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linus/Library/CloudStorage/GoogleDrive-linusausberlin@gmail.com/.shortcut-targets-by-id/1Gg2BTacUOSMfil-dmbb8IrW5da2VQiCB/Gripsy /Ordersheet brands German market/"/>
    </mc:Choice>
  </mc:AlternateContent>
  <xr:revisionPtr revIDLastSave="0" documentId="13_ncr:1_{3BE98399-D601-FA48-87DC-755C9D0726DC}" xr6:coauthVersionLast="47" xr6:coauthVersionMax="47" xr10:uidLastSave="{00000000-0000-0000-0000-000000000000}"/>
  <workbookProtection workbookAlgorithmName="SHA-512" workbookHashValue="XyDKikxFlPcesXr0wmgBmLvP1QxGm3gQJnFDt3FUvESl1uDQ+2P2G5RBxZ5858FfJePc3j6fYiWTDPZybW3tBg==" workbookSaltValue="E4LZ783/gqDQ5+tUZILkew==" workbookSpinCount="100000" lockStructure="1"/>
  <bookViews>
    <workbookView xWindow="0" yWindow="500" windowWidth="28800" windowHeight="17500" tabRatio="877" xr2:uid="{00000000-000D-0000-FFFF-FFFF00000000}"/>
  </bookViews>
  <sheets>
    <sheet name="Summary of order" sheetId="12" r:id="rId1"/>
    <sheet name="360 GHOST LINE" sheetId="32" r:id="rId2"/>
    <sheet name="360 GRP " sheetId="5" r:id="rId3"/>
    <sheet name="360 PU " sheetId="1" r:id="rId4"/>
    <sheet name="360 PE" sheetId="37" r:id="rId5"/>
    <sheet name="360 at home" sheetId="17" r:id="rId6"/>
    <sheet name="360 accessories" sheetId="8" r:id="rId7"/>
    <sheet name="PRODUCTION LIST PE" sheetId="38" state="hidden" r:id="rId8"/>
    <sheet name="PACKING LIST PE" sheetId="39" state="hidden" r:id="rId9"/>
    <sheet name="PRODUCTION LIST GHOST LINE" sheetId="33" state="hidden" r:id="rId10"/>
    <sheet name="PACKING LIST GHOST LINE" sheetId="34" state="hidden" r:id="rId11"/>
    <sheet name="PRODUCTION LIST GRP VOLUMES" sheetId="7" state="hidden" r:id="rId12"/>
    <sheet name="PAKIRANJE " sheetId="29" state="hidden" r:id="rId13"/>
    <sheet name="PROD.LIST 360 at home" sheetId="18" state="hidden" r:id="rId14"/>
    <sheet name="PACK.LIST ACCESSORIES" sheetId="23" state="hidden" r:id="rId15"/>
    <sheet name="PACKING LIST GRP VOLUMES" sheetId="14" state="hidden" r:id="rId16"/>
    <sheet name="Uvoz za Vasco " sheetId="35" state="hidden" r:id="rId17"/>
    <sheet name="PROD.LIST PU HOLDS" sheetId="2" state="hidden" r:id="rId18"/>
    <sheet name="PACKING LIST PU HOLDS" sheetId="15" state="hidden" r:id="rId19"/>
    <sheet name="PACKING LIST 360 at home" sheetId="19" state="hidden" r:id="rId20"/>
    <sheet name="PACK.LIST HOME WALL" sheetId="22" state="hidden" r:id="rId21"/>
    <sheet name="sum vol" sheetId="10" state="hidden" r:id="rId22"/>
    <sheet name="sum grif" sheetId="11" state="hidden" r:id="rId23"/>
  </sheets>
  <definedNames>
    <definedName name="_xlnm._FilterDatabase" localSheetId="6" hidden="1">'360 accessories'!$C$5:$M$24</definedName>
    <definedName name="_xlnm._FilterDatabase" localSheetId="1" hidden="1">'360 GHOST LINE'!$AC$9:$AD$56</definedName>
    <definedName name="_xlnm._FilterDatabase" localSheetId="2" hidden="1">'360 GRP '!$AF$9:$AH$241</definedName>
    <definedName name="_xlnm._FilterDatabase" localSheetId="4" hidden="1">'360 PE'!$AA$10:$AB$50</definedName>
    <definedName name="_xlnm._FilterDatabase" localSheetId="3" hidden="1">'360 PU '!$V$10:$W$171</definedName>
    <definedName name="_xlnm._FilterDatabase" localSheetId="14" hidden="1">'PACK.LIST ACCESSORIES'!$H$1:$H$30</definedName>
    <definedName name="_xlnm._FilterDatabase" localSheetId="20" hidden="1">'PACK.LIST HOME WALL'!$C$3:$C$10</definedName>
    <definedName name="_xlnm._FilterDatabase" localSheetId="19" hidden="1">'PACKING LIST 360 at home'!$K$3:$K$12</definedName>
    <definedName name="_xlnm._FilterDatabase" localSheetId="10" hidden="1">'PACKING LIST GHOST LINE'!$P$2:$P$46</definedName>
    <definedName name="_xlnm._FilterDatabase" localSheetId="15" hidden="1">'PACKING LIST GRP VOLUMES'!$S$2:$S$234</definedName>
    <definedName name="_xlnm._FilterDatabase" localSheetId="8" hidden="1">'PACKING LIST PE'!$Q$2:$Q$38</definedName>
    <definedName name="_xlnm._FilterDatabase" localSheetId="18" hidden="1">'PACKING LIST PU HOLDS'!$L$2:$L$163</definedName>
    <definedName name="_xlnm._FilterDatabase" localSheetId="13" hidden="1">'PROD.LIST 360 at home'!$T$2:$T$10</definedName>
    <definedName name="_xlnm._FilterDatabase" localSheetId="17" hidden="1">'PROD.LIST PU HOLDS'!$A$3:$Y$164</definedName>
    <definedName name="_xlnm._FilterDatabase" localSheetId="9" hidden="1">'PRODUCTION LIST GHOST LINE'!$Q$5:$S$35</definedName>
    <definedName name="_xlnm._FilterDatabase" localSheetId="11" hidden="1">'PRODUCTION LIST GRP VOLUMES'!$S$5:$T$313</definedName>
    <definedName name="_xlnm._FilterDatabase" localSheetId="7" hidden="1">'PRODUCTION LIST PE'!$R$3:$R$40</definedName>
    <definedName name="_xlnm._FilterDatabase" localSheetId="16" hidden="1">'Uvoz za Vasco '!$A$14:$J$6510</definedName>
    <definedName name="_xlnm.Print_Area" localSheetId="10">'PACKING LIST GHOST LINE'!$A$1:$P$46</definedName>
    <definedName name="_xlnm.Print_Area" localSheetId="15">'PACKING LIST GRP VOLUMES'!$A$1:$S$234</definedName>
    <definedName name="_xlnm.Print_Area" localSheetId="8">'PACKING LIST PE'!$A$1:$Q$42</definedName>
    <definedName name="_xlnm.Print_Area" localSheetId="18">'PACKING LIST PU HOLDS'!$A$1:$M$164</definedName>
    <definedName name="_xlnm.Print_Area" localSheetId="12">'PAKIRANJE '!$A$1:$K$35</definedName>
    <definedName name="_xlnm.Print_Area" localSheetId="17">'PROD.LIST PU HOLDS'!$A$1:$Y$165</definedName>
    <definedName name="_xlnm.Print_Area" localSheetId="9">'PRODUCTION LIST GHOST LINE'!$A$1:$S$35</definedName>
    <definedName name="_xlnm.Print_Area" localSheetId="11">'PRODUCTION LIST GRP VOLUMES'!$A$1:$U$314</definedName>
    <definedName name="_xlnm.Print_Area" localSheetId="7">'PRODUCTION LIST PE'!$A$1:$T$40</definedName>
    <definedName name="_xlnm.Print_Titles" localSheetId="10">'PACKING LIST GHOST LINE'!$1:$3</definedName>
    <definedName name="_xlnm.Print_Titles" localSheetId="15">'PACKING LIST GRP VOLUMES'!$2:$2</definedName>
    <definedName name="_xlnm.Print_Titles" localSheetId="8">'PACKING LIST PE'!$2:$2</definedName>
    <definedName name="_xlnm.Print_Titles" localSheetId="18">'PACKING LIST PU HOLDS'!$2:$2</definedName>
    <definedName name="_xlnm.Print_Titles" localSheetId="13">'PROD.LIST 360 at home'!$3:$5</definedName>
    <definedName name="_xlnm.Print_Titles" localSheetId="17">'PROD.LIST PU HOLDS'!$2:$3</definedName>
    <definedName name="_xlnm.Print_Titles" localSheetId="9">'PRODUCTION LIST GHOST LINE'!$2:$6</definedName>
    <definedName name="_xlnm.Print_Titles" localSheetId="11">'PRODUCTION LIST GRP VOLUMES'!$3:$5</definedName>
    <definedName name="_xlnm.Print_Titles" localSheetId="7">'PRODUCTION LIST PE'!$2:$3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8" i="33" l="1"/>
  <c r="P39" i="33"/>
  <c r="P40" i="33"/>
  <c r="P41" i="33"/>
  <c r="P42" i="33"/>
  <c r="P43" i="33"/>
  <c r="P44" i="33"/>
  <c r="P45" i="33"/>
  <c r="P46" i="33"/>
  <c r="P47" i="33"/>
  <c r="P48" i="33"/>
  <c r="P37" i="33"/>
  <c r="O38" i="33"/>
  <c r="O39" i="33"/>
  <c r="O40" i="33"/>
  <c r="O41" i="33"/>
  <c r="O42" i="33"/>
  <c r="O43" i="33"/>
  <c r="O44" i="33"/>
  <c r="O45" i="33"/>
  <c r="O46" i="33"/>
  <c r="O47" i="33"/>
  <c r="O48" i="33"/>
  <c r="O37" i="33"/>
  <c r="N38" i="33"/>
  <c r="N39" i="33"/>
  <c r="N40" i="33"/>
  <c r="N41" i="33"/>
  <c r="N42" i="33"/>
  <c r="N43" i="33"/>
  <c r="N44" i="33"/>
  <c r="N45" i="33"/>
  <c r="N46" i="33"/>
  <c r="N47" i="33"/>
  <c r="N48" i="33"/>
  <c r="N37" i="33"/>
  <c r="M38" i="33"/>
  <c r="M39" i="33"/>
  <c r="M40" i="33"/>
  <c r="M41" i="33"/>
  <c r="M42" i="33"/>
  <c r="M43" i="33"/>
  <c r="M44" i="33"/>
  <c r="M45" i="33"/>
  <c r="M46" i="33"/>
  <c r="M47" i="33"/>
  <c r="M48" i="33"/>
  <c r="M37" i="33"/>
  <c r="L38" i="33"/>
  <c r="L39" i="33"/>
  <c r="L40" i="33"/>
  <c r="L41" i="33"/>
  <c r="L42" i="33"/>
  <c r="L43" i="33"/>
  <c r="L44" i="33"/>
  <c r="L45" i="33"/>
  <c r="L46" i="33"/>
  <c r="L47" i="33"/>
  <c r="L48" i="33"/>
  <c r="L37" i="33"/>
  <c r="K38" i="33"/>
  <c r="K39" i="33"/>
  <c r="K40" i="33"/>
  <c r="K41" i="33"/>
  <c r="K42" i="33"/>
  <c r="K43" i="33"/>
  <c r="K44" i="33"/>
  <c r="K45" i="33"/>
  <c r="K46" i="33"/>
  <c r="K47" i="33"/>
  <c r="K48" i="33"/>
  <c r="K37" i="33"/>
  <c r="J38" i="33"/>
  <c r="J39" i="33"/>
  <c r="J40" i="33"/>
  <c r="J41" i="33"/>
  <c r="J42" i="33"/>
  <c r="J43" i="33"/>
  <c r="J44" i="33"/>
  <c r="J45" i="33"/>
  <c r="J46" i="33"/>
  <c r="J47" i="33"/>
  <c r="J48" i="33"/>
  <c r="J37" i="33"/>
  <c r="I38" i="33"/>
  <c r="I39" i="33"/>
  <c r="I40" i="33"/>
  <c r="I41" i="33"/>
  <c r="I42" i="33"/>
  <c r="I43" i="33"/>
  <c r="I44" i="33"/>
  <c r="I45" i="33"/>
  <c r="I46" i="33"/>
  <c r="I47" i="33"/>
  <c r="I48" i="33"/>
  <c r="I37" i="33"/>
  <c r="H48" i="33"/>
  <c r="H38" i="33"/>
  <c r="H39" i="33"/>
  <c r="H40" i="33"/>
  <c r="H41" i="33"/>
  <c r="H42" i="33"/>
  <c r="H43" i="33"/>
  <c r="H44" i="33"/>
  <c r="H45" i="33"/>
  <c r="H46" i="33"/>
  <c r="H47" i="33"/>
  <c r="H37" i="33"/>
  <c r="G38" i="33"/>
  <c r="G39" i="33"/>
  <c r="G40" i="33"/>
  <c r="G41" i="33"/>
  <c r="G42" i="33"/>
  <c r="G43" i="33"/>
  <c r="G44" i="33"/>
  <c r="G45" i="33"/>
  <c r="G46" i="33"/>
  <c r="G47" i="33"/>
  <c r="G48" i="33"/>
  <c r="G37" i="33"/>
  <c r="F38" i="33"/>
  <c r="F39" i="33"/>
  <c r="F40" i="33"/>
  <c r="F41" i="33"/>
  <c r="F42" i="33"/>
  <c r="F43" i="33"/>
  <c r="F44" i="33"/>
  <c r="F45" i="33"/>
  <c r="F46" i="33"/>
  <c r="F47" i="33"/>
  <c r="F48" i="33"/>
  <c r="F37" i="33"/>
  <c r="E38" i="33"/>
  <c r="E39" i="33"/>
  <c r="E40" i="33"/>
  <c r="E41" i="33"/>
  <c r="E42" i="33"/>
  <c r="E43" i="33"/>
  <c r="E44" i="33"/>
  <c r="E45" i="33"/>
  <c r="E46" i="33"/>
  <c r="E47" i="33"/>
  <c r="E48" i="33"/>
  <c r="E37" i="33"/>
  <c r="D38" i="33"/>
  <c r="D39" i="33"/>
  <c r="D40" i="33"/>
  <c r="D41" i="33"/>
  <c r="D42" i="33"/>
  <c r="D43" i="33"/>
  <c r="D44" i="33"/>
  <c r="D45" i="33"/>
  <c r="D46" i="33"/>
  <c r="D47" i="33"/>
  <c r="D48" i="33"/>
  <c r="C38" i="33"/>
  <c r="C39" i="33"/>
  <c r="C40" i="33"/>
  <c r="C41" i="33"/>
  <c r="C42" i="33"/>
  <c r="C43" i="33"/>
  <c r="C44" i="33"/>
  <c r="C45" i="33"/>
  <c r="C46" i="33"/>
  <c r="C47" i="33"/>
  <c r="C48" i="33"/>
  <c r="C37" i="33"/>
  <c r="F15" i="38" l="1"/>
  <c r="F14" i="38"/>
  <c r="Q16" i="38"/>
  <c r="Q13" i="38"/>
  <c r="Q12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6" i="38"/>
  <c r="Q7" i="38"/>
  <c r="Q8" i="38"/>
  <c r="Q9" i="38"/>
  <c r="Q10" i="38"/>
  <c r="Q11" i="38"/>
  <c r="Q5" i="38"/>
  <c r="Q14" i="38"/>
  <c r="Q15" i="38"/>
  <c r="Q17" i="38"/>
  <c r="Q18" i="38"/>
  <c r="C5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C6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C7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C8" i="38"/>
  <c r="D8" i="38"/>
  <c r="E8" i="38"/>
  <c r="F8" i="38"/>
  <c r="G8" i="38"/>
  <c r="H8" i="38"/>
  <c r="I8" i="38"/>
  <c r="J8" i="38"/>
  <c r="K8" i="38"/>
  <c r="L8" i="38"/>
  <c r="M8" i="38"/>
  <c r="N8" i="38"/>
  <c r="O8" i="38"/>
  <c r="P8" i="38"/>
  <c r="C9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C10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C11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C13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C14" i="38"/>
  <c r="D14" i="38"/>
  <c r="E14" i="38"/>
  <c r="G14" i="38"/>
  <c r="H14" i="38"/>
  <c r="I14" i="38"/>
  <c r="J14" i="38"/>
  <c r="K14" i="38"/>
  <c r="L14" i="38"/>
  <c r="M14" i="38"/>
  <c r="N14" i="38"/>
  <c r="O14" i="38"/>
  <c r="P14" i="38"/>
  <c r="C15" i="38"/>
  <c r="D15" i="38"/>
  <c r="E15" i="38"/>
  <c r="G15" i="38"/>
  <c r="H15" i="38"/>
  <c r="I15" i="38"/>
  <c r="J15" i="38"/>
  <c r="K15" i="38"/>
  <c r="L15" i="38"/>
  <c r="M15" i="38"/>
  <c r="N15" i="38"/>
  <c r="O15" i="38"/>
  <c r="P15" i="38"/>
  <c r="C16" i="38"/>
  <c r="D16" i="38"/>
  <c r="E16" i="38"/>
  <c r="F16" i="38"/>
  <c r="G16" i="38"/>
  <c r="H16" i="38"/>
  <c r="I16" i="38"/>
  <c r="J16" i="38"/>
  <c r="K16" i="38"/>
  <c r="L16" i="38"/>
  <c r="M16" i="38"/>
  <c r="N16" i="38"/>
  <c r="O16" i="38"/>
  <c r="P16" i="38"/>
  <c r="A6526" i="35"/>
  <c r="A6527" i="35"/>
  <c r="A6528" i="35"/>
  <c r="A6529" i="35"/>
  <c r="A6530" i="35"/>
  <c r="A6531" i="35"/>
  <c r="A6532" i="35"/>
  <c r="A6533" i="35"/>
  <c r="A6534" i="35"/>
  <c r="A6535" i="35"/>
  <c r="A6536" i="35"/>
  <c r="A6537" i="35"/>
  <c r="A6538" i="35"/>
  <c r="A6539" i="35"/>
  <c r="A6540" i="35"/>
  <c r="C6525" i="35"/>
  <c r="A6525" i="35" s="1"/>
  <c r="C6524" i="35"/>
  <c r="A6524" i="35" s="1"/>
  <c r="C6523" i="35"/>
  <c r="C6522" i="35"/>
  <c r="A6522" i="35" s="1"/>
  <c r="C6521" i="35"/>
  <c r="A6521" i="35" s="1"/>
  <c r="C6520" i="35"/>
  <c r="A6520" i="35" s="1"/>
  <c r="C6519" i="35"/>
  <c r="A6519" i="35" s="1"/>
  <c r="C6518" i="35"/>
  <c r="A6518" i="35" s="1"/>
  <c r="C6517" i="35"/>
  <c r="A6517" i="35" s="1"/>
  <c r="C6516" i="35"/>
  <c r="A6516" i="35" s="1"/>
  <c r="C6515" i="35"/>
  <c r="C6514" i="35"/>
  <c r="A6514" i="35" s="1"/>
  <c r="C6513" i="35"/>
  <c r="A6513" i="35" s="1"/>
  <c r="C6512" i="35"/>
  <c r="C6511" i="35"/>
  <c r="A6511" i="35" s="1"/>
  <c r="A6512" i="35" l="1"/>
  <c r="A6515" i="35"/>
  <c r="A6523" i="35"/>
  <c r="V17" i="1" l="1"/>
  <c r="V16" i="1"/>
  <c r="V14" i="1"/>
  <c r="V13" i="1"/>
  <c r="W17" i="1"/>
  <c r="W16" i="1"/>
  <c r="W14" i="1"/>
  <c r="W13" i="1"/>
  <c r="O2" i="17"/>
  <c r="A5858" i="35"/>
  <c r="A5859" i="35"/>
  <c r="A5860" i="35"/>
  <c r="A5861" i="35"/>
  <c r="A5862" i="35"/>
  <c r="A5863" i="35"/>
  <c r="A5864" i="35"/>
  <c r="A5865" i="35"/>
  <c r="A5866" i="35"/>
  <c r="A5867" i="35"/>
  <c r="A6128" i="35" l="1"/>
  <c r="A6129" i="35"/>
  <c r="A6130" i="35"/>
  <c r="A6131" i="35"/>
  <c r="A6132" i="35"/>
  <c r="A6133" i="35"/>
  <c r="A6134" i="35"/>
  <c r="A6135" i="35"/>
  <c r="A6136" i="35"/>
  <c r="A6137" i="35"/>
  <c r="A5847" i="35"/>
  <c r="A5848" i="35"/>
  <c r="A5849" i="35"/>
  <c r="A5850" i="35"/>
  <c r="A5851" i="35"/>
  <c r="A5852" i="35"/>
  <c r="A5853" i="35"/>
  <c r="A5854" i="35"/>
  <c r="A5855" i="35"/>
  <c r="A5856" i="35"/>
  <c r="A5857" i="35"/>
  <c r="K3" i="37"/>
  <c r="CG13" i="1"/>
  <c r="CG14" i="1"/>
  <c r="CG15" i="1"/>
  <c r="CG16" i="1"/>
  <c r="CG17" i="1"/>
  <c r="CG18" i="1"/>
  <c r="CG19" i="1"/>
  <c r="CG20" i="1"/>
  <c r="CG21" i="1"/>
  <c r="CG22" i="1"/>
  <c r="CG23" i="1"/>
  <c r="CG24" i="1"/>
  <c r="CG25" i="1"/>
  <c r="CG26" i="1"/>
  <c r="CG27" i="1"/>
  <c r="CG28" i="1"/>
  <c r="CG29" i="1"/>
  <c r="CG30" i="1"/>
  <c r="CG31" i="1"/>
  <c r="CG32" i="1"/>
  <c r="CG33" i="1"/>
  <c r="CG34" i="1"/>
  <c r="CG35" i="1"/>
  <c r="CG36" i="1"/>
  <c r="CG37" i="1"/>
  <c r="CG38" i="1"/>
  <c r="CG39" i="1"/>
  <c r="CG40" i="1"/>
  <c r="CG41" i="1"/>
  <c r="CG42" i="1"/>
  <c r="CG43" i="1"/>
  <c r="CG44" i="1"/>
  <c r="CG45" i="1"/>
  <c r="CG46" i="1"/>
  <c r="CG47" i="1"/>
  <c r="CG48" i="1"/>
  <c r="CG49" i="1"/>
  <c r="CG50" i="1"/>
  <c r="CG51" i="1"/>
  <c r="CG52" i="1"/>
  <c r="CG53" i="1"/>
  <c r="CG54" i="1"/>
  <c r="CG55" i="1"/>
  <c r="CG56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120" i="1"/>
  <c r="CG121" i="1"/>
  <c r="CG122" i="1"/>
  <c r="CG123" i="1"/>
  <c r="CG124" i="1"/>
  <c r="CG125" i="1"/>
  <c r="CG126" i="1"/>
  <c r="CG127" i="1"/>
  <c r="CG128" i="1"/>
  <c r="CG129" i="1"/>
  <c r="CG130" i="1"/>
  <c r="CG131" i="1"/>
  <c r="CG132" i="1"/>
  <c r="CG133" i="1"/>
  <c r="CG134" i="1"/>
  <c r="CG135" i="1"/>
  <c r="CG136" i="1"/>
  <c r="CG137" i="1"/>
  <c r="CG138" i="1"/>
  <c r="CG139" i="1"/>
  <c r="CG140" i="1"/>
  <c r="CG141" i="1"/>
  <c r="CG142" i="1"/>
  <c r="CG143" i="1"/>
  <c r="CG144" i="1"/>
  <c r="CG145" i="1"/>
  <c r="CG146" i="1"/>
  <c r="CG147" i="1"/>
  <c r="CG148" i="1"/>
  <c r="CG149" i="1"/>
  <c r="CG150" i="1"/>
  <c r="CG151" i="1"/>
  <c r="CG152" i="1"/>
  <c r="CG153" i="1"/>
  <c r="CG154" i="1"/>
  <c r="CG155" i="1"/>
  <c r="CG156" i="1"/>
  <c r="CG157" i="1"/>
  <c r="CG158" i="1"/>
  <c r="CG159" i="1"/>
  <c r="CG160" i="1"/>
  <c r="CG161" i="1"/>
  <c r="CG162" i="1"/>
  <c r="CG163" i="1"/>
  <c r="CG164" i="1"/>
  <c r="CG165" i="1"/>
  <c r="CG166" i="1"/>
  <c r="CG167" i="1"/>
  <c r="CG168" i="1"/>
  <c r="CG169" i="1"/>
  <c r="CG170" i="1"/>
  <c r="CG171" i="1"/>
  <c r="CG172" i="1"/>
  <c r="CG12" i="1"/>
  <c r="CZ15" i="37"/>
  <c r="CZ16" i="37"/>
  <c r="CZ17" i="37"/>
  <c r="CZ18" i="37"/>
  <c r="CZ19" i="37"/>
  <c r="CZ20" i="37"/>
  <c r="CZ21" i="37"/>
  <c r="CZ22" i="37"/>
  <c r="CZ23" i="37"/>
  <c r="CZ24" i="37"/>
  <c r="CZ25" i="37"/>
  <c r="CZ26" i="37"/>
  <c r="CZ27" i="37"/>
  <c r="CZ28" i="37"/>
  <c r="CZ29" i="37"/>
  <c r="CZ30" i="37"/>
  <c r="CZ31" i="37"/>
  <c r="CZ32" i="37"/>
  <c r="CZ33" i="37"/>
  <c r="CZ34" i="37"/>
  <c r="CZ35" i="37"/>
  <c r="CZ36" i="37"/>
  <c r="CZ37" i="37"/>
  <c r="CZ38" i="37"/>
  <c r="CZ39" i="37"/>
  <c r="CZ40" i="37"/>
  <c r="CZ41" i="37"/>
  <c r="CZ42" i="37"/>
  <c r="CZ43" i="37"/>
  <c r="CZ44" i="37"/>
  <c r="CZ45" i="37"/>
  <c r="CZ46" i="37"/>
  <c r="CZ47" i="37"/>
  <c r="CZ48" i="37"/>
  <c r="CZ49" i="37"/>
  <c r="CZ50" i="37"/>
  <c r="CZ14" i="37"/>
  <c r="CZ13" i="37"/>
  <c r="CZ12" i="37"/>
  <c r="AA15" i="37"/>
  <c r="AA14" i="37"/>
  <c r="AB15" i="37"/>
  <c r="AB14" i="37"/>
  <c r="BJ15" i="37"/>
  <c r="AE32" i="37"/>
  <c r="AE33" i="37"/>
  <c r="AE34" i="37"/>
  <c r="AE35" i="37"/>
  <c r="AE36" i="37"/>
  <c r="AE37" i="37"/>
  <c r="AE38" i="37"/>
  <c r="AE39" i="37"/>
  <c r="AE40" i="37"/>
  <c r="AE41" i="37"/>
  <c r="AE42" i="37"/>
  <c r="AE43" i="37"/>
  <c r="AE44" i="37"/>
  <c r="AE45" i="37"/>
  <c r="AE46" i="37"/>
  <c r="AE47" i="37"/>
  <c r="AE48" i="37"/>
  <c r="AE49" i="37"/>
  <c r="AE50" i="37"/>
  <c r="AE31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17" i="37"/>
  <c r="AE15" i="37"/>
  <c r="AE14" i="37"/>
  <c r="CZ9" i="37" l="1"/>
  <c r="AE9" i="37"/>
  <c r="CG9" i="1"/>
  <c r="R43" i="12" l="1"/>
  <c r="C6466" i="35" l="1"/>
  <c r="A6466" i="35" s="1"/>
  <c r="C6467" i="35"/>
  <c r="A6467" i="35" s="1"/>
  <c r="C6468" i="35"/>
  <c r="A6468" i="35" s="1"/>
  <c r="C6469" i="35"/>
  <c r="A6469" i="35" s="1"/>
  <c r="C6470" i="35"/>
  <c r="A6470" i="35" s="1"/>
  <c r="C6471" i="35"/>
  <c r="A6471" i="35" s="1"/>
  <c r="C6472" i="35"/>
  <c r="A6472" i="35" s="1"/>
  <c r="C6473" i="35"/>
  <c r="A6473" i="35" s="1"/>
  <c r="C6474" i="35"/>
  <c r="A6474" i="35" s="1"/>
  <c r="C6475" i="35"/>
  <c r="A6475" i="35" s="1"/>
  <c r="C6476" i="35"/>
  <c r="A6476" i="35" s="1"/>
  <c r="C6477" i="35"/>
  <c r="A6477" i="35" s="1"/>
  <c r="C6478" i="35"/>
  <c r="A6478" i="35" s="1"/>
  <c r="C6479" i="35"/>
  <c r="A6479" i="35" s="1"/>
  <c r="C6480" i="35"/>
  <c r="A6480" i="35" s="1"/>
  <c r="C6481" i="35"/>
  <c r="A6481" i="35" s="1"/>
  <c r="C6482" i="35"/>
  <c r="A6482" i="35" s="1"/>
  <c r="C6483" i="35"/>
  <c r="A6483" i="35" s="1"/>
  <c r="C6484" i="35"/>
  <c r="A6484" i="35" s="1"/>
  <c r="C6485" i="35"/>
  <c r="A6485" i="35" s="1"/>
  <c r="C6486" i="35"/>
  <c r="A6486" i="35" s="1"/>
  <c r="C6487" i="35"/>
  <c r="A6487" i="35" s="1"/>
  <c r="C6488" i="35"/>
  <c r="A6488" i="35" s="1"/>
  <c r="C6489" i="35"/>
  <c r="A6489" i="35" s="1"/>
  <c r="C6490" i="35"/>
  <c r="A6490" i="35" s="1"/>
  <c r="C6491" i="35"/>
  <c r="A6491" i="35" s="1"/>
  <c r="C6492" i="35"/>
  <c r="A6492" i="35" s="1"/>
  <c r="C6493" i="35"/>
  <c r="A6493" i="35" s="1"/>
  <c r="C6494" i="35"/>
  <c r="A6494" i="35" s="1"/>
  <c r="C6495" i="35"/>
  <c r="A6495" i="35" s="1"/>
  <c r="C6496" i="35"/>
  <c r="A6496" i="35" s="1"/>
  <c r="C6497" i="35"/>
  <c r="A6497" i="35" s="1"/>
  <c r="C6498" i="35"/>
  <c r="A6498" i="35" s="1"/>
  <c r="C6499" i="35"/>
  <c r="A6499" i="35" s="1"/>
  <c r="C6500" i="35"/>
  <c r="A6500" i="35" s="1"/>
  <c r="C6501" i="35"/>
  <c r="A6501" i="35" s="1"/>
  <c r="C6502" i="35"/>
  <c r="A6502" i="35" s="1"/>
  <c r="C6503" i="35"/>
  <c r="A6503" i="35" s="1"/>
  <c r="C6504" i="35"/>
  <c r="A6504" i="35" s="1"/>
  <c r="C6505" i="35"/>
  <c r="A6505" i="35" s="1"/>
  <c r="C6506" i="35"/>
  <c r="A6506" i="35" s="1"/>
  <c r="C6507" i="35"/>
  <c r="A6507" i="35" s="1"/>
  <c r="C6508" i="35"/>
  <c r="A6508" i="35" s="1"/>
  <c r="C6509" i="35"/>
  <c r="A6509" i="35" s="1"/>
  <c r="C6510" i="35"/>
  <c r="C6373" i="35"/>
  <c r="C6372" i="35"/>
  <c r="C6371" i="35"/>
  <c r="C6370" i="35"/>
  <c r="C6369" i="35"/>
  <c r="C6368" i="35"/>
  <c r="C6367" i="35"/>
  <c r="C6040" i="35"/>
  <c r="C6039" i="35"/>
  <c r="C6038" i="35"/>
  <c r="C6037" i="35"/>
  <c r="C6036" i="35"/>
  <c r="C6451" i="35"/>
  <c r="A6451" i="35" s="1"/>
  <c r="C6452" i="35"/>
  <c r="A6452" i="35" s="1"/>
  <c r="C6453" i="35"/>
  <c r="A6453" i="35" s="1"/>
  <c r="C6454" i="35"/>
  <c r="A6454" i="35" s="1"/>
  <c r="C6455" i="35"/>
  <c r="A6455" i="35" s="1"/>
  <c r="C6456" i="35"/>
  <c r="A6456" i="35" s="1"/>
  <c r="C6457" i="35"/>
  <c r="A6457" i="35" s="1"/>
  <c r="C6458" i="35"/>
  <c r="A6458" i="35" s="1"/>
  <c r="C6459" i="35"/>
  <c r="A6459" i="35" s="1"/>
  <c r="C6460" i="35"/>
  <c r="A6460" i="35" s="1"/>
  <c r="C6461" i="35"/>
  <c r="A6461" i="35" s="1"/>
  <c r="C6462" i="35"/>
  <c r="A6462" i="35" s="1"/>
  <c r="C6463" i="35"/>
  <c r="A6463" i="35" s="1"/>
  <c r="C6464" i="35"/>
  <c r="A6464" i="35" s="1"/>
  <c r="C6465" i="35"/>
  <c r="A6465" i="35" s="1"/>
  <c r="C6450" i="35"/>
  <c r="A6435" i="35" s="1"/>
  <c r="C6449" i="35"/>
  <c r="A6449" i="35" s="1"/>
  <c r="C6448" i="35"/>
  <c r="A6448" i="35" s="1"/>
  <c r="C6447" i="35"/>
  <c r="A6447" i="35" s="1"/>
  <c r="C6446" i="35"/>
  <c r="A6446" i="35" s="1"/>
  <c r="C6445" i="35"/>
  <c r="A6445" i="35" s="1"/>
  <c r="C6444" i="35"/>
  <c r="A6444" i="35" s="1"/>
  <c r="C6443" i="35"/>
  <c r="A6443" i="35" s="1"/>
  <c r="C6442" i="35"/>
  <c r="A6442" i="35" s="1"/>
  <c r="C6441" i="35"/>
  <c r="A6441" i="35" s="1"/>
  <c r="C6440" i="35"/>
  <c r="A6440" i="35" s="1"/>
  <c r="C6439" i="35"/>
  <c r="A6439" i="35" s="1"/>
  <c r="C6438" i="35"/>
  <c r="A6438" i="35" s="1"/>
  <c r="C6437" i="35"/>
  <c r="A6437" i="35" s="1"/>
  <c r="C6436" i="35"/>
  <c r="A6436" i="35" s="1"/>
  <c r="C5832" i="35"/>
  <c r="A5832" i="35" s="1"/>
  <c r="C5737" i="35"/>
  <c r="A5737" i="35" s="1"/>
  <c r="C5651" i="35"/>
  <c r="C6434" i="35"/>
  <c r="C6433" i="35"/>
  <c r="A6433" i="35" s="1"/>
  <c r="C6432" i="35"/>
  <c r="A6432" i="35" s="1"/>
  <c r="C6431" i="35"/>
  <c r="A6431" i="35" s="1"/>
  <c r="C6430" i="35"/>
  <c r="A6430" i="35" s="1"/>
  <c r="C6429" i="35"/>
  <c r="A6429" i="35" s="1"/>
  <c r="C6428" i="35"/>
  <c r="A6428" i="35" s="1"/>
  <c r="C6427" i="35"/>
  <c r="A6427" i="35" s="1"/>
  <c r="C6426" i="35"/>
  <c r="A6426" i="35" s="1"/>
  <c r="C6425" i="35"/>
  <c r="A6425" i="35" s="1"/>
  <c r="C6424" i="35"/>
  <c r="A6424" i="35" s="1"/>
  <c r="C6423" i="35"/>
  <c r="A6423" i="35" s="1"/>
  <c r="C6422" i="35"/>
  <c r="A6422" i="35" s="1"/>
  <c r="C6421" i="35"/>
  <c r="A6421" i="35" s="1"/>
  <c r="C6420" i="35"/>
  <c r="A6420" i="35" s="1"/>
  <c r="C6419" i="35"/>
  <c r="A6419" i="35" s="1"/>
  <c r="C6418" i="35"/>
  <c r="A6418" i="35" s="1"/>
  <c r="C6417" i="35"/>
  <c r="A6417" i="35" s="1"/>
  <c r="C6416" i="35"/>
  <c r="A6416" i="35" s="1"/>
  <c r="C6415" i="35"/>
  <c r="A6415" i="35" s="1"/>
  <c r="C6414" i="35"/>
  <c r="A6414" i="35" s="1"/>
  <c r="C6413" i="35"/>
  <c r="A6413" i="35" s="1"/>
  <c r="C6412" i="35"/>
  <c r="A6412" i="35" s="1"/>
  <c r="C6411" i="35"/>
  <c r="A6411" i="35" s="1"/>
  <c r="C6410" i="35"/>
  <c r="A6410" i="35" s="1"/>
  <c r="C6409" i="35"/>
  <c r="A6409" i="35" s="1"/>
  <c r="C6408" i="35"/>
  <c r="A6408" i="35" s="1"/>
  <c r="C6407" i="35"/>
  <c r="A6407" i="35" s="1"/>
  <c r="C6406" i="35"/>
  <c r="A6406" i="35" s="1"/>
  <c r="C6405" i="35"/>
  <c r="A6405" i="35" s="1"/>
  <c r="C6404" i="35"/>
  <c r="A6404" i="35" s="1"/>
  <c r="C6403" i="35"/>
  <c r="A6403" i="35" s="1"/>
  <c r="C6402" i="35"/>
  <c r="A6402" i="35" s="1"/>
  <c r="C6401" i="35"/>
  <c r="A6401" i="35" s="1"/>
  <c r="C6400" i="35"/>
  <c r="A6400" i="35" s="1"/>
  <c r="C6399" i="35"/>
  <c r="A6399" i="35" s="1"/>
  <c r="C6398" i="35"/>
  <c r="A6398" i="35" s="1"/>
  <c r="C6397" i="35"/>
  <c r="A6397" i="35" s="1"/>
  <c r="C6396" i="35"/>
  <c r="A6396" i="35" s="1"/>
  <c r="C6395" i="35"/>
  <c r="A6395" i="35" s="1"/>
  <c r="C6394" i="35"/>
  <c r="A6394" i="35" s="1"/>
  <c r="C6393" i="35"/>
  <c r="A6393" i="35" s="1"/>
  <c r="C6392" i="35"/>
  <c r="A6392" i="35" s="1"/>
  <c r="C6391" i="35"/>
  <c r="A6391" i="35" s="1"/>
  <c r="C6390" i="35"/>
  <c r="A6390" i="35" s="1"/>
  <c r="C6389" i="35"/>
  <c r="A6389" i="35" s="1"/>
  <c r="C6388" i="35"/>
  <c r="A6388" i="35" s="1"/>
  <c r="C6387" i="35"/>
  <c r="A6387" i="35" s="1"/>
  <c r="C6386" i="35"/>
  <c r="A6386" i="35" s="1"/>
  <c r="C6385" i="35"/>
  <c r="A6385" i="35" s="1"/>
  <c r="C6384" i="35"/>
  <c r="A6384" i="35" s="1"/>
  <c r="C6383" i="35"/>
  <c r="A6383" i="35" s="1"/>
  <c r="C6382" i="35"/>
  <c r="A6382" i="35" s="1"/>
  <c r="C6381" i="35"/>
  <c r="A6381" i="35" s="1"/>
  <c r="C6380" i="35"/>
  <c r="A6380" i="35" s="1"/>
  <c r="C6379" i="35"/>
  <c r="A6379" i="35" s="1"/>
  <c r="C6378" i="35"/>
  <c r="A6378" i="35" s="1"/>
  <c r="C6377" i="35"/>
  <c r="A6377" i="35" s="1"/>
  <c r="C6376" i="35"/>
  <c r="A6376" i="35" s="1"/>
  <c r="C6375" i="35"/>
  <c r="A6375" i="35" s="1"/>
  <c r="C6374" i="35"/>
  <c r="A6374" i="35" s="1"/>
  <c r="C6060" i="35"/>
  <c r="A6060" i="35" s="1"/>
  <c r="C6059" i="35"/>
  <c r="A6059" i="35" s="1"/>
  <c r="C6058" i="35"/>
  <c r="A6058" i="35" s="1"/>
  <c r="C6057" i="35"/>
  <c r="A6057" i="35" s="1"/>
  <c r="C6056" i="35"/>
  <c r="A6056" i="35" s="1"/>
  <c r="C6055" i="35"/>
  <c r="A6055" i="35" s="1"/>
  <c r="C6054" i="35"/>
  <c r="A6054" i="35" s="1"/>
  <c r="C6053" i="35"/>
  <c r="A6053" i="35" s="1"/>
  <c r="C6052" i="35"/>
  <c r="A6052" i="35" s="1"/>
  <c r="C6051" i="35"/>
  <c r="A6051" i="35" s="1"/>
  <c r="C6050" i="35"/>
  <c r="A6050" i="35" s="1"/>
  <c r="C6049" i="35"/>
  <c r="A6049" i="35" s="1"/>
  <c r="C6048" i="35"/>
  <c r="A6048" i="35" s="1"/>
  <c r="C6047" i="35"/>
  <c r="A6047" i="35" s="1"/>
  <c r="C6046" i="35"/>
  <c r="A6046" i="35" s="1"/>
  <c r="C6045" i="35"/>
  <c r="A6045" i="35" s="1"/>
  <c r="C6044" i="35"/>
  <c r="A6044" i="35" s="1"/>
  <c r="C6043" i="35"/>
  <c r="A6043" i="35" s="1"/>
  <c r="C6042" i="35"/>
  <c r="A6042" i="35" s="1"/>
  <c r="C6041" i="35"/>
  <c r="A6041" i="35" s="1"/>
  <c r="C5985" i="35"/>
  <c r="A5985" i="35" s="1"/>
  <c r="C5984" i="35"/>
  <c r="A5984" i="35" s="1"/>
  <c r="C5983" i="35"/>
  <c r="A5983" i="35" s="1"/>
  <c r="C5982" i="35"/>
  <c r="A5982" i="35" s="1"/>
  <c r="C5981" i="35"/>
  <c r="A5981" i="35" s="1"/>
  <c r="C5980" i="35"/>
  <c r="A5980" i="35" s="1"/>
  <c r="C5979" i="35"/>
  <c r="A5979" i="35" s="1"/>
  <c r="C5978" i="35"/>
  <c r="A5978" i="35" s="1"/>
  <c r="C5977" i="35"/>
  <c r="A5977" i="35" s="1"/>
  <c r="C5976" i="35"/>
  <c r="A5976" i="35" s="1"/>
  <c r="C5975" i="35"/>
  <c r="A5975" i="35" s="1"/>
  <c r="C5974" i="35"/>
  <c r="A5974" i="35" s="1"/>
  <c r="C5973" i="35"/>
  <c r="A5973" i="35" s="1"/>
  <c r="C5972" i="35"/>
  <c r="A5972" i="35" s="1"/>
  <c r="C5971" i="35"/>
  <c r="A5971" i="35" s="1"/>
  <c r="C5970" i="35"/>
  <c r="A5970" i="35" s="1"/>
  <c r="C5969" i="35"/>
  <c r="A5969" i="35" s="1"/>
  <c r="C5968" i="35"/>
  <c r="A5968" i="35" s="1"/>
  <c r="C5967" i="35"/>
  <c r="A5967" i="35" s="1"/>
  <c r="C5966" i="35"/>
  <c r="A5966" i="35" s="1"/>
  <c r="C5965" i="35"/>
  <c r="A5965" i="35" s="1"/>
  <c r="C5964" i="35"/>
  <c r="A5964" i="35" s="1"/>
  <c r="C5963" i="35"/>
  <c r="A5963" i="35" s="1"/>
  <c r="C5962" i="35"/>
  <c r="A5962" i="35" s="1"/>
  <c r="C5961" i="35"/>
  <c r="A5961" i="35" s="1"/>
  <c r="C5960" i="35"/>
  <c r="A5960" i="35" s="1"/>
  <c r="C5959" i="35"/>
  <c r="A5959" i="35" s="1"/>
  <c r="C5958" i="35"/>
  <c r="A5958" i="35" s="1"/>
  <c r="C5957" i="35"/>
  <c r="A5957" i="35" s="1"/>
  <c r="C5956" i="35"/>
  <c r="A5956" i="35" s="1"/>
  <c r="C5955" i="35"/>
  <c r="A5955" i="35" s="1"/>
  <c r="C5954" i="35"/>
  <c r="A5954" i="35" s="1"/>
  <c r="C5953" i="35"/>
  <c r="A5953" i="35" s="1"/>
  <c r="C5952" i="35"/>
  <c r="A5952" i="35" s="1"/>
  <c r="C5951" i="35"/>
  <c r="A5951" i="35" s="1"/>
  <c r="C5950" i="35"/>
  <c r="A5950" i="35" s="1"/>
  <c r="C5949" i="35"/>
  <c r="A5949" i="35" s="1"/>
  <c r="C5948" i="35"/>
  <c r="A5948" i="35" s="1"/>
  <c r="C5947" i="35"/>
  <c r="A5947" i="35" s="1"/>
  <c r="C5946" i="35"/>
  <c r="A5946" i="35" s="1"/>
  <c r="C5945" i="35"/>
  <c r="A5945" i="35" s="1"/>
  <c r="C5944" i="35"/>
  <c r="A5944" i="35" s="1"/>
  <c r="C5943" i="35"/>
  <c r="A5943" i="35" s="1"/>
  <c r="C5942" i="35"/>
  <c r="A5942" i="35" s="1"/>
  <c r="C5941" i="35"/>
  <c r="A5941" i="35" s="1"/>
  <c r="C5940" i="35"/>
  <c r="A5940" i="35" s="1"/>
  <c r="C5939" i="35"/>
  <c r="A5939" i="35" s="1"/>
  <c r="C5938" i="35"/>
  <c r="A5938" i="35" s="1"/>
  <c r="C5937" i="35"/>
  <c r="A5937" i="35" s="1"/>
  <c r="C5936" i="35"/>
  <c r="A5936" i="35" s="1"/>
  <c r="C5935" i="35"/>
  <c r="A5935" i="35" s="1"/>
  <c r="C5934" i="35"/>
  <c r="A5934" i="35" s="1"/>
  <c r="C5933" i="35"/>
  <c r="A5933" i="35" s="1"/>
  <c r="C5932" i="35"/>
  <c r="A5932" i="35" s="1"/>
  <c r="C5931" i="35"/>
  <c r="A5931" i="35" s="1"/>
  <c r="C5930" i="35"/>
  <c r="A5930" i="35" s="1"/>
  <c r="C5929" i="35"/>
  <c r="A5929" i="35" s="1"/>
  <c r="C5928" i="35"/>
  <c r="A5928" i="35" s="1"/>
  <c r="C5927" i="35"/>
  <c r="A5927" i="35" s="1"/>
  <c r="C5926" i="35"/>
  <c r="A5926" i="35" s="1"/>
  <c r="C5925" i="35"/>
  <c r="A5925" i="35" s="1"/>
  <c r="C5924" i="35"/>
  <c r="A5924" i="35" s="1"/>
  <c r="C5923" i="35"/>
  <c r="A5923" i="35" s="1"/>
  <c r="C5922" i="35"/>
  <c r="A5922" i="35" s="1"/>
  <c r="C5921" i="35"/>
  <c r="A5921" i="35" s="1"/>
  <c r="C5920" i="35"/>
  <c r="A5920" i="35" s="1"/>
  <c r="C5919" i="35"/>
  <c r="A5919" i="35" s="1"/>
  <c r="C5918" i="35"/>
  <c r="A5918" i="35" s="1"/>
  <c r="C5917" i="35"/>
  <c r="A5917" i="35" s="1"/>
  <c r="C5916" i="35"/>
  <c r="A5916" i="35" s="1"/>
  <c r="C5915" i="35"/>
  <c r="A5915" i="35" s="1"/>
  <c r="C5914" i="35"/>
  <c r="A5914" i="35" s="1"/>
  <c r="C5913" i="35"/>
  <c r="A5913" i="35" s="1"/>
  <c r="C5912" i="35"/>
  <c r="A5912" i="35" s="1"/>
  <c r="C5911" i="35"/>
  <c r="A5911" i="35" s="1"/>
  <c r="C5910" i="35"/>
  <c r="A5910" i="35" s="1"/>
  <c r="C5909" i="35"/>
  <c r="A5909" i="35" s="1"/>
  <c r="C5908" i="35"/>
  <c r="A5908" i="35" s="1"/>
  <c r="C5907" i="35"/>
  <c r="A5907" i="35" s="1"/>
  <c r="C5906" i="35"/>
  <c r="A5906" i="35" s="1"/>
  <c r="C5905" i="35"/>
  <c r="A5905" i="35" s="1"/>
  <c r="C5904" i="35"/>
  <c r="A5904" i="35" s="1"/>
  <c r="C5903" i="35"/>
  <c r="A5903" i="35" s="1"/>
  <c r="C5902" i="35"/>
  <c r="A5902" i="35" s="1"/>
  <c r="C5901" i="35"/>
  <c r="A5901" i="35" s="1"/>
  <c r="C5900" i="35"/>
  <c r="A5900" i="35" s="1"/>
  <c r="C5899" i="35"/>
  <c r="A5899" i="35" s="1"/>
  <c r="C5898" i="35"/>
  <c r="A5898" i="35" s="1"/>
  <c r="C5897" i="35"/>
  <c r="A5897" i="35" s="1"/>
  <c r="C5896" i="35"/>
  <c r="A5896" i="35" s="1"/>
  <c r="C5895" i="35"/>
  <c r="A5895" i="35" s="1"/>
  <c r="C5894" i="35"/>
  <c r="A5894" i="35" s="1"/>
  <c r="C5893" i="35"/>
  <c r="A5893" i="35" s="1"/>
  <c r="C5892" i="35"/>
  <c r="A5892" i="35" s="1"/>
  <c r="C5891" i="35"/>
  <c r="A5891" i="35" s="1"/>
  <c r="C5890" i="35"/>
  <c r="A5890" i="35" s="1"/>
  <c r="C5889" i="35"/>
  <c r="A5889" i="35" s="1"/>
  <c r="C5888" i="35"/>
  <c r="A5888" i="35" s="1"/>
  <c r="C5887" i="35"/>
  <c r="A5887" i="35" s="1"/>
  <c r="C5886" i="35"/>
  <c r="A5886" i="35" s="1"/>
  <c r="C5885" i="35"/>
  <c r="A5885" i="35" s="1"/>
  <c r="C5884" i="35"/>
  <c r="A5884" i="35" s="1"/>
  <c r="C5883" i="35"/>
  <c r="A5883" i="35" s="1"/>
  <c r="C5882" i="35"/>
  <c r="A5882" i="35" s="1"/>
  <c r="C5881" i="35"/>
  <c r="A5881" i="35" s="1"/>
  <c r="C5880" i="35"/>
  <c r="A5880" i="35" s="1"/>
  <c r="C5879" i="35"/>
  <c r="A5879" i="35" s="1"/>
  <c r="C5878" i="35"/>
  <c r="A5878" i="35" s="1"/>
  <c r="C5877" i="35"/>
  <c r="A5877" i="35" s="1"/>
  <c r="C5876" i="35"/>
  <c r="A5876" i="35" s="1"/>
  <c r="C5875" i="35"/>
  <c r="A5875" i="35" s="1"/>
  <c r="C5874" i="35"/>
  <c r="A5874" i="35" s="1"/>
  <c r="C5873" i="35"/>
  <c r="A5873" i="35" s="1"/>
  <c r="C5872" i="35"/>
  <c r="A5872" i="35" s="1"/>
  <c r="C5871" i="35"/>
  <c r="A5871" i="35" s="1"/>
  <c r="C5870" i="35"/>
  <c r="A5870" i="35" s="1"/>
  <c r="C5869" i="35"/>
  <c r="A5869" i="35" s="1"/>
  <c r="C5868" i="35"/>
  <c r="C5846" i="35"/>
  <c r="A5846" i="35" s="1"/>
  <c r="C5845" i="35"/>
  <c r="A5845" i="35" s="1"/>
  <c r="C5844" i="35"/>
  <c r="A5844" i="35" s="1"/>
  <c r="C5843" i="35"/>
  <c r="A5843" i="35" s="1"/>
  <c r="C5842" i="35"/>
  <c r="A5842" i="35" s="1"/>
  <c r="C5841" i="35"/>
  <c r="A5841" i="35" s="1"/>
  <c r="C5840" i="35"/>
  <c r="A5840" i="35" s="1"/>
  <c r="C5839" i="35"/>
  <c r="A5839" i="35" s="1"/>
  <c r="C5838" i="35"/>
  <c r="A5838" i="35" s="1"/>
  <c r="C5837" i="35"/>
  <c r="A5837" i="35" s="1"/>
  <c r="C5836" i="35"/>
  <c r="A5836" i="35" s="1"/>
  <c r="C5835" i="35"/>
  <c r="A5835" i="35" s="1"/>
  <c r="C5834" i="35"/>
  <c r="A5834" i="35" s="1"/>
  <c r="C5833" i="35"/>
  <c r="A5833" i="35" s="1"/>
  <c r="C5831" i="35"/>
  <c r="A5831" i="35" s="1"/>
  <c r="C5830" i="35"/>
  <c r="A5830" i="35" s="1"/>
  <c r="C5829" i="35"/>
  <c r="A5829" i="35" s="1"/>
  <c r="C5828" i="35"/>
  <c r="A5828" i="35" s="1"/>
  <c r="C5827" i="35"/>
  <c r="A5827" i="35" s="1"/>
  <c r="C5826" i="35"/>
  <c r="A5826" i="35" s="1"/>
  <c r="C5825" i="35"/>
  <c r="A5825" i="35" s="1"/>
  <c r="C5824" i="35"/>
  <c r="A5824" i="35" s="1"/>
  <c r="C5823" i="35"/>
  <c r="A5823" i="35" s="1"/>
  <c r="C5822" i="35"/>
  <c r="A5822" i="35" s="1"/>
  <c r="C5821" i="35"/>
  <c r="A5821" i="35" s="1"/>
  <c r="C5820" i="35"/>
  <c r="A5820" i="35" s="1"/>
  <c r="C5819" i="35"/>
  <c r="A5819" i="35" s="1"/>
  <c r="C5818" i="35"/>
  <c r="A5818" i="35" s="1"/>
  <c r="C5817" i="35"/>
  <c r="A5817" i="35" s="1"/>
  <c r="C5816" i="35"/>
  <c r="A5816" i="35" s="1"/>
  <c r="C5815" i="35"/>
  <c r="A5815" i="35" s="1"/>
  <c r="C5814" i="35"/>
  <c r="A5814" i="35" s="1"/>
  <c r="C5813" i="35"/>
  <c r="A5813" i="35" s="1"/>
  <c r="C5812" i="35"/>
  <c r="A5812" i="35" s="1"/>
  <c r="C5811" i="35"/>
  <c r="A5811" i="35" s="1"/>
  <c r="C5810" i="35"/>
  <c r="A5810" i="35" s="1"/>
  <c r="C5809" i="35"/>
  <c r="A5809" i="35" s="1"/>
  <c r="C5808" i="35"/>
  <c r="A5808" i="35" s="1"/>
  <c r="C5807" i="35"/>
  <c r="A5807" i="35" s="1"/>
  <c r="C5806" i="35"/>
  <c r="A5806" i="35" s="1"/>
  <c r="C5805" i="35"/>
  <c r="A5805" i="35" s="1"/>
  <c r="C5804" i="35"/>
  <c r="A5804" i="35" s="1"/>
  <c r="C5803" i="35"/>
  <c r="A5803" i="35" s="1"/>
  <c r="C5802" i="35"/>
  <c r="A5802" i="35" s="1"/>
  <c r="C5801" i="35"/>
  <c r="A5801" i="35" s="1"/>
  <c r="C5800" i="35"/>
  <c r="A5800" i="35" s="1"/>
  <c r="C5799" i="35"/>
  <c r="A5799" i="35" s="1"/>
  <c r="C5798" i="35"/>
  <c r="A5798" i="35" s="1"/>
  <c r="C5797" i="35"/>
  <c r="A5797" i="35" s="1"/>
  <c r="C5796" i="35"/>
  <c r="A5796" i="35" s="1"/>
  <c r="C5795" i="35"/>
  <c r="A5795" i="35" s="1"/>
  <c r="C5794" i="35"/>
  <c r="A5794" i="35" s="1"/>
  <c r="C5793" i="35"/>
  <c r="A5793" i="35" s="1"/>
  <c r="C5792" i="35"/>
  <c r="A5792" i="35" s="1"/>
  <c r="C5791" i="35"/>
  <c r="A5791" i="35" s="1"/>
  <c r="C5790" i="35"/>
  <c r="A5790" i="35" s="1"/>
  <c r="C5789" i="35"/>
  <c r="A5789" i="35" s="1"/>
  <c r="C5788" i="35"/>
  <c r="A5788" i="35" s="1"/>
  <c r="C5787" i="35"/>
  <c r="A5787" i="35" s="1"/>
  <c r="C5786" i="35"/>
  <c r="A5786" i="35" s="1"/>
  <c r="C5785" i="35"/>
  <c r="A5785" i="35" s="1"/>
  <c r="C5784" i="35"/>
  <c r="A5784" i="35" s="1"/>
  <c r="C5783" i="35"/>
  <c r="A5783" i="35" s="1"/>
  <c r="C5782" i="35"/>
  <c r="A5782" i="35" s="1"/>
  <c r="C5781" i="35"/>
  <c r="A5781" i="35" s="1"/>
  <c r="C5780" i="35"/>
  <c r="A5780" i="35" s="1"/>
  <c r="C5779" i="35"/>
  <c r="A5779" i="35" s="1"/>
  <c r="C5778" i="35"/>
  <c r="A5778" i="35" s="1"/>
  <c r="C5777" i="35"/>
  <c r="A5777" i="35" s="1"/>
  <c r="C5776" i="35"/>
  <c r="A5776" i="35" s="1"/>
  <c r="C5775" i="35"/>
  <c r="A5775" i="35" s="1"/>
  <c r="C5774" i="35"/>
  <c r="A5774" i="35" s="1"/>
  <c r="C5773" i="35"/>
  <c r="A5773" i="35" s="1"/>
  <c r="C5772" i="35"/>
  <c r="A5772" i="35" s="1"/>
  <c r="C5771" i="35"/>
  <c r="A5771" i="35" s="1"/>
  <c r="C5770" i="35"/>
  <c r="A5770" i="35" s="1"/>
  <c r="C5769" i="35"/>
  <c r="A5769" i="35" s="1"/>
  <c r="C5768" i="35"/>
  <c r="A5768" i="35" s="1"/>
  <c r="C5767" i="35"/>
  <c r="A5767" i="35" s="1"/>
  <c r="C5766" i="35"/>
  <c r="A5766" i="35" s="1"/>
  <c r="C5765" i="35"/>
  <c r="A5765" i="35" s="1"/>
  <c r="C5764" i="35"/>
  <c r="A5764" i="35" s="1"/>
  <c r="C5763" i="35"/>
  <c r="A5763" i="35" s="1"/>
  <c r="C5762" i="35"/>
  <c r="A5762" i="35" s="1"/>
  <c r="C5761" i="35"/>
  <c r="A5761" i="35" s="1"/>
  <c r="C5760" i="35"/>
  <c r="A5760" i="35" s="1"/>
  <c r="C5759" i="35"/>
  <c r="A5759" i="35" s="1"/>
  <c r="C5758" i="35"/>
  <c r="A5758" i="35" s="1"/>
  <c r="C5757" i="35"/>
  <c r="A5757" i="35" s="1"/>
  <c r="C5756" i="35"/>
  <c r="A5756" i="35" s="1"/>
  <c r="C5755" i="35"/>
  <c r="A5755" i="35" s="1"/>
  <c r="C5754" i="35"/>
  <c r="A5754" i="35" s="1"/>
  <c r="C5753" i="35"/>
  <c r="A5753" i="35" s="1"/>
  <c r="C5752" i="35"/>
  <c r="A5752" i="35" s="1"/>
  <c r="C5751" i="35"/>
  <c r="A5751" i="35" s="1"/>
  <c r="C5750" i="35"/>
  <c r="A5750" i="35" s="1"/>
  <c r="C5749" i="35"/>
  <c r="A5749" i="35" s="1"/>
  <c r="C5748" i="35"/>
  <c r="A5748" i="35" s="1"/>
  <c r="C5747" i="35"/>
  <c r="A5747" i="35" s="1"/>
  <c r="C5746" i="35"/>
  <c r="A5746" i="35" s="1"/>
  <c r="C5745" i="35"/>
  <c r="A5745" i="35" s="1"/>
  <c r="C5744" i="35"/>
  <c r="A5744" i="35" s="1"/>
  <c r="C5743" i="35"/>
  <c r="A5743" i="35" s="1"/>
  <c r="C5742" i="35"/>
  <c r="A5742" i="35" s="1"/>
  <c r="C5741" i="35"/>
  <c r="A5741" i="35" s="1"/>
  <c r="C5740" i="35"/>
  <c r="A5740" i="35" s="1"/>
  <c r="C5739" i="35"/>
  <c r="A5739" i="35" s="1"/>
  <c r="C5738" i="35"/>
  <c r="A5738" i="35" s="1"/>
  <c r="C5736" i="35"/>
  <c r="A5736" i="35" s="1"/>
  <c r="C5735" i="35"/>
  <c r="A5735" i="35" s="1"/>
  <c r="C5734" i="35"/>
  <c r="A5734" i="35" s="1"/>
  <c r="C5733" i="35"/>
  <c r="A5733" i="35" s="1"/>
  <c r="C5732" i="35"/>
  <c r="A5732" i="35" s="1"/>
  <c r="C5731" i="35"/>
  <c r="A5731" i="35" s="1"/>
  <c r="C5730" i="35"/>
  <c r="A5730" i="35" s="1"/>
  <c r="C5729" i="35"/>
  <c r="A5729" i="35" s="1"/>
  <c r="C5728" i="35"/>
  <c r="A5728" i="35" s="1"/>
  <c r="C5727" i="35"/>
  <c r="A5727" i="35" s="1"/>
  <c r="C5726" i="35"/>
  <c r="A5726" i="35" s="1"/>
  <c r="C5725" i="35"/>
  <c r="A5725" i="35" s="1"/>
  <c r="C5724" i="35"/>
  <c r="A5724" i="35" s="1"/>
  <c r="C5723" i="35"/>
  <c r="A5723" i="35" s="1"/>
  <c r="C5722" i="35"/>
  <c r="A5722" i="35" s="1"/>
  <c r="C5721" i="35"/>
  <c r="A5721" i="35" s="1"/>
  <c r="C5720" i="35"/>
  <c r="A5720" i="35" s="1"/>
  <c r="C5719" i="35"/>
  <c r="A5719" i="35" s="1"/>
  <c r="C5718" i="35"/>
  <c r="A5718" i="35" s="1"/>
  <c r="C5717" i="35"/>
  <c r="A5717" i="35" s="1"/>
  <c r="C5716" i="35"/>
  <c r="A5716" i="35" s="1"/>
  <c r="C5715" i="35"/>
  <c r="A5715" i="35" s="1"/>
  <c r="C5714" i="35"/>
  <c r="A5714" i="35" s="1"/>
  <c r="C5713" i="35"/>
  <c r="A5713" i="35" s="1"/>
  <c r="C5712" i="35"/>
  <c r="A5712" i="35" s="1"/>
  <c r="C5711" i="35"/>
  <c r="A5711" i="35" s="1"/>
  <c r="C5710" i="35"/>
  <c r="A5710" i="35" s="1"/>
  <c r="C5709" i="35"/>
  <c r="A5709" i="35" s="1"/>
  <c r="C5708" i="35"/>
  <c r="A5708" i="35" s="1"/>
  <c r="C5707" i="35"/>
  <c r="A5707" i="35" s="1"/>
  <c r="C5706" i="35"/>
  <c r="A5706" i="35" s="1"/>
  <c r="C5705" i="35"/>
  <c r="A5705" i="35" s="1"/>
  <c r="C5704" i="35"/>
  <c r="A5704" i="35" s="1"/>
  <c r="C5703" i="35"/>
  <c r="A5703" i="35" s="1"/>
  <c r="C5702" i="35"/>
  <c r="A5702" i="35" s="1"/>
  <c r="C5701" i="35"/>
  <c r="A5701" i="35" s="1"/>
  <c r="C5700" i="35"/>
  <c r="A5700" i="35" s="1"/>
  <c r="C5699" i="35"/>
  <c r="A5699" i="35" s="1"/>
  <c r="C5698" i="35"/>
  <c r="A5698" i="35" s="1"/>
  <c r="C5697" i="35"/>
  <c r="A5697" i="35" s="1"/>
  <c r="C5696" i="35"/>
  <c r="A5696" i="35" s="1"/>
  <c r="C5695" i="35"/>
  <c r="A5695" i="35" s="1"/>
  <c r="C5694" i="35"/>
  <c r="A5694" i="35" s="1"/>
  <c r="C5693" i="35"/>
  <c r="A5693" i="35" s="1"/>
  <c r="C5692" i="35"/>
  <c r="A5692" i="35" s="1"/>
  <c r="C5691" i="35"/>
  <c r="A5691" i="35" s="1"/>
  <c r="C5690" i="35"/>
  <c r="A5690" i="35" s="1"/>
  <c r="C5689" i="35"/>
  <c r="A5689" i="35" s="1"/>
  <c r="C5688" i="35"/>
  <c r="A5688" i="35" s="1"/>
  <c r="C5687" i="35"/>
  <c r="A5687" i="35" s="1"/>
  <c r="C5686" i="35"/>
  <c r="A5686" i="35" s="1"/>
  <c r="C5685" i="35"/>
  <c r="A5685" i="35" s="1"/>
  <c r="C5684" i="35"/>
  <c r="A5684" i="35" s="1"/>
  <c r="C5683" i="35"/>
  <c r="A5683" i="35" s="1"/>
  <c r="C5682" i="35"/>
  <c r="A5682" i="35" s="1"/>
  <c r="C5681" i="35"/>
  <c r="A5681" i="35" s="1"/>
  <c r="C5680" i="35"/>
  <c r="A5680" i="35" s="1"/>
  <c r="C5679" i="35"/>
  <c r="A5679" i="35" s="1"/>
  <c r="C5678" i="35"/>
  <c r="A5678" i="35" s="1"/>
  <c r="C5677" i="35"/>
  <c r="A5677" i="35" s="1"/>
  <c r="C5676" i="35"/>
  <c r="A5676" i="35" s="1"/>
  <c r="C5675" i="35"/>
  <c r="A5675" i="35" s="1"/>
  <c r="C5674" i="35"/>
  <c r="A5674" i="35" s="1"/>
  <c r="C5673" i="35"/>
  <c r="A5673" i="35" s="1"/>
  <c r="C5672" i="35"/>
  <c r="A5672" i="35" s="1"/>
  <c r="C5671" i="35"/>
  <c r="A5671" i="35" s="1"/>
  <c r="C5670" i="35"/>
  <c r="A5670" i="35" s="1"/>
  <c r="C5669" i="35"/>
  <c r="A5669" i="35" s="1"/>
  <c r="C5668" i="35"/>
  <c r="A5668" i="35" s="1"/>
  <c r="C5667" i="35"/>
  <c r="A5667" i="35" s="1"/>
  <c r="C5666" i="35"/>
  <c r="A5666" i="35" s="1"/>
  <c r="C5665" i="35"/>
  <c r="A5665" i="35" s="1"/>
  <c r="C5664" i="35"/>
  <c r="A5664" i="35" s="1"/>
  <c r="C5663" i="35"/>
  <c r="A5663" i="35" s="1"/>
  <c r="C5662" i="35"/>
  <c r="A5662" i="35" s="1"/>
  <c r="C5661" i="35"/>
  <c r="A5661" i="35" s="1"/>
  <c r="C5660" i="35"/>
  <c r="A5660" i="35" s="1"/>
  <c r="C5659" i="35"/>
  <c r="A5659" i="35" s="1"/>
  <c r="C5658" i="35"/>
  <c r="A5658" i="35" s="1"/>
  <c r="C5657" i="35"/>
  <c r="A5657" i="35" s="1"/>
  <c r="C5656" i="35"/>
  <c r="A5656" i="35" s="1"/>
  <c r="C5655" i="35"/>
  <c r="A5655" i="35" s="1"/>
  <c r="C5654" i="35"/>
  <c r="A5654" i="35" s="1"/>
  <c r="C5653" i="35"/>
  <c r="A5653" i="35" s="1"/>
  <c r="C5652" i="35"/>
  <c r="A5652" i="35" s="1"/>
  <c r="A5868" i="35" l="1"/>
  <c r="A6510" i="35"/>
  <c r="A6368" i="35"/>
  <c r="A6370" i="35"/>
  <c r="A6372" i="35"/>
  <c r="A6367" i="35"/>
  <c r="A6369" i="35"/>
  <c r="A6371" i="35"/>
  <c r="A6373" i="35"/>
  <c r="A6434" i="35"/>
  <c r="A6038" i="35"/>
  <c r="A6040" i="35"/>
  <c r="A6039" i="35"/>
  <c r="A6037" i="35"/>
  <c r="A6036" i="35"/>
  <c r="A6450" i="35"/>
  <c r="B15" i="39"/>
  <c r="Z15" i="37"/>
  <c r="Z33" i="37"/>
  <c r="Z34" i="37"/>
  <c r="Z35" i="37"/>
  <c r="Z36" i="37"/>
  <c r="Z37" i="37"/>
  <c r="Z38" i="37"/>
  <c r="Z39" i="37"/>
  <c r="Z40" i="37"/>
  <c r="Z41" i="37"/>
  <c r="Z42" i="37"/>
  <c r="Z43" i="37"/>
  <c r="Z44" i="37"/>
  <c r="Z45" i="37"/>
  <c r="Z46" i="37"/>
  <c r="Z47" i="37"/>
  <c r="Z48" i="37"/>
  <c r="Z49" i="37"/>
  <c r="Z50" i="37"/>
  <c r="Z32" i="37"/>
  <c r="Z31" i="37"/>
  <c r="Z19" i="37"/>
  <c r="Z20" i="37"/>
  <c r="Z21" i="37"/>
  <c r="Z22" i="37"/>
  <c r="Z23" i="37"/>
  <c r="Z24" i="37"/>
  <c r="Z25" i="37"/>
  <c r="Z26" i="37"/>
  <c r="Z27" i="37"/>
  <c r="Z28" i="37"/>
  <c r="Z18" i="37"/>
  <c r="Z17" i="37"/>
  <c r="Z14" i="37"/>
  <c r="H3" i="39"/>
  <c r="I3" i="39"/>
  <c r="J3" i="39"/>
  <c r="K3" i="39"/>
  <c r="L3" i="39"/>
  <c r="N3" i="39"/>
  <c r="O3" i="39"/>
  <c r="P3" i="39"/>
  <c r="H4" i="39"/>
  <c r="I4" i="39"/>
  <c r="J4" i="39"/>
  <c r="K4" i="39"/>
  <c r="L4" i="39"/>
  <c r="M4" i="39"/>
  <c r="O4" i="39"/>
  <c r="P4" i="39"/>
  <c r="H5" i="39"/>
  <c r="I5" i="39"/>
  <c r="J5" i="39"/>
  <c r="K5" i="39"/>
  <c r="L5" i="39"/>
  <c r="M5" i="39"/>
  <c r="N5" i="39"/>
  <c r="O5" i="39"/>
  <c r="P5" i="39"/>
  <c r="H6" i="39"/>
  <c r="I6" i="39"/>
  <c r="J6" i="39"/>
  <c r="K6" i="39"/>
  <c r="L6" i="39"/>
  <c r="M6" i="39"/>
  <c r="N6" i="39"/>
  <c r="O6" i="39"/>
  <c r="P6" i="39"/>
  <c r="H7" i="39"/>
  <c r="I7" i="39"/>
  <c r="J7" i="39"/>
  <c r="K7" i="39"/>
  <c r="L7" i="39"/>
  <c r="M7" i="39"/>
  <c r="N7" i="39"/>
  <c r="O7" i="39"/>
  <c r="P7" i="39"/>
  <c r="H8" i="39"/>
  <c r="I8" i="39"/>
  <c r="J8" i="39"/>
  <c r="K8" i="39"/>
  <c r="L8" i="39"/>
  <c r="M8" i="39"/>
  <c r="N8" i="39"/>
  <c r="O8" i="39"/>
  <c r="P8" i="39"/>
  <c r="H9" i="39"/>
  <c r="I9" i="39"/>
  <c r="J9" i="39"/>
  <c r="K9" i="39"/>
  <c r="L9" i="39"/>
  <c r="M9" i="39"/>
  <c r="N9" i="39"/>
  <c r="O9" i="39"/>
  <c r="P9" i="39"/>
  <c r="H10" i="39"/>
  <c r="I10" i="39"/>
  <c r="J10" i="39"/>
  <c r="K10" i="39"/>
  <c r="L10" i="39"/>
  <c r="M10" i="39"/>
  <c r="N10" i="39"/>
  <c r="O10" i="39"/>
  <c r="P10" i="39"/>
  <c r="H11" i="39"/>
  <c r="I11" i="39"/>
  <c r="J11" i="39"/>
  <c r="K11" i="39"/>
  <c r="L11" i="39"/>
  <c r="M11" i="39"/>
  <c r="N11" i="39"/>
  <c r="O11" i="39"/>
  <c r="P11" i="39"/>
  <c r="H12" i="39"/>
  <c r="I12" i="39"/>
  <c r="J12" i="39"/>
  <c r="K12" i="39"/>
  <c r="L12" i="39"/>
  <c r="M12" i="39"/>
  <c r="N12" i="39"/>
  <c r="O12" i="39"/>
  <c r="P12" i="39"/>
  <c r="H13" i="39"/>
  <c r="I13" i="39"/>
  <c r="J13" i="39"/>
  <c r="K13" i="39"/>
  <c r="L13" i="39"/>
  <c r="M13" i="39"/>
  <c r="N13" i="39"/>
  <c r="O13" i="39"/>
  <c r="P13" i="39"/>
  <c r="H14" i="39"/>
  <c r="I14" i="39"/>
  <c r="J14" i="39"/>
  <c r="K14" i="39"/>
  <c r="L14" i="39"/>
  <c r="M14" i="39"/>
  <c r="N14" i="39"/>
  <c r="O14" i="39"/>
  <c r="I17" i="38"/>
  <c r="H15" i="39" s="1"/>
  <c r="J17" i="38"/>
  <c r="I15" i="39" s="1"/>
  <c r="K17" i="38"/>
  <c r="J15" i="39" s="1"/>
  <c r="L17" i="38"/>
  <c r="K15" i="39" s="1"/>
  <c r="M17" i="38"/>
  <c r="L15" i="39" s="1"/>
  <c r="N17" i="38"/>
  <c r="M15" i="39" s="1"/>
  <c r="O17" i="38"/>
  <c r="N15" i="39" s="1"/>
  <c r="P17" i="38"/>
  <c r="O15" i="39" s="1"/>
  <c r="P15" i="39"/>
  <c r="I18" i="38"/>
  <c r="H16" i="39" s="1"/>
  <c r="J18" i="38"/>
  <c r="I16" i="39" s="1"/>
  <c r="K18" i="38"/>
  <c r="J16" i="39" s="1"/>
  <c r="L18" i="38"/>
  <c r="K16" i="39" s="1"/>
  <c r="M18" i="38"/>
  <c r="L16" i="39" s="1"/>
  <c r="N18" i="38"/>
  <c r="M16" i="39" s="1"/>
  <c r="O18" i="38"/>
  <c r="N16" i="39" s="1"/>
  <c r="P18" i="38"/>
  <c r="O16" i="39" s="1"/>
  <c r="P16" i="39"/>
  <c r="I19" i="38"/>
  <c r="H17" i="39" s="1"/>
  <c r="J19" i="38"/>
  <c r="I17" i="39" s="1"/>
  <c r="K19" i="38"/>
  <c r="J17" i="39" s="1"/>
  <c r="L19" i="38"/>
  <c r="K17" i="39" s="1"/>
  <c r="M19" i="38"/>
  <c r="L17" i="39" s="1"/>
  <c r="N19" i="38"/>
  <c r="M17" i="39" s="1"/>
  <c r="O19" i="38"/>
  <c r="N17" i="39" s="1"/>
  <c r="P19" i="38"/>
  <c r="O17" i="39" s="1"/>
  <c r="P17" i="39"/>
  <c r="I20" i="38"/>
  <c r="H18" i="39" s="1"/>
  <c r="J20" i="38"/>
  <c r="I18" i="39" s="1"/>
  <c r="K20" i="38"/>
  <c r="J18" i="39" s="1"/>
  <c r="L20" i="38"/>
  <c r="K18" i="39" s="1"/>
  <c r="M20" i="38"/>
  <c r="L18" i="39" s="1"/>
  <c r="N20" i="38"/>
  <c r="M18" i="39" s="1"/>
  <c r="O20" i="38"/>
  <c r="N18" i="39" s="1"/>
  <c r="P20" i="38"/>
  <c r="P18" i="39"/>
  <c r="I21" i="38"/>
  <c r="H19" i="39" s="1"/>
  <c r="J21" i="38"/>
  <c r="I19" i="39" s="1"/>
  <c r="K21" i="38"/>
  <c r="J19" i="39" s="1"/>
  <c r="L21" i="38"/>
  <c r="K19" i="39" s="1"/>
  <c r="M21" i="38"/>
  <c r="L19" i="39" s="1"/>
  <c r="N21" i="38"/>
  <c r="M19" i="39" s="1"/>
  <c r="O21" i="38"/>
  <c r="N19" i="39" s="1"/>
  <c r="P21" i="38"/>
  <c r="O19" i="39" s="1"/>
  <c r="P19" i="39"/>
  <c r="I22" i="38"/>
  <c r="H20" i="39" s="1"/>
  <c r="J22" i="38"/>
  <c r="I20" i="39" s="1"/>
  <c r="K22" i="38"/>
  <c r="J20" i="39" s="1"/>
  <c r="L22" i="38"/>
  <c r="K20" i="39" s="1"/>
  <c r="M22" i="38"/>
  <c r="L20" i="39" s="1"/>
  <c r="N22" i="38"/>
  <c r="M20" i="39" s="1"/>
  <c r="O22" i="38"/>
  <c r="N20" i="39" s="1"/>
  <c r="P22" i="38"/>
  <c r="O20" i="39" s="1"/>
  <c r="P20" i="39"/>
  <c r="I23" i="38"/>
  <c r="H21" i="39" s="1"/>
  <c r="J23" i="38"/>
  <c r="I21" i="39" s="1"/>
  <c r="K23" i="38"/>
  <c r="J21" i="39" s="1"/>
  <c r="L23" i="38"/>
  <c r="K21" i="39" s="1"/>
  <c r="M23" i="38"/>
  <c r="L21" i="39" s="1"/>
  <c r="N23" i="38"/>
  <c r="M21" i="39" s="1"/>
  <c r="O23" i="38"/>
  <c r="N21" i="39" s="1"/>
  <c r="P23" i="38"/>
  <c r="O21" i="39" s="1"/>
  <c r="P21" i="39"/>
  <c r="I24" i="38"/>
  <c r="H22" i="39" s="1"/>
  <c r="J24" i="38"/>
  <c r="I22" i="39" s="1"/>
  <c r="K24" i="38"/>
  <c r="L24" i="38"/>
  <c r="K22" i="39" s="1"/>
  <c r="M24" i="38"/>
  <c r="L22" i="39" s="1"/>
  <c r="N24" i="38"/>
  <c r="M22" i="39" s="1"/>
  <c r="O24" i="38"/>
  <c r="N22" i="39" s="1"/>
  <c r="P24" i="38"/>
  <c r="O22" i="39" s="1"/>
  <c r="P22" i="39"/>
  <c r="I25" i="38"/>
  <c r="H23" i="39" s="1"/>
  <c r="J25" i="38"/>
  <c r="I23" i="39" s="1"/>
  <c r="K25" i="38"/>
  <c r="J23" i="39" s="1"/>
  <c r="L25" i="38"/>
  <c r="K23" i="39" s="1"/>
  <c r="M25" i="38"/>
  <c r="L23" i="39" s="1"/>
  <c r="N25" i="38"/>
  <c r="M23" i="39" s="1"/>
  <c r="O25" i="38"/>
  <c r="N23" i="39" s="1"/>
  <c r="P25" i="38"/>
  <c r="O23" i="39" s="1"/>
  <c r="P23" i="39"/>
  <c r="I26" i="38"/>
  <c r="H24" i="39" s="1"/>
  <c r="J26" i="38"/>
  <c r="I24" i="39" s="1"/>
  <c r="K26" i="38"/>
  <c r="J24" i="39" s="1"/>
  <c r="L26" i="38"/>
  <c r="K24" i="39" s="1"/>
  <c r="M26" i="38"/>
  <c r="L24" i="39" s="1"/>
  <c r="N26" i="38"/>
  <c r="M24" i="39" s="1"/>
  <c r="O26" i="38"/>
  <c r="N24" i="39" s="1"/>
  <c r="P26" i="38"/>
  <c r="O24" i="39" s="1"/>
  <c r="P24" i="39"/>
  <c r="I27" i="38"/>
  <c r="H25" i="39" s="1"/>
  <c r="J27" i="38"/>
  <c r="I25" i="39" s="1"/>
  <c r="K27" i="38"/>
  <c r="J25" i="39" s="1"/>
  <c r="L27" i="38"/>
  <c r="K25" i="39" s="1"/>
  <c r="M27" i="38"/>
  <c r="L25" i="39" s="1"/>
  <c r="N27" i="38"/>
  <c r="M25" i="39" s="1"/>
  <c r="O27" i="38"/>
  <c r="N25" i="39" s="1"/>
  <c r="P27" i="38"/>
  <c r="O25" i="39" s="1"/>
  <c r="P25" i="39"/>
  <c r="I28" i="38"/>
  <c r="H26" i="39" s="1"/>
  <c r="J28" i="38"/>
  <c r="I26" i="39" s="1"/>
  <c r="K28" i="38"/>
  <c r="J26" i="39" s="1"/>
  <c r="L28" i="38"/>
  <c r="K26" i="39" s="1"/>
  <c r="M28" i="38"/>
  <c r="L26" i="39" s="1"/>
  <c r="N28" i="38"/>
  <c r="M26" i="39" s="1"/>
  <c r="O28" i="38"/>
  <c r="N26" i="39" s="1"/>
  <c r="P28" i="38"/>
  <c r="O26" i="39" s="1"/>
  <c r="P26" i="39"/>
  <c r="I29" i="38"/>
  <c r="H27" i="39" s="1"/>
  <c r="J29" i="38"/>
  <c r="I27" i="39" s="1"/>
  <c r="K29" i="38"/>
  <c r="J27" i="39" s="1"/>
  <c r="L29" i="38"/>
  <c r="K27" i="39" s="1"/>
  <c r="M29" i="38"/>
  <c r="L27" i="39" s="1"/>
  <c r="N29" i="38"/>
  <c r="M27" i="39" s="1"/>
  <c r="O29" i="38"/>
  <c r="N27" i="39" s="1"/>
  <c r="P29" i="38"/>
  <c r="O27" i="39" s="1"/>
  <c r="P27" i="39"/>
  <c r="I30" i="38"/>
  <c r="H28" i="39" s="1"/>
  <c r="J30" i="38"/>
  <c r="I28" i="39" s="1"/>
  <c r="K30" i="38"/>
  <c r="J28" i="39" s="1"/>
  <c r="L30" i="38"/>
  <c r="K28" i="39" s="1"/>
  <c r="M30" i="38"/>
  <c r="L28" i="39" s="1"/>
  <c r="N30" i="38"/>
  <c r="M28" i="39" s="1"/>
  <c r="O30" i="38"/>
  <c r="N28" i="39" s="1"/>
  <c r="P30" i="38"/>
  <c r="O28" i="39" s="1"/>
  <c r="P28" i="39"/>
  <c r="I31" i="38"/>
  <c r="H29" i="39" s="1"/>
  <c r="J31" i="38"/>
  <c r="I29" i="39" s="1"/>
  <c r="K31" i="38"/>
  <c r="J29" i="39" s="1"/>
  <c r="L31" i="38"/>
  <c r="K29" i="39" s="1"/>
  <c r="M31" i="38"/>
  <c r="L29" i="39" s="1"/>
  <c r="N31" i="38"/>
  <c r="M29" i="39" s="1"/>
  <c r="O31" i="38"/>
  <c r="N29" i="39" s="1"/>
  <c r="P31" i="38"/>
  <c r="O29" i="39" s="1"/>
  <c r="P29" i="39"/>
  <c r="I32" i="38"/>
  <c r="H30" i="39" s="1"/>
  <c r="J32" i="38"/>
  <c r="I30" i="39" s="1"/>
  <c r="K32" i="38"/>
  <c r="J30" i="39" s="1"/>
  <c r="L32" i="38"/>
  <c r="K30" i="39" s="1"/>
  <c r="M32" i="38"/>
  <c r="L30" i="39" s="1"/>
  <c r="N32" i="38"/>
  <c r="M30" i="39" s="1"/>
  <c r="O32" i="38"/>
  <c r="N30" i="39" s="1"/>
  <c r="P32" i="38"/>
  <c r="O30" i="39" s="1"/>
  <c r="P30" i="39"/>
  <c r="I33" i="38"/>
  <c r="H31" i="39" s="1"/>
  <c r="J33" i="38"/>
  <c r="I31" i="39" s="1"/>
  <c r="K33" i="38"/>
  <c r="J31" i="39" s="1"/>
  <c r="L33" i="38"/>
  <c r="K31" i="39" s="1"/>
  <c r="M33" i="38"/>
  <c r="L31" i="39" s="1"/>
  <c r="N33" i="38"/>
  <c r="M31" i="39" s="1"/>
  <c r="O33" i="38"/>
  <c r="N31" i="39" s="1"/>
  <c r="P33" i="38"/>
  <c r="O31" i="39" s="1"/>
  <c r="P31" i="39"/>
  <c r="I34" i="38"/>
  <c r="H32" i="39" s="1"/>
  <c r="J34" i="38"/>
  <c r="I32" i="39" s="1"/>
  <c r="K34" i="38"/>
  <c r="J32" i="39" s="1"/>
  <c r="L34" i="38"/>
  <c r="K32" i="39" s="1"/>
  <c r="M34" i="38"/>
  <c r="L32" i="39" s="1"/>
  <c r="N34" i="38"/>
  <c r="M32" i="39" s="1"/>
  <c r="O34" i="38"/>
  <c r="N32" i="39" s="1"/>
  <c r="P34" i="38"/>
  <c r="O32" i="39" s="1"/>
  <c r="P32" i="39"/>
  <c r="I35" i="38"/>
  <c r="H33" i="39" s="1"/>
  <c r="J35" i="38"/>
  <c r="I33" i="39" s="1"/>
  <c r="K35" i="38"/>
  <c r="J33" i="39" s="1"/>
  <c r="L35" i="38"/>
  <c r="K33" i="39" s="1"/>
  <c r="M35" i="38"/>
  <c r="L33" i="39" s="1"/>
  <c r="N35" i="38"/>
  <c r="M33" i="39" s="1"/>
  <c r="O35" i="38"/>
  <c r="N33" i="39" s="1"/>
  <c r="P35" i="38"/>
  <c r="O33" i="39" s="1"/>
  <c r="P33" i="39"/>
  <c r="I36" i="38"/>
  <c r="H34" i="39" s="1"/>
  <c r="J36" i="38"/>
  <c r="I34" i="39" s="1"/>
  <c r="K36" i="38"/>
  <c r="J34" i="39" s="1"/>
  <c r="L36" i="38"/>
  <c r="K34" i="39" s="1"/>
  <c r="M36" i="38"/>
  <c r="L34" i="39" s="1"/>
  <c r="N36" i="38"/>
  <c r="M34" i="39" s="1"/>
  <c r="O36" i="38"/>
  <c r="N34" i="39" s="1"/>
  <c r="P36" i="38"/>
  <c r="O34" i="39" s="1"/>
  <c r="P34" i="39"/>
  <c r="I37" i="38"/>
  <c r="H35" i="39" s="1"/>
  <c r="J37" i="38"/>
  <c r="I35" i="39" s="1"/>
  <c r="K37" i="38"/>
  <c r="J35" i="39" s="1"/>
  <c r="L37" i="38"/>
  <c r="K35" i="39" s="1"/>
  <c r="M37" i="38"/>
  <c r="L35" i="39" s="1"/>
  <c r="N37" i="38"/>
  <c r="M35" i="39" s="1"/>
  <c r="O37" i="38"/>
  <c r="N35" i="39" s="1"/>
  <c r="P37" i="38"/>
  <c r="O35" i="39" s="1"/>
  <c r="P35" i="39"/>
  <c r="I38" i="38"/>
  <c r="H36" i="39" s="1"/>
  <c r="J38" i="38"/>
  <c r="I36" i="39" s="1"/>
  <c r="K38" i="38"/>
  <c r="J36" i="39" s="1"/>
  <c r="L38" i="38"/>
  <c r="K36" i="39" s="1"/>
  <c r="M38" i="38"/>
  <c r="L36" i="39" s="1"/>
  <c r="N38" i="38"/>
  <c r="M36" i="39" s="1"/>
  <c r="O38" i="38"/>
  <c r="N36" i="39" s="1"/>
  <c r="P38" i="38"/>
  <c r="O36" i="39" s="1"/>
  <c r="P36" i="39"/>
  <c r="I39" i="38"/>
  <c r="J39" i="38"/>
  <c r="K39" i="38"/>
  <c r="L39" i="38"/>
  <c r="M39" i="38"/>
  <c r="N39" i="38"/>
  <c r="O39" i="38"/>
  <c r="P39" i="38"/>
  <c r="I40" i="38"/>
  <c r="J40" i="38"/>
  <c r="K40" i="38"/>
  <c r="L40" i="38"/>
  <c r="M40" i="38"/>
  <c r="N40" i="38"/>
  <c r="O40" i="38"/>
  <c r="P40" i="38"/>
  <c r="AX15" i="37"/>
  <c r="AX16" i="37"/>
  <c r="AX17" i="37"/>
  <c r="AX18" i="37"/>
  <c r="AX19" i="37"/>
  <c r="AX20" i="37"/>
  <c r="AX21" i="37"/>
  <c r="AX22" i="37"/>
  <c r="AX23" i="37"/>
  <c r="AX24" i="37"/>
  <c r="AX25" i="37"/>
  <c r="AX26" i="37"/>
  <c r="AX27" i="37"/>
  <c r="AX28" i="37"/>
  <c r="AX29" i="37"/>
  <c r="AX30" i="37"/>
  <c r="AX31" i="37"/>
  <c r="AX32" i="37"/>
  <c r="AX33" i="37"/>
  <c r="AX34" i="37"/>
  <c r="AX35" i="37"/>
  <c r="AX36" i="37"/>
  <c r="AX37" i="37"/>
  <c r="AX38" i="37"/>
  <c r="AX39" i="37"/>
  <c r="AX40" i="37"/>
  <c r="AX41" i="37"/>
  <c r="AX42" i="37"/>
  <c r="AX43" i="37"/>
  <c r="AX44" i="37"/>
  <c r="AX45" i="37"/>
  <c r="AX46" i="37"/>
  <c r="AX47" i="37"/>
  <c r="AX48" i="37"/>
  <c r="AX49" i="37"/>
  <c r="AX50" i="37"/>
  <c r="AX14" i="37"/>
  <c r="AU15" i="37"/>
  <c r="AU16" i="37"/>
  <c r="AU17" i="37"/>
  <c r="AU18" i="37"/>
  <c r="AU19" i="37"/>
  <c r="AU20" i="37"/>
  <c r="AU21" i="37"/>
  <c r="AU22" i="37"/>
  <c r="AU23" i="37"/>
  <c r="AU24" i="37"/>
  <c r="AU25" i="37"/>
  <c r="AU26" i="37"/>
  <c r="AU27" i="37"/>
  <c r="AU28" i="37"/>
  <c r="AU29" i="37"/>
  <c r="AU30" i="37"/>
  <c r="AU31" i="37"/>
  <c r="AU32" i="37"/>
  <c r="AU33" i="37"/>
  <c r="AU34" i="37"/>
  <c r="AU35" i="37"/>
  <c r="AU36" i="37"/>
  <c r="AU37" i="37"/>
  <c r="AU38" i="37"/>
  <c r="AU39" i="37"/>
  <c r="AU40" i="37"/>
  <c r="AU41" i="37"/>
  <c r="AU42" i="37"/>
  <c r="AU43" i="37"/>
  <c r="AU44" i="37"/>
  <c r="AU45" i="37"/>
  <c r="AU46" i="37"/>
  <c r="AU47" i="37"/>
  <c r="AU48" i="37"/>
  <c r="AU49" i="37"/>
  <c r="AU50" i="37"/>
  <c r="AU14" i="37"/>
  <c r="AS15" i="37"/>
  <c r="AS16" i="37"/>
  <c r="AS17" i="37"/>
  <c r="AS18" i="37"/>
  <c r="AS19" i="37"/>
  <c r="AS20" i="37"/>
  <c r="AS21" i="37"/>
  <c r="AS22" i="37"/>
  <c r="AS23" i="37"/>
  <c r="AS24" i="37"/>
  <c r="AS25" i="37"/>
  <c r="AS26" i="37"/>
  <c r="AS27" i="37"/>
  <c r="AS28" i="37"/>
  <c r="AS29" i="37"/>
  <c r="AS30" i="37"/>
  <c r="AS31" i="37"/>
  <c r="AS32" i="37"/>
  <c r="AS33" i="37"/>
  <c r="AS34" i="37"/>
  <c r="AS35" i="37"/>
  <c r="AS36" i="37"/>
  <c r="AS37" i="37"/>
  <c r="AS38" i="37"/>
  <c r="AS39" i="37"/>
  <c r="AS40" i="37"/>
  <c r="AS41" i="37"/>
  <c r="AS42" i="37"/>
  <c r="AS43" i="37"/>
  <c r="AS44" i="37"/>
  <c r="AS45" i="37"/>
  <c r="AS46" i="37"/>
  <c r="AS47" i="37"/>
  <c r="AS48" i="37"/>
  <c r="AS49" i="37"/>
  <c r="AS50" i="37"/>
  <c r="AS14" i="37"/>
  <c r="AR15" i="37"/>
  <c r="AR16" i="37"/>
  <c r="AR17" i="37"/>
  <c r="AR18" i="37"/>
  <c r="AR19" i="37"/>
  <c r="AR20" i="37"/>
  <c r="AR21" i="37"/>
  <c r="AR22" i="37"/>
  <c r="AR23" i="37"/>
  <c r="AR24" i="37"/>
  <c r="AR25" i="37"/>
  <c r="AR26" i="37"/>
  <c r="AR27" i="37"/>
  <c r="AR28" i="37"/>
  <c r="AR29" i="37"/>
  <c r="AR30" i="37"/>
  <c r="AR31" i="37"/>
  <c r="AR32" i="37"/>
  <c r="AR33" i="37"/>
  <c r="AR34" i="37"/>
  <c r="AR35" i="37"/>
  <c r="AR36" i="37"/>
  <c r="AR37" i="37"/>
  <c r="AR38" i="37"/>
  <c r="AR39" i="37"/>
  <c r="AR40" i="37"/>
  <c r="AR41" i="37"/>
  <c r="AR42" i="37"/>
  <c r="AR43" i="37"/>
  <c r="AR44" i="37"/>
  <c r="AR45" i="37"/>
  <c r="AR46" i="37"/>
  <c r="AR47" i="37"/>
  <c r="AR48" i="37"/>
  <c r="AR49" i="37"/>
  <c r="AR50" i="37"/>
  <c r="AR14" i="37"/>
  <c r="AQ15" i="37"/>
  <c r="AQ16" i="37"/>
  <c r="AQ17" i="37"/>
  <c r="AQ18" i="37"/>
  <c r="AQ19" i="37"/>
  <c r="AQ20" i="37"/>
  <c r="AQ21" i="37"/>
  <c r="AQ22" i="37"/>
  <c r="AQ23" i="37"/>
  <c r="AQ24" i="37"/>
  <c r="AQ25" i="37"/>
  <c r="AQ26" i="37"/>
  <c r="AQ27" i="37"/>
  <c r="AQ28" i="37"/>
  <c r="AQ29" i="37"/>
  <c r="AQ30" i="37"/>
  <c r="AQ31" i="37"/>
  <c r="AQ32" i="37"/>
  <c r="AQ33" i="37"/>
  <c r="AQ34" i="37"/>
  <c r="AQ35" i="37"/>
  <c r="AQ36" i="37"/>
  <c r="AQ37" i="37"/>
  <c r="AQ38" i="37"/>
  <c r="AQ39" i="37"/>
  <c r="AQ40" i="37"/>
  <c r="AQ41" i="37"/>
  <c r="AQ42" i="37"/>
  <c r="AQ43" i="37"/>
  <c r="AQ44" i="37"/>
  <c r="AQ45" i="37"/>
  <c r="AQ46" i="37"/>
  <c r="AQ47" i="37"/>
  <c r="AQ48" i="37"/>
  <c r="AQ49" i="37"/>
  <c r="AQ50" i="37"/>
  <c r="AQ14" i="37"/>
  <c r="O4" i="38" l="1"/>
  <c r="N4" i="38"/>
  <c r="M3" i="39"/>
  <c r="P4" i="38"/>
  <c r="K4" i="38"/>
  <c r="L4" i="38"/>
  <c r="O18" i="39"/>
  <c r="Q9" i="37"/>
  <c r="J22" i="39"/>
  <c r="Q4" i="38"/>
  <c r="N4" i="39"/>
  <c r="I4" i="38"/>
  <c r="M4" i="38"/>
  <c r="P14" i="39"/>
  <c r="J4" i="38"/>
  <c r="R9" i="37"/>
  <c r="X9" i="37"/>
  <c r="U9" i="37"/>
  <c r="S9" i="37"/>
  <c r="AR25" i="32" l="1"/>
  <c r="AS25" i="32"/>
  <c r="AT25" i="32"/>
  <c r="AU25" i="32"/>
  <c r="AV25" i="32"/>
  <c r="AW25" i="32"/>
  <c r="AX25" i="32"/>
  <c r="AY25" i="32"/>
  <c r="AZ25" i="32"/>
  <c r="BG14" i="5"/>
  <c r="BG15" i="5"/>
  <c r="BG16" i="5"/>
  <c r="BG17" i="5"/>
  <c r="BG18" i="5"/>
  <c r="N3" i="5"/>
  <c r="AW9" i="1" l="1"/>
  <c r="AU9" i="1"/>
  <c r="CK11" i="37"/>
  <c r="CL11" i="37"/>
  <c r="CM11" i="37"/>
  <c r="CN11" i="37"/>
  <c r="CO11" i="37"/>
  <c r="CP11" i="37"/>
  <c r="CQ11" i="37"/>
  <c r="CR11" i="37"/>
  <c r="CS11" i="37"/>
  <c r="CT11" i="37"/>
  <c r="CU11" i="37"/>
  <c r="CV11" i="37"/>
  <c r="CW11" i="37"/>
  <c r="CX11" i="37"/>
  <c r="CY11" i="37"/>
  <c r="CK12" i="37"/>
  <c r="CL12" i="37"/>
  <c r="CM12" i="37"/>
  <c r="CN12" i="37"/>
  <c r="CO12" i="37"/>
  <c r="CP12" i="37"/>
  <c r="CQ12" i="37"/>
  <c r="CR12" i="37"/>
  <c r="CS12" i="37"/>
  <c r="CT12" i="37"/>
  <c r="CU12" i="37"/>
  <c r="CV12" i="37"/>
  <c r="CW12" i="37"/>
  <c r="CX12" i="37"/>
  <c r="CY12" i="37"/>
  <c r="CK13" i="37"/>
  <c r="CL13" i="37"/>
  <c r="CM13" i="37"/>
  <c r="CN13" i="37"/>
  <c r="CO13" i="37"/>
  <c r="CP13" i="37"/>
  <c r="CQ13" i="37"/>
  <c r="CR13" i="37"/>
  <c r="CS13" i="37"/>
  <c r="CT13" i="37"/>
  <c r="CU13" i="37"/>
  <c r="CV13" i="37"/>
  <c r="CW13" i="37"/>
  <c r="CX13" i="37"/>
  <c r="CY13" i="37"/>
  <c r="CK14" i="37"/>
  <c r="CL14" i="37"/>
  <c r="CM14" i="37"/>
  <c r="CN14" i="37"/>
  <c r="CO14" i="37"/>
  <c r="CP14" i="37"/>
  <c r="CQ14" i="37"/>
  <c r="CR14" i="37"/>
  <c r="CS14" i="37"/>
  <c r="CT14" i="37"/>
  <c r="CU14" i="37"/>
  <c r="CV14" i="37"/>
  <c r="CW14" i="37"/>
  <c r="CX14" i="37"/>
  <c r="CY14" i="37"/>
  <c r="CK15" i="37"/>
  <c r="CL15" i="37"/>
  <c r="CM15" i="37"/>
  <c r="CN15" i="37"/>
  <c r="CO15" i="37"/>
  <c r="CP15" i="37"/>
  <c r="CQ15" i="37"/>
  <c r="CR15" i="37"/>
  <c r="CS15" i="37"/>
  <c r="CT15" i="37"/>
  <c r="CU15" i="37"/>
  <c r="CV15" i="37"/>
  <c r="CW15" i="37"/>
  <c r="CX15" i="37"/>
  <c r="CY15" i="37"/>
  <c r="CI14" i="37"/>
  <c r="CH13" i="37"/>
  <c r="CI13" i="37"/>
  <c r="CH14" i="37"/>
  <c r="CH15" i="37"/>
  <c r="CI15" i="37"/>
  <c r="CH16" i="37"/>
  <c r="CI16" i="37"/>
  <c r="BZ14" i="37"/>
  <c r="BZ15" i="37"/>
  <c r="BZ13" i="37"/>
  <c r="CB13" i="37"/>
  <c r="CC13" i="37"/>
  <c r="CD13" i="37"/>
  <c r="CE13" i="37"/>
  <c r="CF13" i="37"/>
  <c r="CA14" i="37"/>
  <c r="CB14" i="37"/>
  <c r="CC14" i="37"/>
  <c r="CD14" i="37"/>
  <c r="CE14" i="37"/>
  <c r="CF14" i="37"/>
  <c r="CA15" i="37"/>
  <c r="CB15" i="37"/>
  <c r="CC15" i="37"/>
  <c r="CD15" i="37"/>
  <c r="CE15" i="37"/>
  <c r="CF15" i="37"/>
  <c r="BZ16" i="37"/>
  <c r="CB16" i="37"/>
  <c r="CC16" i="37"/>
  <c r="CD16" i="37"/>
  <c r="CE16" i="37"/>
  <c r="CF16" i="37"/>
  <c r="BY13" i="37"/>
  <c r="BY14" i="37"/>
  <c r="BY15" i="37"/>
  <c r="BY16" i="37"/>
  <c r="U13" i="1"/>
  <c r="U14" i="1"/>
  <c r="AQ9" i="1"/>
  <c r="C6244" i="35"/>
  <c r="A6244" i="35" s="1"/>
  <c r="C6245" i="35"/>
  <c r="A6245" i="35" s="1"/>
  <c r="C6246" i="35"/>
  <c r="A6246" i="35" s="1"/>
  <c r="C6247" i="35"/>
  <c r="A6247" i="35" s="1"/>
  <c r="C6248" i="35"/>
  <c r="A6248" i="35" s="1"/>
  <c r="C6249" i="35"/>
  <c r="A6249" i="35" s="1"/>
  <c r="C6250" i="35"/>
  <c r="A6250" i="35" s="1"/>
  <c r="C6251" i="35"/>
  <c r="A6251" i="35" s="1"/>
  <c r="C6252" i="35"/>
  <c r="A6252" i="35" s="1"/>
  <c r="C6253" i="35"/>
  <c r="A6253" i="35" s="1"/>
  <c r="C6254" i="35"/>
  <c r="A6254" i="35" s="1"/>
  <c r="C6255" i="35"/>
  <c r="A6255" i="35" s="1"/>
  <c r="C6256" i="35"/>
  <c r="A6256" i="35" s="1"/>
  <c r="C6257" i="35"/>
  <c r="A6257" i="35" s="1"/>
  <c r="C6258" i="35"/>
  <c r="A6258" i="35" s="1"/>
  <c r="C6259" i="35"/>
  <c r="A6259" i="35" s="1"/>
  <c r="C6260" i="35"/>
  <c r="A6260" i="35" s="1"/>
  <c r="C6261" i="35"/>
  <c r="A6261" i="35" s="1"/>
  <c r="C6262" i="35"/>
  <c r="A6262" i="35" s="1"/>
  <c r="C6263" i="35"/>
  <c r="C6264" i="35"/>
  <c r="A6264" i="35" s="1"/>
  <c r="C6265" i="35"/>
  <c r="A6265" i="35" s="1"/>
  <c r="C6266" i="35"/>
  <c r="A6266" i="35" s="1"/>
  <c r="C6267" i="35"/>
  <c r="A6267" i="35" s="1"/>
  <c r="C6268" i="35"/>
  <c r="A6268" i="35" s="1"/>
  <c r="C6269" i="35"/>
  <c r="A6269" i="35" s="1"/>
  <c r="C6270" i="35"/>
  <c r="A6270" i="35" s="1"/>
  <c r="C6271" i="35"/>
  <c r="A6271" i="35" s="1"/>
  <c r="C6272" i="35"/>
  <c r="A6272" i="35" s="1"/>
  <c r="C6273" i="35"/>
  <c r="A6273" i="35" s="1"/>
  <c r="C6274" i="35"/>
  <c r="A6274" i="35" s="1"/>
  <c r="C6275" i="35"/>
  <c r="A6275" i="35" s="1"/>
  <c r="C6276" i="35"/>
  <c r="A6276" i="35" s="1"/>
  <c r="C6277" i="35"/>
  <c r="A6277" i="35" s="1"/>
  <c r="C6278" i="35"/>
  <c r="A6278" i="35" s="1"/>
  <c r="C6279" i="35"/>
  <c r="A6279" i="35" s="1"/>
  <c r="C6280" i="35"/>
  <c r="A6280" i="35" s="1"/>
  <c r="C6281" i="35"/>
  <c r="A6281" i="35" s="1"/>
  <c r="C6282" i="35"/>
  <c r="A6282" i="35" s="1"/>
  <c r="C6283" i="35"/>
  <c r="A6283" i="35" s="1"/>
  <c r="C6284" i="35"/>
  <c r="A6284" i="35" s="1"/>
  <c r="C6285" i="35"/>
  <c r="A6285" i="35" s="1"/>
  <c r="C6286" i="35"/>
  <c r="A6286" i="35" s="1"/>
  <c r="C6287" i="35"/>
  <c r="A6287" i="35" s="1"/>
  <c r="C6288" i="35"/>
  <c r="A6288" i="35" s="1"/>
  <c r="C6289" i="35"/>
  <c r="A6289" i="35" s="1"/>
  <c r="C6290" i="35"/>
  <c r="A6290" i="35" s="1"/>
  <c r="C6291" i="35"/>
  <c r="A6291" i="35" s="1"/>
  <c r="C6292" i="35"/>
  <c r="A6292" i="35" s="1"/>
  <c r="C6293" i="35"/>
  <c r="A6293" i="35" s="1"/>
  <c r="C6294" i="35"/>
  <c r="A6294" i="35" s="1"/>
  <c r="C6295" i="35"/>
  <c r="A6295" i="35" s="1"/>
  <c r="C6296" i="35"/>
  <c r="A6296" i="35" s="1"/>
  <c r="C6297" i="35"/>
  <c r="A6297" i="35" s="1"/>
  <c r="C6298" i="35"/>
  <c r="A6298" i="35" s="1"/>
  <c r="C6299" i="35"/>
  <c r="A6299" i="35" s="1"/>
  <c r="C6300" i="35"/>
  <c r="A6300" i="35" s="1"/>
  <c r="C6301" i="35"/>
  <c r="A6301" i="35" s="1"/>
  <c r="C6302" i="35"/>
  <c r="A6302" i="35" s="1"/>
  <c r="C6303" i="35"/>
  <c r="A6303" i="35" s="1"/>
  <c r="C6304" i="35"/>
  <c r="A6304" i="35" s="1"/>
  <c r="C6305" i="35"/>
  <c r="A6305" i="35" s="1"/>
  <c r="C6306" i="35"/>
  <c r="A6306" i="35" s="1"/>
  <c r="C6307" i="35"/>
  <c r="A6307" i="35" s="1"/>
  <c r="C6308" i="35"/>
  <c r="A6308" i="35" s="1"/>
  <c r="C6309" i="35"/>
  <c r="A6309" i="35" s="1"/>
  <c r="C6310" i="35"/>
  <c r="A6310" i="35" s="1"/>
  <c r="C6311" i="35"/>
  <c r="A6311" i="35" s="1"/>
  <c r="C6312" i="35"/>
  <c r="A6312" i="35" s="1"/>
  <c r="C6313" i="35"/>
  <c r="A6313" i="35" s="1"/>
  <c r="C6314" i="35"/>
  <c r="A6314" i="35" s="1"/>
  <c r="C6315" i="35"/>
  <c r="A6315" i="35" s="1"/>
  <c r="C6316" i="35"/>
  <c r="A6316" i="35" s="1"/>
  <c r="C6317" i="35"/>
  <c r="A6317" i="35" s="1"/>
  <c r="C6318" i="35"/>
  <c r="A6318" i="35" s="1"/>
  <c r="C6319" i="35"/>
  <c r="A6319" i="35" s="1"/>
  <c r="C6320" i="35"/>
  <c r="A6320" i="35" s="1"/>
  <c r="C6321" i="35"/>
  <c r="A6321" i="35" s="1"/>
  <c r="C6322" i="35"/>
  <c r="A6322" i="35" s="1"/>
  <c r="C6323" i="35"/>
  <c r="A6323" i="35" s="1"/>
  <c r="C6324" i="35"/>
  <c r="A6324" i="35" s="1"/>
  <c r="C6325" i="35"/>
  <c r="A6325" i="35" s="1"/>
  <c r="C6326" i="35"/>
  <c r="A6326" i="35" s="1"/>
  <c r="C6327" i="35"/>
  <c r="A6327" i="35" s="1"/>
  <c r="C6328" i="35"/>
  <c r="A6328" i="35" s="1"/>
  <c r="C6329" i="35"/>
  <c r="A6329" i="35" s="1"/>
  <c r="C6330" i="35"/>
  <c r="A6330" i="35" s="1"/>
  <c r="C6331" i="35"/>
  <c r="A6331" i="35" s="1"/>
  <c r="C6332" i="35"/>
  <c r="A6332" i="35" s="1"/>
  <c r="C6333" i="35"/>
  <c r="A6333" i="35" s="1"/>
  <c r="C6334" i="35"/>
  <c r="A6334" i="35" s="1"/>
  <c r="C6335" i="35"/>
  <c r="A6335" i="35" s="1"/>
  <c r="C6336" i="35"/>
  <c r="A6336" i="35" s="1"/>
  <c r="C6337" i="35"/>
  <c r="A6337" i="35" s="1"/>
  <c r="C6338" i="35"/>
  <c r="A6338" i="35" s="1"/>
  <c r="C6339" i="35"/>
  <c r="A6339" i="35" s="1"/>
  <c r="C6340" i="35"/>
  <c r="A6340" i="35" s="1"/>
  <c r="C6341" i="35"/>
  <c r="A6341" i="35" s="1"/>
  <c r="C6342" i="35"/>
  <c r="A6342" i="35" s="1"/>
  <c r="C6343" i="35"/>
  <c r="A6343" i="35" s="1"/>
  <c r="C6344" i="35"/>
  <c r="A6344" i="35" s="1"/>
  <c r="C6345" i="35"/>
  <c r="A6345" i="35" s="1"/>
  <c r="C6346" i="35"/>
  <c r="A6346" i="35" s="1"/>
  <c r="C6347" i="35"/>
  <c r="A6347" i="35" s="1"/>
  <c r="C6348" i="35"/>
  <c r="A6348" i="35" s="1"/>
  <c r="C6349" i="35"/>
  <c r="A6349" i="35" s="1"/>
  <c r="C6350" i="35"/>
  <c r="A6350" i="35" s="1"/>
  <c r="C6351" i="35"/>
  <c r="A6351" i="35" s="1"/>
  <c r="C6352" i="35"/>
  <c r="A6352" i="35" s="1"/>
  <c r="C6353" i="35"/>
  <c r="A6353" i="35" s="1"/>
  <c r="C6354" i="35"/>
  <c r="A6354" i="35" s="1"/>
  <c r="C6355" i="35"/>
  <c r="A6355" i="35" s="1"/>
  <c r="C6356" i="35"/>
  <c r="A6356" i="35" s="1"/>
  <c r="C6357" i="35"/>
  <c r="A6357" i="35" s="1"/>
  <c r="C6358" i="35"/>
  <c r="A6358" i="35" s="1"/>
  <c r="C6359" i="35"/>
  <c r="A6359" i="35" s="1"/>
  <c r="C6360" i="35"/>
  <c r="A6360" i="35" s="1"/>
  <c r="C6361" i="35"/>
  <c r="A6361" i="35" s="1"/>
  <c r="C6362" i="35"/>
  <c r="A6362" i="35" s="1"/>
  <c r="C6363" i="35"/>
  <c r="A6363" i="35" s="1"/>
  <c r="C6364" i="35"/>
  <c r="A6364" i="35" s="1"/>
  <c r="C6365" i="35"/>
  <c r="A6365" i="35" s="1"/>
  <c r="C6243" i="35"/>
  <c r="A6243" i="35" s="1"/>
  <c r="A6263" i="35"/>
  <c r="A6061" i="35"/>
  <c r="A6062" i="35"/>
  <c r="A6063" i="35"/>
  <c r="A6064" i="35"/>
  <c r="A6065" i="35"/>
  <c r="A6066" i="35"/>
  <c r="A6067" i="35"/>
  <c r="A6068" i="35"/>
  <c r="A6069" i="35"/>
  <c r="A6070" i="35"/>
  <c r="A6071" i="35"/>
  <c r="A6072" i="35"/>
  <c r="A6073" i="35"/>
  <c r="A6074" i="35"/>
  <c r="A6075" i="35"/>
  <c r="A6076" i="35"/>
  <c r="A6077" i="35"/>
  <c r="A6078" i="35"/>
  <c r="A6079" i="35"/>
  <c r="A6080" i="35"/>
  <c r="A6081" i="35"/>
  <c r="A6082" i="35"/>
  <c r="A6083" i="35"/>
  <c r="A6084" i="35"/>
  <c r="A6085" i="35"/>
  <c r="A6086" i="35"/>
  <c r="A6087" i="35"/>
  <c r="A6088" i="35"/>
  <c r="A6089" i="35"/>
  <c r="A6090" i="35"/>
  <c r="A6091" i="35"/>
  <c r="A6092" i="35"/>
  <c r="A6093" i="35"/>
  <c r="A6094" i="35"/>
  <c r="A6095" i="35"/>
  <c r="A6096" i="35"/>
  <c r="A6097" i="35"/>
  <c r="A6098" i="35"/>
  <c r="A6099" i="35"/>
  <c r="A6100" i="35"/>
  <c r="A6101" i="35"/>
  <c r="A6102" i="35"/>
  <c r="A6103" i="35"/>
  <c r="A6104" i="35"/>
  <c r="A6105" i="35"/>
  <c r="A6106" i="35"/>
  <c r="A6107" i="35"/>
  <c r="A6108" i="35"/>
  <c r="A6109" i="35"/>
  <c r="A6110" i="35"/>
  <c r="A6111" i="35"/>
  <c r="A6112" i="35"/>
  <c r="A6113" i="35"/>
  <c r="A6114" i="35"/>
  <c r="A6115" i="35"/>
  <c r="A6116" i="35"/>
  <c r="A6117" i="35"/>
  <c r="A6118" i="35"/>
  <c r="A6119" i="35"/>
  <c r="A6120" i="35"/>
  <c r="A6121" i="35"/>
  <c r="A6122" i="35"/>
  <c r="A6123" i="35"/>
  <c r="A6124" i="35"/>
  <c r="A6125" i="35"/>
  <c r="A6126" i="35"/>
  <c r="A6127" i="35"/>
  <c r="A6138" i="35"/>
  <c r="A6139" i="35"/>
  <c r="A6140" i="35"/>
  <c r="A6141" i="35"/>
  <c r="A6142" i="35"/>
  <c r="A6143" i="35"/>
  <c r="A6144" i="35"/>
  <c r="A6145" i="35"/>
  <c r="A6146" i="35"/>
  <c r="A6147" i="35"/>
  <c r="A6148" i="35"/>
  <c r="A6149" i="35"/>
  <c r="A6150" i="35"/>
  <c r="A6151" i="35"/>
  <c r="A6152" i="35"/>
  <c r="A6153" i="35"/>
  <c r="A6154" i="35"/>
  <c r="A6155" i="35"/>
  <c r="A6156" i="35"/>
  <c r="A6157" i="35"/>
  <c r="A6158" i="35"/>
  <c r="A6159" i="35"/>
  <c r="A6160" i="35"/>
  <c r="A6161" i="35"/>
  <c r="A6162" i="35"/>
  <c r="A6163" i="35"/>
  <c r="A6164" i="35"/>
  <c r="A6165" i="35"/>
  <c r="A6166" i="35"/>
  <c r="A6167" i="35"/>
  <c r="A6168" i="35"/>
  <c r="A6169" i="35"/>
  <c r="A6170" i="35"/>
  <c r="A6171" i="35"/>
  <c r="A6172" i="35"/>
  <c r="A6173" i="35"/>
  <c r="A6174" i="35"/>
  <c r="A6175" i="35"/>
  <c r="A6176" i="35"/>
  <c r="A6177" i="35"/>
  <c r="A6178" i="35"/>
  <c r="A6179" i="35"/>
  <c r="A6180" i="35"/>
  <c r="A6181" i="35"/>
  <c r="A6182" i="35"/>
  <c r="A6183" i="35"/>
  <c r="A6184" i="35"/>
  <c r="A6185" i="35"/>
  <c r="A6186" i="35"/>
  <c r="A6187" i="35"/>
  <c r="A6188" i="35"/>
  <c r="A6189" i="35"/>
  <c r="A6190" i="35"/>
  <c r="A6191" i="35"/>
  <c r="A6192" i="35"/>
  <c r="A6193" i="35"/>
  <c r="A6194" i="35"/>
  <c r="A6195" i="35"/>
  <c r="A6196" i="35"/>
  <c r="A6197" i="35"/>
  <c r="A6198" i="35"/>
  <c r="A6199" i="35"/>
  <c r="A6200" i="35"/>
  <c r="A6201" i="35"/>
  <c r="A6202" i="35"/>
  <c r="A6203" i="35"/>
  <c r="A6204" i="35"/>
  <c r="A6205" i="35"/>
  <c r="A6206" i="35"/>
  <c r="A6207" i="35"/>
  <c r="A6208" i="35"/>
  <c r="A6209" i="35"/>
  <c r="A6210" i="35"/>
  <c r="A6211" i="35"/>
  <c r="A6212" i="35"/>
  <c r="A6213" i="35"/>
  <c r="A6214" i="35"/>
  <c r="A6215" i="35"/>
  <c r="A6216" i="35"/>
  <c r="A6217" i="35"/>
  <c r="A6218" i="35"/>
  <c r="A6219" i="35"/>
  <c r="A6220" i="35"/>
  <c r="A6221" i="35"/>
  <c r="A6222" i="35"/>
  <c r="A6223" i="35"/>
  <c r="A6224" i="35"/>
  <c r="A6225" i="35"/>
  <c r="A6226" i="35"/>
  <c r="A6227" i="35"/>
  <c r="A6228" i="35"/>
  <c r="A6229" i="35"/>
  <c r="A6230" i="35"/>
  <c r="A6231" i="35"/>
  <c r="A6232" i="35"/>
  <c r="A6233" i="35"/>
  <c r="A6234" i="35"/>
  <c r="A6235" i="35"/>
  <c r="A6236" i="35"/>
  <c r="A6237" i="35"/>
  <c r="A6238" i="35"/>
  <c r="A6239" i="35"/>
  <c r="A6240" i="35"/>
  <c r="A6241" i="35"/>
  <c r="A6242" i="35"/>
  <c r="A6007" i="35"/>
  <c r="A6008" i="35"/>
  <c r="A6009" i="35"/>
  <c r="A6010" i="35"/>
  <c r="A6011" i="35"/>
  <c r="A6012" i="35"/>
  <c r="A6013" i="35"/>
  <c r="A6014" i="35"/>
  <c r="A6015" i="35"/>
  <c r="A6016" i="35"/>
  <c r="A6017" i="35"/>
  <c r="A6018" i="35"/>
  <c r="A6019" i="35"/>
  <c r="A6020" i="35"/>
  <c r="A6021" i="35"/>
  <c r="A6022" i="35"/>
  <c r="A6023" i="35"/>
  <c r="A6024" i="35"/>
  <c r="A6025" i="35"/>
  <c r="A6026" i="35"/>
  <c r="A6027" i="35"/>
  <c r="A6028" i="35"/>
  <c r="A6029" i="35"/>
  <c r="A6030" i="35"/>
  <c r="A6031" i="35"/>
  <c r="A6032" i="35"/>
  <c r="A6033" i="35"/>
  <c r="A6034" i="35"/>
  <c r="A6035" i="35"/>
  <c r="BJ8" i="5" l="1"/>
  <c r="BC9" i="32"/>
  <c r="BC25" i="32"/>
  <c r="AK43" i="5"/>
  <c r="AK27" i="5"/>
  <c r="AK20" i="5"/>
  <c r="AK12" i="5"/>
  <c r="AK13" i="5"/>
  <c r="AK14" i="5"/>
  <c r="AK15" i="5"/>
  <c r="AK16" i="5"/>
  <c r="AK17" i="5"/>
  <c r="AK18" i="5"/>
  <c r="AR13" i="32"/>
  <c r="AW13" i="32"/>
  <c r="AZ13" i="32"/>
  <c r="N3" i="32"/>
  <c r="K3" i="1"/>
  <c r="A309" i="7"/>
  <c r="C309" i="7"/>
  <c r="S309" i="7" s="1"/>
  <c r="U309" i="7" s="1"/>
  <c r="A310" i="7"/>
  <c r="C310" i="7"/>
  <c r="S310" i="7" s="1"/>
  <c r="T310" i="7" s="1"/>
  <c r="A311" i="7"/>
  <c r="C311" i="7"/>
  <c r="S311" i="7" s="1"/>
  <c r="U311" i="7" s="1"/>
  <c r="A312" i="7"/>
  <c r="C312" i="7"/>
  <c r="S312" i="7" s="1"/>
  <c r="U312" i="7" s="1"/>
  <c r="A313" i="7"/>
  <c r="C313" i="7"/>
  <c r="S313" i="7" s="1"/>
  <c r="U313" i="7" s="1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C86" i="7"/>
  <c r="C83" i="14" s="1"/>
  <c r="D86" i="7"/>
  <c r="D83" i="14" s="1"/>
  <c r="E86" i="7"/>
  <c r="E83" i="14" s="1"/>
  <c r="F86" i="7"/>
  <c r="F83" i="14" s="1"/>
  <c r="G86" i="7"/>
  <c r="G83" i="14" s="1"/>
  <c r="H86" i="7"/>
  <c r="H83" i="14" s="1"/>
  <c r="I86" i="7"/>
  <c r="I83" i="14" s="1"/>
  <c r="J86" i="7"/>
  <c r="J83" i="14" s="1"/>
  <c r="K86" i="7"/>
  <c r="K83" i="14" s="1"/>
  <c r="L86" i="7"/>
  <c r="L83" i="14" s="1"/>
  <c r="M86" i="7"/>
  <c r="M83" i="14" s="1"/>
  <c r="N86" i="7"/>
  <c r="N83" i="14" s="1"/>
  <c r="O86" i="7"/>
  <c r="O83" i="14" s="1"/>
  <c r="P86" i="7"/>
  <c r="P83" i="14" s="1"/>
  <c r="Q86" i="7"/>
  <c r="Q83" i="14" s="1"/>
  <c r="R86" i="7"/>
  <c r="R83" i="14" s="1"/>
  <c r="C87" i="7"/>
  <c r="C84" i="14" s="1"/>
  <c r="D87" i="7"/>
  <c r="D84" i="14" s="1"/>
  <c r="E87" i="7"/>
  <c r="E84" i="14" s="1"/>
  <c r="F87" i="7"/>
  <c r="F84" i="14" s="1"/>
  <c r="G87" i="7"/>
  <c r="G84" i="14" s="1"/>
  <c r="H87" i="7"/>
  <c r="H84" i="14" s="1"/>
  <c r="I87" i="7"/>
  <c r="I84" i="14" s="1"/>
  <c r="J87" i="7"/>
  <c r="J84" i="14" s="1"/>
  <c r="K87" i="7"/>
  <c r="K84" i="14" s="1"/>
  <c r="L87" i="7"/>
  <c r="L84" i="14" s="1"/>
  <c r="M87" i="7"/>
  <c r="M84" i="14" s="1"/>
  <c r="N87" i="7"/>
  <c r="N84" i="14" s="1"/>
  <c r="O87" i="7"/>
  <c r="O84" i="14" s="1"/>
  <c r="P87" i="7"/>
  <c r="P84" i="14" s="1"/>
  <c r="Q87" i="7"/>
  <c r="Q84" i="14" s="1"/>
  <c r="R87" i="7"/>
  <c r="R84" i="14" s="1"/>
  <c r="C88" i="7"/>
  <c r="C85" i="14" s="1"/>
  <c r="D88" i="7"/>
  <c r="D85" i="14" s="1"/>
  <c r="E88" i="7"/>
  <c r="E85" i="14" s="1"/>
  <c r="F88" i="7"/>
  <c r="F85" i="14" s="1"/>
  <c r="G88" i="7"/>
  <c r="G85" i="14" s="1"/>
  <c r="H88" i="7"/>
  <c r="H85" i="14" s="1"/>
  <c r="I88" i="7"/>
  <c r="I85" i="14" s="1"/>
  <c r="J88" i="7"/>
  <c r="J85" i="14" s="1"/>
  <c r="K88" i="7"/>
  <c r="K85" i="14" s="1"/>
  <c r="L88" i="7"/>
  <c r="L85" i="14" s="1"/>
  <c r="M88" i="7"/>
  <c r="M85" i="14" s="1"/>
  <c r="N88" i="7"/>
  <c r="N85" i="14" s="1"/>
  <c r="O88" i="7"/>
  <c r="O85" i="14" s="1"/>
  <c r="P88" i="7"/>
  <c r="P85" i="14" s="1"/>
  <c r="Q88" i="7"/>
  <c r="Q85" i="14" s="1"/>
  <c r="R88" i="7"/>
  <c r="R85" i="14" s="1"/>
  <c r="C89" i="7"/>
  <c r="C86" i="14" s="1"/>
  <c r="D89" i="7"/>
  <c r="D86" i="14" s="1"/>
  <c r="E89" i="7"/>
  <c r="E86" i="14" s="1"/>
  <c r="F89" i="7"/>
  <c r="F86" i="14" s="1"/>
  <c r="G89" i="7"/>
  <c r="G86" i="14" s="1"/>
  <c r="H89" i="7"/>
  <c r="H86" i="14" s="1"/>
  <c r="I89" i="7"/>
  <c r="I86" i="14" s="1"/>
  <c r="J89" i="7"/>
  <c r="J86" i="14" s="1"/>
  <c r="K89" i="7"/>
  <c r="K86" i="14" s="1"/>
  <c r="L89" i="7"/>
  <c r="L86" i="14" s="1"/>
  <c r="M89" i="7"/>
  <c r="M86" i="14" s="1"/>
  <c r="N89" i="7"/>
  <c r="N86" i="14" s="1"/>
  <c r="O89" i="7"/>
  <c r="O86" i="14" s="1"/>
  <c r="P89" i="7"/>
  <c r="P86" i="14" s="1"/>
  <c r="Q89" i="7"/>
  <c r="Q86" i="14" s="1"/>
  <c r="R89" i="7"/>
  <c r="R86" i="14" s="1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C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4" i="14" s="1"/>
  <c r="A88" i="7"/>
  <c r="A85" i="14" s="1"/>
  <c r="A89" i="7"/>
  <c r="A86" i="14" s="1"/>
  <c r="A52" i="7"/>
  <c r="A230" i="7"/>
  <c r="A227" i="14" s="1"/>
  <c r="C230" i="7"/>
  <c r="C227" i="14" s="1"/>
  <c r="D230" i="7"/>
  <c r="D227" i="14" s="1"/>
  <c r="E230" i="7"/>
  <c r="E227" i="14" s="1"/>
  <c r="F230" i="7"/>
  <c r="F227" i="14" s="1"/>
  <c r="G230" i="7"/>
  <c r="G227" i="14" s="1"/>
  <c r="H230" i="7"/>
  <c r="H227" i="14" s="1"/>
  <c r="I230" i="7"/>
  <c r="I227" i="14" s="1"/>
  <c r="J230" i="7"/>
  <c r="J227" i="14" s="1"/>
  <c r="K230" i="7"/>
  <c r="K227" i="14" s="1"/>
  <c r="L230" i="7"/>
  <c r="L227" i="14" s="1"/>
  <c r="M230" i="7"/>
  <c r="M227" i="14" s="1"/>
  <c r="N230" i="7"/>
  <c r="N227" i="14" s="1"/>
  <c r="O230" i="7"/>
  <c r="O227" i="14" s="1"/>
  <c r="P230" i="7"/>
  <c r="P227" i="14" s="1"/>
  <c r="A231" i="7"/>
  <c r="A228" i="14" s="1"/>
  <c r="C231" i="7"/>
  <c r="C228" i="14" s="1"/>
  <c r="D231" i="7"/>
  <c r="D228" i="14" s="1"/>
  <c r="E231" i="7"/>
  <c r="E228" i="14" s="1"/>
  <c r="F231" i="7"/>
  <c r="F228" i="14" s="1"/>
  <c r="G231" i="7"/>
  <c r="G228" i="14" s="1"/>
  <c r="H231" i="7"/>
  <c r="H228" i="14" s="1"/>
  <c r="I231" i="7"/>
  <c r="I228" i="14" s="1"/>
  <c r="J231" i="7"/>
  <c r="J228" i="14" s="1"/>
  <c r="K231" i="7"/>
  <c r="K228" i="14" s="1"/>
  <c r="L231" i="7"/>
  <c r="L228" i="14" s="1"/>
  <c r="M231" i="7"/>
  <c r="M228" i="14" s="1"/>
  <c r="N231" i="7"/>
  <c r="N228" i="14" s="1"/>
  <c r="O231" i="7"/>
  <c r="O228" i="14" s="1"/>
  <c r="P231" i="7"/>
  <c r="P228" i="14" s="1"/>
  <c r="A232" i="7"/>
  <c r="A229" i="14" s="1"/>
  <c r="C232" i="7"/>
  <c r="C229" i="14" s="1"/>
  <c r="D232" i="7"/>
  <c r="D229" i="14" s="1"/>
  <c r="E232" i="7"/>
  <c r="E229" i="14" s="1"/>
  <c r="F232" i="7"/>
  <c r="F229" i="14" s="1"/>
  <c r="G232" i="7"/>
  <c r="G229" i="14" s="1"/>
  <c r="H232" i="7"/>
  <c r="H229" i="14" s="1"/>
  <c r="I232" i="7"/>
  <c r="I229" i="14" s="1"/>
  <c r="J232" i="7"/>
  <c r="J229" i="14" s="1"/>
  <c r="K232" i="7"/>
  <c r="K229" i="14" s="1"/>
  <c r="L232" i="7"/>
  <c r="L229" i="14" s="1"/>
  <c r="M232" i="7"/>
  <c r="M229" i="14" s="1"/>
  <c r="N232" i="7"/>
  <c r="N229" i="14" s="1"/>
  <c r="O232" i="7"/>
  <c r="O229" i="14" s="1"/>
  <c r="P232" i="7"/>
  <c r="P229" i="14" s="1"/>
  <c r="A233" i="7"/>
  <c r="A230" i="14" s="1"/>
  <c r="C233" i="7"/>
  <c r="C230" i="14" s="1"/>
  <c r="D233" i="7"/>
  <c r="D230" i="14" s="1"/>
  <c r="E233" i="7"/>
  <c r="E230" i="14" s="1"/>
  <c r="F233" i="7"/>
  <c r="F230" i="14" s="1"/>
  <c r="G233" i="7"/>
  <c r="G230" i="14" s="1"/>
  <c r="H233" i="7"/>
  <c r="H230" i="14" s="1"/>
  <c r="I233" i="7"/>
  <c r="I230" i="14" s="1"/>
  <c r="J233" i="7"/>
  <c r="J230" i="14" s="1"/>
  <c r="K233" i="7"/>
  <c r="K230" i="14" s="1"/>
  <c r="L233" i="7"/>
  <c r="L230" i="14" s="1"/>
  <c r="M233" i="7"/>
  <c r="M230" i="14" s="1"/>
  <c r="N233" i="7"/>
  <c r="N230" i="14" s="1"/>
  <c r="O233" i="7"/>
  <c r="O230" i="14" s="1"/>
  <c r="P233" i="7"/>
  <c r="P230" i="14" s="1"/>
  <c r="A234" i="7"/>
  <c r="A231" i="14" s="1"/>
  <c r="C234" i="7"/>
  <c r="C231" i="14" s="1"/>
  <c r="D234" i="7"/>
  <c r="D231" i="14" s="1"/>
  <c r="E234" i="7"/>
  <c r="E231" i="14" s="1"/>
  <c r="F234" i="7"/>
  <c r="F231" i="14" s="1"/>
  <c r="G234" i="7"/>
  <c r="G231" i="14" s="1"/>
  <c r="H234" i="7"/>
  <c r="H231" i="14" s="1"/>
  <c r="I234" i="7"/>
  <c r="I231" i="14" s="1"/>
  <c r="J234" i="7"/>
  <c r="J231" i="14" s="1"/>
  <c r="K234" i="7"/>
  <c r="K231" i="14" s="1"/>
  <c r="L234" i="7"/>
  <c r="L231" i="14" s="1"/>
  <c r="M234" i="7"/>
  <c r="M231" i="14" s="1"/>
  <c r="N234" i="7"/>
  <c r="N231" i="14" s="1"/>
  <c r="O234" i="7"/>
  <c r="O231" i="14" s="1"/>
  <c r="P234" i="7"/>
  <c r="P231" i="14" s="1"/>
  <c r="CM55" i="5"/>
  <c r="CN55" i="5"/>
  <c r="CO55" i="5"/>
  <c r="CQ55" i="5"/>
  <c r="CR55" i="5"/>
  <c r="CS55" i="5"/>
  <c r="CT55" i="5"/>
  <c r="CU55" i="5"/>
  <c r="CV55" i="5"/>
  <c r="CW55" i="5"/>
  <c r="CX55" i="5"/>
  <c r="CY55" i="5"/>
  <c r="CZ55" i="5"/>
  <c r="DA55" i="5"/>
  <c r="CM56" i="5"/>
  <c r="CN56" i="5"/>
  <c r="CO56" i="5"/>
  <c r="CQ56" i="5"/>
  <c r="CR56" i="5"/>
  <c r="CS56" i="5"/>
  <c r="CT56" i="5"/>
  <c r="CU56" i="5"/>
  <c r="CV56" i="5"/>
  <c r="CW56" i="5"/>
  <c r="CX56" i="5"/>
  <c r="CY56" i="5"/>
  <c r="CZ56" i="5"/>
  <c r="DA56" i="5"/>
  <c r="CM57" i="5"/>
  <c r="CN57" i="5"/>
  <c r="CO57" i="5"/>
  <c r="CQ57" i="5"/>
  <c r="CR57" i="5"/>
  <c r="CS57" i="5"/>
  <c r="CT57" i="5"/>
  <c r="CU57" i="5"/>
  <c r="CV57" i="5"/>
  <c r="CW57" i="5"/>
  <c r="CX57" i="5"/>
  <c r="CY57" i="5"/>
  <c r="CZ57" i="5"/>
  <c r="DA57" i="5"/>
  <c r="CK55" i="5"/>
  <c r="CK56" i="5"/>
  <c r="CK57" i="5"/>
  <c r="CA55" i="5"/>
  <c r="CB55" i="5"/>
  <c r="CD55" i="5"/>
  <c r="CE55" i="5"/>
  <c r="CF55" i="5"/>
  <c r="CG55" i="5"/>
  <c r="CH55" i="5"/>
  <c r="CA56" i="5"/>
  <c r="CB56" i="5"/>
  <c r="CD56" i="5"/>
  <c r="CE56" i="5"/>
  <c r="CF56" i="5"/>
  <c r="CG56" i="5"/>
  <c r="CH56" i="5"/>
  <c r="CA57" i="5"/>
  <c r="CB57" i="5"/>
  <c r="CC57" i="5"/>
  <c r="CE57" i="5"/>
  <c r="CF57" i="5"/>
  <c r="CG57" i="5"/>
  <c r="CH57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AO55" i="5"/>
  <c r="AO56" i="5"/>
  <c r="AO57" i="5"/>
  <c r="AE55" i="5"/>
  <c r="AF55" i="5"/>
  <c r="AG55" i="5"/>
  <c r="AH55" i="5"/>
  <c r="AK55" i="5"/>
  <c r="AE56" i="5"/>
  <c r="AF56" i="5"/>
  <c r="AG56" i="5"/>
  <c r="AH56" i="5"/>
  <c r="AK56" i="5"/>
  <c r="AE57" i="5"/>
  <c r="AF57" i="5"/>
  <c r="AG57" i="5"/>
  <c r="AH57" i="5"/>
  <c r="AK57" i="5"/>
  <c r="DA54" i="5"/>
  <c r="CZ54" i="5"/>
  <c r="CY54" i="5"/>
  <c r="CX54" i="5"/>
  <c r="CV54" i="5"/>
  <c r="CU54" i="5"/>
  <c r="CT54" i="5"/>
  <c r="CS54" i="5"/>
  <c r="CR54" i="5"/>
  <c r="CQ54" i="5"/>
  <c r="CP54" i="5"/>
  <c r="CO54" i="5"/>
  <c r="CN54" i="5"/>
  <c r="CM54" i="5"/>
  <c r="CK54" i="5"/>
  <c r="CH54" i="5"/>
  <c r="CG54" i="5"/>
  <c r="CF54" i="5"/>
  <c r="CE54" i="5"/>
  <c r="CD54" i="5"/>
  <c r="CC54" i="5"/>
  <c r="CA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O54" i="5"/>
  <c r="AK54" i="5"/>
  <c r="AH54" i="5"/>
  <c r="AG54" i="5"/>
  <c r="AF54" i="5"/>
  <c r="AE54" i="5"/>
  <c r="DA53" i="5"/>
  <c r="CZ53" i="5"/>
  <c r="CY53" i="5"/>
  <c r="CX53" i="5"/>
  <c r="CV53" i="5"/>
  <c r="CU53" i="5"/>
  <c r="CT53" i="5"/>
  <c r="CS53" i="5"/>
  <c r="CR53" i="5"/>
  <c r="CQ53" i="5"/>
  <c r="CP53" i="5"/>
  <c r="CO53" i="5"/>
  <c r="CN53" i="5"/>
  <c r="CM53" i="5"/>
  <c r="CK53" i="5"/>
  <c r="CH53" i="5"/>
  <c r="CG53" i="5"/>
  <c r="CF53" i="5"/>
  <c r="CE53" i="5"/>
  <c r="CD53" i="5"/>
  <c r="CC53" i="5"/>
  <c r="CA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O53" i="5"/>
  <c r="AK53" i="5"/>
  <c r="AH53" i="5"/>
  <c r="AG53" i="5"/>
  <c r="AF53" i="5"/>
  <c r="AE53" i="5"/>
  <c r="DA52" i="5"/>
  <c r="CZ52" i="5"/>
  <c r="CY52" i="5"/>
  <c r="CX52" i="5"/>
  <c r="CV52" i="5"/>
  <c r="CU52" i="5"/>
  <c r="CT52" i="5"/>
  <c r="CS52" i="5"/>
  <c r="CR52" i="5"/>
  <c r="CQ52" i="5"/>
  <c r="CP52" i="5"/>
  <c r="CO52" i="5"/>
  <c r="CN52" i="5"/>
  <c r="CM52" i="5"/>
  <c r="CK52" i="5"/>
  <c r="CH52" i="5"/>
  <c r="CG52" i="5"/>
  <c r="CF52" i="5"/>
  <c r="CE52" i="5"/>
  <c r="CD52" i="5"/>
  <c r="CB52" i="5"/>
  <c r="CA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O52" i="5"/>
  <c r="AK52" i="5"/>
  <c r="AH52" i="5"/>
  <c r="AG52" i="5"/>
  <c r="AF52" i="5"/>
  <c r="AE52" i="5"/>
  <c r="DA51" i="5"/>
  <c r="CZ51" i="5"/>
  <c r="CY51" i="5"/>
  <c r="CX51" i="5"/>
  <c r="CV51" i="5"/>
  <c r="CU51" i="5"/>
  <c r="CT51" i="5"/>
  <c r="CS51" i="5"/>
  <c r="CR51" i="5"/>
  <c r="CQ51" i="5"/>
  <c r="CP51" i="5"/>
  <c r="CO51" i="5"/>
  <c r="CN51" i="5"/>
  <c r="CM51" i="5"/>
  <c r="CK51" i="5"/>
  <c r="CH51" i="5"/>
  <c r="CG51" i="5"/>
  <c r="CF51" i="5"/>
  <c r="CE51" i="5"/>
  <c r="CD51" i="5"/>
  <c r="CB51" i="5"/>
  <c r="CA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O51" i="5"/>
  <c r="AK51" i="5"/>
  <c r="AH51" i="5"/>
  <c r="AG51" i="5"/>
  <c r="AF51" i="5"/>
  <c r="AE51" i="5"/>
  <c r="DA50" i="5"/>
  <c r="CZ50" i="5"/>
  <c r="CY50" i="5"/>
  <c r="CX50" i="5"/>
  <c r="CV50" i="5"/>
  <c r="CU50" i="5"/>
  <c r="CT50" i="5"/>
  <c r="CS50" i="5"/>
  <c r="CR50" i="5"/>
  <c r="CQ50" i="5"/>
  <c r="CP50" i="5"/>
  <c r="CO50" i="5"/>
  <c r="CN50" i="5"/>
  <c r="CM50" i="5"/>
  <c r="CK50" i="5"/>
  <c r="CH50" i="5"/>
  <c r="CG50" i="5"/>
  <c r="CF50" i="5"/>
  <c r="CE50" i="5"/>
  <c r="CD50" i="5"/>
  <c r="CB50" i="5"/>
  <c r="CA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O50" i="5"/>
  <c r="AK50" i="5"/>
  <c r="AH50" i="5"/>
  <c r="AG50" i="5"/>
  <c r="AF50" i="5"/>
  <c r="AE50" i="5"/>
  <c r="DA49" i="5"/>
  <c r="CZ49" i="5"/>
  <c r="CY49" i="5"/>
  <c r="CX49" i="5"/>
  <c r="CV49" i="5"/>
  <c r="CU49" i="5"/>
  <c r="CT49" i="5"/>
  <c r="CS49" i="5"/>
  <c r="CR49" i="5"/>
  <c r="CQ49" i="5"/>
  <c r="CP49" i="5"/>
  <c r="CO49" i="5"/>
  <c r="CN49" i="5"/>
  <c r="CM49" i="5"/>
  <c r="CK49" i="5"/>
  <c r="CH49" i="5"/>
  <c r="CG49" i="5"/>
  <c r="CF49" i="5"/>
  <c r="CE49" i="5"/>
  <c r="CD49" i="5"/>
  <c r="CB49" i="5"/>
  <c r="CA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O49" i="5"/>
  <c r="AK49" i="5"/>
  <c r="AH49" i="5"/>
  <c r="AG49" i="5"/>
  <c r="AF49" i="5"/>
  <c r="AE49" i="5"/>
  <c r="DA48" i="5"/>
  <c r="CZ48" i="5"/>
  <c r="CY48" i="5"/>
  <c r="CX48" i="5"/>
  <c r="CV48" i="5"/>
  <c r="CU48" i="5"/>
  <c r="CT48" i="5"/>
  <c r="CS48" i="5"/>
  <c r="CR48" i="5"/>
  <c r="CQ48" i="5"/>
  <c r="CP48" i="5"/>
  <c r="CO48" i="5"/>
  <c r="CN48" i="5"/>
  <c r="CM48" i="5"/>
  <c r="CK48" i="5"/>
  <c r="CH48" i="5"/>
  <c r="CG48" i="5"/>
  <c r="CF48" i="5"/>
  <c r="CE48" i="5"/>
  <c r="CD48" i="5"/>
  <c r="CB48" i="5"/>
  <c r="CA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O48" i="5"/>
  <c r="AK48" i="5"/>
  <c r="AH48" i="5"/>
  <c r="AG48" i="5"/>
  <c r="AF48" i="5"/>
  <c r="AE48" i="5"/>
  <c r="DA47" i="5"/>
  <c r="CZ47" i="5"/>
  <c r="CY47" i="5"/>
  <c r="CX47" i="5"/>
  <c r="CV47" i="5"/>
  <c r="CU47" i="5"/>
  <c r="CT47" i="5"/>
  <c r="CS47" i="5"/>
  <c r="CR47" i="5"/>
  <c r="CQ47" i="5"/>
  <c r="CP47" i="5"/>
  <c r="CO47" i="5"/>
  <c r="CN47" i="5"/>
  <c r="CM47" i="5"/>
  <c r="CK47" i="5"/>
  <c r="CH47" i="5"/>
  <c r="CG47" i="5"/>
  <c r="CF47" i="5"/>
  <c r="CE47" i="5"/>
  <c r="CD47" i="5"/>
  <c r="CB47" i="5"/>
  <c r="CA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O47" i="5"/>
  <c r="AK47" i="5"/>
  <c r="AH47" i="5"/>
  <c r="AG47" i="5"/>
  <c r="AF47" i="5"/>
  <c r="AE47" i="5"/>
  <c r="DA46" i="5"/>
  <c r="CZ46" i="5"/>
  <c r="CY46" i="5"/>
  <c r="CX46" i="5"/>
  <c r="CV46" i="5"/>
  <c r="CU46" i="5"/>
  <c r="CT46" i="5"/>
  <c r="CS46" i="5"/>
  <c r="CR46" i="5"/>
  <c r="CQ46" i="5"/>
  <c r="CP46" i="5"/>
  <c r="CO46" i="5"/>
  <c r="CN46" i="5"/>
  <c r="CM46" i="5"/>
  <c r="CK46" i="5"/>
  <c r="CH46" i="5"/>
  <c r="CG46" i="5"/>
  <c r="CF46" i="5"/>
  <c r="CE46" i="5"/>
  <c r="CD46" i="5"/>
  <c r="CB46" i="5"/>
  <c r="CA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O46" i="5"/>
  <c r="AK46" i="5"/>
  <c r="AH46" i="5"/>
  <c r="AG46" i="5"/>
  <c r="AF46" i="5"/>
  <c r="AE46" i="5"/>
  <c r="DA45" i="5"/>
  <c r="CZ45" i="5"/>
  <c r="CY45" i="5"/>
  <c r="CX45" i="5"/>
  <c r="CV45" i="5"/>
  <c r="CU45" i="5"/>
  <c r="CT45" i="5"/>
  <c r="CS45" i="5"/>
  <c r="CR45" i="5"/>
  <c r="CQ45" i="5"/>
  <c r="CP45" i="5"/>
  <c r="CO45" i="5"/>
  <c r="CN45" i="5"/>
  <c r="CM45" i="5"/>
  <c r="CK45" i="5"/>
  <c r="CH45" i="5"/>
  <c r="CG45" i="5"/>
  <c r="CF45" i="5"/>
  <c r="CE45" i="5"/>
  <c r="CD45" i="5"/>
  <c r="CB45" i="5"/>
  <c r="CA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O45" i="5"/>
  <c r="AK45" i="5"/>
  <c r="AH45" i="5"/>
  <c r="AG45" i="5"/>
  <c r="AF45" i="5"/>
  <c r="AE45" i="5"/>
  <c r="DA44" i="5"/>
  <c r="CZ44" i="5"/>
  <c r="CY44" i="5"/>
  <c r="CX44" i="5"/>
  <c r="CV44" i="5"/>
  <c r="CU44" i="5"/>
  <c r="CT44" i="5"/>
  <c r="CS44" i="5"/>
  <c r="CR44" i="5"/>
  <c r="CQ44" i="5"/>
  <c r="CP44" i="5"/>
  <c r="CO44" i="5"/>
  <c r="CN44" i="5"/>
  <c r="CM44" i="5"/>
  <c r="CK44" i="5"/>
  <c r="CH44" i="5"/>
  <c r="CG44" i="5"/>
  <c r="CF44" i="5"/>
  <c r="CE44" i="5"/>
  <c r="CC44" i="5"/>
  <c r="CB44" i="5"/>
  <c r="CA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O44" i="5"/>
  <c r="AK44" i="5"/>
  <c r="AH44" i="5"/>
  <c r="AG44" i="5"/>
  <c r="AF44" i="5"/>
  <c r="AE44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K43" i="5"/>
  <c r="CH43" i="5"/>
  <c r="CG43" i="5"/>
  <c r="CF43" i="5"/>
  <c r="CE43" i="5"/>
  <c r="CD43" i="5"/>
  <c r="CB43" i="5"/>
  <c r="CA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O43" i="5"/>
  <c r="AH43" i="5"/>
  <c r="AG43" i="5"/>
  <c r="AF43" i="5"/>
  <c r="AE43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K42" i="5"/>
  <c r="CH42" i="5"/>
  <c r="CG42" i="5"/>
  <c r="CF42" i="5"/>
  <c r="CE42" i="5"/>
  <c r="CD42" i="5"/>
  <c r="CB42" i="5"/>
  <c r="CA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O42" i="5"/>
  <c r="AK42" i="5"/>
  <c r="AH42" i="5"/>
  <c r="AG42" i="5"/>
  <c r="AF42" i="5"/>
  <c r="AE42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K41" i="5"/>
  <c r="CH41" i="5"/>
  <c r="CG41" i="5"/>
  <c r="CF41" i="5"/>
  <c r="CE41" i="5"/>
  <c r="CD41" i="5"/>
  <c r="CB41" i="5"/>
  <c r="CA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O41" i="5"/>
  <c r="AK41" i="5"/>
  <c r="AH41" i="5"/>
  <c r="AG41" i="5"/>
  <c r="AF41" i="5"/>
  <c r="AE41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K40" i="5"/>
  <c r="CH40" i="5"/>
  <c r="CG40" i="5"/>
  <c r="CF40" i="5"/>
  <c r="CE40" i="5"/>
  <c r="CD40" i="5"/>
  <c r="CB40" i="5"/>
  <c r="CA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O40" i="5"/>
  <c r="AK40" i="5"/>
  <c r="AH40" i="5"/>
  <c r="AG40" i="5"/>
  <c r="AF40" i="5"/>
  <c r="AE40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K39" i="5"/>
  <c r="CH39" i="5"/>
  <c r="CG39" i="5"/>
  <c r="CF39" i="5"/>
  <c r="CE39" i="5"/>
  <c r="CD39" i="5"/>
  <c r="CB39" i="5"/>
  <c r="CA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O39" i="5"/>
  <c r="AK39" i="5"/>
  <c r="AH39" i="5"/>
  <c r="AG39" i="5"/>
  <c r="AF39" i="5"/>
  <c r="AE39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K38" i="5"/>
  <c r="CH38" i="5"/>
  <c r="CG38" i="5"/>
  <c r="CF38" i="5"/>
  <c r="CE38" i="5"/>
  <c r="CD38" i="5"/>
  <c r="CB38" i="5"/>
  <c r="CA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O38" i="5"/>
  <c r="AK38" i="5"/>
  <c r="AH38" i="5"/>
  <c r="AG38" i="5"/>
  <c r="AF38" i="5"/>
  <c r="AE38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K37" i="5"/>
  <c r="CH37" i="5"/>
  <c r="CG37" i="5"/>
  <c r="CF37" i="5"/>
  <c r="CE37" i="5"/>
  <c r="CC37" i="5"/>
  <c r="CB37" i="5"/>
  <c r="CA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O37" i="5"/>
  <c r="AK37" i="5"/>
  <c r="AH37" i="5"/>
  <c r="AG37" i="5"/>
  <c r="AF37" i="5"/>
  <c r="AE37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K36" i="5"/>
  <c r="CH36" i="5"/>
  <c r="CG36" i="5"/>
  <c r="CF36" i="5"/>
  <c r="CE36" i="5"/>
  <c r="CD36" i="5"/>
  <c r="CC36" i="5"/>
  <c r="CA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O36" i="5"/>
  <c r="AK36" i="5"/>
  <c r="AH36" i="5"/>
  <c r="AG36" i="5"/>
  <c r="AF36" i="5"/>
  <c r="AE36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K35" i="5"/>
  <c r="CH35" i="5"/>
  <c r="CG35" i="5"/>
  <c r="CF35" i="5"/>
  <c r="CE35" i="5"/>
  <c r="CD35" i="5"/>
  <c r="CC35" i="5"/>
  <c r="CA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O35" i="5"/>
  <c r="AK35" i="5"/>
  <c r="AH35" i="5"/>
  <c r="AG35" i="5"/>
  <c r="AF35" i="5"/>
  <c r="AE35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K34" i="5"/>
  <c r="CH34" i="5"/>
  <c r="CG34" i="5"/>
  <c r="CF34" i="5"/>
  <c r="CE34" i="5"/>
  <c r="CD34" i="5"/>
  <c r="CB34" i="5"/>
  <c r="CA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O34" i="5"/>
  <c r="AK34" i="5"/>
  <c r="AH34" i="5"/>
  <c r="AG34" i="5"/>
  <c r="AF34" i="5"/>
  <c r="AE34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K33" i="5"/>
  <c r="CH33" i="5"/>
  <c r="CG33" i="5"/>
  <c r="CF33" i="5"/>
  <c r="CE33" i="5"/>
  <c r="CD33" i="5"/>
  <c r="CB33" i="5"/>
  <c r="CA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O33" i="5"/>
  <c r="AK33" i="5"/>
  <c r="AH33" i="5"/>
  <c r="AG33" i="5"/>
  <c r="AF33" i="5"/>
  <c r="AE33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K32" i="5"/>
  <c r="CH32" i="5"/>
  <c r="CG32" i="5"/>
  <c r="CF32" i="5"/>
  <c r="CE32" i="5"/>
  <c r="CD32" i="5"/>
  <c r="CB32" i="5"/>
  <c r="CA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O32" i="5"/>
  <c r="AK32" i="5"/>
  <c r="AH32" i="5"/>
  <c r="AG32" i="5"/>
  <c r="AF32" i="5"/>
  <c r="AE32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K31" i="5"/>
  <c r="CH31" i="5"/>
  <c r="CG31" i="5"/>
  <c r="CF31" i="5"/>
  <c r="CE31" i="5"/>
  <c r="CD31" i="5"/>
  <c r="CB31" i="5"/>
  <c r="CA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O31" i="5"/>
  <c r="AK31" i="5"/>
  <c r="AH31" i="5"/>
  <c r="AG31" i="5"/>
  <c r="AF31" i="5"/>
  <c r="AE31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K30" i="5"/>
  <c r="CH30" i="5"/>
  <c r="CG30" i="5"/>
  <c r="CF30" i="5"/>
  <c r="CE30" i="5"/>
  <c r="CD30" i="5"/>
  <c r="CB30" i="5"/>
  <c r="CA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O30" i="5"/>
  <c r="AK30" i="5"/>
  <c r="AH30" i="5"/>
  <c r="AG30" i="5"/>
  <c r="AF30" i="5"/>
  <c r="AE30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K29" i="5"/>
  <c r="CH29" i="5"/>
  <c r="CG29" i="5"/>
  <c r="CF29" i="5"/>
  <c r="CE29" i="5"/>
  <c r="CD29" i="5"/>
  <c r="CB29" i="5"/>
  <c r="CA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O29" i="5"/>
  <c r="AK29" i="5"/>
  <c r="AH29" i="5"/>
  <c r="AG29" i="5"/>
  <c r="AF29" i="5"/>
  <c r="AE29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K28" i="5"/>
  <c r="CH28" i="5"/>
  <c r="CG28" i="5"/>
  <c r="CF28" i="5"/>
  <c r="CE28" i="5"/>
  <c r="CC28" i="5"/>
  <c r="CB28" i="5"/>
  <c r="CA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O28" i="5"/>
  <c r="AK28" i="5"/>
  <c r="AH28" i="5"/>
  <c r="AG28" i="5"/>
  <c r="AF28" i="5"/>
  <c r="AE28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K27" i="5"/>
  <c r="CH27" i="5"/>
  <c r="CG27" i="5"/>
  <c r="CF27" i="5"/>
  <c r="CE27" i="5"/>
  <c r="CC27" i="5"/>
  <c r="CB27" i="5"/>
  <c r="CA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O27" i="5"/>
  <c r="AH27" i="5"/>
  <c r="AG27" i="5"/>
  <c r="AF27" i="5"/>
  <c r="AE27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K26" i="5"/>
  <c r="CH26" i="5"/>
  <c r="CG26" i="5"/>
  <c r="CF26" i="5"/>
  <c r="CE26" i="5"/>
  <c r="CC26" i="5"/>
  <c r="CB26" i="5"/>
  <c r="CA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O26" i="5"/>
  <c r="AK26" i="5"/>
  <c r="AH26" i="5"/>
  <c r="AG26" i="5"/>
  <c r="AF26" i="5"/>
  <c r="AE26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K25" i="5"/>
  <c r="CH25" i="5"/>
  <c r="CG25" i="5"/>
  <c r="CF25" i="5"/>
  <c r="CE25" i="5"/>
  <c r="CC25" i="5"/>
  <c r="CB25" i="5"/>
  <c r="CA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O25" i="5"/>
  <c r="AK25" i="5"/>
  <c r="AH25" i="5"/>
  <c r="AG25" i="5"/>
  <c r="AF25" i="5"/>
  <c r="AE25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K24" i="5"/>
  <c r="CH24" i="5"/>
  <c r="CG24" i="5"/>
  <c r="CF24" i="5"/>
  <c r="CE24" i="5"/>
  <c r="CC24" i="5"/>
  <c r="CB24" i="5"/>
  <c r="CA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N24" i="5"/>
  <c r="AO24" i="5" s="1"/>
  <c r="AK24" i="5"/>
  <c r="AH24" i="5"/>
  <c r="AG24" i="5"/>
  <c r="AF24" i="5"/>
  <c r="AE24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K23" i="5"/>
  <c r="CH23" i="5"/>
  <c r="CG23" i="5"/>
  <c r="CF23" i="5"/>
  <c r="CE23" i="5"/>
  <c r="CC23" i="5"/>
  <c r="CB23" i="5"/>
  <c r="CA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N23" i="5"/>
  <c r="AO23" i="5" s="1"/>
  <c r="AK23" i="5"/>
  <c r="AH23" i="5"/>
  <c r="AG23" i="5"/>
  <c r="AF23" i="5"/>
  <c r="AE23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K22" i="5"/>
  <c r="CH22" i="5"/>
  <c r="CG22" i="5"/>
  <c r="CF22" i="5"/>
  <c r="CD22" i="5"/>
  <c r="CC22" i="5"/>
  <c r="CB22" i="5"/>
  <c r="CA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O22" i="5"/>
  <c r="AK22" i="5"/>
  <c r="AH22" i="5"/>
  <c r="AG22" i="5"/>
  <c r="AF22" i="5"/>
  <c r="AE22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K21" i="5"/>
  <c r="CH21" i="5"/>
  <c r="CG21" i="5"/>
  <c r="CF21" i="5"/>
  <c r="CD21" i="5"/>
  <c r="CC21" i="5"/>
  <c r="CB21" i="5"/>
  <c r="CA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O21" i="5"/>
  <c r="AK21" i="5"/>
  <c r="AH21" i="5"/>
  <c r="AG21" i="5"/>
  <c r="AF21" i="5"/>
  <c r="AE21" i="5"/>
  <c r="DA20" i="5"/>
  <c r="CZ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K20" i="5"/>
  <c r="CH20" i="5"/>
  <c r="CG20" i="5"/>
  <c r="CE20" i="5"/>
  <c r="CD20" i="5"/>
  <c r="CC20" i="5"/>
  <c r="CB20" i="5"/>
  <c r="CA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O20" i="5"/>
  <c r="AH20" i="5"/>
  <c r="AG20" i="5"/>
  <c r="AF20" i="5"/>
  <c r="AE20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K19" i="5"/>
  <c r="CH19" i="5"/>
  <c r="CG19" i="5"/>
  <c r="CF19" i="5"/>
  <c r="CE19" i="5"/>
  <c r="CD19" i="5"/>
  <c r="CC19" i="5"/>
  <c r="CB19" i="5"/>
  <c r="CA19" i="5"/>
  <c r="AW19" i="5"/>
  <c r="CJ19" i="5" s="1"/>
  <c r="CM14" i="5"/>
  <c r="CN14" i="5"/>
  <c r="CO14" i="5"/>
  <c r="CP14" i="5"/>
  <c r="CQ14" i="5"/>
  <c r="CR14" i="5"/>
  <c r="CS14" i="5"/>
  <c r="CT14" i="5"/>
  <c r="CU14" i="5"/>
  <c r="CV14" i="5"/>
  <c r="CX14" i="5"/>
  <c r="CY14" i="5"/>
  <c r="CZ14" i="5"/>
  <c r="DA14" i="5"/>
  <c r="CM15" i="5"/>
  <c r="CN15" i="5"/>
  <c r="CO15" i="5"/>
  <c r="CP15" i="5"/>
  <c r="CQ15" i="5"/>
  <c r="CR15" i="5"/>
  <c r="CS15" i="5"/>
  <c r="CT15" i="5"/>
  <c r="CU15" i="5"/>
  <c r="CV15" i="5"/>
  <c r="CX15" i="5"/>
  <c r="CY15" i="5"/>
  <c r="CZ15" i="5"/>
  <c r="DA15" i="5"/>
  <c r="CM16" i="5"/>
  <c r="CN16" i="5"/>
  <c r="CO16" i="5"/>
  <c r="CP16" i="5"/>
  <c r="CQ16" i="5"/>
  <c r="CR16" i="5"/>
  <c r="CS16" i="5"/>
  <c r="CT16" i="5"/>
  <c r="CU16" i="5"/>
  <c r="CV16" i="5"/>
  <c r="CX16" i="5"/>
  <c r="CY16" i="5"/>
  <c r="CZ16" i="5"/>
  <c r="DA16" i="5"/>
  <c r="CM17" i="5"/>
  <c r="CN17" i="5"/>
  <c r="CO17" i="5"/>
  <c r="CP17" i="5"/>
  <c r="CQ17" i="5"/>
  <c r="CR17" i="5"/>
  <c r="CS17" i="5"/>
  <c r="CT17" i="5"/>
  <c r="CU17" i="5"/>
  <c r="CV17" i="5"/>
  <c r="CX17" i="5"/>
  <c r="CY17" i="5"/>
  <c r="CZ17" i="5"/>
  <c r="DA17" i="5"/>
  <c r="CM18" i="5"/>
  <c r="CN18" i="5"/>
  <c r="CO18" i="5"/>
  <c r="CP18" i="5"/>
  <c r="CQ18" i="5"/>
  <c r="CR18" i="5"/>
  <c r="CS18" i="5"/>
  <c r="CT18" i="5"/>
  <c r="CU18" i="5"/>
  <c r="CV18" i="5"/>
  <c r="CX18" i="5"/>
  <c r="CY18" i="5"/>
  <c r="CZ18" i="5"/>
  <c r="DA18" i="5"/>
  <c r="CJ14" i="5"/>
  <c r="CJ15" i="5"/>
  <c r="CJ16" i="5"/>
  <c r="CJ17" i="5"/>
  <c r="CJ18" i="5"/>
  <c r="CA14" i="5"/>
  <c r="CB14" i="5"/>
  <c r="CD14" i="5"/>
  <c r="CE14" i="5"/>
  <c r="CF14" i="5"/>
  <c r="CG14" i="5"/>
  <c r="CH14" i="5"/>
  <c r="CA15" i="5"/>
  <c r="CB15" i="5"/>
  <c r="CD15" i="5"/>
  <c r="CE15" i="5"/>
  <c r="CF15" i="5"/>
  <c r="CG15" i="5"/>
  <c r="CH15" i="5"/>
  <c r="CA16" i="5"/>
  <c r="CB16" i="5"/>
  <c r="CD16" i="5"/>
  <c r="CE16" i="5"/>
  <c r="CF16" i="5"/>
  <c r="CG16" i="5"/>
  <c r="CH16" i="5"/>
  <c r="CA17" i="5"/>
  <c r="CB17" i="5"/>
  <c r="CD17" i="5"/>
  <c r="CE17" i="5"/>
  <c r="CF17" i="5"/>
  <c r="CG17" i="5"/>
  <c r="CH17" i="5"/>
  <c r="CA18" i="5"/>
  <c r="CB18" i="5"/>
  <c r="CD18" i="5"/>
  <c r="CE18" i="5"/>
  <c r="CF18" i="5"/>
  <c r="CG18" i="5"/>
  <c r="CH18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AO14" i="5"/>
  <c r="AO15" i="5"/>
  <c r="AO16" i="5"/>
  <c r="AO17" i="5"/>
  <c r="AO18" i="5"/>
  <c r="AE14" i="5"/>
  <c r="AF14" i="5"/>
  <c r="AG14" i="5"/>
  <c r="AH14" i="5"/>
  <c r="AE15" i="5"/>
  <c r="AF15" i="5"/>
  <c r="AG15" i="5"/>
  <c r="AH15" i="5"/>
  <c r="AE16" i="5"/>
  <c r="AF16" i="5"/>
  <c r="AG16" i="5"/>
  <c r="AH16" i="5"/>
  <c r="AE17" i="5"/>
  <c r="AF17" i="5"/>
  <c r="AG17" i="5"/>
  <c r="AH17" i="5"/>
  <c r="AE18" i="5"/>
  <c r="AF18" i="5"/>
  <c r="AG18" i="5"/>
  <c r="AH18" i="5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Y14" i="32"/>
  <c r="AZ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Y15" i="32"/>
  <c r="AZ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Y16" i="32"/>
  <c r="AZ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Y17" i="32"/>
  <c r="AZ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Y18" i="32"/>
  <c r="AZ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Y19" i="32"/>
  <c r="AZ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Y20" i="32"/>
  <c r="AZ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Y22" i="32"/>
  <c r="AZ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AY24" i="32"/>
  <c r="AZ24" i="32"/>
  <c r="AM25" i="32"/>
  <c r="AN25" i="32"/>
  <c r="AO25" i="32"/>
  <c r="AP25" i="32"/>
  <c r="AQ25" i="32"/>
  <c r="D37" i="33"/>
  <c r="C33" i="34"/>
  <c r="D33" i="34"/>
  <c r="E33" i="34"/>
  <c r="F33" i="34"/>
  <c r="G33" i="34"/>
  <c r="H33" i="34"/>
  <c r="I33" i="34"/>
  <c r="J33" i="34"/>
  <c r="K33" i="34"/>
  <c r="L33" i="34"/>
  <c r="M33" i="34"/>
  <c r="N33" i="34"/>
  <c r="O33" i="34"/>
  <c r="C34" i="34"/>
  <c r="D34" i="34"/>
  <c r="E34" i="34"/>
  <c r="F34" i="34"/>
  <c r="G34" i="34"/>
  <c r="H34" i="34"/>
  <c r="J34" i="34"/>
  <c r="K34" i="34"/>
  <c r="L34" i="34"/>
  <c r="M34" i="34"/>
  <c r="N34" i="34"/>
  <c r="O34" i="34"/>
  <c r="C35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C36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C37" i="34"/>
  <c r="D37" i="34"/>
  <c r="E37" i="34"/>
  <c r="F37" i="34"/>
  <c r="G37" i="34"/>
  <c r="H37" i="34"/>
  <c r="I37" i="34"/>
  <c r="J37" i="34"/>
  <c r="K37" i="34"/>
  <c r="M37" i="34"/>
  <c r="N37" i="34"/>
  <c r="O37" i="34"/>
  <c r="C38" i="34"/>
  <c r="E38" i="34"/>
  <c r="F38" i="34"/>
  <c r="G38" i="34"/>
  <c r="H38" i="34"/>
  <c r="I38" i="34"/>
  <c r="J38" i="34"/>
  <c r="K38" i="34"/>
  <c r="L38" i="34"/>
  <c r="M38" i="34"/>
  <c r="N38" i="34"/>
  <c r="O38" i="34"/>
  <c r="C39" i="34"/>
  <c r="D39" i="34"/>
  <c r="E39" i="34"/>
  <c r="F39" i="34"/>
  <c r="G39" i="34"/>
  <c r="H39" i="34"/>
  <c r="I39" i="34"/>
  <c r="J39" i="34"/>
  <c r="K39" i="34"/>
  <c r="L39" i="34"/>
  <c r="M39" i="34"/>
  <c r="N39" i="34"/>
  <c r="O39" i="34"/>
  <c r="C40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B33" i="34"/>
  <c r="B34" i="34"/>
  <c r="B35" i="34"/>
  <c r="B36" i="34"/>
  <c r="B37" i="34"/>
  <c r="B38" i="34"/>
  <c r="B39" i="34"/>
  <c r="B41" i="34"/>
  <c r="B42" i="34"/>
  <c r="A47" i="33"/>
  <c r="A42" i="34" s="1"/>
  <c r="A48" i="33"/>
  <c r="A43" i="34" s="1"/>
  <c r="A44" i="33"/>
  <c r="A39" i="34" s="1"/>
  <c r="A45" i="33"/>
  <c r="A40" i="34" s="1"/>
  <c r="A46" i="33"/>
  <c r="A41" i="34" s="1"/>
  <c r="A38" i="33"/>
  <c r="A33" i="34" s="1"/>
  <c r="A39" i="33"/>
  <c r="A34" i="34" s="1"/>
  <c r="A40" i="33"/>
  <c r="A35" i="34" s="1"/>
  <c r="A41" i="33"/>
  <c r="A36" i="34" s="1"/>
  <c r="A42" i="33"/>
  <c r="A37" i="34" s="1"/>
  <c r="A43" i="33"/>
  <c r="A38" i="34" s="1"/>
  <c r="A37" i="33"/>
  <c r="CH12" i="32"/>
  <c r="CI12" i="32"/>
  <c r="CJ12" i="32"/>
  <c r="CK12" i="32"/>
  <c r="CL12" i="32"/>
  <c r="CM12" i="32"/>
  <c r="CN12" i="32"/>
  <c r="CO12" i="32"/>
  <c r="CP12" i="32"/>
  <c r="CQ12" i="32"/>
  <c r="CR12" i="32"/>
  <c r="CS12" i="32"/>
  <c r="CT12" i="32"/>
  <c r="CU12" i="32"/>
  <c r="CV12" i="32"/>
  <c r="CH13" i="32"/>
  <c r="CI13" i="32"/>
  <c r="CJ13" i="32"/>
  <c r="CK13" i="32"/>
  <c r="CL13" i="32"/>
  <c r="CM13" i="32"/>
  <c r="CN13" i="32"/>
  <c r="CO13" i="32"/>
  <c r="CP13" i="32"/>
  <c r="CQ13" i="32"/>
  <c r="CR13" i="32"/>
  <c r="CS13" i="32"/>
  <c r="CT13" i="32"/>
  <c r="CU13" i="32"/>
  <c r="CV13" i="32"/>
  <c r="CH14" i="32"/>
  <c r="CI14" i="32"/>
  <c r="CJ14" i="32"/>
  <c r="CK14" i="32"/>
  <c r="CL14" i="32"/>
  <c r="CM14" i="32"/>
  <c r="CN14" i="32"/>
  <c r="CO14" i="32"/>
  <c r="CP14" i="32"/>
  <c r="CQ14" i="32"/>
  <c r="CR14" i="32"/>
  <c r="CS14" i="32"/>
  <c r="CT14" i="32"/>
  <c r="CU14" i="32"/>
  <c r="CV14" i="32"/>
  <c r="CH15" i="32"/>
  <c r="CI15" i="32"/>
  <c r="CJ15" i="32"/>
  <c r="CK15" i="32"/>
  <c r="CL15" i="32"/>
  <c r="CM15" i="32"/>
  <c r="CN15" i="32"/>
  <c r="CO15" i="32"/>
  <c r="CP15" i="32"/>
  <c r="CQ15" i="32"/>
  <c r="CR15" i="32"/>
  <c r="CS15" i="32"/>
  <c r="CT15" i="32"/>
  <c r="CU15" i="32"/>
  <c r="CV15" i="32"/>
  <c r="CH16" i="32"/>
  <c r="CI16" i="32"/>
  <c r="CJ16" i="32"/>
  <c r="CK16" i="32"/>
  <c r="CL16" i="32"/>
  <c r="CM16" i="32"/>
  <c r="CN16" i="32"/>
  <c r="CO16" i="32"/>
  <c r="CP16" i="32"/>
  <c r="CQ16" i="32"/>
  <c r="CR16" i="32"/>
  <c r="CS16" i="32"/>
  <c r="CT16" i="32"/>
  <c r="CU16" i="32"/>
  <c r="CV16" i="32"/>
  <c r="CH17" i="32"/>
  <c r="CI17" i="32"/>
  <c r="CJ17" i="32"/>
  <c r="CK17" i="32"/>
  <c r="CL17" i="32"/>
  <c r="CM17" i="32"/>
  <c r="CN17" i="32"/>
  <c r="CO17" i="32"/>
  <c r="CP17" i="32"/>
  <c r="CQ17" i="32"/>
  <c r="CR17" i="32"/>
  <c r="CS17" i="32"/>
  <c r="CT17" i="32"/>
  <c r="CU17" i="32"/>
  <c r="CV17" i="32"/>
  <c r="CH18" i="32"/>
  <c r="CI18" i="32"/>
  <c r="CJ18" i="32"/>
  <c r="CK18" i="32"/>
  <c r="CL18" i="32"/>
  <c r="CM18" i="32"/>
  <c r="CN18" i="32"/>
  <c r="CO18" i="32"/>
  <c r="CP18" i="32"/>
  <c r="CQ18" i="32"/>
  <c r="CR18" i="32"/>
  <c r="CS18" i="32"/>
  <c r="CT18" i="32"/>
  <c r="CU18" i="32"/>
  <c r="CV18" i="32"/>
  <c r="CH19" i="32"/>
  <c r="CI19" i="32"/>
  <c r="CJ19" i="32"/>
  <c r="CK19" i="32"/>
  <c r="CL19" i="32"/>
  <c r="CM19" i="32"/>
  <c r="CN19" i="32"/>
  <c r="CO19" i="32"/>
  <c r="CP19" i="32"/>
  <c r="CQ19" i="32"/>
  <c r="CR19" i="32"/>
  <c r="CS19" i="32"/>
  <c r="CT19" i="32"/>
  <c r="CU19" i="32"/>
  <c r="CV19" i="32"/>
  <c r="CH20" i="32"/>
  <c r="CI20" i="32"/>
  <c r="CJ20" i="32"/>
  <c r="CK20" i="32"/>
  <c r="CL20" i="32"/>
  <c r="CM20" i="32"/>
  <c r="CN20" i="32"/>
  <c r="CO20" i="32"/>
  <c r="CP20" i="32"/>
  <c r="CQ20" i="32"/>
  <c r="CR20" i="32"/>
  <c r="CS20" i="32"/>
  <c r="CT20" i="32"/>
  <c r="CU20" i="32"/>
  <c r="CV20" i="32"/>
  <c r="CH21" i="32"/>
  <c r="CI21" i="32"/>
  <c r="CJ21" i="32"/>
  <c r="CK21" i="32"/>
  <c r="CL21" i="32"/>
  <c r="CM21" i="32"/>
  <c r="CN21" i="32"/>
  <c r="CO21" i="32"/>
  <c r="CP21" i="32"/>
  <c r="CQ21" i="32"/>
  <c r="CR21" i="32"/>
  <c r="CS21" i="32"/>
  <c r="CT21" i="32"/>
  <c r="CU21" i="32"/>
  <c r="CV21" i="32"/>
  <c r="CH22" i="32"/>
  <c r="CI22" i="32"/>
  <c r="CJ22" i="32"/>
  <c r="CK22" i="32"/>
  <c r="CL22" i="32"/>
  <c r="CM22" i="32"/>
  <c r="CN22" i="32"/>
  <c r="CO22" i="32"/>
  <c r="CP22" i="32"/>
  <c r="CQ22" i="32"/>
  <c r="CR22" i="32"/>
  <c r="CS22" i="32"/>
  <c r="CT22" i="32"/>
  <c r="CU22" i="32"/>
  <c r="CV22" i="32"/>
  <c r="CH23" i="32"/>
  <c r="CI23" i="32"/>
  <c r="CJ23" i="32"/>
  <c r="CK23" i="32"/>
  <c r="CL23" i="32"/>
  <c r="CM23" i="32"/>
  <c r="CN23" i="32"/>
  <c r="CO23" i="32"/>
  <c r="CP23" i="32"/>
  <c r="CQ23" i="32"/>
  <c r="CR23" i="32"/>
  <c r="CS23" i="32"/>
  <c r="CT23" i="32"/>
  <c r="CU23" i="32"/>
  <c r="CV23" i="32"/>
  <c r="CH24" i="32"/>
  <c r="CI24" i="32"/>
  <c r="CJ24" i="32"/>
  <c r="CK24" i="32"/>
  <c r="CL24" i="32"/>
  <c r="CM24" i="32"/>
  <c r="CN24" i="32"/>
  <c r="CO24" i="32"/>
  <c r="CP24" i="32"/>
  <c r="CQ24" i="32"/>
  <c r="CR24" i="32"/>
  <c r="CS24" i="32"/>
  <c r="CT24" i="32"/>
  <c r="CU24" i="32"/>
  <c r="CV24" i="32"/>
  <c r="CH25" i="32"/>
  <c r="CI25" i="32"/>
  <c r="CJ25" i="32"/>
  <c r="CK25" i="32"/>
  <c r="CL25" i="32"/>
  <c r="CM25" i="32"/>
  <c r="CN25" i="32"/>
  <c r="CO25" i="32"/>
  <c r="CP25" i="32"/>
  <c r="CQ25" i="32"/>
  <c r="CR25" i="32"/>
  <c r="CS25" i="32"/>
  <c r="CT25" i="32"/>
  <c r="CU25" i="32"/>
  <c r="CV25" i="32"/>
  <c r="CH57" i="32"/>
  <c r="CI57" i="32"/>
  <c r="CJ57" i="32"/>
  <c r="CK57" i="32"/>
  <c r="CL57" i="32"/>
  <c r="CM57" i="32"/>
  <c r="CN57" i="32"/>
  <c r="CO57" i="32"/>
  <c r="CP57" i="32"/>
  <c r="CQ57" i="32"/>
  <c r="CR57" i="32"/>
  <c r="CS57" i="32"/>
  <c r="CT57" i="32"/>
  <c r="CU57" i="32"/>
  <c r="CV57" i="32"/>
  <c r="CH58" i="32"/>
  <c r="CI58" i="32"/>
  <c r="CJ58" i="32"/>
  <c r="CK58" i="32"/>
  <c r="CL58" i="32"/>
  <c r="CM58" i="32"/>
  <c r="CN58" i="32"/>
  <c r="CO58" i="32"/>
  <c r="CP58" i="32"/>
  <c r="CQ58" i="32"/>
  <c r="CR58" i="32"/>
  <c r="CS58" i="32"/>
  <c r="CT58" i="32"/>
  <c r="CU58" i="32"/>
  <c r="CV58" i="32"/>
  <c r="CH59" i="32"/>
  <c r="CI59" i="32"/>
  <c r="CJ59" i="32"/>
  <c r="CK59" i="32"/>
  <c r="CL59" i="32"/>
  <c r="CM59" i="32"/>
  <c r="CN59" i="32"/>
  <c r="CO59" i="32"/>
  <c r="CP59" i="32"/>
  <c r="CQ59" i="32"/>
  <c r="CR59" i="32"/>
  <c r="CS59" i="32"/>
  <c r="CT59" i="32"/>
  <c r="CU59" i="32"/>
  <c r="CV59" i="32"/>
  <c r="CH60" i="32"/>
  <c r="CI60" i="32"/>
  <c r="CJ60" i="32"/>
  <c r="CK60" i="32"/>
  <c r="CL60" i="32"/>
  <c r="CM60" i="32"/>
  <c r="CN60" i="32"/>
  <c r="CO60" i="32"/>
  <c r="CP60" i="32"/>
  <c r="CQ60" i="32"/>
  <c r="CR60" i="32"/>
  <c r="CS60" i="32"/>
  <c r="CT60" i="32"/>
  <c r="CU60" i="32"/>
  <c r="CV60" i="32"/>
  <c r="CE14" i="32"/>
  <c r="CF14" i="32"/>
  <c r="CE15" i="32"/>
  <c r="CF15" i="32"/>
  <c r="CE16" i="32"/>
  <c r="CF16" i="32"/>
  <c r="CE17" i="32"/>
  <c r="CF17" i="32"/>
  <c r="CE18" i="32"/>
  <c r="CF18" i="32"/>
  <c r="CE19" i="32"/>
  <c r="CF19" i="32"/>
  <c r="CE20" i="32"/>
  <c r="CF20" i="32"/>
  <c r="CE21" i="32"/>
  <c r="CF21" i="32"/>
  <c r="CE22" i="32"/>
  <c r="CF22" i="32"/>
  <c r="CE23" i="32"/>
  <c r="CF23" i="32"/>
  <c r="CE24" i="32"/>
  <c r="CF24" i="32"/>
  <c r="CE25" i="32"/>
  <c r="CF25" i="32"/>
  <c r="CE57" i="32"/>
  <c r="CF57" i="32"/>
  <c r="CE58" i="32"/>
  <c r="CF58" i="32"/>
  <c r="CE59" i="32"/>
  <c r="CF59" i="32"/>
  <c r="CE60" i="32"/>
  <c r="CF60" i="32"/>
  <c r="BV12" i="32"/>
  <c r="BW12" i="32"/>
  <c r="BX12" i="32"/>
  <c r="BY12" i="32"/>
  <c r="BZ12" i="32"/>
  <c r="CA12" i="32"/>
  <c r="CB12" i="32"/>
  <c r="CC12" i="32"/>
  <c r="BV13" i="32"/>
  <c r="BW13" i="32"/>
  <c r="BX13" i="32"/>
  <c r="BY13" i="32"/>
  <c r="BZ13" i="32"/>
  <c r="CA13" i="32"/>
  <c r="CB13" i="32"/>
  <c r="CC13" i="32"/>
  <c r="BV14" i="32"/>
  <c r="BW14" i="32"/>
  <c r="BX14" i="32"/>
  <c r="BY14" i="32"/>
  <c r="BZ14" i="32"/>
  <c r="CA14" i="32"/>
  <c r="CB14" i="32"/>
  <c r="CC14" i="32"/>
  <c r="BV15" i="32"/>
  <c r="BW15" i="32"/>
  <c r="BX15" i="32"/>
  <c r="BY15" i="32"/>
  <c r="BZ15" i="32"/>
  <c r="CA15" i="32"/>
  <c r="CB15" i="32"/>
  <c r="CC15" i="32"/>
  <c r="BV16" i="32"/>
  <c r="BW16" i="32"/>
  <c r="BX16" i="32"/>
  <c r="BY16" i="32"/>
  <c r="BZ16" i="32"/>
  <c r="CA16" i="32"/>
  <c r="CB16" i="32"/>
  <c r="CC16" i="32"/>
  <c r="BV17" i="32"/>
  <c r="BW17" i="32"/>
  <c r="BX17" i="32"/>
  <c r="BY17" i="32"/>
  <c r="BZ17" i="32"/>
  <c r="CA17" i="32"/>
  <c r="CB17" i="32"/>
  <c r="CC17" i="32"/>
  <c r="BV18" i="32"/>
  <c r="BW18" i="32"/>
  <c r="BX18" i="32"/>
  <c r="BY18" i="32"/>
  <c r="BZ18" i="32"/>
  <c r="CA18" i="32"/>
  <c r="CB18" i="32"/>
  <c r="CC18" i="32"/>
  <c r="BV19" i="32"/>
  <c r="BW19" i="32"/>
  <c r="BX19" i="32"/>
  <c r="BY19" i="32"/>
  <c r="BZ19" i="32"/>
  <c r="CA19" i="32"/>
  <c r="CB19" i="32"/>
  <c r="CC19" i="32"/>
  <c r="BV20" i="32"/>
  <c r="BW20" i="32"/>
  <c r="BX20" i="32"/>
  <c r="BY20" i="32"/>
  <c r="BZ20" i="32"/>
  <c r="CA20" i="32"/>
  <c r="CB20" i="32"/>
  <c r="CC20" i="32"/>
  <c r="BV21" i="32"/>
  <c r="BW21" i="32"/>
  <c r="BX21" i="32"/>
  <c r="BY21" i="32"/>
  <c r="BZ21" i="32"/>
  <c r="CA21" i="32"/>
  <c r="CB21" i="32"/>
  <c r="CC21" i="32"/>
  <c r="BV22" i="32"/>
  <c r="BW22" i="32"/>
  <c r="BX22" i="32"/>
  <c r="BY22" i="32"/>
  <c r="BZ22" i="32"/>
  <c r="CA22" i="32"/>
  <c r="CB22" i="32"/>
  <c r="CC22" i="32"/>
  <c r="BV23" i="32"/>
  <c r="BW23" i="32"/>
  <c r="BX23" i="32"/>
  <c r="BY23" i="32"/>
  <c r="BZ23" i="32"/>
  <c r="CA23" i="32"/>
  <c r="CB23" i="32"/>
  <c r="CC23" i="32"/>
  <c r="BV24" i="32"/>
  <c r="BW24" i="32"/>
  <c r="BX24" i="32"/>
  <c r="BY24" i="32"/>
  <c r="BZ24" i="32"/>
  <c r="CA24" i="32"/>
  <c r="CB24" i="32"/>
  <c r="CC24" i="32"/>
  <c r="BV25" i="32"/>
  <c r="BW25" i="32"/>
  <c r="BX25" i="32"/>
  <c r="BY25" i="32"/>
  <c r="BZ25" i="32"/>
  <c r="CA25" i="32"/>
  <c r="CB25" i="32"/>
  <c r="CC25" i="32"/>
  <c r="BV57" i="32"/>
  <c r="BW57" i="32"/>
  <c r="BX57" i="32"/>
  <c r="BY57" i="32"/>
  <c r="BZ57" i="32"/>
  <c r="CA57" i="32"/>
  <c r="CB57" i="32"/>
  <c r="CC57" i="32"/>
  <c r="BV58" i="32"/>
  <c r="BW58" i="32"/>
  <c r="BX58" i="32"/>
  <c r="BY58" i="32"/>
  <c r="BZ58" i="32"/>
  <c r="CA58" i="32"/>
  <c r="CB58" i="32"/>
  <c r="CC58" i="32"/>
  <c r="BV59" i="32"/>
  <c r="BW59" i="32"/>
  <c r="BX59" i="32"/>
  <c r="BY59" i="32"/>
  <c r="BZ59" i="32"/>
  <c r="CA59" i="32"/>
  <c r="CB59" i="32"/>
  <c r="CC59" i="32"/>
  <c r="BV60" i="32"/>
  <c r="BW60" i="32"/>
  <c r="BX60" i="32"/>
  <c r="BY60" i="32"/>
  <c r="BZ60" i="32"/>
  <c r="CA60" i="32"/>
  <c r="CB60" i="32"/>
  <c r="CC60" i="32"/>
  <c r="AL14" i="32"/>
  <c r="AL15" i="32"/>
  <c r="AL16" i="32"/>
  <c r="AL17" i="32"/>
  <c r="AL18" i="32"/>
  <c r="AL19" i="32"/>
  <c r="AL20" i="32"/>
  <c r="AL21" i="32"/>
  <c r="AL22" i="32"/>
  <c r="AL23" i="32"/>
  <c r="AL24" i="32"/>
  <c r="AL13" i="32"/>
  <c r="AK25" i="32"/>
  <c r="AL25" i="32" s="1"/>
  <c r="AF25" i="32"/>
  <c r="AG25" i="32" s="1"/>
  <c r="AG18" i="32"/>
  <c r="AG19" i="32"/>
  <c r="AG14" i="32"/>
  <c r="AG15" i="32"/>
  <c r="AG16" i="32"/>
  <c r="AG17" i="32"/>
  <c r="AG20" i="32"/>
  <c r="AG21" i="32"/>
  <c r="AG22" i="32"/>
  <c r="AG23" i="32"/>
  <c r="AG24" i="32"/>
  <c r="AG13" i="32"/>
  <c r="AC20" i="32"/>
  <c r="AD20" i="32"/>
  <c r="AC21" i="32"/>
  <c r="AD21" i="32"/>
  <c r="AC22" i="32"/>
  <c r="AD22" i="32"/>
  <c r="AC23" i="32"/>
  <c r="AD23" i="32"/>
  <c r="AC24" i="32"/>
  <c r="AD24" i="32"/>
  <c r="AC25" i="32"/>
  <c r="AD25" i="32"/>
  <c r="AB19" i="32"/>
  <c r="AB20" i="32"/>
  <c r="AB21" i="32"/>
  <c r="AB22" i="32"/>
  <c r="AB23" i="32"/>
  <c r="AB24" i="32"/>
  <c r="AB25" i="32"/>
  <c r="AB18" i="32"/>
  <c r="AC18" i="32"/>
  <c r="AD18" i="32"/>
  <c r="AB14" i="32"/>
  <c r="AB15" i="32"/>
  <c r="AB16" i="32"/>
  <c r="AB17" i="32"/>
  <c r="AB13" i="32"/>
  <c r="AD19" i="32"/>
  <c r="AC19" i="32"/>
  <c r="AI18" i="32"/>
  <c r="AD17" i="32"/>
  <c r="AC17" i="32"/>
  <c r="AD16" i="32"/>
  <c r="AC16" i="32"/>
  <c r="AD15" i="32"/>
  <c r="AC15" i="32"/>
  <c r="AD14" i="32"/>
  <c r="AC14" i="32"/>
  <c r="AY13" i="32"/>
  <c r="AX13" i="32"/>
  <c r="AV13" i="32"/>
  <c r="AU13" i="32"/>
  <c r="AT13" i="32"/>
  <c r="AS13" i="32"/>
  <c r="AQ13" i="32"/>
  <c r="AP13" i="32"/>
  <c r="AO13" i="32"/>
  <c r="AN13" i="32"/>
  <c r="AM13" i="32"/>
  <c r="AD13" i="32"/>
  <c r="AC13" i="32"/>
  <c r="U310" i="7" l="1"/>
  <c r="B230" i="14"/>
  <c r="S230" i="14" s="1"/>
  <c r="B229" i="14"/>
  <c r="S229" i="14" s="1"/>
  <c r="B228" i="14"/>
  <c r="S228" i="14" s="1"/>
  <c r="CC47" i="5"/>
  <c r="B227" i="14"/>
  <c r="S227" i="14" s="1"/>
  <c r="B231" i="14"/>
  <c r="S231" i="14" s="1"/>
  <c r="CC51" i="5"/>
  <c r="S86" i="14"/>
  <c r="S84" i="14"/>
  <c r="S85" i="14"/>
  <c r="S89" i="7"/>
  <c r="S48" i="33"/>
  <c r="R45" i="33"/>
  <c r="S43" i="33"/>
  <c r="S88" i="7"/>
  <c r="S87" i="7"/>
  <c r="T311" i="7"/>
  <c r="T313" i="7"/>
  <c r="T309" i="7"/>
  <c r="T312" i="7"/>
  <c r="S233" i="7"/>
  <c r="T233" i="7" s="1"/>
  <c r="S232" i="7"/>
  <c r="T232" i="7" s="1"/>
  <c r="S230" i="7"/>
  <c r="T230" i="7" s="1"/>
  <c r="S234" i="7"/>
  <c r="T234" i="7" s="1"/>
  <c r="S231" i="7"/>
  <c r="CP55" i="5"/>
  <c r="CP56" i="5"/>
  <c r="CJ56" i="5"/>
  <c r="CD57" i="5"/>
  <c r="CP57" i="5"/>
  <c r="CJ57" i="5"/>
  <c r="CC55" i="5"/>
  <c r="CJ55" i="5"/>
  <c r="CC56" i="5"/>
  <c r="CD26" i="5"/>
  <c r="CJ30" i="5"/>
  <c r="CM32" i="5"/>
  <c r="CM34" i="5"/>
  <c r="CM36" i="5"/>
  <c r="CJ38" i="5"/>
  <c r="CD24" i="5"/>
  <c r="CE22" i="5"/>
  <c r="CJ21" i="5"/>
  <c r="CM30" i="5"/>
  <c r="CM38" i="5"/>
  <c r="CM40" i="5"/>
  <c r="CM42" i="5"/>
  <c r="CW44" i="5"/>
  <c r="CJ46" i="5"/>
  <c r="CM23" i="5"/>
  <c r="CW46" i="5"/>
  <c r="CC48" i="5"/>
  <c r="CW49" i="5"/>
  <c r="CW50" i="5"/>
  <c r="CW52" i="5"/>
  <c r="CJ54" i="5"/>
  <c r="CE21" i="5"/>
  <c r="CB54" i="5"/>
  <c r="CD25" i="5"/>
  <c r="CD27" i="5"/>
  <c r="CJ29" i="5"/>
  <c r="CJ31" i="5"/>
  <c r="CM33" i="5"/>
  <c r="CJ35" i="5"/>
  <c r="CJ37" i="5"/>
  <c r="CJ39" i="5"/>
  <c r="CJ20" i="5"/>
  <c r="CM22" i="5"/>
  <c r="CD23" i="5"/>
  <c r="CB35" i="5"/>
  <c r="CM41" i="5"/>
  <c r="CJ43" i="5"/>
  <c r="CW45" i="5"/>
  <c r="CJ47" i="5"/>
  <c r="CW48" i="5"/>
  <c r="CF20" i="5"/>
  <c r="CM27" i="5"/>
  <c r="CM31" i="5"/>
  <c r="CM35" i="5"/>
  <c r="CM39" i="5"/>
  <c r="CC39" i="5"/>
  <c r="CC49" i="5"/>
  <c r="CW51" i="5"/>
  <c r="CW53" i="5"/>
  <c r="CD28" i="5"/>
  <c r="CM24" i="5"/>
  <c r="CM43" i="5"/>
  <c r="CM21" i="5"/>
  <c r="CJ53" i="5"/>
  <c r="CJ28" i="5"/>
  <c r="CC30" i="5"/>
  <c r="CJ36" i="5"/>
  <c r="CC38" i="5"/>
  <c r="CJ44" i="5"/>
  <c r="CC46" i="5"/>
  <c r="CJ52" i="5"/>
  <c r="CB53" i="5"/>
  <c r="CJ27" i="5"/>
  <c r="CC29" i="5"/>
  <c r="CM29" i="5"/>
  <c r="CB36" i="5"/>
  <c r="CM37" i="5"/>
  <c r="CC45" i="5"/>
  <c r="CW47" i="5"/>
  <c r="CJ51" i="5"/>
  <c r="CJ26" i="5"/>
  <c r="CM28" i="5"/>
  <c r="CJ34" i="5"/>
  <c r="CD37" i="5"/>
  <c r="CJ42" i="5"/>
  <c r="CJ50" i="5"/>
  <c r="CC52" i="5"/>
  <c r="CW54" i="5"/>
  <c r="CJ45" i="5"/>
  <c r="CJ33" i="5"/>
  <c r="CJ41" i="5"/>
  <c r="CC43" i="5"/>
  <c r="CD44" i="5"/>
  <c r="CJ49" i="5"/>
  <c r="CC31" i="5"/>
  <c r="CY20" i="5"/>
  <c r="CJ22" i="5"/>
  <c r="CJ23" i="5"/>
  <c r="CJ24" i="5"/>
  <c r="CM26" i="5"/>
  <c r="CJ32" i="5"/>
  <c r="CC34" i="5"/>
  <c r="CJ40" i="5"/>
  <c r="CC42" i="5"/>
  <c r="CJ48" i="5"/>
  <c r="CC50" i="5"/>
  <c r="CM25" i="5"/>
  <c r="CC33" i="5"/>
  <c r="CC41" i="5"/>
  <c r="CJ25" i="5"/>
  <c r="CC32" i="5"/>
  <c r="CC40" i="5"/>
  <c r="CK17" i="5"/>
  <c r="CK18" i="5"/>
  <c r="CW14" i="5"/>
  <c r="CW15" i="5"/>
  <c r="CK16" i="5"/>
  <c r="CC18" i="5"/>
  <c r="CW17" i="5"/>
  <c r="CC16" i="5"/>
  <c r="CC15" i="5"/>
  <c r="CC14" i="5"/>
  <c r="CK15" i="5"/>
  <c r="CW18" i="5"/>
  <c r="CC17" i="5"/>
  <c r="CK14" i="5"/>
  <c r="CW16" i="5"/>
  <c r="Q42" i="33"/>
  <c r="P37" i="34" s="1"/>
  <c r="R44" i="33"/>
  <c r="S47" i="33"/>
  <c r="R43" i="33"/>
  <c r="S46" i="33"/>
  <c r="S39" i="33"/>
  <c r="R42" i="33"/>
  <c r="S45" i="33"/>
  <c r="Q48" i="33"/>
  <c r="P43" i="34" s="1"/>
  <c r="Q44" i="33"/>
  <c r="P39" i="34" s="1"/>
  <c r="Q47" i="33"/>
  <c r="P42" i="34" s="1"/>
  <c r="R48" i="33"/>
  <c r="R40" i="33"/>
  <c r="S41" i="33"/>
  <c r="D38" i="34"/>
  <c r="L37" i="34"/>
  <c r="Q41" i="33"/>
  <c r="P36" i="34" s="1"/>
  <c r="S44" i="33"/>
  <c r="R47" i="33"/>
  <c r="R38" i="33"/>
  <c r="S40" i="33"/>
  <c r="C43" i="34"/>
  <c r="R41" i="33"/>
  <c r="R46" i="33"/>
  <c r="S38" i="33"/>
  <c r="B43" i="34"/>
  <c r="B40" i="34"/>
  <c r="R37" i="33"/>
  <c r="I34" i="34"/>
  <c r="S42" i="33"/>
  <c r="Q39" i="33"/>
  <c r="R39" i="33"/>
  <c r="S37" i="33"/>
  <c r="Q40" i="33"/>
  <c r="P35" i="34" s="1"/>
  <c r="Q46" i="33"/>
  <c r="P41" i="34" s="1"/>
  <c r="Q38" i="33"/>
  <c r="P33" i="34" s="1"/>
  <c r="Q43" i="33"/>
  <c r="P38" i="34" s="1"/>
  <c r="Q45" i="33"/>
  <c r="P40" i="34" s="1"/>
  <c r="U89" i="7" l="1"/>
  <c r="T89" i="7"/>
  <c r="U231" i="7"/>
  <c r="T231" i="7"/>
  <c r="U88" i="7"/>
  <c r="T88" i="7"/>
  <c r="T87" i="7"/>
  <c r="U87" i="7"/>
  <c r="U234" i="7"/>
  <c r="U230" i="7"/>
  <c r="U232" i="7"/>
  <c r="U233" i="7"/>
  <c r="P34" i="34"/>
  <c r="BF18" i="37" l="1"/>
  <c r="BF15" i="37"/>
  <c r="BF16" i="37"/>
  <c r="BF17" i="37"/>
  <c r="BF19" i="37"/>
  <c r="BF20" i="37"/>
  <c r="BF21" i="37"/>
  <c r="BF22" i="37"/>
  <c r="BF14" i="37"/>
  <c r="BF23" i="37"/>
  <c r="BF24" i="37"/>
  <c r="BF25" i="37"/>
  <c r="BF26" i="37"/>
  <c r="BF27" i="37"/>
  <c r="BF28" i="37"/>
  <c r="BF29" i="37"/>
  <c r="BF30" i="37"/>
  <c r="BF31" i="37"/>
  <c r="BF32" i="37"/>
  <c r="BF33" i="37"/>
  <c r="BF34" i="37"/>
  <c r="BF35" i="37"/>
  <c r="BF36" i="37"/>
  <c r="BF37" i="37"/>
  <c r="BF38" i="37"/>
  <c r="BF39" i="37"/>
  <c r="BF40" i="37"/>
  <c r="BF41" i="37"/>
  <c r="BF42" i="37"/>
  <c r="BF43" i="37"/>
  <c r="BF44" i="37"/>
  <c r="BF45" i="37"/>
  <c r="BF46" i="37"/>
  <c r="BF47" i="37"/>
  <c r="BF48" i="37"/>
  <c r="BF49" i="37"/>
  <c r="BF50" i="37"/>
  <c r="BF13" i="37"/>
  <c r="B156" i="15"/>
  <c r="C157" i="15"/>
  <c r="D157" i="15"/>
  <c r="E157" i="15"/>
  <c r="F157" i="15"/>
  <c r="G157" i="15"/>
  <c r="H157" i="15"/>
  <c r="I157" i="15"/>
  <c r="J157" i="15"/>
  <c r="K157" i="15"/>
  <c r="B164" i="2"/>
  <c r="B163" i="2"/>
  <c r="A161" i="2"/>
  <c r="B161" i="2"/>
  <c r="B160" i="2"/>
  <c r="U16" i="1"/>
  <c r="AF12" i="1"/>
  <c r="AG12" i="1"/>
  <c r="AH12" i="1"/>
  <c r="AI12" i="1"/>
  <c r="AJ12" i="1"/>
  <c r="AK12" i="1"/>
  <c r="AL12" i="1"/>
  <c r="AM12" i="1"/>
  <c r="AN12" i="1"/>
  <c r="AO12" i="1"/>
  <c r="AF13" i="1"/>
  <c r="AG13" i="1"/>
  <c r="AH13" i="1"/>
  <c r="AI13" i="1"/>
  <c r="AJ13" i="1"/>
  <c r="AK13" i="1"/>
  <c r="AL13" i="1"/>
  <c r="AM13" i="1"/>
  <c r="AN13" i="1"/>
  <c r="AO13" i="1"/>
  <c r="AF14" i="1"/>
  <c r="AG14" i="1"/>
  <c r="AH14" i="1"/>
  <c r="AI14" i="1"/>
  <c r="AJ14" i="1"/>
  <c r="AK14" i="1"/>
  <c r="AL14" i="1"/>
  <c r="AM14" i="1"/>
  <c r="AN14" i="1"/>
  <c r="AO14" i="1"/>
  <c r="AF15" i="1"/>
  <c r="AG15" i="1"/>
  <c r="AH15" i="1"/>
  <c r="AI15" i="1"/>
  <c r="AJ15" i="1"/>
  <c r="AK15" i="1"/>
  <c r="AL15" i="1"/>
  <c r="AM15" i="1"/>
  <c r="AN15" i="1"/>
  <c r="AO15" i="1"/>
  <c r="AF16" i="1"/>
  <c r="AG16" i="1"/>
  <c r="AH16" i="1"/>
  <c r="AI16" i="1"/>
  <c r="AJ16" i="1"/>
  <c r="AK16" i="1"/>
  <c r="AL16" i="1"/>
  <c r="AM16" i="1"/>
  <c r="AN16" i="1"/>
  <c r="AO16" i="1"/>
  <c r="AF17" i="1"/>
  <c r="AG17" i="1"/>
  <c r="AH17" i="1"/>
  <c r="AI17" i="1"/>
  <c r="AJ17" i="1"/>
  <c r="AK17" i="1"/>
  <c r="AL17" i="1"/>
  <c r="AM17" i="1"/>
  <c r="AN17" i="1"/>
  <c r="AO17" i="1"/>
  <c r="AF18" i="1"/>
  <c r="AG18" i="1"/>
  <c r="AH18" i="1"/>
  <c r="AI18" i="1"/>
  <c r="AJ18" i="1"/>
  <c r="AK18" i="1"/>
  <c r="AL18" i="1"/>
  <c r="AM18" i="1"/>
  <c r="AN18" i="1"/>
  <c r="AO18" i="1"/>
  <c r="C40" i="38"/>
  <c r="B38" i="39" s="1"/>
  <c r="D40" i="38"/>
  <c r="C38" i="39" s="1"/>
  <c r="E40" i="38"/>
  <c r="D38" i="39" s="1"/>
  <c r="F40" i="38"/>
  <c r="E38" i="39" s="1"/>
  <c r="G40" i="38"/>
  <c r="F38" i="39" s="1"/>
  <c r="H40" i="38"/>
  <c r="G38" i="39" s="1"/>
  <c r="K38" i="39"/>
  <c r="M38" i="39"/>
  <c r="N38" i="39"/>
  <c r="P38" i="39"/>
  <c r="D39" i="38"/>
  <c r="C37" i="39" s="1"/>
  <c r="E39" i="38"/>
  <c r="D37" i="39" s="1"/>
  <c r="F39" i="38"/>
  <c r="E37" i="39" s="1"/>
  <c r="G39" i="38"/>
  <c r="F37" i="39" s="1"/>
  <c r="H39" i="38"/>
  <c r="G37" i="39" s="1"/>
  <c r="K37" i="39"/>
  <c r="M37" i="39"/>
  <c r="N37" i="39"/>
  <c r="P37" i="39"/>
  <c r="C39" i="38"/>
  <c r="B37" i="39" s="1"/>
  <c r="B40" i="38"/>
  <c r="B39" i="38"/>
  <c r="A40" i="38"/>
  <c r="A38" i="39" s="1"/>
  <c r="A39" i="38"/>
  <c r="A37" i="39" s="1"/>
  <c r="BB12" i="37"/>
  <c r="BD12" i="37"/>
  <c r="BH12" i="37"/>
  <c r="BJ12" i="37"/>
  <c r="BL12" i="37"/>
  <c r="BN12" i="37"/>
  <c r="BP12" i="37"/>
  <c r="BR12" i="37"/>
  <c r="BB13" i="37"/>
  <c r="BD13" i="37"/>
  <c r="BH13" i="37"/>
  <c r="BJ13" i="37"/>
  <c r="BL13" i="37"/>
  <c r="BN13" i="37"/>
  <c r="BP13" i="37"/>
  <c r="BR13" i="37"/>
  <c r="BB14" i="37"/>
  <c r="BD14" i="37"/>
  <c r="BH14" i="37"/>
  <c r="BJ14" i="37"/>
  <c r="BL14" i="37"/>
  <c r="BN14" i="37"/>
  <c r="BP14" i="37"/>
  <c r="BR14" i="37"/>
  <c r="BB15" i="37"/>
  <c r="BD15" i="37"/>
  <c r="BH15" i="37"/>
  <c r="BL15" i="37"/>
  <c r="BN15" i="37"/>
  <c r="BP15" i="37"/>
  <c r="BR15" i="37"/>
  <c r="BB16" i="37"/>
  <c r="BD16" i="37"/>
  <c r="BH16" i="37"/>
  <c r="BJ16" i="37"/>
  <c r="BL16" i="37"/>
  <c r="BN16" i="37"/>
  <c r="BP16" i="37"/>
  <c r="BR16" i="37"/>
  <c r="AK14" i="37"/>
  <c r="AL14" i="37"/>
  <c r="AM14" i="37"/>
  <c r="AN14" i="37"/>
  <c r="AO14" i="37"/>
  <c r="AP14" i="37"/>
  <c r="AT14" i="37"/>
  <c r="AV14" i="37"/>
  <c r="AW14" i="37"/>
  <c r="AY14" i="37"/>
  <c r="AK15" i="37"/>
  <c r="AL15" i="37"/>
  <c r="AM15" i="37"/>
  <c r="AN15" i="37"/>
  <c r="AO15" i="37"/>
  <c r="AP15" i="37"/>
  <c r="AT15" i="37"/>
  <c r="AV15" i="37"/>
  <c r="AW15" i="37"/>
  <c r="AY15" i="37"/>
  <c r="AK16" i="37"/>
  <c r="AL16" i="37"/>
  <c r="AM16" i="37"/>
  <c r="AN16" i="37"/>
  <c r="AO16" i="37"/>
  <c r="AP16" i="37"/>
  <c r="AT16" i="37"/>
  <c r="AV16" i="37"/>
  <c r="AW16" i="37"/>
  <c r="AY16" i="37"/>
  <c r="AJ14" i="37"/>
  <c r="AJ15" i="37"/>
  <c r="L159" i="15"/>
  <c r="M158" i="15"/>
  <c r="M159" i="15"/>
  <c r="U164" i="2"/>
  <c r="K159" i="15" s="1"/>
  <c r="U163" i="2"/>
  <c r="K158" i="15" s="1"/>
  <c r="S164" i="2"/>
  <c r="J159" i="15" s="1"/>
  <c r="S163" i="2"/>
  <c r="J158" i="15" s="1"/>
  <c r="Q164" i="2"/>
  <c r="I159" i="15" s="1"/>
  <c r="Q163" i="2"/>
  <c r="I158" i="15" s="1"/>
  <c r="O164" i="2"/>
  <c r="H159" i="15" s="1"/>
  <c r="O163" i="2"/>
  <c r="H158" i="15" s="1"/>
  <c r="M164" i="2"/>
  <c r="G159" i="15" s="1"/>
  <c r="M163" i="2"/>
  <c r="G158" i="15" s="1"/>
  <c r="K164" i="2"/>
  <c r="F159" i="15" s="1"/>
  <c r="K163" i="2"/>
  <c r="F158" i="15" s="1"/>
  <c r="I164" i="2"/>
  <c r="E159" i="15" s="1"/>
  <c r="I163" i="2"/>
  <c r="E158" i="15" s="1"/>
  <c r="G164" i="2"/>
  <c r="D159" i="15" s="1"/>
  <c r="G163" i="2"/>
  <c r="D158" i="15" s="1"/>
  <c r="E164" i="2"/>
  <c r="C159" i="15" s="1"/>
  <c r="E163" i="2"/>
  <c r="C164" i="2"/>
  <c r="B159" i="15" s="1"/>
  <c r="C163" i="2"/>
  <c r="U161" i="2"/>
  <c r="K161" i="15" s="1"/>
  <c r="U160" i="2"/>
  <c r="K160" i="15" s="1"/>
  <c r="S161" i="2"/>
  <c r="J161" i="15" s="1"/>
  <c r="S160" i="2"/>
  <c r="J160" i="15" s="1"/>
  <c r="Q161" i="2"/>
  <c r="I161" i="15" s="1"/>
  <c r="Q160" i="2"/>
  <c r="I160" i="15" s="1"/>
  <c r="O161" i="2"/>
  <c r="H161" i="15" s="1"/>
  <c r="O160" i="2"/>
  <c r="H160" i="15" s="1"/>
  <c r="M161" i="2"/>
  <c r="G161" i="15" s="1"/>
  <c r="M160" i="2"/>
  <c r="G160" i="15" s="1"/>
  <c r="K161" i="2"/>
  <c r="F161" i="15" s="1"/>
  <c r="K160" i="2"/>
  <c r="F160" i="15" s="1"/>
  <c r="I161" i="2"/>
  <c r="E161" i="15" s="1"/>
  <c r="I160" i="2"/>
  <c r="E160" i="15" s="1"/>
  <c r="G161" i="2"/>
  <c r="D161" i="15" s="1"/>
  <c r="G160" i="2"/>
  <c r="C161" i="2"/>
  <c r="E161" i="2"/>
  <c r="C161" i="15" s="1"/>
  <c r="E160" i="2"/>
  <c r="C160" i="15" s="1"/>
  <c r="C160" i="2"/>
  <c r="B160" i="15" s="1"/>
  <c r="A164" i="2"/>
  <c r="A159" i="15" s="1"/>
  <c r="A163" i="2"/>
  <c r="A158" i="15" s="1"/>
  <c r="A160" i="2"/>
  <c r="BF13" i="1"/>
  <c r="BG13" i="1"/>
  <c r="BH13" i="1"/>
  <c r="BI13" i="1"/>
  <c r="BJ13" i="1"/>
  <c r="BK13" i="1"/>
  <c r="BL13" i="1"/>
  <c r="BM13" i="1"/>
  <c r="BF14" i="1"/>
  <c r="BG14" i="1"/>
  <c r="BH14" i="1"/>
  <c r="BI14" i="1"/>
  <c r="BJ14" i="1"/>
  <c r="BK14" i="1"/>
  <c r="BL14" i="1"/>
  <c r="BM14" i="1"/>
  <c r="BF15" i="1"/>
  <c r="BG15" i="1"/>
  <c r="BH15" i="1"/>
  <c r="BI15" i="1"/>
  <c r="BJ15" i="1"/>
  <c r="BK15" i="1"/>
  <c r="BL15" i="1"/>
  <c r="BM15" i="1"/>
  <c r="BF16" i="1"/>
  <c r="BG16" i="1"/>
  <c r="BH16" i="1"/>
  <c r="BI16" i="1"/>
  <c r="BJ16" i="1"/>
  <c r="BK16" i="1"/>
  <c r="BL16" i="1"/>
  <c r="BM16" i="1"/>
  <c r="BF17" i="1"/>
  <c r="BG17" i="1"/>
  <c r="BH17" i="1"/>
  <c r="BI17" i="1"/>
  <c r="BJ17" i="1"/>
  <c r="BK17" i="1"/>
  <c r="BL17" i="1"/>
  <c r="BM17" i="1"/>
  <c r="BO12" i="1"/>
  <c r="BP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BO13" i="1"/>
  <c r="BP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BO14" i="1"/>
  <c r="BP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BO15" i="1"/>
  <c r="BP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BO16" i="1"/>
  <c r="BP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BO17" i="1"/>
  <c r="BP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AE14" i="1" a="1"/>
  <c r="AE14" i="1" s="1"/>
  <c r="AE15" i="1" a="1"/>
  <c r="AE15" i="1" s="1"/>
  <c r="AE16" i="1" a="1"/>
  <c r="AE16" i="1" s="1"/>
  <c r="AE17" i="1" a="1"/>
  <c r="AE17" i="1" s="1"/>
  <c r="AE13" i="1" a="1"/>
  <c r="AE13" i="1" s="1"/>
  <c r="Z14" i="1"/>
  <c r="Z13" i="1"/>
  <c r="Z17" i="1"/>
  <c r="Z16" i="1"/>
  <c r="U17" i="1"/>
  <c r="A6002" i="35"/>
  <c r="A6003" i="35"/>
  <c r="A6004" i="35"/>
  <c r="A6005" i="35"/>
  <c r="A6006" i="35"/>
  <c r="A5987" i="35"/>
  <c r="A5988" i="35"/>
  <c r="A5989" i="35"/>
  <c r="A5986" i="35"/>
  <c r="A5990" i="35"/>
  <c r="A5991" i="35"/>
  <c r="A5992" i="35"/>
  <c r="A5993" i="35"/>
  <c r="A5994" i="35"/>
  <c r="A5995" i="35"/>
  <c r="A5996" i="35"/>
  <c r="A5997" i="35"/>
  <c r="A5998" i="35"/>
  <c r="A5999" i="35"/>
  <c r="A6000" i="35"/>
  <c r="A6001" i="35"/>
  <c r="X160" i="2" l="1"/>
  <c r="X164" i="2"/>
  <c r="C158" i="15"/>
  <c r="X163" i="2"/>
  <c r="BF9" i="37"/>
  <c r="Y160" i="2"/>
  <c r="X161" i="2"/>
  <c r="B161" i="15"/>
  <c r="Y161" i="2"/>
  <c r="D160" i="15"/>
  <c r="Y164" i="2"/>
  <c r="B158" i="15"/>
  <c r="Y163" i="2"/>
  <c r="R40" i="38"/>
  <c r="Q38" i="39" s="1"/>
  <c r="S39" i="38"/>
  <c r="S40" i="38"/>
  <c r="T39" i="38"/>
  <c r="T40" i="38"/>
  <c r="R39" i="38"/>
  <c r="Q37" i="39" s="1"/>
  <c r="W164" i="2"/>
  <c r="W163" i="2"/>
  <c r="BR18" i="37"/>
  <c r="BR19" i="37"/>
  <c r="BR20" i="37"/>
  <c r="BR21" i="37"/>
  <c r="BR22" i="37"/>
  <c r="BR23" i="37"/>
  <c r="BR24" i="37"/>
  <c r="BR25" i="37"/>
  <c r="BR26" i="37"/>
  <c r="BR27" i="37"/>
  <c r="BR28" i="37"/>
  <c r="BR29" i="37"/>
  <c r="BR30" i="37"/>
  <c r="BR31" i="37"/>
  <c r="BR32" i="37"/>
  <c r="BR33" i="37"/>
  <c r="BR34" i="37"/>
  <c r="BR35" i="37"/>
  <c r="BR36" i="37"/>
  <c r="BR37" i="37"/>
  <c r="BR38" i="37"/>
  <c r="BR39" i="37"/>
  <c r="BR40" i="37"/>
  <c r="BR41" i="37"/>
  <c r="BR42" i="37"/>
  <c r="BR43" i="37"/>
  <c r="BR44" i="37"/>
  <c r="BR45" i="37"/>
  <c r="BR46" i="37"/>
  <c r="BR47" i="37"/>
  <c r="BR48" i="37"/>
  <c r="BR49" i="37"/>
  <c r="BR50" i="37"/>
  <c r="BR17" i="37"/>
  <c r="BP18" i="37"/>
  <c r="BP19" i="37"/>
  <c r="BP20" i="37"/>
  <c r="BP21" i="37"/>
  <c r="BP22" i="37"/>
  <c r="BP23" i="37"/>
  <c r="BP24" i="37"/>
  <c r="BP25" i="37"/>
  <c r="BP26" i="37"/>
  <c r="BP27" i="37"/>
  <c r="BP28" i="37"/>
  <c r="BP29" i="37"/>
  <c r="BP30" i="37"/>
  <c r="BP31" i="37"/>
  <c r="BP32" i="37"/>
  <c r="BP33" i="37"/>
  <c r="BP34" i="37"/>
  <c r="BP35" i="37"/>
  <c r="BP36" i="37"/>
  <c r="BP37" i="37"/>
  <c r="BP38" i="37"/>
  <c r="BP39" i="37"/>
  <c r="BP40" i="37"/>
  <c r="BP41" i="37"/>
  <c r="BP42" i="37"/>
  <c r="BP43" i="37"/>
  <c r="BP44" i="37"/>
  <c r="BP45" i="37"/>
  <c r="BP46" i="37"/>
  <c r="BP47" i="37"/>
  <c r="BP48" i="37"/>
  <c r="BP49" i="37"/>
  <c r="BP50" i="37"/>
  <c r="BP17" i="37"/>
  <c r="BN18" i="37"/>
  <c r="BN19" i="37"/>
  <c r="BN20" i="37"/>
  <c r="BN21" i="37"/>
  <c r="BN22" i="37"/>
  <c r="BN23" i="37"/>
  <c r="BN24" i="37"/>
  <c r="BN25" i="37"/>
  <c r="BN26" i="37"/>
  <c r="BN27" i="37"/>
  <c r="BN28" i="37"/>
  <c r="BN29" i="37"/>
  <c r="BN30" i="37"/>
  <c r="BN31" i="37"/>
  <c r="BN32" i="37"/>
  <c r="BN33" i="37"/>
  <c r="BN34" i="37"/>
  <c r="BN35" i="37"/>
  <c r="BN36" i="37"/>
  <c r="BN37" i="37"/>
  <c r="BN38" i="37"/>
  <c r="BN39" i="37"/>
  <c r="BN40" i="37"/>
  <c r="BN41" i="37"/>
  <c r="BN42" i="37"/>
  <c r="BN43" i="37"/>
  <c r="BN44" i="37"/>
  <c r="BN45" i="37"/>
  <c r="BN46" i="37"/>
  <c r="BN47" i="37"/>
  <c r="BN48" i="37"/>
  <c r="BN49" i="37"/>
  <c r="BN50" i="37"/>
  <c r="BN17" i="37"/>
  <c r="BL18" i="37"/>
  <c r="BL19" i="37"/>
  <c r="BL20" i="37"/>
  <c r="BL21" i="37"/>
  <c r="BL22" i="37"/>
  <c r="BL23" i="37"/>
  <c r="BL24" i="37"/>
  <c r="BL25" i="37"/>
  <c r="BL26" i="37"/>
  <c r="BL27" i="37"/>
  <c r="BL28" i="37"/>
  <c r="BL29" i="37"/>
  <c r="BL30" i="37"/>
  <c r="BL31" i="37"/>
  <c r="BL32" i="37"/>
  <c r="BL33" i="37"/>
  <c r="BL34" i="37"/>
  <c r="BL35" i="37"/>
  <c r="BL36" i="37"/>
  <c r="BL37" i="37"/>
  <c r="BL38" i="37"/>
  <c r="BL39" i="37"/>
  <c r="BL40" i="37"/>
  <c r="BL41" i="37"/>
  <c r="BL42" i="37"/>
  <c r="BL43" i="37"/>
  <c r="BL44" i="37"/>
  <c r="BL45" i="37"/>
  <c r="BL46" i="37"/>
  <c r="BL47" i="37"/>
  <c r="BL48" i="37"/>
  <c r="BL49" i="37"/>
  <c r="BL50" i="37"/>
  <c r="BL17" i="37"/>
  <c r="BJ21" i="37"/>
  <c r="BJ18" i="37"/>
  <c r="BJ19" i="37"/>
  <c r="BJ20" i="37"/>
  <c r="BJ22" i="37"/>
  <c r="BJ23" i="37"/>
  <c r="BJ24" i="37"/>
  <c r="BJ25" i="37"/>
  <c r="BJ26" i="37"/>
  <c r="BJ27" i="37"/>
  <c r="BJ28" i="37"/>
  <c r="BJ29" i="37"/>
  <c r="BJ30" i="37"/>
  <c r="BJ31" i="37"/>
  <c r="BJ32" i="37"/>
  <c r="BJ33" i="37"/>
  <c r="BJ34" i="37"/>
  <c r="BJ35" i="37"/>
  <c r="BJ36" i="37"/>
  <c r="BJ37" i="37"/>
  <c r="BJ38" i="37"/>
  <c r="BJ39" i="37"/>
  <c r="BJ40" i="37"/>
  <c r="BJ41" i="37"/>
  <c r="BJ42" i="37"/>
  <c r="BJ43" i="37"/>
  <c r="BJ44" i="37"/>
  <c r="BJ45" i="37"/>
  <c r="BJ46" i="37"/>
  <c r="BJ47" i="37"/>
  <c r="BJ48" i="37"/>
  <c r="BJ49" i="37"/>
  <c r="BJ50" i="37"/>
  <c r="BJ17" i="37"/>
  <c r="BH18" i="37"/>
  <c r="BH19" i="37"/>
  <c r="BH20" i="37"/>
  <c r="BH21" i="37"/>
  <c r="BH22" i="37"/>
  <c r="BH23" i="37"/>
  <c r="BH24" i="37"/>
  <c r="BH25" i="37"/>
  <c r="BH26" i="37"/>
  <c r="BH27" i="37"/>
  <c r="BH28" i="37"/>
  <c r="BH29" i="37"/>
  <c r="BH30" i="37"/>
  <c r="BH31" i="37"/>
  <c r="BH32" i="37"/>
  <c r="BH33" i="37"/>
  <c r="BH34" i="37"/>
  <c r="BH35" i="37"/>
  <c r="BH36" i="37"/>
  <c r="BH37" i="37"/>
  <c r="BH38" i="37"/>
  <c r="BH39" i="37"/>
  <c r="BH40" i="37"/>
  <c r="BH41" i="37"/>
  <c r="BH42" i="37"/>
  <c r="BH43" i="37"/>
  <c r="BH44" i="37"/>
  <c r="BH45" i="37"/>
  <c r="BH46" i="37"/>
  <c r="BH47" i="37"/>
  <c r="BH48" i="37"/>
  <c r="BH49" i="37"/>
  <c r="BH50" i="37"/>
  <c r="BH17" i="37"/>
  <c r="BD17" i="37"/>
  <c r="BD18" i="37"/>
  <c r="BD19" i="37"/>
  <c r="BD20" i="37"/>
  <c r="BD21" i="37"/>
  <c r="BD22" i="37"/>
  <c r="BD23" i="37"/>
  <c r="BD24" i="37"/>
  <c r="BD25" i="37"/>
  <c r="BD26" i="37"/>
  <c r="BD27" i="37"/>
  <c r="BD28" i="37"/>
  <c r="BD29" i="37"/>
  <c r="BD30" i="37"/>
  <c r="BD31" i="37"/>
  <c r="BD32" i="37"/>
  <c r="BD33" i="37"/>
  <c r="BD34" i="37"/>
  <c r="BD35" i="37"/>
  <c r="BD36" i="37"/>
  <c r="BD37" i="37"/>
  <c r="BD38" i="37"/>
  <c r="BD39" i="37"/>
  <c r="BD40" i="37"/>
  <c r="BD41" i="37"/>
  <c r="BD42" i="37"/>
  <c r="BD43" i="37"/>
  <c r="BD44" i="37"/>
  <c r="BD45" i="37"/>
  <c r="BD46" i="37"/>
  <c r="BD47" i="37"/>
  <c r="BD48" i="37"/>
  <c r="BD49" i="37"/>
  <c r="BD50" i="37"/>
  <c r="BB17" i="37"/>
  <c r="BB18" i="37"/>
  <c r="BB19" i="37"/>
  <c r="BB20" i="37"/>
  <c r="BB21" i="37"/>
  <c r="BB22" i="37"/>
  <c r="BB23" i="37"/>
  <c r="BB24" i="37"/>
  <c r="BB25" i="37"/>
  <c r="BB26" i="37"/>
  <c r="BB27" i="37"/>
  <c r="BB28" i="37"/>
  <c r="BB29" i="37"/>
  <c r="BB30" i="37"/>
  <c r="BB31" i="37"/>
  <c r="BB32" i="37"/>
  <c r="BB33" i="37"/>
  <c r="BB34" i="37"/>
  <c r="BB35" i="37"/>
  <c r="BB36" i="37"/>
  <c r="BB37" i="37"/>
  <c r="BB38" i="37"/>
  <c r="BB39" i="37"/>
  <c r="BB40" i="37"/>
  <c r="BB41" i="37"/>
  <c r="BB42" i="37"/>
  <c r="BB43" i="37"/>
  <c r="BB44" i="37"/>
  <c r="BB45" i="37"/>
  <c r="BB46" i="37"/>
  <c r="BB47" i="37"/>
  <c r="BB48" i="37"/>
  <c r="BB49" i="37"/>
  <c r="BB50" i="37"/>
  <c r="A158" i="2"/>
  <c r="A156" i="15" s="1"/>
  <c r="B158" i="2"/>
  <c r="E158" i="2"/>
  <c r="C156" i="15" s="1"/>
  <c r="G158" i="2"/>
  <c r="D156" i="15" s="1"/>
  <c r="I158" i="2"/>
  <c r="E156" i="15" s="1"/>
  <c r="K158" i="2"/>
  <c r="F156" i="15" s="1"/>
  <c r="M158" i="2"/>
  <c r="G156" i="15" s="1"/>
  <c r="O158" i="2"/>
  <c r="H156" i="15" s="1"/>
  <c r="Q158" i="2"/>
  <c r="I156" i="15" s="1"/>
  <c r="S158" i="2"/>
  <c r="J156" i="15" s="1"/>
  <c r="U158" i="2"/>
  <c r="K156" i="15" s="1"/>
  <c r="A17" i="38"/>
  <c r="A15" i="39" s="1"/>
  <c r="B17" i="38"/>
  <c r="D17" i="38"/>
  <c r="C15" i="39" s="1"/>
  <c r="E17" i="38"/>
  <c r="D15" i="39" s="1"/>
  <c r="F17" i="38"/>
  <c r="E15" i="39" s="1"/>
  <c r="G17" i="38"/>
  <c r="F15" i="39" s="1"/>
  <c r="H17" i="38"/>
  <c r="G15" i="39" s="1"/>
  <c r="AA17" i="37"/>
  <c r="W170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56" i="1"/>
  <c r="W19" i="1"/>
  <c r="W171" i="1"/>
  <c r="W172" i="1"/>
  <c r="Z172" i="1"/>
  <c r="U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P172" i="1"/>
  <c r="BO172" i="1"/>
  <c r="BM172" i="1"/>
  <c r="BL172" i="1"/>
  <c r="BK172" i="1"/>
  <c r="BJ172" i="1"/>
  <c r="BI172" i="1"/>
  <c r="BH172" i="1"/>
  <c r="BG172" i="1"/>
  <c r="BF172" i="1"/>
  <c r="AO172" i="1"/>
  <c r="AN172" i="1"/>
  <c r="AM172" i="1"/>
  <c r="AL172" i="1"/>
  <c r="AK172" i="1"/>
  <c r="AJ172" i="1"/>
  <c r="AI172" i="1"/>
  <c r="AH172" i="1"/>
  <c r="AG172" i="1"/>
  <c r="AE172" i="1"/>
  <c r="V172" i="1"/>
  <c r="Z29" i="37"/>
  <c r="K2" i="37" s="1"/>
  <c r="BH9" i="37" l="1"/>
  <c r="BP9" i="37"/>
  <c r="BJ9" i="37"/>
  <c r="BR9" i="37"/>
  <c r="BB9" i="37"/>
  <c r="BL9" i="37"/>
  <c r="BN9" i="37"/>
  <c r="W158" i="2"/>
  <c r="BD9" i="37"/>
  <c r="R17" i="38"/>
  <c r="Q15" i="39" s="1"/>
  <c r="CY29" i="37"/>
  <c r="CX29" i="37"/>
  <c r="CW29" i="37"/>
  <c r="CV29" i="37"/>
  <c r="CU29" i="37"/>
  <c r="CT29" i="37"/>
  <c r="CS29" i="37"/>
  <c r="CR29" i="37"/>
  <c r="CQ29" i="37"/>
  <c r="CP29" i="37"/>
  <c r="CO29" i="37"/>
  <c r="CN29" i="37"/>
  <c r="CM29" i="37"/>
  <c r="CL29" i="37"/>
  <c r="CK29" i="37"/>
  <c r="CI29" i="37"/>
  <c r="CH29" i="37"/>
  <c r="CF29" i="37"/>
  <c r="CE29" i="37"/>
  <c r="CD29" i="37"/>
  <c r="CC29" i="37"/>
  <c r="CB29" i="37"/>
  <c r="CA29" i="37"/>
  <c r="BZ29" i="37"/>
  <c r="BY29" i="37"/>
  <c r="AY29" i="37"/>
  <c r="AW29" i="37"/>
  <c r="AV29" i="37"/>
  <c r="AT29" i="37"/>
  <c r="AP29" i="37"/>
  <c r="AO29" i="37"/>
  <c r="AN29" i="37"/>
  <c r="AM29" i="37"/>
  <c r="AL29" i="37"/>
  <c r="AJ29" i="37"/>
  <c r="AB29" i="37"/>
  <c r="AA29" i="37"/>
  <c r="H18" i="38"/>
  <c r="G16" i="39" s="1"/>
  <c r="G18" i="38"/>
  <c r="F16" i="39" s="1"/>
  <c r="F18" i="38"/>
  <c r="E16" i="39" s="1"/>
  <c r="E18" i="38"/>
  <c r="D16" i="39" s="1"/>
  <c r="D18" i="38"/>
  <c r="C16" i="39" s="1"/>
  <c r="C18" i="38"/>
  <c r="B16" i="39" s="1"/>
  <c r="B18" i="38"/>
  <c r="A18" i="38"/>
  <c r="A16" i="39" s="1"/>
  <c r="G14" i="39"/>
  <c r="F14" i="39"/>
  <c r="E14" i="39"/>
  <c r="D14" i="39"/>
  <c r="C14" i="39"/>
  <c r="B14" i="39"/>
  <c r="B16" i="38"/>
  <c r="A16" i="38"/>
  <c r="A14" i="39" s="1"/>
  <c r="G13" i="39"/>
  <c r="F13" i="39"/>
  <c r="E13" i="39"/>
  <c r="D13" i="39"/>
  <c r="C13" i="39"/>
  <c r="B13" i="39"/>
  <c r="B15" i="38"/>
  <c r="A15" i="38"/>
  <c r="A13" i="39" s="1"/>
  <c r="G12" i="39"/>
  <c r="F12" i="39"/>
  <c r="E12" i="39"/>
  <c r="D12" i="39"/>
  <c r="C12" i="39"/>
  <c r="B12" i="39"/>
  <c r="B14" i="38"/>
  <c r="A14" i="38"/>
  <c r="A12" i="39" s="1"/>
  <c r="G11" i="39"/>
  <c r="F11" i="39"/>
  <c r="E11" i="39"/>
  <c r="D11" i="39"/>
  <c r="C11" i="39"/>
  <c r="B11" i="39"/>
  <c r="B13" i="38"/>
  <c r="A13" i="38"/>
  <c r="A11" i="39" s="1"/>
  <c r="G10" i="39"/>
  <c r="F10" i="39"/>
  <c r="E10" i="39"/>
  <c r="D10" i="39"/>
  <c r="C10" i="39"/>
  <c r="B10" i="39"/>
  <c r="B12" i="38"/>
  <c r="A12" i="38"/>
  <c r="A10" i="39" s="1"/>
  <c r="G9" i="39"/>
  <c r="F9" i="39"/>
  <c r="E9" i="39"/>
  <c r="D9" i="39"/>
  <c r="C9" i="39"/>
  <c r="B9" i="39"/>
  <c r="B11" i="38"/>
  <c r="A11" i="38"/>
  <c r="A9" i="39" s="1"/>
  <c r="G8" i="39"/>
  <c r="F8" i="39"/>
  <c r="E8" i="39"/>
  <c r="D8" i="39"/>
  <c r="C8" i="39"/>
  <c r="B8" i="39"/>
  <c r="B10" i="38"/>
  <c r="A10" i="38"/>
  <c r="A8" i="39" s="1"/>
  <c r="G7" i="39"/>
  <c r="F7" i="39"/>
  <c r="E7" i="39"/>
  <c r="D7" i="39"/>
  <c r="C7" i="39"/>
  <c r="B7" i="39"/>
  <c r="B9" i="38"/>
  <c r="A9" i="38"/>
  <c r="A7" i="39" s="1"/>
  <c r="G6" i="39"/>
  <c r="F6" i="39"/>
  <c r="E6" i="39"/>
  <c r="D6" i="39"/>
  <c r="C6" i="39"/>
  <c r="B6" i="39"/>
  <c r="B8" i="38"/>
  <c r="A8" i="38"/>
  <c r="A6" i="39" s="1"/>
  <c r="G5" i="39"/>
  <c r="F5" i="39"/>
  <c r="E5" i="39"/>
  <c r="D5" i="39"/>
  <c r="C5" i="39"/>
  <c r="B5" i="39"/>
  <c r="B7" i="38"/>
  <c r="A7" i="38"/>
  <c r="A5" i="39" s="1"/>
  <c r="G4" i="39"/>
  <c r="F4" i="39"/>
  <c r="E4" i="39"/>
  <c r="D4" i="39"/>
  <c r="C4" i="39"/>
  <c r="B4" i="39"/>
  <c r="B6" i="38"/>
  <c r="A6" i="38"/>
  <c r="A4" i="39" s="1"/>
  <c r="G3" i="39"/>
  <c r="F3" i="39"/>
  <c r="E3" i="39"/>
  <c r="D3" i="39"/>
  <c r="C3" i="39"/>
  <c r="B5" i="38"/>
  <c r="A5" i="38"/>
  <c r="A3" i="39" s="1"/>
  <c r="L156" i="15" l="1"/>
  <c r="L158" i="15"/>
  <c r="Y158" i="2"/>
  <c r="X158" i="2"/>
  <c r="S17" i="38"/>
  <c r="B3" i="39"/>
  <c r="T17" i="38"/>
  <c r="R18" i="38"/>
  <c r="R5" i="38"/>
  <c r="R8" i="38"/>
  <c r="R12" i="38"/>
  <c r="Q10" i="39" s="1"/>
  <c r="R16" i="38"/>
  <c r="R7" i="38"/>
  <c r="R10" i="38"/>
  <c r="R6" i="38"/>
  <c r="R14" i="38"/>
  <c r="R13" i="38"/>
  <c r="S13" i="38" s="1"/>
  <c r="R15" i="38"/>
  <c r="R9" i="38"/>
  <c r="Q7" i="39" s="1"/>
  <c r="R11" i="38"/>
  <c r="S12" i="38" l="1"/>
  <c r="T12" i="38"/>
  <c r="S9" i="38"/>
  <c r="T9" i="38"/>
  <c r="T18" i="38"/>
  <c r="Q16" i="39"/>
  <c r="S15" i="38"/>
  <c r="Q13" i="39"/>
  <c r="T14" i="38"/>
  <c r="Q12" i="39"/>
  <c r="S10" i="38"/>
  <c r="Q8" i="39"/>
  <c r="T13" i="38"/>
  <c r="Q11" i="39"/>
  <c r="S8" i="38"/>
  <c r="Q6" i="39"/>
  <c r="S16" i="38"/>
  <c r="Q14" i="39"/>
  <c r="T5" i="38"/>
  <c r="Q3" i="39"/>
  <c r="T6" i="38"/>
  <c r="Q4" i="39"/>
  <c r="S14" i="38"/>
  <c r="S7" i="38"/>
  <c r="Q5" i="39"/>
  <c r="T11" i="38"/>
  <c r="Q9" i="39"/>
  <c r="S18" i="38"/>
  <c r="S6" i="38"/>
  <c r="S11" i="38"/>
  <c r="T16" i="38"/>
  <c r="T8" i="38"/>
  <c r="T15" i="38"/>
  <c r="S5" i="38"/>
  <c r="T7" i="38"/>
  <c r="T10" i="38"/>
  <c r="CY28" i="37" l="1"/>
  <c r="CX28" i="37"/>
  <c r="CW28" i="37"/>
  <c r="CV28" i="37"/>
  <c r="CU28" i="37"/>
  <c r="CT28" i="37"/>
  <c r="CS28" i="37"/>
  <c r="CR28" i="37"/>
  <c r="CQ28" i="37"/>
  <c r="CP28" i="37"/>
  <c r="CO28" i="37"/>
  <c r="CN28" i="37"/>
  <c r="CM28" i="37"/>
  <c r="CL28" i="37"/>
  <c r="CK28" i="37"/>
  <c r="CI28" i="37"/>
  <c r="CH28" i="37"/>
  <c r="CF28" i="37"/>
  <c r="CE28" i="37"/>
  <c r="CD28" i="37"/>
  <c r="CC28" i="37"/>
  <c r="CB28" i="37"/>
  <c r="CA28" i="37"/>
  <c r="BZ28" i="37"/>
  <c r="BY28" i="37"/>
  <c r="AY28" i="37"/>
  <c r="AW28" i="37"/>
  <c r="AV28" i="37"/>
  <c r="AT28" i="37"/>
  <c r="AP28" i="37"/>
  <c r="AO28" i="37"/>
  <c r="AN28" i="37"/>
  <c r="AM28" i="37"/>
  <c r="AL28" i="37"/>
  <c r="AK28" i="37"/>
  <c r="AJ28" i="37"/>
  <c r="AB28" i="37"/>
  <c r="AA28" i="37"/>
  <c r="CY27" i="37"/>
  <c r="CX27" i="37"/>
  <c r="CW27" i="37"/>
  <c r="CV27" i="37"/>
  <c r="CU27" i="37"/>
  <c r="CT27" i="37"/>
  <c r="CS27" i="37"/>
  <c r="CR27" i="37"/>
  <c r="CQ27" i="37"/>
  <c r="CP27" i="37"/>
  <c r="CO27" i="37"/>
  <c r="CN27" i="37"/>
  <c r="CM27" i="37"/>
  <c r="CL27" i="37"/>
  <c r="CK27" i="37"/>
  <c r="CI27" i="37"/>
  <c r="CH27" i="37"/>
  <c r="CF27" i="37"/>
  <c r="CE27" i="37"/>
  <c r="CD27" i="37"/>
  <c r="CC27" i="37"/>
  <c r="CB27" i="37"/>
  <c r="CA27" i="37"/>
  <c r="BZ27" i="37"/>
  <c r="BY27" i="37"/>
  <c r="AY27" i="37"/>
  <c r="AW27" i="37"/>
  <c r="AV27" i="37"/>
  <c r="AT27" i="37"/>
  <c r="AP27" i="37"/>
  <c r="AO27" i="37"/>
  <c r="AN27" i="37"/>
  <c r="AM27" i="37"/>
  <c r="AL27" i="37"/>
  <c r="AK27" i="37"/>
  <c r="AJ27" i="37"/>
  <c r="AB27" i="37"/>
  <c r="AA27" i="37"/>
  <c r="CY26" i="37"/>
  <c r="CX26" i="37"/>
  <c r="CW26" i="37"/>
  <c r="CV26" i="37"/>
  <c r="CU26" i="37"/>
  <c r="CT26" i="37"/>
  <c r="CS26" i="37"/>
  <c r="CR26" i="37"/>
  <c r="CQ26" i="37"/>
  <c r="CP26" i="37"/>
  <c r="CO26" i="37"/>
  <c r="CN26" i="37"/>
  <c r="CM26" i="37"/>
  <c r="CL26" i="37"/>
  <c r="CK26" i="37"/>
  <c r="CI26" i="37"/>
  <c r="CH26" i="37"/>
  <c r="CF26" i="37"/>
  <c r="CE26" i="37"/>
  <c r="CD26" i="37"/>
  <c r="CC26" i="37"/>
  <c r="CB26" i="37"/>
  <c r="CA26" i="37"/>
  <c r="BZ26" i="37"/>
  <c r="BY26" i="37"/>
  <c r="AY26" i="37"/>
  <c r="AW26" i="37"/>
  <c r="AV26" i="37"/>
  <c r="AT26" i="37"/>
  <c r="AP26" i="37"/>
  <c r="AO26" i="37"/>
  <c r="AN26" i="37"/>
  <c r="AM26" i="37"/>
  <c r="AL26" i="37"/>
  <c r="AK26" i="37"/>
  <c r="AJ26" i="37"/>
  <c r="AB26" i="37"/>
  <c r="AA26" i="37"/>
  <c r="CY25" i="37"/>
  <c r="CX25" i="37"/>
  <c r="CW25" i="37"/>
  <c r="CV25" i="37"/>
  <c r="CU25" i="37"/>
  <c r="CT25" i="37"/>
  <c r="CS25" i="37"/>
  <c r="CR25" i="37"/>
  <c r="CQ25" i="37"/>
  <c r="CP25" i="37"/>
  <c r="CO25" i="37"/>
  <c r="CN25" i="37"/>
  <c r="CM25" i="37"/>
  <c r="CL25" i="37"/>
  <c r="CK25" i="37"/>
  <c r="CI25" i="37"/>
  <c r="CH25" i="37"/>
  <c r="CF25" i="37"/>
  <c r="CE25" i="37"/>
  <c r="CD25" i="37"/>
  <c r="CC25" i="37"/>
  <c r="CB25" i="37"/>
  <c r="CA25" i="37"/>
  <c r="BZ25" i="37"/>
  <c r="BY25" i="37"/>
  <c r="AY25" i="37"/>
  <c r="AW25" i="37"/>
  <c r="AV25" i="37"/>
  <c r="AT25" i="37"/>
  <c r="AP25" i="37"/>
  <c r="AO25" i="37"/>
  <c r="AN25" i="37"/>
  <c r="AM25" i="37"/>
  <c r="AL25" i="37"/>
  <c r="AK25" i="37"/>
  <c r="AJ25" i="37"/>
  <c r="AB25" i="37"/>
  <c r="AA25" i="37"/>
  <c r="CY24" i="37"/>
  <c r="CX24" i="37"/>
  <c r="CW24" i="37"/>
  <c r="CV24" i="37"/>
  <c r="CU24" i="37"/>
  <c r="CT24" i="37"/>
  <c r="CS24" i="37"/>
  <c r="CR24" i="37"/>
  <c r="CQ24" i="37"/>
  <c r="CP24" i="37"/>
  <c r="CO24" i="37"/>
  <c r="CN24" i="37"/>
  <c r="CM24" i="37"/>
  <c r="CL24" i="37"/>
  <c r="CK24" i="37"/>
  <c r="CI24" i="37"/>
  <c r="CH24" i="37"/>
  <c r="CF24" i="37"/>
  <c r="CE24" i="37"/>
  <c r="CD24" i="37"/>
  <c r="CC24" i="37"/>
  <c r="CB24" i="37"/>
  <c r="CA24" i="37"/>
  <c r="BZ24" i="37"/>
  <c r="BY24" i="37"/>
  <c r="AY24" i="37"/>
  <c r="AW24" i="37"/>
  <c r="AV24" i="37"/>
  <c r="AT24" i="37"/>
  <c r="AP24" i="37"/>
  <c r="AO24" i="37"/>
  <c r="AN24" i="37"/>
  <c r="AM24" i="37"/>
  <c r="AL24" i="37"/>
  <c r="AK24" i="37"/>
  <c r="AJ24" i="37"/>
  <c r="AB24" i="37"/>
  <c r="AA24" i="37"/>
  <c r="CY23" i="37"/>
  <c r="CX23" i="37"/>
  <c r="CW23" i="37"/>
  <c r="CV23" i="37"/>
  <c r="CU23" i="37"/>
  <c r="CT23" i="37"/>
  <c r="CS23" i="37"/>
  <c r="CR23" i="37"/>
  <c r="CQ23" i="37"/>
  <c r="CP23" i="37"/>
  <c r="CO23" i="37"/>
  <c r="CN23" i="37"/>
  <c r="CM23" i="37"/>
  <c r="CL23" i="37"/>
  <c r="CK23" i="37"/>
  <c r="CI23" i="37"/>
  <c r="CH23" i="37"/>
  <c r="CF23" i="37"/>
  <c r="CE23" i="37"/>
  <c r="CD23" i="37"/>
  <c r="CC23" i="37"/>
  <c r="CB23" i="37"/>
  <c r="CA23" i="37"/>
  <c r="BZ23" i="37"/>
  <c r="BY23" i="37"/>
  <c r="AY23" i="37"/>
  <c r="AW23" i="37"/>
  <c r="AV23" i="37"/>
  <c r="AT23" i="37"/>
  <c r="AP23" i="37"/>
  <c r="AO23" i="37"/>
  <c r="AN23" i="37"/>
  <c r="AM23" i="37"/>
  <c r="AL23" i="37"/>
  <c r="AK23" i="37"/>
  <c r="AJ23" i="37"/>
  <c r="AB23" i="37"/>
  <c r="AA23" i="37"/>
  <c r="CY22" i="37"/>
  <c r="CX22" i="37"/>
  <c r="CW22" i="37"/>
  <c r="CV22" i="37"/>
  <c r="CU22" i="37"/>
  <c r="CT22" i="37"/>
  <c r="CS22" i="37"/>
  <c r="CR22" i="37"/>
  <c r="CQ22" i="37"/>
  <c r="CP22" i="37"/>
  <c r="CO22" i="37"/>
  <c r="CN22" i="37"/>
  <c r="CM22" i="37"/>
  <c r="CL22" i="37"/>
  <c r="CK22" i="37"/>
  <c r="CI22" i="37"/>
  <c r="CH22" i="37"/>
  <c r="CF22" i="37"/>
  <c r="CE22" i="37"/>
  <c r="CD22" i="37"/>
  <c r="CC22" i="37"/>
  <c r="CB22" i="37"/>
  <c r="CA22" i="37"/>
  <c r="BZ22" i="37"/>
  <c r="BY22" i="37"/>
  <c r="AY22" i="37"/>
  <c r="AW22" i="37"/>
  <c r="AV22" i="37"/>
  <c r="AT22" i="37"/>
  <c r="AP22" i="37"/>
  <c r="AO22" i="37"/>
  <c r="AN22" i="37"/>
  <c r="AM22" i="37"/>
  <c r="AL22" i="37"/>
  <c r="AK22" i="37"/>
  <c r="AJ22" i="37"/>
  <c r="AB22" i="37"/>
  <c r="AA22" i="37"/>
  <c r="CY21" i="37"/>
  <c r="CX21" i="37"/>
  <c r="CW21" i="37"/>
  <c r="CV21" i="37"/>
  <c r="CU21" i="37"/>
  <c r="CT21" i="37"/>
  <c r="CS21" i="37"/>
  <c r="CR21" i="37"/>
  <c r="CQ21" i="37"/>
  <c r="CP21" i="37"/>
  <c r="CO21" i="37"/>
  <c r="CN21" i="37"/>
  <c r="CM21" i="37"/>
  <c r="CL21" i="37"/>
  <c r="CK21" i="37"/>
  <c r="CI21" i="37"/>
  <c r="CH21" i="37"/>
  <c r="CF21" i="37"/>
  <c r="CE21" i="37"/>
  <c r="CD21" i="37"/>
  <c r="CC21" i="37"/>
  <c r="CB21" i="37"/>
  <c r="CA21" i="37"/>
  <c r="BZ21" i="37"/>
  <c r="BY21" i="37"/>
  <c r="AY21" i="37"/>
  <c r="AW21" i="37"/>
  <c r="AV21" i="37"/>
  <c r="AT21" i="37"/>
  <c r="AP21" i="37"/>
  <c r="AO21" i="37"/>
  <c r="AN21" i="37"/>
  <c r="AM21" i="37"/>
  <c r="AL21" i="37"/>
  <c r="AK21" i="37"/>
  <c r="AJ21" i="37"/>
  <c r="AB21" i="37"/>
  <c r="AA21" i="37"/>
  <c r="CY20" i="37"/>
  <c r="CX20" i="37"/>
  <c r="CW20" i="37"/>
  <c r="CV20" i="37"/>
  <c r="CU20" i="37"/>
  <c r="CT20" i="37"/>
  <c r="CS20" i="37"/>
  <c r="CR20" i="37"/>
  <c r="CQ20" i="37"/>
  <c r="CP20" i="37"/>
  <c r="CO20" i="37"/>
  <c r="CN20" i="37"/>
  <c r="CM20" i="37"/>
  <c r="CL20" i="37"/>
  <c r="CK20" i="37"/>
  <c r="CI20" i="37"/>
  <c r="CH20" i="37"/>
  <c r="CF20" i="37"/>
  <c r="CE20" i="37"/>
  <c r="CD20" i="37"/>
  <c r="CC20" i="37"/>
  <c r="CB20" i="37"/>
  <c r="CA20" i="37"/>
  <c r="BZ20" i="37"/>
  <c r="BY20" i="37"/>
  <c r="AY20" i="37"/>
  <c r="AW20" i="37"/>
  <c r="AV20" i="37"/>
  <c r="AT20" i="37"/>
  <c r="AP20" i="37"/>
  <c r="AO20" i="37"/>
  <c r="AN20" i="37"/>
  <c r="AM20" i="37"/>
  <c r="AL20" i="37"/>
  <c r="AK20" i="37"/>
  <c r="AJ20" i="37"/>
  <c r="AB20" i="37"/>
  <c r="AA20" i="37"/>
  <c r="CY19" i="37"/>
  <c r="CX19" i="37"/>
  <c r="CW19" i="37"/>
  <c r="CV19" i="37"/>
  <c r="CU19" i="37"/>
  <c r="CT19" i="37"/>
  <c r="CS19" i="37"/>
  <c r="CR19" i="37"/>
  <c r="CQ19" i="37"/>
  <c r="CP19" i="37"/>
  <c r="CO19" i="37"/>
  <c r="CN19" i="37"/>
  <c r="CM19" i="37"/>
  <c r="CL19" i="37"/>
  <c r="CK19" i="37"/>
  <c r="CI19" i="37"/>
  <c r="CH19" i="37"/>
  <c r="CF19" i="37"/>
  <c r="CE19" i="37"/>
  <c r="CD19" i="37"/>
  <c r="CC19" i="37"/>
  <c r="CB19" i="37"/>
  <c r="CA19" i="37"/>
  <c r="BZ19" i="37"/>
  <c r="BY19" i="37"/>
  <c r="AY19" i="37"/>
  <c r="AW19" i="37"/>
  <c r="AV19" i="37"/>
  <c r="AT19" i="37"/>
  <c r="AP19" i="37"/>
  <c r="AO19" i="37"/>
  <c r="AN19" i="37"/>
  <c r="AM19" i="37"/>
  <c r="AL19" i="37"/>
  <c r="AK19" i="37"/>
  <c r="AJ19" i="37"/>
  <c r="AB19" i="37"/>
  <c r="AA19" i="37"/>
  <c r="CY18" i="37"/>
  <c r="CX18" i="37"/>
  <c r="CW18" i="37"/>
  <c r="CV18" i="37"/>
  <c r="CU18" i="37"/>
  <c r="CT18" i="37"/>
  <c r="CS18" i="37"/>
  <c r="CR18" i="37"/>
  <c r="CQ18" i="37"/>
  <c r="CP18" i="37"/>
  <c r="CO18" i="37"/>
  <c r="CN18" i="37"/>
  <c r="CM18" i="37"/>
  <c r="CL18" i="37"/>
  <c r="CK18" i="37"/>
  <c r="CI18" i="37"/>
  <c r="CH18" i="37"/>
  <c r="CF18" i="37"/>
  <c r="CE18" i="37"/>
  <c r="CD18" i="37"/>
  <c r="CC18" i="37"/>
  <c r="CB18" i="37"/>
  <c r="CA18" i="37"/>
  <c r="BZ18" i="37"/>
  <c r="BY18" i="37"/>
  <c r="AY18" i="37"/>
  <c r="AW18" i="37"/>
  <c r="AV18" i="37"/>
  <c r="AT18" i="37"/>
  <c r="AP18" i="37"/>
  <c r="AO18" i="37"/>
  <c r="AN18" i="37"/>
  <c r="AM18" i="37"/>
  <c r="AL18" i="37"/>
  <c r="AK18" i="37"/>
  <c r="AJ18" i="37"/>
  <c r="AB18" i="37"/>
  <c r="AA18" i="37"/>
  <c r="CY17" i="37"/>
  <c r="CX17" i="37"/>
  <c r="CW17" i="37"/>
  <c r="CV17" i="37"/>
  <c r="CU17" i="37"/>
  <c r="CT17" i="37"/>
  <c r="CS17" i="37"/>
  <c r="CR17" i="37"/>
  <c r="CQ17" i="37"/>
  <c r="CP17" i="37"/>
  <c r="CO17" i="37"/>
  <c r="CN17" i="37"/>
  <c r="CM17" i="37"/>
  <c r="CL17" i="37"/>
  <c r="CK17" i="37"/>
  <c r="CI17" i="37"/>
  <c r="CH17" i="37"/>
  <c r="CF17" i="37"/>
  <c r="CE17" i="37"/>
  <c r="CD17" i="37"/>
  <c r="CC17" i="37"/>
  <c r="CB17" i="37"/>
  <c r="CA17" i="37"/>
  <c r="BZ17" i="37"/>
  <c r="BY17" i="37"/>
  <c r="AY17" i="37"/>
  <c r="AW17" i="37"/>
  <c r="AV17" i="37"/>
  <c r="AT17" i="37"/>
  <c r="AP17" i="37"/>
  <c r="AO17" i="37"/>
  <c r="AN17" i="37"/>
  <c r="AM17" i="37"/>
  <c r="AL17" i="37"/>
  <c r="AK17" i="37"/>
  <c r="AJ17" i="37"/>
  <c r="AB17" i="37"/>
  <c r="CY16" i="37"/>
  <c r="CX16" i="37"/>
  <c r="CW16" i="37"/>
  <c r="CV16" i="37"/>
  <c r="CU16" i="37"/>
  <c r="CT16" i="37"/>
  <c r="CS16" i="37"/>
  <c r="CR16" i="37"/>
  <c r="CQ16" i="37"/>
  <c r="CP16" i="37"/>
  <c r="CO16" i="37"/>
  <c r="CN16" i="37"/>
  <c r="CM16" i="37"/>
  <c r="CL16" i="37"/>
  <c r="CK16" i="37"/>
  <c r="AJ16" i="37"/>
  <c r="BG112" i="1" l="1"/>
  <c r="U98" i="2"/>
  <c r="K96" i="15" s="1"/>
  <c r="U99" i="2"/>
  <c r="K97" i="15" s="1"/>
  <c r="S98" i="2"/>
  <c r="J96" i="15" s="1"/>
  <c r="S99" i="2"/>
  <c r="J97" i="15" s="1"/>
  <c r="Q98" i="2"/>
  <c r="I96" i="15" s="1"/>
  <c r="Q99" i="2"/>
  <c r="I97" i="15" s="1"/>
  <c r="O98" i="2"/>
  <c r="H96" i="15" s="1"/>
  <c r="O99" i="2"/>
  <c r="H97" i="15" s="1"/>
  <c r="M98" i="2"/>
  <c r="G96" i="15" s="1"/>
  <c r="M99" i="2"/>
  <c r="G97" i="15" s="1"/>
  <c r="K98" i="2"/>
  <c r="F96" i="15" s="1"/>
  <c r="K99" i="2"/>
  <c r="F97" i="15" s="1"/>
  <c r="I98" i="2"/>
  <c r="E96" i="15" s="1"/>
  <c r="I99" i="2"/>
  <c r="E97" i="15" s="1"/>
  <c r="G98" i="2"/>
  <c r="D96" i="15" s="1"/>
  <c r="G99" i="2"/>
  <c r="D97" i="15" s="1"/>
  <c r="E98" i="2"/>
  <c r="C96" i="15" s="1"/>
  <c r="E99" i="2"/>
  <c r="C97" i="15" s="1"/>
  <c r="C98" i="2"/>
  <c r="B96" i="15" s="1"/>
  <c r="C99" i="2"/>
  <c r="B97" i="15" s="1"/>
  <c r="B98" i="2"/>
  <c r="B99" i="2"/>
  <c r="A98" i="2"/>
  <c r="A96" i="15" s="1"/>
  <c r="A99" i="2"/>
  <c r="A97" i="15" s="1"/>
  <c r="AE112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P113" i="1"/>
  <c r="BO113" i="1"/>
  <c r="BM113" i="1"/>
  <c r="BL113" i="1"/>
  <c r="BK113" i="1"/>
  <c r="BJ113" i="1"/>
  <c r="BI113" i="1"/>
  <c r="BH113" i="1"/>
  <c r="BG113" i="1"/>
  <c r="BF113" i="1"/>
  <c r="AO113" i="1"/>
  <c r="AN113" i="1"/>
  <c r="AM113" i="1"/>
  <c r="AL113" i="1"/>
  <c r="AK113" i="1"/>
  <c r="AJ113" i="1"/>
  <c r="AI113" i="1"/>
  <c r="AH113" i="1"/>
  <c r="AG113" i="1"/>
  <c r="AF113" i="1"/>
  <c r="AE113" i="1"/>
  <c r="Z113" i="1"/>
  <c r="W113" i="1"/>
  <c r="V113" i="1"/>
  <c r="U113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P112" i="1"/>
  <c r="BO112" i="1"/>
  <c r="BM112" i="1"/>
  <c r="BL112" i="1"/>
  <c r="BK112" i="1"/>
  <c r="BJ112" i="1"/>
  <c r="BI112" i="1"/>
  <c r="BH112" i="1"/>
  <c r="BF112" i="1"/>
  <c r="AO112" i="1"/>
  <c r="AN112" i="1"/>
  <c r="AM112" i="1"/>
  <c r="AL112" i="1"/>
  <c r="AK112" i="1"/>
  <c r="AJ112" i="1"/>
  <c r="AI112" i="1"/>
  <c r="AH112" i="1"/>
  <c r="AG112" i="1"/>
  <c r="AF112" i="1"/>
  <c r="Z112" i="1"/>
  <c r="W112" i="1"/>
  <c r="V112" i="1"/>
  <c r="U112" i="1"/>
  <c r="W99" i="2" l="1"/>
  <c r="X99" i="2" s="1"/>
  <c r="W98" i="2"/>
  <c r="L157" i="15"/>
  <c r="A157" i="15"/>
  <c r="Y99" i="2" l="1"/>
  <c r="L97" i="15"/>
  <c r="X98" i="2"/>
  <c r="L96" i="15"/>
  <c r="Y98" i="2"/>
  <c r="W161" i="2"/>
  <c r="C159" i="2"/>
  <c r="B157" i="15" s="1"/>
  <c r="A161" i="15"/>
  <c r="A160" i="15"/>
  <c r="O2" i="38"/>
  <c r="K1" i="39" s="1"/>
  <c r="A2" i="38"/>
  <c r="A1" i="39" s="1"/>
  <c r="C20" i="38"/>
  <c r="B18" i="39" s="1"/>
  <c r="D20" i="38"/>
  <c r="C18" i="39" s="1"/>
  <c r="E20" i="38"/>
  <c r="D18" i="39" s="1"/>
  <c r="F20" i="38"/>
  <c r="E18" i="39" s="1"/>
  <c r="G20" i="38"/>
  <c r="F18" i="39" s="1"/>
  <c r="H20" i="38"/>
  <c r="G18" i="39" s="1"/>
  <c r="C21" i="38"/>
  <c r="B19" i="39" s="1"/>
  <c r="D21" i="38"/>
  <c r="C19" i="39" s="1"/>
  <c r="E21" i="38"/>
  <c r="D19" i="39" s="1"/>
  <c r="F21" i="38"/>
  <c r="E19" i="39" s="1"/>
  <c r="G21" i="38"/>
  <c r="F19" i="39" s="1"/>
  <c r="H21" i="38"/>
  <c r="G19" i="39" s="1"/>
  <c r="C22" i="38"/>
  <c r="B20" i="39" s="1"/>
  <c r="D22" i="38"/>
  <c r="C20" i="39" s="1"/>
  <c r="E22" i="38"/>
  <c r="D20" i="39" s="1"/>
  <c r="F22" i="38"/>
  <c r="E20" i="39" s="1"/>
  <c r="G22" i="38"/>
  <c r="F20" i="39" s="1"/>
  <c r="H22" i="38"/>
  <c r="G20" i="39" s="1"/>
  <c r="C23" i="38"/>
  <c r="B21" i="39" s="1"/>
  <c r="D23" i="38"/>
  <c r="C21" i="39" s="1"/>
  <c r="E23" i="38"/>
  <c r="D21" i="39" s="1"/>
  <c r="F23" i="38"/>
  <c r="E21" i="39" s="1"/>
  <c r="G23" i="38"/>
  <c r="F21" i="39" s="1"/>
  <c r="H23" i="38"/>
  <c r="G21" i="39" s="1"/>
  <c r="C24" i="38"/>
  <c r="B22" i="39" s="1"/>
  <c r="D24" i="38"/>
  <c r="C22" i="39" s="1"/>
  <c r="E24" i="38"/>
  <c r="D22" i="39" s="1"/>
  <c r="F24" i="38"/>
  <c r="E22" i="39" s="1"/>
  <c r="G24" i="38"/>
  <c r="F22" i="39" s="1"/>
  <c r="H24" i="38"/>
  <c r="G22" i="39" s="1"/>
  <c r="C25" i="38"/>
  <c r="B23" i="39" s="1"/>
  <c r="D25" i="38"/>
  <c r="C23" i="39" s="1"/>
  <c r="E25" i="38"/>
  <c r="D23" i="39" s="1"/>
  <c r="F25" i="38"/>
  <c r="E23" i="39" s="1"/>
  <c r="G25" i="38"/>
  <c r="F23" i="39" s="1"/>
  <c r="H25" i="38"/>
  <c r="G23" i="39" s="1"/>
  <c r="C26" i="38"/>
  <c r="B24" i="39" s="1"/>
  <c r="D26" i="38"/>
  <c r="C24" i="39" s="1"/>
  <c r="E26" i="38"/>
  <c r="D24" i="39" s="1"/>
  <c r="F26" i="38"/>
  <c r="E24" i="39" s="1"/>
  <c r="G26" i="38"/>
  <c r="F24" i="39" s="1"/>
  <c r="H26" i="38"/>
  <c r="G24" i="39" s="1"/>
  <c r="C27" i="38"/>
  <c r="B25" i="39" s="1"/>
  <c r="D27" i="38"/>
  <c r="C25" i="39" s="1"/>
  <c r="E27" i="38"/>
  <c r="D25" i="39" s="1"/>
  <c r="F27" i="38"/>
  <c r="E25" i="39" s="1"/>
  <c r="G27" i="38"/>
  <c r="F25" i="39" s="1"/>
  <c r="H27" i="38"/>
  <c r="G25" i="39" s="1"/>
  <c r="C28" i="38"/>
  <c r="B26" i="39" s="1"/>
  <c r="D28" i="38"/>
  <c r="C26" i="39" s="1"/>
  <c r="E28" i="38"/>
  <c r="D26" i="39" s="1"/>
  <c r="F28" i="38"/>
  <c r="E26" i="39" s="1"/>
  <c r="G28" i="38"/>
  <c r="F26" i="39" s="1"/>
  <c r="H28" i="38"/>
  <c r="G26" i="39" s="1"/>
  <c r="C29" i="38"/>
  <c r="B27" i="39" s="1"/>
  <c r="D29" i="38"/>
  <c r="C27" i="39" s="1"/>
  <c r="E29" i="38"/>
  <c r="D27" i="39" s="1"/>
  <c r="F29" i="38"/>
  <c r="E27" i="39" s="1"/>
  <c r="G29" i="38"/>
  <c r="F27" i="39" s="1"/>
  <c r="H29" i="38"/>
  <c r="G27" i="39" s="1"/>
  <c r="C30" i="38"/>
  <c r="B28" i="39" s="1"/>
  <c r="D30" i="38"/>
  <c r="C28" i="39" s="1"/>
  <c r="E30" i="38"/>
  <c r="D28" i="39" s="1"/>
  <c r="F30" i="38"/>
  <c r="E28" i="39" s="1"/>
  <c r="G30" i="38"/>
  <c r="F28" i="39" s="1"/>
  <c r="H30" i="38"/>
  <c r="G28" i="39" s="1"/>
  <c r="C31" i="38"/>
  <c r="B29" i="39" s="1"/>
  <c r="D31" i="38"/>
  <c r="C29" i="39" s="1"/>
  <c r="E31" i="38"/>
  <c r="D29" i="39" s="1"/>
  <c r="F31" i="38"/>
  <c r="E29" i="39" s="1"/>
  <c r="G31" i="38"/>
  <c r="F29" i="39" s="1"/>
  <c r="H31" i="38"/>
  <c r="G29" i="39" s="1"/>
  <c r="C32" i="38"/>
  <c r="B30" i="39" s="1"/>
  <c r="D32" i="38"/>
  <c r="C30" i="39" s="1"/>
  <c r="E32" i="38"/>
  <c r="D30" i="39" s="1"/>
  <c r="F32" i="38"/>
  <c r="E30" i="39" s="1"/>
  <c r="G32" i="38"/>
  <c r="F30" i="39" s="1"/>
  <c r="H32" i="38"/>
  <c r="G30" i="39" s="1"/>
  <c r="C33" i="38"/>
  <c r="B31" i="39" s="1"/>
  <c r="D33" i="38"/>
  <c r="C31" i="39" s="1"/>
  <c r="E33" i="38"/>
  <c r="D31" i="39" s="1"/>
  <c r="F33" i="38"/>
  <c r="E31" i="39" s="1"/>
  <c r="G33" i="38"/>
  <c r="F31" i="39" s="1"/>
  <c r="H33" i="38"/>
  <c r="G31" i="39" s="1"/>
  <c r="C34" i="38"/>
  <c r="B32" i="39" s="1"/>
  <c r="D34" i="38"/>
  <c r="C32" i="39" s="1"/>
  <c r="E34" i="38"/>
  <c r="D32" i="39" s="1"/>
  <c r="F34" i="38"/>
  <c r="E32" i="39" s="1"/>
  <c r="G34" i="38"/>
  <c r="F32" i="39" s="1"/>
  <c r="H34" i="38"/>
  <c r="G32" i="39" s="1"/>
  <c r="C35" i="38"/>
  <c r="B33" i="39" s="1"/>
  <c r="D35" i="38"/>
  <c r="C33" i="39" s="1"/>
  <c r="E35" i="38"/>
  <c r="D33" i="39" s="1"/>
  <c r="F35" i="38"/>
  <c r="E33" i="39" s="1"/>
  <c r="G35" i="38"/>
  <c r="F33" i="39" s="1"/>
  <c r="H35" i="38"/>
  <c r="G33" i="39" s="1"/>
  <c r="C36" i="38"/>
  <c r="B34" i="39" s="1"/>
  <c r="D36" i="38"/>
  <c r="C34" i="39" s="1"/>
  <c r="E36" i="38"/>
  <c r="D34" i="39" s="1"/>
  <c r="F36" i="38"/>
  <c r="E34" i="39" s="1"/>
  <c r="G36" i="38"/>
  <c r="F34" i="39" s="1"/>
  <c r="H36" i="38"/>
  <c r="G34" i="39" s="1"/>
  <c r="C37" i="38"/>
  <c r="B35" i="39" s="1"/>
  <c r="D37" i="38"/>
  <c r="C35" i="39" s="1"/>
  <c r="E37" i="38"/>
  <c r="D35" i="39" s="1"/>
  <c r="F37" i="38"/>
  <c r="E35" i="39" s="1"/>
  <c r="G37" i="38"/>
  <c r="F35" i="39" s="1"/>
  <c r="H37" i="38"/>
  <c r="G35" i="39" s="1"/>
  <c r="C38" i="38"/>
  <c r="B36" i="39" s="1"/>
  <c r="D38" i="38"/>
  <c r="C36" i="39" s="1"/>
  <c r="E38" i="38"/>
  <c r="D36" i="39" s="1"/>
  <c r="F38" i="38"/>
  <c r="E36" i="39" s="1"/>
  <c r="G38" i="38"/>
  <c r="F36" i="39" s="1"/>
  <c r="H38" i="38"/>
  <c r="G36" i="39" s="1"/>
  <c r="D19" i="38"/>
  <c r="C17" i="39" s="1"/>
  <c r="E19" i="38"/>
  <c r="D17" i="39" s="1"/>
  <c r="F19" i="38"/>
  <c r="E17" i="39" s="1"/>
  <c r="G19" i="38"/>
  <c r="F17" i="39" s="1"/>
  <c r="H19" i="38"/>
  <c r="G17" i="39" s="1"/>
  <c r="C19" i="38"/>
  <c r="B17" i="39" s="1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19" i="38"/>
  <c r="A20" i="38"/>
  <c r="A18" i="39" s="1"/>
  <c r="A21" i="38"/>
  <c r="A19" i="39" s="1"/>
  <c r="A22" i="38"/>
  <c r="A20" i="39" s="1"/>
  <c r="A23" i="38"/>
  <c r="A21" i="39" s="1"/>
  <c r="A24" i="38"/>
  <c r="A22" i="39" s="1"/>
  <c r="A25" i="38"/>
  <c r="A23" i="39" s="1"/>
  <c r="A26" i="38"/>
  <c r="A24" i="39" s="1"/>
  <c r="A27" i="38"/>
  <c r="A25" i="39" s="1"/>
  <c r="A28" i="38"/>
  <c r="A26" i="39" s="1"/>
  <c r="A29" i="38"/>
  <c r="A27" i="39" s="1"/>
  <c r="A30" i="38"/>
  <c r="A28" i="39" s="1"/>
  <c r="A31" i="38"/>
  <c r="A29" i="39" s="1"/>
  <c r="A32" i="38"/>
  <c r="A30" i="39" s="1"/>
  <c r="A33" i="38"/>
  <c r="A31" i="39" s="1"/>
  <c r="A34" i="38"/>
  <c r="A32" i="39" s="1"/>
  <c r="A35" i="38"/>
  <c r="A33" i="39" s="1"/>
  <c r="A36" i="38"/>
  <c r="A34" i="39" s="1"/>
  <c r="A37" i="38"/>
  <c r="A35" i="39" s="1"/>
  <c r="A38" i="38"/>
  <c r="A36" i="39" s="1"/>
  <c r="A19" i="38"/>
  <c r="A17" i="39" s="1"/>
  <c r="A5651" i="35"/>
  <c r="CY50" i="37"/>
  <c r="CX50" i="37"/>
  <c r="CW50" i="37"/>
  <c r="CV50" i="37"/>
  <c r="CU50" i="37"/>
  <c r="CT50" i="37"/>
  <c r="CS50" i="37"/>
  <c r="CR50" i="37"/>
  <c r="CQ50" i="37"/>
  <c r="CP50" i="37"/>
  <c r="CO50" i="37"/>
  <c r="CN50" i="37"/>
  <c r="CM50" i="37"/>
  <c r="CL50" i="37"/>
  <c r="CK50" i="37"/>
  <c r="CI50" i="37"/>
  <c r="CH50" i="37"/>
  <c r="CF50" i="37"/>
  <c r="CE50" i="37"/>
  <c r="CD50" i="37"/>
  <c r="CC50" i="37"/>
  <c r="CB50" i="37"/>
  <c r="CA50" i="37"/>
  <c r="BZ50" i="37"/>
  <c r="BY50" i="37"/>
  <c r="AY50" i="37"/>
  <c r="AW50" i="37"/>
  <c r="AV50" i="37"/>
  <c r="AT50" i="37"/>
  <c r="AP50" i="37"/>
  <c r="AO50" i="37"/>
  <c r="AN50" i="37"/>
  <c r="AM50" i="37"/>
  <c r="AL50" i="37"/>
  <c r="AK50" i="37"/>
  <c r="AJ50" i="37"/>
  <c r="AB50" i="37"/>
  <c r="AA50" i="37"/>
  <c r="CY49" i="37"/>
  <c r="CX49" i="37"/>
  <c r="CW49" i="37"/>
  <c r="CV49" i="37"/>
  <c r="CU49" i="37"/>
  <c r="CT49" i="37"/>
  <c r="CS49" i="37"/>
  <c r="CR49" i="37"/>
  <c r="CQ49" i="37"/>
  <c r="CP49" i="37"/>
  <c r="CO49" i="37"/>
  <c r="CN49" i="37"/>
  <c r="CM49" i="37"/>
  <c r="CL49" i="37"/>
  <c r="CK49" i="37"/>
  <c r="CI49" i="37"/>
  <c r="CH49" i="37"/>
  <c r="CF49" i="37"/>
  <c r="CE49" i="37"/>
  <c r="CD49" i="37"/>
  <c r="CC49" i="37"/>
  <c r="CB49" i="37"/>
  <c r="CA49" i="37"/>
  <c r="BZ49" i="37"/>
  <c r="BY49" i="37"/>
  <c r="AY49" i="37"/>
  <c r="AW49" i="37"/>
  <c r="AV49" i="37"/>
  <c r="AT49" i="37"/>
  <c r="AP49" i="37"/>
  <c r="AO49" i="37"/>
  <c r="AN49" i="37"/>
  <c r="AM49" i="37"/>
  <c r="AL49" i="37"/>
  <c r="AK49" i="37"/>
  <c r="AJ49" i="37"/>
  <c r="AB49" i="37"/>
  <c r="AA49" i="37"/>
  <c r="CY48" i="37"/>
  <c r="CX48" i="37"/>
  <c r="CW48" i="37"/>
  <c r="CV48" i="37"/>
  <c r="CU48" i="37"/>
  <c r="CT48" i="37"/>
  <c r="CS48" i="37"/>
  <c r="CR48" i="37"/>
  <c r="CQ48" i="37"/>
  <c r="CP48" i="37"/>
  <c r="CO48" i="37"/>
  <c r="CN48" i="37"/>
  <c r="CM48" i="37"/>
  <c r="CL48" i="37"/>
  <c r="CK48" i="37"/>
  <c r="CI48" i="37"/>
  <c r="CH48" i="37"/>
  <c r="CF48" i="37"/>
  <c r="CE48" i="37"/>
  <c r="CD48" i="37"/>
  <c r="CC48" i="37"/>
  <c r="CB48" i="37"/>
  <c r="CA48" i="37"/>
  <c r="BZ48" i="37"/>
  <c r="BY48" i="37"/>
  <c r="AY48" i="37"/>
  <c r="AW48" i="37"/>
  <c r="AV48" i="37"/>
  <c r="AT48" i="37"/>
  <c r="AP48" i="37"/>
  <c r="AO48" i="37"/>
  <c r="AN48" i="37"/>
  <c r="AM48" i="37"/>
  <c r="AL48" i="37"/>
  <c r="AK48" i="37"/>
  <c r="AJ48" i="37"/>
  <c r="AB48" i="37"/>
  <c r="AA48" i="37"/>
  <c r="CY47" i="37"/>
  <c r="CX47" i="37"/>
  <c r="CW47" i="37"/>
  <c r="CV47" i="37"/>
  <c r="CU47" i="37"/>
  <c r="CT47" i="37"/>
  <c r="CS47" i="37"/>
  <c r="CR47" i="37"/>
  <c r="CQ47" i="37"/>
  <c r="CP47" i="37"/>
  <c r="CO47" i="37"/>
  <c r="CN47" i="37"/>
  <c r="CM47" i="37"/>
  <c r="CL47" i="37"/>
  <c r="CK47" i="37"/>
  <c r="CI47" i="37"/>
  <c r="CH47" i="37"/>
  <c r="CF47" i="37"/>
  <c r="CE47" i="37"/>
  <c r="CD47" i="37"/>
  <c r="CC47" i="37"/>
  <c r="CB47" i="37"/>
  <c r="CA47" i="37"/>
  <c r="BZ47" i="37"/>
  <c r="BY47" i="37"/>
  <c r="AY47" i="37"/>
  <c r="AW47" i="37"/>
  <c r="AV47" i="37"/>
  <c r="AT47" i="37"/>
  <c r="AP47" i="37"/>
  <c r="AO47" i="37"/>
  <c r="AN47" i="37"/>
  <c r="AM47" i="37"/>
  <c r="AL47" i="37"/>
  <c r="AK47" i="37"/>
  <c r="AJ47" i="37"/>
  <c r="AB47" i="37"/>
  <c r="AA47" i="37"/>
  <c r="CY46" i="37"/>
  <c r="CX46" i="37"/>
  <c r="CW46" i="37"/>
  <c r="CV46" i="37"/>
  <c r="CU46" i="37"/>
  <c r="CT46" i="37"/>
  <c r="CS46" i="37"/>
  <c r="CR46" i="37"/>
  <c r="CQ46" i="37"/>
  <c r="CP46" i="37"/>
  <c r="CO46" i="37"/>
  <c r="CN46" i="37"/>
  <c r="CM46" i="37"/>
  <c r="CL46" i="37"/>
  <c r="CK46" i="37"/>
  <c r="CI46" i="37"/>
  <c r="CH46" i="37"/>
  <c r="CF46" i="37"/>
  <c r="CE46" i="37"/>
  <c r="CD46" i="37"/>
  <c r="CC46" i="37"/>
  <c r="CB46" i="37"/>
  <c r="CA46" i="37"/>
  <c r="BZ46" i="37"/>
  <c r="BY46" i="37"/>
  <c r="AY46" i="37"/>
  <c r="AW46" i="37"/>
  <c r="AV46" i="37"/>
  <c r="AT46" i="37"/>
  <c r="AP46" i="37"/>
  <c r="AO46" i="37"/>
  <c r="AN46" i="37"/>
  <c r="AM46" i="37"/>
  <c r="AL46" i="37"/>
  <c r="AK46" i="37"/>
  <c r="AJ46" i="37"/>
  <c r="AB46" i="37"/>
  <c r="AA46" i="37"/>
  <c r="CY45" i="37"/>
  <c r="CX45" i="37"/>
  <c r="CW45" i="37"/>
  <c r="CV45" i="37"/>
  <c r="CU45" i="37"/>
  <c r="CT45" i="37"/>
  <c r="CS45" i="37"/>
  <c r="CR45" i="37"/>
  <c r="CQ45" i="37"/>
  <c r="CP45" i="37"/>
  <c r="CO45" i="37"/>
  <c r="CN45" i="37"/>
  <c r="CM45" i="37"/>
  <c r="CL45" i="37"/>
  <c r="CK45" i="37"/>
  <c r="CI45" i="37"/>
  <c r="CH45" i="37"/>
  <c r="CF45" i="37"/>
  <c r="CE45" i="37"/>
  <c r="CD45" i="37"/>
  <c r="CC45" i="37"/>
  <c r="CB45" i="37"/>
  <c r="CA45" i="37"/>
  <c r="BZ45" i="37"/>
  <c r="BY45" i="37"/>
  <c r="AY45" i="37"/>
  <c r="AW45" i="37"/>
  <c r="AV45" i="37"/>
  <c r="AT45" i="37"/>
  <c r="AP45" i="37"/>
  <c r="AO45" i="37"/>
  <c r="AN45" i="37"/>
  <c r="AM45" i="37"/>
  <c r="AL45" i="37"/>
  <c r="AK45" i="37"/>
  <c r="AJ45" i="37"/>
  <c r="AB45" i="37"/>
  <c r="AA45" i="37"/>
  <c r="CY44" i="37"/>
  <c r="CX44" i="37"/>
  <c r="CW44" i="37"/>
  <c r="CV44" i="37"/>
  <c r="CU44" i="37"/>
  <c r="CT44" i="37"/>
  <c r="CS44" i="37"/>
  <c r="CR44" i="37"/>
  <c r="CQ44" i="37"/>
  <c r="CP44" i="37"/>
  <c r="CO44" i="37"/>
  <c r="CN44" i="37"/>
  <c r="CM44" i="37"/>
  <c r="CL44" i="37"/>
  <c r="CK44" i="37"/>
  <c r="CI44" i="37"/>
  <c r="CH44" i="37"/>
  <c r="CF44" i="37"/>
  <c r="CE44" i="37"/>
  <c r="CD44" i="37"/>
  <c r="CC44" i="37"/>
  <c r="CB44" i="37"/>
  <c r="CA44" i="37"/>
  <c r="BZ44" i="37"/>
  <c r="BY44" i="37"/>
  <c r="AY44" i="37"/>
  <c r="AW44" i="37"/>
  <c r="AV44" i="37"/>
  <c r="AT44" i="37"/>
  <c r="AP44" i="37"/>
  <c r="AO44" i="37"/>
  <c r="AN44" i="37"/>
  <c r="AM44" i="37"/>
  <c r="AL44" i="37"/>
  <c r="AK44" i="37"/>
  <c r="AJ44" i="37"/>
  <c r="AB44" i="37"/>
  <c r="AA44" i="37"/>
  <c r="CY43" i="37"/>
  <c r="CX43" i="37"/>
  <c r="CW43" i="37"/>
  <c r="CV43" i="37"/>
  <c r="CU43" i="37"/>
  <c r="CT43" i="37"/>
  <c r="CS43" i="37"/>
  <c r="CR43" i="37"/>
  <c r="CQ43" i="37"/>
  <c r="CP43" i="37"/>
  <c r="CO43" i="37"/>
  <c r="CN43" i="37"/>
  <c r="CM43" i="37"/>
  <c r="CL43" i="37"/>
  <c r="CK43" i="37"/>
  <c r="CI43" i="37"/>
  <c r="CH43" i="37"/>
  <c r="CF43" i="37"/>
  <c r="CE43" i="37"/>
  <c r="CD43" i="37"/>
  <c r="CC43" i="37"/>
  <c r="CB43" i="37"/>
  <c r="CA43" i="37"/>
  <c r="BZ43" i="37"/>
  <c r="BY43" i="37"/>
  <c r="AY43" i="37"/>
  <c r="AW43" i="37"/>
  <c r="AV43" i="37"/>
  <c r="AT43" i="37"/>
  <c r="AP43" i="37"/>
  <c r="AO43" i="37"/>
  <c r="AN43" i="37"/>
  <c r="AM43" i="37"/>
  <c r="AL43" i="37"/>
  <c r="AK43" i="37"/>
  <c r="AJ43" i="37"/>
  <c r="AB43" i="37"/>
  <c r="AA43" i="37"/>
  <c r="CY42" i="37"/>
  <c r="CX42" i="37"/>
  <c r="CW42" i="37"/>
  <c r="CV42" i="37"/>
  <c r="CU42" i="37"/>
  <c r="CT42" i="37"/>
  <c r="CS42" i="37"/>
  <c r="CR42" i="37"/>
  <c r="CQ42" i="37"/>
  <c r="CP42" i="37"/>
  <c r="CO42" i="37"/>
  <c r="CN42" i="37"/>
  <c r="CM42" i="37"/>
  <c r="CL42" i="37"/>
  <c r="CK42" i="37"/>
  <c r="CI42" i="37"/>
  <c r="CH42" i="37"/>
  <c r="CF42" i="37"/>
  <c r="CE42" i="37"/>
  <c r="CD42" i="37"/>
  <c r="CC42" i="37"/>
  <c r="CB42" i="37"/>
  <c r="CA42" i="37"/>
  <c r="BZ42" i="37"/>
  <c r="BY42" i="37"/>
  <c r="AY42" i="37"/>
  <c r="AW42" i="37"/>
  <c r="AV42" i="37"/>
  <c r="AT42" i="37"/>
  <c r="AP42" i="37"/>
  <c r="AO42" i="37"/>
  <c r="AN42" i="37"/>
  <c r="AM42" i="37"/>
  <c r="AL42" i="37"/>
  <c r="AK42" i="37"/>
  <c r="AJ42" i="37"/>
  <c r="AB42" i="37"/>
  <c r="AA42" i="37"/>
  <c r="CY41" i="37"/>
  <c r="CX41" i="37"/>
  <c r="CW41" i="37"/>
  <c r="CV41" i="37"/>
  <c r="CU41" i="37"/>
  <c r="CT41" i="37"/>
  <c r="CS41" i="37"/>
  <c r="CR41" i="37"/>
  <c r="CQ41" i="37"/>
  <c r="CP41" i="37"/>
  <c r="CO41" i="37"/>
  <c r="CN41" i="37"/>
  <c r="CM41" i="37"/>
  <c r="CL41" i="37"/>
  <c r="CK41" i="37"/>
  <c r="CI41" i="37"/>
  <c r="CH41" i="37"/>
  <c r="CF41" i="37"/>
  <c r="CE41" i="37"/>
  <c r="CD41" i="37"/>
  <c r="CC41" i="37"/>
  <c r="CB41" i="37"/>
  <c r="CA41" i="37"/>
  <c r="BZ41" i="37"/>
  <c r="BY41" i="37"/>
  <c r="AY41" i="37"/>
  <c r="AW41" i="37"/>
  <c r="AV41" i="37"/>
  <c r="AT41" i="37"/>
  <c r="AP41" i="37"/>
  <c r="AO41" i="37"/>
  <c r="AN41" i="37"/>
  <c r="AM41" i="37"/>
  <c r="AL41" i="37"/>
  <c r="AK41" i="37"/>
  <c r="AJ41" i="37"/>
  <c r="AB41" i="37"/>
  <c r="AA41" i="37"/>
  <c r="CY40" i="37"/>
  <c r="CX40" i="37"/>
  <c r="CW40" i="37"/>
  <c r="CV40" i="37"/>
  <c r="CU40" i="37"/>
  <c r="CT40" i="37"/>
  <c r="CS40" i="37"/>
  <c r="CR40" i="37"/>
  <c r="CQ40" i="37"/>
  <c r="CP40" i="37"/>
  <c r="CO40" i="37"/>
  <c r="CN40" i="37"/>
  <c r="CM40" i="37"/>
  <c r="CL40" i="37"/>
  <c r="CK40" i="37"/>
  <c r="CI40" i="37"/>
  <c r="CH40" i="37"/>
  <c r="CF40" i="37"/>
  <c r="CE40" i="37"/>
  <c r="CD40" i="37"/>
  <c r="CC40" i="37"/>
  <c r="CB40" i="37"/>
  <c r="CA40" i="37"/>
  <c r="BZ40" i="37"/>
  <c r="BY40" i="37"/>
  <c r="AY40" i="37"/>
  <c r="AW40" i="37"/>
  <c r="AV40" i="37"/>
  <c r="AT40" i="37"/>
  <c r="AP40" i="37"/>
  <c r="AO40" i="37"/>
  <c r="AN40" i="37"/>
  <c r="AM40" i="37"/>
  <c r="AL40" i="37"/>
  <c r="AK40" i="37"/>
  <c r="AJ40" i="37"/>
  <c r="AB40" i="37"/>
  <c r="AA40" i="37"/>
  <c r="CY39" i="37"/>
  <c r="CX39" i="37"/>
  <c r="CW39" i="37"/>
  <c r="CV39" i="37"/>
  <c r="CU39" i="37"/>
  <c r="CT39" i="37"/>
  <c r="CS39" i="37"/>
  <c r="CR39" i="37"/>
  <c r="CQ39" i="37"/>
  <c r="CP39" i="37"/>
  <c r="CO39" i="37"/>
  <c r="CN39" i="37"/>
  <c r="CM39" i="37"/>
  <c r="CL39" i="37"/>
  <c r="CK39" i="37"/>
  <c r="CI39" i="37"/>
  <c r="CH39" i="37"/>
  <c r="CF39" i="37"/>
  <c r="CE39" i="37"/>
  <c r="CD39" i="37"/>
  <c r="CC39" i="37"/>
  <c r="CB39" i="37"/>
  <c r="CA39" i="37"/>
  <c r="BZ39" i="37"/>
  <c r="BY39" i="37"/>
  <c r="AY39" i="37"/>
  <c r="AW39" i="37"/>
  <c r="AV39" i="37"/>
  <c r="AT39" i="37"/>
  <c r="AP39" i="37"/>
  <c r="AO39" i="37"/>
  <c r="AN39" i="37"/>
  <c r="AM39" i="37"/>
  <c r="AL39" i="37"/>
  <c r="AK39" i="37"/>
  <c r="AJ39" i="37"/>
  <c r="AB39" i="37"/>
  <c r="AA39" i="37"/>
  <c r="CY38" i="37"/>
  <c r="CX38" i="37"/>
  <c r="CW38" i="37"/>
  <c r="CV38" i="37"/>
  <c r="CU38" i="37"/>
  <c r="CT38" i="37"/>
  <c r="CS38" i="37"/>
  <c r="CR38" i="37"/>
  <c r="CQ38" i="37"/>
  <c r="CP38" i="37"/>
  <c r="CO38" i="37"/>
  <c r="CN38" i="37"/>
  <c r="CM38" i="37"/>
  <c r="CL38" i="37"/>
  <c r="CK38" i="37"/>
  <c r="CI38" i="37"/>
  <c r="CH38" i="37"/>
  <c r="CF38" i="37"/>
  <c r="CE38" i="37"/>
  <c r="CD38" i="37"/>
  <c r="CC38" i="37"/>
  <c r="CB38" i="37"/>
  <c r="CA38" i="37"/>
  <c r="BZ38" i="37"/>
  <c r="BY38" i="37"/>
  <c r="AY38" i="37"/>
  <c r="AW38" i="37"/>
  <c r="AV38" i="37"/>
  <c r="AT38" i="37"/>
  <c r="AP38" i="37"/>
  <c r="AO38" i="37"/>
  <c r="AN38" i="37"/>
  <c r="AM38" i="37"/>
  <c r="AL38" i="37"/>
  <c r="AK38" i="37"/>
  <c r="AJ38" i="37"/>
  <c r="AB38" i="37"/>
  <c r="AA38" i="37"/>
  <c r="CY37" i="37"/>
  <c r="CX37" i="37"/>
  <c r="CW37" i="37"/>
  <c r="CV37" i="37"/>
  <c r="CU37" i="37"/>
  <c r="CT37" i="37"/>
  <c r="CS37" i="37"/>
  <c r="CR37" i="37"/>
  <c r="CQ37" i="37"/>
  <c r="CP37" i="37"/>
  <c r="CO37" i="37"/>
  <c r="CN37" i="37"/>
  <c r="CM37" i="37"/>
  <c r="CL37" i="37"/>
  <c r="CK37" i="37"/>
  <c r="CI37" i="37"/>
  <c r="CH37" i="37"/>
  <c r="CF37" i="37"/>
  <c r="CE37" i="37"/>
  <c r="CD37" i="37"/>
  <c r="CC37" i="37"/>
  <c r="CB37" i="37"/>
  <c r="CA37" i="37"/>
  <c r="BZ37" i="37"/>
  <c r="BY37" i="37"/>
  <c r="AY37" i="37"/>
  <c r="AW37" i="37"/>
  <c r="AV37" i="37"/>
  <c r="AT37" i="37"/>
  <c r="AP37" i="37"/>
  <c r="AO37" i="37"/>
  <c r="AN37" i="37"/>
  <c r="AM37" i="37"/>
  <c r="AL37" i="37"/>
  <c r="AK37" i="37"/>
  <c r="AJ37" i="37"/>
  <c r="AB37" i="37"/>
  <c r="AA37" i="37"/>
  <c r="CY36" i="37"/>
  <c r="CX36" i="37"/>
  <c r="CW36" i="37"/>
  <c r="CV36" i="37"/>
  <c r="CU36" i="37"/>
  <c r="CT36" i="37"/>
  <c r="CS36" i="37"/>
  <c r="CR36" i="37"/>
  <c r="CQ36" i="37"/>
  <c r="CP36" i="37"/>
  <c r="CO36" i="37"/>
  <c r="CN36" i="37"/>
  <c r="CM36" i="37"/>
  <c r="CL36" i="37"/>
  <c r="CK36" i="37"/>
  <c r="CI36" i="37"/>
  <c r="CH36" i="37"/>
  <c r="CF36" i="37"/>
  <c r="CE36" i="37"/>
  <c r="CD36" i="37"/>
  <c r="CC36" i="37"/>
  <c r="CB36" i="37"/>
  <c r="CA36" i="37"/>
  <c r="BZ36" i="37"/>
  <c r="BY36" i="37"/>
  <c r="AY36" i="37"/>
  <c r="AW36" i="37"/>
  <c r="AV36" i="37"/>
  <c r="AT36" i="37"/>
  <c r="AP36" i="37"/>
  <c r="AO36" i="37"/>
  <c r="AN36" i="37"/>
  <c r="AM36" i="37"/>
  <c r="AL36" i="37"/>
  <c r="AK36" i="37"/>
  <c r="AJ36" i="37"/>
  <c r="AB36" i="37"/>
  <c r="AA36" i="37"/>
  <c r="CY35" i="37"/>
  <c r="CX35" i="37"/>
  <c r="CW35" i="37"/>
  <c r="CV35" i="37"/>
  <c r="CU35" i="37"/>
  <c r="CT35" i="37"/>
  <c r="CS35" i="37"/>
  <c r="CR35" i="37"/>
  <c r="CQ35" i="37"/>
  <c r="CP35" i="37"/>
  <c r="CO35" i="37"/>
  <c r="CN35" i="37"/>
  <c r="CM35" i="37"/>
  <c r="CL35" i="37"/>
  <c r="CK35" i="37"/>
  <c r="CI35" i="37"/>
  <c r="CH35" i="37"/>
  <c r="CF35" i="37"/>
  <c r="CE35" i="37"/>
  <c r="CD35" i="37"/>
  <c r="CC35" i="37"/>
  <c r="CB35" i="37"/>
  <c r="CA35" i="37"/>
  <c r="BZ35" i="37"/>
  <c r="BY35" i="37"/>
  <c r="AY35" i="37"/>
  <c r="AW35" i="37"/>
  <c r="AV35" i="37"/>
  <c r="AT35" i="37"/>
  <c r="AP35" i="37"/>
  <c r="AO35" i="37"/>
  <c r="AN35" i="37"/>
  <c r="AM35" i="37"/>
  <c r="AL35" i="37"/>
  <c r="AK35" i="37"/>
  <c r="AJ35" i="37"/>
  <c r="AB35" i="37"/>
  <c r="AA35" i="37"/>
  <c r="CY34" i="37"/>
  <c r="CX34" i="37"/>
  <c r="CW34" i="37"/>
  <c r="CV34" i="37"/>
  <c r="CU34" i="37"/>
  <c r="CT34" i="37"/>
  <c r="CS34" i="37"/>
  <c r="CR34" i="37"/>
  <c r="CQ34" i="37"/>
  <c r="CP34" i="37"/>
  <c r="CO34" i="37"/>
  <c r="CN34" i="37"/>
  <c r="CM34" i="37"/>
  <c r="CL34" i="37"/>
  <c r="CK34" i="37"/>
  <c r="CI34" i="37"/>
  <c r="CH34" i="37"/>
  <c r="CF34" i="37"/>
  <c r="CE34" i="37"/>
  <c r="CD34" i="37"/>
  <c r="CC34" i="37"/>
  <c r="CB34" i="37"/>
  <c r="CA34" i="37"/>
  <c r="BZ34" i="37"/>
  <c r="BY34" i="37"/>
  <c r="AY34" i="37"/>
  <c r="AW34" i="37"/>
  <c r="AV34" i="37"/>
  <c r="AT34" i="37"/>
  <c r="AP34" i="37"/>
  <c r="AO34" i="37"/>
  <c r="AN34" i="37"/>
  <c r="AM34" i="37"/>
  <c r="AL34" i="37"/>
  <c r="AK34" i="37"/>
  <c r="AJ34" i="37"/>
  <c r="AB34" i="37"/>
  <c r="AA34" i="37"/>
  <c r="CY33" i="37"/>
  <c r="CX33" i="37"/>
  <c r="CW33" i="37"/>
  <c r="CV33" i="37"/>
  <c r="CU33" i="37"/>
  <c r="CT33" i="37"/>
  <c r="CS33" i="37"/>
  <c r="CR33" i="37"/>
  <c r="CQ33" i="37"/>
  <c r="CP33" i="37"/>
  <c r="CO33" i="37"/>
  <c r="CN33" i="37"/>
  <c r="CM33" i="37"/>
  <c r="CL33" i="37"/>
  <c r="CK33" i="37"/>
  <c r="CI33" i="37"/>
  <c r="CH33" i="37"/>
  <c r="CF33" i="37"/>
  <c r="CE33" i="37"/>
  <c r="CD33" i="37"/>
  <c r="CC33" i="37"/>
  <c r="CB33" i="37"/>
  <c r="CA33" i="37"/>
  <c r="BZ33" i="37"/>
  <c r="BY33" i="37"/>
  <c r="AY33" i="37"/>
  <c r="AW33" i="37"/>
  <c r="AV33" i="37"/>
  <c r="AT33" i="37"/>
  <c r="AP33" i="37"/>
  <c r="AO33" i="37"/>
  <c r="AN33" i="37"/>
  <c r="AM33" i="37"/>
  <c r="AL33" i="37"/>
  <c r="AK33" i="37"/>
  <c r="AJ33" i="37"/>
  <c r="AB33" i="37"/>
  <c r="AA33" i="37"/>
  <c r="CY32" i="37"/>
  <c r="CX32" i="37"/>
  <c r="CW32" i="37"/>
  <c r="CV32" i="37"/>
  <c r="CU32" i="37"/>
  <c r="CT32" i="37"/>
  <c r="CS32" i="37"/>
  <c r="CR32" i="37"/>
  <c r="CQ32" i="37"/>
  <c r="CP32" i="37"/>
  <c r="CO32" i="37"/>
  <c r="CN32" i="37"/>
  <c r="CM32" i="37"/>
  <c r="CL32" i="37"/>
  <c r="CK32" i="37"/>
  <c r="CI32" i="37"/>
  <c r="CH32" i="37"/>
  <c r="CF32" i="37"/>
  <c r="CE32" i="37"/>
  <c r="CD32" i="37"/>
  <c r="CC32" i="37"/>
  <c r="CB32" i="37"/>
  <c r="CA32" i="37"/>
  <c r="BZ32" i="37"/>
  <c r="BY32" i="37"/>
  <c r="AY32" i="37"/>
  <c r="AW32" i="37"/>
  <c r="AV32" i="37"/>
  <c r="AT32" i="37"/>
  <c r="AP32" i="37"/>
  <c r="AO32" i="37"/>
  <c r="AN32" i="37"/>
  <c r="AM32" i="37"/>
  <c r="AL32" i="37"/>
  <c r="AK32" i="37"/>
  <c r="AJ32" i="37"/>
  <c r="AB32" i="37"/>
  <c r="AA32" i="37"/>
  <c r="CY31" i="37"/>
  <c r="CX31" i="37"/>
  <c r="CW31" i="37"/>
  <c r="CV31" i="37"/>
  <c r="CU31" i="37"/>
  <c r="CT31" i="37"/>
  <c r="CS31" i="37"/>
  <c r="CR31" i="37"/>
  <c r="CQ31" i="37"/>
  <c r="CP31" i="37"/>
  <c r="CO31" i="37"/>
  <c r="CN31" i="37"/>
  <c r="CM31" i="37"/>
  <c r="CL31" i="37"/>
  <c r="CK31" i="37"/>
  <c r="CI31" i="37"/>
  <c r="CH31" i="37"/>
  <c r="CF31" i="37"/>
  <c r="CE31" i="37"/>
  <c r="CD31" i="37"/>
  <c r="CC31" i="37"/>
  <c r="CB31" i="37"/>
  <c r="CA31" i="37"/>
  <c r="BZ31" i="37"/>
  <c r="BY31" i="37"/>
  <c r="AY31" i="37"/>
  <c r="AW31" i="37"/>
  <c r="AV31" i="37"/>
  <c r="AT31" i="37"/>
  <c r="AP31" i="37"/>
  <c r="AO31" i="37"/>
  <c r="AN31" i="37"/>
  <c r="AM31" i="37"/>
  <c r="AL31" i="37"/>
  <c r="AK31" i="37"/>
  <c r="AJ31" i="37"/>
  <c r="AB31" i="37"/>
  <c r="AA31" i="37"/>
  <c r="CY30" i="37"/>
  <c r="CX30" i="37"/>
  <c r="CW30" i="37"/>
  <c r="CV30" i="37"/>
  <c r="CU30" i="37"/>
  <c r="CT30" i="37"/>
  <c r="CS30" i="37"/>
  <c r="CR30" i="37"/>
  <c r="CQ30" i="37"/>
  <c r="CP30" i="37"/>
  <c r="CO30" i="37"/>
  <c r="CN30" i="37"/>
  <c r="CM30" i="37"/>
  <c r="CL30" i="37"/>
  <c r="CK30" i="37"/>
  <c r="CI30" i="37"/>
  <c r="CH30" i="37"/>
  <c r="CF30" i="37"/>
  <c r="CE30" i="37"/>
  <c r="CD30" i="37"/>
  <c r="CC30" i="37"/>
  <c r="CB30" i="37"/>
  <c r="CA30" i="37"/>
  <c r="BZ30" i="37"/>
  <c r="BY30" i="37"/>
  <c r="AJ30" i="37"/>
  <c r="BW9" i="37"/>
  <c r="BV9" i="37"/>
  <c r="BU9" i="37"/>
  <c r="BT9" i="37"/>
  <c r="BS9" i="37"/>
  <c r="CN9" i="37" l="1"/>
  <c r="CV9" i="37"/>
  <c r="L9" i="37"/>
  <c r="Y9" i="37"/>
  <c r="CE9" i="37"/>
  <c r="I37" i="12" s="1"/>
  <c r="K4" i="37"/>
  <c r="F17" i="12" s="1"/>
  <c r="CW9" i="37"/>
  <c r="CO9" i="37"/>
  <c r="CQ9" i="37"/>
  <c r="O9" i="37"/>
  <c r="CY9" i="37"/>
  <c r="CA9" i="37"/>
  <c r="E37" i="12" s="1"/>
  <c r="CM9" i="37"/>
  <c r="CU9" i="37"/>
  <c r="CK9" i="37"/>
  <c r="CS9" i="37"/>
  <c r="W9" i="37"/>
  <c r="M9" i="37"/>
  <c r="CP9" i="37"/>
  <c r="CX9" i="37"/>
  <c r="N9" i="37"/>
  <c r="CR9" i="37"/>
  <c r="P9" i="37"/>
  <c r="T9" i="37"/>
  <c r="CB9" i="37"/>
  <c r="F37" i="12" s="1"/>
  <c r="CL9" i="37"/>
  <c r="CT9" i="37"/>
  <c r="V9" i="37"/>
  <c r="CI9" i="37"/>
  <c r="BZ9" i="37"/>
  <c r="D37" i="12" s="1"/>
  <c r="BY9" i="37"/>
  <c r="C37" i="12" s="1"/>
  <c r="CH9" i="37"/>
  <c r="CD9" i="37"/>
  <c r="H37" i="12" s="1"/>
  <c r="CC9" i="37"/>
  <c r="G37" i="12" s="1"/>
  <c r="K9" i="37"/>
  <c r="G17" i="12"/>
  <c r="C4" i="38"/>
  <c r="D4" i="38"/>
  <c r="F4" i="38"/>
  <c r="E4" i="38"/>
  <c r="H4" i="38"/>
  <c r="G4" i="38"/>
  <c r="R38" i="38"/>
  <c r="R26" i="38"/>
  <c r="R30" i="38"/>
  <c r="Q28" i="39" s="1"/>
  <c r="R32" i="38"/>
  <c r="Q30" i="39" s="1"/>
  <c r="R28" i="38"/>
  <c r="Q26" i="39" s="1"/>
  <c r="R35" i="38"/>
  <c r="Q33" i="39" s="1"/>
  <c r="R31" i="38"/>
  <c r="Q29" i="39" s="1"/>
  <c r="R23" i="38"/>
  <c r="Q21" i="39" s="1"/>
  <c r="R27" i="38"/>
  <c r="Q25" i="39" s="1"/>
  <c r="R34" i="38"/>
  <c r="Q32" i="39" s="1"/>
  <c r="R37" i="38"/>
  <c r="Q35" i="39" s="1"/>
  <c r="R25" i="38"/>
  <c r="Q23" i="39" s="1"/>
  <c r="R20" i="38"/>
  <c r="S20" i="38" s="1"/>
  <c r="R36" i="38"/>
  <c r="Q34" i="39" s="1"/>
  <c r="R33" i="38"/>
  <c r="Q31" i="39" s="1"/>
  <c r="R29" i="38"/>
  <c r="Q27" i="39" s="1"/>
  <c r="R24" i="38"/>
  <c r="Q22" i="39" s="1"/>
  <c r="L161" i="15"/>
  <c r="W160" i="2"/>
  <c r="R19" i="38"/>
  <c r="R22" i="38"/>
  <c r="Q20" i="39" s="1"/>
  <c r="R21" i="38"/>
  <c r="Q19" i="39" s="1"/>
  <c r="CF9" i="37"/>
  <c r="J37" i="12" s="1"/>
  <c r="I17" i="12"/>
  <c r="Z9" i="37" l="1"/>
  <c r="E17" i="12" s="1"/>
  <c r="T26" i="38"/>
  <c r="Q24" i="39"/>
  <c r="T38" i="38"/>
  <c r="Q36" i="39"/>
  <c r="R4" i="38"/>
  <c r="T20" i="38"/>
  <c r="Q18" i="39"/>
  <c r="S38" i="38"/>
  <c r="T30" i="38"/>
  <c r="S30" i="38"/>
  <c r="S26" i="38"/>
  <c r="T31" i="38"/>
  <c r="S31" i="38"/>
  <c r="T29" i="38"/>
  <c r="S29" i="38"/>
  <c r="T35" i="38"/>
  <c r="S35" i="38"/>
  <c r="T27" i="38"/>
  <c r="S27" i="38"/>
  <c r="T33" i="38"/>
  <c r="S33" i="38"/>
  <c r="T25" i="38"/>
  <c r="S25" i="38"/>
  <c r="S24" i="38"/>
  <c r="T24" i="38"/>
  <c r="T36" i="38"/>
  <c r="S36" i="38"/>
  <c r="T37" i="38"/>
  <c r="S37" i="38"/>
  <c r="T28" i="38"/>
  <c r="S28" i="38"/>
  <c r="T34" i="38"/>
  <c r="S34" i="38"/>
  <c r="T23" i="38"/>
  <c r="S23" i="38"/>
  <c r="T32" i="38"/>
  <c r="S32" i="38"/>
  <c r="L160" i="15"/>
  <c r="T19" i="38"/>
  <c r="Q17" i="39"/>
  <c r="S19" i="38"/>
  <c r="T22" i="38"/>
  <c r="S22" i="38"/>
  <c r="T21" i="38"/>
  <c r="S21" i="38"/>
  <c r="T4" i="38" l="1"/>
  <c r="S4" i="38"/>
  <c r="Q1" i="39"/>
  <c r="I14" i="35"/>
  <c r="AF61" i="5"/>
  <c r="AF62" i="5"/>
  <c r="AF63" i="5"/>
  <c r="AF64" i="5"/>
  <c r="AF65" i="5"/>
  <c r="AF66" i="5"/>
  <c r="AF67" i="5"/>
  <c r="AF60" i="5"/>
  <c r="AF59" i="5"/>
  <c r="AH60" i="5"/>
  <c r="AH61" i="5"/>
  <c r="AH62" i="5"/>
  <c r="AH63" i="5"/>
  <c r="AH64" i="5"/>
  <c r="AH65" i="5"/>
  <c r="AH66" i="5"/>
  <c r="AH67" i="5"/>
  <c r="AH59" i="5"/>
  <c r="AG62" i="5"/>
  <c r="AG63" i="5"/>
  <c r="AG64" i="5"/>
  <c r="AG65" i="5"/>
  <c r="AG66" i="5"/>
  <c r="AG67" i="5"/>
  <c r="AG60" i="5"/>
  <c r="AG61" i="5"/>
  <c r="AG59" i="5"/>
  <c r="AH69" i="5"/>
  <c r="A1515" i="35"/>
  <c r="A1516" i="35"/>
  <c r="A1517" i="35"/>
  <c r="A1518" i="35"/>
  <c r="A1519" i="35"/>
  <c r="A1520" i="35"/>
  <c r="A1521" i="35"/>
  <c r="A1522" i="35"/>
  <c r="A1523" i="35"/>
  <c r="A1524" i="35"/>
  <c r="A1525" i="35"/>
  <c r="A1526" i="35"/>
  <c r="A1527" i="35"/>
  <c r="A1528" i="35"/>
  <c r="A1529" i="35"/>
  <c r="A1530" i="35"/>
  <c r="A1531" i="35"/>
  <c r="A1532" i="35"/>
  <c r="A1533" i="35"/>
  <c r="A1534" i="35"/>
  <c r="A1535" i="35"/>
  <c r="A1536" i="35"/>
  <c r="A1537" i="35"/>
  <c r="A1538" i="35"/>
  <c r="A1539" i="35"/>
  <c r="A1540" i="35"/>
  <c r="A1541" i="35"/>
  <c r="A1542" i="35"/>
  <c r="A1543" i="35"/>
  <c r="A1544" i="35"/>
  <c r="A1545" i="35"/>
  <c r="A1546" i="35"/>
  <c r="A1547" i="35"/>
  <c r="A1548" i="35"/>
  <c r="A1549" i="35"/>
  <c r="A1550" i="35"/>
  <c r="A1551" i="35"/>
  <c r="A1552" i="35"/>
  <c r="A1553" i="35"/>
  <c r="A1554" i="35"/>
  <c r="A1555" i="35"/>
  <c r="A1556" i="35"/>
  <c r="A1557" i="35"/>
  <c r="A1558" i="35"/>
  <c r="A1559" i="35"/>
  <c r="A1560" i="35"/>
  <c r="A1561" i="35"/>
  <c r="A1562" i="35"/>
  <c r="A1563" i="35"/>
  <c r="A1564" i="35"/>
  <c r="A1565" i="35"/>
  <c r="A1566" i="35"/>
  <c r="A1567" i="35"/>
  <c r="A1568" i="35"/>
  <c r="A1569" i="35"/>
  <c r="A1570" i="35"/>
  <c r="A1571" i="35"/>
  <c r="A1572" i="35"/>
  <c r="A1573" i="35"/>
  <c r="A1574" i="35"/>
  <c r="A1575" i="35"/>
  <c r="A1576" i="35"/>
  <c r="A1577" i="35"/>
  <c r="A1578" i="35"/>
  <c r="A1579" i="35"/>
  <c r="A1580" i="35"/>
  <c r="A1581" i="35"/>
  <c r="A1582" i="35"/>
  <c r="A1583" i="35"/>
  <c r="A1584" i="35"/>
  <c r="A1585" i="35"/>
  <c r="A1586" i="35"/>
  <c r="A1587" i="35"/>
  <c r="A1588" i="35"/>
  <c r="A1589" i="35"/>
  <c r="A1590" i="35"/>
  <c r="A1591" i="35"/>
  <c r="A1592" i="35"/>
  <c r="A1593" i="35"/>
  <c r="A1594" i="35"/>
  <c r="A1595" i="35"/>
  <c r="A1596" i="35"/>
  <c r="A1597" i="35"/>
  <c r="A1598" i="35"/>
  <c r="A1599" i="35"/>
  <c r="A1600" i="35"/>
  <c r="A1601" i="35"/>
  <c r="A1602" i="35"/>
  <c r="A1603" i="35"/>
  <c r="A1604" i="35"/>
  <c r="A1605" i="35"/>
  <c r="A1606" i="35"/>
  <c r="A1607" i="35"/>
  <c r="A1608" i="35"/>
  <c r="A1609" i="35"/>
  <c r="A1610" i="35"/>
  <c r="A1611" i="35"/>
  <c r="A1612" i="35"/>
  <c r="A1613" i="35"/>
  <c r="A1614" i="35"/>
  <c r="A1615" i="35"/>
  <c r="A1616" i="35"/>
  <c r="A1617" i="35"/>
  <c r="A1618" i="35"/>
  <c r="A1619" i="35"/>
  <c r="A1620" i="35"/>
  <c r="A1621" i="35"/>
  <c r="A1622" i="35"/>
  <c r="A1623" i="35"/>
  <c r="A1624" i="35"/>
  <c r="A1625" i="35"/>
  <c r="A1626" i="35"/>
  <c r="A1627" i="35"/>
  <c r="A1628" i="35"/>
  <c r="A1629" i="35"/>
  <c r="A1630" i="35"/>
  <c r="A1631" i="35"/>
  <c r="A1632" i="35"/>
  <c r="A1633" i="35"/>
  <c r="A1634" i="35"/>
  <c r="A1635" i="35"/>
  <c r="A1636" i="35"/>
  <c r="A1637" i="35"/>
  <c r="A1638" i="35"/>
  <c r="A1639" i="35"/>
  <c r="A1640" i="35"/>
  <c r="A1641" i="35"/>
  <c r="A1642" i="35"/>
  <c r="A1643" i="35"/>
  <c r="A1644" i="35"/>
  <c r="A1645" i="35"/>
  <c r="A1646" i="35"/>
  <c r="A1647" i="35"/>
  <c r="A1648" i="35"/>
  <c r="A1649" i="35"/>
  <c r="A1650" i="35"/>
  <c r="A1651" i="35"/>
  <c r="A1652" i="35"/>
  <c r="A1653" i="35"/>
  <c r="A1654" i="35"/>
  <c r="A1655" i="35"/>
  <c r="A1656" i="35"/>
  <c r="A1657" i="35"/>
  <c r="A1658" i="35"/>
  <c r="A1659" i="35"/>
  <c r="A1660" i="35"/>
  <c r="A1661" i="35"/>
  <c r="A1662" i="35"/>
  <c r="A1663" i="35"/>
  <c r="A1664" i="35"/>
  <c r="A1665" i="35"/>
  <c r="A1666" i="35"/>
  <c r="A1667" i="35"/>
  <c r="A1668" i="35"/>
  <c r="A1669" i="35"/>
  <c r="A1670" i="35"/>
  <c r="A1671" i="35"/>
  <c r="A1672" i="35"/>
  <c r="A1673" i="35"/>
  <c r="A1674" i="35"/>
  <c r="A1675" i="35"/>
  <c r="A1676" i="35"/>
  <c r="A1677" i="35"/>
  <c r="A1678" i="35"/>
  <c r="A1679" i="35"/>
  <c r="A1680" i="35"/>
  <c r="A1681" i="35"/>
  <c r="A1682" i="35"/>
  <c r="A1683" i="35"/>
  <c r="A1684" i="35"/>
  <c r="A1685" i="35"/>
  <c r="A1686" i="35"/>
  <c r="A1687" i="35"/>
  <c r="A1688" i="35"/>
  <c r="A1689" i="35"/>
  <c r="A1690" i="35"/>
  <c r="A1691" i="35"/>
  <c r="A1692" i="35"/>
  <c r="A1693" i="35"/>
  <c r="A1694" i="35"/>
  <c r="A1695" i="35"/>
  <c r="A1696" i="35"/>
  <c r="A1697" i="35"/>
  <c r="A1698" i="35"/>
  <c r="A1699" i="35"/>
  <c r="A1700" i="35"/>
  <c r="A1701" i="35"/>
  <c r="A1702" i="35"/>
  <c r="A1703" i="35"/>
  <c r="A1704" i="35"/>
  <c r="A1705" i="35"/>
  <c r="A1706" i="35"/>
  <c r="A1707" i="35"/>
  <c r="A1708" i="35"/>
  <c r="A1709" i="35"/>
  <c r="A1710" i="35"/>
  <c r="A1711" i="35"/>
  <c r="A1712" i="35"/>
  <c r="A1713" i="35"/>
  <c r="A1714" i="35"/>
  <c r="A1715" i="35"/>
  <c r="A1716" i="35"/>
  <c r="A1717" i="35"/>
  <c r="A1718" i="35"/>
  <c r="A1719" i="35"/>
  <c r="A1720" i="35"/>
  <c r="A1721" i="35"/>
  <c r="A1722" i="35"/>
  <c r="A1723" i="35"/>
  <c r="A1724" i="35"/>
  <c r="A1725" i="35"/>
  <c r="A1726" i="35"/>
  <c r="A1727" i="35"/>
  <c r="A1728" i="35"/>
  <c r="A1729" i="35"/>
  <c r="A1730" i="35"/>
  <c r="A1731" i="35"/>
  <c r="A1732" i="35"/>
  <c r="A1733" i="35"/>
  <c r="A1734" i="35"/>
  <c r="A1735" i="35"/>
  <c r="A1736" i="35"/>
  <c r="A1737" i="35"/>
  <c r="A1738" i="35"/>
  <c r="A1739" i="35"/>
  <c r="A1740" i="35"/>
  <c r="A1741" i="35"/>
  <c r="A1742" i="35"/>
  <c r="A1743" i="35"/>
  <c r="A1744" i="35"/>
  <c r="A1745" i="35"/>
  <c r="A1746" i="35"/>
  <c r="A1747" i="35"/>
  <c r="A1748" i="35"/>
  <c r="A1749" i="35"/>
  <c r="A1750" i="35"/>
  <c r="A1751" i="35"/>
  <c r="A1752" i="35"/>
  <c r="A1753" i="35"/>
  <c r="A1754" i="35"/>
  <c r="A1755" i="35"/>
  <c r="A1756" i="35"/>
  <c r="A1757" i="35"/>
  <c r="A1758" i="35"/>
  <c r="A1759" i="35"/>
  <c r="A1760" i="35"/>
  <c r="A1761" i="35"/>
  <c r="A1762" i="35"/>
  <c r="A1763" i="35"/>
  <c r="A1764" i="35"/>
  <c r="A1765" i="35"/>
  <c r="A1766" i="35"/>
  <c r="A1767" i="35"/>
  <c r="A1768" i="35"/>
  <c r="A1769" i="35"/>
  <c r="A1770" i="35"/>
  <c r="A1771" i="35"/>
  <c r="A1772" i="35"/>
  <c r="A1773" i="35"/>
  <c r="A1774" i="35"/>
  <c r="A1775" i="35"/>
  <c r="A1776" i="35"/>
  <c r="A1777" i="35"/>
  <c r="A1778" i="35"/>
  <c r="A1779" i="35"/>
  <c r="A1780" i="35"/>
  <c r="A1781" i="35"/>
  <c r="A1782" i="35"/>
  <c r="A1783" i="35"/>
  <c r="A1784" i="35"/>
  <c r="A1785" i="35"/>
  <c r="A1786" i="35"/>
  <c r="A1787" i="35"/>
  <c r="A1788" i="35"/>
  <c r="A1789" i="35"/>
  <c r="A1790" i="35"/>
  <c r="A1791" i="35"/>
  <c r="A1792" i="35"/>
  <c r="A1793" i="35"/>
  <c r="A1794" i="35"/>
  <c r="A1795" i="35"/>
  <c r="A1796" i="35"/>
  <c r="A1797" i="35"/>
  <c r="A1798" i="35"/>
  <c r="A1799" i="35"/>
  <c r="A1800" i="35"/>
  <c r="A1801" i="35"/>
  <c r="A1802" i="35"/>
  <c r="A1803" i="35"/>
  <c r="A1804" i="35"/>
  <c r="A1805" i="35"/>
  <c r="A1806" i="35"/>
  <c r="A1807" i="35"/>
  <c r="A1808" i="35"/>
  <c r="A1809" i="35"/>
  <c r="A1810" i="35"/>
  <c r="A1811" i="35"/>
  <c r="A1812" i="35"/>
  <c r="A1813" i="35"/>
  <c r="A1814" i="35"/>
  <c r="A1815" i="35"/>
  <c r="A1816" i="35"/>
  <c r="A1817" i="35"/>
  <c r="A1818" i="35"/>
  <c r="A1819" i="35"/>
  <c r="A1820" i="35"/>
  <c r="A1821" i="35"/>
  <c r="A1822" i="35"/>
  <c r="A1823" i="35"/>
  <c r="A1824" i="35"/>
  <c r="A1825" i="35"/>
  <c r="A1826" i="35"/>
  <c r="A1827" i="35"/>
  <c r="A1828" i="35"/>
  <c r="A1829" i="35"/>
  <c r="A1830" i="35"/>
  <c r="A1831" i="35"/>
  <c r="A1832" i="35"/>
  <c r="A1833" i="35"/>
  <c r="A1834" i="35"/>
  <c r="A1835" i="35"/>
  <c r="A1836" i="35"/>
  <c r="A1837" i="35"/>
  <c r="A1838" i="35"/>
  <c r="A1839" i="35"/>
  <c r="A1840" i="35"/>
  <c r="A1841" i="35"/>
  <c r="A1842" i="35"/>
  <c r="A1843" i="35"/>
  <c r="A1844" i="35"/>
  <c r="A1845" i="35"/>
  <c r="A1846" i="35"/>
  <c r="A1847" i="35"/>
  <c r="A1848" i="35"/>
  <c r="A1849" i="35"/>
  <c r="A1850" i="35"/>
  <c r="A1851" i="35"/>
  <c r="A1852" i="35"/>
  <c r="A1853" i="35"/>
  <c r="A1854" i="35"/>
  <c r="A1855" i="35"/>
  <c r="A1856" i="35"/>
  <c r="A1857" i="35"/>
  <c r="A1858" i="35"/>
  <c r="A1859" i="35"/>
  <c r="A1860" i="35"/>
  <c r="A1861" i="35"/>
  <c r="A1862" i="35"/>
  <c r="A1863" i="35"/>
  <c r="A1864" i="35"/>
  <c r="A1865" i="35"/>
  <c r="A1866" i="35"/>
  <c r="A1867" i="35"/>
  <c r="A1868" i="35"/>
  <c r="A1869" i="35"/>
  <c r="A1870" i="35"/>
  <c r="A1871" i="35"/>
  <c r="A1872" i="35"/>
  <c r="A1873" i="35"/>
  <c r="A1874" i="35"/>
  <c r="A1875" i="35"/>
  <c r="A1876" i="35"/>
  <c r="A1877" i="35"/>
  <c r="A1878" i="35"/>
  <c r="A1879" i="35"/>
  <c r="A1880" i="35"/>
  <c r="A1881" i="35"/>
  <c r="A1882" i="35"/>
  <c r="A1883" i="35"/>
  <c r="A1884" i="35"/>
  <c r="A1885" i="35"/>
  <c r="A1886" i="35"/>
  <c r="A1887" i="35"/>
  <c r="A1888" i="35"/>
  <c r="A1889" i="35"/>
  <c r="A1890" i="35"/>
  <c r="A1891" i="35"/>
  <c r="A1892" i="35"/>
  <c r="A1893" i="35"/>
  <c r="A1894" i="35"/>
  <c r="A1895" i="35"/>
  <c r="A1896" i="35"/>
  <c r="A1897" i="35"/>
  <c r="A1898" i="35"/>
  <c r="A1899" i="35"/>
  <c r="A1900" i="35"/>
  <c r="A1901" i="35"/>
  <c r="A1902" i="35"/>
  <c r="A1903" i="35"/>
  <c r="A1904" i="35"/>
  <c r="A1905" i="35"/>
  <c r="A1906" i="35"/>
  <c r="A1907" i="35"/>
  <c r="A1908" i="35"/>
  <c r="A1909" i="35"/>
  <c r="A1910" i="35"/>
  <c r="A1911" i="35"/>
  <c r="A1912" i="35"/>
  <c r="A1913" i="35"/>
  <c r="A1914" i="35"/>
  <c r="A1915" i="35"/>
  <c r="A1916" i="35"/>
  <c r="A1917" i="35"/>
  <c r="A1918" i="35"/>
  <c r="A1919" i="35"/>
  <c r="A1920" i="35"/>
  <c r="A1921" i="35"/>
  <c r="A1922" i="35"/>
  <c r="A1923" i="35"/>
  <c r="A1924" i="35"/>
  <c r="A1925" i="35"/>
  <c r="A1926" i="35"/>
  <c r="A1927" i="35"/>
  <c r="A1928" i="35"/>
  <c r="A1929" i="35"/>
  <c r="A1930" i="35"/>
  <c r="A1931" i="35"/>
  <c r="A1932" i="35"/>
  <c r="A1933" i="35"/>
  <c r="A1934" i="35"/>
  <c r="A1935" i="35"/>
  <c r="A1936" i="35"/>
  <c r="A1937" i="35"/>
  <c r="A1938" i="35"/>
  <c r="A1939" i="35"/>
  <c r="A1940" i="35"/>
  <c r="A1941" i="35"/>
  <c r="A1942" i="35"/>
  <c r="A1943" i="35"/>
  <c r="A1944" i="35"/>
  <c r="A1945" i="35"/>
  <c r="A1946" i="35"/>
  <c r="A1947" i="35"/>
  <c r="A1948" i="35"/>
  <c r="A1949" i="35"/>
  <c r="A1950" i="35"/>
  <c r="A1951" i="35"/>
  <c r="A1952" i="35"/>
  <c r="A1953" i="35"/>
  <c r="A1954" i="35"/>
  <c r="A1955" i="35"/>
  <c r="A1956" i="35"/>
  <c r="A1957" i="35"/>
  <c r="A1958" i="35"/>
  <c r="A1959" i="35"/>
  <c r="A1960" i="35"/>
  <c r="A1961" i="35"/>
  <c r="A1962" i="35"/>
  <c r="A1963" i="35"/>
  <c r="A1964" i="35"/>
  <c r="A1965" i="35"/>
  <c r="A1966" i="35"/>
  <c r="A1967" i="35"/>
  <c r="A1968" i="35"/>
  <c r="A1969" i="35"/>
  <c r="A1970" i="35"/>
  <c r="A1971" i="35"/>
  <c r="A1972" i="35"/>
  <c r="A1973" i="35"/>
  <c r="A1974" i="35"/>
  <c r="A1975" i="35"/>
  <c r="A1976" i="35"/>
  <c r="A1977" i="35"/>
  <c r="A1978" i="35"/>
  <c r="A1979" i="35"/>
  <c r="A1980" i="35"/>
  <c r="A1981" i="35"/>
  <c r="A1982" i="35"/>
  <c r="A1983" i="35"/>
  <c r="A1984" i="35"/>
  <c r="A1985" i="35"/>
  <c r="A1986" i="35"/>
  <c r="A1987" i="35"/>
  <c r="A1988" i="35"/>
  <c r="A1989" i="35"/>
  <c r="A1990" i="35"/>
  <c r="A1991" i="35"/>
  <c r="A1992" i="35"/>
  <c r="A1993" i="35"/>
  <c r="A1994" i="35"/>
  <c r="A1995" i="35"/>
  <c r="A1996" i="35"/>
  <c r="A1997" i="35"/>
  <c r="A1998" i="35"/>
  <c r="A1999" i="35"/>
  <c r="A2000" i="35"/>
  <c r="A2001" i="35"/>
  <c r="A2002" i="35"/>
  <c r="A2003" i="35"/>
  <c r="A2004" i="35"/>
  <c r="A2005" i="35"/>
  <c r="A2006" i="35"/>
  <c r="A2007" i="35"/>
  <c r="A2008" i="35"/>
  <c r="A2009" i="35"/>
  <c r="A2010" i="35"/>
  <c r="A2011" i="35"/>
  <c r="A2012" i="35"/>
  <c r="A2013" i="35"/>
  <c r="A2014" i="35"/>
  <c r="A2015" i="35"/>
  <c r="A2016" i="35"/>
  <c r="A2017" i="35"/>
  <c r="A2018" i="35"/>
  <c r="A2019" i="35"/>
  <c r="A2020" i="35"/>
  <c r="A2021" i="35"/>
  <c r="A2022" i="35"/>
  <c r="A2023" i="35"/>
  <c r="A2024" i="35"/>
  <c r="A2025" i="35"/>
  <c r="A2026" i="35"/>
  <c r="A2027" i="35"/>
  <c r="A2028" i="35"/>
  <c r="A2029" i="35"/>
  <c r="A2030" i="35"/>
  <c r="A2031" i="35"/>
  <c r="A2032" i="35"/>
  <c r="A2033" i="35"/>
  <c r="A2034" i="35"/>
  <c r="A2035" i="35"/>
  <c r="A2036" i="35"/>
  <c r="A2037" i="35"/>
  <c r="A2038" i="35"/>
  <c r="A2039" i="35"/>
  <c r="A2040" i="35"/>
  <c r="A2041" i="35"/>
  <c r="A2042" i="35"/>
  <c r="A2043" i="35"/>
  <c r="A2044" i="35"/>
  <c r="A2045" i="35"/>
  <c r="A2046" i="35"/>
  <c r="A2047" i="35"/>
  <c r="A2048" i="35"/>
  <c r="A2049" i="35"/>
  <c r="A2050" i="35"/>
  <c r="A2051" i="35"/>
  <c r="A2052" i="35"/>
  <c r="A2053" i="35"/>
  <c r="A2054" i="35"/>
  <c r="A2055" i="35"/>
  <c r="A2056" i="35"/>
  <c r="A2057" i="35"/>
  <c r="A2058" i="35"/>
  <c r="A2059" i="35"/>
  <c r="A2060" i="35"/>
  <c r="A2061" i="35"/>
  <c r="A2062" i="35"/>
  <c r="A2063" i="35"/>
  <c r="A2064" i="35"/>
  <c r="A2065" i="35"/>
  <c r="A2066" i="35"/>
  <c r="A2067" i="35"/>
  <c r="A2068" i="35"/>
  <c r="A2069" i="35"/>
  <c r="A2070" i="35"/>
  <c r="A2071" i="35"/>
  <c r="A2072" i="35"/>
  <c r="A2073" i="35"/>
  <c r="A2074" i="35"/>
  <c r="A2075" i="35"/>
  <c r="A2076" i="35"/>
  <c r="A2077" i="35"/>
  <c r="A2078" i="35"/>
  <c r="A2079" i="35"/>
  <c r="A2080" i="35"/>
  <c r="A2081" i="35"/>
  <c r="A2082" i="35"/>
  <c r="A2083" i="35"/>
  <c r="A2084" i="35"/>
  <c r="A2085" i="35"/>
  <c r="A2086" i="35"/>
  <c r="A2087" i="35"/>
  <c r="A2088" i="35"/>
  <c r="A2089" i="35"/>
  <c r="A2090" i="35"/>
  <c r="A2091" i="35"/>
  <c r="A2092" i="35"/>
  <c r="A2093" i="35"/>
  <c r="A2094" i="35"/>
  <c r="A2095" i="35"/>
  <c r="A2096" i="35"/>
  <c r="A2097" i="35"/>
  <c r="A2098" i="35"/>
  <c r="A2099" i="35"/>
  <c r="A2100" i="35"/>
  <c r="A2101" i="35"/>
  <c r="A2102" i="35"/>
  <c r="A2103" i="35"/>
  <c r="A2104" i="35"/>
  <c r="A2105" i="35"/>
  <c r="A2106" i="35"/>
  <c r="A2107" i="35"/>
  <c r="A2108" i="35"/>
  <c r="A2109" i="35"/>
  <c r="A2110" i="35"/>
  <c r="A2111" i="35"/>
  <c r="A2112" i="35"/>
  <c r="A2113" i="35"/>
  <c r="A2114" i="35"/>
  <c r="A2115" i="35"/>
  <c r="A2116" i="35"/>
  <c r="A2117" i="35"/>
  <c r="A2118" i="35"/>
  <c r="A2119" i="35"/>
  <c r="A2120" i="35"/>
  <c r="A2121" i="35"/>
  <c r="A2122" i="35"/>
  <c r="A2123" i="35"/>
  <c r="A2124" i="35"/>
  <c r="A2125" i="35"/>
  <c r="A2126" i="35"/>
  <c r="A2127" i="35"/>
  <c r="A2128" i="35"/>
  <c r="A2129" i="35"/>
  <c r="A2130" i="35"/>
  <c r="A2131" i="35"/>
  <c r="A2132" i="35"/>
  <c r="A2133" i="35"/>
  <c r="A2134" i="35"/>
  <c r="A2135" i="35"/>
  <c r="A2136" i="35"/>
  <c r="A2137" i="35"/>
  <c r="A2138" i="35"/>
  <c r="A2139" i="35"/>
  <c r="A2140" i="35"/>
  <c r="A2141" i="35"/>
  <c r="A2142" i="35"/>
  <c r="A2143" i="35"/>
  <c r="A2144" i="35"/>
  <c r="A2145" i="35"/>
  <c r="A2146" i="35"/>
  <c r="A2147" i="35"/>
  <c r="A2148" i="35"/>
  <c r="A2149" i="35"/>
  <c r="A2150" i="35"/>
  <c r="A2151" i="35"/>
  <c r="A2152" i="35"/>
  <c r="A2153" i="35"/>
  <c r="A2154" i="35"/>
  <c r="A2155" i="35"/>
  <c r="A2156" i="35"/>
  <c r="A2157" i="35"/>
  <c r="A2158" i="35"/>
  <c r="A2159" i="35"/>
  <c r="A2160" i="35"/>
  <c r="A2161" i="35"/>
  <c r="A2162" i="35"/>
  <c r="A2163" i="35"/>
  <c r="A2164" i="35"/>
  <c r="A2165" i="35"/>
  <c r="A2166" i="35"/>
  <c r="A2167" i="35"/>
  <c r="A2168" i="35"/>
  <c r="A2169" i="35"/>
  <c r="A2170" i="35"/>
  <c r="A2171" i="35"/>
  <c r="A2172" i="35"/>
  <c r="A2173" i="35"/>
  <c r="A2174" i="35"/>
  <c r="A2175" i="35"/>
  <c r="A2176" i="35"/>
  <c r="A2177" i="35"/>
  <c r="A2178" i="35"/>
  <c r="A2179" i="35"/>
  <c r="A2180" i="35"/>
  <c r="A2181" i="35"/>
  <c r="A2182" i="35"/>
  <c r="A2183" i="35"/>
  <c r="A2184" i="35"/>
  <c r="A2185" i="35"/>
  <c r="A2186" i="35"/>
  <c r="A2187" i="35"/>
  <c r="A2188" i="35"/>
  <c r="A2189" i="35"/>
  <c r="A2190" i="35"/>
  <c r="A2191" i="35"/>
  <c r="A2192" i="35"/>
  <c r="A2193" i="35"/>
  <c r="A2194" i="35"/>
  <c r="A2195" i="35"/>
  <c r="A2196" i="35"/>
  <c r="A2197" i="35"/>
  <c r="A2198" i="35"/>
  <c r="A2199" i="35"/>
  <c r="A2200" i="35"/>
  <c r="A2201" i="35"/>
  <c r="A2202" i="35"/>
  <c r="A2203" i="35"/>
  <c r="A2204" i="35"/>
  <c r="A2205" i="35"/>
  <c r="A2206" i="35"/>
  <c r="A2207" i="35"/>
  <c r="A2208" i="35"/>
  <c r="A2209" i="35"/>
  <c r="A2210" i="35"/>
  <c r="A2211" i="35"/>
  <c r="A2212" i="35"/>
  <c r="A2213" i="35"/>
  <c r="A2214" i="35"/>
  <c r="A2215" i="35"/>
  <c r="A2216" i="35"/>
  <c r="A2217" i="35"/>
  <c r="A2218" i="35"/>
  <c r="A2219" i="35"/>
  <c r="A2220" i="35"/>
  <c r="A2221" i="35"/>
  <c r="A2222" i="35"/>
  <c r="A2223" i="35"/>
  <c r="A2224" i="35"/>
  <c r="A2225" i="35"/>
  <c r="A2226" i="35"/>
  <c r="A2227" i="35"/>
  <c r="A2228" i="35"/>
  <c r="A2229" i="35"/>
  <c r="A2230" i="35"/>
  <c r="A2231" i="35"/>
  <c r="A2232" i="35"/>
  <c r="A2233" i="35"/>
  <c r="A2234" i="35"/>
  <c r="A2235" i="35"/>
  <c r="A2236" i="35"/>
  <c r="A2237" i="35"/>
  <c r="A2238" i="35"/>
  <c r="A2239" i="35"/>
  <c r="A2240" i="35"/>
  <c r="A2241" i="35"/>
  <c r="A2242" i="35"/>
  <c r="A2243" i="35"/>
  <c r="A2244" i="35"/>
  <c r="A2245" i="35"/>
  <c r="A2246" i="35"/>
  <c r="A2247" i="35"/>
  <c r="A2248" i="35"/>
  <c r="A2249" i="35"/>
  <c r="A2250" i="35"/>
  <c r="A2251" i="35"/>
  <c r="A2252" i="35"/>
  <c r="A2253" i="35"/>
  <c r="A2254" i="35"/>
  <c r="A2255" i="35"/>
  <c r="A2256" i="35"/>
  <c r="A2257" i="35"/>
  <c r="A2258" i="35"/>
  <c r="A2259" i="35"/>
  <c r="A2260" i="35"/>
  <c r="A2261" i="35"/>
  <c r="A2262" i="35"/>
  <c r="A2263" i="35"/>
  <c r="A2264" i="35"/>
  <c r="A2265" i="35"/>
  <c r="A2266" i="35"/>
  <c r="A2267" i="35"/>
  <c r="A2268" i="35"/>
  <c r="A2269" i="35"/>
  <c r="A2270" i="35"/>
  <c r="A2271" i="35"/>
  <c r="A2272" i="35"/>
  <c r="A2273" i="35"/>
  <c r="A2274" i="35"/>
  <c r="A2275" i="35"/>
  <c r="A2276" i="35"/>
  <c r="A2277" i="35"/>
  <c r="A2278" i="35"/>
  <c r="A2279" i="35"/>
  <c r="A2280" i="35"/>
  <c r="A2281" i="35"/>
  <c r="A2282" i="35"/>
  <c r="A2283" i="35"/>
  <c r="A2284" i="35"/>
  <c r="A2285" i="35"/>
  <c r="A2286" i="35"/>
  <c r="A2287" i="35"/>
  <c r="A2288" i="35"/>
  <c r="A2289" i="35"/>
  <c r="A2290" i="35"/>
  <c r="A2291" i="35"/>
  <c r="A2292" i="35"/>
  <c r="A2293" i="35"/>
  <c r="A2294" i="35"/>
  <c r="A2295" i="35"/>
  <c r="A2296" i="35"/>
  <c r="A2297" i="35"/>
  <c r="A2298" i="35"/>
  <c r="A2299" i="35"/>
  <c r="A2300" i="35"/>
  <c r="A2301" i="35"/>
  <c r="A2302" i="35"/>
  <c r="A2303" i="35"/>
  <c r="A2304" i="35"/>
  <c r="A2305" i="35"/>
  <c r="A2306" i="35"/>
  <c r="A2307" i="35"/>
  <c r="A2308" i="35"/>
  <c r="A2309" i="35"/>
  <c r="A2310" i="35"/>
  <c r="A2311" i="35"/>
  <c r="A2312" i="35"/>
  <c r="A2313" i="35"/>
  <c r="A2314" i="35"/>
  <c r="A2315" i="35"/>
  <c r="A2316" i="35"/>
  <c r="A2317" i="35"/>
  <c r="A2318" i="35"/>
  <c r="A2319" i="35"/>
  <c r="A2320" i="35"/>
  <c r="A2321" i="35"/>
  <c r="A2322" i="35"/>
  <c r="A2323" i="35"/>
  <c r="A2324" i="35"/>
  <c r="A2325" i="35"/>
  <c r="A2326" i="35"/>
  <c r="A2327" i="35"/>
  <c r="A2328" i="35"/>
  <c r="A2329" i="35"/>
  <c r="A2330" i="35"/>
  <c r="A2331" i="35"/>
  <c r="A2332" i="35"/>
  <c r="A2333" i="35"/>
  <c r="A2334" i="35"/>
  <c r="A2335" i="35"/>
  <c r="A2336" i="35"/>
  <c r="A2337" i="35"/>
  <c r="A2338" i="35"/>
  <c r="A2339" i="35"/>
  <c r="A2340" i="35"/>
  <c r="A2341" i="35"/>
  <c r="A2342" i="35"/>
  <c r="A2343" i="35"/>
  <c r="A2344" i="35"/>
  <c r="A2345" i="35"/>
  <c r="A2346" i="35"/>
  <c r="A2347" i="35"/>
  <c r="A2348" i="35"/>
  <c r="A2349" i="35"/>
  <c r="A2350" i="35"/>
  <c r="A2351" i="35"/>
  <c r="A2352" i="35"/>
  <c r="A2353" i="35"/>
  <c r="A2354" i="35"/>
  <c r="A2355" i="35"/>
  <c r="A2356" i="35"/>
  <c r="A2357" i="35"/>
  <c r="A2358" i="35"/>
  <c r="A2359" i="35"/>
  <c r="A2360" i="35"/>
  <c r="A2361" i="35"/>
  <c r="A2362" i="35"/>
  <c r="A2363" i="35"/>
  <c r="A2364" i="35"/>
  <c r="A2365" i="35"/>
  <c r="A2366" i="35"/>
  <c r="A2367" i="35"/>
  <c r="A2368" i="35"/>
  <c r="A2369" i="35"/>
  <c r="A2370" i="35"/>
  <c r="A2371" i="35"/>
  <c r="A2372" i="35"/>
  <c r="A2373" i="35"/>
  <c r="A2374" i="35"/>
  <c r="A2375" i="35"/>
  <c r="A2376" i="35"/>
  <c r="A2377" i="35"/>
  <c r="A2378" i="35"/>
  <c r="A2379" i="35"/>
  <c r="A2380" i="35"/>
  <c r="A2381" i="35"/>
  <c r="A2382" i="35"/>
  <c r="A2383" i="35"/>
  <c r="A2384" i="35"/>
  <c r="A2385" i="35"/>
  <c r="A2386" i="35"/>
  <c r="A2387" i="35"/>
  <c r="A2388" i="35"/>
  <c r="A2389" i="35"/>
  <c r="A2390" i="35"/>
  <c r="A2391" i="35"/>
  <c r="A2392" i="35"/>
  <c r="A2393" i="35"/>
  <c r="A2394" i="35"/>
  <c r="A2395" i="35"/>
  <c r="A2396" i="35"/>
  <c r="A2397" i="35"/>
  <c r="A2398" i="35"/>
  <c r="A2399" i="35"/>
  <c r="A2400" i="35"/>
  <c r="A2401" i="35"/>
  <c r="A2402" i="35"/>
  <c r="A2403" i="35"/>
  <c r="A2404" i="35"/>
  <c r="A2405" i="35"/>
  <c r="A2406" i="35"/>
  <c r="A2407" i="35"/>
  <c r="A2408" i="35"/>
  <c r="A2409" i="35"/>
  <c r="A2410" i="35"/>
  <c r="A2411" i="35"/>
  <c r="A2412" i="35"/>
  <c r="A2413" i="35"/>
  <c r="A2414" i="35"/>
  <c r="A2415" i="35"/>
  <c r="A2416" i="35"/>
  <c r="A2417" i="35"/>
  <c r="A2418" i="35"/>
  <c r="A2419" i="35"/>
  <c r="A2420" i="35"/>
  <c r="A2421" i="35"/>
  <c r="A2422" i="35"/>
  <c r="A2423" i="35"/>
  <c r="A2424" i="35"/>
  <c r="A2425" i="35"/>
  <c r="A2426" i="35"/>
  <c r="A2427" i="35"/>
  <c r="A2428" i="35"/>
  <c r="A2429" i="35"/>
  <c r="A2430" i="35"/>
  <c r="A2431" i="35"/>
  <c r="A2432" i="35"/>
  <c r="A2433" i="35"/>
  <c r="A2434" i="35"/>
  <c r="A2435" i="35"/>
  <c r="A2436" i="35"/>
  <c r="A2437" i="35"/>
  <c r="A2438" i="35"/>
  <c r="A2439" i="35"/>
  <c r="A2440" i="35"/>
  <c r="A2441" i="35"/>
  <c r="A2442" i="35"/>
  <c r="A2443" i="35"/>
  <c r="A2444" i="35"/>
  <c r="A2445" i="35"/>
  <c r="A2446" i="35"/>
  <c r="A2447" i="35"/>
  <c r="A2448" i="35"/>
  <c r="A2449" i="35"/>
  <c r="A2450" i="35"/>
  <c r="A2451" i="35"/>
  <c r="A2452" i="35"/>
  <c r="A2453" i="35"/>
  <c r="A2454" i="35"/>
  <c r="A2455" i="35"/>
  <c r="A2456" i="35"/>
  <c r="A2457" i="35"/>
  <c r="A2458" i="35"/>
  <c r="A2459" i="35"/>
  <c r="A2460" i="35"/>
  <c r="A2461" i="35"/>
  <c r="A2462" i="35"/>
  <c r="A2463" i="35"/>
  <c r="A2464" i="35"/>
  <c r="A2465" i="35"/>
  <c r="A2466" i="35"/>
  <c r="A2467" i="35"/>
  <c r="A2468" i="35"/>
  <c r="A2469" i="35"/>
  <c r="A2470" i="35"/>
  <c r="A2471" i="35"/>
  <c r="A2472" i="35"/>
  <c r="A2473" i="35"/>
  <c r="A2474" i="35"/>
  <c r="A2475" i="35"/>
  <c r="A2476" i="35"/>
  <c r="A2477" i="35"/>
  <c r="A2478" i="35"/>
  <c r="A2479" i="35"/>
  <c r="A2480" i="35"/>
  <c r="A2481" i="35"/>
  <c r="A2482" i="35"/>
  <c r="A2483" i="35"/>
  <c r="A2484" i="35"/>
  <c r="A2485" i="35"/>
  <c r="A2486" i="35"/>
  <c r="A2487" i="35"/>
  <c r="A2488" i="35"/>
  <c r="A2489" i="35"/>
  <c r="A2490" i="35"/>
  <c r="A2491" i="35"/>
  <c r="A2492" i="35"/>
  <c r="A2493" i="35"/>
  <c r="A2494" i="35"/>
  <c r="A2495" i="35"/>
  <c r="A2496" i="35"/>
  <c r="A2497" i="35"/>
  <c r="A2498" i="35"/>
  <c r="A2499" i="35"/>
  <c r="A2500" i="35"/>
  <c r="A2501" i="35"/>
  <c r="A2502" i="35"/>
  <c r="A2503" i="35"/>
  <c r="A2504" i="35"/>
  <c r="A2505" i="35"/>
  <c r="A2506" i="35"/>
  <c r="A2507" i="35"/>
  <c r="A2508" i="35"/>
  <c r="A2509" i="35"/>
  <c r="A2510" i="35"/>
  <c r="A2511" i="35"/>
  <c r="A2512" i="35"/>
  <c r="A2513" i="35"/>
  <c r="A2514" i="35"/>
  <c r="A2515" i="35"/>
  <c r="A2516" i="35"/>
  <c r="A2517" i="35"/>
  <c r="A2518" i="35"/>
  <c r="A2519" i="35"/>
  <c r="A2520" i="35"/>
  <c r="A2521" i="35"/>
  <c r="A2522" i="35"/>
  <c r="A2523" i="35"/>
  <c r="A2524" i="35"/>
  <c r="A2525" i="35"/>
  <c r="A2526" i="35"/>
  <c r="A2527" i="35"/>
  <c r="A2528" i="35"/>
  <c r="A2529" i="35"/>
  <c r="A2530" i="35"/>
  <c r="A2531" i="35"/>
  <c r="A2532" i="35"/>
  <c r="A2533" i="35"/>
  <c r="A2534" i="35"/>
  <c r="A2535" i="35"/>
  <c r="A2536" i="35"/>
  <c r="A2537" i="35"/>
  <c r="A2538" i="35"/>
  <c r="A2539" i="35"/>
  <c r="A2540" i="35"/>
  <c r="A2541" i="35"/>
  <c r="A2542" i="35"/>
  <c r="A2543" i="35"/>
  <c r="A2544" i="35"/>
  <c r="A2545" i="35"/>
  <c r="A2546" i="35"/>
  <c r="A2547" i="35"/>
  <c r="A2548" i="35"/>
  <c r="A2549" i="35"/>
  <c r="A2550" i="35"/>
  <c r="A2551" i="35"/>
  <c r="A2552" i="35"/>
  <c r="A2553" i="35"/>
  <c r="A2554" i="35"/>
  <c r="A2555" i="35"/>
  <c r="A2556" i="35"/>
  <c r="A2557" i="35"/>
  <c r="A2558" i="35"/>
  <c r="A2559" i="35"/>
  <c r="A2560" i="35"/>
  <c r="A2561" i="35"/>
  <c r="A2562" i="35"/>
  <c r="A2563" i="35"/>
  <c r="A2564" i="35"/>
  <c r="A2565" i="35"/>
  <c r="A2566" i="35"/>
  <c r="A2567" i="35"/>
  <c r="A2568" i="35"/>
  <c r="A2569" i="35"/>
  <c r="A2570" i="35"/>
  <c r="A2571" i="35"/>
  <c r="A2572" i="35"/>
  <c r="A2573" i="35"/>
  <c r="A2574" i="35"/>
  <c r="A2575" i="35"/>
  <c r="A2576" i="35"/>
  <c r="A2577" i="35"/>
  <c r="A2578" i="35"/>
  <c r="A2579" i="35"/>
  <c r="A2580" i="35"/>
  <c r="A2581" i="35"/>
  <c r="A2582" i="35"/>
  <c r="A2583" i="35"/>
  <c r="A2584" i="35"/>
  <c r="A2585" i="35"/>
  <c r="A2586" i="35"/>
  <c r="A2587" i="35"/>
  <c r="A2588" i="35"/>
  <c r="A2589" i="35"/>
  <c r="A2590" i="35"/>
  <c r="A2591" i="35"/>
  <c r="A2592" i="35"/>
  <c r="A2593" i="35"/>
  <c r="A2594" i="35"/>
  <c r="A2595" i="35"/>
  <c r="A2596" i="35"/>
  <c r="A2597" i="35"/>
  <c r="A2598" i="35"/>
  <c r="A2599" i="35"/>
  <c r="A2600" i="35"/>
  <c r="A2601" i="35"/>
  <c r="A2602" i="35"/>
  <c r="A2603" i="35"/>
  <c r="A2604" i="35"/>
  <c r="A2605" i="35"/>
  <c r="A2606" i="35"/>
  <c r="A2607" i="35"/>
  <c r="A2608" i="35"/>
  <c r="A2609" i="35"/>
  <c r="A2610" i="35"/>
  <c r="A2611" i="35"/>
  <c r="A2612" i="35"/>
  <c r="A2613" i="35"/>
  <c r="A2614" i="35"/>
  <c r="A2615" i="35"/>
  <c r="A2616" i="35"/>
  <c r="A2617" i="35"/>
  <c r="A2618" i="35"/>
  <c r="A2619" i="35"/>
  <c r="A2620" i="35"/>
  <c r="A2621" i="35"/>
  <c r="A2622" i="35"/>
  <c r="A2623" i="35"/>
  <c r="A2624" i="35"/>
  <c r="A2625" i="35"/>
  <c r="A2626" i="35"/>
  <c r="A2627" i="35"/>
  <c r="A2628" i="35"/>
  <c r="A2629" i="35"/>
  <c r="A2630" i="35"/>
  <c r="A2631" i="35"/>
  <c r="A2632" i="35"/>
  <c r="A2633" i="35"/>
  <c r="A2634" i="35"/>
  <c r="A2635" i="35"/>
  <c r="A2636" i="35"/>
  <c r="A2637" i="35"/>
  <c r="A2638" i="35"/>
  <c r="A2639" i="35"/>
  <c r="A2640" i="35"/>
  <c r="A2641" i="35"/>
  <c r="A2642" i="35"/>
  <c r="A2643" i="35"/>
  <c r="A2644" i="35"/>
  <c r="A2645" i="35"/>
  <c r="A2646" i="35"/>
  <c r="A2647" i="35"/>
  <c r="A2648" i="35"/>
  <c r="A2649" i="35"/>
  <c r="A2650" i="35"/>
  <c r="A2651" i="35"/>
  <c r="A2652" i="35"/>
  <c r="A2653" i="35"/>
  <c r="A2654" i="35"/>
  <c r="A2655" i="35"/>
  <c r="A2656" i="35"/>
  <c r="A2657" i="35"/>
  <c r="A2658" i="35"/>
  <c r="A2659" i="35"/>
  <c r="A2660" i="35"/>
  <c r="A2661" i="35"/>
  <c r="A2662" i="35"/>
  <c r="A2663" i="35"/>
  <c r="A2664" i="35"/>
  <c r="A2665" i="35"/>
  <c r="A2666" i="35"/>
  <c r="A2667" i="35"/>
  <c r="A2668" i="35"/>
  <c r="A2669" i="35"/>
  <c r="A2670" i="35"/>
  <c r="A2671" i="35"/>
  <c r="A2672" i="35"/>
  <c r="A2673" i="35"/>
  <c r="A2674" i="35"/>
  <c r="A2675" i="35"/>
  <c r="A2676" i="35"/>
  <c r="A2677" i="35"/>
  <c r="A2678" i="35"/>
  <c r="A2679" i="35"/>
  <c r="A2680" i="35"/>
  <c r="A2681" i="35"/>
  <c r="A2682" i="35"/>
  <c r="A2683" i="35"/>
  <c r="A2684" i="35"/>
  <c r="A2685" i="35"/>
  <c r="A2686" i="35"/>
  <c r="A2687" i="35"/>
  <c r="A2688" i="35"/>
  <c r="A2689" i="35"/>
  <c r="A2690" i="35"/>
  <c r="A2691" i="35"/>
  <c r="A2692" i="35"/>
  <c r="A2693" i="35"/>
  <c r="A2694" i="35"/>
  <c r="A2695" i="35"/>
  <c r="A2696" i="35"/>
  <c r="A2697" i="35"/>
  <c r="A2698" i="35"/>
  <c r="A2699" i="35"/>
  <c r="A2700" i="35"/>
  <c r="A2701" i="35"/>
  <c r="A2702" i="35"/>
  <c r="A2703" i="35"/>
  <c r="A2704" i="35"/>
  <c r="A2705" i="35"/>
  <c r="A2706" i="35"/>
  <c r="A2707" i="35"/>
  <c r="A2708" i="35"/>
  <c r="A2709" i="35"/>
  <c r="A2710" i="35"/>
  <c r="A2711" i="35"/>
  <c r="A2712" i="35"/>
  <c r="A2713" i="35"/>
  <c r="A2714" i="35"/>
  <c r="A2715" i="35"/>
  <c r="A2716" i="35"/>
  <c r="A2717" i="35"/>
  <c r="A2718" i="35"/>
  <c r="A2719" i="35"/>
  <c r="A2720" i="35"/>
  <c r="A2721" i="35"/>
  <c r="A2722" i="35"/>
  <c r="A2723" i="35"/>
  <c r="A2724" i="35"/>
  <c r="A2725" i="35"/>
  <c r="A2726" i="35"/>
  <c r="A2727" i="35"/>
  <c r="A2728" i="35"/>
  <c r="A2729" i="35"/>
  <c r="A2730" i="35"/>
  <c r="A2731" i="35"/>
  <c r="A2732" i="35"/>
  <c r="A2733" i="35"/>
  <c r="A2734" i="35"/>
  <c r="A2735" i="35"/>
  <c r="A2736" i="35"/>
  <c r="A2737" i="35"/>
  <c r="A2738" i="35"/>
  <c r="A2739" i="35"/>
  <c r="A2740" i="35"/>
  <c r="A2741" i="35"/>
  <c r="A2742" i="35"/>
  <c r="A2743" i="35"/>
  <c r="A2744" i="35"/>
  <c r="A2745" i="35"/>
  <c r="A2746" i="35"/>
  <c r="A2747" i="35"/>
  <c r="A2748" i="35"/>
  <c r="A2749" i="35"/>
  <c r="A2750" i="35"/>
  <c r="A2751" i="35"/>
  <c r="A2752" i="35"/>
  <c r="A2753" i="35"/>
  <c r="A2754" i="35"/>
  <c r="A2755" i="35"/>
  <c r="A2756" i="35"/>
  <c r="A2757" i="35"/>
  <c r="A2758" i="35"/>
  <c r="A2759" i="35"/>
  <c r="A2760" i="35"/>
  <c r="A2761" i="35"/>
  <c r="A2762" i="35"/>
  <c r="A2763" i="35"/>
  <c r="A2764" i="35"/>
  <c r="A2765" i="35"/>
  <c r="A2766" i="35"/>
  <c r="A2767" i="35"/>
  <c r="A2768" i="35"/>
  <c r="A2769" i="35"/>
  <c r="A2770" i="35"/>
  <c r="A2771" i="35"/>
  <c r="A2772" i="35"/>
  <c r="A2773" i="35"/>
  <c r="A2774" i="35"/>
  <c r="A2775" i="35"/>
  <c r="A2776" i="35"/>
  <c r="A2777" i="35"/>
  <c r="A2778" i="35"/>
  <c r="A2779" i="35"/>
  <c r="A2780" i="35"/>
  <c r="A2781" i="35"/>
  <c r="A2782" i="35"/>
  <c r="A2783" i="35"/>
  <c r="A2784" i="35"/>
  <c r="A2785" i="35"/>
  <c r="A2786" i="35"/>
  <c r="A2787" i="35"/>
  <c r="A2788" i="35"/>
  <c r="A2789" i="35"/>
  <c r="A2790" i="35"/>
  <c r="A2791" i="35"/>
  <c r="A2792" i="35"/>
  <c r="A2793" i="35"/>
  <c r="A2794" i="35"/>
  <c r="A2795" i="35"/>
  <c r="A2796" i="35"/>
  <c r="A2797" i="35"/>
  <c r="A2798" i="35"/>
  <c r="A2799" i="35"/>
  <c r="A2800" i="35"/>
  <c r="A2801" i="35"/>
  <c r="A2802" i="35"/>
  <c r="A2803" i="35"/>
  <c r="A2804" i="35"/>
  <c r="A2805" i="35"/>
  <c r="A2806" i="35"/>
  <c r="A2807" i="35"/>
  <c r="A2808" i="35"/>
  <c r="A2809" i="35"/>
  <c r="A2810" i="35"/>
  <c r="A2811" i="35"/>
  <c r="A2812" i="35"/>
  <c r="A2813" i="35"/>
  <c r="A2814" i="35"/>
  <c r="A2815" i="35"/>
  <c r="A2816" i="35"/>
  <c r="A2817" i="35"/>
  <c r="A2818" i="35"/>
  <c r="A2819" i="35"/>
  <c r="A2820" i="35"/>
  <c r="A2821" i="35"/>
  <c r="A2822" i="35"/>
  <c r="A2823" i="35"/>
  <c r="A2824" i="35"/>
  <c r="A2825" i="35"/>
  <c r="A2826" i="35"/>
  <c r="A2827" i="35"/>
  <c r="A2828" i="35"/>
  <c r="A2829" i="35"/>
  <c r="A2830" i="35"/>
  <c r="A2831" i="35"/>
  <c r="A2832" i="35"/>
  <c r="A2833" i="35"/>
  <c r="A2834" i="35"/>
  <c r="A2835" i="35"/>
  <c r="A2836" i="35"/>
  <c r="A2837" i="35"/>
  <c r="A2838" i="35"/>
  <c r="A2839" i="35"/>
  <c r="A2840" i="35"/>
  <c r="A2841" i="35"/>
  <c r="A2842" i="35"/>
  <c r="A2843" i="35"/>
  <c r="A2844" i="35"/>
  <c r="A2845" i="35"/>
  <c r="A2846" i="35"/>
  <c r="A2847" i="35"/>
  <c r="A2848" i="35"/>
  <c r="A2849" i="35"/>
  <c r="A2850" i="35"/>
  <c r="A2851" i="35"/>
  <c r="A2852" i="35"/>
  <c r="A2853" i="35"/>
  <c r="A2854" i="35"/>
  <c r="A2855" i="35"/>
  <c r="A2856" i="35"/>
  <c r="A2857" i="35"/>
  <c r="A2858" i="35"/>
  <c r="A2859" i="35"/>
  <c r="A2860" i="35"/>
  <c r="A2861" i="35"/>
  <c r="A2862" i="35"/>
  <c r="A2863" i="35"/>
  <c r="A2864" i="35"/>
  <c r="A2865" i="35"/>
  <c r="A2866" i="35"/>
  <c r="A2867" i="35"/>
  <c r="A2868" i="35"/>
  <c r="A2869" i="35"/>
  <c r="A2870" i="35"/>
  <c r="A2871" i="35"/>
  <c r="A2872" i="35"/>
  <c r="A2873" i="35"/>
  <c r="A2874" i="35"/>
  <c r="A2875" i="35"/>
  <c r="A2876" i="35"/>
  <c r="A2877" i="35"/>
  <c r="A2878" i="35"/>
  <c r="A2879" i="35"/>
  <c r="A2880" i="35"/>
  <c r="A2881" i="35"/>
  <c r="A2882" i="35"/>
  <c r="A2883" i="35"/>
  <c r="A2884" i="35"/>
  <c r="A2885" i="35"/>
  <c r="A2886" i="35"/>
  <c r="A2887" i="35"/>
  <c r="A2888" i="35"/>
  <c r="A2889" i="35"/>
  <c r="A2890" i="35"/>
  <c r="A2891" i="35"/>
  <c r="A2892" i="35"/>
  <c r="A2893" i="35"/>
  <c r="A2894" i="35"/>
  <c r="A2895" i="35"/>
  <c r="A2896" i="35"/>
  <c r="A2897" i="35"/>
  <c r="A2898" i="35"/>
  <c r="A2899" i="35"/>
  <c r="A2900" i="35"/>
  <c r="A2901" i="35"/>
  <c r="A2902" i="35"/>
  <c r="A2903" i="35"/>
  <c r="A2904" i="35"/>
  <c r="A2905" i="35"/>
  <c r="A2906" i="35"/>
  <c r="A2907" i="35"/>
  <c r="A2908" i="35"/>
  <c r="A2909" i="35"/>
  <c r="A2910" i="35"/>
  <c r="A2911" i="35"/>
  <c r="A2912" i="35"/>
  <c r="A2913" i="35"/>
  <c r="A2914" i="35"/>
  <c r="A2915" i="35"/>
  <c r="A2916" i="35"/>
  <c r="A2917" i="35"/>
  <c r="A2918" i="35"/>
  <c r="A2919" i="35"/>
  <c r="A2920" i="35"/>
  <c r="A2921" i="35"/>
  <c r="A2922" i="35"/>
  <c r="A2923" i="35"/>
  <c r="A2924" i="35"/>
  <c r="A2925" i="35"/>
  <c r="A2926" i="35"/>
  <c r="A2927" i="35"/>
  <c r="A2928" i="35"/>
  <c r="A2929" i="35"/>
  <c r="A2930" i="35"/>
  <c r="A2931" i="35"/>
  <c r="A2932" i="35"/>
  <c r="A2933" i="35"/>
  <c r="A2934" i="35"/>
  <c r="A2935" i="35"/>
  <c r="A2936" i="35"/>
  <c r="A2937" i="35"/>
  <c r="A2938" i="35"/>
  <c r="A2939" i="35"/>
  <c r="A2940" i="35"/>
  <c r="A2941" i="35"/>
  <c r="A2942" i="35"/>
  <c r="A2943" i="35"/>
  <c r="A2944" i="35"/>
  <c r="A2945" i="35"/>
  <c r="A2946" i="35"/>
  <c r="A2947" i="35"/>
  <c r="A2948" i="35"/>
  <c r="A2949" i="35"/>
  <c r="A2950" i="35"/>
  <c r="A2951" i="35"/>
  <c r="A2952" i="35"/>
  <c r="A2953" i="35"/>
  <c r="A2954" i="35"/>
  <c r="A2955" i="35"/>
  <c r="A2956" i="35"/>
  <c r="A2957" i="35"/>
  <c r="A2958" i="35"/>
  <c r="A2959" i="35"/>
  <c r="A2960" i="35"/>
  <c r="A2961" i="35"/>
  <c r="A2962" i="35"/>
  <c r="A2963" i="35"/>
  <c r="A2964" i="35"/>
  <c r="A2965" i="35"/>
  <c r="A2966" i="35"/>
  <c r="A2967" i="35"/>
  <c r="A2968" i="35"/>
  <c r="A2969" i="35"/>
  <c r="A2970" i="35"/>
  <c r="A2971" i="35"/>
  <c r="A2972" i="35"/>
  <c r="A2973" i="35"/>
  <c r="A2974" i="35"/>
  <c r="A2975" i="35"/>
  <c r="A2976" i="35"/>
  <c r="A2977" i="35"/>
  <c r="A2978" i="35"/>
  <c r="A2979" i="35"/>
  <c r="A2980" i="35"/>
  <c r="A2981" i="35"/>
  <c r="A2982" i="35"/>
  <c r="A2983" i="35"/>
  <c r="A2984" i="35"/>
  <c r="A2985" i="35"/>
  <c r="A2986" i="35"/>
  <c r="A2987" i="35"/>
  <c r="A2988" i="35"/>
  <c r="A2989" i="35"/>
  <c r="A2990" i="35"/>
  <c r="A2991" i="35"/>
  <c r="A2992" i="35"/>
  <c r="A2993" i="35"/>
  <c r="A2994" i="35"/>
  <c r="A2995" i="35"/>
  <c r="A2996" i="35"/>
  <c r="A2997" i="35"/>
  <c r="A2998" i="35"/>
  <c r="A2999" i="35"/>
  <c r="A3000" i="35"/>
  <c r="A3001" i="35"/>
  <c r="A3002" i="35"/>
  <c r="A3003" i="35"/>
  <c r="A3004" i="35"/>
  <c r="A3005" i="35"/>
  <c r="A3006" i="35"/>
  <c r="A3007" i="35"/>
  <c r="A3008" i="35"/>
  <c r="A3009" i="35"/>
  <c r="A3010" i="35"/>
  <c r="A3011" i="35"/>
  <c r="A3012" i="35"/>
  <c r="A3013" i="35"/>
  <c r="A3014" i="35"/>
  <c r="A3015" i="35"/>
  <c r="A3016" i="35"/>
  <c r="A3017" i="35"/>
  <c r="A3018" i="35"/>
  <c r="A3019" i="35"/>
  <c r="A3020" i="35"/>
  <c r="A3021" i="35"/>
  <c r="A3022" i="35"/>
  <c r="A3023" i="35"/>
  <c r="A3024" i="35"/>
  <c r="A3025" i="35"/>
  <c r="A3026" i="35"/>
  <c r="A3027" i="35"/>
  <c r="A3028" i="35"/>
  <c r="A3029" i="35"/>
  <c r="A3030" i="35"/>
  <c r="A3031" i="35"/>
  <c r="A3032" i="35"/>
  <c r="A3033" i="35"/>
  <c r="A3034" i="35"/>
  <c r="A3035" i="35"/>
  <c r="A3036" i="35"/>
  <c r="A3037" i="35"/>
  <c r="A3038" i="35"/>
  <c r="A3039" i="35"/>
  <c r="A3040" i="35"/>
  <c r="A3041" i="35"/>
  <c r="A3042" i="35"/>
  <c r="A3043" i="35"/>
  <c r="A3044" i="35"/>
  <c r="A3045" i="35"/>
  <c r="A3046" i="35"/>
  <c r="A3047" i="35"/>
  <c r="A3048" i="35"/>
  <c r="A3049" i="35"/>
  <c r="A3050" i="35"/>
  <c r="A3051" i="35"/>
  <c r="A3052" i="35"/>
  <c r="A3053" i="35"/>
  <c r="A3054" i="35"/>
  <c r="A3055" i="35"/>
  <c r="A3056" i="35"/>
  <c r="A3057" i="35"/>
  <c r="A3058" i="35"/>
  <c r="A3059" i="35"/>
  <c r="A3060" i="35"/>
  <c r="A3061" i="35"/>
  <c r="A3062" i="35"/>
  <c r="A3063" i="35"/>
  <c r="A3064" i="35"/>
  <c r="A3065" i="35"/>
  <c r="A3066" i="35"/>
  <c r="A3067" i="35"/>
  <c r="A3068" i="35"/>
  <c r="A3069" i="35"/>
  <c r="A3070" i="35"/>
  <c r="A3071" i="35"/>
  <c r="A3072" i="35"/>
  <c r="A3073" i="35"/>
  <c r="A3074" i="35"/>
  <c r="A3075" i="35"/>
  <c r="A3076" i="35"/>
  <c r="A3077" i="35"/>
  <c r="A3078" i="35"/>
  <c r="A3079" i="35"/>
  <c r="A3080" i="35"/>
  <c r="A3081" i="35"/>
  <c r="A3082" i="35"/>
  <c r="A3083" i="35"/>
  <c r="A3084" i="35"/>
  <c r="A3085" i="35"/>
  <c r="A3086" i="35"/>
  <c r="A3087" i="35"/>
  <c r="A3088" i="35"/>
  <c r="A3089" i="35"/>
  <c r="A3090" i="35"/>
  <c r="A3091" i="35"/>
  <c r="A3092" i="35"/>
  <c r="A3093" i="35"/>
  <c r="A3094" i="35"/>
  <c r="A3095" i="35"/>
  <c r="A3096" i="35"/>
  <c r="A3097" i="35"/>
  <c r="A3098" i="35"/>
  <c r="A3099" i="35"/>
  <c r="A3100" i="35"/>
  <c r="A3101" i="35"/>
  <c r="A3102" i="35"/>
  <c r="A3103" i="35"/>
  <c r="A3104" i="35"/>
  <c r="A3105" i="35"/>
  <c r="A3106" i="35"/>
  <c r="A3107" i="35"/>
  <c r="A3108" i="35"/>
  <c r="A3109" i="35"/>
  <c r="A3110" i="35"/>
  <c r="A3111" i="35"/>
  <c r="A3112" i="35"/>
  <c r="A3113" i="35"/>
  <c r="A3114" i="35"/>
  <c r="A3115" i="35"/>
  <c r="A3116" i="35"/>
  <c r="A3117" i="35"/>
  <c r="A3118" i="35"/>
  <c r="A3119" i="35"/>
  <c r="A3120" i="35"/>
  <c r="A3121" i="35"/>
  <c r="A3122" i="35"/>
  <c r="A3123" i="35"/>
  <c r="A3124" i="35"/>
  <c r="A3125" i="35"/>
  <c r="A3126" i="35"/>
  <c r="A3127" i="35"/>
  <c r="A3128" i="35"/>
  <c r="A3129" i="35"/>
  <c r="A3130" i="35"/>
  <c r="A3131" i="35"/>
  <c r="A3132" i="35"/>
  <c r="A3133" i="35"/>
  <c r="A3134" i="35"/>
  <c r="A3135" i="35"/>
  <c r="A3136" i="35"/>
  <c r="A3137" i="35"/>
  <c r="A3138" i="35"/>
  <c r="A3139" i="35"/>
  <c r="A3140" i="35"/>
  <c r="A3141" i="35"/>
  <c r="A3142" i="35"/>
  <c r="A3143" i="35"/>
  <c r="A3144" i="35"/>
  <c r="A3145" i="35"/>
  <c r="A3146" i="35"/>
  <c r="A3147" i="35"/>
  <c r="A3148" i="35"/>
  <c r="A3149" i="35"/>
  <c r="A3150" i="35"/>
  <c r="A3151" i="35"/>
  <c r="A3152" i="35"/>
  <c r="A3153" i="35"/>
  <c r="A3154" i="35"/>
  <c r="A3155" i="35"/>
  <c r="A3156" i="35"/>
  <c r="A3157" i="35"/>
  <c r="A3158" i="35"/>
  <c r="A3159" i="35"/>
  <c r="A3160" i="35"/>
  <c r="A3161" i="35"/>
  <c r="A3162" i="35"/>
  <c r="A3163" i="35"/>
  <c r="A3164" i="35"/>
  <c r="A3165" i="35"/>
  <c r="A3166" i="35"/>
  <c r="A3167" i="35"/>
  <c r="A3168" i="35"/>
  <c r="A3169" i="35"/>
  <c r="A3170" i="35"/>
  <c r="A3171" i="35"/>
  <c r="A3172" i="35"/>
  <c r="A3173" i="35"/>
  <c r="A3174" i="35"/>
  <c r="A3175" i="35"/>
  <c r="A3176" i="35"/>
  <c r="A3177" i="35"/>
  <c r="A3178" i="35"/>
  <c r="A3179" i="35"/>
  <c r="A3180" i="35"/>
  <c r="A3181" i="35"/>
  <c r="A3182" i="35"/>
  <c r="A3183" i="35"/>
  <c r="A3184" i="35"/>
  <c r="A3185" i="35"/>
  <c r="A3186" i="35"/>
  <c r="A3187" i="35"/>
  <c r="A3188" i="35"/>
  <c r="A3189" i="35"/>
  <c r="A3190" i="35"/>
  <c r="A3191" i="35"/>
  <c r="A3192" i="35"/>
  <c r="A3193" i="35"/>
  <c r="A3194" i="35"/>
  <c r="A3195" i="35"/>
  <c r="A3196" i="35"/>
  <c r="A3197" i="35"/>
  <c r="A3198" i="35"/>
  <c r="A3199" i="35"/>
  <c r="A3200" i="35"/>
  <c r="A3201" i="35"/>
  <c r="A3202" i="35"/>
  <c r="A3203" i="35"/>
  <c r="A3204" i="35"/>
  <c r="A3205" i="35"/>
  <c r="A3206" i="35"/>
  <c r="A3207" i="35"/>
  <c r="A3208" i="35"/>
  <c r="A3209" i="35"/>
  <c r="A3210" i="35"/>
  <c r="A3211" i="35"/>
  <c r="A3212" i="35"/>
  <c r="A3213" i="35"/>
  <c r="A3214" i="35"/>
  <c r="A3215" i="35"/>
  <c r="A3216" i="35"/>
  <c r="A3217" i="35"/>
  <c r="A3218" i="35"/>
  <c r="A3219" i="35"/>
  <c r="A3220" i="35"/>
  <c r="A3221" i="35"/>
  <c r="A3222" i="35"/>
  <c r="A3223" i="35"/>
  <c r="A3224" i="35"/>
  <c r="A3225" i="35"/>
  <c r="A3226" i="35"/>
  <c r="A3227" i="35"/>
  <c r="A3228" i="35"/>
  <c r="A3229" i="35"/>
  <c r="A3230" i="35"/>
  <c r="A3231" i="35"/>
  <c r="A3232" i="35"/>
  <c r="A3233" i="35"/>
  <c r="A3234" i="35"/>
  <c r="A3235" i="35"/>
  <c r="A3236" i="35"/>
  <c r="A3237" i="35"/>
  <c r="A3238" i="35"/>
  <c r="A3239" i="35"/>
  <c r="A3240" i="35"/>
  <c r="A3241" i="35"/>
  <c r="A3242" i="35"/>
  <c r="A3243" i="35"/>
  <c r="A3244" i="35"/>
  <c r="A3245" i="35"/>
  <c r="A3246" i="35"/>
  <c r="A3247" i="35"/>
  <c r="A3248" i="35"/>
  <c r="A3249" i="35"/>
  <c r="A3250" i="35"/>
  <c r="A3251" i="35"/>
  <c r="A3252" i="35"/>
  <c r="A3253" i="35"/>
  <c r="A3254" i="35"/>
  <c r="A3255" i="35"/>
  <c r="A3256" i="35"/>
  <c r="A3257" i="35"/>
  <c r="A3258" i="35"/>
  <c r="A3259" i="35"/>
  <c r="A3260" i="35"/>
  <c r="A3261" i="35"/>
  <c r="A3262" i="35"/>
  <c r="A3263" i="35"/>
  <c r="A3264" i="35"/>
  <c r="A3265" i="35"/>
  <c r="A3266" i="35"/>
  <c r="A3267" i="35"/>
  <c r="A3268" i="35"/>
  <c r="A3269" i="35"/>
  <c r="A3270" i="35"/>
  <c r="A3271" i="35"/>
  <c r="A3272" i="35"/>
  <c r="A3273" i="35"/>
  <c r="A3274" i="35"/>
  <c r="A3275" i="35"/>
  <c r="A3276" i="35"/>
  <c r="A3277" i="35"/>
  <c r="A3278" i="35"/>
  <c r="A3279" i="35"/>
  <c r="A3280" i="35"/>
  <c r="A3281" i="35"/>
  <c r="A3282" i="35"/>
  <c r="A3283" i="35"/>
  <c r="A3284" i="35"/>
  <c r="A3285" i="35"/>
  <c r="A3286" i="35"/>
  <c r="A3287" i="35"/>
  <c r="A3288" i="35"/>
  <c r="A3289" i="35"/>
  <c r="A3290" i="35"/>
  <c r="A3291" i="35"/>
  <c r="A3292" i="35"/>
  <c r="A3293" i="35"/>
  <c r="A3294" i="35"/>
  <c r="A3295" i="35"/>
  <c r="A3296" i="35"/>
  <c r="A3297" i="35"/>
  <c r="A3298" i="35"/>
  <c r="A3299" i="35"/>
  <c r="A3300" i="35"/>
  <c r="A3301" i="35"/>
  <c r="A3302" i="35"/>
  <c r="A3303" i="35"/>
  <c r="A3304" i="35"/>
  <c r="A3305" i="35"/>
  <c r="A3306" i="35"/>
  <c r="A3307" i="35"/>
  <c r="A3308" i="35"/>
  <c r="A3309" i="35"/>
  <c r="A3310" i="35"/>
  <c r="A3311" i="35"/>
  <c r="A3312" i="35"/>
  <c r="A3313" i="35"/>
  <c r="A3314" i="35"/>
  <c r="A3315" i="35"/>
  <c r="A3316" i="35"/>
  <c r="A3317" i="35"/>
  <c r="A3318" i="35"/>
  <c r="A3319" i="35"/>
  <c r="A3320" i="35"/>
  <c r="A3321" i="35"/>
  <c r="A3322" i="35"/>
  <c r="A3323" i="35"/>
  <c r="A3324" i="35"/>
  <c r="A3325" i="35"/>
  <c r="A3326" i="35"/>
  <c r="A3327" i="35"/>
  <c r="A3328" i="35"/>
  <c r="A3329" i="35"/>
  <c r="A3330" i="35"/>
  <c r="A3331" i="35"/>
  <c r="A3332" i="35"/>
  <c r="A3333" i="35"/>
  <c r="A3334" i="35"/>
  <c r="A3335" i="35"/>
  <c r="A3336" i="35"/>
  <c r="A3337" i="35"/>
  <c r="A3338" i="35"/>
  <c r="A3339" i="35"/>
  <c r="A3340" i="35"/>
  <c r="A3341" i="35"/>
  <c r="A3342" i="35"/>
  <c r="A3343" i="35"/>
  <c r="A3344" i="35"/>
  <c r="A3345" i="35"/>
  <c r="A3346" i="35"/>
  <c r="A3347" i="35"/>
  <c r="A3348" i="35"/>
  <c r="A3349" i="35"/>
  <c r="A3350" i="35"/>
  <c r="A3351" i="35"/>
  <c r="A3352" i="35"/>
  <c r="A3353" i="35"/>
  <c r="A3354" i="35"/>
  <c r="A3355" i="35"/>
  <c r="A3356" i="35"/>
  <c r="A3357" i="35"/>
  <c r="A3358" i="35"/>
  <c r="A3359" i="35"/>
  <c r="A3360" i="35"/>
  <c r="A3361" i="35"/>
  <c r="A3362" i="35"/>
  <c r="A3363" i="35"/>
  <c r="A3364" i="35"/>
  <c r="A3365" i="35"/>
  <c r="A3366" i="35"/>
  <c r="A3367" i="35"/>
  <c r="A3368" i="35"/>
  <c r="A3369" i="35"/>
  <c r="A3370" i="35"/>
  <c r="A3371" i="35"/>
  <c r="A3372" i="35"/>
  <c r="A3373" i="35"/>
  <c r="A3374" i="35"/>
  <c r="A3375" i="35"/>
  <c r="A3376" i="35"/>
  <c r="A3377" i="35"/>
  <c r="A3378" i="35"/>
  <c r="A3379" i="35"/>
  <c r="A3380" i="35"/>
  <c r="A3381" i="35"/>
  <c r="A3382" i="35"/>
  <c r="A3383" i="35"/>
  <c r="A3384" i="35"/>
  <c r="A3385" i="35"/>
  <c r="A3386" i="35"/>
  <c r="A3387" i="35"/>
  <c r="A3388" i="35"/>
  <c r="A3389" i="35"/>
  <c r="A3390" i="35"/>
  <c r="A3391" i="35"/>
  <c r="A3392" i="35"/>
  <c r="A3393" i="35"/>
  <c r="A3394" i="35"/>
  <c r="A3395" i="35"/>
  <c r="A3396" i="35"/>
  <c r="A3397" i="35"/>
  <c r="A3398" i="35"/>
  <c r="A3399" i="35"/>
  <c r="A3400" i="35"/>
  <c r="A3401" i="35"/>
  <c r="A3402" i="35"/>
  <c r="A3403" i="35"/>
  <c r="A3404" i="35"/>
  <c r="A3405" i="35"/>
  <c r="A3406" i="35"/>
  <c r="A3407" i="35"/>
  <c r="A3408" i="35"/>
  <c r="A3409" i="35"/>
  <c r="A3410" i="35"/>
  <c r="A3411" i="35"/>
  <c r="A3412" i="35"/>
  <c r="A3413" i="35"/>
  <c r="A3414" i="35"/>
  <c r="A3415" i="35"/>
  <c r="A3416" i="35"/>
  <c r="A3417" i="35"/>
  <c r="A3418" i="35"/>
  <c r="A3419" i="35"/>
  <c r="A3420" i="35"/>
  <c r="A3421" i="35"/>
  <c r="A3422" i="35"/>
  <c r="A3423" i="35"/>
  <c r="A3424" i="35"/>
  <c r="A3425" i="35"/>
  <c r="A3426" i="35"/>
  <c r="A3427" i="35"/>
  <c r="A3428" i="35"/>
  <c r="A3429" i="35"/>
  <c r="A3430" i="35"/>
  <c r="A3431" i="35"/>
  <c r="A3432" i="35"/>
  <c r="A3433" i="35"/>
  <c r="A3434" i="35"/>
  <c r="A3435" i="35"/>
  <c r="A3436" i="35"/>
  <c r="A3437" i="35"/>
  <c r="A3438" i="35"/>
  <c r="A3439" i="35"/>
  <c r="A3440" i="35"/>
  <c r="A3441" i="35"/>
  <c r="A3442" i="35"/>
  <c r="A3443" i="35"/>
  <c r="A3444" i="35"/>
  <c r="A3445" i="35"/>
  <c r="A3446" i="35"/>
  <c r="A3447" i="35"/>
  <c r="A3448" i="35"/>
  <c r="A3449" i="35"/>
  <c r="A3450" i="35"/>
  <c r="A3451" i="35"/>
  <c r="A3452" i="35"/>
  <c r="A3453" i="35"/>
  <c r="A3454" i="35"/>
  <c r="A3455" i="35"/>
  <c r="A3456" i="35"/>
  <c r="A3457" i="35"/>
  <c r="A3458" i="35"/>
  <c r="A3459" i="35"/>
  <c r="A3460" i="35"/>
  <c r="A3461" i="35"/>
  <c r="A3462" i="35"/>
  <c r="A3463" i="35"/>
  <c r="A3464" i="35"/>
  <c r="A3465" i="35"/>
  <c r="A3466" i="35"/>
  <c r="A3467" i="35"/>
  <c r="A3468" i="35"/>
  <c r="A3469" i="35"/>
  <c r="A3470" i="35"/>
  <c r="A3471" i="35"/>
  <c r="A3472" i="35"/>
  <c r="A3473" i="35"/>
  <c r="A3474" i="35"/>
  <c r="A3475" i="35"/>
  <c r="A3476" i="35"/>
  <c r="A3477" i="35"/>
  <c r="A3478" i="35"/>
  <c r="A3479" i="35"/>
  <c r="A3480" i="35"/>
  <c r="A3481" i="35"/>
  <c r="A3482" i="35"/>
  <c r="A3483" i="35"/>
  <c r="A3484" i="35"/>
  <c r="A3485" i="35"/>
  <c r="A3486" i="35"/>
  <c r="A3487" i="35"/>
  <c r="A3488" i="35"/>
  <c r="A3489" i="35"/>
  <c r="A3490" i="35"/>
  <c r="A3491" i="35"/>
  <c r="A3492" i="35"/>
  <c r="A3493" i="35"/>
  <c r="A3494" i="35"/>
  <c r="A3495" i="35"/>
  <c r="A3496" i="35"/>
  <c r="A3497" i="35"/>
  <c r="A3498" i="35"/>
  <c r="A3499" i="35"/>
  <c r="A3500" i="35"/>
  <c r="A3501" i="35"/>
  <c r="A3502" i="35"/>
  <c r="A3503" i="35"/>
  <c r="A3504" i="35"/>
  <c r="A3505" i="35"/>
  <c r="A3506" i="35"/>
  <c r="A3507" i="35"/>
  <c r="A3508" i="35"/>
  <c r="A3509" i="35"/>
  <c r="A3510" i="35"/>
  <c r="A3511" i="35"/>
  <c r="A3512" i="35"/>
  <c r="A3513" i="35"/>
  <c r="A3514" i="35"/>
  <c r="A3515" i="35"/>
  <c r="A3516" i="35"/>
  <c r="A3517" i="35"/>
  <c r="A3518" i="35"/>
  <c r="A3519" i="35"/>
  <c r="A3520" i="35"/>
  <c r="A3521" i="35"/>
  <c r="A3522" i="35"/>
  <c r="A3523" i="35"/>
  <c r="A3524" i="35"/>
  <c r="A3525" i="35"/>
  <c r="A3526" i="35"/>
  <c r="A3527" i="35"/>
  <c r="A3528" i="35"/>
  <c r="A3529" i="35"/>
  <c r="A3530" i="35"/>
  <c r="A3531" i="35"/>
  <c r="A3532" i="35"/>
  <c r="A3533" i="35"/>
  <c r="A3534" i="35"/>
  <c r="A3535" i="35"/>
  <c r="A3536" i="35"/>
  <c r="A3537" i="35"/>
  <c r="A3538" i="35"/>
  <c r="A3539" i="35"/>
  <c r="A3540" i="35"/>
  <c r="A3541" i="35"/>
  <c r="A3542" i="35"/>
  <c r="A3543" i="35"/>
  <c r="A3544" i="35"/>
  <c r="A3545" i="35"/>
  <c r="A3546" i="35"/>
  <c r="A3547" i="35"/>
  <c r="A3548" i="35"/>
  <c r="A3549" i="35"/>
  <c r="A3550" i="35"/>
  <c r="A3551" i="35"/>
  <c r="A3552" i="35"/>
  <c r="A3553" i="35"/>
  <c r="A3554" i="35"/>
  <c r="A3555" i="35"/>
  <c r="A3556" i="35"/>
  <c r="A3557" i="35"/>
  <c r="A3558" i="35"/>
  <c r="A3559" i="35"/>
  <c r="A3560" i="35"/>
  <c r="A3561" i="35"/>
  <c r="A3562" i="35"/>
  <c r="A3563" i="35"/>
  <c r="A3564" i="35"/>
  <c r="A3565" i="35"/>
  <c r="A3566" i="35"/>
  <c r="A3567" i="35"/>
  <c r="A3568" i="35"/>
  <c r="A3569" i="35"/>
  <c r="A3570" i="35"/>
  <c r="A3571" i="35"/>
  <c r="A3572" i="35"/>
  <c r="A3573" i="35"/>
  <c r="A3574" i="35"/>
  <c r="A3575" i="35"/>
  <c r="A3576" i="35"/>
  <c r="A3577" i="35"/>
  <c r="A3578" i="35"/>
  <c r="A3579" i="35"/>
  <c r="A3580" i="35"/>
  <c r="A3581" i="35"/>
  <c r="A3582" i="35"/>
  <c r="A3583" i="35"/>
  <c r="A3584" i="35"/>
  <c r="A3585" i="35"/>
  <c r="A3586" i="35"/>
  <c r="A3587" i="35"/>
  <c r="A3588" i="35"/>
  <c r="A3589" i="35"/>
  <c r="A3590" i="35"/>
  <c r="A3591" i="35"/>
  <c r="A3592" i="35"/>
  <c r="A3593" i="35"/>
  <c r="A3594" i="35"/>
  <c r="A3595" i="35"/>
  <c r="A3596" i="35"/>
  <c r="A3597" i="35"/>
  <c r="A3598" i="35"/>
  <c r="A3599" i="35"/>
  <c r="A3600" i="35"/>
  <c r="A3601" i="35"/>
  <c r="A3602" i="35"/>
  <c r="A3603" i="35"/>
  <c r="A3604" i="35"/>
  <c r="A3605" i="35"/>
  <c r="A3606" i="35"/>
  <c r="A3607" i="35"/>
  <c r="A3608" i="35"/>
  <c r="A3609" i="35"/>
  <c r="A3610" i="35"/>
  <c r="A3611" i="35"/>
  <c r="A3612" i="35"/>
  <c r="A3613" i="35"/>
  <c r="A3614" i="35"/>
  <c r="A3615" i="35"/>
  <c r="A3616" i="35"/>
  <c r="A3617" i="35"/>
  <c r="A3618" i="35"/>
  <c r="A3619" i="35"/>
  <c r="A3620" i="35"/>
  <c r="A3621" i="35"/>
  <c r="A3622" i="35"/>
  <c r="A3623" i="35"/>
  <c r="A3624" i="35"/>
  <c r="A3625" i="35"/>
  <c r="A3626" i="35"/>
  <c r="A3627" i="35"/>
  <c r="A3628" i="35"/>
  <c r="A3629" i="35"/>
  <c r="A3630" i="35"/>
  <c r="A3631" i="35"/>
  <c r="A3632" i="35"/>
  <c r="A3633" i="35"/>
  <c r="A3634" i="35"/>
  <c r="A3635" i="35"/>
  <c r="A3636" i="35"/>
  <c r="A3637" i="35"/>
  <c r="A3638" i="35"/>
  <c r="A3639" i="35"/>
  <c r="A3640" i="35"/>
  <c r="A3641" i="35"/>
  <c r="A3642" i="35"/>
  <c r="A3643" i="35"/>
  <c r="A3644" i="35"/>
  <c r="A3645" i="35"/>
  <c r="A3646" i="35"/>
  <c r="A3647" i="35"/>
  <c r="A3648" i="35"/>
  <c r="A3649" i="35"/>
  <c r="A3650" i="35"/>
  <c r="A3651" i="35"/>
  <c r="A3652" i="35"/>
  <c r="A3653" i="35"/>
  <c r="A3654" i="35"/>
  <c r="A3655" i="35"/>
  <c r="A3656" i="35"/>
  <c r="A3657" i="35"/>
  <c r="A3658" i="35"/>
  <c r="A3659" i="35"/>
  <c r="A3660" i="35"/>
  <c r="A3661" i="35"/>
  <c r="A3662" i="35"/>
  <c r="A3663" i="35"/>
  <c r="A3664" i="35"/>
  <c r="A3665" i="35"/>
  <c r="A3666" i="35"/>
  <c r="A3667" i="35"/>
  <c r="A3668" i="35"/>
  <c r="A3669" i="35"/>
  <c r="A3670" i="35"/>
  <c r="A3671" i="35"/>
  <c r="A3672" i="35"/>
  <c r="A3673" i="35"/>
  <c r="A3674" i="35"/>
  <c r="A3675" i="35"/>
  <c r="A3676" i="35"/>
  <c r="A3677" i="35"/>
  <c r="A3678" i="35"/>
  <c r="A3679" i="35"/>
  <c r="A3680" i="35"/>
  <c r="A3681" i="35"/>
  <c r="A3682" i="35"/>
  <c r="A3683" i="35"/>
  <c r="A3684" i="35"/>
  <c r="A3685" i="35"/>
  <c r="A3686" i="35"/>
  <c r="A3687" i="35"/>
  <c r="A3688" i="35"/>
  <c r="A3689" i="35"/>
  <c r="A3690" i="35"/>
  <c r="A3691" i="35"/>
  <c r="A3692" i="35"/>
  <c r="A3693" i="35"/>
  <c r="A3694" i="35"/>
  <c r="A3695" i="35"/>
  <c r="A3696" i="35"/>
  <c r="A3697" i="35"/>
  <c r="A3698" i="35"/>
  <c r="A3699" i="35"/>
  <c r="A3700" i="35"/>
  <c r="A3701" i="35"/>
  <c r="A3702" i="35"/>
  <c r="A3703" i="35"/>
  <c r="A3704" i="35"/>
  <c r="A3705" i="35"/>
  <c r="A3706" i="35"/>
  <c r="A3707" i="35"/>
  <c r="A3708" i="35"/>
  <c r="A3709" i="35"/>
  <c r="A3710" i="35"/>
  <c r="A3711" i="35"/>
  <c r="A3712" i="35"/>
  <c r="A3713" i="35"/>
  <c r="A3714" i="35"/>
  <c r="A3715" i="35"/>
  <c r="A3716" i="35"/>
  <c r="A3717" i="35"/>
  <c r="A3718" i="35"/>
  <c r="A3719" i="35"/>
  <c r="A3720" i="35"/>
  <c r="A3721" i="35"/>
  <c r="A3722" i="35"/>
  <c r="A3723" i="35"/>
  <c r="A3724" i="35"/>
  <c r="A3725" i="35"/>
  <c r="A3726" i="35"/>
  <c r="A3727" i="35"/>
  <c r="A3728" i="35"/>
  <c r="A3729" i="35"/>
  <c r="A3730" i="35"/>
  <c r="A3731" i="35"/>
  <c r="A3732" i="35"/>
  <c r="A3733" i="35"/>
  <c r="A3734" i="35"/>
  <c r="A3735" i="35"/>
  <c r="A3736" i="35"/>
  <c r="A3737" i="35"/>
  <c r="A3738" i="35"/>
  <c r="A3739" i="35"/>
  <c r="A3740" i="35"/>
  <c r="A3741" i="35"/>
  <c r="A3742" i="35"/>
  <c r="A3743" i="35"/>
  <c r="A3744" i="35"/>
  <c r="A3745" i="35"/>
  <c r="A3746" i="35"/>
  <c r="A3747" i="35"/>
  <c r="A3748" i="35"/>
  <c r="A3749" i="35"/>
  <c r="A3750" i="35"/>
  <c r="A3751" i="35"/>
  <c r="A3752" i="35"/>
  <c r="A3753" i="35"/>
  <c r="A3754" i="35"/>
  <c r="A3755" i="35"/>
  <c r="A3756" i="35"/>
  <c r="A3757" i="35"/>
  <c r="A3758" i="35"/>
  <c r="A3759" i="35"/>
  <c r="A3760" i="35"/>
  <c r="A3761" i="35"/>
  <c r="A3762" i="35"/>
  <c r="A3763" i="35"/>
  <c r="A3764" i="35"/>
  <c r="A3765" i="35"/>
  <c r="A3766" i="35"/>
  <c r="A3767" i="35"/>
  <c r="A3768" i="35"/>
  <c r="A3769" i="35"/>
  <c r="A3770" i="35"/>
  <c r="A3771" i="35"/>
  <c r="A3772" i="35"/>
  <c r="A3773" i="35"/>
  <c r="A3774" i="35"/>
  <c r="A3775" i="35"/>
  <c r="A3776" i="35"/>
  <c r="A3777" i="35"/>
  <c r="A3778" i="35"/>
  <c r="A3779" i="35"/>
  <c r="A3780" i="35"/>
  <c r="A3781" i="35"/>
  <c r="A3782" i="35"/>
  <c r="A3783" i="35"/>
  <c r="A3784" i="35"/>
  <c r="A3785" i="35"/>
  <c r="A3786" i="35"/>
  <c r="A3787" i="35"/>
  <c r="A3788" i="35"/>
  <c r="A3789" i="35"/>
  <c r="A3790" i="35"/>
  <c r="A3791" i="35"/>
  <c r="A3792" i="35"/>
  <c r="A3793" i="35"/>
  <c r="A3794" i="35"/>
  <c r="A3795" i="35"/>
  <c r="A3796" i="35"/>
  <c r="A3797" i="35"/>
  <c r="A3798" i="35"/>
  <c r="A3799" i="35"/>
  <c r="A3800" i="35"/>
  <c r="A3801" i="35"/>
  <c r="A3802" i="35"/>
  <c r="A3803" i="35"/>
  <c r="A3804" i="35"/>
  <c r="A3805" i="35"/>
  <c r="A3806" i="35"/>
  <c r="A3807" i="35"/>
  <c r="A3808" i="35"/>
  <c r="A3809" i="35"/>
  <c r="A3810" i="35"/>
  <c r="A3811" i="35"/>
  <c r="A3812" i="35"/>
  <c r="A3813" i="35"/>
  <c r="A3814" i="35"/>
  <c r="A3815" i="35"/>
  <c r="A3816" i="35"/>
  <c r="A3817" i="35"/>
  <c r="A3818" i="35"/>
  <c r="A3819" i="35"/>
  <c r="A3820" i="35"/>
  <c r="A3821" i="35"/>
  <c r="A3822" i="35"/>
  <c r="A3823" i="35"/>
  <c r="A3824" i="35"/>
  <c r="A3825" i="35"/>
  <c r="A3826" i="35"/>
  <c r="A3827" i="35"/>
  <c r="A3828" i="35"/>
  <c r="A3829" i="35"/>
  <c r="A3830" i="35"/>
  <c r="A3831" i="35"/>
  <c r="A3832" i="35"/>
  <c r="A3833" i="35"/>
  <c r="A3834" i="35"/>
  <c r="A3835" i="35"/>
  <c r="A3836" i="35"/>
  <c r="A3837" i="35"/>
  <c r="A3838" i="35"/>
  <c r="A3839" i="35"/>
  <c r="A3840" i="35"/>
  <c r="A3841" i="35"/>
  <c r="A3842" i="35"/>
  <c r="A3843" i="35"/>
  <c r="A3844" i="35"/>
  <c r="A3845" i="35"/>
  <c r="A3846" i="35"/>
  <c r="A3847" i="35"/>
  <c r="A3848" i="35"/>
  <c r="A3849" i="35"/>
  <c r="A3850" i="35"/>
  <c r="A3851" i="35"/>
  <c r="A3852" i="35"/>
  <c r="A3853" i="35"/>
  <c r="A3854" i="35"/>
  <c r="A3855" i="35"/>
  <c r="A3856" i="35"/>
  <c r="A3857" i="35"/>
  <c r="A3858" i="35"/>
  <c r="A3859" i="35"/>
  <c r="A3860" i="35"/>
  <c r="A3861" i="35"/>
  <c r="A3862" i="35"/>
  <c r="A3863" i="35"/>
  <c r="A3864" i="35"/>
  <c r="A3865" i="35"/>
  <c r="A3866" i="35"/>
  <c r="A3867" i="35"/>
  <c r="A3868" i="35"/>
  <c r="A3869" i="35"/>
  <c r="A3870" i="35"/>
  <c r="A3871" i="35"/>
  <c r="A3872" i="35"/>
  <c r="A3873" i="35"/>
  <c r="A3874" i="35"/>
  <c r="A3875" i="35"/>
  <c r="A3876" i="35"/>
  <c r="A3877" i="35"/>
  <c r="A3878" i="35"/>
  <c r="A3879" i="35"/>
  <c r="A3880" i="35"/>
  <c r="A3881" i="35"/>
  <c r="A3882" i="35"/>
  <c r="A3883" i="35"/>
  <c r="A3884" i="35"/>
  <c r="A3885" i="35"/>
  <c r="A3886" i="35"/>
  <c r="A3887" i="35"/>
  <c r="A3888" i="35"/>
  <c r="A3889" i="35"/>
  <c r="A3890" i="35"/>
  <c r="A3891" i="35"/>
  <c r="A3892" i="35"/>
  <c r="A3893" i="35"/>
  <c r="A3894" i="35"/>
  <c r="A3895" i="35"/>
  <c r="A3896" i="35"/>
  <c r="A3897" i="35"/>
  <c r="A3898" i="35"/>
  <c r="A3899" i="35"/>
  <c r="A3900" i="35"/>
  <c r="A3901" i="35"/>
  <c r="A3902" i="35"/>
  <c r="A3903" i="35"/>
  <c r="A3904" i="35"/>
  <c r="A3905" i="35"/>
  <c r="A3906" i="35"/>
  <c r="A3907" i="35"/>
  <c r="A3908" i="35"/>
  <c r="A3909" i="35"/>
  <c r="A3910" i="35"/>
  <c r="A3911" i="35"/>
  <c r="A3912" i="35"/>
  <c r="A3913" i="35"/>
  <c r="A3914" i="35"/>
  <c r="A3915" i="35"/>
  <c r="A3916" i="35"/>
  <c r="A3917" i="35"/>
  <c r="A3918" i="35"/>
  <c r="A3919" i="35"/>
  <c r="A3920" i="35"/>
  <c r="A3921" i="35"/>
  <c r="A3922" i="35"/>
  <c r="A3923" i="35"/>
  <c r="A3924" i="35"/>
  <c r="A3925" i="35"/>
  <c r="A3926" i="35"/>
  <c r="A3927" i="35"/>
  <c r="A3928" i="35"/>
  <c r="A3929" i="35"/>
  <c r="A3930" i="35"/>
  <c r="A3931" i="35"/>
  <c r="A3932" i="35"/>
  <c r="A3933" i="35"/>
  <c r="A3934" i="35"/>
  <c r="A3935" i="35"/>
  <c r="A3936" i="35"/>
  <c r="A3937" i="35"/>
  <c r="A3938" i="35"/>
  <c r="A3939" i="35"/>
  <c r="A3940" i="35"/>
  <c r="A3941" i="35"/>
  <c r="A3942" i="35"/>
  <c r="A3943" i="35"/>
  <c r="A3944" i="35"/>
  <c r="A3945" i="35"/>
  <c r="A3946" i="35"/>
  <c r="A3947" i="35"/>
  <c r="A3948" i="35"/>
  <c r="A3949" i="35"/>
  <c r="A3950" i="35"/>
  <c r="A3951" i="35"/>
  <c r="A3952" i="35"/>
  <c r="A3953" i="35"/>
  <c r="A3954" i="35"/>
  <c r="A3955" i="35"/>
  <c r="A3956" i="35"/>
  <c r="A3957" i="35"/>
  <c r="A3958" i="35"/>
  <c r="A3959" i="35"/>
  <c r="A3960" i="35"/>
  <c r="A3961" i="35"/>
  <c r="A3962" i="35"/>
  <c r="A3963" i="35"/>
  <c r="A3964" i="35"/>
  <c r="A3965" i="35"/>
  <c r="A3966" i="35"/>
  <c r="A3967" i="35"/>
  <c r="A3968" i="35"/>
  <c r="A3969" i="35"/>
  <c r="A3970" i="35"/>
  <c r="A3971" i="35"/>
  <c r="A3972" i="35"/>
  <c r="A3973" i="35"/>
  <c r="A3974" i="35"/>
  <c r="A3975" i="35"/>
  <c r="A3976" i="35"/>
  <c r="A3977" i="35"/>
  <c r="A3978" i="35"/>
  <c r="A3979" i="35"/>
  <c r="A3980" i="35"/>
  <c r="A3981" i="35"/>
  <c r="A3982" i="35"/>
  <c r="A3983" i="35"/>
  <c r="A3984" i="35"/>
  <c r="A3985" i="35"/>
  <c r="A3986" i="35"/>
  <c r="A3987" i="35"/>
  <c r="A3988" i="35"/>
  <c r="A3989" i="35"/>
  <c r="A3990" i="35"/>
  <c r="A3991" i="35"/>
  <c r="A3992" i="35"/>
  <c r="A3993" i="35"/>
  <c r="A3994" i="35"/>
  <c r="A3995" i="35"/>
  <c r="A3996" i="35"/>
  <c r="A3997" i="35"/>
  <c r="A3998" i="35"/>
  <c r="A3999" i="35"/>
  <c r="A4000" i="35"/>
  <c r="A4001" i="35"/>
  <c r="A4002" i="35"/>
  <c r="A4003" i="35"/>
  <c r="A4004" i="35"/>
  <c r="A4005" i="35"/>
  <c r="A4006" i="35"/>
  <c r="A4007" i="35"/>
  <c r="A4008" i="35"/>
  <c r="A4009" i="35"/>
  <c r="A4010" i="35"/>
  <c r="A4011" i="35"/>
  <c r="A4012" i="35"/>
  <c r="A4013" i="35"/>
  <c r="A4014" i="35"/>
  <c r="A4015" i="35"/>
  <c r="A4016" i="35"/>
  <c r="A4017" i="35"/>
  <c r="A4018" i="35"/>
  <c r="A4019" i="35"/>
  <c r="A4020" i="35"/>
  <c r="A4021" i="35"/>
  <c r="A4022" i="35"/>
  <c r="A4023" i="35"/>
  <c r="A4024" i="35"/>
  <c r="A4025" i="35"/>
  <c r="A4026" i="35"/>
  <c r="A4027" i="35"/>
  <c r="A4028" i="35"/>
  <c r="A4029" i="35"/>
  <c r="A4030" i="35"/>
  <c r="A4031" i="35"/>
  <c r="A4032" i="35"/>
  <c r="A4033" i="35"/>
  <c r="A4034" i="35"/>
  <c r="A4035" i="35"/>
  <c r="A4036" i="35"/>
  <c r="A4037" i="35"/>
  <c r="A4038" i="35"/>
  <c r="A4039" i="35"/>
  <c r="A4040" i="35"/>
  <c r="A4041" i="35"/>
  <c r="A4042" i="35"/>
  <c r="A4043" i="35"/>
  <c r="A4044" i="35"/>
  <c r="A4045" i="35"/>
  <c r="A4046" i="35"/>
  <c r="A4047" i="35"/>
  <c r="A4048" i="35"/>
  <c r="A4049" i="35"/>
  <c r="A4050" i="35"/>
  <c r="A4051" i="35"/>
  <c r="A4052" i="35"/>
  <c r="A4053" i="35"/>
  <c r="A4054" i="35"/>
  <c r="A4055" i="35"/>
  <c r="A4056" i="35"/>
  <c r="A4057" i="35"/>
  <c r="A4058" i="35"/>
  <c r="A4059" i="35"/>
  <c r="A4060" i="35"/>
  <c r="A4061" i="35"/>
  <c r="A4062" i="35"/>
  <c r="A4063" i="35"/>
  <c r="A4064" i="35"/>
  <c r="A4065" i="35"/>
  <c r="A4066" i="35"/>
  <c r="A4067" i="35"/>
  <c r="A4068" i="35"/>
  <c r="A4069" i="35"/>
  <c r="A4070" i="35"/>
  <c r="A4071" i="35"/>
  <c r="A4072" i="35"/>
  <c r="A4073" i="35"/>
  <c r="A4074" i="35"/>
  <c r="A4075" i="35"/>
  <c r="A4076" i="35"/>
  <c r="A4077" i="35"/>
  <c r="A4078" i="35"/>
  <c r="A4079" i="35"/>
  <c r="A4080" i="35"/>
  <c r="A4081" i="35"/>
  <c r="A4082" i="35"/>
  <c r="A4083" i="35"/>
  <c r="A4084" i="35"/>
  <c r="A4085" i="35"/>
  <c r="A4086" i="35"/>
  <c r="A4087" i="35"/>
  <c r="A4088" i="35"/>
  <c r="A4089" i="35"/>
  <c r="A4090" i="35"/>
  <c r="A4091" i="35"/>
  <c r="A4092" i="35"/>
  <c r="A4093" i="35"/>
  <c r="A4094" i="35"/>
  <c r="A4095" i="35"/>
  <c r="A4096" i="35"/>
  <c r="A4097" i="35"/>
  <c r="A4098" i="35"/>
  <c r="A4099" i="35"/>
  <c r="A4100" i="35"/>
  <c r="A4101" i="35"/>
  <c r="A4102" i="35"/>
  <c r="A4103" i="35"/>
  <c r="A4104" i="35"/>
  <c r="A4105" i="35"/>
  <c r="A4106" i="35"/>
  <c r="A4107" i="35"/>
  <c r="A4108" i="35"/>
  <c r="A4109" i="35"/>
  <c r="A4110" i="35"/>
  <c r="A4111" i="35"/>
  <c r="A4112" i="35"/>
  <c r="A4113" i="35"/>
  <c r="A4114" i="35"/>
  <c r="A4115" i="35"/>
  <c r="A4116" i="35"/>
  <c r="A4117" i="35"/>
  <c r="A4118" i="35"/>
  <c r="A4119" i="35"/>
  <c r="A4120" i="35"/>
  <c r="A4121" i="35"/>
  <c r="A4122" i="35"/>
  <c r="A4123" i="35"/>
  <c r="A4124" i="35"/>
  <c r="A4125" i="35"/>
  <c r="A4126" i="35"/>
  <c r="A4127" i="35"/>
  <c r="A4128" i="35"/>
  <c r="A4129" i="35"/>
  <c r="A4130" i="35"/>
  <c r="A4131" i="35"/>
  <c r="A4132" i="35"/>
  <c r="A4133" i="35"/>
  <c r="A4134" i="35"/>
  <c r="A4135" i="35"/>
  <c r="A4136" i="35"/>
  <c r="A4137" i="35"/>
  <c r="A4138" i="35"/>
  <c r="A4139" i="35"/>
  <c r="A4140" i="35"/>
  <c r="A4141" i="35"/>
  <c r="A4142" i="35"/>
  <c r="A4143" i="35"/>
  <c r="A4144" i="35"/>
  <c r="A4145" i="35"/>
  <c r="A4146" i="35"/>
  <c r="A4147" i="35"/>
  <c r="A4148" i="35"/>
  <c r="A4149" i="35"/>
  <c r="A4150" i="35"/>
  <c r="A4151" i="35"/>
  <c r="A4152" i="35"/>
  <c r="A4153" i="35"/>
  <c r="A4154" i="35"/>
  <c r="A4155" i="35"/>
  <c r="A4156" i="35"/>
  <c r="A4157" i="35"/>
  <c r="A4158" i="35"/>
  <c r="A4159" i="35"/>
  <c r="A4160" i="35"/>
  <c r="A4161" i="35"/>
  <c r="A4162" i="35"/>
  <c r="A4163" i="35"/>
  <c r="A4164" i="35"/>
  <c r="A4165" i="35"/>
  <c r="A4166" i="35"/>
  <c r="A4167" i="35"/>
  <c r="A4168" i="35"/>
  <c r="A4169" i="35"/>
  <c r="A4170" i="35"/>
  <c r="A4171" i="35"/>
  <c r="A4172" i="35"/>
  <c r="A4173" i="35"/>
  <c r="A4174" i="35"/>
  <c r="A4175" i="35"/>
  <c r="A4176" i="35"/>
  <c r="A4177" i="35"/>
  <c r="A4178" i="35"/>
  <c r="A4179" i="35"/>
  <c r="A4180" i="35"/>
  <c r="A4181" i="35"/>
  <c r="A4182" i="35"/>
  <c r="A4183" i="35"/>
  <c r="A4184" i="35"/>
  <c r="A4185" i="35"/>
  <c r="A4186" i="35"/>
  <c r="A4187" i="35"/>
  <c r="A4188" i="35"/>
  <c r="A4189" i="35"/>
  <c r="A4190" i="35"/>
  <c r="A4191" i="35"/>
  <c r="A4192" i="35"/>
  <c r="A4193" i="35"/>
  <c r="A4194" i="35"/>
  <c r="A4195" i="35"/>
  <c r="A4196" i="35"/>
  <c r="A4197" i="35"/>
  <c r="A4198" i="35"/>
  <c r="A4199" i="35"/>
  <c r="A4200" i="35"/>
  <c r="A4201" i="35"/>
  <c r="A4202" i="35"/>
  <c r="A4203" i="35"/>
  <c r="A4204" i="35"/>
  <c r="A4205" i="35"/>
  <c r="A4206" i="35"/>
  <c r="A4207" i="35"/>
  <c r="A4208" i="35"/>
  <c r="A4209" i="35"/>
  <c r="A4210" i="35"/>
  <c r="A4211" i="35"/>
  <c r="A4212" i="35"/>
  <c r="A4213" i="35"/>
  <c r="A4214" i="35"/>
  <c r="A4215" i="35"/>
  <c r="A4216" i="35"/>
  <c r="A4217" i="35"/>
  <c r="A4218" i="35"/>
  <c r="A4219" i="35"/>
  <c r="A4220" i="35"/>
  <c r="A4221" i="35"/>
  <c r="A4222" i="35"/>
  <c r="A4223" i="35"/>
  <c r="A4224" i="35"/>
  <c r="A4225" i="35"/>
  <c r="A4226" i="35"/>
  <c r="A4227" i="35"/>
  <c r="A4228" i="35"/>
  <c r="A4229" i="35"/>
  <c r="A4230" i="35"/>
  <c r="A4231" i="35"/>
  <c r="A4232" i="35"/>
  <c r="A4233" i="35"/>
  <c r="A4234" i="35"/>
  <c r="A4235" i="35"/>
  <c r="A4236" i="35"/>
  <c r="A4237" i="35"/>
  <c r="A4238" i="35"/>
  <c r="A4239" i="35"/>
  <c r="A4240" i="35"/>
  <c r="A4241" i="35"/>
  <c r="A4242" i="35"/>
  <c r="A4243" i="35"/>
  <c r="A4244" i="35"/>
  <c r="A4245" i="35"/>
  <c r="A4246" i="35"/>
  <c r="A4247" i="35"/>
  <c r="A4248" i="35"/>
  <c r="A4249" i="35"/>
  <c r="A4250" i="35"/>
  <c r="A4251" i="35"/>
  <c r="A4252" i="35"/>
  <c r="A4253" i="35"/>
  <c r="A4254" i="35"/>
  <c r="A4255" i="35"/>
  <c r="A4256" i="35"/>
  <c r="A4257" i="35"/>
  <c r="A4258" i="35"/>
  <c r="A4259" i="35"/>
  <c r="A4260" i="35"/>
  <c r="A4261" i="35"/>
  <c r="A4262" i="35"/>
  <c r="A4263" i="35"/>
  <c r="A4264" i="35"/>
  <c r="A4265" i="35"/>
  <c r="A4266" i="35"/>
  <c r="A4267" i="35"/>
  <c r="A4268" i="35"/>
  <c r="A4269" i="35"/>
  <c r="A4270" i="35"/>
  <c r="A4271" i="35"/>
  <c r="A4272" i="35"/>
  <c r="A4273" i="35"/>
  <c r="A4274" i="35"/>
  <c r="A4275" i="35"/>
  <c r="A4276" i="35"/>
  <c r="A4277" i="35"/>
  <c r="A4278" i="35"/>
  <c r="A4279" i="35"/>
  <c r="A4280" i="35"/>
  <c r="A4281" i="35"/>
  <c r="A4282" i="35"/>
  <c r="A4283" i="35"/>
  <c r="A4284" i="35"/>
  <c r="A4285" i="35"/>
  <c r="A4286" i="35"/>
  <c r="A4287" i="35"/>
  <c r="A4288" i="35"/>
  <c r="A4289" i="35"/>
  <c r="A4290" i="35"/>
  <c r="A4291" i="35"/>
  <c r="A4292" i="35"/>
  <c r="A4293" i="35"/>
  <c r="A4294" i="35"/>
  <c r="A4295" i="35"/>
  <c r="A4296" i="35"/>
  <c r="A4297" i="35"/>
  <c r="A4298" i="35"/>
  <c r="A4299" i="35"/>
  <c r="A4300" i="35"/>
  <c r="A4301" i="35"/>
  <c r="A4302" i="35"/>
  <c r="A4303" i="35"/>
  <c r="A4304" i="35"/>
  <c r="A4305" i="35"/>
  <c r="A4306" i="35"/>
  <c r="A4307" i="35"/>
  <c r="A4308" i="35"/>
  <c r="A4309" i="35"/>
  <c r="A4310" i="35"/>
  <c r="A4311" i="35"/>
  <c r="A4312" i="35"/>
  <c r="A4313" i="35"/>
  <c r="A4314" i="35"/>
  <c r="A4315" i="35"/>
  <c r="A4316" i="35"/>
  <c r="A4317" i="35"/>
  <c r="A4318" i="35"/>
  <c r="A4319" i="35"/>
  <c r="A4320" i="35"/>
  <c r="A4321" i="35"/>
  <c r="A4322" i="35"/>
  <c r="A4323" i="35"/>
  <c r="A4324" i="35"/>
  <c r="A4325" i="35"/>
  <c r="A4326" i="35"/>
  <c r="A4327" i="35"/>
  <c r="A4328" i="35"/>
  <c r="A4329" i="35"/>
  <c r="A4330" i="35"/>
  <c r="A4331" i="35"/>
  <c r="A4332" i="35"/>
  <c r="A4333" i="35"/>
  <c r="A4334" i="35"/>
  <c r="A4335" i="35"/>
  <c r="A4336" i="35"/>
  <c r="A4337" i="35"/>
  <c r="A4338" i="35"/>
  <c r="A4339" i="35"/>
  <c r="A4340" i="35"/>
  <c r="A4341" i="35"/>
  <c r="A4342" i="35"/>
  <c r="A4343" i="35"/>
  <c r="A4344" i="35"/>
  <c r="A4345" i="35"/>
  <c r="A4346" i="35"/>
  <c r="A4347" i="35"/>
  <c r="A4348" i="35"/>
  <c r="A4349" i="35"/>
  <c r="A4350" i="35"/>
  <c r="A4351" i="35"/>
  <c r="A4352" i="35"/>
  <c r="A4353" i="35"/>
  <c r="A4354" i="35"/>
  <c r="A4355" i="35"/>
  <c r="A4356" i="35"/>
  <c r="A4357" i="35"/>
  <c r="A4358" i="35"/>
  <c r="A4359" i="35"/>
  <c r="A4360" i="35"/>
  <c r="A4361" i="35"/>
  <c r="A4362" i="35"/>
  <c r="A4363" i="35"/>
  <c r="A4364" i="35"/>
  <c r="A4365" i="35"/>
  <c r="A4366" i="35"/>
  <c r="A4367" i="35"/>
  <c r="A4368" i="35"/>
  <c r="A4369" i="35"/>
  <c r="A4370" i="35"/>
  <c r="A4371" i="35"/>
  <c r="A4372" i="35"/>
  <c r="A4373" i="35"/>
  <c r="A4374" i="35"/>
  <c r="A4375" i="35"/>
  <c r="A4376" i="35"/>
  <c r="A4377" i="35"/>
  <c r="A4378" i="35"/>
  <c r="A4379" i="35"/>
  <c r="A4380" i="35"/>
  <c r="A4381" i="35"/>
  <c r="A4382" i="35"/>
  <c r="A4383" i="35"/>
  <c r="A4384" i="35"/>
  <c r="A4385" i="35"/>
  <c r="A4386" i="35"/>
  <c r="A4387" i="35"/>
  <c r="A4388" i="35"/>
  <c r="A4389" i="35"/>
  <c r="A4390" i="35"/>
  <c r="A4391" i="35"/>
  <c r="A4392" i="35"/>
  <c r="A4393" i="35"/>
  <c r="A4394" i="35"/>
  <c r="A4395" i="35"/>
  <c r="A4396" i="35"/>
  <c r="A4397" i="35"/>
  <c r="A4398" i="35"/>
  <c r="A4399" i="35"/>
  <c r="A4400" i="35"/>
  <c r="A4401" i="35"/>
  <c r="A4402" i="35"/>
  <c r="A4403" i="35"/>
  <c r="A4404" i="35"/>
  <c r="A4405" i="35"/>
  <c r="A4406" i="35"/>
  <c r="A4407" i="35"/>
  <c r="A4408" i="35"/>
  <c r="A4409" i="35"/>
  <c r="A4410" i="35"/>
  <c r="A4411" i="35"/>
  <c r="A4412" i="35"/>
  <c r="A4413" i="35"/>
  <c r="A4414" i="35"/>
  <c r="A4415" i="35"/>
  <c r="A4416" i="35"/>
  <c r="A4417" i="35"/>
  <c r="A4418" i="35"/>
  <c r="A4419" i="35"/>
  <c r="A4420" i="35"/>
  <c r="A4421" i="35"/>
  <c r="A4422" i="35"/>
  <c r="A4423" i="35"/>
  <c r="A4424" i="35"/>
  <c r="A4425" i="35"/>
  <c r="A4426" i="35"/>
  <c r="A4427" i="35"/>
  <c r="A4428" i="35"/>
  <c r="A4429" i="35"/>
  <c r="A4430" i="35"/>
  <c r="A4431" i="35"/>
  <c r="A4432" i="35"/>
  <c r="A4433" i="35"/>
  <c r="A4434" i="35"/>
  <c r="A4435" i="35"/>
  <c r="A4436" i="35"/>
  <c r="A4437" i="35"/>
  <c r="A4438" i="35"/>
  <c r="A4439" i="35"/>
  <c r="A4440" i="35"/>
  <c r="A4441" i="35"/>
  <c r="A4442" i="35"/>
  <c r="A4443" i="35"/>
  <c r="A4444" i="35"/>
  <c r="A4445" i="35"/>
  <c r="A4446" i="35"/>
  <c r="A4447" i="35"/>
  <c r="A4448" i="35"/>
  <c r="A4449" i="35"/>
  <c r="A4450" i="35"/>
  <c r="A4451" i="35"/>
  <c r="A4452" i="35"/>
  <c r="A4453" i="35"/>
  <c r="A4454" i="35"/>
  <c r="A4455" i="35"/>
  <c r="A4456" i="35"/>
  <c r="A4457" i="35"/>
  <c r="A4458" i="35"/>
  <c r="A4459" i="35"/>
  <c r="A4460" i="35"/>
  <c r="A4461" i="35"/>
  <c r="A4462" i="35"/>
  <c r="A4463" i="35"/>
  <c r="A4464" i="35"/>
  <c r="A4465" i="35"/>
  <c r="A4466" i="35"/>
  <c r="A4467" i="35"/>
  <c r="A4468" i="35"/>
  <c r="A4469" i="35"/>
  <c r="A4470" i="35"/>
  <c r="A4471" i="35"/>
  <c r="A4472" i="35"/>
  <c r="A4473" i="35"/>
  <c r="A4474" i="35"/>
  <c r="A4475" i="35"/>
  <c r="A4476" i="35"/>
  <c r="A4477" i="35"/>
  <c r="A4478" i="35"/>
  <c r="A4479" i="35"/>
  <c r="A4480" i="35"/>
  <c r="A4481" i="35"/>
  <c r="A4482" i="35"/>
  <c r="A4483" i="35"/>
  <c r="A4484" i="35"/>
  <c r="A4485" i="35"/>
  <c r="A4486" i="35"/>
  <c r="A4487" i="35"/>
  <c r="A4488" i="35"/>
  <c r="A4489" i="35"/>
  <c r="A4490" i="35"/>
  <c r="A4491" i="35"/>
  <c r="A4492" i="35"/>
  <c r="A4493" i="35"/>
  <c r="A4494" i="35"/>
  <c r="A4495" i="35"/>
  <c r="A4496" i="35"/>
  <c r="A4497" i="35"/>
  <c r="A4498" i="35"/>
  <c r="A4499" i="35"/>
  <c r="A4500" i="35"/>
  <c r="A4501" i="35"/>
  <c r="A4502" i="35"/>
  <c r="A4503" i="35"/>
  <c r="A4504" i="35"/>
  <c r="A4505" i="35"/>
  <c r="A4506" i="35"/>
  <c r="A4507" i="35"/>
  <c r="A4508" i="35"/>
  <c r="A4509" i="35"/>
  <c r="A4510" i="35"/>
  <c r="A4511" i="35"/>
  <c r="A4512" i="35"/>
  <c r="A4513" i="35"/>
  <c r="A4514" i="35"/>
  <c r="A4515" i="35"/>
  <c r="A4516" i="35"/>
  <c r="A4517" i="35"/>
  <c r="A4518" i="35"/>
  <c r="A4519" i="35"/>
  <c r="A4520" i="35"/>
  <c r="A4521" i="35"/>
  <c r="A4522" i="35"/>
  <c r="A4523" i="35"/>
  <c r="A4524" i="35"/>
  <c r="A4525" i="35"/>
  <c r="A4526" i="35"/>
  <c r="A4527" i="35"/>
  <c r="A4528" i="35"/>
  <c r="A4529" i="35"/>
  <c r="A4530" i="35"/>
  <c r="A4531" i="35"/>
  <c r="A4532" i="35"/>
  <c r="A4533" i="35"/>
  <c r="A4534" i="35"/>
  <c r="A4535" i="35"/>
  <c r="A4536" i="35"/>
  <c r="A4537" i="35"/>
  <c r="A4538" i="35"/>
  <c r="A4539" i="35"/>
  <c r="A4540" i="35"/>
  <c r="A4541" i="35"/>
  <c r="A4542" i="35"/>
  <c r="A4543" i="35"/>
  <c r="A4544" i="35"/>
  <c r="A4545" i="35"/>
  <c r="A4546" i="35"/>
  <c r="A4547" i="35"/>
  <c r="A4548" i="35"/>
  <c r="A4549" i="35"/>
  <c r="A4550" i="35"/>
  <c r="A4551" i="35"/>
  <c r="A4552" i="35"/>
  <c r="A4553" i="35"/>
  <c r="A4554" i="35"/>
  <c r="A4555" i="35"/>
  <c r="A4556" i="35"/>
  <c r="A4557" i="35"/>
  <c r="A4558" i="35"/>
  <c r="A4559" i="35"/>
  <c r="A4560" i="35"/>
  <c r="A4561" i="35"/>
  <c r="A4562" i="35"/>
  <c r="A4563" i="35"/>
  <c r="A4564" i="35"/>
  <c r="A4565" i="35"/>
  <c r="A4566" i="35"/>
  <c r="A4567" i="35"/>
  <c r="A4568" i="35"/>
  <c r="A4569" i="35"/>
  <c r="A4570" i="35"/>
  <c r="A4571" i="35"/>
  <c r="A4572" i="35"/>
  <c r="A4573" i="35"/>
  <c r="A4574" i="35"/>
  <c r="A4575" i="35"/>
  <c r="A4576" i="35"/>
  <c r="A4577" i="35"/>
  <c r="A4578" i="35"/>
  <c r="A4579" i="35"/>
  <c r="A4580" i="35"/>
  <c r="A4581" i="35"/>
  <c r="A4582" i="35"/>
  <c r="A4583" i="35"/>
  <c r="A4584" i="35"/>
  <c r="A4585" i="35"/>
  <c r="A4586" i="35"/>
  <c r="A4587" i="35"/>
  <c r="A4588" i="35"/>
  <c r="A4589" i="35"/>
  <c r="A4590" i="35"/>
  <c r="A4591" i="35"/>
  <c r="A4592" i="35"/>
  <c r="A4593" i="35"/>
  <c r="A4594" i="35"/>
  <c r="A4595" i="35"/>
  <c r="A4596" i="35"/>
  <c r="A4597" i="35"/>
  <c r="A4598" i="35"/>
  <c r="A4599" i="35"/>
  <c r="A4600" i="35"/>
  <c r="A4601" i="35"/>
  <c r="A4602" i="35"/>
  <c r="A4603" i="35"/>
  <c r="A4604" i="35"/>
  <c r="A4605" i="35"/>
  <c r="A4606" i="35"/>
  <c r="A4607" i="35"/>
  <c r="A4608" i="35"/>
  <c r="A4609" i="35"/>
  <c r="A4610" i="35"/>
  <c r="A4611" i="35"/>
  <c r="A4612" i="35"/>
  <c r="A4613" i="35"/>
  <c r="A4614" i="35"/>
  <c r="A4615" i="35"/>
  <c r="A4616" i="35"/>
  <c r="A4617" i="35"/>
  <c r="A4618" i="35"/>
  <c r="A4619" i="35"/>
  <c r="A4620" i="35"/>
  <c r="A4621" i="35"/>
  <c r="A4622" i="35"/>
  <c r="A4623" i="35"/>
  <c r="A4624" i="35"/>
  <c r="A4625" i="35"/>
  <c r="A4626" i="35"/>
  <c r="A4627" i="35"/>
  <c r="A4628" i="35"/>
  <c r="A4629" i="35"/>
  <c r="A4630" i="35"/>
  <c r="A4631" i="35"/>
  <c r="A4632" i="35"/>
  <c r="A4633" i="35"/>
  <c r="A4634" i="35"/>
  <c r="A4635" i="35"/>
  <c r="A4636" i="35"/>
  <c r="A4637" i="35"/>
  <c r="A4638" i="35"/>
  <c r="A4639" i="35"/>
  <c r="A4640" i="35"/>
  <c r="A4641" i="35"/>
  <c r="A4642" i="35"/>
  <c r="A4643" i="35"/>
  <c r="A4644" i="35"/>
  <c r="A4645" i="35"/>
  <c r="A4646" i="35"/>
  <c r="A4647" i="35"/>
  <c r="A4648" i="35"/>
  <c r="A4649" i="35"/>
  <c r="A4650" i="35"/>
  <c r="A4651" i="35"/>
  <c r="A4652" i="35"/>
  <c r="A4653" i="35"/>
  <c r="A4654" i="35"/>
  <c r="A4655" i="35"/>
  <c r="A4656" i="35"/>
  <c r="A4657" i="35"/>
  <c r="A4658" i="35"/>
  <c r="A4659" i="35"/>
  <c r="A4660" i="35"/>
  <c r="A4661" i="35"/>
  <c r="A4662" i="35"/>
  <c r="A4663" i="35"/>
  <c r="A4664" i="35"/>
  <c r="A4665" i="35"/>
  <c r="A4666" i="35"/>
  <c r="A4667" i="35"/>
  <c r="A4668" i="35"/>
  <c r="A4669" i="35"/>
  <c r="A4670" i="35"/>
  <c r="A4671" i="35"/>
  <c r="A4672" i="35"/>
  <c r="A4673" i="35"/>
  <c r="A4674" i="35"/>
  <c r="A4675" i="35"/>
  <c r="A4676" i="35"/>
  <c r="A4677" i="35"/>
  <c r="A4678" i="35"/>
  <c r="A4679" i="35"/>
  <c r="A4680" i="35"/>
  <c r="A4681" i="35"/>
  <c r="A4682" i="35"/>
  <c r="A4683" i="35"/>
  <c r="A4684" i="35"/>
  <c r="A4685" i="35"/>
  <c r="A4686" i="35"/>
  <c r="A4687" i="35"/>
  <c r="A4688" i="35"/>
  <c r="A4689" i="35"/>
  <c r="A4690" i="35"/>
  <c r="A4691" i="35"/>
  <c r="A4692" i="35"/>
  <c r="A4693" i="35"/>
  <c r="A4694" i="35"/>
  <c r="A4695" i="35"/>
  <c r="A4696" i="35"/>
  <c r="A4697" i="35"/>
  <c r="A4698" i="35"/>
  <c r="A4699" i="35"/>
  <c r="A4700" i="35"/>
  <c r="A4701" i="35"/>
  <c r="A4702" i="35"/>
  <c r="A4703" i="35"/>
  <c r="A4704" i="35"/>
  <c r="A4705" i="35"/>
  <c r="A4706" i="35"/>
  <c r="A4707" i="35"/>
  <c r="A4708" i="35"/>
  <c r="A4709" i="35"/>
  <c r="A4710" i="35"/>
  <c r="A4711" i="35"/>
  <c r="A4712" i="35"/>
  <c r="A4713" i="35"/>
  <c r="A4714" i="35"/>
  <c r="A4715" i="35"/>
  <c r="A4716" i="35"/>
  <c r="A4717" i="35"/>
  <c r="A4718" i="35"/>
  <c r="A4719" i="35"/>
  <c r="A4720" i="35"/>
  <c r="A4721" i="35"/>
  <c r="A4722" i="35"/>
  <c r="A4723" i="35"/>
  <c r="A4724" i="35"/>
  <c r="A4725" i="35"/>
  <c r="A4726" i="35"/>
  <c r="A4727" i="35"/>
  <c r="A4728" i="35"/>
  <c r="A4729" i="35"/>
  <c r="A4730" i="35"/>
  <c r="A4731" i="35"/>
  <c r="A4732" i="35"/>
  <c r="A4733" i="35"/>
  <c r="A4734" i="35"/>
  <c r="A4735" i="35"/>
  <c r="A4736" i="35"/>
  <c r="A4737" i="35"/>
  <c r="A4738" i="35"/>
  <c r="A4739" i="35"/>
  <c r="A4740" i="35"/>
  <c r="A4741" i="35"/>
  <c r="A4742" i="35"/>
  <c r="A4743" i="35"/>
  <c r="A4744" i="35"/>
  <c r="A4745" i="35"/>
  <c r="A4746" i="35"/>
  <c r="A4747" i="35"/>
  <c r="A4748" i="35"/>
  <c r="A4749" i="35"/>
  <c r="A4750" i="35"/>
  <c r="A4751" i="35"/>
  <c r="A4752" i="35"/>
  <c r="A4753" i="35"/>
  <c r="A4754" i="35"/>
  <c r="A4755" i="35"/>
  <c r="A4756" i="35"/>
  <c r="A4757" i="35"/>
  <c r="A4758" i="35"/>
  <c r="A4759" i="35"/>
  <c r="A4760" i="35"/>
  <c r="A4761" i="35"/>
  <c r="A4762" i="35"/>
  <c r="A4763" i="35"/>
  <c r="A4764" i="35"/>
  <c r="A4765" i="35"/>
  <c r="A4766" i="35"/>
  <c r="A4767" i="35"/>
  <c r="A4768" i="35"/>
  <c r="A4769" i="35"/>
  <c r="A4770" i="35"/>
  <c r="A4771" i="35"/>
  <c r="A4772" i="35"/>
  <c r="A4773" i="35"/>
  <c r="A4774" i="35"/>
  <c r="A4775" i="35"/>
  <c r="A4776" i="35"/>
  <c r="A4777" i="35"/>
  <c r="A4778" i="35"/>
  <c r="A4779" i="35"/>
  <c r="A4780" i="35"/>
  <c r="A4781" i="35"/>
  <c r="A4782" i="35"/>
  <c r="A4783" i="35"/>
  <c r="A4784" i="35"/>
  <c r="A4785" i="35"/>
  <c r="A4786" i="35"/>
  <c r="A4787" i="35"/>
  <c r="A4788" i="35"/>
  <c r="A4789" i="35"/>
  <c r="A4790" i="35"/>
  <c r="A4791" i="35"/>
  <c r="A4792" i="35"/>
  <c r="A4793" i="35"/>
  <c r="A4794" i="35"/>
  <c r="A4795" i="35"/>
  <c r="A4796" i="35"/>
  <c r="A4797" i="35"/>
  <c r="A4798" i="35"/>
  <c r="A4799" i="35"/>
  <c r="A4800" i="35"/>
  <c r="A4801" i="35"/>
  <c r="A4802" i="35"/>
  <c r="A4803" i="35"/>
  <c r="A4804" i="35"/>
  <c r="A4805" i="35"/>
  <c r="A4806" i="35"/>
  <c r="A4807" i="35"/>
  <c r="A4808" i="35"/>
  <c r="A4809" i="35"/>
  <c r="A4810" i="35"/>
  <c r="A4811" i="35"/>
  <c r="A4812" i="35"/>
  <c r="A4813" i="35"/>
  <c r="A4814" i="35"/>
  <c r="A4815" i="35"/>
  <c r="A4816" i="35"/>
  <c r="A4817" i="35"/>
  <c r="A4818" i="35"/>
  <c r="A4819" i="35"/>
  <c r="A4820" i="35"/>
  <c r="A4821" i="35"/>
  <c r="A4822" i="35"/>
  <c r="A4823" i="35"/>
  <c r="A4824" i="35"/>
  <c r="A4825" i="35"/>
  <c r="A4826" i="35"/>
  <c r="A4827" i="35"/>
  <c r="A4828" i="35"/>
  <c r="A4829" i="35"/>
  <c r="A4830" i="35"/>
  <c r="A4831" i="35"/>
  <c r="A4832" i="35"/>
  <c r="A4833" i="35"/>
  <c r="A4834" i="35"/>
  <c r="A4835" i="35"/>
  <c r="A4836" i="35"/>
  <c r="A4837" i="35"/>
  <c r="A4838" i="35"/>
  <c r="A4839" i="35"/>
  <c r="A4840" i="35"/>
  <c r="A4841" i="35"/>
  <c r="A4842" i="35"/>
  <c r="A4843" i="35"/>
  <c r="A4844" i="35"/>
  <c r="A4845" i="35"/>
  <c r="A4846" i="35"/>
  <c r="A4847" i="35"/>
  <c r="A4848" i="35"/>
  <c r="A4849" i="35"/>
  <c r="A4850" i="35"/>
  <c r="A4851" i="35"/>
  <c r="A4852" i="35"/>
  <c r="A4853" i="35"/>
  <c r="A4854" i="35"/>
  <c r="A4855" i="35"/>
  <c r="A4856" i="35"/>
  <c r="A4857" i="35"/>
  <c r="A4858" i="35"/>
  <c r="A4859" i="35"/>
  <c r="A4860" i="35"/>
  <c r="A4861" i="35"/>
  <c r="A4862" i="35"/>
  <c r="A4863" i="35"/>
  <c r="A4864" i="35"/>
  <c r="A4865" i="35"/>
  <c r="A4866" i="35"/>
  <c r="A4867" i="35"/>
  <c r="A4868" i="35"/>
  <c r="A4869" i="35"/>
  <c r="A4870" i="35"/>
  <c r="A4871" i="35"/>
  <c r="A4872" i="35"/>
  <c r="A4873" i="35"/>
  <c r="A4874" i="35"/>
  <c r="A4875" i="35"/>
  <c r="A4876" i="35"/>
  <c r="A4877" i="35"/>
  <c r="A4878" i="35"/>
  <c r="A4879" i="35"/>
  <c r="A4880" i="35"/>
  <c r="A4881" i="35"/>
  <c r="A4882" i="35"/>
  <c r="A4883" i="35"/>
  <c r="A4884" i="35"/>
  <c r="A4885" i="35"/>
  <c r="A4886" i="35"/>
  <c r="A4887" i="35"/>
  <c r="A4888" i="35"/>
  <c r="A4889" i="35"/>
  <c r="A4890" i="35"/>
  <c r="A4891" i="35"/>
  <c r="A4892" i="35"/>
  <c r="A4893" i="35"/>
  <c r="A4894" i="35"/>
  <c r="A4895" i="35"/>
  <c r="A4896" i="35"/>
  <c r="A4897" i="35"/>
  <c r="A4898" i="35"/>
  <c r="A4899" i="35"/>
  <c r="A4900" i="35"/>
  <c r="A4901" i="35"/>
  <c r="A4902" i="35"/>
  <c r="A4903" i="35"/>
  <c r="A4904" i="35"/>
  <c r="A4905" i="35"/>
  <c r="A4906" i="35"/>
  <c r="A4907" i="35"/>
  <c r="A4908" i="35"/>
  <c r="A4909" i="35"/>
  <c r="A4910" i="35"/>
  <c r="A4911" i="35"/>
  <c r="A4912" i="35"/>
  <c r="A4913" i="35"/>
  <c r="A4914" i="35"/>
  <c r="A4915" i="35"/>
  <c r="A4916" i="35"/>
  <c r="A4917" i="35"/>
  <c r="A4918" i="35"/>
  <c r="A4919" i="35"/>
  <c r="A4920" i="35"/>
  <c r="A4921" i="35"/>
  <c r="A4922" i="35"/>
  <c r="A4923" i="35"/>
  <c r="A4924" i="35"/>
  <c r="A4925" i="35"/>
  <c r="A4926" i="35"/>
  <c r="A4927" i="35"/>
  <c r="A4928" i="35"/>
  <c r="A4929" i="35"/>
  <c r="A4930" i="35"/>
  <c r="A4931" i="35"/>
  <c r="A4932" i="35"/>
  <c r="A4933" i="35"/>
  <c r="A4934" i="35"/>
  <c r="A4935" i="35"/>
  <c r="A4936" i="35"/>
  <c r="A4937" i="35"/>
  <c r="A4938" i="35"/>
  <c r="A4939" i="35"/>
  <c r="A4940" i="35"/>
  <c r="A4941" i="35"/>
  <c r="A4942" i="35"/>
  <c r="A4943" i="35"/>
  <c r="A4944" i="35"/>
  <c r="A4945" i="35"/>
  <c r="A4946" i="35"/>
  <c r="A4947" i="35"/>
  <c r="A4948" i="35"/>
  <c r="A4949" i="35"/>
  <c r="A4950" i="35"/>
  <c r="A4951" i="35"/>
  <c r="A4952" i="35"/>
  <c r="A4953" i="35"/>
  <c r="A4954" i="35"/>
  <c r="A4955" i="35"/>
  <c r="A4956" i="35"/>
  <c r="A4957" i="35"/>
  <c r="A4958" i="35"/>
  <c r="A4959" i="35"/>
  <c r="A4960" i="35"/>
  <c r="A4961" i="35"/>
  <c r="A4962" i="35"/>
  <c r="A4963" i="35"/>
  <c r="A4964" i="35"/>
  <c r="A4965" i="35"/>
  <c r="A4966" i="35"/>
  <c r="A4967" i="35"/>
  <c r="A4968" i="35"/>
  <c r="A4969" i="35"/>
  <c r="A4970" i="35"/>
  <c r="A4971" i="35"/>
  <c r="A4972" i="35"/>
  <c r="A4973" i="35"/>
  <c r="A4974" i="35"/>
  <c r="A4975" i="35"/>
  <c r="A4976" i="35"/>
  <c r="A4977" i="35"/>
  <c r="A4978" i="35"/>
  <c r="A4979" i="35"/>
  <c r="A4980" i="35"/>
  <c r="A4981" i="35"/>
  <c r="A4982" i="35"/>
  <c r="A4983" i="35"/>
  <c r="A4984" i="35"/>
  <c r="A4985" i="35"/>
  <c r="A4986" i="35"/>
  <c r="A4987" i="35"/>
  <c r="A4988" i="35"/>
  <c r="A4989" i="35"/>
  <c r="A4990" i="35"/>
  <c r="A4991" i="35"/>
  <c r="A4992" i="35"/>
  <c r="A4993" i="35"/>
  <c r="A4994" i="35"/>
  <c r="A4995" i="35"/>
  <c r="A4996" i="35"/>
  <c r="A4997" i="35"/>
  <c r="A4998" i="35"/>
  <c r="A4999" i="35"/>
  <c r="A5000" i="35"/>
  <c r="A5001" i="35"/>
  <c r="A5002" i="35"/>
  <c r="A5003" i="35"/>
  <c r="A5004" i="35"/>
  <c r="A5005" i="35"/>
  <c r="A5006" i="35"/>
  <c r="A5007" i="35"/>
  <c r="A5008" i="35"/>
  <c r="A5009" i="35"/>
  <c r="A5010" i="35"/>
  <c r="A5011" i="35"/>
  <c r="A5012" i="35"/>
  <c r="A5013" i="35"/>
  <c r="A5014" i="35"/>
  <c r="A5015" i="35"/>
  <c r="A5016" i="35"/>
  <c r="A5017" i="35"/>
  <c r="A5018" i="35"/>
  <c r="A5019" i="35"/>
  <c r="A5020" i="35"/>
  <c r="A5021" i="35"/>
  <c r="A5022" i="35"/>
  <c r="A5023" i="35"/>
  <c r="A5024" i="35"/>
  <c r="A5025" i="35"/>
  <c r="A5026" i="35"/>
  <c r="A5027" i="35"/>
  <c r="A5028" i="35"/>
  <c r="A5029" i="35"/>
  <c r="A5030" i="35"/>
  <c r="A5031" i="35"/>
  <c r="A5032" i="35"/>
  <c r="A5033" i="35"/>
  <c r="A5034" i="35"/>
  <c r="A5035" i="35"/>
  <c r="A5036" i="35"/>
  <c r="A5037" i="35"/>
  <c r="A5038" i="35"/>
  <c r="A5039" i="35"/>
  <c r="A5040" i="35"/>
  <c r="A5041" i="35"/>
  <c r="A5042" i="35"/>
  <c r="A5043" i="35"/>
  <c r="A5044" i="35"/>
  <c r="A5045" i="35"/>
  <c r="A5046" i="35"/>
  <c r="A5047" i="35"/>
  <c r="A5048" i="35"/>
  <c r="A5049" i="35"/>
  <c r="A5050" i="35"/>
  <c r="A5051" i="35"/>
  <c r="A5052" i="35"/>
  <c r="A5053" i="35"/>
  <c r="A5054" i="35"/>
  <c r="A5055" i="35"/>
  <c r="A5056" i="35"/>
  <c r="A5057" i="35"/>
  <c r="A5058" i="35"/>
  <c r="A5059" i="35"/>
  <c r="A5060" i="35"/>
  <c r="A5061" i="35"/>
  <c r="A5062" i="35"/>
  <c r="A5063" i="35"/>
  <c r="A5064" i="35"/>
  <c r="A5065" i="35"/>
  <c r="A5066" i="35"/>
  <c r="A5067" i="35"/>
  <c r="A5068" i="35"/>
  <c r="A5069" i="35"/>
  <c r="A5070" i="35"/>
  <c r="A5071" i="35"/>
  <c r="A5072" i="35"/>
  <c r="A5073" i="35"/>
  <c r="A5074" i="35"/>
  <c r="A5075" i="35"/>
  <c r="A5076" i="35"/>
  <c r="A5077" i="35"/>
  <c r="A5078" i="35"/>
  <c r="A5079" i="35"/>
  <c r="A5080" i="35"/>
  <c r="A5081" i="35"/>
  <c r="A5082" i="35"/>
  <c r="A5083" i="35"/>
  <c r="A5084" i="35"/>
  <c r="A5085" i="35"/>
  <c r="A5086" i="35"/>
  <c r="A5087" i="35"/>
  <c r="A5088" i="35"/>
  <c r="A5089" i="35"/>
  <c r="A5090" i="35"/>
  <c r="A5091" i="35"/>
  <c r="A5092" i="35"/>
  <c r="A5093" i="35"/>
  <c r="A5094" i="35"/>
  <c r="A5095" i="35"/>
  <c r="A5096" i="35"/>
  <c r="A5097" i="35"/>
  <c r="A5098" i="35"/>
  <c r="A5099" i="35"/>
  <c r="A5100" i="35"/>
  <c r="A5101" i="35"/>
  <c r="A5102" i="35"/>
  <c r="A5103" i="35"/>
  <c r="A5104" i="35"/>
  <c r="A5105" i="35"/>
  <c r="A5106" i="35"/>
  <c r="A5107" i="35"/>
  <c r="A5108" i="35"/>
  <c r="A5109" i="35"/>
  <c r="A5110" i="35"/>
  <c r="A5111" i="35"/>
  <c r="A5112" i="35"/>
  <c r="A5113" i="35"/>
  <c r="A5114" i="35"/>
  <c r="A5115" i="35"/>
  <c r="A5116" i="35"/>
  <c r="A5117" i="35"/>
  <c r="A5118" i="35"/>
  <c r="A5119" i="35"/>
  <c r="A5120" i="35"/>
  <c r="A5121" i="35"/>
  <c r="A5122" i="35"/>
  <c r="A5123" i="35"/>
  <c r="A5124" i="35"/>
  <c r="A5125" i="35"/>
  <c r="A5126" i="35"/>
  <c r="A5127" i="35"/>
  <c r="A5128" i="35"/>
  <c r="A5129" i="35"/>
  <c r="A5130" i="35"/>
  <c r="A5131" i="35"/>
  <c r="A5132" i="35"/>
  <c r="A5133" i="35"/>
  <c r="A5134" i="35"/>
  <c r="A5135" i="35"/>
  <c r="A5136" i="35"/>
  <c r="A5137" i="35"/>
  <c r="A5138" i="35"/>
  <c r="A5139" i="35"/>
  <c r="A5140" i="35"/>
  <c r="A5141" i="35"/>
  <c r="A5142" i="35"/>
  <c r="A5143" i="35"/>
  <c r="A5144" i="35"/>
  <c r="A5145" i="35"/>
  <c r="A5146" i="35"/>
  <c r="A5147" i="35"/>
  <c r="A5148" i="35"/>
  <c r="A5149" i="35"/>
  <c r="A5150" i="35"/>
  <c r="A5151" i="35"/>
  <c r="A5152" i="35"/>
  <c r="A5153" i="35"/>
  <c r="A5154" i="35"/>
  <c r="A5155" i="35"/>
  <c r="A5156" i="35"/>
  <c r="A5157" i="35"/>
  <c r="A5158" i="35"/>
  <c r="A5159" i="35"/>
  <c r="A5160" i="35"/>
  <c r="A5161" i="35"/>
  <c r="A5162" i="35"/>
  <c r="A5163" i="35"/>
  <c r="A5164" i="35"/>
  <c r="A5165" i="35"/>
  <c r="A5166" i="35"/>
  <c r="A5167" i="35"/>
  <c r="A5168" i="35"/>
  <c r="A5169" i="35"/>
  <c r="A5170" i="35"/>
  <c r="A5171" i="35"/>
  <c r="A5172" i="35"/>
  <c r="A5173" i="35"/>
  <c r="A5174" i="35"/>
  <c r="A5175" i="35"/>
  <c r="A5176" i="35"/>
  <c r="A5177" i="35"/>
  <c r="A5178" i="35"/>
  <c r="A5179" i="35"/>
  <c r="A5180" i="35"/>
  <c r="A5181" i="35"/>
  <c r="A5182" i="35"/>
  <c r="A5183" i="35"/>
  <c r="A5184" i="35"/>
  <c r="A5185" i="35"/>
  <c r="A5186" i="35"/>
  <c r="A5187" i="35"/>
  <c r="A5188" i="35"/>
  <c r="A5189" i="35"/>
  <c r="A5190" i="35"/>
  <c r="A5191" i="35"/>
  <c r="A5192" i="35"/>
  <c r="A5193" i="35"/>
  <c r="A5194" i="35"/>
  <c r="A5195" i="35"/>
  <c r="A5196" i="35"/>
  <c r="A5197" i="35"/>
  <c r="A5198" i="35"/>
  <c r="A5199" i="35"/>
  <c r="A5200" i="35"/>
  <c r="A5201" i="35"/>
  <c r="A5202" i="35"/>
  <c r="A5203" i="35"/>
  <c r="A5204" i="35"/>
  <c r="A5205" i="35"/>
  <c r="A5206" i="35"/>
  <c r="A5207" i="35"/>
  <c r="A5208" i="35"/>
  <c r="A5209" i="35"/>
  <c r="A5210" i="35"/>
  <c r="A5211" i="35"/>
  <c r="A5212" i="35"/>
  <c r="A5213" i="35"/>
  <c r="A5214" i="35"/>
  <c r="A5215" i="35"/>
  <c r="A5216" i="35"/>
  <c r="A5217" i="35"/>
  <c r="A5218" i="35"/>
  <c r="A5219" i="35"/>
  <c r="A5220" i="35"/>
  <c r="A5221" i="35"/>
  <c r="A5222" i="35"/>
  <c r="A5223" i="35"/>
  <c r="A5224" i="35"/>
  <c r="A5225" i="35"/>
  <c r="A5226" i="35"/>
  <c r="A5227" i="35"/>
  <c r="A5228" i="35"/>
  <c r="A5229" i="35"/>
  <c r="A5230" i="35"/>
  <c r="A5231" i="35"/>
  <c r="A5232" i="35"/>
  <c r="A5233" i="35"/>
  <c r="A5234" i="35"/>
  <c r="A5235" i="35"/>
  <c r="A5236" i="35"/>
  <c r="A5237" i="35"/>
  <c r="A5238" i="35"/>
  <c r="A5239" i="35"/>
  <c r="A5240" i="35"/>
  <c r="A5241" i="35"/>
  <c r="A5242" i="35"/>
  <c r="A5243" i="35"/>
  <c r="A5244" i="35"/>
  <c r="A5245" i="35"/>
  <c r="A5246" i="35"/>
  <c r="A5247" i="35"/>
  <c r="A5248" i="35"/>
  <c r="A5249" i="35"/>
  <c r="A5250" i="35"/>
  <c r="A5251" i="35"/>
  <c r="A5252" i="35"/>
  <c r="A5253" i="35"/>
  <c r="A5254" i="35"/>
  <c r="A5255" i="35"/>
  <c r="A5256" i="35"/>
  <c r="A5257" i="35"/>
  <c r="A5258" i="35"/>
  <c r="A5259" i="35"/>
  <c r="A5260" i="35"/>
  <c r="A5261" i="35"/>
  <c r="A5262" i="35"/>
  <c r="A5263" i="35"/>
  <c r="A5264" i="35"/>
  <c r="A5265" i="35"/>
  <c r="A5266" i="35"/>
  <c r="A5267" i="35"/>
  <c r="A5268" i="35"/>
  <c r="A5269" i="35"/>
  <c r="A5270" i="35"/>
  <c r="A5271" i="35"/>
  <c r="A5272" i="35"/>
  <c r="A5273" i="35"/>
  <c r="A5274" i="35"/>
  <c r="A5275" i="35"/>
  <c r="A5276" i="35"/>
  <c r="A5277" i="35"/>
  <c r="A5278" i="35"/>
  <c r="A5279" i="35"/>
  <c r="A5280" i="35"/>
  <c r="A5281" i="35"/>
  <c r="A5282" i="35"/>
  <c r="A5283" i="35"/>
  <c r="A5284" i="35"/>
  <c r="A5285" i="35"/>
  <c r="A5286" i="35"/>
  <c r="A5287" i="35"/>
  <c r="A5288" i="35"/>
  <c r="A5289" i="35"/>
  <c r="A5290" i="35"/>
  <c r="A5291" i="35"/>
  <c r="A5292" i="35"/>
  <c r="A5293" i="35"/>
  <c r="A5294" i="35"/>
  <c r="A5295" i="35"/>
  <c r="A5296" i="35"/>
  <c r="A5297" i="35"/>
  <c r="A5298" i="35"/>
  <c r="A5299" i="35"/>
  <c r="A5300" i="35"/>
  <c r="A5301" i="35"/>
  <c r="A5302" i="35"/>
  <c r="A5303" i="35"/>
  <c r="A5304" i="35"/>
  <c r="A5305" i="35"/>
  <c r="A5306" i="35"/>
  <c r="A5307" i="35"/>
  <c r="A5308" i="35"/>
  <c r="A5309" i="35"/>
  <c r="A5310" i="35"/>
  <c r="A5311" i="35"/>
  <c r="A5312" i="35"/>
  <c r="A5313" i="35"/>
  <c r="A5314" i="35"/>
  <c r="A5315" i="35"/>
  <c r="A5316" i="35"/>
  <c r="A5317" i="35"/>
  <c r="A5318" i="35"/>
  <c r="A5319" i="35"/>
  <c r="A5320" i="35"/>
  <c r="A5321" i="35"/>
  <c r="A5322" i="35"/>
  <c r="A5323" i="35"/>
  <c r="A5324" i="35"/>
  <c r="A5325" i="35"/>
  <c r="A5326" i="35"/>
  <c r="A5327" i="35"/>
  <c r="A5328" i="35"/>
  <c r="A5329" i="35"/>
  <c r="A5330" i="35"/>
  <c r="A5331" i="35"/>
  <c r="A5332" i="35"/>
  <c r="A5333" i="35"/>
  <c r="A5334" i="35"/>
  <c r="A5335" i="35"/>
  <c r="A5336" i="35"/>
  <c r="A5337" i="35"/>
  <c r="A5338" i="35"/>
  <c r="A5339" i="35"/>
  <c r="A5340" i="35"/>
  <c r="A5341" i="35"/>
  <c r="A5342" i="35"/>
  <c r="A5343" i="35"/>
  <c r="A5344" i="35"/>
  <c r="A5345" i="35"/>
  <c r="A5346" i="35"/>
  <c r="A5347" i="35"/>
  <c r="A5348" i="35"/>
  <c r="A5349" i="35"/>
  <c r="A5350" i="35"/>
  <c r="A5351" i="35"/>
  <c r="A5352" i="35"/>
  <c r="A5353" i="35"/>
  <c r="A5354" i="35"/>
  <c r="A5355" i="35"/>
  <c r="A5356" i="35"/>
  <c r="A5357" i="35"/>
  <c r="A5358" i="35"/>
  <c r="A5359" i="35"/>
  <c r="A5360" i="35"/>
  <c r="A5361" i="35"/>
  <c r="A5362" i="35"/>
  <c r="A5363" i="35"/>
  <c r="A5364" i="35"/>
  <c r="A5365" i="35"/>
  <c r="A5366" i="35"/>
  <c r="A5367" i="35"/>
  <c r="A5368" i="35"/>
  <c r="A5369" i="35"/>
  <c r="A5370" i="35"/>
  <c r="A5371" i="35"/>
  <c r="A5372" i="35"/>
  <c r="A5373" i="35"/>
  <c r="A5374" i="35"/>
  <c r="A5375" i="35"/>
  <c r="A5376" i="35"/>
  <c r="A5377" i="35"/>
  <c r="A5378" i="35"/>
  <c r="A5379" i="35"/>
  <c r="A5380" i="35"/>
  <c r="A5381" i="35"/>
  <c r="A5382" i="35"/>
  <c r="A5383" i="35"/>
  <c r="A5384" i="35"/>
  <c r="A5385" i="35"/>
  <c r="A5386" i="35"/>
  <c r="A5387" i="35"/>
  <c r="A5388" i="35"/>
  <c r="A5389" i="35"/>
  <c r="A5390" i="35"/>
  <c r="A5391" i="35"/>
  <c r="A5392" i="35"/>
  <c r="A5393" i="35"/>
  <c r="A5394" i="35"/>
  <c r="A5395" i="35"/>
  <c r="A5396" i="35"/>
  <c r="A5397" i="35"/>
  <c r="A5398" i="35"/>
  <c r="A5399" i="35"/>
  <c r="A5400" i="35"/>
  <c r="A5401" i="35"/>
  <c r="A5402" i="35"/>
  <c r="A5403" i="35"/>
  <c r="A5404" i="35"/>
  <c r="A5405" i="35"/>
  <c r="A5406" i="35"/>
  <c r="A5407" i="35"/>
  <c r="A5408" i="35"/>
  <c r="A5409" i="35"/>
  <c r="A5410" i="35"/>
  <c r="A5411" i="35"/>
  <c r="A5412" i="35"/>
  <c r="A5413" i="35"/>
  <c r="A5414" i="35"/>
  <c r="A5415" i="35"/>
  <c r="A5416" i="35"/>
  <c r="A5417" i="35"/>
  <c r="A5418" i="35"/>
  <c r="A5419" i="35"/>
  <c r="A5420" i="35"/>
  <c r="A5421" i="35"/>
  <c r="A5422" i="35"/>
  <c r="A5423" i="35"/>
  <c r="A5424" i="35"/>
  <c r="A5425" i="35"/>
  <c r="A5426" i="35"/>
  <c r="A5427" i="35"/>
  <c r="A5428" i="35"/>
  <c r="A5429" i="35"/>
  <c r="A5430" i="35"/>
  <c r="A5431" i="35"/>
  <c r="A5432" i="35"/>
  <c r="A5433" i="35"/>
  <c r="A5434" i="35"/>
  <c r="A5435" i="35"/>
  <c r="A5436" i="35"/>
  <c r="A5437" i="35"/>
  <c r="A5438" i="35"/>
  <c r="A5439" i="35"/>
  <c r="A5440" i="35"/>
  <c r="A5441" i="35"/>
  <c r="A5442" i="35"/>
  <c r="A5443" i="35"/>
  <c r="A5444" i="35"/>
  <c r="A5445" i="35"/>
  <c r="A5446" i="35"/>
  <c r="A5447" i="35"/>
  <c r="A5448" i="35"/>
  <c r="A5449" i="35"/>
  <c r="A5450" i="35"/>
  <c r="A5451" i="35"/>
  <c r="A5452" i="35"/>
  <c r="A5453" i="35"/>
  <c r="A5454" i="35"/>
  <c r="A5455" i="35"/>
  <c r="A5456" i="35"/>
  <c r="A5457" i="35"/>
  <c r="A5458" i="35"/>
  <c r="A5459" i="35"/>
  <c r="A5460" i="35"/>
  <c r="A5461" i="35"/>
  <c r="A5462" i="35"/>
  <c r="A5463" i="35"/>
  <c r="A5464" i="35"/>
  <c r="A5465" i="35"/>
  <c r="A5466" i="35"/>
  <c r="A5467" i="35"/>
  <c r="A5468" i="35"/>
  <c r="A5469" i="35"/>
  <c r="A5470" i="35"/>
  <c r="A5471" i="35"/>
  <c r="A5472" i="35"/>
  <c r="A5473" i="35"/>
  <c r="A5474" i="35"/>
  <c r="A5475" i="35"/>
  <c r="A5476" i="35"/>
  <c r="A5477" i="35"/>
  <c r="A5478" i="35"/>
  <c r="A5479" i="35"/>
  <c r="A5480" i="35"/>
  <c r="A5481" i="35"/>
  <c r="A5482" i="35"/>
  <c r="A5483" i="35"/>
  <c r="A5484" i="35"/>
  <c r="A5485" i="35"/>
  <c r="A5486" i="35"/>
  <c r="A5487" i="35"/>
  <c r="A5488" i="35"/>
  <c r="A5489" i="35"/>
  <c r="A5490" i="35"/>
  <c r="A5491" i="35"/>
  <c r="A5492" i="35"/>
  <c r="A5493" i="35"/>
  <c r="A5494" i="35"/>
  <c r="A5495" i="35"/>
  <c r="A5496" i="35"/>
  <c r="A5497" i="35"/>
  <c r="A5498" i="35"/>
  <c r="A5499" i="35"/>
  <c r="A5500" i="35"/>
  <c r="A5501" i="35"/>
  <c r="A5502" i="35"/>
  <c r="A5503" i="35"/>
  <c r="A5504" i="35"/>
  <c r="A5505" i="35"/>
  <c r="A5506" i="35"/>
  <c r="A5507" i="35"/>
  <c r="A5508" i="35"/>
  <c r="A5509" i="35"/>
  <c r="A5510" i="35"/>
  <c r="A5511" i="35"/>
  <c r="A5512" i="35"/>
  <c r="A5513" i="35"/>
  <c r="A5514" i="35"/>
  <c r="A5515" i="35"/>
  <c r="A5516" i="35"/>
  <c r="A5517" i="35"/>
  <c r="A5518" i="35"/>
  <c r="A5519" i="35"/>
  <c r="A5520" i="35"/>
  <c r="A5521" i="35"/>
  <c r="A5522" i="35"/>
  <c r="A5523" i="35"/>
  <c r="A5524" i="35"/>
  <c r="A5525" i="35"/>
  <c r="A5526" i="35"/>
  <c r="A5527" i="35"/>
  <c r="A5528" i="35"/>
  <c r="A5529" i="35"/>
  <c r="A5530" i="35"/>
  <c r="A5531" i="35"/>
  <c r="A5532" i="35"/>
  <c r="A5533" i="35"/>
  <c r="A5534" i="35"/>
  <c r="A5535" i="35"/>
  <c r="A5536" i="35"/>
  <c r="A5537" i="35"/>
  <c r="A5538" i="35"/>
  <c r="A5539" i="35"/>
  <c r="A5540" i="35"/>
  <c r="A5541" i="35"/>
  <c r="A5542" i="35"/>
  <c r="A5543" i="35"/>
  <c r="A5544" i="35"/>
  <c r="A5545" i="35"/>
  <c r="A5546" i="35"/>
  <c r="A5547" i="35"/>
  <c r="A5548" i="35"/>
  <c r="A5549" i="35"/>
  <c r="A5550" i="35"/>
  <c r="A5551" i="35"/>
  <c r="A5552" i="35"/>
  <c r="A5553" i="35"/>
  <c r="A5554" i="35"/>
  <c r="A5555" i="35"/>
  <c r="A5556" i="35"/>
  <c r="A5557" i="35"/>
  <c r="A5558" i="35"/>
  <c r="A5559" i="35"/>
  <c r="A5560" i="35"/>
  <c r="A5561" i="35"/>
  <c r="A5562" i="35"/>
  <c r="A5563" i="35"/>
  <c r="A5564" i="35"/>
  <c r="A5565" i="35"/>
  <c r="A5566" i="35"/>
  <c r="A5567" i="35"/>
  <c r="A5568" i="35"/>
  <c r="A5569" i="35"/>
  <c r="A5570" i="35"/>
  <c r="A5571" i="35"/>
  <c r="A5572" i="35"/>
  <c r="A5573" i="35"/>
  <c r="A5574" i="35"/>
  <c r="A5575" i="35"/>
  <c r="A5576" i="35"/>
  <c r="A5577" i="35"/>
  <c r="A5578" i="35"/>
  <c r="A5579" i="35"/>
  <c r="A5580" i="35"/>
  <c r="A5581" i="35"/>
  <c r="A5582" i="35"/>
  <c r="A5583" i="35"/>
  <c r="A5584" i="35"/>
  <c r="A5585" i="35"/>
  <c r="A5586" i="35"/>
  <c r="A5587" i="35"/>
  <c r="A5588" i="35"/>
  <c r="A5589" i="35"/>
  <c r="A5590" i="35"/>
  <c r="A5591" i="35"/>
  <c r="A5592" i="35"/>
  <c r="A5593" i="35"/>
  <c r="A5594" i="35"/>
  <c r="A5595" i="35"/>
  <c r="A5596" i="35"/>
  <c r="A5597" i="35"/>
  <c r="A5598" i="35"/>
  <c r="A5599" i="35"/>
  <c r="A5600" i="35"/>
  <c r="A5601" i="35"/>
  <c r="A5602" i="35"/>
  <c r="A5603" i="35"/>
  <c r="A5604" i="35"/>
  <c r="A5605" i="35"/>
  <c r="A5606" i="35"/>
  <c r="A5607" i="35"/>
  <c r="A5608" i="35"/>
  <c r="A5609" i="35"/>
  <c r="A5610" i="35"/>
  <c r="A5611" i="35"/>
  <c r="A5612" i="35"/>
  <c r="A5613" i="35"/>
  <c r="A5614" i="35"/>
  <c r="A5615" i="35"/>
  <c r="A5616" i="35"/>
  <c r="A5617" i="35"/>
  <c r="A5618" i="35"/>
  <c r="A5619" i="35"/>
  <c r="A5620" i="35"/>
  <c r="A5621" i="35"/>
  <c r="A5622" i="35"/>
  <c r="A5623" i="35"/>
  <c r="A5624" i="35"/>
  <c r="A5625" i="35"/>
  <c r="A5626" i="35"/>
  <c r="A5627" i="35"/>
  <c r="A5628" i="35"/>
  <c r="A5629" i="35"/>
  <c r="A5630" i="35"/>
  <c r="A5631" i="35"/>
  <c r="A5632" i="35"/>
  <c r="A5633" i="35"/>
  <c r="A5634" i="35"/>
  <c r="A5635" i="35"/>
  <c r="A5636" i="35"/>
  <c r="A5637" i="35"/>
  <c r="A5638" i="35"/>
  <c r="A5639" i="35"/>
  <c r="A5640" i="35"/>
  <c r="A5641" i="35"/>
  <c r="A5642" i="35"/>
  <c r="A5643" i="35"/>
  <c r="A5644" i="35"/>
  <c r="A5645" i="35"/>
  <c r="A5646" i="35"/>
  <c r="A5647" i="35"/>
  <c r="A5648" i="35"/>
  <c r="A5649" i="35"/>
  <c r="A5650" i="35"/>
  <c r="I6510" i="35"/>
  <c r="I6389" i="35"/>
  <c r="I6394" i="35"/>
  <c r="I5860" i="35"/>
  <c r="I6419" i="35"/>
  <c r="I6464" i="35"/>
  <c r="I6441" i="35"/>
  <c r="I6429" i="35"/>
  <c r="I6413" i="35"/>
  <c r="I5867" i="35"/>
  <c r="I5866" i="35"/>
  <c r="I6437" i="35"/>
  <c r="I5865" i="35"/>
  <c r="I5868" i="35"/>
  <c r="I5857" i="35"/>
  <c r="I6039" i="35"/>
  <c r="I6452" i="35"/>
  <c r="I6446" i="35"/>
  <c r="I5861" i="35"/>
  <c r="I6411" i="35"/>
  <c r="I6426" i="35"/>
  <c r="I6398" i="35"/>
  <c r="I6400" i="35"/>
  <c r="I6445" i="35"/>
  <c r="I6461" i="35"/>
  <c r="I6431" i="35"/>
  <c r="I6444" i="35"/>
  <c r="I6396" i="35"/>
  <c r="I6454" i="35"/>
  <c r="I6463" i="35"/>
  <c r="I6388" i="35"/>
  <c r="I5858" i="35"/>
  <c r="I6410" i="35"/>
  <c r="I6425" i="35"/>
  <c r="I6457" i="35"/>
  <c r="I5859" i="35"/>
  <c r="I6414" i="35"/>
  <c r="I6382" i="35"/>
  <c r="I6458" i="35"/>
  <c r="I6465" i="35"/>
  <c r="I5863" i="35"/>
  <c r="I6395" i="35"/>
  <c r="I6397" i="35"/>
  <c r="I6459" i="35"/>
  <c r="I5862" i="35"/>
  <c r="I6432" i="35"/>
  <c r="I6421" i="35"/>
  <c r="I5864" i="35"/>
  <c r="I6399" i="35"/>
  <c r="A1514" i="35" l="1"/>
  <c r="A1513" i="35"/>
  <c r="A1512" i="35"/>
  <c r="A1511" i="35"/>
  <c r="A1510" i="35"/>
  <c r="A1509" i="35"/>
  <c r="A1508" i="35"/>
  <c r="A1507" i="35"/>
  <c r="A1506" i="35"/>
  <c r="A1505" i="35"/>
  <c r="A1504" i="35"/>
  <c r="A1503" i="35"/>
  <c r="A1502" i="35"/>
  <c r="A1501" i="35"/>
  <c r="A1500" i="35"/>
  <c r="A1499" i="35"/>
  <c r="A1498" i="35"/>
  <c r="A1497" i="35"/>
  <c r="A1496" i="35"/>
  <c r="A1495" i="35"/>
  <c r="A1494" i="35"/>
  <c r="A1493" i="35"/>
  <c r="A1492" i="35"/>
  <c r="A1491" i="35"/>
  <c r="A1490" i="35"/>
  <c r="A1489" i="35"/>
  <c r="A1488" i="35"/>
  <c r="A1487" i="35"/>
  <c r="A1486" i="35"/>
  <c r="A1485" i="35"/>
  <c r="A1484" i="35"/>
  <c r="A1483" i="35"/>
  <c r="A1482" i="35"/>
  <c r="A1481" i="35"/>
  <c r="A1480" i="35"/>
  <c r="A1479" i="35"/>
  <c r="A1478" i="35"/>
  <c r="A1477" i="35"/>
  <c r="A1476" i="35"/>
  <c r="A1475" i="35"/>
  <c r="A1474" i="35"/>
  <c r="A1473" i="35"/>
  <c r="A1472" i="35"/>
  <c r="A1471" i="35"/>
  <c r="A1470" i="35"/>
  <c r="A1469" i="35"/>
  <c r="A1468" i="35"/>
  <c r="A1467" i="35"/>
  <c r="A1466" i="35"/>
  <c r="A1465" i="35"/>
  <c r="A1464" i="35"/>
  <c r="A1463" i="35"/>
  <c r="A1462" i="35"/>
  <c r="A1461" i="35"/>
  <c r="A1460" i="35"/>
  <c r="A1459" i="35"/>
  <c r="A1458" i="35"/>
  <c r="A1457" i="35"/>
  <c r="A1456" i="35"/>
  <c r="A1455" i="35"/>
  <c r="A1454" i="35"/>
  <c r="A1453" i="35"/>
  <c r="A1452" i="35"/>
  <c r="A1451" i="35"/>
  <c r="A1450" i="35"/>
  <c r="A1449" i="35"/>
  <c r="A1448" i="35"/>
  <c r="A1447" i="35"/>
  <c r="A1446" i="35"/>
  <c r="A1445" i="35"/>
  <c r="A1444" i="35"/>
  <c r="A1443" i="35"/>
  <c r="A1442" i="35"/>
  <c r="A1441" i="35"/>
  <c r="A1440" i="35"/>
  <c r="A1439" i="35"/>
  <c r="A1438" i="35"/>
  <c r="A1437" i="35"/>
  <c r="A1436" i="35"/>
  <c r="A1435" i="35"/>
  <c r="A1434" i="35"/>
  <c r="A1433" i="35"/>
  <c r="A1432" i="35"/>
  <c r="A1431" i="35"/>
  <c r="A1430" i="35"/>
  <c r="A1429" i="35"/>
  <c r="A1428" i="35"/>
  <c r="A1427" i="35"/>
  <c r="A1426" i="35"/>
  <c r="A1425" i="35"/>
  <c r="A1424" i="35"/>
  <c r="A1423" i="35"/>
  <c r="A1422" i="35"/>
  <c r="A1421" i="35"/>
  <c r="A1420" i="35"/>
  <c r="A1419" i="35"/>
  <c r="A1418" i="35"/>
  <c r="A1417" i="35"/>
  <c r="A1416" i="35"/>
  <c r="A1415" i="35"/>
  <c r="A1414" i="35"/>
  <c r="A1413" i="35"/>
  <c r="A1412" i="35"/>
  <c r="A1411" i="35"/>
  <c r="A1410" i="35"/>
  <c r="A1409" i="35"/>
  <c r="A1408" i="35"/>
  <c r="A1407" i="35"/>
  <c r="A1406" i="35"/>
  <c r="A1405" i="35"/>
  <c r="A1404" i="35"/>
  <c r="A1403" i="35"/>
  <c r="A1402" i="35"/>
  <c r="A1401" i="35"/>
  <c r="A1400" i="35"/>
  <c r="A1399" i="35"/>
  <c r="A1398" i="35"/>
  <c r="A1397" i="35"/>
  <c r="A1396" i="35"/>
  <c r="A1395" i="35"/>
  <c r="A1394" i="35"/>
  <c r="A1393" i="35"/>
  <c r="A1392" i="35"/>
  <c r="A1391" i="35"/>
  <c r="A1390" i="35"/>
  <c r="A1389" i="35"/>
  <c r="A1388" i="35"/>
  <c r="A1387" i="35"/>
  <c r="A1386" i="35"/>
  <c r="A1385" i="35"/>
  <c r="A1384" i="35"/>
  <c r="A1383" i="35"/>
  <c r="A1382" i="35"/>
  <c r="A1381" i="35"/>
  <c r="A1380" i="35"/>
  <c r="A1379" i="35"/>
  <c r="A1378" i="35"/>
  <c r="A1377" i="35"/>
  <c r="A1376" i="35"/>
  <c r="A1375" i="35"/>
  <c r="A1374" i="35"/>
  <c r="A1373" i="35"/>
  <c r="A1372" i="35"/>
  <c r="A1371" i="35"/>
  <c r="A1370" i="35"/>
  <c r="A1369" i="35"/>
  <c r="A1368" i="35"/>
  <c r="A1367" i="35"/>
  <c r="A1366" i="35"/>
  <c r="A1365" i="35"/>
  <c r="A1364" i="35"/>
  <c r="A1363" i="35"/>
  <c r="A1362" i="35"/>
  <c r="A1361" i="35"/>
  <c r="A1360" i="35"/>
  <c r="A1359" i="35"/>
  <c r="A1358" i="35"/>
  <c r="A1357" i="35"/>
  <c r="A1356" i="35"/>
  <c r="A1355" i="35"/>
  <c r="A1354" i="35"/>
  <c r="A1353" i="35"/>
  <c r="A1352" i="35"/>
  <c r="A1351" i="35"/>
  <c r="A1350" i="35"/>
  <c r="A1349" i="35"/>
  <c r="A1348" i="35"/>
  <c r="A1347" i="35"/>
  <c r="A1346" i="35"/>
  <c r="A1345" i="35"/>
  <c r="A1344" i="35"/>
  <c r="A1343" i="35"/>
  <c r="A1342" i="35"/>
  <c r="A1341" i="35"/>
  <c r="A1340" i="35"/>
  <c r="A1339" i="35"/>
  <c r="A1338" i="35"/>
  <c r="A1337" i="35"/>
  <c r="A1336" i="35"/>
  <c r="A1335" i="35"/>
  <c r="A1334" i="35"/>
  <c r="A1333" i="35"/>
  <c r="A1332" i="35"/>
  <c r="A1331" i="35"/>
  <c r="A1330" i="35"/>
  <c r="A1329" i="35"/>
  <c r="A1328" i="35"/>
  <c r="A1327" i="35"/>
  <c r="A1326" i="35"/>
  <c r="A1325" i="35"/>
  <c r="A1324" i="35"/>
  <c r="A1323" i="35"/>
  <c r="A1322" i="35"/>
  <c r="A1321" i="35"/>
  <c r="A1320" i="35"/>
  <c r="A1319" i="35"/>
  <c r="A1318" i="35"/>
  <c r="A1317" i="35"/>
  <c r="A1316" i="35"/>
  <c r="A1315" i="35"/>
  <c r="A1314" i="35"/>
  <c r="A1313" i="35"/>
  <c r="A1312" i="35"/>
  <c r="A1311" i="35"/>
  <c r="A1310" i="35"/>
  <c r="A1309" i="35"/>
  <c r="A1308" i="35"/>
  <c r="A1307" i="35"/>
  <c r="A1306" i="35"/>
  <c r="A1305" i="35"/>
  <c r="A1304" i="35"/>
  <c r="A1303" i="35"/>
  <c r="A1302" i="35"/>
  <c r="A1301" i="35"/>
  <c r="A1300" i="35"/>
  <c r="A1299" i="35"/>
  <c r="A1298" i="35"/>
  <c r="A1297" i="35"/>
  <c r="A1296" i="35"/>
  <c r="A1295" i="35"/>
  <c r="A1294" i="35"/>
  <c r="A1293" i="35"/>
  <c r="A1292" i="35"/>
  <c r="A1291" i="35"/>
  <c r="A1290" i="35"/>
  <c r="A1289" i="35"/>
  <c r="A1288" i="35"/>
  <c r="A1287" i="35"/>
  <c r="A1286" i="35"/>
  <c r="A1285" i="35"/>
  <c r="A1284" i="35"/>
  <c r="A1283" i="35"/>
  <c r="A1282" i="35"/>
  <c r="A1281" i="35"/>
  <c r="A1280" i="35"/>
  <c r="A1279" i="35"/>
  <c r="A1278" i="35"/>
  <c r="A1277" i="35"/>
  <c r="A1276" i="35"/>
  <c r="A1275" i="35"/>
  <c r="A1274" i="35"/>
  <c r="A1273" i="35"/>
  <c r="A1272" i="35"/>
  <c r="A1271" i="35"/>
  <c r="A1270" i="35"/>
  <c r="A1269" i="35"/>
  <c r="A1268" i="35"/>
  <c r="A1267" i="35"/>
  <c r="A1266" i="35"/>
  <c r="A1265" i="35"/>
  <c r="A1264" i="35"/>
  <c r="A1263" i="35"/>
  <c r="A1262" i="35"/>
  <c r="A1261" i="35"/>
  <c r="A1260" i="35"/>
  <c r="A1259" i="35"/>
  <c r="A1258" i="35"/>
  <c r="A1257" i="35"/>
  <c r="A1256" i="35"/>
  <c r="A1255" i="35"/>
  <c r="A1254" i="35"/>
  <c r="A1253" i="35"/>
  <c r="A1252" i="35"/>
  <c r="A1251" i="35"/>
  <c r="A1250" i="35"/>
  <c r="A1249" i="35"/>
  <c r="A1248" i="35"/>
  <c r="A1247" i="35"/>
  <c r="A1246" i="35"/>
  <c r="A1245" i="35"/>
  <c r="A1244" i="35"/>
  <c r="A1243" i="35"/>
  <c r="A1242" i="35"/>
  <c r="A1241" i="35"/>
  <c r="A1240" i="35"/>
  <c r="A1239" i="35"/>
  <c r="A1238" i="35"/>
  <c r="A1237" i="35"/>
  <c r="A1236" i="35"/>
  <c r="A1235" i="35"/>
  <c r="A1234" i="35"/>
  <c r="A1233" i="35"/>
  <c r="A1232" i="35"/>
  <c r="A1231" i="35"/>
  <c r="A1230" i="35"/>
  <c r="A1229" i="35"/>
  <c r="A1228" i="35"/>
  <c r="A1227" i="35"/>
  <c r="A1226" i="35"/>
  <c r="A1225" i="35"/>
  <c r="A1224" i="35"/>
  <c r="A1223" i="35"/>
  <c r="A1222" i="35"/>
  <c r="A1221" i="35"/>
  <c r="A1220" i="35"/>
  <c r="A1219" i="35"/>
  <c r="A1218" i="35"/>
  <c r="A1217" i="35"/>
  <c r="A1216" i="35"/>
  <c r="A1215" i="35"/>
  <c r="A1214" i="35"/>
  <c r="A1213" i="35"/>
  <c r="A1212" i="35"/>
  <c r="A1211" i="35"/>
  <c r="A1210" i="35"/>
  <c r="A1209" i="35"/>
  <c r="A1208" i="35"/>
  <c r="A1207" i="35"/>
  <c r="A1206" i="35"/>
  <c r="A1205" i="35"/>
  <c r="A1204" i="35"/>
  <c r="A1203" i="35"/>
  <c r="A1202" i="35"/>
  <c r="A1201" i="35"/>
  <c r="A1200" i="35"/>
  <c r="A1199" i="35"/>
  <c r="A1198" i="35"/>
  <c r="A1197" i="35"/>
  <c r="A1196" i="35"/>
  <c r="A1195" i="35"/>
  <c r="A1194" i="35"/>
  <c r="A1193" i="35"/>
  <c r="A1192" i="35"/>
  <c r="A1191" i="35"/>
  <c r="A1190" i="35"/>
  <c r="A1189" i="35"/>
  <c r="A1188" i="35"/>
  <c r="A1187" i="35"/>
  <c r="A1186" i="35"/>
  <c r="A1185" i="35"/>
  <c r="A1184" i="35"/>
  <c r="A1183" i="35"/>
  <c r="A1182" i="35"/>
  <c r="A1181" i="35"/>
  <c r="A1180" i="35"/>
  <c r="A1179" i="35"/>
  <c r="A1178" i="35"/>
  <c r="A1177" i="35"/>
  <c r="A1176" i="35"/>
  <c r="A1175" i="35"/>
  <c r="A1174" i="35"/>
  <c r="A1173" i="35"/>
  <c r="A1172" i="35"/>
  <c r="A1171" i="35"/>
  <c r="A1170" i="35"/>
  <c r="A1169" i="35"/>
  <c r="A1168" i="35"/>
  <c r="A1167" i="35"/>
  <c r="A1166" i="35"/>
  <c r="A1165" i="35"/>
  <c r="A1164" i="35"/>
  <c r="A1163" i="35"/>
  <c r="A1162" i="35"/>
  <c r="A1161" i="35"/>
  <c r="A1160" i="35"/>
  <c r="A1159" i="35"/>
  <c r="A1158" i="35"/>
  <c r="A1157" i="35"/>
  <c r="A1156" i="35"/>
  <c r="A1155" i="35"/>
  <c r="A1154" i="35"/>
  <c r="A1153" i="35"/>
  <c r="A1152" i="35"/>
  <c r="A1151" i="35"/>
  <c r="A1150" i="35"/>
  <c r="A1149" i="35"/>
  <c r="A1148" i="35"/>
  <c r="A1147" i="35"/>
  <c r="A1146" i="35"/>
  <c r="A1145" i="35"/>
  <c r="A1144" i="35"/>
  <c r="A1143" i="35"/>
  <c r="A1142" i="35"/>
  <c r="A1141" i="35"/>
  <c r="A1140" i="35"/>
  <c r="A1139" i="35"/>
  <c r="A1138" i="35"/>
  <c r="A1137" i="35"/>
  <c r="A1136" i="35"/>
  <c r="A1135" i="35"/>
  <c r="A1134" i="35"/>
  <c r="A1133" i="35"/>
  <c r="A1132" i="35"/>
  <c r="A1131" i="35"/>
  <c r="A1130" i="35"/>
  <c r="A1129" i="35"/>
  <c r="A1128" i="35"/>
  <c r="A1127" i="35"/>
  <c r="A1126" i="35"/>
  <c r="A1125" i="35"/>
  <c r="A1124" i="35"/>
  <c r="A1123" i="35"/>
  <c r="A1122" i="35"/>
  <c r="A1121" i="35"/>
  <c r="A1120" i="35"/>
  <c r="A1119" i="35"/>
  <c r="A1118" i="35"/>
  <c r="A1117" i="35"/>
  <c r="A1116" i="35"/>
  <c r="A1115" i="35"/>
  <c r="A1114" i="35"/>
  <c r="A1113" i="35"/>
  <c r="A1112" i="35"/>
  <c r="A1111" i="35"/>
  <c r="A1110" i="35"/>
  <c r="A1109" i="35"/>
  <c r="A1108" i="35"/>
  <c r="A1107" i="35"/>
  <c r="A1106" i="35"/>
  <c r="A1105" i="35"/>
  <c r="A1104" i="35"/>
  <c r="A1103" i="35"/>
  <c r="A1102" i="35"/>
  <c r="A1101" i="35"/>
  <c r="A1100" i="35"/>
  <c r="A1099" i="35"/>
  <c r="A1098" i="35"/>
  <c r="A1097" i="35"/>
  <c r="A1096" i="35"/>
  <c r="A1095" i="35"/>
  <c r="A1094" i="35"/>
  <c r="A1093" i="35"/>
  <c r="A1092" i="35"/>
  <c r="A1091" i="35"/>
  <c r="A1090" i="35"/>
  <c r="A1089" i="35"/>
  <c r="A1088" i="35"/>
  <c r="A1087" i="35"/>
  <c r="A1086" i="35"/>
  <c r="A1085" i="35"/>
  <c r="A1084" i="35"/>
  <c r="A1083" i="35"/>
  <c r="A1082" i="35"/>
  <c r="A1081" i="35"/>
  <c r="A1080" i="35"/>
  <c r="A1079" i="35"/>
  <c r="A1078" i="35"/>
  <c r="A1077" i="35"/>
  <c r="A1076" i="35"/>
  <c r="A1075" i="35"/>
  <c r="A1074" i="35"/>
  <c r="A1073" i="35"/>
  <c r="A1072" i="35"/>
  <c r="A1071" i="35"/>
  <c r="A1070" i="35"/>
  <c r="A1069" i="35"/>
  <c r="A1068" i="35"/>
  <c r="A1067" i="35"/>
  <c r="A1066" i="35"/>
  <c r="A1065" i="35"/>
  <c r="A1064" i="35"/>
  <c r="A1063" i="35"/>
  <c r="A1062" i="35"/>
  <c r="A1061" i="35"/>
  <c r="A1060" i="35"/>
  <c r="A1059" i="35"/>
  <c r="A1058" i="35"/>
  <c r="A1057" i="35"/>
  <c r="A1056" i="35"/>
  <c r="A1055" i="35"/>
  <c r="A1054" i="35"/>
  <c r="A1053" i="35"/>
  <c r="A1052" i="35"/>
  <c r="A1051" i="35"/>
  <c r="A1050" i="35"/>
  <c r="A1049" i="35"/>
  <c r="A1048" i="35"/>
  <c r="A1047" i="35"/>
  <c r="A1046" i="35"/>
  <c r="A1045" i="35"/>
  <c r="A1044" i="35"/>
  <c r="A1043" i="35"/>
  <c r="A1042" i="35"/>
  <c r="A1041" i="35"/>
  <c r="A1040" i="35"/>
  <c r="A1039" i="35"/>
  <c r="A1038" i="35"/>
  <c r="A1037" i="35"/>
  <c r="A1036" i="35"/>
  <c r="A1035" i="35"/>
  <c r="A1034" i="35"/>
  <c r="A1033" i="35"/>
  <c r="A1032" i="35"/>
  <c r="A1031" i="35"/>
  <c r="A1030" i="35"/>
  <c r="A1029" i="35"/>
  <c r="A1028" i="35"/>
  <c r="A1027" i="35"/>
  <c r="A1026" i="35"/>
  <c r="A1025" i="35"/>
  <c r="A1024" i="35"/>
  <c r="A1023" i="35"/>
  <c r="A1022" i="35"/>
  <c r="A1021" i="35"/>
  <c r="A1020" i="35"/>
  <c r="A1019" i="35"/>
  <c r="A1018" i="35"/>
  <c r="A1017" i="35"/>
  <c r="A1016" i="35"/>
  <c r="A1015" i="35"/>
  <c r="A1014" i="35"/>
  <c r="A1013" i="35"/>
  <c r="A1012" i="35"/>
  <c r="A1011" i="35"/>
  <c r="A1010" i="35"/>
  <c r="A1009" i="35"/>
  <c r="A1008" i="35"/>
  <c r="A1007" i="35"/>
  <c r="A1006" i="35"/>
  <c r="A1005" i="35"/>
  <c r="A1004" i="35"/>
  <c r="A1003" i="35"/>
  <c r="A1002" i="35"/>
  <c r="A1001" i="35"/>
  <c r="A1000" i="35"/>
  <c r="A999" i="35"/>
  <c r="A998" i="35"/>
  <c r="A997" i="35"/>
  <c r="A996" i="35"/>
  <c r="A995" i="35"/>
  <c r="A994" i="35"/>
  <c r="A993" i="35"/>
  <c r="A992" i="35"/>
  <c r="A991" i="35"/>
  <c r="A990" i="35"/>
  <c r="A989" i="35"/>
  <c r="A988" i="35"/>
  <c r="A987" i="35"/>
  <c r="A986" i="35"/>
  <c r="A985" i="35"/>
  <c r="A984" i="35"/>
  <c r="A983" i="35"/>
  <c r="A982" i="35"/>
  <c r="A981" i="35"/>
  <c r="A980" i="35"/>
  <c r="A979" i="35"/>
  <c r="A978" i="35"/>
  <c r="A977" i="35"/>
  <c r="A976" i="35"/>
  <c r="A975" i="35"/>
  <c r="A974" i="35"/>
  <c r="A973" i="35"/>
  <c r="A972" i="35"/>
  <c r="A971" i="35"/>
  <c r="A970" i="35"/>
  <c r="A969" i="35"/>
  <c r="A968" i="35"/>
  <c r="A967" i="35"/>
  <c r="A966" i="35"/>
  <c r="A965" i="35"/>
  <c r="A964" i="35"/>
  <c r="A963" i="35"/>
  <c r="A962" i="35"/>
  <c r="A961" i="35"/>
  <c r="A960" i="35"/>
  <c r="A959" i="35"/>
  <c r="A958" i="35"/>
  <c r="A957" i="35"/>
  <c r="A956" i="35"/>
  <c r="A955" i="35"/>
  <c r="A954" i="35"/>
  <c r="A953" i="35"/>
  <c r="A952" i="35"/>
  <c r="A951" i="35"/>
  <c r="A950" i="35"/>
  <c r="A949" i="35"/>
  <c r="A948" i="35"/>
  <c r="A947" i="35"/>
  <c r="A946" i="35"/>
  <c r="A945" i="35"/>
  <c r="A944" i="35"/>
  <c r="A943" i="35"/>
  <c r="A942" i="35"/>
  <c r="A941" i="35"/>
  <c r="A940" i="35"/>
  <c r="A939" i="35"/>
  <c r="A938" i="35"/>
  <c r="A937" i="35"/>
  <c r="A936" i="35"/>
  <c r="A935" i="35"/>
  <c r="A934" i="35"/>
  <c r="A933" i="35"/>
  <c r="A932" i="35"/>
  <c r="A931" i="35"/>
  <c r="A930" i="35"/>
  <c r="A929" i="35"/>
  <c r="A928" i="35"/>
  <c r="A927" i="35"/>
  <c r="A926" i="35"/>
  <c r="A925" i="35"/>
  <c r="A924" i="35"/>
  <c r="A923" i="35"/>
  <c r="A922" i="35"/>
  <c r="A921" i="35"/>
  <c r="A920" i="35"/>
  <c r="A919" i="35"/>
  <c r="A918" i="35"/>
  <c r="A917" i="35"/>
  <c r="A916" i="35"/>
  <c r="A915" i="35"/>
  <c r="A914" i="35"/>
  <c r="A913" i="35"/>
  <c r="A912" i="35"/>
  <c r="A911" i="35"/>
  <c r="A910" i="35"/>
  <c r="A909" i="35"/>
  <c r="A908" i="35"/>
  <c r="A907" i="35"/>
  <c r="A906" i="35"/>
  <c r="A905" i="35"/>
  <c r="A904" i="35"/>
  <c r="A903" i="35"/>
  <c r="A902" i="35"/>
  <c r="A901" i="35"/>
  <c r="A900" i="35"/>
  <c r="A899" i="35"/>
  <c r="A898" i="35"/>
  <c r="A897" i="35"/>
  <c r="A896" i="35"/>
  <c r="A895" i="35"/>
  <c r="A894" i="35"/>
  <c r="A893" i="35"/>
  <c r="A892" i="35"/>
  <c r="A891" i="35"/>
  <c r="A890" i="35"/>
  <c r="A889" i="35"/>
  <c r="A888" i="35"/>
  <c r="A887" i="35"/>
  <c r="A886" i="35"/>
  <c r="A885" i="35"/>
  <c r="A884" i="35"/>
  <c r="A883" i="35"/>
  <c r="A882" i="35"/>
  <c r="A881" i="35"/>
  <c r="A880" i="35"/>
  <c r="A879" i="35"/>
  <c r="A878" i="35"/>
  <c r="A877" i="35"/>
  <c r="A876" i="35"/>
  <c r="A875" i="35"/>
  <c r="A874" i="35"/>
  <c r="A873" i="35"/>
  <c r="A872" i="35"/>
  <c r="A871" i="35"/>
  <c r="A870" i="35"/>
  <c r="A869" i="35"/>
  <c r="A868" i="35"/>
  <c r="A867" i="35"/>
  <c r="A866" i="35"/>
  <c r="A865" i="35"/>
  <c r="A864" i="35"/>
  <c r="A863" i="35"/>
  <c r="A862" i="35"/>
  <c r="A861" i="35"/>
  <c r="A860" i="35"/>
  <c r="A859" i="35"/>
  <c r="A858" i="35"/>
  <c r="A857" i="35"/>
  <c r="A856" i="35"/>
  <c r="A855" i="35"/>
  <c r="A854" i="35"/>
  <c r="A853" i="35"/>
  <c r="A852" i="35"/>
  <c r="A851" i="35"/>
  <c r="A850" i="35"/>
  <c r="A849" i="35"/>
  <c r="A848" i="35"/>
  <c r="A847" i="35"/>
  <c r="A846" i="35"/>
  <c r="A845" i="35"/>
  <c r="A844" i="35"/>
  <c r="A843" i="35"/>
  <c r="A842" i="35"/>
  <c r="A841" i="35"/>
  <c r="A840" i="35"/>
  <c r="A839" i="35"/>
  <c r="A838" i="35"/>
  <c r="A837" i="35"/>
  <c r="A836" i="35"/>
  <c r="A835" i="35"/>
  <c r="A834" i="35"/>
  <c r="A833" i="35"/>
  <c r="A832" i="35"/>
  <c r="A831" i="35"/>
  <c r="A830" i="35"/>
  <c r="A829" i="35"/>
  <c r="A828" i="35"/>
  <c r="A827" i="35"/>
  <c r="A826" i="35"/>
  <c r="A825" i="35"/>
  <c r="A824" i="35"/>
  <c r="A823" i="35"/>
  <c r="A822" i="35"/>
  <c r="A821" i="35"/>
  <c r="A820" i="35"/>
  <c r="A819" i="35"/>
  <c r="A818" i="35"/>
  <c r="A817" i="35"/>
  <c r="A816" i="35"/>
  <c r="A815" i="35"/>
  <c r="A814" i="35"/>
  <c r="A813" i="35"/>
  <c r="A812" i="35"/>
  <c r="A811" i="35"/>
  <c r="A810" i="35"/>
  <c r="A809" i="35"/>
  <c r="A808" i="35"/>
  <c r="A807" i="35"/>
  <c r="A806" i="35"/>
  <c r="A805" i="35"/>
  <c r="A804" i="35"/>
  <c r="A803" i="35"/>
  <c r="A802" i="35"/>
  <c r="A801" i="35"/>
  <c r="A800" i="35"/>
  <c r="A799" i="35"/>
  <c r="A798" i="35"/>
  <c r="A797" i="35"/>
  <c r="A796" i="35"/>
  <c r="A795" i="35"/>
  <c r="A794" i="35"/>
  <c r="A793" i="35"/>
  <c r="A792" i="35"/>
  <c r="A791" i="35"/>
  <c r="A790" i="35"/>
  <c r="A789" i="35"/>
  <c r="A788" i="35"/>
  <c r="A787" i="35"/>
  <c r="A786" i="35"/>
  <c r="A785" i="35"/>
  <c r="A784" i="35"/>
  <c r="A783" i="35"/>
  <c r="A782" i="35"/>
  <c r="A781" i="35"/>
  <c r="A780" i="35"/>
  <c r="A779" i="35"/>
  <c r="A778" i="35"/>
  <c r="A777" i="35"/>
  <c r="A776" i="35"/>
  <c r="A775" i="35"/>
  <c r="A774" i="35"/>
  <c r="A773" i="35"/>
  <c r="A772" i="35"/>
  <c r="A771" i="35"/>
  <c r="A770" i="35"/>
  <c r="A769" i="35"/>
  <c r="A768" i="35"/>
  <c r="A767" i="35"/>
  <c r="A766" i="35"/>
  <c r="A765" i="35"/>
  <c r="A764" i="35"/>
  <c r="A763" i="35"/>
  <c r="A762" i="35"/>
  <c r="A761" i="35"/>
  <c r="A760" i="35"/>
  <c r="A759" i="35"/>
  <c r="A758" i="35"/>
  <c r="A757" i="35"/>
  <c r="A756" i="35"/>
  <c r="A755" i="35"/>
  <c r="A754" i="35"/>
  <c r="A753" i="35"/>
  <c r="A752" i="35"/>
  <c r="A751" i="35"/>
  <c r="A750" i="35"/>
  <c r="A749" i="35"/>
  <c r="A748" i="35"/>
  <c r="A747" i="35"/>
  <c r="A746" i="35"/>
  <c r="A745" i="35"/>
  <c r="A744" i="35"/>
  <c r="A743" i="35"/>
  <c r="A742" i="35"/>
  <c r="A741" i="35"/>
  <c r="A740" i="35"/>
  <c r="A739" i="35"/>
  <c r="A738" i="35"/>
  <c r="A737" i="35"/>
  <c r="A736" i="35"/>
  <c r="A735" i="35"/>
  <c r="A734" i="35"/>
  <c r="A733" i="35"/>
  <c r="A732" i="35"/>
  <c r="A731" i="35"/>
  <c r="A730" i="35"/>
  <c r="A729" i="35"/>
  <c r="A728" i="35"/>
  <c r="A727" i="35"/>
  <c r="A726" i="35"/>
  <c r="A725" i="35"/>
  <c r="A724" i="35"/>
  <c r="A723" i="35"/>
  <c r="A722" i="35"/>
  <c r="A721" i="35"/>
  <c r="A720" i="35"/>
  <c r="A719" i="35"/>
  <c r="A718" i="35"/>
  <c r="A717" i="35"/>
  <c r="A716" i="35"/>
  <c r="A715" i="35"/>
  <c r="A714" i="35"/>
  <c r="A713" i="35"/>
  <c r="A712" i="35"/>
  <c r="A711" i="35"/>
  <c r="A710" i="35"/>
  <c r="A709" i="35"/>
  <c r="A708" i="35"/>
  <c r="A707" i="35"/>
  <c r="A706" i="35"/>
  <c r="A705" i="35"/>
  <c r="A704" i="35"/>
  <c r="A703" i="35"/>
  <c r="A702" i="35"/>
  <c r="A701" i="35"/>
  <c r="A700" i="35"/>
  <c r="A699" i="35"/>
  <c r="A698" i="35"/>
  <c r="A697" i="35"/>
  <c r="A696" i="35"/>
  <c r="A695" i="35"/>
  <c r="A694" i="35"/>
  <c r="A693" i="35"/>
  <c r="A692" i="35"/>
  <c r="A691" i="35"/>
  <c r="A690" i="35"/>
  <c r="A689" i="35"/>
  <c r="A688" i="35"/>
  <c r="A687" i="35"/>
  <c r="A686" i="35"/>
  <c r="A685" i="35"/>
  <c r="A684" i="35"/>
  <c r="A683" i="35"/>
  <c r="A682" i="35"/>
  <c r="A681" i="35"/>
  <c r="A680" i="35"/>
  <c r="A679" i="35"/>
  <c r="A678" i="35"/>
  <c r="A677" i="35"/>
  <c r="A676" i="35"/>
  <c r="A675" i="35"/>
  <c r="A674" i="35"/>
  <c r="A673" i="35"/>
  <c r="A672" i="35"/>
  <c r="A671" i="35"/>
  <c r="A670" i="35"/>
  <c r="A669" i="35"/>
  <c r="A668" i="35"/>
  <c r="A667" i="35"/>
  <c r="A666" i="35"/>
  <c r="A665" i="35"/>
  <c r="A664" i="35"/>
  <c r="A663" i="35"/>
  <c r="A662" i="35"/>
  <c r="A661" i="35"/>
  <c r="A660" i="35"/>
  <c r="A659" i="35"/>
  <c r="A658" i="35"/>
  <c r="A657" i="35"/>
  <c r="A656" i="35"/>
  <c r="A655" i="35"/>
  <c r="A654" i="35"/>
  <c r="A653" i="35"/>
  <c r="A652" i="35"/>
  <c r="A651" i="35"/>
  <c r="A650" i="35"/>
  <c r="A649" i="35"/>
  <c r="A648" i="35"/>
  <c r="A647" i="35"/>
  <c r="A646" i="35"/>
  <c r="A645" i="35"/>
  <c r="A644" i="35"/>
  <c r="A643" i="35"/>
  <c r="A642" i="35"/>
  <c r="A641" i="35"/>
  <c r="A640" i="35"/>
  <c r="A639" i="35"/>
  <c r="A638" i="35"/>
  <c r="A637" i="35"/>
  <c r="A636" i="35"/>
  <c r="A635" i="35"/>
  <c r="A634" i="35"/>
  <c r="A633" i="35"/>
  <c r="A632" i="35"/>
  <c r="A631" i="35"/>
  <c r="A630" i="35"/>
  <c r="A629" i="35"/>
  <c r="A628" i="35"/>
  <c r="A627" i="35"/>
  <c r="A626" i="35"/>
  <c r="A625" i="35"/>
  <c r="A624" i="35"/>
  <c r="A623" i="35"/>
  <c r="A622" i="35"/>
  <c r="A621" i="35"/>
  <c r="A620" i="35"/>
  <c r="A619" i="35"/>
  <c r="A618" i="35"/>
  <c r="A617" i="35"/>
  <c r="A616" i="35"/>
  <c r="A615" i="35"/>
  <c r="A614" i="35"/>
  <c r="A613" i="35"/>
  <c r="A612" i="35"/>
  <c r="A611" i="35"/>
  <c r="A610" i="35"/>
  <c r="A609" i="35"/>
  <c r="A608" i="35"/>
  <c r="A607" i="35"/>
  <c r="A606" i="35"/>
  <c r="A605" i="35"/>
  <c r="A604" i="35"/>
  <c r="A603" i="35"/>
  <c r="A602" i="35"/>
  <c r="A601" i="35"/>
  <c r="A600" i="35"/>
  <c r="A599" i="35"/>
  <c r="A598" i="35"/>
  <c r="A597" i="35"/>
  <c r="A596" i="35"/>
  <c r="A595" i="35"/>
  <c r="A594" i="35"/>
  <c r="A593" i="35"/>
  <c r="A592" i="35"/>
  <c r="A591" i="35"/>
  <c r="A590" i="35"/>
  <c r="A589" i="35"/>
  <c r="A588" i="35"/>
  <c r="A587" i="35"/>
  <c r="A586" i="35"/>
  <c r="A585" i="35"/>
  <c r="A584" i="35"/>
  <c r="A583" i="35"/>
  <c r="A582" i="35"/>
  <c r="A581" i="35"/>
  <c r="A580" i="35"/>
  <c r="A579" i="35"/>
  <c r="A578" i="35"/>
  <c r="A577" i="35"/>
  <c r="A576" i="35"/>
  <c r="A575" i="35"/>
  <c r="A574" i="35"/>
  <c r="A573" i="35"/>
  <c r="A572" i="35"/>
  <c r="A571" i="35"/>
  <c r="A570" i="35"/>
  <c r="A569" i="35"/>
  <c r="A568" i="35"/>
  <c r="A567" i="35"/>
  <c r="A566" i="35"/>
  <c r="A565" i="35"/>
  <c r="A564" i="35"/>
  <c r="A563" i="35"/>
  <c r="A562" i="35"/>
  <c r="A561" i="35"/>
  <c r="A560" i="35"/>
  <c r="A559" i="35"/>
  <c r="A558" i="35"/>
  <c r="A557" i="35"/>
  <c r="A556" i="35"/>
  <c r="A555" i="35"/>
  <c r="A554" i="35"/>
  <c r="A553" i="35"/>
  <c r="A552" i="35"/>
  <c r="A551" i="35"/>
  <c r="A550" i="35"/>
  <c r="A549" i="35"/>
  <c r="A548" i="35"/>
  <c r="A547" i="35"/>
  <c r="A546" i="35"/>
  <c r="A545" i="35"/>
  <c r="A544" i="35"/>
  <c r="A543" i="35"/>
  <c r="A542" i="35"/>
  <c r="A541" i="35"/>
  <c r="A540" i="35"/>
  <c r="A539" i="35"/>
  <c r="A538" i="35"/>
  <c r="A537" i="35"/>
  <c r="A536" i="35"/>
  <c r="A535" i="35"/>
  <c r="A534" i="35"/>
  <c r="A533" i="35"/>
  <c r="A532" i="35"/>
  <c r="A531" i="35"/>
  <c r="A530" i="35"/>
  <c r="A529" i="35"/>
  <c r="A528" i="35"/>
  <c r="A527" i="35"/>
  <c r="A526" i="35"/>
  <c r="A525" i="35"/>
  <c r="A524" i="35"/>
  <c r="A523" i="35"/>
  <c r="A522" i="35"/>
  <c r="A521" i="35"/>
  <c r="A520" i="35"/>
  <c r="A519" i="35"/>
  <c r="A518" i="35"/>
  <c r="A517" i="35"/>
  <c r="A516" i="35"/>
  <c r="A515" i="35"/>
  <c r="A514" i="35"/>
  <c r="A513" i="35"/>
  <c r="A512" i="35"/>
  <c r="A511" i="35"/>
  <c r="A510" i="35"/>
  <c r="A509" i="35"/>
  <c r="A508" i="35"/>
  <c r="A507" i="35"/>
  <c r="A506" i="35"/>
  <c r="A505" i="35"/>
  <c r="A504" i="35"/>
  <c r="A503" i="35"/>
  <c r="A502" i="35"/>
  <c r="A501" i="35"/>
  <c r="A500" i="35"/>
  <c r="A499" i="35"/>
  <c r="A498" i="35"/>
  <c r="A497" i="35"/>
  <c r="A496" i="35"/>
  <c r="A495" i="35"/>
  <c r="A494" i="35"/>
  <c r="A493" i="35"/>
  <c r="A492" i="35"/>
  <c r="A491" i="35"/>
  <c r="A490" i="35"/>
  <c r="A489" i="35"/>
  <c r="A488" i="35"/>
  <c r="A487" i="35"/>
  <c r="A486" i="35"/>
  <c r="A485" i="35"/>
  <c r="A484" i="35"/>
  <c r="A483" i="35"/>
  <c r="A482" i="35"/>
  <c r="A481" i="35"/>
  <c r="A480" i="35"/>
  <c r="A479" i="35"/>
  <c r="A478" i="35"/>
  <c r="A477" i="35"/>
  <c r="A476" i="35"/>
  <c r="A475" i="35"/>
  <c r="A474" i="35"/>
  <c r="A473" i="35"/>
  <c r="A472" i="35"/>
  <c r="A471" i="35"/>
  <c r="A470" i="35"/>
  <c r="A469" i="35"/>
  <c r="A468" i="35"/>
  <c r="A467" i="35"/>
  <c r="A466" i="35"/>
  <c r="A465" i="35"/>
  <c r="A464" i="35"/>
  <c r="A463" i="35"/>
  <c r="A462" i="35"/>
  <c r="A461" i="35"/>
  <c r="A460" i="35"/>
  <c r="A459" i="35"/>
  <c r="A458" i="35"/>
  <c r="A457" i="35"/>
  <c r="A456" i="35"/>
  <c r="A455" i="35"/>
  <c r="A454" i="35"/>
  <c r="A453" i="35"/>
  <c r="A452" i="35"/>
  <c r="A451" i="35"/>
  <c r="A450" i="35"/>
  <c r="A449" i="35"/>
  <c r="A448" i="35"/>
  <c r="A447" i="35"/>
  <c r="A446" i="35"/>
  <c r="A445" i="35"/>
  <c r="A444" i="35"/>
  <c r="A443" i="35"/>
  <c r="A442" i="35"/>
  <c r="A441" i="35"/>
  <c r="A440" i="35"/>
  <c r="A439" i="35"/>
  <c r="A438" i="35"/>
  <c r="A437" i="35"/>
  <c r="A436" i="35"/>
  <c r="A435" i="35"/>
  <c r="A434" i="35"/>
  <c r="A433" i="35"/>
  <c r="A432" i="35"/>
  <c r="A431" i="35"/>
  <c r="A430" i="35"/>
  <c r="A429" i="35"/>
  <c r="A428" i="35"/>
  <c r="A427" i="35"/>
  <c r="A426" i="35"/>
  <c r="A425" i="35"/>
  <c r="A424" i="35"/>
  <c r="A423" i="35"/>
  <c r="A422" i="35"/>
  <c r="A421" i="35"/>
  <c r="A420" i="35"/>
  <c r="A419" i="35"/>
  <c r="A418" i="35"/>
  <c r="A417" i="35"/>
  <c r="A416" i="35"/>
  <c r="A415" i="35"/>
  <c r="A414" i="35"/>
  <c r="A413" i="35"/>
  <c r="A412" i="35"/>
  <c r="A411" i="35"/>
  <c r="A410" i="35"/>
  <c r="A409" i="35"/>
  <c r="A408" i="35"/>
  <c r="A407" i="35"/>
  <c r="A406" i="35"/>
  <c r="A405" i="35"/>
  <c r="A404" i="35"/>
  <c r="A403" i="35"/>
  <c r="A402" i="35"/>
  <c r="A401" i="35"/>
  <c r="A400" i="35"/>
  <c r="A399" i="35"/>
  <c r="A398" i="35"/>
  <c r="A397" i="35"/>
  <c r="A396" i="35"/>
  <c r="A395" i="35"/>
  <c r="A394" i="35"/>
  <c r="A393" i="35"/>
  <c r="A392" i="35"/>
  <c r="A391" i="35"/>
  <c r="A390" i="35"/>
  <c r="A389" i="35"/>
  <c r="A388" i="35"/>
  <c r="A387" i="35"/>
  <c r="A386" i="35"/>
  <c r="A385" i="35"/>
  <c r="A384" i="35"/>
  <c r="A383" i="35"/>
  <c r="A382" i="35"/>
  <c r="A381" i="35"/>
  <c r="A380" i="35"/>
  <c r="A379" i="35"/>
  <c r="A378" i="35"/>
  <c r="A377" i="35"/>
  <c r="A376" i="35"/>
  <c r="A375" i="35"/>
  <c r="A374" i="35"/>
  <c r="A373" i="35"/>
  <c r="A372" i="35"/>
  <c r="A371" i="35"/>
  <c r="A370" i="35"/>
  <c r="A369" i="35"/>
  <c r="A368" i="35"/>
  <c r="A367" i="35"/>
  <c r="A366" i="35"/>
  <c r="A365" i="35"/>
  <c r="A364" i="35"/>
  <c r="A363" i="35"/>
  <c r="A362" i="35"/>
  <c r="A361" i="35"/>
  <c r="A360" i="35"/>
  <c r="A359" i="35"/>
  <c r="A358" i="35"/>
  <c r="A357" i="35"/>
  <c r="A356" i="35"/>
  <c r="A355" i="35"/>
  <c r="A354" i="35"/>
  <c r="A353" i="35"/>
  <c r="A352" i="35"/>
  <c r="A351" i="35"/>
  <c r="A350" i="35"/>
  <c r="A349" i="35"/>
  <c r="A348" i="35"/>
  <c r="A347" i="35"/>
  <c r="A346" i="35"/>
  <c r="A345" i="35"/>
  <c r="A344" i="35"/>
  <c r="A343" i="35"/>
  <c r="A342" i="35"/>
  <c r="A341" i="35"/>
  <c r="A340" i="35"/>
  <c r="A339" i="35"/>
  <c r="A338" i="35"/>
  <c r="A337" i="35"/>
  <c r="A336" i="35"/>
  <c r="A335" i="35"/>
  <c r="A334" i="35"/>
  <c r="A333" i="35"/>
  <c r="A332" i="35"/>
  <c r="A331" i="35"/>
  <c r="A330" i="35"/>
  <c r="A329" i="35"/>
  <c r="A328" i="35"/>
  <c r="A327" i="35"/>
  <c r="A326" i="35"/>
  <c r="A325" i="35"/>
  <c r="A324" i="35"/>
  <c r="A323" i="35"/>
  <c r="A322" i="35"/>
  <c r="A321" i="35"/>
  <c r="A320" i="35"/>
  <c r="A319" i="35"/>
  <c r="A318" i="35"/>
  <c r="A317" i="35"/>
  <c r="A316" i="35"/>
  <c r="A315" i="35"/>
  <c r="A314" i="35"/>
  <c r="A313" i="35"/>
  <c r="A312" i="35"/>
  <c r="A311" i="35"/>
  <c r="A310" i="35"/>
  <c r="A309" i="35"/>
  <c r="A308" i="35"/>
  <c r="A307" i="35"/>
  <c r="A306" i="35"/>
  <c r="A305" i="35"/>
  <c r="A304" i="35"/>
  <c r="A303" i="35"/>
  <c r="A302" i="35"/>
  <c r="A301" i="35"/>
  <c r="A300" i="35"/>
  <c r="A299" i="35"/>
  <c r="A298" i="35"/>
  <c r="A297" i="35"/>
  <c r="A296" i="35"/>
  <c r="A295" i="35"/>
  <c r="A294" i="35"/>
  <c r="A293" i="35"/>
  <c r="A292" i="35"/>
  <c r="A291" i="35"/>
  <c r="A290" i="35"/>
  <c r="A289" i="35"/>
  <c r="A288" i="35"/>
  <c r="A287" i="35"/>
  <c r="A286" i="35"/>
  <c r="A285" i="35"/>
  <c r="A284" i="35"/>
  <c r="A283" i="35"/>
  <c r="A282" i="35"/>
  <c r="A281" i="35"/>
  <c r="A280" i="35"/>
  <c r="A279" i="35"/>
  <c r="A278" i="35"/>
  <c r="A277" i="35"/>
  <c r="A276" i="35"/>
  <c r="A275" i="35"/>
  <c r="A274" i="35"/>
  <c r="A273" i="35"/>
  <c r="A272" i="35"/>
  <c r="A271" i="35"/>
  <c r="A270" i="35"/>
  <c r="A269" i="35"/>
  <c r="A268" i="35"/>
  <c r="A267" i="35"/>
  <c r="A266" i="35"/>
  <c r="A265" i="35"/>
  <c r="A264" i="35"/>
  <c r="A263" i="35"/>
  <c r="A262" i="35"/>
  <c r="A261" i="35"/>
  <c r="A260" i="35"/>
  <c r="A259" i="35"/>
  <c r="A258" i="35"/>
  <c r="A257" i="35"/>
  <c r="A256" i="35"/>
  <c r="A255" i="35"/>
  <c r="A254" i="35"/>
  <c r="A253" i="35"/>
  <c r="A252" i="35"/>
  <c r="A251" i="35"/>
  <c r="A250" i="35"/>
  <c r="A249" i="35"/>
  <c r="A248" i="35"/>
  <c r="A247" i="35"/>
  <c r="A246" i="35"/>
  <c r="A245" i="35"/>
  <c r="A244" i="35"/>
  <c r="A243" i="35"/>
  <c r="A242" i="35"/>
  <c r="A241" i="35"/>
  <c r="A240" i="35"/>
  <c r="A239" i="35"/>
  <c r="A238" i="35"/>
  <c r="A237" i="35"/>
  <c r="A236" i="35"/>
  <c r="A235" i="35"/>
  <c r="A234" i="35"/>
  <c r="A233" i="35"/>
  <c r="A232" i="35"/>
  <c r="A231" i="35"/>
  <c r="A230" i="35"/>
  <c r="A229" i="35"/>
  <c r="A228" i="35"/>
  <c r="A227" i="35"/>
  <c r="A226" i="35"/>
  <c r="A225" i="35"/>
  <c r="A224" i="35"/>
  <c r="A223" i="35"/>
  <c r="A222" i="35"/>
  <c r="A221" i="35"/>
  <c r="A220" i="35"/>
  <c r="A219" i="35"/>
  <c r="A218" i="35"/>
  <c r="A217" i="35"/>
  <c r="A216" i="35"/>
  <c r="A215" i="35"/>
  <c r="A214" i="35"/>
  <c r="A213" i="35"/>
  <c r="A212" i="35"/>
  <c r="A211" i="35"/>
  <c r="A210" i="35"/>
  <c r="A209" i="35"/>
  <c r="A208" i="35"/>
  <c r="A207" i="35"/>
  <c r="A206" i="35"/>
  <c r="A205" i="35"/>
  <c r="A204" i="35"/>
  <c r="A203" i="35"/>
  <c r="A202" i="35"/>
  <c r="A201" i="35"/>
  <c r="A200" i="35"/>
  <c r="A199" i="35"/>
  <c r="A198" i="35"/>
  <c r="A197" i="35"/>
  <c r="A196" i="35"/>
  <c r="A195" i="35"/>
  <c r="A194" i="35"/>
  <c r="A193" i="35"/>
  <c r="A192" i="35"/>
  <c r="A191" i="35"/>
  <c r="A190" i="35"/>
  <c r="A189" i="35"/>
  <c r="A188" i="35"/>
  <c r="A187" i="35"/>
  <c r="A186" i="35"/>
  <c r="A185" i="35"/>
  <c r="A184" i="35"/>
  <c r="A183" i="35"/>
  <c r="A182" i="35"/>
  <c r="A181" i="35"/>
  <c r="A180" i="35"/>
  <c r="A179" i="35"/>
  <c r="A178" i="35"/>
  <c r="A177" i="35"/>
  <c r="A176" i="35"/>
  <c r="A175" i="35"/>
  <c r="A174" i="35"/>
  <c r="A173" i="35"/>
  <c r="A172" i="35"/>
  <c r="A171" i="35"/>
  <c r="A170" i="35"/>
  <c r="A169" i="35"/>
  <c r="A168" i="35"/>
  <c r="A167" i="35"/>
  <c r="A166" i="35"/>
  <c r="A165" i="35"/>
  <c r="A164" i="35"/>
  <c r="A163" i="35"/>
  <c r="A162" i="35"/>
  <c r="A161" i="35"/>
  <c r="A160" i="35"/>
  <c r="A159" i="35"/>
  <c r="A158" i="35"/>
  <c r="A157" i="35"/>
  <c r="A156" i="35"/>
  <c r="A155" i="35"/>
  <c r="A154" i="35"/>
  <c r="A153" i="35"/>
  <c r="A152" i="35"/>
  <c r="A151" i="35"/>
  <c r="A150" i="35"/>
  <c r="A149" i="35"/>
  <c r="A148" i="35"/>
  <c r="A147" i="35"/>
  <c r="A146" i="35"/>
  <c r="A145" i="35"/>
  <c r="A144" i="35"/>
  <c r="A143" i="35"/>
  <c r="A142" i="35"/>
  <c r="A141" i="35"/>
  <c r="A140" i="35"/>
  <c r="A139" i="35"/>
  <c r="A138" i="35"/>
  <c r="A137" i="35"/>
  <c r="A136" i="35"/>
  <c r="A135" i="35"/>
  <c r="A134" i="35"/>
  <c r="A133" i="35"/>
  <c r="A132" i="35"/>
  <c r="A131" i="35"/>
  <c r="A130" i="35"/>
  <c r="A129" i="35"/>
  <c r="A128" i="35"/>
  <c r="A127" i="35"/>
  <c r="A126" i="35"/>
  <c r="A125" i="35"/>
  <c r="A124" i="35"/>
  <c r="A123" i="35"/>
  <c r="A122" i="35"/>
  <c r="A121" i="35"/>
  <c r="A120" i="35"/>
  <c r="A119" i="35"/>
  <c r="A118" i="35"/>
  <c r="A117" i="35"/>
  <c r="A116" i="35"/>
  <c r="A115" i="35"/>
  <c r="A114" i="35"/>
  <c r="A113" i="35"/>
  <c r="A112" i="35"/>
  <c r="A111" i="35"/>
  <c r="A110" i="35"/>
  <c r="A109" i="35"/>
  <c r="A108" i="35"/>
  <c r="A107" i="35"/>
  <c r="A106" i="35"/>
  <c r="A105" i="35"/>
  <c r="A104" i="35"/>
  <c r="A103" i="35"/>
  <c r="A102" i="35"/>
  <c r="A101" i="35"/>
  <c r="A100" i="35"/>
  <c r="A99" i="35"/>
  <c r="A98" i="35"/>
  <c r="A97" i="35"/>
  <c r="A96" i="35"/>
  <c r="A95" i="35"/>
  <c r="A94" i="35"/>
  <c r="A93" i="35"/>
  <c r="A92" i="35"/>
  <c r="A91" i="35"/>
  <c r="A90" i="35"/>
  <c r="A89" i="35"/>
  <c r="A88" i="35"/>
  <c r="A87" i="35"/>
  <c r="A86" i="35"/>
  <c r="A85" i="35"/>
  <c r="A84" i="35"/>
  <c r="A83" i="35"/>
  <c r="A82" i="35"/>
  <c r="A81" i="35"/>
  <c r="A80" i="35"/>
  <c r="A79" i="35"/>
  <c r="A78" i="35"/>
  <c r="A77" i="35"/>
  <c r="A76" i="35"/>
  <c r="A75" i="35"/>
  <c r="A74" i="35"/>
  <c r="A73" i="35"/>
  <c r="A72" i="35"/>
  <c r="A71" i="35"/>
  <c r="A70" i="35"/>
  <c r="A69" i="35"/>
  <c r="A68" i="35"/>
  <c r="A67" i="35"/>
  <c r="A66" i="35"/>
  <c r="A65" i="35"/>
  <c r="A64" i="35"/>
  <c r="A63" i="35"/>
  <c r="A62" i="35"/>
  <c r="A61" i="35"/>
  <c r="A60" i="35"/>
  <c r="A59" i="35"/>
  <c r="A58" i="35"/>
  <c r="A57" i="35"/>
  <c r="A56" i="35"/>
  <c r="A55" i="35"/>
  <c r="A54" i="35"/>
  <c r="A53" i="35"/>
  <c r="A52" i="35"/>
  <c r="A51" i="35"/>
  <c r="A50" i="35"/>
  <c r="A49" i="35"/>
  <c r="A48" i="35"/>
  <c r="A47" i="35"/>
  <c r="A46" i="35"/>
  <c r="A45" i="35"/>
  <c r="A44" i="35"/>
  <c r="A43" i="35"/>
  <c r="A42" i="35"/>
  <c r="A41" i="35"/>
  <c r="A40" i="35"/>
  <c r="A39" i="35"/>
  <c r="A38" i="35"/>
  <c r="A37" i="35"/>
  <c r="A36" i="35"/>
  <c r="A35" i="35"/>
  <c r="A34" i="35"/>
  <c r="A33" i="35"/>
  <c r="A32" i="35"/>
  <c r="A31" i="35"/>
  <c r="A30" i="35"/>
  <c r="A29" i="35"/>
  <c r="A28" i="35"/>
  <c r="A27" i="35"/>
  <c r="A26" i="35"/>
  <c r="A25" i="35"/>
  <c r="A24" i="35"/>
  <c r="A23" i="35"/>
  <c r="A22" i="35"/>
  <c r="A21" i="35"/>
  <c r="A20" i="35"/>
  <c r="A19" i="35"/>
  <c r="A18" i="35"/>
  <c r="A17" i="35"/>
  <c r="A16" i="35"/>
  <c r="A15" i="35"/>
  <c r="N14" i="35"/>
  <c r="M14" i="35"/>
  <c r="L14" i="35"/>
  <c r="K14" i="35"/>
  <c r="J14" i="35"/>
  <c r="C293" i="7"/>
  <c r="B202" i="14" s="1"/>
  <c r="C294" i="7"/>
  <c r="B203" i="14" s="1"/>
  <c r="A293" i="7"/>
  <c r="A294" i="7"/>
  <c r="C205" i="7"/>
  <c r="C202" i="14" s="1"/>
  <c r="D205" i="7"/>
  <c r="D202" i="14" s="1"/>
  <c r="E205" i="7"/>
  <c r="E202" i="14" s="1"/>
  <c r="F205" i="7"/>
  <c r="F202" i="14" s="1"/>
  <c r="G205" i="7"/>
  <c r="G202" i="14" s="1"/>
  <c r="H205" i="7"/>
  <c r="H202" i="14" s="1"/>
  <c r="I205" i="7"/>
  <c r="I202" i="14" s="1"/>
  <c r="J205" i="7"/>
  <c r="J202" i="14" s="1"/>
  <c r="K205" i="7"/>
  <c r="K202" i="14" s="1"/>
  <c r="L205" i="7"/>
  <c r="L202" i="14" s="1"/>
  <c r="M205" i="7"/>
  <c r="M202" i="14" s="1"/>
  <c r="N205" i="7"/>
  <c r="N202" i="14" s="1"/>
  <c r="O205" i="7"/>
  <c r="O202" i="14" s="1"/>
  <c r="P205" i="7"/>
  <c r="P202" i="14" s="1"/>
  <c r="C206" i="7"/>
  <c r="C203" i="14" s="1"/>
  <c r="D206" i="7"/>
  <c r="D203" i="14" s="1"/>
  <c r="E206" i="7"/>
  <c r="E203" i="14" s="1"/>
  <c r="F206" i="7"/>
  <c r="F203" i="14" s="1"/>
  <c r="G206" i="7"/>
  <c r="G203" i="14" s="1"/>
  <c r="H206" i="7"/>
  <c r="H203" i="14" s="1"/>
  <c r="I206" i="7"/>
  <c r="I203" i="14" s="1"/>
  <c r="J206" i="7"/>
  <c r="J203" i="14" s="1"/>
  <c r="K206" i="7"/>
  <c r="K203" i="14" s="1"/>
  <c r="L206" i="7"/>
  <c r="L203" i="14" s="1"/>
  <c r="M206" i="7"/>
  <c r="M203" i="14" s="1"/>
  <c r="N206" i="7"/>
  <c r="N203" i="14" s="1"/>
  <c r="O206" i="7"/>
  <c r="O203" i="14" s="1"/>
  <c r="P206" i="7"/>
  <c r="P203" i="14" s="1"/>
  <c r="A205" i="7"/>
  <c r="A202" i="14" s="1"/>
  <c r="A206" i="7"/>
  <c r="A203" i="14" s="1"/>
  <c r="CA60" i="5"/>
  <c r="CB60" i="5"/>
  <c r="CC60" i="5"/>
  <c r="CE60" i="5"/>
  <c r="CF60" i="5"/>
  <c r="CG60" i="5"/>
  <c r="CH60" i="5"/>
  <c r="CJ60" i="5"/>
  <c r="CM60" i="5"/>
  <c r="CN60" i="5"/>
  <c r="CO60" i="5"/>
  <c r="CP60" i="5"/>
  <c r="CQ60" i="5"/>
  <c r="CR60" i="5"/>
  <c r="CS60" i="5"/>
  <c r="CT60" i="5"/>
  <c r="CV60" i="5"/>
  <c r="CW60" i="5"/>
  <c r="CX60" i="5"/>
  <c r="CY60" i="5"/>
  <c r="CZ60" i="5"/>
  <c r="DA60" i="5"/>
  <c r="CA61" i="5"/>
  <c r="CB61" i="5"/>
  <c r="CC61" i="5"/>
  <c r="CE61" i="5"/>
  <c r="CF61" i="5"/>
  <c r="CG61" i="5"/>
  <c r="CH61" i="5"/>
  <c r="CJ61" i="5"/>
  <c r="CM61" i="5"/>
  <c r="CN61" i="5"/>
  <c r="CO61" i="5"/>
  <c r="CP61" i="5"/>
  <c r="CQ61" i="5"/>
  <c r="CR61" i="5"/>
  <c r="CS61" i="5"/>
  <c r="CT61" i="5"/>
  <c r="CV61" i="5"/>
  <c r="CW61" i="5"/>
  <c r="CX61" i="5"/>
  <c r="CY61" i="5"/>
  <c r="CZ61" i="5"/>
  <c r="DA61" i="5"/>
  <c r="AE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AQ61" i="5"/>
  <c r="AQ60" i="5"/>
  <c r="BG60" i="5"/>
  <c r="BG61" i="5"/>
  <c r="AO60" i="5"/>
  <c r="AO61" i="5"/>
  <c r="AK60" i="5"/>
  <c r="AK61" i="5"/>
  <c r="AE61" i="5"/>
  <c r="AE13" i="5"/>
  <c r="AE12" i="5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AM48" i="12"/>
  <c r="I6405" i="35"/>
  <c r="I6036" i="35"/>
  <c r="I6562" i="35"/>
  <c r="I6040" i="35"/>
  <c r="I6409" i="35"/>
  <c r="I6521" i="35"/>
  <c r="I6438" i="35"/>
  <c r="I6522" i="35"/>
  <c r="I6037" i="35"/>
  <c r="I6632" i="35"/>
  <c r="I6381" i="35"/>
  <c r="I6530" i="35"/>
  <c r="I6406" i="35"/>
  <c r="I6540" i="35"/>
  <c r="L5860" i="35"/>
  <c r="I6462" i="35"/>
  <c r="J5862" i="35"/>
  <c r="I6380" i="35"/>
  <c r="I6565" i="35"/>
  <c r="I6625" i="35"/>
  <c r="I6550" i="35"/>
  <c r="I6511" i="35"/>
  <c r="I6603" i="35"/>
  <c r="I6576" i="35"/>
  <c r="N5857" i="35"/>
  <c r="K5865" i="35"/>
  <c r="I6581" i="35"/>
  <c r="I6417" i="35"/>
  <c r="I6427" i="35"/>
  <c r="J5865" i="35"/>
  <c r="I6408" i="35"/>
  <c r="I6579" i="35"/>
  <c r="I6610" i="35"/>
  <c r="I6624" i="35"/>
  <c r="M5858" i="35"/>
  <c r="I6519" i="35"/>
  <c r="I6582" i="35"/>
  <c r="I6612" i="35"/>
  <c r="I6577" i="35"/>
  <c r="I6619" i="35"/>
  <c r="N6510" i="35"/>
  <c r="I6630" i="35"/>
  <c r="I6451" i="35"/>
  <c r="I6440" i="35"/>
  <c r="I6580" i="35"/>
  <c r="I6443" i="35"/>
  <c r="M5864" i="35"/>
  <c r="J5867" i="35"/>
  <c r="I6559" i="35"/>
  <c r="I6604" i="35"/>
  <c r="I6623" i="35"/>
  <c r="I6556" i="35"/>
  <c r="K5868" i="35"/>
  <c r="I6616" i="35"/>
  <c r="I6567" i="35"/>
  <c r="I6618" i="35"/>
  <c r="I6523" i="35"/>
  <c r="I6621" i="35"/>
  <c r="I6390" i="35"/>
  <c r="I6542" i="35"/>
  <c r="J5858" i="35"/>
  <c r="I6608" i="35"/>
  <c r="I6607" i="35"/>
  <c r="I6525" i="35"/>
  <c r="I6555" i="35"/>
  <c r="I6392" i="35"/>
  <c r="I6460" i="35"/>
  <c r="I6569" i="35"/>
  <c r="I6587" i="35"/>
  <c r="I6591" i="35"/>
  <c r="I6614" i="35"/>
  <c r="I6385" i="35"/>
  <c r="I6545" i="35"/>
  <c r="I6600" i="35"/>
  <c r="M5863" i="35"/>
  <c r="I6512" i="35"/>
  <c r="I6546" i="35"/>
  <c r="I6423" i="35"/>
  <c r="I6391" i="35"/>
  <c r="I6377" i="35"/>
  <c r="I6403" i="35"/>
  <c r="I6564" i="35"/>
  <c r="I6384" i="35"/>
  <c r="I6420" i="35"/>
  <c r="I6589" i="35"/>
  <c r="I6404" i="35"/>
  <c r="I6596" i="35"/>
  <c r="I6428" i="35"/>
  <c r="I6593" i="35"/>
  <c r="I6038" i="35"/>
  <c r="J5859" i="35"/>
  <c r="J5864" i="35"/>
  <c r="I6447" i="35"/>
  <c r="I6557" i="35"/>
  <c r="I6433" i="35"/>
  <c r="I6534" i="35"/>
  <c r="L5859" i="35"/>
  <c r="I6583" i="35"/>
  <c r="I6566" i="35"/>
  <c r="I6609" i="35"/>
  <c r="J5857" i="35"/>
  <c r="I6627" i="35"/>
  <c r="I6430" i="35"/>
  <c r="I6611" i="35"/>
  <c r="I6436" i="35"/>
  <c r="I6422" i="35"/>
  <c r="N5859" i="35"/>
  <c r="I6543" i="35"/>
  <c r="I6407" i="35"/>
  <c r="I6386" i="35"/>
  <c r="I6434" i="35"/>
  <c r="I6402" i="35"/>
  <c r="I6586" i="35"/>
  <c r="I6531" i="35"/>
  <c r="I6538" i="35"/>
  <c r="I6513" i="35"/>
  <c r="I6598" i="35"/>
  <c r="I6516" i="35"/>
  <c r="I6448" i="35"/>
  <c r="I6424" i="35"/>
  <c r="J6510" i="35"/>
  <c r="I6528" i="35"/>
  <c r="I6450" i="35"/>
  <c r="I6615" i="35"/>
  <c r="I6629" i="35"/>
  <c r="I6520" i="35"/>
  <c r="I6527" i="35"/>
  <c r="I6631" i="35"/>
  <c r="I6585" i="35"/>
  <c r="I6515" i="35"/>
  <c r="I6549" i="35"/>
  <c r="I6578" i="35"/>
  <c r="I6551" i="35"/>
  <c r="I6574" i="35"/>
  <c r="I6456" i="35"/>
  <c r="I6561" i="35"/>
  <c r="J5861" i="35"/>
  <c r="I6563" i="35"/>
  <c r="I6526" i="35"/>
  <c r="I6622" i="35"/>
  <c r="I6620" i="35"/>
  <c r="N5868" i="35"/>
  <c r="J5863" i="35"/>
  <c r="I6442" i="35"/>
  <c r="I6418" i="35"/>
  <c r="I6558" i="35"/>
  <c r="I6605" i="35"/>
  <c r="I6599" i="35"/>
  <c r="I6584" i="35"/>
  <c r="J5860" i="35"/>
  <c r="I6553" i="35"/>
  <c r="I6535" i="35"/>
  <c r="I6568" i="35"/>
  <c r="L5863" i="35"/>
  <c r="I6393" i="35"/>
  <c r="I6529" i="35"/>
  <c r="I6547" i="35"/>
  <c r="I6517" i="35"/>
  <c r="I6536" i="35"/>
  <c r="I6401" i="35"/>
  <c r="I6597" i="35"/>
  <c r="I6554" i="35"/>
  <c r="I6387" i="35"/>
  <c r="I6588" i="35"/>
  <c r="J5866" i="35"/>
  <c r="I6379" i="35"/>
  <c r="I6412" i="35"/>
  <c r="I6570" i="35"/>
  <c r="I6541" i="35"/>
  <c r="I6524" i="35"/>
  <c r="I6571" i="35"/>
  <c r="I6560" i="35"/>
  <c r="I6592" i="35"/>
  <c r="I6573" i="35"/>
  <c r="I6602" i="35"/>
  <c r="I6590" i="35"/>
  <c r="I6518" i="35"/>
  <c r="I6514" i="35"/>
  <c r="I6416" i="35"/>
  <c r="I6595" i="35"/>
  <c r="I6532" i="35"/>
  <c r="I6617" i="35"/>
  <c r="I6606" i="35"/>
  <c r="I6628" i="35"/>
  <c r="I6613" i="35"/>
  <c r="N5867" i="35"/>
  <c r="I6548" i="35"/>
  <c r="I6383" i="35"/>
  <c r="I6378" i="35"/>
  <c r="I6601" i="35"/>
  <c r="I6449" i="35"/>
  <c r="J5868" i="35"/>
  <c r="I6415" i="35"/>
  <c r="I6575" i="35"/>
  <c r="I6552" i="35"/>
  <c r="I6539" i="35"/>
  <c r="I6572" i="35"/>
  <c r="I6439" i="35"/>
  <c r="I6626" i="35"/>
  <c r="L5867" i="35"/>
  <c r="I6455" i="35"/>
  <c r="I6544" i="35"/>
  <c r="I6594" i="35"/>
  <c r="I6533" i="35"/>
  <c r="I6453" i="35"/>
  <c r="I6537" i="35"/>
  <c r="H5865" i="35" l="1"/>
  <c r="S293" i="7"/>
  <c r="U293" i="7" s="1"/>
  <c r="S294" i="7"/>
  <c r="CD61" i="5"/>
  <c r="S202" i="14"/>
  <c r="CK60" i="5"/>
  <c r="CK61" i="5"/>
  <c r="CU61" i="5"/>
  <c r="S203" i="14"/>
  <c r="CD60" i="5"/>
  <c r="S206" i="7"/>
  <c r="T206" i="7" s="1"/>
  <c r="S205" i="7"/>
  <c r="CU60" i="5"/>
  <c r="D18" i="18"/>
  <c r="T18" i="18" s="1"/>
  <c r="D19" i="18"/>
  <c r="T19" i="18" s="1"/>
  <c r="D17" i="18"/>
  <c r="T17" i="18" s="1"/>
  <c r="C18" i="18"/>
  <c r="C19" i="18"/>
  <c r="C17" i="18"/>
  <c r="B18" i="18"/>
  <c r="B19" i="18"/>
  <c r="B17" i="18"/>
  <c r="A18" i="18"/>
  <c r="A19" i="18"/>
  <c r="A17" i="18"/>
  <c r="AE24" i="17"/>
  <c r="AE25" i="17"/>
  <c r="AE23" i="17"/>
  <c r="N21" i="17"/>
  <c r="M25" i="17"/>
  <c r="M24" i="17"/>
  <c r="M23" i="17"/>
  <c r="C5" i="23"/>
  <c r="D5" i="23"/>
  <c r="E5" i="23"/>
  <c r="F5" i="23"/>
  <c r="B5" i="23"/>
  <c r="G7" i="23"/>
  <c r="C7" i="23"/>
  <c r="D7" i="23"/>
  <c r="E7" i="23"/>
  <c r="F7" i="23"/>
  <c r="B7" i="23"/>
  <c r="I10" i="8"/>
  <c r="G3" i="8"/>
  <c r="J10" i="8"/>
  <c r="C156" i="2"/>
  <c r="B154" i="15" s="1"/>
  <c r="E156" i="2"/>
  <c r="C154" i="15" s="1"/>
  <c r="G156" i="2"/>
  <c r="D154" i="15" s="1"/>
  <c r="I156" i="2"/>
  <c r="E154" i="15" s="1"/>
  <c r="K156" i="2"/>
  <c r="F154" i="15" s="1"/>
  <c r="M156" i="2"/>
  <c r="G154" i="15" s="1"/>
  <c r="O156" i="2"/>
  <c r="H154" i="15" s="1"/>
  <c r="Q156" i="2"/>
  <c r="I154" i="15" s="1"/>
  <c r="S156" i="2"/>
  <c r="J154" i="15" s="1"/>
  <c r="U156" i="2"/>
  <c r="K154" i="15" s="1"/>
  <c r="C157" i="2"/>
  <c r="B155" i="15" s="1"/>
  <c r="E157" i="2"/>
  <c r="C155" i="15" s="1"/>
  <c r="G157" i="2"/>
  <c r="D155" i="15" s="1"/>
  <c r="I157" i="2"/>
  <c r="E155" i="15" s="1"/>
  <c r="K157" i="2"/>
  <c r="F155" i="15" s="1"/>
  <c r="M157" i="2"/>
  <c r="G155" i="15" s="1"/>
  <c r="O157" i="2"/>
  <c r="H155" i="15" s="1"/>
  <c r="Q157" i="2"/>
  <c r="I155" i="15" s="1"/>
  <c r="S157" i="2"/>
  <c r="J155" i="15" s="1"/>
  <c r="U157" i="2"/>
  <c r="K155" i="15" s="1"/>
  <c r="B156" i="2"/>
  <c r="B157" i="2"/>
  <c r="A156" i="2"/>
  <c r="A154" i="15" s="1"/>
  <c r="A157" i="2"/>
  <c r="A155" i="15" s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P171" i="1"/>
  <c r="BO171" i="1"/>
  <c r="BM171" i="1"/>
  <c r="BL171" i="1"/>
  <c r="BK171" i="1"/>
  <c r="BJ171" i="1"/>
  <c r="BI171" i="1"/>
  <c r="BH171" i="1"/>
  <c r="BG171" i="1"/>
  <c r="BF171" i="1"/>
  <c r="AO171" i="1"/>
  <c r="AN171" i="1"/>
  <c r="AM171" i="1"/>
  <c r="AL171" i="1"/>
  <c r="AK171" i="1"/>
  <c r="AJ171" i="1"/>
  <c r="AI171" i="1"/>
  <c r="AH171" i="1"/>
  <c r="AG171" i="1"/>
  <c r="AF171" i="1"/>
  <c r="AE171" i="1"/>
  <c r="Z171" i="1"/>
  <c r="V171" i="1"/>
  <c r="U171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P170" i="1"/>
  <c r="BO170" i="1"/>
  <c r="BM170" i="1"/>
  <c r="BL170" i="1"/>
  <c r="BK170" i="1"/>
  <c r="BJ170" i="1"/>
  <c r="BI170" i="1"/>
  <c r="BH170" i="1"/>
  <c r="BG170" i="1"/>
  <c r="BF170" i="1"/>
  <c r="AO170" i="1"/>
  <c r="AN170" i="1"/>
  <c r="AM170" i="1"/>
  <c r="AL170" i="1"/>
  <c r="AK170" i="1"/>
  <c r="AJ170" i="1"/>
  <c r="AI170" i="1"/>
  <c r="AH170" i="1"/>
  <c r="AG170" i="1"/>
  <c r="AF170" i="1"/>
  <c r="AE170" i="1"/>
  <c r="Z170" i="1"/>
  <c r="V170" i="1"/>
  <c r="U170" i="1"/>
  <c r="A32" i="34"/>
  <c r="CD9" i="32"/>
  <c r="CG9" i="32"/>
  <c r="BV27" i="32"/>
  <c r="BV28" i="32"/>
  <c r="BV29" i="32"/>
  <c r="BV30" i="32"/>
  <c r="BV31" i="32"/>
  <c r="BV32" i="32"/>
  <c r="BV33" i="32"/>
  <c r="BV34" i="32"/>
  <c r="BV35" i="32"/>
  <c r="BV36" i="32"/>
  <c r="BV37" i="32"/>
  <c r="BV38" i="32"/>
  <c r="BV39" i="32"/>
  <c r="BV40" i="32"/>
  <c r="BV41" i="32"/>
  <c r="BV42" i="32"/>
  <c r="BV43" i="32"/>
  <c r="BV44" i="32"/>
  <c r="BV45" i="32"/>
  <c r="BV46" i="32"/>
  <c r="BV47" i="32"/>
  <c r="BV48" i="32"/>
  <c r="BV49" i="32"/>
  <c r="BV50" i="32"/>
  <c r="BV51" i="32"/>
  <c r="N32" i="34"/>
  <c r="O32" i="34"/>
  <c r="M32" i="34"/>
  <c r="L32" i="34"/>
  <c r="K32" i="34"/>
  <c r="I32" i="34"/>
  <c r="J32" i="34"/>
  <c r="H32" i="34"/>
  <c r="G32" i="34"/>
  <c r="F32" i="34"/>
  <c r="E32" i="34"/>
  <c r="D32" i="34"/>
  <c r="C32" i="34"/>
  <c r="K5861" i="35"/>
  <c r="K6587" i="35"/>
  <c r="J6619" i="35"/>
  <c r="L6543" i="35"/>
  <c r="L6516" i="35"/>
  <c r="J6564" i="35"/>
  <c r="K6629" i="35"/>
  <c r="K6592" i="35"/>
  <c r="N6557" i="35"/>
  <c r="N6530" i="35"/>
  <c r="N6615" i="35"/>
  <c r="L6575" i="35"/>
  <c r="N6561" i="35"/>
  <c r="K6532" i="35"/>
  <c r="M6590" i="35"/>
  <c r="N5862" i="35"/>
  <c r="K6570" i="35"/>
  <c r="J6539" i="35"/>
  <c r="K6603" i="35"/>
  <c r="N6538" i="35"/>
  <c r="L6581" i="35"/>
  <c r="L6532" i="35"/>
  <c r="K6526" i="35"/>
  <c r="J6566" i="35"/>
  <c r="N6519" i="35"/>
  <c r="L6512" i="35"/>
  <c r="M6564" i="35"/>
  <c r="K6531" i="35"/>
  <c r="N5861" i="35"/>
  <c r="L6537" i="35"/>
  <c r="L6626" i="35"/>
  <c r="N6616" i="35"/>
  <c r="K6538" i="35"/>
  <c r="N6553" i="35"/>
  <c r="N6597" i="35"/>
  <c r="M6583" i="35"/>
  <c r="L6550" i="35"/>
  <c r="L6582" i="35"/>
  <c r="K5857" i="35"/>
  <c r="M5860" i="35"/>
  <c r="J6573" i="35"/>
  <c r="J6517" i="35"/>
  <c r="M6584" i="35"/>
  <c r="L6511" i="35"/>
  <c r="J6607" i="35"/>
  <c r="N6612" i="35"/>
  <c r="L6522" i="35"/>
  <c r="M6563" i="35"/>
  <c r="N6602" i="35"/>
  <c r="M6511" i="35"/>
  <c r="J6526" i="35"/>
  <c r="M6565" i="35"/>
  <c r="J6632" i="35"/>
  <c r="N6529" i="35"/>
  <c r="L5866" i="35"/>
  <c r="J6518" i="35"/>
  <c r="M6622" i="35"/>
  <c r="J6561" i="35"/>
  <c r="K6540" i="35"/>
  <c r="J6594" i="35"/>
  <c r="L6568" i="35"/>
  <c r="M6615" i="35"/>
  <c r="N6539" i="35"/>
  <c r="K6539" i="35"/>
  <c r="L6606" i="35"/>
  <c r="K6530" i="35"/>
  <c r="L6518" i="35"/>
  <c r="N6595" i="35"/>
  <c r="L6560" i="35"/>
  <c r="N5860" i="35"/>
  <c r="K6622" i="35"/>
  <c r="M6542" i="35"/>
  <c r="N6560" i="35"/>
  <c r="K6581" i="35"/>
  <c r="L6546" i="35"/>
  <c r="M5866" i="35"/>
  <c r="N6609" i="35"/>
  <c r="K6593" i="35"/>
  <c r="J6534" i="35"/>
  <c r="M6558" i="35"/>
  <c r="L6527" i="35"/>
  <c r="L6541" i="35"/>
  <c r="K6605" i="35"/>
  <c r="L6530" i="35"/>
  <c r="M6540" i="35"/>
  <c r="N6562" i="35"/>
  <c r="L6572" i="35"/>
  <c r="L6528" i="35"/>
  <c r="J6531" i="35"/>
  <c r="K6514" i="35"/>
  <c r="M6598" i="35"/>
  <c r="N6603" i="35"/>
  <c r="J6576" i="35"/>
  <c r="K6553" i="35"/>
  <c r="N6621" i="35"/>
  <c r="L6604" i="35"/>
  <c r="J6583" i="35"/>
  <c r="M6519" i="35"/>
  <c r="K6630" i="35"/>
  <c r="L6585" i="35"/>
  <c r="L6617" i="35"/>
  <c r="K6597" i="35"/>
  <c r="N6569" i="35"/>
  <c r="J6574" i="35"/>
  <c r="M6518" i="35"/>
  <c r="N6592" i="35"/>
  <c r="K6554" i="35"/>
  <c r="K6511" i="35"/>
  <c r="J6600" i="35"/>
  <c r="J6558" i="35"/>
  <c r="J6611" i="35"/>
  <c r="K6616" i="35"/>
  <c r="L6571" i="35"/>
  <c r="K5862" i="35"/>
  <c r="M6627" i="35"/>
  <c r="K6561" i="35"/>
  <c r="N6518" i="35"/>
  <c r="L6587" i="35"/>
  <c r="J6544" i="35"/>
  <c r="N6591" i="35"/>
  <c r="K6513" i="35"/>
  <c r="L6517" i="35"/>
  <c r="M6562" i="35"/>
  <c r="J6567" i="35"/>
  <c r="K6591" i="35"/>
  <c r="K6543" i="35"/>
  <c r="L6621" i="35"/>
  <c r="N6573" i="35"/>
  <c r="K6537" i="35"/>
  <c r="L6613" i="35"/>
  <c r="N6554" i="35"/>
  <c r="J6535" i="35"/>
  <c r="L6514" i="35"/>
  <c r="K6566" i="35"/>
  <c r="L6515" i="35"/>
  <c r="M6614" i="35"/>
  <c r="N6570" i="35"/>
  <c r="N5865" i="35"/>
  <c r="N6513" i="35"/>
  <c r="J6625" i="35"/>
  <c r="N6520" i="35"/>
  <c r="K5860" i="35"/>
  <c r="L5861" i="35"/>
  <c r="N6547" i="35"/>
  <c r="K6584" i="35"/>
  <c r="M6560" i="35"/>
  <c r="J6603" i="35"/>
  <c r="K6551" i="35"/>
  <c r="J6604" i="35"/>
  <c r="L6596" i="35"/>
  <c r="J6553" i="35"/>
  <c r="M6538" i="35"/>
  <c r="L6574" i="35"/>
  <c r="N6583" i="35"/>
  <c r="K6588" i="35"/>
  <c r="N5858" i="35"/>
  <c r="M6628" i="35"/>
  <c r="K6527" i="35"/>
  <c r="J6541" i="35"/>
  <c r="J6556" i="35"/>
  <c r="K6559" i="35"/>
  <c r="L6570" i="35"/>
  <c r="J6577" i="35"/>
  <c r="N6578" i="35"/>
  <c r="N6594" i="35"/>
  <c r="K6542" i="35"/>
  <c r="M6593" i="35"/>
  <c r="N6623" i="35"/>
  <c r="N6525" i="35"/>
  <c r="J6572" i="35"/>
  <c r="J6630" i="35"/>
  <c r="K6608" i="35"/>
  <c r="K6600" i="35"/>
  <c r="K6578" i="35"/>
  <c r="N6516" i="35"/>
  <c r="K5859" i="35"/>
  <c r="M6625" i="35"/>
  <c r="N6582" i="35"/>
  <c r="L6525" i="35"/>
  <c r="L6611" i="35"/>
  <c r="J6589" i="35"/>
  <c r="N5864" i="35"/>
  <c r="L6513" i="35"/>
  <c r="M6541" i="35"/>
  <c r="N6614" i="35"/>
  <c r="N6587" i="35"/>
  <c r="K6582" i="35"/>
  <c r="J6602" i="35"/>
  <c r="K6573" i="35"/>
  <c r="M6544" i="35"/>
  <c r="M6577" i="35"/>
  <c r="N6581" i="35"/>
  <c r="M6553" i="35"/>
  <c r="L6608" i="35"/>
  <c r="J6528" i="35"/>
  <c r="J6570" i="35"/>
  <c r="L6595" i="35"/>
  <c r="K6550" i="35"/>
  <c r="M6573" i="35"/>
  <c r="N6524" i="35"/>
  <c r="J6578" i="35"/>
  <c r="M6604" i="35"/>
  <c r="J6540" i="35"/>
  <c r="K6565" i="35"/>
  <c r="M6526" i="35"/>
  <c r="J6596" i="35"/>
  <c r="M6557" i="35"/>
  <c r="N6629" i="35"/>
  <c r="K6601" i="35"/>
  <c r="J6626" i="35"/>
  <c r="J6552" i="35"/>
  <c r="N6511" i="35"/>
  <c r="L6510" i="35"/>
  <c r="J6512" i="35"/>
  <c r="M6521" i="35"/>
  <c r="N6550" i="35"/>
  <c r="N6579" i="35"/>
  <c r="J6628" i="35"/>
  <c r="K6568" i="35"/>
  <c r="M6539" i="35"/>
  <c r="N6566" i="35"/>
  <c r="L6616" i="35"/>
  <c r="M6549" i="35"/>
  <c r="J6557" i="35"/>
  <c r="N6544" i="35"/>
  <c r="K6607" i="35"/>
  <c r="K6557" i="35"/>
  <c r="J6592" i="35"/>
  <c r="M6532" i="35"/>
  <c r="L6548" i="35"/>
  <c r="M5867" i="35"/>
  <c r="L6554" i="35"/>
  <c r="K6541" i="35"/>
  <c r="M6588" i="35"/>
  <c r="N6549" i="35"/>
  <c r="M6582" i="35"/>
  <c r="N6512" i="35"/>
  <c r="K6612" i="35"/>
  <c r="N6601" i="35"/>
  <c r="L6599" i="35"/>
  <c r="K6586" i="35"/>
  <c r="K6596" i="35"/>
  <c r="K6602" i="35"/>
  <c r="L6559" i="35"/>
  <c r="L6614" i="35"/>
  <c r="J6563" i="35"/>
  <c r="L6539" i="35"/>
  <c r="J6606" i="35"/>
  <c r="K6562" i="35"/>
  <c r="K6517" i="35"/>
  <c r="N6613" i="35"/>
  <c r="L6622" i="35"/>
  <c r="K6556" i="35"/>
  <c r="K6567" i="35"/>
  <c r="M6516" i="35"/>
  <c r="M6551" i="35"/>
  <c r="N6568" i="35"/>
  <c r="N6625" i="35"/>
  <c r="M6567" i="35"/>
  <c r="J6550" i="35"/>
  <c r="K6548" i="35"/>
  <c r="L6538" i="35"/>
  <c r="J6615" i="35"/>
  <c r="K6624" i="35"/>
  <c r="N6536" i="35"/>
  <c r="N6537" i="35"/>
  <c r="M6546" i="35"/>
  <c r="N6535" i="35"/>
  <c r="M6601" i="35"/>
  <c r="M6534" i="35"/>
  <c r="N6577" i="35"/>
  <c r="M6602" i="35"/>
  <c r="M6595" i="35"/>
  <c r="M6559" i="35"/>
  <c r="K6552" i="35"/>
  <c r="L6618" i="35"/>
  <c r="N6606" i="35"/>
  <c r="J6521" i="35"/>
  <c r="L6557" i="35"/>
  <c r="M5861" i="35"/>
  <c r="N6565" i="35"/>
  <c r="K6523" i="35"/>
  <c r="J6562" i="35"/>
  <c r="K6589" i="35"/>
  <c r="L6552" i="35"/>
  <c r="M6632" i="35"/>
  <c r="J6560" i="35"/>
  <c r="L6579" i="35"/>
  <c r="K6524" i="35"/>
  <c r="J6591" i="35"/>
  <c r="L5868" i="35"/>
  <c r="J6581" i="35"/>
  <c r="N6605" i="35"/>
  <c r="N6608" i="35"/>
  <c r="N6556" i="35"/>
  <c r="J6580" i="35"/>
  <c r="K6618" i="35"/>
  <c r="L6567" i="35"/>
  <c r="L6619" i="35"/>
  <c r="K6569" i="35"/>
  <c r="K5863" i="35"/>
  <c r="M6529" i="35"/>
  <c r="J6618" i="35"/>
  <c r="M6537" i="35"/>
  <c r="J6617" i="35"/>
  <c r="K6599" i="35"/>
  <c r="J6629" i="35"/>
  <c r="N6528" i="35"/>
  <c r="M6523" i="35"/>
  <c r="K6609" i="35"/>
  <c r="K6516" i="35"/>
  <c r="M6517" i="35"/>
  <c r="J6585" i="35"/>
  <c r="N6527" i="35"/>
  <c r="J6538" i="35"/>
  <c r="K6614" i="35"/>
  <c r="M6630" i="35"/>
  <c r="L6631" i="35"/>
  <c r="L6598" i="35"/>
  <c r="J6597" i="35"/>
  <c r="N6618" i="35"/>
  <c r="K6613" i="35"/>
  <c r="M6561" i="35"/>
  <c r="M6600" i="35"/>
  <c r="K6512" i="35"/>
  <c r="J6545" i="35"/>
  <c r="M6629" i="35"/>
  <c r="M6550" i="35"/>
  <c r="N6607" i="35"/>
  <c r="J6530" i="35"/>
  <c r="K6626" i="35"/>
  <c r="K6610" i="35"/>
  <c r="M6514" i="35"/>
  <c r="M6605" i="35"/>
  <c r="M6552" i="35"/>
  <c r="M5857" i="35"/>
  <c r="M6611" i="35"/>
  <c r="K5864" i="35"/>
  <c r="K6594" i="35"/>
  <c r="J6622" i="35"/>
  <c r="K6577" i="35"/>
  <c r="L6569" i="35"/>
  <c r="M6566" i="35"/>
  <c r="L6542" i="35"/>
  <c r="L6615" i="35"/>
  <c r="J6616" i="35"/>
  <c r="M6608" i="35"/>
  <c r="N6628" i="35"/>
  <c r="L6526" i="35"/>
  <c r="L6580" i="35"/>
  <c r="M6613" i="35"/>
  <c r="K6615" i="35"/>
  <c r="M6536" i="35"/>
  <c r="K6545" i="35"/>
  <c r="K6563" i="35"/>
  <c r="M6618" i="35"/>
  <c r="K6510" i="35"/>
  <c r="L6624" i="35"/>
  <c r="J6599" i="35"/>
  <c r="J6549" i="35"/>
  <c r="L6536" i="35"/>
  <c r="J6537" i="35"/>
  <c r="M6631" i="35"/>
  <c r="N6546" i="35"/>
  <c r="L6529" i="35"/>
  <c r="M6616" i="35"/>
  <c r="L6593" i="35"/>
  <c r="L6519" i="35"/>
  <c r="J6513" i="35"/>
  <c r="N6555" i="35"/>
  <c r="J6555" i="35"/>
  <c r="J6522" i="35"/>
  <c r="M5862" i="35"/>
  <c r="J6536" i="35"/>
  <c r="L6563" i="35"/>
  <c r="K6533" i="35"/>
  <c r="J6586" i="35"/>
  <c r="L6551" i="35"/>
  <c r="L6610" i="35"/>
  <c r="M6570" i="35"/>
  <c r="J6598" i="35"/>
  <c r="K6617" i="35"/>
  <c r="M6574" i="35"/>
  <c r="J6614" i="35"/>
  <c r="N6593" i="35"/>
  <c r="M6524" i="35"/>
  <c r="K6620" i="35"/>
  <c r="J6532" i="35"/>
  <c r="K6579" i="35"/>
  <c r="L6602" i="35"/>
  <c r="M6530" i="35"/>
  <c r="L6521" i="35"/>
  <c r="L6533" i="35"/>
  <c r="L6540" i="35"/>
  <c r="K6611" i="35"/>
  <c r="L6573" i="35"/>
  <c r="L5857" i="35"/>
  <c r="L6588" i="35"/>
  <c r="N6567" i="35"/>
  <c r="M6572" i="35"/>
  <c r="J6524" i="35"/>
  <c r="J6623" i="35"/>
  <c r="M6586" i="35"/>
  <c r="J6631" i="35"/>
  <c r="M6599" i="35"/>
  <c r="L6561" i="35"/>
  <c r="J6575" i="35"/>
  <c r="K6576" i="35"/>
  <c r="L6523" i="35"/>
  <c r="M6591" i="35"/>
  <c r="K6520" i="35"/>
  <c r="N6540" i="35"/>
  <c r="K6590" i="35"/>
  <c r="L6592" i="35"/>
  <c r="K6564" i="35"/>
  <c r="J6554" i="35"/>
  <c r="K6544" i="35"/>
  <c r="M6621" i="35"/>
  <c r="N6584" i="35"/>
  <c r="K5867" i="35"/>
  <c r="L5858" i="35"/>
  <c r="M6545" i="35"/>
  <c r="L6623" i="35"/>
  <c r="K6627" i="35"/>
  <c r="J6520" i="35"/>
  <c r="K5866" i="35"/>
  <c r="L6555" i="35"/>
  <c r="N6563" i="35"/>
  <c r="J6605" i="35"/>
  <c r="M6597" i="35"/>
  <c r="K6549" i="35"/>
  <c r="L6549" i="35"/>
  <c r="N6611" i="35"/>
  <c r="M6556" i="35"/>
  <c r="L6583" i="35"/>
  <c r="L6556" i="35"/>
  <c r="K6625" i="35"/>
  <c r="M6543" i="35"/>
  <c r="J6621" i="35"/>
  <c r="L6531" i="35"/>
  <c r="N6590" i="35"/>
  <c r="M5865" i="35"/>
  <c r="M6617" i="35"/>
  <c r="K6560" i="35"/>
  <c r="M6624" i="35"/>
  <c r="M6513" i="35"/>
  <c r="N6632" i="35"/>
  <c r="L5864" i="35"/>
  <c r="K6621" i="35"/>
  <c r="M6594" i="35"/>
  <c r="J6584" i="35"/>
  <c r="M6579" i="35"/>
  <c r="N6552" i="35"/>
  <c r="K6571" i="35"/>
  <c r="K6628" i="35"/>
  <c r="N6548" i="35"/>
  <c r="J6569" i="35"/>
  <c r="N6599" i="35"/>
  <c r="L6620" i="35"/>
  <c r="M6585" i="35"/>
  <c r="J6511" i="35"/>
  <c r="L6553" i="35"/>
  <c r="N6571" i="35"/>
  <c r="J6609" i="35"/>
  <c r="N6574" i="35"/>
  <c r="M6528" i="35"/>
  <c r="M6569" i="35"/>
  <c r="J6571" i="35"/>
  <c r="L6558" i="35"/>
  <c r="K6518" i="35"/>
  <c r="M6554" i="35"/>
  <c r="L6545" i="35"/>
  <c r="N6575" i="35"/>
  <c r="N6630" i="35"/>
  <c r="M6596" i="35"/>
  <c r="N6631" i="35"/>
  <c r="K6525" i="35"/>
  <c r="M6547" i="35"/>
  <c r="J6587" i="35"/>
  <c r="L6578" i="35"/>
  <c r="L6544" i="35"/>
  <c r="K6604" i="35"/>
  <c r="J6529" i="35"/>
  <c r="J6519" i="35"/>
  <c r="N6598" i="35"/>
  <c r="J6547" i="35"/>
  <c r="J6543" i="35"/>
  <c r="N5866" i="35"/>
  <c r="N6534" i="35"/>
  <c r="M6522" i="35"/>
  <c r="J6516" i="35"/>
  <c r="K6574" i="35"/>
  <c r="M6578" i="35"/>
  <c r="L6562" i="35"/>
  <c r="M6533" i="35"/>
  <c r="N6627" i="35"/>
  <c r="M6527" i="35"/>
  <c r="N6624" i="35"/>
  <c r="J6527" i="35"/>
  <c r="M6626" i="35"/>
  <c r="J6620" i="35"/>
  <c r="J6533" i="35"/>
  <c r="M6609" i="35"/>
  <c r="K6580" i="35"/>
  <c r="M6531" i="35"/>
  <c r="K6572" i="35"/>
  <c r="L5862" i="35"/>
  <c r="N6586" i="35"/>
  <c r="M6510" i="35"/>
  <c r="M6620" i="35"/>
  <c r="M6512" i="35"/>
  <c r="N6523" i="35"/>
  <c r="M6576" i="35"/>
  <c r="N6533" i="35"/>
  <c r="K6521" i="35"/>
  <c r="N6559" i="35"/>
  <c r="J6565" i="35"/>
  <c r="K6515" i="35"/>
  <c r="J6613" i="35"/>
  <c r="N6600" i="35"/>
  <c r="M6555" i="35"/>
  <c r="L6586" i="35"/>
  <c r="J6525" i="35"/>
  <c r="K6519" i="35"/>
  <c r="J6624" i="35"/>
  <c r="N6526" i="35"/>
  <c r="K6619" i="35"/>
  <c r="L6597" i="35"/>
  <c r="J6582" i="35"/>
  <c r="M6623" i="35"/>
  <c r="N6589" i="35"/>
  <c r="K6546" i="35"/>
  <c r="M6535" i="35"/>
  <c r="K6632" i="35"/>
  <c r="N6515" i="35"/>
  <c r="L6594" i="35"/>
  <c r="K6575" i="35"/>
  <c r="M6548" i="35"/>
  <c r="N6541" i="35"/>
  <c r="K6583" i="35"/>
  <c r="M6610" i="35"/>
  <c r="K6528" i="35"/>
  <c r="N6604" i="35"/>
  <c r="M6525" i="35"/>
  <c r="N6545" i="35"/>
  <c r="M6587" i="35"/>
  <c r="J6523" i="35"/>
  <c r="L6584" i="35"/>
  <c r="L6612" i="35"/>
  <c r="K6558" i="35"/>
  <c r="N6626" i="35"/>
  <c r="L6600" i="35"/>
  <c r="N6620" i="35"/>
  <c r="M5859" i="35"/>
  <c r="L6629" i="35"/>
  <c r="J6551" i="35"/>
  <c r="L6534" i="35"/>
  <c r="J6593" i="35"/>
  <c r="J6627" i="35"/>
  <c r="J6595" i="35"/>
  <c r="J6610" i="35"/>
  <c r="M6606" i="35"/>
  <c r="K6534" i="35"/>
  <c r="N6543" i="35"/>
  <c r="J6548" i="35"/>
  <c r="M5868" i="35"/>
  <c r="K6535" i="35"/>
  <c r="M6580" i="35"/>
  <c r="L6627" i="35"/>
  <c r="L6547" i="35"/>
  <c r="N6531" i="35"/>
  <c r="M6612" i="35"/>
  <c r="N6572" i="35"/>
  <c r="N6532" i="35"/>
  <c r="L6605" i="35"/>
  <c r="M6575" i="35"/>
  <c r="K6555" i="35"/>
  <c r="K5858" i="35"/>
  <c r="J6579" i="35"/>
  <c r="N6542" i="35"/>
  <c r="L5865" i="35"/>
  <c r="M6607" i="35"/>
  <c r="L6632" i="35"/>
  <c r="N6564" i="35"/>
  <c r="M6592" i="35"/>
  <c r="K6595" i="35"/>
  <c r="K6547" i="35"/>
  <c r="L6630" i="35"/>
  <c r="N6588" i="35"/>
  <c r="J6542" i="35"/>
  <c r="L6520" i="35"/>
  <c r="M6581" i="35"/>
  <c r="M6520" i="35"/>
  <c r="L6628" i="35"/>
  <c r="N6622" i="35"/>
  <c r="L6524" i="35"/>
  <c r="L6607" i="35"/>
  <c r="L6591" i="35"/>
  <c r="L6566" i="35"/>
  <c r="K6522" i="35"/>
  <c r="N6551" i="35"/>
  <c r="L6576" i="35"/>
  <c r="K6623" i="35"/>
  <c r="M6603" i="35"/>
  <c r="J6546" i="35"/>
  <c r="J6559" i="35"/>
  <c r="J6612" i="35"/>
  <c r="L6609" i="35"/>
  <c r="J6515" i="35"/>
  <c r="M6568" i="35"/>
  <c r="N6619" i="35"/>
  <c r="L6601" i="35"/>
  <c r="N6558" i="35"/>
  <c r="M6515" i="35"/>
  <c r="N6596" i="35"/>
  <c r="J6601" i="35"/>
  <c r="K6536" i="35"/>
  <c r="K6606" i="35"/>
  <c r="J6608" i="35"/>
  <c r="K6529" i="35"/>
  <c r="J6588" i="35"/>
  <c r="N6610" i="35"/>
  <c r="N6522" i="35"/>
  <c r="L6589" i="35"/>
  <c r="L6603" i="35"/>
  <c r="K6631" i="35"/>
  <c r="N6517" i="35"/>
  <c r="N6580" i="35"/>
  <c r="J6568" i="35"/>
  <c r="M6571" i="35"/>
  <c r="M6589" i="35"/>
  <c r="K6598" i="35"/>
  <c r="K6585" i="35"/>
  <c r="M6619" i="35"/>
  <c r="N6585" i="35"/>
  <c r="J6514" i="35"/>
  <c r="L6564" i="35"/>
  <c r="L6535" i="35"/>
  <c r="N6514" i="35"/>
  <c r="J6590" i="35"/>
  <c r="L6590" i="35"/>
  <c r="N5863" i="35"/>
  <c r="L6565" i="35"/>
  <c r="N6521" i="35"/>
  <c r="N6617" i="35"/>
  <c r="N6576" i="35"/>
  <c r="L6577" i="35"/>
  <c r="L6625" i="35"/>
  <c r="H5857" i="35" l="1"/>
  <c r="P5857" i="35" s="1"/>
  <c r="H5863" i="35"/>
  <c r="P5863" i="35" s="1"/>
  <c r="H5859" i="35"/>
  <c r="O5859" i="35" s="1"/>
  <c r="H5860" i="35"/>
  <c r="O5860" i="35" s="1"/>
  <c r="H5866" i="35"/>
  <c r="P5866" i="35" s="1"/>
  <c r="H5858" i="35"/>
  <c r="O5858" i="35" s="1"/>
  <c r="H5867" i="35"/>
  <c r="O5867" i="35" s="1"/>
  <c r="H5862" i="35"/>
  <c r="O5862" i="35" s="1"/>
  <c r="H5864" i="35"/>
  <c r="H5861" i="35"/>
  <c r="O5861" i="35" s="1"/>
  <c r="H6561" i="35"/>
  <c r="H6578" i="35"/>
  <c r="H6540" i="35"/>
  <c r="H6609" i="35"/>
  <c r="H6563" i="35"/>
  <c r="H6579" i="35"/>
  <c r="H6565" i="35"/>
  <c r="H6608" i="35"/>
  <c r="H6554" i="35"/>
  <c r="H6592" i="35"/>
  <c r="H6520" i="35"/>
  <c r="H6620" i="35"/>
  <c r="H6566" i="35"/>
  <c r="H6596" i="35"/>
  <c r="H6576" i="35"/>
  <c r="H6612" i="35"/>
  <c r="H6527" i="35"/>
  <c r="H6605" i="35"/>
  <c r="H6617" i="35"/>
  <c r="H6616" i="35"/>
  <c r="H6547" i="35"/>
  <c r="H6582" i="35"/>
  <c r="H6545" i="35"/>
  <c r="H6564" i="35"/>
  <c r="H6541" i="35"/>
  <c r="H6513" i="35"/>
  <c r="H6548" i="35"/>
  <c r="H6552" i="35"/>
  <c r="H6532" i="35"/>
  <c r="H6546" i="35"/>
  <c r="H6615" i="35"/>
  <c r="H6559" i="35"/>
  <c r="H6539" i="35"/>
  <c r="H6524" i="35"/>
  <c r="H6625" i="35"/>
  <c r="H6519" i="35"/>
  <c r="H6587" i="35"/>
  <c r="H6515" i="35"/>
  <c r="H6531" i="35"/>
  <c r="H6570" i="35"/>
  <c r="H6585" i="35"/>
  <c r="H6613" i="35"/>
  <c r="H6523" i="35"/>
  <c r="H6521" i="35"/>
  <c r="H6627" i="35"/>
  <c r="H6574" i="35"/>
  <c r="H6555" i="35"/>
  <c r="H6621" i="35"/>
  <c r="H6544" i="35"/>
  <c r="H6567" i="35"/>
  <c r="H6626" i="35"/>
  <c r="H6589" i="35"/>
  <c r="H6535" i="35"/>
  <c r="H6530" i="35"/>
  <c r="H6599" i="35"/>
  <c r="H6632" i="35"/>
  <c r="H6512" i="35"/>
  <c r="H6598" i="35"/>
  <c r="H6631" i="35"/>
  <c r="H6514" i="35"/>
  <c r="H6614" i="35"/>
  <c r="H6542" i="35"/>
  <c r="H6543" i="35"/>
  <c r="H6516" i="35"/>
  <c r="H6560" i="35"/>
  <c r="H6534" i="35"/>
  <c r="H6610" i="35"/>
  <c r="H6618" i="35"/>
  <c r="H6575" i="35"/>
  <c r="H6558" i="35"/>
  <c r="H6601" i="35"/>
  <c r="H6537" i="35"/>
  <c r="H6518" i="35"/>
  <c r="H6568" i="35"/>
  <c r="H6595" i="35"/>
  <c r="H6525" i="35"/>
  <c r="H6602" i="35"/>
  <c r="H6629" i="35"/>
  <c r="H6611" i="35"/>
  <c r="H6586" i="35"/>
  <c r="H6538" i="35"/>
  <c r="H6581" i="35"/>
  <c r="H6569" i="35"/>
  <c r="H6572" i="35"/>
  <c r="H6590" i="35"/>
  <c r="H6600" i="35"/>
  <c r="H6588" i="35"/>
  <c r="H6597" i="35"/>
  <c r="H6550" i="35"/>
  <c r="H6510" i="35"/>
  <c r="O6510" i="35" s="1"/>
  <c r="H5868" i="35"/>
  <c r="P5868" i="35" s="1"/>
  <c r="H6593" i="35"/>
  <c r="H6528" i="35"/>
  <c r="H6604" i="35"/>
  <c r="H6556" i="35"/>
  <c r="H6584" i="35"/>
  <c r="H6553" i="35"/>
  <c r="H6580" i="35"/>
  <c r="H6577" i="35"/>
  <c r="H6591" i="35"/>
  <c r="H6603" i="35"/>
  <c r="H6511" i="35"/>
  <c r="H6549" i="35"/>
  <c r="H6562" i="35"/>
  <c r="H6622" i="35"/>
  <c r="H6607" i="35"/>
  <c r="H6533" i="35"/>
  <c r="H6529" i="35"/>
  <c r="H6619" i="35"/>
  <c r="H6594" i="35"/>
  <c r="H6623" i="35"/>
  <c r="H6630" i="35"/>
  <c r="H6624" i="35"/>
  <c r="H6522" i="35"/>
  <c r="H6583" i="35"/>
  <c r="H6628" i="35"/>
  <c r="H6526" i="35"/>
  <c r="H6536" i="35"/>
  <c r="H6551" i="35"/>
  <c r="H6573" i="35"/>
  <c r="H6557" i="35"/>
  <c r="H6571" i="35"/>
  <c r="H6606" i="35"/>
  <c r="H6517" i="35"/>
  <c r="O5857" i="35"/>
  <c r="O5865" i="35"/>
  <c r="P5865" i="35"/>
  <c r="U205" i="7"/>
  <c r="T205" i="7"/>
  <c r="H7" i="23"/>
  <c r="T293" i="7"/>
  <c r="H5" i="23"/>
  <c r="U294" i="7"/>
  <c r="T294" i="7"/>
  <c r="U206" i="7"/>
  <c r="W156" i="2"/>
  <c r="L154" i="15" s="1"/>
  <c r="Q37" i="33"/>
  <c r="W157" i="2"/>
  <c r="C224" i="14"/>
  <c r="D224" i="14"/>
  <c r="E224" i="14"/>
  <c r="F224" i="14"/>
  <c r="G224" i="14"/>
  <c r="H224" i="14"/>
  <c r="I224" i="14"/>
  <c r="J224" i="14"/>
  <c r="K224" i="14"/>
  <c r="L224" i="14"/>
  <c r="M224" i="14"/>
  <c r="N224" i="14"/>
  <c r="O224" i="14"/>
  <c r="P224" i="14"/>
  <c r="C308" i="7"/>
  <c r="S308" i="7" s="1"/>
  <c r="U308" i="7" s="1"/>
  <c r="C307" i="7"/>
  <c r="S307" i="7" s="1"/>
  <c r="U307" i="7" s="1"/>
  <c r="C306" i="7"/>
  <c r="S306" i="7" s="1"/>
  <c r="A308" i="7"/>
  <c r="A307" i="7"/>
  <c r="A306" i="7"/>
  <c r="S227" i="7"/>
  <c r="T227" i="7" s="1"/>
  <c r="C229" i="7"/>
  <c r="C226" i="14" s="1"/>
  <c r="D229" i="7"/>
  <c r="D226" i="14" s="1"/>
  <c r="E229" i="7"/>
  <c r="E226" i="14" s="1"/>
  <c r="F229" i="7"/>
  <c r="F226" i="14" s="1"/>
  <c r="G229" i="7"/>
  <c r="G226" i="14" s="1"/>
  <c r="H229" i="7"/>
  <c r="H226" i="14" s="1"/>
  <c r="I229" i="7"/>
  <c r="I226" i="14" s="1"/>
  <c r="J229" i="7"/>
  <c r="J226" i="14" s="1"/>
  <c r="K229" i="7"/>
  <c r="K226" i="14" s="1"/>
  <c r="L229" i="7"/>
  <c r="L226" i="14" s="1"/>
  <c r="M229" i="7"/>
  <c r="M226" i="14" s="1"/>
  <c r="N229" i="7"/>
  <c r="N226" i="14" s="1"/>
  <c r="O229" i="7"/>
  <c r="O226" i="14" s="1"/>
  <c r="P229" i="7"/>
  <c r="P226" i="14" s="1"/>
  <c r="D228" i="7"/>
  <c r="D225" i="14" s="1"/>
  <c r="E228" i="7"/>
  <c r="E225" i="14" s="1"/>
  <c r="F228" i="7"/>
  <c r="F225" i="14" s="1"/>
  <c r="G228" i="7"/>
  <c r="G225" i="14" s="1"/>
  <c r="H228" i="7"/>
  <c r="H225" i="14" s="1"/>
  <c r="I228" i="7"/>
  <c r="I225" i="14" s="1"/>
  <c r="J228" i="7"/>
  <c r="J225" i="14" s="1"/>
  <c r="K228" i="7"/>
  <c r="K225" i="14" s="1"/>
  <c r="L228" i="7"/>
  <c r="L225" i="14" s="1"/>
  <c r="M228" i="7"/>
  <c r="M225" i="14" s="1"/>
  <c r="N228" i="7"/>
  <c r="N225" i="14" s="1"/>
  <c r="O228" i="7"/>
  <c r="O225" i="14" s="1"/>
  <c r="P228" i="7"/>
  <c r="P225" i="14" s="1"/>
  <c r="C228" i="7"/>
  <c r="C225" i="14" s="1"/>
  <c r="A229" i="7"/>
  <c r="A226" i="14" s="1"/>
  <c r="A228" i="7"/>
  <c r="A225" i="14" s="1"/>
  <c r="A227" i="7"/>
  <c r="A224" i="14" s="1"/>
  <c r="AW13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CM12" i="5"/>
  <c r="CN12" i="5"/>
  <c r="CO12" i="5"/>
  <c r="CP12" i="5"/>
  <c r="CQ12" i="5"/>
  <c r="CR12" i="5"/>
  <c r="CS12" i="5"/>
  <c r="CT12" i="5"/>
  <c r="CU12" i="5"/>
  <c r="CV12" i="5"/>
  <c r="CX12" i="5"/>
  <c r="CY12" i="5"/>
  <c r="CZ12" i="5"/>
  <c r="DA12" i="5"/>
  <c r="CM13" i="5"/>
  <c r="CN13" i="5"/>
  <c r="CO13" i="5"/>
  <c r="CP13" i="5"/>
  <c r="CQ13" i="5"/>
  <c r="CR13" i="5"/>
  <c r="CS13" i="5"/>
  <c r="CT13" i="5"/>
  <c r="CU13" i="5"/>
  <c r="CV13" i="5"/>
  <c r="CX13" i="5"/>
  <c r="CY13" i="5"/>
  <c r="CZ13" i="5"/>
  <c r="DA13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CA12" i="5"/>
  <c r="CB12" i="5"/>
  <c r="CC12" i="5"/>
  <c r="CE12" i="5"/>
  <c r="CF12" i="5"/>
  <c r="CG12" i="5"/>
  <c r="CH12" i="5"/>
  <c r="CA13" i="5"/>
  <c r="CC13" i="5"/>
  <c r="CD13" i="5"/>
  <c r="CE13" i="5"/>
  <c r="CF13" i="5"/>
  <c r="CG13" i="5"/>
  <c r="CH13" i="5"/>
  <c r="CA58" i="5"/>
  <c r="CB58" i="5"/>
  <c r="CC58" i="5"/>
  <c r="CD58" i="5"/>
  <c r="CE58" i="5"/>
  <c r="CF58" i="5"/>
  <c r="CG58" i="5"/>
  <c r="CH58" i="5"/>
  <c r="CJ12" i="5"/>
  <c r="CJ13" i="5"/>
  <c r="CI8" i="5"/>
  <c r="CL8" i="5"/>
  <c r="BG13" i="5"/>
  <c r="BD13" i="5"/>
  <c r="BC13" i="5"/>
  <c r="BB13" i="5"/>
  <c r="BA13" i="5"/>
  <c r="AZ13" i="5"/>
  <c r="AY13" i="5"/>
  <c r="AX13" i="5"/>
  <c r="AV13" i="5"/>
  <c r="AU13" i="5"/>
  <c r="AT13" i="5"/>
  <c r="AS13" i="5"/>
  <c r="AR13" i="5"/>
  <c r="AQ13" i="5"/>
  <c r="AO13" i="5"/>
  <c r="AH13" i="5"/>
  <c r="AG13" i="5"/>
  <c r="AF13" i="5"/>
  <c r="BG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O12" i="5"/>
  <c r="AH12" i="5"/>
  <c r="AG12" i="5"/>
  <c r="AF12" i="5"/>
  <c r="CK11" i="5"/>
  <c r="CJ11" i="5"/>
  <c r="CH11" i="5"/>
  <c r="CG11" i="5"/>
  <c r="CF11" i="5"/>
  <c r="CE11" i="5"/>
  <c r="CD11" i="5"/>
  <c r="CC11" i="5"/>
  <c r="CB11" i="5"/>
  <c r="CA11" i="5"/>
  <c r="M6378" i="35"/>
  <c r="I6208" i="35"/>
  <c r="I6228" i="35"/>
  <c r="I6070" i="35"/>
  <c r="N6438" i="35"/>
  <c r="I6254" i="35"/>
  <c r="I6159" i="35"/>
  <c r="L6425" i="35"/>
  <c r="J6456" i="35"/>
  <c r="J6395" i="35"/>
  <c r="L6411" i="35"/>
  <c r="N6411" i="35"/>
  <c r="K6390" i="35"/>
  <c r="I6334" i="35"/>
  <c r="N6040" i="35"/>
  <c r="I6250" i="35"/>
  <c r="K6423" i="35"/>
  <c r="I6209" i="35"/>
  <c r="I6100" i="35"/>
  <c r="I6307" i="35"/>
  <c r="I6125" i="35"/>
  <c r="I6271" i="35"/>
  <c r="K6406" i="35"/>
  <c r="J6432" i="35"/>
  <c r="I6078" i="35"/>
  <c r="I6109" i="35"/>
  <c r="M6397" i="35"/>
  <c r="K6403" i="35"/>
  <c r="N6419" i="35"/>
  <c r="I6500" i="35"/>
  <c r="M6443" i="35"/>
  <c r="N6464" i="35"/>
  <c r="I6179" i="35"/>
  <c r="I6308" i="35"/>
  <c r="M6403" i="35"/>
  <c r="M6458" i="35"/>
  <c r="I6204" i="35"/>
  <c r="J6414" i="35"/>
  <c r="K6464" i="35"/>
  <c r="M6455" i="35"/>
  <c r="I6115" i="35"/>
  <c r="I6092" i="35"/>
  <c r="I6301" i="35"/>
  <c r="I6468" i="35"/>
  <c r="I6073" i="35"/>
  <c r="I6191" i="35"/>
  <c r="I6169" i="35"/>
  <c r="I6304" i="35"/>
  <c r="N6385" i="35"/>
  <c r="M6039" i="35"/>
  <c r="I6349" i="35"/>
  <c r="I6176" i="35"/>
  <c r="M6391" i="35"/>
  <c r="K6380" i="35"/>
  <c r="I6288" i="35"/>
  <c r="M6424" i="35"/>
  <c r="I6217" i="35"/>
  <c r="I6114" i="35"/>
  <c r="I6343" i="35"/>
  <c r="I6375" i="35"/>
  <c r="M6409" i="35"/>
  <c r="I6183" i="35"/>
  <c r="I6182" i="35"/>
  <c r="I6350" i="35"/>
  <c r="I6296" i="35"/>
  <c r="I6480" i="35"/>
  <c r="M6379" i="35"/>
  <c r="K6456" i="35"/>
  <c r="K6434" i="35"/>
  <c r="N6037" i="35"/>
  <c r="I6129" i="35"/>
  <c r="J6423" i="35"/>
  <c r="I6184" i="35"/>
  <c r="I6269" i="35"/>
  <c r="M6422" i="35"/>
  <c r="N6382" i="35"/>
  <c r="J6460" i="35"/>
  <c r="I6316" i="35"/>
  <c r="I6165" i="35"/>
  <c r="I6080" i="35"/>
  <c r="I6353" i="35"/>
  <c r="N6402" i="35"/>
  <c r="I6369" i="35"/>
  <c r="K6399" i="35"/>
  <c r="I6238" i="35"/>
  <c r="J6382" i="35"/>
  <c r="I6260" i="35"/>
  <c r="J6385" i="35"/>
  <c r="I6098" i="35"/>
  <c r="K6430" i="35"/>
  <c r="J6462" i="35"/>
  <c r="N6422" i="35"/>
  <c r="K6400" i="35"/>
  <c r="K6449" i="35"/>
  <c r="N6420" i="35"/>
  <c r="J6416" i="35"/>
  <c r="J6445" i="35"/>
  <c r="J6451" i="35"/>
  <c r="I6097" i="35"/>
  <c r="K6416" i="35"/>
  <c r="I6325" i="35"/>
  <c r="I6313" i="35"/>
  <c r="I6314" i="35"/>
  <c r="L6398" i="35"/>
  <c r="J6436" i="35"/>
  <c r="I6284" i="35"/>
  <c r="K6396" i="35"/>
  <c r="I6504" i="35"/>
  <c r="I6193" i="35"/>
  <c r="K6463" i="35"/>
  <c r="I6213" i="35"/>
  <c r="I6145" i="35"/>
  <c r="J6452" i="35"/>
  <c r="K6443" i="35"/>
  <c r="K6425" i="35"/>
  <c r="N6461" i="35"/>
  <c r="M6394" i="35"/>
  <c r="I6501" i="35"/>
  <c r="M6396" i="35"/>
  <c r="M6465" i="35"/>
  <c r="N6036" i="35"/>
  <c r="M6036" i="35"/>
  <c r="I6509" i="35"/>
  <c r="K6442" i="35"/>
  <c r="M6460" i="35"/>
  <c r="M6447" i="35"/>
  <c r="J6459" i="35"/>
  <c r="J6038" i="35"/>
  <c r="K6444" i="35"/>
  <c r="N6434" i="35"/>
  <c r="N6416" i="35"/>
  <c r="I6293" i="35"/>
  <c r="M6417" i="35"/>
  <c r="M6389" i="35"/>
  <c r="I6267" i="35"/>
  <c r="I6104" i="35"/>
  <c r="M6400" i="35"/>
  <c r="I6277" i="35"/>
  <c r="I6061" i="35"/>
  <c r="K6455" i="35"/>
  <c r="J6386" i="35"/>
  <c r="J6446" i="35"/>
  <c r="N6415" i="35"/>
  <c r="I6235" i="35"/>
  <c r="I6106" i="35"/>
  <c r="N6399" i="35"/>
  <c r="M6436" i="35"/>
  <c r="I6252" i="35"/>
  <c r="N6432" i="35"/>
  <c r="I6173" i="35"/>
  <c r="I6490" i="35"/>
  <c r="I6227" i="35"/>
  <c r="K6437" i="35"/>
  <c r="I6478" i="35"/>
  <c r="I6344" i="35"/>
  <c r="I6218" i="35"/>
  <c r="I6198" i="35"/>
  <c r="K6427" i="35"/>
  <c r="I6232" i="35"/>
  <c r="I6091" i="35"/>
  <c r="I6153" i="35"/>
  <c r="N6413" i="35"/>
  <c r="I6317" i="35"/>
  <c r="K6383" i="35"/>
  <c r="I6251" i="35"/>
  <c r="I6171" i="35"/>
  <c r="K6461" i="35"/>
  <c r="N6378" i="35"/>
  <c r="K6445" i="35"/>
  <c r="J6040" i="35"/>
  <c r="J6453" i="35"/>
  <c r="K6388" i="35"/>
  <c r="I6181" i="35"/>
  <c r="K6037" i="35"/>
  <c r="I6319" i="35"/>
  <c r="J6415" i="35"/>
  <c r="K6379" i="35"/>
  <c r="J6464" i="35"/>
  <c r="J6447" i="35"/>
  <c r="J6389" i="35"/>
  <c r="J6379" i="35"/>
  <c r="I6126" i="35"/>
  <c r="I6141" i="35"/>
  <c r="I6168" i="35"/>
  <c r="M6393" i="35"/>
  <c r="N6039" i="35"/>
  <c r="I6077" i="35"/>
  <c r="I6492" i="35"/>
  <c r="I6177" i="35"/>
  <c r="I6116" i="35"/>
  <c r="I6136" i="35"/>
  <c r="M6425" i="35"/>
  <c r="N6408" i="35"/>
  <c r="I6297" i="35"/>
  <c r="I6315" i="35"/>
  <c r="I6475" i="35"/>
  <c r="I6493" i="35"/>
  <c r="M6451" i="35"/>
  <c r="I6292" i="35"/>
  <c r="M6449" i="35"/>
  <c r="J6457" i="35"/>
  <c r="I6473" i="35"/>
  <c r="I6121" i="35"/>
  <c r="I6201" i="35"/>
  <c r="N6462" i="35"/>
  <c r="I6347" i="35"/>
  <c r="I6487" i="35"/>
  <c r="K6381" i="35"/>
  <c r="K6377" i="35"/>
  <c r="K6411" i="35"/>
  <c r="N6465" i="35"/>
  <c r="I6068" i="35"/>
  <c r="J6410" i="35"/>
  <c r="I6498" i="35"/>
  <c r="L6436" i="35"/>
  <c r="I6328" i="35"/>
  <c r="J6458" i="35"/>
  <c r="I6302" i="35"/>
  <c r="J6428" i="35"/>
  <c r="I6331" i="35"/>
  <c r="N6443" i="35"/>
  <c r="M6399" i="35"/>
  <c r="M6413" i="35"/>
  <c r="I6373" i="35"/>
  <c r="I6147" i="35"/>
  <c r="M6463" i="35"/>
  <c r="I6216" i="35"/>
  <c r="I6120" i="35"/>
  <c r="K6395" i="35"/>
  <c r="I6192" i="35"/>
  <c r="I6502" i="35"/>
  <c r="I6364" i="35"/>
  <c r="M6423" i="35"/>
  <c r="I6144" i="35"/>
  <c r="I6140" i="35"/>
  <c r="J6392" i="35"/>
  <c r="K6394" i="35"/>
  <c r="N6377" i="35"/>
  <c r="I6283" i="35"/>
  <c r="M6432" i="35"/>
  <c r="M6388" i="35"/>
  <c r="I6366" i="35"/>
  <c r="L6459" i="35"/>
  <c r="I6266" i="35"/>
  <c r="J6448" i="35"/>
  <c r="K6414" i="35"/>
  <c r="I6486" i="35"/>
  <c r="N6437" i="35"/>
  <c r="J6037" i="35"/>
  <c r="M6444" i="35"/>
  <c r="K6453" i="35"/>
  <c r="I6272" i="35"/>
  <c r="N6459" i="35"/>
  <c r="L6414" i="35"/>
  <c r="M6442" i="35"/>
  <c r="I6229" i="35"/>
  <c r="J6408" i="35"/>
  <c r="I6362" i="35"/>
  <c r="N6426" i="35"/>
  <c r="I6230" i="35"/>
  <c r="I6497" i="35"/>
  <c r="N6389" i="35"/>
  <c r="J6454" i="35"/>
  <c r="I6186" i="35"/>
  <c r="I6099" i="35"/>
  <c r="N6387" i="35"/>
  <c r="N6436" i="35"/>
  <c r="I6360" i="35"/>
  <c r="N6383" i="35"/>
  <c r="I6149" i="35"/>
  <c r="K6039" i="35"/>
  <c r="I6372" i="35"/>
  <c r="J6405" i="35"/>
  <c r="K6398" i="35"/>
  <c r="I6076" i="35"/>
  <c r="I6199" i="35"/>
  <c r="I6197" i="35"/>
  <c r="N6444" i="35"/>
  <c r="K6386" i="35"/>
  <c r="I6066" i="35"/>
  <c r="I6156" i="35"/>
  <c r="K6402" i="35"/>
  <c r="J6404" i="35"/>
  <c r="K6407" i="35"/>
  <c r="I6211" i="35"/>
  <c r="I6095" i="35"/>
  <c r="I6224" i="35"/>
  <c r="I6134" i="35"/>
  <c r="I6259" i="35"/>
  <c r="K6428" i="35"/>
  <c r="N6428" i="35"/>
  <c r="M6448" i="35"/>
  <c r="I6338" i="35"/>
  <c r="I6154" i="35"/>
  <c r="I6067" i="35"/>
  <c r="M6445" i="35"/>
  <c r="J6440" i="35"/>
  <c r="M6412" i="35"/>
  <c r="I6194" i="35"/>
  <c r="I6089" i="35"/>
  <c r="I6357" i="35"/>
  <c r="M6438" i="35"/>
  <c r="K6392" i="35"/>
  <c r="M6456" i="35"/>
  <c r="J6413" i="35"/>
  <c r="M6040" i="35"/>
  <c r="I6207" i="35"/>
  <c r="K6432" i="35"/>
  <c r="N6445" i="35"/>
  <c r="J6434" i="35"/>
  <c r="M6387" i="35"/>
  <c r="J6430" i="35"/>
  <c r="N6038" i="35"/>
  <c r="J6442" i="35"/>
  <c r="I6326" i="35"/>
  <c r="M6037" i="35"/>
  <c r="I6195" i="35"/>
  <c r="J6397" i="35"/>
  <c r="J6387" i="35"/>
  <c r="N6429" i="35"/>
  <c r="I6160" i="35"/>
  <c r="K6038" i="35"/>
  <c r="I6079" i="35"/>
  <c r="I6205" i="35"/>
  <c r="I6341" i="35"/>
  <c r="I6345" i="35"/>
  <c r="J6378" i="35"/>
  <c r="I6485" i="35"/>
  <c r="M6461" i="35"/>
  <c r="J6455" i="35"/>
  <c r="J6398" i="35"/>
  <c r="M6402" i="35"/>
  <c r="I6355" i="35"/>
  <c r="N6401" i="35"/>
  <c r="J6396" i="35"/>
  <c r="N6458" i="35"/>
  <c r="N6456" i="35"/>
  <c r="J6424" i="35"/>
  <c r="I6152" i="35"/>
  <c r="I6065" i="35"/>
  <c r="I6196" i="35"/>
  <c r="M6433" i="35"/>
  <c r="M6427" i="35"/>
  <c r="M6431" i="35"/>
  <c r="I6071" i="35"/>
  <c r="I6469" i="35"/>
  <c r="N6454" i="35"/>
  <c r="L6381" i="35"/>
  <c r="I6256" i="35"/>
  <c r="I6233" i="35"/>
  <c r="M6401" i="35"/>
  <c r="N6417" i="35"/>
  <c r="L6443" i="35"/>
  <c r="I6178" i="35"/>
  <c r="K6419" i="35"/>
  <c r="I6496" i="35"/>
  <c r="M6454" i="35"/>
  <c r="I6255" i="35"/>
  <c r="I6102" i="35"/>
  <c r="J6449" i="35"/>
  <c r="N6388" i="35"/>
  <c r="I6491" i="35"/>
  <c r="I6290" i="35"/>
  <c r="I6348" i="35"/>
  <c r="K6454" i="35"/>
  <c r="I6225" i="35"/>
  <c r="I6247" i="35"/>
  <c r="M6446" i="35"/>
  <c r="I6164" i="35"/>
  <c r="I6289" i="35"/>
  <c r="N6447" i="35"/>
  <c r="I6333" i="35"/>
  <c r="J6391" i="35"/>
  <c r="I6244" i="35"/>
  <c r="I6111" i="35"/>
  <c r="J6388" i="35"/>
  <c r="K6441" i="35"/>
  <c r="I6242" i="35"/>
  <c r="M6381" i="35"/>
  <c r="K6389" i="35"/>
  <c r="K6409" i="35"/>
  <c r="M6453" i="35"/>
  <c r="K6426" i="35"/>
  <c r="I6188" i="35"/>
  <c r="I6081" i="35"/>
  <c r="K6446" i="35"/>
  <c r="J6393" i="35"/>
  <c r="I6507" i="35"/>
  <c r="I6268" i="35"/>
  <c r="I6253" i="35"/>
  <c r="I6342" i="35"/>
  <c r="I6062" i="35"/>
  <c r="N6442" i="35"/>
  <c r="M6405" i="35"/>
  <c r="I6122" i="35"/>
  <c r="I6105" i="35"/>
  <c r="I6245" i="35"/>
  <c r="L6406" i="35"/>
  <c r="I6074" i="35"/>
  <c r="I6112" i="35"/>
  <c r="I6108" i="35"/>
  <c r="I6470" i="35"/>
  <c r="J6383" i="35"/>
  <c r="I6226" i="35"/>
  <c r="N6452" i="35"/>
  <c r="I6303" i="35"/>
  <c r="K6459" i="35"/>
  <c r="I6330" i="35"/>
  <c r="K6418" i="35"/>
  <c r="J6461" i="35"/>
  <c r="M6434" i="35"/>
  <c r="N6406" i="35"/>
  <c r="I6223" i="35"/>
  <c r="I6119" i="35"/>
  <c r="J6420" i="35"/>
  <c r="I6282" i="35"/>
  <c r="K6422" i="35"/>
  <c r="J6433" i="35"/>
  <c r="M6415" i="35"/>
  <c r="K6401" i="35"/>
  <c r="M6404" i="35"/>
  <c r="M6437" i="35"/>
  <c r="M6407" i="35"/>
  <c r="J6465" i="35"/>
  <c r="J6039" i="35"/>
  <c r="K6431" i="35"/>
  <c r="I6351" i="35"/>
  <c r="K6457" i="35"/>
  <c r="I6299" i="35"/>
  <c r="I6367" i="35"/>
  <c r="N6407" i="35"/>
  <c r="I6131" i="35"/>
  <c r="I6466" i="35"/>
  <c r="M6439" i="35"/>
  <c r="N6396" i="35"/>
  <c r="M6440" i="35"/>
  <c r="I6305" i="35"/>
  <c r="K6036" i="35"/>
  <c r="I6489" i="35"/>
  <c r="I6215" i="35"/>
  <c r="N6410" i="35"/>
  <c r="N6404" i="35"/>
  <c r="I6236" i="35"/>
  <c r="I6243" i="35"/>
  <c r="I6368" i="35"/>
  <c r="I6257" i="35"/>
  <c r="I6086" i="35"/>
  <c r="I6085" i="35"/>
  <c r="N6403" i="35"/>
  <c r="J6431" i="35"/>
  <c r="N6455" i="35"/>
  <c r="K6397" i="35"/>
  <c r="I6327" i="35"/>
  <c r="I6172" i="35"/>
  <c r="I6329" i="35"/>
  <c r="N6451" i="35"/>
  <c r="I6103" i="35"/>
  <c r="J6036" i="35"/>
  <c r="I6087" i="35"/>
  <c r="M6420" i="35"/>
  <c r="I6206" i="35"/>
  <c r="K6440" i="35"/>
  <c r="I6139" i="35"/>
  <c r="I6124" i="35"/>
  <c r="I6063" i="35"/>
  <c r="J6381" i="35"/>
  <c r="I6090" i="35"/>
  <c r="I6481" i="35"/>
  <c r="I6069" i="35"/>
  <c r="I6354" i="35"/>
  <c r="M6428" i="35"/>
  <c r="I6371" i="35"/>
  <c r="K6412" i="35"/>
  <c r="M6392" i="35"/>
  <c r="N6386" i="35"/>
  <c r="N6460" i="35"/>
  <c r="K6452" i="35"/>
  <c r="E5857" i="35"/>
  <c r="I6137" i="35"/>
  <c r="K6404" i="35"/>
  <c r="K6405" i="35"/>
  <c r="K6417" i="35"/>
  <c r="I6110" i="35"/>
  <c r="N6431" i="35"/>
  <c r="I6356" i="35"/>
  <c r="I6265" i="35"/>
  <c r="I6157" i="35"/>
  <c r="E5865" i="35"/>
  <c r="I6484" i="35"/>
  <c r="I6311" i="35"/>
  <c r="I6118" i="35"/>
  <c r="M6419" i="35"/>
  <c r="N6393" i="35"/>
  <c r="I6248" i="35"/>
  <c r="K6458" i="35"/>
  <c r="I6163" i="35"/>
  <c r="K6408" i="35"/>
  <c r="I6287" i="35"/>
  <c r="K6424" i="35"/>
  <c r="N6457" i="35"/>
  <c r="M6382" i="35"/>
  <c r="I6101" i="35"/>
  <c r="I6286" i="35"/>
  <c r="J6407" i="35"/>
  <c r="I6240" i="35"/>
  <c r="I6175" i="35"/>
  <c r="J6411" i="35"/>
  <c r="I6374" i="35"/>
  <c r="I6339" i="35"/>
  <c r="K6385" i="35"/>
  <c r="N6450" i="35"/>
  <c r="I6142" i="35"/>
  <c r="I6161" i="35"/>
  <c r="J6400" i="35"/>
  <c r="I6151" i="35"/>
  <c r="I6322" i="35"/>
  <c r="M6450" i="35"/>
  <c r="N6391" i="35"/>
  <c r="I6093" i="35"/>
  <c r="J6419" i="35"/>
  <c r="J6425" i="35"/>
  <c r="N6400" i="35"/>
  <c r="I6270" i="35"/>
  <c r="K6436" i="35"/>
  <c r="I6479" i="35"/>
  <c r="I6494" i="35"/>
  <c r="K6447" i="35"/>
  <c r="I6359" i="35"/>
  <c r="I6180" i="35"/>
  <c r="J6438" i="35"/>
  <c r="M6395" i="35"/>
  <c r="N6394" i="35"/>
  <c r="I6471" i="35"/>
  <c r="I6239" i="35"/>
  <c r="I6332" i="35"/>
  <c r="I6234" i="35"/>
  <c r="K6378" i="35"/>
  <c r="M6464" i="35"/>
  <c r="I6320" i="35"/>
  <c r="J6463" i="35"/>
  <c r="I6155" i="35"/>
  <c r="I6275" i="35"/>
  <c r="I6150" i="35"/>
  <c r="I6273" i="35"/>
  <c r="I6187" i="35"/>
  <c r="I6133" i="35"/>
  <c r="K6448" i="35"/>
  <c r="K6465" i="35"/>
  <c r="I6280" i="35"/>
  <c r="J6380" i="35"/>
  <c r="K6382" i="35"/>
  <c r="I6107" i="35"/>
  <c r="J6377" i="35"/>
  <c r="I6312" i="35"/>
  <c r="N6397" i="35"/>
  <c r="I6190" i="35"/>
  <c r="N6414" i="35"/>
  <c r="I6505" i="35"/>
  <c r="I6336" i="35"/>
  <c r="I6300" i="35"/>
  <c r="J6443" i="35"/>
  <c r="N6405" i="35"/>
  <c r="J6412" i="35"/>
  <c r="M6411" i="35"/>
  <c r="J6401" i="35"/>
  <c r="L6453" i="35"/>
  <c r="I6143" i="35"/>
  <c r="M6380" i="35"/>
  <c r="N6430" i="35"/>
  <c r="I6285" i="35"/>
  <c r="M6416" i="35"/>
  <c r="I6477" i="35"/>
  <c r="M6038" i="35"/>
  <c r="I6220" i="35"/>
  <c r="J6427" i="35"/>
  <c r="J6426" i="35"/>
  <c r="N6433" i="35"/>
  <c r="J6384" i="35"/>
  <c r="I6241" i="35"/>
  <c r="I6082" i="35"/>
  <c r="M6457" i="35"/>
  <c r="I6113" i="35"/>
  <c r="M6390" i="35"/>
  <c r="M6430" i="35"/>
  <c r="J6406" i="35"/>
  <c r="I6214" i="35"/>
  <c r="I6274" i="35"/>
  <c r="K6384" i="35"/>
  <c r="I6167" i="35"/>
  <c r="I6363" i="35"/>
  <c r="K6040" i="35"/>
  <c r="N6453" i="35"/>
  <c r="M6421" i="35"/>
  <c r="I6294" i="35"/>
  <c r="N6412" i="35"/>
  <c r="N6441" i="35"/>
  <c r="I6123" i="35"/>
  <c r="N6380" i="35"/>
  <c r="J6441" i="35"/>
  <c r="I6117" i="35"/>
  <c r="I6318" i="35"/>
  <c r="I6189" i="35"/>
  <c r="I6158" i="35"/>
  <c r="I6335" i="35"/>
  <c r="J6439" i="35"/>
  <c r="I6324" i="35"/>
  <c r="N6418" i="35"/>
  <c r="M6459" i="35"/>
  <c r="I6281" i="35"/>
  <c r="M6410" i="35"/>
  <c r="K6410" i="35"/>
  <c r="N6409" i="35"/>
  <c r="J6402" i="35"/>
  <c r="I6138" i="35"/>
  <c r="I6246" i="35"/>
  <c r="I6212" i="35"/>
  <c r="M6398" i="35"/>
  <c r="I6084" i="35"/>
  <c r="I6075" i="35"/>
  <c r="I6310" i="35"/>
  <c r="I6127" i="35"/>
  <c r="I6130" i="35"/>
  <c r="J6394" i="35"/>
  <c r="I6340" i="35"/>
  <c r="J6422" i="35"/>
  <c r="I6258" i="35"/>
  <c r="I6321" i="35"/>
  <c r="N6395" i="35"/>
  <c r="I6370" i="35"/>
  <c r="K6451" i="35"/>
  <c r="K6391" i="35"/>
  <c r="N6424" i="35"/>
  <c r="I6508" i="35"/>
  <c r="I6352" i="35"/>
  <c r="I6202" i="35"/>
  <c r="I6476" i="35"/>
  <c r="I6276" i="35"/>
  <c r="I6210" i="35"/>
  <c r="N6379" i="35"/>
  <c r="I6146" i="35"/>
  <c r="I6249" i="35"/>
  <c r="I6148" i="35"/>
  <c r="I6264" i="35"/>
  <c r="I6309" i="35"/>
  <c r="J6444" i="35"/>
  <c r="I6094" i="35"/>
  <c r="I6506" i="35"/>
  <c r="N6423" i="35"/>
  <c r="I6083" i="35"/>
  <c r="N6398" i="35"/>
  <c r="J6390" i="35"/>
  <c r="I6064" i="35"/>
  <c r="I6499" i="35"/>
  <c r="J6399" i="35"/>
  <c r="L6419" i="35"/>
  <c r="I6166" i="35"/>
  <c r="I6174" i="35"/>
  <c r="M6384" i="35"/>
  <c r="I6185" i="35"/>
  <c r="I6261" i="35"/>
  <c r="N6440" i="35"/>
  <c r="I6128" i="35"/>
  <c r="M6383" i="35"/>
  <c r="K6420" i="35"/>
  <c r="J6429" i="35"/>
  <c r="M6441" i="35"/>
  <c r="K6421" i="35"/>
  <c r="I6072" i="35"/>
  <c r="I6376" i="35"/>
  <c r="I6219" i="35"/>
  <c r="I6221" i="35"/>
  <c r="K6415" i="35"/>
  <c r="I6365" i="35"/>
  <c r="M6406" i="35"/>
  <c r="I6358" i="35"/>
  <c r="I6060" i="35"/>
  <c r="I6503" i="35"/>
  <c r="I6323" i="35"/>
  <c r="K6393" i="35"/>
  <c r="K6450" i="35"/>
  <c r="I6237" i="35"/>
  <c r="N6427" i="35"/>
  <c r="I6306" i="35"/>
  <c r="I6203" i="35"/>
  <c r="M6452" i="35"/>
  <c r="N6425" i="35"/>
  <c r="J6450" i="35"/>
  <c r="K6413" i="35"/>
  <c r="K6462" i="35"/>
  <c r="M6408" i="35"/>
  <c r="M6429" i="35"/>
  <c r="J6437" i="35"/>
  <c r="J6409" i="35"/>
  <c r="I6162" i="35"/>
  <c r="I6096" i="35"/>
  <c r="M6377" i="35"/>
  <c r="J6421" i="35"/>
  <c r="I6135" i="35"/>
  <c r="N6390" i="35"/>
  <c r="K6433" i="35"/>
  <c r="K6460" i="35"/>
  <c r="I6337" i="35"/>
  <c r="M6418" i="35"/>
  <c r="J6418" i="35"/>
  <c r="I6474" i="35"/>
  <c r="I6488" i="35"/>
  <c r="M6385" i="35"/>
  <c r="N6384" i="35"/>
  <c r="K6387" i="35"/>
  <c r="K6439" i="35"/>
  <c r="I6132" i="35"/>
  <c r="M6414" i="35"/>
  <c r="I6279" i="35"/>
  <c r="N6381" i="35"/>
  <c r="N6449" i="35"/>
  <c r="J6417" i="35"/>
  <c r="L6417" i="35"/>
  <c r="N6421" i="35"/>
  <c r="I6088" i="35"/>
  <c r="J6403" i="35"/>
  <c r="I6263" i="35"/>
  <c r="I6467" i="35"/>
  <c r="I6495" i="35"/>
  <c r="I6231" i="35"/>
  <c r="I6483" i="35"/>
  <c r="M6462" i="35"/>
  <c r="I6298" i="35"/>
  <c r="N6446" i="35"/>
  <c r="N6463" i="35"/>
  <c r="I6291" i="35"/>
  <c r="N6439" i="35"/>
  <c r="I6200" i="35"/>
  <c r="I6361" i="35"/>
  <c r="I6295" i="35"/>
  <c r="I6346" i="35"/>
  <c r="M6426" i="35"/>
  <c r="N6448" i="35"/>
  <c r="I6482" i="35"/>
  <c r="I6472" i="35"/>
  <c r="M6386" i="35"/>
  <c r="K6429" i="35"/>
  <c r="N6392" i="35"/>
  <c r="K6438" i="35"/>
  <c r="I6170" i="35"/>
  <c r="I6278" i="35"/>
  <c r="I6262" i="35"/>
  <c r="I6222" i="35"/>
  <c r="P5867" i="35" l="1"/>
  <c r="O5866" i="35"/>
  <c r="P5858" i="35"/>
  <c r="O5863" i="35"/>
  <c r="P5861" i="35"/>
  <c r="P5860" i="35"/>
  <c r="P5862" i="35"/>
  <c r="P5859" i="35"/>
  <c r="P5864" i="35"/>
  <c r="O5864" i="35"/>
  <c r="O5868" i="35"/>
  <c r="P6510" i="35"/>
  <c r="P6573" i="35"/>
  <c r="O6573" i="35"/>
  <c r="O6630" i="35"/>
  <c r="P6630" i="35"/>
  <c r="O6562" i="35"/>
  <c r="P6562" i="35"/>
  <c r="O6584" i="35"/>
  <c r="P6584" i="35"/>
  <c r="O6597" i="35"/>
  <c r="P6597" i="35"/>
  <c r="O6586" i="35"/>
  <c r="P6586" i="35"/>
  <c r="B6537" i="35"/>
  <c r="O6537" i="35"/>
  <c r="P6537" i="35"/>
  <c r="O6516" i="35"/>
  <c r="B6516" i="35"/>
  <c r="P6516" i="35"/>
  <c r="P6632" i="35"/>
  <c r="O6632" i="35"/>
  <c r="P6621" i="35"/>
  <c r="O6621" i="35"/>
  <c r="O6570" i="35"/>
  <c r="P6570" i="35"/>
  <c r="P6559" i="35"/>
  <c r="O6559" i="35"/>
  <c r="O6564" i="35"/>
  <c r="P6564" i="35"/>
  <c r="P6612" i="35"/>
  <c r="O6612" i="35"/>
  <c r="O6608" i="35"/>
  <c r="P6608" i="35"/>
  <c r="P6551" i="35"/>
  <c r="O6551" i="35"/>
  <c r="O6623" i="35"/>
  <c r="P6623" i="35"/>
  <c r="P6549" i="35"/>
  <c r="O6549" i="35"/>
  <c r="O6556" i="35"/>
  <c r="P6556" i="35"/>
  <c r="P6588" i="35"/>
  <c r="O6588" i="35"/>
  <c r="O6611" i="35"/>
  <c r="P6611" i="35"/>
  <c r="O6601" i="35"/>
  <c r="P6601" i="35"/>
  <c r="P6543" i="35"/>
  <c r="O6543" i="35"/>
  <c r="P6599" i="35"/>
  <c r="O6599" i="35"/>
  <c r="P6555" i="35"/>
  <c r="O6555" i="35"/>
  <c r="O6531" i="35"/>
  <c r="P6531" i="35"/>
  <c r="B6531" i="35"/>
  <c r="P6615" i="35"/>
  <c r="O6615" i="35"/>
  <c r="O6545" i="35"/>
  <c r="P6545" i="35"/>
  <c r="O6576" i="35"/>
  <c r="P6576" i="35"/>
  <c r="P6565" i="35"/>
  <c r="O6565" i="35"/>
  <c r="O6536" i="35"/>
  <c r="P6536" i="35"/>
  <c r="B6536" i="35"/>
  <c r="O6594" i="35"/>
  <c r="P6594" i="35"/>
  <c r="P6511" i="35"/>
  <c r="O6511" i="35"/>
  <c r="B6511" i="35"/>
  <c r="O6604" i="35"/>
  <c r="P6604" i="35"/>
  <c r="O6600" i="35"/>
  <c r="P6600" i="35"/>
  <c r="P6629" i="35"/>
  <c r="O6629" i="35"/>
  <c r="O6558" i="35"/>
  <c r="P6558" i="35"/>
  <c r="O6542" i="35"/>
  <c r="P6542" i="35"/>
  <c r="B6530" i="35"/>
  <c r="O6530" i="35"/>
  <c r="P6530" i="35"/>
  <c r="P6574" i="35"/>
  <c r="O6574" i="35"/>
  <c r="O6515" i="35"/>
  <c r="B6515" i="35"/>
  <c r="P6515" i="35"/>
  <c r="O6546" i="35"/>
  <c r="P6546" i="35"/>
  <c r="O6582" i="35"/>
  <c r="P6582" i="35"/>
  <c r="P6596" i="35"/>
  <c r="O6596" i="35"/>
  <c r="O6579" i="35"/>
  <c r="P6579" i="35"/>
  <c r="B6526" i="35"/>
  <c r="O6526" i="35"/>
  <c r="P6526" i="35"/>
  <c r="O6619" i="35"/>
  <c r="P6619" i="35"/>
  <c r="O6603" i="35"/>
  <c r="P6603" i="35"/>
  <c r="P6528" i="35"/>
  <c r="O6528" i="35"/>
  <c r="B6528" i="35"/>
  <c r="O6590" i="35"/>
  <c r="P6590" i="35"/>
  <c r="O6602" i="35"/>
  <c r="P6602" i="35"/>
  <c r="O6575" i="35"/>
  <c r="P6575" i="35"/>
  <c r="O6614" i="35"/>
  <c r="P6614" i="35"/>
  <c r="O6535" i="35"/>
  <c r="P6535" i="35"/>
  <c r="B6535" i="35"/>
  <c r="O6627" i="35"/>
  <c r="P6627" i="35"/>
  <c r="O6587" i="35"/>
  <c r="P6587" i="35"/>
  <c r="O6532" i="35"/>
  <c r="B6532" i="35"/>
  <c r="P6532" i="35"/>
  <c r="O6547" i="35"/>
  <c r="P6547" i="35"/>
  <c r="O6566" i="35"/>
  <c r="P6566" i="35"/>
  <c r="P6563" i="35"/>
  <c r="O6563" i="35"/>
  <c r="B6517" i="35"/>
  <c r="O6517" i="35"/>
  <c r="P6517" i="35"/>
  <c r="O6628" i="35"/>
  <c r="P6628" i="35"/>
  <c r="P6529" i="35"/>
  <c r="B6529" i="35"/>
  <c r="O6529" i="35"/>
  <c r="P6591" i="35"/>
  <c r="O6591" i="35"/>
  <c r="O6593" i="35"/>
  <c r="P6593" i="35"/>
  <c r="P6572" i="35"/>
  <c r="O6572" i="35"/>
  <c r="O6525" i="35"/>
  <c r="B6525" i="35"/>
  <c r="P6525" i="35"/>
  <c r="P6618" i="35"/>
  <c r="O6618" i="35"/>
  <c r="O6514" i="35"/>
  <c r="P6514" i="35"/>
  <c r="B6514" i="35"/>
  <c r="P6589" i="35"/>
  <c r="O6589" i="35"/>
  <c r="P6521" i="35"/>
  <c r="O6521" i="35"/>
  <c r="B6521" i="35"/>
  <c r="P6519" i="35"/>
  <c r="B6519" i="35"/>
  <c r="O6519" i="35"/>
  <c r="O6552" i="35"/>
  <c r="P6552" i="35"/>
  <c r="O6616" i="35"/>
  <c r="P6616" i="35"/>
  <c r="O6620" i="35"/>
  <c r="P6620" i="35"/>
  <c r="O6609" i="35"/>
  <c r="P6609" i="35"/>
  <c r="O6606" i="35"/>
  <c r="P6606" i="35"/>
  <c r="P6583" i="35"/>
  <c r="O6583" i="35"/>
  <c r="P6533" i="35"/>
  <c r="O6533" i="35"/>
  <c r="B6533" i="35"/>
  <c r="O6577" i="35"/>
  <c r="P6577" i="35"/>
  <c r="O6569" i="35"/>
  <c r="P6569" i="35"/>
  <c r="O6595" i="35"/>
  <c r="P6595" i="35"/>
  <c r="O6610" i="35"/>
  <c r="P6610" i="35"/>
  <c r="O6631" i="35"/>
  <c r="P6631" i="35"/>
  <c r="P6626" i="35"/>
  <c r="O6626" i="35"/>
  <c r="B6523" i="35"/>
  <c r="O6523" i="35"/>
  <c r="P6523" i="35"/>
  <c r="P6625" i="35"/>
  <c r="O6625" i="35"/>
  <c r="O6548" i="35"/>
  <c r="P6548" i="35"/>
  <c r="P6617" i="35"/>
  <c r="O6617" i="35"/>
  <c r="P6520" i="35"/>
  <c r="B6520" i="35"/>
  <c r="O6520" i="35"/>
  <c r="O6540" i="35"/>
  <c r="B6540" i="35"/>
  <c r="P6540" i="35"/>
  <c r="O6571" i="35"/>
  <c r="P6571" i="35"/>
  <c r="B6522" i="35"/>
  <c r="O6522" i="35"/>
  <c r="P6522" i="35"/>
  <c r="O6607" i="35"/>
  <c r="P6607" i="35"/>
  <c r="O6580" i="35"/>
  <c r="P6580" i="35"/>
  <c r="P6581" i="35"/>
  <c r="O6581" i="35"/>
  <c r="P6568" i="35"/>
  <c r="O6568" i="35"/>
  <c r="O6534" i="35"/>
  <c r="P6534" i="35"/>
  <c r="B6534" i="35"/>
  <c r="O6598" i="35"/>
  <c r="P6598" i="35"/>
  <c r="P6567" i="35"/>
  <c r="O6567" i="35"/>
  <c r="O6613" i="35"/>
  <c r="P6613" i="35"/>
  <c r="B6524" i="35"/>
  <c r="O6524" i="35"/>
  <c r="P6524" i="35"/>
  <c r="O6513" i="35"/>
  <c r="P6513" i="35"/>
  <c r="B6513" i="35"/>
  <c r="P6605" i="35"/>
  <c r="O6605" i="35"/>
  <c r="P6592" i="35"/>
  <c r="O6592" i="35"/>
  <c r="P6578" i="35"/>
  <c r="O6578" i="35"/>
  <c r="O6557" i="35"/>
  <c r="P6557" i="35"/>
  <c r="O6624" i="35"/>
  <c r="P6624" i="35"/>
  <c r="O6622" i="35"/>
  <c r="P6622" i="35"/>
  <c r="O6553" i="35"/>
  <c r="P6553" i="35"/>
  <c r="O6550" i="35"/>
  <c r="P6550" i="35"/>
  <c r="O6538" i="35"/>
  <c r="P6538" i="35"/>
  <c r="B6538" i="35"/>
  <c r="O6518" i="35"/>
  <c r="P6518" i="35"/>
  <c r="B6518" i="35"/>
  <c r="O6560" i="35"/>
  <c r="P6560" i="35"/>
  <c r="O6512" i="35"/>
  <c r="P6512" i="35"/>
  <c r="B6512" i="35"/>
  <c r="O6544" i="35"/>
  <c r="P6544" i="35"/>
  <c r="O6585" i="35"/>
  <c r="P6585" i="35"/>
  <c r="O6539" i="35"/>
  <c r="P6539" i="35"/>
  <c r="B6539" i="35"/>
  <c r="P6541" i="35"/>
  <c r="O6541" i="35"/>
  <c r="O6527" i="35"/>
  <c r="P6527" i="35"/>
  <c r="B6527" i="35"/>
  <c r="O6554" i="35"/>
  <c r="P6554" i="35"/>
  <c r="O6561" i="35"/>
  <c r="P6561" i="35"/>
  <c r="H6100" i="35"/>
  <c r="O6100" i="35" s="1"/>
  <c r="H6108" i="35"/>
  <c r="P6108" i="35" s="1"/>
  <c r="H6180" i="35"/>
  <c r="O6180" i="35" s="1"/>
  <c r="H6152" i="35"/>
  <c r="H6414" i="35"/>
  <c r="P6414" i="35" s="1"/>
  <c r="H6115" i="35"/>
  <c r="B6115" i="35" s="1"/>
  <c r="H6064" i="35"/>
  <c r="B6064" i="35" s="1"/>
  <c r="H6228" i="35"/>
  <c r="O6228" i="35" s="1"/>
  <c r="H6241" i="35"/>
  <c r="O6241" i="35" s="1"/>
  <c r="H6088" i="35"/>
  <c r="O6088" i="35" s="1"/>
  <c r="H6145" i="35"/>
  <c r="O6145" i="35" s="1"/>
  <c r="H6126" i="35"/>
  <c r="B6126" i="35" s="1"/>
  <c r="H6163" i="35"/>
  <c r="P6163" i="35" s="1"/>
  <c r="H6218" i="35"/>
  <c r="O6218" i="35" s="1"/>
  <c r="H6091" i="35"/>
  <c r="P6091" i="35" s="1"/>
  <c r="H6070" i="35"/>
  <c r="P6070" i="35" s="1"/>
  <c r="H6167" i="35"/>
  <c r="B6167" i="35" s="1"/>
  <c r="H6182" i="35"/>
  <c r="B6182" i="35" s="1"/>
  <c r="H6123" i="35"/>
  <c r="P6123" i="35" s="1"/>
  <c r="H6453" i="35"/>
  <c r="H6062" i="35"/>
  <c r="P6062" i="35" s="1"/>
  <c r="H6459" i="35"/>
  <c r="O6459" i="35" s="1"/>
  <c r="H6198" i="35"/>
  <c r="O6198" i="35" s="1"/>
  <c r="H6221" i="35"/>
  <c r="H6084" i="35"/>
  <c r="B6084" i="35" s="1"/>
  <c r="H6107" i="35"/>
  <c r="P6107" i="35" s="1"/>
  <c r="H6170" i="35"/>
  <c r="B6170" i="35" s="1"/>
  <c r="H6143" i="35"/>
  <c r="O6143" i="35" s="1"/>
  <c r="H6112" i="35"/>
  <c r="P6112" i="35" s="1"/>
  <c r="H6224" i="35"/>
  <c r="B6224" i="35" s="1"/>
  <c r="H6147" i="35"/>
  <c r="B6147" i="35" s="1"/>
  <c r="H6204" i="35"/>
  <c r="H6179" i="35"/>
  <c r="B6179" i="35" s="1"/>
  <c r="H6217" i="35"/>
  <c r="O6217" i="35" s="1"/>
  <c r="H6212" i="35"/>
  <c r="O6212" i="35" s="1"/>
  <c r="H6097" i="35"/>
  <c r="H6200" i="35"/>
  <c r="B6200" i="35" s="1"/>
  <c r="H6071" i="35"/>
  <c r="P6071" i="35" s="1"/>
  <c r="H6417" i="35"/>
  <c r="B6417" i="35" s="1"/>
  <c r="H6094" i="35"/>
  <c r="H6153" i="35"/>
  <c r="B6153" i="35" s="1"/>
  <c r="H6142" i="35"/>
  <c r="O6142" i="35" s="1"/>
  <c r="H6111" i="35"/>
  <c r="B6111" i="35" s="1"/>
  <c r="H6121" i="35"/>
  <c r="H6117" i="35"/>
  <c r="P6117" i="35" s="1"/>
  <c r="H6124" i="35"/>
  <c r="O6124" i="35" s="1"/>
  <c r="H6227" i="35"/>
  <c r="P6227" i="35" s="1"/>
  <c r="H6381" i="35"/>
  <c r="H6178" i="35"/>
  <c r="O6178" i="35" s="1"/>
  <c r="H6139" i="35"/>
  <c r="O6139" i="35" s="1"/>
  <c r="H6061" i="35"/>
  <c r="B6061" i="35" s="1"/>
  <c r="H6089" i="35"/>
  <c r="H6085" i="35"/>
  <c r="B6085" i="35" s="1"/>
  <c r="H6122" i="35"/>
  <c r="B6122" i="35" s="1"/>
  <c r="H6215" i="35"/>
  <c r="O6215" i="35" s="1"/>
  <c r="H6113" i="35"/>
  <c r="H6073" i="35"/>
  <c r="B6073" i="35" s="1"/>
  <c r="H6140" i="35"/>
  <c r="P6140" i="35" s="1"/>
  <c r="H6081" i="35"/>
  <c r="O6081" i="35" s="1"/>
  <c r="H6232" i="35"/>
  <c r="P6232" i="35" s="1"/>
  <c r="H6201" i="35"/>
  <c r="O6201" i="35" s="1"/>
  <c r="H6082" i="35"/>
  <c r="O6082" i="35" s="1"/>
  <c r="H6202" i="35"/>
  <c r="P6202" i="35" s="1"/>
  <c r="H6090" i="35"/>
  <c r="H6141" i="35"/>
  <c r="O6141" i="35" s="1"/>
  <c r="H6146" i="35"/>
  <c r="B6146" i="35" s="1"/>
  <c r="H6148" i="35"/>
  <c r="B6148" i="35" s="1"/>
  <c r="H6168" i="35"/>
  <c r="H6065" i="35"/>
  <c r="O6065" i="35" s="1"/>
  <c r="H6216" i="35"/>
  <c r="B6216" i="35" s="1"/>
  <c r="H6132" i="35"/>
  <c r="B6132" i="35" s="1"/>
  <c r="H6196" i="35"/>
  <c r="H6078" i="35"/>
  <c r="P6078" i="35" s="1"/>
  <c r="H6128" i="35"/>
  <c r="O6128" i="35" s="1"/>
  <c r="H6118" i="35"/>
  <c r="P6118" i="35" s="1"/>
  <c r="H6165" i="35"/>
  <c r="H6233" i="35"/>
  <c r="B6233" i="35" s="1"/>
  <c r="H6110" i="35"/>
  <c r="B6110" i="35" s="1"/>
  <c r="H6077" i="35"/>
  <c r="O6077" i="35" s="1"/>
  <c r="H6220" i="35"/>
  <c r="H6172" i="35"/>
  <c r="B6172" i="35" s="1"/>
  <c r="H6087" i="35"/>
  <c r="B6087" i="35" s="1"/>
  <c r="H6106" i="35"/>
  <c r="P6106" i="35" s="1"/>
  <c r="H6425" i="35"/>
  <c r="H6130" i="35"/>
  <c r="B6130" i="35" s="1"/>
  <c r="H6114" i="35"/>
  <c r="B6114" i="35" s="1"/>
  <c r="H6157" i="35"/>
  <c r="O6157" i="35" s="1"/>
  <c r="H6238" i="35"/>
  <c r="H6104" i="35"/>
  <c r="P6104" i="35" s="1"/>
  <c r="H6069" i="35"/>
  <c r="B6069" i="35" s="1"/>
  <c r="H6134" i="35"/>
  <c r="P6134" i="35" s="1"/>
  <c r="H6086" i="35"/>
  <c r="H6190" i="35"/>
  <c r="B6190" i="35" s="1"/>
  <c r="H6195" i="35"/>
  <c r="B6195" i="35" s="1"/>
  <c r="H6166" i="35"/>
  <c r="B6166" i="35" s="1"/>
  <c r="H6226" i="35"/>
  <c r="H6237" i="35"/>
  <c r="O6237" i="35" s="1"/>
  <c r="H6211" i="35"/>
  <c r="P6211" i="35" s="1"/>
  <c r="H6151" i="35"/>
  <c r="B6151" i="35" s="1"/>
  <c r="H6231" i="35"/>
  <c r="O6231" i="35" s="1"/>
  <c r="H6223" i="35"/>
  <c r="O6223" i="35" s="1"/>
  <c r="H6127" i="35"/>
  <c r="O6127" i="35" s="1"/>
  <c r="H6074" i="35"/>
  <c r="B6074" i="35" s="1"/>
  <c r="H6109" i="35"/>
  <c r="H6203" i="35"/>
  <c r="O6203" i="35" s="1"/>
  <c r="H6120" i="35"/>
  <c r="P6120" i="35" s="1"/>
  <c r="H6189" i="35"/>
  <c r="P6189" i="35" s="1"/>
  <c r="H6173" i="35"/>
  <c r="O6173" i="35" s="1"/>
  <c r="H6199" i="35"/>
  <c r="P6199" i="35" s="1"/>
  <c r="H6138" i="35"/>
  <c r="P6138" i="35" s="1"/>
  <c r="H6177" i="35"/>
  <c r="P6177" i="35" s="1"/>
  <c r="H6193" i="35"/>
  <c r="H6240" i="35"/>
  <c r="O6240" i="35" s="1"/>
  <c r="H6187" i="35"/>
  <c r="O6187" i="35" s="1"/>
  <c r="H6063" i="35"/>
  <c r="O6063" i="35" s="1"/>
  <c r="H6234" i="35"/>
  <c r="H6098" i="35"/>
  <c r="B6098" i="35" s="1"/>
  <c r="H6174" i="35"/>
  <c r="B6174" i="35" s="1"/>
  <c r="H6181" i="35"/>
  <c r="O6181" i="35" s="1"/>
  <c r="H6188" i="35"/>
  <c r="H6105" i="35"/>
  <c r="O6105" i="35" s="1"/>
  <c r="H6079" i="35"/>
  <c r="B6079" i="35" s="1"/>
  <c r="H6197" i="35"/>
  <c r="O6197" i="35" s="1"/>
  <c r="H6161" i="35"/>
  <c r="P6161" i="35" s="1"/>
  <c r="H6194" i="35"/>
  <c r="O6194" i="35" s="1"/>
  <c r="H6185" i="35"/>
  <c r="B6185" i="35" s="1"/>
  <c r="H6137" i="35"/>
  <c r="B6137" i="35" s="1"/>
  <c r="H6103" i="35"/>
  <c r="H6129" i="35"/>
  <c r="O6129" i="35" s="1"/>
  <c r="H6149" i="35"/>
  <c r="P6149" i="35" s="1"/>
  <c r="H6192" i="35"/>
  <c r="P6192" i="35" s="1"/>
  <c r="H6160" i="35"/>
  <c r="P6160" i="35" s="1"/>
  <c r="H6169" i="35"/>
  <c r="B6169" i="35" s="1"/>
  <c r="H6164" i="35"/>
  <c r="O6164" i="35" s="1"/>
  <c r="H6222" i="35"/>
  <c r="O6222" i="35" s="1"/>
  <c r="H6119" i="35"/>
  <c r="H6155" i="35"/>
  <c r="O6155" i="35" s="1"/>
  <c r="H6136" i="35"/>
  <c r="O6136" i="35" s="1"/>
  <c r="H6067" i="35"/>
  <c r="B6067" i="35" s="1"/>
  <c r="H6135" i="35"/>
  <c r="H6436" i="35"/>
  <c r="O6436" i="35" s="1"/>
  <c r="H6096" i="35"/>
  <c r="P6096" i="35" s="1"/>
  <c r="H6175" i="35"/>
  <c r="O6175" i="35" s="1"/>
  <c r="H6176" i="35"/>
  <c r="H6219" i="35"/>
  <c r="B6219" i="35" s="1"/>
  <c r="H6144" i="35"/>
  <c r="O6144" i="35" s="1"/>
  <c r="H6080" i="35"/>
  <c r="B6080" i="35" s="1"/>
  <c r="H6205" i="35"/>
  <c r="O6205" i="35" s="1"/>
  <c r="H6236" i="35"/>
  <c r="B6236" i="35" s="1"/>
  <c r="H6191" i="35"/>
  <c r="O6191" i="35" s="1"/>
  <c r="H6206" i="35"/>
  <c r="B6206" i="35" s="1"/>
  <c r="H6242" i="35"/>
  <c r="H6159" i="35"/>
  <c r="P6159" i="35" s="1"/>
  <c r="H6230" i="35"/>
  <c r="O6230" i="35" s="1"/>
  <c r="H6419" i="35"/>
  <c r="P6419" i="35" s="1"/>
  <c r="H6443" i="35"/>
  <c r="H6183" i="35"/>
  <c r="P6183" i="35" s="1"/>
  <c r="H6171" i="35"/>
  <c r="B6171" i="35" s="1"/>
  <c r="H6239" i="35"/>
  <c r="O6239" i="35" s="1"/>
  <c r="H6210" i="35"/>
  <c r="H6411" i="35"/>
  <c r="P6411" i="35" s="1"/>
  <c r="H6068" i="35"/>
  <c r="B6068" i="35" s="1"/>
  <c r="H6092" i="35"/>
  <c r="O6092" i="35" s="1"/>
  <c r="H6066" i="35"/>
  <c r="H6235" i="35"/>
  <c r="B6235" i="35" s="1"/>
  <c r="H6156" i="35"/>
  <c r="P6156" i="35" s="1"/>
  <c r="H6184" i="35"/>
  <c r="P6184" i="35" s="1"/>
  <c r="H6083" i="35"/>
  <c r="H6162" i="35"/>
  <c r="B6162" i="35" s="1"/>
  <c r="H6133" i="35"/>
  <c r="O6133" i="35" s="1"/>
  <c r="H6209" i="35"/>
  <c r="B6209" i="35" s="1"/>
  <c r="H6101" i="35"/>
  <c r="O6101" i="35" s="1"/>
  <c r="H6213" i="35"/>
  <c r="B6213" i="35" s="1"/>
  <c r="H6208" i="35"/>
  <c r="B6208" i="35" s="1"/>
  <c r="H6076" i="35"/>
  <c r="O6076" i="35" s="1"/>
  <c r="H6398" i="35"/>
  <c r="O6398" i="35" s="1"/>
  <c r="H6131" i="35"/>
  <c r="P6131" i="35" s="1"/>
  <c r="H6154" i="35"/>
  <c r="O6154" i="35" s="1"/>
  <c r="H6225" i="35"/>
  <c r="O6225" i="35" s="1"/>
  <c r="H6150" i="35"/>
  <c r="H6214" i="35"/>
  <c r="B6214" i="35" s="1"/>
  <c r="H6075" i="35"/>
  <c r="P6075" i="35" s="1"/>
  <c r="H6093" i="35"/>
  <c r="B6093" i="35" s="1"/>
  <c r="H6125" i="35"/>
  <c r="H6116" i="35"/>
  <c r="O6116" i="35" s="1"/>
  <c r="H6102" i="35"/>
  <c r="O6102" i="35" s="1"/>
  <c r="H6099" i="35"/>
  <c r="O6099" i="35" s="1"/>
  <c r="H6406" i="35"/>
  <c r="H6207" i="35"/>
  <c r="B6207" i="35" s="1"/>
  <c r="H6158" i="35"/>
  <c r="P6158" i="35" s="1"/>
  <c r="H6095" i="35"/>
  <c r="O6095" i="35" s="1"/>
  <c r="H6186" i="35"/>
  <c r="H6229" i="35"/>
  <c r="O6229" i="35" s="1"/>
  <c r="H6072" i="35"/>
  <c r="B6072" i="35" s="1"/>
  <c r="P32" i="34"/>
  <c r="Y156" i="2"/>
  <c r="X156" i="2"/>
  <c r="B32" i="34"/>
  <c r="Y157" i="2"/>
  <c r="L155" i="15"/>
  <c r="X157" i="2"/>
  <c r="U306" i="7"/>
  <c r="T306" i="7"/>
  <c r="B225" i="14"/>
  <c r="S225" i="14" s="1"/>
  <c r="S224" i="14"/>
  <c r="T307" i="7"/>
  <c r="T308" i="7"/>
  <c r="B226" i="14"/>
  <c r="S226" i="14" s="1"/>
  <c r="S229" i="7"/>
  <c r="T229" i="7" s="1"/>
  <c r="S228" i="7"/>
  <c r="T228" i="7" s="1"/>
  <c r="U227" i="7"/>
  <c r="CW12" i="5"/>
  <c r="CW13" i="5"/>
  <c r="CB13" i="5"/>
  <c r="CD12" i="5"/>
  <c r="CK13" i="5"/>
  <c r="CK12" i="5"/>
  <c r="E6537" i="35"/>
  <c r="E6511" i="35"/>
  <c r="E5866" i="35"/>
  <c r="E6538" i="35"/>
  <c r="E5858" i="35"/>
  <c r="E6522" i="35"/>
  <c r="E6540" i="35"/>
  <c r="E6539" i="35"/>
  <c r="E6517" i="35"/>
  <c r="E5860" i="35"/>
  <c r="E5862" i="35"/>
  <c r="E6532" i="35"/>
  <c r="E6529" i="35"/>
  <c r="E5864" i="35"/>
  <c r="E6515" i="35"/>
  <c r="E6516" i="35"/>
  <c r="E6528" i="35"/>
  <c r="E5867" i="35"/>
  <c r="E5868" i="35"/>
  <c r="E6534" i="35"/>
  <c r="E5861" i="35"/>
  <c r="E6536" i="35"/>
  <c r="E5859" i="35"/>
  <c r="E6523" i="35"/>
  <c r="E6526" i="35"/>
  <c r="E6524" i="35"/>
  <c r="E6521" i="35"/>
  <c r="E6533" i="35"/>
  <c r="E6520" i="35"/>
  <c r="E6530" i="35"/>
  <c r="E6513" i="35"/>
  <c r="E6531" i="35"/>
  <c r="E6525" i="35"/>
  <c r="E5863" i="35"/>
  <c r="E6527" i="35"/>
  <c r="E6514" i="35"/>
  <c r="E6519" i="35"/>
  <c r="E6512" i="35"/>
  <c r="E6518" i="35"/>
  <c r="E6535" i="35"/>
  <c r="O6414" i="35" l="1"/>
  <c r="O6163" i="35"/>
  <c r="B6163" i="35"/>
  <c r="P6100" i="35"/>
  <c r="B6414" i="35"/>
  <c r="O6062" i="35"/>
  <c r="P6201" i="35"/>
  <c r="P6111" i="35"/>
  <c r="B6201" i="35"/>
  <c r="O6111" i="35"/>
  <c r="P6241" i="35"/>
  <c r="P6065" i="35"/>
  <c r="B6065" i="35"/>
  <c r="B6112" i="35"/>
  <c r="O6117" i="35"/>
  <c r="P6167" i="35"/>
  <c r="B6118" i="35"/>
  <c r="P6180" i="35"/>
  <c r="B6180" i="35"/>
  <c r="B6088" i="35"/>
  <c r="O6153" i="35"/>
  <c r="B6223" i="35"/>
  <c r="B6100" i="35"/>
  <c r="O6190" i="35"/>
  <c r="O6084" i="35"/>
  <c r="B6178" i="35"/>
  <c r="B6241" i="35"/>
  <c r="P6233" i="35"/>
  <c r="P6178" i="35"/>
  <c r="O6179" i="35"/>
  <c r="P6084" i="35"/>
  <c r="P6173" i="35"/>
  <c r="P6126" i="35"/>
  <c r="O6126" i="35"/>
  <c r="B6139" i="35"/>
  <c r="P6088" i="35"/>
  <c r="B6107" i="35"/>
  <c r="P6146" i="35"/>
  <c r="B6173" i="35"/>
  <c r="P6073" i="35"/>
  <c r="B6411" i="35"/>
  <c r="B6436" i="35"/>
  <c r="P6087" i="35"/>
  <c r="O6087" i="35"/>
  <c r="B6078" i="35"/>
  <c r="B6237" i="35"/>
  <c r="P6172" i="35"/>
  <c r="P6212" i="35"/>
  <c r="P6142" i="35"/>
  <c r="P6069" i="35"/>
  <c r="P6219" i="35"/>
  <c r="B6128" i="35"/>
  <c r="B6203" i="35"/>
  <c r="B6230" i="35"/>
  <c r="O6120" i="35"/>
  <c r="B6136" i="35"/>
  <c r="B6077" i="35"/>
  <c r="P6074" i="35"/>
  <c r="P6064" i="35"/>
  <c r="B6202" i="35"/>
  <c r="P6147" i="35"/>
  <c r="O6202" i="35"/>
  <c r="P6157" i="35"/>
  <c r="B6227" i="35"/>
  <c r="B6222" i="35"/>
  <c r="O6207" i="35"/>
  <c r="P6170" i="35"/>
  <c r="O6189" i="35"/>
  <c r="B6212" i="35"/>
  <c r="P6063" i="35"/>
  <c r="O6134" i="35"/>
  <c r="B6189" i="35"/>
  <c r="P6148" i="35"/>
  <c r="B6145" i="35"/>
  <c r="P6197" i="35"/>
  <c r="O6209" i="35"/>
  <c r="B6123" i="35"/>
  <c r="P6061" i="35"/>
  <c r="B6106" i="35"/>
  <c r="P6145" i="35"/>
  <c r="O6080" i="35"/>
  <c r="O6170" i="35"/>
  <c r="O6118" i="35"/>
  <c r="O6106" i="35"/>
  <c r="B6192" i="35"/>
  <c r="O6061" i="35"/>
  <c r="O6123" i="35"/>
  <c r="B6092" i="35"/>
  <c r="P6207" i="35"/>
  <c r="B6117" i="35"/>
  <c r="O6078" i="35"/>
  <c r="P6139" i="35"/>
  <c r="O6073" i="35"/>
  <c r="B6134" i="35"/>
  <c r="O6192" i="35"/>
  <c r="P6151" i="35"/>
  <c r="P6235" i="35"/>
  <c r="O6148" i="35"/>
  <c r="O6149" i="35"/>
  <c r="P6179" i="35"/>
  <c r="B6197" i="35"/>
  <c r="B6183" i="35"/>
  <c r="O6233" i="35"/>
  <c r="B6225" i="35"/>
  <c r="B6063" i="35"/>
  <c r="O6151" i="35"/>
  <c r="P6080" i="35"/>
  <c r="O6108" i="35"/>
  <c r="O6167" i="35"/>
  <c r="B6217" i="35"/>
  <c r="P6200" i="35"/>
  <c r="B6419" i="35"/>
  <c r="P6225" i="35"/>
  <c r="B6144" i="35"/>
  <c r="P6068" i="35"/>
  <c r="O6067" i="35"/>
  <c r="P6067" i="35"/>
  <c r="O6184" i="35"/>
  <c r="P6417" i="35"/>
  <c r="P6077" i="35"/>
  <c r="B6157" i="35"/>
  <c r="O6227" i="35"/>
  <c r="O6417" i="35"/>
  <c r="O6132" i="35"/>
  <c r="O6091" i="35"/>
  <c r="P6132" i="35"/>
  <c r="B6215" i="35"/>
  <c r="B6239" i="35"/>
  <c r="P6215" i="35"/>
  <c r="P6137" i="35"/>
  <c r="B6198" i="35"/>
  <c r="B6091" i="35"/>
  <c r="O6064" i="35"/>
  <c r="O6147" i="35"/>
  <c r="O6206" i="35"/>
  <c r="P6175" i="35"/>
  <c r="O6166" i="35"/>
  <c r="O6137" i="35"/>
  <c r="P6198" i="35"/>
  <c r="O6177" i="35"/>
  <c r="B6177" i="35"/>
  <c r="P6222" i="35"/>
  <c r="P6166" i="35"/>
  <c r="B6095" i="35"/>
  <c r="P6141" i="35"/>
  <c r="O6219" i="35"/>
  <c r="B6240" i="35"/>
  <c r="P6209" i="35"/>
  <c r="P6203" i="35"/>
  <c r="P6239" i="35"/>
  <c r="O6419" i="35"/>
  <c r="B6229" i="35"/>
  <c r="P6092" i="35"/>
  <c r="B6138" i="35"/>
  <c r="B6187" i="35"/>
  <c r="B6218" i="35"/>
  <c r="O6174" i="35"/>
  <c r="O6115" i="35"/>
  <c r="P6122" i="35"/>
  <c r="O6156" i="35"/>
  <c r="P6459" i="35"/>
  <c r="B6099" i="35"/>
  <c r="P6218" i="35"/>
  <c r="B6124" i="35"/>
  <c r="O6224" i="35"/>
  <c r="O6216" i="35"/>
  <c r="P6110" i="35"/>
  <c r="O6122" i="35"/>
  <c r="P6114" i="35"/>
  <c r="P6224" i="35"/>
  <c r="P6115" i="35"/>
  <c r="P6164" i="35"/>
  <c r="B6082" i="35"/>
  <c r="P6124" i="35"/>
  <c r="O6075" i="35"/>
  <c r="P6436" i="35"/>
  <c r="O6172" i="35"/>
  <c r="P6136" i="35"/>
  <c r="B6140" i="35"/>
  <c r="O6114" i="35"/>
  <c r="B6096" i="35"/>
  <c r="P6223" i="35"/>
  <c r="O6208" i="35"/>
  <c r="O6130" i="35"/>
  <c r="B6191" i="35"/>
  <c r="B6459" i="35"/>
  <c r="B6155" i="35"/>
  <c r="P6240" i="35"/>
  <c r="O6068" i="35"/>
  <c r="B6105" i="35"/>
  <c r="P6185" i="35"/>
  <c r="P6082" i="35"/>
  <c r="B6199" i="35"/>
  <c r="P6133" i="35"/>
  <c r="O6096" i="35"/>
  <c r="O6236" i="35"/>
  <c r="P6208" i="35"/>
  <c r="P6190" i="35"/>
  <c r="O6138" i="35"/>
  <c r="O6107" i="35"/>
  <c r="B6104" i="35"/>
  <c r="P6187" i="35"/>
  <c r="O6195" i="35"/>
  <c r="B6075" i="35"/>
  <c r="O6411" i="35"/>
  <c r="B6211" i="35"/>
  <c r="B6116" i="35"/>
  <c r="O6185" i="35"/>
  <c r="P6214" i="35"/>
  <c r="B6108" i="35"/>
  <c r="O6112" i="35"/>
  <c r="O6183" i="35"/>
  <c r="P6129" i="35"/>
  <c r="B6142" i="35"/>
  <c r="P6105" i="35"/>
  <c r="B6062" i="35"/>
  <c r="O6213" i="35"/>
  <c r="O6104" i="35"/>
  <c r="B6141" i="35"/>
  <c r="P6116" i="35"/>
  <c r="P6072" i="35"/>
  <c r="O6098" i="35"/>
  <c r="P6217" i="35"/>
  <c r="B6131" i="35"/>
  <c r="P6153" i="35"/>
  <c r="O6071" i="35"/>
  <c r="P6237" i="35"/>
  <c r="B6159" i="35"/>
  <c r="B6071" i="35"/>
  <c r="O6072" i="35"/>
  <c r="O6214" i="35"/>
  <c r="O6211" i="35"/>
  <c r="O6146" i="35"/>
  <c r="O6140" i="35"/>
  <c r="O6074" i="35"/>
  <c r="P6230" i="35"/>
  <c r="P6098" i="35"/>
  <c r="P6102" i="35"/>
  <c r="B6102" i="35"/>
  <c r="P6229" i="35"/>
  <c r="O6131" i="35"/>
  <c r="P6181" i="35"/>
  <c r="P6095" i="35"/>
  <c r="O6162" i="35"/>
  <c r="P6216" i="35"/>
  <c r="P6169" i="35"/>
  <c r="O6085" i="35"/>
  <c r="P6085" i="35"/>
  <c r="B6184" i="35"/>
  <c r="P6144" i="35"/>
  <c r="B6149" i="35"/>
  <c r="O6235" i="35"/>
  <c r="B6133" i="35"/>
  <c r="P6191" i="35"/>
  <c r="P6171" i="35"/>
  <c r="P6076" i="35"/>
  <c r="B6181" i="35"/>
  <c r="P6206" i="35"/>
  <c r="P6093" i="35"/>
  <c r="P6195" i="35"/>
  <c r="B6120" i="35"/>
  <c r="P6174" i="35"/>
  <c r="P6130" i="35"/>
  <c r="P6128" i="35"/>
  <c r="P6236" i="35"/>
  <c r="O6079" i="35"/>
  <c r="B6129" i="35"/>
  <c r="B6076" i="35"/>
  <c r="O6110" i="35"/>
  <c r="B6175" i="35"/>
  <c r="B6164" i="35"/>
  <c r="O6093" i="35"/>
  <c r="O6200" i="35"/>
  <c r="P6155" i="35"/>
  <c r="O6069" i="35"/>
  <c r="O6171" i="35"/>
  <c r="B6156" i="35"/>
  <c r="O6199" i="35"/>
  <c r="P6079" i="35"/>
  <c r="O6169" i="35"/>
  <c r="P6213" i="35"/>
  <c r="P6154" i="35"/>
  <c r="B6154" i="35"/>
  <c r="O6159" i="35"/>
  <c r="B6228" i="35"/>
  <c r="P6162" i="35"/>
  <c r="P6228" i="35"/>
  <c r="U228" i="7"/>
  <c r="U229" i="7"/>
  <c r="O6158" i="35"/>
  <c r="B6158" i="35"/>
  <c r="B6125" i="35"/>
  <c r="P6125" i="35"/>
  <c r="O6125" i="35"/>
  <c r="P6119" i="35"/>
  <c r="O6119" i="35"/>
  <c r="B6119" i="35"/>
  <c r="O6109" i="35"/>
  <c r="B6109" i="35"/>
  <c r="P6109" i="35"/>
  <c r="B6090" i="35"/>
  <c r="O6090" i="35"/>
  <c r="P6090" i="35"/>
  <c r="B6186" i="35"/>
  <c r="P6186" i="35"/>
  <c r="O6186" i="35"/>
  <c r="P6242" i="35"/>
  <c r="B6242" i="35"/>
  <c r="O6242" i="35"/>
  <c r="P6226" i="35"/>
  <c r="O6226" i="35"/>
  <c r="B6226" i="35"/>
  <c r="O6221" i="35"/>
  <c r="B6221" i="35"/>
  <c r="P6221" i="35"/>
  <c r="B6176" i="35"/>
  <c r="O6176" i="35"/>
  <c r="P6176" i="35"/>
  <c r="P6238" i="35"/>
  <c r="B6238" i="35"/>
  <c r="B6204" i="35"/>
  <c r="P6204" i="35"/>
  <c r="O6204" i="35"/>
  <c r="B6083" i="35"/>
  <c r="O6083" i="35"/>
  <c r="P6083" i="35"/>
  <c r="B6188" i="35"/>
  <c r="O6188" i="35"/>
  <c r="P6188" i="35"/>
  <c r="P6196" i="35"/>
  <c r="B6196" i="35"/>
  <c r="O6196" i="35"/>
  <c r="O6094" i="35"/>
  <c r="B6094" i="35"/>
  <c r="P6094" i="35"/>
  <c r="O6238" i="35"/>
  <c r="P6210" i="35"/>
  <c r="B6210" i="35"/>
  <c r="O6210" i="35"/>
  <c r="P6193" i="35"/>
  <c r="B6193" i="35"/>
  <c r="O6381" i="35"/>
  <c r="P6381" i="35"/>
  <c r="B6381" i="35"/>
  <c r="B6398" i="35"/>
  <c r="P6398" i="35"/>
  <c r="O6103" i="35"/>
  <c r="P6103" i="35"/>
  <c r="B6103" i="35"/>
  <c r="P6220" i="35"/>
  <c r="B6220" i="35"/>
  <c r="O6220" i="35"/>
  <c r="O6070" i="35"/>
  <c r="B6070" i="35"/>
  <c r="B6113" i="35"/>
  <c r="O6113" i="35"/>
  <c r="P6113" i="35"/>
  <c r="O6193" i="35"/>
  <c r="P6406" i="35"/>
  <c r="O6406" i="35"/>
  <c r="B6406" i="35"/>
  <c r="B6150" i="35"/>
  <c r="P6150" i="35"/>
  <c r="O6150" i="35"/>
  <c r="P6101" i="35"/>
  <c r="B6101" i="35"/>
  <c r="B6066" i="35"/>
  <c r="P6066" i="35"/>
  <c r="O6066" i="35"/>
  <c r="P6443" i="35"/>
  <c r="B6443" i="35"/>
  <c r="O6443" i="35"/>
  <c r="B6205" i="35"/>
  <c r="P6205" i="35"/>
  <c r="P6135" i="35"/>
  <c r="O6135" i="35"/>
  <c r="B6135" i="35"/>
  <c r="O6160" i="35"/>
  <c r="B6160" i="35"/>
  <c r="O6161" i="35"/>
  <c r="B6161" i="35"/>
  <c r="B6234" i="35"/>
  <c r="P6234" i="35"/>
  <c r="O6234" i="35"/>
  <c r="P6231" i="35"/>
  <c r="B6231" i="35"/>
  <c r="B6086" i="35"/>
  <c r="P6086" i="35"/>
  <c r="B6425" i="35"/>
  <c r="P6425" i="35"/>
  <c r="O6425" i="35"/>
  <c r="B6165" i="35"/>
  <c r="P6165" i="35"/>
  <c r="O6165" i="35"/>
  <c r="B6168" i="35"/>
  <c r="O6168" i="35"/>
  <c r="P6168" i="35"/>
  <c r="O6232" i="35"/>
  <c r="B6232" i="35"/>
  <c r="B6089" i="35"/>
  <c r="P6089" i="35"/>
  <c r="O6089" i="35"/>
  <c r="B6121" i="35"/>
  <c r="O6121" i="35"/>
  <c r="P6121" i="35"/>
  <c r="B6097" i="35"/>
  <c r="O6097" i="35"/>
  <c r="P6097" i="35"/>
  <c r="P6143" i="35"/>
  <c r="B6143" i="35"/>
  <c r="B6453" i="35"/>
  <c r="O6453" i="35"/>
  <c r="P6453" i="35"/>
  <c r="O6086" i="35"/>
  <c r="P6127" i="35"/>
  <c r="B6127" i="35"/>
  <c r="P6194" i="35"/>
  <c r="B6194" i="35"/>
  <c r="P6152" i="35"/>
  <c r="O6152" i="35"/>
  <c r="B6152" i="35"/>
  <c r="B6081" i="35"/>
  <c r="P6081" i="35"/>
  <c r="P6182" i="35"/>
  <c r="O6182" i="35"/>
  <c r="P6099" i="35"/>
  <c r="B223" i="14" l="1"/>
  <c r="C200" i="14" l="1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B200" i="14"/>
  <c r="A200" i="14"/>
  <c r="C220" i="7"/>
  <c r="C217" i="14" s="1"/>
  <c r="D220" i="7"/>
  <c r="D217" i="14" s="1"/>
  <c r="E220" i="7"/>
  <c r="E217" i="14" s="1"/>
  <c r="F220" i="7"/>
  <c r="F217" i="14" s="1"/>
  <c r="G220" i="7"/>
  <c r="G217" i="14" s="1"/>
  <c r="H220" i="7"/>
  <c r="H217" i="14" s="1"/>
  <c r="I220" i="7"/>
  <c r="I217" i="14" s="1"/>
  <c r="J220" i="7"/>
  <c r="J217" i="14" s="1"/>
  <c r="K220" i="7"/>
  <c r="K217" i="14" s="1"/>
  <c r="L220" i="7"/>
  <c r="L217" i="14" s="1"/>
  <c r="M220" i="7"/>
  <c r="M217" i="14" s="1"/>
  <c r="N220" i="7"/>
  <c r="N217" i="14" s="1"/>
  <c r="O220" i="7"/>
  <c r="O217" i="14" s="1"/>
  <c r="P220" i="7"/>
  <c r="P217" i="14" s="1"/>
  <c r="C221" i="7"/>
  <c r="C218" i="14" s="1"/>
  <c r="D221" i="7"/>
  <c r="D218" i="14" s="1"/>
  <c r="E221" i="7"/>
  <c r="E218" i="14" s="1"/>
  <c r="F221" i="7"/>
  <c r="F218" i="14" s="1"/>
  <c r="G221" i="7"/>
  <c r="G218" i="14" s="1"/>
  <c r="H221" i="7"/>
  <c r="H218" i="14" s="1"/>
  <c r="I221" i="7"/>
  <c r="I218" i="14" s="1"/>
  <c r="J221" i="7"/>
  <c r="J218" i="14" s="1"/>
  <c r="K221" i="7"/>
  <c r="K218" i="14" s="1"/>
  <c r="L221" i="7"/>
  <c r="L218" i="14" s="1"/>
  <c r="M221" i="7"/>
  <c r="M218" i="14" s="1"/>
  <c r="N221" i="7"/>
  <c r="N218" i="14" s="1"/>
  <c r="O221" i="7"/>
  <c r="O218" i="14" s="1"/>
  <c r="P221" i="7"/>
  <c r="P218" i="14" s="1"/>
  <c r="Q221" i="7"/>
  <c r="Q218" i="14" s="1"/>
  <c r="R221" i="7"/>
  <c r="R218" i="14" s="1"/>
  <c r="C222" i="7"/>
  <c r="C219" i="14" s="1"/>
  <c r="D222" i="7"/>
  <c r="D219" i="14" s="1"/>
  <c r="E222" i="7"/>
  <c r="E219" i="14" s="1"/>
  <c r="F222" i="7"/>
  <c r="F219" i="14" s="1"/>
  <c r="G222" i="7"/>
  <c r="G219" i="14" s="1"/>
  <c r="H222" i="7"/>
  <c r="H219" i="14" s="1"/>
  <c r="I222" i="7"/>
  <c r="I219" i="14" s="1"/>
  <c r="J222" i="7"/>
  <c r="J219" i="14" s="1"/>
  <c r="K222" i="7"/>
  <c r="K219" i="14" s="1"/>
  <c r="L222" i="7"/>
  <c r="L219" i="14" s="1"/>
  <c r="M222" i="7"/>
  <c r="M219" i="14" s="1"/>
  <c r="N222" i="7"/>
  <c r="N219" i="14" s="1"/>
  <c r="O222" i="7"/>
  <c r="O219" i="14" s="1"/>
  <c r="P222" i="7"/>
  <c r="P219" i="14" s="1"/>
  <c r="C223" i="7"/>
  <c r="C220" i="14" s="1"/>
  <c r="D223" i="7"/>
  <c r="D220" i="14" s="1"/>
  <c r="E223" i="7"/>
  <c r="E220" i="14" s="1"/>
  <c r="F223" i="7"/>
  <c r="F220" i="14" s="1"/>
  <c r="G223" i="7"/>
  <c r="G220" i="14" s="1"/>
  <c r="H223" i="7"/>
  <c r="H220" i="14" s="1"/>
  <c r="I223" i="7"/>
  <c r="I220" i="14" s="1"/>
  <c r="J223" i="7"/>
  <c r="J220" i="14" s="1"/>
  <c r="K223" i="7"/>
  <c r="K220" i="14" s="1"/>
  <c r="L223" i="7"/>
  <c r="L220" i="14" s="1"/>
  <c r="M223" i="7"/>
  <c r="M220" i="14" s="1"/>
  <c r="N223" i="7"/>
  <c r="N220" i="14" s="1"/>
  <c r="O223" i="7"/>
  <c r="O220" i="14" s="1"/>
  <c r="P223" i="7"/>
  <c r="P220" i="14" s="1"/>
  <c r="Q223" i="7"/>
  <c r="Q220" i="14" s="1"/>
  <c r="R223" i="7"/>
  <c r="R220" i="14" s="1"/>
  <c r="C224" i="7"/>
  <c r="C221" i="14" s="1"/>
  <c r="D224" i="7"/>
  <c r="D221" i="14" s="1"/>
  <c r="E224" i="7"/>
  <c r="E221" i="14" s="1"/>
  <c r="F224" i="7"/>
  <c r="F221" i="14" s="1"/>
  <c r="G224" i="7"/>
  <c r="G221" i="14" s="1"/>
  <c r="H224" i="7"/>
  <c r="H221" i="14" s="1"/>
  <c r="I224" i="7"/>
  <c r="I221" i="14" s="1"/>
  <c r="J224" i="7"/>
  <c r="J221" i="14" s="1"/>
  <c r="K224" i="7"/>
  <c r="K221" i="14" s="1"/>
  <c r="L224" i="7"/>
  <c r="L221" i="14" s="1"/>
  <c r="M224" i="7"/>
  <c r="M221" i="14" s="1"/>
  <c r="N224" i="7"/>
  <c r="N221" i="14" s="1"/>
  <c r="O224" i="7"/>
  <c r="O221" i="14" s="1"/>
  <c r="P224" i="7"/>
  <c r="P221" i="14" s="1"/>
  <c r="C225" i="7"/>
  <c r="C222" i="14" s="1"/>
  <c r="D225" i="7"/>
  <c r="D222" i="14" s="1"/>
  <c r="E225" i="7"/>
  <c r="E222" i="14" s="1"/>
  <c r="F225" i="7"/>
  <c r="F222" i="14" s="1"/>
  <c r="G225" i="7"/>
  <c r="G222" i="14" s="1"/>
  <c r="H225" i="7"/>
  <c r="H222" i="14" s="1"/>
  <c r="I225" i="7"/>
  <c r="I222" i="14" s="1"/>
  <c r="J225" i="7"/>
  <c r="J222" i="14" s="1"/>
  <c r="K225" i="7"/>
  <c r="K222" i="14" s="1"/>
  <c r="L225" i="7"/>
  <c r="L222" i="14" s="1"/>
  <c r="M225" i="7"/>
  <c r="M222" i="14" s="1"/>
  <c r="N225" i="7"/>
  <c r="N222" i="14" s="1"/>
  <c r="O225" i="7"/>
  <c r="O222" i="14" s="1"/>
  <c r="P225" i="7"/>
  <c r="P222" i="14" s="1"/>
  <c r="Q225" i="7"/>
  <c r="Q222" i="14" s="1"/>
  <c r="R225" i="7"/>
  <c r="R222" i="14" s="1"/>
  <c r="C226" i="7"/>
  <c r="C223" i="14" s="1"/>
  <c r="D226" i="7"/>
  <c r="D223" i="14" s="1"/>
  <c r="E226" i="7"/>
  <c r="E223" i="14" s="1"/>
  <c r="F226" i="7"/>
  <c r="F223" i="14" s="1"/>
  <c r="G226" i="7"/>
  <c r="G223" i="14" s="1"/>
  <c r="H226" i="7"/>
  <c r="H223" i="14" s="1"/>
  <c r="I226" i="7"/>
  <c r="I223" i="14" s="1"/>
  <c r="J226" i="7"/>
  <c r="J223" i="14" s="1"/>
  <c r="K226" i="7"/>
  <c r="K223" i="14" s="1"/>
  <c r="L226" i="7"/>
  <c r="L223" i="14" s="1"/>
  <c r="M226" i="7"/>
  <c r="M223" i="14" s="1"/>
  <c r="N226" i="7"/>
  <c r="N223" i="14" s="1"/>
  <c r="O226" i="7"/>
  <c r="O223" i="14" s="1"/>
  <c r="P226" i="7"/>
  <c r="P223" i="14" s="1"/>
  <c r="D219" i="7"/>
  <c r="D216" i="14" s="1"/>
  <c r="E219" i="7"/>
  <c r="E216" i="14" s="1"/>
  <c r="F219" i="7"/>
  <c r="F216" i="14" s="1"/>
  <c r="G219" i="7"/>
  <c r="G216" i="14" s="1"/>
  <c r="H219" i="7"/>
  <c r="H216" i="14" s="1"/>
  <c r="I219" i="7"/>
  <c r="I216" i="14" s="1"/>
  <c r="J219" i="7"/>
  <c r="J216" i="14" s="1"/>
  <c r="K219" i="7"/>
  <c r="K216" i="14" s="1"/>
  <c r="L219" i="7"/>
  <c r="L216" i="14" s="1"/>
  <c r="M219" i="7"/>
  <c r="M216" i="14" s="1"/>
  <c r="N219" i="7"/>
  <c r="N216" i="14" s="1"/>
  <c r="O219" i="7"/>
  <c r="O216" i="14" s="1"/>
  <c r="P219" i="7"/>
  <c r="P216" i="14" s="1"/>
  <c r="Q219" i="7"/>
  <c r="Q216" i="14" s="1"/>
  <c r="R219" i="7"/>
  <c r="R216" i="14" s="1"/>
  <c r="S203" i="7"/>
  <c r="C207" i="7"/>
  <c r="C204" i="14" s="1"/>
  <c r="D207" i="7"/>
  <c r="D204" i="14" s="1"/>
  <c r="E207" i="7"/>
  <c r="E204" i="14" s="1"/>
  <c r="F207" i="7"/>
  <c r="F204" i="14" s="1"/>
  <c r="G207" i="7"/>
  <c r="G204" i="14" s="1"/>
  <c r="H207" i="7"/>
  <c r="H204" i="14" s="1"/>
  <c r="I207" i="7"/>
  <c r="I204" i="14" s="1"/>
  <c r="J207" i="7"/>
  <c r="J204" i="14" s="1"/>
  <c r="K207" i="7"/>
  <c r="K204" i="14" s="1"/>
  <c r="L207" i="7"/>
  <c r="L204" i="14" s="1"/>
  <c r="M207" i="7"/>
  <c r="M204" i="14" s="1"/>
  <c r="N207" i="7"/>
  <c r="N204" i="14" s="1"/>
  <c r="O207" i="7"/>
  <c r="O204" i="14" s="1"/>
  <c r="P207" i="7"/>
  <c r="P204" i="14" s="1"/>
  <c r="C208" i="7"/>
  <c r="C205" i="14" s="1"/>
  <c r="D208" i="7"/>
  <c r="D205" i="14" s="1"/>
  <c r="E208" i="7"/>
  <c r="E205" i="14" s="1"/>
  <c r="F208" i="7"/>
  <c r="F205" i="14" s="1"/>
  <c r="G208" i="7"/>
  <c r="G205" i="14" s="1"/>
  <c r="H208" i="7"/>
  <c r="H205" i="14" s="1"/>
  <c r="I208" i="7"/>
  <c r="I205" i="14" s="1"/>
  <c r="J208" i="7"/>
  <c r="J205" i="14" s="1"/>
  <c r="K208" i="7"/>
  <c r="K205" i="14" s="1"/>
  <c r="L208" i="7"/>
  <c r="L205" i="14" s="1"/>
  <c r="M208" i="7"/>
  <c r="M205" i="14" s="1"/>
  <c r="N208" i="7"/>
  <c r="N205" i="14" s="1"/>
  <c r="O208" i="7"/>
  <c r="O205" i="14" s="1"/>
  <c r="P208" i="7"/>
  <c r="P205" i="14" s="1"/>
  <c r="C209" i="7"/>
  <c r="C206" i="14" s="1"/>
  <c r="D209" i="7"/>
  <c r="D206" i="14" s="1"/>
  <c r="E209" i="7"/>
  <c r="E206" i="14" s="1"/>
  <c r="F209" i="7"/>
  <c r="F206" i="14" s="1"/>
  <c r="G209" i="7"/>
  <c r="G206" i="14" s="1"/>
  <c r="H209" i="7"/>
  <c r="H206" i="14" s="1"/>
  <c r="I209" i="7"/>
  <c r="I206" i="14" s="1"/>
  <c r="J209" i="7"/>
  <c r="J206" i="14" s="1"/>
  <c r="K209" i="7"/>
  <c r="K206" i="14" s="1"/>
  <c r="L209" i="7"/>
  <c r="L206" i="14" s="1"/>
  <c r="M209" i="7"/>
  <c r="M206" i="14" s="1"/>
  <c r="N209" i="7"/>
  <c r="N206" i="14" s="1"/>
  <c r="O209" i="7"/>
  <c r="O206" i="14" s="1"/>
  <c r="P209" i="7"/>
  <c r="P206" i="14" s="1"/>
  <c r="C210" i="7"/>
  <c r="C207" i="14" s="1"/>
  <c r="D210" i="7"/>
  <c r="D207" i="14" s="1"/>
  <c r="E210" i="7"/>
  <c r="E207" i="14" s="1"/>
  <c r="F210" i="7"/>
  <c r="F207" i="14" s="1"/>
  <c r="G210" i="7"/>
  <c r="G207" i="14" s="1"/>
  <c r="H210" i="7"/>
  <c r="H207" i="14" s="1"/>
  <c r="I210" i="7"/>
  <c r="I207" i="14" s="1"/>
  <c r="J210" i="7"/>
  <c r="J207" i="14" s="1"/>
  <c r="K210" i="7"/>
  <c r="K207" i="14" s="1"/>
  <c r="L210" i="7"/>
  <c r="L207" i="14" s="1"/>
  <c r="M210" i="7"/>
  <c r="M207" i="14" s="1"/>
  <c r="N210" i="7"/>
  <c r="N207" i="14" s="1"/>
  <c r="O210" i="7"/>
  <c r="O207" i="14" s="1"/>
  <c r="P210" i="7"/>
  <c r="P207" i="14" s="1"/>
  <c r="C211" i="7"/>
  <c r="C208" i="14" s="1"/>
  <c r="D211" i="7"/>
  <c r="D208" i="14" s="1"/>
  <c r="E211" i="7"/>
  <c r="E208" i="14" s="1"/>
  <c r="F211" i="7"/>
  <c r="F208" i="14" s="1"/>
  <c r="G211" i="7"/>
  <c r="G208" i="14" s="1"/>
  <c r="H211" i="7"/>
  <c r="H208" i="14" s="1"/>
  <c r="I211" i="7"/>
  <c r="I208" i="14" s="1"/>
  <c r="J211" i="7"/>
  <c r="J208" i="14" s="1"/>
  <c r="K211" i="7"/>
  <c r="K208" i="14" s="1"/>
  <c r="L211" i="7"/>
  <c r="L208" i="14" s="1"/>
  <c r="M211" i="7"/>
  <c r="M208" i="14" s="1"/>
  <c r="N211" i="7"/>
  <c r="N208" i="14" s="1"/>
  <c r="O211" i="7"/>
  <c r="O208" i="14" s="1"/>
  <c r="P211" i="7"/>
  <c r="P208" i="14" s="1"/>
  <c r="C212" i="7"/>
  <c r="C209" i="14" s="1"/>
  <c r="D212" i="7"/>
  <c r="D209" i="14" s="1"/>
  <c r="E212" i="7"/>
  <c r="E209" i="14" s="1"/>
  <c r="F212" i="7"/>
  <c r="F209" i="14" s="1"/>
  <c r="G212" i="7"/>
  <c r="G209" i="14" s="1"/>
  <c r="H212" i="7"/>
  <c r="H209" i="14" s="1"/>
  <c r="I212" i="7"/>
  <c r="I209" i="14" s="1"/>
  <c r="J212" i="7"/>
  <c r="J209" i="14" s="1"/>
  <c r="K212" i="7"/>
  <c r="K209" i="14" s="1"/>
  <c r="L212" i="7"/>
  <c r="L209" i="14" s="1"/>
  <c r="M212" i="7"/>
  <c r="M209" i="14" s="1"/>
  <c r="N212" i="7"/>
  <c r="N209" i="14" s="1"/>
  <c r="O212" i="7"/>
  <c r="O209" i="14" s="1"/>
  <c r="P212" i="7"/>
  <c r="P209" i="14" s="1"/>
  <c r="D204" i="7"/>
  <c r="D201" i="14" s="1"/>
  <c r="E204" i="7"/>
  <c r="E201" i="14" s="1"/>
  <c r="F204" i="7"/>
  <c r="F201" i="14" s="1"/>
  <c r="G204" i="7"/>
  <c r="G201" i="14" s="1"/>
  <c r="H204" i="7"/>
  <c r="H201" i="14" s="1"/>
  <c r="I204" i="7"/>
  <c r="I201" i="14" s="1"/>
  <c r="J204" i="7"/>
  <c r="J201" i="14" s="1"/>
  <c r="K204" i="7"/>
  <c r="K201" i="14" s="1"/>
  <c r="L204" i="7"/>
  <c r="L201" i="14" s="1"/>
  <c r="M204" i="7"/>
  <c r="M201" i="14" s="1"/>
  <c r="N204" i="7"/>
  <c r="N201" i="14" s="1"/>
  <c r="O204" i="7"/>
  <c r="O201" i="14" s="1"/>
  <c r="P204" i="7"/>
  <c r="P201" i="14" s="1"/>
  <c r="C204" i="7"/>
  <c r="C201" i="14" s="1"/>
  <c r="A207" i="7"/>
  <c r="A204" i="14" s="1"/>
  <c r="A208" i="7"/>
  <c r="A205" i="14" s="1"/>
  <c r="A209" i="7"/>
  <c r="A206" i="14" s="1"/>
  <c r="A210" i="7"/>
  <c r="A207" i="14" s="1"/>
  <c r="A211" i="7"/>
  <c r="A208" i="14" s="1"/>
  <c r="A212" i="7"/>
  <c r="A209" i="14" s="1"/>
  <c r="A204" i="7"/>
  <c r="A201" i="14" s="1"/>
  <c r="U203" i="7" l="1"/>
  <c r="T203" i="7"/>
  <c r="S200" i="14"/>
  <c r="S209" i="7"/>
  <c r="T209" i="7" s="1"/>
  <c r="S210" i="7"/>
  <c r="T210" i="7" s="1"/>
  <c r="S211" i="7"/>
  <c r="T211" i="7" s="1"/>
  <c r="S207" i="7"/>
  <c r="S204" i="7"/>
  <c r="T204" i="7" s="1"/>
  <c r="S208" i="7"/>
  <c r="T208" i="7" s="1"/>
  <c r="S212" i="7"/>
  <c r="T212" i="7" s="1"/>
  <c r="U207" i="7" l="1"/>
  <c r="T207" i="7"/>
  <c r="U210" i="7"/>
  <c r="U209" i="7"/>
  <c r="U212" i="7"/>
  <c r="U211" i="7"/>
  <c r="U204" i="7"/>
  <c r="U208" i="7"/>
  <c r="AK62" i="5" l="1"/>
  <c r="AK63" i="5"/>
  <c r="AK64" i="5"/>
  <c r="AK65" i="5"/>
  <c r="AK66" i="5"/>
  <c r="AK67" i="5"/>
  <c r="AK59" i="5"/>
  <c r="C295" i="7"/>
  <c r="C296" i="7"/>
  <c r="C297" i="7"/>
  <c r="C298" i="7"/>
  <c r="C299" i="7"/>
  <c r="C300" i="7"/>
  <c r="C301" i="7"/>
  <c r="S301" i="7" s="1"/>
  <c r="C302" i="7"/>
  <c r="C303" i="7"/>
  <c r="C304" i="7"/>
  <c r="C305" i="7"/>
  <c r="S305" i="7" s="1"/>
  <c r="C292" i="7"/>
  <c r="A305" i="7"/>
  <c r="A303" i="7"/>
  <c r="A304" i="7"/>
  <c r="A295" i="7"/>
  <c r="A296" i="7"/>
  <c r="A297" i="7"/>
  <c r="A298" i="7"/>
  <c r="A299" i="7"/>
  <c r="A300" i="7"/>
  <c r="A301" i="7"/>
  <c r="A302" i="7"/>
  <c r="A292" i="7"/>
  <c r="C219" i="7"/>
  <c r="A222" i="7"/>
  <c r="A219" i="14" s="1"/>
  <c r="A223" i="7"/>
  <c r="A220" i="14" s="1"/>
  <c r="A224" i="7"/>
  <c r="A221" i="14" s="1"/>
  <c r="A225" i="7"/>
  <c r="A222" i="14" s="1"/>
  <c r="A226" i="7"/>
  <c r="A223" i="14" s="1"/>
  <c r="A219" i="7"/>
  <c r="A216" i="14" s="1"/>
  <c r="A220" i="7"/>
  <c r="A217" i="14" s="1"/>
  <c r="A221" i="7"/>
  <c r="A218" i="14" s="1"/>
  <c r="AW65" i="5"/>
  <c r="AX65" i="5"/>
  <c r="AY65" i="5"/>
  <c r="AZ65" i="5"/>
  <c r="BA65" i="5"/>
  <c r="BB65" i="5"/>
  <c r="BC65" i="5"/>
  <c r="BD65" i="5"/>
  <c r="AW66" i="5"/>
  <c r="AX66" i="5"/>
  <c r="AY66" i="5"/>
  <c r="AZ66" i="5"/>
  <c r="BA66" i="5"/>
  <c r="BB66" i="5"/>
  <c r="BC66" i="5"/>
  <c r="BD66" i="5"/>
  <c r="AW67" i="5"/>
  <c r="AX67" i="5"/>
  <c r="AY67" i="5"/>
  <c r="AZ67" i="5"/>
  <c r="BA67" i="5"/>
  <c r="BB67" i="5"/>
  <c r="BC67" i="5"/>
  <c r="BD67" i="5"/>
  <c r="AV67" i="5"/>
  <c r="AV66" i="5"/>
  <c r="AW59" i="5"/>
  <c r="AX59" i="5"/>
  <c r="AY59" i="5"/>
  <c r="AZ59" i="5"/>
  <c r="BA59" i="5"/>
  <c r="BB59" i="5"/>
  <c r="BC59" i="5"/>
  <c r="BD59" i="5"/>
  <c r="AW62" i="5"/>
  <c r="AX62" i="5"/>
  <c r="AY62" i="5"/>
  <c r="AZ62" i="5"/>
  <c r="BA62" i="5"/>
  <c r="BB62" i="5"/>
  <c r="BC62" i="5"/>
  <c r="BD62" i="5"/>
  <c r="AW63" i="5"/>
  <c r="AX63" i="5"/>
  <c r="AY63" i="5"/>
  <c r="AZ63" i="5"/>
  <c r="BA63" i="5"/>
  <c r="BB63" i="5"/>
  <c r="BC63" i="5"/>
  <c r="BD63" i="5"/>
  <c r="AW64" i="5"/>
  <c r="AX64" i="5"/>
  <c r="AY64" i="5"/>
  <c r="AZ64" i="5"/>
  <c r="BA64" i="5"/>
  <c r="BB64" i="5"/>
  <c r="BC64" i="5"/>
  <c r="BD64" i="5"/>
  <c r="AV65" i="5"/>
  <c r="AV64" i="5"/>
  <c r="AV63" i="5"/>
  <c r="AV62" i="5"/>
  <c r="AV59" i="5"/>
  <c r="DA76" i="5"/>
  <c r="CZ76" i="5"/>
  <c r="CY76" i="5"/>
  <c r="CX76" i="5"/>
  <c r="CW76" i="5"/>
  <c r="CV76" i="5"/>
  <c r="CU76" i="5"/>
  <c r="CT76" i="5"/>
  <c r="CS76" i="5"/>
  <c r="CR76" i="5"/>
  <c r="CQ76" i="5"/>
  <c r="CP76" i="5"/>
  <c r="CO76" i="5"/>
  <c r="CN76" i="5"/>
  <c r="CJ76" i="5"/>
  <c r="CH76" i="5"/>
  <c r="CG76" i="5"/>
  <c r="CF76" i="5"/>
  <c r="CE76" i="5"/>
  <c r="CD76" i="5"/>
  <c r="CC76" i="5"/>
  <c r="CA76" i="5"/>
  <c r="BG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O76" i="5"/>
  <c r="AK76" i="5"/>
  <c r="AH76" i="5"/>
  <c r="AG76" i="5"/>
  <c r="AF76" i="5"/>
  <c r="AE76" i="5"/>
  <c r="DA75" i="5"/>
  <c r="CZ75" i="5"/>
  <c r="CY75" i="5"/>
  <c r="CX75" i="5"/>
  <c r="CW75" i="5"/>
  <c r="CV75" i="5"/>
  <c r="CU75" i="5"/>
  <c r="CT75" i="5"/>
  <c r="CS75" i="5"/>
  <c r="CR75" i="5"/>
  <c r="CQ75" i="5"/>
  <c r="CP75" i="5"/>
  <c r="CO75" i="5"/>
  <c r="CN75" i="5"/>
  <c r="CK75" i="5"/>
  <c r="CH75" i="5"/>
  <c r="CG75" i="5"/>
  <c r="CF75" i="5"/>
  <c r="CE75" i="5"/>
  <c r="CD75" i="5"/>
  <c r="CC75" i="5"/>
  <c r="CA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O75" i="5"/>
  <c r="AK75" i="5"/>
  <c r="AH75" i="5"/>
  <c r="AG75" i="5"/>
  <c r="AF75" i="5"/>
  <c r="AE75" i="5"/>
  <c r="DA74" i="5"/>
  <c r="CZ74" i="5"/>
  <c r="CY74" i="5"/>
  <c r="CX74" i="5"/>
  <c r="CW74" i="5"/>
  <c r="CV74" i="5"/>
  <c r="CU74" i="5"/>
  <c r="CT74" i="5"/>
  <c r="CS74" i="5"/>
  <c r="CR74" i="5"/>
  <c r="CQ74" i="5"/>
  <c r="CP74" i="5"/>
  <c r="CO74" i="5"/>
  <c r="CN74" i="5"/>
  <c r="CJ74" i="5"/>
  <c r="CH74" i="5"/>
  <c r="CG74" i="5"/>
  <c r="CF74" i="5"/>
  <c r="CE74" i="5"/>
  <c r="CC74" i="5"/>
  <c r="CB74" i="5"/>
  <c r="CA74" i="5"/>
  <c r="BG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O74" i="5"/>
  <c r="AK74" i="5"/>
  <c r="AH74" i="5"/>
  <c r="AG74" i="5"/>
  <c r="AF74" i="5"/>
  <c r="AE74" i="5"/>
  <c r="DA73" i="5"/>
  <c r="CZ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K73" i="5"/>
  <c r="CH73" i="5"/>
  <c r="CG73" i="5"/>
  <c r="CF73" i="5"/>
  <c r="CE73" i="5"/>
  <c r="CC73" i="5"/>
  <c r="CB73" i="5"/>
  <c r="CA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O73" i="5"/>
  <c r="AK73" i="5"/>
  <c r="AH73" i="5"/>
  <c r="AG73" i="5"/>
  <c r="AF73" i="5"/>
  <c r="AE73" i="5"/>
  <c r="DA72" i="5"/>
  <c r="CZ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J72" i="5"/>
  <c r="CH72" i="5"/>
  <c r="CG72" i="5"/>
  <c r="CF72" i="5"/>
  <c r="CE72" i="5"/>
  <c r="CD72" i="5"/>
  <c r="CC72" i="5"/>
  <c r="CA72" i="5"/>
  <c r="BG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O72" i="5"/>
  <c r="AK72" i="5"/>
  <c r="AH72" i="5"/>
  <c r="AG72" i="5"/>
  <c r="AF72" i="5"/>
  <c r="AE72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K71" i="5"/>
  <c r="CH71" i="5"/>
  <c r="CG71" i="5"/>
  <c r="CF71" i="5"/>
  <c r="CE71" i="5"/>
  <c r="CD71" i="5"/>
  <c r="CC71" i="5"/>
  <c r="CA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O71" i="5"/>
  <c r="AK71" i="5"/>
  <c r="AH71" i="5"/>
  <c r="AG71" i="5"/>
  <c r="AF71" i="5"/>
  <c r="AE71" i="5"/>
  <c r="DA70" i="5"/>
  <c r="CZ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J70" i="5"/>
  <c r="CH70" i="5"/>
  <c r="CG70" i="5"/>
  <c r="CF70" i="5"/>
  <c r="CE70" i="5"/>
  <c r="CC70" i="5"/>
  <c r="CB70" i="5"/>
  <c r="CA70" i="5"/>
  <c r="BG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O70" i="5"/>
  <c r="AK70" i="5"/>
  <c r="AH70" i="5"/>
  <c r="AG70" i="5"/>
  <c r="AF70" i="5"/>
  <c r="AE70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K69" i="5"/>
  <c r="CH69" i="5"/>
  <c r="CG69" i="5"/>
  <c r="CF69" i="5"/>
  <c r="CE69" i="5"/>
  <c r="CC69" i="5"/>
  <c r="CB69" i="5"/>
  <c r="CA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O69" i="5"/>
  <c r="AK69" i="5"/>
  <c r="AG69" i="5"/>
  <c r="AF69" i="5"/>
  <c r="AE69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K68" i="5"/>
  <c r="CH68" i="5"/>
  <c r="CG68" i="5"/>
  <c r="CF68" i="5"/>
  <c r="CE68" i="5"/>
  <c r="CD68" i="5"/>
  <c r="CC68" i="5"/>
  <c r="CB68" i="5"/>
  <c r="CA68" i="5"/>
  <c r="AW68" i="5"/>
  <c r="CJ68" i="5" s="1"/>
  <c r="AO68" i="5"/>
  <c r="A218" i="7"/>
  <c r="AE59" i="5"/>
  <c r="AE62" i="5"/>
  <c r="AE63" i="5"/>
  <c r="AE64" i="5"/>
  <c r="AE65" i="5"/>
  <c r="AE66" i="5"/>
  <c r="AE67" i="5"/>
  <c r="CG59" i="5"/>
  <c r="CH59" i="5"/>
  <c r="CF62" i="5"/>
  <c r="CG62" i="5"/>
  <c r="CH62" i="5"/>
  <c r="CF63" i="5"/>
  <c r="CG63" i="5"/>
  <c r="CH63" i="5"/>
  <c r="CF64" i="5"/>
  <c r="CG64" i="5"/>
  <c r="CH64" i="5"/>
  <c r="CF65" i="5"/>
  <c r="CG65" i="5"/>
  <c r="CH65" i="5"/>
  <c r="CF66" i="5"/>
  <c r="CG66" i="5"/>
  <c r="CH66" i="5"/>
  <c r="CF67" i="5"/>
  <c r="CG67" i="5"/>
  <c r="CH67" i="5"/>
  <c r="CA59" i="5"/>
  <c r="CB59" i="5"/>
  <c r="CC59" i="5"/>
  <c r="CD59" i="5"/>
  <c r="CE59" i="5"/>
  <c r="CA62" i="5"/>
  <c r="CB62" i="5"/>
  <c r="CC62" i="5"/>
  <c r="CE62" i="5"/>
  <c r="CA63" i="5"/>
  <c r="CB63" i="5"/>
  <c r="CC63" i="5"/>
  <c r="CE63" i="5"/>
  <c r="CA64" i="5"/>
  <c r="CB64" i="5"/>
  <c r="CC64" i="5"/>
  <c r="CE64" i="5"/>
  <c r="CA65" i="5"/>
  <c r="CB65" i="5"/>
  <c r="CD65" i="5"/>
  <c r="CE65" i="5"/>
  <c r="CA66" i="5"/>
  <c r="CB66" i="5"/>
  <c r="CD66" i="5"/>
  <c r="CE66" i="5"/>
  <c r="CA67" i="5"/>
  <c r="CC67" i="5"/>
  <c r="CD67" i="5"/>
  <c r="CE67" i="5"/>
  <c r="CM59" i="5"/>
  <c r="CN59" i="5"/>
  <c r="CO59" i="5"/>
  <c r="CP59" i="5"/>
  <c r="CQ59" i="5"/>
  <c r="CR59" i="5"/>
  <c r="CS59" i="5"/>
  <c r="CT59" i="5"/>
  <c r="CV59" i="5"/>
  <c r="CW59" i="5"/>
  <c r="CX59" i="5"/>
  <c r="CY59" i="5"/>
  <c r="CZ59" i="5"/>
  <c r="DA59" i="5"/>
  <c r="CM62" i="5"/>
  <c r="CN62" i="5"/>
  <c r="CO62" i="5"/>
  <c r="CP62" i="5"/>
  <c r="CQ62" i="5"/>
  <c r="CR62" i="5"/>
  <c r="CS62" i="5"/>
  <c r="CT62" i="5"/>
  <c r="CV62" i="5"/>
  <c r="CW62" i="5"/>
  <c r="CX62" i="5"/>
  <c r="CY62" i="5"/>
  <c r="CZ62" i="5"/>
  <c r="DA62" i="5"/>
  <c r="CM63" i="5"/>
  <c r="CN63" i="5"/>
  <c r="CO63" i="5"/>
  <c r="CP63" i="5"/>
  <c r="CQ63" i="5"/>
  <c r="CR63" i="5"/>
  <c r="CS63" i="5"/>
  <c r="CT63" i="5"/>
  <c r="CV63" i="5"/>
  <c r="CW63" i="5"/>
  <c r="CX63" i="5"/>
  <c r="CY63" i="5"/>
  <c r="CZ63" i="5"/>
  <c r="DA63" i="5"/>
  <c r="CM64" i="5"/>
  <c r="CN64" i="5"/>
  <c r="CO64" i="5"/>
  <c r="CP64" i="5"/>
  <c r="CQ64" i="5"/>
  <c r="CR64" i="5"/>
  <c r="CS64" i="5"/>
  <c r="CT64" i="5"/>
  <c r="CV64" i="5"/>
  <c r="CW64" i="5"/>
  <c r="CX64" i="5"/>
  <c r="CY64" i="5"/>
  <c r="CZ64" i="5"/>
  <c r="DA64" i="5"/>
  <c r="CM65" i="5"/>
  <c r="CN65" i="5"/>
  <c r="CO65" i="5"/>
  <c r="CP65" i="5"/>
  <c r="CQ65" i="5"/>
  <c r="CR65" i="5"/>
  <c r="CS65" i="5"/>
  <c r="CT65" i="5"/>
  <c r="CV65" i="5"/>
  <c r="CW65" i="5"/>
  <c r="CX65" i="5"/>
  <c r="CY65" i="5"/>
  <c r="CZ65" i="5"/>
  <c r="DA65" i="5"/>
  <c r="CM66" i="5"/>
  <c r="CN66" i="5"/>
  <c r="CO66" i="5"/>
  <c r="CP66" i="5"/>
  <c r="CQ66" i="5"/>
  <c r="CR66" i="5"/>
  <c r="CS66" i="5"/>
  <c r="CT66" i="5"/>
  <c r="CV66" i="5"/>
  <c r="CW66" i="5"/>
  <c r="CX66" i="5"/>
  <c r="CY66" i="5"/>
  <c r="CZ66" i="5"/>
  <c r="DA66" i="5"/>
  <c r="CM67" i="5"/>
  <c r="CN67" i="5"/>
  <c r="CO67" i="5"/>
  <c r="CP67" i="5"/>
  <c r="CQ67" i="5"/>
  <c r="CR67" i="5"/>
  <c r="CS67" i="5"/>
  <c r="CT67" i="5"/>
  <c r="CV67" i="5"/>
  <c r="CW67" i="5"/>
  <c r="CX67" i="5"/>
  <c r="CY67" i="5"/>
  <c r="CZ67" i="5"/>
  <c r="DA67" i="5"/>
  <c r="CK58" i="5"/>
  <c r="CJ58" i="5"/>
  <c r="CJ59" i="5"/>
  <c r="CJ62" i="5"/>
  <c r="CJ63" i="5"/>
  <c r="CJ64" i="5"/>
  <c r="CJ65" i="5"/>
  <c r="CJ66" i="5"/>
  <c r="CJ67" i="5"/>
  <c r="BG67" i="5"/>
  <c r="AU67" i="5"/>
  <c r="AT67" i="5"/>
  <c r="AS67" i="5"/>
  <c r="AR67" i="5"/>
  <c r="AQ67" i="5"/>
  <c r="AO67" i="5"/>
  <c r="BG66" i="5"/>
  <c r="AU66" i="5"/>
  <c r="AT66" i="5"/>
  <c r="AS66" i="5"/>
  <c r="AR66" i="5"/>
  <c r="AQ66" i="5"/>
  <c r="AO66" i="5"/>
  <c r="BG65" i="5"/>
  <c r="AU65" i="5"/>
  <c r="AT65" i="5"/>
  <c r="AS65" i="5"/>
  <c r="AR65" i="5"/>
  <c r="AQ65" i="5"/>
  <c r="AO65" i="5"/>
  <c r="BG64" i="5"/>
  <c r="AU64" i="5"/>
  <c r="AT64" i="5"/>
  <c r="AS64" i="5"/>
  <c r="AR64" i="5"/>
  <c r="AQ64" i="5"/>
  <c r="AO64" i="5"/>
  <c r="BG63" i="5"/>
  <c r="AU63" i="5"/>
  <c r="AT63" i="5"/>
  <c r="AS63" i="5"/>
  <c r="AR63" i="5"/>
  <c r="AQ63" i="5"/>
  <c r="AO63" i="5"/>
  <c r="BG62" i="5"/>
  <c r="AU62" i="5"/>
  <c r="AT62" i="5"/>
  <c r="AS62" i="5"/>
  <c r="AR62" i="5"/>
  <c r="AQ62" i="5"/>
  <c r="AO62" i="5"/>
  <c r="BG59" i="5"/>
  <c r="AU59" i="5"/>
  <c r="AT59" i="5"/>
  <c r="AS59" i="5"/>
  <c r="AR59" i="5"/>
  <c r="AQ59" i="5"/>
  <c r="AO59" i="5"/>
  <c r="S303" i="7" l="1"/>
  <c r="T303" i="7" s="1"/>
  <c r="B219" i="14"/>
  <c r="S302" i="7"/>
  <c r="U302" i="7" s="1"/>
  <c r="B217" i="14"/>
  <c r="C216" i="14"/>
  <c r="S219" i="7"/>
  <c r="T219" i="7" s="1"/>
  <c r="CB76" i="5"/>
  <c r="S304" i="7"/>
  <c r="U304" i="7" s="1"/>
  <c r="B221" i="14"/>
  <c r="S299" i="7"/>
  <c r="T299" i="7" s="1"/>
  <c r="B208" i="14"/>
  <c r="S208" i="14" s="1"/>
  <c r="S297" i="7"/>
  <c r="T297" i="7" s="1"/>
  <c r="S223" i="14"/>
  <c r="B206" i="14"/>
  <c r="S206" i="14" s="1"/>
  <c r="S292" i="7"/>
  <c r="T292" i="7" s="1"/>
  <c r="B201" i="14"/>
  <c r="S201" i="14" s="1"/>
  <c r="S295" i="7"/>
  <c r="U295" i="7" s="1"/>
  <c r="B204" i="14"/>
  <c r="S204" i="14" s="1"/>
  <c r="S296" i="7"/>
  <c r="U296" i="7" s="1"/>
  <c r="B205" i="14"/>
  <c r="S205" i="14" s="1"/>
  <c r="S298" i="7"/>
  <c r="U298" i="7" s="1"/>
  <c r="B207" i="14"/>
  <c r="S207" i="14" s="1"/>
  <c r="S300" i="7"/>
  <c r="T300" i="7" s="1"/>
  <c r="B209" i="14"/>
  <c r="S209" i="14" s="1"/>
  <c r="U301" i="7"/>
  <c r="T301" i="7"/>
  <c r="T305" i="7"/>
  <c r="U305" i="7"/>
  <c r="S221" i="7"/>
  <c r="T221" i="7" s="1"/>
  <c r="S220" i="7"/>
  <c r="T220" i="7" s="1"/>
  <c r="S224" i="7"/>
  <c r="T224" i="7" s="1"/>
  <c r="S223" i="7"/>
  <c r="T223" i="7" s="1"/>
  <c r="S226" i="7"/>
  <c r="T226" i="7" s="1"/>
  <c r="S225" i="7"/>
  <c r="S222" i="7"/>
  <c r="CJ75" i="5"/>
  <c r="CM69" i="5"/>
  <c r="CK74" i="5"/>
  <c r="CK70" i="5"/>
  <c r="CM71" i="5"/>
  <c r="CD74" i="5"/>
  <c r="CJ71" i="5"/>
  <c r="CB75" i="5"/>
  <c r="CD70" i="5"/>
  <c r="CM75" i="5"/>
  <c r="CM76" i="5"/>
  <c r="CK72" i="5"/>
  <c r="CD69" i="5"/>
  <c r="CD73" i="5"/>
  <c r="CM72" i="5"/>
  <c r="CJ69" i="5"/>
  <c r="CB72" i="5"/>
  <c r="CB71" i="5"/>
  <c r="CK76" i="5"/>
  <c r="CJ73" i="5"/>
  <c r="CM74" i="5"/>
  <c r="CM73" i="5"/>
  <c r="CM70" i="5"/>
  <c r="CC66" i="5"/>
  <c r="CU66" i="5"/>
  <c r="CU59" i="5"/>
  <c r="CK64" i="5"/>
  <c r="CB67" i="5"/>
  <c r="CK63" i="5"/>
  <c r="CU65" i="5"/>
  <c r="CU64" i="5"/>
  <c r="CC65" i="5"/>
  <c r="CK65" i="5"/>
  <c r="CK66" i="5"/>
  <c r="CU67" i="5"/>
  <c r="CK67" i="5"/>
  <c r="CD64" i="5"/>
  <c r="CU62" i="5"/>
  <c r="CD63" i="5"/>
  <c r="CF59" i="5"/>
  <c r="CK59" i="5"/>
  <c r="CD62" i="5"/>
  <c r="CU63" i="5"/>
  <c r="CK62" i="5"/>
  <c r="U222" i="7" l="1"/>
  <c r="T222" i="7"/>
  <c r="U225" i="7"/>
  <c r="T225" i="7"/>
  <c r="T295" i="7"/>
  <c r="T302" i="7"/>
  <c r="U303" i="7"/>
  <c r="U300" i="7"/>
  <c r="T296" i="7"/>
  <c r="U219" i="7"/>
  <c r="T304" i="7"/>
  <c r="U292" i="7"/>
  <c r="U299" i="7"/>
  <c r="U297" i="7"/>
  <c r="T298" i="7"/>
  <c r="U223" i="7"/>
  <c r="U226" i="7"/>
  <c r="U221" i="7"/>
  <c r="U224" i="7"/>
  <c r="U220" i="7"/>
  <c r="A7" i="33"/>
  <c r="Q7" i="33" l="1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5" i="33"/>
  <c r="C26" i="33"/>
  <c r="C27" i="33"/>
  <c r="C28" i="33"/>
  <c r="C29" i="33"/>
  <c r="C30" i="33"/>
  <c r="C31" i="33"/>
  <c r="C32" i="33"/>
  <c r="C33" i="33"/>
  <c r="C34" i="33"/>
  <c r="C35" i="33"/>
  <c r="C24" i="33"/>
  <c r="C8" i="33"/>
  <c r="I9" i="33"/>
  <c r="J9" i="33"/>
  <c r="K9" i="33"/>
  <c r="L9" i="33"/>
  <c r="M9" i="33"/>
  <c r="N9" i="33"/>
  <c r="O9" i="33"/>
  <c r="P9" i="33"/>
  <c r="I10" i="33"/>
  <c r="J10" i="33"/>
  <c r="K10" i="33"/>
  <c r="L10" i="33"/>
  <c r="M10" i="33"/>
  <c r="N10" i="33"/>
  <c r="O10" i="33"/>
  <c r="P10" i="33"/>
  <c r="I11" i="33"/>
  <c r="J11" i="33"/>
  <c r="K11" i="33"/>
  <c r="L11" i="33"/>
  <c r="M11" i="33"/>
  <c r="N11" i="33"/>
  <c r="O11" i="33"/>
  <c r="P11" i="33"/>
  <c r="I12" i="33"/>
  <c r="J12" i="33"/>
  <c r="K12" i="33"/>
  <c r="L12" i="33"/>
  <c r="M12" i="33"/>
  <c r="N12" i="33"/>
  <c r="O12" i="33"/>
  <c r="P12" i="33"/>
  <c r="I13" i="33"/>
  <c r="J13" i="33"/>
  <c r="K13" i="33"/>
  <c r="L13" i="33"/>
  <c r="M13" i="33"/>
  <c r="N13" i="33"/>
  <c r="O13" i="33"/>
  <c r="P13" i="33"/>
  <c r="I14" i="33"/>
  <c r="J14" i="33"/>
  <c r="K14" i="33"/>
  <c r="L14" i="33"/>
  <c r="M14" i="33"/>
  <c r="N14" i="33"/>
  <c r="O14" i="33"/>
  <c r="P14" i="33"/>
  <c r="I15" i="33"/>
  <c r="J15" i="33"/>
  <c r="K15" i="33"/>
  <c r="L15" i="33"/>
  <c r="M15" i="33"/>
  <c r="N15" i="33"/>
  <c r="O15" i="33"/>
  <c r="P15" i="33"/>
  <c r="I16" i="33"/>
  <c r="J16" i="33"/>
  <c r="K16" i="33"/>
  <c r="L16" i="33"/>
  <c r="M16" i="33"/>
  <c r="N16" i="33"/>
  <c r="O16" i="33"/>
  <c r="P16" i="33"/>
  <c r="I17" i="33"/>
  <c r="J17" i="33"/>
  <c r="K17" i="33"/>
  <c r="L17" i="33"/>
  <c r="M17" i="33"/>
  <c r="N17" i="33"/>
  <c r="O17" i="33"/>
  <c r="P17" i="33"/>
  <c r="I18" i="33"/>
  <c r="J18" i="33"/>
  <c r="K18" i="33"/>
  <c r="L18" i="33"/>
  <c r="M18" i="33"/>
  <c r="N18" i="33"/>
  <c r="O18" i="33"/>
  <c r="P18" i="33"/>
  <c r="I19" i="33"/>
  <c r="J19" i="33"/>
  <c r="K19" i="33"/>
  <c r="L19" i="33"/>
  <c r="M19" i="33"/>
  <c r="N19" i="33"/>
  <c r="O19" i="33"/>
  <c r="P19" i="33"/>
  <c r="I20" i="33"/>
  <c r="J20" i="33"/>
  <c r="K20" i="33"/>
  <c r="L20" i="33"/>
  <c r="M20" i="33"/>
  <c r="N20" i="33"/>
  <c r="O20" i="33"/>
  <c r="P20" i="33"/>
  <c r="I21" i="33"/>
  <c r="J21" i="33"/>
  <c r="K21" i="33"/>
  <c r="L21" i="33"/>
  <c r="M21" i="33"/>
  <c r="N21" i="33"/>
  <c r="O21" i="33"/>
  <c r="P21" i="33"/>
  <c r="I22" i="33"/>
  <c r="J22" i="33"/>
  <c r="K22" i="33"/>
  <c r="L22" i="33"/>
  <c r="M22" i="33"/>
  <c r="N22" i="33"/>
  <c r="O22" i="33"/>
  <c r="P22" i="33"/>
  <c r="P8" i="33"/>
  <c r="O8" i="33"/>
  <c r="N8" i="33"/>
  <c r="M8" i="33"/>
  <c r="L8" i="33"/>
  <c r="K8" i="33"/>
  <c r="J8" i="33"/>
  <c r="I8" i="33"/>
  <c r="E9" i="33"/>
  <c r="F9" i="33"/>
  <c r="G9" i="33"/>
  <c r="H9" i="33"/>
  <c r="E10" i="33"/>
  <c r="F10" i="33"/>
  <c r="G10" i="33"/>
  <c r="H10" i="33"/>
  <c r="E11" i="33"/>
  <c r="F11" i="33"/>
  <c r="G11" i="33"/>
  <c r="H11" i="33"/>
  <c r="E12" i="33"/>
  <c r="F12" i="33"/>
  <c r="G12" i="33"/>
  <c r="H12" i="33"/>
  <c r="E13" i="33"/>
  <c r="F13" i="33"/>
  <c r="G13" i="33"/>
  <c r="H13" i="33"/>
  <c r="E14" i="33"/>
  <c r="F14" i="33"/>
  <c r="G14" i="33"/>
  <c r="H14" i="33"/>
  <c r="E15" i="33"/>
  <c r="F15" i="33"/>
  <c r="G15" i="33"/>
  <c r="H15" i="33"/>
  <c r="E16" i="33"/>
  <c r="F16" i="33"/>
  <c r="G16" i="33"/>
  <c r="H16" i="33"/>
  <c r="E17" i="33"/>
  <c r="F17" i="33"/>
  <c r="G17" i="33"/>
  <c r="H17" i="33"/>
  <c r="E18" i="33"/>
  <c r="F18" i="33"/>
  <c r="G18" i="33"/>
  <c r="H18" i="33"/>
  <c r="E19" i="33"/>
  <c r="F19" i="33"/>
  <c r="G19" i="33"/>
  <c r="H19" i="33"/>
  <c r="E20" i="33"/>
  <c r="F20" i="33"/>
  <c r="G20" i="33"/>
  <c r="H20" i="33"/>
  <c r="E21" i="33"/>
  <c r="F21" i="33"/>
  <c r="G21" i="33"/>
  <c r="H21" i="33"/>
  <c r="E22" i="33"/>
  <c r="F22" i="33"/>
  <c r="G22" i="33"/>
  <c r="H22" i="33"/>
  <c r="H8" i="33"/>
  <c r="G8" i="33"/>
  <c r="F8" i="33"/>
  <c r="E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8" i="33"/>
  <c r="K6370" i="35"/>
  <c r="K6350" i="35"/>
  <c r="K6201" i="35"/>
  <c r="M6110" i="35"/>
  <c r="M6186" i="35"/>
  <c r="N6144" i="35"/>
  <c r="J6362" i="35"/>
  <c r="L6081" i="35"/>
  <c r="M6091" i="35"/>
  <c r="K6065" i="35"/>
  <c r="I5713" i="35"/>
  <c r="I5651" i="35"/>
  <c r="K6282" i="35"/>
  <c r="E6222" i="35"/>
  <c r="M6231" i="35"/>
  <c r="K6217" i="35"/>
  <c r="L6074" i="35"/>
  <c r="K6187" i="35"/>
  <c r="K6322" i="35"/>
  <c r="N6360" i="35"/>
  <c r="N6239" i="35"/>
  <c r="K6206" i="35"/>
  <c r="K6141" i="35"/>
  <c r="J6172" i="35"/>
  <c r="K6368" i="35"/>
  <c r="N6483" i="35"/>
  <c r="K6293" i="35"/>
  <c r="L6257" i="35"/>
  <c r="I5804" i="35"/>
  <c r="L6061" i="35"/>
  <c r="J6348" i="35"/>
  <c r="L6129" i="35"/>
  <c r="N6160" i="35"/>
  <c r="J6332" i="35"/>
  <c r="K6333" i="35"/>
  <c r="M6232" i="35"/>
  <c r="L6302" i="35"/>
  <c r="N6082" i="35"/>
  <c r="N6500" i="35"/>
  <c r="E6176" i="35"/>
  <c r="N6324" i="35"/>
  <c r="E6084" i="35"/>
  <c r="N6168" i="35"/>
  <c r="N6280" i="35"/>
  <c r="K6490" i="35"/>
  <c r="L6166" i="35"/>
  <c r="N6343" i="35"/>
  <c r="K6076" i="35"/>
  <c r="J6068" i="35"/>
  <c r="J6056" i="35"/>
  <c r="L6295" i="35"/>
  <c r="K6093" i="35"/>
  <c r="J6212" i="35"/>
  <c r="J6067" i="35"/>
  <c r="M6319" i="35"/>
  <c r="J6328" i="35"/>
  <c r="J6215" i="35"/>
  <c r="L6277" i="35"/>
  <c r="J6100" i="35"/>
  <c r="M6095" i="35"/>
  <c r="K6294" i="35"/>
  <c r="K6145" i="35"/>
  <c r="N6092" i="35"/>
  <c r="N6321" i="35"/>
  <c r="I6058" i="35"/>
  <c r="N6025" i="35"/>
  <c r="K6184" i="35"/>
  <c r="I5800" i="35"/>
  <c r="L6272" i="35"/>
  <c r="J6016" i="35"/>
  <c r="L6343" i="35"/>
  <c r="N6034" i="35"/>
  <c r="J6500" i="35"/>
  <c r="J6071" i="35"/>
  <c r="N6335" i="35"/>
  <c r="I5717" i="35"/>
  <c r="N6224" i="35"/>
  <c r="I5888" i="35"/>
  <c r="L6168" i="35"/>
  <c r="I5889" i="35"/>
  <c r="M6241" i="35"/>
  <c r="L6138" i="35"/>
  <c r="I5927" i="35"/>
  <c r="N6157" i="35"/>
  <c r="L6445" i="35"/>
  <c r="I5992" i="35"/>
  <c r="I6023" i="35"/>
  <c r="M6081" i="35"/>
  <c r="N6358" i="35"/>
  <c r="K6319" i="35"/>
  <c r="J6201" i="35"/>
  <c r="N6289" i="35"/>
  <c r="M6042" i="35"/>
  <c r="I5730" i="35"/>
  <c r="K6349" i="35"/>
  <c r="J6191" i="35"/>
  <c r="M6061" i="35"/>
  <c r="L6258" i="35"/>
  <c r="J6156" i="35"/>
  <c r="E6142" i="35"/>
  <c r="K6337" i="35"/>
  <c r="N6344" i="35"/>
  <c r="I5771" i="35"/>
  <c r="E6242" i="35"/>
  <c r="L6109" i="35"/>
  <c r="L6077" i="35"/>
  <c r="J6151" i="35"/>
  <c r="K6340" i="35"/>
  <c r="M6228" i="35"/>
  <c r="J6282" i="35"/>
  <c r="K6240" i="35"/>
  <c r="M6334" i="35"/>
  <c r="L6205" i="35"/>
  <c r="M6079" i="35"/>
  <c r="L6179" i="35"/>
  <c r="N6330" i="35"/>
  <c r="J6188" i="35"/>
  <c r="L6241" i="35"/>
  <c r="I5694" i="35"/>
  <c r="L6330" i="35"/>
  <c r="E6131" i="35"/>
  <c r="L6158" i="35"/>
  <c r="L6316" i="35"/>
  <c r="I5940" i="35"/>
  <c r="K6239" i="35"/>
  <c r="J6284" i="35"/>
  <c r="L6467" i="35"/>
  <c r="N6508" i="35"/>
  <c r="I5952" i="35"/>
  <c r="M6351" i="35"/>
  <c r="K6496" i="35"/>
  <c r="I5931" i="35"/>
  <c r="K6372" i="35"/>
  <c r="M6130" i="35"/>
  <c r="J6035" i="35"/>
  <c r="I5990" i="35"/>
  <c r="I5942" i="35"/>
  <c r="I5679" i="35"/>
  <c r="J6301" i="35"/>
  <c r="I5893" i="35"/>
  <c r="K6250" i="35"/>
  <c r="L6152" i="35"/>
  <c r="J6183" i="35"/>
  <c r="E6223" i="35"/>
  <c r="L6396" i="35"/>
  <c r="K6185" i="35"/>
  <c r="K6018" i="35"/>
  <c r="L6382" i="35"/>
  <c r="M6496" i="35"/>
  <c r="E6128" i="35"/>
  <c r="I5912" i="35"/>
  <c r="J6130" i="35"/>
  <c r="E6067" i="35"/>
  <c r="L6234" i="35"/>
  <c r="K6171" i="35"/>
  <c r="M6166" i="35"/>
  <c r="M6242" i="35"/>
  <c r="L6253" i="35"/>
  <c r="N6085" i="35"/>
  <c r="N6233" i="35"/>
  <c r="E6064" i="35"/>
  <c r="I5695" i="35"/>
  <c r="L6195" i="35"/>
  <c r="N6099" i="35"/>
  <c r="L6320" i="35"/>
  <c r="K6134" i="35"/>
  <c r="K6287" i="35"/>
  <c r="K6244" i="35"/>
  <c r="J6048" i="35"/>
  <c r="E6202" i="35"/>
  <c r="N6124" i="35"/>
  <c r="M6236" i="35"/>
  <c r="L6047" i="35"/>
  <c r="K6108" i="35"/>
  <c r="J6472" i="35"/>
  <c r="L6181" i="35"/>
  <c r="I5718" i="35"/>
  <c r="K6235" i="35"/>
  <c r="M6147" i="35"/>
  <c r="K6304" i="35"/>
  <c r="M6059" i="35"/>
  <c r="I5842" i="35"/>
  <c r="L6019" i="35"/>
  <c r="L6048" i="35"/>
  <c r="E6139" i="35"/>
  <c r="M6348" i="35"/>
  <c r="M6233" i="35"/>
  <c r="M6323" i="35"/>
  <c r="N6017" i="35"/>
  <c r="K6066" i="35"/>
  <c r="L6030" i="35"/>
  <c r="N6242" i="35"/>
  <c r="I5980" i="35"/>
  <c r="J6162" i="35"/>
  <c r="J6325" i="35"/>
  <c r="N6373" i="35"/>
  <c r="E6207" i="35"/>
  <c r="I6013" i="35"/>
  <c r="L6339" i="35"/>
  <c r="E6224" i="35"/>
  <c r="I5806" i="35"/>
  <c r="M6092" i="35"/>
  <c r="N6369" i="35"/>
  <c r="J6323" i="35"/>
  <c r="K6174" i="35"/>
  <c r="L6486" i="35"/>
  <c r="L6049" i="35"/>
  <c r="L6353" i="35"/>
  <c r="J6312" i="35"/>
  <c r="M6199" i="35"/>
  <c r="I6051" i="35"/>
  <c r="M6274" i="35"/>
  <c r="I6047" i="35"/>
  <c r="K6320" i="35"/>
  <c r="L6249" i="35"/>
  <c r="N6202" i="35"/>
  <c r="N6254" i="35"/>
  <c r="I5827" i="35"/>
  <c r="J6252" i="35"/>
  <c r="I5707" i="35"/>
  <c r="I5922" i="35"/>
  <c r="L6362" i="35"/>
  <c r="I5738" i="35"/>
  <c r="N6495" i="35"/>
  <c r="N6098" i="35"/>
  <c r="N6468" i="35"/>
  <c r="I5772" i="35"/>
  <c r="L6308" i="35"/>
  <c r="L6373" i="35"/>
  <c r="I5890" i="35"/>
  <c r="E6209" i="35"/>
  <c r="N6211" i="35"/>
  <c r="K6367" i="35"/>
  <c r="K6166" i="35"/>
  <c r="J6144" i="35"/>
  <c r="J6318" i="35"/>
  <c r="L6403" i="35"/>
  <c r="M6328" i="35"/>
  <c r="K6220" i="35"/>
  <c r="L6430" i="35"/>
  <c r="I5946" i="35"/>
  <c r="N6493" i="35"/>
  <c r="M6030" i="35"/>
  <c r="L6125" i="35"/>
  <c r="J6329" i="35"/>
  <c r="I6035" i="35"/>
  <c r="M6293" i="35"/>
  <c r="N6156" i="35"/>
  <c r="L6222" i="35"/>
  <c r="M6345" i="35"/>
  <c r="L6372" i="35"/>
  <c r="L6225" i="35"/>
  <c r="K6486" i="35"/>
  <c r="I5673" i="35"/>
  <c r="L6293" i="35"/>
  <c r="J6135" i="35"/>
  <c r="K6199" i="35"/>
  <c r="I6016" i="35"/>
  <c r="J6174" i="35"/>
  <c r="M6173" i="35"/>
  <c r="L6028" i="35"/>
  <c r="I5983" i="35"/>
  <c r="L6104" i="35"/>
  <c r="K6472" i="35"/>
  <c r="I5656" i="35"/>
  <c r="K6165" i="35"/>
  <c r="L6089" i="35"/>
  <c r="K6188" i="35"/>
  <c r="N6032" i="35"/>
  <c r="M6337" i="35"/>
  <c r="J6106" i="35"/>
  <c r="J6306" i="35"/>
  <c r="M6508" i="35"/>
  <c r="I5794" i="35"/>
  <c r="L6210" i="35"/>
  <c r="I6026" i="35"/>
  <c r="J6213" i="35"/>
  <c r="L6375" i="35"/>
  <c r="J6256" i="35"/>
  <c r="J6334" i="35"/>
  <c r="J6133" i="35"/>
  <c r="L6299" i="35"/>
  <c r="I5993" i="35"/>
  <c r="K6215" i="35"/>
  <c r="I5835" i="35"/>
  <c r="L6464" i="35"/>
  <c r="M6291" i="35"/>
  <c r="I6033" i="35"/>
  <c r="E6159" i="35"/>
  <c r="L6177" i="35"/>
  <c r="L6111" i="35"/>
  <c r="L6420" i="35"/>
  <c r="I5964" i="35"/>
  <c r="J6148" i="35"/>
  <c r="J6199" i="35"/>
  <c r="M6195" i="35"/>
  <c r="K6313" i="35"/>
  <c r="I5839" i="35"/>
  <c r="K6094" i="35"/>
  <c r="M6060" i="35"/>
  <c r="L6073" i="35"/>
  <c r="L6344" i="35"/>
  <c r="E6219" i="35"/>
  <c r="I5762" i="35"/>
  <c r="N6089" i="35"/>
  <c r="E6178" i="35"/>
  <c r="K6267" i="35"/>
  <c r="L6370" i="35"/>
  <c r="K6207" i="35"/>
  <c r="N6058" i="35"/>
  <c r="J6338" i="35"/>
  <c r="J6340" i="35"/>
  <c r="E6184" i="35"/>
  <c r="K6222" i="35"/>
  <c r="N6505" i="35"/>
  <c r="M6044" i="35"/>
  <c r="K6327" i="35"/>
  <c r="K6348" i="35"/>
  <c r="K6497" i="35"/>
  <c r="N6192" i="35"/>
  <c r="J6477" i="35"/>
  <c r="N6174" i="35"/>
  <c r="E6081" i="35"/>
  <c r="L6243" i="35"/>
  <c r="K6261" i="35"/>
  <c r="I5852" i="35"/>
  <c r="M6256" i="35"/>
  <c r="K6050" i="35"/>
  <c r="L6383" i="35"/>
  <c r="I5828" i="35"/>
  <c r="I5911" i="35"/>
  <c r="E6211" i="35"/>
  <c r="I5785" i="35"/>
  <c r="I5840" i="35"/>
  <c r="N6338" i="35"/>
  <c r="J6368" i="35"/>
  <c r="L6490" i="35"/>
  <c r="M6240" i="35"/>
  <c r="N6030" i="35"/>
  <c r="L6319" i="35"/>
  <c r="M6177" i="35"/>
  <c r="J6064" i="35"/>
  <c r="N6117" i="35"/>
  <c r="M6339" i="35"/>
  <c r="M6230" i="35"/>
  <c r="L6206" i="35"/>
  <c r="J6292" i="35"/>
  <c r="N6487" i="35"/>
  <c r="K6049" i="35"/>
  <c r="K6336" i="35"/>
  <c r="N6150" i="35"/>
  <c r="K6249" i="35"/>
  <c r="M6032" i="35"/>
  <c r="N6305" i="35"/>
  <c r="K6132" i="35"/>
  <c r="L6390" i="35"/>
  <c r="K6506" i="35"/>
  <c r="L6085" i="35"/>
  <c r="K6182" i="35"/>
  <c r="E6191" i="35"/>
  <c r="J6496" i="35"/>
  <c r="L6145" i="35"/>
  <c r="I5811" i="35"/>
  <c r="I5853" i="35"/>
  <c r="L6016" i="35"/>
  <c r="J6028" i="35"/>
  <c r="L6143" i="35"/>
  <c r="K6374" i="35"/>
  <c r="J6116" i="35"/>
  <c r="M6129" i="35"/>
  <c r="K6476" i="35"/>
  <c r="J6042" i="35"/>
  <c r="J6118" i="35"/>
  <c r="M6209" i="35"/>
  <c r="J6339" i="35"/>
  <c r="N6193" i="35"/>
  <c r="L6501" i="35"/>
  <c r="L6202" i="35"/>
  <c r="K6078" i="35"/>
  <c r="M6266" i="35"/>
  <c r="M6142" i="35"/>
  <c r="I5684" i="35"/>
  <c r="M6312" i="35"/>
  <c r="L6189" i="35"/>
  <c r="J6357" i="35"/>
  <c r="N6116" i="35"/>
  <c r="N6236" i="35"/>
  <c r="L6172" i="35"/>
  <c r="L6409" i="35"/>
  <c r="E6105" i="35"/>
  <c r="M6210" i="35"/>
  <c r="J6097" i="35"/>
  <c r="J6493" i="35"/>
  <c r="I5743" i="35"/>
  <c r="J6025" i="35"/>
  <c r="I6024" i="35"/>
  <c r="L6209" i="35"/>
  <c r="K6357" i="35"/>
  <c r="K6090" i="35"/>
  <c r="K6017" i="35"/>
  <c r="K6083" i="35"/>
  <c r="N6282" i="35"/>
  <c r="N6223" i="35"/>
  <c r="K6048" i="35"/>
  <c r="L6212" i="35"/>
  <c r="K6505" i="35"/>
  <c r="L6400" i="35"/>
  <c r="J6327" i="35"/>
  <c r="K6191" i="35"/>
  <c r="J6344" i="35"/>
  <c r="I5909" i="35"/>
  <c r="N6031" i="35"/>
  <c r="M6052" i="35"/>
  <c r="M6109" i="35"/>
  <c r="L6018" i="35"/>
  <c r="N6353" i="35"/>
  <c r="M6118" i="35"/>
  <c r="J6153" i="35"/>
  <c r="N6161" i="35"/>
  <c r="K6016" i="35"/>
  <c r="N6175" i="35"/>
  <c r="L6151" i="35"/>
  <c r="I5683" i="35"/>
  <c r="L6429" i="35"/>
  <c r="J6209" i="35"/>
  <c r="K6209" i="35"/>
  <c r="J6307" i="35"/>
  <c r="J6498" i="35"/>
  <c r="L6265" i="35"/>
  <c r="J6123" i="35"/>
  <c r="K6338" i="35"/>
  <c r="L6147" i="35"/>
  <c r="J6467" i="35"/>
  <c r="K6362" i="35"/>
  <c r="K6482" i="35"/>
  <c r="K6183" i="35"/>
  <c r="K6190" i="35"/>
  <c r="M6362" i="35"/>
  <c r="L6311" i="35"/>
  <c r="I5880" i="35"/>
  <c r="I5871" i="35"/>
  <c r="M6198" i="35"/>
  <c r="I5727" i="35"/>
  <c r="K6286" i="35"/>
  <c r="N6367" i="35"/>
  <c r="K6112" i="35"/>
  <c r="L6503" i="35"/>
  <c r="M6263" i="35"/>
  <c r="N6286" i="35"/>
  <c r="N6257" i="35"/>
  <c r="J6265" i="35"/>
  <c r="L6504" i="35"/>
  <c r="I5933" i="35"/>
  <c r="K6151" i="35"/>
  <c r="E6071" i="35"/>
  <c r="E6221" i="35"/>
  <c r="M6174" i="35"/>
  <c r="I5989" i="35"/>
  <c r="M6498" i="35"/>
  <c r="I6009" i="35"/>
  <c r="J6163" i="35"/>
  <c r="I5923" i="35"/>
  <c r="I5910" i="35"/>
  <c r="K6507" i="35"/>
  <c r="I5781" i="35"/>
  <c r="J6157" i="35"/>
  <c r="K6129" i="35"/>
  <c r="K6246" i="35"/>
  <c r="K6369" i="35"/>
  <c r="J6358" i="35"/>
  <c r="K6295" i="35"/>
  <c r="M6350" i="35"/>
  <c r="K6144" i="35"/>
  <c r="L6211" i="35"/>
  <c r="L6394" i="35"/>
  <c r="I5900" i="35"/>
  <c r="L6469" i="35"/>
  <c r="J6033" i="35"/>
  <c r="L6313" i="35"/>
  <c r="K6225" i="35"/>
  <c r="N6042" i="35"/>
  <c r="J6069" i="35"/>
  <c r="L6275" i="35"/>
  <c r="J6367" i="35"/>
  <c r="N6265" i="35"/>
  <c r="L6078" i="35"/>
  <c r="E6453" i="35"/>
  <c r="N6216" i="35"/>
  <c r="M6270" i="35"/>
  <c r="M6144" i="35"/>
  <c r="E6150" i="35"/>
  <c r="J6337" i="35"/>
  <c r="N6299" i="35"/>
  <c r="K6181" i="35"/>
  <c r="J6136" i="35"/>
  <c r="I5877" i="35"/>
  <c r="N6475" i="35"/>
  <c r="I5928" i="35"/>
  <c r="K6339" i="35"/>
  <c r="K6310" i="35"/>
  <c r="M6292" i="35"/>
  <c r="L6130" i="35"/>
  <c r="L6310" i="35"/>
  <c r="J6034" i="35"/>
  <c r="N6072" i="35"/>
  <c r="J6196" i="35"/>
  <c r="J6178" i="35"/>
  <c r="L6140" i="35"/>
  <c r="M6019" i="35"/>
  <c r="J6294" i="35"/>
  <c r="J6143" i="35"/>
  <c r="J6210" i="35"/>
  <c r="N6484" i="35"/>
  <c r="I5737" i="35"/>
  <c r="M6301" i="35"/>
  <c r="M6254" i="35"/>
  <c r="J6290" i="35"/>
  <c r="K6024" i="35"/>
  <c r="J6207" i="35"/>
  <c r="M6054" i="35"/>
  <c r="L6126" i="35"/>
  <c r="L6050" i="35"/>
  <c r="J6335" i="35"/>
  <c r="K6303" i="35"/>
  <c r="E6121" i="35"/>
  <c r="L6463" i="35"/>
  <c r="J6218" i="35"/>
  <c r="N6507" i="35"/>
  <c r="M6483" i="35"/>
  <c r="L6286" i="35"/>
  <c r="E6073" i="35"/>
  <c r="N6015" i="35"/>
  <c r="E6070" i="35"/>
  <c r="N6256" i="35"/>
  <c r="J6111" i="35"/>
  <c r="N6194" i="35"/>
  <c r="I5903" i="35"/>
  <c r="L6444" i="35"/>
  <c r="I6030" i="35"/>
  <c r="I5767" i="35"/>
  <c r="L6379" i="35"/>
  <c r="L6260" i="35"/>
  <c r="M6330" i="35"/>
  <c r="J6120" i="35"/>
  <c r="I5745" i="35"/>
  <c r="K6160" i="35"/>
  <c r="M6325" i="35"/>
  <c r="K6291" i="35"/>
  <c r="J6476" i="35"/>
  <c r="M6366" i="35"/>
  <c r="E6077" i="35"/>
  <c r="J6047" i="35"/>
  <c r="N6068" i="35"/>
  <c r="M6307" i="35"/>
  <c r="L6220" i="35"/>
  <c r="M6207" i="35"/>
  <c r="J6075" i="35"/>
  <c r="K6023" i="35"/>
  <c r="N6478" i="35"/>
  <c r="J6089" i="35"/>
  <c r="J6030" i="35"/>
  <c r="I5714" i="35"/>
  <c r="J6264" i="35"/>
  <c r="M6088" i="35"/>
  <c r="J6345" i="35"/>
  <c r="K6237" i="35"/>
  <c r="M6304" i="35"/>
  <c r="M6048" i="35"/>
  <c r="M6329" i="35"/>
  <c r="N6049" i="35"/>
  <c r="I5972" i="35"/>
  <c r="J6351" i="35"/>
  <c r="N6029" i="35"/>
  <c r="N6162" i="35"/>
  <c r="N6295" i="35"/>
  <c r="K6216" i="35"/>
  <c r="M6369" i="35"/>
  <c r="J6147" i="35"/>
  <c r="E6212" i="35"/>
  <c r="J6083" i="35"/>
  <c r="M6204" i="35"/>
  <c r="K6084" i="35"/>
  <c r="J6495" i="35"/>
  <c r="J6193" i="35"/>
  <c r="M6375" i="35"/>
  <c r="I5978" i="35"/>
  <c r="N6221" i="35"/>
  <c r="E6074" i="35"/>
  <c r="L6333" i="35"/>
  <c r="L6155" i="35"/>
  <c r="J6158" i="35"/>
  <c r="M6333" i="35"/>
  <c r="M6261" i="35"/>
  <c r="I5715" i="35"/>
  <c r="M6086" i="35"/>
  <c r="I5991" i="35"/>
  <c r="J6132" i="35"/>
  <c r="M6197" i="35"/>
  <c r="K6495" i="35"/>
  <c r="L6424" i="35"/>
  <c r="M6494" i="35"/>
  <c r="N6208" i="35"/>
  <c r="M6360" i="35"/>
  <c r="L6416" i="35"/>
  <c r="N6027" i="35"/>
  <c r="E6233" i="35"/>
  <c r="I5816" i="35"/>
  <c r="M6015" i="35"/>
  <c r="J6355" i="35"/>
  <c r="I5798" i="35"/>
  <c r="K6265" i="35"/>
  <c r="L6035" i="35"/>
  <c r="K6274" i="35"/>
  <c r="M6289" i="35"/>
  <c r="E6158" i="35"/>
  <c r="K6114" i="35"/>
  <c r="E6063" i="35"/>
  <c r="J6021" i="35"/>
  <c r="M6187" i="35"/>
  <c r="K6162" i="35"/>
  <c r="E6145" i="35"/>
  <c r="E6238" i="35"/>
  <c r="L6266" i="35"/>
  <c r="K6027" i="35"/>
  <c r="K6140" i="35"/>
  <c r="J6085" i="35"/>
  <c r="L6357" i="35"/>
  <c r="M6371" i="35"/>
  <c r="K6335" i="35"/>
  <c r="L6196" i="35"/>
  <c r="K6055" i="35"/>
  <c r="M6098" i="35"/>
  <c r="M6196" i="35"/>
  <c r="L6214" i="35"/>
  <c r="I5692" i="35"/>
  <c r="L6062" i="35"/>
  <c r="K6074" i="35"/>
  <c r="K6308" i="35"/>
  <c r="J6278" i="35"/>
  <c r="I6055" i="35"/>
  <c r="K6211" i="35"/>
  <c r="N6071" i="35"/>
  <c r="J6302" i="35"/>
  <c r="N6060" i="35"/>
  <c r="M6123" i="35"/>
  <c r="N6131" i="35"/>
  <c r="I6043" i="35"/>
  <c r="I5935" i="35"/>
  <c r="M6025" i="35"/>
  <c r="I5821" i="35"/>
  <c r="L6321" i="35"/>
  <c r="K6175" i="35"/>
  <c r="M6299" i="35"/>
  <c r="J6185" i="35"/>
  <c r="M6078" i="35"/>
  <c r="K6469" i="35"/>
  <c r="I5760" i="35"/>
  <c r="M6113" i="35"/>
  <c r="N6318" i="35"/>
  <c r="L6434" i="35"/>
  <c r="I5799" i="35"/>
  <c r="N6228" i="35"/>
  <c r="N6376" i="35"/>
  <c r="J6485" i="35"/>
  <c r="K6376" i="35"/>
  <c r="J6055" i="35"/>
  <c r="M6172" i="35"/>
  <c r="N6205" i="35"/>
  <c r="E6098" i="35"/>
  <c r="E6079" i="35"/>
  <c r="J6152" i="35"/>
  <c r="K6106" i="35"/>
  <c r="J6204" i="35"/>
  <c r="I5904" i="35"/>
  <c r="J6470" i="35"/>
  <c r="N6110" i="35"/>
  <c r="L6482" i="35"/>
  <c r="I5790" i="35"/>
  <c r="I5776" i="35"/>
  <c r="L6052" i="35"/>
  <c r="M6260" i="35"/>
  <c r="N6314" i="35"/>
  <c r="K6299" i="35"/>
  <c r="L6153" i="35"/>
  <c r="M6055" i="35"/>
  <c r="I6044" i="35"/>
  <c r="N6331" i="35"/>
  <c r="J6105" i="35"/>
  <c r="I5662" i="35"/>
  <c r="J6155" i="35"/>
  <c r="K6087" i="35"/>
  <c r="L6426" i="35"/>
  <c r="L6023" i="35"/>
  <c r="K6361" i="35"/>
  <c r="J6271" i="35"/>
  <c r="M6212" i="35"/>
  <c r="E6089" i="35"/>
  <c r="E6106" i="35"/>
  <c r="L6309" i="35"/>
  <c r="M6145" i="35"/>
  <c r="I5902" i="35"/>
  <c r="L6071" i="35"/>
  <c r="M6099" i="35"/>
  <c r="J6258" i="35"/>
  <c r="N6337" i="35"/>
  <c r="L6116" i="35"/>
  <c r="I5699" i="35"/>
  <c r="E6192" i="35"/>
  <c r="M6264" i="35"/>
  <c r="E6099" i="35"/>
  <c r="K6073" i="35"/>
  <c r="J6359" i="35"/>
  <c r="M6356" i="35"/>
  <c r="K6234" i="35"/>
  <c r="K6373" i="35"/>
  <c r="J6223" i="35"/>
  <c r="K6289" i="35"/>
  <c r="K6278" i="35"/>
  <c r="M6143" i="35"/>
  <c r="M6282" i="35"/>
  <c r="M6269" i="35"/>
  <c r="I5657" i="35"/>
  <c r="N6252" i="35"/>
  <c r="L6376" i="35"/>
  <c r="M6239" i="35"/>
  <c r="N6329" i="35"/>
  <c r="J6250" i="35"/>
  <c r="L6040" i="35"/>
  <c r="M6033" i="35"/>
  <c r="L6228" i="35"/>
  <c r="L6500" i="35"/>
  <c r="I6046" i="35"/>
  <c r="I5708" i="35"/>
  <c r="J6110" i="35"/>
  <c r="J6187" i="35"/>
  <c r="K6116" i="35"/>
  <c r="M6278" i="35"/>
  <c r="J6225" i="35"/>
  <c r="K6126" i="35"/>
  <c r="L6303" i="35"/>
  <c r="K6123" i="35"/>
  <c r="I5693" i="35"/>
  <c r="E6104" i="35"/>
  <c r="N6352" i="35"/>
  <c r="K6205" i="35"/>
  <c r="J6276" i="35"/>
  <c r="K6020" i="35"/>
  <c r="J6364" i="35"/>
  <c r="I5751" i="35"/>
  <c r="M6031" i="35"/>
  <c r="I5734" i="35"/>
  <c r="K6474" i="35"/>
  <c r="L6498" i="35"/>
  <c r="M6153" i="35"/>
  <c r="L6441" i="35"/>
  <c r="I5792" i="35"/>
  <c r="M6249" i="35"/>
  <c r="J6181" i="35"/>
  <c r="N6050" i="35"/>
  <c r="K6212" i="35"/>
  <c r="N6499" i="35"/>
  <c r="I5913" i="35"/>
  <c r="E6228" i="35"/>
  <c r="L6505" i="35"/>
  <c r="M6326" i="35"/>
  <c r="L6389" i="35"/>
  <c r="E6126" i="35"/>
  <c r="L6338" i="35"/>
  <c r="M6222" i="35"/>
  <c r="J6274" i="35"/>
  <c r="K6502" i="35"/>
  <c r="K6019" i="35"/>
  <c r="K6473" i="35"/>
  <c r="L6178" i="35"/>
  <c r="K6489" i="35"/>
  <c r="M6258" i="35"/>
  <c r="N6158" i="35"/>
  <c r="K6288" i="35"/>
  <c r="L6508" i="35"/>
  <c r="N6234" i="35"/>
  <c r="L6491" i="35"/>
  <c r="K6071" i="35"/>
  <c r="L6428" i="35"/>
  <c r="I5953" i="35"/>
  <c r="J6045" i="35"/>
  <c r="M6168" i="35"/>
  <c r="J6246" i="35"/>
  <c r="N6470" i="35"/>
  <c r="M6223" i="35"/>
  <c r="K6312" i="35"/>
  <c r="L6188" i="35"/>
  <c r="L6248" i="35"/>
  <c r="K6275" i="35"/>
  <c r="I5963" i="35"/>
  <c r="J6259" i="35"/>
  <c r="E6152" i="35"/>
  <c r="M6355" i="35"/>
  <c r="I5716" i="35"/>
  <c r="K6306" i="35"/>
  <c r="J6154" i="35"/>
  <c r="J6043" i="35"/>
  <c r="M6100" i="35"/>
  <c r="I5969" i="35"/>
  <c r="L6191" i="35"/>
  <c r="M6181" i="35"/>
  <c r="N6371" i="35"/>
  <c r="K6227" i="35"/>
  <c r="I5775" i="35"/>
  <c r="J6098" i="35"/>
  <c r="I5826" i="35"/>
  <c r="N6084" i="35"/>
  <c r="K6499" i="35"/>
  <c r="E6236" i="35"/>
  <c r="M6237" i="35"/>
  <c r="M6327" i="35"/>
  <c r="L6093" i="35"/>
  <c r="J6221" i="35"/>
  <c r="L6324" i="35"/>
  <c r="M6022" i="35"/>
  <c r="M6374" i="35"/>
  <c r="M6126" i="35"/>
  <c r="J6506" i="35"/>
  <c r="J6160" i="35"/>
  <c r="L6301" i="35"/>
  <c r="K6266" i="35"/>
  <c r="N6087" i="35"/>
  <c r="N6250" i="35"/>
  <c r="L6156" i="35"/>
  <c r="I5735" i="35"/>
  <c r="L6287" i="35"/>
  <c r="M6376" i="35"/>
  <c r="L6055" i="35"/>
  <c r="M6507" i="35"/>
  <c r="M6313" i="35"/>
  <c r="L6385" i="35"/>
  <c r="K6028" i="35"/>
  <c r="M6191" i="35"/>
  <c r="E6112" i="35"/>
  <c r="M6308" i="35"/>
  <c r="J6502" i="35"/>
  <c r="I5768" i="35"/>
  <c r="N6169" i="35"/>
  <c r="K6483" i="35"/>
  <c r="K6119" i="35"/>
  <c r="L6380" i="35"/>
  <c r="L6229" i="35"/>
  <c r="J6260" i="35"/>
  <c r="J6166" i="35"/>
  <c r="N6076" i="35"/>
  <c r="K6128" i="35"/>
  <c r="L6318" i="35"/>
  <c r="I5962" i="35"/>
  <c r="N6492" i="35"/>
  <c r="J6354" i="35"/>
  <c r="K6262" i="35"/>
  <c r="L6483" i="35"/>
  <c r="N6356" i="35"/>
  <c r="I5932" i="35"/>
  <c r="E6124" i="35"/>
  <c r="I5998" i="35"/>
  <c r="L6401" i="35"/>
  <c r="L6349" i="35"/>
  <c r="J6288" i="35"/>
  <c r="M6065" i="35"/>
  <c r="L6080" i="35"/>
  <c r="I5959" i="35"/>
  <c r="J6190" i="35"/>
  <c r="L6447" i="35"/>
  <c r="L6466" i="35"/>
  <c r="M6341" i="35"/>
  <c r="M6485" i="35"/>
  <c r="I5916" i="35"/>
  <c r="I6002" i="35"/>
  <c r="L6388" i="35"/>
  <c r="N6497" i="35"/>
  <c r="K6035" i="35"/>
  <c r="L6351" i="35"/>
  <c r="J6170" i="35"/>
  <c r="E6113" i="35"/>
  <c r="K6332" i="35"/>
  <c r="M6472" i="35"/>
  <c r="I5654" i="35"/>
  <c r="K6360" i="35"/>
  <c r="K6189" i="35"/>
  <c r="L6017" i="35"/>
  <c r="I5987" i="35"/>
  <c r="K6118" i="35"/>
  <c r="J6052" i="35"/>
  <c r="I5914" i="35"/>
  <c r="I5833" i="35"/>
  <c r="I5896" i="35"/>
  <c r="I6050" i="35"/>
  <c r="J6491" i="35"/>
  <c r="E6194" i="35"/>
  <c r="M6367" i="35"/>
  <c r="E6117" i="35"/>
  <c r="N6488" i="35"/>
  <c r="M6178" i="35"/>
  <c r="I5938" i="35"/>
  <c r="M6365" i="35"/>
  <c r="L6415" i="35"/>
  <c r="L6377" i="35"/>
  <c r="J6108" i="35"/>
  <c r="L6271" i="35"/>
  <c r="M6125" i="35"/>
  <c r="J6087" i="35"/>
  <c r="L6252" i="35"/>
  <c r="L6238" i="35"/>
  <c r="N6052" i="35"/>
  <c r="E6425" i="35"/>
  <c r="M6290" i="35"/>
  <c r="L6114" i="35"/>
  <c r="I5948" i="35"/>
  <c r="N6041" i="35"/>
  <c r="M6122" i="35"/>
  <c r="K6277" i="35"/>
  <c r="L6284" i="35"/>
  <c r="K6196" i="35"/>
  <c r="I5949" i="35"/>
  <c r="I6017" i="35"/>
  <c r="N6276" i="35"/>
  <c r="N6320" i="35"/>
  <c r="J6070" i="35"/>
  <c r="I5988" i="35"/>
  <c r="M6218" i="35"/>
  <c r="E6111" i="35"/>
  <c r="N6231" i="35"/>
  <c r="M6349" i="35"/>
  <c r="E6062" i="35"/>
  <c r="J6032" i="35"/>
  <c r="N6053" i="35"/>
  <c r="I5849" i="35"/>
  <c r="I5722" i="35"/>
  <c r="N6249" i="35"/>
  <c r="L6296" i="35"/>
  <c r="M6215" i="35"/>
  <c r="N6074" i="35"/>
  <c r="N6347" i="35"/>
  <c r="N6482" i="35"/>
  <c r="E6097" i="35"/>
  <c r="I5809" i="35"/>
  <c r="M6476" i="35"/>
  <c r="L6244" i="35"/>
  <c r="N6213" i="35"/>
  <c r="M6047" i="35"/>
  <c r="I5764" i="35"/>
  <c r="I5976" i="35"/>
  <c r="J6124" i="35"/>
  <c r="E6118" i="35"/>
  <c r="M6058" i="35"/>
  <c r="N6141" i="35"/>
  <c r="N6290" i="35"/>
  <c r="M6128" i="35"/>
  <c r="J6249" i="35"/>
  <c r="M6361" i="35"/>
  <c r="L6230" i="35"/>
  <c r="M6189" i="35"/>
  <c r="I5786" i="35"/>
  <c r="K6198" i="35"/>
  <c r="J6370" i="35"/>
  <c r="N6018" i="35"/>
  <c r="K6177" i="35"/>
  <c r="E6108" i="35"/>
  <c r="K6029" i="35"/>
  <c r="K6231" i="35"/>
  <c r="E6231" i="35"/>
  <c r="M6206" i="35"/>
  <c r="I5765" i="35"/>
  <c r="L6327" i="35"/>
  <c r="N6244" i="35"/>
  <c r="K6269" i="35"/>
  <c r="N6313" i="35"/>
  <c r="K6256" i="35"/>
  <c r="J6177" i="35"/>
  <c r="J6257" i="35"/>
  <c r="N6354" i="35"/>
  <c r="L6204" i="35"/>
  <c r="I6042" i="35"/>
  <c r="I5971" i="35"/>
  <c r="N6304" i="35"/>
  <c r="J6375" i="35"/>
  <c r="J6247" i="35"/>
  <c r="K6154" i="35"/>
  <c r="K6354" i="35"/>
  <c r="M6156" i="35"/>
  <c r="L6378" i="35"/>
  <c r="K6248" i="35"/>
  <c r="N6374" i="35"/>
  <c r="L6395" i="35"/>
  <c r="I5720" i="35"/>
  <c r="N6326" i="35"/>
  <c r="J6350" i="35"/>
  <c r="J6480" i="35"/>
  <c r="I5915" i="35"/>
  <c r="L6218" i="35"/>
  <c r="J6031" i="35"/>
  <c r="L6454" i="35"/>
  <c r="E6083" i="35"/>
  <c r="N6312" i="35"/>
  <c r="I5965" i="35"/>
  <c r="K6130" i="35"/>
  <c r="J6482" i="35"/>
  <c r="J6251" i="35"/>
  <c r="M6343" i="35"/>
  <c r="M6252" i="35"/>
  <c r="N6357" i="35"/>
  <c r="K6147" i="35"/>
  <c r="N6278" i="35"/>
  <c r="J6361" i="35"/>
  <c r="J6065" i="35"/>
  <c r="L6413" i="35"/>
  <c r="I5955" i="35"/>
  <c r="N6104" i="35"/>
  <c r="N6222" i="35"/>
  <c r="L6472" i="35"/>
  <c r="J6149" i="35"/>
  <c r="M6303" i="35"/>
  <c r="J6134" i="35"/>
  <c r="J6214" i="35"/>
  <c r="K6233" i="35"/>
  <c r="L6422" i="35"/>
  <c r="K6283" i="35"/>
  <c r="J6336" i="35"/>
  <c r="I5763" i="35"/>
  <c r="M5765" i="35"/>
  <c r="J5992" i="35"/>
  <c r="M5709" i="35"/>
  <c r="N5694" i="35"/>
  <c r="M5927" i="35"/>
  <c r="L5823" i="35"/>
  <c r="K5997" i="35"/>
  <c r="J5698" i="35"/>
  <c r="N5838" i="35"/>
  <c r="M6359" i="35"/>
  <c r="J6127" i="35"/>
  <c r="E6120" i="35"/>
  <c r="L6108" i="35"/>
  <c r="M6354" i="35"/>
  <c r="K6359" i="35"/>
  <c r="K6307" i="35"/>
  <c r="K5723" i="35"/>
  <c r="J5826" i="35"/>
  <c r="M5778" i="35"/>
  <c r="N5876" i="35"/>
  <c r="M5894" i="35"/>
  <c r="N5769" i="35"/>
  <c r="K5931" i="35"/>
  <c r="M5948" i="35"/>
  <c r="M5745" i="35"/>
  <c r="N6235" i="35"/>
  <c r="J6080" i="35"/>
  <c r="I6006" i="35"/>
  <c r="N6308" i="35"/>
  <c r="I5905" i="35"/>
  <c r="E6436" i="35"/>
  <c r="M6255" i="35"/>
  <c r="K5736" i="35"/>
  <c r="N5848" i="35"/>
  <c r="N5843" i="35"/>
  <c r="N5759" i="35"/>
  <c r="L5979" i="35"/>
  <c r="N5934" i="35"/>
  <c r="M5654" i="35"/>
  <c r="J6007" i="35"/>
  <c r="K5873" i="35"/>
  <c r="K6178" i="35"/>
  <c r="E6204" i="35"/>
  <c r="M6111" i="35"/>
  <c r="M6234" i="35"/>
  <c r="J6198" i="35"/>
  <c r="L6091" i="35"/>
  <c r="E6100" i="35"/>
  <c r="K5957" i="35"/>
  <c r="L5688" i="35"/>
  <c r="J5741" i="35"/>
  <c r="J5716" i="35"/>
  <c r="K5909" i="35"/>
  <c r="M5700" i="35"/>
  <c r="N5808" i="35"/>
  <c r="N5716" i="35"/>
  <c r="K5686" i="35"/>
  <c r="L6412" i="35"/>
  <c r="M6246" i="35"/>
  <c r="E6132" i="35"/>
  <c r="L6323" i="35"/>
  <c r="J6220" i="35"/>
  <c r="L6502" i="35"/>
  <c r="E6226" i="35"/>
  <c r="N5929" i="35"/>
  <c r="J5726" i="35"/>
  <c r="L5876" i="35"/>
  <c r="L5911" i="35"/>
  <c r="J5986" i="35"/>
  <c r="M5761" i="35"/>
  <c r="J5956" i="35"/>
  <c r="L6005" i="35"/>
  <c r="K5781" i="35"/>
  <c r="J6022" i="35"/>
  <c r="E6227" i="35"/>
  <c r="I5746" i="35"/>
  <c r="L6176" i="35"/>
  <c r="M6213" i="35"/>
  <c r="M6131" i="35"/>
  <c r="K6481" i="35"/>
  <c r="N6102" i="35"/>
  <c r="I5974" i="35"/>
  <c r="I5869" i="35"/>
  <c r="E6138" i="35"/>
  <c r="J6287" i="35"/>
  <c r="N6123" i="35"/>
  <c r="N6128" i="35"/>
  <c r="N6021" i="35"/>
  <c r="N6159" i="35"/>
  <c r="I5958" i="35"/>
  <c r="M6108" i="35"/>
  <c r="M6500" i="35"/>
  <c r="L6034" i="35"/>
  <c r="M6064" i="35"/>
  <c r="L6336" i="35"/>
  <c r="J6326" i="35"/>
  <c r="L6144" i="35"/>
  <c r="N6026" i="35"/>
  <c r="I5999" i="35"/>
  <c r="M6103" i="35"/>
  <c r="I5685" i="35"/>
  <c r="N6498" i="35"/>
  <c r="L6193" i="35"/>
  <c r="M6489" i="35"/>
  <c r="L6317" i="35"/>
  <c r="L6068" i="35"/>
  <c r="L6322" i="35"/>
  <c r="L6067" i="35"/>
  <c r="J6200" i="35"/>
  <c r="K6500" i="35"/>
  <c r="K6210" i="35"/>
  <c r="I5823" i="35"/>
  <c r="M6473" i="35"/>
  <c r="K6058" i="35"/>
  <c r="L6478" i="35"/>
  <c r="K6064" i="35"/>
  <c r="M6132" i="35"/>
  <c r="J6078" i="35"/>
  <c r="I5663" i="35"/>
  <c r="N6059" i="35"/>
  <c r="L6149" i="35"/>
  <c r="L6110" i="35"/>
  <c r="N6167" i="35"/>
  <c r="K6137" i="35"/>
  <c r="K6067" i="35"/>
  <c r="I5970" i="35"/>
  <c r="J6125" i="35"/>
  <c r="N6218" i="35"/>
  <c r="J6273" i="35"/>
  <c r="K6169" i="35"/>
  <c r="M6192" i="35"/>
  <c r="N6121" i="35"/>
  <c r="M6046" i="35"/>
  <c r="E6173" i="35"/>
  <c r="I5658" i="35"/>
  <c r="L6163" i="35"/>
  <c r="J6304" i="35"/>
  <c r="N6247" i="35"/>
  <c r="E6206" i="35"/>
  <c r="L6509" i="35"/>
  <c r="N6325" i="35"/>
  <c r="E6196" i="35"/>
  <c r="J6081" i="35"/>
  <c r="E6127" i="35"/>
  <c r="M6106" i="35"/>
  <c r="L6367" i="35"/>
  <c r="N6310" i="35"/>
  <c r="L6069" i="35"/>
  <c r="J6253" i="35"/>
  <c r="L6261" i="35"/>
  <c r="I5985" i="35"/>
  <c r="N6103" i="35"/>
  <c r="J6203" i="35"/>
  <c r="J6058" i="35"/>
  <c r="N6336" i="35"/>
  <c r="K6284" i="35"/>
  <c r="J6244" i="35"/>
  <c r="N6148" i="35"/>
  <c r="L6105" i="35"/>
  <c r="J6054" i="35"/>
  <c r="E6093" i="35"/>
  <c r="I5875" i="35"/>
  <c r="J6206" i="35"/>
  <c r="I5725" i="35"/>
  <c r="M6139" i="35"/>
  <c r="L6184" i="35"/>
  <c r="L6216" i="35"/>
  <c r="I5984" i="35"/>
  <c r="L6437" i="35"/>
  <c r="L6198" i="35"/>
  <c r="J6317" i="35"/>
  <c r="N6112" i="35"/>
  <c r="N6086" i="35"/>
  <c r="K6254" i="35"/>
  <c r="I5917" i="35"/>
  <c r="E6172" i="35"/>
  <c r="K6042" i="35"/>
  <c r="K6479" i="35"/>
  <c r="J6128" i="35"/>
  <c r="J6267" i="35"/>
  <c r="N6229" i="35"/>
  <c r="L6274" i="35"/>
  <c r="I5774" i="35"/>
  <c r="K6346" i="35"/>
  <c r="I5977" i="35"/>
  <c r="M6115" i="35"/>
  <c r="E6381" i="35"/>
  <c r="K6345" i="35"/>
  <c r="J6245" i="35"/>
  <c r="K6251" i="35"/>
  <c r="N6473" i="35"/>
  <c r="K6186" i="35"/>
  <c r="I6010" i="35"/>
  <c r="K6111" i="35"/>
  <c r="N6043" i="35"/>
  <c r="L6438" i="35"/>
  <c r="J6099" i="35"/>
  <c r="M6016" i="35"/>
  <c r="N6238" i="35"/>
  <c r="L6288" i="35"/>
  <c r="M6093" i="35"/>
  <c r="K6060" i="35"/>
  <c r="L6387" i="35"/>
  <c r="K6366" i="35"/>
  <c r="N6225" i="35"/>
  <c r="K6226" i="35"/>
  <c r="J6324" i="35"/>
  <c r="I5843" i="35"/>
  <c r="L6099" i="35"/>
  <c r="M6302" i="35"/>
  <c r="E6143" i="35"/>
  <c r="K6082" i="35"/>
  <c r="N6111" i="35"/>
  <c r="K6470" i="35"/>
  <c r="M6370" i="35"/>
  <c r="N6486" i="35"/>
  <c r="K6032" i="35"/>
  <c r="E6177" i="35"/>
  <c r="L6267" i="35"/>
  <c r="J6356" i="35"/>
  <c r="I5834" i="35"/>
  <c r="I5681" i="35"/>
  <c r="I5770" i="35"/>
  <c r="K6290" i="35"/>
  <c r="L6479" i="35"/>
  <c r="M6062" i="35"/>
  <c r="J6024" i="35"/>
  <c r="I5814" i="35"/>
  <c r="M6085" i="35"/>
  <c r="K6172" i="35"/>
  <c r="L6345" i="35"/>
  <c r="N6258" i="35"/>
  <c r="I5687" i="35"/>
  <c r="M6097" i="35"/>
  <c r="M6043" i="35"/>
  <c r="K6152" i="35"/>
  <c r="N6115" i="35"/>
  <c r="J6044" i="35"/>
  <c r="J6101" i="35"/>
  <c r="L6346" i="35"/>
  <c r="I5885" i="35"/>
  <c r="N6277" i="35"/>
  <c r="L6182" i="35"/>
  <c r="K6247" i="35"/>
  <c r="I6001" i="35"/>
  <c r="N6481" i="35"/>
  <c r="K6255" i="35"/>
  <c r="K6157" i="35"/>
  <c r="N6370" i="35"/>
  <c r="J6227" i="35"/>
  <c r="N6215" i="35"/>
  <c r="I5779" i="35"/>
  <c r="J6077" i="35"/>
  <c r="L6289" i="35"/>
  <c r="M5966" i="35"/>
  <c r="J6005" i="35"/>
  <c r="M5792" i="35"/>
  <c r="J5837" i="35"/>
  <c r="L5943" i="35"/>
  <c r="J5951" i="35"/>
  <c r="L5983" i="35"/>
  <c r="M5741" i="35"/>
  <c r="L5945" i="35"/>
  <c r="N6147" i="35"/>
  <c r="L6358" i="35"/>
  <c r="E6241" i="35"/>
  <c r="L6279" i="35"/>
  <c r="K6344" i="35"/>
  <c r="L6079" i="35"/>
  <c r="E6103" i="35"/>
  <c r="L5877" i="35"/>
  <c r="J5950" i="35"/>
  <c r="K5886" i="35"/>
  <c r="M5753" i="35"/>
  <c r="J5930" i="35"/>
  <c r="M5922" i="35"/>
  <c r="L5904" i="35"/>
  <c r="K5730" i="35"/>
  <c r="M5819" i="35"/>
  <c r="K6072" i="35"/>
  <c r="L6251" i="35"/>
  <c r="M6481" i="35"/>
  <c r="L6397" i="35"/>
  <c r="N6056" i="35"/>
  <c r="N6283" i="35"/>
  <c r="K6318" i="35"/>
  <c r="J5849" i="35"/>
  <c r="M5796" i="35"/>
  <c r="L5916" i="35"/>
  <c r="K5832" i="35"/>
  <c r="J5877" i="35"/>
  <c r="K5658" i="35"/>
  <c r="M5689" i="35"/>
  <c r="M5711" i="35"/>
  <c r="J5840" i="35"/>
  <c r="K6115" i="35"/>
  <c r="M6503" i="35"/>
  <c r="M6075" i="35"/>
  <c r="L6064" i="35"/>
  <c r="K6272" i="35"/>
  <c r="N6237" i="35"/>
  <c r="M6056" i="35"/>
  <c r="L5687" i="35"/>
  <c r="M5988" i="35"/>
  <c r="K6007" i="35"/>
  <c r="K5746" i="35"/>
  <c r="K5668" i="35"/>
  <c r="N6007" i="35"/>
  <c r="K5702" i="35"/>
  <c r="N5682" i="35"/>
  <c r="J5748" i="35"/>
  <c r="N6146" i="35"/>
  <c r="L6123" i="35"/>
  <c r="L6076" i="35"/>
  <c r="N6191" i="35"/>
  <c r="N6294" i="35"/>
  <c r="L6088" i="35"/>
  <c r="K6311" i="35"/>
  <c r="K5735" i="35"/>
  <c r="L5679" i="35"/>
  <c r="J5979" i="35"/>
  <c r="J5913" i="35"/>
  <c r="N5812" i="35"/>
  <c r="K5775" i="35"/>
  <c r="L5913" i="35"/>
  <c r="N5923" i="35"/>
  <c r="M5951" i="35"/>
  <c r="N6055" i="35"/>
  <c r="N6260" i="35"/>
  <c r="M6027" i="35"/>
  <c r="N6275" i="35"/>
  <c r="E6164" i="35"/>
  <c r="I5741" i="35"/>
  <c r="M6152" i="35"/>
  <c r="K6232" i="35"/>
  <c r="N6046" i="35"/>
  <c r="L6433" i="35"/>
  <c r="L6452" i="35"/>
  <c r="K6317" i="35"/>
  <c r="N6293" i="35"/>
  <c r="K6168" i="35"/>
  <c r="J6468" i="35"/>
  <c r="L6481" i="35"/>
  <c r="I5740" i="35"/>
  <c r="J6331" i="35"/>
  <c r="K6329" i="35"/>
  <c r="J6017" i="35"/>
  <c r="L6354" i="35"/>
  <c r="J6091" i="35"/>
  <c r="M6217" i="35"/>
  <c r="L6477" i="35"/>
  <c r="K6491" i="35"/>
  <c r="M6074" i="35"/>
  <c r="J6309" i="35"/>
  <c r="M6211" i="35"/>
  <c r="M6490" i="35"/>
  <c r="L6231" i="35"/>
  <c r="K6341" i="35"/>
  <c r="N6288" i="35"/>
  <c r="L6280" i="35"/>
  <c r="J6159" i="35"/>
  <c r="I5668" i="35"/>
  <c r="J6481" i="35"/>
  <c r="I5975" i="35"/>
  <c r="L6427" i="35"/>
  <c r="I5777" i="35"/>
  <c r="J6269" i="35"/>
  <c r="I5954" i="35"/>
  <c r="M6470" i="35"/>
  <c r="L6102" i="35"/>
  <c r="N6196" i="35"/>
  <c r="I5929" i="35"/>
  <c r="I5732" i="35"/>
  <c r="K6161" i="35"/>
  <c r="M6175" i="35"/>
  <c r="K6159" i="35"/>
  <c r="J6291" i="35"/>
  <c r="N6227" i="35"/>
  <c r="M6318" i="35"/>
  <c r="L6278" i="35"/>
  <c r="I5855" i="35"/>
  <c r="K6125" i="35"/>
  <c r="N6477" i="35"/>
  <c r="L6485" i="35"/>
  <c r="I5844" i="35"/>
  <c r="L6121" i="35"/>
  <c r="I5750" i="35"/>
  <c r="I6034" i="35"/>
  <c r="N6065" i="35"/>
  <c r="M6488" i="35"/>
  <c r="I5829" i="35"/>
  <c r="K6509" i="35"/>
  <c r="E6109" i="35"/>
  <c r="K6041" i="35"/>
  <c r="I5704" i="35"/>
  <c r="K6324" i="35"/>
  <c r="J6115" i="35"/>
  <c r="M6158" i="35"/>
  <c r="J6478" i="35"/>
  <c r="I5803" i="35"/>
  <c r="M6180" i="35"/>
  <c r="L6046" i="35"/>
  <c r="N6024" i="35"/>
  <c r="J6114" i="35"/>
  <c r="L6056" i="35"/>
  <c r="N6176" i="35"/>
  <c r="J6197" i="35"/>
  <c r="N6251" i="35"/>
  <c r="J6121" i="35"/>
  <c r="I6056" i="35"/>
  <c r="N6303" i="35"/>
  <c r="L6122" i="35"/>
  <c r="I5697" i="35"/>
  <c r="J6161" i="35"/>
  <c r="I5802" i="35"/>
  <c r="J6479" i="35"/>
  <c r="N6348" i="35"/>
  <c r="N6120" i="35"/>
  <c r="K6271" i="35"/>
  <c r="M6050" i="35"/>
  <c r="M6322" i="35"/>
  <c r="M6373" i="35"/>
  <c r="L6305" i="35"/>
  <c r="L6442" i="35"/>
  <c r="M6305" i="35"/>
  <c r="I5818" i="35"/>
  <c r="N6188" i="35"/>
  <c r="I5956" i="35"/>
  <c r="I5906" i="35"/>
  <c r="N6316" i="35"/>
  <c r="K6044" i="35"/>
  <c r="N6164" i="35"/>
  <c r="L6131" i="35"/>
  <c r="L6043" i="35"/>
  <c r="M6045" i="35"/>
  <c r="N6020" i="35"/>
  <c r="N6130" i="35"/>
  <c r="L6259" i="35"/>
  <c r="K6353" i="35"/>
  <c r="E6213" i="35"/>
  <c r="J6173" i="35"/>
  <c r="J6231" i="35"/>
  <c r="K6260" i="35"/>
  <c r="L6448" i="35"/>
  <c r="J6341" i="35"/>
  <c r="L6027" i="35"/>
  <c r="K6242" i="35"/>
  <c r="K6213" i="35"/>
  <c r="J6369" i="35"/>
  <c r="L6186" i="35"/>
  <c r="I5936" i="35"/>
  <c r="L6291" i="35"/>
  <c r="I5805" i="35"/>
  <c r="N6296" i="35"/>
  <c r="I5848" i="35"/>
  <c r="L6458" i="35"/>
  <c r="I6048" i="35"/>
  <c r="K6484" i="35"/>
  <c r="L6132" i="35"/>
  <c r="E6171" i="35"/>
  <c r="I6008" i="35"/>
  <c r="L6281" i="35"/>
  <c r="I5967" i="35"/>
  <c r="L6139" i="35"/>
  <c r="E6133" i="35"/>
  <c r="M6024" i="35"/>
  <c r="L6476" i="35"/>
  <c r="M6021" i="35"/>
  <c r="I5850" i="35"/>
  <c r="K6494" i="35"/>
  <c r="J6168" i="35"/>
  <c r="J6050" i="35"/>
  <c r="K6150" i="35"/>
  <c r="K6061" i="35"/>
  <c r="J6315" i="35"/>
  <c r="K6068" i="35"/>
  <c r="M6276" i="35"/>
  <c r="E6443" i="35"/>
  <c r="E6235" i="35"/>
  <c r="K6508" i="35"/>
  <c r="K6164" i="35"/>
  <c r="M6026" i="35"/>
  <c r="L6421" i="35"/>
  <c r="K6179" i="35"/>
  <c r="K6331" i="35"/>
  <c r="L6039" i="35"/>
  <c r="L6446" i="35"/>
  <c r="M6104" i="35"/>
  <c r="M6471" i="35"/>
  <c r="N6206" i="35"/>
  <c r="I5736" i="35"/>
  <c r="N6149" i="35"/>
  <c r="K6493" i="35"/>
  <c r="J6142" i="35"/>
  <c r="L6025" i="35"/>
  <c r="E6148" i="35"/>
  <c r="M6203" i="35"/>
  <c r="I5986" i="35"/>
  <c r="E6189" i="35"/>
  <c r="M6133" i="35"/>
  <c r="M6224" i="35"/>
  <c r="I6032" i="35"/>
  <c r="N6273" i="35"/>
  <c r="I5756" i="35"/>
  <c r="I5997" i="35"/>
  <c r="L6119" i="35"/>
  <c r="I5728" i="35"/>
  <c r="M6315" i="35"/>
  <c r="I5891" i="35"/>
  <c r="M6185" i="35"/>
  <c r="I5752" i="35"/>
  <c r="J6073" i="35"/>
  <c r="L6470" i="35"/>
  <c r="M6157" i="35"/>
  <c r="K6121" i="35"/>
  <c r="J6051" i="35"/>
  <c r="N6333" i="35"/>
  <c r="L6314" i="35"/>
  <c r="N6474" i="35"/>
  <c r="M6105" i="35"/>
  <c r="N6480" i="35"/>
  <c r="M6492" i="35"/>
  <c r="N6035" i="35"/>
  <c r="K6139" i="35"/>
  <c r="E6114" i="35"/>
  <c r="L6065" i="35"/>
  <c r="N6375" i="35"/>
  <c r="J6254" i="35"/>
  <c r="M6023" i="35"/>
  <c r="I5788" i="35"/>
  <c r="M6306" i="35"/>
  <c r="L6341" i="35"/>
  <c r="M6320" i="35"/>
  <c r="J6504" i="35"/>
  <c r="J6488" i="35"/>
  <c r="M6283" i="35"/>
  <c r="K6478" i="35"/>
  <c r="J6126" i="35"/>
  <c r="K6180" i="35"/>
  <c r="E6200" i="35"/>
  <c r="L6365" i="35"/>
  <c r="L6117" i="35"/>
  <c r="N6363" i="35"/>
  <c r="J6293" i="35"/>
  <c r="N6214" i="35"/>
  <c r="I5894" i="35"/>
  <c r="L6350" i="35"/>
  <c r="I5973" i="35"/>
  <c r="M6066" i="35"/>
  <c r="N6075" i="35"/>
  <c r="L6392" i="35"/>
  <c r="K6117" i="35"/>
  <c r="J6165" i="35"/>
  <c r="M6296" i="35"/>
  <c r="L6118" i="35"/>
  <c r="L6405" i="35"/>
  <c r="N6281" i="35"/>
  <c r="I5671" i="35"/>
  <c r="M6188" i="35"/>
  <c r="K6110" i="35"/>
  <c r="J6202" i="35"/>
  <c r="L6092" i="35"/>
  <c r="L6465" i="35"/>
  <c r="J6343" i="35"/>
  <c r="N6105" i="35"/>
  <c r="E6066" i="35"/>
  <c r="N6182" i="35"/>
  <c r="M6484" i="35"/>
  <c r="L6112" i="35"/>
  <c r="N6346" i="35"/>
  <c r="L6096" i="35"/>
  <c r="N6262" i="35"/>
  <c r="K6069" i="35"/>
  <c r="K6326" i="35"/>
  <c r="N6108" i="35"/>
  <c r="I5712" i="35"/>
  <c r="J6310" i="35"/>
  <c r="J6062" i="35"/>
  <c r="L6223" i="35"/>
  <c r="K6371" i="35"/>
  <c r="J6283" i="35"/>
  <c r="M6352" i="35"/>
  <c r="J6026" i="35"/>
  <c r="I5907" i="35"/>
  <c r="I6022" i="35"/>
  <c r="L6042" i="35"/>
  <c r="M6136" i="35"/>
  <c r="K6276" i="35"/>
  <c r="L6306" i="35"/>
  <c r="M6247" i="35"/>
  <c r="L6245" i="35"/>
  <c r="K6315" i="35"/>
  <c r="E6162" i="35"/>
  <c r="E6205" i="35"/>
  <c r="I5795" i="35"/>
  <c r="L6499" i="35"/>
  <c r="I5847" i="35"/>
  <c r="I5924" i="35"/>
  <c r="L6254" i="35"/>
  <c r="N6183" i="35"/>
  <c r="M6201" i="35"/>
  <c r="I5943" i="35"/>
  <c r="J6308" i="35"/>
  <c r="J6240" i="35"/>
  <c r="I5945" i="35"/>
  <c r="I5925" i="35"/>
  <c r="J6211" i="35"/>
  <c r="N6494" i="35"/>
  <c r="I5675" i="35"/>
  <c r="N6091" i="35"/>
  <c r="J6041" i="35"/>
  <c r="M6028" i="35"/>
  <c r="N6165" i="35"/>
  <c r="J6321" i="35"/>
  <c r="K6228" i="35"/>
  <c r="M6170" i="35"/>
  <c r="N6362" i="35"/>
  <c r="L6199" i="35"/>
  <c r="J6219" i="35"/>
  <c r="L6066" i="35"/>
  <c r="E6220" i="35"/>
  <c r="J6179" i="35"/>
  <c r="J6509" i="35"/>
  <c r="K6273" i="35"/>
  <c r="N6264" i="35"/>
  <c r="N6246" i="35"/>
  <c r="E6215" i="35"/>
  <c r="J6342" i="35"/>
  <c r="J6376" i="35"/>
  <c r="J6208" i="35"/>
  <c r="M6205" i="35"/>
  <c r="K6070" i="35"/>
  <c r="M6225" i="35"/>
  <c r="L6423" i="35"/>
  <c r="I5747" i="35"/>
  <c r="M6229" i="35"/>
  <c r="I5934" i="35"/>
  <c r="K6258" i="35"/>
  <c r="E6229" i="35"/>
  <c r="M6035" i="35"/>
  <c r="N6298" i="35"/>
  <c r="N6506" i="35"/>
  <c r="K6088" i="35"/>
  <c r="J6277" i="35"/>
  <c r="M6096" i="35"/>
  <c r="J6507" i="35"/>
  <c r="I5754" i="35"/>
  <c r="M6018" i="35"/>
  <c r="L6208" i="35"/>
  <c r="J6169" i="35"/>
  <c r="I5759" i="35"/>
  <c r="N6064" i="35"/>
  <c r="M6117" i="35"/>
  <c r="N6197" i="35"/>
  <c r="M6469" i="35"/>
  <c r="L6264" i="35"/>
  <c r="L6282" i="35"/>
  <c r="L6325" i="35"/>
  <c r="N6466" i="35"/>
  <c r="I6027" i="35"/>
  <c r="I6004" i="35"/>
  <c r="L6270" i="35"/>
  <c r="J6084" i="35"/>
  <c r="E6156" i="35"/>
  <c r="I5947" i="35"/>
  <c r="M6288" i="35"/>
  <c r="I5758" i="35"/>
  <c r="N6489" i="35"/>
  <c r="L6363" i="35"/>
  <c r="N6268" i="35"/>
  <c r="J6372" i="35"/>
  <c r="L6418" i="35"/>
  <c r="N6139" i="35"/>
  <c r="L6031" i="35"/>
  <c r="N6472" i="35"/>
  <c r="L6150" i="35"/>
  <c r="M6478" i="35"/>
  <c r="K6351" i="35"/>
  <c r="I5884" i="35"/>
  <c r="L6160" i="35"/>
  <c r="M6285" i="35"/>
  <c r="L6044" i="35"/>
  <c r="N6107" i="35"/>
  <c r="J6289" i="35"/>
  <c r="N6361" i="35"/>
  <c r="M6127" i="35"/>
  <c r="L6124" i="35"/>
  <c r="L6165" i="35"/>
  <c r="I5820" i="35"/>
  <c r="M6491" i="35"/>
  <c r="M6310" i="35"/>
  <c r="K6101" i="35"/>
  <c r="N5877" i="35"/>
  <c r="N5853" i="35"/>
  <c r="M5916" i="35"/>
  <c r="L5737" i="35"/>
  <c r="J5815" i="35"/>
  <c r="M5873" i="35"/>
  <c r="J5828" i="35"/>
  <c r="M5668" i="35"/>
  <c r="N5795" i="35"/>
  <c r="J6222" i="35"/>
  <c r="N6212" i="35"/>
  <c r="N6269" i="35"/>
  <c r="I5742" i="35"/>
  <c r="E6198" i="35"/>
  <c r="J6365" i="35"/>
  <c r="N6204" i="35"/>
  <c r="L5668" i="35"/>
  <c r="J6002" i="35"/>
  <c r="K5872" i="35"/>
  <c r="J5895" i="35"/>
  <c r="L5882" i="35"/>
  <c r="J5887" i="35"/>
  <c r="L5968" i="35"/>
  <c r="N5909" i="35"/>
  <c r="L6142" i="35"/>
  <c r="M6221" i="35"/>
  <c r="M6340" i="35"/>
  <c r="M6041" i="35"/>
  <c r="J6363" i="35"/>
  <c r="N6061" i="35"/>
  <c r="I5674" i="35"/>
  <c r="M6338" i="35"/>
  <c r="N5985" i="35"/>
  <c r="J5958" i="35"/>
  <c r="J5736" i="35"/>
  <c r="L5764" i="35"/>
  <c r="L5651" i="35"/>
  <c r="L5706" i="35"/>
  <c r="L5734" i="35"/>
  <c r="L5663" i="35"/>
  <c r="M6069" i="35"/>
  <c r="L6456" i="35"/>
  <c r="J6275" i="35"/>
  <c r="K6200" i="35"/>
  <c r="L6213" i="35"/>
  <c r="L6439" i="35"/>
  <c r="I5780" i="35"/>
  <c r="M6214" i="35"/>
  <c r="J5664" i="35"/>
  <c r="L5827" i="35"/>
  <c r="M5787" i="35"/>
  <c r="K5923" i="35"/>
  <c r="K5918" i="35"/>
  <c r="K5777" i="35"/>
  <c r="J6013" i="35"/>
  <c r="M5828" i="35"/>
  <c r="M6477" i="35"/>
  <c r="N6054" i="35"/>
  <c r="I5926" i="35"/>
  <c r="K6092" i="35"/>
  <c r="K6098" i="35"/>
  <c r="I5665" i="35"/>
  <c r="L6113" i="35"/>
  <c r="M5697" i="35"/>
  <c r="N5928" i="35"/>
  <c r="J5946" i="35"/>
  <c r="M5970" i="35"/>
  <c r="M5651" i="35"/>
  <c r="L5724" i="35"/>
  <c r="M5816" i="35"/>
  <c r="K5945" i="35"/>
  <c r="M5712" i="35"/>
  <c r="M6194" i="35"/>
  <c r="N6315" i="35"/>
  <c r="I5941" i="35"/>
  <c r="L6203" i="35"/>
  <c r="I5817" i="35"/>
  <c r="M6148" i="35"/>
  <c r="E6092" i="35"/>
  <c r="L6331" i="35"/>
  <c r="N6350" i="35"/>
  <c r="J6020" i="35"/>
  <c r="E6230" i="35"/>
  <c r="J6023" i="35"/>
  <c r="M6273" i="35"/>
  <c r="I5846" i="35"/>
  <c r="J6049" i="35"/>
  <c r="L6492" i="35"/>
  <c r="I5711" i="35"/>
  <c r="J6082" i="35"/>
  <c r="K6202" i="35"/>
  <c r="L6489" i="35"/>
  <c r="L6106" i="35"/>
  <c r="L6154" i="35"/>
  <c r="L6369" i="35"/>
  <c r="K6257" i="35"/>
  <c r="J6074" i="35"/>
  <c r="L6227" i="35"/>
  <c r="M6208" i="35"/>
  <c r="L6285" i="35"/>
  <c r="L6174" i="35"/>
  <c r="N6179" i="35"/>
  <c r="K6230" i="35"/>
  <c r="I5690" i="35"/>
  <c r="E6076" i="35"/>
  <c r="M6259" i="35"/>
  <c r="I6052" i="35"/>
  <c r="I5744" i="35"/>
  <c r="K6477" i="35"/>
  <c r="K6113" i="35"/>
  <c r="E6411" i="35"/>
  <c r="M6072" i="35"/>
  <c r="J6076" i="35"/>
  <c r="N6203" i="35"/>
  <c r="E6218" i="35"/>
  <c r="L6332" i="35"/>
  <c r="K6296" i="35"/>
  <c r="M6286" i="35"/>
  <c r="L6307" i="35"/>
  <c r="N6209" i="35"/>
  <c r="L6495" i="35"/>
  <c r="J6243" i="35"/>
  <c r="I6041" i="35"/>
  <c r="I5696" i="35"/>
  <c r="L6187" i="35"/>
  <c r="E6107" i="35"/>
  <c r="J6145" i="35"/>
  <c r="L6404" i="35"/>
  <c r="E6170" i="35"/>
  <c r="K6252" i="35"/>
  <c r="I5677" i="35"/>
  <c r="M6497" i="35"/>
  <c r="N6170" i="35"/>
  <c r="N6301" i="35"/>
  <c r="E6082" i="35"/>
  <c r="L6235" i="35"/>
  <c r="J6072" i="35"/>
  <c r="M6235" i="35"/>
  <c r="N6126" i="35"/>
  <c r="J6122" i="35"/>
  <c r="K6328" i="35"/>
  <c r="M6466" i="35"/>
  <c r="I5689" i="35"/>
  <c r="L6146" i="35"/>
  <c r="K6176" i="35"/>
  <c r="E6186" i="35"/>
  <c r="K6153" i="35"/>
  <c r="L6057" i="35"/>
  <c r="K6156" i="35"/>
  <c r="K6280" i="35"/>
  <c r="K6051" i="35"/>
  <c r="J6487" i="35"/>
  <c r="L6041" i="35"/>
  <c r="J6241" i="35"/>
  <c r="I5789" i="35"/>
  <c r="L6451" i="35"/>
  <c r="K6281" i="35"/>
  <c r="L6268" i="35"/>
  <c r="E6116" i="35"/>
  <c r="N6033" i="35"/>
  <c r="N6151" i="35"/>
  <c r="N6173" i="35"/>
  <c r="L6347" i="35"/>
  <c r="L6475" i="35"/>
  <c r="M5769" i="35"/>
  <c r="L5699" i="35"/>
  <c r="K5942" i="35"/>
  <c r="K5926" i="35"/>
  <c r="K5784" i="35"/>
  <c r="N5810" i="35"/>
  <c r="E6185" i="35"/>
  <c r="I5791" i="35"/>
  <c r="L6402" i="35"/>
  <c r="L6326" i="35"/>
  <c r="J5706" i="35"/>
  <c r="M5781" i="35"/>
  <c r="M5842" i="35"/>
  <c r="J5733" i="35"/>
  <c r="J5875" i="35"/>
  <c r="K5988" i="35"/>
  <c r="K6163" i="35"/>
  <c r="N6180" i="35"/>
  <c r="L6290" i="35"/>
  <c r="I6053" i="35"/>
  <c r="L5892" i="35"/>
  <c r="M5798" i="35"/>
  <c r="J5912" i="35"/>
  <c r="L5712" i="35"/>
  <c r="L5951" i="35"/>
  <c r="L5879" i="35"/>
  <c r="J6060" i="35"/>
  <c r="K6109" i="35"/>
  <c r="N6067" i="35"/>
  <c r="L6215" i="35"/>
  <c r="K5787" i="35"/>
  <c r="N5894" i="35"/>
  <c r="N5826" i="35"/>
  <c r="J5984" i="35"/>
  <c r="L5975" i="35"/>
  <c r="K5708" i="35"/>
  <c r="N6327" i="35"/>
  <c r="M6070" i="35"/>
  <c r="K6316" i="35"/>
  <c r="J6093" i="35"/>
  <c r="K5752" i="35"/>
  <c r="N5677" i="35"/>
  <c r="J5787" i="35"/>
  <c r="L5727" i="35"/>
  <c r="N5757" i="35"/>
  <c r="M6499" i="35"/>
  <c r="L6384" i="35"/>
  <c r="J6046" i="35"/>
  <c r="L6051" i="35"/>
  <c r="L6136" i="35"/>
  <c r="M6121" i="35"/>
  <c r="N5659" i="35"/>
  <c r="J5816" i="35"/>
  <c r="K5782" i="35"/>
  <c r="L5896" i="35"/>
  <c r="J5972" i="35"/>
  <c r="J5710" i="35"/>
  <c r="J5999" i="35"/>
  <c r="M5942" i="35"/>
  <c r="N5845" i="35"/>
  <c r="K6487" i="35"/>
  <c r="M6321" i="35"/>
  <c r="K5795" i="35"/>
  <c r="M5666" i="35"/>
  <c r="K5913" i="35"/>
  <c r="N5798" i="35"/>
  <c r="L5660" i="35"/>
  <c r="M5809" i="35"/>
  <c r="M5813" i="35"/>
  <c r="M5764" i="35"/>
  <c r="J5827" i="35"/>
  <c r="J5761" i="35"/>
  <c r="M5956" i="35"/>
  <c r="L5722" i="35"/>
  <c r="J5779" i="35"/>
  <c r="K5915" i="35"/>
  <c r="K5856" i="35"/>
  <c r="J5982" i="35"/>
  <c r="I5966" i="35"/>
  <c r="I5807" i="35"/>
  <c r="N5977" i="35"/>
  <c r="J5893" i="35"/>
  <c r="M5985" i="35"/>
  <c r="M5653" i="35"/>
  <c r="M5885" i="35"/>
  <c r="K5943" i="35"/>
  <c r="L5731" i="35"/>
  <c r="J5699" i="35"/>
  <c r="K5995" i="35"/>
  <c r="K5977" i="35"/>
  <c r="L6335" i="35"/>
  <c r="J6474" i="35"/>
  <c r="M5996" i="35"/>
  <c r="N6008" i="35"/>
  <c r="K5759" i="35"/>
  <c r="L5690" i="35"/>
  <c r="L5763" i="35"/>
  <c r="L5871" i="35"/>
  <c r="J5884" i="35"/>
  <c r="N5674" i="35"/>
  <c r="M5800" i="35"/>
  <c r="L5719" i="35"/>
  <c r="L5655" i="35"/>
  <c r="K5771" i="35"/>
  <c r="N5914" i="35"/>
  <c r="K5885" i="35"/>
  <c r="K5831" i="35"/>
  <c r="J5658" i="35"/>
  <c r="E6095" i="35"/>
  <c r="L6315" i="35"/>
  <c r="L5716" i="35"/>
  <c r="N5692" i="35"/>
  <c r="L5659" i="35"/>
  <c r="K5824" i="35"/>
  <c r="K5656" i="35"/>
  <c r="L5742" i="35"/>
  <c r="L5835" i="35"/>
  <c r="L5932" i="35"/>
  <c r="N5701" i="35"/>
  <c r="K5733" i="35"/>
  <c r="J5786" i="35"/>
  <c r="M5880" i="35"/>
  <c r="N5710" i="35"/>
  <c r="J5700" i="35"/>
  <c r="M5909" i="35"/>
  <c r="N5999" i="35"/>
  <c r="I5851" i="35"/>
  <c r="M5780" i="35"/>
  <c r="K5724" i="35"/>
  <c r="L5653" i="35"/>
  <c r="L5757" i="35"/>
  <c r="K5719" i="35"/>
  <c r="N5963" i="35"/>
  <c r="K5938" i="35"/>
  <c r="N5849" i="35"/>
  <c r="K6471" i="35"/>
  <c r="M6324" i="35"/>
  <c r="L6087" i="35"/>
  <c r="L6054" i="35"/>
  <c r="N6479" i="35"/>
  <c r="L6368" i="35"/>
  <c r="M6124" i="35"/>
  <c r="K6015" i="35"/>
  <c r="K6059" i="35"/>
  <c r="N6496" i="35"/>
  <c r="L6022" i="35"/>
  <c r="J6164" i="35"/>
  <c r="K6135" i="35"/>
  <c r="M6216" i="35"/>
  <c r="K6302" i="35"/>
  <c r="J6117" i="35"/>
  <c r="I5968" i="35"/>
  <c r="L6169" i="35"/>
  <c r="L6120" i="35"/>
  <c r="N6078" i="35"/>
  <c r="N6469" i="35"/>
  <c r="N6093" i="35"/>
  <c r="M6287" i="35"/>
  <c r="L6340" i="35"/>
  <c r="E6195" i="35"/>
  <c r="J6346" i="35"/>
  <c r="K6034" i="35"/>
  <c r="L6410" i="35"/>
  <c r="J6305" i="35"/>
  <c r="J6019" i="35"/>
  <c r="M6082" i="35"/>
  <c r="J6057" i="35"/>
  <c r="K6298" i="35"/>
  <c r="M6183" i="35"/>
  <c r="L6480" i="35"/>
  <c r="J6360" i="35"/>
  <c r="N6334" i="35"/>
  <c r="N6359" i="35"/>
  <c r="E6122" i="35"/>
  <c r="L6159" i="35"/>
  <c r="J6490" i="35"/>
  <c r="L6239" i="35"/>
  <c r="L6468" i="35"/>
  <c r="M6182" i="35"/>
  <c r="N6195" i="35"/>
  <c r="J6299" i="35"/>
  <c r="L6026" i="35"/>
  <c r="K6309" i="35"/>
  <c r="L6164" i="35"/>
  <c r="M6487" i="35"/>
  <c r="N6044" i="35"/>
  <c r="J6234" i="35"/>
  <c r="E6065" i="35"/>
  <c r="L6020" i="35"/>
  <c r="M6220" i="35"/>
  <c r="L6232" i="35"/>
  <c r="E6149" i="35"/>
  <c r="L6493" i="35"/>
  <c r="L6115" i="35"/>
  <c r="I6025" i="35"/>
  <c r="J6281" i="35"/>
  <c r="N6186" i="35"/>
  <c r="L6207" i="35"/>
  <c r="I5961" i="35"/>
  <c r="L6276" i="35"/>
  <c r="L6032" i="35"/>
  <c r="N6230" i="35"/>
  <c r="K6218" i="35"/>
  <c r="J6508" i="35"/>
  <c r="J6018" i="35"/>
  <c r="L6127" i="35"/>
  <c r="I5944" i="35"/>
  <c r="N6490" i="35"/>
  <c r="K6127" i="35"/>
  <c r="E6190" i="35"/>
  <c r="J6186" i="35"/>
  <c r="J6140" i="35"/>
  <c r="I5937" i="35"/>
  <c r="K6194" i="35"/>
  <c r="J6322" i="35"/>
  <c r="I5957" i="35"/>
  <c r="I5982" i="35"/>
  <c r="K6365" i="35"/>
  <c r="E6090" i="35"/>
  <c r="E6187" i="35"/>
  <c r="J6473" i="35"/>
  <c r="N6355" i="35"/>
  <c r="I6003" i="35"/>
  <c r="M5991" i="35"/>
  <c r="M5657" i="35"/>
  <c r="N5687" i="35"/>
  <c r="M5660" i="35"/>
  <c r="K5964" i="35"/>
  <c r="J5978" i="35"/>
  <c r="J6229" i="35"/>
  <c r="L6471" i="35"/>
  <c r="L6361" i="35"/>
  <c r="N6138" i="35"/>
  <c r="N5652" i="35"/>
  <c r="J5832" i="35"/>
  <c r="K5681" i="35"/>
  <c r="L5800" i="35"/>
  <c r="N5678" i="35"/>
  <c r="L5988" i="35"/>
  <c r="N6080" i="35"/>
  <c r="I6031" i="35"/>
  <c r="N6491" i="35"/>
  <c r="N6057" i="35"/>
  <c r="J5973" i="35"/>
  <c r="M5812" i="35"/>
  <c r="K5680" i="35"/>
  <c r="L5957" i="35"/>
  <c r="J6012" i="35"/>
  <c r="N5754" i="35"/>
  <c r="L6135" i="35"/>
  <c r="L6328" i="35"/>
  <c r="I5669" i="35"/>
  <c r="L6024" i="35"/>
  <c r="K5927" i="35"/>
  <c r="N5739" i="35"/>
  <c r="N5767" i="35"/>
  <c r="K5709" i="35"/>
  <c r="M5961" i="35"/>
  <c r="E6199" i="35"/>
  <c r="L6432" i="35"/>
  <c r="E6155" i="35"/>
  <c r="M6353" i="35"/>
  <c r="J6192" i="35"/>
  <c r="L5949" i="35"/>
  <c r="K5655" i="35"/>
  <c r="K5807" i="35"/>
  <c r="J5851" i="35"/>
  <c r="M5723" i="35"/>
  <c r="N6097" i="35"/>
  <c r="J6314" i="35"/>
  <c r="I5808" i="35"/>
  <c r="I5761" i="35"/>
  <c r="M6101" i="35"/>
  <c r="K6223" i="35"/>
  <c r="N5792" i="35"/>
  <c r="M5952" i="35"/>
  <c r="N5815" i="35"/>
  <c r="K5749" i="35"/>
  <c r="J5695" i="35"/>
  <c r="L5750" i="35"/>
  <c r="J5975" i="35"/>
  <c r="M6002" i="35"/>
  <c r="K5895" i="35"/>
  <c r="N6142" i="35"/>
  <c r="L5966" i="35"/>
  <c r="L5811" i="35"/>
  <c r="N5830" i="35"/>
  <c r="N5832" i="35"/>
  <c r="K5876" i="35"/>
  <c r="L5887" i="35"/>
  <c r="N5668" i="35"/>
  <c r="L5832" i="35"/>
  <c r="N5871" i="35"/>
  <c r="L5795" i="35"/>
  <c r="L5883" i="35"/>
  <c r="L5758" i="35"/>
  <c r="L5891" i="35"/>
  <c r="L5996" i="35"/>
  <c r="M5732" i="35"/>
  <c r="K5966" i="35"/>
  <c r="N5703" i="35"/>
  <c r="N6471" i="35"/>
  <c r="K5959" i="35"/>
  <c r="M5949" i="35"/>
  <c r="N5930" i="35"/>
  <c r="K5987" i="35"/>
  <c r="N5702" i="35"/>
  <c r="M5774" i="35"/>
  <c r="M5713" i="35"/>
  <c r="N5948" i="35"/>
  <c r="N5840" i="35"/>
  <c r="M5833" i="35"/>
  <c r="J5717" i="35"/>
  <c r="K6503" i="35"/>
  <c r="K6148" i="35"/>
  <c r="L6219" i="35"/>
  <c r="N6240" i="35"/>
  <c r="I5897" i="35"/>
  <c r="J6255" i="35"/>
  <c r="N6073" i="35"/>
  <c r="I5892" i="35"/>
  <c r="L6201" i="35"/>
  <c r="L6507" i="35"/>
  <c r="N6155" i="35"/>
  <c r="N6118" i="35"/>
  <c r="E6091" i="35"/>
  <c r="I5895" i="35"/>
  <c r="L6360" i="35"/>
  <c r="M6227" i="35"/>
  <c r="N6185" i="35"/>
  <c r="K6080" i="35"/>
  <c r="I5797" i="35"/>
  <c r="L6134" i="35"/>
  <c r="M6193" i="35"/>
  <c r="M6506" i="35"/>
  <c r="J6319" i="35"/>
  <c r="N6152" i="35"/>
  <c r="K6214" i="35"/>
  <c r="L6300" i="35"/>
  <c r="K6047" i="35"/>
  <c r="K6031" i="35"/>
  <c r="J6492" i="35"/>
  <c r="K6146" i="35"/>
  <c r="M6068" i="35"/>
  <c r="M6155" i="35"/>
  <c r="L6242" i="35"/>
  <c r="M6087" i="35"/>
  <c r="N6069" i="35"/>
  <c r="E6239" i="35"/>
  <c r="I5901" i="35"/>
  <c r="M6257" i="35"/>
  <c r="J6226" i="35"/>
  <c r="J6235" i="35"/>
  <c r="K6053" i="35"/>
  <c r="I6021" i="35"/>
  <c r="L6348" i="35"/>
  <c r="L6408" i="35"/>
  <c r="N6077" i="35"/>
  <c r="L6255" i="35"/>
  <c r="M6265" i="35"/>
  <c r="I5832" i="35"/>
  <c r="I5769" i="35"/>
  <c r="M6120" i="35"/>
  <c r="J6311" i="35"/>
  <c r="N6503" i="35"/>
  <c r="M6342" i="35"/>
  <c r="E6144" i="35"/>
  <c r="I5908" i="35"/>
  <c r="L6342" i="35"/>
  <c r="K6480" i="35"/>
  <c r="N6323" i="35"/>
  <c r="K6323" i="35"/>
  <c r="J6146" i="35"/>
  <c r="M6159" i="35"/>
  <c r="N6271" i="35"/>
  <c r="N6220" i="35"/>
  <c r="N6028" i="35"/>
  <c r="K6305" i="35"/>
  <c r="J6347" i="35"/>
  <c r="I6018" i="35"/>
  <c r="I5733" i="35"/>
  <c r="E6201" i="35"/>
  <c r="M6372" i="35"/>
  <c r="I5841" i="35"/>
  <c r="N6309" i="35"/>
  <c r="M6083" i="35"/>
  <c r="I5812" i="35"/>
  <c r="L6304" i="35"/>
  <c r="I5830" i="35"/>
  <c r="J6494" i="35"/>
  <c r="J6298" i="35"/>
  <c r="J6236" i="35"/>
  <c r="M6493" i="35"/>
  <c r="N6062" i="35"/>
  <c r="K6043" i="35"/>
  <c r="L6075" i="35"/>
  <c r="K6292" i="35"/>
  <c r="J6131" i="35"/>
  <c r="N6132" i="35"/>
  <c r="K6334" i="35"/>
  <c r="N6285" i="35"/>
  <c r="I5784" i="35"/>
  <c r="K6301" i="35"/>
  <c r="N6137" i="35"/>
  <c r="N6300" i="35"/>
  <c r="I6029" i="35"/>
  <c r="N6255" i="35"/>
  <c r="E6075" i="35"/>
  <c r="J6248" i="35"/>
  <c r="N6232" i="35"/>
  <c r="M6480" i="35"/>
  <c r="M6479" i="35"/>
  <c r="I5813" i="35"/>
  <c r="J6059" i="35"/>
  <c r="N6368" i="35"/>
  <c r="L6237" i="35"/>
  <c r="J6471" i="35"/>
  <c r="I5705" i="35"/>
  <c r="N6106" i="35"/>
  <c r="N6263" i="35"/>
  <c r="K6375" i="35"/>
  <c r="I6000" i="35"/>
  <c r="J6483" i="35"/>
  <c r="M6336" i="35"/>
  <c r="L6171" i="35"/>
  <c r="E6151" i="35"/>
  <c r="K6467" i="35"/>
  <c r="M6467" i="35"/>
  <c r="N6207" i="35"/>
  <c r="M6034" i="35"/>
  <c r="N6279" i="35"/>
  <c r="I6012" i="35"/>
  <c r="I5879" i="35"/>
  <c r="L6269" i="35"/>
  <c r="J6096" i="35"/>
  <c r="M6243" i="35"/>
  <c r="I5899" i="35"/>
  <c r="M6275" i="35"/>
  <c r="J6316" i="35"/>
  <c r="I5930" i="35"/>
  <c r="E6102" i="35"/>
  <c r="J6184" i="35"/>
  <c r="I6045" i="35"/>
  <c r="E6101" i="35"/>
  <c r="N6342" i="35"/>
  <c r="L6352" i="35"/>
  <c r="J6066" i="35"/>
  <c r="K6501" i="35"/>
  <c r="L6083" i="35"/>
  <c r="M6226" i="35"/>
  <c r="L6497" i="35"/>
  <c r="I5793" i="35"/>
  <c r="J6484" i="35"/>
  <c r="K6243" i="35"/>
  <c r="N6133" i="35"/>
  <c r="I5787" i="35"/>
  <c r="N6154" i="35"/>
  <c r="I5766" i="35"/>
  <c r="E6153" i="35"/>
  <c r="M6475" i="35"/>
  <c r="L6072" i="35"/>
  <c r="E6175" i="35"/>
  <c r="I5721" i="35"/>
  <c r="K6325" i="35"/>
  <c r="N5939" i="35"/>
  <c r="M5976" i="35"/>
  <c r="M5789" i="35"/>
  <c r="K5854" i="35"/>
  <c r="M5931" i="35"/>
  <c r="K6238" i="35"/>
  <c r="L6063" i="35"/>
  <c r="L6148" i="35"/>
  <c r="K6104" i="35"/>
  <c r="L6036" i="35"/>
  <c r="K5717" i="35"/>
  <c r="K5783" i="35"/>
  <c r="N5933" i="35"/>
  <c r="N5842" i="35"/>
  <c r="J5739" i="35"/>
  <c r="K6321" i="35"/>
  <c r="K6133" i="35"/>
  <c r="I5939" i="35"/>
  <c r="M6164" i="35"/>
  <c r="I5755" i="35"/>
  <c r="L5934" i="35"/>
  <c r="M5950" i="35"/>
  <c r="K5660" i="35"/>
  <c r="J5705" i="35"/>
  <c r="J5915" i="35"/>
  <c r="I5838" i="35"/>
  <c r="L6098" i="35"/>
  <c r="K6221" i="35"/>
  <c r="J6371" i="35"/>
  <c r="J6171" i="35"/>
  <c r="N5707" i="35"/>
  <c r="J5900" i="35"/>
  <c r="M5939" i="35"/>
  <c r="N5903" i="35"/>
  <c r="J5766" i="35"/>
  <c r="J6501" i="35"/>
  <c r="I6015" i="35"/>
  <c r="M6502" i="35"/>
  <c r="K6103" i="35"/>
  <c r="M6279" i="35"/>
  <c r="I6011" i="35"/>
  <c r="K6099" i="35"/>
  <c r="M6137" i="35"/>
  <c r="J6270" i="35"/>
  <c r="K6122" i="35"/>
  <c r="J6217" i="35"/>
  <c r="I6059" i="35"/>
  <c r="L6359" i="35"/>
  <c r="E6141" i="35"/>
  <c r="L6298" i="35"/>
  <c r="N6166" i="35"/>
  <c r="M6267" i="35"/>
  <c r="N6248" i="35"/>
  <c r="J6079" i="35"/>
  <c r="N6022" i="35"/>
  <c r="J6303" i="35"/>
  <c r="E6068" i="35"/>
  <c r="K6022" i="35"/>
  <c r="E6119" i="35"/>
  <c r="L6037" i="35"/>
  <c r="E6203" i="35"/>
  <c r="K6352" i="35"/>
  <c r="L6399" i="35"/>
  <c r="J6366" i="35"/>
  <c r="J6268" i="35"/>
  <c r="L6329" i="35"/>
  <c r="J6286" i="35"/>
  <c r="I5672" i="35"/>
  <c r="K6330" i="35"/>
  <c r="E6406" i="35"/>
  <c r="M6298" i="35"/>
  <c r="L6100" i="35"/>
  <c r="K6475" i="35"/>
  <c r="I5724" i="35"/>
  <c r="K6264" i="35"/>
  <c r="L6097" i="35"/>
  <c r="I5710" i="35"/>
  <c r="N6340" i="35"/>
  <c r="N6200" i="35"/>
  <c r="M6501" i="35"/>
  <c r="K6158" i="35"/>
  <c r="K6033" i="35"/>
  <c r="M6053" i="35"/>
  <c r="J6266" i="35"/>
  <c r="M6253" i="35"/>
  <c r="J6499" i="35"/>
  <c r="M6006" i="35"/>
  <c r="M5757" i="35"/>
  <c r="L5656" i="35"/>
  <c r="I6020" i="35"/>
  <c r="E6217" i="35"/>
  <c r="N6048" i="35"/>
  <c r="J5939" i="35"/>
  <c r="M6005" i="35"/>
  <c r="K5767" i="35"/>
  <c r="K5992" i="35"/>
  <c r="I5686" i="35"/>
  <c r="E6240" i="35"/>
  <c r="L5714" i="35"/>
  <c r="M5897" i="35"/>
  <c r="M5716" i="35"/>
  <c r="K5714" i="35"/>
  <c r="K6107" i="35"/>
  <c r="K6089" i="35"/>
  <c r="N6177" i="35"/>
  <c r="K5899" i="35"/>
  <c r="K5761" i="35"/>
  <c r="J5818" i="35"/>
  <c r="M6140" i="35"/>
  <c r="J6353" i="35"/>
  <c r="M6202" i="35"/>
  <c r="K5910" i="35"/>
  <c r="K6005" i="35"/>
  <c r="M5926" i="35"/>
  <c r="N5875" i="35"/>
  <c r="N6201" i="35"/>
  <c r="M6076" i="35"/>
  <c r="K6355" i="35"/>
  <c r="L6457" i="35"/>
  <c r="L5816" i="35"/>
  <c r="M5978" i="35"/>
  <c r="M5737" i="35"/>
  <c r="L5754" i="35"/>
  <c r="J5955" i="35"/>
  <c r="J5919" i="35"/>
  <c r="I5878" i="35"/>
  <c r="N6190" i="35"/>
  <c r="J5981" i="35"/>
  <c r="N5736" i="35"/>
  <c r="M5706" i="35"/>
  <c r="N5811" i="35"/>
  <c r="J5771" i="35"/>
  <c r="M5788" i="35"/>
  <c r="M5881" i="35"/>
  <c r="L5972" i="35"/>
  <c r="K5901" i="35"/>
  <c r="M5965" i="35"/>
  <c r="L5928" i="35"/>
  <c r="L5710" i="35"/>
  <c r="I6057" i="35"/>
  <c r="N5675" i="35"/>
  <c r="L5794" i="35"/>
  <c r="N5881" i="35"/>
  <c r="N5662" i="35"/>
  <c r="M5722" i="35"/>
  <c r="N5998" i="35"/>
  <c r="J5971" i="35"/>
  <c r="N5874" i="35"/>
  <c r="E6232" i="35"/>
  <c r="K5652" i="35"/>
  <c r="K5981" i="35"/>
  <c r="J5688" i="35"/>
  <c r="M5933" i="35"/>
  <c r="M5662" i="35"/>
  <c r="N5804" i="35"/>
  <c r="M5773" i="35"/>
  <c r="L5908" i="35"/>
  <c r="K5833" i="35"/>
  <c r="J5656" i="35"/>
  <c r="N5683" i="35"/>
  <c r="N5873" i="35"/>
  <c r="J5898" i="35"/>
  <c r="M5852" i="35"/>
  <c r="K5758" i="35"/>
  <c r="N6341" i="35"/>
  <c r="J5808" i="35"/>
  <c r="N5911" i="35"/>
  <c r="J5993" i="35"/>
  <c r="J5942" i="35"/>
  <c r="L5736" i="35"/>
  <c r="J5901" i="35"/>
  <c r="K5678" i="35"/>
  <c r="M5968" i="35"/>
  <c r="M5777" i="35"/>
  <c r="K5809" i="35"/>
  <c r="K5846" i="35"/>
  <c r="M5908" i="35"/>
  <c r="K5675" i="35"/>
  <c r="L5999" i="35"/>
  <c r="I5757" i="35"/>
  <c r="E6183" i="35"/>
  <c r="K5741" i="35"/>
  <c r="J6015" i="35"/>
  <c r="M5663" i="35"/>
  <c r="M5832" i="35"/>
  <c r="K5993" i="35"/>
  <c r="K6013" i="35"/>
  <c r="K5710" i="35"/>
  <c r="K5970" i="35"/>
  <c r="L5974" i="35"/>
  <c r="L5840" i="35"/>
  <c r="K5757" i="35"/>
  <c r="M5906" i="35"/>
  <c r="M5740" i="35"/>
  <c r="J5814" i="35"/>
  <c r="L5766" i="35"/>
  <c r="L6137" i="35"/>
  <c r="M6161" i="35"/>
  <c r="N5896" i="35"/>
  <c r="J5879" i="35"/>
  <c r="M5690" i="35"/>
  <c r="M5883" i="35"/>
  <c r="N5942" i="35"/>
  <c r="N5964" i="35"/>
  <c r="K5791" i="35"/>
  <c r="K5962" i="35"/>
  <c r="N5833" i="35"/>
  <c r="M6011" i="35"/>
  <c r="M5687" i="35"/>
  <c r="K5687" i="35"/>
  <c r="L5926" i="35"/>
  <c r="K5691" i="35"/>
  <c r="M5672" i="35"/>
  <c r="N5671" i="35"/>
  <c r="N5735" i="35"/>
  <c r="L6000" i="35"/>
  <c r="L5899" i="35"/>
  <c r="K5766" i="35"/>
  <c r="M5854" i="35"/>
  <c r="K5816" i="35"/>
  <c r="M5758" i="35"/>
  <c r="N5836" i="35"/>
  <c r="M5958" i="35"/>
  <c r="J5966" i="35"/>
  <c r="M5912" i="35"/>
  <c r="K5663" i="35"/>
  <c r="L5870" i="35"/>
  <c r="M5735" i="35"/>
  <c r="J6061" i="35"/>
  <c r="J5918" i="35"/>
  <c r="M5817" i="35"/>
  <c r="N6006" i="35"/>
  <c r="K5896" i="35"/>
  <c r="N6000" i="35"/>
  <c r="L5953" i="35"/>
  <c r="M5977" i="35"/>
  <c r="N5981" i="35"/>
  <c r="N5721" i="35"/>
  <c r="L5831" i="35"/>
  <c r="N5941" i="35"/>
  <c r="N5940" i="35"/>
  <c r="L5985" i="35"/>
  <c r="L5799" i="35"/>
  <c r="J5762" i="35"/>
  <c r="N5737" i="35"/>
  <c r="N5664" i="35"/>
  <c r="L5728" i="35"/>
  <c r="L5885" i="35"/>
  <c r="K5882" i="35"/>
  <c r="J5967" i="35"/>
  <c r="L5920" i="35"/>
  <c r="M5925" i="35"/>
  <c r="M5923" i="35"/>
  <c r="M6358" i="35"/>
  <c r="N5825" i="35"/>
  <c r="I5703" i="35"/>
  <c r="L5759" i="35"/>
  <c r="J5689" i="35"/>
  <c r="K5844" i="35"/>
  <c r="L5715" i="35"/>
  <c r="L5697" i="35"/>
  <c r="K6014" i="35"/>
  <c r="M5708" i="35"/>
  <c r="M5896" i="35"/>
  <c r="L5751" i="35"/>
  <c r="L5801" i="35"/>
  <c r="K5887" i="35"/>
  <c r="J5876" i="35"/>
  <c r="M5821" i="35"/>
  <c r="L5817" i="35"/>
  <c r="K6075" i="35"/>
  <c r="N5997" i="35"/>
  <c r="K5947" i="35"/>
  <c r="K5880" i="35"/>
  <c r="M5924" i="35"/>
  <c r="L5838" i="35"/>
  <c r="K5928" i="35"/>
  <c r="N5797" i="35"/>
  <c r="M5941" i="35"/>
  <c r="J5871" i="35"/>
  <c r="K5905" i="35"/>
  <c r="K5952" i="35"/>
  <c r="M5830" i="35"/>
  <c r="L5878" i="35"/>
  <c r="K5716" i="35"/>
  <c r="J5843" i="35"/>
  <c r="M5871" i="35"/>
  <c r="L5796" i="35"/>
  <c r="L6094" i="35"/>
  <c r="N5918" i="35"/>
  <c r="M5955" i="35"/>
  <c r="K5753" i="35"/>
  <c r="K5811" i="35"/>
  <c r="L5747" i="35"/>
  <c r="I5921" i="35"/>
  <c r="M6347" i="35"/>
  <c r="M6134" i="35"/>
  <c r="I5678" i="35"/>
  <c r="N6109" i="35"/>
  <c r="N6125" i="35"/>
  <c r="N6070" i="35"/>
  <c r="I5749" i="35"/>
  <c r="K6095" i="35"/>
  <c r="M6251" i="35"/>
  <c r="N6210" i="35"/>
  <c r="I5831" i="35"/>
  <c r="N6129" i="35"/>
  <c r="J6242" i="35"/>
  <c r="N6467" i="35"/>
  <c r="J6232" i="35"/>
  <c r="I5994" i="35"/>
  <c r="J6189" i="35"/>
  <c r="L6197" i="35"/>
  <c r="L6262" i="35"/>
  <c r="K6504" i="35"/>
  <c r="K6097" i="35"/>
  <c r="J6272" i="35"/>
  <c r="E6146" i="35"/>
  <c r="E6161" i="35"/>
  <c r="K6085" i="35"/>
  <c r="M6071" i="35"/>
  <c r="E6181" i="35"/>
  <c r="L6431" i="35"/>
  <c r="L6337" i="35"/>
  <c r="M6495" i="35"/>
  <c r="N6504" i="35"/>
  <c r="K6057" i="35"/>
  <c r="L6060" i="35"/>
  <c r="I6014" i="35"/>
  <c r="J6239" i="35"/>
  <c r="J6119" i="35"/>
  <c r="M6135" i="35"/>
  <c r="J6230" i="35"/>
  <c r="L6455" i="35"/>
  <c r="I6054" i="35"/>
  <c r="N6501" i="35"/>
  <c r="I5825" i="35"/>
  <c r="K6052" i="35"/>
  <c r="L6070" i="35"/>
  <c r="J6374" i="35"/>
  <c r="J6095" i="35"/>
  <c r="L6460" i="35"/>
  <c r="M5747" i="35"/>
  <c r="K5728" i="35"/>
  <c r="J5767" i="35"/>
  <c r="J6333" i="35"/>
  <c r="E6459" i="35"/>
  <c r="M6268" i="35"/>
  <c r="N5788" i="35"/>
  <c r="M5981" i="35"/>
  <c r="N5753" i="35"/>
  <c r="N6063" i="35"/>
  <c r="M6051" i="35"/>
  <c r="K6300" i="35"/>
  <c r="K5848" i="35"/>
  <c r="N5927" i="35"/>
  <c r="M5829" i="35"/>
  <c r="L5718" i="35"/>
  <c r="K6197" i="35"/>
  <c r="L6101" i="35"/>
  <c r="M5994" i="35"/>
  <c r="M5707" i="35"/>
  <c r="J5883" i="35"/>
  <c r="L5873" i="35"/>
  <c r="N6366" i="35"/>
  <c r="I5660" i="35"/>
  <c r="K6358" i="35"/>
  <c r="K5803" i="35"/>
  <c r="L5969" i="35"/>
  <c r="L5833" i="35"/>
  <c r="N5673" i="35"/>
  <c r="I5918" i="35"/>
  <c r="M6219" i="35"/>
  <c r="L6058" i="35"/>
  <c r="J6109" i="35"/>
  <c r="M6008" i="35"/>
  <c r="J5715" i="35"/>
  <c r="M5717" i="35"/>
  <c r="K5946" i="35"/>
  <c r="J5692" i="35"/>
  <c r="L5733" i="35"/>
  <c r="I5691" i="35"/>
  <c r="N6485" i="35"/>
  <c r="M5791" i="35"/>
  <c r="J6011" i="35"/>
  <c r="L5815" i="35"/>
  <c r="K5972" i="35"/>
  <c r="M5676" i="35"/>
  <c r="N5885" i="35"/>
  <c r="J5830" i="35"/>
  <c r="N6003" i="35"/>
  <c r="J5795" i="35"/>
  <c r="N5781" i="35"/>
  <c r="N5966" i="35"/>
  <c r="N5663" i="35"/>
  <c r="M6346" i="35"/>
  <c r="M5686" i="35"/>
  <c r="K5878" i="35"/>
  <c r="K5968" i="35"/>
  <c r="L5829" i="35"/>
  <c r="K5786" i="35"/>
  <c r="J5662" i="35"/>
  <c r="J5777" i="35"/>
  <c r="M5771" i="35"/>
  <c r="I5667" i="35"/>
  <c r="L5837" i="35"/>
  <c r="N5711" i="35"/>
  <c r="K5974" i="35"/>
  <c r="J5740" i="35"/>
  <c r="K5776" i="35"/>
  <c r="J5995" i="35"/>
  <c r="K5944" i="35"/>
  <c r="M5826" i="35"/>
  <c r="L5822" i="35"/>
  <c r="L5889" i="35"/>
  <c r="K5674" i="35"/>
  <c r="L5884" i="35"/>
  <c r="N5770" i="35"/>
  <c r="M5669" i="35"/>
  <c r="K6025" i="35"/>
  <c r="M6077" i="35"/>
  <c r="K5820" i="35"/>
  <c r="M5721" i="35"/>
  <c r="L5729" i="35"/>
  <c r="N5679" i="35"/>
  <c r="K5679" i="35"/>
  <c r="L5735" i="35"/>
  <c r="J5737" i="35"/>
  <c r="N5653" i="35"/>
  <c r="L5666" i="35"/>
  <c r="L5654" i="35"/>
  <c r="N5856" i="35"/>
  <c r="L5675" i="35"/>
  <c r="K5969" i="35"/>
  <c r="N5722" i="35"/>
  <c r="M6332" i="35"/>
  <c r="N6199" i="35"/>
  <c r="M5752" i="35"/>
  <c r="N5774" i="35"/>
  <c r="J5772" i="35"/>
  <c r="M5917" i="35"/>
  <c r="L5971" i="35"/>
  <c r="L5989" i="35"/>
  <c r="M5845" i="35"/>
  <c r="J5963" i="35"/>
  <c r="J5960" i="35"/>
  <c r="J5697" i="35"/>
  <c r="N5816" i="35"/>
  <c r="J5678" i="35"/>
  <c r="L5933" i="35"/>
  <c r="N5987" i="35"/>
  <c r="N5892" i="35"/>
  <c r="I5872" i="35"/>
  <c r="M6167" i="35"/>
  <c r="N6011" i="35"/>
  <c r="L5906" i="35"/>
  <c r="M5748" i="35"/>
  <c r="K5823" i="35"/>
  <c r="M5921" i="35"/>
  <c r="M5998" i="35"/>
  <c r="L5944" i="35"/>
  <c r="J5897" i="35"/>
  <c r="M5954" i="35"/>
  <c r="K5794" i="35"/>
  <c r="K5722" i="35"/>
  <c r="M5694" i="35"/>
  <c r="N5907" i="35"/>
  <c r="M5738" i="35"/>
  <c r="M5739" i="35"/>
  <c r="L5923" i="35"/>
  <c r="L5895" i="35"/>
  <c r="N5762" i="35"/>
  <c r="J5848" i="35"/>
  <c r="M5703" i="35"/>
  <c r="L5905" i="35"/>
  <c r="K5805" i="35"/>
  <c r="J5980" i="35"/>
  <c r="L5705" i="35"/>
  <c r="L5698" i="35"/>
  <c r="N5972" i="35"/>
  <c r="K5874" i="35"/>
  <c r="N5729" i="35"/>
  <c r="J5811" i="35"/>
  <c r="M6003" i="35"/>
  <c r="M6245" i="35"/>
  <c r="M5731" i="35"/>
  <c r="K5672" i="35"/>
  <c r="L5730" i="35"/>
  <c r="M5794" i="35"/>
  <c r="J5784" i="35"/>
  <c r="M5770" i="35"/>
  <c r="J5927" i="35"/>
  <c r="J5796" i="35"/>
  <c r="J5791" i="35"/>
  <c r="N5855" i="35"/>
  <c r="K6004" i="35"/>
  <c r="K5703" i="35"/>
  <c r="N5944" i="35"/>
  <c r="M5963" i="35"/>
  <c r="K5734" i="35"/>
  <c r="K5985" i="35"/>
  <c r="M5946" i="35"/>
  <c r="M5945" i="35"/>
  <c r="J5663" i="35"/>
  <c r="J5721" i="35"/>
  <c r="N5872" i="35"/>
  <c r="N5973" i="35"/>
  <c r="K5921" i="35"/>
  <c r="M5704" i="35"/>
  <c r="M5728" i="35"/>
  <c r="N5943" i="35"/>
  <c r="I5659" i="35"/>
  <c r="K5906" i="35"/>
  <c r="L5744" i="35"/>
  <c r="K5934" i="35"/>
  <c r="N5723" i="35"/>
  <c r="K5800" i="35"/>
  <c r="M5701" i="35"/>
  <c r="L5921" i="35"/>
  <c r="N5912" i="35"/>
  <c r="L6002" i="35"/>
  <c r="J5723" i="35"/>
  <c r="K5665" i="35"/>
  <c r="M6014" i="35"/>
  <c r="N5670" i="35"/>
  <c r="N5887" i="35"/>
  <c r="M6160" i="35"/>
  <c r="N5738" i="35"/>
  <c r="L5808" i="35"/>
  <c r="N5828" i="35"/>
  <c r="K5855" i="35"/>
  <c r="K5971" i="35"/>
  <c r="N6002" i="35"/>
  <c r="M6013" i="35"/>
  <c r="J5847" i="35"/>
  <c r="K5779" i="35"/>
  <c r="N5719" i="35"/>
  <c r="M5696" i="35"/>
  <c r="N5995" i="35"/>
  <c r="K5814" i="35"/>
  <c r="M5971" i="35"/>
  <c r="N5660" i="35"/>
  <c r="L5970" i="35"/>
  <c r="M5895" i="35"/>
  <c r="J5925" i="35"/>
  <c r="L5685" i="35"/>
  <c r="J5768" i="35"/>
  <c r="N5878" i="35"/>
  <c r="J6008" i="35"/>
  <c r="J5668" i="35"/>
  <c r="M5893" i="35"/>
  <c r="N5704" i="35"/>
  <c r="J5949" i="35"/>
  <c r="J6469" i="35"/>
  <c r="L6082" i="35"/>
  <c r="K5778" i="35"/>
  <c r="K5914" i="35"/>
  <c r="K5939" i="35"/>
  <c r="M5804" i="35"/>
  <c r="L6407" i="35"/>
  <c r="K6364" i="35"/>
  <c r="N5921" i="35"/>
  <c r="M5705" i="35"/>
  <c r="J5661" i="35"/>
  <c r="J6001" i="35"/>
  <c r="K6263" i="35"/>
  <c r="L6449" i="35"/>
  <c r="E6061" i="35"/>
  <c r="M6509" i="35"/>
  <c r="N5819" i="35"/>
  <c r="K5713" i="35"/>
  <c r="J5846" i="35"/>
  <c r="M5766" i="35"/>
  <c r="J5945" i="35"/>
  <c r="K6342" i="35"/>
  <c r="M6190" i="35"/>
  <c r="J5652" i="35"/>
  <c r="M5935" i="35"/>
  <c r="K5732" i="35"/>
  <c r="M5679" i="35"/>
  <c r="J5965" i="35"/>
  <c r="N6267" i="35"/>
  <c r="K6204" i="35"/>
  <c r="J6279" i="35"/>
  <c r="N6023" i="35"/>
  <c r="M6057" i="35"/>
  <c r="K6155" i="35"/>
  <c r="M6368" i="35"/>
  <c r="L6440" i="35"/>
  <c r="L6334" i="35"/>
  <c r="I5856" i="35"/>
  <c r="I5995" i="35"/>
  <c r="M6169" i="35"/>
  <c r="L6045" i="35"/>
  <c r="N6094" i="35"/>
  <c r="N6502" i="35"/>
  <c r="L6128" i="35"/>
  <c r="E6168" i="35"/>
  <c r="M6297" i="35"/>
  <c r="K6193" i="35"/>
  <c r="N6351" i="35"/>
  <c r="M6364" i="35"/>
  <c r="N6198" i="35"/>
  <c r="L6226" i="35"/>
  <c r="J6300" i="35"/>
  <c r="L6461" i="35"/>
  <c r="I5698" i="35"/>
  <c r="L6355" i="35"/>
  <c r="L6474" i="35"/>
  <c r="E6180" i="35"/>
  <c r="I5782" i="35"/>
  <c r="E6414" i="35"/>
  <c r="K6056" i="35"/>
  <c r="I5739" i="35"/>
  <c r="K6170" i="35"/>
  <c r="L6090" i="35"/>
  <c r="K6195" i="35"/>
  <c r="K6468" i="35"/>
  <c r="N6181" i="35"/>
  <c r="E6140" i="35"/>
  <c r="J6349" i="35"/>
  <c r="I5796" i="35"/>
  <c r="I5810" i="35"/>
  <c r="N6088" i="35"/>
  <c r="J6373" i="35"/>
  <c r="M6200" i="35"/>
  <c r="M6141" i="35"/>
  <c r="N6083" i="35"/>
  <c r="L6356" i="35"/>
  <c r="N5962" i="35"/>
  <c r="N5727" i="35"/>
  <c r="N5961" i="35"/>
  <c r="K6314" i="35"/>
  <c r="M6271" i="35"/>
  <c r="M6281" i="35"/>
  <c r="M5838" i="35"/>
  <c r="N5715" i="35"/>
  <c r="I5653" i="35"/>
  <c r="J6285" i="35"/>
  <c r="L6246" i="35"/>
  <c r="J5870" i="35"/>
  <c r="N5880" i="35"/>
  <c r="N6135" i="35"/>
  <c r="K6081" i="35"/>
  <c r="J6092" i="35"/>
  <c r="J6053" i="35"/>
  <c r="L6462" i="35"/>
  <c r="M6363" i="35"/>
  <c r="L6161" i="35"/>
  <c r="L6488" i="35"/>
  <c r="N6143" i="35"/>
  <c r="E6167" i="35"/>
  <c r="N6153" i="35"/>
  <c r="I5836" i="35"/>
  <c r="M6468" i="35"/>
  <c r="K6077" i="35"/>
  <c r="M6311" i="35"/>
  <c r="J6296" i="35"/>
  <c r="M6314" i="35"/>
  <c r="J6280" i="35"/>
  <c r="N6136" i="35"/>
  <c r="K6253" i="35"/>
  <c r="N6270" i="35"/>
  <c r="K6268" i="35"/>
  <c r="E6115" i="35"/>
  <c r="N6241" i="35"/>
  <c r="M6504" i="35"/>
  <c r="M6090" i="35"/>
  <c r="K6192" i="35"/>
  <c r="I5919" i="35"/>
  <c r="N6364" i="35"/>
  <c r="L6263" i="35"/>
  <c r="E6398" i="35"/>
  <c r="N6476" i="35"/>
  <c r="L6200" i="35"/>
  <c r="M6151" i="35"/>
  <c r="E6197" i="35"/>
  <c r="N6140" i="35"/>
  <c r="E6169" i="35"/>
  <c r="I5652" i="35"/>
  <c r="K6167" i="35"/>
  <c r="J6112" i="35"/>
  <c r="L6450" i="35"/>
  <c r="J6027" i="35"/>
  <c r="K6259" i="35"/>
  <c r="N6096" i="35"/>
  <c r="E6088" i="35"/>
  <c r="M6149" i="35"/>
  <c r="N6292" i="35"/>
  <c r="N6095" i="35"/>
  <c r="K6079" i="35"/>
  <c r="N6339" i="35"/>
  <c r="L5841" i="35"/>
  <c r="L5791" i="35"/>
  <c r="J5782" i="35"/>
  <c r="E6210" i="35"/>
  <c r="M6486" i="35"/>
  <c r="K6105" i="35"/>
  <c r="L5947" i="35"/>
  <c r="J6003" i="35"/>
  <c r="M5900" i="35"/>
  <c r="M6344" i="35"/>
  <c r="M6179" i="35"/>
  <c r="E6419" i="35"/>
  <c r="L5672" i="35"/>
  <c r="K5903" i="35"/>
  <c r="N5993" i="35"/>
  <c r="I5719" i="35"/>
  <c r="K6279" i="35"/>
  <c r="K6203" i="35"/>
  <c r="K5897" i="35"/>
  <c r="M5997" i="35"/>
  <c r="K5789" i="35"/>
  <c r="N5799" i="35"/>
  <c r="J6167" i="35"/>
  <c r="J6262" i="35"/>
  <c r="K6030" i="35"/>
  <c r="L6374" i="35"/>
  <c r="N6291" i="35"/>
  <c r="K6208" i="35"/>
  <c r="I5854" i="35"/>
  <c r="L6167" i="35"/>
  <c r="E6174" i="35"/>
  <c r="M6102" i="35"/>
  <c r="M6138" i="35"/>
  <c r="E6237" i="35"/>
  <c r="N6322" i="35"/>
  <c r="J6063" i="35"/>
  <c r="L6192" i="35"/>
  <c r="K6138" i="35"/>
  <c r="K6347" i="35"/>
  <c r="K6100" i="35"/>
  <c r="J6233" i="35"/>
  <c r="K6173" i="35"/>
  <c r="I5979" i="35"/>
  <c r="L6141" i="35"/>
  <c r="L6170" i="35"/>
  <c r="N6127" i="35"/>
  <c r="L6033" i="35"/>
  <c r="I5731" i="35"/>
  <c r="K6045" i="35"/>
  <c r="N6307" i="35"/>
  <c r="M6316" i="35"/>
  <c r="J6297" i="35"/>
  <c r="M6154" i="35"/>
  <c r="M6294" i="35"/>
  <c r="E6179" i="35"/>
  <c r="M6272" i="35"/>
  <c r="I5886" i="35"/>
  <c r="J6107" i="35"/>
  <c r="M6331" i="35"/>
  <c r="I5655" i="35"/>
  <c r="L6312" i="35"/>
  <c r="J6228" i="35"/>
  <c r="M6073" i="35"/>
  <c r="N6272" i="35"/>
  <c r="I5753" i="35"/>
  <c r="M6295" i="35"/>
  <c r="J6090" i="35"/>
  <c r="N6284" i="35"/>
  <c r="E6136" i="35"/>
  <c r="L6391" i="35"/>
  <c r="M6119" i="35"/>
  <c r="E6134" i="35"/>
  <c r="K5884" i="35"/>
  <c r="K5818" i="35"/>
  <c r="J5822" i="35"/>
  <c r="J5781" i="35"/>
  <c r="E6208" i="35"/>
  <c r="M6317" i="35"/>
  <c r="N6171" i="35"/>
  <c r="M5851" i="35"/>
  <c r="M5699" i="35"/>
  <c r="K5978" i="35"/>
  <c r="L6386" i="35"/>
  <c r="L6283" i="35"/>
  <c r="N6319" i="35"/>
  <c r="M5768" i="35"/>
  <c r="K5958" i="35"/>
  <c r="J6009" i="35"/>
  <c r="L6053" i="35"/>
  <c r="M6094" i="35"/>
  <c r="N6261" i="35"/>
  <c r="K5677" i="35"/>
  <c r="K6000" i="35"/>
  <c r="N5685" i="35"/>
  <c r="J6088" i="35"/>
  <c r="I6019" i="35"/>
  <c r="J6352" i="35"/>
  <c r="N5750" i="35"/>
  <c r="K5937" i="35"/>
  <c r="N5895" i="35"/>
  <c r="K5922" i="35"/>
  <c r="I6028" i="35"/>
  <c r="I5920" i="35"/>
  <c r="E6086" i="35"/>
  <c r="M6049" i="35"/>
  <c r="N5893" i="35"/>
  <c r="K5963" i="35"/>
  <c r="J5823" i="35"/>
  <c r="K5980" i="35"/>
  <c r="K5951" i="35"/>
  <c r="L6008" i="35"/>
  <c r="J5968" i="35"/>
  <c r="N6345" i="35"/>
  <c r="N5822" i="35"/>
  <c r="M5827" i="35"/>
  <c r="M5920" i="35"/>
  <c r="J5944" i="35"/>
  <c r="M5934" i="35"/>
  <c r="M5983" i="35"/>
  <c r="N5783" i="35"/>
  <c r="K5693" i="35"/>
  <c r="L5661" i="35"/>
  <c r="K5924" i="35"/>
  <c r="M5683" i="35"/>
  <c r="N5975" i="35"/>
  <c r="N6372" i="35"/>
  <c r="J6489" i="35"/>
  <c r="J5713" i="35"/>
  <c r="J5778" i="35"/>
  <c r="M5969" i="35"/>
  <c r="M5799" i="35"/>
  <c r="L5954" i="35"/>
  <c r="L5787" i="35"/>
  <c r="L5676" i="35"/>
  <c r="N6145" i="35"/>
  <c r="E6135" i="35"/>
  <c r="L5797" i="35"/>
  <c r="L5888" i="35"/>
  <c r="L5927" i="35"/>
  <c r="M5882" i="35"/>
  <c r="K5669" i="35"/>
  <c r="M5841" i="35"/>
  <c r="L5686" i="35"/>
  <c r="J5923" i="35"/>
  <c r="N6001" i="35"/>
  <c r="J5957" i="35"/>
  <c r="L5739" i="35"/>
  <c r="M5659" i="35"/>
  <c r="N5661" i="35"/>
  <c r="M5755" i="35"/>
  <c r="E6166" i="35"/>
  <c r="K6102" i="35"/>
  <c r="K5881" i="35"/>
  <c r="M5734" i="35"/>
  <c r="L5669" i="35"/>
  <c r="L5753" i="35"/>
  <c r="L5912" i="35"/>
  <c r="N5954" i="35"/>
  <c r="N5806" i="35"/>
  <c r="N5782" i="35"/>
  <c r="J5742" i="35"/>
  <c r="J5712" i="35"/>
  <c r="N5818" i="35"/>
  <c r="J5997" i="35"/>
  <c r="L5746" i="35"/>
  <c r="M5803" i="35"/>
  <c r="N6019" i="35"/>
  <c r="M5962" i="35"/>
  <c r="N5732" i="35"/>
  <c r="K5774" i="35"/>
  <c r="K5890" i="35"/>
  <c r="J5834" i="35"/>
  <c r="L5778" i="35"/>
  <c r="M5684" i="35"/>
  <c r="L5696" i="35"/>
  <c r="N5821" i="35"/>
  <c r="K5760" i="35"/>
  <c r="N5775" i="35"/>
  <c r="K5941" i="35"/>
  <c r="K5666" i="35"/>
  <c r="K6010" i="35"/>
  <c r="M5783" i="35"/>
  <c r="M6474" i="35"/>
  <c r="E6096" i="35"/>
  <c r="L5677" i="35"/>
  <c r="L5703" i="35"/>
  <c r="L5665" i="35"/>
  <c r="M5685" i="35"/>
  <c r="K6002" i="35"/>
  <c r="N5898" i="35"/>
  <c r="N5889" i="35"/>
  <c r="N5901" i="35"/>
  <c r="J5894" i="35"/>
  <c r="L5853" i="35"/>
  <c r="M5677" i="35"/>
  <c r="J5674" i="35"/>
  <c r="L5967" i="35"/>
  <c r="M5837" i="35"/>
  <c r="E6214" i="35"/>
  <c r="K5925" i="35"/>
  <c r="J5654" i="35"/>
  <c r="L5821" i="35"/>
  <c r="N5658" i="35"/>
  <c r="K5835" i="35"/>
  <c r="K5830" i="35"/>
  <c r="M5936" i="35"/>
  <c r="M5674" i="35"/>
  <c r="K5869" i="35"/>
  <c r="M5763" i="35"/>
  <c r="J5976" i="35"/>
  <c r="J5977" i="35"/>
  <c r="L5680" i="35"/>
  <c r="K5688" i="35"/>
  <c r="J5666" i="35"/>
  <c r="J5931" i="35"/>
  <c r="J5916" i="35"/>
  <c r="J6006" i="35"/>
  <c r="J5720" i="35"/>
  <c r="K5653" i="35"/>
  <c r="L5790" i="35"/>
  <c r="L5804" i="35"/>
  <c r="L5793" i="35"/>
  <c r="N5978" i="35"/>
  <c r="N5665" i="35"/>
  <c r="M5853" i="35"/>
  <c r="L6059" i="35"/>
  <c r="N5883" i="35"/>
  <c r="N5690" i="35"/>
  <c r="N5728" i="35"/>
  <c r="J5735" i="35"/>
  <c r="M5989" i="35"/>
  <c r="J5657" i="35"/>
  <c r="N5913" i="35"/>
  <c r="L5890" i="35"/>
  <c r="N5733" i="35"/>
  <c r="M5678" i="35"/>
  <c r="L5772" i="35"/>
  <c r="N5900" i="35"/>
  <c r="L5980" i="35"/>
  <c r="M5743" i="35"/>
  <c r="K5689" i="35"/>
  <c r="L5752" i="35"/>
  <c r="L5955" i="35"/>
  <c r="K5840" i="35"/>
  <c r="K5780" i="35"/>
  <c r="M5698" i="35"/>
  <c r="L5803" i="35"/>
  <c r="K5839" i="35"/>
  <c r="L5902" i="35"/>
  <c r="K5986" i="35"/>
  <c r="J5752" i="35"/>
  <c r="N5879" i="35"/>
  <c r="M5849" i="35"/>
  <c r="N5925" i="35"/>
  <c r="M5982" i="35"/>
  <c r="N6013" i="35"/>
  <c r="L5708" i="35"/>
  <c r="J5940" i="35"/>
  <c r="J5725" i="35"/>
  <c r="M5665" i="35"/>
  <c r="M5772" i="35"/>
  <c r="M5715" i="35"/>
  <c r="N5681" i="35"/>
  <c r="J5928" i="35"/>
  <c r="J6466" i="35"/>
  <c r="M6000" i="35"/>
  <c r="L5713" i="35"/>
  <c r="N5922" i="35"/>
  <c r="N5968" i="35"/>
  <c r="N5680" i="35"/>
  <c r="J5681" i="35"/>
  <c r="K5877" i="35"/>
  <c r="L5854" i="35"/>
  <c r="L6007" i="35"/>
  <c r="J5803" i="35"/>
  <c r="L5810" i="35"/>
  <c r="K5919" i="35"/>
  <c r="N5742" i="35"/>
  <c r="L5802" i="35"/>
  <c r="K5715" i="35"/>
  <c r="M6165" i="35"/>
  <c r="I5815" i="35"/>
  <c r="I5688" i="35"/>
  <c r="N6266" i="35"/>
  <c r="J6102" i="35"/>
  <c r="L6194" i="35"/>
  <c r="L6484" i="35"/>
  <c r="I5870" i="35"/>
  <c r="N6297" i="35"/>
  <c r="L6162" i="35"/>
  <c r="N6172" i="35"/>
  <c r="I5700" i="35"/>
  <c r="M6020" i="35"/>
  <c r="L6180" i="35"/>
  <c r="K6149" i="35"/>
  <c r="I5729" i="35"/>
  <c r="K6142" i="35"/>
  <c r="J6486" i="35"/>
  <c r="J5731" i="35"/>
  <c r="K6054" i="35"/>
  <c r="K5879" i="35"/>
  <c r="L6107" i="35"/>
  <c r="L5691" i="35"/>
  <c r="L6292" i="35"/>
  <c r="L6221" i="35"/>
  <c r="K5845" i="35"/>
  <c r="N6090" i="35"/>
  <c r="L5962" i="35"/>
  <c r="M5751" i="35"/>
  <c r="N6317" i="35"/>
  <c r="N6066" i="35"/>
  <c r="K5808" i="35"/>
  <c r="K5797" i="35"/>
  <c r="N5700" i="35"/>
  <c r="M6112" i="35"/>
  <c r="N5778" i="35"/>
  <c r="L5938" i="35"/>
  <c r="J5711" i="35"/>
  <c r="K5838" i="35"/>
  <c r="N5746" i="35"/>
  <c r="K5929" i="35"/>
  <c r="K5743" i="35"/>
  <c r="N6302" i="35"/>
  <c r="J5917" i="35"/>
  <c r="L5964" i="35"/>
  <c r="N5693" i="35"/>
  <c r="L5749" i="35"/>
  <c r="N6122" i="35"/>
  <c r="K5883" i="35"/>
  <c r="M5681" i="35"/>
  <c r="K5706" i="35"/>
  <c r="L5812" i="35"/>
  <c r="K5935" i="35"/>
  <c r="M5990" i="35"/>
  <c r="K5684" i="35"/>
  <c r="N5891" i="35"/>
  <c r="J5903" i="35"/>
  <c r="J6313" i="35"/>
  <c r="N5888" i="35"/>
  <c r="K6006" i="35"/>
  <c r="N5960" i="35"/>
  <c r="J5743" i="35"/>
  <c r="N5760" i="35"/>
  <c r="K5998" i="35"/>
  <c r="M5847" i="35"/>
  <c r="K5837" i="35"/>
  <c r="M5824" i="35"/>
  <c r="L6366" i="35"/>
  <c r="M5993" i="35"/>
  <c r="J5836" i="35"/>
  <c r="J5738" i="35"/>
  <c r="N5956" i="35"/>
  <c r="L5743" i="35"/>
  <c r="M5840" i="35"/>
  <c r="L5681" i="35"/>
  <c r="K5836" i="35"/>
  <c r="M5836" i="35"/>
  <c r="J5730" i="35"/>
  <c r="M6063" i="35"/>
  <c r="L5917" i="35"/>
  <c r="M5887" i="35"/>
  <c r="K5852" i="35"/>
  <c r="J5988" i="35"/>
  <c r="J5769" i="35"/>
  <c r="L5898" i="35"/>
  <c r="J5693" i="35"/>
  <c r="L5942" i="35"/>
  <c r="L6029" i="35"/>
  <c r="L5806" i="35"/>
  <c r="M5973" i="35"/>
  <c r="K5819" i="35"/>
  <c r="N5651" i="35"/>
  <c r="K5976" i="35"/>
  <c r="K5888" i="35"/>
  <c r="L5993" i="35"/>
  <c r="K5747" i="35"/>
  <c r="L5748" i="35"/>
  <c r="M5913" i="35"/>
  <c r="L5849" i="35"/>
  <c r="L5915" i="35"/>
  <c r="J5757" i="35"/>
  <c r="L5839" i="35"/>
  <c r="K5670" i="35"/>
  <c r="K5996" i="35"/>
  <c r="L6496" i="35"/>
  <c r="L5901" i="35"/>
  <c r="M5720" i="35"/>
  <c r="L5869" i="35"/>
  <c r="K5727" i="35"/>
  <c r="K5798" i="35"/>
  <c r="L5848" i="35"/>
  <c r="J5702" i="35"/>
  <c r="N5713" i="35"/>
  <c r="L5786" i="35"/>
  <c r="K5651" i="35"/>
  <c r="L5674" i="35"/>
  <c r="J5882" i="35"/>
  <c r="N5817" i="35"/>
  <c r="K5870" i="35"/>
  <c r="M5879" i="35"/>
  <c r="N5672" i="35"/>
  <c r="J5835" i="35"/>
  <c r="N5654" i="35"/>
  <c r="L5929" i="35"/>
  <c r="J5802" i="35"/>
  <c r="N5766" i="35"/>
  <c r="N5902" i="35"/>
  <c r="J5961" i="35"/>
  <c r="J5953" i="35"/>
  <c r="K5953" i="35"/>
  <c r="K5828" i="35"/>
  <c r="L5874" i="35"/>
  <c r="K5792" i="35"/>
  <c r="J5687" i="35"/>
  <c r="L5856" i="35"/>
  <c r="K5762" i="35"/>
  <c r="N5916" i="35"/>
  <c r="J5792" i="35"/>
  <c r="K5955" i="35"/>
  <c r="M5974" i="35"/>
  <c r="K5960" i="35"/>
  <c r="J5773" i="35"/>
  <c r="J6086" i="35"/>
  <c r="L5924" i="35"/>
  <c r="J5797" i="35"/>
  <c r="M5730" i="35"/>
  <c r="J5941" i="35"/>
  <c r="M5759" i="35"/>
  <c r="K5692" i="35"/>
  <c r="K6356" i="35"/>
  <c r="N5789" i="35"/>
  <c r="N5765" i="35"/>
  <c r="J5947" i="35"/>
  <c r="N5950" i="35"/>
  <c r="E6225" i="35"/>
  <c r="J5755" i="35"/>
  <c r="J5775" i="35"/>
  <c r="M5892" i="35"/>
  <c r="K5745" i="35"/>
  <c r="N5823" i="35"/>
  <c r="M5726" i="35"/>
  <c r="N5937" i="35"/>
  <c r="M5754" i="35"/>
  <c r="M5986" i="35"/>
  <c r="J5776" i="35"/>
  <c r="N5809" i="35"/>
  <c r="N6004" i="35"/>
  <c r="N5970" i="35"/>
  <c r="J5685" i="35"/>
  <c r="J5653" i="35"/>
  <c r="I5778" i="35"/>
  <c r="K5821" i="35"/>
  <c r="L5851" i="35"/>
  <c r="J5677" i="35"/>
  <c r="J5936" i="35"/>
  <c r="J5709" i="35"/>
  <c r="N5949" i="35"/>
  <c r="L5761" i="35"/>
  <c r="K5990" i="35"/>
  <c r="K5770" i="35"/>
  <c r="N5763" i="35"/>
  <c r="M5682" i="35"/>
  <c r="J5842" i="35"/>
  <c r="J5886" i="35"/>
  <c r="M5890" i="35"/>
  <c r="L5986" i="35"/>
  <c r="M5742" i="35"/>
  <c r="L5907" i="35"/>
  <c r="M5992" i="35"/>
  <c r="N6119" i="35"/>
  <c r="M5930" i="35"/>
  <c r="K5948" i="35"/>
  <c r="M5658" i="35"/>
  <c r="J5651" i="35"/>
  <c r="L5852" i="35"/>
  <c r="N5926" i="35"/>
  <c r="L5726" i="35"/>
  <c r="K5983" i="35"/>
  <c r="N5829" i="35"/>
  <c r="K5755" i="35"/>
  <c r="M5760" i="35"/>
  <c r="L5707" i="35"/>
  <c r="K5742" i="35"/>
  <c r="M5744" i="35"/>
  <c r="N5951" i="35"/>
  <c r="M5815" i="35"/>
  <c r="N5779" i="35"/>
  <c r="N5952" i="35"/>
  <c r="L5855" i="35"/>
  <c r="N5684" i="35"/>
  <c r="K5950" i="35"/>
  <c r="N5699" i="35"/>
  <c r="M5850" i="35"/>
  <c r="M5980" i="35"/>
  <c r="L5820" i="35"/>
  <c r="L6001" i="35"/>
  <c r="K5920" i="35"/>
  <c r="J5728" i="35"/>
  <c r="N5996" i="35"/>
  <c r="N6012" i="35"/>
  <c r="L5930" i="35"/>
  <c r="N5748" i="35"/>
  <c r="N5758" i="35"/>
  <c r="M5825" i="35"/>
  <c r="J5896" i="35"/>
  <c r="M5811" i="35"/>
  <c r="L5900" i="35"/>
  <c r="J5801" i="35"/>
  <c r="L5738" i="35"/>
  <c r="L5847" i="35"/>
  <c r="L5779" i="35"/>
  <c r="J5907" i="35"/>
  <c r="N5773" i="35"/>
  <c r="L5671" i="35"/>
  <c r="J5996" i="35"/>
  <c r="L5830" i="35"/>
  <c r="K5799" i="35"/>
  <c r="M5907" i="35"/>
  <c r="N5780" i="35"/>
  <c r="K5657" i="35"/>
  <c r="J5937" i="35"/>
  <c r="I5773" i="35"/>
  <c r="K6143" i="35"/>
  <c r="I5670" i="35"/>
  <c r="E6216" i="35"/>
  <c r="K6297" i="35"/>
  <c r="E6188" i="35"/>
  <c r="J6320" i="35"/>
  <c r="I5701" i="35"/>
  <c r="E6125" i="35"/>
  <c r="J5969" i="35"/>
  <c r="K5889" i="35"/>
  <c r="M6107" i="35"/>
  <c r="E6234" i="35"/>
  <c r="K5696" i="35"/>
  <c r="L6236" i="35"/>
  <c r="E6069" i="35"/>
  <c r="N6259" i="35"/>
  <c r="E6163" i="35"/>
  <c r="E6129" i="35"/>
  <c r="I5706" i="35"/>
  <c r="L6256" i="35"/>
  <c r="N6113" i="35"/>
  <c r="M6277" i="35"/>
  <c r="N6079" i="35"/>
  <c r="J6103" i="35"/>
  <c r="J6180" i="35"/>
  <c r="J6194" i="35"/>
  <c r="K6136" i="35"/>
  <c r="K6485" i="35"/>
  <c r="E6087" i="35"/>
  <c r="N6306" i="35"/>
  <c r="N5667" i="35"/>
  <c r="K5701" i="35"/>
  <c r="E6417" i="35"/>
  <c r="L5755" i="35"/>
  <c r="N6287" i="35"/>
  <c r="M5960" i="35"/>
  <c r="K6466" i="35"/>
  <c r="N5839" i="35"/>
  <c r="J5926" i="35"/>
  <c r="I5682" i="35"/>
  <c r="L5775" i="35"/>
  <c r="N5967" i="35"/>
  <c r="I5845" i="35"/>
  <c r="M6184" i="35"/>
  <c r="J5817" i="35"/>
  <c r="J5855" i="35"/>
  <c r="N5731" i="35"/>
  <c r="I5748" i="35"/>
  <c r="M5727" i="35"/>
  <c r="N5986" i="35"/>
  <c r="K5661" i="35"/>
  <c r="L5684" i="35"/>
  <c r="M5729" i="35"/>
  <c r="K5994" i="35"/>
  <c r="K5756" i="35"/>
  <c r="N6081" i="35"/>
  <c r="J5744" i="35"/>
  <c r="N5805" i="35"/>
  <c r="L5961" i="35"/>
  <c r="K5659" i="35"/>
  <c r="M6067" i="35"/>
  <c r="J5983" i="35"/>
  <c r="L5990" i="35"/>
  <c r="J5991" i="35"/>
  <c r="M5903" i="35"/>
  <c r="M5874" i="35"/>
  <c r="M5915" i="35"/>
  <c r="L5781" i="35"/>
  <c r="K5991" i="35"/>
  <c r="K5975" i="35"/>
  <c r="I5960" i="35"/>
  <c r="M5967" i="35"/>
  <c r="K5936" i="35"/>
  <c r="J5764" i="35"/>
  <c r="K5912" i="35"/>
  <c r="N5931" i="35"/>
  <c r="M5807" i="35"/>
  <c r="L5991" i="35"/>
  <c r="N5854" i="35"/>
  <c r="N5785" i="35"/>
  <c r="N6274" i="35"/>
  <c r="J5854" i="35"/>
  <c r="L5880" i="35"/>
  <c r="L5667" i="35"/>
  <c r="L5694" i="35"/>
  <c r="N5698" i="35"/>
  <c r="N5705" i="35"/>
  <c r="N5886" i="35"/>
  <c r="M5702" i="35"/>
  <c r="K5834" i="35"/>
  <c r="M6250" i="35"/>
  <c r="K5979" i="35"/>
  <c r="J5806" i="35"/>
  <c r="M5725" i="35"/>
  <c r="J5798" i="35"/>
  <c r="M5680" i="35"/>
  <c r="K5751" i="35"/>
  <c r="L5973" i="35"/>
  <c r="M5901" i="35"/>
  <c r="K5694" i="35"/>
  <c r="J6505" i="35"/>
  <c r="K5815" i="35"/>
  <c r="K6003" i="35"/>
  <c r="J5746" i="35"/>
  <c r="L5886" i="35"/>
  <c r="J5655" i="35"/>
  <c r="J5998" i="35"/>
  <c r="J5704" i="35"/>
  <c r="J6014" i="35"/>
  <c r="E6110" i="35"/>
  <c r="K6488" i="35"/>
  <c r="M5886" i="35"/>
  <c r="N5691" i="35"/>
  <c r="K5802" i="35"/>
  <c r="M5746" i="35"/>
  <c r="J5990" i="35"/>
  <c r="L5704" i="35"/>
  <c r="N6047" i="35"/>
  <c r="M5692" i="35"/>
  <c r="J5805" i="35"/>
  <c r="M5904" i="35"/>
  <c r="N5741" i="35"/>
  <c r="K5853" i="35"/>
  <c r="J5676" i="35"/>
  <c r="M5814" i="35"/>
  <c r="N5959" i="35"/>
  <c r="K5695" i="35"/>
  <c r="I6049" i="35"/>
  <c r="N5734" i="35"/>
  <c r="L5981" i="35"/>
  <c r="J5839" i="35"/>
  <c r="N5786" i="35"/>
  <c r="N5820" i="35"/>
  <c r="N5920" i="35"/>
  <c r="N5910" i="35"/>
  <c r="N5990" i="35"/>
  <c r="J6010" i="35"/>
  <c r="M5714" i="35"/>
  <c r="J5869" i="35"/>
  <c r="N5787" i="35"/>
  <c r="L5695" i="35"/>
  <c r="N5669" i="35"/>
  <c r="K5765" i="35"/>
  <c r="M5671" i="35"/>
  <c r="K5740" i="35"/>
  <c r="M5839" i="35"/>
  <c r="N5676" i="35"/>
  <c r="L5745" i="35"/>
  <c r="J5845" i="35"/>
  <c r="L5909" i="35"/>
  <c r="L6010" i="35"/>
  <c r="M6029" i="35"/>
  <c r="J5908" i="35"/>
  <c r="J5679" i="35"/>
  <c r="K5764" i="35"/>
  <c r="J5673" i="35"/>
  <c r="K6062" i="35"/>
  <c r="M5844" i="35"/>
  <c r="M5779" i="35"/>
  <c r="J5701" i="35"/>
  <c r="K5841" i="35"/>
  <c r="K6086" i="35"/>
  <c r="J5686" i="35"/>
  <c r="J5729" i="35"/>
  <c r="J5878" i="35"/>
  <c r="J5853" i="35"/>
  <c r="M5918" i="35"/>
  <c r="M5667" i="35"/>
  <c r="N5938" i="35"/>
  <c r="K5748" i="35"/>
  <c r="L5939" i="35"/>
  <c r="J6330" i="35"/>
  <c r="J5890" i="35"/>
  <c r="J5914" i="35"/>
  <c r="L5773" i="35"/>
  <c r="N5841" i="35"/>
  <c r="E6080" i="35"/>
  <c r="J5809" i="35"/>
  <c r="J5934" i="35"/>
  <c r="J5994" i="35"/>
  <c r="M5995" i="35"/>
  <c r="L5903" i="35"/>
  <c r="K5902" i="35"/>
  <c r="K5806" i="35"/>
  <c r="N6005" i="35"/>
  <c r="N5882" i="35"/>
  <c r="L5756" i="35"/>
  <c r="M5843" i="35"/>
  <c r="M5710" i="35"/>
  <c r="L5992" i="35"/>
  <c r="L6013" i="35"/>
  <c r="N6509" i="35"/>
  <c r="M5869" i="35"/>
  <c r="M5910" i="35"/>
  <c r="M5898" i="35"/>
  <c r="K5711" i="35"/>
  <c r="N5906" i="35"/>
  <c r="K5705" i="35"/>
  <c r="I5666" i="35"/>
  <c r="J5719" i="35"/>
  <c r="N5835" i="35"/>
  <c r="M5891" i="35"/>
  <c r="I5874" i="35"/>
  <c r="J5872" i="35"/>
  <c r="N5726" i="35"/>
  <c r="M5899" i="35"/>
  <c r="J5850" i="35"/>
  <c r="N6245" i="35"/>
  <c r="M5688" i="35"/>
  <c r="N5717" i="35"/>
  <c r="N5794" i="35"/>
  <c r="M5846" i="35"/>
  <c r="K5804" i="35"/>
  <c r="N5908" i="35"/>
  <c r="K5697" i="35"/>
  <c r="N5730" i="35"/>
  <c r="L5770" i="35"/>
  <c r="J5989" i="35"/>
  <c r="N5752" i="35"/>
  <c r="M5784" i="35"/>
  <c r="L5805" i="35"/>
  <c r="N5756" i="35"/>
  <c r="N5784" i="35"/>
  <c r="M5979" i="35"/>
  <c r="K5961" i="35"/>
  <c r="L5792" i="35"/>
  <c r="J5825" i="35"/>
  <c r="J5833" i="35"/>
  <c r="J5691" i="35"/>
  <c r="N5747" i="35"/>
  <c r="L5910" i="35"/>
  <c r="N5983" i="35"/>
  <c r="M5795" i="35"/>
  <c r="K5842" i="35"/>
  <c r="N5969" i="35"/>
  <c r="J5856" i="35"/>
  <c r="N5915" i="35"/>
  <c r="E6123" i="35"/>
  <c r="J6141" i="35"/>
  <c r="I5876" i="35"/>
  <c r="E6094" i="35"/>
  <c r="J6104" i="35"/>
  <c r="N6051" i="35"/>
  <c r="N6114" i="35"/>
  <c r="L6185" i="35"/>
  <c r="J6261" i="35"/>
  <c r="K6046" i="35"/>
  <c r="L5765" i="35"/>
  <c r="K5725" i="35"/>
  <c r="L5952" i="35"/>
  <c r="M6244" i="35"/>
  <c r="J5734" i="35"/>
  <c r="N6189" i="35"/>
  <c r="L6038" i="35"/>
  <c r="I5837" i="35"/>
  <c r="I5881" i="35"/>
  <c r="L6250" i="35"/>
  <c r="I5726" i="35"/>
  <c r="J6150" i="35"/>
  <c r="K6124" i="35"/>
  <c r="K6026" i="35"/>
  <c r="I6007" i="35"/>
  <c r="J6205" i="35"/>
  <c r="I5824" i="35"/>
  <c r="J6175" i="35"/>
  <c r="L6095" i="35"/>
  <c r="J6138" i="35"/>
  <c r="L6021" i="35"/>
  <c r="L6084" i="35"/>
  <c r="M6004" i="35"/>
  <c r="J5874" i="35"/>
  <c r="L6133" i="35"/>
  <c r="J5671" i="35"/>
  <c r="E6154" i="35"/>
  <c r="M5673" i="35"/>
  <c r="I5981" i="35"/>
  <c r="J5841" i="35"/>
  <c r="L6175" i="35"/>
  <c r="M5911" i="35"/>
  <c r="I5723" i="35"/>
  <c r="L6157" i="35"/>
  <c r="L6393" i="35"/>
  <c r="J5754" i="35"/>
  <c r="N5831" i="35"/>
  <c r="N6253" i="35"/>
  <c r="K6091" i="35"/>
  <c r="I5882" i="35"/>
  <c r="M6080" i="35"/>
  <c r="N6311" i="35"/>
  <c r="M6262" i="35"/>
  <c r="N6184" i="35"/>
  <c r="E6085" i="35"/>
  <c r="L6494" i="35"/>
  <c r="J6237" i="35"/>
  <c r="I5951" i="35"/>
  <c r="I5661" i="35"/>
  <c r="I6005" i="35"/>
  <c r="N6217" i="35"/>
  <c r="I5664" i="35"/>
  <c r="N6134" i="35"/>
  <c r="K6343" i="35"/>
  <c r="I5996" i="35"/>
  <c r="J5974" i="35"/>
  <c r="L6190" i="35"/>
  <c r="N5965" i="35"/>
  <c r="J5783" i="35"/>
  <c r="M6357" i="35"/>
  <c r="L5693" i="35"/>
  <c r="K6245" i="35"/>
  <c r="M5719" i="35"/>
  <c r="N6187" i="35"/>
  <c r="K5933" i="35"/>
  <c r="J5824" i="35"/>
  <c r="M6084" i="35"/>
  <c r="L6273" i="35"/>
  <c r="L6247" i="35"/>
  <c r="L5881" i="35"/>
  <c r="M5736" i="35"/>
  <c r="N5947" i="35"/>
  <c r="L6506" i="35"/>
  <c r="L5931" i="35"/>
  <c r="N5751" i="35"/>
  <c r="L5946" i="35"/>
  <c r="M5937" i="35"/>
  <c r="N5714" i="35"/>
  <c r="L5783" i="35"/>
  <c r="J6139" i="35"/>
  <c r="N5771" i="35"/>
  <c r="L5683" i="35"/>
  <c r="K6009" i="35"/>
  <c r="K5965" i="35"/>
  <c r="M6010" i="35"/>
  <c r="N6349" i="35"/>
  <c r="K5900" i="35"/>
  <c r="K5940" i="35"/>
  <c r="K5898" i="35"/>
  <c r="M5957" i="35"/>
  <c r="K5654" i="35"/>
  <c r="M5786" i="35"/>
  <c r="L5780" i="35"/>
  <c r="M5823" i="35"/>
  <c r="L5760" i="35"/>
  <c r="J5680" i="35"/>
  <c r="M5943" i="35"/>
  <c r="I5783" i="35"/>
  <c r="J6195" i="35"/>
  <c r="J6224" i="35"/>
  <c r="I5709" i="35"/>
  <c r="M6163" i="35"/>
  <c r="L6224" i="35"/>
  <c r="K6492" i="35"/>
  <c r="E6147" i="35"/>
  <c r="J6216" i="35"/>
  <c r="K6063" i="35"/>
  <c r="M6176" i="35"/>
  <c r="K6285" i="35"/>
  <c r="K6021" i="35"/>
  <c r="I5887" i="35"/>
  <c r="J6263" i="35"/>
  <c r="L6473" i="35"/>
  <c r="E6078" i="35"/>
  <c r="I5680" i="35"/>
  <c r="K5917" i="35"/>
  <c r="M6017" i="35"/>
  <c r="M5656" i="35"/>
  <c r="J5753" i="35"/>
  <c r="I5676" i="35"/>
  <c r="K6011" i="35"/>
  <c r="K6241" i="35"/>
  <c r="L5789" i="35"/>
  <c r="K6120" i="35"/>
  <c r="K5773" i="35"/>
  <c r="M6009" i="35"/>
  <c r="L6183" i="35"/>
  <c r="M6505" i="35"/>
  <c r="J5804" i="35"/>
  <c r="N5657" i="35"/>
  <c r="N5718" i="35"/>
  <c r="L5741" i="35"/>
  <c r="K5769" i="35"/>
  <c r="J5909" i="35"/>
  <c r="K5772" i="35"/>
  <c r="M5831" i="35"/>
  <c r="J5889" i="35"/>
  <c r="K5813" i="35"/>
  <c r="K5707" i="35"/>
  <c r="M6284" i="35"/>
  <c r="N5905" i="35"/>
  <c r="N5706" i="35"/>
  <c r="K5989" i="35"/>
  <c r="J5747" i="35"/>
  <c r="J5921" i="35"/>
  <c r="N6328" i="35"/>
  <c r="J5904" i="35"/>
  <c r="L5657" i="35"/>
  <c r="N5919" i="35"/>
  <c r="K5812" i="35"/>
  <c r="N5802" i="35"/>
  <c r="L5935" i="35"/>
  <c r="L5809" i="35"/>
  <c r="J5962" i="35"/>
  <c r="N5724" i="35"/>
  <c r="K6224" i="35"/>
  <c r="J5794" i="35"/>
  <c r="L5776" i="35"/>
  <c r="J5770" i="35"/>
  <c r="K5847" i="35"/>
  <c r="L5937" i="35"/>
  <c r="N5851" i="35"/>
  <c r="N5890" i="35"/>
  <c r="K5999" i="35"/>
  <c r="N6226" i="35"/>
  <c r="K5954" i="35"/>
  <c r="K5796" i="35"/>
  <c r="N5884" i="35"/>
  <c r="L5918" i="35"/>
  <c r="K5973" i="35"/>
  <c r="L5897" i="35"/>
  <c r="M5670" i="35"/>
  <c r="N5696" i="35"/>
  <c r="K5822" i="35"/>
  <c r="L6003" i="35"/>
  <c r="E6165" i="35"/>
  <c r="L5965" i="35"/>
  <c r="L5948" i="35"/>
  <c r="N5720" i="35"/>
  <c r="M5944" i="35"/>
  <c r="N5709" i="35"/>
  <c r="K5699" i="35"/>
  <c r="M6012" i="35"/>
  <c r="J5793" i="35"/>
  <c r="K5720" i="35"/>
  <c r="K5911" i="35"/>
  <c r="N5695" i="35"/>
  <c r="K5850" i="35"/>
  <c r="L5977" i="35"/>
  <c r="N5935" i="35"/>
  <c r="N5869" i="35"/>
  <c r="L5976" i="35"/>
  <c r="J5881" i="35"/>
  <c r="N5744" i="35"/>
  <c r="J5760" i="35"/>
  <c r="J5954" i="35"/>
  <c r="M5806" i="35"/>
  <c r="J5948" i="35"/>
  <c r="K6008" i="35"/>
  <c r="L5846" i="35"/>
  <c r="M5878" i="35"/>
  <c r="M5877" i="35"/>
  <c r="L5819" i="35"/>
  <c r="L5919" i="35"/>
  <c r="K5726" i="35"/>
  <c r="L5788" i="35"/>
  <c r="K5827" i="35"/>
  <c r="N5976" i="35"/>
  <c r="K5984" i="35"/>
  <c r="N5740" i="35"/>
  <c r="L5768" i="35"/>
  <c r="J5758" i="35"/>
  <c r="N5992" i="35"/>
  <c r="J5929" i="35"/>
  <c r="M5691" i="35"/>
  <c r="K5801" i="35"/>
  <c r="L5689" i="35"/>
  <c r="J5922" i="35"/>
  <c r="J6004" i="35"/>
  <c r="M5801" i="35"/>
  <c r="L5963" i="35"/>
  <c r="K5949" i="35"/>
  <c r="J5888" i="35"/>
  <c r="L5767" i="35"/>
  <c r="N5807" i="35"/>
  <c r="L5777" i="35"/>
  <c r="K5683" i="35"/>
  <c r="N5899" i="35"/>
  <c r="K5671" i="35"/>
  <c r="N5749" i="35"/>
  <c r="M5693" i="35"/>
  <c r="N5768" i="35"/>
  <c r="I5898" i="35"/>
  <c r="L5826" i="35"/>
  <c r="N5803" i="35"/>
  <c r="M5675" i="35"/>
  <c r="M5938" i="35"/>
  <c r="M6300" i="35"/>
  <c r="M6248" i="35"/>
  <c r="E6157" i="35"/>
  <c r="E6193" i="35"/>
  <c r="I5822" i="35"/>
  <c r="L6297" i="35"/>
  <c r="M6482" i="35"/>
  <c r="L6371" i="35"/>
  <c r="I5702" i="35"/>
  <c r="M6114" i="35"/>
  <c r="K6236" i="35"/>
  <c r="K6096" i="35"/>
  <c r="N6332" i="35"/>
  <c r="M6280" i="35"/>
  <c r="J6238" i="35"/>
  <c r="J6503" i="35"/>
  <c r="J6176" i="35"/>
  <c r="N6219" i="35"/>
  <c r="J5659" i="35"/>
  <c r="M6116" i="35"/>
  <c r="J5935" i="35"/>
  <c r="M6309" i="35"/>
  <c r="L5982" i="35"/>
  <c r="K5673" i="35"/>
  <c r="E6160" i="35"/>
  <c r="J5902" i="35"/>
  <c r="J6029" i="35"/>
  <c r="L5994" i="35"/>
  <c r="L5769" i="35"/>
  <c r="J6137" i="35"/>
  <c r="K6219" i="35"/>
  <c r="K5825" i="35"/>
  <c r="L5682" i="35"/>
  <c r="J5892" i="35"/>
  <c r="N5793" i="35"/>
  <c r="K5785" i="35"/>
  <c r="J5910" i="35"/>
  <c r="J5873" i="35"/>
  <c r="K5768" i="35"/>
  <c r="K5894" i="35"/>
  <c r="J5831" i="35"/>
  <c r="J5763" i="35"/>
  <c r="L6086" i="35"/>
  <c r="M5953" i="35"/>
  <c r="J5667" i="35"/>
  <c r="K5932" i="35"/>
  <c r="N6010" i="35"/>
  <c r="L5872" i="35"/>
  <c r="M6146" i="35"/>
  <c r="N5955" i="35"/>
  <c r="L5956" i="35"/>
  <c r="J5985" i="35"/>
  <c r="J5911" i="35"/>
  <c r="N5801" i="35"/>
  <c r="J5727" i="35"/>
  <c r="M5749" i="35"/>
  <c r="L5978" i="35"/>
  <c r="K6270" i="35"/>
  <c r="N5743" i="35"/>
  <c r="L5984" i="35"/>
  <c r="M5661" i="35"/>
  <c r="M5870" i="35"/>
  <c r="K5875" i="35"/>
  <c r="J5672" i="35"/>
  <c r="L5936" i="35"/>
  <c r="M5987" i="35"/>
  <c r="M6001" i="35"/>
  <c r="L6173" i="35"/>
  <c r="J5718" i="35"/>
  <c r="J5844" i="35"/>
  <c r="K5826" i="35"/>
  <c r="M5775" i="35"/>
  <c r="M5888" i="35"/>
  <c r="N5936" i="35"/>
  <c r="N5745" i="35"/>
  <c r="M5762" i="35"/>
  <c r="K5892" i="35"/>
  <c r="N6009" i="35"/>
  <c r="L6294" i="35"/>
  <c r="M5782" i="35"/>
  <c r="J5724" i="35"/>
  <c r="K5676" i="35"/>
  <c r="L5960" i="35"/>
  <c r="N5813" i="35"/>
  <c r="J5891" i="35"/>
  <c r="J5905" i="35"/>
  <c r="L5959" i="35"/>
  <c r="N5852" i="35"/>
  <c r="K5721" i="35"/>
  <c r="M5876" i="35"/>
  <c r="K5700" i="35"/>
  <c r="M5855" i="35"/>
  <c r="N5847" i="35"/>
  <c r="K5754" i="35"/>
  <c r="K5849" i="35"/>
  <c r="M5975" i="35"/>
  <c r="M6162" i="35"/>
  <c r="J6497" i="35"/>
  <c r="J5665" i="35"/>
  <c r="L5762" i="35"/>
  <c r="M5902" i="35"/>
  <c r="J5703" i="35"/>
  <c r="M5793" i="35"/>
  <c r="J5690" i="35"/>
  <c r="K6131" i="35"/>
  <c r="M5875" i="35"/>
  <c r="J5880" i="35"/>
  <c r="M5802" i="35"/>
  <c r="L5828" i="35"/>
  <c r="L5825" i="35"/>
  <c r="L5914" i="35"/>
  <c r="N5971" i="35"/>
  <c r="J5684" i="35"/>
  <c r="M5999" i="35"/>
  <c r="N5814" i="35"/>
  <c r="L5807" i="35"/>
  <c r="J5774" i="35"/>
  <c r="K5718" i="35"/>
  <c r="J5683" i="35"/>
  <c r="L5997" i="35"/>
  <c r="J5943" i="35"/>
  <c r="K5891" i="35"/>
  <c r="N5958" i="35"/>
  <c r="L5774" i="35"/>
  <c r="M5767" i="35"/>
  <c r="L5717" i="35"/>
  <c r="J5722" i="35"/>
  <c r="K5738" i="35"/>
  <c r="M5964" i="35"/>
  <c r="N5846" i="35"/>
  <c r="J5810" i="35"/>
  <c r="K5739" i="35"/>
  <c r="M5872" i="35"/>
  <c r="M6335" i="35"/>
  <c r="L6240" i="35"/>
  <c r="J5820" i="35"/>
  <c r="N5764" i="35"/>
  <c r="K5790" i="35"/>
  <c r="N5755" i="35"/>
  <c r="K5829" i="35"/>
  <c r="M5785" i="35"/>
  <c r="L6012" i="35"/>
  <c r="J5932" i="35"/>
  <c r="M5822" i="35"/>
  <c r="M5932" i="35"/>
  <c r="K5667" i="35"/>
  <c r="K5916" i="35"/>
  <c r="N5870" i="35"/>
  <c r="J5682" i="35"/>
  <c r="M5820" i="35"/>
  <c r="K5793" i="35"/>
  <c r="K5685" i="35"/>
  <c r="M5724" i="35"/>
  <c r="J5669" i="35"/>
  <c r="K5704" i="35"/>
  <c r="K5729" i="35"/>
  <c r="N5725" i="35"/>
  <c r="M5914" i="35"/>
  <c r="L5798" i="35"/>
  <c r="N5655" i="35"/>
  <c r="J5707" i="35"/>
  <c r="N5790" i="35"/>
  <c r="M5808" i="35"/>
  <c r="J5906" i="35"/>
  <c r="K5731" i="35"/>
  <c r="N6365" i="35"/>
  <c r="L6487" i="35"/>
  <c r="E6182" i="35"/>
  <c r="J6129" i="35"/>
  <c r="K6001" i="35"/>
  <c r="J5765" i="35"/>
  <c r="L5721" i="35"/>
  <c r="N5991" i="35"/>
  <c r="J5670" i="35"/>
  <c r="J5970" i="35"/>
  <c r="J5675" i="35"/>
  <c r="L5711" i="35"/>
  <c r="L5720" i="35"/>
  <c r="M5972" i="35"/>
  <c r="K5982" i="35"/>
  <c r="N5761" i="35"/>
  <c r="K5843" i="35"/>
  <c r="M5718" i="35"/>
  <c r="J5751" i="35"/>
  <c r="K5750" i="35"/>
  <c r="M5856" i="35"/>
  <c r="N5980" i="35"/>
  <c r="L5843" i="35"/>
  <c r="J5788" i="35"/>
  <c r="L6217" i="35"/>
  <c r="L5998" i="35"/>
  <c r="K5904" i="35"/>
  <c r="M5919" i="35"/>
  <c r="L5740" i="35"/>
  <c r="L5813" i="35"/>
  <c r="N5984" i="35"/>
  <c r="J5987" i="35"/>
  <c r="K5662" i="35"/>
  <c r="M5940" i="35"/>
  <c r="L5709" i="35"/>
  <c r="L6004" i="35"/>
  <c r="L6103" i="35"/>
  <c r="J6094" i="35"/>
  <c r="J6113" i="35"/>
  <c r="I5883" i="35"/>
  <c r="L5818" i="35"/>
  <c r="K5956" i="35"/>
  <c r="J5952" i="35"/>
  <c r="M5984" i="35"/>
  <c r="J5964" i="35"/>
  <c r="K5810" i="35"/>
  <c r="L5785" i="35"/>
  <c r="M5750" i="35"/>
  <c r="L5922" i="35"/>
  <c r="J5660" i="35"/>
  <c r="L5702" i="35"/>
  <c r="L5652" i="35"/>
  <c r="J5749" i="35"/>
  <c r="N5777" i="35"/>
  <c r="L5725" i="35"/>
  <c r="J5745" i="35"/>
  <c r="N5656" i="35"/>
  <c r="M5835" i="35"/>
  <c r="N5945" i="35"/>
  <c r="E6137" i="35"/>
  <c r="L5784" i="35"/>
  <c r="M5655" i="35"/>
  <c r="N5776" i="35"/>
  <c r="N5850" i="35"/>
  <c r="M5928" i="35"/>
  <c r="L5662" i="35"/>
  <c r="L5670" i="35"/>
  <c r="L5723" i="35"/>
  <c r="L5836" i="35"/>
  <c r="M5929" i="35"/>
  <c r="N5989" i="35"/>
  <c r="N5988" i="35"/>
  <c r="L5834" i="35"/>
  <c r="N5837" i="35"/>
  <c r="L6014" i="35"/>
  <c r="N5824" i="35"/>
  <c r="L5950" i="35"/>
  <c r="J6295" i="35"/>
  <c r="K5907" i="35"/>
  <c r="L5845" i="35"/>
  <c r="N5844" i="35"/>
  <c r="M5797" i="35"/>
  <c r="L5842" i="35"/>
  <c r="J5785" i="35"/>
  <c r="K5763" i="35"/>
  <c r="M5695" i="35"/>
  <c r="M5848" i="35"/>
  <c r="K5737" i="35"/>
  <c r="J5759" i="35"/>
  <c r="M5664" i="35"/>
  <c r="I5819" i="35"/>
  <c r="N5953" i="35"/>
  <c r="J6182" i="35"/>
  <c r="J5938" i="35"/>
  <c r="E6072" i="35"/>
  <c r="J5813" i="35"/>
  <c r="N5979" i="35"/>
  <c r="J5714" i="35"/>
  <c r="J5829" i="35"/>
  <c r="K6012" i="35"/>
  <c r="K5930" i="35"/>
  <c r="M6171" i="35"/>
  <c r="L5732" i="35"/>
  <c r="N5834" i="35"/>
  <c r="N6016" i="35"/>
  <c r="J6475" i="35"/>
  <c r="I5873" i="35"/>
  <c r="N5712" i="35"/>
  <c r="N5791" i="35"/>
  <c r="N5772" i="35"/>
  <c r="M6007" i="35"/>
  <c r="L5701" i="35"/>
  <c r="K6498" i="35"/>
  <c r="J5708" i="35"/>
  <c r="N5924" i="35"/>
  <c r="N5994" i="35"/>
  <c r="M5947" i="35"/>
  <c r="M5905" i="35"/>
  <c r="K5967" i="35"/>
  <c r="L6009" i="35"/>
  <c r="M5756" i="35"/>
  <c r="J5819" i="35"/>
  <c r="L5782" i="35"/>
  <c r="N5688" i="35"/>
  <c r="J5799" i="35"/>
  <c r="K5908" i="35"/>
  <c r="N5904" i="35"/>
  <c r="J5756" i="35"/>
  <c r="J5933" i="35"/>
  <c r="J5920" i="35"/>
  <c r="M6150" i="35"/>
  <c r="K5698" i="35"/>
  <c r="L6006" i="35"/>
  <c r="J5750" i="35"/>
  <c r="J5812" i="35"/>
  <c r="K5788" i="35"/>
  <c r="L5987" i="35"/>
  <c r="N5897" i="35"/>
  <c r="M5889" i="35"/>
  <c r="M5733" i="35"/>
  <c r="M5652" i="35"/>
  <c r="J5696" i="35"/>
  <c r="L6364" i="35"/>
  <c r="K5817" i="35"/>
  <c r="L5995" i="35"/>
  <c r="M5805" i="35"/>
  <c r="M6089" i="35"/>
  <c r="N6100" i="35"/>
  <c r="N5957" i="35"/>
  <c r="M6238" i="35"/>
  <c r="K5871" i="35"/>
  <c r="L5850" i="35"/>
  <c r="J5694" i="35"/>
  <c r="L5658" i="35"/>
  <c r="M5884" i="35"/>
  <c r="L5925" i="35"/>
  <c r="L6233" i="35"/>
  <c r="K6229" i="35"/>
  <c r="N6101" i="35"/>
  <c r="L5958" i="35"/>
  <c r="L5941" i="35"/>
  <c r="J5924" i="35"/>
  <c r="N5800" i="35"/>
  <c r="L5678" i="35"/>
  <c r="N5946" i="35"/>
  <c r="J5899" i="35"/>
  <c r="M5790" i="35"/>
  <c r="L5940" i="35"/>
  <c r="J5790" i="35"/>
  <c r="N6045" i="35"/>
  <c r="M5834" i="35"/>
  <c r="M5810" i="35"/>
  <c r="N5982" i="35"/>
  <c r="K5712" i="35"/>
  <c r="J5789" i="35"/>
  <c r="K5682" i="35"/>
  <c r="K5690" i="35"/>
  <c r="N5917" i="35"/>
  <c r="J5780" i="35"/>
  <c r="N5697" i="35"/>
  <c r="N5974" i="35"/>
  <c r="N5666" i="35"/>
  <c r="M5776" i="35"/>
  <c r="K5664" i="35"/>
  <c r="N5796" i="35"/>
  <c r="L5692" i="35"/>
  <c r="L5700" i="35"/>
  <c r="J5838" i="35"/>
  <c r="N6014" i="35"/>
  <c r="L5875" i="35"/>
  <c r="L5844" i="35"/>
  <c r="N6178" i="35"/>
  <c r="L6015" i="35"/>
  <c r="N6163" i="35"/>
  <c r="E6130" i="35"/>
  <c r="J5732" i="35"/>
  <c r="K6363" i="35"/>
  <c r="J5959" i="35"/>
  <c r="N5827" i="35"/>
  <c r="J5807" i="35"/>
  <c r="L5893" i="35"/>
  <c r="M5818" i="35"/>
  <c r="L5894" i="35"/>
  <c r="J5852" i="35"/>
  <c r="L5673" i="35"/>
  <c r="J6000" i="35"/>
  <c r="I5950" i="35"/>
  <c r="M5959" i="35"/>
  <c r="L5814" i="35"/>
  <c r="L5824" i="35"/>
  <c r="J5821" i="35"/>
  <c r="J5800" i="35"/>
  <c r="K5744" i="35"/>
  <c r="N5689" i="35"/>
  <c r="K5851" i="35"/>
  <c r="N6243" i="35"/>
  <c r="N5932" i="35"/>
  <c r="I5801" i="35"/>
  <c r="L5771" i="35"/>
  <c r="N5708" i="35"/>
  <c r="K5893" i="35"/>
  <c r="L6011" i="35"/>
  <c r="N5686" i="35"/>
  <c r="L5664" i="35"/>
  <c r="J5885" i="35"/>
  <c r="H5898" i="35" l="1"/>
  <c r="O5898" i="35" s="1"/>
  <c r="H6466" i="35"/>
  <c r="O6466" i="35" s="1"/>
  <c r="H5659" i="35"/>
  <c r="H5703" i="35"/>
  <c r="H6049" i="35"/>
  <c r="H6330" i="35"/>
  <c r="O6330" i="35" s="1"/>
  <c r="H6505" i="35"/>
  <c r="B6505" i="35" s="1"/>
  <c r="H5872" i="35"/>
  <c r="P5872" i="35" s="1"/>
  <c r="H5778" i="35"/>
  <c r="B5778" i="35" s="1"/>
  <c r="H5874" i="35"/>
  <c r="O5874" i="35" s="1"/>
  <c r="H5851" i="35"/>
  <c r="O5851" i="35" s="1"/>
  <c r="H5950" i="35"/>
  <c r="H5757" i="35"/>
  <c r="B5757" i="35" s="1"/>
  <c r="H5666" i="35"/>
  <c r="O5666" i="35" s="1"/>
  <c r="H5960" i="35"/>
  <c r="O5960" i="35" s="1"/>
  <c r="H6313" i="35"/>
  <c r="H6295" i="35"/>
  <c r="O6295" i="35" s="1"/>
  <c r="H6474" i="35"/>
  <c r="B6474" i="35" s="1"/>
  <c r="H5801" i="35"/>
  <c r="H5667" i="35"/>
  <c r="H5807" i="35"/>
  <c r="H6489" i="35"/>
  <c r="H5966" i="35"/>
  <c r="H6057" i="35"/>
  <c r="H5819" i="35"/>
  <c r="H6393" i="35"/>
  <c r="P6393" i="35" s="1"/>
  <c r="H5748" i="35"/>
  <c r="O5748" i="35" s="1"/>
  <c r="H5691" i="35"/>
  <c r="P5691" i="35" s="1"/>
  <c r="H5878" i="35"/>
  <c r="H6457" i="35"/>
  <c r="H5873" i="35"/>
  <c r="O5873" i="35" s="1"/>
  <c r="H5761" i="35"/>
  <c r="P5761" i="35" s="1"/>
  <c r="H5723" i="35"/>
  <c r="H6449" i="35"/>
  <c r="P6449" i="35" s="1"/>
  <c r="H5808" i="35"/>
  <c r="H5845" i="35"/>
  <c r="O5845" i="35" s="1"/>
  <c r="H5746" i="35"/>
  <c r="O5746" i="35" s="1"/>
  <c r="H5920" i="35"/>
  <c r="O5920" i="35" s="1"/>
  <c r="H5941" i="35"/>
  <c r="B5941" i="35" s="1"/>
  <c r="H6314" i="35"/>
  <c r="H6384" i="35"/>
  <c r="H5918" i="35"/>
  <c r="H5883" i="35"/>
  <c r="O5883" i="35" s="1"/>
  <c r="H6028" i="35"/>
  <c r="H5682" i="35"/>
  <c r="B5682" i="35" s="1"/>
  <c r="H6352" i="35"/>
  <c r="H5665" i="35"/>
  <c r="P5665" i="35" s="1"/>
  <c r="H6262" i="35"/>
  <c r="H6407" i="35"/>
  <c r="H5660" i="35"/>
  <c r="B5660" i="35" s="1"/>
  <c r="H6353" i="35"/>
  <c r="H6019" i="35"/>
  <c r="H5926" i="35"/>
  <c r="B5926" i="35" s="1"/>
  <c r="H6015" i="35"/>
  <c r="B6015" i="35" s="1"/>
  <c r="H6432" i="35"/>
  <c r="H6412" i="35"/>
  <c r="O6412" i="35" s="1"/>
  <c r="H6501" i="35"/>
  <c r="P6501" i="35" s="1"/>
  <c r="H5780" i="35"/>
  <c r="H6371" i="35"/>
  <c r="P6371" i="35" s="1"/>
  <c r="H6439" i="35"/>
  <c r="O6439" i="35" s="1"/>
  <c r="H5669" i="35"/>
  <c r="O5669" i="35" s="1"/>
  <c r="H6469" i="35"/>
  <c r="B6469" i="35" s="1"/>
  <c r="H6275" i="35"/>
  <c r="B6275" i="35" s="1"/>
  <c r="H5981" i="35"/>
  <c r="O5981" i="35" s="1"/>
  <c r="H6060" i="35"/>
  <c r="O6060" i="35" s="1"/>
  <c r="H6456" i="35"/>
  <c r="P6456" i="35" s="1"/>
  <c r="H5838" i="35"/>
  <c r="P5838" i="35" s="1"/>
  <c r="H5719" i="35"/>
  <c r="H5676" i="35"/>
  <c r="H5755" i="35"/>
  <c r="H5674" i="35"/>
  <c r="P5674" i="35" s="1"/>
  <c r="H6053" i="35"/>
  <c r="H5905" i="35"/>
  <c r="B5905" i="35" s="1"/>
  <c r="H6363" i="35"/>
  <c r="O6363" i="35" s="1"/>
  <c r="H5939" i="35"/>
  <c r="H6397" i="35"/>
  <c r="H6285" i="35"/>
  <c r="B6285" i="35" s="1"/>
  <c r="H6031" i="35"/>
  <c r="B6031" i="35" s="1"/>
  <c r="H6006" i="35"/>
  <c r="P6006" i="35" s="1"/>
  <c r="H5686" i="35"/>
  <c r="H6386" i="35"/>
  <c r="H5653" i="35"/>
  <c r="B5653" i="35" s="1"/>
  <c r="H6036" i="35"/>
  <c r="H6365" i="35"/>
  <c r="H6402" i="35"/>
  <c r="P6402" i="35" s="1"/>
  <c r="H5742" i="35"/>
  <c r="P5742" i="35" s="1"/>
  <c r="H5791" i="35"/>
  <c r="P5791" i="35" s="1"/>
  <c r="H6333" i="35"/>
  <c r="O6333" i="35" s="1"/>
  <c r="H6020" i="35"/>
  <c r="B6020" i="35" s="1"/>
  <c r="H6486" i="35"/>
  <c r="H6460" i="35"/>
  <c r="H5763" i="35"/>
  <c r="H6499" i="35"/>
  <c r="H6003" i="35"/>
  <c r="B6003" i="35" s="1"/>
  <c r="H6336" i="35"/>
  <c r="O6336" i="35" s="1"/>
  <c r="H5721" i="35"/>
  <c r="H5680" i="35"/>
  <c r="H5779" i="35"/>
  <c r="H5820" i="35"/>
  <c r="O5820" i="35" s="1"/>
  <c r="H6422" i="35"/>
  <c r="P6422" i="35" s="1"/>
  <c r="H6261" i="35"/>
  <c r="H5996" i="35"/>
  <c r="P5996" i="35" s="1"/>
  <c r="H6473" i="35"/>
  <c r="P6473" i="35" s="1"/>
  <c r="H6374" i="35"/>
  <c r="O6374" i="35" s="1"/>
  <c r="H6266" i="35"/>
  <c r="P6266" i="35" s="1"/>
  <c r="H6391" i="35"/>
  <c r="P6391" i="35" s="1"/>
  <c r="H6475" i="35"/>
  <c r="O6475" i="35" s="1"/>
  <c r="H6289" i="35"/>
  <c r="B6289" i="35" s="1"/>
  <c r="H6001" i="35"/>
  <c r="H5766" i="35"/>
  <c r="O5766" i="35" s="1"/>
  <c r="H6373" i="35"/>
  <c r="P6373" i="35" s="1"/>
  <c r="H5982" i="35"/>
  <c r="O5982" i="35" s="1"/>
  <c r="H5957" i="35"/>
  <c r="H5955" i="35"/>
  <c r="O5955" i="35" s="1"/>
  <c r="H5884" i="35"/>
  <c r="B5884" i="35" s="1"/>
  <c r="H5787" i="35"/>
  <c r="B5787" i="35" s="1"/>
  <c r="H5825" i="35"/>
  <c r="H5885" i="35"/>
  <c r="P5885" i="35" s="1"/>
  <c r="H6413" i="35"/>
  <c r="B6413" i="35" s="1"/>
  <c r="H6322" i="35"/>
  <c r="H6451" i="35"/>
  <c r="H5729" i="35"/>
  <c r="O5729" i="35" s="1"/>
  <c r="H6503" i="35"/>
  <c r="P6503" i="35" s="1"/>
  <c r="H5789" i="35"/>
  <c r="H6361" i="35"/>
  <c r="B6361" i="35" s="1"/>
  <c r="H5810" i="35"/>
  <c r="P5810" i="35" s="1"/>
  <c r="H5937" i="35"/>
  <c r="P5937" i="35" s="1"/>
  <c r="H6484" i="35"/>
  <c r="H5796" i="35"/>
  <c r="H6054" i="35"/>
  <c r="P6054" i="35" s="1"/>
  <c r="H5793" i="35"/>
  <c r="O5793" i="35" s="1"/>
  <c r="H5753" i="35"/>
  <c r="H6418" i="35"/>
  <c r="H6487" i="35"/>
  <c r="B6487" i="35" s="1"/>
  <c r="H6349" i="35"/>
  <c r="B6349" i="35" s="1"/>
  <c r="H6455" i="35"/>
  <c r="H6372" i="35"/>
  <c r="B6372" i="35" s="1"/>
  <c r="H5687" i="35"/>
  <c r="H6251" i="35"/>
  <c r="B6251" i="35" s="1"/>
  <c r="H6263" i="35"/>
  <c r="P6263" i="35" s="1"/>
  <c r="H6482" i="35"/>
  <c r="B6482" i="35" s="1"/>
  <c r="H6450" i="35"/>
  <c r="B6450" i="35" s="1"/>
  <c r="H5710" i="35"/>
  <c r="B5710" i="35" s="1"/>
  <c r="H5701" i="35"/>
  <c r="H5664" i="35"/>
  <c r="H5965" i="35"/>
  <c r="P5965" i="35" s="1"/>
  <c r="H5758" i="35"/>
  <c r="B5758" i="35" s="1"/>
  <c r="H5944" i="35"/>
  <c r="H5814" i="35"/>
  <c r="H5947" i="35"/>
  <c r="O5947" i="35" s="1"/>
  <c r="H6454" i="35"/>
  <c r="P6454" i="35" s="1"/>
  <c r="H5887" i="35"/>
  <c r="O5887" i="35" s="1"/>
  <c r="H5652" i="35"/>
  <c r="H5915" i="35"/>
  <c r="B5915" i="35" s="1"/>
  <c r="H6004" i="35"/>
  <c r="O6004" i="35" s="1"/>
  <c r="H6508" i="35"/>
  <c r="B6508" i="35" s="1"/>
  <c r="H5770" i="35"/>
  <c r="B5770" i="35" s="1"/>
  <c r="H6480" i="35"/>
  <c r="O6480" i="35" s="1"/>
  <c r="H5724" i="35"/>
  <c r="B5724" i="35" s="1"/>
  <c r="H6027" i="35"/>
  <c r="H5655" i="35"/>
  <c r="O5655" i="35" s="1"/>
  <c r="H5681" i="35"/>
  <c r="O5681" i="35" s="1"/>
  <c r="H6350" i="35"/>
  <c r="H5834" i="35"/>
  <c r="B5834" i="35" s="1"/>
  <c r="H6014" i="35"/>
  <c r="P6014" i="35" s="1"/>
  <c r="H6045" i="35"/>
  <c r="P6045" i="35" s="1"/>
  <c r="H6356" i="35"/>
  <c r="B6356" i="35" s="1"/>
  <c r="H5720" i="35"/>
  <c r="H5689" i="35"/>
  <c r="H6497" i="35"/>
  <c r="B6497" i="35" s="1"/>
  <c r="H6395" i="35"/>
  <c r="H6320" i="35"/>
  <c r="O6320" i="35" s="1"/>
  <c r="H6005" i="35"/>
  <c r="O6005" i="35" s="1"/>
  <c r="H5739" i="35"/>
  <c r="B5739" i="35" s="1"/>
  <c r="H6378" i="35"/>
  <c r="B6378" i="35" s="1"/>
  <c r="H5930" i="35"/>
  <c r="H5961" i="35"/>
  <c r="H5824" i="35"/>
  <c r="O5824" i="35" s="1"/>
  <c r="H5886" i="35"/>
  <c r="H6316" i="35"/>
  <c r="O6316" i="35" s="1"/>
  <c r="H5700" i="35"/>
  <c r="H5759" i="35"/>
  <c r="B5759" i="35" s="1"/>
  <c r="H6247" i="35"/>
  <c r="B6247" i="35" s="1"/>
  <c r="H5899" i="35"/>
  <c r="H6375" i="35"/>
  <c r="B6375" i="35" s="1"/>
  <c r="H6281" i="35"/>
  <c r="P6281" i="35" s="1"/>
  <c r="H5661" i="35"/>
  <c r="B5661" i="35" s="1"/>
  <c r="H5754" i="35"/>
  <c r="H5971" i="35"/>
  <c r="H6025" i="35"/>
  <c r="H6507" i="35"/>
  <c r="P6507" i="35" s="1"/>
  <c r="H5782" i="35"/>
  <c r="O5782" i="35" s="1"/>
  <c r="H5843" i="35"/>
  <c r="O5843" i="35" s="1"/>
  <c r="H6042" i="35"/>
  <c r="H5672" i="35"/>
  <c r="O5672" i="35" s="1"/>
  <c r="H6324" i="35"/>
  <c r="O6324" i="35" s="1"/>
  <c r="H6277" i="35"/>
  <c r="H6431" i="35"/>
  <c r="O6431" i="35" s="1"/>
  <c r="H6286" i="35"/>
  <c r="P6286" i="35" s="1"/>
  <c r="H6257" i="35"/>
  <c r="H5879" i="35"/>
  <c r="H6012" i="35"/>
  <c r="B6012" i="35" s="1"/>
  <c r="H6387" i="35"/>
  <c r="P6387" i="35" s="1"/>
  <c r="H5951" i="35"/>
  <c r="H6007" i="35"/>
  <c r="P6007" i="35" s="1"/>
  <c r="H6297" i="35"/>
  <c r="O6297" i="35" s="1"/>
  <c r="H5677" i="35"/>
  <c r="O5677" i="35" s="1"/>
  <c r="H6268" i="35"/>
  <c r="H5934" i="35"/>
  <c r="H5919" i="35"/>
  <c r="O5919" i="35" s="1"/>
  <c r="H5698" i="35"/>
  <c r="H5765" i="35"/>
  <c r="H5747" i="35"/>
  <c r="H6366" i="35"/>
  <c r="H6423" i="35"/>
  <c r="H6438" i="35"/>
  <c r="H6404" i="35"/>
  <c r="P6404" i="35" s="1"/>
  <c r="H6461" i="35"/>
  <c r="O6461" i="35" s="1"/>
  <c r="H6399" i="35"/>
  <c r="H6300" i="35"/>
  <c r="O6300" i="35" s="1"/>
  <c r="H6010" i="35"/>
  <c r="H5702" i="35"/>
  <c r="P5702" i="35" s="1"/>
  <c r="H6376" i="35"/>
  <c r="O6376" i="35" s="1"/>
  <c r="H5731" i="35"/>
  <c r="P5731" i="35" s="1"/>
  <c r="H6342" i="35"/>
  <c r="B6342" i="35" s="1"/>
  <c r="H6272" i="35"/>
  <c r="B6272" i="35" s="1"/>
  <c r="H6370" i="35"/>
  <c r="H5696" i="35"/>
  <c r="P5696" i="35" s="1"/>
  <c r="H6245" i="35"/>
  <c r="H6483" i="35"/>
  <c r="H5786" i="35"/>
  <c r="P5786" i="35" s="1"/>
  <c r="H6041" i="35"/>
  <c r="H6037" i="35"/>
  <c r="P6037" i="35" s="1"/>
  <c r="H6000" i="35"/>
  <c r="B6000" i="35" s="1"/>
  <c r="H5870" i="35"/>
  <c r="P5870" i="35" s="1"/>
  <c r="H6299" i="35"/>
  <c r="H6243" i="35"/>
  <c r="H6509" i="35"/>
  <c r="O6509" i="35" s="1"/>
  <c r="H5977" i="35"/>
  <c r="B5977" i="35" s="1"/>
  <c r="H6249" i="35"/>
  <c r="H5774" i="35"/>
  <c r="P5774" i="35" s="1"/>
  <c r="H5705" i="35"/>
  <c r="P5705" i="35" s="1"/>
  <c r="H6267" i="35"/>
  <c r="H6471" i="35"/>
  <c r="H6490" i="35"/>
  <c r="H5979" i="35"/>
  <c r="P5979" i="35" s="1"/>
  <c r="H5976" i="35"/>
  <c r="O5976" i="35" s="1"/>
  <c r="H6321" i="35"/>
  <c r="H6303" i="35"/>
  <c r="P6303" i="35" s="1"/>
  <c r="H5764" i="35"/>
  <c r="O5764" i="35" s="1"/>
  <c r="H5917" i="35"/>
  <c r="P5917" i="35" s="1"/>
  <c r="H5994" i="35"/>
  <c r="B5994" i="35" s="1"/>
  <c r="H5726" i="35"/>
  <c r="H5813" i="35"/>
  <c r="P5813" i="35" s="1"/>
  <c r="H5706" i="35"/>
  <c r="B5706" i="35" s="1"/>
  <c r="H5675" i="35"/>
  <c r="H6280" i="35"/>
  <c r="H6317" i="35"/>
  <c r="P6317" i="35" s="1"/>
  <c r="H5809" i="35"/>
  <c r="H6360" i="35"/>
  <c r="O6360" i="35" s="1"/>
  <c r="H6437" i="35"/>
  <c r="H5925" i="35"/>
  <c r="P5925" i="35" s="1"/>
  <c r="H5984" i="35"/>
  <c r="B5984" i="35" s="1"/>
  <c r="H5945" i="35"/>
  <c r="H5876" i="35"/>
  <c r="O5876" i="35" s="1"/>
  <c r="H6248" i="35"/>
  <c r="O6248" i="35" s="1"/>
  <c r="H5908" i="35"/>
  <c r="P5908" i="35" s="1"/>
  <c r="H6308" i="35"/>
  <c r="H6296" i="35"/>
  <c r="H5943" i="35"/>
  <c r="O5943" i="35" s="1"/>
  <c r="H5725" i="35"/>
  <c r="P5725" i="35" s="1"/>
  <c r="H5744" i="35"/>
  <c r="H5722" i="35"/>
  <c r="B5722" i="35" s="1"/>
  <c r="H6052" i="35"/>
  <c r="O6052" i="35" s="1"/>
  <c r="H5875" i="35"/>
  <c r="P5875" i="35" s="1"/>
  <c r="H5849" i="35"/>
  <c r="H6029" i="35"/>
  <c r="H5924" i="35"/>
  <c r="H5822" i="35"/>
  <c r="P5822" i="35" s="1"/>
  <c r="H6311" i="35"/>
  <c r="H5847" i="35"/>
  <c r="B5847" i="35" s="1"/>
  <c r="H6305" i="35"/>
  <c r="H5670" i="35"/>
  <c r="P5670" i="35" s="1"/>
  <c r="H6410" i="35"/>
  <c r="H5795" i="35"/>
  <c r="H5690" i="35"/>
  <c r="B5690" i="35" s="1"/>
  <c r="H6426" i="35"/>
  <c r="P6426" i="35" s="1"/>
  <c r="H5831" i="35"/>
  <c r="H6244" i="35"/>
  <c r="H5769" i="35"/>
  <c r="O5769" i="35" s="1"/>
  <c r="H5881" i="35"/>
  <c r="B5881" i="35" s="1"/>
  <c r="H5662" i="35"/>
  <c r="O5662" i="35" s="1"/>
  <c r="H5784" i="35"/>
  <c r="H5832" i="35"/>
  <c r="P5832" i="35" s="1"/>
  <c r="H5995" i="35"/>
  <c r="B5995" i="35" s="1"/>
  <c r="H6346" i="35"/>
  <c r="H5988" i="35"/>
  <c r="B5988" i="35" s="1"/>
  <c r="H6260" i="35"/>
  <c r="P6260" i="35" s="1"/>
  <c r="H6421" i="35"/>
  <c r="H6044" i="35"/>
  <c r="B6044" i="35" s="1"/>
  <c r="H6380" i="35"/>
  <c r="P6380" i="35" s="1"/>
  <c r="H6476" i="35"/>
  <c r="P6476" i="35" s="1"/>
  <c r="H5985" i="35"/>
  <c r="B5985" i="35" s="1"/>
  <c r="H5836" i="35"/>
  <c r="P5836" i="35" s="1"/>
  <c r="H6017" i="35"/>
  <c r="B6017" i="35" s="1"/>
  <c r="H5856" i="35"/>
  <c r="P5856" i="35" s="1"/>
  <c r="H5768" i="35"/>
  <c r="O5768" i="35" s="1"/>
  <c r="H6253" i="35"/>
  <c r="O6253" i="35" s="1"/>
  <c r="H6502" i="35"/>
  <c r="H5949" i="35"/>
  <c r="H5776" i="35"/>
  <c r="O5776" i="35" s="1"/>
  <c r="H5745" i="35"/>
  <c r="H5790" i="35"/>
  <c r="O5790" i="35" s="1"/>
  <c r="H5709" i="35"/>
  <c r="H6022" i="35"/>
  <c r="B6022" i="35" s="1"/>
  <c r="H5907" i="35"/>
  <c r="H6470" i="35"/>
  <c r="B6470" i="35" s="1"/>
  <c r="H6379" i="35"/>
  <c r="O6379" i="35" s="1"/>
  <c r="H6385" i="35"/>
  <c r="P6385" i="35" s="1"/>
  <c r="H5904" i="35"/>
  <c r="H5767" i="35"/>
  <c r="B5767" i="35" s="1"/>
  <c r="H6315" i="35"/>
  <c r="B6315" i="35" s="1"/>
  <c r="H5803" i="35"/>
  <c r="B5803" i="35" s="1"/>
  <c r="H6030" i="35"/>
  <c r="H6408" i="35"/>
  <c r="H6444" i="35"/>
  <c r="O6444" i="35" s="1"/>
  <c r="H6478" i="35"/>
  <c r="P6478" i="35" s="1"/>
  <c r="H5903" i="35"/>
  <c r="H6283" i="35"/>
  <c r="O6283" i="35" s="1"/>
  <c r="H5948" i="35"/>
  <c r="H6059" i="35"/>
  <c r="O6059" i="35" s="1"/>
  <c r="H5837" i="35"/>
  <c r="B5837" i="35" s="1"/>
  <c r="H5735" i="35"/>
  <c r="H5704" i="35"/>
  <c r="B5704" i="35" s="1"/>
  <c r="H5688" i="35"/>
  <c r="B5688" i="35" s="1"/>
  <c r="H6310" i="35"/>
  <c r="O6310" i="35" s="1"/>
  <c r="H6021" i="35"/>
  <c r="P6021" i="35" s="1"/>
  <c r="H5850" i="35"/>
  <c r="P5850" i="35" s="1"/>
  <c r="H6485" i="35"/>
  <c r="H5712" i="35"/>
  <c r="B5712" i="35" s="1"/>
  <c r="H6506" i="35"/>
  <c r="H6440" i="35"/>
  <c r="B6440" i="35" s="1"/>
  <c r="H5749" i="35"/>
  <c r="O5749" i="35" s="1"/>
  <c r="H5799" i="35"/>
  <c r="H6304" i="35"/>
  <c r="O6304" i="35" s="1"/>
  <c r="H6434" i="35"/>
  <c r="H6463" i="35"/>
  <c r="H5829" i="35"/>
  <c r="O5829" i="35" s="1"/>
  <c r="H5658" i="35"/>
  <c r="H5760" i="35"/>
  <c r="O5760" i="35" s="1"/>
  <c r="H6335" i="35"/>
  <c r="B6335" i="35" s="1"/>
  <c r="H5797" i="35"/>
  <c r="H5967" i="35"/>
  <c r="P5967" i="35" s="1"/>
  <c r="H6034" i="35"/>
  <c r="H5750" i="35"/>
  <c r="O5750" i="35" s="1"/>
  <c r="H6377" i="35"/>
  <c r="H6008" i="35"/>
  <c r="H6290" i="35"/>
  <c r="H6415" i="35"/>
  <c r="B6415" i="35" s="1"/>
  <c r="H5968" i="35"/>
  <c r="H5821" i="35"/>
  <c r="P5821" i="35" s="1"/>
  <c r="H5826" i="35"/>
  <c r="B5826" i="35" s="1"/>
  <c r="H5844" i="35"/>
  <c r="H5935" i="35"/>
  <c r="P5935" i="35" s="1"/>
  <c r="H5737" i="35"/>
  <c r="H6273" i="35"/>
  <c r="O6273" i="35" s="1"/>
  <c r="H5775" i="35"/>
  <c r="O5775" i="35" s="1"/>
  <c r="H5938" i="35"/>
  <c r="O5938" i="35" s="1"/>
  <c r="H6043" i="35"/>
  <c r="B6043" i="35" s="1"/>
  <c r="H6048" i="35"/>
  <c r="O6048" i="35" s="1"/>
  <c r="H5882" i="35"/>
  <c r="P5882" i="35" s="1"/>
  <c r="H6294" i="35"/>
  <c r="H6343" i="35"/>
  <c r="H6298" i="35"/>
  <c r="O6298" i="35" s="1"/>
  <c r="H6458" i="35"/>
  <c r="O6458" i="35" s="1"/>
  <c r="H5855" i="35"/>
  <c r="H6302" i="35"/>
  <c r="P6302" i="35" s="1"/>
  <c r="H5970" i="35"/>
  <c r="P5970" i="35" s="1"/>
  <c r="H5969" i="35"/>
  <c r="H5901" i="35"/>
  <c r="P5901" i="35" s="1"/>
  <c r="H6465" i="35"/>
  <c r="H5848" i="35"/>
  <c r="O5848" i="35" s="1"/>
  <c r="H6038" i="35"/>
  <c r="B6038" i="35" s="1"/>
  <c r="H6055" i="35"/>
  <c r="H6494" i="35"/>
  <c r="P6494" i="35" s="1"/>
  <c r="H6278" i="35"/>
  <c r="H5805" i="35"/>
  <c r="H6491" i="35"/>
  <c r="P6491" i="35" s="1"/>
  <c r="H5716" i="35"/>
  <c r="H6291" i="35"/>
  <c r="H6050" i="35"/>
  <c r="P6050" i="35" s="1"/>
  <c r="H6270" i="35"/>
  <c r="H5936" i="35"/>
  <c r="O5936" i="35" s="1"/>
  <c r="H5692" i="35"/>
  <c r="B5692" i="35" s="1"/>
  <c r="H5896" i="35"/>
  <c r="H6259" i="35"/>
  <c r="P6259" i="35" s="1"/>
  <c r="H5830" i="35"/>
  <c r="O5830" i="35" s="1"/>
  <c r="H5671" i="35"/>
  <c r="O5671" i="35" s="1"/>
  <c r="H5895" i="35"/>
  <c r="P5895" i="35" s="1"/>
  <c r="H5963" i="35"/>
  <c r="H5833" i="35"/>
  <c r="H5711" i="35"/>
  <c r="O5711" i="35" s="1"/>
  <c r="H5673" i="35"/>
  <c r="B5673" i="35" s="1"/>
  <c r="H6284" i="35"/>
  <c r="P6284" i="35" s="1"/>
  <c r="H5815" i="35"/>
  <c r="H6369" i="35"/>
  <c r="B6369" i="35" s="1"/>
  <c r="H5928" i="35"/>
  <c r="P5928" i="35" s="1"/>
  <c r="H5663" i="35"/>
  <c r="H5914" i="35"/>
  <c r="B5914" i="35" s="1"/>
  <c r="H5940" i="35"/>
  <c r="H6405" i="35"/>
  <c r="H5732" i="35"/>
  <c r="B5732" i="35" s="1"/>
  <c r="H5877" i="35"/>
  <c r="H5929" i="35"/>
  <c r="O5929" i="35" s="1"/>
  <c r="H5694" i="35"/>
  <c r="O5694" i="35" s="1"/>
  <c r="H5987" i="35"/>
  <c r="H6035" i="35"/>
  <c r="O6035" i="35" s="1"/>
  <c r="H6246" i="35"/>
  <c r="P6246" i="35" s="1"/>
  <c r="H5812" i="35"/>
  <c r="P5812" i="35" s="1"/>
  <c r="H6337" i="35"/>
  <c r="B6337" i="35" s="1"/>
  <c r="H6329" i="35"/>
  <c r="H6341" i="35"/>
  <c r="P6341" i="35" s="1"/>
  <c r="H6448" i="35"/>
  <c r="P6448" i="35" s="1"/>
  <c r="H5953" i="35"/>
  <c r="P5953" i="35" s="1"/>
  <c r="H5946" i="35"/>
  <c r="P5946" i="35" s="1"/>
  <c r="H6392" i="35"/>
  <c r="P6392" i="35" s="1"/>
  <c r="H6428" i="35"/>
  <c r="H5954" i="35"/>
  <c r="O5954" i="35" s="1"/>
  <c r="H6430" i="35"/>
  <c r="H6269" i="35"/>
  <c r="P6269" i="35" s="1"/>
  <c r="H6282" i="35"/>
  <c r="H5823" i="35"/>
  <c r="H5654" i="35"/>
  <c r="P5654" i="35" s="1"/>
  <c r="H6403" i="35"/>
  <c r="O6403" i="35" s="1"/>
  <c r="H5846" i="35"/>
  <c r="H5854" i="35"/>
  <c r="O5854" i="35" s="1"/>
  <c r="H5777" i="35"/>
  <c r="B5777" i="35" s="1"/>
  <c r="H6318" i="35"/>
  <c r="P6318" i="35" s="1"/>
  <c r="H5973" i="35"/>
  <c r="P5973" i="35" s="1"/>
  <c r="H6367" i="35"/>
  <c r="H6427" i="35"/>
  <c r="B6427" i="35" s="1"/>
  <c r="H5975" i="35"/>
  <c r="P5975" i="35" s="1"/>
  <c r="H5771" i="35"/>
  <c r="H5894" i="35"/>
  <c r="P5894" i="35" s="1"/>
  <c r="H5678" i="35"/>
  <c r="H5890" i="35"/>
  <c r="B5890" i="35" s="1"/>
  <c r="H6481" i="35"/>
  <c r="P6481" i="35" s="1"/>
  <c r="H5841" i="35"/>
  <c r="H5668" i="35"/>
  <c r="H5772" i="35"/>
  <c r="P5772" i="35" s="1"/>
  <c r="H6293" i="35"/>
  <c r="H5798" i="35"/>
  <c r="B5798" i="35" s="1"/>
  <c r="H5900" i="35"/>
  <c r="O5900" i="35" s="1"/>
  <c r="H6274" i="35"/>
  <c r="B6274" i="35" s="1"/>
  <c r="H5738" i="35"/>
  <c r="O5738" i="35" s="1"/>
  <c r="H6355" i="35"/>
  <c r="H6394" i="35"/>
  <c r="H5730" i="35"/>
  <c r="H5922" i="35"/>
  <c r="H6388" i="35"/>
  <c r="H5707" i="35"/>
  <c r="O5707" i="35" s="1"/>
  <c r="H6492" i="35"/>
  <c r="P6492" i="35" s="1"/>
  <c r="H5892" i="35"/>
  <c r="O5892" i="35" s="1"/>
  <c r="H5816" i="35"/>
  <c r="H6252" i="35"/>
  <c r="O6252" i="35" s="1"/>
  <c r="H5827" i="35"/>
  <c r="H6002" i="35"/>
  <c r="B6002" i="35" s="1"/>
  <c r="H6389" i="35"/>
  <c r="O6389" i="35" s="1"/>
  <c r="H5752" i="35"/>
  <c r="O5752" i="35" s="1"/>
  <c r="H5916" i="35"/>
  <c r="B5916" i="35" s="1"/>
  <c r="H6023" i="35"/>
  <c r="H6416" i="35"/>
  <c r="H6358" i="35"/>
  <c r="H6462" i="35"/>
  <c r="B6462" i="35" s="1"/>
  <c r="H5992" i="35"/>
  <c r="H6047" i="35"/>
  <c r="B6047" i="35" s="1"/>
  <c r="H6445" i="35"/>
  <c r="H5685" i="35"/>
  <c r="B5685" i="35" s="1"/>
  <c r="H5909" i="35"/>
  <c r="P5909" i="35" s="1"/>
  <c r="H6279" i="35"/>
  <c r="H6344" i="35"/>
  <c r="B6344" i="35" s="1"/>
  <c r="H5891" i="35"/>
  <c r="O5891" i="35" s="1"/>
  <c r="H6051" i="35"/>
  <c r="H5927" i="35"/>
  <c r="P5927" i="35" s="1"/>
  <c r="H5913" i="35"/>
  <c r="H6327" i="35"/>
  <c r="P6327" i="35" s="1"/>
  <c r="H6312" i="35"/>
  <c r="H5906" i="35"/>
  <c r="H6400" i="35"/>
  <c r="P6400" i="35" s="1"/>
  <c r="H6424" i="35"/>
  <c r="H5889" i="35"/>
  <c r="B5889" i="35" s="1"/>
  <c r="H6309" i="35"/>
  <c r="B6309" i="35" s="1"/>
  <c r="H5999" i="35"/>
  <c r="H5781" i="35"/>
  <c r="B5781" i="35" s="1"/>
  <c r="H5728" i="35"/>
  <c r="P5728" i="35" s="1"/>
  <c r="H5888" i="35"/>
  <c r="H5956" i="35"/>
  <c r="O5956" i="35" s="1"/>
  <c r="H6447" i="35"/>
  <c r="B6447" i="35" s="1"/>
  <c r="H6011" i="35"/>
  <c r="H6323" i="35"/>
  <c r="O6323" i="35" s="1"/>
  <c r="H5717" i="35"/>
  <c r="H6488" i="35"/>
  <c r="O6488" i="35" s="1"/>
  <c r="H5910" i="35"/>
  <c r="B5910" i="35" s="1"/>
  <c r="H5991" i="35"/>
  <c r="H5923" i="35"/>
  <c r="B5923" i="35" s="1"/>
  <c r="H5733" i="35"/>
  <c r="H6504" i="35"/>
  <c r="B6504" i="35" s="1"/>
  <c r="H5792" i="35"/>
  <c r="B5792" i="35" s="1"/>
  <c r="H5806" i="35"/>
  <c r="H6500" i="35"/>
  <c r="B6500" i="35" s="1"/>
  <c r="H5997" i="35"/>
  <c r="P5997" i="35" s="1"/>
  <c r="H5818" i="35"/>
  <c r="H6326" i="35"/>
  <c r="B6326" i="35" s="1"/>
  <c r="H5959" i="35"/>
  <c r="P5959" i="35" s="1"/>
  <c r="H6441" i="35"/>
  <c r="P6441" i="35" s="1"/>
  <c r="H6255" i="35"/>
  <c r="B6255" i="35" s="1"/>
  <c r="H5715" i="35"/>
  <c r="H6009" i="35"/>
  <c r="P6009" i="35" s="1"/>
  <c r="H5756" i="35"/>
  <c r="P5756" i="35" s="1"/>
  <c r="H6013" i="35"/>
  <c r="H6024" i="35"/>
  <c r="O6024" i="35" s="1"/>
  <c r="H5800" i="35"/>
  <c r="H6442" i="35"/>
  <c r="H5743" i="35"/>
  <c r="H5989" i="35"/>
  <c r="H6325" i="35"/>
  <c r="P6325" i="35" s="1"/>
  <c r="H6493" i="35"/>
  <c r="O6493" i="35" s="1"/>
  <c r="H6032" i="35"/>
  <c r="B6032" i="35" s="1"/>
  <c r="H5734" i="35"/>
  <c r="H5980" i="35"/>
  <c r="P5980" i="35" s="1"/>
  <c r="H6058" i="35"/>
  <c r="P6058" i="35" s="1"/>
  <c r="H6288" i="35"/>
  <c r="H6018" i="35"/>
  <c r="B6018" i="35" s="1"/>
  <c r="H5788" i="35"/>
  <c r="B5788" i="35" s="1"/>
  <c r="H6409" i="35"/>
  <c r="P6409" i="35" s="1"/>
  <c r="H5751" i="35"/>
  <c r="P5751" i="35" s="1"/>
  <c r="H5897" i="35"/>
  <c r="P5897" i="35" s="1"/>
  <c r="H6364" i="35"/>
  <c r="B6364" i="35" s="1"/>
  <c r="H5933" i="35"/>
  <c r="H6401" i="35"/>
  <c r="H6357" i="35"/>
  <c r="B6357" i="35" s="1"/>
  <c r="H6254" i="35"/>
  <c r="P6254" i="35" s="1"/>
  <c r="H5978" i="35"/>
  <c r="P5978" i="35" s="1"/>
  <c r="H6276" i="35"/>
  <c r="H6331" i="35"/>
  <c r="P6331" i="35" s="1"/>
  <c r="H5958" i="35"/>
  <c r="O5958" i="35" s="1"/>
  <c r="H6265" i="35"/>
  <c r="H6328" i="35"/>
  <c r="H5998" i="35"/>
  <c r="H5684" i="35"/>
  <c r="H5986" i="35"/>
  <c r="P5986" i="35" s="1"/>
  <c r="H5842" i="35"/>
  <c r="H5740" i="35"/>
  <c r="H6495" i="35"/>
  <c r="P6495" i="35" s="1"/>
  <c r="H6347" i="35"/>
  <c r="P6347" i="35" s="1"/>
  <c r="H5693" i="35"/>
  <c r="O5693" i="35" s="1"/>
  <c r="H5932" i="35"/>
  <c r="H5718" i="35"/>
  <c r="P5718" i="35" s="1"/>
  <c r="H6339" i="35"/>
  <c r="O6339" i="35" s="1"/>
  <c r="H6468" i="35"/>
  <c r="B6468" i="35" s="1"/>
  <c r="H6472" i="35"/>
  <c r="H6479" i="35"/>
  <c r="B6479" i="35" s="1"/>
  <c r="H6359" i="35"/>
  <c r="H5727" i="35"/>
  <c r="H5783" i="35"/>
  <c r="O5783" i="35" s="1"/>
  <c r="H5802" i="35"/>
  <c r="O5802" i="35" s="1"/>
  <c r="H6287" i="35"/>
  <c r="O6287" i="35" s="1"/>
  <c r="H5871" i="35"/>
  <c r="H5773" i="35"/>
  <c r="B5773" i="35" s="1"/>
  <c r="H5880" i="35"/>
  <c r="O5880" i="35" s="1"/>
  <c r="H5853" i="35"/>
  <c r="P5853" i="35" s="1"/>
  <c r="H5852" i="35"/>
  <c r="H5811" i="35"/>
  <c r="H6354" i="35"/>
  <c r="O6354" i="35" s="1"/>
  <c r="H5708" i="35"/>
  <c r="B5708" i="35" s="1"/>
  <c r="H5699" i="35"/>
  <c r="P5699" i="35" s="1"/>
  <c r="H6351" i="35"/>
  <c r="O6351" i="35" s="1"/>
  <c r="H6496" i="35"/>
  <c r="O6496" i="35" s="1"/>
  <c r="H5695" i="35"/>
  <c r="H6332" i="35"/>
  <c r="H5697" i="35"/>
  <c r="H6046" i="35"/>
  <c r="P6046" i="35" s="1"/>
  <c r="H6033" i="35"/>
  <c r="H6452" i="35"/>
  <c r="H5869" i="35"/>
  <c r="H6477" i="35"/>
  <c r="B6477" i="35" s="1"/>
  <c r="H5972" i="35"/>
  <c r="P5972" i="35" s="1"/>
  <c r="H6464" i="35"/>
  <c r="H6348" i="35"/>
  <c r="H5835" i="35"/>
  <c r="B5835" i="35" s="1"/>
  <c r="H6390" i="35"/>
  <c r="B6390" i="35" s="1"/>
  <c r="H5804" i="35"/>
  <c r="H5736" i="35"/>
  <c r="O5736" i="35" s="1"/>
  <c r="H5993" i="35"/>
  <c r="P5993" i="35" s="1"/>
  <c r="H6433" i="35"/>
  <c r="H5974" i="35"/>
  <c r="H6258" i="35"/>
  <c r="O6258" i="35" s="1"/>
  <c r="H5962" i="35"/>
  <c r="O5962" i="35" s="1"/>
  <c r="H6334" i="35"/>
  <c r="H6256" i="35"/>
  <c r="H6340" i="35"/>
  <c r="H5912" i="35"/>
  <c r="B5912" i="35" s="1"/>
  <c r="H6040" i="35"/>
  <c r="P6040" i="35" s="1"/>
  <c r="H6338" i="35"/>
  <c r="H6026" i="35"/>
  <c r="H6467" i="35"/>
  <c r="B6467" i="35" s="1"/>
  <c r="H6292" i="35"/>
  <c r="B6292" i="35" s="1"/>
  <c r="H6382" i="35"/>
  <c r="H6250" i="35"/>
  <c r="B6250" i="35" s="1"/>
  <c r="H5794" i="35"/>
  <c r="O5794" i="35" s="1"/>
  <c r="H5902" i="35"/>
  <c r="H6056" i="35"/>
  <c r="B6056" i="35" s="1"/>
  <c r="H6306" i="35"/>
  <c r="O6306" i="35" s="1"/>
  <c r="H6396" i="35"/>
  <c r="O6396" i="35" s="1"/>
  <c r="H6345" i="35"/>
  <c r="P6345" i="35" s="1"/>
  <c r="H5762" i="35"/>
  <c r="H6319" i="35"/>
  <c r="B6319" i="35" s="1"/>
  <c r="H5893" i="35"/>
  <c r="B5893" i="35" s="1"/>
  <c r="H5651" i="35"/>
  <c r="H6301" i="35"/>
  <c r="H5713" i="35"/>
  <c r="H6264" i="35"/>
  <c r="B6264" i="35" s="1"/>
  <c r="H5656" i="35"/>
  <c r="B5656" i="35" s="1"/>
  <c r="H5679" i="35"/>
  <c r="H6368" i="35"/>
  <c r="O6368" i="35" s="1"/>
  <c r="H5839" i="35"/>
  <c r="B5839" i="35" s="1"/>
  <c r="H5942" i="35"/>
  <c r="P5942" i="35" s="1"/>
  <c r="H5817" i="35"/>
  <c r="H5990" i="35"/>
  <c r="H5714" i="35"/>
  <c r="B5714" i="35" s="1"/>
  <c r="H6498" i="35"/>
  <c r="P6498" i="35" s="1"/>
  <c r="H6446" i="35"/>
  <c r="H5840" i="35"/>
  <c r="B5840" i="35" s="1"/>
  <c r="H5983" i="35"/>
  <c r="P5983" i="35" s="1"/>
  <c r="H6362" i="35"/>
  <c r="B6362" i="35" s="1"/>
  <c r="H5657" i="35"/>
  <c r="H5741" i="35"/>
  <c r="H5785" i="35"/>
  <c r="B5785" i="35" s="1"/>
  <c r="H6307" i="35"/>
  <c r="P6307" i="35" s="1"/>
  <c r="H5911" i="35"/>
  <c r="H5964" i="35"/>
  <c r="P5964" i="35" s="1"/>
  <c r="H5931" i="35"/>
  <c r="O5931" i="35" s="1"/>
  <c r="H6429" i="35"/>
  <c r="H5828" i="35"/>
  <c r="O5828" i="35" s="1"/>
  <c r="H6420" i="35"/>
  <c r="H6016" i="35"/>
  <c r="O6016" i="35" s="1"/>
  <c r="H5921" i="35"/>
  <c r="P5921" i="35" s="1"/>
  <c r="H5683" i="35"/>
  <c r="H6383" i="35"/>
  <c r="H6271" i="35"/>
  <c r="P6271" i="35" s="1"/>
  <c r="H5952" i="35"/>
  <c r="O5952" i="35" s="1"/>
  <c r="H6039" i="35"/>
  <c r="P6410" i="35"/>
  <c r="O6387" i="35"/>
  <c r="O6508" i="35"/>
  <c r="O6486" i="35"/>
  <c r="B6386" i="35"/>
  <c r="P6295" i="35"/>
  <c r="O6422" i="35"/>
  <c r="B6283" i="35"/>
  <c r="B6295" i="35"/>
  <c r="B6483" i="35"/>
  <c r="O6432" i="35"/>
  <c r="P6020" i="35"/>
  <c r="P6388" i="35"/>
  <c r="O6020" i="35"/>
  <c r="O6042" i="35"/>
  <c r="O6476" i="35"/>
  <c r="B6476" i="35"/>
  <c r="B6365" i="35"/>
  <c r="O6393" i="35"/>
  <c r="B6360" i="35"/>
  <c r="P6060" i="35"/>
  <c r="P6283" i="35"/>
  <c r="P6395" i="35"/>
  <c r="P6372" i="35"/>
  <c r="P6458" i="35"/>
  <c r="O6329" i="35"/>
  <c r="O6372" i="35"/>
  <c r="O6017" i="35"/>
  <c r="P6360" i="35"/>
  <c r="B6323" i="35"/>
  <c r="O6264" i="35"/>
  <c r="B6503" i="35"/>
  <c r="O6038" i="35"/>
  <c r="P6336" i="35"/>
  <c r="P6319" i="35"/>
  <c r="O6503" i="35"/>
  <c r="P6320" i="35"/>
  <c r="B6320" i="35"/>
  <c r="P6509" i="35"/>
  <c r="O6467" i="35"/>
  <c r="P6305" i="35"/>
  <c r="B6252" i="35"/>
  <c r="P6315" i="35"/>
  <c r="B6461" i="35"/>
  <c r="P6470" i="35"/>
  <c r="P6489" i="35"/>
  <c r="B6493" i="35"/>
  <c r="B6334" i="35"/>
  <c r="P6043" i="35"/>
  <c r="P6326" i="35"/>
  <c r="P6024" i="35"/>
  <c r="B6327" i="35"/>
  <c r="O6327" i="35"/>
  <c r="O6251" i="35"/>
  <c r="B6030" i="35"/>
  <c r="P6437" i="35"/>
  <c r="O6456" i="35"/>
  <c r="O6043" i="35"/>
  <c r="O6400" i="35"/>
  <c r="P6047" i="35"/>
  <c r="O6047" i="35"/>
  <c r="O6358" i="35"/>
  <c r="B6501" i="35"/>
  <c r="P6444" i="35"/>
  <c r="B6302" i="35"/>
  <c r="O6302" i="35"/>
  <c r="P6342" i="35"/>
  <c r="P6471" i="35"/>
  <c r="B6471" i="35"/>
  <c r="O6471" i="35"/>
  <c r="O6308" i="35"/>
  <c r="P6439" i="35"/>
  <c r="B6439" i="35"/>
  <c r="O6299" i="35"/>
  <c r="B6299" i="35"/>
  <c r="P6299" i="35"/>
  <c r="O6244" i="35"/>
  <c r="P6244" i="35"/>
  <c r="B6451" i="35"/>
  <c r="P6451" i="35"/>
  <c r="O6451" i="35"/>
  <c r="B6263" i="35"/>
  <c r="O6263" i="35"/>
  <c r="O6260" i="35"/>
  <c r="O6303" i="35"/>
  <c r="B6284" i="35"/>
  <c r="O6364" i="35"/>
  <c r="B6244" i="35"/>
  <c r="B6494" i="35"/>
  <c r="O6494" i="35"/>
  <c r="B6054" i="35"/>
  <c r="P6257" i="35"/>
  <c r="O6399" i="35"/>
  <c r="P6475" i="35"/>
  <c r="B6475" i="35"/>
  <c r="O6449" i="35"/>
  <c r="B6449" i="35"/>
  <c r="O6259" i="35"/>
  <c r="P6434" i="35"/>
  <c r="P6304" i="35"/>
  <c r="B6304" i="35"/>
  <c r="B6023" i="35"/>
  <c r="O6044" i="35"/>
  <c r="P6300" i="35"/>
  <c r="B6300" i="35"/>
  <c r="P6375" i="35"/>
  <c r="O6375" i="35"/>
  <c r="B6019" i="35"/>
  <c r="O6019" i="35"/>
  <c r="P6019" i="35"/>
  <c r="B6363" i="35"/>
  <c r="P6363" i="35"/>
  <c r="B6371" i="35"/>
  <c r="O6371" i="35"/>
  <c r="P6457" i="35"/>
  <c r="B6457" i="35"/>
  <c r="O6457" i="35"/>
  <c r="B6404" i="35"/>
  <c r="O6404" i="35"/>
  <c r="O6397" i="35"/>
  <c r="B6397" i="35"/>
  <c r="P6397" i="35"/>
  <c r="O6281" i="35"/>
  <c r="B6271" i="35"/>
  <c r="O6271" i="35"/>
  <c r="O6243" i="35"/>
  <c r="O6317" i="35"/>
  <c r="B6317" i="35"/>
  <c r="P6034" i="35"/>
  <c r="O6037" i="35"/>
  <c r="B6037" i="35"/>
  <c r="P6413" i="35"/>
  <c r="O6413" i="35"/>
  <c r="B6466" i="35"/>
  <c r="P6460" i="35"/>
  <c r="O6460" i="35"/>
  <c r="B6460" i="35"/>
  <c r="P6389" i="35"/>
  <c r="O6447" i="35"/>
  <c r="O6028" i="35"/>
  <c r="B6028" i="35"/>
  <c r="P6028" i="35"/>
  <c r="B6266" i="35"/>
  <c r="O6266" i="35"/>
  <c r="O6318" i="35"/>
  <c r="O6294" i="35"/>
  <c r="O6370" i="35"/>
  <c r="B6384" i="35"/>
  <c r="O6384" i="35"/>
  <c r="P6384" i="35"/>
  <c r="B6025" i="35"/>
  <c r="O6473" i="35"/>
  <c r="P6031" i="35"/>
  <c r="B6391" i="35"/>
  <c r="O6036" i="35"/>
  <c r="B6303" i="35"/>
  <c r="O6284" i="35"/>
  <c r="B6260" i="35"/>
  <c r="O6424" i="35"/>
  <c r="P6280" i="35"/>
  <c r="P6245" i="35"/>
  <c r="B6490" i="35"/>
  <c r="O6423" i="35"/>
  <c r="B6316" i="35"/>
  <c r="P6316" i="35"/>
  <c r="P6407" i="35"/>
  <c r="B6407" i="35"/>
  <c r="O6407" i="35"/>
  <c r="O6021" i="35"/>
  <c r="B6021" i="35"/>
  <c r="P6291" i="35"/>
  <c r="P6035" i="35"/>
  <c r="P6497" i="35"/>
  <c r="O6272" i="35"/>
  <c r="P6272" i="35"/>
  <c r="P6324" i="35"/>
  <c r="B6376" i="35"/>
  <c r="O6289" i="35"/>
  <c r="P6289" i="35"/>
  <c r="O6474" i="35"/>
  <c r="P6474" i="35"/>
  <c r="P5820" i="35"/>
  <c r="B5772" i="35"/>
  <c r="O5772" i="35"/>
  <c r="B5820" i="35"/>
  <c r="B5843" i="35"/>
  <c r="O5885" i="35"/>
  <c r="O5905" i="35"/>
  <c r="P5905" i="35"/>
  <c r="O5946" i="35"/>
  <c r="B5696" i="35"/>
  <c r="B5980" i="35"/>
  <c r="P5678" i="35"/>
  <c r="P5941" i="35"/>
  <c r="O5941" i="35"/>
  <c r="P5845" i="35"/>
  <c r="P5660" i="35"/>
  <c r="O5967" i="35"/>
  <c r="O5696" i="35"/>
  <c r="B5939" i="35"/>
  <c r="B5737" i="35"/>
  <c r="B5734" i="35"/>
  <c r="O5778" i="35"/>
  <c r="O5785" i="35"/>
  <c r="O5940" i="35"/>
  <c r="O5767" i="35"/>
  <c r="P5778" i="35"/>
  <c r="P5880" i="35"/>
  <c r="O5788" i="35"/>
  <c r="B5845" i="35"/>
  <c r="P5898" i="35"/>
  <c r="O5811" i="35"/>
  <c r="P5851" i="35"/>
  <c r="O5973" i="35"/>
  <c r="O5837" i="35"/>
  <c r="B5824" i="35"/>
  <c r="O5834" i="35"/>
  <c r="B5655" i="35"/>
  <c r="O5691" i="35"/>
  <c r="P6001" i="35"/>
  <c r="P5884" i="35"/>
  <c r="B5691" i="35"/>
  <c r="O5894" i="35"/>
  <c r="B5883" i="35"/>
  <c r="P5883" i="35"/>
  <c r="P5920" i="35"/>
  <c r="O5850" i="35"/>
  <c r="P5955" i="35"/>
  <c r="P5677" i="35"/>
  <c r="B5677" i="35"/>
  <c r="P6004" i="35"/>
  <c r="P5653" i="35"/>
  <c r="O5653" i="35"/>
  <c r="B5672" i="35"/>
  <c r="P5672" i="35"/>
  <c r="P5729" i="35"/>
  <c r="B6009" i="35"/>
  <c r="O6009" i="35"/>
  <c r="P5874" i="35"/>
  <c r="B5874" i="35"/>
  <c r="P5951" i="35"/>
  <c r="O5951" i="35"/>
  <c r="P5989" i="35"/>
  <c r="O5667" i="35"/>
  <c r="P5667" i="35"/>
  <c r="B5667" i="35"/>
  <c r="P5732" i="35"/>
  <c r="P5944" i="35"/>
  <c r="O5944" i="35"/>
  <c r="P5655" i="35"/>
  <c r="O5840" i="35"/>
  <c r="P5724" i="35"/>
  <c r="O5813" i="35"/>
  <c r="B5917" i="35"/>
  <c r="P5753" i="35"/>
  <c r="O5753" i="35"/>
  <c r="B5753" i="35"/>
  <c r="O5740" i="35"/>
  <c r="P5740" i="35"/>
  <c r="B5740" i="35"/>
  <c r="O5809" i="35"/>
  <c r="B5876" i="35"/>
  <c r="B5765" i="35"/>
  <c r="O5765" i="35"/>
  <c r="P5765" i="35"/>
  <c r="O5791" i="35"/>
  <c r="O5856" i="35"/>
  <c r="B5680" i="35"/>
  <c r="O5680" i="35"/>
  <c r="P5680" i="35"/>
  <c r="P5715" i="35"/>
  <c r="O6015" i="35"/>
  <c r="P6015" i="35"/>
  <c r="O5689" i="35"/>
  <c r="B5689" i="35"/>
  <c r="P5689" i="35"/>
  <c r="O5838" i="35"/>
  <c r="B5838" i="35"/>
  <c r="B5703" i="35"/>
  <c r="P5703" i="35"/>
  <c r="O5703" i="35"/>
  <c r="B5993" i="35"/>
  <c r="O5915" i="35"/>
  <c r="P5915" i="35"/>
  <c r="P5829" i="35"/>
  <c r="B5829" i="35"/>
  <c r="P5776" i="35"/>
  <c r="P5798" i="35"/>
  <c r="O5798" i="35"/>
  <c r="P5662" i="35"/>
  <c r="B5662" i="35"/>
  <c r="P5773" i="35"/>
  <c r="B5812" i="35"/>
  <c r="O5812" i="35"/>
  <c r="O5730" i="35"/>
  <c r="P5936" i="35"/>
  <c r="B5936" i="35"/>
  <c r="P5957" i="35"/>
  <c r="O5957" i="35"/>
  <c r="B5821" i="35"/>
  <c r="O5821" i="35"/>
  <c r="P5985" i="35"/>
  <c r="O5985" i="35"/>
  <c r="P5668" i="35"/>
  <c r="B5774" i="35"/>
  <c r="O5774" i="35"/>
  <c r="B5790" i="35"/>
  <c r="P5790" i="35"/>
  <c r="B5810" i="35"/>
  <c r="O5733" i="35"/>
  <c r="B5934" i="35"/>
  <c r="O5934" i="35"/>
  <c r="P5934" i="35"/>
  <c r="O5705" i="35"/>
  <c r="B5705" i="35"/>
  <c r="P5826" i="35"/>
  <c r="O5787" i="35"/>
  <c r="P5787" i="35"/>
  <c r="P5890" i="35"/>
  <c r="P5748" i="35"/>
  <c r="B5748" i="35"/>
  <c r="O5652" i="35"/>
  <c r="P5652" i="35"/>
  <c r="B5652" i="35"/>
  <c r="P5879" i="35"/>
  <c r="O5879" i="35"/>
  <c r="B5879" i="35"/>
  <c r="P6003" i="35"/>
  <c r="O5664" i="35"/>
  <c r="P5664" i="35"/>
  <c r="B5664" i="35"/>
  <c r="B5848" i="35"/>
  <c r="P5848" i="35"/>
  <c r="P5681" i="35"/>
  <c r="B5681" i="35"/>
  <c r="P5671" i="35"/>
  <c r="B5671" i="35"/>
  <c r="P5954" i="35"/>
  <c r="O5961" i="35"/>
  <c r="P5961" i="35"/>
  <c r="O5755" i="35"/>
  <c r="O5792" i="35"/>
  <c r="B5666" i="35"/>
  <c r="P5692" i="35"/>
  <c r="O5692" i="35"/>
  <c r="P5924" i="35"/>
  <c r="O5924" i="35"/>
  <c r="B5924" i="35"/>
  <c r="O5654" i="35"/>
  <c r="O5661" i="35"/>
  <c r="B5898" i="35"/>
  <c r="P5661" i="35"/>
  <c r="B5654" i="35"/>
  <c r="P5958" i="35"/>
  <c r="B5882" i="35"/>
  <c r="O5950" i="35"/>
  <c r="P5950" i="35"/>
  <c r="P5698" i="35"/>
  <c r="O5698" i="35"/>
  <c r="B5698" i="35"/>
  <c r="O5988" i="35"/>
  <c r="P5869" i="35"/>
  <c r="O5869" i="35"/>
  <c r="O5975" i="35"/>
  <c r="B5975" i="35"/>
  <c r="O5796" i="35"/>
  <c r="B5796" i="35"/>
  <c r="P5796" i="35"/>
  <c r="P6000" i="35"/>
  <c r="O6000" i="35"/>
  <c r="B5878" i="35"/>
  <c r="O5754" i="35"/>
  <c r="P5754" i="35"/>
  <c r="B5754" i="35"/>
  <c r="O5706" i="35"/>
  <c r="P5706" i="35"/>
  <c r="O5852" i="35"/>
  <c r="P5852" i="35"/>
  <c r="O5814" i="35"/>
  <c r="B5789" i="35"/>
  <c r="P5789" i="35"/>
  <c r="O5789" i="35"/>
  <c r="O5723" i="35"/>
  <c r="B5723" i="35"/>
  <c r="P5723" i="35"/>
  <c r="P5659" i="35"/>
  <c r="O5659" i="35"/>
  <c r="B5659" i="35"/>
  <c r="P5793" i="35"/>
  <c r="B5793" i="35"/>
  <c r="O5908" i="35"/>
  <c r="P5801" i="35"/>
  <c r="B5801" i="35"/>
  <c r="O5801" i="35"/>
  <c r="P5704" i="35"/>
  <c r="O5704" i="35"/>
  <c r="P5994" i="35"/>
  <c r="O5994" i="35"/>
  <c r="P5758" i="35"/>
  <c r="O5758" i="35"/>
  <c r="O5965" i="35"/>
  <c r="O5959" i="35"/>
  <c r="B6006" i="35"/>
  <c r="O6006" i="35"/>
  <c r="P5769" i="35"/>
  <c r="B5769" i="35"/>
  <c r="O5726" i="35"/>
  <c r="P5712" i="35"/>
  <c r="O5712" i="35"/>
  <c r="P5839" i="35"/>
  <c r="B5687" i="35"/>
  <c r="O5687" i="35"/>
  <c r="P5687" i="35"/>
  <c r="P5711" i="35"/>
  <c r="B5711" i="35"/>
  <c r="O5742" i="35"/>
  <c r="P5808" i="35"/>
  <c r="B5808" i="35"/>
  <c r="O5808" i="35"/>
  <c r="O5923" i="35"/>
  <c r="P5923" i="35"/>
  <c r="O5722" i="35"/>
  <c r="P5722" i="35"/>
  <c r="P5690" i="35"/>
  <c r="O5690" i="35"/>
  <c r="B5901" i="35"/>
  <c r="O5901" i="35"/>
  <c r="B5827" i="35"/>
  <c r="O5827" i="35"/>
  <c r="P5827" i="35"/>
  <c r="O5964" i="35"/>
  <c r="P5835" i="35"/>
  <c r="P5943" i="35"/>
  <c r="B5702" i="35"/>
  <c r="O5702" i="35"/>
  <c r="O5914" i="35"/>
  <c r="P5914" i="35"/>
  <c r="B5780" i="35"/>
  <c r="O5780" i="35"/>
  <c r="P5780" i="35"/>
  <c r="B5779" i="35"/>
  <c r="O5779" i="35"/>
  <c r="P5779" i="35"/>
  <c r="B5927" i="35"/>
  <c r="O5800" i="35"/>
  <c r="P5800" i="35"/>
  <c r="B5800" i="35"/>
  <c r="P5688" i="35"/>
  <c r="B5833" i="35"/>
  <c r="O5970" i="35"/>
  <c r="P5919" i="35"/>
  <c r="B5919" i="35"/>
  <c r="B5764" i="35"/>
  <c r="P5764" i="35"/>
  <c r="B5935" i="35"/>
  <c r="O5935" i="35"/>
  <c r="P6012" i="35"/>
  <c r="O6012" i="35"/>
  <c r="B5870" i="35"/>
  <c r="O5870" i="35"/>
  <c r="O5847" i="35"/>
  <c r="P5847" i="35"/>
  <c r="O5685" i="35"/>
  <c r="P5685" i="35"/>
  <c r="B5797" i="35"/>
  <c r="O5912" i="35"/>
  <c r="P5912" i="35"/>
  <c r="O5877" i="35"/>
  <c r="P5984" i="35"/>
  <c r="O5984" i="35"/>
  <c r="O5918" i="35"/>
  <c r="B5918" i="35"/>
  <c r="P5918" i="35"/>
  <c r="O5897" i="35"/>
  <c r="B5819" i="35"/>
  <c r="O5819" i="35"/>
  <c r="P5819" i="35"/>
  <c r="B5763" i="35"/>
  <c r="O5763" i="35"/>
  <c r="P5763" i="35"/>
  <c r="O5708" i="35"/>
  <c r="B5907" i="35"/>
  <c r="O5907" i="35"/>
  <c r="P5907" i="35"/>
  <c r="B5719" i="35"/>
  <c r="P5719" i="35"/>
  <c r="O5719" i="35"/>
  <c r="P5781" i="35"/>
  <c r="O5781" i="35"/>
  <c r="Q35" i="33"/>
  <c r="R35" i="33" s="1"/>
  <c r="S7" i="33"/>
  <c r="R7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E6283" i="35"/>
  <c r="E5703" i="35"/>
  <c r="E5965" i="35"/>
  <c r="E5662" i="35"/>
  <c r="E5723" i="35"/>
  <c r="E6035" i="35"/>
  <c r="E6363" i="35"/>
  <c r="E5923" i="35"/>
  <c r="E5758" i="35"/>
  <c r="E5914" i="35"/>
  <c r="E6400" i="35"/>
  <c r="E5961" i="35"/>
  <c r="E5652" i="35"/>
  <c r="E6060" i="35"/>
  <c r="E6300" i="35"/>
  <c r="E6316" i="35"/>
  <c r="E6021" i="35"/>
  <c r="E6263" i="35"/>
  <c r="E5897" i="35"/>
  <c r="E5935" i="35"/>
  <c r="E5774" i="35"/>
  <c r="E6020" i="35"/>
  <c r="E5778" i="35"/>
  <c r="E5838" i="35"/>
  <c r="E6475" i="35"/>
  <c r="E5702" i="35"/>
  <c r="E6422" i="35"/>
  <c r="E5954" i="35"/>
  <c r="E5681" i="35"/>
  <c r="E5680" i="35"/>
  <c r="E5765" i="35"/>
  <c r="E6302" i="35"/>
  <c r="E5829" i="35"/>
  <c r="E5959" i="35"/>
  <c r="E6295" i="35"/>
  <c r="E5763" i="35"/>
  <c r="E6387" i="35"/>
  <c r="E5970" i="35"/>
  <c r="E5901" i="35"/>
  <c r="E5769" i="35"/>
  <c r="E6037" i="35"/>
  <c r="E6327" i="35"/>
  <c r="E6393" i="35"/>
  <c r="E6043" i="35"/>
  <c r="E6389" i="35"/>
  <c r="E6439" i="35"/>
  <c r="E5820" i="35"/>
  <c r="E6281" i="35"/>
  <c r="E5958" i="35"/>
  <c r="E6004" i="35"/>
  <c r="E5852" i="35"/>
  <c r="E5946" i="35"/>
  <c r="E5664" i="35"/>
  <c r="E5870" i="35"/>
  <c r="E5796" i="35"/>
  <c r="E5967" i="35"/>
  <c r="E5687" i="35"/>
  <c r="E5957" i="35"/>
  <c r="E5654" i="35"/>
  <c r="E5908" i="35"/>
  <c r="E6451" i="35"/>
  <c r="E5821" i="35"/>
  <c r="E5672" i="35"/>
  <c r="E5944" i="35"/>
  <c r="E5898" i="35"/>
  <c r="E5753" i="35"/>
  <c r="E5685" i="35"/>
  <c r="E5845" i="35"/>
  <c r="E6299" i="35"/>
  <c r="E6336" i="35"/>
  <c r="E5813" i="35"/>
  <c r="E6271" i="35"/>
  <c r="E6320" i="35"/>
  <c r="E5772" i="35"/>
  <c r="E5850" i="35"/>
  <c r="E6503" i="35"/>
  <c r="E5696" i="35"/>
  <c r="E5653" i="35"/>
  <c r="E6407" i="35"/>
  <c r="E5912" i="35"/>
  <c r="E6360" i="35"/>
  <c r="E5943" i="35"/>
  <c r="E5800" i="35"/>
  <c r="E5874" i="35"/>
  <c r="E6259" i="35"/>
  <c r="E6509" i="35"/>
  <c r="E6028" i="35"/>
  <c r="E6474" i="35"/>
  <c r="E5924" i="35"/>
  <c r="E6272" i="35"/>
  <c r="E6047" i="35"/>
  <c r="E6244" i="35"/>
  <c r="E6303" i="35"/>
  <c r="E6019" i="35"/>
  <c r="E6457" i="35"/>
  <c r="E6284" i="35"/>
  <c r="E5851" i="35"/>
  <c r="E5950" i="35"/>
  <c r="E5789" i="35"/>
  <c r="E5793" i="35"/>
  <c r="E5994" i="35"/>
  <c r="E5827" i="35"/>
  <c r="E5819" i="35"/>
  <c r="E5692" i="35"/>
  <c r="E5936" i="35"/>
  <c r="E5661" i="35"/>
  <c r="E5808" i="35"/>
  <c r="E5705" i="35"/>
  <c r="E5915" i="35"/>
  <c r="E5951" i="35"/>
  <c r="E5790" i="35"/>
  <c r="E6471" i="35"/>
  <c r="E6384" i="35"/>
  <c r="E5973" i="35"/>
  <c r="E5812" i="35"/>
  <c r="E5787" i="35"/>
  <c r="E5879" i="35"/>
  <c r="E5698" i="35"/>
  <c r="E5711" i="35"/>
  <c r="E5764" i="35"/>
  <c r="E5847" i="35"/>
  <c r="E5880" i="35"/>
  <c r="E5934" i="35"/>
  <c r="E5883" i="35"/>
  <c r="E5712" i="35"/>
  <c r="E6371" i="35"/>
  <c r="E6289" i="35"/>
  <c r="E5920" i="35"/>
  <c r="E5655" i="35"/>
  <c r="E5779" i="35"/>
  <c r="E5740" i="35"/>
  <c r="E5659" i="35"/>
  <c r="E5667" i="35"/>
  <c r="E5754" i="35"/>
  <c r="E6318" i="35"/>
  <c r="E6404" i="35"/>
  <c r="E6317" i="35"/>
  <c r="E5894" i="35"/>
  <c r="E5722" i="35"/>
  <c r="E5964" i="35"/>
  <c r="E5780" i="35"/>
  <c r="E5719" i="35"/>
  <c r="E6449" i="35"/>
  <c r="E6324" i="35"/>
  <c r="E5798" i="35"/>
  <c r="E5742" i="35"/>
  <c r="E5690" i="35"/>
  <c r="E5801" i="35"/>
  <c r="E6012" i="35"/>
  <c r="E6024" i="35"/>
  <c r="E6375" i="35"/>
  <c r="E5691" i="35"/>
  <c r="E5919" i="35"/>
  <c r="E6260" i="35"/>
  <c r="E6304" i="35"/>
  <c r="E5955" i="35"/>
  <c r="E5689" i="35"/>
  <c r="E5907" i="35"/>
  <c r="E6372" i="35"/>
  <c r="E6397" i="35"/>
  <c r="E6460" i="35"/>
  <c r="E5748" i="35"/>
  <c r="E6456" i="35"/>
  <c r="E5918" i="35"/>
  <c r="E6494" i="35"/>
  <c r="E6000" i="35"/>
  <c r="E5856" i="35"/>
  <c r="E5869" i="35"/>
  <c r="E5905" i="35"/>
  <c r="E5729" i="35"/>
  <c r="E5975" i="35"/>
  <c r="O5710" i="35" l="1"/>
  <c r="B5976" i="35"/>
  <c r="O5725" i="35"/>
  <c r="B5756" i="35"/>
  <c r="B6379" i="35"/>
  <c r="B5892" i="35"/>
  <c r="O5756" i="35"/>
  <c r="B5928" i="35"/>
  <c r="P5966" i="35"/>
  <c r="P5929" i="35"/>
  <c r="O5724" i="35"/>
  <c r="B5755" i="35"/>
  <c r="O5822" i="35"/>
  <c r="P5739" i="35"/>
  <c r="B5937" i="35"/>
  <c r="P5738" i="35"/>
  <c r="B5665" i="35"/>
  <c r="O6373" i="35"/>
  <c r="O6356" i="35"/>
  <c r="O6275" i="35"/>
  <c r="B6286" i="35"/>
  <c r="O6269" i="35"/>
  <c r="P6292" i="35"/>
  <c r="P6273" i="35"/>
  <c r="P6335" i="35"/>
  <c r="B5791" i="35"/>
  <c r="P5710" i="35"/>
  <c r="B5738" i="35"/>
  <c r="P5892" i="35"/>
  <c r="O5832" i="35"/>
  <c r="B5775" i="35"/>
  <c r="P5802" i="35"/>
  <c r="B5694" i="35"/>
  <c r="O5966" i="35"/>
  <c r="P5995" i="35"/>
  <c r="B5822" i="35"/>
  <c r="O5925" i="35"/>
  <c r="B5728" i="35"/>
  <c r="O5739" i="35"/>
  <c r="O5937" i="35"/>
  <c r="B5996" i="35"/>
  <c r="B5909" i="35"/>
  <c r="B5979" i="35"/>
  <c r="P6469" i="35"/>
  <c r="O6478" i="35"/>
  <c r="B6448" i="35"/>
  <c r="O6378" i="35"/>
  <c r="P6356" i="35"/>
  <c r="B6330" i="35"/>
  <c r="P6275" i="35"/>
  <c r="B6016" i="35"/>
  <c r="P5708" i="35"/>
  <c r="B6287" i="35"/>
  <c r="B5929" i="35"/>
  <c r="P5755" i="35"/>
  <c r="P5976" i="35"/>
  <c r="P5788" i="35"/>
  <c r="O6507" i="35"/>
  <c r="P6038" i="35"/>
  <c r="B5986" i="35"/>
  <c r="O5995" i="35"/>
  <c r="P5666" i="35"/>
  <c r="B5997" i="35"/>
  <c r="B5921" i="35"/>
  <c r="P5749" i="35"/>
  <c r="P5960" i="35"/>
  <c r="B5978" i="35"/>
  <c r="O6469" i="35"/>
  <c r="B6478" i="35"/>
  <c r="O6031" i="35"/>
  <c r="P6378" i="35"/>
  <c r="B6045" i="35"/>
  <c r="P6330" i="35"/>
  <c r="P6379" i="35"/>
  <c r="P6440" i="35"/>
  <c r="O6335" i="35"/>
  <c r="B5674" i="35"/>
  <c r="B5776" i="35"/>
  <c r="B5786" i="35"/>
  <c r="B6507" i="35"/>
  <c r="O5928" i="35"/>
  <c r="O5674" i="35"/>
  <c r="B5832" i="35"/>
  <c r="P5775" i="35"/>
  <c r="P5947" i="35"/>
  <c r="P5694" i="35"/>
  <c r="P5714" i="35"/>
  <c r="O5688" i="35"/>
  <c r="O6003" i="35"/>
  <c r="P5873" i="35"/>
  <c r="O5810" i="35"/>
  <c r="P5760" i="35"/>
  <c r="B5920" i="35"/>
  <c r="O5665" i="35"/>
  <c r="O5910" i="35"/>
  <c r="O5786" i="35"/>
  <c r="P6376" i="35"/>
  <c r="O6500" i="35"/>
  <c r="P6431" i="35"/>
  <c r="B6444" i="35"/>
  <c r="B6338" i="35"/>
  <c r="P6338" i="35"/>
  <c r="O6338" i="35"/>
  <c r="O6429" i="35"/>
  <c r="P6429" i="35"/>
  <c r="P5902" i="35"/>
  <c r="B5902" i="35"/>
  <c r="O5902" i="35"/>
  <c r="P5695" i="35"/>
  <c r="O5695" i="35"/>
  <c r="B5695" i="35"/>
  <c r="B5992" i="35"/>
  <c r="O5992" i="35"/>
  <c r="P5992" i="35"/>
  <c r="P6293" i="35"/>
  <c r="B6293" i="35"/>
  <c r="O6293" i="35"/>
  <c r="B6428" i="35"/>
  <c r="P6428" i="35"/>
  <c r="O6405" i="35"/>
  <c r="B6405" i="35"/>
  <c r="O5844" i="35"/>
  <c r="P5844" i="35"/>
  <c r="P6405" i="35"/>
  <c r="P5750" i="35"/>
  <c r="B5657" i="35"/>
  <c r="O5657" i="35"/>
  <c r="O6265" i="35"/>
  <c r="B6265" i="35"/>
  <c r="P6265" i="35"/>
  <c r="P5896" i="35"/>
  <c r="O5896" i="35"/>
  <c r="P5889" i="35"/>
  <c r="P5828" i="35"/>
  <c r="B5828" i="35"/>
  <c r="O5846" i="35"/>
  <c r="P5846" i="35"/>
  <c r="P6463" i="35"/>
  <c r="O6463" i="35"/>
  <c r="B6463" i="35"/>
  <c r="P5657" i="35"/>
  <c r="O5889" i="35"/>
  <c r="P6056" i="35"/>
  <c r="O6056" i="35"/>
  <c r="P6051" i="35"/>
  <c r="O6051" i="35"/>
  <c r="P5771" i="35"/>
  <c r="B5771" i="35"/>
  <c r="O5771" i="35"/>
  <c r="P6485" i="35"/>
  <c r="B6485" i="35"/>
  <c r="O6485" i="35"/>
  <c r="P5673" i="35"/>
  <c r="O5882" i="35"/>
  <c r="O5972" i="35"/>
  <c r="P5817" i="35"/>
  <c r="B5817" i="35"/>
  <c r="P5974" i="35"/>
  <c r="O5974" i="35"/>
  <c r="O6464" i="35"/>
  <c r="B6464" i="35"/>
  <c r="P6464" i="35"/>
  <c r="P6332" i="35"/>
  <c r="B6332" i="35"/>
  <c r="O6332" i="35"/>
  <c r="P5727" i="35"/>
  <c r="B5727" i="35"/>
  <c r="O5727" i="35"/>
  <c r="B5693" i="35"/>
  <c r="P5693" i="35"/>
  <c r="O6328" i="35"/>
  <c r="B6328" i="35"/>
  <c r="P6328" i="35"/>
  <c r="O6401" i="35"/>
  <c r="B6401" i="35"/>
  <c r="P6401" i="35"/>
  <c r="O6288" i="35"/>
  <c r="P6288" i="35"/>
  <c r="B6288" i="35"/>
  <c r="O5743" i="35"/>
  <c r="B5743" i="35"/>
  <c r="P5743" i="35"/>
  <c r="P6002" i="35"/>
  <c r="O6002" i="35"/>
  <c r="P5805" i="35"/>
  <c r="B5805" i="35"/>
  <c r="O5805" i="35"/>
  <c r="P5969" i="35"/>
  <c r="O5969" i="35"/>
  <c r="P6039" i="35"/>
  <c r="O6039" i="35"/>
  <c r="B6039" i="35"/>
  <c r="B5933" i="35"/>
  <c r="O5933" i="35"/>
  <c r="P6011" i="35"/>
  <c r="B6011" i="35"/>
  <c r="O6011" i="35"/>
  <c r="O6301" i="35"/>
  <c r="P6301" i="35"/>
  <c r="B6301" i="35"/>
  <c r="O5651" i="35"/>
  <c r="B5651" i="35"/>
  <c r="P6433" i="35"/>
  <c r="O6433" i="35"/>
  <c r="B6359" i="35"/>
  <c r="P6359" i="35"/>
  <c r="O6442" i="35"/>
  <c r="P6442" i="35"/>
  <c r="B5922" i="35"/>
  <c r="P5922" i="35"/>
  <c r="O5922" i="35"/>
  <c r="O5817" i="35"/>
  <c r="B5894" i="35"/>
  <c r="O6462" i="35"/>
  <c r="P6447" i="35"/>
  <c r="O6409" i="35"/>
  <c r="P6059" i="35"/>
  <c r="P6251" i="35"/>
  <c r="B6387" i="35"/>
  <c r="P6383" i="35"/>
  <c r="B6383" i="35"/>
  <c r="O6340" i="35"/>
  <c r="P6340" i="35"/>
  <c r="B6472" i="35"/>
  <c r="P6472" i="35"/>
  <c r="O5734" i="35"/>
  <c r="P5734" i="35"/>
  <c r="B6358" i="35"/>
  <c r="P6358" i="35"/>
  <c r="O6394" i="35"/>
  <c r="B6394" i="35"/>
  <c r="P5833" i="35"/>
  <c r="O5833" i="35"/>
  <c r="O5714" i="35"/>
  <c r="O5927" i="35"/>
  <c r="O5835" i="35"/>
  <c r="O5839" i="35"/>
  <c r="B5908" i="35"/>
  <c r="O5884" i="35"/>
  <c r="O5986" i="35"/>
  <c r="P5988" i="35"/>
  <c r="O5983" i="35"/>
  <c r="P5840" i="35"/>
  <c r="P5792" i="35"/>
  <c r="O5826" i="35"/>
  <c r="O5773" i="35"/>
  <c r="O5993" i="35"/>
  <c r="B5749" i="35"/>
  <c r="O5759" i="35"/>
  <c r="B5931" i="35"/>
  <c r="P5854" i="35"/>
  <c r="O5895" i="35"/>
  <c r="P5768" i="35"/>
  <c r="B5725" i="35"/>
  <c r="B6373" i="35"/>
  <c r="B6035" i="35"/>
  <c r="O6448" i="35"/>
  <c r="B6473" i="35"/>
  <c r="B6318" i="35"/>
  <c r="B6389" i="35"/>
  <c r="P6487" i="35"/>
  <c r="O6045" i="35"/>
  <c r="P6044" i="35"/>
  <c r="B6400" i="35"/>
  <c r="B6431" i="35"/>
  <c r="B6059" i="35"/>
  <c r="P6287" i="35"/>
  <c r="O6385" i="35"/>
  <c r="P6323" i="35"/>
  <c r="P6248" i="35"/>
  <c r="B6426" i="35"/>
  <c r="P6450" i="35"/>
  <c r="P6309" i="35"/>
  <c r="B6345" i="35"/>
  <c r="O6345" i="35"/>
  <c r="P6334" i="35"/>
  <c r="O6334" i="35"/>
  <c r="O6390" i="35"/>
  <c r="P6390" i="35"/>
  <c r="P6033" i="35"/>
  <c r="B6033" i="35"/>
  <c r="P6312" i="35"/>
  <c r="O6312" i="35"/>
  <c r="O6023" i="35"/>
  <c r="P6023" i="35"/>
  <c r="O6481" i="35"/>
  <c r="B6481" i="35"/>
  <c r="O6282" i="35"/>
  <c r="B6282" i="35"/>
  <c r="O6050" i="35"/>
  <c r="B6050" i="35"/>
  <c r="P5977" i="35"/>
  <c r="O5977" i="35"/>
  <c r="B6423" i="35"/>
  <c r="P6423" i="35"/>
  <c r="B6454" i="35"/>
  <c r="O6454" i="35"/>
  <c r="P6349" i="35"/>
  <c r="O6349" i="35"/>
  <c r="P6432" i="35"/>
  <c r="B6432" i="35"/>
  <c r="P5656" i="35"/>
  <c r="B5768" i="35"/>
  <c r="O5881" i="35"/>
  <c r="P6255" i="35"/>
  <c r="B5718" i="35"/>
  <c r="O5718" i="35"/>
  <c r="O5949" i="35"/>
  <c r="P5949" i="35"/>
  <c r="P6025" i="35"/>
  <c r="O6025" i="35"/>
  <c r="P5766" i="35"/>
  <c r="B5766" i="35"/>
  <c r="O5803" i="35"/>
  <c r="O5875" i="35"/>
  <c r="B6259" i="35"/>
  <c r="B5684" i="35"/>
  <c r="P5684" i="35"/>
  <c r="B6492" i="35"/>
  <c r="O6492" i="35"/>
  <c r="O6291" i="35"/>
  <c r="B6291" i="35"/>
  <c r="P6290" i="35"/>
  <c r="O6290" i="35"/>
  <c r="P6366" i="35"/>
  <c r="O6366" i="35"/>
  <c r="P6480" i="35"/>
  <c r="B6480" i="35"/>
  <c r="B5802" i="35"/>
  <c r="P5803" i="35"/>
  <c r="P5916" i="35"/>
  <c r="P5956" i="35"/>
  <c r="B5873" i="35"/>
  <c r="O5728" i="35"/>
  <c r="B5760" i="35"/>
  <c r="P5876" i="35"/>
  <c r="O5917" i="35"/>
  <c r="O5996" i="35"/>
  <c r="B5729" i="35"/>
  <c r="B6004" i="35"/>
  <c r="P5837" i="35"/>
  <c r="P5824" i="35"/>
  <c r="P5785" i="35"/>
  <c r="P5767" i="35"/>
  <c r="O6497" i="35"/>
  <c r="O6391" i="35"/>
  <c r="B6495" i="35"/>
  <c r="O6255" i="35"/>
  <c r="P6500" i="35"/>
  <c r="O6054" i="35"/>
  <c r="P6282" i="35"/>
  <c r="O6286" i="35"/>
  <c r="B6368" i="35"/>
  <c r="O6309" i="35"/>
  <c r="P6252" i="35"/>
  <c r="O6315" i="35"/>
  <c r="O6307" i="35"/>
  <c r="O6344" i="35"/>
  <c r="P6017" i="35"/>
  <c r="B6297" i="35"/>
  <c r="P6052" i="35"/>
  <c r="O6388" i="35"/>
  <c r="B6388" i="35"/>
  <c r="O6337" i="35"/>
  <c r="P6337" i="35"/>
  <c r="O6491" i="35"/>
  <c r="B6491" i="35"/>
  <c r="P6294" i="35"/>
  <c r="B6294" i="35"/>
  <c r="P6377" i="35"/>
  <c r="B6377" i="35"/>
  <c r="O6377" i="35"/>
  <c r="P6030" i="35"/>
  <c r="O6030" i="35"/>
  <c r="P6253" i="35"/>
  <c r="B6253" i="35"/>
  <c r="O6410" i="35"/>
  <c r="B6410" i="35"/>
  <c r="P5849" i="35"/>
  <c r="O5849" i="35"/>
  <c r="B6308" i="35"/>
  <c r="P6308" i="35"/>
  <c r="B6421" i="35"/>
  <c r="O6421" i="35"/>
  <c r="O5670" i="35"/>
  <c r="B5670" i="35"/>
  <c r="B5809" i="35"/>
  <c r="P5809" i="35"/>
  <c r="B6267" i="35"/>
  <c r="O6267" i="35"/>
  <c r="P6370" i="35"/>
  <c r="B6370" i="35"/>
  <c r="B6399" i="35"/>
  <c r="P6399" i="35"/>
  <c r="B5886" i="35"/>
  <c r="P5886" i="35"/>
  <c r="O6395" i="35"/>
  <c r="B6395" i="35"/>
  <c r="O6350" i="35"/>
  <c r="B6350" i="35"/>
  <c r="P6350" i="35"/>
  <c r="B6036" i="35"/>
  <c r="P6036" i="35"/>
  <c r="O5939" i="35"/>
  <c r="P5939" i="35"/>
  <c r="O5893" i="35"/>
  <c r="P5893" i="35"/>
  <c r="P5794" i="35"/>
  <c r="B5794" i="35"/>
  <c r="P5733" i="35"/>
  <c r="B5733" i="35"/>
  <c r="P6424" i="35"/>
  <c r="B6424" i="35"/>
  <c r="B5891" i="35"/>
  <c r="P5891" i="35"/>
  <c r="B5730" i="35"/>
  <c r="P5730" i="35"/>
  <c r="P5940" i="35"/>
  <c r="B5940" i="35"/>
  <c r="O6278" i="35"/>
  <c r="B6278" i="35"/>
  <c r="P6048" i="35"/>
  <c r="B6048" i="35"/>
  <c r="B6034" i="35"/>
  <c r="O6034" i="35"/>
  <c r="B6434" i="35"/>
  <c r="O6434" i="35"/>
  <c r="P5948" i="35"/>
  <c r="O5948" i="35"/>
  <c r="O5709" i="35"/>
  <c r="P5709" i="35"/>
  <c r="B5709" i="35"/>
  <c r="O6305" i="35"/>
  <c r="B6305" i="35"/>
  <c r="B6042" i="35"/>
  <c r="P6042" i="35"/>
  <c r="O5921" i="35"/>
  <c r="O5732" i="35"/>
  <c r="P5931" i="35"/>
  <c r="B5880" i="35"/>
  <c r="B6498" i="35"/>
  <c r="O6033" i="35"/>
  <c r="B6458" i="35"/>
  <c r="B5736" i="35"/>
  <c r="P5736" i="35"/>
  <c r="O5668" i="35"/>
  <c r="B5668" i="35"/>
  <c r="B6280" i="35"/>
  <c r="O6280" i="35"/>
  <c r="B5742" i="35"/>
  <c r="P6466" i="35"/>
  <c r="O6342" i="35"/>
  <c r="O6501" i="35"/>
  <c r="B6060" i="35"/>
  <c r="P6508" i="35"/>
  <c r="B6422" i="35"/>
  <c r="P5834" i="35"/>
  <c r="P5843" i="35"/>
  <c r="O5660" i="35"/>
  <c r="B6324" i="35"/>
  <c r="B6456" i="35"/>
  <c r="P6016" i="35"/>
  <c r="B6024" i="35"/>
  <c r="P6354" i="35"/>
  <c r="O6331" i="35"/>
  <c r="O6319" i="35"/>
  <c r="P6488" i="35"/>
  <c r="B6331" i="35"/>
  <c r="O6250" i="35"/>
  <c r="P6351" i="35"/>
  <c r="P6427" i="35"/>
  <c r="P6496" i="35"/>
  <c r="P6368" i="35"/>
  <c r="P6250" i="35"/>
  <c r="O5942" i="35"/>
  <c r="O5853" i="35"/>
  <c r="P5933" i="35"/>
  <c r="O5916" i="35"/>
  <c r="B5750" i="35"/>
  <c r="O5890" i="35"/>
  <c r="O5997" i="35"/>
  <c r="B5844" i="35"/>
  <c r="B5983" i="35"/>
  <c r="P5759" i="35"/>
  <c r="B5846" i="35"/>
  <c r="O5909" i="35"/>
  <c r="B5813" i="35"/>
  <c r="O5673" i="35"/>
  <c r="O5979" i="35"/>
  <c r="P5881" i="35"/>
  <c r="P6364" i="35"/>
  <c r="P6274" i="35"/>
  <c r="P6369" i="35"/>
  <c r="O6495" i="35"/>
  <c r="O6325" i="35"/>
  <c r="P6278" i="35"/>
  <c r="P6264" i="35"/>
  <c r="O6472" i="35"/>
  <c r="B6429" i="35"/>
  <c r="O6046" i="35"/>
  <c r="O6326" i="35"/>
  <c r="O6415" i="35"/>
  <c r="B6040" i="35"/>
  <c r="P6403" i="35"/>
  <c r="B6509" i="35"/>
  <c r="P6394" i="35"/>
  <c r="B6307" i="35"/>
  <c r="P6479" i="35"/>
  <c r="B6336" i="35"/>
  <c r="B6351" i="35"/>
  <c r="P6493" i="35"/>
  <c r="B6052" i="35"/>
  <c r="O6427" i="35"/>
  <c r="B6254" i="35"/>
  <c r="O6246" i="35"/>
  <c r="B6393" i="35"/>
  <c r="B6341" i="35"/>
  <c r="O6450" i="35"/>
  <c r="B6248" i="35"/>
  <c r="O6359" i="35"/>
  <c r="B6396" i="35"/>
  <c r="P5962" i="35"/>
  <c r="P5952" i="35"/>
  <c r="O5684" i="35"/>
  <c r="O6369" i="35"/>
  <c r="B6290" i="35"/>
  <c r="B6339" i="35"/>
  <c r="B6051" i="35"/>
  <c r="B6354" i="35"/>
  <c r="B6442" i="35"/>
  <c r="B6496" i="35"/>
  <c r="P6462" i="35"/>
  <c r="O6477" i="35"/>
  <c r="P6339" i="35"/>
  <c r="P6467" i="35"/>
  <c r="O6498" i="35"/>
  <c r="P6415" i="35"/>
  <c r="O6504" i="35"/>
  <c r="O6040" i="35"/>
  <c r="O6479" i="35"/>
  <c r="B6269" i="35"/>
  <c r="P6504" i="35"/>
  <c r="O6441" i="35"/>
  <c r="O6426" i="35"/>
  <c r="P5910" i="35"/>
  <c r="O5656" i="35"/>
  <c r="O5886" i="35"/>
  <c r="O5978" i="35"/>
  <c r="O5980" i="35"/>
  <c r="O6487" i="35"/>
  <c r="B6409" i="35"/>
  <c r="O6383" i="35"/>
  <c r="P6396" i="35"/>
  <c r="B6312" i="35"/>
  <c r="B6281" i="35"/>
  <c r="O6347" i="35"/>
  <c r="B6347" i="35"/>
  <c r="O6292" i="35"/>
  <c r="B6392" i="35"/>
  <c r="B6403" i="35"/>
  <c r="B6385" i="35"/>
  <c r="B6441" i="35"/>
  <c r="B6340" i="35"/>
  <c r="P6022" i="35"/>
  <c r="B6273" i="35"/>
  <c r="O6392" i="35"/>
  <c r="O6428" i="35"/>
  <c r="P6344" i="35"/>
  <c r="P6267" i="35"/>
  <c r="O6254" i="35"/>
  <c r="P6297" i="35"/>
  <c r="B6246" i="35"/>
  <c r="P6461" i="35"/>
  <c r="P6362" i="35"/>
  <c r="B6046" i="35"/>
  <c r="B6488" i="35"/>
  <c r="P5651" i="35"/>
  <c r="O6362" i="35"/>
  <c r="B6325" i="35"/>
  <c r="O6274" i="35"/>
  <c r="P6477" i="35"/>
  <c r="O6440" i="35"/>
  <c r="O6022" i="35"/>
  <c r="B6433" i="35"/>
  <c r="P6421" i="35"/>
  <c r="O6341" i="35"/>
  <c r="B5683" i="35"/>
  <c r="O5683" i="35"/>
  <c r="O5911" i="35"/>
  <c r="B5911" i="35"/>
  <c r="O6446" i="35"/>
  <c r="B6446" i="35"/>
  <c r="P6446" i="35"/>
  <c r="P5679" i="35"/>
  <c r="O5679" i="35"/>
  <c r="B5679" i="35"/>
  <c r="P5762" i="35"/>
  <c r="B5762" i="35"/>
  <c r="O5762" i="35"/>
  <c r="O6382" i="35"/>
  <c r="P6382" i="35"/>
  <c r="B6382" i="35"/>
  <c r="P6256" i="35"/>
  <c r="O6256" i="35"/>
  <c r="B5804" i="35"/>
  <c r="P5804" i="35"/>
  <c r="O5804" i="35"/>
  <c r="B6452" i="35"/>
  <c r="O6452" i="35"/>
  <c r="P6452" i="35"/>
  <c r="O5699" i="35"/>
  <c r="B5699" i="35"/>
  <c r="P5871" i="35"/>
  <c r="B5871" i="35"/>
  <c r="O5871" i="35"/>
  <c r="P6468" i="35"/>
  <c r="O6468" i="35"/>
  <c r="O5842" i="35"/>
  <c r="B5842" i="35"/>
  <c r="B6276" i="35"/>
  <c r="P6276" i="35"/>
  <c r="O6276" i="35"/>
  <c r="B5751" i="35"/>
  <c r="O5751" i="35"/>
  <c r="P6032" i="35"/>
  <c r="P6013" i="35"/>
  <c r="B6013" i="35"/>
  <c r="O6013" i="35"/>
  <c r="B5818" i="35"/>
  <c r="O5818" i="35"/>
  <c r="P5818" i="35"/>
  <c r="O5991" i="35"/>
  <c r="B5991" i="35"/>
  <c r="P5888" i="35"/>
  <c r="O5888" i="35"/>
  <c r="B5888" i="35"/>
  <c r="O5906" i="35"/>
  <c r="P5906" i="35"/>
  <c r="O6279" i="35"/>
  <c r="B6279" i="35"/>
  <c r="B6416" i="35"/>
  <c r="O6416" i="35"/>
  <c r="P6416" i="35"/>
  <c r="O5816" i="35"/>
  <c r="P5816" i="35"/>
  <c r="P6355" i="35"/>
  <c r="O6355" i="35"/>
  <c r="B6355" i="35"/>
  <c r="O5841" i="35"/>
  <c r="P5841" i="35"/>
  <c r="O6367" i="35"/>
  <c r="B6367" i="35"/>
  <c r="B5823" i="35"/>
  <c r="P5823" i="35"/>
  <c r="P5987" i="35"/>
  <c r="O5987" i="35"/>
  <c r="O5663" i="35"/>
  <c r="P5663" i="35"/>
  <c r="B5663" i="35"/>
  <c r="P5963" i="35"/>
  <c r="O5963" i="35"/>
  <c r="P6270" i="35"/>
  <c r="O6270" i="35"/>
  <c r="B6270" i="35"/>
  <c r="B6055" i="35"/>
  <c r="P6055" i="35"/>
  <c r="O6055" i="35"/>
  <c r="P5855" i="35"/>
  <c r="O5855" i="35"/>
  <c r="B5938" i="35"/>
  <c r="P5938" i="35"/>
  <c r="P5968" i="35"/>
  <c r="O5968" i="35"/>
  <c r="O5797" i="35"/>
  <c r="P5797" i="35"/>
  <c r="P5799" i="35"/>
  <c r="B5799" i="35"/>
  <c r="O5799" i="35"/>
  <c r="B6310" i="35"/>
  <c r="P6310" i="35"/>
  <c r="B5903" i="35"/>
  <c r="O5903" i="35"/>
  <c r="P5903" i="35"/>
  <c r="P5904" i="35"/>
  <c r="O5904" i="35"/>
  <c r="O5745" i="35"/>
  <c r="B5745" i="35"/>
  <c r="O5836" i="35"/>
  <c r="B5836" i="35"/>
  <c r="B6346" i="35"/>
  <c r="O6346" i="35"/>
  <c r="O5831" i="35"/>
  <c r="B5831" i="35"/>
  <c r="B6311" i="35"/>
  <c r="P6311" i="35"/>
  <c r="O6311" i="35"/>
  <c r="O5744" i="35"/>
  <c r="B5744" i="35"/>
  <c r="P5945" i="35"/>
  <c r="O5945" i="35"/>
  <c r="O5675" i="35"/>
  <c r="B5675" i="35"/>
  <c r="O6321" i="35"/>
  <c r="P6321" i="35"/>
  <c r="B6249" i="35"/>
  <c r="P6249" i="35"/>
  <c r="O6249" i="35"/>
  <c r="B6041" i="35"/>
  <c r="P6041" i="35"/>
  <c r="O5731" i="35"/>
  <c r="B5731" i="35"/>
  <c r="B6438" i="35"/>
  <c r="P6438" i="35"/>
  <c r="P6268" i="35"/>
  <c r="B6268" i="35"/>
  <c r="B6257" i="35"/>
  <c r="O6257" i="35"/>
  <c r="B5782" i="35"/>
  <c r="P5782" i="35"/>
  <c r="P5899" i="35"/>
  <c r="B5899" i="35"/>
  <c r="O5899" i="35"/>
  <c r="O5930" i="35"/>
  <c r="P5930" i="35"/>
  <c r="P5720" i="35"/>
  <c r="B5720" i="35"/>
  <c r="B6027" i="35"/>
  <c r="P6027" i="35"/>
  <c r="B5887" i="35"/>
  <c r="P5887" i="35"/>
  <c r="O5701" i="35"/>
  <c r="P5701" i="35"/>
  <c r="P6455" i="35"/>
  <c r="B6455" i="35"/>
  <c r="B6484" i="35"/>
  <c r="O6484" i="35"/>
  <c r="P6322" i="35"/>
  <c r="O6322" i="35"/>
  <c r="B6322" i="35"/>
  <c r="B5982" i="35"/>
  <c r="P5982" i="35"/>
  <c r="B6374" i="35"/>
  <c r="P6374" i="35"/>
  <c r="P5721" i="35"/>
  <c r="O5721" i="35"/>
  <c r="B6333" i="35"/>
  <c r="P6333" i="35"/>
  <c r="O5686" i="35"/>
  <c r="P5686" i="35"/>
  <c r="B6053" i="35"/>
  <c r="P6053" i="35"/>
  <c r="O6053" i="35"/>
  <c r="B6412" i="35"/>
  <c r="P6412" i="35"/>
  <c r="P6262" i="35"/>
  <c r="O6262" i="35"/>
  <c r="B6262" i="35"/>
  <c r="P6314" i="35"/>
  <c r="B6314" i="35"/>
  <c r="O6314" i="35"/>
  <c r="O5761" i="35"/>
  <c r="B5761" i="35"/>
  <c r="O6057" i="35"/>
  <c r="B6057" i="35"/>
  <c r="P6057" i="35"/>
  <c r="P6313" i="35"/>
  <c r="O6313" i="35"/>
  <c r="B6313" i="35"/>
  <c r="O5872" i="35"/>
  <c r="B5872" i="35"/>
  <c r="O5720" i="35"/>
  <c r="B5841" i="35"/>
  <c r="O5953" i="35"/>
  <c r="B5816" i="35"/>
  <c r="P5744" i="35"/>
  <c r="P5831" i="35"/>
  <c r="O6455" i="35"/>
  <c r="B6256" i="35"/>
  <c r="O6420" i="35"/>
  <c r="P6420" i="35"/>
  <c r="B6420" i="35"/>
  <c r="P5741" i="35"/>
  <c r="B5741" i="35"/>
  <c r="O5990" i="35"/>
  <c r="P5990" i="35"/>
  <c r="B5713" i="35"/>
  <c r="O5713" i="35"/>
  <c r="P5713" i="35"/>
  <c r="B6306" i="35"/>
  <c r="P6306" i="35"/>
  <c r="B6026" i="35"/>
  <c r="P6026" i="35"/>
  <c r="O6026" i="35"/>
  <c r="B6258" i="35"/>
  <c r="P6258" i="35"/>
  <c r="P6348" i="35"/>
  <c r="O6348" i="35"/>
  <c r="B6348" i="35"/>
  <c r="B5697" i="35"/>
  <c r="P5697" i="35"/>
  <c r="O5697" i="35"/>
  <c r="P5811" i="35"/>
  <c r="B5811" i="35"/>
  <c r="B5783" i="35"/>
  <c r="P5783" i="35"/>
  <c r="P5932" i="35"/>
  <c r="O5932" i="35"/>
  <c r="O5998" i="35"/>
  <c r="B5998" i="35"/>
  <c r="O6018" i="35"/>
  <c r="P6018" i="35"/>
  <c r="B5989" i="35"/>
  <c r="O5989" i="35"/>
  <c r="O5715" i="35"/>
  <c r="B5715" i="35"/>
  <c r="B5806" i="35"/>
  <c r="O5806" i="35"/>
  <c r="P5806" i="35"/>
  <c r="B5717" i="35"/>
  <c r="O5717" i="35"/>
  <c r="P5999" i="35"/>
  <c r="O5999" i="35"/>
  <c r="B5999" i="35"/>
  <c r="B5913" i="35"/>
  <c r="O5913" i="35"/>
  <c r="P5913" i="35"/>
  <c r="B6445" i="35"/>
  <c r="O6445" i="35"/>
  <c r="P6445" i="35"/>
  <c r="B5752" i="35"/>
  <c r="P5752" i="35"/>
  <c r="B5707" i="35"/>
  <c r="P5707" i="35"/>
  <c r="P5900" i="35"/>
  <c r="B5900" i="35"/>
  <c r="O5678" i="35"/>
  <c r="B5678" i="35"/>
  <c r="P5777" i="35"/>
  <c r="O5777" i="35"/>
  <c r="P6430" i="35"/>
  <c r="B6430" i="35"/>
  <c r="O6430" i="35"/>
  <c r="P6329" i="35"/>
  <c r="B6329" i="35"/>
  <c r="B5877" i="35"/>
  <c r="P5877" i="35"/>
  <c r="P5815" i="35"/>
  <c r="O5815" i="35"/>
  <c r="B5815" i="35"/>
  <c r="B5830" i="35"/>
  <c r="P5830" i="35"/>
  <c r="O5716" i="35"/>
  <c r="B5716" i="35"/>
  <c r="B6465" i="35"/>
  <c r="O6465" i="35"/>
  <c r="P6465" i="35"/>
  <c r="O6343" i="35"/>
  <c r="B6343" i="35"/>
  <c r="P6343" i="35"/>
  <c r="P5737" i="35"/>
  <c r="O5737" i="35"/>
  <c r="B6008" i="35"/>
  <c r="P6008" i="35"/>
  <c r="O6008" i="35"/>
  <c r="P5658" i="35"/>
  <c r="O5658" i="35"/>
  <c r="B5658" i="35"/>
  <c r="O6506" i="35"/>
  <c r="P6506" i="35"/>
  <c r="B6506" i="35"/>
  <c r="B5735" i="35"/>
  <c r="P5735" i="35"/>
  <c r="O5735" i="35"/>
  <c r="P6408" i="35"/>
  <c r="B6408" i="35"/>
  <c r="O6408" i="35"/>
  <c r="P6502" i="35"/>
  <c r="B6502" i="35"/>
  <c r="O6502" i="35"/>
  <c r="B6380" i="35"/>
  <c r="O6380" i="35"/>
  <c r="P5784" i="35"/>
  <c r="O5784" i="35"/>
  <c r="B5795" i="35"/>
  <c r="P5795" i="35"/>
  <c r="O5795" i="35"/>
  <c r="O6029" i="35"/>
  <c r="B6029" i="35"/>
  <c r="P6029" i="35"/>
  <c r="P6296" i="35"/>
  <c r="B6296" i="35"/>
  <c r="O6296" i="35"/>
  <c r="O6437" i="35"/>
  <c r="B6437" i="35"/>
  <c r="B5726" i="35"/>
  <c r="P5726" i="35"/>
  <c r="O6490" i="35"/>
  <c r="P6490" i="35"/>
  <c r="B6243" i="35"/>
  <c r="P6243" i="35"/>
  <c r="O6245" i="35"/>
  <c r="B6245" i="35"/>
  <c r="P6010" i="35"/>
  <c r="O6010" i="35"/>
  <c r="B6010" i="35"/>
  <c r="B5747" i="35"/>
  <c r="P5747" i="35"/>
  <c r="O5747" i="35"/>
  <c r="B6007" i="35"/>
  <c r="O6007" i="35"/>
  <c r="O6277" i="35"/>
  <c r="P6277" i="35"/>
  <c r="B6277" i="35"/>
  <c r="P5971" i="35"/>
  <c r="O5971" i="35"/>
  <c r="B5700" i="35"/>
  <c r="O5700" i="35"/>
  <c r="P5700" i="35"/>
  <c r="B6005" i="35"/>
  <c r="P6005" i="35"/>
  <c r="O6014" i="35"/>
  <c r="B6014" i="35"/>
  <c r="P5770" i="35"/>
  <c r="O5770" i="35"/>
  <c r="B5814" i="35"/>
  <c r="P5814" i="35"/>
  <c r="O6482" i="35"/>
  <c r="P6482" i="35"/>
  <c r="B6418" i="35"/>
  <c r="P6418" i="35"/>
  <c r="O6418" i="35"/>
  <c r="O6361" i="35"/>
  <c r="P6361" i="35"/>
  <c r="O5825" i="35"/>
  <c r="B5825" i="35"/>
  <c r="P5825" i="35"/>
  <c r="B6001" i="35"/>
  <c r="O6001" i="35"/>
  <c r="O6261" i="35"/>
  <c r="B6261" i="35"/>
  <c r="P6261" i="35"/>
  <c r="O6499" i="35"/>
  <c r="P6499" i="35"/>
  <c r="B6499" i="35"/>
  <c r="B6402" i="35"/>
  <c r="O6402" i="35"/>
  <c r="O6285" i="35"/>
  <c r="P6285" i="35"/>
  <c r="B5676" i="35"/>
  <c r="P5676" i="35"/>
  <c r="O5676" i="35"/>
  <c r="P5669" i="35"/>
  <c r="B5669" i="35"/>
  <c r="P5926" i="35"/>
  <c r="O5926" i="35"/>
  <c r="O5682" i="35"/>
  <c r="P5682" i="35"/>
  <c r="B5746" i="35"/>
  <c r="P5746" i="35"/>
  <c r="O5878" i="35"/>
  <c r="P5878" i="35"/>
  <c r="P5807" i="35"/>
  <c r="O5807" i="35"/>
  <c r="B5807" i="35"/>
  <c r="P5757" i="35"/>
  <c r="O5757" i="35"/>
  <c r="O6049" i="35"/>
  <c r="P6049" i="35"/>
  <c r="B6049" i="35"/>
  <c r="P6346" i="35"/>
  <c r="P6367" i="35"/>
  <c r="B5701" i="35"/>
  <c r="B5990" i="35"/>
  <c r="P5842" i="35"/>
  <c r="O5741" i="35"/>
  <c r="B5932" i="35"/>
  <c r="P5716" i="35"/>
  <c r="B5904" i="35"/>
  <c r="B5784" i="35"/>
  <c r="P5981" i="35"/>
  <c r="O6268" i="35"/>
  <c r="P6484" i="35"/>
  <c r="O6357" i="35"/>
  <c r="P6357" i="35"/>
  <c r="O6470" i="35"/>
  <c r="B6321" i="35"/>
  <c r="P6279" i="35"/>
  <c r="B5906" i="35"/>
  <c r="B5987" i="35"/>
  <c r="P5911" i="35"/>
  <c r="P5683" i="35"/>
  <c r="P5991" i="35"/>
  <c r="B5721" i="35"/>
  <c r="P5998" i="35"/>
  <c r="B5686" i="35"/>
  <c r="P5675" i="35"/>
  <c r="P5717" i="35"/>
  <c r="B5981" i="35"/>
  <c r="O6438" i="35"/>
  <c r="O6032" i="35"/>
  <c r="O6041" i="35"/>
  <c r="P5745" i="35"/>
  <c r="B5930" i="35"/>
  <c r="O5823" i="35"/>
  <c r="O6027" i="35"/>
  <c r="P6247" i="35"/>
  <c r="O6247" i="35"/>
  <c r="P6505" i="35"/>
  <c r="O6505" i="35"/>
  <c r="B6298" i="35"/>
  <c r="P6298" i="35"/>
  <c r="P6483" i="35"/>
  <c r="O6483" i="35"/>
  <c r="P6352" i="35"/>
  <c r="B6352" i="35"/>
  <c r="O6352" i="35"/>
  <c r="O6489" i="35"/>
  <c r="B6489" i="35"/>
  <c r="P6365" i="35"/>
  <c r="O6365" i="35"/>
  <c r="O6058" i="35"/>
  <c r="B6058" i="35"/>
  <c r="P6353" i="35"/>
  <c r="B6353" i="35"/>
  <c r="O6353" i="35"/>
  <c r="B6486" i="35"/>
  <c r="P6486" i="35"/>
  <c r="P6386" i="35"/>
  <c r="O6386" i="35"/>
  <c r="P31" i="34"/>
  <c r="D214" i="14"/>
  <c r="E214" i="14"/>
  <c r="F214" i="14"/>
  <c r="H214" i="14"/>
  <c r="I214" i="14"/>
  <c r="K214" i="14"/>
  <c r="L214" i="14"/>
  <c r="M214" i="14"/>
  <c r="N214" i="14"/>
  <c r="O214" i="14"/>
  <c r="P214" i="14"/>
  <c r="Q214" i="14"/>
  <c r="R214" i="14"/>
  <c r="E5738" i="35"/>
  <c r="E6273" i="35"/>
  <c r="E5791" i="35"/>
  <c r="E5832" i="35"/>
  <c r="E5776" i="35"/>
  <c r="E5873" i="35"/>
  <c r="E6358" i="35"/>
  <c r="E6500" i="35"/>
  <c r="E6399" i="35"/>
  <c r="E6251" i="35"/>
  <c r="E5940" i="35"/>
  <c r="E6287" i="35"/>
  <c r="E6434" i="35"/>
  <c r="E5835" i="35"/>
  <c r="E5956" i="35"/>
  <c r="E6424" i="35"/>
  <c r="E6369" i="35"/>
  <c r="E5952" i="35"/>
  <c r="E5811" i="35"/>
  <c r="E5900" i="35"/>
  <c r="E5887" i="35"/>
  <c r="E5701" i="35"/>
  <c r="E6333" i="35"/>
  <c r="E5720" i="35"/>
  <c r="E6262" i="35"/>
  <c r="E5839" i="35"/>
  <c r="E5921" i="35"/>
  <c r="E5733" i="35"/>
  <c r="E5734" i="35"/>
  <c r="E6463" i="35"/>
  <c r="E6345" i="35"/>
  <c r="E6466" i="35"/>
  <c r="E5792" i="35"/>
  <c r="E6042" i="35"/>
  <c r="E6477" i="35"/>
  <c r="E5962" i="35"/>
  <c r="E5886" i="35"/>
  <c r="E5953" i="35"/>
  <c r="E6245" i="35"/>
  <c r="E6486" i="35"/>
  <c r="E5678" i="35"/>
  <c r="E5855" i="35"/>
  <c r="E5963" i="35"/>
  <c r="E5737" i="35"/>
  <c r="E6312" i="35"/>
  <c r="E6315" i="35"/>
  <c r="E6479" i="35"/>
  <c r="E6297" i="35"/>
  <c r="E5816" i="35"/>
  <c r="E6364" i="35"/>
  <c r="E5903" i="35"/>
  <c r="E6437" i="35"/>
  <c r="E5983" i="35"/>
  <c r="E6337" i="35"/>
  <c r="E6461" i="35"/>
  <c r="E6361" i="35"/>
  <c r="E6506" i="35"/>
  <c r="E5675" i="35"/>
  <c r="E5775" i="35"/>
  <c r="E5802" i="35"/>
  <c r="E6379" i="35"/>
  <c r="E5771" i="35"/>
  <c r="E5896" i="35"/>
  <c r="E6351" i="35"/>
  <c r="E5682" i="35"/>
  <c r="E6386" i="35"/>
  <c r="E5760" i="35"/>
  <c r="E6332" i="35"/>
  <c r="E6045" i="35"/>
  <c r="E5922" i="35"/>
  <c r="E6432" i="35"/>
  <c r="E5853" i="35"/>
  <c r="E6341" i="35"/>
  <c r="E6279" i="35"/>
  <c r="E6335" i="35"/>
  <c r="E6338" i="35"/>
  <c r="E5996" i="35"/>
  <c r="E5949" i="35"/>
  <c r="E6278" i="35"/>
  <c r="E6402" i="35"/>
  <c r="E5904" i="35"/>
  <c r="E6256" i="35"/>
  <c r="E6005" i="35"/>
  <c r="E5848" i="35"/>
  <c r="E6011" i="35"/>
  <c r="E5828" i="35"/>
  <c r="E5657" i="35"/>
  <c r="E6485" i="35"/>
  <c r="E6448" i="35"/>
  <c r="E5854" i="35"/>
  <c r="E5939" i="35"/>
  <c r="E6326" i="35"/>
  <c r="E6264" i="35"/>
  <c r="E5751" i="35"/>
  <c r="E6277" i="35"/>
  <c r="E5746" i="35"/>
  <c r="E6348" i="35"/>
  <c r="E5669" i="35"/>
  <c r="E5725" i="35"/>
  <c r="E6015" i="35"/>
  <c r="E5985" i="35"/>
  <c r="E6319" i="35"/>
  <c r="E6018" i="35"/>
  <c r="E6258" i="35"/>
  <c r="E6293" i="35"/>
  <c r="E5826" i="35"/>
  <c r="E5972" i="35"/>
  <c r="E5660" i="35"/>
  <c r="E6342" i="35"/>
  <c r="E5980" i="35"/>
  <c r="E6266" i="35"/>
  <c r="E6329" i="35"/>
  <c r="E5971" i="35"/>
  <c r="E6328" i="35"/>
  <c r="E6307" i="35"/>
  <c r="E5830" i="35"/>
  <c r="E5749" i="35"/>
  <c r="E5666" i="35"/>
  <c r="E6323" i="35"/>
  <c r="E6030" i="35"/>
  <c r="E5718" i="35"/>
  <c r="E6377" i="35"/>
  <c r="E6040" i="35"/>
  <c r="E6392" i="35"/>
  <c r="E6254" i="35"/>
  <c r="E5731" i="35"/>
  <c r="E6413" i="35"/>
  <c r="E5781" i="35"/>
  <c r="E6009" i="35"/>
  <c r="E5677" i="35"/>
  <c r="E5668" i="35"/>
  <c r="E6370" i="35"/>
  <c r="E5875" i="35"/>
  <c r="E5948" i="35"/>
  <c r="E5909" i="35"/>
  <c r="E6001" i="35"/>
  <c r="E5911" i="35"/>
  <c r="E5929" i="35"/>
  <c r="E5969" i="35"/>
  <c r="E5977" i="35"/>
  <c r="E6248" i="35"/>
  <c r="E6056" i="35"/>
  <c r="E5882" i="35"/>
  <c r="E6433" i="35"/>
  <c r="E5736" i="35"/>
  <c r="E6495" i="35"/>
  <c r="E5942" i="35"/>
  <c r="E5797" i="35"/>
  <c r="E5752" i="35"/>
  <c r="E5679" i="35"/>
  <c r="E5706" i="35"/>
  <c r="E5739" i="35"/>
  <c r="E5960" i="35"/>
  <c r="E6390" i="35"/>
  <c r="E6492" i="35"/>
  <c r="E6309" i="35"/>
  <c r="E6290" i="35"/>
  <c r="E6046" i="35"/>
  <c r="E6403" i="35"/>
  <c r="E5713" i="35"/>
  <c r="E5989" i="35"/>
  <c r="E6412" i="35"/>
  <c r="E5686" i="35"/>
  <c r="E5941" i="35"/>
  <c r="E6473" i="35"/>
  <c r="E6444" i="35"/>
  <c r="E5937" i="35"/>
  <c r="E6501" i="35"/>
  <c r="E5895" i="35"/>
  <c r="E6488" i="35"/>
  <c r="E5770" i="35"/>
  <c r="E5981" i="35"/>
  <c r="E5750" i="35"/>
  <c r="E5768" i="35"/>
  <c r="E5843" i="35"/>
  <c r="E6349" i="35"/>
  <c r="E6385" i="35"/>
  <c r="E5978" i="35"/>
  <c r="E5840" i="35"/>
  <c r="E6416" i="35"/>
  <c r="E6298" i="35"/>
  <c r="E5704" i="35"/>
  <c r="E5976" i="35"/>
  <c r="E5773" i="35"/>
  <c r="E6050" i="35"/>
  <c r="E6023" i="35"/>
  <c r="E6347" i="35"/>
  <c r="E6243" i="35"/>
  <c r="E5699" i="35"/>
  <c r="E5784" i="35"/>
  <c r="E6483" i="35"/>
  <c r="E5671" i="35"/>
  <c r="E6334" i="35"/>
  <c r="E6308" i="35"/>
  <c r="E5803" i="35"/>
  <c r="E5849" i="35"/>
  <c r="E6274" i="35"/>
  <c r="E6296" i="35"/>
  <c r="E6257" i="35"/>
  <c r="E6247" i="35"/>
  <c r="E6269" i="35"/>
  <c r="E6458" i="35"/>
  <c r="E6044" i="35"/>
  <c r="E6252" i="35"/>
  <c r="E6496" i="35"/>
  <c r="E6325" i="35"/>
  <c r="E5881" i="35"/>
  <c r="E6391" i="35"/>
  <c r="E6482" i="35"/>
  <c r="E5906" i="35"/>
  <c r="E5710" i="35"/>
  <c r="E6275" i="35"/>
  <c r="E6003" i="35"/>
  <c r="E5837" i="35"/>
  <c r="E6423" i="35"/>
  <c r="E6388" i="35"/>
  <c r="E5693" i="35"/>
  <c r="E6036" i="35"/>
  <c r="E6054" i="35"/>
  <c r="E6415" i="35"/>
  <c r="E6472" i="35"/>
  <c r="E5741" i="35"/>
  <c r="E6346" i="35"/>
  <c r="E5930" i="35"/>
  <c r="E6055" i="35"/>
  <c r="E6276" i="35"/>
  <c r="E5724" i="35"/>
  <c r="E5984" i="35"/>
  <c r="E6330" i="35"/>
  <c r="E5885" i="35"/>
  <c r="E5902" i="35"/>
  <c r="E6250" i="35"/>
  <c r="E6476" i="35"/>
  <c r="E6031" i="35"/>
  <c r="E5844" i="35"/>
  <c r="E6395" i="35"/>
  <c r="E5916" i="35"/>
  <c r="E5814" i="35"/>
  <c r="E5842" i="35"/>
  <c r="E6006" i="35"/>
  <c r="E5993" i="35"/>
  <c r="E5743" i="35"/>
  <c r="E6440" i="35"/>
  <c r="E5982" i="35"/>
  <c r="E5888" i="35"/>
  <c r="E5695" i="35"/>
  <c r="E5766" i="35"/>
  <c r="E5927" i="35"/>
  <c r="E5809" i="35"/>
  <c r="E5933" i="35"/>
  <c r="E6420" i="35"/>
  <c r="E6499" i="35"/>
  <c r="E6367" i="35"/>
  <c r="E5938" i="35"/>
  <c r="E5891" i="35"/>
  <c r="E5730" i="35"/>
  <c r="E5817" i="35"/>
  <c r="E6331" i="35"/>
  <c r="E6493" i="35"/>
  <c r="E6246" i="35"/>
  <c r="E6374" i="35"/>
  <c r="E5757" i="35"/>
  <c r="E6249" i="35"/>
  <c r="E6311" i="35"/>
  <c r="E5788" i="35"/>
  <c r="E5928" i="35"/>
  <c r="E6376" i="35"/>
  <c r="E5992" i="35"/>
  <c r="E6051" i="35"/>
  <c r="E6288" i="35"/>
  <c r="E5805" i="35"/>
  <c r="E5651" i="35"/>
  <c r="E6059" i="35"/>
  <c r="E5833" i="35"/>
  <c r="E5988" i="35"/>
  <c r="E5759" i="35"/>
  <c r="E6454" i="35"/>
  <c r="E6255" i="35"/>
  <c r="E6291" i="35"/>
  <c r="E5917" i="35"/>
  <c r="E6497" i="35"/>
  <c r="E6052" i="35"/>
  <c r="E6410" i="35"/>
  <c r="E5670" i="35"/>
  <c r="E6350" i="35"/>
  <c r="E6034" i="35"/>
  <c r="E6305" i="35"/>
  <c r="E6280" i="35"/>
  <c r="E5834" i="35"/>
  <c r="E6368" i="35"/>
  <c r="E5997" i="35"/>
  <c r="E5979" i="35"/>
  <c r="E6427" i="35"/>
  <c r="E6396" i="35"/>
  <c r="E6452" i="35"/>
  <c r="E6468" i="35"/>
  <c r="E5841" i="35"/>
  <c r="E5663" i="35"/>
  <c r="E5968" i="35"/>
  <c r="E6322" i="35"/>
  <c r="E5721" i="35"/>
  <c r="E5761" i="35"/>
  <c r="E5872" i="35"/>
  <c r="E6455" i="35"/>
  <c r="E5697" i="35"/>
  <c r="E5806" i="35"/>
  <c r="E5913" i="35"/>
  <c r="E5707" i="35"/>
  <c r="E5658" i="35"/>
  <c r="E5735" i="35"/>
  <c r="E6380" i="35"/>
  <c r="E6029" i="35"/>
  <c r="E6490" i="35"/>
  <c r="E6014" i="35"/>
  <c r="E6470" i="35"/>
  <c r="E6041" i="35"/>
  <c r="E6505" i="35"/>
  <c r="E6489" i="35"/>
  <c r="E6353" i="35"/>
  <c r="E6373" i="35"/>
  <c r="E5966" i="35"/>
  <c r="E6507" i="35"/>
  <c r="E5674" i="35"/>
  <c r="E6038" i="35"/>
  <c r="E5810" i="35"/>
  <c r="E6431" i="35"/>
  <c r="E6445" i="35"/>
  <c r="E6365" i="35"/>
  <c r="E5822" i="35"/>
  <c r="E5892" i="35"/>
  <c r="E5925" i="35"/>
  <c r="E6478" i="35"/>
  <c r="E5995" i="35"/>
  <c r="E5947" i="35"/>
  <c r="E5783" i="35"/>
  <c r="E6268" i="35"/>
  <c r="E5717" i="35"/>
  <c r="E6058" i="35"/>
  <c r="E5694" i="35"/>
  <c r="E5665" i="35"/>
  <c r="E5889" i="35"/>
  <c r="E6401" i="35"/>
  <c r="E6301" i="35"/>
  <c r="E6462" i="35"/>
  <c r="E6340" i="35"/>
  <c r="E6394" i="35"/>
  <c r="E6481" i="35"/>
  <c r="E5656" i="35"/>
  <c r="E5684" i="35"/>
  <c r="E6366" i="35"/>
  <c r="E5728" i="35"/>
  <c r="E5824" i="35"/>
  <c r="E6267" i="35"/>
  <c r="E5893" i="35"/>
  <c r="E5732" i="35"/>
  <c r="E6450" i="35"/>
  <c r="E6339" i="35"/>
  <c r="E5818" i="35"/>
  <c r="E5715" i="35"/>
  <c r="E5755" i="35"/>
  <c r="E6039" i="35"/>
  <c r="E5884" i="35"/>
  <c r="E6480" i="35"/>
  <c r="E5709" i="35"/>
  <c r="E6441" i="35"/>
  <c r="E6270" i="35"/>
  <c r="E6357" i="35"/>
  <c r="E5688" i="35"/>
  <c r="E5846" i="35"/>
  <c r="E6409" i="35"/>
  <c r="E6282" i="35"/>
  <c r="E6286" i="35"/>
  <c r="E6359" i="35"/>
  <c r="E6382" i="35"/>
  <c r="E5836" i="35"/>
  <c r="E6027" i="35"/>
  <c r="E5726" i="35"/>
  <c r="E6049" i="35"/>
  <c r="E6491" i="35"/>
  <c r="E6292" i="35"/>
  <c r="E6306" i="35"/>
  <c r="E5756" i="35"/>
  <c r="E5714" i="35"/>
  <c r="E6442" i="35"/>
  <c r="E6017" i="35"/>
  <c r="E5931" i="35"/>
  <c r="E6022" i="35"/>
  <c r="E5782" i="35"/>
  <c r="E6502" i="35"/>
  <c r="E6356" i="35"/>
  <c r="E6429" i="35"/>
  <c r="E6464" i="35"/>
  <c r="E5986" i="35"/>
  <c r="E5767" i="35"/>
  <c r="E6421" i="35"/>
  <c r="E6354" i="35"/>
  <c r="E6383" i="35"/>
  <c r="E5899" i="35"/>
  <c r="E5990" i="35"/>
  <c r="E6465" i="35"/>
  <c r="E6048" i="35"/>
  <c r="E6487" i="35"/>
  <c r="E5823" i="35"/>
  <c r="E5999" i="35"/>
  <c r="E6007" i="35"/>
  <c r="E5910" i="35"/>
  <c r="E6447" i="35"/>
  <c r="E5785" i="35"/>
  <c r="E6508" i="35"/>
  <c r="E6428" i="35"/>
  <c r="E5871" i="35"/>
  <c r="E6321" i="35"/>
  <c r="E5932" i="35"/>
  <c r="E5683" i="35"/>
  <c r="E5786" i="35"/>
  <c r="E6265" i="35"/>
  <c r="E6002" i="35"/>
  <c r="E5876" i="35"/>
  <c r="E5794" i="35"/>
  <c r="E5890" i="35"/>
  <c r="E6498" i="35"/>
  <c r="E6310" i="35"/>
  <c r="E5831" i="35"/>
  <c r="E5825" i="35"/>
  <c r="E6352" i="35"/>
  <c r="E5708" i="35"/>
  <c r="E6469" i="35"/>
  <c r="E6344" i="35"/>
  <c r="E6016" i="35"/>
  <c r="E6504" i="35"/>
  <c r="E6362" i="35"/>
  <c r="E5799" i="35"/>
  <c r="E5877" i="35"/>
  <c r="E5974" i="35"/>
  <c r="E6025" i="35"/>
  <c r="E6253" i="35"/>
  <c r="E6467" i="35"/>
  <c r="E6446" i="35"/>
  <c r="E6313" i="35"/>
  <c r="E6438" i="35"/>
  <c r="E6405" i="35"/>
  <c r="E5727" i="35"/>
  <c r="E6033" i="35"/>
  <c r="E6294" i="35"/>
  <c r="E5673" i="35"/>
  <c r="E6426" i="35"/>
  <c r="E5987" i="35"/>
  <c r="E6430" i="35"/>
  <c r="E6032" i="35"/>
  <c r="BG212" i="5" l="1"/>
  <c r="BG214" i="5"/>
  <c r="AK214" i="5"/>
  <c r="AK212" i="5"/>
  <c r="Q177" i="14"/>
  <c r="R177" i="14"/>
  <c r="Q178" i="14"/>
  <c r="R178" i="14"/>
  <c r="Q173" i="14"/>
  <c r="R173" i="14"/>
  <c r="Q175" i="14"/>
  <c r="R175" i="14"/>
  <c r="R218" i="7"/>
  <c r="R215" i="14" s="1"/>
  <c r="Q218" i="7"/>
  <c r="Q215" i="14" s="1"/>
  <c r="P218" i="7"/>
  <c r="P215" i="14" s="1"/>
  <c r="O218" i="7"/>
  <c r="O215" i="14" s="1"/>
  <c r="N218" i="7"/>
  <c r="N215" i="14" s="1"/>
  <c r="M218" i="7"/>
  <c r="M215" i="14" s="1"/>
  <c r="L218" i="7"/>
  <c r="L215" i="14" s="1"/>
  <c r="K218" i="7"/>
  <c r="K215" i="14" s="1"/>
  <c r="J218" i="7"/>
  <c r="J215" i="14" s="1"/>
  <c r="I218" i="7"/>
  <c r="I215" i="14" s="1"/>
  <c r="H218" i="7"/>
  <c r="H215" i="14" s="1"/>
  <c r="G218" i="7"/>
  <c r="G215" i="14" s="1"/>
  <c r="F218" i="7"/>
  <c r="F215" i="14" s="1"/>
  <c r="E218" i="7"/>
  <c r="E215" i="14" s="1"/>
  <c r="D218" i="7"/>
  <c r="D215" i="14" s="1"/>
  <c r="C218" i="7"/>
  <c r="C215" i="14" s="1"/>
  <c r="A215" i="14"/>
  <c r="A238" i="7"/>
  <c r="C238" i="7"/>
  <c r="S238" i="7" s="1"/>
  <c r="A239" i="7"/>
  <c r="C239" i="7"/>
  <c r="S239" i="7" s="1"/>
  <c r="S240" i="7"/>
  <c r="U240" i="7" s="1"/>
  <c r="A241" i="7"/>
  <c r="C241" i="7"/>
  <c r="S241" i="7" s="1"/>
  <c r="C280" i="7"/>
  <c r="S280" i="7" s="1"/>
  <c r="T280" i="7" s="1"/>
  <c r="C279" i="7"/>
  <c r="S279" i="7" s="1"/>
  <c r="A280" i="7"/>
  <c r="A279" i="7"/>
  <c r="AG212" i="5"/>
  <c r="AF212" i="5"/>
  <c r="C175" i="7"/>
  <c r="C172" i="14" s="1"/>
  <c r="D175" i="7"/>
  <c r="D172" i="14" s="1"/>
  <c r="E175" i="7"/>
  <c r="E172" i="14" s="1"/>
  <c r="F175" i="7"/>
  <c r="F172" i="14" s="1"/>
  <c r="G175" i="7"/>
  <c r="G172" i="14" s="1"/>
  <c r="H175" i="7"/>
  <c r="H172" i="14" s="1"/>
  <c r="I175" i="7"/>
  <c r="I172" i="14" s="1"/>
  <c r="J175" i="7"/>
  <c r="J172" i="14" s="1"/>
  <c r="K175" i="7"/>
  <c r="K172" i="14" s="1"/>
  <c r="L175" i="7"/>
  <c r="L172" i="14" s="1"/>
  <c r="M175" i="7"/>
  <c r="M172" i="14" s="1"/>
  <c r="N175" i="7"/>
  <c r="N172" i="14" s="1"/>
  <c r="O175" i="7"/>
  <c r="O172" i="14" s="1"/>
  <c r="P175" i="7"/>
  <c r="P172" i="14" s="1"/>
  <c r="Q175" i="7"/>
  <c r="Q172" i="14" s="1"/>
  <c r="R175" i="7"/>
  <c r="R172" i="14" s="1"/>
  <c r="C176" i="7"/>
  <c r="C173" i="14" s="1"/>
  <c r="D176" i="7"/>
  <c r="D173" i="14" s="1"/>
  <c r="E176" i="7"/>
  <c r="E173" i="14" s="1"/>
  <c r="F176" i="7"/>
  <c r="F173" i="14" s="1"/>
  <c r="G176" i="7"/>
  <c r="G173" i="14" s="1"/>
  <c r="H176" i="7"/>
  <c r="H173" i="14" s="1"/>
  <c r="I176" i="7"/>
  <c r="I173" i="14" s="1"/>
  <c r="J176" i="7"/>
  <c r="J173" i="14" s="1"/>
  <c r="K176" i="7"/>
  <c r="K173" i="14" s="1"/>
  <c r="L176" i="7"/>
  <c r="L173" i="14" s="1"/>
  <c r="M176" i="7"/>
  <c r="M173" i="14" s="1"/>
  <c r="N176" i="7"/>
  <c r="N173" i="14" s="1"/>
  <c r="O176" i="7"/>
  <c r="O173" i="14" s="1"/>
  <c r="P176" i="7"/>
  <c r="P173" i="14" s="1"/>
  <c r="C177" i="7"/>
  <c r="C174" i="14" s="1"/>
  <c r="D177" i="7"/>
  <c r="D174" i="14" s="1"/>
  <c r="E177" i="7"/>
  <c r="E174" i="14" s="1"/>
  <c r="F177" i="7"/>
  <c r="F174" i="14" s="1"/>
  <c r="G177" i="7"/>
  <c r="G174" i="14" s="1"/>
  <c r="H177" i="7"/>
  <c r="H174" i="14" s="1"/>
  <c r="I177" i="7"/>
  <c r="I174" i="14" s="1"/>
  <c r="J177" i="7"/>
  <c r="J174" i="14" s="1"/>
  <c r="K177" i="7"/>
  <c r="K174" i="14" s="1"/>
  <c r="L177" i="7"/>
  <c r="L174" i="14" s="1"/>
  <c r="M177" i="7"/>
  <c r="M174" i="14" s="1"/>
  <c r="N177" i="7"/>
  <c r="N174" i="14" s="1"/>
  <c r="O177" i="7"/>
  <c r="O174" i="14" s="1"/>
  <c r="P177" i="7"/>
  <c r="P174" i="14" s="1"/>
  <c r="Q177" i="7"/>
  <c r="Q174" i="14" s="1"/>
  <c r="R177" i="7"/>
  <c r="R174" i="14" s="1"/>
  <c r="C178" i="7"/>
  <c r="C175" i="14" s="1"/>
  <c r="D178" i="7"/>
  <c r="D175" i="14" s="1"/>
  <c r="E178" i="7"/>
  <c r="E175" i="14" s="1"/>
  <c r="F178" i="7"/>
  <c r="F175" i="14" s="1"/>
  <c r="G178" i="7"/>
  <c r="G175" i="14" s="1"/>
  <c r="H178" i="7"/>
  <c r="H175" i="14" s="1"/>
  <c r="I178" i="7"/>
  <c r="I175" i="14" s="1"/>
  <c r="J178" i="7"/>
  <c r="J175" i="14" s="1"/>
  <c r="K178" i="7"/>
  <c r="K175" i="14" s="1"/>
  <c r="L178" i="7"/>
  <c r="L175" i="14" s="1"/>
  <c r="M178" i="7"/>
  <c r="M175" i="14" s="1"/>
  <c r="N178" i="7"/>
  <c r="N175" i="14" s="1"/>
  <c r="O178" i="7"/>
  <c r="O175" i="14" s="1"/>
  <c r="P178" i="7"/>
  <c r="P175" i="14" s="1"/>
  <c r="C179" i="7"/>
  <c r="C176" i="14" s="1"/>
  <c r="D179" i="7"/>
  <c r="D176" i="14" s="1"/>
  <c r="E179" i="7"/>
  <c r="E176" i="14" s="1"/>
  <c r="F179" i="7"/>
  <c r="F176" i="14" s="1"/>
  <c r="G179" i="7"/>
  <c r="G176" i="14" s="1"/>
  <c r="H179" i="7"/>
  <c r="H176" i="14" s="1"/>
  <c r="I179" i="7"/>
  <c r="I176" i="14" s="1"/>
  <c r="J179" i="7"/>
  <c r="J176" i="14" s="1"/>
  <c r="K179" i="7"/>
  <c r="K176" i="14" s="1"/>
  <c r="L179" i="7"/>
  <c r="L176" i="14" s="1"/>
  <c r="M179" i="7"/>
  <c r="M176" i="14" s="1"/>
  <c r="N179" i="7"/>
  <c r="N176" i="14" s="1"/>
  <c r="O179" i="7"/>
  <c r="O176" i="14" s="1"/>
  <c r="P179" i="7"/>
  <c r="P176" i="14" s="1"/>
  <c r="Q179" i="7"/>
  <c r="Q176" i="14" s="1"/>
  <c r="R179" i="7"/>
  <c r="R176" i="14" s="1"/>
  <c r="C180" i="7"/>
  <c r="C177" i="14" s="1"/>
  <c r="D180" i="7"/>
  <c r="D177" i="14" s="1"/>
  <c r="E180" i="7"/>
  <c r="E177" i="14" s="1"/>
  <c r="F180" i="7"/>
  <c r="F177" i="14" s="1"/>
  <c r="G180" i="7"/>
  <c r="G177" i="14" s="1"/>
  <c r="H180" i="7"/>
  <c r="H177" i="14" s="1"/>
  <c r="I180" i="7"/>
  <c r="I177" i="14" s="1"/>
  <c r="J180" i="7"/>
  <c r="J177" i="14" s="1"/>
  <c r="K180" i="7"/>
  <c r="K177" i="14" s="1"/>
  <c r="L180" i="7"/>
  <c r="L177" i="14" s="1"/>
  <c r="M180" i="7"/>
  <c r="M177" i="14" s="1"/>
  <c r="N180" i="7"/>
  <c r="N177" i="14" s="1"/>
  <c r="O180" i="7"/>
  <c r="O177" i="14" s="1"/>
  <c r="P180" i="7"/>
  <c r="P177" i="14" s="1"/>
  <c r="C181" i="7"/>
  <c r="C178" i="14" s="1"/>
  <c r="D181" i="7"/>
  <c r="D178" i="14" s="1"/>
  <c r="E181" i="7"/>
  <c r="E178" i="14" s="1"/>
  <c r="F181" i="7"/>
  <c r="F178" i="14" s="1"/>
  <c r="G181" i="7"/>
  <c r="G178" i="14" s="1"/>
  <c r="H181" i="7"/>
  <c r="H178" i="14" s="1"/>
  <c r="I181" i="7"/>
  <c r="I178" i="14" s="1"/>
  <c r="J181" i="7"/>
  <c r="J178" i="14" s="1"/>
  <c r="K181" i="7"/>
  <c r="K178" i="14" s="1"/>
  <c r="L181" i="7"/>
  <c r="L178" i="14" s="1"/>
  <c r="M181" i="7"/>
  <c r="M178" i="14" s="1"/>
  <c r="N181" i="7"/>
  <c r="N178" i="14" s="1"/>
  <c r="O181" i="7"/>
  <c r="O178" i="14" s="1"/>
  <c r="P181" i="7"/>
  <c r="P178" i="14" s="1"/>
  <c r="A176" i="7"/>
  <c r="A177" i="7"/>
  <c r="A178" i="7"/>
  <c r="A175" i="14" s="1"/>
  <c r="A179" i="7"/>
  <c r="A176" i="14" s="1"/>
  <c r="A180" i="7"/>
  <c r="A177" i="14" s="1"/>
  <c r="A181" i="7"/>
  <c r="A178" i="14" s="1"/>
  <c r="AE214" i="5"/>
  <c r="AE212" i="5"/>
  <c r="DA213" i="5"/>
  <c r="CZ213" i="5"/>
  <c r="CY213" i="5"/>
  <c r="CX213" i="5"/>
  <c r="CW213" i="5"/>
  <c r="CV213" i="5"/>
  <c r="CU213" i="5"/>
  <c r="CT213" i="5"/>
  <c r="CS213" i="5"/>
  <c r="CR213" i="5"/>
  <c r="CP213" i="5"/>
  <c r="CO213" i="5"/>
  <c r="CN213" i="5"/>
  <c r="CM213" i="5"/>
  <c r="CK213" i="5"/>
  <c r="CH213" i="5"/>
  <c r="CG213" i="5"/>
  <c r="CF213" i="5"/>
  <c r="CE213" i="5"/>
  <c r="CD213" i="5"/>
  <c r="CB213" i="5"/>
  <c r="CA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O213" i="5"/>
  <c r="AK213" i="5"/>
  <c r="AH213" i="5"/>
  <c r="AG213" i="5"/>
  <c r="AF213" i="5"/>
  <c r="AE213" i="5"/>
  <c r="DA212" i="5"/>
  <c r="CZ212" i="5"/>
  <c r="CY212" i="5"/>
  <c r="CX212" i="5"/>
  <c r="CW212" i="5"/>
  <c r="CV212" i="5"/>
  <c r="CU212" i="5"/>
  <c r="CT212" i="5"/>
  <c r="CS212" i="5"/>
  <c r="CR212" i="5"/>
  <c r="CP212" i="5"/>
  <c r="CO212" i="5"/>
  <c r="CN212" i="5"/>
  <c r="CM212" i="5"/>
  <c r="CH212" i="5"/>
  <c r="CG212" i="5"/>
  <c r="CF212" i="5"/>
  <c r="CE212" i="5"/>
  <c r="CD212" i="5"/>
  <c r="CB212" i="5"/>
  <c r="CA212" i="5"/>
  <c r="BD212" i="5"/>
  <c r="BC212" i="5"/>
  <c r="BB212" i="5"/>
  <c r="BA212" i="5"/>
  <c r="AZ212" i="5"/>
  <c r="AY212" i="5"/>
  <c r="AX212" i="5"/>
  <c r="AW212" i="5"/>
  <c r="AV212" i="5"/>
  <c r="AU212" i="5"/>
  <c r="AT212" i="5"/>
  <c r="AS212" i="5"/>
  <c r="AR212" i="5"/>
  <c r="AQ212" i="5"/>
  <c r="AO212" i="5"/>
  <c r="AH212" i="5"/>
  <c r="E6378" i="35"/>
  <c r="E5777" i="35"/>
  <c r="E6026" i="35"/>
  <c r="E6013" i="35"/>
  <c r="E6261" i="35"/>
  <c r="E6355" i="35"/>
  <c r="E6057" i="35"/>
  <c r="E5807" i="35"/>
  <c r="E5676" i="35"/>
  <c r="E5815" i="35"/>
  <c r="E5745" i="35"/>
  <c r="E6418" i="35"/>
  <c r="E5926" i="35"/>
  <c r="E5795" i="35"/>
  <c r="E6010" i="35"/>
  <c r="E6314" i="35"/>
  <c r="E6285" i="35"/>
  <c r="E5747" i="35"/>
  <c r="E5998" i="35"/>
  <c r="E6053" i="35"/>
  <c r="E5991" i="35"/>
  <c r="E5804" i="35"/>
  <c r="E6008" i="35"/>
  <c r="E6484" i="35"/>
  <c r="E6343" i="35"/>
  <c r="E5878" i="35"/>
  <c r="E6408" i="35"/>
  <c r="E5716" i="35"/>
  <c r="E5945" i="35"/>
  <c r="E5700" i="35"/>
  <c r="E5744" i="35"/>
  <c r="E5762" i="35"/>
  <c r="T239" i="7" l="1"/>
  <c r="U239" i="7"/>
  <c r="S215" i="14"/>
  <c r="S220" i="14"/>
  <c r="S218" i="14"/>
  <c r="S216" i="14"/>
  <c r="S222" i="14"/>
  <c r="S176" i="14"/>
  <c r="S178" i="14"/>
  <c r="S177" i="14"/>
  <c r="CQ213" i="5"/>
  <c r="CJ213" i="5"/>
  <c r="S173" i="14"/>
  <c r="S174" i="14"/>
  <c r="S175" i="14"/>
  <c r="S172" i="14"/>
  <c r="U241" i="7"/>
  <c r="T241" i="7"/>
  <c r="S218" i="7"/>
  <c r="T218" i="7" s="1"/>
  <c r="T240" i="7"/>
  <c r="T238" i="7"/>
  <c r="U238" i="7"/>
  <c r="T279" i="7"/>
  <c r="U279" i="7"/>
  <c r="U280" i="7"/>
  <c r="S176" i="7"/>
  <c r="T176" i="7" s="1"/>
  <c r="S177" i="7"/>
  <c r="T177" i="7" s="1"/>
  <c r="S175" i="7"/>
  <c r="S181" i="7"/>
  <c r="S178" i="7"/>
  <c r="T178" i="7" s="1"/>
  <c r="S179" i="7"/>
  <c r="T179" i="7" s="1"/>
  <c r="S180" i="7"/>
  <c r="CK212" i="5"/>
  <c r="CC212" i="5"/>
  <c r="CC213" i="5"/>
  <c r="CQ212" i="5"/>
  <c r="CJ212" i="5"/>
  <c r="U181" i="7" l="1"/>
  <c r="T181" i="7"/>
  <c r="U175" i="7"/>
  <c r="T175" i="7"/>
  <c r="U180" i="7"/>
  <c r="T180" i="7"/>
  <c r="U218" i="7"/>
  <c r="U178" i="7"/>
  <c r="U177" i="7"/>
  <c r="U176" i="7"/>
  <c r="U179" i="7"/>
  <c r="BL8" i="5"/>
  <c r="BK8" i="5"/>
  <c r="BM8" i="5"/>
  <c r="BN8" i="5"/>
  <c r="BO8" i="5"/>
  <c r="BP8" i="5"/>
  <c r="BQ8" i="5"/>
  <c r="BR8" i="5"/>
  <c r="BS8" i="5"/>
  <c r="BT8" i="5"/>
  <c r="BU8" i="5"/>
  <c r="BV8" i="5"/>
  <c r="BW8" i="5"/>
  <c r="BX8" i="5" l="1"/>
  <c r="BY8" i="5"/>
  <c r="S291" i="7"/>
  <c r="T291" i="7" s="1"/>
  <c r="S221" i="14"/>
  <c r="S217" i="14"/>
  <c r="C290" i="7"/>
  <c r="S219" i="14" l="1"/>
  <c r="H9" i="23" l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9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B141" i="2"/>
  <c r="C141" i="2"/>
  <c r="B139" i="15" s="1"/>
  <c r="E141" i="2"/>
  <c r="C139" i="15" s="1"/>
  <c r="G141" i="2"/>
  <c r="D139" i="15" s="1"/>
  <c r="I141" i="2"/>
  <c r="E139" i="15" s="1"/>
  <c r="K141" i="2"/>
  <c r="F139" i="15" s="1"/>
  <c r="M141" i="2"/>
  <c r="G139" i="15" s="1"/>
  <c r="O141" i="2"/>
  <c r="H139" i="15" s="1"/>
  <c r="Q141" i="2"/>
  <c r="I139" i="15" s="1"/>
  <c r="S141" i="2"/>
  <c r="J139" i="15" s="1"/>
  <c r="U141" i="2"/>
  <c r="K139" i="15" s="1"/>
  <c r="B142" i="2"/>
  <c r="C142" i="2"/>
  <c r="B140" i="15" s="1"/>
  <c r="E142" i="2"/>
  <c r="C140" i="15" s="1"/>
  <c r="G142" i="2"/>
  <c r="D140" i="15" s="1"/>
  <c r="I142" i="2"/>
  <c r="E140" i="15" s="1"/>
  <c r="K142" i="2"/>
  <c r="F140" i="15" s="1"/>
  <c r="M142" i="2"/>
  <c r="G140" i="15" s="1"/>
  <c r="O142" i="2"/>
  <c r="H140" i="15" s="1"/>
  <c r="Q142" i="2"/>
  <c r="I140" i="15" s="1"/>
  <c r="S142" i="2"/>
  <c r="J140" i="15" s="1"/>
  <c r="U142" i="2"/>
  <c r="K140" i="15" s="1"/>
  <c r="B143" i="2"/>
  <c r="C143" i="2"/>
  <c r="B141" i="15" s="1"/>
  <c r="E143" i="2"/>
  <c r="C141" i="15" s="1"/>
  <c r="G143" i="2"/>
  <c r="D141" i="15" s="1"/>
  <c r="I143" i="2"/>
  <c r="E141" i="15" s="1"/>
  <c r="K143" i="2"/>
  <c r="F141" i="15" s="1"/>
  <c r="M143" i="2"/>
  <c r="G141" i="15" s="1"/>
  <c r="O143" i="2"/>
  <c r="H141" i="15" s="1"/>
  <c r="Q143" i="2"/>
  <c r="I141" i="15" s="1"/>
  <c r="S143" i="2"/>
  <c r="J141" i="15" s="1"/>
  <c r="U143" i="2"/>
  <c r="K141" i="15" s="1"/>
  <c r="B144" i="2"/>
  <c r="C144" i="2"/>
  <c r="B142" i="15" s="1"/>
  <c r="E144" i="2"/>
  <c r="C142" i="15" s="1"/>
  <c r="G144" i="2"/>
  <c r="D142" i="15" s="1"/>
  <c r="I144" i="2"/>
  <c r="E142" i="15" s="1"/>
  <c r="K144" i="2"/>
  <c r="F142" i="15" s="1"/>
  <c r="M144" i="2"/>
  <c r="G142" i="15" s="1"/>
  <c r="O144" i="2"/>
  <c r="H142" i="15" s="1"/>
  <c r="Q144" i="2"/>
  <c r="I142" i="15" s="1"/>
  <c r="S144" i="2"/>
  <c r="J142" i="15" s="1"/>
  <c r="U144" i="2"/>
  <c r="K142" i="15" s="1"/>
  <c r="B145" i="2"/>
  <c r="C145" i="2"/>
  <c r="B143" i="15" s="1"/>
  <c r="E145" i="2"/>
  <c r="C143" i="15" s="1"/>
  <c r="G145" i="2"/>
  <c r="D143" i="15" s="1"/>
  <c r="I145" i="2"/>
  <c r="E143" i="15" s="1"/>
  <c r="K145" i="2"/>
  <c r="F143" i="15" s="1"/>
  <c r="M145" i="2"/>
  <c r="G143" i="15" s="1"/>
  <c r="O145" i="2"/>
  <c r="H143" i="15" s="1"/>
  <c r="Q145" i="2"/>
  <c r="I143" i="15" s="1"/>
  <c r="S145" i="2"/>
  <c r="J143" i="15" s="1"/>
  <c r="U145" i="2"/>
  <c r="K143" i="15" s="1"/>
  <c r="B146" i="2"/>
  <c r="C146" i="2"/>
  <c r="B144" i="15" s="1"/>
  <c r="E146" i="2"/>
  <c r="C144" i="15" s="1"/>
  <c r="G146" i="2"/>
  <c r="D144" i="15" s="1"/>
  <c r="I146" i="2"/>
  <c r="E144" i="15" s="1"/>
  <c r="K146" i="2"/>
  <c r="F144" i="15" s="1"/>
  <c r="M146" i="2"/>
  <c r="G144" i="15" s="1"/>
  <c r="O146" i="2"/>
  <c r="H144" i="15" s="1"/>
  <c r="Q146" i="2"/>
  <c r="I144" i="15" s="1"/>
  <c r="S146" i="2"/>
  <c r="J144" i="15" s="1"/>
  <c r="U146" i="2"/>
  <c r="K144" i="15" s="1"/>
  <c r="B147" i="2"/>
  <c r="C147" i="2"/>
  <c r="B145" i="15" s="1"/>
  <c r="E147" i="2"/>
  <c r="C145" i="15" s="1"/>
  <c r="G147" i="2"/>
  <c r="D145" i="15" s="1"/>
  <c r="I147" i="2"/>
  <c r="E145" i="15" s="1"/>
  <c r="K147" i="2"/>
  <c r="F145" i="15" s="1"/>
  <c r="M147" i="2"/>
  <c r="G145" i="15" s="1"/>
  <c r="O147" i="2"/>
  <c r="H145" i="15" s="1"/>
  <c r="Q147" i="2"/>
  <c r="I145" i="15" s="1"/>
  <c r="S147" i="2"/>
  <c r="J145" i="15" s="1"/>
  <c r="U147" i="2"/>
  <c r="K145" i="15" s="1"/>
  <c r="B148" i="2"/>
  <c r="C148" i="2"/>
  <c r="B146" i="15" s="1"/>
  <c r="E148" i="2"/>
  <c r="C146" i="15" s="1"/>
  <c r="G148" i="2"/>
  <c r="D146" i="15" s="1"/>
  <c r="I148" i="2"/>
  <c r="E146" i="15" s="1"/>
  <c r="K148" i="2"/>
  <c r="F146" i="15" s="1"/>
  <c r="M148" i="2"/>
  <c r="G146" i="15" s="1"/>
  <c r="O148" i="2"/>
  <c r="H146" i="15" s="1"/>
  <c r="Q148" i="2"/>
  <c r="I146" i="15" s="1"/>
  <c r="S148" i="2"/>
  <c r="J146" i="15" s="1"/>
  <c r="U148" i="2"/>
  <c r="K146" i="15" s="1"/>
  <c r="B149" i="2"/>
  <c r="C149" i="2"/>
  <c r="B147" i="15" s="1"/>
  <c r="E149" i="2"/>
  <c r="C147" i="15" s="1"/>
  <c r="G149" i="2"/>
  <c r="D147" i="15" s="1"/>
  <c r="I149" i="2"/>
  <c r="E147" i="15" s="1"/>
  <c r="K149" i="2"/>
  <c r="F147" i="15" s="1"/>
  <c r="M149" i="2"/>
  <c r="G147" i="15" s="1"/>
  <c r="O149" i="2"/>
  <c r="H147" i="15" s="1"/>
  <c r="Q149" i="2"/>
  <c r="I147" i="15" s="1"/>
  <c r="S149" i="2"/>
  <c r="J147" i="15" s="1"/>
  <c r="U149" i="2"/>
  <c r="K147" i="15" s="1"/>
  <c r="B150" i="2"/>
  <c r="C150" i="2"/>
  <c r="B148" i="15" s="1"/>
  <c r="E150" i="2"/>
  <c r="C148" i="15" s="1"/>
  <c r="G150" i="2"/>
  <c r="D148" i="15" s="1"/>
  <c r="I150" i="2"/>
  <c r="E148" i="15" s="1"/>
  <c r="K150" i="2"/>
  <c r="F148" i="15" s="1"/>
  <c r="M150" i="2"/>
  <c r="G148" i="15" s="1"/>
  <c r="O150" i="2"/>
  <c r="H148" i="15" s="1"/>
  <c r="Q150" i="2"/>
  <c r="I148" i="15" s="1"/>
  <c r="S150" i="2"/>
  <c r="J148" i="15" s="1"/>
  <c r="U150" i="2"/>
  <c r="K148" i="15" s="1"/>
  <c r="B151" i="2"/>
  <c r="C151" i="2"/>
  <c r="B149" i="15" s="1"/>
  <c r="E151" i="2"/>
  <c r="C149" i="15" s="1"/>
  <c r="G151" i="2"/>
  <c r="D149" i="15" s="1"/>
  <c r="I151" i="2"/>
  <c r="E149" i="15" s="1"/>
  <c r="K151" i="2"/>
  <c r="F149" i="15" s="1"/>
  <c r="M151" i="2"/>
  <c r="G149" i="15" s="1"/>
  <c r="O151" i="2"/>
  <c r="H149" i="15" s="1"/>
  <c r="Q151" i="2"/>
  <c r="I149" i="15" s="1"/>
  <c r="S151" i="2"/>
  <c r="J149" i="15" s="1"/>
  <c r="U151" i="2"/>
  <c r="K149" i="15" s="1"/>
  <c r="B152" i="2"/>
  <c r="C152" i="2"/>
  <c r="B150" i="15" s="1"/>
  <c r="E152" i="2"/>
  <c r="C150" i="15" s="1"/>
  <c r="G152" i="2"/>
  <c r="D150" i="15" s="1"/>
  <c r="I152" i="2"/>
  <c r="E150" i="15" s="1"/>
  <c r="K152" i="2"/>
  <c r="F150" i="15" s="1"/>
  <c r="M152" i="2"/>
  <c r="G150" i="15" s="1"/>
  <c r="O152" i="2"/>
  <c r="H150" i="15" s="1"/>
  <c r="Q152" i="2"/>
  <c r="I150" i="15" s="1"/>
  <c r="S152" i="2"/>
  <c r="J150" i="15" s="1"/>
  <c r="U152" i="2"/>
  <c r="K150" i="15" s="1"/>
  <c r="B153" i="2"/>
  <c r="C153" i="2"/>
  <c r="B151" i="15" s="1"/>
  <c r="E153" i="2"/>
  <c r="C151" i="15" s="1"/>
  <c r="G153" i="2"/>
  <c r="D151" i="15" s="1"/>
  <c r="I153" i="2"/>
  <c r="E151" i="15" s="1"/>
  <c r="K153" i="2"/>
  <c r="F151" i="15" s="1"/>
  <c r="M153" i="2"/>
  <c r="G151" i="15" s="1"/>
  <c r="O153" i="2"/>
  <c r="H151" i="15" s="1"/>
  <c r="Q153" i="2"/>
  <c r="I151" i="15" s="1"/>
  <c r="S153" i="2"/>
  <c r="J151" i="15" s="1"/>
  <c r="U153" i="2"/>
  <c r="K151" i="15" s="1"/>
  <c r="B154" i="2"/>
  <c r="C154" i="2"/>
  <c r="B152" i="15" s="1"/>
  <c r="E154" i="2"/>
  <c r="C152" i="15" s="1"/>
  <c r="G154" i="2"/>
  <c r="D152" i="15" s="1"/>
  <c r="I154" i="2"/>
  <c r="E152" i="15" s="1"/>
  <c r="K154" i="2"/>
  <c r="F152" i="15" s="1"/>
  <c r="M154" i="2"/>
  <c r="G152" i="15" s="1"/>
  <c r="O154" i="2"/>
  <c r="H152" i="15" s="1"/>
  <c r="Q154" i="2"/>
  <c r="I152" i="15" s="1"/>
  <c r="S154" i="2"/>
  <c r="J152" i="15" s="1"/>
  <c r="U154" i="2"/>
  <c r="K152" i="15" s="1"/>
  <c r="B155" i="2"/>
  <c r="C155" i="2"/>
  <c r="B153" i="15" s="1"/>
  <c r="E155" i="2"/>
  <c r="C153" i="15" s="1"/>
  <c r="G155" i="2"/>
  <c r="D153" i="15" s="1"/>
  <c r="I155" i="2"/>
  <c r="E153" i="15" s="1"/>
  <c r="K155" i="2"/>
  <c r="F153" i="15" s="1"/>
  <c r="M155" i="2"/>
  <c r="G153" i="15" s="1"/>
  <c r="O155" i="2"/>
  <c r="H153" i="15" s="1"/>
  <c r="Q155" i="2"/>
  <c r="I153" i="15" s="1"/>
  <c r="S155" i="2"/>
  <c r="J153" i="15" s="1"/>
  <c r="U155" i="2"/>
  <c r="K153" i="15" s="1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BD9" i="1"/>
  <c r="M49" i="12" s="1"/>
  <c r="BC9" i="1"/>
  <c r="L49" i="12" s="1"/>
  <c r="BB9" i="1"/>
  <c r="K49" i="12" s="1"/>
  <c r="W143" i="2" l="1"/>
  <c r="X143" i="2" s="1"/>
  <c r="W145" i="2"/>
  <c r="X145" i="2" s="1"/>
  <c r="W149" i="2"/>
  <c r="X149" i="2" s="1"/>
  <c r="W155" i="2"/>
  <c r="X155" i="2" s="1"/>
  <c r="W146" i="2"/>
  <c r="X146" i="2" s="1"/>
  <c r="W147" i="2"/>
  <c r="X147" i="2" s="1"/>
  <c r="W148" i="2"/>
  <c r="Y148" i="2" s="1"/>
  <c r="W150" i="2"/>
  <c r="X150" i="2" s="1"/>
  <c r="W141" i="2"/>
  <c r="Y141" i="2" s="1"/>
  <c r="W142" i="2"/>
  <c r="W144" i="2"/>
  <c r="Y144" i="2" s="1"/>
  <c r="W154" i="2"/>
  <c r="Y154" i="2" s="1"/>
  <c r="W151" i="2"/>
  <c r="Y151" i="2" s="1"/>
  <c r="W152" i="2"/>
  <c r="Y152" i="2" s="1"/>
  <c r="W153" i="2"/>
  <c r="Y153" i="2" s="1"/>
  <c r="BA9" i="1"/>
  <c r="J49" i="12" s="1"/>
  <c r="AZ9" i="1"/>
  <c r="I49" i="12" s="1"/>
  <c r="AY9" i="1"/>
  <c r="H49" i="12" s="1"/>
  <c r="AX9" i="1"/>
  <c r="G49" i="12" s="1"/>
  <c r="F49" i="12"/>
  <c r="AV9" i="1"/>
  <c r="E49" i="12" s="1"/>
  <c r="D49" i="12"/>
  <c r="AT9" i="1"/>
  <c r="C49" i="12" s="1"/>
  <c r="AS9" i="1"/>
  <c r="AR9" i="1"/>
  <c r="D46" i="12" s="1"/>
  <c r="C46" i="12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P169" i="1"/>
  <c r="BO169" i="1"/>
  <c r="BM169" i="1"/>
  <c r="BL169" i="1"/>
  <c r="BK169" i="1"/>
  <c r="BJ169" i="1"/>
  <c r="BI169" i="1"/>
  <c r="BH169" i="1"/>
  <c r="BG169" i="1"/>
  <c r="BF169" i="1"/>
  <c r="AO169" i="1"/>
  <c r="AN169" i="1"/>
  <c r="AM169" i="1"/>
  <c r="AL169" i="1"/>
  <c r="AK169" i="1"/>
  <c r="AJ169" i="1"/>
  <c r="AI169" i="1"/>
  <c r="AH169" i="1"/>
  <c r="AG169" i="1"/>
  <c r="AF169" i="1"/>
  <c r="AE169" i="1"/>
  <c r="Z169" i="1"/>
  <c r="V169" i="1"/>
  <c r="U169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P168" i="1"/>
  <c r="BO168" i="1"/>
  <c r="BM168" i="1"/>
  <c r="BL168" i="1"/>
  <c r="BK168" i="1"/>
  <c r="BJ168" i="1"/>
  <c r="BI168" i="1"/>
  <c r="BH168" i="1"/>
  <c r="BG168" i="1"/>
  <c r="BF168" i="1"/>
  <c r="AO168" i="1"/>
  <c r="AN168" i="1"/>
  <c r="AM168" i="1"/>
  <c r="AL168" i="1"/>
  <c r="AK168" i="1"/>
  <c r="AJ168" i="1"/>
  <c r="AI168" i="1"/>
  <c r="AH168" i="1"/>
  <c r="AG168" i="1"/>
  <c r="AF168" i="1"/>
  <c r="AE168" i="1"/>
  <c r="Z168" i="1"/>
  <c r="V168" i="1"/>
  <c r="U168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P167" i="1"/>
  <c r="BO167" i="1"/>
  <c r="BM167" i="1"/>
  <c r="BL167" i="1"/>
  <c r="BK167" i="1"/>
  <c r="BJ167" i="1"/>
  <c r="BI167" i="1"/>
  <c r="BH167" i="1"/>
  <c r="BG167" i="1"/>
  <c r="BF167" i="1"/>
  <c r="AO167" i="1"/>
  <c r="AN167" i="1"/>
  <c r="AM167" i="1"/>
  <c r="AL167" i="1"/>
  <c r="AK167" i="1"/>
  <c r="AJ167" i="1"/>
  <c r="AI167" i="1"/>
  <c r="AH167" i="1"/>
  <c r="AG167" i="1"/>
  <c r="AF167" i="1"/>
  <c r="AE167" i="1"/>
  <c r="Z167" i="1"/>
  <c r="V167" i="1"/>
  <c r="U167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P166" i="1"/>
  <c r="BO166" i="1"/>
  <c r="BM166" i="1"/>
  <c r="BL166" i="1"/>
  <c r="BK166" i="1"/>
  <c r="BJ166" i="1"/>
  <c r="BI166" i="1"/>
  <c r="BH166" i="1"/>
  <c r="BG166" i="1"/>
  <c r="BF166" i="1"/>
  <c r="AO166" i="1"/>
  <c r="AN166" i="1"/>
  <c r="AM166" i="1"/>
  <c r="AL166" i="1"/>
  <c r="AK166" i="1"/>
  <c r="AJ166" i="1"/>
  <c r="AI166" i="1"/>
  <c r="AH166" i="1"/>
  <c r="AG166" i="1"/>
  <c r="AF166" i="1"/>
  <c r="AE166" i="1"/>
  <c r="Z166" i="1"/>
  <c r="V166" i="1"/>
  <c r="U166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P165" i="1"/>
  <c r="BO165" i="1"/>
  <c r="BM165" i="1"/>
  <c r="BL165" i="1"/>
  <c r="BK165" i="1"/>
  <c r="BJ165" i="1"/>
  <c r="BI165" i="1"/>
  <c r="BH165" i="1"/>
  <c r="BG165" i="1"/>
  <c r="BF165" i="1"/>
  <c r="AO165" i="1"/>
  <c r="AN165" i="1"/>
  <c r="AM165" i="1"/>
  <c r="AL165" i="1"/>
  <c r="AK165" i="1"/>
  <c r="AJ165" i="1"/>
  <c r="AI165" i="1"/>
  <c r="AH165" i="1"/>
  <c r="AG165" i="1"/>
  <c r="AF165" i="1"/>
  <c r="AE165" i="1"/>
  <c r="Z165" i="1"/>
  <c r="V165" i="1"/>
  <c r="U165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P164" i="1"/>
  <c r="BO164" i="1"/>
  <c r="BM164" i="1"/>
  <c r="BL164" i="1"/>
  <c r="BK164" i="1"/>
  <c r="BJ164" i="1"/>
  <c r="BI164" i="1"/>
  <c r="BH164" i="1"/>
  <c r="BG164" i="1"/>
  <c r="BF164" i="1"/>
  <c r="AO164" i="1"/>
  <c r="AN164" i="1"/>
  <c r="AM164" i="1"/>
  <c r="AL164" i="1"/>
  <c r="AK164" i="1"/>
  <c r="AJ164" i="1"/>
  <c r="AI164" i="1"/>
  <c r="AH164" i="1"/>
  <c r="AG164" i="1"/>
  <c r="AF164" i="1"/>
  <c r="AE164" i="1"/>
  <c r="Z164" i="1"/>
  <c r="V164" i="1"/>
  <c r="U164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P163" i="1"/>
  <c r="BO163" i="1"/>
  <c r="BM163" i="1"/>
  <c r="BL163" i="1"/>
  <c r="BK163" i="1"/>
  <c r="BJ163" i="1"/>
  <c r="BI163" i="1"/>
  <c r="BH163" i="1"/>
  <c r="BG163" i="1"/>
  <c r="BF163" i="1"/>
  <c r="AO163" i="1"/>
  <c r="AN163" i="1"/>
  <c r="AM163" i="1"/>
  <c r="AL163" i="1"/>
  <c r="AK163" i="1"/>
  <c r="AJ163" i="1"/>
  <c r="AI163" i="1"/>
  <c r="AH163" i="1"/>
  <c r="AG163" i="1"/>
  <c r="AF163" i="1"/>
  <c r="AE163" i="1"/>
  <c r="Z163" i="1"/>
  <c r="V163" i="1"/>
  <c r="U163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P162" i="1"/>
  <c r="BO162" i="1"/>
  <c r="BM162" i="1"/>
  <c r="BL162" i="1"/>
  <c r="BK162" i="1"/>
  <c r="BJ162" i="1"/>
  <c r="BI162" i="1"/>
  <c r="BH162" i="1"/>
  <c r="BG162" i="1"/>
  <c r="BF162" i="1"/>
  <c r="AO162" i="1"/>
  <c r="AN162" i="1"/>
  <c r="AM162" i="1"/>
  <c r="AL162" i="1"/>
  <c r="AK162" i="1"/>
  <c r="AJ162" i="1"/>
  <c r="AI162" i="1"/>
  <c r="AH162" i="1"/>
  <c r="AG162" i="1"/>
  <c r="AF162" i="1"/>
  <c r="AE162" i="1"/>
  <c r="Z162" i="1"/>
  <c r="V162" i="1"/>
  <c r="U162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P161" i="1"/>
  <c r="BO161" i="1"/>
  <c r="BM161" i="1"/>
  <c r="BL161" i="1"/>
  <c r="BK161" i="1"/>
  <c r="BJ161" i="1"/>
  <c r="BI161" i="1"/>
  <c r="BH161" i="1"/>
  <c r="BG161" i="1"/>
  <c r="BF161" i="1"/>
  <c r="AO161" i="1"/>
  <c r="AN161" i="1"/>
  <c r="AM161" i="1"/>
  <c r="AL161" i="1"/>
  <c r="AK161" i="1"/>
  <c r="AJ161" i="1"/>
  <c r="AI161" i="1"/>
  <c r="AH161" i="1"/>
  <c r="AG161" i="1"/>
  <c r="AF161" i="1"/>
  <c r="AE161" i="1"/>
  <c r="Z161" i="1"/>
  <c r="V161" i="1"/>
  <c r="U161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P160" i="1"/>
  <c r="BO160" i="1"/>
  <c r="BM160" i="1"/>
  <c r="BL160" i="1"/>
  <c r="BK160" i="1"/>
  <c r="BJ160" i="1"/>
  <c r="BI160" i="1"/>
  <c r="BH160" i="1"/>
  <c r="BG160" i="1"/>
  <c r="BF160" i="1"/>
  <c r="AO160" i="1"/>
  <c r="AN160" i="1"/>
  <c r="AM160" i="1"/>
  <c r="AL160" i="1"/>
  <c r="AK160" i="1"/>
  <c r="AJ160" i="1"/>
  <c r="AI160" i="1"/>
  <c r="AH160" i="1"/>
  <c r="AG160" i="1"/>
  <c r="AF160" i="1"/>
  <c r="AE160" i="1"/>
  <c r="Z160" i="1"/>
  <c r="V160" i="1"/>
  <c r="U160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P159" i="1"/>
  <c r="BO159" i="1"/>
  <c r="BM159" i="1"/>
  <c r="BL159" i="1"/>
  <c r="BK159" i="1"/>
  <c r="BJ159" i="1"/>
  <c r="BI159" i="1"/>
  <c r="BH159" i="1"/>
  <c r="BG159" i="1"/>
  <c r="BF159" i="1"/>
  <c r="AO159" i="1"/>
  <c r="AN159" i="1"/>
  <c r="AM159" i="1"/>
  <c r="AL159" i="1"/>
  <c r="AK159" i="1"/>
  <c r="AJ159" i="1"/>
  <c r="AI159" i="1"/>
  <c r="AH159" i="1"/>
  <c r="AG159" i="1"/>
  <c r="AF159" i="1"/>
  <c r="AE159" i="1"/>
  <c r="Z159" i="1"/>
  <c r="V159" i="1"/>
  <c r="U159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P158" i="1"/>
  <c r="BO158" i="1"/>
  <c r="BM158" i="1"/>
  <c r="BL158" i="1"/>
  <c r="BK158" i="1"/>
  <c r="BJ158" i="1"/>
  <c r="BI158" i="1"/>
  <c r="BH158" i="1"/>
  <c r="BG158" i="1"/>
  <c r="BF158" i="1"/>
  <c r="AO158" i="1"/>
  <c r="AN158" i="1"/>
  <c r="AM158" i="1"/>
  <c r="AL158" i="1"/>
  <c r="AK158" i="1"/>
  <c r="AJ158" i="1"/>
  <c r="AI158" i="1"/>
  <c r="AH158" i="1"/>
  <c r="AG158" i="1"/>
  <c r="AF158" i="1"/>
  <c r="AE158" i="1"/>
  <c r="Z158" i="1"/>
  <c r="V158" i="1"/>
  <c r="U158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P157" i="1"/>
  <c r="BO157" i="1"/>
  <c r="BM157" i="1"/>
  <c r="BL157" i="1"/>
  <c r="BK157" i="1"/>
  <c r="BJ157" i="1"/>
  <c r="BI157" i="1"/>
  <c r="BH157" i="1"/>
  <c r="BG157" i="1"/>
  <c r="BF157" i="1"/>
  <c r="AO157" i="1"/>
  <c r="AN157" i="1"/>
  <c r="AM157" i="1"/>
  <c r="AL157" i="1"/>
  <c r="AK157" i="1"/>
  <c r="AJ157" i="1"/>
  <c r="AI157" i="1"/>
  <c r="AH157" i="1"/>
  <c r="AG157" i="1"/>
  <c r="AF157" i="1"/>
  <c r="AE157" i="1"/>
  <c r="Z157" i="1"/>
  <c r="V157" i="1"/>
  <c r="U157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P156" i="1"/>
  <c r="BO156" i="1"/>
  <c r="BM156" i="1"/>
  <c r="BL156" i="1"/>
  <c r="BK156" i="1"/>
  <c r="BJ156" i="1"/>
  <c r="BI156" i="1"/>
  <c r="BH156" i="1"/>
  <c r="BG156" i="1"/>
  <c r="BF156" i="1"/>
  <c r="AO156" i="1"/>
  <c r="AN156" i="1"/>
  <c r="AM156" i="1"/>
  <c r="AL156" i="1"/>
  <c r="AK156" i="1"/>
  <c r="AJ156" i="1"/>
  <c r="AI156" i="1"/>
  <c r="AH156" i="1"/>
  <c r="AG156" i="1"/>
  <c r="AF156" i="1"/>
  <c r="AE156" i="1"/>
  <c r="Z156" i="1"/>
  <c r="V156" i="1"/>
  <c r="U156" i="1"/>
  <c r="I7" i="7"/>
  <c r="I4" i="14" s="1"/>
  <c r="I8" i="7"/>
  <c r="I5" i="14" s="1"/>
  <c r="I9" i="7"/>
  <c r="I6" i="14" s="1"/>
  <c r="I10" i="7"/>
  <c r="I7" i="14" s="1"/>
  <c r="I11" i="7"/>
  <c r="I8" i="14" s="1"/>
  <c r="I12" i="7"/>
  <c r="I9" i="14" s="1"/>
  <c r="I13" i="7"/>
  <c r="I10" i="14" s="1"/>
  <c r="I14" i="7"/>
  <c r="I11" i="14" s="1"/>
  <c r="I15" i="7"/>
  <c r="I12" i="14" s="1"/>
  <c r="I16" i="7"/>
  <c r="I13" i="14" s="1"/>
  <c r="I17" i="7"/>
  <c r="I14" i="14" s="1"/>
  <c r="I18" i="7"/>
  <c r="I15" i="14" s="1"/>
  <c r="I19" i="7"/>
  <c r="I16" i="14" s="1"/>
  <c r="I20" i="7"/>
  <c r="I17" i="14" s="1"/>
  <c r="I21" i="7"/>
  <c r="I18" i="14" s="1"/>
  <c r="I22" i="7"/>
  <c r="I19" i="14" s="1"/>
  <c r="I23" i="7"/>
  <c r="I20" i="14" s="1"/>
  <c r="I24" i="7"/>
  <c r="I21" i="14" s="1"/>
  <c r="I25" i="7"/>
  <c r="I22" i="14" s="1"/>
  <c r="I26" i="7"/>
  <c r="I23" i="14" s="1"/>
  <c r="I27" i="7"/>
  <c r="I24" i="14" s="1"/>
  <c r="I28" i="7"/>
  <c r="I25" i="14" s="1"/>
  <c r="I29" i="7"/>
  <c r="I26" i="14" s="1"/>
  <c r="I30" i="7"/>
  <c r="I27" i="14" s="1"/>
  <c r="I31" i="7"/>
  <c r="I28" i="14" s="1"/>
  <c r="I32" i="7"/>
  <c r="I29" i="14" s="1"/>
  <c r="I33" i="7"/>
  <c r="I30" i="14" s="1"/>
  <c r="I34" i="7"/>
  <c r="I31" i="14" s="1"/>
  <c r="I35" i="7"/>
  <c r="I32" i="14" s="1"/>
  <c r="I36" i="7"/>
  <c r="I33" i="14" s="1"/>
  <c r="I37" i="7"/>
  <c r="I34" i="14" s="1"/>
  <c r="I38" i="7"/>
  <c r="I35" i="14" s="1"/>
  <c r="I39" i="7"/>
  <c r="I36" i="14" s="1"/>
  <c r="I40" i="7"/>
  <c r="I37" i="14" s="1"/>
  <c r="I41" i="7"/>
  <c r="I38" i="14" s="1"/>
  <c r="I42" i="7"/>
  <c r="I39" i="14" s="1"/>
  <c r="I43" i="7"/>
  <c r="I40" i="14" s="1"/>
  <c r="I44" i="7"/>
  <c r="I41" i="14" s="1"/>
  <c r="I45" i="7"/>
  <c r="I42" i="14" s="1"/>
  <c r="I46" i="7"/>
  <c r="I43" i="14" s="1"/>
  <c r="I47" i="7"/>
  <c r="I44" i="14" s="1"/>
  <c r="I48" i="7"/>
  <c r="I45" i="14" s="1"/>
  <c r="I49" i="7"/>
  <c r="I46" i="14" s="1"/>
  <c r="I50" i="7"/>
  <c r="I47" i="14" s="1"/>
  <c r="I51" i="7"/>
  <c r="I48" i="14" s="1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7" i="14"/>
  <c r="I91" i="7"/>
  <c r="I88" i="14" s="1"/>
  <c r="I92" i="7"/>
  <c r="I89" i="14" s="1"/>
  <c r="I93" i="7"/>
  <c r="I90" i="14" s="1"/>
  <c r="I94" i="7"/>
  <c r="I91" i="14" s="1"/>
  <c r="I95" i="7"/>
  <c r="I92" i="14" s="1"/>
  <c r="I96" i="7"/>
  <c r="I93" i="14" s="1"/>
  <c r="I97" i="7"/>
  <c r="I94" i="14" s="1"/>
  <c r="I98" i="7"/>
  <c r="I95" i="14" s="1"/>
  <c r="I99" i="7"/>
  <c r="I96" i="14" s="1"/>
  <c r="I100" i="7"/>
  <c r="I97" i="14" s="1"/>
  <c r="I101" i="7"/>
  <c r="I98" i="14" s="1"/>
  <c r="I102" i="7"/>
  <c r="I99" i="14" s="1"/>
  <c r="I103" i="7"/>
  <c r="I100" i="14" s="1"/>
  <c r="I104" i="7"/>
  <c r="I101" i="14" s="1"/>
  <c r="I105" i="7"/>
  <c r="I102" i="14" s="1"/>
  <c r="I106" i="7"/>
  <c r="I103" i="14" s="1"/>
  <c r="I107" i="7"/>
  <c r="I104" i="14" s="1"/>
  <c r="I108" i="7"/>
  <c r="I105" i="14" s="1"/>
  <c r="I109" i="7"/>
  <c r="I106" i="14" s="1"/>
  <c r="I110" i="7"/>
  <c r="I107" i="14" s="1"/>
  <c r="I111" i="7"/>
  <c r="I108" i="14" s="1"/>
  <c r="I112" i="7"/>
  <c r="I109" i="14" s="1"/>
  <c r="I113" i="7"/>
  <c r="I110" i="14" s="1"/>
  <c r="I114" i="7"/>
  <c r="I111" i="14" s="1"/>
  <c r="I115" i="7"/>
  <c r="I112" i="14" s="1"/>
  <c r="I116" i="7"/>
  <c r="I113" i="14" s="1"/>
  <c r="I117" i="7"/>
  <c r="I114" i="14" s="1"/>
  <c r="I118" i="7"/>
  <c r="I115" i="14" s="1"/>
  <c r="I119" i="7"/>
  <c r="I116" i="14" s="1"/>
  <c r="I120" i="7"/>
  <c r="I117" i="14" s="1"/>
  <c r="I121" i="7"/>
  <c r="I118" i="14" s="1"/>
  <c r="I122" i="7"/>
  <c r="I119" i="14" s="1"/>
  <c r="I123" i="7"/>
  <c r="I120" i="14" s="1"/>
  <c r="I124" i="7"/>
  <c r="I121" i="14" s="1"/>
  <c r="I125" i="7"/>
  <c r="I122" i="14" s="1"/>
  <c r="I126" i="7"/>
  <c r="I123" i="14" s="1"/>
  <c r="I127" i="7"/>
  <c r="I124" i="14" s="1"/>
  <c r="I128" i="7"/>
  <c r="I125" i="14" s="1"/>
  <c r="I129" i="7"/>
  <c r="I126" i="14" s="1"/>
  <c r="I130" i="7"/>
  <c r="I127" i="14" s="1"/>
  <c r="I131" i="7"/>
  <c r="I128" i="14" s="1"/>
  <c r="I132" i="7"/>
  <c r="I129" i="14" s="1"/>
  <c r="I133" i="7"/>
  <c r="I130" i="14" s="1"/>
  <c r="I134" i="7"/>
  <c r="I131" i="14" s="1"/>
  <c r="I135" i="7"/>
  <c r="I132" i="14" s="1"/>
  <c r="I136" i="7"/>
  <c r="I133" i="14" s="1"/>
  <c r="I137" i="7"/>
  <c r="I134" i="14" s="1"/>
  <c r="I138" i="7"/>
  <c r="I135" i="14" s="1"/>
  <c r="I139" i="7"/>
  <c r="I136" i="14" s="1"/>
  <c r="I140" i="7"/>
  <c r="I137" i="14" s="1"/>
  <c r="I141" i="7"/>
  <c r="I138" i="14" s="1"/>
  <c r="I142" i="7"/>
  <c r="I139" i="14" s="1"/>
  <c r="I143" i="7"/>
  <c r="I140" i="14" s="1"/>
  <c r="I144" i="7"/>
  <c r="I141" i="14" s="1"/>
  <c r="I145" i="7"/>
  <c r="I142" i="14" s="1"/>
  <c r="I146" i="7"/>
  <c r="I143" i="14" s="1"/>
  <c r="I147" i="7"/>
  <c r="I144" i="14" s="1"/>
  <c r="I148" i="7"/>
  <c r="I145" i="14" s="1"/>
  <c r="I149" i="7"/>
  <c r="I146" i="14" s="1"/>
  <c r="I150" i="7"/>
  <c r="I147" i="14" s="1"/>
  <c r="I151" i="7"/>
  <c r="I148" i="14" s="1"/>
  <c r="I152" i="7"/>
  <c r="I149" i="14" s="1"/>
  <c r="I153" i="7"/>
  <c r="I150" i="14" s="1"/>
  <c r="I154" i="7"/>
  <c r="I151" i="14" s="1"/>
  <c r="I155" i="7"/>
  <c r="I152" i="14" s="1"/>
  <c r="I156" i="7"/>
  <c r="I153" i="14" s="1"/>
  <c r="I157" i="7"/>
  <c r="I154" i="14" s="1"/>
  <c r="I158" i="7"/>
  <c r="I155" i="14" s="1"/>
  <c r="I159" i="7"/>
  <c r="I156" i="14" s="1"/>
  <c r="I160" i="7"/>
  <c r="I157" i="14" s="1"/>
  <c r="I161" i="7"/>
  <c r="I158" i="14" s="1"/>
  <c r="I162" i="7"/>
  <c r="I159" i="14" s="1"/>
  <c r="I163" i="7"/>
  <c r="I160" i="14" s="1"/>
  <c r="I164" i="7"/>
  <c r="I161" i="14" s="1"/>
  <c r="I165" i="7"/>
  <c r="I162" i="14" s="1"/>
  <c r="I166" i="7"/>
  <c r="I163" i="14" s="1"/>
  <c r="I167" i="7"/>
  <c r="I164" i="14" s="1"/>
  <c r="I168" i="7"/>
  <c r="I165" i="14" s="1"/>
  <c r="I169" i="7"/>
  <c r="I166" i="14" s="1"/>
  <c r="I170" i="7"/>
  <c r="I167" i="14" s="1"/>
  <c r="I171" i="7"/>
  <c r="I168" i="14" s="1"/>
  <c r="I172" i="7"/>
  <c r="I169" i="14" s="1"/>
  <c r="I173" i="7"/>
  <c r="I170" i="14" s="1"/>
  <c r="I174" i="7"/>
  <c r="I171" i="14" s="1"/>
  <c r="I182" i="7"/>
  <c r="I179" i="14" s="1"/>
  <c r="I183" i="7"/>
  <c r="I180" i="14" s="1"/>
  <c r="I184" i="7"/>
  <c r="I181" i="14" s="1"/>
  <c r="I185" i="7"/>
  <c r="I182" i="14" s="1"/>
  <c r="I186" i="7"/>
  <c r="I183" i="14" s="1"/>
  <c r="I187" i="7"/>
  <c r="I184" i="14" s="1"/>
  <c r="I188" i="7"/>
  <c r="I185" i="14" s="1"/>
  <c r="I189" i="7"/>
  <c r="I186" i="14" s="1"/>
  <c r="I190" i="7"/>
  <c r="I187" i="14" s="1"/>
  <c r="I191" i="7"/>
  <c r="I188" i="14" s="1"/>
  <c r="I192" i="7"/>
  <c r="I189" i="14" s="1"/>
  <c r="I193" i="7"/>
  <c r="I190" i="14" s="1"/>
  <c r="I194" i="7"/>
  <c r="I191" i="14" s="1"/>
  <c r="I195" i="7"/>
  <c r="I192" i="14" s="1"/>
  <c r="I196" i="7"/>
  <c r="I193" i="14" s="1"/>
  <c r="I197" i="7"/>
  <c r="I194" i="14" s="1"/>
  <c r="I198" i="7"/>
  <c r="I195" i="14" s="1"/>
  <c r="I199" i="7"/>
  <c r="I196" i="14" s="1"/>
  <c r="I200" i="7"/>
  <c r="I197" i="14" s="1"/>
  <c r="I201" i="7"/>
  <c r="I198" i="14" s="1"/>
  <c r="I202" i="7"/>
  <c r="I199" i="14" s="1"/>
  <c r="I213" i="7"/>
  <c r="I210" i="14" s="1"/>
  <c r="I214" i="7"/>
  <c r="I211" i="14" s="1"/>
  <c r="I215" i="7"/>
  <c r="I212" i="14" s="1"/>
  <c r="I216" i="7"/>
  <c r="I213" i="14" s="1"/>
  <c r="I6" i="7"/>
  <c r="I3" i="14" s="1"/>
  <c r="AK236" i="5"/>
  <c r="AK234" i="5"/>
  <c r="AK232" i="5"/>
  <c r="AK230" i="5"/>
  <c r="AK228" i="5"/>
  <c r="AK226" i="5"/>
  <c r="AK224" i="5"/>
  <c r="AK222" i="5"/>
  <c r="AK215" i="5"/>
  <c r="AK210" i="5"/>
  <c r="AK194" i="5"/>
  <c r="AK192" i="5"/>
  <c r="AK190" i="5"/>
  <c r="AK188" i="5"/>
  <c r="AK186" i="5"/>
  <c r="AK184" i="5"/>
  <c r="AK182" i="5"/>
  <c r="AK180" i="5"/>
  <c r="AK178" i="5"/>
  <c r="AK176" i="5"/>
  <c r="AK174" i="5"/>
  <c r="AK172" i="5"/>
  <c r="AK170" i="5"/>
  <c r="AK168" i="5"/>
  <c r="AK166" i="5"/>
  <c r="AK164" i="5"/>
  <c r="AK162" i="5"/>
  <c r="AK160" i="5"/>
  <c r="AK158" i="5"/>
  <c r="AK156" i="5"/>
  <c r="AK126" i="5"/>
  <c r="AK127" i="5"/>
  <c r="AK128" i="5"/>
  <c r="AK129" i="5"/>
  <c r="AK130" i="5"/>
  <c r="AK131" i="5"/>
  <c r="AK132" i="5"/>
  <c r="AK133" i="5"/>
  <c r="AK134" i="5"/>
  <c r="AK125" i="5"/>
  <c r="AK112" i="5"/>
  <c r="AK110" i="5"/>
  <c r="AK108" i="5"/>
  <c r="AK84" i="5"/>
  <c r="AK83" i="5"/>
  <c r="AK239" i="5"/>
  <c r="AK240" i="5"/>
  <c r="AK238" i="5"/>
  <c r="AK235" i="5"/>
  <c r="AK233" i="5"/>
  <c r="AK231" i="5"/>
  <c r="AK229" i="5"/>
  <c r="AK227" i="5"/>
  <c r="AK225" i="5"/>
  <c r="AK223" i="5"/>
  <c r="AK221" i="5"/>
  <c r="AK218" i="5"/>
  <c r="AK219" i="5"/>
  <c r="AK217" i="5"/>
  <c r="AK211" i="5"/>
  <c r="AK202" i="5"/>
  <c r="AK203" i="5"/>
  <c r="AK204" i="5"/>
  <c r="AK205" i="5"/>
  <c r="AK206" i="5"/>
  <c r="AK207" i="5"/>
  <c r="AK208" i="5"/>
  <c r="AK209" i="5"/>
  <c r="AK201" i="5"/>
  <c r="AK197" i="5"/>
  <c r="AK198" i="5"/>
  <c r="AK199" i="5"/>
  <c r="AK196" i="5"/>
  <c r="AK193" i="5"/>
  <c r="AK191" i="5"/>
  <c r="AK189" i="5"/>
  <c r="AK187" i="5"/>
  <c r="AK185" i="5"/>
  <c r="AK183" i="5"/>
  <c r="AK181" i="5"/>
  <c r="AK179" i="5"/>
  <c r="AK177" i="5"/>
  <c r="AK175" i="5"/>
  <c r="AK173" i="5"/>
  <c r="AK171" i="5"/>
  <c r="AK169" i="5"/>
  <c r="AK167" i="5"/>
  <c r="AK165" i="5"/>
  <c r="AK163" i="5"/>
  <c r="AK161" i="5"/>
  <c r="AK159" i="5"/>
  <c r="AK157" i="5"/>
  <c r="AK155" i="5"/>
  <c r="AK150" i="5"/>
  <c r="AK151" i="5"/>
  <c r="AK152" i="5"/>
  <c r="AK153" i="5"/>
  <c r="AK149" i="5"/>
  <c r="AK148" i="5"/>
  <c r="AK147" i="5"/>
  <c r="AK146" i="5"/>
  <c r="AK136" i="5"/>
  <c r="AK137" i="5"/>
  <c r="AK138" i="5"/>
  <c r="AK139" i="5"/>
  <c r="AK140" i="5"/>
  <c r="AK141" i="5"/>
  <c r="AK142" i="5"/>
  <c r="AK143" i="5"/>
  <c r="AK144" i="5"/>
  <c r="AK135" i="5"/>
  <c r="AK123" i="5"/>
  <c r="AK114" i="5"/>
  <c r="AK115" i="5"/>
  <c r="AK116" i="5"/>
  <c r="AK117" i="5"/>
  <c r="AK118" i="5"/>
  <c r="AK119" i="5"/>
  <c r="AK120" i="5"/>
  <c r="AK121" i="5"/>
  <c r="AK122" i="5"/>
  <c r="AK113" i="5"/>
  <c r="AK111" i="5"/>
  <c r="AK109" i="5"/>
  <c r="AK107" i="5"/>
  <c r="AK102" i="5"/>
  <c r="AK103" i="5"/>
  <c r="AK104" i="5"/>
  <c r="AK105" i="5"/>
  <c r="AK101" i="5"/>
  <c r="AK89" i="5"/>
  <c r="AK90" i="5"/>
  <c r="AK91" i="5"/>
  <c r="AK92" i="5"/>
  <c r="AK93" i="5"/>
  <c r="AK94" i="5"/>
  <c r="AK95" i="5"/>
  <c r="AK96" i="5"/>
  <c r="AK97" i="5"/>
  <c r="AK98" i="5"/>
  <c r="AK99" i="5"/>
  <c r="AK88" i="5"/>
  <c r="AK86" i="5"/>
  <c r="AK85" i="5"/>
  <c r="AK82" i="5"/>
  <c r="AK79" i="5"/>
  <c r="AK80" i="5"/>
  <c r="AK81" i="5"/>
  <c r="AK78" i="5"/>
  <c r="AO78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W187" i="5"/>
  <c r="AW188" i="5"/>
  <c r="AW189" i="5"/>
  <c r="AW190" i="5"/>
  <c r="AW191" i="5"/>
  <c r="AW192" i="5"/>
  <c r="AW193" i="5"/>
  <c r="AW194" i="5"/>
  <c r="AW195" i="5"/>
  <c r="AW196" i="5"/>
  <c r="AW197" i="5"/>
  <c r="AW198" i="5"/>
  <c r="AW199" i="5"/>
  <c r="AW200" i="5"/>
  <c r="AW201" i="5"/>
  <c r="AW202" i="5"/>
  <c r="AW203" i="5"/>
  <c r="AW204" i="5"/>
  <c r="AW205" i="5"/>
  <c r="AW206" i="5"/>
  <c r="AW207" i="5"/>
  <c r="AW208" i="5"/>
  <c r="AW209" i="5"/>
  <c r="AW210" i="5"/>
  <c r="AW211" i="5"/>
  <c r="AW214" i="5"/>
  <c r="AW215" i="5"/>
  <c r="AW216" i="5"/>
  <c r="AW217" i="5"/>
  <c r="AW218" i="5"/>
  <c r="AW219" i="5"/>
  <c r="AW220" i="5"/>
  <c r="AW221" i="5"/>
  <c r="AW222" i="5"/>
  <c r="AW223" i="5"/>
  <c r="AW224" i="5"/>
  <c r="AW225" i="5"/>
  <c r="AW226" i="5"/>
  <c r="AW227" i="5"/>
  <c r="AW228" i="5"/>
  <c r="AW229" i="5"/>
  <c r="AW230" i="5"/>
  <c r="AW231" i="5"/>
  <c r="AW232" i="5"/>
  <c r="AW233" i="5"/>
  <c r="AW234" i="5"/>
  <c r="AW235" i="5"/>
  <c r="AW236" i="5"/>
  <c r="AW237" i="5"/>
  <c r="AW238" i="5"/>
  <c r="AW239" i="5"/>
  <c r="AW240" i="5"/>
  <c r="T8" i="5" l="1"/>
  <c r="X151" i="2"/>
  <c r="G46" i="12"/>
  <c r="Y142" i="2"/>
  <c r="Y145" i="2"/>
  <c r="Y155" i="2"/>
  <c r="X141" i="2"/>
  <c r="Y150" i="2"/>
  <c r="X148" i="2"/>
  <c r="Y143" i="2"/>
  <c r="X154" i="2"/>
  <c r="Y147" i="2"/>
  <c r="Y149" i="2"/>
  <c r="Y146" i="2"/>
  <c r="X144" i="2"/>
  <c r="X153" i="2"/>
  <c r="X152" i="2"/>
  <c r="X142" i="2"/>
  <c r="AE236" i="5" l="1"/>
  <c r="AE234" i="5"/>
  <c r="AE232" i="5"/>
  <c r="AE230" i="5"/>
  <c r="AE228" i="5"/>
  <c r="AE226" i="5"/>
  <c r="AE224" i="5"/>
  <c r="AE222" i="5"/>
  <c r="AE215" i="5"/>
  <c r="AE210" i="5"/>
  <c r="AE194" i="5"/>
  <c r="AE192" i="5"/>
  <c r="AE190" i="5"/>
  <c r="AE188" i="5"/>
  <c r="AE186" i="5"/>
  <c r="AE184" i="5"/>
  <c r="AE182" i="5"/>
  <c r="AE180" i="5"/>
  <c r="AE178" i="5"/>
  <c r="AE176" i="5"/>
  <c r="AE174" i="5"/>
  <c r="AE172" i="5"/>
  <c r="AE170" i="5"/>
  <c r="AE168" i="5"/>
  <c r="AE166" i="5"/>
  <c r="AE164" i="5"/>
  <c r="AE165" i="5"/>
  <c r="AE162" i="5"/>
  <c r="AE160" i="5"/>
  <c r="AE158" i="5"/>
  <c r="AE156" i="5"/>
  <c r="AE134" i="5"/>
  <c r="AE133" i="5"/>
  <c r="AE132" i="5"/>
  <c r="AE131" i="5"/>
  <c r="AE130" i="5"/>
  <c r="AE129" i="5"/>
  <c r="AE128" i="5"/>
  <c r="AE126" i="5"/>
  <c r="AE127" i="5"/>
  <c r="AE125" i="5"/>
  <c r="AE112" i="5"/>
  <c r="AE110" i="5"/>
  <c r="AE108" i="5"/>
  <c r="AE84" i="5"/>
  <c r="AE83" i="5"/>
  <c r="AE241" i="5"/>
  <c r="AE240" i="5"/>
  <c r="AE239" i="5"/>
  <c r="AE238" i="5"/>
  <c r="AE235" i="5"/>
  <c r="AE233" i="5"/>
  <c r="AE231" i="5"/>
  <c r="AE229" i="5"/>
  <c r="AE227" i="5"/>
  <c r="AE225" i="5"/>
  <c r="AE223" i="5"/>
  <c r="AE221" i="5"/>
  <c r="AE219" i="5"/>
  <c r="AE218" i="5"/>
  <c r="AE217" i="5"/>
  <c r="AE211" i="5"/>
  <c r="AE206" i="5"/>
  <c r="AE207" i="5"/>
  <c r="AE208" i="5"/>
  <c r="AE209" i="5"/>
  <c r="AE205" i="5"/>
  <c r="AE204" i="5"/>
  <c r="AE203" i="5"/>
  <c r="AE202" i="5"/>
  <c r="AE201" i="5"/>
  <c r="AE199" i="5"/>
  <c r="AE198" i="5"/>
  <c r="AE197" i="5"/>
  <c r="AE196" i="5"/>
  <c r="AE193" i="5"/>
  <c r="AE191" i="5"/>
  <c r="AE189" i="5"/>
  <c r="AE187" i="5"/>
  <c r="AE185" i="5"/>
  <c r="AE183" i="5"/>
  <c r="AE181" i="5"/>
  <c r="AE179" i="5"/>
  <c r="AE177" i="5"/>
  <c r="AE175" i="5"/>
  <c r="AE173" i="5"/>
  <c r="AE171" i="5"/>
  <c r="AE169" i="5"/>
  <c r="AE167" i="5"/>
  <c r="AE163" i="5"/>
  <c r="AE161" i="5"/>
  <c r="AE159" i="5"/>
  <c r="AE157" i="5"/>
  <c r="AE155" i="5"/>
  <c r="AE150" i="5"/>
  <c r="AE151" i="5"/>
  <c r="AE152" i="5"/>
  <c r="AE153" i="5"/>
  <c r="AE149" i="5"/>
  <c r="AE148" i="5"/>
  <c r="AE147" i="5"/>
  <c r="AE146" i="5"/>
  <c r="AE136" i="5"/>
  <c r="AE137" i="5"/>
  <c r="AE138" i="5"/>
  <c r="AE139" i="5"/>
  <c r="AE140" i="5"/>
  <c r="AE141" i="5"/>
  <c r="AE142" i="5"/>
  <c r="AE143" i="5"/>
  <c r="AE144" i="5"/>
  <c r="AE135" i="5"/>
  <c r="AE115" i="5"/>
  <c r="AE116" i="5"/>
  <c r="AE117" i="5"/>
  <c r="AE118" i="5"/>
  <c r="AE119" i="5"/>
  <c r="AE120" i="5"/>
  <c r="AE121" i="5"/>
  <c r="AE122" i="5"/>
  <c r="AE123" i="5"/>
  <c r="AE114" i="5"/>
  <c r="AE113" i="5"/>
  <c r="AE111" i="5"/>
  <c r="AE109" i="5"/>
  <c r="AE107" i="5"/>
  <c r="AE102" i="5"/>
  <c r="AE103" i="5"/>
  <c r="AE104" i="5"/>
  <c r="AE105" i="5"/>
  <c r="AE101" i="5"/>
  <c r="AE89" i="5"/>
  <c r="AE90" i="5"/>
  <c r="AE91" i="5"/>
  <c r="AE92" i="5"/>
  <c r="AE93" i="5"/>
  <c r="AE94" i="5"/>
  <c r="AE95" i="5"/>
  <c r="AE96" i="5"/>
  <c r="AE97" i="5"/>
  <c r="AE98" i="5"/>
  <c r="AE99" i="5"/>
  <c r="AE88" i="5"/>
  <c r="AE86" i="5"/>
  <c r="AE85" i="5"/>
  <c r="AE80" i="5"/>
  <c r="AE79" i="5"/>
  <c r="AE81" i="5"/>
  <c r="AE82" i="5"/>
  <c r="AG80" i="5"/>
  <c r="AE78" i="5"/>
  <c r="AG78" i="5"/>
  <c r="AF78" i="5"/>
  <c r="AH78" i="5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I23" i="33"/>
  <c r="H19" i="34" s="1"/>
  <c r="H20" i="34"/>
  <c r="H21" i="34"/>
  <c r="H22" i="34"/>
  <c r="H23" i="34"/>
  <c r="H24" i="34"/>
  <c r="H25" i="34"/>
  <c r="H26" i="34"/>
  <c r="H27" i="34"/>
  <c r="H28" i="34"/>
  <c r="H29" i="34"/>
  <c r="H30" i="34"/>
  <c r="H31" i="34"/>
  <c r="H4" i="34"/>
  <c r="AL27" i="32"/>
  <c r="AG28" i="32"/>
  <c r="AG29" i="32"/>
  <c r="AG30" i="32"/>
  <c r="AG31" i="32"/>
  <c r="AG32" i="32"/>
  <c r="AG33" i="32"/>
  <c r="AG34" i="32"/>
  <c r="AG35" i="32"/>
  <c r="AG36" i="32"/>
  <c r="AG37" i="32"/>
  <c r="AG38" i="32"/>
  <c r="AG39" i="32"/>
  <c r="AG40" i="32"/>
  <c r="AG41" i="32"/>
  <c r="AG42" i="32"/>
  <c r="AG44" i="32"/>
  <c r="AG45" i="32"/>
  <c r="AG46" i="32"/>
  <c r="AG47" i="32"/>
  <c r="AG48" i="32"/>
  <c r="AG49" i="32"/>
  <c r="AG50" i="32"/>
  <c r="AG51" i="32"/>
  <c r="AG52" i="32"/>
  <c r="AG53" i="32"/>
  <c r="AG54" i="32"/>
  <c r="AG55" i="32"/>
  <c r="AG56" i="32"/>
  <c r="AG27" i="32"/>
  <c r="AD54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27" i="32"/>
  <c r="AS28" i="32"/>
  <c r="AS29" i="32"/>
  <c r="AS30" i="32"/>
  <c r="AS31" i="32"/>
  <c r="AS32" i="32"/>
  <c r="AS33" i="32"/>
  <c r="AS34" i="32"/>
  <c r="AS35" i="32"/>
  <c r="AS36" i="32"/>
  <c r="AS37" i="32"/>
  <c r="AS38" i="32"/>
  <c r="AS39" i="32"/>
  <c r="AS40" i="32"/>
  <c r="AS41" i="32"/>
  <c r="AS42" i="32"/>
  <c r="AS44" i="32"/>
  <c r="AS45" i="32"/>
  <c r="AS46" i="32"/>
  <c r="AS47" i="32"/>
  <c r="AS48" i="32"/>
  <c r="AS49" i="32"/>
  <c r="AS50" i="32"/>
  <c r="AS51" i="32"/>
  <c r="AS52" i="32"/>
  <c r="AS53" i="32"/>
  <c r="AS54" i="32"/>
  <c r="AS55" i="32"/>
  <c r="AS56" i="32"/>
  <c r="AS27" i="32"/>
  <c r="N2" i="32" l="1"/>
  <c r="AG8" i="32"/>
  <c r="AD2" i="32" s="1"/>
  <c r="T8" i="32"/>
  <c r="I28" i="12" s="1"/>
  <c r="AE18" i="1" l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E1" i="23"/>
  <c r="A1" i="23"/>
  <c r="AH79" i="5"/>
  <c r="AH80" i="5"/>
  <c r="AH81" i="5"/>
  <c r="AH82" i="5"/>
  <c r="AH83" i="5"/>
  <c r="AH84" i="5"/>
  <c r="AH85" i="5"/>
  <c r="AH86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1" i="5"/>
  <c r="AH102" i="5"/>
  <c r="AH103" i="5"/>
  <c r="AH104" i="5"/>
  <c r="AH105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6" i="5"/>
  <c r="AH147" i="5"/>
  <c r="AH148" i="5"/>
  <c r="AH149" i="5"/>
  <c r="AH150" i="5"/>
  <c r="AH151" i="5"/>
  <c r="AH152" i="5"/>
  <c r="AH153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190" i="5"/>
  <c r="AH191" i="5"/>
  <c r="AH192" i="5"/>
  <c r="AH193" i="5"/>
  <c r="AH194" i="5"/>
  <c r="AH196" i="5"/>
  <c r="AH197" i="5"/>
  <c r="AH198" i="5"/>
  <c r="AH199" i="5"/>
  <c r="AH201" i="5"/>
  <c r="AH202" i="5"/>
  <c r="AH203" i="5"/>
  <c r="AH204" i="5"/>
  <c r="AH205" i="5"/>
  <c r="AH206" i="5"/>
  <c r="AH207" i="5"/>
  <c r="AH208" i="5"/>
  <c r="AH209" i="5"/>
  <c r="AH210" i="5"/>
  <c r="AH211" i="5"/>
  <c r="AH214" i="5"/>
  <c r="AH215" i="5"/>
  <c r="AH217" i="5"/>
  <c r="AH218" i="5"/>
  <c r="AH219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8" i="5"/>
  <c r="AH239" i="5"/>
  <c r="AH240" i="5"/>
  <c r="AH241" i="5"/>
  <c r="Z62" i="1"/>
  <c r="BF62" i="1"/>
  <c r="BG62" i="1"/>
  <c r="BH62" i="1"/>
  <c r="BI62" i="1"/>
  <c r="BJ62" i="1"/>
  <c r="BK62" i="1"/>
  <c r="BL62" i="1"/>
  <c r="BM62" i="1"/>
  <c r="BO62" i="1"/>
  <c r="BP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AF62" i="1"/>
  <c r="AG62" i="1"/>
  <c r="AH62" i="1"/>
  <c r="AI62" i="1"/>
  <c r="AJ62" i="1"/>
  <c r="AK62" i="1"/>
  <c r="AL62" i="1"/>
  <c r="AM62" i="1"/>
  <c r="AN62" i="1"/>
  <c r="AO62" i="1"/>
  <c r="C48" i="2"/>
  <c r="B46" i="15" s="1"/>
  <c r="E48" i="2"/>
  <c r="C46" i="15" s="1"/>
  <c r="G48" i="2"/>
  <c r="D46" i="15" s="1"/>
  <c r="I48" i="2"/>
  <c r="E46" i="15" s="1"/>
  <c r="K48" i="2"/>
  <c r="F46" i="15" s="1"/>
  <c r="M48" i="2"/>
  <c r="G46" i="15" s="1"/>
  <c r="O48" i="2"/>
  <c r="H46" i="15" s="1"/>
  <c r="Q48" i="2"/>
  <c r="I46" i="15" s="1"/>
  <c r="S48" i="2"/>
  <c r="J46" i="15" s="1"/>
  <c r="U48" i="2"/>
  <c r="K46" i="15" s="1"/>
  <c r="A48" i="2"/>
  <c r="A46" i="15" s="1"/>
  <c r="B48" i="2"/>
  <c r="U62" i="1"/>
  <c r="V62" i="1"/>
  <c r="W62" i="1"/>
  <c r="CE27" i="32"/>
  <c r="K4" i="1" l="1"/>
  <c r="R1" i="2" s="1"/>
  <c r="W48" i="2"/>
  <c r="L46" i="15" s="1"/>
  <c r="AM27" i="32"/>
  <c r="AM45" i="32"/>
  <c r="AN45" i="32"/>
  <c r="AO45" i="32"/>
  <c r="AP45" i="32"/>
  <c r="AQ45" i="32"/>
  <c r="AR45" i="32"/>
  <c r="AT45" i="32"/>
  <c r="AU45" i="32"/>
  <c r="AV45" i="32"/>
  <c r="AW45" i="32"/>
  <c r="AX45" i="32"/>
  <c r="AY45" i="32"/>
  <c r="AZ45" i="32"/>
  <c r="AM46" i="32"/>
  <c r="AN46" i="32"/>
  <c r="AO46" i="32"/>
  <c r="AP46" i="32"/>
  <c r="AQ46" i="32"/>
  <c r="AR46" i="32"/>
  <c r="AT46" i="32"/>
  <c r="AU46" i="32"/>
  <c r="AV46" i="32"/>
  <c r="AW46" i="32"/>
  <c r="AX46" i="32"/>
  <c r="AY46" i="32"/>
  <c r="AZ46" i="32"/>
  <c r="AM47" i="32"/>
  <c r="AN47" i="32"/>
  <c r="AO47" i="32"/>
  <c r="AP47" i="32"/>
  <c r="AQ47" i="32"/>
  <c r="AR47" i="32"/>
  <c r="AT47" i="32"/>
  <c r="AU47" i="32"/>
  <c r="AV47" i="32"/>
  <c r="AW47" i="32"/>
  <c r="AX47" i="32"/>
  <c r="AY47" i="32"/>
  <c r="AZ47" i="32"/>
  <c r="AM48" i="32"/>
  <c r="AN48" i="32"/>
  <c r="AO48" i="32"/>
  <c r="AP48" i="32"/>
  <c r="AQ48" i="32"/>
  <c r="AR48" i="32"/>
  <c r="AT48" i="32"/>
  <c r="AU48" i="32"/>
  <c r="AV48" i="32"/>
  <c r="AW48" i="32"/>
  <c r="AX48" i="32"/>
  <c r="AY48" i="32"/>
  <c r="AZ48" i="32"/>
  <c r="AM49" i="32"/>
  <c r="AN49" i="32"/>
  <c r="AO49" i="32"/>
  <c r="AP49" i="32"/>
  <c r="AQ49" i="32"/>
  <c r="AR49" i="32"/>
  <c r="AT49" i="32"/>
  <c r="AU49" i="32"/>
  <c r="AV49" i="32"/>
  <c r="AW49" i="32"/>
  <c r="AX49" i="32"/>
  <c r="AY49" i="32"/>
  <c r="AZ49" i="32"/>
  <c r="AM50" i="32"/>
  <c r="AN50" i="32"/>
  <c r="AO50" i="32"/>
  <c r="AP50" i="32"/>
  <c r="AQ50" i="32"/>
  <c r="AR50" i="32"/>
  <c r="AT50" i="32"/>
  <c r="AU50" i="32"/>
  <c r="AV50" i="32"/>
  <c r="AW50" i="32"/>
  <c r="AX50" i="32"/>
  <c r="AY50" i="32"/>
  <c r="AZ50" i="32"/>
  <c r="AM51" i="32"/>
  <c r="AN51" i="32"/>
  <c r="AO51" i="32"/>
  <c r="AP51" i="32"/>
  <c r="AQ51" i="32"/>
  <c r="AR51" i="32"/>
  <c r="AT51" i="32"/>
  <c r="AU51" i="32"/>
  <c r="AV51" i="32"/>
  <c r="AW51" i="32"/>
  <c r="AX51" i="32"/>
  <c r="AY51" i="32"/>
  <c r="AZ51" i="32"/>
  <c r="AM52" i="32"/>
  <c r="AN52" i="32"/>
  <c r="AO52" i="32"/>
  <c r="AP52" i="32"/>
  <c r="AQ52" i="32"/>
  <c r="AR52" i="32"/>
  <c r="AT52" i="32"/>
  <c r="AU52" i="32"/>
  <c r="AV52" i="32"/>
  <c r="AW52" i="32"/>
  <c r="AX52" i="32"/>
  <c r="AY52" i="32"/>
  <c r="AZ52" i="32"/>
  <c r="AM53" i="32"/>
  <c r="AN53" i="32"/>
  <c r="AO53" i="32"/>
  <c r="AP53" i="32"/>
  <c r="AQ53" i="32"/>
  <c r="AR53" i="32"/>
  <c r="AT53" i="32"/>
  <c r="AU53" i="32"/>
  <c r="AV53" i="32"/>
  <c r="AW53" i="32"/>
  <c r="AX53" i="32"/>
  <c r="AY53" i="32"/>
  <c r="AZ53" i="32"/>
  <c r="AM54" i="32"/>
  <c r="AN54" i="32"/>
  <c r="AO54" i="32"/>
  <c r="AP54" i="32"/>
  <c r="AQ54" i="32"/>
  <c r="AR54" i="32"/>
  <c r="AT54" i="32"/>
  <c r="AU54" i="32"/>
  <c r="AV54" i="32"/>
  <c r="AW54" i="32"/>
  <c r="AX54" i="32"/>
  <c r="AY54" i="32"/>
  <c r="AZ54" i="32"/>
  <c r="AM55" i="32"/>
  <c r="AN55" i="32"/>
  <c r="AO55" i="32"/>
  <c r="AP55" i="32"/>
  <c r="AQ55" i="32"/>
  <c r="AR55" i="32"/>
  <c r="AT55" i="32"/>
  <c r="AU55" i="32"/>
  <c r="AV55" i="32"/>
  <c r="AW55" i="32"/>
  <c r="AX55" i="32"/>
  <c r="AY55" i="32"/>
  <c r="AZ55" i="32"/>
  <c r="AM44" i="32"/>
  <c r="AN44" i="32"/>
  <c r="AO44" i="32"/>
  <c r="AP44" i="32"/>
  <c r="AQ44" i="32"/>
  <c r="AR44" i="32"/>
  <c r="AT44" i="32"/>
  <c r="AU44" i="32"/>
  <c r="AV44" i="32"/>
  <c r="AW44" i="32"/>
  <c r="AX44" i="32"/>
  <c r="AY44" i="32"/>
  <c r="AZ44" i="32"/>
  <c r="CH28" i="32"/>
  <c r="CI28" i="32"/>
  <c r="CJ28" i="32"/>
  <c r="CK28" i="32"/>
  <c r="CL28" i="32"/>
  <c r="CM28" i="32"/>
  <c r="CN28" i="32"/>
  <c r="CO28" i="32"/>
  <c r="CP28" i="32"/>
  <c r="CQ28" i="32"/>
  <c r="CR28" i="32"/>
  <c r="CS28" i="32"/>
  <c r="CT28" i="32"/>
  <c r="CU28" i="32"/>
  <c r="CV28" i="32"/>
  <c r="CH29" i="32"/>
  <c r="CI29" i="32"/>
  <c r="CJ29" i="32"/>
  <c r="CK29" i="32"/>
  <c r="CL29" i="32"/>
  <c r="CM29" i="32"/>
  <c r="CN29" i="32"/>
  <c r="CO29" i="32"/>
  <c r="CP29" i="32"/>
  <c r="CQ29" i="32"/>
  <c r="CR29" i="32"/>
  <c r="CS29" i="32"/>
  <c r="CT29" i="32"/>
  <c r="CU29" i="32"/>
  <c r="CV29" i="32"/>
  <c r="CH30" i="32"/>
  <c r="CI30" i="32"/>
  <c r="CJ30" i="32"/>
  <c r="CK30" i="32"/>
  <c r="CL30" i="32"/>
  <c r="CM30" i="32"/>
  <c r="CN30" i="32"/>
  <c r="CO30" i="32"/>
  <c r="CP30" i="32"/>
  <c r="CQ30" i="32"/>
  <c r="CR30" i="32"/>
  <c r="CS30" i="32"/>
  <c r="CT30" i="32"/>
  <c r="CU30" i="32"/>
  <c r="CV30" i="32"/>
  <c r="CH31" i="32"/>
  <c r="CI31" i="32"/>
  <c r="CJ31" i="32"/>
  <c r="CK31" i="32"/>
  <c r="CL31" i="32"/>
  <c r="CM31" i="32"/>
  <c r="CN31" i="32"/>
  <c r="CO31" i="32"/>
  <c r="CP31" i="32"/>
  <c r="CQ31" i="32"/>
  <c r="CR31" i="32"/>
  <c r="CS31" i="32"/>
  <c r="CT31" i="32"/>
  <c r="CU31" i="32"/>
  <c r="CV31" i="32"/>
  <c r="CH32" i="32"/>
  <c r="CI32" i="32"/>
  <c r="CJ32" i="32"/>
  <c r="CK32" i="32"/>
  <c r="CL32" i="32"/>
  <c r="CM32" i="32"/>
  <c r="CN32" i="32"/>
  <c r="CO32" i="32"/>
  <c r="CP32" i="32"/>
  <c r="CQ32" i="32"/>
  <c r="CR32" i="32"/>
  <c r="CS32" i="32"/>
  <c r="CT32" i="32"/>
  <c r="CU32" i="32"/>
  <c r="CV32" i="32"/>
  <c r="CH33" i="32"/>
  <c r="CI33" i="32"/>
  <c r="CJ33" i="32"/>
  <c r="CK33" i="32"/>
  <c r="CL33" i="32"/>
  <c r="CM33" i="32"/>
  <c r="CN33" i="32"/>
  <c r="CO33" i="32"/>
  <c r="CP33" i="32"/>
  <c r="CQ33" i="32"/>
  <c r="CR33" i="32"/>
  <c r="CS33" i="32"/>
  <c r="CT33" i="32"/>
  <c r="CU33" i="32"/>
  <c r="CV33" i="32"/>
  <c r="CH34" i="32"/>
  <c r="CI34" i="32"/>
  <c r="CJ34" i="32"/>
  <c r="CK34" i="32"/>
  <c r="CL34" i="32"/>
  <c r="CM34" i="32"/>
  <c r="CN34" i="32"/>
  <c r="CO34" i="32"/>
  <c r="CP34" i="32"/>
  <c r="CQ34" i="32"/>
  <c r="CR34" i="32"/>
  <c r="CS34" i="32"/>
  <c r="CT34" i="32"/>
  <c r="CU34" i="32"/>
  <c r="CV34" i="32"/>
  <c r="CH35" i="32"/>
  <c r="CI35" i="32"/>
  <c r="CJ35" i="32"/>
  <c r="CK35" i="32"/>
  <c r="CL35" i="32"/>
  <c r="CM35" i="32"/>
  <c r="CN35" i="32"/>
  <c r="CO35" i="32"/>
  <c r="CP35" i="32"/>
  <c r="CQ35" i="32"/>
  <c r="CR35" i="32"/>
  <c r="CS35" i="32"/>
  <c r="CT35" i="32"/>
  <c r="CU35" i="32"/>
  <c r="CV35" i="32"/>
  <c r="CH36" i="32"/>
  <c r="CI36" i="32"/>
  <c r="CJ36" i="32"/>
  <c r="CK36" i="32"/>
  <c r="CL36" i="32"/>
  <c r="CM36" i="32"/>
  <c r="CN36" i="32"/>
  <c r="CO36" i="32"/>
  <c r="CP36" i="32"/>
  <c r="CQ36" i="32"/>
  <c r="CR36" i="32"/>
  <c r="CS36" i="32"/>
  <c r="CT36" i="32"/>
  <c r="CU36" i="32"/>
  <c r="CV36" i="32"/>
  <c r="CH37" i="32"/>
  <c r="CI37" i="32"/>
  <c r="CJ37" i="32"/>
  <c r="CK37" i="32"/>
  <c r="CL37" i="32"/>
  <c r="CM37" i="32"/>
  <c r="CN37" i="32"/>
  <c r="CO37" i="32"/>
  <c r="CP37" i="32"/>
  <c r="CQ37" i="32"/>
  <c r="CR37" i="32"/>
  <c r="CS37" i="32"/>
  <c r="CT37" i="32"/>
  <c r="CU37" i="32"/>
  <c r="CV37" i="32"/>
  <c r="CH38" i="32"/>
  <c r="CI38" i="32"/>
  <c r="CJ38" i="32"/>
  <c r="CK38" i="32"/>
  <c r="CL38" i="32"/>
  <c r="CM38" i="32"/>
  <c r="CN38" i="32"/>
  <c r="CO38" i="32"/>
  <c r="CP38" i="32"/>
  <c r="CQ38" i="32"/>
  <c r="CR38" i="32"/>
  <c r="CS38" i="32"/>
  <c r="CT38" i="32"/>
  <c r="CU38" i="32"/>
  <c r="CV38" i="32"/>
  <c r="CH39" i="32"/>
  <c r="CI39" i="32"/>
  <c r="CJ39" i="32"/>
  <c r="CK39" i="32"/>
  <c r="CL39" i="32"/>
  <c r="CM39" i="32"/>
  <c r="CN39" i="32"/>
  <c r="CO39" i="32"/>
  <c r="CP39" i="32"/>
  <c r="CQ39" i="32"/>
  <c r="CR39" i="32"/>
  <c r="CS39" i="32"/>
  <c r="CT39" i="32"/>
  <c r="CU39" i="32"/>
  <c r="CV39" i="32"/>
  <c r="CH40" i="32"/>
  <c r="CI40" i="32"/>
  <c r="CJ40" i="32"/>
  <c r="CK40" i="32"/>
  <c r="CL40" i="32"/>
  <c r="CM40" i="32"/>
  <c r="CN40" i="32"/>
  <c r="CO40" i="32"/>
  <c r="CP40" i="32"/>
  <c r="CQ40" i="32"/>
  <c r="CR40" i="32"/>
  <c r="CS40" i="32"/>
  <c r="CT40" i="32"/>
  <c r="CU40" i="32"/>
  <c r="CV40" i="32"/>
  <c r="CH41" i="32"/>
  <c r="CI41" i="32"/>
  <c r="CJ41" i="32"/>
  <c r="CK41" i="32"/>
  <c r="CL41" i="32"/>
  <c r="CM41" i="32"/>
  <c r="CN41" i="32"/>
  <c r="CO41" i="32"/>
  <c r="CP41" i="32"/>
  <c r="CQ41" i="32"/>
  <c r="CR41" i="32"/>
  <c r="CS41" i="32"/>
  <c r="CT41" i="32"/>
  <c r="CU41" i="32"/>
  <c r="CV41" i="32"/>
  <c r="CH42" i="32"/>
  <c r="CI42" i="32"/>
  <c r="CJ42" i="32"/>
  <c r="CK42" i="32"/>
  <c r="CL42" i="32"/>
  <c r="CM42" i="32"/>
  <c r="CN42" i="32"/>
  <c r="CO42" i="32"/>
  <c r="CP42" i="32"/>
  <c r="CQ42" i="32"/>
  <c r="CR42" i="32"/>
  <c r="CS42" i="32"/>
  <c r="CT42" i="32"/>
  <c r="CU42" i="32"/>
  <c r="CV42" i="32"/>
  <c r="CH43" i="32"/>
  <c r="CI43" i="32"/>
  <c r="CJ43" i="32"/>
  <c r="CK43" i="32"/>
  <c r="CL43" i="32"/>
  <c r="CM43" i="32"/>
  <c r="CN43" i="32"/>
  <c r="CO43" i="32"/>
  <c r="CP43" i="32"/>
  <c r="CQ43" i="32"/>
  <c r="CR43" i="32"/>
  <c r="CS43" i="32"/>
  <c r="CT43" i="32"/>
  <c r="CU43" i="32"/>
  <c r="CV43" i="32"/>
  <c r="CH44" i="32"/>
  <c r="CI44" i="32"/>
  <c r="CJ44" i="32"/>
  <c r="CK44" i="32"/>
  <c r="CL44" i="32"/>
  <c r="CM44" i="32"/>
  <c r="CN44" i="32"/>
  <c r="CO44" i="32"/>
  <c r="CP44" i="32"/>
  <c r="CQ44" i="32"/>
  <c r="CR44" i="32"/>
  <c r="CS44" i="32"/>
  <c r="CT44" i="32"/>
  <c r="CU44" i="32"/>
  <c r="CV44" i="32"/>
  <c r="CH45" i="32"/>
  <c r="CI45" i="32"/>
  <c r="CJ45" i="32"/>
  <c r="CK45" i="32"/>
  <c r="CL45" i="32"/>
  <c r="CM45" i="32"/>
  <c r="CN45" i="32"/>
  <c r="CO45" i="32"/>
  <c r="CP45" i="32"/>
  <c r="CQ45" i="32"/>
  <c r="CR45" i="32"/>
  <c r="CS45" i="32"/>
  <c r="CT45" i="32"/>
  <c r="CU45" i="32"/>
  <c r="CV45" i="32"/>
  <c r="CH46" i="32"/>
  <c r="CI46" i="32"/>
  <c r="CJ46" i="32"/>
  <c r="CK46" i="32"/>
  <c r="CL46" i="32"/>
  <c r="CM46" i="32"/>
  <c r="CN46" i="32"/>
  <c r="CO46" i="32"/>
  <c r="CP46" i="32"/>
  <c r="CQ46" i="32"/>
  <c r="CR46" i="32"/>
  <c r="CS46" i="32"/>
  <c r="CT46" i="32"/>
  <c r="CU46" i="32"/>
  <c r="CV46" i="32"/>
  <c r="CH47" i="32"/>
  <c r="CI47" i="32"/>
  <c r="CJ47" i="32"/>
  <c r="CK47" i="32"/>
  <c r="CL47" i="32"/>
  <c r="CM47" i="32"/>
  <c r="CN47" i="32"/>
  <c r="CO47" i="32"/>
  <c r="CP47" i="32"/>
  <c r="CQ47" i="32"/>
  <c r="CR47" i="32"/>
  <c r="CS47" i="32"/>
  <c r="CT47" i="32"/>
  <c r="CU47" i="32"/>
  <c r="CV47" i="32"/>
  <c r="CH48" i="32"/>
  <c r="CI48" i="32"/>
  <c r="CJ48" i="32"/>
  <c r="CK48" i="32"/>
  <c r="CL48" i="32"/>
  <c r="CM48" i="32"/>
  <c r="CN48" i="32"/>
  <c r="CO48" i="32"/>
  <c r="CP48" i="32"/>
  <c r="CQ48" i="32"/>
  <c r="CR48" i="32"/>
  <c r="CS48" i="32"/>
  <c r="CT48" i="32"/>
  <c r="CU48" i="32"/>
  <c r="CV48" i="32"/>
  <c r="CH49" i="32"/>
  <c r="CI49" i="32"/>
  <c r="CJ49" i="32"/>
  <c r="CK49" i="32"/>
  <c r="CL49" i="32"/>
  <c r="CM49" i="32"/>
  <c r="CN49" i="32"/>
  <c r="CO49" i="32"/>
  <c r="CP49" i="32"/>
  <c r="CQ49" i="32"/>
  <c r="CR49" i="32"/>
  <c r="CS49" i="32"/>
  <c r="CT49" i="32"/>
  <c r="CU49" i="32"/>
  <c r="CV49" i="32"/>
  <c r="CH50" i="32"/>
  <c r="CI50" i="32"/>
  <c r="CJ50" i="32"/>
  <c r="CK50" i="32"/>
  <c r="CL50" i="32"/>
  <c r="CM50" i="32"/>
  <c r="CN50" i="32"/>
  <c r="CO50" i="32"/>
  <c r="CP50" i="32"/>
  <c r="CQ50" i="32"/>
  <c r="CR50" i="32"/>
  <c r="CS50" i="32"/>
  <c r="CT50" i="32"/>
  <c r="CU50" i="32"/>
  <c r="CV50" i="32"/>
  <c r="CH51" i="32"/>
  <c r="CI51" i="32"/>
  <c r="CJ51" i="32"/>
  <c r="CK51" i="32"/>
  <c r="CL51" i="32"/>
  <c r="CM51" i="32"/>
  <c r="CN51" i="32"/>
  <c r="CO51" i="32"/>
  <c r="CP51" i="32"/>
  <c r="CQ51" i="32"/>
  <c r="CR51" i="32"/>
  <c r="CS51" i="32"/>
  <c r="CT51" i="32"/>
  <c r="CU51" i="32"/>
  <c r="CV51" i="32"/>
  <c r="CH52" i="32"/>
  <c r="CI52" i="32"/>
  <c r="CJ52" i="32"/>
  <c r="CK52" i="32"/>
  <c r="CL52" i="32"/>
  <c r="CM52" i="32"/>
  <c r="CN52" i="32"/>
  <c r="CO52" i="32"/>
  <c r="CP52" i="32"/>
  <c r="CQ52" i="32"/>
  <c r="CR52" i="32"/>
  <c r="CS52" i="32"/>
  <c r="CT52" i="32"/>
  <c r="CU52" i="32"/>
  <c r="CV52" i="32"/>
  <c r="CH53" i="32"/>
  <c r="CI53" i="32"/>
  <c r="CJ53" i="32"/>
  <c r="CK53" i="32"/>
  <c r="CL53" i="32"/>
  <c r="CM53" i="32"/>
  <c r="CN53" i="32"/>
  <c r="CO53" i="32"/>
  <c r="CP53" i="32"/>
  <c r="CQ53" i="32"/>
  <c r="CR53" i="32"/>
  <c r="CS53" i="32"/>
  <c r="CT53" i="32"/>
  <c r="CU53" i="32"/>
  <c r="CV53" i="32"/>
  <c r="CH54" i="32"/>
  <c r="CI54" i="32"/>
  <c r="CJ54" i="32"/>
  <c r="CK54" i="32"/>
  <c r="CL54" i="32"/>
  <c r="CM54" i="32"/>
  <c r="CN54" i="32"/>
  <c r="CO54" i="32"/>
  <c r="CP54" i="32"/>
  <c r="CQ54" i="32"/>
  <c r="CR54" i="32"/>
  <c r="CS54" i="32"/>
  <c r="CT54" i="32"/>
  <c r="CU54" i="32"/>
  <c r="CV54" i="32"/>
  <c r="CH55" i="32"/>
  <c r="CI55" i="32"/>
  <c r="CJ55" i="32"/>
  <c r="CK55" i="32"/>
  <c r="CL55" i="32"/>
  <c r="CM55" i="32"/>
  <c r="CN55" i="32"/>
  <c r="CO55" i="32"/>
  <c r="CP55" i="32"/>
  <c r="CQ55" i="32"/>
  <c r="CR55" i="32"/>
  <c r="CS55" i="32"/>
  <c r="CT55" i="32"/>
  <c r="CU55" i="32"/>
  <c r="CV55" i="32"/>
  <c r="CH56" i="32"/>
  <c r="CI56" i="32"/>
  <c r="CJ56" i="32"/>
  <c r="CK56" i="32"/>
  <c r="CL56" i="32"/>
  <c r="CM56" i="32"/>
  <c r="CN56" i="32"/>
  <c r="CO56" i="32"/>
  <c r="CP56" i="32"/>
  <c r="CQ56" i="32"/>
  <c r="CR56" i="32"/>
  <c r="CS56" i="32"/>
  <c r="CT56" i="32"/>
  <c r="CU56" i="32"/>
  <c r="CV56" i="32"/>
  <c r="CE28" i="32"/>
  <c r="CF28" i="32"/>
  <c r="CE29" i="32"/>
  <c r="CF29" i="32"/>
  <c r="CE30" i="32"/>
  <c r="CF30" i="32"/>
  <c r="CE31" i="32"/>
  <c r="CF31" i="32"/>
  <c r="CE32" i="32"/>
  <c r="CF32" i="32"/>
  <c r="CE33" i="32"/>
  <c r="CF33" i="32"/>
  <c r="CE34" i="32"/>
  <c r="CF34" i="32"/>
  <c r="CE35" i="32"/>
  <c r="CF35" i="32"/>
  <c r="CE36" i="32"/>
  <c r="CF36" i="32"/>
  <c r="CE37" i="32"/>
  <c r="CF37" i="32"/>
  <c r="CE38" i="32"/>
  <c r="CF38" i="32"/>
  <c r="CE39" i="32"/>
  <c r="CF39" i="32"/>
  <c r="CE40" i="32"/>
  <c r="CF40" i="32"/>
  <c r="CE41" i="32"/>
  <c r="CF41" i="32"/>
  <c r="CE42" i="32"/>
  <c r="CF42" i="32"/>
  <c r="CE43" i="32"/>
  <c r="CF43" i="32"/>
  <c r="CE44" i="32"/>
  <c r="CF44" i="32"/>
  <c r="CE45" i="32"/>
  <c r="CF45" i="32"/>
  <c r="CE46" i="32"/>
  <c r="CF46" i="32"/>
  <c r="CE47" i="32"/>
  <c r="CF47" i="32"/>
  <c r="CE48" i="32"/>
  <c r="CF48" i="32"/>
  <c r="CE49" i="32"/>
  <c r="CF49" i="32"/>
  <c r="CE50" i="32"/>
  <c r="CF50" i="32"/>
  <c r="CE51" i="32"/>
  <c r="CF51" i="32"/>
  <c r="CE52" i="32"/>
  <c r="CF52" i="32"/>
  <c r="CE53" i="32"/>
  <c r="CF53" i="32"/>
  <c r="CE54" i="32"/>
  <c r="CF54" i="32"/>
  <c r="CE55" i="32"/>
  <c r="CF55" i="32"/>
  <c r="CE13" i="32"/>
  <c r="CF13" i="32"/>
  <c r="BW28" i="32"/>
  <c r="BX28" i="32"/>
  <c r="BY28" i="32"/>
  <c r="BZ28" i="32"/>
  <c r="CA28" i="32"/>
  <c r="CB28" i="32"/>
  <c r="CC28" i="32"/>
  <c r="BW29" i="32"/>
  <c r="BX29" i="32"/>
  <c r="BY29" i="32"/>
  <c r="BZ29" i="32"/>
  <c r="CA29" i="32"/>
  <c r="CB29" i="32"/>
  <c r="CC29" i="32"/>
  <c r="BW30" i="32"/>
  <c r="BX30" i="32"/>
  <c r="BY30" i="32"/>
  <c r="BZ30" i="32"/>
  <c r="CA30" i="32"/>
  <c r="CB30" i="32"/>
  <c r="CC30" i="32"/>
  <c r="BW31" i="32"/>
  <c r="BX31" i="32"/>
  <c r="BY31" i="32"/>
  <c r="BZ31" i="32"/>
  <c r="CA31" i="32"/>
  <c r="CB31" i="32"/>
  <c r="CC31" i="32"/>
  <c r="BW32" i="32"/>
  <c r="BX32" i="32"/>
  <c r="BY32" i="32"/>
  <c r="BZ32" i="32"/>
  <c r="CA32" i="32"/>
  <c r="CB32" i="32"/>
  <c r="CC32" i="32"/>
  <c r="BW33" i="32"/>
  <c r="BX33" i="32"/>
  <c r="BY33" i="32"/>
  <c r="BZ33" i="32"/>
  <c r="CA33" i="32"/>
  <c r="CB33" i="32"/>
  <c r="CC33" i="32"/>
  <c r="BW34" i="32"/>
  <c r="BX34" i="32"/>
  <c r="BY34" i="32"/>
  <c r="BZ34" i="32"/>
  <c r="CA34" i="32"/>
  <c r="CB34" i="32"/>
  <c r="CC34" i="32"/>
  <c r="BW35" i="32"/>
  <c r="BX35" i="32"/>
  <c r="BY35" i="32"/>
  <c r="BZ35" i="32"/>
  <c r="CA35" i="32"/>
  <c r="CB35" i="32"/>
  <c r="CC35" i="32"/>
  <c r="BW36" i="32"/>
  <c r="BX36" i="32"/>
  <c r="BY36" i="32"/>
  <c r="BZ36" i="32"/>
  <c r="CA36" i="32"/>
  <c r="CB36" i="32"/>
  <c r="CC36" i="32"/>
  <c r="BW37" i="32"/>
  <c r="BX37" i="32"/>
  <c r="BY37" i="32"/>
  <c r="BZ37" i="32"/>
  <c r="CA37" i="32"/>
  <c r="CB37" i="32"/>
  <c r="CC37" i="32"/>
  <c r="BW38" i="32"/>
  <c r="BX38" i="32"/>
  <c r="BY38" i="32"/>
  <c r="BZ38" i="32"/>
  <c r="CA38" i="32"/>
  <c r="CB38" i="32"/>
  <c r="CC38" i="32"/>
  <c r="BW39" i="32"/>
  <c r="BX39" i="32"/>
  <c r="BY39" i="32"/>
  <c r="BZ39" i="32"/>
  <c r="CA39" i="32"/>
  <c r="CB39" i="32"/>
  <c r="CC39" i="32"/>
  <c r="BW40" i="32"/>
  <c r="BX40" i="32"/>
  <c r="BY40" i="32"/>
  <c r="BZ40" i="32"/>
  <c r="CA40" i="32"/>
  <c r="CB40" i="32"/>
  <c r="CC40" i="32"/>
  <c r="BW41" i="32"/>
  <c r="BX41" i="32"/>
  <c r="BY41" i="32"/>
  <c r="BZ41" i="32"/>
  <c r="CA41" i="32"/>
  <c r="CB41" i="32"/>
  <c r="CC41" i="32"/>
  <c r="BW42" i="32"/>
  <c r="BX42" i="32"/>
  <c r="BY42" i="32"/>
  <c r="BZ42" i="32"/>
  <c r="CA42" i="32"/>
  <c r="CB42" i="32"/>
  <c r="CC42" i="32"/>
  <c r="BW43" i="32"/>
  <c r="BX43" i="32"/>
  <c r="BY43" i="32"/>
  <c r="BZ43" i="32"/>
  <c r="CA43" i="32"/>
  <c r="CB43" i="32"/>
  <c r="CC43" i="32"/>
  <c r="BW44" i="32"/>
  <c r="BX44" i="32"/>
  <c r="BY44" i="32"/>
  <c r="BZ44" i="32"/>
  <c r="CA44" i="32"/>
  <c r="CB44" i="32"/>
  <c r="CC44" i="32"/>
  <c r="BW45" i="32"/>
  <c r="BX45" i="32"/>
  <c r="BY45" i="32"/>
  <c r="BZ45" i="32"/>
  <c r="CA45" i="32"/>
  <c r="CB45" i="32"/>
  <c r="CC45" i="32"/>
  <c r="BW46" i="32"/>
  <c r="BX46" i="32"/>
  <c r="BY46" i="32"/>
  <c r="BZ46" i="32"/>
  <c r="CA46" i="32"/>
  <c r="CB46" i="32"/>
  <c r="CC46" i="32"/>
  <c r="BW47" i="32"/>
  <c r="BX47" i="32"/>
  <c r="BY47" i="32"/>
  <c r="BZ47" i="32"/>
  <c r="CA47" i="32"/>
  <c r="CB47" i="32"/>
  <c r="CC47" i="32"/>
  <c r="BW48" i="32"/>
  <c r="BX48" i="32"/>
  <c r="BY48" i="32"/>
  <c r="BZ48" i="32"/>
  <c r="CA48" i="32"/>
  <c r="CB48" i="32"/>
  <c r="CC48" i="32"/>
  <c r="BW49" i="32"/>
  <c r="BX49" i="32"/>
  <c r="BY49" i="32"/>
  <c r="BZ49" i="32"/>
  <c r="CA49" i="32"/>
  <c r="CB49" i="32"/>
  <c r="CC49" i="32"/>
  <c r="BW50" i="32"/>
  <c r="BX50" i="32"/>
  <c r="BY50" i="32"/>
  <c r="BZ50" i="32"/>
  <c r="CA50" i="32"/>
  <c r="CB50" i="32"/>
  <c r="CC50" i="32"/>
  <c r="BW51" i="32"/>
  <c r="BX51" i="32"/>
  <c r="BY51" i="32"/>
  <c r="BZ51" i="32"/>
  <c r="CA51" i="32"/>
  <c r="CB51" i="32"/>
  <c r="CC51" i="32"/>
  <c r="BV52" i="32"/>
  <c r="BW52" i="32"/>
  <c r="BX52" i="32"/>
  <c r="BY52" i="32"/>
  <c r="BZ52" i="32"/>
  <c r="CA52" i="32"/>
  <c r="CB52" i="32"/>
  <c r="CC52" i="32"/>
  <c r="BV53" i="32"/>
  <c r="BW53" i="32"/>
  <c r="BX53" i="32"/>
  <c r="BY53" i="32"/>
  <c r="BZ53" i="32"/>
  <c r="CA53" i="32"/>
  <c r="CB53" i="32"/>
  <c r="CC53" i="32"/>
  <c r="BV54" i="32"/>
  <c r="BW54" i="32"/>
  <c r="BX54" i="32"/>
  <c r="BY54" i="32"/>
  <c r="BZ54" i="32"/>
  <c r="CA54" i="32"/>
  <c r="CB54" i="32"/>
  <c r="CC54" i="32"/>
  <c r="BV55" i="32"/>
  <c r="BW55" i="32"/>
  <c r="BX55" i="32"/>
  <c r="BY55" i="32"/>
  <c r="BZ55" i="32"/>
  <c r="CA55" i="32"/>
  <c r="CB55" i="32"/>
  <c r="CC55" i="32"/>
  <c r="BV56" i="32"/>
  <c r="BW56" i="32"/>
  <c r="BX56" i="32"/>
  <c r="BY56" i="32"/>
  <c r="BZ56" i="32"/>
  <c r="CA56" i="32"/>
  <c r="CB56" i="32"/>
  <c r="CC56" i="32"/>
  <c r="CV27" i="32"/>
  <c r="CU27" i="32"/>
  <c r="CT27" i="32"/>
  <c r="CS27" i="32"/>
  <c r="CR27" i="32"/>
  <c r="CQ27" i="32"/>
  <c r="CP27" i="32"/>
  <c r="CO27" i="32"/>
  <c r="CN27" i="32"/>
  <c r="CL27" i="32"/>
  <c r="CM27" i="32"/>
  <c r="CK27" i="32"/>
  <c r="CJ27" i="32"/>
  <c r="CI27" i="32"/>
  <c r="CH27" i="32"/>
  <c r="CF27" i="32"/>
  <c r="CC27" i="32"/>
  <c r="CB27" i="32"/>
  <c r="BZ27" i="32"/>
  <c r="BY27" i="32"/>
  <c r="BX27" i="32"/>
  <c r="BW27" i="32"/>
  <c r="CA27" i="32"/>
  <c r="CC9" i="32" l="1"/>
  <c r="BV9" i="32"/>
  <c r="CV9" i="32"/>
  <c r="CN9" i="32"/>
  <c r="BZ9" i="32"/>
  <c r="CM9" i="32"/>
  <c r="CT9" i="32"/>
  <c r="CF9" i="32"/>
  <c r="CB9" i="32"/>
  <c r="CL9" i="32"/>
  <c r="CU9" i="32"/>
  <c r="CA9" i="32"/>
  <c r="CH9" i="32"/>
  <c r="CP9" i="32"/>
  <c r="CE9" i="32"/>
  <c r="BW9" i="32"/>
  <c r="CI9" i="32"/>
  <c r="CQ9" i="32"/>
  <c r="BX9" i="32"/>
  <c r="CJ9" i="32"/>
  <c r="CR9" i="32"/>
  <c r="CO9" i="32"/>
  <c r="BY9" i="32"/>
  <c r="CK9" i="32"/>
  <c r="CS9" i="32"/>
  <c r="X48" i="2"/>
  <c r="Y48" i="2"/>
  <c r="B5" i="34"/>
  <c r="C5" i="34"/>
  <c r="D5" i="34"/>
  <c r="E5" i="34"/>
  <c r="F5" i="34"/>
  <c r="G5" i="34"/>
  <c r="I5" i="34"/>
  <c r="J5" i="34"/>
  <c r="K5" i="34"/>
  <c r="L5" i="34"/>
  <c r="M5" i="34"/>
  <c r="N5" i="34"/>
  <c r="O5" i="34"/>
  <c r="B6" i="34"/>
  <c r="C6" i="34"/>
  <c r="D6" i="34"/>
  <c r="E6" i="34"/>
  <c r="F6" i="34"/>
  <c r="G6" i="34"/>
  <c r="I6" i="34"/>
  <c r="J6" i="34"/>
  <c r="K6" i="34"/>
  <c r="L6" i="34"/>
  <c r="M6" i="34"/>
  <c r="N6" i="34"/>
  <c r="O6" i="34"/>
  <c r="B7" i="34"/>
  <c r="C7" i="34"/>
  <c r="D7" i="34"/>
  <c r="E7" i="34"/>
  <c r="F7" i="34"/>
  <c r="G7" i="34"/>
  <c r="I7" i="34"/>
  <c r="J7" i="34"/>
  <c r="K7" i="34"/>
  <c r="L7" i="34"/>
  <c r="M7" i="34"/>
  <c r="N7" i="34"/>
  <c r="O7" i="34"/>
  <c r="B8" i="34"/>
  <c r="C8" i="34"/>
  <c r="D8" i="34"/>
  <c r="E8" i="34"/>
  <c r="F8" i="34"/>
  <c r="G8" i="34"/>
  <c r="I8" i="34"/>
  <c r="J8" i="34"/>
  <c r="K8" i="34"/>
  <c r="L8" i="34"/>
  <c r="M8" i="34"/>
  <c r="N8" i="34"/>
  <c r="O8" i="34"/>
  <c r="B9" i="34"/>
  <c r="C9" i="34"/>
  <c r="D9" i="34"/>
  <c r="E9" i="34"/>
  <c r="F9" i="34"/>
  <c r="G9" i="34"/>
  <c r="I9" i="34"/>
  <c r="J9" i="34"/>
  <c r="K9" i="34"/>
  <c r="L9" i="34"/>
  <c r="M9" i="34"/>
  <c r="N9" i="34"/>
  <c r="O9" i="34"/>
  <c r="C10" i="34"/>
  <c r="D10" i="34"/>
  <c r="E10" i="34"/>
  <c r="F10" i="34"/>
  <c r="G10" i="34"/>
  <c r="I10" i="34"/>
  <c r="J10" i="34"/>
  <c r="K10" i="34"/>
  <c r="L10" i="34"/>
  <c r="M10" i="34"/>
  <c r="N10" i="34"/>
  <c r="O10" i="34"/>
  <c r="C11" i="34"/>
  <c r="D11" i="34"/>
  <c r="E11" i="34"/>
  <c r="F11" i="34"/>
  <c r="G11" i="34"/>
  <c r="I11" i="34"/>
  <c r="J11" i="34"/>
  <c r="K11" i="34"/>
  <c r="L11" i="34"/>
  <c r="M11" i="34"/>
  <c r="N11" i="34"/>
  <c r="O11" i="34"/>
  <c r="B12" i="34"/>
  <c r="C12" i="34"/>
  <c r="D12" i="34"/>
  <c r="E12" i="34"/>
  <c r="F12" i="34"/>
  <c r="G12" i="34"/>
  <c r="I12" i="34"/>
  <c r="J12" i="34"/>
  <c r="K12" i="34"/>
  <c r="L12" i="34"/>
  <c r="M12" i="34"/>
  <c r="N12" i="34"/>
  <c r="O12" i="34"/>
  <c r="C13" i="34"/>
  <c r="D13" i="34"/>
  <c r="E13" i="34"/>
  <c r="F13" i="34"/>
  <c r="G13" i="34"/>
  <c r="I13" i="34"/>
  <c r="J13" i="34"/>
  <c r="K13" i="34"/>
  <c r="L13" i="34"/>
  <c r="M13" i="34"/>
  <c r="N13" i="34"/>
  <c r="O13" i="34"/>
  <c r="C14" i="34"/>
  <c r="D14" i="34"/>
  <c r="E14" i="34"/>
  <c r="F14" i="34"/>
  <c r="G14" i="34"/>
  <c r="I14" i="34"/>
  <c r="J14" i="34"/>
  <c r="K14" i="34"/>
  <c r="L14" i="34"/>
  <c r="M14" i="34"/>
  <c r="N14" i="34"/>
  <c r="O14" i="34"/>
  <c r="C15" i="34"/>
  <c r="D15" i="34"/>
  <c r="E15" i="34"/>
  <c r="F15" i="34"/>
  <c r="G15" i="34"/>
  <c r="I15" i="34"/>
  <c r="J15" i="34"/>
  <c r="K15" i="34"/>
  <c r="L15" i="34"/>
  <c r="M15" i="34"/>
  <c r="N15" i="34"/>
  <c r="O15" i="34"/>
  <c r="C16" i="34"/>
  <c r="D16" i="34"/>
  <c r="E16" i="34"/>
  <c r="F16" i="34"/>
  <c r="G16" i="34"/>
  <c r="I16" i="34"/>
  <c r="J16" i="34"/>
  <c r="K16" i="34"/>
  <c r="L16" i="34"/>
  <c r="M16" i="34"/>
  <c r="N16" i="34"/>
  <c r="O16" i="34"/>
  <c r="B17" i="34"/>
  <c r="C17" i="34"/>
  <c r="D17" i="34"/>
  <c r="E17" i="34"/>
  <c r="F17" i="34"/>
  <c r="G17" i="34"/>
  <c r="I17" i="34"/>
  <c r="J17" i="34"/>
  <c r="K17" i="34"/>
  <c r="L17" i="34"/>
  <c r="M17" i="34"/>
  <c r="N17" i="34"/>
  <c r="O17" i="34"/>
  <c r="B18" i="34"/>
  <c r="C18" i="34"/>
  <c r="D18" i="34"/>
  <c r="E18" i="34"/>
  <c r="F18" i="34"/>
  <c r="G18" i="34"/>
  <c r="I18" i="34"/>
  <c r="J18" i="34"/>
  <c r="K18" i="34"/>
  <c r="L18" i="34"/>
  <c r="M18" i="34"/>
  <c r="N18" i="34"/>
  <c r="O18" i="34"/>
  <c r="C23" i="33"/>
  <c r="B19" i="34" s="1"/>
  <c r="D23" i="33"/>
  <c r="C19" i="34" s="1"/>
  <c r="E23" i="33"/>
  <c r="D19" i="34" s="1"/>
  <c r="F23" i="33"/>
  <c r="E19" i="34" s="1"/>
  <c r="G23" i="33"/>
  <c r="F19" i="34" s="1"/>
  <c r="H23" i="33"/>
  <c r="G19" i="34" s="1"/>
  <c r="J23" i="33"/>
  <c r="I19" i="34" s="1"/>
  <c r="K23" i="33"/>
  <c r="J19" i="34" s="1"/>
  <c r="L23" i="33"/>
  <c r="K19" i="34" s="1"/>
  <c r="M23" i="33"/>
  <c r="L19" i="34" s="1"/>
  <c r="N23" i="33"/>
  <c r="M19" i="34" s="1"/>
  <c r="O23" i="33"/>
  <c r="N19" i="34" s="1"/>
  <c r="P23" i="33"/>
  <c r="O19" i="34" s="1"/>
  <c r="B20" i="34"/>
  <c r="C20" i="34"/>
  <c r="D20" i="34"/>
  <c r="F20" i="34"/>
  <c r="G20" i="34"/>
  <c r="I20" i="34"/>
  <c r="J20" i="34"/>
  <c r="K20" i="34"/>
  <c r="L20" i="34"/>
  <c r="M20" i="34"/>
  <c r="N20" i="34"/>
  <c r="O20" i="34"/>
  <c r="B21" i="34"/>
  <c r="C21" i="34"/>
  <c r="D21" i="34"/>
  <c r="E21" i="34"/>
  <c r="F21" i="34"/>
  <c r="G21" i="34"/>
  <c r="I21" i="34"/>
  <c r="J21" i="34"/>
  <c r="K21" i="34"/>
  <c r="L21" i="34"/>
  <c r="M21" i="34"/>
  <c r="N21" i="34"/>
  <c r="O21" i="34"/>
  <c r="B22" i="34"/>
  <c r="C22" i="34"/>
  <c r="D22" i="34"/>
  <c r="E22" i="34"/>
  <c r="F22" i="34"/>
  <c r="G22" i="34"/>
  <c r="I22" i="34"/>
  <c r="J22" i="34"/>
  <c r="K22" i="34"/>
  <c r="L22" i="34"/>
  <c r="M22" i="34"/>
  <c r="N22" i="34"/>
  <c r="O22" i="34"/>
  <c r="B23" i="34"/>
  <c r="C23" i="34"/>
  <c r="D23" i="34"/>
  <c r="E23" i="34"/>
  <c r="F23" i="34"/>
  <c r="G23" i="34"/>
  <c r="I23" i="34"/>
  <c r="J23" i="34"/>
  <c r="K23" i="34"/>
  <c r="L23" i="34"/>
  <c r="M23" i="34"/>
  <c r="N23" i="34"/>
  <c r="O23" i="34"/>
  <c r="B24" i="34"/>
  <c r="C24" i="34"/>
  <c r="D24" i="34"/>
  <c r="E24" i="34"/>
  <c r="F24" i="34"/>
  <c r="G24" i="34"/>
  <c r="I24" i="34"/>
  <c r="J24" i="34"/>
  <c r="K24" i="34"/>
  <c r="L24" i="34"/>
  <c r="M24" i="34"/>
  <c r="N24" i="34"/>
  <c r="O24" i="34"/>
  <c r="B25" i="34"/>
  <c r="C25" i="34"/>
  <c r="D25" i="34"/>
  <c r="E25" i="34"/>
  <c r="F25" i="34"/>
  <c r="G25" i="34"/>
  <c r="I25" i="34"/>
  <c r="J25" i="34"/>
  <c r="K25" i="34"/>
  <c r="L25" i="34"/>
  <c r="M25" i="34"/>
  <c r="N25" i="34"/>
  <c r="O25" i="34"/>
  <c r="B26" i="34"/>
  <c r="C26" i="34"/>
  <c r="D26" i="34"/>
  <c r="E26" i="34"/>
  <c r="F26" i="34"/>
  <c r="G26" i="34"/>
  <c r="I26" i="34"/>
  <c r="J26" i="34"/>
  <c r="K26" i="34"/>
  <c r="L26" i="34"/>
  <c r="M26" i="34"/>
  <c r="N26" i="34"/>
  <c r="O26" i="34"/>
  <c r="B27" i="34"/>
  <c r="C27" i="34"/>
  <c r="D27" i="34"/>
  <c r="E27" i="34"/>
  <c r="F27" i="34"/>
  <c r="G27" i="34"/>
  <c r="I27" i="34"/>
  <c r="J27" i="34"/>
  <c r="K27" i="34"/>
  <c r="L27" i="34"/>
  <c r="M27" i="34"/>
  <c r="N27" i="34"/>
  <c r="O27" i="34"/>
  <c r="B28" i="34"/>
  <c r="C28" i="34"/>
  <c r="D28" i="34"/>
  <c r="E28" i="34"/>
  <c r="F28" i="34"/>
  <c r="G28" i="34"/>
  <c r="I28" i="34"/>
  <c r="J28" i="34"/>
  <c r="K28" i="34"/>
  <c r="L28" i="34"/>
  <c r="M28" i="34"/>
  <c r="N28" i="34"/>
  <c r="O28" i="34"/>
  <c r="B29" i="34"/>
  <c r="C29" i="34"/>
  <c r="D29" i="34"/>
  <c r="E29" i="34"/>
  <c r="F29" i="34"/>
  <c r="G29" i="34"/>
  <c r="I29" i="34"/>
  <c r="J29" i="34"/>
  <c r="K29" i="34"/>
  <c r="L29" i="34"/>
  <c r="M29" i="34"/>
  <c r="N29" i="34"/>
  <c r="O29" i="34"/>
  <c r="B30" i="34"/>
  <c r="C30" i="34"/>
  <c r="D30" i="34"/>
  <c r="E30" i="34"/>
  <c r="F30" i="34"/>
  <c r="G30" i="34"/>
  <c r="I30" i="34"/>
  <c r="J30" i="34"/>
  <c r="K30" i="34"/>
  <c r="L30" i="34"/>
  <c r="M30" i="34"/>
  <c r="N30" i="34"/>
  <c r="O30" i="34"/>
  <c r="B31" i="34"/>
  <c r="C31" i="34"/>
  <c r="D31" i="34"/>
  <c r="E31" i="34"/>
  <c r="F31" i="34"/>
  <c r="G31" i="34"/>
  <c r="I31" i="34"/>
  <c r="J31" i="34"/>
  <c r="K31" i="34"/>
  <c r="L31" i="34"/>
  <c r="M31" i="34"/>
  <c r="N31" i="34"/>
  <c r="O31" i="34"/>
  <c r="D4" i="34"/>
  <c r="E4" i="34"/>
  <c r="F4" i="34"/>
  <c r="G4" i="34"/>
  <c r="I4" i="34"/>
  <c r="J4" i="34"/>
  <c r="K4" i="34"/>
  <c r="L4" i="34"/>
  <c r="M4" i="34"/>
  <c r="N4" i="34"/>
  <c r="O4" i="34"/>
  <c r="P3" i="33"/>
  <c r="M1" i="34" s="1"/>
  <c r="BR18" i="1"/>
  <c r="BR9" i="1" s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BO18" i="1"/>
  <c r="BP18" i="1"/>
  <c r="BO19" i="1"/>
  <c r="BP19" i="1"/>
  <c r="BO20" i="1"/>
  <c r="BP20" i="1"/>
  <c r="BO21" i="1"/>
  <c r="BP21" i="1"/>
  <c r="BO22" i="1"/>
  <c r="BP22" i="1"/>
  <c r="BO23" i="1"/>
  <c r="BP23" i="1"/>
  <c r="BO24" i="1"/>
  <c r="BP24" i="1"/>
  <c r="BO25" i="1"/>
  <c r="BP25" i="1"/>
  <c r="BO26" i="1"/>
  <c r="BP26" i="1"/>
  <c r="BO27" i="1"/>
  <c r="BP27" i="1"/>
  <c r="BO28" i="1"/>
  <c r="BP28" i="1"/>
  <c r="BO29" i="1"/>
  <c r="BP29" i="1"/>
  <c r="BO30" i="1"/>
  <c r="BP30" i="1"/>
  <c r="BO31" i="1"/>
  <c r="BP31" i="1"/>
  <c r="BO32" i="1"/>
  <c r="BP32" i="1"/>
  <c r="BO33" i="1"/>
  <c r="BP33" i="1"/>
  <c r="BO34" i="1"/>
  <c r="BP34" i="1"/>
  <c r="BO35" i="1"/>
  <c r="BP35" i="1"/>
  <c r="BO36" i="1"/>
  <c r="BP36" i="1"/>
  <c r="BO37" i="1"/>
  <c r="BP37" i="1"/>
  <c r="BO38" i="1"/>
  <c r="BP38" i="1"/>
  <c r="BO39" i="1"/>
  <c r="BP39" i="1"/>
  <c r="BO40" i="1"/>
  <c r="BP40" i="1"/>
  <c r="BO41" i="1"/>
  <c r="BP41" i="1"/>
  <c r="BO42" i="1"/>
  <c r="BP42" i="1"/>
  <c r="BO43" i="1"/>
  <c r="BP43" i="1"/>
  <c r="BO44" i="1"/>
  <c r="BP44" i="1"/>
  <c r="BO45" i="1"/>
  <c r="BP45" i="1"/>
  <c r="BO46" i="1"/>
  <c r="BP46" i="1"/>
  <c r="BO47" i="1"/>
  <c r="BP47" i="1"/>
  <c r="BO48" i="1"/>
  <c r="BP48" i="1"/>
  <c r="BO49" i="1"/>
  <c r="BP49" i="1"/>
  <c r="BO50" i="1"/>
  <c r="BP50" i="1"/>
  <c r="BO51" i="1"/>
  <c r="BP51" i="1"/>
  <c r="BO52" i="1"/>
  <c r="BP52" i="1"/>
  <c r="BO53" i="1"/>
  <c r="BP53" i="1"/>
  <c r="BO54" i="1"/>
  <c r="BP54" i="1"/>
  <c r="BO55" i="1"/>
  <c r="BP55" i="1"/>
  <c r="BO56" i="1"/>
  <c r="BP56" i="1"/>
  <c r="BO57" i="1"/>
  <c r="BP57" i="1"/>
  <c r="BO58" i="1"/>
  <c r="BP58" i="1"/>
  <c r="BO59" i="1"/>
  <c r="BP59" i="1"/>
  <c r="BO60" i="1"/>
  <c r="BP60" i="1"/>
  <c r="BO61" i="1"/>
  <c r="BP61" i="1"/>
  <c r="BO63" i="1"/>
  <c r="BP63" i="1"/>
  <c r="BO64" i="1"/>
  <c r="BP64" i="1"/>
  <c r="BO65" i="1"/>
  <c r="BP65" i="1"/>
  <c r="BO66" i="1"/>
  <c r="BP66" i="1"/>
  <c r="BO67" i="1"/>
  <c r="BP67" i="1"/>
  <c r="BO68" i="1"/>
  <c r="BP68" i="1"/>
  <c r="BO69" i="1"/>
  <c r="BP69" i="1"/>
  <c r="BO70" i="1"/>
  <c r="BP70" i="1"/>
  <c r="BO71" i="1"/>
  <c r="BP71" i="1"/>
  <c r="BO72" i="1"/>
  <c r="BP72" i="1"/>
  <c r="BO73" i="1"/>
  <c r="BP73" i="1"/>
  <c r="BO74" i="1"/>
  <c r="BP74" i="1"/>
  <c r="BO75" i="1"/>
  <c r="BP75" i="1"/>
  <c r="BO76" i="1"/>
  <c r="BP76" i="1"/>
  <c r="BO77" i="1"/>
  <c r="BP77" i="1"/>
  <c r="BO78" i="1"/>
  <c r="BP78" i="1"/>
  <c r="BO79" i="1"/>
  <c r="BP79" i="1"/>
  <c r="BO80" i="1"/>
  <c r="BP80" i="1"/>
  <c r="BO81" i="1"/>
  <c r="BP81" i="1"/>
  <c r="BO82" i="1"/>
  <c r="BP82" i="1"/>
  <c r="BO83" i="1"/>
  <c r="BP83" i="1"/>
  <c r="BO84" i="1"/>
  <c r="BP84" i="1"/>
  <c r="BO85" i="1"/>
  <c r="BP85" i="1"/>
  <c r="BO86" i="1"/>
  <c r="BP86" i="1"/>
  <c r="BO87" i="1"/>
  <c r="BP87" i="1"/>
  <c r="BO88" i="1"/>
  <c r="BP88" i="1"/>
  <c r="BO89" i="1"/>
  <c r="BP89" i="1"/>
  <c r="BO90" i="1"/>
  <c r="BP90" i="1"/>
  <c r="BO91" i="1"/>
  <c r="BP91" i="1"/>
  <c r="BO92" i="1"/>
  <c r="BP92" i="1"/>
  <c r="BO93" i="1"/>
  <c r="BP93" i="1"/>
  <c r="BO94" i="1"/>
  <c r="BP94" i="1"/>
  <c r="BO95" i="1"/>
  <c r="BP95" i="1"/>
  <c r="BO96" i="1"/>
  <c r="BP96" i="1"/>
  <c r="BO97" i="1"/>
  <c r="BP97" i="1"/>
  <c r="BO98" i="1"/>
  <c r="BP98" i="1"/>
  <c r="BO99" i="1"/>
  <c r="BP99" i="1"/>
  <c r="BO100" i="1"/>
  <c r="BP100" i="1"/>
  <c r="BO101" i="1"/>
  <c r="BP101" i="1"/>
  <c r="BO102" i="1"/>
  <c r="BP102" i="1"/>
  <c r="BO103" i="1"/>
  <c r="BP103" i="1"/>
  <c r="BO104" i="1"/>
  <c r="BP104" i="1"/>
  <c r="BO105" i="1"/>
  <c r="BP105" i="1"/>
  <c r="BO106" i="1"/>
  <c r="BP106" i="1"/>
  <c r="BO107" i="1"/>
  <c r="BP107" i="1"/>
  <c r="BO108" i="1"/>
  <c r="BP108" i="1"/>
  <c r="BO109" i="1"/>
  <c r="BP109" i="1"/>
  <c r="BO110" i="1"/>
  <c r="BP110" i="1"/>
  <c r="BO111" i="1"/>
  <c r="BP111" i="1"/>
  <c r="BO114" i="1"/>
  <c r="BP114" i="1"/>
  <c r="BO115" i="1"/>
  <c r="BP115" i="1"/>
  <c r="BO116" i="1"/>
  <c r="BP116" i="1"/>
  <c r="BO117" i="1"/>
  <c r="BP117" i="1"/>
  <c r="BO118" i="1"/>
  <c r="BP118" i="1"/>
  <c r="BO119" i="1"/>
  <c r="BP119" i="1"/>
  <c r="BO120" i="1"/>
  <c r="BP120" i="1"/>
  <c r="BO121" i="1"/>
  <c r="BP121" i="1"/>
  <c r="BO122" i="1"/>
  <c r="BP122" i="1"/>
  <c r="BO123" i="1"/>
  <c r="BP123" i="1"/>
  <c r="BO124" i="1"/>
  <c r="BP124" i="1"/>
  <c r="BO125" i="1"/>
  <c r="BP125" i="1"/>
  <c r="BO126" i="1"/>
  <c r="BP126" i="1"/>
  <c r="BO127" i="1"/>
  <c r="BP127" i="1"/>
  <c r="BO128" i="1"/>
  <c r="BP128" i="1"/>
  <c r="BO129" i="1"/>
  <c r="BP129" i="1"/>
  <c r="BO130" i="1"/>
  <c r="BP130" i="1"/>
  <c r="BO131" i="1"/>
  <c r="BP131" i="1"/>
  <c r="BO132" i="1"/>
  <c r="BP132" i="1"/>
  <c r="BO133" i="1"/>
  <c r="BP133" i="1"/>
  <c r="BO134" i="1"/>
  <c r="BP134" i="1"/>
  <c r="BO135" i="1"/>
  <c r="BP135" i="1"/>
  <c r="BO136" i="1"/>
  <c r="BP136" i="1"/>
  <c r="BO137" i="1"/>
  <c r="BP137" i="1"/>
  <c r="BO138" i="1"/>
  <c r="BP138" i="1"/>
  <c r="BO139" i="1"/>
  <c r="BP139" i="1"/>
  <c r="BO140" i="1"/>
  <c r="BP140" i="1"/>
  <c r="BO141" i="1"/>
  <c r="BP141" i="1"/>
  <c r="BO142" i="1"/>
  <c r="BP142" i="1"/>
  <c r="BO143" i="1"/>
  <c r="BP143" i="1"/>
  <c r="BO144" i="1"/>
  <c r="BP144" i="1"/>
  <c r="BO145" i="1"/>
  <c r="BP145" i="1"/>
  <c r="BO146" i="1"/>
  <c r="BP146" i="1"/>
  <c r="BO147" i="1"/>
  <c r="BP147" i="1"/>
  <c r="BO148" i="1"/>
  <c r="BP148" i="1"/>
  <c r="BO149" i="1"/>
  <c r="BP149" i="1"/>
  <c r="BO150" i="1"/>
  <c r="BP150" i="1"/>
  <c r="BO151" i="1"/>
  <c r="BP151" i="1"/>
  <c r="BO152" i="1"/>
  <c r="BP152" i="1"/>
  <c r="BO153" i="1"/>
  <c r="BP153" i="1"/>
  <c r="BO154" i="1"/>
  <c r="BP154" i="1"/>
  <c r="BF18" i="1"/>
  <c r="BG18" i="1"/>
  <c r="BH18" i="1"/>
  <c r="BI18" i="1"/>
  <c r="BJ18" i="1"/>
  <c r="BK18" i="1"/>
  <c r="BL18" i="1"/>
  <c r="BM18" i="1"/>
  <c r="BF19" i="1"/>
  <c r="BG19" i="1"/>
  <c r="BH19" i="1"/>
  <c r="BI19" i="1"/>
  <c r="BJ19" i="1"/>
  <c r="BK19" i="1"/>
  <c r="BL19" i="1"/>
  <c r="BM19" i="1"/>
  <c r="BF20" i="1"/>
  <c r="BG20" i="1"/>
  <c r="BH20" i="1"/>
  <c r="BI20" i="1"/>
  <c r="BJ20" i="1"/>
  <c r="BK20" i="1"/>
  <c r="BL20" i="1"/>
  <c r="BM20" i="1"/>
  <c r="BF21" i="1"/>
  <c r="BG21" i="1"/>
  <c r="BH21" i="1"/>
  <c r="BI21" i="1"/>
  <c r="BJ21" i="1"/>
  <c r="BK21" i="1"/>
  <c r="BL21" i="1"/>
  <c r="BM21" i="1"/>
  <c r="BF22" i="1"/>
  <c r="BG22" i="1"/>
  <c r="BH22" i="1"/>
  <c r="BI22" i="1"/>
  <c r="BJ22" i="1"/>
  <c r="BK22" i="1"/>
  <c r="BL22" i="1"/>
  <c r="BM22" i="1"/>
  <c r="BF23" i="1"/>
  <c r="BG23" i="1"/>
  <c r="BH23" i="1"/>
  <c r="BI23" i="1"/>
  <c r="BJ23" i="1"/>
  <c r="BK23" i="1"/>
  <c r="BL23" i="1"/>
  <c r="BM23" i="1"/>
  <c r="BF24" i="1"/>
  <c r="BG24" i="1"/>
  <c r="BH24" i="1"/>
  <c r="BI24" i="1"/>
  <c r="BJ24" i="1"/>
  <c r="BK24" i="1"/>
  <c r="BL24" i="1"/>
  <c r="BM24" i="1"/>
  <c r="BF25" i="1"/>
  <c r="BG25" i="1"/>
  <c r="BH25" i="1"/>
  <c r="BI25" i="1"/>
  <c r="BJ25" i="1"/>
  <c r="BK25" i="1"/>
  <c r="BL25" i="1"/>
  <c r="BM25" i="1"/>
  <c r="BF26" i="1"/>
  <c r="BG26" i="1"/>
  <c r="BH26" i="1"/>
  <c r="BI26" i="1"/>
  <c r="BJ26" i="1"/>
  <c r="BK26" i="1"/>
  <c r="BL26" i="1"/>
  <c r="BM26" i="1"/>
  <c r="BF27" i="1"/>
  <c r="BG27" i="1"/>
  <c r="BH27" i="1"/>
  <c r="BI27" i="1"/>
  <c r="BJ27" i="1"/>
  <c r="BK27" i="1"/>
  <c r="BL27" i="1"/>
  <c r="BM27" i="1"/>
  <c r="BF28" i="1"/>
  <c r="BG28" i="1"/>
  <c r="BH28" i="1"/>
  <c r="BI28" i="1"/>
  <c r="BJ28" i="1"/>
  <c r="BK28" i="1"/>
  <c r="BL28" i="1"/>
  <c r="BM28" i="1"/>
  <c r="BF29" i="1"/>
  <c r="BG29" i="1"/>
  <c r="BH29" i="1"/>
  <c r="BI29" i="1"/>
  <c r="BJ29" i="1"/>
  <c r="BK29" i="1"/>
  <c r="BL29" i="1"/>
  <c r="BM29" i="1"/>
  <c r="BF30" i="1"/>
  <c r="BG30" i="1"/>
  <c r="BH30" i="1"/>
  <c r="BI30" i="1"/>
  <c r="BJ30" i="1"/>
  <c r="BK30" i="1"/>
  <c r="BL30" i="1"/>
  <c r="BM30" i="1"/>
  <c r="BF31" i="1"/>
  <c r="BG31" i="1"/>
  <c r="BH31" i="1"/>
  <c r="BI31" i="1"/>
  <c r="BJ31" i="1"/>
  <c r="BK31" i="1"/>
  <c r="BL31" i="1"/>
  <c r="BM31" i="1"/>
  <c r="BF32" i="1"/>
  <c r="BG32" i="1"/>
  <c r="BH32" i="1"/>
  <c r="BI32" i="1"/>
  <c r="BJ32" i="1"/>
  <c r="BK32" i="1"/>
  <c r="BL32" i="1"/>
  <c r="BM32" i="1"/>
  <c r="BF33" i="1"/>
  <c r="BG33" i="1"/>
  <c r="BH33" i="1"/>
  <c r="BI33" i="1"/>
  <c r="BJ33" i="1"/>
  <c r="BK33" i="1"/>
  <c r="BL33" i="1"/>
  <c r="BM33" i="1"/>
  <c r="BF34" i="1"/>
  <c r="BG34" i="1"/>
  <c r="BH34" i="1"/>
  <c r="BI34" i="1"/>
  <c r="BJ34" i="1"/>
  <c r="BK34" i="1"/>
  <c r="BL34" i="1"/>
  <c r="BM34" i="1"/>
  <c r="BF35" i="1"/>
  <c r="BG35" i="1"/>
  <c r="BH35" i="1"/>
  <c r="BI35" i="1"/>
  <c r="BJ35" i="1"/>
  <c r="BK35" i="1"/>
  <c r="BL35" i="1"/>
  <c r="BM35" i="1"/>
  <c r="BF36" i="1"/>
  <c r="BG36" i="1"/>
  <c r="BH36" i="1"/>
  <c r="BI36" i="1"/>
  <c r="BJ36" i="1"/>
  <c r="BK36" i="1"/>
  <c r="BL36" i="1"/>
  <c r="BM36" i="1"/>
  <c r="BF37" i="1"/>
  <c r="BG37" i="1"/>
  <c r="BH37" i="1"/>
  <c r="BI37" i="1"/>
  <c r="BJ37" i="1"/>
  <c r="BK37" i="1"/>
  <c r="BL37" i="1"/>
  <c r="BM37" i="1"/>
  <c r="BF38" i="1"/>
  <c r="BG38" i="1"/>
  <c r="BH38" i="1"/>
  <c r="BI38" i="1"/>
  <c r="BJ38" i="1"/>
  <c r="BK38" i="1"/>
  <c r="BL38" i="1"/>
  <c r="BM38" i="1"/>
  <c r="BF39" i="1"/>
  <c r="BG39" i="1"/>
  <c r="BH39" i="1"/>
  <c r="BI39" i="1"/>
  <c r="BJ39" i="1"/>
  <c r="BK39" i="1"/>
  <c r="BL39" i="1"/>
  <c r="BM39" i="1"/>
  <c r="BF40" i="1"/>
  <c r="BG40" i="1"/>
  <c r="BH40" i="1"/>
  <c r="BI40" i="1"/>
  <c r="BJ40" i="1"/>
  <c r="BK40" i="1"/>
  <c r="BL40" i="1"/>
  <c r="BM40" i="1"/>
  <c r="BF41" i="1"/>
  <c r="BG41" i="1"/>
  <c r="BH41" i="1"/>
  <c r="BI41" i="1"/>
  <c r="BJ41" i="1"/>
  <c r="BK41" i="1"/>
  <c r="BL41" i="1"/>
  <c r="BM41" i="1"/>
  <c r="BF42" i="1"/>
  <c r="BG42" i="1"/>
  <c r="BH42" i="1"/>
  <c r="BI42" i="1"/>
  <c r="BJ42" i="1"/>
  <c r="BK42" i="1"/>
  <c r="BL42" i="1"/>
  <c r="BM42" i="1"/>
  <c r="BF43" i="1"/>
  <c r="BG43" i="1"/>
  <c r="BH43" i="1"/>
  <c r="BI43" i="1"/>
  <c r="BJ43" i="1"/>
  <c r="BK43" i="1"/>
  <c r="BL43" i="1"/>
  <c r="BM43" i="1"/>
  <c r="BF44" i="1"/>
  <c r="BG44" i="1"/>
  <c r="BH44" i="1"/>
  <c r="BI44" i="1"/>
  <c r="BJ44" i="1"/>
  <c r="BK44" i="1"/>
  <c r="BL44" i="1"/>
  <c r="BM44" i="1"/>
  <c r="BF45" i="1"/>
  <c r="BG45" i="1"/>
  <c r="BH45" i="1"/>
  <c r="BI45" i="1"/>
  <c r="BJ45" i="1"/>
  <c r="BK45" i="1"/>
  <c r="BL45" i="1"/>
  <c r="BM45" i="1"/>
  <c r="BF46" i="1"/>
  <c r="BG46" i="1"/>
  <c r="BH46" i="1"/>
  <c r="BI46" i="1"/>
  <c r="BJ46" i="1"/>
  <c r="BK46" i="1"/>
  <c r="BL46" i="1"/>
  <c r="BM46" i="1"/>
  <c r="BF47" i="1"/>
  <c r="BG47" i="1"/>
  <c r="BH47" i="1"/>
  <c r="BI47" i="1"/>
  <c r="BJ47" i="1"/>
  <c r="BK47" i="1"/>
  <c r="BL47" i="1"/>
  <c r="BM47" i="1"/>
  <c r="BF48" i="1"/>
  <c r="BG48" i="1"/>
  <c r="BH48" i="1"/>
  <c r="BI48" i="1"/>
  <c r="BJ48" i="1"/>
  <c r="BK48" i="1"/>
  <c r="BL48" i="1"/>
  <c r="BM48" i="1"/>
  <c r="BF49" i="1"/>
  <c r="BG49" i="1"/>
  <c r="BH49" i="1"/>
  <c r="BI49" i="1"/>
  <c r="BJ49" i="1"/>
  <c r="BK49" i="1"/>
  <c r="BL49" i="1"/>
  <c r="BM49" i="1"/>
  <c r="BF50" i="1"/>
  <c r="BG50" i="1"/>
  <c r="BH50" i="1"/>
  <c r="BI50" i="1"/>
  <c r="BJ50" i="1"/>
  <c r="BK50" i="1"/>
  <c r="BL50" i="1"/>
  <c r="BM50" i="1"/>
  <c r="BF51" i="1"/>
  <c r="BG51" i="1"/>
  <c r="BH51" i="1"/>
  <c r="BI51" i="1"/>
  <c r="BJ51" i="1"/>
  <c r="BK51" i="1"/>
  <c r="BL51" i="1"/>
  <c r="BM51" i="1"/>
  <c r="BF52" i="1"/>
  <c r="BG52" i="1"/>
  <c r="BH52" i="1"/>
  <c r="BI52" i="1"/>
  <c r="BJ52" i="1"/>
  <c r="BK52" i="1"/>
  <c r="BL52" i="1"/>
  <c r="BM52" i="1"/>
  <c r="BF53" i="1"/>
  <c r="BG53" i="1"/>
  <c r="BH53" i="1"/>
  <c r="BI53" i="1"/>
  <c r="BJ53" i="1"/>
  <c r="BK53" i="1"/>
  <c r="BL53" i="1"/>
  <c r="BM53" i="1"/>
  <c r="BF54" i="1"/>
  <c r="BG54" i="1"/>
  <c r="BH54" i="1"/>
  <c r="BI54" i="1"/>
  <c r="BJ54" i="1"/>
  <c r="BK54" i="1"/>
  <c r="BL54" i="1"/>
  <c r="BM54" i="1"/>
  <c r="BF55" i="1"/>
  <c r="BG55" i="1"/>
  <c r="BH55" i="1"/>
  <c r="BI55" i="1"/>
  <c r="BJ55" i="1"/>
  <c r="BK55" i="1"/>
  <c r="BL55" i="1"/>
  <c r="BM55" i="1"/>
  <c r="BF56" i="1"/>
  <c r="BG56" i="1"/>
  <c r="BH56" i="1"/>
  <c r="BI56" i="1"/>
  <c r="BJ56" i="1"/>
  <c r="BK56" i="1"/>
  <c r="BL56" i="1"/>
  <c r="BM56" i="1"/>
  <c r="BF57" i="1"/>
  <c r="BG57" i="1"/>
  <c r="BH57" i="1"/>
  <c r="BI57" i="1"/>
  <c r="BJ57" i="1"/>
  <c r="BK57" i="1"/>
  <c r="BL57" i="1"/>
  <c r="BM57" i="1"/>
  <c r="BF58" i="1"/>
  <c r="BG58" i="1"/>
  <c r="BH58" i="1"/>
  <c r="BI58" i="1"/>
  <c r="BJ58" i="1"/>
  <c r="BK58" i="1"/>
  <c r="BL58" i="1"/>
  <c r="BM58" i="1"/>
  <c r="BF59" i="1"/>
  <c r="BG59" i="1"/>
  <c r="BH59" i="1"/>
  <c r="BI59" i="1"/>
  <c r="BJ59" i="1"/>
  <c r="BK59" i="1"/>
  <c r="BL59" i="1"/>
  <c r="BM59" i="1"/>
  <c r="BF60" i="1"/>
  <c r="BG60" i="1"/>
  <c r="BH60" i="1"/>
  <c r="BI60" i="1"/>
  <c r="BJ60" i="1"/>
  <c r="BK60" i="1"/>
  <c r="BL60" i="1"/>
  <c r="BM60" i="1"/>
  <c r="BF61" i="1"/>
  <c r="BG61" i="1"/>
  <c r="BH61" i="1"/>
  <c r="BI61" i="1"/>
  <c r="BJ61" i="1"/>
  <c r="BK61" i="1"/>
  <c r="BL61" i="1"/>
  <c r="BM61" i="1"/>
  <c r="BF63" i="1"/>
  <c r="BG63" i="1"/>
  <c r="BH63" i="1"/>
  <c r="BI63" i="1"/>
  <c r="BJ63" i="1"/>
  <c r="BK63" i="1"/>
  <c r="BL63" i="1"/>
  <c r="BM63" i="1"/>
  <c r="BF64" i="1"/>
  <c r="BG64" i="1"/>
  <c r="BH64" i="1"/>
  <c r="BI64" i="1"/>
  <c r="BJ64" i="1"/>
  <c r="BK64" i="1"/>
  <c r="BL64" i="1"/>
  <c r="BM64" i="1"/>
  <c r="BF65" i="1"/>
  <c r="BG65" i="1"/>
  <c r="BH65" i="1"/>
  <c r="BI65" i="1"/>
  <c r="BJ65" i="1"/>
  <c r="BK65" i="1"/>
  <c r="BL65" i="1"/>
  <c r="BM65" i="1"/>
  <c r="BF66" i="1"/>
  <c r="BG66" i="1"/>
  <c r="BH66" i="1"/>
  <c r="BI66" i="1"/>
  <c r="BJ66" i="1"/>
  <c r="BK66" i="1"/>
  <c r="BL66" i="1"/>
  <c r="BM66" i="1"/>
  <c r="BF67" i="1"/>
  <c r="BG67" i="1"/>
  <c r="BH67" i="1"/>
  <c r="BI67" i="1"/>
  <c r="BJ67" i="1"/>
  <c r="BK67" i="1"/>
  <c r="BL67" i="1"/>
  <c r="BM67" i="1"/>
  <c r="BF68" i="1"/>
  <c r="BG68" i="1"/>
  <c r="BH68" i="1"/>
  <c r="BI68" i="1"/>
  <c r="BJ68" i="1"/>
  <c r="BK68" i="1"/>
  <c r="BL68" i="1"/>
  <c r="BM68" i="1"/>
  <c r="BF69" i="1"/>
  <c r="BG69" i="1"/>
  <c r="BH69" i="1"/>
  <c r="BI69" i="1"/>
  <c r="BJ69" i="1"/>
  <c r="BK69" i="1"/>
  <c r="BL69" i="1"/>
  <c r="BM69" i="1"/>
  <c r="BF70" i="1"/>
  <c r="BG70" i="1"/>
  <c r="BH70" i="1"/>
  <c r="BI70" i="1"/>
  <c r="BJ70" i="1"/>
  <c r="BK70" i="1"/>
  <c r="BL70" i="1"/>
  <c r="BM70" i="1"/>
  <c r="BF71" i="1"/>
  <c r="BG71" i="1"/>
  <c r="BH71" i="1"/>
  <c r="BI71" i="1"/>
  <c r="BJ71" i="1"/>
  <c r="BK71" i="1"/>
  <c r="BL71" i="1"/>
  <c r="BM71" i="1"/>
  <c r="BF72" i="1"/>
  <c r="BG72" i="1"/>
  <c r="BH72" i="1"/>
  <c r="BI72" i="1"/>
  <c r="BJ72" i="1"/>
  <c r="BK72" i="1"/>
  <c r="BL72" i="1"/>
  <c r="BM72" i="1"/>
  <c r="BF73" i="1"/>
  <c r="BG73" i="1"/>
  <c r="BH73" i="1"/>
  <c r="BI73" i="1"/>
  <c r="BJ73" i="1"/>
  <c r="BK73" i="1"/>
  <c r="BL73" i="1"/>
  <c r="BM73" i="1"/>
  <c r="BF74" i="1"/>
  <c r="BG74" i="1"/>
  <c r="BH74" i="1"/>
  <c r="BI74" i="1"/>
  <c r="BJ74" i="1"/>
  <c r="BK74" i="1"/>
  <c r="BL74" i="1"/>
  <c r="BM74" i="1"/>
  <c r="BF75" i="1"/>
  <c r="BG75" i="1"/>
  <c r="BH75" i="1"/>
  <c r="BI75" i="1"/>
  <c r="BJ75" i="1"/>
  <c r="BK75" i="1"/>
  <c r="BL75" i="1"/>
  <c r="BM75" i="1"/>
  <c r="BF76" i="1"/>
  <c r="BG76" i="1"/>
  <c r="BH76" i="1"/>
  <c r="BI76" i="1"/>
  <c r="BJ76" i="1"/>
  <c r="BK76" i="1"/>
  <c r="BL76" i="1"/>
  <c r="BM76" i="1"/>
  <c r="BF77" i="1"/>
  <c r="BG77" i="1"/>
  <c r="BH77" i="1"/>
  <c r="BI77" i="1"/>
  <c r="BJ77" i="1"/>
  <c r="BK77" i="1"/>
  <c r="BL77" i="1"/>
  <c r="BM77" i="1"/>
  <c r="BF78" i="1"/>
  <c r="BG78" i="1"/>
  <c r="BH78" i="1"/>
  <c r="BI78" i="1"/>
  <c r="BJ78" i="1"/>
  <c r="BK78" i="1"/>
  <c r="BL78" i="1"/>
  <c r="BM78" i="1"/>
  <c r="BF79" i="1"/>
  <c r="BG79" i="1"/>
  <c r="BH79" i="1"/>
  <c r="BI79" i="1"/>
  <c r="BJ79" i="1"/>
  <c r="BK79" i="1"/>
  <c r="BL79" i="1"/>
  <c r="BM79" i="1"/>
  <c r="BF80" i="1"/>
  <c r="BG80" i="1"/>
  <c r="BH80" i="1"/>
  <c r="BI80" i="1"/>
  <c r="BJ80" i="1"/>
  <c r="BK80" i="1"/>
  <c r="BL80" i="1"/>
  <c r="BM80" i="1"/>
  <c r="BF81" i="1"/>
  <c r="BG81" i="1"/>
  <c r="BH81" i="1"/>
  <c r="BI81" i="1"/>
  <c r="BJ81" i="1"/>
  <c r="BK81" i="1"/>
  <c r="BL81" i="1"/>
  <c r="BM81" i="1"/>
  <c r="BF82" i="1"/>
  <c r="BG82" i="1"/>
  <c r="BH82" i="1"/>
  <c r="BI82" i="1"/>
  <c r="BJ82" i="1"/>
  <c r="BK82" i="1"/>
  <c r="BL82" i="1"/>
  <c r="BM82" i="1"/>
  <c r="BF83" i="1"/>
  <c r="BG83" i="1"/>
  <c r="BH83" i="1"/>
  <c r="BI83" i="1"/>
  <c r="BJ83" i="1"/>
  <c r="BK83" i="1"/>
  <c r="BL83" i="1"/>
  <c r="BM83" i="1"/>
  <c r="BF84" i="1"/>
  <c r="BG84" i="1"/>
  <c r="BH84" i="1"/>
  <c r="BI84" i="1"/>
  <c r="BJ84" i="1"/>
  <c r="BK84" i="1"/>
  <c r="BL84" i="1"/>
  <c r="BM84" i="1"/>
  <c r="BF85" i="1"/>
  <c r="BG85" i="1"/>
  <c r="BH85" i="1"/>
  <c r="BI85" i="1"/>
  <c r="BJ85" i="1"/>
  <c r="BK85" i="1"/>
  <c r="BL85" i="1"/>
  <c r="BM85" i="1"/>
  <c r="BF86" i="1"/>
  <c r="BG86" i="1"/>
  <c r="BH86" i="1"/>
  <c r="BI86" i="1"/>
  <c r="BJ86" i="1"/>
  <c r="BK86" i="1"/>
  <c r="BL86" i="1"/>
  <c r="BM86" i="1"/>
  <c r="BF87" i="1"/>
  <c r="BG87" i="1"/>
  <c r="BH87" i="1"/>
  <c r="BI87" i="1"/>
  <c r="BJ87" i="1"/>
  <c r="BK87" i="1"/>
  <c r="BL87" i="1"/>
  <c r="BM87" i="1"/>
  <c r="BF88" i="1"/>
  <c r="BG88" i="1"/>
  <c r="BH88" i="1"/>
  <c r="BI88" i="1"/>
  <c r="BJ88" i="1"/>
  <c r="BK88" i="1"/>
  <c r="BL88" i="1"/>
  <c r="BM88" i="1"/>
  <c r="BF89" i="1"/>
  <c r="BG89" i="1"/>
  <c r="BH89" i="1"/>
  <c r="BI89" i="1"/>
  <c r="BJ89" i="1"/>
  <c r="BK89" i="1"/>
  <c r="BL89" i="1"/>
  <c r="BM89" i="1"/>
  <c r="BF90" i="1"/>
  <c r="BG90" i="1"/>
  <c r="BH90" i="1"/>
  <c r="BI90" i="1"/>
  <c r="BJ90" i="1"/>
  <c r="BK90" i="1"/>
  <c r="BL90" i="1"/>
  <c r="BM90" i="1"/>
  <c r="BF91" i="1"/>
  <c r="BG91" i="1"/>
  <c r="BH91" i="1"/>
  <c r="BI91" i="1"/>
  <c r="BJ91" i="1"/>
  <c r="BK91" i="1"/>
  <c r="BL91" i="1"/>
  <c r="BM91" i="1"/>
  <c r="BF92" i="1"/>
  <c r="BG92" i="1"/>
  <c r="BH92" i="1"/>
  <c r="BI92" i="1"/>
  <c r="BJ92" i="1"/>
  <c r="BK92" i="1"/>
  <c r="BL92" i="1"/>
  <c r="BM92" i="1"/>
  <c r="BF93" i="1"/>
  <c r="BG93" i="1"/>
  <c r="BH93" i="1"/>
  <c r="BI93" i="1"/>
  <c r="BJ93" i="1"/>
  <c r="BK93" i="1"/>
  <c r="BL93" i="1"/>
  <c r="BM93" i="1"/>
  <c r="BF94" i="1"/>
  <c r="BG94" i="1"/>
  <c r="BH94" i="1"/>
  <c r="BI94" i="1"/>
  <c r="BJ94" i="1"/>
  <c r="BK94" i="1"/>
  <c r="BL94" i="1"/>
  <c r="BM94" i="1"/>
  <c r="BF95" i="1"/>
  <c r="BG95" i="1"/>
  <c r="BH95" i="1"/>
  <c r="BI95" i="1"/>
  <c r="BJ95" i="1"/>
  <c r="BK95" i="1"/>
  <c r="BL95" i="1"/>
  <c r="BM95" i="1"/>
  <c r="BF96" i="1"/>
  <c r="BG96" i="1"/>
  <c r="BH96" i="1"/>
  <c r="BI96" i="1"/>
  <c r="BJ96" i="1"/>
  <c r="BK96" i="1"/>
  <c r="BL96" i="1"/>
  <c r="BM96" i="1"/>
  <c r="BF97" i="1"/>
  <c r="BG97" i="1"/>
  <c r="BH97" i="1"/>
  <c r="BI97" i="1"/>
  <c r="BJ97" i="1"/>
  <c r="BK97" i="1"/>
  <c r="BL97" i="1"/>
  <c r="BM97" i="1"/>
  <c r="BF98" i="1"/>
  <c r="BG98" i="1"/>
  <c r="BH98" i="1"/>
  <c r="BI98" i="1"/>
  <c r="BJ98" i="1"/>
  <c r="BK98" i="1"/>
  <c r="BL98" i="1"/>
  <c r="BM98" i="1"/>
  <c r="BF99" i="1"/>
  <c r="BG99" i="1"/>
  <c r="BH99" i="1"/>
  <c r="BI99" i="1"/>
  <c r="BJ99" i="1"/>
  <c r="BK99" i="1"/>
  <c r="BL99" i="1"/>
  <c r="BM99" i="1"/>
  <c r="BF100" i="1"/>
  <c r="BG100" i="1"/>
  <c r="BH100" i="1"/>
  <c r="BI100" i="1"/>
  <c r="BJ100" i="1"/>
  <c r="BK100" i="1"/>
  <c r="BL100" i="1"/>
  <c r="BM100" i="1"/>
  <c r="BF101" i="1"/>
  <c r="BG101" i="1"/>
  <c r="BH101" i="1"/>
  <c r="BI101" i="1"/>
  <c r="BJ101" i="1"/>
  <c r="BK101" i="1"/>
  <c r="BL101" i="1"/>
  <c r="BM101" i="1"/>
  <c r="BF102" i="1"/>
  <c r="BG102" i="1"/>
  <c r="BH102" i="1"/>
  <c r="BI102" i="1"/>
  <c r="BJ102" i="1"/>
  <c r="BK102" i="1"/>
  <c r="BL102" i="1"/>
  <c r="BM102" i="1"/>
  <c r="BF103" i="1"/>
  <c r="BG103" i="1"/>
  <c r="BH103" i="1"/>
  <c r="BI103" i="1"/>
  <c r="BJ103" i="1"/>
  <c r="BK103" i="1"/>
  <c r="BL103" i="1"/>
  <c r="BM103" i="1"/>
  <c r="BF104" i="1"/>
  <c r="BG104" i="1"/>
  <c r="BH104" i="1"/>
  <c r="BI104" i="1"/>
  <c r="BJ104" i="1"/>
  <c r="BK104" i="1"/>
  <c r="BL104" i="1"/>
  <c r="BM104" i="1"/>
  <c r="BF105" i="1"/>
  <c r="BG105" i="1"/>
  <c r="BH105" i="1"/>
  <c r="BI105" i="1"/>
  <c r="BJ105" i="1"/>
  <c r="BK105" i="1"/>
  <c r="BL105" i="1"/>
  <c r="BM105" i="1"/>
  <c r="BF106" i="1"/>
  <c r="BG106" i="1"/>
  <c r="BH106" i="1"/>
  <c r="BI106" i="1"/>
  <c r="BJ106" i="1"/>
  <c r="BK106" i="1"/>
  <c r="BL106" i="1"/>
  <c r="BM106" i="1"/>
  <c r="BF107" i="1"/>
  <c r="BG107" i="1"/>
  <c r="BH107" i="1"/>
  <c r="BI107" i="1"/>
  <c r="BJ107" i="1"/>
  <c r="BK107" i="1"/>
  <c r="BL107" i="1"/>
  <c r="BM107" i="1"/>
  <c r="BF108" i="1"/>
  <c r="BG108" i="1"/>
  <c r="BH108" i="1"/>
  <c r="BI108" i="1"/>
  <c r="BJ108" i="1"/>
  <c r="BK108" i="1"/>
  <c r="BL108" i="1"/>
  <c r="BM108" i="1"/>
  <c r="BF109" i="1"/>
  <c r="BG109" i="1"/>
  <c r="BH109" i="1"/>
  <c r="BI109" i="1"/>
  <c r="BJ109" i="1"/>
  <c r="BK109" i="1"/>
  <c r="BL109" i="1"/>
  <c r="BM109" i="1"/>
  <c r="BF110" i="1"/>
  <c r="BG110" i="1"/>
  <c r="BH110" i="1"/>
  <c r="BI110" i="1"/>
  <c r="BJ110" i="1"/>
  <c r="BK110" i="1"/>
  <c r="BL110" i="1"/>
  <c r="BM110" i="1"/>
  <c r="BF111" i="1"/>
  <c r="BG111" i="1"/>
  <c r="BH111" i="1"/>
  <c r="BI111" i="1"/>
  <c r="BJ111" i="1"/>
  <c r="BK111" i="1"/>
  <c r="BL111" i="1"/>
  <c r="BM111" i="1"/>
  <c r="BF114" i="1"/>
  <c r="BG114" i="1"/>
  <c r="BH114" i="1"/>
  <c r="BI114" i="1"/>
  <c r="BJ114" i="1"/>
  <c r="BK114" i="1"/>
  <c r="BL114" i="1"/>
  <c r="BM114" i="1"/>
  <c r="BF115" i="1"/>
  <c r="BG115" i="1"/>
  <c r="BH115" i="1"/>
  <c r="BI115" i="1"/>
  <c r="BJ115" i="1"/>
  <c r="BK115" i="1"/>
  <c r="BL115" i="1"/>
  <c r="BM115" i="1"/>
  <c r="BF116" i="1"/>
  <c r="BG116" i="1"/>
  <c r="BH116" i="1"/>
  <c r="BI116" i="1"/>
  <c r="BJ116" i="1"/>
  <c r="BK116" i="1"/>
  <c r="BL116" i="1"/>
  <c r="BM116" i="1"/>
  <c r="BF117" i="1"/>
  <c r="BG117" i="1"/>
  <c r="BH117" i="1"/>
  <c r="BI117" i="1"/>
  <c r="BJ117" i="1"/>
  <c r="BK117" i="1"/>
  <c r="BL117" i="1"/>
  <c r="BM117" i="1"/>
  <c r="BF118" i="1"/>
  <c r="BG118" i="1"/>
  <c r="BH118" i="1"/>
  <c r="BI118" i="1"/>
  <c r="BJ118" i="1"/>
  <c r="BK118" i="1"/>
  <c r="BL118" i="1"/>
  <c r="BM118" i="1"/>
  <c r="BF119" i="1"/>
  <c r="BG119" i="1"/>
  <c r="BH119" i="1"/>
  <c r="BI119" i="1"/>
  <c r="BJ119" i="1"/>
  <c r="BK119" i="1"/>
  <c r="BL119" i="1"/>
  <c r="BM119" i="1"/>
  <c r="BF120" i="1"/>
  <c r="BG120" i="1"/>
  <c r="BH120" i="1"/>
  <c r="BI120" i="1"/>
  <c r="BJ120" i="1"/>
  <c r="BK120" i="1"/>
  <c r="BL120" i="1"/>
  <c r="BM120" i="1"/>
  <c r="BF121" i="1"/>
  <c r="BG121" i="1"/>
  <c r="BH121" i="1"/>
  <c r="BI121" i="1"/>
  <c r="BJ121" i="1"/>
  <c r="BK121" i="1"/>
  <c r="BL121" i="1"/>
  <c r="BM121" i="1"/>
  <c r="BF122" i="1"/>
  <c r="BG122" i="1"/>
  <c r="BH122" i="1"/>
  <c r="BI122" i="1"/>
  <c r="BJ122" i="1"/>
  <c r="BK122" i="1"/>
  <c r="BL122" i="1"/>
  <c r="BM122" i="1"/>
  <c r="BF123" i="1"/>
  <c r="BG123" i="1"/>
  <c r="BH123" i="1"/>
  <c r="BI123" i="1"/>
  <c r="BJ123" i="1"/>
  <c r="BK123" i="1"/>
  <c r="BL123" i="1"/>
  <c r="BM123" i="1"/>
  <c r="BF124" i="1"/>
  <c r="BG124" i="1"/>
  <c r="BH124" i="1"/>
  <c r="BI124" i="1"/>
  <c r="BJ124" i="1"/>
  <c r="BK124" i="1"/>
  <c r="BL124" i="1"/>
  <c r="BM124" i="1"/>
  <c r="BF125" i="1"/>
  <c r="BG125" i="1"/>
  <c r="BH125" i="1"/>
  <c r="BI125" i="1"/>
  <c r="BJ125" i="1"/>
  <c r="BK125" i="1"/>
  <c r="BL125" i="1"/>
  <c r="BM125" i="1"/>
  <c r="BF126" i="1"/>
  <c r="BG126" i="1"/>
  <c r="BH126" i="1"/>
  <c r="BI126" i="1"/>
  <c r="BJ126" i="1"/>
  <c r="BK126" i="1"/>
  <c r="BL126" i="1"/>
  <c r="BM126" i="1"/>
  <c r="BF127" i="1"/>
  <c r="BG127" i="1"/>
  <c r="BH127" i="1"/>
  <c r="BI127" i="1"/>
  <c r="BJ127" i="1"/>
  <c r="BK127" i="1"/>
  <c r="BL127" i="1"/>
  <c r="BM127" i="1"/>
  <c r="BF128" i="1"/>
  <c r="BG128" i="1"/>
  <c r="BH128" i="1"/>
  <c r="BI128" i="1"/>
  <c r="BJ128" i="1"/>
  <c r="BK128" i="1"/>
  <c r="BL128" i="1"/>
  <c r="BM128" i="1"/>
  <c r="BF129" i="1"/>
  <c r="BG129" i="1"/>
  <c r="BH129" i="1"/>
  <c r="BI129" i="1"/>
  <c r="BJ129" i="1"/>
  <c r="BK129" i="1"/>
  <c r="BL129" i="1"/>
  <c r="BM129" i="1"/>
  <c r="BF130" i="1"/>
  <c r="BG130" i="1"/>
  <c r="BH130" i="1"/>
  <c r="BI130" i="1"/>
  <c r="BJ130" i="1"/>
  <c r="BK130" i="1"/>
  <c r="BL130" i="1"/>
  <c r="BM130" i="1"/>
  <c r="BF131" i="1"/>
  <c r="BG131" i="1"/>
  <c r="BH131" i="1"/>
  <c r="BI131" i="1"/>
  <c r="BJ131" i="1"/>
  <c r="BK131" i="1"/>
  <c r="BL131" i="1"/>
  <c r="BM131" i="1"/>
  <c r="BF132" i="1"/>
  <c r="BG132" i="1"/>
  <c r="BH132" i="1"/>
  <c r="BI132" i="1"/>
  <c r="BJ132" i="1"/>
  <c r="BK132" i="1"/>
  <c r="BL132" i="1"/>
  <c r="BM132" i="1"/>
  <c r="BF133" i="1"/>
  <c r="BG133" i="1"/>
  <c r="BH133" i="1"/>
  <c r="BI133" i="1"/>
  <c r="BJ133" i="1"/>
  <c r="BK133" i="1"/>
  <c r="BL133" i="1"/>
  <c r="BM133" i="1"/>
  <c r="BF134" i="1"/>
  <c r="BG134" i="1"/>
  <c r="BH134" i="1"/>
  <c r="BI134" i="1"/>
  <c r="BJ134" i="1"/>
  <c r="BK134" i="1"/>
  <c r="BL134" i="1"/>
  <c r="BM134" i="1"/>
  <c r="BF135" i="1"/>
  <c r="BG135" i="1"/>
  <c r="BH135" i="1"/>
  <c r="BI135" i="1"/>
  <c r="BJ135" i="1"/>
  <c r="BK135" i="1"/>
  <c r="BL135" i="1"/>
  <c r="BM135" i="1"/>
  <c r="BF136" i="1"/>
  <c r="BG136" i="1"/>
  <c r="BH136" i="1"/>
  <c r="BI136" i="1"/>
  <c r="BJ136" i="1"/>
  <c r="BK136" i="1"/>
  <c r="BL136" i="1"/>
  <c r="BM136" i="1"/>
  <c r="BF137" i="1"/>
  <c r="BG137" i="1"/>
  <c r="BH137" i="1"/>
  <c r="BI137" i="1"/>
  <c r="BJ137" i="1"/>
  <c r="BK137" i="1"/>
  <c r="BL137" i="1"/>
  <c r="BM137" i="1"/>
  <c r="BF138" i="1"/>
  <c r="BG138" i="1"/>
  <c r="BH138" i="1"/>
  <c r="BI138" i="1"/>
  <c r="BJ138" i="1"/>
  <c r="BK138" i="1"/>
  <c r="BL138" i="1"/>
  <c r="BM138" i="1"/>
  <c r="BF139" i="1"/>
  <c r="BG139" i="1"/>
  <c r="BH139" i="1"/>
  <c r="BI139" i="1"/>
  <c r="BJ139" i="1"/>
  <c r="BK139" i="1"/>
  <c r="BL139" i="1"/>
  <c r="BM139" i="1"/>
  <c r="BF140" i="1"/>
  <c r="BG140" i="1"/>
  <c r="BH140" i="1"/>
  <c r="BI140" i="1"/>
  <c r="BJ140" i="1"/>
  <c r="BK140" i="1"/>
  <c r="BL140" i="1"/>
  <c r="BM140" i="1"/>
  <c r="BF141" i="1"/>
  <c r="BG141" i="1"/>
  <c r="BH141" i="1"/>
  <c r="BI141" i="1"/>
  <c r="BJ141" i="1"/>
  <c r="BK141" i="1"/>
  <c r="BL141" i="1"/>
  <c r="BM141" i="1"/>
  <c r="BF142" i="1"/>
  <c r="BG142" i="1"/>
  <c r="BH142" i="1"/>
  <c r="BI142" i="1"/>
  <c r="BJ142" i="1"/>
  <c r="BK142" i="1"/>
  <c r="BL142" i="1"/>
  <c r="BM142" i="1"/>
  <c r="BF143" i="1"/>
  <c r="BG143" i="1"/>
  <c r="BH143" i="1"/>
  <c r="BI143" i="1"/>
  <c r="BJ143" i="1"/>
  <c r="BK143" i="1"/>
  <c r="BL143" i="1"/>
  <c r="BM143" i="1"/>
  <c r="BF144" i="1"/>
  <c r="BG144" i="1"/>
  <c r="BH144" i="1"/>
  <c r="BI144" i="1"/>
  <c r="BJ144" i="1"/>
  <c r="BK144" i="1"/>
  <c r="BL144" i="1"/>
  <c r="BM144" i="1"/>
  <c r="BF145" i="1"/>
  <c r="BG145" i="1"/>
  <c r="BH145" i="1"/>
  <c r="BI145" i="1"/>
  <c r="BJ145" i="1"/>
  <c r="BK145" i="1"/>
  <c r="BL145" i="1"/>
  <c r="BM145" i="1"/>
  <c r="BF146" i="1"/>
  <c r="BG146" i="1"/>
  <c r="BH146" i="1"/>
  <c r="BI146" i="1"/>
  <c r="BJ146" i="1"/>
  <c r="BK146" i="1"/>
  <c r="BL146" i="1"/>
  <c r="BM146" i="1"/>
  <c r="BF147" i="1"/>
  <c r="BG147" i="1"/>
  <c r="BH147" i="1"/>
  <c r="BI147" i="1"/>
  <c r="BJ147" i="1"/>
  <c r="BK147" i="1"/>
  <c r="BL147" i="1"/>
  <c r="BM147" i="1"/>
  <c r="BF148" i="1"/>
  <c r="BG148" i="1"/>
  <c r="BH148" i="1"/>
  <c r="BI148" i="1"/>
  <c r="BJ148" i="1"/>
  <c r="BK148" i="1"/>
  <c r="BL148" i="1"/>
  <c r="BM148" i="1"/>
  <c r="BF149" i="1"/>
  <c r="BG149" i="1"/>
  <c r="BH149" i="1"/>
  <c r="BI149" i="1"/>
  <c r="BJ149" i="1"/>
  <c r="BK149" i="1"/>
  <c r="BL149" i="1"/>
  <c r="BM149" i="1"/>
  <c r="BF150" i="1"/>
  <c r="BG150" i="1"/>
  <c r="BH150" i="1"/>
  <c r="BI150" i="1"/>
  <c r="BJ150" i="1"/>
  <c r="BK150" i="1"/>
  <c r="BL150" i="1"/>
  <c r="BM150" i="1"/>
  <c r="BF151" i="1"/>
  <c r="BG151" i="1"/>
  <c r="BH151" i="1"/>
  <c r="BI151" i="1"/>
  <c r="BJ151" i="1"/>
  <c r="BK151" i="1"/>
  <c r="BL151" i="1"/>
  <c r="BM151" i="1"/>
  <c r="BF152" i="1"/>
  <c r="BG152" i="1"/>
  <c r="BH152" i="1"/>
  <c r="BI152" i="1"/>
  <c r="BJ152" i="1"/>
  <c r="BK152" i="1"/>
  <c r="BL152" i="1"/>
  <c r="BM152" i="1"/>
  <c r="BF153" i="1"/>
  <c r="BG153" i="1"/>
  <c r="BH153" i="1"/>
  <c r="BI153" i="1"/>
  <c r="BJ153" i="1"/>
  <c r="BK153" i="1"/>
  <c r="BL153" i="1"/>
  <c r="BM153" i="1"/>
  <c r="BF154" i="1"/>
  <c r="BG154" i="1"/>
  <c r="BH154" i="1"/>
  <c r="BI154" i="1"/>
  <c r="BJ154" i="1"/>
  <c r="BK154" i="1"/>
  <c r="BL154" i="1"/>
  <c r="BM154" i="1"/>
  <c r="CA78" i="5"/>
  <c r="B4" i="34" l="1"/>
  <c r="Q24" i="33"/>
  <c r="Q15" i="33"/>
  <c r="E20" i="34"/>
  <c r="Q20" i="33"/>
  <c r="Q19" i="33"/>
  <c r="Q17" i="33"/>
  <c r="Q14" i="33"/>
  <c r="Q23" i="33"/>
  <c r="Q18" i="33"/>
  <c r="Q22" i="33"/>
  <c r="Q21" i="33"/>
  <c r="B13" i="34"/>
  <c r="Q11" i="33"/>
  <c r="Q10" i="33"/>
  <c r="Q9" i="33"/>
  <c r="Q12" i="33"/>
  <c r="Q32" i="33"/>
  <c r="Q25" i="33"/>
  <c r="Q28" i="33"/>
  <c r="Q27" i="33"/>
  <c r="Q26" i="33"/>
  <c r="Q33" i="33"/>
  <c r="Q31" i="33"/>
  <c r="Q30" i="33"/>
  <c r="Q29" i="33"/>
  <c r="Q34" i="33"/>
  <c r="B16" i="34"/>
  <c r="B14" i="34"/>
  <c r="B15" i="34"/>
  <c r="B11" i="34"/>
  <c r="B10" i="34"/>
  <c r="Q13" i="33"/>
  <c r="Q16" i="33"/>
  <c r="BM9" i="1" l="1"/>
  <c r="J34" i="12" s="1"/>
  <c r="BZ9" i="1"/>
  <c r="BL9" i="1"/>
  <c r="I34" i="12" s="1"/>
  <c r="BY9" i="1"/>
  <c r="BK9" i="1"/>
  <c r="H34" i="12" s="1"/>
  <c r="BP9" i="1"/>
  <c r="CF9" i="1"/>
  <c r="BX9" i="1"/>
  <c r="BJ9" i="1"/>
  <c r="G34" i="12" s="1"/>
  <c r="BO9" i="1"/>
  <c r="CE9" i="1"/>
  <c r="BW9" i="1"/>
  <c r="BI9" i="1"/>
  <c r="F34" i="12" s="1"/>
  <c r="CD9" i="1"/>
  <c r="BV9" i="1"/>
  <c r="BH9" i="1"/>
  <c r="E34" i="12" s="1"/>
  <c r="CC9" i="1"/>
  <c r="BU9" i="1"/>
  <c r="BG9" i="1"/>
  <c r="D34" i="12" s="1"/>
  <c r="CB9" i="1"/>
  <c r="BT9" i="1"/>
  <c r="BF9" i="1"/>
  <c r="C34" i="12" s="1"/>
  <c r="CA9" i="1"/>
  <c r="BS9" i="1"/>
  <c r="CH79" i="5"/>
  <c r="CH80" i="5"/>
  <c r="CH81" i="5"/>
  <c r="CH82" i="5"/>
  <c r="CH83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78" i="5"/>
  <c r="CG78" i="5"/>
  <c r="CM79" i="5"/>
  <c r="CN79" i="5"/>
  <c r="CO79" i="5"/>
  <c r="CP79" i="5"/>
  <c r="CR79" i="5"/>
  <c r="CS79" i="5"/>
  <c r="CT79" i="5"/>
  <c r="CU79" i="5"/>
  <c r="CV79" i="5"/>
  <c r="CW79" i="5"/>
  <c r="CX79" i="5"/>
  <c r="CY79" i="5"/>
  <c r="CZ79" i="5"/>
  <c r="DA79" i="5"/>
  <c r="CM80" i="5"/>
  <c r="CN80" i="5"/>
  <c r="CO80" i="5"/>
  <c r="CP80" i="5"/>
  <c r="CR80" i="5"/>
  <c r="CS80" i="5"/>
  <c r="CT80" i="5"/>
  <c r="CU80" i="5"/>
  <c r="CV80" i="5"/>
  <c r="CW80" i="5"/>
  <c r="CX80" i="5"/>
  <c r="CY80" i="5"/>
  <c r="CZ80" i="5"/>
  <c r="DA80" i="5"/>
  <c r="CM81" i="5"/>
  <c r="CN81" i="5"/>
  <c r="CO81" i="5"/>
  <c r="CP81" i="5"/>
  <c r="CR81" i="5"/>
  <c r="CS81" i="5"/>
  <c r="CT81" i="5"/>
  <c r="CU81" i="5"/>
  <c r="CV81" i="5"/>
  <c r="CW81" i="5"/>
  <c r="CX81" i="5"/>
  <c r="CY81" i="5"/>
  <c r="CZ81" i="5"/>
  <c r="DA81" i="5"/>
  <c r="CM82" i="5"/>
  <c r="CN82" i="5"/>
  <c r="CO82" i="5"/>
  <c r="CP82" i="5"/>
  <c r="CR82" i="5"/>
  <c r="CS82" i="5"/>
  <c r="CT82" i="5"/>
  <c r="CU82" i="5"/>
  <c r="CV82" i="5"/>
  <c r="CW82" i="5"/>
  <c r="CX82" i="5"/>
  <c r="CY82" i="5"/>
  <c r="CZ82" i="5"/>
  <c r="DA82" i="5"/>
  <c r="CM83" i="5"/>
  <c r="CN83" i="5"/>
  <c r="CO83" i="5"/>
  <c r="CP83" i="5"/>
  <c r="CR83" i="5"/>
  <c r="CS83" i="5"/>
  <c r="CT83" i="5"/>
  <c r="CU83" i="5"/>
  <c r="CV83" i="5"/>
  <c r="CW83" i="5"/>
  <c r="CX83" i="5"/>
  <c r="CY83" i="5"/>
  <c r="CZ83" i="5"/>
  <c r="DA83" i="5"/>
  <c r="CM84" i="5"/>
  <c r="CN84" i="5"/>
  <c r="CO84" i="5"/>
  <c r="CP84" i="5"/>
  <c r="CR84" i="5"/>
  <c r="CS84" i="5"/>
  <c r="CT84" i="5"/>
  <c r="CU84" i="5"/>
  <c r="CV84" i="5"/>
  <c r="CW84" i="5"/>
  <c r="CX84" i="5"/>
  <c r="CY84" i="5"/>
  <c r="CZ84" i="5"/>
  <c r="DA84" i="5"/>
  <c r="CM85" i="5"/>
  <c r="CN85" i="5"/>
  <c r="CO85" i="5"/>
  <c r="CP85" i="5"/>
  <c r="CR85" i="5"/>
  <c r="CS85" i="5"/>
  <c r="CT85" i="5"/>
  <c r="CU85" i="5"/>
  <c r="CV85" i="5"/>
  <c r="CW85" i="5"/>
  <c r="CX85" i="5"/>
  <c r="CY85" i="5"/>
  <c r="CZ85" i="5"/>
  <c r="DA85" i="5"/>
  <c r="CM86" i="5"/>
  <c r="CN86" i="5"/>
  <c r="CO86" i="5"/>
  <c r="CP86" i="5"/>
  <c r="CR86" i="5"/>
  <c r="CS86" i="5"/>
  <c r="CT86" i="5"/>
  <c r="CU86" i="5"/>
  <c r="CV86" i="5"/>
  <c r="CW86" i="5"/>
  <c r="CX86" i="5"/>
  <c r="CY86" i="5"/>
  <c r="CZ86" i="5"/>
  <c r="DA86" i="5"/>
  <c r="CM87" i="5"/>
  <c r="CN87" i="5"/>
  <c r="CO87" i="5"/>
  <c r="CP87" i="5"/>
  <c r="CQ87" i="5"/>
  <c r="CR87" i="5"/>
  <c r="CS87" i="5"/>
  <c r="CT87" i="5"/>
  <c r="CU87" i="5"/>
  <c r="CV87" i="5"/>
  <c r="CW87" i="5"/>
  <c r="CX87" i="5"/>
  <c r="CY87" i="5"/>
  <c r="CZ87" i="5"/>
  <c r="DA87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CM89" i="5"/>
  <c r="CN89" i="5"/>
  <c r="CO89" i="5"/>
  <c r="CP89" i="5"/>
  <c r="CQ89" i="5"/>
  <c r="CR89" i="5"/>
  <c r="CS89" i="5"/>
  <c r="CT89" i="5"/>
  <c r="CU89" i="5"/>
  <c r="CW89" i="5"/>
  <c r="CX89" i="5"/>
  <c r="CY89" i="5"/>
  <c r="CZ89" i="5"/>
  <c r="DA89" i="5"/>
  <c r="CM90" i="5"/>
  <c r="CN90" i="5"/>
  <c r="CO90" i="5"/>
  <c r="CP90" i="5"/>
  <c r="CQ90" i="5"/>
  <c r="CR90" i="5"/>
  <c r="CS90" i="5"/>
  <c r="CT90" i="5"/>
  <c r="CU90" i="5"/>
  <c r="CW90" i="5"/>
  <c r="CX90" i="5"/>
  <c r="CY90" i="5"/>
  <c r="CZ90" i="5"/>
  <c r="DA90" i="5"/>
  <c r="CM91" i="5"/>
  <c r="CN91" i="5"/>
  <c r="CO91" i="5"/>
  <c r="CP91" i="5"/>
  <c r="CQ91" i="5"/>
  <c r="CR91" i="5"/>
  <c r="CS91" i="5"/>
  <c r="CT91" i="5"/>
  <c r="CU91" i="5"/>
  <c r="CW91" i="5"/>
  <c r="CX91" i="5"/>
  <c r="CY91" i="5"/>
  <c r="CZ91" i="5"/>
  <c r="DA91" i="5"/>
  <c r="CM92" i="5"/>
  <c r="CN92" i="5"/>
  <c r="CO92" i="5"/>
  <c r="CP92" i="5"/>
  <c r="CQ92" i="5"/>
  <c r="CR92" i="5"/>
  <c r="CS92" i="5"/>
  <c r="CT92" i="5"/>
  <c r="CU92" i="5"/>
  <c r="CW92" i="5"/>
  <c r="CX92" i="5"/>
  <c r="CY92" i="5"/>
  <c r="CZ92" i="5"/>
  <c r="DA92" i="5"/>
  <c r="CM93" i="5"/>
  <c r="CN93" i="5"/>
  <c r="CO93" i="5"/>
  <c r="CP93" i="5"/>
  <c r="CR93" i="5"/>
  <c r="CS93" i="5"/>
  <c r="CT93" i="5"/>
  <c r="CU93" i="5"/>
  <c r="CV93" i="5"/>
  <c r="CW93" i="5"/>
  <c r="CX93" i="5"/>
  <c r="CY93" i="5"/>
  <c r="CZ93" i="5"/>
  <c r="DA93" i="5"/>
  <c r="CM94" i="5"/>
  <c r="CN94" i="5"/>
  <c r="CO94" i="5"/>
  <c r="CP94" i="5"/>
  <c r="CQ94" i="5"/>
  <c r="CR94" i="5"/>
  <c r="CS94" i="5"/>
  <c r="CU94" i="5"/>
  <c r="CV94" i="5"/>
  <c r="CW94" i="5"/>
  <c r="CX94" i="5"/>
  <c r="CY94" i="5"/>
  <c r="CZ94" i="5"/>
  <c r="DA94" i="5"/>
  <c r="CM95" i="5"/>
  <c r="CN95" i="5"/>
  <c r="CO95" i="5"/>
  <c r="CP95" i="5"/>
  <c r="CQ95" i="5"/>
  <c r="CR95" i="5"/>
  <c r="CS95" i="5"/>
  <c r="CU95" i="5"/>
  <c r="CV95" i="5"/>
  <c r="CW95" i="5"/>
  <c r="CX95" i="5"/>
  <c r="CY95" i="5"/>
  <c r="CZ95" i="5"/>
  <c r="DA95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CM97" i="5"/>
  <c r="CN97" i="5"/>
  <c r="CO97" i="5"/>
  <c r="CP97" i="5"/>
  <c r="CQ97" i="5"/>
  <c r="CR97" i="5"/>
  <c r="CS97" i="5"/>
  <c r="CT97" i="5"/>
  <c r="CU97" i="5"/>
  <c r="CV97" i="5"/>
  <c r="CW97" i="5"/>
  <c r="CX97" i="5"/>
  <c r="CY97" i="5"/>
  <c r="CZ97" i="5"/>
  <c r="CM98" i="5"/>
  <c r="CN98" i="5"/>
  <c r="CO98" i="5"/>
  <c r="CP98" i="5"/>
  <c r="CQ98" i="5"/>
  <c r="CR98" i="5"/>
  <c r="CS98" i="5"/>
  <c r="CT98" i="5"/>
  <c r="CU98" i="5"/>
  <c r="CW98" i="5"/>
  <c r="CX98" i="5"/>
  <c r="CY98" i="5"/>
  <c r="CZ98" i="5"/>
  <c r="DA98" i="5"/>
  <c r="CN99" i="5"/>
  <c r="CO99" i="5"/>
  <c r="CP99" i="5"/>
  <c r="CQ99" i="5"/>
  <c r="CR99" i="5"/>
  <c r="CS99" i="5"/>
  <c r="CT99" i="5"/>
  <c r="CU99" i="5"/>
  <c r="CV99" i="5"/>
  <c r="CW99" i="5"/>
  <c r="CX99" i="5"/>
  <c r="CY99" i="5"/>
  <c r="CZ99" i="5"/>
  <c r="DA99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CM101" i="5"/>
  <c r="CN101" i="5"/>
  <c r="CO101" i="5"/>
  <c r="CQ101" i="5"/>
  <c r="CR101" i="5"/>
  <c r="CS101" i="5"/>
  <c r="CT101" i="5"/>
  <c r="CU101" i="5"/>
  <c r="CV101" i="5"/>
  <c r="CW101" i="5"/>
  <c r="CX101" i="5"/>
  <c r="CY101" i="5"/>
  <c r="CZ101" i="5"/>
  <c r="DA101" i="5"/>
  <c r="CM102" i="5"/>
  <c r="CN102" i="5"/>
  <c r="CO102" i="5"/>
  <c r="CP102" i="5"/>
  <c r="CQ102" i="5"/>
  <c r="CR102" i="5"/>
  <c r="CS102" i="5"/>
  <c r="CT102" i="5"/>
  <c r="CU102" i="5"/>
  <c r="CW102" i="5"/>
  <c r="CX102" i="5"/>
  <c r="CY102" i="5"/>
  <c r="CZ102" i="5"/>
  <c r="DA102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CM104" i="5"/>
  <c r="CN104" i="5"/>
  <c r="CO104" i="5"/>
  <c r="CP104" i="5"/>
  <c r="CQ104" i="5"/>
  <c r="CR104" i="5"/>
  <c r="CS104" i="5"/>
  <c r="CT104" i="5"/>
  <c r="CU104" i="5"/>
  <c r="CW104" i="5"/>
  <c r="CX104" i="5"/>
  <c r="CY104" i="5"/>
  <c r="CZ104" i="5"/>
  <c r="DA104" i="5"/>
  <c r="CM105" i="5"/>
  <c r="CN105" i="5"/>
  <c r="CO105" i="5"/>
  <c r="CP105" i="5"/>
  <c r="CQ105" i="5"/>
  <c r="CS105" i="5"/>
  <c r="CT105" i="5"/>
  <c r="CU105" i="5"/>
  <c r="CV105" i="5"/>
  <c r="CW105" i="5"/>
  <c r="CX105" i="5"/>
  <c r="CY105" i="5"/>
  <c r="CZ105" i="5"/>
  <c r="DA105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CM107" i="5"/>
  <c r="CN107" i="5"/>
  <c r="CO107" i="5"/>
  <c r="CQ107" i="5"/>
  <c r="CR107" i="5"/>
  <c r="CS107" i="5"/>
  <c r="CT107" i="5"/>
  <c r="CU107" i="5"/>
  <c r="CV107" i="5"/>
  <c r="CW107" i="5"/>
  <c r="CX107" i="5"/>
  <c r="CY107" i="5"/>
  <c r="CZ107" i="5"/>
  <c r="DA107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CM110" i="5"/>
  <c r="CN110" i="5"/>
  <c r="CO110" i="5"/>
  <c r="CQ110" i="5"/>
  <c r="CR110" i="5"/>
  <c r="CS110" i="5"/>
  <c r="CT110" i="5"/>
  <c r="CU110" i="5"/>
  <c r="CV110" i="5"/>
  <c r="CW110" i="5"/>
  <c r="CX110" i="5"/>
  <c r="CY110" i="5"/>
  <c r="CZ110" i="5"/>
  <c r="DA110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CM112" i="5"/>
  <c r="CN112" i="5"/>
  <c r="CO112" i="5"/>
  <c r="CQ112" i="5"/>
  <c r="CR112" i="5"/>
  <c r="CS112" i="5"/>
  <c r="CT112" i="5"/>
  <c r="CU112" i="5"/>
  <c r="CV112" i="5"/>
  <c r="CW112" i="5"/>
  <c r="CX112" i="5"/>
  <c r="CY112" i="5"/>
  <c r="CZ112" i="5"/>
  <c r="DA112" i="5"/>
  <c r="CM113" i="5"/>
  <c r="CN113" i="5"/>
  <c r="CO113" i="5"/>
  <c r="CP113" i="5"/>
  <c r="CQ113" i="5"/>
  <c r="CR113" i="5"/>
  <c r="CS113" i="5"/>
  <c r="CT113" i="5"/>
  <c r="CU113" i="5"/>
  <c r="CV113" i="5"/>
  <c r="CW113" i="5"/>
  <c r="CY113" i="5"/>
  <c r="CZ113" i="5"/>
  <c r="DA113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Z114" i="5"/>
  <c r="DA114" i="5"/>
  <c r="CM115" i="5"/>
  <c r="CN115" i="5"/>
  <c r="CO115" i="5"/>
  <c r="CP115" i="5"/>
  <c r="CQ115" i="5"/>
  <c r="CR115" i="5"/>
  <c r="CS115" i="5"/>
  <c r="CT115" i="5"/>
  <c r="CU115" i="5"/>
  <c r="CV115" i="5"/>
  <c r="CW115" i="5"/>
  <c r="CX115" i="5"/>
  <c r="CZ115" i="5"/>
  <c r="DA115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CN117" i="5"/>
  <c r="CO117" i="5"/>
  <c r="CP117" i="5"/>
  <c r="CQ117" i="5"/>
  <c r="CR117" i="5"/>
  <c r="CS117" i="5"/>
  <c r="CT117" i="5"/>
  <c r="CU117" i="5"/>
  <c r="CV117" i="5"/>
  <c r="CW117" i="5"/>
  <c r="CX117" i="5"/>
  <c r="CY117" i="5"/>
  <c r="CZ117" i="5"/>
  <c r="DA117" i="5"/>
  <c r="CN118" i="5"/>
  <c r="CO118" i="5"/>
  <c r="CP118" i="5"/>
  <c r="CQ118" i="5"/>
  <c r="CR118" i="5"/>
  <c r="CS118" i="5"/>
  <c r="CT118" i="5"/>
  <c r="CU118" i="5"/>
  <c r="CV118" i="5"/>
  <c r="CW118" i="5"/>
  <c r="CX118" i="5"/>
  <c r="CY118" i="5"/>
  <c r="CZ118" i="5"/>
  <c r="DA118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CN122" i="5"/>
  <c r="CO122" i="5"/>
  <c r="CP122" i="5"/>
  <c r="CQ122" i="5"/>
  <c r="CR122" i="5"/>
  <c r="CS122" i="5"/>
  <c r="CT122" i="5"/>
  <c r="CU122" i="5"/>
  <c r="CV122" i="5"/>
  <c r="CW122" i="5"/>
  <c r="CX122" i="5"/>
  <c r="CY122" i="5"/>
  <c r="CZ122" i="5"/>
  <c r="DA122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CM125" i="5"/>
  <c r="CN125" i="5"/>
  <c r="CO125" i="5"/>
  <c r="CQ125" i="5"/>
  <c r="CR125" i="5"/>
  <c r="CS125" i="5"/>
  <c r="CT125" i="5"/>
  <c r="CU125" i="5"/>
  <c r="CV125" i="5"/>
  <c r="CW125" i="5"/>
  <c r="CX125" i="5"/>
  <c r="CY125" i="5"/>
  <c r="CZ125" i="5"/>
  <c r="DA125" i="5"/>
  <c r="CM126" i="5"/>
  <c r="CN126" i="5"/>
  <c r="CO126" i="5"/>
  <c r="CP126" i="5"/>
  <c r="CQ126" i="5"/>
  <c r="CS126" i="5"/>
  <c r="CT126" i="5"/>
  <c r="CU126" i="5"/>
  <c r="CV126" i="5"/>
  <c r="CW126" i="5"/>
  <c r="CX126" i="5"/>
  <c r="CY126" i="5"/>
  <c r="CZ126" i="5"/>
  <c r="DA126" i="5"/>
  <c r="CM127" i="5"/>
  <c r="CN127" i="5"/>
  <c r="CO127" i="5"/>
  <c r="CQ127" i="5"/>
  <c r="CR127" i="5"/>
  <c r="CS127" i="5"/>
  <c r="CT127" i="5"/>
  <c r="CU127" i="5"/>
  <c r="CV127" i="5"/>
  <c r="CW127" i="5"/>
  <c r="CX127" i="5"/>
  <c r="CY127" i="5"/>
  <c r="CZ127" i="5"/>
  <c r="DA127" i="5"/>
  <c r="CM128" i="5"/>
  <c r="CN128" i="5"/>
  <c r="CO128" i="5"/>
  <c r="CQ128" i="5"/>
  <c r="CR128" i="5"/>
  <c r="CS128" i="5"/>
  <c r="CT128" i="5"/>
  <c r="CU128" i="5"/>
  <c r="CV128" i="5"/>
  <c r="CW128" i="5"/>
  <c r="CX128" i="5"/>
  <c r="CY128" i="5"/>
  <c r="CZ128" i="5"/>
  <c r="DA128" i="5"/>
  <c r="CM129" i="5"/>
  <c r="CN129" i="5"/>
  <c r="CO129" i="5"/>
  <c r="CP129" i="5"/>
  <c r="CQ129" i="5"/>
  <c r="CS129" i="5"/>
  <c r="CT129" i="5"/>
  <c r="CU129" i="5"/>
  <c r="CV129" i="5"/>
  <c r="CW129" i="5"/>
  <c r="CX129" i="5"/>
  <c r="CY129" i="5"/>
  <c r="CZ129" i="5"/>
  <c r="DA129" i="5"/>
  <c r="CM130" i="5"/>
  <c r="CN130" i="5"/>
  <c r="CO130" i="5"/>
  <c r="CP130" i="5"/>
  <c r="CQ130" i="5"/>
  <c r="CR130" i="5"/>
  <c r="CS130" i="5"/>
  <c r="CT130" i="5"/>
  <c r="CU130" i="5"/>
  <c r="CV130" i="5"/>
  <c r="CW130" i="5"/>
  <c r="CX130" i="5"/>
  <c r="CY130" i="5"/>
  <c r="DA130" i="5"/>
  <c r="CM131" i="5"/>
  <c r="CN131" i="5"/>
  <c r="CO131" i="5"/>
  <c r="CP131" i="5"/>
  <c r="CQ131" i="5"/>
  <c r="CR131" i="5"/>
  <c r="CS131" i="5"/>
  <c r="CT131" i="5"/>
  <c r="CU131" i="5"/>
  <c r="CV131" i="5"/>
  <c r="CW131" i="5"/>
  <c r="CX131" i="5"/>
  <c r="CY131" i="5"/>
  <c r="DA131" i="5"/>
  <c r="CM132" i="5"/>
  <c r="CN132" i="5"/>
  <c r="CO132" i="5"/>
  <c r="CP132" i="5"/>
  <c r="CQ132" i="5"/>
  <c r="CR132" i="5"/>
  <c r="CS132" i="5"/>
  <c r="CT132" i="5"/>
  <c r="CU132" i="5"/>
  <c r="CV132" i="5"/>
  <c r="CW132" i="5"/>
  <c r="CX132" i="5"/>
  <c r="CY132" i="5"/>
  <c r="DA132" i="5"/>
  <c r="CM133" i="5"/>
  <c r="CN133" i="5"/>
  <c r="CO133" i="5"/>
  <c r="CP133" i="5"/>
  <c r="CQ133" i="5"/>
  <c r="CR133" i="5"/>
  <c r="CS133" i="5"/>
  <c r="CT133" i="5"/>
  <c r="CU133" i="5"/>
  <c r="CV133" i="5"/>
  <c r="CX133" i="5"/>
  <c r="CY133" i="5"/>
  <c r="CZ133" i="5"/>
  <c r="DA133" i="5"/>
  <c r="CM134" i="5"/>
  <c r="CN134" i="5"/>
  <c r="CO134" i="5"/>
  <c r="CP134" i="5"/>
  <c r="CQ134" i="5"/>
  <c r="CR134" i="5"/>
  <c r="CS134" i="5"/>
  <c r="CT134" i="5"/>
  <c r="CU134" i="5"/>
  <c r="CV134" i="5"/>
  <c r="CX134" i="5"/>
  <c r="CY134" i="5"/>
  <c r="CZ134" i="5"/>
  <c r="DA134" i="5"/>
  <c r="CM135" i="5"/>
  <c r="CN135" i="5"/>
  <c r="CO135" i="5"/>
  <c r="CP135" i="5"/>
  <c r="CQ135" i="5"/>
  <c r="CR135" i="5"/>
  <c r="CS135" i="5"/>
  <c r="CT135" i="5"/>
  <c r="CU135" i="5"/>
  <c r="CV135" i="5"/>
  <c r="CW135" i="5"/>
  <c r="CX135" i="5"/>
  <c r="CY135" i="5"/>
  <c r="DA135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DA136" i="5"/>
  <c r="CM137" i="5"/>
  <c r="CN137" i="5"/>
  <c r="CO137" i="5"/>
  <c r="CP137" i="5"/>
  <c r="CQ137" i="5"/>
  <c r="CR137" i="5"/>
  <c r="CS137" i="5"/>
  <c r="CT137" i="5"/>
  <c r="CU137" i="5"/>
  <c r="CV137" i="5"/>
  <c r="CW137" i="5"/>
  <c r="CX137" i="5"/>
  <c r="CY137" i="5"/>
  <c r="DA137" i="5"/>
  <c r="CM138" i="5"/>
  <c r="CN138" i="5"/>
  <c r="CO138" i="5"/>
  <c r="CP138" i="5"/>
  <c r="CQ138" i="5"/>
  <c r="CR138" i="5"/>
  <c r="CS138" i="5"/>
  <c r="CT138" i="5"/>
  <c r="CU138" i="5"/>
  <c r="CV138" i="5"/>
  <c r="CW138" i="5"/>
  <c r="CX138" i="5"/>
  <c r="CY138" i="5"/>
  <c r="DA138" i="5"/>
  <c r="CM139" i="5"/>
  <c r="CN139" i="5"/>
  <c r="CO139" i="5"/>
  <c r="CP139" i="5"/>
  <c r="CQ139" i="5"/>
  <c r="CS139" i="5"/>
  <c r="CT139" i="5"/>
  <c r="CU139" i="5"/>
  <c r="CV139" i="5"/>
  <c r="CW139" i="5"/>
  <c r="CX139" i="5"/>
  <c r="CY139" i="5"/>
  <c r="CZ139" i="5"/>
  <c r="DA139" i="5"/>
  <c r="CM140" i="5"/>
  <c r="CN140" i="5"/>
  <c r="CO140" i="5"/>
  <c r="CP140" i="5"/>
  <c r="CQ140" i="5"/>
  <c r="CS140" i="5"/>
  <c r="CT140" i="5"/>
  <c r="CU140" i="5"/>
  <c r="CV140" i="5"/>
  <c r="CW140" i="5"/>
  <c r="CX140" i="5"/>
  <c r="CY140" i="5"/>
  <c r="CZ140" i="5"/>
  <c r="DA140" i="5"/>
  <c r="CM141" i="5"/>
  <c r="CN141" i="5"/>
  <c r="CO141" i="5"/>
  <c r="CP141" i="5"/>
  <c r="CQ141" i="5"/>
  <c r="CR141" i="5"/>
  <c r="CS141" i="5"/>
  <c r="CT141" i="5"/>
  <c r="CU141" i="5"/>
  <c r="CV141" i="5"/>
  <c r="CW141" i="5"/>
  <c r="CX141" i="5"/>
  <c r="CY141" i="5"/>
  <c r="DA141" i="5"/>
  <c r="CM142" i="5"/>
  <c r="CN142" i="5"/>
  <c r="CO142" i="5"/>
  <c r="CP142" i="5"/>
  <c r="CQ142" i="5"/>
  <c r="CS142" i="5"/>
  <c r="CT142" i="5"/>
  <c r="CU142" i="5"/>
  <c r="CV142" i="5"/>
  <c r="CW142" i="5"/>
  <c r="CX142" i="5"/>
  <c r="CY142" i="5"/>
  <c r="CZ142" i="5"/>
  <c r="DA142" i="5"/>
  <c r="CM143" i="5"/>
  <c r="CN143" i="5"/>
  <c r="CO143" i="5"/>
  <c r="CP143" i="5"/>
  <c r="CQ143" i="5"/>
  <c r="CR143" i="5"/>
  <c r="CS143" i="5"/>
  <c r="CT143" i="5"/>
  <c r="CU143" i="5"/>
  <c r="CV143" i="5"/>
  <c r="CX143" i="5"/>
  <c r="CY143" i="5"/>
  <c r="CZ143" i="5"/>
  <c r="DA143" i="5"/>
  <c r="CM144" i="5"/>
  <c r="CN144" i="5"/>
  <c r="CO144" i="5"/>
  <c r="CP144" i="5"/>
  <c r="CQ144" i="5"/>
  <c r="CR144" i="5"/>
  <c r="CS144" i="5"/>
  <c r="CT144" i="5"/>
  <c r="CU144" i="5"/>
  <c r="CV144" i="5"/>
  <c r="CX144" i="5"/>
  <c r="CY144" i="5"/>
  <c r="CZ144" i="5"/>
  <c r="DA144" i="5"/>
  <c r="CM145" i="5"/>
  <c r="CN145" i="5"/>
  <c r="CO145" i="5"/>
  <c r="CP145" i="5"/>
  <c r="CQ145" i="5"/>
  <c r="CR145" i="5"/>
  <c r="CS145" i="5"/>
  <c r="CT145" i="5"/>
  <c r="CU145" i="5"/>
  <c r="CV145" i="5"/>
  <c r="CW145" i="5"/>
  <c r="CX145" i="5"/>
  <c r="CY145" i="5"/>
  <c r="CZ145" i="5"/>
  <c r="DA145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Z146" i="5"/>
  <c r="DA146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Z149" i="5"/>
  <c r="DA149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CM154" i="5"/>
  <c r="CN154" i="5"/>
  <c r="CO154" i="5"/>
  <c r="CP154" i="5"/>
  <c r="CQ154" i="5"/>
  <c r="CR154" i="5"/>
  <c r="CS154" i="5"/>
  <c r="CT154" i="5"/>
  <c r="CU154" i="5"/>
  <c r="CV154" i="5"/>
  <c r="CW154" i="5"/>
  <c r="CX154" i="5"/>
  <c r="CY154" i="5"/>
  <c r="CZ154" i="5"/>
  <c r="DA154" i="5"/>
  <c r="CM155" i="5"/>
  <c r="CN155" i="5"/>
  <c r="CO155" i="5"/>
  <c r="CP155" i="5"/>
  <c r="CQ155" i="5"/>
  <c r="CR155" i="5"/>
  <c r="CS155" i="5"/>
  <c r="CT155" i="5"/>
  <c r="CU155" i="5"/>
  <c r="CV155" i="5"/>
  <c r="CW155" i="5"/>
  <c r="CX155" i="5"/>
  <c r="CZ155" i="5"/>
  <c r="DA155" i="5"/>
  <c r="CM156" i="5"/>
  <c r="CN156" i="5"/>
  <c r="CO156" i="5"/>
  <c r="CP156" i="5"/>
  <c r="CQ156" i="5"/>
  <c r="CR156" i="5"/>
  <c r="CS156" i="5"/>
  <c r="CT156" i="5"/>
  <c r="CU156" i="5"/>
  <c r="CV156" i="5"/>
  <c r="CW156" i="5"/>
  <c r="CX156" i="5"/>
  <c r="CZ156" i="5"/>
  <c r="DA156" i="5"/>
  <c r="CM157" i="5"/>
  <c r="CN157" i="5"/>
  <c r="CO157" i="5"/>
  <c r="CP157" i="5"/>
  <c r="CQ157" i="5"/>
  <c r="CR157" i="5"/>
  <c r="CS157" i="5"/>
  <c r="CT157" i="5"/>
  <c r="CU157" i="5"/>
  <c r="CV157" i="5"/>
  <c r="CW157" i="5"/>
  <c r="CX157" i="5"/>
  <c r="CZ157" i="5"/>
  <c r="DA157" i="5"/>
  <c r="CM158" i="5"/>
  <c r="CN158" i="5"/>
  <c r="CO158" i="5"/>
  <c r="CP158" i="5"/>
  <c r="CQ158" i="5"/>
  <c r="CR158" i="5"/>
  <c r="CS158" i="5"/>
  <c r="CT158" i="5"/>
  <c r="CU158" i="5"/>
  <c r="CV158" i="5"/>
  <c r="CW158" i="5"/>
  <c r="CX158" i="5"/>
  <c r="CZ158" i="5"/>
  <c r="DA158" i="5"/>
  <c r="CM159" i="5"/>
  <c r="CN159" i="5"/>
  <c r="CO159" i="5"/>
  <c r="CQ159" i="5"/>
  <c r="CR159" i="5"/>
  <c r="CS159" i="5"/>
  <c r="CT159" i="5"/>
  <c r="CU159" i="5"/>
  <c r="CV159" i="5"/>
  <c r="CW159" i="5"/>
  <c r="CX159" i="5"/>
  <c r="CY159" i="5"/>
  <c r="CZ159" i="5"/>
  <c r="DA159" i="5"/>
  <c r="CM160" i="5"/>
  <c r="CN160" i="5"/>
  <c r="CO160" i="5"/>
  <c r="CQ160" i="5"/>
  <c r="CR160" i="5"/>
  <c r="CS160" i="5"/>
  <c r="CT160" i="5"/>
  <c r="CU160" i="5"/>
  <c r="CV160" i="5"/>
  <c r="CW160" i="5"/>
  <c r="CX160" i="5"/>
  <c r="CY160" i="5"/>
  <c r="CZ160" i="5"/>
  <c r="DA160" i="5"/>
  <c r="CM161" i="5"/>
  <c r="CN161" i="5"/>
  <c r="CO161" i="5"/>
  <c r="CQ161" i="5"/>
  <c r="CR161" i="5"/>
  <c r="CS161" i="5"/>
  <c r="CT161" i="5"/>
  <c r="CU161" i="5"/>
  <c r="CV161" i="5"/>
  <c r="CW161" i="5"/>
  <c r="CX161" i="5"/>
  <c r="CY161" i="5"/>
  <c r="CZ161" i="5"/>
  <c r="DA161" i="5"/>
  <c r="CM162" i="5"/>
  <c r="CN162" i="5"/>
  <c r="CO162" i="5"/>
  <c r="CQ162" i="5"/>
  <c r="CR162" i="5"/>
  <c r="CS162" i="5"/>
  <c r="CT162" i="5"/>
  <c r="CU162" i="5"/>
  <c r="CV162" i="5"/>
  <c r="CW162" i="5"/>
  <c r="CX162" i="5"/>
  <c r="CY162" i="5"/>
  <c r="CZ162" i="5"/>
  <c r="DA162" i="5"/>
  <c r="CM163" i="5"/>
  <c r="CN163" i="5"/>
  <c r="CO163" i="5"/>
  <c r="CQ163" i="5"/>
  <c r="CR163" i="5"/>
  <c r="CS163" i="5"/>
  <c r="CT163" i="5"/>
  <c r="CU163" i="5"/>
  <c r="CV163" i="5"/>
  <c r="CW163" i="5"/>
  <c r="CX163" i="5"/>
  <c r="CY163" i="5"/>
  <c r="CZ163" i="5"/>
  <c r="DA163" i="5"/>
  <c r="CM164" i="5"/>
  <c r="CN164" i="5"/>
  <c r="CO164" i="5"/>
  <c r="CQ164" i="5"/>
  <c r="CR164" i="5"/>
  <c r="CS164" i="5"/>
  <c r="CT164" i="5"/>
  <c r="CU164" i="5"/>
  <c r="CV164" i="5"/>
  <c r="CW164" i="5"/>
  <c r="CX164" i="5"/>
  <c r="CY164" i="5"/>
  <c r="CZ164" i="5"/>
  <c r="DA164" i="5"/>
  <c r="CM165" i="5"/>
  <c r="CN165" i="5"/>
  <c r="CO165" i="5"/>
  <c r="CQ165" i="5"/>
  <c r="CR165" i="5"/>
  <c r="CS165" i="5"/>
  <c r="CT165" i="5"/>
  <c r="CU165" i="5"/>
  <c r="CV165" i="5"/>
  <c r="CW165" i="5"/>
  <c r="CX165" i="5"/>
  <c r="CY165" i="5"/>
  <c r="CZ165" i="5"/>
  <c r="DA165" i="5"/>
  <c r="CM166" i="5"/>
  <c r="CN166" i="5"/>
  <c r="CO166" i="5"/>
  <c r="CQ166" i="5"/>
  <c r="CR166" i="5"/>
  <c r="CS166" i="5"/>
  <c r="CT166" i="5"/>
  <c r="CU166" i="5"/>
  <c r="CV166" i="5"/>
  <c r="CW166" i="5"/>
  <c r="CX166" i="5"/>
  <c r="CY166" i="5"/>
  <c r="CZ166" i="5"/>
  <c r="DA166" i="5"/>
  <c r="CM167" i="5"/>
  <c r="CN167" i="5"/>
  <c r="CO167" i="5"/>
  <c r="CQ167" i="5"/>
  <c r="CR167" i="5"/>
  <c r="CS167" i="5"/>
  <c r="CT167" i="5"/>
  <c r="CU167" i="5"/>
  <c r="CV167" i="5"/>
  <c r="CW167" i="5"/>
  <c r="CX167" i="5"/>
  <c r="CY167" i="5"/>
  <c r="CZ167" i="5"/>
  <c r="DA167" i="5"/>
  <c r="CM168" i="5"/>
  <c r="CN168" i="5"/>
  <c r="CO168" i="5"/>
  <c r="CQ168" i="5"/>
  <c r="CR168" i="5"/>
  <c r="CS168" i="5"/>
  <c r="CT168" i="5"/>
  <c r="CU168" i="5"/>
  <c r="CV168" i="5"/>
  <c r="CW168" i="5"/>
  <c r="CX168" i="5"/>
  <c r="CY168" i="5"/>
  <c r="CZ168" i="5"/>
  <c r="DA168" i="5"/>
  <c r="CN169" i="5"/>
  <c r="CO169" i="5"/>
  <c r="CP169" i="5"/>
  <c r="CQ169" i="5"/>
  <c r="CR169" i="5"/>
  <c r="CS169" i="5"/>
  <c r="CT169" i="5"/>
  <c r="CU169" i="5"/>
  <c r="CV169" i="5"/>
  <c r="CW169" i="5"/>
  <c r="CX169" i="5"/>
  <c r="CY169" i="5"/>
  <c r="CZ169" i="5"/>
  <c r="DA169" i="5"/>
  <c r="CN170" i="5"/>
  <c r="CO170" i="5"/>
  <c r="CP170" i="5"/>
  <c r="CQ170" i="5"/>
  <c r="CR170" i="5"/>
  <c r="CS170" i="5"/>
  <c r="CT170" i="5"/>
  <c r="CU170" i="5"/>
  <c r="CV170" i="5"/>
  <c r="CW170" i="5"/>
  <c r="CX170" i="5"/>
  <c r="CY170" i="5"/>
  <c r="CZ170" i="5"/>
  <c r="DA170" i="5"/>
  <c r="CM171" i="5"/>
  <c r="CN171" i="5"/>
  <c r="CO171" i="5"/>
  <c r="CQ171" i="5"/>
  <c r="CR171" i="5"/>
  <c r="CS171" i="5"/>
  <c r="CT171" i="5"/>
  <c r="CU171" i="5"/>
  <c r="CV171" i="5"/>
  <c r="CW171" i="5"/>
  <c r="CX171" i="5"/>
  <c r="CY171" i="5"/>
  <c r="CZ171" i="5"/>
  <c r="DA171" i="5"/>
  <c r="CM172" i="5"/>
  <c r="CN172" i="5"/>
  <c r="CO172" i="5"/>
  <c r="CQ172" i="5"/>
  <c r="CR172" i="5"/>
  <c r="CS172" i="5"/>
  <c r="CT172" i="5"/>
  <c r="CU172" i="5"/>
  <c r="CV172" i="5"/>
  <c r="CW172" i="5"/>
  <c r="CX172" i="5"/>
  <c r="CY172" i="5"/>
  <c r="CZ172" i="5"/>
  <c r="DA172" i="5"/>
  <c r="CM173" i="5"/>
  <c r="CN173" i="5"/>
  <c r="CO173" i="5"/>
  <c r="CQ173" i="5"/>
  <c r="CR173" i="5"/>
  <c r="CS173" i="5"/>
  <c r="CT173" i="5"/>
  <c r="CU173" i="5"/>
  <c r="CV173" i="5"/>
  <c r="CW173" i="5"/>
  <c r="CX173" i="5"/>
  <c r="CY173" i="5"/>
  <c r="CZ173" i="5"/>
  <c r="DA173" i="5"/>
  <c r="CM174" i="5"/>
  <c r="CN174" i="5"/>
  <c r="CO174" i="5"/>
  <c r="CQ174" i="5"/>
  <c r="CR174" i="5"/>
  <c r="CS174" i="5"/>
  <c r="CT174" i="5"/>
  <c r="CU174" i="5"/>
  <c r="CV174" i="5"/>
  <c r="CW174" i="5"/>
  <c r="CX174" i="5"/>
  <c r="CY174" i="5"/>
  <c r="CZ174" i="5"/>
  <c r="DA174" i="5"/>
  <c r="CM175" i="5"/>
  <c r="CN175" i="5"/>
  <c r="CO175" i="5"/>
  <c r="CQ175" i="5"/>
  <c r="CR175" i="5"/>
  <c r="CS175" i="5"/>
  <c r="CT175" i="5"/>
  <c r="CU175" i="5"/>
  <c r="CV175" i="5"/>
  <c r="CW175" i="5"/>
  <c r="CX175" i="5"/>
  <c r="CY175" i="5"/>
  <c r="CZ175" i="5"/>
  <c r="DA175" i="5"/>
  <c r="CM176" i="5"/>
  <c r="CN176" i="5"/>
  <c r="CO176" i="5"/>
  <c r="CQ176" i="5"/>
  <c r="CR176" i="5"/>
  <c r="CS176" i="5"/>
  <c r="CT176" i="5"/>
  <c r="CU176" i="5"/>
  <c r="CV176" i="5"/>
  <c r="CW176" i="5"/>
  <c r="CX176" i="5"/>
  <c r="CY176" i="5"/>
  <c r="CZ176" i="5"/>
  <c r="DA176" i="5"/>
  <c r="CN177" i="5"/>
  <c r="CO177" i="5"/>
  <c r="CP177" i="5"/>
  <c r="CQ177" i="5"/>
  <c r="CR177" i="5"/>
  <c r="CS177" i="5"/>
  <c r="CT177" i="5"/>
  <c r="CU177" i="5"/>
  <c r="CV177" i="5"/>
  <c r="CW177" i="5"/>
  <c r="CX177" i="5"/>
  <c r="CY177" i="5"/>
  <c r="CZ177" i="5"/>
  <c r="DA177" i="5"/>
  <c r="CN178" i="5"/>
  <c r="CO178" i="5"/>
  <c r="CP178" i="5"/>
  <c r="CQ178" i="5"/>
  <c r="CR178" i="5"/>
  <c r="CS178" i="5"/>
  <c r="CT178" i="5"/>
  <c r="CU178" i="5"/>
  <c r="CV178" i="5"/>
  <c r="CW178" i="5"/>
  <c r="CX178" i="5"/>
  <c r="CY178" i="5"/>
  <c r="CZ178" i="5"/>
  <c r="DA178" i="5"/>
  <c r="CM179" i="5"/>
  <c r="CN179" i="5"/>
  <c r="CO179" i="5"/>
  <c r="CP179" i="5"/>
  <c r="CQ179" i="5"/>
  <c r="CS179" i="5"/>
  <c r="CT179" i="5"/>
  <c r="CU179" i="5"/>
  <c r="CV179" i="5"/>
  <c r="CW179" i="5"/>
  <c r="CX179" i="5"/>
  <c r="CY179" i="5"/>
  <c r="CZ179" i="5"/>
  <c r="DA179" i="5"/>
  <c r="CM180" i="5"/>
  <c r="CN180" i="5"/>
  <c r="CO180" i="5"/>
  <c r="CP180" i="5"/>
  <c r="CQ180" i="5"/>
  <c r="CS180" i="5"/>
  <c r="CT180" i="5"/>
  <c r="CU180" i="5"/>
  <c r="CV180" i="5"/>
  <c r="CW180" i="5"/>
  <c r="CX180" i="5"/>
  <c r="CY180" i="5"/>
  <c r="CZ180" i="5"/>
  <c r="DA180" i="5"/>
  <c r="CM181" i="5"/>
  <c r="CN181" i="5"/>
  <c r="CO181" i="5"/>
  <c r="CQ181" i="5"/>
  <c r="CR181" i="5"/>
  <c r="CS181" i="5"/>
  <c r="CT181" i="5"/>
  <c r="CU181" i="5"/>
  <c r="CV181" i="5"/>
  <c r="CW181" i="5"/>
  <c r="CX181" i="5"/>
  <c r="CY181" i="5"/>
  <c r="CZ181" i="5"/>
  <c r="DA181" i="5"/>
  <c r="CM182" i="5"/>
  <c r="CN182" i="5"/>
  <c r="CO182" i="5"/>
  <c r="CQ182" i="5"/>
  <c r="CR182" i="5"/>
  <c r="CS182" i="5"/>
  <c r="CT182" i="5"/>
  <c r="CU182" i="5"/>
  <c r="CV182" i="5"/>
  <c r="CW182" i="5"/>
  <c r="CX182" i="5"/>
  <c r="CY182" i="5"/>
  <c r="CZ182" i="5"/>
  <c r="DA182" i="5"/>
  <c r="CM183" i="5"/>
  <c r="CN183" i="5"/>
  <c r="CO183" i="5"/>
  <c r="CQ183" i="5"/>
  <c r="CR183" i="5"/>
  <c r="CS183" i="5"/>
  <c r="CT183" i="5"/>
  <c r="CU183" i="5"/>
  <c r="CV183" i="5"/>
  <c r="CW183" i="5"/>
  <c r="CX183" i="5"/>
  <c r="CY183" i="5"/>
  <c r="CZ183" i="5"/>
  <c r="DA183" i="5"/>
  <c r="CM184" i="5"/>
  <c r="CN184" i="5"/>
  <c r="CO184" i="5"/>
  <c r="CQ184" i="5"/>
  <c r="CR184" i="5"/>
  <c r="CS184" i="5"/>
  <c r="CT184" i="5"/>
  <c r="CU184" i="5"/>
  <c r="CV184" i="5"/>
  <c r="CW184" i="5"/>
  <c r="CX184" i="5"/>
  <c r="CY184" i="5"/>
  <c r="CZ184" i="5"/>
  <c r="DA184" i="5"/>
  <c r="CN185" i="5"/>
  <c r="CO185" i="5"/>
  <c r="CP185" i="5"/>
  <c r="CQ185" i="5"/>
  <c r="CR185" i="5"/>
  <c r="CS185" i="5"/>
  <c r="CT185" i="5"/>
  <c r="CU185" i="5"/>
  <c r="CV185" i="5"/>
  <c r="CW185" i="5"/>
  <c r="CX185" i="5"/>
  <c r="CY185" i="5"/>
  <c r="CZ185" i="5"/>
  <c r="DA185" i="5"/>
  <c r="CN186" i="5"/>
  <c r="CO186" i="5"/>
  <c r="CP186" i="5"/>
  <c r="CQ186" i="5"/>
  <c r="CR186" i="5"/>
  <c r="CS186" i="5"/>
  <c r="CT186" i="5"/>
  <c r="CU186" i="5"/>
  <c r="CV186" i="5"/>
  <c r="CW186" i="5"/>
  <c r="CX186" i="5"/>
  <c r="CY186" i="5"/>
  <c r="CZ186" i="5"/>
  <c r="DA186" i="5"/>
  <c r="CM187" i="5"/>
  <c r="CN187" i="5"/>
  <c r="CO187" i="5"/>
  <c r="CQ187" i="5"/>
  <c r="CR187" i="5"/>
  <c r="CS187" i="5"/>
  <c r="CT187" i="5"/>
  <c r="CU187" i="5"/>
  <c r="CV187" i="5"/>
  <c r="CW187" i="5"/>
  <c r="CX187" i="5"/>
  <c r="CY187" i="5"/>
  <c r="CZ187" i="5"/>
  <c r="DA187" i="5"/>
  <c r="CM188" i="5"/>
  <c r="CN188" i="5"/>
  <c r="CO188" i="5"/>
  <c r="CQ188" i="5"/>
  <c r="CR188" i="5"/>
  <c r="CS188" i="5"/>
  <c r="CT188" i="5"/>
  <c r="CU188" i="5"/>
  <c r="CV188" i="5"/>
  <c r="CW188" i="5"/>
  <c r="CX188" i="5"/>
  <c r="CY188" i="5"/>
  <c r="CZ188" i="5"/>
  <c r="DA188" i="5"/>
  <c r="CM189" i="5"/>
  <c r="CN189" i="5"/>
  <c r="CO189" i="5"/>
  <c r="CQ189" i="5"/>
  <c r="CR189" i="5"/>
  <c r="CS189" i="5"/>
  <c r="CT189" i="5"/>
  <c r="CU189" i="5"/>
  <c r="CV189" i="5"/>
  <c r="CW189" i="5"/>
  <c r="CX189" i="5"/>
  <c r="CY189" i="5"/>
  <c r="CZ189" i="5"/>
  <c r="DA189" i="5"/>
  <c r="CM190" i="5"/>
  <c r="CN190" i="5"/>
  <c r="CO190" i="5"/>
  <c r="CQ190" i="5"/>
  <c r="CR190" i="5"/>
  <c r="CS190" i="5"/>
  <c r="CT190" i="5"/>
  <c r="CU190" i="5"/>
  <c r="CV190" i="5"/>
  <c r="CW190" i="5"/>
  <c r="CX190" i="5"/>
  <c r="CY190" i="5"/>
  <c r="CZ190" i="5"/>
  <c r="DA190" i="5"/>
  <c r="CM191" i="5"/>
  <c r="CN191" i="5"/>
  <c r="CO191" i="5"/>
  <c r="CQ191" i="5"/>
  <c r="CR191" i="5"/>
  <c r="CS191" i="5"/>
  <c r="CT191" i="5"/>
  <c r="CU191" i="5"/>
  <c r="CV191" i="5"/>
  <c r="CW191" i="5"/>
  <c r="CX191" i="5"/>
  <c r="CY191" i="5"/>
  <c r="CZ191" i="5"/>
  <c r="DA191" i="5"/>
  <c r="CM192" i="5"/>
  <c r="CN192" i="5"/>
  <c r="CO192" i="5"/>
  <c r="CQ192" i="5"/>
  <c r="CR192" i="5"/>
  <c r="CS192" i="5"/>
  <c r="CT192" i="5"/>
  <c r="CU192" i="5"/>
  <c r="CV192" i="5"/>
  <c r="CW192" i="5"/>
  <c r="CX192" i="5"/>
  <c r="CY192" i="5"/>
  <c r="CZ192" i="5"/>
  <c r="DA192" i="5"/>
  <c r="CM193" i="5"/>
  <c r="CN193" i="5"/>
  <c r="CO193" i="5"/>
  <c r="CP193" i="5"/>
  <c r="CQ193" i="5"/>
  <c r="CR193" i="5"/>
  <c r="CS193" i="5"/>
  <c r="CU193" i="5"/>
  <c r="CV193" i="5"/>
  <c r="CW193" i="5"/>
  <c r="CX193" i="5"/>
  <c r="CY193" i="5"/>
  <c r="CZ193" i="5"/>
  <c r="DA193" i="5"/>
  <c r="CM194" i="5"/>
  <c r="CN194" i="5"/>
  <c r="CO194" i="5"/>
  <c r="CP194" i="5"/>
  <c r="CQ194" i="5"/>
  <c r="CR194" i="5"/>
  <c r="CS194" i="5"/>
  <c r="CU194" i="5"/>
  <c r="CV194" i="5"/>
  <c r="CW194" i="5"/>
  <c r="CX194" i="5"/>
  <c r="CY194" i="5"/>
  <c r="CZ194" i="5"/>
  <c r="DA194" i="5"/>
  <c r="CM195" i="5"/>
  <c r="CN195" i="5"/>
  <c r="CO195" i="5"/>
  <c r="CP195" i="5"/>
  <c r="CQ195" i="5"/>
  <c r="CR195" i="5"/>
  <c r="CS195" i="5"/>
  <c r="CT195" i="5"/>
  <c r="CU195" i="5"/>
  <c r="CV195" i="5"/>
  <c r="CW195" i="5"/>
  <c r="CX195" i="5"/>
  <c r="CY195" i="5"/>
  <c r="CZ195" i="5"/>
  <c r="DA195" i="5"/>
  <c r="CM196" i="5"/>
  <c r="CN196" i="5"/>
  <c r="CO196" i="5"/>
  <c r="CQ196" i="5"/>
  <c r="CR196" i="5"/>
  <c r="CS196" i="5"/>
  <c r="CT196" i="5"/>
  <c r="CU196" i="5"/>
  <c r="CV196" i="5"/>
  <c r="CW196" i="5"/>
  <c r="CX196" i="5"/>
  <c r="CY196" i="5"/>
  <c r="CZ196" i="5"/>
  <c r="DA196" i="5"/>
  <c r="CM197" i="5"/>
  <c r="CN197" i="5"/>
  <c r="CO197" i="5"/>
  <c r="CQ197" i="5"/>
  <c r="CR197" i="5"/>
  <c r="CS197" i="5"/>
  <c r="CT197" i="5"/>
  <c r="CU197" i="5"/>
  <c r="CV197" i="5"/>
  <c r="CW197" i="5"/>
  <c r="CX197" i="5"/>
  <c r="CY197" i="5"/>
  <c r="CZ197" i="5"/>
  <c r="DA197" i="5"/>
  <c r="CM198" i="5"/>
  <c r="CN198" i="5"/>
  <c r="CO198" i="5"/>
  <c r="CQ198" i="5"/>
  <c r="CR198" i="5"/>
  <c r="CS198" i="5"/>
  <c r="CT198" i="5"/>
  <c r="CU198" i="5"/>
  <c r="CV198" i="5"/>
  <c r="CW198" i="5"/>
  <c r="CX198" i="5"/>
  <c r="CY198" i="5"/>
  <c r="CZ198" i="5"/>
  <c r="DA198" i="5"/>
  <c r="CM199" i="5"/>
  <c r="CN199" i="5"/>
  <c r="CO199" i="5"/>
  <c r="CQ199" i="5"/>
  <c r="CR199" i="5"/>
  <c r="CS199" i="5"/>
  <c r="CT199" i="5"/>
  <c r="CU199" i="5"/>
  <c r="CV199" i="5"/>
  <c r="CW199" i="5"/>
  <c r="CX199" i="5"/>
  <c r="CY199" i="5"/>
  <c r="CZ199" i="5"/>
  <c r="DA199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CM201" i="5"/>
  <c r="CN201" i="5"/>
  <c r="CO201" i="5"/>
  <c r="CP201" i="5"/>
  <c r="CR201" i="5"/>
  <c r="CS201" i="5"/>
  <c r="CT201" i="5"/>
  <c r="CU201" i="5"/>
  <c r="CV201" i="5"/>
  <c r="CW201" i="5"/>
  <c r="CX201" i="5"/>
  <c r="CY201" i="5"/>
  <c r="CZ201" i="5"/>
  <c r="DA201" i="5"/>
  <c r="CM202" i="5"/>
  <c r="CN202" i="5"/>
  <c r="CO202" i="5"/>
  <c r="CP202" i="5"/>
  <c r="CR202" i="5"/>
  <c r="CS202" i="5"/>
  <c r="CT202" i="5"/>
  <c r="CU202" i="5"/>
  <c r="CV202" i="5"/>
  <c r="CW202" i="5"/>
  <c r="CX202" i="5"/>
  <c r="CY202" i="5"/>
  <c r="CZ202" i="5"/>
  <c r="DA202" i="5"/>
  <c r="CM203" i="5"/>
  <c r="CN203" i="5"/>
  <c r="CO203" i="5"/>
  <c r="CP203" i="5"/>
  <c r="CR203" i="5"/>
  <c r="CS203" i="5"/>
  <c r="CT203" i="5"/>
  <c r="CU203" i="5"/>
  <c r="CV203" i="5"/>
  <c r="CW203" i="5"/>
  <c r="CX203" i="5"/>
  <c r="CY203" i="5"/>
  <c r="CZ203" i="5"/>
  <c r="DA203" i="5"/>
  <c r="CM204" i="5"/>
  <c r="CN204" i="5"/>
  <c r="CO204" i="5"/>
  <c r="CP204" i="5"/>
  <c r="CR204" i="5"/>
  <c r="CS204" i="5"/>
  <c r="CT204" i="5"/>
  <c r="CU204" i="5"/>
  <c r="CV204" i="5"/>
  <c r="CW204" i="5"/>
  <c r="CX204" i="5"/>
  <c r="CY204" i="5"/>
  <c r="CZ204" i="5"/>
  <c r="DA204" i="5"/>
  <c r="CM205" i="5"/>
  <c r="CN205" i="5"/>
  <c r="CO205" i="5"/>
  <c r="CP205" i="5"/>
  <c r="CR205" i="5"/>
  <c r="CS205" i="5"/>
  <c r="CT205" i="5"/>
  <c r="CU205" i="5"/>
  <c r="CV205" i="5"/>
  <c r="CW205" i="5"/>
  <c r="CX205" i="5"/>
  <c r="CY205" i="5"/>
  <c r="CZ205" i="5"/>
  <c r="DA205" i="5"/>
  <c r="CM206" i="5"/>
  <c r="CN206" i="5"/>
  <c r="CO206" i="5"/>
  <c r="CP206" i="5"/>
  <c r="CR206" i="5"/>
  <c r="CS206" i="5"/>
  <c r="CT206" i="5"/>
  <c r="CU206" i="5"/>
  <c r="CV206" i="5"/>
  <c r="CW206" i="5"/>
  <c r="CX206" i="5"/>
  <c r="CY206" i="5"/>
  <c r="CZ206" i="5"/>
  <c r="DA206" i="5"/>
  <c r="CM207" i="5"/>
  <c r="CN207" i="5"/>
  <c r="CO207" i="5"/>
  <c r="CP207" i="5"/>
  <c r="CR207" i="5"/>
  <c r="CS207" i="5"/>
  <c r="CT207" i="5"/>
  <c r="CU207" i="5"/>
  <c r="CV207" i="5"/>
  <c r="CW207" i="5"/>
  <c r="CX207" i="5"/>
  <c r="CY207" i="5"/>
  <c r="CZ207" i="5"/>
  <c r="DA207" i="5"/>
  <c r="CM208" i="5"/>
  <c r="CN208" i="5"/>
  <c r="CO208" i="5"/>
  <c r="CP208" i="5"/>
  <c r="CR208" i="5"/>
  <c r="CS208" i="5"/>
  <c r="CT208" i="5"/>
  <c r="CU208" i="5"/>
  <c r="CV208" i="5"/>
  <c r="CW208" i="5"/>
  <c r="CX208" i="5"/>
  <c r="CY208" i="5"/>
  <c r="CZ208" i="5"/>
  <c r="DA208" i="5"/>
  <c r="CM209" i="5"/>
  <c r="CN209" i="5"/>
  <c r="CO209" i="5"/>
  <c r="CP209" i="5"/>
  <c r="CR209" i="5"/>
  <c r="CS209" i="5"/>
  <c r="CT209" i="5"/>
  <c r="CU209" i="5"/>
  <c r="CV209" i="5"/>
  <c r="CW209" i="5"/>
  <c r="CX209" i="5"/>
  <c r="CY209" i="5"/>
  <c r="CZ209" i="5"/>
  <c r="DA209" i="5"/>
  <c r="CM210" i="5"/>
  <c r="CN210" i="5"/>
  <c r="CO210" i="5"/>
  <c r="CP210" i="5"/>
  <c r="CR210" i="5"/>
  <c r="CS210" i="5"/>
  <c r="CT210" i="5"/>
  <c r="CU210" i="5"/>
  <c r="CV210" i="5"/>
  <c r="CW210" i="5"/>
  <c r="CX210" i="5"/>
  <c r="CY210" i="5"/>
  <c r="CZ210" i="5"/>
  <c r="DA210" i="5"/>
  <c r="CM211" i="5"/>
  <c r="CN211" i="5"/>
  <c r="CO211" i="5"/>
  <c r="CP211" i="5"/>
  <c r="CR211" i="5"/>
  <c r="CS211" i="5"/>
  <c r="CT211" i="5"/>
  <c r="CU211" i="5"/>
  <c r="CV211" i="5"/>
  <c r="CW211" i="5"/>
  <c r="CX211" i="5"/>
  <c r="CY211" i="5"/>
  <c r="CZ211" i="5"/>
  <c r="DA211" i="5"/>
  <c r="CM214" i="5"/>
  <c r="CN214" i="5"/>
  <c r="CO214" i="5"/>
  <c r="CP214" i="5"/>
  <c r="CR214" i="5"/>
  <c r="CS214" i="5"/>
  <c r="CT214" i="5"/>
  <c r="CU214" i="5"/>
  <c r="CV214" i="5"/>
  <c r="CW214" i="5"/>
  <c r="CX214" i="5"/>
  <c r="CY214" i="5"/>
  <c r="CZ214" i="5"/>
  <c r="DA214" i="5"/>
  <c r="CM215" i="5"/>
  <c r="CN215" i="5"/>
  <c r="CO215" i="5"/>
  <c r="CP215" i="5"/>
  <c r="CR215" i="5"/>
  <c r="CS215" i="5"/>
  <c r="CT215" i="5"/>
  <c r="CU215" i="5"/>
  <c r="CV215" i="5"/>
  <c r="CW215" i="5"/>
  <c r="CX215" i="5"/>
  <c r="CY215" i="5"/>
  <c r="CZ215" i="5"/>
  <c r="DA215" i="5"/>
  <c r="CM216" i="5"/>
  <c r="CN216" i="5"/>
  <c r="CO216" i="5"/>
  <c r="CP216" i="5"/>
  <c r="CQ216" i="5"/>
  <c r="CR216" i="5"/>
  <c r="CS216" i="5"/>
  <c r="CT216" i="5"/>
  <c r="CU216" i="5"/>
  <c r="CV216" i="5"/>
  <c r="CW216" i="5"/>
  <c r="CX216" i="5"/>
  <c r="CY216" i="5"/>
  <c r="CZ216" i="5"/>
  <c r="DA216" i="5"/>
  <c r="CM217" i="5"/>
  <c r="CN217" i="5"/>
  <c r="CO217" i="5"/>
  <c r="CP217" i="5"/>
  <c r="CQ217" i="5"/>
  <c r="CR217" i="5"/>
  <c r="CS217" i="5"/>
  <c r="CT217" i="5"/>
  <c r="CU217" i="5"/>
  <c r="CV217" i="5"/>
  <c r="CW217" i="5"/>
  <c r="CX217" i="5"/>
  <c r="CZ217" i="5"/>
  <c r="DA217" i="5"/>
  <c r="CM218" i="5"/>
  <c r="CN218" i="5"/>
  <c r="CO218" i="5"/>
  <c r="CP218" i="5"/>
  <c r="CQ218" i="5"/>
  <c r="CR218" i="5"/>
  <c r="CS218" i="5"/>
  <c r="CT218" i="5"/>
  <c r="CU218" i="5"/>
  <c r="CV218" i="5"/>
  <c r="CW218" i="5"/>
  <c r="CX218" i="5"/>
  <c r="CZ218" i="5"/>
  <c r="DA218" i="5"/>
  <c r="CM219" i="5"/>
  <c r="CN219" i="5"/>
  <c r="CO219" i="5"/>
  <c r="CP219" i="5"/>
  <c r="CQ219" i="5"/>
  <c r="CR219" i="5"/>
  <c r="CS219" i="5"/>
  <c r="CT219" i="5"/>
  <c r="CU219" i="5"/>
  <c r="CV219" i="5"/>
  <c r="CW219" i="5"/>
  <c r="CX219" i="5"/>
  <c r="CZ219" i="5"/>
  <c r="DA219" i="5"/>
  <c r="CM220" i="5"/>
  <c r="CN220" i="5"/>
  <c r="CO220" i="5"/>
  <c r="CP220" i="5"/>
  <c r="CQ220" i="5"/>
  <c r="CR220" i="5"/>
  <c r="CS220" i="5"/>
  <c r="CT220" i="5"/>
  <c r="CU220" i="5"/>
  <c r="CV220" i="5"/>
  <c r="CW220" i="5"/>
  <c r="CX220" i="5"/>
  <c r="CY220" i="5"/>
  <c r="CZ220" i="5"/>
  <c r="DA220" i="5"/>
  <c r="CM221" i="5"/>
  <c r="CN221" i="5"/>
  <c r="CO221" i="5"/>
  <c r="CP221" i="5"/>
  <c r="CQ221" i="5"/>
  <c r="CR221" i="5"/>
  <c r="CS221" i="5"/>
  <c r="CT221" i="5"/>
  <c r="CV221" i="5"/>
  <c r="CW221" i="5"/>
  <c r="CX221" i="5"/>
  <c r="CY221" i="5"/>
  <c r="CZ221" i="5"/>
  <c r="DA221" i="5"/>
  <c r="CM222" i="5"/>
  <c r="CN222" i="5"/>
  <c r="CO222" i="5"/>
  <c r="CP222" i="5"/>
  <c r="CQ222" i="5"/>
  <c r="CR222" i="5"/>
  <c r="CS222" i="5"/>
  <c r="CT222" i="5"/>
  <c r="CV222" i="5"/>
  <c r="CW222" i="5"/>
  <c r="CX222" i="5"/>
  <c r="CY222" i="5"/>
  <c r="CZ222" i="5"/>
  <c r="DA222" i="5"/>
  <c r="CM223" i="5"/>
  <c r="CN223" i="5"/>
  <c r="CO223" i="5"/>
  <c r="CQ223" i="5"/>
  <c r="CR223" i="5"/>
  <c r="CS223" i="5"/>
  <c r="CT223" i="5"/>
  <c r="CU223" i="5"/>
  <c r="CV223" i="5"/>
  <c r="CW223" i="5"/>
  <c r="CX223" i="5"/>
  <c r="CY223" i="5"/>
  <c r="CZ223" i="5"/>
  <c r="DA223" i="5"/>
  <c r="CM224" i="5"/>
  <c r="CN224" i="5"/>
  <c r="CO224" i="5"/>
  <c r="CQ224" i="5"/>
  <c r="CR224" i="5"/>
  <c r="CS224" i="5"/>
  <c r="CT224" i="5"/>
  <c r="CU224" i="5"/>
  <c r="CV224" i="5"/>
  <c r="CW224" i="5"/>
  <c r="CX224" i="5"/>
  <c r="CY224" i="5"/>
  <c r="CZ224" i="5"/>
  <c r="DA224" i="5"/>
  <c r="CM225" i="5"/>
  <c r="CN225" i="5"/>
  <c r="CO225" i="5"/>
  <c r="CP225" i="5"/>
  <c r="CQ225" i="5"/>
  <c r="CR225" i="5"/>
  <c r="CS225" i="5"/>
  <c r="CT225" i="5"/>
  <c r="CV225" i="5"/>
  <c r="CW225" i="5"/>
  <c r="CX225" i="5"/>
  <c r="CY225" i="5"/>
  <c r="CZ225" i="5"/>
  <c r="DA225" i="5"/>
  <c r="CM226" i="5"/>
  <c r="CN226" i="5"/>
  <c r="CO226" i="5"/>
  <c r="CP226" i="5"/>
  <c r="CQ226" i="5"/>
  <c r="CR226" i="5"/>
  <c r="CS226" i="5"/>
  <c r="CT226" i="5"/>
  <c r="CV226" i="5"/>
  <c r="CW226" i="5"/>
  <c r="CX226" i="5"/>
  <c r="CY226" i="5"/>
  <c r="CZ226" i="5"/>
  <c r="DA226" i="5"/>
  <c r="CM227" i="5"/>
  <c r="CN227" i="5"/>
  <c r="CO227" i="5"/>
  <c r="CP227" i="5"/>
  <c r="CQ227" i="5"/>
  <c r="CR227" i="5"/>
  <c r="CS227" i="5"/>
  <c r="CT227" i="5"/>
  <c r="CV227" i="5"/>
  <c r="CW227" i="5"/>
  <c r="CX227" i="5"/>
  <c r="CY227" i="5"/>
  <c r="CZ227" i="5"/>
  <c r="DA227" i="5"/>
  <c r="CM228" i="5"/>
  <c r="CN228" i="5"/>
  <c r="CO228" i="5"/>
  <c r="CP228" i="5"/>
  <c r="CQ228" i="5"/>
  <c r="CR228" i="5"/>
  <c r="CS228" i="5"/>
  <c r="CT228" i="5"/>
  <c r="CV228" i="5"/>
  <c r="CW228" i="5"/>
  <c r="CX228" i="5"/>
  <c r="CY228" i="5"/>
  <c r="CZ228" i="5"/>
  <c r="DA228" i="5"/>
  <c r="CM229" i="5"/>
  <c r="CN229" i="5"/>
  <c r="CO229" i="5"/>
  <c r="CP229" i="5"/>
  <c r="CQ229" i="5"/>
  <c r="CR229" i="5"/>
  <c r="CS229" i="5"/>
  <c r="CT229" i="5"/>
  <c r="CV229" i="5"/>
  <c r="CW229" i="5"/>
  <c r="CX229" i="5"/>
  <c r="CY229" i="5"/>
  <c r="CZ229" i="5"/>
  <c r="DA229" i="5"/>
  <c r="CM230" i="5"/>
  <c r="CN230" i="5"/>
  <c r="CO230" i="5"/>
  <c r="CP230" i="5"/>
  <c r="CQ230" i="5"/>
  <c r="CR230" i="5"/>
  <c r="CS230" i="5"/>
  <c r="CT230" i="5"/>
  <c r="CV230" i="5"/>
  <c r="CW230" i="5"/>
  <c r="CX230" i="5"/>
  <c r="CY230" i="5"/>
  <c r="CZ230" i="5"/>
  <c r="DA230" i="5"/>
  <c r="CM231" i="5"/>
  <c r="CN231" i="5"/>
  <c r="CO231" i="5"/>
  <c r="CP231" i="5"/>
  <c r="CQ231" i="5"/>
  <c r="CS231" i="5"/>
  <c r="CT231" i="5"/>
  <c r="CU231" i="5"/>
  <c r="CV231" i="5"/>
  <c r="CW231" i="5"/>
  <c r="CX231" i="5"/>
  <c r="CY231" i="5"/>
  <c r="CZ231" i="5"/>
  <c r="DA231" i="5"/>
  <c r="CM232" i="5"/>
  <c r="CN232" i="5"/>
  <c r="CO232" i="5"/>
  <c r="CP232" i="5"/>
  <c r="CQ232" i="5"/>
  <c r="CS232" i="5"/>
  <c r="CT232" i="5"/>
  <c r="CU232" i="5"/>
  <c r="CV232" i="5"/>
  <c r="CW232" i="5"/>
  <c r="CX232" i="5"/>
  <c r="CY232" i="5"/>
  <c r="CZ232" i="5"/>
  <c r="DA232" i="5"/>
  <c r="CM233" i="5"/>
  <c r="CN233" i="5"/>
  <c r="CO233" i="5"/>
  <c r="CP233" i="5"/>
  <c r="CQ233" i="5"/>
  <c r="CS233" i="5"/>
  <c r="CT233" i="5"/>
  <c r="CU233" i="5"/>
  <c r="CV233" i="5"/>
  <c r="CW233" i="5"/>
  <c r="CX233" i="5"/>
  <c r="CY233" i="5"/>
  <c r="CZ233" i="5"/>
  <c r="DA233" i="5"/>
  <c r="CM234" i="5"/>
  <c r="CN234" i="5"/>
  <c r="CO234" i="5"/>
  <c r="CP234" i="5"/>
  <c r="CQ234" i="5"/>
  <c r="CS234" i="5"/>
  <c r="CT234" i="5"/>
  <c r="CU234" i="5"/>
  <c r="CV234" i="5"/>
  <c r="CW234" i="5"/>
  <c r="CX234" i="5"/>
  <c r="CY234" i="5"/>
  <c r="CZ234" i="5"/>
  <c r="DA234" i="5"/>
  <c r="CM235" i="5"/>
  <c r="CN235" i="5"/>
  <c r="CO235" i="5"/>
  <c r="CP235" i="5"/>
  <c r="CQ235" i="5"/>
  <c r="CS235" i="5"/>
  <c r="CT235" i="5"/>
  <c r="CU235" i="5"/>
  <c r="CV235" i="5"/>
  <c r="CW235" i="5"/>
  <c r="CX235" i="5"/>
  <c r="CY235" i="5"/>
  <c r="CZ235" i="5"/>
  <c r="DA235" i="5"/>
  <c r="CM236" i="5"/>
  <c r="CN236" i="5"/>
  <c r="CO236" i="5"/>
  <c r="CP236" i="5"/>
  <c r="CQ236" i="5"/>
  <c r="CS236" i="5"/>
  <c r="CT236" i="5"/>
  <c r="CU236" i="5"/>
  <c r="CV236" i="5"/>
  <c r="CW236" i="5"/>
  <c r="CX236" i="5"/>
  <c r="CY236" i="5"/>
  <c r="CZ236" i="5"/>
  <c r="DA236" i="5"/>
  <c r="CM237" i="5"/>
  <c r="CN237" i="5"/>
  <c r="CO237" i="5"/>
  <c r="CP237" i="5"/>
  <c r="CQ237" i="5"/>
  <c r="CR237" i="5"/>
  <c r="CS237" i="5"/>
  <c r="CT237" i="5"/>
  <c r="CU237" i="5"/>
  <c r="CV237" i="5"/>
  <c r="CW237" i="5"/>
  <c r="CX237" i="5"/>
  <c r="CY237" i="5"/>
  <c r="CZ237" i="5"/>
  <c r="DA237" i="5"/>
  <c r="CN238" i="5"/>
  <c r="CO238" i="5"/>
  <c r="CP238" i="5"/>
  <c r="CQ238" i="5"/>
  <c r="CR238" i="5"/>
  <c r="CS238" i="5"/>
  <c r="CT238" i="5"/>
  <c r="CU238" i="5"/>
  <c r="CV238" i="5"/>
  <c r="CW238" i="5"/>
  <c r="CX238" i="5"/>
  <c r="CY238" i="5"/>
  <c r="CZ238" i="5"/>
  <c r="DA238" i="5"/>
  <c r="CN239" i="5"/>
  <c r="CO239" i="5"/>
  <c r="CP239" i="5"/>
  <c r="CQ239" i="5"/>
  <c r="CR239" i="5"/>
  <c r="CS239" i="5"/>
  <c r="CT239" i="5"/>
  <c r="CU239" i="5"/>
  <c r="CV239" i="5"/>
  <c r="CW239" i="5"/>
  <c r="CX239" i="5"/>
  <c r="CY239" i="5"/>
  <c r="CZ239" i="5"/>
  <c r="DA239" i="5"/>
  <c r="CN240" i="5"/>
  <c r="CO240" i="5"/>
  <c r="CP240" i="5"/>
  <c r="CQ240" i="5"/>
  <c r="CR240" i="5"/>
  <c r="CS240" i="5"/>
  <c r="CT240" i="5"/>
  <c r="CU240" i="5"/>
  <c r="CV240" i="5"/>
  <c r="CW240" i="5"/>
  <c r="CX240" i="5"/>
  <c r="CY240" i="5"/>
  <c r="CZ240" i="5"/>
  <c r="DA240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A78" i="5"/>
  <c r="CZ78" i="5"/>
  <c r="CY78" i="5"/>
  <c r="CX78" i="5"/>
  <c r="CW78" i="5"/>
  <c r="CV78" i="5"/>
  <c r="CU78" i="5"/>
  <c r="CT78" i="5"/>
  <c r="CS78" i="5"/>
  <c r="CR78" i="5"/>
  <c r="CP78" i="5"/>
  <c r="CO78" i="5"/>
  <c r="CN78" i="5"/>
  <c r="CM78" i="5"/>
  <c r="CK78" i="5"/>
  <c r="CK79" i="5"/>
  <c r="CK80" i="5"/>
  <c r="CK81" i="5"/>
  <c r="CK82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9" i="5"/>
  <c r="CK111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35" i="5"/>
  <c r="CK136" i="5"/>
  <c r="CK137" i="5"/>
  <c r="CK138" i="5"/>
  <c r="CK139" i="5"/>
  <c r="CK140" i="5"/>
  <c r="CK141" i="5"/>
  <c r="CK142" i="5"/>
  <c r="CK143" i="5"/>
  <c r="CK144" i="5"/>
  <c r="CK145" i="5"/>
  <c r="CK146" i="5"/>
  <c r="CK147" i="5"/>
  <c r="CK148" i="5"/>
  <c r="CK149" i="5"/>
  <c r="CK150" i="5"/>
  <c r="CK151" i="5"/>
  <c r="CK152" i="5"/>
  <c r="CK153" i="5"/>
  <c r="CK154" i="5"/>
  <c r="CK155" i="5"/>
  <c r="CK157" i="5"/>
  <c r="CK159" i="5"/>
  <c r="CK161" i="5"/>
  <c r="CK163" i="5"/>
  <c r="CK165" i="5"/>
  <c r="CK167" i="5"/>
  <c r="CK169" i="5"/>
  <c r="CK171" i="5"/>
  <c r="CK173" i="5"/>
  <c r="CK175" i="5"/>
  <c r="CK177" i="5"/>
  <c r="CK179" i="5"/>
  <c r="CK181" i="5"/>
  <c r="CK183" i="5"/>
  <c r="CK185" i="5"/>
  <c r="CK187" i="5"/>
  <c r="CK189" i="5"/>
  <c r="CK191" i="5"/>
  <c r="CK193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1" i="5"/>
  <c r="CK216" i="5"/>
  <c r="CK217" i="5"/>
  <c r="CK218" i="5"/>
  <c r="CK219" i="5"/>
  <c r="CK220" i="5"/>
  <c r="CK221" i="5"/>
  <c r="CK223" i="5"/>
  <c r="CK225" i="5"/>
  <c r="CK227" i="5"/>
  <c r="CK229" i="5"/>
  <c r="CK231" i="5"/>
  <c r="CK233" i="5"/>
  <c r="CK235" i="5"/>
  <c r="CK237" i="5"/>
  <c r="CK238" i="5"/>
  <c r="CK239" i="5"/>
  <c r="CK240" i="5"/>
  <c r="CK241" i="5"/>
  <c r="CJ83" i="5"/>
  <c r="CJ84" i="5"/>
  <c r="CJ87" i="5"/>
  <c r="CJ106" i="5"/>
  <c r="CJ108" i="5"/>
  <c r="CJ110" i="5"/>
  <c r="CJ112" i="5"/>
  <c r="CJ124" i="5"/>
  <c r="CJ125" i="5"/>
  <c r="CJ126" i="5"/>
  <c r="CJ127" i="5"/>
  <c r="CJ128" i="5"/>
  <c r="CJ129" i="5"/>
  <c r="CJ130" i="5"/>
  <c r="CJ131" i="5"/>
  <c r="CJ132" i="5"/>
  <c r="CJ133" i="5"/>
  <c r="CJ134" i="5"/>
  <c r="CJ145" i="5"/>
  <c r="CJ154" i="5"/>
  <c r="CJ156" i="5"/>
  <c r="CJ158" i="5"/>
  <c r="CJ160" i="5"/>
  <c r="CJ162" i="5"/>
  <c r="CJ164" i="5"/>
  <c r="CJ166" i="5"/>
  <c r="CJ168" i="5"/>
  <c r="CJ170" i="5"/>
  <c r="CJ172" i="5"/>
  <c r="CJ174" i="5"/>
  <c r="CJ176" i="5"/>
  <c r="CJ178" i="5"/>
  <c r="CJ180" i="5"/>
  <c r="CJ182" i="5"/>
  <c r="CJ184" i="5"/>
  <c r="CJ186" i="5"/>
  <c r="CJ188" i="5"/>
  <c r="CJ190" i="5"/>
  <c r="CJ192" i="5"/>
  <c r="CJ194" i="5"/>
  <c r="CJ195" i="5"/>
  <c r="CJ200" i="5"/>
  <c r="CJ210" i="5"/>
  <c r="CJ215" i="5"/>
  <c r="CJ216" i="5"/>
  <c r="CJ220" i="5"/>
  <c r="CJ222" i="5"/>
  <c r="CJ224" i="5"/>
  <c r="CJ226" i="5"/>
  <c r="CJ228" i="5"/>
  <c r="CJ230" i="5"/>
  <c r="CJ232" i="5"/>
  <c r="CJ234" i="5"/>
  <c r="CJ236" i="5"/>
  <c r="CJ237" i="5"/>
  <c r="CN8" i="5" l="1"/>
  <c r="D43" i="12" s="1"/>
  <c r="CO8" i="5"/>
  <c r="E43" i="12" s="1"/>
  <c r="CS8" i="5"/>
  <c r="I43" i="12" s="1"/>
  <c r="CA177" i="5" l="1"/>
  <c r="CB177" i="5"/>
  <c r="CC177" i="5"/>
  <c r="CD177" i="5"/>
  <c r="CF177" i="5"/>
  <c r="CG177" i="5"/>
  <c r="CA178" i="5"/>
  <c r="CB178" i="5"/>
  <c r="CC178" i="5"/>
  <c r="CD178" i="5"/>
  <c r="CF178" i="5"/>
  <c r="CG178" i="5"/>
  <c r="CA179" i="5"/>
  <c r="CB179" i="5"/>
  <c r="CC179" i="5"/>
  <c r="CD179" i="5"/>
  <c r="CF179" i="5"/>
  <c r="CG179" i="5"/>
  <c r="CA180" i="5"/>
  <c r="CB180" i="5"/>
  <c r="CC180" i="5"/>
  <c r="CD180" i="5"/>
  <c r="CF180" i="5"/>
  <c r="CG180" i="5"/>
  <c r="CA181" i="5"/>
  <c r="CB181" i="5"/>
  <c r="CC181" i="5"/>
  <c r="CD181" i="5"/>
  <c r="CF181" i="5"/>
  <c r="CG181" i="5"/>
  <c r="CA182" i="5"/>
  <c r="CB182" i="5"/>
  <c r="CC182" i="5"/>
  <c r="CD182" i="5"/>
  <c r="CF182" i="5"/>
  <c r="CG182" i="5"/>
  <c r="CA183" i="5"/>
  <c r="CB183" i="5"/>
  <c r="CC183" i="5"/>
  <c r="CE183" i="5"/>
  <c r="CF183" i="5"/>
  <c r="CG183" i="5"/>
  <c r="CA184" i="5"/>
  <c r="CB184" i="5"/>
  <c r="CC184" i="5"/>
  <c r="CE184" i="5"/>
  <c r="CF184" i="5"/>
  <c r="CG184" i="5"/>
  <c r="CA185" i="5"/>
  <c r="CB185" i="5"/>
  <c r="CC185" i="5"/>
  <c r="CE185" i="5"/>
  <c r="CF185" i="5"/>
  <c r="CG185" i="5"/>
  <c r="CA186" i="5"/>
  <c r="CB186" i="5"/>
  <c r="CC186" i="5"/>
  <c r="CE186" i="5"/>
  <c r="CF186" i="5"/>
  <c r="CG186" i="5"/>
  <c r="CA187" i="5"/>
  <c r="CB187" i="5"/>
  <c r="CD187" i="5"/>
  <c r="CE187" i="5"/>
  <c r="CF187" i="5"/>
  <c r="CG187" i="5"/>
  <c r="CA188" i="5"/>
  <c r="CB188" i="5"/>
  <c r="CD188" i="5"/>
  <c r="CE188" i="5"/>
  <c r="CF188" i="5"/>
  <c r="CG188" i="5"/>
  <c r="CA189" i="5"/>
  <c r="CB189" i="5"/>
  <c r="CD189" i="5"/>
  <c r="CE189" i="5"/>
  <c r="CF189" i="5"/>
  <c r="CG189" i="5"/>
  <c r="CA190" i="5"/>
  <c r="CB190" i="5"/>
  <c r="CD190" i="5"/>
  <c r="CE190" i="5"/>
  <c r="CF190" i="5"/>
  <c r="CG190" i="5"/>
  <c r="CA191" i="5"/>
  <c r="CB191" i="5"/>
  <c r="CD191" i="5"/>
  <c r="CE191" i="5"/>
  <c r="CF191" i="5"/>
  <c r="CG191" i="5"/>
  <c r="CA192" i="5"/>
  <c r="CB192" i="5"/>
  <c r="CD192" i="5"/>
  <c r="CE192" i="5"/>
  <c r="CF192" i="5"/>
  <c r="CG192" i="5"/>
  <c r="CA193" i="5"/>
  <c r="CC193" i="5"/>
  <c r="CD193" i="5"/>
  <c r="CE193" i="5"/>
  <c r="CF193" i="5"/>
  <c r="CG193" i="5"/>
  <c r="CA194" i="5"/>
  <c r="CC194" i="5"/>
  <c r="CD194" i="5"/>
  <c r="CE194" i="5"/>
  <c r="CF194" i="5"/>
  <c r="CG194" i="5"/>
  <c r="CA195" i="5"/>
  <c r="CB195" i="5"/>
  <c r="CC195" i="5"/>
  <c r="CD195" i="5"/>
  <c r="CE195" i="5"/>
  <c r="CF195" i="5"/>
  <c r="CG195" i="5"/>
  <c r="CA196" i="5"/>
  <c r="CB196" i="5"/>
  <c r="CC196" i="5"/>
  <c r="CD196" i="5"/>
  <c r="CF196" i="5"/>
  <c r="CG196" i="5"/>
  <c r="CA197" i="5"/>
  <c r="CB197" i="5"/>
  <c r="CC197" i="5"/>
  <c r="CE197" i="5"/>
  <c r="CF197" i="5"/>
  <c r="CG197" i="5"/>
  <c r="CA198" i="5"/>
  <c r="CB198" i="5"/>
  <c r="CD198" i="5"/>
  <c r="CE198" i="5"/>
  <c r="CF198" i="5"/>
  <c r="CG198" i="5"/>
  <c r="CA199" i="5"/>
  <c r="CB199" i="5"/>
  <c r="CC199" i="5"/>
  <c r="CE199" i="5"/>
  <c r="CF199" i="5"/>
  <c r="CG199" i="5"/>
  <c r="CA200" i="5"/>
  <c r="CB200" i="5"/>
  <c r="CC200" i="5"/>
  <c r="CD200" i="5"/>
  <c r="CE200" i="5"/>
  <c r="CF200" i="5"/>
  <c r="CG200" i="5"/>
  <c r="CA201" i="5"/>
  <c r="CB201" i="5"/>
  <c r="CC201" i="5"/>
  <c r="CD201" i="5"/>
  <c r="CF201" i="5"/>
  <c r="CG201" i="5"/>
  <c r="CA202" i="5"/>
  <c r="CB202" i="5"/>
  <c r="CC202" i="5"/>
  <c r="CD202" i="5"/>
  <c r="CF202" i="5"/>
  <c r="CG202" i="5"/>
  <c r="CA203" i="5"/>
  <c r="CB203" i="5"/>
  <c r="CC203" i="5"/>
  <c r="CD203" i="5"/>
  <c r="CF203" i="5"/>
  <c r="CG203" i="5"/>
  <c r="CA204" i="5"/>
  <c r="CB204" i="5"/>
  <c r="CC204" i="5"/>
  <c r="CD204" i="5"/>
  <c r="CF204" i="5"/>
  <c r="CG204" i="5"/>
  <c r="CA205" i="5"/>
  <c r="CB205" i="5"/>
  <c r="CC205" i="5"/>
  <c r="CD205" i="5"/>
  <c r="CF205" i="5"/>
  <c r="CG205" i="5"/>
  <c r="CA206" i="5"/>
  <c r="CB206" i="5"/>
  <c r="CC206" i="5"/>
  <c r="CE206" i="5"/>
  <c r="CF206" i="5"/>
  <c r="CG206" i="5"/>
  <c r="CA207" i="5"/>
  <c r="CB207" i="5"/>
  <c r="CC207" i="5"/>
  <c r="CE207" i="5"/>
  <c r="CF207" i="5"/>
  <c r="CG207" i="5"/>
  <c r="CA208" i="5"/>
  <c r="CB208" i="5"/>
  <c r="CC208" i="5"/>
  <c r="CE208" i="5"/>
  <c r="CF208" i="5"/>
  <c r="CG208" i="5"/>
  <c r="CA209" i="5"/>
  <c r="CB209" i="5"/>
  <c r="CC209" i="5"/>
  <c r="CE209" i="5"/>
  <c r="CF209" i="5"/>
  <c r="CG209" i="5"/>
  <c r="CA210" i="5"/>
  <c r="CB210" i="5"/>
  <c r="CC210" i="5"/>
  <c r="CE210" i="5"/>
  <c r="CF210" i="5"/>
  <c r="CG210" i="5"/>
  <c r="CA211" i="5"/>
  <c r="CB211" i="5"/>
  <c r="CD211" i="5"/>
  <c r="CE211" i="5"/>
  <c r="CF211" i="5"/>
  <c r="CG211" i="5"/>
  <c r="CA214" i="5"/>
  <c r="CB214" i="5"/>
  <c r="CD214" i="5"/>
  <c r="CE214" i="5"/>
  <c r="CF214" i="5"/>
  <c r="CG214" i="5"/>
  <c r="CA215" i="5"/>
  <c r="CB215" i="5"/>
  <c r="CD215" i="5"/>
  <c r="CE215" i="5"/>
  <c r="CF215" i="5"/>
  <c r="CG215" i="5"/>
  <c r="CA216" i="5"/>
  <c r="CB216" i="5"/>
  <c r="CC216" i="5"/>
  <c r="CD216" i="5"/>
  <c r="CE216" i="5"/>
  <c r="CF216" i="5"/>
  <c r="CG216" i="5"/>
  <c r="CA217" i="5"/>
  <c r="CB217" i="5"/>
  <c r="CC217" i="5"/>
  <c r="CD217" i="5"/>
  <c r="CE217" i="5"/>
  <c r="CG217" i="5"/>
  <c r="CA218" i="5"/>
  <c r="CB218" i="5"/>
  <c r="CC218" i="5"/>
  <c r="CD218" i="5"/>
  <c r="CE218" i="5"/>
  <c r="CG218" i="5"/>
  <c r="CA219" i="5"/>
  <c r="CB219" i="5"/>
  <c r="CC219" i="5"/>
  <c r="CD219" i="5"/>
  <c r="CE219" i="5"/>
  <c r="CG219" i="5"/>
  <c r="CA220" i="5"/>
  <c r="CB220" i="5"/>
  <c r="CC220" i="5"/>
  <c r="CD220" i="5"/>
  <c r="CE220" i="5"/>
  <c r="CF220" i="5"/>
  <c r="CG220" i="5"/>
  <c r="CA221" i="5"/>
  <c r="CB221" i="5"/>
  <c r="CC221" i="5"/>
  <c r="CD221" i="5"/>
  <c r="CE221" i="5"/>
  <c r="CG221" i="5"/>
  <c r="CA222" i="5"/>
  <c r="CB222" i="5"/>
  <c r="CC222" i="5"/>
  <c r="CD222" i="5"/>
  <c r="CE222" i="5"/>
  <c r="CG222" i="5"/>
  <c r="CA223" i="5"/>
  <c r="CB223" i="5"/>
  <c r="CC223" i="5"/>
  <c r="CE223" i="5"/>
  <c r="CF223" i="5"/>
  <c r="CG223" i="5"/>
  <c r="CA224" i="5"/>
  <c r="CB224" i="5"/>
  <c r="CC224" i="5"/>
  <c r="CE224" i="5"/>
  <c r="CF224" i="5"/>
  <c r="CG224" i="5"/>
  <c r="CA225" i="5"/>
  <c r="CB225" i="5"/>
  <c r="CC225" i="5"/>
  <c r="CE225" i="5"/>
  <c r="CF225" i="5"/>
  <c r="CG225" i="5"/>
  <c r="CA226" i="5"/>
  <c r="CB226" i="5"/>
  <c r="CC226" i="5"/>
  <c r="CE226" i="5"/>
  <c r="CF226" i="5"/>
  <c r="CG226" i="5"/>
  <c r="CA227" i="5"/>
  <c r="CB227" i="5"/>
  <c r="CD227" i="5"/>
  <c r="CE227" i="5"/>
  <c r="CF227" i="5"/>
  <c r="CG227" i="5"/>
  <c r="CA228" i="5"/>
  <c r="CB228" i="5"/>
  <c r="CD228" i="5"/>
  <c r="CE228" i="5"/>
  <c r="CF228" i="5"/>
  <c r="CG228" i="5"/>
  <c r="CA229" i="5"/>
  <c r="CB229" i="5"/>
  <c r="CC229" i="5"/>
  <c r="CD229" i="5"/>
  <c r="CE229" i="5"/>
  <c r="CG229" i="5"/>
  <c r="CA230" i="5"/>
  <c r="CB230" i="5"/>
  <c r="CC230" i="5"/>
  <c r="CD230" i="5"/>
  <c r="CE230" i="5"/>
  <c r="CG230" i="5"/>
  <c r="CA231" i="5"/>
  <c r="CB231" i="5"/>
  <c r="CC231" i="5"/>
  <c r="CE231" i="5"/>
  <c r="CF231" i="5"/>
  <c r="CG231" i="5"/>
  <c r="CA232" i="5"/>
  <c r="CB232" i="5"/>
  <c r="CC232" i="5"/>
  <c r="CE232" i="5"/>
  <c r="CF232" i="5"/>
  <c r="CG232" i="5"/>
  <c r="CA233" i="5"/>
  <c r="CB233" i="5"/>
  <c r="CD233" i="5"/>
  <c r="CE233" i="5"/>
  <c r="CF233" i="5"/>
  <c r="CG233" i="5"/>
  <c r="CA234" i="5"/>
  <c r="CB234" i="5"/>
  <c r="CD234" i="5"/>
  <c r="CE234" i="5"/>
  <c r="CF234" i="5"/>
  <c r="CG234" i="5"/>
  <c r="CA235" i="5"/>
  <c r="CB235" i="5"/>
  <c r="CD235" i="5"/>
  <c r="CE235" i="5"/>
  <c r="CF235" i="5"/>
  <c r="CG235" i="5"/>
  <c r="CA236" i="5"/>
  <c r="CB236" i="5"/>
  <c r="CD236" i="5"/>
  <c r="CE236" i="5"/>
  <c r="CF236" i="5"/>
  <c r="CG236" i="5"/>
  <c r="CA237" i="5"/>
  <c r="CB237" i="5"/>
  <c r="CC237" i="5"/>
  <c r="CD237" i="5"/>
  <c r="CE237" i="5"/>
  <c r="CF237" i="5"/>
  <c r="CG237" i="5"/>
  <c r="CA238" i="5"/>
  <c r="CB238" i="5"/>
  <c r="CC238" i="5"/>
  <c r="CD238" i="5"/>
  <c r="CE238" i="5"/>
  <c r="CG238" i="5"/>
  <c r="CA239" i="5"/>
  <c r="CB239" i="5"/>
  <c r="CC239" i="5"/>
  <c r="CD239" i="5"/>
  <c r="CF239" i="5"/>
  <c r="CG239" i="5"/>
  <c r="CA240" i="5"/>
  <c r="CB240" i="5"/>
  <c r="CC240" i="5"/>
  <c r="CD240" i="5"/>
  <c r="CF240" i="5"/>
  <c r="CG240" i="5"/>
  <c r="CA241" i="5"/>
  <c r="CB241" i="5"/>
  <c r="CC241" i="5"/>
  <c r="CE241" i="5"/>
  <c r="CF241" i="5"/>
  <c r="CG241" i="5"/>
  <c r="CA124" i="5"/>
  <c r="CB124" i="5"/>
  <c r="CC124" i="5"/>
  <c r="CD124" i="5"/>
  <c r="CE124" i="5"/>
  <c r="CF124" i="5"/>
  <c r="CG124" i="5"/>
  <c r="CA125" i="5"/>
  <c r="CB125" i="5"/>
  <c r="CC125" i="5"/>
  <c r="CD125" i="5"/>
  <c r="CF125" i="5"/>
  <c r="CG125" i="5"/>
  <c r="CA126" i="5"/>
  <c r="CB126" i="5"/>
  <c r="CC126" i="5"/>
  <c r="CE126" i="5"/>
  <c r="CF126" i="5"/>
  <c r="CG126" i="5"/>
  <c r="CA127" i="5"/>
  <c r="CB127" i="5"/>
  <c r="CC127" i="5"/>
  <c r="CE127" i="5"/>
  <c r="CF127" i="5"/>
  <c r="CG127" i="5"/>
  <c r="CA128" i="5"/>
  <c r="CB128" i="5"/>
  <c r="CC128" i="5"/>
  <c r="CE128" i="5"/>
  <c r="CF128" i="5"/>
  <c r="CG128" i="5"/>
  <c r="CA129" i="5"/>
  <c r="CB129" i="5"/>
  <c r="CD129" i="5"/>
  <c r="CE129" i="5"/>
  <c r="CF129" i="5"/>
  <c r="CG129" i="5"/>
  <c r="CA130" i="5"/>
  <c r="CB130" i="5"/>
  <c r="CD130" i="5"/>
  <c r="CE130" i="5"/>
  <c r="CF130" i="5"/>
  <c r="CG130" i="5"/>
  <c r="CA131" i="5"/>
  <c r="CB131" i="5"/>
  <c r="CD131" i="5"/>
  <c r="CE131" i="5"/>
  <c r="CF131" i="5"/>
  <c r="CG131" i="5"/>
  <c r="CA132" i="5"/>
  <c r="CB132" i="5"/>
  <c r="CD132" i="5"/>
  <c r="CE132" i="5"/>
  <c r="CF132" i="5"/>
  <c r="CG132" i="5"/>
  <c r="CA133" i="5"/>
  <c r="CB133" i="5"/>
  <c r="CD133" i="5"/>
  <c r="CE133" i="5"/>
  <c r="CF133" i="5"/>
  <c r="CG133" i="5"/>
  <c r="CA134" i="5"/>
  <c r="CC134" i="5"/>
  <c r="CD134" i="5"/>
  <c r="CE134" i="5"/>
  <c r="CF134" i="5"/>
  <c r="CG134" i="5"/>
  <c r="CA135" i="5"/>
  <c r="CB135" i="5"/>
  <c r="CC135" i="5"/>
  <c r="CE135" i="5"/>
  <c r="CF135" i="5"/>
  <c r="CG135" i="5"/>
  <c r="CA136" i="5"/>
  <c r="CB136" i="5"/>
  <c r="CC136" i="5"/>
  <c r="CE136" i="5"/>
  <c r="CF136" i="5"/>
  <c r="CG136" i="5"/>
  <c r="CA137" i="5"/>
  <c r="CB137" i="5"/>
  <c r="CC137" i="5"/>
  <c r="CE137" i="5"/>
  <c r="CF137" i="5"/>
  <c r="CG137" i="5"/>
  <c r="CA138" i="5"/>
  <c r="CB138" i="5"/>
  <c r="CC138" i="5"/>
  <c r="CE138" i="5"/>
  <c r="CF138" i="5"/>
  <c r="CG138" i="5"/>
  <c r="CA139" i="5"/>
  <c r="CB139" i="5"/>
  <c r="CC139" i="5"/>
  <c r="CE139" i="5"/>
  <c r="CF139" i="5"/>
  <c r="CG139" i="5"/>
  <c r="CA140" i="5"/>
  <c r="CB140" i="5"/>
  <c r="CC140" i="5"/>
  <c r="CE140" i="5"/>
  <c r="CF140" i="5"/>
  <c r="CG140" i="5"/>
  <c r="CA141" i="5"/>
  <c r="CB141" i="5"/>
  <c r="CD141" i="5"/>
  <c r="CE141" i="5"/>
  <c r="CF141" i="5"/>
  <c r="CG141" i="5"/>
  <c r="CA142" i="5"/>
  <c r="CB142" i="5"/>
  <c r="CD142" i="5"/>
  <c r="CE142" i="5"/>
  <c r="CF142" i="5"/>
  <c r="CG142" i="5"/>
  <c r="CA143" i="5"/>
  <c r="CC143" i="5"/>
  <c r="CD143" i="5"/>
  <c r="CE143" i="5"/>
  <c r="CF143" i="5"/>
  <c r="CG143" i="5"/>
  <c r="CA144" i="5"/>
  <c r="CC144" i="5"/>
  <c r="CD144" i="5"/>
  <c r="CE144" i="5"/>
  <c r="CF144" i="5"/>
  <c r="CG144" i="5"/>
  <c r="CA145" i="5"/>
  <c r="CB145" i="5"/>
  <c r="CC145" i="5"/>
  <c r="CD145" i="5"/>
  <c r="CE145" i="5"/>
  <c r="CF145" i="5"/>
  <c r="CG145" i="5"/>
  <c r="CA146" i="5"/>
  <c r="CB146" i="5"/>
  <c r="CC146" i="5"/>
  <c r="CD146" i="5"/>
  <c r="CE146" i="5"/>
  <c r="CG146" i="5"/>
  <c r="CA147" i="5"/>
  <c r="CB147" i="5"/>
  <c r="CC147" i="5"/>
  <c r="CD147" i="5"/>
  <c r="CE147" i="5"/>
  <c r="CF147" i="5"/>
  <c r="CG147" i="5"/>
  <c r="CA148" i="5"/>
  <c r="CC148" i="5"/>
  <c r="CD148" i="5"/>
  <c r="CE148" i="5"/>
  <c r="CF148" i="5"/>
  <c r="CG148" i="5"/>
  <c r="CA149" i="5"/>
  <c r="CB149" i="5"/>
  <c r="CC149" i="5"/>
  <c r="CD149" i="5"/>
  <c r="CE149" i="5"/>
  <c r="CG149" i="5"/>
  <c r="CA150" i="5"/>
  <c r="CB150" i="5"/>
  <c r="CC150" i="5"/>
  <c r="CE150" i="5"/>
  <c r="CF150" i="5"/>
  <c r="CG150" i="5"/>
  <c r="CA151" i="5"/>
  <c r="CB151" i="5"/>
  <c r="CC151" i="5"/>
  <c r="CE151" i="5"/>
  <c r="CF151" i="5"/>
  <c r="CG151" i="5"/>
  <c r="CA152" i="5"/>
  <c r="CB152" i="5"/>
  <c r="CD152" i="5"/>
  <c r="CE152" i="5"/>
  <c r="CF152" i="5"/>
  <c r="CG152" i="5"/>
  <c r="CA153" i="5"/>
  <c r="CB153" i="5"/>
  <c r="CD153" i="5"/>
  <c r="CE153" i="5"/>
  <c r="CF153" i="5"/>
  <c r="CG153" i="5"/>
  <c r="CA154" i="5"/>
  <c r="CB154" i="5"/>
  <c r="CC154" i="5"/>
  <c r="CD154" i="5"/>
  <c r="CE154" i="5"/>
  <c r="CF154" i="5"/>
  <c r="CG154" i="5"/>
  <c r="CA155" i="5"/>
  <c r="CB155" i="5"/>
  <c r="CC155" i="5"/>
  <c r="CD155" i="5"/>
  <c r="CE155" i="5"/>
  <c r="CG155" i="5"/>
  <c r="CA156" i="5"/>
  <c r="CB156" i="5"/>
  <c r="CC156" i="5"/>
  <c r="CD156" i="5"/>
  <c r="CE156" i="5"/>
  <c r="CG156" i="5"/>
  <c r="CA157" i="5"/>
  <c r="CB157" i="5"/>
  <c r="CC157" i="5"/>
  <c r="CD157" i="5"/>
  <c r="CE157" i="5"/>
  <c r="CG157" i="5"/>
  <c r="CA158" i="5"/>
  <c r="CB158" i="5"/>
  <c r="CC158" i="5"/>
  <c r="CD158" i="5"/>
  <c r="CE158" i="5"/>
  <c r="CG158" i="5"/>
  <c r="CA159" i="5"/>
  <c r="CB159" i="5"/>
  <c r="CC159" i="5"/>
  <c r="CE159" i="5"/>
  <c r="CF159" i="5"/>
  <c r="CG159" i="5"/>
  <c r="CA160" i="5"/>
  <c r="CB160" i="5"/>
  <c r="CC160" i="5"/>
  <c r="CE160" i="5"/>
  <c r="CF160" i="5"/>
  <c r="CG160" i="5"/>
  <c r="CA161" i="5"/>
  <c r="CB161" i="5"/>
  <c r="CC161" i="5"/>
  <c r="CE161" i="5"/>
  <c r="CF161" i="5"/>
  <c r="CG161" i="5"/>
  <c r="CA162" i="5"/>
  <c r="CB162" i="5"/>
  <c r="CC162" i="5"/>
  <c r="CE162" i="5"/>
  <c r="CF162" i="5"/>
  <c r="CG162" i="5"/>
  <c r="CA163" i="5"/>
  <c r="CB163" i="5"/>
  <c r="CD163" i="5"/>
  <c r="CE163" i="5"/>
  <c r="CF163" i="5"/>
  <c r="CG163" i="5"/>
  <c r="CA164" i="5"/>
  <c r="CB164" i="5"/>
  <c r="CD164" i="5"/>
  <c r="CE164" i="5"/>
  <c r="CF164" i="5"/>
  <c r="CG164" i="5"/>
  <c r="CA165" i="5"/>
  <c r="CB165" i="5"/>
  <c r="CD165" i="5"/>
  <c r="CE165" i="5"/>
  <c r="CF165" i="5"/>
  <c r="CG165" i="5"/>
  <c r="CA166" i="5"/>
  <c r="CB166" i="5"/>
  <c r="CD166" i="5"/>
  <c r="CE166" i="5"/>
  <c r="CF166" i="5"/>
  <c r="CG166" i="5"/>
  <c r="CA167" i="5"/>
  <c r="CB167" i="5"/>
  <c r="CD167" i="5"/>
  <c r="CE167" i="5"/>
  <c r="CF167" i="5"/>
  <c r="CG167" i="5"/>
  <c r="CA168" i="5"/>
  <c r="CB168" i="5"/>
  <c r="CD168" i="5"/>
  <c r="CE168" i="5"/>
  <c r="CF168" i="5"/>
  <c r="CG168" i="5"/>
  <c r="CA169" i="5"/>
  <c r="CB169" i="5"/>
  <c r="CD169" i="5"/>
  <c r="CE169" i="5"/>
  <c r="CF169" i="5"/>
  <c r="CG169" i="5"/>
  <c r="CA170" i="5"/>
  <c r="CB170" i="5"/>
  <c r="CD170" i="5"/>
  <c r="CE170" i="5"/>
  <c r="CF170" i="5"/>
  <c r="CG170" i="5"/>
  <c r="CA171" i="5"/>
  <c r="CC171" i="5"/>
  <c r="CD171" i="5"/>
  <c r="CE171" i="5"/>
  <c r="CF171" i="5"/>
  <c r="CG171" i="5"/>
  <c r="CA172" i="5"/>
  <c r="CC172" i="5"/>
  <c r="CD172" i="5"/>
  <c r="CE172" i="5"/>
  <c r="CF172" i="5"/>
  <c r="CG172" i="5"/>
  <c r="CA173" i="5"/>
  <c r="CC173" i="5"/>
  <c r="CD173" i="5"/>
  <c r="CE173" i="5"/>
  <c r="CF173" i="5"/>
  <c r="CG173" i="5"/>
  <c r="CA174" i="5"/>
  <c r="CC174" i="5"/>
  <c r="CD174" i="5"/>
  <c r="CE174" i="5"/>
  <c r="CF174" i="5"/>
  <c r="CG174" i="5"/>
  <c r="CA175" i="5"/>
  <c r="CB175" i="5"/>
  <c r="CC175" i="5"/>
  <c r="CD175" i="5"/>
  <c r="CF175" i="5"/>
  <c r="CG175" i="5"/>
  <c r="CA176" i="5"/>
  <c r="CB176" i="5"/>
  <c r="CC176" i="5"/>
  <c r="CD176" i="5"/>
  <c r="CF176" i="5"/>
  <c r="CG176" i="5"/>
  <c r="CA80" i="5"/>
  <c r="CB80" i="5"/>
  <c r="CD80" i="5"/>
  <c r="CE80" i="5"/>
  <c r="CF80" i="5"/>
  <c r="CG80" i="5"/>
  <c r="CA81" i="5"/>
  <c r="CB81" i="5"/>
  <c r="CD81" i="5"/>
  <c r="CE81" i="5"/>
  <c r="CF81" i="5"/>
  <c r="CG81" i="5"/>
  <c r="CA82" i="5"/>
  <c r="CB82" i="5"/>
  <c r="CD82" i="5"/>
  <c r="CE82" i="5"/>
  <c r="CF82" i="5"/>
  <c r="CG82" i="5"/>
  <c r="CA83" i="5"/>
  <c r="CB83" i="5"/>
  <c r="CD83" i="5"/>
  <c r="CE83" i="5"/>
  <c r="CF83" i="5"/>
  <c r="CG83" i="5"/>
  <c r="CA84" i="5"/>
  <c r="CB84" i="5"/>
  <c r="CC84" i="5"/>
  <c r="CD84" i="5"/>
  <c r="CE84" i="5"/>
  <c r="CF84" i="5"/>
  <c r="CG84" i="5"/>
  <c r="CA85" i="5"/>
  <c r="CB85" i="5"/>
  <c r="CC85" i="5"/>
  <c r="CD85" i="5"/>
  <c r="CE85" i="5"/>
  <c r="CF85" i="5"/>
  <c r="CG85" i="5"/>
  <c r="CA86" i="5"/>
  <c r="CB86" i="5"/>
  <c r="CD86" i="5"/>
  <c r="CE86" i="5"/>
  <c r="CF86" i="5"/>
  <c r="CG86" i="5"/>
  <c r="CA87" i="5"/>
  <c r="CB87" i="5"/>
  <c r="CC87" i="5"/>
  <c r="CD87" i="5"/>
  <c r="CE87" i="5"/>
  <c r="CF87" i="5"/>
  <c r="CG87" i="5"/>
  <c r="CA88" i="5"/>
  <c r="CB88" i="5"/>
  <c r="CC88" i="5"/>
  <c r="CD88" i="5"/>
  <c r="CE88" i="5"/>
  <c r="CF88" i="5"/>
  <c r="CA89" i="5"/>
  <c r="CB89" i="5"/>
  <c r="CC89" i="5"/>
  <c r="CD89" i="5"/>
  <c r="CE89" i="5"/>
  <c r="CG89" i="5"/>
  <c r="CA90" i="5"/>
  <c r="CB90" i="5"/>
  <c r="CC90" i="5"/>
  <c r="CD90" i="5"/>
  <c r="CF90" i="5"/>
  <c r="CG90" i="5"/>
  <c r="CA91" i="5"/>
  <c r="CB91" i="5"/>
  <c r="CC91" i="5"/>
  <c r="CD91" i="5"/>
  <c r="CF91" i="5"/>
  <c r="CG91" i="5"/>
  <c r="CA92" i="5"/>
  <c r="CB92" i="5"/>
  <c r="CC92" i="5"/>
  <c r="CE92" i="5"/>
  <c r="CF92" i="5"/>
  <c r="CG92" i="5"/>
  <c r="CA93" i="5"/>
  <c r="CB93" i="5"/>
  <c r="CC93" i="5"/>
  <c r="CE93" i="5"/>
  <c r="CF93" i="5"/>
  <c r="CG93" i="5"/>
  <c r="CA94" i="5"/>
  <c r="CB94" i="5"/>
  <c r="CC94" i="5"/>
  <c r="CE94" i="5"/>
  <c r="CF94" i="5"/>
  <c r="CG94" i="5"/>
  <c r="CA95" i="5"/>
  <c r="CB95" i="5"/>
  <c r="CD95" i="5"/>
  <c r="CE95" i="5"/>
  <c r="CF95" i="5"/>
  <c r="CG95" i="5"/>
  <c r="CA96" i="5"/>
  <c r="CB96" i="5"/>
  <c r="CD96" i="5"/>
  <c r="CE96" i="5"/>
  <c r="CF96" i="5"/>
  <c r="CG96" i="5"/>
  <c r="CA97" i="5"/>
  <c r="CB97" i="5"/>
  <c r="CD97" i="5"/>
  <c r="CE97" i="5"/>
  <c r="CF97" i="5"/>
  <c r="CG97" i="5"/>
  <c r="CA98" i="5"/>
  <c r="CB98" i="5"/>
  <c r="CD98" i="5"/>
  <c r="CE98" i="5"/>
  <c r="CF98" i="5"/>
  <c r="CG98" i="5"/>
  <c r="CA99" i="5"/>
  <c r="CB99" i="5"/>
  <c r="CD99" i="5"/>
  <c r="CE99" i="5"/>
  <c r="CF99" i="5"/>
  <c r="CG99" i="5"/>
  <c r="CA100" i="5"/>
  <c r="CB100" i="5"/>
  <c r="CC100" i="5"/>
  <c r="CD100" i="5"/>
  <c r="CE100" i="5"/>
  <c r="CF100" i="5"/>
  <c r="CG100" i="5"/>
  <c r="CA101" i="5"/>
  <c r="CB101" i="5"/>
  <c r="CC101" i="5"/>
  <c r="CE101" i="5"/>
  <c r="CF101" i="5"/>
  <c r="CG101" i="5"/>
  <c r="CA102" i="5"/>
  <c r="CB102" i="5"/>
  <c r="CC102" i="5"/>
  <c r="CE102" i="5"/>
  <c r="CF102" i="5"/>
  <c r="CG102" i="5"/>
  <c r="CA103" i="5"/>
  <c r="CB103" i="5"/>
  <c r="CC103" i="5"/>
  <c r="CE103" i="5"/>
  <c r="CF103" i="5"/>
  <c r="CG103" i="5"/>
  <c r="CA104" i="5"/>
  <c r="CB104" i="5"/>
  <c r="CD104" i="5"/>
  <c r="CE104" i="5"/>
  <c r="CF104" i="5"/>
  <c r="CG104" i="5"/>
  <c r="CA105" i="5"/>
  <c r="CB105" i="5"/>
  <c r="CD105" i="5"/>
  <c r="CE105" i="5"/>
  <c r="CF105" i="5"/>
  <c r="CG105" i="5"/>
  <c r="CA106" i="5"/>
  <c r="CB106" i="5"/>
  <c r="CC106" i="5"/>
  <c r="CD106" i="5"/>
  <c r="CE106" i="5"/>
  <c r="CF106" i="5"/>
  <c r="CG106" i="5"/>
  <c r="CA107" i="5"/>
  <c r="CB107" i="5"/>
  <c r="CC107" i="5"/>
  <c r="CD107" i="5"/>
  <c r="CF107" i="5"/>
  <c r="CG107" i="5"/>
  <c r="CA108" i="5"/>
  <c r="CB108" i="5"/>
  <c r="CC108" i="5"/>
  <c r="CD108" i="5"/>
  <c r="CF108" i="5"/>
  <c r="CG108" i="5"/>
  <c r="CA109" i="5"/>
  <c r="CB109" i="5"/>
  <c r="CC109" i="5"/>
  <c r="CD109" i="5"/>
  <c r="CF109" i="5"/>
  <c r="CG109" i="5"/>
  <c r="CA110" i="5"/>
  <c r="CB110" i="5"/>
  <c r="CC110" i="5"/>
  <c r="CD110" i="5"/>
  <c r="CF110" i="5"/>
  <c r="CG110" i="5"/>
  <c r="CA111" i="5"/>
  <c r="CB111" i="5"/>
  <c r="CC111" i="5"/>
  <c r="CE111" i="5"/>
  <c r="CF111" i="5"/>
  <c r="CG111" i="5"/>
  <c r="CA112" i="5"/>
  <c r="CB112" i="5"/>
  <c r="CC112" i="5"/>
  <c r="CE112" i="5"/>
  <c r="CF112" i="5"/>
  <c r="CG112" i="5"/>
  <c r="CA113" i="5"/>
  <c r="CB113" i="5"/>
  <c r="CD113" i="5"/>
  <c r="CE113" i="5"/>
  <c r="CF113" i="5"/>
  <c r="CG113" i="5"/>
  <c r="CA114" i="5"/>
  <c r="CB114" i="5"/>
  <c r="CC114" i="5"/>
  <c r="CD114" i="5"/>
  <c r="CF114" i="5"/>
  <c r="CG114" i="5"/>
  <c r="CA115" i="5"/>
  <c r="CB115" i="5"/>
  <c r="CC115" i="5"/>
  <c r="CD115" i="5"/>
  <c r="CF115" i="5"/>
  <c r="CG115" i="5"/>
  <c r="CA116" i="5"/>
  <c r="CB116" i="5"/>
  <c r="CC116" i="5"/>
  <c r="CE116" i="5"/>
  <c r="CF116" i="5"/>
  <c r="CG116" i="5"/>
  <c r="CA117" i="5"/>
  <c r="CB117" i="5"/>
  <c r="CC117" i="5"/>
  <c r="CE117" i="5"/>
  <c r="CF117" i="5"/>
  <c r="CG117" i="5"/>
  <c r="CA118" i="5"/>
  <c r="CB118" i="5"/>
  <c r="CC118" i="5"/>
  <c r="CE118" i="5"/>
  <c r="CF118" i="5"/>
  <c r="CG118" i="5"/>
  <c r="CA119" i="5"/>
  <c r="CB119" i="5"/>
  <c r="CC119" i="5"/>
  <c r="CE119" i="5"/>
  <c r="CF119" i="5"/>
  <c r="CG119" i="5"/>
  <c r="CA120" i="5"/>
  <c r="CB120" i="5"/>
  <c r="CD120" i="5"/>
  <c r="CE120" i="5"/>
  <c r="CF120" i="5"/>
  <c r="CG120" i="5"/>
  <c r="CA121" i="5"/>
  <c r="CB121" i="5"/>
  <c r="CD121" i="5"/>
  <c r="CE121" i="5"/>
  <c r="CF121" i="5"/>
  <c r="CG121" i="5"/>
  <c r="CA122" i="5"/>
  <c r="CB122" i="5"/>
  <c r="CD122" i="5"/>
  <c r="CE122" i="5"/>
  <c r="CF122" i="5"/>
  <c r="CG122" i="5"/>
  <c r="CA123" i="5"/>
  <c r="CB123" i="5"/>
  <c r="CD123" i="5"/>
  <c r="CE123" i="5"/>
  <c r="CF123" i="5"/>
  <c r="CG123" i="5"/>
  <c r="CA79" i="5"/>
  <c r="CB79" i="5"/>
  <c r="CC79" i="5"/>
  <c r="CE79" i="5"/>
  <c r="CF79" i="5"/>
  <c r="CG79" i="5"/>
  <c r="CE78" i="5"/>
  <c r="CD78" i="5"/>
  <c r="CC78" i="5"/>
  <c r="CB78" i="5"/>
  <c r="CA8" i="5" l="1"/>
  <c r="C40" i="12" s="1"/>
  <c r="U291" i="7"/>
  <c r="A139" i="15" l="1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L139" i="15" l="1"/>
  <c r="L140" i="15"/>
  <c r="L142" i="15" l="1"/>
  <c r="L141" i="15"/>
  <c r="L145" i="15"/>
  <c r="L144" i="15"/>
  <c r="L143" i="15"/>
  <c r="L146" i="15"/>
  <c r="L147" i="15"/>
  <c r="L149" i="15"/>
  <c r="L150" i="15"/>
  <c r="L151" i="15"/>
  <c r="L153" i="15"/>
  <c r="L152" i="15"/>
  <c r="L148" i="15"/>
  <c r="W152" i="1"/>
  <c r="AN27" i="32" l="1"/>
  <c r="S2" i="2" l="1"/>
  <c r="H1" i="15" s="1"/>
  <c r="AN56" i="32"/>
  <c r="AL44" i="32"/>
  <c r="AL45" i="32"/>
  <c r="AL46" i="32"/>
  <c r="AL47" i="32"/>
  <c r="AL48" i="32"/>
  <c r="AL49" i="32"/>
  <c r="AL50" i="32"/>
  <c r="AL51" i="32"/>
  <c r="AL52" i="32"/>
  <c r="AL53" i="32"/>
  <c r="AL54" i="32"/>
  <c r="AL55" i="32"/>
  <c r="A35" i="33"/>
  <c r="A31" i="34" s="1"/>
  <c r="A31" i="33"/>
  <c r="A27" i="34" s="1"/>
  <c r="A32" i="33"/>
  <c r="A28" i="34" s="1"/>
  <c r="A33" i="33"/>
  <c r="A29" i="34" s="1"/>
  <c r="A34" i="33"/>
  <c r="A30" i="34" s="1"/>
  <c r="A23" i="33"/>
  <c r="A19" i="34" s="1"/>
  <c r="A24" i="33"/>
  <c r="A20" i="34" s="1"/>
  <c r="A25" i="33"/>
  <c r="A21" i="34" s="1"/>
  <c r="A26" i="33"/>
  <c r="A22" i="34" s="1"/>
  <c r="A27" i="33"/>
  <c r="A23" i="34" s="1"/>
  <c r="A28" i="33"/>
  <c r="A24" i="34" s="1"/>
  <c r="A29" i="33"/>
  <c r="A25" i="34" s="1"/>
  <c r="A30" i="33"/>
  <c r="A26" i="34" s="1"/>
  <c r="N2" i="5" l="1"/>
  <c r="R33" i="33"/>
  <c r="P25" i="34"/>
  <c r="R25" i="33"/>
  <c r="R28" i="33"/>
  <c r="R24" i="33"/>
  <c r="S31" i="33"/>
  <c r="P26" i="34"/>
  <c r="R27" i="33"/>
  <c r="S32" i="33"/>
  <c r="S33" i="33" l="1"/>
  <c r="P20" i="34"/>
  <c r="R29" i="33"/>
  <c r="S24" i="33"/>
  <c r="P27" i="34"/>
  <c r="S29" i="33"/>
  <c r="P29" i="34"/>
  <c r="S25" i="33"/>
  <c r="P21" i="34"/>
  <c r="S30" i="33"/>
  <c r="S28" i="33"/>
  <c r="R31" i="33"/>
  <c r="P24" i="34"/>
  <c r="R30" i="33"/>
  <c r="P23" i="34"/>
  <c r="S27" i="33"/>
  <c r="P22" i="34"/>
  <c r="S26" i="33"/>
  <c r="R26" i="33"/>
  <c r="S35" i="33"/>
  <c r="R32" i="33"/>
  <c r="P28" i="34"/>
  <c r="S34" i="33"/>
  <c r="P30" i="34"/>
  <c r="R34" i="33"/>
  <c r="AC45" i="32"/>
  <c r="AD45" i="32"/>
  <c r="AC46" i="32"/>
  <c r="AD46" i="32"/>
  <c r="AC44" i="32"/>
  <c r="AD44" i="32"/>
  <c r="AC47" i="32"/>
  <c r="AD47" i="32"/>
  <c r="AC48" i="32"/>
  <c r="AD48" i="32"/>
  <c r="AC49" i="32"/>
  <c r="AD49" i="32"/>
  <c r="AC50" i="32"/>
  <c r="AD50" i="32"/>
  <c r="AC51" i="32"/>
  <c r="AD51" i="32"/>
  <c r="AC52" i="32"/>
  <c r="AD52" i="32"/>
  <c r="AC53" i="32"/>
  <c r="AD53" i="32"/>
  <c r="AC54" i="32"/>
  <c r="AC55" i="32"/>
  <c r="AD55" i="32"/>
  <c r="Q8" i="33" l="1"/>
  <c r="Q4" i="33" s="1"/>
  <c r="P4" i="34" l="1"/>
  <c r="R8" i="33"/>
  <c r="S8" i="33"/>
  <c r="AL56" i="32"/>
  <c r="AL28" i="32"/>
  <c r="AL29" i="32"/>
  <c r="AL30" i="32"/>
  <c r="AL31" i="32"/>
  <c r="AL32" i="32"/>
  <c r="AL33" i="32"/>
  <c r="AL34" i="32"/>
  <c r="AL35" i="32"/>
  <c r="AL36" i="32"/>
  <c r="AL37" i="32"/>
  <c r="AL38" i="32"/>
  <c r="AL39" i="32"/>
  <c r="AL40" i="32"/>
  <c r="AL41" i="32"/>
  <c r="AL42" i="32"/>
  <c r="AO56" i="32"/>
  <c r="AP56" i="32"/>
  <c r="AQ56" i="32"/>
  <c r="AR56" i="32"/>
  <c r="AT56" i="32"/>
  <c r="AU56" i="32"/>
  <c r="AV56" i="32"/>
  <c r="AW56" i="32"/>
  <c r="AX56" i="32"/>
  <c r="AY56" i="32"/>
  <c r="AZ56" i="32"/>
  <c r="AM56" i="32"/>
  <c r="AN37" i="32"/>
  <c r="AO37" i="32"/>
  <c r="AP37" i="32"/>
  <c r="AQ37" i="32"/>
  <c r="AR37" i="32"/>
  <c r="AT37" i="32"/>
  <c r="AU37" i="32"/>
  <c r="AV37" i="32"/>
  <c r="AW37" i="32"/>
  <c r="AX37" i="32"/>
  <c r="AY37" i="32"/>
  <c r="AZ37" i="32"/>
  <c r="AN38" i="32"/>
  <c r="AO38" i="32"/>
  <c r="AP38" i="32"/>
  <c r="AQ38" i="32"/>
  <c r="AR38" i="32"/>
  <c r="AT38" i="32"/>
  <c r="AU38" i="32"/>
  <c r="AV38" i="32"/>
  <c r="AW38" i="32"/>
  <c r="AX38" i="32"/>
  <c r="AY38" i="32"/>
  <c r="AZ38" i="32"/>
  <c r="AN39" i="32"/>
  <c r="AO39" i="32"/>
  <c r="AP39" i="32"/>
  <c r="AQ39" i="32"/>
  <c r="AR39" i="32"/>
  <c r="AT39" i="32"/>
  <c r="AU39" i="32"/>
  <c r="AV39" i="32"/>
  <c r="AW39" i="32"/>
  <c r="AX39" i="32"/>
  <c r="AY39" i="32"/>
  <c r="AZ39" i="32"/>
  <c r="AN40" i="32"/>
  <c r="AO40" i="32"/>
  <c r="AP40" i="32"/>
  <c r="AQ40" i="32"/>
  <c r="AR40" i="32"/>
  <c r="AT40" i="32"/>
  <c r="AU40" i="32"/>
  <c r="AV40" i="32"/>
  <c r="AW40" i="32"/>
  <c r="AX40" i="32"/>
  <c r="AY40" i="32"/>
  <c r="AZ40" i="32"/>
  <c r="AN41" i="32"/>
  <c r="AO41" i="32"/>
  <c r="AP41" i="32"/>
  <c r="AQ41" i="32"/>
  <c r="AR41" i="32"/>
  <c r="AT41" i="32"/>
  <c r="AU41" i="32"/>
  <c r="AV41" i="32"/>
  <c r="AW41" i="32"/>
  <c r="AX41" i="32"/>
  <c r="AY41" i="32"/>
  <c r="AZ41" i="32"/>
  <c r="AN42" i="32"/>
  <c r="AO42" i="32"/>
  <c r="AP42" i="32"/>
  <c r="AQ42" i="32"/>
  <c r="AR42" i="32"/>
  <c r="AT42" i="32"/>
  <c r="AU42" i="32"/>
  <c r="AV42" i="32"/>
  <c r="AW42" i="32"/>
  <c r="AX42" i="32"/>
  <c r="AY42" i="32"/>
  <c r="AZ42" i="32"/>
  <c r="AM42" i="32"/>
  <c r="AM41" i="32"/>
  <c r="AM40" i="32"/>
  <c r="AM39" i="32"/>
  <c r="AM38" i="32"/>
  <c r="AN30" i="32"/>
  <c r="AO30" i="32"/>
  <c r="AP30" i="32"/>
  <c r="AQ30" i="32"/>
  <c r="AR30" i="32"/>
  <c r="AT30" i="32"/>
  <c r="AU30" i="32"/>
  <c r="AV30" i="32"/>
  <c r="AW30" i="32"/>
  <c r="AX30" i="32"/>
  <c r="AY30" i="32"/>
  <c r="AZ30" i="32"/>
  <c r="AN31" i="32"/>
  <c r="AO31" i="32"/>
  <c r="AP31" i="32"/>
  <c r="AQ31" i="32"/>
  <c r="AR31" i="32"/>
  <c r="AT31" i="32"/>
  <c r="AU31" i="32"/>
  <c r="AV31" i="32"/>
  <c r="AW31" i="32"/>
  <c r="AX31" i="32"/>
  <c r="AY31" i="32"/>
  <c r="AZ31" i="32"/>
  <c r="AN32" i="32"/>
  <c r="AO32" i="32"/>
  <c r="AP32" i="32"/>
  <c r="AQ32" i="32"/>
  <c r="AR32" i="32"/>
  <c r="AT32" i="32"/>
  <c r="AU32" i="32"/>
  <c r="AV32" i="32"/>
  <c r="AW32" i="32"/>
  <c r="AX32" i="32"/>
  <c r="AY32" i="32"/>
  <c r="AZ32" i="32"/>
  <c r="AN33" i="32"/>
  <c r="AO33" i="32"/>
  <c r="AP33" i="32"/>
  <c r="AQ33" i="32"/>
  <c r="AR33" i="32"/>
  <c r="AT33" i="32"/>
  <c r="AU33" i="32"/>
  <c r="AV33" i="32"/>
  <c r="AW33" i="32"/>
  <c r="AX33" i="32"/>
  <c r="AY33" i="32"/>
  <c r="AZ33" i="32"/>
  <c r="AN34" i="32"/>
  <c r="AO34" i="32"/>
  <c r="AP34" i="32"/>
  <c r="AQ34" i="32"/>
  <c r="AR34" i="32"/>
  <c r="AT34" i="32"/>
  <c r="AU34" i="32"/>
  <c r="AV34" i="32"/>
  <c r="AW34" i="32"/>
  <c r="AX34" i="32"/>
  <c r="AY34" i="32"/>
  <c r="AZ34" i="32"/>
  <c r="AN35" i="32"/>
  <c r="AO35" i="32"/>
  <c r="AP35" i="32"/>
  <c r="AQ35" i="32"/>
  <c r="AR35" i="32"/>
  <c r="AT35" i="32"/>
  <c r="AU35" i="32"/>
  <c r="AV35" i="32"/>
  <c r="AW35" i="32"/>
  <c r="AX35" i="32"/>
  <c r="AY35" i="32"/>
  <c r="AZ35" i="32"/>
  <c r="AN36" i="32"/>
  <c r="AO36" i="32"/>
  <c r="AP36" i="32"/>
  <c r="AQ36" i="32"/>
  <c r="AR36" i="32"/>
  <c r="AT36" i="32"/>
  <c r="AU36" i="32"/>
  <c r="AV36" i="32"/>
  <c r="AW36" i="32"/>
  <c r="AX36" i="32"/>
  <c r="AY36" i="32"/>
  <c r="AZ36" i="32"/>
  <c r="AM37" i="32"/>
  <c r="AM36" i="32"/>
  <c r="AM35" i="32"/>
  <c r="AM34" i="32"/>
  <c r="AM33" i="32"/>
  <c r="AM32" i="32"/>
  <c r="AM31" i="32"/>
  <c r="AO27" i="32"/>
  <c r="AP27" i="32"/>
  <c r="AQ27" i="32"/>
  <c r="AR27" i="32"/>
  <c r="AT27" i="32"/>
  <c r="AU27" i="32"/>
  <c r="AV27" i="32"/>
  <c r="AW27" i="32"/>
  <c r="AX27" i="32"/>
  <c r="AY27" i="32"/>
  <c r="AZ27" i="32"/>
  <c r="AN28" i="32"/>
  <c r="AO28" i="32"/>
  <c r="AP28" i="32"/>
  <c r="AQ28" i="32"/>
  <c r="AR28" i="32"/>
  <c r="AT28" i="32"/>
  <c r="AU28" i="32"/>
  <c r="AV28" i="32"/>
  <c r="AW28" i="32"/>
  <c r="AX28" i="32"/>
  <c r="AY28" i="32"/>
  <c r="AZ28" i="32"/>
  <c r="AN29" i="32"/>
  <c r="AO29" i="32"/>
  <c r="AP29" i="32"/>
  <c r="AQ29" i="32"/>
  <c r="AR29" i="32"/>
  <c r="AT29" i="32"/>
  <c r="AU29" i="32"/>
  <c r="AV29" i="32"/>
  <c r="AW29" i="32"/>
  <c r="AX29" i="32"/>
  <c r="AY29" i="32"/>
  <c r="AZ29" i="32"/>
  <c r="AM30" i="32"/>
  <c r="AM29" i="32"/>
  <c r="AM28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56" i="32"/>
  <c r="AD27" i="32"/>
  <c r="S8" i="32" l="1"/>
  <c r="Y8" i="32"/>
  <c r="P8" i="32"/>
  <c r="W8" i="32"/>
  <c r="N8" i="32"/>
  <c r="V8" i="32"/>
  <c r="N4" i="32"/>
  <c r="R2" i="33" s="1"/>
  <c r="U8" i="32"/>
  <c r="O8" i="32"/>
  <c r="Q8" i="32"/>
  <c r="AA8" i="32"/>
  <c r="Z8" i="32"/>
  <c r="X8" i="32"/>
  <c r="R8" i="32"/>
  <c r="AQ170" i="5"/>
  <c r="AB8" i="32" l="1"/>
  <c r="F19" i="12"/>
  <c r="L1" i="14" l="1"/>
  <c r="Q7" i="7"/>
  <c r="Q4" i="14" s="1"/>
  <c r="R7" i="7"/>
  <c r="R4" i="14" s="1"/>
  <c r="Q8" i="7"/>
  <c r="Q5" i="14" s="1"/>
  <c r="R8" i="7"/>
  <c r="R5" i="14" s="1"/>
  <c r="Q9" i="7"/>
  <c r="Q6" i="14" s="1"/>
  <c r="R9" i="7"/>
  <c r="R6" i="14" s="1"/>
  <c r="Q10" i="7"/>
  <c r="Q7" i="14" s="1"/>
  <c r="R10" i="7"/>
  <c r="R7" i="14" s="1"/>
  <c r="Q13" i="7"/>
  <c r="Q10" i="14" s="1"/>
  <c r="R13" i="7"/>
  <c r="R10" i="14" s="1"/>
  <c r="Q14" i="7"/>
  <c r="Q11" i="14" s="1"/>
  <c r="R14" i="7"/>
  <c r="R11" i="14" s="1"/>
  <c r="Q15" i="7"/>
  <c r="Q12" i="14" s="1"/>
  <c r="R15" i="7"/>
  <c r="R12" i="14" s="1"/>
  <c r="Q16" i="7"/>
  <c r="Q13" i="14" s="1"/>
  <c r="R16" i="7"/>
  <c r="R13" i="14" s="1"/>
  <c r="Q17" i="7"/>
  <c r="Q14" i="14" s="1"/>
  <c r="R17" i="7"/>
  <c r="R14" i="14" s="1"/>
  <c r="Q18" i="7"/>
  <c r="Q15" i="14" s="1"/>
  <c r="R18" i="7"/>
  <c r="R15" i="14" s="1"/>
  <c r="Q19" i="7"/>
  <c r="Q16" i="14" s="1"/>
  <c r="R19" i="7"/>
  <c r="R16" i="14" s="1"/>
  <c r="Q20" i="7"/>
  <c r="Q17" i="14" s="1"/>
  <c r="R20" i="7"/>
  <c r="R17" i="14" s="1"/>
  <c r="Q21" i="7"/>
  <c r="Q18" i="14" s="1"/>
  <c r="R21" i="7"/>
  <c r="R18" i="14" s="1"/>
  <c r="Q22" i="7"/>
  <c r="Q19" i="14" s="1"/>
  <c r="R22" i="7"/>
  <c r="R19" i="14" s="1"/>
  <c r="Q23" i="7"/>
  <c r="Q20" i="14" s="1"/>
  <c r="R23" i="7"/>
  <c r="R20" i="14" s="1"/>
  <c r="Q24" i="7"/>
  <c r="Q21" i="14" s="1"/>
  <c r="R24" i="7"/>
  <c r="R21" i="14" s="1"/>
  <c r="Q25" i="7"/>
  <c r="Q22" i="14" s="1"/>
  <c r="R25" i="7"/>
  <c r="R22" i="14" s="1"/>
  <c r="Q26" i="7"/>
  <c r="Q23" i="14" s="1"/>
  <c r="R26" i="7"/>
  <c r="R23" i="14" s="1"/>
  <c r="Q27" i="7"/>
  <c r="Q24" i="14" s="1"/>
  <c r="R27" i="7"/>
  <c r="R24" i="14" s="1"/>
  <c r="Q28" i="7"/>
  <c r="Q25" i="14" s="1"/>
  <c r="R28" i="7"/>
  <c r="R25" i="14" s="1"/>
  <c r="Q29" i="7"/>
  <c r="Q26" i="14" s="1"/>
  <c r="R29" i="7"/>
  <c r="R26" i="14" s="1"/>
  <c r="Q30" i="7"/>
  <c r="Q27" i="14" s="1"/>
  <c r="R30" i="7"/>
  <c r="R27" i="14" s="1"/>
  <c r="Q31" i="7"/>
  <c r="Q28" i="14" s="1"/>
  <c r="R31" i="7"/>
  <c r="R28" i="14" s="1"/>
  <c r="Q32" i="7"/>
  <c r="Q29" i="14" s="1"/>
  <c r="R32" i="7"/>
  <c r="R29" i="14" s="1"/>
  <c r="Q33" i="7"/>
  <c r="Q30" i="14" s="1"/>
  <c r="R33" i="7"/>
  <c r="R30" i="14" s="1"/>
  <c r="Q34" i="7"/>
  <c r="Q31" i="14" s="1"/>
  <c r="R34" i="7"/>
  <c r="R31" i="14" s="1"/>
  <c r="Q35" i="7"/>
  <c r="Q32" i="14" s="1"/>
  <c r="R35" i="7"/>
  <c r="R32" i="14" s="1"/>
  <c r="Q37" i="7"/>
  <c r="Q34" i="14" s="1"/>
  <c r="R37" i="7"/>
  <c r="R34" i="14" s="1"/>
  <c r="Q39" i="7"/>
  <c r="Q36" i="14" s="1"/>
  <c r="R39" i="7"/>
  <c r="R36" i="14" s="1"/>
  <c r="Q41" i="7"/>
  <c r="Q38" i="14" s="1"/>
  <c r="R41" i="7"/>
  <c r="R38" i="14" s="1"/>
  <c r="Q42" i="7"/>
  <c r="Q39" i="14" s="1"/>
  <c r="R42" i="7"/>
  <c r="R39" i="14" s="1"/>
  <c r="Q43" i="7"/>
  <c r="Q40" i="14" s="1"/>
  <c r="R43" i="7"/>
  <c r="R40" i="14" s="1"/>
  <c r="Q44" i="7"/>
  <c r="Q41" i="14" s="1"/>
  <c r="R44" i="7"/>
  <c r="R41" i="14" s="1"/>
  <c r="Q45" i="7"/>
  <c r="Q42" i="14" s="1"/>
  <c r="R45" i="7"/>
  <c r="R42" i="14" s="1"/>
  <c r="Q46" i="7"/>
  <c r="Q43" i="14" s="1"/>
  <c r="R46" i="7"/>
  <c r="R43" i="14" s="1"/>
  <c r="Q47" i="7"/>
  <c r="Q44" i="14" s="1"/>
  <c r="R47" i="7"/>
  <c r="R44" i="14" s="1"/>
  <c r="Q48" i="7"/>
  <c r="Q45" i="14" s="1"/>
  <c r="R48" i="7"/>
  <c r="R45" i="14" s="1"/>
  <c r="Q49" i="7"/>
  <c r="Q46" i="14" s="1"/>
  <c r="R49" i="7"/>
  <c r="R46" i="14" s="1"/>
  <c r="Q50" i="7"/>
  <c r="Q47" i="14" s="1"/>
  <c r="R50" i="7"/>
  <c r="R47" i="14" s="1"/>
  <c r="Q51" i="7"/>
  <c r="Q48" i="14" s="1"/>
  <c r="R51" i="7"/>
  <c r="R48" i="14" s="1"/>
  <c r="Q49" i="14"/>
  <c r="R49" i="14"/>
  <c r="Q50" i="14"/>
  <c r="R50" i="14"/>
  <c r="Q51" i="14"/>
  <c r="R51" i="14"/>
  <c r="Q52" i="14"/>
  <c r="R52" i="14"/>
  <c r="Q53" i="14"/>
  <c r="R53" i="14"/>
  <c r="Q54" i="14"/>
  <c r="R54" i="14"/>
  <c r="Q55" i="14"/>
  <c r="R55" i="14"/>
  <c r="Q56" i="14"/>
  <c r="R56" i="14"/>
  <c r="Q57" i="14"/>
  <c r="R57" i="14"/>
  <c r="Q58" i="14"/>
  <c r="R58" i="14"/>
  <c r="Q59" i="14"/>
  <c r="R59" i="14"/>
  <c r="Q60" i="14"/>
  <c r="R60" i="14"/>
  <c r="Q61" i="14"/>
  <c r="R61" i="14"/>
  <c r="Q62" i="14"/>
  <c r="R62" i="14"/>
  <c r="Q63" i="14"/>
  <c r="R63" i="14"/>
  <c r="Q64" i="14"/>
  <c r="R64" i="14"/>
  <c r="Q65" i="14"/>
  <c r="R65" i="14"/>
  <c r="Q66" i="14"/>
  <c r="R66" i="14"/>
  <c r="Q67" i="14"/>
  <c r="R67" i="14"/>
  <c r="Q68" i="14"/>
  <c r="R68" i="14"/>
  <c r="Q69" i="14"/>
  <c r="R69" i="14"/>
  <c r="Q70" i="14"/>
  <c r="R70" i="14"/>
  <c r="Q71" i="14"/>
  <c r="R71" i="14"/>
  <c r="Q72" i="14"/>
  <c r="R72" i="14"/>
  <c r="Q73" i="14"/>
  <c r="R73" i="14"/>
  <c r="Q74" i="14"/>
  <c r="R74" i="14"/>
  <c r="Q75" i="14"/>
  <c r="R75" i="14"/>
  <c r="Q76" i="14"/>
  <c r="R76" i="14"/>
  <c r="Q77" i="14"/>
  <c r="R77" i="14"/>
  <c r="Q78" i="14"/>
  <c r="R78" i="14"/>
  <c r="Q79" i="14"/>
  <c r="R79" i="14"/>
  <c r="Q80" i="14"/>
  <c r="R80" i="14"/>
  <c r="Q81" i="14"/>
  <c r="R81" i="14"/>
  <c r="Q82" i="14"/>
  <c r="R82" i="14"/>
  <c r="Q87" i="14"/>
  <c r="R87" i="14"/>
  <c r="Q101" i="7"/>
  <c r="Q98" i="14" s="1"/>
  <c r="R101" i="7"/>
  <c r="R98" i="14" s="1"/>
  <c r="Q102" i="7"/>
  <c r="Q99" i="14" s="1"/>
  <c r="R102" i="7"/>
  <c r="R99" i="14" s="1"/>
  <c r="Q103" i="7"/>
  <c r="Q100" i="14" s="1"/>
  <c r="R103" i="7"/>
  <c r="R100" i="14" s="1"/>
  <c r="Q104" i="7"/>
  <c r="Q101" i="14" s="1"/>
  <c r="R104" i="7"/>
  <c r="R101" i="14" s="1"/>
  <c r="Q105" i="7"/>
  <c r="Q102" i="14" s="1"/>
  <c r="R105" i="7"/>
  <c r="R102" i="14" s="1"/>
  <c r="Q106" i="7"/>
  <c r="Q103" i="14" s="1"/>
  <c r="R106" i="7"/>
  <c r="R103" i="14" s="1"/>
  <c r="Q107" i="7"/>
  <c r="Q104" i="14" s="1"/>
  <c r="R107" i="7"/>
  <c r="R104" i="14" s="1"/>
  <c r="Q108" i="7"/>
  <c r="Q105" i="14" s="1"/>
  <c r="R108" i="7"/>
  <c r="R105" i="14" s="1"/>
  <c r="Q109" i="7"/>
  <c r="Q106" i="14" s="1"/>
  <c r="R109" i="7"/>
  <c r="R106" i="14" s="1"/>
  <c r="Q110" i="7"/>
  <c r="Q107" i="14" s="1"/>
  <c r="R110" i="7"/>
  <c r="R107" i="14" s="1"/>
  <c r="Q111" i="7"/>
  <c r="Q108" i="14" s="1"/>
  <c r="R111" i="7"/>
  <c r="R108" i="14" s="1"/>
  <c r="Q112" i="7"/>
  <c r="Q109" i="14" s="1"/>
  <c r="R112" i="7"/>
  <c r="R109" i="14" s="1"/>
  <c r="Q113" i="7"/>
  <c r="Q110" i="14" s="1"/>
  <c r="R113" i="7"/>
  <c r="R110" i="14" s="1"/>
  <c r="Q114" i="7"/>
  <c r="Q111" i="14" s="1"/>
  <c r="R114" i="7"/>
  <c r="R111" i="14" s="1"/>
  <c r="Q115" i="7"/>
  <c r="Q112" i="14" s="1"/>
  <c r="R115" i="7"/>
  <c r="R112" i="14" s="1"/>
  <c r="Q116" i="7"/>
  <c r="Q113" i="14" s="1"/>
  <c r="R116" i="7"/>
  <c r="R113" i="14" s="1"/>
  <c r="Q117" i="7"/>
  <c r="Q114" i="14" s="1"/>
  <c r="R117" i="7"/>
  <c r="R114" i="14" s="1"/>
  <c r="Q118" i="7"/>
  <c r="Q115" i="14" s="1"/>
  <c r="R118" i="7"/>
  <c r="R115" i="14" s="1"/>
  <c r="Q119" i="7"/>
  <c r="Q116" i="14" s="1"/>
  <c r="R119" i="7"/>
  <c r="R116" i="14" s="1"/>
  <c r="Q120" i="7"/>
  <c r="Q117" i="14" s="1"/>
  <c r="R120" i="7"/>
  <c r="R117" i="14" s="1"/>
  <c r="Q121" i="7"/>
  <c r="Q118" i="14" s="1"/>
  <c r="R121" i="7"/>
  <c r="R118" i="14" s="1"/>
  <c r="Q123" i="7"/>
  <c r="Q120" i="14" s="1"/>
  <c r="R123" i="7"/>
  <c r="R120" i="14" s="1"/>
  <c r="Q125" i="7"/>
  <c r="Q122" i="14" s="1"/>
  <c r="R125" i="7"/>
  <c r="R122" i="14" s="1"/>
  <c r="Q127" i="7"/>
  <c r="Q124" i="14" s="1"/>
  <c r="R127" i="7"/>
  <c r="R124" i="14" s="1"/>
  <c r="Q129" i="7"/>
  <c r="Q126" i="14" s="1"/>
  <c r="R129" i="7"/>
  <c r="R126" i="14" s="1"/>
  <c r="Q131" i="7"/>
  <c r="Q128" i="14" s="1"/>
  <c r="R131" i="7"/>
  <c r="R128" i="14" s="1"/>
  <c r="Q133" i="7"/>
  <c r="Q130" i="14" s="1"/>
  <c r="R133" i="7"/>
  <c r="R130" i="14" s="1"/>
  <c r="Q135" i="7"/>
  <c r="Q132" i="14" s="1"/>
  <c r="R135" i="7"/>
  <c r="R132" i="14" s="1"/>
  <c r="Q137" i="7"/>
  <c r="Q134" i="14" s="1"/>
  <c r="R137" i="7"/>
  <c r="R134" i="14" s="1"/>
  <c r="Q139" i="7"/>
  <c r="Q136" i="14" s="1"/>
  <c r="R139" i="7"/>
  <c r="R136" i="14" s="1"/>
  <c r="Q141" i="7"/>
  <c r="Q138" i="14" s="1"/>
  <c r="R141" i="7"/>
  <c r="R138" i="14" s="1"/>
  <c r="Q143" i="7"/>
  <c r="Q140" i="14" s="1"/>
  <c r="R143" i="7"/>
  <c r="R140" i="14" s="1"/>
  <c r="Q145" i="7"/>
  <c r="Q142" i="14" s="1"/>
  <c r="R145" i="7"/>
  <c r="R142" i="14" s="1"/>
  <c r="Q147" i="7"/>
  <c r="Q144" i="14" s="1"/>
  <c r="R147" i="7"/>
  <c r="R144" i="14" s="1"/>
  <c r="Q149" i="7"/>
  <c r="Q146" i="14" s="1"/>
  <c r="R149" i="7"/>
  <c r="R146" i="14" s="1"/>
  <c r="Q151" i="7"/>
  <c r="Q148" i="14" s="1"/>
  <c r="R151" i="7"/>
  <c r="R148" i="14" s="1"/>
  <c r="Q153" i="7"/>
  <c r="Q150" i="14" s="1"/>
  <c r="R153" i="7"/>
  <c r="R150" i="14" s="1"/>
  <c r="Q155" i="7"/>
  <c r="Q152" i="14" s="1"/>
  <c r="R155" i="7"/>
  <c r="R152" i="14" s="1"/>
  <c r="Q157" i="7"/>
  <c r="Q154" i="14" s="1"/>
  <c r="R157" i="7"/>
  <c r="R154" i="14" s="1"/>
  <c r="Q159" i="7"/>
  <c r="Q156" i="14" s="1"/>
  <c r="R159" i="7"/>
  <c r="R156" i="14" s="1"/>
  <c r="Q161" i="7"/>
  <c r="Q158" i="14" s="1"/>
  <c r="R161" i="7"/>
  <c r="R158" i="14" s="1"/>
  <c r="Q162" i="7"/>
  <c r="Q159" i="14" s="1"/>
  <c r="R162" i="7"/>
  <c r="R159" i="14" s="1"/>
  <c r="Q163" i="7"/>
  <c r="Q160" i="14" s="1"/>
  <c r="R163" i="7"/>
  <c r="R160" i="14" s="1"/>
  <c r="Q164" i="7"/>
  <c r="Q161" i="14" s="1"/>
  <c r="R164" i="7"/>
  <c r="R161" i="14" s="1"/>
  <c r="Q165" i="7"/>
  <c r="Q162" i="14" s="1"/>
  <c r="R165" i="7"/>
  <c r="R162" i="14" s="1"/>
  <c r="Q166" i="7"/>
  <c r="Q163" i="14" s="1"/>
  <c r="R166" i="7"/>
  <c r="R163" i="14" s="1"/>
  <c r="Q167" i="7"/>
  <c r="Q164" i="14" s="1"/>
  <c r="R167" i="7"/>
  <c r="R164" i="14" s="1"/>
  <c r="Q168" i="7"/>
  <c r="Q165" i="14" s="1"/>
  <c r="R168" i="7"/>
  <c r="R165" i="14" s="1"/>
  <c r="Q169" i="7"/>
  <c r="Q166" i="14" s="1"/>
  <c r="R169" i="7"/>
  <c r="R166" i="14" s="1"/>
  <c r="Q170" i="7"/>
  <c r="Q167" i="14" s="1"/>
  <c r="R170" i="7"/>
  <c r="R167" i="14" s="1"/>
  <c r="Q171" i="7"/>
  <c r="Q168" i="14" s="1"/>
  <c r="R171" i="7"/>
  <c r="R168" i="14" s="1"/>
  <c r="Q172" i="7"/>
  <c r="Q169" i="14" s="1"/>
  <c r="R172" i="7"/>
  <c r="R169" i="14" s="1"/>
  <c r="Q173" i="7"/>
  <c r="Q170" i="14" s="1"/>
  <c r="R173" i="7"/>
  <c r="R170" i="14" s="1"/>
  <c r="Q174" i="7"/>
  <c r="Q171" i="14" s="1"/>
  <c r="R174" i="7"/>
  <c r="R171" i="14" s="1"/>
  <c r="Q182" i="7"/>
  <c r="Q179" i="14" s="1"/>
  <c r="R182" i="7"/>
  <c r="R179" i="14" s="1"/>
  <c r="Q183" i="7"/>
  <c r="Q180" i="14" s="1"/>
  <c r="R183" i="7"/>
  <c r="R180" i="14" s="1"/>
  <c r="Q184" i="7"/>
  <c r="Q181" i="14" s="1"/>
  <c r="R184" i="7"/>
  <c r="R181" i="14" s="1"/>
  <c r="Q185" i="7"/>
  <c r="Q182" i="14" s="1"/>
  <c r="R185" i="7"/>
  <c r="R182" i="14" s="1"/>
  <c r="Q186" i="7"/>
  <c r="Q183" i="14" s="1"/>
  <c r="R186" i="7"/>
  <c r="R183" i="14" s="1"/>
  <c r="Q187" i="7"/>
  <c r="Q184" i="14" s="1"/>
  <c r="R187" i="7"/>
  <c r="R184" i="14" s="1"/>
  <c r="Q189" i="7"/>
  <c r="Q186" i="14" s="1"/>
  <c r="R189" i="7"/>
  <c r="R186" i="14" s="1"/>
  <c r="Q191" i="7"/>
  <c r="Q188" i="14" s="1"/>
  <c r="R191" i="7"/>
  <c r="R188" i="14" s="1"/>
  <c r="Q193" i="7"/>
  <c r="Q190" i="14" s="1"/>
  <c r="R193" i="7"/>
  <c r="R190" i="14" s="1"/>
  <c r="Q195" i="7"/>
  <c r="Q192" i="14" s="1"/>
  <c r="R195" i="7"/>
  <c r="R192" i="14" s="1"/>
  <c r="Q197" i="7"/>
  <c r="Q194" i="14" s="1"/>
  <c r="R197" i="7"/>
  <c r="R194" i="14" s="1"/>
  <c r="Q199" i="7"/>
  <c r="Q196" i="14" s="1"/>
  <c r="R199" i="7"/>
  <c r="R196" i="14" s="1"/>
  <c r="Q201" i="7"/>
  <c r="Q198" i="14" s="1"/>
  <c r="R201" i="7"/>
  <c r="R198" i="14" s="1"/>
  <c r="Q213" i="7"/>
  <c r="Q210" i="14" s="1"/>
  <c r="R213" i="7"/>
  <c r="R210" i="14" s="1"/>
  <c r="Q214" i="7"/>
  <c r="Q211" i="14" s="1"/>
  <c r="R214" i="7"/>
  <c r="R211" i="14" s="1"/>
  <c r="Q215" i="7"/>
  <c r="Q212" i="14" s="1"/>
  <c r="R215" i="7"/>
  <c r="R212" i="14" s="1"/>
  <c r="Q216" i="7"/>
  <c r="Q213" i="14" s="1"/>
  <c r="R216" i="7"/>
  <c r="R213" i="14" s="1"/>
  <c r="Q6" i="7"/>
  <c r="Q3" i="14" s="1"/>
  <c r="R6" i="7"/>
  <c r="R3" i="14" s="1"/>
  <c r="AF156" i="5" l="1"/>
  <c r="BF82" i="5"/>
  <c r="BE82" i="5"/>
  <c r="BE79" i="5"/>
  <c r="BE80" i="5"/>
  <c r="BE81" i="5"/>
  <c r="BE85" i="5"/>
  <c r="BE86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1" i="5"/>
  <c r="BE102" i="5"/>
  <c r="BE103" i="5"/>
  <c r="BE104" i="5"/>
  <c r="BE105" i="5"/>
  <c r="BE107" i="5"/>
  <c r="BE109" i="5"/>
  <c r="BE111" i="5"/>
  <c r="BE113" i="5"/>
  <c r="BE114" i="5"/>
  <c r="BE115" i="5"/>
  <c r="BE116" i="5"/>
  <c r="BE117" i="5"/>
  <c r="BE118" i="5"/>
  <c r="BE119" i="5"/>
  <c r="BE120" i="5"/>
  <c r="BE121" i="5"/>
  <c r="BE122" i="5"/>
  <c r="BE123" i="5"/>
  <c r="BE135" i="5"/>
  <c r="BE136" i="5"/>
  <c r="BE137" i="5"/>
  <c r="BE138" i="5"/>
  <c r="BE139" i="5"/>
  <c r="BE140" i="5"/>
  <c r="BE141" i="5"/>
  <c r="BE142" i="5"/>
  <c r="BE143" i="5"/>
  <c r="BE144" i="5"/>
  <c r="BE146" i="5"/>
  <c r="BE147" i="5"/>
  <c r="BE148" i="5"/>
  <c r="BE149" i="5"/>
  <c r="BE150" i="5"/>
  <c r="BE151" i="5"/>
  <c r="BE152" i="5"/>
  <c r="BE153" i="5"/>
  <c r="BE155" i="5"/>
  <c r="BE157" i="5"/>
  <c r="BE159" i="5"/>
  <c r="BE161" i="5"/>
  <c r="BE163" i="5"/>
  <c r="BE165" i="5"/>
  <c r="BE167" i="5"/>
  <c r="BE169" i="5"/>
  <c r="BE171" i="5"/>
  <c r="BE173" i="5"/>
  <c r="BE175" i="5"/>
  <c r="BE177" i="5"/>
  <c r="BE179" i="5"/>
  <c r="BE181" i="5"/>
  <c r="BE183" i="5"/>
  <c r="BE185" i="5"/>
  <c r="BE187" i="5"/>
  <c r="BE189" i="5"/>
  <c r="BE191" i="5"/>
  <c r="BE193" i="5"/>
  <c r="BE196" i="5"/>
  <c r="BE197" i="5"/>
  <c r="BE198" i="5"/>
  <c r="BE199" i="5"/>
  <c r="BE201" i="5"/>
  <c r="BE202" i="5"/>
  <c r="BE203" i="5"/>
  <c r="BE204" i="5"/>
  <c r="BE205" i="5"/>
  <c r="BE206" i="5"/>
  <c r="BE207" i="5"/>
  <c r="BE208" i="5"/>
  <c r="BE209" i="5"/>
  <c r="BE211" i="5"/>
  <c r="BE217" i="5"/>
  <c r="BE218" i="5"/>
  <c r="BE219" i="5"/>
  <c r="BE221" i="5"/>
  <c r="BE223" i="5"/>
  <c r="BE225" i="5"/>
  <c r="BE227" i="5"/>
  <c r="BE229" i="5"/>
  <c r="BE231" i="5"/>
  <c r="BE233" i="5"/>
  <c r="BE235" i="5"/>
  <c r="BE238" i="5"/>
  <c r="BE239" i="5"/>
  <c r="BE240" i="5"/>
  <c r="BE78" i="5"/>
  <c r="BF79" i="5"/>
  <c r="BF80" i="5"/>
  <c r="BF81" i="5"/>
  <c r="BF85" i="5"/>
  <c r="BF86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1" i="5"/>
  <c r="BF102" i="5"/>
  <c r="BF103" i="5"/>
  <c r="BF104" i="5"/>
  <c r="BF105" i="5"/>
  <c r="BF107" i="5"/>
  <c r="BF109" i="5"/>
  <c r="BF111" i="5"/>
  <c r="BF113" i="5"/>
  <c r="BF114" i="5"/>
  <c r="BF115" i="5"/>
  <c r="BF116" i="5"/>
  <c r="BF117" i="5"/>
  <c r="BF118" i="5"/>
  <c r="BF119" i="5"/>
  <c r="BF120" i="5"/>
  <c r="BF121" i="5"/>
  <c r="BF122" i="5"/>
  <c r="BF123" i="5"/>
  <c r="BF135" i="5"/>
  <c r="BF136" i="5"/>
  <c r="BF137" i="5"/>
  <c r="BF138" i="5"/>
  <c r="BF139" i="5"/>
  <c r="BF140" i="5"/>
  <c r="BF141" i="5"/>
  <c r="BF142" i="5"/>
  <c r="BF143" i="5"/>
  <c r="BF144" i="5"/>
  <c r="BF146" i="5"/>
  <c r="BF147" i="5"/>
  <c r="BF148" i="5"/>
  <c r="BF149" i="5"/>
  <c r="BF150" i="5"/>
  <c r="BF151" i="5"/>
  <c r="BF152" i="5"/>
  <c r="BF153" i="5"/>
  <c r="BF155" i="5"/>
  <c r="BF157" i="5"/>
  <c r="BF159" i="5"/>
  <c r="BF161" i="5"/>
  <c r="BF163" i="5"/>
  <c r="BF165" i="5"/>
  <c r="BF167" i="5"/>
  <c r="BF169" i="5"/>
  <c r="BF171" i="5"/>
  <c r="BF173" i="5"/>
  <c r="BF175" i="5"/>
  <c r="BF177" i="5"/>
  <c r="BF179" i="5"/>
  <c r="BF181" i="5"/>
  <c r="BF183" i="5"/>
  <c r="BF185" i="5"/>
  <c r="BF187" i="5"/>
  <c r="BF189" i="5"/>
  <c r="BF191" i="5"/>
  <c r="BF193" i="5"/>
  <c r="BF196" i="5"/>
  <c r="BF197" i="5"/>
  <c r="BF198" i="5"/>
  <c r="BF199" i="5"/>
  <c r="BF201" i="5"/>
  <c r="BF202" i="5"/>
  <c r="BF203" i="5"/>
  <c r="BF204" i="5"/>
  <c r="BF205" i="5"/>
  <c r="BF206" i="5"/>
  <c r="BF207" i="5"/>
  <c r="BF208" i="5"/>
  <c r="BF209" i="5"/>
  <c r="BF211" i="5"/>
  <c r="BF217" i="5"/>
  <c r="BF218" i="5"/>
  <c r="BF219" i="5"/>
  <c r="BF221" i="5"/>
  <c r="BF223" i="5"/>
  <c r="BF225" i="5"/>
  <c r="BF227" i="5"/>
  <c r="BF229" i="5"/>
  <c r="BF231" i="5"/>
  <c r="BF233" i="5"/>
  <c r="BF235" i="5"/>
  <c r="BF238" i="5"/>
  <c r="BF239" i="5"/>
  <c r="BF240" i="5"/>
  <c r="BF78" i="5"/>
  <c r="AQ78" i="5"/>
  <c r="AR78" i="5"/>
  <c r="AS78" i="5"/>
  <c r="AT78" i="5"/>
  <c r="AU78" i="5"/>
  <c r="AV78" i="5"/>
  <c r="AX78" i="5"/>
  <c r="AY78" i="5"/>
  <c r="AZ78" i="5"/>
  <c r="BA78" i="5"/>
  <c r="BB78" i="5"/>
  <c r="BC78" i="5"/>
  <c r="BD78" i="5"/>
  <c r="AO79" i="5"/>
  <c r="AQ79" i="5"/>
  <c r="AR79" i="5"/>
  <c r="AS79" i="5"/>
  <c r="AT79" i="5"/>
  <c r="AU79" i="5"/>
  <c r="AV79" i="5"/>
  <c r="AX79" i="5"/>
  <c r="AY79" i="5"/>
  <c r="AZ79" i="5"/>
  <c r="BA79" i="5"/>
  <c r="BB79" i="5"/>
  <c r="BC79" i="5"/>
  <c r="BD79" i="5"/>
  <c r="AO80" i="5"/>
  <c r="AQ80" i="5"/>
  <c r="AR80" i="5"/>
  <c r="AS80" i="5"/>
  <c r="AT80" i="5"/>
  <c r="AU80" i="5"/>
  <c r="AV80" i="5"/>
  <c r="AX80" i="5"/>
  <c r="AY80" i="5"/>
  <c r="AZ80" i="5"/>
  <c r="BA80" i="5"/>
  <c r="BB80" i="5"/>
  <c r="BC80" i="5"/>
  <c r="BD80" i="5"/>
  <c r="AO81" i="5"/>
  <c r="AQ81" i="5"/>
  <c r="AR81" i="5"/>
  <c r="AS81" i="5"/>
  <c r="AT81" i="5"/>
  <c r="AU81" i="5"/>
  <c r="AV81" i="5"/>
  <c r="AX81" i="5"/>
  <c r="AY81" i="5"/>
  <c r="AZ81" i="5"/>
  <c r="BA81" i="5"/>
  <c r="BB81" i="5"/>
  <c r="BC81" i="5"/>
  <c r="BD81" i="5"/>
  <c r="AO82" i="5"/>
  <c r="AQ82" i="5"/>
  <c r="AR82" i="5"/>
  <c r="AS82" i="5"/>
  <c r="AT82" i="5"/>
  <c r="AU82" i="5"/>
  <c r="AV82" i="5"/>
  <c r="AX82" i="5"/>
  <c r="AY82" i="5"/>
  <c r="AZ82" i="5"/>
  <c r="BA82" i="5"/>
  <c r="BB82" i="5"/>
  <c r="BC82" i="5"/>
  <c r="BD82" i="5"/>
  <c r="AO83" i="5"/>
  <c r="AQ83" i="5"/>
  <c r="AR83" i="5"/>
  <c r="AS83" i="5"/>
  <c r="AT83" i="5"/>
  <c r="AU83" i="5"/>
  <c r="AV83" i="5"/>
  <c r="AX83" i="5"/>
  <c r="AY83" i="5"/>
  <c r="AZ83" i="5"/>
  <c r="BA83" i="5"/>
  <c r="BB83" i="5"/>
  <c r="BC83" i="5"/>
  <c r="BD83" i="5"/>
  <c r="AO84" i="5"/>
  <c r="AQ84" i="5"/>
  <c r="AR84" i="5"/>
  <c r="AS84" i="5"/>
  <c r="AT84" i="5"/>
  <c r="AU84" i="5"/>
  <c r="AV84" i="5"/>
  <c r="AX84" i="5"/>
  <c r="AY84" i="5"/>
  <c r="AZ84" i="5"/>
  <c r="BA84" i="5"/>
  <c r="BB84" i="5"/>
  <c r="BC84" i="5"/>
  <c r="BD84" i="5"/>
  <c r="AO85" i="5"/>
  <c r="AQ85" i="5"/>
  <c r="AR85" i="5"/>
  <c r="AS85" i="5"/>
  <c r="AT85" i="5"/>
  <c r="AU85" i="5"/>
  <c r="AV85" i="5"/>
  <c r="AX85" i="5"/>
  <c r="AY85" i="5"/>
  <c r="AZ85" i="5"/>
  <c r="BA85" i="5"/>
  <c r="BB85" i="5"/>
  <c r="BC85" i="5"/>
  <c r="BD85" i="5"/>
  <c r="AO86" i="5"/>
  <c r="AQ86" i="5"/>
  <c r="AR86" i="5"/>
  <c r="AS86" i="5"/>
  <c r="AT86" i="5"/>
  <c r="AU86" i="5"/>
  <c r="AV86" i="5"/>
  <c r="AX86" i="5"/>
  <c r="AY86" i="5"/>
  <c r="AZ86" i="5"/>
  <c r="BA86" i="5"/>
  <c r="BB86" i="5"/>
  <c r="BC86" i="5"/>
  <c r="BD86" i="5"/>
  <c r="AO87" i="5"/>
  <c r="AO88" i="5"/>
  <c r="AQ88" i="5"/>
  <c r="AR88" i="5"/>
  <c r="AS88" i="5"/>
  <c r="AT88" i="5"/>
  <c r="AU88" i="5"/>
  <c r="AV88" i="5"/>
  <c r="AX88" i="5"/>
  <c r="AY88" i="5"/>
  <c r="AZ88" i="5"/>
  <c r="BA88" i="5"/>
  <c r="BB88" i="5"/>
  <c r="BC88" i="5"/>
  <c r="BD88" i="5"/>
  <c r="AO89" i="5"/>
  <c r="AQ89" i="5"/>
  <c r="AR89" i="5"/>
  <c r="AS89" i="5"/>
  <c r="AT89" i="5"/>
  <c r="AU89" i="5"/>
  <c r="AV89" i="5"/>
  <c r="AX89" i="5"/>
  <c r="AY89" i="5"/>
  <c r="AZ89" i="5"/>
  <c r="BA89" i="5"/>
  <c r="BB89" i="5"/>
  <c r="BC89" i="5"/>
  <c r="BD89" i="5"/>
  <c r="AO90" i="5"/>
  <c r="AQ90" i="5"/>
  <c r="AR90" i="5"/>
  <c r="AS90" i="5"/>
  <c r="AT90" i="5"/>
  <c r="AU90" i="5"/>
  <c r="AV90" i="5"/>
  <c r="AX90" i="5"/>
  <c r="AY90" i="5"/>
  <c r="AZ90" i="5"/>
  <c r="BA90" i="5"/>
  <c r="BB90" i="5"/>
  <c r="BC90" i="5"/>
  <c r="BD90" i="5"/>
  <c r="AO91" i="5"/>
  <c r="AQ91" i="5"/>
  <c r="AR91" i="5"/>
  <c r="AS91" i="5"/>
  <c r="AT91" i="5"/>
  <c r="AU91" i="5"/>
  <c r="AV91" i="5"/>
  <c r="AX91" i="5"/>
  <c r="AY91" i="5"/>
  <c r="AZ91" i="5"/>
  <c r="BA91" i="5"/>
  <c r="BB91" i="5"/>
  <c r="BC91" i="5"/>
  <c r="BD91" i="5"/>
  <c r="AO92" i="5"/>
  <c r="AQ92" i="5"/>
  <c r="AR92" i="5"/>
  <c r="AS92" i="5"/>
  <c r="AT92" i="5"/>
  <c r="AU92" i="5"/>
  <c r="AV92" i="5"/>
  <c r="AX92" i="5"/>
  <c r="AY92" i="5"/>
  <c r="AZ92" i="5"/>
  <c r="BA92" i="5"/>
  <c r="BB92" i="5"/>
  <c r="BC92" i="5"/>
  <c r="BD92" i="5"/>
  <c r="AO93" i="5"/>
  <c r="AQ93" i="5"/>
  <c r="AR93" i="5"/>
  <c r="AS93" i="5"/>
  <c r="AT93" i="5"/>
  <c r="AU93" i="5"/>
  <c r="AV93" i="5"/>
  <c r="AX93" i="5"/>
  <c r="AY93" i="5"/>
  <c r="AZ93" i="5"/>
  <c r="BA93" i="5"/>
  <c r="BB93" i="5"/>
  <c r="BC93" i="5"/>
  <c r="BD93" i="5"/>
  <c r="AO94" i="5"/>
  <c r="AQ94" i="5"/>
  <c r="AR94" i="5"/>
  <c r="AS94" i="5"/>
  <c r="AT94" i="5"/>
  <c r="AU94" i="5"/>
  <c r="AV94" i="5"/>
  <c r="AX94" i="5"/>
  <c r="AY94" i="5"/>
  <c r="AZ94" i="5"/>
  <c r="BA94" i="5"/>
  <c r="BB94" i="5"/>
  <c r="BC94" i="5"/>
  <c r="BD94" i="5"/>
  <c r="AO95" i="5"/>
  <c r="AQ95" i="5"/>
  <c r="AR95" i="5"/>
  <c r="AS95" i="5"/>
  <c r="AT95" i="5"/>
  <c r="AU95" i="5"/>
  <c r="AV95" i="5"/>
  <c r="AX95" i="5"/>
  <c r="AY95" i="5"/>
  <c r="AZ95" i="5"/>
  <c r="BA95" i="5"/>
  <c r="BB95" i="5"/>
  <c r="BC95" i="5"/>
  <c r="BD95" i="5"/>
  <c r="AO96" i="5"/>
  <c r="AQ96" i="5"/>
  <c r="AR96" i="5"/>
  <c r="AS96" i="5"/>
  <c r="AT96" i="5"/>
  <c r="AU96" i="5"/>
  <c r="AV96" i="5"/>
  <c r="AX96" i="5"/>
  <c r="AY96" i="5"/>
  <c r="AZ96" i="5"/>
  <c r="BA96" i="5"/>
  <c r="BB96" i="5"/>
  <c r="BC96" i="5"/>
  <c r="BD96" i="5"/>
  <c r="AO97" i="5"/>
  <c r="AQ97" i="5"/>
  <c r="AR97" i="5"/>
  <c r="AS97" i="5"/>
  <c r="AT97" i="5"/>
  <c r="AU97" i="5"/>
  <c r="AV97" i="5"/>
  <c r="AX97" i="5"/>
  <c r="AY97" i="5"/>
  <c r="AZ97" i="5"/>
  <c r="BA97" i="5"/>
  <c r="BB97" i="5"/>
  <c r="BC97" i="5"/>
  <c r="BD97" i="5"/>
  <c r="AO98" i="5"/>
  <c r="AQ98" i="5"/>
  <c r="AR98" i="5"/>
  <c r="AS98" i="5"/>
  <c r="AT98" i="5"/>
  <c r="AU98" i="5"/>
  <c r="AV98" i="5"/>
  <c r="AX98" i="5"/>
  <c r="AY98" i="5"/>
  <c r="AZ98" i="5"/>
  <c r="BA98" i="5"/>
  <c r="BB98" i="5"/>
  <c r="BC98" i="5"/>
  <c r="BD98" i="5"/>
  <c r="AO99" i="5"/>
  <c r="AQ99" i="5"/>
  <c r="AR99" i="5"/>
  <c r="AS99" i="5"/>
  <c r="AT99" i="5"/>
  <c r="AU99" i="5"/>
  <c r="AV99" i="5"/>
  <c r="AX99" i="5"/>
  <c r="AY99" i="5"/>
  <c r="AZ99" i="5"/>
  <c r="BA99" i="5"/>
  <c r="BB99" i="5"/>
  <c r="BC99" i="5"/>
  <c r="BD99" i="5"/>
  <c r="AO100" i="5"/>
  <c r="AQ100" i="5"/>
  <c r="AR100" i="5"/>
  <c r="AS100" i="5"/>
  <c r="AT100" i="5"/>
  <c r="AU100" i="5"/>
  <c r="AV100" i="5"/>
  <c r="AX100" i="5"/>
  <c r="AY100" i="5"/>
  <c r="AZ100" i="5"/>
  <c r="BA100" i="5"/>
  <c r="BB100" i="5"/>
  <c r="BC100" i="5"/>
  <c r="BD100" i="5"/>
  <c r="AO101" i="5"/>
  <c r="AQ101" i="5"/>
  <c r="AR101" i="5"/>
  <c r="AS101" i="5"/>
  <c r="AT101" i="5"/>
  <c r="AU101" i="5"/>
  <c r="AV101" i="5"/>
  <c r="AX101" i="5"/>
  <c r="AY101" i="5"/>
  <c r="AZ101" i="5"/>
  <c r="BA101" i="5"/>
  <c r="BB101" i="5"/>
  <c r="BC101" i="5"/>
  <c r="BD101" i="5"/>
  <c r="AO102" i="5"/>
  <c r="AQ102" i="5"/>
  <c r="AR102" i="5"/>
  <c r="AS102" i="5"/>
  <c r="AT102" i="5"/>
  <c r="AU102" i="5"/>
  <c r="AV102" i="5"/>
  <c r="AX102" i="5"/>
  <c r="AY102" i="5"/>
  <c r="AZ102" i="5"/>
  <c r="BA102" i="5"/>
  <c r="BB102" i="5"/>
  <c r="BC102" i="5"/>
  <c r="BD102" i="5"/>
  <c r="AO103" i="5"/>
  <c r="AQ103" i="5"/>
  <c r="AR103" i="5"/>
  <c r="AS103" i="5"/>
  <c r="AT103" i="5"/>
  <c r="AU103" i="5"/>
  <c r="AV103" i="5"/>
  <c r="AX103" i="5"/>
  <c r="AY103" i="5"/>
  <c r="AZ103" i="5"/>
  <c r="BA103" i="5"/>
  <c r="BB103" i="5"/>
  <c r="BC103" i="5"/>
  <c r="BD103" i="5"/>
  <c r="AO104" i="5"/>
  <c r="AQ104" i="5"/>
  <c r="AR104" i="5"/>
  <c r="AS104" i="5"/>
  <c r="AT104" i="5"/>
  <c r="AU104" i="5"/>
  <c r="AV104" i="5"/>
  <c r="AX104" i="5"/>
  <c r="AY104" i="5"/>
  <c r="AZ104" i="5"/>
  <c r="BA104" i="5"/>
  <c r="BB104" i="5"/>
  <c r="BC104" i="5"/>
  <c r="BD104" i="5"/>
  <c r="AO105" i="5"/>
  <c r="AQ105" i="5"/>
  <c r="AR105" i="5"/>
  <c r="AS105" i="5"/>
  <c r="AT105" i="5"/>
  <c r="AU105" i="5"/>
  <c r="AV105" i="5"/>
  <c r="AX105" i="5"/>
  <c r="AY105" i="5"/>
  <c r="AZ105" i="5"/>
  <c r="BA105" i="5"/>
  <c r="BB105" i="5"/>
  <c r="BC105" i="5"/>
  <c r="BD105" i="5"/>
  <c r="AO106" i="5"/>
  <c r="AO107" i="5"/>
  <c r="AQ107" i="5"/>
  <c r="AR107" i="5"/>
  <c r="AS107" i="5"/>
  <c r="AT107" i="5"/>
  <c r="AU107" i="5"/>
  <c r="AV107" i="5"/>
  <c r="AX107" i="5"/>
  <c r="AY107" i="5"/>
  <c r="AZ107" i="5"/>
  <c r="BA107" i="5"/>
  <c r="BB107" i="5"/>
  <c r="BC107" i="5"/>
  <c r="BD107" i="5"/>
  <c r="AO108" i="5"/>
  <c r="AQ108" i="5"/>
  <c r="AR108" i="5"/>
  <c r="AS108" i="5"/>
  <c r="AT108" i="5"/>
  <c r="AU108" i="5"/>
  <c r="AV108" i="5"/>
  <c r="AX108" i="5"/>
  <c r="AY108" i="5"/>
  <c r="AZ108" i="5"/>
  <c r="BA108" i="5"/>
  <c r="BB108" i="5"/>
  <c r="BC108" i="5"/>
  <c r="BD108" i="5"/>
  <c r="AO109" i="5"/>
  <c r="AQ109" i="5"/>
  <c r="AR109" i="5"/>
  <c r="AS109" i="5"/>
  <c r="AT109" i="5"/>
  <c r="AU109" i="5"/>
  <c r="AV109" i="5"/>
  <c r="AX109" i="5"/>
  <c r="AY109" i="5"/>
  <c r="AZ109" i="5"/>
  <c r="BA109" i="5"/>
  <c r="BB109" i="5"/>
  <c r="BC109" i="5"/>
  <c r="BD109" i="5"/>
  <c r="AO110" i="5"/>
  <c r="AQ110" i="5"/>
  <c r="AR110" i="5"/>
  <c r="AS110" i="5"/>
  <c r="AT110" i="5"/>
  <c r="AU110" i="5"/>
  <c r="AV110" i="5"/>
  <c r="AX110" i="5"/>
  <c r="AY110" i="5"/>
  <c r="AZ110" i="5"/>
  <c r="BA110" i="5"/>
  <c r="BB110" i="5"/>
  <c r="BC110" i="5"/>
  <c r="BD110" i="5"/>
  <c r="AO111" i="5"/>
  <c r="AQ111" i="5"/>
  <c r="AR111" i="5"/>
  <c r="AS111" i="5"/>
  <c r="AT111" i="5"/>
  <c r="AU111" i="5"/>
  <c r="AV111" i="5"/>
  <c r="AX111" i="5"/>
  <c r="AY111" i="5"/>
  <c r="AZ111" i="5"/>
  <c r="BA111" i="5"/>
  <c r="BB111" i="5"/>
  <c r="BC111" i="5"/>
  <c r="BD111" i="5"/>
  <c r="AO112" i="5"/>
  <c r="AQ112" i="5"/>
  <c r="AR112" i="5"/>
  <c r="AS112" i="5"/>
  <c r="AT112" i="5"/>
  <c r="AU112" i="5"/>
  <c r="AV112" i="5"/>
  <c r="AX112" i="5"/>
  <c r="AY112" i="5"/>
  <c r="AZ112" i="5"/>
  <c r="BA112" i="5"/>
  <c r="BB112" i="5"/>
  <c r="BC112" i="5"/>
  <c r="BD112" i="5"/>
  <c r="AO113" i="5"/>
  <c r="AQ113" i="5"/>
  <c r="AR113" i="5"/>
  <c r="AS113" i="5"/>
  <c r="AT113" i="5"/>
  <c r="AU113" i="5"/>
  <c r="AV113" i="5"/>
  <c r="AX113" i="5"/>
  <c r="AY113" i="5"/>
  <c r="AZ113" i="5"/>
  <c r="BA113" i="5"/>
  <c r="BB113" i="5"/>
  <c r="BC113" i="5"/>
  <c r="BD113" i="5"/>
  <c r="AO114" i="5"/>
  <c r="AQ114" i="5"/>
  <c r="AR114" i="5"/>
  <c r="AS114" i="5"/>
  <c r="AT114" i="5"/>
  <c r="AU114" i="5"/>
  <c r="AV114" i="5"/>
  <c r="AX114" i="5"/>
  <c r="AY114" i="5"/>
  <c r="AZ114" i="5"/>
  <c r="BA114" i="5"/>
  <c r="BB114" i="5"/>
  <c r="BC114" i="5"/>
  <c r="BD114" i="5"/>
  <c r="AO115" i="5"/>
  <c r="AQ115" i="5"/>
  <c r="AR115" i="5"/>
  <c r="AS115" i="5"/>
  <c r="AT115" i="5"/>
  <c r="AU115" i="5"/>
  <c r="AV115" i="5"/>
  <c r="AX115" i="5"/>
  <c r="AY115" i="5"/>
  <c r="AZ115" i="5"/>
  <c r="BA115" i="5"/>
  <c r="BB115" i="5"/>
  <c r="BC115" i="5"/>
  <c r="BD115" i="5"/>
  <c r="AO116" i="5"/>
  <c r="AQ116" i="5"/>
  <c r="AR116" i="5"/>
  <c r="AS116" i="5"/>
  <c r="AT116" i="5"/>
  <c r="AU116" i="5"/>
  <c r="AV116" i="5"/>
  <c r="AX116" i="5"/>
  <c r="AY116" i="5"/>
  <c r="AZ116" i="5"/>
  <c r="BA116" i="5"/>
  <c r="BB116" i="5"/>
  <c r="BC116" i="5"/>
  <c r="BD116" i="5"/>
  <c r="AO117" i="5"/>
  <c r="AQ117" i="5"/>
  <c r="AR117" i="5"/>
  <c r="AS117" i="5"/>
  <c r="AT117" i="5"/>
  <c r="AU117" i="5"/>
  <c r="AV117" i="5"/>
  <c r="AX117" i="5"/>
  <c r="AY117" i="5"/>
  <c r="AZ117" i="5"/>
  <c r="BA117" i="5"/>
  <c r="BB117" i="5"/>
  <c r="BC117" i="5"/>
  <c r="BD117" i="5"/>
  <c r="AO118" i="5"/>
  <c r="AQ118" i="5"/>
  <c r="AR118" i="5"/>
  <c r="AS118" i="5"/>
  <c r="AT118" i="5"/>
  <c r="AU118" i="5"/>
  <c r="AV118" i="5"/>
  <c r="AX118" i="5"/>
  <c r="AY118" i="5"/>
  <c r="AZ118" i="5"/>
  <c r="BA118" i="5"/>
  <c r="BB118" i="5"/>
  <c r="BC118" i="5"/>
  <c r="BD118" i="5"/>
  <c r="AO119" i="5"/>
  <c r="AQ119" i="5"/>
  <c r="AR119" i="5"/>
  <c r="AS119" i="5"/>
  <c r="AT119" i="5"/>
  <c r="AU119" i="5"/>
  <c r="AV119" i="5"/>
  <c r="AX119" i="5"/>
  <c r="AY119" i="5"/>
  <c r="AZ119" i="5"/>
  <c r="BA119" i="5"/>
  <c r="BB119" i="5"/>
  <c r="BC119" i="5"/>
  <c r="BD119" i="5"/>
  <c r="AO120" i="5"/>
  <c r="AQ120" i="5"/>
  <c r="AR120" i="5"/>
  <c r="AS120" i="5"/>
  <c r="AT120" i="5"/>
  <c r="AU120" i="5"/>
  <c r="AV120" i="5"/>
  <c r="AX120" i="5"/>
  <c r="AY120" i="5"/>
  <c r="AZ120" i="5"/>
  <c r="BA120" i="5"/>
  <c r="BB120" i="5"/>
  <c r="BC120" i="5"/>
  <c r="BD120" i="5"/>
  <c r="AO121" i="5"/>
  <c r="AQ121" i="5"/>
  <c r="AR121" i="5"/>
  <c r="AS121" i="5"/>
  <c r="AT121" i="5"/>
  <c r="AU121" i="5"/>
  <c r="AV121" i="5"/>
  <c r="AX121" i="5"/>
  <c r="AY121" i="5"/>
  <c r="AZ121" i="5"/>
  <c r="BA121" i="5"/>
  <c r="BB121" i="5"/>
  <c r="BC121" i="5"/>
  <c r="BD121" i="5"/>
  <c r="AO122" i="5"/>
  <c r="AQ122" i="5"/>
  <c r="AR122" i="5"/>
  <c r="AS122" i="5"/>
  <c r="AT122" i="5"/>
  <c r="AU122" i="5"/>
  <c r="AV122" i="5"/>
  <c r="AX122" i="5"/>
  <c r="AY122" i="5"/>
  <c r="AZ122" i="5"/>
  <c r="BA122" i="5"/>
  <c r="BB122" i="5"/>
  <c r="BC122" i="5"/>
  <c r="BD122" i="5"/>
  <c r="AO123" i="5"/>
  <c r="AQ123" i="5"/>
  <c r="AR123" i="5"/>
  <c r="AS123" i="5"/>
  <c r="AT123" i="5"/>
  <c r="AU123" i="5"/>
  <c r="AV123" i="5"/>
  <c r="AX123" i="5"/>
  <c r="AY123" i="5"/>
  <c r="AZ123" i="5"/>
  <c r="BA123" i="5"/>
  <c r="BB123" i="5"/>
  <c r="BC123" i="5"/>
  <c r="BD123" i="5"/>
  <c r="AO125" i="5"/>
  <c r="AQ125" i="5"/>
  <c r="AR125" i="5"/>
  <c r="AS125" i="5"/>
  <c r="AT125" i="5"/>
  <c r="AU125" i="5"/>
  <c r="AV125" i="5"/>
  <c r="AX125" i="5"/>
  <c r="AY125" i="5"/>
  <c r="AZ125" i="5"/>
  <c r="BA125" i="5"/>
  <c r="BB125" i="5"/>
  <c r="BC125" i="5"/>
  <c r="BD125" i="5"/>
  <c r="AO126" i="5"/>
  <c r="AQ126" i="5"/>
  <c r="AR126" i="5"/>
  <c r="AS126" i="5"/>
  <c r="AT126" i="5"/>
  <c r="AU126" i="5"/>
  <c r="AV126" i="5"/>
  <c r="AX126" i="5"/>
  <c r="AY126" i="5"/>
  <c r="AZ126" i="5"/>
  <c r="BA126" i="5"/>
  <c r="BB126" i="5"/>
  <c r="BC126" i="5"/>
  <c r="BD126" i="5"/>
  <c r="AO127" i="5"/>
  <c r="AQ127" i="5"/>
  <c r="AR127" i="5"/>
  <c r="AS127" i="5"/>
  <c r="AT127" i="5"/>
  <c r="AU127" i="5"/>
  <c r="AV127" i="5"/>
  <c r="AX127" i="5"/>
  <c r="AY127" i="5"/>
  <c r="AZ127" i="5"/>
  <c r="BA127" i="5"/>
  <c r="BB127" i="5"/>
  <c r="BC127" i="5"/>
  <c r="BD127" i="5"/>
  <c r="AO128" i="5"/>
  <c r="AQ128" i="5"/>
  <c r="AR128" i="5"/>
  <c r="AS128" i="5"/>
  <c r="AT128" i="5"/>
  <c r="AU128" i="5"/>
  <c r="AV128" i="5"/>
  <c r="AX128" i="5"/>
  <c r="AY128" i="5"/>
  <c r="AZ128" i="5"/>
  <c r="BA128" i="5"/>
  <c r="BB128" i="5"/>
  <c r="BC128" i="5"/>
  <c r="BD128" i="5"/>
  <c r="AO129" i="5"/>
  <c r="AQ129" i="5"/>
  <c r="AR129" i="5"/>
  <c r="AS129" i="5"/>
  <c r="AT129" i="5"/>
  <c r="AU129" i="5"/>
  <c r="AV129" i="5"/>
  <c r="AX129" i="5"/>
  <c r="AY129" i="5"/>
  <c r="AZ129" i="5"/>
  <c r="BA129" i="5"/>
  <c r="BB129" i="5"/>
  <c r="BC129" i="5"/>
  <c r="BD129" i="5"/>
  <c r="AO130" i="5"/>
  <c r="AQ130" i="5"/>
  <c r="AR130" i="5"/>
  <c r="AS130" i="5"/>
  <c r="AT130" i="5"/>
  <c r="AU130" i="5"/>
  <c r="AV130" i="5"/>
  <c r="AX130" i="5"/>
  <c r="AY130" i="5"/>
  <c r="AZ130" i="5"/>
  <c r="BA130" i="5"/>
  <c r="BB130" i="5"/>
  <c r="BC130" i="5"/>
  <c r="BD130" i="5"/>
  <c r="AO131" i="5"/>
  <c r="AQ131" i="5"/>
  <c r="AR131" i="5"/>
  <c r="AS131" i="5"/>
  <c r="AT131" i="5"/>
  <c r="AU131" i="5"/>
  <c r="AV131" i="5"/>
  <c r="AX131" i="5"/>
  <c r="AY131" i="5"/>
  <c r="AZ131" i="5"/>
  <c r="BA131" i="5"/>
  <c r="BB131" i="5"/>
  <c r="BC131" i="5"/>
  <c r="BD131" i="5"/>
  <c r="AO132" i="5"/>
  <c r="AQ132" i="5"/>
  <c r="AR132" i="5"/>
  <c r="AS132" i="5"/>
  <c r="AT132" i="5"/>
  <c r="AU132" i="5"/>
  <c r="AV132" i="5"/>
  <c r="AX132" i="5"/>
  <c r="AY132" i="5"/>
  <c r="AZ132" i="5"/>
  <c r="BA132" i="5"/>
  <c r="BB132" i="5"/>
  <c r="BC132" i="5"/>
  <c r="BD132" i="5"/>
  <c r="AO133" i="5"/>
  <c r="AQ133" i="5"/>
  <c r="AR133" i="5"/>
  <c r="AS133" i="5"/>
  <c r="AT133" i="5"/>
  <c r="AU133" i="5"/>
  <c r="AV133" i="5"/>
  <c r="AX133" i="5"/>
  <c r="AY133" i="5"/>
  <c r="AZ133" i="5"/>
  <c r="BA133" i="5"/>
  <c r="BB133" i="5"/>
  <c r="BC133" i="5"/>
  <c r="BD133" i="5"/>
  <c r="AN134" i="5"/>
  <c r="AO134" i="5" s="1"/>
  <c r="AQ134" i="5"/>
  <c r="AR134" i="5"/>
  <c r="AS134" i="5"/>
  <c r="AT134" i="5"/>
  <c r="AU134" i="5"/>
  <c r="AV134" i="5"/>
  <c r="AX134" i="5"/>
  <c r="AY134" i="5"/>
  <c r="AZ134" i="5"/>
  <c r="BA134" i="5"/>
  <c r="BB134" i="5"/>
  <c r="BC134" i="5"/>
  <c r="BD134" i="5"/>
  <c r="AO135" i="5"/>
  <c r="AQ135" i="5"/>
  <c r="AR135" i="5"/>
  <c r="AS135" i="5"/>
  <c r="AT135" i="5"/>
  <c r="AU135" i="5"/>
  <c r="AV135" i="5"/>
  <c r="AX135" i="5"/>
  <c r="AY135" i="5"/>
  <c r="AZ135" i="5"/>
  <c r="BA135" i="5"/>
  <c r="BB135" i="5"/>
  <c r="BC135" i="5"/>
  <c r="BD135" i="5"/>
  <c r="AO136" i="5"/>
  <c r="AQ136" i="5"/>
  <c r="AR136" i="5"/>
  <c r="AS136" i="5"/>
  <c r="AT136" i="5"/>
  <c r="AU136" i="5"/>
  <c r="AV136" i="5"/>
  <c r="AX136" i="5"/>
  <c r="AY136" i="5"/>
  <c r="AZ136" i="5"/>
  <c r="BA136" i="5"/>
  <c r="BB136" i="5"/>
  <c r="BC136" i="5"/>
  <c r="BD136" i="5"/>
  <c r="AO137" i="5"/>
  <c r="AQ137" i="5"/>
  <c r="AR137" i="5"/>
  <c r="AS137" i="5"/>
  <c r="AT137" i="5"/>
  <c r="AU137" i="5"/>
  <c r="AV137" i="5"/>
  <c r="AX137" i="5"/>
  <c r="AY137" i="5"/>
  <c r="AZ137" i="5"/>
  <c r="BA137" i="5"/>
  <c r="BB137" i="5"/>
  <c r="BC137" i="5"/>
  <c r="BD137" i="5"/>
  <c r="AO138" i="5"/>
  <c r="AQ138" i="5"/>
  <c r="AR138" i="5"/>
  <c r="AS138" i="5"/>
  <c r="AT138" i="5"/>
  <c r="AU138" i="5"/>
  <c r="AV138" i="5"/>
  <c r="AX138" i="5"/>
  <c r="AY138" i="5"/>
  <c r="AZ138" i="5"/>
  <c r="BA138" i="5"/>
  <c r="BB138" i="5"/>
  <c r="BC138" i="5"/>
  <c r="BD138" i="5"/>
  <c r="AO139" i="5"/>
  <c r="AQ139" i="5"/>
  <c r="AR139" i="5"/>
  <c r="AS139" i="5"/>
  <c r="AT139" i="5"/>
  <c r="AU139" i="5"/>
  <c r="AV139" i="5"/>
  <c r="AX139" i="5"/>
  <c r="AY139" i="5"/>
  <c r="AZ139" i="5"/>
  <c r="BA139" i="5"/>
  <c r="BB139" i="5"/>
  <c r="BC139" i="5"/>
  <c r="BD139" i="5"/>
  <c r="AO140" i="5"/>
  <c r="AQ140" i="5"/>
  <c r="AR140" i="5"/>
  <c r="AS140" i="5"/>
  <c r="AT140" i="5"/>
  <c r="AU140" i="5"/>
  <c r="AV140" i="5"/>
  <c r="AX140" i="5"/>
  <c r="AY140" i="5"/>
  <c r="AZ140" i="5"/>
  <c r="BA140" i="5"/>
  <c r="BB140" i="5"/>
  <c r="BC140" i="5"/>
  <c r="BD140" i="5"/>
  <c r="AO141" i="5"/>
  <c r="AQ141" i="5"/>
  <c r="AR141" i="5"/>
  <c r="AS141" i="5"/>
  <c r="AT141" i="5"/>
  <c r="AU141" i="5"/>
  <c r="AV141" i="5"/>
  <c r="AX141" i="5"/>
  <c r="AY141" i="5"/>
  <c r="AZ141" i="5"/>
  <c r="BA141" i="5"/>
  <c r="BB141" i="5"/>
  <c r="BC141" i="5"/>
  <c r="BD141" i="5"/>
  <c r="AO142" i="5"/>
  <c r="AQ142" i="5"/>
  <c r="AR142" i="5"/>
  <c r="AS142" i="5"/>
  <c r="AT142" i="5"/>
  <c r="AU142" i="5"/>
  <c r="AV142" i="5"/>
  <c r="AX142" i="5"/>
  <c r="AY142" i="5"/>
  <c r="AZ142" i="5"/>
  <c r="BA142" i="5"/>
  <c r="BB142" i="5"/>
  <c r="BC142" i="5"/>
  <c r="BD142" i="5"/>
  <c r="AO143" i="5"/>
  <c r="AQ143" i="5"/>
  <c r="AR143" i="5"/>
  <c r="AS143" i="5"/>
  <c r="AT143" i="5"/>
  <c r="AU143" i="5"/>
  <c r="AV143" i="5"/>
  <c r="AX143" i="5"/>
  <c r="AY143" i="5"/>
  <c r="AZ143" i="5"/>
  <c r="BA143" i="5"/>
  <c r="BB143" i="5"/>
  <c r="BC143" i="5"/>
  <c r="BD143" i="5"/>
  <c r="AO144" i="5"/>
  <c r="AQ144" i="5"/>
  <c r="AR144" i="5"/>
  <c r="AS144" i="5"/>
  <c r="AT144" i="5"/>
  <c r="AU144" i="5"/>
  <c r="AV144" i="5"/>
  <c r="AX144" i="5"/>
  <c r="AY144" i="5"/>
  <c r="AZ144" i="5"/>
  <c r="BA144" i="5"/>
  <c r="BB144" i="5"/>
  <c r="BC144" i="5"/>
  <c r="BD144" i="5"/>
  <c r="AO146" i="5"/>
  <c r="AQ146" i="5"/>
  <c r="AR146" i="5"/>
  <c r="AS146" i="5"/>
  <c r="AT146" i="5"/>
  <c r="AU146" i="5"/>
  <c r="AV146" i="5"/>
  <c r="AX146" i="5"/>
  <c r="AY146" i="5"/>
  <c r="AZ146" i="5"/>
  <c r="BA146" i="5"/>
  <c r="BB146" i="5"/>
  <c r="BC146" i="5"/>
  <c r="BD146" i="5"/>
  <c r="AO147" i="5"/>
  <c r="AQ147" i="5"/>
  <c r="AR147" i="5"/>
  <c r="AS147" i="5"/>
  <c r="AT147" i="5"/>
  <c r="AU147" i="5"/>
  <c r="AV147" i="5"/>
  <c r="AX147" i="5"/>
  <c r="AY147" i="5"/>
  <c r="AZ147" i="5"/>
  <c r="BA147" i="5"/>
  <c r="BB147" i="5"/>
  <c r="BC147" i="5"/>
  <c r="BD147" i="5"/>
  <c r="AO148" i="5"/>
  <c r="AQ148" i="5"/>
  <c r="AR148" i="5"/>
  <c r="AS148" i="5"/>
  <c r="AT148" i="5"/>
  <c r="AU148" i="5"/>
  <c r="AV148" i="5"/>
  <c r="AX148" i="5"/>
  <c r="AY148" i="5"/>
  <c r="AZ148" i="5"/>
  <c r="BA148" i="5"/>
  <c r="BB148" i="5"/>
  <c r="BC148" i="5"/>
  <c r="BD148" i="5"/>
  <c r="AO149" i="5"/>
  <c r="AQ149" i="5"/>
  <c r="AR149" i="5"/>
  <c r="AS149" i="5"/>
  <c r="AT149" i="5"/>
  <c r="AU149" i="5"/>
  <c r="AV149" i="5"/>
  <c r="AX149" i="5"/>
  <c r="AY149" i="5"/>
  <c r="AZ149" i="5"/>
  <c r="BA149" i="5"/>
  <c r="BB149" i="5"/>
  <c r="BC149" i="5"/>
  <c r="BD149" i="5"/>
  <c r="AO150" i="5"/>
  <c r="AQ150" i="5"/>
  <c r="AR150" i="5"/>
  <c r="AS150" i="5"/>
  <c r="AT150" i="5"/>
  <c r="AU150" i="5"/>
  <c r="AV150" i="5"/>
  <c r="AX150" i="5"/>
  <c r="AY150" i="5"/>
  <c r="AZ150" i="5"/>
  <c r="BA150" i="5"/>
  <c r="BB150" i="5"/>
  <c r="BC150" i="5"/>
  <c r="BD150" i="5"/>
  <c r="AO151" i="5"/>
  <c r="AQ151" i="5"/>
  <c r="AR151" i="5"/>
  <c r="AS151" i="5"/>
  <c r="AT151" i="5"/>
  <c r="AU151" i="5"/>
  <c r="AV151" i="5"/>
  <c r="AX151" i="5"/>
  <c r="AY151" i="5"/>
  <c r="AZ151" i="5"/>
  <c r="BA151" i="5"/>
  <c r="BB151" i="5"/>
  <c r="BC151" i="5"/>
  <c r="BD151" i="5"/>
  <c r="AO152" i="5"/>
  <c r="AQ152" i="5"/>
  <c r="AR152" i="5"/>
  <c r="AS152" i="5"/>
  <c r="AT152" i="5"/>
  <c r="AU152" i="5"/>
  <c r="AV152" i="5"/>
  <c r="AX152" i="5"/>
  <c r="AY152" i="5"/>
  <c r="AZ152" i="5"/>
  <c r="BA152" i="5"/>
  <c r="BB152" i="5"/>
  <c r="BC152" i="5"/>
  <c r="BD152" i="5"/>
  <c r="AO153" i="5"/>
  <c r="AQ153" i="5"/>
  <c r="AR153" i="5"/>
  <c r="AS153" i="5"/>
  <c r="AT153" i="5"/>
  <c r="AU153" i="5"/>
  <c r="AV153" i="5"/>
  <c r="AX153" i="5"/>
  <c r="AY153" i="5"/>
  <c r="AZ153" i="5"/>
  <c r="BA153" i="5"/>
  <c r="BB153" i="5"/>
  <c r="BC153" i="5"/>
  <c r="BD153" i="5"/>
  <c r="AO155" i="5"/>
  <c r="AQ155" i="5"/>
  <c r="AR155" i="5"/>
  <c r="AS155" i="5"/>
  <c r="AT155" i="5"/>
  <c r="AU155" i="5"/>
  <c r="AV155" i="5"/>
  <c r="AX155" i="5"/>
  <c r="AY155" i="5"/>
  <c r="AZ155" i="5"/>
  <c r="BA155" i="5"/>
  <c r="BB155" i="5"/>
  <c r="BC155" i="5"/>
  <c r="BD155" i="5"/>
  <c r="AO156" i="5"/>
  <c r="AQ156" i="5"/>
  <c r="AR156" i="5"/>
  <c r="AS156" i="5"/>
  <c r="AT156" i="5"/>
  <c r="AU156" i="5"/>
  <c r="AV156" i="5"/>
  <c r="AX156" i="5"/>
  <c r="AY156" i="5"/>
  <c r="AZ156" i="5"/>
  <c r="BA156" i="5"/>
  <c r="BB156" i="5"/>
  <c r="BC156" i="5"/>
  <c r="BD156" i="5"/>
  <c r="AO157" i="5"/>
  <c r="AQ157" i="5"/>
  <c r="AR157" i="5"/>
  <c r="AS157" i="5"/>
  <c r="AT157" i="5"/>
  <c r="AU157" i="5"/>
  <c r="AV157" i="5"/>
  <c r="AX157" i="5"/>
  <c r="AY157" i="5"/>
  <c r="AZ157" i="5"/>
  <c r="BA157" i="5"/>
  <c r="BB157" i="5"/>
  <c r="BC157" i="5"/>
  <c r="BD157" i="5"/>
  <c r="AO158" i="5"/>
  <c r="AQ158" i="5"/>
  <c r="AR158" i="5"/>
  <c r="AS158" i="5"/>
  <c r="AT158" i="5"/>
  <c r="AU158" i="5"/>
  <c r="AV158" i="5"/>
  <c r="AX158" i="5"/>
  <c r="AY158" i="5"/>
  <c r="AZ158" i="5"/>
  <c r="BA158" i="5"/>
  <c r="BB158" i="5"/>
  <c r="BC158" i="5"/>
  <c r="BD158" i="5"/>
  <c r="AO159" i="5"/>
  <c r="AQ159" i="5"/>
  <c r="AR159" i="5"/>
  <c r="AS159" i="5"/>
  <c r="AT159" i="5"/>
  <c r="AU159" i="5"/>
  <c r="AV159" i="5"/>
  <c r="AX159" i="5"/>
  <c r="AY159" i="5"/>
  <c r="AZ159" i="5"/>
  <c r="BA159" i="5"/>
  <c r="BB159" i="5"/>
  <c r="BC159" i="5"/>
  <c r="BD159" i="5"/>
  <c r="AO160" i="5"/>
  <c r="AQ160" i="5"/>
  <c r="AR160" i="5"/>
  <c r="AS160" i="5"/>
  <c r="AT160" i="5"/>
  <c r="AU160" i="5"/>
  <c r="AV160" i="5"/>
  <c r="AX160" i="5"/>
  <c r="AY160" i="5"/>
  <c r="AZ160" i="5"/>
  <c r="BA160" i="5"/>
  <c r="BB160" i="5"/>
  <c r="BC160" i="5"/>
  <c r="BD160" i="5"/>
  <c r="AO161" i="5"/>
  <c r="AQ161" i="5"/>
  <c r="AR161" i="5"/>
  <c r="AS161" i="5"/>
  <c r="AT161" i="5"/>
  <c r="AU161" i="5"/>
  <c r="AV161" i="5"/>
  <c r="AX161" i="5"/>
  <c r="AY161" i="5"/>
  <c r="AZ161" i="5"/>
  <c r="BA161" i="5"/>
  <c r="BB161" i="5"/>
  <c r="BC161" i="5"/>
  <c r="BD161" i="5"/>
  <c r="AO162" i="5"/>
  <c r="AQ162" i="5"/>
  <c r="AR162" i="5"/>
  <c r="AS162" i="5"/>
  <c r="AT162" i="5"/>
  <c r="AU162" i="5"/>
  <c r="AV162" i="5"/>
  <c r="AX162" i="5"/>
  <c r="AY162" i="5"/>
  <c r="AZ162" i="5"/>
  <c r="BA162" i="5"/>
  <c r="BB162" i="5"/>
  <c r="BC162" i="5"/>
  <c r="BD162" i="5"/>
  <c r="AO163" i="5"/>
  <c r="AQ163" i="5"/>
  <c r="AR163" i="5"/>
  <c r="AS163" i="5"/>
  <c r="AT163" i="5"/>
  <c r="AU163" i="5"/>
  <c r="AV163" i="5"/>
  <c r="AX163" i="5"/>
  <c r="AY163" i="5"/>
  <c r="AZ163" i="5"/>
  <c r="BA163" i="5"/>
  <c r="BB163" i="5"/>
  <c r="BC163" i="5"/>
  <c r="BD163" i="5"/>
  <c r="AO164" i="5"/>
  <c r="AQ164" i="5"/>
  <c r="AR164" i="5"/>
  <c r="AS164" i="5"/>
  <c r="AT164" i="5"/>
  <c r="AU164" i="5"/>
  <c r="AV164" i="5"/>
  <c r="AX164" i="5"/>
  <c r="AY164" i="5"/>
  <c r="AZ164" i="5"/>
  <c r="BA164" i="5"/>
  <c r="BB164" i="5"/>
  <c r="BC164" i="5"/>
  <c r="BD164" i="5"/>
  <c r="AO165" i="5"/>
  <c r="AQ165" i="5"/>
  <c r="AR165" i="5"/>
  <c r="AS165" i="5"/>
  <c r="AT165" i="5"/>
  <c r="AU165" i="5"/>
  <c r="AV165" i="5"/>
  <c r="AX165" i="5"/>
  <c r="AY165" i="5"/>
  <c r="AZ165" i="5"/>
  <c r="BA165" i="5"/>
  <c r="BB165" i="5"/>
  <c r="BC165" i="5"/>
  <c r="BD165" i="5"/>
  <c r="AO166" i="5"/>
  <c r="AQ166" i="5"/>
  <c r="AR166" i="5"/>
  <c r="AS166" i="5"/>
  <c r="AT166" i="5"/>
  <c r="AU166" i="5"/>
  <c r="AV166" i="5"/>
  <c r="AX166" i="5"/>
  <c r="AY166" i="5"/>
  <c r="AZ166" i="5"/>
  <c r="BA166" i="5"/>
  <c r="BB166" i="5"/>
  <c r="BC166" i="5"/>
  <c r="BD166" i="5"/>
  <c r="AO167" i="5"/>
  <c r="AQ167" i="5"/>
  <c r="AR167" i="5"/>
  <c r="AS167" i="5"/>
  <c r="AT167" i="5"/>
  <c r="AU167" i="5"/>
  <c r="AV167" i="5"/>
  <c r="AX167" i="5"/>
  <c r="AY167" i="5"/>
  <c r="AZ167" i="5"/>
  <c r="BA167" i="5"/>
  <c r="BB167" i="5"/>
  <c r="BC167" i="5"/>
  <c r="BD167" i="5"/>
  <c r="AO168" i="5"/>
  <c r="AQ168" i="5"/>
  <c r="AR168" i="5"/>
  <c r="AS168" i="5"/>
  <c r="AT168" i="5"/>
  <c r="AU168" i="5"/>
  <c r="AV168" i="5"/>
  <c r="AX168" i="5"/>
  <c r="AY168" i="5"/>
  <c r="AZ168" i="5"/>
  <c r="BA168" i="5"/>
  <c r="BB168" i="5"/>
  <c r="BC168" i="5"/>
  <c r="BD168" i="5"/>
  <c r="AO169" i="5"/>
  <c r="AQ169" i="5"/>
  <c r="AR169" i="5"/>
  <c r="AS169" i="5"/>
  <c r="AT169" i="5"/>
  <c r="AU169" i="5"/>
  <c r="AV169" i="5"/>
  <c r="AX169" i="5"/>
  <c r="AY169" i="5"/>
  <c r="AZ169" i="5"/>
  <c r="BA169" i="5"/>
  <c r="BB169" i="5"/>
  <c r="BC169" i="5"/>
  <c r="BD169" i="5"/>
  <c r="AO170" i="5"/>
  <c r="AR170" i="5"/>
  <c r="AS170" i="5"/>
  <c r="AT170" i="5"/>
  <c r="AU170" i="5"/>
  <c r="AV170" i="5"/>
  <c r="AX170" i="5"/>
  <c r="AY170" i="5"/>
  <c r="AZ170" i="5"/>
  <c r="BA170" i="5"/>
  <c r="BB170" i="5"/>
  <c r="BC170" i="5"/>
  <c r="BD170" i="5"/>
  <c r="AO171" i="5"/>
  <c r="AQ171" i="5"/>
  <c r="AR171" i="5"/>
  <c r="AS171" i="5"/>
  <c r="AT171" i="5"/>
  <c r="AU171" i="5"/>
  <c r="AV171" i="5"/>
  <c r="AX171" i="5"/>
  <c r="AY171" i="5"/>
  <c r="AZ171" i="5"/>
  <c r="BA171" i="5"/>
  <c r="BB171" i="5"/>
  <c r="BC171" i="5"/>
  <c r="BD171" i="5"/>
  <c r="AO172" i="5"/>
  <c r="AQ172" i="5"/>
  <c r="AR172" i="5"/>
  <c r="AS172" i="5"/>
  <c r="AT172" i="5"/>
  <c r="AU172" i="5"/>
  <c r="AV172" i="5"/>
  <c r="AX172" i="5"/>
  <c r="AY172" i="5"/>
  <c r="AZ172" i="5"/>
  <c r="BA172" i="5"/>
  <c r="BB172" i="5"/>
  <c r="BC172" i="5"/>
  <c r="BD172" i="5"/>
  <c r="AO173" i="5"/>
  <c r="AQ173" i="5"/>
  <c r="AR173" i="5"/>
  <c r="AS173" i="5"/>
  <c r="AT173" i="5"/>
  <c r="AU173" i="5"/>
  <c r="AV173" i="5"/>
  <c r="AX173" i="5"/>
  <c r="AY173" i="5"/>
  <c r="AZ173" i="5"/>
  <c r="BA173" i="5"/>
  <c r="BB173" i="5"/>
  <c r="BC173" i="5"/>
  <c r="BD173" i="5"/>
  <c r="AO174" i="5"/>
  <c r="AQ174" i="5"/>
  <c r="AR174" i="5"/>
  <c r="AS174" i="5"/>
  <c r="AT174" i="5"/>
  <c r="AU174" i="5"/>
  <c r="AV174" i="5"/>
  <c r="AX174" i="5"/>
  <c r="AY174" i="5"/>
  <c r="AZ174" i="5"/>
  <c r="BA174" i="5"/>
  <c r="BB174" i="5"/>
  <c r="BC174" i="5"/>
  <c r="BD174" i="5"/>
  <c r="AO175" i="5"/>
  <c r="AQ175" i="5"/>
  <c r="AR175" i="5"/>
  <c r="AS175" i="5"/>
  <c r="AT175" i="5"/>
  <c r="AU175" i="5"/>
  <c r="AV175" i="5"/>
  <c r="AX175" i="5"/>
  <c r="AY175" i="5"/>
  <c r="AZ175" i="5"/>
  <c r="BA175" i="5"/>
  <c r="BB175" i="5"/>
  <c r="BC175" i="5"/>
  <c r="BD175" i="5"/>
  <c r="AO176" i="5"/>
  <c r="AQ176" i="5"/>
  <c r="AR176" i="5"/>
  <c r="AS176" i="5"/>
  <c r="AT176" i="5"/>
  <c r="AU176" i="5"/>
  <c r="AV176" i="5"/>
  <c r="AX176" i="5"/>
  <c r="AY176" i="5"/>
  <c r="AZ176" i="5"/>
  <c r="BA176" i="5"/>
  <c r="BB176" i="5"/>
  <c r="BC176" i="5"/>
  <c r="BD176" i="5"/>
  <c r="AO177" i="5"/>
  <c r="AQ177" i="5"/>
  <c r="AR177" i="5"/>
  <c r="AS177" i="5"/>
  <c r="AT177" i="5"/>
  <c r="AU177" i="5"/>
  <c r="AV177" i="5"/>
  <c r="AX177" i="5"/>
  <c r="AY177" i="5"/>
  <c r="AZ177" i="5"/>
  <c r="BA177" i="5"/>
  <c r="BB177" i="5"/>
  <c r="BC177" i="5"/>
  <c r="BD177" i="5"/>
  <c r="AO178" i="5"/>
  <c r="AQ178" i="5"/>
  <c r="AR178" i="5"/>
  <c r="AS178" i="5"/>
  <c r="AT178" i="5"/>
  <c r="AU178" i="5"/>
  <c r="AV178" i="5"/>
  <c r="AX178" i="5"/>
  <c r="AY178" i="5"/>
  <c r="AZ178" i="5"/>
  <c r="BA178" i="5"/>
  <c r="BB178" i="5"/>
  <c r="BC178" i="5"/>
  <c r="BD178" i="5"/>
  <c r="AO179" i="5"/>
  <c r="AQ179" i="5"/>
  <c r="AR179" i="5"/>
  <c r="AS179" i="5"/>
  <c r="AT179" i="5"/>
  <c r="AU179" i="5"/>
  <c r="AV179" i="5"/>
  <c r="AX179" i="5"/>
  <c r="AY179" i="5"/>
  <c r="AZ179" i="5"/>
  <c r="BA179" i="5"/>
  <c r="BB179" i="5"/>
  <c r="BC179" i="5"/>
  <c r="BD179" i="5"/>
  <c r="AO180" i="5"/>
  <c r="AQ180" i="5"/>
  <c r="AR180" i="5"/>
  <c r="AS180" i="5"/>
  <c r="AT180" i="5"/>
  <c r="AU180" i="5"/>
  <c r="AV180" i="5"/>
  <c r="AX180" i="5"/>
  <c r="AY180" i="5"/>
  <c r="AZ180" i="5"/>
  <c r="BA180" i="5"/>
  <c r="BB180" i="5"/>
  <c r="BC180" i="5"/>
  <c r="BD180" i="5"/>
  <c r="AO181" i="5"/>
  <c r="AQ181" i="5"/>
  <c r="AR181" i="5"/>
  <c r="AS181" i="5"/>
  <c r="AT181" i="5"/>
  <c r="AU181" i="5"/>
  <c r="AV181" i="5"/>
  <c r="AX181" i="5"/>
  <c r="AY181" i="5"/>
  <c r="AZ181" i="5"/>
  <c r="BA181" i="5"/>
  <c r="BB181" i="5"/>
  <c r="BC181" i="5"/>
  <c r="BD181" i="5"/>
  <c r="AO182" i="5"/>
  <c r="AQ182" i="5"/>
  <c r="AR182" i="5"/>
  <c r="AS182" i="5"/>
  <c r="AT182" i="5"/>
  <c r="AU182" i="5"/>
  <c r="AV182" i="5"/>
  <c r="AX182" i="5"/>
  <c r="AY182" i="5"/>
  <c r="AZ182" i="5"/>
  <c r="BA182" i="5"/>
  <c r="BB182" i="5"/>
  <c r="BC182" i="5"/>
  <c r="BD182" i="5"/>
  <c r="AO183" i="5"/>
  <c r="AQ183" i="5"/>
  <c r="AR183" i="5"/>
  <c r="AS183" i="5"/>
  <c r="AT183" i="5"/>
  <c r="AU183" i="5"/>
  <c r="AV183" i="5"/>
  <c r="AX183" i="5"/>
  <c r="AY183" i="5"/>
  <c r="AZ183" i="5"/>
  <c r="BA183" i="5"/>
  <c r="BB183" i="5"/>
  <c r="BC183" i="5"/>
  <c r="BD183" i="5"/>
  <c r="AO184" i="5"/>
  <c r="AQ184" i="5"/>
  <c r="AR184" i="5"/>
  <c r="AS184" i="5"/>
  <c r="AT184" i="5"/>
  <c r="AU184" i="5"/>
  <c r="AV184" i="5"/>
  <c r="AX184" i="5"/>
  <c r="AY184" i="5"/>
  <c r="AZ184" i="5"/>
  <c r="BA184" i="5"/>
  <c r="BB184" i="5"/>
  <c r="BC184" i="5"/>
  <c r="BD184" i="5"/>
  <c r="AO185" i="5"/>
  <c r="AQ185" i="5"/>
  <c r="AR185" i="5"/>
  <c r="AS185" i="5"/>
  <c r="AT185" i="5"/>
  <c r="AU185" i="5"/>
  <c r="AV185" i="5"/>
  <c r="AX185" i="5"/>
  <c r="AY185" i="5"/>
  <c r="AZ185" i="5"/>
  <c r="BA185" i="5"/>
  <c r="BB185" i="5"/>
  <c r="BC185" i="5"/>
  <c r="BD185" i="5"/>
  <c r="AO186" i="5"/>
  <c r="AQ186" i="5"/>
  <c r="AR186" i="5"/>
  <c r="AS186" i="5"/>
  <c r="AT186" i="5"/>
  <c r="AU186" i="5"/>
  <c r="AV186" i="5"/>
  <c r="AX186" i="5"/>
  <c r="AY186" i="5"/>
  <c r="AZ186" i="5"/>
  <c r="BA186" i="5"/>
  <c r="BB186" i="5"/>
  <c r="BC186" i="5"/>
  <c r="BD186" i="5"/>
  <c r="AO187" i="5"/>
  <c r="AQ187" i="5"/>
  <c r="AR187" i="5"/>
  <c r="AS187" i="5"/>
  <c r="AT187" i="5"/>
  <c r="AU187" i="5"/>
  <c r="AV187" i="5"/>
  <c r="AX187" i="5"/>
  <c r="AY187" i="5"/>
  <c r="AZ187" i="5"/>
  <c r="BA187" i="5"/>
  <c r="BB187" i="5"/>
  <c r="BC187" i="5"/>
  <c r="BD187" i="5"/>
  <c r="AO188" i="5"/>
  <c r="AQ188" i="5"/>
  <c r="AR188" i="5"/>
  <c r="AS188" i="5"/>
  <c r="AT188" i="5"/>
  <c r="AU188" i="5"/>
  <c r="AV188" i="5"/>
  <c r="AX188" i="5"/>
  <c r="AY188" i="5"/>
  <c r="AZ188" i="5"/>
  <c r="BA188" i="5"/>
  <c r="BB188" i="5"/>
  <c r="BC188" i="5"/>
  <c r="BD188" i="5"/>
  <c r="AO189" i="5"/>
  <c r="AQ189" i="5"/>
  <c r="AR189" i="5"/>
  <c r="AS189" i="5"/>
  <c r="AT189" i="5"/>
  <c r="AU189" i="5"/>
  <c r="AV189" i="5"/>
  <c r="AX189" i="5"/>
  <c r="AY189" i="5"/>
  <c r="AZ189" i="5"/>
  <c r="BA189" i="5"/>
  <c r="BB189" i="5"/>
  <c r="BC189" i="5"/>
  <c r="BD189" i="5"/>
  <c r="AO190" i="5"/>
  <c r="AQ190" i="5"/>
  <c r="AR190" i="5"/>
  <c r="AS190" i="5"/>
  <c r="AT190" i="5"/>
  <c r="AU190" i="5"/>
  <c r="AV190" i="5"/>
  <c r="AX190" i="5"/>
  <c r="AY190" i="5"/>
  <c r="AZ190" i="5"/>
  <c r="BA190" i="5"/>
  <c r="BB190" i="5"/>
  <c r="BC190" i="5"/>
  <c r="BD190" i="5"/>
  <c r="AO191" i="5"/>
  <c r="AQ191" i="5"/>
  <c r="AR191" i="5"/>
  <c r="AS191" i="5"/>
  <c r="AT191" i="5"/>
  <c r="AU191" i="5"/>
  <c r="AV191" i="5"/>
  <c r="AX191" i="5"/>
  <c r="AY191" i="5"/>
  <c r="AZ191" i="5"/>
  <c r="BA191" i="5"/>
  <c r="BB191" i="5"/>
  <c r="BC191" i="5"/>
  <c r="BD191" i="5"/>
  <c r="AO192" i="5"/>
  <c r="AQ192" i="5"/>
  <c r="AR192" i="5"/>
  <c r="AS192" i="5"/>
  <c r="AT192" i="5"/>
  <c r="AU192" i="5"/>
  <c r="AV192" i="5"/>
  <c r="AX192" i="5"/>
  <c r="AY192" i="5"/>
  <c r="AZ192" i="5"/>
  <c r="BA192" i="5"/>
  <c r="BB192" i="5"/>
  <c r="BC192" i="5"/>
  <c r="BD192" i="5"/>
  <c r="AO193" i="5"/>
  <c r="AQ193" i="5"/>
  <c r="AR193" i="5"/>
  <c r="AS193" i="5"/>
  <c r="AT193" i="5"/>
  <c r="AU193" i="5"/>
  <c r="AV193" i="5"/>
  <c r="AX193" i="5"/>
  <c r="AY193" i="5"/>
  <c r="AZ193" i="5"/>
  <c r="BA193" i="5"/>
  <c r="BB193" i="5"/>
  <c r="BC193" i="5"/>
  <c r="BD193" i="5"/>
  <c r="AO194" i="5"/>
  <c r="AQ194" i="5"/>
  <c r="AR194" i="5"/>
  <c r="AS194" i="5"/>
  <c r="AT194" i="5"/>
  <c r="AU194" i="5"/>
  <c r="AV194" i="5"/>
  <c r="AX194" i="5"/>
  <c r="AY194" i="5"/>
  <c r="AZ194" i="5"/>
  <c r="BA194" i="5"/>
  <c r="BB194" i="5"/>
  <c r="BC194" i="5"/>
  <c r="BD194" i="5"/>
  <c r="AO195" i="5"/>
  <c r="AO196" i="5"/>
  <c r="AQ196" i="5"/>
  <c r="AR196" i="5"/>
  <c r="AS196" i="5"/>
  <c r="AT196" i="5"/>
  <c r="AU196" i="5"/>
  <c r="AV196" i="5"/>
  <c r="AX196" i="5"/>
  <c r="AY196" i="5"/>
  <c r="AZ196" i="5"/>
  <c r="BA196" i="5"/>
  <c r="BB196" i="5"/>
  <c r="BC196" i="5"/>
  <c r="BD196" i="5"/>
  <c r="AO197" i="5"/>
  <c r="AQ197" i="5"/>
  <c r="AR197" i="5"/>
  <c r="AS197" i="5"/>
  <c r="AT197" i="5"/>
  <c r="AU197" i="5"/>
  <c r="AV197" i="5"/>
  <c r="AX197" i="5"/>
  <c r="AY197" i="5"/>
  <c r="AZ197" i="5"/>
  <c r="BA197" i="5"/>
  <c r="BB197" i="5"/>
  <c r="BC197" i="5"/>
  <c r="BD197" i="5"/>
  <c r="AO198" i="5"/>
  <c r="AQ198" i="5"/>
  <c r="AR198" i="5"/>
  <c r="AS198" i="5"/>
  <c r="AT198" i="5"/>
  <c r="AU198" i="5"/>
  <c r="AV198" i="5"/>
  <c r="AX198" i="5"/>
  <c r="AY198" i="5"/>
  <c r="AZ198" i="5"/>
  <c r="BA198" i="5"/>
  <c r="BB198" i="5"/>
  <c r="BC198" i="5"/>
  <c r="BD198" i="5"/>
  <c r="AO199" i="5"/>
  <c r="AQ199" i="5"/>
  <c r="AR199" i="5"/>
  <c r="AS199" i="5"/>
  <c r="AT199" i="5"/>
  <c r="AU199" i="5"/>
  <c r="AV199" i="5"/>
  <c r="AX199" i="5"/>
  <c r="AY199" i="5"/>
  <c r="AZ199" i="5"/>
  <c r="BA199" i="5"/>
  <c r="BB199" i="5"/>
  <c r="BC199" i="5"/>
  <c r="BD199" i="5"/>
  <c r="AO200" i="5"/>
  <c r="AO201" i="5"/>
  <c r="AQ201" i="5"/>
  <c r="AR201" i="5"/>
  <c r="AS201" i="5"/>
  <c r="AT201" i="5"/>
  <c r="AU201" i="5"/>
  <c r="AV201" i="5"/>
  <c r="AX201" i="5"/>
  <c r="AY201" i="5"/>
  <c r="AZ201" i="5"/>
  <c r="BA201" i="5"/>
  <c r="BB201" i="5"/>
  <c r="BC201" i="5"/>
  <c r="BD201" i="5"/>
  <c r="AO202" i="5"/>
  <c r="AQ202" i="5"/>
  <c r="AR202" i="5"/>
  <c r="AS202" i="5"/>
  <c r="AT202" i="5"/>
  <c r="AU202" i="5"/>
  <c r="AV202" i="5"/>
  <c r="AX202" i="5"/>
  <c r="AY202" i="5"/>
  <c r="AZ202" i="5"/>
  <c r="BA202" i="5"/>
  <c r="BB202" i="5"/>
  <c r="BC202" i="5"/>
  <c r="BD202" i="5"/>
  <c r="AO203" i="5"/>
  <c r="AQ203" i="5"/>
  <c r="AR203" i="5"/>
  <c r="AS203" i="5"/>
  <c r="AT203" i="5"/>
  <c r="AU203" i="5"/>
  <c r="AV203" i="5"/>
  <c r="AX203" i="5"/>
  <c r="AY203" i="5"/>
  <c r="AZ203" i="5"/>
  <c r="BA203" i="5"/>
  <c r="BB203" i="5"/>
  <c r="BC203" i="5"/>
  <c r="BD203" i="5"/>
  <c r="AO204" i="5"/>
  <c r="AQ204" i="5"/>
  <c r="AR204" i="5"/>
  <c r="AS204" i="5"/>
  <c r="AT204" i="5"/>
  <c r="AU204" i="5"/>
  <c r="AV204" i="5"/>
  <c r="AX204" i="5"/>
  <c r="AY204" i="5"/>
  <c r="AZ204" i="5"/>
  <c r="BA204" i="5"/>
  <c r="BB204" i="5"/>
  <c r="BC204" i="5"/>
  <c r="BD204" i="5"/>
  <c r="AO205" i="5"/>
  <c r="AQ205" i="5"/>
  <c r="AR205" i="5"/>
  <c r="AS205" i="5"/>
  <c r="AT205" i="5"/>
  <c r="AU205" i="5"/>
  <c r="AV205" i="5"/>
  <c r="AX205" i="5"/>
  <c r="AY205" i="5"/>
  <c r="AZ205" i="5"/>
  <c r="BA205" i="5"/>
  <c r="BB205" i="5"/>
  <c r="BC205" i="5"/>
  <c r="BD205" i="5"/>
  <c r="AO206" i="5"/>
  <c r="AQ206" i="5"/>
  <c r="AR206" i="5"/>
  <c r="AS206" i="5"/>
  <c r="AT206" i="5"/>
  <c r="AU206" i="5"/>
  <c r="AV206" i="5"/>
  <c r="AX206" i="5"/>
  <c r="AY206" i="5"/>
  <c r="AZ206" i="5"/>
  <c r="BA206" i="5"/>
  <c r="BB206" i="5"/>
  <c r="BC206" i="5"/>
  <c r="BD206" i="5"/>
  <c r="AO207" i="5"/>
  <c r="AQ207" i="5"/>
  <c r="AR207" i="5"/>
  <c r="AS207" i="5"/>
  <c r="AT207" i="5"/>
  <c r="AU207" i="5"/>
  <c r="AV207" i="5"/>
  <c r="AX207" i="5"/>
  <c r="AY207" i="5"/>
  <c r="AZ207" i="5"/>
  <c r="BA207" i="5"/>
  <c r="BB207" i="5"/>
  <c r="BC207" i="5"/>
  <c r="BD207" i="5"/>
  <c r="AO208" i="5"/>
  <c r="AQ208" i="5"/>
  <c r="AR208" i="5"/>
  <c r="AS208" i="5"/>
  <c r="AT208" i="5"/>
  <c r="AU208" i="5"/>
  <c r="AV208" i="5"/>
  <c r="AX208" i="5"/>
  <c r="AY208" i="5"/>
  <c r="AZ208" i="5"/>
  <c r="BA208" i="5"/>
  <c r="BB208" i="5"/>
  <c r="BC208" i="5"/>
  <c r="BD208" i="5"/>
  <c r="AO209" i="5"/>
  <c r="AQ209" i="5"/>
  <c r="AR209" i="5"/>
  <c r="AS209" i="5"/>
  <c r="AT209" i="5"/>
  <c r="AU209" i="5"/>
  <c r="AV209" i="5"/>
  <c r="AX209" i="5"/>
  <c r="AY209" i="5"/>
  <c r="AZ209" i="5"/>
  <c r="BA209" i="5"/>
  <c r="BB209" i="5"/>
  <c r="BC209" i="5"/>
  <c r="BD209" i="5"/>
  <c r="AO210" i="5"/>
  <c r="AQ210" i="5"/>
  <c r="AR210" i="5"/>
  <c r="AS210" i="5"/>
  <c r="AT210" i="5"/>
  <c r="AU210" i="5"/>
  <c r="AV210" i="5"/>
  <c r="AX210" i="5"/>
  <c r="AY210" i="5"/>
  <c r="AZ210" i="5"/>
  <c r="BA210" i="5"/>
  <c r="BB210" i="5"/>
  <c r="BC210" i="5"/>
  <c r="BD210" i="5"/>
  <c r="AO211" i="5"/>
  <c r="AQ211" i="5"/>
  <c r="AR211" i="5"/>
  <c r="AS211" i="5"/>
  <c r="AT211" i="5"/>
  <c r="AU211" i="5"/>
  <c r="AV211" i="5"/>
  <c r="AX211" i="5"/>
  <c r="AY211" i="5"/>
  <c r="AZ211" i="5"/>
  <c r="BA211" i="5"/>
  <c r="BB211" i="5"/>
  <c r="BC211" i="5"/>
  <c r="BD211" i="5"/>
  <c r="AO214" i="5"/>
  <c r="AQ214" i="5"/>
  <c r="AR214" i="5"/>
  <c r="AS214" i="5"/>
  <c r="AT214" i="5"/>
  <c r="AU214" i="5"/>
  <c r="AV214" i="5"/>
  <c r="AX214" i="5"/>
  <c r="AY214" i="5"/>
  <c r="AZ214" i="5"/>
  <c r="BA214" i="5"/>
  <c r="BB214" i="5"/>
  <c r="BC214" i="5"/>
  <c r="BD214" i="5"/>
  <c r="AO215" i="5"/>
  <c r="AQ215" i="5"/>
  <c r="AR215" i="5"/>
  <c r="AS215" i="5"/>
  <c r="AT215" i="5"/>
  <c r="AU215" i="5"/>
  <c r="AV215" i="5"/>
  <c r="AX215" i="5"/>
  <c r="AY215" i="5"/>
  <c r="AZ215" i="5"/>
  <c r="BA215" i="5"/>
  <c r="BB215" i="5"/>
  <c r="BC215" i="5"/>
  <c r="BD215" i="5"/>
  <c r="AO216" i="5"/>
  <c r="AO217" i="5"/>
  <c r="AQ217" i="5"/>
  <c r="AR217" i="5"/>
  <c r="AS217" i="5"/>
  <c r="AT217" i="5"/>
  <c r="AU217" i="5"/>
  <c r="AV217" i="5"/>
  <c r="AX217" i="5"/>
  <c r="AY217" i="5"/>
  <c r="AZ217" i="5"/>
  <c r="BA217" i="5"/>
  <c r="BB217" i="5"/>
  <c r="BC217" i="5"/>
  <c r="BD217" i="5"/>
  <c r="AO218" i="5"/>
  <c r="AQ218" i="5"/>
  <c r="AR218" i="5"/>
  <c r="AS218" i="5"/>
  <c r="AT218" i="5"/>
  <c r="AU218" i="5"/>
  <c r="AV218" i="5"/>
  <c r="AX218" i="5"/>
  <c r="AY218" i="5"/>
  <c r="AZ218" i="5"/>
  <c r="BA218" i="5"/>
  <c r="BB218" i="5"/>
  <c r="BC218" i="5"/>
  <c r="BD218" i="5"/>
  <c r="AO219" i="5"/>
  <c r="AQ219" i="5"/>
  <c r="AR219" i="5"/>
  <c r="AS219" i="5"/>
  <c r="AT219" i="5"/>
  <c r="AU219" i="5"/>
  <c r="AV219" i="5"/>
  <c r="AX219" i="5"/>
  <c r="AY219" i="5"/>
  <c r="AZ219" i="5"/>
  <c r="BA219" i="5"/>
  <c r="BB219" i="5"/>
  <c r="BC219" i="5"/>
  <c r="BD219" i="5"/>
  <c r="AO220" i="5"/>
  <c r="AO221" i="5"/>
  <c r="AQ221" i="5"/>
  <c r="AR221" i="5"/>
  <c r="AS221" i="5"/>
  <c r="AT221" i="5"/>
  <c r="AU221" i="5"/>
  <c r="AV221" i="5"/>
  <c r="AX221" i="5"/>
  <c r="AY221" i="5"/>
  <c r="AZ221" i="5"/>
  <c r="BA221" i="5"/>
  <c r="BB221" i="5"/>
  <c r="BC221" i="5"/>
  <c r="BD221" i="5"/>
  <c r="AO222" i="5"/>
  <c r="AQ222" i="5"/>
  <c r="AR222" i="5"/>
  <c r="AS222" i="5"/>
  <c r="AT222" i="5"/>
  <c r="AU222" i="5"/>
  <c r="AV222" i="5"/>
  <c r="AX222" i="5"/>
  <c r="AY222" i="5"/>
  <c r="AZ222" i="5"/>
  <c r="BA222" i="5"/>
  <c r="BB222" i="5"/>
  <c r="BC222" i="5"/>
  <c r="BD222" i="5"/>
  <c r="AO223" i="5"/>
  <c r="AQ223" i="5"/>
  <c r="AR223" i="5"/>
  <c r="AS223" i="5"/>
  <c r="AT223" i="5"/>
  <c r="AU223" i="5"/>
  <c r="AV223" i="5"/>
  <c r="AX223" i="5"/>
  <c r="AY223" i="5"/>
  <c r="AZ223" i="5"/>
  <c r="BA223" i="5"/>
  <c r="BB223" i="5"/>
  <c r="BC223" i="5"/>
  <c r="BD223" i="5"/>
  <c r="AO224" i="5"/>
  <c r="AQ224" i="5"/>
  <c r="AR224" i="5"/>
  <c r="AS224" i="5"/>
  <c r="AT224" i="5"/>
  <c r="AU224" i="5"/>
  <c r="AV224" i="5"/>
  <c r="AX224" i="5"/>
  <c r="AY224" i="5"/>
  <c r="AZ224" i="5"/>
  <c r="BA224" i="5"/>
  <c r="BB224" i="5"/>
  <c r="BC224" i="5"/>
  <c r="BD224" i="5"/>
  <c r="AO225" i="5"/>
  <c r="AQ225" i="5"/>
  <c r="AR225" i="5"/>
  <c r="AS225" i="5"/>
  <c r="AT225" i="5"/>
  <c r="AU225" i="5"/>
  <c r="AV225" i="5"/>
  <c r="AX225" i="5"/>
  <c r="AY225" i="5"/>
  <c r="AZ225" i="5"/>
  <c r="BA225" i="5"/>
  <c r="BB225" i="5"/>
  <c r="BC225" i="5"/>
  <c r="BD225" i="5"/>
  <c r="AO226" i="5"/>
  <c r="AQ226" i="5"/>
  <c r="AR226" i="5"/>
  <c r="AS226" i="5"/>
  <c r="AT226" i="5"/>
  <c r="AU226" i="5"/>
  <c r="AV226" i="5"/>
  <c r="AX226" i="5"/>
  <c r="AY226" i="5"/>
  <c r="AZ226" i="5"/>
  <c r="BA226" i="5"/>
  <c r="BB226" i="5"/>
  <c r="BC226" i="5"/>
  <c r="BD226" i="5"/>
  <c r="AO227" i="5"/>
  <c r="AQ227" i="5"/>
  <c r="AR227" i="5"/>
  <c r="AS227" i="5"/>
  <c r="AT227" i="5"/>
  <c r="AU227" i="5"/>
  <c r="AV227" i="5"/>
  <c r="AX227" i="5"/>
  <c r="AY227" i="5"/>
  <c r="AZ227" i="5"/>
  <c r="BA227" i="5"/>
  <c r="BB227" i="5"/>
  <c r="BC227" i="5"/>
  <c r="BD227" i="5"/>
  <c r="AO228" i="5"/>
  <c r="AQ228" i="5"/>
  <c r="AR228" i="5"/>
  <c r="AS228" i="5"/>
  <c r="AT228" i="5"/>
  <c r="AU228" i="5"/>
  <c r="AV228" i="5"/>
  <c r="AX228" i="5"/>
  <c r="AY228" i="5"/>
  <c r="AZ228" i="5"/>
  <c r="BA228" i="5"/>
  <c r="BB228" i="5"/>
  <c r="BC228" i="5"/>
  <c r="BD228" i="5"/>
  <c r="AO229" i="5"/>
  <c r="AQ229" i="5"/>
  <c r="AR229" i="5"/>
  <c r="AS229" i="5"/>
  <c r="AT229" i="5"/>
  <c r="AU229" i="5"/>
  <c r="AV229" i="5"/>
  <c r="AX229" i="5"/>
  <c r="AY229" i="5"/>
  <c r="AZ229" i="5"/>
  <c r="BA229" i="5"/>
  <c r="BB229" i="5"/>
  <c r="BC229" i="5"/>
  <c r="BD229" i="5"/>
  <c r="AO230" i="5"/>
  <c r="AQ230" i="5"/>
  <c r="AR230" i="5"/>
  <c r="AS230" i="5"/>
  <c r="AT230" i="5"/>
  <c r="AU230" i="5"/>
  <c r="AV230" i="5"/>
  <c r="AX230" i="5"/>
  <c r="AY230" i="5"/>
  <c r="AZ230" i="5"/>
  <c r="BA230" i="5"/>
  <c r="BB230" i="5"/>
  <c r="BC230" i="5"/>
  <c r="BD230" i="5"/>
  <c r="AO231" i="5"/>
  <c r="AQ231" i="5"/>
  <c r="AR231" i="5"/>
  <c r="AS231" i="5"/>
  <c r="AT231" i="5"/>
  <c r="AU231" i="5"/>
  <c r="AV231" i="5"/>
  <c r="AX231" i="5"/>
  <c r="AY231" i="5"/>
  <c r="AZ231" i="5"/>
  <c r="BA231" i="5"/>
  <c r="BB231" i="5"/>
  <c r="BC231" i="5"/>
  <c r="BD231" i="5"/>
  <c r="AO232" i="5"/>
  <c r="AQ232" i="5"/>
  <c r="AR232" i="5"/>
  <c r="AS232" i="5"/>
  <c r="AT232" i="5"/>
  <c r="AU232" i="5"/>
  <c r="AV232" i="5"/>
  <c r="AX232" i="5"/>
  <c r="AY232" i="5"/>
  <c r="AZ232" i="5"/>
  <c r="BA232" i="5"/>
  <c r="BB232" i="5"/>
  <c r="BC232" i="5"/>
  <c r="BD232" i="5"/>
  <c r="AO233" i="5"/>
  <c r="AQ233" i="5"/>
  <c r="AR233" i="5"/>
  <c r="AS233" i="5"/>
  <c r="AT233" i="5"/>
  <c r="AU233" i="5"/>
  <c r="AV233" i="5"/>
  <c r="AX233" i="5"/>
  <c r="AY233" i="5"/>
  <c r="AZ233" i="5"/>
  <c r="BA233" i="5"/>
  <c r="BB233" i="5"/>
  <c r="BC233" i="5"/>
  <c r="BD233" i="5"/>
  <c r="AO234" i="5"/>
  <c r="AQ234" i="5"/>
  <c r="AR234" i="5"/>
  <c r="AS234" i="5"/>
  <c r="AT234" i="5"/>
  <c r="AU234" i="5"/>
  <c r="AV234" i="5"/>
  <c r="AX234" i="5"/>
  <c r="AY234" i="5"/>
  <c r="AZ234" i="5"/>
  <c r="BA234" i="5"/>
  <c r="BB234" i="5"/>
  <c r="BC234" i="5"/>
  <c r="BD234" i="5"/>
  <c r="AO235" i="5"/>
  <c r="AQ235" i="5"/>
  <c r="AR235" i="5"/>
  <c r="AS235" i="5"/>
  <c r="AT235" i="5"/>
  <c r="AU235" i="5"/>
  <c r="AV235" i="5"/>
  <c r="AX235" i="5"/>
  <c r="AY235" i="5"/>
  <c r="AZ235" i="5"/>
  <c r="BA235" i="5"/>
  <c r="BB235" i="5"/>
  <c r="BC235" i="5"/>
  <c r="BD235" i="5"/>
  <c r="AO236" i="5"/>
  <c r="AQ236" i="5"/>
  <c r="AR236" i="5"/>
  <c r="AS236" i="5"/>
  <c r="AT236" i="5"/>
  <c r="AU236" i="5"/>
  <c r="AV236" i="5"/>
  <c r="AX236" i="5"/>
  <c r="AY236" i="5"/>
  <c r="AZ236" i="5"/>
  <c r="BA236" i="5"/>
  <c r="BB236" i="5"/>
  <c r="BC236" i="5"/>
  <c r="BD236" i="5"/>
  <c r="AO238" i="5"/>
  <c r="AQ238" i="5"/>
  <c r="AR238" i="5"/>
  <c r="AS238" i="5"/>
  <c r="AT238" i="5"/>
  <c r="AU238" i="5"/>
  <c r="AV238" i="5"/>
  <c r="AX238" i="5"/>
  <c r="AY238" i="5"/>
  <c r="AZ238" i="5"/>
  <c r="BA238" i="5"/>
  <c r="BB238" i="5"/>
  <c r="BC238" i="5"/>
  <c r="BD238" i="5"/>
  <c r="AO239" i="5"/>
  <c r="AQ239" i="5"/>
  <c r="AR239" i="5"/>
  <c r="AS239" i="5"/>
  <c r="AT239" i="5"/>
  <c r="AU239" i="5"/>
  <c r="AV239" i="5"/>
  <c r="AX239" i="5"/>
  <c r="AY239" i="5"/>
  <c r="AZ239" i="5"/>
  <c r="BA239" i="5"/>
  <c r="BB239" i="5"/>
  <c r="BC239" i="5"/>
  <c r="BD239" i="5"/>
  <c r="AO240" i="5"/>
  <c r="AQ240" i="5"/>
  <c r="AR240" i="5"/>
  <c r="AS240" i="5"/>
  <c r="AT240" i="5"/>
  <c r="AU240" i="5"/>
  <c r="AV240" i="5"/>
  <c r="AX240" i="5"/>
  <c r="AY240" i="5"/>
  <c r="AZ240" i="5"/>
  <c r="BA240" i="5"/>
  <c r="BB240" i="5"/>
  <c r="BC240" i="5"/>
  <c r="BD240" i="5"/>
  <c r="AO241" i="5"/>
  <c r="AQ241" i="5"/>
  <c r="AU241" i="5"/>
  <c r="AX241" i="5"/>
  <c r="N4" i="5" l="1"/>
  <c r="P8" i="5"/>
  <c r="S8" i="5"/>
  <c r="W8" i="5"/>
  <c r="AC8" i="5"/>
  <c r="R28" i="12" s="1"/>
  <c r="AA8" i="5"/>
  <c r="P28" i="12" s="1"/>
  <c r="Q8" i="5"/>
  <c r="N8" i="5"/>
  <c r="AB8" i="5"/>
  <c r="Q28" i="12" s="1"/>
  <c r="CK214" i="5"/>
  <c r="CF78" i="5"/>
  <c r="CH85" i="5"/>
  <c r="CC227" i="5"/>
  <c r="CH147" i="5"/>
  <c r="CC120" i="5"/>
  <c r="CJ121" i="5"/>
  <c r="CC121" i="5"/>
  <c r="CJ117" i="5"/>
  <c r="CC86" i="5"/>
  <c r="CC82" i="5"/>
  <c r="CQ78" i="5"/>
  <c r="CV104" i="5"/>
  <c r="CC104" i="5"/>
  <c r="DA96" i="5"/>
  <c r="CC96" i="5"/>
  <c r="CB148" i="5"/>
  <c r="CM103" i="5"/>
  <c r="CR105" i="5"/>
  <c r="DA97" i="5"/>
  <c r="CC97" i="5"/>
  <c r="CM240" i="5"/>
  <c r="CJ240" i="5"/>
  <c r="CJ123" i="5"/>
  <c r="CJ119" i="5"/>
  <c r="CJ115" i="5"/>
  <c r="CB193" i="5"/>
  <c r="CB173" i="5"/>
  <c r="CV102" i="5"/>
  <c r="CV98" i="5"/>
  <c r="CC98" i="5"/>
  <c r="CQ81" i="5"/>
  <c r="CJ209" i="5"/>
  <c r="CQ209" i="5"/>
  <c r="CQ205" i="5"/>
  <c r="CJ205" i="5"/>
  <c r="CJ201" i="5"/>
  <c r="CQ201" i="5"/>
  <c r="CJ103" i="5"/>
  <c r="CM99" i="5"/>
  <c r="CJ99" i="5"/>
  <c r="CJ95" i="5"/>
  <c r="CT95" i="5"/>
  <c r="CJ91" i="5"/>
  <c r="CV91" i="5"/>
  <c r="CJ241" i="5"/>
  <c r="CM241" i="5"/>
  <c r="CP196" i="5"/>
  <c r="CJ196" i="5"/>
  <c r="CJ167" i="5"/>
  <c r="CP167" i="5"/>
  <c r="CP163" i="5"/>
  <c r="CJ163" i="5"/>
  <c r="CJ159" i="5"/>
  <c r="CP159" i="5"/>
  <c r="CY155" i="5"/>
  <c r="CJ155" i="5"/>
  <c r="CJ150" i="5"/>
  <c r="CM150" i="5"/>
  <c r="CW143" i="5"/>
  <c r="CJ143" i="5"/>
  <c r="CJ139" i="5"/>
  <c r="CR139" i="5"/>
  <c r="CZ135" i="5"/>
  <c r="CJ135" i="5"/>
  <c r="CM121" i="5"/>
  <c r="CM117" i="5"/>
  <c r="CX113" i="5"/>
  <c r="CX8" i="5" s="1"/>
  <c r="N43" i="12" s="1"/>
  <c r="CJ113" i="5"/>
  <c r="CJ109" i="5"/>
  <c r="CM109" i="5"/>
  <c r="CJ86" i="5"/>
  <c r="CQ86" i="5"/>
  <c r="CQ82" i="5"/>
  <c r="CF219" i="5"/>
  <c r="CJ219" i="5"/>
  <c r="CY219" i="5"/>
  <c r="CJ206" i="5"/>
  <c r="CQ206" i="5"/>
  <c r="CQ202" i="5"/>
  <c r="CJ202" i="5"/>
  <c r="CJ191" i="5"/>
  <c r="CP191" i="5"/>
  <c r="CP187" i="5"/>
  <c r="CJ187" i="5"/>
  <c r="CJ183" i="5"/>
  <c r="CP183" i="5"/>
  <c r="CR179" i="5"/>
  <c r="CJ179" i="5"/>
  <c r="CJ175" i="5"/>
  <c r="CP175" i="5"/>
  <c r="CP171" i="5"/>
  <c r="CJ171" i="5"/>
  <c r="CJ104" i="5"/>
  <c r="CJ100" i="5"/>
  <c r="CJ96" i="5"/>
  <c r="CJ92" i="5"/>
  <c r="CV92" i="5"/>
  <c r="CJ88" i="5"/>
  <c r="CJ235" i="5"/>
  <c r="CR235" i="5"/>
  <c r="CU227" i="5"/>
  <c r="CJ227" i="5"/>
  <c r="CJ223" i="5"/>
  <c r="CP223" i="5"/>
  <c r="CJ85" i="5"/>
  <c r="CQ85" i="5"/>
  <c r="CJ233" i="5"/>
  <c r="CR233" i="5"/>
  <c r="CU229" i="5"/>
  <c r="CJ229" i="5"/>
  <c r="CJ225" i="5"/>
  <c r="CU225" i="5"/>
  <c r="CU221" i="5"/>
  <c r="CJ221" i="5"/>
  <c r="CP197" i="5"/>
  <c r="CJ197" i="5"/>
  <c r="CJ151" i="5"/>
  <c r="CM151" i="5"/>
  <c r="CJ148" i="5"/>
  <c r="CM148" i="5"/>
  <c r="CJ144" i="5"/>
  <c r="CW144" i="5"/>
  <c r="CJ140" i="5"/>
  <c r="CR140" i="5"/>
  <c r="CZ136" i="5"/>
  <c r="CJ136" i="5"/>
  <c r="CM122" i="5"/>
  <c r="CJ122" i="5"/>
  <c r="CM118" i="5"/>
  <c r="CJ118" i="5"/>
  <c r="CY114" i="5"/>
  <c r="CJ114" i="5"/>
  <c r="CQ79" i="5"/>
  <c r="CJ199" i="5"/>
  <c r="CP199" i="5"/>
  <c r="CM153" i="5"/>
  <c r="CJ153" i="5"/>
  <c r="CY149" i="5"/>
  <c r="CJ149" i="5"/>
  <c r="CM147" i="5"/>
  <c r="CJ147" i="5"/>
  <c r="CJ138" i="5"/>
  <c r="CZ138" i="5"/>
  <c r="CM116" i="5"/>
  <c r="CJ116" i="5"/>
  <c r="CJ218" i="5"/>
  <c r="CY218" i="5"/>
  <c r="CQ211" i="5"/>
  <c r="CJ211" i="5"/>
  <c r="CJ207" i="5"/>
  <c r="CQ207" i="5"/>
  <c r="CQ203" i="5"/>
  <c r="CJ203" i="5"/>
  <c r="CJ105" i="5"/>
  <c r="CJ101" i="5"/>
  <c r="CP101" i="5"/>
  <c r="CJ97" i="5"/>
  <c r="CJ93" i="5"/>
  <c r="CQ93" i="5"/>
  <c r="CJ89" i="5"/>
  <c r="CV89" i="5"/>
  <c r="CM120" i="5"/>
  <c r="CJ120" i="5"/>
  <c r="CJ239" i="5"/>
  <c r="CM239" i="5"/>
  <c r="CJ198" i="5"/>
  <c r="CP198" i="5"/>
  <c r="CM169" i="5"/>
  <c r="CJ169" i="5"/>
  <c r="CJ165" i="5"/>
  <c r="CP165" i="5"/>
  <c r="CJ161" i="5"/>
  <c r="CP161" i="5"/>
  <c r="CY157" i="5"/>
  <c r="CJ157" i="5"/>
  <c r="CM152" i="5"/>
  <c r="CJ152" i="5"/>
  <c r="CJ146" i="5"/>
  <c r="CY146" i="5"/>
  <c r="CZ141" i="5"/>
  <c r="CJ141" i="5"/>
  <c r="CJ137" i="5"/>
  <c r="CZ137" i="5"/>
  <c r="CM123" i="5"/>
  <c r="CM119" i="5"/>
  <c r="CY115" i="5"/>
  <c r="CM111" i="5"/>
  <c r="CJ111" i="5"/>
  <c r="CJ107" i="5"/>
  <c r="CP107" i="5"/>
  <c r="CQ80" i="5"/>
  <c r="CR231" i="5"/>
  <c r="CJ231" i="5"/>
  <c r="CR142" i="5"/>
  <c r="CJ142" i="5"/>
  <c r="CM238" i="5"/>
  <c r="CJ238" i="5"/>
  <c r="CJ217" i="5"/>
  <c r="CY217" i="5"/>
  <c r="CQ214" i="5"/>
  <c r="CJ214" i="5"/>
  <c r="CJ208" i="5"/>
  <c r="CQ208" i="5"/>
  <c r="CQ204" i="5"/>
  <c r="CJ204" i="5"/>
  <c r="CJ193" i="5"/>
  <c r="CT193" i="5"/>
  <c r="CP189" i="5"/>
  <c r="CJ189" i="5"/>
  <c r="CM185" i="5"/>
  <c r="CJ185" i="5"/>
  <c r="CP181" i="5"/>
  <c r="CJ181" i="5"/>
  <c r="CM177" i="5"/>
  <c r="CJ177" i="5"/>
  <c r="CJ173" i="5"/>
  <c r="CP173" i="5"/>
  <c r="CJ102" i="5"/>
  <c r="CJ98" i="5"/>
  <c r="CT94" i="5"/>
  <c r="CJ94" i="5"/>
  <c r="CV90" i="5"/>
  <c r="CJ90" i="5"/>
  <c r="CJ81" i="5"/>
  <c r="CJ82" i="5"/>
  <c r="CJ78" i="5"/>
  <c r="CJ79" i="5"/>
  <c r="CJ80" i="5"/>
  <c r="CE239" i="5"/>
  <c r="CE240" i="5"/>
  <c r="CC235" i="5"/>
  <c r="CD231" i="5"/>
  <c r="CD223" i="5"/>
  <c r="CD199" i="5"/>
  <c r="CC153" i="5"/>
  <c r="CF149" i="5"/>
  <c r="CC142" i="5"/>
  <c r="CD138" i="5"/>
  <c r="CD116" i="5"/>
  <c r="CC81" i="5"/>
  <c r="CF218" i="5"/>
  <c r="CD209" i="5"/>
  <c r="CE205" i="5"/>
  <c r="CE201" i="5"/>
  <c r="CD103" i="5"/>
  <c r="CC99" i="5"/>
  <c r="CC95" i="5"/>
  <c r="CE91" i="5"/>
  <c r="CD241" i="5"/>
  <c r="CE196" i="5"/>
  <c r="CC167" i="5"/>
  <c r="CC163" i="5"/>
  <c r="CD159" i="5"/>
  <c r="CF155" i="5"/>
  <c r="CD150" i="5"/>
  <c r="CB143" i="5"/>
  <c r="CD139" i="5"/>
  <c r="CD135" i="5"/>
  <c r="CD117" i="5"/>
  <c r="CC113" i="5"/>
  <c r="CE109" i="5"/>
  <c r="CD206" i="5"/>
  <c r="CE202" i="5"/>
  <c r="CC191" i="5"/>
  <c r="CC187" i="5"/>
  <c r="CD183" i="5"/>
  <c r="CE179" i="5"/>
  <c r="CE175" i="5"/>
  <c r="CB171" i="5"/>
  <c r="CD92" i="5"/>
  <c r="CG88" i="5"/>
  <c r="CF238" i="5"/>
  <c r="CC233" i="5"/>
  <c r="CF229" i="5"/>
  <c r="CD225" i="5"/>
  <c r="CF221" i="5"/>
  <c r="CD197" i="5"/>
  <c r="CD151" i="5"/>
  <c r="CB144" i="5"/>
  <c r="CD140" i="5"/>
  <c r="CD136" i="5"/>
  <c r="CC122" i="5"/>
  <c r="CD118" i="5"/>
  <c r="CE114" i="5"/>
  <c r="CD79" i="5"/>
  <c r="CC211" i="5"/>
  <c r="CD207" i="5"/>
  <c r="CE203" i="5"/>
  <c r="CC105" i="5"/>
  <c r="CD101" i="5"/>
  <c r="CD93" i="5"/>
  <c r="CF89" i="5"/>
  <c r="CC198" i="5"/>
  <c r="CC169" i="5"/>
  <c r="CC165" i="5"/>
  <c r="CD161" i="5"/>
  <c r="CF157" i="5"/>
  <c r="CC152" i="5"/>
  <c r="CF146" i="5"/>
  <c r="CC141" i="5"/>
  <c r="CD137" i="5"/>
  <c r="CC123" i="5"/>
  <c r="CD119" i="5"/>
  <c r="CE115" i="5"/>
  <c r="CD111" i="5"/>
  <c r="CE107" i="5"/>
  <c r="CC80" i="5"/>
  <c r="CF217" i="5"/>
  <c r="CC214" i="5"/>
  <c r="CD208" i="5"/>
  <c r="CE204" i="5"/>
  <c r="CC189" i="5"/>
  <c r="CD185" i="5"/>
  <c r="CE181" i="5"/>
  <c r="CE177" i="5"/>
  <c r="CD102" i="5"/>
  <c r="CD94" i="5"/>
  <c r="CE90" i="5"/>
  <c r="DA8" i="5" l="1"/>
  <c r="Q43" i="12" s="1"/>
  <c r="CV8" i="5"/>
  <c r="L43" i="12" s="1"/>
  <c r="CG8" i="5"/>
  <c r="I40" i="12" s="1"/>
  <c r="A3" i="33"/>
  <c r="A1" i="34" s="1"/>
  <c r="A22" i="33" l="1"/>
  <c r="A18" i="34" s="1"/>
  <c r="A21" i="33"/>
  <c r="A17" i="34" s="1"/>
  <c r="A20" i="33"/>
  <c r="A16" i="34" s="1"/>
  <c r="A19" i="33"/>
  <c r="A15" i="34" s="1"/>
  <c r="A18" i="33"/>
  <c r="A14" i="34" s="1"/>
  <c r="A17" i="33"/>
  <c r="A13" i="34" s="1"/>
  <c r="A16" i="33"/>
  <c r="A12" i="34" s="1"/>
  <c r="A15" i="33"/>
  <c r="A11" i="34" s="1"/>
  <c r="A14" i="33"/>
  <c r="A10" i="34" s="1"/>
  <c r="A13" i="33"/>
  <c r="A9" i="34" s="1"/>
  <c r="A12" i="33"/>
  <c r="A8" i="34" s="1"/>
  <c r="A11" i="33"/>
  <c r="A7" i="34" s="1"/>
  <c r="A10" i="33"/>
  <c r="A6" i="34" s="1"/>
  <c r="A9" i="33"/>
  <c r="A5" i="34" s="1"/>
  <c r="A8" i="33"/>
  <c r="A4" i="34" s="1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56" i="32"/>
  <c r="I19" i="12" l="1"/>
  <c r="G19" i="12"/>
  <c r="E19" i="12"/>
  <c r="P14" i="34"/>
  <c r="P16" i="34"/>
  <c r="P18" i="34"/>
  <c r="P11" i="34"/>
  <c r="P15" i="34"/>
  <c r="S9" i="33"/>
  <c r="P6" i="34"/>
  <c r="P8" i="34"/>
  <c r="R13" i="33"/>
  <c r="P10" i="34"/>
  <c r="P12" i="34"/>
  <c r="C4" i="34"/>
  <c r="P7" i="34"/>
  <c r="R23" i="33" l="1"/>
  <c r="S23" i="33"/>
  <c r="P19" i="34"/>
  <c r="S19" i="33"/>
  <c r="S12" i="33"/>
  <c r="S20" i="33"/>
  <c r="R18" i="33"/>
  <c r="R19" i="33"/>
  <c r="S18" i="33"/>
  <c r="R12" i="33"/>
  <c r="R20" i="33"/>
  <c r="S15" i="33"/>
  <c r="R22" i="33"/>
  <c r="S22" i="33"/>
  <c r="S16" i="33"/>
  <c r="P5" i="34"/>
  <c r="R16" i="33"/>
  <c r="S14" i="33"/>
  <c r="S10" i="33"/>
  <c r="S11" i="33"/>
  <c r="R14" i="33"/>
  <c r="R10" i="33"/>
  <c r="R15" i="33"/>
  <c r="R11" i="33"/>
  <c r="S81" i="7"/>
  <c r="S77" i="7"/>
  <c r="S53" i="7"/>
  <c r="S84" i="7"/>
  <c r="S80" i="7"/>
  <c r="S76" i="7"/>
  <c r="S72" i="7"/>
  <c r="S68" i="7"/>
  <c r="S64" i="7"/>
  <c r="S60" i="7"/>
  <c r="S56" i="7"/>
  <c r="S52" i="7"/>
  <c r="S61" i="7"/>
  <c r="S57" i="7"/>
  <c r="S83" i="7"/>
  <c r="S79" i="7"/>
  <c r="S75" i="7"/>
  <c r="S71" i="7"/>
  <c r="S67" i="7"/>
  <c r="S63" i="7"/>
  <c r="S59" i="7"/>
  <c r="S55" i="7"/>
  <c r="S85" i="7"/>
  <c r="S73" i="7"/>
  <c r="S69" i="7"/>
  <c r="S65" i="7"/>
  <c r="S86" i="7"/>
  <c r="S82" i="7"/>
  <c r="S78" i="7"/>
  <c r="S74" i="7"/>
  <c r="S70" i="7"/>
  <c r="S66" i="7"/>
  <c r="S62" i="7"/>
  <c r="S58" i="7"/>
  <c r="S54" i="7"/>
  <c r="R9" i="33"/>
  <c r="S21" i="33"/>
  <c r="P17" i="34"/>
  <c r="R21" i="33"/>
  <c r="S13" i="33"/>
  <c r="P9" i="34"/>
  <c r="S17" i="33"/>
  <c r="P13" i="34"/>
  <c r="R17" i="33"/>
  <c r="U54" i="7" l="1"/>
  <c r="T54" i="7"/>
  <c r="T58" i="7"/>
  <c r="U58" i="7"/>
  <c r="U62" i="7"/>
  <c r="T62" i="7"/>
  <c r="T66" i="7"/>
  <c r="U66" i="7"/>
  <c r="U70" i="7"/>
  <c r="T70" i="7"/>
  <c r="T74" i="7"/>
  <c r="U74" i="7"/>
  <c r="U78" i="7"/>
  <c r="T78" i="7"/>
  <c r="T82" i="7"/>
  <c r="U82" i="7"/>
  <c r="U86" i="7"/>
  <c r="T86" i="7"/>
  <c r="T65" i="7"/>
  <c r="U65" i="7"/>
  <c r="U69" i="7"/>
  <c r="T69" i="7"/>
  <c r="T73" i="7"/>
  <c r="U73" i="7"/>
  <c r="U85" i="7"/>
  <c r="T85" i="7"/>
  <c r="T55" i="7"/>
  <c r="U55" i="7"/>
  <c r="U59" i="7"/>
  <c r="T59" i="7"/>
  <c r="U63" i="7"/>
  <c r="T63" i="7"/>
  <c r="U67" i="7"/>
  <c r="T67" i="7"/>
  <c r="U71" i="7"/>
  <c r="T71" i="7"/>
  <c r="U75" i="7"/>
  <c r="T75" i="7"/>
  <c r="U79" i="7"/>
  <c r="T79" i="7"/>
  <c r="T83" i="7"/>
  <c r="U83" i="7"/>
  <c r="T57" i="7"/>
  <c r="U57" i="7"/>
  <c r="U61" i="7"/>
  <c r="T61" i="7"/>
  <c r="U52" i="7"/>
  <c r="T52" i="7"/>
  <c r="U56" i="7"/>
  <c r="T56" i="7"/>
  <c r="U60" i="7"/>
  <c r="T60" i="7"/>
  <c r="T64" i="7"/>
  <c r="U64" i="7"/>
  <c r="U68" i="7"/>
  <c r="T68" i="7"/>
  <c r="T76" i="7"/>
  <c r="U76" i="7"/>
  <c r="T80" i="7"/>
  <c r="U80" i="7"/>
  <c r="T84" i="7"/>
  <c r="U84" i="7"/>
  <c r="U53" i="7"/>
  <c r="T53" i="7"/>
  <c r="U77" i="7"/>
  <c r="T77" i="7"/>
  <c r="T81" i="7"/>
  <c r="U81" i="7"/>
  <c r="T72" i="7"/>
  <c r="U72" i="7"/>
  <c r="S4" i="33"/>
  <c r="P1" i="34"/>
  <c r="R4" i="33"/>
  <c r="S2" i="33" s="1"/>
  <c r="K3243" i="35"/>
  <c r="M744" i="35"/>
  <c r="M2348" i="35"/>
  <c r="I2787" i="35"/>
  <c r="J4069" i="35"/>
  <c r="M4130" i="35"/>
  <c r="K3210" i="35"/>
  <c r="I733" i="35"/>
  <c r="N5257" i="35"/>
  <c r="M1822" i="35"/>
  <c r="N3059" i="35"/>
  <c r="J4859" i="35"/>
  <c r="N2206" i="35"/>
  <c r="I2632" i="35"/>
  <c r="N4436" i="35"/>
  <c r="K3761" i="35"/>
  <c r="N4556" i="35"/>
  <c r="L3301" i="35"/>
  <c r="I3560" i="35"/>
  <c r="N3806" i="35"/>
  <c r="K1085" i="35"/>
  <c r="K3111" i="35"/>
  <c r="L5603" i="35"/>
  <c r="I4107" i="35"/>
  <c r="M2963" i="35"/>
  <c r="I3988" i="35"/>
  <c r="I786" i="35"/>
  <c r="M4275" i="35"/>
  <c r="M3438" i="35"/>
  <c r="L5063" i="35"/>
  <c r="K3522" i="35"/>
  <c r="J2058" i="35"/>
  <c r="L2866" i="35"/>
  <c r="M5118" i="35"/>
  <c r="I5629" i="35"/>
  <c r="L868" i="35"/>
  <c r="K884" i="35"/>
  <c r="K2945" i="35"/>
  <c r="M3842" i="35"/>
  <c r="J1967" i="35"/>
  <c r="J425" i="35"/>
  <c r="K3151" i="35"/>
  <c r="J4417" i="35"/>
  <c r="N2318" i="35"/>
  <c r="L1397" i="35"/>
  <c r="J2986" i="35"/>
  <c r="J2033" i="35"/>
  <c r="J3881" i="35"/>
  <c r="M3056" i="35"/>
  <c r="J3260" i="35"/>
  <c r="L4156" i="35"/>
  <c r="K1694" i="35"/>
  <c r="L4587" i="35"/>
  <c r="J5106" i="35"/>
  <c r="L4631" i="35"/>
  <c r="K752" i="35"/>
  <c r="J3964" i="35"/>
  <c r="N1142" i="35"/>
  <c r="M753" i="35"/>
  <c r="J4999" i="35"/>
  <c r="J4591" i="35"/>
  <c r="L1253" i="35"/>
  <c r="K408" i="35"/>
  <c r="N2420" i="35"/>
  <c r="N5272" i="35"/>
  <c r="J5185" i="35"/>
  <c r="J4964" i="35"/>
  <c r="L1929" i="35"/>
  <c r="I4889" i="35"/>
  <c r="N4492" i="35"/>
  <c r="L3163" i="35"/>
  <c r="M3908" i="35"/>
  <c r="K1565" i="35"/>
  <c r="L1387" i="35"/>
  <c r="K4049" i="35"/>
  <c r="M4500" i="35"/>
  <c r="N3946" i="35"/>
  <c r="K1962" i="35"/>
  <c r="N3621" i="35"/>
  <c r="L1576" i="35"/>
  <c r="N4006" i="35"/>
  <c r="M2753" i="35"/>
  <c r="I856" i="35"/>
  <c r="K149" i="35"/>
  <c r="J2071" i="35"/>
  <c r="I2176" i="35"/>
  <c r="I2406" i="35"/>
  <c r="K643" i="35"/>
  <c r="K2316" i="35"/>
  <c r="L4585" i="35"/>
  <c r="K4664" i="35"/>
  <c r="M1922" i="35"/>
  <c r="K2689" i="35"/>
  <c r="J5439" i="35"/>
  <c r="M2669" i="35"/>
  <c r="M2625" i="35"/>
  <c r="L2831" i="35"/>
  <c r="M1946" i="35"/>
  <c r="I4588" i="35"/>
  <c r="I1135" i="35"/>
  <c r="M1693" i="35"/>
  <c r="K2981" i="35"/>
  <c r="N4594" i="35"/>
  <c r="M4380" i="35"/>
  <c r="K4962" i="35"/>
  <c r="N4080" i="35"/>
  <c r="I2540" i="35"/>
  <c r="I2200" i="35"/>
  <c r="L1924" i="35"/>
  <c r="I323" i="35"/>
  <c r="K3238" i="35"/>
  <c r="N3309" i="35"/>
  <c r="N985" i="35"/>
  <c r="M2770" i="35"/>
  <c r="L3654" i="35"/>
  <c r="I1775" i="35"/>
  <c r="M2361" i="35"/>
  <c r="J1736" i="35"/>
  <c r="M2217" i="35"/>
  <c r="N4951" i="35"/>
  <c r="K2353" i="35"/>
  <c r="L4592" i="35"/>
  <c r="M2219" i="35"/>
  <c r="L3492" i="35"/>
  <c r="M1102" i="35"/>
  <c r="L3501" i="35"/>
  <c r="N1549" i="35"/>
  <c r="M394" i="35"/>
  <c r="L231" i="35"/>
  <c r="K892" i="35"/>
  <c r="M4025" i="35"/>
  <c r="J1773" i="35"/>
  <c r="K3285" i="35"/>
  <c r="N4927" i="35"/>
  <c r="L3344" i="35"/>
  <c r="M924" i="35"/>
  <c r="L4008" i="35"/>
  <c r="J2158" i="35"/>
  <c r="L452" i="35"/>
  <c r="J4702" i="35"/>
  <c r="K1356" i="35"/>
  <c r="N684" i="35"/>
  <c r="I3116" i="35"/>
  <c r="M4679" i="35"/>
  <c r="M3489" i="35"/>
  <c r="N1965" i="35"/>
  <c r="M396" i="35"/>
  <c r="I4352" i="35"/>
  <c r="J1484" i="35"/>
  <c r="M2600" i="35"/>
  <c r="K1629" i="35"/>
  <c r="K3741" i="35"/>
  <c r="M4838" i="35"/>
  <c r="L3963" i="35"/>
  <c r="I1799" i="35"/>
  <c r="K4337" i="35"/>
  <c r="L2343" i="35"/>
  <c r="M2811" i="35"/>
  <c r="K3699" i="35"/>
  <c r="J5096" i="35"/>
  <c r="N2688" i="35"/>
  <c r="K2159" i="35"/>
  <c r="L1720" i="35"/>
  <c r="K987" i="35"/>
  <c r="M2868" i="35"/>
  <c r="N2930" i="35"/>
  <c r="I1454" i="35"/>
  <c r="K5360" i="35"/>
  <c r="M3931" i="35"/>
  <c r="N1007" i="35"/>
  <c r="I4465" i="35"/>
  <c r="M3458" i="35"/>
  <c r="M5129" i="35"/>
  <c r="M1167" i="35"/>
  <c r="M5356" i="35"/>
  <c r="J1526" i="35"/>
  <c r="K2174" i="35"/>
  <c r="L909" i="35"/>
  <c r="I2106" i="35"/>
  <c r="I4433" i="35"/>
  <c r="I2605" i="35"/>
  <c r="J5080" i="35"/>
  <c r="I2371" i="35"/>
  <c r="I2405" i="35"/>
  <c r="N55" i="35"/>
  <c r="M159" i="35"/>
  <c r="I2461" i="35"/>
  <c r="M3181" i="35"/>
  <c r="L5223" i="35"/>
  <c r="L3226" i="35"/>
  <c r="M572" i="35"/>
  <c r="M4684" i="35"/>
  <c r="L5586" i="35"/>
  <c r="N1704" i="35"/>
  <c r="N4884" i="35"/>
  <c r="L3980" i="35"/>
  <c r="L5392" i="35"/>
  <c r="M2154" i="35"/>
  <c r="J4869" i="35"/>
  <c r="L891" i="35"/>
  <c r="I1578" i="35"/>
  <c r="I3636" i="35"/>
  <c r="N5581" i="35"/>
  <c r="N3308" i="35"/>
  <c r="K571" i="35"/>
  <c r="J5052" i="35"/>
  <c r="N1950" i="35"/>
  <c r="M4714" i="35"/>
  <c r="N5494" i="35"/>
  <c r="I4064" i="35"/>
  <c r="J3073" i="35"/>
  <c r="I4971" i="35"/>
  <c r="K2635" i="35"/>
  <c r="M1340" i="35"/>
  <c r="J4297" i="35"/>
  <c r="N1406" i="35"/>
  <c r="M1130" i="35"/>
  <c r="J1360" i="35"/>
  <c r="I2098" i="35"/>
  <c r="J4948" i="35"/>
  <c r="L2675" i="35"/>
  <c r="N5486" i="35"/>
  <c r="K2038" i="35"/>
  <c r="K3889" i="35"/>
  <c r="J2121" i="35"/>
  <c r="K2334" i="35"/>
  <c r="N5116" i="35"/>
  <c r="M670" i="35"/>
  <c r="N4813" i="35"/>
  <c r="N4459" i="35"/>
  <c r="K1592" i="35"/>
  <c r="K4539" i="35"/>
  <c r="L1973" i="35"/>
  <c r="I3275" i="35"/>
  <c r="N2948" i="35"/>
  <c r="I3023" i="35"/>
  <c r="J1905" i="35"/>
  <c r="J682" i="35"/>
  <c r="N3870" i="35"/>
  <c r="N817" i="35"/>
  <c r="N4445" i="35"/>
  <c r="I339" i="35"/>
  <c r="N160" i="35"/>
  <c r="J2805" i="35"/>
  <c r="N2920" i="35"/>
  <c r="M3635" i="35"/>
  <c r="I3483" i="35"/>
  <c r="J3483" i="35"/>
  <c r="N3190" i="35"/>
  <c r="J748" i="35"/>
  <c r="L4173" i="35"/>
  <c r="K5107" i="35"/>
  <c r="N1978" i="35"/>
  <c r="K3992" i="35"/>
  <c r="I4072" i="35"/>
  <c r="N3924" i="35"/>
  <c r="K1027" i="35"/>
  <c r="N2889" i="35"/>
  <c r="M4198" i="35"/>
  <c r="I4395" i="35"/>
  <c r="I1561" i="35"/>
  <c r="L3535" i="35"/>
  <c r="J2519" i="35"/>
  <c r="K5179" i="35"/>
  <c r="I1233" i="35"/>
  <c r="M5472" i="35"/>
  <c r="J2618" i="35"/>
  <c r="N4658" i="35"/>
  <c r="M1773" i="35"/>
  <c r="I3931" i="35"/>
  <c r="N2371" i="35"/>
  <c r="L3409" i="35"/>
  <c r="L396" i="35"/>
  <c r="I2102" i="35"/>
  <c r="M1587" i="35"/>
  <c r="K4863" i="35"/>
  <c r="L1267" i="35"/>
  <c r="N1771" i="35"/>
  <c r="N2357" i="35"/>
  <c r="I354" i="35"/>
  <c r="L3395" i="35"/>
  <c r="I1492" i="35"/>
  <c r="I3884" i="35"/>
  <c r="M933" i="35"/>
  <c r="L189" i="35"/>
  <c r="N5485" i="35"/>
  <c r="L2238" i="35"/>
  <c r="K3965" i="35"/>
  <c r="K1538" i="35"/>
  <c r="I5533" i="35"/>
  <c r="J491" i="35"/>
  <c r="N608" i="35"/>
  <c r="L3722" i="35"/>
  <c r="J97" i="35"/>
  <c r="M2684" i="35"/>
  <c r="L4482" i="35"/>
  <c r="L4758" i="35"/>
  <c r="L4091" i="35"/>
  <c r="J5576" i="35"/>
  <c r="M5225" i="35"/>
  <c r="I3531" i="35"/>
  <c r="L3634" i="35"/>
  <c r="L5500" i="35"/>
  <c r="N2079" i="35"/>
  <c r="M5342" i="35"/>
  <c r="L2986" i="35"/>
  <c r="L4746" i="35"/>
  <c r="K1503" i="35"/>
  <c r="K3979" i="35"/>
  <c r="L5076" i="35"/>
  <c r="J3020" i="35"/>
  <c r="M703" i="35"/>
  <c r="L333" i="35"/>
  <c r="K3280" i="35"/>
  <c r="L4703" i="35"/>
  <c r="I2806" i="35"/>
  <c r="J4939" i="35"/>
  <c r="L1569" i="35"/>
  <c r="L1927" i="35"/>
  <c r="M5236" i="35"/>
  <c r="L1404" i="35"/>
  <c r="K2687" i="35"/>
  <c r="I612" i="35"/>
  <c r="L3807" i="35"/>
  <c r="K3903" i="35"/>
  <c r="I4087" i="35"/>
  <c r="N1590" i="35"/>
  <c r="L3168" i="35"/>
  <c r="J1339" i="35"/>
  <c r="M1934" i="35"/>
  <c r="I2187" i="35"/>
  <c r="I819" i="35"/>
  <c r="M1821" i="35"/>
  <c r="M1157" i="35"/>
  <c r="K3705" i="35"/>
  <c r="L4977" i="35"/>
  <c r="I4319" i="35"/>
  <c r="M3874" i="35"/>
  <c r="K2601" i="35"/>
  <c r="I817" i="35"/>
  <c r="M5175" i="35"/>
  <c r="I4018" i="35"/>
  <c r="L3564" i="35"/>
  <c r="N3541" i="35"/>
  <c r="N2557" i="35"/>
  <c r="N3693" i="35"/>
  <c r="I3982" i="35"/>
  <c r="I2978" i="35"/>
  <c r="L2539" i="35"/>
  <c r="L2759" i="35"/>
  <c r="N2284" i="35"/>
  <c r="N5430" i="35"/>
  <c r="M5586" i="35"/>
  <c r="L1475" i="35"/>
  <c r="I1619" i="35"/>
  <c r="N4430" i="35"/>
  <c r="L5430" i="35"/>
  <c r="M3188" i="35"/>
  <c r="J2935" i="35"/>
  <c r="I3165" i="35"/>
  <c r="M96" i="35"/>
  <c r="M1639" i="35"/>
  <c r="J1114" i="35"/>
  <c r="M111" i="35"/>
  <c r="L4961" i="35"/>
  <c r="M4630" i="35"/>
  <c r="K271" i="35"/>
  <c r="I663" i="35"/>
  <c r="N2362" i="35"/>
  <c r="J1078" i="35"/>
  <c r="I5177" i="35"/>
  <c r="N123" i="35"/>
  <c r="M3613" i="35"/>
  <c r="M55" i="35"/>
  <c r="I770" i="35"/>
  <c r="I3990" i="35"/>
  <c r="N2531" i="35"/>
  <c r="I2565" i="35"/>
  <c r="K1803" i="35"/>
  <c r="I1383" i="35"/>
  <c r="N2905" i="35"/>
  <c r="M2101" i="35"/>
  <c r="N2830" i="35"/>
  <c r="N1823" i="35"/>
  <c r="L1622" i="35"/>
  <c r="J1687" i="35"/>
  <c r="K2392" i="35"/>
  <c r="L4723" i="35"/>
  <c r="K5241" i="35"/>
  <c r="N1392" i="35"/>
  <c r="K3036" i="35"/>
  <c r="L1043" i="35"/>
  <c r="N4315" i="35"/>
  <c r="M2586" i="35"/>
  <c r="I50" i="35"/>
  <c r="K3642" i="35"/>
  <c r="N4309" i="35"/>
  <c r="J4480" i="35"/>
  <c r="L5219" i="35"/>
  <c r="K5508" i="35"/>
  <c r="N4650" i="35"/>
  <c r="N579" i="35"/>
  <c r="I4784" i="35"/>
  <c r="N3471" i="35"/>
  <c r="N483" i="35"/>
  <c r="I3255" i="35"/>
  <c r="J3205" i="35"/>
  <c r="M3359" i="35"/>
  <c r="L4917" i="35"/>
  <c r="I24" i="35"/>
  <c r="L883" i="35"/>
  <c r="I1624" i="35"/>
  <c r="N4514" i="35"/>
  <c r="M1811" i="35"/>
  <c r="K2718" i="35"/>
  <c r="N2340" i="35"/>
  <c r="M4914" i="35"/>
  <c r="I4458" i="35"/>
  <c r="K1276" i="35"/>
  <c r="I5350" i="35"/>
  <c r="M5639" i="35"/>
  <c r="M4080" i="35"/>
  <c r="I1679" i="35"/>
  <c r="J2811" i="35"/>
  <c r="L2045" i="35"/>
  <c r="M3111" i="35"/>
  <c r="N4595" i="35"/>
  <c r="M5015" i="35"/>
  <c r="M2976" i="35"/>
  <c r="J4333" i="35"/>
  <c r="M2425" i="35"/>
  <c r="K3334" i="35"/>
  <c r="L4543" i="35"/>
  <c r="J5561" i="35"/>
  <c r="K4255" i="35"/>
  <c r="K3186" i="35"/>
  <c r="N4398" i="35"/>
  <c r="L2133" i="35"/>
  <c r="J4960" i="35"/>
  <c r="J539" i="35"/>
  <c r="K1680" i="35"/>
  <c r="L5383" i="35"/>
  <c r="J1316" i="35"/>
  <c r="K3095" i="35"/>
  <c r="I3400" i="35"/>
  <c r="I5216" i="35"/>
  <c r="M5006" i="35"/>
  <c r="N1267" i="35"/>
  <c r="I3299" i="35"/>
  <c r="L1844" i="35"/>
  <c r="J4017" i="35"/>
  <c r="M3732" i="35"/>
  <c r="N1968" i="35"/>
  <c r="N303" i="35"/>
  <c r="J321" i="35"/>
  <c r="I5279" i="35"/>
  <c r="J2630" i="35"/>
  <c r="K5267" i="35"/>
  <c r="M2662" i="35"/>
  <c r="K1579" i="35"/>
  <c r="J4372" i="35"/>
  <c r="L1952" i="35"/>
  <c r="I293" i="35"/>
  <c r="K2985" i="35"/>
  <c r="M967" i="35"/>
  <c r="J2309" i="35"/>
  <c r="J2319" i="35"/>
  <c r="M5280" i="35"/>
  <c r="K2018" i="35"/>
  <c r="I3163" i="35"/>
  <c r="J3897" i="35"/>
  <c r="N1190" i="35"/>
  <c r="J4061" i="35"/>
  <c r="M1927" i="35"/>
  <c r="N1721" i="35"/>
  <c r="N5571" i="35"/>
  <c r="M3448" i="35"/>
  <c r="J2013" i="35"/>
  <c r="L4155" i="35"/>
  <c r="K2433" i="35"/>
  <c r="K3275" i="35"/>
  <c r="L5620" i="35"/>
  <c r="L1667" i="35"/>
  <c r="I1128" i="35"/>
  <c r="N1554" i="35"/>
  <c r="M5323" i="35"/>
  <c r="N710" i="35"/>
  <c r="M4201" i="35"/>
  <c r="N1711" i="35"/>
  <c r="I3833" i="35"/>
  <c r="M2176" i="35"/>
  <c r="J5063" i="35"/>
  <c r="M5211" i="35"/>
  <c r="M4426" i="35"/>
  <c r="I3850" i="35"/>
  <c r="K849" i="35"/>
  <c r="N2223" i="35"/>
  <c r="M2844" i="35"/>
  <c r="I2681" i="35"/>
  <c r="N2046" i="35"/>
  <c r="L5468" i="35"/>
  <c r="K4395" i="35"/>
  <c r="L882" i="35"/>
  <c r="M331" i="35"/>
  <c r="I838" i="35"/>
  <c r="K4185" i="35"/>
  <c r="L5087" i="35"/>
  <c r="J4774" i="35"/>
  <c r="L289" i="35"/>
  <c r="L1047" i="35"/>
  <c r="M5016" i="35"/>
  <c r="J1553" i="35"/>
  <c r="I4210" i="35"/>
  <c r="J2922" i="35"/>
  <c r="K4349" i="35"/>
  <c r="L5213" i="35"/>
  <c r="M3875" i="35"/>
  <c r="J4553" i="35"/>
  <c r="M1688" i="35"/>
  <c r="K4534" i="35"/>
  <c r="J2788" i="35"/>
  <c r="I3507" i="35"/>
  <c r="I3132" i="35"/>
  <c r="J1015" i="35"/>
  <c r="N5005" i="35"/>
  <c r="I4440" i="35"/>
  <c r="J285" i="35"/>
  <c r="I1946" i="35"/>
  <c r="I5384" i="35"/>
  <c r="M38" i="35"/>
  <c r="M851" i="35"/>
  <c r="N2043" i="35"/>
  <c r="K3668" i="35"/>
  <c r="I634" i="35"/>
  <c r="M1651" i="35"/>
  <c r="L3767" i="35"/>
  <c r="L1483" i="35"/>
  <c r="K5037" i="35"/>
  <c r="J3147" i="35"/>
  <c r="N2455" i="35"/>
  <c r="I1936" i="35"/>
  <c r="K395" i="35"/>
  <c r="L4126" i="35"/>
  <c r="N5122" i="35"/>
  <c r="J4994" i="35"/>
  <c r="N3751" i="35"/>
  <c r="N1027" i="35"/>
  <c r="J2451" i="35"/>
  <c r="I1975" i="35"/>
  <c r="K5504" i="35"/>
  <c r="K2263" i="35"/>
  <c r="N5429" i="35"/>
  <c r="I1515" i="35"/>
  <c r="J2587" i="35"/>
  <c r="M4680" i="35"/>
  <c r="N2227" i="35"/>
  <c r="K1949" i="35"/>
  <c r="I4055" i="35"/>
  <c r="N1868" i="35"/>
  <c r="N3596" i="35"/>
  <c r="K5104" i="35"/>
  <c r="J4750" i="35"/>
  <c r="N1799" i="35"/>
  <c r="K2195" i="35"/>
  <c r="N4502" i="35"/>
  <c r="L2644" i="35"/>
  <c r="I4947" i="35"/>
  <c r="M4554" i="35"/>
  <c r="L1679" i="35"/>
  <c r="N107" i="35"/>
  <c r="J2583" i="35"/>
  <c r="N4976" i="35"/>
  <c r="N3844" i="35"/>
  <c r="J669" i="35"/>
  <c r="K5119" i="35"/>
  <c r="J105" i="35"/>
  <c r="L3879" i="35"/>
  <c r="M650" i="35"/>
  <c r="L49" i="35"/>
  <c r="K5062" i="35"/>
  <c r="M439" i="35"/>
  <c r="K537" i="35"/>
  <c r="J3717" i="35"/>
  <c r="L5563" i="35"/>
  <c r="J33" i="35"/>
  <c r="J2357" i="35"/>
  <c r="K579" i="35"/>
  <c r="I1631" i="35"/>
  <c r="L1823" i="35"/>
  <c r="J1681" i="35"/>
  <c r="L1866" i="35"/>
  <c r="K1260" i="35"/>
  <c r="K1906" i="35"/>
  <c r="I973" i="35"/>
  <c r="M1249" i="35"/>
  <c r="I1290" i="35"/>
  <c r="N3717" i="35"/>
  <c r="M3135" i="35"/>
  <c r="N3770" i="35"/>
  <c r="M4118" i="35"/>
  <c r="L2330" i="35"/>
  <c r="K4952" i="35"/>
  <c r="K3273" i="35"/>
  <c r="L4654" i="35"/>
  <c r="N139" i="35"/>
  <c r="J2795" i="35"/>
  <c r="K1005" i="35"/>
  <c r="N2642" i="35"/>
  <c r="J341" i="35"/>
  <c r="I5358" i="35"/>
  <c r="I2103" i="35"/>
  <c r="K5054" i="35"/>
  <c r="K1250" i="35"/>
  <c r="L4175" i="35"/>
  <c r="L3835" i="35"/>
  <c r="K2207" i="35"/>
  <c r="M651" i="35"/>
  <c r="K1640" i="35"/>
  <c r="M1425" i="35"/>
  <c r="K2289" i="35"/>
  <c r="N3130" i="35"/>
  <c r="N1629" i="35"/>
  <c r="K4358" i="35"/>
  <c r="M5603" i="35"/>
  <c r="K4940" i="35"/>
  <c r="I3508" i="35"/>
  <c r="N1122" i="35"/>
  <c r="N4585" i="35"/>
  <c r="I4403" i="35"/>
  <c r="J3637" i="35"/>
  <c r="N1174" i="35"/>
  <c r="K4266" i="35"/>
  <c r="I1011" i="35"/>
  <c r="L3285" i="35"/>
  <c r="M2649" i="35"/>
  <c r="K1658" i="35"/>
  <c r="M2454" i="35"/>
  <c r="N5483" i="35"/>
  <c r="N212" i="35"/>
  <c r="I2334" i="35"/>
  <c r="J3243" i="35"/>
  <c r="I1974" i="35"/>
  <c r="J92" i="35"/>
  <c r="J109" i="35"/>
  <c r="L1960" i="35"/>
  <c r="I2258" i="35"/>
  <c r="K5336" i="35"/>
  <c r="N5000" i="35"/>
  <c r="J782" i="35"/>
  <c r="N2036" i="35"/>
  <c r="M5421" i="35"/>
  <c r="M5308" i="35"/>
  <c r="M3782" i="35"/>
  <c r="N5085" i="35"/>
  <c r="K3079" i="35"/>
  <c r="N3485" i="35"/>
  <c r="M1810" i="35"/>
  <c r="J4904" i="35"/>
  <c r="I2943" i="35"/>
  <c r="L4840" i="35"/>
  <c r="K1710" i="35"/>
  <c r="K660" i="35"/>
  <c r="I1951" i="35"/>
  <c r="L1686" i="35"/>
  <c r="N5056" i="35"/>
  <c r="N4819" i="35"/>
  <c r="I4051" i="35"/>
  <c r="I3000" i="35"/>
  <c r="N2992" i="35"/>
  <c r="M5579" i="35"/>
  <c r="L394" i="35"/>
  <c r="I373" i="35"/>
  <c r="K4302" i="35"/>
  <c r="K5380" i="35"/>
  <c r="M4228" i="35"/>
  <c r="M5261" i="35"/>
  <c r="M3182" i="35"/>
  <c r="N4695" i="35"/>
  <c r="L4970" i="35"/>
  <c r="J627" i="35"/>
  <c r="M4152" i="35"/>
  <c r="M3150" i="35"/>
  <c r="I103" i="35"/>
  <c r="I947" i="35"/>
  <c r="K1925" i="35"/>
  <c r="K70" i="35"/>
  <c r="M5103" i="35"/>
  <c r="K1215" i="35"/>
  <c r="K2477" i="35"/>
  <c r="N1213" i="35"/>
  <c r="L4362" i="35"/>
  <c r="K2432" i="35"/>
  <c r="K3409" i="35"/>
  <c r="M5019" i="35"/>
  <c r="L3388" i="35"/>
  <c r="I1463" i="35"/>
  <c r="K1575" i="35"/>
  <c r="L743" i="35"/>
  <c r="I4411" i="35"/>
  <c r="L5315" i="35"/>
  <c r="I2523" i="35"/>
  <c r="K1988" i="35"/>
  <c r="L2264" i="35"/>
  <c r="I4076" i="35"/>
  <c r="L5589" i="35"/>
  <c r="N1025" i="35"/>
  <c r="I1510" i="35"/>
  <c r="J1336" i="35"/>
  <c r="N1473" i="35"/>
  <c r="K3445" i="35"/>
  <c r="K1586" i="35"/>
  <c r="N208" i="35"/>
  <c r="N4616" i="35"/>
  <c r="M5075" i="35"/>
  <c r="I2937" i="35"/>
  <c r="M3330" i="35"/>
  <c r="J4876" i="35"/>
  <c r="I5151" i="35"/>
  <c r="M5557" i="35"/>
  <c r="M4675" i="35"/>
  <c r="N5102" i="35"/>
  <c r="K5075" i="35"/>
  <c r="J2299" i="35"/>
  <c r="J2366" i="35"/>
  <c r="K5193" i="35"/>
  <c r="I3591" i="35"/>
  <c r="K1647" i="35"/>
  <c r="M5545" i="35"/>
  <c r="L2207" i="35"/>
  <c r="L4109" i="35"/>
  <c r="N3771" i="35"/>
  <c r="J301" i="35"/>
  <c r="I2591" i="35"/>
  <c r="K593" i="35"/>
  <c r="I2537" i="35"/>
  <c r="M2796" i="35"/>
  <c r="N4522" i="35"/>
  <c r="L1813" i="35"/>
  <c r="M2439" i="35"/>
  <c r="J4161" i="35"/>
  <c r="I4777" i="35"/>
  <c r="J2283" i="35"/>
  <c r="I4686" i="35"/>
  <c r="N3650" i="35"/>
  <c r="I3568" i="35"/>
  <c r="K3876" i="35"/>
  <c r="N1935" i="35"/>
  <c r="K3997" i="35"/>
  <c r="L2455" i="35"/>
  <c r="I4785" i="35"/>
  <c r="N5469" i="35"/>
  <c r="K4120" i="35"/>
  <c r="J3202" i="35"/>
  <c r="J1937" i="35"/>
  <c r="I2926" i="35"/>
  <c r="N3211" i="35"/>
  <c r="I3057" i="35"/>
  <c r="N5565" i="35"/>
  <c r="M885" i="35"/>
  <c r="K1589" i="35"/>
  <c r="M2615" i="35"/>
  <c r="N3156" i="35"/>
  <c r="M1053" i="35"/>
  <c r="L804" i="35"/>
  <c r="J5070" i="35"/>
  <c r="N5636" i="35"/>
  <c r="L2805" i="35"/>
  <c r="J3327" i="35"/>
  <c r="L3869" i="35"/>
  <c r="N314" i="35"/>
  <c r="K3000" i="35"/>
  <c r="I3494" i="35"/>
  <c r="K4393" i="35"/>
  <c r="K2831" i="35"/>
  <c r="L24" i="35"/>
  <c r="M2334" i="35"/>
  <c r="I4880" i="35"/>
  <c r="N1047" i="35"/>
  <c r="K3393" i="35"/>
  <c r="M3076" i="35"/>
  <c r="K1692" i="35"/>
  <c r="L2239" i="35"/>
  <c r="M2640" i="35"/>
  <c r="M1009" i="35"/>
  <c r="J3808" i="35"/>
  <c r="I1386" i="35"/>
  <c r="L4562" i="35"/>
  <c r="L5277" i="35"/>
  <c r="L4529" i="35"/>
  <c r="M586" i="35"/>
  <c r="M4620" i="35"/>
  <c r="I1721" i="35"/>
  <c r="L268" i="35"/>
  <c r="J2441" i="35"/>
  <c r="M2476" i="35"/>
  <c r="M4763" i="35"/>
  <c r="I2553" i="35"/>
  <c r="K3291" i="35"/>
  <c r="J609" i="35"/>
  <c r="I276" i="35"/>
  <c r="L2067" i="35"/>
  <c r="N556" i="35"/>
  <c r="J1532" i="35"/>
  <c r="K1975" i="35"/>
  <c r="J2575" i="35"/>
  <c r="N4613" i="35"/>
  <c r="L436" i="35"/>
  <c r="K2843" i="35"/>
  <c r="J2962" i="35"/>
  <c r="K4784" i="35"/>
  <c r="K5496" i="35"/>
  <c r="L895" i="35"/>
  <c r="L2066" i="35"/>
  <c r="K3408" i="35"/>
  <c r="I3566" i="35"/>
  <c r="I514" i="35"/>
  <c r="L1166" i="35"/>
  <c r="J2838" i="35"/>
  <c r="N754" i="35"/>
  <c r="I2841" i="35"/>
  <c r="I5300" i="35"/>
  <c r="L1406" i="35"/>
  <c r="K229" i="35"/>
  <c r="N5146" i="35"/>
  <c r="J3813" i="35"/>
  <c r="M506" i="35"/>
  <c r="L4837" i="35"/>
  <c r="I701" i="35"/>
  <c r="I95" i="35"/>
  <c r="L3156" i="35"/>
  <c r="K2891" i="35"/>
  <c r="M5030" i="35"/>
  <c r="I1886" i="35"/>
  <c r="M2841" i="35"/>
  <c r="N4150" i="35"/>
  <c r="N2675" i="35"/>
  <c r="N707" i="35"/>
  <c r="J4045" i="35"/>
  <c r="I4713" i="35"/>
  <c r="I2698" i="35"/>
  <c r="L4601" i="35"/>
  <c r="J240" i="35"/>
  <c r="I3105" i="35"/>
  <c r="N4330" i="35"/>
  <c r="M3415" i="35"/>
  <c r="L5302" i="35"/>
  <c r="L2824" i="35"/>
  <c r="K5599" i="35"/>
  <c r="J1845" i="35"/>
  <c r="K1277" i="35"/>
  <c r="L3459" i="35"/>
  <c r="K3777" i="35"/>
  <c r="J4379" i="35"/>
  <c r="M1259" i="35"/>
  <c r="J3926" i="35"/>
  <c r="K4066" i="35"/>
  <c r="J2983" i="35"/>
  <c r="I3723" i="35"/>
  <c r="N4487" i="35"/>
  <c r="J4824" i="35"/>
  <c r="J2245" i="35"/>
  <c r="J1564" i="35"/>
  <c r="K804" i="35"/>
  <c r="K3154" i="35"/>
  <c r="L3566" i="35"/>
  <c r="L2048" i="35"/>
  <c r="L5308" i="35"/>
  <c r="L1994" i="35"/>
  <c r="K4103" i="35"/>
  <c r="M1712" i="35"/>
  <c r="N4345" i="35"/>
  <c r="K5435" i="35"/>
  <c r="K1818" i="35"/>
  <c r="N3163" i="35"/>
  <c r="L2990" i="35"/>
  <c r="L1015" i="35"/>
  <c r="I3161" i="35"/>
  <c r="J584" i="35"/>
  <c r="I616" i="35"/>
  <c r="L3686" i="35"/>
  <c r="K2913" i="35"/>
  <c r="I4615" i="35"/>
  <c r="M1202" i="35"/>
  <c r="K881" i="35"/>
  <c r="J4550" i="35"/>
  <c r="L1416" i="35"/>
  <c r="L2943" i="35"/>
  <c r="J3967" i="35"/>
  <c r="K3161" i="35"/>
  <c r="N1461" i="35"/>
  <c r="I1836" i="35"/>
  <c r="K885" i="35"/>
  <c r="K2638" i="35"/>
  <c r="I3689" i="35"/>
  <c r="K1931" i="35"/>
  <c r="J4908" i="35"/>
  <c r="K2874" i="35"/>
  <c r="N4711" i="35"/>
  <c r="M1714" i="35"/>
  <c r="I1439" i="35"/>
  <c r="N4354" i="35"/>
  <c r="I1625" i="35"/>
  <c r="M5227" i="35"/>
  <c r="K4994" i="35"/>
  <c r="L3626" i="35"/>
  <c r="M1758" i="35"/>
  <c r="K2358" i="35"/>
  <c r="I2194" i="35"/>
  <c r="J5505" i="35"/>
  <c r="K4019" i="35"/>
  <c r="I2737" i="35"/>
  <c r="K3854" i="35"/>
  <c r="N4921" i="35"/>
  <c r="I2557" i="35"/>
  <c r="L1608" i="35"/>
  <c r="L2949" i="35"/>
  <c r="N3337" i="35"/>
  <c r="I671" i="35"/>
  <c r="K2012" i="35"/>
  <c r="J5446" i="35"/>
  <c r="I4542" i="35"/>
  <c r="L3450" i="35"/>
  <c r="I5167" i="35"/>
  <c r="I1562" i="35"/>
  <c r="L3840" i="35"/>
  <c r="K4704" i="35"/>
  <c r="J1575" i="35"/>
  <c r="K3716" i="35"/>
  <c r="K1127" i="35"/>
  <c r="L4493" i="35"/>
  <c r="N2201" i="35"/>
  <c r="I3710" i="35"/>
  <c r="L4939" i="35"/>
  <c r="I1737" i="35"/>
  <c r="K1094" i="35"/>
  <c r="L5388" i="35"/>
  <c r="M4027" i="35"/>
  <c r="N3513" i="35"/>
  <c r="J3567" i="35"/>
  <c r="J3817" i="35"/>
  <c r="J3679" i="35"/>
  <c r="M4806" i="35"/>
  <c r="K2305" i="35"/>
  <c r="K1257" i="35"/>
  <c r="K1672" i="35"/>
  <c r="J5258" i="35"/>
  <c r="J4784" i="35"/>
  <c r="K5477" i="35"/>
  <c r="M2971" i="35"/>
  <c r="M2392" i="35"/>
  <c r="J656" i="35"/>
  <c r="J4822" i="35"/>
  <c r="M482" i="35"/>
  <c r="J216" i="35"/>
  <c r="L2809" i="35"/>
  <c r="L2284" i="35"/>
  <c r="K3447" i="35"/>
  <c r="M2161" i="35"/>
  <c r="I4973" i="35"/>
  <c r="K4614" i="35"/>
  <c r="L239" i="35"/>
  <c r="I4241" i="35"/>
  <c r="M233" i="35"/>
  <c r="L4351" i="35"/>
  <c r="N1260" i="35"/>
  <c r="L1547" i="35"/>
  <c r="M4230" i="35"/>
  <c r="K2073" i="35"/>
  <c r="M3238" i="35"/>
  <c r="M2347" i="35"/>
  <c r="M2522" i="35"/>
  <c r="I4561" i="35"/>
  <c r="M4919" i="35"/>
  <c r="J3301" i="35"/>
  <c r="M4056" i="35"/>
  <c r="J2280" i="35"/>
  <c r="K2993" i="35"/>
  <c r="N2005" i="35"/>
  <c r="N3942" i="35"/>
  <c r="N1430" i="35"/>
  <c r="I5441" i="35"/>
  <c r="M1297" i="35"/>
  <c r="N1762" i="35"/>
  <c r="N3491" i="35"/>
  <c r="I5611" i="35"/>
  <c r="M4421" i="35"/>
  <c r="J3289" i="35"/>
  <c r="I3629" i="35"/>
  <c r="M4333" i="35"/>
  <c r="I3885" i="35"/>
  <c r="K616" i="35"/>
  <c r="M5133" i="35"/>
  <c r="N2926" i="35"/>
  <c r="N177" i="35"/>
  <c r="I4284" i="35"/>
  <c r="N3240" i="35"/>
  <c r="J3421" i="35"/>
  <c r="K273" i="35"/>
  <c r="N5095" i="35"/>
  <c r="N1145" i="35"/>
  <c r="M3387" i="35"/>
  <c r="M3481" i="35"/>
  <c r="M2319" i="35"/>
  <c r="J1933" i="35"/>
  <c r="J1661" i="35"/>
  <c r="I2407" i="35"/>
  <c r="N4157" i="35"/>
  <c r="K3611" i="35"/>
  <c r="J3481" i="35"/>
  <c r="N1207" i="35"/>
  <c r="M1594" i="35"/>
  <c r="L2413" i="35"/>
  <c r="L5153" i="35"/>
  <c r="L2293" i="35"/>
  <c r="I2767" i="35"/>
  <c r="I1520" i="35"/>
  <c r="J2909" i="35"/>
  <c r="J1534" i="35"/>
  <c r="M2479" i="35"/>
  <c r="J95" i="35"/>
  <c r="N5202" i="35"/>
  <c r="L4021" i="35"/>
  <c r="J3253" i="35"/>
  <c r="N1905" i="35"/>
  <c r="I168" i="35"/>
  <c r="N5575" i="35"/>
  <c r="N5161" i="35"/>
  <c r="N2504" i="35"/>
  <c r="N2121" i="35"/>
  <c r="L3880" i="35"/>
  <c r="N2686" i="35"/>
  <c r="J1634" i="35"/>
  <c r="K3811" i="35"/>
  <c r="J2260" i="35"/>
  <c r="I2886" i="35"/>
  <c r="J1592" i="35"/>
  <c r="J413" i="35"/>
  <c r="L1976" i="35"/>
  <c r="L3005" i="35"/>
  <c r="J4912" i="35"/>
  <c r="N1593" i="35"/>
  <c r="J349" i="35"/>
  <c r="J1819" i="35"/>
  <c r="K5382" i="35"/>
  <c r="I122" i="35"/>
  <c r="J5410" i="35"/>
  <c r="K2267" i="35"/>
  <c r="N2684" i="35"/>
  <c r="J3695" i="35"/>
  <c r="N3931" i="35"/>
  <c r="J1972" i="35"/>
  <c r="I3257" i="35"/>
  <c r="N2709" i="35"/>
  <c r="M4407" i="35"/>
  <c r="I1718" i="35"/>
  <c r="M5562" i="35"/>
  <c r="K3078" i="35"/>
  <c r="M2816" i="35"/>
  <c r="M2967" i="35"/>
  <c r="N5231" i="35"/>
  <c r="J3007" i="35"/>
  <c r="J3138" i="35"/>
  <c r="K547" i="35"/>
  <c r="K5264" i="35"/>
  <c r="J3576" i="35"/>
  <c r="N1441" i="35"/>
  <c r="K3696" i="35"/>
  <c r="K2084" i="35"/>
  <c r="K4971" i="35"/>
  <c r="I2016" i="35"/>
  <c r="J944" i="35"/>
  <c r="M4007" i="35"/>
  <c r="I366" i="35"/>
  <c r="K4068" i="35"/>
  <c r="M1253" i="35"/>
  <c r="I2740" i="35"/>
  <c r="M5632" i="35"/>
  <c r="J5392" i="35"/>
  <c r="K844" i="35"/>
  <c r="L1802" i="35"/>
  <c r="M2798" i="35"/>
  <c r="M1656" i="35"/>
  <c r="I309" i="35"/>
  <c r="N5310" i="35"/>
  <c r="M875" i="35"/>
  <c r="J332" i="35"/>
  <c r="N3459" i="35"/>
  <c r="M1134" i="35"/>
  <c r="J854" i="35"/>
  <c r="N600" i="35"/>
  <c r="J2062" i="35"/>
  <c r="N3056" i="35"/>
  <c r="M954" i="35"/>
  <c r="J2595" i="35"/>
  <c r="M2504" i="35"/>
  <c r="K758" i="35"/>
  <c r="K3106" i="35"/>
  <c r="J2188" i="35"/>
  <c r="M1563" i="35"/>
  <c r="I2686" i="35"/>
  <c r="N1574" i="35"/>
  <c r="K4935" i="35"/>
  <c r="J1949" i="35"/>
  <c r="I4961" i="35"/>
  <c r="K2306" i="35"/>
  <c r="J4471" i="35"/>
  <c r="M1128" i="35"/>
  <c r="M1481" i="35"/>
  <c r="M4322" i="35"/>
  <c r="J3736" i="35"/>
  <c r="K2234" i="35"/>
  <c r="I2065" i="35"/>
  <c r="M686" i="35"/>
  <c r="I2341" i="35"/>
  <c r="N4940" i="35"/>
  <c r="N188" i="35"/>
  <c r="N2843" i="35"/>
  <c r="N5534" i="35"/>
  <c r="N3646" i="35"/>
  <c r="N4908" i="35"/>
  <c r="I1236" i="35"/>
  <c r="L653" i="35"/>
  <c r="K4666" i="35"/>
  <c r="M1018" i="35"/>
  <c r="L1508" i="35"/>
  <c r="M4061" i="35"/>
  <c r="J599" i="35"/>
  <c r="I2885" i="35"/>
  <c r="M1772" i="35"/>
  <c r="J4525" i="35"/>
  <c r="M5384" i="35"/>
  <c r="M2956" i="35"/>
  <c r="K903" i="35"/>
  <c r="K3871" i="35"/>
  <c r="L2693" i="35"/>
  <c r="K4502" i="35"/>
  <c r="L4284" i="35"/>
  <c r="J3003" i="35"/>
  <c r="L4191" i="35"/>
  <c r="M3966" i="35"/>
  <c r="M1791" i="35"/>
  <c r="M1979" i="35"/>
  <c r="L1717" i="35"/>
  <c r="N2332" i="35"/>
  <c r="M5223" i="35"/>
  <c r="K4593" i="35"/>
  <c r="K2976" i="35"/>
  <c r="L5169" i="35"/>
  <c r="M5504" i="35"/>
  <c r="N3920" i="35"/>
  <c r="N1676" i="35"/>
  <c r="I2945" i="35"/>
  <c r="K1582" i="35"/>
  <c r="M2497" i="35"/>
  <c r="I1731" i="35"/>
  <c r="M580" i="35"/>
  <c r="L703" i="35"/>
  <c r="L499" i="35"/>
  <c r="M726" i="35"/>
  <c r="L1534" i="35"/>
  <c r="N3364" i="35"/>
  <c r="I2864" i="35"/>
  <c r="J3056" i="35"/>
  <c r="I3556" i="35"/>
  <c r="I1168" i="35"/>
  <c r="M656" i="35"/>
  <c r="K2766" i="35"/>
  <c r="N758" i="35"/>
  <c r="N2969" i="35"/>
  <c r="I4223" i="35"/>
  <c r="I4779" i="35"/>
  <c r="J1232" i="35"/>
  <c r="J2881" i="35"/>
  <c r="K2053" i="35"/>
  <c r="K3345" i="35"/>
  <c r="J4770" i="35"/>
  <c r="M1862" i="35"/>
  <c r="N1466" i="35"/>
  <c r="N885" i="35"/>
  <c r="M3515" i="35"/>
  <c r="M2814" i="35"/>
  <c r="J5220" i="35"/>
  <c r="K4455" i="35"/>
  <c r="N1605" i="35"/>
  <c r="L3503" i="35"/>
  <c r="I3573" i="35"/>
  <c r="I944" i="35"/>
  <c r="M5206" i="35"/>
  <c r="N2315" i="35"/>
  <c r="J2000" i="35"/>
  <c r="I4823" i="35"/>
  <c r="L5506" i="35"/>
  <c r="M4563" i="35"/>
  <c r="M3615" i="35"/>
  <c r="M2508" i="35"/>
  <c r="N2387" i="35"/>
  <c r="N3314" i="35"/>
  <c r="N3905" i="35"/>
  <c r="K1577" i="35"/>
  <c r="I3912" i="35"/>
  <c r="J3984" i="35"/>
  <c r="L3416" i="35"/>
  <c r="I4502" i="35"/>
  <c r="I3226" i="35"/>
  <c r="J1895" i="35"/>
  <c r="K2039" i="35"/>
  <c r="M3672" i="35"/>
  <c r="K2449" i="35"/>
  <c r="M1454" i="35"/>
  <c r="J1778" i="35"/>
  <c r="J1764" i="35"/>
  <c r="I3170" i="35"/>
  <c r="I3626" i="35"/>
  <c r="I4715" i="35"/>
  <c r="J2129" i="35"/>
  <c r="M3833" i="35"/>
  <c r="M3400" i="35"/>
  <c r="L3571" i="35"/>
  <c r="J2334" i="35"/>
  <c r="I1824" i="35"/>
  <c r="M3108" i="35"/>
  <c r="N2335" i="35"/>
  <c r="L2955" i="35"/>
  <c r="I101" i="35"/>
  <c r="M3807" i="35"/>
  <c r="I2162" i="35"/>
  <c r="J3248" i="35"/>
  <c r="N5042" i="35"/>
  <c r="L1741" i="35"/>
  <c r="N3379" i="35"/>
  <c r="L683" i="35"/>
  <c r="M5100" i="35"/>
  <c r="I2933" i="35"/>
  <c r="J1530" i="35"/>
  <c r="N3080" i="35"/>
  <c r="M1205" i="35"/>
  <c r="L5106" i="35"/>
  <c r="N829" i="35"/>
  <c r="J338" i="35"/>
  <c r="N3325" i="35"/>
  <c r="L2687" i="35"/>
  <c r="I4302" i="35"/>
  <c r="M3841" i="35"/>
  <c r="L4608" i="35"/>
  <c r="I911" i="35"/>
  <c r="L1900" i="35"/>
  <c r="N4993" i="35"/>
  <c r="L3768" i="35"/>
  <c r="I355" i="35"/>
  <c r="K2137" i="35"/>
  <c r="J2614" i="35"/>
  <c r="N3153" i="35"/>
  <c r="N329" i="35"/>
  <c r="J4206" i="35"/>
  <c r="L3884" i="35"/>
  <c r="I1502" i="35"/>
  <c r="N1350" i="35"/>
  <c r="N4048" i="35"/>
  <c r="L108" i="35"/>
  <c r="J4111" i="35"/>
  <c r="M4848" i="35"/>
  <c r="N1650" i="35"/>
  <c r="L5417" i="35"/>
  <c r="N149" i="35"/>
  <c r="N5129" i="35"/>
  <c r="M443" i="35"/>
  <c r="J5051" i="35"/>
  <c r="I2111" i="35"/>
  <c r="I2085" i="35"/>
  <c r="J4156" i="35"/>
  <c r="K4680" i="35"/>
  <c r="L4198" i="35"/>
  <c r="M3349" i="35"/>
  <c r="N3604" i="35"/>
  <c r="I2315" i="35"/>
  <c r="M3664" i="35"/>
  <c r="L4466" i="35"/>
  <c r="J1670" i="35"/>
  <c r="K2647" i="35"/>
  <c r="K4777" i="35"/>
  <c r="N2925" i="35"/>
  <c r="J2896" i="35"/>
  <c r="M2788" i="35"/>
  <c r="L3826" i="35"/>
  <c r="I839" i="35"/>
  <c r="K2937" i="35"/>
  <c r="M5341" i="35"/>
  <c r="L2879" i="35"/>
  <c r="I374" i="35"/>
  <c r="N856" i="35"/>
  <c r="J1542" i="35"/>
  <c r="M2089" i="35"/>
  <c r="N3825" i="35"/>
  <c r="K4554" i="35"/>
  <c r="I4748" i="35"/>
  <c r="N2401" i="35"/>
  <c r="L4390" i="35"/>
  <c r="M1905" i="35"/>
  <c r="L2648" i="35"/>
  <c r="I2347" i="35"/>
  <c r="K3862" i="35"/>
  <c r="L3185" i="35"/>
  <c r="K4293" i="35"/>
  <c r="J4546" i="35"/>
  <c r="K1776" i="35"/>
  <c r="N3592" i="35"/>
  <c r="J3070" i="35"/>
  <c r="K1907" i="35"/>
  <c r="I3294" i="35"/>
  <c r="I4927" i="35"/>
  <c r="L2921" i="35"/>
  <c r="K5091" i="35"/>
  <c r="M596" i="35"/>
  <c r="L4522" i="35"/>
  <c r="J4401" i="35"/>
  <c r="J647" i="35"/>
  <c r="N910" i="35"/>
  <c r="N1427" i="35"/>
  <c r="K3789" i="35"/>
  <c r="J3217" i="35"/>
  <c r="M4459" i="35"/>
  <c r="L1115" i="35"/>
  <c r="J2553" i="35"/>
  <c r="M3648" i="35"/>
  <c r="M4010" i="35"/>
  <c r="J3351" i="35"/>
  <c r="M3147" i="35"/>
  <c r="M1388" i="35"/>
  <c r="N4440" i="35"/>
  <c r="K687" i="35"/>
  <c r="I2650" i="35"/>
  <c r="I4035" i="35"/>
  <c r="N4148" i="35"/>
  <c r="J3156" i="35"/>
  <c r="J2522" i="35"/>
  <c r="L1283" i="35"/>
  <c r="J1653" i="35"/>
  <c r="K1232" i="35"/>
  <c r="K603" i="35"/>
  <c r="K700" i="35"/>
  <c r="J1202" i="35"/>
  <c r="J171" i="35"/>
  <c r="I1916" i="35"/>
  <c r="K1165" i="35"/>
  <c r="K4924" i="35"/>
  <c r="I4496" i="35"/>
  <c r="M2618" i="35"/>
  <c r="J1578" i="35"/>
  <c r="K5057" i="35"/>
  <c r="I4095" i="35"/>
  <c r="K4709" i="35"/>
  <c r="M1889" i="35"/>
  <c r="K2110" i="35"/>
  <c r="J5142" i="35"/>
  <c r="I4129" i="35"/>
  <c r="M1225" i="35"/>
  <c r="L4613" i="35"/>
  <c r="I1158" i="35"/>
  <c r="K5580" i="35"/>
  <c r="M4935" i="35"/>
  <c r="J3198" i="35"/>
  <c r="I358" i="35"/>
  <c r="J5481" i="35"/>
  <c r="J3864" i="35"/>
  <c r="J5018" i="35"/>
  <c r="N2425" i="35"/>
  <c r="K2799" i="35"/>
  <c r="I4976" i="35"/>
  <c r="K2043" i="35"/>
  <c r="L5513" i="35"/>
  <c r="N5236" i="35"/>
  <c r="I2167" i="35"/>
  <c r="I1871" i="35"/>
  <c r="J2493" i="35"/>
  <c r="K5391" i="35"/>
  <c r="J2489" i="35"/>
  <c r="K3256" i="35"/>
  <c r="N1416" i="35"/>
  <c r="N4682" i="35"/>
  <c r="N4161" i="35"/>
  <c r="N5212" i="35"/>
  <c r="J3068" i="35"/>
  <c r="J3150" i="35"/>
  <c r="K3942" i="35"/>
  <c r="L1153" i="35"/>
  <c r="I1109" i="35"/>
  <c r="M3865" i="35"/>
  <c r="N2418" i="35"/>
  <c r="N567" i="35"/>
  <c r="I2192" i="35"/>
  <c r="N2508" i="35"/>
  <c r="N1807" i="35"/>
  <c r="I4367" i="35"/>
  <c r="K1718" i="35"/>
  <c r="M5369" i="35"/>
  <c r="J4009" i="35"/>
  <c r="L596" i="35"/>
  <c r="M1675" i="35"/>
  <c r="I3553" i="35"/>
  <c r="K3596" i="35"/>
  <c r="M602" i="35"/>
  <c r="I3039" i="35"/>
  <c r="L3254" i="35"/>
  <c r="K1299" i="35"/>
  <c r="I1675" i="35"/>
  <c r="I1323" i="35"/>
  <c r="N165" i="35"/>
  <c r="K3171" i="35"/>
  <c r="L907" i="35"/>
  <c r="K3355" i="35"/>
  <c r="K2528" i="35"/>
  <c r="N807" i="35"/>
  <c r="K2288" i="35"/>
  <c r="M3450" i="35"/>
  <c r="M1646" i="35"/>
  <c r="K3566" i="35"/>
  <c r="J2918" i="35"/>
  <c r="J1324" i="35"/>
  <c r="M383" i="35"/>
  <c r="M3083" i="35"/>
  <c r="M3898" i="35"/>
  <c r="K4834" i="35"/>
  <c r="M3218" i="35"/>
  <c r="M2526" i="35"/>
  <c r="L1703" i="35"/>
  <c r="I3374" i="35"/>
  <c r="I5052" i="35"/>
  <c r="N3162" i="35"/>
  <c r="I5448" i="35"/>
  <c r="N2856" i="35"/>
  <c r="K1141" i="35"/>
  <c r="M489" i="35"/>
  <c r="J2843" i="35"/>
  <c r="L5393" i="35"/>
  <c r="L2712" i="35"/>
  <c r="L774" i="35"/>
  <c r="N3202" i="35"/>
  <c r="M5099" i="35"/>
  <c r="K5497" i="35"/>
  <c r="M5222" i="35"/>
  <c r="K2724" i="35"/>
  <c r="M2543" i="35"/>
  <c r="K3493" i="35"/>
  <c r="L5270" i="35"/>
  <c r="I5281" i="35"/>
  <c r="N2664" i="35"/>
  <c r="M4356" i="35"/>
  <c r="J5013" i="35"/>
  <c r="N3372" i="35"/>
  <c r="N4508" i="35"/>
  <c r="L5552" i="35"/>
  <c r="I2963" i="35"/>
  <c r="N3114" i="35"/>
  <c r="J5569" i="35"/>
  <c r="L2519" i="35"/>
  <c r="N5190" i="35"/>
  <c r="J4942" i="35"/>
  <c r="I559" i="35"/>
  <c r="I2021" i="35"/>
  <c r="I1920" i="35"/>
  <c r="N4030" i="35"/>
  <c r="I2451" i="35"/>
  <c r="M2331" i="35"/>
  <c r="N1619" i="35"/>
  <c r="M2636" i="35"/>
  <c r="J639" i="35"/>
  <c r="I2394" i="35"/>
  <c r="N2395" i="35"/>
  <c r="M697" i="35"/>
  <c r="L720" i="35"/>
  <c r="I1857" i="35"/>
  <c r="K3927" i="35"/>
  <c r="L4600" i="35"/>
  <c r="N719" i="35"/>
  <c r="N1722" i="35"/>
  <c r="J1475" i="35"/>
  <c r="I4665" i="35"/>
  <c r="M417" i="35"/>
  <c r="I3182" i="35"/>
  <c r="N4396" i="35"/>
  <c r="N1737" i="35"/>
  <c r="L1510" i="35"/>
  <c r="J79" i="35"/>
  <c r="J3597" i="35"/>
  <c r="N1051" i="35"/>
  <c r="L5091" i="35"/>
  <c r="L4874" i="35"/>
  <c r="M3006" i="35"/>
  <c r="L2122" i="35"/>
  <c r="I4144" i="35"/>
  <c r="J898" i="35"/>
  <c r="J2363" i="35"/>
  <c r="M3317" i="35"/>
  <c r="M267" i="35"/>
  <c r="M2999" i="35"/>
  <c r="M979" i="35"/>
  <c r="J2476" i="35"/>
  <c r="I4746" i="35"/>
  <c r="I1818" i="35"/>
  <c r="J1655" i="35"/>
  <c r="K5396" i="35"/>
  <c r="K2982" i="35"/>
  <c r="N4003" i="35"/>
  <c r="N4393" i="35"/>
  <c r="I4614" i="35"/>
  <c r="I2683" i="35"/>
  <c r="M3646" i="35"/>
  <c r="J2315" i="35"/>
  <c r="N643" i="35"/>
  <c r="J3861" i="35"/>
  <c r="L5537" i="35"/>
  <c r="I522" i="35"/>
  <c r="I5408" i="35"/>
  <c r="N2652" i="35"/>
  <c r="N5120" i="35"/>
  <c r="K16" i="35"/>
  <c r="L2167" i="35"/>
  <c r="M3709" i="35"/>
  <c r="M5605" i="35"/>
  <c r="J5381" i="35"/>
  <c r="I3742" i="35"/>
  <c r="K5623" i="35"/>
  <c r="I1241" i="35"/>
  <c r="J2032" i="35"/>
  <c r="I2195" i="35"/>
  <c r="L4121" i="35"/>
  <c r="J2714" i="35"/>
  <c r="I1715" i="35"/>
  <c r="I186" i="35"/>
  <c r="M4696" i="35"/>
  <c r="N4121" i="35"/>
  <c r="J4167" i="35"/>
  <c r="L3472" i="35"/>
  <c r="N4431" i="35"/>
  <c r="M666" i="35"/>
  <c r="J2147" i="35"/>
  <c r="L1961" i="35"/>
  <c r="N4486" i="35"/>
  <c r="M5414" i="35"/>
  <c r="M582" i="35"/>
  <c r="N4179" i="35"/>
  <c r="K551" i="35"/>
  <c r="M3128" i="35"/>
  <c r="N4741" i="35"/>
  <c r="M23" i="35"/>
  <c r="N980" i="35"/>
  <c r="L857" i="35"/>
  <c r="N250" i="35"/>
  <c r="L5275" i="35"/>
  <c r="M1591" i="35"/>
  <c r="N5392" i="35"/>
  <c r="N5459" i="35"/>
  <c r="L3335" i="35"/>
  <c r="L1053" i="35"/>
  <c r="J3833" i="35"/>
  <c r="K4763" i="35"/>
  <c r="N2871" i="35"/>
  <c r="I442" i="35"/>
  <c r="I1656" i="35"/>
  <c r="N3871" i="35"/>
  <c r="J562" i="35"/>
  <c r="K3650" i="35"/>
  <c r="N1131" i="35"/>
  <c r="I1845" i="35"/>
  <c r="J1224" i="35"/>
  <c r="K5412" i="35"/>
  <c r="N5029" i="35"/>
  <c r="L1631" i="35"/>
  <c r="L4380" i="35"/>
  <c r="K2666" i="35"/>
  <c r="M2663" i="35"/>
  <c r="J181" i="35"/>
  <c r="J2645" i="35"/>
  <c r="M931" i="35"/>
  <c r="J3418" i="35"/>
  <c r="N2271" i="35"/>
  <c r="I2080" i="35"/>
  <c r="I1653" i="35"/>
  <c r="I2623" i="35"/>
  <c r="M5500" i="35"/>
  <c r="N1129" i="35"/>
  <c r="M5646" i="35"/>
  <c r="K4849" i="35"/>
  <c r="I4675" i="35"/>
  <c r="N3706" i="35"/>
  <c r="N1521" i="35"/>
  <c r="I1140" i="35"/>
  <c r="I3030" i="35"/>
  <c r="L2754" i="35"/>
  <c r="K4188" i="35"/>
  <c r="K1744" i="35"/>
  <c r="L4215" i="35"/>
  <c r="K5006" i="35"/>
  <c r="I2226" i="35"/>
  <c r="L1873" i="35"/>
  <c r="I5396" i="35"/>
  <c r="J3171" i="35"/>
  <c r="L3069" i="35"/>
  <c r="N5503" i="35"/>
  <c r="M3186" i="35"/>
  <c r="M5496" i="35"/>
  <c r="K4547" i="35"/>
  <c r="I3232" i="35"/>
  <c r="N464" i="35"/>
  <c r="I4123" i="35"/>
  <c r="L4367" i="35"/>
  <c r="J2620" i="35"/>
  <c r="N1542" i="35"/>
  <c r="N3388" i="35"/>
  <c r="I4260" i="35"/>
  <c r="N4139" i="35"/>
  <c r="K4823" i="35"/>
  <c r="I4571" i="35"/>
  <c r="N274" i="35"/>
  <c r="L4400" i="35"/>
  <c r="K4567" i="35"/>
  <c r="M4234" i="35"/>
  <c r="N4175" i="35"/>
  <c r="I2143" i="35"/>
  <c r="N5264" i="35"/>
  <c r="J2034" i="35"/>
  <c r="K2751" i="35"/>
  <c r="J2435" i="35"/>
  <c r="J5436" i="35"/>
  <c r="J5116" i="35"/>
  <c r="K1414" i="35"/>
  <c r="L4641" i="35"/>
  <c r="M3456" i="35"/>
  <c r="J1626" i="35"/>
  <c r="I2615" i="35"/>
  <c r="N1941" i="35"/>
  <c r="L4857" i="35"/>
  <c r="I3614" i="35"/>
  <c r="I3176" i="35"/>
  <c r="M2864" i="35"/>
  <c r="N958" i="35"/>
  <c r="N4149" i="35"/>
  <c r="N1837" i="35"/>
  <c r="K1675" i="35"/>
  <c r="K3178" i="35"/>
  <c r="L4023" i="35"/>
  <c r="J3069" i="35"/>
  <c r="J247" i="35"/>
  <c r="I673" i="35"/>
  <c r="I5189" i="35"/>
  <c r="L1131" i="35"/>
  <c r="K2653" i="35"/>
  <c r="K2448" i="35"/>
  <c r="K5117" i="35"/>
  <c r="I4002" i="35"/>
  <c r="K1786" i="35"/>
  <c r="N2834" i="35"/>
  <c r="J952" i="35"/>
  <c r="K4552" i="35"/>
  <c r="M2113" i="35"/>
  <c r="M308" i="35"/>
  <c r="N2243" i="35"/>
  <c r="N4026" i="35"/>
  <c r="L2458" i="35"/>
  <c r="I3002" i="35"/>
  <c r="M4142" i="35"/>
  <c r="M373" i="35"/>
  <c r="K3290" i="35"/>
  <c r="M906" i="35"/>
  <c r="L3708" i="35"/>
  <c r="M3628" i="35"/>
  <c r="M3688" i="35"/>
  <c r="L1486" i="35"/>
  <c r="I2000" i="35"/>
  <c r="L5466" i="35"/>
  <c r="I338" i="35"/>
  <c r="I696" i="35"/>
  <c r="I4192" i="35"/>
  <c r="N4153" i="35"/>
  <c r="L3165" i="35"/>
  <c r="I1574" i="35"/>
  <c r="M2109" i="35"/>
  <c r="L1038" i="35"/>
  <c r="J726" i="35"/>
  <c r="N2826" i="35"/>
  <c r="N3098" i="35"/>
  <c r="N128" i="35"/>
  <c r="I4908" i="35"/>
  <c r="L4102" i="35"/>
  <c r="I937" i="35"/>
  <c r="J5362" i="35"/>
  <c r="I189" i="35"/>
  <c r="I3887" i="35"/>
  <c r="K4941" i="35"/>
  <c r="J844" i="35"/>
  <c r="I2254" i="35"/>
  <c r="I3681" i="35"/>
  <c r="N2960" i="35"/>
  <c r="K4025" i="35"/>
  <c r="L1479" i="35"/>
  <c r="L4241" i="35"/>
  <c r="M4304" i="35"/>
  <c r="M2005" i="35"/>
  <c r="K4272" i="35"/>
  <c r="N5229" i="35"/>
  <c r="J4452" i="35"/>
  <c r="M3190" i="35"/>
  <c r="M3928" i="35"/>
  <c r="I475" i="35"/>
  <c r="L4259" i="35"/>
  <c r="M4444" i="35"/>
  <c r="J2074" i="35"/>
  <c r="J1890" i="35"/>
  <c r="J585" i="35"/>
  <c r="K3463" i="35"/>
  <c r="J860" i="35"/>
  <c r="L1378" i="35"/>
  <c r="N968" i="35"/>
  <c r="J5286" i="35"/>
  <c r="M1465" i="35"/>
  <c r="K5621" i="35"/>
  <c r="L4324" i="35"/>
  <c r="I1086" i="35"/>
  <c r="M4564" i="35"/>
  <c r="J1403" i="35"/>
  <c r="M2950" i="35"/>
  <c r="L850" i="35"/>
  <c r="L5543" i="35"/>
  <c r="K1660" i="35"/>
  <c r="N573" i="35"/>
  <c r="N5587" i="35"/>
  <c r="L4476" i="35"/>
  <c r="L195" i="35"/>
  <c r="I5128" i="35"/>
  <c r="L4991" i="35"/>
  <c r="N3945" i="35"/>
  <c r="I1247" i="35"/>
  <c r="J4143" i="35"/>
  <c r="I2284" i="35"/>
  <c r="I2870" i="35"/>
  <c r="K2262" i="35"/>
  <c r="I5474" i="35"/>
  <c r="L4697" i="35"/>
  <c r="I4932" i="35"/>
  <c r="J3244" i="35"/>
  <c r="J3109" i="35"/>
  <c r="N3679" i="35"/>
  <c r="M5057" i="35"/>
  <c r="L1824" i="35"/>
  <c r="M503" i="35"/>
  <c r="L1805" i="35"/>
  <c r="K1830" i="35"/>
  <c r="L5619" i="35"/>
  <c r="M914" i="35"/>
  <c r="N4379" i="35"/>
  <c r="N3177" i="35"/>
  <c r="J5625" i="35"/>
  <c r="J4346" i="35"/>
  <c r="J3665" i="35"/>
  <c r="N3333" i="35"/>
  <c r="M2378" i="35"/>
  <c r="L188" i="35"/>
  <c r="M2661" i="35"/>
  <c r="M2756" i="35"/>
  <c r="K3399" i="35"/>
  <c r="J2025" i="35"/>
  <c r="L5278" i="35"/>
  <c r="K244" i="35"/>
  <c r="N614" i="35"/>
  <c r="N4814" i="35"/>
  <c r="K4250" i="35"/>
  <c r="J856" i="35"/>
  <c r="K1826" i="35"/>
  <c r="M5205" i="35"/>
  <c r="J4918" i="35"/>
  <c r="I4710" i="35"/>
  <c r="J3839" i="35"/>
  <c r="N3024" i="35"/>
  <c r="N659" i="35"/>
  <c r="K4016" i="35"/>
  <c r="M1617" i="35"/>
  <c r="N2636" i="35"/>
  <c r="K4382" i="35"/>
  <c r="L714" i="35"/>
  <c r="N2167" i="35"/>
  <c r="L4142" i="35"/>
  <c r="K3034" i="35"/>
  <c r="J2430" i="35"/>
  <c r="M2915" i="35"/>
  <c r="M4257" i="35"/>
  <c r="L3892" i="35"/>
  <c r="I5210" i="35"/>
  <c r="L2894" i="35"/>
  <c r="M1732" i="35"/>
  <c r="K2992" i="35"/>
  <c r="N3687" i="35"/>
  <c r="M5571" i="35"/>
  <c r="K4510" i="35"/>
  <c r="L1846" i="35"/>
  <c r="K1752" i="35"/>
  <c r="I4295" i="35"/>
  <c r="N2311" i="35"/>
  <c r="N943" i="35"/>
  <c r="J616" i="35"/>
  <c r="I5137" i="35"/>
  <c r="L4293" i="35"/>
  <c r="L4528" i="35"/>
  <c r="N2866" i="35"/>
  <c r="I2966" i="35"/>
  <c r="K2920" i="35"/>
  <c r="K2530" i="35"/>
  <c r="K3693" i="35"/>
  <c r="L2170" i="35"/>
  <c r="K2179" i="35"/>
  <c r="L1089" i="35"/>
  <c r="M5551" i="35"/>
  <c r="N5510" i="35"/>
  <c r="M3989" i="35"/>
  <c r="K1766" i="35"/>
  <c r="L311" i="35"/>
  <c r="I4218" i="35"/>
  <c r="M2795" i="35"/>
  <c r="K5211" i="35"/>
  <c r="M2605" i="35"/>
  <c r="I5290" i="35"/>
  <c r="K4176" i="35"/>
  <c r="N5152" i="35"/>
  <c r="I391" i="35"/>
  <c r="M3533" i="35"/>
  <c r="K2648" i="35"/>
  <c r="L544" i="35"/>
  <c r="I5435" i="35"/>
  <c r="L198" i="35"/>
  <c r="J990" i="35"/>
  <c r="N2950" i="35"/>
  <c r="M2388" i="35"/>
  <c r="J23" i="35"/>
  <c r="J1239" i="35"/>
  <c r="J4683" i="35"/>
  <c r="J1505" i="35"/>
  <c r="J1742" i="35"/>
  <c r="K4988" i="35"/>
  <c r="K350" i="35"/>
  <c r="I4655" i="35"/>
  <c r="L2643" i="35"/>
  <c r="K2146" i="35"/>
  <c r="K4672" i="35"/>
  <c r="M223" i="35"/>
  <c r="J2545" i="35"/>
  <c r="N3856" i="35"/>
  <c r="N1094" i="35"/>
  <c r="N5275" i="35"/>
  <c r="K3085" i="35"/>
  <c r="K4871" i="35"/>
  <c r="N2542" i="35"/>
  <c r="N5491" i="35"/>
  <c r="I4435" i="35"/>
  <c r="M5041" i="35"/>
  <c r="J4203" i="35"/>
  <c r="J1914" i="35"/>
  <c r="L922" i="35"/>
  <c r="L4348" i="35"/>
  <c r="M5604" i="35"/>
  <c r="I782" i="35"/>
  <c r="K3029" i="35"/>
  <c r="I3848" i="35"/>
  <c r="I4322" i="35"/>
  <c r="J3850" i="35"/>
  <c r="K2296" i="35"/>
  <c r="J5644" i="35"/>
  <c r="L4605" i="35"/>
  <c r="M2930" i="35"/>
  <c r="I2010" i="35"/>
  <c r="K1571" i="35"/>
  <c r="M3935" i="35"/>
  <c r="I2084" i="35"/>
  <c r="I1961" i="35"/>
  <c r="L2386" i="35"/>
  <c r="J5102" i="35"/>
  <c r="M2414" i="35"/>
  <c r="M4639" i="35"/>
  <c r="N5496" i="35"/>
  <c r="N153" i="35"/>
  <c r="J3611" i="35"/>
  <c r="L326" i="35"/>
  <c r="L1821" i="35"/>
  <c r="J4777" i="35"/>
  <c r="K454" i="35"/>
  <c r="L3999" i="35"/>
  <c r="K693" i="35"/>
  <c r="M1398" i="35"/>
  <c r="J2662" i="35"/>
  <c r="J336" i="35"/>
  <c r="K2661" i="35"/>
  <c r="L5601" i="35"/>
  <c r="L5134" i="35"/>
  <c r="K4357" i="35"/>
  <c r="J1961" i="35"/>
  <c r="N4805" i="35"/>
  <c r="J3960" i="35"/>
  <c r="N1237" i="35"/>
  <c r="J2124" i="35"/>
  <c r="N2716" i="35"/>
  <c r="I3101" i="35"/>
  <c r="L487" i="35"/>
  <c r="L1922" i="35"/>
  <c r="N3477" i="35"/>
  <c r="M5126" i="35"/>
  <c r="M3557" i="35"/>
  <c r="K981" i="35"/>
  <c r="J5192" i="35"/>
  <c r="N2204" i="35"/>
  <c r="K3633" i="35"/>
  <c r="J4548" i="35"/>
  <c r="K398" i="35"/>
  <c r="L2736" i="35"/>
  <c r="K2182" i="35"/>
  <c r="N3989" i="35"/>
  <c r="M5255" i="35"/>
  <c r="M497" i="35"/>
  <c r="L401" i="35"/>
  <c r="J4991" i="35"/>
  <c r="L439" i="35"/>
  <c r="N3384" i="35"/>
  <c r="K228" i="35"/>
  <c r="I1751" i="35"/>
  <c r="I537" i="35"/>
  <c r="J241" i="35"/>
  <c r="I1318" i="35"/>
  <c r="J4382" i="35"/>
  <c r="N2235" i="35"/>
  <c r="I2971" i="35"/>
  <c r="L2283" i="35"/>
  <c r="I1996" i="35"/>
  <c r="N1269" i="35"/>
  <c r="L3318" i="35"/>
  <c r="N3198" i="35"/>
  <c r="J3650" i="35"/>
  <c r="N2251" i="35"/>
  <c r="N2884" i="35"/>
  <c r="N778" i="35"/>
  <c r="J151" i="35"/>
  <c r="N2164" i="35"/>
  <c r="M3862" i="35"/>
  <c r="J522" i="35"/>
  <c r="M2288" i="35"/>
  <c r="L4086" i="35"/>
  <c r="L2842" i="35"/>
  <c r="M2196" i="35"/>
  <c r="N409" i="35"/>
  <c r="N5398" i="35"/>
  <c r="J2762" i="35"/>
  <c r="I2049" i="35"/>
  <c r="I1926" i="35"/>
  <c r="N4433" i="35"/>
  <c r="N3746" i="35"/>
  <c r="I3649" i="35"/>
  <c r="N81" i="35"/>
  <c r="I5647" i="35"/>
  <c r="K3829" i="35"/>
  <c r="K168" i="35"/>
  <c r="I1973" i="35"/>
  <c r="N2338" i="35"/>
  <c r="M542" i="35"/>
  <c r="L465" i="35"/>
  <c r="N5345" i="35"/>
  <c r="M1144" i="35"/>
  <c r="K3523" i="35"/>
  <c r="K5445" i="35"/>
  <c r="I2001" i="35"/>
  <c r="I4153" i="35"/>
  <c r="I747" i="35"/>
  <c r="M2693" i="35"/>
  <c r="J910" i="35"/>
  <c r="L3770" i="35"/>
  <c r="N71" i="35"/>
  <c r="I1582" i="35"/>
  <c r="M1993" i="35"/>
  <c r="M2415" i="35"/>
  <c r="M2376" i="35"/>
  <c r="J2123" i="35"/>
  <c r="L5129" i="35"/>
  <c r="J4014" i="35"/>
  <c r="M2474" i="35"/>
  <c r="K3139" i="35"/>
  <c r="J664" i="35"/>
  <c r="J2601" i="35"/>
  <c r="I2363" i="35"/>
  <c r="K2189" i="35"/>
  <c r="K4459" i="35"/>
  <c r="K3298" i="35"/>
  <c r="I296" i="35"/>
  <c r="M5568" i="35"/>
  <c r="J5188" i="35"/>
  <c r="J1622" i="35"/>
  <c r="M1295" i="35"/>
  <c r="K823" i="35"/>
  <c r="N1907" i="35"/>
  <c r="M1851" i="35"/>
  <c r="K2928" i="35"/>
  <c r="J2760" i="35"/>
  <c r="N4358" i="35"/>
  <c r="I3271" i="35"/>
  <c r="K331" i="35"/>
  <c r="K1132" i="35"/>
  <c r="I4211" i="35"/>
  <c r="J257" i="35"/>
  <c r="I4873" i="35"/>
  <c r="M4871" i="35"/>
  <c r="M1605" i="35"/>
  <c r="I81" i="35"/>
  <c r="N3474" i="35"/>
  <c r="I5271" i="35"/>
  <c r="N3915" i="35"/>
  <c r="I1999" i="35"/>
  <c r="M2060" i="35"/>
  <c r="M1828" i="35"/>
  <c r="J2229" i="35"/>
  <c r="N4401" i="35"/>
  <c r="N2351" i="35"/>
  <c r="N5225" i="35"/>
  <c r="I111" i="35"/>
  <c r="K15" i="35"/>
  <c r="J4320" i="35"/>
  <c r="N3304" i="35"/>
  <c r="I4706" i="35"/>
  <c r="I697" i="35"/>
  <c r="N4452" i="35"/>
  <c r="L4281" i="35"/>
  <c r="K5574" i="35"/>
  <c r="L2024" i="35"/>
  <c r="M5540" i="35"/>
  <c r="N2400" i="35"/>
  <c r="I322" i="35"/>
  <c r="N5562" i="35"/>
  <c r="J1913" i="35"/>
  <c r="J5098" i="35"/>
  <c r="J4782" i="35"/>
  <c r="L2272" i="35"/>
  <c r="I1851" i="35"/>
  <c r="K1151" i="35"/>
  <c r="I5178" i="35"/>
  <c r="N5145" i="35"/>
  <c r="K3632" i="35"/>
  <c r="K3756" i="35"/>
  <c r="N4247" i="35"/>
  <c r="M5416" i="35"/>
  <c r="M2871" i="35"/>
  <c r="L1628" i="35"/>
  <c r="N2316" i="35"/>
  <c r="L3103" i="35"/>
  <c r="M2619" i="35"/>
  <c r="N80" i="35"/>
  <c r="J1689" i="35"/>
  <c r="K4118" i="35"/>
  <c r="L771" i="35"/>
  <c r="M5617" i="35"/>
  <c r="N3075" i="35"/>
  <c r="N5226" i="35"/>
  <c r="J353" i="35"/>
  <c r="I174" i="35"/>
  <c r="L1116" i="35"/>
  <c r="K3806" i="35"/>
  <c r="M4272" i="35"/>
  <c r="J2265" i="35"/>
  <c r="L2555" i="35"/>
  <c r="N2295" i="35"/>
  <c r="K2415" i="35"/>
  <c r="J2453" i="35"/>
  <c r="N4399" i="35"/>
  <c r="J4880" i="35"/>
  <c r="I1899" i="35"/>
  <c r="I2704" i="35"/>
  <c r="K2813" i="35"/>
  <c r="M357" i="35"/>
  <c r="J2616" i="35"/>
  <c r="M4731" i="35"/>
  <c r="L2951" i="35"/>
  <c r="J2196" i="35"/>
  <c r="I3463" i="35"/>
  <c r="N59" i="35"/>
  <c r="N3001" i="35"/>
  <c r="J4174" i="35"/>
  <c r="K3887" i="35"/>
  <c r="I2116" i="35"/>
  <c r="I4183" i="35"/>
  <c r="N1443" i="35"/>
  <c r="L3703" i="35"/>
  <c r="J5516" i="35"/>
  <c r="L4799" i="35"/>
  <c r="J3485" i="35"/>
  <c r="K4439" i="35"/>
  <c r="I1944" i="35"/>
  <c r="L4935" i="35"/>
  <c r="K3394" i="35"/>
  <c r="I469" i="35"/>
  <c r="I3311" i="35"/>
  <c r="J2214" i="35"/>
  <c r="L4238" i="35"/>
  <c r="K4161" i="35"/>
  <c r="I778" i="35"/>
  <c r="I621" i="35"/>
  <c r="K5603" i="35"/>
  <c r="K4551" i="35"/>
  <c r="I465" i="35"/>
  <c r="J4968" i="35"/>
  <c r="J4125" i="35"/>
  <c r="N1812" i="35"/>
  <c r="N4231" i="35"/>
  <c r="L3085" i="35"/>
  <c r="I2199" i="35"/>
  <c r="J2528" i="35"/>
  <c r="N388" i="35"/>
  <c r="J4391" i="35"/>
  <c r="N2056" i="35"/>
  <c r="I545" i="35"/>
  <c r="J725" i="35"/>
  <c r="N1221" i="35"/>
  <c r="L240" i="35"/>
  <c r="N4659" i="35"/>
  <c r="J826" i="35"/>
  <c r="K3481" i="35"/>
  <c r="K1950" i="35"/>
  <c r="J2207" i="35"/>
  <c r="N4979" i="35"/>
  <c r="L81" i="35"/>
  <c r="M5399" i="35"/>
  <c r="L5322" i="35"/>
  <c r="I3822" i="35"/>
  <c r="J830" i="35"/>
  <c r="L5231" i="35"/>
  <c r="M1663" i="35"/>
  <c r="L3370" i="35"/>
  <c r="L2829" i="35"/>
  <c r="K2168" i="35"/>
  <c r="J368" i="35"/>
  <c r="L4931" i="35"/>
  <c r="M153" i="35"/>
  <c r="I3959" i="35"/>
  <c r="J435" i="35"/>
  <c r="L5191" i="35"/>
  <c r="I1623" i="35"/>
  <c r="L2881" i="35"/>
  <c r="M1671" i="35"/>
  <c r="K5429" i="35"/>
  <c r="J2542" i="35"/>
  <c r="M2739" i="35"/>
  <c r="L2395" i="35"/>
  <c r="K1951" i="35"/>
  <c r="L5330" i="35"/>
  <c r="L4496" i="35"/>
  <c r="N2836" i="35"/>
  <c r="N5465" i="35"/>
  <c r="I1965" i="35"/>
  <c r="K4904" i="35"/>
  <c r="L4211" i="35"/>
  <c r="J1376" i="35"/>
  <c r="I3419" i="35"/>
  <c r="M3021" i="35"/>
  <c r="I243" i="35"/>
  <c r="N823" i="35"/>
  <c r="M3998" i="35"/>
  <c r="L4737" i="35"/>
  <c r="M4364" i="35"/>
  <c r="J4281" i="35"/>
  <c r="I2577" i="35"/>
  <c r="J1006" i="35"/>
  <c r="I3264" i="35"/>
  <c r="I3901" i="35"/>
  <c r="N2008" i="35"/>
  <c r="N3887" i="35"/>
  <c r="J80" i="35"/>
  <c r="I4600" i="35"/>
  <c r="N3723" i="35"/>
  <c r="J4451" i="35"/>
  <c r="M2959" i="35"/>
  <c r="L634" i="35"/>
  <c r="I693" i="35"/>
  <c r="M2022" i="35"/>
  <c r="I3650" i="35"/>
  <c r="K4970" i="35"/>
  <c r="J3368" i="35"/>
  <c r="J3357" i="35"/>
  <c r="J858" i="35"/>
  <c r="L5346" i="35"/>
  <c r="N4857" i="35"/>
  <c r="M4909" i="35"/>
  <c r="M3133" i="35"/>
  <c r="J2443" i="35"/>
  <c r="I1636" i="35"/>
  <c r="K5461" i="35"/>
  <c r="L2710" i="35"/>
  <c r="N4553" i="35"/>
  <c r="I2505" i="35"/>
  <c r="J2622" i="35"/>
  <c r="J3082" i="35"/>
  <c r="L4106" i="35"/>
  <c r="J355" i="35"/>
  <c r="N2617" i="35"/>
  <c r="N3716" i="35"/>
  <c r="L1086" i="35"/>
  <c r="L2201" i="35"/>
  <c r="J5605" i="35"/>
  <c r="L2186" i="35"/>
  <c r="L3083" i="35"/>
  <c r="M5531" i="35"/>
  <c r="I943" i="35"/>
  <c r="L5447" i="35"/>
  <c r="J3787" i="35"/>
  <c r="L4262" i="35"/>
  <c r="J4630" i="35"/>
  <c r="L1226" i="35"/>
  <c r="L1382" i="35"/>
  <c r="J441" i="35"/>
  <c r="J5184" i="35"/>
  <c r="K2042" i="35"/>
  <c r="L3125" i="35"/>
  <c r="K4108" i="35"/>
  <c r="K5090" i="35"/>
  <c r="L1169" i="35"/>
  <c r="J3654" i="35"/>
  <c r="N1815" i="35"/>
  <c r="I1867" i="35"/>
  <c r="M37" i="35"/>
  <c r="K1179" i="35"/>
  <c r="K3630" i="35"/>
  <c r="L131" i="35"/>
  <c r="J5564" i="35"/>
  <c r="J233" i="35"/>
  <c r="K1943" i="35"/>
  <c r="I5065" i="35"/>
  <c r="I4881" i="35"/>
  <c r="K1177" i="35"/>
  <c r="N3295" i="35"/>
  <c r="L4694" i="35"/>
  <c r="K3563" i="35"/>
  <c r="K123" i="35"/>
  <c r="N686" i="35"/>
  <c r="I4401" i="35"/>
  <c r="M1163" i="35"/>
  <c r="N3593" i="35"/>
  <c r="K337" i="35"/>
  <c r="N3566" i="35"/>
  <c r="M1627" i="35"/>
  <c r="M2697" i="35"/>
  <c r="L1249" i="35"/>
  <c r="K3846" i="35"/>
  <c r="I1378" i="35"/>
  <c r="M4632" i="35"/>
  <c r="L4797" i="35"/>
  <c r="J1775" i="35"/>
  <c r="N5515" i="35"/>
  <c r="M638" i="35"/>
  <c r="K4682" i="35"/>
  <c r="M2506" i="35"/>
  <c r="J2426" i="35"/>
  <c r="L1572" i="35"/>
  <c r="K258" i="35"/>
  <c r="L3502" i="35"/>
  <c r="L3079" i="35"/>
  <c r="I1741" i="35"/>
  <c r="I3274" i="35"/>
  <c r="J167" i="35"/>
  <c r="M3424" i="35"/>
  <c r="I16" i="35"/>
  <c r="J2654" i="35"/>
  <c r="M511" i="35"/>
  <c r="J2002" i="35"/>
  <c r="L4695" i="35"/>
  <c r="L3338" i="35"/>
  <c r="N4154" i="35"/>
  <c r="N4555" i="35"/>
  <c r="K725" i="35"/>
  <c r="L2021" i="35"/>
  <c r="L814" i="35"/>
  <c r="M1192" i="35"/>
  <c r="I4698" i="35"/>
  <c r="M1353" i="35"/>
  <c r="I5209" i="35"/>
  <c r="J1472" i="35"/>
  <c r="J1984" i="35"/>
  <c r="I393" i="35"/>
  <c r="I2921" i="35"/>
  <c r="I2610" i="35"/>
  <c r="L406" i="35"/>
  <c r="N2457" i="35"/>
  <c r="I5604" i="35"/>
  <c r="L4240" i="35"/>
  <c r="L3706" i="35"/>
  <c r="I1540" i="35"/>
  <c r="K4303" i="35"/>
  <c r="J1835" i="35"/>
  <c r="I4004" i="35"/>
  <c r="N831" i="35"/>
  <c r="I3582" i="35"/>
  <c r="L2198" i="35"/>
  <c r="M5346" i="35"/>
  <c r="N2587" i="35"/>
  <c r="K4774" i="35"/>
  <c r="I4983" i="35"/>
  <c r="K1539" i="35"/>
  <c r="M2143" i="35"/>
  <c r="I1806" i="35"/>
  <c r="K3719" i="35"/>
  <c r="J4986" i="35"/>
  <c r="N201" i="35"/>
  <c r="K5358" i="35"/>
  <c r="M4460" i="35"/>
  <c r="J4409" i="35"/>
  <c r="I3458" i="35"/>
  <c r="K3511" i="35"/>
  <c r="J3210" i="35"/>
  <c r="J3729" i="35"/>
  <c r="L3685" i="35"/>
  <c r="J1615" i="35"/>
  <c r="J357" i="35"/>
  <c r="I5601" i="35"/>
  <c r="K1982" i="35"/>
  <c r="L1761" i="35"/>
  <c r="M3061" i="35"/>
  <c r="N2470" i="35"/>
  <c r="J1618" i="35"/>
  <c r="L1147" i="35"/>
  <c r="L2426" i="35"/>
  <c r="J1790" i="35"/>
  <c r="M2123" i="35"/>
  <c r="M5284" i="35"/>
  <c r="K1811" i="35"/>
  <c r="I1787" i="35"/>
  <c r="K5262" i="35"/>
  <c r="J4929" i="35"/>
  <c r="J4064" i="35"/>
  <c r="J2701" i="35"/>
  <c r="I3874" i="35"/>
  <c r="I3337" i="35"/>
  <c r="N2250" i="35"/>
  <c r="N1140" i="35"/>
  <c r="K3561" i="35"/>
  <c r="N2650" i="35"/>
  <c r="L470" i="35"/>
  <c r="K5109" i="35"/>
  <c r="M4127" i="35"/>
  <c r="L5131" i="35"/>
  <c r="M3015" i="35"/>
  <c r="J3038" i="35"/>
  <c r="J3486" i="35"/>
  <c r="J4631" i="35"/>
  <c r="M1402" i="35"/>
  <c r="M739" i="35"/>
  <c r="K780" i="35"/>
  <c r="M4161" i="35"/>
  <c r="N424" i="35"/>
  <c r="M3871" i="35"/>
  <c r="L4913" i="35"/>
  <c r="N3635" i="35"/>
  <c r="K1942" i="35"/>
  <c r="M882" i="35"/>
  <c r="I2218" i="35"/>
  <c r="J1676" i="35"/>
  <c r="M4673" i="35"/>
  <c r="M2252" i="35"/>
  <c r="N2274" i="35"/>
  <c r="J2808" i="35"/>
  <c r="J2179" i="35"/>
  <c r="J3785" i="35"/>
  <c r="L1414" i="35"/>
  <c r="M1904" i="35"/>
  <c r="J4667" i="35"/>
  <c r="I1550" i="35"/>
  <c r="I1149" i="35"/>
  <c r="M1271" i="35"/>
  <c r="I2754" i="35"/>
  <c r="J809" i="35"/>
  <c r="J5053" i="35"/>
  <c r="M4548" i="35"/>
  <c r="J1107" i="35"/>
  <c r="N4818" i="35"/>
  <c r="J1428" i="35"/>
  <c r="J5645" i="35"/>
  <c r="L2654" i="35"/>
  <c r="M4990" i="35"/>
  <c r="L3134" i="35"/>
  <c r="K3332" i="35"/>
  <c r="N2054" i="35"/>
  <c r="J660" i="35"/>
  <c r="J1874" i="35"/>
  <c r="L4747" i="35"/>
  <c r="K3764" i="35"/>
  <c r="I5213" i="35"/>
  <c r="K5142" i="35"/>
  <c r="M2596" i="35"/>
  <c r="M1513" i="35"/>
  <c r="L1523" i="35"/>
  <c r="K2643" i="35"/>
  <c r="J5567" i="35"/>
  <c r="J983" i="35"/>
  <c r="L2037" i="35"/>
  <c r="N5424" i="35"/>
  <c r="L557" i="35"/>
  <c r="K4275" i="35"/>
  <c r="J496" i="35"/>
  <c r="L871" i="35"/>
  <c r="N5075" i="35"/>
  <c r="J5365" i="35"/>
  <c r="I2158" i="35"/>
  <c r="I1338" i="35"/>
  <c r="L5352" i="35"/>
  <c r="K352" i="35"/>
  <c r="L733" i="35"/>
  <c r="L5090" i="35"/>
  <c r="M399" i="35"/>
  <c r="K3262" i="35"/>
  <c r="N4259" i="35"/>
  <c r="K2132" i="35"/>
  <c r="K5197" i="35"/>
  <c r="I5426" i="35"/>
  <c r="K231" i="35"/>
  <c r="I2859" i="35"/>
  <c r="M2446" i="35"/>
  <c r="K3744" i="35"/>
  <c r="M4638" i="35"/>
  <c r="J900" i="35"/>
  <c r="J1374" i="35"/>
  <c r="J4762" i="35"/>
  <c r="I1224" i="35"/>
  <c r="J4444" i="35"/>
  <c r="I1659" i="35"/>
  <c r="J2836" i="35"/>
  <c r="I1017" i="35"/>
  <c r="I4497" i="35"/>
  <c r="M4290" i="35"/>
  <c r="J2503" i="35"/>
  <c r="N158" i="35"/>
  <c r="N1947" i="35"/>
  <c r="N4099" i="35"/>
  <c r="M224" i="35"/>
  <c r="K5328" i="35"/>
  <c r="M5450" i="35"/>
  <c r="M1085" i="35"/>
  <c r="K1018" i="35"/>
  <c r="L4303" i="35"/>
  <c r="M4814" i="35"/>
  <c r="I4007" i="35"/>
  <c r="K453" i="35"/>
  <c r="M771" i="35"/>
  <c r="N667" i="35"/>
  <c r="N3019" i="35"/>
  <c r="I4948" i="35"/>
  <c r="N5638" i="35"/>
  <c r="K3119" i="35"/>
  <c r="J4128" i="35"/>
  <c r="L3277" i="35"/>
  <c r="K945" i="35"/>
  <c r="I3015" i="35"/>
  <c r="I4516" i="35"/>
  <c r="M3631" i="35"/>
  <c r="J4276" i="35"/>
  <c r="K3010" i="35"/>
  <c r="N2616" i="35"/>
  <c r="N5389" i="35"/>
  <c r="J3995" i="35"/>
  <c r="L4928" i="35"/>
  <c r="M3223" i="35"/>
  <c r="K5125" i="35"/>
  <c r="J2190" i="35"/>
  <c r="N1444" i="35"/>
  <c r="N4981" i="35"/>
  <c r="L4246" i="35"/>
  <c r="M2921" i="35"/>
  <c r="J319" i="35"/>
  <c r="L416" i="35"/>
  <c r="I3984" i="35"/>
  <c r="K4001" i="35"/>
  <c r="J4690" i="35"/>
  <c r="I5105" i="35"/>
  <c r="J5074" i="35"/>
  <c r="L3824" i="35"/>
  <c r="M5423" i="35"/>
  <c r="I2321" i="35"/>
  <c r="J1960" i="35"/>
  <c r="I5045" i="35"/>
  <c r="L2403" i="35"/>
  <c r="K1365" i="35"/>
  <c r="J3519" i="35"/>
  <c r="N905" i="35"/>
  <c r="I3123" i="35"/>
  <c r="I4061" i="35"/>
  <c r="M3232" i="35"/>
  <c r="J2750" i="35"/>
  <c r="I4347" i="35"/>
  <c r="I1251" i="35"/>
  <c r="N3966" i="35"/>
  <c r="K3165" i="35"/>
  <c r="J2020" i="35"/>
  <c r="M1740" i="35"/>
  <c r="N3481" i="35"/>
  <c r="K1890" i="35"/>
  <c r="L2570" i="35"/>
  <c r="M1565" i="35"/>
  <c r="N5065" i="35"/>
  <c r="I3826" i="35"/>
  <c r="J2380" i="35"/>
  <c r="K2705" i="35"/>
  <c r="J2191" i="35"/>
  <c r="K1048" i="35"/>
  <c r="I5003" i="35"/>
  <c r="K4311" i="35"/>
  <c r="K2585" i="35"/>
  <c r="K1904" i="35"/>
  <c r="M1666" i="35"/>
  <c r="K4957" i="35"/>
  <c r="M513" i="35"/>
  <c r="I4635" i="35"/>
  <c r="J2331" i="35"/>
  <c r="L2811" i="35"/>
  <c r="M1997" i="35"/>
  <c r="K4689" i="35"/>
  <c r="M4926" i="35"/>
  <c r="J3783" i="35"/>
  <c r="L5561" i="35"/>
  <c r="M4592" i="35"/>
  <c r="L1635" i="35"/>
  <c r="I829" i="35"/>
  <c r="I5240" i="35"/>
  <c r="M4705" i="35"/>
  <c r="L2758" i="35"/>
  <c r="I3791" i="35"/>
  <c r="M3510" i="35"/>
  <c r="M4879" i="35"/>
  <c r="K3818" i="35"/>
  <c r="M4233" i="35"/>
  <c r="K2283" i="35"/>
  <c r="N339" i="35"/>
  <c r="I1730" i="35"/>
  <c r="I3363" i="35"/>
  <c r="L2277" i="35"/>
  <c r="M690" i="35"/>
  <c r="K3724" i="35"/>
  <c r="I2952" i="35"/>
  <c r="M4864" i="35"/>
  <c r="J4620" i="35"/>
  <c r="L163" i="35"/>
  <c r="M623" i="35"/>
  <c r="I3080" i="35"/>
  <c r="I194" i="35"/>
  <c r="J2677" i="35"/>
  <c r="I94" i="35"/>
  <c r="J3345" i="35"/>
  <c r="N4765" i="35"/>
  <c r="J2189" i="35"/>
  <c r="J5607" i="35"/>
  <c r="I2484" i="35"/>
  <c r="N3061" i="35"/>
  <c r="K3912" i="35"/>
  <c r="M2810" i="35"/>
  <c r="N2488" i="35"/>
  <c r="J937" i="35"/>
  <c r="K3410" i="35"/>
  <c r="J5132" i="35"/>
  <c r="J5087" i="35"/>
  <c r="J1686" i="35"/>
  <c r="N5168" i="35"/>
  <c r="L1097" i="35"/>
  <c r="N5501" i="35"/>
  <c r="N4251" i="35"/>
  <c r="M2028" i="35"/>
  <c r="K1058" i="35"/>
  <c r="L435" i="35"/>
  <c r="N5147" i="35"/>
  <c r="L2496" i="35"/>
  <c r="L563" i="35"/>
  <c r="N3584" i="35"/>
  <c r="M824" i="35"/>
  <c r="M1072" i="35"/>
  <c r="J2523" i="35"/>
  <c r="L4621" i="35"/>
  <c r="L4743" i="35"/>
  <c r="L3607" i="35"/>
  <c r="I3542" i="35"/>
  <c r="N2127" i="35"/>
  <c r="L1581" i="35"/>
  <c r="K2782" i="35"/>
  <c r="J767" i="35"/>
  <c r="J1595" i="35"/>
  <c r="I4397" i="35"/>
  <c r="J1801" i="35"/>
  <c r="L3140" i="35"/>
  <c r="K3517" i="35"/>
  <c r="M2457" i="35"/>
  <c r="N2584" i="35"/>
  <c r="N2677" i="35"/>
  <c r="K1909" i="35"/>
  <c r="I4907" i="35"/>
  <c r="J938" i="35"/>
  <c r="I3300" i="35"/>
  <c r="M3439" i="35"/>
  <c r="I2224" i="35"/>
  <c r="J1698" i="35"/>
  <c r="M2903" i="35"/>
  <c r="I1368" i="35"/>
  <c r="K2108" i="35"/>
  <c r="I3927" i="35"/>
  <c r="I5276" i="35"/>
  <c r="J4334" i="35"/>
  <c r="M5000" i="35"/>
  <c r="K2743" i="35"/>
  <c r="L3128" i="35"/>
  <c r="L5483" i="35"/>
  <c r="I3661" i="35"/>
  <c r="N676" i="35"/>
  <c r="K4028" i="35"/>
  <c r="J4407" i="35"/>
  <c r="I4709" i="35"/>
  <c r="I3882" i="35"/>
  <c r="N2762" i="35"/>
  <c r="K1937" i="35"/>
  <c r="M5316" i="35"/>
  <c r="I4871" i="35"/>
  <c r="K3617" i="35"/>
  <c r="M4408" i="35"/>
  <c r="L267" i="35"/>
  <c r="L1027" i="35"/>
  <c r="K2753" i="35"/>
  <c r="N316" i="35"/>
  <c r="I3166" i="35"/>
  <c r="J1240" i="35"/>
  <c r="M2323" i="35"/>
  <c r="I1324" i="35"/>
  <c r="L4207" i="35"/>
  <c r="M723" i="35"/>
  <c r="N2449" i="35"/>
  <c r="M4353" i="35"/>
  <c r="M4771" i="35"/>
  <c r="I4482" i="35"/>
  <c r="L1597" i="35"/>
  <c r="J1208" i="35"/>
  <c r="J5202" i="35"/>
  <c r="K2374" i="35"/>
  <c r="L4058" i="35"/>
  <c r="M71" i="35"/>
  <c r="M3750" i="35"/>
  <c r="L1088" i="35"/>
  <c r="I1616" i="35"/>
  <c r="N2619" i="35"/>
  <c r="M3977" i="35"/>
  <c r="M768" i="35"/>
  <c r="M1337" i="35"/>
  <c r="N2552" i="35"/>
  <c r="I1314" i="35"/>
  <c r="K2624" i="35"/>
  <c r="J719" i="35"/>
  <c r="K1251" i="35"/>
  <c r="K5611" i="35"/>
  <c r="N3033" i="35"/>
  <c r="J4370" i="35"/>
  <c r="M2881" i="35"/>
  <c r="J4765" i="35"/>
  <c r="N1172" i="35"/>
  <c r="M4873" i="35"/>
  <c r="M891" i="35"/>
  <c r="J754" i="35"/>
  <c r="I709" i="35"/>
  <c r="I4245" i="35"/>
  <c r="L3957" i="35"/>
  <c r="K3750" i="35"/>
  <c r="L1065" i="35"/>
  <c r="I149" i="35"/>
  <c r="J156" i="35"/>
  <c r="L133" i="35"/>
  <c r="K4007" i="35"/>
  <c r="N408" i="35"/>
  <c r="M4649" i="35"/>
  <c r="J3551" i="35"/>
  <c r="M4985" i="35"/>
  <c r="M3156" i="35"/>
  <c r="I4373" i="35"/>
  <c r="I2060" i="35"/>
  <c r="I3665" i="35"/>
  <c r="L1099" i="35"/>
  <c r="N1786" i="35"/>
  <c r="L99" i="35"/>
  <c r="M4196" i="35"/>
  <c r="J4538" i="35"/>
  <c r="L2808" i="35"/>
  <c r="I5051" i="35"/>
  <c r="N3494" i="35"/>
  <c r="I885" i="35"/>
  <c r="N1468" i="35"/>
  <c r="I2201" i="35"/>
  <c r="I3159" i="35"/>
  <c r="J1137" i="35"/>
  <c r="K336" i="35"/>
  <c r="K983" i="35"/>
  <c r="M1194" i="35"/>
  <c r="N268" i="35"/>
  <c r="J3286" i="35"/>
  <c r="L1473" i="35"/>
  <c r="K28" i="35"/>
  <c r="L319" i="35"/>
  <c r="L3330" i="35"/>
  <c r="M3253" i="35"/>
  <c r="N1439" i="35"/>
  <c r="K3509" i="35"/>
  <c r="K4815" i="35"/>
  <c r="M4461" i="35"/>
  <c r="N5045" i="35"/>
  <c r="N2276" i="35"/>
  <c r="I65" i="35"/>
  <c r="K842" i="35"/>
  <c r="M816" i="35"/>
  <c r="J4512" i="35"/>
  <c r="I4863" i="35"/>
  <c r="K4620" i="35"/>
  <c r="M2687" i="35"/>
  <c r="L3280" i="35"/>
  <c r="J3841" i="35"/>
  <c r="J2480" i="35"/>
  <c r="K33" i="35"/>
  <c r="L4867" i="35"/>
  <c r="L4556" i="35"/>
  <c r="L831" i="35"/>
  <c r="I3537" i="35"/>
  <c r="K478" i="35"/>
  <c r="N4066" i="35"/>
  <c r="M4560" i="35"/>
  <c r="I848" i="35"/>
  <c r="K2061" i="35"/>
  <c r="M272" i="35"/>
  <c r="M2464" i="35"/>
  <c r="M778" i="35"/>
  <c r="K5190" i="35"/>
  <c r="K389" i="35"/>
  <c r="J2462" i="35"/>
  <c r="K4020" i="35"/>
  <c r="L4024" i="35"/>
  <c r="J4072" i="35"/>
  <c r="M3382" i="35"/>
  <c r="K3573" i="35"/>
  <c r="K1543" i="35"/>
  <c r="K2076" i="35"/>
  <c r="N3610" i="35"/>
  <c r="I1610" i="35"/>
  <c r="I2680" i="35"/>
  <c r="M4730" i="35"/>
  <c r="M297" i="35"/>
  <c r="K1196" i="35"/>
  <c r="N5546" i="35"/>
  <c r="N5549" i="35"/>
  <c r="K1528" i="35"/>
  <c r="I1915" i="35"/>
  <c r="J701" i="35"/>
  <c r="J4607" i="35"/>
  <c r="J3276" i="35"/>
  <c r="M1312" i="35"/>
  <c r="L5137" i="35"/>
  <c r="M4742" i="35"/>
  <c r="M1598" i="35"/>
  <c r="J2768" i="35"/>
  <c r="J618" i="35"/>
  <c r="L3255" i="35"/>
  <c r="I1738" i="35"/>
  <c r="N1869" i="35"/>
  <c r="M1526" i="35"/>
  <c r="M3054" i="35"/>
  <c r="K1748" i="35"/>
  <c r="M1356" i="35"/>
  <c r="J1672" i="35"/>
  <c r="I4176" i="35"/>
  <c r="I2358" i="35"/>
  <c r="I4447" i="35"/>
  <c r="I26" i="35"/>
  <c r="L3268" i="35"/>
  <c r="M3051" i="35"/>
  <c r="I3117" i="35"/>
  <c r="L1199" i="35"/>
  <c r="N3060" i="35"/>
  <c r="J2934" i="35"/>
  <c r="I5275" i="35"/>
  <c r="K3037" i="35"/>
  <c r="M5231" i="35"/>
  <c r="K4866" i="35"/>
  <c r="M1644" i="35"/>
  <c r="M387" i="35"/>
  <c r="L1146" i="35"/>
  <c r="N791" i="35"/>
  <c r="M1606" i="35"/>
  <c r="M5281" i="35"/>
  <c r="J999" i="35"/>
  <c r="L438" i="35"/>
  <c r="L4719" i="35"/>
  <c r="M2720" i="35"/>
  <c r="J4920" i="35"/>
  <c r="M1242" i="35"/>
  <c r="K677" i="35"/>
  <c r="I3019" i="35"/>
  <c r="M4359" i="35"/>
  <c r="L2878" i="35"/>
  <c r="J2820" i="35"/>
  <c r="K2840" i="35"/>
  <c r="J2052" i="35"/>
  <c r="M2530" i="35"/>
  <c r="M3608" i="35"/>
  <c r="K4759" i="35"/>
  <c r="K888" i="35"/>
  <c r="K2863" i="35"/>
  <c r="K565" i="35"/>
  <c r="J134" i="35"/>
  <c r="L784" i="35"/>
  <c r="I3052" i="35"/>
  <c r="N2915" i="35"/>
  <c r="J5583" i="35"/>
  <c r="L1540" i="35"/>
  <c r="L4900" i="35"/>
  <c r="L4188" i="35"/>
  <c r="N5420" i="35"/>
  <c r="K2066" i="35"/>
  <c r="I4893" i="35"/>
  <c r="M1553" i="35"/>
  <c r="J969" i="35"/>
  <c r="M1830" i="35"/>
  <c r="M975" i="35"/>
  <c r="J4961" i="35"/>
  <c r="K1413" i="35"/>
  <c r="I1253" i="35"/>
  <c r="I3425" i="35"/>
  <c r="M1455" i="35"/>
  <c r="J3949" i="35"/>
  <c r="L4165" i="35"/>
  <c r="J4178" i="35"/>
  <c r="M1667" i="35"/>
  <c r="L3575" i="35"/>
  <c r="N4218" i="35"/>
  <c r="I809" i="35"/>
  <c r="K4037" i="35"/>
  <c r="K470" i="35"/>
  <c r="L4128" i="35"/>
  <c r="K910" i="35"/>
  <c r="J4644" i="35"/>
  <c r="L1224" i="35"/>
  <c r="L5531" i="35"/>
  <c r="N2758" i="35"/>
  <c r="L2291" i="35"/>
  <c r="M2173" i="35"/>
  <c r="L5396" i="35"/>
  <c r="M3081" i="35"/>
  <c r="K2836" i="35"/>
  <c r="N5177" i="35"/>
  <c r="J3932" i="35"/>
  <c r="K504" i="35"/>
  <c r="M3879" i="35"/>
  <c r="N5082" i="35"/>
  <c r="L5368" i="35"/>
  <c r="K1489" i="35"/>
  <c r="N2689" i="35"/>
  <c r="I2313" i="35"/>
  <c r="J2612" i="35"/>
  <c r="I18" i="35"/>
  <c r="J4973" i="35"/>
  <c r="N3326" i="35"/>
  <c r="M3715" i="35"/>
  <c r="N2424" i="35"/>
  <c r="N3042" i="35"/>
  <c r="J2054" i="35"/>
  <c r="K5442" i="35"/>
  <c r="L5421" i="35"/>
  <c r="K1857" i="35"/>
  <c r="N4491" i="35"/>
  <c r="K3899" i="35"/>
  <c r="J1610" i="35"/>
  <c r="J4564" i="35"/>
  <c r="M3402" i="35"/>
  <c r="N4560" i="35"/>
  <c r="N4776" i="35"/>
  <c r="M3592" i="35"/>
  <c r="K356" i="35"/>
  <c r="N4025" i="35"/>
  <c r="L4043" i="35"/>
  <c r="M2681" i="35"/>
  <c r="L3037" i="35"/>
  <c r="K4476" i="35"/>
  <c r="K223" i="35"/>
  <c r="K2613" i="35"/>
  <c r="N4479" i="35"/>
  <c r="J5212" i="35"/>
  <c r="M980" i="35"/>
  <c r="M1919" i="35"/>
  <c r="M1235" i="35"/>
  <c r="I1758" i="35"/>
  <c r="L4808" i="35"/>
  <c r="N2210" i="35"/>
  <c r="L2872" i="35"/>
  <c r="J4861" i="35"/>
  <c r="N642" i="35"/>
  <c r="J1419" i="35"/>
  <c r="N4678" i="35"/>
  <c r="K4440" i="35"/>
  <c r="K2577" i="35"/>
  <c r="L2997" i="35"/>
  <c r="J1808" i="35"/>
  <c r="I2314" i="35"/>
  <c r="N3949" i="35"/>
  <c r="I1849" i="35"/>
  <c r="N5495" i="35"/>
  <c r="M3177" i="35"/>
  <c r="J1554" i="35"/>
  <c r="N1769" i="35"/>
  <c r="J2292" i="35"/>
  <c r="L4720" i="35"/>
  <c r="N4069" i="35"/>
  <c r="M2411" i="35"/>
  <c r="M3702" i="35"/>
  <c r="J3386" i="35"/>
  <c r="K2544" i="35"/>
  <c r="K3717" i="35"/>
  <c r="J3742" i="35"/>
  <c r="I1682" i="35"/>
  <c r="J5273" i="35"/>
  <c r="N2183" i="35"/>
  <c r="J851" i="35"/>
  <c r="L3020" i="35"/>
  <c r="L1706" i="35"/>
  <c r="K77" i="35"/>
  <c r="N1919" i="35"/>
  <c r="I1594" i="35"/>
  <c r="M344" i="35"/>
  <c r="J2576" i="35"/>
  <c r="J837" i="35"/>
  <c r="M3035" i="35"/>
  <c r="J4723" i="35"/>
  <c r="L2456" i="35"/>
  <c r="K2428" i="35"/>
  <c r="I3346" i="35"/>
  <c r="I3125" i="35"/>
  <c r="J2705" i="35"/>
  <c r="I3620" i="35"/>
  <c r="J5271" i="35"/>
  <c r="N1363" i="35"/>
  <c r="J1556" i="35"/>
  <c r="N431" i="35"/>
  <c r="N1587" i="35"/>
  <c r="J1366" i="35"/>
  <c r="K1306" i="35"/>
  <c r="J4394" i="35"/>
  <c r="M3165" i="35"/>
  <c r="L1742" i="35"/>
  <c r="N5404" i="35"/>
  <c r="K1570" i="35"/>
  <c r="K4313" i="35"/>
  <c r="N3191" i="35"/>
  <c r="J487" i="35"/>
  <c r="N1101" i="35"/>
  <c r="J5631" i="35"/>
  <c r="N2125" i="35"/>
  <c r="M5367" i="35"/>
  <c r="J4665" i="35"/>
  <c r="M2312" i="35"/>
  <c r="I2512" i="35"/>
  <c r="J4074" i="35"/>
  <c r="L706" i="35"/>
  <c r="K3090" i="35"/>
  <c r="N3224" i="35"/>
  <c r="L4538" i="35"/>
  <c r="K5065" i="35"/>
  <c r="L2335" i="35"/>
  <c r="M1324" i="35"/>
  <c r="J1466" i="35"/>
  <c r="N1369" i="35"/>
  <c r="L4763" i="35"/>
  <c r="L4038" i="35"/>
  <c r="N1515" i="35"/>
  <c r="K4214" i="35"/>
  <c r="I3773" i="35"/>
  <c r="K22" i="35"/>
  <c r="N363" i="35"/>
  <c r="N2146" i="35"/>
  <c r="M3094" i="35"/>
  <c r="M4183" i="35"/>
  <c r="K5041" i="35"/>
  <c r="I4909" i="35"/>
  <c r="K2176" i="35"/>
  <c r="I3943" i="35"/>
  <c r="K303" i="35"/>
  <c r="K3832" i="35"/>
  <c r="I4434" i="35"/>
  <c r="N1327" i="35"/>
  <c r="J1032" i="35"/>
  <c r="J5265" i="35"/>
  <c r="K1080" i="35"/>
  <c r="J164" i="35"/>
  <c r="M4701" i="35"/>
  <c r="N3252" i="35"/>
  <c r="J51" i="35"/>
  <c r="I4381" i="35"/>
  <c r="M4246" i="35"/>
  <c r="M3411" i="35"/>
  <c r="J4091" i="35"/>
  <c r="K1621" i="35"/>
  <c r="N2200" i="35"/>
  <c r="K1884" i="35"/>
  <c r="K1809" i="35"/>
  <c r="I1972" i="35"/>
  <c r="M5411" i="35"/>
  <c r="N3231" i="35"/>
  <c r="M4215" i="35"/>
  <c r="N3109" i="35"/>
  <c r="J1498" i="35"/>
  <c r="N5538" i="35"/>
  <c r="J2488" i="35"/>
  <c r="L5086" i="35"/>
  <c r="L4443" i="35"/>
  <c r="K5236" i="35"/>
  <c r="M3153" i="35"/>
  <c r="K2064" i="35"/>
  <c r="L2500" i="35"/>
  <c r="L2038" i="35"/>
  <c r="M3788" i="35"/>
  <c r="L1421" i="35"/>
  <c r="M5565" i="35"/>
  <c r="N3069" i="35"/>
  <c r="N2747" i="35"/>
  <c r="M2226" i="35"/>
  <c r="L2851" i="35"/>
  <c r="K3056" i="35"/>
  <c r="J4832" i="35"/>
  <c r="M3493" i="35"/>
  <c r="M1392" i="35"/>
  <c r="N1442" i="35"/>
  <c r="J1700" i="35"/>
  <c r="M3124" i="35"/>
  <c r="N2408" i="35"/>
  <c r="K1047" i="35"/>
  <c r="L4327" i="35"/>
  <c r="K3462" i="35"/>
  <c r="L5450" i="35"/>
  <c r="K886" i="35"/>
  <c r="I4601" i="35"/>
  <c r="M3293" i="35"/>
  <c r="I1581" i="35"/>
  <c r="N2674" i="35"/>
  <c r="I2055" i="35"/>
  <c r="N5399" i="35"/>
  <c r="J2046" i="35"/>
  <c r="K5157" i="35"/>
  <c r="J2112" i="35"/>
  <c r="L5630" i="35"/>
  <c r="L2093" i="35"/>
  <c r="M4379" i="35"/>
  <c r="L3320" i="35"/>
  <c r="N1567" i="35"/>
  <c r="J4601" i="35"/>
  <c r="K1052" i="35"/>
  <c r="N4143" i="35"/>
  <c r="I237" i="35"/>
  <c r="L1327" i="35"/>
  <c r="N3010" i="35"/>
  <c r="L1336" i="35"/>
  <c r="I4167" i="35"/>
  <c r="M3350" i="35"/>
  <c r="M1311" i="35"/>
  <c r="M856" i="35"/>
  <c r="I5162" i="35"/>
  <c r="N168" i="35"/>
  <c r="M1552" i="35"/>
  <c r="N1152" i="35"/>
  <c r="N2602" i="35"/>
  <c r="L2504" i="35"/>
  <c r="L4923" i="35"/>
  <c r="M2148" i="35"/>
  <c r="L156" i="35"/>
  <c r="I4448" i="35"/>
  <c r="N3212" i="35"/>
  <c r="M1898" i="35"/>
  <c r="N3563" i="35"/>
  <c r="L4924" i="35"/>
  <c r="N4588" i="35"/>
  <c r="L4684" i="35"/>
  <c r="J5167" i="35"/>
  <c r="I1361" i="35"/>
  <c r="J212" i="35"/>
  <c r="I5211" i="35"/>
  <c r="N1876" i="35"/>
  <c r="M3571" i="35"/>
  <c r="K5173" i="35"/>
  <c r="I4928" i="35"/>
  <c r="I748" i="35"/>
  <c r="L3131" i="35"/>
  <c r="I4162" i="35"/>
  <c r="K5458" i="35"/>
  <c r="J1333" i="35"/>
  <c r="L1432" i="35"/>
  <c r="N4520" i="35"/>
  <c r="L1539" i="35"/>
  <c r="M4912" i="35"/>
  <c r="K1509" i="35"/>
  <c r="L78" i="35"/>
  <c r="I2853" i="35"/>
  <c r="I1455" i="35"/>
  <c r="J2320" i="35"/>
  <c r="K2969" i="35"/>
  <c r="N850" i="35"/>
  <c r="I4016" i="35"/>
  <c r="M5420" i="35"/>
  <c r="J2198" i="35"/>
  <c r="L1733" i="35"/>
  <c r="I5056" i="35"/>
  <c r="I4432" i="35"/>
  <c r="L1977" i="35"/>
  <c r="M3393" i="35"/>
  <c r="I2005" i="35"/>
  <c r="K4694" i="35"/>
  <c r="K2951" i="35"/>
  <c r="K661" i="35"/>
  <c r="M727" i="35"/>
  <c r="I4445" i="35"/>
  <c r="N526" i="35"/>
  <c r="K2265" i="35"/>
  <c r="K34" i="35"/>
  <c r="M2667" i="35"/>
  <c r="I5191" i="35"/>
  <c r="J5578" i="35"/>
  <c r="I5595" i="35"/>
  <c r="I4242" i="35"/>
  <c r="K2229" i="35"/>
  <c r="I5018" i="35"/>
  <c r="L4082" i="35"/>
  <c r="M4507" i="35"/>
  <c r="N2627" i="35"/>
  <c r="N1576" i="35"/>
  <c r="J1212" i="35"/>
  <c r="J3201" i="35"/>
  <c r="J3639" i="35"/>
  <c r="M3203" i="35"/>
  <c r="M2736" i="35"/>
  <c r="K5363" i="35"/>
  <c r="J112" i="35"/>
  <c r="N3747" i="35"/>
  <c r="N4081" i="35"/>
  <c r="M1985" i="35"/>
  <c r="I725" i="35"/>
  <c r="K2074" i="35"/>
  <c r="I4015" i="35"/>
  <c r="L5571" i="35"/>
  <c r="J1772" i="35"/>
  <c r="M1086" i="35"/>
  <c r="M847" i="35"/>
  <c r="I4214" i="35"/>
  <c r="L2156" i="35"/>
  <c r="N4737" i="35"/>
  <c r="M607" i="35"/>
  <c r="M5275" i="35"/>
  <c r="M502" i="35"/>
  <c r="J4253" i="35"/>
  <c r="J5164" i="35"/>
  <c r="N4664" i="35"/>
  <c r="I3785" i="35"/>
  <c r="K2238" i="35"/>
  <c r="N369" i="35"/>
  <c r="L1847" i="35"/>
  <c r="M672" i="35"/>
  <c r="M1149" i="35"/>
  <c r="L2376" i="35"/>
  <c r="L181" i="35"/>
  <c r="M2332" i="35"/>
  <c r="N4072" i="35"/>
  <c r="L5463" i="35"/>
  <c r="J2822" i="35"/>
  <c r="I1825" i="35"/>
  <c r="J1976" i="35"/>
  <c r="M1349" i="35"/>
  <c r="I3946" i="35"/>
  <c r="L5498" i="35"/>
  <c r="M3644" i="35"/>
  <c r="J1725" i="35"/>
  <c r="M178" i="35"/>
  <c r="L1207" i="35"/>
  <c r="L2424" i="35"/>
  <c r="M5430" i="35"/>
  <c r="K5473" i="35"/>
  <c r="N2185" i="35"/>
  <c r="J4560" i="35"/>
  <c r="K4752" i="35"/>
  <c r="L4440" i="35"/>
  <c r="K3760" i="35"/>
  <c r="J1948" i="35"/>
  <c r="L3414" i="35"/>
  <c r="I1900" i="35"/>
  <c r="K4637" i="35"/>
  <c r="N4990" i="35"/>
  <c r="N1322" i="35"/>
  <c r="J4813" i="35"/>
  <c r="K4922" i="35"/>
  <c r="L3633" i="35"/>
  <c r="K5177" i="35"/>
  <c r="K184" i="35"/>
  <c r="L5311" i="35"/>
  <c r="I4672" i="35"/>
  <c r="J2352" i="35"/>
  <c r="K2256" i="35"/>
  <c r="J4482" i="35"/>
  <c r="J1143" i="35"/>
  <c r="M1160" i="35"/>
  <c r="N3601" i="35"/>
  <c r="L1564" i="35"/>
  <c r="M3134" i="35"/>
  <c r="M3000" i="35"/>
  <c r="N227" i="35"/>
  <c r="L5054" i="35"/>
  <c r="N2432" i="35"/>
  <c r="N5183" i="35"/>
  <c r="I2887" i="35"/>
  <c r="I2956" i="35"/>
  <c r="J5170" i="35"/>
  <c r="J2987" i="35"/>
  <c r="J5545" i="35"/>
  <c r="I4175" i="35"/>
  <c r="M2635" i="35"/>
  <c r="L1020" i="35"/>
  <c r="K2924" i="35"/>
  <c r="J5287" i="35"/>
  <c r="J646" i="35"/>
  <c r="J5066" i="35"/>
  <c r="L3241" i="35"/>
  <c r="N3573" i="35"/>
  <c r="K4827" i="35"/>
  <c r="M3705" i="35"/>
  <c r="I234" i="35"/>
  <c r="N3912" i="35"/>
  <c r="N2790" i="35"/>
  <c r="M3975" i="35"/>
  <c r="L4363" i="35"/>
  <c r="J2971" i="35"/>
  <c r="K3736" i="35"/>
  <c r="K594" i="35"/>
  <c r="K2741" i="35"/>
  <c r="K1648" i="35"/>
  <c r="K510" i="35"/>
  <c r="M1970" i="35"/>
  <c r="J897" i="35"/>
  <c r="M412" i="35"/>
  <c r="K5432" i="35"/>
  <c r="K4167" i="35"/>
  <c r="K4638" i="35"/>
  <c r="N5405" i="35"/>
  <c r="N3969" i="35"/>
  <c r="M2923" i="35"/>
  <c r="N1956" i="35"/>
  <c r="L612" i="35"/>
  <c r="M1080" i="35"/>
  <c r="J1993" i="35"/>
  <c r="J4713" i="35"/>
  <c r="L5239" i="35"/>
  <c r="K5181" i="35"/>
  <c r="M2023" i="35"/>
  <c r="I4935" i="35"/>
  <c r="N3383" i="35"/>
  <c r="M4087" i="35"/>
  <c r="J5284" i="35"/>
  <c r="M577" i="35"/>
  <c r="I4722" i="35"/>
  <c r="L607" i="35"/>
  <c r="I3969" i="35"/>
  <c r="M846" i="35"/>
  <c r="M4452" i="35"/>
  <c r="M964" i="35"/>
  <c r="K1835" i="35"/>
  <c r="J3280" i="35"/>
  <c r="J325" i="35"/>
  <c r="M1139" i="35"/>
  <c r="M2703" i="35"/>
  <c r="J5522" i="35"/>
  <c r="M711" i="35"/>
  <c r="N1208" i="35"/>
  <c r="I2014" i="35"/>
  <c r="L1595" i="35"/>
  <c r="K1899" i="35"/>
  <c r="M3794" i="35"/>
  <c r="K2850" i="35"/>
  <c r="J2232" i="35"/>
  <c r="J4194" i="35"/>
  <c r="N3754" i="35"/>
  <c r="J5196" i="35"/>
  <c r="I3107" i="35"/>
  <c r="K4147" i="35"/>
  <c r="J2883" i="35"/>
  <c r="K5566" i="35"/>
  <c r="N4836" i="35"/>
  <c r="J2946" i="35"/>
  <c r="J3151" i="35"/>
  <c r="L2017" i="35"/>
  <c r="M3034" i="35"/>
  <c r="J5467" i="35"/>
  <c r="J3300" i="35"/>
  <c r="J1533" i="35"/>
  <c r="K4187" i="35"/>
  <c r="J2687" i="35"/>
  <c r="M4929" i="35"/>
  <c r="L4909" i="35"/>
  <c r="M2631" i="35"/>
  <c r="L3688" i="35"/>
  <c r="L5350" i="35"/>
  <c r="N788" i="35"/>
  <c r="L341" i="35"/>
  <c r="L5039" i="35"/>
  <c r="K2560" i="35"/>
  <c r="I3420" i="35"/>
  <c r="N2475" i="35"/>
  <c r="K3753" i="35"/>
  <c r="I1496" i="35"/>
  <c r="I281" i="35"/>
  <c r="M1947" i="35"/>
  <c r="I1637" i="35"/>
  <c r="N4633" i="35"/>
  <c r="M4598" i="35"/>
  <c r="K1366" i="35"/>
  <c r="M1765" i="35"/>
  <c r="I1700" i="35"/>
  <c r="M4284" i="35"/>
  <c r="K4636" i="35"/>
  <c r="L5319" i="35"/>
  <c r="L4648" i="35"/>
  <c r="L1328" i="35"/>
  <c r="L3937" i="35"/>
  <c r="K5643" i="35"/>
  <c r="M4972" i="35"/>
  <c r="N4794" i="35"/>
  <c r="M890" i="35"/>
  <c r="N3011" i="35"/>
  <c r="N2731" i="35"/>
  <c r="K3455" i="35"/>
  <c r="I1391" i="35"/>
  <c r="N4047" i="35"/>
  <c r="M5208" i="35"/>
  <c r="I5519" i="35"/>
  <c r="J2870" i="35"/>
  <c r="J1674" i="35"/>
  <c r="J3838" i="35"/>
  <c r="I37" i="35"/>
  <c r="K5448" i="35"/>
  <c r="K3048" i="35"/>
  <c r="J2484" i="35"/>
  <c r="N3953" i="35"/>
  <c r="M5032" i="35"/>
  <c r="I1683" i="35"/>
  <c r="N1385" i="35"/>
  <c r="L4838" i="35"/>
  <c r="J5323" i="35"/>
  <c r="J263" i="35"/>
  <c r="J91" i="35"/>
  <c r="K3069" i="35"/>
  <c r="N3241" i="35"/>
  <c r="K4333" i="35"/>
  <c r="L1964" i="35"/>
  <c r="K2837" i="35"/>
  <c r="N3126" i="35"/>
  <c r="J880" i="35"/>
  <c r="J5351" i="35"/>
  <c r="J2120" i="35"/>
  <c r="L1831" i="35"/>
  <c r="K1455" i="35"/>
  <c r="I3253" i="35"/>
  <c r="J2263" i="35"/>
  <c r="N3654" i="35"/>
  <c r="J1633" i="35"/>
  <c r="K3216" i="35"/>
  <c r="M1561" i="35"/>
  <c r="L2313" i="35"/>
  <c r="J4437" i="35"/>
  <c r="N734" i="35"/>
  <c r="I4758" i="35"/>
  <c r="J796" i="35"/>
  <c r="I4468" i="35"/>
  <c r="I181" i="35"/>
  <c r="I3699" i="35"/>
  <c r="I274" i="35"/>
  <c r="L1947" i="35"/>
  <c r="N547" i="35"/>
  <c r="N960" i="35"/>
  <c r="J554" i="35"/>
  <c r="L1217" i="35"/>
  <c r="I3210" i="35"/>
  <c r="N3677" i="35"/>
  <c r="K2762" i="35"/>
  <c r="K3045" i="35"/>
  <c r="M31" i="35"/>
  <c r="L1518" i="35"/>
  <c r="I520" i="35"/>
  <c r="M912" i="35"/>
  <c r="K1036" i="35"/>
  <c r="K4735" i="35"/>
  <c r="K2954" i="35"/>
  <c r="K600" i="35"/>
  <c r="N1320" i="35"/>
  <c r="M4128" i="35"/>
  <c r="N3150" i="35"/>
  <c r="I1407" i="35"/>
  <c r="M4647" i="35"/>
  <c r="M4661" i="35"/>
  <c r="J1624" i="35"/>
  <c r="J1203" i="35"/>
  <c r="J1108" i="35"/>
  <c r="N5361" i="35"/>
  <c r="K5135" i="35"/>
  <c r="K2712" i="35"/>
  <c r="K3635" i="35"/>
  <c r="I4439" i="35"/>
  <c r="N3755" i="35"/>
  <c r="N3735" i="35"/>
  <c r="M881" i="35"/>
  <c r="L2192" i="35"/>
  <c r="K159" i="35"/>
  <c r="K1531" i="35"/>
  <c r="N5294" i="35"/>
  <c r="J2407" i="35"/>
  <c r="M212" i="35"/>
  <c r="K4506" i="35"/>
  <c r="J195" i="35"/>
  <c r="N2814" i="35"/>
  <c r="K612" i="35"/>
  <c r="L4929" i="35"/>
  <c r="N3701" i="35"/>
  <c r="L1177" i="35"/>
  <c r="N2495" i="35"/>
  <c r="J2817" i="35"/>
  <c r="M2430" i="35"/>
  <c r="L3183" i="35"/>
  <c r="I1147" i="35"/>
  <c r="N3063" i="35"/>
  <c r="M5327" i="35"/>
  <c r="K2257" i="35"/>
  <c r="K1152" i="35"/>
  <c r="J2832" i="35"/>
  <c r="I1319" i="35"/>
  <c r="N5570" i="35"/>
  <c r="M4158" i="35"/>
  <c r="M4478" i="35"/>
  <c r="N50" i="35"/>
  <c r="K3129" i="35"/>
  <c r="J4321" i="35"/>
  <c r="L4022" i="35"/>
  <c r="I3748" i="35"/>
  <c r="M2303" i="35"/>
  <c r="K5541" i="35"/>
  <c r="L1081" i="35"/>
  <c r="J3288" i="35"/>
  <c r="N1066" i="35"/>
  <c r="I5331" i="35"/>
  <c r="I5336" i="35"/>
  <c r="N243" i="35"/>
  <c r="I4939" i="35"/>
  <c r="M1967" i="35"/>
  <c r="N5600" i="35"/>
  <c r="I2133" i="35"/>
  <c r="M1219" i="35"/>
  <c r="L3532" i="35"/>
  <c r="J4953" i="35"/>
  <c r="I2815" i="35"/>
  <c r="I4146" i="35"/>
  <c r="L2359" i="35"/>
  <c r="I1105" i="35"/>
  <c r="J3792" i="35"/>
  <c r="N4314" i="35"/>
  <c r="K4069" i="35"/>
  <c r="M2986" i="35"/>
  <c r="M1778" i="35"/>
  <c r="K3258" i="35"/>
  <c r="M3179" i="35"/>
  <c r="J4972" i="35"/>
  <c r="L911" i="35"/>
  <c r="I2504" i="35"/>
  <c r="J3764" i="35"/>
  <c r="K3752" i="35"/>
  <c r="K4355" i="35"/>
  <c r="N3457" i="35"/>
  <c r="N2410" i="35"/>
  <c r="N5618" i="35"/>
  <c r="J3556" i="35"/>
  <c r="J5274" i="35"/>
  <c r="L2884" i="35"/>
  <c r="K4373" i="35"/>
  <c r="M609" i="35"/>
  <c r="N111" i="35"/>
  <c r="K5322" i="35"/>
  <c r="K117" i="35"/>
  <c r="J3096" i="35"/>
  <c r="M2675" i="35"/>
  <c r="L4651" i="35"/>
  <c r="J3714" i="35"/>
  <c r="K3589" i="35"/>
  <c r="N3362" i="35"/>
  <c r="N1679" i="35"/>
  <c r="I2067" i="35"/>
  <c r="L1726" i="35"/>
  <c r="I317" i="35"/>
  <c r="M2056" i="35"/>
  <c r="J4508" i="35"/>
  <c r="L4292" i="35"/>
  <c r="I42" i="35"/>
  <c r="I3192" i="35"/>
  <c r="N2292" i="35"/>
  <c r="J1353" i="35"/>
  <c r="J476" i="35"/>
  <c r="N2239" i="35"/>
  <c r="M4224" i="35"/>
  <c r="L2466" i="35"/>
  <c r="I3147" i="35"/>
  <c r="K3836" i="35"/>
  <c r="M2232" i="35"/>
  <c r="N1218" i="35"/>
  <c r="M3997" i="35"/>
  <c r="N858" i="35"/>
  <c r="K5487" i="35"/>
  <c r="J3957" i="35"/>
  <c r="J642" i="35"/>
  <c r="L3214" i="35"/>
  <c r="N1329" i="35"/>
  <c r="L1737" i="35"/>
  <c r="J892" i="35"/>
  <c r="N4525" i="35"/>
  <c r="N1414" i="35"/>
  <c r="I2741" i="35"/>
  <c r="J4393" i="35"/>
  <c r="J3963" i="35"/>
  <c r="N3166" i="35"/>
  <c r="K3475" i="35"/>
  <c r="L3058" i="35"/>
  <c r="I1271" i="35"/>
  <c r="N3549" i="35"/>
  <c r="J3886" i="35"/>
  <c r="M5381" i="35"/>
  <c r="K3197" i="35"/>
  <c r="L5034" i="35"/>
  <c r="J1009" i="35"/>
  <c r="M3145" i="35"/>
  <c r="K3613" i="35"/>
  <c r="M1256" i="35"/>
  <c r="N3327" i="35"/>
  <c r="N1168" i="35"/>
  <c r="I793" i="35"/>
  <c r="N4706" i="35"/>
  <c r="J852" i="35"/>
  <c r="I4157" i="35"/>
  <c r="L5168" i="35"/>
  <c r="K3271" i="35"/>
  <c r="L154" i="35"/>
  <c r="K1000" i="35"/>
  <c r="I3010" i="35"/>
  <c r="M87" i="35"/>
  <c r="J4180" i="35"/>
  <c r="K962" i="35"/>
  <c r="N5101" i="35"/>
  <c r="M4969" i="35"/>
  <c r="M1816" i="35"/>
  <c r="K3938" i="35"/>
  <c r="L3947" i="35"/>
  <c r="I4075" i="35"/>
  <c r="L5017" i="35"/>
  <c r="N813" i="35"/>
  <c r="L2473" i="35"/>
  <c r="K2400" i="35"/>
  <c r="J4070" i="35"/>
  <c r="I3347" i="35"/>
  <c r="L3099" i="35"/>
  <c r="K1148" i="35"/>
  <c r="M104" i="35"/>
  <c r="J4990" i="35"/>
  <c r="N806" i="35"/>
  <c r="K3515" i="35"/>
  <c r="L4153" i="35"/>
  <c r="J5463" i="35"/>
  <c r="N1534" i="35"/>
  <c r="K2745" i="35"/>
  <c r="K5635" i="35"/>
  <c r="M328" i="35"/>
  <c r="J254" i="35"/>
  <c r="M4296" i="35"/>
  <c r="J3868" i="35"/>
  <c r="N4269" i="35"/>
  <c r="M414" i="35"/>
  <c r="I5302" i="35"/>
  <c r="J3017" i="35"/>
  <c r="K4332" i="35"/>
  <c r="I2416" i="35"/>
  <c r="N5604" i="35"/>
  <c r="I4587" i="35"/>
  <c r="J2083" i="35"/>
  <c r="L4775" i="35"/>
  <c r="I4287" i="35"/>
  <c r="I2459" i="35"/>
  <c r="K5347" i="35"/>
  <c r="N187" i="35"/>
  <c r="K4339" i="35"/>
  <c r="L1625" i="35"/>
  <c r="I1902" i="35"/>
  <c r="K4181" i="35"/>
  <c r="K926" i="35"/>
  <c r="L336" i="35"/>
  <c r="M2723" i="35"/>
  <c r="I557" i="35"/>
  <c r="I3108" i="35"/>
  <c r="L2404" i="35"/>
  <c r="K64" i="35"/>
  <c r="L5161" i="35"/>
  <c r="J2294" i="35"/>
  <c r="M640" i="35"/>
  <c r="M1248" i="35"/>
  <c r="L793" i="35"/>
  <c r="K1643" i="35"/>
  <c r="K731" i="35"/>
  <c r="M2565" i="35"/>
  <c r="L2973" i="35"/>
  <c r="M3710" i="35"/>
  <c r="N3441" i="35"/>
  <c r="L1104" i="35"/>
  <c r="N2192" i="35"/>
  <c r="K4312" i="35"/>
  <c r="K4639" i="35"/>
  <c r="I3569" i="35"/>
  <c r="J1651" i="35"/>
  <c r="N4313" i="35"/>
  <c r="K4836" i="35"/>
  <c r="N3978" i="35"/>
  <c r="M4973" i="35"/>
  <c r="M5371" i="35"/>
  <c r="I4118" i="35"/>
  <c r="J2647" i="35"/>
  <c r="M677" i="35"/>
  <c r="N196" i="35"/>
  <c r="I2265" i="35"/>
  <c r="K2443" i="35"/>
  <c r="L3009" i="35"/>
  <c r="M3087" i="35"/>
  <c r="J4835" i="35"/>
  <c r="J1490" i="35"/>
  <c r="M3693" i="35"/>
  <c r="K5555" i="35"/>
  <c r="M4175" i="35"/>
  <c r="I311" i="35"/>
  <c r="L3697" i="35"/>
  <c r="M827" i="35"/>
  <c r="M1417" i="35"/>
  <c r="K1312" i="35"/>
  <c r="L2086" i="35"/>
  <c r="K3224" i="35"/>
  <c r="I1005" i="35"/>
  <c r="J392" i="35"/>
  <c r="J1636" i="35"/>
  <c r="J4977" i="35"/>
  <c r="I1101" i="35"/>
  <c r="M4253" i="35"/>
  <c r="M2836" i="35"/>
  <c r="N1189" i="35"/>
  <c r="L3757" i="35"/>
  <c r="M3780" i="35"/>
  <c r="K859" i="35"/>
  <c r="I2112" i="35"/>
  <c r="N4451" i="35"/>
  <c r="N2516" i="35"/>
  <c r="J4879" i="35"/>
  <c r="M1648" i="35"/>
  <c r="K5045" i="35"/>
  <c r="J243" i="35"/>
  <c r="N4132" i="35"/>
  <c r="L2912" i="35"/>
  <c r="K3180" i="35"/>
  <c r="J4438" i="35"/>
  <c r="I1763" i="35"/>
  <c r="I5083" i="35"/>
  <c r="J3880" i="35"/>
  <c r="N4378" i="35"/>
  <c r="K5230" i="35"/>
  <c r="I178" i="35"/>
  <c r="N2111" i="35"/>
  <c r="N2903" i="35"/>
  <c r="L2109" i="35"/>
  <c r="M1722" i="35"/>
  <c r="I5502" i="35"/>
  <c r="I5150" i="35"/>
  <c r="L1937" i="35"/>
  <c r="L1684" i="35"/>
  <c r="M3663" i="35"/>
  <c r="J2902" i="35"/>
  <c r="I687" i="35"/>
  <c r="L4381" i="35"/>
  <c r="I2912" i="35"/>
  <c r="K1025" i="35"/>
  <c r="I117" i="35"/>
  <c r="M2163" i="35"/>
  <c r="L4795" i="35"/>
  <c r="K1634" i="35"/>
  <c r="I3578" i="35"/>
  <c r="K1863" i="35"/>
  <c r="K4372" i="35"/>
  <c r="J1420" i="35"/>
  <c r="M5543" i="35"/>
  <c r="I828" i="35"/>
  <c r="M393" i="35"/>
  <c r="J1453" i="35"/>
  <c r="K1678" i="35"/>
  <c r="K2280" i="35"/>
  <c r="N2446" i="35"/>
  <c r="L1962" i="35"/>
  <c r="J732" i="35"/>
  <c r="L1626" i="35"/>
  <c r="K1256" i="35"/>
  <c r="L3839" i="35"/>
  <c r="M930" i="35"/>
  <c r="J2535" i="35"/>
  <c r="I2490" i="35"/>
  <c r="J4791" i="35"/>
  <c r="N1582" i="35"/>
  <c r="L5459" i="35"/>
  <c r="N3351" i="35"/>
  <c r="L1145" i="35"/>
  <c r="J3480" i="35"/>
  <c r="L2708" i="35"/>
  <c r="K4678" i="35"/>
  <c r="I3343" i="35"/>
  <c r="J5134" i="35"/>
  <c r="K764" i="35"/>
  <c r="I2202" i="35"/>
  <c r="M5093" i="35"/>
  <c r="N1990" i="35"/>
  <c r="I1136" i="35"/>
  <c r="N5415" i="35"/>
  <c r="N932" i="35"/>
  <c r="L1915" i="35"/>
  <c r="K5178" i="35"/>
  <c r="L870" i="35"/>
  <c r="J1822" i="35"/>
  <c r="J1341" i="35"/>
  <c r="I717" i="35"/>
  <c r="J1871" i="35"/>
  <c r="N3330" i="35"/>
  <c r="J2855" i="35"/>
  <c r="L792" i="35"/>
  <c r="I1977" i="35"/>
  <c r="J1733" i="35"/>
  <c r="L1725" i="35"/>
  <c r="L3452" i="35"/>
  <c r="L2603" i="35"/>
  <c r="N4703" i="35"/>
  <c r="L4350" i="35"/>
  <c r="L3552" i="35"/>
  <c r="I779" i="35"/>
  <c r="L782" i="35"/>
  <c r="N2844" i="35"/>
  <c r="L1796" i="35"/>
  <c r="M1842" i="35"/>
  <c r="L4544" i="35"/>
  <c r="L3440" i="35"/>
  <c r="N4078" i="35"/>
  <c r="I2620" i="35"/>
  <c r="N2741" i="35"/>
  <c r="K2484" i="35"/>
  <c r="J3277" i="35"/>
  <c r="J2904" i="35"/>
  <c r="N1178" i="35"/>
  <c r="J426" i="35"/>
  <c r="M1384" i="35"/>
  <c r="N2106" i="35"/>
  <c r="I2851" i="35"/>
  <c r="L783" i="35"/>
  <c r="M3109" i="35"/>
  <c r="K2486" i="35"/>
  <c r="K2929" i="35"/>
  <c r="L3227" i="35"/>
  <c r="L3306" i="35"/>
  <c r="I4413" i="35"/>
  <c r="I4486" i="35"/>
  <c r="N4699" i="35"/>
  <c r="N651" i="35"/>
  <c r="M5244" i="35"/>
  <c r="K3443" i="35"/>
  <c r="K3935" i="35"/>
  <c r="K3239" i="35"/>
  <c r="K1225" i="35"/>
  <c r="I1703" i="35"/>
  <c r="L1041" i="35"/>
  <c r="N4067" i="35"/>
  <c r="I3752" i="35"/>
  <c r="K5146" i="35"/>
  <c r="I2938" i="35"/>
  <c r="I5322" i="35"/>
  <c r="K3808" i="35"/>
  <c r="L4579" i="35"/>
  <c r="K2363" i="35"/>
  <c r="K4112" i="35"/>
  <c r="J3523" i="35"/>
  <c r="L879" i="35"/>
  <c r="N892" i="35"/>
  <c r="M4844" i="35"/>
  <c r="L5101" i="35"/>
  <c r="M1868" i="35"/>
  <c r="N1091" i="35"/>
  <c r="I1556" i="35"/>
  <c r="K3131" i="35"/>
  <c r="L1894" i="35"/>
  <c r="N2592" i="35"/>
  <c r="K3128" i="35"/>
  <c r="M2258" i="35"/>
  <c r="K104" i="35"/>
  <c r="N4421" i="35"/>
  <c r="I5341" i="35"/>
  <c r="K4350" i="35"/>
  <c r="K4697" i="35"/>
  <c r="I895" i="35"/>
  <c r="M329" i="35"/>
  <c r="J1320" i="35"/>
  <c r="M3815" i="35"/>
  <c r="J3365" i="35"/>
  <c r="J1054" i="35"/>
  <c r="J4175" i="35"/>
  <c r="N5457" i="35"/>
  <c r="K5628" i="35"/>
  <c r="I2627" i="35"/>
  <c r="M828" i="35"/>
  <c r="I3250" i="35"/>
  <c r="I4847" i="35"/>
  <c r="L4352" i="35"/>
  <c r="N3053" i="35"/>
  <c r="J3354" i="35"/>
  <c r="J3285" i="35"/>
  <c r="M4823" i="35"/>
  <c r="N3629" i="35"/>
  <c r="J1654" i="35"/>
  <c r="M1284" i="35"/>
  <c r="M613" i="35"/>
  <c r="M3220" i="35"/>
  <c r="I3289" i="35"/>
  <c r="L4158" i="35"/>
  <c r="N3032" i="35"/>
  <c r="L4888" i="35"/>
  <c r="M5258" i="35"/>
  <c r="N1362" i="35"/>
  <c r="I2743" i="35"/>
  <c r="M1143" i="35"/>
  <c r="L785" i="35"/>
  <c r="J1467" i="35"/>
  <c r="J698" i="35"/>
  <c r="K1011" i="35"/>
  <c r="I833" i="35"/>
  <c r="N1225" i="35"/>
  <c r="J1507" i="35"/>
  <c r="M112" i="35"/>
  <c r="M2908" i="35"/>
  <c r="M3885" i="35"/>
  <c r="N2990" i="35"/>
  <c r="I467" i="35"/>
  <c r="N4581" i="35"/>
  <c r="M4022" i="35"/>
  <c r="K2188" i="35"/>
  <c r="J2030" i="35"/>
  <c r="I3577" i="35"/>
  <c r="J3672" i="35"/>
  <c r="J2521" i="35"/>
  <c r="I1200" i="35"/>
  <c r="L1399" i="35"/>
  <c r="K965" i="35"/>
  <c r="I3308" i="35"/>
  <c r="M5633" i="35"/>
  <c r="L5316" i="35"/>
  <c r="K3908" i="35"/>
  <c r="I1635" i="35"/>
  <c r="J2500" i="35"/>
  <c r="N4093" i="35"/>
  <c r="L2464" i="35"/>
  <c r="N5233" i="35"/>
  <c r="N1211" i="35"/>
  <c r="J1771" i="35"/>
  <c r="N66" i="35"/>
  <c r="J674" i="35"/>
  <c r="L5611" i="35"/>
  <c r="N5193" i="35"/>
  <c r="L3355" i="35"/>
  <c r="K437" i="35"/>
  <c r="N2019" i="35"/>
  <c r="N4117" i="35"/>
  <c r="I4394" i="35"/>
  <c r="I5126" i="35"/>
  <c r="J2999" i="35"/>
  <c r="K2777" i="35"/>
  <c r="L1108" i="35"/>
  <c r="L4233" i="35"/>
  <c r="K4269" i="35"/>
  <c r="M748" i="35"/>
  <c r="J5480" i="35"/>
  <c r="M3386" i="35"/>
  <c r="N4297" i="35"/>
  <c r="K1765" i="35"/>
  <c r="I2970" i="35"/>
  <c r="N4781" i="35"/>
  <c r="L2544" i="35"/>
  <c r="J3303" i="35"/>
  <c r="N1403" i="35"/>
  <c r="L3506" i="35"/>
  <c r="K448" i="35"/>
  <c r="N2738" i="35"/>
  <c r="K4460" i="35"/>
  <c r="J2099" i="35"/>
  <c r="N387" i="35"/>
  <c r="N4040" i="35"/>
  <c r="J2204" i="35"/>
  <c r="J4910" i="35"/>
  <c r="N1798" i="35"/>
  <c r="K4279" i="35"/>
  <c r="J2271" i="35"/>
  <c r="N1110" i="35"/>
  <c r="J2490" i="35"/>
  <c r="M2947" i="35"/>
  <c r="L753" i="35"/>
  <c r="N2269" i="35"/>
  <c r="L4675" i="35"/>
  <c r="L830" i="35"/>
  <c r="I2995" i="35"/>
  <c r="L1148" i="35"/>
  <c r="J3840" i="35"/>
  <c r="J2287" i="35"/>
  <c r="L1044" i="35"/>
  <c r="I2471" i="35"/>
  <c r="N5386" i="35"/>
  <c r="J957" i="35"/>
  <c r="L3931" i="35"/>
  <c r="J4226" i="35"/>
  <c r="M4365" i="35"/>
  <c r="M5503" i="35"/>
  <c r="N3764" i="35"/>
  <c r="N756" i="35"/>
  <c r="J4145" i="35"/>
  <c r="L454" i="35"/>
  <c r="L4914" i="35"/>
  <c r="J1087" i="35"/>
  <c r="I3233" i="35"/>
  <c r="I2068" i="35"/>
  <c r="I425" i="35"/>
  <c r="L504" i="35"/>
  <c r="J3709" i="35"/>
  <c r="N1018" i="35"/>
  <c r="I4091" i="35"/>
  <c r="K3220" i="35"/>
  <c r="I1120" i="35"/>
  <c r="L4209" i="35"/>
  <c r="M3029" i="35"/>
  <c r="N5322" i="35"/>
  <c r="N3929" i="35"/>
  <c r="L4393" i="35"/>
  <c r="N3661" i="35"/>
  <c r="J5530" i="35"/>
  <c r="K1090" i="35"/>
  <c r="K2973" i="35"/>
  <c r="J2278" i="35"/>
  <c r="K2628" i="35"/>
  <c r="K4725" i="35"/>
  <c r="J4572" i="35"/>
  <c r="K2627" i="35"/>
  <c r="K5485" i="35"/>
  <c r="I2298" i="35"/>
  <c r="M3214" i="35"/>
  <c r="I240" i="35"/>
  <c r="J5378" i="35"/>
  <c r="J4430" i="35"/>
  <c r="N4539" i="35"/>
  <c r="N170" i="35"/>
  <c r="K3392" i="35"/>
  <c r="L2031" i="35"/>
  <c r="I1969" i="35"/>
  <c r="M5555" i="35"/>
  <c r="M944" i="35"/>
  <c r="N3405" i="35"/>
  <c r="K5395" i="35"/>
  <c r="M1490" i="35"/>
  <c r="L1094" i="35"/>
  <c r="J2024" i="35"/>
  <c r="L2219" i="35"/>
  <c r="I3806" i="35"/>
  <c r="M4907" i="35"/>
  <c r="N1855" i="35"/>
  <c r="J5025" i="35"/>
  <c r="M4514" i="35"/>
  <c r="M1380" i="35"/>
  <c r="I1723" i="35"/>
  <c r="L604" i="35"/>
  <c r="J4865" i="35"/>
  <c r="I4357" i="35"/>
  <c r="L5271" i="35"/>
  <c r="M3480" i="35"/>
  <c r="M4262" i="35"/>
  <c r="L1662" i="35"/>
  <c r="K597" i="35"/>
  <c r="N2615" i="35"/>
  <c r="M2867" i="35"/>
  <c r="I1854" i="35"/>
  <c r="J5078" i="35"/>
  <c r="M4836" i="35"/>
  <c r="K1112" i="35"/>
  <c r="M793" i="35"/>
  <c r="M485" i="35"/>
  <c r="J1308" i="35"/>
  <c r="N460" i="35"/>
  <c r="N3261" i="35"/>
  <c r="L4488" i="35"/>
  <c r="K795" i="35"/>
  <c r="L2064" i="35"/>
  <c r="M4773" i="35"/>
  <c r="J3231" i="35"/>
  <c r="N5057" i="35"/>
  <c r="J3689" i="35"/>
  <c r="K2827" i="35"/>
  <c r="N3073" i="35"/>
  <c r="I2893" i="35"/>
  <c r="K924" i="35"/>
  <c r="M4725" i="35"/>
  <c r="K816" i="35"/>
  <c r="L2873" i="35"/>
  <c r="J5337" i="35"/>
  <c r="L5119" i="35"/>
  <c r="K1774" i="35"/>
  <c r="I266" i="35"/>
  <c r="I428" i="35"/>
  <c r="K3023" i="35"/>
  <c r="N1974" i="35"/>
  <c r="K4797" i="35"/>
  <c r="M3640" i="35"/>
  <c r="I5642" i="35"/>
  <c r="J4806" i="35"/>
  <c r="K620" i="35"/>
  <c r="L2613" i="35"/>
  <c r="K1682" i="35"/>
  <c r="M2396" i="35"/>
  <c r="K4070" i="35"/>
  <c r="M4173" i="35"/>
  <c r="J2347" i="35"/>
  <c r="L4470" i="35"/>
  <c r="L4698" i="35"/>
  <c r="L1197" i="35"/>
  <c r="J611" i="35"/>
  <c r="M1866" i="35"/>
  <c r="K5434" i="35"/>
  <c r="K1349" i="35"/>
  <c r="I2346" i="35"/>
  <c r="L4457" i="35"/>
  <c r="N3468" i="35"/>
  <c r="M1442" i="35"/>
  <c r="J3159" i="35"/>
  <c r="J2355" i="35"/>
  <c r="I127" i="35"/>
  <c r="N4391" i="35"/>
  <c r="J1909" i="35"/>
  <c r="K3351" i="35"/>
  <c r="M1938" i="35"/>
  <c r="N3527" i="35"/>
  <c r="M2877" i="35"/>
  <c r="J2064" i="35"/>
  <c r="J3222" i="35"/>
  <c r="I2694" i="35"/>
  <c r="M2656" i="35"/>
  <c r="K3697" i="35"/>
  <c r="J2125" i="35"/>
  <c r="N1250" i="35"/>
  <c r="N140" i="35"/>
  <c r="M1897" i="35"/>
  <c r="M1407" i="35"/>
  <c r="L3747" i="35"/>
  <c r="I5392" i="35"/>
  <c r="K1886" i="35"/>
  <c r="N5321" i="35"/>
  <c r="L4787" i="35"/>
  <c r="L2627" i="35"/>
  <c r="I1660" i="35"/>
  <c r="M1519" i="35"/>
  <c r="I1097" i="35"/>
  <c r="L2816" i="35"/>
  <c r="M3683" i="35"/>
  <c r="K2910" i="35"/>
  <c r="N1698" i="35"/>
  <c r="I3462" i="35"/>
  <c r="K2572" i="35"/>
  <c r="I4376" i="35"/>
  <c r="K4306" i="35"/>
  <c r="I5422" i="35"/>
  <c r="N1675" i="35"/>
  <c r="M1427" i="35"/>
  <c r="L4859" i="35"/>
  <c r="J4116" i="35"/>
  <c r="K3748" i="35"/>
  <c r="L3133" i="35"/>
  <c r="L4507" i="35"/>
  <c r="K212" i="35"/>
  <c r="J2990" i="35"/>
  <c r="K1645" i="35"/>
  <c r="N4325" i="35"/>
  <c r="I2171" i="35"/>
  <c r="K3040" i="35"/>
  <c r="M4505" i="35"/>
  <c r="N4788" i="35"/>
  <c r="L4993" i="35"/>
  <c r="L672" i="35"/>
  <c r="K1051" i="35"/>
  <c r="L628" i="35"/>
  <c r="L4926" i="35"/>
  <c r="L3698" i="35"/>
  <c r="K5577" i="35"/>
  <c r="N31" i="35"/>
  <c r="N809" i="35"/>
  <c r="J350" i="35"/>
  <c r="K4847" i="35"/>
  <c r="I3297" i="35"/>
  <c r="J5571" i="35"/>
  <c r="I1571" i="35"/>
  <c r="M3088" i="35"/>
  <c r="N4109" i="35"/>
  <c r="J295" i="35"/>
  <c r="M4512" i="35"/>
  <c r="K335" i="35"/>
  <c r="J2298" i="35"/>
  <c r="L4166" i="35"/>
  <c r="J5140" i="35"/>
  <c r="M2574" i="35"/>
  <c r="N3293" i="35"/>
  <c r="J2995" i="35"/>
  <c r="N2430" i="35"/>
  <c r="L1912" i="35"/>
  <c r="I1516" i="35"/>
  <c r="L5016" i="35"/>
  <c r="M2997" i="35"/>
  <c r="K1587" i="35"/>
  <c r="J3019" i="35"/>
  <c r="M2189" i="35"/>
  <c r="K4006" i="35"/>
  <c r="M892" i="35"/>
  <c r="M3743" i="35"/>
  <c r="L96" i="35"/>
  <c r="J3145" i="35"/>
  <c r="L4530" i="35"/>
  <c r="M4360" i="35"/>
  <c r="J3309" i="35"/>
  <c r="I3100" i="35"/>
  <c r="K136" i="35"/>
  <c r="N4509" i="35"/>
  <c r="K4624" i="35"/>
  <c r="J4308" i="35"/>
  <c r="K657" i="35"/>
  <c r="N2260" i="35"/>
  <c r="K650" i="35"/>
  <c r="M2609" i="35"/>
  <c r="I2495" i="35"/>
  <c r="K4900" i="35"/>
  <c r="I1976" i="35"/>
  <c r="K3013" i="35"/>
  <c r="N679" i="35"/>
  <c r="I1534" i="35"/>
  <c r="M1215" i="35"/>
  <c r="N2683" i="35"/>
  <c r="I5624" i="35"/>
  <c r="J3713" i="35"/>
  <c r="I5134" i="35"/>
  <c r="K5281" i="35"/>
  <c r="K1062" i="35"/>
  <c r="M2460" i="35"/>
  <c r="L2862" i="35"/>
  <c r="L4511" i="35"/>
  <c r="J2851" i="35"/>
  <c r="N265" i="35"/>
  <c r="I2479" i="35"/>
  <c r="J1579" i="35"/>
  <c r="N3072" i="35"/>
  <c r="M1786" i="35"/>
  <c r="L734" i="35"/>
  <c r="L4679" i="35"/>
  <c r="K3193" i="35"/>
  <c r="L3881" i="35"/>
  <c r="J1289" i="35"/>
  <c r="M5082" i="35"/>
  <c r="J5474" i="35"/>
  <c r="J5595" i="35"/>
  <c r="N794" i="35"/>
  <c r="K696" i="35"/>
  <c r="I3283" i="35"/>
  <c r="K3142" i="35"/>
  <c r="N4596" i="35"/>
  <c r="K1334" i="35"/>
  <c r="L5574" i="35"/>
  <c r="K2418" i="35"/>
  <c r="K5016" i="35"/>
  <c r="M4249" i="35"/>
  <c r="N3675" i="35"/>
  <c r="I3915" i="35"/>
  <c r="L2910" i="35"/>
  <c r="N4835" i="35"/>
  <c r="K4496" i="35"/>
  <c r="L1907" i="35"/>
  <c r="J3516" i="35"/>
  <c r="L2352" i="35"/>
  <c r="N695" i="35"/>
  <c r="N540" i="35"/>
  <c r="L4915" i="35"/>
  <c r="J1684" i="35"/>
  <c r="J1580" i="35"/>
  <c r="J2679" i="35"/>
  <c r="I939" i="35"/>
  <c r="K5014" i="35"/>
  <c r="K5464" i="35"/>
  <c r="M3724" i="35"/>
  <c r="N164" i="35"/>
  <c r="M3725" i="35"/>
  <c r="J3199" i="35"/>
  <c r="L5376" i="35"/>
  <c r="L4089" i="35"/>
  <c r="L658" i="35"/>
  <c r="J4397" i="35"/>
  <c r="I4634" i="35"/>
  <c r="K3546" i="35"/>
  <c r="I649" i="35"/>
  <c r="N1390" i="35"/>
  <c r="N2732" i="35"/>
  <c r="I849" i="35"/>
  <c r="J2668" i="35"/>
  <c r="L2677" i="35"/>
  <c r="J755" i="35"/>
  <c r="I2532" i="35"/>
  <c r="M3294" i="35"/>
  <c r="I1785" i="35"/>
  <c r="L3150" i="35"/>
  <c r="M5312" i="35"/>
  <c r="J2122" i="35"/>
  <c r="M2533" i="35"/>
  <c r="I4225" i="35"/>
  <c r="I3642" i="35"/>
  <c r="K1527" i="35"/>
  <c r="J2388" i="35"/>
  <c r="I1316" i="35"/>
  <c r="M3407" i="35"/>
  <c r="L4938" i="35"/>
  <c r="L3940" i="35"/>
  <c r="J4894" i="35"/>
  <c r="N3939" i="35"/>
  <c r="M3588" i="35"/>
  <c r="M3582" i="35"/>
  <c r="M5443" i="35"/>
  <c r="I2433" i="35"/>
  <c r="J1254" i="35"/>
  <c r="N286" i="35"/>
  <c r="J3716" i="35"/>
  <c r="J3113" i="35"/>
  <c r="I4501" i="35"/>
  <c r="N2103" i="35"/>
  <c r="J3934" i="35"/>
  <c r="K1960" i="35"/>
  <c r="I4930" i="35"/>
  <c r="I2046" i="35"/>
  <c r="M3775" i="35"/>
  <c r="L4032" i="35"/>
  <c r="L3361" i="35"/>
  <c r="L3795" i="35"/>
  <c r="L3716" i="35"/>
  <c r="M3191" i="35"/>
  <c r="K2521" i="35"/>
  <c r="N2474" i="35"/>
  <c r="I632" i="35"/>
  <c r="J1375" i="35"/>
  <c r="M3343" i="35"/>
  <c r="M253" i="35"/>
  <c r="N3445" i="35"/>
  <c r="J1975" i="35"/>
  <c r="J2023" i="35"/>
  <c r="J1630" i="35"/>
  <c r="L2579" i="35"/>
  <c r="N1570" i="35"/>
  <c r="M695" i="35"/>
  <c r="N2934" i="35"/>
  <c r="M3206" i="35"/>
  <c r="K1200" i="35"/>
  <c r="N1292" i="35"/>
  <c r="I3465" i="35"/>
  <c r="N2301" i="35"/>
  <c r="N2788" i="35"/>
  <c r="M583" i="35"/>
  <c r="I3718" i="35"/>
  <c r="L5182" i="35"/>
  <c r="L1485" i="35"/>
  <c r="L2718" i="35"/>
  <c r="N4669" i="35"/>
  <c r="N5384" i="35"/>
  <c r="J4616" i="35"/>
  <c r="K1749" i="35"/>
  <c r="K1914" i="35"/>
  <c r="J4254" i="35"/>
  <c r="M1973" i="35"/>
  <c r="N1043" i="35"/>
  <c r="K5283" i="35"/>
  <c r="N2848" i="35"/>
  <c r="L3764" i="35"/>
  <c r="N1280" i="35"/>
  <c r="I5542" i="35"/>
  <c r="K4075" i="35"/>
  <c r="K5032" i="35"/>
  <c r="I3947" i="35"/>
  <c r="L1343" i="35"/>
  <c r="J2877" i="35"/>
  <c r="L5187" i="35"/>
  <c r="I4773" i="35"/>
  <c r="K2279" i="35"/>
  <c r="K2063" i="35"/>
  <c r="K1912" i="35"/>
  <c r="I981" i="35"/>
  <c r="N3176" i="35"/>
  <c r="N2163" i="35"/>
  <c r="J4838" i="35"/>
  <c r="L4434" i="35"/>
  <c r="L3842" i="35"/>
  <c r="M3601" i="35"/>
  <c r="M4549" i="35"/>
  <c r="L2002" i="35"/>
  <c r="I490" i="35"/>
  <c r="L1218" i="35"/>
  <c r="I667" i="35"/>
  <c r="M1359" i="35"/>
  <c r="I3217" i="35"/>
  <c r="L1649" i="35"/>
  <c r="J32" i="35"/>
  <c r="N1776" i="35"/>
  <c r="M1473" i="35"/>
  <c r="L4392" i="35"/>
  <c r="N1195" i="35"/>
  <c r="L744" i="35"/>
  <c r="M245" i="35"/>
  <c r="I908" i="35"/>
  <c r="N3009" i="35"/>
  <c r="J3100" i="35"/>
  <c r="K480" i="35"/>
  <c r="K2093" i="35"/>
  <c r="M1797" i="35"/>
  <c r="L5407" i="35"/>
  <c r="N4768" i="35"/>
  <c r="N1673" i="35"/>
  <c r="M3245" i="35"/>
  <c r="L4376" i="35"/>
  <c r="M3431" i="35"/>
  <c r="K656" i="35"/>
  <c r="I3651" i="35"/>
  <c r="M5609" i="35"/>
  <c r="K5620" i="35"/>
  <c r="K949" i="35"/>
  <c r="L145" i="35"/>
  <c r="L4277" i="35"/>
  <c r="N5493" i="35"/>
  <c r="K4587" i="35"/>
  <c r="M1578" i="35"/>
  <c r="N5023" i="35"/>
  <c r="M2270" i="35"/>
  <c r="J3187" i="35"/>
  <c r="J5084" i="35"/>
  <c r="J4627" i="35"/>
  <c r="J894" i="35"/>
  <c r="K1654" i="35"/>
  <c r="J1939" i="35"/>
  <c r="L4661" i="35"/>
  <c r="M4023" i="35"/>
  <c r="I5164" i="35"/>
  <c r="K1457" i="35"/>
  <c r="I4022" i="35"/>
  <c r="J2119" i="35"/>
  <c r="L742" i="35"/>
  <c r="L3311" i="35"/>
  <c r="K943" i="35"/>
  <c r="N2151" i="35"/>
  <c r="M2573" i="35"/>
  <c r="M1042" i="35"/>
  <c r="N3344" i="35"/>
  <c r="I2742" i="35"/>
  <c r="M5246" i="35"/>
  <c r="K1790" i="35"/>
  <c r="L1546" i="35"/>
  <c r="K2668" i="35"/>
  <c r="J4923" i="35"/>
  <c r="J1834" i="35"/>
  <c r="J1754" i="35"/>
  <c r="L4704" i="35"/>
  <c r="L2268" i="35"/>
  <c r="M2068" i="35"/>
  <c r="K5216" i="35"/>
  <c r="L2252" i="35"/>
  <c r="K2083" i="35"/>
  <c r="K3208" i="35"/>
  <c r="J2249" i="35"/>
  <c r="K4435" i="35"/>
  <c r="M5249" i="35"/>
  <c r="N2471" i="35"/>
  <c r="I912" i="35"/>
  <c r="I2034" i="35"/>
  <c r="M4020" i="35"/>
  <c r="K1075" i="35"/>
  <c r="L1970" i="35"/>
  <c r="J3295" i="35"/>
  <c r="I4957" i="35"/>
  <c r="M4960" i="35"/>
  <c r="K167" i="35"/>
  <c r="K5205" i="35"/>
  <c r="J1770" i="35"/>
  <c r="K564" i="35"/>
  <c r="M1589" i="35"/>
  <c r="L384" i="35"/>
  <c r="I2958" i="35"/>
  <c r="L2257" i="35"/>
  <c r="M4708" i="35"/>
  <c r="I845" i="35"/>
  <c r="J3139" i="35"/>
  <c r="J3164" i="35"/>
  <c r="M5573" i="35"/>
  <c r="K5456" i="35"/>
  <c r="J5032" i="35"/>
  <c r="L2436" i="35"/>
  <c r="J4674" i="35"/>
  <c r="L3245" i="35"/>
  <c r="N2339" i="35"/>
  <c r="N4888" i="35"/>
  <c r="L567" i="35"/>
  <c r="I1945" i="35"/>
  <c r="N818" i="35"/>
  <c r="M4918" i="35"/>
  <c r="L247" i="35"/>
  <c r="J267" i="35"/>
  <c r="K1750" i="35"/>
  <c r="N3895" i="35"/>
  <c r="I2449" i="35"/>
  <c r="I4342" i="35"/>
  <c r="K1805" i="35"/>
  <c r="J3962" i="35"/>
  <c r="I4461" i="35"/>
  <c r="K789" i="35"/>
  <c r="M1783" i="35"/>
  <c r="N781" i="35"/>
  <c r="L5476" i="35"/>
  <c r="I3733" i="35"/>
  <c r="I1066" i="35"/>
  <c r="M2612" i="35"/>
  <c r="N4945" i="35"/>
  <c r="N5470" i="35"/>
  <c r="K1551" i="35"/>
  <c r="M356" i="35"/>
  <c r="J4313" i="35"/>
  <c r="N33" i="35"/>
  <c r="M4150" i="35"/>
  <c r="N4806" i="35"/>
  <c r="J3720" i="35"/>
  <c r="N4023" i="35"/>
  <c r="J2859" i="35"/>
  <c r="M5054" i="35"/>
  <c r="I5609" i="35"/>
  <c r="N4471" i="35"/>
  <c r="K1829" i="35"/>
  <c r="K3429" i="35"/>
  <c r="M3755" i="35"/>
  <c r="L3750" i="35"/>
  <c r="I1739" i="35"/>
  <c r="L4152" i="35"/>
  <c r="J343" i="35"/>
  <c r="K4143" i="35"/>
  <c r="L5467" i="35"/>
  <c r="J2608" i="35"/>
  <c r="J3508" i="35"/>
  <c r="M1980" i="35"/>
  <c r="J4656" i="35"/>
  <c r="K2291" i="35"/>
  <c r="K3898" i="35"/>
  <c r="L1646" i="35"/>
  <c r="N3831" i="35"/>
  <c r="J1892" i="35"/>
  <c r="L1349" i="35"/>
  <c r="L3380" i="35"/>
  <c r="I1820" i="35"/>
  <c r="I5649" i="35"/>
  <c r="N4676" i="35"/>
  <c r="L2838" i="35"/>
  <c r="M2555" i="35"/>
  <c r="I5568" i="35"/>
  <c r="I2396" i="35"/>
  <c r="J292" i="35"/>
  <c r="L3550" i="35"/>
  <c r="J3043" i="35"/>
  <c r="M386" i="35"/>
  <c r="M459" i="35"/>
  <c r="K1913" i="35"/>
  <c r="J4773" i="35"/>
  <c r="L343" i="35"/>
  <c r="N4705" i="35"/>
  <c r="M2771" i="35"/>
  <c r="L5013" i="35"/>
  <c r="M4259" i="35"/>
  <c r="J2976" i="35"/>
  <c r="I5136" i="35"/>
  <c r="M4265" i="35"/>
  <c r="J3699" i="35"/>
  <c r="M4355" i="35"/>
  <c r="J272" i="35"/>
  <c r="J2959" i="35"/>
  <c r="M359" i="35"/>
  <c r="K3196" i="35"/>
  <c r="I3378" i="35"/>
  <c r="L1212" i="35"/>
  <c r="K1402" i="35"/>
  <c r="M277" i="35"/>
  <c r="J2221" i="35"/>
  <c r="N4812" i="35"/>
  <c r="N1940" i="35"/>
  <c r="J4692" i="35"/>
  <c r="N1827" i="35"/>
  <c r="L3427" i="35"/>
  <c r="N2987" i="35"/>
  <c r="N2453" i="35"/>
  <c r="J3950" i="35"/>
  <c r="K2135" i="35"/>
  <c r="I3114" i="35"/>
  <c r="K4601" i="35"/>
  <c r="M2228" i="35"/>
  <c r="M4687" i="35"/>
  <c r="I4965" i="35"/>
  <c r="K5356" i="35"/>
  <c r="M5372" i="35"/>
  <c r="N3102" i="35"/>
  <c r="M5558" i="35"/>
  <c r="N3197" i="35"/>
  <c r="M4102" i="35"/>
  <c r="J814" i="35"/>
  <c r="K4838" i="35"/>
  <c r="M1859" i="35"/>
  <c r="J4897" i="35"/>
  <c r="M5026" i="35"/>
  <c r="M2394" i="35"/>
  <c r="I4184" i="35"/>
  <c r="J53" i="35"/>
  <c r="I1911" i="35"/>
  <c r="L3692" i="35"/>
  <c r="K3692" i="35"/>
  <c r="N3120" i="35"/>
  <c r="J4184" i="35"/>
  <c r="N4424" i="35"/>
  <c r="N3083" i="35"/>
  <c r="I3617" i="35"/>
  <c r="N2286" i="35"/>
  <c r="J1599" i="35"/>
  <c r="J4305" i="35"/>
  <c r="M3169" i="35"/>
  <c r="M4433" i="35"/>
  <c r="I2955" i="35"/>
  <c r="M149" i="35"/>
  <c r="I1217" i="35"/>
  <c r="K74" i="35"/>
  <c r="K2425" i="35"/>
  <c r="K4662" i="35"/>
  <c r="L4588" i="35"/>
  <c r="J1387" i="35"/>
  <c r="M5325" i="35"/>
  <c r="L3660" i="35"/>
  <c r="M130" i="35"/>
  <c r="N3608" i="35"/>
  <c r="J1486" i="35"/>
  <c r="K3398" i="35"/>
  <c r="J2872" i="35"/>
  <c r="L579" i="35"/>
  <c r="M4859" i="35"/>
  <c r="N2130" i="35"/>
  <c r="N4790" i="35"/>
  <c r="L5364" i="35"/>
  <c r="K736" i="35"/>
  <c r="I888" i="35"/>
  <c r="L4420" i="35"/>
  <c r="M3892" i="35"/>
  <c r="J3391" i="35"/>
  <c r="N3813" i="35"/>
  <c r="M2284" i="35"/>
  <c r="M2975" i="35"/>
  <c r="J1648" i="35"/>
  <c r="L933" i="35"/>
  <c r="J2958" i="35"/>
  <c r="L68" i="35"/>
  <c r="I4110" i="35"/>
  <c r="K2315" i="35"/>
  <c r="L2542" i="35"/>
  <c r="I3952" i="35"/>
  <c r="N3855" i="35"/>
  <c r="M166" i="35"/>
  <c r="L3993" i="35"/>
  <c r="L3190" i="35"/>
  <c r="N4127" i="35"/>
  <c r="N2241" i="35"/>
  <c r="I807" i="35"/>
  <c r="M4367" i="35"/>
  <c r="K5410" i="35"/>
  <c r="I4529" i="35"/>
  <c r="N1256" i="35"/>
  <c r="J2712" i="35"/>
  <c r="L982" i="35"/>
  <c r="M4062" i="35"/>
  <c r="L964" i="35"/>
  <c r="J2262" i="35"/>
  <c r="J415" i="35"/>
  <c r="N5046" i="35"/>
  <c r="I2746" i="35"/>
  <c r="J2773" i="35"/>
  <c r="K628" i="35"/>
  <c r="M5003" i="35"/>
  <c r="N2666" i="35"/>
  <c r="I5267" i="35"/>
  <c r="J1904" i="35"/>
  <c r="L3228" i="35"/>
  <c r="K739" i="35"/>
  <c r="M5512" i="35"/>
  <c r="N3408" i="35"/>
  <c r="J1172" i="35"/>
  <c r="L3374" i="35"/>
  <c r="N5279" i="35"/>
  <c r="I2527" i="35"/>
  <c r="N1457" i="35"/>
  <c r="N3300" i="35"/>
  <c r="I1336" i="35"/>
  <c r="I2805" i="35"/>
  <c r="K4589" i="35"/>
  <c r="J5251" i="35"/>
  <c r="M5216" i="35"/>
  <c r="J3048" i="35"/>
  <c r="M3342" i="35"/>
  <c r="J2146" i="35"/>
  <c r="N4630" i="35"/>
  <c r="I3181" i="35"/>
  <c r="K4403" i="35"/>
  <c r="L5100" i="35"/>
  <c r="N3967" i="35"/>
  <c r="K3080" i="35"/>
  <c r="L1839" i="35"/>
  <c r="J3090" i="35"/>
  <c r="I3296" i="35"/>
  <c r="J2501" i="35"/>
  <c r="K1656" i="35"/>
  <c r="M1709" i="35"/>
  <c r="M3988" i="35"/>
  <c r="I4469" i="35"/>
  <c r="N1829" i="35"/>
  <c r="K3205" i="35"/>
  <c r="I478" i="35"/>
  <c r="K933" i="35"/>
  <c r="M528" i="35"/>
  <c r="I1421" i="35"/>
  <c r="L777" i="35"/>
  <c r="K1037" i="35"/>
  <c r="I479" i="35"/>
  <c r="N2811" i="35"/>
  <c r="J5275" i="35"/>
  <c r="J4447" i="35"/>
  <c r="K2125" i="35"/>
  <c r="N5408" i="35"/>
  <c r="K1839" i="35"/>
  <c r="I4680" i="35"/>
  <c r="N3576" i="35"/>
  <c r="I3838" i="35"/>
  <c r="M403" i="35"/>
  <c r="M3385" i="35"/>
  <c r="K2233" i="35"/>
  <c r="M5474" i="35"/>
  <c r="I3996" i="35"/>
  <c r="J5464" i="35"/>
  <c r="K2162" i="35"/>
  <c r="N1672" i="35"/>
  <c r="N542" i="35"/>
  <c r="N543" i="35"/>
  <c r="L1335" i="35"/>
  <c r="L4572" i="35"/>
  <c r="N3982" i="35"/>
  <c r="N938" i="35"/>
  <c r="M835" i="35"/>
  <c r="K3930" i="35"/>
  <c r="J2853" i="35"/>
  <c r="J2592" i="35"/>
  <c r="J4450" i="35"/>
  <c r="I4997" i="35"/>
  <c r="I2378" i="35"/>
  <c r="N4283" i="35"/>
  <c r="I949" i="35"/>
  <c r="N291" i="35"/>
  <c r="K358" i="35"/>
  <c r="N39" i="35"/>
  <c r="K1226" i="35"/>
  <c r="J1517" i="35"/>
  <c r="M4092" i="35"/>
  <c r="J4071" i="35"/>
  <c r="L3970" i="35"/>
  <c r="N4273" i="35"/>
  <c r="I1114" i="35"/>
  <c r="M4780" i="35"/>
  <c r="N374" i="35"/>
  <c r="N3950" i="35"/>
  <c r="J5601" i="35"/>
  <c r="L3682" i="35"/>
  <c r="K2259" i="35"/>
  <c r="L4145" i="35"/>
  <c r="M3355" i="35"/>
  <c r="M2122" i="35"/>
  <c r="J4739" i="35"/>
  <c r="N24" i="35"/>
  <c r="I5309" i="35"/>
  <c r="I3085" i="35"/>
  <c r="I5231" i="35"/>
  <c r="J1093" i="35"/>
  <c r="I3360" i="35"/>
  <c r="M5501" i="35"/>
  <c r="J4439" i="35"/>
  <c r="L3372" i="35"/>
  <c r="M1697" i="35"/>
  <c r="N3589" i="35"/>
  <c r="K4363" i="35"/>
  <c r="K1889" i="35"/>
  <c r="N1255" i="35"/>
  <c r="M324" i="35"/>
  <c r="J5253" i="35"/>
  <c r="N3857" i="35"/>
  <c r="I4607" i="35"/>
  <c r="L1423" i="35"/>
  <c r="N1740" i="35"/>
  <c r="N1897" i="35"/>
  <c r="L2720" i="35"/>
  <c r="M2336" i="35"/>
  <c r="N2061" i="35"/>
  <c r="L4353" i="35"/>
  <c r="M4606" i="35"/>
  <c r="N2017" i="35"/>
  <c r="J4113" i="35"/>
  <c r="L2850" i="35"/>
  <c r="J955" i="35"/>
  <c r="L3856" i="35"/>
  <c r="K4417" i="35"/>
  <c r="L298" i="35"/>
  <c r="J163" i="35"/>
  <c r="J888" i="35"/>
  <c r="M2729" i="35"/>
  <c r="J4204" i="35"/>
  <c r="N3699" i="35"/>
  <c r="L1932" i="35"/>
  <c r="I3498" i="35"/>
  <c r="N2526" i="35"/>
  <c r="I5109" i="35"/>
  <c r="L1091" i="35"/>
  <c r="N3968" i="35"/>
  <c r="N3236" i="35"/>
  <c r="K4617" i="35"/>
  <c r="M4867" i="35"/>
  <c r="M3323" i="35"/>
  <c r="N814" i="35"/>
  <c r="J4866" i="35"/>
  <c r="J3842" i="35"/>
  <c r="I4344" i="35"/>
  <c r="N5376" i="35"/>
  <c r="J1856" i="35"/>
  <c r="K4273" i="35"/>
  <c r="M2015" i="35"/>
  <c r="N739" i="35"/>
  <c r="I4798" i="35"/>
  <c r="L674" i="35"/>
  <c r="N4128" i="35"/>
  <c r="M911" i="35"/>
  <c r="J2007" i="35"/>
  <c r="N3450" i="35"/>
  <c r="K4195" i="35"/>
  <c r="K4331" i="35"/>
  <c r="J4587" i="35"/>
  <c r="I245" i="35"/>
  <c r="I2771" i="35"/>
  <c r="K1042" i="35"/>
  <c r="J5558" i="35"/>
  <c r="M2229" i="35"/>
  <c r="N354" i="35"/>
  <c r="J1667" i="35"/>
  <c r="I497" i="35"/>
  <c r="J3208" i="35"/>
  <c r="K4223" i="35"/>
  <c r="M786" i="35"/>
  <c r="L4279" i="35"/>
  <c r="J2899" i="35"/>
  <c r="I536" i="35"/>
  <c r="M1333" i="35"/>
  <c r="N4085" i="35"/>
  <c r="M928" i="35"/>
  <c r="I3144" i="35"/>
  <c r="K2553" i="35"/>
  <c r="I4829" i="35"/>
  <c r="K4011" i="35"/>
  <c r="K3230" i="35"/>
  <c r="K4106" i="35"/>
  <c r="K1167" i="35"/>
  <c r="K4163" i="35"/>
  <c r="K263" i="35"/>
  <c r="K4788" i="35"/>
  <c r="K1762" i="35"/>
  <c r="J1747" i="35"/>
  <c r="K3909" i="35"/>
  <c r="L3788" i="35"/>
  <c r="M1426" i="35"/>
  <c r="I4415" i="35"/>
  <c r="K5182" i="35"/>
  <c r="I1538" i="35"/>
  <c r="I2819" i="35"/>
  <c r="I3040" i="35"/>
  <c r="J1207" i="35"/>
  <c r="N2147" i="35"/>
  <c r="J3633" i="35"/>
  <c r="M4786" i="35"/>
  <c r="L2049" i="35"/>
  <c r="I831" i="35"/>
  <c r="J2664" i="35"/>
  <c r="J5001" i="35"/>
  <c r="K3851" i="35"/>
  <c r="L3010" i="35"/>
  <c r="N4807" i="35"/>
  <c r="J4769" i="35"/>
  <c r="I1173" i="35"/>
  <c r="L1034" i="35"/>
  <c r="M5522" i="35"/>
  <c r="M2006" i="35"/>
  <c r="M1355" i="35"/>
  <c r="J2373" i="35"/>
  <c r="N1300" i="35"/>
  <c r="N4302" i="35"/>
  <c r="I5143" i="35"/>
  <c r="K891" i="35"/>
  <c r="K5029" i="35"/>
  <c r="J5353" i="35"/>
  <c r="L4682" i="35"/>
  <c r="I2910" i="35"/>
  <c r="I2751" i="35"/>
  <c r="N4182" i="35"/>
  <c r="I3930" i="35"/>
  <c r="J3998" i="35"/>
  <c r="M5241" i="35"/>
  <c r="K4821" i="35"/>
  <c r="L3251" i="35"/>
  <c r="K3575" i="35"/>
  <c r="L525" i="35"/>
  <c r="I1242" i="35"/>
  <c r="N175" i="35"/>
  <c r="K1291" i="35"/>
  <c r="I3869" i="35"/>
  <c r="L5274" i="35"/>
  <c r="J2471" i="35"/>
  <c r="I419" i="35"/>
  <c r="J902" i="35"/>
  <c r="L3036" i="35"/>
  <c r="M1530" i="35"/>
  <c r="M2002" i="35"/>
  <c r="I4148" i="35"/>
  <c r="N3814" i="35"/>
  <c r="N1745" i="35"/>
  <c r="L4907" i="35"/>
  <c r="M5248" i="35"/>
  <c r="N4977" i="35"/>
  <c r="M2834" i="35"/>
  <c r="I3072" i="35"/>
  <c r="M1175" i="35"/>
  <c r="K5529" i="35"/>
  <c r="K5618" i="35"/>
  <c r="M5039" i="35"/>
  <c r="N5401" i="35"/>
  <c r="N1524" i="35"/>
  <c r="K4170" i="35"/>
  <c r="J2345" i="35"/>
  <c r="N3688" i="35"/>
  <c r="J1485" i="35"/>
  <c r="J1211" i="35"/>
  <c r="L417" i="35"/>
  <c r="K1593" i="35"/>
  <c r="K5563" i="35"/>
  <c r="L2025" i="35"/>
  <c r="J3085" i="35"/>
  <c r="L5149" i="35"/>
  <c r="J3592" i="35"/>
  <c r="N875" i="35"/>
  <c r="M1461" i="35"/>
  <c r="L2573" i="35"/>
  <c r="N1755" i="35"/>
  <c r="J1167" i="35"/>
  <c r="M1191" i="35"/>
  <c r="I4026" i="35"/>
  <c r="N2482" i="35"/>
  <c r="N4729" i="35"/>
  <c r="K4632" i="35"/>
  <c r="I3460" i="35"/>
  <c r="L1968" i="35"/>
  <c r="I477" i="35"/>
  <c r="J4946" i="35"/>
  <c r="K1797" i="35"/>
  <c r="L1882" i="35"/>
  <c r="I1968" i="35"/>
  <c r="K698" i="35"/>
  <c r="J4477" i="35"/>
  <c r="M4329" i="35"/>
  <c r="N4462" i="35"/>
  <c r="N4347" i="35"/>
  <c r="J3806" i="35"/>
  <c r="L5323" i="35"/>
  <c r="J5484" i="35"/>
  <c r="N130" i="35"/>
  <c r="I2079" i="35"/>
  <c r="L5501" i="35"/>
  <c r="M3652" i="35"/>
  <c r="K2461" i="35"/>
  <c r="L4839" i="35"/>
  <c r="K5340" i="35"/>
  <c r="L4042" i="35"/>
  <c r="N2720" i="35"/>
  <c r="L1130" i="35"/>
  <c r="M2480" i="35"/>
  <c r="K119" i="35"/>
  <c r="L4553" i="35"/>
  <c r="J4324" i="35"/>
  <c r="K101" i="35"/>
  <c r="L873" i="35"/>
  <c r="I2286" i="35"/>
  <c r="L4119" i="35"/>
  <c r="M5049" i="35"/>
  <c r="I815" i="35"/>
  <c r="K5174" i="35"/>
  <c r="N3122" i="35"/>
  <c r="J1069" i="35"/>
  <c r="J1794" i="35"/>
  <c r="M1902" i="35"/>
  <c r="L444" i="35"/>
  <c r="K3905" i="35"/>
  <c r="M3376" i="35"/>
  <c r="N748" i="35"/>
  <c r="N3979" i="35"/>
  <c r="L5170" i="35"/>
  <c r="N2715" i="35"/>
  <c r="J5555" i="35"/>
  <c r="N185" i="35"/>
  <c r="N504" i="35"/>
  <c r="L2825" i="35"/>
  <c r="I1249" i="35"/>
  <c r="J261" i="35"/>
  <c r="K1425" i="35"/>
  <c r="J1163" i="35"/>
  <c r="N1381" i="35"/>
  <c r="J2996" i="35"/>
  <c r="K4165" i="35"/>
  <c r="L4667" i="35"/>
  <c r="L3195" i="35"/>
  <c r="K386" i="35"/>
  <c r="N3167" i="35"/>
  <c r="K1573" i="35"/>
  <c r="N5035" i="35"/>
  <c r="I1778" i="35"/>
  <c r="I3832" i="35"/>
  <c r="M620" i="35"/>
  <c r="L2653" i="35"/>
  <c r="I1668" i="35"/>
  <c r="M2360" i="35"/>
  <c r="L3405" i="35"/>
  <c r="N1754" i="35"/>
  <c r="L4933" i="35"/>
  <c r="K385" i="35"/>
  <c r="M1299" i="35"/>
  <c r="N40" i="35"/>
  <c r="M2054" i="35"/>
  <c r="N1306" i="35"/>
  <c r="J4863" i="35"/>
  <c r="J2478" i="35"/>
  <c r="N512" i="35"/>
  <c r="N936" i="35"/>
  <c r="N4126" i="35"/>
  <c r="L2508" i="35"/>
  <c r="M5553" i="35"/>
  <c r="J1112" i="35"/>
  <c r="J3028" i="35"/>
  <c r="L5122" i="35"/>
  <c r="M3681" i="35"/>
  <c r="I2485" i="35"/>
  <c r="I1034" i="35"/>
  <c r="M1354" i="35"/>
  <c r="L2311" i="35"/>
  <c r="N630" i="35"/>
  <c r="N917" i="35"/>
  <c r="I1754" i="35"/>
  <c r="N3992" i="35"/>
  <c r="I4668" i="35"/>
  <c r="I1356" i="35"/>
  <c r="J2520" i="35"/>
  <c r="J1411" i="35"/>
  <c r="K4377" i="35"/>
  <c r="N1997" i="35"/>
  <c r="K2466" i="35"/>
  <c r="K2051" i="35"/>
  <c r="K2763" i="35"/>
  <c r="L140" i="35"/>
  <c r="N3030" i="35"/>
  <c r="I1527" i="35"/>
  <c r="M3973" i="35"/>
  <c r="I840" i="35"/>
  <c r="K4127" i="35"/>
  <c r="I4024" i="35"/>
  <c r="K4441" i="35"/>
  <c r="J5262" i="35"/>
  <c r="L1950" i="35"/>
  <c r="I341" i="35"/>
  <c r="K5253" i="35"/>
  <c r="L2224" i="35"/>
  <c r="L1770" i="35"/>
  <c r="M1880" i="35"/>
  <c r="M3321" i="35"/>
  <c r="K1481" i="35"/>
  <c r="J1518" i="35"/>
  <c r="I1089" i="35"/>
  <c r="K3513" i="35"/>
  <c r="J2218" i="35"/>
  <c r="N390" i="35"/>
  <c r="N2956" i="35"/>
  <c r="I5436" i="35"/>
  <c r="L794" i="35"/>
  <c r="M5194" i="35"/>
  <c r="M33" i="35"/>
  <c r="I2441" i="35"/>
  <c r="N1942" i="35"/>
  <c r="I2318" i="35"/>
  <c r="K1201" i="35"/>
  <c r="J4896" i="35"/>
  <c r="L4167" i="35"/>
  <c r="M3289" i="35"/>
  <c r="M4810" i="35"/>
  <c r="N4427" i="35"/>
  <c r="J1386" i="35"/>
  <c r="J1907" i="35"/>
  <c r="K3121" i="35"/>
  <c r="N4017" i="35"/>
  <c r="J509" i="35"/>
  <c r="M1965" i="35"/>
  <c r="N2358" i="35"/>
  <c r="M3994" i="35"/>
  <c r="J2697" i="35"/>
  <c r="K4579" i="35"/>
  <c r="I604" i="35"/>
  <c r="L1185" i="35"/>
  <c r="K5202" i="35"/>
  <c r="N2796" i="35"/>
  <c r="I5010" i="35"/>
  <c r="M1599" i="35"/>
  <c r="J428" i="35"/>
  <c r="M491" i="35"/>
  <c r="N5074" i="35"/>
  <c r="I2113" i="35"/>
  <c r="K5001" i="35"/>
  <c r="N3612" i="35"/>
  <c r="I4467" i="35"/>
  <c r="J5379" i="35"/>
  <c r="J172" i="35"/>
  <c r="M5087" i="35"/>
  <c r="I5453" i="35"/>
  <c r="M470" i="35"/>
  <c r="M2482" i="35"/>
  <c r="L5233" i="35"/>
  <c r="I5174" i="35"/>
  <c r="I3559" i="35"/>
  <c r="N3583" i="35"/>
  <c r="M1752" i="35"/>
  <c r="M5314" i="35"/>
  <c r="J524" i="35"/>
  <c r="N192" i="35"/>
  <c r="J4416" i="35"/>
  <c r="K5532" i="35"/>
  <c r="K4240" i="35"/>
  <c r="J2132" i="35"/>
  <c r="N3893" i="35"/>
  <c r="M5594" i="35"/>
  <c r="M3735" i="35"/>
  <c r="M1291" i="35"/>
  <c r="J2040" i="35"/>
  <c r="J1190" i="35"/>
  <c r="J4325" i="35"/>
  <c r="J304" i="35"/>
  <c r="J1005" i="35"/>
  <c r="N2845" i="35"/>
  <c r="N4524" i="35"/>
  <c r="M2941" i="35"/>
  <c r="M5495" i="35"/>
  <c r="N4235" i="35"/>
  <c r="N660" i="35"/>
  <c r="L1233" i="35"/>
  <c r="J5146" i="35"/>
  <c r="J4726" i="35"/>
  <c r="K338" i="35"/>
  <c r="I3692" i="35"/>
  <c r="I1828" i="35"/>
  <c r="M1735" i="35"/>
  <c r="J4689" i="35"/>
  <c r="N1115" i="35"/>
  <c r="L1955" i="35"/>
  <c r="N2712" i="35"/>
  <c r="L4264" i="35"/>
  <c r="N2012" i="35"/>
  <c r="N5103" i="35"/>
  <c r="I2797" i="35"/>
  <c r="L2531" i="35"/>
  <c r="N1100" i="35"/>
  <c r="K2456" i="35"/>
  <c r="N4168" i="35"/>
  <c r="K3721" i="35"/>
  <c r="J602" i="35"/>
  <c r="J4126" i="35"/>
  <c r="N4513" i="35"/>
  <c r="M160" i="35"/>
  <c r="I1015" i="35"/>
  <c r="N3357" i="35"/>
  <c r="L722" i="35"/>
  <c r="K1795" i="35"/>
  <c r="N821" i="35"/>
  <c r="J5233" i="35"/>
  <c r="M228" i="35"/>
  <c r="J3255" i="35"/>
  <c r="I5433" i="35"/>
  <c r="N4402" i="35"/>
  <c r="I431" i="35"/>
  <c r="L1059" i="35"/>
  <c r="N3281" i="35"/>
  <c r="L262" i="35"/>
  <c r="M2158" i="35"/>
  <c r="J3111" i="35"/>
  <c r="N5038" i="35"/>
  <c r="K5311" i="35"/>
  <c r="N4435" i="35"/>
  <c r="I5324" i="35"/>
  <c r="J4013" i="35"/>
  <c r="I1094" i="35"/>
  <c r="J865" i="35"/>
  <c r="K534" i="35"/>
  <c r="J1401" i="35"/>
  <c r="M2413" i="35"/>
  <c r="J113" i="35"/>
  <c r="N1020" i="35"/>
  <c r="N2892" i="35"/>
  <c r="I1583" i="35"/>
  <c r="N3606" i="35"/>
  <c r="M2080" i="35"/>
  <c r="L4491" i="35"/>
  <c r="M5303" i="35"/>
  <c r="I102" i="35"/>
  <c r="K2927" i="35"/>
  <c r="J3901" i="35"/>
  <c r="J3959" i="35"/>
  <c r="N2265" i="35"/>
  <c r="K31" i="35"/>
  <c r="N3031" i="35"/>
  <c r="K1516" i="35"/>
  <c r="L890" i="35"/>
  <c r="K2502" i="35"/>
  <c r="K3232" i="35"/>
  <c r="J2539" i="35"/>
  <c r="M5127" i="35"/>
  <c r="K4371" i="35"/>
  <c r="L1753" i="35"/>
  <c r="L1777" i="35"/>
  <c r="L1480" i="35"/>
  <c r="N4609" i="35"/>
  <c r="N4865" i="35"/>
  <c r="L1386" i="35"/>
  <c r="N1817" i="35"/>
  <c r="I4398" i="35"/>
  <c r="K807" i="35"/>
  <c r="K3162" i="35"/>
  <c r="L4594" i="35"/>
  <c r="L761" i="35"/>
  <c r="M1544" i="35"/>
  <c r="I909" i="35"/>
  <c r="M3753" i="35"/>
  <c r="M1329" i="35"/>
  <c r="L872" i="35"/>
  <c r="M198" i="35"/>
  <c r="L4477" i="35"/>
  <c r="N973" i="35"/>
  <c r="M4970" i="35"/>
  <c r="K4814" i="35"/>
  <c r="M1489" i="35"/>
  <c r="M2556" i="35"/>
  <c r="I4796" i="35"/>
  <c r="K1506" i="35"/>
  <c r="L2043" i="35"/>
  <c r="M2305" i="35"/>
  <c r="N4388" i="35"/>
  <c r="K1317" i="35"/>
  <c r="N1810" i="35"/>
  <c r="I1401" i="35"/>
  <c r="K4487" i="35"/>
  <c r="K1057" i="35"/>
  <c r="K3057" i="35"/>
  <c r="N541" i="35"/>
  <c r="L548" i="35"/>
  <c r="I5272" i="35"/>
  <c r="I4339" i="35"/>
  <c r="K834" i="35"/>
  <c r="M3442" i="35"/>
  <c r="J3680" i="35"/>
  <c r="N952" i="35"/>
  <c r="J20" i="35"/>
  <c r="N470" i="35"/>
  <c r="N1030" i="35"/>
  <c r="L3371" i="35"/>
  <c r="J1002" i="35"/>
  <c r="L1106" i="35"/>
  <c r="K4270" i="35"/>
  <c r="J4744" i="35"/>
  <c r="L1022" i="35"/>
  <c r="K1128" i="35"/>
  <c r="J4931" i="35"/>
  <c r="J4558" i="35"/>
  <c r="K755" i="35"/>
  <c r="N4359" i="35"/>
  <c r="I1777" i="35"/>
  <c r="J2943" i="35"/>
  <c r="I439" i="35"/>
  <c r="L2188" i="35"/>
  <c r="K2029" i="35"/>
  <c r="K4177" i="35"/>
  <c r="I2030" i="35"/>
  <c r="K3259" i="35"/>
  <c r="I1896" i="35"/>
  <c r="K2856" i="35"/>
  <c r="K5259" i="35"/>
  <c r="N2282" i="35"/>
  <c r="N5341" i="35"/>
  <c r="K1934" i="35"/>
  <c r="K506" i="35"/>
  <c r="K1316" i="35"/>
  <c r="J2504" i="35"/>
  <c r="J506" i="35"/>
  <c r="L981" i="35"/>
  <c r="L3419" i="35"/>
  <c r="L5477" i="35"/>
  <c r="M2009" i="35"/>
  <c r="K2000" i="35"/>
  <c r="M1917" i="35"/>
  <c r="N1830" i="35"/>
  <c r="M1059" i="35"/>
  <c r="I2817" i="35"/>
  <c r="K2199" i="35"/>
  <c r="M2096" i="35"/>
  <c r="K5261" i="35"/>
  <c r="I5597" i="35"/>
  <c r="I3923" i="35"/>
  <c r="M3144" i="35"/>
  <c r="I2684" i="35"/>
  <c r="J116" i="35"/>
  <c r="K5081" i="35"/>
  <c r="L4206" i="35"/>
  <c r="M3444" i="35"/>
  <c r="J88" i="35"/>
  <c r="J4245" i="35"/>
  <c r="L4987" i="35"/>
  <c r="M4959" i="35"/>
  <c r="M1668" i="35"/>
  <c r="I144" i="35"/>
  <c r="L5446" i="35"/>
  <c r="M2705" i="35"/>
  <c r="N5097" i="35"/>
  <c r="M3704" i="35"/>
  <c r="L2978" i="35"/>
  <c r="L1731" i="35"/>
  <c r="J2989" i="35"/>
  <c r="N2212" i="35"/>
  <c r="J5468" i="35"/>
  <c r="N497" i="35"/>
  <c r="K1269" i="35"/>
  <c r="I2108" i="35"/>
  <c r="L3561" i="35"/>
  <c r="K1034" i="35"/>
  <c r="K668" i="35"/>
  <c r="I1994" i="35"/>
  <c r="J3370" i="35"/>
  <c r="J1458" i="35"/>
  <c r="N2560" i="35"/>
  <c r="K1156" i="35"/>
  <c r="N1644" i="35"/>
  <c r="K1977" i="35"/>
  <c r="L3065" i="35"/>
  <c r="M2704" i="35"/>
  <c r="M4309" i="35"/>
  <c r="I4396" i="35"/>
  <c r="J4139" i="35"/>
  <c r="L5515" i="35"/>
  <c r="J4846" i="35"/>
  <c r="I21" i="35"/>
  <c r="L3589" i="35"/>
  <c r="N467" i="35"/>
  <c r="N5481" i="35"/>
  <c r="J835" i="35"/>
  <c r="K1026" i="35"/>
  <c r="L237" i="35"/>
  <c r="J2979" i="35"/>
  <c r="J3535" i="35"/>
  <c r="K5218" i="35"/>
  <c r="I3682" i="35"/>
  <c r="K2467" i="35"/>
  <c r="M1231" i="35"/>
  <c r="M2516" i="35"/>
  <c r="N3907" i="35"/>
  <c r="L2977" i="35"/>
  <c r="J4322" i="35"/>
  <c r="K4571" i="35"/>
  <c r="L2055" i="35"/>
  <c r="J3378" i="35"/>
  <c r="M3423" i="35"/>
  <c r="K5118" i="35"/>
  <c r="I60" i="35"/>
  <c r="J4005" i="35"/>
  <c r="L1590" i="35"/>
  <c r="K1773" i="35"/>
  <c r="M4051" i="35"/>
  <c r="I1494" i="35"/>
  <c r="M1728" i="35"/>
  <c r="L4644" i="35"/>
  <c r="L3576" i="35"/>
  <c r="J3424" i="35"/>
  <c r="M4456" i="35"/>
  <c r="J1325" i="35"/>
  <c r="M4091" i="35"/>
  <c r="N4338" i="35"/>
  <c r="J3203" i="35"/>
  <c r="K4810" i="35"/>
  <c r="K3136" i="35"/>
  <c r="M2386" i="35"/>
  <c r="J1189" i="35"/>
  <c r="N4286" i="35"/>
  <c r="L3595" i="35"/>
  <c r="J2102" i="35"/>
  <c r="I2126" i="35"/>
  <c r="N1954" i="35"/>
  <c r="L5414" i="35"/>
  <c r="N1575" i="35"/>
  <c r="J3779" i="35"/>
  <c r="J2631" i="35"/>
  <c r="J493" i="35"/>
  <c r="M4643" i="35"/>
  <c r="N1011" i="35"/>
  <c r="K1601" i="35"/>
  <c r="J4478" i="35"/>
  <c r="M5636" i="35"/>
  <c r="K176" i="35"/>
  <c r="J1806" i="35"/>
  <c r="K3576" i="35"/>
  <c r="L2688" i="35"/>
  <c r="K727" i="35"/>
  <c r="J3336" i="35"/>
  <c r="I3481" i="35"/>
  <c r="J1253" i="35"/>
  <c r="M367" i="35"/>
  <c r="J4820" i="35"/>
  <c r="J5562" i="35"/>
  <c r="M43" i="35"/>
  <c r="I5342" i="35"/>
  <c r="L877" i="35"/>
  <c r="I2093" i="35"/>
  <c r="M2679" i="35"/>
  <c r="L3463" i="35"/>
  <c r="J4510" i="35"/>
  <c r="I1148" i="35"/>
  <c r="M1856" i="35"/>
  <c r="N1031" i="35"/>
  <c r="M452" i="35"/>
  <c r="M4887" i="35"/>
  <c r="K1547" i="35"/>
  <c r="J2733" i="35"/>
  <c r="L799" i="35"/>
  <c r="L457" i="35"/>
  <c r="I98" i="35"/>
  <c r="K2045" i="35"/>
  <c r="J3634" i="35"/>
  <c r="K839" i="35"/>
  <c r="L3402" i="35"/>
  <c r="N5256" i="35"/>
  <c r="I4290" i="35"/>
  <c r="J4448" i="35"/>
  <c r="J409" i="35"/>
  <c r="L4046" i="35"/>
  <c r="N2207" i="35"/>
  <c r="M4541" i="35"/>
  <c r="N4103" i="35"/>
  <c r="K2117" i="35"/>
  <c r="K5305" i="35"/>
  <c r="K5602" i="35"/>
  <c r="M2420" i="35"/>
  <c r="K880" i="35"/>
  <c r="J1946" i="35"/>
  <c r="I1442" i="35"/>
  <c r="N2653" i="35"/>
  <c r="I1876" i="35"/>
  <c r="L4079" i="35"/>
  <c r="N5452" i="35"/>
  <c r="I4504" i="35"/>
  <c r="K4398" i="35"/>
  <c r="J4166" i="35"/>
  <c r="J3994" i="35"/>
  <c r="J3014" i="35"/>
  <c r="K1564" i="35"/>
  <c r="K4803" i="35"/>
  <c r="J4697" i="35"/>
  <c r="K2090" i="35"/>
  <c r="J3094" i="35"/>
  <c r="L4680" i="35"/>
  <c r="J3800" i="35"/>
  <c r="N3643" i="35"/>
  <c r="J5420" i="35"/>
  <c r="J5260" i="35"/>
  <c r="I2480" i="35"/>
  <c r="J1215" i="35"/>
  <c r="I2919" i="35"/>
  <c r="K508" i="35"/>
  <c r="N3044" i="35"/>
  <c r="I2351" i="35"/>
  <c r="I3760" i="35"/>
  <c r="J1197" i="35"/>
  <c r="K2352" i="35"/>
  <c r="J1389" i="35"/>
  <c r="L3678" i="35"/>
  <c r="J3607" i="35"/>
  <c r="L1656" i="35"/>
  <c r="M2000" i="35"/>
  <c r="K3130" i="35"/>
  <c r="N1728" i="35"/>
  <c r="L971" i="35"/>
  <c r="M5145" i="35"/>
  <c r="J3710" i="35"/>
  <c r="M2590" i="35"/>
  <c r="J4147" i="35"/>
  <c r="L4347" i="35"/>
  <c r="K3357" i="35"/>
  <c r="L4846" i="35"/>
  <c r="M3316" i="35"/>
  <c r="N4146" i="35"/>
  <c r="K4452" i="35"/>
  <c r="I4720" i="35"/>
  <c r="J4352" i="35"/>
  <c r="M3641" i="35"/>
  <c r="L2223" i="35"/>
  <c r="I4921" i="35"/>
  <c r="J4907" i="35"/>
  <c r="I2196" i="35"/>
  <c r="J1447" i="35"/>
  <c r="N3381" i="35"/>
  <c r="I3366" i="35"/>
  <c r="M2998" i="35"/>
  <c r="L281" i="35"/>
  <c r="M728" i="35"/>
  <c r="K638" i="35"/>
  <c r="K3537" i="35"/>
  <c r="J2806" i="35"/>
  <c r="N213" i="35"/>
  <c r="K23" i="35"/>
  <c r="L2944" i="35"/>
  <c r="J4440" i="35"/>
  <c r="K4132" i="35"/>
  <c r="M972" i="35"/>
  <c r="K1970" i="35"/>
  <c r="I3782" i="35"/>
  <c r="L5379" i="35"/>
  <c r="I5465" i="35"/>
  <c r="N3703" i="35"/>
  <c r="K733" i="35"/>
  <c r="K343" i="35"/>
  <c r="L3078" i="35"/>
  <c r="L1871" i="35"/>
  <c r="M5484" i="35"/>
  <c r="K4027" i="35"/>
  <c r="J746" i="35"/>
  <c r="K2141" i="35"/>
  <c r="J4431" i="35"/>
  <c r="I1942" i="35"/>
  <c r="M3692" i="35"/>
  <c r="K3669" i="35"/>
  <c r="K2896" i="35"/>
  <c r="L727" i="35"/>
  <c r="I2502" i="35"/>
  <c r="I5294" i="35"/>
  <c r="N137" i="35"/>
  <c r="J2991" i="35"/>
  <c r="I2344" i="35"/>
  <c r="N1712" i="35"/>
  <c r="J2272" i="35"/>
  <c r="K2357" i="35"/>
  <c r="I51" i="35"/>
  <c r="M3518" i="35"/>
  <c r="K413" i="35"/>
  <c r="K4701" i="35"/>
  <c r="I3041" i="35"/>
  <c r="L510" i="35"/>
  <c r="J2917" i="35"/>
  <c r="M2358" i="35"/>
  <c r="J5226" i="35"/>
  <c r="J5531" i="35"/>
  <c r="J5363" i="35"/>
  <c r="L5575" i="35"/>
  <c r="K2481" i="35"/>
  <c r="K3201" i="35"/>
  <c r="I2132" i="35"/>
  <c r="I2626" i="35"/>
  <c r="I5229" i="35"/>
  <c r="N4208" i="35"/>
  <c r="I381" i="35"/>
  <c r="J222" i="35"/>
  <c r="L5632" i="35"/>
  <c r="J56" i="35"/>
  <c r="N5335" i="35"/>
  <c r="M2754" i="35"/>
  <c r="J456" i="35"/>
  <c r="M2456" i="35"/>
  <c r="K568" i="35"/>
  <c r="J2807" i="35"/>
  <c r="I1685" i="35"/>
  <c r="N2625" i="35"/>
  <c r="M1906" i="35"/>
  <c r="L1797" i="35"/>
  <c r="M3822" i="35"/>
  <c r="M1727" i="35"/>
  <c r="J2141" i="35"/>
  <c r="I1144" i="35"/>
  <c r="J3401" i="35"/>
  <c r="L1951" i="35"/>
  <c r="I1992" i="35"/>
  <c r="J4810" i="35"/>
  <c r="K3588" i="35"/>
  <c r="L5212" i="35"/>
  <c r="L995" i="35"/>
  <c r="M1492" i="35"/>
  <c r="J3031" i="35"/>
  <c r="J1519" i="35"/>
  <c r="N5428" i="35"/>
  <c r="N3272" i="35"/>
  <c r="N5066" i="35"/>
  <c r="L270" i="35"/>
  <c r="N3088" i="35"/>
  <c r="L1687" i="35"/>
  <c r="I1267" i="35"/>
  <c r="L1313" i="35"/>
  <c r="N27" i="35"/>
  <c r="L1500" i="35"/>
  <c r="M4178" i="35"/>
  <c r="J4042" i="35"/>
  <c r="I3868" i="35"/>
  <c r="N226" i="35"/>
  <c r="K4652" i="35"/>
  <c r="K532" i="35"/>
  <c r="N3209" i="35"/>
  <c r="L1878" i="35"/>
  <c r="K4973" i="35"/>
  <c r="I4518" i="35"/>
  <c r="L412" i="35"/>
  <c r="I3445" i="35"/>
  <c r="M2463" i="35"/>
  <c r="N5132" i="35"/>
  <c r="M2538" i="35"/>
  <c r="N5412" i="35"/>
  <c r="N5563" i="35"/>
  <c r="K84" i="35"/>
  <c r="K1938" i="35"/>
  <c r="N896" i="35"/>
  <c r="L1763" i="35"/>
  <c r="M849" i="35"/>
  <c r="N3594" i="35"/>
  <c r="K4990" i="35"/>
  <c r="K4280" i="35"/>
  <c r="M1148" i="35"/>
  <c r="K1958" i="35"/>
  <c r="L4250" i="35"/>
  <c r="M879" i="35"/>
  <c r="K4236" i="35"/>
  <c r="M3291" i="35"/>
  <c r="N1123" i="35"/>
  <c r="K90" i="35"/>
  <c r="I4417" i="35"/>
  <c r="I1422" i="35"/>
  <c r="I3714" i="35"/>
  <c r="J1210" i="35"/>
  <c r="J1601" i="35"/>
  <c r="J1084" i="35"/>
  <c r="K899" i="35"/>
  <c r="K2089" i="35"/>
  <c r="I638" i="35"/>
  <c r="L5342" i="35"/>
  <c r="L2558" i="35"/>
  <c r="I1275" i="35"/>
  <c r="I4297" i="35"/>
  <c r="L400" i="35"/>
  <c r="I90" i="35"/>
  <c r="J2864" i="35"/>
  <c r="M3963" i="35"/>
  <c r="I674" i="35"/>
  <c r="I2811" i="35"/>
  <c r="L2383" i="35"/>
  <c r="L1231" i="35"/>
  <c r="J4189" i="35"/>
  <c r="M3805" i="35"/>
  <c r="I1175" i="35"/>
  <c r="N1118" i="35"/>
  <c r="J5615" i="35"/>
  <c r="J4152" i="35"/>
  <c r="J1936" i="35"/>
  <c r="I1612" i="35"/>
  <c r="M1416" i="35"/>
  <c r="L3891" i="35"/>
  <c r="K4206" i="35"/>
  <c r="M3617" i="35"/>
  <c r="N3941" i="35"/>
  <c r="I647" i="35"/>
  <c r="N3951" i="35"/>
  <c r="K5295" i="35"/>
  <c r="M225" i="35"/>
  <c r="N5006" i="35"/>
  <c r="M3030" i="35"/>
  <c r="N2465" i="35"/>
  <c r="L4224" i="35"/>
  <c r="I540" i="35"/>
  <c r="K2573" i="35"/>
  <c r="I1980" i="35"/>
  <c r="K4038" i="35"/>
  <c r="K5008" i="35"/>
  <c r="L2877" i="35"/>
  <c r="M2892" i="35"/>
  <c r="N4356" i="35"/>
  <c r="N1003" i="35"/>
  <c r="J3936" i="35"/>
  <c r="L2483" i="35"/>
  <c r="M2622" i="35"/>
  <c r="L1419" i="35"/>
  <c r="K1860" i="35"/>
  <c r="N4617" i="35"/>
  <c r="M3174" i="35"/>
  <c r="K1301" i="35"/>
  <c r="K2011" i="35"/>
  <c r="I1813" i="35"/>
  <c r="N565" i="35"/>
  <c r="L1768" i="35"/>
  <c r="L3972" i="35"/>
  <c r="J4374" i="35"/>
  <c r="L2162" i="35"/>
  <c r="M4980" i="35"/>
  <c r="N741" i="35"/>
  <c r="L3814" i="35"/>
  <c r="J4060" i="35"/>
  <c r="N3900" i="35"/>
  <c r="I3587" i="35"/>
  <c r="N1663" i="35"/>
  <c r="J3399" i="35"/>
  <c r="J1644" i="35"/>
  <c r="M4855" i="35"/>
  <c r="N4246" i="35"/>
  <c r="N4225" i="35"/>
  <c r="K675" i="35"/>
  <c r="L2287" i="35"/>
  <c r="L1125" i="35"/>
  <c r="J2546" i="35"/>
  <c r="K2220" i="35"/>
  <c r="N2363" i="35"/>
  <c r="J3647" i="35"/>
  <c r="N2310" i="35"/>
  <c r="I3029" i="35"/>
  <c r="K670" i="35"/>
  <c r="M3457" i="35"/>
  <c r="J18" i="35"/>
  <c r="K3877" i="35"/>
  <c r="M1597" i="35"/>
  <c r="K2723" i="35"/>
  <c r="J3415" i="35"/>
  <c r="I2356" i="35"/>
  <c r="K980" i="35"/>
  <c r="L3148" i="35"/>
  <c r="N3836" i="35"/>
  <c r="L4140" i="35"/>
  <c r="N4310" i="35"/>
  <c r="M5020" i="35"/>
  <c r="M4932" i="35"/>
  <c r="I5522" i="35"/>
  <c r="K4381" i="35"/>
  <c r="M4723" i="35"/>
  <c r="J3537" i="35"/>
  <c r="L1297" i="35"/>
  <c r="K5077" i="35"/>
  <c r="L3781" i="35"/>
  <c r="N2392" i="35"/>
  <c r="J1238" i="35"/>
  <c r="J3948" i="35"/>
  <c r="J215" i="35"/>
  <c r="N581" i="35"/>
  <c r="L2355" i="35"/>
  <c r="L758" i="35"/>
  <c r="K893" i="35"/>
  <c r="I1753" i="35"/>
  <c r="K1292" i="35"/>
  <c r="J3335" i="35"/>
  <c r="M1183" i="35"/>
  <c r="I1067" i="35"/>
  <c r="M4369" i="35"/>
  <c r="M424" i="35"/>
  <c r="N731" i="35"/>
  <c r="I2468" i="35"/>
  <c r="I776" i="35"/>
  <c r="I1512" i="35"/>
  <c r="L3339" i="35"/>
  <c r="I3690" i="35"/>
  <c r="L2228" i="35"/>
  <c r="K2780" i="35"/>
  <c r="L1549" i="35"/>
  <c r="L1271" i="35"/>
  <c r="J721" i="35"/>
  <c r="M709" i="35"/>
  <c r="N688" i="35"/>
  <c r="I2099" i="35"/>
  <c r="M2390" i="35"/>
  <c r="M732" i="35"/>
  <c r="M3776" i="35"/>
  <c r="N1987" i="35"/>
  <c r="I2160" i="35"/>
  <c r="J4592" i="35"/>
  <c r="K1552" i="35"/>
  <c r="K61" i="35"/>
  <c r="L1495" i="35"/>
  <c r="J2988" i="35"/>
  <c r="K1614" i="35"/>
  <c r="J144" i="35"/>
  <c r="K2691" i="35"/>
  <c r="M2980" i="35"/>
  <c r="N2489" i="35"/>
  <c r="N2929" i="35"/>
  <c r="K2365" i="35"/>
  <c r="I3730" i="35"/>
  <c r="M2237" i="35"/>
  <c r="J3560" i="35"/>
  <c r="L3968" i="35"/>
  <c r="K2085" i="35"/>
  <c r="N445" i="35"/>
  <c r="L4132" i="35"/>
  <c r="L76" i="35"/>
  <c r="N2912" i="35"/>
  <c r="I5182" i="35"/>
  <c r="M4809" i="35"/>
  <c r="J1769" i="35"/>
  <c r="I87" i="35"/>
  <c r="N2422" i="35"/>
  <c r="J5568" i="35"/>
  <c r="J3595" i="35"/>
  <c r="I4951" i="35"/>
  <c r="K3467" i="35"/>
  <c r="K2402" i="35"/>
  <c r="L5036" i="35"/>
  <c r="I3119" i="35"/>
  <c r="N3013" i="35"/>
  <c r="K588" i="35"/>
  <c r="I1153" i="35"/>
  <c r="N2721" i="35"/>
  <c r="I3792" i="35"/>
  <c r="K1697" i="35"/>
  <c r="I1779" i="35"/>
  <c r="M3068" i="35"/>
  <c r="I1859" i="35"/>
  <c r="L5411" i="35"/>
  <c r="L5474" i="35"/>
  <c r="K4386" i="35"/>
  <c r="K474" i="35"/>
  <c r="J1101" i="35"/>
  <c r="L3386" i="35"/>
  <c r="M598" i="35"/>
  <c r="K3368" i="35"/>
  <c r="M4499" i="35"/>
  <c r="L2566" i="35"/>
  <c r="N258" i="35"/>
  <c r="K3011" i="35"/>
  <c r="I3979" i="35"/>
  <c r="I899" i="35"/>
  <c r="L956" i="35"/>
  <c r="J5429" i="35"/>
  <c r="I154" i="35"/>
  <c r="I3187" i="35"/>
  <c r="M4662" i="35"/>
  <c r="J1656" i="35"/>
  <c r="K4790" i="35"/>
  <c r="M4301" i="35"/>
  <c r="N4950" i="35"/>
  <c r="N1840" i="35"/>
  <c r="N3603" i="35"/>
  <c r="N1517" i="35"/>
  <c r="J5038" i="35"/>
  <c r="K1720" i="35"/>
  <c r="M5466" i="35"/>
  <c r="J3216" i="35"/>
  <c r="K1846" i="35"/>
  <c r="K2445" i="35"/>
  <c r="K5058" i="35"/>
  <c r="J1223" i="35"/>
  <c r="L3834" i="35"/>
  <c r="J3257" i="35"/>
  <c r="L2706" i="35"/>
  <c r="N143" i="35"/>
  <c r="N1792" i="35"/>
  <c r="J3239" i="35"/>
  <c r="N3232" i="35"/>
  <c r="I919" i="35"/>
  <c r="I352" i="35"/>
  <c r="N5367" i="35"/>
  <c r="M2863" i="35"/>
  <c r="K3627" i="35"/>
  <c r="I3717" i="35"/>
  <c r="L2743" i="35"/>
  <c r="N3733" i="35"/>
  <c r="J5650" i="35"/>
  <c r="N1349" i="35"/>
  <c r="K5444" i="35"/>
  <c r="N2132" i="35"/>
  <c r="K4858" i="35"/>
  <c r="M4888" i="35"/>
  <c r="I5569" i="35"/>
  <c r="J2887" i="35"/>
  <c r="M2445" i="35"/>
  <c r="I5196" i="35"/>
  <c r="L4461" i="35"/>
  <c r="J2842" i="35"/>
  <c r="K3473" i="35"/>
  <c r="L3792" i="35"/>
  <c r="N4567" i="35"/>
  <c r="M1038" i="35"/>
  <c r="M992" i="35"/>
  <c r="K2429" i="35"/>
  <c r="I1987" i="35"/>
  <c r="M2013" i="35"/>
  <c r="I4580" i="35"/>
  <c r="I1469" i="35"/>
  <c r="L1658" i="35"/>
  <c r="N1684" i="35"/>
  <c r="J4294" i="35"/>
  <c r="I4892" i="35"/>
  <c r="K2965" i="35"/>
  <c r="J2933" i="35"/>
  <c r="J4902" i="35"/>
  <c r="J2745" i="35"/>
  <c r="L2892" i="35"/>
  <c r="N1356" i="35"/>
  <c r="K5256" i="35"/>
  <c r="J2849" i="35"/>
  <c r="I1689" i="35"/>
  <c r="J4703" i="35"/>
  <c r="I145" i="35"/>
  <c r="M3915" i="35"/>
  <c r="I1938" i="35"/>
  <c r="I4247" i="35"/>
  <c r="I461" i="35"/>
  <c r="K4218" i="35"/>
  <c r="L5386" i="35"/>
  <c r="J3167" i="35"/>
  <c r="L751" i="35"/>
  <c r="M2466" i="35"/>
  <c r="I816" i="35"/>
  <c r="I4410" i="35"/>
  <c r="I176" i="35"/>
  <c r="M5526" i="35"/>
  <c r="K4557" i="35"/>
  <c r="L2221" i="35"/>
  <c r="N2873" i="35"/>
  <c r="N3767" i="35"/>
  <c r="J4376" i="35"/>
  <c r="L51" i="35"/>
  <c r="K3754" i="35"/>
  <c r="K543" i="35"/>
  <c r="J904" i="35"/>
  <c r="K3659" i="35"/>
  <c r="I424" i="35"/>
  <c r="N3826" i="35"/>
  <c r="L305" i="35"/>
  <c r="J2105" i="35"/>
  <c r="L2701" i="35"/>
  <c r="N1790" i="35"/>
  <c r="J3816" i="35"/>
  <c r="M5269" i="35"/>
  <c r="J3774" i="35"/>
  <c r="I2486" i="35"/>
  <c r="K2434" i="35"/>
  <c r="M4138" i="35"/>
  <c r="L5264" i="35"/>
  <c r="J5411" i="35"/>
  <c r="N1046" i="35"/>
  <c r="N2867" i="35"/>
  <c r="K1674" i="35"/>
  <c r="J1535" i="35"/>
  <c r="L386" i="35"/>
  <c r="N283" i="35"/>
  <c r="K4976" i="35"/>
  <c r="L2709" i="35"/>
  <c r="N5167" i="35"/>
  <c r="N4946" i="35"/>
  <c r="K2503" i="35"/>
  <c r="I4958" i="35"/>
  <c r="L4701" i="35"/>
  <c r="J2219" i="35"/>
  <c r="J1981" i="35"/>
  <c r="M1695" i="35"/>
  <c r="L889" i="35"/>
  <c r="K3840" i="35"/>
  <c r="N4274" i="35"/>
  <c r="J4088" i="35"/>
  <c r="K466" i="35"/>
  <c r="I239" i="35"/>
  <c r="L1420" i="35"/>
  <c r="M5084" i="35"/>
  <c r="I4695" i="35"/>
  <c r="I5274" i="35"/>
  <c r="N652" i="35"/>
  <c r="J3857" i="35"/>
  <c r="I1055" i="35"/>
  <c r="J5107" i="35"/>
  <c r="J2450" i="35"/>
  <c r="I5540" i="35"/>
  <c r="K312" i="35"/>
  <c r="M1239" i="35"/>
  <c r="J1753" i="35"/>
  <c r="I2880" i="35"/>
  <c r="L2672" i="35"/>
  <c r="L4848" i="35"/>
  <c r="I159" i="35"/>
  <c r="J3119" i="35"/>
  <c r="L1556" i="35"/>
  <c r="L4665" i="35"/>
  <c r="N2497" i="35"/>
  <c r="L2934" i="35"/>
  <c r="L2595" i="35"/>
  <c r="K997" i="35"/>
  <c r="M543" i="35"/>
  <c r="K1607" i="35"/>
  <c r="N1780" i="35"/>
  <c r="K3140" i="35"/>
  <c r="J1217" i="35"/>
  <c r="J2589" i="35"/>
  <c r="M4418" i="35"/>
  <c r="N872" i="35"/>
  <c r="K3228" i="35"/>
  <c r="K5036" i="35"/>
  <c r="K629" i="35"/>
  <c r="N4447" i="35"/>
  <c r="L3167" i="35"/>
  <c r="L3489" i="35"/>
  <c r="J5104" i="35"/>
  <c r="M555" i="35"/>
  <c r="I413" i="35"/>
  <c r="J1268" i="35"/>
  <c r="I193" i="35"/>
  <c r="K4384" i="35"/>
  <c r="I3421" i="35"/>
  <c r="N4122" i="35"/>
  <c r="M2309" i="35"/>
  <c r="M643" i="35"/>
  <c r="J1347" i="35"/>
  <c r="K691" i="35"/>
  <c r="K672" i="35"/>
  <c r="M2920" i="35"/>
  <c r="J2423" i="35"/>
  <c r="I2095" i="35"/>
  <c r="L2059" i="35"/>
  <c r="L4236" i="35"/>
  <c r="I3757" i="35"/>
  <c r="J4149" i="35"/>
  <c r="L2304" i="35"/>
  <c r="M165" i="35"/>
  <c r="I2182" i="35"/>
  <c r="J5297" i="35"/>
  <c r="I3309" i="35"/>
  <c r="J1288" i="35"/>
  <c r="M4273" i="35"/>
  <c r="N1393" i="35"/>
  <c r="N5019" i="35"/>
  <c r="J1174" i="35"/>
  <c r="J5269" i="35"/>
  <c r="I1359" i="35"/>
  <c r="M1068" i="35"/>
  <c r="I4637" i="35"/>
  <c r="M5516" i="35"/>
  <c r="J371" i="35"/>
  <c r="N2837" i="35"/>
  <c r="M2364" i="35"/>
  <c r="I1531" i="35"/>
  <c r="L4610" i="35"/>
  <c r="L1989" i="35"/>
  <c r="K1700" i="35"/>
  <c r="L846" i="35"/>
  <c r="J2818" i="35"/>
  <c r="M430" i="35"/>
  <c r="J4679" i="35"/>
  <c r="K1838" i="35"/>
  <c r="I4298" i="35"/>
  <c r="M3221" i="35"/>
  <c r="J5162" i="35"/>
  <c r="L1272" i="35"/>
  <c r="N2461" i="35"/>
  <c r="N1238" i="35"/>
  <c r="K2127" i="35"/>
  <c r="J2584" i="35"/>
  <c r="N3228" i="35"/>
  <c r="M1593" i="35"/>
  <c r="N1201" i="35"/>
  <c r="M2140" i="35"/>
  <c r="I1935" i="35"/>
  <c r="I4624" i="35"/>
  <c r="N2576" i="35"/>
  <c r="K4352" i="35"/>
  <c r="J780" i="35"/>
  <c r="J4568" i="35"/>
  <c r="N2815" i="35"/>
  <c r="N5626" i="35"/>
  <c r="N782" i="35"/>
  <c r="L3056" i="35"/>
  <c r="I1169" i="35"/>
  <c r="N685" i="35"/>
  <c r="L1565" i="35"/>
  <c r="M2842" i="35"/>
  <c r="L2270" i="35"/>
  <c r="M2492" i="35"/>
  <c r="I4515" i="35"/>
  <c r="I4437" i="35"/>
  <c r="M3798" i="35"/>
  <c r="K2005" i="35"/>
  <c r="M1125" i="35"/>
  <c r="L1522" i="35"/>
  <c r="I2722" i="35"/>
  <c r="J1222" i="35"/>
  <c r="K782" i="35"/>
  <c r="I4371" i="35"/>
  <c r="J874" i="35"/>
  <c r="L4415" i="35"/>
  <c r="N4234" i="35"/>
  <c r="J3867" i="35"/>
  <c r="K4387" i="35"/>
  <c r="L283" i="35"/>
  <c r="L422" i="35"/>
  <c r="M1141" i="35"/>
  <c r="J5488" i="35"/>
  <c r="J78" i="35"/>
  <c r="I3054" i="35"/>
  <c r="N150" i="35"/>
  <c r="K754" i="35"/>
  <c r="I3709" i="35"/>
  <c r="N3691" i="35"/>
  <c r="K4916" i="35"/>
  <c r="I2869" i="35"/>
  <c r="N1938" i="35"/>
  <c r="L372" i="35"/>
  <c r="K3878" i="35"/>
  <c r="L5572" i="35"/>
  <c r="I153" i="35"/>
  <c r="L5030" i="35"/>
  <c r="M2715" i="35"/>
  <c r="I4794" i="35"/>
  <c r="K2275" i="35"/>
  <c r="K5357" i="35"/>
  <c r="I1761" i="35"/>
  <c r="K2023" i="35"/>
  <c r="K2345" i="35"/>
  <c r="K5479" i="35"/>
  <c r="K3189" i="35"/>
  <c r="K290" i="35"/>
  <c r="M2606" i="35"/>
  <c r="M4467" i="35"/>
  <c r="I1707" i="35"/>
  <c r="M3149" i="35"/>
  <c r="J1559" i="35"/>
  <c r="N740" i="35"/>
  <c r="J2770" i="35"/>
  <c r="J4743" i="35"/>
  <c r="N3626" i="35"/>
  <c r="N1334" i="35"/>
  <c r="K1761" i="35"/>
  <c r="M1903" i="35"/>
  <c r="L1690" i="35"/>
  <c r="I4321" i="35"/>
  <c r="J5244" i="35"/>
  <c r="J2513" i="35"/>
  <c r="J1817" i="35"/>
  <c r="I3964" i="35"/>
  <c r="I867" i="35"/>
  <c r="I2586" i="35"/>
  <c r="N992" i="35"/>
  <c r="N1552" i="35"/>
  <c r="K3457" i="35"/>
  <c r="J1732" i="35"/>
  <c r="M374" i="35"/>
  <c r="J3063" i="35"/>
  <c r="M454" i="35"/>
  <c r="L2907" i="35"/>
  <c r="L2158" i="35"/>
  <c r="L5081" i="35"/>
  <c r="J1408" i="35"/>
  <c r="I677" i="35"/>
  <c r="I1812" i="35"/>
  <c r="L490" i="35"/>
  <c r="J4065" i="35"/>
  <c r="J3977" i="35"/>
  <c r="K5325" i="35"/>
  <c r="N2275" i="35"/>
  <c r="M5499" i="35"/>
  <c r="L3027" i="35"/>
  <c r="N2023" i="35"/>
  <c r="J2607" i="35"/>
  <c r="N2909" i="35"/>
  <c r="I4998" i="35"/>
  <c r="J406" i="35"/>
  <c r="I3506" i="35"/>
  <c r="I2415" i="35"/>
  <c r="J5120" i="35"/>
  <c r="J4188" i="35"/>
  <c r="M5282" i="35"/>
  <c r="N3264" i="35"/>
  <c r="I4926" i="35"/>
  <c r="N4728" i="35"/>
  <c r="M5364" i="35"/>
  <c r="M1555" i="35"/>
  <c r="L4708" i="35"/>
  <c r="M2359" i="35"/>
  <c r="N953" i="35"/>
  <c r="L5206" i="35"/>
  <c r="J1717" i="35"/>
  <c r="M4362" i="35"/>
  <c r="I113" i="35"/>
  <c r="J3047" i="35"/>
  <c r="M706" i="35"/>
  <c r="K4782" i="35"/>
  <c r="I3601" i="35"/>
  <c r="J2814" i="35"/>
  <c r="K161" i="35"/>
  <c r="L2936" i="35"/>
  <c r="J3484" i="35"/>
  <c r="L5113" i="35"/>
  <c r="L4486" i="35"/>
  <c r="K4295" i="35"/>
  <c r="J2572" i="35"/>
  <c r="J515" i="35"/>
  <c r="J5523" i="35"/>
  <c r="N4457" i="35"/>
  <c r="J582" i="35"/>
  <c r="K163" i="35"/>
  <c r="L5390" i="35"/>
  <c r="M1907" i="35"/>
  <c r="J2532" i="35"/>
  <c r="L1855" i="35"/>
  <c r="L5190" i="35"/>
  <c r="I3798" i="35"/>
  <c r="N2784" i="35"/>
  <c r="M2035" i="35"/>
  <c r="I3223" i="35"/>
  <c r="I3135" i="35"/>
  <c r="L1321" i="35"/>
  <c r="K3072" i="35"/>
  <c r="I2511" i="35"/>
  <c r="N5434" i="35"/>
  <c r="I4271" i="35"/>
  <c r="M3778" i="35"/>
  <c r="M1229" i="35"/>
  <c r="N2352" i="35"/>
  <c r="L1841" i="35"/>
  <c r="L4231" i="35"/>
  <c r="N939" i="35"/>
  <c r="L36" i="35"/>
  <c r="L4832" i="35"/>
  <c r="K5089" i="35"/>
  <c r="K3728" i="35"/>
  <c r="K548" i="35"/>
  <c r="I292" i="35"/>
  <c r="L5480" i="35"/>
  <c r="N1739" i="35"/>
  <c r="I1328" i="35"/>
  <c r="J2540" i="35"/>
  <c r="N4837" i="35"/>
  <c r="J1509" i="35"/>
  <c r="K4598" i="35"/>
  <c r="K2147" i="35"/>
  <c r="J3631" i="35"/>
  <c r="M743" i="35"/>
  <c r="M2926" i="35"/>
  <c r="J3137" i="35"/>
  <c r="J3902" i="35"/>
  <c r="I1102" i="35"/>
  <c r="L3477" i="35"/>
  <c r="K4943" i="35"/>
  <c r="M2578" i="35"/>
  <c r="N109" i="35"/>
  <c r="N2011" i="35"/>
  <c r="I3755" i="35"/>
  <c r="L4495" i="35"/>
  <c r="K3076" i="35"/>
  <c r="N1708" i="35"/>
  <c r="I1551" i="35"/>
  <c r="L2656" i="35"/>
  <c r="K1427" i="35"/>
  <c r="L2507" i="35"/>
  <c r="K2568" i="35"/>
  <c r="M4089" i="35"/>
  <c r="L3733" i="35"/>
  <c r="I5472" i="35"/>
  <c r="M5329" i="35"/>
  <c r="J2789" i="35"/>
  <c r="J5173" i="35"/>
  <c r="N1890" i="35"/>
  <c r="K4660" i="35"/>
  <c r="J3447" i="35"/>
  <c r="I2033" i="35"/>
  <c r="I4416" i="35"/>
  <c r="I2531" i="35"/>
  <c r="J730" i="35"/>
  <c r="K3179" i="35"/>
  <c r="M4986" i="35"/>
  <c r="M2623" i="35"/>
  <c r="I5180" i="35"/>
  <c r="I121" i="35"/>
  <c r="I217" i="35"/>
  <c r="I470" i="35"/>
  <c r="N546" i="35"/>
  <c r="K5405" i="35"/>
  <c r="N2460" i="35"/>
  <c r="N1500" i="35"/>
  <c r="I2967" i="35"/>
  <c r="I2564" i="35"/>
  <c r="M60" i="35"/>
  <c r="N5640" i="35"/>
  <c r="J1041" i="35"/>
  <c r="I3038" i="35"/>
  <c r="J4255" i="35"/>
  <c r="J3626" i="35"/>
  <c r="N489" i="35"/>
  <c r="N1973" i="35"/>
  <c r="K3553" i="35"/>
  <c r="K126" i="35"/>
  <c r="I2638" i="35"/>
  <c r="I1333" i="35"/>
  <c r="J3619" i="35"/>
  <c r="I1792" i="35"/>
  <c r="I4678" i="35"/>
  <c r="J533" i="35"/>
  <c r="I4039" i="35"/>
  <c r="J2693" i="35"/>
  <c r="K3200" i="35"/>
  <c r="K1376" i="35"/>
  <c r="N2035" i="35"/>
  <c r="J4449" i="35"/>
  <c r="I3020" i="35"/>
  <c r="N2667" i="35"/>
  <c r="M1375" i="35"/>
  <c r="L5334" i="35"/>
  <c r="J2276" i="35"/>
  <c r="K4469" i="35"/>
  <c r="M4749" i="35"/>
  <c r="N3936" i="35"/>
  <c r="K1897" i="35"/>
  <c r="K2832" i="35"/>
  <c r="I5132" i="35"/>
  <c r="M3803" i="35"/>
  <c r="N5184" i="35"/>
  <c r="I157" i="35"/>
  <c r="M4352" i="35"/>
  <c r="I4689" i="35"/>
  <c r="L2774" i="35"/>
  <c r="I1948" i="35"/>
  <c r="I5002" i="35"/>
  <c r="L3246" i="35"/>
  <c r="N1821" i="35"/>
  <c r="J354" i="35"/>
  <c r="L1566" i="35"/>
  <c r="M3791" i="35"/>
  <c r="L5130" i="35"/>
  <c r="L4505" i="35"/>
  <c r="L1366" i="35"/>
  <c r="K2054" i="35"/>
  <c r="J810" i="35"/>
  <c r="N2302" i="35"/>
  <c r="I5017" i="35"/>
  <c r="M1140" i="35"/>
  <c r="M1673" i="35"/>
  <c r="K578" i="35"/>
  <c r="K4869" i="35"/>
  <c r="I3514" i="35"/>
  <c r="M2531" i="35"/>
  <c r="M3052" i="35"/>
  <c r="K3510" i="35"/>
  <c r="J1187" i="35"/>
  <c r="M3130" i="35"/>
  <c r="L588" i="35"/>
  <c r="I5073" i="35"/>
  <c r="L3418" i="35"/>
  <c r="N1541" i="35"/>
  <c r="L3516" i="35"/>
  <c r="N434" i="35"/>
  <c r="L2657" i="35"/>
  <c r="M3260" i="35"/>
  <c r="I329" i="35"/>
  <c r="L4115" i="35"/>
  <c r="L3848" i="35"/>
  <c r="K4190" i="35"/>
  <c r="N1262" i="35"/>
  <c r="I5241" i="35"/>
  <c r="I2913" i="35"/>
  <c r="K2646" i="35"/>
  <c r="M5497" i="35"/>
  <c r="L1695" i="35"/>
  <c r="I5360" i="35"/>
  <c r="I1280" i="35"/>
  <c r="M3982" i="35"/>
  <c r="K2325" i="35"/>
  <c r="M4594" i="35"/>
  <c r="L4849" i="35"/>
  <c r="K1713" i="35"/>
  <c r="K5509" i="35"/>
  <c r="I5451" i="35"/>
  <c r="L4045" i="35"/>
  <c r="K1978" i="35"/>
  <c r="N1223" i="35"/>
  <c r="N1241" i="35"/>
  <c r="J1991" i="35"/>
  <c r="L4686" i="35"/>
  <c r="I4274" i="35"/>
  <c r="M3112" i="35"/>
  <c r="N4056" i="35"/>
  <c r="L4483" i="35"/>
  <c r="J4696" i="35"/>
  <c r="M54" i="35"/>
  <c r="M4797" i="35"/>
  <c r="L3809" i="35"/>
  <c r="L1985" i="35"/>
  <c r="J1816" i="35"/>
  <c r="M4197" i="35"/>
  <c r="N4784" i="35"/>
  <c r="L3669" i="35"/>
  <c r="J4844" i="35"/>
  <c r="K631" i="35"/>
  <c r="L55" i="35"/>
  <c r="I3464" i="35"/>
  <c r="L810" i="35"/>
  <c r="K3015" i="35"/>
  <c r="I3696" i="35"/>
  <c r="I808" i="35"/>
  <c r="N4548" i="35"/>
  <c r="J5460" i="35"/>
  <c r="L3278" i="35"/>
  <c r="L3471" i="35"/>
  <c r="I2168" i="35"/>
  <c r="K1398" i="35"/>
  <c r="M5192" i="35"/>
  <c r="N2027" i="35"/>
  <c r="L4646" i="35"/>
  <c r="J3141" i="35"/>
  <c r="J5171" i="35"/>
  <c r="L5641" i="35"/>
  <c r="K1542" i="35"/>
  <c r="K1794" i="35"/>
  <c r="N2931" i="35"/>
  <c r="N986" i="35"/>
  <c r="K1567" i="35"/>
  <c r="N2336" i="35"/>
  <c r="I2249" i="35"/>
  <c r="N3943" i="35"/>
  <c r="N2566" i="35"/>
  <c r="M2318" i="35"/>
  <c r="J693" i="35"/>
  <c r="J771" i="35"/>
  <c r="N1738" i="35"/>
  <c r="L5638" i="35"/>
  <c r="J5599" i="35"/>
  <c r="M537" i="35"/>
  <c r="J1185" i="35"/>
  <c r="M3166" i="35"/>
  <c r="I4837" i="35"/>
  <c r="J5179" i="35"/>
  <c r="M2087" i="35"/>
  <c r="K2750" i="35"/>
  <c r="N4674" i="35"/>
  <c r="J3553" i="35"/>
  <c r="M5164" i="35"/>
  <c r="I4750" i="35"/>
  <c r="L3605" i="35"/>
  <c r="L1119" i="35"/>
  <c r="J4493" i="35"/>
  <c r="J69" i="35"/>
  <c r="N1312" i="35"/>
  <c r="M3563" i="35"/>
  <c r="M4999" i="35"/>
  <c r="N4646" i="35"/>
  <c r="J3955" i="35"/>
  <c r="M3040" i="35"/>
  <c r="J1476" i="35"/>
  <c r="K3583" i="35"/>
  <c r="I4787" i="35"/>
  <c r="M2431" i="35"/>
  <c r="M1719" i="35"/>
  <c r="J1388" i="35"/>
  <c r="N1276" i="35"/>
  <c r="K3009" i="35"/>
  <c r="K354" i="35"/>
  <c r="N2828" i="35"/>
  <c r="I2925" i="35"/>
  <c r="L4275" i="35"/>
  <c r="M588" i="35"/>
  <c r="I4391" i="35"/>
  <c r="J4059" i="35"/>
  <c r="K4410" i="35"/>
  <c r="J2740" i="35"/>
  <c r="J180" i="35"/>
  <c r="M3305" i="35"/>
  <c r="N5128" i="35"/>
  <c r="J232" i="35"/>
  <c r="M5331" i="35"/>
  <c r="K4135" i="35"/>
  <c r="L3496" i="35"/>
  <c r="L2030" i="35"/>
  <c r="J1917" i="35"/>
  <c r="L132" i="35"/>
  <c r="M4464" i="35"/>
  <c r="K3267" i="35"/>
  <c r="M3459" i="35"/>
  <c r="K3183" i="35"/>
  <c r="J2641" i="35"/>
  <c r="J1745" i="35"/>
  <c r="N1584" i="35"/>
  <c r="N2643" i="35"/>
  <c r="N1012" i="35"/>
  <c r="L3897" i="35"/>
  <c r="M2248" i="35"/>
  <c r="I3238" i="35"/>
  <c r="I5293" i="35"/>
  <c r="M4760" i="35"/>
  <c r="K3743" i="35"/>
  <c r="I4915" i="35"/>
  <c r="J3292" i="35"/>
  <c r="N5602" i="35"/>
  <c r="L3322" i="35"/>
  <c r="L1492" i="35"/>
  <c r="K2608" i="35"/>
  <c r="M1551" i="35"/>
  <c r="K2369" i="35"/>
  <c r="N5248" i="35"/>
  <c r="N4410" i="35"/>
  <c r="J1449" i="35"/>
  <c r="N412" i="35"/>
  <c r="N4458" i="35"/>
  <c r="M2603" i="35"/>
  <c r="N1749" i="35"/>
  <c r="K2393" i="35"/>
  <c r="N2890" i="35"/>
  <c r="M1280" i="35"/>
  <c r="N747" i="35"/>
  <c r="K2439" i="35"/>
  <c r="J5401" i="35"/>
  <c r="M3727" i="35"/>
  <c r="K3112" i="35"/>
  <c r="K5114" i="35"/>
  <c r="I2979" i="35"/>
  <c r="M2077" i="35"/>
  <c r="K3849" i="35"/>
  <c r="M467" i="35"/>
  <c r="I2397" i="35"/>
  <c r="N4012" i="35"/>
  <c r="I4228" i="35"/>
  <c r="I1166" i="35"/>
  <c r="K1502" i="35"/>
  <c r="L3644" i="35"/>
  <c r="L4793" i="35"/>
  <c r="I629" i="35"/>
  <c r="J152" i="35"/>
  <c r="N5126" i="35"/>
  <c r="K374" i="35"/>
  <c r="J4481" i="35"/>
  <c r="K3382" i="35"/>
  <c r="K3286" i="35"/>
  <c r="K1115" i="35"/>
  <c r="M82" i="35"/>
  <c r="I3880" i="35"/>
  <c r="L2911" i="35"/>
  <c r="L729" i="35"/>
  <c r="L1073" i="35"/>
  <c r="M3785" i="35"/>
  <c r="J3435" i="35"/>
  <c r="M2306" i="35"/>
  <c r="I3334" i="35"/>
  <c r="L4497" i="35"/>
  <c r="J4275" i="35"/>
  <c r="N458" i="35"/>
  <c r="M5027" i="35"/>
  <c r="N757" i="35"/>
  <c r="K3250" i="35"/>
  <c r="M1926" i="35"/>
  <c r="L2323" i="35"/>
  <c r="L3407" i="35"/>
  <c r="N113" i="35"/>
  <c r="N2953" i="35"/>
  <c r="I2584" i="35"/>
  <c r="L838" i="35"/>
  <c r="N5323" i="35"/>
  <c r="J4349" i="35"/>
  <c r="N4796" i="35"/>
  <c r="I3272" i="35"/>
  <c r="J3459" i="35"/>
  <c r="L3903" i="35"/>
  <c r="K4876" i="35"/>
  <c r="L57" i="35"/>
  <c r="J519" i="35"/>
  <c r="J1691" i="35"/>
  <c r="J5385" i="35"/>
  <c r="N308" i="35"/>
  <c r="M5069" i="35"/>
  <c r="M1739" i="35"/>
  <c r="K4465" i="35"/>
  <c r="I3670" i="35"/>
  <c r="J1193" i="35"/>
  <c r="N334" i="35"/>
  <c r="K3712" i="35"/>
  <c r="I4190" i="35"/>
  <c r="J4462" i="35"/>
  <c r="M635" i="35"/>
  <c r="M3474" i="35"/>
  <c r="I1506" i="35"/>
  <c r="M4383" i="35"/>
  <c r="I826" i="35"/>
  <c r="M97" i="35"/>
  <c r="N1413" i="35"/>
  <c r="L1715" i="35"/>
  <c r="M3525" i="35"/>
  <c r="L1268" i="35"/>
  <c r="N4953" i="35"/>
  <c r="L1583" i="35"/>
  <c r="J2395" i="35"/>
  <c r="I971" i="35"/>
  <c r="K65" i="35"/>
  <c r="M1845" i="35"/>
  <c r="N2184" i="35"/>
  <c r="M1226" i="35"/>
  <c r="J623" i="35"/>
  <c r="K528" i="35"/>
  <c r="L1579" i="35"/>
  <c r="L1830" i="35"/>
  <c r="M3852" i="35"/>
  <c r="M5119" i="35"/>
  <c r="N4605" i="35"/>
  <c r="I4631" i="35"/>
  <c r="L1193" i="35"/>
  <c r="I5438" i="35"/>
  <c r="J4612" i="35"/>
  <c r="N1486" i="35"/>
  <c r="N2565" i="35"/>
  <c r="N704" i="35"/>
  <c r="L1953" i="35"/>
  <c r="M3869" i="35"/>
  <c r="J2867" i="35"/>
  <c r="K5056" i="35"/>
  <c r="M2179" i="35"/>
  <c r="J680" i="35"/>
  <c r="M4086" i="35"/>
  <c r="I4992" i="35"/>
  <c r="L4660" i="35"/>
  <c r="L3555" i="35"/>
  <c r="K2411" i="35"/>
  <c r="M1069" i="35"/>
  <c r="N990" i="35"/>
  <c r="N232" i="35"/>
  <c r="I2481" i="35"/>
  <c r="I4134" i="35"/>
  <c r="N5276" i="35"/>
  <c r="I4657" i="35"/>
  <c r="K2239" i="35"/>
  <c r="L1892" i="35"/>
  <c r="L2399" i="35"/>
  <c r="J4339" i="35"/>
  <c r="I861" i="35"/>
  <c r="N1514" i="35"/>
  <c r="N311" i="35"/>
  <c r="I1470" i="35"/>
  <c r="M3810" i="35"/>
  <c r="L1893" i="35"/>
  <c r="N4082" i="35"/>
  <c r="K5022" i="35"/>
  <c r="N4343" i="35"/>
  <c r="K2410" i="35"/>
  <c r="I188" i="35"/>
  <c r="L3580" i="35"/>
  <c r="M2676" i="35"/>
  <c r="K750" i="35"/>
  <c r="I4275" i="35"/>
  <c r="I5005" i="35"/>
  <c r="I5444" i="35"/>
  <c r="K4430" i="35"/>
  <c r="K953" i="35"/>
  <c r="I3983" i="35"/>
  <c r="K2153" i="35"/>
  <c r="K59" i="35"/>
  <c r="M397" i="35"/>
  <c r="M2216" i="35"/>
  <c r="K2678" i="35"/>
  <c r="I1906" i="35"/>
  <c r="N3204" i="35"/>
  <c r="L1072" i="35"/>
  <c r="I3684" i="35"/>
  <c r="M3434" i="35"/>
  <c r="M1718" i="35"/>
  <c r="N1970" i="35"/>
  <c r="L3034" i="35"/>
  <c r="J699" i="35"/>
  <c r="N3433" i="35"/>
  <c r="I1182" i="35"/>
  <c r="I3377" i="35"/>
  <c r="K1739" i="35"/>
  <c r="K3987" i="35"/>
  <c r="M759" i="35"/>
  <c r="L2400" i="35"/>
  <c r="N993" i="35"/>
  <c r="M3141" i="35"/>
  <c r="L3210" i="35"/>
  <c r="I2290" i="35"/>
  <c r="J4606" i="35"/>
  <c r="L3538" i="35"/>
  <c r="K5170" i="35"/>
  <c r="K4324" i="35"/>
  <c r="M946" i="35"/>
  <c r="L2815" i="35"/>
  <c r="L168" i="35"/>
  <c r="J454" i="35"/>
  <c r="L1593" i="35"/>
  <c r="N4631" i="35"/>
  <c r="N3321" i="35"/>
  <c r="L2941" i="35"/>
  <c r="N1132" i="35"/>
  <c r="L4218" i="35"/>
  <c r="M3700" i="35"/>
  <c r="I3429" i="35"/>
  <c r="N703" i="35"/>
  <c r="M3828" i="35"/>
  <c r="N2197" i="35"/>
  <c r="M408" i="35"/>
  <c r="K1624" i="35"/>
  <c r="J1911" i="35"/>
  <c r="I1592" i="35"/>
  <c r="M2604" i="35"/>
  <c r="M1596" i="35"/>
  <c r="I3179" i="35"/>
  <c r="L4670" i="35"/>
  <c r="I4942" i="35"/>
  <c r="I4988" i="35"/>
  <c r="M3059" i="35"/>
  <c r="J4129" i="35"/>
  <c r="L1580" i="35"/>
  <c r="M2559" i="35"/>
  <c r="J5276" i="35"/>
  <c r="L4272" i="35"/>
  <c r="L129" i="35"/>
  <c r="L5642" i="35"/>
  <c r="I2692" i="35"/>
  <c r="N4064" i="35"/>
  <c r="N2575" i="35"/>
  <c r="K5021" i="35"/>
  <c r="K3569" i="35"/>
  <c r="K2713" i="35"/>
  <c r="N1896" i="35"/>
  <c r="L4612" i="35"/>
  <c r="K3396" i="35"/>
  <c r="N365" i="35"/>
  <c r="J1928" i="35"/>
  <c r="M1789" i="35"/>
  <c r="J1709" i="35"/>
  <c r="L1426" i="35"/>
  <c r="K791" i="35"/>
  <c r="L3950" i="35"/>
  <c r="K5007" i="35"/>
  <c r="J3259" i="35"/>
  <c r="I2229" i="35"/>
  <c r="N313" i="35"/>
  <c r="N4859" i="35"/>
  <c r="K3577" i="35"/>
  <c r="J4036" i="35"/>
  <c r="L28" i="35"/>
  <c r="N179" i="35"/>
  <c r="L893" i="35"/>
  <c r="N4939" i="35"/>
  <c r="N3785" i="35"/>
  <c r="K4897" i="35"/>
  <c r="I3160" i="35"/>
  <c r="K3838" i="35"/>
  <c r="K586" i="35"/>
  <c r="L4194" i="35"/>
  <c r="K4426" i="35"/>
  <c r="M2326" i="35"/>
  <c r="I2832" i="35"/>
  <c r="K2995" i="35"/>
  <c r="N5524" i="35"/>
  <c r="J1971" i="35"/>
  <c r="L663" i="35"/>
  <c r="I4071" i="35"/>
  <c r="K4531" i="35"/>
  <c r="K4657" i="35"/>
  <c r="I2389" i="35"/>
  <c r="M3861" i="35"/>
  <c r="I3456" i="35"/>
  <c r="I5365" i="35"/>
  <c r="J3347" i="35"/>
  <c r="N4423" i="35"/>
  <c r="J931" i="35"/>
  <c r="K56" i="35"/>
  <c r="L3730" i="35"/>
  <c r="N1244" i="35"/>
  <c r="J5543" i="35"/>
  <c r="K3019" i="35"/>
  <c r="I3140" i="35"/>
  <c r="J996" i="35"/>
  <c r="I5247" i="35"/>
  <c r="K1083" i="35"/>
  <c r="I2755" i="35"/>
  <c r="J1850" i="35"/>
  <c r="M3187" i="35"/>
  <c r="J2010" i="35"/>
  <c r="L3233" i="35"/>
  <c r="I2901" i="35"/>
  <c r="K3435" i="35"/>
  <c r="L3707" i="35"/>
  <c r="N2979" i="35"/>
  <c r="K133" i="35"/>
  <c r="N5630" i="35"/>
  <c r="I5415" i="35"/>
  <c r="L3890" i="35"/>
  <c r="N1660" i="35"/>
  <c r="I4828" i="35"/>
  <c r="J3760" i="35"/>
  <c r="L212" i="35"/>
  <c r="M1310" i="35"/>
  <c r="I3703" i="35"/>
  <c r="J1628" i="35"/>
  <c r="N4333" i="35"/>
  <c r="I2499" i="35"/>
  <c r="I2701" i="35"/>
  <c r="I1585" i="35"/>
  <c r="J3098" i="35"/>
  <c r="M2403" i="35"/>
  <c r="I1579" i="35"/>
  <c r="M5630" i="35"/>
  <c r="M4781" i="35"/>
  <c r="I3292" i="35"/>
  <c r="L2373" i="35"/>
  <c r="L2869" i="35"/>
  <c r="L4893" i="35"/>
  <c r="L3421" i="35"/>
  <c r="I320" i="35"/>
  <c r="N256" i="35"/>
  <c r="J5454" i="35"/>
  <c r="M4531" i="35"/>
  <c r="J1640" i="35"/>
  <c r="I4999" i="35"/>
  <c r="L3650" i="35"/>
  <c r="K330" i="35"/>
  <c r="L549" i="35"/>
  <c r="I658" i="35"/>
  <c r="K3064" i="35"/>
  <c r="L4368" i="35"/>
  <c r="I4299" i="35"/>
  <c r="N2597" i="35"/>
  <c r="M3959" i="35"/>
  <c r="L3216" i="35"/>
  <c r="I1870" i="35"/>
  <c r="I3410" i="35"/>
  <c r="M2134" i="35"/>
  <c r="M2094" i="35"/>
  <c r="K737" i="35"/>
  <c r="J1925" i="35"/>
  <c r="J5537" i="35"/>
  <c r="N1404" i="35"/>
  <c r="N362" i="35"/>
  <c r="K79" i="35"/>
  <c r="J5574" i="35"/>
  <c r="M4341" i="35"/>
  <c r="J1780" i="35"/>
  <c r="K3793" i="35"/>
  <c r="J2050" i="35"/>
  <c r="J1649" i="35"/>
  <c r="J4997" i="35"/>
  <c r="K3800" i="35"/>
  <c r="M1960" i="35"/>
  <c r="J1523" i="35"/>
  <c r="M5271" i="35"/>
  <c r="J3653" i="35"/>
  <c r="I931" i="35"/>
  <c r="I3679" i="35"/>
  <c r="M1230" i="35"/>
  <c r="M3532" i="35"/>
  <c r="K2177" i="35"/>
  <c r="I207" i="35"/>
  <c r="N4530" i="35"/>
  <c r="K4235" i="35"/>
  <c r="M5319" i="35"/>
  <c r="L5338" i="35"/>
  <c r="I4861" i="35"/>
  <c r="L1447" i="35"/>
  <c r="L93" i="35"/>
  <c r="N5112" i="35"/>
  <c r="L2253" i="35"/>
  <c r="N2262" i="35"/>
  <c r="L4364" i="35"/>
  <c r="J480" i="35"/>
  <c r="K5436" i="35"/>
  <c r="K3817" i="35"/>
  <c r="K3166" i="35"/>
  <c r="K3525" i="35"/>
  <c r="K4032" i="35"/>
  <c r="I4646" i="35"/>
  <c r="N2639" i="35"/>
  <c r="M2095" i="35"/>
  <c r="N4499" i="35"/>
  <c r="M2083" i="35"/>
  <c r="J2337" i="35"/>
  <c r="J1852" i="35"/>
  <c r="N5484" i="35"/>
  <c r="N2136" i="35"/>
  <c r="M4558" i="35"/>
  <c r="I5303" i="35"/>
  <c r="M2851" i="35"/>
  <c r="J545" i="35"/>
  <c r="K3110" i="35"/>
  <c r="L5084" i="35"/>
  <c r="M4617" i="35"/>
  <c r="N240" i="35"/>
  <c r="N1900" i="35"/>
  <c r="K4062" i="35"/>
  <c r="I3801" i="35"/>
  <c r="K3453" i="35"/>
  <c r="I2026" i="35"/>
  <c r="J1425" i="35"/>
  <c r="N2029" i="35"/>
  <c r="I3263" i="35"/>
  <c r="I289" i="35"/>
  <c r="J2361" i="35"/>
  <c r="I2074" i="35"/>
  <c r="I794" i="35"/>
  <c r="M3336" i="35"/>
  <c r="L3816" i="35"/>
  <c r="M4783" i="35"/>
  <c r="J4229" i="35"/>
  <c r="I1628" i="35"/>
  <c r="J1150" i="35"/>
  <c r="J4529" i="35"/>
  <c r="L3752" i="35"/>
  <c r="J4940" i="35"/>
  <c r="J2804" i="35"/>
  <c r="M1504" i="35"/>
  <c r="I2712" i="35"/>
  <c r="J204" i="35"/>
  <c r="L3242" i="35"/>
  <c r="L3522" i="35"/>
  <c r="K2916" i="35"/>
  <c r="N4198" i="35"/>
  <c r="I622" i="35"/>
  <c r="N2718" i="35"/>
  <c r="K142" i="35"/>
  <c r="J2517" i="35"/>
  <c r="L4997" i="35"/>
  <c r="J4900" i="35"/>
  <c r="K1753" i="35"/>
  <c r="L1079" i="35"/>
  <c r="M2973" i="35"/>
  <c r="K2983" i="35"/>
  <c r="M632" i="35"/>
  <c r="J5437" i="35"/>
  <c r="K5073" i="35"/>
  <c r="I3035" i="35"/>
  <c r="J1804" i="35"/>
  <c r="K3343" i="35"/>
  <c r="K2378" i="35"/>
  <c r="L1603" i="35"/>
  <c r="I4611" i="35"/>
  <c r="K3390" i="35"/>
  <c r="K1417" i="35"/>
  <c r="I3438" i="35"/>
  <c r="M735" i="35"/>
  <c r="I4365" i="35"/>
  <c r="I2146" i="35"/>
  <c r="I4736" i="35"/>
  <c r="K5083" i="35"/>
  <c r="N4448" i="35"/>
  <c r="N2877" i="35"/>
  <c r="K5116" i="35"/>
  <c r="K4655" i="35"/>
  <c r="N1548" i="35"/>
  <c r="N3085" i="35"/>
  <c r="L4889" i="35"/>
  <c r="K5085" i="35"/>
  <c r="I3446" i="35"/>
  <c r="N2865" i="35"/>
  <c r="N4334" i="35"/>
  <c r="L2005" i="35"/>
  <c r="K4217" i="35"/>
  <c r="I882" i="35"/>
  <c r="N1038" i="35"/>
  <c r="N2527" i="35"/>
  <c r="M774" i="35"/>
  <c r="J249" i="35"/>
  <c r="M4083" i="35"/>
  <c r="L4944" i="35"/>
  <c r="N999" i="35"/>
  <c r="K134" i="35"/>
  <c r="J750" i="35"/>
  <c r="N3139" i="35"/>
  <c r="K529" i="35"/>
  <c r="M5353" i="35"/>
  <c r="M3259" i="35"/>
  <c r="J159" i="35"/>
  <c r="L3197" i="35"/>
  <c r="I5512" i="35"/>
  <c r="K54" i="35"/>
  <c r="I549" i="35"/>
  <c r="N1853" i="35"/>
  <c r="N5472" i="35"/>
  <c r="N3226" i="35"/>
  <c r="K4765" i="35"/>
  <c r="L3008" i="35"/>
  <c r="L3493" i="35"/>
  <c r="I3228" i="35"/>
  <c r="I3846" i="35"/>
  <c r="K546" i="35"/>
  <c r="K3906" i="35"/>
  <c r="M3050" i="35"/>
  <c r="M376" i="35"/>
  <c r="M2124" i="35"/>
  <c r="N3071" i="35"/>
  <c r="N1231" i="35"/>
  <c r="N5172" i="35"/>
  <c r="K3952" i="35"/>
  <c r="M1094" i="35"/>
  <c r="N1623" i="35"/>
  <c r="I5041" i="35"/>
  <c r="K1519" i="35"/>
  <c r="J1061" i="35"/>
  <c r="N3640" i="35"/>
  <c r="L1255" i="35"/>
  <c r="M3096" i="35"/>
  <c r="K121" i="35"/>
  <c r="M3654" i="35"/>
  <c r="K4628" i="35"/>
  <c r="N1894" i="35"/>
  <c r="M3340" i="35"/>
  <c r="M1092" i="35"/>
  <c r="I1930" i="35"/>
  <c r="M4583" i="35"/>
  <c r="N1277" i="35"/>
  <c r="M4361" i="35"/>
  <c r="N628" i="35"/>
  <c r="M1070" i="35"/>
  <c r="L395" i="35"/>
  <c r="M2898" i="35"/>
  <c r="K1779" i="35"/>
  <c r="N3597" i="35"/>
  <c r="J718" i="35"/>
  <c r="K3824" i="35"/>
  <c r="K3184" i="35"/>
  <c r="N3818" i="35"/>
  <c r="M5285" i="35"/>
  <c r="J1323" i="35"/>
  <c r="N3624" i="35"/>
  <c r="L4016" i="35"/>
  <c r="I4574" i="35"/>
  <c r="J3114" i="35"/>
  <c r="K73" i="35"/>
  <c r="J1830" i="35"/>
  <c r="L3264" i="35"/>
  <c r="K4597" i="35"/>
  <c r="N4275" i="35"/>
  <c r="J1338" i="35"/>
  <c r="N1037" i="35"/>
  <c r="L862" i="35"/>
  <c r="I444" i="35"/>
  <c r="K1266" i="35"/>
  <c r="N5033" i="35"/>
  <c r="J2182" i="35"/>
  <c r="K2091" i="35"/>
  <c r="I1028" i="35"/>
  <c r="K2637" i="35"/>
  <c r="M5627" i="35"/>
  <c r="K2610" i="35"/>
  <c r="L3554" i="35"/>
  <c r="N1396" i="35"/>
  <c r="N5271" i="35"/>
  <c r="L284" i="35"/>
  <c r="L957" i="35"/>
  <c r="N1033" i="35"/>
  <c r="J2582" i="35"/>
  <c r="M4998" i="35"/>
  <c r="M1232" i="35"/>
  <c r="N3570" i="35"/>
  <c r="K848" i="35"/>
  <c r="J3324" i="35"/>
  <c r="M1374" i="35"/>
  <c r="I4308" i="35"/>
  <c r="L3033" i="35"/>
  <c r="M3306" i="35"/>
  <c r="J3828" i="35"/>
  <c r="K3861" i="35"/>
  <c r="M4258" i="35"/>
  <c r="N3307" i="35"/>
  <c r="N4952" i="35"/>
  <c r="L5523" i="35"/>
  <c r="L5023" i="35"/>
  <c r="K4888" i="35"/>
  <c r="J1596" i="35"/>
  <c r="I1962" i="35"/>
  <c r="J280" i="35"/>
  <c r="I4041" i="35"/>
  <c r="L4064" i="35"/>
  <c r="I2637" i="35"/>
  <c r="J1853" i="35"/>
  <c r="K3604" i="35"/>
  <c r="N2088" i="35"/>
  <c r="J4509" i="35"/>
  <c r="K3711" i="35"/>
  <c r="L427" i="35"/>
  <c r="M3358" i="35"/>
  <c r="I1456" i="35"/>
  <c r="N4089" i="35"/>
  <c r="M1170" i="35"/>
  <c r="N575" i="35"/>
  <c r="N3642" i="35"/>
  <c r="I2563" i="35"/>
  <c r="I4133" i="35"/>
  <c r="I3093" i="35"/>
  <c r="L2909" i="35"/>
  <c r="I3280" i="35"/>
  <c r="K3190" i="35"/>
  <c r="M3244" i="35"/>
  <c r="K1100" i="35"/>
  <c r="M4140" i="35"/>
  <c r="J4945" i="35"/>
  <c r="M5530" i="35"/>
  <c r="M3596" i="35"/>
  <c r="N2763" i="35"/>
  <c r="K2567" i="35"/>
  <c r="M5185" i="35"/>
  <c r="M3335" i="35"/>
  <c r="K5394" i="35"/>
  <c r="K379" i="35"/>
  <c r="I983" i="35"/>
  <c r="K3663" i="35"/>
  <c r="N2785" i="35"/>
  <c r="K4247" i="35"/>
  <c r="N1680" i="35"/>
  <c r="J2060" i="35"/>
  <c r="I3768" i="35"/>
  <c r="I158" i="35"/>
  <c r="L3509" i="35"/>
  <c r="M1452" i="35"/>
  <c r="K1885" i="35"/>
  <c r="I4742" i="35"/>
  <c r="M978" i="35"/>
  <c r="J4975" i="35"/>
  <c r="M1777" i="35"/>
  <c r="J3195" i="35"/>
  <c r="N5489" i="35"/>
  <c r="L5297" i="35"/>
  <c r="I4788" i="35"/>
  <c r="J230" i="35"/>
  <c r="L2717" i="35"/>
  <c r="K4793" i="35"/>
  <c r="M2912" i="35"/>
  <c r="L5636" i="35"/>
  <c r="L1996" i="35"/>
  <c r="M2266" i="35"/>
  <c r="J4715" i="35"/>
  <c r="N4290" i="35"/>
  <c r="J1812" i="35"/>
  <c r="N4930" i="35"/>
  <c r="M2316" i="35"/>
  <c r="K2803" i="35"/>
  <c r="K2527" i="35"/>
  <c r="N965" i="35"/>
  <c r="M3074" i="35"/>
  <c r="I1223" i="35"/>
  <c r="L5470" i="35"/>
  <c r="M2817" i="35"/>
  <c r="L226" i="35"/>
  <c r="L5520" i="35"/>
  <c r="M2404" i="35"/>
  <c r="L1972" i="35"/>
  <c r="J4646" i="35"/>
  <c r="J1301" i="35"/>
  <c r="N1628" i="35"/>
  <c r="N4289" i="35"/>
  <c r="K3269" i="35"/>
  <c r="L2904" i="35"/>
  <c r="K3339" i="35"/>
  <c r="J5590" i="35"/>
  <c r="J2879" i="35"/>
  <c r="L1171" i="35"/>
  <c r="N2801" i="35"/>
  <c r="I1315" i="35"/>
  <c r="L4475" i="35"/>
  <c r="M4766" i="35"/>
  <c r="N1838" i="35"/>
  <c r="L2011" i="35"/>
  <c r="N4382" i="35"/>
  <c r="L688" i="35"/>
  <c r="N2899" i="35"/>
  <c r="J4808" i="35"/>
  <c r="I5000" i="35"/>
  <c r="K572" i="35"/>
  <c r="J3730" i="35"/>
  <c r="J3451" i="35"/>
  <c r="N1766" i="35"/>
  <c r="K872" i="35"/>
  <c r="M2227" i="35"/>
  <c r="K2895" i="35"/>
  <c r="N4523" i="35"/>
  <c r="N2514" i="35"/>
  <c r="N1169" i="35"/>
  <c r="J1541" i="35"/>
  <c r="K4148" i="35"/>
  <c r="K2349" i="35"/>
  <c r="I4323" i="35"/>
  <c r="I582" i="35"/>
  <c r="M701" i="35"/>
  <c r="N1365" i="35"/>
  <c r="I263" i="35"/>
  <c r="K1792" i="35"/>
  <c r="N1953" i="35"/>
  <c r="I156" i="35"/>
  <c r="I1052" i="35"/>
  <c r="M3183" i="35"/>
  <c r="K1946" i="35"/>
  <c r="N214" i="35"/>
  <c r="M5456" i="35"/>
  <c r="L1365" i="35"/>
  <c r="N5642" i="35"/>
  <c r="I2810" i="35"/>
  <c r="K2660" i="35"/>
  <c r="L849" i="35"/>
  <c r="M5234" i="35"/>
  <c r="M2889" i="35"/>
  <c r="J37" i="35"/>
  <c r="L2898" i="35"/>
  <c r="J16" i="35"/>
  <c r="N5011" i="35"/>
  <c r="M83" i="35"/>
  <c r="M985" i="35"/>
  <c r="I2206" i="35"/>
  <c r="K3292" i="35"/>
  <c r="I1467" i="35"/>
  <c r="I5230" i="35"/>
  <c r="L4176" i="35"/>
  <c r="L2423" i="35"/>
  <c r="M3013" i="35"/>
  <c r="L1471" i="35"/>
  <c r="K1157" i="35"/>
  <c r="J442" i="35"/>
  <c r="L5155" i="35"/>
  <c r="N557" i="35"/>
  <c r="I4662" i="35"/>
  <c r="L2468" i="35"/>
  <c r="N2598" i="35"/>
  <c r="L3994" i="35"/>
  <c r="I3827" i="35"/>
  <c r="K1158" i="35"/>
  <c r="N3316" i="35"/>
  <c r="N4590" i="35"/>
  <c r="N4752" i="35"/>
  <c r="N5004" i="35"/>
  <c r="M1865" i="35"/>
  <c r="M4717" i="35"/>
  <c r="K2674" i="35"/>
  <c r="I5424" i="35"/>
  <c r="M2707" i="35"/>
  <c r="I4316" i="35"/>
  <c r="K4369" i="35"/>
  <c r="K3231" i="35"/>
  <c r="K3461" i="35"/>
  <c r="L1629" i="35"/>
  <c r="L4003" i="35"/>
  <c r="K5154" i="35"/>
  <c r="I5166" i="35"/>
  <c r="L5569" i="35"/>
  <c r="I5289" i="35"/>
  <c r="L1252" i="35"/>
  <c r="K2142" i="35"/>
  <c r="J4058" i="35"/>
  <c r="K2576" i="35"/>
  <c r="J5283" i="35"/>
  <c r="J2782" i="35"/>
  <c r="N411" i="35"/>
  <c r="L21" i="35"/>
  <c r="N2590" i="35"/>
  <c r="K4089" i="35"/>
  <c r="I2922" i="35"/>
  <c r="K5130" i="35"/>
  <c r="M3830" i="35"/>
  <c r="N1928" i="35"/>
  <c r="N523" i="35"/>
  <c r="L4966" i="35"/>
  <c r="N2668" i="35"/>
  <c r="K630" i="35"/>
  <c r="K2437" i="35"/>
  <c r="L293" i="35"/>
  <c r="K1397" i="35"/>
  <c r="J1901" i="35"/>
  <c r="N191" i="35"/>
  <c r="N3489" i="35"/>
  <c r="M232" i="35"/>
  <c r="K5542" i="35"/>
  <c r="K636" i="35"/>
  <c r="J2739" i="35"/>
  <c r="I324" i="35"/>
  <c r="K1690" i="35"/>
  <c r="J4148" i="35"/>
  <c r="I978" i="35"/>
  <c r="I986" i="35"/>
  <c r="N19" i="35"/>
  <c r="M1623" i="35"/>
  <c r="I1722" i="35"/>
  <c r="J2994" i="35"/>
  <c r="N5187" i="35"/>
  <c r="M3269" i="35"/>
  <c r="K488" i="35"/>
  <c r="I5032" i="35"/>
  <c r="L1688" i="35"/>
  <c r="J499" i="35"/>
  <c r="K3534" i="35"/>
  <c r="M218" i="35"/>
  <c r="J1251" i="35"/>
  <c r="K3369" i="35"/>
  <c r="I5391" i="35"/>
  <c r="N1022" i="35"/>
  <c r="M3768" i="35"/>
  <c r="L2104" i="35"/>
  <c r="L3328" i="35"/>
  <c r="J5327" i="35"/>
  <c r="N3214" i="35"/>
  <c r="L252" i="35"/>
  <c r="K485" i="35"/>
  <c r="L4503" i="35"/>
  <c r="M5539" i="35"/>
  <c r="K1353" i="35"/>
  <c r="N367" i="35"/>
  <c r="I1479" i="35"/>
  <c r="J2889" i="35"/>
  <c r="N805" i="35"/>
  <c r="J2570" i="35"/>
  <c r="N3029" i="35"/>
  <c r="M210" i="35"/>
  <c r="J2340" i="35"/>
  <c r="K1013" i="35"/>
  <c r="M4291" i="35"/>
  <c r="L60" i="35"/>
  <c r="M3146" i="35"/>
  <c r="I2858" i="35"/>
  <c r="L157" i="35"/>
  <c r="M1634" i="35"/>
  <c r="I1082" i="35"/>
  <c r="K1357" i="35"/>
  <c r="J5440" i="35"/>
  <c r="K702" i="35"/>
  <c r="N4846" i="35"/>
  <c r="I875" i="35"/>
  <c r="N2263" i="35"/>
  <c r="N3496" i="35"/>
  <c r="K1556" i="35"/>
  <c r="I1289" i="35"/>
  <c r="I806" i="35"/>
  <c r="K3026" i="35"/>
  <c r="I2600" i="35"/>
  <c r="L1236" i="35"/>
  <c r="J2723" i="35"/>
  <c r="K4997" i="35"/>
  <c r="I4160" i="35"/>
  <c r="K2606" i="35"/>
  <c r="M4889" i="35"/>
  <c r="M3060" i="35"/>
  <c r="I2332" i="35"/>
  <c r="I3011" i="35"/>
  <c r="M4865" i="35"/>
  <c r="M5174" i="35"/>
  <c r="L1840" i="35"/>
  <c r="M708" i="35"/>
  <c r="M140" i="35"/>
  <c r="N440" i="35"/>
  <c r="L4162" i="35"/>
  <c r="M3304" i="35"/>
  <c r="L3783" i="35"/>
  <c r="N4534" i="35"/>
  <c r="K1758" i="35"/>
  <c r="K4164" i="35"/>
  <c r="L3696" i="35"/>
  <c r="I615" i="35"/>
  <c r="J2481" i="35"/>
  <c r="I5273" i="35"/>
  <c r="I1528" i="35"/>
  <c r="L215" i="35"/>
  <c r="I2058" i="35"/>
  <c r="M1015" i="35"/>
  <c r="J2251" i="35"/>
  <c r="I4775" i="35"/>
  <c r="K2104" i="35"/>
  <c r="K1362" i="35"/>
  <c r="M190" i="35"/>
  <c r="K1392" i="35"/>
  <c r="M5101" i="35"/>
  <c r="I719" i="35"/>
  <c r="I5107" i="35"/>
  <c r="K2384" i="35"/>
  <c r="M1812" i="35"/>
  <c r="L4124" i="35"/>
  <c r="K2173" i="35"/>
  <c r="J4965" i="35"/>
  <c r="J5453" i="35"/>
  <c r="L5382" i="35"/>
  <c r="N190" i="35"/>
  <c r="I5112" i="35"/>
  <c r="M202" i="35"/>
  <c r="J3678" i="35"/>
  <c r="I3897" i="35"/>
  <c r="I326" i="35"/>
  <c r="M2246" i="35"/>
  <c r="L4534" i="35"/>
  <c r="L4129" i="35"/>
  <c r="L4012" i="35"/>
  <c r="J5124" i="35"/>
  <c r="J1938" i="35"/>
  <c r="L3597" i="35"/>
  <c r="L3153" i="35"/>
  <c r="J4366" i="35"/>
  <c r="J3395" i="35"/>
  <c r="K4773" i="35"/>
  <c r="M3079" i="35"/>
  <c r="L453" i="35"/>
  <c r="N3173" i="35"/>
  <c r="J1501" i="35"/>
  <c r="J2318" i="35"/>
  <c r="J3670" i="35"/>
  <c r="N1289" i="35"/>
  <c r="N4350" i="35"/>
  <c r="J594" i="35"/>
  <c r="L2402" i="35"/>
  <c r="J3766" i="35"/>
  <c r="N1992" i="35"/>
  <c r="J3686" i="35"/>
  <c r="K4723" i="35"/>
  <c r="N785" i="35"/>
  <c r="L780" i="35"/>
  <c r="N4660" i="35"/>
  <c r="M2342" i="35"/>
  <c r="J3344" i="35"/>
  <c r="L1958" i="35"/>
  <c r="J4685" i="35"/>
  <c r="J4373" i="35"/>
  <c r="K2172" i="35"/>
  <c r="L2549" i="35"/>
  <c r="N4738" i="35"/>
  <c r="I4054" i="35"/>
  <c r="N4949" i="35"/>
  <c r="K4663" i="35"/>
  <c r="I1312" i="35"/>
  <c r="J2241" i="35"/>
  <c r="I2789" i="35"/>
  <c r="N154" i="35"/>
  <c r="N4075" i="35"/>
  <c r="I3155" i="35"/>
  <c r="L3159" i="35"/>
  <c r="I1981" i="35"/>
  <c r="J3697" i="35"/>
  <c r="L4934" i="35"/>
  <c r="J62" i="35"/>
  <c r="J4870" i="35"/>
  <c r="L3985" i="35"/>
  <c r="K165" i="35"/>
  <c r="K1131" i="35"/>
  <c r="K5226" i="35"/>
  <c r="I4277" i="35"/>
  <c r="I2404" i="35"/>
  <c r="K4792" i="35"/>
  <c r="L930" i="35"/>
  <c r="K4883" i="35"/>
  <c r="N976" i="35"/>
  <c r="K1176" i="35"/>
  <c r="I3291" i="35"/>
  <c r="N3189" i="35"/>
  <c r="K4623" i="35"/>
  <c r="I4853" i="35"/>
  <c r="I684" i="35"/>
  <c r="M2991" i="35"/>
  <c r="N3318" i="35"/>
  <c r="I1297" i="35"/>
  <c r="K3415" i="35"/>
  <c r="I5223" i="35"/>
  <c r="M4474" i="35"/>
  <c r="I3683" i="35"/>
  <c r="I2548" i="35"/>
  <c r="K2164" i="35"/>
  <c r="M1986" i="35"/>
  <c r="N2018" i="35"/>
  <c r="I3852" i="35"/>
  <c r="L3077" i="35"/>
  <c r="N484" i="35"/>
  <c r="I1533" i="35"/>
  <c r="L5610" i="35"/>
  <c r="I1466" i="35"/>
  <c r="I1713" i="35"/>
  <c r="I2359" i="35"/>
  <c r="J4474" i="35"/>
  <c r="K2783" i="35"/>
  <c r="N4367" i="35"/>
  <c r="J4707" i="35"/>
  <c r="I2083" i="35"/>
  <c r="I1967" i="35"/>
  <c r="I966" i="35"/>
  <c r="I5425" i="35"/>
  <c r="J1438" i="35"/>
  <c r="M4226" i="35"/>
  <c r="L53" i="35"/>
  <c r="M1683" i="35"/>
  <c r="M5078" i="35"/>
  <c r="I148" i="35"/>
  <c r="K2460" i="35"/>
  <c r="N5258" i="35"/>
  <c r="K5425" i="35"/>
  <c r="N2975" i="35"/>
  <c r="I4020" i="35"/>
  <c r="N2624" i="35"/>
  <c r="M2638" i="35"/>
  <c r="M691" i="35"/>
  <c r="I4955" i="35"/>
  <c r="I4897" i="35"/>
  <c r="K2464" i="35"/>
  <c r="K4402" i="35"/>
  <c r="M2171" i="35"/>
  <c r="M4206" i="35"/>
  <c r="J1510" i="35"/>
  <c r="M3252" i="35"/>
  <c r="J940" i="35"/>
  <c r="I4189" i="35"/>
  <c r="M4482" i="35"/>
  <c r="J4733" i="35"/>
  <c r="M4683" i="35"/>
  <c r="I2950" i="35"/>
  <c r="I4311" i="35"/>
  <c r="L5425" i="35"/>
  <c r="N1592" i="35"/>
  <c r="I3955" i="35"/>
  <c r="K879" i="35"/>
  <c r="N3630" i="35"/>
  <c r="N1284" i="35"/>
  <c r="N1909" i="35"/>
  <c r="N3255" i="35"/>
  <c r="J4642" i="35"/>
  <c r="J5547" i="35"/>
  <c r="N4339" i="35"/>
  <c r="L3542" i="35"/>
  <c r="M2734" i="35"/>
  <c r="J4650" i="35"/>
  <c r="J4852" i="35"/>
  <c r="K3242" i="35"/>
  <c r="L4715" i="35"/>
  <c r="L3198" i="35"/>
  <c r="K2398" i="35"/>
  <c r="J3123" i="35"/>
  <c r="J5367" i="35"/>
  <c r="M1315" i="35"/>
  <c r="K2254" i="35"/>
  <c r="I4653" i="35"/>
  <c r="K2260" i="35"/>
  <c r="J4050" i="35"/>
  <c r="M2978" i="35"/>
  <c r="I2838" i="35"/>
  <c r="I4246" i="35"/>
  <c r="I4790" i="35"/>
  <c r="M5648" i="35"/>
  <c r="N2500" i="35"/>
  <c r="J868" i="35"/>
  <c r="K2846" i="35"/>
  <c r="N2245" i="35"/>
  <c r="L1451" i="35"/>
  <c r="M401" i="35"/>
  <c r="N712" i="35"/>
  <c r="J1547" i="35"/>
  <c r="M2449" i="35"/>
  <c r="L789" i="35"/>
  <c r="I1075" i="35"/>
  <c r="N3112" i="35"/>
  <c r="J2534" i="35"/>
  <c r="J2494" i="35"/>
  <c r="N5174" i="35"/>
  <c r="J495" i="35"/>
  <c r="I1790" i="35"/>
  <c r="I4444" i="35"/>
  <c r="I5574" i="35"/>
  <c r="L5609" i="35"/>
  <c r="L5547" i="35"/>
  <c r="M5230" i="35"/>
  <c r="L2984" i="35"/>
  <c r="J4442" i="35"/>
  <c r="M4660" i="35"/>
  <c r="M1757" i="35"/>
  <c r="N349" i="35"/>
  <c r="M4561" i="35"/>
  <c r="N5179" i="35"/>
  <c r="K1757" i="35"/>
  <c r="L941" i="35"/>
  <c r="K261" i="35"/>
  <c r="K3864" i="35"/>
  <c r="I1395" i="35"/>
  <c r="N1819" i="35"/>
  <c r="L1300" i="35"/>
  <c r="L1578" i="35"/>
  <c r="K2991" i="35"/>
  <c r="M2996" i="35"/>
  <c r="J1470" i="35"/>
  <c r="I3932" i="35"/>
  <c r="N3467" i="35"/>
  <c r="I5085" i="35"/>
  <c r="L102" i="35"/>
  <c r="I4115" i="35"/>
  <c r="L279" i="35"/>
  <c r="J2458" i="35"/>
  <c r="M4692" i="35"/>
  <c r="K5162" i="35"/>
  <c r="J1679" i="35"/>
  <c r="N4602" i="35"/>
  <c r="K333" i="35"/>
  <c r="K1216" i="35"/>
  <c r="M3339" i="35"/>
  <c r="N4386" i="35"/>
  <c r="N513" i="35"/>
  <c r="M2311" i="35"/>
  <c r="M1482" i="35"/>
  <c r="L4383" i="35"/>
  <c r="N4683" i="35"/>
  <c r="M1067" i="35"/>
  <c r="N4422" i="35"/>
  <c r="I331" i="35"/>
  <c r="K2897" i="35"/>
  <c r="L2235" i="35"/>
  <c r="K1969" i="35"/>
  <c r="J2447" i="35"/>
  <c r="K4314" i="35"/>
  <c r="I618" i="35"/>
  <c r="L5290" i="35"/>
  <c r="N1697" i="35"/>
  <c r="J2955" i="35"/>
  <c r="N3484" i="35"/>
  <c r="J2857" i="35"/>
  <c r="K3910" i="35"/>
  <c r="N1643" i="35"/>
  <c r="I2849" i="35"/>
  <c r="N1197" i="35"/>
  <c r="K3144" i="35"/>
  <c r="K3302" i="35"/>
  <c r="I1243" i="35"/>
  <c r="N229" i="35"/>
  <c r="N3041" i="35"/>
  <c r="K4437" i="35"/>
  <c r="I3295" i="35"/>
  <c r="I1694" i="35"/>
  <c r="I5570" i="35"/>
  <c r="I1830" i="35"/>
  <c r="J35" i="35"/>
  <c r="L4632" i="35"/>
  <c r="M2839" i="35"/>
  <c r="K326" i="35"/>
  <c r="L3270" i="35"/>
  <c r="M2247" i="35"/>
  <c r="K309" i="35"/>
  <c r="J3443" i="35"/>
  <c r="J3790" i="35"/>
  <c r="M3665" i="35"/>
  <c r="K3468" i="35"/>
  <c r="N3828" i="35"/>
  <c r="L1223" i="35"/>
  <c r="K5329" i="35"/>
  <c r="J4758" i="35"/>
  <c r="L4749" i="35"/>
  <c r="L432" i="35"/>
  <c r="L2232" i="35"/>
  <c r="J1637" i="35"/>
  <c r="L2551" i="35"/>
  <c r="I2599" i="35"/>
  <c r="I2423" i="35"/>
  <c r="K3774" i="35"/>
  <c r="J3974" i="35"/>
  <c r="J3741" i="35"/>
  <c r="K3438" i="35"/>
  <c r="M2085" i="35"/>
  <c r="N2123" i="35"/>
  <c r="J4485" i="35"/>
  <c r="L1832" i="35"/>
  <c r="N711" i="35"/>
  <c r="K681" i="35"/>
  <c r="M1579" i="35"/>
  <c r="I2526" i="35"/>
  <c r="M2528" i="35"/>
  <c r="J1862" i="35"/>
  <c r="N2638" i="35"/>
  <c r="J3554" i="35"/>
  <c r="K3904" i="35"/>
  <c r="I3095" i="35"/>
  <c r="K1698" i="35"/>
  <c r="M1568" i="35"/>
  <c r="K4457" i="35"/>
  <c r="I4380" i="35"/>
  <c r="M5428" i="35"/>
  <c r="K2246" i="35"/>
  <c r="M431" i="35"/>
  <c r="N3444" i="35"/>
  <c r="I742" i="35"/>
  <c r="N2070" i="35"/>
  <c r="M3684" i="35"/>
  <c r="N590" i="35"/>
  <c r="M4597" i="35"/>
  <c r="M5061" i="35"/>
  <c r="L1100" i="35"/>
  <c r="I946" i="35"/>
  <c r="M1073" i="35"/>
  <c r="N4400" i="35"/>
  <c r="L709" i="35"/>
  <c r="N789" i="35"/>
  <c r="N1726" i="35"/>
  <c r="M943" i="35"/>
  <c r="M3159" i="35"/>
  <c r="L4865" i="35"/>
  <c r="I252" i="35"/>
  <c r="M4216" i="35"/>
  <c r="J98" i="35"/>
  <c r="J4982" i="35"/>
  <c r="M3678" i="35"/>
  <c r="I3787" i="35"/>
  <c r="I2071" i="35"/>
  <c r="M5422" i="35"/>
  <c r="J2154" i="35"/>
  <c r="J2326" i="35"/>
  <c r="N1932" i="35"/>
  <c r="K2187" i="35"/>
  <c r="M787" i="35"/>
  <c r="K4036" i="35"/>
  <c r="J5345" i="35"/>
  <c r="L235" i="35"/>
  <c r="I2325" i="35"/>
  <c r="N5064" i="35"/>
  <c r="J4511" i="35"/>
  <c r="M5064" i="35"/>
  <c r="K2631" i="35"/>
  <c r="M2850" i="35"/>
  <c r="K2663" i="35"/>
  <c r="L434" i="35"/>
  <c r="J1140" i="35"/>
  <c r="J2346" i="35"/>
  <c r="I4249" i="35"/>
  <c r="I4659" i="35"/>
  <c r="M1368" i="35"/>
  <c r="J2140" i="35"/>
  <c r="K742" i="35"/>
  <c r="M3366" i="35"/>
  <c r="M3277" i="35"/>
  <c r="N163" i="35"/>
  <c r="K3281" i="35"/>
  <c r="K2152" i="35"/>
  <c r="M2721" i="35"/>
  <c r="L4812" i="35"/>
  <c r="L5051" i="35"/>
  <c r="I4460" i="35"/>
  <c r="J4686" i="35"/>
  <c r="I2628" i="35"/>
  <c r="L4084" i="35"/>
  <c r="M3002" i="35"/>
  <c r="N5292" i="35"/>
  <c r="N3977" i="35"/>
  <c r="M2641" i="35"/>
  <c r="J5548" i="35"/>
  <c r="J5389" i="35"/>
  <c r="J3423" i="35"/>
  <c r="L960" i="35"/>
  <c r="M3578" i="35"/>
  <c r="I2139" i="35"/>
  <c r="L4955" i="35"/>
  <c r="M3953" i="35"/>
  <c r="J4555" i="35"/>
  <c r="I3247" i="35"/>
  <c r="M5105" i="35"/>
  <c r="M2952" i="35"/>
  <c r="J2653" i="35"/>
  <c r="N3213" i="35"/>
  <c r="L795" i="35"/>
  <c r="L3562" i="35"/>
  <c r="M3301" i="35"/>
  <c r="N3925" i="35"/>
  <c r="M4285" i="35"/>
  <c r="N3487" i="35"/>
  <c r="M1533" i="35"/>
  <c r="M5135" i="35"/>
  <c r="M1874" i="35"/>
  <c r="I2281" i="35"/>
  <c r="J961" i="35"/>
  <c r="N3952" i="35"/>
  <c r="I133" i="35"/>
  <c r="I4656" i="35"/>
  <c r="K3364" i="35"/>
  <c r="M1182" i="35"/>
  <c r="M2888" i="35"/>
  <c r="J4890" i="35"/>
  <c r="K5323" i="35"/>
  <c r="J2871" i="35"/>
  <c r="J3969" i="35"/>
  <c r="J3340" i="35"/>
  <c r="J3281" i="35"/>
  <c r="N4625" i="35"/>
  <c r="L3763" i="35"/>
  <c r="K728" i="35"/>
  <c r="J5294" i="35"/>
  <c r="M541" i="35"/>
  <c r="J2065" i="35"/>
  <c r="M465" i="35"/>
  <c r="I3950" i="35"/>
  <c r="L3448" i="35"/>
  <c r="N2971" i="35"/>
  <c r="J5525" i="35"/>
  <c r="J2048" i="35"/>
  <c r="J2107" i="35"/>
  <c r="L1442" i="35"/>
  <c r="K4285" i="35"/>
  <c r="I2930" i="35"/>
  <c r="N4243" i="35"/>
  <c r="I4975" i="35"/>
  <c r="N761" i="35"/>
  <c r="N1892" i="35"/>
  <c r="N2977" i="35"/>
  <c r="N991" i="35"/>
  <c r="J5181" i="35"/>
  <c r="K5607" i="35"/>
  <c r="J2730" i="35"/>
  <c r="K2452" i="35"/>
  <c r="I932" i="35"/>
  <c r="J4300" i="35"/>
  <c r="J4614" i="35"/>
  <c r="I974" i="35"/>
  <c r="K4053" i="35"/>
  <c r="M1706" i="35"/>
  <c r="J2225" i="35"/>
  <c r="K5185" i="35"/>
  <c r="M5471" i="35"/>
  <c r="L1786" i="35"/>
  <c r="K3158" i="35"/>
  <c r="K5437" i="35"/>
  <c r="M5458" i="35"/>
  <c r="I1404" i="35"/>
  <c r="K462" i="35"/>
  <c r="N1916" i="35"/>
  <c r="K5292" i="35"/>
  <c r="L1948" i="35"/>
  <c r="L3406" i="35"/>
  <c r="J4269" i="35"/>
  <c r="I3499" i="35"/>
  <c r="K2015" i="35"/>
  <c r="N5068" i="35"/>
  <c r="N5436" i="35"/>
  <c r="M352" i="35"/>
  <c r="N4512" i="35"/>
  <c r="N251" i="35"/>
  <c r="K5005" i="35"/>
  <c r="L3979" i="35"/>
  <c r="J58" i="35"/>
  <c r="L1674" i="35"/>
  <c r="K196" i="35"/>
  <c r="L5252" i="35"/>
  <c r="K770" i="35"/>
  <c r="N2258" i="35"/>
  <c r="M865" i="35"/>
  <c r="I454" i="35"/>
  <c r="I3172" i="35"/>
  <c r="I3448" i="35"/>
  <c r="M4059" i="35"/>
  <c r="N3038" i="35"/>
  <c r="J1842" i="35"/>
  <c r="I3348" i="35"/>
  <c r="J2550" i="35"/>
  <c r="K4468" i="35"/>
  <c r="J4311" i="35"/>
  <c r="M4721" i="35"/>
  <c r="I5183" i="35"/>
  <c r="M4093" i="35"/>
  <c r="L4545" i="35"/>
  <c r="N3948" i="35"/>
  <c r="K4785" i="35"/>
  <c r="L790" i="35"/>
  <c r="M5012" i="35"/>
  <c r="L545" i="35"/>
  <c r="I3491" i="35"/>
  <c r="I453" i="35"/>
  <c r="L2998" i="35"/>
  <c r="L466" i="35"/>
  <c r="L4225" i="35"/>
  <c r="L2327" i="35"/>
  <c r="M1966" i="35"/>
  <c r="N3354" i="35"/>
  <c r="M481" i="35"/>
  <c r="M1689" i="35"/>
  <c r="I4826" i="35"/>
  <c r="K2100" i="35"/>
  <c r="I4717" i="35"/>
  <c r="I15" i="35"/>
  <c r="N5008" i="35"/>
  <c r="M3703" i="35"/>
  <c r="M4314" i="35"/>
  <c r="N2296" i="35"/>
  <c r="N5460" i="35"/>
  <c r="M2004" i="35"/>
  <c r="M4103" i="35"/>
  <c r="N1053" i="35"/>
  <c r="M4191" i="35"/>
  <c r="M622" i="35"/>
  <c r="M1274" i="35"/>
  <c r="N3297" i="35"/>
  <c r="K1715" i="35"/>
  <c r="N5072" i="35"/>
  <c r="J3237" i="35"/>
  <c r="J2341" i="35"/>
  <c r="K3118" i="35"/>
  <c r="M3590" i="35"/>
  <c r="N1530" i="35"/>
  <c r="M1307" i="35"/>
  <c r="I3045" i="35"/>
  <c r="L1187" i="35"/>
  <c r="M1195" i="35"/>
  <c r="M4537" i="35"/>
  <c r="K3648" i="35"/>
  <c r="K421" i="35"/>
  <c r="I55" i="35"/>
  <c r="M5055" i="35"/>
  <c r="L1456" i="35"/>
  <c r="L3732" i="35"/>
  <c r="L3350" i="35"/>
  <c r="I4288" i="35"/>
  <c r="K810" i="35"/>
  <c r="L4133" i="35"/>
  <c r="I4840" i="35"/>
  <c r="L5372" i="35"/>
  <c r="M4849" i="35"/>
  <c r="L4163" i="35"/>
  <c r="M3689" i="35"/>
  <c r="M1702" i="35"/>
  <c r="M1892" i="35"/>
  <c r="M5514" i="35"/>
  <c r="K4407" i="35"/>
  <c r="I3335" i="35"/>
  <c r="J2895" i="35"/>
  <c r="J5377" i="35"/>
  <c r="L5546" i="35"/>
  <c r="N5458" i="35"/>
  <c r="M5393" i="35"/>
  <c r="I1379" i="35"/>
  <c r="M2719" i="35"/>
  <c r="L4373" i="35"/>
  <c r="N5547" i="35"/>
  <c r="L3804" i="35"/>
  <c r="I3076" i="35"/>
  <c r="N1434" i="35"/>
  <c r="N4853" i="35"/>
  <c r="M4991" i="35"/>
  <c r="N2213" i="35"/>
  <c r="I1308" i="35"/>
  <c r="M2589" i="35"/>
  <c r="K3405" i="35"/>
  <c r="N3741" i="35"/>
  <c r="I5437" i="35"/>
  <c r="I1883" i="35"/>
  <c r="J3058" i="35"/>
  <c r="N2972" i="35"/>
  <c r="L2356" i="35"/>
  <c r="M1326" i="35"/>
  <c r="N4332" i="35"/>
  <c r="L493" i="35"/>
  <c r="N2908" i="35"/>
  <c r="I869" i="35"/>
  <c r="I1842" i="35"/>
  <c r="J3526" i="35"/>
  <c r="N5499" i="35"/>
  <c r="J1978" i="35"/>
  <c r="K1910" i="35"/>
  <c r="I933" i="35"/>
  <c r="N4046" i="35"/>
  <c r="K1329" i="35"/>
  <c r="N2609" i="35"/>
  <c r="N1862" i="35"/>
  <c r="N2247" i="35"/>
  <c r="I2152" i="35"/>
  <c r="J5232" i="35"/>
  <c r="N2810" i="35"/>
  <c r="J3060" i="35"/>
  <c r="M2162" i="35"/>
  <c r="N4601" i="35"/>
  <c r="K2404" i="35"/>
  <c r="J3781" i="35"/>
  <c r="L5266" i="35"/>
  <c r="N1761" i="35"/>
  <c r="M1087" i="35"/>
  <c r="K5403" i="35"/>
  <c r="I3368" i="35"/>
  <c r="L1876" i="35"/>
  <c r="J2676" i="35"/>
  <c r="L234" i="35"/>
  <c r="I1827" i="35"/>
  <c r="L584" i="35"/>
  <c r="J672" i="35"/>
  <c r="M2831" i="35"/>
  <c r="M1327" i="35"/>
  <c r="K1711" i="35"/>
  <c r="M2634" i="35"/>
  <c r="K3001" i="35"/>
  <c r="M2813" i="35"/>
  <c r="L3632" i="35"/>
  <c r="L558" i="35"/>
  <c r="J2153" i="35"/>
  <c r="M2891" i="35"/>
  <c r="L600" i="35"/>
  <c r="N5513" i="35"/>
  <c r="J2419" i="35"/>
  <c r="K5111" i="35"/>
  <c r="M1669" i="35"/>
  <c r="N4262" i="35"/>
  <c r="L1296" i="35"/>
  <c r="N2484" i="35"/>
  <c r="M451" i="35"/>
  <c r="J4170" i="35"/>
  <c r="I1214" i="35"/>
  <c r="I2575" i="35"/>
  <c r="M1941" i="35"/>
  <c r="L665" i="35"/>
  <c r="K1339" i="35"/>
  <c r="N3540" i="35"/>
  <c r="N4521" i="35"/>
  <c r="N4541" i="35"/>
  <c r="K5121" i="35"/>
  <c r="L876" i="35"/>
  <c r="M773" i="35"/>
  <c r="K3652" i="35"/>
  <c r="M3375" i="35"/>
  <c r="N2551" i="35"/>
  <c r="K5133" i="35"/>
  <c r="M4054" i="35"/>
  <c r="N2370" i="35"/>
  <c r="J3837" i="35"/>
  <c r="K4171" i="35"/>
  <c r="I4528" i="35"/>
  <c r="J2886" i="35"/>
  <c r="N2141" i="35"/>
  <c r="L649" i="35"/>
  <c r="J4114" i="35"/>
  <c r="M2738" i="35"/>
  <c r="I1081" i="35"/>
  <c r="L109" i="35"/>
  <c r="N915" i="35"/>
  <c r="K4998" i="35"/>
  <c r="J2133" i="35"/>
  <c r="N1212" i="35"/>
  <c r="K57" i="35"/>
  <c r="K559" i="35"/>
  <c r="J4704" i="35"/>
  <c r="M957" i="35"/>
  <c r="J4306" i="35"/>
  <c r="K3739" i="35"/>
  <c r="M647" i="35"/>
  <c r="N2142" i="35"/>
  <c r="J1572" i="35"/>
  <c r="M5315" i="35"/>
  <c r="L4753" i="35"/>
  <c r="J2444" i="35"/>
  <c r="K1242" i="35"/>
  <c r="J3603" i="35"/>
  <c r="M348" i="35"/>
  <c r="N1479" i="35"/>
  <c r="I1296" i="35"/>
  <c r="M2018" i="35"/>
  <c r="N4557" i="35"/>
  <c r="N5121" i="35"/>
  <c r="M2050" i="35"/>
  <c r="L1102" i="35"/>
  <c r="L1819" i="35"/>
  <c r="J5268" i="35"/>
  <c r="J4456" i="35"/>
  <c r="L2435" i="35"/>
  <c r="L3438" i="35"/>
  <c r="M3414" i="35"/>
  <c r="N962" i="35"/>
  <c r="K1310" i="35"/>
  <c r="N3827" i="35"/>
  <c r="J3814" i="35"/>
  <c r="J146" i="35"/>
  <c r="J2461" i="35"/>
  <c r="N957" i="35"/>
  <c r="I4731" i="35"/>
  <c r="N5378" i="35"/>
  <c r="L2110" i="35"/>
  <c r="J1798" i="35"/>
  <c r="M4931" i="35"/>
  <c r="I1745" i="35"/>
  <c r="M3196" i="35"/>
  <c r="K4348" i="35"/>
  <c r="N323" i="35"/>
  <c r="L41" i="35"/>
  <c r="J4326" i="35"/>
  <c r="K2731" i="35"/>
  <c r="M2985" i="35"/>
  <c r="L4575" i="35"/>
  <c r="N4271" i="35"/>
  <c r="L2975" i="35"/>
  <c r="K2082" i="35"/>
  <c r="N4911" i="35"/>
  <c r="L224" i="35"/>
  <c r="N3180" i="35"/>
  <c r="L527" i="35"/>
  <c r="J5369" i="35"/>
  <c r="M1863" i="35"/>
  <c r="K1529" i="35"/>
  <c r="I4053" i="35"/>
  <c r="J5125" i="35"/>
  <c r="L2430" i="35"/>
  <c r="L1809" i="35"/>
  <c r="N1945" i="35"/>
  <c r="M3695" i="35"/>
  <c r="J1528" i="35"/>
  <c r="N4352" i="35"/>
  <c r="I2878" i="35"/>
  <c r="K2885" i="35"/>
  <c r="L5056" i="35"/>
  <c r="J5509" i="35"/>
  <c r="I5334" i="35"/>
  <c r="L222" i="35"/>
  <c r="K2805" i="35"/>
  <c r="J71" i="35"/>
  <c r="N3279" i="35"/>
  <c r="I5387" i="35"/>
  <c r="L3276" i="35"/>
  <c r="K3065" i="35"/>
  <c r="L3715" i="35"/>
  <c r="M2426" i="35"/>
  <c r="M370" i="35"/>
  <c r="L2148" i="35"/>
  <c r="L114" i="35"/>
  <c r="M3227" i="35"/>
  <c r="L2515" i="35"/>
  <c r="L359" i="35"/>
  <c r="M4965" i="35"/>
  <c r="N4778" i="35"/>
  <c r="L3751" i="35"/>
  <c r="J3224" i="35"/>
  <c r="M3268" i="35"/>
  <c r="M5520" i="35"/>
  <c r="J3279" i="35"/>
  <c r="L3088" i="35"/>
  <c r="K2819" i="35"/>
  <c r="M5172" i="35"/>
  <c r="J5483" i="35"/>
  <c r="L1923" i="35"/>
  <c r="I1696" i="35"/>
  <c r="I415" i="35"/>
  <c r="K5251" i="35"/>
  <c r="N4172" i="35"/>
  <c r="K3255" i="35"/>
  <c r="K2124" i="35"/>
  <c r="I435" i="35"/>
  <c r="L5648" i="35"/>
  <c r="L2773" i="35"/>
  <c r="I2877" i="35"/>
  <c r="N1920" i="35"/>
  <c r="K1239" i="35"/>
  <c r="K1707" i="35"/>
  <c r="I407" i="35"/>
  <c r="L1189" i="35"/>
  <c r="I2739" i="35"/>
  <c r="I5488" i="35"/>
  <c r="I721" i="35"/>
  <c r="K3307" i="35"/>
  <c r="K4917" i="35"/>
  <c r="M65" i="35"/>
  <c r="L5408" i="35"/>
  <c r="N2976" i="35"/>
  <c r="M2402" i="35"/>
  <c r="K3834" i="35"/>
  <c r="N3599" i="35"/>
  <c r="J684" i="35"/>
  <c r="K853" i="35"/>
  <c r="N4374" i="35"/>
  <c r="J3184" i="35"/>
  <c r="N3696" i="35"/>
  <c r="J316" i="35"/>
  <c r="L2445" i="35"/>
  <c r="N967" i="35"/>
  <c r="L3919" i="35"/>
  <c r="J2143" i="35"/>
  <c r="M3404" i="35"/>
  <c r="I2420" i="35"/>
  <c r="J1783" i="35"/>
  <c r="M4050" i="35"/>
  <c r="L5557" i="35"/>
  <c r="J1608" i="35"/>
  <c r="I4207" i="35"/>
  <c r="N1146" i="35"/>
  <c r="I5459" i="35"/>
  <c r="L3498" i="35"/>
  <c r="N371" i="35"/>
  <c r="I5200" i="35"/>
  <c r="K2634" i="35"/>
  <c r="I1850" i="35"/>
  <c r="N3731" i="35"/>
  <c r="L164" i="35"/>
  <c r="I1062" i="35"/>
  <c r="N3025" i="35"/>
  <c r="L1705" i="35"/>
  <c r="L884" i="35"/>
  <c r="J2981" i="35"/>
  <c r="I784" i="35"/>
  <c r="L2871" i="35"/>
  <c r="J25" i="35"/>
  <c r="I3902" i="35"/>
  <c r="N2507" i="35"/>
  <c r="N2439" i="35"/>
  <c r="N4170" i="35"/>
  <c r="K1510" i="35"/>
  <c r="N357" i="35"/>
  <c r="J4544" i="35"/>
  <c r="L624" i="35"/>
  <c r="I3063" i="35"/>
  <c r="I2393" i="35"/>
  <c r="M2725" i="35"/>
  <c r="J5432" i="35"/>
  <c r="I2521" i="35"/>
  <c r="M3673" i="35"/>
  <c r="L2068" i="35"/>
  <c r="I4369" i="35"/>
  <c r="K4084" i="35"/>
  <c r="I1864" i="35"/>
  <c r="N5207" i="35"/>
  <c r="K1546" i="35"/>
  <c r="I5503" i="35"/>
  <c r="I2816" i="35"/>
  <c r="L1769" i="35"/>
  <c r="M4951" i="35"/>
  <c r="J3856" i="35"/>
  <c r="J5371" i="35"/>
  <c r="J3066" i="35"/>
  <c r="N2153" i="35"/>
  <c r="M3958" i="35"/>
  <c r="J3104" i="35"/>
  <c r="M4648" i="35"/>
  <c r="L4227" i="35"/>
  <c r="J1141" i="35"/>
  <c r="L1036" i="35"/>
  <c r="I5382" i="35"/>
  <c r="K1050" i="35"/>
  <c r="J4108" i="35"/>
  <c r="I1444" i="35"/>
  <c r="M2198" i="35"/>
  <c r="I5638" i="35"/>
  <c r="L5088" i="35"/>
  <c r="M4425" i="35"/>
  <c r="M3113" i="35"/>
  <c r="N2554" i="35"/>
  <c r="L705" i="35"/>
  <c r="K1028" i="35"/>
  <c r="M3926" i="35"/>
  <c r="I2590" i="35"/>
  <c r="J466" i="35"/>
  <c r="M191" i="35"/>
  <c r="J3402" i="35"/>
  <c r="L2120" i="35"/>
  <c r="N3615" i="35"/>
  <c r="K1490" i="35"/>
  <c r="L1258" i="35"/>
  <c r="N1732" i="35"/>
  <c r="L535" i="35"/>
  <c r="I1705" i="35"/>
  <c r="N3423" i="35"/>
  <c r="I5599" i="35"/>
  <c r="K3227" i="35"/>
  <c r="K4903" i="35"/>
  <c r="N5441" i="35"/>
  <c r="L3631" i="35"/>
  <c r="I2156" i="35"/>
  <c r="K1327" i="35"/>
  <c r="K4201" i="35"/>
  <c r="K106" i="35"/>
  <c r="J202" i="35"/>
  <c r="K659" i="35"/>
  <c r="J527" i="35"/>
  <c r="M2852" i="35"/>
  <c r="L5263" i="35"/>
  <c r="L2391" i="35"/>
  <c r="M2540" i="35"/>
  <c r="K4230" i="35"/>
  <c r="J4282" i="35"/>
  <c r="I5636" i="35"/>
  <c r="L923" i="35"/>
  <c r="L3454" i="35"/>
  <c r="I1027" i="35"/>
  <c r="N1906" i="35"/>
  <c r="L3946" i="35"/>
  <c r="K2027" i="35"/>
  <c r="K3722" i="35"/>
  <c r="I579" i="35"/>
  <c r="I2974" i="35"/>
  <c r="J3776" i="35"/>
  <c r="I1203" i="35"/>
  <c r="N3077" i="35"/>
  <c r="K1534" i="35"/>
  <c r="J4028" i="35"/>
  <c r="K69" i="35"/>
  <c r="I3173" i="35"/>
  <c r="I5301" i="35"/>
  <c r="I163" i="35"/>
  <c r="N1383" i="35"/>
  <c r="K2214" i="35"/>
  <c r="J1539" i="35"/>
  <c r="M4382" i="35"/>
  <c r="N3128" i="35"/>
  <c r="K1530" i="35"/>
  <c r="N5003" i="35"/>
  <c r="N5440" i="35"/>
  <c r="I5381" i="35"/>
  <c r="M2909" i="35"/>
  <c r="J1048" i="35"/>
  <c r="L2847" i="35"/>
  <c r="J4841" i="35"/>
  <c r="M665" i="35"/>
  <c r="I1650" i="35"/>
  <c r="N2734" i="35"/>
  <c r="I581" i="35"/>
  <c r="J1148" i="35"/>
  <c r="K2525" i="35"/>
  <c r="L1759" i="35"/>
  <c r="I4622" i="35"/>
  <c r="J3630" i="35"/>
  <c r="L2047" i="35"/>
  <c r="K1150" i="35"/>
  <c r="N114" i="35"/>
  <c r="I5235" i="35"/>
  <c r="L450" i="35"/>
  <c r="N3981" i="35"/>
  <c r="M2749" i="35"/>
  <c r="L203" i="35"/>
  <c r="K407" i="35"/>
  <c r="L886" i="35"/>
  <c r="N1655" i="35"/>
  <c r="J4891" i="35"/>
  <c r="L1654" i="35"/>
  <c r="J5313" i="35"/>
  <c r="L1677" i="35"/>
  <c r="L3215" i="35"/>
  <c r="N2813" i="35"/>
  <c r="M1261" i="35"/>
  <c r="J3600" i="35"/>
  <c r="M988" i="35"/>
  <c r="L4871" i="35"/>
  <c r="K2854" i="35"/>
  <c r="L1619" i="35"/>
  <c r="L5365" i="35"/>
  <c r="L4726" i="35"/>
  <c r="M5042" i="35"/>
  <c r="M3189" i="35"/>
  <c r="M183" i="35"/>
  <c r="M242" i="35"/>
  <c r="K4879" i="35"/>
  <c r="J174" i="35"/>
  <c r="I624" i="35"/>
  <c r="I2243" i="35"/>
  <c r="M1496" i="35"/>
  <c r="I2012" i="35"/>
  <c r="N2868" i="35"/>
  <c r="J3425" i="35"/>
  <c r="N4877" i="35"/>
  <c r="I5592" i="35"/>
  <c r="N5527" i="35"/>
  <c r="J2731" i="35"/>
  <c r="K4104" i="35"/>
  <c r="L320" i="35"/>
  <c r="N1854" i="35"/>
  <c r="K2020" i="35"/>
  <c r="J4858" i="35"/>
  <c r="I4568" i="35"/>
  <c r="K4720" i="35"/>
  <c r="J2087" i="35"/>
  <c r="N2007" i="35"/>
  <c r="K1270" i="35"/>
  <c r="L4182" i="35"/>
  <c r="L5650" i="35"/>
  <c r="K2792" i="35"/>
  <c r="M5527" i="35"/>
  <c r="L2141" i="35"/>
  <c r="N4091" i="35"/>
  <c r="I1458" i="35"/>
  <c r="I4839" i="35"/>
  <c r="I5346" i="35"/>
  <c r="J5386" i="35"/>
  <c r="J1748" i="35"/>
  <c r="K1289" i="35"/>
  <c r="N2409" i="35"/>
  <c r="K2759" i="35"/>
  <c r="I3212" i="35"/>
  <c r="I985" i="35"/>
  <c r="M4695" i="35"/>
  <c r="J690" i="35"/>
  <c r="J2255" i="35"/>
  <c r="I80" i="35"/>
  <c r="N1758" i="35"/>
  <c r="J4781" i="35"/>
  <c r="J3442" i="35"/>
  <c r="I1809" i="35"/>
  <c r="N1759" i="35"/>
  <c r="K192" i="35"/>
  <c r="L1746" i="35"/>
  <c r="I855" i="35"/>
  <c r="K1965" i="35"/>
  <c r="J4235" i="35"/>
  <c r="M1265" i="35"/>
  <c r="J1955" i="35"/>
  <c r="K3921" i="35"/>
  <c r="J3855" i="35"/>
  <c r="M1343" i="35"/>
  <c r="N3247" i="35"/>
  <c r="N4167" i="35"/>
  <c r="J4638" i="35"/>
  <c r="N4305" i="35"/>
  <c r="K4960" i="35"/>
  <c r="M2391" i="35"/>
  <c r="I4744" i="35"/>
  <c r="K2860" i="35"/>
  <c r="I2706" i="35"/>
  <c r="M3478" i="35"/>
  <c r="M161" i="35"/>
  <c r="L3147" i="35"/>
  <c r="N328" i="35"/>
  <c r="M5394" i="35"/>
  <c r="N765" i="35"/>
  <c r="I2178" i="35"/>
  <c r="L4148" i="35"/>
  <c r="N211" i="35"/>
  <c r="M5585" i="35"/>
  <c r="I5404" i="35"/>
  <c r="L4366" i="35"/>
  <c r="I4685" i="35"/>
  <c r="N4207" i="35"/>
  <c r="I2848" i="35"/>
  <c r="K685" i="35"/>
  <c r="N1376" i="35"/>
  <c r="M2688" i="35"/>
  <c r="M4645" i="35"/>
  <c r="J2295" i="35"/>
  <c r="K1537" i="35"/>
  <c r="L1287" i="35"/>
  <c r="M2131" i="35"/>
  <c r="M512" i="35"/>
  <c r="I2860" i="35"/>
  <c r="N1873" i="35"/>
  <c r="M961" i="35"/>
  <c r="N2637" i="35"/>
  <c r="I286" i="35"/>
  <c r="K5164" i="35"/>
  <c r="L1083" i="35"/>
  <c r="J1567" i="35"/>
  <c r="N5541" i="35"/>
  <c r="I215" i="35"/>
  <c r="N3901" i="35"/>
  <c r="K2580" i="35"/>
  <c r="I1608" i="35"/>
  <c r="I1164" i="35"/>
  <c r="N1856" i="35"/>
  <c r="M409" i="35"/>
  <c r="I5168" i="35"/>
  <c r="L1417" i="35"/>
  <c r="N4856" i="35"/>
  <c r="M4358" i="35"/>
  <c r="L1048" i="35"/>
  <c r="K2107" i="35"/>
  <c r="I4799" i="35"/>
  <c r="N1078" i="35"/>
  <c r="J4933" i="35"/>
  <c r="J4413" i="35"/>
  <c r="K1410" i="35"/>
  <c r="L4203" i="35"/>
  <c r="N5055" i="35"/>
  <c r="J5636" i="35"/>
  <c r="M5214" i="35"/>
  <c r="N1353" i="35"/>
  <c r="N2994" i="35"/>
  <c r="K2338" i="35"/>
  <c r="L1354" i="35"/>
  <c r="M1220" i="35"/>
  <c r="N2706" i="35"/>
  <c r="J359" i="35"/>
  <c r="L1988" i="35"/>
  <c r="K2158" i="35"/>
  <c r="M5427" i="35"/>
  <c r="M4270" i="35"/>
  <c r="M263" i="35"/>
  <c r="M1852" i="35"/>
  <c r="N4866" i="35"/>
  <c r="K1817" i="35"/>
  <c r="I1873" i="35"/>
  <c r="I3307" i="35"/>
  <c r="I4068" i="35"/>
  <c r="M1700" i="35"/>
  <c r="M997" i="35"/>
  <c r="M388" i="35"/>
  <c r="L5532" i="35"/>
  <c r="M963" i="35"/>
  <c r="L5021" i="35"/>
  <c r="M1766" i="35"/>
  <c r="J4105" i="35"/>
  <c r="L2229" i="35"/>
  <c r="J1606" i="35"/>
  <c r="L5509" i="35"/>
  <c r="J5309" i="35"/>
  <c r="K2908" i="35"/>
  <c r="M989" i="35"/>
  <c r="J2401" i="35"/>
  <c r="J1038" i="35"/>
  <c r="J5101" i="35"/>
  <c r="J5443" i="35"/>
  <c r="N2099" i="35"/>
  <c r="K277" i="35"/>
  <c r="L4118" i="35"/>
  <c r="M42" i="35"/>
  <c r="L719" i="35"/>
  <c r="L1412" i="35"/>
  <c r="L3363" i="35"/>
  <c r="M1400" i="35"/>
  <c r="J5144" i="35"/>
  <c r="K1385" i="35"/>
  <c r="M2994" i="35"/>
  <c r="I2231" i="35"/>
  <c r="L3490" i="35"/>
  <c r="K2579" i="35"/>
  <c r="K1558" i="35"/>
  <c r="N1460" i="35"/>
  <c r="M2847" i="35"/>
  <c r="M3625" i="35"/>
  <c r="M5160" i="35"/>
  <c r="J3318" i="35"/>
  <c r="I1814" i="35"/>
  <c r="N944" i="35"/>
  <c r="J5300" i="35"/>
  <c r="N3347" i="35"/>
  <c r="K5647" i="35"/>
  <c r="M1369" i="35"/>
  <c r="N5402" i="35"/>
  <c r="L1723" i="35"/>
  <c r="K1009" i="35"/>
  <c r="M767" i="35"/>
  <c r="I1269" i="35"/>
  <c r="M1004" i="35"/>
  <c r="L2707" i="35"/>
  <c r="I1971" i="35"/>
  <c r="N1283" i="35"/>
  <c r="I434" i="35"/>
  <c r="N3407" i="35"/>
  <c r="K4140" i="35"/>
  <c r="L1648" i="35"/>
  <c r="K505" i="35"/>
  <c r="I1127" i="35"/>
  <c r="J1151" i="35"/>
  <c r="M4036" i="35"/>
  <c r="J657" i="35"/>
  <c r="N1820" i="35"/>
  <c r="J1582" i="35"/>
  <c r="I2072" i="35"/>
  <c r="K2749" i="35"/>
  <c r="L2924" i="35"/>
  <c r="L3111" i="35"/>
  <c r="K100" i="35"/>
  <c r="M4876" i="35"/>
  <c r="K1944" i="35"/>
  <c r="J1844" i="35"/>
  <c r="I3183" i="35"/>
  <c r="M1331" i="35"/>
  <c r="M2343" i="35"/>
  <c r="K2522" i="35"/>
  <c r="I1016" i="35"/>
  <c r="K5379" i="35"/>
  <c r="L1227" i="35"/>
  <c r="K4831" i="35"/>
  <c r="M1734" i="35"/>
  <c r="L2001" i="35"/>
  <c r="N662" i="35"/>
  <c r="M3148" i="35"/>
  <c r="I4661" i="35"/>
  <c r="K2758" i="35"/>
  <c r="M953" i="35"/>
  <c r="N4583" i="35"/>
  <c r="K218" i="35"/>
  <c r="N4094" i="35"/>
  <c r="L1430" i="35"/>
  <c r="K1929" i="35"/>
  <c r="J2778" i="35"/>
  <c r="J4104" i="35"/>
  <c r="I1080" i="35"/>
  <c r="K1022" i="35"/>
  <c r="M2690" i="35"/>
  <c r="K320" i="35"/>
  <c r="I3872" i="35"/>
  <c r="K3073" i="35"/>
  <c r="J3513" i="35"/>
  <c r="L4031" i="35"/>
  <c r="J5214" i="35"/>
  <c r="M2338" i="35"/>
  <c r="L3296" i="35"/>
  <c r="I768" i="35"/>
  <c r="L393" i="35"/>
  <c r="N1235" i="35"/>
  <c r="I3485" i="35"/>
  <c r="L4111" i="35"/>
  <c r="L5355" i="35"/>
  <c r="K1514" i="35"/>
  <c r="L496" i="35"/>
  <c r="L494" i="35"/>
  <c r="L606" i="35"/>
  <c r="J3712" i="35"/>
  <c r="I504" i="35"/>
  <c r="M692" i="35"/>
  <c r="N568" i="35"/>
  <c r="N762" i="35"/>
  <c r="M281" i="35"/>
  <c r="N2102" i="35"/>
  <c r="I4554" i="35"/>
  <c r="I2345" i="35"/>
  <c r="N2515" i="35"/>
  <c r="L805" i="35"/>
  <c r="I2456" i="35"/>
  <c r="I4350" i="35"/>
  <c r="J4164" i="35"/>
  <c r="J903" i="35"/>
  <c r="I4109" i="35"/>
  <c r="I1671" i="35"/>
  <c r="M29" i="35"/>
  <c r="L2338" i="35"/>
  <c r="I637" i="35"/>
  <c r="K3384" i="35"/>
  <c r="J1033" i="35"/>
  <c r="M4877" i="35"/>
  <c r="M5035" i="35"/>
  <c r="K4268" i="35"/>
  <c r="L3543" i="35"/>
  <c r="M4801" i="35"/>
  <c r="N3417" i="35"/>
  <c r="L2739" i="35"/>
  <c r="I716" i="35"/>
  <c r="M3570" i="35"/>
  <c r="J130" i="35"/>
  <c r="K977" i="35"/>
  <c r="N1502" i="35"/>
  <c r="M2642" i="35"/>
  <c r="K2931" i="35"/>
  <c r="J27" i="35"/>
  <c r="I803" i="35"/>
  <c r="N271" i="35"/>
  <c r="M1464" i="35"/>
  <c r="I936" i="35"/>
  <c r="M2225" i="35"/>
  <c r="N4134" i="35"/>
  <c r="K5399" i="35"/>
  <c r="M5354" i="35"/>
  <c r="L2731" i="35"/>
  <c r="L5497" i="35"/>
  <c r="N1750" i="35"/>
  <c r="J2353" i="35"/>
  <c r="L467" i="35"/>
  <c r="L2957" i="35"/>
  <c r="N32" i="35"/>
  <c r="N2156" i="35"/>
  <c r="K2197" i="35"/>
  <c r="K1240" i="35"/>
  <c r="L3244" i="35"/>
  <c r="J388" i="35"/>
  <c r="K932" i="35"/>
  <c r="I3613" i="35"/>
  <c r="J2944" i="35"/>
  <c r="K2756" i="35"/>
  <c r="I2373" i="35"/>
  <c r="M419" i="35"/>
  <c r="I3870" i="35"/>
  <c r="I1409" i="35"/>
  <c r="M974" i="35"/>
  <c r="L5621" i="35"/>
  <c r="M5123" i="35"/>
  <c r="I3664" i="35"/>
  <c r="I4609" i="35"/>
  <c r="J4344" i="35"/>
  <c r="J4024" i="35"/>
  <c r="M970" i="35"/>
  <c r="N5194" i="35"/>
  <c r="I3198" i="35"/>
  <c r="L5631" i="35"/>
  <c r="L4804" i="35"/>
  <c r="J3916" i="35"/>
  <c r="I1033" i="35"/>
  <c r="N3277" i="35"/>
  <c r="K460" i="35"/>
  <c r="J4533" i="35"/>
  <c r="N1242" i="35"/>
  <c r="M937" i="35"/>
  <c r="I2834" i="35"/>
  <c r="N3245" i="35"/>
  <c r="K3459" i="35"/>
  <c r="N2779" i="35"/>
  <c r="J1326" i="35"/>
  <c r="L4834" i="35"/>
  <c r="M2442" i="35"/>
  <c r="N1377" i="35"/>
  <c r="K3472" i="35"/>
  <c r="I914" i="35"/>
  <c r="M5386" i="35"/>
  <c r="M4171" i="35"/>
  <c r="L666" i="35"/>
  <c r="N3037" i="35"/>
  <c r="K272" i="35"/>
  <c r="I4195" i="35"/>
  <c r="J5347" i="35"/>
  <c r="L5640" i="35"/>
  <c r="M1493" i="35"/>
  <c r="M1039" i="35"/>
  <c r="N3055" i="35"/>
  <c r="J3360" i="35"/>
  <c r="K3708" i="35"/>
  <c r="K4732" i="35"/>
  <c r="K5364" i="35"/>
  <c r="J5291" i="35"/>
  <c r="K2810" i="35"/>
  <c r="K5565" i="35"/>
  <c r="J2790" i="35"/>
  <c r="M5561" i="35"/>
  <c r="K2062" i="35"/>
  <c r="J3905" i="35"/>
  <c r="M314" i="35"/>
  <c r="L2649" i="35"/>
  <c r="K5535" i="35"/>
  <c r="K1703" i="35"/>
  <c r="I3722" i="35"/>
  <c r="K3972" i="35"/>
  <c r="J3549" i="35"/>
  <c r="L1869" i="35"/>
  <c r="N1073" i="35"/>
  <c r="I2790" i="35"/>
  <c r="K3552" i="35"/>
  <c r="J4207" i="35"/>
  <c r="I1370" i="35"/>
  <c r="J3586" i="35"/>
  <c r="L1051" i="35"/>
  <c r="I956" i="35"/>
  <c r="M574" i="35"/>
  <c r="M5066" i="35"/>
  <c r="J1968" i="35"/>
  <c r="N1307" i="35"/>
  <c r="J2736" i="35"/>
  <c r="M2879" i="35"/>
  <c r="M5263" i="35"/>
  <c r="K4824" i="35"/>
  <c r="L286" i="35"/>
  <c r="J2006" i="35"/>
  <c r="M1293" i="35"/>
  <c r="J1744" i="35"/>
  <c r="M5221" i="35"/>
  <c r="I3202" i="35"/>
  <c r="L98" i="35"/>
  <c r="K2826" i="35"/>
  <c r="J3675" i="35"/>
  <c r="M5368" i="35"/>
  <c r="L2520" i="35"/>
  <c r="K3174" i="35"/>
  <c r="L4060" i="35"/>
  <c r="M3738" i="35"/>
  <c r="N3598" i="35"/>
  <c r="K3505" i="35"/>
  <c r="M2695" i="35"/>
  <c r="K5244" i="35"/>
  <c r="N2743" i="35"/>
  <c r="J3704" i="35"/>
  <c r="K63" i="35"/>
  <c r="N60" i="35"/>
  <c r="N4018" i="35"/>
  <c r="J4966" i="35"/>
  <c r="N726" i="35"/>
  <c r="I106" i="35"/>
  <c r="J3487" i="35"/>
  <c r="N4348" i="35"/>
  <c r="K1652" i="35"/>
  <c r="N5360" i="35"/>
  <c r="K3869" i="35"/>
  <c r="N2817" i="35"/>
  <c r="K1521" i="35"/>
  <c r="K4180" i="35"/>
  <c r="N5049" i="35"/>
  <c r="I4772" i="35"/>
  <c r="I3129" i="35"/>
  <c r="K762" i="35"/>
  <c r="N699" i="35"/>
  <c r="M3299" i="35"/>
  <c r="M3017" i="35"/>
  <c r="M1976" i="35"/>
  <c r="J4691" i="35"/>
  <c r="N1106" i="35"/>
  <c r="M565" i="35"/>
  <c r="J3192" i="35"/>
  <c r="K942" i="35"/>
  <c r="L791" i="35"/>
  <c r="N4816" i="35"/>
  <c r="L1570" i="35"/>
  <c r="J4249" i="35"/>
  <c r="M702" i="35"/>
  <c r="J1159" i="35"/>
  <c r="I1179" i="35"/>
  <c r="K5495" i="35"/>
  <c r="K1220" i="35"/>
  <c r="N432" i="35"/>
  <c r="M2128" i="35"/>
  <c r="M657" i="35"/>
  <c r="J2212" i="35"/>
  <c r="N3336" i="35"/>
  <c r="L880" i="35"/>
  <c r="J4798" i="35"/>
  <c r="L307" i="35"/>
  <c r="L3177" i="35"/>
  <c r="N5520" i="35"/>
  <c r="J4837" i="35"/>
  <c r="I1781" i="35"/>
  <c r="N988" i="35"/>
  <c r="J833" i="35"/>
  <c r="N4648" i="35"/>
  <c r="K2555" i="35"/>
  <c r="N3426" i="35"/>
  <c r="N3299" i="35"/>
  <c r="I2096" i="35"/>
  <c r="J2732" i="35"/>
  <c r="L1752" i="35"/>
  <c r="J3197" i="35"/>
  <c r="L1375" i="35"/>
  <c r="L673" i="35"/>
  <c r="I1923" i="35"/>
  <c r="J1206" i="35"/>
  <c r="L2050" i="35"/>
  <c r="J1198" i="35"/>
  <c r="K1282" i="35"/>
  <c r="L4639" i="35"/>
  <c r="I3834" i="35"/>
  <c r="L3798" i="35"/>
  <c r="K3007" i="35"/>
  <c r="M1948" i="35"/>
  <c r="N1507" i="35"/>
  <c r="J1591" i="35"/>
  <c r="M2003" i="35"/>
  <c r="K4989" i="35"/>
  <c r="K5443" i="35"/>
  <c r="I5596" i="35"/>
  <c r="K988" i="35"/>
  <c r="L88" i="35"/>
  <c r="K1798" i="35"/>
  <c r="I131" i="35"/>
  <c r="L598" i="35"/>
  <c r="L3713" i="35"/>
  <c r="N5080" i="35"/>
  <c r="I1293" i="35"/>
  <c r="M1390" i="35"/>
  <c r="J3466" i="35"/>
  <c r="M456" i="35"/>
  <c r="I2560" i="35"/>
  <c r="M850" i="35"/>
  <c r="K2212" i="35"/>
  <c r="M5088" i="35"/>
  <c r="J4020" i="35"/>
  <c r="L1410" i="35"/>
  <c r="J104" i="35"/>
  <c r="L4114" i="35"/>
  <c r="L3291" i="35"/>
  <c r="L186" i="35"/>
  <c r="N174" i="35"/>
  <c r="M4525" i="35"/>
  <c r="M1981" i="35"/>
  <c r="N345" i="35"/>
  <c r="N4966" i="35"/>
  <c r="N2492" i="35"/>
  <c r="J764" i="35"/>
  <c r="I3735" i="35"/>
  <c r="M3882" i="35"/>
  <c r="N4266" i="35"/>
  <c r="J4310" i="35"/>
  <c r="N4876" i="35"/>
  <c r="N1641" i="35"/>
  <c r="I2381" i="35"/>
  <c r="K384" i="35"/>
  <c r="K3841" i="35"/>
  <c r="N1914" i="35"/>
  <c r="M157" i="35"/>
  <c r="K3891" i="35"/>
  <c r="N615" i="35"/>
  <c r="I4099" i="35"/>
  <c r="M2302" i="35"/>
  <c r="J2727" i="35"/>
  <c r="J3320" i="35"/>
  <c r="J5243" i="35"/>
  <c r="I2723" i="35"/>
  <c r="M5232" i="35"/>
  <c r="M1245" i="35"/>
  <c r="L2410" i="35"/>
  <c r="M872" i="35"/>
  <c r="N4285" i="35"/>
  <c r="L5007" i="35"/>
  <c r="L936" i="35"/>
  <c r="K4463" i="35"/>
  <c r="L2397" i="35"/>
  <c r="L3800" i="35"/>
  <c r="K128" i="35"/>
  <c r="L3051" i="35"/>
  <c r="I700" i="35"/>
  <c r="M4299" i="35"/>
  <c r="L602" i="35"/>
  <c r="L4590" i="35"/>
  <c r="I2241" i="35"/>
  <c r="I2059" i="35"/>
  <c r="L5247" i="35"/>
  <c r="I2245" i="35"/>
  <c r="N2137" i="35"/>
  <c r="L2121" i="35"/>
  <c r="J5198" i="35"/>
  <c r="M1341" i="35"/>
  <c r="K863" i="35"/>
  <c r="L867" i="35"/>
  <c r="K836" i="35"/>
  <c r="N3074" i="35"/>
  <c r="K1377" i="35"/>
  <c r="J3987" i="35"/>
  <c r="I3600" i="35"/>
  <c r="I4739" i="35"/>
  <c r="L5471" i="35"/>
  <c r="N4304" i="35"/>
  <c r="L4582" i="35"/>
  <c r="N2438" i="35"/>
  <c r="L3812" i="35"/>
  <c r="M48" i="35"/>
  <c r="K4906" i="35"/>
  <c r="N3880" i="35"/>
  <c r="M4817" i="35"/>
  <c r="L301" i="35"/>
  <c r="M5601" i="35"/>
  <c r="K1679" i="35"/>
  <c r="M3579" i="35"/>
  <c r="L2200" i="35"/>
  <c r="K4504" i="35"/>
  <c r="J2926" i="35"/>
  <c r="I2736" i="35"/>
  <c r="N4723" i="35"/>
  <c r="N183" i="35"/>
  <c r="I1022" i="35"/>
  <c r="N2695" i="35"/>
  <c r="K5263" i="35"/>
  <c r="L5136" i="35"/>
  <c r="J4651" i="35"/>
  <c r="J1068" i="35"/>
  <c r="L3290" i="35"/>
  <c r="N1399" i="35"/>
  <c r="M5111" i="35"/>
  <c r="N2039" i="35"/>
  <c r="I5031" i="35"/>
  <c r="N141" i="35"/>
  <c r="K989" i="35"/>
  <c r="I5242" i="35"/>
  <c r="N696" i="35"/>
  <c r="I2255" i="35"/>
  <c r="L5404" i="35"/>
  <c r="N1564" i="35"/>
  <c r="I4756" i="35"/>
  <c r="M1338" i="35"/>
  <c r="J4160" i="35"/>
  <c r="J4402" i="35"/>
  <c r="K2764" i="35"/>
  <c r="M2907" i="35"/>
  <c r="N1216" i="35"/>
  <c r="M453" i="35"/>
  <c r="N260" i="35"/>
  <c r="N4136" i="35"/>
  <c r="K4936" i="35"/>
  <c r="M486" i="35"/>
  <c r="I4802" i="35"/>
  <c r="L183" i="35"/>
  <c r="L259" i="35"/>
  <c r="L3744" i="35"/>
  <c r="I2094" i="35"/>
  <c r="J501" i="35"/>
  <c r="L4554" i="35"/>
  <c r="J5554" i="35"/>
  <c r="I3603" i="35"/>
  <c r="K3406" i="35"/>
  <c r="M4073" i="35"/>
  <c r="K738" i="35"/>
  <c r="J696" i="35"/>
  <c r="K2785" i="35"/>
  <c r="L550" i="35"/>
  <c r="I4097" i="35"/>
  <c r="J282" i="35"/>
  <c r="N2159" i="35"/>
  <c r="N395" i="35"/>
  <c r="M46" i="35"/>
  <c r="M631" i="35"/>
  <c r="J1824" i="35"/>
  <c r="I1587" i="35"/>
  <c r="K2717" i="35"/>
  <c r="K3192" i="35"/>
  <c r="J3313" i="35"/>
  <c r="M2008" i="35"/>
  <c r="M4167" i="35"/>
  <c r="J2672" i="35"/>
  <c r="I4694" i="35"/>
  <c r="N3172" i="35"/>
  <c r="I4566" i="35"/>
  <c r="L866" i="35"/>
  <c r="N4915" i="35"/>
  <c r="J1617" i="35"/>
  <c r="K2667" i="35"/>
  <c r="K1273" i="35"/>
  <c r="L4078" i="35"/>
  <c r="L1710" i="35"/>
  <c r="I4348" i="35"/>
  <c r="I1570" i="35"/>
  <c r="M3779" i="35"/>
  <c r="M4790" i="35"/>
  <c r="J5622" i="35"/>
  <c r="M3249" i="35"/>
  <c r="K2618" i="35"/>
  <c r="L5104" i="35"/>
  <c r="M3637" i="35"/>
  <c r="M1649" i="35"/>
  <c r="L337" i="35"/>
  <c r="J1383" i="35"/>
  <c r="N3470" i="35"/>
  <c r="I3413" i="35"/>
  <c r="L908" i="35"/>
  <c r="I4483" i="35"/>
  <c r="I5623" i="35"/>
  <c r="K3320" i="35"/>
  <c r="K1825" i="35"/>
  <c r="M1808" i="35"/>
  <c r="K914" i="35"/>
  <c r="L1632" i="35"/>
  <c r="M855" i="35"/>
  <c r="K1372" i="35"/>
  <c r="L3515" i="35"/>
  <c r="L266" i="35"/>
  <c r="M2532" i="35"/>
  <c r="M2560" i="35"/>
  <c r="J327" i="35"/>
  <c r="L4835" i="35"/>
  <c r="N3961" i="35"/>
  <c r="I3567" i="35"/>
  <c r="K2975" i="35"/>
  <c r="N62" i="35"/>
  <c r="M4208" i="35"/>
  <c r="N4204" i="35"/>
  <c r="J2180" i="35"/>
  <c r="K3628" i="35"/>
  <c r="M410" i="35"/>
  <c r="L124" i="35"/>
  <c r="M313" i="35"/>
  <c r="N237" i="35"/>
  <c r="N3529" i="35"/>
  <c r="M4668" i="35"/>
  <c r="L5505" i="35"/>
  <c r="J4211" i="35"/>
  <c r="K3354" i="35"/>
  <c r="N3244" i="35"/>
  <c r="J2558" i="35"/>
  <c r="N2525" i="35"/>
  <c r="I5471" i="35"/>
  <c r="I201" i="35"/>
  <c r="J4751" i="35"/>
  <c r="K1384" i="35"/>
  <c r="M5560" i="35"/>
  <c r="I4993" i="35"/>
  <c r="K2154" i="35"/>
  <c r="J3331" i="35"/>
  <c r="L3282" i="35"/>
  <c r="K5229" i="35"/>
  <c r="M5144" i="35"/>
  <c r="L2374" i="35"/>
  <c r="N2129" i="35"/>
  <c r="K222" i="35"/>
  <c r="J5256" i="35"/>
  <c r="N972" i="35"/>
  <c r="J2396" i="35"/>
  <c r="M1193" i="35"/>
  <c r="N3730" i="35"/>
  <c r="M2142" i="35"/>
  <c r="M4238" i="35"/>
  <c r="K2444" i="35"/>
  <c r="N255" i="35"/>
  <c r="K761" i="35"/>
  <c r="L3284" i="35"/>
  <c r="J4833" i="35"/>
  <c r="L3924" i="35"/>
  <c r="K4404" i="35"/>
  <c r="J2793" i="35"/>
  <c r="N5137" i="35"/>
  <c r="N626" i="35"/>
  <c r="I1183" i="35"/>
  <c r="J1710" i="35"/>
  <c r="K224" i="35"/>
  <c r="I2536" i="35"/>
  <c r="K44" i="35"/>
  <c r="L5598" i="35"/>
  <c r="M3367" i="35"/>
  <c r="L1411" i="35"/>
  <c r="K4294" i="35"/>
  <c r="L196" i="35"/>
  <c r="I2670" i="35"/>
  <c r="N2711" i="35"/>
  <c r="N3588" i="35"/>
  <c r="N2346" i="35"/>
  <c r="J2779" i="35"/>
  <c r="K1340" i="35"/>
  <c r="J4068" i="35"/>
  <c r="L5232" i="35"/>
  <c r="M3071" i="35"/>
  <c r="I3082" i="35"/>
  <c r="J2056" i="35"/>
  <c r="N5249" i="35"/>
  <c r="M1360" i="35"/>
  <c r="J4027" i="35"/>
  <c r="L4168" i="35"/>
  <c r="M918" i="35"/>
  <c r="N4802" i="35"/>
  <c r="I3777" i="35"/>
  <c r="L1943" i="35"/>
  <c r="J4434" i="35"/>
  <c r="L5176" i="35"/>
  <c r="L3267" i="35"/>
  <c r="N2940" i="35"/>
  <c r="N466" i="35"/>
  <c r="M2295" i="35"/>
  <c r="I4033" i="35"/>
  <c r="N2388" i="35"/>
  <c r="I2597" i="35"/>
  <c r="M184" i="35"/>
  <c r="I1029" i="35"/>
  <c r="L1470" i="35"/>
  <c r="N1883" i="35"/>
  <c r="M1100" i="35"/>
  <c r="K5249" i="35"/>
  <c r="N1177" i="35"/>
  <c r="L3044" i="35"/>
  <c r="J1859" i="35"/>
  <c r="M1040" i="35"/>
  <c r="I3655" i="35"/>
  <c r="J4283" i="35"/>
  <c r="N4453" i="35"/>
  <c r="L980" i="35"/>
  <c r="J484" i="35"/>
  <c r="I589" i="35"/>
  <c r="J3388" i="35"/>
  <c r="M4577" i="35"/>
  <c r="K3815" i="35"/>
  <c r="I4860" i="35"/>
  <c r="L382" i="35"/>
  <c r="N1113" i="35"/>
  <c r="M1476" i="35"/>
  <c r="M4743" i="35"/>
  <c r="J2554" i="35"/>
  <c r="K5345" i="35"/>
  <c r="I3924" i="35"/>
  <c r="M1931" i="35"/>
  <c r="L4611" i="35"/>
  <c r="J4845" i="35"/>
  <c r="J291" i="35"/>
  <c r="K432" i="35"/>
  <c r="M4857" i="35"/>
  <c r="J797" i="35"/>
  <c r="J4708" i="35"/>
  <c r="J1571" i="35"/>
  <c r="K2876" i="35"/>
  <c r="I5521" i="35"/>
  <c r="K5526" i="35"/>
  <c r="N4546" i="35"/>
  <c r="M1418" i="35"/>
  <c r="L4506" i="35"/>
  <c r="M5188" i="35"/>
  <c r="K4530" i="35"/>
  <c r="J5473" i="35"/>
  <c r="I4006" i="35"/>
  <c r="M266" i="35"/>
  <c r="I5439" i="35"/>
  <c r="K5486" i="35"/>
  <c r="K805" i="35"/>
  <c r="J4609" i="35"/>
  <c r="M4672" i="35"/>
  <c r="J4604" i="35"/>
  <c r="J2738" i="35"/>
  <c r="M1824" i="35"/>
  <c r="N5331" i="35"/>
  <c r="J5190" i="35"/>
  <c r="N5498" i="35"/>
  <c r="N2337" i="35"/>
  <c r="J1249" i="35"/>
  <c r="M619" i="35"/>
  <c r="I1589" i="35"/>
  <c r="M1027" i="35"/>
  <c r="I2292" i="35"/>
  <c r="N4968" i="35"/>
  <c r="M4899" i="35"/>
  <c r="M2621" i="35"/>
  <c r="I1759" i="35"/>
  <c r="K1066" i="35"/>
  <c r="K4290" i="35"/>
  <c r="N3382" i="35"/>
  <c r="M3607" i="35"/>
  <c r="J1199" i="35"/>
  <c r="N3100" i="35"/>
  <c r="J5423" i="35"/>
  <c r="K5088" i="35"/>
  <c r="I3236" i="35"/>
  <c r="L2806" i="35"/>
  <c r="L2273" i="35"/>
  <c r="K669" i="35"/>
  <c r="M4989" i="35"/>
  <c r="J5391" i="35"/>
  <c r="I4573" i="35"/>
  <c r="J978" i="35"/>
  <c r="I1856" i="35"/>
  <c r="M2019" i="35"/>
  <c r="M3020" i="35"/>
  <c r="J4347" i="35"/>
  <c r="N86" i="35"/>
  <c r="K5297" i="35"/>
  <c r="L3811" i="35"/>
  <c r="I5097" i="35"/>
  <c r="N1002" i="35"/>
  <c r="J22" i="35"/>
  <c r="J5216" i="35"/>
  <c r="M3348" i="35"/>
  <c r="K5431" i="35"/>
  <c r="I656" i="35"/>
  <c r="K1102" i="35"/>
  <c r="L1234" i="35"/>
  <c r="M5045" i="35"/>
  <c r="N1818" i="35"/>
  <c r="M3018" i="35"/>
  <c r="I2379" i="35"/>
  <c r="N5017" i="35"/>
  <c r="N2521" i="35"/>
  <c r="I406" i="35"/>
  <c r="K2770" i="35"/>
  <c r="L2250" i="35"/>
  <c r="M5388" i="35"/>
  <c r="J1164" i="35"/>
  <c r="L2514" i="35"/>
  <c r="I1909" i="35"/>
  <c r="I1299" i="35"/>
  <c r="N2840" i="35"/>
  <c r="N1848" i="35"/>
  <c r="M1510" i="35"/>
  <c r="L3758" i="35"/>
  <c r="M3730" i="35"/>
  <c r="J4220" i="35"/>
  <c r="K3827" i="35"/>
  <c r="I151" i="35"/>
  <c r="M4300" i="35"/>
  <c r="N3005" i="35"/>
  <c r="K1218" i="35"/>
  <c r="J269" i="35"/>
  <c r="N167" i="35"/>
  <c r="L5109" i="35"/>
  <c r="N2067" i="35"/>
  <c r="M5575" i="35"/>
  <c r="L3234" i="35"/>
  <c r="I5110" i="35"/>
  <c r="M566" i="35"/>
  <c r="K1812" i="35"/>
  <c r="M3666" i="35"/>
  <c r="I923" i="35"/>
  <c r="J4705" i="35"/>
  <c r="I753" i="35"/>
  <c r="N4995" i="35"/>
  <c r="I2625" i="35"/>
  <c r="N549" i="35"/>
  <c r="K473" i="35"/>
  <c r="L5220" i="35"/>
  <c r="L3780" i="35"/>
  <c r="N1111" i="35"/>
  <c r="M4219" i="35"/>
  <c r="K5596" i="35"/>
  <c r="J205" i="35"/>
  <c r="K682" i="35"/>
  <c r="I426" i="35"/>
  <c r="M1817" i="35"/>
  <c r="L5558" i="35"/>
  <c r="J3919" i="35"/>
  <c r="L2123" i="35"/>
  <c r="N1228" i="35"/>
  <c r="J3621" i="35"/>
  <c r="I4819" i="35"/>
  <c r="K1952" i="35"/>
  <c r="J5643" i="35"/>
  <c r="N2883" i="35"/>
  <c r="I5061" i="35"/>
  <c r="K5604" i="35"/>
  <c r="I1934" i="35"/>
  <c r="I1865" i="35"/>
  <c r="M3240" i="35"/>
  <c r="I3433" i="35"/>
  <c r="K623" i="35"/>
  <c r="N2888" i="35"/>
  <c r="L1113" i="35"/>
  <c r="M2750" i="35"/>
  <c r="I2422" i="35"/>
  <c r="N3801" i="35"/>
  <c r="I4047" i="35"/>
  <c r="L3965" i="35"/>
  <c r="N2703" i="35"/>
  <c r="I5319" i="35"/>
  <c r="J610" i="35"/>
  <c r="M4775" i="35"/>
  <c r="J1715" i="35"/>
  <c r="J4988" i="35"/>
  <c r="M3069" i="35"/>
  <c r="I984" i="35"/>
  <c r="J1306" i="35"/>
  <c r="N3084" i="35"/>
  <c r="M1940" i="35"/>
  <c r="L2305" i="35"/>
  <c r="J3422" i="35"/>
  <c r="J5514" i="35"/>
  <c r="N638" i="35"/>
  <c r="J3290" i="35"/>
  <c r="L4752" i="35"/>
  <c r="J2602" i="35"/>
  <c r="J422" i="35"/>
  <c r="I5469" i="35"/>
  <c r="N2746" i="35"/>
  <c r="I1666" i="35"/>
  <c r="J3725" i="35"/>
  <c r="N147" i="35"/>
  <c r="I1762" i="35"/>
  <c r="K5349" i="35"/>
  <c r="L3943" i="35"/>
  <c r="L4453" i="35"/>
  <c r="I2520" i="35"/>
  <c r="K5240" i="35"/>
  <c r="J2162" i="35"/>
  <c r="I1131" i="35"/>
  <c r="K4558" i="35"/>
  <c r="L3743" i="35"/>
  <c r="N1000" i="35"/>
  <c r="J1344" i="35"/>
  <c r="I120" i="35"/>
  <c r="M2744" i="35"/>
  <c r="I2833" i="35"/>
  <c r="J1413" i="35"/>
  <c r="J2344" i="35"/>
  <c r="I2872" i="35"/>
  <c r="L710" i="35"/>
  <c r="K4541" i="35"/>
  <c r="K1987" i="35"/>
  <c r="N4827" i="35"/>
  <c r="L1013" i="35"/>
  <c r="N4281" i="35"/>
  <c r="J3705" i="35"/>
  <c r="K525" i="35"/>
  <c r="M3032" i="35"/>
  <c r="M679" i="35"/>
  <c r="N3458" i="35"/>
  <c r="I4582" i="35"/>
  <c r="N3734" i="35"/>
  <c r="K2036" i="35"/>
  <c r="M3416" i="35"/>
  <c r="M2314" i="35"/>
  <c r="I99" i="35"/>
  <c r="L66" i="35"/>
  <c r="L5634" i="35"/>
  <c r="M2333" i="35"/>
  <c r="M1475" i="35"/>
  <c r="L3599" i="35"/>
  <c r="I231" i="35"/>
  <c r="M4557" i="35"/>
  <c r="N5204" i="35"/>
  <c r="J4075" i="35"/>
  <c r="N2692" i="35"/>
  <c r="I1912" i="35"/>
  <c r="M1294" i="35"/>
  <c r="N2618" i="35"/>
  <c r="L4088" i="35"/>
  <c r="K2215" i="35"/>
  <c r="M901" i="35"/>
  <c r="L4356" i="35"/>
  <c r="I4728" i="35"/>
  <c r="L2612" i="35"/>
  <c r="I4139" i="35"/>
  <c r="I278" i="35"/>
  <c r="K268" i="35"/>
  <c r="L1070" i="35"/>
  <c r="M4941" i="35"/>
  <c r="J518" i="35"/>
  <c r="N979" i="35"/>
  <c r="K2533" i="35"/>
  <c r="M1780" i="35"/>
  <c r="N776" i="35"/>
  <c r="M5523" i="35"/>
  <c r="M3383" i="35"/>
  <c r="K2178" i="35"/>
  <c r="L2326" i="35"/>
  <c r="I1201" i="35"/>
  <c r="K561" i="35"/>
  <c r="M5370" i="35"/>
  <c r="I2488" i="35"/>
  <c r="N4793" i="35"/>
  <c r="M1858" i="35"/>
  <c r="K4292" i="35"/>
  <c r="L4239" i="35"/>
  <c r="K2711" i="35"/>
  <c r="N4558" i="35"/>
  <c r="L616" i="35"/>
  <c r="M1057" i="35"/>
  <c r="J5043" i="35"/>
  <c r="L5405" i="35"/>
  <c r="K3254" i="35"/>
  <c r="I1804" i="35"/>
  <c r="K3353" i="35"/>
  <c r="M5198" i="35"/>
  <c r="K908" i="35"/>
  <c r="N5480" i="35"/>
  <c r="I3532" i="35"/>
  <c r="J711" i="35"/>
  <c r="I3555" i="35"/>
  <c r="K4159" i="35"/>
  <c r="L4733" i="35"/>
  <c r="I4354" i="35"/>
  <c r="M2541" i="35"/>
  <c r="N1465" i="35"/>
  <c r="J3349" i="35"/>
  <c r="M3470" i="35"/>
  <c r="M1831" i="35"/>
  <c r="N3577" i="35"/>
  <c r="K4576" i="35"/>
  <c r="M4100" i="35"/>
  <c r="N4722" i="35"/>
  <c r="N1861" i="35"/>
  <c r="M2554" i="35"/>
  <c r="M1142" i="35"/>
  <c r="M1770" i="35"/>
  <c r="N203" i="35"/>
  <c r="M4651" i="35"/>
  <c r="K695" i="35"/>
  <c r="J3718" i="35"/>
  <c r="K1305" i="35"/>
  <c r="L5082" i="35"/>
  <c r="I5326" i="35"/>
  <c r="L5606" i="35"/>
  <c r="L1319" i="35"/>
  <c r="K2350" i="35"/>
  <c r="I34" i="35"/>
  <c r="L555" i="35"/>
  <c r="K2964" i="35"/>
  <c r="L4894" i="35"/>
  <c r="K3107" i="35"/>
  <c r="M5333" i="35"/>
  <c r="K2482" i="35"/>
  <c r="I4143" i="35"/>
  <c r="J5234" i="35"/>
  <c r="I5186" i="35"/>
  <c r="J3644" i="35"/>
  <c r="N4441" i="35"/>
  <c r="L214" i="35"/>
  <c r="M5044" i="35"/>
  <c r="K5450" i="35"/>
  <c r="M5634" i="35"/>
  <c r="I934" i="35"/>
  <c r="N3637" i="35"/>
  <c r="I2630" i="35"/>
  <c r="K3587" i="35"/>
  <c r="N4598" i="35"/>
  <c r="L2032" i="35"/>
  <c r="N2949" i="35"/>
  <c r="J2436" i="35"/>
  <c r="N2942" i="35"/>
  <c r="L3520" i="35"/>
  <c r="J438" i="35"/>
  <c r="L569" i="35"/>
  <c r="N1636" i="35"/>
  <c r="N5133" i="35"/>
  <c r="N4011" i="35"/>
  <c r="J3913" i="35"/>
  <c r="K1421" i="35"/>
  <c r="N3015" i="35"/>
  <c r="K3363" i="35"/>
  <c r="I2813" i="35"/>
  <c r="J564" i="35"/>
  <c r="J3142" i="35"/>
  <c r="M1788" i="35"/>
  <c r="K4519" i="35"/>
  <c r="I3047" i="35"/>
  <c r="J1787" i="35"/>
  <c r="I4000" i="35"/>
  <c r="M3985" i="35"/>
  <c r="N1784" i="35"/>
  <c r="I2608" i="35"/>
  <c r="I4733" i="35"/>
  <c r="J4363" i="35"/>
  <c r="I1888" i="35"/>
  <c r="M337" i="35"/>
  <c r="I1145" i="35"/>
  <c r="N4880" i="35"/>
  <c r="M3388" i="35"/>
  <c r="I171" i="35"/>
  <c r="J2348" i="35"/>
  <c r="K294" i="35"/>
  <c r="N1354" i="35"/>
  <c r="M4125" i="35"/>
  <c r="M4706" i="35"/>
  <c r="K5000" i="35"/>
  <c r="N3427" i="35"/>
  <c r="N5416" i="35"/>
  <c r="K1555" i="35"/>
  <c r="M986" i="35"/>
  <c r="I2463" i="35"/>
  <c r="J4341" i="35"/>
  <c r="J4793" i="35"/>
  <c r="N5487" i="35"/>
  <c r="J4778" i="35"/>
  <c r="N4169" i="35"/>
  <c r="K393" i="35"/>
  <c r="N3537" i="35"/>
  <c r="K1221" i="35"/>
  <c r="K2698" i="35"/>
  <c r="N1923" i="35"/>
  <c r="N1165" i="35"/>
  <c r="M1487" i="35"/>
  <c r="L2513" i="35"/>
  <c r="J3822" i="35"/>
  <c r="N4228" i="35"/>
  <c r="L2849" i="35"/>
  <c r="I4911" i="35"/>
  <c r="M4287" i="35"/>
  <c r="I3111" i="35"/>
  <c r="L5545" i="35"/>
  <c r="I2278" i="35"/>
  <c r="K3737" i="35"/>
  <c r="M292" i="35"/>
  <c r="N863" i="35"/>
  <c r="J2510" i="35"/>
  <c r="N4551" i="35"/>
  <c r="L3531" i="35"/>
  <c r="I3068" i="35"/>
  <c r="M2447" i="35"/>
  <c r="N1910" i="35"/>
  <c r="J5290" i="35"/>
  <c r="M5525" i="35"/>
  <c r="L4307" i="35"/>
  <c r="K715" i="35"/>
  <c r="M1848" i="35"/>
  <c r="L4570" i="35"/>
  <c r="K503" i="35"/>
  <c r="L1284" i="35"/>
  <c r="N5569" i="35"/>
  <c r="I3090" i="35"/>
  <c r="I5645" i="35"/>
  <c r="J2825" i="35"/>
  <c r="K4252" i="35"/>
  <c r="J4853" i="35"/>
  <c r="I4835" i="35"/>
  <c r="J3520" i="35"/>
  <c r="J4827" i="35"/>
  <c r="J75" i="35"/>
  <c r="M645" i="35"/>
  <c r="N3894" i="35"/>
  <c r="N5379" i="35"/>
  <c r="I2271" i="35"/>
  <c r="L1981" i="35"/>
  <c r="M549" i="35"/>
  <c r="J1192" i="35"/>
  <c r="L4910" i="35"/>
  <c r="N3289" i="35"/>
  <c r="I5218" i="35"/>
  <c r="M3380" i="35"/>
  <c r="L1281" i="35"/>
  <c r="J2349" i="35"/>
  <c r="M2282" i="35"/>
  <c r="L3453" i="35"/>
  <c r="K4783" i="35"/>
  <c r="M368" i="35"/>
  <c r="J3578" i="35"/>
  <c r="N4667" i="35"/>
  <c r="J2468" i="35"/>
  <c r="I1024" i="35"/>
  <c r="K3044" i="35"/>
  <c r="L3348" i="35"/>
  <c r="K4149" i="35"/>
  <c r="M1437" i="35"/>
  <c r="L5617" i="35"/>
  <c r="N2568" i="35"/>
  <c r="N5611" i="35"/>
  <c r="L827" i="35"/>
  <c r="L3938" i="35"/>
  <c r="K2454" i="35"/>
  <c r="K3452" i="35"/>
  <c r="J1482" i="35"/>
  <c r="K3651" i="35"/>
  <c r="I4866" i="35"/>
  <c r="K624" i="35"/>
  <c r="M3524" i="35"/>
  <c r="N4321" i="35"/>
  <c r="J4662" i="35"/>
  <c r="K3572" i="35"/>
  <c r="N290" i="35"/>
  <c r="J2633" i="35"/>
  <c r="N3891" i="35"/>
  <c r="I1460" i="35"/>
  <c r="M4005" i="35"/>
  <c r="J1277" i="35"/>
  <c r="J3299" i="35"/>
  <c r="N3999" i="35"/>
  <c r="M2366" i="35"/>
  <c r="M3612" i="35"/>
  <c r="L763" i="35"/>
  <c r="M5344" i="35"/>
  <c r="K4334" i="35"/>
  <c r="I1966" i="35"/>
  <c r="M3938" i="35"/>
  <c r="K2664" i="35"/>
  <c r="L2715" i="35"/>
  <c r="M5251" i="35"/>
  <c r="J4018" i="35"/>
  <c r="N2154" i="35"/>
  <c r="J3077" i="35"/>
  <c r="I3442" i="35"/>
  <c r="L3661" i="35"/>
  <c r="M3535" i="35"/>
  <c r="K4238" i="35"/>
  <c r="J4319" i="35"/>
  <c r="N4860" i="35"/>
  <c r="I3472" i="35"/>
  <c r="M2098" i="35"/>
  <c r="N5270" i="35"/>
  <c r="L947" i="35"/>
  <c r="M5034" i="35"/>
  <c r="J1269" i="35"/>
  <c r="J3500" i="35"/>
  <c r="I262" i="35"/>
  <c r="I3278" i="35"/>
  <c r="J927" i="35"/>
  <c r="I2277" i="35"/>
  <c r="J5515" i="35"/>
  <c r="I4420" i="35"/>
  <c r="J688" i="35"/>
  <c r="J4063" i="35"/>
  <c r="I4595" i="35"/>
  <c r="J2026" i="35"/>
  <c r="L4771" i="35"/>
  <c r="M5201" i="35"/>
  <c r="N4552" i="35"/>
  <c r="M4429" i="35"/>
  <c r="L2956" i="35"/>
  <c r="M2488" i="35"/>
  <c r="N1543" i="35"/>
  <c r="N1881" i="35"/>
  <c r="N4840" i="35"/>
  <c r="N963" i="35"/>
  <c r="I2273" i="35"/>
  <c r="N4217" i="35"/>
  <c r="J294" i="35"/>
  <c r="K1712" i="35"/>
  <c r="J2884" i="35"/>
  <c r="K5367" i="35"/>
  <c r="J238" i="35"/>
  <c r="I3825" i="35"/>
  <c r="J578" i="35"/>
  <c r="K2747" i="35"/>
  <c r="N54" i="35"/>
  <c r="K5631" i="35"/>
  <c r="K2588" i="35"/>
  <c r="N3208" i="35"/>
  <c r="M5326" i="35"/>
  <c r="N3533" i="35"/>
  <c r="L5010" i="35"/>
  <c r="J4562" i="35"/>
  <c r="J4359" i="35"/>
  <c r="I212" i="35"/>
  <c r="I4875" i="35"/>
  <c r="K2614" i="35"/>
  <c r="L473" i="35"/>
  <c r="M3593" i="35"/>
  <c r="M5350" i="35"/>
  <c r="K2511" i="35"/>
  <c r="I2920" i="35"/>
  <c r="M5149" i="35"/>
  <c r="K5273" i="35"/>
  <c r="I197" i="35"/>
  <c r="L2147" i="35"/>
  <c r="L2686" i="35"/>
  <c r="M1346" i="35"/>
  <c r="J3798" i="35"/>
  <c r="N1089" i="35"/>
  <c r="L1711" i="35"/>
  <c r="K721" i="35"/>
  <c r="K5626" i="35"/>
  <c r="L141" i="35"/>
  <c r="K1507" i="35"/>
  <c r="I2038" i="35"/>
  <c r="N5508" i="35"/>
  <c r="L1458" i="35"/>
  <c r="L1464" i="35"/>
  <c r="M5355" i="35"/>
  <c r="N1234" i="35"/>
  <c r="J5462" i="35"/>
  <c r="M4344" i="35"/>
  <c r="N3791" i="35"/>
  <c r="M2061" i="35"/>
  <c r="M4891" i="35"/>
  <c r="N5567" i="35"/>
  <c r="L5460" i="35"/>
  <c r="N3580" i="35"/>
  <c r="L1220" i="35"/>
  <c r="J4196" i="35"/>
  <c r="L2480" i="35"/>
  <c r="L2557" i="35"/>
  <c r="K3958" i="35"/>
  <c r="N108" i="35"/>
  <c r="N3816" i="35"/>
  <c r="I3141" i="35"/>
  <c r="L4346" i="35"/>
  <c r="M2608" i="35"/>
  <c r="N5014" i="35"/>
  <c r="N4883" i="35"/>
  <c r="J3236" i="35"/>
  <c r="I1929" i="35"/>
  <c r="M4709" i="35"/>
  <c r="I2744" i="35"/>
  <c r="J4205" i="35"/>
  <c r="L3468" i="35"/>
  <c r="L788" i="35"/>
  <c r="L385" i="35"/>
  <c r="L4625" i="35"/>
  <c r="L3323" i="35"/>
  <c r="L3829" i="35"/>
  <c r="M2297" i="35"/>
  <c r="J5131" i="35"/>
  <c r="L1764" i="35"/>
  <c r="N3921" i="35"/>
  <c r="N2965" i="35"/>
  <c r="I4900" i="35"/>
  <c r="L1599" i="35"/>
  <c r="I3954" i="35"/>
  <c r="N4019" i="35"/>
  <c r="J2259" i="35"/>
  <c r="K1719" i="35"/>
  <c r="I268" i="35"/>
  <c r="N4591" i="35"/>
  <c r="J5026" i="35"/>
  <c r="I4855" i="35"/>
  <c r="N1279" i="35"/>
  <c r="J2035" i="35"/>
  <c r="N690" i="35"/>
  <c r="J1144" i="35"/>
  <c r="I3800" i="35"/>
  <c r="M2486" i="35"/>
  <c r="M845" i="35"/>
  <c r="J630" i="35"/>
  <c r="M3210" i="35"/>
  <c r="J4580" i="35"/>
  <c r="L4410" i="35"/>
  <c r="J5471" i="35"/>
  <c r="J221" i="35"/>
  <c r="M1962" i="35"/>
  <c r="I4605" i="35"/>
  <c r="L3939" i="35"/>
  <c r="K3984" i="35"/>
  <c r="M4678" i="35"/>
  <c r="M1767" i="35"/>
  <c r="J4636" i="35"/>
  <c r="K107" i="35"/>
  <c r="K2150" i="35"/>
  <c r="L3451" i="35"/>
  <c r="N5061" i="35"/>
  <c r="N4861" i="35"/>
  <c r="L3612" i="35"/>
  <c r="I2647" i="35"/>
  <c r="N3428" i="35"/>
  <c r="N4815" i="35"/>
  <c r="L105" i="35"/>
  <c r="I3640" i="35"/>
  <c r="J3067" i="35"/>
  <c r="M2880" i="35"/>
  <c r="M3014" i="35"/>
  <c r="M1601" i="35"/>
  <c r="L500" i="35"/>
  <c r="M4834" i="35"/>
  <c r="N3250" i="35"/>
  <c r="M2092" i="35"/>
  <c r="K5120" i="35"/>
  <c r="M2293" i="35"/>
  <c r="M2900" i="35"/>
  <c r="N1996" i="35"/>
  <c r="I2316" i="35"/>
  <c r="K5035" i="35"/>
  <c r="J4383" i="35"/>
  <c r="N5525" i="35"/>
  <c r="M4993" i="35"/>
  <c r="M3534" i="35"/>
  <c r="J3251" i="35"/>
  <c r="I1727" i="35"/>
  <c r="J4536" i="35"/>
  <c r="I4079" i="35"/>
  <c r="L1618" i="35"/>
  <c r="K5430" i="35"/>
  <c r="M3175" i="35"/>
  <c r="N2037" i="35"/>
  <c r="J2274" i="35"/>
  <c r="I3609" i="35"/>
  <c r="I532" i="35"/>
  <c r="M1415" i="35"/>
  <c r="K3713" i="35"/>
  <c r="K2776" i="35"/>
  <c r="L138" i="35"/>
  <c r="M1498" i="35"/>
  <c r="I1537" i="35"/>
  <c r="N1475" i="35"/>
  <c r="K2597" i="35"/>
  <c r="I4658" i="35"/>
  <c r="J3404" i="35"/>
  <c r="K4942" i="35"/>
  <c r="K722" i="35"/>
  <c r="N5526" i="35"/>
  <c r="J1706" i="35"/>
  <c r="N4000" i="35"/>
  <c r="M1263" i="35"/>
  <c r="I1881" i="35"/>
  <c r="K3798" i="35"/>
  <c r="L2844" i="35"/>
  <c r="N984" i="35"/>
  <c r="J4643" i="35"/>
  <c r="L2499" i="35"/>
  <c r="I1432" i="35"/>
  <c r="M88" i="35"/>
  <c r="N3766" i="35"/>
  <c r="I5483" i="35"/>
  <c r="M1971" i="35"/>
  <c r="I3062" i="35"/>
  <c r="J2605" i="35"/>
  <c r="L2231" i="35"/>
  <c r="I2343" i="35"/>
  <c r="M2584" i="35"/>
  <c r="I441" i="35"/>
  <c r="M2093" i="35"/>
  <c r="L2987" i="35"/>
  <c r="L3958" i="35"/>
  <c r="L2623" i="35"/>
  <c r="K2293" i="35"/>
  <c r="K4154" i="35"/>
  <c r="N5448" i="35"/>
  <c r="L448" i="35"/>
  <c r="K5505" i="35"/>
  <c r="J2037" i="35"/>
  <c r="K3346" i="35"/>
  <c r="I488" i="35"/>
  <c r="M298" i="35"/>
  <c r="L1571" i="35"/>
  <c r="J242" i="35"/>
  <c r="N452" i="35"/>
  <c r="I945" i="35"/>
  <c r="I2985" i="35"/>
  <c r="L3497" i="35"/>
  <c r="I4894" i="35"/>
  <c r="N2448" i="35"/>
  <c r="L1982" i="35"/>
  <c r="M4303" i="35"/>
  <c r="I534" i="35"/>
  <c r="N1806" i="35"/>
  <c r="K4667" i="35"/>
  <c r="L2498" i="35"/>
  <c r="K902" i="35"/>
  <c r="M4863" i="35"/>
  <c r="N180" i="35"/>
  <c r="M1251" i="35"/>
  <c r="I3127" i="35"/>
  <c r="M3605" i="35"/>
  <c r="K3313" i="35"/>
  <c r="N1729" i="35"/>
  <c r="K4570" i="35"/>
  <c r="L4388" i="35"/>
  <c r="M755" i="35"/>
  <c r="M2064" i="35"/>
  <c r="K5645" i="35"/>
  <c r="J3832" i="35"/>
  <c r="K1905" i="35"/>
  <c r="M73" i="35"/>
  <c r="J1480" i="35"/>
  <c r="M1198" i="35"/>
  <c r="K5332" i="35"/>
  <c r="N1301" i="35"/>
  <c r="N1496" i="35"/>
  <c r="K1348" i="35"/>
  <c r="K4609" i="35"/>
  <c r="L5080" i="35"/>
  <c r="L3327" i="35"/>
  <c r="M1745" i="35"/>
  <c r="J2581" i="35"/>
  <c r="I139" i="35"/>
  <c r="K1630" i="35"/>
  <c r="J303" i="35"/>
  <c r="K3460" i="35"/>
  <c r="K3372" i="35"/>
  <c r="N482" i="35"/>
  <c r="K4045" i="35"/>
  <c r="K3677" i="35"/>
  <c r="N4005" i="35"/>
  <c r="N4086" i="35"/>
  <c r="N2559" i="35"/>
  <c r="I2687" i="35"/>
  <c r="I3031" i="35"/>
  <c r="J5352" i="35"/>
  <c r="L2690" i="35"/>
  <c r="I3408" i="35"/>
  <c r="J1461" i="35"/>
  <c r="I3842" i="35"/>
  <c r="I1586" i="35"/>
  <c r="J827" i="35"/>
  <c r="N4895" i="35"/>
  <c r="L365" i="35"/>
  <c r="K1948" i="35"/>
  <c r="N3804" i="35"/>
  <c r="N4733" i="35"/>
  <c r="J4223" i="35"/>
  <c r="I2372" i="35"/>
  <c r="N4640" i="35"/>
  <c r="J4828" i="35"/>
  <c r="I1078" i="35"/>
  <c r="I3866" i="35"/>
  <c r="K1667" i="35"/>
  <c r="I4187" i="35"/>
  <c r="K1020" i="35"/>
  <c r="J3734" i="35"/>
  <c r="K2069" i="35"/>
  <c r="K4172" i="35"/>
  <c r="L1443" i="35"/>
  <c r="N4015" i="35"/>
  <c r="L3547" i="35"/>
  <c r="K2483" i="35"/>
  <c r="I3727" i="35"/>
  <c r="J3835" i="35"/>
  <c r="M4878" i="35"/>
  <c r="N3050" i="35"/>
  <c r="L1983" i="35"/>
  <c r="I4583" i="35"/>
  <c r="I1879" i="35"/>
  <c r="K5585" i="35"/>
  <c r="N3869" i="35"/>
  <c r="K5370" i="35"/>
  <c r="I2862" i="35"/>
  <c r="K2261" i="35"/>
  <c r="L3753" i="35"/>
  <c r="K4107" i="35"/>
  <c r="L2647" i="35"/>
  <c r="N4397" i="35"/>
  <c r="M806" i="35"/>
  <c r="K5570" i="35"/>
  <c r="K414" i="35"/>
  <c r="K3117" i="35"/>
  <c r="M4442" i="35"/>
  <c r="M2870" i="35"/>
  <c r="M3447" i="35"/>
  <c r="L426" i="35"/>
  <c r="L1092" i="35"/>
  <c r="M1819" i="35"/>
  <c r="J2152" i="35"/>
  <c r="J3051" i="35"/>
  <c r="N5186" i="35"/>
  <c r="I4217" i="35"/>
  <c r="N3456" i="35"/>
  <c r="I1491" i="35"/>
  <c r="I666" i="35"/>
  <c r="L1278" i="35"/>
  <c r="N3686" i="35"/>
  <c r="N913" i="35"/>
  <c r="L2061" i="35"/>
  <c r="I2884" i="35"/>
  <c r="J3009" i="35"/>
  <c r="N205" i="35"/>
  <c r="M3469" i="35"/>
  <c r="K329" i="35"/>
  <c r="N5528" i="35"/>
  <c r="I4489" i="35"/>
  <c r="K3951" i="35"/>
  <c r="L2388" i="35"/>
  <c r="N1813" i="35"/>
  <c r="M1457" i="35"/>
  <c r="L2568" i="35"/>
  <c r="M681" i="35"/>
  <c r="L3431" i="35"/>
  <c r="J2640" i="35"/>
  <c r="M226" i="35"/>
  <c r="N2013" i="35"/>
  <c r="M5628" i="35"/>
  <c r="N1788" i="35"/>
  <c r="I1157" i="35"/>
  <c r="I3081" i="35"/>
  <c r="N1112" i="35"/>
  <c r="M3363" i="35"/>
  <c r="I544" i="35"/>
  <c r="K4126" i="35"/>
  <c r="N839" i="35"/>
  <c r="M472" i="35"/>
  <c r="L429" i="35"/>
  <c r="L2171" i="35"/>
  <c r="K4284" i="35"/>
  <c r="L1353" i="35"/>
  <c r="L4480" i="35"/>
  <c r="I4464" i="35"/>
  <c r="K3655" i="35"/>
  <c r="K3402" i="35"/>
  <c r="I3548" i="35"/>
  <c r="K4278" i="35"/>
  <c r="M5426" i="35"/>
  <c r="N4743" i="35"/>
  <c r="K4421" i="35"/>
  <c r="I4135" i="35"/>
  <c r="N5171" i="35"/>
  <c r="I731" i="35"/>
  <c r="J2734" i="35"/>
  <c r="L3668" i="35"/>
  <c r="L3107" i="35"/>
  <c r="I2649" i="35"/>
  <c r="M5505" i="35"/>
  <c r="L4001" i="35"/>
  <c r="K1940" i="35"/>
  <c r="L1613" i="35"/>
  <c r="M4357" i="35"/>
  <c r="J2297" i="35"/>
  <c r="M499" i="35"/>
  <c r="K2209" i="35"/>
  <c r="M2014" i="35"/>
  <c r="L4884" i="35"/>
  <c r="K1764" i="35"/>
  <c r="L4130" i="35"/>
  <c r="M3063" i="35"/>
  <c r="K2342" i="35"/>
  <c r="N2294" i="35"/>
  <c r="I4408" i="35"/>
  <c r="I5577" i="35"/>
  <c r="M1914" i="35"/>
  <c r="I4642" i="35"/>
  <c r="J4066" i="35"/>
  <c r="I3707" i="35"/>
  <c r="I4953" i="35"/>
  <c r="M4610" i="35"/>
  <c r="I5082" i="35"/>
  <c r="L3896" i="35"/>
  <c r="I2464" i="35"/>
  <c r="N861" i="35"/>
  <c r="J3225" i="35"/>
  <c r="N4490" i="35"/>
  <c r="N4809" i="35"/>
  <c r="J2965" i="35"/>
  <c r="N2733" i="35"/>
  <c r="L2364" i="35"/>
  <c r="M4741" i="35"/>
  <c r="L2051" i="35"/>
  <c r="I2780" i="35"/>
  <c r="K4921" i="35"/>
  <c r="L1133" i="35"/>
  <c r="I1322" i="35"/>
  <c r="L4617" i="35"/>
  <c r="J2600" i="35"/>
  <c r="J5127" i="35"/>
  <c r="J5193" i="35"/>
  <c r="I5214" i="35"/>
  <c r="M813" i="35"/>
  <c r="K577" i="35"/>
  <c r="L64" i="35"/>
  <c r="M2250" i="35"/>
  <c r="I1208" i="35"/>
  <c r="M2287" i="35"/>
  <c r="J334" i="35"/>
  <c r="K160" i="35"/>
  <c r="J5246" i="35"/>
  <c r="N3641" i="35"/>
  <c r="M3774" i="35"/>
  <c r="I2269" i="35"/>
  <c r="I2779" i="35"/>
  <c r="I4536" i="35"/>
  <c r="N5189" i="35"/>
  <c r="N3780" i="35"/>
  <c r="L2246" i="35"/>
  <c r="L3098" i="35"/>
  <c r="M4882" i="35"/>
  <c r="M5125" i="35"/>
  <c r="N1851" i="35"/>
  <c r="J1694" i="35"/>
  <c r="K3004" i="35"/>
  <c r="M179" i="35"/>
  <c r="M5226" i="35"/>
  <c r="J2752" i="35"/>
  <c r="M3800" i="35"/>
  <c r="J853" i="35"/>
  <c r="L801" i="35"/>
  <c r="L4438" i="35"/>
  <c r="L1531" i="35"/>
  <c r="I5146" i="35"/>
  <c r="I460" i="35"/>
  <c r="L2341" i="35"/>
  <c r="N4821" i="35"/>
  <c r="K283" i="35"/>
  <c r="N4932" i="35"/>
  <c r="N4203" i="35"/>
  <c r="K4412" i="35"/>
  <c r="K512" i="35"/>
  <c r="I4449" i="35"/>
  <c r="K583" i="35"/>
  <c r="L5518" i="35"/>
  <c r="N2119" i="35"/>
  <c r="K2873" i="35"/>
  <c r="I4335" i="35"/>
  <c r="K146" i="35"/>
  <c r="J2497" i="35"/>
  <c r="I2147" i="35"/>
  <c r="J1789" i="35"/>
  <c r="J2001" i="35"/>
  <c r="I3493" i="35"/>
  <c r="N1184" i="35"/>
  <c r="K2194" i="35"/>
  <c r="N2772" i="35"/>
  <c r="I723" i="35"/>
  <c r="M804" i="35"/>
  <c r="N5385" i="35"/>
  <c r="I349" i="35"/>
  <c r="K2812" i="35"/>
  <c r="L5511" i="35"/>
  <c r="J878" i="35"/>
  <c r="M1335" i="35"/>
  <c r="N3903" i="35"/>
  <c r="M4334" i="35"/>
  <c r="I3428" i="35"/>
  <c r="N98" i="35"/>
  <c r="L2081" i="35"/>
  <c r="L3983" i="35"/>
  <c r="I3230" i="35"/>
  <c r="M4469" i="35"/>
  <c r="M5062" i="35"/>
  <c r="J1464" i="35"/>
  <c r="L648" i="35"/>
  <c r="L4932" i="35"/>
  <c r="I147" i="35"/>
  <c r="J5465" i="35"/>
  <c r="I4272" i="35"/>
  <c r="L1810" i="35"/>
  <c r="L202" i="35"/>
  <c r="K3853" i="35"/>
  <c r="M2801" i="35"/>
  <c r="J3687" i="35"/>
  <c r="I4702" i="35"/>
  <c r="M5508" i="35"/>
  <c r="I5553" i="35"/>
  <c r="L654" i="35"/>
  <c r="J2021" i="35"/>
  <c r="N5337" i="35"/>
  <c r="I1117" i="35"/>
  <c r="L4862" i="35"/>
  <c r="K2582" i="35"/>
  <c r="M1923" i="35"/>
  <c r="K2250" i="35"/>
  <c r="N4614" i="35"/>
  <c r="J3921" i="35"/>
  <c r="I2189" i="35"/>
  <c r="I5548" i="35"/>
  <c r="L2620" i="35"/>
  <c r="J3461" i="35"/>
  <c r="J3491" i="35"/>
  <c r="M740" i="35"/>
  <c r="L1396" i="35"/>
  <c r="N3567" i="35"/>
  <c r="N2644" i="35"/>
  <c r="I4696" i="35"/>
  <c r="N4110" i="35"/>
  <c r="N1024" i="35"/>
  <c r="M624" i="35"/>
  <c r="N4369" i="35"/>
  <c r="M5620" i="35"/>
  <c r="L1700" i="35"/>
  <c r="L5235" i="35"/>
  <c r="N5552" i="35"/>
  <c r="I301" i="35"/>
  <c r="M420" i="35"/>
  <c r="N1670" i="35"/>
  <c r="K4954" i="35"/>
  <c r="I4113" i="35"/>
  <c r="J1361" i="35"/>
  <c r="M3483" i="35"/>
  <c r="L1315" i="35"/>
  <c r="M4184" i="35"/>
  <c r="J498" i="35"/>
  <c r="K4359" i="35"/>
  <c r="N4586" i="35"/>
  <c r="N3315" i="35"/>
  <c r="I248" i="35"/>
  <c r="N2578" i="35"/>
  <c r="I271" i="35"/>
  <c r="L3050" i="35"/>
  <c r="M117" i="35"/>
  <c r="L4868" i="35"/>
  <c r="J1847" i="35"/>
  <c r="J312" i="35"/>
  <c r="N5216" i="35"/>
  <c r="J3661" i="35"/>
  <c r="M2100" i="35"/>
  <c r="L1350" i="35"/>
  <c r="M1373" i="35"/>
  <c r="I1420" i="35"/>
  <c r="M3132" i="35"/>
  <c r="J882" i="35"/>
  <c r="K3067" i="35"/>
  <c r="K1043" i="35"/>
  <c r="M606" i="35"/>
  <c r="M2954" i="35"/>
  <c r="N1929" i="35"/>
  <c r="L5401" i="35"/>
  <c r="N4187" i="35"/>
  <c r="N3242" i="35"/>
  <c r="K1336" i="35"/>
  <c r="I2414" i="35"/>
  <c r="I2804" i="35"/>
  <c r="L4378" i="35"/>
  <c r="J5582" i="35"/>
  <c r="M2233" i="35"/>
  <c r="L4452" i="35"/>
  <c r="M4839" i="35"/>
  <c r="N698" i="35"/>
  <c r="I4484" i="35"/>
  <c r="J4291" i="35"/>
  <c r="J2185" i="35"/>
  <c r="I5375" i="35"/>
  <c r="L4819" i="35"/>
  <c r="J2992" i="35"/>
  <c r="M4240" i="35"/>
  <c r="J1179" i="35"/>
  <c r="J4487" i="35"/>
  <c r="K3890" i="35"/>
  <c r="L3332" i="35"/>
  <c r="J1941" i="35"/>
  <c r="I4768" i="35"/>
  <c r="I2023" i="35"/>
  <c r="K2412" i="35"/>
  <c r="N1450" i="35"/>
  <c r="K3268" i="35"/>
  <c r="N75" i="35"/>
  <c r="J2940" i="35"/>
  <c r="M4664" i="35"/>
  <c r="I3394" i="35"/>
  <c r="I5072" i="35"/>
  <c r="K1819" i="35"/>
  <c r="L4075" i="35"/>
  <c r="L5333" i="35"/>
  <c r="M3512" i="35"/>
  <c r="K4035" i="35"/>
  <c r="K1553" i="35"/>
  <c r="L1663" i="35"/>
  <c r="J1183" i="35"/>
  <c r="M2382" i="35"/>
  <c r="M1840" i="35"/>
  <c r="N4754" i="35"/>
  <c r="L4446" i="35"/>
  <c r="I3397" i="35"/>
  <c r="N927" i="35"/>
  <c r="L5062" i="35"/>
  <c r="J3541" i="35"/>
  <c r="M3679" i="35"/>
  <c r="N1961" i="35"/>
  <c r="I4808" i="35"/>
  <c r="J3917" i="35"/>
  <c r="K4690" i="35"/>
  <c r="I3186" i="35"/>
  <c r="I1436" i="35"/>
  <c r="L5645" i="35"/>
  <c r="M4609" i="35"/>
  <c r="J2316" i="35"/>
  <c r="L346" i="35"/>
  <c r="K1595" i="35"/>
  <c r="N1725" i="35"/>
  <c r="L3015" i="35"/>
  <c r="L1393" i="35"/>
  <c r="I5039" i="35"/>
  <c r="K1460" i="35"/>
  <c r="I3962" i="35"/>
  <c r="J3803" i="35"/>
  <c r="I5215" i="35"/>
  <c r="M4943" i="35"/>
  <c r="N4643" i="35"/>
  <c r="L4710" i="35"/>
  <c r="M163" i="35"/>
  <c r="L1623" i="35"/>
  <c r="K832" i="35"/>
  <c r="J5504" i="35"/>
  <c r="L290" i="35"/>
  <c r="J4613" i="35"/>
  <c r="J1023" i="35"/>
  <c r="L1519" i="35"/>
  <c r="J3846" i="35"/>
  <c r="I5467" i="35"/>
  <c r="M5121" i="35"/>
  <c r="L1002" i="35"/>
  <c r="K3542" i="35"/>
  <c r="I1340" i="35"/>
  <c r="N2750" i="35"/>
  <c r="L2711" i="35"/>
  <c r="L77" i="35"/>
  <c r="K4833" i="35"/>
  <c r="K3893" i="35"/>
  <c r="I724" i="35"/>
  <c r="N1368" i="35"/>
  <c r="K1261" i="35"/>
  <c r="K2695" i="35"/>
  <c r="L379" i="35"/>
  <c r="L1128" i="35"/>
  <c r="N3811" i="35"/>
  <c r="N2267" i="35"/>
  <c r="K2383" i="35"/>
  <c r="L4147" i="35"/>
  <c r="K2380" i="35"/>
  <c r="M5115" i="35"/>
  <c r="M5453" i="35"/>
  <c r="K465" i="35"/>
  <c r="M3584" i="35"/>
  <c r="I4237" i="35"/>
  <c r="K3691" i="35"/>
  <c r="N4562" i="35"/>
  <c r="K1324" i="35"/>
  <c r="I1807" i="35"/>
  <c r="M3669" i="35"/>
  <c r="I1924" i="35"/>
  <c r="K3318" i="35"/>
  <c r="N3291" i="35"/>
  <c r="N2376" i="35"/>
  <c r="K4509" i="35"/>
  <c r="L3265" i="35"/>
  <c r="I1394" i="35"/>
  <c r="I1161" i="35"/>
  <c r="M4115" i="35"/>
  <c r="L4013" i="35"/>
  <c r="M2660" i="35"/>
  <c r="K425" i="35"/>
  <c r="L3171" i="35"/>
  <c r="N1374" i="35"/>
  <c r="N4268" i="35"/>
  <c r="K4193" i="35"/>
  <c r="M2567" i="35"/>
  <c r="N5634" i="35"/>
  <c r="L4062" i="35"/>
  <c r="K3782" i="35"/>
  <c r="K2303" i="35"/>
  <c r="I3706" i="35"/>
  <c r="L4779" i="35"/>
  <c r="J2389" i="35"/>
  <c r="K5166" i="35"/>
  <c r="J1287" i="35"/>
  <c r="N644" i="35"/>
  <c r="I1288" i="35"/>
  <c r="K4040" i="35"/>
  <c r="L3115" i="35"/>
  <c r="M4141" i="35"/>
  <c r="L2535" i="35"/>
  <c r="K288" i="35"/>
  <c r="I2043" i="35"/>
  <c r="N1477" i="35"/>
  <c r="K2971" i="35"/>
  <c r="I2617" i="35"/>
  <c r="I3115" i="35"/>
  <c r="I890" i="35"/>
  <c r="M4539" i="35"/>
  <c r="K2059" i="35"/>
  <c r="N1839" i="35"/>
  <c r="N5234" i="35"/>
  <c r="N2252" i="35"/>
  <c r="K2472" i="35"/>
  <c r="K1544" i="35"/>
  <c r="M5556" i="35"/>
  <c r="I4522" i="35"/>
  <c r="J772" i="35"/>
  <c r="J1987" i="35"/>
  <c r="N2412" i="35"/>
  <c r="L3106" i="35"/>
  <c r="J2721" i="35"/>
  <c r="J4473" i="35"/>
  <c r="I3229" i="35"/>
  <c r="M321" i="35"/>
  <c r="L2763" i="35"/>
  <c r="N587" i="35"/>
  <c r="K2520" i="35"/>
  <c r="N3235" i="35"/>
  <c r="N2519" i="35"/>
  <c r="N742" i="35"/>
  <c r="K5296" i="35"/>
  <c r="J2047" i="35"/>
  <c r="M4521" i="35"/>
  <c r="L223" i="35"/>
  <c r="K3025" i="35"/>
  <c r="M3043" i="35"/>
  <c r="I4309" i="35"/>
  <c r="J2936" i="35"/>
  <c r="M1955" i="35"/>
  <c r="L2963" i="35"/>
  <c r="J5089" i="35"/>
  <c r="M1703" i="35"/>
  <c r="N5153" i="35"/>
  <c r="J1067" i="35"/>
  <c r="M4435" i="35"/>
  <c r="I1748" i="35"/>
  <c r="M4578" i="35"/>
  <c r="L2034" i="35"/>
  <c r="L295" i="35"/>
  <c r="L5061" i="35"/>
  <c r="M2767" i="35"/>
  <c r="N2165" i="35"/>
  <c r="I2494" i="35"/>
  <c r="M4012" i="35"/>
  <c r="N5158" i="35"/>
  <c r="N5397" i="35"/>
  <c r="N4156" i="35"/>
  <c r="N2773" i="35"/>
  <c r="L4494" i="35"/>
  <c r="N2726" i="35"/>
  <c r="I1750" i="35"/>
  <c r="I1266" i="35"/>
  <c r="I3949" i="35"/>
  <c r="J2078" i="35"/>
  <c r="L4881" i="35"/>
  <c r="I4025" i="35"/>
  <c r="L4361" i="35"/>
  <c r="N5609" i="35"/>
  <c r="N1913" i="35"/>
  <c r="I1958" i="35"/>
  <c r="J3627" i="35"/>
  <c r="L1509" i="35"/>
  <c r="M2643" i="35"/>
  <c r="L2345" i="35"/>
  <c r="L817" i="35"/>
  <c r="I5075" i="35"/>
  <c r="I3879" i="35"/>
  <c r="N1634" i="35"/>
  <c r="J1749" i="35"/>
  <c r="M1088" i="35"/>
  <c r="L4374" i="35"/>
  <c r="K1370" i="35"/>
  <c r="I3520" i="35"/>
  <c r="N1119" i="35"/>
  <c r="L822" i="35"/>
  <c r="K295" i="35"/>
  <c r="N4442" i="35"/>
  <c r="M3872" i="35"/>
  <c r="M3421" i="35"/>
  <c r="M4305" i="35"/>
  <c r="L819" i="35"/>
  <c r="L5227" i="35"/>
  <c r="I3268" i="35"/>
  <c r="J1228" i="35"/>
  <c r="I2283" i="35"/>
  <c r="L2945" i="35"/>
  <c r="N3655" i="35"/>
  <c r="L896" i="35"/>
  <c r="I1853" i="35"/>
  <c r="I3437" i="35"/>
  <c r="I3249" i="35"/>
  <c r="K3426" i="35"/>
  <c r="J3086" i="35"/>
  <c r="N5374" i="35"/>
  <c r="J4385" i="35"/>
  <c r="K3153" i="35"/>
  <c r="M1197" i="35"/>
  <c r="J4717" i="35"/>
  <c r="L263" i="35"/>
  <c r="N4532" i="35"/>
  <c r="M1800" i="35"/>
  <c r="N2109" i="35"/>
  <c r="J5441" i="35"/>
  <c r="K3536" i="35"/>
  <c r="L3108" i="35"/>
  <c r="J3610" i="35"/>
  <c r="I5027" i="35"/>
  <c r="J933" i="35"/>
  <c r="J3356" i="35"/>
  <c r="M1809" i="35"/>
  <c r="I3876" i="35"/>
  <c r="L521" i="35"/>
  <c r="K4749" i="35"/>
  <c r="N3221" i="35"/>
  <c r="L1872" i="35"/>
  <c r="N4965" i="35"/>
  <c r="K2617" i="35"/>
  <c r="J5478" i="35"/>
  <c r="L428" i="35"/>
  <c r="K2738" i="35"/>
  <c r="M1117" i="35"/>
  <c r="J4654" i="35"/>
  <c r="L3067" i="35"/>
  <c r="L4713" i="35"/>
  <c r="N2556" i="35"/>
  <c r="K2744" i="35"/>
  <c r="L1788" i="35"/>
  <c r="I4663" i="35"/>
  <c r="M343" i="35"/>
  <c r="N5111" i="35"/>
  <c r="N132" i="35"/>
  <c r="M5270" i="35"/>
  <c r="I3399" i="35"/>
  <c r="J1385" i="35"/>
  <c r="J521" i="35"/>
  <c r="J3325" i="35"/>
  <c r="J1052" i="35"/>
  <c r="N3278" i="35"/>
  <c r="M382" i="35"/>
  <c r="L123" i="35"/>
  <c r="I501" i="35"/>
  <c r="I2487" i="35"/>
  <c r="L1190" i="35"/>
  <c r="K1463" i="35"/>
  <c r="K2681" i="35"/>
  <c r="K3486" i="35"/>
  <c r="K4141" i="35"/>
  <c r="L5441" i="35"/>
  <c r="I3841" i="35"/>
  <c r="K5530" i="35"/>
  <c r="K5064" i="35"/>
  <c r="K4226" i="35"/>
  <c r="J2116" i="35"/>
  <c r="L1634" i="35"/>
  <c r="N1731" i="35"/>
  <c r="J2238" i="35"/>
  <c r="I1344" i="35"/>
  <c r="K1430" i="35"/>
  <c r="I4903" i="35"/>
  <c r="K2098" i="35"/>
  <c r="M5180" i="35"/>
  <c r="N5511" i="35"/>
  <c r="N1391" i="35"/>
  <c r="M4277" i="35"/>
  <c r="N34" i="35"/>
  <c r="K5471" i="35"/>
  <c r="K784" i="35"/>
  <c r="I4495" i="35"/>
  <c r="J1728" i="35"/>
  <c r="N1230" i="35"/>
  <c r="I3900" i="35"/>
  <c r="L229" i="35"/>
  <c r="K4024" i="35"/>
  <c r="J4695" i="35"/>
  <c r="M1590" i="35"/>
  <c r="N4194" i="35"/>
  <c r="I4263" i="35"/>
  <c r="J590" i="35"/>
  <c r="L2187" i="35"/>
  <c r="K1702" i="35"/>
  <c r="J4867" i="35"/>
  <c r="K2652" i="35"/>
  <c r="I3051" i="35"/>
  <c r="I3370" i="35"/>
  <c r="K2688" i="35"/>
  <c r="M3405" i="35"/>
  <c r="L4298" i="35"/>
  <c r="J4971" i="35"/>
  <c r="N5036" i="35"/>
  <c r="J3954" i="35"/>
  <c r="L2552" i="35"/>
  <c r="M3906" i="35"/>
  <c r="N2114" i="35"/>
  <c r="J1303" i="35"/>
  <c r="K3689" i="35"/>
  <c r="I75" i="35"/>
  <c r="K952" i="35"/>
  <c r="L5618" i="35"/>
  <c r="L4906" i="35"/>
  <c r="N1733" i="35"/>
  <c r="I3765" i="35"/>
  <c r="K1265" i="35"/>
  <c r="N2887" i="35"/>
  <c r="J1678" i="35"/>
  <c r="M558" i="35"/>
  <c r="K5238" i="35"/>
  <c r="J3684" i="35"/>
  <c r="M4032" i="35"/>
  <c r="I1709" i="35"/>
  <c r="K4288" i="35"/>
  <c r="K5152" i="35"/>
  <c r="M5395" i="35"/>
  <c r="I5500" i="35"/>
  <c r="K4523" i="35"/>
  <c r="I3541" i="35"/>
  <c r="L614" i="35"/>
  <c r="N820" i="35"/>
  <c r="K3137" i="35"/>
  <c r="J1307" i="35"/>
  <c r="N189" i="35"/>
  <c r="M4430" i="35"/>
  <c r="I2082" i="35"/>
  <c r="K3003" i="35"/>
  <c r="L929" i="35"/>
  <c r="I3466" i="35"/>
  <c r="M2627" i="35"/>
  <c r="J5169" i="35"/>
  <c r="N1386" i="35"/>
  <c r="J2237" i="35"/>
  <c r="M338" i="35"/>
  <c r="M1352" i="35"/>
  <c r="J5227" i="35"/>
  <c r="K245" i="35"/>
  <c r="L2439" i="35"/>
  <c r="L127" i="35"/>
  <c r="K4706" i="35"/>
  <c r="L875" i="35"/>
  <c r="K2186" i="35"/>
  <c r="I1178" i="35"/>
  <c r="I482" i="35"/>
  <c r="I1188" i="35"/>
  <c r="L2914" i="35"/>
  <c r="K1234" i="35"/>
  <c r="L249" i="35"/>
  <c r="M1665" i="35"/>
  <c r="J1741" i="35"/>
  <c r="J1016" i="35"/>
  <c r="M3495" i="35"/>
  <c r="N1137" i="35"/>
  <c r="K5002" i="35"/>
  <c r="M5649" i="35"/>
  <c r="K4622" i="35"/>
  <c r="K5331" i="35"/>
  <c r="I4220" i="35"/>
  <c r="L2074" i="35"/>
  <c r="L2925" i="35"/>
  <c r="J2394" i="35"/>
  <c r="L4052" i="35"/>
  <c r="K2223" i="35"/>
  <c r="N4621" i="35"/>
  <c r="J3632" i="35"/>
  <c r="L2405" i="35"/>
  <c r="N2631" i="35"/>
  <c r="N4010" i="35"/>
  <c r="J1330" i="35"/>
  <c r="I715" i="35"/>
  <c r="L3347" i="35"/>
  <c r="L3325" i="35"/>
  <c r="L5230" i="35"/>
  <c r="L694" i="35"/>
  <c r="L3314" i="35"/>
  <c r="I4825" i="35"/>
  <c r="N4083" i="35"/>
  <c r="L3865" i="35"/>
  <c r="N273" i="35"/>
  <c r="I2908" i="35"/>
  <c r="J1695" i="35"/>
  <c r="I1591" i="35"/>
  <c r="L4344" i="35"/>
  <c r="M590" i="35"/>
  <c r="M2453" i="35"/>
  <c r="J1854" i="35"/>
  <c r="I1481" i="35"/>
  <c r="M587" i="35"/>
  <c r="K2180" i="35"/>
  <c r="L699" i="35"/>
  <c r="K1892" i="35"/>
  <c r="N775" i="35"/>
  <c r="N3744" i="35"/>
  <c r="M1047" i="35"/>
  <c r="K3610" i="35"/>
  <c r="K4577" i="35"/>
  <c r="N2728" i="35"/>
  <c r="N1791" i="35"/>
  <c r="M5493" i="35"/>
  <c r="N5050" i="35"/>
  <c r="N1885" i="35"/>
  <c r="M151" i="35"/>
  <c r="L3102" i="35"/>
  <c r="J4821" i="35"/>
  <c r="L989" i="35"/>
  <c r="L2179" i="35"/>
  <c r="J971" i="35"/>
  <c r="N3447" i="35"/>
  <c r="L5103" i="35"/>
  <c r="K3508" i="35"/>
  <c r="J1317" i="35"/>
  <c r="M4096" i="35"/>
  <c r="J1456" i="35"/>
  <c r="I1227" i="35"/>
  <c r="L1930" i="35"/>
  <c r="J4023" i="35"/>
  <c r="M4186" i="35"/>
  <c r="K786" i="35"/>
  <c r="L4578" i="35"/>
  <c r="N253" i="35"/>
  <c r="N3622" i="35"/>
  <c r="K5247" i="35"/>
  <c r="M1179" i="35"/>
  <c r="K1408" i="35"/>
  <c r="N648" i="35"/>
  <c r="N2462" i="35"/>
  <c r="L5484" i="35"/>
  <c r="N5594" i="35"/>
  <c r="L5491" i="35"/>
  <c r="N2116" i="35"/>
  <c r="J4337" i="35"/>
  <c r="N3842" i="35"/>
  <c r="M3777" i="35"/>
  <c r="I1862" i="35"/>
  <c r="I1406" i="35"/>
  <c r="M1378" i="35"/>
  <c r="J4951" i="35"/>
  <c r="K3074" i="35"/>
  <c r="N3217" i="35"/>
  <c r="M3403" i="35"/>
  <c r="N3863" i="35"/>
  <c r="K4470" i="35"/>
  <c r="K5232" i="35"/>
  <c r="M1629" i="35"/>
  <c r="L2004" i="35"/>
  <c r="K3150" i="35"/>
  <c r="N305" i="35"/>
  <c r="I5405" i="35"/>
  <c r="N1795" i="35"/>
  <c r="M3452" i="35"/>
  <c r="M3167" i="35"/>
  <c r="J1721" i="35"/>
  <c r="L621" i="35"/>
  <c r="K5231" i="35"/>
  <c r="L4249" i="35"/>
  <c r="K468" i="35"/>
  <c r="K5318" i="35"/>
  <c r="K3977" i="35"/>
  <c r="I1369" i="35"/>
  <c r="I3781" i="35"/>
  <c r="J4380" i="35"/>
  <c r="M861" i="35"/>
  <c r="I1621" i="35"/>
  <c r="I3171" i="35"/>
  <c r="J2655" i="35"/>
  <c r="J3939" i="35"/>
  <c r="I4152" i="35"/>
  <c r="L5291" i="35"/>
  <c r="N3585" i="35"/>
  <c r="M1624" i="35"/>
  <c r="I1630" i="35"/>
  <c r="K3261" i="35"/>
  <c r="K2116" i="35"/>
  <c r="N2713" i="35"/>
  <c r="K5072" i="35"/>
  <c r="N1463" i="35"/>
  <c r="N930" i="35"/>
  <c r="M2701" i="35"/>
  <c r="I4782" i="35"/>
  <c r="K4422" i="35"/>
  <c r="L615" i="35"/>
  <c r="L2916" i="35"/>
  <c r="N5333" i="35"/>
  <c r="I1869" i="35"/>
  <c r="L5147" i="35"/>
  <c r="L2237" i="35"/>
  <c r="L4317" i="35"/>
  <c r="L4006" i="35"/>
  <c r="N1254" i="35"/>
  <c r="L4841" i="35"/>
  <c r="N5228" i="35"/>
  <c r="M5299" i="35"/>
  <c r="K3042" i="35"/>
  <c r="L4653" i="35"/>
  <c r="K1770" i="35"/>
  <c r="L3917" i="35"/>
  <c r="M5537" i="35"/>
  <c r="M2151" i="35"/>
  <c r="N5380" i="35"/>
  <c r="I4755" i="35"/>
  <c r="K2114" i="35"/>
  <c r="I1398" i="35"/>
  <c r="L912" i="35"/>
  <c r="I4101" i="35"/>
  <c r="M3062" i="35"/>
  <c r="L2010" i="35"/>
  <c r="M4818" i="35"/>
  <c r="J4516" i="35"/>
  <c r="K1644" i="35"/>
  <c r="J2593" i="35"/>
  <c r="M182" i="35"/>
  <c r="J5332" i="35"/>
  <c r="M3566" i="35"/>
  <c r="L4981" i="35"/>
  <c r="M2455" i="35"/>
  <c r="M1686" i="35"/>
  <c r="J119" i="35"/>
  <c r="L1542" i="35"/>
  <c r="K4741" i="35"/>
  <c r="K4625" i="35"/>
  <c r="J2694" i="35"/>
  <c r="K2524" i="35"/>
  <c r="I2066" i="35"/>
  <c r="J5434" i="35"/>
  <c r="N5176" i="35"/>
  <c r="M3746" i="35"/>
  <c r="L3851" i="35"/>
  <c r="I5079" i="35"/>
  <c r="N4623" i="35"/>
  <c r="L2885" i="35"/>
  <c r="N475" i="35"/>
  <c r="K5591" i="35"/>
  <c r="K1434" i="35"/>
  <c r="N3436" i="35"/>
  <c r="K4448" i="35"/>
  <c r="N2171" i="35"/>
  <c r="J4790" i="35"/>
  <c r="K3404" i="35"/>
  <c r="N5631" i="35"/>
  <c r="N2307" i="35"/>
  <c r="K1574" i="35"/>
  <c r="J201" i="35"/>
  <c r="K469" i="35"/>
  <c r="M1277" i="35"/>
  <c r="N5426" i="35"/>
  <c r="K2311" i="35"/>
  <c r="N955" i="35"/>
  <c r="I2975" i="35"/>
  <c r="M116" i="35"/>
  <c r="J5508" i="35"/>
  <c r="K463" i="35"/>
  <c r="I3847" i="35"/>
  <c r="M4519" i="35"/>
  <c r="J421" i="35"/>
  <c r="J1497" i="35"/>
  <c r="N3230" i="35"/>
  <c r="N1903" i="35"/>
  <c r="K1126" i="35"/>
  <c r="L3360" i="35"/>
  <c r="K3602" i="35"/>
  <c r="N5543" i="35"/>
  <c r="I3106" i="35"/>
  <c r="N1796" i="35"/>
  <c r="N3674" i="35"/>
  <c r="K4378" i="35"/>
  <c r="J2028" i="35"/>
  <c r="K4354" i="35"/>
  <c r="K5475" i="35"/>
  <c r="L3455" i="35"/>
  <c r="N5558" i="35"/>
  <c r="K2900" i="35"/>
  <c r="M864" i="35"/>
  <c r="M4881" i="35"/>
  <c r="I2239" i="35"/>
  <c r="K1964" i="35"/>
  <c r="M2521" i="35"/>
  <c r="J478" i="35"/>
  <c r="M1963" i="35"/>
  <c r="M172" i="35"/>
  <c r="L1143" i="35"/>
  <c r="K2106" i="35"/>
  <c r="J4008" i="35"/>
  <c r="I570" i="35"/>
  <c r="J2577" i="35"/>
  <c r="M2783" i="35"/>
  <c r="N4193" i="35"/>
  <c r="K3960" i="35"/>
  <c r="N3760" i="35"/>
  <c r="L938" i="35"/>
  <c r="I4805" i="35"/>
  <c r="L2125" i="35"/>
  <c r="J4432" i="35"/>
  <c r="N5584" i="35"/>
  <c r="L2028" i="35"/>
  <c r="K2258" i="35"/>
  <c r="N5131" i="35"/>
  <c r="M2807" i="35"/>
  <c r="I865" i="35"/>
  <c r="J823" i="35"/>
  <c r="M4930" i="35"/>
  <c r="I5445" i="35"/>
  <c r="I3793" i="35"/>
  <c r="I2104" i="35"/>
  <c r="L3097" i="35"/>
  <c r="N3732" i="35"/>
  <c r="J382" i="35"/>
  <c r="N5182" i="35"/>
  <c r="N1516" i="35"/>
  <c r="N3206" i="35"/>
  <c r="J4329" i="35"/>
  <c r="I4933" i="35"/>
  <c r="I4972" i="35"/>
  <c r="K3125" i="35"/>
  <c r="M4846" i="35"/>
  <c r="K2821" i="35"/>
  <c r="K415" i="35"/>
  <c r="J2311" i="35"/>
  <c r="N4887" i="35"/>
  <c r="L2461" i="35"/>
  <c r="J15" i="35"/>
  <c r="J1124" i="35"/>
  <c r="I5140" i="35"/>
  <c r="L5164" i="35"/>
  <c r="N649" i="35"/>
  <c r="J2839" i="35"/>
  <c r="J1841" i="35"/>
  <c r="J1382" i="35"/>
  <c r="L1573" i="35"/>
  <c r="M3528" i="35"/>
  <c r="L757" i="35"/>
  <c r="I2179" i="35"/>
  <c r="N4923" i="35"/>
  <c r="N5009" i="35"/>
  <c r="I2024" i="35"/>
  <c r="N4996" i="35"/>
  <c r="L3444" i="35"/>
  <c r="K1974" i="35"/>
  <c r="J653" i="35"/>
  <c r="J2301" i="35"/>
  <c r="K1268" i="35"/>
  <c r="M1051" i="35"/>
  <c r="N5326" i="35"/>
  <c r="J3406" i="35"/>
  <c r="J886" i="35"/>
  <c r="J1153" i="35"/>
  <c r="I3778" i="35"/>
  <c r="J1957" i="35"/>
  <c r="N4395" i="35"/>
  <c r="J5586" i="35"/>
  <c r="M1911" i="35"/>
  <c r="J1954" i="35"/>
  <c r="N1128" i="35"/>
  <c r="I175" i="35"/>
  <c r="L5009" i="35"/>
  <c r="I795" i="35"/>
  <c r="J385" i="35"/>
  <c r="N1173" i="35"/>
  <c r="M4529" i="35"/>
  <c r="J4734" i="35"/>
  <c r="I4859" i="35"/>
  <c r="J2027" i="35"/>
  <c r="I4013" i="35"/>
  <c r="K2970" i="35"/>
  <c r="M3520" i="35"/>
  <c r="I685" i="35"/>
  <c r="I1372" i="35"/>
  <c r="N3600" i="35"/>
  <c r="K4098" i="35"/>
  <c r="I3588" i="35"/>
  <c r="I777" i="35"/>
  <c r="J4301" i="35"/>
  <c r="N2120" i="35"/>
  <c r="K1983" i="35"/>
  <c r="M4488" i="35"/>
  <c r="L318" i="35"/>
  <c r="K4615" i="35"/>
  <c r="K497" i="35"/>
  <c r="N4074" i="35"/>
  <c r="J1397" i="35"/>
  <c r="J5470" i="35"/>
  <c r="I1414" i="35"/>
  <c r="L1640" i="35"/>
  <c r="K992" i="35"/>
  <c r="M4900" i="35"/>
  <c r="K2838" i="35"/>
  <c r="L2596" i="35"/>
  <c r="K1223" i="35"/>
  <c r="N3817" i="35"/>
  <c r="I1769" i="35"/>
  <c r="I3014" i="35"/>
  <c r="M3075" i="35"/>
  <c r="M335" i="35"/>
  <c r="L556" i="35"/>
  <c r="K5592" i="35"/>
  <c r="L1724" i="35"/>
  <c r="I2135" i="35"/>
  <c r="N4875" i="35"/>
  <c r="K3219" i="35"/>
  <c r="J2057" i="35"/>
  <c r="K2699" i="35"/>
  <c r="I4470" i="35"/>
  <c r="N3479" i="35"/>
  <c r="I3148" i="35"/>
  <c r="K3311" i="35"/>
  <c r="M3567" i="35"/>
  <c r="I561" i="35"/>
  <c r="N800" i="35"/>
  <c r="I328" i="35"/>
  <c r="K5608" i="35"/>
  <c r="J3999" i="35"/>
  <c r="K4955" i="35"/>
  <c r="M155" i="35"/>
  <c r="L4028" i="35"/>
  <c r="K5124" i="35"/>
  <c r="K2665" i="35"/>
  <c r="N1995" i="35"/>
  <c r="L2412" i="35"/>
  <c r="L3031" i="35"/>
  <c r="K3152" i="35"/>
  <c r="M4052" i="35"/>
  <c r="N3794" i="35"/>
  <c r="N624" i="35"/>
  <c r="N1061" i="35"/>
  <c r="M3401" i="35"/>
  <c r="K280" i="35"/>
  <c r="K2387" i="35"/>
  <c r="M186" i="35"/>
  <c r="K4219" i="35"/>
  <c r="M4821" i="35"/>
  <c r="N2342" i="35"/>
  <c r="I318" i="35"/>
  <c r="N4385" i="35"/>
  <c r="K3358" i="35"/>
  <c r="J4565" i="35"/>
  <c r="M311" i="35"/>
  <c r="K3801" i="35"/>
  <c r="N3406" i="35"/>
  <c r="L516" i="35"/>
  <c r="L2733" i="35"/>
  <c r="K1991" i="35"/>
  <c r="M2260" i="35"/>
  <c r="K4727" i="35"/>
  <c r="M3919" i="35"/>
  <c r="M2055" i="35"/>
  <c r="K5648" i="35"/>
  <c r="J4288" i="35"/>
  <c r="J1129" i="35"/>
  <c r="I4102" i="35"/>
  <c r="J5014" i="35"/>
  <c r="M3093" i="35"/>
  <c r="M2882" i="35"/>
  <c r="J83" i="35"/>
  <c r="N2377" i="35"/>
  <c r="M205" i="35"/>
  <c r="J2302" i="35"/>
  <c r="L2470" i="35"/>
  <c r="J3027" i="35"/>
  <c r="K794" i="35"/>
  <c r="M4071" i="35"/>
  <c r="M926" i="35"/>
  <c r="L2020" i="35"/>
  <c r="J2973" i="35"/>
  <c r="N5241" i="35"/>
  <c r="J2085" i="35"/>
  <c r="K1841" i="35"/>
  <c r="K4048" i="35"/>
  <c r="L4902" i="35"/>
  <c r="L4591" i="35"/>
  <c r="N2804" i="35"/>
  <c r="J803" i="35"/>
  <c r="I1362" i="35"/>
  <c r="N4474" i="35"/>
  <c r="M1619" i="35"/>
  <c r="L1445" i="35"/>
  <c r="M2452" i="35"/>
  <c r="K2984" i="35"/>
  <c r="L3460" i="35"/>
  <c r="J4799" i="35"/>
  <c r="N862" i="35"/>
  <c r="M2624" i="35"/>
  <c r="M2422" i="35"/>
  <c r="N4463" i="35"/>
  <c r="I321" i="35"/>
  <c r="I4098" i="35"/>
  <c r="N5053" i="35"/>
  <c r="K3135" i="35"/>
  <c r="N4494" i="35"/>
  <c r="N4867" i="35"/>
  <c r="I1584" i="35"/>
  <c r="J1030" i="35"/>
  <c r="N1864" i="35"/>
  <c r="J1508" i="35"/>
  <c r="M5199" i="35"/>
  <c r="N2952" i="35"/>
  <c r="I4429" i="35"/>
  <c r="L4866" i="35"/>
  <c r="K4780" i="35"/>
  <c r="I5442" i="35"/>
  <c r="N2860" i="35"/>
  <c r="N378" i="35"/>
  <c r="K1379" i="35"/>
  <c r="N284" i="35"/>
  <c r="J3617" i="35"/>
  <c r="I1794" i="35"/>
  <c r="L4135" i="35"/>
  <c r="K2772" i="35"/>
  <c r="J4771" i="35"/>
  <c r="L1918" i="35"/>
  <c r="K3996" i="35"/>
  <c r="J4469" i="35"/>
  <c r="I5023" i="35"/>
  <c r="I4757" i="35"/>
  <c r="I2296" i="35"/>
  <c r="K619" i="35"/>
  <c r="L4253" i="35"/>
  <c r="M3801" i="35"/>
  <c r="L5363" i="35"/>
  <c r="K2554" i="35"/>
  <c r="J4787" i="35"/>
  <c r="M925" i="35"/>
  <c r="N2822" i="35"/>
  <c r="J3369" i="35"/>
  <c r="N2117" i="35"/>
  <c r="L1521" i="35"/>
  <c r="I5485" i="35"/>
  <c r="N2539" i="35"/>
  <c r="N2985" i="35"/>
  <c r="N4994" i="35"/>
  <c r="J3568" i="35"/>
  <c r="N2630" i="35"/>
  <c r="N1975" i="35"/>
  <c r="L2316" i="35"/>
  <c r="M5600" i="35"/>
  <c r="J3751" i="35"/>
  <c r="M1319" i="35"/>
  <c r="J3911" i="35"/>
  <c r="L4711" i="35"/>
  <c r="L177" i="35"/>
  <c r="M3365" i="35"/>
  <c r="L2007" i="35"/>
  <c r="L1696" i="35"/>
  <c r="I4262" i="35"/>
  <c r="M4487" i="35"/>
  <c r="K2523" i="35"/>
  <c r="N49" i="35"/>
  <c r="M5228" i="35"/>
  <c r="I71" i="35"/>
  <c r="M5607" i="35"/>
  <c r="M5157" i="35"/>
  <c r="N231" i="35"/>
  <c r="L4754" i="35"/>
  <c r="J2498" i="35"/>
  <c r="I2131" i="35"/>
  <c r="K5595" i="35"/>
  <c r="N1736" i="35"/>
  <c r="M3436" i="35"/>
  <c r="J3590" i="35"/>
  <c r="L1139" i="35"/>
  <c r="N3386" i="35"/>
  <c r="I4032" i="35"/>
  <c r="I4549" i="35"/>
  <c r="I1541" i="35"/>
  <c r="L4185" i="35"/>
  <c r="K1044" i="35"/>
  <c r="M5385" i="35"/>
  <c r="L2453" i="35"/>
  <c r="L3499" i="35"/>
  <c r="I3480" i="35"/>
  <c r="N2591" i="35"/>
  <c r="L5595" i="35"/>
  <c r="L3200" i="35"/>
  <c r="M5259" i="35"/>
  <c r="K4042" i="35"/>
  <c r="J632" i="35"/>
  <c r="L1312" i="35"/>
  <c r="N564" i="35"/>
  <c r="L4937" i="35"/>
  <c r="L2474" i="35"/>
  <c r="L869" i="35"/>
  <c r="J4476" i="35"/>
  <c r="M5541" i="35"/>
  <c r="L5269" i="35"/>
  <c r="K109" i="35"/>
  <c r="I3310" i="35"/>
  <c r="I2205" i="35"/>
  <c r="M5622" i="35"/>
  <c r="J5312" i="35"/>
  <c r="M3859" i="35"/>
  <c r="N5299" i="35"/>
  <c r="I486" i="35"/>
  <c r="N406" i="35"/>
  <c r="I5563" i="35"/>
  <c r="J4244" i="35"/>
  <c r="M3564" i="35"/>
  <c r="J4414" i="35"/>
  <c r="L3709" i="35"/>
  <c r="L3929" i="35"/>
  <c r="I3572" i="35"/>
  <c r="J2072" i="35"/>
  <c r="K3503" i="35"/>
  <c r="L1676" i="35"/>
  <c r="M4777" i="35"/>
  <c r="M136" i="35"/>
  <c r="N3534" i="35"/>
  <c r="L4803" i="35"/>
  <c r="K3422" i="35"/>
  <c r="L1030" i="35"/>
  <c r="I2611" i="35"/>
  <c r="L1325" i="35"/>
  <c r="N837" i="35"/>
  <c r="J2039" i="35"/>
  <c r="K998" i="35"/>
  <c r="I2440" i="35"/>
  <c r="J3311" i="35"/>
  <c r="I115" i="35"/>
  <c r="K5639" i="35"/>
  <c r="M5578" i="35"/>
  <c r="N4155" i="35"/>
  <c r="I1677" i="35"/>
  <c r="L3295" i="35"/>
  <c r="J3771" i="35"/>
  <c r="I302" i="35"/>
  <c r="N3391" i="35"/>
  <c r="I2666" i="35"/>
  <c r="K3956" i="35"/>
  <c r="K1134" i="35"/>
  <c r="N4842" i="35"/>
  <c r="J4760" i="35"/>
  <c r="L3464" i="35"/>
  <c r="J5137" i="35"/>
  <c r="I3386" i="35"/>
  <c r="M3295" i="35"/>
  <c r="J3346" i="35"/>
  <c r="L1324" i="35"/>
  <c r="N5208" i="35"/>
  <c r="J2830" i="35"/>
  <c r="N1977" i="35"/>
  <c r="I4327" i="35"/>
  <c r="J2952" i="35"/>
  <c r="N5422" i="35"/>
  <c r="K1099" i="35"/>
  <c r="K5518" i="35"/>
  <c r="M838" i="35"/>
  <c r="M921" i="35"/>
  <c r="M2946" i="35"/>
  <c r="L1135" i="35"/>
  <c r="L1241" i="35"/>
  <c r="I416" i="35"/>
  <c r="I927" i="35"/>
  <c r="L3720" i="35"/>
  <c r="L3378" i="35"/>
  <c r="K3568" i="35"/>
  <c r="I600" i="35"/>
  <c r="M1207" i="35"/>
  <c r="J93" i="35"/>
  <c r="K4325" i="35"/>
  <c r="L2041" i="35"/>
  <c r="I2643" i="35"/>
  <c r="J315" i="35"/>
  <c r="K2728" i="35"/>
  <c r="J3566" i="35"/>
  <c r="L2244" i="35"/>
  <c r="L1370" i="35"/>
  <c r="I4418" i="35"/>
  <c r="L2274" i="35"/>
  <c r="M1023" i="35"/>
  <c r="J1730" i="35"/>
  <c r="L5324" i="35"/>
  <c r="L5649" i="35"/>
  <c r="J4950" i="35"/>
  <c r="J2264" i="35"/>
  <c r="N3062" i="35"/>
  <c r="I3630" i="35"/>
  <c r="J1405" i="35"/>
  <c r="J3408" i="35"/>
  <c r="I1240" i="35"/>
  <c r="M5233" i="35"/>
  <c r="J3190" i="35"/>
  <c r="I519" i="35"/>
  <c r="J3242" i="35"/>
  <c r="N3692" i="35"/>
  <c r="L4002" i="35"/>
  <c r="M4110" i="35"/>
  <c r="K4433" i="35"/>
  <c r="L2342" i="35"/>
  <c r="M1441" i="35"/>
  <c r="K4095" i="35"/>
  <c r="K2013" i="35"/>
  <c r="J1811" i="35"/>
  <c r="L2783" i="35"/>
  <c r="L4033" i="35"/>
  <c r="I4130" i="35"/>
  <c r="N4461" i="35"/>
  <c r="M1096" i="35"/>
  <c r="M3010" i="35"/>
  <c r="K5376" i="35"/>
  <c r="K5594" i="35"/>
  <c r="M5277" i="35"/>
  <c r="I236" i="35"/>
  <c r="L5435" i="35"/>
  <c r="L1491" i="35"/>
  <c r="J967" i="35"/>
  <c r="I2574" i="35"/>
  <c r="N5317" i="35"/>
  <c r="M1978" i="35"/>
  <c r="M273" i="35"/>
  <c r="I3857" i="35"/>
  <c r="J85" i="35"/>
  <c r="K3126" i="35"/>
  <c r="M1187" i="35"/>
  <c r="L2930" i="35"/>
  <c r="M2043" i="35"/>
  <c r="N4851" i="35"/>
  <c r="K4850" i="35"/>
  <c r="N4934" i="35"/>
  <c r="J453" i="35"/>
  <c r="J3707" i="35"/>
  <c r="L3803" i="35"/>
  <c r="I3999" i="35"/>
  <c r="L5198" i="35"/>
  <c r="I3958" i="35"/>
  <c r="N2781" i="35"/>
  <c r="I1482" i="35"/>
  <c r="L1577" i="35"/>
  <c r="M1049" i="35"/>
  <c r="K5324" i="35"/>
  <c r="K625" i="35"/>
  <c r="K5147" i="35"/>
  <c r="I2639" i="35"/>
  <c r="N2749" i="35"/>
  <c r="J1156" i="35"/>
  <c r="J2874" i="35"/>
  <c r="M2279" i="35"/>
  <c r="K75" i="35"/>
  <c r="K436" i="35"/>
  <c r="J2305" i="35"/>
  <c r="N586" i="35"/>
  <c r="J2660" i="35"/>
  <c r="L1394" i="35"/>
  <c r="J3722" i="35"/>
  <c r="K3093" i="35"/>
  <c r="I5338" i="35"/>
  <c r="I2248" i="35"/>
  <c r="M1705" i="35"/>
  <c r="I1557" i="35"/>
  <c r="L5117" i="35"/>
  <c r="K1746" i="35"/>
  <c r="K495" i="35"/>
  <c r="J4230" i="35"/>
  <c r="L2320" i="35"/>
  <c r="I4454" i="35"/>
  <c r="N5001" i="35"/>
  <c r="I2539" i="35"/>
  <c r="I4231" i="35"/>
  <c r="N1081" i="35"/>
  <c r="N3443" i="35"/>
  <c r="N3271" i="35"/>
  <c r="I3473" i="35"/>
  <c r="N798" i="35"/>
  <c r="L190" i="35"/>
  <c r="K2872" i="35"/>
  <c r="N3678" i="35"/>
  <c r="I2212" i="35"/>
  <c r="L4265" i="35"/>
  <c r="K4776" i="35"/>
  <c r="J3350" i="35"/>
  <c r="L137" i="35"/>
  <c r="K831" i="35"/>
  <c r="J4653" i="35"/>
  <c r="K2581" i="35"/>
  <c r="N5623" i="35"/>
  <c r="I617" i="35"/>
  <c r="K1769" i="35"/>
  <c r="J4198" i="35"/>
  <c r="J2369" i="35"/>
  <c r="I3060" i="35"/>
  <c r="N4753" i="35"/>
  <c r="I1384" i="35"/>
  <c r="J433" i="35"/>
  <c r="L1305" i="35"/>
  <c r="K5200" i="35"/>
  <c r="J4930" i="35"/>
  <c r="K315" i="35"/>
  <c r="J4210" i="35"/>
  <c r="L20" i="35"/>
  <c r="K3480" i="35"/>
  <c r="M2728" i="35"/>
  <c r="I4034" i="35"/>
  <c r="I3180" i="35"/>
  <c r="L1992" i="35"/>
  <c r="K3874" i="35"/>
  <c r="J716" i="35"/>
  <c r="N4998" i="35"/>
  <c r="N5084" i="35"/>
  <c r="M2611" i="35"/>
  <c r="K1728" i="35"/>
  <c r="N3146" i="35"/>
  <c r="K3446" i="35"/>
  <c r="I3139" i="35"/>
  <c r="L4196" i="35"/>
  <c r="L3906" i="35"/>
  <c r="J3211" i="35"/>
  <c r="I3705" i="35"/>
  <c r="K2190" i="35"/>
  <c r="K716" i="35"/>
  <c r="M1827" i="35"/>
  <c r="N2966" i="35"/>
  <c r="K531" i="35"/>
  <c r="L668" i="35"/>
  <c r="N2553" i="35"/>
  <c r="J4134" i="35"/>
  <c r="M722" i="35"/>
  <c r="I377" i="35"/>
  <c r="K2729" i="35"/>
  <c r="J1096" i="35"/>
  <c r="I86" i="35"/>
  <c r="N3340" i="35"/>
  <c r="J474" i="35"/>
  <c r="I4345" i="35"/>
  <c r="N3607" i="35"/>
  <c r="J3737" i="35"/>
  <c r="K3850" i="35"/>
  <c r="K4693" i="35"/>
  <c r="N263" i="35"/>
  <c r="N3748" i="35"/>
  <c r="N5586" i="35"/>
  <c r="I891" i="35"/>
  <c r="I5571" i="35"/>
  <c r="L4714" i="35"/>
  <c r="J431" i="35"/>
  <c r="K948" i="35"/>
  <c r="M1876" i="35"/>
  <c r="L3876" i="35"/>
  <c r="L4890" i="35"/>
  <c r="I1025" i="35"/>
  <c r="J4123" i="35"/>
  <c r="N3990" i="35"/>
  <c r="M2155" i="35"/>
  <c r="K2471" i="35"/>
  <c r="I91" i="35"/>
  <c r="L4584" i="35"/>
  <c r="M4550" i="35"/>
  <c r="M1281" i="35"/>
  <c r="M4237" i="35"/>
  <c r="N142" i="35"/>
  <c r="I337" i="35"/>
  <c r="K3145" i="35"/>
  <c r="K1676" i="35"/>
  <c r="N5286" i="35"/>
  <c r="M3091" i="35"/>
  <c r="I4864" i="35"/>
  <c r="L3873" i="35"/>
  <c r="M4315" i="35"/>
  <c r="L2747" i="35"/>
  <c r="J3120" i="35"/>
  <c r="K3373" i="35"/>
  <c r="J560" i="35"/>
  <c r="K3225" i="35"/>
  <c r="L3124" i="35"/>
  <c r="N884" i="35"/>
  <c r="J1743" i="35"/>
  <c r="M4477" i="35"/>
  <c r="J4834" i="35"/>
  <c r="I796" i="35"/>
  <c r="I4539" i="35"/>
  <c r="L1484" i="35"/>
  <c r="J1833" i="35"/>
  <c r="L1385" i="35"/>
  <c r="M2434" i="35"/>
  <c r="J2709" i="35"/>
  <c r="J640" i="35"/>
  <c r="N4935" i="35"/>
  <c r="M3373" i="35"/>
  <c r="L3436" i="35"/>
  <c r="N3499" i="35"/>
  <c r="I2774" i="35"/>
  <c r="N521" i="35"/>
  <c r="J3270" i="35"/>
  <c r="J3339" i="35"/>
  <c r="L1939" i="35"/>
  <c r="N978" i="35"/>
  <c r="N1243" i="35"/>
  <c r="J1284" i="35"/>
  <c r="K5510" i="35"/>
  <c r="K1791" i="35"/>
  <c r="M3638" i="35"/>
  <c r="I3191" i="35"/>
  <c r="L254" i="35"/>
  <c r="L1425" i="35"/>
  <c r="N3933" i="35"/>
  <c r="M3993" i="35"/>
  <c r="N3493" i="35"/>
  <c r="J2258" i="35"/>
  <c r="N1591" i="35"/>
  <c r="N2512" i="35"/>
  <c r="J5175" i="35"/>
  <c r="K587" i="35"/>
  <c r="I1194" i="35"/>
  <c r="N430" i="35"/>
  <c r="N4999" i="35"/>
  <c r="K2457" i="35"/>
  <c r="K919" i="35"/>
  <c r="M3939" i="35"/>
  <c r="K2733" i="35"/>
  <c r="L4825" i="35"/>
  <c r="I3693" i="35"/>
  <c r="N5114" i="35"/>
  <c r="N4742" i="35"/>
  <c r="I4198" i="35"/>
  <c r="N4974" i="35"/>
  <c r="L52" i="35"/>
  <c r="L5175" i="35"/>
  <c r="M752" i="35"/>
  <c r="J2172" i="35"/>
  <c r="J3108" i="35"/>
  <c r="L2937" i="35"/>
  <c r="K5342" i="35"/>
  <c r="I1943" i="35"/>
  <c r="M1882" i="35"/>
  <c r="J1045" i="35"/>
  <c r="I953" i="35"/>
  <c r="I3053" i="35"/>
  <c r="L5172" i="35"/>
  <c r="M4716" i="35"/>
  <c r="K4730" i="35"/>
  <c r="J4010" i="35"/>
  <c r="L4430" i="35"/>
  <c r="N4607" i="35"/>
  <c r="I1373" i="35"/>
  <c r="J2596" i="35"/>
  <c r="I2641" i="35"/>
  <c r="J5242" i="35"/>
  <c r="J4115" i="35"/>
  <c r="I4276" i="35"/>
  <c r="K2857" i="35"/>
  <c r="I5269" i="35"/>
  <c r="I2906" i="35"/>
  <c r="M217" i="35"/>
  <c r="M2581" i="35"/>
  <c r="M5475" i="35"/>
  <c r="N1695" i="35"/>
  <c r="L1176" i="35"/>
  <c r="M3884" i="35"/>
  <c r="N3305" i="35"/>
  <c r="L5265" i="35"/>
  <c r="K3767" i="35"/>
  <c r="J2359" i="35"/>
  <c r="K5564" i="35"/>
  <c r="L4757" i="35"/>
  <c r="J4468" i="35"/>
  <c r="L3551" i="35"/>
  <c r="L1789" i="35"/>
  <c r="K3177" i="35"/>
  <c r="M3475" i="35"/>
  <c r="L4041" i="35"/>
  <c r="I491" i="35"/>
  <c r="L2979" i="35"/>
  <c r="J4680" i="35"/>
  <c r="I4426" i="35"/>
  <c r="K3206" i="35"/>
  <c r="L460" i="35"/>
  <c r="K5598" i="35"/>
  <c r="I3243" i="35"/>
  <c r="N4501" i="35"/>
  <c r="M375" i="35"/>
  <c r="N1309" i="35"/>
  <c r="M4807" i="35"/>
  <c r="J966" i="35"/>
  <c r="I3452" i="35"/>
  <c r="M3853" i="35"/>
  <c r="L5564" i="35"/>
  <c r="J2459" i="35"/>
  <c r="L1006" i="35"/>
  <c r="M2650" i="35"/>
  <c r="I4265" i="35"/>
  <c r="K3096" i="35"/>
  <c r="I1939" i="35"/>
  <c r="I2089" i="35"/>
  <c r="I2300" i="35"/>
  <c r="N1557" i="35"/>
  <c r="I3916" i="35"/>
  <c r="M5262" i="35"/>
  <c r="M1916" i="35"/>
  <c r="J4600" i="35"/>
  <c r="I3440" i="35"/>
  <c r="N3757" i="35"/>
  <c r="N2620" i="35"/>
  <c r="M5090" i="35"/>
  <c r="N701" i="35"/>
  <c r="M2079" i="35"/>
  <c r="K5619" i="35"/>
  <c r="J4095" i="35"/>
  <c r="I3321" i="35"/>
  <c r="I279" i="35"/>
  <c r="J1435" i="35"/>
  <c r="N2343" i="35"/>
  <c r="N841" i="35"/>
  <c r="N264" i="35"/>
  <c r="K1814" i="35"/>
  <c r="I3635" i="35"/>
  <c r="M2380" i="35"/>
  <c r="M1512" i="35"/>
  <c r="K325" i="35"/>
  <c r="K1124" i="35"/>
  <c r="L4861" i="35"/>
  <c r="L1462" i="35"/>
  <c r="I5089" i="35"/>
  <c r="K3016" i="35"/>
  <c r="N1735" i="35"/>
  <c r="I2965" i="35"/>
  <c r="L1775" i="35"/>
  <c r="K1293" i="35"/>
  <c r="K1154" i="35"/>
  <c r="K3344" i="35"/>
  <c r="L2724" i="35"/>
  <c r="M3222" i="35"/>
  <c r="K1850" i="35"/>
  <c r="M4666" i="35"/>
  <c r="L370" i="35"/>
  <c r="J2092" i="35"/>
  <c r="I1095" i="35"/>
  <c r="M4332" i="35"/>
  <c r="L701" i="35"/>
  <c r="N17" i="35"/>
  <c r="I3416" i="35"/>
  <c r="L2042" i="35"/>
  <c r="N3286" i="35"/>
  <c r="M4297" i="35"/>
  <c r="L5415" i="35"/>
  <c r="N1666" i="35"/>
  <c r="I3797" i="35"/>
  <c r="K1388" i="35"/>
  <c r="N2604" i="35"/>
  <c r="J2606" i="35"/>
  <c r="J3575" i="35"/>
  <c r="K5484" i="35"/>
  <c r="L1230" i="35"/>
  <c r="N3292" i="35"/>
  <c r="I4888" i="35"/>
  <c r="K4572" i="35"/>
  <c r="K1212" i="35"/>
  <c r="N5517" i="35"/>
  <c r="J3117" i="35"/>
  <c r="L4992" i="35"/>
  <c r="J3330" i="35"/>
  <c r="M842" i="35"/>
  <c r="J2195" i="35"/>
  <c r="I2238" i="35"/>
  <c r="M2602" i="35"/>
  <c r="J3547" i="35"/>
  <c r="I1649" i="35"/>
  <c r="J3367" i="35"/>
  <c r="N220" i="35"/>
  <c r="M969" i="35"/>
  <c r="N1598" i="35"/>
  <c r="N5624" i="35"/>
  <c r="I4306" i="35"/>
  <c r="K2327" i="35"/>
  <c r="J5083" i="35"/>
  <c r="L4768" i="35"/>
  <c r="J199" i="35"/>
  <c r="K707" i="35"/>
  <c r="L3771" i="35"/>
  <c r="M2977" i="35"/>
  <c r="I1580" i="35"/>
  <c r="M2911" i="35"/>
  <c r="I257" i="35"/>
  <c r="J2142" i="35"/>
  <c r="N3878" i="35"/>
  <c r="M5072" i="35"/>
  <c r="I1819" i="35"/>
  <c r="L4985" i="35"/>
  <c r="L2172" i="35"/>
  <c r="I5219" i="35"/>
  <c r="J271" i="35"/>
  <c r="M1557" i="35"/>
  <c r="L4796" i="35"/>
  <c r="K1751" i="35"/>
  <c r="N404" i="35"/>
  <c r="J1522" i="35"/>
  <c r="J2038" i="35"/>
  <c r="N4319" i="35"/>
  <c r="J5295" i="35"/>
  <c r="I2268" i="35"/>
  <c r="L4558" i="35"/>
  <c r="I4890" i="35"/>
  <c r="L1149" i="35"/>
  <c r="M756" i="35"/>
  <c r="M3577" i="35"/>
  <c r="M5010" i="35"/>
  <c r="L3590" i="35"/>
  <c r="I3605" i="35"/>
  <c r="I3986" i="35"/>
  <c r="K4003" i="35"/>
  <c r="K3211" i="35"/>
  <c r="M2894" i="35"/>
  <c r="N1042" i="35"/>
  <c r="L5403" i="35"/>
  <c r="K673" i="35"/>
  <c r="L4547" i="35"/>
  <c r="J252" i="35"/>
  <c r="I4783" i="35"/>
  <c r="I3853" i="35"/>
  <c r="L1008" i="35"/>
  <c r="M3990" i="35"/>
  <c r="J1597" i="35"/>
  <c r="M3922" i="35"/>
  <c r="J118" i="35"/>
  <c r="L2036" i="35"/>
  <c r="N3797" i="35"/>
  <c r="J3534" i="35"/>
  <c r="N2022" i="35"/>
  <c r="I3342" i="35"/>
  <c r="J4768" i="35"/>
  <c r="K5158" i="35"/>
  <c r="J2477" i="35"/>
  <c r="I4885" i="35"/>
  <c r="M2129" i="35"/>
  <c r="M791" i="35"/>
  <c r="L32" i="35"/>
  <c r="L3779" i="35"/>
  <c r="I2236" i="35"/>
  <c r="K5320" i="35"/>
  <c r="M1449" i="35"/>
  <c r="K2593" i="35"/>
  <c r="M548" i="35"/>
  <c r="I1021" i="35"/>
  <c r="M1685" i="35"/>
  <c r="N2919" i="35"/>
  <c r="L2282" i="35"/>
  <c r="J3088" i="35"/>
  <c r="K4216" i="35"/>
  <c r="K5265" i="35"/>
  <c r="L5584" i="35"/>
  <c r="I4141" i="35"/>
  <c r="L4855" i="35"/>
  <c r="K621" i="35"/>
  <c r="L2750" i="35"/>
  <c r="J5372" i="35"/>
  <c r="K5151" i="35"/>
  <c r="N1181" i="35"/>
  <c r="K3847" i="35"/>
  <c r="K4507" i="35"/>
  <c r="M2180" i="35"/>
  <c r="L3250" i="35"/>
  <c r="I4811" i="35"/>
  <c r="I773" i="35"/>
  <c r="J411" i="35"/>
  <c r="M5051" i="35"/>
  <c r="I3653" i="35"/>
  <c r="I2234" i="35"/>
  <c r="N5500" i="35"/>
  <c r="J162" i="35"/>
  <c r="N3718" i="35"/>
  <c r="I3909" i="35"/>
  <c r="N4485" i="35"/>
  <c r="N447" i="35"/>
  <c r="N2891" i="35"/>
  <c r="K4968" i="35"/>
  <c r="I3732" i="35"/>
  <c r="I3786" i="35"/>
  <c r="J4261" i="35"/>
  <c r="L3628" i="35"/>
  <c r="K4072" i="35"/>
  <c r="N1531" i="35"/>
  <c r="I1672" i="35"/>
  <c r="N1352" i="35"/>
  <c r="J2356" i="35"/>
  <c r="K524" i="35"/>
  <c r="J504" i="35"/>
  <c r="I1210" i="35"/>
  <c r="I2387" i="35"/>
  <c r="J1916" i="35"/>
  <c r="L3655" i="35"/>
  <c r="J2903" i="35"/>
  <c r="J834" i="35"/>
  <c r="J2868" i="35"/>
  <c r="J4608" i="35"/>
  <c r="L5439" i="35"/>
  <c r="I2326" i="35"/>
  <c r="K509" i="35"/>
  <c r="I2629" i="35"/>
  <c r="L3926" i="35"/>
  <c r="N5344" i="35"/>
  <c r="I3406" i="35"/>
  <c r="N3462" i="35"/>
  <c r="K20" i="35"/>
  <c r="L2537" i="35"/>
  <c r="M714" i="35"/>
  <c r="J1557" i="35"/>
  <c r="N4959" i="35"/>
  <c r="I3407" i="35"/>
  <c r="L4891" i="35"/>
  <c r="J2101" i="35"/>
  <c r="M4117" i="35"/>
  <c r="M4856" i="35"/>
  <c r="I4929" i="35"/>
  <c r="I73" i="35"/>
  <c r="I2839" i="35"/>
  <c r="M16" i="35"/>
  <c r="L5335" i="35"/>
  <c r="M2505" i="35"/>
  <c r="M1638" i="35"/>
  <c r="J1243" i="35"/>
  <c r="M526" i="35"/>
  <c r="M5498" i="35"/>
  <c r="J3615" i="35"/>
  <c r="J283" i="35"/>
  <c r="J2536" i="35"/>
  <c r="I5094" i="35"/>
  <c r="I987" i="35"/>
  <c r="J1882" i="35"/>
  <c r="K2309" i="35"/>
  <c r="J2084" i="35"/>
  <c r="M438" i="35"/>
  <c r="J293" i="35"/>
  <c r="J4348" i="35"/>
  <c r="L4332" i="35"/>
  <c r="I3935" i="35"/>
  <c r="K1939" i="35"/>
  <c r="I4349" i="35"/>
  <c r="I2799" i="35"/>
  <c r="L1494" i="35"/>
  <c r="N2827" i="35"/>
  <c r="K2201" i="35"/>
  <c r="L4740" i="35"/>
  <c r="M3198" i="35"/>
  <c r="N623" i="35"/>
  <c r="M563" i="35"/>
  <c r="K4756" i="35"/>
  <c r="L670" i="35"/>
  <c r="J624" i="35"/>
  <c r="N1455" i="35"/>
  <c r="I2076" i="35"/>
  <c r="M32" i="35"/>
  <c r="L2802" i="35"/>
  <c r="K4248" i="35"/>
  <c r="M2549" i="35"/>
  <c r="N4276" i="35"/>
  <c r="K1666" i="35"/>
  <c r="J432" i="35"/>
  <c r="L3820" i="35"/>
  <c r="M498" i="35"/>
  <c r="M22" i="35"/>
  <c r="K3377" i="35"/>
  <c r="J3476" i="35"/>
  <c r="I679" i="35"/>
  <c r="N5536" i="35"/>
  <c r="M1386" i="35"/>
  <c r="K2859" i="35"/>
  <c r="L3298" i="35"/>
  <c r="N5533" i="35"/>
  <c r="I3509" i="35"/>
  <c r="K1087" i="35"/>
  <c r="J3559" i="35"/>
  <c r="K2734" i="35"/>
  <c r="N5617" i="35"/>
  <c r="K653" i="35"/>
  <c r="K2574" i="35"/>
  <c r="L4226" i="35"/>
  <c r="J1669" i="35"/>
  <c r="J3446" i="35"/>
  <c r="J2114" i="35"/>
  <c r="J1604" i="35"/>
  <c r="M1987" i="35"/>
  <c r="I3818" i="35"/>
  <c r="N459" i="35"/>
  <c r="M2546" i="35"/>
  <c r="I1007" i="35"/>
  <c r="J1625" i="35"/>
  <c r="M2047" i="35"/>
  <c r="K2397" i="35"/>
  <c r="N1980" i="35"/>
  <c r="J2398" i="35"/>
  <c r="J5168" i="35"/>
  <c r="L4330" i="35"/>
  <c r="J4155" i="35"/>
  <c r="M4584" i="35"/>
  <c r="I4481" i="35"/>
  <c r="J108" i="35"/>
  <c r="J5472" i="35"/>
  <c r="K1180" i="35"/>
  <c r="M4159" i="35"/>
  <c r="M4740" i="35"/>
  <c r="J2170" i="35"/>
  <c r="J4285" i="35"/>
  <c r="K555" i="35"/>
  <c r="M1304" i="35"/>
  <c r="M5546" i="35"/>
  <c r="J21" i="35"/>
  <c r="L1052" i="35"/>
  <c r="K3790" i="35"/>
  <c r="M5025" i="35"/>
  <c r="M4776" i="35"/>
  <c r="L660" i="35"/>
  <c r="M5109" i="35"/>
  <c r="K1780" i="35"/>
  <c r="L2798" i="35"/>
  <c r="J2924" i="35"/>
  <c r="J4259" i="35"/>
  <c r="K5258" i="35"/>
  <c r="L3149" i="35"/>
  <c r="N5612" i="35"/>
  <c r="J2284" i="35"/>
  <c r="I639" i="35"/>
  <c r="I3496" i="35"/>
  <c r="I3974" i="35"/>
  <c r="J1391" i="35"/>
  <c r="N2334" i="35"/>
  <c r="J3380" i="35"/>
  <c r="M2481" i="35"/>
  <c r="L3449" i="35"/>
  <c r="M3914" i="35"/>
  <c r="M784" i="35"/>
  <c r="I3411" i="35"/>
  <c r="N663" i="35"/>
  <c r="J2464" i="35"/>
  <c r="N1826" i="35"/>
  <c r="K1258" i="35"/>
  <c r="N2288" i="35"/>
  <c r="N2085" i="35"/>
  <c r="K3971" i="35"/>
  <c r="M3102" i="35"/>
  <c r="I4725" i="35"/>
  <c r="J3097" i="35"/>
  <c r="N4188" i="35"/>
  <c r="M4403" i="35"/>
  <c r="N3410" i="35"/>
  <c r="K5346" i="35"/>
  <c r="K3414" i="35"/>
  <c r="L2792" i="35"/>
  <c r="L4626" i="35"/>
  <c r="M3357" i="35"/>
  <c r="N5300" i="35"/>
  <c r="J3669" i="35"/>
  <c r="I1868" i="35"/>
  <c r="N4686" i="35"/>
  <c r="J1258" i="35"/>
  <c r="J4938" i="35"/>
  <c r="L2665" i="35"/>
  <c r="M5080" i="35"/>
  <c r="J5020" i="35"/>
  <c r="J5208" i="35"/>
  <c r="I4941" i="35"/>
  <c r="I2616" i="35"/>
  <c r="I3099" i="35"/>
  <c r="K3822" i="35"/>
  <c r="J4640" i="35"/>
  <c r="I5598" i="35"/>
  <c r="M193" i="35"/>
  <c r="L1084" i="35"/>
  <c r="K200" i="35"/>
  <c r="L1533" i="35"/>
  <c r="L2106" i="35"/>
  <c r="L2988" i="35"/>
  <c r="J64" i="35"/>
  <c r="I818" i="35"/>
  <c r="N1484" i="35"/>
  <c r="M4983" i="35"/>
  <c r="J5207" i="35"/>
  <c r="M615" i="35"/>
  <c r="L2760" i="35"/>
  <c r="N4773" i="35"/>
  <c r="M5179" i="35"/>
  <c r="L352" i="35"/>
  <c r="K2111" i="35"/>
  <c r="N4801" i="35"/>
  <c r="M3526" i="35"/>
  <c r="N1551" i="35"/>
  <c r="J2815" i="35"/>
  <c r="I3836" i="35"/>
  <c r="K1515" i="35"/>
  <c r="N5648" i="35"/>
  <c r="K5372" i="35"/>
  <c r="N495" i="35"/>
  <c r="I737" i="35"/>
  <c r="I3124" i="35"/>
  <c r="K3277" i="35"/>
  <c r="K985" i="35"/>
  <c r="L479" i="35"/>
  <c r="M4916" i="35"/>
  <c r="K2866" i="35"/>
  <c r="N3411" i="35"/>
  <c r="M1371" i="35"/>
  <c r="M3273" i="35"/>
  <c r="K1619" i="35"/>
  <c r="K1933" i="35"/>
  <c r="I970" i="35"/>
  <c r="K2645" i="35"/>
  <c r="N2820" i="35"/>
  <c r="J2061" i="35"/>
  <c r="M3751" i="35"/>
  <c r="N3756" i="35"/>
  <c r="K2946" i="35"/>
  <c r="M3767" i="35"/>
  <c r="J1545" i="35"/>
  <c r="K1585" i="35"/>
  <c r="M5290" i="35"/>
  <c r="N3586" i="35"/>
  <c r="M1645" i="35"/>
  <c r="L1004" i="35"/>
  <c r="L5045" i="35"/>
  <c r="M3067" i="35"/>
  <c r="N4054" i="35"/>
  <c r="I1788" i="35"/>
  <c r="K2883" i="35"/>
  <c r="J3594" i="35"/>
  <c r="K5493" i="35"/>
  <c r="L3857" i="35"/>
  <c r="J4984" i="35"/>
  <c r="J3622" i="35"/>
  <c r="L1033" i="35"/>
  <c r="M678" i="35"/>
  <c r="K4264" i="35"/>
  <c r="K4362" i="35"/>
  <c r="I5377" i="35"/>
  <c r="J872" i="35"/>
  <c r="J5141" i="35"/>
  <c r="K2830" i="35"/>
  <c r="M4602" i="35"/>
  <c r="M3012" i="35"/>
  <c r="J3209" i="35"/>
  <c r="K3039" i="35"/>
  <c r="L541" i="35"/>
  <c r="M4699" i="35"/>
  <c r="J547" i="35"/>
  <c r="K3360" i="35"/>
  <c r="N3064" i="35"/>
  <c r="L1558" i="35"/>
  <c r="M2236" i="35"/>
  <c r="I3356" i="35"/>
  <c r="K5031" i="35"/>
  <c r="K4840" i="35"/>
  <c r="M1172" i="35"/>
  <c r="M5424" i="35"/>
  <c r="J1017" i="35"/>
  <c r="M416" i="35"/>
  <c r="N3087" i="35"/>
  <c r="J1047" i="35"/>
  <c r="M461" i="35"/>
  <c r="L5070" i="35"/>
  <c r="K4158" i="35"/>
  <c r="N2493" i="35"/>
  <c r="M4562" i="35"/>
  <c r="L4822" i="35"/>
  <c r="L1504" i="35"/>
  <c r="J5149" i="35"/>
  <c r="L2278" i="35"/>
  <c r="L1507" i="35"/>
  <c r="I4285" i="35"/>
  <c r="K1184" i="35"/>
  <c r="N1925" i="35"/>
  <c r="M1893" i="35"/>
  <c r="M676" i="35"/>
  <c r="L4287" i="35"/>
  <c r="K5287" i="35"/>
  <c r="K4220" i="35"/>
  <c r="L3672" i="35"/>
  <c r="L3714" i="35"/>
  <c r="J3471" i="35"/>
  <c r="L4017" i="35"/>
  <c r="L2891" i="35"/>
  <c r="K3283" i="35"/>
  <c r="K5101" i="35"/>
  <c r="K1049" i="35"/>
  <c r="J4537" i="35"/>
  <c r="I3928" i="35"/>
  <c r="K2211" i="35"/>
  <c r="K3954" i="35"/>
  <c r="I1752" i="35"/>
  <c r="I5475" i="35"/>
  <c r="K3434" i="35"/>
  <c r="M4816" i="35"/>
  <c r="L433" i="35"/>
  <c r="I1823" i="35"/>
  <c r="M2428" i="35"/>
  <c r="L5325" i="35"/>
  <c r="M4792" i="35"/>
  <c r="I1192" i="35"/>
  <c r="I2386" i="35"/>
  <c r="N4618" i="35"/>
  <c r="N3361" i="35"/>
  <c r="K2473" i="35"/>
  <c r="M2204" i="35"/>
  <c r="L661" i="35"/>
  <c r="M5081" i="35"/>
  <c r="N4561" i="35"/>
  <c r="K2990" i="35"/>
  <c r="L629" i="35"/>
  <c r="J4589" i="35"/>
  <c r="K955" i="35"/>
  <c r="I1744" i="35"/>
  <c r="L3155" i="35"/>
  <c r="L5203" i="35"/>
  <c r="N1341" i="35"/>
  <c r="N3430" i="35"/>
  <c r="M2213" i="35"/>
  <c r="I1858" i="35"/>
  <c r="J111" i="35"/>
  <c r="L4228" i="35"/>
  <c r="L1784" i="35"/>
  <c r="M4652" i="35"/>
  <c r="I982" i="35"/>
  <c r="J847" i="35"/>
  <c r="J3640" i="35"/>
  <c r="N743" i="35"/>
  <c r="L4969" i="35"/>
  <c r="M4434" i="35"/>
  <c r="K4762" i="35"/>
  <c r="K4231" i="35"/>
  <c r="I4084" i="35"/>
  <c r="N2611" i="35"/>
  <c r="N319" i="35"/>
  <c r="J5414" i="35"/>
  <c r="N3998" i="35"/>
  <c r="I1262" i="35"/>
  <c r="K5625" i="35"/>
  <c r="L2790" i="35"/>
  <c r="J3034" i="35"/>
  <c r="J5628" i="35"/>
  <c r="L3080" i="35"/>
  <c r="M2982" i="35"/>
  <c r="J4567" i="35"/>
  <c r="L1357" i="35"/>
  <c r="I1440" i="35"/>
  <c r="I4442" i="35"/>
  <c r="M5128" i="35"/>
  <c r="K3538" i="35"/>
  <c r="K1345" i="35"/>
  <c r="M3314" i="35"/>
  <c r="K1337" i="35"/>
  <c r="K135" i="35"/>
  <c r="I344" i="35"/>
  <c r="K4380" i="35"/>
  <c r="K397" i="35"/>
  <c r="M291" i="35"/>
  <c r="J3802" i="35"/>
  <c r="I2957" i="35"/>
  <c r="M4819" i="35"/>
  <c r="N5435" i="35"/>
  <c r="K1772" i="35"/>
  <c r="L5288" i="35"/>
  <c r="M3621" i="35"/>
  <c r="L1545" i="35"/>
  <c r="L4050" i="35"/>
  <c r="N5518" i="35"/>
  <c r="K4475" i="35"/>
  <c r="I524" i="35"/>
  <c r="L4336" i="35"/>
  <c r="M5163" i="35"/>
  <c r="K5638" i="35"/>
  <c r="N3359" i="35"/>
  <c r="M5610" i="35"/>
  <c r="K5482" i="35"/>
  <c r="N4267" i="35"/>
  <c r="J3241" i="35"/>
  <c r="M2074" i="35"/>
  <c r="L1388" i="35"/>
  <c r="L152" i="35"/>
  <c r="M2840" i="35"/>
  <c r="I4913" i="35"/>
  <c r="K4743" i="35"/>
  <c r="I5254" i="35"/>
  <c r="L3900" i="35"/>
  <c r="K4319" i="35"/>
  <c r="M4121" i="35"/>
  <c r="M5337" i="35"/>
  <c r="L1009" i="35"/>
  <c r="J2139" i="35"/>
  <c r="K5400" i="35"/>
  <c r="I3013" i="35"/>
  <c r="L5502" i="35"/>
  <c r="M4394" i="35"/>
  <c r="N3203" i="35"/>
  <c r="I2320" i="35"/>
  <c r="I2772" i="35"/>
  <c r="I509" i="35"/>
  <c r="L1007" i="35"/>
  <c r="K4227" i="35"/>
  <c r="N3927" i="35"/>
  <c r="K1272" i="35"/>
  <c r="M3812" i="35"/>
  <c r="M86" i="35"/>
  <c r="N852" i="35"/>
  <c r="K3051" i="35"/>
  <c r="M766" i="35"/>
  <c r="I1258" i="35"/>
  <c r="N2131" i="35"/>
  <c r="N597" i="35"/>
  <c r="L3544" i="35"/>
  <c r="L404" i="35"/>
  <c r="J2966" i="35"/>
  <c r="L503" i="35"/>
  <c r="L3510" i="35"/>
  <c r="N1617" i="35"/>
  <c r="L4472" i="35"/>
  <c r="I3632" i="35"/>
  <c r="L5332" i="35"/>
  <c r="J2785" i="35"/>
  <c r="J4807" i="35"/>
  <c r="L943" i="35"/>
  <c r="M4628" i="35"/>
  <c r="N5605" i="35"/>
  <c r="M4582" i="35"/>
  <c r="N3544" i="35"/>
  <c r="L5083" i="35"/>
  <c r="M5587" i="35"/>
  <c r="M4532" i="35"/>
  <c r="N4971" i="35"/>
  <c r="I45" i="35"/>
  <c r="K655" i="35"/>
  <c r="M3504" i="35"/>
  <c r="J4668" i="35"/>
  <c r="N368" i="35"/>
  <c r="J455" i="35"/>
  <c r="M475" i="35"/>
  <c r="N1104" i="35"/>
  <c r="M4729" i="35"/>
  <c r="I4384" i="35"/>
  <c r="M782" i="35"/>
  <c r="N1718" i="35"/>
  <c r="I365" i="35"/>
  <c r="J1727" i="35"/>
  <c r="M576" i="35"/>
  <c r="K2630" i="35"/>
  <c r="N3670" i="35"/>
  <c r="J5305" i="35"/>
  <c r="J5529" i="35"/>
  <c r="K4867" i="35"/>
  <c r="J3763" i="35"/>
  <c r="I1300" i="35"/>
  <c r="M3219" i="35"/>
  <c r="I5123" i="35"/>
  <c r="J1964" i="35"/>
  <c r="J5072" i="35"/>
  <c r="I408" i="35"/>
  <c r="J5000" i="35"/>
  <c r="J3377" i="35"/>
  <c r="N616" i="35"/>
  <c r="N2348" i="35"/>
  <c r="N125" i="35"/>
  <c r="L566" i="35"/>
  <c r="M949" i="35"/>
  <c r="J3065" i="35"/>
  <c r="I3861" i="35"/>
  <c r="L1926" i="35"/>
  <c r="N4185" i="35"/>
  <c r="I4428" i="35"/>
  <c r="M2437" i="35"/>
  <c r="J3172" i="35"/>
  <c r="J1776" i="35"/>
  <c r="N330" i="35"/>
  <c r="L3432" i="35"/>
  <c r="N23" i="35"/>
  <c r="N4757" i="35"/>
  <c r="L1979" i="35"/>
  <c r="I4409" i="35"/>
  <c r="I644" i="35"/>
  <c r="K5168" i="35"/>
  <c r="I1000" i="35"/>
  <c r="K2355" i="35"/>
  <c r="K2757" i="35"/>
  <c r="K2356" i="35"/>
  <c r="N4144" i="35"/>
  <c r="L1196" i="35"/>
  <c r="M1438" i="35"/>
  <c r="L1990" i="35"/>
  <c r="K185" i="35"/>
  <c r="L2856" i="35"/>
  <c r="N2327" i="35"/>
  <c r="I652" i="35"/>
  <c r="I1019" i="35"/>
  <c r="K3678" i="35"/>
  <c r="M675" i="35"/>
  <c r="I2924" i="35"/>
  <c r="K1785" i="35"/>
  <c r="J3278" i="35"/>
  <c r="J5288" i="35"/>
  <c r="M1516" i="35"/>
  <c r="N3617" i="35"/>
  <c r="J40" i="35"/>
  <c r="M1298" i="35"/>
  <c r="J1384" i="35"/>
  <c r="K3514" i="35"/>
  <c r="K4057" i="35"/>
  <c r="K180" i="35"/>
  <c r="L2538" i="35"/>
  <c r="J2619" i="35"/>
  <c r="J4783" i="35"/>
  <c r="I1232" i="35"/>
  <c r="J48" i="35"/>
  <c r="N4878" i="35"/>
  <c r="J2561" i="35"/>
  <c r="K4675" i="35"/>
  <c r="K915" i="35"/>
  <c r="K3835" i="35"/>
  <c r="I5327" i="35"/>
  <c r="I4036" i="35"/>
  <c r="K5338" i="35"/>
  <c r="M3057" i="35"/>
  <c r="N539" i="35"/>
  <c r="N5334" i="35"/>
  <c r="L1067" i="35"/>
  <c r="I3608" i="35"/>
  <c r="I741" i="35"/>
  <c r="J2781" i="35"/>
  <c r="I4718" i="35"/>
  <c r="N3521" i="35"/>
  <c r="J1455" i="35"/>
  <c r="L856" i="35"/>
  <c r="J4501" i="35"/>
  <c r="I4786" i="35"/>
  <c r="I4193" i="35"/>
  <c r="J845" i="35"/>
  <c r="N2640" i="35"/>
  <c r="L1606" i="35"/>
  <c r="K3499" i="35"/>
  <c r="L4843" i="35"/>
  <c r="M2337" i="35"/>
  <c r="J2984" i="35"/>
  <c r="L5582" i="35"/>
  <c r="J2634" i="35"/>
  <c r="N2717" i="35"/>
  <c r="J1866" i="35"/>
  <c r="J1945" i="35"/>
  <c r="K4287" i="35"/>
  <c r="M1662" i="35"/>
  <c r="M2157" i="35"/>
  <c r="M1401" i="35"/>
  <c r="I3096" i="35"/>
  <c r="I3005" i="35"/>
  <c r="L2732" i="35"/>
  <c r="I1103" i="35"/>
  <c r="N1529" i="35"/>
  <c r="N889" i="35"/>
  <c r="N1008" i="35"/>
  <c r="I5390" i="35"/>
  <c r="M4182" i="35"/>
  <c r="N2041" i="35"/>
  <c r="L3385" i="35"/>
  <c r="I1597" i="35"/>
  <c r="N4473" i="35"/>
  <c r="I5369" i="35"/>
  <c r="J929" i="35"/>
  <c r="N1768" i="35"/>
  <c r="N3366" i="35"/>
  <c r="M5215" i="35"/>
  <c r="N4346" i="35"/>
  <c r="K896" i="35"/>
  <c r="K4977" i="35"/>
  <c r="J819" i="35"/>
  <c r="L644" i="35"/>
  <c r="I5539" i="35"/>
  <c r="L3117" i="35"/>
  <c r="J744" i="35"/>
  <c r="K1248" i="35"/>
  <c r="L3855" i="35"/>
  <c r="L367" i="35"/>
  <c r="I2370" i="35"/>
  <c r="K2489" i="35"/>
  <c r="J400" i="35"/>
  <c r="K676" i="35"/>
  <c r="L3141" i="35"/>
  <c r="K2123" i="35"/>
  <c r="N5425" i="35"/>
  <c r="I2151" i="35"/>
  <c r="I683" i="35"/>
  <c r="L1498" i="35"/>
  <c r="K1599" i="35"/>
  <c r="K4640" i="35"/>
  <c r="J4800" i="35"/>
  <c r="I4759" i="35"/>
  <c r="K1041" i="35"/>
  <c r="I4966" i="35"/>
  <c r="L2828" i="35"/>
  <c r="M3558" i="35"/>
  <c r="J121" i="35"/>
  <c r="M2341" i="35"/>
  <c r="K1875" i="35"/>
  <c r="K3730" i="35"/>
  <c r="I1829" i="35"/>
  <c r="M2046" i="35"/>
  <c r="K1959" i="35"/>
  <c r="L3874" i="35"/>
  <c r="J489" i="35"/>
  <c r="J2135" i="35"/>
  <c r="I1265" i="35"/>
  <c r="L84" i="35"/>
  <c r="L3294" i="35"/>
  <c r="I3260" i="35"/>
  <c r="J670" i="35"/>
  <c r="J4110" i="35"/>
  <c r="L764" i="35"/>
  <c r="N1005" i="35"/>
  <c r="N4684" i="35"/>
  <c r="I574" i="35"/>
  <c r="J3460" i="35"/>
  <c r="K93" i="35"/>
  <c r="I2256" i="35"/>
  <c r="N2536" i="35"/>
  <c r="M4269" i="35"/>
  <c r="N3783" i="35"/>
  <c r="N4869" i="35"/>
  <c r="J5487" i="35"/>
  <c r="I2888" i="35"/>
  <c r="M1657" i="35"/>
  <c r="M304" i="35"/>
  <c r="L5064" i="35"/>
  <c r="L4525" i="35"/>
  <c r="M5058" i="35"/>
  <c r="M1956" i="35"/>
  <c r="N3052" i="35"/>
  <c r="K5220" i="35"/>
  <c r="L837" i="35"/>
  <c r="J614" i="35"/>
  <c r="L424" i="35"/>
  <c r="L4104" i="35"/>
  <c r="J2538" i="35"/>
  <c r="M2107" i="35"/>
  <c r="I2533" i="35"/>
  <c r="N5312" i="35"/>
  <c r="M5478" i="35"/>
  <c r="I810" i="35"/>
  <c r="J298" i="35"/>
  <c r="I4541" i="35"/>
  <c r="J4076" i="35"/>
  <c r="I4604" i="35"/>
  <c r="K4338" i="35"/>
  <c r="J2844" i="35"/>
  <c r="K2406" i="35"/>
  <c r="N1962" i="35"/>
  <c r="L4657" i="35"/>
  <c r="M492" i="35"/>
  <c r="L1795" i="35"/>
  <c r="M4524" i="35"/>
  <c r="M4748" i="35"/>
  <c r="N3478" i="35"/>
  <c r="M5154" i="35"/>
  <c r="I357" i="35"/>
  <c r="K1153" i="35"/>
  <c r="M2732" i="35"/>
  <c r="I4328" i="35"/>
  <c r="N3897" i="35"/>
  <c r="N583" i="35"/>
  <c r="I3828" i="35"/>
  <c r="N3937" i="35"/>
  <c r="L5540" i="35"/>
  <c r="I1211" i="35"/>
  <c r="J276" i="35"/>
  <c r="J4315" i="35"/>
  <c r="J4479" i="35"/>
  <c r="J5021" i="35"/>
  <c r="I547" i="35"/>
  <c r="N2532" i="35"/>
  <c r="J974" i="35"/>
  <c r="N2444" i="35"/>
  <c r="L916" i="35"/>
  <c r="N1411" i="35"/>
  <c r="I4185" i="35"/>
  <c r="J1474" i="35"/>
  <c r="I4058" i="35"/>
  <c r="N1215" i="35"/>
  <c r="I1191" i="35"/>
  <c r="L3229" i="35"/>
  <c r="J2585" i="35"/>
  <c r="J3283" i="35"/>
  <c r="L2995" i="35"/>
  <c r="I3224" i="35"/>
  <c r="I3388" i="35"/>
  <c r="L2982" i="35"/>
  <c r="J816" i="35"/>
  <c r="L5397" i="35"/>
  <c r="I368" i="35"/>
  <c r="K4822" i="35"/>
  <c r="I940" i="35"/>
  <c r="L3465" i="35"/>
  <c r="I4105" i="35"/>
  <c r="J4390" i="35"/>
  <c r="L2628" i="35"/>
  <c r="I3929" i="35"/>
  <c r="J4815" i="35"/>
  <c r="K3799" i="35"/>
  <c r="J3397" i="35"/>
  <c r="J4809" i="35"/>
  <c r="I2760" i="35"/>
  <c r="I410" i="35"/>
  <c r="I4114" i="35"/>
  <c r="J525" i="35"/>
  <c r="N4944" i="35"/>
  <c r="L1515" i="35"/>
  <c r="M4875" i="35"/>
  <c r="N5140" i="35"/>
  <c r="M1118" i="35"/>
  <c r="M92" i="35"/>
  <c r="J5621" i="35"/>
  <c r="J3581" i="35"/>
  <c r="L4325" i="35"/>
  <c r="L4252" i="35"/>
  <c r="N4893" i="35"/>
  <c r="N3017" i="35"/>
  <c r="M2167" i="35"/>
  <c r="N5637" i="35"/>
  <c r="J4740" i="35"/>
  <c r="L3691" i="35"/>
  <c r="L486" i="35"/>
  <c r="L2803" i="35"/>
  <c r="N4928" i="35"/>
  <c r="I5417" i="35"/>
  <c r="M1720" i="35"/>
  <c r="J3937" i="35"/>
  <c r="L3536" i="35"/>
  <c r="I1522" i="35"/>
  <c r="K3378" i="35"/>
  <c r="K4525" i="35"/>
  <c r="M371" i="35"/>
  <c r="L1919" i="35"/>
  <c r="K1183" i="35"/>
  <c r="N4096" i="35"/>
  <c r="K3234" i="35"/>
  <c r="K4805" i="35"/>
  <c r="N3108" i="35"/>
  <c r="L3336" i="35"/>
  <c r="N2524" i="35"/>
  <c r="J1891" i="35"/>
  <c r="L1588" i="35"/>
  <c r="L2057" i="35"/>
  <c r="I3200" i="35"/>
  <c r="N1888" i="35"/>
  <c r="I2844" i="35"/>
  <c r="N1087" i="35"/>
  <c r="I3134" i="35"/>
  <c r="K2272" i="35"/>
  <c r="M2172" i="35"/>
  <c r="L1257" i="35"/>
  <c r="K2919" i="35"/>
  <c r="N413" i="35"/>
  <c r="L4426" i="35"/>
  <c r="M3275" i="35"/>
  <c r="L1503" i="35"/>
  <c r="I1501" i="35"/>
  <c r="K4889" i="35"/>
  <c r="K3968" i="35"/>
  <c r="I160" i="35"/>
  <c r="K773" i="35"/>
  <c r="J4185" i="35"/>
  <c r="L2111" i="35"/>
  <c r="M2964" i="35"/>
  <c r="N4868" i="35"/>
  <c r="J5293" i="35"/>
  <c r="N2583" i="35"/>
  <c r="N2771" i="35"/>
  <c r="M1079" i="35"/>
  <c r="L1168" i="35"/>
  <c r="M952" i="35"/>
  <c r="J3475" i="35"/>
  <c r="L2146" i="35"/>
  <c r="M67" i="35"/>
  <c r="J5058" i="35"/>
  <c r="N2073" i="35"/>
  <c r="J3818" i="35"/>
  <c r="L4776" i="35"/>
  <c r="L2150" i="35"/>
  <c r="N3022" i="35"/>
  <c r="N4789" i="35"/>
  <c r="I1461" i="35"/>
  <c r="K5417" i="35"/>
  <c r="M4241" i="35"/>
  <c r="N2166" i="35"/>
  <c r="I5014" i="35"/>
  <c r="I1405" i="35"/>
  <c r="L5436" i="35"/>
  <c r="N2440" i="35"/>
  <c r="K4114" i="35"/>
  <c r="I2801" i="35"/>
  <c r="N4145" i="35"/>
  <c r="N4027" i="35"/>
  <c r="J3809" i="35"/>
  <c r="K4626" i="35"/>
  <c r="L3643" i="35"/>
  <c r="J4922" i="35"/>
  <c r="K4309" i="35"/>
  <c r="L2726" i="35"/>
  <c r="M3235" i="35"/>
  <c r="I2876" i="35"/>
  <c r="I3779" i="35"/>
  <c r="L5399" i="35"/>
  <c r="J3041" i="35"/>
  <c r="L1263" i="35"/>
  <c r="J2636" i="35"/>
  <c r="M2569" i="35"/>
  <c r="N3724" i="35"/>
  <c r="K4047" i="35"/>
  <c r="K4094" i="35"/>
  <c r="K2514" i="35"/>
  <c r="M5487" i="35"/>
  <c r="N3562" i="35"/>
  <c r="J1454" i="35"/>
  <c r="K3172" i="35"/>
  <c r="N5198" i="35"/>
  <c r="L1825" i="35"/>
  <c r="K4854" i="35"/>
  <c r="J3497" i="35"/>
  <c r="J2737" i="35"/>
  <c r="K3109" i="35"/>
  <c r="M2075" i="35"/>
  <c r="M2989" i="35"/>
  <c r="N5468" i="35"/>
  <c r="J3036" i="35"/>
  <c r="K2368" i="35"/>
  <c r="N1902" i="35"/>
  <c r="I4910" i="35"/>
  <c r="N67" i="35"/>
  <c r="N1545" i="35"/>
  <c r="N1562" i="35"/>
  <c r="M1532" i="35"/>
  <c r="M1835" i="35"/>
  <c r="M956" i="35"/>
  <c r="I3878" i="35"/>
  <c r="L4391" i="35"/>
  <c r="N2752" i="35"/>
  <c r="K2800" i="35"/>
  <c r="K1523" i="35"/>
  <c r="M391" i="35"/>
  <c r="I369" i="35"/>
  <c r="J399" i="35"/>
  <c r="N2279" i="35"/>
  <c r="K4908" i="35"/>
  <c r="L150" i="35"/>
  <c r="J4618" i="35"/>
  <c r="L5381" i="35"/>
  <c r="K5615" i="35"/>
  <c r="M2632" i="35"/>
  <c r="L3274" i="35"/>
  <c r="J3789" i="35"/>
  <c r="J4165" i="35"/>
  <c r="L1874" i="35"/>
  <c r="N4727" i="35"/>
  <c r="J3956" i="35"/>
  <c r="N1375" i="35"/>
  <c r="J4459" i="35"/>
  <c r="K4933" i="35"/>
  <c r="K3911" i="35"/>
  <c r="I5181" i="35"/>
  <c r="M4106" i="35"/>
  <c r="M3462" i="35"/>
  <c r="I4769" i="35"/>
  <c r="I4312" i="35"/>
  <c r="L2361" i="35"/>
  <c r="J1997" i="35"/>
  <c r="J5029" i="35"/>
  <c r="M5552" i="35"/>
  <c r="M533" i="35"/>
  <c r="N846" i="35"/>
  <c r="M3555" i="35"/>
  <c r="K855" i="35"/>
  <c r="I1901" i="35"/>
  <c r="J565" i="35"/>
  <c r="N248" i="35"/>
  <c r="N1298" i="35"/>
  <c r="L269" i="35"/>
  <c r="N3673" i="35"/>
  <c r="N2086" i="35"/>
  <c r="M4402" i="35"/>
  <c r="I913" i="35"/>
  <c r="N515" i="35"/>
  <c r="M4588" i="35"/>
  <c r="I2940" i="35"/>
  <c r="M5376" i="35"/>
  <c r="I3449" i="35"/>
  <c r="N1580" i="35"/>
  <c r="I2366" i="35"/>
  <c r="L543" i="35"/>
  <c r="J836" i="35"/>
  <c r="J3133" i="35"/>
  <c r="K4676" i="35"/>
  <c r="M982" i="35"/>
  <c r="J3238" i="35"/>
  <c r="M1581" i="35"/>
  <c r="N4223" i="35"/>
  <c r="L620" i="35"/>
  <c r="J3973" i="35"/>
  <c r="K783" i="35"/>
  <c r="I1674" i="35"/>
  <c r="L5380" i="35"/>
  <c r="J841" i="35"/>
  <c r="I327" i="35"/>
  <c r="M1159" i="35"/>
  <c r="N336" i="35"/>
  <c r="N1060" i="35"/>
  <c r="I672" i="35"/>
  <c r="M1268" i="35"/>
  <c r="J5400" i="35"/>
  <c r="M1637" i="35"/>
  <c r="K368" i="35"/>
  <c r="M3345" i="35"/>
  <c r="I4884" i="35"/>
  <c r="I316" i="35"/>
  <c r="K4189" i="35"/>
  <c r="I1658" i="35"/>
  <c r="M4440" i="35"/>
  <c r="J643" i="35"/>
  <c r="N1446" i="35"/>
  <c r="I3457" i="35"/>
  <c r="J503" i="35"/>
  <c r="N562" i="35"/>
  <c r="J838" i="35"/>
  <c r="M2272" i="35"/>
  <c r="M358" i="35"/>
  <c r="M807" i="35"/>
  <c r="J4265" i="35"/>
  <c r="M5442" i="35"/>
  <c r="K1279" i="35"/>
  <c r="K3031" i="35"/>
  <c r="K5068" i="35"/>
  <c r="L3178" i="35"/>
  <c r="N3193" i="35"/>
  <c r="K622" i="35"/>
  <c r="M5595" i="35"/>
  <c r="K3303" i="35"/>
  <c r="L910" i="35"/>
  <c r="N2176" i="35"/>
  <c r="M1515" i="35"/>
  <c r="L5254" i="35"/>
  <c r="J5418" i="35"/>
  <c r="J2900" i="35"/>
  <c r="I1898" i="35"/>
  <c r="L2019" i="35"/>
  <c r="L3923" i="35"/>
  <c r="N3349" i="35"/>
  <c r="I1728" i="35"/>
  <c r="J2257" i="35"/>
  <c r="N534" i="35"/>
  <c r="N2964" i="35"/>
  <c r="N5139" i="35"/>
  <c r="J935" i="35"/>
  <c r="I503" i="35"/>
  <c r="I4379" i="35"/>
  <c r="I4269" i="35"/>
  <c r="N3689" i="35"/>
  <c r="L4604" i="35"/>
  <c r="I3533" i="35"/>
  <c r="J2968" i="35"/>
  <c r="N3727" i="35"/>
  <c r="N1642" i="35"/>
  <c r="L3823" i="35"/>
  <c r="K252" i="35"/>
  <c r="K1513" i="35"/>
  <c r="I313" i="35"/>
  <c r="L3646" i="35"/>
  <c r="N138" i="35"/>
  <c r="K2710" i="35"/>
  <c r="K1560" i="35"/>
  <c r="J5004" i="35"/>
  <c r="I834" i="35"/>
  <c r="K718" i="35"/>
  <c r="L1714" i="35"/>
  <c r="J4099" i="35"/>
  <c r="J1861" i="35"/>
  <c r="M2020" i="35"/>
  <c r="M2617" i="35"/>
  <c r="I5019" i="35"/>
  <c r="I4868" i="35"/>
  <c r="N3792" i="35"/>
  <c r="J1076" i="35"/>
  <c r="K364" i="35"/>
  <c r="L4311" i="35"/>
  <c r="M3368" i="35"/>
  <c r="N1714" i="35"/>
  <c r="I4180" i="35"/>
  <c r="L4304" i="35"/>
  <c r="J1184" i="35"/>
  <c r="I5284" i="35"/>
  <c r="J2761" i="35"/>
  <c r="N1141" i="35"/>
  <c r="M261" i="35"/>
  <c r="L3011" i="35"/>
  <c r="K5169" i="35"/>
  <c r="J2286" i="35"/>
  <c r="I3695" i="35"/>
  <c r="K4646" i="35"/>
  <c r="K1653" i="35"/>
  <c r="N4810" i="35"/>
  <c r="L2463" i="35"/>
  <c r="K3454" i="35"/>
  <c r="M1867" i="35"/>
  <c r="M2119" i="35"/>
  <c r="L1000" i="35"/>
  <c r="M4107" i="35"/>
  <c r="N1302" i="35"/>
  <c r="I4803" i="35"/>
  <c r="K3497" i="35"/>
  <c r="K4742" i="35"/>
  <c r="L37" i="35"/>
  <c r="M3714" i="35"/>
  <c r="K2890" i="35"/>
  <c r="J5624" i="35"/>
  <c r="J3517" i="35"/>
  <c r="I5008" i="35"/>
  <c r="I3279" i="35"/>
  <c r="K2078" i="35"/>
  <c r="J2715" i="35"/>
  <c r="N1166" i="35"/>
  <c r="I3623" i="35"/>
  <c r="J1521" i="35"/>
  <c r="I1170" i="35"/>
  <c r="J3874" i="35"/>
  <c r="M3650" i="35"/>
  <c r="I4131" i="35"/>
  <c r="L4439" i="35"/>
  <c r="M913" i="35"/>
  <c r="K4896" i="35"/>
  <c r="J4041" i="35"/>
  <c r="N3287" i="35"/>
  <c r="N3815" i="35"/>
  <c r="K2478" i="35"/>
  <c r="I1387" i="35"/>
  <c r="K3440" i="35"/>
  <c r="M1564" i="35"/>
  <c r="M4979" i="35"/>
  <c r="M302" i="35"/>
  <c r="I1669" i="35"/>
  <c r="I2990" i="35"/>
  <c r="J4172" i="35"/>
  <c r="K3518" i="35"/>
  <c r="K2915" i="35"/>
  <c r="K2899" i="35"/>
  <c r="J173" i="35"/>
  <c r="M5217" i="35"/>
  <c r="L5272" i="35"/>
  <c r="K242" i="35"/>
  <c r="L4761" i="35"/>
  <c r="I4021" i="35"/>
  <c r="M1575" i="35"/>
  <c r="L5528" i="35"/>
  <c r="L4334" i="35"/>
  <c r="J4958" i="35"/>
  <c r="M3629" i="35"/>
  <c r="N3057" i="35"/>
  <c r="K1477" i="35"/>
  <c r="N948" i="35"/>
  <c r="M5094" i="35"/>
  <c r="M3720" i="35"/>
  <c r="M1237" i="35"/>
  <c r="J4649" i="35"/>
  <c r="M1537" i="35"/>
  <c r="I3808" i="35"/>
  <c r="J3625" i="35"/>
  <c r="M5359" i="35"/>
  <c r="L2319" i="35"/>
  <c r="L4911" i="35"/>
  <c r="M3484" i="35"/>
  <c r="I4378" i="35"/>
  <c r="N1206" i="35"/>
  <c r="J5067" i="35"/>
  <c r="I4558" i="35"/>
  <c r="I1734" i="35"/>
  <c r="I4219" i="35"/>
  <c r="J218" i="35"/>
  <c r="J2281" i="35"/>
  <c r="K3880" i="35"/>
  <c r="L3893" i="35"/>
  <c r="N2487" i="35"/>
  <c r="K1742" i="35"/>
  <c r="N1601" i="35"/>
  <c r="N2669" i="35"/>
  <c r="I2352" i="35"/>
  <c r="K3675" i="35"/>
  <c r="M1422" i="35"/>
  <c r="M1091" i="35"/>
  <c r="M1717" i="35"/>
  <c r="N3611" i="35"/>
  <c r="M2762" i="35"/>
  <c r="K5543" i="35"/>
  <c r="M2185" i="35"/>
  <c r="J4772" i="35"/>
  <c r="N1834" i="35"/>
  <c r="L4739" i="35"/>
  <c r="N3370" i="35"/>
  <c r="I277" i="35"/>
  <c r="M3267" i="35"/>
  <c r="I180" i="35"/>
  <c r="L3625" i="35"/>
  <c r="M683" i="35"/>
  <c r="J4384" i="35"/>
  <c r="I4030" i="35"/>
  <c r="J1381" i="35"/>
  <c r="L5011" i="35"/>
  <c r="K3214" i="35"/>
  <c r="J4735" i="35"/>
  <c r="I730" i="35"/>
  <c r="K4117" i="35"/>
  <c r="J4622" i="35"/>
  <c r="I2679" i="35"/>
  <c r="M279" i="35"/>
  <c r="M554" i="35"/>
  <c r="L5353" i="35"/>
  <c r="L4690" i="35"/>
  <c r="I4062" i="35"/>
  <c r="N5012" i="35"/>
  <c r="I738" i="35"/>
  <c r="L622" i="35"/>
  <c r="J3383" i="35"/>
  <c r="M2423" i="35"/>
  <c r="L5094" i="35"/>
  <c r="I727" i="35"/>
  <c r="M540" i="35"/>
  <c r="J848" i="35"/>
  <c r="M2597" i="35"/>
  <c r="K5048" i="35"/>
  <c r="L3174" i="35"/>
  <c r="M5352" i="35"/>
  <c r="J2096" i="35"/>
  <c r="I2086" i="35"/>
  <c r="J2786" i="35"/>
  <c r="N893" i="35"/>
  <c r="M4947" i="35"/>
  <c r="M4335" i="35"/>
  <c r="M1243" i="35"/>
  <c r="K5213" i="35"/>
  <c r="I4082" i="35"/>
  <c r="L2890" i="35"/>
  <c r="I348" i="35"/>
  <c r="I273" i="35"/>
  <c r="K2654" i="35"/>
  <c r="M3125" i="35"/>
  <c r="L4741" i="35"/>
  <c r="K2670" i="35"/>
  <c r="M3176" i="35"/>
  <c r="K4305" i="35"/>
  <c r="J184" i="35"/>
  <c r="K1228" i="35"/>
  <c r="N210" i="35"/>
  <c r="L4709" i="35"/>
  <c r="J4996" i="35"/>
  <c r="L3484" i="35"/>
  <c r="I5462" i="35"/>
  <c r="L565" i="35"/>
  <c r="M2599" i="35"/>
  <c r="J5503" i="35"/>
  <c r="L380" i="35"/>
  <c r="K443" i="35"/>
  <c r="L5588" i="35"/>
  <c r="M3115" i="35"/>
  <c r="N5414" i="35"/>
  <c r="M4555" i="35"/>
  <c r="I2310" i="35"/>
  <c r="N1492" i="35"/>
  <c r="J2128" i="35"/>
  <c r="I388" i="35"/>
  <c r="K5288" i="35"/>
  <c r="M3445" i="35"/>
  <c r="N4799" i="35"/>
  <c r="M1643" i="35"/>
  <c r="I5523" i="35"/>
  <c r="M2741" i="35"/>
  <c r="J5189" i="35"/>
  <c r="L5279" i="35"/>
  <c r="M418" i="35"/>
  <c r="K3156" i="35"/>
  <c r="J175" i="35"/>
  <c r="L2353" i="35"/>
  <c r="K1298" i="35"/>
  <c r="L3549" i="35"/>
  <c r="J1705" i="35"/>
  <c r="J3996" i="35"/>
  <c r="K2112" i="35"/>
  <c r="K3247" i="35"/>
  <c r="I3675" i="35"/>
  <c r="I2436" i="35"/>
  <c r="K2118" i="35"/>
  <c r="N1770" i="35"/>
  <c r="M3276" i="35"/>
  <c r="J2487" i="35"/>
  <c r="L5416" i="35"/>
  <c r="J1593" i="35"/>
  <c r="M1165" i="35"/>
  <c r="K1186" i="35"/>
  <c r="J5442" i="35"/>
  <c r="L3368" i="35"/>
  <c r="I1609" i="35"/>
  <c r="M1550" i="35"/>
  <c r="M1486" i="35"/>
  <c r="K2302" i="35"/>
  <c r="K2403" i="35"/>
  <c r="J129" i="35"/>
  <c r="N2855" i="35"/>
  <c r="K1125" i="35"/>
  <c r="L1555" i="35"/>
  <c r="K5589" i="35"/>
  <c r="N3957" i="35"/>
  <c r="I587" i="35"/>
  <c r="K3892" i="35"/>
  <c r="M2292" i="35"/>
  <c r="M718" i="35"/>
  <c r="K3674" i="35"/>
  <c r="N272" i="35"/>
  <c r="M2099" i="35"/>
  <c r="L950" i="35"/>
  <c r="D4" i="35"/>
  <c r="N4368" i="35"/>
  <c r="L3196" i="35"/>
  <c r="I3776" i="35"/>
  <c r="K900" i="35"/>
  <c r="M255" i="35"/>
  <c r="M5267" i="35"/>
  <c r="N1963" i="35"/>
  <c r="J3467" i="35"/>
  <c r="L46" i="35"/>
  <c r="L750" i="35"/>
  <c r="M734" i="35"/>
  <c r="M3098" i="35"/>
  <c r="N207" i="35"/>
  <c r="I4822" i="35"/>
  <c r="K491" i="35"/>
  <c r="N26" i="35"/>
  <c r="N3639" i="35"/>
  <c r="K2447" i="35"/>
  <c r="N2100" i="35"/>
  <c r="K4002" i="35"/>
  <c r="J4639" i="35"/>
  <c r="J4576" i="35"/>
  <c r="N5196" i="35"/>
  <c r="J1099" i="35"/>
  <c r="L3121" i="35"/>
  <c r="N4493" i="35"/>
  <c r="M5637" i="35"/>
  <c r="K1116" i="35"/>
  <c r="I5610" i="35"/>
  <c r="J3947" i="35"/>
  <c r="M2651" i="35"/>
  <c r="I1808" i="35"/>
  <c r="L3830" i="35"/>
  <c r="M1278" i="35"/>
  <c r="L2685" i="35"/>
  <c r="K4073" i="35"/>
  <c r="L340" i="35"/>
  <c r="K2835" i="35"/>
  <c r="M4081" i="35"/>
  <c r="N1281" i="35"/>
  <c r="I2821" i="35"/>
  <c r="J3952" i="35"/>
  <c r="J2082" i="35"/>
  <c r="M5309" i="35"/>
  <c r="M4813" i="35"/>
  <c r="J2564" i="35"/>
  <c r="M1558" i="35"/>
  <c r="N2411" i="35"/>
  <c r="N2680" i="35"/>
  <c r="N2248" i="35"/>
  <c r="N1268" i="35"/>
  <c r="I1767" i="35"/>
  <c r="L2469" i="35"/>
  <c r="J1750" i="35"/>
  <c r="N2240" i="35"/>
  <c r="L3101" i="35"/>
  <c r="I2063" i="35"/>
  <c r="I5120" i="35"/>
  <c r="M2268" i="35"/>
  <c r="M4082" i="35"/>
  <c r="J5422" i="35"/>
  <c r="I4257" i="35"/>
  <c r="N2062" i="35"/>
  <c r="L2713" i="35"/>
  <c r="J2628" i="35"/>
  <c r="I5514" i="35"/>
  <c r="J3876" i="35"/>
  <c r="I5352" i="35"/>
  <c r="M1109" i="35"/>
  <c r="L3248" i="35"/>
  <c r="I4281" i="35"/>
  <c r="N1431" i="35"/>
  <c r="M1395" i="35"/>
  <c r="L2107" i="35"/>
  <c r="K202" i="35"/>
  <c r="N3652" i="35"/>
  <c r="L4603" i="35"/>
  <c r="I997" i="35"/>
  <c r="N4747" i="35"/>
  <c r="N4002" i="35"/>
  <c r="I3214" i="35"/>
  <c r="M4053" i="35"/>
  <c r="I4069" i="35"/>
  <c r="N3809" i="35"/>
  <c r="N1347" i="35"/>
  <c r="N3266" i="35"/>
  <c r="J3458" i="35"/>
  <c r="K2934" i="35"/>
  <c r="M653" i="35"/>
  <c r="N903" i="35"/>
  <c r="N2690" i="35"/>
  <c r="L4014" i="35"/>
  <c r="L3875" i="35"/>
  <c r="J2097" i="35"/>
  <c r="N2383" i="35"/>
  <c r="K2227" i="35"/>
  <c r="J3894" i="35"/>
  <c r="L2637" i="35"/>
  <c r="I100" i="35"/>
  <c r="N2463" i="35"/>
  <c r="J4422" i="35"/>
  <c r="N233" i="35"/>
  <c r="M1833" i="35"/>
  <c r="K2492" i="35"/>
  <c r="L2033" i="35"/>
  <c r="N63" i="35"/>
  <c r="K4561" i="35"/>
  <c r="M5379" i="35"/>
  <c r="L5391" i="35"/>
  <c r="M3846" i="35"/>
  <c r="N3578" i="35"/>
  <c r="N1415" i="35"/>
  <c r="N3796" i="35"/>
  <c r="K1686" i="35"/>
  <c r="N5156" i="35"/>
  <c r="K1834" i="35"/>
  <c r="L4365" i="35"/>
  <c r="K5586" i="35"/>
  <c r="N4696" i="35"/>
  <c r="M3237" i="35"/>
  <c r="J4864" i="35"/>
  <c r="I4355" i="35"/>
  <c r="N2901" i="35"/>
  <c r="N4412" i="35"/>
  <c r="M299" i="35"/>
  <c r="N3183" i="35"/>
  <c r="L4056" i="35"/>
  <c r="M135" i="35"/>
  <c r="M1684" i="35"/>
  <c r="N746" i="35"/>
  <c r="M2519" i="35"/>
  <c r="N912" i="35"/>
  <c r="L4863" i="35"/>
  <c r="K3807" i="35"/>
  <c r="I1350" i="35"/>
  <c r="I3551" i="35"/>
  <c r="L5142" i="35"/>
  <c r="J3013" i="35"/>
  <c r="I836" i="35"/>
  <c r="K4711" i="35"/>
  <c r="J994" i="35"/>
  <c r="N327" i="35"/>
  <c r="L898" i="35"/>
  <c r="J3193" i="35"/>
  <c r="J928" i="35"/>
  <c r="I3715" i="35"/>
  <c r="K3820" i="35"/>
  <c r="K1077" i="35"/>
  <c r="J3229" i="35"/>
  <c r="L1082" i="35"/>
  <c r="M259" i="35"/>
  <c r="L350" i="35"/>
  <c r="M1988" i="35"/>
  <c r="N3889" i="35"/>
  <c r="J4039" i="35"/>
  <c r="N41" i="35"/>
  <c r="L4354" i="35"/>
  <c r="M5029" i="35"/>
  <c r="L5148" i="35"/>
  <c r="N2026" i="35"/>
  <c r="K2278" i="35"/>
  <c r="K2918" i="35"/>
  <c r="L4260" i="35"/>
  <c r="N4662" i="35"/>
  <c r="J3728" i="35"/>
  <c r="N3187" i="35"/>
  <c r="J4826" i="35"/>
  <c r="J3128" i="35"/>
  <c r="M2794" i="35"/>
  <c r="M2057" i="35"/>
  <c r="J1491" i="35"/>
  <c r="M5375" i="35"/>
  <c r="M2601" i="35"/>
  <c r="N2479" i="35"/>
  <c r="J5136" i="35"/>
  <c r="M2340" i="35"/>
  <c r="I2455" i="35"/>
  <c r="K4631" i="35"/>
  <c r="L4706" i="35"/>
  <c r="N3507" i="35"/>
  <c r="N5081" i="35"/>
  <c r="J1562" i="35"/>
  <c r="N1246" i="35"/>
  <c r="N4476" i="35"/>
  <c r="K4813" i="35"/>
  <c r="N2665" i="35"/>
  <c r="M3441" i="35"/>
  <c r="N3043" i="35"/>
  <c r="J2144" i="35"/>
  <c r="L4212" i="35"/>
  <c r="K2056" i="35"/>
  <c r="I430" i="35"/>
  <c r="N4693" i="35"/>
  <c r="J3674" i="35"/>
  <c r="L1056" i="35"/>
  <c r="M896" i="35"/>
  <c r="N4237" i="35"/>
  <c r="J4251" i="35"/>
  <c r="I4452" i="35"/>
  <c r="J324" i="35"/>
  <c r="K1990" i="35"/>
  <c r="K4191" i="35"/>
  <c r="I3619" i="35"/>
  <c r="J5593" i="35"/>
  <c r="L192" i="35"/>
  <c r="J3591" i="35"/>
  <c r="M4129" i="35"/>
  <c r="J4676" i="35"/>
  <c r="I1037" i="35"/>
  <c r="L146" i="35"/>
  <c r="J4141" i="35"/>
  <c r="I4140" i="35"/>
  <c r="M1447" i="35"/>
  <c r="K1164" i="35"/>
  <c r="I2519" i="35"/>
  <c r="N2973" i="35"/>
  <c r="L4668" i="35"/>
  <c r="I1186" i="35"/>
  <c r="L2174" i="35"/>
  <c r="M5559" i="35"/>
  <c r="N4125" i="35"/>
  <c r="J5649" i="35"/>
  <c r="K1472" i="35"/>
  <c r="I2342" i="35"/>
  <c r="I749" i="35"/>
  <c r="N5522" i="35"/>
  <c r="J2711" i="35"/>
  <c r="N1029" i="35"/>
  <c r="I4548" i="35"/>
  <c r="M868" i="35"/>
  <c r="N680" i="35"/>
  <c r="N5364" i="35"/>
  <c r="M4451" i="35"/>
  <c r="J3986" i="35"/>
  <c r="L3119" i="35"/>
  <c r="N3524" i="35"/>
  <c r="J2753" i="35"/>
  <c r="L1868" i="35"/>
  <c r="K314" i="35"/>
  <c r="L4559" i="35"/>
  <c r="J1066" i="35"/>
  <c r="L3872" i="35"/>
  <c r="N5553" i="35"/>
  <c r="I125" i="35"/>
  <c r="M1969" i="35"/>
  <c r="N2687" i="35"/>
  <c r="K2539" i="35"/>
  <c r="L2084" i="35"/>
  <c r="I130" i="35"/>
  <c r="L4237" i="35"/>
  <c r="M4372" i="35"/>
  <c r="M941" i="35"/>
  <c r="I4842" i="35"/>
  <c r="J2275" i="35"/>
  <c r="J2906" i="35"/>
  <c r="N325" i="35"/>
  <c r="K411" i="35"/>
  <c r="K5270" i="35"/>
  <c r="J5491" i="35"/>
  <c r="K2426" i="35"/>
  <c r="L2608" i="35"/>
  <c r="J1855" i="35"/>
  <c r="I1231" i="35"/>
  <c r="N3660" i="35"/>
  <c r="M1264" i="35"/>
  <c r="M4870" i="35"/>
  <c r="I2188" i="35"/>
  <c r="J1077" i="35"/>
  <c r="N4034" i="35"/>
  <c r="M2097" i="35"/>
  <c r="J3024" i="35"/>
  <c r="L3094" i="35"/>
  <c r="L4827" i="35"/>
  <c r="I2769" i="35"/>
  <c r="M2633" i="35"/>
  <c r="L4313" i="35"/>
  <c r="K2097" i="35"/>
  <c r="M3288" i="35"/>
  <c r="K4222" i="35"/>
  <c r="L2143" i="35"/>
  <c r="L3346" i="35"/>
  <c r="M4153" i="35"/>
  <c r="M2708" i="35"/>
  <c r="L3987" i="35"/>
  <c r="K1290" i="35"/>
  <c r="K1416" i="35"/>
  <c r="K1731" i="35"/>
  <c r="L1074" i="35"/>
  <c r="J2707" i="35"/>
  <c r="L302" i="35"/>
  <c r="K2386" i="35"/>
  <c r="N1164" i="35"/>
  <c r="K2989" i="35"/>
  <c r="M825" i="35"/>
  <c r="I3150" i="35"/>
  <c r="I859" i="35"/>
  <c r="I627" i="35"/>
  <c r="K2399" i="35"/>
  <c r="I3941" i="35"/>
  <c r="K1437" i="35"/>
  <c r="J106" i="35"/>
  <c r="I4904" i="35"/>
  <c r="L2641" i="35"/>
  <c r="I799" i="35"/>
  <c r="J196" i="35"/>
  <c r="K3148" i="35"/>
  <c r="K5188" i="35"/>
  <c r="M2211" i="35"/>
  <c r="M2935" i="35"/>
  <c r="L5154" i="35"/>
  <c r="K1436" i="35"/>
  <c r="L3647" i="35"/>
  <c r="L299" i="35"/>
  <c r="J3829" i="35"/>
  <c r="I390" i="35"/>
  <c r="K4192" i="35"/>
  <c r="N4565" i="35"/>
  <c r="K3872" i="35"/>
  <c r="I688" i="35"/>
  <c r="L718" i="35"/>
  <c r="I1104" i="35"/>
  <c r="K2120" i="35"/>
  <c r="K930" i="35"/>
  <c r="I3883" i="35"/>
  <c r="K265" i="35"/>
  <c r="L514" i="35"/>
  <c r="L900" i="35"/>
  <c r="M993" i="35"/>
  <c r="M3025" i="35"/>
  <c r="I251" i="35"/>
  <c r="J1142" i="35"/>
  <c r="M521" i="35"/>
  <c r="N1263" i="35"/>
  <c r="K2032" i="35"/>
  <c r="L2875" i="35"/>
  <c r="J4096" i="35"/>
  <c r="I648" i="35"/>
  <c r="I1989" i="35"/>
  <c r="L90" i="35"/>
  <c r="I4221" i="35"/>
  <c r="M468" i="35"/>
  <c r="L996" i="35"/>
  <c r="M1364" i="35"/>
  <c r="M26" i="35"/>
  <c r="I1465" i="35"/>
  <c r="M4416" i="35"/>
  <c r="L3105" i="35"/>
  <c r="J4871" i="35"/>
  <c r="L4774" i="35"/>
  <c r="N4119" i="35"/>
  <c r="L2071" i="35"/>
  <c r="M4134" i="35"/>
  <c r="N3334" i="35"/>
  <c r="L940" i="35"/>
  <c r="M213" i="35"/>
  <c r="N664" i="35"/>
  <c r="K4153" i="35"/>
  <c r="J4905" i="35"/>
  <c r="K5123" i="35"/>
  <c r="I876" i="35"/>
  <c r="M1776" i="35"/>
  <c r="M4669" i="35"/>
  <c r="K5451" i="35"/>
  <c r="N370" i="35"/>
  <c r="K2205" i="35"/>
  <c r="N718" i="35"/>
  <c r="N2561" i="35"/>
  <c r="N3389" i="35"/>
  <c r="N4068" i="35"/>
  <c r="J5544" i="35"/>
  <c r="L2069" i="35"/>
  <c r="J2012" i="35"/>
  <c r="K434" i="35"/>
  <c r="K2167" i="35"/>
  <c r="M4431" i="35"/>
  <c r="K2950" i="35"/>
  <c r="J677" i="35"/>
  <c r="M3707" i="35"/>
  <c r="K2683" i="35"/>
  <c r="J1355" i="35"/>
  <c r="I2682" i="35"/>
  <c r="I2656" i="35"/>
  <c r="I5220" i="35"/>
  <c r="L2756" i="35"/>
  <c r="N1023" i="35"/>
  <c r="I4045" i="35"/>
  <c r="I5013" i="35"/>
  <c r="K3356" i="35"/>
  <c r="J4460" i="35"/>
  <c r="J2980" i="35"/>
  <c r="I198" i="35"/>
  <c r="M1480" i="35"/>
  <c r="M1132" i="35"/>
  <c r="L1740" i="35"/>
  <c r="L997" i="35"/>
  <c r="N3848" i="35"/>
  <c r="I2270" i="35"/>
  <c r="I2309" i="35"/>
  <c r="I3971" i="35"/>
  <c r="L855" i="35"/>
  <c r="L2553" i="35"/>
  <c r="L4586" i="35"/>
  <c r="J1921" i="35"/>
  <c r="L3114" i="35"/>
  <c r="I2435" i="35"/>
  <c r="M785" i="35"/>
  <c r="K3606" i="35"/>
  <c r="L1487" i="35"/>
  <c r="I1234" i="35"/>
  <c r="I5283" i="35"/>
  <c r="M208" i="35"/>
  <c r="M1499" i="35"/>
  <c r="N520" i="35"/>
  <c r="I2460" i="35"/>
  <c r="L935" i="35"/>
  <c r="I3338" i="35"/>
  <c r="M4822" i="35"/>
  <c r="I4676" i="35"/>
  <c r="K1068" i="35"/>
  <c r="I4081" i="35"/>
  <c r="N4220" i="35"/>
  <c r="N4406" i="35"/>
  <c r="J5339" i="35"/>
  <c r="M2962" i="35"/>
  <c r="J2184" i="35"/>
  <c r="J4441" i="35"/>
  <c r="K4566" i="35"/>
  <c r="J2897" i="35"/>
  <c r="K2139" i="35"/>
  <c r="J3873" i="35"/>
  <c r="I3185" i="35"/>
  <c r="J3072" i="35"/>
  <c r="I2413" i="35"/>
  <c r="J1703" i="35"/>
  <c r="J1870" i="35"/>
  <c r="L4389" i="35"/>
  <c r="L2392" i="35"/>
  <c r="I1083" i="35"/>
  <c r="L3565" i="35"/>
  <c r="N3086" i="35"/>
  <c r="L294" i="35"/>
  <c r="J2479" i="35"/>
  <c r="J3227" i="35"/>
  <c r="I2197" i="35"/>
  <c r="M831" i="35"/>
  <c r="I2051" i="35"/>
  <c r="K87" i="35"/>
  <c r="I3484" i="35"/>
  <c r="M5547" i="35"/>
  <c r="N2829" i="35"/>
  <c r="L3524" i="35"/>
  <c r="L5236" i="35"/>
  <c r="K5650" i="35"/>
  <c r="N1606" i="35"/>
  <c r="J3755" i="35"/>
  <c r="L1242" i="35"/>
  <c r="I573" i="35"/>
  <c r="I4065" i="35"/>
  <c r="J430" i="35"/>
  <c r="M1472" i="35"/>
  <c r="N198" i="35"/>
  <c r="N5083" i="35"/>
  <c r="J5383" i="35"/>
  <c r="N3664" i="35"/>
  <c r="M4295" i="35"/>
  <c r="M5023" i="35"/>
  <c r="L4222" i="35"/>
  <c r="K2088" i="35"/>
  <c r="J2515" i="35"/>
  <c r="K1035" i="35"/>
  <c r="J907" i="35"/>
  <c r="I3985" i="35"/>
  <c r="K4400" i="35"/>
  <c r="N136" i="35"/>
  <c r="I2861" i="35"/>
  <c r="J5090" i="35"/>
  <c r="K85" i="35"/>
  <c r="N262" i="35"/>
  <c r="J4237" i="35"/>
  <c r="M2407" i="35"/>
  <c r="N3181" i="35"/>
  <c r="L1229" i="35"/>
  <c r="M5305" i="35"/>
  <c r="N4899" i="35"/>
  <c r="J2852" i="35"/>
  <c r="M268" i="35"/>
  <c r="M3413" i="35"/>
  <c r="K1568" i="35"/>
  <c r="J3731" i="35"/>
  <c r="I2672" i="35"/>
  <c r="I3314" i="35"/>
  <c r="L3123" i="35"/>
  <c r="M2785" i="35"/>
  <c r="K4336" i="35"/>
  <c r="M239" i="35"/>
  <c r="K1598" i="35"/>
  <c r="I3633" i="35"/>
  <c r="J4611" i="35"/>
  <c r="N29" i="35"/>
  <c r="L4069" i="35"/>
  <c r="K5106" i="35"/>
  <c r="I851" i="35"/>
  <c r="J2823" i="35"/>
  <c r="J3218" i="35"/>
  <c r="K3383" i="35"/>
  <c r="K3937" i="35"/>
  <c r="J3664" i="35"/>
  <c r="J4290" i="35"/>
  <c r="I5074" i="35"/>
  <c r="L5089" i="35"/>
  <c r="J5011" i="35"/>
  <c r="M4491" i="35"/>
  <c r="M2240" i="35"/>
  <c r="M3950" i="35"/>
  <c r="M3819" i="35"/>
  <c r="I1077" i="35"/>
  <c r="M4328" i="35"/>
  <c r="M323" i="35"/>
  <c r="I605" i="35"/>
  <c r="M162" i="35"/>
  <c r="M4075" i="35"/>
  <c r="M4174" i="35"/>
  <c r="K4179" i="35"/>
  <c r="J1070" i="35"/>
  <c r="I2129" i="35"/>
  <c r="I146" i="35"/>
  <c r="J4724" i="35"/>
  <c r="L3417" i="35"/>
  <c r="J505" i="35"/>
  <c r="L2616" i="35"/>
  <c r="I729" i="35"/>
  <c r="N4707" i="35"/>
  <c r="L3017" i="35"/>
  <c r="M2071" i="35"/>
  <c r="N4647" i="35"/>
  <c r="N771" i="35"/>
  <c r="I205" i="35"/>
  <c r="N4873" i="35"/>
  <c r="I128" i="35"/>
  <c r="M3283" i="35"/>
  <c r="I3554" i="35"/>
  <c r="I1598" i="35"/>
  <c r="L4618" i="35"/>
  <c r="I2117" i="35"/>
  <c r="J3064" i="35"/>
  <c r="N5162" i="35"/>
  <c r="L4338" i="35"/>
  <c r="L2846" i="35"/>
  <c r="M1514" i="35"/>
  <c r="J3589" i="35"/>
  <c r="K4991" i="35"/>
  <c r="N1831" i="35"/>
  <c r="I2993" i="35"/>
  <c r="K2996" i="35"/>
  <c r="J1536" i="35"/>
  <c r="I4567" i="35"/>
  <c r="I196" i="35"/>
  <c r="J2399" i="35"/>
  <c r="L4297" i="35"/>
  <c r="M509" i="35"/>
  <c r="J5609" i="35"/>
  <c r="J2907" i="35"/>
  <c r="K1793" i="35"/>
  <c r="N1611" i="35"/>
  <c r="J626" i="35"/>
  <c r="I2983" i="35"/>
  <c r="J769" i="35"/>
  <c r="K1264" i="35"/>
  <c r="N3885" i="35"/>
  <c r="M4422" i="35"/>
  <c r="M5577" i="35"/>
  <c r="J296" i="35"/>
  <c r="I299" i="35"/>
  <c r="L655" i="35"/>
  <c r="M1003" i="35"/>
  <c r="N5372" i="35"/>
  <c r="J286" i="35"/>
  <c r="N2032" i="35"/>
  <c r="J5325" i="35"/>
  <c r="K262" i="35"/>
  <c r="J4336" i="35"/>
  <c r="I539" i="35"/>
  <c r="K4758" i="35"/>
  <c r="M5467" i="35"/>
  <c r="L4419" i="35"/>
  <c r="M3595" i="35"/>
  <c r="J4637" i="35"/>
  <c r="I5318" i="35"/>
  <c r="J3254" i="35"/>
  <c r="L4965" i="35"/>
  <c r="L2865" i="35"/>
  <c r="M4003" i="35"/>
  <c r="I1928" i="35"/>
  <c r="N5242" i="35"/>
  <c r="J707" i="35"/>
  <c r="J846" i="35"/>
  <c r="L1865" i="35"/>
  <c r="J4026" i="35"/>
  <c r="M2242" i="35"/>
  <c r="K2834" i="35"/>
  <c r="M3816" i="35"/>
  <c r="K1646" i="35"/>
  <c r="L523" i="35"/>
  <c r="J4955" i="35"/>
  <c r="M1404" i="35"/>
  <c r="L652" i="35"/>
  <c r="M1071" i="35"/>
  <c r="M905" i="35"/>
  <c r="M4791" i="35"/>
  <c r="N4547" i="35"/>
  <c r="N3548" i="35"/>
  <c r="L4724" i="35"/>
  <c r="M4794" i="35"/>
  <c r="M1972" i="35"/>
  <c r="N1108" i="35"/>
  <c r="M4420" i="35"/>
  <c r="L4577" i="35"/>
  <c r="J1229" i="35"/>
  <c r="J4490" i="35"/>
  <c r="N779" i="35"/>
  <c r="K3810" i="35"/>
  <c r="I138" i="35"/>
  <c r="N5090" i="35"/>
  <c r="M483" i="35"/>
  <c r="N1196" i="35"/>
  <c r="L5585" i="35"/>
  <c r="L2415" i="35"/>
  <c r="N20" i="35"/>
  <c r="L3470" i="35"/>
  <c r="I1559" i="35"/>
  <c r="J2031" i="35"/>
  <c r="I132" i="35"/>
  <c r="M3505" i="35"/>
  <c r="M1622" i="35"/>
  <c r="K5406" i="35"/>
  <c r="J2954" i="35"/>
  <c r="K2548" i="35"/>
  <c r="I3764" i="35"/>
  <c r="K3986" i="35"/>
  <c r="L952" i="35"/>
  <c r="N929" i="35"/>
  <c r="M1989" i="35"/>
  <c r="I1221" i="35"/>
  <c r="L389" i="35"/>
  <c r="K3580" i="35"/>
  <c r="K3527" i="35"/>
  <c r="M1781" i="35"/>
  <c r="M5567" i="35"/>
  <c r="M5108" i="35"/>
  <c r="N681" i="35"/>
  <c r="M2790" i="35"/>
  <c r="I3831" i="35"/>
  <c r="N3157" i="35"/>
  <c r="I4436" i="35"/>
  <c r="N4925" i="35"/>
  <c r="I1895" i="35"/>
  <c r="L459" i="35"/>
  <c r="J4669" i="35"/>
  <c r="J1642" i="35"/>
  <c r="M4587" i="35"/>
  <c r="J581" i="35"/>
  <c r="J4496" i="35"/>
  <c r="I4629" i="35"/>
  <c r="M1909" i="35"/>
  <c r="K3104" i="35"/>
  <c r="M4331" i="35"/>
  <c r="J136" i="35"/>
  <c r="K1691" i="35"/>
  <c r="N2189" i="35"/>
  <c r="M1484" i="35"/>
  <c r="N5245" i="35"/>
  <c r="N45" i="35"/>
  <c r="K4915" i="35"/>
  <c r="L5594" i="35"/>
  <c r="N4635" i="35"/>
  <c r="K1483" i="35"/>
  <c r="I3142" i="35"/>
  <c r="I548" i="35"/>
  <c r="M2824" i="35"/>
  <c r="L5370" i="35"/>
  <c r="I52" i="35"/>
  <c r="K5389" i="35"/>
  <c r="I3811" i="35"/>
  <c r="I3558" i="35"/>
  <c r="I864" i="35"/>
  <c r="I1991" i="35"/>
  <c r="L3578" i="35"/>
  <c r="K2028" i="35"/>
  <c r="L1339" i="35"/>
  <c r="L4150" i="35"/>
  <c r="M3440" i="35"/>
  <c r="J3628" i="35"/>
  <c r="J1883" i="35"/>
  <c r="N3200" i="35"/>
  <c r="M3048" i="35"/>
  <c r="J1060" i="35"/>
  <c r="L2698" i="35"/>
  <c r="M958" i="35"/>
  <c r="N3227" i="35"/>
  <c r="I3252" i="35"/>
  <c r="L4968" i="35"/>
  <c r="I4830" i="35"/>
  <c r="N3698" i="35"/>
  <c r="I4059" i="35"/>
  <c r="K2330" i="35"/>
  <c r="L3704" i="35"/>
  <c r="I3298" i="35"/>
  <c r="K3326" i="35"/>
  <c r="I3975" i="35"/>
  <c r="K3322" i="35"/>
  <c r="L1408" i="35"/>
  <c r="L2432" i="35"/>
  <c r="I481" i="35"/>
  <c r="K1684" i="35"/>
  <c r="J443" i="35"/>
  <c r="J1849" i="35"/>
  <c r="I2999" i="35"/>
  <c r="L2129" i="35"/>
  <c r="L1854" i="35"/>
  <c r="L4125" i="35"/>
  <c r="L3933" i="35"/>
  <c r="N1931" i="35"/>
  <c r="I4137" i="35"/>
  <c r="K4416" i="35"/>
  <c r="K5055" i="35"/>
  <c r="K5539" i="35"/>
  <c r="K2887" i="35"/>
  <c r="I4150" i="35"/>
  <c r="K3022" i="35"/>
  <c r="L1453" i="35"/>
  <c r="J3946" i="35"/>
  <c r="I1950" i="35"/>
  <c r="L3740" i="35"/>
  <c r="I3658" i="35"/>
  <c r="N2236" i="35"/>
  <c r="I297" i="35"/>
  <c r="K1800" i="35"/>
  <c r="L826" i="35"/>
  <c r="M3212" i="35"/>
  <c r="K2375" i="35"/>
  <c r="M1849" i="35"/>
  <c r="K3667" i="35"/>
  <c r="K1763" i="35"/>
  <c r="J3030" i="35"/>
  <c r="I2222" i="35"/>
  <c r="M5065" i="35"/>
  <c r="M318" i="35"/>
  <c r="N1059" i="35"/>
  <c r="J567" i="35"/>
  <c r="N2089" i="35"/>
  <c r="M3082" i="35"/>
  <c r="L413" i="35"/>
  <c r="M3242" i="35"/>
  <c r="L4010" i="35"/>
  <c r="N4823" i="35"/>
  <c r="L2962" i="35"/>
  <c r="J808" i="35"/>
  <c r="L4998" i="35"/>
  <c r="I4807" i="35"/>
  <c r="J4278" i="35"/>
  <c r="I2403" i="35"/>
  <c r="J3390" i="35"/>
  <c r="M2223" i="35"/>
  <c r="N1200" i="35"/>
  <c r="I3340" i="35"/>
  <c r="K815" i="35"/>
  <c r="N2255" i="35"/>
  <c r="K1415" i="35"/>
  <c r="J165" i="35"/>
  <c r="M5076" i="35"/>
  <c r="I4479" i="35"/>
  <c r="K2892" i="35"/>
  <c r="M5250" i="35"/>
  <c r="J1430" i="35"/>
  <c r="I3384" i="35"/>
  <c r="M2389" i="35"/>
  <c r="I3220" i="35"/>
  <c r="L101" i="35"/>
  <c r="I2050" i="35"/>
  <c r="L1355" i="35"/>
  <c r="K576" i="35"/>
  <c r="L103" i="35"/>
  <c r="J59" i="35"/>
  <c r="K2966" i="35"/>
  <c r="K3418" i="35"/>
  <c r="M3722" i="35"/>
  <c r="J4093" i="35"/>
  <c r="I4760" i="35"/>
  <c r="L4974" i="35"/>
  <c r="J2502" i="35"/>
  <c r="N3823" i="35"/>
  <c r="N3625" i="35"/>
  <c r="J3991" i="35"/>
  <c r="I3092" i="35"/>
  <c r="I1302" i="35"/>
  <c r="L3006" i="35"/>
  <c r="K4277" i="35"/>
  <c r="M1708" i="35"/>
  <c r="J4405" i="35"/>
  <c r="N438" i="35"/>
  <c r="N301" i="35"/>
  <c r="J2563" i="35"/>
  <c r="K3819" i="35"/>
  <c r="I2931" i="35"/>
  <c r="N1498" i="35"/>
  <c r="L843" i="35"/>
  <c r="M2243" i="35"/>
  <c r="J829" i="35"/>
  <c r="N3516" i="35"/>
  <c r="L2452" i="35"/>
  <c r="M1334" i="35"/>
  <c r="I1163" i="35"/>
  <c r="L3505" i="35"/>
  <c r="I3265" i="35"/>
  <c r="J5581" i="35"/>
  <c r="I179" i="35"/>
  <c r="M3508" i="35"/>
  <c r="M936" i="35"/>
  <c r="M4843" i="35"/>
  <c r="J5341" i="35"/>
  <c r="I4570" i="35"/>
  <c r="J1867" i="35"/>
  <c r="L3494" i="35"/>
  <c r="N5160" i="35"/>
  <c r="K2470" i="35"/>
  <c r="K1121" i="35"/>
  <c r="N4717" i="35"/>
  <c r="N2175" i="35"/>
  <c r="N1604" i="35"/>
  <c r="J5573" i="35"/>
  <c r="L4492" i="35"/>
  <c r="I143" i="35"/>
  <c r="M2874" i="35"/>
  <c r="J1605" i="35"/>
  <c r="I4222" i="35"/>
  <c r="M3251" i="35"/>
  <c r="J2916" i="35"/>
  <c r="N4381" i="35"/>
  <c r="M4911" i="35"/>
  <c r="N1707" i="35"/>
  <c r="I993" i="35"/>
  <c r="L4402" i="35"/>
  <c r="L4108" i="35"/>
  <c r="J2420" i="35"/>
  <c r="L2063" i="35"/>
  <c r="L97" i="35"/>
  <c r="K5378" i="35"/>
  <c r="J2068" i="35"/>
  <c r="J1951" i="35"/>
  <c r="M1569" i="35"/>
  <c r="K3848" i="35"/>
  <c r="K2119" i="35"/>
  <c r="M1301" i="35"/>
  <c r="J5476" i="35"/>
  <c r="J4886" i="35"/>
  <c r="N3919" i="35"/>
  <c r="N4353" i="35"/>
  <c r="K2820" i="35"/>
  <c r="K3978" i="35"/>
  <c r="L5025" i="35"/>
  <c r="K323" i="35"/>
  <c r="I5362" i="35"/>
  <c r="I5320" i="35"/>
  <c r="I4088" i="35"/>
  <c r="N1453" i="35"/>
  <c r="J1966" i="35"/>
  <c r="M1468" i="35"/>
  <c r="N4394" i="35"/>
  <c r="I1219" i="35"/>
  <c r="J5159" i="35"/>
  <c r="N5369" i="35"/>
  <c r="L2438" i="35"/>
  <c r="L554" i="35"/>
  <c r="J3762" i="35"/>
  <c r="J1063" i="35"/>
  <c r="I4044" i="35"/>
  <c r="N2923" i="35"/>
  <c r="N2450" i="35"/>
  <c r="L2740" i="35"/>
  <c r="J1922" i="35"/>
  <c r="M1996" i="35"/>
  <c r="J4241" i="35"/>
  <c r="J1414" i="35"/>
  <c r="M1121" i="35"/>
  <c r="N422" i="35"/>
  <c r="J1609" i="35"/>
  <c r="N1566" i="35"/>
  <c r="J1756" i="35"/>
  <c r="K3086" i="35"/>
  <c r="L931" i="35"/>
  <c r="J5419" i="35"/>
  <c r="J3029" i="35"/>
  <c r="J1612" i="35"/>
  <c r="I1462" i="35"/>
  <c r="J4307" i="35"/>
  <c r="I5498" i="35"/>
  <c r="J2077" i="35"/>
  <c r="N4691" i="35"/>
  <c r="J5248" i="35"/>
  <c r="K5192" i="35"/>
  <c r="N4770" i="35"/>
  <c r="K757" i="35"/>
  <c r="N2390" i="35"/>
  <c r="K918" i="35"/>
  <c r="K41" i="35"/>
  <c r="J3564" i="35"/>
  <c r="N429" i="35"/>
  <c r="N764" i="35"/>
  <c r="I4572" i="35"/>
  <c r="K4872" i="35"/>
  <c r="M346" i="35"/>
  <c r="K3821" i="35"/>
  <c r="L2813" i="35"/>
  <c r="K3008" i="35"/>
  <c r="M4166" i="35"/>
  <c r="I459" i="35"/>
  <c r="J3127" i="35"/>
  <c r="L478" i="35"/>
  <c r="M1246" i="35"/>
  <c r="I1040" i="35"/>
  <c r="M3611" i="35"/>
  <c r="N2582" i="35"/>
  <c r="M4522" i="35"/>
  <c r="I1172" i="35"/>
  <c r="J1039" i="35"/>
  <c r="I686" i="35"/>
  <c r="L5097" i="35"/>
  <c r="K2130" i="35"/>
  <c r="K3295" i="35"/>
  <c r="M3284" i="35"/>
  <c r="L4756" i="35"/>
  <c r="N379" i="35"/>
  <c r="N2391" i="35"/>
  <c r="J977" i="35"/>
  <c r="L3754" i="35"/>
  <c r="L4852" i="35"/>
  <c r="J1577" i="35"/>
  <c r="K4239" i="35"/>
  <c r="I227" i="35"/>
  <c r="L4536" i="35"/>
  <c r="K5053" i="35"/>
  <c r="L2868" i="35"/>
  <c r="K3763" i="35"/>
  <c r="K3703" i="35"/>
  <c r="I4353" i="35"/>
  <c r="I3519" i="35"/>
  <c r="I1882" i="35"/>
  <c r="L3546" i="35"/>
  <c r="K2904" i="35"/>
  <c r="L4328" i="35"/>
  <c r="J2322" i="35"/>
  <c r="K3778" i="35"/>
  <c r="N5394" i="35"/>
  <c r="J1994" i="35"/>
  <c r="L3221" i="35"/>
  <c r="N1157" i="35"/>
  <c r="I820" i="35"/>
  <c r="K3380" i="35"/>
  <c r="M4626" i="35"/>
  <c r="I3380" i="35"/>
  <c r="N4792" i="35"/>
  <c r="N2546" i="35"/>
  <c r="M1300" i="35"/>
  <c r="N867" i="35"/>
  <c r="N4174" i="35"/>
  <c r="I920" i="35"/>
  <c r="L3310" i="35"/>
  <c r="K846" i="35"/>
  <c r="L4963" i="35"/>
  <c r="N2436" i="35"/>
  <c r="I4827" i="35"/>
  <c r="K2978" i="35"/>
  <c r="I1141" i="35"/>
  <c r="L1911" i="35"/>
  <c r="N2071" i="35"/>
  <c r="L1644" i="35"/>
  <c r="J3604" i="35"/>
  <c r="M207" i="35"/>
  <c r="J5093" i="35"/>
  <c r="M2412" i="35"/>
  <c r="I1332" i="35"/>
  <c r="J3213" i="35"/>
  <c r="I336" i="35"/>
  <c r="L2678" i="35"/>
  <c r="M2301" i="35"/>
  <c r="L2728" i="35"/>
  <c r="L3774" i="35"/>
  <c r="L787" i="35"/>
  <c r="K1271" i="35"/>
  <c r="N3553" i="35"/>
  <c r="J5075" i="35"/>
  <c r="K1252" i="35"/>
  <c r="I1426" i="35"/>
  <c r="N5302" i="35"/>
  <c r="N420" i="35"/>
  <c r="N2285" i="35"/>
  <c r="I1523" i="35"/>
  <c r="K3274" i="35"/>
  <c r="J5266" i="35"/>
  <c r="I1480" i="35"/>
  <c r="M1409" i="35"/>
  <c r="I508" i="35"/>
  <c r="I1325" i="35"/>
  <c r="M618" i="35"/>
  <c r="M1458" i="35"/>
  <c r="N4638" i="35"/>
  <c r="I305" i="35"/>
  <c r="J5076" i="35"/>
  <c r="M5134" i="35"/>
  <c r="I1712" i="35"/>
  <c r="L5442" i="35"/>
  <c r="M4688" i="35"/>
  <c r="K552" i="35"/>
  <c r="K3213" i="35"/>
  <c r="I2845" i="35"/>
  <c r="M5245" i="35"/>
  <c r="N3218" i="35"/>
  <c r="M3827" i="35"/>
  <c r="M2283" i="35"/>
  <c r="L2793" i="35"/>
  <c r="K1947" i="35"/>
  <c r="L842" i="35"/>
  <c r="K4825" i="35"/>
  <c r="N768" i="35"/>
  <c r="J1465" i="35"/>
  <c r="J419" i="35"/>
  <c r="L1348" i="35"/>
  <c r="M4933" i="35"/>
  <c r="M2773" i="35"/>
  <c r="I4331" i="35"/>
  <c r="L1372" i="35"/>
  <c r="N2954" i="35"/>
  <c r="K507" i="35"/>
  <c r="M3344" i="35"/>
  <c r="J3830" i="35"/>
  <c r="M5583" i="35"/>
  <c r="J2405" i="35"/>
  <c r="K3270" i="35"/>
  <c r="M971" i="35"/>
  <c r="I4546" i="35"/>
  <c r="M1396" i="35"/>
  <c r="K811" i="35"/>
  <c r="M5224" i="35"/>
  <c r="K2696" i="35"/>
  <c r="I3146" i="35"/>
  <c r="M2088" i="35"/>
  <c r="N2426" i="35"/>
  <c r="K1175" i="35"/>
  <c r="I5165" i="35"/>
  <c r="M126" i="35"/>
  <c r="K604" i="35"/>
  <c r="J3135" i="35"/>
  <c r="I3602" i="35"/>
  <c r="M4454" i="35"/>
  <c r="N4124" i="35"/>
  <c r="I4019" i="35"/>
  <c r="J3824" i="35"/>
  <c r="M4765" i="35"/>
  <c r="M4447" i="35"/>
  <c r="N2783" i="35"/>
  <c r="M2694" i="35"/>
  <c r="K236" i="35"/>
  <c r="L5072" i="35"/>
  <c r="I5091" i="35"/>
  <c r="J2434" i="35"/>
  <c r="L3164" i="35"/>
  <c r="K4553" i="35"/>
  <c r="K5644" i="35"/>
  <c r="K635" i="35"/>
  <c r="M1958" i="35"/>
  <c r="K4413" i="35"/>
  <c r="N4390" i="35"/>
  <c r="I3574" i="35"/>
  <c r="M4779" i="35"/>
  <c r="J4801" i="35"/>
  <c r="K3670" i="35"/>
  <c r="M445" i="35"/>
  <c r="N5339" i="35"/>
  <c r="I1921" i="35"/>
  <c r="N3243" i="35"/>
  <c r="N2658" i="35"/>
  <c r="M1607" i="35"/>
  <c r="K5299" i="35"/>
  <c r="M4589" i="35"/>
  <c r="J5507" i="35"/>
  <c r="K3948" i="35"/>
  <c r="L3321" i="35"/>
  <c r="I1588" i="35"/>
  <c r="K4128" i="35"/>
  <c r="L2460" i="35"/>
  <c r="M532" i="35"/>
  <c r="I3197" i="35"/>
  <c r="N3719" i="35"/>
  <c r="J206" i="35"/>
  <c r="M2862" i="35"/>
  <c r="J520" i="35"/>
  <c r="N326" i="35"/>
  <c r="N1175" i="35"/>
  <c r="M3930" i="35"/>
  <c r="M4829" i="35"/>
  <c r="I3405" i="35"/>
  <c r="K5377" i="35"/>
  <c r="K5597" i="35"/>
  <c r="L1974" i="35"/>
  <c r="K3017" i="35"/>
  <c r="K5343" i="35"/>
  <c r="M5449" i="35"/>
  <c r="J2972" i="35"/>
  <c r="K2459" i="35"/>
  <c r="L213" i="35"/>
  <c r="I4239" i="35"/>
  <c r="K4877" i="35"/>
  <c r="N2755" i="35"/>
  <c r="I5351" i="35"/>
  <c r="L3352" i="35"/>
  <c r="I5393" i="35"/>
  <c r="K1210" i="35"/>
  <c r="N5464" i="35"/>
  <c r="J4412" i="35"/>
  <c r="N296" i="35"/>
  <c r="L2787" i="35"/>
  <c r="M3701" i="35"/>
  <c r="J227" i="35"/>
  <c r="M3956" i="35"/>
  <c r="M579" i="35"/>
  <c r="N637" i="35"/>
  <c r="I3938" i="35"/>
  <c r="J317" i="35"/>
  <c r="N4133" i="35"/>
  <c r="M4373" i="35"/>
  <c r="M1377" i="35"/>
  <c r="J2163" i="35"/>
  <c r="N1432" i="35"/>
  <c r="L5002" i="35"/>
  <c r="K871" i="35"/>
  <c r="J1367" i="35"/>
  <c r="K4436" i="35"/>
  <c r="M5200" i="35"/>
  <c r="I3393" i="35"/>
  <c r="N172" i="35"/>
  <c r="J3811" i="35"/>
  <c r="M1984" i="35"/>
  <c r="I5102" i="35"/>
  <c r="I5492" i="35"/>
  <c r="K4029" i="35"/>
  <c r="K2972" i="35"/>
  <c r="M2628" i="35"/>
  <c r="M3729" i="35"/>
  <c r="I636" i="35"/>
  <c r="M1945" i="35"/>
  <c r="N3762" i="35"/>
  <c r="L5577" i="35"/>
  <c r="K2394" i="35"/>
  <c r="J2720" i="35"/>
  <c r="N5593" i="35"/>
  <c r="M3585" i="35"/>
  <c r="J645" i="35"/>
  <c r="K2277" i="35"/>
  <c r="I4852" i="35"/>
  <c r="K4030" i="35"/>
  <c r="J4928" i="35"/>
  <c r="K2204" i="35"/>
  <c r="I5464" i="35"/>
  <c r="I141" i="35"/>
  <c r="L3777" i="35"/>
  <c r="N518" i="35"/>
  <c r="L2589" i="35"/>
  <c r="K1326" i="35"/>
  <c r="L3096" i="35"/>
  <c r="L3357" i="35"/>
  <c r="N463" i="35"/>
  <c r="K1845" i="35"/>
  <c r="K1783" i="35"/>
  <c r="J1851" i="35"/>
  <c r="K2070" i="35"/>
  <c r="J2187" i="35"/>
  <c r="J4926" i="35"/>
  <c r="I3625" i="35"/>
  <c r="L5578" i="35"/>
  <c r="M2377" i="35"/>
  <c r="L1877" i="35"/>
  <c r="M5438" i="35"/>
  <c r="L3092" i="35"/>
  <c r="L5309" i="35"/>
  <c r="I5605" i="35"/>
  <c r="I2008" i="35"/>
  <c r="J3981" i="35"/>
  <c r="J3445" i="35"/>
  <c r="M109" i="35"/>
  <c r="I2555" i="35"/>
  <c r="N1879" i="35"/>
  <c r="N3852" i="35"/>
  <c r="M4399" i="35"/>
  <c r="J1912" i="35"/>
  <c r="J1970" i="35"/>
  <c r="N1456" i="35"/>
  <c r="L4180" i="35"/>
  <c r="N2548" i="35"/>
  <c r="I3417" i="35"/>
  <c r="N2024" i="35"/>
  <c r="J3409" i="35"/>
  <c r="K178" i="35"/>
  <c r="I1046" i="35"/>
  <c r="N3609" i="35"/>
  <c r="N5086" i="35"/>
  <c r="N3035" i="35"/>
  <c r="L4007" i="35"/>
  <c r="N5295" i="35"/>
  <c r="N1210" i="35"/>
  <c r="L3508" i="35"/>
  <c r="L2144" i="35"/>
  <c r="M5419" i="35"/>
  <c r="N5450" i="35"/>
  <c r="N2283" i="35"/>
  <c r="M4612" i="35"/>
  <c r="K4696" i="35"/>
  <c r="I5328" i="35"/>
  <c r="M5626" i="35"/>
  <c r="I4630" i="35"/>
  <c r="M5582" i="35"/>
  <c r="L5305" i="35"/>
  <c r="K790" i="35"/>
  <c r="N2299" i="35"/>
  <c r="J1281" i="35"/>
  <c r="L4172" i="35"/>
  <c r="L2837" i="35"/>
  <c r="M4439" i="35"/>
  <c r="N3413" i="35"/>
  <c r="M1994" i="35"/>
  <c r="J899" i="35"/>
  <c r="J251" i="35"/>
  <c r="M4608" i="35"/>
  <c r="J1264" i="35"/>
  <c r="L1110" i="35"/>
  <c r="M3513" i="35"/>
  <c r="L4814" i="35"/>
  <c r="L1575" i="35"/>
  <c r="M5328" i="35"/>
  <c r="N161" i="35"/>
  <c r="N1273" i="35"/>
  <c r="N5127" i="35"/>
  <c r="K5546" i="35"/>
  <c r="I3211" i="35"/>
  <c r="I2172" i="35"/>
  <c r="M81" i="35"/>
  <c r="I5532" i="35"/>
  <c r="M2570" i="35"/>
  <c r="M5599" i="35"/>
  <c r="N2058" i="35"/>
  <c r="M4713" i="35"/>
  <c r="N3775" i="35"/>
  <c r="N904" i="35"/>
  <c r="K3715" i="35"/>
  <c r="I3120" i="35"/>
  <c r="L2964" i="35"/>
  <c r="N4163" i="35"/>
  <c r="I1388" i="35"/>
  <c r="J5249" i="35"/>
  <c r="L3883" i="35"/>
  <c r="M2910" i="35"/>
  <c r="N156" i="35"/>
  <c r="J1740" i="35"/>
  <c r="N3002" i="35"/>
  <c r="I2443" i="35"/>
  <c r="I1485" i="35"/>
  <c r="N4361" i="35"/>
  <c r="N448" i="35"/>
  <c r="J2686" i="35"/>
  <c r="N1151" i="35"/>
  <c r="J188" i="35"/>
  <c r="J1116" i="35"/>
  <c r="K4396" i="35"/>
  <c r="N4777" i="35"/>
  <c r="L1671" i="35"/>
  <c r="N2816" i="35"/>
  <c r="M3038" i="35"/>
  <c r="I2896" i="35"/>
  <c r="L3349" i="35"/>
  <c r="M3671" i="35"/>
  <c r="M716" i="35"/>
  <c r="M4509" i="35"/>
  <c r="M1574" i="35"/>
  <c r="J4554" i="35"/>
  <c r="N1423" i="35"/>
  <c r="M965" i="35"/>
  <c r="J1877" i="35"/>
  <c r="M2752" i="35"/>
  <c r="I1978" i="35"/>
  <c r="K2003" i="35"/>
  <c r="J3362" i="35"/>
  <c r="N1191" i="35"/>
  <c r="M4619" i="35"/>
  <c r="I2595" i="35"/>
  <c r="J1524" i="35"/>
  <c r="L562" i="35"/>
  <c r="K3578" i="35"/>
  <c r="L5031" i="35"/>
  <c r="K5392" i="35"/>
  <c r="I4704" i="35"/>
  <c r="K4345" i="35"/>
  <c r="I3933" i="35"/>
  <c r="J1103" i="35"/>
  <c r="L1554" i="35"/>
  <c r="J5199" i="35"/>
  <c r="L848" i="35"/>
  <c r="L2674" i="35"/>
  <c r="J5177" i="35"/>
  <c r="I4083" i="35"/>
  <c r="I4626" i="35"/>
  <c r="L4266" i="35"/>
  <c r="J2722" i="35"/>
  <c r="K2298" i="35"/>
  <c r="L4523" i="35"/>
  <c r="M3925" i="35"/>
  <c r="I241" i="35"/>
  <c r="L1728" i="35"/>
  <c r="K4456" i="35"/>
  <c r="L1237" i="35"/>
  <c r="N3066" i="35"/>
  <c r="I989" i="35"/>
  <c r="I2961" i="35"/>
  <c r="K3944" i="35"/>
  <c r="I2015" i="35"/>
  <c r="J3649" i="35"/>
  <c r="M837" i="35"/>
  <c r="M5502" i="35"/>
  <c r="J770" i="35"/>
  <c r="M2181" i="35"/>
  <c r="K2285" i="35"/>
  <c r="L3353" i="35"/>
  <c r="K4316" i="35"/>
  <c r="K3046" i="35"/>
  <c r="N1162" i="35"/>
  <c r="N2710" i="35"/>
  <c r="J4234" i="35"/>
  <c r="J5022" i="35"/>
  <c r="J3770" i="35"/>
  <c r="L3541" i="35"/>
  <c r="M5238" i="35"/>
  <c r="I3324" i="35"/>
  <c r="M2875" i="35"/>
  <c r="J2454" i="35"/>
  <c r="J2223" i="35"/>
  <c r="N4533" i="35"/>
  <c r="M3241" i="35"/>
  <c r="K4291" i="35"/>
  <c r="L1890" i="35"/>
  <c r="L3860" i="35"/>
  <c r="K3279" i="35"/>
  <c r="J1205" i="35"/>
  <c r="I3991" i="35"/>
  <c r="M2321" i="35"/>
  <c r="K3272" i="35"/>
  <c r="L4134" i="35"/>
  <c r="L3488" i="35"/>
  <c r="I5012" i="35"/>
  <c r="N4326" i="35"/>
  <c r="M1469" i="35"/>
  <c r="N2490" i="35"/>
  <c r="M2872" i="35"/>
  <c r="K2105" i="35"/>
  <c r="M4677" i="35"/>
  <c r="J3989" i="35"/>
  <c r="J297" i="35"/>
  <c r="J3545" i="35"/>
  <c r="K5513" i="35"/>
  <c r="L732" i="35"/>
  <c r="L642" i="35"/>
  <c r="N2273" i="35"/>
  <c r="N5340" i="35"/>
  <c r="L420" i="35"/>
  <c r="L2054" i="35"/>
  <c r="N3833" i="35"/>
  <c r="J3512" i="35"/>
  <c r="K4234" i="35"/>
  <c r="L990" i="35"/>
  <c r="K2949" i="35"/>
  <c r="M1501" i="35"/>
  <c r="N4280" i="35"/>
  <c r="M799" i="35"/>
  <c r="J2586" i="35"/>
  <c r="N3448" i="35"/>
  <c r="N53" i="35"/>
  <c r="L3151" i="35"/>
  <c r="N2946" i="35"/>
  <c r="L1111" i="35"/>
  <c r="M4728" i="35"/>
  <c r="N5151" i="35"/>
  <c r="I3645" i="35"/>
  <c r="M2265" i="35"/>
  <c r="M1884" i="35"/>
  <c r="M75" i="35"/>
  <c r="K2242" i="35"/>
  <c r="M1509" i="35"/>
  <c r="L595" i="35"/>
  <c r="I185" i="35"/>
  <c r="I3213" i="35"/>
  <c r="M1724" i="35"/>
  <c r="M1173" i="35"/>
  <c r="I2339" i="35"/>
  <c r="N5287" i="35"/>
  <c r="L1164" i="35"/>
  <c r="J2878" i="35"/>
  <c r="N578" i="35"/>
  <c r="I3130" i="35"/>
  <c r="I2517" i="35"/>
  <c r="N4568" i="35"/>
  <c r="K72" i="35"/>
  <c r="N4843" i="35"/>
  <c r="K3964" i="35"/>
  <c r="N752" i="35"/>
  <c r="M2827" i="35"/>
  <c r="J1161" i="35"/>
  <c r="M1908" i="35"/>
  <c r="J5278" i="35"/>
  <c r="J4246" i="35"/>
  <c r="I1837" i="35"/>
  <c r="M3117" i="35"/>
  <c r="N399" i="35"/>
  <c r="L1773" i="35"/>
  <c r="L5479" i="35"/>
  <c r="I5463" i="35"/>
  <c r="L2522" i="35"/>
  <c r="L3007" i="35"/>
  <c r="K4282" i="35"/>
  <c r="M874" i="35"/>
  <c r="I565" i="35"/>
  <c r="L921" i="35"/>
  <c r="M219" i="35"/>
  <c r="M2435" i="35"/>
  <c r="N1248" i="35"/>
  <c r="J4360" i="35"/>
  <c r="L1117" i="35"/>
  <c r="J1481" i="35"/>
  <c r="K1344" i="35"/>
  <c r="I3819" i="35"/>
  <c r="I1193" i="35"/>
  <c r="I1979" i="35"/>
  <c r="N1986" i="35"/>
  <c r="K4731" i="35"/>
  <c r="N3152" i="35"/>
  <c r="N3246" i="35"/>
  <c r="M998" i="35"/>
  <c r="L3587" i="35"/>
  <c r="I3774" i="35"/>
  <c r="L1427" i="35"/>
  <c r="I2552" i="35"/>
  <c r="N3962" i="35"/>
  <c r="N4282" i="35"/>
  <c r="I2163" i="35"/>
  <c r="K4022" i="35"/>
  <c r="M4769" i="35"/>
  <c r="M523" i="35"/>
  <c r="I177" i="35"/>
  <c r="M3417" i="35"/>
  <c r="J557" i="35"/>
  <c r="J2646" i="35"/>
  <c r="N5442" i="35"/>
  <c r="M571" i="35"/>
  <c r="N1449" i="35"/>
  <c r="L4973" i="35"/>
  <c r="K4133" i="35"/>
  <c r="J3076" i="35"/>
  <c r="J5448" i="35"/>
  <c r="K2292" i="35"/>
  <c r="J4232" i="35"/>
  <c r="K3132" i="35"/>
  <c r="J2794" i="35"/>
  <c r="L3700" i="35"/>
  <c r="N1858" i="35"/>
  <c r="K5069" i="35"/>
  <c r="K3127" i="35"/>
  <c r="I664" i="35"/>
  <c r="K2008" i="35"/>
  <c r="L2841" i="35"/>
  <c r="K3134" i="35"/>
  <c r="M4424" i="35"/>
  <c r="N2959" i="35"/>
  <c r="J2439" i="35"/>
  <c r="I3367" i="35"/>
  <c r="J3882" i="35"/>
  <c r="N3824" i="35"/>
  <c r="N4029" i="35"/>
  <c r="M5181" i="35"/>
  <c r="M4225" i="35"/>
  <c r="M269" i="35"/>
  <c r="M372" i="35"/>
  <c r="M1136" i="35"/>
  <c r="M2025" i="35"/>
  <c r="N588" i="35"/>
  <c r="M2345" i="35"/>
  <c r="N3972" i="35"/>
  <c r="J5039" i="35"/>
  <c r="M3802" i="35"/>
  <c r="L2014" i="35"/>
  <c r="K2067" i="35"/>
  <c r="K5393" i="35"/>
  <c r="M3193" i="35"/>
  <c r="J2783" i="35"/>
  <c r="I4985" i="35"/>
  <c r="J154" i="35"/>
  <c r="K166" i="35"/>
  <c r="K641" i="35"/>
  <c r="I1844" i="35"/>
  <c r="J2910" i="35"/>
  <c r="I4812" i="35"/>
  <c r="L5455" i="35"/>
  <c r="J5081" i="35"/>
  <c r="M4961" i="35"/>
  <c r="I2715" i="35"/>
  <c r="I4216" i="35"/>
  <c r="K4129" i="35"/>
  <c r="L752" i="35"/>
  <c r="M1915" i="35"/>
  <c r="N282" i="35"/>
  <c r="N4278" i="35"/>
  <c r="K5084" i="35"/>
  <c r="K4761" i="35"/>
  <c r="K1928" i="35"/>
  <c r="J3509" i="35"/>
  <c r="K1163" i="35"/>
  <c r="J5387" i="35"/>
  <c r="J1351" i="35"/>
  <c r="K5271" i="35"/>
  <c r="K3316" i="35"/>
  <c r="M1104" i="35"/>
  <c r="M3362" i="35"/>
  <c r="L1018" i="35"/>
  <c r="K4044" i="35"/>
  <c r="K3787" i="35"/>
  <c r="N5490" i="35"/>
  <c r="N4943" i="35"/>
  <c r="N1233" i="35"/>
  <c r="J1919" i="35"/>
  <c r="K3188" i="35"/>
  <c r="I2871" i="35"/>
  <c r="I2549" i="35"/>
  <c r="I3403" i="35"/>
  <c r="L2503" i="35"/>
  <c r="L1867" i="35"/>
  <c r="J2890" i="35"/>
  <c r="N4428" i="35"/>
  <c r="L4285" i="35"/>
  <c r="M413" i="35"/>
  <c r="I3387" i="35"/>
  <c r="I2714" i="35"/>
  <c r="K4498" i="35"/>
  <c r="L3964" i="35"/>
  <c r="J4426" i="35"/>
  <c r="N498" i="35"/>
  <c r="I1688" i="35"/>
  <c r="L59" i="35"/>
  <c r="N254" i="35"/>
  <c r="I2155" i="35"/>
  <c r="L2006" i="35"/>
  <c r="M1743" i="35"/>
  <c r="J3694" i="35"/>
  <c r="N2182" i="35"/>
  <c r="M4831" i="35"/>
  <c r="L2209" i="35"/>
  <c r="M977" i="35"/>
  <c r="M139" i="35"/>
  <c r="J3671" i="35"/>
  <c r="K3361" i="35"/>
  <c r="N1017" i="35"/>
  <c r="I3071" i="35"/>
  <c r="N4762" i="35"/>
  <c r="L5490" i="35"/>
  <c r="K3900" i="35"/>
  <c r="L3329" i="35"/>
  <c r="N151" i="35"/>
  <c r="M5011" i="35"/>
  <c r="J4722" i="35"/>
  <c r="K4091" i="35"/>
  <c r="N4973" i="35"/>
  <c r="J439" i="35"/>
  <c r="L1984" i="35"/>
  <c r="N1429" i="35"/>
  <c r="K4981" i="35"/>
  <c r="J5486" i="35"/>
  <c r="L80" i="35"/>
  <c r="I4901" i="35"/>
  <c r="N5466" i="35"/>
  <c r="L5626" i="35"/>
  <c r="J1345" i="35"/>
  <c r="I1381" i="35"/>
  <c r="J1774" i="35"/>
  <c r="N2155" i="35"/>
  <c r="N472" i="35"/>
  <c r="I5147" i="35"/>
  <c r="K946" i="35"/>
  <c r="N3402" i="35"/>
  <c r="K3167" i="35"/>
  <c r="K3299" i="35"/>
  <c r="L3741" i="35"/>
  <c r="N298" i="35"/>
  <c r="K382" i="35"/>
  <c r="I1782" i="35"/>
  <c r="L2242" i="35"/>
  <c r="L4869" i="35"/>
  <c r="M1861" i="35"/>
  <c r="M1414" i="35"/>
  <c r="K4474" i="35"/>
  <c r="N566" i="35"/>
  <c r="L206" i="35"/>
  <c r="I1774" i="35"/>
  <c r="N3995" i="35"/>
  <c r="I30" i="35"/>
  <c r="I5562" i="35"/>
  <c r="J3696" i="35"/>
  <c r="L2358" i="35"/>
  <c r="K516" i="35"/>
  <c r="M2709" i="35"/>
  <c r="N2082" i="35"/>
  <c r="I4644" i="35"/>
  <c r="K3547" i="35"/>
  <c r="N790" i="35"/>
  <c r="J331" i="35"/>
  <c r="K4010" i="35"/>
  <c r="L4036" i="35"/>
  <c r="M2384" i="35"/>
  <c r="J1986" i="35"/>
  <c r="L5249" i="35"/>
  <c r="N3260" i="35"/>
  <c r="J3504" i="35"/>
  <c r="L1155" i="35"/>
  <c r="N5164" i="35"/>
  <c r="M4458" i="35"/>
  <c r="N1594" i="35"/>
  <c r="M1837" i="35"/>
  <c r="N1797" i="35"/>
  <c r="J742" i="35"/>
  <c r="M181" i="35"/>
  <c r="L553" i="35"/>
  <c r="I492" i="35"/>
  <c r="L4513" i="35"/>
  <c r="L3182" i="35"/>
  <c r="J1503" i="35"/>
  <c r="I2110" i="35"/>
  <c r="I1452" i="35"/>
  <c r="K5052" i="35"/>
  <c r="K4482" i="35"/>
  <c r="K55" i="35"/>
  <c r="N131" i="35"/>
  <c r="L796" i="35"/>
  <c r="J3049" i="35"/>
  <c r="N1781" i="35"/>
  <c r="L2346" i="35"/>
  <c r="L4551" i="35"/>
  <c r="J4831" i="35"/>
  <c r="J549" i="35"/>
  <c r="I1003" i="35"/>
  <c r="L534" i="35"/>
  <c r="M105" i="35"/>
  <c r="I681" i="35"/>
  <c r="N1519" i="35"/>
  <c r="I4499" i="35"/>
  <c r="L4081" i="35"/>
  <c r="I5009" i="35"/>
  <c r="N481" i="35"/>
  <c r="N5355" i="35"/>
  <c r="I2400" i="35"/>
  <c r="I2583" i="35"/>
  <c r="I5606" i="35"/>
  <c r="I3001" i="35"/>
  <c r="N393" i="35"/>
  <c r="J378" i="35"/>
  <c r="L4655" i="35"/>
  <c r="I1073" i="35"/>
  <c r="I4869" i="35"/>
  <c r="I1268" i="35"/>
  <c r="N2612" i="35"/>
  <c r="I2180" i="35"/>
  <c r="L2322" i="35"/>
  <c r="I1294" i="35"/>
  <c r="J459" i="35"/>
  <c r="J4033" i="35"/>
  <c r="K4243" i="35"/>
  <c r="J1711" i="35"/>
  <c r="K4987" i="35"/>
  <c r="M2072" i="35"/>
  <c r="N1050" i="35"/>
  <c r="L410" i="35"/>
  <c r="K1861" i="35"/>
  <c r="I881" i="35"/>
  <c r="N1346" i="35"/>
  <c r="N1315" i="35"/>
  <c r="J4664" i="35"/>
  <c r="J2961" i="35"/>
  <c r="K2700" i="35"/>
  <c r="N4470" i="35"/>
  <c r="K2641" i="35"/>
  <c r="M3422" i="35"/>
  <c r="M649" i="35"/>
  <c r="I750" i="35"/>
  <c r="I4066" i="35"/>
  <c r="J148" i="35"/>
  <c r="I2170" i="35"/>
  <c r="L969" i="35"/>
  <c r="N2699" i="35"/>
  <c r="I4741" i="35"/>
  <c r="I2852" i="35"/>
  <c r="K1627" i="35"/>
  <c r="L1293" i="35"/>
  <c r="I3535" i="35"/>
  <c r="J3375" i="35"/>
  <c r="M5570" i="35"/>
  <c r="J828" i="35"/>
  <c r="J330" i="35"/>
  <c r="L2769" i="35"/>
  <c r="J5187" i="35"/>
  <c r="L4886" i="35"/>
  <c r="M2582" i="35"/>
  <c r="N200" i="35"/>
  <c r="K3304" i="35"/>
  <c r="L5453" i="35"/>
  <c r="I2768" i="35"/>
  <c r="J516" i="35"/>
  <c r="J1117" i="35"/>
  <c r="I2609" i="35"/>
  <c r="J588" i="35"/>
  <c r="M1990" i="35"/>
  <c r="I3543" i="35"/>
  <c r="L5566" i="35"/>
  <c r="L4469" i="35"/>
  <c r="N3298" i="35"/>
  <c r="L4546" i="35"/>
  <c r="L178" i="35"/>
  <c r="L5124" i="35"/>
  <c r="I4780" i="35"/>
  <c r="M4281" i="35"/>
  <c r="I5337" i="35"/>
  <c r="M3826" i="35"/>
  <c r="J2699" i="35"/>
  <c r="I576" i="35"/>
  <c r="L62" i="35"/>
  <c r="M2746" i="35"/>
  <c r="K2725" i="35"/>
  <c r="M4223" i="35"/>
  <c r="N5591" i="35"/>
  <c r="N4024" i="35"/>
  <c r="J4247" i="35"/>
  <c r="M3213" i="35"/>
  <c r="J5006" i="35"/>
  <c r="K4683" i="35"/>
  <c r="M437" i="35"/>
  <c r="N2596" i="35"/>
  <c r="L1405" i="35"/>
  <c r="K5462" i="35"/>
  <c r="N4756" i="35"/>
  <c r="K4692" i="35"/>
  <c r="N3738" i="35"/>
  <c r="J4993" i="35"/>
  <c r="L4459" i="35"/>
  <c r="M4480" i="35"/>
  <c r="J3723" i="35"/>
  <c r="N4050" i="35"/>
  <c r="J2848" i="35"/>
  <c r="N5497" i="35"/>
  <c r="I4761" i="35"/>
  <c r="K1237" i="35"/>
  <c r="I1497" i="35"/>
  <c r="M2525" i="35"/>
  <c r="J917" i="35"/>
  <c r="I3596" i="35"/>
  <c r="I1129" i="35"/>
  <c r="J2942" i="35"/>
  <c r="N3579" i="35"/>
  <c r="I5127" i="35"/>
  <c r="M4845" i="35"/>
  <c r="K37" i="35"/>
  <c r="M923" i="35"/>
  <c r="N4327" i="35"/>
  <c r="N2052" i="35"/>
  <c r="L3315" i="35"/>
  <c r="L4870" i="35"/>
  <c r="L4815" i="35"/>
  <c r="M3151" i="35"/>
  <c r="I2587" i="35"/>
  <c r="N2433" i="35"/>
  <c r="I3287" i="35"/>
  <c r="I1252" i="35"/>
  <c r="M1814" i="35"/>
  <c r="L3061" i="35"/>
  <c r="L4856" i="35"/>
  <c r="K4755" i="35"/>
  <c r="N3256" i="35"/>
  <c r="N5373" i="35"/>
  <c r="L4404" i="35"/>
  <c r="M648" i="35"/>
  <c r="M5237" i="35"/>
  <c r="M3792" i="35"/>
  <c r="N4419" i="35"/>
  <c r="I4291" i="35"/>
  <c r="J942" i="35"/>
  <c r="K208" i="35"/>
  <c r="L3189" i="35"/>
  <c r="I3009" i="35"/>
  <c r="M888" i="35"/>
  <c r="J3275" i="35"/>
  <c r="K1060" i="35"/>
  <c r="J446" i="35"/>
  <c r="J2850" i="35"/>
  <c r="M4952" i="35"/>
  <c r="L820" i="35"/>
  <c r="N2770" i="35"/>
  <c r="J5247" i="35"/>
  <c r="L5553" i="35"/>
  <c r="J305" i="35"/>
  <c r="N76" i="35"/>
  <c r="I2604" i="35"/>
  <c r="J2506" i="35"/>
  <c r="M5056" i="35"/>
  <c r="L5592" i="35"/>
  <c r="J5450" i="35"/>
  <c r="L1403" i="35"/>
  <c r="M1701" i="35"/>
  <c r="K1294" i="35"/>
  <c r="I531" i="35"/>
  <c r="N1561" i="35"/>
  <c r="K633" i="35"/>
  <c r="J3972" i="35"/>
  <c r="N994" i="35"/>
  <c r="M4210" i="35"/>
  <c r="N3514" i="35"/>
  <c r="L1424" i="35"/>
  <c r="N2968" i="35"/>
  <c r="M1124" i="35"/>
  <c r="M3645" i="35"/>
  <c r="I2980" i="35"/>
  <c r="I1181" i="35"/>
  <c r="M646" i="35"/>
  <c r="N3078" i="35"/>
  <c r="K557" i="35"/>
  <c r="N1185" i="35"/>
  <c r="J2518" i="35"/>
  <c r="I5149" i="35"/>
  <c r="L3087" i="35"/>
  <c r="L2340" i="35"/>
  <c r="J4911" i="35"/>
  <c r="N1607" i="35"/>
  <c r="I4325" i="35"/>
  <c r="I3502" i="35"/>
  <c r="J2014" i="35"/>
  <c r="L1045" i="35"/>
  <c r="J4987" i="35"/>
  <c r="N816" i="35"/>
  <c r="M4343" i="35"/>
  <c r="I1841" i="35"/>
  <c r="N4045" i="35"/>
  <c r="M1588" i="35"/>
  <c r="M1177" i="35"/>
  <c r="L1864" i="35"/>
  <c r="M4495" i="35"/>
  <c r="I1905" i="35"/>
  <c r="L3139" i="35"/>
  <c r="N5377" i="35"/>
  <c r="J5451" i="35"/>
  <c r="J4915" i="35"/>
  <c r="K929" i="35"/>
  <c r="K4535" i="35"/>
  <c r="I5496" i="35"/>
  <c r="M448" i="35"/>
  <c r="N3542" i="35"/>
  <c r="M1421" i="35"/>
  <c r="N1488" i="35"/>
  <c r="L5495" i="35"/>
  <c r="J577" i="35"/>
  <c r="I511" i="35"/>
  <c r="M1676" i="35"/>
  <c r="N5356" i="35"/>
  <c r="N2635" i="35"/>
  <c r="J607" i="35"/>
  <c r="J4120" i="35"/>
  <c r="J683" i="35"/>
  <c r="L4674" i="35"/>
  <c r="L331" i="35"/>
  <c r="K1736" i="35"/>
  <c r="K4982" i="35"/>
  <c r="K171" i="35"/>
  <c r="K4415" i="35"/>
  <c r="K2662" i="35"/>
  <c r="M1998" i="35"/>
  <c r="L3288" i="35"/>
  <c r="K235" i="35"/>
  <c r="M2304" i="35"/>
  <c r="N1202" i="35"/>
  <c r="M1640" i="35"/>
  <c r="L91" i="35"/>
  <c r="I436" i="35"/>
  <c r="M3929" i="35"/>
  <c r="I5385" i="35"/>
  <c r="K4209" i="35"/>
  <c r="I4267" i="35"/>
  <c r="I655" i="35"/>
  <c r="N492" i="35"/>
  <c r="K2181" i="35"/>
  <c r="L2427" i="35"/>
  <c r="M2616" i="35"/>
  <c r="I555" i="35"/>
  <c r="N2134" i="35"/>
  <c r="K2794" i="35"/>
  <c r="N4340" i="35"/>
  <c r="I5366" i="35"/>
  <c r="K704" i="35"/>
  <c r="J862" i="35"/>
  <c r="I4040" i="35"/>
  <c r="K3624" i="35"/>
  <c r="J960" i="35"/>
  <c r="M2958" i="35"/>
  <c r="I887" i="35"/>
  <c r="M3829" i="35"/>
  <c r="N4038" i="35"/>
  <c r="M5584" i="35"/>
  <c r="M3716" i="35"/>
  <c r="J1550" i="35"/>
  <c r="J2230" i="35"/>
  <c r="I59" i="35"/>
  <c r="K845" i="35"/>
  <c r="I798" i="35"/>
  <c r="K1600" i="35"/>
  <c r="L2983" i="35"/>
  <c r="K3091" i="35"/>
  <c r="I2329" i="35"/>
  <c r="L272" i="35"/>
  <c r="L1859" i="35"/>
  <c r="I3528" i="35"/>
  <c r="M902" i="35"/>
  <c r="N2126" i="35"/>
  <c r="L2477" i="35"/>
  <c r="K4076" i="35"/>
  <c r="K248" i="35"/>
  <c r="L2775" i="35"/>
  <c r="N3736" i="35"/>
  <c r="M5644" i="35"/>
  <c r="N956" i="35"/>
  <c r="I4882" i="35"/>
  <c r="N5166" i="35"/>
  <c r="I2732" i="35"/>
  <c r="M4058" i="35"/>
  <c r="J4836" i="35"/>
  <c r="N3089" i="35"/>
  <c r="L3651" i="35"/>
  <c r="J740" i="35"/>
  <c r="L3057" i="35"/>
  <c r="N4118" i="35"/>
  <c r="K1208" i="35"/>
  <c r="M119" i="35"/>
  <c r="J1332" i="35"/>
  <c r="I5004" i="35"/>
  <c r="L2922" i="35"/>
  <c r="N629" i="35"/>
  <c r="J102" i="35"/>
  <c r="L2119" i="35"/>
  <c r="K542" i="35"/>
  <c r="K2496" i="35"/>
  <c r="M922" i="35"/>
  <c r="L4692" i="35"/>
  <c r="N3853" i="35"/>
  <c r="I4625" i="35"/>
  <c r="J1576" i="35"/>
  <c r="I1291" i="35"/>
  <c r="L1103" i="35"/>
  <c r="K5390" i="35"/>
  <c r="L1243" i="35"/>
  <c r="N5620" i="35"/>
  <c r="K713" i="35"/>
  <c r="N5554" i="35"/>
  <c r="K1665" i="35"/>
  <c r="L1459" i="35"/>
  <c r="M2826" i="35"/>
  <c r="N1901" i="35"/>
  <c r="M3752" i="35"/>
  <c r="I5493" i="35"/>
  <c r="J1650" i="35"/>
  <c r="L3989" i="35"/>
  <c r="L277" i="35"/>
  <c r="K1309" i="35"/>
  <c r="N2599" i="35"/>
  <c r="K5575" i="35"/>
  <c r="J1692" i="35"/>
  <c r="I745" i="35"/>
  <c r="J1746" i="35"/>
  <c r="L3160" i="35"/>
  <c r="K5215" i="35"/>
  <c r="J470" i="35"/>
  <c r="J4436" i="35"/>
  <c r="I25" i="35"/>
  <c r="K3147" i="35"/>
  <c r="I1957" i="35"/>
  <c r="K3340" i="35"/>
  <c r="N3113" i="35"/>
  <c r="L4550" i="35"/>
  <c r="N1380" i="35"/>
  <c r="M4392" i="35"/>
  <c r="K5483" i="35"/>
  <c r="K4820" i="35"/>
  <c r="N3726" i="35"/>
  <c r="K2632" i="35"/>
  <c r="J5626" i="35"/>
  <c r="M4090" i="35"/>
  <c r="K4401" i="35"/>
  <c r="J2627" i="35"/>
  <c r="N4751" i="35"/>
  <c r="K3867" i="35"/>
  <c r="K402" i="35"/>
  <c r="N5411" i="35"/>
  <c r="L4146" i="35"/>
  <c r="I1329" i="35"/>
  <c r="L5189" i="35"/>
  <c r="N3788" i="35"/>
  <c r="N4775" i="35"/>
  <c r="J3364" i="35"/>
  <c r="K1482" i="35"/>
  <c r="K3221" i="35"/>
  <c r="L2782" i="35"/>
  <c r="K450" i="35"/>
  <c r="M2843" i="35"/>
  <c r="I3073" i="35"/>
  <c r="I586" i="35"/>
  <c r="I1411" i="35"/>
  <c r="K210" i="35"/>
  <c r="J1431" i="35"/>
  <c r="K1879" i="35"/>
  <c r="J4517" i="35"/>
  <c r="J568" i="35"/>
  <c r="K3735" i="35"/>
  <c r="K2943" i="35"/>
  <c r="M4137" i="35"/>
  <c r="I1887" i="35"/>
  <c r="K2755" i="35"/>
  <c r="L3219" i="35"/>
  <c r="I4405" i="35"/>
  <c r="J4854" i="35"/>
  <c r="J3920" i="35"/>
  <c r="K4651" i="35"/>
  <c r="M1328" i="35"/>
  <c r="M1913" i="35"/>
  <c r="J3296" i="35"/>
  <c r="N4822" i="35"/>
  <c r="K50" i="35"/>
  <c r="I2417" i="35"/>
  <c r="J26" i="35"/>
  <c r="M870" i="35"/>
  <c r="N2545" i="35"/>
  <c r="M2076" i="35"/>
  <c r="L1630" i="35"/>
  <c r="M2957" i="35"/>
  <c r="J5343" i="35"/>
  <c r="M1276" i="35"/>
  <c r="K4684" i="35"/>
  <c r="I4627" i="35"/>
  <c r="L5340" i="35"/>
  <c r="J143" i="35"/>
  <c r="M841" i="35"/>
  <c r="J3518" i="35"/>
  <c r="J4617" i="35"/>
  <c r="M1674" i="35"/>
  <c r="L640" i="35"/>
  <c r="I653" i="35"/>
  <c r="J89" i="35"/>
  <c r="K3181" i="35"/>
  <c r="M1959" i="35"/>
  <c r="M1595" i="35"/>
  <c r="N2780" i="35"/>
  <c r="I334" i="35"/>
  <c r="N634" i="35"/>
  <c r="L1201" i="35"/>
  <c r="J3778" i="35"/>
  <c r="N1077" i="35"/>
  <c r="J1195" i="35"/>
  <c r="M3466" i="35"/>
  <c r="J5598" i="35"/>
  <c r="N2878" i="35"/>
  <c r="L1774" i="35"/>
  <c r="K2790" i="35"/>
  <c r="J3464" i="35"/>
  <c r="M5576" i="35"/>
  <c r="M2192" i="35"/>
  <c r="L823" i="35"/>
  <c r="M4455" i="35"/>
  <c r="I2431" i="35"/>
  <c r="I4096" i="35"/>
  <c r="N5316" i="35"/>
  <c r="M283" i="35"/>
  <c r="L4823" i="35"/>
  <c r="L915" i="35"/>
  <c r="J1459" i="35"/>
  <c r="J1488" i="35"/>
  <c r="I1955" i="35"/>
  <c r="L2561" i="35"/>
  <c r="K4801" i="35"/>
  <c r="M1659" i="35"/>
  <c r="M4828" i="35"/>
  <c r="M2259" i="35"/>
  <c r="L2509" i="35"/>
  <c r="I607" i="35"/>
  <c r="J1034" i="35"/>
  <c r="I4834" i="35"/>
  <c r="N4403" i="35"/>
  <c r="J3136" i="35"/>
  <c r="K1908" i="35"/>
  <c r="M4217" i="35"/>
  <c r="L2586" i="35"/>
  <c r="K1688" i="35"/>
  <c r="L1314" i="35"/>
  <c r="M1680" i="35"/>
  <c r="I3893" i="35"/>
  <c r="N2333" i="35"/>
  <c r="M746" i="35"/>
  <c r="I2257" i="35"/>
  <c r="J728" i="35"/>
  <c r="J4967" i="35"/>
  <c r="M4101" i="35"/>
  <c r="N3401" i="35"/>
  <c r="L2913" i="35"/>
  <c r="I4443" i="35"/>
  <c r="K2587" i="35"/>
  <c r="N2393" i="35"/>
  <c r="M1782" i="35"/>
  <c r="I1984" i="35"/>
  <c r="I4412" i="35"/>
  <c r="L802" i="35"/>
  <c r="K2509" i="35"/>
  <c r="M5317" i="35"/>
  <c r="K3035" i="35"/>
  <c r="N15" i="35"/>
  <c r="M3706" i="35"/>
  <c r="K3998" i="35"/>
  <c r="L5126" i="35"/>
  <c r="N3329" i="35"/>
  <c r="J5338" i="35"/>
  <c r="I2302" i="35"/>
  <c r="N2900" i="35"/>
  <c r="N2974" i="35"/>
  <c r="N366" i="35"/>
  <c r="L5256" i="35"/>
  <c r="M2406" i="35"/>
  <c r="N469" i="35"/>
  <c r="L3701" i="35"/>
  <c r="J3668" i="35"/>
  <c r="M2069" i="35"/>
  <c r="K3859" i="35"/>
  <c r="I2348" i="35"/>
  <c r="I802" i="35"/>
  <c r="J5166" i="35"/>
  <c r="M4575" i="35"/>
  <c r="N3469" i="35"/>
  <c r="N3416" i="35"/>
  <c r="J5534" i="35"/>
  <c r="M2444" i="35"/>
  <c r="N3421" i="35"/>
  <c r="L238" i="35"/>
  <c r="K2642" i="35"/>
  <c r="K2775" i="35"/>
  <c r="L4274" i="35"/>
  <c r="M2156" i="35"/>
  <c r="N3773" i="35"/>
  <c r="J3165" i="35"/>
  <c r="I1137" i="35"/>
  <c r="J3643" i="35"/>
  <c r="N572" i="35"/>
  <c r="L314" i="35"/>
  <c r="M712" i="35"/>
  <c r="L3002" i="35"/>
  <c r="I5078" i="35"/>
  <c r="K359" i="35"/>
  <c r="N1407" i="35"/>
  <c r="K1637" i="35"/>
  <c r="M5153" i="35"/>
  <c r="K967" i="35"/>
  <c r="K3287" i="35"/>
  <c r="K4961" i="35"/>
  <c r="L31" i="35"/>
  <c r="L4916" i="35"/>
  <c r="J386" i="35"/>
  <c r="J4541" i="35"/>
  <c r="L2730" i="35"/>
  <c r="N4101" i="35"/>
  <c r="M4827" i="35"/>
  <c r="J3613" i="35"/>
  <c r="N1511" i="35"/>
  <c r="K17" i="35"/>
  <c r="J5427" i="35"/>
  <c r="L3635" i="35"/>
  <c r="I5055" i="35"/>
  <c r="I4174" i="35"/>
  <c r="M2034" i="35"/>
  <c r="N4577" i="35"/>
  <c r="M2865" i="35"/>
  <c r="N4138" i="35"/>
  <c r="I4387" i="35"/>
  <c r="N767" i="35"/>
  <c r="I2328" i="35"/>
  <c r="K3477" i="35"/>
  <c r="I2009" i="35"/>
  <c r="M5483" i="35"/>
  <c r="K2281" i="35"/>
  <c r="N2001" i="35"/>
  <c r="N3720" i="35"/>
  <c r="J5069" i="35"/>
  <c r="M5297" i="35"/>
  <c r="L160" i="35"/>
  <c r="L5287" i="35"/>
  <c r="I5479" i="35"/>
  <c r="M231" i="35"/>
  <c r="I223" i="35"/>
  <c r="L2286" i="35"/>
  <c r="J3059" i="35"/>
  <c r="K2948" i="35"/>
  <c r="N2329" i="35"/>
  <c r="K796" i="35"/>
  <c r="M4179" i="35"/>
  <c r="L538" i="35"/>
  <c r="L825" i="35"/>
  <c r="L4792" i="35"/>
  <c r="N3964" i="35"/>
  <c r="J5209" i="35"/>
  <c r="I1184" i="35"/>
  <c r="N2534" i="35"/>
  <c r="L1586" i="35"/>
  <c r="L1402" i="35"/>
  <c r="K259" i="35"/>
  <c r="J1619" i="35"/>
  <c r="L5210" i="35"/>
  <c r="J5331" i="35"/>
  <c r="J2254" i="35"/>
  <c r="M5616" i="35"/>
  <c r="L5345" i="35"/>
  <c r="I4510" i="35"/>
  <c r="J5049" i="35"/>
  <c r="M3849" i="35"/>
  <c r="N3170" i="35"/>
  <c r="N1183" i="35"/>
  <c r="J49" i="35"/>
  <c r="K1088" i="35"/>
  <c r="K4984" i="35"/>
  <c r="I1647" i="35"/>
  <c r="J650" i="35"/>
  <c r="I3618" i="35"/>
  <c r="J299" i="35"/>
  <c r="J5580" i="35"/>
  <c r="M4756" i="35"/>
  <c r="M3243" i="35"/>
  <c r="J3599" i="35"/>
  <c r="M5640" i="35"/>
  <c r="M3137" i="35"/>
  <c r="J3521" i="35"/>
  <c r="M2905" i="35"/>
  <c r="L4337" i="35"/>
  <c r="L3090" i="35"/>
  <c r="M2934" i="35"/>
  <c r="I1039" i="35"/>
  <c r="M935" i="35"/>
  <c r="K2436" i="35"/>
  <c r="L1438" i="35"/>
  <c r="N2682" i="35"/>
  <c r="K479" i="35"/>
  <c r="M973" i="35"/>
  <c r="I2503" i="35"/>
  <c r="N1084" i="35"/>
  <c r="M1272" i="35"/>
  <c r="I463" i="35"/>
  <c r="J4829" i="35"/>
  <c r="M687" i="35"/>
  <c r="N3517" i="35"/>
  <c r="J5563" i="35"/>
  <c r="M3451" i="35"/>
  <c r="I5499" i="35"/>
  <c r="J959" i="35"/>
  <c r="K3654" i="35"/>
  <c r="M2277" i="35"/>
  <c r="M3379" i="35"/>
  <c r="K2901" i="35"/>
  <c r="L461" i="35"/>
  <c r="K2868" i="35"/>
  <c r="M1176" i="35"/>
  <c r="J2574" i="35"/>
  <c r="K2603" i="35"/>
  <c r="L5181" i="35"/>
  <c r="N881" i="35"/>
  <c r="K3222" i="35"/>
  <c r="M3499" i="35"/>
  <c r="L3257" i="35"/>
  <c r="I2453" i="35"/>
  <c r="M349" i="35"/>
  <c r="N2145" i="35"/>
  <c r="M3940" i="35"/>
  <c r="M5529" i="35"/>
  <c r="N4151" i="35"/>
  <c r="K5609" i="35"/>
  <c r="K1590" i="35"/>
  <c r="K2191" i="35"/>
  <c r="M5147" i="35"/>
  <c r="K2562" i="35"/>
  <c r="K5304" i="35"/>
  <c r="I1742" i="35"/>
  <c r="L2372" i="35"/>
  <c r="N476" i="35"/>
  <c r="L197" i="35"/>
  <c r="M4376" i="35"/>
  <c r="N3782" i="35"/>
  <c r="I4872" i="35"/>
  <c r="K3386" i="35"/>
  <c r="L4956" i="35"/>
  <c r="J4502" i="35"/>
  <c r="M256" i="35"/>
  <c r="M999" i="35"/>
  <c r="N4478" i="35"/>
  <c r="L3023" i="35"/>
  <c r="I1665" i="35"/>
  <c r="I3677" i="35"/>
  <c r="J2379" i="35"/>
  <c r="M1363" i="35"/>
  <c r="I5305" i="35"/>
  <c r="M4009" i="35"/>
  <c r="L1673" i="35"/>
  <c r="J5433" i="35"/>
  <c r="J414" i="35"/>
  <c r="K1655" i="35"/>
  <c r="K3169" i="35"/>
  <c r="L3959" i="35"/>
  <c r="K2656" i="35"/>
  <c r="M4653" i="35"/>
  <c r="L1331" i="35"/>
  <c r="L3882" i="35"/>
  <c r="M4611" i="35"/>
  <c r="I3539" i="35"/>
  <c r="M5377" i="35"/>
  <c r="L1685" i="35"/>
  <c r="I2642" i="35"/>
  <c r="I3750" i="35"/>
  <c r="I3944" i="35"/>
  <c r="N1052" i="35"/>
  <c r="M2114" i="35"/>
  <c r="N3500" i="35"/>
  <c r="M5469" i="35"/>
  <c r="M1058" i="35"/>
  <c r="K3442" i="35"/>
  <c r="M5300" i="35"/>
  <c r="N1093" i="35"/>
  <c r="I83" i="35"/>
  <c r="I3802" i="35"/>
  <c r="N1850" i="35"/>
  <c r="M508" i="35"/>
  <c r="I837" i="35"/>
  <c r="I1106" i="35"/>
  <c r="M4423" i="35"/>
  <c r="I703" i="35"/>
  <c r="K2122" i="35"/>
  <c r="I2518" i="35"/>
  <c r="I5268" i="35"/>
  <c r="K1872" i="35"/>
  <c r="J5035" i="35"/>
  <c r="K958" i="35"/>
  <c r="N2442" i="35"/>
  <c r="K442" i="35"/>
  <c r="N1509" i="35"/>
  <c r="K610" i="35"/>
  <c r="I3726" i="35"/>
  <c r="I5108" i="35"/>
  <c r="N3097" i="35"/>
  <c r="J2042" i="35"/>
  <c r="J5161" i="35"/>
  <c r="N898" i="35"/>
  <c r="M4143" i="35"/>
  <c r="N1021" i="35"/>
  <c r="L778" i="35"/>
  <c r="L4718" i="35"/>
  <c r="J507" i="35"/>
  <c r="J5630" i="35"/>
  <c r="K5043" i="35"/>
  <c r="I3205" i="35"/>
  <c r="K3524" i="35"/>
  <c r="I623" i="35"/>
  <c r="I601" i="35"/>
  <c r="J2362" i="35"/>
  <c r="M47" i="35"/>
  <c r="I1424" i="35"/>
  <c r="N1842" i="35"/>
  <c r="I1711" i="35"/>
  <c r="J3373" i="35"/>
  <c r="I5138" i="35"/>
  <c r="J4839" i="35"/>
  <c r="M2700" i="35"/>
  <c r="K1185" i="35"/>
  <c r="M460" i="35"/>
  <c r="J450" i="35"/>
  <c r="M1711" i="35"/>
  <c r="J2103" i="35"/>
  <c r="M1123" i="35"/>
  <c r="M5298" i="35"/>
  <c r="J2372" i="35"/>
  <c r="K1137" i="35"/>
  <c r="L3563" i="35"/>
  <c r="K3599" i="35"/>
  <c r="J1118" i="35"/>
  <c r="K5268" i="35"/>
  <c r="J1632" i="35"/>
  <c r="L4059" i="35"/>
  <c r="I2730" i="35"/>
  <c r="N2353" i="35"/>
  <c r="N1382" i="35"/>
  <c r="K1096" i="35"/>
  <c r="M4527" i="35"/>
  <c r="M4176" i="35"/>
  <c r="N3504" i="35"/>
  <c r="K759" i="35"/>
  <c r="N877" i="35"/>
  <c r="K319" i="35"/>
  <c r="M1647" i="35"/>
  <c r="M17" i="35"/>
  <c r="N2143" i="35"/>
  <c r="K1160" i="35"/>
  <c r="J2111" i="35"/>
  <c r="M1664" i="35"/>
  <c r="N2203" i="35"/>
  <c r="K2869" i="35"/>
  <c r="L5068" i="35"/>
  <c r="K3595" i="35"/>
  <c r="I1518" i="35"/>
  <c r="K127" i="35"/>
  <c r="M1690" i="35"/>
  <c r="L1077" i="35"/>
  <c r="L2655" i="35"/>
  <c r="L230" i="35"/>
  <c r="I3436" i="35"/>
  <c r="M4767" i="35"/>
  <c r="K243" i="35"/>
  <c r="M4966" i="35"/>
  <c r="J1279" i="35"/>
  <c r="K2431" i="35"/>
  <c r="K5207" i="35"/>
  <c r="J2194" i="35"/>
  <c r="J5638" i="35"/>
  <c r="M249" i="35"/>
  <c r="L3594" i="35"/>
  <c r="J1398" i="35"/>
  <c r="I1797" i="35"/>
  <c r="K5561" i="35"/>
  <c r="J427" i="35"/>
  <c r="I3973" i="35"/>
  <c r="L1251" i="35"/>
  <c r="L3642" i="35"/>
  <c r="I1990" i="35"/>
  <c r="J1998" i="35"/>
  <c r="L1966" i="35"/>
  <c r="K1816" i="35"/>
  <c r="K2065" i="35"/>
  <c r="N1472" i="35"/>
  <c r="J5594" i="35"/>
  <c r="M4538" i="35"/>
  <c r="L1718" i="35"/>
  <c r="N5551" i="35"/>
  <c r="N4847" i="35"/>
  <c r="J4445" i="35"/>
  <c r="L1653" i="35"/>
  <c r="M3545" i="35"/>
  <c r="I3515" i="35"/>
  <c r="J733" i="35"/>
  <c r="L3333" i="35"/>
  <c r="K4477" i="35"/>
  <c r="I3273" i="35"/>
  <c r="N2722" i="35"/>
  <c r="K1169" i="35"/>
  <c r="I1542" i="35"/>
  <c r="N3497" i="35"/>
  <c r="N3141" i="35"/>
  <c r="I4669" i="35"/>
  <c r="I4480" i="35"/>
  <c r="K838" i="35"/>
  <c r="M2536" i="35"/>
  <c r="K1067" i="35"/>
  <c r="L4335" i="35"/>
  <c r="I2509" i="35"/>
  <c r="K2974" i="35"/>
  <c r="L5462" i="35"/>
  <c r="M4288" i="35"/>
  <c r="K2331" i="35"/>
  <c r="I3050" i="35"/>
  <c r="L1055" i="35"/>
  <c r="N4709" i="35"/>
  <c r="L205" i="35"/>
  <c r="K1747" i="35"/>
  <c r="N5544" i="35"/>
  <c r="K3099" i="35"/>
  <c r="J4552" i="35"/>
  <c r="J1734" i="35"/>
  <c r="N3846" i="35"/>
  <c r="J76" i="35"/>
  <c r="K5368" i="35"/>
  <c r="N3472" i="35"/>
  <c r="I4121" i="35"/>
  <c r="I4763" i="35"/>
  <c r="I842" i="35"/>
  <c r="M5418" i="35"/>
  <c r="L2152" i="35"/>
  <c r="N940" i="35"/>
  <c r="K1253" i="35"/>
  <c r="M3860" i="35"/>
  <c r="J3543" i="35"/>
  <c r="K173" i="35"/>
  <c r="L3636" i="35"/>
  <c r="K2848" i="35"/>
  <c r="N1785" i="35"/>
  <c r="K4791" i="35"/>
  <c r="I5357" i="35"/>
  <c r="M1864" i="35"/>
  <c r="K2936" i="35"/>
  <c r="M5613" i="35"/>
  <c r="L3782" i="35"/>
  <c r="M2086" i="35"/>
  <c r="J2923" i="35"/>
  <c r="N970" i="35"/>
  <c r="I2525" i="35"/>
  <c r="L2839" i="35"/>
  <c r="K2952" i="35"/>
  <c r="L536" i="35"/>
  <c r="L5033" i="35"/>
  <c r="I4682" i="35"/>
  <c r="J4127" i="35"/>
  <c r="J3877" i="35"/>
  <c r="I3704" i="35"/>
  <c r="L627" i="35"/>
  <c r="J3176" i="35"/>
  <c r="M2747" i="35"/>
  <c r="I3022" i="35"/>
  <c r="K996" i="35"/>
  <c r="M1459" i="35"/>
  <c r="N2550" i="35"/>
  <c r="M3427" i="35"/>
  <c r="N4307" i="35"/>
  <c r="L2723" i="35"/>
  <c r="K1054" i="35"/>
  <c r="I4632" i="35"/>
  <c r="M2289" i="35"/>
  <c r="L2766" i="35"/>
  <c r="K4102" i="35"/>
  <c r="J3396" i="35"/>
  <c r="J1540" i="35"/>
  <c r="I594" i="35"/>
  <c r="M5624" i="35"/>
  <c r="L1858" i="35"/>
  <c r="L4897" i="35"/>
  <c r="I2747" i="35"/>
  <c r="L3885" i="35"/>
  <c r="J5551" i="35"/>
  <c r="M3569" i="35"/>
  <c r="M1234" i="35"/>
  <c r="N423" i="35"/>
  <c r="N1808" i="35"/>
  <c r="K4052" i="35"/>
  <c r="I1068" i="35"/>
  <c r="J1675" i="35"/>
  <c r="N2044" i="35"/>
  <c r="L539" i="35"/>
  <c r="J747" i="35"/>
  <c r="K585" i="35"/>
  <c r="L4662" i="35"/>
  <c r="I2070" i="35"/>
  <c r="L3689" i="35"/>
  <c r="J3540" i="35"/>
  <c r="M1168" i="35"/>
  <c r="J1051" i="35"/>
  <c r="N571" i="35"/>
  <c r="I2401" i="35"/>
  <c r="N2902" i="35"/>
  <c r="M5161" i="35"/>
  <c r="I4670" i="35"/>
  <c r="J4573" i="35"/>
  <c r="J5370" i="35"/>
  <c r="L1019" i="35"/>
  <c r="L2788" i="35"/>
  <c r="L5075" i="35"/>
  <c r="J1037" i="35"/>
  <c r="K4283" i="35"/>
  <c r="M829" i="35"/>
  <c r="L3072" i="35"/>
  <c r="I2042" i="35"/>
  <c r="I1648" i="35"/>
  <c r="K1870" i="35"/>
  <c r="N3161" i="35"/>
  <c r="J738" i="35"/>
  <c r="L1068" i="35"/>
  <c r="K2552" i="35"/>
  <c r="L972" i="35"/>
  <c r="I5353" i="35"/>
  <c r="J420" i="35"/>
  <c r="M2849" i="35"/>
  <c r="N3465" i="35"/>
  <c r="I269" i="35"/>
  <c r="J5002" i="35"/>
  <c r="M1725" i="35"/>
  <c r="I3856" i="35"/>
  <c r="K1754" i="35"/>
  <c r="J831" i="35"/>
  <c r="K1389" i="35"/>
  <c r="K4546" i="35"/>
  <c r="I4636" i="35"/>
  <c r="N2537" i="35"/>
  <c r="I2994" i="35"/>
  <c r="M2039" i="35"/>
  <c r="I493" i="35"/>
  <c r="K1518" i="35"/>
  <c r="K1755" i="35"/>
  <c r="N4230" i="35"/>
  <c r="M72" i="35"/>
  <c r="K4329" i="35"/>
  <c r="K5386" i="35"/>
  <c r="M3331" i="35"/>
  <c r="L4044" i="35"/>
  <c r="J5306" i="35"/>
  <c r="L3485" i="35"/>
  <c r="I3064" i="35"/>
  <c r="L5280" i="35"/>
  <c r="L1127" i="35"/>
  <c r="K4253" i="35"/>
  <c r="L4463" i="35"/>
  <c r="M4412" i="35"/>
  <c r="D5" i="35"/>
  <c r="L4269" i="35"/>
  <c r="J982" i="35"/>
  <c r="L1639" i="35"/>
  <c r="L797" i="35"/>
  <c r="M1899" i="35"/>
  <c r="L2363" i="35"/>
  <c r="M848" i="35"/>
  <c r="M5139" i="35"/>
  <c r="L512" i="35"/>
  <c r="K233" i="35"/>
  <c r="K2578" i="35"/>
  <c r="K2344" i="35"/>
  <c r="J555" i="35"/>
  <c r="L1010" i="35"/>
  <c r="K4224" i="35"/>
  <c r="I5379" i="35"/>
  <c r="J641" i="35"/>
  <c r="L313" i="35"/>
  <c r="M3913" i="35"/>
  <c r="N2579" i="35"/>
  <c r="N5351" i="35"/>
  <c r="N3045" i="35"/>
  <c r="L4369" i="35"/>
  <c r="K2126" i="35"/>
  <c r="L2297" i="35"/>
  <c r="M211" i="35"/>
  <c r="K279" i="35"/>
  <c r="K4795" i="35"/>
  <c r="I1110" i="35"/>
  <c r="J5610" i="35"/>
  <c r="N18" i="35"/>
  <c r="J1800" i="35"/>
  <c r="L5195" i="35"/>
  <c r="I2446" i="35"/>
  <c r="M4222" i="35"/>
  <c r="J2080" i="35"/>
  <c r="K2024" i="35"/>
  <c r="M4446" i="35"/>
  <c r="K726" i="35"/>
  <c r="M2065" i="35"/>
  <c r="J5194" i="35"/>
  <c r="K560" i="35"/>
  <c r="J4563" i="35"/>
  <c r="N1148" i="35"/>
  <c r="M189" i="35"/>
  <c r="L4539" i="35"/>
  <c r="M404" i="35"/>
  <c r="J4083" i="35"/>
  <c r="L1541" i="35"/>
  <c r="I4945" i="35"/>
  <c r="M3600" i="35"/>
  <c r="N3323" i="35"/>
  <c r="J2854" i="35"/>
  <c r="K2703" i="35"/>
  <c r="J3321" i="35"/>
  <c r="M2130" i="35"/>
  <c r="N3575" i="35"/>
  <c r="I2247" i="35"/>
  <c r="M608" i="35"/>
  <c r="N3702" i="35"/>
  <c r="M3944" i="35"/>
  <c r="L2052" i="35"/>
  <c r="J3544" i="35"/>
  <c r="M3529" i="35"/>
  <c r="L2906" i="35"/>
  <c r="L528" i="35"/>
  <c r="M1428" i="35"/>
  <c r="K3636" i="35"/>
  <c r="M1211" i="35"/>
  <c r="I3512" i="35"/>
  <c r="K667" i="35"/>
  <c r="L4432" i="35"/>
  <c r="J3609" i="35"/>
  <c r="L3100" i="35"/>
  <c r="M4835" i="35"/>
  <c r="N1009" i="35"/>
  <c r="L2189" i="35"/>
  <c r="I109" i="35"/>
  <c r="K1840" i="35"/>
  <c r="K4202" i="35"/>
  <c r="K1004" i="35"/>
  <c r="M5397" i="35"/>
  <c r="N4199" i="35"/>
  <c r="J34" i="35"/>
  <c r="I5057" i="35"/>
  <c r="J3152" i="35"/>
  <c r="J704" i="35"/>
  <c r="L2931" i="35"/>
  <c r="K1849" i="35"/>
  <c r="L2425" i="35"/>
  <c r="J4092" i="35"/>
  <c r="M4039" i="35"/>
  <c r="N1476" i="35"/>
  <c r="K3858" i="35"/>
  <c r="L3126" i="35"/>
  <c r="M2542" i="35"/>
  <c r="I4300" i="35"/>
  <c r="K4736" i="35"/>
  <c r="M1046" i="35"/>
  <c r="M2091" i="35"/>
  <c r="M840" i="35"/>
  <c r="I4944" i="35"/>
  <c r="K1321" i="35"/>
  <c r="N5262" i="35"/>
  <c r="L2764" i="35"/>
  <c r="K840" i="35"/>
  <c r="J2754" i="35"/>
  <c r="K3449" i="35"/>
  <c r="J735" i="35"/>
  <c r="N1290" i="35"/>
  <c r="K301" i="35"/>
  <c r="N79" i="35"/>
  <c r="J1690" i="35"/>
  <c r="J237" i="35"/>
  <c r="J2045" i="35"/>
  <c r="L3364" i="35"/>
  <c r="I4108" i="35"/>
  <c r="N2603" i="35"/>
  <c r="L4770" i="35"/>
  <c r="M763" i="35"/>
  <c r="L5118" i="35"/>
  <c r="J3146" i="35"/>
  <c r="K2096" i="35"/>
  <c r="K613" i="35"/>
  <c r="K4653" i="35"/>
  <c r="N2407" i="35"/>
  <c r="I5264" i="35"/>
  <c r="J3970" i="35"/>
  <c r="I4466" i="35"/>
  <c r="L1449" i="35"/>
  <c r="M884" i="35"/>
  <c r="K1821" i="35"/>
  <c r="N2498" i="35"/>
  <c r="K2198" i="35"/>
  <c r="I538" i="35"/>
  <c r="N1951" i="35"/>
  <c r="J54" i="35"/>
  <c r="I386" i="35"/>
  <c r="N2063" i="35"/>
  <c r="M1107" i="35"/>
  <c r="K1038" i="35"/>
  <c r="J891" i="35"/>
  <c r="K1288" i="35"/>
  <c r="N30" i="35"/>
  <c r="K4975" i="35"/>
  <c r="J5064" i="35"/>
  <c r="N3490" i="35"/>
  <c r="L1920" i="35"/>
  <c r="I2812" i="35"/>
  <c r="K2310" i="35"/>
  <c r="L1262" i="35"/>
  <c r="I4557" i="35"/>
  <c r="L4020" i="35"/>
  <c r="K5015" i="35"/>
  <c r="J3605" i="35"/>
  <c r="J3410" i="35"/>
  <c r="K4647" i="35"/>
  <c r="I5270" i="35"/>
  <c r="L2819" i="35"/>
  <c r="L2664" i="35"/>
  <c r="N2935" i="35"/>
  <c r="N3793" i="35"/>
  <c r="I3034" i="35"/>
  <c r="I1662" i="35"/>
  <c r="K2465" i="35"/>
  <c r="N2544" i="35"/>
  <c r="M1405" i="35"/>
  <c r="M5279" i="35"/>
  <c r="L2559" i="35"/>
  <c r="J1876" i="35"/>
  <c r="I3716" i="35"/>
  <c r="I3925" i="35"/>
  <c r="K938" i="35"/>
  <c r="L953" i="35"/>
  <c r="L1455" i="35"/>
  <c r="L3154" i="35"/>
  <c r="M5621" i="35"/>
  <c r="L5043" i="35"/>
  <c r="N3658" i="35"/>
  <c r="J720" i="35"/>
  <c r="L1069" i="35"/>
  <c r="K5562" i="35"/>
  <c r="M3446" i="35"/>
  <c r="M3955" i="35"/>
  <c r="J4035" i="35"/>
  <c r="J5322" i="35"/>
  <c r="I925" i="35"/>
  <c r="M4739" i="35"/>
  <c r="I5323" i="35"/>
  <c r="L3181" i="35"/>
  <c r="K1404" i="35"/>
  <c r="L4258" i="35"/>
  <c r="I3521" i="35"/>
  <c r="N2281" i="35"/>
  <c r="L3694" i="35"/>
  <c r="M2548" i="35"/>
  <c r="M1610" i="35"/>
  <c r="M811" i="35"/>
  <c r="J5492" i="35"/>
  <c r="I2130" i="35"/>
  <c r="I1174" i="35"/>
  <c r="I5026" i="35"/>
  <c r="J1759" i="35"/>
  <c r="I351" i="35"/>
  <c r="N4980" i="35"/>
  <c r="N5265" i="35"/>
  <c r="L5208" i="35"/>
  <c r="K4992" i="35"/>
  <c r="L3192" i="35"/>
  <c r="J3891" i="35"/>
  <c r="I2004" i="35"/>
  <c r="L354" i="35"/>
  <c r="L711" i="35"/>
  <c r="L5514" i="35"/>
  <c r="N2897" i="35"/>
  <c r="N2138" i="35"/>
  <c r="L4927" i="35"/>
  <c r="N2331" i="35"/>
  <c r="M2523" i="35"/>
  <c r="M1875" i="35"/>
  <c r="M4707" i="35"/>
  <c r="N1716" i="35"/>
  <c r="J3827" i="35"/>
  <c r="I2695" i="35"/>
  <c r="L4290" i="35"/>
  <c r="L4636" i="35"/>
  <c r="L2920" i="35"/>
  <c r="M4307" i="35"/>
  <c r="I5432" i="35"/>
  <c r="L2308" i="35"/>
  <c r="J2953" i="35"/>
  <c r="M1713" i="35"/>
  <c r="J2256" i="35"/>
  <c r="J1394" i="35"/>
  <c r="J4495" i="35"/>
  <c r="N4715" i="35"/>
  <c r="J5618" i="35"/>
  <c r="M4377" i="35"/>
  <c r="I2207" i="35"/>
  <c r="J1000" i="35"/>
  <c r="I1783" i="35"/>
  <c r="I5080" i="35"/>
  <c r="J234" i="35"/>
  <c r="M3770" i="35"/>
  <c r="L835" i="35"/>
  <c r="I3592" i="35"/>
  <c r="L2454" i="35"/>
  <c r="J3747" i="35"/>
  <c r="N3099" i="35"/>
  <c r="K950" i="35"/>
  <c r="L828" i="35"/>
  <c r="N1076" i="35"/>
  <c r="N3557" i="35"/>
  <c r="N2605" i="35"/>
  <c r="I2159" i="35"/>
  <c r="I874" i="35"/>
  <c r="N4013" i="35"/>
  <c r="J3928" i="35"/>
  <c r="M844" i="35"/>
  <c r="J3784" i="35"/>
  <c r="J1762" i="35"/>
  <c r="I2508" i="35"/>
  <c r="M2203" i="35"/>
  <c r="N1936" i="35"/>
  <c r="N1872" i="35"/>
  <c r="I4970" i="35"/>
  <c r="K1972" i="35"/>
  <c r="L2317" i="35"/>
  <c r="M5050" i="35"/>
  <c r="M3211" i="35"/>
  <c r="N3488" i="35"/>
  <c r="N772" i="35"/>
  <c r="K4116" i="35"/>
  <c r="I2953" i="35"/>
  <c r="L976" i="35"/>
  <c r="J4523" i="35"/>
  <c r="K2401" i="35"/>
  <c r="I2181" i="35"/>
  <c r="J4140" i="35"/>
  <c r="K3082" i="35"/>
  <c r="K5576" i="35"/>
  <c r="J5068" i="35"/>
  <c r="M2049" i="35"/>
  <c r="K1549" i="35"/>
  <c r="J2527" i="35"/>
  <c r="I3701" i="35"/>
  <c r="M4746" i="35"/>
  <c r="K1103" i="35"/>
  <c r="J5648" i="35"/>
  <c r="N2907" i="35"/>
  <c r="I3907" i="35"/>
  <c r="J3355" i="35"/>
  <c r="M4928" i="35"/>
  <c r="I480" i="35"/>
  <c r="M3173" i="35"/>
  <c r="J3129" i="35"/>
  <c r="J28" i="35"/>
  <c r="L5410" i="35"/>
  <c r="I137" i="35"/>
  <c r="M4457" i="35"/>
  <c r="N5199" i="35"/>
  <c r="L2548" i="35"/>
  <c r="J3482" i="35"/>
  <c r="I2036" i="35"/>
  <c r="L1582" i="35"/>
  <c r="M3660" i="35"/>
  <c r="K2372" i="35"/>
  <c r="M3697" i="35"/>
  <c r="N4444" i="35"/>
  <c r="L798" i="35"/>
  <c r="M5589" i="35"/>
  <c r="J5241" i="35"/>
  <c r="N2957" i="35"/>
  <c r="L5226" i="35"/>
  <c r="I112" i="35"/>
  <c r="M425" i="35"/>
  <c r="N687" i="35"/>
  <c r="K4485" i="35"/>
  <c r="L1352" i="35"/>
  <c r="J1558" i="35"/>
  <c r="I4940" i="35"/>
  <c r="I5402" i="35"/>
  <c r="I5234" i="35"/>
  <c r="K2807" i="35"/>
  <c r="I1697" i="35"/>
  <c r="J1688" i="35"/>
  <c r="N5267" i="35"/>
  <c r="J4531" i="35"/>
  <c r="M1511" i="35"/>
  <c r="L1109" i="35"/>
  <c r="N4467" i="35"/>
  <c r="J3565" i="35"/>
  <c r="K3032" i="35"/>
  <c r="I1069" i="35"/>
  <c r="M617" i="35"/>
  <c r="M5441" i="35"/>
  <c r="M779" i="35"/>
  <c r="M3946" i="35"/>
  <c r="N525" i="35"/>
  <c r="M4489" i="35"/>
  <c r="K501" i="35"/>
  <c r="N4599" i="35"/>
  <c r="I541" i="35"/>
  <c r="K2650" i="35"/>
  <c r="K2359" i="35"/>
  <c r="K2014" i="35"/>
  <c r="N4735" i="35"/>
  <c r="N5105" i="35"/>
  <c r="I929" i="35"/>
  <c r="I2592" i="35"/>
  <c r="J1552" i="35"/>
  <c r="I4310" i="35"/>
  <c r="J5318" i="35"/>
  <c r="J621" i="35"/>
  <c r="K5275" i="35"/>
  <c r="N302" i="35"/>
  <c r="K1014" i="35"/>
  <c r="J2231" i="35"/>
  <c r="J1046" i="35"/>
  <c r="L2516" i="35"/>
  <c r="I1451" i="35"/>
  <c r="K3585" i="35"/>
  <c r="M100" i="35"/>
  <c r="J2308" i="35"/>
  <c r="I5185" i="35"/>
  <c r="K1194" i="35"/>
  <c r="K2421" i="35"/>
  <c r="K833" i="35"/>
  <c r="M2644" i="35"/>
  <c r="N4131" i="35"/>
  <c r="L738" i="35"/>
  <c r="L3799" i="35"/>
  <c r="L2366" i="35"/>
  <c r="K2571" i="35"/>
  <c r="M4078" i="35"/>
  <c r="L4009" i="35"/>
  <c r="M2724" i="35"/>
  <c r="K4065" i="35"/>
  <c r="J2382" i="35"/>
  <c r="I398" i="35"/>
  <c r="N1652" i="35"/>
  <c r="N621" i="35"/>
  <c r="M968" i="35"/>
  <c r="K5115" i="35"/>
  <c r="I5202" i="35"/>
  <c r="I319" i="35"/>
  <c r="J4025" i="35"/>
  <c r="N5507" i="35"/>
  <c r="N3425" i="35"/>
  <c r="K3605" i="35"/>
  <c r="I5608" i="35"/>
  <c r="K4451" i="35"/>
  <c r="M5089" i="35"/>
  <c r="N157" i="35"/>
  <c r="L3029" i="35"/>
  <c r="M3581" i="35"/>
  <c r="K489" i="35"/>
  <c r="N1335" i="35"/>
  <c r="L3530" i="35"/>
  <c r="J1468" i="35"/>
  <c r="I1473" i="35"/>
  <c r="N4200" i="35"/>
  <c r="N844" i="35"/>
  <c r="K3432" i="35"/>
  <c r="I2734" i="35"/>
  <c r="I5509" i="35"/>
  <c r="L5616" i="35"/>
  <c r="M2883" i="35"/>
  <c r="N1467" i="35"/>
  <c r="M5606" i="35"/>
  <c r="J1697" i="35"/>
  <c r="N2403" i="35"/>
  <c r="I35" i="35"/>
  <c r="J757" i="35"/>
  <c r="J2473" i="35"/>
  <c r="J3667" i="35"/>
  <c r="I5473" i="35"/>
  <c r="I5278" i="35"/>
  <c r="K4974" i="35"/>
  <c r="K5480" i="35"/>
  <c r="N935" i="35"/>
  <c r="M3278" i="35"/>
  <c r="J2982" i="35"/>
  <c r="K2882" i="35"/>
  <c r="L5469" i="35"/>
  <c r="L5005" i="35"/>
  <c r="N1319" i="35"/>
  <c r="J3681" i="35"/>
  <c r="K1259" i="35"/>
  <c r="K2235" i="35"/>
  <c r="L987" i="35"/>
  <c r="I1229" i="35"/>
  <c r="L2510" i="35"/>
  <c r="J3110" i="35"/>
  <c r="I3244" i="35"/>
  <c r="K4771" i="35"/>
  <c r="N2607" i="35"/>
  <c r="M2244" i="35"/>
  <c r="I4917" i="35"/>
  <c r="I585" i="35"/>
  <c r="M1283" i="35"/>
  <c r="K5494" i="35"/>
  <c r="M3606" i="35"/>
  <c r="L1121" i="35"/>
  <c r="K1874" i="35"/>
  <c r="L3012" i="35"/>
  <c r="M2819" i="35"/>
  <c r="K4562" i="35"/>
  <c r="I4029" i="35"/>
  <c r="I4683" i="35"/>
  <c r="L5067" i="35"/>
  <c r="N5313" i="35"/>
  <c r="J1829" i="35"/>
  <c r="I4509" i="35"/>
  <c r="I464" i="35"/>
  <c r="J5501" i="35"/>
  <c r="M2395" i="35"/>
  <c r="I4356" i="35"/>
  <c r="I4543" i="35"/>
  <c r="M614" i="35"/>
  <c r="J1731" i="35"/>
  <c r="M1153" i="35"/>
  <c r="J629" i="35"/>
  <c r="N437" i="35"/>
  <c r="M5067" i="35"/>
  <c r="L5194" i="35"/>
  <c r="N1939" i="35"/>
  <c r="M3661" i="35"/>
  <c r="M698" i="35"/>
  <c r="M3873" i="35"/>
  <c r="N1359" i="35"/>
  <c r="N2211" i="35"/>
  <c r="N3398" i="35"/>
  <c r="N3392" i="35"/>
  <c r="K1187" i="35"/>
  <c r="L2845" i="35"/>
  <c r="L4527" i="35"/>
  <c r="I825" i="35"/>
  <c r="L5258" i="35"/>
  <c r="K3543" i="35"/>
  <c r="L3982" i="35"/>
  <c r="K2957" i="35"/>
  <c r="L5143" i="35"/>
  <c r="M4641" i="35"/>
  <c r="M2170" i="35"/>
  <c r="J4003" i="35"/>
  <c r="J5005" i="35"/>
  <c r="K1706" i="35"/>
  <c r="J2706" i="35"/>
  <c r="J2977" i="35"/>
  <c r="L2387" i="35"/>
  <c r="N82" i="35"/>
  <c r="J2588" i="35"/>
  <c r="M4528" i="35"/>
  <c r="M2764" i="35"/>
  <c r="M1285" i="35"/>
  <c r="K3084" i="35"/>
  <c r="M4658" i="35"/>
  <c r="K666" i="35"/>
  <c r="I2462" i="35"/>
  <c r="I1596" i="35"/>
  <c r="J2492" i="35"/>
  <c r="I3804" i="35"/>
  <c r="N1209" i="35"/>
  <c r="K2252" i="35"/>
  <c r="L5314" i="35"/>
  <c r="I2653" i="35"/>
  <c r="J962" i="35"/>
  <c r="K4748" i="35"/>
  <c r="I2890" i="35"/>
  <c r="M2682" i="35"/>
  <c r="L34" i="35"/>
  <c r="M1440" i="35"/>
  <c r="M1185" i="35"/>
  <c r="K3370" i="35"/>
  <c r="J4738" i="35"/>
  <c r="J1369" i="35"/>
  <c r="L1535" i="35"/>
  <c r="K1824" i="35"/>
  <c r="K5314" i="35"/>
  <c r="K3024" i="35"/>
  <c r="I2735" i="35"/>
  <c r="L1812" i="35"/>
  <c r="N4472" i="35"/>
  <c r="J3008" i="35"/>
  <c r="J369" i="35"/>
  <c r="L3894" i="35"/>
  <c r="J4602" i="35"/>
  <c r="J1396" i="35"/>
  <c r="I1250" i="35"/>
  <c r="J5030" i="35"/>
  <c r="M4114" i="35"/>
  <c r="L3729" i="35"/>
  <c r="K4779" i="35"/>
  <c r="I2738" i="35"/>
  <c r="M444" i="35"/>
  <c r="M4218" i="35"/>
  <c r="L2349" i="35"/>
  <c r="M2352" i="35"/>
  <c r="J1712" i="35"/>
  <c r="J3124" i="35"/>
  <c r="J475" i="35"/>
  <c r="I2703" i="35"/>
  <c r="N4864" i="35"/>
  <c r="N4795" i="35"/>
  <c r="N1182" i="35"/>
  <c r="I3654" i="35"/>
  <c r="K4078" i="35"/>
  <c r="M5544" i="35"/>
  <c r="K2569" i="35"/>
  <c r="N1419" i="35"/>
  <c r="J4354" i="35"/>
  <c r="L1240" i="35"/>
  <c r="N1937" i="35"/>
  <c r="N1585" i="35"/>
  <c r="L1429" i="35"/>
  <c r="M2943" i="35"/>
  <c r="I1222" i="35"/>
  <c r="J697" i="35"/>
  <c r="I5163" i="35"/>
  <c r="M3771" i="35"/>
  <c r="I4399" i="35"/>
  <c r="K4607" i="35"/>
  <c r="L71" i="35"/>
  <c r="L630" i="35"/>
  <c r="J625" i="35"/>
  <c r="J5350" i="35"/>
  <c r="I3914" i="35"/>
  <c r="K2925" i="35"/>
  <c r="L440" i="35"/>
  <c r="M3670" i="35"/>
  <c r="J1587" i="35"/>
  <c r="J612" i="35"/>
  <c r="M3910" i="35"/>
  <c r="K76" i="35"/>
  <c r="M3851" i="35"/>
  <c r="N2970" i="35"/>
  <c r="I19" i="35"/>
  <c r="K2716" i="35"/>
  <c r="I2976" i="35"/>
  <c r="I2430" i="35"/>
  <c r="J3983" i="35"/>
  <c r="N1583" i="35"/>
  <c r="L357" i="35"/>
  <c r="M4530" i="35"/>
  <c r="M5417" i="35"/>
  <c r="K4875" i="35"/>
  <c r="I5412" i="35"/>
  <c r="I2336" i="35"/>
  <c r="L3206" i="35"/>
  <c r="M5491" i="35"/>
  <c r="J2891" i="35"/>
  <c r="M5102" i="35"/>
  <c r="J4117" i="35"/>
  <c r="L2645" i="35"/>
  <c r="K427" i="35"/>
  <c r="L4813" i="35"/>
  <c r="I5142" i="35"/>
  <c r="J1716" i="35"/>
  <c r="K5646" i="35"/>
  <c r="K1801" i="35"/>
  <c r="M1883" i="35"/>
  <c r="I4681" i="35"/>
  <c r="L243" i="35"/>
  <c r="N727" i="35"/>
  <c r="L3408" i="35"/>
  <c r="M539" i="35"/>
  <c r="L2488" i="35"/>
  <c r="N392" i="35"/>
  <c r="M3370" i="35"/>
  <c r="I1997" i="35"/>
  <c r="K847" i="35"/>
  <c r="N2988" i="35"/>
  <c r="L2437" i="35"/>
  <c r="J5577" i="35"/>
  <c r="K4893" i="35"/>
  <c r="L5304" i="35"/>
  <c r="M5339" i="35"/>
  <c r="M1554" i="35"/>
  <c r="J231" i="35"/>
  <c r="I4555" i="35"/>
  <c r="J391" i="35"/>
  <c r="N4986" i="35"/>
  <c r="L1808" i="35"/>
  <c r="K2622" i="35"/>
  <c r="J3711" i="35"/>
  <c r="K2413" i="35"/>
  <c r="J535" i="35"/>
  <c r="M4016" i="35"/>
  <c r="K5078" i="35"/>
  <c r="J186" i="35"/>
  <c r="L3791" i="35"/>
  <c r="N1428" i="35"/>
  <c r="K2558" i="35"/>
  <c r="L1202" i="35"/>
  <c r="K5581" i="35"/>
  <c r="J695" i="35"/>
  <c r="J55" i="35"/>
  <c r="M2255" i="35"/>
  <c r="N3899" i="35"/>
  <c r="I3663" i="35"/>
  <c r="N619" i="35"/>
  <c r="J777" i="35"/>
  <c r="L45" i="35"/>
  <c r="N3343" i="35"/>
  <c r="K2440" i="35"/>
  <c r="K3103" i="35"/>
  <c r="M326" i="35"/>
  <c r="L248" i="35"/>
  <c r="I4883" i="35"/>
  <c r="K4225" i="35"/>
  <c r="K2779" i="35"/>
  <c r="K5038" i="35"/>
  <c r="N2454" i="35"/>
  <c r="N4575" i="35"/>
  <c r="L1792" i="35"/>
  <c r="L405" i="35"/>
  <c r="L2096" i="35"/>
  <c r="I443" i="35"/>
  <c r="J4962" i="35"/>
  <c r="N195" i="35"/>
  <c r="I5106" i="35"/>
  <c r="K4014" i="35"/>
  <c r="L2489" i="35"/>
  <c r="N5303" i="35"/>
  <c r="K3985" i="35"/>
  <c r="J4944" i="35"/>
  <c r="N4825" i="35"/>
  <c r="N725" i="35"/>
  <c r="K3814" i="35"/>
  <c r="M4172" i="35"/>
  <c r="M4621" i="35"/>
  <c r="K553" i="35"/>
  <c r="L1174" i="35"/>
  <c r="N3134" i="35"/>
  <c r="M2659" i="35"/>
  <c r="I1375" i="35"/>
  <c r="J702" i="35"/>
  <c r="K1479" i="35"/>
  <c r="N506" i="35"/>
  <c r="I1053" i="35"/>
  <c r="K895" i="35"/>
  <c r="I1113" i="35"/>
  <c r="K4265" i="35"/>
  <c r="N3778" i="35"/>
  <c r="L2695" i="35"/>
  <c r="M170" i="35"/>
  <c r="J3126" i="35"/>
  <c r="K697" i="35"/>
  <c r="M5389" i="35"/>
  <c r="N4322" i="35"/>
  <c r="N2673" i="35"/>
  <c r="L5073" i="35"/>
  <c r="L4531" i="35"/>
  <c r="M180" i="35"/>
  <c r="I3685" i="35"/>
  <c r="J965" i="35"/>
  <c r="L3136" i="35"/>
  <c r="L1614" i="35"/>
  <c r="M5569" i="35"/>
  <c r="K851" i="35"/>
  <c r="N1469" i="35"/>
  <c r="M4374" i="35"/>
  <c r="I4645" i="35"/>
  <c r="M434" i="35"/>
  <c r="J4688" i="35"/>
  <c r="L551" i="35"/>
  <c r="N5291" i="35"/>
  <c r="J3820" i="35"/>
  <c r="M5398" i="35"/>
  <c r="M3548" i="35"/>
  <c r="I2311" i="35"/>
  <c r="M4984" i="35"/>
  <c r="N2928" i="35"/>
  <c r="J2505" i="35"/>
  <c r="I2708" i="35"/>
  <c r="M5304" i="35"/>
  <c r="J5112" i="35"/>
  <c r="J3180" i="35"/>
  <c r="K3658" i="35"/>
  <c r="I3497" i="35"/>
  <c r="I4752" i="35"/>
  <c r="I1983" i="35"/>
  <c r="K5500" i="35"/>
  <c r="J193" i="35"/>
  <c r="M2507" i="35"/>
  <c r="L611" i="35"/>
  <c r="I1150" i="35"/>
  <c r="J4316" i="35"/>
  <c r="J2009" i="35"/>
  <c r="M1389" i="35"/>
  <c r="M4395" i="35"/>
  <c r="I362" i="35"/>
  <c r="M4988" i="35"/>
  <c r="I4296" i="35"/>
  <c r="M4593" i="35"/>
  <c r="I3967" i="35"/>
  <c r="N4076" i="35"/>
  <c r="L3293" i="35"/>
  <c r="I3036" i="35"/>
  <c r="J2812" i="35"/>
  <c r="L5114" i="35"/>
  <c r="J4464" i="35"/>
  <c r="N1045" i="35"/>
  <c r="J5640" i="35"/>
  <c r="L676" i="35"/>
  <c r="J3863" i="35"/>
  <c r="I3241" i="35"/>
  <c r="I2056" i="35"/>
  <c r="N321" i="35"/>
  <c r="M2949" i="35"/>
  <c r="M1339" i="35"/>
  <c r="K2148" i="35"/>
  <c r="I343" i="35"/>
  <c r="K3012" i="35"/>
  <c r="K5214" i="35"/>
  <c r="N37" i="35"/>
  <c r="I3534" i="35"/>
  <c r="N4879" i="35"/>
  <c r="J3539" i="35"/>
  <c r="N1440" i="35"/>
  <c r="J4356" i="35"/>
  <c r="K1631" i="35"/>
  <c r="I2447" i="35"/>
  <c r="K5017" i="35"/>
  <c r="L1762" i="35"/>
  <c r="N4629" i="35"/>
  <c r="J1641" i="35"/>
  <c r="J2541" i="35"/>
  <c r="N1635" i="35"/>
  <c r="L3373" i="35"/>
  <c r="L3120" i="35"/>
  <c r="M5190" i="35"/>
  <c r="L2393" i="35"/>
  <c r="M4757" i="35"/>
  <c r="K2704" i="35"/>
  <c r="J2894" i="35"/>
  <c r="N4287" i="35"/>
  <c r="K4100" i="35"/>
  <c r="N1264" i="35"/>
  <c r="K1332" i="35"/>
  <c r="L219" i="35"/>
  <c r="J471" i="35"/>
  <c r="M2969" i="35"/>
  <c r="I3981" i="35"/>
  <c r="N1180" i="35"/>
  <c r="M5468" i="35"/>
  <c r="N2538" i="35"/>
  <c r="I1091" i="35"/>
  <c r="N279" i="35"/>
  <c r="J5550" i="35"/>
  <c r="M688" i="35"/>
  <c r="N5578" i="35"/>
  <c r="K1352" i="35"/>
  <c r="K1053" i="35"/>
  <c r="M812" i="35"/>
  <c r="I2631" i="35"/>
  <c r="L700" i="35"/>
  <c r="K5634" i="35"/>
  <c r="N890" i="35"/>
  <c r="J5520" i="35"/>
  <c r="L2394" i="35"/>
  <c r="K4425" i="35"/>
  <c r="K3071" i="35"/>
  <c r="J4570" i="35"/>
  <c r="K2134" i="35"/>
  <c r="N3092" i="35"/>
  <c r="K1685" i="35"/>
  <c r="J580" i="35"/>
  <c r="N1898" i="35"/>
  <c r="N533" i="35"/>
  <c r="K554" i="35"/>
  <c r="J3101" i="35"/>
  <c r="I1435" i="35"/>
  <c r="N2081" i="35"/>
  <c r="M4180" i="35"/>
  <c r="M932" i="35"/>
  <c r="J4212" i="35"/>
  <c r="N491" i="35"/>
  <c r="I397" i="35"/>
  <c r="J3062" i="35"/>
  <c r="M4869" i="35"/>
  <c r="N1863" i="35"/>
  <c r="K4428" i="35"/>
  <c r="N3722" i="35"/>
  <c r="I3033" i="35"/>
  <c r="N5150" i="35"/>
  <c r="I4765" i="35"/>
  <c r="I553" i="35"/>
  <c r="N5564" i="35"/>
  <c r="J925" i="35"/>
  <c r="M2913" i="35"/>
  <c r="K2017" i="35"/>
  <c r="J970" i="35"/>
  <c r="I3575" i="35"/>
  <c r="N87" i="35"/>
  <c r="L767" i="35"/>
  <c r="J1003" i="35"/>
  <c r="I4238" i="35"/>
  <c r="M2418" i="35"/>
  <c r="N397" i="35"/>
  <c r="J1373" i="35"/>
  <c r="L3817" i="35"/>
  <c r="I2820" i="35"/>
  <c r="J1173" i="35"/>
  <c r="J4381" i="35"/>
  <c r="L4899" i="35"/>
  <c r="K438" i="35"/>
  <c r="L1704" i="35"/>
  <c r="M5052" i="35"/>
  <c r="M4428" i="35"/>
  <c r="L1636" i="35"/>
  <c r="I3184" i="35"/>
  <c r="I1031" i="35"/>
  <c r="L2117" i="35"/>
  <c r="M3761" i="35"/>
  <c r="I5581" i="35"/>
  <c r="N4331" i="35"/>
  <c r="N3752" i="35"/>
  <c r="J1001" i="35"/>
  <c r="L4702" i="35"/>
  <c r="I5388" i="35"/>
  <c r="I4550" i="35"/>
  <c r="J1832" i="35"/>
  <c r="K689" i="35"/>
  <c r="L4540" i="35"/>
  <c r="K4740" i="35"/>
  <c r="N152" i="35"/>
  <c r="M5619" i="35"/>
  <c r="I2894" i="35"/>
  <c r="N640" i="35"/>
  <c r="M2257" i="35"/>
  <c r="M2919" i="35"/>
  <c r="K817" i="35"/>
  <c r="I917" i="35"/>
  <c r="K1581" i="35"/>
  <c r="I3746" i="35"/>
  <c r="N1959" i="35"/>
  <c r="K3975" i="35"/>
  <c r="K595" i="35"/>
  <c r="I791" i="35"/>
  <c r="M1841" i="35"/>
  <c r="J4421" i="35"/>
  <c r="J4032" i="35"/>
  <c r="I3598" i="35"/>
  <c r="I5233" i="35"/>
  <c r="K4142" i="35"/>
  <c r="K2977" i="35"/>
  <c r="M4545" i="35"/>
  <c r="K3116" i="35"/>
  <c r="K5362" i="35"/>
  <c r="K1853" i="35"/>
  <c r="J3204" i="35"/>
  <c r="L2138" i="35"/>
  <c r="K1319" i="35"/>
  <c r="N2330" i="35"/>
  <c r="J5012" i="35"/>
  <c r="J1062" i="35"/>
  <c r="J3083" i="35"/>
  <c r="J1723" i="35"/>
  <c r="N1886" i="35"/>
  <c r="N275" i="35"/>
  <c r="M1632" i="35"/>
  <c r="M3065" i="35"/>
  <c r="M3741" i="35"/>
  <c r="L1525" i="35"/>
  <c r="L1975" i="35"/>
  <c r="J5587" i="35"/>
  <c r="I527" i="35"/>
  <c r="I3012" i="35"/>
  <c r="J1815" i="35"/>
  <c r="K4691" i="35"/>
  <c r="N115" i="35"/>
  <c r="N3008" i="35"/>
  <c r="J1102" i="35"/>
  <c r="I2717" i="35"/>
  <c r="J2939" i="35"/>
  <c r="L2830" i="35"/>
  <c r="J4526" i="35"/>
  <c r="L3995" i="35"/>
  <c r="M2981" i="35"/>
  <c r="J2729" i="35"/>
  <c r="I1863" i="35"/>
  <c r="I5100" i="35"/>
  <c r="L5560" i="35"/>
  <c r="K1313" i="35"/>
  <c r="N3262" i="35"/>
  <c r="M4693" i="35"/>
  <c r="J5510" i="35"/>
  <c r="M4124" i="35"/>
  <c r="J3871" i="35"/>
  <c r="I5508" i="35"/>
  <c r="N2894" i="35"/>
  <c r="I2765" i="35"/>
  <c r="M1982" i="35"/>
  <c r="I3061" i="35"/>
  <c r="M2315" i="35"/>
  <c r="L4101" i="35"/>
  <c r="I1620" i="35"/>
  <c r="M4937" i="35"/>
  <c r="N5610" i="35"/>
  <c r="M3591" i="35"/>
  <c r="J5153" i="35"/>
  <c r="M1681" i="35"/>
  <c r="M2594" i="35"/>
  <c r="N5477" i="35"/>
  <c r="M3736" i="35"/>
  <c r="L2408" i="35"/>
  <c r="N5615" i="35"/>
  <c r="I1225" i="35"/>
  <c r="M3049" i="35"/>
  <c r="J4957" i="35"/>
  <c r="K3052" i="35"/>
  <c r="J5452" i="35"/>
  <c r="K923" i="35"/>
  <c r="L2658" i="35"/>
  <c r="I1872" i="35"/>
  <c r="L994" i="35"/>
  <c r="N3378" i="35"/>
  <c r="K2615" i="35"/>
  <c r="N418" i="35"/>
  <c r="M1614" i="35"/>
  <c r="N4641" i="35"/>
  <c r="K5478" i="35"/>
  <c r="I1427" i="35"/>
  <c r="I420" i="35"/>
  <c r="M91" i="35"/>
  <c r="L1956" i="35"/>
  <c r="N2714" i="35"/>
  <c r="M909" i="35"/>
  <c r="L4767" i="35"/>
  <c r="M1731" i="35"/>
  <c r="K3043" i="35"/>
  <c r="L715" i="35"/>
  <c r="N294" i="35"/>
  <c r="J3054" i="35"/>
  <c r="M2254" i="35"/>
  <c r="N2030" i="35"/>
  <c r="M1798" i="35"/>
  <c r="K3341" i="35"/>
  <c r="N4178" i="35"/>
  <c r="L1090" i="35"/>
  <c r="I4598" i="35"/>
  <c r="N1311" i="35"/>
  <c r="M4667" i="35"/>
  <c r="I4918" i="35"/>
  <c r="J308" i="35"/>
  <c r="N3509" i="35"/>
  <c r="J2985" i="35"/>
  <c r="J1574" i="35"/>
  <c r="N2069" i="35"/>
  <c r="I2482" i="35"/>
  <c r="K115" i="35"/>
  <c r="M2045" i="35"/>
  <c r="I1717" i="35"/>
  <c r="M5024" i="35"/>
  <c r="J110" i="35"/>
  <c r="N514" i="35"/>
  <c r="J926" i="35"/>
  <c r="K2041" i="35"/>
  <c r="L5573" i="35"/>
  <c r="L4574" i="35"/>
  <c r="N4108" i="35"/>
  <c r="K275" i="35"/>
  <c r="K3734" i="35"/>
  <c r="M61" i="35"/>
  <c r="K5583" i="35"/>
  <c r="K1919" i="35"/>
  <c r="I2749" i="35"/>
  <c r="I4923" i="35"/>
  <c r="J4786" i="35"/>
  <c r="J2442" i="35"/>
  <c r="L3476" i="35"/>
  <c r="L1467" i="35"/>
  <c r="N2003" i="35"/>
  <c r="K5369" i="35"/>
  <c r="J3207" i="35"/>
  <c r="L5099" i="35"/>
  <c r="M1560" i="35"/>
  <c r="L5622" i="35"/>
  <c r="K539" i="35"/>
  <c r="L3574" i="35"/>
  <c r="L44" i="35"/>
  <c r="M5047" i="35"/>
  <c r="J1918" i="35"/>
  <c r="M5361" i="35"/>
  <c r="L4791" i="35"/>
  <c r="L3187" i="35"/>
  <c r="I1346" i="35"/>
  <c r="N1589" i="35"/>
  <c r="J1645" i="35"/>
  <c r="K3653" i="35"/>
  <c r="J1757" i="35"/>
  <c r="I3995" i="35"/>
  <c r="K4540" i="35"/>
  <c r="M3583" i="35"/>
  <c r="K1893" i="35"/>
  <c r="J5494" i="35"/>
  <c r="M2833" i="35"/>
  <c r="K388" i="35"/>
  <c r="J2661" i="35"/>
  <c r="J5502" i="35"/>
  <c r="M1302" i="35"/>
  <c r="I2671" i="35"/>
  <c r="I4791" i="35"/>
  <c r="N1646" i="35"/>
  <c r="L1024" i="35"/>
  <c r="N3680" i="35"/>
  <c r="N1560" i="35"/>
  <c r="I22" i="35"/>
  <c r="M4788" i="35"/>
  <c r="L2135" i="35"/>
  <c r="I5607" i="35"/>
  <c r="I1726" i="35"/>
  <c r="J1631" i="35"/>
  <c r="I216" i="35"/>
  <c r="M916" i="35"/>
  <c r="N4574" i="35"/>
  <c r="L5218" i="35"/>
  <c r="N4236" i="35"/>
  <c r="M5614" i="35"/>
  <c r="N3923" i="35"/>
  <c r="N5390" i="35"/>
  <c r="K2967" i="35"/>
  <c r="M1306" i="35"/>
  <c r="I4578" i="35"/>
  <c r="I1238" i="35"/>
  <c r="I361" i="35"/>
  <c r="M4732" i="35"/>
  <c r="K3726" i="35"/>
  <c r="M5631" i="35"/>
  <c r="N1041" i="35"/>
  <c r="J2429" i="35"/>
  <c r="L2534" i="35"/>
  <c r="L2422" i="35"/>
  <c r="K1120" i="35"/>
  <c r="N753" i="35"/>
  <c r="L4607" i="35"/>
  <c r="M3658" i="35"/>
  <c r="L2163" i="35"/>
  <c r="I3372" i="35"/>
  <c r="I513" i="35"/>
  <c r="M4566" i="35"/>
  <c r="J1057" i="35"/>
  <c r="N3803" i="35"/>
  <c r="M1641" i="35"/>
  <c r="L1351" i="35"/>
  <c r="L3240" i="35"/>
  <c r="I5637" i="35"/>
  <c r="K3194" i="35"/>
  <c r="I2120" i="35"/>
  <c r="I5339" i="35"/>
  <c r="I2242" i="35"/>
  <c r="J2019" i="35"/>
  <c r="M4523" i="35"/>
  <c r="K3476" i="35"/>
  <c r="J5139" i="35"/>
  <c r="K3676" i="35"/>
  <c r="N1845" i="35"/>
  <c r="K3907" i="35"/>
  <c r="M2136" i="35"/>
  <c r="N5209" i="35"/>
  <c r="M2073" i="35"/>
  <c r="K4077" i="35"/>
  <c r="L4642" i="35"/>
  <c r="I5033" i="35"/>
  <c r="I2253" i="35"/>
  <c r="M5455" i="35"/>
  <c r="N405" i="35"/>
  <c r="N1654" i="35"/>
  <c r="K1559" i="35"/>
  <c r="M2558" i="35"/>
  <c r="L1560" i="35"/>
  <c r="N442" i="35"/>
  <c r="L800" i="35"/>
  <c r="K3431" i="35"/>
  <c r="N4244" i="35"/>
  <c r="J1225" i="35"/>
  <c r="J687" i="35"/>
  <c r="M5302" i="35"/>
  <c r="I5222" i="35"/>
  <c r="L193" i="35"/>
  <c r="K1833" i="35"/>
  <c r="K2999" i="35"/>
  <c r="J5128" i="35"/>
  <c r="N5078" i="35"/>
  <c r="I1931" i="35"/>
  <c r="J893" i="35"/>
  <c r="L1643" i="35"/>
  <c r="I5447" i="35"/>
  <c r="M948" i="35"/>
  <c r="K4644" i="35"/>
  <c r="M327" i="35"/>
  <c r="M4368" i="35"/>
  <c r="J381" i="35"/>
  <c r="I1768" i="35"/>
  <c r="K1663" i="35"/>
  <c r="K1554" i="35"/>
  <c r="L1739" i="35"/>
  <c r="I1736" i="35"/>
  <c r="J255" i="35"/>
  <c r="K649" i="35"/>
  <c r="I969" i="35"/>
  <c r="J2644" i="35"/>
  <c r="I4919" i="35"/>
  <c r="J3542" i="35"/>
  <c r="N5363" i="35"/>
  <c r="M2263" i="35"/>
  <c r="M772" i="35"/>
  <c r="I5468" i="35"/>
  <c r="J5513" i="35"/>
  <c r="J3105" i="35"/>
  <c r="J4856" i="35"/>
  <c r="M262" i="35"/>
  <c r="N4014" i="35"/>
  <c r="J1262" i="35"/>
  <c r="I3783" i="35"/>
  <c r="J2222" i="35"/>
  <c r="L5060" i="35"/>
  <c r="L5375" i="35"/>
  <c r="I1678" i="35"/>
  <c r="K45" i="35"/>
  <c r="N3829" i="35"/>
  <c r="L5647" i="35"/>
  <c r="N3466" i="35"/>
  <c r="K5033" i="35"/>
  <c r="I5287" i="35"/>
  <c r="N3222" i="35"/>
  <c r="K1623" i="35"/>
  <c r="J3938" i="35"/>
  <c r="K4083" i="35"/>
  <c r="N1124" i="35"/>
  <c r="K1723" i="35"/>
  <c r="K1209" i="35"/>
  <c r="J5517" i="35"/>
  <c r="M355" i="35"/>
  <c r="M4614" i="35"/>
  <c r="N1474" i="35"/>
  <c r="M662" i="35"/>
  <c r="L3553" i="35"/>
  <c r="M858" i="35"/>
  <c r="L5179" i="35"/>
  <c r="I5520" i="35"/>
  <c r="L5512" i="35"/>
  <c r="M1559" i="35"/>
  <c r="L5428" i="35"/>
  <c r="I483" i="35"/>
  <c r="J1910" i="35"/>
  <c r="K3021" i="35"/>
  <c r="N356" i="35"/>
  <c r="L5341" i="35"/>
  <c r="L5551" i="35"/>
  <c r="M5638" i="35"/>
  <c r="I1118" i="35"/>
  <c r="I535" i="35"/>
  <c r="I2350" i="35"/>
  <c r="N4477" i="35"/>
  <c r="N4481" i="35"/>
  <c r="N3572" i="35"/>
  <c r="J954" i="35"/>
  <c r="N119" i="35"/>
  <c r="I2529" i="35"/>
  <c r="L650" i="35"/>
  <c r="N3420" i="35"/>
  <c r="N5027" i="35"/>
  <c r="L2817" i="35"/>
  <c r="K2565" i="35"/>
  <c r="M5521" i="35"/>
  <c r="I2969" i="35"/>
  <c r="I4008" i="35"/>
  <c r="L1209" i="35"/>
  <c r="K4768" i="35"/>
  <c r="I3550" i="35"/>
  <c r="I660" i="35"/>
  <c r="L3326" i="35"/>
  <c r="I3669" i="35"/>
  <c r="L4898" i="35"/>
  <c r="J3001" i="35"/>
  <c r="I3248" i="35"/>
  <c r="M1240" i="35"/>
  <c r="K5063" i="35"/>
  <c r="J1887" i="35"/>
  <c r="L2357" i="35"/>
  <c r="M5457" i="35"/>
  <c r="M5548" i="35"/>
  <c r="L2594" i="35"/>
  <c r="L2610" i="35"/>
  <c r="L2927" i="35"/>
  <c r="J2095" i="35"/>
  <c r="I1733" i="35"/>
  <c r="J538" i="35"/>
  <c r="N4653" i="35"/>
  <c r="L5096" i="35"/>
  <c r="N627" i="35"/>
  <c r="M4915" i="35"/>
  <c r="K1636" i="35"/>
  <c r="L3445" i="35"/>
  <c r="J5342" i="35"/>
  <c r="M1033" i="35"/>
  <c r="N596" i="35"/>
  <c r="N3807" i="35"/>
  <c r="J3315" i="35"/>
  <c r="N1626" i="35"/>
  <c r="N919" i="35"/>
  <c r="M1255" i="35"/>
  <c r="I1627" i="35"/>
  <c r="N610" i="35"/>
  <c r="J4711" i="35"/>
  <c r="I2781" i="35"/>
  <c r="M2579" i="35"/>
  <c r="L4728" i="35"/>
  <c r="J5546" i="35"/>
  <c r="L4561" i="35"/>
  <c r="J3298" i="35"/>
  <c r="N1880" i="35"/>
  <c r="J74" i="35"/>
  <c r="M1961" i="35"/>
  <c r="M5143" i="35"/>
  <c r="L110" i="35"/>
  <c r="J4053" i="35"/>
  <c r="I3467" i="35"/>
  <c r="M1098" i="35"/>
  <c r="I4603" i="35"/>
  <c r="M280" i="35"/>
  <c r="N5041" i="35"/>
  <c r="M798" i="35"/>
  <c r="K533" i="35"/>
  <c r="M1869" i="35"/>
  <c r="M4391" i="35"/>
  <c r="M1267" i="35"/>
  <c r="M1995" i="35"/>
  <c r="I4142" i="35"/>
  <c r="N2162" i="35"/>
  <c r="M2858" i="35"/>
  <c r="J2690" i="35"/>
  <c r="I2733" i="35"/>
  <c r="K2781" i="35"/>
  <c r="I3767" i="35"/>
  <c r="N1247" i="35"/>
  <c r="I4697" i="35"/>
  <c r="I1576" i="35"/>
  <c r="L3911" i="35"/>
  <c r="I4358" i="35"/>
  <c r="J4673" i="35"/>
  <c r="L3934" i="35"/>
  <c r="I235" i="35"/>
  <c r="J3753" i="35"/>
  <c r="J2438" i="35"/>
  <c r="J253" i="35"/>
  <c r="N946" i="35"/>
  <c r="L2428" i="35"/>
  <c r="J812" i="35"/>
  <c r="J2148" i="35"/>
  <c r="I5198" i="35"/>
  <c r="K1254" i="35"/>
  <c r="J3892" i="35"/>
  <c r="J3496" i="35"/>
  <c r="J5183" i="35"/>
  <c r="N3922" i="35"/>
  <c r="J2780" i="35"/>
  <c r="L4422" i="35"/>
  <c r="J2247" i="35"/>
  <c r="K671" i="35"/>
  <c r="M2355" i="35"/>
  <c r="L3054" i="35"/>
  <c r="K637" i="35"/>
  <c r="M5294" i="35"/>
  <c r="M4212" i="35"/>
  <c r="J1319" i="35"/>
  <c r="I350" i="35"/>
  <c r="K1303" i="35"/>
  <c r="L4516" i="35"/>
  <c r="I224" i="35"/>
  <c r="J4505" i="35"/>
  <c r="I1215" i="35"/>
  <c r="J1354" i="35"/>
  <c r="M4644" i="35"/>
  <c r="N4665" i="35"/>
  <c r="I4372" i="35"/>
  <c r="J1988" i="35"/>
  <c r="J3426" i="35"/>
  <c r="L5012" i="35"/>
  <c r="J1469" i="35"/>
  <c r="M3967" i="35"/>
  <c r="K99" i="35"/>
  <c r="I1354" i="35"/>
  <c r="L4288" i="35"/>
  <c r="N3422" i="35"/>
  <c r="M3655" i="35"/>
  <c r="M2647" i="35"/>
  <c r="I440" i="35"/>
  <c r="N1451" i="35"/>
  <c r="N5572" i="35"/>
  <c r="J5527" i="35"/>
  <c r="J1309" i="35"/>
  <c r="I2840" i="35"/>
  <c r="K2462" i="35"/>
  <c r="I3389" i="35"/>
  <c r="N2287" i="35"/>
  <c r="I423" i="35"/>
  <c r="K324" i="35"/>
  <c r="L2115" i="35"/>
  <c r="I3820" i="35"/>
  <c r="K2455" i="35"/>
  <c r="K1923" i="35"/>
  <c r="J5250" i="35"/>
  <c r="M1209" i="35"/>
  <c r="K3195" i="35"/>
  <c r="J3092" i="35"/>
  <c r="K2047" i="35"/>
  <c r="N2809" i="35"/>
  <c r="K4156" i="35"/>
  <c r="I3580" i="35"/>
  <c r="J948" i="35"/>
  <c r="J1899" i="35"/>
  <c r="K380" i="35"/>
  <c r="K756" i="35"/>
  <c r="L4672" i="35"/>
  <c r="N2232" i="35"/>
  <c r="I1087" i="35"/>
  <c r="J4403" i="35"/>
  <c r="M4955" i="35"/>
  <c r="J3021" i="35"/>
  <c r="K1072" i="35"/>
  <c r="M287" i="35"/>
  <c r="K143" i="35"/>
  <c r="J930" i="35"/>
  <c r="L3996" i="35"/>
  <c r="J2376" i="35"/>
  <c r="L2180" i="35"/>
  <c r="L2075" i="35"/>
  <c r="I3218" i="35"/>
  <c r="K293" i="35"/>
  <c r="N5136" i="35"/>
  <c r="N235" i="35"/>
  <c r="K373" i="35"/>
  <c r="K2390" i="35"/>
  <c r="N3947" i="35"/>
  <c r="J4754" i="35"/>
  <c r="J2150" i="35"/>
  <c r="M871" i="35"/>
  <c r="J4857" i="35"/>
  <c r="J4503" i="35"/>
  <c r="L3984" i="35"/>
  <c r="M4874" i="35"/>
  <c r="I4577" i="35"/>
  <c r="K5547" i="35"/>
  <c r="J1304" i="35"/>
  <c r="N5632" i="35"/>
  <c r="J731" i="35"/>
  <c r="I4012" i="35"/>
  <c r="K4766" i="35"/>
  <c r="N609" i="35"/>
  <c r="N4739" i="35"/>
  <c r="I4647" i="35"/>
  <c r="I568" i="35"/>
  <c r="N4229" i="35"/>
  <c r="I4723" i="35"/>
  <c r="J3961" i="35"/>
  <c r="N847" i="35"/>
  <c r="J348" i="35"/>
  <c r="L1049" i="35"/>
  <c r="K1716" i="35"/>
  <c r="N1379" i="35"/>
  <c r="N3320" i="35"/>
  <c r="K5289" i="35"/>
  <c r="M1888" i="35"/>
  <c r="J5490" i="35"/>
  <c r="I1006" i="35"/>
  <c r="J634" i="35"/>
  <c r="N1746" i="35"/>
  <c r="L1585" i="35"/>
  <c r="K2377" i="35"/>
  <c r="K3359" i="35"/>
  <c r="K3087" i="35"/>
  <c r="J373" i="35"/>
  <c r="M832" i="35"/>
  <c r="J2800" i="35"/>
  <c r="I3369" i="35"/>
  <c r="K3657" i="35"/>
  <c r="L725" i="35"/>
  <c r="L5251" i="35"/>
  <c r="M2610" i="35"/>
  <c r="M3337" i="35"/>
  <c r="L2339" i="35"/>
  <c r="L2478" i="35"/>
  <c r="I4874" i="35"/>
  <c r="N1014" i="35"/>
  <c r="I3919" i="35"/>
  <c r="K5321" i="35"/>
  <c r="J2735" i="35"/>
  <c r="J5333" i="35"/>
  <c r="J4700" i="35"/>
  <c r="M98" i="35"/>
  <c r="K2217" i="35"/>
  <c r="K216" i="35"/>
  <c r="J1629" i="35"/>
  <c r="I2498" i="35"/>
  <c r="N4719" i="35"/>
  <c r="J608" i="35"/>
  <c r="I310" i="35"/>
  <c r="K4600" i="35"/>
  <c r="J3294" i="35"/>
  <c r="L2692" i="35"/>
  <c r="N2777" i="35"/>
  <c r="J2526" i="35"/>
  <c r="L472" i="35"/>
  <c r="M4830" i="35"/>
  <c r="J2698" i="35"/>
  <c r="N3980" i="35"/>
  <c r="K321" i="35"/>
  <c r="L328" i="35"/>
  <c r="I3656" i="35"/>
  <c r="I5344" i="35"/>
  <c r="I3905" i="35"/>
  <c r="I5225" i="35"/>
  <c r="I1400" i="35"/>
  <c r="M2988" i="35"/>
  <c r="K4964" i="35"/>
  <c r="M1964" i="35"/>
  <c r="N2014" i="35"/>
  <c r="J2392" i="35"/>
  <c r="M2776" i="35"/>
  <c r="L58" i="35"/>
  <c r="N2033" i="35"/>
  <c r="L256" i="35"/>
  <c r="M4948" i="35"/>
  <c r="K4406" i="35"/>
  <c r="L2853" i="35"/>
  <c r="K3347" i="35"/>
  <c r="N1742" i="35"/>
  <c r="I405" i="35"/>
  <c r="M3561" i="35"/>
  <c r="I1220" i="35"/>
  <c r="N4734" i="35"/>
  <c r="M4571" i="35"/>
  <c r="L5440" i="35"/>
  <c r="M2271" i="35"/>
  <c r="K824" i="35"/>
  <c r="I1441" i="35"/>
  <c r="M3328" i="35"/>
  <c r="M2637" i="35"/>
  <c r="L1655" i="35"/>
  <c r="J2865" i="35"/>
  <c r="M4156" i="35"/>
  <c r="K1230" i="35"/>
  <c r="K4005" i="35"/>
  <c r="M3943" i="35"/>
  <c r="M4585" i="35"/>
  <c r="I3199" i="35"/>
  <c r="J1886" i="35"/>
  <c r="J313" i="35"/>
  <c r="N2291" i="35"/>
  <c r="L5516" i="35"/>
  <c r="K2888" i="35"/>
  <c r="L2972" i="35"/>
  <c r="M5462" i="35"/>
  <c r="J2066" i="35"/>
  <c r="L5262" i="35"/>
  <c r="M1037" i="35"/>
  <c r="J4338" i="35"/>
  <c r="I1773" i="35"/>
  <c r="K3502" i="35"/>
  <c r="L944" i="35"/>
  <c r="K3050" i="35"/>
  <c r="I4584" i="35"/>
  <c r="K5224" i="35"/>
  <c r="J1989" i="35"/>
  <c r="M5407" i="35"/>
  <c r="N3669" i="35"/>
  <c r="N3991" i="35"/>
  <c r="M3793" i="35"/>
  <c r="L5238" i="35"/>
  <c r="K3833" i="35"/>
  <c r="N2645" i="35"/>
  <c r="N5002" i="35"/>
  <c r="J4817" i="35"/>
  <c r="L5412" i="35"/>
  <c r="M493" i="35"/>
  <c r="N2656" i="35"/>
  <c r="M379" i="35"/>
  <c r="I889" i="35"/>
  <c r="I4151" i="35"/>
  <c r="M347" i="35"/>
  <c r="L5289" i="35"/>
  <c r="L1750" i="35"/>
  <c r="J1343" i="35"/>
  <c r="I1960" i="35"/>
  <c r="I2267" i="35"/>
  <c r="N5649" i="35"/>
  <c r="J3933" i="35"/>
  <c r="N5388" i="35"/>
  <c r="L4333" i="35"/>
  <c r="N373" i="35"/>
  <c r="I2457" i="35"/>
  <c r="M2853" i="35"/>
  <c r="N3839" i="35"/>
  <c r="K97" i="35"/>
  <c r="J2491" i="35"/>
  <c r="I1228" i="35"/>
  <c r="J2390" i="35"/>
  <c r="J362" i="35"/>
  <c r="I1044" i="35"/>
  <c r="I2442" i="35"/>
  <c r="M3876" i="35"/>
  <c r="I2458" i="35"/>
  <c r="J5009" i="35"/>
  <c r="M5113" i="35"/>
  <c r="K2570" i="35"/>
  <c r="I2128" i="35"/>
  <c r="I2057" i="35"/>
  <c r="L1553" i="35"/>
  <c r="J2970" i="35"/>
  <c r="N5244" i="35"/>
  <c r="M3653" i="35"/>
  <c r="N5285" i="35"/>
  <c r="J3452" i="35"/>
  <c r="K4985" i="35"/>
  <c r="L1971" i="35"/>
  <c r="N3838" i="35"/>
  <c r="N4097" i="35"/>
  <c r="J2610" i="35"/>
  <c r="I5347" i="35"/>
  <c r="I3628" i="35"/>
  <c r="K1967" i="35"/>
  <c r="J183" i="35"/>
  <c r="J4021" i="35"/>
  <c r="I4836" i="35"/>
  <c r="I1419" i="35"/>
  <c r="N2034" i="35"/>
  <c r="I3239" i="35"/>
  <c r="M1145" i="35"/>
  <c r="N1581" i="35"/>
  <c r="N4007" i="35"/>
  <c r="K2046" i="35"/>
  <c r="J2165" i="35"/>
  <c r="L3482" i="35"/>
  <c r="I4282" i="35"/>
  <c r="L2634" i="35"/>
  <c r="M3531" i="35"/>
  <c r="N3644" i="35"/>
  <c r="L3624" i="35"/>
  <c r="M2547" i="35"/>
  <c r="I5511" i="35"/>
  <c r="I2802" i="35"/>
  <c r="L3400" i="35"/>
  <c r="J3708" i="35"/>
  <c r="M3072" i="35"/>
  <c r="K3533" i="35"/>
  <c r="L2888" i="35"/>
  <c r="L3935" i="35"/>
  <c r="I2791" i="35"/>
  <c r="J67" i="35"/>
  <c r="K4229" i="35"/>
  <c r="I4156" i="35"/>
  <c r="K575" i="35"/>
  <c r="J4535" i="35"/>
  <c r="L3040" i="35"/>
  <c r="K627" i="35"/>
  <c r="J2913" i="35"/>
  <c r="N1600" i="35"/>
  <c r="J274" i="35"/>
  <c r="K3855" i="35"/>
  <c r="N74" i="35"/>
  <c r="L1310" i="35"/>
  <c r="I2847" i="35"/>
  <c r="N1985" i="35"/>
  <c r="K3618" i="35"/>
  <c r="N5223" i="35"/>
  <c r="I3796" i="35"/>
  <c r="L3621" i="35"/>
  <c r="M5071" i="35"/>
  <c r="J1134" i="35"/>
  <c r="L5615" i="35"/>
  <c r="I5527" i="35"/>
  <c r="I5201" i="35"/>
  <c r="I4585" i="35"/>
  <c r="N524" i="35"/>
  <c r="J3505" i="35"/>
  <c r="K3482" i="35"/>
  <c r="K3955" i="35"/>
  <c r="K482" i="35"/>
  <c r="N4364" i="35"/>
  <c r="M5033" i="35"/>
  <c r="K3296" i="35"/>
  <c r="I5423" i="35"/>
  <c r="M3562" i="35"/>
  <c r="J1737" i="35"/>
  <c r="I1307" i="35"/>
  <c r="K4454" i="35"/>
  <c r="L1721" i="35"/>
  <c r="K3733" i="35"/>
  <c r="J5310" i="35"/>
  <c r="N2569" i="35"/>
  <c r="J1368" i="35"/>
  <c r="I2077" i="35"/>
  <c r="L3904" i="35"/>
  <c r="L4034" i="35"/>
  <c r="K5524" i="35"/>
  <c r="K3170" i="35"/>
  <c r="I4492" i="35"/>
  <c r="N1371" i="35"/>
  <c r="M244" i="35"/>
  <c r="K238" i="35"/>
  <c r="J1014" i="35"/>
  <c r="N4681" i="35"/>
  <c r="M4697" i="35"/>
  <c r="L3609" i="35"/>
  <c r="M1615" i="35"/>
  <c r="J1136" i="35"/>
  <c r="I692" i="35"/>
  <c r="J3220" i="35"/>
  <c r="M113" i="35"/>
  <c r="K828" i="35"/>
  <c r="L2778" i="35"/>
  <c r="M2769" i="35"/>
  <c r="I5280" i="35"/>
  <c r="I763" i="35"/>
  <c r="I2409" i="35"/>
  <c r="J842" i="35"/>
  <c r="K1412" i="35"/>
  <c r="M3942" i="35"/>
  <c r="M1345" i="35"/>
  <c r="I1156" i="35"/>
  <c r="M1661" i="35"/>
  <c r="M567" i="35"/>
  <c r="K5559" i="35"/>
  <c r="K2811" i="35"/>
  <c r="K209" i="35"/>
  <c r="L2938" i="35"/>
  <c r="N2898" i="35"/>
  <c r="K2871" i="35"/>
  <c r="I496" i="35"/>
  <c r="I166" i="35"/>
  <c r="I2954" i="35"/>
  <c r="L5444" i="35"/>
  <c r="N1285" i="35"/>
  <c r="J1255" i="35"/>
  <c r="I1449" i="35"/>
  <c r="K2087" i="35"/>
  <c r="J1623" i="35"/>
  <c r="M3965" i="35"/>
  <c r="N920" i="35"/>
  <c r="I651" i="35"/>
  <c r="L2377" i="35"/>
  <c r="I1640" i="35"/>
  <c r="L184" i="35"/>
  <c r="M2948" i="35"/>
  <c r="K1520" i="35"/>
  <c r="J5091" i="35"/>
  <c r="I1692" i="35"/>
  <c r="L1356" i="35"/>
  <c r="I5641" i="35"/>
  <c r="I2696" i="35"/>
  <c r="N3820" i="35"/>
  <c r="J2821" i="35"/>
  <c r="N5062" i="35"/>
  <c r="J3490" i="35"/>
  <c r="L274" i="35"/>
  <c r="M4209" i="35"/>
  <c r="J244" i="35"/>
  <c r="L3793" i="35"/>
  <c r="K4254" i="35"/>
  <c r="K2841" i="35"/>
  <c r="L2421" i="35"/>
  <c r="K2600" i="35"/>
  <c r="I5452" i="35"/>
  <c r="L3483" i="35"/>
  <c r="L2609" i="35"/>
  <c r="K5159" i="35"/>
  <c r="J3831" i="35"/>
  <c r="L4278" i="35"/>
  <c r="K975" i="35"/>
  <c r="L1039" i="35"/>
  <c r="L4828" i="35"/>
  <c r="K2050" i="35"/>
  <c r="K182" i="35"/>
  <c r="J5138" i="35"/>
  <c r="L730" i="35"/>
  <c r="J3849" i="35"/>
  <c r="J4055" i="35"/>
  <c r="L755" i="35"/>
  <c r="I1498" i="35"/>
  <c r="J5151" i="35"/>
  <c r="K164" i="35"/>
  <c r="M3847" i="35"/>
  <c r="N2384" i="35"/>
  <c r="M2417" i="35"/>
  <c r="M721" i="35"/>
  <c r="I3510" i="35"/>
  <c r="N868" i="35"/>
  <c r="N3721" i="35"/>
  <c r="I5042" i="35"/>
  <c r="N1664" i="35"/>
  <c r="K1606" i="35"/>
  <c r="K1084" i="35"/>
  <c r="I4337" i="35"/>
  <c r="K118" i="35"/>
  <c r="K456" i="35"/>
  <c r="L4467" i="35"/>
  <c r="M3041" i="35"/>
  <c r="K3794" i="35"/>
  <c r="J5204" i="35"/>
  <c r="K1973" i="35"/>
  <c r="K5050" i="35"/>
  <c r="J5119" i="35"/>
  <c r="K304" i="35"/>
  <c r="N3795" i="35"/>
  <c r="M5207" i="35"/>
  <c r="M1572" i="35"/>
  <c r="J3533" i="35"/>
  <c r="J4597" i="35"/>
  <c r="I5416" i="35"/>
  <c r="I1447" i="35"/>
  <c r="J5397" i="35"/>
  <c r="I2513" i="35"/>
  <c r="M3968" i="35"/>
  <c r="N4092" i="35"/>
  <c r="N2769" i="35"/>
  <c r="J3527" i="35"/>
  <c r="I400" i="35"/>
  <c r="M3485" i="35"/>
  <c r="M174" i="35"/>
  <c r="J570" i="35"/>
  <c r="N1226" i="35"/>
  <c r="J490" i="35"/>
  <c r="L2169" i="35"/>
  <c r="J5197" i="35"/>
  <c r="I886" i="35"/>
  <c r="N1343" i="35"/>
  <c r="M3194" i="35"/>
  <c r="N3103" i="35"/>
  <c r="N1358" i="35"/>
  <c r="K3885" i="35"/>
  <c r="J2567" i="35"/>
  <c r="K3448" i="35"/>
  <c r="J1784" i="35"/>
  <c r="N1787" i="35"/>
  <c r="J1888" i="35"/>
  <c r="M4410" i="35"/>
  <c r="N2064" i="35"/>
  <c r="N2483" i="35"/>
  <c r="N2501" i="35"/>
  <c r="I446" i="35"/>
  <c r="L3345" i="35"/>
  <c r="M3979" i="35"/>
  <c r="M3559" i="35"/>
  <c r="J5263" i="35"/>
  <c r="L4280" i="35"/>
  <c r="N1743" i="35"/>
  <c r="I2340" i="35"/>
  <c r="K3470" i="35"/>
  <c r="J279" i="35"/>
  <c r="L4098" i="35"/>
  <c r="L3191" i="35"/>
  <c r="K2633" i="35"/>
  <c r="J1603" i="35"/>
  <c r="L106" i="35"/>
  <c r="J1280" i="35"/>
  <c r="L3232" i="35"/>
  <c r="J5617" i="35"/>
  <c r="L1941" i="35"/>
  <c r="K1613" i="35"/>
  <c r="K4642" i="35"/>
  <c r="K4643" i="35"/>
  <c r="L4073" i="35"/>
  <c r="J998" i="35"/>
  <c r="N531" i="35"/>
  <c r="I3844" i="35"/>
  <c r="N3027" i="35"/>
  <c r="L480" i="35"/>
  <c r="M1694" i="35"/>
  <c r="L3537" i="35"/>
  <c r="K982" i="35"/>
  <c r="L4596" i="35"/>
  <c r="J5575" i="35"/>
  <c r="I1563" i="35"/>
  <c r="M3398" i="35"/>
  <c r="N3282" i="35"/>
  <c r="M1227" i="35"/>
  <c r="J445" i="35"/>
  <c r="M4471" i="35"/>
  <c r="I608" i="35"/>
  <c r="N4116" i="35"/>
  <c r="I1122" i="35"/>
  <c r="M2356" i="35"/>
  <c r="L3639" i="35"/>
  <c r="N2205" i="35"/>
  <c r="N322" i="35"/>
  <c r="L2950" i="35"/>
  <c r="J876" i="35"/>
  <c r="J1583" i="35"/>
  <c r="K2161" i="35"/>
  <c r="J2177" i="35"/>
  <c r="L1066" i="35"/>
  <c r="J4231" i="35"/>
  <c r="M5608" i="35"/>
  <c r="J2499" i="35"/>
  <c r="M120" i="35"/>
  <c r="L5413" i="35"/>
  <c r="J5335" i="35"/>
  <c r="K4361" i="35"/>
  <c r="L4456" i="35"/>
  <c r="L5451" i="35"/>
  <c r="M5252" i="35"/>
  <c r="J3834" i="35"/>
  <c r="J4248" i="35"/>
  <c r="M243" i="35"/>
  <c r="N5104" i="35"/>
  <c r="K1462" i="35"/>
  <c r="M4981" i="35"/>
  <c r="J1639" i="35"/>
  <c r="L1334" i="35"/>
  <c r="N5175" i="35"/>
  <c r="K3020" i="35"/>
  <c r="J4742" i="35"/>
  <c r="I1260" i="35"/>
  <c r="K1304" i="35"/>
  <c r="J187" i="35"/>
  <c r="J2728" i="35"/>
  <c r="N998" i="35"/>
  <c r="J1007" i="35"/>
  <c r="I4248" i="35"/>
  <c r="K1109" i="35"/>
  <c r="N2533" i="35"/>
  <c r="K4884" i="35"/>
  <c r="J1979" i="35"/>
  <c r="M4945" i="35"/>
  <c r="M2918" i="35"/>
  <c r="J1869" i="35"/>
  <c r="L2101" i="35"/>
  <c r="L5202" i="35"/>
  <c r="N672" i="35"/>
  <c r="K3574" i="35"/>
  <c r="J1607" i="35"/>
  <c r="J1478" i="35"/>
  <c r="J5384" i="35"/>
  <c r="L1959" i="35"/>
  <c r="J4571" i="35"/>
  <c r="N3605" i="35"/>
  <c r="J1600" i="35"/>
  <c r="N2841" i="35"/>
  <c r="K825" i="35"/>
  <c r="L2419" i="35"/>
  <c r="J5201" i="35"/>
  <c r="N3373" i="35"/>
  <c r="L3927" i="35"/>
  <c r="I5095" i="35"/>
  <c r="L3042" i="35"/>
  <c r="K5303" i="35"/>
  <c r="L5107" i="35"/>
  <c r="J389" i="35"/>
  <c r="K3309" i="35"/>
  <c r="J1407" i="35"/>
  <c r="J1305" i="35"/>
  <c r="J3493" i="35"/>
  <c r="L741" i="35"/>
  <c r="I5285" i="35"/>
  <c r="N2224" i="35"/>
  <c r="K1823" i="35"/>
  <c r="N4606" i="35"/>
  <c r="J4351" i="35"/>
  <c r="L2139" i="35"/>
  <c r="M296" i="35"/>
  <c r="I835" i="35"/>
  <c r="J1983" i="35"/>
  <c r="J4250" i="35"/>
  <c r="J5165" i="35"/>
  <c r="L2176" i="35"/>
  <c r="L329" i="35"/>
  <c r="N5210" i="35"/>
  <c r="N5471" i="35"/>
  <c r="K5418" i="35"/>
  <c r="I191" i="35"/>
  <c r="I2439" i="35"/>
  <c r="I1257" i="35"/>
  <c r="K1683" i="35"/>
  <c r="K5095" i="35"/>
  <c r="I5059" i="35"/>
  <c r="J4497" i="35"/>
  <c r="K276" i="35"/>
  <c r="L3458" i="35"/>
  <c r="I755" i="35"/>
  <c r="I2429" i="35"/>
  <c r="I5572" i="35"/>
  <c r="L2164" i="35"/>
  <c r="K3709" i="35"/>
  <c r="J2544" i="35"/>
  <c r="N3531" i="35"/>
  <c r="K4501" i="35"/>
  <c r="K990" i="35"/>
  <c r="I1545" i="35"/>
  <c r="L1526" i="35"/>
  <c r="J1668" i="35"/>
  <c r="L3928" i="35"/>
  <c r="L1642" i="35"/>
  <c r="K1878" i="35"/>
  <c r="I5088" i="35"/>
  <c r="L2390" i="35"/>
  <c r="I4456" i="35"/>
  <c r="N1096" i="35"/>
  <c r="L497" i="35"/>
  <c r="I1057" i="35"/>
  <c r="N2819" i="35"/>
  <c r="N252" i="35"/>
  <c r="J1860" i="35"/>
  <c r="K875" i="35"/>
  <c r="M474" i="35"/>
  <c r="L3853" i="35"/>
  <c r="K348" i="35"/>
  <c r="J1555" i="35"/>
  <c r="L1683" i="35"/>
  <c r="J5003" i="35"/>
  <c r="N2075" i="35"/>
  <c r="K1957" i="35"/>
  <c r="J2296" i="35"/>
  <c r="N4031" i="35"/>
  <c r="I5236" i="35"/>
  <c r="L1142" i="35"/>
  <c r="M18" i="35"/>
  <c r="M3500" i="35"/>
  <c r="I77" i="35"/>
  <c r="K4630" i="35"/>
  <c r="J1990" i="35"/>
  <c r="J617" i="35"/>
  <c r="J4019" i="35"/>
  <c r="I485" i="35"/>
  <c r="L3203" i="35"/>
  <c r="N1677" i="35"/>
  <c r="M99" i="35"/>
  <c r="J3555" i="35"/>
  <c r="K3365" i="35"/>
  <c r="N477" i="35"/>
  <c r="N2739" i="35"/>
  <c r="K1594" i="35"/>
  <c r="N493" i="35"/>
  <c r="I4751" i="35"/>
  <c r="L2161" i="35"/>
  <c r="I2882" i="35"/>
  <c r="K2619" i="35"/>
  <c r="M800" i="35"/>
  <c r="M4476" i="35"/>
  <c r="N4211" i="35"/>
  <c r="M4406" i="35"/>
  <c r="J2217" i="35"/>
  <c r="I5090" i="35"/>
  <c r="K905" i="35"/>
  <c r="L5026" i="35"/>
  <c r="N2864" i="35"/>
  <c r="I3162" i="35"/>
  <c r="L169" i="35"/>
  <c r="J2003" i="35"/>
  <c r="I4031" i="35"/>
  <c r="N1893" i="35"/>
  <c r="L2220" i="35"/>
  <c r="K5071" i="35"/>
  <c r="K2253" i="35"/>
  <c r="I5374" i="35"/>
  <c r="N1170" i="35"/>
  <c r="L1905" i="35"/>
  <c r="I665" i="35"/>
  <c r="M3627" i="35"/>
  <c r="L4664" i="35"/>
  <c r="K5046" i="35"/>
  <c r="J4295" i="35"/>
  <c r="I5093" i="35"/>
  <c r="I4159" i="35"/>
  <c r="L5478" i="35"/>
  <c r="L2953" i="35"/>
  <c r="M3205" i="35"/>
  <c r="M144" i="35"/>
  <c r="L1373" i="35"/>
  <c r="N1239" i="35"/>
  <c r="N184" i="35"/>
  <c r="N1198" i="35"/>
  <c r="L2418" i="35"/>
  <c r="N5573" i="35"/>
  <c r="I3240" i="35"/>
  <c r="K1119" i="35"/>
  <c r="M1269" i="35"/>
  <c r="M5210" i="35"/>
  <c r="J3268" i="35"/>
  <c r="K2903" i="35"/>
  <c r="K4041" i="35"/>
  <c r="J3691" i="35"/>
  <c r="N3229" i="35"/>
  <c r="I2758" i="35"/>
  <c r="J395" i="35"/>
  <c r="I1499" i="35"/>
  <c r="J3376" i="35"/>
  <c r="K203" i="35"/>
  <c r="M2498" i="35"/>
  <c r="M2937" i="35"/>
  <c r="N2389" i="35"/>
  <c r="L5214" i="35"/>
  <c r="M790" i="35"/>
  <c r="M469" i="35"/>
  <c r="J5539" i="35"/>
  <c r="I1702" i="35"/>
  <c r="N2049" i="35"/>
  <c r="M5295" i="35"/>
  <c r="N3065" i="35"/>
  <c r="M1793" i="35"/>
  <c r="M3180" i="35"/>
  <c r="J4588" i="35"/>
  <c r="I2900" i="35"/>
  <c r="I1142" i="35"/>
  <c r="L4781" i="35"/>
  <c r="J5489" i="35"/>
  <c r="M312" i="35"/>
  <c r="N3556" i="35"/>
  <c r="M2427" i="35"/>
  <c r="K5398" i="35"/>
  <c r="M4995" i="35"/>
  <c r="N3671" i="35"/>
  <c r="L117" i="35"/>
  <c r="K2287" i="35"/>
  <c r="J1755" i="35"/>
  <c r="J4264" i="35"/>
  <c r="L1454" i="35"/>
  <c r="L5303" i="35"/>
  <c r="J2557" i="35"/>
  <c r="L4326" i="35"/>
  <c r="K5610" i="35"/>
  <c r="K1778" i="35"/>
  <c r="L4649" i="35"/>
  <c r="I2477" i="35"/>
  <c r="J38" i="35"/>
  <c r="N1400" i="35"/>
  <c r="N2218" i="35"/>
  <c r="M220" i="35"/>
  <c r="N2229" i="35"/>
  <c r="L3794" i="35"/>
  <c r="J1926" i="35"/>
  <c r="K4203" i="35"/>
  <c r="J3366" i="35"/>
  <c r="M654" i="35"/>
  <c r="M783" i="35"/>
  <c r="I4421" i="35"/>
  <c r="K1189" i="35"/>
  <c r="I3043" i="35"/>
  <c r="N1555" i="35"/>
  <c r="K829" i="35"/>
  <c r="M4068" i="35"/>
  <c r="K1603" i="35"/>
  <c r="I1185" i="35"/>
  <c r="J2350" i="35"/>
  <c r="J992" i="35"/>
  <c r="J659" i="35"/>
  <c r="M1630" i="35"/>
  <c r="L4905" i="35"/>
  <c r="N5348" i="35"/>
  <c r="L3262" i="35"/>
  <c r="L983" i="35"/>
  <c r="K2596" i="35"/>
  <c r="J1878" i="35"/>
  <c r="K4855" i="35"/>
  <c r="M2955" i="35"/>
  <c r="N777" i="35"/>
  <c r="L4255" i="35"/>
  <c r="K2906" i="35"/>
  <c r="L3176" i="35"/>
  <c r="K215" i="35"/>
  <c r="J2512" i="35"/>
  <c r="N1143" i="35"/>
  <c r="J3223" i="35"/>
  <c r="N4113" i="35"/>
  <c r="I1793" i="35"/>
  <c r="I2785" i="35"/>
  <c r="L2905" i="35"/>
  <c r="J393" i="35"/>
  <c r="I567" i="35"/>
  <c r="L3992" i="35"/>
  <c r="J3853" i="35"/>
  <c r="K954" i="35"/>
  <c r="N1773" i="35"/>
  <c r="K1206" i="35"/>
  <c r="J541" i="35"/>
  <c r="I5304" i="35"/>
  <c r="J3596" i="35"/>
  <c r="K4317" i="35"/>
  <c r="K2797" i="35"/>
  <c r="M4069" i="35"/>
  <c r="N673" i="35"/>
  <c r="M2772" i="35"/>
  <c r="M2177" i="35"/>
  <c r="N1615" i="35"/>
  <c r="K5227" i="35"/>
  <c r="I4806" i="35"/>
  <c r="I2032" i="35"/>
  <c r="K4532" i="35"/>
  <c r="M2041" i="35"/>
  <c r="M836" i="35"/>
  <c r="M3594" i="35"/>
  <c r="K598" i="35"/>
  <c r="I3495" i="35"/>
  <c r="L3354" i="35"/>
  <c r="L2604" i="35"/>
  <c r="L1318" i="35"/>
  <c r="N1176" i="35"/>
  <c r="L4789" i="35"/>
  <c r="N4079" i="35"/>
  <c r="K3539" i="35"/>
  <c r="J813" i="35"/>
  <c r="I2941" i="35"/>
  <c r="I1096" i="35"/>
  <c r="J1638" i="35"/>
  <c r="I4712" i="35"/>
  <c r="K3875" i="35"/>
  <c r="J762" i="35"/>
  <c r="J3570" i="35"/>
  <c r="L2967" i="35"/>
  <c r="I5343" i="35"/>
  <c r="M4824" i="35"/>
  <c r="K1726" i="35"/>
  <c r="L1208" i="35"/>
  <c r="N4885" i="35"/>
  <c r="L4901" i="35"/>
  <c r="J986" i="35"/>
  <c r="M1887" i="35"/>
  <c r="L5259" i="35"/>
  <c r="L1627" i="35"/>
  <c r="K4008" i="35"/>
  <c r="L1390" i="35"/>
  <c r="N4392" i="35"/>
  <c r="L4248" i="35"/>
  <c r="N3142" i="35"/>
  <c r="N372" i="35"/>
  <c r="L4112" i="35"/>
  <c r="I5427" i="35"/>
  <c r="N4582" i="35"/>
  <c r="I4092" i="35"/>
  <c r="N636" i="35"/>
  <c r="J717" i="35"/>
  <c r="N1501" i="35"/>
  <c r="I4877" i="35"/>
  <c r="L4535" i="35"/>
  <c r="N4077" i="35"/>
  <c r="M2792" i="35"/>
  <c r="I1826" i="35"/>
  <c r="I5543" i="35"/>
  <c r="L4759" i="35"/>
  <c r="K172" i="35"/>
  <c r="M3019" i="35"/>
  <c r="J5356" i="35"/>
  <c r="N3550" i="35"/>
  <c r="L3991" i="35"/>
  <c r="M4501" i="35"/>
  <c r="L2118" i="35"/>
  <c r="K3601" i="35"/>
  <c r="N3148" i="35"/>
  <c r="L713" i="35"/>
  <c r="K2422" i="35"/>
  <c r="K3988" i="35"/>
  <c r="N3743" i="35"/>
  <c r="K4677" i="35"/>
  <c r="M1045" i="35"/>
  <c r="N5268" i="35"/>
  <c r="L3822" i="35"/>
  <c r="K3049" i="35"/>
  <c r="I4017" i="35"/>
  <c r="N598" i="35"/>
  <c r="J2623" i="35"/>
  <c r="L3518" i="35"/>
  <c r="L3435" i="35"/>
  <c r="L5093" i="35"/>
  <c r="K302" i="35"/>
  <c r="J1897" i="35"/>
  <c r="M3772" i="35"/>
  <c r="I456" i="35"/>
  <c r="K864" i="35"/>
  <c r="M421" i="35"/>
  <c r="M5517" i="35"/>
  <c r="N1550" i="35"/>
  <c r="L2008" i="35"/>
  <c r="K32" i="35"/>
  <c r="I3333" i="35"/>
  <c r="N907" i="35"/>
  <c r="I3627" i="35"/>
  <c r="M1424" i="35"/>
  <c r="K2424" i="35"/>
  <c r="N802" i="35"/>
  <c r="M2593" i="35"/>
  <c r="J1766" i="35"/>
  <c r="I2863" i="35"/>
  <c r="M3900" i="35"/>
  <c r="L495" i="35"/>
  <c r="N2659" i="35"/>
  <c r="L657" i="35"/>
  <c r="N2958" i="35"/>
  <c r="J5095" i="35"/>
  <c r="N2861" i="35"/>
  <c r="J3749" i="35"/>
  <c r="K4335" i="35"/>
  <c r="N2921" i="35"/>
  <c r="J2508" i="35"/>
  <c r="J906" i="35"/>
  <c r="K4458" i="35"/>
  <c r="J1880" i="35"/>
  <c r="N1577" i="35"/>
  <c r="K1903" i="35"/>
  <c r="M4772" i="35"/>
  <c r="J1965" i="35"/>
  <c r="L5522" i="35"/>
  <c r="M3905" i="35"/>
  <c r="J1561" i="35"/>
  <c r="L3670" i="35"/>
  <c r="L2234" i="35"/>
  <c r="L833" i="35"/>
  <c r="K502" i="35"/>
  <c r="J4287" i="35"/>
  <c r="M250" i="35"/>
  <c r="M4415" i="35"/>
  <c r="I1061" i="35"/>
  <c r="M4283" i="35"/>
  <c r="I3025" i="35"/>
  <c r="I3851" i="35"/>
  <c r="L1457" i="35"/>
  <c r="L5628" i="35"/>
  <c r="N4260" i="35"/>
  <c r="N5647" i="35"/>
  <c r="L2091" i="35"/>
  <c r="J4583" i="35"/>
  <c r="J3706" i="35"/>
  <c r="J1265" i="35"/>
  <c r="N812" i="35"/>
  <c r="J613" i="35"/>
  <c r="N239" i="35"/>
  <c r="K4145" i="35"/>
  <c r="M4938" i="35"/>
  <c r="L3533" i="35"/>
  <c r="L5144" i="35"/>
  <c r="N5596" i="35"/>
  <c r="L5032" i="35"/>
  <c r="J3635" i="35"/>
  <c r="N4205" i="35"/>
  <c r="L143" i="35"/>
  <c r="J1511" i="35"/>
  <c r="J2801" i="35"/>
  <c r="J464" i="35"/>
  <c r="L696" i="35"/>
  <c r="L905" i="35"/>
  <c r="J4484" i="35"/>
  <c r="M947" i="35"/>
  <c r="K3323" i="35"/>
  <c r="J1544" i="35"/>
  <c r="I4385" i="35"/>
  <c r="M2317" i="35"/>
  <c r="I1575" i="35"/>
  <c r="L492" i="35"/>
  <c r="L1670" i="35"/>
  <c r="K2241" i="35"/>
  <c r="M3078" i="35"/>
  <c r="N338" i="35"/>
  <c r="M4279" i="35"/>
  <c r="J4062" i="35"/>
  <c r="K4544" i="35"/>
  <c r="M568" i="35"/>
  <c r="K2340" i="35"/>
  <c r="J5620" i="35"/>
  <c r="I5368" i="35"/>
  <c r="N3285" i="35"/>
  <c r="L509" i="35"/>
  <c r="I3711" i="35"/>
  <c r="L4565" i="35"/>
  <c r="L4953" i="35"/>
  <c r="L839" i="35"/>
  <c r="L1340" i="35"/>
  <c r="J4006" i="35"/>
  <c r="J1175" i="35"/>
  <c r="K2612" i="35"/>
  <c r="I5510" i="35"/>
  <c r="K1286" i="35"/>
  <c r="J2433" i="35"/>
  <c r="L1289" i="35"/>
  <c r="I3741" i="35"/>
  <c r="L4983" i="35"/>
  <c r="K5408" i="35"/>
  <c r="J229" i="35"/>
  <c r="I4565" i="35"/>
  <c r="N4437" i="35"/>
  <c r="L3838" i="35"/>
  <c r="I371" i="35"/>
  <c r="M2125" i="35"/>
  <c r="N1348" i="35"/>
  <c r="J1165" i="35"/>
  <c r="L1650" i="35"/>
  <c r="L847" i="35"/>
  <c r="K4919" i="35"/>
  <c r="L2673" i="35"/>
  <c r="L5580" i="35"/>
  <c r="M2462" i="35"/>
  <c r="M5254" i="35"/>
  <c r="L4479" i="35"/>
  <c r="J375" i="35"/>
  <c r="N1424" i="35"/>
  <c r="J2475" i="35"/>
  <c r="K2391" i="35"/>
  <c r="I2183" i="35"/>
  <c r="I152" i="35"/>
  <c r="N2839" i="35"/>
  <c r="N729" i="35"/>
  <c r="L1129" i="35"/>
  <c r="I2122" i="35"/>
  <c r="N1775" i="35"/>
  <c r="I3903" i="35"/>
  <c r="N2349" i="35"/>
  <c r="K3395" i="35"/>
  <c r="K5354" i="35"/>
  <c r="K1493" i="35"/>
  <c r="M2902" i="35"/>
  <c r="K3265" i="35"/>
  <c r="I3583" i="35"/>
  <c r="I3256" i="35"/>
  <c r="I1301" i="35"/>
  <c r="I4251" i="35"/>
  <c r="M3433" i="35"/>
  <c r="L4441" i="35"/>
  <c r="L4685" i="35"/>
  <c r="M122" i="35"/>
  <c r="I3222" i="35"/>
  <c r="J1693" i="35"/>
  <c r="J4190" i="35"/>
  <c r="J859" i="35"/>
  <c r="N269" i="35"/>
  <c r="M5256" i="35"/>
  <c r="L686" i="35"/>
  <c r="L2818" i="35"/>
  <c r="M5324" i="35"/>
  <c r="N1336" i="35"/>
  <c r="N1741" i="35"/>
  <c r="L4464" i="35"/>
  <c r="I2866" i="35"/>
  <c r="J2951" i="35"/>
  <c r="I4060" i="35"/>
  <c r="L3032" i="35"/>
  <c r="M5296" i="35"/>
  <c r="N1569" i="35"/>
  <c r="M2012" i="35"/>
  <c r="K2542" i="35"/>
  <c r="N3476" i="35"/>
  <c r="I2659" i="35"/>
  <c r="M4155" i="35"/>
  <c r="I4962" i="35"/>
  <c r="L2547" i="35"/>
  <c r="M5187" i="35"/>
  <c r="L5222" i="35"/>
  <c r="N2610" i="35"/>
  <c r="I962" i="35"/>
  <c r="I4505" i="35"/>
  <c r="I1698" i="35"/>
  <c r="I451" i="35"/>
  <c r="N1777" i="35"/>
  <c r="J45" i="35"/>
  <c r="K1444" i="35"/>
  <c r="L191" i="35"/>
  <c r="L3949" i="35"/>
  <c r="L2652" i="35"/>
  <c r="K3075" i="35"/>
  <c r="L135" i="35"/>
  <c r="K5204" i="35"/>
  <c r="I5461" i="35"/>
  <c r="I4792" i="35"/>
  <c r="I3398" i="35"/>
  <c r="L818" i="35"/>
  <c r="J1071" i="35"/>
  <c r="J941" i="35"/>
  <c r="N3199" i="35"/>
  <c r="N385" i="35"/>
  <c r="I3046" i="35"/>
  <c r="K5387" i="35"/>
  <c r="M3690" i="35"/>
  <c r="J2702" i="35"/>
  <c r="J5500" i="35"/>
  <c r="M3554" i="35"/>
  <c r="L5402" i="35"/>
  <c r="M1174" i="35"/>
  <c r="N3346" i="35"/>
  <c r="M4504" i="35"/>
  <c r="M2369" i="35"/>
  <c r="I642" i="35"/>
  <c r="K4809" i="35"/>
  <c r="K2583" i="35"/>
  <c r="M5336" i="35"/>
  <c r="L759" i="35"/>
  <c r="K2535" i="35"/>
  <c r="K1262" i="35"/>
  <c r="N5462" i="35"/>
  <c r="J3614" i="35"/>
  <c r="M4122" i="35"/>
  <c r="J1130" i="35"/>
  <c r="M209" i="35"/>
  <c r="L2517" i="35"/>
  <c r="M5182" i="35"/>
  <c r="N5155" i="35"/>
  <c r="M1826" i="35"/>
  <c r="I4425" i="35"/>
  <c r="I3478" i="35"/>
  <c r="N3683" i="35"/>
  <c r="K4929" i="35"/>
  <c r="J4118" i="35"/>
  <c r="M3007" i="35"/>
  <c r="I2489" i="35"/>
  <c r="J3511" i="35"/>
  <c r="M4633" i="35"/>
  <c r="J2834" i="35"/>
  <c r="J1402" i="35"/>
  <c r="I866" i="35"/>
  <c r="K3501" i="35"/>
  <c r="M4437" i="35"/>
  <c r="M4953" i="35"/>
  <c r="I2827" i="35"/>
  <c r="I3451" i="35"/>
  <c r="J1586" i="35"/>
  <c r="J3940" i="35"/>
  <c r="J5230" i="35"/>
  <c r="L626" i="35"/>
  <c r="I3581" i="35"/>
  <c r="N2000" i="35"/>
  <c r="J3352" i="35"/>
  <c r="L4396" i="35"/>
  <c r="K1371" i="35"/>
  <c r="J3662" i="35"/>
  <c r="M934" i="35"/>
  <c r="N3872" i="35"/>
  <c r="N2910" i="35"/>
  <c r="M505" i="35"/>
  <c r="K856" i="35"/>
  <c r="N1633" i="35"/>
  <c r="J4816" i="35"/>
  <c r="N3565" i="35"/>
  <c r="N3914" i="35"/>
  <c r="K4087" i="35"/>
  <c r="I1664" i="35"/>
  <c r="M1823" i="35"/>
  <c r="L208" i="35"/>
  <c r="N1153" i="35"/>
  <c r="N4716" i="35"/>
  <c r="K882" i="35"/>
  <c r="J5048" i="35"/>
  <c r="J709" i="35"/>
  <c r="N3238" i="35"/>
  <c r="J1889" i="35"/>
  <c r="K5018" i="35"/>
  <c r="M2698" i="35"/>
  <c r="M4659" i="35"/>
  <c r="N3403" i="35"/>
  <c r="L1602" i="35"/>
  <c r="I219" i="35"/>
  <c r="N4058" i="35"/>
  <c r="L840" i="35"/>
  <c r="N1727" i="35"/>
  <c r="K3649" i="35"/>
  <c r="M5402" i="35"/>
  <c r="K1836" i="35"/>
  <c r="N5391" i="35"/>
  <c r="L3725" i="35"/>
  <c r="J3183" i="35"/>
  <c r="N2382" i="35"/>
  <c r="K2543" i="35"/>
  <c r="I1719" i="35"/>
  <c r="I2115" i="35"/>
  <c r="I1139" i="35"/>
  <c r="J87" i="35"/>
  <c r="L2899" i="35"/>
  <c r="M4387" i="35"/>
  <c r="N2737" i="35"/>
  <c r="I5421" i="35"/>
  <c r="J1543" i="35"/>
  <c r="L1641" i="35"/>
  <c r="K2479" i="35"/>
  <c r="I530" i="35"/>
  <c r="I762" i="35"/>
  <c r="I4849" i="35"/>
  <c r="I706" i="35"/>
  <c r="M2175" i="35"/>
  <c r="I5060" i="35"/>
  <c r="I4003" i="35"/>
  <c r="J3848" i="35"/>
  <c r="L4864" i="35"/>
  <c r="J2551" i="35"/>
  <c r="L4295" i="35"/>
  <c r="I3518" i="35"/>
  <c r="M2714" i="35"/>
  <c r="K3294" i="35"/>
  <c r="N3251" i="35"/>
  <c r="J4209" i="35"/>
  <c r="L3582" i="35"/>
  <c r="L5508" i="35"/>
  <c r="J5040" i="35"/>
  <c r="K2532" i="35"/>
  <c r="K365" i="35"/>
  <c r="M3541" i="35"/>
  <c r="J1707" i="35"/>
  <c r="L2347" i="35"/>
  <c r="J2109" i="35"/>
  <c r="K3531" i="35"/>
  <c r="J3623" i="35"/>
  <c r="L1902" i="35"/>
  <c r="J5245" i="35"/>
  <c r="L3710" i="35"/>
  <c r="M4363" i="35"/>
  <c r="K841" i="35"/>
  <c r="M663" i="35"/>
  <c r="I1756" i="35"/>
  <c r="J5559" i="35"/>
  <c r="M2487" i="35"/>
  <c r="L4882" i="35"/>
  <c r="M463" i="35"/>
  <c r="K4786" i="35"/>
  <c r="I4320" i="35"/>
  <c r="M5581" i="35"/>
  <c r="M2866" i="35"/>
  <c r="J2411" i="35"/>
  <c r="J3087" i="35"/>
  <c r="I2493" i="35"/>
  <c r="J839" i="35"/>
  <c r="J3819" i="35"/>
  <c r="K1561" i="35"/>
  <c r="N5325" i="35"/>
  <c r="K5284" i="35"/>
  <c r="J3552" i="35"/>
  <c r="K80" i="35"/>
  <c r="J5639" i="35"/>
  <c r="L5461" i="35"/>
  <c r="I4212" i="35"/>
  <c r="I906" i="35"/>
  <c r="N4736" i="35"/>
  <c r="N996" i="35"/>
  <c r="K3495" i="35"/>
  <c r="M833" i="35"/>
  <c r="I2476" i="35"/>
  <c r="L1235" i="35"/>
  <c r="K3791" i="35"/>
  <c r="M4260" i="35"/>
  <c r="N5407" i="35"/>
  <c r="K3593" i="35"/>
  <c r="L2485" i="35"/>
  <c r="N670" i="35"/>
  <c r="L4282" i="35"/>
  <c r="J4428" i="35"/>
  <c r="I3302" i="35"/>
  <c r="I3488" i="35"/>
  <c r="K102" i="35"/>
  <c r="L5639" i="35"/>
  <c r="I2134" i="35"/>
  <c r="M3487" i="35"/>
  <c r="N4480" i="35"/>
  <c r="L4394" i="35"/>
  <c r="J2747" i="35"/>
  <c r="M141" i="35"/>
  <c r="I2621" i="35"/>
  <c r="J752" i="35"/>
  <c r="K4533" i="35"/>
  <c r="I1963" i="35"/>
  <c r="N4579" i="35"/>
  <c r="N1999" i="35"/>
  <c r="N36" i="35"/>
  <c r="K5606" i="35"/>
  <c r="I332" i="35"/>
  <c r="N1370" i="35"/>
  <c r="J57" i="35"/>
  <c r="J1843" i="35"/>
  <c r="L3223" i="35"/>
  <c r="I2663" i="35"/>
  <c r="K4980" i="35"/>
  <c r="N3932" i="35"/>
  <c r="N4349" i="35"/>
  <c r="L3358" i="35"/>
  <c r="N331" i="35"/>
  <c r="L937" i="35"/>
  <c r="I5255" i="35"/>
  <c r="L1014" i="35"/>
  <c r="L1307" i="35"/>
  <c r="L2939" i="35"/>
  <c r="N4826" i="35"/>
  <c r="M1870" i="35"/>
  <c r="M4711" i="35"/>
  <c r="I4493" i="35"/>
  <c r="K3054" i="35"/>
  <c r="N4569" i="35"/>
  <c r="L418" i="35"/>
  <c r="I5119" i="35"/>
  <c r="J1245" i="35"/>
  <c r="I4902" i="35"/>
  <c r="M1199" i="35"/>
  <c r="N486" i="35"/>
  <c r="I4363" i="35"/>
  <c r="L4936" i="35"/>
  <c r="M4185" i="35"/>
  <c r="K5171" i="35"/>
  <c r="L2409" i="35"/>
  <c r="L381" i="35"/>
  <c r="N5073" i="35"/>
  <c r="J3942" i="35"/>
  <c r="I242" i="35"/>
  <c r="J5224" i="35"/>
  <c r="I3003" i="35"/>
  <c r="L2295" i="35"/>
  <c r="L309" i="35"/>
  <c r="K4446" i="35"/>
  <c r="L2003" i="35"/>
  <c r="M3477" i="35"/>
  <c r="K5143" i="35"/>
  <c r="M1836" i="35"/>
  <c r="K3957" i="35"/>
  <c r="J5612" i="35"/>
  <c r="I2237" i="35"/>
  <c r="N537" i="35"/>
  <c r="M2860" i="35"/>
  <c r="J5421" i="35"/>
  <c r="L2149" i="35"/>
  <c r="L4164" i="35"/>
  <c r="N2068" i="35"/>
  <c r="L988" i="35"/>
  <c r="I5455" i="35"/>
  <c r="M1063" i="35"/>
  <c r="J149" i="35"/>
  <c r="J2941" i="35"/>
  <c r="J5085" i="35"/>
  <c r="K2702" i="35"/>
  <c r="K2953" i="35"/>
  <c r="J843" i="35"/>
  <c r="M976" i="35"/>
  <c r="K3845" i="35"/>
  <c r="L4677" i="35"/>
  <c r="K1285" i="35"/>
  <c r="I1412" i="35"/>
  <c r="K3333" i="35"/>
  <c r="L689" i="35"/>
  <c r="I2398" i="35"/>
  <c r="M733" i="35"/>
  <c r="M2755" i="35"/>
  <c r="K2773" i="35"/>
  <c r="N3151" i="35"/>
  <c r="L5028" i="35"/>
  <c r="J592" i="35"/>
  <c r="L2506" i="35"/>
  <c r="N433" i="35"/>
  <c r="N4858" i="35"/>
  <c r="L2092" i="35"/>
  <c r="J469" i="35"/>
  <c r="L812" i="35"/>
  <c r="M501" i="35"/>
  <c r="M717" i="35"/>
  <c r="N921" i="35"/>
  <c r="N100" i="35"/>
  <c r="I2174" i="35"/>
  <c r="K1448" i="35"/>
  <c r="I5067" i="35"/>
  <c r="I2763" i="35"/>
  <c r="M4256" i="35"/>
  <c r="M1483" i="35"/>
  <c r="I708" i="35"/>
  <c r="L1247" i="35"/>
  <c r="J881" i="35"/>
  <c r="N2025" i="35"/>
  <c r="I2388" i="35"/>
  <c r="I256" i="35"/>
  <c r="J1943" i="35"/>
  <c r="K3886" i="35"/>
  <c r="I3724" i="35"/>
  <c r="L217" i="35"/>
  <c r="J3602" i="35"/>
  <c r="M2961" i="35"/>
  <c r="L153" i="35"/>
  <c r="N2169" i="35"/>
  <c r="K3251" i="35"/>
  <c r="M3933" i="35"/>
  <c r="N2791" i="35"/>
  <c r="K2255" i="35"/>
  <c r="L1787" i="35"/>
  <c r="L139" i="35"/>
  <c r="I5197" i="35"/>
  <c r="I746" i="35"/>
  <c r="I1922" i="35"/>
  <c r="I5418" i="35"/>
  <c r="M634" i="35"/>
  <c r="M2210" i="35"/>
  <c r="N2473" i="35"/>
  <c r="L5127" i="35"/>
  <c r="J4677" i="35"/>
  <c r="N1630" i="35"/>
  <c r="J1293" i="35"/>
  <c r="J991" i="35"/>
  <c r="K4326" i="35"/>
  <c r="M4726" i="35"/>
  <c r="M1216" i="35"/>
  <c r="M1041" i="35"/>
  <c r="L4995" i="35"/>
  <c r="M484" i="35"/>
  <c r="K3781" i="35"/>
  <c r="I3772" i="35"/>
  <c r="J4309" i="35"/>
  <c r="L3202" i="35"/>
  <c r="M2274" i="35"/>
  <c r="I1618" i="35"/>
  <c r="N840" i="35"/>
  <c r="L4245" i="35"/>
  <c r="I3008" i="35"/>
  <c r="M3258" i="35"/>
  <c r="L766" i="35"/>
  <c r="M3783" i="35"/>
  <c r="N4697" i="35"/>
  <c r="I3549" i="35"/>
  <c r="J2665" i="35"/>
  <c r="M3126" i="35"/>
  <c r="L1085" i="35"/>
  <c r="L2601" i="35"/>
  <c r="J4534" i="35"/>
  <c r="L3975" i="35"/>
  <c r="N750" i="35"/>
  <c r="N5283" i="35"/>
  <c r="J5604" i="35"/>
  <c r="L3104" i="35"/>
  <c r="J2164" i="35"/>
  <c r="N2188" i="35"/>
  <c r="N1667" i="35"/>
  <c r="K1673" i="35"/>
  <c r="L3462" i="35"/>
  <c r="J1831" i="35"/>
  <c r="L986" i="35"/>
  <c r="L3690" i="35"/>
  <c r="K2833" i="35"/>
  <c r="L5567" i="35"/>
  <c r="L1163" i="35"/>
  <c r="K1387" i="35"/>
  <c r="N974" i="35"/>
  <c r="N2547" i="35"/>
  <c r="K318" i="35"/>
  <c r="J352" i="35"/>
  <c r="M2346" i="35"/>
  <c r="I5020" i="35"/>
  <c r="L2204" i="35"/>
  <c r="J3308" i="35"/>
  <c r="N5366" i="35"/>
  <c r="M4245" i="35"/>
  <c r="K4886" i="35"/>
  <c r="L829" i="35"/>
  <c r="M5070" i="35"/>
  <c r="N4920" i="35"/>
  <c r="N694" i="35"/>
  <c r="L162" i="35"/>
  <c r="M1031" i="35"/>
  <c r="K1010" i="35"/>
  <c r="L4243" i="35"/>
  <c r="J5521" i="35"/>
  <c r="N333" i="35"/>
  <c r="J3768" i="35"/>
  <c r="M4542" i="35"/>
  <c r="L1282" i="35"/>
  <c r="M878" i="35"/>
  <c r="I4596" i="35"/>
  <c r="I5478" i="35"/>
  <c r="I5250" i="35"/>
  <c r="J2089" i="35"/>
  <c r="M3951" i="35"/>
  <c r="L2088" i="35"/>
  <c r="J885" i="35"/>
  <c r="L1940" i="35"/>
  <c r="L2521" i="35"/>
  <c r="I5155" i="35"/>
  <c r="I2892" i="35"/>
  <c r="K4708" i="35"/>
  <c r="L2142" i="35"/>
  <c r="J4199" i="35"/>
  <c r="M1635" i="35"/>
  <c r="N332" i="35"/>
  <c r="L310" i="35"/>
  <c r="N2761" i="35"/>
  <c r="N228" i="35"/>
  <c r="N2702" i="35"/>
  <c r="K4649" i="35"/>
  <c r="M3119" i="35"/>
  <c r="N2259" i="35"/>
  <c r="J2397" i="35"/>
  <c r="I3345" i="35"/>
  <c r="N2978" i="35"/>
  <c r="J2748" i="35"/>
  <c r="J4350" i="35"/>
  <c r="M1543" i="35"/>
  <c r="L1779" i="35"/>
  <c r="K5122" i="35"/>
  <c r="L2791" i="35"/>
  <c r="I5457" i="35"/>
  <c r="N5423" i="35"/>
  <c r="N646" i="35"/>
  <c r="J675" i="35"/>
  <c r="N4732" i="35"/>
  <c r="L1181" i="35"/>
  <c r="N3034" i="35"/>
  <c r="M919" i="35"/>
  <c r="M1677" i="35"/>
  <c r="I5431" i="35"/>
  <c r="M3589" i="35"/>
  <c r="J671" i="35"/>
  <c r="M725" i="35"/>
  <c r="L593" i="35"/>
  <c r="M3204" i="35"/>
  <c r="J4192" i="35"/>
  <c r="K4085" i="35"/>
  <c r="J4082" i="35"/>
  <c r="J3112" i="35"/>
  <c r="I3157" i="35"/>
  <c r="L3746" i="35"/>
  <c r="I4673" i="35"/>
  <c r="M3046" i="35"/>
  <c r="N1764" i="35"/>
  <c r="N307" i="35"/>
  <c r="M5283" i="35"/>
  <c r="N5461" i="35"/>
  <c r="N2356" i="35"/>
  <c r="K1098" i="35"/>
  <c r="I5262" i="35"/>
  <c r="J1729" i="35"/>
  <c r="I2929" i="35"/>
  <c r="M260" i="35"/>
  <c r="N3547" i="35"/>
  <c r="I596" i="35"/>
  <c r="J5553" i="35"/>
  <c r="I4161" i="35"/>
  <c r="I5349" i="35"/>
  <c r="K889" i="35"/>
  <c r="N2221" i="35"/>
  <c r="M4375" i="35"/>
  <c r="M4485" i="35"/>
  <c r="K1325" i="35"/>
  <c r="N922" i="35"/>
  <c r="J2312" i="35"/>
  <c r="L4573" i="35"/>
  <c r="K424" i="35"/>
  <c r="J5485" i="35"/>
  <c r="N3121" i="35"/>
  <c r="K3639" i="35"/>
  <c r="L1452" i="35"/>
  <c r="L3394" i="35"/>
  <c r="N2727" i="35"/>
  <c r="N2691" i="35"/>
  <c r="I2907" i="35"/>
  <c r="M2942" i="35"/>
  <c r="K2988" i="35"/>
  <c r="L1527" i="35"/>
  <c r="M2011" i="35"/>
  <c r="M5320" i="35"/>
  <c r="J481" i="35"/>
  <c r="L158" i="35"/>
  <c r="I4264" i="35"/>
  <c r="L4637" i="35"/>
  <c r="J3612" i="35"/>
  <c r="I1246" i="35"/>
  <c r="M742" i="35"/>
  <c r="K1696" i="35"/>
  <c r="L4316" i="35"/>
  <c r="N204" i="35"/>
  <c r="M5513" i="35"/>
  <c r="I645" i="35"/>
  <c r="J1781" i="35"/>
  <c r="K4271" i="35"/>
  <c r="N3473" i="35"/>
  <c r="J4578" i="35"/>
  <c r="L85" i="35"/>
  <c r="K3967" i="35"/>
  <c r="N5455" i="35"/>
  <c r="J1531" i="35"/>
  <c r="L4921" i="35"/>
  <c r="L4200" i="35"/>
  <c r="K1902" i="35"/>
  <c r="M3491" i="35"/>
  <c r="L3256" i="35"/>
  <c r="K562" i="35"/>
  <c r="K4650" i="35"/>
  <c r="M4978" i="35"/>
  <c r="L3302" i="35"/>
  <c r="L2580" i="35"/>
  <c r="K2040" i="35"/>
  <c r="M2178" i="35"/>
  <c r="J1337" i="35"/>
  <c r="K4907" i="35"/>
  <c r="N2225" i="35"/>
  <c r="K1638" i="35"/>
  <c r="K1966" i="35"/>
  <c r="I5258" i="35"/>
  <c r="N4264" i="35"/>
  <c r="M1001" i="35"/>
  <c r="K4972" i="35"/>
  <c r="N1448" i="35"/>
  <c r="M3964" i="35"/>
  <c r="M5464" i="35"/>
  <c r="M270" i="35"/>
  <c r="M234" i="35"/>
  <c r="J798" i="35"/>
  <c r="J1439" i="35"/>
  <c r="K4327" i="35"/>
  <c r="J924" i="35"/>
  <c r="M479" i="35"/>
  <c r="N99" i="35"/>
  <c r="N1395" i="35"/>
  <c r="N245" i="35"/>
  <c r="M173" i="35"/>
  <c r="I5530" i="35"/>
  <c r="M5313" i="35"/>
  <c r="M2759" i="35"/>
  <c r="L5059" i="35"/>
  <c r="K3375" i="35"/>
  <c r="I4478" i="35"/>
  <c r="N5359" i="35"/>
  <c r="K862" i="35"/>
  <c r="L3025" i="35"/>
  <c r="L2495" i="35"/>
  <c r="J2149" i="35"/>
  <c r="K1992" i="35"/>
  <c r="L2190" i="35"/>
  <c r="I1459" i="35"/>
  <c r="I2759" i="35"/>
  <c r="K3114" i="35"/>
  <c r="L3521" i="35"/>
  <c r="N713" i="35"/>
  <c r="K5144" i="35"/>
  <c r="K197" i="35"/>
  <c r="N4489" i="35"/>
  <c r="L5193" i="35"/>
  <c r="L932" i="35"/>
  <c r="K1166" i="35"/>
  <c r="N2535" i="35"/>
  <c r="I360" i="35"/>
  <c r="K2273" i="35"/>
  <c r="J989" i="35"/>
  <c r="J4919" i="35"/>
  <c r="N4004" i="35"/>
  <c r="L3684" i="35"/>
  <c r="J1499" i="35"/>
  <c r="I5591" i="35"/>
  <c r="I1949" i="35"/>
  <c r="K5203" i="35"/>
  <c r="J2456" i="35"/>
  <c r="J3494" i="35"/>
  <c r="K2824" i="35"/>
  <c r="K1848" i="35"/>
  <c r="M1872" i="35"/>
  <c r="N3328" i="35"/>
  <c r="N4700" i="35"/>
  <c r="I3044" i="35"/>
  <c r="M4465" i="35"/>
  <c r="N4834" i="35"/>
  <c r="M4975" i="35"/>
  <c r="N4587" i="35"/>
  <c r="M4213" i="35"/>
  <c r="M951" i="35"/>
  <c r="J1393" i="35"/>
  <c r="J2597" i="35"/>
  <c r="N2663" i="35"/>
  <c r="N5100" i="35"/>
  <c r="I4906" i="35"/>
  <c r="L1665" i="35"/>
  <c r="N1328" i="35"/>
  <c r="L975" i="35"/>
  <c r="K2166" i="35"/>
  <c r="M1429" i="35"/>
  <c r="L4878" i="35"/>
  <c r="K5110" i="35"/>
  <c r="M4033" i="35"/>
  <c r="N1867" i="35"/>
  <c r="K475" i="35"/>
  <c r="M1288" i="35"/>
  <c r="N3636" i="35"/>
  <c r="M4398" i="35"/>
  <c r="I5152" i="35"/>
  <c r="J1135" i="35"/>
  <c r="L2753" i="35"/>
  <c r="I5256" i="35"/>
  <c r="J2769" i="35"/>
  <c r="M4254" i="35"/>
  <c r="J314" i="35"/>
  <c r="J290" i="35"/>
  <c r="L2058" i="35"/>
  <c r="J3651" i="35"/>
  <c r="M2797" i="35"/>
  <c r="I4924" i="35"/>
  <c r="N554" i="35"/>
  <c r="L5242" i="35"/>
  <c r="J3420" i="35"/>
  <c r="J5123" i="35"/>
  <c r="K1382" i="35"/>
  <c r="K2962" i="35"/>
  <c r="K3102" i="35"/>
  <c r="M3104" i="35"/>
  <c r="K4491" i="35"/>
  <c r="L962" i="35"/>
  <c r="I2559" i="35"/>
  <c r="L736" i="35"/>
  <c r="N3877" i="35"/>
  <c r="J1346" i="35"/>
  <c r="L762" i="35"/>
  <c r="N3119" i="35"/>
  <c r="I1890" i="35"/>
  <c r="K1508" i="35"/>
  <c r="J1958" i="35"/>
  <c r="K5040" i="35"/>
  <c r="L2598" i="35"/>
  <c r="I4169" i="35"/>
  <c r="I1509" i="35"/>
  <c r="K1847" i="35"/>
  <c r="K1238" i="35"/>
  <c r="M50" i="35"/>
  <c r="J724" i="35"/>
  <c r="L2727" i="35"/>
  <c r="N5433" i="35"/>
  <c r="K2714" i="35"/>
  <c r="M5461" i="35"/>
  <c r="I712" i="35"/>
  <c r="I1805" i="35"/>
  <c r="I4701" i="35"/>
  <c r="N4862" i="35"/>
  <c r="N2157" i="35"/>
  <c r="N5201" i="35"/>
  <c r="K2476" i="35"/>
  <c r="N2981" i="35"/>
  <c r="L1216" i="35"/>
  <c r="L645" i="35"/>
  <c r="L3573" i="35"/>
  <c r="L3053" i="35"/>
  <c r="M2042" i="35"/>
  <c r="N2009" i="35"/>
  <c r="M4789" i="35"/>
  <c r="J3334" i="35"/>
  <c r="K1418" i="35"/>
  <c r="N5219" i="35"/>
  <c r="K5488" i="35"/>
  <c r="L2801" i="35"/>
  <c r="M93" i="35"/>
  <c r="M5615" i="35"/>
  <c r="M3315" i="35"/>
  <c r="J2445" i="35"/>
  <c r="J1260" i="35"/>
  <c r="L5008" i="35"/>
  <c r="I4524" i="35"/>
  <c r="L3379" i="35"/>
  <c r="N1372" i="35"/>
  <c r="M2674" i="35"/>
  <c r="J4179" i="35"/>
  <c r="J4173" i="35"/>
  <c r="K2079" i="35"/>
  <c r="N5451" i="35"/>
  <c r="J945" i="35"/>
  <c r="L3337" i="35"/>
  <c r="J133" i="35"/>
  <c r="L2218" i="35"/>
  <c r="N5315" i="35"/>
  <c r="N3003" i="35"/>
  <c r="L3833" i="35"/>
  <c r="N1536" i="35"/>
  <c r="N1874" i="35"/>
  <c r="J3181" i="35"/>
  <c r="K404" i="35"/>
  <c r="N5079" i="35"/>
  <c r="I380" i="35"/>
  <c r="N2936" i="35"/>
  <c r="K4846" i="35"/>
  <c r="K3993" i="35"/>
  <c r="L1144" i="35"/>
  <c r="M432" i="35"/>
  <c r="I3719" i="35"/>
  <c r="M1387" i="35"/>
  <c r="N2222" i="35"/>
  <c r="K799" i="35"/>
  <c r="N3666" i="35"/>
  <c r="K2144" i="35"/>
  <c r="J3978" i="35"/>
  <c r="I1985" i="35"/>
  <c r="K978" i="35"/>
  <c r="N4277" i="35"/>
  <c r="M3461" i="35"/>
  <c r="M2144" i="35"/>
  <c r="K3253" i="35"/>
  <c r="M808" i="35"/>
  <c r="N3237" i="35"/>
  <c r="J5428" i="35"/>
  <c r="K1968" i="35"/>
  <c r="L4096" i="35"/>
  <c r="M4386" i="35"/>
  <c r="M4015" i="35"/>
  <c r="M4187" i="35"/>
  <c r="M3932" i="35"/>
  <c r="L2216" i="35"/>
  <c r="N4636" i="35"/>
  <c r="K2518" i="35"/>
  <c r="I1539" i="35"/>
  <c r="M4574" i="35"/>
  <c r="L142" i="35"/>
  <c r="N4308" i="35"/>
  <c r="M1184" i="35"/>
  <c r="N1603" i="35"/>
  <c r="L1078" i="35"/>
  <c r="I4854" i="35"/>
  <c r="N1690" i="35"/>
  <c r="J5499" i="35"/>
  <c r="N1435" i="35"/>
  <c r="K2417" i="35"/>
  <c r="J4655" i="35"/>
  <c r="M5235" i="35"/>
  <c r="I4046" i="35"/>
  <c r="M2405" i="35"/>
  <c r="J1370" i="35"/>
  <c r="J3091" i="35"/>
  <c r="L4896" i="35"/>
  <c r="I5501" i="35"/>
  <c r="J5057" i="35"/>
  <c r="J2625" i="35"/>
  <c r="K3983" i="35"/>
  <c r="M3110" i="35"/>
  <c r="J2076" i="35"/>
  <c r="M3121" i="35"/>
  <c r="N4969" i="35"/>
  <c r="N2563" i="35"/>
  <c r="K4641" i="35"/>
  <c r="L3169" i="35"/>
  <c r="I2368" i="35"/>
  <c r="L2827" i="35"/>
  <c r="N126" i="35"/>
  <c r="J2069" i="35"/>
  <c r="N3808" i="35"/>
  <c r="M3863" i="35"/>
  <c r="M196" i="35"/>
  <c r="J1761" i="35"/>
  <c r="K1777" i="35"/>
  <c r="K743" i="35"/>
  <c r="L583" i="35"/>
  <c r="N3888" i="35"/>
  <c r="J3449" i="35"/>
  <c r="N2303" i="35"/>
  <c r="M4221" i="35"/>
  <c r="L3425" i="35"/>
  <c r="M5643" i="35"/>
  <c r="J1214" i="35"/>
  <c r="M3598" i="35"/>
  <c r="K4568" i="35"/>
  <c r="N1422" i="35"/>
  <c r="L1621" i="35"/>
  <c r="L3617" i="35"/>
  <c r="N4090" i="35"/>
  <c r="L4557" i="35"/>
  <c r="L3362" i="35"/>
  <c r="N842" i="35"/>
  <c r="N1253" i="35"/>
  <c r="M3845" i="35"/>
  <c r="M2121" i="35"/>
  <c r="K3367" i="35"/>
  <c r="J3361" i="35"/>
  <c r="M2595" i="35"/>
  <c r="I3328" i="35"/>
  <c r="K5466" i="35"/>
  <c r="J3125" i="35"/>
  <c r="I1500" i="35"/>
  <c r="K1877" i="35"/>
  <c r="K3770" i="35"/>
  <c r="M2575" i="35"/>
  <c r="I3738" i="35"/>
  <c r="M3199" i="35"/>
  <c r="I505" i="35"/>
  <c r="M4293" i="35"/>
  <c r="L2897" i="35"/>
  <c r="L3556" i="35"/>
  <c r="I1493" i="35"/>
  <c r="M3356" i="35"/>
  <c r="L1294" i="35"/>
  <c r="N2231" i="35"/>
  <c r="N3104" i="35"/>
  <c r="M4475" i="35"/>
  <c r="N3518" i="35"/>
  <c r="N4375" i="35"/>
  <c r="N4897" i="35"/>
  <c r="K830" i="35"/>
  <c r="K2453" i="35"/>
  <c r="N5278" i="35"/>
  <c r="N3840" i="35"/>
  <c r="M3623" i="35"/>
  <c r="K240" i="35"/>
  <c r="J139" i="35"/>
  <c r="I2562" i="35"/>
  <c r="K1016" i="35"/>
  <c r="I517" i="35"/>
  <c r="M3248" i="35"/>
  <c r="J4797" i="35"/>
  <c r="N5051" i="35"/>
  <c r="N3525" i="35"/>
  <c r="N1846" i="35"/>
  <c r="L1376" i="35"/>
  <c r="L1901" i="35"/>
  <c r="J465" i="35"/>
  <c r="K5633" i="35"/>
  <c r="K3498" i="35"/>
  <c r="K4687" i="35"/>
  <c r="L851" i="35"/>
  <c r="M5550" i="35"/>
  <c r="L1598" i="35"/>
  <c r="L2822" i="35"/>
  <c r="M2646" i="35"/>
  <c r="N2256" i="35"/>
  <c r="J2882" i="35"/>
  <c r="M44" i="35"/>
  <c r="M710" i="35"/>
  <c r="L3283" i="35"/>
  <c r="L2090" i="35"/>
  <c r="L1441" i="35"/>
  <c r="M2070" i="35"/>
  <c r="M2164" i="35"/>
  <c r="N2139" i="35"/>
  <c r="J5417" i="35"/>
  <c r="M1190" i="35"/>
  <c r="J3326" i="35"/>
  <c r="K4629" i="35"/>
  <c r="L769" i="35"/>
  <c r="N4797" i="35"/>
  <c r="N3859" i="35"/>
  <c r="I5561" i="35"/>
  <c r="K3707" i="35"/>
  <c r="N2170" i="35"/>
  <c r="M2829" i="35"/>
  <c r="L5349" i="35"/>
  <c r="M3033" i="35"/>
  <c r="M1566" i="35"/>
  <c r="M570" i="35"/>
  <c r="L2779" i="35"/>
  <c r="L3648" i="35"/>
  <c r="J5368" i="35"/>
  <c r="M5073" i="35"/>
  <c r="L5591" i="35"/>
  <c r="I4876" i="35"/>
  <c r="M5131" i="35"/>
  <c r="I2075" i="35"/>
  <c r="L2497" i="35"/>
  <c r="N911" i="35"/>
  <c r="J356" i="35"/>
  <c r="J5240" i="35"/>
  <c r="L2966" i="35"/>
  <c r="M4381" i="35"/>
  <c r="L1152" i="35"/>
  <c r="M1014" i="35"/>
  <c r="J511" i="35"/>
  <c r="M5178" i="35"/>
  <c r="L4370" i="35"/>
  <c r="I2252" i="35"/>
  <c r="K1082" i="35"/>
  <c r="L2991" i="35"/>
  <c r="K1616" i="35"/>
  <c r="I2580" i="35"/>
  <c r="K1837" i="35"/>
  <c r="L3775" i="35"/>
  <c r="K860" i="35"/>
  <c r="M3476" i="35"/>
  <c r="J2018" i="35"/>
  <c r="K1161" i="35"/>
  <c r="M1292" i="35"/>
  <c r="I3898" i="35"/>
  <c r="I1415" i="35"/>
  <c r="N4166" i="35"/>
  <c r="N5566" i="35"/>
  <c r="K1217" i="35"/>
  <c r="L2375" i="35"/>
  <c r="L4487" i="35"/>
  <c r="L2314" i="35"/>
  <c r="J383" i="35"/>
  <c r="M1764" i="35"/>
  <c r="M3101" i="35"/>
  <c r="N1513" i="35"/>
  <c r="K4207" i="35"/>
  <c r="K1499" i="35"/>
  <c r="J4522" i="35"/>
  <c r="I1634" i="35"/>
  <c r="I3305" i="35"/>
  <c r="K2870" i="35"/>
  <c r="N1618" i="35"/>
  <c r="M2514" i="35"/>
  <c r="K1664" i="35"/>
  <c r="M2276" i="35"/>
  <c r="M4147" i="35"/>
  <c r="N3021" i="35"/>
  <c r="J5498" i="35"/>
  <c r="L574" i="35"/>
  <c r="J908" i="35"/>
  <c r="J793" i="35"/>
  <c r="I4795" i="35"/>
  <c r="M4591" i="35"/>
  <c r="L5456" i="35"/>
  <c r="L5140" i="35"/>
  <c r="L1806" i="35"/>
  <c r="L441" i="35"/>
  <c r="I702" i="35"/>
  <c r="L632" i="35"/>
  <c r="N1019" i="35"/>
  <c r="L2639" i="35"/>
  <c r="J4208" i="35"/>
  <c r="L1713" i="35"/>
  <c r="I571" i="35"/>
  <c r="L3511" i="35"/>
  <c r="I5317" i="35"/>
  <c r="L2371" i="35"/>
  <c r="N230" i="35"/>
  <c r="L3629" i="35"/>
  <c r="J4292" i="35"/>
  <c r="M5017" i="35"/>
  <c r="I5335" i="35"/>
  <c r="M2495" i="35"/>
  <c r="K392" i="35"/>
  <c r="L913" i="35"/>
  <c r="M2133" i="35"/>
  <c r="M4483" i="35"/>
  <c r="N1179" i="35"/>
  <c r="N4677" i="35"/>
  <c r="L836" i="35"/>
  <c r="K1106" i="35"/>
  <c r="K961" i="35"/>
  <c r="N4767" i="35"/>
  <c r="I1566" i="35"/>
  <c r="J1590" i="35"/>
  <c r="L2089" i="35"/>
  <c r="M3691" i="35"/>
  <c r="L2331" i="35"/>
  <c r="N5020" i="35"/>
  <c r="K412" i="35"/>
  <c r="L675" i="35"/>
  <c r="L4321" i="35"/>
  <c r="L423" i="35"/>
  <c r="M546" i="35"/>
  <c r="I2873" i="35"/>
  <c r="K740" i="35"/>
  <c r="N1150" i="35"/>
  <c r="J778" i="35"/>
  <c r="L3723" i="35"/>
  <c r="K748" i="35"/>
  <c r="J5126" i="35"/>
  <c r="K357" i="35"/>
  <c r="J2755" i="35"/>
  <c r="K2113" i="35"/>
  <c r="J2975" i="35"/>
  <c r="K1496" i="35"/>
  <c r="N4712" i="35"/>
  <c r="M3633" i="35"/>
  <c r="N4854" i="35"/>
  <c r="K2536" i="35"/>
  <c r="L2348" i="35"/>
  <c r="I2558" i="35"/>
  <c r="N1614" i="35"/>
  <c r="I395" i="35"/>
  <c r="N2080" i="35"/>
  <c r="M495" i="35"/>
  <c r="J3593" i="35"/>
  <c r="K2396" i="35"/>
  <c r="K467" i="35"/>
  <c r="I787" i="35"/>
  <c r="I1374" i="35"/>
  <c r="K1409" i="35"/>
  <c r="L4947" i="35"/>
  <c r="K2963" i="35"/>
  <c r="L5282" i="35"/>
  <c r="L2398" i="35"/>
  <c r="J1647" i="35"/>
  <c r="L2265" i="35"/>
  <c r="J2174" i="35"/>
  <c r="L4994" i="35"/>
  <c r="I3021" i="35"/>
  <c r="L917" i="35"/>
  <c r="J3095" i="35"/>
  <c r="K1734" i="35"/>
  <c r="M458" i="35"/>
  <c r="J2571" i="35"/>
  <c r="J4878" i="35"/>
  <c r="N1544" i="35"/>
  <c r="I1918" i="35"/>
  <c r="M4796" i="35"/>
  <c r="L1563" i="35"/>
  <c r="K4484" i="35"/>
  <c r="M2979" i="35"/>
  <c r="M3537" i="35"/>
  <c r="N3662" i="35"/>
  <c r="J1660" i="35"/>
  <c r="I4664" i="35"/>
  <c r="N5255" i="35"/>
  <c r="I1611" i="35"/>
  <c r="K328" i="35"/>
  <c r="N401" i="35"/>
  <c r="I3987" i="35"/>
  <c r="K4205" i="35"/>
  <c r="J436" i="35"/>
  <c r="I3712" i="35"/>
  <c r="I2091" i="35"/>
  <c r="N2417" i="35"/>
  <c r="K1883" i="35"/>
  <c r="M5563" i="35"/>
  <c r="L3253" i="35"/>
  <c r="I1402" i="35"/>
  <c r="J2978" i="35"/>
  <c r="N5040" i="35"/>
  <c r="L4076" i="35"/>
  <c r="N3512" i="35"/>
  <c r="J3265" i="35"/>
  <c r="N1286" i="35"/>
  <c r="N1811" i="35"/>
  <c r="K5366" i="35"/>
  <c r="K5034" i="35"/>
  <c r="J86" i="35"/>
  <c r="I2829" i="35"/>
  <c r="J597" i="35"/>
  <c r="L5361" i="35"/>
  <c r="M4263" i="35"/>
  <c r="J2175" i="35"/>
  <c r="L144" i="35"/>
  <c r="J3945" i="35"/>
  <c r="N653" i="35"/>
  <c r="I4172" i="35"/>
  <c r="M3552" i="35"/>
  <c r="J4242" i="35"/>
  <c r="M1670" i="35"/>
  <c r="I2915" i="35"/>
  <c r="M248" i="35"/>
  <c r="J1448" i="35"/>
  <c r="K870" i="35"/>
  <c r="J1944" i="35"/>
  <c r="J379" i="35"/>
  <c r="M35" i="35"/>
  <c r="L592" i="35"/>
  <c r="N2397" i="35"/>
  <c r="K5523" i="35"/>
  <c r="L4302" i="35"/>
  <c r="M4132" i="35"/>
  <c r="L1158" i="35"/>
  <c r="M4896" i="35"/>
  <c r="M442" i="35"/>
  <c r="I4106" i="35"/>
  <c r="K1420" i="35"/>
  <c r="N3904" i="35"/>
  <c r="L342" i="35"/>
  <c r="K4517" i="35"/>
  <c r="M5347" i="35"/>
  <c r="K1171" i="35"/>
  <c r="L265" i="35"/>
  <c r="L4990" i="35"/>
  <c r="I3207" i="35"/>
  <c r="K1611" i="35"/>
  <c r="N5206" i="35"/>
  <c r="J4415" i="35"/>
  <c r="J5366" i="35"/>
  <c r="L1815" i="35"/>
  <c r="K4342" i="35"/>
  <c r="J2161" i="35"/>
  <c r="L3260" i="35"/>
  <c r="N247" i="35"/>
  <c r="L353" i="35"/>
  <c r="K730" i="35"/>
  <c r="N2744" i="35"/>
  <c r="L4593" i="35"/>
  <c r="L221" i="35"/>
  <c r="M3320" i="35"/>
  <c r="M5597" i="35"/>
  <c r="J2797" i="35"/>
  <c r="I38" i="35"/>
  <c r="N312" i="35"/>
  <c r="L4213" i="35"/>
  <c r="J1012" i="35"/>
  <c r="M3911" i="35"/>
  <c r="N982" i="35"/>
  <c r="M3698" i="35"/>
  <c r="J1959" i="35"/>
  <c r="J1213" i="35"/>
  <c r="I4227" i="35"/>
  <c r="K2968" i="35"/>
  <c r="L5337" i="35"/>
  <c r="L691" i="35"/>
  <c r="I2868" i="35"/>
  <c r="N4578" i="35"/>
  <c r="L483" i="35"/>
  <c r="K3504" i="35"/>
  <c r="I5071" i="35"/>
  <c r="K2669" i="35"/>
  <c r="J2413" i="35"/>
  <c r="L1834" i="35"/>
  <c r="K3920" i="35"/>
  <c r="N4107" i="35"/>
  <c r="M1351" i="35"/>
  <c r="L5234" i="35"/>
  <c r="M1834" i="35"/>
  <c r="M995" i="35"/>
  <c r="K3779" i="35"/>
  <c r="N5635" i="35"/>
  <c r="M5433" i="35"/>
  <c r="K2129" i="35"/>
  <c r="J2417" i="35"/>
  <c r="N4800" i="35"/>
  <c r="I1536" i="35"/>
  <c r="I4027" i="35"/>
  <c r="I5049" i="35"/>
  <c r="L3866" i="35"/>
  <c r="J916" i="35"/>
  <c r="M3425" i="35"/>
  <c r="K5210" i="35"/>
  <c r="K4969" i="35"/>
  <c r="N3648" i="35"/>
  <c r="N1638" i="35"/>
  <c r="I3453" i="35"/>
  <c r="M415" i="35"/>
  <c r="I5613" i="35"/>
  <c r="N1632" i="35"/>
  <c r="I2377" i="35"/>
  <c r="N4123" i="35"/>
  <c r="L1978" i="35"/>
  <c r="N773" i="35"/>
  <c r="L3175" i="35"/>
  <c r="I668" i="35"/>
  <c r="K1364" i="35"/>
  <c r="J5045" i="35"/>
  <c r="J3579" i="35"/>
  <c r="I4488" i="35"/>
  <c r="L1003" i="35"/>
  <c r="M319" i="35"/>
  <c r="K1207" i="35"/>
  <c r="L3466" i="35"/>
  <c r="L4090" i="35"/>
  <c r="K2324" i="35"/>
  <c r="N3223" i="35"/>
  <c r="L4427" i="35"/>
  <c r="N1293" i="35"/>
  <c r="I1891" i="35"/>
  <c r="K4466" i="35"/>
  <c r="N869" i="35"/>
  <c r="L4602" i="35"/>
  <c r="N2456" i="35"/>
  <c r="I1279" i="35"/>
  <c r="I3145" i="35"/>
  <c r="M3897" i="35"/>
  <c r="I1079" i="35"/>
  <c r="J236" i="35"/>
  <c r="I5594" i="35"/>
  <c r="K2034" i="35"/>
  <c r="K1953" i="35"/>
  <c r="N3508" i="35"/>
  <c r="I5069" i="35"/>
  <c r="N1055" i="35"/>
  <c r="N5354" i="35"/>
  <c r="L2863" i="35"/>
  <c r="J1340" i="35"/>
  <c r="L56" i="35"/>
  <c r="K4212" i="35"/>
  <c r="N4214" i="35"/>
  <c r="J934" i="35"/>
  <c r="K214" i="35"/>
  <c r="K4665" i="35"/>
  <c r="L1384" i="35"/>
  <c r="L3901" i="35"/>
  <c r="J1809" i="35"/>
  <c r="K640" i="35"/>
  <c r="M3632" i="35"/>
  <c r="N2754" i="35"/>
  <c r="K1867" i="35"/>
  <c r="K3327" i="35"/>
  <c r="N2428" i="35"/>
  <c r="I4887" i="35"/>
  <c r="M3138" i="35"/>
  <c r="M3254" i="35"/>
  <c r="M2139" i="35"/>
  <c r="M4324" i="35"/>
  <c r="J3267" i="35"/>
  <c r="L3567" i="35"/>
  <c r="N1843" i="35"/>
  <c r="I4317" i="35"/>
  <c r="I39" i="35"/>
  <c r="I2041" i="35"/>
  <c r="K3160" i="35"/>
  <c r="J4804" i="35"/>
  <c r="M3723" i="35"/>
  <c r="L559" i="35"/>
  <c r="K1070" i="35"/>
  <c r="N348" i="35"/>
  <c r="K2385" i="35"/>
  <c r="K5558" i="35"/>
  <c r="J2931" i="35"/>
  <c r="K4059" i="35"/>
  <c r="J4507" i="35"/>
  <c r="I412" i="35"/>
  <c r="J3788" i="35"/>
  <c r="M5289" i="35"/>
  <c r="L1925" i="35"/>
  <c r="N1661" i="35"/>
  <c r="J2404" i="35"/>
  <c r="I4608" i="35"/>
  <c r="M145" i="35"/>
  <c r="N1789" i="35"/>
  <c r="K4453" i="35"/>
  <c r="I1617" i="35"/>
  <c r="K781" i="35"/>
  <c r="L1248" i="35"/>
  <c r="M2256" i="35"/>
  <c r="K125" i="35"/>
  <c r="J920" i="35"/>
  <c r="K2200" i="35"/>
  <c r="I2354" i="35"/>
  <c r="M2208" i="35"/>
  <c r="M4894" i="35"/>
  <c r="L3237" i="35"/>
  <c r="M305" i="35"/>
  <c r="M2718" i="35"/>
  <c r="L5299" i="35"/>
  <c r="I3113" i="35"/>
  <c r="J5349" i="35"/>
  <c r="N2555" i="35"/>
  <c r="N3356" i="35"/>
  <c r="N391" i="35"/>
  <c r="L3442" i="35"/>
  <c r="L2679" i="35"/>
  <c r="N3331" i="35"/>
  <c r="K3030" i="35"/>
  <c r="J403" i="35"/>
  <c r="K1497" i="35"/>
  <c r="M4247" i="35"/>
  <c r="K4835" i="35"/>
  <c r="M1313" i="35"/>
  <c r="J3585" i="35"/>
  <c r="K3068" i="35"/>
  <c r="N4239" i="35"/>
  <c r="K3479" i="35"/>
  <c r="L2902" i="35"/>
  <c r="I4781" i="35"/>
  <c r="I3770" i="35"/>
  <c r="M1011" i="35"/>
  <c r="M3573" i="35"/>
  <c r="I300" i="35"/>
  <c r="M118" i="35"/>
  <c r="N2477" i="35"/>
  <c r="I2535" i="35"/>
  <c r="L2989" i="35"/>
  <c r="M3185" i="35"/>
  <c r="J2717" i="35"/>
  <c r="L2116" i="35"/>
  <c r="I2428" i="35"/>
  <c r="L489" i="35"/>
  <c r="J825" i="35"/>
  <c r="J1568" i="35"/>
  <c r="N3374" i="35"/>
  <c r="M3923" i="35"/>
  <c r="M641" i="35"/>
  <c r="N2208" i="35"/>
  <c r="J170" i="35"/>
  <c r="N1344" i="35"/>
  <c r="I1644" i="35"/>
  <c r="L2196" i="35"/>
  <c r="K515" i="35"/>
  <c r="I2727" i="35"/>
  <c r="K3516" i="35"/>
  <c r="I280" i="35"/>
  <c r="L5510" i="35"/>
  <c r="I3208" i="35"/>
  <c r="L4689" i="35"/>
  <c r="L2078" i="35"/>
  <c r="M496" i="35"/>
  <c r="K1275" i="35"/>
  <c r="N1620" i="35"/>
  <c r="N1976" i="35"/>
  <c r="N4554" i="35"/>
  <c r="L3404" i="35"/>
  <c r="I5114" i="35"/>
  <c r="L2165" i="35"/>
  <c r="M3239" i="35"/>
  <c r="M1736" i="35"/>
  <c r="J2692" i="35"/>
  <c r="M3501" i="35"/>
  <c r="M5266" i="35"/>
  <c r="N4111" i="35"/>
  <c r="L2491" i="35"/>
  <c r="K5129" i="35"/>
  <c r="L4460" i="35"/>
  <c r="L3673" i="35"/>
  <c r="K4263" i="35"/>
  <c r="J958" i="35"/>
  <c r="J4202" i="35"/>
  <c r="J4163" i="35"/>
  <c r="K3244" i="35"/>
  <c r="M2583" i="35"/>
  <c r="N5099" i="35"/>
  <c r="N4759" i="35"/>
  <c r="I4738" i="35"/>
  <c r="J3990" i="35"/>
  <c r="K1283" i="35"/>
  <c r="K2944" i="35"/>
  <c r="J2719" i="35"/>
  <c r="K2822" i="35"/>
  <c r="M524" i="35"/>
  <c r="L5373" i="35"/>
  <c r="M216" i="35"/>
  <c r="J1805" i="35"/>
  <c r="K1335" i="35"/>
  <c r="J1235" i="35"/>
  <c r="M3384" i="35"/>
  <c r="L430" i="35"/>
  <c r="M4569" i="35"/>
  <c r="N1801" i="35"/>
  <c r="I4229" i="35"/>
  <c r="J4561" i="35"/>
  <c r="I3097" i="35"/>
  <c r="L3208" i="35"/>
  <c r="J2650" i="35"/>
  <c r="J2448" i="35"/>
  <c r="L2585" i="35"/>
  <c r="N5135" i="35"/>
  <c r="M5116" i="35"/>
  <c r="K582" i="35"/>
  <c r="M4785" i="35"/>
  <c r="K1347" i="35"/>
  <c r="J4619" i="35"/>
  <c r="M3603" i="35"/>
  <c r="M1303" i="35"/>
  <c r="M2551" i="35"/>
  <c r="L358" i="35"/>
  <c r="I4959" i="35"/>
  <c r="I3839" i="35"/>
  <c r="I233" i="35"/>
  <c r="N5607" i="35"/>
  <c r="M1723" i="35"/>
  <c r="L4683" i="35"/>
  <c r="J4239" i="35"/>
  <c r="J5277" i="35"/>
  <c r="M1103" i="35"/>
  <c r="M1850" i="35"/>
  <c r="L3439" i="35"/>
  <c r="K5028" i="35"/>
  <c r="I1277" i="35"/>
  <c r="J1416" i="35"/>
  <c r="L4798" i="35"/>
  <c r="J2304" i="35"/>
  <c r="L107" i="35"/>
  <c r="N3058" i="35"/>
  <c r="K1597" i="35"/>
  <c r="N3048" i="35"/>
  <c r="J765" i="35"/>
  <c r="J595" i="35"/>
  <c r="M3028" i="35"/>
  <c r="N2760" i="35"/>
  <c r="N700" i="35"/>
  <c r="L4254" i="35"/>
  <c r="K175" i="35"/>
  <c r="K618" i="35"/>
  <c r="L5486" i="35"/>
  <c r="L1800" i="35"/>
  <c r="J4888" i="35"/>
  <c r="L2128" i="35"/>
  <c r="M1785" i="35"/>
  <c r="N1125" i="35"/>
  <c r="L723" i="35"/>
  <c r="L1347" i="35"/>
  <c r="K719" i="35"/>
  <c r="L601" i="35"/>
  <c r="M1626" i="35"/>
  <c r="L5644" i="35"/>
  <c r="I3639" i="35"/>
  <c r="J2267" i="35"/>
  <c r="N933" i="35"/>
  <c r="J2160" i="35"/>
  <c r="M5040" i="35"/>
  <c r="K802" i="35"/>
  <c r="K2591" i="35"/>
  <c r="N5030" i="35"/>
  <c r="I3864" i="35"/>
  <c r="N2314" i="35"/>
  <c r="K4565" i="35"/>
  <c r="K1111" i="35"/>
  <c r="L5434" i="35"/>
  <c r="N801" i="35"/>
  <c r="M5022" i="35"/>
  <c r="N1405" i="35"/>
  <c r="K4262" i="35"/>
  <c r="M3995" i="35"/>
  <c r="K1532" i="35"/>
  <c r="I258" i="35"/>
  <c r="J5375" i="35"/>
  <c r="L244" i="35"/>
  <c r="I4332" i="35"/>
  <c r="J4887" i="35"/>
  <c r="I5329" i="35"/>
  <c r="L963" i="35"/>
  <c r="I4303" i="35"/>
  <c r="N2540" i="35"/>
  <c r="J2624" i="35"/>
  <c r="J2098" i="35"/>
  <c r="N5592" i="35"/>
  <c r="K2682" i="35"/>
  <c r="I3641" i="35"/>
  <c r="L959" i="35"/>
  <c r="I3121" i="35"/>
  <c r="N1497" i="35"/>
  <c r="J601" i="35"/>
  <c r="L4442" i="35"/>
  <c r="N2464" i="35"/>
  <c r="L3756" i="35"/>
  <c r="N5307" i="35"/>
  <c r="I4463" i="35"/>
  <c r="L2181" i="35"/>
  <c r="K4146" i="35"/>
  <c r="M4064" i="35"/>
  <c r="J2708" i="35"/>
  <c r="I1874" i="35"/>
  <c r="K1475" i="35"/>
  <c r="M2777" i="35"/>
  <c r="K1882" i="35"/>
  <c r="M5383" i="35"/>
  <c r="L3523" i="35"/>
  <c r="K4938" i="35"/>
  <c r="M1471" i="35"/>
  <c r="M3215" i="35"/>
  <c r="K2940" i="35"/>
  <c r="M5287" i="35"/>
  <c r="I5625" i="35"/>
  <c r="K239" i="35"/>
  <c r="I3956" i="35"/>
  <c r="M4024" i="35"/>
  <c r="L207" i="35"/>
  <c r="J366" i="35"/>
  <c r="I4833" i="35"/>
  <c r="N2833" i="35"/>
  <c r="L5069" i="35"/>
  <c r="L3601" i="35"/>
  <c r="K4237" i="35"/>
  <c r="M316" i="35"/>
  <c r="L4638" i="35"/>
  <c r="L2593" i="35"/>
  <c r="L1124" i="35"/>
  <c r="N501" i="35"/>
  <c r="N451" i="35"/>
  <c r="L5427" i="35"/>
  <c r="J1300" i="35"/>
  <c r="K1955" i="35"/>
  <c r="N77" i="35"/>
  <c r="N4171" i="35"/>
  <c r="I5188" i="35"/>
  <c r="M4702" i="35"/>
  <c r="M3918" i="35"/>
  <c r="K247" i="35"/>
  <c r="I2786" i="35"/>
  <c r="I2850" i="35"/>
  <c r="L3858" i="35"/>
  <c r="M70" i="35"/>
  <c r="I2219" i="35"/>
  <c r="J4049" i="35"/>
  <c r="J3499" i="35"/>
  <c r="L2722" i="35"/>
  <c r="M857" i="35"/>
  <c r="L227" i="35"/>
  <c r="N4465" i="35"/>
  <c r="I5367" i="35"/>
  <c r="N735" i="35"/>
  <c r="M984" i="35"/>
  <c r="I3196" i="35"/>
  <c r="L4468" i="35"/>
  <c r="L3495" i="35"/>
  <c r="I3361" i="35"/>
  <c r="L1845" i="35"/>
  <c r="N1535" i="35"/>
  <c r="K52" i="35"/>
  <c r="I4419" i="35"/>
  <c r="L4235" i="35"/>
  <c r="L2915" i="35"/>
  <c r="I3327" i="35"/>
  <c r="I5015" i="35"/>
  <c r="L5426" i="35"/>
  <c r="K2388" i="35"/>
  <c r="N289" i="35"/>
  <c r="K883" i="35"/>
  <c r="N633" i="35"/>
  <c r="J123" i="35"/>
  <c r="K2814" i="35"/>
  <c r="K5528" i="35"/>
  <c r="I959" i="35"/>
  <c r="K2809" i="35"/>
  <c r="N1526" i="35"/>
  <c r="I990" i="35"/>
  <c r="K4527" i="35"/>
  <c r="J1797" i="35"/>
  <c r="M2286" i="35"/>
  <c r="K2030" i="35"/>
  <c r="J2824" i="35"/>
  <c r="M264" i="35"/>
  <c r="K1498" i="35"/>
  <c r="K4770" i="35"/>
  <c r="N4272" i="35"/>
  <c r="K3645" i="35"/>
  <c r="K4009" i="35"/>
  <c r="N2938" i="35"/>
  <c r="L4952" i="35"/>
  <c r="I2017" i="35"/>
  <c r="L2948" i="35"/>
  <c r="I1606" i="35"/>
  <c r="L374" i="35"/>
  <c r="M2307" i="35"/>
  <c r="L3193" i="35"/>
  <c r="N96" i="35"/>
  <c r="M3902" i="35"/>
  <c r="N1069" i="35"/>
  <c r="M254" i="35"/>
  <c r="N3259" i="35"/>
  <c r="M3749" i="35"/>
  <c r="M3699" i="35"/>
  <c r="M1500" i="35"/>
  <c r="K5413" i="35"/>
  <c r="L1333" i="35"/>
  <c r="J2791" i="35"/>
  <c r="J4851" i="35"/>
  <c r="K3961" i="35"/>
  <c r="M4294" i="35"/>
  <c r="N1364" i="35"/>
  <c r="L3727" i="35"/>
  <c r="K2165" i="35"/>
  <c r="K4555" i="35"/>
  <c r="L5525" i="35"/>
  <c r="J4980" i="35"/>
  <c r="K5206" i="35"/>
  <c r="I2474" i="35"/>
  <c r="K741" i="35"/>
  <c r="N2060" i="35"/>
  <c r="J2440" i="35"/>
  <c r="N2323" i="35"/>
  <c r="N4611" i="35"/>
  <c r="M307" i="35"/>
  <c r="K4249" i="35"/>
  <c r="N3551" i="35"/>
  <c r="L3391" i="35"/>
  <c r="I4692" i="35"/>
  <c r="J1149" i="35"/>
  <c r="J448" i="35"/>
  <c r="L3152" i="35"/>
  <c r="M2110" i="35"/>
  <c r="L4566" i="35"/>
  <c r="N1565" i="35"/>
  <c r="L4951" i="35"/>
  <c r="J5584" i="35"/>
  <c r="J5606" i="35"/>
  <c r="J5344" i="35"/>
  <c r="K234" i="35"/>
  <c r="I4205" i="35"/>
  <c r="K2609" i="35"/>
  <c r="N5106" i="35"/>
  <c r="K3483" i="35"/>
  <c r="N4904" i="35"/>
  <c r="L2588" i="35"/>
  <c r="L43" i="35"/>
  <c r="J191" i="35"/>
  <c r="N4896" i="35"/>
  <c r="M4572" i="35"/>
  <c r="I246" i="35"/>
  <c r="L581" i="35"/>
  <c r="M2137" i="35"/>
  <c r="I2516" i="35"/>
  <c r="L2127" i="35"/>
  <c r="L3500" i="35"/>
  <c r="L3861" i="35"/>
  <c r="K4346" i="35"/>
  <c r="N4408" i="35"/>
  <c r="I3094" i="35"/>
  <c r="L4885" i="35"/>
  <c r="N538" i="35"/>
  <c r="J1299" i="35"/>
  <c r="L5529" i="35"/>
  <c r="J5130" i="35"/>
  <c r="J1457" i="35"/>
  <c r="I3754" i="35"/>
  <c r="L5550" i="35"/>
  <c r="N124" i="35"/>
  <c r="M3202" i="35"/>
  <c r="K5632" i="35"/>
  <c r="I2923" i="35"/>
  <c r="M5167" i="35"/>
  <c r="N3582" i="35"/>
  <c r="N901" i="35"/>
  <c r="I4204" i="35"/>
  <c r="J1659" i="35"/>
  <c r="L4123" i="35"/>
  <c r="N3985" i="35"/>
  <c r="K1143" i="35"/>
  <c r="M5014" i="35"/>
  <c r="M1129" i="35"/>
  <c r="L3271" i="35"/>
  <c r="L1448" i="35"/>
  <c r="L3205" i="35"/>
  <c r="M700" i="35"/>
  <c r="N1035" i="35"/>
  <c r="N16" i="35"/>
  <c r="K2251" i="35"/>
  <c r="J4779" i="35"/>
  <c r="L3486" i="35"/>
  <c r="M380" i="35"/>
  <c r="M4546" i="35"/>
  <c r="N2341" i="35"/>
  <c r="N135" i="35"/>
  <c r="N2350" i="35"/>
  <c r="M3676" i="35"/>
  <c r="L2044" i="35"/>
  <c r="L2022" i="35"/>
  <c r="J150" i="35"/>
  <c r="K3328" i="35"/>
  <c r="I4737" i="35"/>
  <c r="J785" i="35"/>
  <c r="I3365" i="35"/>
  <c r="M747" i="35"/>
  <c r="M4236" i="35"/>
  <c r="L3905" i="35"/>
  <c r="I3561" i="35"/>
  <c r="K378" i="35"/>
  <c r="J4107" i="35"/>
  <c r="K1061" i="35"/>
  <c r="I1248" i="35"/>
  <c r="L5152" i="35"/>
  <c r="I5640" i="35"/>
  <c r="M3517" i="35"/>
  <c r="L1261" i="35"/>
  <c r="N2045" i="35"/>
  <c r="J3079" i="35"/>
  <c r="I5170" i="35"/>
  <c r="L4177" i="35"/>
  <c r="J3188" i="35"/>
  <c r="M2571" i="35"/>
  <c r="N3409" i="35"/>
  <c r="K720" i="35"/>
  <c r="I2582" i="35"/>
  <c r="M5318" i="35"/>
  <c r="J2683" i="35"/>
  <c r="I2319" i="35"/>
  <c r="J1043" i="35"/>
  <c r="K777" i="35"/>
  <c r="K4055" i="35"/>
  <c r="N217" i="35"/>
  <c r="K5086" i="35"/>
  <c r="I2651" i="35"/>
  <c r="K2021" i="35"/>
  <c r="N116" i="35"/>
  <c r="L1875" i="35"/>
  <c r="I1519" i="35"/>
  <c r="L3760" i="35"/>
  <c r="J4727" i="35"/>
  <c r="I2776" i="35"/>
  <c r="J4323" i="35"/>
  <c r="K1888" i="35"/>
  <c r="K3324" i="35"/>
  <c r="K2607" i="35"/>
  <c r="L2449" i="35"/>
  <c r="N2194" i="35"/>
  <c r="K3939" i="35"/>
  <c r="J5355" i="35"/>
  <c r="N1917" i="35"/>
  <c r="K3581" i="35"/>
  <c r="N1659" i="35"/>
  <c r="K2007" i="35"/>
  <c r="N4645" i="35"/>
  <c r="N2991" i="35"/>
  <c r="M669" i="35"/>
  <c r="M3895" i="35"/>
  <c r="K4798" i="35"/>
  <c r="M4982" i="35"/>
  <c r="K4928" i="35"/>
  <c r="I3070" i="35"/>
  <c r="K391" i="35"/>
  <c r="N689" i="35"/>
  <c r="K1639" i="35"/>
  <c r="M3820" i="35"/>
  <c r="M1542" i="35"/>
  <c r="N4782" i="35"/>
  <c r="N2528" i="35"/>
  <c r="I900" i="35"/>
  <c r="I1626" i="35"/>
  <c r="I2987" i="35"/>
  <c r="M80" i="35"/>
  <c r="M295" i="35"/>
  <c r="K4528" i="35"/>
  <c r="J4159" i="35"/>
  <c r="J4233" i="35"/>
  <c r="I1030" i="35"/>
  <c r="J1956" i="35"/>
  <c r="L1801" i="35"/>
  <c r="M4250" i="35"/>
  <c r="K2504" i="35"/>
  <c r="N4432" i="35"/>
  <c r="L4342" i="35"/>
  <c r="N1972" i="35"/>
  <c r="I2823" i="35"/>
  <c r="J1399" i="35"/>
  <c r="J2828" i="35"/>
  <c r="J3182" i="35"/>
  <c r="K3941" i="35"/>
  <c r="N5237" i="35"/>
  <c r="I3371" i="35"/>
  <c r="I4814" i="35"/>
  <c r="M991" i="35"/>
  <c r="N859" i="35"/>
  <c r="K1117" i="35"/>
  <c r="I4730" i="35"/>
  <c r="J4498" i="35"/>
  <c r="J2049" i="35"/>
  <c r="I4128" i="35"/>
  <c r="K1400" i="35"/>
  <c r="I3570" i="35"/>
  <c r="M5542" i="35"/>
  <c r="L4532" i="35"/>
  <c r="M2653" i="35"/>
  <c r="M1937" i="35"/>
  <c r="N360" i="35"/>
  <c r="N4366" i="35"/>
  <c r="I5144" i="35"/>
  <c r="J3155" i="35"/>
  <c r="N2886" i="35"/>
  <c r="I611" i="35"/>
  <c r="L2443" i="35"/>
  <c r="K4034" i="35"/>
  <c r="J4238" i="35"/>
  <c r="L463" i="35"/>
  <c r="K2183" i="35"/>
  <c r="J1813" i="35"/>
  <c r="K129" i="35"/>
  <c r="N44" i="35"/>
  <c r="L1136" i="35"/>
  <c r="L1529" i="35"/>
  <c r="J5007" i="35"/>
  <c r="I5034" i="35"/>
  <c r="N2124" i="35"/>
  <c r="J3571" i="35"/>
  <c r="K2416" i="35"/>
  <c r="I5504" i="35"/>
  <c r="J2603" i="35"/>
  <c r="J3530" i="35"/>
  <c r="L4077" i="35"/>
  <c r="L617" i="35"/>
  <c r="J1145" i="35"/>
  <c r="J5364" i="35"/>
  <c r="I254" i="35"/>
  <c r="J2137" i="35"/>
  <c r="L2194" i="35"/>
  <c r="M5159" i="35"/>
  <c r="J3438" i="35"/>
  <c r="N3503" i="35"/>
  <c r="L1908" i="35"/>
  <c r="K3488" i="35"/>
  <c r="J2905" i="35"/>
  <c r="M1912" i="35"/>
  <c r="J141" i="35"/>
  <c r="M904" i="35"/>
  <c r="J158" i="35"/>
  <c r="I870" i="35"/>
  <c r="J3884" i="35"/>
  <c r="I3652" i="35"/>
  <c r="M1286" i="35"/>
  <c r="J761" i="35"/>
  <c r="M1878" i="35"/>
  <c r="K4063" i="35"/>
  <c r="L682" i="35"/>
  <c r="L1400" i="35"/>
  <c r="N4389" i="35"/>
  <c r="M2324" i="35"/>
  <c r="J3384" i="35"/>
  <c r="N4052" i="35"/>
  <c r="I551" i="35"/>
  <c r="I4832" i="35"/>
  <c r="K1318" i="35"/>
  <c r="M290" i="35"/>
  <c r="J2798" i="35"/>
  <c r="J3061" i="35"/>
  <c r="N908" i="35"/>
  <c r="K2742" i="35"/>
  <c r="J4488" i="35"/>
  <c r="N5362" i="35"/>
  <c r="J5156" i="35"/>
  <c r="L1567" i="35"/>
  <c r="K2031" i="35"/>
  <c r="I1390" i="35"/>
  <c r="K3592" i="35"/>
  <c r="I4984" i="35"/>
  <c r="I54" i="35"/>
  <c r="I1724" i="35"/>
  <c r="L5165" i="35"/>
  <c r="J1186" i="35"/>
  <c r="I2472" i="35"/>
  <c r="J3312" i="35"/>
  <c r="J2656" i="35"/>
  <c r="I5308" i="35"/>
  <c r="M1805" i="35"/>
  <c r="N879" i="35"/>
  <c r="L2795" i="35"/>
  <c r="N5144" i="35"/>
  <c r="M754" i="35"/>
  <c r="L2861" i="35"/>
  <c r="L2855" i="35"/>
  <c r="I2856" i="35"/>
  <c r="I4244" i="35"/>
  <c r="M547" i="35"/>
  <c r="M5490" i="35"/>
  <c r="K4080" i="35"/>
  <c r="L4873" i="35"/>
  <c r="J3170" i="35"/>
  <c r="N2441" i="35"/>
  <c r="M4177" i="35"/>
  <c r="N1540" i="35"/>
  <c r="J1671" i="35"/>
  <c r="N2893" i="35"/>
  <c r="N3515" i="35"/>
  <c r="N4559" i="35"/>
  <c r="L5419" i="35"/>
  <c r="N1588" i="35"/>
  <c r="L3581" i="35"/>
  <c r="K3526" i="35"/>
  <c r="K4375" i="35"/>
  <c r="I4687" i="35"/>
  <c r="K820" i="35"/>
  <c r="L5200" i="35"/>
  <c r="M3161" i="35"/>
  <c r="L1633" i="35"/>
  <c r="J1795" i="35"/>
  <c r="K5126" i="35"/>
  <c r="N2932" i="35"/>
  <c r="L377" i="35"/>
  <c r="L2309" i="35"/>
  <c r="K605" i="35"/>
  <c r="I3486" i="35"/>
  <c r="J1131" i="35"/>
  <c r="J4898" i="35"/>
  <c r="N1814" i="35"/>
  <c r="J1250" i="35"/>
  <c r="I3662" i="35"/>
  <c r="M2671" i="35"/>
  <c r="I2603" i="35"/>
  <c r="I2011" i="35"/>
  <c r="K2035" i="35"/>
  <c r="J4216" i="35"/>
  <c r="N1452" i="35"/>
  <c r="N3302" i="35"/>
  <c r="K2796" i="35"/>
  <c r="L2785" i="35"/>
  <c r="L3437" i="35"/>
  <c r="I3538" i="35"/>
  <c r="J3700" i="35"/>
  <c r="I2260" i="35"/>
  <c r="L3910" i="35"/>
  <c r="K4423" i="35"/>
  <c r="I3544" i="35"/>
  <c r="K2815" i="35"/>
  <c r="K4499" i="35"/>
  <c r="M1050" i="35"/>
  <c r="I2349" i="35"/>
  <c r="M585" i="35"/>
  <c r="M3473" i="35"/>
  <c r="N2857" i="35"/>
  <c r="J4054" i="35"/>
  <c r="I2607" i="35"/>
  <c r="K1832" i="35"/>
  <c r="L4564" i="35"/>
  <c r="L4568" i="35"/>
  <c r="J5394" i="35"/>
  <c r="N1470" i="35"/>
  <c r="L4645" i="35"/>
  <c r="J922" i="35"/>
  <c r="J815" i="35"/>
  <c r="L5317" i="35"/>
  <c r="N5516" i="35"/>
  <c r="M3009" i="35"/>
  <c r="M3920" i="35"/>
  <c r="I841" i="35"/>
  <c r="M3890" i="35"/>
  <c r="M1467" i="35"/>
  <c r="L1601" i="35"/>
  <c r="L1904" i="35"/>
  <c r="K645" i="35"/>
  <c r="I1445" i="35"/>
  <c r="L61" i="35"/>
  <c r="L368" i="35"/>
  <c r="N1167" i="35"/>
  <c r="I2640" i="35"/>
  <c r="L3478" i="35"/>
  <c r="K3690" i="35"/>
  <c r="N4829" i="35"/>
  <c r="L3971" i="35"/>
  <c r="I4313" i="35"/>
  <c r="N4059" i="35"/>
  <c r="M2440" i="35"/>
  <c r="J5077" i="35"/>
  <c r="N300" i="35"/>
  <c r="I3615" i="35"/>
  <c r="J2288" i="35"/>
  <c r="K305" i="35"/>
  <c r="N1323" i="35"/>
  <c r="I4925" i="35"/>
  <c r="I5282" i="35"/>
  <c r="I2545" i="35"/>
  <c r="K3870" i="35"/>
  <c r="N4196" i="35"/>
  <c r="I5590" i="35"/>
  <c r="I2865" i="35"/>
  <c r="M1188" i="35"/>
  <c r="N2480" i="35"/>
  <c r="K2019" i="35"/>
  <c r="N5444" i="35"/>
  <c r="K1065" i="35"/>
  <c r="N2742" i="35"/>
  <c r="K5344" i="35"/>
  <c r="I5148" i="35"/>
  <c r="M392" i="35"/>
  <c r="M5357" i="35"/>
  <c r="I2614" i="35"/>
  <c r="K4409" i="35"/>
  <c r="I1355" i="35"/>
  <c r="M142" i="35"/>
  <c r="K2480" i="35"/>
  <c r="N2803" i="35"/>
  <c r="N3750" i="35"/>
  <c r="J2216" i="35"/>
  <c r="K2295" i="35"/>
  <c r="N766" i="35"/>
  <c r="L1276" i="35"/>
  <c r="M203" i="35"/>
  <c r="I523" i="35"/>
  <c r="J5382" i="35"/>
  <c r="N645" i="35"/>
  <c r="L4234" i="35"/>
  <c r="N3501" i="35"/>
  <c r="M1007" i="35"/>
  <c r="N5117" i="35"/>
  <c r="K772" i="35"/>
  <c r="M3003" i="35"/>
  <c r="I2784" i="35"/>
  <c r="J4296" i="35"/>
  <c r="I4450" i="35"/>
  <c r="N1193" i="35"/>
  <c r="M1113" i="35"/>
  <c r="K1204" i="35"/>
  <c r="K3615" i="35"/>
  <c r="I40" i="35"/>
  <c r="K5545" i="35"/>
  <c r="L4802" i="35"/>
  <c r="L4958" i="35"/>
  <c r="I1504" i="35"/>
  <c r="J3472" i="35"/>
  <c r="M5435" i="35"/>
  <c r="N2196" i="35"/>
  <c r="M694" i="35"/>
  <c r="I4963" i="35"/>
  <c r="K2269" i="35"/>
  <c r="L4437" i="35"/>
  <c r="I4856" i="35"/>
  <c r="J3234" i="35"/>
  <c r="I3048" i="35"/>
  <c r="I3349" i="35"/>
  <c r="I4186" i="35"/>
  <c r="J5115" i="35"/>
  <c r="K4966" i="35"/>
  <c r="I202" i="35"/>
  <c r="J3854" i="35"/>
  <c r="N1613" i="35"/>
  <c r="J2590" i="35"/>
  <c r="M3045" i="35"/>
  <c r="I347" i="35"/>
  <c r="L5024" i="35"/>
  <c r="J4748" i="35"/>
  <c r="L3393" i="35"/>
  <c r="L402" i="35"/>
  <c r="M4502" i="35"/>
  <c r="M3311" i="35"/>
  <c r="L4999" i="35"/>
  <c r="N4258" i="35"/>
  <c r="K3264" i="35"/>
  <c r="N4749" i="35"/>
  <c r="I4857" i="35"/>
  <c r="L4195" i="35"/>
  <c r="K1059" i="35"/>
  <c r="N3132" i="35"/>
  <c r="I4188" i="35"/>
  <c r="J2549" i="35"/>
  <c r="J4418" i="35"/>
  <c r="J1924" i="35"/>
  <c r="I1638" i="35"/>
  <c r="J4182" i="35"/>
  <c r="J3269" i="35"/>
  <c r="M5007" i="35"/>
  <c r="J1065" i="35"/>
  <c r="K4685" i="35"/>
  <c r="N2797" i="35"/>
  <c r="I1111" i="35"/>
  <c r="K1411" i="35"/>
  <c r="I298" i="35"/>
  <c r="J1104" i="35"/>
  <c r="M2370" i="35"/>
  <c r="K4905" i="35"/>
  <c r="N4300" i="35"/>
  <c r="K3673" i="35"/>
  <c r="K4099" i="35"/>
  <c r="J5044" i="35"/>
  <c r="J1793" i="35"/>
  <c r="N4615" i="35"/>
  <c r="I4182" i="35"/>
  <c r="L2210" i="35"/>
  <c r="L4011" i="35"/>
  <c r="L1991" i="35"/>
  <c r="N2347" i="35"/>
  <c r="K1525" i="35"/>
  <c r="L1934" i="35"/>
  <c r="L2776" i="35"/>
  <c r="I1295" i="35"/>
  <c r="K5004" i="35"/>
  <c r="M1608" i="35"/>
  <c r="J1204" i="35"/>
  <c r="J4694" i="35"/>
  <c r="M5191" i="35"/>
  <c r="L2053" i="35"/>
  <c r="I287" i="35"/>
  <c r="J763" i="35"/>
  <c r="I1357" i="35"/>
  <c r="I1045" i="35"/>
  <c r="N479" i="35"/>
  <c r="K5439" i="35"/>
  <c r="I1791" i="35"/>
  <c r="I518" i="35"/>
  <c r="K5301" i="35"/>
  <c r="M4840" i="35"/>
  <c r="M450" i="35"/>
  <c r="J1241" i="35"/>
  <c r="K1881" i="35"/>
  <c r="M4762" i="35"/>
  <c r="I1341" i="35"/>
  <c r="J2234" i="35"/>
  <c r="L4972" i="35"/>
  <c r="I284" i="35"/>
  <c r="I5615" i="35"/>
  <c r="N5282" i="35"/>
  <c r="J1942" i="35"/>
  <c r="M4346" i="35"/>
  <c r="K5428" i="35"/>
  <c r="K4945" i="35"/>
  <c r="I2478" i="35"/>
  <c r="K4419" i="35"/>
  <c r="M2328" i="35"/>
  <c r="I1833" i="35"/>
  <c r="L4666" i="35"/>
  <c r="J3316" i="35"/>
  <c r="J5238" i="35"/>
  <c r="K1880" i="35"/>
  <c r="L605" i="35"/>
  <c r="L2629" i="35"/>
  <c r="J1256" i="35"/>
  <c r="M89" i="35"/>
  <c r="I4508" i="35"/>
  <c r="K4848" i="35"/>
  <c r="J4840" i="35"/>
  <c r="I142" i="35"/>
  <c r="I1389" i="35"/>
  <c r="J169" i="35"/>
  <c r="J2710" i="35"/>
  <c r="K4492" i="35"/>
  <c r="J3498" i="35"/>
  <c r="M1196" i="35"/>
  <c r="L677" i="35"/>
  <c r="I4597" i="35"/>
  <c r="L2569" i="35"/>
  <c r="L5006" i="35"/>
  <c r="M959" i="35"/>
  <c r="M1081" i="35"/>
  <c r="N987" i="35"/>
  <c r="J4268" i="35"/>
  <c r="M5432" i="35"/>
  <c r="L2288" i="35"/>
  <c r="J3200" i="35"/>
  <c r="L2476" i="35"/>
  <c r="M1169" i="35"/>
  <c r="I5620" i="35"/>
  <c r="K1174" i="35"/>
  <c r="J1872" i="35"/>
  <c r="J583" i="35"/>
  <c r="K2529" i="35"/>
  <c r="J689" i="35"/>
  <c r="J3780" i="35"/>
  <c r="K1393" i="35"/>
  <c r="K1994" i="35"/>
  <c r="M5485" i="35"/>
  <c r="L3481" i="35"/>
  <c r="K4671" i="35"/>
  <c r="N1805" i="35"/>
  <c r="N3435" i="35"/>
  <c r="M5293" i="35"/>
  <c r="I74" i="35"/>
  <c r="N866" i="35"/>
  <c r="I3922" i="35"/>
  <c r="N4087" i="35"/>
  <c r="N2963" i="35"/>
  <c r="N870" i="35"/>
  <c r="M4409" i="35"/>
  <c r="M2132" i="35"/>
  <c r="L4027" i="35"/>
  <c r="N1136" i="35"/>
  <c r="L4051" i="35"/>
  <c r="K1091" i="35"/>
  <c r="N5349" i="35"/>
  <c r="M3972" i="35"/>
  <c r="M1443" i="35"/>
  <c r="N4142" i="35"/>
  <c r="J4983" i="35"/>
  <c r="J3465" i="35"/>
  <c r="L2666" i="35"/>
  <c r="I5633" i="35"/>
  <c r="N736" i="35"/>
  <c r="M1679" i="35"/>
  <c r="N3280" i="35"/>
  <c r="N3028" i="35"/>
  <c r="M285" i="35"/>
  <c r="I2939" i="35"/>
  <c r="K3723" i="35"/>
  <c r="I1552" i="35"/>
  <c r="K3070" i="35"/>
  <c r="I5558" i="35"/>
  <c r="M4252" i="35"/>
  <c r="N4292" i="35"/>
  <c r="M5043" i="35"/>
  <c r="L603" i="35"/>
  <c r="L471" i="35"/>
  <c r="M1162" i="35"/>
  <c r="N5149" i="35"/>
  <c r="N4589" i="35"/>
  <c r="K4853" i="35"/>
  <c r="N400" i="35"/>
  <c r="K3433" i="35"/>
  <c r="J2279" i="35"/>
  <c r="N5058" i="35"/>
  <c r="I1457" i="35"/>
  <c r="L2065" i="35"/>
  <c r="K2501" i="35"/>
  <c r="L1075" i="35"/>
  <c r="L1516" i="35"/>
  <c r="I41" i="35"/>
  <c r="N1478" i="35"/>
  <c r="N2405" i="35"/>
  <c r="J973" i="35"/>
  <c r="M1546" i="35"/>
  <c r="J2756" i="35"/>
  <c r="L4095" i="35"/>
  <c r="J1739" i="35"/>
  <c r="L3572" i="35"/>
  <c r="K1896" i="35"/>
  <c r="I2646" i="35"/>
  <c r="K5042" i="35"/>
  <c r="M4880" i="35"/>
  <c r="M3971" i="35"/>
  <c r="M770" i="35"/>
  <c r="I3470" i="35"/>
  <c r="I2473" i="35"/>
  <c r="N2789" i="35"/>
  <c r="M1829" i="35"/>
  <c r="N4563" i="35"/>
  <c r="I2702" i="35"/>
  <c r="L3974" i="35"/>
  <c r="I3350" i="35"/>
  <c r="I1090" i="35"/>
  <c r="K3385" i="35"/>
  <c r="I82" i="35"/>
  <c r="K4101" i="35"/>
  <c r="M5334" i="35"/>
  <c r="M3107" i="35"/>
  <c r="J4899" i="35"/>
  <c r="L1592" i="35"/>
  <c r="K947" i="35"/>
  <c r="J3372" i="35"/>
  <c r="I2331" i="35"/>
  <c r="L4634" i="35"/>
  <c r="N1779" i="35"/>
  <c r="M3354" i="35"/>
  <c r="N4337" i="35"/>
  <c r="L5576" i="35"/>
  <c r="M2224" i="35"/>
  <c r="J4258" i="35"/>
  <c r="M4627" i="35"/>
  <c r="K2853" i="35"/>
  <c r="J4124" i="35"/>
  <c r="J1157" i="35"/>
  <c r="I1284" i="35"/>
  <c r="L746" i="35"/>
  <c r="M2501" i="35"/>
  <c r="M1358" i="35"/>
  <c r="N1258" i="35"/>
  <c r="L1766" i="35"/>
  <c r="I1403" i="35"/>
  <c r="N2520" i="35"/>
  <c r="M3106" i="35"/>
  <c r="J4121" i="35"/>
  <c r="L2417" i="35"/>
  <c r="M1013" i="35"/>
  <c r="K3641" i="35"/>
  <c r="I1177" i="35"/>
  <c r="L3909" i="35"/>
  <c r="I2244" i="35"/>
  <c r="N3461" i="35"/>
  <c r="L1938" i="35"/>
  <c r="I739" i="35"/>
  <c r="L651" i="35"/>
  <c r="M3374" i="35"/>
  <c r="J4666" i="35"/>
  <c r="K3788" i="35"/>
  <c r="J1996" i="35"/>
  <c r="I2934" i="35"/>
  <c r="J1379" i="35"/>
  <c r="K4590" i="35"/>
  <c r="I1002" i="35"/>
  <c r="N4263" i="35"/>
  <c r="N4135" i="35"/>
  <c r="I403" i="35"/>
  <c r="N5371" i="35"/>
  <c r="L75" i="35"/>
  <c r="I5370" i="35"/>
  <c r="J2243" i="35"/>
  <c r="K4891" i="35"/>
  <c r="J1635" i="35"/>
  <c r="J5182" i="35"/>
  <c r="K753" i="35"/>
  <c r="N1324" i="35"/>
  <c r="I2752" i="35"/>
  <c r="N836" i="35"/>
  <c r="I283" i="35"/>
  <c r="I5551" i="35"/>
  <c r="K3423" i="35"/>
  <c r="M2468" i="35"/>
  <c r="N1057" i="35"/>
  <c r="J2460" i="35"/>
  <c r="J3148" i="35"/>
  <c r="M4004" i="35"/>
  <c r="N2115" i="35"/>
  <c r="M1022" i="35"/>
  <c r="L4930" i="35"/>
  <c r="K809" i="35"/>
  <c r="M2854" i="35"/>
  <c r="L638" i="35"/>
  <c r="K4462" i="35"/>
  <c r="J1133" i="35"/>
  <c r="K4910" i="35"/>
  <c r="K1433" i="35"/>
  <c r="N3649" i="35"/>
  <c r="I3829" i="35"/>
  <c r="M3739" i="35"/>
  <c r="I3611" i="35"/>
  <c r="N1751" i="35"/>
  <c r="J855" i="35"/>
  <c r="J2759" i="35"/>
  <c r="L5120" i="35"/>
  <c r="K5153" i="35"/>
  <c r="N4362" i="35"/>
  <c r="J61" i="35"/>
  <c r="I2444" i="35"/>
  <c r="J2949" i="35"/>
  <c r="K5003" i="35"/>
  <c r="M1250" i="35"/>
  <c r="J1191" i="35"/>
  <c r="K1815" i="35"/>
  <c r="K732" i="35"/>
  <c r="L3392" i="35"/>
  <c r="N1651" i="35"/>
  <c r="M4112" i="35"/>
  <c r="J2580" i="35"/>
  <c r="N2150" i="35"/>
  <c r="J3754" i="35"/>
  <c r="K1610" i="35"/>
  <c r="K3560" i="35"/>
  <c r="M322" i="35"/>
  <c r="N1010" i="35"/>
  <c r="I1218" i="35"/>
  <c r="N2794" i="35"/>
  <c r="M500" i="35"/>
  <c r="M550" i="35"/>
  <c r="N995" i="35"/>
  <c r="I5491" i="35"/>
  <c r="L1439" i="35"/>
  <c r="J4327" i="35"/>
  <c r="K322" i="35"/>
  <c r="N728" i="35"/>
  <c r="J323" i="35"/>
  <c r="J1027" i="35"/>
  <c r="M114" i="35"/>
  <c r="L167" i="35"/>
  <c r="M2387" i="35"/>
  <c r="K4480" i="35"/>
  <c r="K1307" i="35"/>
  <c r="I392" i="35"/>
  <c r="I5506" i="35"/>
  <c r="L327" i="35"/>
  <c r="M4884" i="35"/>
  <c r="J5552" i="35"/>
  <c r="L1827" i="35"/>
  <c r="L2965" i="35"/>
  <c r="L1860" i="35"/>
  <c r="K1423" i="35"/>
  <c r="J1415" i="35"/>
  <c r="M2108" i="35"/>
  <c r="L5296" i="35"/>
  <c r="J5059" i="35"/>
  <c r="I1684" i="35"/>
  <c r="M1873" i="35"/>
  <c r="M2249" i="35"/>
  <c r="L2663" i="35"/>
  <c r="I3965" i="35"/>
  <c r="M3682" i="35"/>
  <c r="I1680" i="35"/>
  <c r="N4224" i="35"/>
  <c r="J4848" i="35"/>
  <c r="J310" i="35"/>
  <c r="K1395" i="35"/>
  <c r="I1335" i="35"/>
  <c r="K744" i="35"/>
  <c r="L5055" i="35"/>
  <c r="I4623" i="35"/>
  <c r="N2399" i="35"/>
  <c r="I4527" i="35"/>
  <c r="J2869" i="35"/>
  <c r="J5073" i="35"/>
  <c r="I2636" i="35"/>
  <c r="N4890" i="35"/>
  <c r="I3153" i="35"/>
  <c r="K1375" i="35"/>
  <c r="L1609" i="35"/>
  <c r="J273" i="35"/>
  <c r="N5091" i="35"/>
  <c r="N3312" i="35"/>
  <c r="K2979" i="35"/>
  <c r="M3616" i="35"/>
  <c r="K1202" i="35"/>
  <c r="J4641" i="35"/>
  <c r="J2412" i="35"/>
  <c r="J2548" i="35"/>
  <c r="K556" i="35"/>
  <c r="K58" i="35"/>
  <c r="N4540" i="35"/>
  <c r="M3835" i="35"/>
  <c r="N2982" i="35"/>
  <c r="M525" i="35"/>
  <c r="I1430" i="35"/>
  <c r="N865" i="35"/>
  <c r="L4454" i="35"/>
  <c r="N4498" i="35"/>
  <c r="N2657" i="35"/>
  <c r="N171" i="35"/>
  <c r="N548" i="35"/>
  <c r="M929" i="35"/>
  <c r="K580" i="35"/>
  <c r="K5070" i="35"/>
  <c r="K574" i="35"/>
  <c r="J4489" i="35"/>
  <c r="K5640" i="35"/>
  <c r="I1207" i="35"/>
  <c r="L1756" i="35"/>
  <c r="N2173" i="35"/>
  <c r="K3314" i="35"/>
  <c r="K1295" i="35"/>
  <c r="I1009" i="35"/>
  <c r="I2295" i="35"/>
  <c r="J402" i="35"/>
  <c r="L1783" i="35"/>
  <c r="N3595" i="35"/>
  <c r="K1147" i="35"/>
  <c r="N3627" i="35"/>
  <c r="I2606" i="35"/>
  <c r="M2239" i="35"/>
  <c r="J5329" i="35"/>
  <c r="J5528" i="35"/>
  <c r="I2756" i="35"/>
  <c r="I4553" i="35"/>
  <c r="N529" i="35"/>
  <c r="N2832" i="35"/>
  <c r="J2333" i="35"/>
  <c r="K1980" i="35"/>
  <c r="K3934" i="35"/>
  <c r="K5630" i="35"/>
  <c r="L692" i="35"/>
  <c r="N3094" i="35"/>
  <c r="L1747" i="35"/>
  <c r="I4451" i="35"/>
  <c r="J1021" i="35"/>
  <c r="L1175" i="35"/>
  <c r="M2421" i="35"/>
  <c r="I5260" i="35"/>
  <c r="J3733" i="35"/>
  <c r="L4748" i="35"/>
  <c r="M3308" i="35"/>
  <c r="L2354" i="35"/>
  <c r="I3122" i="35"/>
  <c r="N1036" i="35"/>
  <c r="L4731" i="35"/>
  <c r="N3623" i="35"/>
  <c r="K62" i="35"/>
  <c r="L1200" i="35"/>
  <c r="K177" i="35"/>
  <c r="L1660" i="35"/>
  <c r="N2961" i="35"/>
  <c r="K2343" i="35"/>
  <c r="L2971" i="35"/>
  <c r="M480" i="35"/>
  <c r="J5404" i="35"/>
  <c r="K3792" i="35"/>
  <c r="I3285" i="35"/>
  <c r="I4920" i="35"/>
  <c r="L991" i="35"/>
  <c r="N1401" i="35"/>
  <c r="M1000" i="35"/>
  <c r="L3316" i="35"/>
  <c r="K648" i="35"/>
  <c r="J513" i="35"/>
  <c r="M4976" i="35"/>
  <c r="J2837" i="35"/>
  <c r="I3447" i="35"/>
  <c r="K4251" i="35"/>
  <c r="M3329" i="35"/>
  <c r="N2885" i="35"/>
  <c r="I4651" i="35"/>
  <c r="J4389" i="35"/>
  <c r="J2303" i="35"/>
  <c r="J2041" i="35"/>
  <c r="N380" i="35"/>
  <c r="I2369" i="35"/>
  <c r="K1069" i="35"/>
  <c r="L776" i="35"/>
  <c r="K787" i="35"/>
  <c r="I4243" i="35"/>
  <c r="J2327" i="35"/>
  <c r="I5644" i="35"/>
  <c r="N745" i="35"/>
  <c r="J3266" i="35"/>
  <c r="M1029" i="35"/>
  <c r="M3492" i="35"/>
  <c r="J1266" i="35"/>
  <c r="J2901" i="35"/>
  <c r="J3646" i="35"/>
  <c r="L3902" i="35"/>
  <c r="N72" i="35"/>
  <c r="I5631" i="35"/>
  <c r="I270" i="35"/>
  <c r="L1413" i="35"/>
  <c r="J3924" i="35"/>
  <c r="M2782" i="35"/>
  <c r="J1024" i="35"/>
  <c r="I70" i="35"/>
  <c r="I1167" i="35"/>
  <c r="L2969" i="35"/>
  <c r="K1162" i="35"/>
  <c r="I2048" i="35"/>
  <c r="J1283" i="35"/>
  <c r="L4964" i="35"/>
  <c r="L881" i="35"/>
  <c r="M5307" i="35"/>
  <c r="L2597" i="35"/>
  <c r="M3229" i="35"/>
  <c r="J3293" i="35"/>
  <c r="K5557" i="35"/>
  <c r="L1107" i="35"/>
  <c r="M2564" i="35"/>
  <c r="L1505" i="35"/>
  <c r="J198" i="35"/>
  <c r="I468" i="35"/>
  <c r="L3955" i="35"/>
  <c r="L2249" i="35"/>
  <c r="L1134" i="35"/>
  <c r="J873" i="35"/>
  <c r="K4722" i="35"/>
  <c r="K3842" i="35"/>
  <c r="N5417" i="35"/>
  <c r="I3972" i="35"/>
  <c r="L2300" i="35"/>
  <c r="J4718" i="35"/>
  <c r="J1462" i="35"/>
  <c r="N5467" i="35"/>
  <c r="I1050" i="35"/>
  <c r="J3441" i="35"/>
  <c r="N1703" i="35"/>
  <c r="K2564" i="35"/>
  <c r="L2741" i="35"/>
  <c r="N48" i="35"/>
  <c r="I4057" i="35"/>
  <c r="L5398" i="35"/>
  <c r="I3058" i="35"/>
  <c r="L5255" i="35"/>
  <c r="I980" i="35"/>
  <c r="M462" i="35"/>
  <c r="K1871" i="35"/>
  <c r="I1843" i="35"/>
  <c r="M3341" i="35"/>
  <c r="J4046" i="35"/>
  <c r="N5077" i="35"/>
  <c r="M1838" i="35"/>
  <c r="L1502" i="35"/>
  <c r="N3710" i="35"/>
  <c r="N4488" i="35"/>
  <c r="K371" i="35"/>
  <c r="L3218" i="35"/>
  <c r="L4980" i="35"/>
  <c r="J3907" i="35"/>
  <c r="I1878" i="35"/>
  <c r="L2271" i="35"/>
  <c r="K5183" i="35"/>
  <c r="L1118" i="35"/>
  <c r="N4849" i="35"/>
  <c r="N2110" i="35"/>
  <c r="M3854" i="35"/>
  <c r="L291" i="35"/>
  <c r="K2361" i="35"/>
  <c r="I659" i="35"/>
  <c r="K2557" i="35"/>
  <c r="N4909" i="35"/>
  <c r="L3129" i="35"/>
  <c r="I5554" i="35"/>
  <c r="N3879" i="35"/>
  <c r="I1554" i="35"/>
  <c r="I3913" i="35"/>
  <c r="N3179" i="35"/>
  <c r="N134" i="35"/>
  <c r="N4190" i="35"/>
  <c r="K4374" i="35"/>
  <c r="L4744" i="35"/>
  <c r="J3428" i="35"/>
  <c r="K5076" i="35"/>
  <c r="N281" i="35"/>
  <c r="M5378" i="35"/>
  <c r="M3285" i="35"/>
  <c r="N3125" i="35"/>
  <c r="I4388" i="35"/>
  <c r="K2333" i="35"/>
  <c r="J5050" i="35"/>
  <c r="L505" i="35"/>
  <c r="L1778" i="35"/>
  <c r="J5041" i="35"/>
  <c r="K4932" i="35"/>
  <c r="M4354" i="35"/>
  <c r="N3296" i="35"/>
  <c r="M3947" i="35"/>
  <c r="J4084" i="35"/>
  <c r="J3240" i="35"/>
  <c r="N632" i="35"/>
  <c r="K3062" i="35"/>
  <c r="K3680" i="35"/>
  <c r="M507" i="35"/>
  <c r="I5121" i="35"/>
  <c r="N1674" i="35"/>
  <c r="L5533" i="35"/>
  <c r="N864" i="35"/>
  <c r="L1848" i="35"/>
  <c r="J4595" i="35"/>
  <c r="N3294" i="35"/>
  <c r="N1700" i="35"/>
  <c r="L408" i="35"/>
  <c r="J2427" i="35"/>
  <c r="I1603" i="35"/>
  <c r="K2395" i="35"/>
  <c r="N4584" i="35"/>
  <c r="K5414" i="35"/>
  <c r="J2667" i="35"/>
  <c r="I249" i="35"/>
  <c r="J2079" i="35"/>
  <c r="M4076" i="35"/>
  <c r="K4806" i="35"/>
  <c r="I4226" i="35"/>
  <c r="I4333" i="35"/>
  <c r="I5025" i="35"/>
  <c r="K808" i="35"/>
  <c r="K3381" i="35"/>
  <c r="J3698" i="35"/>
  <c r="L278" i="35"/>
  <c r="L1909" i="35"/>
  <c r="J5270" i="35"/>
  <c r="L3424" i="35"/>
  <c r="J889" i="35"/>
  <c r="J4624" i="35"/>
  <c r="K969" i="35"/>
  <c r="L2197" i="35"/>
  <c r="N4991" i="35"/>
  <c r="J3456" i="35"/>
  <c r="M2655" i="35"/>
  <c r="K2855" i="35"/>
  <c r="K5527" i="35"/>
  <c r="I5048" i="35"/>
  <c r="I2589" i="35"/>
  <c r="K4397" i="35"/>
  <c r="K444" i="35"/>
  <c r="N5024" i="35"/>
  <c r="L4018" i="35"/>
  <c r="I1133" i="35"/>
  <c r="K3933" i="35"/>
  <c r="K2322" i="35"/>
  <c r="I3316" i="35"/>
  <c r="N720" i="35"/>
  <c r="I404" i="35"/>
  <c r="L2840" i="35"/>
  <c r="M3233" i="35"/>
  <c r="N102" i="35"/>
  <c r="N2955" i="35"/>
  <c r="K2143" i="35"/>
  <c r="N4912" i="35"/>
  <c r="K3540" i="35"/>
  <c r="K1695" i="35"/>
  <c r="M27" i="35"/>
  <c r="J739" i="35"/>
  <c r="N570" i="35"/>
  <c r="I3152" i="35"/>
  <c r="K2958" i="35"/>
  <c r="I2020" i="35"/>
  <c r="K35" i="35"/>
  <c r="N560" i="35"/>
  <c r="L1391" i="35"/>
  <c r="M1952" i="35"/>
  <c r="I4576" i="35"/>
  <c r="M5202" i="35"/>
  <c r="L5276" i="35"/>
  <c r="J1666" i="35"/>
  <c r="N57" i="35"/>
  <c r="L4105" i="35"/>
  <c r="K1089" i="35"/>
  <c r="J5493" i="35"/>
  <c r="I4194" i="35"/>
  <c r="N2057" i="35"/>
  <c r="N722" i="35"/>
  <c r="K536" i="35"/>
  <c r="J1128" i="35"/>
  <c r="J800" i="35"/>
  <c r="N1699" i="35"/>
  <c r="M4718" i="35"/>
  <c r="N2782" i="35"/>
  <c r="K1383" i="35"/>
  <c r="L5027" i="35"/>
  <c r="I4154" i="35"/>
  <c r="J2166" i="35"/>
  <c r="L5503" i="35"/>
  <c r="I1884" i="35"/>
  <c r="I2875" i="35"/>
  <c r="I210" i="35"/>
  <c r="L5395" i="35"/>
  <c r="N381" i="35"/>
  <c r="N1186" i="35"/>
  <c r="J2862" i="35"/>
  <c r="K1487" i="35"/>
  <c r="J1726" i="35"/>
  <c r="K2655" i="35"/>
  <c r="J3773" i="35"/>
  <c r="L2279" i="35"/>
  <c r="J2193" i="35"/>
  <c r="N873" i="35"/>
  <c r="L3592" i="35"/>
  <c r="L288" i="35"/>
  <c r="N2140" i="35"/>
  <c r="N2266" i="35"/>
  <c r="I4616" i="35"/>
  <c r="N4355" i="35"/>
  <c r="N1665" i="35"/>
  <c r="L3132" i="35"/>
  <c r="N3317" i="35"/>
  <c r="I5616" i="35"/>
  <c r="K1015" i="35"/>
  <c r="N2051" i="35"/>
  <c r="N342" i="35"/>
  <c r="L5158" i="35"/>
  <c r="M4347" i="35"/>
  <c r="K94" i="35"/>
  <c r="J4970" i="35"/>
  <c r="K2185" i="35"/>
  <c r="M5264" i="35"/>
  <c r="I1438" i="35"/>
  <c r="M1742" i="35"/>
  <c r="N2696" i="35"/>
  <c r="L1361" i="35"/>
  <c r="I3634" i="35"/>
  <c r="N4528" i="35"/>
  <c r="K714" i="35"/>
  <c r="N2846" i="35"/>
  <c r="M2115" i="35"/>
  <c r="K1743" i="35"/>
  <c r="J5373" i="35"/>
  <c r="M5021" i="35"/>
  <c r="L4343" i="35"/>
  <c r="J4284" i="35"/>
  <c r="J5178" i="35"/>
  <c r="N2118" i="35"/>
  <c r="K3924" i="35"/>
  <c r="J5299" i="35"/>
  <c r="L339" i="35"/>
  <c r="M4646" i="35"/>
  <c r="L388" i="35"/>
  <c r="I3815" i="35"/>
  <c r="L3366" i="35"/>
  <c r="I4753" i="35"/>
  <c r="J1992" i="35"/>
  <c r="N317" i="35"/>
  <c r="L5473" i="35"/>
  <c r="L5192" i="35"/>
  <c r="L390" i="35"/>
  <c r="M2929" i="35"/>
  <c r="I3339" i="35"/>
  <c r="K1451" i="35"/>
  <c r="I66" i="35"/>
  <c r="I2551" i="35"/>
  <c r="K5127" i="35"/>
  <c r="L4805" i="35"/>
  <c r="K3776" i="35"/>
  <c r="N3429" i="35"/>
  <c r="M4964" i="35"/>
  <c r="M4311" i="35"/>
  <c r="K4864" i="35"/>
  <c r="K5228" i="35"/>
  <c r="J2368" i="35"/>
  <c r="N407" i="35"/>
  <c r="K2010" i="35"/>
  <c r="K5313" i="35"/>
  <c r="M5137" i="35"/>
  <c r="J2860" i="35"/>
  <c r="M4576" i="35"/>
  <c r="L3801" i="35"/>
  <c r="K5044" i="35"/>
  <c r="J2213" i="35"/>
  <c r="K1113" i="35"/>
  <c r="I507" i="35"/>
  <c r="J573" i="35"/>
  <c r="M2691" i="35"/>
  <c r="L3013" i="35"/>
  <c r="L1883" i="35"/>
  <c r="J804" i="35"/>
  <c r="M3624" i="35"/>
  <c r="I1371" i="35"/>
  <c r="L334" i="35"/>
  <c r="L4071" i="35"/>
  <c r="L2669" i="35"/>
  <c r="M4199" i="35"/>
  <c r="K1205" i="35"/>
  <c r="M293" i="35"/>
  <c r="K1431" i="35"/>
  <c r="L4504" i="35"/>
  <c r="L863" i="35"/>
  <c r="L4019" i="35"/>
  <c r="M605" i="35"/>
  <c r="M5528" i="35"/>
  <c r="K4754" i="35"/>
  <c r="I764" i="35"/>
  <c r="J2159" i="35"/>
  <c r="J3284" i="35"/>
  <c r="L251" i="35"/>
  <c r="I3418" i="35"/>
  <c r="J5279" i="35"/>
  <c r="L5432" i="35"/>
  <c r="N155" i="35"/>
  <c r="N706" i="35"/>
  <c r="N5539" i="35"/>
  <c r="I3017" i="35"/>
  <c r="N4886" i="35"/>
  <c r="L609" i="35"/>
  <c r="M301" i="35"/>
  <c r="J284" i="35"/>
  <c r="N3571" i="35"/>
  <c r="J5315" i="35"/>
  <c r="N3749" i="35"/>
  <c r="I789" i="35"/>
  <c r="L5184" i="35"/>
  <c r="L2607" i="35"/>
  <c r="N2655" i="35"/>
  <c r="I2809" i="35"/>
  <c r="K934" i="35"/>
  <c r="N2161" i="35"/>
  <c r="L2444" i="35"/>
  <c r="J2167" i="35"/>
  <c r="I2561" i="35"/>
  <c r="N4248" i="35"/>
  <c r="L3967" i="35"/>
  <c r="I546" i="35"/>
  <c r="I3074" i="35"/>
  <c r="K5307" i="35"/>
  <c r="J3080" i="35"/>
  <c r="N2913" i="35"/>
  <c r="N4201" i="35"/>
  <c r="I4610" i="35"/>
  <c r="L1607" i="35"/>
  <c r="L4581" i="35"/>
  <c r="N1505" i="35"/>
  <c r="N3881" i="35"/>
  <c r="L1568" i="35"/>
  <c r="K1504" i="35"/>
  <c r="L5614" i="35"/>
  <c r="J4094" i="35"/>
  <c r="L1194" i="35"/>
  <c r="M2823" i="35"/>
  <c r="K5590" i="35"/>
  <c r="I1601" i="35"/>
  <c r="L861" i="35"/>
  <c r="I135" i="35"/>
  <c r="I4037" i="35"/>
  <c r="J1335" i="35"/>
  <c r="I5361" i="35"/>
  <c r="N4948" i="35"/>
  <c r="J2568" i="35"/>
  <c r="N4785" i="35"/>
  <c r="M581" i="35"/>
  <c r="I1093" i="35"/>
  <c r="K566" i="35"/>
  <c r="J5191" i="35"/>
  <c r="I2530" i="35"/>
  <c r="I767" i="35"/>
  <c r="K4018" i="35"/>
  <c r="N5336" i="35"/>
  <c r="L2772" i="35"/>
  <c r="J781" i="35"/>
  <c r="I2507" i="35"/>
  <c r="K1478" i="35"/>
  <c r="N5087" i="35"/>
  <c r="I4895" i="35"/>
  <c r="M4194" i="35"/>
  <c r="L5339" i="35"/>
  <c r="N1537" i="35"/>
  <c r="M536" i="35"/>
  <c r="N1563" i="35"/>
  <c r="J248" i="35"/>
  <c r="I2674" i="35"/>
  <c r="K3549" i="35"/>
  <c r="L125" i="35"/>
  <c r="M5276" i="35"/>
  <c r="N2090" i="35"/>
  <c r="M802" i="35"/>
  <c r="J1471" i="35"/>
  <c r="J984" i="35"/>
  <c r="J4133" i="35"/>
  <c r="K2625" i="35"/>
  <c r="J4371" i="35"/>
  <c r="M4513" i="35"/>
  <c r="M1266" i="35"/>
  <c r="I3175" i="35"/>
  <c r="L431" i="35"/>
  <c r="J1768" i="35"/>
  <c r="M4214" i="35"/>
  <c r="M455" i="35"/>
  <c r="N1345" i="35"/>
  <c r="K4612" i="35"/>
  <c r="I2039" i="35"/>
  <c r="N5482" i="35"/>
  <c r="N5597" i="35"/>
  <c r="L1266" i="35"/>
  <c r="J2261" i="35"/>
  <c r="N278" i="35"/>
  <c r="I1023" i="35"/>
  <c r="N4503" i="35"/>
  <c r="M738" i="35"/>
  <c r="I5212" i="35"/>
  <c r="N4517" i="35"/>
  <c r="J3343" i="35"/>
  <c r="M4750" i="35"/>
  <c r="K5384" i="35"/>
  <c r="K5310" i="35"/>
  <c r="M2517" i="35"/>
  <c r="L3854" i="35"/>
  <c r="M5273" i="35"/>
  <c r="L50" i="35"/>
  <c r="K5506" i="35"/>
  <c r="J4103" i="35"/>
  <c r="J1548" i="35"/>
  <c r="I774" i="35"/>
  <c r="I23" i="35"/>
  <c r="K1963" i="35"/>
  <c r="K189" i="35"/>
  <c r="N3761" i="35"/>
  <c r="M2063" i="35"/>
  <c r="K3484" i="35"/>
  <c r="N2581" i="35"/>
  <c r="N2571" i="35"/>
  <c r="I2705" i="35"/>
  <c r="I2808" i="35"/>
  <c r="N3390" i="35"/>
  <c r="J1311" i="35"/>
  <c r="J3845" i="35"/>
  <c r="K2360" i="35"/>
  <c r="I957" i="35"/>
  <c r="N1912" i="35"/>
  <c r="L126" i="35"/>
  <c r="I4699" i="35"/>
  <c r="L3667" i="35"/>
  <c r="L2105" i="35"/>
  <c r="J5172" i="35"/>
  <c r="L3275" i="35"/>
  <c r="K2740" i="35"/>
  <c r="J1044" i="35"/>
  <c r="N4191" i="35"/>
  <c r="L4640" i="35"/>
  <c r="L4717" i="35"/>
  <c r="K2584" i="35"/>
  <c r="N522" i="35"/>
  <c r="N358" i="35"/>
  <c r="N169" i="35"/>
  <c r="I2807" i="35"/>
  <c r="I5557" i="35"/>
  <c r="J3582" i="35"/>
  <c r="L1198" i="35"/>
  <c r="I5579" i="35"/>
  <c r="L33" i="35"/>
  <c r="M1832" i="35"/>
  <c r="I5297" i="35"/>
  <c r="N1774" i="35"/>
  <c r="N3194" i="35"/>
  <c r="J784" i="35"/>
  <c r="L3428" i="35"/>
  <c r="I1339" i="35"/>
  <c r="J115" i="35"/>
  <c r="L4401" i="35"/>
  <c r="I5507" i="35"/>
  <c r="N1765" i="35"/>
  <c r="I5646" i="35"/>
  <c r="N3154" i="35"/>
  <c r="M1366" i="35"/>
  <c r="K5374" i="35"/>
  <c r="J2463" i="35"/>
  <c r="N261" i="35"/>
  <c r="K1063" i="35"/>
  <c r="N487" i="35"/>
  <c r="M4787" i="35"/>
  <c r="M146" i="35"/>
  <c r="J3690" i="35"/>
  <c r="J1364" i="35"/>
  <c r="N4438" i="35"/>
  <c r="J4345" i="35"/>
  <c r="J2873" i="35"/>
  <c r="M107" i="35"/>
  <c r="J4652" i="35"/>
  <c r="I790" i="35"/>
  <c r="K2048" i="35"/>
  <c r="K1541" i="35"/>
  <c r="J3175" i="35"/>
  <c r="M422" i="35"/>
  <c r="K3168" i="35"/>
  <c r="M642" i="35"/>
  <c r="I2374" i="35"/>
  <c r="L3810" i="35"/>
  <c r="N2984" i="35"/>
  <c r="I418" i="35"/>
  <c r="L3593" i="35"/>
  <c r="J5326" i="35"/>
  <c r="L1474" i="35"/>
  <c r="M2510" i="35"/>
  <c r="J2422" i="35"/>
  <c r="L4314" i="35"/>
  <c r="M4366" i="35"/>
  <c r="K4366" i="35"/>
  <c r="N5022" i="35"/>
  <c r="J3506" i="35"/>
  <c r="I5556" i="35"/>
  <c r="J857" i="35"/>
  <c r="J4195" i="35"/>
  <c r="K4472" i="35"/>
  <c r="N2693" i="35"/>
  <c r="N5059" i="35"/>
  <c r="L2113" i="35"/>
  <c r="M1064" i="35"/>
  <c r="N4311" i="35"/>
  <c r="N4997" i="35"/>
  <c r="I1543" i="35"/>
  <c r="J4252" i="35"/>
  <c r="I448" i="35"/>
  <c r="J3982" i="35"/>
  <c r="K5013" i="35"/>
  <c r="N3396" i="35"/>
  <c r="M3334" i="35"/>
  <c r="J4914" i="35"/>
  <c r="K4648" i="35"/>
  <c r="K734" i="35"/>
  <c r="K1591" i="35"/>
  <c r="J753" i="35"/>
  <c r="I3018" i="35"/>
  <c r="L4371" i="35"/>
  <c r="K4088" i="35"/>
  <c r="L2130" i="35"/>
  <c r="L285" i="35"/>
  <c r="J211" i="35"/>
  <c r="L2870" i="35"/>
  <c r="M2717" i="35"/>
  <c r="K1284" i="35"/>
  <c r="I1798" i="35"/>
  <c r="J5016" i="35"/>
  <c r="I57" i="35"/>
  <c r="L4860" i="35"/>
  <c r="I1205" i="35"/>
  <c r="L3702" i="35"/>
  <c r="I4292" i="35"/>
  <c r="J24" i="35"/>
  <c r="N194" i="35"/>
  <c r="K5453" i="35"/>
  <c r="N1090" i="35"/>
  <c r="L2094" i="35"/>
  <c r="K2337" i="35"/>
  <c r="K3094" i="35"/>
  <c r="L89" i="35"/>
  <c r="J794" i="35"/>
  <c r="M3482" i="35"/>
  <c r="I476" i="35"/>
  <c r="J1814" i="35"/>
  <c r="L4580" i="35"/>
  <c r="K3321" i="35"/>
  <c r="M3907" i="35"/>
  <c r="J2599" i="35"/>
  <c r="M3497" i="35"/>
  <c r="L3941" i="35"/>
  <c r="M5532" i="35"/>
  <c r="N4202" i="35"/>
  <c r="M3758" i="35"/>
  <c r="K5337" i="35"/>
  <c r="K1767" i="35"/>
  <c r="J437" i="35"/>
  <c r="N1259" i="35"/>
  <c r="K3843" i="35"/>
  <c r="I462" i="35"/>
  <c r="M4498" i="35"/>
  <c r="I2778" i="35"/>
  <c r="M3309" i="35"/>
  <c r="K27" i="35"/>
  <c r="M5018" i="35"/>
  <c r="N4671" i="35"/>
  <c r="J3769" i="35"/>
  <c r="I3126" i="35"/>
  <c r="N5557" i="35"/>
  <c r="I2904" i="35"/>
  <c r="I4898" i="35"/>
  <c r="L391" i="35"/>
  <c r="I1959" i="35"/>
  <c r="K567" i="35"/>
  <c r="M192" i="35"/>
  <c r="K3747" i="35"/>
  <c r="I2052" i="35"/>
  <c r="L2572" i="35"/>
  <c r="I1701" i="35"/>
  <c r="K5350" i="35"/>
  <c r="N2094" i="35"/>
  <c r="N3707" i="35"/>
  <c r="K2599" i="35"/>
  <c r="J4989" i="35"/>
  <c r="J2053" i="35"/>
  <c r="J1885" i="35"/>
  <c r="I5356" i="35"/>
  <c r="L625" i="35"/>
  <c r="K4199" i="35"/>
  <c r="L2719" i="35"/>
  <c r="I759" i="35"/>
  <c r="K2170" i="35"/>
  <c r="N4760" i="35"/>
  <c r="M2264" i="35"/>
  <c r="L573" i="35"/>
  <c r="N1121" i="35"/>
  <c r="K5217" i="35"/>
  <c r="I495" i="35"/>
  <c r="N1004" i="35"/>
  <c r="M3799" i="35"/>
  <c r="L3528" i="35"/>
  <c r="K3772" i="35"/>
  <c r="M3200" i="35"/>
  <c r="M1122" i="35"/>
  <c r="I1590" i="35"/>
  <c r="K526" i="35"/>
  <c r="I1544" i="35"/>
  <c r="M3536" i="35"/>
  <c r="N199" i="35"/>
  <c r="M4883" i="35"/>
  <c r="M4336" i="35"/>
  <c r="L3831" i="35"/>
  <c r="L816" i="35"/>
  <c r="M4950" i="35"/>
  <c r="K1827" i="35"/>
  <c r="I3744" i="35"/>
  <c r="L3308" i="35"/>
  <c r="K1484" i="35"/>
  <c r="J3358" i="35"/>
  <c r="K3240" i="35"/>
  <c r="L3073" i="35"/>
  <c r="L3137" i="35"/>
  <c r="N2437" i="35"/>
  <c r="I1010" i="35"/>
  <c r="J4539" i="35"/>
  <c r="I3357" i="35"/>
  <c r="J4011" i="35"/>
  <c r="K1429" i="35"/>
  <c r="K5560" i="35"/>
  <c r="J4596" i="35"/>
  <c r="N478" i="35"/>
  <c r="J5205" i="35"/>
  <c r="I303" i="35"/>
  <c r="M3784" i="35"/>
  <c r="L2765" i="35"/>
  <c r="I2097" i="35"/>
  <c r="I2570" i="35"/>
  <c r="N5370" i="35"/>
  <c r="J658" i="35"/>
  <c r="L4519" i="35"/>
  <c r="L4315" i="35"/>
  <c r="I5184" i="35"/>
  <c r="M3168" i="35"/>
  <c r="J4500" i="35"/>
  <c r="J2496" i="35"/>
  <c r="L1182" i="35"/>
  <c r="I3824" i="35"/>
  <c r="K493" i="35"/>
  <c r="N1493" i="35"/>
  <c r="N5273" i="35"/>
  <c r="K1442" i="35"/>
  <c r="M1154" i="35"/>
  <c r="J3757" i="35"/>
  <c r="M1357" i="35"/>
  <c r="K5128" i="35"/>
  <c r="I5516" i="35"/>
  <c r="L3846" i="35"/>
  <c r="L3066" i="35"/>
  <c r="J4067" i="35"/>
  <c r="J423" i="35"/>
  <c r="K3420" i="35"/>
  <c r="J1437" i="35"/>
  <c r="L2299" i="35"/>
  <c r="J2075" i="35"/>
  <c r="N2186" i="35"/>
  <c r="N5224" i="35"/>
  <c r="J4645" i="35"/>
  <c r="M1445" i="35"/>
  <c r="J3264" i="35"/>
  <c r="J2414" i="35"/>
  <c r="J963" i="35"/>
  <c r="J4775" i="35"/>
  <c r="M3804" i="35"/>
  <c r="J4136" i="35"/>
  <c r="J1321" i="35"/>
  <c r="L2416" i="35"/>
  <c r="J1233" i="35"/>
  <c r="J3130" i="35"/>
  <c r="K1917" i="35"/>
  <c r="N277" i="35"/>
  <c r="J1273" i="35"/>
  <c r="M4754" i="35"/>
  <c r="J1074" i="35"/>
  <c r="J531" i="35"/>
  <c r="N3350" i="35"/>
  <c r="I521" i="35"/>
  <c r="I1098" i="35"/>
  <c r="M251" i="35"/>
  <c r="J1513" i="35"/>
  <c r="I5583" i="35"/>
  <c r="L2259" i="35"/>
  <c r="N4033" i="35"/>
  <c r="I3320" i="35"/>
  <c r="I4914" i="35"/>
  <c r="N101" i="35"/>
  <c r="N4164" i="35"/>
  <c r="K951" i="35"/>
  <c r="L5475" i="35"/>
  <c r="M5519" i="35"/>
  <c r="L4382" i="35"/>
  <c r="K5627" i="35"/>
  <c r="K5187" i="35"/>
  <c r="K1019" i="35"/>
  <c r="M2751" i="35"/>
  <c r="L1543" i="35"/>
  <c r="I999" i="35"/>
  <c r="K4939" i="35"/>
  <c r="J5292" i="35"/>
  <c r="K545" i="35"/>
  <c r="K3704" i="35"/>
  <c r="J1875" i="35"/>
  <c r="L3331" i="35"/>
  <c r="N1420" i="35"/>
  <c r="L728" i="35"/>
  <c r="I3474" i="35"/>
  <c r="J2927" i="35"/>
  <c r="M3044" i="35"/>
  <c r="M4264" i="35"/>
  <c r="N5606" i="35"/>
  <c r="J1115" i="35"/>
  <c r="L4417" i="35"/>
  <c r="M2848" i="35"/>
  <c r="J1216" i="35"/>
  <c r="J2266" i="35"/>
  <c r="N5427" i="35"/>
  <c r="L2860" i="35"/>
  <c r="I3936" i="35"/>
  <c r="I3557" i="35"/>
  <c r="M4971" i="35"/>
  <c r="I3896" i="35"/>
  <c r="N2098" i="35"/>
  <c r="K1464" i="35"/>
  <c r="L2029" i="35"/>
  <c r="I2585" i="35"/>
  <c r="L464" i="35"/>
  <c r="M3745" i="35"/>
  <c r="J3302" i="35"/>
  <c r="L5138" i="35"/>
  <c r="K4839" i="35"/>
  <c r="J3247" i="35"/>
  <c r="I2728" i="35"/>
  <c r="K2938" i="35"/>
  <c r="L3239" i="35"/>
  <c r="N1612" i="35"/>
  <c r="N834" i="35"/>
  <c r="L165" i="35"/>
  <c r="L303" i="35"/>
  <c r="M2362" i="35"/>
  <c r="N2257" i="35"/>
  <c r="N4295" i="35"/>
  <c r="M1886" i="35"/>
  <c r="L3569" i="35"/>
  <c r="K3570" i="35"/>
  <c r="L3487" i="35"/>
  <c r="N4212" i="35"/>
  <c r="N5432" i="35"/>
  <c r="K4341" i="35"/>
  <c r="N3768" i="35"/>
  <c r="N5576" i="35"/>
  <c r="M3544" i="35"/>
  <c r="I1377" i="35"/>
  <c r="K2604" i="35"/>
  <c r="L4879" i="35"/>
  <c r="K5082" i="35"/>
  <c r="L3918" i="35"/>
  <c r="I2689" i="35"/>
  <c r="J766" i="35"/>
  <c r="K4702" i="35"/>
  <c r="I4954" i="35"/>
  <c r="L2396" i="35"/>
  <c r="N4357" i="35"/>
  <c r="K717" i="35"/>
  <c r="J5236" i="35"/>
  <c r="N1480" i="35"/>
  <c r="I2390" i="35"/>
  <c r="J817" i="35"/>
  <c r="I5307" i="35"/>
  <c r="M545" i="35"/>
  <c r="K4937" i="35"/>
  <c r="L2447" i="35"/>
  <c r="J1349" i="35"/>
  <c r="N1144" i="35"/>
  <c r="N4604" i="35"/>
  <c r="L2630" i="35"/>
  <c r="I832" i="35"/>
  <c r="N1911" i="35"/>
  <c r="J5218" i="35"/>
  <c r="K520" i="35"/>
  <c r="J2615" i="35"/>
  <c r="K3796" i="35"/>
  <c r="K3702" i="35"/>
  <c r="J3514" i="35"/>
  <c r="L5485" i="35"/>
  <c r="I1085" i="35"/>
  <c r="L4509" i="35"/>
  <c r="N1433" i="35"/>
  <c r="K785" i="35"/>
  <c r="J4542" i="35"/>
  <c r="I1244" i="35"/>
  <c r="N2309" i="35"/>
  <c r="J3738" i="35"/>
  <c r="N826" i="35"/>
  <c r="M1503" i="35"/>
  <c r="N3385" i="35"/>
  <c r="M2931" i="35"/>
  <c r="K4323" i="35"/>
  <c r="N3657" i="35"/>
  <c r="L560" i="35"/>
  <c r="I5584" i="35"/>
  <c r="I4789" i="35"/>
  <c r="K3989" i="35"/>
  <c r="N4963" i="35"/>
  <c r="J1569" i="35"/>
  <c r="I5190" i="35"/>
  <c r="J2775" i="35"/>
  <c r="I726" i="35"/>
  <c r="L4658" i="35"/>
  <c r="M3390" i="35"/>
  <c r="K5567" i="35"/>
  <c r="K1708" i="35"/>
  <c r="J5109" i="35"/>
  <c r="J5458" i="35"/>
  <c r="M3881" i="35"/>
  <c r="L399" i="35"/>
  <c r="L5429" i="35"/>
  <c r="J2964" i="35"/>
  <c r="J4812" i="35"/>
  <c r="J2920" i="35"/>
  <c r="M4072" i="35"/>
  <c r="I3401" i="35"/>
  <c r="M2520" i="35"/>
  <c r="J1035" i="35"/>
  <c r="N3574" i="35"/>
  <c r="I2711" i="35"/>
  <c r="N1065" i="35"/>
  <c r="N916" i="35"/>
  <c r="L4445" i="35"/>
  <c r="L1776" i="35"/>
  <c r="N3438" i="35"/>
  <c r="N4449" i="35"/>
  <c r="L2529" i="35"/>
  <c r="N4043" i="35"/>
  <c r="L5092" i="35"/>
  <c r="N2324" i="35"/>
  <c r="K1101" i="35"/>
  <c r="N427" i="35"/>
  <c r="J4515" i="35"/>
  <c r="N605" i="35"/>
  <c r="K3425" i="35"/>
  <c r="N4766" i="35"/>
  <c r="N1982" i="35"/>
  <c r="N5309" i="35"/>
  <c r="N5646" i="35"/>
  <c r="L4220" i="35"/>
  <c r="J2138" i="35"/>
  <c r="J4860" i="35"/>
  <c r="K181" i="35"/>
  <c r="I878" i="35"/>
  <c r="L321" i="35"/>
  <c r="I3809" i="35"/>
  <c r="K5459" i="35"/>
  <c r="K3579" i="35"/>
  <c r="K4155" i="35"/>
  <c r="I4743" i="35"/>
  <c r="K642" i="35"/>
  <c r="I5567" i="35"/>
  <c r="J3398" i="35"/>
  <c r="N3810" i="35"/>
  <c r="L1369" i="35"/>
  <c r="K3762" i="35"/>
  <c r="K3419" i="35"/>
  <c r="M1592" i="35"/>
  <c r="M4261" i="35"/>
  <c r="I598" i="35"/>
  <c r="M3324" i="35"/>
  <c r="M2375" i="35"/>
  <c r="N1573" i="35"/>
  <c r="L4481" i="35"/>
  <c r="L5449" i="35"/>
  <c r="L4548" i="35"/>
  <c r="M5477" i="35"/>
  <c r="N786" i="35"/>
  <c r="J3953" i="35"/>
  <c r="J972" i="35"/>
  <c r="L1817" i="35"/>
  <c r="J1322" i="35"/>
  <c r="L3583" i="35"/>
  <c r="M3550" i="35"/>
  <c r="I2846" i="35"/>
  <c r="M4590" i="35"/>
  <c r="N650" i="35"/>
  <c r="M661" i="35"/>
  <c r="N193" i="35"/>
  <c r="J1515" i="35"/>
  <c r="L5221" i="35"/>
  <c r="M1323" i="35"/>
  <c r="N1966" i="35"/>
  <c r="I4703" i="35"/>
  <c r="J2017" i="35"/>
  <c r="M2712" i="35"/>
  <c r="N1357" i="35"/>
  <c r="K2947" i="35"/>
  <c r="J662" i="35"/>
  <c r="M699" i="35"/>
  <c r="L4925" i="35"/>
  <c r="K3506" i="35"/>
  <c r="I569" i="35"/>
  <c r="I3254" i="35"/>
  <c r="N3545" i="35"/>
  <c r="M2024" i="35"/>
  <c r="L2098" i="35"/>
  <c r="L392" i="35"/>
  <c r="L5018" i="35"/>
  <c r="I4764" i="35"/>
  <c r="N1653" i="35"/>
  <c r="N4745" i="35"/>
  <c r="K1178" i="35"/>
  <c r="L5074" i="35"/>
  <c r="N1836" i="35"/>
  <c r="K3175" i="35"/>
  <c r="N2704" i="35"/>
  <c r="I1629" i="35"/>
  <c r="M803" i="35"/>
  <c r="J1879" i="35"/>
  <c r="L4418" i="35"/>
  <c r="L2385" i="35"/>
  <c r="K4298" i="35"/>
  <c r="M627" i="35"/>
  <c r="M5554" i="35"/>
  <c r="J4663" i="35"/>
  <c r="K3293" i="35"/>
  <c r="M1977" i="35"/>
  <c r="M2893" i="35"/>
  <c r="I2288" i="35"/>
  <c r="L119" i="35"/>
  <c r="M284" i="35"/>
  <c r="J1646" i="35"/>
  <c r="L1311" i="35"/>
  <c r="M363" i="35"/>
  <c r="K5019" i="35"/>
  <c r="M886" i="35"/>
  <c r="K904" i="35"/>
  <c r="L2638" i="35"/>
  <c r="N186" i="35"/>
  <c r="I2729" i="35"/>
  <c r="I1116" i="35"/>
  <c r="N4634" i="35"/>
  <c r="K5080" i="35"/>
  <c r="M796" i="35"/>
  <c r="J5158" i="35"/>
  <c r="K2575" i="35"/>
  <c r="K1781" i="35"/>
  <c r="K970" i="35"/>
  <c r="J1931" i="35"/>
  <c r="J482" i="35"/>
  <c r="N4417" i="35"/>
  <c r="K5212" i="35"/>
  <c r="N166" i="35"/>
  <c r="M5177" i="35"/>
  <c r="N5540" i="35"/>
  <c r="N3440" i="35"/>
  <c r="N1418" i="35"/>
  <c r="K4131" i="35"/>
  <c r="N3131" i="35"/>
  <c r="M3139" i="35"/>
  <c r="M5212" i="35"/>
  <c r="L3956" i="35"/>
  <c r="M3825" i="35"/>
  <c r="N4245" i="35"/>
  <c r="I88" i="35"/>
  <c r="L120" i="35"/>
  <c r="J5407" i="35"/>
  <c r="L2292" i="35"/>
  <c r="J1566" i="35"/>
  <c r="L1524" i="35"/>
  <c r="N1160" i="35"/>
  <c r="J644" i="35"/>
  <c r="I1320" i="35"/>
  <c r="K1799" i="35"/>
  <c r="L4214" i="35"/>
  <c r="I5253" i="35"/>
  <c r="M85" i="35"/>
  <c r="K2222" i="35"/>
  <c r="K225" i="35"/>
  <c r="K4245" i="35"/>
  <c r="N828" i="35"/>
  <c r="J550" i="35"/>
  <c r="L967" i="35"/>
  <c r="K5540" i="35"/>
  <c r="L3082" i="35"/>
  <c r="K5522" i="35"/>
  <c r="J3927" i="35"/>
  <c r="N3676" i="35"/>
  <c r="M3565" i="35"/>
  <c r="K4619" i="35"/>
  <c r="M894" i="35"/>
  <c r="N551" i="35"/>
  <c r="I1475" i="35"/>
  <c r="K3768" i="35"/>
  <c r="K3884" i="35"/>
  <c r="I4749" i="35"/>
  <c r="J3693" i="35"/>
  <c r="J4293" i="35"/>
  <c r="J5616" i="35"/>
  <c r="J2613" i="35"/>
  <c r="M4205" i="35"/>
  <c r="L4312" i="35"/>
  <c r="L859" i="35"/>
  <c r="J4162" i="35"/>
  <c r="I1602" i="35"/>
  <c r="L4409" i="35"/>
  <c r="J4289" i="35"/>
  <c r="N3908" i="35"/>
  <c r="N2580" i="35"/>
  <c r="I1343" i="35"/>
  <c r="L3724" i="35"/>
  <c r="M238" i="35"/>
  <c r="K5176" i="35"/>
  <c r="L1042" i="35"/>
  <c r="N1686" i="35"/>
  <c r="I182" i="35"/>
  <c r="I3056" i="35"/>
  <c r="L2233" i="35"/>
  <c r="L4251" i="35"/>
  <c r="L2834" i="35"/>
  <c r="M3694" i="35"/>
  <c r="N1155" i="35"/>
  <c r="M4038" i="35"/>
  <c r="M3765" i="35"/>
  <c r="N2835" i="35"/>
  <c r="I282" i="35"/>
  <c r="J5319" i="35"/>
  <c r="K4389" i="35"/>
  <c r="M1653" i="35"/>
  <c r="J537" i="35"/>
  <c r="K4707" i="35"/>
  <c r="L1986" i="35"/>
  <c r="J4425" i="35"/>
  <c r="K2475" i="35"/>
  <c r="L1708" i="35"/>
  <c r="N1865" i="35"/>
  <c r="L5530" i="35"/>
  <c r="K3138" i="35"/>
  <c r="N2853" i="35"/>
  <c r="N1841" i="35"/>
  <c r="M1950" i="35"/>
  <c r="M2253" i="35"/>
  <c r="J168" i="35"/>
  <c r="J3906" i="35"/>
  <c r="L2812" i="35"/>
  <c r="K941" i="35"/>
  <c r="K4859" i="35"/>
  <c r="N3483" i="35"/>
  <c r="M3037" i="35"/>
  <c r="I1646" i="35"/>
  <c r="J4227" i="35"/>
  <c r="N5247" i="35"/>
  <c r="N5523" i="35"/>
  <c r="M4650" i="35"/>
  <c r="L4403" i="35"/>
  <c r="J278" i="35"/>
  <c r="L2016" i="35"/>
  <c r="M5292" i="35"/>
  <c r="L4308" i="35"/>
  <c r="L1804" i="35"/>
  <c r="K5407" i="35"/>
  <c r="N4907" i="35"/>
  <c r="I3895" i="35"/>
  <c r="I2855" i="35"/>
  <c r="J3230" i="35"/>
  <c r="I3945" i="35"/>
  <c r="N2778" i="35"/>
  <c r="J1088" i="35"/>
  <c r="M3619" i="35"/>
  <c r="K4513" i="35"/>
  <c r="K5411" i="35"/>
  <c r="N3769" i="35"/>
  <c r="M730" i="35"/>
  <c r="K3946" i="35"/>
  <c r="L491" i="35"/>
  <c r="I2724" i="35"/>
  <c r="I3659" i="35"/>
  <c r="J5623" i="35"/>
  <c r="I244" i="35"/>
  <c r="M5382" i="35"/>
  <c r="M5406" i="35"/>
  <c r="I4735" i="35"/>
  <c r="L3649" i="35"/>
  <c r="I3329" i="35"/>
  <c r="N3928" i="35"/>
  <c r="N5342" i="35"/>
  <c r="L2625" i="35"/>
  <c r="L3312" i="35"/>
  <c r="L1308" i="35"/>
  <c r="K4360" i="35"/>
  <c r="N3834" i="35"/>
  <c r="N4036" i="35"/>
  <c r="J3050" i="35"/>
  <c r="J1680" i="35"/>
  <c r="L768" i="35"/>
  <c r="N3283" i="35"/>
  <c r="I5650" i="35"/>
  <c r="I761" i="35"/>
  <c r="I4014" i="35"/>
  <c r="K3456" i="35"/>
  <c r="N2406" i="35"/>
  <c r="I5325" i="35"/>
  <c r="J5113" i="35"/>
  <c r="K2219" i="35"/>
  <c r="M5002" i="35"/>
  <c r="I172" i="35"/>
  <c r="M3460" i="35"/>
  <c r="K1876" i="35"/>
  <c r="M2511" i="35"/>
  <c r="M664" i="35"/>
  <c r="L2757" i="35"/>
  <c r="K3218" i="35"/>
  <c r="N2277" i="35"/>
  <c r="L1967" i="35"/>
  <c r="N1921" i="35"/>
  <c r="I1353" i="35"/>
  <c r="M4942" i="35"/>
  <c r="N3014" i="35"/>
  <c r="L979" i="35"/>
  <c r="J4582" i="35"/>
  <c r="K1107" i="35"/>
  <c r="K1355" i="35"/>
  <c r="M4727" i="35"/>
  <c r="M4637" i="35"/>
  <c r="J3752" i="35"/>
  <c r="K4959" i="35"/>
  <c r="I781" i="35"/>
  <c r="N1706" i="35"/>
  <c r="K3881" i="35"/>
  <c r="J5298" i="35"/>
  <c r="L3116" i="35"/>
  <c r="I2025" i="35"/>
  <c r="I4843" i="35"/>
  <c r="I5179" i="35"/>
  <c r="I1663" i="35"/>
  <c r="L5327" i="35"/>
  <c r="J5097" i="35"/>
  <c r="I5603" i="35"/>
  <c r="L3658" i="35"/>
  <c r="J46" i="35"/>
  <c r="J2206" i="35"/>
  <c r="J1487" i="35"/>
  <c r="J3221" i="35"/>
  <c r="N5622" i="35"/>
  <c r="I414" i="35"/>
  <c r="L1689" i="35"/>
  <c r="L4219" i="35"/>
  <c r="J2858" i="35"/>
  <c r="N4780" i="35"/>
  <c r="I3323" i="35"/>
  <c r="K4878" i="35"/>
  <c r="L4161" i="35"/>
  <c r="M4745" i="35"/>
  <c r="J3522" i="35"/>
  <c r="I771" i="35"/>
  <c r="N417" i="35"/>
  <c r="I5575" i="35"/>
  <c r="L1360" i="35"/>
  <c r="J553" i="35"/>
  <c r="I1846" i="35"/>
  <c r="J4825" i="35"/>
  <c r="I4593" i="35"/>
  <c r="I2648" i="35"/>
  <c r="I5265" i="35"/>
  <c r="N4039" i="35"/>
  <c r="N3452" i="35"/>
  <c r="M4045" i="35"/>
  <c r="I3409" i="35"/>
  <c r="M1074" i="35"/>
  <c r="M1413" i="35"/>
  <c r="J1915" i="35"/>
  <c r="K2171" i="35"/>
  <c r="J2220" i="35"/>
  <c r="N5028" i="35"/>
  <c r="N5192" i="35"/>
  <c r="I631" i="35"/>
  <c r="I3468" i="35"/>
  <c r="I3678" i="35"/>
  <c r="L3640" i="35"/>
  <c r="K86" i="35"/>
  <c r="M3265" i="35"/>
  <c r="M4105" i="35"/>
  <c r="I2105" i="35"/>
  <c r="I5399" i="35"/>
  <c r="J4001" i="35"/>
  <c r="K3310" i="35"/>
  <c r="L2267" i="35"/>
  <c r="L4097" i="35"/>
  <c r="I3492" i="35"/>
  <c r="I5505" i="35"/>
  <c r="J3887" i="35"/>
  <c r="L3548" i="35"/>
  <c r="M4006" i="35"/>
  <c r="I1408" i="35"/>
  <c r="M1525" i="35"/>
  <c r="L3613" i="35"/>
  <c r="M3796" i="35"/>
  <c r="N3475" i="35"/>
  <c r="M4511" i="35"/>
  <c r="I3545" i="35"/>
  <c r="K3922" i="35"/>
  <c r="K2550" i="35"/>
  <c r="N1495" i="35"/>
  <c r="N3339" i="35"/>
  <c r="K4844" i="35"/>
  <c r="L1716" i="35"/>
  <c r="K3430" i="35"/>
  <c r="J5496" i="35"/>
  <c r="I5354" i="35"/>
  <c r="L2651" i="35"/>
  <c r="I1474" i="35"/>
  <c r="L113" i="35"/>
  <c r="K4781" i="35"/>
  <c r="J41" i="35"/>
  <c r="K2037" i="35"/>
  <c r="N2567" i="35"/>
  <c r="N2589" i="35"/>
  <c r="J4217" i="35"/>
  <c r="J5629" i="35"/>
  <c r="K3191" i="35"/>
  <c r="N4341" i="35"/>
  <c r="L1652" i="35"/>
  <c r="J2063" i="35"/>
  <c r="N2649" i="35"/>
  <c r="J1495" i="35"/>
  <c r="M1135" i="35"/>
  <c r="M876" i="35"/>
  <c r="M3307" i="35"/>
  <c r="K1474" i="35"/>
  <c r="J4332" i="35"/>
  <c r="N2042" i="35"/>
  <c r="N5561" i="35"/>
  <c r="I4407" i="35"/>
  <c r="K1927" i="35"/>
  <c r="K4659" i="35"/>
  <c r="L2742" i="35"/>
  <c r="L4143" i="35"/>
  <c r="J3078" i="35"/>
  <c r="I5363" i="35"/>
  <c r="K3823" i="35"/>
  <c r="J2452" i="35"/>
  <c r="J265" i="35"/>
  <c r="N2053" i="35"/>
  <c r="I228" i="35"/>
  <c r="L958" i="35"/>
  <c r="K5280" i="35"/>
  <c r="I4943" i="35"/>
  <c r="I1213" i="35"/>
  <c r="I2981" i="35"/>
  <c r="J2136" i="35"/>
  <c r="L2018" i="35"/>
  <c r="M3408" i="35"/>
  <c r="K5491" i="35"/>
  <c r="L1037" i="35"/>
  <c r="I3593" i="35"/>
  <c r="J3166" i="35"/>
  <c r="L1482" i="35"/>
  <c r="K4545" i="35"/>
  <c r="M3217" i="35"/>
  <c r="J2921" i="35"/>
  <c r="M3797" i="35"/>
  <c r="J2186" i="35"/>
  <c r="M792" i="35"/>
  <c r="J4934" i="35"/>
  <c r="N2193" i="35"/>
  <c r="K1699" i="35"/>
  <c r="N5015" i="35"/>
  <c r="M1224" i="35"/>
  <c r="N2499" i="35"/>
  <c r="K291" i="35"/>
  <c r="L926" i="35"/>
  <c r="N5445" i="35"/>
  <c r="M1257" i="35"/>
  <c r="N2172" i="35"/>
  <c r="N4114" i="35"/>
  <c r="L901" i="35"/>
  <c r="I3998" i="35"/>
  <c r="K5272" i="35"/>
  <c r="L4571" i="35"/>
  <c r="J3870" i="35"/>
  <c r="M1379" i="35"/>
  <c r="N3439" i="35"/>
  <c r="L1363" i="35"/>
  <c r="J1291" i="35"/>
  <c r="N3663" i="35"/>
  <c r="K2595" i="35"/>
  <c r="N1989" i="35"/>
  <c r="J1658" i="35"/>
  <c r="M4987" i="35"/>
  <c r="N1194" i="35"/>
  <c r="N1599" i="35"/>
  <c r="L1279" i="35"/>
  <c r="I1051" i="35"/>
  <c r="K2001" i="35"/>
  <c r="N5328" i="35"/>
  <c r="N1904" i="35"/>
  <c r="N5473" i="35"/>
  <c r="K4256" i="35"/>
  <c r="N110" i="35"/>
  <c r="N2491" i="35"/>
  <c r="L276" i="35"/>
  <c r="N1752" i="35"/>
  <c r="L100" i="35"/>
  <c r="I901" i="35"/>
  <c r="N2523" i="35"/>
  <c r="J1683" i="35"/>
  <c r="I5407" i="35"/>
  <c r="I3586" i="35"/>
  <c r="N1981" i="35"/>
  <c r="L4455" i="35"/>
  <c r="L4085" i="35"/>
  <c r="I5515" i="35"/>
  <c r="I3823" i="35"/>
  <c r="M3274" i="35"/>
  <c r="K674" i="35"/>
  <c r="N1748" i="35"/>
  <c r="J997" i="35"/>
  <c r="L5121" i="35"/>
  <c r="J3889" i="35"/>
  <c r="I3086" i="35"/>
  <c r="J4335" i="35"/>
  <c r="J1029" i="35"/>
  <c r="K3783" i="35"/>
  <c r="N2104" i="35"/>
  <c r="N1039" i="35"/>
  <c r="I4982" i="35"/>
  <c r="M56" i="35"/>
  <c r="M3886" i="35"/>
  <c r="K1328" i="35"/>
  <c r="L4103" i="35"/>
  <c r="J42" i="35"/>
  <c r="K2274" i="35"/>
  <c r="L2145" i="35"/>
  <c r="L4154" i="35"/>
  <c r="L781" i="35"/>
  <c r="J4029" i="35"/>
  <c r="M3813" i="35"/>
  <c r="N3313" i="35"/>
  <c r="J3363" i="35"/>
  <c r="L5197" i="35"/>
  <c r="I4094" i="35"/>
  <c r="L1029" i="35"/>
  <c r="K4033" i="35"/>
  <c r="M3271" i="35"/>
  <c r="K3478" i="35"/>
  <c r="I662" i="35"/>
  <c r="L1661" i="35"/>
  <c r="K4796" i="35"/>
  <c r="L2887" i="35"/>
  <c r="N2092" i="35"/>
  <c r="N5246" i="35"/>
  <c r="M127" i="35"/>
  <c r="L3952" i="35"/>
  <c r="J512" i="35"/>
  <c r="J4698" i="35"/>
  <c r="J5637" i="35"/>
  <c r="N4261" i="35"/>
  <c r="N266" i="35"/>
  <c r="M4449" i="35"/>
  <c r="M1120" i="35"/>
  <c r="I4776" i="35"/>
  <c r="N1483" i="35"/>
  <c r="L3217" i="35"/>
  <c r="K2169" i="35"/>
  <c r="K3682" i="35"/>
  <c r="K1701" i="35"/>
  <c r="M5366" i="35"/>
  <c r="K1469" i="35"/>
  <c r="K1517" i="35"/>
  <c r="N2641" i="35"/>
  <c r="K3306" i="35"/>
  <c r="L2072" i="35"/>
  <c r="N2215" i="35"/>
  <c r="K187" i="35"/>
  <c r="M2527" i="35"/>
  <c r="J47" i="35"/>
  <c r="J3758" i="35"/>
  <c r="J1094" i="35"/>
  <c r="K909" i="35"/>
  <c r="K419" i="35"/>
  <c r="J2626" i="35"/>
  <c r="K2145" i="35"/>
  <c r="I1349" i="35"/>
  <c r="M4994" i="35"/>
  <c r="L5482" i="35"/>
  <c r="N855" i="35"/>
  <c r="M3155" i="35"/>
  <c r="J5627" i="35"/>
  <c r="I1143" i="35"/>
  <c r="I2322" i="35"/>
  <c r="I1162" i="35"/>
  <c r="M1077" i="35"/>
  <c r="K351" i="35"/>
  <c r="N4898" i="35"/>
  <c r="J2861" i="35"/>
  <c r="M257" i="35"/>
  <c r="I846" i="35"/>
  <c r="J3134" i="35"/>
  <c r="M4371" i="35"/>
  <c r="M5150" i="35"/>
  <c r="L5283" i="35"/>
  <c r="K3164" i="35"/>
  <c r="N340" i="35"/>
  <c r="L2725" i="35"/>
  <c r="L4620" i="35"/>
  <c r="I396" i="35"/>
  <c r="J2300" i="35"/>
  <c r="K4512" i="35"/>
  <c r="M788" i="35"/>
  <c r="J2827" i="35"/>
  <c r="M2537" i="35"/>
  <c r="M2429" i="35"/>
  <c r="M3080" i="35"/>
  <c r="M1585" i="35"/>
  <c r="I3960" i="35"/>
  <c r="K2986" i="35"/>
  <c r="J1230" i="35"/>
  <c r="J4130" i="35"/>
  <c r="N1528" i="35"/>
  <c r="M339" i="35"/>
  <c r="J3417" i="35"/>
  <c r="M2269" i="35"/>
  <c r="L5409" i="35"/>
  <c r="I204" i="35"/>
  <c r="M5349" i="35"/>
  <c r="M2822" i="35"/>
  <c r="K5209" i="35"/>
  <c r="N3039" i="35"/>
  <c r="J2960" i="35"/>
  <c r="L4829" i="35"/>
  <c r="N1067" i="35"/>
  <c r="J3382" i="35"/>
  <c r="M411" i="35"/>
  <c r="I84" i="35"/>
  <c r="N3412" i="35"/>
  <c r="N612" i="35"/>
  <c r="K4898" i="35"/>
  <c r="M604" i="35"/>
  <c r="K18" i="35"/>
  <c r="K1274" i="35"/>
  <c r="M820" i="35"/>
  <c r="I2783" i="35"/>
  <c r="M4656" i="35"/>
  <c r="I340" i="35"/>
  <c r="K1422" i="35"/>
  <c r="J5086" i="35"/>
  <c r="I315" i="35"/>
  <c r="N2774" i="35"/>
  <c r="J5239" i="35"/>
  <c r="M3540" i="35"/>
  <c r="L3539" i="35"/>
  <c r="J418" i="35"/>
  <c r="J921" i="35"/>
  <c r="K4715" i="35"/>
  <c r="J2880" i="35"/>
  <c r="K3720" i="35"/>
  <c r="M5374" i="35"/>
  <c r="L3693" i="35"/>
  <c r="N5180" i="35"/>
  <c r="I4560" i="35"/>
  <c r="I3444" i="35"/>
  <c r="K3771" i="35"/>
  <c r="K651" i="35"/>
  <c r="L3818" i="35"/>
  <c r="J3992" i="35"/>
  <c r="I3284" i="35"/>
  <c r="K201" i="35"/>
  <c r="K3974" i="35"/>
  <c r="M4580" i="35"/>
  <c r="L2826" i="35"/>
  <c r="J4935" i="35"/>
  <c r="K313" i="35"/>
  <c r="M2419" i="35"/>
  <c r="K3631" i="35"/>
  <c r="K3950" i="35"/>
  <c r="J2338" i="35"/>
  <c r="K2886" i="35"/>
  <c r="L3299" i="35"/>
  <c r="I960" i="35"/>
  <c r="I3501" i="35"/>
  <c r="M749" i="35"/>
  <c r="J4883" i="35"/>
  <c r="J4731" i="35"/>
  <c r="I2928" i="35"/>
  <c r="L3194" i="35"/>
  <c r="M3814" i="35"/>
  <c r="M3511" i="35"/>
  <c r="I3006" i="35"/>
  <c r="I2275" i="35"/>
  <c r="M365" i="35"/>
  <c r="K1522" i="35"/>
  <c r="M3234" i="35"/>
  <c r="N1158" i="35"/>
  <c r="N5320" i="35"/>
  <c r="N4320" i="35"/>
  <c r="J4015" i="35"/>
  <c r="N3046" i="35"/>
  <c r="L3461" i="35"/>
  <c r="J2051" i="35"/>
  <c r="J1028" i="35"/>
  <c r="I2699" i="35"/>
  <c r="M4936" i="35"/>
  <c r="N78" i="35"/>
  <c r="I4042" i="35"/>
  <c r="N4962" i="35"/>
  <c r="I2916" i="35"/>
  <c r="J326" i="35"/>
  <c r="I5528" i="35"/>
  <c r="M2118" i="35"/>
  <c r="L2895" i="35"/>
  <c r="K369" i="35"/>
  <c r="J1752" i="35"/>
  <c r="N1006" i="35"/>
  <c r="K5415" i="35"/>
  <c r="K573" i="35"/>
  <c r="L1213" i="35"/>
  <c r="K4560" i="35"/>
  <c r="K2708" i="35"/>
  <c r="L3789" i="35"/>
  <c r="I1038" i="35"/>
  <c r="I4831" i="35"/>
  <c r="K2644" i="35"/>
  <c r="M2040" i="35"/>
  <c r="I805" i="35"/>
  <c r="K4092" i="35"/>
  <c r="J604" i="35"/>
  <c r="I1743" i="35"/>
  <c r="M1839" i="35"/>
  <c r="K2760" i="35"/>
  <c r="M2778" i="35"/>
  <c r="K417" i="35"/>
  <c r="K2157" i="35"/>
  <c r="N3233" i="35"/>
  <c r="M4544" i="35"/>
  <c r="I2100" i="35"/>
  <c r="K2468" i="35"/>
  <c r="N4342" i="35"/>
  <c r="I3059" i="35"/>
  <c r="J1219" i="35"/>
  <c r="J1452" i="35"/>
  <c r="M1221" i="35"/>
  <c r="M3647" i="35"/>
  <c r="M1435" i="35"/>
  <c r="L151" i="35"/>
  <c r="M4001" i="35"/>
  <c r="J622" i="35"/>
  <c r="M5465" i="35"/>
  <c r="M3085" i="35"/>
  <c r="I1270" i="35"/>
  <c r="K3994" i="35"/>
  <c r="L2324" i="35"/>
  <c r="I2153" i="35"/>
  <c r="K3590" i="35"/>
  <c r="I5582" i="35"/>
  <c r="M1016" i="35"/>
  <c r="M3614" i="35"/>
  <c r="L4127" i="35"/>
  <c r="J4272" i="35"/>
  <c r="M4676" i="35"/>
  <c r="L2100" i="35"/>
  <c r="N815" i="35"/>
  <c r="M2212" i="35"/>
  <c r="J1473" i="35"/>
  <c r="L3736" i="35"/>
  <c r="J4629" i="35"/>
  <c r="M4605" i="35"/>
  <c r="N5277" i="35"/>
  <c r="K3943" i="35"/>
  <c r="K771" i="35"/>
  <c r="K4495" i="35"/>
  <c r="L42" i="35"/>
  <c r="J2029" i="35"/>
  <c r="L5400" i="35"/>
  <c r="J492" i="35"/>
  <c r="N359" i="35"/>
  <c r="L1889" i="35"/>
  <c r="I2984" i="35"/>
  <c r="I720" i="35"/>
  <c r="K4757" i="35"/>
  <c r="M125" i="35"/>
  <c r="I4089" i="35"/>
  <c r="M1567" i="35"/>
  <c r="N3554" i="35"/>
  <c r="M4274" i="35"/>
  <c r="I2800" i="35"/>
  <c r="L304" i="35"/>
  <c r="N1844" i="35"/>
  <c r="K5059" i="35"/>
  <c r="M1802" i="35"/>
  <c r="N3105" i="35"/>
  <c r="N2451" i="35"/>
  <c r="J4998" i="35"/>
  <c r="J850" i="35"/>
  <c r="J2130" i="35"/>
  <c r="M4349" i="35"/>
  <c r="M2566" i="35"/>
  <c r="M5004" i="35"/>
  <c r="N209" i="35"/>
  <c r="I449" i="35"/>
  <c r="N2467" i="35"/>
  <c r="L1265" i="35"/>
  <c r="K2307" i="35"/>
  <c r="I1216" i="35"/>
  <c r="J1020" i="35"/>
  <c r="K5447" i="35"/>
  <c r="I2944" i="35"/>
  <c r="M3465" i="35"/>
  <c r="M4030" i="35"/>
  <c r="I3216" i="35"/>
  <c r="N5007" i="35"/>
  <c r="K4695" i="35"/>
  <c r="I3599" i="35"/>
  <c r="K3644" i="35"/>
  <c r="I3432" i="35"/>
  <c r="L4693" i="35"/>
  <c r="J5613" i="35"/>
  <c r="L2256" i="35"/>
  <c r="I5173" i="35"/>
  <c r="K4304" i="35"/>
  <c r="K2534" i="35"/>
  <c r="J4463" i="35"/>
  <c r="N450" i="35"/>
  <c r="M2820" i="35"/>
  <c r="M2855" i="35"/>
  <c r="J1585" i="35"/>
  <c r="M4968" i="35"/>
  <c r="M3960" i="35"/>
  <c r="L1054" i="35"/>
  <c r="K1330" i="35"/>
  <c r="J246" i="35"/>
  <c r="L1317" i="35"/>
  <c r="L2996" i="35"/>
  <c r="J5215" i="35"/>
  <c r="M4133" i="35"/>
  <c r="I1385" i="35"/>
  <c r="J3895" i="35"/>
  <c r="I2264" i="35"/>
  <c r="M63" i="35"/>
  <c r="N2419" i="35"/>
  <c r="K4031" i="35"/>
  <c r="L1666" i="35"/>
  <c r="J1221" i="35"/>
  <c r="J4000" i="35"/>
  <c r="M724" i="35"/>
  <c r="N267" i="35"/>
  <c r="K1030" i="35"/>
  <c r="M3744" i="35"/>
  <c r="J1276" i="35"/>
  <c r="I811" i="35"/>
  <c r="J4260" i="35"/>
  <c r="L502" i="35"/>
  <c r="L3675" i="35"/>
  <c r="I1123" i="35"/>
  <c r="N1645" i="35"/>
  <c r="N1969" i="35"/>
  <c r="I619" i="35"/>
  <c r="N1640" i="35"/>
  <c r="I173" i="35"/>
  <c r="N3026" i="35"/>
  <c r="L1969" i="35"/>
  <c r="J3584" i="35"/>
  <c r="N421" i="35"/>
  <c r="L4810" i="35"/>
  <c r="K1046" i="35"/>
  <c r="I473" i="35"/>
  <c r="M4543" i="35"/>
  <c r="N4318" i="35"/>
  <c r="I4581" i="35"/>
  <c r="I1049" i="35"/>
  <c r="I2716" i="35"/>
  <c r="L3286" i="35"/>
  <c r="L5360" i="35"/>
  <c r="L3843" i="35"/>
  <c r="I2718" i="35"/>
  <c r="I4196" i="35"/>
  <c r="I5154" i="35"/>
  <c r="M3560" i="35"/>
  <c r="N558" i="35"/>
  <c r="I2045" i="35"/>
  <c r="N3886" i="35"/>
  <c r="J4358" i="35"/>
  <c r="M3377" i="35"/>
  <c r="M1570" i="35"/>
  <c r="J2385" i="35"/>
  <c r="L3598" i="35"/>
  <c r="M2992" i="35"/>
  <c r="N5181" i="35"/>
  <c r="N1602" i="35"/>
  <c r="M5641" i="35"/>
  <c r="L5285" i="35"/>
  <c r="N5382" i="35"/>
  <c r="K4522" i="35"/>
  <c r="M2760" i="35"/>
  <c r="M5286" i="35"/>
  <c r="M3084" i="35"/>
  <c r="M3731" i="35"/>
  <c r="M600" i="35"/>
  <c r="K1562" i="35"/>
  <c r="I265" i="35"/>
  <c r="J5408" i="35"/>
  <c r="J1868" i="35"/>
  <c r="K1263" i="35"/>
  <c r="L2131" i="35"/>
  <c r="L1837" i="35"/>
  <c r="N384" i="35"/>
  <c r="L3852" i="35"/>
  <c r="I1108" i="35"/>
  <c r="M2116" i="35"/>
  <c r="J3359" i="35"/>
  <c r="K2556" i="35"/>
  <c r="L3446" i="35"/>
  <c r="L3513" i="35"/>
  <c r="L325" i="35"/>
  <c r="K658" i="35"/>
  <c r="I118" i="35"/>
  <c r="N3276" i="35"/>
  <c r="I5098" i="35"/>
  <c r="M4703" i="35"/>
  <c r="L2441" i="35"/>
  <c r="K3932" i="35"/>
  <c r="N3303" i="35"/>
  <c r="L2633" i="35"/>
  <c r="N219" i="35"/>
  <c r="J5235" i="35"/>
  <c r="M435" i="35"/>
  <c r="N2097" i="35"/>
  <c r="J5099" i="35"/>
  <c r="N3868" i="35"/>
  <c r="I2165" i="35"/>
  <c r="K2537" i="35"/>
  <c r="J1434" i="35"/>
  <c r="I3169" i="35"/>
  <c r="I3540" i="35"/>
  <c r="N1425" i="35"/>
  <c r="I1429" i="35"/>
  <c r="J3177" i="35"/>
  <c r="I2515" i="35"/>
  <c r="I2279" i="35"/>
  <c r="N3144" i="35"/>
  <c r="J5100" i="35"/>
  <c r="J3515" i="35"/>
  <c r="N3394" i="35"/>
  <c r="K21" i="35"/>
  <c r="M3509" i="35"/>
  <c r="I3482" i="35"/>
  <c r="L242" i="35"/>
  <c r="J264" i="35"/>
  <c r="N5142" i="35"/>
  <c r="L1286" i="35"/>
  <c r="K4923" i="35"/>
  <c r="L2854" i="35"/>
  <c r="J2228" i="35"/>
  <c r="I3740" i="35"/>
  <c r="K3325" i="35"/>
  <c r="N88" i="35"/>
  <c r="J1081" i="35"/>
  <c r="M476" i="35"/>
  <c r="M1738" i="35"/>
  <c r="I4899" i="35"/>
  <c r="J4949" i="35"/>
  <c r="J2282" i="35"/>
  <c r="J2947" i="35"/>
  <c r="I1226" i="35"/>
  <c r="N4570" i="35"/>
  <c r="N4415" i="35"/>
  <c r="K237" i="35"/>
  <c r="N394" i="35"/>
  <c r="J5308" i="35"/>
  <c r="K346" i="35"/>
  <c r="L5199" i="35"/>
  <c r="L832" i="35"/>
  <c r="J5282" i="35"/>
  <c r="L4406" i="35"/>
  <c r="M2835" i="35"/>
  <c r="K2987" i="35"/>
  <c r="K1578" i="35"/>
  <c r="M5360" i="35"/>
  <c r="M4712" i="35"/>
  <c r="N2753" i="35"/>
  <c r="M758" i="35"/>
  <c r="N3561" i="35"/>
  <c r="M818" i="35"/>
  <c r="K3949" i="35"/>
  <c r="I952" i="35"/>
  <c r="K5552" i="35"/>
  <c r="N1546" i="35"/>
  <c r="L1476" i="35"/>
  <c r="N2297" i="35"/>
  <c r="M1611" i="35"/>
  <c r="N4044" i="35"/>
  <c r="K4549" i="35"/>
  <c r="N206" i="35"/>
  <c r="J3847" i="35"/>
  <c r="J596" i="35"/>
  <c r="N3454" i="35"/>
  <c r="J2016" i="35"/>
  <c r="L1040" i="35"/>
  <c r="M353" i="35"/>
  <c r="I2798" i="35"/>
  <c r="M5365" i="35"/>
  <c r="N4416" i="35"/>
  <c r="N1482" i="35"/>
  <c r="N553" i="35"/>
  <c r="M5130" i="35"/>
  <c r="J2134" i="35"/>
  <c r="N1730" i="35"/>
  <c r="L2857" i="35"/>
  <c r="I5373" i="35"/>
  <c r="K4488" i="35"/>
  <c r="K5165" i="35"/>
  <c r="K1040" i="35"/>
  <c r="K3916" i="35"/>
  <c r="N3651" i="35"/>
  <c r="I625" i="35"/>
  <c r="N2076" i="35"/>
  <c r="K2639" i="35"/>
  <c r="N1558" i="35"/>
  <c r="N1447" i="35"/>
  <c r="M4326" i="35"/>
  <c r="L4331" i="35"/>
  <c r="L1087" i="35"/>
  <c r="M315" i="35"/>
  <c r="L2407" i="35"/>
  <c r="N4933" i="35"/>
  <c r="L2315" i="35"/>
  <c r="K590" i="35"/>
  <c r="I976" i="35"/>
  <c r="J2365" i="35"/>
  <c r="I994" i="35"/>
  <c r="M1210" i="35"/>
  <c r="J947" i="35"/>
  <c r="J1426" i="35"/>
  <c r="J4633" i="35"/>
  <c r="M4438" i="35"/>
  <c r="I2635" i="35"/>
  <c r="K3962" i="35"/>
  <c r="J1821" i="35"/>
  <c r="J4144" i="35"/>
  <c r="L2523" i="35"/>
  <c r="L3726" i="35"/>
  <c r="M1547" i="35"/>
  <c r="J4632" i="35"/>
  <c r="K5246" i="35"/>
  <c r="M4798" i="35"/>
  <c r="J4927" i="35"/>
  <c r="N3830" i="35"/>
  <c r="K4516" i="35"/>
  <c r="N3523" i="35"/>
  <c r="N4506" i="35"/>
  <c r="K4995" i="35"/>
  <c r="N3270" i="35"/>
  <c r="N3522" i="35"/>
  <c r="L2646" i="35"/>
  <c r="I722" i="35"/>
  <c r="J2328" i="35"/>
  <c r="M258" i="35"/>
  <c r="L786" i="35"/>
  <c r="M1383" i="35"/>
  <c r="J3657" i="35"/>
  <c r="M5260" i="35"/>
  <c r="M1853" i="35"/>
  <c r="M2424" i="35"/>
  <c r="I2002" i="35"/>
  <c r="I800" i="35"/>
  <c r="K1458" i="35"/>
  <c r="J532" i="35"/>
  <c r="J4745" i="35"/>
  <c r="J4312" i="35"/>
  <c r="J3235" i="35"/>
  <c r="I2223" i="35"/>
  <c r="L4691" i="35"/>
  <c r="K1386" i="35"/>
  <c r="M1871" i="35"/>
  <c r="I4485" i="35"/>
  <c r="J1565" i="35"/>
  <c r="L19" i="35"/>
  <c r="N5347" i="35"/>
  <c r="N5476" i="35"/>
  <c r="I1988" i="35"/>
  <c r="K5242" i="35"/>
  <c r="L1302" i="35"/>
  <c r="K3662" i="35"/>
  <c r="L1260" i="35"/>
  <c r="M4120" i="35"/>
  <c r="I3993" i="35"/>
  <c r="J4759" i="35"/>
  <c r="I1695" i="35"/>
  <c r="J4884" i="35"/>
  <c r="N1070" i="35"/>
  <c r="M1549" i="35"/>
  <c r="L2083" i="35"/>
  <c r="M630" i="35"/>
  <c r="I4278" i="35"/>
  <c r="M611" i="35"/>
  <c r="L1270" i="35"/>
  <c r="I2327" i="35"/>
  <c r="I2384" i="35"/>
  <c r="N1822" i="35"/>
  <c r="K5397" i="35"/>
  <c r="I5311" i="35"/>
  <c r="N3145" i="35"/>
  <c r="I2399" i="35"/>
  <c r="N3841" i="35"/>
  <c r="I4612" i="35"/>
  <c r="K2636" i="35"/>
  <c r="N3974" i="35"/>
  <c r="M3286" i="35"/>
  <c r="M1082" i="35"/>
  <c r="M2325" i="35"/>
  <c r="L955" i="35"/>
  <c r="M4148" i="35"/>
  <c r="M197" i="35"/>
  <c r="M4886" i="35"/>
  <c r="J394" i="35"/>
  <c r="K4744" i="35"/>
  <c r="L355" i="35"/>
  <c r="K3491" i="35"/>
  <c r="L271" i="35"/>
  <c r="L3269" i="35"/>
  <c r="M880" i="35"/>
  <c r="K2823" i="35"/>
  <c r="I2087" i="35"/>
  <c r="K254" i="35"/>
  <c r="N1494" i="35"/>
  <c r="K937" i="35"/>
  <c r="N709" i="35"/>
  <c r="M5403" i="35"/>
  <c r="K1681" i="35"/>
  <c r="K2616" i="35"/>
  <c r="K2793" i="35"/>
  <c r="K3897" i="35"/>
  <c r="N4811" i="35"/>
  <c r="M2917" i="35"/>
  <c r="I4256" i="35"/>
  <c r="I5420" i="35"/>
  <c r="K3612" i="35"/>
  <c r="M1423" i="35"/>
  <c r="K4918" i="35"/>
  <c r="J1702" i="35"/>
  <c r="L3584" i="35"/>
  <c r="J558" i="35"/>
  <c r="L4448" i="35"/>
  <c r="L2976" i="35"/>
  <c r="J2847" i="35"/>
  <c r="K5361" i="35"/>
  <c r="K2044" i="35"/>
  <c r="J1839" i="35"/>
  <c r="I255" i="35"/>
  <c r="M2351" i="35"/>
  <c r="M1729" i="35"/>
  <c r="L5071" i="35"/>
  <c r="J5135" i="35"/>
  <c r="N4960" i="35"/>
  <c r="L2923" i="35"/>
  <c r="K887" i="35"/>
  <c r="L2035" i="35"/>
  <c r="M3587" i="35"/>
  <c r="L2859" i="35"/>
  <c r="J1512" i="35"/>
  <c r="L1215" i="35"/>
  <c r="M1115" i="35"/>
  <c r="J342" i="35"/>
  <c r="L1780" i="35"/>
  <c r="J4193" i="35"/>
  <c r="J4191" i="35"/>
  <c r="M822" i="35"/>
  <c r="N1847" i="35"/>
  <c r="M5218" i="35"/>
  <c r="N705" i="35"/>
  <c r="K4097" i="35"/>
  <c r="M2748" i="35"/>
  <c r="K5134" i="35"/>
  <c r="J2197" i="35"/>
  <c r="I2691" i="35"/>
  <c r="J2313" i="35"/>
  <c r="M987" i="35"/>
  <c r="N1373" i="35"/>
  <c r="L458" i="35"/>
  <c r="M594" i="35"/>
  <c r="I752" i="35"/>
  <c r="M3572" i="35"/>
  <c r="I1747" i="35"/>
  <c r="L2230" i="35"/>
  <c r="J3228" i="35"/>
  <c r="J1390" i="35"/>
  <c r="I2932" i="35"/>
  <c r="J3872" i="35"/>
  <c r="I1691" i="35"/>
  <c r="J177" i="35"/>
  <c r="I3251" i="35"/>
  <c r="I4392" i="35"/>
  <c r="I5115" i="35"/>
  <c r="M4974" i="35"/>
  <c r="K3852" i="35"/>
  <c r="M3686" i="35"/>
  <c r="J3414" i="35"/>
  <c r="L3805" i="35"/>
  <c r="I2750" i="35"/>
  <c r="L2684" i="35"/>
  <c r="J3039" i="35"/>
  <c r="K3940" i="35"/>
  <c r="M2032" i="35"/>
  <c r="K353" i="35"/>
  <c r="N2510" i="35"/>
  <c r="I5176" i="35"/>
  <c r="M3290" i="35"/>
  <c r="N4730" i="35"/>
  <c r="I4621" i="35"/>
  <c r="I1757" i="35"/>
  <c r="J5536" i="35"/>
  <c r="K4729" i="35"/>
  <c r="L335" i="35"/>
  <c r="N964" i="35"/>
  <c r="L1987" i="35"/>
  <c r="M1631" i="35"/>
  <c r="L3343" i="35"/>
  <c r="M4047" i="35"/>
  <c r="J3908" i="35"/>
  <c r="L2281" i="35"/>
  <c r="N1454" i="35"/>
  <c r="N4409" i="35"/>
  <c r="K1006" i="35"/>
  <c r="J3659" i="35"/>
  <c r="N4365" i="35"/>
  <c r="M30" i="35"/>
  <c r="N5119" i="35"/>
  <c r="K1017" i="35"/>
  <c r="K4520" i="35"/>
  <c r="M3506" i="35"/>
  <c r="M2017" i="35"/>
  <c r="J2370" i="35"/>
  <c r="N4104" i="35"/>
  <c r="K4717" i="35"/>
  <c r="I4307" i="35"/>
  <c r="L2384" i="35"/>
  <c r="L1210" i="35"/>
  <c r="M5409" i="35"/>
  <c r="M983" i="35"/>
  <c r="N2679" i="35"/>
  <c r="M1548" i="35"/>
  <c r="K4079" i="35"/>
  <c r="J2957" i="35"/>
  <c r="L2777" i="35"/>
  <c r="J2813" i="35"/>
  <c r="N2083" i="35"/>
  <c r="I3201" i="35"/>
  <c r="N3959" i="35"/>
  <c r="J4682" i="35"/>
  <c r="J806" i="35"/>
  <c r="I1059" i="35"/>
  <c r="L2954" i="35"/>
  <c r="I3860" i="35"/>
  <c r="K1724" i="35"/>
  <c r="L1292" i="35"/>
  <c r="L590" i="35"/>
  <c r="L2124" i="35"/>
  <c r="M2262" i="35"/>
  <c r="L973" i="35"/>
  <c r="K2160" i="35"/>
  <c r="K1733" i="35"/>
  <c r="L2289" i="35"/>
  <c r="N1681" i="35"/>
  <c r="K1714" i="35"/>
  <c r="I862" i="35"/>
  <c r="L3430" i="35"/>
  <c r="N4455" i="35"/>
  <c r="N3093" i="35"/>
  <c r="J2428" i="35"/>
  <c r="I1855" i="35"/>
  <c r="I3631" i="35"/>
  <c r="J5346" i="35"/>
  <c r="M658" i="35"/>
  <c r="K5219" i="35"/>
  <c r="L4490" i="35"/>
  <c r="I1287" i="35"/>
  <c r="I3341" i="35"/>
  <c r="J1127" i="35"/>
  <c r="L939" i="35"/>
  <c r="N4256" i="35"/>
  <c r="K4136" i="35"/>
  <c r="K2300" i="35"/>
  <c r="J2675" i="35"/>
  <c r="I691" i="35"/>
  <c r="N4469" i="35"/>
  <c r="K2341" i="35"/>
  <c r="N144" i="35"/>
  <c r="I3500" i="35"/>
  <c r="J5228" i="35"/>
  <c r="L679" i="35"/>
  <c r="J3430" i="35"/>
  <c r="J1328" i="35"/>
  <c r="M776" i="35"/>
  <c r="J1171" i="35"/>
  <c r="L5217" i="35"/>
  <c r="M1818" i="35"/>
  <c r="I4700" i="35"/>
  <c r="J1432" i="35"/>
  <c r="K5011" i="35"/>
  <c r="L1337" i="35"/>
  <c r="I821" i="35"/>
  <c r="M2174" i="35"/>
  <c r="J4153" i="35"/>
  <c r="I1607" i="35"/>
  <c r="M4890" i="35"/>
  <c r="I3385" i="35"/>
  <c r="I2198" i="35"/>
  <c r="K4812" i="35"/>
  <c r="M1097" i="35"/>
  <c r="I2725" i="35"/>
  <c r="K2474" i="35"/>
  <c r="I995" i="35"/>
  <c r="I364" i="35"/>
  <c r="I1125" i="35"/>
  <c r="J4470" i="35"/>
  <c r="M2576" i="35"/>
  <c r="K1822" i="35"/>
  <c r="M1794" i="35"/>
  <c r="L3859" i="35"/>
  <c r="J2531" i="35"/>
  <c r="J663" i="35"/>
  <c r="K4347" i="35"/>
  <c r="I4253" i="35"/>
  <c r="K4204" i="35"/>
  <c r="J372" i="35"/>
  <c r="M2493" i="35"/>
  <c r="L1651" i="35"/>
  <c r="L5156" i="35"/>
  <c r="L2009" i="35"/>
  <c r="I4252" i="35"/>
  <c r="M1347" i="35"/>
  <c r="L3014" i="35"/>
  <c r="K1007" i="35"/>
  <c r="M5173" i="35"/>
  <c r="M3618" i="35"/>
  <c r="M1020" i="35"/>
  <c r="K4947" i="35"/>
  <c r="N5016" i="35"/>
  <c r="L5627" i="35"/>
  <c r="J4776" i="35"/>
  <c r="L3479" i="35"/>
  <c r="I1376" i="35"/>
  <c r="J3297" i="35"/>
  <c r="J4868" i="35"/>
  <c r="I3976" i="35"/>
  <c r="L204" i="35"/>
  <c r="K3226" i="35"/>
  <c r="J90" i="35"/>
  <c r="N2939" i="35"/>
  <c r="L4247" i="35"/>
  <c r="I4934" i="35"/>
  <c r="M4400" i="35"/>
  <c r="M2280" i="35"/>
  <c r="M4462" i="35"/>
  <c r="N3012" i="35"/>
  <c r="J896" i="35"/>
  <c r="I2411" i="35"/>
  <c r="K4058" i="35"/>
  <c r="J4355" i="35"/>
  <c r="N926" i="35"/>
  <c r="K2155" i="35"/>
  <c r="J2100" i="35"/>
  <c r="N2226" i="35"/>
  <c r="K4670" i="35"/>
  <c r="K5446" i="35"/>
  <c r="L2154" i="35"/>
  <c r="L2479" i="35"/>
  <c r="L136" i="35"/>
  <c r="N4165" i="35"/>
  <c r="N1056" i="35"/>
  <c r="J1802" i="35"/>
  <c r="I3435" i="35"/>
  <c r="L5356" i="35"/>
  <c r="I2312" i="35"/>
  <c r="I2947" i="35"/>
  <c r="L4876" i="35"/>
  <c r="M4833" i="35"/>
  <c r="I4104" i="35"/>
  <c r="M4325" i="35"/>
  <c r="N4913" i="35"/>
  <c r="I5409" i="35"/>
  <c r="N5319" i="35"/>
  <c r="N5263" i="35"/>
  <c r="I2029" i="35"/>
  <c r="I3918" i="35"/>
  <c r="M5592" i="35"/>
  <c r="L3978" i="35"/>
  <c r="I5006" i="35"/>
  <c r="I1521" i="35"/>
  <c r="N1713" i="35"/>
  <c r="M2451" i="35"/>
  <c r="I3325" i="35"/>
  <c r="M5363" i="35"/>
  <c r="M2577" i="35"/>
  <c r="J1282" i="35"/>
  <c r="J2673" i="35"/>
  <c r="N118" i="35"/>
  <c r="L445" i="35"/>
  <c r="K1495" i="35"/>
  <c r="M3430" i="35"/>
  <c r="J3045" i="35"/>
  <c r="M4663" i="35"/>
  <c r="N5613" i="35"/>
  <c r="I2986" i="35"/>
  <c r="K1526" i="35"/>
  <c r="K778" i="35"/>
  <c r="I1746" i="35"/>
  <c r="N3348" i="35"/>
  <c r="M3195" i="35"/>
  <c r="M2062" i="35"/>
  <c r="J2998" i="35"/>
  <c r="J1053" i="35"/>
  <c r="J2371" i="35"/>
  <c r="K38" i="35"/>
  <c r="L3868" i="35"/>
  <c r="K2816" i="35"/>
  <c r="I2899" i="35"/>
  <c r="K3223" i="35"/>
  <c r="M3464" i="35"/>
  <c r="L2290" i="35"/>
  <c r="I3721" i="35"/>
  <c r="K709" i="35"/>
  <c r="N2831" i="35"/>
  <c r="K3300" i="35"/>
  <c r="N1340" i="35"/>
  <c r="N668" i="35"/>
  <c r="K3598" i="35"/>
  <c r="M1028" i="35"/>
  <c r="N4657" i="35"/>
  <c r="M5268" i="35"/>
  <c r="I552" i="35"/>
  <c r="I2263" i="35"/>
  <c r="L1807" i="35"/>
  <c r="J620" i="35"/>
  <c r="L4967" i="35"/>
  <c r="K2313" i="35"/>
  <c r="N1149" i="35"/>
  <c r="I4654" i="35"/>
  <c r="K1657" i="35"/>
  <c r="I4745" i="35"/>
  <c r="J1952" i="35"/>
  <c r="K3683" i="35"/>
  <c r="I968" i="35"/>
  <c r="M1488" i="35"/>
  <c r="M781" i="35"/>
  <c r="L4458" i="35"/>
  <c r="L170" i="35"/>
  <c r="L3070" i="35"/>
  <c r="M4170" i="35"/>
  <c r="N733" i="35"/>
  <c r="K4721" i="35"/>
  <c r="N5532" i="35"/>
  <c r="L2810" i="35"/>
  <c r="K793" i="35"/>
  <c r="L5377" i="35"/>
  <c r="K2414" i="35"/>
  <c r="K137" i="35"/>
  <c r="N3960" i="35"/>
  <c r="M1691" i="35"/>
  <c r="L5357" i="35"/>
  <c r="L3118" i="35"/>
  <c r="N4855" i="35"/>
  <c r="J3759" i="35"/>
  <c r="I556" i="35"/>
  <c r="L4755" i="35"/>
  <c r="L5633" i="35"/>
  <c r="I5535" i="35"/>
  <c r="M4313" i="35"/>
  <c r="K4993" i="35"/>
  <c r="K3714" i="35"/>
  <c r="M3319" i="35"/>
  <c r="L2583" i="35"/>
  <c r="N2375" i="35"/>
  <c r="K814" i="35"/>
  <c r="L754" i="35"/>
  <c r="L3480" i="35"/>
  <c r="L1398" i="35"/>
  <c r="M3519" i="35"/>
  <c r="I4476" i="35"/>
  <c r="K3902" i="35"/>
  <c r="I5099" i="35"/>
  <c r="L1095" i="35"/>
  <c r="K1346" i="35"/>
  <c r="K3241" i="35"/>
  <c r="M3371" i="35"/>
  <c r="N5243" i="35"/>
  <c r="N2016" i="35"/>
  <c r="M446" i="35"/>
  <c r="L3657" i="35"/>
  <c r="I2914" i="35"/>
  <c r="J773" i="35"/>
  <c r="L1949" i="35"/>
  <c r="I1433" i="35"/>
  <c r="M3131" i="35"/>
  <c r="J3815" i="35"/>
  <c r="K3520" i="35"/>
  <c r="J1908" i="35"/>
  <c r="K5568" i="35"/>
  <c r="L1320" i="35"/>
  <c r="J335" i="35"/>
  <c r="I1894" i="35"/>
  <c r="L456" i="35"/>
  <c r="K5515" i="35"/>
  <c r="K5538" i="35"/>
  <c r="K5371" i="35"/>
  <c r="K5438" i="35"/>
  <c r="N3415" i="35"/>
  <c r="J1477" i="35"/>
  <c r="K5359" i="35"/>
  <c r="M4690" i="35"/>
  <c r="I1913" i="35"/>
  <c r="I4640" i="35"/>
  <c r="I2612" i="35"/>
  <c r="N1325" i="35"/>
  <c r="J1123" i="35"/>
  <c r="N1224" i="35"/>
  <c r="M5068" i="35"/>
  <c r="J832" i="35"/>
  <c r="L4449" i="35"/>
  <c r="K3203" i="35"/>
  <c r="N4750" i="35"/>
  <c r="J5585" i="35"/>
  <c r="I3024" i="35"/>
  <c r="L1342" i="35"/>
  <c r="I5617" i="35"/>
  <c r="K3374" i="35"/>
  <c r="N4992" i="35"/>
  <c r="M2350" i="35"/>
  <c r="N2369" i="35"/>
  <c r="K869" i="35"/>
  <c r="J4342" i="35"/>
  <c r="N1744" i="35"/>
  <c r="N446" i="35"/>
  <c r="J3988" i="35"/>
  <c r="M1652" i="35"/>
  <c r="N5583" i="35"/>
  <c r="I1448" i="35"/>
  <c r="M433" i="35"/>
  <c r="I643" i="35"/>
  <c r="L1749" i="35"/>
  <c r="N2678" i="35"/>
  <c r="K4244" i="35"/>
  <c r="I5536" i="35"/>
  <c r="M294" i="35"/>
  <c r="K3033" i="35"/>
  <c r="M5446" i="35"/>
  <c r="N3934" i="35"/>
  <c r="J3536" i="35"/>
  <c r="L5331" i="35"/>
  <c r="M4747" i="35"/>
  <c r="M1260" i="35"/>
  <c r="J3966" i="35"/>
  <c r="M5170" i="35"/>
  <c r="M5240" i="35"/>
  <c r="N3602" i="35"/>
  <c r="J2744" i="35"/>
  <c r="I3992" i="35"/>
  <c r="I2764" i="35"/>
  <c r="N2360" i="35"/>
  <c r="K2245" i="35"/>
  <c r="I472" i="35"/>
  <c r="M2214" i="35"/>
  <c r="J5103" i="35"/>
  <c r="L1478" i="35"/>
  <c r="M5122" i="35"/>
  <c r="L86" i="35"/>
  <c r="K4152" i="35"/>
  <c r="N1804" i="35"/>
  <c r="I92" i="35"/>
  <c r="J2199" i="35"/>
  <c r="J3437" i="35"/>
  <c r="L1589" i="35"/>
  <c r="L2735" i="35"/>
  <c r="K1862" i="35"/>
  <c r="J3791" i="35"/>
  <c r="N5628" i="35"/>
  <c r="M3114" i="35"/>
  <c r="I3694" i="35"/>
  <c r="I1740" i="35"/>
  <c r="M2441" i="35"/>
  <c r="L5157" i="35"/>
  <c r="N617" i="35"/>
  <c r="N2719" i="35"/>
  <c r="M1654" i="35"/>
  <c r="L1150" i="35"/>
  <c r="K2659" i="35"/>
  <c r="L5464" i="35"/>
  <c r="J1799" i="35"/>
  <c r="I5482" i="35"/>
  <c r="J5108" i="35"/>
  <c r="N42" i="35"/>
  <c r="K4602" i="35"/>
  <c r="I363" i="35"/>
  <c r="L72" i="35"/>
  <c r="I367" i="35"/>
  <c r="I3028" i="35"/>
  <c r="J5176" i="35"/>
  <c r="M2503" i="35"/>
  <c r="L3252" i="35"/>
  <c r="I1317" i="35"/>
  <c r="K457" i="35"/>
  <c r="M3713" i="35"/>
  <c r="I975" i="35"/>
  <c r="K4538" i="35"/>
  <c r="K2540" i="35"/>
  <c r="N3812" i="35"/>
  <c r="I195" i="35"/>
  <c r="I1595" i="35"/>
  <c r="M3327" i="35"/>
  <c r="J968" i="35"/>
  <c r="K3229" i="35"/>
  <c r="M1795" i="35"/>
  <c r="M3352" i="35"/>
  <c r="K3647" i="35"/>
  <c r="J1620" i="35"/>
  <c r="L4883" i="35"/>
  <c r="I5299" i="35"/>
  <c r="M2106" i="35"/>
  <c r="K2427" i="35"/>
  <c r="N43" i="35"/>
  <c r="N3739" i="35"/>
  <c r="I1593" i="35"/>
  <c r="M4154" i="35"/>
  <c r="N1568" i="35"/>
  <c r="I1956" i="35"/>
  <c r="I3888" i="35"/>
  <c r="L5295" i="35"/>
  <c r="K1133" i="35"/>
  <c r="N857" i="35"/>
  <c r="M1048" i="35"/>
  <c r="J4767" i="35"/>
  <c r="J1463" i="35"/>
  <c r="K615" i="35"/>
  <c r="L4204" i="35"/>
  <c r="N4088" i="35"/>
  <c r="L4619" i="35"/>
  <c r="N2806" i="35"/>
  <c r="I2550" i="35"/>
  <c r="L1063" i="35"/>
  <c r="K3284" i="35"/>
  <c r="L1709" i="35"/>
  <c r="M5413" i="35"/>
  <c r="M241" i="35"/>
  <c r="K1461" i="35"/>
  <c r="M529" i="35"/>
  <c r="K2216" i="35"/>
  <c r="M2146" i="35"/>
  <c r="K3182" i="35"/>
  <c r="L218" i="35"/>
  <c r="I2007" i="35"/>
  <c r="M2275" i="35"/>
  <c r="K447" i="35"/>
  <c r="L2702" i="35"/>
  <c r="M4327" i="35"/>
  <c r="L3717" i="35"/>
  <c r="N1313" i="35"/>
  <c r="N2402" i="35"/>
  <c r="N1927" i="35"/>
  <c r="M4691" i="35"/>
  <c r="K3143" i="35"/>
  <c r="K5285" i="35"/>
  <c r="K1406" i="35"/>
  <c r="L3614" i="35"/>
  <c r="I1176" i="35"/>
  <c r="J3149" i="35"/>
  <c r="I209" i="35"/>
  <c r="I1124" i="35"/>
  <c r="K835" i="35"/>
  <c r="M1062" i="35"/>
  <c r="I4747" i="35"/>
  <c r="N5506" i="35"/>
  <c r="M2322" i="35"/>
  <c r="L3877" i="35"/>
  <c r="M3162" i="35"/>
  <c r="L4068" i="35"/>
  <c r="K858" i="35"/>
  <c r="I564" i="35"/>
  <c r="N2319" i="35"/>
  <c r="M4436" i="35"/>
  <c r="M3281" i="35"/>
  <c r="N611" i="35"/>
  <c r="M1769" i="35"/>
  <c r="L1472" i="35"/>
  <c r="K3953" i="35"/>
  <c r="M1523" i="35"/>
  <c r="K4953" i="35"/>
  <c r="J3804" i="35"/>
  <c r="I3647" i="35"/>
  <c r="I3402" i="35"/>
  <c r="I4441" i="35"/>
  <c r="M3954" i="35"/>
  <c r="L4908" i="35"/>
  <c r="J1529" i="35"/>
  <c r="N22" i="35"/>
  <c r="M5209" i="35"/>
  <c r="N2997" i="35"/>
  <c r="M3231" i="35"/>
  <c r="L282" i="35"/>
  <c r="L1887" i="35"/>
  <c r="K2022" i="35"/>
  <c r="N1326" i="35"/>
  <c r="J1297" i="35"/>
  <c r="M595" i="35"/>
  <c r="J1359" i="35"/>
  <c r="L18" i="35"/>
  <c r="N1637" i="35"/>
  <c r="K5239" i="35"/>
  <c r="K827" i="35"/>
  <c r="N2506" i="35"/>
  <c r="J302" i="35"/>
  <c r="J5203" i="35"/>
  <c r="L2821" i="35"/>
  <c r="N4316" i="35"/>
  <c r="M4903" i="35"/>
  <c r="N509" i="35"/>
  <c r="L735" i="35"/>
  <c r="M2585" i="35"/>
  <c r="J1152" i="35"/>
  <c r="K1181" i="35"/>
  <c r="J494" i="35"/>
  <c r="K449" i="35"/>
  <c r="L2350" i="35"/>
  <c r="N4063" i="35"/>
  <c r="J4543" i="35"/>
  <c r="M237" i="35"/>
  <c r="N106" i="35"/>
  <c r="L3618" i="35"/>
  <c r="M1314" i="35"/>
  <c r="K699" i="35"/>
  <c r="L1468" i="35"/>
  <c r="M610" i="35"/>
  <c r="I5531" i="35"/>
  <c r="K5186" i="35"/>
  <c r="M5362" i="35"/>
  <c r="N4001" i="35"/>
  <c r="L419" i="35"/>
  <c r="N5614" i="35"/>
  <c r="K3337" i="35"/>
  <c r="M4510" i="35"/>
  <c r="L2077" i="35"/>
  <c r="L1771" i="35"/>
  <c r="N4612" i="35"/>
  <c r="L1450" i="35"/>
  <c r="L806" i="35"/>
  <c r="N3216" i="35"/>
  <c r="L1691" i="35"/>
  <c r="I5628" i="35"/>
  <c r="K3532" i="35"/>
  <c r="K4956" i="35"/>
  <c r="L1998" i="35"/>
  <c r="L4811" i="35"/>
  <c r="L4643" i="35"/>
  <c r="N1571" i="35"/>
  <c r="J4002" i="35"/>
  <c r="J2004" i="35"/>
  <c r="L685" i="35"/>
  <c r="K2559" i="35"/>
  <c r="N5170" i="35"/>
  <c r="L687" i="35"/>
  <c r="I5122" i="35"/>
  <c r="M2859" i="35"/>
  <c r="L338" i="35"/>
  <c r="J528" i="35"/>
  <c r="K4113" i="35"/>
  <c r="N3192" i="35"/>
  <c r="L3796" i="35"/>
  <c r="L4941" i="35"/>
  <c r="L5423" i="35"/>
  <c r="I704" i="35"/>
  <c r="M4547" i="35"/>
  <c r="J2155" i="35"/>
  <c r="I2843" i="35"/>
  <c r="J4048" i="35"/>
  <c r="K4769" i="35"/>
  <c r="M1078" i="35"/>
  <c r="I5053" i="35"/>
  <c r="K569" i="35"/>
  <c r="K4606" i="35"/>
  <c r="L2864" i="35"/>
  <c r="N2485" i="35"/>
  <c r="N3147" i="35"/>
  <c r="M5242" i="35"/>
  <c r="J1356" i="35"/>
  <c r="I5345" i="35"/>
  <c r="J2246" i="35"/>
  <c r="I359" i="35"/>
  <c r="K4564" i="35"/>
  <c r="M3516" i="35"/>
  <c r="N1671" i="35"/>
  <c r="J2169" i="35"/>
  <c r="L4656" i="35"/>
  <c r="L2151" i="35"/>
  <c r="J4892" i="35"/>
  <c r="K3784" i="35"/>
  <c r="M761" i="35"/>
  <c r="K873" i="35"/>
  <c r="N2651" i="35"/>
  <c r="J2658" i="35"/>
  <c r="M3255" i="35"/>
  <c r="N5218" i="35"/>
  <c r="M1930" i="35"/>
  <c r="L942" i="35"/>
  <c r="L3411" i="35"/>
  <c r="M69" i="35"/>
  <c r="N1895" i="35"/>
  <c r="J4443" i="35"/>
  <c r="I4912" i="35"/>
  <c r="N5453" i="35"/>
  <c r="I5549" i="35"/>
  <c r="K1981" i="35"/>
  <c r="I2634" i="35"/>
  <c r="I657" i="35"/>
  <c r="K4175" i="35"/>
  <c r="M1060" i="35"/>
  <c r="K1858" i="35"/>
  <c r="K1468" i="35"/>
  <c r="I3595" i="35"/>
  <c r="J4545" i="35"/>
  <c r="L1341" i="35"/>
  <c r="N4100" i="35"/>
  <c r="M3840" i="35"/>
  <c r="N3772" i="35"/>
  <c r="M5156" i="35"/>
  <c r="K4586" i="35"/>
  <c r="M2399" i="35"/>
  <c r="K4111" i="35"/>
  <c r="I602" i="35"/>
  <c r="J1616" i="35"/>
  <c r="N4644" i="35"/>
  <c r="I713" i="35"/>
  <c r="I3246" i="35"/>
  <c r="M877" i="35"/>
  <c r="M3351" i="35"/>
  <c r="J4423" i="35"/>
  <c r="N1490" i="35"/>
  <c r="K5503" i="35"/>
  <c r="L3759" i="35"/>
  <c r="J2055" i="35"/>
  <c r="J4277" i="35"/>
  <c r="I2445" i="35"/>
  <c r="M369" i="35"/>
  <c r="L5625" i="35"/>
  <c r="K1466" i="35"/>
  <c r="L63" i="35"/>
  <c r="M531" i="35"/>
  <c r="I67" i="35"/>
  <c r="J3931" i="35"/>
  <c r="I4341" i="35"/>
  <c r="N949" i="35"/>
  <c r="N899" i="35"/>
  <c r="L1538" i="35"/>
  <c r="I2710" i="35"/>
  <c r="M1747" i="35"/>
  <c r="K1828" i="35"/>
  <c r="M3790" i="35"/>
  <c r="J2410" i="35"/>
  <c r="I4116" i="35"/>
  <c r="M1477" i="35"/>
  <c r="M94" i="35"/>
  <c r="M68" i="35"/>
  <c r="K4093" i="35"/>
  <c r="K1784" i="35"/>
  <c r="I4867" i="35"/>
  <c r="K4383" i="35"/>
  <c r="N4042" i="35"/>
  <c r="L3761" i="35"/>
  <c r="I5618" i="35"/>
  <c r="I4147" i="35"/>
  <c r="L852" i="35"/>
  <c r="J5213" i="35"/>
  <c r="L5052" i="35"/>
  <c r="J275" i="35"/>
  <c r="K1756" i="35"/>
  <c r="J993" i="35"/>
  <c r="M4635" i="35"/>
  <c r="I1885" i="35"/>
  <c r="M2450" i="35"/>
  <c r="L5448" i="35"/>
  <c r="N3082" i="35"/>
  <c r="M1755" i="35"/>
  <c r="L2947" i="35"/>
  <c r="I2289" i="35"/>
  <c r="J1932" i="35"/>
  <c r="N1355" i="35"/>
  <c r="I3948" i="35"/>
  <c r="I3477" i="35"/>
  <c r="K5426" i="35"/>
  <c r="N2662" i="35"/>
  <c r="M3547" i="35"/>
  <c r="N2983" i="35"/>
  <c r="N2443" i="35"/>
  <c r="N3954" i="35"/>
  <c r="N4189" i="35"/>
  <c r="N3111" i="35"/>
  <c r="M1925" i="35"/>
  <c r="N3239" i="35"/>
  <c r="K287" i="35"/>
  <c r="I4289" i="35"/>
  <c r="K1986" i="35"/>
  <c r="J1056" i="35"/>
  <c r="L4048" i="35"/>
  <c r="M920" i="35"/>
  <c r="K2594" i="35"/>
  <c r="I4652" i="35"/>
  <c r="N810" i="35"/>
  <c r="M1999" i="35"/>
  <c r="M310" i="35"/>
  <c r="K471" i="35"/>
  <c r="M1111" i="35"/>
  <c r="J5395" i="35"/>
  <c r="M1362" i="35"/>
  <c r="N105" i="35"/>
  <c r="M3392" i="35"/>
  <c r="M1847" i="35"/>
  <c r="I591" i="35"/>
  <c r="M621" i="35"/>
  <c r="J4396" i="35"/>
  <c r="M4802" i="35"/>
  <c r="I904" i="35"/>
  <c r="M4397" i="35"/>
  <c r="J1242" i="35"/>
  <c r="N601" i="35"/>
  <c r="M1749" i="35"/>
  <c r="J2269" i="35"/>
  <c r="N5531" i="35"/>
  <c r="M3924" i="35"/>
  <c r="J1962" i="35"/>
  <c r="L173" i="35"/>
  <c r="N1538" i="35"/>
  <c r="I3994" i="35"/>
  <c r="N4941" i="35"/>
  <c r="L5298" i="35"/>
  <c r="M2940" i="35"/>
  <c r="L906" i="35"/>
  <c r="I232" i="35"/>
  <c r="N796" i="35"/>
  <c r="J4343" i="35"/>
  <c r="J4467" i="35"/>
  <c r="M1928" i="35"/>
  <c r="L4696" i="35"/>
  <c r="N4466" i="35"/>
  <c r="J988" i="35"/>
  <c r="I1803" i="35"/>
  <c r="N3890" i="35"/>
  <c r="N4293" i="35"/>
  <c r="K1768" i="35"/>
  <c r="L1222" i="35"/>
  <c r="M644" i="35"/>
  <c r="J3427" i="35"/>
  <c r="I1613" i="35"/>
  <c r="M1932" i="35"/>
  <c r="I4511" i="35"/>
  <c r="K3901" i="35"/>
  <c r="L4339" i="35"/>
  <c r="J1537" i="35"/>
  <c r="K607" i="35"/>
  <c r="J5646" i="35"/>
  <c r="M1616" i="35"/>
  <c r="J783" i="35"/>
  <c r="I1507" i="35"/>
  <c r="K5291" i="35"/>
  <c r="J138" i="35"/>
  <c r="M3395" i="35"/>
  <c r="I2427" i="35"/>
  <c r="J3037" i="35"/>
  <c r="M3789" i="35"/>
  <c r="M810" i="35"/>
  <c r="L2269" i="35"/>
  <c r="I206" i="35"/>
  <c r="N1214" i="35"/>
  <c r="L4197" i="35"/>
  <c r="J4368" i="35"/>
  <c r="M427" i="35"/>
  <c r="J1602" i="35"/>
  <c r="M2067" i="35"/>
  <c r="I1119" i="35"/>
  <c r="I1334" i="35"/>
  <c r="L5351" i="35"/>
  <c r="M124" i="35"/>
  <c r="K4447" i="35"/>
  <c r="J4701" i="35"/>
  <c r="J1400" i="35"/>
  <c r="M1325" i="35"/>
  <c r="L39" i="35"/>
  <c r="L3734" i="35"/>
  <c r="L5098" i="35"/>
  <c r="M1495" i="35"/>
  <c r="N4468" i="35"/>
  <c r="I5139" i="35"/>
  <c r="J4532" i="35"/>
  <c r="N5238" i="35"/>
  <c r="K5511" i="35"/>
  <c r="N3681" i="35"/>
  <c r="N2593" i="35"/>
  <c r="J895" i="35"/>
  <c r="L118" i="35"/>
  <c r="M3586" i="35"/>
  <c r="L2486" i="35"/>
  <c r="L1945" i="35"/>
  <c r="L1811" i="35"/>
  <c r="I2830" i="35"/>
  <c r="L974" i="35"/>
  <c r="I1995" i="35"/>
  <c r="J5174" i="35"/>
  <c r="I1652" i="35"/>
  <c r="N3284" i="35"/>
  <c r="N2562" i="35"/>
  <c r="K4328" i="35"/>
  <c r="L3936" i="35"/>
  <c r="J4590" i="35"/>
  <c r="N2661" i="35"/>
  <c r="K4605" i="35"/>
  <c r="M2789" i="35"/>
  <c r="I3953" i="35"/>
  <c r="I1952" i="35"/>
  <c r="K1945" i="35"/>
  <c r="I4009" i="35"/>
  <c r="M1860" i="35"/>
  <c r="K3725" i="35"/>
  <c r="L5292" i="35"/>
  <c r="J4803" i="35"/>
  <c r="K1961" i="35"/>
  <c r="M1083" i="35"/>
  <c r="M3889" i="35"/>
  <c r="M2160" i="35"/>
  <c r="L3986" i="35"/>
  <c r="J1244" i="35"/>
  <c r="J5028" i="35"/>
  <c r="L5174" i="35"/>
  <c r="K4376" i="35"/>
  <c r="M612" i="35"/>
  <c r="N1266" i="35"/>
  <c r="M1774" i="35"/>
  <c r="K939" i="35"/>
  <c r="N4254" i="35"/>
  <c r="N3319" i="35"/>
  <c r="L1380" i="35"/>
  <c r="K1399" i="35"/>
  <c r="J2409" i="35"/>
  <c r="J2688" i="35"/>
  <c r="J4007" i="35"/>
  <c r="I4136" i="35"/>
  <c r="K3586" i="35"/>
  <c r="L1493" i="35"/>
  <c r="M342" i="35"/>
  <c r="K3554" i="35"/>
  <c r="M1716" i="35"/>
  <c r="K2328" i="35"/>
  <c r="I4191" i="35"/>
  <c r="N3174" i="35"/>
  <c r="K5293" i="35"/>
  <c r="M2166" i="35"/>
  <c r="N4922" i="35"/>
  <c r="M3850" i="35"/>
  <c r="M5482" i="35"/>
  <c r="N3322" i="35"/>
  <c r="L1790" i="35"/>
  <c r="N3431" i="35"/>
  <c r="K964" i="35"/>
  <c r="I164" i="35"/>
  <c r="N3799" i="35"/>
  <c r="L5472" i="35"/>
  <c r="K1732" i="35"/>
  <c r="K3245" i="35"/>
  <c r="N4411" i="35"/>
  <c r="N2918" i="35"/>
  <c r="L1098" i="35"/>
  <c r="I5456" i="35"/>
  <c r="M4470" i="35"/>
  <c r="K3246" i="35"/>
  <c r="N5205" i="35"/>
  <c r="I3660" i="35"/>
  <c r="I162" i="35"/>
  <c r="J4492" i="35"/>
  <c r="L2635" i="35"/>
  <c r="L421" i="35"/>
  <c r="J3329" i="35"/>
  <c r="M4190" i="35"/>
  <c r="I4714" i="35"/>
  <c r="K2941" i="35"/>
  <c r="M5650" i="35"/>
  <c r="M655" i="35"/>
  <c r="L3837" i="35"/>
  <c r="I5248" i="35"/>
  <c r="I161" i="35"/>
  <c r="I3269" i="35"/>
  <c r="M1137" i="35"/>
  <c r="M4719" i="35"/>
  <c r="L3997" i="35"/>
  <c r="I4370" i="35"/>
  <c r="I247" i="35"/>
  <c r="J802" i="35"/>
  <c r="N3143" i="35"/>
  <c r="I5050" i="35"/>
  <c r="K5579" i="35"/>
  <c r="L2518" i="35"/>
  <c r="J654" i="35"/>
  <c r="I5030" i="35"/>
  <c r="N3819" i="35"/>
  <c r="N2180" i="35"/>
  <c r="N3137" i="35"/>
  <c r="M2716" i="35"/>
  <c r="N5052" i="35"/>
  <c r="M1954" i="35"/>
  <c r="J2743" i="35"/>
  <c r="I1259" i="35"/>
  <c r="J3685" i="35"/>
  <c r="N5509" i="35"/>
  <c r="L415" i="35"/>
  <c r="M4084" i="35"/>
  <c r="I2031" i="35"/>
  <c r="J451" i="35"/>
  <c r="N1489" i="35"/>
  <c r="M2313" i="35"/>
  <c r="M3026" i="35"/>
  <c r="M1258" i="35"/>
  <c r="J4472" i="35"/>
  <c r="K5105" i="35"/>
  <c r="M1119" i="35"/>
  <c r="K898" i="35"/>
  <c r="N4689" i="35"/>
  <c r="I5259" i="35"/>
  <c r="K3412" i="35"/>
  <c r="J1170" i="35"/>
  <c r="K4713" i="35"/>
  <c r="N95" i="35"/>
  <c r="N2345" i="35"/>
  <c r="L2565" i="35"/>
  <c r="L2000" i="35"/>
  <c r="K3936" i="35"/>
  <c r="M4271" i="35"/>
  <c r="K2068" i="35"/>
  <c r="I3490" i="35"/>
  <c r="J4243" i="35"/>
  <c r="L5643" i="35"/>
  <c r="M962" i="35"/>
  <c r="K3698" i="35"/>
  <c r="I3049" i="35"/>
  <c r="I1897" i="35"/>
  <c r="J4400" i="35"/>
  <c r="M2670" i="35"/>
  <c r="J318" i="35"/>
  <c r="J3799" i="35"/>
  <c r="J3898" i="35"/>
  <c r="K2060" i="35"/>
  <c r="M345" i="35"/>
  <c r="N5123" i="35"/>
  <c r="M990" i="35"/>
  <c r="N599" i="35"/>
  <c r="N5197" i="35"/>
  <c r="I614" i="35"/>
  <c r="M4977" i="35"/>
  <c r="I3414" i="35"/>
  <c r="N5621" i="35"/>
  <c r="K2566" i="35"/>
  <c r="M3936" i="35"/>
  <c r="N4495" i="35"/>
  <c r="I3267" i="35"/>
  <c r="N1192" i="35"/>
  <c r="L5358" i="35"/>
  <c r="M4414" i="35"/>
  <c r="J1105" i="35"/>
  <c r="M1968" i="35"/>
  <c r="J2787" i="35"/>
  <c r="L3615" i="35"/>
  <c r="L4054" i="35"/>
  <c r="K3187" i="35"/>
  <c r="J4687" i="35"/>
  <c r="M3597" i="35"/>
  <c r="N1715" i="35"/>
  <c r="M4441" i="35"/>
  <c r="N4724" i="35"/>
  <c r="J715" i="35"/>
  <c r="N4425" i="35"/>
  <c r="K3634" i="35"/>
  <c r="K24" i="35"/>
  <c r="I3899" i="35"/>
  <c r="K5020" i="35"/>
  <c r="J4154" i="35"/>
  <c r="I1760" i="35"/>
  <c r="J2239" i="35"/>
  <c r="J4628" i="35"/>
  <c r="L4083" i="35"/>
  <c r="M1052" i="35"/>
  <c r="L5581" i="35"/>
  <c r="N4373" i="35"/>
  <c r="M1164" i="35"/>
  <c r="N3861" i="35"/>
  <c r="L618" i="35"/>
  <c r="L3213" i="35"/>
  <c r="L4777" i="35"/>
  <c r="M3280" i="35"/>
  <c r="K5113" i="35"/>
  <c r="K3387" i="35"/>
  <c r="J2609" i="35"/>
  <c r="K3061" i="35"/>
  <c r="M2802" i="35"/>
  <c r="K767" i="35"/>
  <c r="K3257" i="35"/>
  <c r="I3065" i="35"/>
  <c r="N347" i="35"/>
  <c r="J3660" i="35"/>
  <c r="K3397" i="35"/>
  <c r="K5027" i="35"/>
  <c r="K4865" i="35"/>
  <c r="J5036" i="35"/>
  <c r="N3705" i="35"/>
  <c r="J5257" i="35"/>
  <c r="M1084" i="35"/>
  <c r="K3388" i="35"/>
  <c r="N5098" i="35"/>
  <c r="I5228" i="35"/>
  <c r="L3356" i="35"/>
  <c r="N4549" i="35"/>
  <c r="J2695" i="35"/>
  <c r="I3594" i="35"/>
  <c r="L4047" i="35"/>
  <c r="N2367" i="35"/>
  <c r="I3151" i="35"/>
  <c r="L3887" i="35"/>
  <c r="J4849" i="35"/>
  <c r="M2251" i="35"/>
  <c r="K2719" i="35"/>
  <c r="N4905" i="35"/>
  <c r="M4481" i="35"/>
  <c r="I2361" i="35"/>
  <c r="N3874" i="35"/>
  <c r="M2016" i="35"/>
  <c r="L5538" i="35"/>
  <c r="I4255" i="35"/>
  <c r="I754" i="35"/>
  <c r="J3941" i="35"/>
  <c r="I1893" i="35"/>
  <c r="M1434" i="35"/>
  <c r="M4139" i="35"/>
  <c r="K2491" i="35"/>
  <c r="I4533" i="35"/>
  <c r="N895" i="35"/>
  <c r="N4675" i="35"/>
  <c r="N5026" i="35"/>
  <c r="L2768" i="35"/>
  <c r="I4946" i="35"/>
  <c r="L4563" i="35"/>
  <c r="K217" i="35"/>
  <c r="M2058" i="35"/>
  <c r="N1303" i="35"/>
  <c r="K4515" i="35"/>
  <c r="N3265" i="35"/>
  <c r="L4329" i="35"/>
  <c r="J4881" i="35"/>
  <c r="J1004" i="35"/>
  <c r="I3697" i="35"/>
  <c r="N428" i="35"/>
  <c r="M777" i="35"/>
  <c r="K2371" i="35"/>
  <c r="M3391" i="35"/>
  <c r="I3319" i="35"/>
  <c r="N2911" i="35"/>
  <c r="K5155" i="35"/>
  <c r="I3109" i="35"/>
  <c r="I2942" i="35"/>
  <c r="I335" i="35"/>
  <c r="I5490" i="35"/>
  <c r="L5646" i="35"/>
  <c r="N103" i="35"/>
  <c r="M4317" i="35"/>
  <c r="L201" i="35"/>
  <c r="I3381" i="35"/>
  <c r="J4761" i="35"/>
  <c r="N3414" i="35"/>
  <c r="M361" i="35"/>
  <c r="J1257" i="35"/>
  <c r="J182" i="35"/>
  <c r="K3492" i="35"/>
  <c r="J4037" i="35"/>
  <c r="J4796" i="35"/>
  <c r="M2195" i="35"/>
  <c r="I288" i="35"/>
  <c r="L533" i="35"/>
  <c r="K4321" i="35"/>
  <c r="K4197" i="35"/>
  <c r="K2203" i="35"/>
  <c r="M4825" i="35"/>
  <c r="L2226" i="35"/>
  <c r="J4427" i="35"/>
  <c r="M826" i="35"/>
  <c r="L308" i="35"/>
  <c r="I2213" i="35"/>
  <c r="J1643" i="35"/>
  <c r="N4692" i="35"/>
  <c r="K963" i="35"/>
  <c r="L5105" i="35"/>
  <c r="J667" i="35"/>
  <c r="I225" i="35"/>
  <c r="M1779" i="35"/>
  <c r="J1995" i="35"/>
  <c r="L4903" i="35"/>
  <c r="L2414" i="35"/>
  <c r="M3360" i="35"/>
  <c r="J1589" i="35"/>
  <c r="L2459" i="35"/>
  <c r="K4296" i="35"/>
  <c r="K420" i="35"/>
  <c r="K4574" i="35"/>
  <c r="L5605" i="35"/>
  <c r="L2691" i="35"/>
  <c r="J4621" i="35"/>
  <c r="L2903" i="35"/>
  <c r="J5430" i="35"/>
  <c r="K2746" i="35"/>
  <c r="K3376" i="35"/>
  <c r="M3039" i="35"/>
  <c r="J1272" i="35"/>
  <c r="M3521" i="35"/>
  <c r="N592" i="35"/>
  <c r="J786" i="35"/>
  <c r="J5354" i="35"/>
  <c r="L3086" i="35"/>
  <c r="I2073" i="35"/>
  <c r="L5387" i="35"/>
  <c r="L2751" i="35"/>
  <c r="K5315" i="35"/>
  <c r="K2136" i="35"/>
  <c r="M252" i="35"/>
  <c r="N5096" i="35"/>
  <c r="L2240" i="35"/>
  <c r="K4705" i="35"/>
  <c r="K5097" i="35"/>
  <c r="N4882" i="35"/>
  <c r="I294" i="35"/>
  <c r="L1520" i="35"/>
  <c r="M325" i="35"/>
  <c r="L2556" i="35"/>
  <c r="J3052" i="35"/>
  <c r="J4932" i="35"/>
  <c r="K4902" i="35"/>
  <c r="J5267" i="35"/>
  <c r="K4608" i="35"/>
  <c r="L3365" i="35"/>
  <c r="N2414" i="35"/>
  <c r="K5481" i="35"/>
  <c r="K4817" i="35"/>
  <c r="N4624" i="35"/>
  <c r="K2435" i="35"/>
  <c r="J226" i="35"/>
  <c r="J3574" i="35"/>
  <c r="N1756" i="35"/>
  <c r="N4833" i="35"/>
  <c r="M5330" i="35"/>
  <c r="L2737" i="35"/>
  <c r="L4149" i="35"/>
  <c r="M4384" i="35"/>
  <c r="M2901" i="35"/>
  <c r="L610" i="35"/>
  <c r="I5054" i="35"/>
  <c r="I48" i="35"/>
  <c r="L2306" i="35"/>
  <c r="J4106" i="35"/>
  <c r="J741" i="35"/>
  <c r="J5398" i="35"/>
  <c r="N494" i="35"/>
  <c r="N819" i="35"/>
  <c r="M1282" i="35"/>
  <c r="N3535" i="35"/>
  <c r="J2329" i="35"/>
  <c r="K1236" i="35"/>
  <c r="N5446" i="35"/>
  <c r="M2484" i="35"/>
  <c r="M1715" i="35"/>
  <c r="J5570" i="35"/>
  <c r="K4414" i="35"/>
  <c r="N1049" i="35"/>
  <c r="J4078" i="35"/>
  <c r="N4454" i="35"/>
  <c r="K289" i="35"/>
  <c r="I1199" i="35"/>
  <c r="J5060" i="35"/>
  <c r="M5390" i="35"/>
  <c r="L4845" i="35"/>
  <c r="K5613" i="35"/>
  <c r="L5020" i="35"/>
  <c r="K4233" i="35"/>
  <c r="M2103" i="35"/>
  <c r="M2273" i="35"/>
  <c r="K2450" i="35"/>
  <c r="L2140" i="35"/>
  <c r="J2339" i="35"/>
  <c r="L2602" i="35"/>
  <c r="K4123" i="35"/>
  <c r="L4087" i="35"/>
  <c r="I4778" i="35"/>
  <c r="L1861" i="35"/>
  <c r="M2897" i="35"/>
  <c r="N4008" i="35"/>
  <c r="K2798" i="35"/>
  <c r="J1665" i="35"/>
  <c r="L4309" i="35"/>
  <c r="N5191" i="35"/>
  <c r="J2465" i="35"/>
  <c r="L5042" i="35"/>
  <c r="L5431" i="35"/>
  <c r="N5545" i="35"/>
  <c r="I1904" i="35"/>
  <c r="N3460" i="35"/>
  <c r="L1273" i="35"/>
  <c r="K2052" i="35"/>
  <c r="K5096" i="35"/>
  <c r="M4820" i="35"/>
  <c r="K3759" i="35"/>
  <c r="J2470" i="35"/>
  <c r="N1138" i="35"/>
  <c r="N3127" i="35"/>
  <c r="M129" i="35"/>
  <c r="K5327" i="35"/>
  <c r="I5578" i="35"/>
  <c r="L375" i="35"/>
  <c r="J964" i="35"/>
  <c r="I1151" i="35"/>
  <c r="N803" i="35"/>
  <c r="I5626" i="35"/>
  <c r="J1825" i="35"/>
  <c r="J245" i="35"/>
  <c r="I2909" i="35"/>
  <c r="M2550" i="35"/>
  <c r="M5155" i="35"/>
  <c r="M5148" i="35"/>
  <c r="I458" i="35"/>
  <c r="I4729" i="35"/>
  <c r="K2649" i="35"/>
  <c r="L1917" i="35"/>
  <c r="J890" i="35"/>
  <c r="J1331" i="35"/>
  <c r="M2117" i="35"/>
  <c r="M5059" i="35"/>
  <c r="I4606" i="35"/>
  <c r="L4110" i="35"/>
  <c r="I4028" i="35"/>
  <c r="J3287" i="35"/>
  <c r="I847" i="35"/>
  <c r="K46" i="35"/>
  <c r="N3955" i="35"/>
  <c r="J2391" i="35"/>
  <c r="J137" i="35"/>
  <c r="M1474" i="35"/>
  <c r="L5420" i="35"/>
  <c r="N5585" i="35"/>
  <c r="K2446" i="35"/>
  <c r="M4011" i="35"/>
  <c r="L462" i="35"/>
  <c r="N73" i="35"/>
  <c r="L2611" i="35"/>
  <c r="M282" i="35"/>
  <c r="J488" i="35"/>
  <c r="I4340" i="35"/>
  <c r="I2492" i="35"/>
  <c r="I5029" i="35"/>
  <c r="L5443" i="35"/>
  <c r="L2662" i="35"/>
  <c r="I3219" i="35"/>
  <c r="K798" i="35"/>
  <c r="L5504" i="35"/>
  <c r="I5600" i="35"/>
  <c r="J3403" i="35"/>
  <c r="N3185" i="35"/>
  <c r="N304" i="35"/>
  <c r="J587" i="35"/>
  <c r="M3322" i="35"/>
  <c r="I1817" i="35"/>
  <c r="L1344" i="35"/>
  <c r="N4764" i="35"/>
  <c r="K1432" i="35"/>
  <c r="M1032" i="35"/>
  <c r="J5406" i="35"/>
  <c r="I5047" i="35"/>
  <c r="N5633" i="35"/>
  <c r="J4598" i="35"/>
  <c r="I1472" i="35"/>
  <c r="M3626" i="35"/>
  <c r="K4385" i="35"/>
  <c r="N4022" i="35"/>
  <c r="L1798" i="35"/>
  <c r="K4698" i="35"/>
  <c r="J679" i="35"/>
  <c r="K4274" i="35"/>
  <c r="K995" i="35"/>
  <c r="J1836" i="35"/>
  <c r="M3443" i="35"/>
  <c r="K3694" i="35"/>
  <c r="L4996" i="35"/>
  <c r="N1088" i="35"/>
  <c r="J3305" i="35"/>
  <c r="J807" i="35"/>
  <c r="I4279" i="35"/>
  <c r="K5067" i="35"/>
  <c r="J3161" i="35"/>
  <c r="K332" i="35"/>
  <c r="M121" i="35"/>
  <c r="N969" i="35"/>
  <c r="J5122" i="35"/>
  <c r="N2445" i="35"/>
  <c r="J1520" i="35"/>
  <c r="K3500" i="35"/>
  <c r="K1536" i="35"/>
  <c r="J1072" i="35"/>
  <c r="K2249" i="35"/>
  <c r="I2972" i="35"/>
  <c r="J1500" i="35"/>
  <c r="L4323" i="35"/>
  <c r="M4243" i="35"/>
  <c r="I4366" i="35"/>
  <c r="M2199" i="35"/>
  <c r="N439" i="35"/>
  <c r="K205" i="35"/>
  <c r="J2482" i="35"/>
  <c r="M1556" i="35"/>
  <c r="I68" i="35"/>
  <c r="L2076" i="35"/>
  <c r="M5138" i="35"/>
  <c r="I3668" i="35"/>
  <c r="J3793" i="35"/>
  <c r="M4248" i="35"/>
  <c r="J3168" i="35"/>
  <c r="M1344" i="35"/>
  <c r="L5160" i="35"/>
  <c r="I1511" i="35"/>
  <c r="L1126" i="35"/>
  <c r="M1350" i="35"/>
  <c r="L2303" i="35"/>
  <c r="I2018" i="35"/>
  <c r="K3028" i="35"/>
  <c r="I1732" i="35"/>
  <c r="I2578" i="35"/>
  <c r="M1804" i="35"/>
  <c r="N1504" i="35"/>
  <c r="N4779" i="35"/>
  <c r="L3755" i="35"/>
  <c r="J1010" i="35"/>
  <c r="K1367" i="35"/>
  <c r="J1935" i="35"/>
  <c r="K2230" i="35"/>
  <c r="M2692" i="35"/>
  <c r="K2405" i="35"/>
  <c r="J2431" i="35"/>
  <c r="N4255" i="35"/>
  <c r="N5125" i="35"/>
  <c r="N3341" i="35"/>
  <c r="J2307" i="35"/>
  <c r="J1365" i="35"/>
  <c r="J3093" i="35"/>
  <c r="L2177" i="35"/>
  <c r="L4053" i="35"/>
  <c r="I1313" i="35"/>
  <c r="K2080" i="35"/>
  <c r="I5238" i="35"/>
  <c r="K4592" i="35"/>
  <c r="I2209" i="35"/>
  <c r="M177" i="35"/>
  <c r="J1881" i="35"/>
  <c r="J2765" i="35"/>
  <c r="K4051" i="35"/>
  <c r="L2046" i="35"/>
  <c r="J3692" i="35"/>
  <c r="M2534" i="35"/>
  <c r="L2307" i="35"/>
  <c r="J52" i="35"/>
  <c r="L3825" i="35"/>
  <c r="N959" i="35"/>
  <c r="J2090" i="35"/>
  <c r="I260" i="35"/>
  <c r="L3608" i="35"/>
  <c r="M2363" i="35"/>
  <c r="K1563" i="35"/>
  <c r="I3504" i="35"/>
  <c r="I4423" i="35"/>
  <c r="L2296" i="35"/>
  <c r="J4215" i="35"/>
  <c r="I3511" i="35"/>
  <c r="K4420" i="35"/>
  <c r="K381" i="35"/>
  <c r="L3591" i="35"/>
  <c r="N1314" i="35"/>
  <c r="I5371" i="35"/>
  <c r="L2175" i="35"/>
  <c r="K3400" i="35"/>
  <c r="K3555" i="35"/>
  <c r="K2236" i="35"/>
  <c r="K1445" i="35"/>
  <c r="I1327" i="35"/>
  <c r="M5288" i="35"/>
  <c r="L2484" i="35"/>
  <c r="N3023" i="35"/>
  <c r="M2502" i="35"/>
  <c r="L3376" i="35"/>
  <c r="J5046" i="35"/>
  <c r="L2260" i="35"/>
  <c r="M3574" i="35"/>
  <c r="I3434" i="35"/>
  <c r="J1440" i="35"/>
  <c r="I1770" i="35"/>
  <c r="M1213" i="35"/>
  <c r="J1352" i="35"/>
  <c r="L4979" i="35"/>
  <c r="I3729" i="35"/>
  <c r="L2275" i="35"/>
  <c r="L161" i="35"/>
  <c r="N4961" i="35"/>
  <c r="K999" i="35"/>
  <c r="I4490" i="35"/>
  <c r="I543" i="35"/>
  <c r="N4299" i="35"/>
  <c r="J5017" i="35"/>
  <c r="J4201" i="35"/>
  <c r="N2355" i="35"/>
  <c r="N3158" i="35"/>
  <c r="L3596" i="35"/>
  <c r="I119" i="35"/>
  <c r="J4913" i="35"/>
  <c r="K1511" i="35"/>
  <c r="N1305" i="35"/>
  <c r="I3977" i="35"/>
  <c r="J3474" i="35"/>
  <c r="M1296" i="35"/>
  <c r="J3777" i="35"/>
  <c r="N5281" i="35"/>
  <c r="L3519" i="35"/>
  <c r="I2385" i="35"/>
  <c r="L3211" i="35"/>
  <c r="J2495" i="35"/>
  <c r="I2660" i="35"/>
  <c r="K2026" i="35"/>
  <c r="L4322" i="35"/>
  <c r="M2793" i="35"/>
  <c r="K2851" i="35"/>
  <c r="J412" i="35"/>
  <c r="L1460" i="35"/>
  <c r="J4318" i="35"/>
  <c r="N3358" i="35"/>
  <c r="N2698" i="35"/>
  <c r="K5245" i="35"/>
  <c r="L4800" i="35"/>
  <c r="N4726" i="35"/>
  <c r="M4682" i="35"/>
  <c r="J2888" i="35"/>
  <c r="L3138" i="35"/>
  <c r="J1422" i="35"/>
  <c r="L2896" i="35"/>
  <c r="M3247" i="35"/>
  <c r="I5458" i="35"/>
  <c r="L4345" i="35"/>
  <c r="J2799" i="35"/>
  <c r="I4090" i="35"/>
  <c r="M2300" i="35"/>
  <c r="J3431" i="35"/>
  <c r="N716" i="35"/>
  <c r="K3249" i="35"/>
  <c r="N2558" i="35"/>
  <c r="J404" i="35"/>
  <c r="L1299" i="35"/>
  <c r="M1920" i="35"/>
  <c r="J2932" i="35"/>
  <c r="K3812" i="35"/>
  <c r="M2473" i="35"/>
  <c r="L681" i="35"/>
  <c r="I3423" i="35"/>
  <c r="N2847" i="35"/>
  <c r="J1274" i="35"/>
  <c r="J4874" i="35"/>
  <c r="K4772" i="35"/>
  <c r="N971" i="35"/>
  <c r="I1548" i="35"/>
  <c r="L5318" i="35"/>
  <c r="N5220" i="35"/>
  <c r="J4921" i="35"/>
  <c r="I1786" i="35"/>
  <c r="K4497" i="35"/>
  <c r="I1042" i="35"/>
  <c r="L5556" i="35"/>
  <c r="M4239" i="35"/>
  <c r="K776" i="35"/>
  <c r="L209" i="35"/>
  <c r="J3102" i="35"/>
  <c r="J5324" i="35"/>
  <c r="I526" i="35"/>
  <c r="I964" i="35"/>
  <c r="N1097" i="35"/>
  <c r="I2019" i="35"/>
  <c r="J3588" i="35"/>
  <c r="N1205" i="35"/>
  <c r="K3027" i="35"/>
  <c r="K1806" i="35"/>
  <c r="L4858" i="35"/>
  <c r="K1450" i="35"/>
  <c r="L2492" i="35"/>
  <c r="M950" i="35"/>
  <c r="M1430" i="35"/>
  <c r="I633" i="35"/>
  <c r="L1046" i="35"/>
  <c r="K5514" i="35"/>
  <c r="J905" i="35"/>
  <c r="M720" i="35"/>
  <c r="I3805" i="35"/>
  <c r="J3332" i="35"/>
  <c r="I5252" i="35"/>
  <c r="J4299" i="35"/>
  <c r="K5094" i="35"/>
  <c r="M156" i="35"/>
  <c r="J4330" i="35"/>
  <c r="K2351" i="35"/>
  <c r="K993" i="35"/>
  <c r="M2775" i="35"/>
  <c r="M3095" i="35"/>
  <c r="K5308" i="35"/>
  <c r="I1410" i="35"/>
  <c r="L1062" i="35"/>
  <c r="K1211" i="35"/>
  <c r="J976" i="35"/>
  <c r="I2796" i="35"/>
  <c r="K3519" i="35"/>
  <c r="I389" i="35"/>
  <c r="I4202" i="35"/>
  <c r="M1158" i="35"/>
  <c r="K3559" i="35"/>
  <c r="L4517" i="35"/>
  <c r="L5294" i="35"/>
  <c r="N238" i="35"/>
  <c r="N3040" i="35"/>
  <c r="N3486" i="35"/>
  <c r="J789" i="35"/>
  <c r="N4183" i="35"/>
  <c r="K1373" i="35"/>
  <c r="M1026" i="35"/>
  <c r="K267" i="35"/>
  <c r="K116" i="35"/>
  <c r="L1389" i="35"/>
  <c r="N1321" i="35"/>
  <c r="M603" i="35"/>
  <c r="N4714" i="35"/>
  <c r="N2107" i="35"/>
  <c r="K4712" i="35"/>
  <c r="K308" i="35"/>
  <c r="M3429" i="35"/>
  <c r="N465" i="35"/>
  <c r="L4943" i="35"/>
  <c r="L5320" i="35"/>
  <c r="I4132" i="35"/>
  <c r="L4688" i="35"/>
  <c r="M4842" i="35"/>
  <c r="J572" i="35"/>
  <c r="K3646" i="35"/>
  <c r="K199" i="35"/>
  <c r="N4983" i="35"/>
  <c r="J3673" i="35"/>
  <c r="K2133" i="35"/>
  <c r="L564" i="35"/>
  <c r="L5629" i="35"/>
  <c r="K3729" i="35"/>
  <c r="M2381" i="35"/>
  <c r="J824" i="35"/>
  <c r="J4756" i="35"/>
  <c r="J3912" i="35"/>
  <c r="L927" i="35"/>
  <c r="K1932" i="35"/>
  <c r="N5213" i="35"/>
  <c r="I4815" i="35"/>
  <c r="J5082" i="35"/>
  <c r="J5403" i="35"/>
  <c r="L179" i="35"/>
  <c r="K2077" i="35"/>
  <c r="L69" i="35"/>
  <c r="I4896" i="35"/>
  <c r="I4845" i="35"/>
  <c r="K912" i="35"/>
  <c r="I1064" i="35"/>
  <c r="N4335" i="35"/>
  <c r="J5641" i="35"/>
  <c r="N2622" i="35"/>
  <c r="K2867" i="35"/>
  <c r="J17" i="35"/>
  <c r="M4615" i="35"/>
  <c r="N92" i="35"/>
  <c r="J1927" i="35"/>
  <c r="N4656" i="35"/>
  <c r="I4213" i="35"/>
  <c r="M2410" i="35"/>
  <c r="N5221" i="35"/>
  <c r="N3711" i="35"/>
  <c r="I4688" i="35"/>
  <c r="M1953" i="35"/>
  <c r="N5060" i="35"/>
  <c r="M1696" i="35"/>
  <c r="M4443" i="35"/>
  <c r="I5312" i="35"/>
  <c r="I89" i="35"/>
  <c r="L1678" i="35"/>
  <c r="J2885" i="35"/>
  <c r="N5365" i="35"/>
  <c r="J714" i="35"/>
  <c r="M19" i="35"/>
  <c r="K4583" i="35"/>
  <c r="K971" i="35"/>
  <c r="M5253" i="35"/>
  <c r="K5569" i="35"/>
  <c r="N4507" i="35"/>
  <c r="N4838" i="35"/>
  <c r="M4168" i="35"/>
  <c r="K2784" i="35"/>
  <c r="I1530" i="35"/>
  <c r="L2205" i="35"/>
  <c r="M4799" i="35"/>
  <c r="I4377" i="35"/>
  <c r="M4895" i="35"/>
  <c r="I5547" i="35"/>
  <c r="N3096" i="35"/>
  <c r="I3867" i="35"/>
  <c r="K1146" i="35"/>
  <c r="N5478" i="35"/>
  <c r="L2668" i="35"/>
  <c r="N1236" i="35"/>
  <c r="J2472" i="35"/>
  <c r="J4262" i="35"/>
  <c r="I678" i="35"/>
  <c r="I4382" i="35"/>
  <c r="N5159" i="35"/>
  <c r="L2431" i="35"/>
  <c r="J219" i="35"/>
  <c r="M221" i="35"/>
  <c r="K147" i="35"/>
  <c r="N961" i="35"/>
  <c r="L2183" i="35"/>
  <c r="K517" i="35"/>
  <c r="N4544" i="35"/>
  <c r="M2299" i="35"/>
  <c r="N3898" i="35"/>
  <c r="L17" i="35"/>
  <c r="N1682" i="35"/>
  <c r="M4698" i="35"/>
  <c r="J1226" i="35"/>
  <c r="N3993" i="35"/>
  <c r="J4557" i="35"/>
  <c r="N3847" i="35"/>
  <c r="J4494" i="35"/>
  <c r="M1733" i="35"/>
  <c r="J5301" i="35"/>
  <c r="I5096" i="35"/>
  <c r="K1459" i="35"/>
  <c r="J300" i="35"/>
  <c r="J5518" i="35"/>
  <c r="J3767" i="35"/>
  <c r="I4666" i="35"/>
  <c r="I2276" i="35"/>
  <c r="L4984" i="35"/>
  <c r="N4685" i="35"/>
  <c r="M939" i="35"/>
  <c r="M5602" i="35"/>
  <c r="N122" i="35"/>
  <c r="L2599" i="35"/>
  <c r="I3980" i="35"/>
  <c r="L656" i="35"/>
  <c r="I2293" i="35"/>
  <c r="N763" i="35"/>
  <c r="J4408" i="35"/>
  <c r="I2166" i="35"/>
  <c r="M2368" i="35"/>
  <c r="J2556" i="35"/>
  <c r="K2909" i="35"/>
  <c r="L2334" i="35"/>
  <c r="M4685" i="35"/>
  <c r="K1989" i="35"/>
  <c r="J5252" i="35"/>
  <c r="L3166" i="35"/>
  <c r="N832" i="35"/>
  <c r="L4179" i="35"/>
  <c r="K82" i="35"/>
  <c r="K3773" i="35"/>
  <c r="M1857" i="35"/>
  <c r="K428" i="35"/>
  <c r="J1313" i="35"/>
  <c r="M945" i="35"/>
  <c r="I53" i="35"/>
  <c r="L647" i="35"/>
  <c r="K4405" i="35"/>
  <c r="N5067" i="35"/>
  <c r="K684" i="35"/>
  <c r="I3344" i="35"/>
  <c r="N880" i="35"/>
  <c r="K2676" i="35"/>
  <c r="M1099" i="35"/>
  <c r="K1241" i="35"/>
  <c r="J4527" i="35"/>
  <c r="N4328" i="35"/>
  <c r="I1514" i="35"/>
  <c r="I1446" i="35"/>
  <c r="I78" i="35"/>
  <c r="J1049" i="35"/>
  <c r="N4632" i="35"/>
  <c r="I1490" i="35"/>
  <c r="M1885" i="35"/>
  <c r="J1247" i="35"/>
  <c r="J250" i="35"/>
  <c r="L3144" i="35"/>
  <c r="M4282" i="35"/>
  <c r="L3172" i="35"/>
  <c r="N351" i="35"/>
  <c r="M4276" i="35"/>
  <c r="I4259" i="35"/>
  <c r="I4994" i="35"/>
  <c r="I1914" i="35"/>
  <c r="I457" i="35"/>
  <c r="L3071" i="35"/>
  <c r="L2562" i="35"/>
  <c r="J5311" i="35"/>
  <c r="M5009" i="35"/>
  <c r="L4184" i="35"/>
  <c r="N1318" i="35"/>
  <c r="L3225" i="35"/>
  <c r="J605" i="35"/>
  <c r="M1180" i="35"/>
  <c r="K3088" i="35"/>
  <c r="K103" i="35"/>
  <c r="L5499" i="35"/>
  <c r="N1800" i="35"/>
  <c r="M2665" i="35"/>
  <c r="L5246" i="35"/>
  <c r="K694" i="35"/>
  <c r="L1165" i="35"/>
  <c r="N2700" i="35"/>
  <c r="L5284" i="35"/>
  <c r="I2825" i="35"/>
  <c r="N1083" i="35"/>
  <c r="M1746" i="35"/>
  <c r="I4734" i="35"/>
  <c r="N878" i="35"/>
  <c r="M751" i="35"/>
  <c r="I4512" i="35"/>
  <c r="K2495" i="35"/>
  <c r="J2663" i="35"/>
  <c r="K4927" i="35"/>
  <c r="M1456" i="35"/>
  <c r="J3823" i="35"/>
  <c r="I3637" i="35"/>
  <c r="K5108" i="35"/>
  <c r="I4726" i="35"/>
  <c r="L4518" i="35"/>
  <c r="N4639" i="35"/>
  <c r="I5261" i="35"/>
  <c r="K2923" i="35"/>
  <c r="K4119" i="35"/>
  <c r="K3335" i="35"/>
  <c r="J377" i="35"/>
  <c r="I756" i="35"/>
  <c r="N5188" i="35"/>
  <c r="M2933" i="35"/>
  <c r="I5546" i="35"/>
  <c r="J1412" i="35"/>
  <c r="M5348" i="35"/>
  <c r="J3563" i="35"/>
  <c r="I356" i="35"/>
  <c r="L3871" i="35"/>
  <c r="J561" i="35"/>
  <c r="J461" i="35"/>
  <c r="I935" i="35"/>
  <c r="J2457" i="35"/>
  <c r="I4080" i="35"/>
  <c r="N505" i="35"/>
  <c r="K867" i="35"/>
  <c r="K377" i="35"/>
  <c r="N4957" i="35"/>
  <c r="I167" i="35"/>
  <c r="I5257" i="35"/>
  <c r="M2367" i="35"/>
  <c r="K1622" i="35"/>
  <c r="M4094" i="35"/>
  <c r="I5141" i="35"/>
  <c r="N4324" i="35"/>
  <c r="I3415" i="35"/>
  <c r="I4404" i="35"/>
  <c r="N2220" i="35"/>
  <c r="M2869" i="35"/>
  <c r="I2297" i="35"/>
  <c r="K4258" i="35"/>
  <c r="M4021" i="35"/>
  <c r="I1331" i="35"/>
  <c r="K2754" i="35"/>
  <c r="I4891" i="35"/>
  <c r="M4715" i="35"/>
  <c r="N5252" i="35"/>
  <c r="K3928" i="35"/>
  <c r="M3837" i="35"/>
  <c r="L3942" i="35"/>
  <c r="K688" i="35"/>
  <c r="L1836" i="35"/>
  <c r="L2467" i="35"/>
  <c r="N2144" i="35"/>
  <c r="K405" i="35"/>
  <c r="I1321" i="35"/>
  <c r="N1068" i="35"/>
  <c r="J1611" i="35"/>
  <c r="I1880" i="35"/>
  <c r="N68" i="35"/>
  <c r="N3437" i="35"/>
  <c r="J1982" i="35"/>
  <c r="M471" i="35"/>
  <c r="J1803" i="35"/>
  <c r="J4626" i="35"/>
  <c r="K4892" i="35"/>
  <c r="N2585" i="35"/>
  <c r="K3342" i="35"/>
  <c r="K1403" i="35"/>
  <c r="J4079" i="35"/>
  <c r="I3489" i="35"/>
  <c r="M133" i="35"/>
  <c r="I5434" i="35"/>
  <c r="K5132" i="35"/>
  <c r="K2290" i="35"/>
  <c r="I4494" i="35"/>
  <c r="N4384" i="35"/>
  <c r="J3333" i="35"/>
  <c r="I5246" i="35"/>
  <c r="N471" i="35"/>
  <c r="M4035" i="35"/>
  <c r="J3115" i="35"/>
  <c r="L992" i="35"/>
  <c r="I1380" i="35"/>
  <c r="K957" i="35"/>
  <c r="M5635" i="35"/>
  <c r="K3413" i="35"/>
  <c r="J4719" i="35"/>
  <c r="J3844" i="35"/>
  <c r="L2543" i="35"/>
  <c r="M5401" i="35"/>
  <c r="N2505" i="35"/>
  <c r="N604" i="35"/>
  <c r="I2137" i="35"/>
  <c r="M4098" i="35"/>
  <c r="K4595" i="35"/>
  <c r="N4975" i="35"/>
  <c r="M996" i="35"/>
  <c r="I4318" i="35"/>
  <c r="M3302" i="35"/>
  <c r="J3740" i="35"/>
  <c r="L1288" i="35"/>
  <c r="I1337" i="35"/>
  <c r="J3944" i="35"/>
  <c r="K2485" i="35"/>
  <c r="L1758" i="35"/>
  <c r="K91" i="35"/>
  <c r="L3945" i="35"/>
  <c r="L978" i="35"/>
  <c r="N318" i="35"/>
  <c r="L4960" i="35"/>
  <c r="M4862" i="35"/>
  <c r="L5186" i="35"/>
  <c r="L3231" i="35"/>
  <c r="J2250" i="35"/>
  <c r="L597" i="35"/>
  <c r="I2669" i="35"/>
  <c r="L481" i="35"/>
  <c r="I220" i="35"/>
  <c r="I2731" i="35"/>
  <c r="M3888" i="35"/>
  <c r="K2314" i="35"/>
  <c r="I5378" i="35"/>
  <c r="J3189" i="35"/>
  <c r="N2701" i="35"/>
  <c r="I5037" i="35"/>
  <c r="J3089" i="35"/>
  <c r="K3237" i="35"/>
  <c r="I2280" i="35"/>
  <c r="N182" i="35"/>
  <c r="K4750" i="35"/>
  <c r="J3154" i="35"/>
  <c r="J1392" i="35"/>
  <c r="J866" i="35"/>
  <c r="K2842" i="35"/>
  <c r="I4103" i="35"/>
  <c r="L4942" i="35"/>
  <c r="L3261" i="35"/>
  <c r="I1832" i="35"/>
  <c r="K1055" i="35"/>
  <c r="M1737" i="35"/>
  <c r="J374" i="35"/>
  <c r="K1807" i="35"/>
  <c r="M5053" i="35"/>
  <c r="I5204" i="35"/>
  <c r="N1387" i="35"/>
  <c r="N5018" i="35"/>
  <c r="K4390" i="35"/>
  <c r="M2737" i="35"/>
  <c r="J3118" i="35"/>
  <c r="K4246" i="35"/>
  <c r="J5094" i="35"/>
  <c r="M1381" i="35"/>
  <c r="K3403" i="35"/>
  <c r="I2338" i="35"/>
  <c r="K1740" i="35"/>
  <c r="J2081" i="35"/>
  <c r="L376" i="35"/>
  <c r="I433" i="35"/>
  <c r="M1147" i="35"/>
  <c r="J228" i="35"/>
  <c r="J5307" i="35"/>
  <c r="K686" i="35"/>
  <c r="J3878" i="35"/>
  <c r="M1881" i="35"/>
  <c r="M2629" i="35"/>
  <c r="K2726" i="35"/>
  <c r="N5010" i="35"/>
  <c r="K246" i="35"/>
  <c r="J473" i="35"/>
  <c r="L27" i="35"/>
  <c r="K1802" i="35"/>
  <c r="L2618" i="35"/>
  <c r="L4502" i="35"/>
  <c r="I2748" i="35"/>
  <c r="N2429" i="35"/>
  <c r="L2681" i="35"/>
  <c r="L3064" i="35"/>
  <c r="L3844" i="35"/>
  <c r="I5046" i="35"/>
  <c r="M2494" i="35"/>
  <c r="L2060" i="35"/>
  <c r="N4937" i="35"/>
  <c r="K1602" i="35"/>
  <c r="L520" i="35"/>
  <c r="J548" i="35"/>
  <c r="M4484" i="35"/>
  <c r="I3835" i="35"/>
  <c r="M1692" i="35"/>
  <c r="K3098" i="35"/>
  <c r="I2576" i="35"/>
  <c r="J4901" i="35"/>
  <c r="N4032" i="35"/>
  <c r="I5621" i="35"/>
  <c r="K435" i="35"/>
  <c r="M4286" i="35"/>
  <c r="L1965" i="35"/>
  <c r="J1777" i="35"/>
  <c r="I5064" i="35"/>
  <c r="L552" i="35"/>
  <c r="K2512" i="35"/>
  <c r="K2497" i="35"/>
  <c r="J1181" i="35"/>
  <c r="J4847" i="35"/>
  <c r="I5545" i="35"/>
  <c r="I3235" i="35"/>
  <c r="K3685" i="35"/>
  <c r="I487" i="35"/>
  <c r="N954" i="35"/>
  <c r="L5496" i="35"/>
  <c r="K4344" i="35"/>
  <c r="I1126" i="35"/>
  <c r="K1729" i="35"/>
  <c r="I2448" i="35"/>
  <c r="J2914" i="35"/>
  <c r="K227" i="35"/>
  <c r="N4936" i="35"/>
  <c r="K654" i="35"/>
  <c r="J792" i="35"/>
  <c r="J3860" i="35"/>
  <c r="M3053" i="35"/>
  <c r="I757" i="35"/>
  <c r="I4173" i="35"/>
  <c r="M2699" i="35"/>
  <c r="I3920" i="35"/>
  <c r="J3727" i="35"/>
  <c r="J329" i="35"/>
  <c r="J5444" i="35"/>
  <c r="N1946" i="35"/>
  <c r="L5065" i="35"/>
  <c r="I711" i="35"/>
  <c r="L1367" i="35"/>
  <c r="J4547" i="35"/>
  <c r="N129" i="35"/>
  <c r="N4102" i="35"/>
  <c r="N5447" i="35"/>
  <c r="I4361" i="35"/>
  <c r="K4444" i="35"/>
  <c r="L4289" i="35"/>
  <c r="J5633" i="35"/>
  <c r="M106" i="35"/>
  <c r="M1506" i="35"/>
  <c r="L1444" i="35"/>
  <c r="L4508" i="35"/>
  <c r="L1290" i="35"/>
  <c r="L3976" i="35"/>
  <c r="J387" i="35"/>
  <c r="I1330" i="35"/>
  <c r="K2767" i="35"/>
  <c r="J5614" i="35"/>
  <c r="I1699" i="35"/>
  <c r="K340" i="35"/>
  <c r="L1794" i="35"/>
  <c r="K4802" i="35"/>
  <c r="N1410" i="35"/>
  <c r="N4216" i="35"/>
  <c r="M3389" i="35"/>
  <c r="M1539" i="35"/>
  <c r="M4553" i="35"/>
  <c r="J788" i="35"/>
  <c r="N1899" i="35"/>
  <c r="L1160" i="35"/>
  <c r="L4716" i="35"/>
  <c r="K2458" i="35"/>
  <c r="N3273" i="35"/>
  <c r="L2159" i="35"/>
  <c r="I5389" i="35"/>
  <c r="M1943" i="35"/>
  <c r="N3253" i="35"/>
  <c r="J2168" i="35"/>
  <c r="L3410" i="35"/>
  <c r="I4304" i="35"/>
  <c r="I620" i="35"/>
  <c r="L2261" i="35"/>
  <c r="M5183" i="35"/>
  <c r="L3396" i="35"/>
  <c r="N2852" i="35"/>
  <c r="N473" i="35"/>
  <c r="K3700" i="35"/>
  <c r="J1546" i="35"/>
  <c r="J2244" i="35"/>
  <c r="N462" i="35"/>
  <c r="L2381" i="35"/>
  <c r="K5286" i="35"/>
  <c r="I46" i="35"/>
  <c r="N5253" i="35"/>
  <c r="K2881" i="35"/>
  <c r="M1784" i="35"/>
  <c r="M1126" i="35"/>
  <c r="I4474" i="35"/>
  <c r="L3201" i="35"/>
  <c r="J3531" i="35"/>
  <c r="L864" i="35"/>
  <c r="J4819" i="35"/>
  <c r="M4901" i="35"/>
  <c r="N1438" i="35"/>
  <c r="I3713" i="35"/>
  <c r="I1281" i="35"/>
  <c r="N4429" i="35"/>
  <c r="L5583" i="35"/>
  <c r="K644" i="35"/>
  <c r="I455" i="35"/>
  <c r="N891" i="35"/>
  <c r="J4672" i="35"/>
  <c r="M5380" i="35"/>
  <c r="K4110" i="35"/>
  <c r="J5361" i="35"/>
  <c r="J2741" i="35"/>
  <c r="N2601" i="35"/>
  <c r="L2729" i="35"/>
  <c r="L5058" i="35"/>
  <c r="I2090" i="35"/>
  <c r="M115" i="35"/>
  <c r="K1844" i="35"/>
  <c r="I4112" i="35"/>
  <c r="J2803" i="35"/>
  <c r="K5201" i="35"/>
  <c r="I1860" i="35"/>
  <c r="N2608" i="35"/>
  <c r="K1401" i="35"/>
  <c r="K2787" i="35"/>
  <c r="N4240" i="35"/>
  <c r="I72" i="35"/>
  <c r="L3802" i="35"/>
  <c r="L3687" i="35"/>
  <c r="M1562" i="35"/>
  <c r="L3143" i="35"/>
  <c r="M3047" i="35"/>
  <c r="K3660" i="35"/>
  <c r="M4097" i="35"/>
  <c r="I1382" i="35"/>
  <c r="N661" i="35"/>
  <c r="L2683" i="35"/>
  <c r="M1212" i="35"/>
  <c r="J3371" i="35"/>
  <c r="L1852" i="35"/>
  <c r="I2675" i="35"/>
  <c r="K5066" i="35"/>
  <c r="I5394" i="35"/>
  <c r="K5030" i="35"/>
  <c r="N4914" i="35"/>
  <c r="L2160" i="35"/>
  <c r="I4178" i="35"/>
  <c r="M3718" i="35"/>
  <c r="L166" i="35"/>
  <c r="L5047" i="35"/>
  <c r="M330" i="35"/>
  <c r="K3914" i="35"/>
  <c r="M4028" i="35"/>
  <c r="I5313" i="35"/>
  <c r="L2959" i="35"/>
  <c r="J3761" i="35"/>
  <c r="N2108" i="35"/>
  <c r="M1753" i="35"/>
  <c r="N4129" i="35"/>
  <c r="N4863" i="35"/>
  <c r="M3787" i="35"/>
  <c r="N1105" i="35"/>
  <c r="M354" i="35"/>
  <c r="L4201" i="35"/>
  <c r="K2761" i="35"/>
  <c r="I1084" i="35"/>
  <c r="M5171" i="35"/>
  <c r="J1363" i="35"/>
  <c r="L2745" i="35"/>
  <c r="J1950" i="35"/>
  <c r="K3097" i="35"/>
  <c r="K724" i="35"/>
  <c r="J2285" i="35"/>
  <c r="M4940" i="35"/>
  <c r="I330" i="35"/>
  <c r="N1926" i="35"/>
  <c r="L3813" i="35"/>
  <c r="J4499" i="35"/>
  <c r="I1564" i="35"/>
  <c r="L5250" i="35"/>
  <c r="L1254" i="35"/>
  <c r="N4545" i="35"/>
  <c r="I1639" i="35"/>
  <c r="J3550" i="35"/>
  <c r="M1642" i="35"/>
  <c r="K5502" i="35"/>
  <c r="L2632" i="35"/>
  <c r="K5351" i="35"/>
  <c r="K4716" i="35"/>
  <c r="M3118" i="35"/>
  <c r="L4408" i="35"/>
  <c r="N5595" i="35"/>
  <c r="J3951" i="35"/>
  <c r="J615" i="35"/>
  <c r="K4580" i="35"/>
  <c r="M3066" i="35"/>
  <c r="K1854" i="35"/>
  <c r="I1425" i="35"/>
  <c r="L5568" i="35"/>
  <c r="I5036" i="35"/>
  <c r="M2780" i="35"/>
  <c r="N5537" i="35"/>
  <c r="L3988" i="35"/>
  <c r="J710" i="35"/>
  <c r="I2101" i="35"/>
  <c r="J2742" i="35"/>
  <c r="N353" i="35"/>
  <c r="N3076" i="35"/>
  <c r="I4711" i="35"/>
  <c r="M2201" i="35"/>
  <c r="J5542" i="35"/>
  <c r="M3808" i="35"/>
  <c r="J3666" i="35"/>
  <c r="K1737" i="35"/>
  <c r="I4374" i="35"/>
  <c r="M3409" i="35"/>
  <c r="J408" i="35"/>
  <c r="M1807" i="35"/>
  <c r="M3576" i="35"/>
  <c r="I3674" i="35"/>
  <c r="J1178" i="35"/>
  <c r="N3712" i="35"/>
  <c r="M4013" i="35"/>
  <c r="M3981" i="35"/>
  <c r="I1670" i="35"/>
  <c r="J2268" i="35"/>
  <c r="M2706" i="35"/>
  <c r="N2122" i="35"/>
  <c r="I4500" i="35"/>
  <c r="M4116" i="35"/>
  <c r="L3188" i="35"/>
  <c r="M1508" i="35"/>
  <c r="J4943" i="35"/>
  <c r="K4109" i="35"/>
  <c r="J628" i="35"/>
  <c r="L4736" i="35"/>
  <c r="N2724" i="35"/>
  <c r="J1064" i="35"/>
  <c r="K2706" i="35"/>
  <c r="L115" i="35"/>
  <c r="J3782" i="35"/>
  <c r="K5180" i="35"/>
  <c r="I1035" i="35"/>
  <c r="M227" i="35"/>
  <c r="I4977" i="35"/>
  <c r="K3451" i="35"/>
  <c r="M2648" i="35"/>
  <c r="I2835" i="35"/>
  <c r="M3406" i="35"/>
  <c r="J543" i="35"/>
  <c r="M4342" i="35"/>
  <c r="K2894" i="35"/>
  <c r="J2771" i="35"/>
  <c r="M3999" i="35"/>
  <c r="K1122" i="35"/>
  <c r="N1803" i="35"/>
  <c r="J1614" i="35"/>
  <c r="M1178" i="35"/>
  <c r="L5171" i="35"/>
  <c r="K3795" i="35"/>
  <c r="N853" i="35"/>
  <c r="K4503" i="35"/>
  <c r="M128" i="35"/>
  <c r="J365" i="35"/>
  <c r="L261" i="35"/>
  <c r="J94" i="35"/>
  <c r="L5527" i="35"/>
  <c r="K1343" i="35"/>
  <c r="M4996" i="35"/>
  <c r="J5163" i="35"/>
  <c r="M4119" i="35"/>
  <c r="I2644" i="35"/>
  <c r="M2432" i="35"/>
  <c r="N3873" i="35"/>
  <c r="I1998" i="35"/>
  <c r="J2290" i="35"/>
  <c r="K3444" i="35"/>
  <c r="M1131" i="35"/>
  <c r="N5629" i="35"/>
  <c r="M5158" i="35"/>
  <c r="N4771" i="35"/>
  <c r="K1891" i="35"/>
  <c r="K2844" i="35"/>
  <c r="N97" i="35"/>
  <c r="K5009" i="35"/>
  <c r="M764" i="35"/>
  <c r="N3107" i="35"/>
  <c r="K3926" i="35"/>
  <c r="J2772" i="35"/>
  <c r="I3193" i="35"/>
  <c r="M4074" i="35"/>
  <c r="L4057" i="35"/>
  <c r="K1984" i="35"/>
  <c r="M3201" i="35"/>
  <c r="J3900" i="35"/>
  <c r="M1612" i="35"/>
  <c r="J2776" i="35"/>
  <c r="K2930" i="35"/>
  <c r="I1453" i="35"/>
  <c r="I3788" i="35"/>
  <c r="L5102" i="35"/>
  <c r="M2033" i="35"/>
  <c r="K1021" i="35"/>
  <c r="K4778" i="35"/>
  <c r="J333" i="35"/>
  <c r="K1190" i="35"/>
  <c r="K2510" i="35"/>
  <c r="L1743" i="35"/>
  <c r="K4911" i="35"/>
  <c r="I5016" i="35"/>
  <c r="I394" i="35"/>
  <c r="L5562" i="35"/>
  <c r="N4608" i="35"/>
  <c r="K2420" i="35"/>
  <c r="L3334" i="35"/>
  <c r="J4274" i="35"/>
  <c r="J2314" i="35"/>
  <c r="K1192" i="35"/>
  <c r="K1045" i="35"/>
  <c r="K3301" i="35"/>
  <c r="N3117" i="35"/>
  <c r="I3513" i="35"/>
  <c r="K4301" i="35"/>
  <c r="K4115" i="35"/>
  <c r="L1935" i="35"/>
  <c r="K4060" i="35"/>
  <c r="N1082" i="35"/>
  <c r="L5359" i="35"/>
  <c r="N4483" i="35"/>
  <c r="K51" i="35"/>
  <c r="K3329" i="35"/>
  <c r="N2278" i="35"/>
  <c r="I2905" i="35"/>
  <c r="N5259" i="35"/>
  <c r="J396" i="35"/>
  <c r="J589" i="35"/>
  <c r="K5274" i="35"/>
  <c r="I3379" i="35"/>
  <c r="J863" i="35"/>
  <c r="K5294" i="35"/>
  <c r="N3708" i="35"/>
  <c r="I1483" i="35"/>
  <c r="N2217" i="35"/>
  <c r="I5470" i="35"/>
  <c r="N2541" i="35"/>
  <c r="K3312" i="35"/>
  <c r="M5533" i="35"/>
  <c r="J3400" i="35"/>
  <c r="K270" i="35"/>
  <c r="J4985" i="35"/>
  <c r="I5589" i="35"/>
  <c r="N1417" i="35"/>
  <c r="N3201" i="35"/>
  <c r="L4765" i="35"/>
  <c r="L1863" i="35"/>
  <c r="K1315" i="35"/>
  <c r="N4450" i="35"/>
  <c r="M1944" i="35"/>
  <c r="L3637" i="35"/>
  <c r="J4353" i="35"/>
  <c r="I516" i="35"/>
  <c r="L4854" i="35"/>
  <c r="L2744" i="35"/>
  <c r="N4550" i="35"/>
  <c r="L951" i="35"/>
  <c r="N1508" i="35"/>
  <c r="I5380" i="35"/>
  <c r="M4466" i="35"/>
  <c r="L1707" i="35"/>
  <c r="J4101" i="35"/>
  <c r="J2725" i="35"/>
  <c r="L1058" i="35"/>
  <c r="M147" i="35"/>
  <c r="N2629" i="35"/>
  <c r="K251" i="35"/>
  <c r="N4505" i="35"/>
  <c r="J3739" i="35"/>
  <c r="I3858" i="35"/>
  <c r="L3954" i="35"/>
  <c r="J1418" i="35"/>
  <c r="J3453" i="35"/>
  <c r="L5178" i="35"/>
  <c r="J147" i="35"/>
  <c r="K4726" i="35"/>
  <c r="N3875" i="35"/>
  <c r="M4956" i="35"/>
  <c r="L1842" i="35"/>
  <c r="L3622" i="35"/>
  <c r="K3089" i="35"/>
  <c r="K3108" i="35"/>
  <c r="L580" i="35"/>
  <c r="L1881" i="35"/>
  <c r="L2450" i="35"/>
  <c r="N2522" i="35"/>
  <c r="M3857" i="35"/>
  <c r="L4489" i="35"/>
  <c r="I4208" i="35"/>
  <c r="L246" i="35"/>
  <c r="I4691" i="35"/>
  <c r="K4550" i="35"/>
  <c r="M3089" i="35"/>
  <c r="M3870" i="35"/>
  <c r="M2150" i="35"/>
  <c r="K2419" i="35"/>
  <c r="L1301" i="35"/>
  <c r="N3559" i="35"/>
  <c r="L2703" i="35"/>
  <c r="J4755" i="35"/>
  <c r="M3662" i="35"/>
  <c r="L561" i="35"/>
  <c r="M2354" i="35"/>
  <c r="N2757" i="35"/>
  <c r="L185" i="35"/>
  <c r="L1884" i="35"/>
  <c r="J4736" i="35"/>
  <c r="M1393" i="35"/>
  <c r="I2757" i="35"/>
  <c r="K2862" i="35"/>
  <c r="K1604" i="35"/>
  <c r="L474" i="35"/>
  <c r="K1123" i="35"/>
  <c r="N414" i="35"/>
  <c r="M2630" i="35"/>
  <c r="M2194" i="35"/>
  <c r="M1043" i="35"/>
  <c r="L4853" i="35"/>
  <c r="K4431" i="35"/>
  <c r="I2285" i="35"/>
  <c r="I963" i="35"/>
  <c r="N2646" i="35"/>
  <c r="K2071" i="35"/>
  <c r="J939" i="35"/>
  <c r="I3215" i="35"/>
  <c r="K2720" i="35"/>
  <c r="K1108" i="35"/>
  <c r="L5049" i="35"/>
  <c r="L2206" i="35"/>
  <c r="L1123" i="35"/>
  <c r="I3743" i="35"/>
  <c r="L4809" i="35"/>
  <c r="N2280" i="35"/>
  <c r="M5510" i="35"/>
  <c r="K3999" i="35"/>
  <c r="J911" i="35"/>
  <c r="J117" i="35"/>
  <c r="L1605" i="35"/>
  <c r="N3404" i="35"/>
  <c r="I3672" i="35"/>
  <c r="L1980" i="35"/>
  <c r="K1641" i="35"/>
  <c r="M5343" i="35"/>
  <c r="J4109" i="35"/>
  <c r="I5648" i="35"/>
  <c r="K592" i="35"/>
  <c r="I2228" i="35"/>
  <c r="L2114" i="35"/>
  <c r="N1333" i="35"/>
  <c r="K4015" i="35"/>
  <c r="M449" i="35"/>
  <c r="L2027" i="35"/>
  <c r="N1510" i="35"/>
  <c r="N3882" i="35"/>
  <c r="I2581" i="35"/>
  <c r="I2138" i="35"/>
  <c r="J1929" i="35"/>
  <c r="N4848" i="35"/>
  <c r="L4035" i="35"/>
  <c r="I4841" i="35"/>
  <c r="L54" i="35"/>
  <c r="N4197" i="35"/>
  <c r="I1004" i="35"/>
  <c r="M4144" i="35"/>
  <c r="N4249" i="35"/>
  <c r="L3146" i="35"/>
  <c r="K4794" i="35"/>
  <c r="N744" i="35"/>
  <c r="K2347" i="35"/>
  <c r="J713" i="35"/>
  <c r="K390" i="35"/>
  <c r="J3577" i="35"/>
  <c r="J4681" i="35"/>
  <c r="L5116" i="35"/>
  <c r="N1958" i="35"/>
  <c r="J1903" i="35"/>
  <c r="J5415" i="35"/>
  <c r="K1095" i="35"/>
  <c r="K4986" i="35"/>
  <c r="N4222" i="35"/>
  <c r="N5109" i="35"/>
  <c r="K4370" i="35"/>
  <c r="I4862" i="35"/>
  <c r="N1421" i="35"/>
  <c r="K2493" i="35"/>
  <c r="I5560" i="35"/>
  <c r="N1625" i="35"/>
  <c r="J936" i="35"/>
  <c r="L4192" i="35"/>
  <c r="M3502" i="35"/>
  <c r="N2040" i="35"/>
  <c r="K2373" i="35"/>
  <c r="L3303" i="35"/>
  <c r="M1065" i="35"/>
  <c r="K4391" i="35"/>
  <c r="J1019" i="35"/>
  <c r="K1866" i="35"/>
  <c r="K4196" i="35"/>
  <c r="N1662" i="35"/>
  <c r="I199" i="35"/>
  <c r="L5489" i="35"/>
  <c r="N4600" i="35"/>
  <c r="M5494" i="35"/>
  <c r="K5233" i="35"/>
  <c r="J1050" i="35"/>
  <c r="L3157" i="35"/>
  <c r="J449" i="35"/>
  <c r="K3749" i="35"/>
  <c r="K514" i="35"/>
  <c r="M5140" i="35"/>
  <c r="K3557" i="35"/>
  <c r="M4897" i="35"/>
  <c r="K464" i="35"/>
  <c r="L4386" i="35"/>
  <c r="N942" i="35"/>
  <c r="M1992" i="35"/>
  <c r="N3546" i="35"/>
  <c r="L5245" i="35"/>
  <c r="K2348" i="35"/>
  <c r="J2829" i="35"/>
  <c r="L2526" i="35"/>
  <c r="J805" i="35"/>
  <c r="N1816" i="35"/>
  <c r="J5304" i="35"/>
  <c r="I3383" i="35"/>
  <c r="I2119" i="35"/>
  <c r="K1545" i="35"/>
  <c r="I2395" i="35"/>
  <c r="I2891" i="35"/>
  <c r="I346" i="35"/>
  <c r="L5146" i="35"/>
  <c r="I4801" i="35"/>
  <c r="I1673" i="35"/>
  <c r="I345" i="35"/>
  <c r="M4306" i="35"/>
  <c r="I4949" i="35"/>
  <c r="J1196" i="35"/>
  <c r="K3913" i="35"/>
  <c r="K3349" i="35"/>
  <c r="J2809" i="35"/>
  <c r="K430" i="35"/>
  <c r="L2360" i="35"/>
  <c r="L2254" i="35"/>
  <c r="I3737" i="35"/>
  <c r="I2142" i="35"/>
  <c r="J380" i="35"/>
  <c r="N1308" i="35"/>
  <c r="L1112" i="35"/>
  <c r="I2792" i="35"/>
  <c r="I2022" i="35"/>
  <c r="I948" i="35"/>
  <c r="J4086" i="35"/>
  <c r="I1367" i="35"/>
  <c r="K4613" i="35"/>
  <c r="J5061" i="35"/>
  <c r="K4894" i="35"/>
  <c r="N1245" i="35"/>
  <c r="M3250" i="35"/>
  <c r="L3247" i="35"/>
  <c r="N1103" i="35"/>
  <c r="K1003" i="35"/>
  <c r="I3454" i="35"/>
  <c r="I3276" i="35"/>
  <c r="N830" i="35"/>
  <c r="I1026" i="35"/>
  <c r="N5443" i="35"/>
  <c r="K3305" i="35"/>
  <c r="K936" i="35"/>
  <c r="I3262" i="35"/>
  <c r="N4871" i="35"/>
  <c r="N159" i="35"/>
  <c r="N2517" i="35"/>
  <c r="J5056" i="35"/>
  <c r="I5310" i="35"/>
  <c r="I2308" i="35"/>
  <c r="J5374" i="35"/>
  <c r="N947" i="35"/>
  <c r="J5556" i="35"/>
  <c r="M4312" i="35"/>
  <c r="L3832" i="35"/>
  <c r="K174" i="35"/>
  <c r="J142" i="35"/>
  <c r="N4500" i="35"/>
  <c r="N4721" i="35"/>
  <c r="L2928" i="35"/>
  <c r="I1622" i="35"/>
  <c r="N2072" i="35"/>
  <c r="N410" i="35"/>
  <c r="K2016" i="35"/>
  <c r="M5120" i="35"/>
  <c r="L3676" i="35"/>
  <c r="I261" i="35"/>
  <c r="J536" i="35"/>
  <c r="I5156" i="35"/>
  <c r="K3198" i="35"/>
  <c r="L3603" i="35"/>
  <c r="M4337" i="35"/>
  <c r="N2228" i="35"/>
  <c r="M2786" i="35"/>
  <c r="K935" i="35"/>
  <c r="I3997" i="35"/>
  <c r="J4716" i="35"/>
  <c r="J1138" i="35"/>
  <c r="N4924" i="35"/>
  <c r="I2898" i="35"/>
  <c r="L1727" i="35"/>
  <c r="M693" i="35"/>
  <c r="L4982" i="35"/>
  <c r="I4145" i="35"/>
  <c r="K3289" i="35"/>
  <c r="I4844" i="35"/>
  <c r="K4596" i="35"/>
  <c r="N5043" i="35"/>
  <c r="M3675" i="35"/>
  <c r="L1245" i="35"/>
  <c r="J4520" i="35"/>
  <c r="J4710" i="35"/>
  <c r="J1040" i="35"/>
  <c r="I4766" i="35"/>
  <c r="J416" i="35"/>
  <c r="N1272" i="35"/>
  <c r="N3257" i="35"/>
  <c r="M2936" i="35"/>
  <c r="K5010" i="35"/>
  <c r="J5479" i="35"/>
  <c r="K2942" i="35"/>
  <c r="N176" i="35"/>
  <c r="L378" i="35"/>
  <c r="I2567" i="35"/>
  <c r="N5141" i="35"/>
  <c r="J4273" i="35"/>
  <c r="M3855" i="35"/>
  <c r="N21" i="35"/>
  <c r="L1214" i="35"/>
  <c r="J3250" i="35"/>
  <c r="N2199" i="35"/>
  <c r="M5079" i="35"/>
  <c r="M3257" i="35"/>
  <c r="J4737" i="35"/>
  <c r="N1064" i="35"/>
  <c r="J4222" i="35"/>
  <c r="I992" i="35"/>
  <c r="K1222" i="35"/>
  <c r="K5260" i="35"/>
  <c r="N2431" i="35"/>
  <c r="K190" i="35"/>
  <c r="K5468" i="35"/>
  <c r="L3966" i="35"/>
  <c r="L3570" i="35"/>
  <c r="L5257" i="35"/>
  <c r="J3601" i="35"/>
  <c r="L3342" i="35"/>
  <c r="J2831" i="35"/>
  <c r="L1401" i="35"/>
  <c r="N4062" i="35"/>
  <c r="I3621" i="35"/>
  <c r="K2175" i="35"/>
  <c r="K5533" i="35"/>
  <c r="L1657" i="35"/>
  <c r="N897" i="35"/>
  <c r="K4978" i="35"/>
  <c r="K1687" i="35"/>
  <c r="M3685" i="35"/>
  <c r="M2895" i="35"/>
  <c r="M1535" i="35"/>
  <c r="M1929" i="35"/>
  <c r="J4176" i="35"/>
  <c r="L4273" i="35"/>
  <c r="N257" i="35"/>
  <c r="K751" i="35"/>
  <c r="J3174" i="35"/>
  <c r="M1161" i="35"/>
  <c r="M2591" i="35"/>
  <c r="J4569" i="35"/>
  <c r="M3129" i="35"/>
  <c r="I1237" i="35"/>
  <c r="N485" i="35"/>
  <c r="J3328" i="35"/>
  <c r="L2440" i="35"/>
  <c r="I1477" i="35"/>
  <c r="K4160" i="35"/>
  <c r="M4048" i="35"/>
  <c r="I1198" i="35"/>
  <c r="N2574" i="35"/>
  <c r="K5156" i="35"/>
  <c r="I5376" i="35"/>
  <c r="N4115" i="35"/>
  <c r="M3208" i="35"/>
  <c r="K3640" i="35"/>
  <c r="L148" i="35"/>
  <c r="J4034" i="35"/>
  <c r="L296" i="35"/>
  <c r="J2810" i="35"/>
  <c r="M2349" i="35"/>
  <c r="J5296" i="35"/>
  <c r="N2874" i="35"/>
  <c r="K1136" i="35"/>
  <c r="K3837" i="35"/>
  <c r="J1188" i="35"/>
  <c r="L332" i="35"/>
  <c r="K122" i="35"/>
  <c r="J4112" i="35"/>
  <c r="M862" i="35"/>
  <c r="K5517" i="35"/>
  <c r="J743" i="35"/>
  <c r="M1076" i="35"/>
  <c r="L3062" i="35"/>
  <c r="J760" i="35"/>
  <c r="K5489" i="35"/>
  <c r="K1093" i="35"/>
  <c r="K4494" i="35"/>
  <c r="K4862" i="35"/>
  <c r="K5300" i="35"/>
  <c r="M4169" i="35"/>
  <c r="M705" i="35"/>
  <c r="I4523" i="35"/>
  <c r="N3528" i="35"/>
  <c r="N3975" i="35"/>
  <c r="N5305" i="35"/>
  <c r="M3934" i="35"/>
  <c r="J4257" i="35"/>
  <c r="L3263" i="35"/>
  <c r="M821" i="35"/>
  <c r="J429" i="35"/>
  <c r="K5148" i="35"/>
  <c r="K2960" i="35"/>
  <c r="L4025" i="35"/>
  <c r="I2220" i="35"/>
  <c r="J370" i="35"/>
  <c r="M3230" i="35"/>
  <c r="M5048" i="35"/>
  <c r="I2121" i="35"/>
  <c r="N3311" i="35"/>
  <c r="K140" i="35"/>
  <c r="N4162" i="35"/>
  <c r="M3140" i="35"/>
  <c r="N1998" i="35"/>
  <c r="M5429" i="35"/>
  <c r="K153" i="35"/>
  <c r="I592" i="35"/>
  <c r="K601" i="35"/>
  <c r="I3427" i="35"/>
  <c r="M2241" i="35"/>
  <c r="K1300" i="35"/>
  <c r="M535" i="35"/>
  <c r="K1453" i="35"/>
  <c r="I670" i="35"/>
  <c r="M3272" i="35"/>
  <c r="N4978" i="35"/>
  <c r="N1658" i="35"/>
  <c r="M1394" i="35"/>
  <c r="J281" i="35"/>
  <c r="J4603" i="35"/>
  <c r="I3756" i="35"/>
  <c r="M168" i="35"/>
  <c r="I1513" i="35"/>
  <c r="K3155" i="35"/>
  <c r="M4599" i="35"/>
  <c r="N94" i="35"/>
  <c r="K1486" i="35"/>
  <c r="M247" i="35"/>
  <c r="J3214" i="35"/>
  <c r="M1760" i="35"/>
  <c r="L3728" i="35"/>
  <c r="M2296" i="35"/>
  <c r="L1326" i="35"/>
  <c r="M2672" i="35"/>
  <c r="M3916" i="35"/>
  <c r="K1954" i="35"/>
  <c r="L2112" i="35"/>
  <c r="L945" i="35"/>
  <c r="N2723" i="35"/>
  <c r="I5192" i="35"/>
  <c r="I5398" i="35"/>
  <c r="M5436" i="35"/>
  <c r="K1302" i="35"/>
  <c r="I5266" i="35"/>
  <c r="K5460" i="35"/>
  <c r="M334" i="35"/>
  <c r="J4521" i="35"/>
  <c r="J4566" i="35"/>
  <c r="I804" i="35"/>
  <c r="L2796" i="35"/>
  <c r="K1898" i="35"/>
  <c r="J600" i="35"/>
  <c r="L3075" i="35"/>
  <c r="M4378" i="35"/>
  <c r="N4160" i="35"/>
  <c r="N47" i="35"/>
  <c r="J1699" i="35"/>
  <c r="K1524" i="35"/>
  <c r="M4232" i="35"/>
  <c r="J5459" i="35"/>
  <c r="I5518" i="35"/>
  <c r="K2735" i="35"/>
  <c r="K4364" i="35"/>
  <c r="L2590" i="35"/>
  <c r="M5351" i="35"/>
  <c r="K4184" i="35"/>
  <c r="L999" i="35"/>
  <c r="L3585" i="35"/>
  <c r="J5092" i="35"/>
  <c r="K345" i="35"/>
  <c r="M1628" i="35"/>
  <c r="L5458" i="35"/>
  <c r="K4340" i="35"/>
  <c r="N4112" i="35"/>
  <c r="K2490" i="35"/>
  <c r="J4709" i="35"/>
  <c r="J3304" i="35"/>
  <c r="J2956" i="35"/>
  <c r="M3649" i="35"/>
  <c r="J2846" i="35"/>
  <c r="K1804" i="35"/>
  <c r="K3643" i="35"/>
  <c r="K3562" i="35"/>
  <c r="L1057" i="35"/>
  <c r="I4824" i="35"/>
  <c r="K2546" i="35"/>
  <c r="J2270" i="35"/>
  <c r="L1309" i="35"/>
  <c r="L245" i="35"/>
  <c r="L4732" i="35"/>
  <c r="L513" i="35"/>
  <c r="N453" i="35"/>
  <c r="L2070" i="35"/>
  <c r="M516" i="35"/>
  <c r="I3479" i="35"/>
  <c r="M4520" i="35"/>
  <c r="D2" i="35"/>
  <c r="J2833" i="35"/>
  <c r="K3207" i="35"/>
  <c r="M4085" i="35"/>
  <c r="L174" i="35"/>
  <c r="J3958" i="35"/>
  <c r="J3084" i="35"/>
  <c r="I64" i="35"/>
  <c r="I2069" i="35"/>
  <c r="K1922" i="35"/>
  <c r="L4978" i="35"/>
  <c r="N2766" i="35"/>
  <c r="I3604" i="35"/>
  <c r="N2396" i="35"/>
  <c r="K4926" i="35"/>
  <c r="L1826" i="35"/>
  <c r="J5426" i="35"/>
  <c r="K5352" i="35"/>
  <c r="L3663" i="35"/>
  <c r="J1760" i="35"/>
  <c r="I3751" i="35"/>
  <c r="M1309" i="35"/>
  <c r="I5630" i="35"/>
  <c r="I2432" i="35"/>
  <c r="N2112" i="35"/>
  <c r="N3000" i="35"/>
  <c r="K4449" i="35"/>
  <c r="N4372" i="35"/>
  <c r="K1159" i="35"/>
  <c r="K2268" i="35"/>
  <c r="J5388" i="35"/>
  <c r="L2660" i="35"/>
  <c r="K4121" i="35"/>
  <c r="K2538" i="35"/>
  <c r="N2452" i="35"/>
  <c r="N977" i="35"/>
  <c r="M927" i="35"/>
  <c r="I3803" i="35"/>
  <c r="N3653" i="35"/>
  <c r="N3510" i="35"/>
  <c r="K4826" i="35"/>
  <c r="I1107" i="35"/>
  <c r="K1104" i="35"/>
  <c r="M2726" i="35"/>
  <c r="M1768" i="35"/>
  <c r="M616" i="35"/>
  <c r="K1851" i="35"/>
  <c r="I432" i="35"/>
  <c r="K1995" i="35"/>
  <c r="N3377" i="35"/>
  <c r="I822" i="35"/>
  <c r="L2378" i="35"/>
  <c r="K5375" i="35"/>
  <c r="N3526" i="35"/>
  <c r="M5272" i="35"/>
  <c r="I4987" i="35"/>
  <c r="K5353" i="35"/>
  <c r="K4023" i="35"/>
  <c r="I2782" i="35"/>
  <c r="I4124" i="35"/>
  <c r="K1213" i="35"/>
  <c r="M1321" i="35"/>
  <c r="J1489" i="35"/>
  <c r="I438" i="35"/>
  <c r="I4346" i="35"/>
  <c r="I3313" i="35"/>
  <c r="J4122" i="35"/>
  <c r="J345" i="35"/>
  <c r="J5065" i="35"/>
  <c r="N3424" i="35"/>
  <c r="I1274" i="35"/>
  <c r="L4159" i="35"/>
  <c r="J4732" i="35"/>
  <c r="N4698" i="35"/>
  <c r="I2185" i="35"/>
  <c r="N755" i="35"/>
  <c r="J3042" i="35"/>
  <c r="K2590" i="35"/>
  <c r="N2268" i="35"/>
  <c r="M2953" i="35"/>
  <c r="N299" i="35"/>
  <c r="K2321" i="35"/>
  <c r="M5142" i="35"/>
  <c r="K5341" i="35"/>
  <c r="K2921" i="35"/>
  <c r="M1061" i="35"/>
  <c r="I5021" i="35"/>
  <c r="M2938" i="35"/>
  <c r="N1678" i="35"/>
  <c r="I2541" i="35"/>
  <c r="K3671" i="35"/>
  <c r="M2658" i="35"/>
  <c r="M214" i="35"/>
  <c r="M2899" i="35"/>
  <c r="J2425" i="35"/>
  <c r="J2446" i="35"/>
  <c r="J3688" i="35"/>
  <c r="K1576" i="35"/>
  <c r="M3318" i="35"/>
  <c r="N1219" i="35"/>
  <c r="I2658" i="35"/>
  <c r="J3121" i="35"/>
  <c r="L5057" i="35"/>
  <c r="M5063" i="35"/>
  <c r="I3700" i="35"/>
  <c r="K2692" i="35"/>
  <c r="M2768" i="35"/>
  <c r="M4298" i="35"/>
  <c r="K1195" i="35"/>
  <c r="K3124" i="35"/>
  <c r="M1275" i="35"/>
  <c r="N3116" i="35"/>
  <c r="M4041" i="35"/>
  <c r="J3454" i="35"/>
  <c r="K250" i="35"/>
  <c r="L577" i="35"/>
  <c r="I4338" i="35"/>
  <c r="M3472" i="35"/>
  <c r="L3243" i="35"/>
  <c r="J2875" i="35"/>
  <c r="M3604" i="35"/>
  <c r="L2807" i="35"/>
  <c r="I5043" i="35"/>
  <c r="J3478" i="35"/>
  <c r="I3766" i="35"/>
  <c r="N1627" i="35"/>
  <c r="K1717" i="35"/>
  <c r="M134" i="35"/>
  <c r="K401" i="35"/>
  <c r="K5454" i="35"/>
  <c r="I4846" i="35"/>
  <c r="N1994" i="35"/>
  <c r="L501" i="35"/>
  <c r="K5074" i="35"/>
  <c r="M3432" i="35"/>
  <c r="K3002" i="35"/>
  <c r="J3186" i="35"/>
  <c r="I2380" i="35"/>
  <c r="M4565" i="35"/>
  <c r="L134" i="35"/>
  <c r="L2325" i="35"/>
  <c r="L4310" i="35"/>
  <c r="I4393" i="35"/>
  <c r="J2579" i="35"/>
  <c r="L1496" i="35"/>
  <c r="K499" i="35"/>
  <c r="M805" i="35"/>
  <c r="L5596" i="35"/>
  <c r="L5336" i="35"/>
  <c r="L1849" i="35"/>
  <c r="J3546" i="35"/>
  <c r="M2657" i="35"/>
  <c r="K1114" i="35"/>
  <c r="K843" i="35"/>
  <c r="K4479" i="35"/>
  <c r="K2817" i="35"/>
  <c r="N4956" i="35"/>
  <c r="M3298" i="35"/>
  <c r="J1598" i="35"/>
  <c r="J3055" i="35"/>
  <c r="J4466" i="35"/>
  <c r="M5598" i="35"/>
  <c r="K4124" i="35"/>
  <c r="J5316" i="35"/>
  <c r="J1086" i="35"/>
  <c r="I3745" i="35"/>
  <c r="J3580" i="35"/>
  <c r="K3769" i="35"/>
  <c r="K4870" i="35"/>
  <c r="N3854" i="35"/>
  <c r="K375" i="35"/>
  <c r="J1718" i="35"/>
  <c r="L1364" i="35"/>
  <c r="J5133" i="35"/>
  <c r="I110" i="35"/>
  <c r="N4233" i="35"/>
  <c r="M2906" i="35"/>
  <c r="K2898" i="35"/>
  <c r="J4051" i="35"/>
  <c r="N2707" i="35"/>
  <c r="I1725" i="35"/>
  <c r="M1376" i="35"/>
  <c r="L4794" i="35"/>
  <c r="L2213" i="35"/>
  <c r="L925" i="35"/>
  <c r="K1584" i="35"/>
  <c r="I5386" i="35"/>
  <c r="J1080" i="35"/>
  <c r="N288" i="35"/>
  <c r="I3331" i="35"/>
  <c r="N3543" i="35"/>
  <c r="N1857" i="35"/>
  <c r="I2408" i="35"/>
  <c r="K2994" i="35"/>
  <c r="M1348" i="35"/>
  <c r="N2469" i="35"/>
  <c r="K25" i="35"/>
  <c r="L680" i="35"/>
  <c r="K4856" i="35"/>
  <c r="M3896" i="35"/>
  <c r="N1760" i="35"/>
  <c r="J1846" i="35"/>
  <c r="I5171" i="35"/>
  <c r="I4679" i="35"/>
  <c r="M3496" i="35"/>
  <c r="N4061" i="35"/>
  <c r="K1689" i="35"/>
  <c r="J4671" i="35"/>
  <c r="N1016" i="35"/>
  <c r="I3455" i="35"/>
  <c r="I213" i="35"/>
  <c r="L2056" i="35"/>
  <c r="K521" i="35"/>
  <c r="N3159" i="35"/>
  <c r="M1855" i="35"/>
  <c r="N3539" i="35"/>
  <c r="J128" i="35"/>
  <c r="J3394" i="35"/>
  <c r="J3636" i="35"/>
  <c r="M3333" i="35"/>
  <c r="J1840" i="35"/>
  <c r="N1794" i="35"/>
  <c r="M4165" i="35"/>
  <c r="L4113" i="35"/>
  <c r="N2529" i="35"/>
  <c r="M5448" i="35"/>
  <c r="M1682" i="35"/>
  <c r="M5104" i="35"/>
  <c r="M3154" i="35"/>
  <c r="N2904" i="35"/>
  <c r="L1914" i="35"/>
  <c r="L3004" i="35"/>
  <c r="K5087" i="35"/>
  <c r="L3527" i="35"/>
  <c r="M1397" i="35"/>
  <c r="K1296" i="35"/>
  <c r="K4056" i="35"/>
  <c r="I5306" i="35"/>
  <c r="L756" i="35"/>
  <c r="M3556" i="35"/>
  <c r="I2323" i="35"/>
  <c r="M4493" i="35"/>
  <c r="J1506" i="35"/>
  <c r="K3732" i="35"/>
  <c r="M77" i="35"/>
  <c r="M423" i="35"/>
  <c r="K5440" i="35"/>
  <c r="L2429" i="35"/>
  <c r="M4722" i="35"/>
  <c r="K2319" i="35"/>
  <c r="M3677" i="35"/>
  <c r="M3657" i="35"/>
  <c r="J155" i="35"/>
  <c r="K418" i="35"/>
  <c r="I3258" i="35"/>
  <c r="N1126" i="35"/>
  <c r="L2102" i="35"/>
  <c r="N3004" i="35"/>
  <c r="I4878" i="35"/>
  <c r="N1339" i="35"/>
  <c r="J1563" i="35"/>
  <c r="K3755" i="35"/>
  <c r="K665" i="35"/>
  <c r="M5358" i="35"/>
  <c r="L3093" i="35"/>
  <c r="J3191" i="35"/>
  <c r="L920" i="35"/>
  <c r="M2393" i="35"/>
  <c r="I1256" i="35"/>
  <c r="L4093" i="35"/>
  <c r="L3382" i="35"/>
  <c r="L2918" i="35"/>
  <c r="J3473" i="35"/>
  <c r="L3526" i="35"/>
  <c r="L4560" i="35"/>
  <c r="L4171" i="35"/>
  <c r="M5152" i="35"/>
  <c r="M2857" i="35"/>
  <c r="L5438" i="35"/>
  <c r="M680" i="35"/>
  <c r="I824" i="35"/>
  <c r="L4318" i="35"/>
  <c r="K1173" i="35"/>
  <c r="L2505" i="35"/>
  <c r="J4763" i="35"/>
  <c r="L1466" i="35"/>
  <c r="M362" i="35"/>
  <c r="L2738" i="35"/>
  <c r="K2589" i="35"/>
  <c r="J2763" i="35"/>
  <c r="L2448" i="35"/>
  <c r="K2911" i="35"/>
  <c r="J4605" i="35"/>
  <c r="M1222" i="35"/>
  <c r="I3336" i="35"/>
  <c r="N4620" i="35"/>
  <c r="J5320" i="35"/>
  <c r="J1504" i="35"/>
  <c r="K71" i="35"/>
  <c r="N3155" i="35"/>
  <c r="N2105" i="35"/>
  <c r="N3700" i="35"/>
  <c r="I1572" i="35"/>
  <c r="N1506" i="35"/>
  <c r="M3369" i="35"/>
  <c r="L2835" i="35"/>
  <c r="N2933" i="35"/>
  <c r="N3638" i="35"/>
  <c r="L5637" i="35"/>
  <c r="I1800" i="35"/>
  <c r="K4322" i="35"/>
  <c r="I5497" i="35"/>
  <c r="K4604" i="35"/>
  <c r="K4043" i="35"/>
  <c r="M390" i="35"/>
  <c r="I1464" i="35"/>
  <c r="K763" i="35"/>
  <c r="N3274" i="35"/>
  <c r="J3888" i="35"/>
  <c r="M1066" i="35"/>
  <c r="K441" i="35"/>
  <c r="J1100" i="35"/>
  <c r="I1729" i="35"/>
  <c r="J2403" i="35"/>
  <c r="I533" i="35"/>
  <c r="I1560" i="35"/>
  <c r="J209" i="35"/>
  <c r="I494" i="35"/>
  <c r="I1970" i="35"/>
  <c r="M4339" i="35"/>
  <c r="K2893" i="35"/>
  <c r="M4921" i="35"/>
  <c r="J1977" i="35"/>
  <c r="K974" i="35"/>
  <c r="K797" i="35"/>
  <c r="M286" i="35"/>
  <c r="I3112" i="35"/>
  <c r="M2904" i="35"/>
  <c r="K300" i="35"/>
  <c r="M1877" i="35"/>
  <c r="I1272" i="35"/>
  <c r="M3712" i="35"/>
  <c r="I3790" i="35"/>
  <c r="K3625" i="35"/>
  <c r="N502" i="35"/>
  <c r="N2735" i="35"/>
  <c r="M3236" i="35"/>
  <c r="I259" i="35"/>
  <c r="M1035" i="35"/>
  <c r="J1158" i="35"/>
  <c r="N507" i="35"/>
  <c r="D6" i="35"/>
  <c r="I2035" i="35"/>
  <c r="I3894" i="35"/>
  <c r="I165" i="35"/>
  <c r="N1596" i="35"/>
  <c r="M74" i="35"/>
  <c r="N4360" i="35"/>
  <c r="M2159" i="35"/>
  <c r="K550" i="35"/>
  <c r="M3157" i="35"/>
  <c r="L507" i="35"/>
  <c r="I5466" i="35"/>
  <c r="I5035" i="35"/>
  <c r="M2673" i="35"/>
  <c r="M3543" i="35"/>
  <c r="K2025" i="35"/>
  <c r="M1759" i="35"/>
  <c r="I2161" i="35"/>
  <c r="N2943" i="35"/>
  <c r="N1967" i="35"/>
  <c r="K928" i="35"/>
  <c r="I192" i="35"/>
  <c r="M5311" i="35"/>
  <c r="M5572" i="35"/>
  <c r="L488" i="35"/>
  <c r="K2366" i="35"/>
  <c r="I769" i="35"/>
  <c r="M336" i="35"/>
  <c r="M684" i="35"/>
  <c r="N1487" i="35"/>
  <c r="I2287" i="35"/>
  <c r="I4126" i="35"/>
  <c r="N3182" i="35"/>
  <c r="L4764" i="35"/>
  <c r="K1608" i="35"/>
  <c r="M1218" i="35"/>
  <c r="L3230" i="35"/>
  <c r="I577" i="35"/>
  <c r="I1577" i="35"/>
  <c r="K4563" i="35"/>
  <c r="K3005" i="35"/>
  <c r="J1075" i="35"/>
  <c r="L1304" i="35"/>
  <c r="K1424" i="35"/>
  <c r="L275" i="35"/>
  <c r="I2897" i="35"/>
  <c r="N5419" i="35"/>
  <c r="J4420" i="35"/>
  <c r="K5012" i="35"/>
  <c r="L2337" i="35"/>
  <c r="M4517" i="35"/>
  <c r="L4199" i="35"/>
  <c r="K1775" i="35"/>
  <c r="J651" i="35"/>
  <c r="L970" i="35"/>
  <c r="L1591" i="35"/>
  <c r="L914" i="35"/>
  <c r="J1292" i="35"/>
  <c r="N480" i="35"/>
  <c r="J2324" i="35"/>
  <c r="I3875" i="35"/>
  <c r="K5225" i="35"/>
  <c r="K5573" i="35"/>
  <c r="L726" i="35"/>
  <c r="J3319" i="35"/>
  <c r="I4639" i="35"/>
  <c r="L4567" i="35"/>
  <c r="J4506" i="35"/>
  <c r="N1257" i="35"/>
  <c r="L4912" i="35"/>
  <c r="K4162" i="35"/>
  <c r="I3687" i="35"/>
  <c r="J434" i="35"/>
  <c r="K5549" i="35"/>
  <c r="J72" i="35"/>
  <c r="K679" i="35"/>
  <c r="N4291" i="35"/>
  <c r="I3821" i="35"/>
  <c r="K4618" i="35"/>
  <c r="N4195" i="35"/>
  <c r="K5469" i="35"/>
  <c r="J909" i="35"/>
  <c r="M696" i="35"/>
  <c r="N1317" i="35"/>
  <c r="L659" i="35"/>
  <c r="K4489" i="35"/>
  <c r="N4769" i="35"/>
  <c r="N3765" i="35"/>
  <c r="N4687" i="35"/>
  <c r="K5172" i="35"/>
  <c r="L4742" i="35"/>
  <c r="I203" i="35"/>
  <c r="M2408" i="35"/>
  <c r="I1212" i="35"/>
  <c r="N416" i="35"/>
  <c r="I385" i="35"/>
  <c r="N1092" i="35"/>
  <c r="N1217" i="35"/>
  <c r="M1106" i="35"/>
  <c r="J4213" i="35"/>
  <c r="M2127" i="35"/>
  <c r="L484" i="35"/>
  <c r="L5367" i="35"/>
  <c r="L1550" i="35"/>
  <c r="L2379" i="35"/>
  <c r="K1492" i="35"/>
  <c r="J2044" i="35"/>
  <c r="I4360" i="35"/>
  <c r="N874" i="35"/>
  <c r="L1664" i="35"/>
  <c r="N3269" i="35"/>
  <c r="N104" i="35"/>
  <c r="L5607" i="35"/>
  <c r="L4395" i="35"/>
  <c r="K3427" i="35"/>
  <c r="I3734" i="35"/>
  <c r="N3363" i="35"/>
  <c r="M5083" i="35"/>
  <c r="N3054" i="35"/>
  <c r="M1799" i="35"/>
  <c r="L4271" i="35"/>
  <c r="L5000" i="35"/>
  <c r="I977" i="35"/>
  <c r="K3594" i="35"/>
  <c r="J2043" i="35"/>
  <c r="L697" i="35"/>
  <c r="I3691" i="35"/>
  <c r="M4200" i="35"/>
  <c r="N1877" i="35"/>
  <c r="K1918" i="35"/>
  <c r="I3149" i="35"/>
  <c r="L257" i="35"/>
  <c r="I2450" i="35"/>
  <c r="I852" i="35"/>
  <c r="K108" i="35"/>
  <c r="N5195" i="35"/>
  <c r="K1635" i="35"/>
  <c r="K1649" i="35"/>
  <c r="J2856" i="35"/>
  <c r="N516" i="35"/>
  <c r="M2320" i="35"/>
  <c r="I5476" i="35"/>
  <c r="I2726" i="35"/>
  <c r="K3995" i="35"/>
  <c r="J4877" i="35"/>
  <c r="N1971" i="35"/>
  <c r="J101" i="35"/>
  <c r="M2890" i="35"/>
  <c r="I3364" i="35"/>
  <c r="K1081" i="35"/>
  <c r="I124" i="35"/>
  <c r="N3369" i="35"/>
  <c r="J2367" i="35"/>
  <c r="L4063" i="35"/>
  <c r="J5317" i="35"/>
  <c r="K3966" i="35"/>
  <c r="L5433" i="35"/>
  <c r="K735" i="35"/>
  <c r="I1568" i="35"/>
  <c r="M2828" i="35"/>
  <c r="K5578" i="35"/>
  <c r="N3532" i="35"/>
  <c r="K5138" i="35"/>
  <c r="K1368" i="35"/>
  <c r="L3699" i="35"/>
  <c r="M809" i="35"/>
  <c r="L924" i="35"/>
  <c r="J5412" i="35"/>
  <c r="N1458" i="35"/>
  <c r="L3889" i="35"/>
  <c r="J2525" i="35"/>
  <c r="L3907" i="35"/>
  <c r="M3152" i="35"/>
  <c r="J4280" i="35"/>
  <c r="N2149" i="35"/>
  <c r="I1348" i="35"/>
  <c r="K1722" i="35"/>
  <c r="K1227" i="35"/>
  <c r="L3186" i="35"/>
  <c r="J1409" i="35"/>
  <c r="L73" i="35"/>
  <c r="K690" i="35"/>
  <c r="J2552" i="35"/>
  <c r="I2588" i="35"/>
  <c r="K282" i="35"/>
  <c r="N3070" i="35"/>
  <c r="M2478" i="35"/>
  <c r="J2210" i="35"/>
  <c r="N84" i="35"/>
  <c r="J5611" i="35"/>
  <c r="N3737" i="35"/>
  <c r="K2926" i="35"/>
  <c r="M2010" i="35"/>
  <c r="N1692" i="35"/>
  <c r="N2858" i="35"/>
  <c r="N1949" i="35"/>
  <c r="M4278" i="35"/>
  <c r="N4186" i="35"/>
  <c r="J877" i="35"/>
  <c r="K1915" i="35"/>
  <c r="N5089" i="35"/>
  <c r="K370" i="35"/>
  <c r="J5357" i="35"/>
  <c r="J979" i="35"/>
  <c r="M5481" i="35"/>
  <c r="I155" i="35"/>
  <c r="L2600" i="35"/>
  <c r="L451" i="35"/>
  <c r="J4102" i="35"/>
  <c r="K5401" i="35"/>
  <c r="M4586" i="35"/>
  <c r="I5111" i="35"/>
  <c r="K4137" i="35"/>
  <c r="K519" i="35"/>
  <c r="L1617" i="35"/>
  <c r="L1936" i="35"/>
  <c r="K158" i="35"/>
  <c r="N5311" i="35"/>
  <c r="K5553" i="35"/>
  <c r="M1112" i="35"/>
  <c r="I275" i="35"/>
  <c r="M745" i="35"/>
  <c r="N738" i="35"/>
  <c r="I3293" i="35"/>
  <c r="K2721" i="35"/>
  <c r="K3202" i="35"/>
  <c r="J1735" i="35"/>
  <c r="M4568" i="35"/>
  <c r="I5513" i="35"/>
  <c r="N585" i="35"/>
  <c r="M4099" i="35"/>
  <c r="I1070" i="35"/>
  <c r="K500" i="35"/>
  <c r="J4909" i="35"/>
  <c r="L1204" i="35"/>
  <c r="I5040" i="35"/>
  <c r="L297" i="35"/>
  <c r="N2447" i="35"/>
  <c r="L4949" i="35"/>
  <c r="M3467" i="35"/>
  <c r="K1930" i="35"/>
  <c r="M3748" i="35"/>
  <c r="I3306" i="35"/>
  <c r="J4040" i="35"/>
  <c r="L1080" i="35"/>
  <c r="I2204" i="35"/>
  <c r="K4408" i="35"/>
  <c r="M351" i="35"/>
  <c r="I253" i="35"/>
  <c r="J1516" i="35"/>
  <c r="N4049" i="35"/>
  <c r="M49" i="35"/>
  <c r="N902" i="35"/>
  <c r="N51" i="35"/>
  <c r="L1219" i="35"/>
  <c r="I967" i="35"/>
  <c r="M3717" i="35"/>
  <c r="L2700" i="35"/>
  <c r="J4789" i="35"/>
  <c r="K1467" i="35"/>
  <c r="K2677" i="35"/>
  <c r="J3899" i="35"/>
  <c r="J401" i="35"/>
  <c r="N4511" i="35"/>
  <c r="J3572" i="35"/>
  <c r="J4725" i="35"/>
  <c r="K3330" i="35"/>
  <c r="L1469" i="35"/>
  <c r="K387" i="35"/>
  <c r="N2941" i="35"/>
  <c r="N5157" i="35"/>
  <c r="J31" i="35"/>
  <c r="N1943" i="35"/>
  <c r="M4815" i="35"/>
  <c r="M2220" i="35"/>
  <c r="N5381" i="35"/>
  <c r="L5078" i="35"/>
  <c r="N4426" i="35"/>
  <c r="J869" i="35"/>
  <c r="I2333" i="35"/>
  <c r="N3835" i="35"/>
  <c r="L5001" i="35"/>
  <c r="N5410" i="35"/>
  <c r="L2994" i="35"/>
  <c r="L4178" i="35"/>
  <c r="K3315" i="35"/>
  <c r="N1852" i="35"/>
  <c r="J3507" i="35"/>
  <c r="I2190" i="35"/>
  <c r="K2228" i="35"/>
  <c r="M3372" i="35"/>
  <c r="M4192" i="35"/>
  <c r="K2611" i="35"/>
  <c r="J4963" i="35"/>
  <c r="L5445" i="35"/>
  <c r="I689" i="35"/>
  <c r="K4310" i="35"/>
  <c r="L546" i="35"/>
  <c r="N324" i="35"/>
  <c r="K3745" i="35"/>
  <c r="K1485" i="35"/>
  <c r="L1799" i="35"/>
  <c r="L4174" i="35"/>
  <c r="N2614" i="35"/>
  <c r="L258" i="35"/>
  <c r="N1669" i="35"/>
  <c r="J5540" i="35"/>
  <c r="M2951" i="35"/>
  <c r="K984" i="35"/>
  <c r="L2883" i="35"/>
  <c r="N2807" i="35"/>
  <c r="L2771" i="35"/>
  <c r="I950" i="35"/>
  <c r="L3819" i="35"/>
  <c r="I575" i="35"/>
  <c r="M4242" i="35"/>
  <c r="I4149" i="35"/>
  <c r="K3828" i="35"/>
  <c r="K95" i="35"/>
  <c r="N3342" i="35"/>
  <c r="I402" i="35"/>
  <c r="K5381" i="35"/>
  <c r="N5327" i="35"/>
  <c r="I5314" i="35"/>
  <c r="N426" i="35"/>
  <c r="J1782" i="35"/>
  <c r="M652" i="35"/>
  <c r="N1631" i="35"/>
  <c r="L4826" i="35"/>
  <c r="J3910" i="35"/>
  <c r="L1895" i="35"/>
  <c r="I2211" i="35"/>
  <c r="I2282" i="35"/>
  <c r="K3115" i="35"/>
  <c r="J70" i="35"/>
  <c r="I4430" i="35"/>
  <c r="I3940" i="35"/>
  <c r="I3261" i="35"/>
  <c r="N2805" i="35"/>
  <c r="K2730" i="35"/>
  <c r="I3055" i="35"/>
  <c r="M3893" i="35"/>
  <c r="N1717" i="35"/>
  <c r="K5316" i="35"/>
  <c r="M591" i="35"/>
  <c r="J4889" i="35"/>
  <c r="L589" i="35"/>
  <c r="M2557" i="35"/>
  <c r="J3852" i="35"/>
  <c r="N544" i="35"/>
  <c r="J912" i="35"/>
  <c r="K1267" i="35"/>
  <c r="I2240" i="35"/>
  <c r="K1031" i="35"/>
  <c r="N2880" i="35"/>
  <c r="J3206" i="35"/>
  <c r="N1693" i="35"/>
  <c r="M1843" i="35"/>
  <c r="J2908" i="35"/>
  <c r="M4654" i="35"/>
  <c r="L2336" i="35"/>
  <c r="L524" i="35"/>
  <c r="K4169" i="35"/>
  <c r="I2169" i="35"/>
  <c r="K4399" i="35"/>
  <c r="I1189" i="35"/>
  <c r="K4286" i="35"/>
  <c r="J4981" i="35"/>
  <c r="I590" i="35"/>
  <c r="K4208" i="35"/>
  <c r="L3914" i="35"/>
  <c r="I3963" i="35"/>
  <c r="J3826" i="35"/>
  <c r="I307" i="35"/>
  <c r="K3551" i="35"/>
  <c r="L2318" i="35"/>
  <c r="M2298" i="35"/>
  <c r="N5094" i="35"/>
  <c r="J4177" i="35"/>
  <c r="K857" i="35"/>
  <c r="N5437" i="35"/>
  <c r="N5505" i="35"/>
  <c r="L2082" i="35"/>
  <c r="L2276" i="35"/>
  <c r="I610" i="35"/>
  <c r="M5114" i="35"/>
  <c r="M2696" i="35"/>
  <c r="K5388" i="35"/>
  <c r="I2949" i="35"/>
  <c r="K4511" i="35"/>
  <c r="L344" i="35"/>
  <c r="M2102" i="35"/>
  <c r="J2674" i="35"/>
  <c r="J3413" i="35"/>
  <c r="K2675" i="35"/>
  <c r="K711" i="35"/>
  <c r="I1396" i="35"/>
  <c r="M5629" i="35"/>
  <c r="N1080" i="35"/>
  <c r="N4519" i="35"/>
  <c r="L216" i="35"/>
  <c r="I3396" i="35"/>
  <c r="N639" i="35"/>
  <c r="K4471" i="35"/>
  <c r="I5372" i="35"/>
  <c r="K5208" i="35"/>
  <c r="I5224" i="35"/>
  <c r="J3411" i="35"/>
  <c r="K1197" i="35"/>
  <c r="K2623" i="35"/>
  <c r="L2823" i="35"/>
  <c r="I4569" i="35"/>
  <c r="L4425" i="35"/>
  <c r="L4875" i="35"/>
  <c r="K2218" i="35"/>
  <c r="M152" i="35"/>
  <c r="M3530" i="35"/>
  <c r="K4524" i="35"/>
  <c r="J3444" i="35"/>
  <c r="K2651" i="35"/>
  <c r="I2927" i="35"/>
  <c r="I3673" i="35"/>
  <c r="L4537" i="35"/>
  <c r="I1749" i="35"/>
  <c r="J1767" i="35"/>
  <c r="J1708" i="35"/>
  <c r="N5269" i="35"/>
  <c r="L919" i="35"/>
  <c r="J4465" i="35"/>
  <c r="N602" i="35"/>
  <c r="M1012" i="35"/>
  <c r="L273" i="35"/>
  <c r="K4424" i="35"/>
  <c r="I5486" i="35"/>
  <c r="J3379" i="35"/>
  <c r="L4705" i="35"/>
  <c r="L770" i="35"/>
  <c r="N3067" i="35"/>
  <c r="N657" i="35"/>
  <c r="I3091" i="35"/>
  <c r="M2104" i="35"/>
  <c r="J4365" i="35"/>
  <c r="I422" i="35"/>
  <c r="N4176" i="35"/>
  <c r="K1900" i="35"/>
  <c r="L4242" i="35"/>
  <c r="M4417" i="35"/>
  <c r="L2919" i="35"/>
  <c r="M2960" i="35"/>
  <c r="J2432" i="35"/>
  <c r="I1286" i="35"/>
  <c r="K2880" i="35"/>
  <c r="I4336" i="35"/>
  <c r="L5300" i="35"/>
  <c r="J2176" i="35"/>
  <c r="M4319" i="35"/>
  <c r="L998" i="35"/>
  <c r="I676" i="35"/>
  <c r="M1507" i="35"/>
  <c r="M4636" i="35"/>
  <c r="L5488" i="35"/>
  <c r="L2108" i="35"/>
  <c r="M3420" i="35"/>
  <c r="J444" i="35"/>
  <c r="L4190" i="35"/>
  <c r="M682" i="35"/>
  <c r="L3173" i="35"/>
  <c r="M1921" i="35"/>
  <c r="M2105" i="35"/>
  <c r="L2310" i="35"/>
  <c r="N3976" i="35"/>
  <c r="M2727" i="35"/>
  <c r="J289" i="35"/>
  <c r="L4615" i="35"/>
  <c r="J4286" i="35"/>
  <c r="K1391" i="35"/>
  <c r="N4460" i="35"/>
  <c r="K2370" i="35"/>
  <c r="L4818" i="35"/>
  <c r="N178" i="35"/>
  <c r="I4540" i="35"/>
  <c r="N2876" i="35"/>
  <c r="J4221" i="35"/>
  <c r="J3979" i="35"/>
  <c r="M1756" i="35"/>
  <c r="L1211" i="35"/>
  <c r="L5623" i="35"/>
  <c r="M830" i="35"/>
  <c r="L3895" i="35"/>
  <c r="N2361" i="35"/>
  <c r="M1228" i="35"/>
  <c r="K1566" i="35"/>
  <c r="L1793" i="35"/>
  <c r="M3836" i="35"/>
  <c r="L4807" i="35"/>
  <c r="I387" i="35"/>
  <c r="J2375" i="35"/>
  <c r="L1719" i="35"/>
  <c r="N4140" i="35"/>
  <c r="M817" i="35"/>
  <c r="I105" i="35"/>
  <c r="J2685" i="35"/>
  <c r="L1513" i="35"/>
  <c r="K5298" i="35"/>
  <c r="L2370" i="35"/>
  <c r="N2216" i="35"/>
  <c r="J135" i="35"/>
  <c r="N1161" i="35"/>
  <c r="M530" i="35"/>
  <c r="M1166" i="35"/>
  <c r="J648" i="35"/>
  <c r="K445" i="35"/>
  <c r="I250" i="35"/>
  <c r="J2749" i="35"/>
  <c r="L3659" i="35"/>
  <c r="N4603" i="35"/>
  <c r="K3489" i="35"/>
  <c r="M2186" i="35"/>
  <c r="M1108" i="35"/>
  <c r="J5129" i="35"/>
  <c r="N1710" i="35"/>
  <c r="I3167" i="35"/>
  <c r="I5411" i="35"/>
  <c r="J457" i="35"/>
  <c r="J4080" i="35"/>
  <c r="M3270" i="35"/>
  <c r="N658" i="35"/>
  <c r="L1903" i="35"/>
  <c r="K5222" i="35"/>
  <c r="K5302" i="35"/>
  <c r="K120" i="35"/>
  <c r="N674" i="35"/>
  <c r="M1436" i="35"/>
  <c r="K3969" i="35"/>
  <c r="L233" i="35"/>
  <c r="I1264" i="35"/>
  <c r="J3044" i="35"/>
  <c r="K4090" i="35"/>
  <c r="I1417" i="35"/>
  <c r="M4427" i="35"/>
  <c r="J29" i="35"/>
  <c r="L5535" i="35"/>
  <c r="K5161" i="35"/>
  <c r="L2073" i="35"/>
  <c r="M1155" i="35"/>
  <c r="N4942" i="35"/>
  <c r="N1624" i="35"/>
  <c r="N3876" i="35"/>
  <c r="K204" i="35"/>
  <c r="K4738" i="35"/>
  <c r="N1459" i="35"/>
  <c r="I44" i="35"/>
  <c r="M2552" i="35"/>
  <c r="M366" i="35"/>
  <c r="L3944" i="35"/>
  <c r="I3547" i="35"/>
  <c r="L712" i="35"/>
  <c r="N1887" i="35"/>
  <c r="N1533" i="35"/>
  <c r="J4387" i="35"/>
  <c r="L540" i="35"/>
  <c r="L4785" i="35"/>
  <c r="J3786" i="35"/>
  <c r="N145" i="35"/>
  <c r="I1526" i="35"/>
  <c r="K4186" i="35"/>
  <c r="I2645" i="35"/>
  <c r="J3655" i="35"/>
  <c r="L4151" i="35"/>
  <c r="J4077" i="35"/>
  <c r="J2343" i="35"/>
  <c r="K3738" i="35"/>
  <c r="M1002" i="35"/>
  <c r="L3742" i="35"/>
  <c r="J4219" i="35"/>
  <c r="M28" i="35"/>
  <c r="L2079" i="35"/>
  <c r="M5506" i="35"/>
  <c r="M2740" i="35"/>
  <c r="M1602" i="35"/>
  <c r="N3821" i="35"/>
  <c r="I2330" i="35"/>
  <c r="M3105" i="35"/>
  <c r="N2786" i="35"/>
  <c r="I4690" i="35"/>
  <c r="I85" i="35"/>
  <c r="L5183" i="35"/>
  <c r="M5470" i="35"/>
  <c r="I4052" i="35"/>
  <c r="M4751" i="35"/>
  <c r="J727" i="35"/>
  <c r="L373" i="35"/>
  <c r="K3464" i="35"/>
  <c r="J2876" i="35"/>
  <c r="M1367" i="35"/>
  <c r="M4967" i="35"/>
  <c r="K4930" i="35"/>
  <c r="I907" i="35"/>
  <c r="J5477" i="35"/>
  <c r="N595" i="35"/>
  <c r="L608" i="35"/>
  <c r="J4271" i="35"/>
  <c r="L1833" i="35"/>
  <c r="N5504" i="35"/>
  <c r="J4823" i="35"/>
  <c r="J1318" i="35"/>
  <c r="K3785" i="35"/>
  <c r="J2485" i="35"/>
  <c r="N5400" i="35"/>
  <c r="N2621" i="35"/>
  <c r="L255" i="35"/>
  <c r="J820" i="35"/>
  <c r="M5265" i="35"/>
  <c r="K1971" i="35"/>
  <c r="N4798" i="35"/>
  <c r="N2906" i="35"/>
  <c r="L5374" i="35"/>
  <c r="N909" i="35"/>
  <c r="N5383" i="35"/>
  <c r="I1115" i="35"/>
  <c r="I4111" i="35"/>
  <c r="L2132" i="35"/>
  <c r="J4100" i="35"/>
  <c r="L4988" i="35"/>
  <c r="K2231" i="35"/>
  <c r="L1436" i="35"/>
  <c r="N4938" i="35"/>
  <c r="M2231" i="35"/>
  <c r="K877" i="35"/>
  <c r="L2173" i="35"/>
  <c r="L646" i="35"/>
  <c r="K3487" i="35"/>
  <c r="M488" i="35"/>
  <c r="L1191" i="35"/>
  <c r="L4157" i="35"/>
  <c r="L1132" i="35"/>
  <c r="M5107" i="35"/>
  <c r="L669" i="35"/>
  <c r="J467" i="35"/>
  <c r="L3109" i="35"/>
  <c r="J5597" i="35"/>
  <c r="N3464" i="35"/>
  <c r="N1187" i="35"/>
  <c r="J5231" i="35"/>
  <c r="L4261" i="35"/>
  <c r="J4256" i="35"/>
  <c r="L984" i="35"/>
  <c r="N2214" i="35"/>
  <c r="J65" i="35"/>
  <c r="I2818" i="35"/>
  <c r="N3560" i="35"/>
  <c r="L5141" i="35"/>
  <c r="K2771" i="35"/>
  <c r="L582" i="35"/>
  <c r="N3455" i="35"/>
  <c r="N510" i="35"/>
  <c r="J5413" i="35"/>
  <c r="L1238" i="35"/>
  <c r="I3088" i="35"/>
  <c r="J5592" i="35"/>
  <c r="M4892" i="35"/>
  <c r="J3562" i="35"/>
  <c r="J1085" i="35"/>
  <c r="J2036" i="35"/>
  <c r="I4200" i="35"/>
  <c r="N3220" i="35"/>
  <c r="K5582" i="35"/>
  <c r="K5614" i="35"/>
  <c r="J214" i="35"/>
  <c r="I4967" i="35"/>
  <c r="L94" i="35"/>
  <c r="J1792" i="35"/>
  <c r="K4215" i="35"/>
  <c r="N5588" i="35"/>
  <c r="L210" i="35"/>
  <c r="K2320" i="35"/>
  <c r="I4677" i="35"/>
  <c r="K2774" i="35"/>
  <c r="N5134" i="35"/>
  <c r="I2466" i="35"/>
  <c r="N2730" i="35"/>
  <c r="I5118" i="35"/>
  <c r="M5220" i="35"/>
  <c r="L3731" i="35"/>
  <c r="L4628" i="35"/>
  <c r="J390" i="35"/>
  <c r="J712" i="35"/>
  <c r="L2195" i="35"/>
  <c r="L585" i="35"/>
  <c r="M1470" i="35"/>
  <c r="I3138" i="35"/>
  <c r="I916" i="35"/>
  <c r="L3619" i="35"/>
  <c r="I2360" i="35"/>
  <c r="L1913" i="35"/>
  <c r="I3904" i="35"/>
  <c r="K4548" i="35"/>
  <c r="N5261" i="35"/>
  <c r="K431" i="35"/>
  <c r="N419" i="35"/>
  <c r="J5027" i="35"/>
  <c r="K2592" i="35"/>
  <c r="L2617" i="35"/>
  <c r="L360" i="35"/>
  <c r="M2592" i="35"/>
  <c r="K5531" i="35"/>
  <c r="K2055" i="35"/>
  <c r="K4138" i="35"/>
  <c r="K5348" i="35"/>
  <c r="N1595" i="35"/>
  <c r="K5150" i="35"/>
  <c r="L3540" i="35"/>
  <c r="J901" i="35"/>
  <c r="M1075" i="35"/>
  <c r="K2508" i="35"/>
  <c r="N4748" i="35"/>
  <c r="K2381" i="35"/>
  <c r="M769" i="35"/>
  <c r="L4784" i="35"/>
  <c r="N697" i="35"/>
  <c r="J176" i="35"/>
  <c r="M2044" i="35"/>
  <c r="M1497" i="35"/>
  <c r="K1901" i="35"/>
  <c r="K170" i="35"/>
  <c r="M1206" i="35"/>
  <c r="M2082" i="35"/>
  <c r="I2064" i="35"/>
  <c r="N1723" i="35"/>
  <c r="J5642" i="35"/>
  <c r="L4962" i="35"/>
  <c r="I512" i="35"/>
  <c r="K206" i="35"/>
  <c r="M1538" i="35"/>
  <c r="L716" i="35"/>
  <c r="N2882" i="35"/>
  <c r="N4967" i="35"/>
  <c r="N692" i="35"/>
  <c r="K1076" i="35"/>
  <c r="L4429" i="35"/>
  <c r="K4912" i="35"/>
  <c r="I2208" i="35"/>
  <c r="K511" i="35"/>
  <c r="M5166" i="35"/>
  <c r="I3747" i="35"/>
  <c r="K3490" i="35"/>
  <c r="N4626" i="35"/>
  <c r="K2312" i="35"/>
  <c r="J2566" i="35"/>
  <c r="I3487" i="35"/>
  <c r="I214" i="35"/>
  <c r="M1609" i="35"/>
  <c r="J4882" i="35"/>
  <c r="M823" i="35"/>
  <c r="L4416" i="35"/>
  <c r="L4263" i="35"/>
  <c r="J2766" i="35"/>
  <c r="I4545" i="35"/>
  <c r="I2425" i="35"/>
  <c r="J3074" i="35"/>
  <c r="I1311" i="35"/>
  <c r="J3432" i="35"/>
  <c r="J2208" i="35"/>
  <c r="I3816" i="35"/>
  <c r="J5348" i="35"/>
  <c r="M4700" i="35"/>
  <c r="J631" i="35"/>
  <c r="L4609" i="35"/>
  <c r="L518" i="35"/>
  <c r="K4699" i="35"/>
  <c r="L3738" i="35"/>
  <c r="K1130" i="35"/>
  <c r="J3677" i="35"/>
  <c r="I4865" i="35"/>
  <c r="I558" i="35"/>
  <c r="K2006" i="35"/>
  <c r="L878" i="35"/>
  <c r="M3024" i="35"/>
  <c r="L4712" i="35"/>
  <c r="J4814" i="35"/>
  <c r="I1953" i="35"/>
  <c r="I902" i="35"/>
  <c r="K626" i="35"/>
  <c r="L4821" i="35"/>
  <c r="I894" i="35"/>
  <c r="M3378" i="35"/>
  <c r="L3305" i="35"/>
  <c r="N5548" i="35"/>
  <c r="J756" i="35"/>
  <c r="K1725" i="35"/>
  <c r="M4803" i="35"/>
  <c r="K2671" i="35"/>
  <c r="J217" i="35"/>
  <c r="M853" i="35"/>
  <c r="K83" i="35"/>
  <c r="N1114" i="35"/>
  <c r="J5321" i="35"/>
  <c r="L1963" i="35"/>
  <c r="L4699" i="35"/>
  <c r="I96" i="35"/>
  <c r="J3462" i="35"/>
  <c r="N4902" i="35"/>
  <c r="J2248" i="35"/>
  <c r="L3922" i="35"/>
  <c r="J483" i="35"/>
  <c r="N2671" i="35"/>
  <c r="K1788" i="35"/>
  <c r="L4026" i="35"/>
  <c r="K1138" i="35"/>
  <c r="L2749" i="35"/>
  <c r="K920" i="35"/>
  <c r="I3118" i="35"/>
  <c r="L1997" i="35"/>
  <c r="M597" i="35"/>
  <c r="L2095" i="35"/>
  <c r="N5639" i="35"/>
  <c r="N3115" i="35"/>
  <c r="K1188" i="35"/>
  <c r="L5534" i="35"/>
  <c r="I4431" i="35"/>
  <c r="I4462" i="35"/>
  <c r="J4610" i="35"/>
  <c r="I2186" i="35"/>
  <c r="K3980" i="35"/>
  <c r="K5365" i="35"/>
  <c r="J3433" i="35"/>
  <c r="N4037" i="35"/>
  <c r="J4794" i="35"/>
  <c r="N4538" i="35"/>
  <c r="K3873" i="35"/>
  <c r="K3535" i="35"/>
  <c r="K2847" i="35"/>
  <c r="I3404" i="35"/>
  <c r="M2639" i="35"/>
  <c r="L1497" i="35"/>
  <c r="N4537" i="35"/>
  <c r="I3564" i="35"/>
  <c r="I3667" i="35"/>
  <c r="J1169" i="35"/>
  <c r="N1398" i="35"/>
  <c r="L3886" i="35"/>
  <c r="J1696" i="35"/>
  <c r="I1468" i="35"/>
  <c r="N3368" i="35"/>
  <c r="N3911" i="35"/>
  <c r="K5421" i="35"/>
  <c r="M573" i="35"/>
  <c r="N3376" i="35"/>
  <c r="I4487" i="35"/>
  <c r="I3749" i="35"/>
  <c r="N951" i="35"/>
  <c r="N2502" i="35"/>
  <c r="L5211" i="35"/>
  <c r="J4805" i="35"/>
  <c r="M3546" i="35"/>
  <c r="N120" i="35"/>
  <c r="K5355" i="35"/>
  <c r="N5288" i="35"/>
  <c r="I1947" i="35"/>
  <c r="J2509" i="35"/>
  <c r="K5452" i="35"/>
  <c r="I1964" i="35"/>
  <c r="N1316" i="35"/>
  <c r="M3488" i="35"/>
  <c r="J3825" i="35"/>
  <c r="M3282" i="35"/>
  <c r="L1395" i="35"/>
  <c r="K5160" i="35"/>
  <c r="J2632" i="35"/>
  <c r="N1332" i="35"/>
  <c r="N3505" i="35"/>
  <c r="I2596" i="35"/>
  <c r="K4819" i="35"/>
  <c r="L1167" i="35"/>
  <c r="K484" i="35"/>
  <c r="K1533" i="35"/>
  <c r="N2870" i="35"/>
  <c r="M3867" i="35"/>
  <c r="L4806" i="35"/>
  <c r="L2262" i="35"/>
  <c r="I4650" i="35"/>
  <c r="N249" i="35"/>
  <c r="L1178" i="35"/>
  <c r="I4838" i="35"/>
  <c r="K1078" i="35"/>
  <c r="K2367" i="35"/>
  <c r="L5548" i="35"/>
  <c r="J4119" i="35"/>
  <c r="M5239" i="35"/>
  <c r="I2426" i="35"/>
  <c r="L4319" i="35"/>
  <c r="I3862" i="35"/>
  <c r="L570" i="35"/>
  <c r="K4983" i="35"/>
  <c r="L3084" i="35"/>
  <c r="J879" i="35"/>
  <c r="L2312" i="35"/>
  <c r="K3199" i="35"/>
  <c r="K3844" i="35"/>
  <c r="N545" i="35"/>
  <c r="N5071" i="35"/>
  <c r="J306" i="35"/>
  <c r="I3475" i="35"/>
  <c r="N530" i="35"/>
  <c r="M123" i="35"/>
  <c r="L813" i="35"/>
  <c r="J3057" i="35"/>
  <c r="K2657" i="35"/>
  <c r="L808" i="35"/>
  <c r="L4633" i="35"/>
  <c r="N1351" i="35"/>
  <c r="M1008" i="35"/>
  <c r="N5358" i="35"/>
  <c r="J556" i="35"/>
  <c r="M2765" i="35"/>
  <c r="I382" i="35"/>
  <c r="K2864" i="35"/>
  <c r="L568" i="35"/>
  <c r="N4725" i="35"/>
  <c r="M3762" i="35"/>
  <c r="L5139" i="35"/>
  <c r="L2786" i="35"/>
  <c r="N2179" i="35"/>
  <c r="I884" i="35"/>
  <c r="I2524" i="35"/>
  <c r="I272" i="35"/>
  <c r="K4627" i="35"/>
  <c r="L2985" i="35"/>
  <c r="N827" i="35"/>
  <c r="M1006" i="35"/>
  <c r="M5243" i="35"/>
  <c r="J3337" i="35"/>
  <c r="J384" i="35"/>
  <c r="L1322" i="35"/>
  <c r="M5124" i="35"/>
  <c r="N804" i="35"/>
  <c r="N1952" i="35"/>
  <c r="M2401" i="35"/>
  <c r="J2233" i="35"/>
  <c r="M1146" i="35"/>
  <c r="N4070" i="35"/>
  <c r="N295" i="35"/>
  <c r="J360" i="35"/>
  <c r="J1584" i="35"/>
  <c r="J2342" i="35"/>
  <c r="K5139" i="35"/>
  <c r="I5068" i="35"/>
  <c r="J3317" i="35"/>
  <c r="K866" i="35"/>
  <c r="N3965" i="35"/>
  <c r="I3443" i="35"/>
  <c r="L2584" i="35"/>
  <c r="K2672" i="35"/>
  <c r="K705" i="35"/>
  <c r="K4061" i="35"/>
  <c r="N4926" i="35"/>
  <c r="J5461" i="35"/>
  <c r="J1154" i="35"/>
  <c r="N2588" i="35"/>
  <c r="N4434" i="35"/>
  <c r="L4384" i="35"/>
  <c r="M1095" i="35"/>
  <c r="N3984" i="35"/>
  <c r="I4305" i="35"/>
  <c r="L437" i="35"/>
  <c r="N1908" i="35"/>
  <c r="L4306" i="35"/>
  <c r="L2541" i="35"/>
  <c r="I4671" i="35"/>
  <c r="I905" i="35"/>
  <c r="L4099" i="35"/>
  <c r="L2721" i="35"/>
  <c r="N3690" i="35"/>
  <c r="L747" i="35"/>
  <c r="N5293" i="35"/>
  <c r="K1381" i="35"/>
  <c r="N3613" i="35"/>
  <c r="M3097" i="35"/>
  <c r="M1453" i="35"/>
  <c r="M2400" i="35"/>
  <c r="L2501" i="35"/>
  <c r="I1065" i="35"/>
  <c r="K1618" i="35"/>
  <c r="L4986" i="35"/>
  <c r="J3965" i="35"/>
  <c r="N618" i="35"/>
  <c r="I5038" i="35"/>
  <c r="J3715" i="35"/>
  <c r="M1133" i="35"/>
  <c r="L236" i="35"/>
  <c r="J5088" i="35"/>
  <c r="M2545" i="35"/>
  <c r="K1407" i="35"/>
  <c r="M1527" i="35"/>
  <c r="K266" i="35"/>
  <c r="N3482" i="35"/>
  <c r="I2262" i="35"/>
  <c r="N1522" i="35"/>
  <c r="I2434" i="35"/>
  <c r="L3662" i="35"/>
  <c r="I3686" i="35"/>
  <c r="I1633" i="35"/>
  <c r="I5243" i="35"/>
  <c r="N403" i="35"/>
  <c r="J39" i="35"/>
  <c r="I785" i="35"/>
  <c r="I2826" i="35"/>
  <c r="L3384" i="35"/>
  <c r="K581" i="35"/>
  <c r="M883" i="35"/>
  <c r="J691" i="35"/>
  <c r="L3808" i="35"/>
  <c r="I4762" i="35"/>
  <c r="K1182" i="35"/>
  <c r="L4015" i="35"/>
  <c r="N4035" i="35"/>
  <c r="K2301" i="35"/>
  <c r="N3994" i="35"/>
  <c r="N2038" i="35"/>
  <c r="N2570" i="35"/>
  <c r="J5524" i="35"/>
  <c r="J4455" i="35"/>
  <c r="I5333" i="35"/>
  <c r="K1735" i="35"/>
  <c r="M5291" i="35"/>
  <c r="M4211" i="35"/>
  <c r="L5612" i="35"/>
  <c r="L3588" i="35"/>
  <c r="K3100" i="35"/>
  <c r="K230" i="35"/>
  <c r="I1667" i="35"/>
  <c r="N1783" i="35"/>
  <c r="M3856" i="35"/>
  <c r="I4513" i="35"/>
  <c r="J2171" i="35"/>
  <c r="N1691" i="35"/>
  <c r="I3016" i="35"/>
  <c r="N671" i="35"/>
  <c r="J1058" i="35"/>
  <c r="K2778" i="35"/>
  <c r="N3860" i="35"/>
  <c r="K124" i="35"/>
  <c r="M2001" i="35"/>
  <c r="K2959" i="35"/>
  <c r="I1423" i="35"/>
  <c r="J277" i="35"/>
  <c r="M3008" i="35"/>
  <c r="I5187" i="35"/>
  <c r="K363" i="35"/>
  <c r="M2970" i="35"/>
  <c r="L485" i="35"/>
  <c r="I36" i="35"/>
  <c r="I2770" i="35"/>
  <c r="M5008" i="35"/>
  <c r="J4530" i="35"/>
  <c r="L3916" i="35"/>
  <c r="N780" i="35"/>
  <c r="I3891" i="35"/>
  <c r="L4830" i="35"/>
  <c r="J4224" i="35"/>
  <c r="K433" i="35"/>
  <c r="K1670" i="35"/>
  <c r="I4820" i="35"/>
  <c r="L5424" i="35"/>
  <c r="L977" i="35"/>
  <c r="M592" i="35"/>
  <c r="N2895" i="35"/>
  <c r="L888" i="35"/>
  <c r="N3665" i="35"/>
  <c r="N4009" i="35"/>
  <c r="I550" i="35"/>
  <c r="M2580" i="35"/>
  <c r="K4241" i="35"/>
  <c r="M5645" i="35"/>
  <c r="J4098" i="35"/>
  <c r="L2697" i="35"/>
  <c r="M4910" i="35"/>
  <c r="N146" i="35"/>
  <c r="K3558" i="35"/>
  <c r="N5514" i="35"/>
  <c r="L3611" i="35"/>
  <c r="L397" i="35"/>
  <c r="J4593" i="35"/>
  <c r="I5161" i="35"/>
  <c r="J502" i="35"/>
  <c r="K960" i="35"/>
  <c r="J3006" i="35"/>
  <c r="M1744" i="35"/>
  <c r="L3638" i="35"/>
  <c r="L4851" i="35"/>
  <c r="L67" i="35"/>
  <c r="L4169" i="35"/>
  <c r="L2182" i="35"/>
  <c r="K2858" i="35"/>
  <c r="K2151" i="35"/>
  <c r="J2306" i="35"/>
  <c r="N3697" i="35"/>
  <c r="J1286" i="35"/>
  <c r="L3863" i="35"/>
  <c r="J367" i="35"/>
  <c r="M4019" i="35"/>
  <c r="N202" i="35"/>
  <c r="L5046" i="35"/>
  <c r="L5326" i="35"/>
  <c r="L1672" i="35"/>
  <c r="M5437" i="35"/>
  <c r="M2197" i="35"/>
  <c r="N2237" i="35"/>
  <c r="K3123" i="35"/>
  <c r="N4919" i="35"/>
  <c r="L2917" i="35"/>
  <c r="M518" i="35"/>
  <c r="K4899" i="35"/>
  <c r="I3362" i="35"/>
  <c r="N3715" i="35"/>
  <c r="J5010" i="35"/>
  <c r="K1993" i="35"/>
  <c r="N3210" i="35"/>
  <c r="M2291" i="35"/>
  <c r="I401" i="35"/>
  <c r="N1481" i="35"/>
  <c r="K4392" i="35"/>
  <c r="M2147" i="35"/>
  <c r="N5413" i="35"/>
  <c r="K917" i="35"/>
  <c r="M4079" i="35"/>
  <c r="I4990" i="35"/>
  <c r="J3169" i="35"/>
  <c r="M1975" i="35"/>
  <c r="L3951" i="35"/>
  <c r="M668" i="35"/>
  <c r="L4989" i="35"/>
  <c r="M2781" i="35"/>
  <c r="I5627" i="35"/>
  <c r="N2916" i="35"/>
  <c r="L2511" i="35"/>
  <c r="M406" i="35"/>
  <c r="M2509" i="35"/>
  <c r="J4131" i="35"/>
  <c r="J4157" i="35"/>
  <c r="M5197" i="35"/>
  <c r="I5534" i="35"/>
  <c r="K298" i="35"/>
  <c r="M4049" i="35"/>
  <c r="I879" i="35"/>
  <c r="L2587" i="35"/>
  <c r="I2047" i="35"/>
  <c r="K3757" i="35"/>
  <c r="K3766" i="35"/>
  <c r="N5148" i="35"/>
  <c r="K4559" i="35"/>
  <c r="L4120" i="35"/>
  <c r="K818" i="35"/>
  <c r="J82" i="35"/>
  <c r="I208" i="35"/>
  <c r="K3471" i="35"/>
  <c r="K3684" i="35"/>
  <c r="J5396" i="35"/>
  <c r="N3685" i="35"/>
  <c r="J5186" i="35"/>
  <c r="M3449" i="35"/>
  <c r="M1748" i="35"/>
  <c r="K5223" i="35"/>
  <c r="I1933" i="35"/>
  <c r="N4744" i="35"/>
  <c r="N1763" i="35"/>
  <c r="M2928" i="35"/>
  <c r="I3939" i="35"/>
  <c r="N4947" i="35"/>
  <c r="I883" i="35"/>
  <c r="L2368" i="35"/>
  <c r="L4647" i="35"/>
  <c r="I2803" i="35"/>
  <c r="I304" i="35"/>
  <c r="L515" i="35"/>
  <c r="N576" i="35"/>
  <c r="I3110" i="35"/>
  <c r="J462" i="35"/>
  <c r="J2621" i="35"/>
  <c r="M2500" i="35"/>
  <c r="J4169" i="35"/>
  <c r="L2689" i="35"/>
  <c r="J397" i="35"/>
  <c r="L1574" i="35"/>
  <c r="I3143" i="35"/>
  <c r="I5226" i="35"/>
  <c r="J224" i="35"/>
  <c r="I1197" i="35"/>
  <c r="I4770" i="35"/>
  <c r="K1535" i="35"/>
  <c r="N2851" i="35"/>
  <c r="M667" i="35"/>
  <c r="J3532" i="35"/>
  <c r="N1512" i="35"/>
  <c r="K1369" i="35"/>
  <c r="N3564" i="35"/>
  <c r="I325" i="35"/>
  <c r="L749" i="35"/>
  <c r="J1837" i="35"/>
  <c r="I4177" i="35"/>
  <c r="M2925" i="35"/>
  <c r="M3172" i="35"/>
  <c r="L4940" i="35"/>
  <c r="M4782" i="35"/>
  <c r="K513" i="35"/>
  <c r="L4484" i="35"/>
  <c r="L4782" i="35"/>
  <c r="J3389" i="35"/>
  <c r="M2499" i="35"/>
  <c r="N3106" i="35"/>
  <c r="I1431" i="35"/>
  <c r="N4351" i="35"/>
  <c r="K112" i="35"/>
  <c r="J4954" i="35"/>
  <c r="N1696" i="35"/>
  <c r="N2513" i="35"/>
  <c r="J4802" i="35"/>
  <c r="L3135" i="35"/>
  <c r="M1726" i="35"/>
  <c r="N2048" i="35"/>
  <c r="L5163" i="35"/>
  <c r="N845" i="35"/>
  <c r="J3883" i="35"/>
  <c r="N2128" i="35"/>
  <c r="J4714" i="35"/>
  <c r="N1367" i="35"/>
  <c r="J2937" i="35"/>
  <c r="J540" i="35"/>
  <c r="L130" i="35"/>
  <c r="I4531" i="35"/>
  <c r="M2112" i="35"/>
  <c r="I184" i="35"/>
  <c r="N91" i="35"/>
  <c r="L635" i="35"/>
  <c r="J4171" i="35"/>
  <c r="M1957" i="35"/>
  <c r="I1437" i="35"/>
  <c r="K3620" i="35"/>
  <c r="I1484" i="35"/>
  <c r="M1534" i="35"/>
  <c r="K5383" i="35"/>
  <c r="J1031" i="35"/>
  <c r="K1363" i="35"/>
  <c r="L5038" i="35"/>
  <c r="J4795" i="35"/>
  <c r="J3179" i="35"/>
  <c r="N2404" i="35"/>
  <c r="M3549" i="35"/>
  <c r="N1649" i="35"/>
  <c r="N3511" i="35"/>
  <c r="L3711" i="35"/>
  <c r="J4785" i="35"/>
  <c r="J2381" i="35"/>
  <c r="N1133" i="35"/>
  <c r="L1851" i="35"/>
  <c r="M1316" i="35"/>
  <c r="J4924" i="35"/>
  <c r="M1600" i="35"/>
  <c r="M3055" i="35"/>
  <c r="L637" i="35"/>
  <c r="I3926" i="35"/>
  <c r="J4097" i="35"/>
  <c r="I4011" i="35"/>
  <c r="I1393" i="35"/>
  <c r="N3845" i="35"/>
  <c r="L3908" i="35"/>
  <c r="K2389" i="35"/>
  <c r="L1946" i="35"/>
  <c r="M5536" i="35"/>
  <c r="I2175" i="35"/>
  <c r="I1795" i="35"/>
  <c r="M1974" i="35"/>
  <c r="N3288" i="35"/>
  <c r="M4733" i="35"/>
  <c r="L1064" i="35"/>
  <c r="M3158" i="35"/>
  <c r="I2948" i="35"/>
  <c r="M3639" i="35"/>
  <c r="L2225" i="35"/>
  <c r="N4242" i="35"/>
  <c r="N1156" i="35"/>
  <c r="M4432" i="35"/>
  <c r="I4093" i="35"/>
  <c r="J3140" i="35"/>
  <c r="M1924" i="35"/>
  <c r="J3923" i="35"/>
  <c r="K5023" i="35"/>
  <c r="I4163" i="35"/>
  <c r="N1547" i="35"/>
  <c r="J1022" i="35"/>
  <c r="L1225" i="35"/>
  <c r="I1919" i="35"/>
  <c r="M553" i="35"/>
  <c r="N4159" i="35"/>
  <c r="I484" i="35"/>
  <c r="N4839" i="35"/>
  <c r="M2766" i="35"/>
  <c r="K3809" i="35"/>
  <c r="J2181" i="35"/>
  <c r="K1620" i="35"/>
  <c r="N2530" i="35"/>
  <c r="M560" i="35"/>
  <c r="N3124" i="35"/>
  <c r="L1910" i="35"/>
  <c r="I238" i="35"/>
  <c r="I2307" i="35"/>
  <c r="L708" i="35"/>
  <c r="L2836" i="35"/>
  <c r="J5264" i="35"/>
  <c r="L3998" i="35"/>
  <c r="J1097" i="35"/>
  <c r="J2840" i="35"/>
  <c r="K2282" i="35"/>
  <c r="K2690" i="35"/>
  <c r="N4987" i="35"/>
  <c r="I3966" i="35"/>
  <c r="K498" i="35"/>
  <c r="M3099" i="35"/>
  <c r="M477" i="35"/>
  <c r="I690" i="35"/>
  <c r="M384" i="35"/>
  <c r="M863" i="35"/>
  <c r="N1436" i="35"/>
  <c r="N5107" i="35"/>
  <c r="N770" i="35"/>
  <c r="K29" i="35"/>
  <c r="N2995" i="35"/>
  <c r="K3266" i="35"/>
  <c r="M4906" i="35"/>
  <c r="N3254" i="35"/>
  <c r="J1445" i="35"/>
  <c r="M2945" i="35"/>
  <c r="N2344" i="35"/>
  <c r="I3527" i="35"/>
  <c r="L3739" i="35"/>
  <c r="I3476" i="35"/>
  <c r="M900" i="35"/>
  <c r="N2486" i="35"/>
  <c r="K3797" i="35"/>
  <c r="I1954" i="35"/>
  <c r="I2688" i="35"/>
  <c r="L3623" i="35"/>
  <c r="L70" i="35"/>
  <c r="K5243" i="35"/>
  <c r="K894" i="35"/>
  <c r="L1624" i="35"/>
  <c r="N1503" i="35"/>
  <c r="M5096" i="35"/>
  <c r="I3158" i="35"/>
  <c r="M5391" i="35"/>
  <c r="N2427" i="35"/>
  <c r="J2569" i="35"/>
  <c r="J19" i="35"/>
  <c r="I1908" i="35"/>
  <c r="I1152" i="35"/>
  <c r="J4183" i="35"/>
  <c r="K3621" i="35"/>
  <c r="N1389" i="35"/>
  <c r="L4122" i="35"/>
  <c r="M4908" i="35"/>
  <c r="I4960" i="35"/>
  <c r="M5400" i="35"/>
  <c r="N569" i="35"/>
  <c r="I285" i="35"/>
  <c r="J1714" i="35"/>
  <c r="J4873" i="35"/>
  <c r="K5551" i="35"/>
  <c r="J4941" i="35"/>
  <c r="K1494" i="35"/>
  <c r="I3606" i="35"/>
  <c r="I447" i="35"/>
  <c r="M303" i="35"/>
  <c r="N1689" i="35"/>
  <c r="L4160" i="35"/>
  <c r="M794" i="35"/>
  <c r="M5534" i="35"/>
  <c r="L2867" i="35"/>
  <c r="M1021" i="35"/>
  <c r="L3112" i="35"/>
  <c r="M4419" i="35"/>
  <c r="K3212" i="35"/>
  <c r="N1437" i="35"/>
  <c r="L2487" i="35"/>
  <c r="J4214" i="35"/>
  <c r="M341" i="35"/>
  <c r="K5409" i="35"/>
  <c r="K3437" i="35"/>
  <c r="M1450" i="35"/>
  <c r="I2375" i="35"/>
  <c r="K2500" i="35"/>
  <c r="M3228" i="35"/>
  <c r="I5495" i="35"/>
  <c r="J5602" i="35"/>
  <c r="M2818" i="35"/>
  <c r="M66" i="35"/>
  <c r="K487" i="35"/>
  <c r="M2397" i="35"/>
  <c r="K5373" i="35"/>
  <c r="K3317" i="35"/>
  <c r="M3486" i="35"/>
  <c r="I3854" i="35"/>
  <c r="N2798" i="35"/>
  <c r="M559" i="35"/>
  <c r="J1865" i="35"/>
  <c r="M1820" i="35"/>
  <c r="I640" i="35"/>
  <c r="J508" i="35"/>
  <c r="N1485" i="35"/>
  <c r="L5035" i="35"/>
  <c r="I2713" i="35"/>
  <c r="K2092" i="35"/>
  <c r="M4160" i="35"/>
  <c r="I1877" i="35"/>
  <c r="K4948" i="35"/>
  <c r="N1668" i="35"/>
  <c r="I5208" i="35"/>
  <c r="I2145" i="35"/>
  <c r="M3656" i="35"/>
  <c r="I5397" i="35"/>
  <c r="K1632" i="35"/>
  <c r="K2629" i="35"/>
  <c r="I1008" i="35"/>
  <c r="J1162" i="35"/>
  <c r="K5312" i="35"/>
  <c r="L1162" i="35"/>
  <c r="L4428" i="35"/>
  <c r="J758" i="35"/>
  <c r="N1034" i="35"/>
  <c r="I2013" i="35"/>
  <c r="M3937" i="35"/>
  <c r="I2216" i="35"/>
  <c r="M4579" i="35"/>
  <c r="J200" i="35"/>
  <c r="I1304" i="35"/>
  <c r="J4747" i="35"/>
  <c r="M3961" i="35"/>
  <c r="K2441" i="35"/>
  <c r="N2059" i="35"/>
  <c r="I2685" i="35"/>
  <c r="K1855" i="35"/>
  <c r="M2845" i="35"/>
  <c r="M940" i="35"/>
  <c r="M3023" i="35"/>
  <c r="K4634" i="35"/>
  <c r="M3786" i="35"/>
  <c r="M3479" i="35"/>
  <c r="N2660" i="35"/>
  <c r="L4635" i="35"/>
  <c r="J871" i="35"/>
  <c r="L2472" i="35"/>
  <c r="N4405" i="35"/>
  <c r="L1035" i="35"/>
  <c r="M1279" i="35"/>
  <c r="J723" i="35"/>
  <c r="J985" i="35"/>
  <c r="I3078" i="35"/>
  <c r="L3517" i="35"/>
  <c r="N4329" i="35"/>
  <c r="K4645" i="35"/>
  <c r="N361" i="35"/>
  <c r="I4364" i="35"/>
  <c r="I4732" i="35"/>
  <c r="M2310" i="35"/>
  <c r="N5559" i="35"/>
  <c r="L3272" i="35"/>
  <c r="K2442" i="35"/>
  <c r="M276" i="35"/>
  <c r="M4014" i="35"/>
  <c r="J821" i="35"/>
  <c r="M5538" i="35"/>
  <c r="J5024" i="35"/>
  <c r="L5487" i="35"/>
  <c r="I1261" i="35"/>
  <c r="L351" i="35"/>
  <c r="I2544" i="35"/>
  <c r="J3436" i="35"/>
  <c r="L414" i="35"/>
  <c r="L4745" i="35"/>
  <c r="K703" i="35"/>
  <c r="M674" i="35"/>
  <c r="J4524" i="35"/>
  <c r="M2932" i="35"/>
  <c r="K317" i="35"/>
  <c r="I5449" i="35"/>
  <c r="J603" i="35"/>
  <c r="I5001" i="35"/>
  <c r="N4982" i="35"/>
  <c r="M4551" i="35"/>
  <c r="M4109" i="35"/>
  <c r="J3342" i="35"/>
  <c r="K614" i="35"/>
  <c r="L5492" i="35"/>
  <c r="K826" i="35"/>
  <c r="I2903" i="35"/>
  <c r="K1808" i="35"/>
  <c r="L476" i="35"/>
  <c r="J2639" i="35"/>
  <c r="M2876" i="35"/>
  <c r="J3173" i="35"/>
  <c r="J4925" i="35"/>
  <c r="I3174" i="35"/>
  <c r="N4181" i="35"/>
  <c r="K4365" i="35"/>
  <c r="I5316" i="35"/>
  <c r="J3035" i="35"/>
  <c r="L1562" i="35"/>
  <c r="L469" i="35"/>
  <c r="M626" i="35"/>
  <c r="N355" i="35"/>
  <c r="N3502" i="35"/>
  <c r="L232" i="35"/>
  <c r="K3252" i="35"/>
  <c r="K4173" i="35"/>
  <c r="K991" i="35"/>
  <c r="L2512" i="35"/>
  <c r="N3538" i="35"/>
  <c r="J5449" i="35"/>
  <c r="M62" i="35"/>
  <c r="M195" i="35"/>
  <c r="J5435" i="35"/>
  <c r="K3746" i="35"/>
  <c r="M713" i="35"/>
  <c r="N2209" i="35"/>
  <c r="M1900" i="35"/>
  <c r="K4724" i="35"/>
  <c r="N613" i="35"/>
  <c r="J4399" i="35"/>
  <c r="L1232" i="35"/>
  <c r="J5211" i="35"/>
  <c r="N3667" i="35"/>
  <c r="K3981" i="35"/>
  <c r="J4386" i="35"/>
  <c r="L2532" i="35"/>
  <c r="I1434" i="35"/>
  <c r="K2932" i="35"/>
  <c r="L5286" i="35"/>
  <c r="K4603" i="35"/>
  <c r="J4514" i="35"/>
  <c r="L1897" i="35"/>
  <c r="J3416" i="35"/>
  <c r="N1015" i="35"/>
  <c r="M132" i="35"/>
  <c r="I5565" i="35"/>
  <c r="I4721" i="35"/>
  <c r="I5537" i="35"/>
  <c r="M5098" i="35"/>
  <c r="L4268" i="35"/>
  <c r="M2944" i="35"/>
  <c r="L1694" i="35"/>
  <c r="I1306" i="35"/>
  <c r="K5290" i="35"/>
  <c r="M2221" i="35"/>
  <c r="I2619" i="35"/>
  <c r="J3252" i="35"/>
  <c r="M4861" i="35"/>
  <c r="M5146" i="35"/>
  <c r="K5248" i="35"/>
  <c r="N3996" i="35"/>
  <c r="K2845" i="35"/>
  <c r="N5054" i="35"/>
  <c r="N603" i="35"/>
  <c r="K5026" i="35"/>
  <c r="J4811" i="35"/>
  <c r="K1311" i="35"/>
  <c r="M893" i="35"/>
  <c r="J2115" i="35"/>
  <c r="I306" i="35"/>
  <c r="M4390" i="35"/>
  <c r="N3590" i="35"/>
  <c r="N216" i="35"/>
  <c r="M275" i="35"/>
  <c r="J2110" i="35"/>
  <c r="M5480" i="35"/>
  <c r="K5467" i="35"/>
  <c r="N2178" i="35"/>
  <c r="N723" i="35"/>
  <c r="M3361" i="35"/>
  <c r="L2714" i="35"/>
  <c r="M1707" i="35"/>
  <c r="I378" i="35"/>
  <c r="N5088" i="35"/>
  <c r="I3326" i="35"/>
  <c r="L5554" i="35"/>
  <c r="K4925" i="35"/>
  <c r="M1803" i="35"/>
  <c r="I1056" i="35"/>
  <c r="K1278" i="35"/>
  <c r="N3805" i="35"/>
  <c r="I17" i="35"/>
  <c r="M2733" i="35"/>
  <c r="I630" i="35"/>
  <c r="N3519" i="35"/>
  <c r="N1734" i="35"/>
  <c r="M689" i="35"/>
  <c r="L5604" i="35"/>
  <c r="I1839" i="35"/>
  <c r="I4506" i="35"/>
  <c r="L5204" i="35"/>
  <c r="J4378" i="35"/>
  <c r="N457" i="35"/>
  <c r="K3701" i="35"/>
  <c r="I3358" i="35"/>
  <c r="L2752" i="35"/>
  <c r="D3" i="35"/>
  <c r="N1647" i="35"/>
  <c r="M2513" i="35"/>
  <c r="I3288" i="35"/>
  <c r="L5003" i="35"/>
  <c r="J3440" i="35"/>
  <c r="M1936" i="35"/>
  <c r="L3745" i="35"/>
  <c r="L4576" i="35"/>
  <c r="I4974" i="35"/>
  <c r="L684" i="35"/>
  <c r="L3862" i="35"/>
  <c r="J5380" i="35"/>
  <c r="N3987" i="35"/>
  <c r="L1140" i="35"/>
  <c r="K3970" i="35"/>
  <c r="N5343" i="35"/>
  <c r="M2372" i="35"/>
  <c r="N5178" i="35"/>
  <c r="L4205" i="35"/>
  <c r="J3851" i="35"/>
  <c r="K26" i="35"/>
  <c r="M2235" i="35"/>
  <c r="N2066" i="35"/>
  <c r="K4556" i="35"/>
  <c r="N3786" i="35"/>
  <c r="N1520" i="35"/>
  <c r="K3092" i="35"/>
  <c r="M3184" i="35"/>
  <c r="L3864" i="35"/>
  <c r="I588" i="35"/>
  <c r="I814" i="35"/>
  <c r="J3598" i="35"/>
  <c r="N3205" i="35"/>
  <c r="I1001" i="35"/>
  <c r="J3638" i="35"/>
  <c r="K3058" i="35"/>
  <c r="K4800" i="35"/>
  <c r="I4804" i="35"/>
  <c r="N2434" i="35"/>
  <c r="L1616" i="35"/>
  <c r="M1825" i="35"/>
  <c r="J776" i="35"/>
  <c r="M4613" i="35"/>
  <c r="J4151" i="35"/>
  <c r="J3392" i="35"/>
  <c r="K3688" i="35"/>
  <c r="I2556" i="35"/>
  <c r="L4473" i="35"/>
  <c r="N1955" i="35"/>
  <c r="J4085" i="35"/>
  <c r="J2537" i="35"/>
  <c r="I498" i="35"/>
  <c r="N2859" i="35"/>
  <c r="J3023" i="35"/>
  <c r="K5051" i="35"/>
  <c r="K4139" i="35"/>
  <c r="J2474" i="35"/>
  <c r="I1802" i="35"/>
  <c r="N1366" i="35"/>
  <c r="M5095" i="35"/>
  <c r="L3307" i="35"/>
  <c r="L363" i="35"/>
  <c r="K4427" i="35"/>
  <c r="K2956" i="35"/>
  <c r="K2737" i="35"/>
  <c r="L3600" i="35"/>
  <c r="I5092" i="35"/>
  <c r="K486" i="35"/>
  <c r="N1719" i="35"/>
  <c r="L2820" i="35"/>
  <c r="K4799" i="35"/>
  <c r="J3866" i="35"/>
  <c r="K3529" i="35"/>
  <c r="I2184" i="35"/>
  <c r="K3665" i="35"/>
  <c r="I3177" i="35"/>
  <c r="M4496" i="35"/>
  <c r="M2896" i="35"/>
  <c r="M2563" i="35"/>
  <c r="J1433" i="35"/>
  <c r="N4755" i="35"/>
  <c r="L526" i="35"/>
  <c r="L4760" i="35"/>
  <c r="M2722" i="35"/>
  <c r="J1810" i="35"/>
  <c r="K745" i="35"/>
  <c r="M814" i="35"/>
  <c r="L4833" i="35"/>
  <c r="N3387" i="35"/>
  <c r="M1432" i="35"/>
  <c r="J4623" i="35"/>
  <c r="N1032" i="35"/>
  <c r="L2298" i="35"/>
  <c r="L885" i="35"/>
  <c r="N2244" i="35"/>
  <c r="L5597" i="35"/>
  <c r="K4074" i="35"/>
  <c r="M350" i="35"/>
  <c r="N3418" i="35"/>
  <c r="L4678" i="35"/>
  <c r="N2198" i="35"/>
  <c r="M843" i="35"/>
  <c r="N3020" i="35"/>
  <c r="I5585" i="35"/>
  <c r="N2764" i="35"/>
  <c r="N931" i="35"/>
  <c r="L3390" i="35"/>
  <c r="I566" i="35"/>
  <c r="L824" i="35"/>
  <c r="K1440" i="35"/>
  <c r="J3106" i="35"/>
  <c r="N5454" i="35"/>
  <c r="J2845" i="35"/>
  <c r="N732" i="35"/>
  <c r="N5346" i="35"/>
  <c r="J5033" i="35"/>
  <c r="L623" i="35"/>
  <c r="J4057" i="35"/>
  <c r="M400" i="35"/>
  <c r="J485" i="35"/>
  <c r="K2877" i="35"/>
  <c r="J3701" i="35"/>
  <c r="L253" i="35"/>
  <c r="L1942" i="35"/>
  <c r="I1687" i="35"/>
  <c r="L731" i="35"/>
  <c r="L1587" i="35"/>
  <c r="J1098" i="35"/>
  <c r="N2326" i="35"/>
  <c r="N337" i="35"/>
  <c r="K1924" i="35"/>
  <c r="K362" i="35"/>
  <c r="M3263" i="35"/>
  <c r="I4038" i="35"/>
  <c r="K706" i="35"/>
  <c r="N4783" i="35"/>
  <c r="J5054" i="35"/>
  <c r="N1409" i="35"/>
  <c r="J4317" i="35"/>
  <c r="N4065" i="35"/>
  <c r="I1060" i="35"/>
  <c r="M1710" i="35"/>
  <c r="K5537" i="35"/>
  <c r="N1240" i="35"/>
  <c r="M2491" i="35"/>
  <c r="M2222" i="35"/>
  <c r="L4541" i="35"/>
  <c r="L2676" i="35"/>
  <c r="J736" i="35"/>
  <c r="N3725" i="35"/>
  <c r="K3626" i="35"/>
  <c r="L4230" i="35"/>
  <c r="N2413" i="35"/>
  <c r="M3507" i="35"/>
  <c r="K3686" i="35"/>
  <c r="M2267" i="35"/>
  <c r="N3138" i="35"/>
  <c r="I1187" i="35"/>
  <c r="M1044" i="35"/>
  <c r="J4388" i="35"/>
  <c r="M2620" i="35"/>
  <c r="N3188" i="35"/>
  <c r="N4666" i="35"/>
  <c r="K43" i="35"/>
  <c r="I5296" i="35"/>
  <c r="J1581" i="35"/>
  <c r="M185" i="35"/>
  <c r="L1433" i="35"/>
  <c r="K4473" i="35"/>
  <c r="K1358" i="35"/>
  <c r="M5440" i="35"/>
  <c r="M762" i="35"/>
  <c r="J4404" i="35"/>
  <c r="I5419" i="35"/>
  <c r="N3160" i="35"/>
  <c r="L3821" i="35"/>
  <c r="J946" i="35"/>
  <c r="I3753" i="35"/>
  <c r="K96" i="35"/>
  <c r="L4552" i="35"/>
  <c r="L899" i="35"/>
  <c r="N1983" i="35"/>
  <c r="M4596" i="35"/>
  <c r="I572" i="35"/>
  <c r="M4607" i="35"/>
  <c r="J2336" i="35"/>
  <c r="K3742" i="35"/>
  <c r="L3235" i="35"/>
  <c r="M1114" i="35"/>
  <c r="L508" i="35"/>
  <c r="N1426" i="35"/>
  <c r="M4164" i="35"/>
  <c r="N5203" i="35"/>
  <c r="K5649" i="35"/>
  <c r="I1816" i="35"/>
  <c r="L2563" i="35"/>
  <c r="L3443" i="35"/>
  <c r="L411" i="35"/>
  <c r="M2182" i="35"/>
  <c r="N3802" i="35"/>
  <c r="K2244" i="35"/>
  <c r="N1884" i="35"/>
  <c r="J3495" i="35"/>
  <c r="L3184" i="35"/>
  <c r="M1942" i="35"/>
  <c r="N386" i="35"/>
  <c r="N1026" i="35"/>
  <c r="J3993" i="35"/>
  <c r="I4120" i="35"/>
  <c r="L1853" i="35"/>
  <c r="L1032" i="35"/>
  <c r="K4351" i="35"/>
  <c r="N5521" i="35"/>
  <c r="K3718" i="35"/>
  <c r="K1550" i="35"/>
  <c r="I2654" i="35"/>
  <c r="L775" i="35"/>
  <c r="K1350" i="35"/>
  <c r="N2466" i="35"/>
  <c r="N924" i="35"/>
  <c r="K394" i="35"/>
  <c r="M4755" i="35"/>
  <c r="L3180" i="35"/>
  <c r="M3721" i="35"/>
  <c r="K4949" i="35"/>
  <c r="L2085" i="35"/>
  <c r="M2048" i="35"/>
  <c r="L5041" i="35"/>
  <c r="M4136" i="35"/>
  <c r="M320" i="35"/>
  <c r="N1608" i="35"/>
  <c r="L475" i="35"/>
  <c r="L4721" i="35"/>
  <c r="N396" i="35"/>
  <c r="L2619" i="35"/>
  <c r="L1285" i="35"/>
  <c r="N1964" i="35"/>
  <c r="K837" i="35"/>
  <c r="M494" i="35"/>
  <c r="J2022" i="35"/>
  <c r="J4780" i="35"/>
  <c r="J574" i="35"/>
  <c r="L3845" i="35"/>
  <c r="I930" i="35"/>
  <c r="J4090" i="35"/>
  <c r="N2740" i="35"/>
  <c r="L1748" i="35"/>
  <c r="M1420" i="35"/>
  <c r="I126" i="35"/>
  <c r="I3921" i="35"/>
  <c r="N656" i="35"/>
  <c r="L4431" i="35"/>
  <c r="L3026" i="35"/>
  <c r="I4535" i="35"/>
  <c r="I1099" i="35"/>
  <c r="K1338" i="35"/>
  <c r="K2376" i="35"/>
  <c r="M5321" i="35"/>
  <c r="L2099" i="35"/>
  <c r="M1687" i="35"/>
  <c r="M1910" i="35"/>
  <c r="J497" i="35"/>
  <c r="I2357" i="35"/>
  <c r="N2787" i="35"/>
  <c r="N2998" i="35"/>
  <c r="K39" i="35"/>
  <c r="N2751" i="35"/>
  <c r="N4985" i="35"/>
  <c r="M4631" i="35"/>
  <c r="I5428" i="35"/>
  <c r="N3171" i="35"/>
  <c r="I942" i="35"/>
  <c r="I2946" i="35"/>
  <c r="M1466" i="35"/>
  <c r="I628" i="35"/>
  <c r="M309" i="35"/>
  <c r="K2299" i="35"/>
  <c r="K4198" i="35"/>
  <c r="M2308" i="35"/>
  <c r="K3401" i="35"/>
  <c r="K927" i="35"/>
  <c r="L1857" i="35"/>
  <c r="K922" i="35"/>
  <c r="N593" i="35"/>
  <c r="M3454" i="35"/>
  <c r="J2209" i="35"/>
  <c r="L2622" i="35"/>
  <c r="L16" i="35"/>
  <c r="M5415" i="35"/>
  <c r="I2246" i="35"/>
  <c r="N383" i="35"/>
  <c r="N2818" i="35"/>
  <c r="N4542" i="35"/>
  <c r="L2302" i="35"/>
  <c r="L442" i="35"/>
  <c r="N2937" i="35"/>
  <c r="M3764" i="35"/>
  <c r="J3929" i="35"/>
  <c r="J2649" i="35"/>
  <c r="N2838" i="35"/>
  <c r="K549" i="35"/>
  <c r="I1614" i="35"/>
  <c r="M1411" i="35"/>
  <c r="L934" i="35"/>
  <c r="L1681" i="35"/>
  <c r="L807" i="35"/>
  <c r="I2299" i="35"/>
  <c r="I2203" i="35"/>
  <c r="I1486" i="35"/>
  <c r="K4017" i="35"/>
  <c r="K1168" i="35"/>
  <c r="M271" i="35"/>
  <c r="K4578" i="35"/>
  <c r="M4540" i="35"/>
  <c r="I5552" i="35"/>
  <c r="N5227" i="35"/>
  <c r="M194" i="35"/>
  <c r="J5340" i="35"/>
  <c r="K5617" i="35"/>
  <c r="J3606" i="35"/>
  <c r="I5227" i="35"/>
  <c r="J1492" i="35"/>
  <c r="J2670" i="35"/>
  <c r="I1088" i="35"/>
  <c r="L387" i="35"/>
  <c r="M715" i="35"/>
  <c r="I4402" i="35"/>
  <c r="L3847" i="35"/>
  <c r="I707" i="35"/>
  <c r="L4186" i="35"/>
  <c r="K821" i="35"/>
  <c r="L4887" i="35"/>
  <c r="M4486" i="35"/>
  <c r="I2250" i="35"/>
  <c r="J351" i="35"/>
  <c r="I4525" i="35"/>
  <c r="K4493" i="35"/>
  <c r="M544" i="35"/>
  <c r="M4227" i="35"/>
  <c r="J2321" i="35"/>
  <c r="M3667" i="35"/>
  <c r="M5515" i="35"/>
  <c r="K916" i="35"/>
  <c r="L2746" i="35"/>
  <c r="L3423" i="35"/>
  <c r="J122" i="35"/>
  <c r="K1659" i="35"/>
  <c r="M426" i="35"/>
  <c r="K4581" i="35"/>
  <c r="M5301" i="35"/>
  <c r="L3063" i="35"/>
  <c r="N455" i="35"/>
  <c r="N737" i="35"/>
  <c r="L4880" i="35"/>
  <c r="K5235" i="35"/>
  <c r="L5570" i="35"/>
  <c r="L4357" i="35"/>
  <c r="J3620" i="35"/>
  <c r="K4874" i="35"/>
  <c r="J2826" i="35"/>
  <c r="M1089" i="35"/>
  <c r="M1241" i="35"/>
  <c r="L1751" i="35"/>
  <c r="N3884" i="35"/>
  <c r="L1659" i="35"/>
  <c r="N4989" i="35"/>
  <c r="N2305" i="35"/>
  <c r="N3101" i="35"/>
  <c r="I1706" i="35"/>
  <c r="I4119" i="35"/>
  <c r="K292" i="35"/>
  <c r="L2833" i="35"/>
  <c r="I3089" i="35"/>
  <c r="L4447" i="35"/>
  <c r="N1252" i="35"/>
  <c r="M4793" i="35"/>
  <c r="K4432" i="35"/>
  <c r="M4946" i="35"/>
  <c r="N2768" i="35"/>
  <c r="M3164" i="35"/>
  <c r="M4860" i="35"/>
  <c r="I5541" i="35"/>
  <c r="J1838" i="35"/>
  <c r="N1849" i="35"/>
  <c r="L1785" i="35"/>
  <c r="I123" i="35"/>
  <c r="I5481" i="35"/>
  <c r="L5635" i="35"/>
  <c r="N2158" i="35"/>
  <c r="I3657" i="35"/>
  <c r="K440" i="35"/>
  <c r="J665" i="35"/>
  <c r="M229" i="35"/>
  <c r="J2530" i="35"/>
  <c r="K5550" i="35"/>
  <c r="M1332" i="35"/>
  <c r="I2136" i="35"/>
  <c r="N4336" i="35"/>
  <c r="L1275" i="35"/>
  <c r="J3153" i="35"/>
  <c r="M2135" i="35"/>
  <c r="J4302" i="35"/>
  <c r="I4674" i="35"/>
  <c r="N3552" i="35"/>
  <c r="I2421" i="35"/>
  <c r="N4731" i="35"/>
  <c r="K4307" i="35"/>
  <c r="M2461" i="35"/>
  <c r="N1154" i="35"/>
  <c r="I169" i="35"/>
  <c r="J2070" i="35"/>
  <c r="I5135" i="35"/>
  <c r="J2669" i="35"/>
  <c r="L200" i="35"/>
  <c r="J458" i="35"/>
  <c r="N83" i="35"/>
  <c r="N2233" i="35"/>
  <c r="J1200" i="35"/>
  <c r="K986" i="35"/>
  <c r="J2893" i="35"/>
  <c r="J1527" i="35"/>
  <c r="I4991" i="35"/>
  <c r="K5402" i="35"/>
  <c r="L5559" i="35"/>
  <c r="I3077" i="35"/>
  <c r="J5019" i="35"/>
  <c r="K2680" i="35"/>
  <c r="M2218" i="35"/>
  <c r="J633" i="35"/>
  <c r="I542" i="35"/>
  <c r="I2673" i="35"/>
  <c r="J649" i="35"/>
  <c r="I183" i="35"/>
  <c r="K2861" i="35"/>
  <c r="L5371" i="35"/>
  <c r="K5441" i="35"/>
  <c r="M2914" i="35"/>
  <c r="K4261" i="35"/>
  <c r="I868" i="35"/>
  <c r="J3122" i="35"/>
  <c r="K2009" i="35"/>
  <c r="K4039" i="35"/>
  <c r="K3584" i="35"/>
  <c r="N5579" i="35"/>
  <c r="I3942" i="35"/>
  <c r="N1527" i="35"/>
  <c r="N4918" i="35"/>
  <c r="J3997" i="35"/>
  <c r="L5019" i="35"/>
  <c r="I2959" i="35"/>
  <c r="N3896" i="35"/>
  <c r="L3059" i="35"/>
  <c r="L2940" i="35"/>
  <c r="I2998" i="35"/>
  <c r="I4537" i="35"/>
  <c r="M2804" i="35"/>
  <c r="J1348" i="35"/>
  <c r="I941" i="35"/>
  <c r="I5129" i="35"/>
  <c r="L4397" i="35"/>
  <c r="I5413" i="35"/>
  <c r="M5332" i="35"/>
  <c r="N425" i="35"/>
  <c r="K472" i="35"/>
  <c r="K2694" i="35"/>
  <c r="M200" i="35"/>
  <c r="K4688" i="35"/>
  <c r="J4575" i="35"/>
  <c r="L330" i="35"/>
  <c r="K3597" i="35"/>
  <c r="L946" i="35"/>
  <c r="I996" i="35"/>
  <c r="L1791" i="35"/>
  <c r="L1772" i="35"/>
  <c r="K4021" i="35"/>
  <c r="M3300" i="35"/>
  <c r="J706" i="35"/>
  <c r="J1763" i="35"/>
  <c r="N4413" i="35"/>
  <c r="K4297" i="35"/>
  <c r="L449" i="35"/>
  <c r="I5103" i="35"/>
  <c r="J320" i="35"/>
  <c r="L2212" i="35"/>
  <c r="M4008" i="35"/>
  <c r="K5163" i="35"/>
  <c r="J4047" i="35"/>
  <c r="M3904" i="35"/>
  <c r="M3192" i="35"/>
  <c r="M3838" i="35"/>
  <c r="L1184" i="35"/>
  <c r="I5169" i="35"/>
  <c r="L4055" i="35"/>
  <c r="M4556" i="35"/>
  <c r="M589" i="35"/>
  <c r="M2730" i="35"/>
  <c r="K1596" i="35"/>
  <c r="J3196" i="35"/>
  <c r="I5622" i="35"/>
  <c r="J3573" i="35"/>
  <c r="M41" i="35"/>
  <c r="K2332" i="35"/>
  <c r="J1857" i="35"/>
  <c r="J4377" i="35"/>
  <c r="L1440" i="35"/>
  <c r="N528" i="35"/>
  <c r="I1254" i="35"/>
  <c r="J1818" i="35"/>
  <c r="L1931" i="35"/>
  <c r="K3963" i="35"/>
  <c r="I1190" i="35"/>
  <c r="L887" i="35"/>
  <c r="I4324" i="35"/>
  <c r="J5557" i="35"/>
  <c r="K3496" i="35"/>
  <c r="L1528" i="35"/>
  <c r="J5147" i="35"/>
  <c r="K2804" i="35"/>
  <c r="M2808" i="35"/>
  <c r="N441" i="35"/>
  <c r="L1156" i="35"/>
  <c r="N606" i="35"/>
  <c r="L858" i="35"/>
  <c r="L2040" i="35"/>
  <c r="M3418" i="35"/>
  <c r="M1444" i="35"/>
  <c r="L2203" i="35"/>
  <c r="J3477" i="35"/>
  <c r="M154" i="35"/>
  <c r="L1101" i="35"/>
  <c r="K1491" i="35"/>
  <c r="I1690" i="35"/>
  <c r="L1137" i="35"/>
  <c r="M4453" i="35"/>
  <c r="K973" i="35"/>
  <c r="K2561" i="35"/>
  <c r="K2551" i="35"/>
  <c r="M1672" i="35"/>
  <c r="L2411" i="35"/>
  <c r="K1920" i="35"/>
  <c r="I3671" i="35"/>
  <c r="I3312" i="35"/>
  <c r="N4407" i="35"/>
  <c r="N2962" i="35"/>
  <c r="L2958" i="35"/>
  <c r="K765" i="35"/>
  <c r="L1105" i="35"/>
  <c r="I1358" i="35"/>
  <c r="K4950" i="35"/>
  <c r="K3236" i="35"/>
  <c r="I853" i="35"/>
  <c r="N4344" i="35"/>
  <c r="J4875" i="35"/>
  <c r="L1552" i="35"/>
  <c r="I2491" i="35"/>
  <c r="M5169" i="35"/>
  <c r="L1005" i="35"/>
  <c r="M1604" i="35"/>
  <c r="J2310" i="35"/>
  <c r="I2438" i="35"/>
  <c r="N2242" i="35"/>
  <c r="J1113" i="35"/>
  <c r="J5225" i="35"/>
  <c r="K3417" i="35"/>
  <c r="I3439" i="35"/>
  <c r="J4556" i="35"/>
  <c r="K3276" i="35"/>
  <c r="K3066" i="35"/>
  <c r="I5588" i="35"/>
  <c r="K3751" i="35"/>
  <c r="J2562" i="35"/>
  <c r="K1244" i="35"/>
  <c r="N2177" i="35"/>
  <c r="K538" i="35"/>
  <c r="I2593" i="35"/>
  <c r="N4496" i="35"/>
  <c r="N2366" i="35"/>
  <c r="L5237" i="35"/>
  <c r="L2705" i="35"/>
  <c r="M45" i="35"/>
  <c r="N3777" i="35"/>
  <c r="L2933" i="35"/>
  <c r="L576" i="35"/>
  <c r="L5015" i="35"/>
  <c r="K2828" i="35"/>
  <c r="K67" i="35"/>
  <c r="L3319" i="35"/>
  <c r="J949" i="35"/>
  <c r="N1922" i="35"/>
  <c r="K1255" i="35"/>
  <c r="L3426" i="35"/>
  <c r="M4472" i="35"/>
  <c r="J5360" i="35"/>
  <c r="L4957" i="35"/>
  <c r="I3083" i="35"/>
  <c r="L5050" i="35"/>
  <c r="K461" i="35"/>
  <c r="M895" i="35"/>
  <c r="I471" i="35"/>
  <c r="L1323" i="35"/>
  <c r="K306" i="35"/>
  <c r="I5632" i="35"/>
  <c r="K1540" i="35"/>
  <c r="I409" i="35"/>
  <c r="J5261" i="35"/>
  <c r="N3175" i="35"/>
  <c r="M966" i="35"/>
  <c r="I1100" i="35"/>
  <c r="M3086" i="35"/>
  <c r="M4188" i="35"/>
  <c r="I1013" i="35"/>
  <c r="N4900" i="35"/>
  <c r="I3666" i="35"/>
  <c r="N641" i="35"/>
  <c r="N3779" i="35"/>
  <c r="J3246" i="35"/>
  <c r="M2846" i="35"/>
  <c r="J114" i="35"/>
  <c r="M64" i="35"/>
  <c r="N3865" i="35"/>
  <c r="L4524" i="35"/>
  <c r="N5329" i="35"/>
  <c r="J2317" i="35"/>
  <c r="L587" i="35"/>
  <c r="K5571" i="35"/>
  <c r="N2767" i="35"/>
  <c r="L4650" i="35"/>
  <c r="K2196" i="35"/>
  <c r="L1891" i="35"/>
  <c r="J2094" i="35"/>
  <c r="N5492" i="35"/>
  <c r="L4816" i="35"/>
  <c r="L5243" i="35"/>
  <c r="M1408" i="35"/>
  <c r="I47" i="35"/>
  <c r="N5222" i="35"/>
  <c r="N2600" i="35"/>
  <c r="M1854" i="35"/>
  <c r="L3457" i="35"/>
  <c r="J3434" i="35"/>
  <c r="J2483" i="35"/>
  <c r="K664" i="35"/>
  <c r="I3526" i="35"/>
  <c r="K2795" i="35"/>
  <c r="I2854" i="35"/>
  <c r="J2578" i="35"/>
  <c r="J1538" i="35"/>
  <c r="N2648" i="35"/>
  <c r="L2328" i="35"/>
  <c r="M5396" i="35"/>
  <c r="I4427" i="35"/>
  <c r="N2261" i="35"/>
  <c r="N5251" i="35"/>
  <c r="N5431" i="35"/>
  <c r="L4950" i="35"/>
  <c r="M487" i="35"/>
  <c r="L815" i="35"/>
  <c r="M3022" i="35"/>
  <c r="N3178" i="35"/>
  <c r="L2661" i="35"/>
  <c r="L4040" i="35"/>
  <c r="I308" i="35"/>
  <c r="M5452" i="35"/>
  <c r="I4716" i="35"/>
  <c r="M4526" i="35"/>
  <c r="L4067" i="35"/>
  <c r="I2144" i="35"/>
  <c r="N402" i="35"/>
  <c r="K339" i="35"/>
  <c r="N2494" i="35"/>
  <c r="I3970" i="35"/>
  <c r="L3398" i="35"/>
  <c r="M2838" i="35"/>
  <c r="N1835" i="35"/>
  <c r="N3018" i="35"/>
  <c r="N5645" i="35"/>
  <c r="I4294" i="35"/>
  <c r="K5330" i="35"/>
  <c r="K3879" i="35"/>
  <c r="N4137" i="35"/>
  <c r="L315" i="35"/>
  <c r="L5328" i="35"/>
  <c r="K4569" i="35"/>
  <c r="I4817" i="35"/>
  <c r="K1361" i="35"/>
  <c r="I114" i="35"/>
  <c r="J1231" i="35"/>
  <c r="M188" i="35"/>
  <c r="K5199" i="35"/>
  <c r="K150" i="35"/>
  <c r="I2301" i="35"/>
  <c r="L2462" i="35"/>
  <c r="N3164" i="35"/>
  <c r="J5519" i="35"/>
  <c r="K2317" i="35"/>
  <c r="N2087" i="35"/>
  <c r="L5565" i="35"/>
  <c r="M2743" i="35"/>
  <c r="M5612" i="35"/>
  <c r="K2094" i="35"/>
  <c r="M5625" i="35"/>
  <c r="K3159" i="35"/>
  <c r="I4986" i="35"/>
  <c r="N2272" i="35"/>
  <c r="J262" i="35"/>
  <c r="N2368" i="35"/>
  <c r="L2214" i="35"/>
  <c r="N4820" i="35"/>
  <c r="K956" i="35"/>
  <c r="M1372" i="35"/>
  <c r="M3264" i="35"/>
  <c r="I1558" i="35"/>
  <c r="L2367" i="35"/>
  <c r="I5239" i="35"/>
  <c r="M222" i="35"/>
  <c r="M3396" i="35"/>
  <c r="I2454" i="35"/>
  <c r="M5404" i="35"/>
  <c r="N4713" i="35"/>
  <c r="J2671" i="35"/>
  <c r="L2908" i="35"/>
  <c r="M3209" i="35"/>
  <c r="J3274" i="35"/>
  <c r="N1199" i="35"/>
  <c r="I1907" i="35"/>
  <c r="I4170" i="35"/>
  <c r="N1188" i="35"/>
  <c r="K156" i="35"/>
  <c r="L2015" i="35"/>
  <c r="I218" i="35"/>
  <c r="N1499" i="35"/>
  <c r="M447" i="35"/>
  <c r="J3843" i="35"/>
  <c r="L5111" i="35"/>
  <c r="N5069" i="35"/>
  <c r="L446" i="35"/>
  <c r="M1787" i="35"/>
  <c r="I3084" i="35"/>
  <c r="J1940" i="35"/>
  <c r="K4575" i="35"/>
  <c r="N3758" i="35"/>
  <c r="L2062" i="35"/>
  <c r="J2684" i="35"/>
  <c r="M3064" i="35"/>
  <c r="N5154" i="35"/>
  <c r="N488" i="35"/>
  <c r="L1862" i="35"/>
  <c r="N3225" i="35"/>
  <c r="I3871" i="35"/>
  <c r="J544" i="35"/>
  <c r="K1865" i="35"/>
  <c r="K906" i="35"/>
  <c r="K4050" i="35"/>
  <c r="K5282" i="35"/>
  <c r="K3424" i="35"/>
  <c r="L965" i="35"/>
  <c r="I528" i="35"/>
  <c r="N3619" i="35"/>
  <c r="N3555" i="35"/>
  <c r="I3812" i="35"/>
  <c r="N4516" i="35"/>
  <c r="J652" i="35"/>
  <c r="N3219" i="35"/>
  <c r="J178" i="35"/>
  <c r="L2893" i="35"/>
  <c r="J1377" i="35"/>
  <c r="K191" i="35"/>
  <c r="J3765" i="35"/>
  <c r="N3837" i="35"/>
  <c r="M5278" i="35"/>
  <c r="L4920" i="35"/>
  <c r="N3047" i="35"/>
  <c r="I3136" i="35"/>
  <c r="I1283" i="35"/>
  <c r="K105" i="35"/>
  <c r="N2854" i="35"/>
  <c r="J1594" i="35"/>
  <c r="M4151" i="35"/>
  <c r="L4355" i="35"/>
  <c r="I4100" i="35"/>
  <c r="J103" i="35"/>
  <c r="J1560" i="35"/>
  <c r="I4329" i="35"/>
  <c r="M3824" i="35"/>
  <c r="L1818" i="35"/>
  <c r="J5180" i="35"/>
  <c r="K2102" i="35"/>
  <c r="N2922" i="35"/>
  <c r="K2213" i="35"/>
  <c r="I1937" i="35"/>
  <c r="M2021" i="35"/>
  <c r="L30" i="35"/>
  <c r="K2131" i="35"/>
  <c r="I1932" i="35"/>
  <c r="J4056" i="35"/>
  <c r="J3772" i="35"/>
  <c r="J779" i="35"/>
  <c r="N5396" i="35"/>
  <c r="J5409" i="35"/>
  <c r="N4654" i="35"/>
  <c r="L3627" i="35"/>
  <c r="M441" i="35"/>
  <c r="M3821" i="35"/>
  <c r="K5622" i="35"/>
  <c r="J3046" i="35"/>
  <c r="I1160" i="35"/>
  <c r="L1368" i="35"/>
  <c r="M4997" i="35"/>
  <c r="N4241" i="35"/>
  <c r="L4387" i="35"/>
  <c r="N5589" i="35"/>
  <c r="J3025" i="35"/>
  <c r="N3620" i="35"/>
  <c r="M246" i="35"/>
  <c r="M3823" i="35"/>
  <c r="M5229" i="35"/>
  <c r="N1222" i="35"/>
  <c r="M5623" i="35"/>
  <c r="N5332" i="35"/>
  <c r="K5039" i="35"/>
  <c r="N3290" i="35"/>
  <c r="K334" i="35"/>
  <c r="K1895" i="35"/>
  <c r="M4389" i="35"/>
  <c r="I2895" i="35"/>
  <c r="J4043" i="35"/>
  <c r="N4060" i="35"/>
  <c r="K361" i="35"/>
  <c r="J749" i="35"/>
  <c r="J5560" i="35"/>
  <c r="I3889" i="35"/>
  <c r="L4722" i="35"/>
  <c r="J4730" i="35"/>
  <c r="J4052" i="35"/>
  <c r="I783" i="35"/>
  <c r="K5536" i="35"/>
  <c r="M3394" i="35"/>
  <c r="J5572" i="35"/>
  <c r="M2742" i="35"/>
  <c r="L2762" i="35"/>
  <c r="J1483" i="35"/>
  <c r="M889" i="35"/>
  <c r="L1754" i="35"/>
  <c r="I1645" i="35"/>
  <c r="J127" i="35"/>
  <c r="L4669" i="35"/>
  <c r="J1121" i="35"/>
  <c r="J5497" i="35"/>
  <c r="K4719" i="35"/>
  <c r="L122" i="35"/>
  <c r="L4510" i="35"/>
  <c r="N4831" i="35"/>
  <c r="I3794" i="35"/>
  <c r="J160" i="35"/>
  <c r="K1199" i="35"/>
  <c r="J5603" i="35"/>
  <c r="L966" i="35"/>
  <c r="N4303" i="35"/>
  <c r="L4257" i="35"/>
  <c r="N989" i="35"/>
  <c r="I2141" i="35"/>
  <c r="M1318" i="35"/>
  <c r="J2974" i="35"/>
  <c r="N669" i="35"/>
  <c r="K3059" i="35"/>
  <c r="K1741" i="35"/>
  <c r="K3883" i="35"/>
  <c r="L3055" i="35"/>
  <c r="M2668" i="35"/>
  <c r="I1925" i="35"/>
  <c r="I2418" i="35"/>
  <c r="I3317" i="35"/>
  <c r="L1954" i="35"/>
  <c r="L3035" i="35"/>
  <c r="I2324" i="35"/>
  <c r="N2670" i="35"/>
  <c r="L2493" i="35"/>
  <c r="J307" i="35"/>
  <c r="N4380" i="35"/>
  <c r="K2276" i="35"/>
  <c r="N5368" i="35"/>
  <c r="K944" i="35"/>
  <c r="K141" i="35"/>
  <c r="M1583" i="35"/>
  <c r="I955" i="35"/>
  <c r="J5105" i="35"/>
  <c r="N1621" i="35"/>
  <c r="K5141" i="35"/>
  <c r="J1380" i="35"/>
  <c r="K803" i="35"/>
  <c r="M1406" i="35"/>
  <c r="K4379" i="35"/>
  <c r="I1910" i="35"/>
  <c r="M204" i="35"/>
  <c r="M1951" i="35"/>
  <c r="L3514" i="35"/>
  <c r="N4215" i="35"/>
  <c r="J405" i="35"/>
  <c r="M206" i="35"/>
  <c r="K1405" i="35"/>
  <c r="N3196" i="35"/>
  <c r="K49" i="35"/>
  <c r="I3231" i="35"/>
  <c r="K4232" i="35"/>
  <c r="I4850" i="35"/>
  <c r="N3740" i="35"/>
  <c r="I3865" i="35"/>
  <c r="I3259" i="35"/>
  <c r="J239" i="35"/>
  <c r="L2026" i="35"/>
  <c r="J4146" i="35"/>
  <c r="L4360" i="35"/>
  <c r="M3163" i="35"/>
  <c r="J1820" i="35"/>
  <c r="K3389" i="35"/>
  <c r="K5335" i="35"/>
  <c r="I813" i="35"/>
  <c r="J192" i="35"/>
  <c r="N1048" i="35"/>
  <c r="M4040" i="35"/>
  <c r="M2512" i="35"/>
  <c r="N3463" i="35"/>
  <c r="K3550" i="35"/>
  <c r="I1704" i="35"/>
  <c r="I2157" i="35"/>
  <c r="N4504" i="35"/>
  <c r="M4229" i="35"/>
  <c r="K1759" i="35"/>
  <c r="I4023" i="35"/>
  <c r="I896" i="35"/>
  <c r="K5276" i="35"/>
  <c r="L5369" i="35"/>
  <c r="N1063" i="35"/>
  <c r="M34" i="35"/>
  <c r="N2230" i="35"/>
  <c r="N2385" i="35"/>
  <c r="I2028" i="35"/>
  <c r="I924" i="35"/>
  <c r="N2917" i="35"/>
  <c r="M729" i="35"/>
  <c r="K1203" i="35"/>
  <c r="J2967" i="35"/>
  <c r="N4690" i="35"/>
  <c r="I1282" i="35"/>
  <c r="J124" i="35"/>
  <c r="J5152" i="35"/>
  <c r="L5273" i="35"/>
  <c r="J4030" i="35"/>
  <c r="J2637" i="35"/>
  <c r="I1180" i="35"/>
  <c r="K4081" i="35"/>
  <c r="N4418" i="35"/>
  <c r="J3658" i="35"/>
  <c r="L3001" i="35"/>
  <c r="L3297" i="35"/>
  <c r="I2543" i="35"/>
  <c r="J361" i="35"/>
  <c r="N276" i="35"/>
  <c r="M4963" i="35"/>
  <c r="M2202" i="35"/>
  <c r="I4968" i="35"/>
  <c r="M3426" i="35"/>
  <c r="N577" i="35"/>
  <c r="M4463" i="35"/>
  <c r="N2381" i="35"/>
  <c r="K2149" i="35"/>
  <c r="L993" i="35"/>
  <c r="L3266" i="35"/>
  <c r="M3498" i="35"/>
  <c r="I2618" i="35"/>
  <c r="I1549" i="35"/>
  <c r="L3785" i="35"/>
  <c r="M2458" i="35"/>
  <c r="N5165" i="35"/>
  <c r="N2572" i="35"/>
  <c r="M2654" i="35"/>
  <c r="L1612" i="35"/>
  <c r="N2095" i="35"/>
  <c r="N751" i="35"/>
  <c r="L409" i="35"/>
  <c r="L4029" i="35"/>
  <c r="I2506" i="35"/>
  <c r="M1491" i="35"/>
  <c r="M1460" i="35"/>
  <c r="L1195" i="35"/>
  <c r="M2278" i="35"/>
  <c r="L3534" i="35"/>
  <c r="M2685" i="35"/>
  <c r="I1565" i="35"/>
  <c r="M3659" i="35"/>
  <c r="I680" i="35"/>
  <c r="M2477" i="35"/>
  <c r="J542" i="35"/>
  <c r="L22" i="35"/>
  <c r="N833" i="35"/>
  <c r="L3525" i="35"/>
  <c r="M5412" i="35"/>
  <c r="J3492" i="35"/>
  <c r="K4714" i="35"/>
  <c r="L5494" i="35"/>
  <c r="K3122" i="35"/>
  <c r="I2193" i="35"/>
  <c r="M908" i="35"/>
  <c r="M5447" i="35"/>
  <c r="K712" i="35"/>
  <c r="K2839" i="35"/>
  <c r="J2118" i="35"/>
  <c r="M4255" i="35"/>
  <c r="N259" i="35"/>
  <c r="L1330" i="35"/>
  <c r="K1998" i="35"/>
  <c r="N4404" i="35"/>
  <c r="L2659" i="35"/>
  <c r="I3702" i="35"/>
  <c r="M5463" i="35"/>
  <c r="M2037" i="35"/>
  <c r="L2380" i="35"/>
  <c r="J2466" i="35"/>
  <c r="L1170" i="35"/>
  <c r="J2516" i="35"/>
  <c r="L1461" i="35"/>
  <c r="L5539" i="35"/>
  <c r="M4581" i="35"/>
  <c r="J3922" i="35"/>
  <c r="J1378" i="35"/>
  <c r="K4963" i="35"/>
  <c r="J2253" i="35"/>
  <c r="I2598" i="35"/>
  <c r="N625" i="35"/>
  <c r="K260" i="35"/>
  <c r="L3122" i="35"/>
  <c r="M584" i="35"/>
  <c r="I4800" i="35"/>
  <c r="L1712" i="35"/>
  <c r="J190" i="35"/>
  <c r="J566" i="35"/>
  <c r="J4540" i="35"/>
  <c r="L5188" i="35"/>
  <c r="N1891" i="35"/>
  <c r="K1308" i="35"/>
  <c r="M1603" i="35"/>
  <c r="K2875" i="35"/>
  <c r="K1447" i="35"/>
  <c r="N1445" i="35"/>
  <c r="L4433" i="35"/>
  <c r="K2408" i="35"/>
  <c r="J3510" i="35"/>
  <c r="K701" i="35"/>
  <c r="M1391" i="35"/>
  <c r="N678" i="35"/>
  <c r="J2651" i="35"/>
  <c r="J3750" i="35"/>
  <c r="L1173" i="35"/>
  <c r="L5536" i="35"/>
  <c r="L1407" i="35"/>
  <c r="J4581" i="35"/>
  <c r="K3666" i="35"/>
  <c r="N2881" i="35"/>
  <c r="L3441" i="35"/>
  <c r="K3591" i="35"/>
  <c r="K639" i="35"/>
  <c r="J1779" i="35"/>
  <c r="K423" i="35"/>
  <c r="K297" i="35"/>
  <c r="J3732" i="35"/>
  <c r="L312" i="35"/>
  <c r="I3563" i="35"/>
  <c r="I4406" i="35"/>
  <c r="M1704" i="35"/>
  <c r="L5112" i="35"/>
  <c r="I97" i="35"/>
  <c r="L1298" i="35"/>
  <c r="J2866" i="35"/>
  <c r="K1129" i="35"/>
  <c r="L3447" i="35"/>
  <c r="M1431" i="35"/>
  <c r="K310" i="35"/>
  <c r="I1263" i="35"/>
  <c r="K5254" i="35"/>
  <c r="L2471" i="35"/>
  <c r="M3634" i="35"/>
  <c r="N4147" i="35"/>
  <c r="J575" i="35"/>
  <c r="J2227" i="35"/>
  <c r="L4294" i="35"/>
  <c r="K5465" i="35"/>
  <c r="M24" i="35"/>
  <c r="L347" i="35"/>
  <c r="L2880" i="35"/>
  <c r="N3695" i="35"/>
  <c r="M201" i="35"/>
  <c r="I452" i="35"/>
  <c r="K4674" i="35"/>
  <c r="I1155" i="35"/>
  <c r="I33" i="35"/>
  <c r="I4330" i="35"/>
  <c r="L3367" i="35"/>
  <c r="K749" i="35"/>
  <c r="I5480" i="35"/>
  <c r="L2624" i="35"/>
  <c r="J4168" i="35"/>
  <c r="M2353" i="35"/>
  <c r="K813" i="35"/>
  <c r="L2992" i="35"/>
  <c r="L95" i="35"/>
  <c r="M79" i="35"/>
  <c r="K4267" i="35"/>
  <c r="K2438" i="35"/>
  <c r="M1518" i="35"/>
  <c r="K792" i="35"/>
  <c r="K2507" i="35"/>
  <c r="J867" i="35"/>
  <c r="N4891" i="35"/>
  <c r="M578" i="35"/>
  <c r="I3103" i="35"/>
  <c r="L1668" i="35"/>
  <c r="L1781" i="35"/>
  <c r="L4895" i="35"/>
  <c r="I850" i="35"/>
  <c r="I5400" i="35"/>
  <c r="J3501" i="35"/>
  <c r="I593" i="35"/>
  <c r="N3645" i="35"/>
  <c r="K5269" i="35"/>
  <c r="M95" i="35"/>
  <c r="K1378" i="35"/>
  <c r="N666" i="35"/>
  <c r="L1767" i="35"/>
  <c r="M3016" i="35"/>
  <c r="L4499" i="35"/>
  <c r="J5285" i="35"/>
  <c r="K1557" i="35"/>
  <c r="I1714" i="35"/>
  <c r="K3548" i="35"/>
  <c r="L4946" i="35"/>
  <c r="K3931" i="35"/>
  <c r="K4728" i="35"/>
  <c r="J775" i="35"/>
  <c r="N4414" i="35"/>
  <c r="I5251" i="35"/>
  <c r="I2235" i="35"/>
  <c r="J5336" i="35"/>
  <c r="N1402" i="35"/>
  <c r="K4082" i="35"/>
  <c r="N3850" i="35"/>
  <c r="K2297" i="35"/>
  <c r="I3763" i="35"/>
  <c r="M819" i="35"/>
  <c r="J1294" i="35"/>
  <c r="K2206" i="35"/>
  <c r="I4950" i="35"/>
  <c r="M2731" i="35"/>
  <c r="M514" i="35"/>
  <c r="M4854" i="35"/>
  <c r="K4860" i="35"/>
  <c r="M2193" i="35"/>
  <c r="N3973" i="35"/>
  <c r="J2325" i="35"/>
  <c r="J84" i="35"/>
  <c r="N4294" i="35"/>
  <c r="K3919" i="35"/>
  <c r="L4627" i="35"/>
  <c r="I830" i="35"/>
  <c r="J3935" i="35"/>
  <c r="I93" i="35"/>
  <c r="I873" i="35"/>
  <c r="I4633" i="35"/>
  <c r="I5028" i="35"/>
  <c r="J3683" i="35"/>
  <c r="M4905" i="35"/>
  <c r="N2792" i="35"/>
  <c r="J2507" i="35"/>
  <c r="N2924" i="35"/>
  <c r="I4472" i="35"/>
  <c r="I1392" i="35"/>
  <c r="M1771" i="35"/>
  <c r="L4599" i="35"/>
  <c r="N3091" i="35"/>
  <c r="N3215" i="35"/>
  <c r="N888" i="35"/>
  <c r="J4454" i="35"/>
  <c r="J4585" i="35"/>
  <c r="K1642" i="35"/>
  <c r="M2800" i="35"/>
  <c r="N5138" i="35"/>
  <c r="M3225" i="35"/>
  <c r="M2153" i="35"/>
  <c r="I4858" i="35"/>
  <c r="J2746" i="35"/>
  <c r="M1200" i="35"/>
  <c r="I3589" i="35"/>
  <c r="L3677" i="35"/>
  <c r="I506" i="35"/>
  <c r="I1892" i="35"/>
  <c r="L2582" i="35"/>
  <c r="J4406" i="35"/>
  <c r="J4635" i="35"/>
  <c r="M1754" i="35"/>
  <c r="L954" i="35"/>
  <c r="K2033" i="35"/>
  <c r="J4089" i="35"/>
  <c r="L2814" i="35"/>
  <c r="K2323" i="35"/>
  <c r="I222" i="35"/>
  <c r="L4850" i="35"/>
  <c r="M2030" i="35"/>
  <c r="L2932" i="35"/>
  <c r="I529" i="35"/>
  <c r="K3865" i="35"/>
  <c r="N4901" i="35"/>
  <c r="J4031" i="35"/>
  <c r="M731" i="35"/>
  <c r="N3935" i="35"/>
  <c r="L2457" i="35"/>
  <c r="M4055" i="35"/>
  <c r="I1326" i="35"/>
  <c r="J364" i="35"/>
  <c r="L4039" i="35"/>
  <c r="M2285" i="35"/>
  <c r="I4389" i="35"/>
  <c r="N5488" i="35"/>
  <c r="I1765" i="35"/>
  <c r="J328" i="35"/>
  <c r="N1586" i="35"/>
  <c r="I3843" i="35"/>
  <c r="L2592" i="35"/>
  <c r="N2694" i="35"/>
  <c r="L918" i="35"/>
  <c r="N966" i="35"/>
  <c r="M2027" i="35"/>
  <c r="I4564" i="35"/>
  <c r="L3273" i="35"/>
  <c r="I2148" i="35"/>
  <c r="I2337" i="35"/>
  <c r="K4157" i="35"/>
  <c r="K3638" i="35"/>
  <c r="K1856" i="35"/>
  <c r="N2729" i="35"/>
  <c r="L5261" i="35"/>
  <c r="J5195" i="35"/>
  <c r="J3081" i="35"/>
  <c r="L809" i="35"/>
  <c r="L5110" i="35"/>
  <c r="M4195" i="35"/>
  <c r="L2451" i="35"/>
  <c r="M5189" i="35"/>
  <c r="M4393" i="35"/>
  <c r="N1683" i="35"/>
  <c r="I1903" i="35"/>
  <c r="M4506" i="35"/>
  <c r="M1935" i="35"/>
  <c r="L961" i="35"/>
  <c r="N5502" i="35"/>
  <c r="M4536" i="35"/>
  <c r="N4804" i="35"/>
  <c r="N4572" i="35"/>
  <c r="J4528" i="35"/>
  <c r="N382" i="35"/>
  <c r="N4929" i="35"/>
  <c r="K3428" i="35"/>
  <c r="K113" i="35"/>
  <c r="M4595" i="35"/>
  <c r="L5590" i="35"/>
  <c r="J1906" i="35"/>
  <c r="L1120" i="35"/>
  <c r="N721" i="35"/>
  <c r="K5140" i="35"/>
  <c r="M5306" i="35"/>
  <c r="J213" i="35"/>
  <c r="I3731" i="35"/>
  <c r="M2327" i="35"/>
  <c r="M4753" i="35"/>
  <c r="L2389" i="35"/>
  <c r="M2916" i="35"/>
  <c r="N5274" i="35"/>
  <c r="K4733" i="35"/>
  <c r="N3822" i="35"/>
  <c r="J2360" i="35"/>
  <c r="M4162" i="35"/>
  <c r="K2058" i="35"/>
  <c r="M1528" i="35"/>
  <c r="K4885" i="35"/>
  <c r="K1322" i="35"/>
  <c r="K403" i="35"/>
  <c r="M169" i="35"/>
  <c r="J3909" i="35"/>
  <c r="L3095" i="35"/>
  <c r="I2092" i="35"/>
  <c r="L3735" i="35"/>
  <c r="K4882" i="35"/>
  <c r="N5393" i="35"/>
  <c r="I3814" i="35"/>
  <c r="I3708" i="35"/>
  <c r="K591" i="35"/>
  <c r="N3909" i="35"/>
  <c r="K4611" i="35"/>
  <c r="L5267" i="35"/>
  <c r="K3176" i="35"/>
  <c r="L383" i="35"/>
  <c r="N900" i="35"/>
  <c r="L3665" i="35"/>
  <c r="L1559" i="35"/>
  <c r="M3120" i="35"/>
  <c r="L3849" i="35"/>
  <c r="L2442" i="35"/>
  <c r="L2804" i="35"/>
  <c r="K4134" i="35"/>
  <c r="J424" i="35"/>
  <c r="I613" i="35"/>
  <c r="K1233" i="35"/>
  <c r="I3759" i="35"/>
  <c r="K1612" i="35"/>
  <c r="J3608" i="35"/>
  <c r="K307" i="35"/>
  <c r="J2106" i="35"/>
  <c r="L2636" i="35"/>
  <c r="I928" i="35"/>
  <c r="L3973" i="35"/>
  <c r="M2702" i="35"/>
  <c r="M1127" i="35"/>
  <c r="I4816" i="35"/>
  <c r="J4720" i="35"/>
  <c r="M5086" i="35"/>
  <c r="J2963" i="35"/>
  <c r="N536" i="35"/>
  <c r="K477" i="35"/>
  <c r="K1008" i="35"/>
  <c r="L2530" i="35"/>
  <c r="I3156" i="35"/>
  <c r="L3281" i="35"/>
  <c r="K30" i="35"/>
  <c r="J1327" i="35"/>
  <c r="I3075" i="35"/>
  <c r="J530" i="35"/>
  <c r="J2415" i="35"/>
  <c r="J4937" i="35"/>
  <c r="N3338" i="35"/>
  <c r="M3266" i="35"/>
  <c r="I1032" i="35"/>
  <c r="N532" i="35"/>
  <c r="I1235" i="35"/>
  <c r="J398" i="35"/>
  <c r="L2929" i="35"/>
  <c r="N5456" i="35"/>
  <c r="I375" i="35"/>
  <c r="N883" i="35"/>
  <c r="M4123" i="35"/>
  <c r="L4659" i="35"/>
  <c r="K195" i="35"/>
  <c r="I1547" i="35"/>
  <c r="N2364" i="35"/>
  <c r="I4261" i="35"/>
  <c r="M2784" i="35"/>
  <c r="J4519" i="35"/>
  <c r="J1934" i="35"/>
  <c r="M2329" i="35"/>
  <c r="J606" i="35"/>
  <c r="N4158" i="35"/>
  <c r="N2800" i="35"/>
  <c r="L2333" i="35"/>
  <c r="L5362" i="35"/>
  <c r="J517" i="35"/>
  <c r="J2713" i="35"/>
  <c r="M2686" i="35"/>
  <c r="N5535" i="35"/>
  <c r="I3422" i="35"/>
  <c r="J1120" i="35"/>
  <c r="N2802" i="35"/>
  <c r="N4253" i="35"/>
  <c r="M436" i="35"/>
  <c r="M4850" i="35"/>
  <c r="N5641" i="35"/>
  <c r="J3875" i="35"/>
  <c r="J3032" i="35"/>
  <c r="L5173" i="35"/>
  <c r="M3553" i="35"/>
  <c r="N5352" i="35"/>
  <c r="I1815" i="35"/>
  <c r="M440" i="35"/>
  <c r="I200" i="35"/>
  <c r="N3728" i="35"/>
  <c r="L3222" i="35"/>
  <c r="I4326" i="35"/>
  <c r="J563" i="35"/>
  <c r="I554" i="35"/>
  <c r="L2545" i="35"/>
  <c r="I4266" i="35"/>
  <c r="N2113" i="35"/>
  <c r="N4439" i="35"/>
  <c r="K2598" i="35"/>
  <c r="K2998" i="35"/>
  <c r="I3817" i="35"/>
  <c r="L2605" i="35"/>
  <c r="J1423" i="35"/>
  <c r="L3433" i="35"/>
  <c r="I801" i="35"/>
  <c r="L5307" i="35"/>
  <c r="I843" i="35"/>
  <c r="N1044" i="35"/>
  <c r="L664" i="35"/>
  <c r="J2841" i="35"/>
  <c r="I3188" i="35"/>
  <c r="J2273" i="35"/>
  <c r="L3145" i="35"/>
  <c r="I2968" i="35"/>
  <c r="N5418" i="35"/>
  <c r="K2232" i="35"/>
  <c r="M5492" i="35"/>
  <c r="J3903" i="35"/>
  <c r="L2433" i="35"/>
  <c r="L3930" i="35"/>
  <c r="L4372" i="35"/>
  <c r="K976" i="35"/>
  <c r="N563" i="35"/>
  <c r="K1473" i="35"/>
  <c r="M2469" i="35"/>
  <c r="J3215" i="35"/>
  <c r="K1887" i="35"/>
  <c r="I4517" i="35"/>
  <c r="N3006" i="35"/>
  <c r="N4627" i="35"/>
  <c r="L3776" i="35"/>
  <c r="M1204" i="35"/>
  <c r="K3556" i="35"/>
  <c r="J1182" i="35"/>
  <c r="M4655" i="35"/>
  <c r="M1529" i="35"/>
  <c r="N3367" i="35"/>
  <c r="J4012" i="35"/>
  <c r="I2777" i="35"/>
  <c r="N3713" i="35"/>
  <c r="M2111" i="35"/>
  <c r="J3131" i="35"/>
  <c r="L4256" i="35"/>
  <c r="L4773" i="35"/>
  <c r="J5466" i="35"/>
  <c r="M3887" i="35"/>
  <c r="L5301" i="35"/>
  <c r="M3891" i="35"/>
  <c r="M3346" i="35"/>
  <c r="I3234" i="35"/>
  <c r="J2145" i="35"/>
  <c r="J2332" i="35"/>
  <c r="K2494" i="35"/>
  <c r="J4974" i="35"/>
  <c r="J3322" i="35"/>
  <c r="L2843" i="35"/>
  <c r="J569" i="35"/>
  <c r="N1135" i="35"/>
  <c r="I4201" i="35"/>
  <c r="M5580" i="35"/>
  <c r="J4584" i="35"/>
  <c r="N3843" i="35"/>
  <c r="M2562" i="35"/>
  <c r="K4913" i="35"/>
  <c r="N4592" i="35"/>
  <c r="K3047" i="35"/>
  <c r="N3395" i="35"/>
  <c r="M1586" i="35"/>
  <c r="N799" i="35"/>
  <c r="L3420" i="35"/>
  <c r="L5053" i="35"/>
  <c r="L1206" i="35"/>
  <c r="N1579" i="35"/>
  <c r="J3869" i="35"/>
  <c r="I1927" i="35"/>
  <c r="J4279" i="35"/>
  <c r="J2560" i="35"/>
  <c r="K5463" i="35"/>
  <c r="N5650" i="35"/>
  <c r="J1267" i="35"/>
  <c r="K747" i="35"/>
  <c r="N555" i="35"/>
  <c r="M1479" i="35"/>
  <c r="M5473" i="35"/>
  <c r="J4340" i="35"/>
  <c r="I2964" i="35"/>
  <c r="J4647" i="35"/>
  <c r="M5247" i="35"/>
  <c r="N906" i="35"/>
  <c r="M5028" i="35"/>
  <c r="I1347" i="35"/>
  <c r="N4312" i="35"/>
  <c r="K3857" i="35"/>
  <c r="M1571" i="35"/>
  <c r="K132" i="35"/>
  <c r="M1433" i="35"/>
  <c r="J96" i="35"/>
  <c r="J1298" i="35"/>
  <c r="K4669" i="35"/>
  <c r="J1496" i="35"/>
  <c r="M2026" i="35"/>
  <c r="J1146" i="35"/>
  <c r="N4213" i="35"/>
  <c r="J5424" i="35"/>
  <c r="I4206" i="35"/>
  <c r="J4398" i="35"/>
  <c r="L4959" i="35"/>
  <c r="I2977" i="35"/>
  <c r="M4034" i="35"/>
  <c r="L5437" i="35"/>
  <c r="M2984" i="35"/>
  <c r="I1525" i="35"/>
  <c r="J5023" i="35"/>
  <c r="N4265" i="35"/>
  <c r="M2861" i="35"/>
  <c r="I3546" i="35"/>
  <c r="N1342" i="35"/>
  <c r="I2828" i="35"/>
  <c r="L3212" i="35"/>
  <c r="I1428" i="35"/>
  <c r="J2559" i="35"/>
  <c r="K769" i="35"/>
  <c r="L693" i="35"/>
  <c r="J3353" i="35"/>
  <c r="J2386" i="35"/>
  <c r="I3359" i="35"/>
  <c r="I2678" i="35"/>
  <c r="N5290" i="35"/>
  <c r="K3830" i="35"/>
  <c r="J472" i="35"/>
  <c r="K3695" i="35"/>
  <c r="M4348" i="35"/>
  <c r="J4660" i="35"/>
  <c r="M1751" i="35"/>
  <c r="K5507" i="35"/>
  <c r="K683" i="35"/>
  <c r="K4259" i="35"/>
  <c r="J4830" i="35"/>
  <c r="N3568" i="35"/>
  <c r="J3682" i="35"/>
  <c r="N215" i="35"/>
  <c r="L4549" i="35"/>
  <c r="L3507" i="35"/>
  <c r="M866" i="35"/>
  <c r="M1698" i="35"/>
  <c r="N860" i="35"/>
  <c r="K1605" i="35"/>
  <c r="N3628" i="35"/>
  <c r="M942" i="35"/>
  <c r="N4845" i="35"/>
  <c r="N5577" i="35"/>
  <c r="M3122" i="35"/>
  <c r="I4727" i="35"/>
  <c r="J579" i="35"/>
  <c r="K558" i="35"/>
  <c r="K2354" i="35"/>
  <c r="K311" i="35"/>
  <c r="J5237" i="35"/>
  <c r="M4622" i="35"/>
  <c r="I4453" i="35"/>
  <c r="N127" i="35"/>
  <c r="I1875" i="35"/>
  <c r="N3672" i="35"/>
  <c r="J1227" i="35"/>
  <c r="N117" i="35"/>
  <c r="L5481" i="35"/>
  <c r="J1900" i="35"/>
  <c r="K2914" i="35"/>
  <c r="N5603" i="35"/>
  <c r="M3987" i="35"/>
  <c r="L1291" i="35"/>
  <c r="K1092" i="35"/>
  <c r="K3407" i="35"/>
  <c r="K3469" i="35"/>
  <c r="I2376" i="35"/>
  <c r="L4221" i="35"/>
  <c r="I5237" i="35"/>
  <c r="K1813" i="35"/>
  <c r="N822" i="35"/>
  <c r="L2241" i="35"/>
  <c r="L1188" i="35"/>
  <c r="I4085" i="35"/>
  <c r="I221" i="35"/>
  <c r="L4629" i="35"/>
  <c r="M3949" i="35"/>
  <c r="I5217" i="35"/>
  <c r="K1245" i="35"/>
  <c r="I4010" i="35"/>
  <c r="I2149" i="35"/>
  <c r="I3128" i="35"/>
  <c r="L1371" i="35"/>
  <c r="K253" i="35"/>
  <c r="M3261" i="35"/>
  <c r="L949" i="35"/>
  <c r="J5154" i="35"/>
  <c r="K1633" i="35"/>
  <c r="L2406" i="35"/>
  <c r="M5460" i="35"/>
  <c r="M4029" i="35"/>
  <c r="J849" i="35"/>
  <c r="K4536" i="35"/>
  <c r="M1763" i="35"/>
  <c r="J2157" i="35"/>
  <c r="J1109" i="35"/>
  <c r="M3880" i="35"/>
  <c r="J2291" i="35"/>
  <c r="N3492" i="35"/>
  <c r="M625" i="35"/>
  <c r="J3479" i="35"/>
  <c r="L760" i="35"/>
  <c r="M1247" i="35"/>
  <c r="N5214" i="35"/>
  <c r="M5431" i="35"/>
  <c r="I3807" i="35"/>
  <c r="N574" i="35"/>
  <c r="K4585" i="35"/>
  <c r="K68" i="35"/>
  <c r="M1901" i="35"/>
  <c r="J2424" i="35"/>
  <c r="J376" i="35"/>
  <c r="J551" i="35"/>
  <c r="M1721" i="35"/>
  <c r="N4536" i="35"/>
  <c r="N4184" i="35"/>
  <c r="N2944" i="35"/>
  <c r="J5600" i="35"/>
  <c r="N591" i="35"/>
  <c r="L5224" i="35"/>
  <c r="J1791" i="35"/>
  <c r="J346" i="35"/>
  <c r="I5477" i="35"/>
  <c r="J5281" i="35"/>
  <c r="N561" i="35"/>
  <c r="J5272" i="35"/>
  <c r="L1584" i="35"/>
  <c r="J705" i="35"/>
  <c r="J678" i="35"/>
  <c r="N715" i="35"/>
  <c r="M3737" i="35"/>
  <c r="M2993" i="35"/>
  <c r="K3530" i="35"/>
  <c r="K48" i="35"/>
  <c r="K4168" i="35"/>
  <c r="N1297" i="35"/>
  <c r="I4754" i="35"/>
  <c r="I1285" i="35"/>
  <c r="N1227" i="35"/>
  <c r="I2719" i="35"/>
  <c r="L3028" i="35"/>
  <c r="L2696" i="35"/>
  <c r="N941" i="35"/>
  <c r="M2806" i="35"/>
  <c r="I4544" i="35"/>
  <c r="I710" i="35"/>
  <c r="J210" i="35"/>
  <c r="M3514" i="35"/>
  <c r="N181" i="35"/>
  <c r="L3977" i="35"/>
  <c r="K4508" i="35"/>
  <c r="I445" i="35"/>
  <c r="I264" i="35"/>
  <c r="K5472" i="35"/>
  <c r="L2013" i="35"/>
  <c r="J883" i="35"/>
  <c r="K4767" i="35"/>
  <c r="K3765" i="35"/>
  <c r="J3943" i="35"/>
  <c r="I2272" i="35"/>
  <c r="J4969" i="35"/>
  <c r="K5593" i="35"/>
  <c r="M4289" i="35"/>
  <c r="N3399" i="35"/>
  <c r="N241" i="35"/>
  <c r="K98" i="35"/>
  <c r="N3997" i="35"/>
  <c r="M2607" i="35"/>
  <c r="N1296" i="35"/>
  <c r="N5021" i="35"/>
  <c r="L2362" i="35"/>
  <c r="L5507" i="35"/>
  <c r="M429" i="35"/>
  <c r="N5034" i="35"/>
  <c r="N5124" i="35"/>
  <c r="M4570" i="35"/>
  <c r="J3618" i="35"/>
  <c r="N389" i="35"/>
  <c r="L2103" i="35"/>
  <c r="J2819" i="35"/>
  <c r="M3759" i="35"/>
  <c r="N1361" i="35"/>
  <c r="I5484" i="35"/>
  <c r="J2792" i="35"/>
  <c r="K4500" i="35"/>
  <c r="L2667" i="35"/>
  <c r="K5584" i="35"/>
  <c r="J4411" i="35"/>
  <c r="L2960" i="35"/>
  <c r="I3178" i="35"/>
  <c r="J4419" i="35"/>
  <c r="J1025" i="35"/>
  <c r="I5244" i="35"/>
  <c r="N4772" i="35"/>
  <c r="L5542" i="35"/>
  <c r="J468" i="35"/>
  <c r="N760" i="35"/>
  <c r="L172" i="35"/>
  <c r="N3530" i="35"/>
  <c r="L5260" i="35"/>
  <c r="I2534" i="35"/>
  <c r="N5025" i="35"/>
  <c r="I4559" i="35"/>
  <c r="K4661" i="35"/>
  <c r="L3204" i="35"/>
  <c r="L4512" i="35"/>
  <c r="I3863" i="35"/>
  <c r="M4292" i="35"/>
  <c r="J4862" i="35"/>
  <c r="K4816" i="35"/>
  <c r="L3680" i="35"/>
  <c r="I4771" i="35"/>
  <c r="N4817" i="35"/>
  <c r="K344" i="35"/>
  <c r="L2560" i="35"/>
  <c r="L5385" i="35"/>
  <c r="K458" i="35"/>
  <c r="M3760" i="35"/>
  <c r="K2264" i="35"/>
  <c r="N4892" i="35"/>
  <c r="I1852" i="35"/>
  <c r="K921" i="35"/>
  <c r="L740" i="35"/>
  <c r="I871" i="35"/>
  <c r="L2494" i="35"/>
  <c r="K1609" i="35"/>
  <c r="N2289" i="35"/>
  <c r="M4413" i="35"/>
  <c r="I991" i="35"/>
  <c r="L1886" i="35"/>
  <c r="I714" i="35"/>
  <c r="M5593" i="35"/>
  <c r="N3267" i="35"/>
  <c r="K4505" i="35"/>
  <c r="I3877" i="35"/>
  <c r="K3915" i="35"/>
  <c r="N2270" i="35"/>
  <c r="L5196" i="35"/>
  <c r="L5241" i="35"/>
  <c r="J552" i="35"/>
  <c r="L4842" i="35"/>
  <c r="M3986" i="35"/>
  <c r="J1894" i="35"/>
  <c r="L4595" i="35"/>
  <c r="K188" i="35"/>
  <c r="L3559" i="35"/>
  <c r="I5158" i="35"/>
  <c r="N499" i="35"/>
  <c r="I2081" i="35"/>
  <c r="I104" i="35"/>
  <c r="K2225" i="35"/>
  <c r="K1842" i="35"/>
  <c r="L4788" i="35"/>
  <c r="K4873" i="35"/>
  <c r="I2936" i="35"/>
  <c r="M815" i="35"/>
  <c r="N2423" i="35"/>
  <c r="I2304" i="35"/>
  <c r="I3471" i="35"/>
  <c r="J2421" i="35"/>
  <c r="I515" i="35"/>
  <c r="L613" i="35"/>
  <c r="L3074" i="35"/>
  <c r="K1229" i="35"/>
  <c r="J1026" i="35"/>
  <c r="N783" i="35"/>
  <c r="M2965" i="35"/>
  <c r="L2524" i="35"/>
  <c r="M1678" i="35"/>
  <c r="J3745" i="35"/>
  <c r="M3921" i="35"/>
  <c r="J2604" i="35"/>
  <c r="K913" i="35"/>
  <c r="L3718" i="35"/>
  <c r="K400" i="35"/>
  <c r="N5063" i="35"/>
  <c r="M5037" i="35"/>
  <c r="I3505" i="35"/>
  <c r="I2572" i="35"/>
  <c r="N1860" i="35"/>
  <c r="K47" i="35"/>
  <c r="I1478" i="35"/>
  <c r="K281" i="35"/>
  <c r="I1416" i="35"/>
  <c r="K4852" i="35"/>
  <c r="J43" i="35"/>
  <c r="L3179" i="35"/>
  <c r="N4702" i="35"/>
  <c r="L3369" i="35"/>
  <c r="M1238" i="35"/>
  <c r="L547" i="35"/>
  <c r="N1086" i="35"/>
  <c r="J5328" i="35"/>
  <c r="J3412" i="35"/>
  <c r="K446" i="35"/>
  <c r="M5444" i="35"/>
  <c r="N1116" i="35"/>
  <c r="M1010" i="35"/>
  <c r="J4788" i="35"/>
  <c r="M2053" i="35"/>
  <c r="M4268" i="35"/>
  <c r="J3502" i="35"/>
  <c r="J2594" i="35"/>
  <c r="J4132" i="35"/>
  <c r="M4108" i="35"/>
  <c r="L4208" i="35"/>
  <c r="M4077" i="35"/>
  <c r="K806" i="35"/>
  <c r="M4067" i="35"/>
  <c r="N343" i="35"/>
  <c r="I3638" i="35"/>
  <c r="J2659" i="35"/>
  <c r="J4721" i="35"/>
  <c r="M4868" i="35"/>
  <c r="I1811" i="35"/>
  <c r="K3450" i="35"/>
  <c r="L3828" i="35"/>
  <c r="J2073" i="35"/>
  <c r="J5145" i="35"/>
  <c r="K4242" i="35"/>
  <c r="M2972" i="35"/>
  <c r="J4225" i="35"/>
  <c r="K3679" i="35"/>
  <c r="L1250" i="35"/>
  <c r="L5240" i="35"/>
  <c r="I5635" i="35"/>
  <c r="J131" i="35"/>
  <c r="N2748" i="35"/>
  <c r="I2062" i="35"/>
  <c r="K5423" i="35"/>
  <c r="M4037" i="35"/>
  <c r="K1626" i="35"/>
  <c r="L5216" i="35"/>
  <c r="N4791" i="35"/>
  <c r="L5549" i="35"/>
  <c r="K4281" i="35"/>
  <c r="L1548" i="35"/>
  <c r="J5549" i="35"/>
  <c r="N5115" i="35"/>
  <c r="L4341" i="35"/>
  <c r="L506" i="35"/>
  <c r="I3886" i="35"/>
  <c r="N3892" i="35"/>
  <c r="I1138" i="35"/>
  <c r="L4485" i="35"/>
  <c r="N5403" i="35"/>
  <c r="J4818" i="35"/>
  <c r="I2303" i="35"/>
  <c r="J2704" i="35"/>
  <c r="J734" i="35"/>
  <c r="I2497" i="35"/>
  <c r="N4306" i="35"/>
  <c r="K1704" i="35"/>
  <c r="J635" i="35"/>
  <c r="J1451" i="35"/>
  <c r="M750" i="35"/>
  <c r="M3178" i="35"/>
  <c r="M1655" i="35"/>
  <c r="I797" i="35"/>
  <c r="J36" i="35"/>
  <c r="M3326" i="35"/>
  <c r="L4762" i="35"/>
  <c r="M5176" i="35"/>
  <c r="N1572" i="35"/>
  <c r="J4976" i="35"/>
  <c r="L4772" i="35"/>
  <c r="J1342" i="35"/>
  <c r="K481" i="35"/>
  <c r="J2919" i="35"/>
  <c r="N1204" i="35"/>
  <c r="L4100" i="35"/>
  <c r="I2579" i="35"/>
  <c r="K729" i="35"/>
  <c r="K540" i="35"/>
  <c r="N4704" i="35"/>
  <c r="M520" i="35"/>
  <c r="J4461" i="35"/>
  <c r="N2152" i="35"/>
  <c r="N5550" i="35"/>
  <c r="N5232" i="35"/>
  <c r="N1724" i="35"/>
  <c r="L4117" i="35"/>
  <c r="M3832" i="35"/>
  <c r="J722" i="35"/>
  <c r="N3432" i="35"/>
  <c r="L3359" i="35"/>
  <c r="L2245" i="35"/>
  <c r="J914" i="35"/>
  <c r="K2237" i="35"/>
  <c r="L403" i="35"/>
  <c r="M3197" i="35"/>
  <c r="L4217" i="35"/>
  <c r="M5588" i="35"/>
  <c r="M4104" i="35"/>
  <c r="J5512" i="35"/>
  <c r="I1352" i="35"/>
  <c r="N4740" i="35"/>
  <c r="L2199" i="35"/>
  <c r="L155" i="35"/>
  <c r="L25" i="35"/>
  <c r="N3234" i="35"/>
  <c r="I4618" i="35"/>
  <c r="I5203" i="35"/>
  <c r="L4500" i="35"/>
  <c r="L1885" i="35"/>
  <c r="I775" i="35"/>
  <c r="M3005" i="35"/>
  <c r="M4533" i="35"/>
  <c r="M21" i="35"/>
  <c r="N683" i="35"/>
  <c r="N375" i="35"/>
  <c r="I4809" i="35"/>
  <c r="I857" i="35"/>
  <c r="K399" i="35"/>
  <c r="M4316" i="35"/>
  <c r="J5031" i="35"/>
  <c r="L4515" i="35"/>
  <c r="N4526" i="35"/>
  <c r="I4073" i="35"/>
  <c r="K1419" i="35"/>
  <c r="L3041" i="35"/>
  <c r="K3758" i="35"/>
  <c r="J1551" i="35"/>
  <c r="M52" i="35"/>
  <c r="I4197" i="35"/>
  <c r="N937" i="35"/>
  <c r="I1072" i="35"/>
  <c r="I5544" i="35"/>
  <c r="I2988" i="35"/>
  <c r="N2799" i="35"/>
  <c r="M4113" i="35"/>
  <c r="N1518" i="35"/>
  <c r="I5315" i="35"/>
  <c r="M2572" i="35"/>
  <c r="M1024" i="35"/>
  <c r="J4577" i="35"/>
  <c r="I2753" i="35"/>
  <c r="I5249" i="35"/>
  <c r="K5266" i="35"/>
  <c r="K4464" i="35"/>
  <c r="L3412" i="35"/>
  <c r="M4770" i="35"/>
  <c r="N2793" i="35"/>
  <c r="L4751" i="35"/>
  <c r="I5292" i="35"/>
  <c r="J5042" i="35"/>
  <c r="I510" i="35"/>
  <c r="J2200" i="35"/>
  <c r="J3702" i="35"/>
  <c r="N3165" i="35"/>
  <c r="M1410" i="35"/>
  <c r="M869" i="35"/>
  <c r="N61" i="35"/>
  <c r="I1720" i="35"/>
  <c r="I4905" i="35"/>
  <c r="M3170" i="35"/>
  <c r="L1415" i="35"/>
  <c r="J3310" i="35"/>
  <c r="N3268" i="35"/>
  <c r="L2882" i="35"/>
  <c r="M4516" i="35"/>
  <c r="J1479" i="35"/>
  <c r="M2761" i="35"/>
  <c r="K3616" i="35"/>
  <c r="N1687" i="35"/>
  <c r="J3116" i="35"/>
  <c r="J2416" i="35"/>
  <c r="L2567" i="35"/>
  <c r="N456" i="35"/>
  <c r="I5086" i="35"/>
  <c r="I812" i="35"/>
  <c r="M4181" i="35"/>
  <c r="I2546" i="35"/>
  <c r="M5392" i="35"/>
  <c r="L1179" i="35"/>
  <c r="K2545" i="35"/>
  <c r="L371" i="35"/>
  <c r="K4746" i="35"/>
  <c r="J2835" i="35"/>
  <c r="J2151" i="35"/>
  <c r="M5338" i="35"/>
  <c r="L4131" i="35"/>
  <c r="M4761" i="35"/>
  <c r="I2230" i="35"/>
  <c r="K2907" i="35"/>
  <c r="I694" i="35"/>
  <c r="I3597" i="35"/>
  <c r="J5532" i="35"/>
  <c r="M3246" i="35"/>
  <c r="I76" i="35"/>
  <c r="L2564" i="35"/>
  <c r="L23" i="35"/>
  <c r="I2127" i="35"/>
  <c r="N244" i="35"/>
  <c r="J3385" i="35"/>
  <c r="K4573" i="35"/>
  <c r="I5206" i="35"/>
  <c r="J1036" i="35"/>
  <c r="K5309" i="35"/>
  <c r="M1208" i="35"/>
  <c r="N69" i="35"/>
  <c r="I844" i="35"/>
  <c r="I1014" i="35"/>
  <c r="N3682" i="35"/>
  <c r="L704" i="35"/>
  <c r="N4628" i="35"/>
  <c r="K4467" i="35"/>
  <c r="J4475" i="35"/>
  <c r="J5229" i="35"/>
  <c r="K979" i="35"/>
  <c r="L2401" i="35"/>
  <c r="L619" i="35"/>
  <c r="K5385" i="35"/>
  <c r="M562" i="35"/>
  <c r="I1503" i="35"/>
  <c r="J1796" i="35"/>
  <c r="K4811" i="35"/>
  <c r="K1428" i="35"/>
  <c r="M4954" i="35"/>
  <c r="I4708" i="35"/>
  <c r="L1820" i="35"/>
  <c r="J4304" i="35"/>
  <c r="I1443" i="35"/>
  <c r="L2848" i="35"/>
  <c r="K1426" i="35"/>
  <c r="I129" i="35"/>
  <c r="M2184" i="35"/>
  <c r="L4663" i="35"/>
  <c r="L5608" i="35"/>
  <c r="L1303" i="35"/>
  <c r="I606" i="35"/>
  <c r="M4759" i="35"/>
  <c r="K372" i="35"/>
  <c r="J81" i="35"/>
  <c r="J4843" i="35"/>
  <c r="J2764" i="35"/>
  <c r="I910" i="35"/>
  <c r="J2202" i="35"/>
  <c r="K4718" i="35"/>
  <c r="I3917" i="35"/>
  <c r="J5566" i="35"/>
  <c r="L1026" i="35"/>
  <c r="M4736" i="35"/>
  <c r="M2805" i="35"/>
  <c r="J4753" i="35"/>
  <c r="L3558" i="35"/>
  <c r="M1289" i="35"/>
  <c r="K5196" i="35"/>
  <c r="M4095" i="35"/>
  <c r="J1302" i="35"/>
  <c r="L5225" i="35"/>
  <c r="N1685" i="35"/>
  <c r="M737" i="35"/>
  <c r="I4648" i="35"/>
  <c r="N4527" i="35"/>
  <c r="M5213" i="35"/>
  <c r="N1832" i="35"/>
  <c r="J4992" i="35"/>
  <c r="J3488" i="35"/>
  <c r="L3666" i="35"/>
  <c r="I2191" i="35"/>
  <c r="M1308" i="35"/>
  <c r="J1443" i="35"/>
  <c r="D1" i="35"/>
  <c r="L845" i="35"/>
  <c r="I3459" i="35"/>
  <c r="I2652" i="35"/>
  <c r="N2354" i="35"/>
  <c r="K4353" i="35"/>
  <c r="J1395" i="35"/>
  <c r="L3127" i="35"/>
  <c r="J5456" i="35"/>
  <c r="L586" i="35"/>
  <c r="K1730" i="35"/>
  <c r="N4828" i="35"/>
  <c r="L1374" i="35"/>
  <c r="I4127" i="35"/>
  <c r="N5357" i="35"/>
  <c r="I4471" i="35"/>
  <c r="J2774" i="35"/>
  <c r="J3525" i="35"/>
  <c r="J5475" i="35"/>
  <c r="M1152" i="35"/>
  <c r="I892" i="35"/>
  <c r="M765" i="35"/>
  <c r="K66" i="35"/>
  <c r="N1553" i="35"/>
  <c r="K599" i="35"/>
  <c r="L87" i="35"/>
  <c r="M4450" i="35"/>
  <c r="I5593" i="35"/>
  <c r="I922" i="35"/>
  <c r="L5150" i="35"/>
  <c r="K907" i="35"/>
  <c r="J3405" i="35"/>
  <c r="M2666" i="35"/>
  <c r="I525" i="35"/>
  <c r="J3524" i="35"/>
  <c r="M4944" i="35"/>
  <c r="J3558" i="35"/>
  <c r="K2752" i="35"/>
  <c r="I291" i="35"/>
  <c r="M5092" i="35"/>
  <c r="K4438" i="35"/>
  <c r="K3391" i="35"/>
  <c r="N5438" i="35"/>
  <c r="I5084" i="35"/>
  <c r="N3536" i="35"/>
  <c r="J3226" i="35"/>
  <c r="M1502" i="35"/>
  <c r="N3587" i="35"/>
  <c r="K92" i="35"/>
  <c r="K4775" i="35"/>
  <c r="M2544" i="35"/>
  <c r="L2606" i="35"/>
  <c r="N3618" i="35"/>
  <c r="M3410" i="35"/>
  <c r="L811" i="35"/>
  <c r="K2605" i="35"/>
  <c r="J3002" i="35"/>
  <c r="K88" i="35"/>
  <c r="L1023" i="35"/>
  <c r="L3389" i="35"/>
  <c r="K1443" i="35"/>
  <c r="I954" i="35"/>
  <c r="L2694" i="35"/>
  <c r="K2002" i="35"/>
  <c r="I2154" i="35"/>
  <c r="L3653" i="35"/>
  <c r="J4518" i="35"/>
  <c r="L3867" i="35"/>
  <c r="K4967" i="35"/>
  <c r="I1450" i="35"/>
  <c r="I4590" i="35"/>
  <c r="J2289" i="35"/>
  <c r="J3314" i="35"/>
  <c r="N5240" i="35"/>
  <c r="J2666" i="35"/>
  <c r="M4202" i="35"/>
  <c r="K256" i="35"/>
  <c r="N4238" i="35"/>
  <c r="I2150" i="35"/>
  <c r="K931" i="35"/>
  <c r="L1669" i="35"/>
  <c r="L2952" i="35"/>
  <c r="M1019" i="35"/>
  <c r="N717" i="35"/>
  <c r="J1902" i="35"/>
  <c r="N4679" i="35"/>
  <c r="N1957" i="35"/>
  <c r="L4092" i="35"/>
  <c r="N2202" i="35"/>
  <c r="M2990" i="35"/>
  <c r="L765" i="35"/>
  <c r="M3630" i="35"/>
  <c r="J4693" i="35"/>
  <c r="M2191" i="35"/>
  <c r="I4375" i="35"/>
  <c r="L4094" i="35"/>
  <c r="K1625" i="35"/>
  <c r="N5542" i="35"/>
  <c r="I1363" i="35"/>
  <c r="L2614" i="35"/>
  <c r="N4510" i="35"/>
  <c r="I698" i="35"/>
  <c r="I4848" i="35"/>
  <c r="L425" i="35"/>
  <c r="M1138" i="35"/>
  <c r="J1421" i="35"/>
  <c r="M510" i="35"/>
  <c r="J3374" i="35"/>
  <c r="J4916" i="35"/>
  <c r="L2446" i="35"/>
  <c r="I2573" i="35"/>
  <c r="I3395" i="35"/>
  <c r="I705" i="35"/>
  <c r="K3260" i="35"/>
  <c r="L3695" i="35"/>
  <c r="J4574" i="35"/>
  <c r="J3341" i="35"/>
  <c r="N346" i="35"/>
  <c r="M2081" i="35"/>
  <c r="N5556" i="35"/>
  <c r="N851" i="35"/>
  <c r="J2547" i="35"/>
  <c r="N2365" i="35"/>
  <c r="L737" i="35"/>
  <c r="I4268" i="35"/>
  <c r="I474" i="35"/>
  <c r="N4580" i="35"/>
  <c r="N5260" i="35"/>
  <c r="M3381" i="35"/>
  <c r="K4013" i="35"/>
  <c r="K2004" i="35"/>
  <c r="K5099" i="35"/>
  <c r="K4829" i="35"/>
  <c r="L443" i="35"/>
  <c r="K3038" i="35"/>
  <c r="K3352" i="35"/>
  <c r="L2734" i="35"/>
  <c r="I5406" i="35"/>
  <c r="N2875" i="35"/>
  <c r="J915" i="35"/>
  <c r="I5058" i="35"/>
  <c r="K1661" i="35"/>
  <c r="I1535" i="35"/>
  <c r="L1596" i="35"/>
  <c r="I4870" i="35"/>
  <c r="K4150" i="35"/>
  <c r="J884" i="35"/>
  <c r="J5223" i="35"/>
  <c r="M671" i="35"/>
  <c r="L2942" i="35"/>
  <c r="K4868" i="35"/>
  <c r="I4166" i="35"/>
  <c r="K2226" i="35"/>
  <c r="L3161" i="35"/>
  <c r="K4315" i="35"/>
  <c r="N52" i="35"/>
  <c r="I4813" i="35"/>
  <c r="I2761" i="35"/>
  <c r="M5373" i="35"/>
  <c r="M1110" i="35"/>
  <c r="K854" i="35"/>
  <c r="N2002" i="35"/>
  <c r="I2291" i="35"/>
  <c r="N2945" i="35"/>
  <c r="K4588" i="35"/>
  <c r="K2935" i="35"/>
  <c r="N4301" i="35"/>
  <c r="I1018" i="35"/>
  <c r="I780" i="35"/>
  <c r="J1234" i="35"/>
  <c r="N2394" i="35"/>
  <c r="J4729" i="35"/>
  <c r="K4182" i="35"/>
  <c r="J2617" i="35"/>
  <c r="L3679" i="35"/>
  <c r="M2490" i="35"/>
  <c r="M1273" i="35"/>
  <c r="K4257" i="35"/>
  <c r="J1973" i="35"/>
  <c r="K535" i="35"/>
  <c r="M1201" i="35"/>
  <c r="N1828" i="35"/>
  <c r="I1132" i="35"/>
  <c r="M1660" i="35"/>
  <c r="J5114" i="35"/>
  <c r="K3157" i="35"/>
  <c r="L1730" i="35"/>
  <c r="M2974" i="35"/>
  <c r="L4193" i="35"/>
  <c r="L3841" i="35"/>
  <c r="M2165" i="35"/>
  <c r="I4359" i="35"/>
  <c r="M3437" i="35"/>
  <c r="K4934" i="35"/>
  <c r="N2308" i="35"/>
  <c r="M3103" i="35"/>
  <c r="N1871" i="35"/>
  <c r="K490" i="35"/>
  <c r="M5425" i="35"/>
  <c r="M3952" i="35"/>
  <c r="M4962" i="35"/>
  <c r="N2573" i="35"/>
  <c r="K1341" i="35"/>
  <c r="L4270" i="35"/>
  <c r="M4625" i="35"/>
  <c r="I4586" i="35"/>
  <c r="M2539" i="35"/>
  <c r="J363" i="35"/>
  <c r="K2103" i="35"/>
  <c r="I5395" i="35"/>
  <c r="L4412" i="35"/>
  <c r="M1540" i="35"/>
  <c r="J2183" i="35"/>
  <c r="J2950" i="35"/>
  <c r="J3291" i="35"/>
  <c r="M4018" i="35"/>
  <c r="N1866" i="35"/>
  <c r="J1613" i="35"/>
  <c r="M317" i="35"/>
  <c r="K5556" i="35"/>
  <c r="N2055" i="35"/>
  <c r="L1604" i="35"/>
  <c r="J3004" i="35"/>
  <c r="N2398" i="35"/>
  <c r="J1429" i="35"/>
  <c r="N675" i="35"/>
  <c r="I4477" i="35"/>
  <c r="J1588" i="35"/>
  <c r="L2202" i="35"/>
  <c r="I5643" i="35"/>
  <c r="M636" i="35"/>
  <c r="I5440" i="35"/>
  <c r="L1561" i="35"/>
  <c r="J4457" i="35"/>
  <c r="L2755" i="35"/>
  <c r="K5470" i="35"/>
  <c r="J4746" i="35"/>
  <c r="I150" i="35"/>
  <c r="M4657" i="35"/>
  <c r="N4376" i="35"/>
  <c r="K2463" i="35"/>
  <c r="M490" i="35"/>
  <c r="J2400" i="35"/>
  <c r="I4117" i="35"/>
  <c r="N4515" i="35"/>
  <c r="L3047" i="35"/>
  <c r="M5549" i="35"/>
  <c r="M235" i="35"/>
  <c r="J2323" i="35"/>
  <c r="M1890" i="35"/>
  <c r="L874" i="35"/>
  <c r="M4157" i="35"/>
  <c r="L4976" i="35"/>
  <c r="K1569" i="35"/>
  <c r="J220" i="35"/>
  <c r="M2438" i="35"/>
  <c r="J3971" i="35"/>
  <c r="J1296" i="35"/>
  <c r="J2126" i="35"/>
  <c r="J987" i="35"/>
  <c r="I1204" i="35"/>
  <c r="K4656" i="35"/>
  <c r="M1536" i="35"/>
  <c r="I3607" i="35"/>
  <c r="I5619" i="35"/>
  <c r="L5135" i="35"/>
  <c r="I1471" i="35"/>
  <c r="I2173" i="35"/>
  <c r="M230" i="35"/>
  <c r="I5159" i="35"/>
  <c r="N4964" i="35"/>
  <c r="N2725" i="35"/>
  <c r="K3041" i="35"/>
  <c r="J185" i="35"/>
  <c r="N297" i="35"/>
  <c r="J5526" i="35"/>
  <c r="M639" i="35"/>
  <c r="I3688" i="35"/>
  <c r="K3813" i="35"/>
  <c r="M1322" i="35"/>
  <c r="K264" i="35"/>
  <c r="M4744" i="35"/>
  <c r="L2642" i="35"/>
  <c r="J1826" i="35"/>
  <c r="K2286" i="35"/>
  <c r="M1520" i="35"/>
  <c r="L5344" i="35"/>
  <c r="K1172" i="35"/>
  <c r="I562" i="35"/>
  <c r="K1287" i="35"/>
  <c r="I2762" i="35"/>
  <c r="K3336" i="35"/>
  <c r="K959" i="35"/>
  <c r="K4308" i="35"/>
  <c r="K3185" i="35"/>
  <c r="K1669" i="35"/>
  <c r="K3263" i="35"/>
  <c r="L5253" i="35"/>
  <c r="K3917" i="35"/>
  <c r="J5619" i="35"/>
  <c r="L5085" i="35"/>
  <c r="K3896" i="35"/>
  <c r="K1074" i="35"/>
  <c r="N2812" i="35"/>
  <c r="K4434" i="35"/>
  <c r="K2049" i="35"/>
  <c r="L3683" i="35"/>
  <c r="N3129" i="35"/>
  <c r="N4106" i="35"/>
  <c r="N5306" i="35"/>
  <c r="L2266" i="35"/>
  <c r="L4377" i="35"/>
  <c r="N2096" i="35"/>
  <c r="M5335" i="35"/>
  <c r="I740" i="35"/>
  <c r="N3864" i="35"/>
  <c r="N3634" i="35"/>
  <c r="K541" i="35"/>
  <c r="K5420" i="35"/>
  <c r="N2293" i="35"/>
  <c r="M3636" i="35"/>
  <c r="J5495" i="35"/>
  <c r="M3522" i="35"/>
  <c r="N1338" i="35"/>
  <c r="M3397" i="35"/>
  <c r="I4158" i="35"/>
  <c r="N2927" i="35"/>
  <c r="M4321" i="35"/>
  <c r="K4881" i="35"/>
  <c r="N1384" i="35"/>
  <c r="M5117" i="35"/>
  <c r="M1254" i="35"/>
  <c r="J1285" i="35"/>
  <c r="K2192" i="35"/>
  <c r="L2136" i="35"/>
  <c r="L3961" i="35"/>
  <c r="N4270" i="35"/>
  <c r="I938" i="35"/>
  <c r="N3704" i="35"/>
  <c r="I3989" i="35"/>
  <c r="J3810" i="35"/>
  <c r="M3539" i="35"/>
  <c r="N5395" i="35"/>
  <c r="I2522" i="35"/>
  <c r="I2879" i="35"/>
  <c r="N1491" i="35"/>
  <c r="J5438" i="35"/>
  <c r="N70" i="35"/>
  <c r="J1147" i="35"/>
  <c r="N287" i="35"/>
  <c r="L83" i="35"/>
  <c r="K2786" i="35"/>
  <c r="N2775" i="35"/>
  <c r="K527" i="35"/>
  <c r="I4077" i="35"/>
  <c r="M1730" i="35"/>
  <c r="M164" i="35"/>
  <c r="L3836" i="35"/>
  <c r="N934" i="35"/>
  <c r="I2274" i="35"/>
  <c r="L5229" i="35"/>
  <c r="N824" i="35"/>
  <c r="N5130" i="35"/>
  <c r="I4050" i="35"/>
  <c r="I4797" i="35"/>
  <c r="K1452" i="35"/>
  <c r="I5070" i="35"/>
  <c r="J1261" i="35"/>
  <c r="K221" i="35"/>
  <c r="I1847" i="35"/>
  <c r="K4450" i="35"/>
  <c r="M5085" i="35"/>
  <c r="L4872" i="35"/>
  <c r="I3391" i="35"/>
  <c r="N3375" i="35"/>
  <c r="L3604" i="35"/>
  <c r="M3256" i="35"/>
  <c r="I2233" i="35"/>
  <c r="I4138" i="35"/>
  <c r="I5245" i="35"/>
  <c r="L1161" i="35"/>
  <c r="L3953" i="35"/>
  <c r="N4073" i="35"/>
  <c r="J1980" i="35"/>
  <c r="N631" i="35"/>
  <c r="J337" i="35"/>
  <c r="J120" i="35"/>
  <c r="N5304" i="35"/>
  <c r="L3091" i="35"/>
  <c r="M3877" i="35"/>
  <c r="I2721" i="35"/>
  <c r="M20" i="35"/>
  <c r="L2621" i="35"/>
  <c r="L2166" i="35"/>
  <c r="M2987" i="35"/>
  <c r="L695" i="35"/>
  <c r="J161" i="35"/>
  <c r="J4625" i="35"/>
  <c r="I3775" i="35"/>
  <c r="I2677" i="35"/>
  <c r="L4918" i="35"/>
  <c r="K1243" i="35"/>
  <c r="K2138" i="35"/>
  <c r="J3348" i="35"/>
  <c r="I2991" i="35"/>
  <c r="J2716" i="35"/>
  <c r="L3076" i="35"/>
  <c r="M2645" i="35"/>
  <c r="I3204" i="35"/>
  <c r="M2856" i="35"/>
  <c r="K3338" i="35"/>
  <c r="N435" i="35"/>
  <c r="L5125" i="35"/>
  <c r="N3866" i="35"/>
  <c r="N1793" i="35"/>
  <c r="N2317" i="35"/>
  <c r="L2536" i="35"/>
  <c r="K994" i="35"/>
  <c r="L4904" i="35"/>
  <c r="M1801" i="35"/>
  <c r="L5166" i="35"/>
  <c r="I4362" i="35"/>
  <c r="M3976" i="35"/>
  <c r="M5136" i="35"/>
  <c r="L4305" i="35"/>
  <c r="K4299" i="35"/>
  <c r="K1118" i="35"/>
  <c r="K5476" i="35"/>
  <c r="M3766" i="35"/>
  <c r="J3925" i="35"/>
  <c r="I1831" i="35"/>
  <c r="L4210" i="35"/>
  <c r="N2628" i="35"/>
  <c r="J2008" i="35"/>
  <c r="N5601" i="35"/>
  <c r="K1359" i="35"/>
  <c r="L38" i="35"/>
  <c r="L2528" i="35"/>
  <c r="K284" i="35"/>
  <c r="J3795" i="35"/>
  <c r="N825" i="35"/>
  <c r="L3719" i="35"/>
  <c r="M137" i="35"/>
  <c r="L1154" i="35"/>
  <c r="K3672" i="35"/>
  <c r="K219" i="35"/>
  <c r="L1446" i="35"/>
  <c r="M2471" i="35"/>
  <c r="I3203" i="35"/>
  <c r="J3103" i="35"/>
  <c r="I958" i="35"/>
  <c r="M5168" i="35"/>
  <c r="I5359" i="35"/>
  <c r="J923" i="35"/>
  <c r="I4390" i="35"/>
  <c r="N4130" i="35"/>
  <c r="J3457" i="35"/>
  <c r="M1894" i="35"/>
  <c r="J3272" i="35"/>
  <c r="K198" i="35"/>
  <c r="K4276" i="35"/>
  <c r="N2458" i="35"/>
  <c r="K5167" i="35"/>
  <c r="K2506" i="35"/>
  <c r="I2470" i="35"/>
  <c r="N1889" i="35"/>
  <c r="N3168" i="35"/>
  <c r="L292" i="35"/>
  <c r="K662" i="35"/>
  <c r="N4955" i="35"/>
  <c r="K5455" i="35"/>
  <c r="I2655" i="35"/>
  <c r="L407" i="35"/>
  <c r="J1621" i="35"/>
  <c r="I3322" i="35"/>
  <c r="K1012" i="35"/>
  <c r="J153" i="35"/>
  <c r="J666" i="35"/>
  <c r="M899" i="35"/>
  <c r="N2849" i="35"/>
  <c r="J3775" i="35"/>
  <c r="L3003" i="35"/>
  <c r="J5117" i="35"/>
  <c r="N3016" i="35"/>
  <c r="M910" i="35"/>
  <c r="I4693" i="35"/>
  <c r="L1203" i="35"/>
  <c r="L1001" i="35"/>
  <c r="L1264" i="35"/>
  <c r="M3136" i="35"/>
  <c r="I4922" i="35"/>
  <c r="K1936" i="35"/>
  <c r="K1572" i="35"/>
  <c r="L2039" i="35"/>
  <c r="L2961" i="35"/>
  <c r="J77" i="35"/>
  <c r="J4228" i="35"/>
  <c r="N5163" i="35"/>
  <c r="K5198" i="35"/>
  <c r="L2748" i="35"/>
  <c r="K249" i="35"/>
  <c r="N871" i="35"/>
  <c r="J694" i="35"/>
  <c r="L2236" i="35"/>
  <c r="M1270" i="35"/>
  <c r="L1093" i="35"/>
  <c r="N64" i="35"/>
  <c r="L4080" i="35"/>
  <c r="N2586" i="35"/>
  <c r="K1360" i="35"/>
  <c r="K5612" i="35"/>
  <c r="K4965" i="35"/>
  <c r="K5416" i="35"/>
  <c r="I654" i="35"/>
  <c r="N503" i="35"/>
  <c r="I4078" i="35"/>
  <c r="L2490" i="35"/>
  <c r="K4518" i="35"/>
  <c r="K3863" i="35"/>
  <c r="I2123" i="35"/>
  <c r="M2409" i="35"/>
  <c r="K2072" i="35"/>
  <c r="M102" i="35"/>
  <c r="N1930" i="35"/>
  <c r="L3018" i="35"/>
  <c r="J3641" i="35"/>
  <c r="N1648" i="35"/>
  <c r="J1436" i="35"/>
  <c r="N56" i="35"/>
  <c r="N3883" i="35"/>
  <c r="J410" i="35"/>
  <c r="K3466" i="35"/>
  <c r="N5560" i="35"/>
  <c r="I2700" i="35"/>
  <c r="M2779" i="35"/>
  <c r="K211" i="35"/>
  <c r="N1656" i="35"/>
  <c r="N4710" i="35"/>
  <c r="N4663" i="35"/>
  <c r="J3162" i="35"/>
  <c r="J2173" i="35"/>
  <c r="N4041" i="35"/>
  <c r="L1228" i="35"/>
  <c r="M4724" i="35"/>
  <c r="K692" i="35"/>
  <c r="J2408" i="35"/>
  <c r="I1159" i="35"/>
  <c r="I2362" i="35"/>
  <c r="L2716" i="35"/>
  <c r="N4095" i="35"/>
  <c r="N550" i="35"/>
  <c r="M381" i="35"/>
  <c r="K4144" i="35"/>
  <c r="I4273" i="35"/>
  <c r="K492" i="35"/>
  <c r="N2028" i="35"/>
  <c r="M3262" i="35"/>
  <c r="J4917" i="35"/>
  <c r="L447" i="35"/>
  <c r="L1076" i="35"/>
  <c r="N5284" i="35"/>
  <c r="K4461" i="35"/>
  <c r="J1315" i="35"/>
  <c r="N5254" i="35"/>
  <c r="L1765" i="35"/>
  <c r="J3245" i="35"/>
  <c r="N2168" i="35"/>
  <c r="J3879" i="35"/>
  <c r="K5605" i="35"/>
  <c r="M3909" i="35"/>
  <c r="K1155" i="35"/>
  <c r="M3503" i="35"/>
  <c r="K4830" i="35"/>
  <c r="K4751" i="35"/>
  <c r="J1106" i="35"/>
  <c r="N5582" i="35"/>
  <c r="L1803" i="35"/>
  <c r="L1392" i="35"/>
  <c r="J1884" i="35"/>
  <c r="J861" i="35"/>
  <c r="I134" i="35"/>
  <c r="N1203" i="35"/>
  <c r="I5145" i="35"/>
  <c r="N1833" i="35"/>
  <c r="K2128" i="35"/>
  <c r="I1487" i="35"/>
  <c r="I2568" i="35"/>
  <c r="M660" i="35"/>
  <c r="L250" i="35"/>
  <c r="N2325" i="35"/>
  <c r="I854" i="35"/>
  <c r="M4042" i="35"/>
  <c r="N4016" i="35"/>
  <c r="N112" i="35"/>
  <c r="M4204" i="35"/>
  <c r="K2541" i="35"/>
  <c r="K151" i="35"/>
  <c r="N3591" i="35"/>
  <c r="I5460" i="35"/>
  <c r="J2224" i="35"/>
  <c r="M1522" i="35"/>
  <c r="J3262" i="35"/>
  <c r="I3431" i="35"/>
  <c r="J5210" i="35"/>
  <c r="L3158" i="35"/>
  <c r="J1873" i="35"/>
  <c r="L4606" i="35"/>
  <c r="J1259" i="35"/>
  <c r="L860" i="35"/>
  <c r="L739" i="35"/>
  <c r="N2478" i="35"/>
  <c r="I1889" i="35"/>
  <c r="M3719" i="35"/>
  <c r="I3281" i="35"/>
  <c r="M2200" i="35"/>
  <c r="K2849" i="35"/>
  <c r="J3557" i="35"/>
  <c r="L35" i="35"/>
  <c r="L5613" i="35"/>
  <c r="K779" i="35"/>
  <c r="I3771" i="35"/>
  <c r="N1171" i="35"/>
  <c r="K5093" i="35"/>
  <c r="N5338" i="35"/>
  <c r="M1879" i="35"/>
  <c r="J4458" i="35"/>
  <c r="N2914" i="35"/>
  <c r="K3512" i="35"/>
  <c r="L1928" i="35"/>
  <c r="I3332" i="35"/>
  <c r="L3429" i="35"/>
  <c r="J99" i="35"/>
  <c r="L3664" i="35"/>
  <c r="K3727" i="35"/>
  <c r="K410" i="35"/>
  <c r="M797" i="35"/>
  <c r="J225" i="35"/>
  <c r="L1060" i="35"/>
  <c r="N3195" i="35"/>
  <c r="K5060" i="35"/>
  <c r="N3258" i="35"/>
  <c r="J66" i="35"/>
  <c r="N2765" i="35"/>
  <c r="J5160" i="35"/>
  <c r="L2263" i="35"/>
  <c r="K1390" i="35"/>
  <c r="L4189" i="35"/>
  <c r="L3081" i="35"/>
  <c r="N3360" i="35"/>
  <c r="I314" i="35"/>
  <c r="L3656" i="35"/>
  <c r="I437" i="35"/>
  <c r="I1047" i="35"/>
  <c r="M898" i="35"/>
  <c r="M2735" i="35"/>
  <c r="N1915" i="35"/>
  <c r="I5193" i="35"/>
  <c r="J774" i="35"/>
  <c r="L1638" i="35"/>
  <c r="I1278" i="35"/>
  <c r="N3345" i="35"/>
  <c r="L3579" i="35"/>
  <c r="N236" i="35"/>
  <c r="J1685" i="35"/>
  <c r="N4832" i="35"/>
  <c r="K3133" i="35"/>
  <c r="M4640" i="35"/>
  <c r="N665" i="35"/>
  <c r="M274" i="35"/>
  <c r="M3160" i="35"/>
  <c r="N4652" i="35"/>
  <c r="K3528" i="35"/>
  <c r="L5177" i="35"/>
  <c r="M5454" i="35"/>
  <c r="L4232" i="35"/>
  <c r="I5355" i="35"/>
  <c r="M4318" i="35"/>
  <c r="I1399" i="35"/>
  <c r="N3135" i="35"/>
  <c r="L4283" i="35"/>
  <c r="I979" i="35"/>
  <c r="N2253" i="35"/>
  <c r="I5172" i="35"/>
  <c r="L3560" i="35"/>
  <c r="L1734" i="35"/>
  <c r="N5037" i="35"/>
  <c r="J5079" i="35"/>
  <c r="M148" i="35"/>
  <c r="N2065" i="35"/>
  <c r="L4435" i="35"/>
  <c r="I2766" i="35"/>
  <c r="J1446" i="35"/>
  <c r="K1705" i="35"/>
  <c r="L3545" i="35"/>
  <c r="L4300" i="35"/>
  <c r="I5612" i="35"/>
  <c r="M3962" i="35"/>
  <c r="I4594" i="35"/>
  <c r="K183" i="35"/>
  <c r="I3392" i="35"/>
  <c r="J3865" i="35"/>
  <c r="I3168" i="35"/>
  <c r="L4170" i="35"/>
  <c r="I1676" i="35"/>
  <c r="M4804" i="35"/>
  <c r="N3647" i="35"/>
  <c r="L4824" i="35"/>
  <c r="I758" i="35"/>
  <c r="I1255" i="35"/>
  <c r="J5589" i="35"/>
  <c r="L1280" i="35"/>
  <c r="J5591" i="35"/>
  <c r="J197" i="35"/>
  <c r="J3429" i="35"/>
  <c r="L306" i="35"/>
  <c r="I1054" i="35"/>
  <c r="M3580" i="35"/>
  <c r="N449" i="35"/>
  <c r="I1796" i="35"/>
  <c r="L1477" i="35"/>
  <c r="L2153" i="35"/>
  <c r="J2364" i="35"/>
  <c r="M4841" i="35"/>
  <c r="M5574" i="35"/>
  <c r="J3796" i="35"/>
  <c r="L3016" i="35"/>
  <c r="L211" i="35"/>
  <c r="I1686" i="35"/>
  <c r="L3209" i="35"/>
  <c r="I735" i="35"/>
  <c r="M385" i="35"/>
  <c r="L894" i="35"/>
  <c r="M2830" i="35"/>
  <c r="K4320" i="35"/>
  <c r="L4296" i="35"/>
  <c r="N3659" i="35"/>
  <c r="K366" i="35"/>
  <c r="N4071" i="35"/>
  <c r="I3736" i="35"/>
  <c r="L4501" i="35"/>
  <c r="L3049" i="35"/>
  <c r="I3961" i="35"/>
  <c r="M3941" i="35"/>
  <c r="I1048" i="35"/>
  <c r="M3494" i="35"/>
  <c r="K1331" i="35"/>
  <c r="L3630" i="35"/>
  <c r="J5148" i="35"/>
  <c r="M171" i="35"/>
  <c r="I1342" i="35"/>
  <c r="L3456" i="35"/>
  <c r="L1879" i="35"/>
  <c r="I3104" i="35"/>
  <c r="N1304" i="35"/>
  <c r="N3956" i="35"/>
  <c r="L3287" i="35"/>
  <c r="N4954" i="35"/>
  <c r="N2084" i="35"/>
  <c r="N4180" i="35"/>
  <c r="J708" i="35"/>
  <c r="L5228" i="35"/>
  <c r="I4936" i="35"/>
  <c r="K285" i="35"/>
  <c r="I1801" i="35"/>
  <c r="I3813" i="35"/>
  <c r="M4308" i="35"/>
  <c r="M5036" i="35"/>
  <c r="K1281" i="35"/>
  <c r="N1464" i="35"/>
  <c r="N1287" i="35"/>
  <c r="N4642" i="35"/>
  <c r="K5424" i="35"/>
  <c r="J2573" i="35"/>
  <c r="K4096" i="35"/>
  <c r="I1821" i="35"/>
  <c r="K3350" i="35"/>
  <c r="I744" i="35"/>
  <c r="L5167" i="35"/>
  <c r="N4105" i="35"/>
  <c r="M2837" i="35"/>
  <c r="J2330" i="35"/>
  <c r="K4490" i="35"/>
  <c r="I1209" i="35"/>
  <c r="M2927" i="35"/>
  <c r="N4931" i="35"/>
  <c r="I1780" i="35"/>
  <c r="L2351" i="35"/>
  <c r="N2989" i="35"/>
  <c r="L4521" i="35"/>
  <c r="M5031" i="35"/>
  <c r="L1277" i="35"/>
  <c r="N4377" i="35"/>
  <c r="J3746" i="35"/>
  <c r="N1918" i="35"/>
  <c r="I226" i="35"/>
  <c r="K1869" i="35"/>
  <c r="J477" i="35"/>
  <c r="M2803" i="35"/>
  <c r="M2052" i="35"/>
  <c r="L3403" i="35"/>
  <c r="N3983" i="35"/>
  <c r="N5406" i="35"/>
  <c r="M5038" i="35"/>
  <c r="J145" i="35"/>
  <c r="L3387" i="35"/>
  <c r="L345" i="35"/>
  <c r="K5234" i="35"/>
  <c r="L4116" i="35"/>
  <c r="I2709" i="35"/>
  <c r="I4538" i="35"/>
  <c r="N2824" i="35"/>
  <c r="J1953" i="35"/>
  <c r="K4012" i="35"/>
  <c r="L4301" i="35"/>
  <c r="K1505" i="35"/>
  <c r="M5408" i="35"/>
  <c r="I2140" i="35"/>
  <c r="K3288" i="35"/>
  <c r="K1351" i="35"/>
  <c r="J2930" i="35"/>
  <c r="K2335" i="35"/>
  <c r="I2622" i="35"/>
  <c r="J801" i="35"/>
  <c r="K4747" i="35"/>
  <c r="N1130" i="35"/>
  <c r="J887" i="35"/>
  <c r="N1058" i="35"/>
  <c r="L287" i="35"/>
  <c r="J3448" i="35"/>
  <c r="K4818" i="35"/>
  <c r="N2312" i="35"/>
  <c r="M3978" i="35"/>
  <c r="K3868" i="35"/>
  <c r="L317" i="35"/>
  <c r="I4520" i="35"/>
  <c r="N3184" i="35"/>
  <c r="M795" i="35"/>
  <c r="N1028" i="35"/>
  <c r="I1076" i="35"/>
  <c r="L5029" i="35"/>
  <c r="I4048" i="35"/>
  <c r="K145" i="35"/>
  <c r="M3353" i="35"/>
  <c r="J995" i="35"/>
  <c r="K5404" i="35"/>
  <c r="M2887" i="35"/>
  <c r="I5494" i="35"/>
  <c r="K3366" i="35"/>
  <c r="N3380" i="35"/>
  <c r="N1331" i="35"/>
  <c r="L4498" i="35"/>
  <c r="I1508" i="35"/>
  <c r="N4443" i="35"/>
  <c r="I5348" i="35"/>
  <c r="L2243" i="35"/>
  <c r="J4757" i="35"/>
  <c r="K5499" i="35"/>
  <c r="K2362" i="35"/>
  <c r="I56" i="35"/>
  <c r="N4227" i="35"/>
  <c r="N3790" i="35"/>
  <c r="N2654" i="35"/>
  <c r="I3354" i="35"/>
  <c r="M1650" i="35"/>
  <c r="I3698" i="35"/>
  <c r="J5200" i="35"/>
  <c r="J2635" i="35"/>
  <c r="I4473" i="35"/>
  <c r="M867" i="35"/>
  <c r="N2006" i="35"/>
  <c r="N5475" i="35"/>
  <c r="M4812" i="35"/>
  <c r="I2935" i="35"/>
  <c r="J2104" i="35"/>
  <c r="J5445" i="35"/>
  <c r="N3049" i="35"/>
  <c r="M3216" i="35"/>
  <c r="K5520" i="35"/>
  <c r="L2434" i="35"/>
  <c r="I3906" i="35"/>
  <c r="N894" i="35"/>
  <c r="J2993" i="35"/>
  <c r="K4842" i="35"/>
  <c r="L3377" i="35"/>
  <c r="K3608" i="35"/>
  <c r="M504" i="35"/>
  <c r="J4903" i="35"/>
  <c r="I3762" i="35"/>
  <c r="N1265" i="35"/>
  <c r="N1085" i="35"/>
  <c r="L4375" i="35"/>
  <c r="N5169" i="35"/>
  <c r="M187" i="35"/>
  <c r="L1511" i="35"/>
  <c r="N3963" i="35"/>
  <c r="M5203" i="35"/>
  <c r="L1050" i="35"/>
  <c r="L5366" i="35"/>
  <c r="N1471" i="35"/>
  <c r="K1926" i="35"/>
  <c r="K3990" i="35"/>
  <c r="M938" i="35"/>
  <c r="J463" i="35"/>
  <c r="K3866" i="35"/>
  <c r="M5387" i="35"/>
  <c r="L529" i="35"/>
  <c r="N224" i="35"/>
  <c r="I4956" i="35"/>
  <c r="K1810" i="35"/>
  <c r="J1082" i="35"/>
  <c r="K710" i="35"/>
  <c r="M2373" i="35"/>
  <c r="J2816" i="35"/>
  <c r="L803" i="35"/>
  <c r="I3837" i="35"/>
  <c r="M1030" i="35"/>
  <c r="M4922" i="35"/>
  <c r="N4226" i="35"/>
  <c r="L5422" i="35"/>
  <c r="I2902" i="35"/>
  <c r="K162" i="35"/>
  <c r="K2685" i="35"/>
  <c r="I4343" i="35"/>
  <c r="I3758" i="35"/>
  <c r="N1824" i="35"/>
  <c r="J3011" i="35"/>
  <c r="L1898" i="35"/>
  <c r="J1263" i="35"/>
  <c r="M4031" i="35"/>
  <c r="K3371" i="35"/>
  <c r="I3769" i="35"/>
  <c r="M5077" i="35"/>
  <c r="L4030" i="35"/>
  <c r="K3681" i="35"/>
  <c r="L1944" i="35"/>
  <c r="N2234" i="35"/>
  <c r="L48" i="35"/>
  <c r="M4800" i="35"/>
  <c r="L3962" i="35"/>
  <c r="J2242" i="35"/>
  <c r="J4038" i="35"/>
  <c r="L643" i="35"/>
  <c r="M3575" i="35"/>
  <c r="K3607" i="35"/>
  <c r="M4066" i="35"/>
  <c r="K3664" i="35"/>
  <c r="L779" i="35"/>
  <c r="M4320" i="35"/>
  <c r="I2613" i="35"/>
  <c r="I5007" i="35"/>
  <c r="K3173" i="35"/>
  <c r="N5301" i="35"/>
  <c r="L2540" i="35"/>
  <c r="J1807" i="35"/>
  <c r="K3474" i="35"/>
  <c r="L2993" i="35"/>
  <c r="I2054" i="35"/>
  <c r="N2195" i="35"/>
  <c r="I4638" i="35"/>
  <c r="L149" i="35"/>
  <c r="I3375" i="35"/>
  <c r="N3186" i="35"/>
  <c r="L3399" i="35"/>
  <c r="L82" i="35"/>
  <c r="K3825" i="35"/>
  <c r="K4789" i="35"/>
  <c r="I4230" i="35"/>
  <c r="L2901" i="35"/>
  <c r="K1142" i="35"/>
  <c r="K878" i="35"/>
  <c r="M3747" i="35"/>
  <c r="I998" i="35"/>
  <c r="I646" i="35"/>
  <c r="K940" i="35"/>
  <c r="N5297" i="35"/>
  <c r="I421" i="35"/>
  <c r="M917" i="35"/>
  <c r="K5516" i="35"/>
  <c r="L2248" i="35"/>
  <c r="N654" i="35"/>
  <c r="M4503" i="35"/>
  <c r="I898" i="35"/>
  <c r="N352" i="35"/>
  <c r="M378" i="35"/>
  <c r="M4778" i="35"/>
  <c r="J1139" i="35"/>
  <c r="L3434" i="35"/>
  <c r="M3455" i="35"/>
  <c r="N928" i="35"/>
  <c r="J2911" i="35"/>
  <c r="L4474" i="35"/>
  <c r="J4766" i="35"/>
  <c r="K1999" i="35"/>
  <c r="L1012" i="35"/>
  <c r="M4518" i="35"/>
  <c r="K5333" i="35"/>
  <c r="M3224" i="35"/>
  <c r="I4526" i="35"/>
  <c r="N2290" i="35"/>
  <c r="L4922" i="35"/>
  <c r="M2483" i="35"/>
  <c r="N3745" i="35"/>
  <c r="N1412" i="35"/>
  <c r="N5031" i="35"/>
  <c r="J132" i="35"/>
  <c r="N1767" i="35"/>
  <c r="M1290" i="35"/>
  <c r="M960" i="35"/>
  <c r="M4411" i="35"/>
  <c r="I3530" i="35"/>
  <c r="K2658" i="35"/>
  <c r="M5274" i="35"/>
  <c r="K3816" i="35"/>
  <c r="I1840" i="35"/>
  <c r="M2234" i="35"/>
  <c r="I3131" i="35"/>
  <c r="M915" i="35"/>
  <c r="J3261" i="35"/>
  <c r="M4057" i="35"/>
  <c r="N5093" i="35"/>
  <c r="J344" i="35"/>
  <c r="N1261" i="35"/>
  <c r="L517" i="35"/>
  <c r="K2802" i="35"/>
  <c r="L5159" i="35"/>
  <c r="J4298" i="35"/>
  <c r="N1109" i="35"/>
  <c r="M4768" i="35"/>
  <c r="K608" i="35"/>
  <c r="N4903" i="35"/>
  <c r="M1625" i="35"/>
  <c r="K2099" i="35"/>
  <c r="J5118" i="35"/>
  <c r="L4066" i="35"/>
  <c r="M2261" i="35"/>
  <c r="N5200" i="35"/>
  <c r="K1916" i="35"/>
  <c r="I5199" i="35"/>
  <c r="K1140" i="35"/>
  <c r="K36" i="35"/>
  <c r="L4141" i="35"/>
  <c r="I3517" i="35"/>
  <c r="N950" i="35"/>
  <c r="K4330" i="35"/>
  <c r="K3416" i="35"/>
  <c r="N4988" i="35"/>
  <c r="L4948" i="35"/>
  <c r="N4637" i="35"/>
  <c r="M3453" i="35"/>
  <c r="K396" i="35"/>
  <c r="J2529" i="35"/>
  <c r="K2469" i="35"/>
  <c r="N682" i="35"/>
  <c r="J4551" i="35"/>
  <c r="N2672" i="35"/>
  <c r="L2208" i="35"/>
  <c r="M4885" i="35"/>
  <c r="I743" i="35"/>
  <c r="K3379" i="35"/>
  <c r="M1446" i="35"/>
  <c r="I1810" i="35"/>
  <c r="M265" i="35"/>
  <c r="J870" i="35"/>
  <c r="J818" i="35"/>
  <c r="L1850" i="35"/>
  <c r="N162" i="35"/>
  <c r="M1580" i="35"/>
  <c r="N5512" i="35"/>
  <c r="K5572" i="35"/>
  <c r="L1017" i="35"/>
  <c r="K1868" i="35"/>
  <c r="M1531" i="35"/>
  <c r="L4202" i="35"/>
  <c r="M2038" i="35"/>
  <c r="L3787" i="35"/>
  <c r="M364" i="35"/>
  <c r="L4424" i="35"/>
  <c r="L2852" i="35"/>
  <c r="K5629" i="35"/>
  <c r="I5564" i="35"/>
  <c r="M2090" i="35"/>
  <c r="M4710" i="35"/>
  <c r="N3136" i="35"/>
  <c r="N3123" i="35"/>
  <c r="M659" i="35"/>
  <c r="K81" i="35"/>
  <c r="I333" i="35"/>
  <c r="L3022" i="35"/>
  <c r="N5387" i="35"/>
  <c r="J4979" i="35"/>
  <c r="N500" i="35"/>
  <c r="J3914" i="35"/>
  <c r="I1524" i="35"/>
  <c r="K2865" i="35"/>
  <c r="M1244" i="35"/>
  <c r="J1493" i="35"/>
  <c r="J125" i="35"/>
  <c r="N3301" i="35"/>
  <c r="J1246" i="35"/>
  <c r="L2280" i="35"/>
  <c r="N1249" i="35"/>
  <c r="I5277" i="35"/>
  <c r="I1569" i="35"/>
  <c r="N3275" i="35"/>
  <c r="K299" i="35"/>
  <c r="K4851" i="35"/>
  <c r="M2084" i="35"/>
  <c r="N2050" i="35"/>
  <c r="N1134" i="35"/>
  <c r="J4850" i="35"/>
  <c r="M4853" i="35"/>
  <c r="M5405" i="35"/>
  <c r="M2535" i="35"/>
  <c r="I760" i="35"/>
  <c r="K3053" i="35"/>
  <c r="M3754" i="35"/>
  <c r="L1381" i="35"/>
  <c r="M5162" i="35"/>
  <c r="N3324" i="35"/>
  <c r="K3014" i="35"/>
  <c r="I3881" i="35"/>
  <c r="L5123" i="35"/>
  <c r="M3143" i="35"/>
  <c r="L3415" i="35"/>
  <c r="I3424" i="35"/>
  <c r="N5298" i="35"/>
  <c r="J2718" i="35"/>
  <c r="I5130" i="35"/>
  <c r="I5153" i="35"/>
  <c r="N1099" i="35"/>
  <c r="M1576" i="35"/>
  <c r="N3036" i="35"/>
  <c r="L2215" i="35"/>
  <c r="I3461" i="35"/>
  <c r="I3303" i="35"/>
  <c r="N3310" i="35"/>
  <c r="K3297" i="35"/>
  <c r="M5322" i="35"/>
  <c r="J3743" i="35"/>
  <c r="L4349" i="35"/>
  <c r="L4385" i="35"/>
  <c r="J4586" i="35"/>
  <c r="J4135" i="35"/>
  <c r="M2791" i="35"/>
  <c r="N1825" i="35"/>
  <c r="I5364" i="35"/>
  <c r="N1462" i="35"/>
  <c r="M5219" i="35"/>
  <c r="K114" i="35"/>
  <c r="K1512" i="35"/>
  <c r="N2634" i="35"/>
  <c r="L3000" i="35"/>
  <c r="M2357" i="35"/>
  <c r="K3055" i="35"/>
  <c r="I5062" i="35"/>
  <c r="M167" i="35"/>
  <c r="J1713" i="35"/>
  <c r="I669" i="35"/>
  <c r="L2576" i="35"/>
  <c r="L4223" i="35"/>
  <c r="I1941" i="35"/>
  <c r="K3600" i="35"/>
  <c r="M4189" i="35"/>
  <c r="L5555" i="35"/>
  <c r="K5102" i="35"/>
  <c r="N1054" i="35"/>
  <c r="J1252" i="35"/>
  <c r="J2093" i="35"/>
  <c r="L2227" i="35"/>
  <c r="M1403" i="35"/>
  <c r="M2689" i="35"/>
  <c r="N4051" i="35"/>
  <c r="I3646" i="35"/>
  <c r="I3937" i="35"/>
  <c r="I2177" i="35"/>
  <c r="I1366" i="35"/>
  <c r="L5281" i="35"/>
  <c r="N4984" i="35"/>
  <c r="I4599" i="35"/>
  <c r="J1424" i="35"/>
  <c r="K1738" i="35"/>
  <c r="J1126" i="35"/>
  <c r="L1816" i="35"/>
  <c r="L542" i="35"/>
  <c r="I5157" i="35"/>
  <c r="J822" i="35"/>
  <c r="K1071" i="35"/>
  <c r="N2872" i="35"/>
  <c r="K2640" i="35"/>
  <c r="I3221" i="35"/>
  <c r="N3906" i="35"/>
  <c r="N2821" i="35"/>
  <c r="J4648" i="35"/>
  <c r="K5191" i="35"/>
  <c r="L362" i="35"/>
  <c r="K3894" i="35"/>
  <c r="J4792" i="35"/>
  <c r="N5599" i="35"/>
  <c r="M2885" i="35"/>
  <c r="I3270" i="35"/>
  <c r="I4592" i="35"/>
  <c r="N1282" i="35"/>
  <c r="L2550" i="35"/>
  <c r="N4564" i="35"/>
  <c r="I4613" i="35"/>
  <c r="J4087" i="35"/>
  <c r="J2784" i="35"/>
  <c r="N93" i="35"/>
  <c r="I1020" i="35"/>
  <c r="M3312" i="35"/>
  <c r="L2886" i="35"/>
  <c r="L968" i="35"/>
  <c r="I4056" i="35"/>
  <c r="L2185" i="35"/>
  <c r="I5024" i="35"/>
  <c r="M2475" i="35"/>
  <c r="N3784" i="35"/>
  <c r="J2091" i="35"/>
  <c r="K5112" i="35"/>
  <c r="K4418" i="35"/>
  <c r="K1668" i="35"/>
  <c r="I3441" i="35"/>
  <c r="N5590" i="35"/>
  <c r="I1861" i="35"/>
  <c r="L1736" i="35"/>
  <c r="N1072" i="35"/>
  <c r="L3341" i="35"/>
  <c r="L4187" i="35"/>
  <c r="I2794" i="35"/>
  <c r="I2364" i="35"/>
  <c r="L4676" i="35"/>
  <c r="M2126" i="35"/>
  <c r="N3110" i="35"/>
  <c r="L853" i="35"/>
  <c r="J207" i="35"/>
  <c r="J3538" i="35"/>
  <c r="K1476" i="35"/>
  <c r="L1332" i="35"/>
  <c r="M306" i="35"/>
  <c r="K3925" i="35"/>
  <c r="J5219" i="35"/>
  <c r="J3053" i="35"/>
  <c r="J3801" i="35"/>
  <c r="J2912" i="35"/>
  <c r="M1582" i="35"/>
  <c r="K220" i="35"/>
  <c r="L1880" i="35"/>
  <c r="K1721" i="35"/>
  <c r="K1219" i="35"/>
  <c r="K4543" i="35"/>
  <c r="J3642" i="35"/>
  <c r="J1180" i="35"/>
  <c r="J347" i="35"/>
  <c r="I2402" i="35"/>
  <c r="K2423" i="35"/>
  <c r="J4670" i="35"/>
  <c r="N1559" i="35"/>
  <c r="M3781" i="35"/>
  <c r="L1021" i="35"/>
  <c r="L356" i="35"/>
  <c r="K4828" i="35"/>
  <c r="N2306" i="35"/>
  <c r="J4728" i="35"/>
  <c r="L4583" i="35"/>
  <c r="L1186" i="35"/>
  <c r="M3864" i="35"/>
  <c r="K1979" i="35"/>
  <c r="M873" i="35"/>
  <c r="J3859" i="35"/>
  <c r="K2707" i="35"/>
  <c r="K3465" i="35"/>
  <c r="L1537" i="35"/>
  <c r="J523" i="35"/>
  <c r="L1620" i="35"/>
  <c r="I3330" i="35"/>
  <c r="K2806" i="35"/>
  <c r="N89" i="35"/>
  <c r="J1663" i="35"/>
  <c r="N1870" i="35"/>
  <c r="K5492" i="35"/>
  <c r="J1573" i="35"/>
  <c r="K1246" i="35"/>
  <c r="J268" i="35"/>
  <c r="M4497" i="35"/>
  <c r="L5519" i="35"/>
  <c r="N2503" i="35"/>
  <c r="N1525" i="35"/>
  <c r="J358" i="35"/>
  <c r="M131" i="35"/>
  <c r="L892" i="35"/>
  <c r="I2053" i="35"/>
  <c r="K3141" i="35"/>
  <c r="I5125" i="35"/>
  <c r="J795" i="35"/>
  <c r="M3901" i="35"/>
  <c r="K4673" i="35"/>
  <c r="L4299" i="35"/>
  <c r="K2382" i="35"/>
  <c r="K1333" i="35"/>
  <c r="M215" i="35"/>
  <c r="I2500" i="35"/>
  <c r="L2157" i="35"/>
  <c r="L3913" i="35"/>
  <c r="L4183" i="35"/>
  <c r="K4857" i="35"/>
  <c r="K278" i="35"/>
  <c r="J2205" i="35"/>
  <c r="J3015" i="35"/>
  <c r="M3811" i="35"/>
  <c r="M2206" i="35"/>
  <c r="M333" i="35"/>
  <c r="L2980" i="35"/>
  <c r="J4433" i="35"/>
  <c r="N4593" i="35"/>
  <c r="L2704" i="35"/>
  <c r="N3332" i="35"/>
  <c r="M4145" i="35"/>
  <c r="M4600" i="35"/>
  <c r="M2613" i="35"/>
  <c r="J5390" i="35"/>
  <c r="L599" i="35"/>
  <c r="M633" i="35"/>
  <c r="L4358" i="35"/>
  <c r="J5034" i="35"/>
  <c r="K1470" i="35"/>
  <c r="I5430" i="35"/>
  <c r="N5449" i="35"/>
  <c r="J5047" i="35"/>
  <c r="M360" i="35"/>
  <c r="L361" i="35"/>
  <c r="L4623" i="35"/>
  <c r="N3800" i="35"/>
  <c r="L2344" i="35"/>
  <c r="I4240" i="35"/>
  <c r="I3352" i="35"/>
  <c r="M3073" i="35"/>
  <c r="J2915" i="35"/>
  <c r="J5008" i="35"/>
  <c r="L4049" i="35"/>
  <c r="M3468" i="35"/>
  <c r="J100" i="35"/>
  <c r="M1056" i="35"/>
  <c r="I2353" i="35"/>
  <c r="M1815" i="35"/>
  <c r="K4700" i="35"/>
  <c r="I3376" i="35"/>
  <c r="N2759" i="35"/>
  <c r="M551" i="35"/>
  <c r="M4704" i="35"/>
  <c r="K4710" i="35"/>
  <c r="M1895" i="35"/>
  <c r="J1209" i="35"/>
  <c r="I609" i="35"/>
  <c r="N5616" i="35"/>
  <c r="I384" i="35"/>
  <c r="L904" i="35"/>
  <c r="L1031" i="35"/>
  <c r="I1360" i="35"/>
  <c r="I2571" i="35"/>
  <c r="N4597" i="35"/>
  <c r="M405" i="35"/>
  <c r="N4763" i="35"/>
  <c r="J223" i="35"/>
  <c r="J4150" i="35"/>
  <c r="M4163" i="35"/>
  <c r="I4043" i="35"/>
  <c r="K367" i="35"/>
  <c r="I2569" i="35"/>
  <c r="J3258" i="35"/>
  <c r="N3656" i="35"/>
  <c r="M2365" i="35"/>
  <c r="J975" i="35"/>
  <c r="K4411" i="35"/>
  <c r="I342" i="35"/>
  <c r="N1882" i="35"/>
  <c r="K144" i="35"/>
  <c r="N1688" i="35"/>
  <c r="K5534" i="35"/>
  <c r="L3238" i="35"/>
  <c r="I1202" i="35"/>
  <c r="I267" i="35"/>
  <c r="I2951" i="35"/>
  <c r="K4130" i="35"/>
  <c r="K5419" i="35"/>
  <c r="I230" i="35"/>
  <c r="I4964" i="35"/>
  <c r="K286" i="35"/>
  <c r="N691" i="35"/>
  <c r="N2020" i="35"/>
  <c r="K3687" i="35"/>
  <c r="I2664" i="35"/>
  <c r="I5113" i="35"/>
  <c r="N4279" i="35"/>
  <c r="J1417" i="35"/>
  <c r="L2999" i="35"/>
  <c r="L5587" i="35"/>
  <c r="M903" i="35"/>
  <c r="I3390" i="35"/>
  <c r="I2982" i="35"/>
  <c r="K925" i="35"/>
  <c r="N292" i="35"/>
  <c r="N2254" i="35"/>
  <c r="N4718" i="35"/>
  <c r="J3273" i="35"/>
  <c r="J3256" i="35"/>
  <c r="L2578" i="35"/>
  <c r="K2917" i="35"/>
  <c r="N4206" i="35"/>
  <c r="K2889" i="35"/>
  <c r="L4589" i="35"/>
  <c r="N3352" i="35"/>
  <c r="I31" i="35"/>
  <c r="M736" i="35"/>
  <c r="N2549" i="35"/>
  <c r="N2472" i="35"/>
  <c r="L4471" i="35"/>
  <c r="K1396" i="35"/>
  <c r="K1548" i="35"/>
  <c r="J951" i="35"/>
  <c r="N4670" i="35"/>
  <c r="K1996" i="35"/>
  <c r="K3976" i="35"/>
  <c r="J2696" i="35"/>
  <c r="J2657" i="35"/>
  <c r="I3525" i="35"/>
  <c r="N945" i="35"/>
  <c r="J3271" i="35"/>
  <c r="I2306" i="35"/>
  <c r="K760" i="35"/>
  <c r="N3787" i="35"/>
  <c r="J2945" i="35"/>
  <c r="K5189" i="35"/>
  <c r="N1597" i="35"/>
  <c r="N1622" i="35"/>
  <c r="N3858" i="35"/>
  <c r="L3721" i="35"/>
  <c r="L5132" i="35"/>
  <c r="I1848" i="35"/>
  <c r="L4735" i="35"/>
  <c r="M76" i="35"/>
  <c r="I699" i="35"/>
  <c r="K3215" i="35"/>
  <c r="K3018" i="35"/>
  <c r="N4803" i="35"/>
  <c r="N2863" i="35"/>
  <c r="L1274" i="35"/>
  <c r="M5489" i="35"/>
  <c r="L5602" i="35"/>
  <c r="L3586" i="35"/>
  <c r="I3042" i="35"/>
  <c r="N4708" i="35"/>
  <c r="L2770" i="35"/>
  <c r="L4520" i="35"/>
  <c r="I4067" i="35"/>
  <c r="M5184" i="35"/>
  <c r="K1446" i="35"/>
  <c r="N4098" i="35"/>
  <c r="K2294" i="35"/>
  <c r="M3818" i="35"/>
  <c r="I5175" i="35"/>
  <c r="I1605" i="35"/>
  <c r="K4582" i="35"/>
  <c r="L3019" i="35"/>
  <c r="N1159" i="35"/>
  <c r="I2027" i="35"/>
  <c r="J526" i="35"/>
  <c r="K2499" i="35"/>
  <c r="J3656" i="35"/>
  <c r="L3888" i="35"/>
  <c r="J4267" i="35"/>
  <c r="I732" i="35"/>
  <c r="N1139" i="35"/>
  <c r="J73" i="35"/>
  <c r="M4784" i="35"/>
  <c r="J1290" i="35"/>
  <c r="K2684" i="35"/>
  <c r="N4881" i="35"/>
  <c r="K1789" i="35"/>
  <c r="J3918" i="35"/>
  <c r="K1843" i="35"/>
  <c r="I4315" i="35"/>
  <c r="J2929" i="35"/>
  <c r="N3263" i="35"/>
  <c r="K3362" i="35"/>
  <c r="N364" i="35"/>
  <c r="I1661" i="35"/>
  <c r="I597" i="35"/>
  <c r="J4872" i="35"/>
  <c r="I4851" i="35"/>
  <c r="M1412" i="35"/>
  <c r="J1701" i="35"/>
  <c r="J2059" i="35"/>
  <c r="N3910" i="35"/>
  <c r="J5511" i="35"/>
  <c r="J3033" i="35"/>
  <c r="I2874" i="35"/>
  <c r="J140" i="35"/>
  <c r="N2321" i="35"/>
  <c r="N3763" i="35"/>
  <c r="M4267" i="35"/>
  <c r="I1708" i="35"/>
  <c r="N3306" i="35"/>
  <c r="N5092" i="35"/>
  <c r="I5332" i="35"/>
  <c r="N310" i="35"/>
  <c r="K4890" i="35"/>
  <c r="L4533" i="35"/>
  <c r="J1549" i="35"/>
  <c r="K708" i="35"/>
  <c r="N559" i="35"/>
  <c r="N702" i="35"/>
  <c r="M3945" i="35"/>
  <c r="K3235" i="35"/>
  <c r="N4141" i="35"/>
  <c r="J3005" i="35"/>
  <c r="I5087" i="35"/>
  <c r="L5600" i="35"/>
  <c r="M3817" i="35"/>
  <c r="M801" i="35"/>
  <c r="J864" i="35"/>
  <c r="K4737" i="35"/>
  <c r="L4451" i="35"/>
  <c r="K3786" i="35"/>
  <c r="N1229" i="35"/>
  <c r="K5149" i="35"/>
  <c r="K1985" i="35"/>
  <c r="L3467" i="35"/>
  <c r="J5037" i="35"/>
  <c r="L2591" i="35"/>
  <c r="N5289" i="35"/>
  <c r="M789" i="35"/>
  <c r="M3742" i="35"/>
  <c r="L1159" i="35"/>
  <c r="M4629" i="35"/>
  <c r="I880" i="35"/>
  <c r="K4880" i="35"/>
  <c r="J50" i="35"/>
  <c r="J751" i="35"/>
  <c r="L366" i="35"/>
  <c r="M527" i="35"/>
  <c r="M340" i="35"/>
  <c r="N2825" i="35"/>
  <c r="N341" i="35"/>
  <c r="M3428" i="35"/>
  <c r="M4808" i="35"/>
  <c r="N3742" i="35"/>
  <c r="K2739" i="35"/>
  <c r="M4002" i="35"/>
  <c r="J1013" i="35"/>
  <c r="J3805" i="35"/>
  <c r="M4388" i="35"/>
  <c r="N792" i="35"/>
  <c r="K2620" i="35"/>
  <c r="M557" i="35"/>
  <c r="L1141" i="35"/>
  <c r="M3680" i="35"/>
  <c r="L1434" i="35"/>
  <c r="M1181" i="35"/>
  <c r="I1413" i="35"/>
  <c r="J30" i="35"/>
  <c r="M5591" i="35"/>
  <c r="K4166" i="35"/>
  <c r="J68" i="35"/>
  <c r="K2409" i="35"/>
  <c r="J287" i="35"/>
  <c r="N5215" i="35"/>
  <c r="L3981" i="35"/>
  <c r="N3958" i="35"/>
  <c r="N3520" i="35"/>
  <c r="L594" i="35"/>
  <c r="L1489" i="35"/>
  <c r="I5321" i="35"/>
  <c r="K2346" i="35"/>
  <c r="K4979" i="35"/>
  <c r="I3612" i="35"/>
  <c r="L4542" i="35"/>
  <c r="K1471" i="35"/>
  <c r="K3348" i="35"/>
  <c r="K4289" i="35"/>
  <c r="K3918" i="35"/>
  <c r="J1450" i="35"/>
  <c r="L2699" i="35"/>
  <c r="K3544" i="35"/>
  <c r="L1822" i="35"/>
  <c r="M2678" i="35"/>
  <c r="I1643" i="35"/>
  <c r="L5347" i="35"/>
  <c r="M3769" i="35"/>
  <c r="M428" i="35"/>
  <c r="N4841" i="35"/>
  <c r="I4996" i="35"/>
  <c r="K355" i="35"/>
  <c r="M2190" i="35"/>
  <c r="M3763" i="35"/>
  <c r="J258" i="35"/>
  <c r="M1262" i="35"/>
  <c r="J1132" i="35"/>
  <c r="K5616" i="35"/>
  <c r="M4642" i="35"/>
  <c r="M2757" i="35"/>
  <c r="J2236" i="35"/>
  <c r="J5579" i="35"/>
  <c r="I63" i="35"/>
  <c r="M2995" i="35"/>
  <c r="J593" i="35"/>
  <c r="K1796" i="35"/>
  <c r="J1160" i="35"/>
  <c r="K2339" i="35"/>
  <c r="J3381" i="35"/>
  <c r="N4296" i="35"/>
  <c r="L5452" i="35"/>
  <c r="I2437" i="35"/>
  <c r="L4244" i="35"/>
  <c r="K609" i="35"/>
  <c r="I4400" i="35"/>
  <c r="J956" i="35"/>
  <c r="M2385" i="35"/>
  <c r="J5635" i="35"/>
  <c r="I4978" i="35"/>
  <c r="L4624" i="35"/>
  <c r="I2475" i="35"/>
  <c r="J4712" i="35"/>
  <c r="K1935" i="35"/>
  <c r="L1512" i="35"/>
  <c r="I312" i="35"/>
  <c r="J2892" i="35"/>
  <c r="K1941" i="35"/>
  <c r="J2997" i="35"/>
  <c r="L2781" i="35"/>
  <c r="J2928" i="35"/>
  <c r="N2947" i="35"/>
  <c r="N443" i="35"/>
  <c r="I29" i="35"/>
  <c r="K5047" i="35"/>
  <c r="L2193" i="35"/>
  <c r="L5201" i="35"/>
  <c r="M907" i="35"/>
  <c r="N4120" i="35"/>
  <c r="K2686" i="35"/>
  <c r="L4320" i="35"/>
  <c r="J2211" i="35"/>
  <c r="K2140" i="35"/>
  <c r="L2217" i="35"/>
  <c r="N1291" i="35"/>
  <c r="I399" i="35"/>
  <c r="J5150" i="35"/>
  <c r="K193" i="35"/>
  <c r="K455" i="35"/>
  <c r="N2373" i="35"/>
  <c r="J235" i="35"/>
  <c r="N2004" i="35"/>
  <c r="K1500" i="35"/>
  <c r="N1979" i="35"/>
  <c r="L2285" i="35"/>
  <c r="L26" i="35"/>
  <c r="N4173" i="35"/>
  <c r="M1317" i="35"/>
  <c r="L1870" i="35"/>
  <c r="I4707" i="35"/>
  <c r="L4444" i="35"/>
  <c r="J1194" i="35"/>
  <c r="J953" i="35"/>
  <c r="L324" i="35"/>
  <c r="M3568" i="35"/>
  <c r="L5022" i="35"/>
  <c r="N2468" i="35"/>
  <c r="N3051" i="35"/>
  <c r="I2657" i="35"/>
  <c r="N1098" i="35"/>
  <c r="N3694" i="35"/>
  <c r="I4995" i="35"/>
  <c r="J157" i="35"/>
  <c r="N4972" i="35"/>
  <c r="K4537" i="35"/>
  <c r="I626" i="35"/>
  <c r="N3986" i="35"/>
  <c r="N2322" i="35"/>
  <c r="I1134" i="35"/>
  <c r="J2252" i="35"/>
  <c r="I2452" i="35"/>
  <c r="N4383" i="35"/>
  <c r="L4399" i="35"/>
  <c r="J2374" i="35"/>
  <c r="L2258" i="35"/>
  <c r="J1682" i="35"/>
  <c r="K4887" i="35"/>
  <c r="L2222" i="35"/>
  <c r="N1117" i="35"/>
  <c r="M5535" i="35"/>
  <c r="J1059" i="35"/>
  <c r="M3806" i="35"/>
  <c r="M5165" i="35"/>
  <c r="L748" i="35"/>
  <c r="L5004" i="35"/>
  <c r="N3371" i="35"/>
  <c r="M1305" i="35"/>
  <c r="N3759" i="35"/>
  <c r="K5521" i="35"/>
  <c r="L5493" i="35"/>
  <c r="L4229" i="35"/>
  <c r="J3703" i="35"/>
  <c r="L1418" i="35"/>
  <c r="J4959" i="35"/>
  <c r="L1316" i="35"/>
  <c r="N1271" i="35"/>
  <c r="L5066" i="35"/>
  <c r="K3282" i="35"/>
  <c r="I69" i="35"/>
  <c r="M3668" i="35"/>
  <c r="L3749" i="35"/>
  <c r="J2469" i="35"/>
  <c r="J919" i="35"/>
  <c r="I3266" i="35"/>
  <c r="I4724" i="35"/>
  <c r="K1588" i="35"/>
  <c r="N222" i="35"/>
  <c r="M4917" i="35"/>
  <c r="I3624" i="35"/>
  <c r="I3027" i="35"/>
  <c r="I3978" i="35"/>
  <c r="N4057" i="35"/>
  <c r="N25" i="35"/>
  <c r="K89" i="35"/>
  <c r="K723" i="35"/>
  <c r="L5579" i="35"/>
  <c r="M2066" i="35"/>
  <c r="L5394" i="35"/>
  <c r="J4699" i="35"/>
  <c r="K316" i="35"/>
  <c r="K3805" i="35"/>
  <c r="I788" i="35"/>
  <c r="K1002" i="35"/>
  <c r="M84" i="35"/>
  <c r="M1613" i="35"/>
  <c r="I1154" i="35"/>
  <c r="N1013" i="35"/>
  <c r="K1064" i="35"/>
  <c r="K1441" i="35"/>
  <c r="N2374" i="35"/>
  <c r="M3687" i="35"/>
  <c r="N4020" i="35"/>
  <c r="K4026" i="35"/>
  <c r="L3142" i="35"/>
  <c r="I2514" i="35"/>
  <c r="I3066" i="35"/>
  <c r="I1641" i="35"/>
  <c r="M994" i="35"/>
  <c r="J3890" i="35"/>
  <c r="M1034" i="35"/>
  <c r="K3706" i="35"/>
  <c r="I4122" i="35"/>
  <c r="I3849" i="35"/>
  <c r="M1939" i="35"/>
  <c r="N173" i="35"/>
  <c r="M2587" i="35"/>
  <c r="N415" i="35"/>
  <c r="L3766" i="35"/>
  <c r="N5113" i="35"/>
  <c r="M4026" i="35"/>
  <c r="J1122" i="35"/>
  <c r="M2983" i="35"/>
  <c r="M4811" i="35"/>
  <c r="J2638" i="35"/>
  <c r="N3918" i="35"/>
  <c r="I295" i="35"/>
  <c r="I4070" i="35"/>
  <c r="I918" i="35"/>
  <c r="N4177" i="35"/>
  <c r="J1657" i="35"/>
  <c r="I5022" i="35"/>
  <c r="N2160" i="35"/>
  <c r="L3850" i="35"/>
  <c r="L4138" i="35"/>
  <c r="J1270" i="35"/>
  <c r="L2889" i="35"/>
  <c r="K327" i="35"/>
  <c r="K5501" i="35"/>
  <c r="N3453" i="35"/>
  <c r="M2878" i="35"/>
  <c r="M4385" i="35"/>
  <c r="J787" i="35"/>
  <c r="M3364" i="35"/>
  <c r="K1086" i="35"/>
  <c r="K1911" i="35"/>
  <c r="J3807" i="35"/>
  <c r="I3154" i="35"/>
  <c r="I1121" i="35"/>
  <c r="N3776" i="35"/>
  <c r="M3412" i="35"/>
  <c r="J1073" i="35"/>
  <c r="L3737" i="35"/>
  <c r="K2997" i="35"/>
  <c r="M2398" i="35"/>
  <c r="N3434" i="35"/>
  <c r="K3947" i="35"/>
  <c r="K1709" i="35"/>
  <c r="I3911" i="35"/>
  <c r="L92" i="35"/>
  <c r="I2412" i="35"/>
  <c r="I4969" i="35"/>
  <c r="I5401" i="35"/>
  <c r="L3089" i="35"/>
  <c r="N4576" i="35"/>
  <c r="I2973" i="35"/>
  <c r="M1017" i="35"/>
  <c r="J126" i="35"/>
  <c r="M108" i="35"/>
  <c r="J1201" i="35"/>
  <c r="N5185" i="35"/>
  <c r="N2078" i="35"/>
  <c r="L4725" i="35"/>
  <c r="N2776" i="35"/>
  <c r="I2040" i="35"/>
  <c r="M2614" i="35"/>
  <c r="I3355" i="35"/>
  <c r="N65" i="35"/>
  <c r="N4870" i="35"/>
  <c r="L3048" i="35"/>
  <c r="I3037" i="35"/>
  <c r="M1055" i="35"/>
  <c r="N1694" i="35"/>
  <c r="J1514" i="35"/>
  <c r="M4203" i="35"/>
  <c r="J1095" i="35"/>
  <c r="K2769" i="35"/>
  <c r="J3896" i="35"/>
  <c r="M593" i="35"/>
  <c r="L3224" i="35"/>
  <c r="L1409" i="35"/>
  <c r="I3799" i="35"/>
  <c r="I5446" i="35"/>
  <c r="M4231" i="35"/>
  <c r="L948" i="35"/>
  <c r="K2326" i="35"/>
  <c r="M4131" i="35"/>
  <c r="N293" i="35"/>
  <c r="I4532" i="35"/>
  <c r="K4658" i="35"/>
  <c r="K4478" i="35"/>
  <c r="L2650" i="35"/>
  <c r="L1755" i="35"/>
  <c r="M395" i="35"/>
  <c r="L578" i="35"/>
  <c r="M2680" i="35"/>
  <c r="I3529" i="35"/>
  <c r="L3765" i="35"/>
  <c r="M4404" i="35"/>
  <c r="K678" i="35"/>
  <c r="N4688" i="35"/>
  <c r="L1138" i="35"/>
  <c r="N2148" i="35"/>
  <c r="J2680" i="35"/>
  <c r="I4232" i="35"/>
  <c r="I499" i="35"/>
  <c r="I5487" i="35"/>
  <c r="M2518" i="35"/>
  <c r="I2227" i="35"/>
  <c r="J1166" i="35"/>
  <c r="J1372" i="35"/>
  <c r="I877" i="35"/>
  <c r="M1419" i="35"/>
  <c r="I4551" i="35"/>
  <c r="I3190" i="35"/>
  <c r="M2188" i="35"/>
  <c r="J4659" i="35"/>
  <c r="J2178" i="35"/>
  <c r="K890" i="35"/>
  <c r="L4892" i="35"/>
  <c r="M101" i="35"/>
  <c r="L3309" i="35"/>
  <c r="I695" i="35"/>
  <c r="I3469" i="35"/>
  <c r="M1775" i="35"/>
  <c r="J3719" i="35"/>
  <c r="I635" i="35"/>
  <c r="K5512" i="35"/>
  <c r="L2926" i="35"/>
  <c r="J4559" i="35"/>
  <c r="N436" i="35"/>
  <c r="K5474" i="35"/>
  <c r="I2391" i="35"/>
  <c r="J3629" i="35"/>
  <c r="K152" i="35"/>
  <c r="N2986" i="35"/>
  <c r="J4684" i="35"/>
  <c r="K5024" i="35"/>
  <c r="L1256" i="35"/>
  <c r="N2594" i="35"/>
  <c r="I370" i="35"/>
  <c r="K1449" i="35"/>
  <c r="K3973" i="35"/>
  <c r="M2652" i="35"/>
  <c r="L79" i="35"/>
  <c r="I1071" i="35"/>
  <c r="M561" i="35"/>
  <c r="L74" i="35"/>
  <c r="J4429" i="35"/>
  <c r="I1292" i="35"/>
  <c r="L116" i="35"/>
  <c r="J3282" i="35"/>
  <c r="N5239" i="35"/>
  <c r="N2869" i="35"/>
  <c r="N3789" i="35"/>
  <c r="J514" i="35"/>
  <c r="M4847" i="35"/>
  <c r="M4902" i="35"/>
  <c r="M1621" i="35"/>
  <c r="J918" i="35"/>
  <c r="J2533" i="35"/>
  <c r="L1096" i="35"/>
  <c r="J1155" i="35"/>
  <c r="M3991" i="35"/>
  <c r="J1502" i="35"/>
  <c r="K2517" i="35"/>
  <c r="N2896" i="35"/>
  <c r="M3643" i="35"/>
  <c r="J3893" i="35"/>
  <c r="I5414" i="35"/>
  <c r="M1573" i="35"/>
  <c r="J598" i="35"/>
  <c r="I4438" i="35"/>
  <c r="M3100" i="35"/>
  <c r="N4758" i="35"/>
  <c r="I4793" i="35"/>
  <c r="J4236" i="35"/>
  <c r="J2277" i="35"/>
  <c r="I411" i="35"/>
  <c r="L1345" i="35"/>
  <c r="I20" i="35"/>
  <c r="K2549" i="35"/>
  <c r="J2796" i="35"/>
  <c r="N508" i="35"/>
  <c r="L3130" i="35"/>
  <c r="N3917" i="35"/>
  <c r="N2623" i="35"/>
  <c r="I3353" i="35"/>
  <c r="M2968" i="35"/>
  <c r="L3304" i="35"/>
  <c r="J486" i="35"/>
  <c r="K4951" i="35"/>
  <c r="L2134" i="35"/>
  <c r="I5639" i="35"/>
  <c r="J1358" i="35"/>
  <c r="M4927" i="35"/>
  <c r="M240" i="35"/>
  <c r="J1111" i="35"/>
  <c r="J3144" i="35"/>
  <c r="N4649" i="35"/>
  <c r="N2313" i="35"/>
  <c r="I1365" i="35"/>
  <c r="M4251" i="35"/>
  <c r="M2711" i="35"/>
  <c r="I4199" i="35"/>
  <c r="J4483" i="35"/>
  <c r="N223" i="35"/>
  <c r="L3351" i="35"/>
  <c r="M5511" i="35"/>
  <c r="J1738" i="35"/>
  <c r="K897" i="35"/>
  <c r="J692" i="35"/>
  <c r="M2472" i="35"/>
  <c r="I1655" i="35"/>
  <c r="I4286" i="35"/>
  <c r="L1016" i="35"/>
  <c r="M150" i="35"/>
  <c r="K632" i="35"/>
  <c r="K3077" i="35"/>
  <c r="K865" i="35"/>
  <c r="I2889" i="35"/>
  <c r="J447" i="35"/>
  <c r="J1858" i="35"/>
  <c r="L1594" i="35"/>
  <c r="N2181" i="35"/>
  <c r="L2858" i="35"/>
  <c r="K3081" i="35"/>
  <c r="M3970" i="35"/>
  <c r="L5599" i="35"/>
  <c r="I4351" i="35"/>
  <c r="J576" i="35"/>
  <c r="L264" i="35"/>
  <c r="I1165" i="35"/>
  <c r="I4641" i="35"/>
  <c r="M2873" i="35"/>
  <c r="J339" i="35"/>
  <c r="L323" i="35"/>
  <c r="N795" i="35"/>
  <c r="I5429" i="35"/>
  <c r="N1778" i="35"/>
  <c r="K4318" i="35"/>
  <c r="N5076" i="35"/>
  <c r="N843" i="35"/>
  <c r="I1298" i="35"/>
  <c r="L1760" i="35"/>
  <c r="M5097" i="35"/>
  <c r="M4837" i="35"/>
  <c r="N5439" i="35"/>
  <c r="J4956" i="35"/>
  <c r="L2626" i="35"/>
  <c r="M3538" i="35"/>
  <c r="K3614" i="35"/>
  <c r="L903" i="35"/>
  <c r="M3435" i="35"/>
  <c r="I49" i="35"/>
  <c r="L2525" i="35"/>
  <c r="L1544" i="35"/>
  <c r="J266" i="35"/>
  <c r="K2679" i="35"/>
  <c r="J5455" i="35"/>
  <c r="L4616" i="35"/>
  <c r="I5555" i="35"/>
  <c r="I5403" i="35"/>
  <c r="K4804" i="35"/>
  <c r="J2524" i="35"/>
  <c r="J534" i="35"/>
  <c r="J1110" i="35"/>
  <c r="I79" i="35"/>
  <c r="J2689" i="35"/>
  <c r="L147" i="35"/>
  <c r="J5399" i="35"/>
  <c r="I1546" i="35"/>
  <c r="I4952" i="35"/>
  <c r="M1448" i="35"/>
  <c r="K4514" i="35"/>
  <c r="L772" i="35"/>
  <c r="K2221" i="35"/>
  <c r="J1314" i="35"/>
  <c r="L841" i="35"/>
  <c r="I4579" i="35"/>
  <c r="M2371" i="35"/>
  <c r="N3944" i="35"/>
  <c r="J3233" i="35"/>
  <c r="I4424" i="35"/>
  <c r="I583" i="35"/>
  <c r="J3387" i="35"/>
  <c r="J4424" i="35"/>
  <c r="L1637" i="35"/>
  <c r="N2190" i="35"/>
  <c r="N975" i="35"/>
  <c r="N5519" i="35"/>
  <c r="K2563" i="35"/>
  <c r="I4530" i="35"/>
  <c r="J559" i="35"/>
  <c r="M2832" i="35"/>
  <c r="K5175" i="35"/>
  <c r="J1758" i="35"/>
  <c r="I4280" i="35"/>
  <c r="J2406" i="35"/>
  <c r="J4186" i="35"/>
  <c r="K4481" i="35"/>
  <c r="M3542" i="35"/>
  <c r="K2879" i="35"/>
  <c r="I1146" i="35"/>
  <c r="L571" i="35"/>
  <c r="J2226" i="35"/>
  <c r="N2509" i="35"/>
  <c r="N519" i="35"/>
  <c r="J2467" i="35"/>
  <c r="M3001" i="35"/>
  <c r="N2980" i="35"/>
  <c r="I4684" i="35"/>
  <c r="I734" i="35"/>
  <c r="J4842" i="35"/>
  <c r="N5608" i="35"/>
  <c r="K1771" i="35"/>
  <c r="N4446" i="35"/>
  <c r="M2138" i="35"/>
  <c r="K2101" i="35"/>
  <c r="L1829" i="35"/>
  <c r="J510" i="35"/>
  <c r="L1744" i="35"/>
  <c r="J5121" i="35"/>
  <c r="J619" i="35"/>
  <c r="I2668" i="35"/>
  <c r="J1237" i="35"/>
  <c r="I211" i="35"/>
  <c r="L1610" i="35"/>
  <c r="N121" i="35"/>
  <c r="L1329" i="35"/>
  <c r="J5221" i="35"/>
  <c r="M3996" i="35"/>
  <c r="I3301" i="35"/>
  <c r="M2459" i="35"/>
  <c r="N1337" i="35"/>
  <c r="I4236" i="35"/>
  <c r="N5318" i="35"/>
  <c r="M2215" i="35"/>
  <c r="N4958" i="35"/>
  <c r="K1029" i="35"/>
  <c r="L4671" i="35"/>
  <c r="M3878" i="35"/>
  <c r="I32" i="35"/>
  <c r="J4435" i="35"/>
  <c r="L3773" i="35"/>
  <c r="K255" i="35"/>
  <c r="M4866" i="35"/>
  <c r="I858" i="35"/>
  <c r="M1577" i="35"/>
  <c r="N1702" i="35"/>
  <c r="J3194" i="35"/>
  <c r="L3912" i="35"/>
  <c r="L5162" i="35"/>
  <c r="K1628" i="35"/>
  <c r="M3912" i="35"/>
  <c r="K1001" i="35"/>
  <c r="M2448" i="35"/>
  <c r="N4808" i="35"/>
  <c r="M5518" i="35"/>
  <c r="I2836" i="35"/>
  <c r="N1330" i="35"/>
  <c r="K1583" i="35"/>
  <c r="N1278" i="35"/>
  <c r="N2010" i="35"/>
  <c r="J3450" i="35"/>
  <c r="I5011" i="35"/>
  <c r="M2812" i="35"/>
  <c r="N3614" i="35"/>
  <c r="K1073" i="35"/>
  <c r="J1896" i="35"/>
  <c r="K2086" i="35"/>
  <c r="I3873" i="35"/>
  <c r="L1701" i="35"/>
  <c r="I4879" i="35"/>
  <c r="J3836" i="35"/>
  <c r="K4300" i="35"/>
  <c r="M2787" i="35"/>
  <c r="I1495" i="35"/>
  <c r="I2214" i="35"/>
  <c r="I3209" i="35"/>
  <c r="I1196" i="35"/>
  <c r="K2825" i="35"/>
  <c r="J4885" i="35"/>
  <c r="J1751" i="35"/>
  <c r="K2210" i="35"/>
  <c r="J932" i="35"/>
  <c r="K1745" i="35"/>
  <c r="K4739" i="35"/>
  <c r="I229" i="35"/>
  <c r="N5266" i="35"/>
  <c r="M4559" i="35"/>
  <c r="M3527" i="35"/>
  <c r="L4614" i="35"/>
  <c r="I972" i="35"/>
  <c r="J1011" i="35"/>
  <c r="I417" i="35"/>
  <c r="I766" i="35"/>
  <c r="I427" i="35"/>
  <c r="J3548" i="35"/>
  <c r="K5637" i="35"/>
  <c r="J4328" i="35"/>
  <c r="K1864" i="35"/>
  <c r="N5409" i="35"/>
  <c r="M5611" i="35"/>
  <c r="N2967" i="35"/>
  <c r="L4411" i="35"/>
  <c r="I5063" i="35"/>
  <c r="L3469" i="35"/>
  <c r="J1441" i="35"/>
  <c r="L5521" i="35"/>
  <c r="J636" i="35"/>
  <c r="J1271" i="35"/>
  <c r="M4634" i="35"/>
  <c r="K4486" i="35"/>
  <c r="I4314" i="35"/>
  <c r="M4043" i="35"/>
  <c r="J2354" i="35"/>
  <c r="J3975" i="35"/>
  <c r="M2335" i="35"/>
  <c r="I718" i="35"/>
  <c r="J529" i="35"/>
  <c r="L698" i="35"/>
  <c r="M5596" i="35"/>
  <c r="K2266" i="35"/>
  <c r="K5544" i="35"/>
  <c r="J5111" i="35"/>
  <c r="J685" i="35"/>
  <c r="N1378" i="35"/>
  <c r="L633" i="35"/>
  <c r="M534" i="35"/>
  <c r="N320" i="35"/>
  <c r="I5614" i="35"/>
  <c r="K1394" i="35"/>
  <c r="L3870" i="35"/>
  <c r="N5070" i="35"/>
  <c r="K2722" i="35"/>
  <c r="L4340" i="35"/>
  <c r="I3067" i="35"/>
  <c r="M3622" i="35"/>
  <c r="M4126" i="35"/>
  <c r="K1297" i="35"/>
  <c r="J943" i="35"/>
  <c r="J2131" i="35"/>
  <c r="M2825" i="35"/>
  <c r="K1488" i="35"/>
  <c r="J1444" i="35"/>
  <c r="M59" i="35"/>
  <c r="K2808" i="35"/>
  <c r="I2601" i="35"/>
  <c r="L1906" i="35"/>
  <c r="L112" i="35"/>
  <c r="L5115" i="35"/>
  <c r="J3407" i="35"/>
  <c r="I5525" i="35"/>
  <c r="L4107" i="35"/>
  <c r="M4088" i="35"/>
  <c r="N3781" i="35"/>
  <c r="K523" i="35"/>
  <c r="N4317" i="35"/>
  <c r="I4168" i="35"/>
  <c r="K3888" i="35"/>
  <c r="N4252" i="35"/>
  <c r="N2093" i="35"/>
  <c r="I650" i="35"/>
  <c r="N1539" i="35"/>
  <c r="J5206" i="35"/>
  <c r="N3498" i="35"/>
  <c r="L4037" i="35"/>
  <c r="N1757" i="35"/>
  <c r="L4919" i="35"/>
  <c r="K207" i="35"/>
  <c r="M3042" i="35"/>
  <c r="N4288" i="35"/>
  <c r="K634" i="35"/>
  <c r="N2606" i="35"/>
  <c r="M5074" i="35"/>
  <c r="I1505" i="35"/>
  <c r="L3038" i="35"/>
  <c r="J1719" i="35"/>
  <c r="I2720" i="35"/>
  <c r="I2496" i="35"/>
  <c r="L5465" i="35"/>
  <c r="J5416" i="35"/>
  <c r="N344" i="35"/>
  <c r="K3494" i="35"/>
  <c r="L5185" i="35"/>
  <c r="I2918" i="35"/>
  <c r="M3399" i="35"/>
  <c r="J4615" i="35"/>
  <c r="M1792" i="35"/>
  <c r="N280" i="35"/>
  <c r="J1923" i="35"/>
  <c r="N225" i="35"/>
  <c r="L5329" i="35"/>
  <c r="M556" i="35"/>
  <c r="L40" i="35"/>
  <c r="N221" i="35"/>
  <c r="I2232" i="35"/>
  <c r="M3419" i="35"/>
  <c r="K1580" i="35"/>
  <c r="I1789" i="35"/>
  <c r="N2595" i="35"/>
  <c r="M1762" i="35"/>
  <c r="I3552" i="35"/>
  <c r="I3315" i="35"/>
  <c r="J3338" i="35"/>
  <c r="J4446" i="35"/>
  <c r="L1600" i="35"/>
  <c r="K5136" i="35"/>
  <c r="K2955" i="35"/>
  <c r="M741" i="35"/>
  <c r="J1177" i="35"/>
  <c r="N1875" i="35"/>
  <c r="J311" i="35"/>
  <c r="K5145" i="35"/>
  <c r="K2939" i="35"/>
  <c r="N3774" i="35"/>
  <c r="K5334" i="35"/>
  <c r="K2902" i="35"/>
  <c r="I772" i="35"/>
  <c r="I2294" i="35"/>
  <c r="N4655" i="35"/>
  <c r="L4181" i="35"/>
  <c r="J460" i="35"/>
  <c r="K5092" i="35"/>
  <c r="I4414" i="35"/>
  <c r="J5482" i="35"/>
  <c r="M2433" i="35"/>
  <c r="K155" i="35"/>
  <c r="I1986" i="35"/>
  <c r="J3569" i="35"/>
  <c r="L322" i="35"/>
  <c r="I1940" i="35"/>
  <c r="K4200" i="35"/>
  <c r="M4898" i="35"/>
  <c r="J1168" i="35"/>
  <c r="I1130" i="35"/>
  <c r="M2745" i="35"/>
  <c r="N1294" i="35"/>
  <c r="N4518" i="35"/>
  <c r="L2369" i="35"/>
  <c r="L834" i="35"/>
  <c r="I4301" i="35"/>
  <c r="J4895" i="35"/>
  <c r="K3507" i="35"/>
  <c r="J194" i="35"/>
  <c r="N2249" i="35"/>
  <c r="M1186" i="35"/>
  <c r="K1956" i="35"/>
  <c r="K1615" i="35"/>
  <c r="M1361" i="35"/>
  <c r="K530" i="35"/>
  <c r="M2886" i="35"/>
  <c r="J3163" i="35"/>
  <c r="K3831" i="35"/>
  <c r="K4753" i="35"/>
  <c r="M5257" i="35"/>
  <c r="I2383" i="35"/>
  <c r="N315" i="35"/>
  <c r="N4257" i="35"/>
  <c r="K3458" i="35"/>
  <c r="L3381" i="35"/>
  <c r="M4063" i="35"/>
  <c r="I2996" i="35"/>
  <c r="J1008" i="35"/>
  <c r="N5308" i="35"/>
  <c r="J4453" i="35"/>
  <c r="I584" i="35"/>
  <c r="K439" i="35"/>
  <c r="M4351" i="35"/>
  <c r="K3421" i="35"/>
  <c r="N808" i="35"/>
  <c r="J4181" i="35"/>
  <c r="M4826" i="35"/>
  <c r="K3826" i="35"/>
  <c r="I2410" i="35"/>
  <c r="I1063" i="35"/>
  <c r="N517" i="35"/>
  <c r="I3290" i="35"/>
  <c r="M4345" i="35"/>
  <c r="N580" i="35"/>
  <c r="M4949" i="35"/>
  <c r="M3844" i="35"/>
  <c r="M402" i="35"/>
  <c r="L2080" i="35"/>
  <c r="M3903" i="35"/>
  <c r="I860" i="35"/>
  <c r="L171" i="35"/>
  <c r="K1454" i="35"/>
  <c r="I3189" i="35"/>
  <c r="L2365" i="35"/>
  <c r="L3475" i="35"/>
  <c r="J2681" i="35"/>
  <c r="M517" i="35"/>
  <c r="K2407" i="35"/>
  <c r="M1524" i="35"/>
  <c r="I2775" i="35"/>
  <c r="L4462" i="35"/>
  <c r="K2789" i="35"/>
  <c r="L1379" i="35"/>
  <c r="N2191" i="35"/>
  <c r="J63" i="35"/>
  <c r="L3577" i="35"/>
  <c r="J2543" i="35"/>
  <c r="M3957" i="35"/>
  <c r="L1377" i="35"/>
  <c r="K3217" i="35"/>
  <c r="L2332" i="35"/>
  <c r="L1114" i="35"/>
  <c r="J5541" i="35"/>
  <c r="M4604" i="35"/>
  <c r="M2344" i="35"/>
  <c r="N2862" i="35"/>
  <c r="N5032" i="35"/>
  <c r="I3725" i="35"/>
  <c r="L180" i="35"/>
  <c r="M564" i="35"/>
  <c r="M1633" i="35"/>
  <c r="K2240" i="35"/>
  <c r="I3503" i="35"/>
  <c r="J2678" i="35"/>
  <c r="I4989" i="35"/>
  <c r="M1385" i="35"/>
  <c r="I2602" i="35"/>
  <c r="L4359" i="35"/>
  <c r="I4617" i="35"/>
  <c r="N3633" i="35"/>
  <c r="L1269" i="35"/>
  <c r="M1658" i="35"/>
  <c r="J1018" i="35"/>
  <c r="L1437" i="35"/>
  <c r="N5353" i="35"/>
  <c r="I4552" i="35"/>
  <c r="L65" i="35"/>
  <c r="I3676" i="35"/>
  <c r="I3522" i="35"/>
  <c r="N4535" i="35"/>
  <c r="N5173" i="35"/>
  <c r="M3927" i="35"/>
  <c r="I3195" i="35"/>
  <c r="L4831" i="35"/>
  <c r="K2515" i="35"/>
  <c r="L3473" i="35"/>
  <c r="K5306" i="35"/>
  <c r="I5124" i="35"/>
  <c r="J2437" i="35"/>
  <c r="M3070" i="35"/>
  <c r="N4420" i="35"/>
  <c r="J2758" i="35"/>
  <c r="M3642" i="35"/>
  <c r="K5601" i="35"/>
  <c r="L260" i="35"/>
  <c r="K169" i="35"/>
  <c r="M4992" i="35"/>
  <c r="J2642" i="35"/>
  <c r="M4858" i="35"/>
  <c r="K1859" i="35"/>
  <c r="K130" i="35"/>
  <c r="L3375" i="35"/>
  <c r="L3529" i="35"/>
  <c r="M2683" i="35"/>
  <c r="I1517" i="35"/>
  <c r="M4207" i="35"/>
  <c r="I4931" i="35"/>
  <c r="M473" i="35"/>
  <c r="K4901" i="35"/>
  <c r="J5259" i="35"/>
  <c r="L2465" i="35"/>
  <c r="L2533" i="35"/>
  <c r="L3207" i="35"/>
  <c r="I4507" i="35"/>
  <c r="L199" i="35"/>
  <c r="K4920" i="35"/>
  <c r="N1709" i="35"/>
  <c r="L572" i="35"/>
  <c r="N1120" i="35"/>
  <c r="I5587" i="35"/>
  <c r="J638" i="35"/>
  <c r="J2777" i="35"/>
  <c r="I2217" i="35"/>
  <c r="I1397" i="35"/>
  <c r="J479" i="35"/>
  <c r="L1532" i="35"/>
  <c r="J2011" i="35"/>
  <c r="K2498" i="35"/>
  <c r="N4889" i="35"/>
  <c r="I1822" i="35"/>
  <c r="K2451" i="35"/>
  <c r="I897" i="35"/>
  <c r="N535" i="35"/>
  <c r="K5449" i="35"/>
  <c r="J661" i="35"/>
  <c r="I3004" i="35"/>
  <c r="N4482" i="35"/>
  <c r="M3726" i="35"/>
  <c r="L5524" i="35"/>
  <c r="I3194" i="35"/>
  <c r="J4357" i="35"/>
  <c r="L2874" i="35"/>
  <c r="J4392" i="35"/>
  <c r="K2243" i="35"/>
  <c r="K2505" i="35"/>
  <c r="J2377" i="35"/>
  <c r="L3921" i="35"/>
  <c r="K5519" i="35"/>
  <c r="L4074" i="35"/>
  <c r="K1097" i="35"/>
  <c r="N2021" i="35"/>
  <c r="L3045" i="35"/>
  <c r="L4630" i="35"/>
  <c r="M757" i="35"/>
  <c r="N5625" i="35"/>
  <c r="M158" i="35"/>
  <c r="I3318" i="35"/>
  <c r="J2555" i="35"/>
  <c r="I5263" i="35"/>
  <c r="M5204" i="35"/>
  <c r="M110" i="35"/>
  <c r="I2501" i="35"/>
  <c r="L3641" i="35"/>
  <c r="M3992" i="35"/>
  <c r="K2513" i="35"/>
  <c r="K5103" i="35"/>
  <c r="K4633" i="35"/>
  <c r="K680" i="35"/>
  <c r="J4364" i="35"/>
  <c r="K4367" i="35"/>
  <c r="L3110" i="35"/>
  <c r="I1693" i="35"/>
  <c r="N246" i="35"/>
  <c r="J5405" i="35"/>
  <c r="N1933" i="35"/>
  <c r="L182" i="35"/>
  <c r="I1766" i="35"/>
  <c r="L897" i="35"/>
  <c r="M1252" i="35"/>
  <c r="K2519" i="35"/>
  <c r="J500" i="35"/>
  <c r="K589" i="35"/>
  <c r="M5642" i="35"/>
  <c r="K226" i="35"/>
  <c r="I4619" i="35"/>
  <c r="J5155" i="35"/>
  <c r="J4504" i="35"/>
  <c r="N2415" i="35"/>
  <c r="K138" i="35"/>
  <c r="N444" i="35"/>
  <c r="J1893" i="35"/>
  <c r="N886" i="35"/>
  <c r="I5566" i="35"/>
  <c r="L667" i="35"/>
  <c r="J5506" i="35"/>
  <c r="N3753" i="35"/>
  <c r="N1295" i="35"/>
  <c r="J5535" i="35"/>
  <c r="I4234" i="35"/>
  <c r="L1221" i="35"/>
  <c r="K2922" i="35"/>
  <c r="M3651" i="35"/>
  <c r="J676" i="35"/>
  <c r="J3323" i="35"/>
  <c r="K1820" i="35"/>
  <c r="N376" i="35"/>
  <c r="K3929" i="35"/>
  <c r="M1505" i="35"/>
  <c r="K4841" i="35"/>
  <c r="M199" i="35"/>
  <c r="J1404" i="35"/>
  <c r="M3795" i="35"/>
  <c r="N2359" i="35"/>
  <c r="I926" i="35"/>
  <c r="M3092" i="35"/>
  <c r="L4790" i="35"/>
  <c r="N594" i="35"/>
  <c r="K5250" i="35"/>
  <c r="N4917" i="35"/>
  <c r="J5393" i="35"/>
  <c r="I823" i="35"/>
  <c r="I2814" i="35"/>
  <c r="J3904" i="35"/>
  <c r="N1924" i="35"/>
  <c r="M2383" i="35"/>
  <c r="J3561" i="35"/>
  <c r="I2661" i="35"/>
  <c r="I2469" i="35"/>
  <c r="J811" i="35"/>
  <c r="J790" i="35"/>
  <c r="M1478" i="35"/>
  <c r="K341" i="35"/>
  <c r="N2379" i="35"/>
  <c r="K5098" i="35"/>
  <c r="L2800" i="35"/>
  <c r="K4004" i="35"/>
  <c r="K5100" i="35"/>
  <c r="J452" i="35"/>
  <c r="M3116" i="35"/>
  <c r="I2465" i="35"/>
  <c r="M4135" i="35"/>
  <c r="N58" i="35"/>
  <c r="I1764" i="35"/>
  <c r="N3631" i="35"/>
  <c r="K5587" i="35"/>
  <c r="K2736" i="35"/>
  <c r="I3277" i="35"/>
  <c r="L2097" i="35"/>
  <c r="I2624" i="35"/>
  <c r="L2184" i="35"/>
  <c r="K4122" i="35"/>
  <c r="L5306" i="35"/>
  <c r="M2078" i="35"/>
  <c r="L4730" i="35"/>
  <c r="J4266" i="35"/>
  <c r="L4971" i="35"/>
  <c r="I3890" i="35"/>
  <c r="I5207" i="35"/>
  <c r="K4686" i="35"/>
  <c r="J322" i="35"/>
  <c r="M2205" i="35"/>
  <c r="M2489" i="35"/>
  <c r="I2118" i="35"/>
  <c r="K4260" i="35"/>
  <c r="I136" i="35"/>
  <c r="N218" i="35"/>
  <c r="K1342" i="35"/>
  <c r="J5359" i="35"/>
  <c r="L1071" i="35"/>
  <c r="J2393" i="35"/>
  <c r="I2367" i="35"/>
  <c r="M464" i="35"/>
  <c r="N2808" i="35"/>
  <c r="K1480" i="35"/>
  <c r="L1530" i="35"/>
  <c r="K3619" i="35"/>
  <c r="K5525" i="35"/>
  <c r="N5211" i="35"/>
  <c r="I5131" i="35"/>
  <c r="N309" i="35"/>
  <c r="J4952" i="35"/>
  <c r="J2802" i="35"/>
  <c r="J1570" i="35"/>
  <c r="N1610" i="35"/>
  <c r="J1089" i="35"/>
  <c r="N468" i="35"/>
  <c r="J1055" i="35"/>
  <c r="N4673" i="35"/>
  <c r="K570" i="35"/>
  <c r="I4979" i="35"/>
  <c r="J2402" i="35"/>
  <c r="M5001" i="35"/>
  <c r="N1878" i="35"/>
  <c r="K518" i="35"/>
  <c r="N3149" i="35"/>
  <c r="N4746" i="35"/>
  <c r="M175" i="35"/>
  <c r="I62" i="35"/>
  <c r="L1172" i="35"/>
  <c r="J1920" i="35"/>
  <c r="L3932" i="35"/>
  <c r="J2067" i="35"/>
  <c r="K1145" i="35"/>
  <c r="I2125" i="35"/>
  <c r="J1042" i="35"/>
  <c r="I603" i="35"/>
  <c r="M407" i="35"/>
  <c r="I3382" i="35"/>
  <c r="L5077" i="35"/>
  <c r="I27" i="35"/>
  <c r="I3079" i="35"/>
  <c r="K819" i="35"/>
  <c r="L2481" i="35"/>
  <c r="J913" i="35"/>
  <c r="K2075" i="35"/>
  <c r="M3602" i="35"/>
  <c r="K3233" i="35"/>
  <c r="L1738" i="35"/>
  <c r="K911" i="35"/>
  <c r="N607" i="35"/>
  <c r="K3856" i="35"/>
  <c r="M4774" i="35"/>
  <c r="K1435" i="35"/>
  <c r="N4573" i="35"/>
  <c r="N2685" i="35"/>
  <c r="J5157" i="35"/>
  <c r="N2879" i="35"/>
  <c r="K2602" i="35"/>
  <c r="M1761" i="35"/>
  <c r="L1025" i="35"/>
  <c r="L985" i="35"/>
  <c r="N3400" i="35"/>
  <c r="K4616" i="35"/>
  <c r="I3206" i="35"/>
  <c r="L671" i="35"/>
  <c r="K2109" i="35"/>
  <c r="K5427" i="35"/>
  <c r="K3991" i="35"/>
  <c r="I3789" i="35"/>
  <c r="J1974" i="35"/>
  <c r="N2246" i="35"/>
  <c r="L2974" i="35"/>
  <c r="M4552" i="35"/>
  <c r="M2169" i="35"/>
  <c r="K5131" i="35"/>
  <c r="M2664" i="35"/>
  <c r="M1896" i="35"/>
  <c r="J2726" i="35"/>
  <c r="N2476" i="35"/>
  <c r="I2665" i="35"/>
  <c r="N133" i="35"/>
  <c r="K4895" i="35"/>
  <c r="I4660" i="35"/>
  <c r="K4542" i="35"/>
  <c r="I2124" i="35"/>
  <c r="J2757" i="35"/>
  <c r="M3058" i="35"/>
  <c r="M4340" i="35"/>
  <c r="M887" i="35"/>
  <c r="M1236" i="35"/>
  <c r="K2270" i="35"/>
  <c r="K852" i="35"/>
  <c r="N4210" i="35"/>
  <c r="N2219" i="35"/>
  <c r="K5252" i="35"/>
  <c r="I5295" i="35"/>
  <c r="K111" i="35"/>
  <c r="M707" i="35"/>
  <c r="M4330" i="35"/>
  <c r="K194" i="35"/>
  <c r="I4203" i="35"/>
  <c r="J270" i="35"/>
  <c r="J2203" i="35"/>
  <c r="J2351" i="35"/>
  <c r="K4843" i="35"/>
  <c r="L2680" i="35"/>
  <c r="L4555" i="35"/>
  <c r="M5186" i="35"/>
  <c r="K5195" i="35"/>
  <c r="M981" i="35"/>
  <c r="N759" i="35"/>
  <c r="M3711" i="35"/>
  <c r="N3169" i="35"/>
  <c r="I2044" i="35"/>
  <c r="I2795" i="35"/>
  <c r="M5005" i="35"/>
  <c r="J4218" i="35"/>
  <c r="L591" i="35"/>
  <c r="I190" i="35"/>
  <c r="N2697" i="35"/>
  <c r="N4028" i="35"/>
  <c r="K3113" i="35"/>
  <c r="J2751" i="35"/>
  <c r="M760" i="35"/>
  <c r="L865" i="35"/>
  <c r="J2108" i="35"/>
  <c r="L1490" i="35"/>
  <c r="L5207" i="35"/>
  <c r="M1699" i="35"/>
  <c r="I2566" i="35"/>
  <c r="K5049" i="35"/>
  <c r="M1382" i="35"/>
  <c r="M4674" i="35"/>
  <c r="N2135" i="35"/>
  <c r="J729" i="35"/>
  <c r="I4254" i="35"/>
  <c r="K3740" i="35"/>
  <c r="I1074" i="35"/>
  <c r="N5217" i="35"/>
  <c r="J4369" i="35"/>
  <c r="M3831" i="35"/>
  <c r="L1359" i="35"/>
  <c r="L5526" i="35"/>
  <c r="N3446" i="35"/>
  <c r="M1521" i="35"/>
  <c r="N4250" i="35"/>
  <c r="L5593" i="35"/>
  <c r="N2101" i="35"/>
  <c r="K602" i="35"/>
  <c r="I379" i="35"/>
  <c r="M4893" i="35"/>
  <c r="N4543" i="35"/>
  <c r="J1788" i="35"/>
  <c r="J4022" i="35"/>
  <c r="J1724" i="35"/>
  <c r="J3212" i="35"/>
  <c r="M3287" i="35"/>
  <c r="J1460" i="35"/>
  <c r="M78" i="35"/>
  <c r="K2852" i="35"/>
  <c r="K3882" i="35"/>
  <c r="J2486" i="35"/>
  <c r="M4302" i="35"/>
  <c r="K2329" i="35"/>
  <c r="I5194" i="35"/>
  <c r="M478" i="35"/>
  <c r="K1650" i="35"/>
  <c r="L1192" i="35"/>
  <c r="K5326" i="35"/>
  <c r="I1041" i="35"/>
  <c r="M5439" i="35"/>
  <c r="J5469" i="35"/>
  <c r="J546" i="35"/>
  <c r="J3469" i="35"/>
  <c r="J3528" i="35"/>
  <c r="N3709" i="35"/>
  <c r="K416" i="35"/>
  <c r="L4700" i="35"/>
  <c r="M36" i="35"/>
  <c r="L220" i="35"/>
  <c r="J4893" i="35"/>
  <c r="L3259" i="35"/>
  <c r="I4334" i="35"/>
  <c r="M4405" i="35"/>
  <c r="K4071" i="35"/>
  <c r="N2298" i="35"/>
  <c r="K2430" i="35"/>
  <c r="J571" i="35"/>
  <c r="K4845" i="35"/>
  <c r="I2037" i="35"/>
  <c r="L280" i="35"/>
  <c r="N5375" i="35"/>
  <c r="K5079" i="35"/>
  <c r="M332" i="35"/>
  <c r="K4394" i="35"/>
  <c r="I3026" i="35"/>
  <c r="K1354" i="35"/>
  <c r="J2863" i="35"/>
  <c r="N3684" i="35"/>
  <c r="N4852" i="35"/>
  <c r="M2374" i="35"/>
  <c r="J2948" i="35"/>
  <c r="I961" i="35"/>
  <c r="I4620" i="35"/>
  <c r="L1431" i="35"/>
  <c r="N3913" i="35"/>
  <c r="N981" i="35"/>
  <c r="J4137" i="35"/>
  <c r="I872" i="35"/>
  <c r="L4379" i="35"/>
  <c r="L5517" i="35"/>
  <c r="N4209" i="35"/>
  <c r="N1107" i="35"/>
  <c r="L2767" i="35"/>
  <c r="I2867" i="35"/>
  <c r="K2308" i="35"/>
  <c r="K5025" i="35"/>
  <c r="J655" i="35"/>
  <c r="I4179" i="35"/>
  <c r="N2842" i="35"/>
  <c r="I1600" i="35"/>
  <c r="J745" i="35"/>
  <c r="K1852" i="35"/>
  <c r="K4808" i="35"/>
  <c r="L176" i="35"/>
  <c r="N5118" i="35"/>
  <c r="N925" i="35"/>
  <c r="L3790" i="35"/>
  <c r="J4513" i="35"/>
  <c r="N749" i="35"/>
  <c r="J673" i="35"/>
  <c r="N4531" i="35"/>
  <c r="N2736" i="35"/>
  <c r="I4503" i="35"/>
  <c r="J4675" i="35"/>
  <c r="L3021" i="35"/>
  <c r="L1481" i="35"/>
  <c r="N4566" i="35"/>
  <c r="L2137" i="35"/>
  <c r="I5410" i="35"/>
  <c r="J3821" i="35"/>
  <c r="I4643" i="35"/>
  <c r="J3624" i="35"/>
  <c r="N4298" i="35"/>
  <c r="M4149" i="35"/>
  <c r="N3616" i="35"/>
  <c r="M5488" i="35"/>
  <c r="J2418" i="35"/>
  <c r="I3164" i="35"/>
  <c r="I682" i="35"/>
  <c r="J4044" i="35"/>
  <c r="M1918" i="35"/>
  <c r="J3306" i="35"/>
  <c r="J3724" i="35"/>
  <c r="M3858" i="35"/>
  <c r="K2748" i="35"/>
  <c r="M138" i="35"/>
  <c r="L2581" i="35"/>
  <c r="L2780" i="35"/>
  <c r="L2797" i="35"/>
  <c r="N4571" i="35"/>
  <c r="K4635" i="35"/>
  <c r="N4456" i="35"/>
  <c r="K1110" i="35"/>
  <c r="J3219" i="35"/>
  <c r="M466" i="35"/>
  <c r="I1043" i="35"/>
  <c r="M4720" i="35"/>
  <c r="I1239" i="35"/>
  <c r="M3984" i="35"/>
  <c r="N4053" i="35"/>
  <c r="J417" i="35"/>
  <c r="K3521" i="35"/>
  <c r="I2003" i="35"/>
  <c r="I5340" i="35"/>
  <c r="L3705" i="35"/>
  <c r="J2514" i="35"/>
  <c r="J3645" i="35"/>
  <c r="K876" i="35"/>
  <c r="J3185" i="35"/>
  <c r="L2247" i="35"/>
  <c r="J3726" i="35"/>
  <c r="J3263" i="35"/>
  <c r="M1991" i="35"/>
  <c r="L530" i="35"/>
  <c r="K3564" i="35"/>
  <c r="M4670" i="35"/>
  <c r="N3335" i="35"/>
  <c r="K5277" i="35"/>
  <c r="I1771" i="35"/>
  <c r="L5354" i="35"/>
  <c r="J3468" i="35"/>
  <c r="L1611" i="35"/>
  <c r="I3720" i="35"/>
  <c r="K1617" i="35"/>
  <c r="I2510" i="35"/>
  <c r="M2568" i="35"/>
  <c r="L4276" i="35"/>
  <c r="I2662" i="35"/>
  <c r="I1245" i="35"/>
  <c r="K1671" i="35"/>
  <c r="K269" i="35"/>
  <c r="I951" i="35"/>
  <c r="J3157" i="35"/>
  <c r="M300" i="35"/>
  <c r="M5132" i="35"/>
  <c r="K5433" i="35"/>
  <c r="L316" i="35"/>
  <c r="K2801" i="35"/>
  <c r="N4694" i="35"/>
  <c r="I3576" i="35"/>
  <c r="N3449" i="35"/>
  <c r="I2554" i="35"/>
  <c r="K4054" i="35"/>
  <c r="M5046" i="35"/>
  <c r="J1329" i="35"/>
  <c r="J4004" i="35"/>
  <c r="I3855" i="35"/>
  <c r="M3226" i="35"/>
  <c r="K3060" i="35"/>
  <c r="I3304" i="35"/>
  <c r="J1406" i="35"/>
  <c r="J980" i="35"/>
  <c r="M4752" i="35"/>
  <c r="N511" i="35"/>
  <c r="I4459" i="35"/>
  <c r="K1280" i="35"/>
  <c r="J309" i="35"/>
  <c r="J407" i="35"/>
  <c r="M3031" i="35"/>
  <c r="M2553" i="35"/>
  <c r="J3158" i="35"/>
  <c r="L2574" i="35"/>
  <c r="M2238" i="35"/>
  <c r="M2230" i="35"/>
  <c r="J700" i="35"/>
  <c r="J5222" i="35"/>
  <c r="I3133" i="35"/>
  <c r="K4594" i="35"/>
  <c r="N3714" i="35"/>
  <c r="L3313" i="35"/>
  <c r="N1984" i="35"/>
  <c r="N5314" i="35"/>
  <c r="J3583" i="35"/>
  <c r="M3883" i="35"/>
  <c r="I61" i="35"/>
  <c r="L3030" i="35"/>
  <c r="L348" i="35"/>
  <c r="J4187" i="35"/>
  <c r="N2647" i="35"/>
  <c r="N2676" i="35"/>
  <c r="L3748" i="35"/>
  <c r="L3220" i="35"/>
  <c r="L4436" i="35"/>
  <c r="L2631" i="35"/>
  <c r="I2857" i="35"/>
  <c r="N2421" i="35"/>
  <c r="N1102" i="35"/>
  <c r="L844" i="35"/>
  <c r="L1346" i="35"/>
  <c r="L2970" i="35"/>
  <c r="L1921" i="35"/>
  <c r="I3523" i="35"/>
  <c r="M5459" i="35"/>
  <c r="N2626" i="35"/>
  <c r="M3090" i="35"/>
  <c r="I3087" i="35"/>
  <c r="J5632" i="35"/>
  <c r="L3300" i="35"/>
  <c r="N1388" i="35"/>
  <c r="I108" i="35"/>
  <c r="K1231" i="35"/>
  <c r="L3401" i="35"/>
  <c r="K3839" i="35"/>
  <c r="N3506" i="35"/>
  <c r="J3885" i="35"/>
  <c r="L1729" i="35"/>
  <c r="J4314" i="35"/>
  <c r="N838" i="35"/>
  <c r="K2057" i="35"/>
  <c r="L4216" i="35"/>
  <c r="N3140" i="35"/>
  <c r="M398" i="35"/>
  <c r="J1786" i="35"/>
  <c r="M3011" i="35"/>
  <c r="L5321" i="35"/>
  <c r="K1320" i="35"/>
  <c r="I58" i="35"/>
  <c r="K3319" i="35"/>
  <c r="M2465" i="35"/>
  <c r="J4936" i="35"/>
  <c r="M1462" i="35"/>
  <c r="N1753" i="35"/>
  <c r="N584" i="35"/>
  <c r="K2202" i="35"/>
  <c r="N2850" i="35"/>
  <c r="M3948" i="35"/>
  <c r="I827" i="35"/>
  <c r="J4594" i="35"/>
  <c r="I5104" i="35"/>
  <c r="K3441" i="35"/>
  <c r="K2693" i="35"/>
  <c r="I383" i="35"/>
  <c r="M4448" i="35"/>
  <c r="J1295" i="35"/>
  <c r="N2481" i="35"/>
  <c r="M4686" i="35"/>
  <c r="M143" i="35"/>
  <c r="M2815" i="35"/>
  <c r="J1525" i="35"/>
  <c r="M4060" i="35"/>
  <c r="J1220" i="35"/>
  <c r="N2511" i="35"/>
  <c r="L3258" i="35"/>
  <c r="I3227" i="35"/>
  <c r="J3735" i="35"/>
  <c r="M1485" i="35"/>
  <c r="K4125" i="35"/>
  <c r="J2652" i="35"/>
  <c r="L3043" i="35"/>
  <c r="J1442" i="35"/>
  <c r="J4362" i="35"/>
  <c r="I4049" i="35"/>
  <c r="N1747" i="35"/>
  <c r="L4514" i="35"/>
  <c r="M1116" i="35"/>
  <c r="I5133" i="35"/>
  <c r="N3095" i="35"/>
  <c r="K19" i="35"/>
  <c r="N2380" i="35"/>
  <c r="J3470" i="35"/>
  <c r="K1456" i="35"/>
  <c r="L2794" i="35"/>
  <c r="M2051" i="35"/>
  <c r="K2379" i="35"/>
  <c r="N4323" i="35"/>
  <c r="L2900" i="35"/>
  <c r="I3892" i="35"/>
  <c r="I4519" i="35"/>
  <c r="I2960" i="35"/>
  <c r="J2113" i="35"/>
  <c r="M2598" i="35"/>
  <c r="K2081" i="35"/>
  <c r="M4924" i="35"/>
  <c r="K5221" i="35"/>
  <c r="N677" i="35"/>
  <c r="M1844" i="35"/>
  <c r="I5529" i="35"/>
  <c r="L1157" i="35"/>
  <c r="N5627" i="35"/>
  <c r="I5077" i="35"/>
  <c r="L3786" i="35"/>
  <c r="I4063" i="35"/>
  <c r="I5517" i="35"/>
  <c r="M4479" i="35"/>
  <c r="K5641" i="35"/>
  <c r="N5280" i="35"/>
  <c r="N3938" i="35"/>
  <c r="J5330" i="35"/>
  <c r="K4388" i="35"/>
  <c r="L5454" i="35"/>
  <c r="K4343" i="35"/>
  <c r="M2713" i="35"/>
  <c r="J4491" i="35"/>
  <c r="N5644" i="35"/>
  <c r="I3571" i="35"/>
  <c r="N4720" i="35"/>
  <c r="M4235" i="35"/>
  <c r="J981" i="35"/>
  <c r="K4194" i="35"/>
  <c r="N4680" i="35"/>
  <c r="M1806" i="35"/>
  <c r="J1969" i="35"/>
  <c r="I5116" i="35"/>
  <c r="J189" i="35"/>
  <c r="J1785" i="35"/>
  <c r="I2061" i="35"/>
  <c r="N5013" i="35"/>
  <c r="L702" i="35"/>
  <c r="K4837" i="35"/>
  <c r="N1270" i="35"/>
  <c r="L1993" i="35"/>
  <c r="K3656" i="35"/>
  <c r="L175" i="35"/>
  <c r="M4616" i="35"/>
  <c r="M3894" i="35"/>
  <c r="N3862" i="35"/>
  <c r="I3910" i="35"/>
  <c r="K2526" i="35"/>
  <c r="K429" i="35"/>
  <c r="L854" i="35"/>
  <c r="I1632" i="35"/>
  <c r="J5302" i="35"/>
  <c r="M1891" i="35"/>
  <c r="I580" i="35"/>
  <c r="J3022" i="35"/>
  <c r="K2586" i="35"/>
  <c r="N4651" i="35"/>
  <c r="I1230" i="35"/>
  <c r="I3032" i="35"/>
  <c r="M4473" i="35"/>
  <c r="N4774" i="35"/>
  <c r="K1323" i="35"/>
  <c r="L2968" i="35"/>
  <c r="M1101" i="35"/>
  <c r="L2935" i="35"/>
  <c r="M4065" i="35"/>
  <c r="M5060" i="35"/>
  <c r="L4652" i="35"/>
  <c r="J5608" i="35"/>
  <c r="J4634" i="35"/>
  <c r="J2358" i="35"/>
  <c r="M4266" i="35"/>
  <c r="M4904" i="35"/>
  <c r="L4569" i="35"/>
  <c r="L4801" i="35"/>
  <c r="K3120" i="35"/>
  <c r="I5524" i="35"/>
  <c r="L2789" i="35"/>
  <c r="L3652" i="35"/>
  <c r="N1040" i="35"/>
  <c r="L3969" i="35"/>
  <c r="J5280" i="35"/>
  <c r="M1105" i="35"/>
  <c r="L1151" i="35"/>
  <c r="M3123" i="35"/>
  <c r="M5110" i="35"/>
  <c r="I1273" i="35"/>
  <c r="L5244" i="35"/>
  <c r="I2483" i="35"/>
  <c r="J4197" i="35"/>
  <c r="J1704" i="35"/>
  <c r="L2087" i="35"/>
  <c r="N4192" i="35"/>
  <c r="K3248" i="35"/>
  <c r="M5310" i="35"/>
  <c r="M5340" i="35"/>
  <c r="K1198" i="35"/>
  <c r="I4774" i="35"/>
  <c r="L4139" i="35"/>
  <c r="K647" i="35"/>
  <c r="M5445" i="35"/>
  <c r="K383" i="35"/>
  <c r="L4945" i="35"/>
  <c r="L3769" i="35"/>
  <c r="M2152" i="35"/>
  <c r="L3772" i="35"/>
  <c r="I4086" i="35"/>
  <c r="L4136" i="35"/>
  <c r="L4398" i="35"/>
  <c r="M4193" i="35"/>
  <c r="K1465" i="35"/>
  <c r="I3610" i="35"/>
  <c r="J4995" i="35"/>
  <c r="M4832" i="35"/>
  <c r="I4233" i="35"/>
  <c r="M1214" i="35"/>
  <c r="K5339" i="35"/>
  <c r="M2145" i="35"/>
  <c r="K3063" i="35"/>
  <c r="L639" i="35"/>
  <c r="K4621" i="35"/>
  <c r="M4280" i="35"/>
  <c r="M15" i="35"/>
  <c r="M4851" i="35"/>
  <c r="I1553" i="35"/>
  <c r="N876" i="35"/>
  <c r="I4005" i="35"/>
  <c r="I2693" i="35"/>
  <c r="L5048" i="35"/>
  <c r="K4211" i="35"/>
  <c r="K4178" i="35"/>
  <c r="M3974" i="35"/>
  <c r="K4909" i="35"/>
  <c r="M4925" i="35"/>
  <c r="L3292" i="35"/>
  <c r="J4367" i="35"/>
  <c r="L3557" i="35"/>
  <c r="M4939" i="35"/>
  <c r="I3225" i="35"/>
  <c r="K40" i="35"/>
  <c r="I5526" i="35"/>
  <c r="L5457" i="35"/>
  <c r="J1119" i="35"/>
  <c r="K966" i="35"/>
  <c r="K4996" i="35"/>
  <c r="M1750" i="35"/>
  <c r="L707" i="35"/>
  <c r="M4350" i="35"/>
  <c r="N5143" i="35"/>
  <c r="M5566" i="35"/>
  <c r="N350" i="35"/>
  <c r="K1873" i="35"/>
  <c r="I4250" i="35"/>
  <c r="J1091" i="35"/>
  <c r="L3279" i="35"/>
  <c r="N2633" i="35"/>
  <c r="J1357" i="35"/>
  <c r="M25" i="35"/>
  <c r="L482" i="35"/>
  <c r="M1636" i="35"/>
  <c r="K3731" i="35"/>
  <c r="J586" i="35"/>
  <c r="N5044" i="35"/>
  <c r="N197" i="35"/>
  <c r="N2708" i="35"/>
  <c r="L2329" i="35"/>
  <c r="J2015" i="35"/>
  <c r="N3940" i="35"/>
  <c r="L4786" i="35"/>
  <c r="N854" i="35"/>
  <c r="K3945" i="35"/>
  <c r="M1093" i="35"/>
  <c r="J4361" i="35"/>
  <c r="I43" i="35"/>
  <c r="J288" i="35"/>
  <c r="M4146" i="35"/>
  <c r="I2707" i="35"/>
  <c r="I2667" i="35"/>
  <c r="I4810" i="35"/>
  <c r="M2416" i="35"/>
  <c r="K5194" i="35"/>
  <c r="J686" i="35"/>
  <c r="L1888" i="35"/>
  <c r="N797" i="35"/>
  <c r="I863" i="35"/>
  <c r="N3867" i="35"/>
  <c r="M4338" i="35"/>
  <c r="L4407" i="35"/>
  <c r="J2005" i="35"/>
  <c r="I5066" i="35"/>
  <c r="L3068" i="35"/>
  <c r="I5286" i="35"/>
  <c r="M2470" i="35"/>
  <c r="N3926" i="35"/>
  <c r="K2765" i="35"/>
  <c r="N4387" i="35"/>
  <c r="J2335" i="35"/>
  <c r="J3249" i="35"/>
  <c r="M4665" i="35"/>
  <c r="I290" i="35"/>
  <c r="J3018" i="35"/>
  <c r="M1150" i="35"/>
  <c r="L3383" i="35"/>
  <c r="J44" i="35"/>
  <c r="I4475" i="35"/>
  <c r="K4183" i="35"/>
  <c r="L2023" i="35"/>
  <c r="M39" i="35"/>
  <c r="L364" i="35"/>
  <c r="K3571" i="35"/>
  <c r="I1654" i="35"/>
  <c r="M4445" i="35"/>
  <c r="J260" i="35"/>
  <c r="M4492" i="35"/>
  <c r="L2012" i="35"/>
  <c r="M288" i="35"/>
  <c r="K4654" i="35"/>
  <c r="K1439" i="35"/>
  <c r="I3579" i="35"/>
  <c r="K4734" i="35"/>
  <c r="I3351" i="35"/>
  <c r="J3985" i="35"/>
  <c r="K3637" i="35"/>
  <c r="M3207" i="35"/>
  <c r="I1092" i="35"/>
  <c r="K2304" i="35"/>
  <c r="L641" i="35"/>
  <c r="K2768" i="35"/>
  <c r="I3644" i="35"/>
  <c r="I1993" i="35"/>
  <c r="I2259" i="35"/>
  <c r="N1701" i="35"/>
  <c r="J3968" i="35"/>
  <c r="J3010" i="35"/>
  <c r="I4740" i="35"/>
  <c r="I1310" i="35"/>
  <c r="I1573" i="35"/>
  <c r="M2626" i="35"/>
  <c r="I903" i="35"/>
  <c r="I2697" i="35"/>
  <c r="J2767" i="35"/>
  <c r="L2251" i="35"/>
  <c r="J2691" i="35"/>
  <c r="M601" i="35"/>
  <c r="L1814" i="35"/>
  <c r="L4975" i="35"/>
  <c r="I2392" i="35"/>
  <c r="J5110" i="35"/>
  <c r="I3616" i="35"/>
  <c r="J2086" i="35"/>
  <c r="N3569" i="35"/>
  <c r="J1410" i="35"/>
  <c r="K3567" i="35"/>
  <c r="J1334" i="35"/>
  <c r="J5538" i="35"/>
  <c r="L1838" i="35"/>
  <c r="J2293" i="35"/>
  <c r="I5044" i="35"/>
  <c r="K1170" i="35"/>
  <c r="N3353" i="35"/>
  <c r="L5044" i="35"/>
  <c r="M5509" i="35"/>
  <c r="N454" i="35"/>
  <c r="K3308" i="35"/>
  <c r="M4872" i="35"/>
  <c r="N1578" i="35"/>
  <c r="J5217" i="35"/>
  <c r="N1001" i="35"/>
  <c r="M1790" i="35"/>
  <c r="J3160" i="35"/>
  <c r="I107" i="35"/>
  <c r="L1828" i="35"/>
  <c r="I502" i="35"/>
  <c r="L3898" i="35"/>
  <c r="J4375" i="35"/>
  <c r="M2207" i="35"/>
  <c r="I3102" i="35"/>
  <c r="N5598" i="35"/>
  <c r="M775" i="35"/>
  <c r="K4483" i="35"/>
  <c r="M3728" i="35"/>
  <c r="K5554" i="35"/>
  <c r="I5221" i="35"/>
  <c r="L4267" i="35"/>
  <c r="M2007" i="35"/>
  <c r="J5376" i="35"/>
  <c r="N3851" i="35"/>
  <c r="L4820" i="35"/>
  <c r="J3529" i="35"/>
  <c r="L3170" i="35"/>
  <c r="L5541" i="35"/>
  <c r="L4286" i="35"/>
  <c r="M1365" i="35"/>
  <c r="N5047" i="35"/>
  <c r="N2435" i="35"/>
  <c r="M4694" i="35"/>
  <c r="M2485" i="35"/>
  <c r="J3419" i="35"/>
  <c r="I4705" i="35"/>
  <c r="L5209" i="35"/>
  <c r="K3609" i="35"/>
  <c r="N2999" i="35"/>
  <c r="J1494" i="35"/>
  <c r="K4807" i="35"/>
  <c r="L1463" i="35"/>
  <c r="K4681" i="35"/>
  <c r="N2632" i="35"/>
  <c r="K4442" i="35"/>
  <c r="J1947" i="35"/>
  <c r="L241" i="35"/>
  <c r="N2823" i="35"/>
  <c r="L2682" i="35"/>
  <c r="I3426" i="35"/>
  <c r="K483" i="35"/>
  <c r="J2449" i="35"/>
  <c r="L3024" i="35"/>
  <c r="K2224" i="35"/>
  <c r="K4946" i="35"/>
  <c r="N285" i="35"/>
  <c r="L5215" i="35"/>
  <c r="M3325" i="35"/>
  <c r="I2261" i="35"/>
  <c r="I595" i="35"/>
  <c r="L1338" i="35"/>
  <c r="M3983" i="35"/>
  <c r="L1615" i="35"/>
  <c r="N1960" i="35"/>
  <c r="K3923" i="35"/>
  <c r="L4413" i="35"/>
  <c r="I578" i="35"/>
  <c r="I1651" i="35"/>
  <c r="K347" i="35"/>
  <c r="J875" i="35"/>
  <c r="I751" i="35"/>
  <c r="L3784" i="35"/>
  <c r="M5013" i="35"/>
  <c r="L1735" i="35"/>
  <c r="N3480" i="35"/>
  <c r="N2074" i="35"/>
  <c r="M176" i="35"/>
  <c r="L1675" i="35"/>
  <c r="N1232" i="35"/>
  <c r="I1716" i="35"/>
  <c r="L4734" i="35"/>
  <c r="M4111" i="35"/>
  <c r="K4591" i="35"/>
  <c r="J1362" i="35"/>
  <c r="L3674" i="35"/>
  <c r="I4821" i="35"/>
  <c r="M2379" i="35"/>
  <c r="L4421" i="35"/>
  <c r="I2837" i="35"/>
  <c r="I3069" i="35"/>
  <c r="K584" i="35"/>
  <c r="J5634" i="35"/>
  <c r="L1745" i="35"/>
  <c r="M4623" i="35"/>
  <c r="K4046" i="35"/>
  <c r="J1673" i="35"/>
  <c r="I3830" i="35"/>
  <c r="K4861" i="35"/>
  <c r="M599" i="35"/>
  <c r="M5524" i="35"/>
  <c r="L5151" i="35"/>
  <c r="L5384" i="35"/>
  <c r="J1627" i="35"/>
  <c r="I2221" i="35"/>
  <c r="N4786" i="35"/>
  <c r="L4844" i="35"/>
  <c r="N2951" i="35"/>
  <c r="L3568" i="35"/>
  <c r="M3839" i="35"/>
  <c r="M53" i="35"/>
  <c r="L773" i="35"/>
  <c r="N1948" i="35"/>
  <c r="K1247" i="35"/>
  <c r="M3463" i="35"/>
  <c r="J2455" i="35"/>
  <c r="I1681" i="35"/>
  <c r="J1765" i="35"/>
  <c r="M3297" i="35"/>
  <c r="I4125" i="35"/>
  <c r="L5293" i="35"/>
  <c r="J166" i="35"/>
  <c r="K1193" i="35"/>
  <c r="J2378" i="35"/>
  <c r="K342" i="35"/>
  <c r="M704" i="35"/>
  <c r="K3959" i="35"/>
  <c r="M3471" i="35"/>
  <c r="M5486" i="35"/>
  <c r="K2248" i="35"/>
  <c r="I675" i="35"/>
  <c r="L2784" i="35"/>
  <c r="K1079" i="35"/>
  <c r="N4497" i="35"/>
  <c r="L902" i="35"/>
  <c r="I5576" i="35"/>
  <c r="K459" i="35"/>
  <c r="M1494" i="35"/>
  <c r="N2015" i="35"/>
  <c r="L1514" i="35"/>
  <c r="N5474" i="35"/>
  <c r="M4795" i="35"/>
  <c r="N1074" i="35"/>
  <c r="K426" i="35"/>
  <c r="K5255" i="35"/>
  <c r="M955" i="35"/>
  <c r="L4877" i="35"/>
  <c r="K4210" i="35"/>
  <c r="J1125" i="35"/>
  <c r="J5565" i="35"/>
  <c r="N708" i="35"/>
  <c r="J5334" i="35"/>
  <c r="J1278" i="35"/>
  <c r="N2543" i="35"/>
  <c r="K3545" i="35"/>
  <c r="I1309" i="35"/>
  <c r="N849" i="35"/>
  <c r="I450" i="35"/>
  <c r="N1934" i="35"/>
  <c r="N4232" i="35"/>
  <c r="J4158" i="35"/>
  <c r="N622" i="35"/>
  <c r="M1983" i="35"/>
  <c r="J5425" i="35"/>
  <c r="M2031" i="35"/>
  <c r="L5040" i="35"/>
  <c r="J5071" i="35"/>
  <c r="L1647" i="35"/>
  <c r="I5573" i="35"/>
  <c r="J1985" i="35"/>
  <c r="M1054" i="35"/>
  <c r="L575" i="35"/>
  <c r="L4783" i="35"/>
  <c r="K3780" i="35"/>
  <c r="L4780" i="35"/>
  <c r="J840" i="35"/>
  <c r="K5279" i="35"/>
  <c r="J4486" i="35"/>
  <c r="L3827" i="35"/>
  <c r="K422" i="35"/>
  <c r="J3652" i="35"/>
  <c r="L4414" i="35"/>
  <c r="J4270" i="35"/>
  <c r="K2732" i="35"/>
  <c r="M4534" i="35"/>
  <c r="M2496" i="35"/>
  <c r="K3895" i="35"/>
  <c r="I2419" i="35"/>
  <c r="J2611" i="35"/>
  <c r="J4741" i="35"/>
  <c r="J203" i="35"/>
  <c r="I3242" i="35"/>
  <c r="I3584" i="35"/>
  <c r="N769" i="35"/>
  <c r="N5048" i="35"/>
  <c r="M3279" i="35"/>
  <c r="M4370" i="35"/>
  <c r="K3710" i="35"/>
  <c r="N4761" i="35"/>
  <c r="L1488" i="35"/>
  <c r="K1374" i="35"/>
  <c r="M1233" i="35"/>
  <c r="I1642" i="35"/>
  <c r="J3862" i="35"/>
  <c r="I2114" i="35"/>
  <c r="J737" i="35"/>
  <c r="N3451" i="35"/>
  <c r="J1963" i="35"/>
  <c r="N2613" i="35"/>
  <c r="J5358" i="35"/>
  <c r="J3455" i="35"/>
  <c r="I1735" i="35"/>
  <c r="L1499" i="35"/>
  <c r="I3412" i="35"/>
  <c r="L1835" i="35"/>
  <c r="N490" i="35"/>
  <c r="K154" i="35"/>
  <c r="K663" i="35"/>
  <c r="I2962" i="35"/>
  <c r="K5317" i="35"/>
  <c r="J5457" i="35"/>
  <c r="M3868" i="35"/>
  <c r="M377" i="35"/>
  <c r="J4410" i="35"/>
  <c r="I4209" i="35"/>
  <c r="I3516" i="35"/>
  <c r="M1090" i="35"/>
  <c r="L5268" i="35"/>
  <c r="N3970" i="35"/>
  <c r="M834" i="35"/>
  <c r="N35" i="35"/>
  <c r="J5314" i="35"/>
  <c r="I2633" i="35"/>
  <c r="I2467" i="35"/>
  <c r="L3340" i="35"/>
  <c r="N1163" i="35"/>
  <c r="L5348" i="35"/>
  <c r="I5076" i="35"/>
  <c r="K232" i="35"/>
  <c r="J1248" i="35"/>
  <c r="K3982" i="35"/>
  <c r="N774" i="35"/>
  <c r="N5108" i="35"/>
  <c r="K1727" i="35"/>
  <c r="K1023" i="35"/>
  <c r="N2328" i="35"/>
  <c r="N5580" i="35"/>
  <c r="L4778" i="35"/>
  <c r="I5195" i="35"/>
  <c r="I3286" i="35"/>
  <c r="J1427" i="35"/>
  <c r="K3603" i="35"/>
  <c r="I1418" i="35"/>
  <c r="J5255" i="35"/>
  <c r="J5431" i="35"/>
  <c r="N3248" i="35"/>
  <c r="L3317" i="35"/>
  <c r="J3616" i="35"/>
  <c r="J5647" i="35"/>
  <c r="J1863" i="35"/>
  <c r="L2502" i="35"/>
  <c r="K2727" i="35"/>
  <c r="I2793" i="35"/>
  <c r="I4719" i="35"/>
  <c r="J3797" i="35"/>
  <c r="J3980" i="35"/>
  <c r="K53" i="35"/>
  <c r="M1741" i="35"/>
  <c r="K4174" i="35"/>
  <c r="J1999" i="35"/>
  <c r="J4073" i="35"/>
  <c r="M3490" i="35"/>
  <c r="L2671" i="35"/>
  <c r="J3858" i="35"/>
  <c r="L5248" i="35"/>
  <c r="N1095" i="35"/>
  <c r="M4044" i="35"/>
  <c r="N234" i="35"/>
  <c r="K4443" i="35"/>
  <c r="N5230" i="35"/>
  <c r="I3585" i="35"/>
  <c r="K78" i="35"/>
  <c r="J3930" i="35"/>
  <c r="I1058" i="35"/>
  <c r="N4787" i="35"/>
  <c r="M5647" i="35"/>
  <c r="J3071" i="35"/>
  <c r="K1314" i="35"/>
  <c r="I3524" i="35"/>
  <c r="K4429" i="35"/>
  <c r="I1351" i="35"/>
  <c r="N1639" i="35"/>
  <c r="M1846" i="35"/>
  <c r="L3806" i="35"/>
  <c r="I915" i="35"/>
  <c r="L3948" i="35"/>
  <c r="L928" i="35"/>
  <c r="L5133" i="35"/>
  <c r="M5434" i="35"/>
  <c r="N3632" i="35"/>
  <c r="L5037" i="35"/>
  <c r="K2487" i="35"/>
  <c r="N1275" i="35"/>
  <c r="J4978" i="35"/>
  <c r="I1710" i="35"/>
  <c r="I429" i="35"/>
  <c r="N1944" i="35"/>
  <c r="N4701" i="35"/>
  <c r="J4599" i="35"/>
  <c r="M3809" i="35"/>
  <c r="K5624" i="35"/>
  <c r="I5117" i="35"/>
  <c r="M4310" i="35"/>
  <c r="J1664" i="35"/>
  <c r="I3761" i="35"/>
  <c r="K2621" i="35"/>
  <c r="M2294" i="35"/>
  <c r="L3602" i="35"/>
  <c r="N4850" i="35"/>
  <c r="L2126" i="35"/>
  <c r="K2912" i="35"/>
  <c r="N1299" i="35"/>
  <c r="L3899" i="35"/>
  <c r="I4491" i="35"/>
  <c r="N3495" i="35"/>
  <c r="I3430" i="35"/>
  <c r="K496" i="35"/>
  <c r="M2330" i="35"/>
  <c r="L2155" i="35"/>
  <c r="L4597" i="35"/>
  <c r="M2187" i="35"/>
  <c r="J4081" i="35"/>
  <c r="K4067" i="35"/>
  <c r="J1827" i="35"/>
  <c r="K2878" i="35"/>
  <c r="L1259" i="35"/>
  <c r="K1501" i="35"/>
  <c r="M3980" i="35"/>
  <c r="L3199" i="35"/>
  <c r="K1135" i="35"/>
  <c r="N1397" i="35"/>
  <c r="K1191" i="35"/>
  <c r="M4070" i="35"/>
  <c r="L1916" i="35"/>
  <c r="K4105" i="35"/>
  <c r="I2006" i="35"/>
  <c r="K4064" i="35"/>
  <c r="M4681" i="35"/>
  <c r="M5091" i="35"/>
  <c r="M3917" i="35"/>
  <c r="L111" i="35"/>
  <c r="M4603" i="35"/>
  <c r="M575" i="35"/>
  <c r="N2745" i="35"/>
  <c r="L1645" i="35"/>
  <c r="M2209" i="35"/>
  <c r="I3845" i="35"/>
  <c r="N3832" i="35"/>
  <c r="I5443" i="35"/>
  <c r="N4916" i="35"/>
  <c r="N2372" i="35"/>
  <c r="N4872" i="35"/>
  <c r="M5479" i="35"/>
  <c r="M3899" i="35"/>
  <c r="K2626" i="35"/>
  <c r="I4224" i="35"/>
  <c r="N306" i="35"/>
  <c r="L3422" i="35"/>
  <c r="J4657" i="35"/>
  <c r="M2120" i="35"/>
  <c r="K179" i="35"/>
  <c r="I1835" i="35"/>
  <c r="L1506" i="35"/>
  <c r="M1217" i="35"/>
  <c r="K4944" i="35"/>
  <c r="M2168" i="35"/>
  <c r="K148" i="35"/>
  <c r="M2939" i="35"/>
  <c r="M4923" i="35"/>
  <c r="L3797" i="35"/>
  <c r="K4679" i="35"/>
  <c r="M5106" i="35"/>
  <c r="J3232" i="35"/>
  <c r="I4215" i="35"/>
  <c r="L2640" i="35"/>
  <c r="K4703" i="35"/>
  <c r="J2192" i="35"/>
  <c r="L4769" i="35"/>
  <c r="L631" i="35"/>
  <c r="K5257" i="35"/>
  <c r="J1677" i="35"/>
  <c r="J3812" i="35"/>
  <c r="K4526" i="35"/>
  <c r="N997" i="35"/>
  <c r="J440" i="35"/>
  <c r="M1223" i="35"/>
  <c r="K774" i="35"/>
  <c r="N3133" i="35"/>
  <c r="M278" i="35"/>
  <c r="J2969" i="35"/>
  <c r="K1831" i="35"/>
  <c r="J5303" i="35"/>
  <c r="I2745" i="35"/>
  <c r="I3957" i="35"/>
  <c r="J5402" i="35"/>
  <c r="K5490" i="35"/>
  <c r="L636" i="35"/>
  <c r="I500" i="35"/>
  <c r="L3397" i="35"/>
  <c r="I2210" i="35"/>
  <c r="M2763" i="35"/>
  <c r="I4498" i="35"/>
  <c r="M3310" i="35"/>
  <c r="I2335" i="35"/>
  <c r="K4958" i="35"/>
  <c r="M5195" i="35"/>
  <c r="L2832" i="35"/>
  <c r="I5160" i="35"/>
  <c r="L4817" i="35"/>
  <c r="L3512" i="35"/>
  <c r="K1149" i="35"/>
  <c r="I4556" i="35"/>
  <c r="M2758" i="35"/>
  <c r="I4283" i="35"/>
  <c r="J107" i="35"/>
  <c r="J2511" i="35"/>
  <c r="I3739" i="35"/>
  <c r="K3209" i="35"/>
  <c r="I2365" i="35"/>
  <c r="I1489" i="35"/>
  <c r="J3648" i="35"/>
  <c r="K2788" i="35"/>
  <c r="K5137" i="35"/>
  <c r="K2701" i="35"/>
  <c r="M3171" i="35"/>
  <c r="N4668" i="35"/>
  <c r="M854" i="35"/>
  <c r="L5310" i="35"/>
  <c r="K42" i="35"/>
  <c r="M2443" i="35"/>
  <c r="M4573" i="35"/>
  <c r="L5624" i="35"/>
  <c r="N2174" i="35"/>
  <c r="J4764" i="35"/>
  <c r="M1439" i="35"/>
  <c r="J4947" i="35"/>
  <c r="K972" i="35"/>
  <c r="N5250" i="35"/>
  <c r="K2095" i="35"/>
  <c r="J1898" i="35"/>
  <c r="M3866" i="35"/>
  <c r="M457" i="35"/>
  <c r="M2036" i="35"/>
  <c r="L662" i="35"/>
  <c r="N2300" i="35"/>
  <c r="L3039" i="35"/>
  <c r="N2238" i="35"/>
  <c r="I599" i="35"/>
  <c r="N1220" i="35"/>
  <c r="N3798" i="35"/>
  <c r="L1732" i="35"/>
  <c r="K800" i="35"/>
  <c r="K3436" i="35"/>
  <c r="M3296" i="35"/>
  <c r="M4913" i="35"/>
  <c r="I3237" i="35"/>
  <c r="N5350" i="35"/>
  <c r="K3101" i="35"/>
  <c r="J2235" i="35"/>
  <c r="N4363" i="35"/>
  <c r="N1071" i="35"/>
  <c r="L1422" i="35"/>
  <c r="K775" i="35"/>
  <c r="J791" i="35"/>
  <c r="N1310" i="35"/>
  <c r="L2575" i="35"/>
  <c r="I1305" i="35"/>
  <c r="J2898" i="35"/>
  <c r="J759" i="35"/>
  <c r="N784" i="35"/>
  <c r="N1782" i="35"/>
  <c r="I728" i="35"/>
  <c r="I1303" i="35"/>
  <c r="I4457" i="35"/>
  <c r="M5410" i="35"/>
  <c r="L3762" i="35"/>
  <c r="L5544" i="35"/>
  <c r="I2078" i="35"/>
  <c r="M3303" i="35"/>
  <c r="N496" i="35"/>
  <c r="M5151" i="35"/>
  <c r="K746" i="35"/>
  <c r="J1092" i="35"/>
  <c r="L5406" i="35"/>
  <c r="K868" i="35"/>
  <c r="N655" i="35"/>
  <c r="M3734" i="35"/>
  <c r="N5330" i="35"/>
  <c r="K2709" i="35"/>
  <c r="M4738" i="35"/>
  <c r="K5498" i="35"/>
  <c r="J4706" i="35"/>
  <c r="N5324" i="35"/>
  <c r="I4455" i="35"/>
  <c r="L2255" i="35"/>
  <c r="I1776" i="35"/>
  <c r="J3016" i="35"/>
  <c r="L3052" i="35"/>
  <c r="M4000" i="35"/>
  <c r="J1312" i="35"/>
  <c r="J5588" i="35"/>
  <c r="L5378" i="35"/>
  <c r="I3859" i="35"/>
  <c r="N3365" i="35"/>
  <c r="J256" i="35"/>
  <c r="M3620" i="35"/>
  <c r="N5643" i="35"/>
  <c r="I2225" i="35"/>
  <c r="I5330" i="35"/>
  <c r="M1517" i="35"/>
  <c r="N4084" i="35"/>
  <c r="J2643" i="35"/>
  <c r="L3990" i="35"/>
  <c r="K3622" i="35"/>
  <c r="K3803" i="35"/>
  <c r="I3098" i="35"/>
  <c r="N4464" i="35"/>
  <c r="J5254" i="35"/>
  <c r="J4678" i="35"/>
  <c r="L3504" i="35"/>
  <c r="J5596" i="35"/>
  <c r="M2799" i="35"/>
  <c r="N4152" i="35"/>
  <c r="N3249" i="35"/>
  <c r="K3775" i="35"/>
  <c r="K1249" i="35"/>
  <c r="J3489" i="35"/>
  <c r="J1930" i="35"/>
  <c r="K409" i="35"/>
  <c r="N2378" i="35"/>
  <c r="K5278" i="35"/>
  <c r="K2516" i="35"/>
  <c r="L159" i="35"/>
  <c r="J3439" i="35"/>
  <c r="J4331" i="35"/>
  <c r="L1205" i="35"/>
  <c r="J668" i="35"/>
  <c r="L468" i="35"/>
  <c r="L4707" i="35"/>
  <c r="M637" i="35"/>
  <c r="M2149" i="35"/>
  <c r="I1838" i="35"/>
  <c r="J3107" i="35"/>
  <c r="M628" i="35"/>
  <c r="I563" i="35"/>
  <c r="L2211" i="35"/>
  <c r="I2773" i="35"/>
  <c r="K968" i="35"/>
  <c r="N3355" i="35"/>
  <c r="I2992" i="35"/>
  <c r="K646" i="35"/>
  <c r="M4934" i="35"/>
  <c r="N3668" i="35"/>
  <c r="J4200" i="35"/>
  <c r="K4668" i="35"/>
  <c r="N3988" i="35"/>
  <c r="L5312" i="35"/>
  <c r="L47" i="35"/>
  <c r="I560" i="35"/>
  <c r="L300" i="35"/>
  <c r="M58" i="35"/>
  <c r="N5619" i="35"/>
  <c r="N4672" i="35"/>
  <c r="N693" i="35"/>
  <c r="N620" i="35"/>
  <c r="I5559" i="35"/>
  <c r="M2884" i="35"/>
  <c r="M3599" i="35"/>
  <c r="J3075" i="35"/>
  <c r="L3491" i="35"/>
  <c r="M859" i="35"/>
  <c r="J3393" i="35"/>
  <c r="M3292" i="35"/>
  <c r="L2554" i="35"/>
  <c r="M5590" i="35"/>
  <c r="I3810" i="35"/>
  <c r="N4610" i="35"/>
  <c r="K3565" i="35"/>
  <c r="N4370" i="35"/>
  <c r="I1112" i="35"/>
  <c r="I893" i="35"/>
  <c r="K1997" i="35"/>
  <c r="N1772" i="35"/>
  <c r="M5141" i="35"/>
  <c r="I3562" i="35"/>
  <c r="K2818" i="35"/>
  <c r="M719" i="35"/>
  <c r="L3960" i="35"/>
  <c r="I3728" i="35"/>
  <c r="M103" i="35"/>
  <c r="I170" i="35"/>
  <c r="M3740" i="35"/>
  <c r="M3127" i="35"/>
  <c r="I1772" i="35"/>
  <c r="L5079" i="35"/>
  <c r="J3794" i="35"/>
  <c r="M1151" i="35"/>
  <c r="L4065" i="35"/>
  <c r="N4970" i="35"/>
  <c r="N793" i="35"/>
  <c r="L1682" i="35"/>
  <c r="M522" i="35"/>
  <c r="M3674" i="35"/>
  <c r="N1394" i="35"/>
  <c r="M1584" i="35"/>
  <c r="I4514" i="35"/>
  <c r="N2304" i="35"/>
  <c r="I4589" i="35"/>
  <c r="K2163" i="35"/>
  <c r="I4981" i="35"/>
  <c r="N4910" i="35"/>
  <c r="N474" i="35"/>
  <c r="K213" i="35"/>
  <c r="N4824" i="35"/>
  <c r="L1692" i="35"/>
  <c r="L2799" i="35"/>
  <c r="N1859" i="35"/>
  <c r="I1567" i="35"/>
  <c r="L225" i="35"/>
  <c r="J2201" i="35"/>
  <c r="L511" i="35"/>
  <c r="K3439" i="35"/>
  <c r="N848" i="35"/>
  <c r="J799" i="35"/>
  <c r="K768" i="35"/>
  <c r="J5143" i="35"/>
  <c r="K1032" i="35"/>
  <c r="J5055" i="35"/>
  <c r="I921" i="35"/>
  <c r="N1075" i="35"/>
  <c r="I2824" i="35"/>
  <c r="L1122" i="35"/>
  <c r="K2488" i="35"/>
  <c r="N85" i="35"/>
  <c r="N582" i="35"/>
  <c r="L2382" i="35"/>
  <c r="I4386" i="35"/>
  <c r="M389" i="35"/>
  <c r="I28" i="35"/>
  <c r="K3163" i="35"/>
  <c r="M3969" i="35"/>
  <c r="L3610" i="35"/>
  <c r="I2266" i="35"/>
  <c r="K4584" i="35"/>
  <c r="J1350" i="35"/>
  <c r="M1463" i="35"/>
  <c r="M5507" i="35"/>
  <c r="K4931" i="35"/>
  <c r="L4729" i="35"/>
  <c r="M4805" i="35"/>
  <c r="M569" i="35"/>
  <c r="L455" i="35"/>
  <c r="I2107" i="35"/>
  <c r="M2821" i="35"/>
  <c r="M1330" i="35"/>
  <c r="N724" i="35"/>
  <c r="J2629" i="35"/>
  <c r="K652" i="35"/>
  <c r="J60" i="35"/>
  <c r="J5289" i="35"/>
  <c r="M5476" i="35"/>
  <c r="K2121" i="35"/>
  <c r="I4383" i="35"/>
  <c r="J4016" i="35"/>
  <c r="M4468" i="35"/>
  <c r="N5529" i="35"/>
  <c r="N4055" i="35"/>
  <c r="K2156" i="35"/>
  <c r="M4017" i="35"/>
  <c r="L5205" i="35"/>
  <c r="K3083" i="35"/>
  <c r="N1993" i="35"/>
  <c r="L3236" i="35"/>
  <c r="K2980" i="35"/>
  <c r="M4957" i="35"/>
  <c r="M2524" i="35"/>
  <c r="I4171" i="35"/>
  <c r="L690" i="35"/>
  <c r="N3729" i="35"/>
  <c r="K2208" i="35"/>
  <c r="N398" i="35"/>
  <c r="M629" i="35"/>
  <c r="M1036" i="35"/>
  <c r="I116" i="35"/>
  <c r="L532" i="35"/>
  <c r="I4293" i="35"/>
  <c r="K1651" i="35"/>
  <c r="M3027" i="35"/>
  <c r="I4155" i="35"/>
  <c r="L4622" i="35"/>
  <c r="L2571" i="35"/>
  <c r="J1079" i="35"/>
  <c r="N3902" i="35"/>
  <c r="N714" i="35"/>
  <c r="K3661" i="35"/>
  <c r="N3397" i="35"/>
  <c r="N2756" i="35"/>
  <c r="M4567" i="35"/>
  <c r="N2577" i="35"/>
  <c r="J4303" i="35"/>
  <c r="L15" i="35"/>
  <c r="J1662" i="35"/>
  <c r="M51" i="35"/>
  <c r="J2700" i="35"/>
  <c r="L5180" i="35"/>
  <c r="I5538" i="35"/>
  <c r="I3648" i="35"/>
  <c r="M3773" i="35"/>
  <c r="J2240" i="35"/>
  <c r="N3081" i="35"/>
  <c r="K874" i="35"/>
  <c r="M1156" i="35"/>
  <c r="J208" i="35"/>
  <c r="N3930" i="35"/>
  <c r="K1894" i="35"/>
  <c r="N1988" i="35"/>
  <c r="N2993" i="35"/>
  <c r="K788" i="35"/>
  <c r="I4547" i="35"/>
  <c r="M1949" i="35"/>
  <c r="M3077" i="35"/>
  <c r="N2264" i="35"/>
  <c r="L537" i="35"/>
  <c r="L531" i="35"/>
  <c r="L3413" i="35"/>
  <c r="N3558" i="35"/>
  <c r="L1699" i="35"/>
  <c r="K1782" i="35"/>
  <c r="I3137" i="35"/>
  <c r="K1024" i="35"/>
  <c r="K3411" i="35"/>
  <c r="N5421" i="35"/>
  <c r="L3060" i="35"/>
  <c r="N1802" i="35"/>
  <c r="J1236" i="35"/>
  <c r="L128" i="35"/>
  <c r="I4916" i="35"/>
  <c r="K4151" i="35"/>
  <c r="K452" i="35"/>
  <c r="M289" i="35"/>
  <c r="J5533" i="35"/>
  <c r="J4749" i="35"/>
  <c r="M3523" i="35"/>
  <c r="I3951" i="35"/>
  <c r="N5568" i="35"/>
  <c r="L3878" i="35"/>
  <c r="N1556" i="35"/>
  <c r="M4920" i="35"/>
  <c r="M40" i="35"/>
  <c r="L519" i="35"/>
  <c r="J3178" i="35"/>
  <c r="L3681" i="35"/>
  <c r="M2710" i="35"/>
  <c r="N3207" i="35"/>
  <c r="N589" i="35"/>
  <c r="K2336" i="35"/>
  <c r="K1139" i="35"/>
  <c r="M4046" i="35"/>
  <c r="L477" i="35"/>
  <c r="K3804" i="35"/>
  <c r="I4534" i="35"/>
  <c r="N527" i="35"/>
  <c r="M4515" i="35"/>
  <c r="K4368" i="35"/>
  <c r="N2996" i="35"/>
  <c r="K1438" i="35"/>
  <c r="K2933" i="35"/>
  <c r="K901" i="35"/>
  <c r="L3474" i="35"/>
  <c r="K4086" i="35"/>
  <c r="M90" i="35"/>
  <c r="L1698" i="35"/>
  <c r="L1856" i="35"/>
  <c r="I5383" i="35"/>
  <c r="L2321" i="35"/>
  <c r="M552" i="35"/>
  <c r="N1523" i="35"/>
  <c r="L1239" i="35"/>
  <c r="K2271" i="35"/>
  <c r="M3843" i="35"/>
  <c r="L3925" i="35"/>
  <c r="N4221" i="35"/>
  <c r="K2247" i="35"/>
  <c r="K2905" i="35"/>
  <c r="I466" i="35"/>
  <c r="M3332" i="35"/>
  <c r="I3840" i="35"/>
  <c r="L1551" i="35"/>
  <c r="K3802" i="35"/>
  <c r="N1360" i="35"/>
  <c r="N1147" i="35"/>
  <c r="I2305" i="35"/>
  <c r="K3485" i="35"/>
  <c r="L4004" i="35"/>
  <c r="K1214" i="35"/>
  <c r="L4954" i="35"/>
  <c r="I1532" i="35"/>
  <c r="J4855" i="35"/>
  <c r="N1532" i="35"/>
  <c r="M1620" i="35"/>
  <c r="I1866" i="35"/>
  <c r="N811" i="35"/>
  <c r="N635" i="35"/>
  <c r="L5343" i="35"/>
  <c r="M4323" i="35"/>
  <c r="N3118" i="35"/>
  <c r="N2416" i="35"/>
  <c r="I2251" i="35"/>
  <c r="I641" i="35"/>
  <c r="K563" i="35"/>
  <c r="M4508" i="35"/>
  <c r="J4579" i="35"/>
  <c r="M1451" i="35"/>
  <c r="I2538" i="35"/>
  <c r="K4832" i="35"/>
  <c r="I3450" i="35"/>
  <c r="I2215" i="35"/>
  <c r="J4549" i="35"/>
  <c r="L4727" i="35"/>
  <c r="I1615" i="35"/>
  <c r="K1380" i="35"/>
  <c r="K3149" i="35"/>
  <c r="L3616" i="35"/>
  <c r="M3347" i="35"/>
  <c r="I2542" i="35"/>
  <c r="L3606" i="35"/>
  <c r="M839" i="35"/>
  <c r="J3587" i="35"/>
  <c r="L4687" i="35"/>
  <c r="N1062" i="35"/>
  <c r="M5345" i="35"/>
  <c r="M3609" i="35"/>
  <c r="N90" i="35"/>
  <c r="M2774" i="35"/>
  <c r="K3541" i="35"/>
  <c r="N3079" i="35"/>
  <c r="L4061" i="35"/>
  <c r="L1011" i="35"/>
  <c r="K1056" i="35"/>
  <c r="L1183" i="35"/>
  <c r="L1362" i="35"/>
  <c r="K4521" i="35"/>
  <c r="I1657" i="35"/>
  <c r="L678" i="35"/>
  <c r="L4673" i="35"/>
  <c r="I5232" i="35"/>
  <c r="J4142" i="35"/>
  <c r="L724" i="35"/>
  <c r="J1176" i="35"/>
  <c r="K2673" i="35"/>
  <c r="J179" i="35"/>
  <c r="K861" i="35"/>
  <c r="L3046" i="35"/>
  <c r="L187" i="35"/>
  <c r="J768" i="35"/>
  <c r="K5061" i="35"/>
  <c r="J681" i="35"/>
  <c r="J4138" i="35"/>
  <c r="J1083" i="35"/>
  <c r="L4144" i="35"/>
  <c r="J3000" i="35"/>
  <c r="J3026" i="35"/>
  <c r="K257" i="35"/>
  <c r="K1787" i="35"/>
  <c r="K4356" i="35"/>
  <c r="L1957" i="35"/>
  <c r="M519" i="35"/>
  <c r="M2339" i="35"/>
  <c r="M2966" i="35"/>
  <c r="K2715" i="35"/>
  <c r="I4649" i="35"/>
  <c r="J3744" i="35"/>
  <c r="K406" i="35"/>
  <c r="J1828" i="35"/>
  <c r="J3915" i="35"/>
  <c r="L3324" i="35"/>
  <c r="N1408" i="35"/>
  <c r="I1036" i="35"/>
  <c r="N2459" i="35"/>
  <c r="L4478" i="35"/>
  <c r="I4422" i="35"/>
  <c r="N4021" i="35"/>
  <c r="L3249" i="35"/>
  <c r="N5574" i="35"/>
  <c r="N377" i="35"/>
  <c r="L3712" i="35"/>
  <c r="N5235" i="35"/>
  <c r="K376" i="35"/>
  <c r="K4228" i="35"/>
  <c r="N5463" i="35"/>
  <c r="J3463" i="35"/>
  <c r="L1702" i="35"/>
  <c r="I2989" i="35"/>
  <c r="I4270" i="35"/>
  <c r="M3313" i="35"/>
  <c r="J3676" i="35"/>
  <c r="N1809" i="35"/>
  <c r="L3915" i="35"/>
  <c r="I3908" i="35"/>
  <c r="N2187" i="35"/>
  <c r="K5636" i="35"/>
  <c r="N2077" i="35"/>
  <c r="L1697" i="35"/>
  <c r="N4622" i="35"/>
  <c r="K3629" i="35"/>
  <c r="N5479" i="35"/>
  <c r="K3278" i="35"/>
  <c r="J2648" i="35"/>
  <c r="M4535" i="35"/>
  <c r="I3590" i="35"/>
  <c r="M1203" i="35"/>
  <c r="L2168" i="35"/>
  <c r="K4760" i="35"/>
  <c r="L498" i="35"/>
  <c r="N2705" i="35"/>
  <c r="J3503" i="35"/>
  <c r="L104" i="35"/>
  <c r="K1033" i="35"/>
  <c r="J2565" i="35"/>
  <c r="J950" i="35"/>
  <c r="J4240" i="35"/>
  <c r="K2184" i="35"/>
  <c r="K2115" i="35"/>
  <c r="K766" i="35"/>
  <c r="L5145" i="35"/>
  <c r="J2724" i="35"/>
  <c r="J2383" i="35"/>
  <c r="I2424" i="35"/>
  <c r="J2215" i="35"/>
  <c r="N335" i="35"/>
  <c r="K4213" i="35"/>
  <c r="L4847" i="35"/>
  <c r="M4958" i="35"/>
  <c r="L194" i="35"/>
  <c r="N835" i="35"/>
  <c r="L3920" i="35"/>
  <c r="K60" i="35"/>
  <c r="I2831" i="35"/>
  <c r="I3536" i="35"/>
  <c r="M3834" i="35"/>
  <c r="N46" i="35"/>
  <c r="I4667" i="35"/>
  <c r="L3620" i="35"/>
  <c r="L4072" i="35"/>
  <c r="L1899" i="35"/>
  <c r="L5418" i="35"/>
  <c r="M3004" i="35"/>
  <c r="N3007" i="35"/>
  <c r="L398" i="35"/>
  <c r="L4681" i="35"/>
  <c r="K2791" i="35"/>
  <c r="J2387" i="35"/>
  <c r="I4886" i="35"/>
  <c r="I3795" i="35"/>
  <c r="M2281" i="35"/>
  <c r="I1012" i="35"/>
  <c r="J3040" i="35"/>
  <c r="M780" i="35"/>
  <c r="I3680" i="35"/>
  <c r="N918" i="35"/>
  <c r="I2382" i="35"/>
  <c r="L1722" i="35"/>
  <c r="I661" i="35"/>
  <c r="N2564" i="35"/>
  <c r="I1599" i="35"/>
  <c r="J1722" i="35"/>
  <c r="K2829" i="35"/>
  <c r="M4734" i="35"/>
  <c r="L1180" i="35"/>
  <c r="N730" i="35"/>
  <c r="L5128" i="35"/>
  <c r="J4395" i="35"/>
  <c r="L1244" i="35"/>
  <c r="L2475" i="35"/>
  <c r="L5389" i="35"/>
  <c r="L4836" i="35"/>
  <c r="L4291" i="35"/>
  <c r="J4661" i="35"/>
  <c r="K296" i="35"/>
  <c r="K5422" i="35"/>
  <c r="K1235" i="35"/>
  <c r="M1618" i="35"/>
  <c r="J4263" i="35"/>
  <c r="M1541" i="35"/>
  <c r="L4137" i="35"/>
  <c r="J2682" i="35"/>
  <c r="M4490" i="35"/>
  <c r="L369" i="35"/>
  <c r="M1796" i="35"/>
  <c r="L2670" i="35"/>
  <c r="I140" i="35"/>
  <c r="L1933" i="35"/>
  <c r="N1251" i="35"/>
  <c r="M4396" i="35"/>
  <c r="M2922" i="35"/>
  <c r="M1025" i="35"/>
  <c r="K611" i="35"/>
  <c r="N148" i="35"/>
  <c r="I2594" i="35"/>
  <c r="M3036" i="35"/>
  <c r="M860" i="35"/>
  <c r="I353" i="35"/>
  <c r="I3373" i="35"/>
  <c r="K4764" i="35"/>
  <c r="J2598" i="35"/>
  <c r="I5291" i="35"/>
  <c r="M4758" i="35"/>
  <c r="L1383" i="35"/>
  <c r="I4165" i="35"/>
  <c r="N1720" i="35"/>
  <c r="M538" i="35"/>
  <c r="L1358" i="35"/>
  <c r="M4689" i="35"/>
  <c r="N4371" i="35"/>
  <c r="L2546" i="35"/>
  <c r="N3581" i="35"/>
  <c r="M2529" i="35"/>
  <c r="N242" i="35"/>
  <c r="K2318" i="35"/>
  <c r="J5015" i="35"/>
  <c r="M236" i="35"/>
  <c r="I2547" i="35"/>
  <c r="M2290" i="35"/>
  <c r="K157" i="35"/>
  <c r="L717" i="35"/>
  <c r="L1693" i="35"/>
  <c r="M3696" i="35"/>
  <c r="I988" i="35"/>
  <c r="L349" i="35"/>
  <c r="K4914" i="35"/>
  <c r="M4624" i="35"/>
  <c r="L2178" i="35"/>
  <c r="I489" i="35"/>
  <c r="K2961" i="35"/>
  <c r="N38" i="35"/>
  <c r="I3784" i="35"/>
  <c r="K4221" i="35"/>
  <c r="N2681" i="35"/>
  <c r="K544" i="35"/>
  <c r="I2911" i="35"/>
  <c r="L1757" i="35"/>
  <c r="M4618" i="35"/>
  <c r="M4220" i="35"/>
  <c r="K4445" i="35"/>
  <c r="L2981" i="35"/>
  <c r="L2615" i="35"/>
  <c r="M2561" i="35"/>
  <c r="K1693" i="35"/>
  <c r="J3721" i="35"/>
  <c r="K2531" i="35"/>
  <c r="N4906" i="35"/>
  <c r="L2420" i="35"/>
  <c r="N1127" i="35"/>
  <c r="K2193" i="35"/>
  <c r="I1488" i="35"/>
  <c r="L3289" i="35"/>
  <c r="N3419" i="35"/>
  <c r="M1171" i="35"/>
  <c r="I5489" i="35"/>
  <c r="I1276" i="35"/>
  <c r="K360" i="35"/>
  <c r="M4737" i="35"/>
  <c r="K5237" i="35"/>
  <c r="M3142" i="35"/>
  <c r="K3006" i="35"/>
  <c r="L4450" i="35"/>
  <c r="N983" i="35"/>
  <c r="I5288" i="35"/>
  <c r="N2496" i="35"/>
  <c r="M5196" i="35"/>
  <c r="I2088" i="35"/>
  <c r="J3307" i="35"/>
  <c r="I376" i="35"/>
  <c r="L4526" i="35"/>
  <c r="I2164" i="35"/>
  <c r="N923" i="35"/>
  <c r="I4980" i="35"/>
  <c r="N914" i="35"/>
  <c r="M2059" i="35"/>
  <c r="I5450" i="35"/>
  <c r="L4000" i="35"/>
  <c r="J4906" i="35"/>
  <c r="N552" i="35"/>
  <c r="M3848" i="35"/>
  <c r="L121" i="35"/>
  <c r="I3565" i="35"/>
  <c r="M3733" i="35"/>
  <c r="K3204" i="35"/>
  <c r="J591" i="35"/>
  <c r="L3113" i="35"/>
  <c r="J1823" i="35"/>
  <c r="K1105" i="35"/>
  <c r="I5454" i="35"/>
  <c r="M1342" i="35"/>
  <c r="I2317" i="35"/>
  <c r="N4475" i="35"/>
  <c r="L1061" i="35"/>
  <c r="L1557" i="35"/>
  <c r="J2925" i="35"/>
  <c r="N2320" i="35"/>
  <c r="K1039" i="35"/>
  <c r="L1306" i="35"/>
  <c r="N3849" i="35"/>
  <c r="I1755" i="35"/>
  <c r="J3748" i="35"/>
  <c r="K476" i="35"/>
  <c r="I1206" i="35"/>
  <c r="L2527" i="35"/>
  <c r="K4999" i="35"/>
  <c r="M897" i="35"/>
  <c r="I1476" i="35"/>
  <c r="M4764" i="35"/>
  <c r="L1995" i="35"/>
  <c r="K606" i="35"/>
  <c r="L1843" i="35"/>
  <c r="J2591" i="35"/>
  <c r="M1399" i="35"/>
  <c r="N882" i="35"/>
  <c r="K5457" i="35"/>
  <c r="I1784" i="35"/>
  <c r="J1848" i="35"/>
  <c r="M57" i="35"/>
  <c r="N4894" i="35"/>
  <c r="M1005" i="35"/>
  <c r="I1982" i="35"/>
  <c r="I4164" i="35"/>
  <c r="K5319" i="35"/>
  <c r="L1465" i="35"/>
  <c r="I5550" i="35"/>
  <c r="I4001" i="35"/>
  <c r="L5095" i="35"/>
  <c r="N4830" i="35"/>
  <c r="L4005" i="35"/>
  <c r="I4368" i="35"/>
  <c r="I1171" i="35"/>
  <c r="L4405" i="35"/>
  <c r="J3132" i="35"/>
  <c r="M1813" i="35"/>
  <c r="N28" i="35"/>
  <c r="J637" i="35"/>
  <c r="I3968" i="35"/>
  <c r="N2386" i="35"/>
  <c r="L1428" i="35"/>
  <c r="J1218" i="35"/>
  <c r="K5184" i="35"/>
  <c r="I4446" i="35"/>
  <c r="I4521" i="35"/>
  <c r="J1864" i="35"/>
  <c r="N4844" i="35"/>
  <c r="M4244" i="35"/>
  <c r="I4767" i="35"/>
  <c r="L3645" i="35"/>
  <c r="N4661" i="35"/>
  <c r="J2156" i="35"/>
  <c r="M852" i="35"/>
  <c r="M1933" i="35"/>
  <c r="N3068" i="35"/>
  <c r="I1364" i="35"/>
  <c r="L1680" i="35"/>
  <c r="L821" i="35"/>
  <c r="K2284" i="35"/>
  <c r="K1144" i="35"/>
  <c r="I4591" i="35"/>
  <c r="K4610" i="35"/>
  <c r="I4602" i="35"/>
  <c r="I1345" i="35"/>
  <c r="I4181" i="35"/>
  <c r="M1287" i="35"/>
  <c r="N1991" i="35"/>
  <c r="K1224" i="35"/>
  <c r="L1028" i="35"/>
  <c r="N3971" i="35"/>
  <c r="L1517" i="35"/>
  <c r="M5618" i="35"/>
  <c r="M1336" i="35"/>
  <c r="I5586" i="35"/>
  <c r="I2842" i="35"/>
  <c r="L4766" i="35"/>
  <c r="M2436" i="35"/>
  <c r="L2191" i="35"/>
  <c r="L3671" i="35"/>
  <c r="N4284" i="35"/>
  <c r="I4563" i="35"/>
  <c r="L2577" i="35"/>
  <c r="M2467" i="35"/>
  <c r="N1079" i="35"/>
  <c r="N4219" i="35"/>
  <c r="L5014" i="35"/>
  <c r="M4735" i="35"/>
  <c r="J3012" i="35"/>
  <c r="N3916" i="35"/>
  <c r="I3934" i="35"/>
  <c r="N270" i="35"/>
  <c r="L2294" i="35"/>
  <c r="J1720" i="35"/>
  <c r="L1536" i="35"/>
  <c r="I792" i="35"/>
  <c r="K4745" i="35"/>
  <c r="L2876" i="35"/>
  <c r="I3282" i="35"/>
  <c r="K3582" i="35"/>
  <c r="I1917" i="35"/>
  <c r="M5193" i="35"/>
  <c r="I3007" i="35"/>
  <c r="N4619" i="35"/>
  <c r="K186" i="35"/>
  <c r="J2703" i="35"/>
  <c r="K522" i="35"/>
  <c r="M5112" i="35"/>
  <c r="L1246" i="35"/>
  <c r="K3105" i="35"/>
  <c r="N1657" i="35"/>
  <c r="K451" i="35"/>
  <c r="I2881" i="35"/>
  <c r="K139" i="35"/>
  <c r="I4937" i="35"/>
  <c r="I1529" i="35"/>
  <c r="M4671" i="35"/>
  <c r="K2364" i="35"/>
  <c r="K5588" i="35"/>
  <c r="N647" i="35"/>
  <c r="L1999" i="35"/>
  <c r="I2917" i="35"/>
  <c r="L1501" i="35"/>
  <c r="M2141" i="35"/>
  <c r="N461" i="35"/>
  <c r="I4628" i="35"/>
  <c r="L1782" i="35"/>
  <c r="I372" i="35"/>
  <c r="L522" i="35"/>
  <c r="I4258" i="35"/>
  <c r="J340" i="35"/>
  <c r="I4562" i="35"/>
  <c r="J2384" i="35"/>
  <c r="M4494" i="35"/>
  <c r="N1274" i="35"/>
  <c r="L721" i="35"/>
  <c r="K4000" i="35"/>
  <c r="M5564" i="35"/>
  <c r="J1652" i="35"/>
  <c r="M2924" i="35"/>
  <c r="I1834" i="35"/>
  <c r="K1921" i="35"/>
  <c r="N887" i="35"/>
  <c r="I5081" i="35"/>
  <c r="N1288" i="35"/>
  <c r="L5313" i="35"/>
  <c r="M2245" i="35"/>
  <c r="M3338" i="35"/>
  <c r="N5555" i="35"/>
  <c r="K1662" i="35"/>
  <c r="N2091" i="35"/>
  <c r="M515" i="35"/>
  <c r="K131" i="35"/>
  <c r="I4575" i="35"/>
  <c r="M4601" i="35"/>
  <c r="J3099" i="35"/>
  <c r="L4738" i="35"/>
  <c r="K274" i="35"/>
  <c r="M2183" i="35"/>
  <c r="I3622" i="35"/>
  <c r="J1371" i="35"/>
  <c r="N4529" i="35"/>
  <c r="L2482" i="35"/>
  <c r="J1275" i="35"/>
  <c r="L228" i="35"/>
  <c r="K1976" i="35"/>
  <c r="J2117" i="35"/>
  <c r="N1616" i="35"/>
  <c r="L2301" i="35"/>
  <c r="N4874" i="35"/>
  <c r="J3143" i="35"/>
  <c r="J2127" i="35"/>
  <c r="J5062" i="35"/>
  <c r="K2547" i="35"/>
  <c r="L3778" i="35"/>
  <c r="I2822" i="35"/>
  <c r="J1090" i="35"/>
  <c r="M685" i="35"/>
  <c r="K349" i="35"/>
  <c r="K617" i="35"/>
  <c r="N1609" i="35"/>
  <c r="I1555" i="35"/>
  <c r="K1677" i="35"/>
  <c r="I5580" i="35"/>
  <c r="K5548" i="35"/>
  <c r="K822" i="35"/>
  <c r="L1896" i="35"/>
  <c r="K3623" i="35"/>
  <c r="L4070" i="35"/>
  <c r="K110" i="35"/>
  <c r="N5039" i="35"/>
  <c r="I3245" i="35"/>
  <c r="K812" i="35"/>
  <c r="M3708" i="35"/>
  <c r="I3643" i="35"/>
  <c r="M1370" i="35"/>
  <c r="M3756" i="35"/>
  <c r="J3976" i="35"/>
  <c r="I5634" i="35"/>
  <c r="N5296" i="35"/>
  <c r="N2031" i="35"/>
  <c r="M2809" i="35"/>
  <c r="K241" i="35"/>
  <c r="L4423" i="35"/>
  <c r="K4599" i="35"/>
  <c r="L29" i="35"/>
  <c r="I5602" i="35"/>
  <c r="M1545" i="35"/>
  <c r="L3162" i="35"/>
  <c r="M3551" i="35"/>
  <c r="L3815" i="35"/>
  <c r="M2677" i="35"/>
  <c r="K2884" i="35"/>
  <c r="I4074" i="35"/>
  <c r="K801" i="35"/>
  <c r="J2088" i="35"/>
  <c r="M1189" i="35"/>
  <c r="L4750" i="35"/>
  <c r="J4658" i="35"/>
  <c r="I5205" i="35"/>
  <c r="N5530" i="35"/>
  <c r="N3090" i="35"/>
  <c r="N2133" i="35"/>
  <c r="L2761" i="35"/>
  <c r="I2690" i="35"/>
  <c r="K3860" i="35"/>
  <c r="I4235" i="35"/>
  <c r="N3393" i="35"/>
  <c r="I2109" i="35"/>
  <c r="N2518" i="35"/>
  <c r="I5101" i="35"/>
  <c r="K3146" i="35"/>
  <c r="J5447" i="35"/>
  <c r="J1310" i="35"/>
  <c r="N5110" i="35"/>
  <c r="I3780" i="35"/>
  <c r="L745" i="35"/>
  <c r="N2047" i="35"/>
  <c r="J3756" i="35"/>
  <c r="K1760" i="35"/>
  <c r="J259" i="35"/>
  <c r="M2588" i="35"/>
  <c r="K3331" i="35"/>
  <c r="M4401" i="35"/>
  <c r="I2528" i="35"/>
  <c r="M5451" i="35"/>
  <c r="J3663" i="35"/>
  <c r="L2946" i="35"/>
  <c r="N3442" i="35"/>
  <c r="M3610" i="35"/>
  <c r="K5642" i="35"/>
  <c r="I4938" i="35"/>
  <c r="K850" i="35"/>
  <c r="K4529" i="35"/>
  <c r="I4818" i="35"/>
  <c r="M3757" i="35"/>
  <c r="I187" i="35"/>
  <c r="N4484" i="35"/>
  <c r="J703" i="35"/>
  <c r="L4598" i="35"/>
  <c r="I736" i="35"/>
  <c r="K2697" i="35"/>
  <c r="N787" i="35"/>
  <c r="I1195" i="35"/>
  <c r="I2676" i="35"/>
  <c r="K596" i="35"/>
  <c r="I2355" i="35"/>
  <c r="L1435" i="35"/>
  <c r="L5108" i="35"/>
  <c r="I2788" i="35"/>
  <c r="K5600" i="35"/>
  <c r="I5298" i="35"/>
  <c r="L1295" i="35"/>
  <c r="I765" i="35"/>
  <c r="I965" i="35"/>
  <c r="K494" i="35"/>
  <c r="N1705" i="35"/>
  <c r="M2515" i="35"/>
  <c r="M1320" i="35"/>
  <c r="M673" i="35"/>
  <c r="I1604" i="35"/>
  <c r="M4852" i="35"/>
  <c r="M2029" i="35"/>
  <c r="I2883" i="35"/>
  <c r="K4787" i="35"/>
  <c r="I2997" i="35"/>
  <c r="N2795" i="35"/>
  <c r="J2938" i="35"/>
  <c r="J4752" i="35"/>
  <c r="L4465" i="35"/>
  <c r="H5246" i="35" l="1"/>
  <c r="H3131" i="35"/>
  <c r="H4800" i="35"/>
  <c r="H72" i="35"/>
  <c r="H3004" i="35"/>
  <c r="H2902" i="35"/>
  <c r="B2902" i="35" s="1"/>
  <c r="H1155" i="35"/>
  <c r="H4617" i="35"/>
  <c r="P4617" i="35" s="1"/>
  <c r="H3168" i="35"/>
  <c r="H1832" i="35"/>
  <c r="H1894" i="35"/>
  <c r="H1549" i="35"/>
  <c r="H2835" i="35"/>
  <c r="H487" i="35"/>
  <c r="H2362" i="35"/>
  <c r="H1393" i="35"/>
  <c r="H4104" i="35"/>
  <c r="H2125" i="35"/>
  <c r="H3918" i="35"/>
  <c r="H3747" i="35"/>
  <c r="H5064" i="35"/>
  <c r="H1676" i="35"/>
  <c r="P1676" i="35" s="1"/>
  <c r="H5311" i="35"/>
  <c r="O5311" i="35" s="1"/>
  <c r="H2618" i="35"/>
  <c r="H4494" i="35"/>
  <c r="H3976" i="35"/>
  <c r="H1508" i="35"/>
  <c r="H4978" i="35"/>
  <c r="H4969" i="35"/>
  <c r="H452" i="35"/>
  <c r="H595" i="35"/>
  <c r="H3266" i="35"/>
  <c r="H3890" i="35"/>
  <c r="H691" i="35"/>
  <c r="H3143" i="35"/>
  <c r="H2948" i="35"/>
  <c r="H1633" i="35"/>
  <c r="H4507" i="35"/>
  <c r="P4507" i="35" s="1"/>
  <c r="H682" i="35"/>
  <c r="H4177" i="35"/>
  <c r="H5118" i="35"/>
  <c r="H2391" i="35"/>
  <c r="P2391" i="35" s="1"/>
  <c r="H4111" i="35"/>
  <c r="H4103" i="35"/>
  <c r="H1998" i="35"/>
  <c r="H272" i="35"/>
  <c r="H965" i="35"/>
  <c r="H4977" i="35"/>
  <c r="H1159" i="35"/>
  <c r="H2899" i="35"/>
  <c r="H3795" i="35"/>
  <c r="H2947" i="35"/>
  <c r="H5007" i="35"/>
  <c r="H2208" i="35"/>
  <c r="H1115" i="35"/>
  <c r="P1115" i="35" s="1"/>
  <c r="H5560" i="35"/>
  <c r="H4334" i="35"/>
  <c r="H2384" i="35"/>
  <c r="H1801" i="35"/>
  <c r="H2795" i="35"/>
  <c r="H2524" i="35"/>
  <c r="H3978" i="35"/>
  <c r="H5434" i="35"/>
  <c r="H3926" i="35"/>
  <c r="P3926" i="35" s="1"/>
  <c r="H1860" i="35"/>
  <c r="H1376" i="35"/>
  <c r="H56" i="35"/>
  <c r="H4503" i="35"/>
  <c r="H1639" i="35"/>
  <c r="H2312" i="35"/>
  <c r="H2466" i="35"/>
  <c r="H2598" i="35"/>
  <c r="H2602" i="35"/>
  <c r="H2150" i="35"/>
  <c r="H2138" i="35"/>
  <c r="H2327" i="35"/>
  <c r="P2327" i="35" s="1"/>
  <c r="H3686" i="35"/>
  <c r="H1054" i="35"/>
  <c r="H2635" i="35"/>
  <c r="H884" i="35"/>
  <c r="H635" i="35"/>
  <c r="P635" i="35" s="1"/>
  <c r="H1035" i="35"/>
  <c r="H4471" i="35"/>
  <c r="H2594" i="35"/>
  <c r="H4531" i="35"/>
  <c r="H2037" i="35"/>
  <c r="H20" i="35"/>
  <c r="H916" i="35"/>
  <c r="H4886" i="35"/>
  <c r="H5621" i="35"/>
  <c r="H5414" i="35"/>
  <c r="H3547" i="35"/>
  <c r="H3489" i="35"/>
  <c r="H1964" i="35"/>
  <c r="O1964" i="35" s="1"/>
  <c r="H4936" i="35"/>
  <c r="B4936" i="35" s="1"/>
  <c r="H3435" i="35"/>
  <c r="O3435" i="35" s="1"/>
  <c r="H5482" i="35"/>
  <c r="H2054" i="35"/>
  <c r="H5410" i="35"/>
  <c r="O5410" i="35" s="1"/>
  <c r="H96" i="35"/>
  <c r="H4112" i="35"/>
  <c r="H3215" i="35"/>
  <c r="H1278" i="35"/>
  <c r="P1278" i="35" s="1"/>
  <c r="H3672" i="35"/>
  <c r="H2757" i="35"/>
  <c r="H3392" i="35"/>
  <c r="H4677" i="35"/>
  <c r="H3281" i="35"/>
  <c r="H2581" i="35"/>
  <c r="H4278" i="35"/>
  <c r="H854" i="35"/>
  <c r="B854" i="35" s="1"/>
  <c r="H2788" i="35"/>
  <c r="H1564" i="35"/>
  <c r="H3341" i="35"/>
  <c r="H2576" i="35"/>
  <c r="P2576" i="35" s="1"/>
  <c r="H954" i="35"/>
  <c r="H1947" i="35"/>
  <c r="H2412" i="35"/>
  <c r="P2412" i="35" s="1"/>
  <c r="H5536" i="35"/>
  <c r="P5536" i="35" s="1"/>
  <c r="H4996" i="35"/>
  <c r="H1287" i="35"/>
  <c r="H1048" i="35"/>
  <c r="H2764" i="35"/>
  <c r="H1699" i="35"/>
  <c r="H2280" i="35"/>
  <c r="H4968" i="35"/>
  <c r="H3104" i="35"/>
  <c r="H44" i="35"/>
  <c r="H3529" i="35"/>
  <c r="H2090" i="35"/>
  <c r="H5172" i="35"/>
  <c r="H5124" i="35"/>
  <c r="H4989" i="35"/>
  <c r="H4473" i="35"/>
  <c r="H2434" i="35"/>
  <c r="O2434" i="35" s="1"/>
  <c r="H2652" i="35"/>
  <c r="O2652" i="35" s="1"/>
  <c r="H994" i="35"/>
  <c r="O994" i="35" s="1"/>
  <c r="H2424" i="35"/>
  <c r="H1810" i="35"/>
  <c r="H2040" i="35"/>
  <c r="H2613" i="35"/>
  <c r="H3835" i="35"/>
  <c r="H2044" i="35"/>
  <c r="H2644" i="35"/>
  <c r="H3027" i="35"/>
  <c r="H5131" i="35"/>
  <c r="H897" i="35"/>
  <c r="H2612" i="35"/>
  <c r="H1796" i="35"/>
  <c r="H330" i="35"/>
  <c r="H3164" i="35"/>
  <c r="O3164" i="35" s="1"/>
  <c r="H3138" i="35"/>
  <c r="O3138" i="35" s="1"/>
  <c r="H1330" i="35"/>
  <c r="H5037" i="35"/>
  <c r="H2263" i="35"/>
  <c r="H976" i="35"/>
  <c r="H382" i="35"/>
  <c r="H4127" i="35"/>
  <c r="H1889" i="35"/>
  <c r="H2123" i="35"/>
  <c r="H3235" i="35"/>
  <c r="H736" i="35"/>
  <c r="H5204" i="35"/>
  <c r="H512" i="35"/>
  <c r="H3513" i="35"/>
  <c r="H3992" i="35"/>
  <c r="H1695" i="35"/>
  <c r="O1695" i="35" s="1"/>
  <c r="H1380" i="35"/>
  <c r="H255" i="35"/>
  <c r="H2029" i="35"/>
  <c r="P2029" i="35" s="1"/>
  <c r="H1757" i="35"/>
  <c r="H4422" i="35"/>
  <c r="H2935" i="35"/>
  <c r="H1840" i="35"/>
  <c r="H325" i="35"/>
  <c r="P325" i="35" s="1"/>
  <c r="H4967" i="35"/>
  <c r="H735" i="35"/>
  <c r="H3631" i="35"/>
  <c r="H4724" i="35"/>
  <c r="H2543" i="35"/>
  <c r="H2367" i="35"/>
  <c r="H4660" i="35"/>
  <c r="B4660" i="35" s="1"/>
  <c r="H1226" i="35"/>
  <c r="H4621" i="35"/>
  <c r="B4621" i="35" s="1"/>
  <c r="H2118" i="35"/>
  <c r="H2452" i="35"/>
  <c r="H5193" i="35"/>
  <c r="H1263" i="35"/>
  <c r="H3503" i="35"/>
  <c r="B3503" i="35" s="1"/>
  <c r="H63" i="35"/>
  <c r="H4594" i="35"/>
  <c r="O4594" i="35" s="1"/>
  <c r="H5087" i="35"/>
  <c r="H1855" i="35"/>
  <c r="B1855" i="35" s="1"/>
  <c r="H3993" i="35"/>
  <c r="H5378" i="35"/>
  <c r="H2262" i="35"/>
  <c r="H5389" i="35"/>
  <c r="H2883" i="35"/>
  <c r="H4252" i="35"/>
  <c r="P4252" i="35" s="1"/>
  <c r="H922" i="35"/>
  <c r="H4640" i="35"/>
  <c r="O4640" i="35" s="1"/>
  <c r="H4862" i="35"/>
  <c r="H552" i="35"/>
  <c r="H3469" i="35"/>
  <c r="H5207" i="35"/>
  <c r="H2676" i="35"/>
  <c r="H2191" i="35"/>
  <c r="B2191" i="35" s="1"/>
  <c r="H2064" i="35"/>
  <c r="O2064" i="35" s="1"/>
  <c r="H4691" i="35"/>
  <c r="H3698" i="35"/>
  <c r="H1880" i="35"/>
  <c r="B1880" i="35" s="1"/>
  <c r="H979" i="35"/>
  <c r="H4520" i="35"/>
  <c r="H5176" i="35"/>
  <c r="B5176" i="35" s="1"/>
  <c r="H2568" i="35"/>
  <c r="H3749" i="35"/>
  <c r="H3702" i="35"/>
  <c r="H2731" i="35"/>
  <c r="H3443" i="35"/>
  <c r="H5480" i="35"/>
  <c r="H765" i="35"/>
  <c r="H4500" i="35"/>
  <c r="O4500" i="35" s="1"/>
  <c r="H4899" i="35"/>
  <c r="H2227" i="35"/>
  <c r="H4179" i="35"/>
  <c r="H4487" i="35"/>
  <c r="H4200" i="35"/>
  <c r="H5046" i="35"/>
  <c r="H220" i="35"/>
  <c r="H3624" i="35"/>
  <c r="B3624" i="35" s="1"/>
  <c r="H455" i="35"/>
  <c r="H1822" i="35"/>
  <c r="P1822" i="35" s="1"/>
  <c r="H1431" i="35"/>
  <c r="H918" i="35"/>
  <c r="H5593" i="35"/>
  <c r="H1913" i="35"/>
  <c r="H862" i="35"/>
  <c r="H5612" i="35"/>
  <c r="B5612" i="35" s="1"/>
  <c r="H5084" i="35"/>
  <c r="B5084" i="35" s="1"/>
  <c r="H1180" i="35"/>
  <c r="H4931" i="35"/>
  <c r="H5545" i="35"/>
  <c r="H1413" i="35"/>
  <c r="H1321" i="35"/>
  <c r="H1487" i="35"/>
  <c r="H952" i="35"/>
  <c r="H1084" i="35"/>
  <c r="H214" i="35"/>
  <c r="P214" i="35" s="1"/>
  <c r="H1988" i="35"/>
  <c r="H2669" i="35"/>
  <c r="H894" i="35"/>
  <c r="H5617" i="35"/>
  <c r="H1036" i="35"/>
  <c r="H97" i="35"/>
  <c r="H1686" i="35"/>
  <c r="H1417" i="35"/>
  <c r="O1417" i="35" s="1"/>
  <c r="H1670" i="35"/>
  <c r="H4253" i="35"/>
  <c r="H963" i="35"/>
  <c r="H4361" i="35"/>
  <c r="H3195" i="35"/>
  <c r="H1281" i="35"/>
  <c r="P1281" i="35" s="1"/>
  <c r="H4793" i="35"/>
  <c r="B4793" i="35" s="1"/>
  <c r="H3193" i="35"/>
  <c r="H4078" i="35"/>
  <c r="P4078" i="35" s="1"/>
  <c r="H2748" i="35"/>
  <c r="H1795" i="35"/>
  <c r="H3118" i="35"/>
  <c r="H394" i="35"/>
  <c r="H695" i="35"/>
  <c r="B695" i="35" s="1"/>
  <c r="H2973" i="35"/>
  <c r="H902" i="35"/>
  <c r="H3713" i="35"/>
  <c r="H3740" i="35"/>
  <c r="H2750" i="35"/>
  <c r="H1468" i="35"/>
  <c r="H3911" i="35"/>
  <c r="H4406" i="35"/>
  <c r="B4406" i="35" s="1"/>
  <c r="H3088" i="35"/>
  <c r="H1047" i="35"/>
  <c r="H3961" i="35"/>
  <c r="H907" i="35"/>
  <c r="H4208" i="35"/>
  <c r="H877" i="35"/>
  <c r="H625" i="35"/>
  <c r="H1264" i="35"/>
  <c r="P1264" i="35" s="1"/>
  <c r="H3475" i="35"/>
  <c r="H1953" i="35"/>
  <c r="H1517" i="35"/>
  <c r="H2645" i="35"/>
  <c r="H643" i="35"/>
  <c r="H3563" i="35"/>
  <c r="H140" i="35"/>
  <c r="H411" i="35"/>
  <c r="H3332" i="35"/>
  <c r="H4485" i="35"/>
  <c r="H1282" i="35"/>
  <c r="H5420" i="35"/>
  <c r="P5420" i="35" s="1"/>
  <c r="H4011" i="35"/>
  <c r="H880" i="35"/>
  <c r="H3908" i="35"/>
  <c r="H2285" i="35"/>
  <c r="H2411" i="35"/>
  <c r="H5016" i="35"/>
  <c r="H3788" i="35"/>
  <c r="H4256" i="35"/>
  <c r="H4526" i="35"/>
  <c r="H3674" i="35"/>
  <c r="H4048" i="35"/>
  <c r="H379" i="35"/>
  <c r="H3487" i="35"/>
  <c r="H3758" i="35"/>
  <c r="P3758" i="35" s="1"/>
  <c r="H4070" i="35"/>
  <c r="H437" i="35"/>
  <c r="H3725" i="35"/>
  <c r="P3725" i="35" s="1"/>
  <c r="H333" i="35"/>
  <c r="H2175" i="35"/>
  <c r="H2596" i="35"/>
  <c r="H92" i="35"/>
  <c r="H5145" i="35"/>
  <c r="H654" i="35"/>
  <c r="H711" i="35"/>
  <c r="O711" i="35" s="1"/>
  <c r="H5068" i="35"/>
  <c r="H4532" i="35"/>
  <c r="P4532" i="35" s="1"/>
  <c r="H5194" i="35"/>
  <c r="H1195" i="35"/>
  <c r="H5295" i="35"/>
  <c r="H3024" i="35"/>
  <c r="H3154" i="35"/>
  <c r="H3667" i="35"/>
  <c r="H4400" i="35"/>
  <c r="H2193" i="35"/>
  <c r="H4654" i="35"/>
  <c r="H1484" i="35"/>
  <c r="O1484" i="35" s="1"/>
  <c r="H2223" i="35"/>
  <c r="O2223" i="35" s="1"/>
  <c r="H1342" i="35"/>
  <c r="H5115" i="35"/>
  <c r="H1399" i="35"/>
  <c r="O1399" i="35" s="1"/>
  <c r="H3564" i="35"/>
  <c r="H1433" i="35"/>
  <c r="H1255" i="35"/>
  <c r="H5373" i="35"/>
  <c r="H4643" i="35"/>
  <c r="P4643" i="35" s="1"/>
  <c r="H558" i="35"/>
  <c r="H4891" i="35"/>
  <c r="H4474" i="35"/>
  <c r="H1125" i="35"/>
  <c r="H4392" i="35"/>
  <c r="H1643" i="35"/>
  <c r="H190" i="35"/>
  <c r="O190" i="35" s="1"/>
  <c r="H593" i="35"/>
  <c r="H3860" i="35"/>
  <c r="H3190" i="35"/>
  <c r="H3110" i="35"/>
  <c r="H924" i="35"/>
  <c r="H4865" i="35"/>
  <c r="B4865" i="35" s="1"/>
  <c r="H5487" i="35"/>
  <c r="H4374" i="35"/>
  <c r="B4374" i="35" s="1"/>
  <c r="H3769" i="35"/>
  <c r="H3482" i="35"/>
  <c r="H364" i="35"/>
  <c r="O364" i="35" s="1"/>
  <c r="H905" i="35"/>
  <c r="H3251" i="35"/>
  <c r="B3251" i="35" s="1"/>
  <c r="H5313" i="35"/>
  <c r="H1134" i="35"/>
  <c r="H314" i="35"/>
  <c r="O314" i="35" s="1"/>
  <c r="H3194" i="35"/>
  <c r="O3194" i="35" s="1"/>
  <c r="H3354" i="35"/>
  <c r="P3354" i="35" s="1"/>
  <c r="H2028" i="35"/>
  <c r="H2154" i="35"/>
  <c r="H1331" i="35"/>
  <c r="H995" i="35"/>
  <c r="H134" i="35"/>
  <c r="H3522" i="35"/>
  <c r="H3612" i="35"/>
  <c r="H1448" i="35"/>
  <c r="H5400" i="35"/>
  <c r="B5400" i="35" s="1"/>
  <c r="H2818" i="35"/>
  <c r="O2818" i="35" s="1"/>
  <c r="H1059" i="35"/>
  <c r="H4052" i="35"/>
  <c r="H3325" i="35"/>
  <c r="H1599" i="35"/>
  <c r="H4438" i="35"/>
  <c r="H5022" i="35"/>
  <c r="H1691" i="35"/>
  <c r="O1691" i="35" s="1"/>
  <c r="H3375" i="35"/>
  <c r="H3404" i="35"/>
  <c r="H4667" i="35"/>
  <c r="H850" i="35"/>
  <c r="H4590" i="35"/>
  <c r="H4612" i="35"/>
  <c r="B4612" i="35" s="1"/>
  <c r="H3920" i="35"/>
  <c r="H1337" i="35"/>
  <c r="H2725" i="35"/>
  <c r="H3373" i="35"/>
  <c r="H4671" i="35"/>
  <c r="H1397" i="35"/>
  <c r="H4343" i="35"/>
  <c r="O4343" i="35" s="1"/>
  <c r="H295" i="35"/>
  <c r="B295" i="35" s="1"/>
  <c r="H800" i="35"/>
  <c r="H3500" i="35"/>
  <c r="H758" i="35"/>
  <c r="H3862" i="35"/>
  <c r="H2297" i="35"/>
  <c r="P2297" i="35" s="1"/>
  <c r="H46" i="35"/>
  <c r="H3676" i="35"/>
  <c r="H1746" i="35"/>
  <c r="H2932" i="35"/>
  <c r="H3431" i="35"/>
  <c r="H5321" i="35"/>
  <c r="H85" i="35"/>
  <c r="H3917" i="35"/>
  <c r="P3917" i="35" s="1"/>
  <c r="H4173" i="35"/>
  <c r="H2002" i="35"/>
  <c r="P2002" i="35" s="1"/>
  <c r="H2700" i="35"/>
  <c r="P2700" i="35" s="1"/>
  <c r="H1004" i="35"/>
  <c r="H3459" i="35"/>
  <c r="H3201" i="35"/>
  <c r="B3201" i="35" s="1"/>
  <c r="H4690" i="35"/>
  <c r="B4690" i="35" s="1"/>
  <c r="H1437" i="35"/>
  <c r="H757" i="35"/>
  <c r="H5411" i="35"/>
  <c r="H2426" i="35"/>
  <c r="P2426" i="35" s="1"/>
  <c r="H4711" i="35"/>
  <c r="H2217" i="35"/>
  <c r="H2665" i="35"/>
  <c r="H2198" i="35"/>
  <c r="H5355" i="35"/>
  <c r="H2766" i="35"/>
  <c r="H3103" i="35"/>
  <c r="H4330" i="35"/>
  <c r="H1450" i="35"/>
  <c r="P1450" i="35" s="1"/>
  <c r="H2228" i="35"/>
  <c r="H4318" i="35"/>
  <c r="H184" i="35"/>
  <c r="H2087" i="35"/>
  <c r="O2087" i="35" s="1"/>
  <c r="H3167" i="35"/>
  <c r="H1526" i="35"/>
  <c r="B1526" i="35" s="1"/>
  <c r="H4404" i="35"/>
  <c r="H2279" i="35"/>
  <c r="H3385" i="35"/>
  <c r="B3385" i="35" s="1"/>
  <c r="H4178" i="35"/>
  <c r="H62" i="35"/>
  <c r="H5409" i="35"/>
  <c r="O5409" i="35" s="1"/>
  <c r="H4551" i="35"/>
  <c r="B4551" i="35" s="1"/>
  <c r="H433" i="35"/>
  <c r="H661" i="35"/>
  <c r="H291" i="35"/>
  <c r="H896" i="35"/>
  <c r="O896" i="35" s="1"/>
  <c r="H4270" i="35"/>
  <c r="H2798" i="35"/>
  <c r="H3415" i="35"/>
  <c r="H4649" i="35"/>
  <c r="H2515" i="35"/>
  <c r="B2515" i="35" s="1"/>
  <c r="H1747" i="35"/>
  <c r="B1747" i="35" s="1"/>
  <c r="H5494" i="35"/>
  <c r="H1065" i="35"/>
  <c r="H3837" i="35"/>
  <c r="H69" i="35"/>
  <c r="P69" i="35" s="1"/>
  <c r="H680" i="35"/>
  <c r="O680" i="35" s="1"/>
  <c r="H2330" i="35"/>
  <c r="H4023" i="35"/>
  <c r="P4023" i="35" s="1"/>
  <c r="H1607" i="35"/>
  <c r="H4552" i="35"/>
  <c r="B4552" i="35" s="1"/>
  <c r="H1012" i="35"/>
  <c r="H5038" i="35"/>
  <c r="B5038" i="35" s="1"/>
  <c r="H4934" i="35"/>
  <c r="H3816" i="35"/>
  <c r="H5298" i="35"/>
  <c r="B5298" i="35" s="1"/>
  <c r="H5141" i="35"/>
  <c r="H2101" i="35"/>
  <c r="H2989" i="35"/>
  <c r="H1429" i="35"/>
  <c r="H472" i="35"/>
  <c r="H752" i="35"/>
  <c r="P752" i="35" s="1"/>
  <c r="H499" i="35"/>
  <c r="B499" i="35" s="1"/>
  <c r="H743" i="35"/>
  <c r="H3536" i="35"/>
  <c r="P3536" i="35" s="1"/>
  <c r="H3743" i="35"/>
  <c r="B3743" i="35" s="1"/>
  <c r="H1565" i="35"/>
  <c r="H898" i="35"/>
  <c r="H1600" i="35"/>
  <c r="H3590" i="35"/>
  <c r="H3355" i="35"/>
  <c r="H4979" i="35"/>
  <c r="H2986" i="35"/>
  <c r="H1076" i="35"/>
  <c r="H5348" i="35"/>
  <c r="H4648" i="35"/>
  <c r="H2867" i="35"/>
  <c r="H5394" i="35"/>
  <c r="H3353" i="35"/>
  <c r="P3353" i="35" s="1"/>
  <c r="H2383" i="35"/>
  <c r="H399" i="35"/>
  <c r="P399" i="35" s="1"/>
  <c r="H1937" i="35"/>
  <c r="O1937" i="35" s="1"/>
  <c r="H5627" i="35"/>
  <c r="H4170" i="35"/>
  <c r="O4170" i="35" s="1"/>
  <c r="H308" i="35"/>
  <c r="H4080" i="35"/>
  <c r="H4149" i="35"/>
  <c r="H2338" i="35"/>
  <c r="B2338" i="35" s="1"/>
  <c r="H4845" i="35"/>
  <c r="H4067" i="35"/>
  <c r="H4094" i="35"/>
  <c r="H2914" i="35"/>
  <c r="H4818" i="35"/>
  <c r="H2951" i="35"/>
  <c r="H1360" i="35"/>
  <c r="O1360" i="35" s="1"/>
  <c r="H3858" i="35"/>
  <c r="H3204" i="35"/>
  <c r="H3794" i="35"/>
  <c r="H2047" i="35"/>
  <c r="H3643" i="35"/>
  <c r="H813" i="35"/>
  <c r="H1907" i="35"/>
  <c r="H4896" i="35"/>
  <c r="O4896" i="35" s="1"/>
  <c r="H1657" i="35"/>
  <c r="H2137" i="35"/>
  <c r="H3845" i="35"/>
  <c r="O3845" i="35" s="1"/>
  <c r="H422" i="35"/>
  <c r="H1690" i="35"/>
  <c r="H935" i="35"/>
  <c r="H575" i="35"/>
  <c r="H977" i="35"/>
  <c r="H3511" i="35"/>
  <c r="H1708" i="35"/>
  <c r="H4838" i="35"/>
  <c r="H1940" i="35"/>
  <c r="H267" i="35"/>
  <c r="H1490" i="35"/>
  <c r="H3083" i="35"/>
  <c r="H173" i="35"/>
  <c r="O173" i="35" s="1"/>
  <c r="H1071" i="35"/>
  <c r="H3284" i="35"/>
  <c r="H5199" i="35"/>
  <c r="H2274" i="35"/>
  <c r="O2274" i="35" s="1"/>
  <c r="H5315" i="35"/>
  <c r="H950" i="35"/>
  <c r="H253" i="35"/>
  <c r="H4273" i="35"/>
  <c r="H646" i="35"/>
  <c r="H5252" i="35"/>
  <c r="H3799" i="35"/>
  <c r="H3540" i="35"/>
  <c r="H3957" i="35"/>
  <c r="H2624" i="35"/>
  <c r="H821" i="35"/>
  <c r="H3091" i="35"/>
  <c r="H3362" i="35"/>
  <c r="H619" i="35"/>
  <c r="H2588" i="35"/>
  <c r="O2588" i="35" s="1"/>
  <c r="H4423" i="35"/>
  <c r="H4168" i="35"/>
  <c r="H4390" i="35"/>
  <c r="H2306" i="35"/>
  <c r="H1202" i="35"/>
  <c r="H1831" i="35"/>
  <c r="H2186" i="35"/>
  <c r="B2186" i="35" s="1"/>
  <c r="H78" i="35"/>
  <c r="H356" i="35"/>
  <c r="B356" i="35" s="1"/>
  <c r="H961" i="35"/>
  <c r="H3805" i="35"/>
  <c r="H3504" i="35"/>
  <c r="H2215" i="35"/>
  <c r="O2215" i="35" s="1"/>
  <c r="H1743" i="35"/>
  <c r="H4283" i="35"/>
  <c r="H2745" i="35"/>
  <c r="H4329" i="35"/>
  <c r="H5589" i="35"/>
  <c r="H1446" i="35"/>
  <c r="H307" i="35"/>
  <c r="H2204" i="35"/>
  <c r="B2204" i="35" s="1"/>
  <c r="H4815" i="35"/>
  <c r="B4815" i="35" s="1"/>
  <c r="H626" i="35"/>
  <c r="H3290" i="35"/>
  <c r="H4707" i="35"/>
  <c r="H5221" i="35"/>
  <c r="H606" i="35"/>
  <c r="H5226" i="35"/>
  <c r="H4905" i="35"/>
  <c r="H105" i="35"/>
  <c r="H2831" i="35"/>
  <c r="B2831" i="35" s="1"/>
  <c r="H1514" i="35"/>
  <c r="H1123" i="35"/>
  <c r="H5098" i="35"/>
  <c r="H3444" i="35"/>
  <c r="H846" i="35"/>
  <c r="H910" i="35"/>
  <c r="H384" i="35"/>
  <c r="H872" i="35"/>
  <c r="H3026" i="35"/>
  <c r="O3026" i="35" s="1"/>
  <c r="H3245" i="35"/>
  <c r="H3963" i="35"/>
  <c r="H2454" i="35"/>
  <c r="H3734" i="35"/>
  <c r="H3450" i="35"/>
  <c r="H2305" i="35"/>
  <c r="H805" i="35"/>
  <c r="H4560" i="35"/>
  <c r="O4560" i="35" s="1"/>
  <c r="H2157" i="35"/>
  <c r="H3951" i="35"/>
  <c r="H1645" i="35"/>
  <c r="H3259" i="35"/>
  <c r="H2382" i="35"/>
  <c r="H4100" i="35"/>
  <c r="H1521" i="35"/>
  <c r="H5546" i="35"/>
  <c r="B5546" i="35" s="1"/>
  <c r="H3306" i="35"/>
  <c r="H118" i="35"/>
  <c r="H260" i="35"/>
  <c r="H2622" i="35"/>
  <c r="H3042" i="35"/>
  <c r="H1986" i="35"/>
  <c r="H33" i="35"/>
  <c r="H879" i="35"/>
  <c r="H3865" i="35"/>
  <c r="H5486" i="35"/>
  <c r="H1720" i="35"/>
  <c r="H1311" i="35"/>
  <c r="H4427" i="35"/>
  <c r="H633" i="35"/>
  <c r="H5359" i="35"/>
  <c r="H2991" i="35"/>
  <c r="H3780" i="35"/>
  <c r="H4547" i="35"/>
  <c r="H590" i="35"/>
  <c r="H5239" i="35"/>
  <c r="B5239" i="35" s="1"/>
  <c r="H811" i="35"/>
  <c r="H998" i="35"/>
  <c r="H2800" i="35"/>
  <c r="B2800" i="35" s="1"/>
  <c r="H1074" i="35"/>
  <c r="H4556" i="35"/>
  <c r="H4831" i="35"/>
  <c r="H3169" i="35"/>
  <c r="H3382" i="35"/>
  <c r="H4850" i="35"/>
  <c r="H387" i="35"/>
  <c r="H756" i="35"/>
  <c r="B756" i="35" s="1"/>
  <c r="H4382" i="35"/>
  <c r="H1348" i="35"/>
  <c r="O1348" i="35" s="1"/>
  <c r="H1063" i="35"/>
  <c r="H1038" i="35"/>
  <c r="H5232" i="35"/>
  <c r="H3315" i="35"/>
  <c r="H2496" i="35"/>
  <c r="H3525" i="35"/>
  <c r="P3525" i="35" s="1"/>
  <c r="H609" i="35"/>
  <c r="H883" i="35"/>
  <c r="H5245" i="35"/>
  <c r="H3530" i="35"/>
  <c r="O3530" i="35" s="1"/>
  <c r="H1558" i="35"/>
  <c r="H678" i="35"/>
  <c r="H2660" i="35"/>
  <c r="O2660" i="35" s="1"/>
  <c r="H2538" i="35"/>
  <c r="H1162" i="35"/>
  <c r="H2566" i="35"/>
  <c r="B2566" i="35" s="1"/>
  <c r="H4074" i="35"/>
  <c r="H3231" i="35"/>
  <c r="H2675" i="35"/>
  <c r="H3344" i="35"/>
  <c r="H1189" i="35"/>
  <c r="H2465" i="35"/>
  <c r="H2322" i="35"/>
  <c r="P2322" i="35" s="1"/>
  <c r="H4982" i="35"/>
  <c r="O4982" i="35" s="1"/>
  <c r="H2410" i="35"/>
  <c r="H1014" i="35"/>
  <c r="H525" i="35"/>
  <c r="H3552" i="35"/>
  <c r="H2720" i="35"/>
  <c r="H1283" i="35"/>
  <c r="H550" i="35"/>
  <c r="P550" i="35" s="1"/>
  <c r="H4089" i="35"/>
  <c r="P4089" i="35" s="1"/>
  <c r="H2874" i="35"/>
  <c r="H3322" i="35"/>
  <c r="H1143" i="35"/>
  <c r="H304" i="35"/>
  <c r="H958" i="35"/>
  <c r="H4138" i="35"/>
  <c r="H4077" i="35"/>
  <c r="H3136" i="35"/>
  <c r="H857" i="35"/>
  <c r="H3016" i="35"/>
  <c r="H2169" i="35"/>
  <c r="H2854" i="35"/>
  <c r="H2448" i="35"/>
  <c r="H5040" i="35"/>
  <c r="H4360" i="35"/>
  <c r="P4360" i="35" s="1"/>
  <c r="H722" i="35"/>
  <c r="H2385" i="35"/>
  <c r="H1704" i="35"/>
  <c r="H3789" i="35"/>
  <c r="H844" i="35"/>
  <c r="P844" i="35" s="1"/>
  <c r="H1641" i="35"/>
  <c r="H5261" i="35"/>
  <c r="O5261" i="35" s="1"/>
  <c r="H1108" i="35"/>
  <c r="H732" i="35"/>
  <c r="H783" i="35"/>
  <c r="H2982" i="35"/>
  <c r="H2905" i="35"/>
  <c r="H3526" i="35"/>
  <c r="O3526" i="35" s="1"/>
  <c r="H720" i="35"/>
  <c r="H5257" i="35"/>
  <c r="H2233" i="35"/>
  <c r="H4809" i="35"/>
  <c r="H53" i="35"/>
  <c r="H5587" i="35"/>
  <c r="H2984" i="35"/>
  <c r="H3430" i="35"/>
  <c r="B3430" i="35" s="1"/>
  <c r="H3277" i="35"/>
  <c r="H3762" i="35"/>
  <c r="O3762" i="35" s="1"/>
  <c r="H3906" i="35"/>
  <c r="H4705" i="35"/>
  <c r="H129" i="35"/>
  <c r="H1749" i="35"/>
  <c r="H2988" i="35"/>
  <c r="H4324" i="35"/>
  <c r="H4726" i="35"/>
  <c r="H3867" i="35"/>
  <c r="P3867" i="35" s="1"/>
  <c r="H689" i="35"/>
  <c r="H1070" i="35"/>
  <c r="H2019" i="35"/>
  <c r="P2019" i="35" s="1"/>
  <c r="H3086" i="35"/>
  <c r="H4414" i="35"/>
  <c r="H5525" i="35"/>
  <c r="H3203" i="35"/>
  <c r="H3390" i="35"/>
  <c r="B3390" i="35" s="1"/>
  <c r="H342" i="35"/>
  <c r="H516" i="35"/>
  <c r="P516" i="35" s="1"/>
  <c r="H4462" i="35"/>
  <c r="H3736" i="35"/>
  <c r="H4770" i="35"/>
  <c r="H315" i="35"/>
  <c r="H1349" i="35"/>
  <c r="H3840" i="35"/>
  <c r="H2997" i="35"/>
  <c r="H3889" i="35"/>
  <c r="H3673" i="35"/>
  <c r="H4513" i="35"/>
  <c r="H4986" i="35"/>
  <c r="H2593" i="35"/>
  <c r="H1190" i="35"/>
  <c r="H3637" i="35"/>
  <c r="B3637" i="35" s="1"/>
  <c r="H5547" i="35"/>
  <c r="H964" i="35"/>
  <c r="H3977" i="35"/>
  <c r="H2209" i="35"/>
  <c r="H5332" i="35"/>
  <c r="B5332" i="35" s="1"/>
  <c r="H3102" i="35"/>
  <c r="H2775" i="35"/>
  <c r="O2775" i="35" s="1"/>
  <c r="H208" i="35"/>
  <c r="H3939" i="35"/>
  <c r="H1789" i="35"/>
  <c r="O1789" i="35" s="1"/>
  <c r="H1505" i="35"/>
  <c r="H2927" i="35"/>
  <c r="H5460" i="35"/>
  <c r="H2264" i="35"/>
  <c r="H5513" i="35"/>
  <c r="H526" i="35"/>
  <c r="H2655" i="35"/>
  <c r="H1740" i="35"/>
  <c r="H2677" i="35"/>
  <c r="H2399" i="35"/>
  <c r="H2546" i="35"/>
  <c r="H5101" i="35"/>
  <c r="H1910" i="35"/>
  <c r="H5544" i="35"/>
  <c r="H4377" i="35"/>
  <c r="P4377" i="35" s="1"/>
  <c r="H5238" i="35"/>
  <c r="H5528" i="35"/>
  <c r="H340" i="35"/>
  <c r="H4230" i="35"/>
  <c r="H3066" i="35"/>
  <c r="H1835" i="35"/>
  <c r="H4491" i="35"/>
  <c r="P4491" i="35" s="1"/>
  <c r="H5534" i="35"/>
  <c r="H5006" i="35"/>
  <c r="H1385" i="35"/>
  <c r="O1385" i="35" s="1"/>
  <c r="H265" i="35"/>
  <c r="H4132" i="35"/>
  <c r="H226" i="35"/>
  <c r="H4650" i="35"/>
  <c r="H1453" i="35"/>
  <c r="O1453" i="35" s="1"/>
  <c r="H1604" i="35"/>
  <c r="B1604" i="35" s="1"/>
  <c r="H510" i="35"/>
  <c r="H2425" i="35"/>
  <c r="H47" i="35"/>
  <c r="H1254" i="35"/>
  <c r="H119" i="35"/>
  <c r="H1313" i="35"/>
  <c r="O1313" i="35" s="1"/>
  <c r="H3517" i="35"/>
  <c r="H2916" i="35"/>
  <c r="H2783" i="35"/>
  <c r="P2783" i="35" s="1"/>
  <c r="H187" i="35"/>
  <c r="H167" i="35"/>
  <c r="H641" i="35"/>
  <c r="H3775" i="35"/>
  <c r="H5036" i="35"/>
  <c r="H466" i="35"/>
  <c r="H1443" i="35"/>
  <c r="H4534" i="35"/>
  <c r="H4916" i="35"/>
  <c r="H4155" i="35"/>
  <c r="H4820" i="35"/>
  <c r="H1667" i="35"/>
  <c r="B1667" i="35" s="1"/>
  <c r="H4540" i="35"/>
  <c r="H2240" i="35"/>
  <c r="B2240" i="35" s="1"/>
  <c r="H1530" i="35"/>
  <c r="H2190" i="35"/>
  <c r="H2355" i="35"/>
  <c r="H3037" i="35"/>
  <c r="H4254" i="35"/>
  <c r="H3823" i="35"/>
  <c r="B3823" i="35" s="1"/>
  <c r="H2895" i="35"/>
  <c r="H29" i="35"/>
  <c r="H312" i="35"/>
  <c r="P312" i="35" s="1"/>
  <c r="H4305" i="35"/>
  <c r="H1072" i="35"/>
  <c r="H5588" i="35"/>
  <c r="H4512" i="35"/>
  <c r="H3293" i="35"/>
  <c r="B3293" i="35" s="1"/>
  <c r="H385" i="35"/>
  <c r="H4042" i="35"/>
  <c r="H5515" i="35"/>
  <c r="H5206" i="35"/>
  <c r="O5206" i="35" s="1"/>
  <c r="H812" i="35"/>
  <c r="H4362" i="35"/>
  <c r="H3391" i="35"/>
  <c r="H4431" i="35"/>
  <c r="H3812" i="35"/>
  <c r="H892" i="35"/>
  <c r="H1568" i="35"/>
  <c r="O1568" i="35" s="1"/>
  <c r="H2251" i="35"/>
  <c r="H2109" i="35"/>
  <c r="H5580" i="35"/>
  <c r="H3622" i="35"/>
  <c r="H5160" i="35"/>
  <c r="B5160" i="35" s="1"/>
  <c r="H2006" i="35"/>
  <c r="H1212" i="35"/>
  <c r="O1212" i="35" s="1"/>
  <c r="H3849" i="35"/>
  <c r="H1042" i="35"/>
  <c r="H788" i="35"/>
  <c r="H603" i="35"/>
  <c r="H4234" i="35"/>
  <c r="H2232" i="35"/>
  <c r="H5292" i="35"/>
  <c r="H4734" i="35"/>
  <c r="H275" i="35"/>
  <c r="P275" i="35" s="1"/>
  <c r="H2699" i="35"/>
  <c r="H3376" i="35"/>
  <c r="H1292" i="35"/>
  <c r="H5086" i="35"/>
  <c r="H5602" i="35"/>
  <c r="H955" i="35"/>
  <c r="H4569" i="35"/>
  <c r="H528" i="35"/>
  <c r="P528" i="35" s="1"/>
  <c r="H5648" i="35"/>
  <c r="H3439" i="35"/>
  <c r="H1126" i="35"/>
  <c r="H203" i="35"/>
  <c r="H1786" i="35"/>
  <c r="H3586" i="35"/>
  <c r="H2514" i="35"/>
  <c r="H502" i="35"/>
  <c r="H4990" i="35"/>
  <c r="H543" i="35"/>
  <c r="H5407" i="35"/>
  <c r="H250" i="35"/>
  <c r="P250" i="35" s="1"/>
  <c r="H2027" i="35"/>
  <c r="H1780" i="35"/>
  <c r="H4851" i="35"/>
  <c r="H699" i="35"/>
  <c r="O699" i="35" s="1"/>
  <c r="H2294" i="35"/>
  <c r="H2601" i="35"/>
  <c r="H2124" i="35"/>
  <c r="H4545" i="35"/>
  <c r="H2301" i="35"/>
  <c r="H5622" i="35"/>
  <c r="H2825" i="35"/>
  <c r="H4490" i="35"/>
  <c r="H84" i="35"/>
  <c r="H4235" i="35"/>
  <c r="H1555" i="35"/>
  <c r="H4708" i="35"/>
  <c r="H4293" i="35"/>
  <c r="H620" i="35"/>
  <c r="H1121" i="35"/>
  <c r="H2261" i="35"/>
  <c r="H2165" i="35"/>
  <c r="H4700" i="35"/>
  <c r="H5099" i="35"/>
  <c r="H2814" i="35"/>
  <c r="H926" i="35"/>
  <c r="H3891" i="35"/>
  <c r="H2691" i="35"/>
  <c r="H2166" i="35"/>
  <c r="P2166" i="35" s="1"/>
  <c r="H2333" i="35"/>
  <c r="O2333" i="35" s="1"/>
  <c r="H584" i="35"/>
  <c r="H1548" i="35"/>
  <c r="H901" i="35"/>
  <c r="H5446" i="35"/>
  <c r="H772" i="35"/>
  <c r="H4922" i="35"/>
  <c r="B4922" i="35" s="1"/>
  <c r="H5113" i="35"/>
  <c r="O5113" i="35" s="1"/>
  <c r="H2569" i="35"/>
  <c r="H5224" i="35"/>
  <c r="B5224" i="35" s="1"/>
  <c r="H775" i="35"/>
  <c r="H2438" i="35"/>
  <c r="H124" i="35"/>
  <c r="H4197" i="35"/>
  <c r="H4122" i="35"/>
  <c r="O4122" i="35" s="1"/>
  <c r="H4995" i="35"/>
  <c r="H107" i="35"/>
  <c r="H2127" i="35"/>
  <c r="H4301" i="35"/>
  <c r="H5372" i="35"/>
  <c r="H2293" i="35"/>
  <c r="H3055" i="35"/>
  <c r="H114" i="35"/>
  <c r="H3904" i="35"/>
  <c r="P3904" i="35" s="1"/>
  <c r="H3364" i="35"/>
  <c r="O3364" i="35" s="1"/>
  <c r="H3729" i="35"/>
  <c r="H597" i="35"/>
  <c r="H2664" i="35"/>
  <c r="H2353" i="35"/>
  <c r="H1847" i="35"/>
  <c r="H2690" i="35"/>
  <c r="H3871" i="35"/>
  <c r="H5470" i="35"/>
  <c r="B5470" i="35" s="1"/>
  <c r="H5111" i="35"/>
  <c r="H2335" i="35"/>
  <c r="H116" i="35"/>
  <c r="H4224" i="35"/>
  <c r="H3980" i="35"/>
  <c r="H4817" i="35"/>
  <c r="H5169" i="35"/>
  <c r="O5169" i="35" s="1"/>
  <c r="H89" i="35"/>
  <c r="H4538" i="35"/>
  <c r="H3189" i="35"/>
  <c r="H744" i="35"/>
  <c r="H1661" i="35"/>
  <c r="H5535" i="35"/>
  <c r="H1848" i="35"/>
  <c r="H4043" i="35"/>
  <c r="P4043" i="35" s="1"/>
  <c r="H2324" i="35"/>
  <c r="H3396" i="35"/>
  <c r="H5333" i="35"/>
  <c r="H3261" i="35"/>
  <c r="H2491" i="35"/>
  <c r="H5173" i="35"/>
  <c r="H5312" i="35"/>
  <c r="H2470" i="35"/>
  <c r="H5582" i="35"/>
  <c r="H3423" i="35"/>
  <c r="B3423" i="35" s="1"/>
  <c r="H2879" i="35"/>
  <c r="O2879" i="35" s="1"/>
  <c r="H1425" i="35"/>
  <c r="H1933" i="35"/>
  <c r="H3648" i="35"/>
  <c r="H4841" i="35"/>
  <c r="B4841" i="35" s="1"/>
  <c r="H968" i="35"/>
  <c r="H2579" i="35"/>
  <c r="H4304" i="35"/>
  <c r="H3940" i="35"/>
  <c r="H1770" i="35"/>
  <c r="H421" i="35"/>
  <c r="O421" i="35" s="1"/>
  <c r="H2275" i="35"/>
  <c r="H4776" i="35"/>
  <c r="H353" i="35"/>
  <c r="P353" i="35" s="1"/>
  <c r="H823" i="35"/>
  <c r="H5203" i="35"/>
  <c r="H4430" i="35"/>
  <c r="H2153" i="35"/>
  <c r="H1605" i="35"/>
  <c r="H3006" i="35"/>
  <c r="H204" i="35"/>
  <c r="B204" i="35" s="1"/>
  <c r="H2522" i="35"/>
  <c r="H3317" i="35"/>
  <c r="H2770" i="35"/>
  <c r="H2726" i="35"/>
  <c r="H2045" i="35"/>
  <c r="H4938" i="35"/>
  <c r="P4938" i="35" s="1"/>
  <c r="H3434" i="35"/>
  <c r="H4575" i="35"/>
  <c r="H76" i="35"/>
  <c r="H4498" i="35"/>
  <c r="H5538" i="35"/>
  <c r="H4476" i="35"/>
  <c r="H2418" i="35"/>
  <c r="H4618" i="35"/>
  <c r="H853" i="35"/>
  <c r="H3432" i="35"/>
  <c r="O3432" i="35" s="1"/>
  <c r="H155" i="35"/>
  <c r="B155" i="35" s="1"/>
  <c r="H5476" i="35"/>
  <c r="H3821" i="35"/>
  <c r="H2578" i="35"/>
  <c r="P2578" i="35" s="1"/>
  <c r="H2506" i="35"/>
  <c r="H2996" i="35"/>
  <c r="H3426" i="35"/>
  <c r="P3426" i="35" s="1"/>
  <c r="H1503" i="35"/>
  <c r="H1160" i="35"/>
  <c r="H1925" i="35"/>
  <c r="B1925" i="35" s="1"/>
  <c r="H4307" i="35"/>
  <c r="H1396" i="35"/>
  <c r="H1483" i="35"/>
  <c r="H36" i="35"/>
  <c r="H2282" i="35"/>
  <c r="H4688" i="35"/>
  <c r="H5175" i="35"/>
  <c r="H1270" i="35"/>
  <c r="H1732" i="35"/>
  <c r="H1051" i="35"/>
  <c r="H31" i="35"/>
  <c r="H2721" i="35"/>
  <c r="P2721" i="35" s="1"/>
  <c r="H5070" i="35"/>
  <c r="H3771" i="35"/>
  <c r="H2276" i="35"/>
  <c r="H2211" i="35"/>
  <c r="P2211" i="35" s="1"/>
  <c r="H4294" i="35"/>
  <c r="H3666" i="35"/>
  <c r="H3599" i="35"/>
  <c r="H5154" i="35"/>
  <c r="H1866" i="35"/>
  <c r="H2542" i="35"/>
  <c r="H2928" i="35"/>
  <c r="H3137" i="35"/>
  <c r="H3761" i="35"/>
  <c r="H1154" i="35"/>
  <c r="O1154" i="35" s="1"/>
  <c r="H5564" i="35"/>
  <c r="B5564" i="35" s="1"/>
  <c r="H5249" i="35"/>
  <c r="H4666" i="35"/>
  <c r="H1358" i="35"/>
  <c r="B1358" i="35" s="1"/>
  <c r="H4196" i="35"/>
  <c r="O4196" i="35" s="1"/>
  <c r="H2709" i="35"/>
  <c r="H2018" i="35"/>
  <c r="H2140" i="35"/>
  <c r="H860" i="35"/>
  <c r="H3680" i="35"/>
  <c r="H676" i="35"/>
  <c r="H1013" i="35"/>
  <c r="O1013" i="35" s="1"/>
  <c r="H2718" i="35"/>
  <c r="B2718" i="35" s="1"/>
  <c r="H4202" i="35"/>
  <c r="H4693" i="35"/>
  <c r="H370" i="35"/>
  <c r="H2528" i="35"/>
  <c r="O2528" i="35" s="1"/>
  <c r="H2822" i="35"/>
  <c r="H3084" i="35"/>
  <c r="H5103" i="35"/>
  <c r="B5103" i="35" s="1"/>
  <c r="H3216" i="35"/>
  <c r="H4213" i="35"/>
  <c r="H389" i="35"/>
  <c r="H2210" i="35"/>
  <c r="H4956" i="35"/>
  <c r="H1764" i="35"/>
  <c r="P1764" i="35" s="1"/>
  <c r="H2469" i="35"/>
  <c r="H3079" i="35"/>
  <c r="H2753" i="35"/>
  <c r="H4232" i="35"/>
  <c r="H3687" i="35"/>
  <c r="B3687" i="35" s="1"/>
  <c r="H3501" i="35"/>
  <c r="H4638" i="35"/>
  <c r="H4964" i="35"/>
  <c r="H4797" i="35"/>
  <c r="H1100" i="35"/>
  <c r="H2796" i="35"/>
  <c r="H1511" i="35"/>
  <c r="H1197" i="35"/>
  <c r="O1197" i="35" s="1"/>
  <c r="H960" i="35"/>
  <c r="P960" i="35" s="1"/>
  <c r="H3960" i="35"/>
  <c r="H1489" i="35"/>
  <c r="H5634" i="35"/>
  <c r="H3597" i="35"/>
  <c r="H1041" i="35"/>
  <c r="B1041" i="35" s="1"/>
  <c r="H5096" i="35"/>
  <c r="H3970" i="35"/>
  <c r="H457" i="35"/>
  <c r="H2944" i="35"/>
  <c r="H852" i="35"/>
  <c r="O852" i="35" s="1"/>
  <c r="H2716" i="35"/>
  <c r="H1327" i="35"/>
  <c r="H3206" i="35"/>
  <c r="H3323" i="35"/>
  <c r="O3323" i="35" s="1"/>
  <c r="H1693" i="35"/>
  <c r="H3067" i="35"/>
  <c r="H1364" i="35"/>
  <c r="H3562" i="35"/>
  <c r="H4446" i="35"/>
  <c r="H4368" i="35"/>
  <c r="H3875" i="35"/>
  <c r="H259" i="35"/>
  <c r="H5011" i="35"/>
  <c r="H2376" i="35"/>
  <c r="H3998" i="35"/>
  <c r="H1445" i="35"/>
  <c r="B1445" i="35" s="1"/>
  <c r="H4240" i="35"/>
  <c r="H2437" i="35"/>
  <c r="H5380" i="35"/>
  <c r="H562" i="35"/>
  <c r="P562" i="35" s="1"/>
  <c r="H3851" i="35"/>
  <c r="H1130" i="35"/>
  <c r="H3282" i="35"/>
  <c r="H5296" i="35"/>
  <c r="H4946" i="35"/>
  <c r="H2421" i="35"/>
  <c r="H5619" i="35"/>
  <c r="H5586" i="35"/>
  <c r="H40" i="35"/>
  <c r="H4565" i="35"/>
  <c r="H2962" i="35"/>
  <c r="H3025" i="35"/>
  <c r="H1573" i="35"/>
  <c r="H4063" i="35"/>
  <c r="H3329" i="35"/>
  <c r="P3329" i="35" s="1"/>
  <c r="H5297" i="35"/>
  <c r="H4049" i="35"/>
  <c r="H5335" i="35"/>
  <c r="H5566" i="35"/>
  <c r="O5566" i="35" s="1"/>
  <c r="H1474" i="35"/>
  <c r="H2949" i="35"/>
  <c r="H229" i="35"/>
  <c r="O229" i="35" s="1"/>
  <c r="H2380" i="35"/>
  <c r="H5187" i="35"/>
  <c r="H4674" i="35"/>
  <c r="H824" i="35"/>
  <c r="H4336" i="35"/>
  <c r="H3607" i="35"/>
  <c r="H4203" i="35"/>
  <c r="H2917" i="35"/>
  <c r="H628" i="35"/>
  <c r="O628" i="35" s="1"/>
  <c r="H1061" i="35"/>
  <c r="H1058" i="35"/>
  <c r="H4735" i="35"/>
  <c r="H3312" i="35"/>
  <c r="H1914" i="35"/>
  <c r="H2360" i="35"/>
  <c r="H5354" i="35"/>
  <c r="B5354" i="35" s="1"/>
  <c r="H414" i="35"/>
  <c r="B414" i="35" s="1"/>
  <c r="H1310" i="35"/>
  <c r="B1310" i="35" s="1"/>
  <c r="H1816" i="35"/>
  <c r="B1816" i="35" s="1"/>
  <c r="H797" i="35"/>
  <c r="H2073" i="35"/>
  <c r="H3700" i="35"/>
  <c r="H2450" i="35"/>
  <c r="H4366" i="35"/>
  <c r="O4366" i="35" s="1"/>
  <c r="H3790" i="35"/>
  <c r="H5579" i="35"/>
  <c r="H1049" i="35"/>
  <c r="O1049" i="35" s="1"/>
  <c r="H3741" i="35"/>
  <c r="H2946" i="35"/>
  <c r="H4090" i="35"/>
  <c r="P4090" i="35" s="1"/>
  <c r="H3877" i="35"/>
  <c r="H4525" i="35"/>
  <c r="H448" i="35"/>
  <c r="H4450" i="35"/>
  <c r="H4315" i="35"/>
  <c r="P4315" i="35" s="1"/>
  <c r="H841" i="35"/>
  <c r="H3175" i="35"/>
  <c r="H942" i="35"/>
  <c r="P942" i="35" s="1"/>
  <c r="H4740" i="35"/>
  <c r="H1654" i="35"/>
  <c r="H244" i="35"/>
  <c r="H1272" i="35"/>
  <c r="H2803" i="35"/>
  <c r="O2803" i="35" s="1"/>
  <c r="H230" i="35"/>
  <c r="H2250" i="35"/>
  <c r="H1543" i="35"/>
  <c r="O1543" i="35" s="1"/>
  <c r="H2784" i="35"/>
  <c r="H5557" i="35"/>
  <c r="B5557" i="35" s="1"/>
  <c r="H5317" i="35"/>
  <c r="H3694" i="35"/>
  <c r="H694" i="35"/>
  <c r="H5428" i="35"/>
  <c r="H5081" i="35"/>
  <c r="H792" i="35"/>
  <c r="H5413" i="35"/>
  <c r="H3659" i="35"/>
  <c r="O3659" i="35" s="1"/>
  <c r="H4050" i="35"/>
  <c r="H2136" i="35"/>
  <c r="H2972" i="35"/>
  <c r="H3989" i="35"/>
  <c r="H2807" i="35"/>
  <c r="H5243" i="35"/>
  <c r="B5243" i="35" s="1"/>
  <c r="H5510" i="35"/>
  <c r="H429" i="35"/>
  <c r="H5044" i="35"/>
  <c r="H213" i="35"/>
  <c r="P213" i="35" s="1"/>
  <c r="H2364" i="35"/>
  <c r="H714" i="35"/>
  <c r="H2724" i="35"/>
  <c r="H5477" i="35"/>
  <c r="H2467" i="35"/>
  <c r="H2141" i="35"/>
  <c r="B2141" i="35" s="1"/>
  <c r="H571" i="35"/>
  <c r="H2075" i="35"/>
  <c r="H3455" i="35"/>
  <c r="H3745" i="35"/>
  <c r="H401" i="35"/>
  <c r="H5129" i="35"/>
  <c r="H4533" i="35"/>
  <c r="H3112" i="35"/>
  <c r="H1199" i="35"/>
  <c r="H1204" i="35"/>
  <c r="O1204" i="35" s="1"/>
  <c r="H5603" i="35"/>
  <c r="H5314" i="35"/>
  <c r="H3585" i="35"/>
  <c r="H2114" i="35"/>
  <c r="H560" i="35"/>
  <c r="H941" i="35"/>
  <c r="P941" i="35" s="1"/>
  <c r="H991" i="35"/>
  <c r="H3584" i="35"/>
  <c r="H3671" i="35"/>
  <c r="P3671" i="35" s="1"/>
  <c r="H4994" i="35"/>
  <c r="H847" i="35"/>
  <c r="H2633" i="35"/>
  <c r="H1710" i="35"/>
  <c r="H4876" i="35"/>
  <c r="H2960" i="35"/>
  <c r="H5543" i="35"/>
  <c r="H3381" i="35"/>
  <c r="H2658" i="35"/>
  <c r="H707" i="35"/>
  <c r="H863" i="35"/>
  <c r="H4581" i="35"/>
  <c r="O4581" i="35" s="1"/>
  <c r="H3545" i="35"/>
  <c r="B3545" i="35" s="1"/>
  <c r="H383" i="35"/>
  <c r="H1493" i="35"/>
  <c r="H1826" i="35"/>
  <c r="H3301" i="35"/>
  <c r="H2794" i="35"/>
  <c r="H4028" i="35"/>
  <c r="P4028" i="35" s="1"/>
  <c r="H1663" i="35"/>
  <c r="H4244" i="35"/>
  <c r="H2365" i="35"/>
  <c r="H5383" i="35"/>
  <c r="H1187" i="35"/>
  <c r="P1187" i="35" s="1"/>
  <c r="H4537" i="35"/>
  <c r="H2897" i="35"/>
  <c r="H4402" i="35"/>
  <c r="H1256" i="35"/>
  <c r="H88" i="35"/>
  <c r="H5179" i="35"/>
  <c r="O5179" i="35" s="1"/>
  <c r="H2856" i="35"/>
  <c r="H4519" i="35"/>
  <c r="H2357" i="35"/>
  <c r="H4117" i="35"/>
  <c r="H5614" i="35"/>
  <c r="H500" i="35"/>
  <c r="H5440" i="35"/>
  <c r="H2497" i="35"/>
  <c r="H2998" i="35"/>
  <c r="O2998" i="35" s="1"/>
  <c r="H3657" i="35"/>
  <c r="H2836" i="35"/>
  <c r="H4606" i="35"/>
  <c r="H702" i="35"/>
  <c r="P702" i="35" s="1"/>
  <c r="H3721" i="35"/>
  <c r="H4843" i="35"/>
  <c r="H556" i="35"/>
  <c r="H1834" i="35"/>
  <c r="H4679" i="35"/>
  <c r="H4215" i="35"/>
  <c r="H4846" i="35"/>
  <c r="O4846" i="35" s="1"/>
  <c r="H871" i="35"/>
  <c r="H4749" i="35"/>
  <c r="H5117" i="35"/>
  <c r="H523" i="35"/>
  <c r="P523" i="35" s="1"/>
  <c r="H2025" i="35"/>
  <c r="H2272" i="35"/>
  <c r="O2272" i="35" s="1"/>
  <c r="H3711" i="35"/>
  <c r="H505" i="35"/>
  <c r="B505" i="35" s="1"/>
  <c r="H2259" i="35"/>
  <c r="H5171" i="35"/>
  <c r="H4877" i="35"/>
  <c r="B4877" i="35" s="1"/>
  <c r="H27" i="35"/>
  <c r="H3892" i="35"/>
  <c r="H3242" i="35"/>
  <c r="H1088" i="35"/>
  <c r="H5556" i="35"/>
  <c r="H5401" i="35"/>
  <c r="H5063" i="35"/>
  <c r="H2303" i="35"/>
  <c r="H1893" i="35"/>
  <c r="H1352" i="35"/>
  <c r="H5481" i="35"/>
  <c r="P5481" i="35" s="1"/>
  <c r="H1970" i="35"/>
  <c r="H1286" i="35"/>
  <c r="H2607" i="35"/>
  <c r="H2674" i="35"/>
  <c r="H1408" i="35"/>
  <c r="P1408" i="35" s="1"/>
  <c r="H1529" i="35"/>
  <c r="P1529" i="35" s="1"/>
  <c r="H3738" i="35"/>
  <c r="H2959" i="35"/>
  <c r="H409" i="35"/>
  <c r="P409" i="35" s="1"/>
  <c r="H1852" i="35"/>
  <c r="H3945" i="35"/>
  <c r="H123" i="35"/>
  <c r="H494" i="35"/>
  <c r="H4259" i="35"/>
  <c r="H5368" i="35"/>
  <c r="O5368" i="35" s="1"/>
  <c r="H1216" i="35"/>
  <c r="P1216" i="35" s="1"/>
  <c r="H1993" i="35"/>
  <c r="H1416" i="35"/>
  <c r="H282" i="35"/>
  <c r="H3149" i="35"/>
  <c r="H5227" i="35"/>
  <c r="B5227" i="35" s="1"/>
  <c r="H3065" i="35"/>
  <c r="H5430" i="35"/>
  <c r="H893" i="35"/>
  <c r="O893" i="35" s="1"/>
  <c r="H4092" i="35"/>
  <c r="H1410" i="35"/>
  <c r="H4937" i="35"/>
  <c r="O4937" i="35" s="1"/>
  <c r="H3934" i="35"/>
  <c r="H4001" i="35"/>
  <c r="H2855" i="35"/>
  <c r="H1642" i="35"/>
  <c r="H1577" i="35"/>
  <c r="H2402" i="35"/>
  <c r="B2402" i="35" s="1"/>
  <c r="H4279" i="35"/>
  <c r="H1560" i="35"/>
  <c r="H3593" i="35"/>
  <c r="O3593" i="35" s="1"/>
  <c r="H4795" i="35"/>
  <c r="H781" i="35"/>
  <c r="O781" i="35" s="1"/>
  <c r="H2266" i="35"/>
  <c r="P2266" i="35" s="1"/>
  <c r="H1418" i="35"/>
  <c r="H1138" i="35"/>
  <c r="P1138" i="35" s="1"/>
  <c r="H3644" i="35"/>
  <c r="H4475" i="35"/>
  <c r="H5490" i="35"/>
  <c r="O5490" i="35" s="1"/>
  <c r="H1478" i="35"/>
  <c r="H3895" i="35"/>
  <c r="H754" i="35"/>
  <c r="H577" i="35"/>
  <c r="P577" i="35" s="1"/>
  <c r="H1475" i="35"/>
  <c r="H533" i="35"/>
  <c r="H4699" i="35"/>
  <c r="H4729" i="35"/>
  <c r="H5505" i="35"/>
  <c r="H5308" i="35"/>
  <c r="H1099" i="35"/>
  <c r="H1500" i="35"/>
  <c r="H1196" i="35"/>
  <c r="H5427" i="35"/>
  <c r="H2500" i="35"/>
  <c r="H32" i="35"/>
  <c r="H1209" i="35"/>
  <c r="P1209" i="35" s="1"/>
  <c r="H1821" i="35"/>
  <c r="B1821" i="35" s="1"/>
  <c r="H5541" i="35"/>
  <c r="H3227" i="35"/>
  <c r="H458" i="35"/>
  <c r="H2349" i="35"/>
  <c r="P2349" i="35" s="1"/>
  <c r="H3492" i="35"/>
  <c r="H264" i="35"/>
  <c r="H4535" i="35"/>
  <c r="H3886" i="35"/>
  <c r="H1567" i="35"/>
  <c r="H335" i="35"/>
  <c r="H3942" i="35"/>
  <c r="H4255" i="35"/>
  <c r="H650" i="35"/>
  <c r="H1729" i="35"/>
  <c r="H4878" i="35"/>
  <c r="P4878" i="35" s="1"/>
  <c r="H4181" i="35"/>
  <c r="H1772" i="35"/>
  <c r="H136" i="35"/>
  <c r="H445" i="35"/>
  <c r="H5561" i="35"/>
  <c r="H5643" i="35"/>
  <c r="H5024" i="35"/>
  <c r="H2572" i="35"/>
  <c r="H3968" i="35"/>
  <c r="H5550" i="35"/>
  <c r="H957" i="35"/>
  <c r="H1875" i="35"/>
  <c r="H4895" i="35"/>
  <c r="H2472" i="35"/>
  <c r="B2472" i="35" s="1"/>
  <c r="H3209" i="35"/>
  <c r="H2654" i="35"/>
  <c r="H3328" i="35"/>
  <c r="H572" i="35"/>
  <c r="H2942" i="35"/>
  <c r="H3505" i="35"/>
  <c r="H5552" i="35"/>
  <c r="H1355" i="35"/>
  <c r="H2881" i="35"/>
  <c r="H1112" i="35"/>
  <c r="H2408" i="35"/>
  <c r="H3412" i="35"/>
  <c r="H2144" i="35"/>
  <c r="H1345" i="35"/>
  <c r="H3128" i="35"/>
  <c r="H2981" i="35"/>
  <c r="P2981" i="35" s="1"/>
  <c r="H2909" i="35"/>
  <c r="H3544" i="35"/>
  <c r="O3544" i="35" s="1"/>
  <c r="H3921" i="35"/>
  <c r="H4619" i="35"/>
  <c r="H2501" i="35"/>
  <c r="B2501" i="35" s="1"/>
  <c r="H2214" i="35"/>
  <c r="H3109" i="35"/>
  <c r="H3766" i="35"/>
  <c r="H4771" i="35"/>
  <c r="H4126" i="35"/>
  <c r="H4810" i="35"/>
  <c r="O4810" i="35" s="1"/>
  <c r="H418" i="35"/>
  <c r="H4639" i="35"/>
  <c r="H3258" i="35"/>
  <c r="B3258" i="35" s="1"/>
  <c r="H2614" i="35"/>
  <c r="H1213" i="35"/>
  <c r="H2507" i="35"/>
  <c r="H5399" i="35"/>
  <c r="H1724" i="35"/>
  <c r="H3330" i="35"/>
  <c r="H126" i="35"/>
  <c r="H5104" i="35"/>
  <c r="O5104" i="35" s="1"/>
  <c r="H4158" i="35"/>
  <c r="H3059" i="35"/>
  <c r="H3688" i="35"/>
  <c r="H58" i="35"/>
  <c r="H225" i="35"/>
  <c r="H5458" i="35"/>
  <c r="H2287" i="35"/>
  <c r="H2149" i="35"/>
  <c r="H4453" i="35"/>
  <c r="H4943" i="35"/>
  <c r="H4602" i="35"/>
  <c r="B4602" i="35" s="1"/>
  <c r="H2105" i="35"/>
  <c r="H54" i="35"/>
  <c r="H3286" i="35"/>
  <c r="H3331" i="35"/>
  <c r="B3331" i="35" s="1"/>
  <c r="H868" i="35"/>
  <c r="H662" i="35"/>
  <c r="H3516" i="35"/>
  <c r="H2808" i="35"/>
  <c r="H4620" i="35"/>
  <c r="H5626" i="35"/>
  <c r="O5626" i="35" s="1"/>
  <c r="H48" i="35"/>
  <c r="H2667" i="35"/>
  <c r="O2667" i="35" s="1"/>
  <c r="H2260" i="35"/>
  <c r="H710" i="35"/>
  <c r="H4984" i="35"/>
  <c r="H1532" i="35"/>
  <c r="H1495" i="35"/>
  <c r="H2374" i="35"/>
  <c r="H4010" i="35"/>
  <c r="H1464" i="35"/>
  <c r="H5148" i="35"/>
  <c r="O5148" i="35" s="1"/>
  <c r="H2705" i="35"/>
  <c r="H5054" i="35"/>
  <c r="H4544" i="35"/>
  <c r="H1575" i="35"/>
  <c r="H2863" i="35"/>
  <c r="H28" i="35"/>
  <c r="H5043" i="35"/>
  <c r="H2361" i="35"/>
  <c r="H3089" i="35"/>
  <c r="H1486" i="35"/>
  <c r="P1486" i="35" s="1"/>
  <c r="H228" i="35"/>
  <c r="H1151" i="35"/>
  <c r="H170" i="35"/>
  <c r="P170" i="35" s="1"/>
  <c r="H3538" i="35"/>
  <c r="P3538" i="35" s="1"/>
  <c r="H4383" i="35"/>
  <c r="H1353" i="35"/>
  <c r="H1390" i="35"/>
  <c r="H1932" i="35"/>
  <c r="H5195" i="35"/>
  <c r="H3616" i="35"/>
  <c r="H1092" i="35"/>
  <c r="H5386" i="35"/>
  <c r="H4250" i="35"/>
  <c r="P4250" i="35" s="1"/>
  <c r="H3863" i="35"/>
  <c r="H5526" i="35"/>
  <c r="H769" i="35"/>
  <c r="H2203" i="35"/>
  <c r="H4209" i="35"/>
  <c r="H4171" i="35"/>
  <c r="O4171" i="35" s="1"/>
  <c r="H2707" i="35"/>
  <c r="H3305" i="35"/>
  <c r="H767" i="35"/>
  <c r="H4385" i="35"/>
  <c r="H610" i="35"/>
  <c r="H930" i="35"/>
  <c r="H218" i="35"/>
  <c r="B218" i="35" s="1"/>
  <c r="H3319" i="35"/>
  <c r="B3319" i="35" s="1"/>
  <c r="H5161" i="35"/>
  <c r="H2541" i="35"/>
  <c r="O2541" i="35" s="1"/>
  <c r="H2299" i="35"/>
  <c r="H1634" i="35"/>
  <c r="H2530" i="35"/>
  <c r="H3678" i="35"/>
  <c r="H402" i="35"/>
  <c r="H5632" i="35"/>
  <c r="H4056" i="35"/>
  <c r="H4119" i="35"/>
  <c r="H5217" i="35"/>
  <c r="H5497" i="35"/>
  <c r="H5578" i="35"/>
  <c r="H3468" i="35"/>
  <c r="H290" i="35"/>
  <c r="H2213" i="35"/>
  <c r="H1646" i="35"/>
  <c r="H183" i="35"/>
  <c r="H1706" i="35"/>
  <c r="H473" i="35"/>
  <c r="H631" i="35"/>
  <c r="B631" i="35" s="1"/>
  <c r="H4591" i="35"/>
  <c r="H4767" i="35"/>
  <c r="B4767" i="35" s="1"/>
  <c r="H1735" i="35"/>
  <c r="B1735" i="35" s="1"/>
  <c r="H5559" i="35"/>
  <c r="H4559" i="35"/>
  <c r="H2419" i="35"/>
  <c r="H1472" i="35"/>
  <c r="B1472" i="35" s="1"/>
  <c r="H3668" i="35"/>
  <c r="H1800" i="35"/>
  <c r="H5363" i="35"/>
  <c r="H1093" i="35"/>
  <c r="H915" i="35"/>
  <c r="O915" i="35" s="1"/>
  <c r="H4386" i="35"/>
  <c r="H3627" i="35"/>
  <c r="H2392" i="35"/>
  <c r="H3753" i="35"/>
  <c r="H2062" i="35"/>
  <c r="H2673" i="35"/>
  <c r="H3056" i="35"/>
  <c r="H192" i="35"/>
  <c r="H790" i="35"/>
  <c r="H3903" i="35"/>
  <c r="H5263" i="35"/>
  <c r="H827" i="35"/>
  <c r="H2719" i="35"/>
  <c r="H542" i="35"/>
  <c r="H5443" i="35"/>
  <c r="H2534" i="35"/>
  <c r="H1614" i="35"/>
  <c r="H2865" i="35"/>
  <c r="H23" i="35"/>
  <c r="H2657" i="35"/>
  <c r="H4562" i="35"/>
  <c r="H4120" i="35"/>
  <c r="H3333" i="35"/>
  <c r="H2661" i="35"/>
  <c r="H5343" i="35"/>
  <c r="H2826" i="35"/>
  <c r="H182" i="35"/>
  <c r="H5021" i="35"/>
  <c r="O5021" i="35" s="1"/>
  <c r="H347" i="35"/>
  <c r="H5047" i="35"/>
  <c r="H5590" i="35"/>
  <c r="H774" i="35"/>
  <c r="P774" i="35" s="1"/>
  <c r="H2122" i="35"/>
  <c r="H2011" i="35"/>
  <c r="H1861" i="35"/>
  <c r="H3813" i="35"/>
  <c r="H4477" i="35"/>
  <c r="H221" i="35"/>
  <c r="H4164" i="35"/>
  <c r="B4164" i="35" s="1"/>
  <c r="H5517" i="35"/>
  <c r="H2603" i="35"/>
  <c r="O2603" i="35" s="1"/>
  <c r="H427" i="35"/>
  <c r="H4879" i="35"/>
  <c r="H5635" i="35"/>
  <c r="O5635" i="35" s="1"/>
  <c r="H4073" i="35"/>
  <c r="O4073" i="35" s="1"/>
  <c r="H2161" i="35"/>
  <c r="H2323" i="35"/>
  <c r="H2873" i="35"/>
  <c r="H5361" i="35"/>
  <c r="B5361" i="35" s="1"/>
  <c r="H172" i="35"/>
  <c r="H3728" i="35"/>
  <c r="H1285" i="35"/>
  <c r="H515" i="35"/>
  <c r="H3807" i="35"/>
  <c r="H4085" i="35"/>
  <c r="H3225" i="35"/>
  <c r="H2545" i="35"/>
  <c r="H4727" i="35"/>
  <c r="H4407" i="35"/>
  <c r="H3662" i="35"/>
  <c r="P3662" i="35" s="1"/>
  <c r="H3351" i="35"/>
  <c r="H1725" i="35"/>
  <c r="O1725" i="35" s="1"/>
  <c r="H5077" i="35"/>
  <c r="H967" i="35"/>
  <c r="P967" i="35" s="1"/>
  <c r="H766" i="35"/>
  <c r="H3697" i="35"/>
  <c r="H4338" i="35"/>
  <c r="H3077" i="35"/>
  <c r="H4292" i="35"/>
  <c r="B4292" i="35" s="1"/>
  <c r="H1572" i="35"/>
  <c r="P1572" i="35" s="1"/>
  <c r="H5282" i="35"/>
  <c r="H152" i="35"/>
  <c r="H4037" i="35"/>
  <c r="H3409" i="35"/>
  <c r="B3409" i="35" s="1"/>
  <c r="H4832" i="35"/>
  <c r="P4832" i="35" s="1"/>
  <c r="H5125" i="35"/>
  <c r="H4258" i="35"/>
  <c r="H4712" i="35"/>
  <c r="P4712" i="35" s="1"/>
  <c r="H4563" i="35"/>
  <c r="H4754" i="35"/>
  <c r="H211" i="35"/>
  <c r="H3471" i="35"/>
  <c r="H5371" i="35"/>
  <c r="O5371" i="35" s="1"/>
  <c r="H202" i="35"/>
  <c r="H5306" i="35"/>
  <c r="H4925" i="35"/>
  <c r="P4925" i="35" s="1"/>
  <c r="H2183" i="35"/>
  <c r="H135" i="35"/>
  <c r="O135" i="35" s="1"/>
  <c r="H551" i="35"/>
  <c r="P551" i="35" s="1"/>
  <c r="H4981" i="35"/>
  <c r="H5419" i="35"/>
  <c r="H2304" i="35"/>
  <c r="H1205" i="35"/>
  <c r="H3151" i="35"/>
  <c r="O3151" i="35" s="1"/>
  <c r="H1817" i="35"/>
  <c r="H5325" i="35"/>
  <c r="P5325" i="35" s="1"/>
  <c r="H718" i="35"/>
  <c r="H3318" i="35"/>
  <c r="H150" i="35"/>
  <c r="O150" i="35" s="1"/>
  <c r="H456" i="35"/>
  <c r="H417" i="35"/>
  <c r="P417" i="35" s="1"/>
  <c r="H3873" i="35"/>
  <c r="H1096" i="35"/>
  <c r="H3810" i="35"/>
  <c r="H4991" i="35"/>
  <c r="H2918" i="35"/>
  <c r="O2918" i="35" s="1"/>
  <c r="H5244" i="35"/>
  <c r="H1982" i="35"/>
  <c r="B1982" i="35" s="1"/>
  <c r="H5035" i="35"/>
  <c r="H1904" i="35"/>
  <c r="H1601" i="35"/>
  <c r="H2230" i="35"/>
  <c r="H2941" i="35"/>
  <c r="H1060" i="35"/>
  <c r="H57" i="35"/>
  <c r="O57" i="35" s="1"/>
  <c r="H5466" i="35"/>
  <c r="H2571" i="35"/>
  <c r="H4186" i="35"/>
  <c r="H3352" i="35"/>
  <c r="O3352" i="35" s="1"/>
  <c r="H1415" i="35"/>
  <c r="H3486" i="35"/>
  <c r="H1351" i="35"/>
  <c r="H5265" i="35"/>
  <c r="O5265" i="35" s="1"/>
  <c r="H43" i="35"/>
  <c r="H1766" i="35"/>
  <c r="H3579" i="35"/>
  <c r="H2475" i="35"/>
  <c r="H2936" i="35"/>
  <c r="H3349" i="35"/>
  <c r="H938" i="35"/>
  <c r="H3615" i="35"/>
  <c r="H3898" i="35"/>
  <c r="H2648" i="35"/>
  <c r="H4014" i="35"/>
  <c r="B4014" i="35" s="1"/>
  <c r="H2053" i="35"/>
  <c r="H3379" i="35"/>
  <c r="H5159" i="35"/>
  <c r="H3178" i="35"/>
  <c r="H1798" i="35"/>
  <c r="H3048" i="35"/>
  <c r="H372" i="35"/>
  <c r="H4593" i="35"/>
  <c r="H761" i="35"/>
  <c r="H4589" i="35"/>
  <c r="H4716" i="35"/>
  <c r="H3441" i="35"/>
  <c r="O3441" i="35" s="1"/>
  <c r="H2246" i="35"/>
  <c r="H4745" i="35"/>
  <c r="H996" i="35"/>
  <c r="H5650" i="35"/>
  <c r="H449" i="35"/>
  <c r="P449" i="35" s="1"/>
  <c r="H1064" i="35"/>
  <c r="H972" i="35"/>
  <c r="B972" i="35" s="1"/>
  <c r="H1343" i="35"/>
  <c r="H3594" i="35"/>
  <c r="H3691" i="35"/>
  <c r="H4856" i="35"/>
  <c r="H5600" i="35"/>
  <c r="O5600" i="35" s="1"/>
  <c r="H3336" i="35"/>
  <c r="H1846" i="35"/>
  <c r="H2100" i="35"/>
  <c r="P2100" i="35" s="1"/>
  <c r="H1811" i="35"/>
  <c r="H3007" i="35"/>
  <c r="H1566" i="35"/>
  <c r="H5212" i="35"/>
  <c r="P5212" i="35" s="1"/>
  <c r="H3524" i="35"/>
  <c r="H2824" i="35"/>
  <c r="H104" i="35"/>
  <c r="H4313" i="35"/>
  <c r="P4313" i="35" s="1"/>
  <c r="H1615" i="35"/>
  <c r="H4764" i="35"/>
  <c r="H5266" i="35"/>
  <c r="H2032" i="35"/>
  <c r="O2032" i="35" s="1"/>
  <c r="H5048" i="35"/>
  <c r="H246" i="35"/>
  <c r="H5088" i="35"/>
  <c r="H4760" i="35"/>
  <c r="P4760" i="35" s="1"/>
  <c r="H2291" i="35"/>
  <c r="H3565" i="35"/>
  <c r="H4806" i="35"/>
  <c r="P4806" i="35" s="1"/>
  <c r="H5640" i="35"/>
  <c r="H2185" i="35"/>
  <c r="P2185" i="35" s="1"/>
  <c r="H3739" i="35"/>
  <c r="H665" i="35"/>
  <c r="H645" i="35"/>
  <c r="H2604" i="35"/>
  <c r="H5529" i="35"/>
  <c r="H2729" i="35"/>
  <c r="H5133" i="35"/>
  <c r="H3074" i="35"/>
  <c r="H3326" i="35"/>
  <c r="P3326" i="35" s="1"/>
  <c r="H1030" i="35"/>
  <c r="B1030" i="35" s="1"/>
  <c r="H4137" i="35"/>
  <c r="H3913" i="35"/>
  <c r="H546" i="35"/>
  <c r="H1273" i="35"/>
  <c r="H2812" i="35"/>
  <c r="B2812" i="35" s="1"/>
  <c r="H3304" i="35"/>
  <c r="P3304" i="35" s="1"/>
  <c r="H468" i="35"/>
  <c r="H2968" i="35"/>
  <c r="H1248" i="35"/>
  <c r="P1248" i="35" s="1"/>
  <c r="H1554" i="35"/>
  <c r="H5205" i="35"/>
  <c r="B5205" i="35" s="1"/>
  <c r="H3899" i="35"/>
  <c r="H1107" i="35"/>
  <c r="H4463" i="35"/>
  <c r="O4463" i="35" s="1"/>
  <c r="H4191" i="35"/>
  <c r="P4191" i="35" s="1"/>
  <c r="H726" i="35"/>
  <c r="H2004" i="35"/>
  <c r="H5374" i="35"/>
  <c r="H5395" i="35"/>
  <c r="H2081" i="35"/>
  <c r="P2081" i="35" s="1"/>
  <c r="H5403" i="35"/>
  <c r="H1815" i="35"/>
  <c r="P1815" i="35" s="1"/>
  <c r="H2668" i="35"/>
  <c r="H108" i="35"/>
  <c r="H5554" i="35"/>
  <c r="H5644" i="35"/>
  <c r="H5092" i="35"/>
  <c r="H2069" i="35"/>
  <c r="B2069" i="35" s="1"/>
  <c r="H3288" i="35"/>
  <c r="H2561" i="35"/>
  <c r="H4963" i="35"/>
  <c r="H5398" i="35"/>
  <c r="H1563" i="35"/>
  <c r="H5646" i="35"/>
  <c r="H785" i="35"/>
  <c r="H734" i="35"/>
  <c r="P734" i="35" s="1"/>
  <c r="H3219" i="35"/>
  <c r="H1545" i="35"/>
  <c r="H2121" i="35"/>
  <c r="H376" i="35"/>
  <c r="H2977" i="35"/>
  <c r="H450" i="35"/>
  <c r="H5501" i="35"/>
  <c r="H3561" i="35"/>
  <c r="H4924" i="35"/>
  <c r="H2759" i="35"/>
  <c r="H1246" i="35"/>
  <c r="H64" i="35"/>
  <c r="H1001" i="35"/>
  <c r="H5287" i="35"/>
  <c r="B5287" i="35" s="1"/>
  <c r="H2031" i="35"/>
  <c r="H5192" i="35"/>
  <c r="B5192" i="35" s="1"/>
  <c r="H4714" i="35"/>
  <c r="H2554" i="35"/>
  <c r="O2554" i="35" s="1"/>
  <c r="H2987" i="35"/>
  <c r="H5190" i="35"/>
  <c r="H49" i="35"/>
  <c r="H2999" i="35"/>
  <c r="H1733" i="35"/>
  <c r="H446" i="35"/>
  <c r="H1459" i="35"/>
  <c r="H5575" i="35"/>
  <c r="H2857" i="35"/>
  <c r="H4280" i="35"/>
  <c r="H4774" i="35"/>
  <c r="H2843" i="35"/>
  <c r="H254" i="35"/>
  <c r="H1927" i="35"/>
  <c r="H5555" i="35"/>
  <c r="O5555" i="35" s="1"/>
  <c r="H1626" i="35"/>
  <c r="O1626" i="35" s="1"/>
  <c r="H3188" i="35"/>
  <c r="H659" i="35"/>
  <c r="O659" i="35" s="1"/>
  <c r="H4628" i="35"/>
  <c r="H990" i="35"/>
  <c r="H1274" i="35"/>
  <c r="H4031" i="35"/>
  <c r="P4031" i="35" s="1"/>
  <c r="H4243" i="35"/>
  <c r="H2050" i="35"/>
  <c r="H2173" i="35"/>
  <c r="H110" i="35"/>
  <c r="H2551" i="35"/>
  <c r="H378" i="35"/>
  <c r="H4017" i="35"/>
  <c r="H900" i="35"/>
  <c r="H210" i="35"/>
  <c r="H670" i="35"/>
  <c r="H4205" i="35"/>
  <c r="H4264" i="35"/>
  <c r="P4264" i="35" s="1"/>
  <c r="H1784" i="35"/>
  <c r="H669" i="35"/>
  <c r="H2809" i="35"/>
  <c r="B2809" i="35" s="1"/>
  <c r="H288" i="35"/>
  <c r="O288" i="35" s="1"/>
  <c r="H4393" i="35"/>
  <c r="H66" i="35"/>
  <c r="H2875" i="35"/>
  <c r="H5304" i="35"/>
  <c r="H3365" i="35"/>
  <c r="H1652" i="35"/>
  <c r="H351" i="35"/>
  <c r="H3803" i="35"/>
  <c r="H4248" i="35"/>
  <c r="H3220" i="35"/>
  <c r="O3220" i="35" s="1"/>
  <c r="H4514" i="35"/>
  <c r="H3254" i="35"/>
  <c r="H4046" i="35"/>
  <c r="H1884" i="35"/>
  <c r="H481" i="35"/>
  <c r="B481" i="35" s="1"/>
  <c r="H2773" i="35"/>
  <c r="O2773" i="35" s="1"/>
  <c r="H959" i="35"/>
  <c r="H3162" i="35"/>
  <c r="B3162" i="35" s="1"/>
  <c r="H5573" i="35"/>
  <c r="H4206" i="35"/>
  <c r="H3339" i="35"/>
  <c r="H4524" i="35"/>
  <c r="H4737" i="35"/>
  <c r="H165" i="35"/>
  <c r="H5026" i="35"/>
  <c r="P5026" i="35" s="1"/>
  <c r="H5572" i="35"/>
  <c r="H3384" i="35"/>
  <c r="P3384" i="35" s="1"/>
  <c r="H814" i="35"/>
  <c r="H1678" i="35"/>
  <c r="H569" i="35"/>
  <c r="B569" i="35" s="1"/>
  <c r="H386" i="35"/>
  <c r="H576" i="35"/>
  <c r="B576" i="35" s="1"/>
  <c r="H5253" i="35"/>
  <c r="H3087" i="35"/>
  <c r="H1174" i="35"/>
  <c r="H3009" i="35"/>
  <c r="H4613" i="35"/>
  <c r="O4613" i="35" s="1"/>
  <c r="H2429" i="35"/>
  <c r="H583" i="35"/>
  <c r="H789" i="35"/>
  <c r="H4952" i="35"/>
  <c r="H1023" i="35"/>
  <c r="H4154" i="35"/>
  <c r="H5256" i="35"/>
  <c r="O5256" i="35" s="1"/>
  <c r="H2130" i="35"/>
  <c r="H755" i="35"/>
  <c r="H294" i="35"/>
  <c r="H1897" i="35"/>
  <c r="B1897" i="35" s="1"/>
  <c r="H588" i="35"/>
  <c r="H3358" i="35"/>
  <c r="H5504" i="35"/>
  <c r="H598" i="35"/>
  <c r="H4789" i="35"/>
  <c r="H3975" i="35"/>
  <c r="H2892" i="35"/>
  <c r="H5090" i="35"/>
  <c r="H4478" i="35"/>
  <c r="O4478" i="35" s="1"/>
  <c r="H1206" i="35"/>
  <c r="O1206" i="35" s="1"/>
  <c r="H2317" i="35"/>
  <c r="H2088" i="35"/>
  <c r="P2088" i="35" s="1"/>
  <c r="H538" i="35"/>
  <c r="O538" i="35" s="1"/>
  <c r="H5337" i="35"/>
  <c r="H2777" i="35"/>
  <c r="H843" i="35"/>
  <c r="H3652" i="35"/>
  <c r="H5025" i="35"/>
  <c r="H1687" i="35"/>
  <c r="H2697" i="35"/>
  <c r="B2697" i="35" s="1"/>
  <c r="H2369" i="35"/>
  <c r="H4719" i="35"/>
  <c r="H1260" i="35"/>
  <c r="H4479" i="35"/>
  <c r="H3121" i="35"/>
  <c r="H3049" i="35"/>
  <c r="H5431" i="35"/>
  <c r="H3783" i="35"/>
  <c r="O3783" i="35" s="1"/>
  <c r="H1259" i="35"/>
  <c r="H4136" i="35"/>
  <c r="H3070" i="35"/>
  <c r="P3070" i="35" s="1"/>
  <c r="H5584" i="35"/>
  <c r="H3298" i="35"/>
  <c r="P3298" i="35" s="1"/>
  <c r="H567" i="35"/>
  <c r="B567" i="35" s="1"/>
  <c r="H4333" i="35"/>
  <c r="H1878" i="35"/>
  <c r="H5155" i="35"/>
  <c r="H5152" i="35"/>
  <c r="P5152" i="35" s="1"/>
  <c r="H2907" i="35"/>
  <c r="H4291" i="35"/>
  <c r="H1309" i="35"/>
  <c r="H5286" i="35"/>
  <c r="O5286" i="35" s="1"/>
  <c r="H3855" i="35"/>
  <c r="H4780" i="35"/>
  <c r="O4780" i="35" s="1"/>
  <c r="H4854" i="35"/>
  <c r="B4854" i="35" s="1"/>
  <c r="H3495" i="35"/>
  <c r="H4226" i="35"/>
  <c r="H3248" i="35"/>
  <c r="H1995" i="35"/>
  <c r="H3638" i="35"/>
  <c r="H1142" i="35"/>
  <c r="B1142" i="35" s="1"/>
  <c r="H3313" i="35"/>
  <c r="H5059" i="35"/>
  <c r="H5034" i="35"/>
  <c r="H4521" i="35"/>
  <c r="H4753" i="35"/>
  <c r="P4753" i="35" s="1"/>
  <c r="H162" i="35"/>
  <c r="H1020" i="35"/>
  <c r="O1020" i="35" s="1"/>
  <c r="H5135" i="35"/>
  <c r="H2900" i="35"/>
  <c r="H5158" i="35"/>
  <c r="H4424" i="35"/>
  <c r="H5484" i="35"/>
  <c r="H1546" i="35"/>
  <c r="O1546" i="35" s="1"/>
  <c r="H1132" i="35"/>
  <c r="H1171" i="35"/>
  <c r="H801" i="35"/>
  <c r="H4059" i="35"/>
  <c r="H2785" i="35"/>
  <c r="H3894" i="35"/>
  <c r="H5015" i="35"/>
  <c r="O5015" i="35" s="1"/>
  <c r="H4346" i="35"/>
  <c r="H5530" i="35"/>
  <c r="H3641" i="35"/>
  <c r="H3844" i="35"/>
  <c r="H5507" i="35"/>
  <c r="P5507" i="35" s="1"/>
  <c r="H3815" i="35"/>
  <c r="H3660" i="35"/>
  <c r="H1793" i="35"/>
  <c r="H3669" i="35"/>
  <c r="P3669" i="35" s="1"/>
  <c r="H4692" i="35"/>
  <c r="H3327" i="35"/>
  <c r="B3327" i="35" s="1"/>
  <c r="H3521" i="35"/>
  <c r="H563" i="35"/>
  <c r="P563" i="35" s="1"/>
  <c r="H1257" i="35"/>
  <c r="H2220" i="35"/>
  <c r="H3017" i="35"/>
  <c r="H5330" i="35"/>
  <c r="H832" i="35"/>
  <c r="H4466" i="35"/>
  <c r="H4833" i="35"/>
  <c r="H4830" i="35"/>
  <c r="H249" i="35"/>
  <c r="H4954" i="35"/>
  <c r="H438" i="35"/>
  <c r="H2882" i="35"/>
  <c r="H1802" i="35"/>
  <c r="P1802" i="35" s="1"/>
  <c r="H2439" i="35"/>
  <c r="H3340" i="35"/>
  <c r="H2288" i="35"/>
  <c r="H2580" i="35"/>
  <c r="P2580" i="35" s="1"/>
  <c r="H660" i="35"/>
  <c r="H1382" i="35"/>
  <c r="H771" i="35"/>
  <c r="H4086" i="35"/>
  <c r="H191" i="35"/>
  <c r="P191" i="35" s="1"/>
  <c r="H675" i="35"/>
  <c r="H5468" i="35"/>
  <c r="H5264" i="35"/>
  <c r="H5053" i="35"/>
  <c r="H3252" i="35"/>
  <c r="H3550" i="35"/>
  <c r="H4419" i="35"/>
  <c r="H4751" i="35"/>
  <c r="H3479" i="35"/>
  <c r="B3479" i="35" s="1"/>
  <c r="H4506" i="35"/>
  <c r="H3543" i="35"/>
  <c r="H1539" i="35"/>
  <c r="H4194" i="35"/>
  <c r="H740" i="35"/>
  <c r="H5323" i="35"/>
  <c r="H4586" i="35"/>
  <c r="H4599" i="35"/>
  <c r="H4009" i="35"/>
  <c r="H5454" i="35"/>
  <c r="H2830" i="35"/>
  <c r="B2830" i="35" s="1"/>
  <c r="H1702" i="35"/>
  <c r="H4651" i="35"/>
  <c r="O4651" i="35" s="1"/>
  <c r="H2762" i="35"/>
  <c r="P2762" i="35" s="1"/>
  <c r="H2403" i="35"/>
  <c r="H1471" i="35"/>
  <c r="O1471" i="35" s="1"/>
  <c r="H3490" i="35"/>
  <c r="B3490" i="35" s="1"/>
  <c r="H1839" i="35"/>
  <c r="H1603" i="35"/>
  <c r="H4008" i="35"/>
  <c r="H925" i="35"/>
  <c r="H5364" i="35"/>
  <c r="B5364" i="35" s="1"/>
  <c r="H2225" i="35"/>
  <c r="P2225" i="35" s="1"/>
  <c r="H5062" i="35"/>
  <c r="H3418" i="35"/>
  <c r="H2761" i="35"/>
  <c r="P2761" i="35" s="1"/>
  <c r="H3527" i="35"/>
  <c r="B3527" i="35" s="1"/>
  <c r="H2048" i="35"/>
  <c r="H2609" i="35"/>
  <c r="H3817" i="35"/>
  <c r="H2969" i="35"/>
  <c r="H2035" i="35"/>
  <c r="H3361" i="35"/>
  <c r="B3361" i="35" s="1"/>
  <c r="H1423" i="35"/>
  <c r="H4807" i="35"/>
  <c r="H4919" i="35"/>
  <c r="P4919" i="35" s="1"/>
  <c r="H5518" i="35"/>
  <c r="H5456" i="35"/>
  <c r="H3427" i="35"/>
  <c r="B3427" i="35" s="1"/>
  <c r="H1843" i="35"/>
  <c r="B1843" i="35" s="1"/>
  <c r="H5029" i="35"/>
  <c r="P5029" i="35" s="1"/>
  <c r="H4762" i="35"/>
  <c r="H1252" i="35"/>
  <c r="O1252" i="35" s="1"/>
  <c r="H3221" i="35"/>
  <c r="H1776" i="35"/>
  <c r="B1776" i="35" s="1"/>
  <c r="H3956" i="35"/>
  <c r="H4124" i="35"/>
  <c r="H3287" i="35"/>
  <c r="H969" i="35"/>
  <c r="H4703" i="35"/>
  <c r="P4703" i="35" s="1"/>
  <c r="H611" i="35"/>
  <c r="H5567" i="35"/>
  <c r="H2768" i="35"/>
  <c r="H2711" i="35"/>
  <c r="H5250" i="35"/>
  <c r="H4906" i="35"/>
  <c r="H2474" i="35"/>
  <c r="H3196" i="35"/>
  <c r="P3196" i="35" s="1"/>
  <c r="H1276" i="35"/>
  <c r="O1276" i="35" s="1"/>
  <c r="H1755" i="35"/>
  <c r="H2678" i="35"/>
  <c r="H780" i="35"/>
  <c r="O780" i="35" s="1"/>
  <c r="H764" i="35"/>
  <c r="O764" i="35" s="1"/>
  <c r="H5450" i="35"/>
  <c r="P5450" i="35" s="1"/>
  <c r="H517" i="35"/>
  <c r="B517" i="35" s="1"/>
  <c r="H870" i="35"/>
  <c r="H980" i="35"/>
  <c r="H2107" i="35"/>
  <c r="H2782" i="35"/>
  <c r="H2587" i="35"/>
  <c r="H1917" i="35"/>
  <c r="H835" i="35"/>
  <c r="O835" i="35" s="1"/>
  <c r="H4303" i="35"/>
  <c r="H5030" i="35"/>
  <c r="H4576" i="35"/>
  <c r="H2368" i="35"/>
  <c r="H5478" i="35"/>
  <c r="H3523" i="35"/>
  <c r="H921" i="35"/>
  <c r="H3359" i="35"/>
  <c r="O3359" i="35" s="1"/>
  <c r="H1952" i="35"/>
  <c r="H1736" i="35"/>
  <c r="B1736" i="35" s="1"/>
  <c r="H4108" i="35"/>
  <c r="H5144" i="35"/>
  <c r="H1167" i="35"/>
  <c r="H5625" i="35"/>
  <c r="H3058" i="35"/>
  <c r="H5367" i="35"/>
  <c r="H2689" i="35"/>
  <c r="H485" i="35"/>
  <c r="H5349" i="35"/>
  <c r="H3447" i="35"/>
  <c r="H2793" i="35"/>
  <c r="O2793" i="35" s="1"/>
  <c r="H498" i="35"/>
  <c r="H5457" i="35"/>
  <c r="H4743" i="35"/>
  <c r="H5524" i="35"/>
  <c r="H2992" i="35"/>
  <c r="H2529" i="35"/>
  <c r="P2529" i="35" s="1"/>
  <c r="H4596" i="35"/>
  <c r="P4596" i="35" s="1"/>
  <c r="H169" i="35"/>
  <c r="H4592" i="35"/>
  <c r="H471" i="35"/>
  <c r="H4530" i="35"/>
  <c r="P4530" i="35" s="1"/>
  <c r="H4161" i="35"/>
  <c r="H4359" i="35"/>
  <c r="H3018" i="35"/>
  <c r="H4813" i="35"/>
  <c r="H1018" i="35"/>
  <c r="H70" i="35"/>
  <c r="H4701" i="35"/>
  <c r="H4057" i="35"/>
  <c r="B4057" i="35" s="1"/>
  <c r="H1499" i="35"/>
  <c r="H5329" i="35"/>
  <c r="H630" i="35"/>
  <c r="H5237" i="35"/>
  <c r="H2776" i="35"/>
  <c r="H1244" i="35"/>
  <c r="H592" i="35"/>
  <c r="H1805" i="35"/>
  <c r="H5121" i="35"/>
  <c r="H2492" i="35"/>
  <c r="P2492" i="35" s="1"/>
  <c r="H886" i="35"/>
  <c r="H1838" i="35"/>
  <c r="H596" i="35"/>
  <c r="H5288" i="35"/>
  <c r="H3953" i="35"/>
  <c r="H1768" i="35"/>
  <c r="H2640" i="35"/>
  <c r="H3634" i="35"/>
  <c r="H2020" i="35"/>
  <c r="B2020" i="35" s="1"/>
  <c r="H4517" i="35"/>
  <c r="H4266" i="35"/>
  <c r="H1991" i="35"/>
  <c r="O1991" i="35" s="1"/>
  <c r="H712" i="35"/>
  <c r="B712" i="35" s="1"/>
  <c r="H4204" i="35"/>
  <c r="H2758" i="35"/>
  <c r="H4987" i="35"/>
  <c r="H5258" i="35"/>
  <c r="H4778" i="35"/>
  <c r="H2432" i="35"/>
  <c r="H3576" i="35"/>
  <c r="O3576" i="35" s="1"/>
  <c r="H4687" i="35"/>
  <c r="H3401" i="35"/>
  <c r="B3401" i="35" s="1"/>
  <c r="H864" i="35"/>
  <c r="H4610" i="35"/>
  <c r="O4610" i="35" s="1"/>
  <c r="H2693" i="35"/>
  <c r="H903" i="35"/>
  <c r="H77" i="35"/>
  <c r="H1146" i="35"/>
  <c r="H5285" i="35"/>
  <c r="B5285" i="35" s="1"/>
  <c r="H3133" i="35"/>
  <c r="H1347" i="35"/>
  <c r="H4579" i="35"/>
  <c r="H4459" i="35"/>
  <c r="H4201" i="35"/>
  <c r="H79" i="35"/>
  <c r="H199" i="35"/>
  <c r="O199" i="35" s="1"/>
  <c r="H1519" i="35"/>
  <c r="H3152" i="35"/>
  <c r="H3558" i="35"/>
  <c r="H2929" i="35"/>
  <c r="P2929" i="35" s="1"/>
  <c r="H3267" i="35"/>
  <c r="H5630" i="35"/>
  <c r="H4332" i="35"/>
  <c r="H17" i="35"/>
  <c r="B17" i="35" s="1"/>
  <c r="H5050" i="35"/>
  <c r="H1513" i="35"/>
  <c r="H3570" i="35"/>
  <c r="B3570" i="35" s="1"/>
  <c r="H3811" i="35"/>
  <c r="B3811" i="35" s="1"/>
  <c r="H2350" i="35"/>
  <c r="B2350" i="35" s="1"/>
  <c r="H3270" i="35"/>
  <c r="H4314" i="35"/>
  <c r="H2219" i="35"/>
  <c r="H1366" i="35"/>
  <c r="H1438" i="35"/>
  <c r="P1438" i="35" s="1"/>
  <c r="H554" i="35"/>
  <c r="O554" i="35" s="1"/>
  <c r="H2923" i="35"/>
  <c r="H1050" i="35"/>
  <c r="H535" i="35"/>
  <c r="P535" i="35" s="1"/>
  <c r="H3044" i="35"/>
  <c r="H3925" i="35"/>
  <c r="H5262" i="35"/>
  <c r="H5127" i="35"/>
  <c r="H2222" i="35"/>
  <c r="H4128" i="35"/>
  <c r="H3809" i="35"/>
  <c r="H3535" i="35"/>
  <c r="O3535" i="35" s="1"/>
  <c r="H1985" i="35"/>
  <c r="H4166" i="35"/>
  <c r="P4166" i="35" s="1"/>
  <c r="H52" i="35"/>
  <c r="H1185" i="35"/>
  <c r="H1118" i="35"/>
  <c r="H3716" i="35"/>
  <c r="H5236" i="35"/>
  <c r="H4005" i="35"/>
  <c r="H4233" i="35"/>
  <c r="H5447" i="35"/>
  <c r="H5228" i="35"/>
  <c r="H2651" i="35"/>
  <c r="H2850" i="35"/>
  <c r="O2850" i="35" s="1"/>
  <c r="H4261" i="35"/>
  <c r="H3751" i="35"/>
  <c r="H2556" i="35"/>
  <c r="H4824" i="35"/>
  <c r="H1504" i="35"/>
  <c r="H1339" i="35"/>
  <c r="H164" i="35"/>
  <c r="H3756" i="35"/>
  <c r="H1760" i="35"/>
  <c r="O1760" i="35" s="1"/>
  <c r="H4340" i="35"/>
  <c r="H2980" i="35"/>
  <c r="H1129" i="35"/>
  <c r="B1129" i="35" s="1"/>
  <c r="H1428" i="35"/>
  <c r="H1371" i="35"/>
  <c r="P1371" i="35" s="1"/>
  <c r="H2177" i="35"/>
  <c r="H4730" i="35"/>
  <c r="H2786" i="35"/>
  <c r="H270" i="35"/>
  <c r="H2852" i="35"/>
  <c r="H548" i="35"/>
  <c r="H3596" i="35"/>
  <c r="B3596" i="35" s="1"/>
  <c r="H258" i="35"/>
  <c r="O258" i="35" s="1"/>
  <c r="H1629" i="35"/>
  <c r="H1931" i="35"/>
  <c r="H247" i="35"/>
  <c r="O247" i="35" s="1"/>
  <c r="H878" i="35"/>
  <c r="H4455" i="35"/>
  <c r="H4741" i="35"/>
  <c r="H3142" i="35"/>
  <c r="H1509" i="35"/>
  <c r="H3754" i="35"/>
  <c r="H3240" i="35"/>
  <c r="H2931" i="35"/>
  <c r="H5489" i="35"/>
  <c r="H4326" i="35"/>
  <c r="H3098" i="35"/>
  <c r="H4980" i="35"/>
  <c r="H5631" i="35"/>
  <c r="H2562" i="35"/>
  <c r="H3043" i="35"/>
  <c r="H4169" i="35"/>
  <c r="H822" i="35"/>
  <c r="H5259" i="35"/>
  <c r="H858" i="35"/>
  <c r="H2846" i="35"/>
  <c r="H4370" i="35"/>
  <c r="H1056" i="35"/>
  <c r="H4944" i="35"/>
  <c r="H5432" i="35"/>
  <c r="H1497" i="35"/>
  <c r="B1497" i="35" s="1"/>
  <c r="H5095" i="35"/>
  <c r="H2828" i="35"/>
  <c r="H1085" i="35"/>
  <c r="H2964" i="35"/>
  <c r="H3972" i="35"/>
  <c r="H4814" i="35"/>
  <c r="P4814" i="35" s="1"/>
  <c r="H4236" i="35"/>
  <c r="H2170" i="35"/>
  <c r="H3719" i="35"/>
  <c r="H2319" i="35"/>
  <c r="H4421" i="35"/>
  <c r="H483" i="35"/>
  <c r="B483" i="35" s="1"/>
  <c r="H566" i="35"/>
  <c r="H1662" i="35"/>
  <c r="B1662" i="35" s="1"/>
  <c r="H3177" i="35"/>
  <c r="H3414" i="35"/>
  <c r="B3414" i="35" s="1"/>
  <c r="H2842" i="35"/>
  <c r="H3345" i="35"/>
  <c r="H3371" i="35"/>
  <c r="H1949" i="35"/>
  <c r="H3034" i="35"/>
  <c r="H4761" i="35"/>
  <c r="B4761" i="35" s="1"/>
  <c r="H4125" i="35"/>
  <c r="H297" i="35"/>
  <c r="H3937" i="35"/>
  <c r="H3422" i="35"/>
  <c r="H5616" i="35"/>
  <c r="H4066" i="35"/>
  <c r="H404" i="35"/>
  <c r="H2781" i="35"/>
  <c r="H4684" i="35"/>
  <c r="H5591" i="35"/>
  <c r="H1547" i="35"/>
  <c r="H4920" i="35"/>
  <c r="P4920" i="35" s="1"/>
  <c r="H1122" i="35"/>
  <c r="H5222" i="35"/>
  <c r="H507" i="35"/>
  <c r="H804" i="35"/>
  <c r="P804" i="35" s="1"/>
  <c r="H750" i="35"/>
  <c r="H2582" i="35"/>
  <c r="H1890" i="35"/>
  <c r="H4388" i="35"/>
  <c r="H400" i="35"/>
  <c r="H68" i="35"/>
  <c r="P68" i="35" s="1"/>
  <c r="H2619" i="35"/>
  <c r="H3658" i="35"/>
  <c r="H3546" i="35"/>
  <c r="H3859" i="35"/>
  <c r="H5307" i="35"/>
  <c r="B5307" i="35" s="1"/>
  <c r="H4300" i="35"/>
  <c r="H5188" i="35"/>
  <c r="H3316" i="35"/>
  <c r="P3316" i="35" s="1"/>
  <c r="H3094" i="35"/>
  <c r="O3094" i="35" s="1"/>
  <c r="H2695" i="35"/>
  <c r="H5520" i="35"/>
  <c r="H1377" i="35"/>
  <c r="H432" i="35"/>
  <c r="P432" i="35" s="1"/>
  <c r="H2184" i="35"/>
  <c r="H3285" i="35"/>
  <c r="O3285" i="35" s="1"/>
  <c r="H614" i="35"/>
  <c r="H3936" i="35"/>
  <c r="H881" i="35"/>
  <c r="H4598" i="35"/>
  <c r="H1218" i="35"/>
  <c r="H1648" i="35"/>
  <c r="H2934" i="35"/>
  <c r="H2513" i="35"/>
  <c r="H746" i="35"/>
  <c r="P746" i="35" s="1"/>
  <c r="H2435" i="35"/>
  <c r="H3933" i="35"/>
  <c r="H4493" i="35"/>
  <c r="P4493" i="35" s="1"/>
  <c r="H371" i="35"/>
  <c r="B371" i="35" s="1"/>
  <c r="H1303" i="35"/>
  <c r="H3628" i="35"/>
  <c r="H2042" i="35"/>
  <c r="H2525" i="35"/>
  <c r="H1031" i="35"/>
  <c r="H4221" i="35"/>
  <c r="P4221" i="35" s="1"/>
  <c r="H4791" i="35"/>
  <c r="H2252" i="35"/>
  <c r="H3184" i="35"/>
  <c r="H3113" i="35"/>
  <c r="O3113" i="35" s="1"/>
  <c r="H729" i="35"/>
  <c r="H1091" i="35"/>
  <c r="B1091" i="35" s="1"/>
  <c r="H1306" i="35"/>
  <c r="B1306" i="35" s="1"/>
  <c r="H1498" i="35"/>
  <c r="H5197" i="35"/>
  <c r="H565" i="35"/>
  <c r="H1434" i="35"/>
  <c r="H1692" i="35"/>
  <c r="H4704" i="35"/>
  <c r="O4704" i="35" s="1"/>
  <c r="H2409" i="35"/>
  <c r="H5057" i="35"/>
  <c r="P5057" i="35" s="1"/>
  <c r="H2671" i="35"/>
  <c r="H2134" i="35"/>
  <c r="H5001" i="35"/>
  <c r="H4156" i="35"/>
  <c r="B4156" i="35" s="1"/>
  <c r="H5347" i="35"/>
  <c r="H2717" i="35"/>
  <c r="H2155" i="35"/>
  <c r="O2155" i="35" s="1"/>
  <c r="H1627" i="35"/>
  <c r="H2606" i="35"/>
  <c r="H1803" i="35"/>
  <c r="H2253" i="35"/>
  <c r="H1989" i="35"/>
  <c r="H2769" i="35"/>
  <c r="H3097" i="35"/>
  <c r="H1684" i="35"/>
  <c r="P1684" i="35" s="1"/>
  <c r="H4914" i="35"/>
  <c r="H2428" i="35"/>
  <c r="H1928" i="35"/>
  <c r="H1447" i="35"/>
  <c r="H3549" i="35"/>
  <c r="H1983" i="35"/>
  <c r="O1983" i="35" s="1"/>
  <c r="H5033" i="35"/>
  <c r="H763" i="35"/>
  <c r="H648" i="35"/>
  <c r="O648" i="35" s="1"/>
  <c r="H1553" i="35"/>
  <c r="H5423" i="35"/>
  <c r="B5423" i="35" s="1"/>
  <c r="H3032" i="35"/>
  <c r="H1895" i="35"/>
  <c r="H1632" i="35"/>
  <c r="H3910" i="35"/>
  <c r="H4752" i="35"/>
  <c r="H2307" i="35"/>
  <c r="H5138" i="35"/>
  <c r="H3864" i="35"/>
  <c r="P3864" i="35" s="1"/>
  <c r="H4644" i="35"/>
  <c r="H1688" i="35"/>
  <c r="H5416" i="35"/>
  <c r="O5416" i="35" s="1"/>
  <c r="H3981" i="35"/>
  <c r="H3497" i="35"/>
  <c r="H4523" i="35"/>
  <c r="H3971" i="35"/>
  <c r="H5280" i="35"/>
  <c r="H2237" i="35"/>
  <c r="H3174" i="35"/>
  <c r="H4436" i="35"/>
  <c r="H146" i="35"/>
  <c r="H1990" i="35"/>
  <c r="H2728" i="35"/>
  <c r="H5463" i="35"/>
  <c r="H1711" i="35"/>
  <c r="P1711" i="35" s="1"/>
  <c r="H1950" i="35"/>
  <c r="O1950" i="35" s="1"/>
  <c r="H2309" i="35"/>
  <c r="H4229" i="35"/>
  <c r="H3320" i="35"/>
  <c r="H5379" i="35"/>
  <c r="H2483" i="35"/>
  <c r="H2129" i="35"/>
  <c r="H2270" i="35"/>
  <c r="P2270" i="35" s="1"/>
  <c r="H2595" i="35"/>
  <c r="H5429" i="35"/>
  <c r="H3488" i="35"/>
  <c r="H2791" i="35"/>
  <c r="H3831" i="35"/>
  <c r="H3012" i="35"/>
  <c r="H5318" i="35"/>
  <c r="O5318" i="35" s="1"/>
  <c r="H5357" i="35"/>
  <c r="O5357" i="35" s="1"/>
  <c r="H375" i="35"/>
  <c r="H3156" i="35"/>
  <c r="H1424" i="35"/>
  <c r="H5305" i="35"/>
  <c r="H5012" i="35"/>
  <c r="H4163" i="35"/>
  <c r="H109" i="35"/>
  <c r="H1294" i="35"/>
  <c r="H1903" i="35"/>
  <c r="H527" i="35"/>
  <c r="H2041" i="35"/>
  <c r="P2041" i="35" s="1"/>
  <c r="H3973" i="35"/>
  <c r="H2188" i="35"/>
  <c r="H380" i="35"/>
  <c r="O380" i="35" s="1"/>
  <c r="H1198" i="35"/>
  <c r="H3302" i="35"/>
  <c r="H5449" i="35"/>
  <c r="B5449" i="35" s="1"/>
  <c r="H4670" i="35"/>
  <c r="H5139" i="35"/>
  <c r="H2714" i="35"/>
  <c r="P2714" i="35" s="1"/>
  <c r="H2820" i="35"/>
  <c r="H4766" i="35"/>
  <c r="B4766" i="35" s="1"/>
  <c r="H2708" i="35"/>
  <c r="P2708" i="35" s="1"/>
  <c r="H4065" i="35"/>
  <c r="P4065" i="35" s="1"/>
  <c r="H1874" i="35"/>
  <c r="P1874" i="35" s="1"/>
  <c r="H251" i="35"/>
  <c r="H2180" i="35"/>
  <c r="H5562" i="35"/>
  <c r="H739" i="35"/>
  <c r="H5020" i="35"/>
  <c r="B5020" i="35" s="1"/>
  <c r="H3387" i="35"/>
  <c r="H39" i="35"/>
  <c r="H573" i="35"/>
  <c r="H1837" i="35"/>
  <c r="H601" i="35"/>
  <c r="H3677" i="35"/>
  <c r="B3677" i="35" s="1"/>
  <c r="H1640" i="35"/>
  <c r="H3303" i="35"/>
  <c r="H3995" i="35"/>
  <c r="H5406" i="35"/>
  <c r="H30" i="35"/>
  <c r="H474" i="35"/>
  <c r="H1606" i="35"/>
  <c r="H3367" i="35"/>
  <c r="H1797" i="35"/>
  <c r="B1797" i="35" s="1"/>
  <c r="H531" i="35"/>
  <c r="H238" i="35"/>
  <c r="H623" i="35"/>
  <c r="H1665" i="35"/>
  <c r="P1665" i="35" s="1"/>
  <c r="H5270" i="35"/>
  <c r="H1978" i="35"/>
  <c r="H1277" i="35"/>
  <c r="B1277" i="35" s="1"/>
  <c r="H1268" i="35"/>
  <c r="B1268" i="35" s="1"/>
  <c r="H2401" i="35"/>
  <c r="H2535" i="35"/>
  <c r="O2535" i="35" s="1"/>
  <c r="H4317" i="35"/>
  <c r="H3008" i="35"/>
  <c r="H605" i="35"/>
  <c r="H1302" i="35"/>
  <c r="H198" i="35"/>
  <c r="H3991" i="35"/>
  <c r="O3991" i="35" s="1"/>
  <c r="H1231" i="35"/>
  <c r="H5255" i="35"/>
  <c r="B5255" i="35" s="1"/>
  <c r="H4869" i="35"/>
  <c r="H1774" i="35"/>
  <c r="B1774" i="35" s="1"/>
  <c r="H539" i="35"/>
  <c r="H2311" i="35"/>
  <c r="O2311" i="35" s="1"/>
  <c r="H4673" i="35"/>
  <c r="H3205" i="35"/>
  <c r="P3205" i="35" s="1"/>
  <c r="H2295" i="35"/>
  <c r="H1073" i="35"/>
  <c r="B1073" i="35" s="1"/>
  <c r="H5114" i="35"/>
  <c r="H4238" i="35"/>
  <c r="H2354" i="35"/>
  <c r="H4974" i="35"/>
  <c r="H608" i="35"/>
  <c r="H651" i="35"/>
  <c r="H420" i="35"/>
  <c r="H728" i="35"/>
  <c r="H489" i="35"/>
  <c r="H3269" i="35"/>
  <c r="H1077" i="35"/>
  <c r="H5628" i="35"/>
  <c r="H2340" i="35"/>
  <c r="H1009" i="35"/>
  <c r="H3759" i="35"/>
  <c r="H2242" i="35"/>
  <c r="P2242" i="35" s="1"/>
  <c r="H3883" i="35"/>
  <c r="O3883" i="35" s="1"/>
  <c r="H3512" i="35"/>
  <c r="H2823" i="35"/>
  <c r="H1346" i="35"/>
  <c r="O1346" i="35" s="1"/>
  <c r="H1427" i="35"/>
  <c r="H1221" i="35"/>
  <c r="B1221" i="35" s="1"/>
  <c r="H4616" i="35"/>
  <c r="B4616" i="35" s="1"/>
  <c r="H2244" i="35"/>
  <c r="H5013" i="35"/>
  <c r="H5339" i="35"/>
  <c r="H692" i="35"/>
  <c r="H1133" i="35"/>
  <c r="B1133" i="35" s="1"/>
  <c r="H3403" i="35"/>
  <c r="H3122" i="35"/>
  <c r="H4045" i="35"/>
  <c r="H2120" i="35"/>
  <c r="B2120" i="35" s="1"/>
  <c r="H999" i="35"/>
  <c r="H5583" i="35"/>
  <c r="H3001" i="35"/>
  <c r="H2070" i="35"/>
  <c r="P2070" i="35" s="1"/>
  <c r="H300" i="35"/>
  <c r="H2549" i="35"/>
  <c r="H3575" i="35"/>
  <c r="H1618" i="35"/>
  <c r="B1618" i="35" s="1"/>
  <c r="H664" i="35"/>
  <c r="H1104" i="35"/>
  <c r="H5606" i="35"/>
  <c r="P5606" i="35" s="1"/>
  <c r="H1230" i="35"/>
  <c r="H580" i="35"/>
  <c r="H3830" i="35"/>
  <c r="O3830" i="35" s="1"/>
  <c r="H690" i="35"/>
  <c r="B690" i="35" s="1"/>
  <c r="H2871" i="35"/>
  <c r="H842" i="35"/>
  <c r="H3484" i="35"/>
  <c r="H4872" i="35"/>
  <c r="H3639" i="35"/>
  <c r="H484" i="35"/>
  <c r="H5637" i="35"/>
  <c r="O5637" i="35" s="1"/>
  <c r="H2583" i="35"/>
  <c r="H5157" i="35"/>
  <c r="H1177" i="35"/>
  <c r="P1177" i="35" s="1"/>
  <c r="H4763" i="35"/>
  <c r="H5537" i="35"/>
  <c r="H3092" i="35"/>
  <c r="H5220" i="35"/>
  <c r="H688" i="35"/>
  <c r="H1476" i="35"/>
  <c r="H1477" i="35"/>
  <c r="H4585" i="35"/>
  <c r="H2400" i="35"/>
  <c r="H2802" i="35"/>
  <c r="H3764" i="35"/>
  <c r="H1782" i="35"/>
  <c r="H3646" i="35"/>
  <c r="H4121" i="35"/>
  <c r="H4645" i="35"/>
  <c r="H2051" i="35"/>
  <c r="H2517" i="35"/>
  <c r="H2656" i="35"/>
  <c r="H5076" i="35"/>
  <c r="H299" i="35"/>
  <c r="O299" i="35" s="1"/>
  <c r="H1941" i="35"/>
  <c r="P1941" i="35" s="1"/>
  <c r="H5074" i="35"/>
  <c r="P5074" i="35" s="1"/>
  <c r="H3130" i="35"/>
  <c r="H1245" i="35"/>
  <c r="P1245" i="35" s="1"/>
  <c r="H2398" i="35"/>
  <c r="H2682" i="35"/>
  <c r="H2896" i="35"/>
  <c r="H2510" i="35"/>
  <c r="H4842" i="35"/>
  <c r="H5201" i="35"/>
  <c r="H4641" i="35"/>
  <c r="H5511" i="35"/>
  <c r="H4351" i="35"/>
  <c r="H5122" i="35"/>
  <c r="H1235" i="35"/>
  <c r="P1235" i="35" s="1"/>
  <c r="H3436" i="35"/>
  <c r="B3436" i="35" s="1"/>
  <c r="H2197" i="35"/>
  <c r="H613" i="35"/>
  <c r="P613" i="35" s="1"/>
  <c r="H3324" i="35"/>
  <c r="H3153" i="35"/>
  <c r="H3708" i="35"/>
  <c r="H5531" i="35"/>
  <c r="H5009" i="35"/>
  <c r="B5009" i="35" s="1"/>
  <c r="H1872" i="35"/>
  <c r="H3770" i="35"/>
  <c r="P3770" i="35" s="1"/>
  <c r="H5551" i="35"/>
  <c r="H3234" i="35"/>
  <c r="H553" i="35"/>
  <c r="H2164" i="35"/>
  <c r="H4721" i="35"/>
  <c r="H3724" i="35"/>
  <c r="H1449" i="35"/>
  <c r="H3003" i="35"/>
  <c r="H390" i="35"/>
  <c r="H5527" i="35"/>
  <c r="H2057" i="35"/>
  <c r="H1068" i="35"/>
  <c r="P1068" i="35" s="1"/>
  <c r="H4765" i="35"/>
  <c r="H206" i="35"/>
  <c r="H2447" i="35"/>
  <c r="H5108" i="35"/>
  <c r="O5108" i="35" s="1"/>
  <c r="H1742" i="35"/>
  <c r="H1207" i="35"/>
  <c r="O1207" i="35" s="1"/>
  <c r="H5506" i="35"/>
  <c r="H4499" i="35"/>
  <c r="P4499" i="35" s="1"/>
  <c r="H5516" i="35"/>
  <c r="H4781" i="35"/>
  <c r="H283" i="35"/>
  <c r="H3772" i="35"/>
  <c r="H3726" i="35"/>
  <c r="B3726" i="35" s="1"/>
  <c r="H4870" i="35"/>
  <c r="H513" i="35"/>
  <c r="H5058" i="35"/>
  <c r="H3461" i="35"/>
  <c r="O3461" i="35" s="1"/>
  <c r="H130" i="35"/>
  <c r="O130" i="35" s="1"/>
  <c r="H5585" i="35"/>
  <c r="H2663" i="35"/>
  <c r="H2128" i="35"/>
  <c r="H132" i="35"/>
  <c r="O132" i="35" s="1"/>
  <c r="H4159" i="35"/>
  <c r="H3033" i="35"/>
  <c r="H4268" i="35"/>
  <c r="H2017" i="35"/>
  <c r="H5260" i="35"/>
  <c r="H2339" i="35"/>
  <c r="O2339" i="35" s="1"/>
  <c r="H3372" i="35"/>
  <c r="H2636" i="35"/>
  <c r="H3814" i="35"/>
  <c r="P3814" i="35" s="1"/>
  <c r="H2247" i="35"/>
  <c r="H392" i="35"/>
  <c r="H681" i="35"/>
  <c r="H3064" i="35"/>
  <c r="H1057" i="35"/>
  <c r="B1057" i="35" s="1"/>
  <c r="H1617" i="35"/>
  <c r="O1617" i="35" s="1"/>
  <c r="H4887" i="35"/>
  <c r="P4887" i="35" s="1"/>
  <c r="H5565" i="35"/>
  <c r="O5565" i="35" s="1"/>
  <c r="H1412" i="35"/>
  <c r="H242" i="35"/>
  <c r="H2476" i="35"/>
  <c r="H1559" i="35"/>
  <c r="O1559" i="35" s="1"/>
  <c r="H5147" i="35"/>
  <c r="B5147" i="35" s="1"/>
  <c r="H2983" i="35"/>
  <c r="H851" i="35"/>
  <c r="H1518" i="35"/>
  <c r="O1518" i="35" s="1"/>
  <c r="H3685" i="35"/>
  <c r="H4511" i="35"/>
  <c r="H1083" i="35"/>
  <c r="O1083" i="35" s="1"/>
  <c r="H1098" i="35"/>
  <c r="H4652" i="35"/>
  <c r="H5066" i="35"/>
  <c r="H2752" i="35"/>
  <c r="H256" i="35"/>
  <c r="H3213" i="35"/>
  <c r="H1003" i="35"/>
  <c r="H1225" i="35"/>
  <c r="B1225" i="35" s="1"/>
  <c r="H2911" i="35"/>
  <c r="H5233" i="35"/>
  <c r="H1305" i="35"/>
  <c r="H3784" i="35"/>
  <c r="H161" i="35"/>
  <c r="H1032" i="35"/>
  <c r="H3534" i="35"/>
  <c r="H185" i="35"/>
  <c r="P185" i="35" s="1"/>
  <c r="H233" i="35"/>
  <c r="H125" i="35"/>
  <c r="P125" i="35" s="1"/>
  <c r="H3208" i="35"/>
  <c r="H2444" i="35"/>
  <c r="H3598" i="35"/>
  <c r="O3598" i="35" s="1"/>
  <c r="H5452" i="35"/>
  <c r="P5452" i="35" s="1"/>
  <c r="H2388" i="35"/>
  <c r="H2954" i="35"/>
  <c r="H2903" i="35"/>
  <c r="H5170" i="35"/>
  <c r="B5170" i="35" s="1"/>
  <c r="H1381" i="35"/>
  <c r="H2747" i="35"/>
  <c r="H4732" i="35"/>
  <c r="P4732" i="35" s="1"/>
  <c r="H397" i="35"/>
  <c r="H2567" i="35"/>
  <c r="H2585" i="35"/>
  <c r="H232" i="35"/>
  <c r="H3839" i="35"/>
  <c r="P3839" i="35" s="1"/>
  <c r="H4527" i="35"/>
  <c r="H904" i="35"/>
  <c r="H521" i="35"/>
  <c r="P521" i="35" s="1"/>
  <c r="H4038" i="35"/>
  <c r="H2559" i="35"/>
  <c r="H1403" i="35"/>
  <c r="P1403" i="35" s="1"/>
  <c r="H3050" i="35"/>
  <c r="H3633" i="35"/>
  <c r="H1681" i="35"/>
  <c r="H2413" i="35"/>
  <c r="H5268" i="35"/>
  <c r="H166" i="35"/>
  <c r="P166" i="35" s="1"/>
  <c r="H1485" i="35"/>
  <c r="O1485" i="35" s="1"/>
  <c r="H4923" i="35"/>
  <c r="B4923" i="35" s="1"/>
  <c r="H2221" i="35"/>
  <c r="H3796" i="35"/>
  <c r="H4282" i="35"/>
  <c r="H2458" i="35"/>
  <c r="H5093" i="35"/>
  <c r="H360" i="35"/>
  <c r="H343" i="35"/>
  <c r="P343" i="35" s="1"/>
  <c r="H4451" i="35"/>
  <c r="H2518" i="35"/>
  <c r="H2443" i="35"/>
  <c r="H4959" i="35"/>
  <c r="B4959" i="35" s="1"/>
  <c r="H799" i="35"/>
  <c r="H4945" i="35"/>
  <c r="H2749" i="35"/>
  <c r="H396" i="35"/>
  <c r="H280" i="35"/>
  <c r="P280" i="35" s="1"/>
  <c r="H791" i="35"/>
  <c r="H4608" i="35"/>
  <c r="H4337" i="35"/>
  <c r="P4337" i="35" s="1"/>
  <c r="H3185" i="35"/>
  <c r="H496" i="35"/>
  <c r="H4492" i="35"/>
  <c r="B4492" i="35" s="1"/>
  <c r="H1237" i="35"/>
  <c r="H332" i="35"/>
  <c r="H138" i="35"/>
  <c r="B138" i="35" s="1"/>
  <c r="H4901" i="35"/>
  <c r="H594" i="35"/>
  <c r="H4364" i="35"/>
  <c r="H177" i="35"/>
  <c r="B177" i="35" s="1"/>
  <c r="H1613" i="35"/>
  <c r="H703" i="35"/>
  <c r="P703" i="35" s="1"/>
  <c r="H2453" i="35"/>
  <c r="B2453" i="35" s="1"/>
  <c r="H4150" i="35"/>
  <c r="P4150" i="35" s="1"/>
  <c r="H4623" i="35"/>
  <c r="P4623" i="35" s="1"/>
  <c r="H4904" i="35"/>
  <c r="H4738" i="35"/>
  <c r="H3477" i="35"/>
  <c r="H3610" i="35"/>
  <c r="P3610" i="35" s="1"/>
  <c r="H196" i="35"/>
  <c r="H951" i="35"/>
  <c r="P951" i="35" s="1"/>
  <c r="H200" i="35"/>
  <c r="H3645" i="35"/>
  <c r="H704" i="35"/>
  <c r="H2662" i="35"/>
  <c r="H906" i="35"/>
  <c r="H493" i="35"/>
  <c r="H1165" i="35"/>
  <c r="H2442" i="35"/>
  <c r="H4567" i="35"/>
  <c r="P4567" i="35" s="1"/>
  <c r="H2509" i="35"/>
  <c r="H1435" i="35"/>
  <c r="H2889" i="35"/>
  <c r="P2889" i="35" s="1"/>
  <c r="H5576" i="35"/>
  <c r="H4816" i="35"/>
  <c r="H1106" i="35"/>
  <c r="H1602" i="35"/>
  <c r="H2727" i="35"/>
  <c r="H3746" i="35"/>
  <c r="H3314" i="35"/>
  <c r="H2056" i="35"/>
  <c r="B2056" i="35" s="1"/>
  <c r="H708" i="35"/>
  <c r="H837" i="35"/>
  <c r="H2015" i="35"/>
  <c r="H361" i="35"/>
  <c r="B361" i="35" s="1"/>
  <c r="H3941" i="35"/>
  <c r="B3941" i="35" s="1"/>
  <c r="H4212" i="35"/>
  <c r="O4212" i="35" s="1"/>
  <c r="H2994" i="35"/>
  <c r="H1044" i="35"/>
  <c r="H4844" i="35"/>
  <c r="H2672" i="35"/>
  <c r="H2163" i="35"/>
  <c r="H3241" i="35"/>
  <c r="P3241" i="35" s="1"/>
  <c r="H1238" i="35"/>
  <c r="H3948" i="35"/>
  <c r="H1620" i="35"/>
  <c r="H917" i="35"/>
  <c r="O917" i="35" s="1"/>
  <c r="H2516" i="35"/>
  <c r="H2993" i="35"/>
  <c r="H1113" i="35"/>
  <c r="H2961" i="35"/>
  <c r="O2961" i="35" s="1"/>
  <c r="H1388" i="35"/>
  <c r="H4578" i="35"/>
  <c r="H627" i="35"/>
  <c r="H5153" i="35"/>
  <c r="H2847" i="35"/>
  <c r="H1452" i="35"/>
  <c r="H4636" i="35"/>
  <c r="H3424" i="35"/>
  <c r="H4632" i="35"/>
  <c r="B4632" i="35" s="1"/>
  <c r="H3881" i="35"/>
  <c r="H3802" i="35"/>
  <c r="H1919" i="35"/>
  <c r="O1919" i="35" s="1"/>
  <c r="H876" i="35"/>
  <c r="P876" i="35" s="1"/>
  <c r="H989" i="35"/>
  <c r="H1335" i="35"/>
  <c r="H2092" i="35"/>
  <c r="H859" i="35"/>
  <c r="O859" i="35" s="1"/>
  <c r="H2110" i="35"/>
  <c r="H5370" i="35"/>
  <c r="O5370" i="35" s="1"/>
  <c r="H4216" i="35"/>
  <c r="H4480" i="35"/>
  <c r="H5042" i="35"/>
  <c r="H2552" i="35"/>
  <c r="H1053" i="35"/>
  <c r="O1053" i="35" s="1"/>
  <c r="H83" i="35"/>
  <c r="H4363" i="35"/>
  <c r="H3150" i="35"/>
  <c r="H3061" i="35"/>
  <c r="H2544" i="35"/>
  <c r="H3604" i="35"/>
  <c r="H992" i="35"/>
  <c r="H2715" i="35"/>
  <c r="H4669" i="35"/>
  <c r="B4669" i="35" s="1"/>
  <c r="H2427" i="35"/>
  <c r="H3157" i="35"/>
  <c r="H3474" i="35"/>
  <c r="H3120" i="35"/>
  <c r="B3120" i="35" s="1"/>
  <c r="H1644" i="35"/>
  <c r="H1284" i="35"/>
  <c r="H3774" i="35"/>
  <c r="H1488" i="35"/>
  <c r="H2763" i="35"/>
  <c r="H2078" i="35"/>
  <c r="P2078" i="35" s="1"/>
  <c r="H2077" i="35"/>
  <c r="H4548" i="35"/>
  <c r="B4548" i="35" s="1"/>
  <c r="H4457" i="35"/>
  <c r="H1963" i="35"/>
  <c r="H2765" i="35"/>
  <c r="H1228" i="35"/>
  <c r="O1228" i="35" s="1"/>
  <c r="H2894" i="35"/>
  <c r="P2894" i="35" s="1"/>
  <c r="H5248" i="35"/>
  <c r="P5248" i="35" s="1"/>
  <c r="H4081" i="35"/>
  <c r="H492" i="35"/>
  <c r="H3856" i="35"/>
  <c r="H3611" i="35"/>
  <c r="H1542" i="35"/>
  <c r="P1542" i="35" s="1"/>
  <c r="H412" i="35"/>
  <c r="H1375" i="35"/>
  <c r="B1375" i="35" s="1"/>
  <c r="H5067" i="35"/>
  <c r="B5067" i="35" s="1"/>
  <c r="H306" i="35"/>
  <c r="P306" i="35" s="1"/>
  <c r="H241" i="35"/>
  <c r="H1320" i="35"/>
  <c r="H5508" i="35"/>
  <c r="H3239" i="35"/>
  <c r="H4812" i="35"/>
  <c r="H4145" i="35"/>
  <c r="H2730" i="35"/>
  <c r="H3036" i="35"/>
  <c r="P3036" i="35" s="1"/>
  <c r="H3896" i="35"/>
  <c r="H4676" i="35"/>
  <c r="H4629" i="35"/>
  <c r="H591" i="35"/>
  <c r="H1717" i="35"/>
  <c r="H403" i="35"/>
  <c r="H3510" i="35"/>
  <c r="P3510" i="35" s="1"/>
  <c r="H4902" i="35"/>
  <c r="H749" i="35"/>
  <c r="P749" i="35" s="1"/>
  <c r="H269" i="35"/>
  <c r="H3022" i="35"/>
  <c r="H3966" i="35"/>
  <c r="H2117" i="35"/>
  <c r="H1844" i="35"/>
  <c r="H3273" i="35"/>
  <c r="H3338" i="35"/>
  <c r="H1430" i="35"/>
  <c r="H4093" i="35"/>
  <c r="H2342" i="35"/>
  <c r="H2446" i="35"/>
  <c r="O2446" i="35" s="1"/>
  <c r="H5491" i="35"/>
  <c r="H3731" i="35"/>
  <c r="B3731" i="35" s="1"/>
  <c r="H3829" i="35"/>
  <c r="H61" i="35"/>
  <c r="H4456" i="35"/>
  <c r="H3967" i="35"/>
  <c r="H2174" i="35"/>
  <c r="H5455" i="35"/>
  <c r="H216" i="35"/>
  <c r="H2482" i="35"/>
  <c r="P2482" i="35" s="1"/>
  <c r="H2621" i="35"/>
  <c r="H3621" i="35"/>
  <c r="P3621" i="35" s="1"/>
  <c r="H1261" i="35"/>
  <c r="B1261" i="35" s="1"/>
  <c r="H1419" i="35"/>
  <c r="H3071" i="35"/>
  <c r="H1598" i="35"/>
  <c r="H1979" i="35"/>
  <c r="H5310" i="35"/>
  <c r="H2302" i="35"/>
  <c r="H759" i="35"/>
  <c r="H4345" i="35"/>
  <c r="H2460" i="35"/>
  <c r="H4597" i="35"/>
  <c r="H3824" i="35"/>
  <c r="H3944" i="35"/>
  <c r="H4341" i="35"/>
  <c r="H5499" i="35"/>
  <c r="H45" i="35"/>
  <c r="O45" i="35" s="1"/>
  <c r="H4917" i="35"/>
  <c r="H2503" i="35"/>
  <c r="H2009" i="35"/>
  <c r="O2009" i="35" s="1"/>
  <c r="H2738" i="35"/>
  <c r="H777" i="35"/>
  <c r="H3994" i="35"/>
  <c r="B3994" i="35" s="1"/>
  <c r="H3518" i="35"/>
  <c r="H3146" i="35"/>
  <c r="P3146" i="35" s="1"/>
  <c r="H1332" i="35"/>
  <c r="H5532" i="35"/>
  <c r="H1901" i="35"/>
  <c r="H2547" i="35"/>
  <c r="H2489" i="35"/>
  <c r="H5106" i="35"/>
  <c r="H5142" i="35"/>
  <c r="H1680" i="35"/>
  <c r="H3588" i="35"/>
  <c r="H4140" i="35"/>
  <c r="H1019" i="35"/>
  <c r="H1525" i="35"/>
  <c r="B1525" i="35" s="1"/>
  <c r="H5509" i="35"/>
  <c r="H2386" i="35"/>
  <c r="H2328" i="35"/>
  <c r="H86" i="35"/>
  <c r="B86" i="35" s="1"/>
  <c r="H4069" i="35"/>
  <c r="H4289" i="35"/>
  <c r="O4289" i="35" s="1"/>
  <c r="H652" i="35"/>
  <c r="H2289" i="35"/>
  <c r="O2289" i="35" s="1"/>
  <c r="H1008" i="35"/>
  <c r="H273" i="35"/>
  <c r="H2898" i="35"/>
  <c r="H640" i="35"/>
  <c r="H5089" i="35"/>
  <c r="H2550" i="35"/>
  <c r="H4429" i="35"/>
  <c r="H1192" i="35"/>
  <c r="O1192" i="35" s="1"/>
  <c r="H318" i="35"/>
  <c r="H1593" i="35"/>
  <c r="H3715" i="35"/>
  <c r="B3715" i="35" s="1"/>
  <c r="H2104" i="35"/>
  <c r="H4867" i="35"/>
  <c r="H830" i="35"/>
  <c r="H4172" i="35"/>
  <c r="B4172" i="35" s="1"/>
  <c r="H1341" i="35"/>
  <c r="O1341" i="35" s="1"/>
  <c r="H5633" i="35"/>
  <c r="P5633" i="35" s="1"/>
  <c r="H443" i="35"/>
  <c r="H5071" i="35"/>
  <c r="H2734" i="35"/>
  <c r="H4387" i="35"/>
  <c r="B4387" i="35" s="1"/>
  <c r="H334" i="35"/>
  <c r="H1372" i="35"/>
  <c r="H1037" i="35"/>
  <c r="H4550" i="35"/>
  <c r="H3793" i="35"/>
  <c r="H3214" i="35"/>
  <c r="H219" i="35"/>
  <c r="O219" i="35" s="1"/>
  <c r="H5523" i="35"/>
  <c r="H1882" i="35"/>
  <c r="H3069" i="35"/>
  <c r="H4821" i="35"/>
  <c r="H3581" i="35"/>
  <c r="O3581" i="35" s="1"/>
  <c r="H348" i="35"/>
  <c r="H3554" i="35"/>
  <c r="P3554" i="35" s="1"/>
  <c r="H1250" i="35"/>
  <c r="H3046" i="35"/>
  <c r="H3369" i="35"/>
  <c r="H685" i="35"/>
  <c r="H377" i="35"/>
  <c r="H5445" i="35"/>
  <c r="H564" i="35"/>
  <c r="H3695" i="35"/>
  <c r="H2792" i="35"/>
  <c r="B2792" i="35" s="1"/>
  <c r="H2337" i="35"/>
  <c r="O2337" i="35" s="1"/>
  <c r="H1673" i="35"/>
  <c r="H5069" i="35"/>
  <c r="H2774" i="35"/>
  <c r="H4405" i="35"/>
  <c r="H1193" i="35"/>
  <c r="H1712" i="35"/>
  <c r="H2267" i="35"/>
  <c r="H4296" i="35"/>
  <c r="H3519" i="35"/>
  <c r="H3246" i="35"/>
  <c r="H1823" i="35"/>
  <c r="B1823" i="35" s="1"/>
  <c r="H1039" i="35"/>
  <c r="P1039" i="35" s="1"/>
  <c r="H495" i="35"/>
  <c r="O495" i="35" s="1"/>
  <c r="H4912" i="35"/>
  <c r="H997" i="35"/>
  <c r="H3750" i="35"/>
  <c r="O3750" i="35" s="1"/>
  <c r="H67" i="35"/>
  <c r="H2331" i="35"/>
  <c r="H1298" i="35"/>
  <c r="H2377" i="35"/>
  <c r="H3244" i="35"/>
  <c r="O3244" i="35" s="1"/>
  <c r="H2957" i="35"/>
  <c r="O2957" i="35" s="1"/>
  <c r="H3779" i="35"/>
  <c r="H1156" i="35"/>
  <c r="P1156" i="35" s="1"/>
  <c r="H4013" i="35"/>
  <c r="H3405" i="35"/>
  <c r="H865" i="35"/>
  <c r="H4320" i="35"/>
  <c r="B4320" i="35" s="1"/>
  <c r="H1960" i="35"/>
  <c r="H4626" i="35"/>
  <c r="P4626" i="35" s="1"/>
  <c r="H4353" i="35"/>
  <c r="H4082" i="35"/>
  <c r="H1726" i="35"/>
  <c r="H4286" i="35"/>
  <c r="H1239" i="35"/>
  <c r="H2876" i="35"/>
  <c r="H1584" i="35"/>
  <c r="H2906" i="35"/>
  <c r="P2906" i="35" s="1"/>
  <c r="H4174" i="35"/>
  <c r="H3720" i="35"/>
  <c r="H141" i="35"/>
  <c r="H5119" i="35"/>
  <c r="H4577" i="35"/>
  <c r="H2148" i="35"/>
  <c r="H41" i="35"/>
  <c r="H4312" i="35"/>
  <c r="H3571" i="35"/>
  <c r="B3571" i="35" s="1"/>
  <c r="H3635" i="35"/>
  <c r="H2336" i="35"/>
  <c r="H5269" i="35"/>
  <c r="H5055" i="35"/>
  <c r="B5055" i="35" s="1"/>
  <c r="H5464" i="35"/>
  <c r="B5464" i="35" s="1"/>
  <c r="H4412" i="35"/>
  <c r="H4546" i="35"/>
  <c r="H4859" i="35"/>
  <c r="H3619" i="35"/>
  <c r="H1771" i="35"/>
  <c r="H836" i="35"/>
  <c r="H4003" i="35"/>
  <c r="H4769" i="35"/>
  <c r="H5412" i="35"/>
  <c r="H5475" i="35"/>
  <c r="H5353" i="35"/>
  <c r="P5353" i="35" s="1"/>
  <c r="H1984" i="35"/>
  <c r="H4836" i="35"/>
  <c r="H5613" i="35"/>
  <c r="H2868" i="35"/>
  <c r="B2868" i="35" s="1"/>
  <c r="H4276" i="35"/>
  <c r="H1473" i="35"/>
  <c r="H1752" i="35"/>
  <c r="H3704" i="35"/>
  <c r="H1887" i="35"/>
  <c r="H5388" i="35"/>
  <c r="P5388" i="35" s="1"/>
  <c r="H305" i="35"/>
  <c r="H5060" i="35"/>
  <c r="H5284" i="35"/>
  <c r="P5284" i="35" s="1"/>
  <c r="H3632" i="35"/>
  <c r="H344" i="35"/>
  <c r="H4883" i="35"/>
  <c r="H2735" i="35"/>
  <c r="O2735" i="35" s="1"/>
  <c r="H4985" i="35"/>
  <c r="H2375" i="35"/>
  <c r="H3515" i="35"/>
  <c r="H3551" i="35"/>
  <c r="H1326" i="35"/>
  <c r="O1326" i="35" s="1"/>
  <c r="H1000" i="35"/>
  <c r="H5181" i="35"/>
  <c r="O5181" i="35" s="1"/>
  <c r="H4801" i="35"/>
  <c r="H5594" i="35"/>
  <c r="H3075" i="35"/>
  <c r="H1229" i="35"/>
  <c r="B1229" i="35" s="1"/>
  <c r="H4098" i="35"/>
  <c r="P4098" i="35" s="1"/>
  <c r="H4852" i="35"/>
  <c r="H4452" i="35"/>
  <c r="P4452" i="35" s="1"/>
  <c r="H3819" i="35"/>
  <c r="H1350" i="35"/>
  <c r="O1350" i="35" s="1"/>
  <c r="H4822" i="35"/>
  <c r="H4281" i="35"/>
  <c r="H388" i="35"/>
  <c r="H5397" i="35"/>
  <c r="H713" i="35"/>
  <c r="O713" i="35" s="1"/>
  <c r="H4553" i="35"/>
  <c r="P4553" i="35" s="1"/>
  <c r="H1622" i="35"/>
  <c r="P1622" i="35" s="1"/>
  <c r="H321" i="35"/>
  <c r="H2641" i="35"/>
  <c r="B2641" i="35" s="1"/>
  <c r="H3928" i="35"/>
  <c r="H928" i="35"/>
  <c r="H4443" i="35"/>
  <c r="H5620" i="35"/>
  <c r="H795" i="35"/>
  <c r="H3705" i="35"/>
  <c r="H1885" i="35"/>
  <c r="P1885" i="35" s="1"/>
  <c r="H4180" i="35"/>
  <c r="H1833" i="35"/>
  <c r="H1959" i="35"/>
  <c r="H2642" i="35"/>
  <c r="H644" i="35"/>
  <c r="B644" i="35" s="1"/>
  <c r="H1402" i="35"/>
  <c r="H3453" i="35"/>
  <c r="H279" i="35"/>
  <c r="B279" i="35" s="1"/>
  <c r="H2390" i="35"/>
  <c r="H653" i="35"/>
  <c r="P653" i="35" s="1"/>
  <c r="H4805" i="35"/>
  <c r="H706" i="35"/>
  <c r="H1609" i="35"/>
  <c r="H1141" i="35"/>
  <c r="H4083" i="35"/>
  <c r="H4409" i="35"/>
  <c r="H2172" i="35"/>
  <c r="H3237" i="35"/>
  <c r="H5607" i="35"/>
  <c r="H3321" i="35"/>
  <c r="H599" i="35"/>
  <c r="H1373" i="35"/>
  <c r="H4539" i="35"/>
  <c r="H175" i="35"/>
  <c r="P175" i="35" s="1"/>
  <c r="H3197" i="35"/>
  <c r="H4441" i="35"/>
  <c r="H5352" i="35"/>
  <c r="H4199" i="35"/>
  <c r="O4199" i="35" s="1"/>
  <c r="H4564" i="35"/>
  <c r="B4564" i="35" s="1"/>
  <c r="H3457" i="35"/>
  <c r="H1079" i="35"/>
  <c r="H2430" i="35"/>
  <c r="O2430" i="35" s="1"/>
  <c r="H796" i="35"/>
  <c r="H4630" i="35"/>
  <c r="P4630" i="35" s="1"/>
  <c r="H4849" i="35"/>
  <c r="H4151" i="35"/>
  <c r="H1304" i="35"/>
  <c r="H3997" i="35"/>
  <c r="H2801" i="35"/>
  <c r="P2801" i="35" s="1"/>
  <c r="H2976" i="35"/>
  <c r="H3262" i="35"/>
  <c r="H3139" i="35"/>
  <c r="H3207" i="35"/>
  <c r="H5514" i="35"/>
  <c r="H5184" i="35"/>
  <c r="H3357" i="35"/>
  <c r="P3357" i="35" s="1"/>
  <c r="H1457" i="35"/>
  <c r="H4442" i="35"/>
  <c r="H4227" i="35"/>
  <c r="H3618" i="35"/>
  <c r="H5185" i="35"/>
  <c r="H5328" i="35"/>
  <c r="B5328" i="35" s="1"/>
  <c r="H1325" i="35"/>
  <c r="H1756" i="35"/>
  <c r="H762" i="35"/>
  <c r="H4827" i="35"/>
  <c r="H1291" i="35"/>
  <c r="H889" i="35"/>
  <c r="H1002" i="35"/>
  <c r="H3199" i="35"/>
  <c r="H2310" i="35"/>
  <c r="H227" i="35"/>
  <c r="H2837" i="35"/>
  <c r="O2837" i="35" s="1"/>
  <c r="H3478" i="35"/>
  <c r="H1440" i="35"/>
  <c r="H19" i="35"/>
  <c r="H128" i="35"/>
  <c r="H2257" i="35"/>
  <c r="H430" i="35"/>
  <c r="H1588" i="35"/>
  <c r="H3402" i="35"/>
  <c r="H2631" i="35"/>
  <c r="H1658" i="35"/>
  <c r="H285" i="35"/>
  <c r="B285" i="35" s="1"/>
  <c r="H3145" i="35"/>
  <c r="H3663" i="35"/>
  <c r="H1647" i="35"/>
  <c r="H2861" i="35"/>
  <c r="H508" i="35"/>
  <c r="H530" i="35"/>
  <c r="B530" i="35" s="1"/>
  <c r="H4868" i="35"/>
  <c r="H362" i="35"/>
  <c r="H2145" i="35"/>
  <c r="O2145" i="35" s="1"/>
  <c r="H1400" i="35"/>
  <c r="H1258" i="35"/>
  <c r="H2086" i="35"/>
  <c r="H3854" i="35"/>
  <c r="H1405" i="35"/>
  <c r="H570" i="35"/>
  <c r="H4257" i="35"/>
  <c r="H5019" i="35"/>
  <c r="H316" i="35"/>
  <c r="H82" i="35"/>
  <c r="O82" i="35" s="1"/>
  <c r="H4543" i="35"/>
  <c r="B4543" i="35" s="1"/>
  <c r="H1279" i="35"/>
  <c r="P1279" i="35" s="1"/>
  <c r="H5014" i="35"/>
  <c r="H3053" i="35"/>
  <c r="O3053" i="35" s="1"/>
  <c r="H636" i="35"/>
  <c r="H3893" i="35"/>
  <c r="H3778" i="35"/>
  <c r="H4625" i="35"/>
  <c r="B4625" i="35" s="1"/>
  <c r="H4884" i="35"/>
  <c r="H3211" i="35"/>
  <c r="O3211" i="35" s="1"/>
  <c r="H5225" i="35"/>
  <c r="H3451" i="35"/>
  <c r="H1655" i="35"/>
  <c r="H3440" i="35"/>
  <c r="P3440" i="35" s="1"/>
  <c r="H4425" i="35"/>
  <c r="H953" i="35"/>
  <c r="H642" i="35"/>
  <c r="H2890" i="35"/>
  <c r="H5316" i="35"/>
  <c r="B5316" i="35" s="1"/>
  <c r="H1569" i="35"/>
  <c r="H4723" i="35"/>
  <c r="H3647" i="35"/>
  <c r="H4428" i="35"/>
  <c r="H698" i="35"/>
  <c r="H4356" i="35"/>
  <c r="P4356" i="35" s="1"/>
  <c r="H1110" i="35"/>
  <c r="O1110" i="35" s="1"/>
  <c r="H328" i="35"/>
  <c r="H1480" i="35"/>
  <c r="H5208" i="35"/>
  <c r="H3905" i="35"/>
  <c r="H2039" i="35"/>
  <c r="O2039" i="35" s="1"/>
  <c r="H1362" i="35"/>
  <c r="H5100" i="35"/>
  <c r="P5100" i="35" s="1"/>
  <c r="H4355" i="35"/>
  <c r="H1389" i="35"/>
  <c r="H5028" i="35"/>
  <c r="H4116" i="35"/>
  <c r="H5120" i="35"/>
  <c r="B5120" i="35" s="1"/>
  <c r="H2478" i="35"/>
  <c r="H1010" i="35"/>
  <c r="H1090" i="35"/>
  <c r="O1090" i="35" s="1"/>
  <c r="H2457" i="35"/>
  <c r="H1461" i="35"/>
  <c r="H1943" i="35"/>
  <c r="P1943" i="35" s="1"/>
  <c r="H2653" i="35"/>
  <c r="H561" i="35"/>
  <c r="H1451" i="35"/>
  <c r="B1451" i="35" s="1"/>
  <c r="H1957" i="35"/>
  <c r="H2063" i="35"/>
  <c r="H3078" i="35"/>
  <c r="H3861" i="35"/>
  <c r="H760" i="35"/>
  <c r="H5344" i="35"/>
  <c r="H2827" i="35"/>
  <c r="H1334" i="35"/>
  <c r="B1334" i="35" s="1"/>
  <c r="H705" i="35"/>
  <c r="H3916" i="35"/>
  <c r="O3916" i="35" s="1"/>
  <c r="H2589" i="35"/>
  <c r="H3919" i="35"/>
  <c r="H3398" i="35"/>
  <c r="O3398" i="35" s="1"/>
  <c r="H5492" i="35"/>
  <c r="H3180" i="35"/>
  <c r="P3180" i="35" s="1"/>
  <c r="H447" i="35"/>
  <c r="B447" i="35" s="1"/>
  <c r="H3350" i="35"/>
  <c r="H346" i="35"/>
  <c r="O346" i="35" s="1"/>
  <c r="H1262" i="35"/>
  <c r="H4510" i="35"/>
  <c r="H5078" i="35"/>
  <c r="H5102" i="35"/>
  <c r="H4331" i="35"/>
  <c r="H1411" i="35"/>
  <c r="H4034" i="35"/>
  <c r="H1921" i="35"/>
  <c r="H5421" i="35"/>
  <c r="H834" i="35"/>
  <c r="H920" i="35"/>
  <c r="H672" i="35"/>
  <c r="P672" i="35" s="1"/>
  <c r="H2216" i="35"/>
  <c r="H3656" i="35"/>
  <c r="H2756" i="35"/>
  <c r="P2756" i="35" s="1"/>
  <c r="H2300" i="35"/>
  <c r="H3914" i="35"/>
  <c r="H657" i="35"/>
  <c r="H3557" i="35"/>
  <c r="H3148" i="35"/>
  <c r="H4864" i="35"/>
  <c r="P4864" i="35" s="1"/>
  <c r="H5356" i="35"/>
  <c r="B5356" i="35" s="1"/>
  <c r="H5283" i="35"/>
  <c r="H142" i="35"/>
  <c r="B142" i="35" s="1"/>
  <c r="H1701" i="35"/>
  <c r="H4898" i="35"/>
  <c r="H2445" i="35"/>
  <c r="H518" i="35"/>
  <c r="H1544" i="35"/>
  <c r="H464" i="35"/>
  <c r="H5049" i="35"/>
  <c r="H2089" i="35"/>
  <c r="H5608" i="35"/>
  <c r="H4285" i="35"/>
  <c r="H3804" i="35"/>
  <c r="H4627" i="35"/>
  <c r="H586" i="35"/>
  <c r="O586" i="35" s="1"/>
  <c r="H1523" i="35"/>
  <c r="P1523" i="35" s="1"/>
  <c r="H25" i="35"/>
  <c r="H2239" i="35"/>
  <c r="H988" i="35"/>
  <c r="H509" i="35"/>
  <c r="H369" i="35"/>
  <c r="H1939" i="35"/>
  <c r="P1939" i="35" s="1"/>
  <c r="H4470" i="35"/>
  <c r="H4792" i="35"/>
  <c r="B4792" i="35" s="1"/>
  <c r="H3965" i="35"/>
  <c r="H4834" i="35"/>
  <c r="H568" i="35"/>
  <c r="O568" i="35" s="1"/>
  <c r="H4747" i="35"/>
  <c r="H1767" i="35"/>
  <c r="B1767" i="35" s="1"/>
  <c r="H2702" i="35"/>
  <c r="H1186" i="35"/>
  <c r="H4509" i="35"/>
  <c r="O4509" i="35" s="1"/>
  <c r="H2772" i="35"/>
  <c r="H1891" i="35"/>
  <c r="H4027" i="35"/>
  <c r="H2477" i="35"/>
  <c r="H1596" i="35"/>
  <c r="H1046" i="35"/>
  <c r="H3393" i="35"/>
  <c r="H3073" i="35"/>
  <c r="B3073" i="35" s="1"/>
  <c r="H1664" i="35"/>
  <c r="H327" i="35"/>
  <c r="O327" i="35" s="1"/>
  <c r="H2320" i="35"/>
  <c r="H4265" i="35"/>
  <c r="O4265" i="35" s="1"/>
  <c r="H4084" i="35"/>
  <c r="H1116" i="35"/>
  <c r="H1026" i="35"/>
  <c r="H3888" i="35"/>
  <c r="H2462" i="35"/>
  <c r="H1863" i="35"/>
  <c r="H607" i="35"/>
  <c r="H1392" i="35"/>
  <c r="H4633" i="35"/>
  <c r="H2829" i="35"/>
  <c r="H1791" i="35"/>
  <c r="P1791" i="35" s="1"/>
  <c r="H2091" i="35"/>
  <c r="H1536" i="35"/>
  <c r="P1536" i="35" s="1"/>
  <c r="H1137" i="35"/>
  <c r="H337" i="35"/>
  <c r="H4682" i="35"/>
  <c r="H2024" i="35"/>
  <c r="H2455" i="35"/>
  <c r="H3574" i="35"/>
  <c r="H3776" i="35"/>
  <c r="O3776" i="35" s="1"/>
  <c r="H313" i="35"/>
  <c r="H1716" i="35"/>
  <c r="H4399" i="35"/>
  <c r="B4399" i="35" s="1"/>
  <c r="H5116" i="35"/>
  <c r="H4198" i="35"/>
  <c r="O4198" i="35" s="1"/>
  <c r="H205" i="35"/>
  <c r="H4874" i="35"/>
  <c r="H5461" i="35"/>
  <c r="P5461" i="35" s="1"/>
  <c r="H1367" i="35"/>
  <c r="B1367" i="35" s="1"/>
  <c r="H4647" i="35"/>
  <c r="H2142" i="35"/>
  <c r="H3606" i="35"/>
  <c r="O3606" i="35" s="1"/>
  <c r="H408" i="35"/>
  <c r="H1674" i="35"/>
  <c r="H1892" i="35"/>
  <c r="H2891" i="35"/>
  <c r="P2891" i="35" s="1"/>
  <c r="H3922" i="35"/>
  <c r="H38" i="35"/>
  <c r="H5418" i="35"/>
  <c r="H2135" i="35"/>
  <c r="B2135" i="35" s="1"/>
  <c r="H3417" i="35"/>
  <c r="H2436" i="35"/>
  <c r="H2013" i="35"/>
  <c r="H1877" i="35"/>
  <c r="H602" i="35"/>
  <c r="H3013" i="35"/>
  <c r="H3878" i="35"/>
  <c r="H727" i="35"/>
  <c r="B727" i="35" s="1"/>
  <c r="H5163" i="35"/>
  <c r="H2634" i="35"/>
  <c r="H2696" i="35"/>
  <c r="H2179" i="35"/>
  <c r="H1234" i="35"/>
  <c r="H2904" i="35"/>
  <c r="H2570" i="35"/>
  <c r="H3539" i="35"/>
  <c r="O3539" i="35" s="1"/>
  <c r="H1590" i="35"/>
  <c r="B1590" i="35" s="1"/>
  <c r="H3712" i="35"/>
  <c r="H1535" i="35"/>
  <c r="H3693" i="35"/>
  <c r="H1384" i="35"/>
  <c r="H1426" i="35"/>
  <c r="H1465" i="35"/>
  <c r="H1139" i="35"/>
  <c r="B1139" i="35" s="1"/>
  <c r="H3675" i="35"/>
  <c r="H1441" i="35"/>
  <c r="H5123" i="35"/>
  <c r="H5462" i="35"/>
  <c r="H5340" i="35"/>
  <c r="O5340" i="35" s="1"/>
  <c r="H22" i="35"/>
  <c r="H1043" i="35"/>
  <c r="H3452" i="35"/>
  <c r="H1222" i="35"/>
  <c r="H1184" i="35"/>
  <c r="H3843" i="35"/>
  <c r="O3843" i="35" s="1"/>
  <c r="H751" i="35"/>
  <c r="B751" i="35" s="1"/>
  <c r="H2473" i="35"/>
  <c r="H506" i="35"/>
  <c r="B506" i="35" s="1"/>
  <c r="H4683" i="35"/>
  <c r="H74" i="35"/>
  <c r="H5278" i="35"/>
  <c r="H4555" i="35"/>
  <c r="H319" i="35"/>
  <c r="H4918" i="35"/>
  <c r="H91" i="35"/>
  <c r="H1955" i="35"/>
  <c r="B1955" i="35" s="1"/>
  <c r="H3060" i="35"/>
  <c r="H5130" i="35"/>
  <c r="O5130" i="35" s="1"/>
  <c r="H2115" i="35"/>
  <c r="H3380" i="35"/>
  <c r="H1300" i="35"/>
  <c r="H982" i="35"/>
  <c r="H3276" i="35"/>
  <c r="H1956" i="35"/>
  <c r="H5299" i="35"/>
  <c r="O5299" i="35" s="1"/>
  <c r="H4472" i="35"/>
  <c r="H4508" i="35"/>
  <c r="H873" i="35"/>
  <c r="B873" i="35" s="1"/>
  <c r="H3533" i="35"/>
  <c r="P3533" i="35" s="1"/>
  <c r="H2097" i="35"/>
  <c r="H3470" i="35"/>
  <c r="H4029" i="35"/>
  <c r="H5473" i="35"/>
  <c r="H5202" i="35"/>
  <c r="H3014" i="35"/>
  <c r="H745" i="35"/>
  <c r="H3106" i="35"/>
  <c r="O3106" i="35" s="1"/>
  <c r="H1719" i="35"/>
  <c r="H2821" i="35"/>
  <c r="B2821" i="35" s="1"/>
  <c r="H5004" i="35"/>
  <c r="H866" i="35"/>
  <c r="H3395" i="35"/>
  <c r="H1769" i="35"/>
  <c r="H1006" i="35"/>
  <c r="H5091" i="35"/>
  <c r="H1124" i="35"/>
  <c r="H3737" i="35"/>
  <c r="B3737" i="35" s="1"/>
  <c r="H529" i="35"/>
  <c r="H4949" i="35"/>
  <c r="P4949" i="35" s="1"/>
  <c r="H4960" i="35"/>
  <c r="H4910" i="35"/>
  <c r="H2395" i="35"/>
  <c r="H4310" i="35"/>
  <c r="B4310" i="35" s="1"/>
  <c r="H3985" i="35"/>
  <c r="O3985" i="35" s="1"/>
  <c r="H3938" i="35"/>
  <c r="B3938" i="35" s="1"/>
  <c r="H617" i="35"/>
  <c r="P617" i="35" s="1"/>
  <c r="H4269" i="35"/>
  <c r="B4269" i="35" s="1"/>
  <c r="H686" i="35"/>
  <c r="B686" i="35" s="1"/>
  <c r="H5254" i="35"/>
  <c r="H5156" i="35"/>
  <c r="H3243" i="35"/>
  <c r="O3243" i="35" s="1"/>
  <c r="H3454" i="35"/>
  <c r="B3454" i="35" s="1"/>
  <c r="H1025" i="35"/>
  <c r="H2555" i="35"/>
  <c r="H2052" i="35"/>
  <c r="H4147" i="35"/>
  <c r="B4147" i="35" s="1"/>
  <c r="H2710" i="35"/>
  <c r="H4379" i="35"/>
  <c r="H1045" i="35"/>
  <c r="H463" i="35"/>
  <c r="B463" i="35" s="1"/>
  <c r="H5558" i="35"/>
  <c r="H1858" i="35"/>
  <c r="B1858" i="35" s="1"/>
  <c r="H4557" i="35"/>
  <c r="O4557" i="35" s="1"/>
  <c r="H1194" i="35"/>
  <c r="P1194" i="35" s="1"/>
  <c r="H5140" i="35"/>
  <c r="H503" i="35"/>
  <c r="H820" i="35"/>
  <c r="H4913" i="35"/>
  <c r="H738" i="35"/>
  <c r="H4096" i="35"/>
  <c r="B4096" i="35" s="1"/>
  <c r="H209" i="35"/>
  <c r="H2007" i="35"/>
  <c r="H2366" i="35"/>
  <c r="H1365" i="35"/>
  <c r="H3589" i="35"/>
  <c r="H160" i="35"/>
  <c r="H4102" i="35"/>
  <c r="H2592" i="35"/>
  <c r="H2431" i="35"/>
  <c r="H100" i="35"/>
  <c r="B100" i="35" s="1"/>
  <c r="H1172" i="35"/>
  <c r="H2713" i="35"/>
  <c r="P2713" i="35" s="1"/>
  <c r="H4426" i="35"/>
  <c r="H3356" i="35"/>
  <c r="H802" i="35"/>
  <c r="H2008" i="35"/>
  <c r="H93" i="35"/>
  <c r="H5618" i="35"/>
  <c r="H2915" i="35"/>
  <c r="H5615" i="35"/>
  <c r="H365" i="35"/>
  <c r="H3449" i="35"/>
  <c r="H1357" i="35"/>
  <c r="H1552" i="35"/>
  <c r="O1552" i="35" s="1"/>
  <c r="H3987" i="35"/>
  <c r="H35" i="35"/>
  <c r="H1997" i="35"/>
  <c r="P1997" i="35" s="1"/>
  <c r="H3654" i="35"/>
  <c r="H2348" i="35"/>
  <c r="B2348" i="35" s="1"/>
  <c r="H2417" i="35"/>
  <c r="H929" i="35"/>
  <c r="P929" i="35" s="1"/>
  <c r="H5605" i="35"/>
  <c r="H5581" i="35"/>
  <c r="P5581" i="35" s="1"/>
  <c r="H4584" i="35"/>
  <c r="P4584" i="35" s="1"/>
  <c r="H1220" i="35"/>
  <c r="H4062" i="35"/>
  <c r="H2061" i="35"/>
  <c r="H1501" i="35"/>
  <c r="H223" i="35"/>
  <c r="H1414" i="35"/>
  <c r="B1414" i="35" s="1"/>
  <c r="H4019" i="35"/>
  <c r="H948" i="35"/>
  <c r="H4012" i="35"/>
  <c r="H1808" i="35"/>
  <c r="H1765" i="35"/>
  <c r="H2940" i="35"/>
  <c r="H2646" i="35"/>
  <c r="O2646" i="35" s="1"/>
  <c r="H4488" i="35"/>
  <c r="H491" i="35"/>
  <c r="H1744" i="35"/>
  <c r="H398" i="35"/>
  <c r="H1922" i="35"/>
  <c r="H5571" i="35"/>
  <c r="H1329" i="35"/>
  <c r="H3847" i="35"/>
  <c r="H1728" i="35"/>
  <c r="H4384" i="35"/>
  <c r="B4384" i="35" s="1"/>
  <c r="H310" i="35"/>
  <c r="O310" i="35" s="1"/>
  <c r="H261" i="35"/>
  <c r="H3595" i="35"/>
  <c r="H5549" i="35"/>
  <c r="H5479" i="35"/>
  <c r="H5641" i="35"/>
  <c r="H891" i="35"/>
  <c r="P891" i="35" s="1"/>
  <c r="H2212" i="35"/>
  <c r="H4106" i="35"/>
  <c r="H284" i="35"/>
  <c r="H3126" i="35"/>
  <c r="H303" i="35"/>
  <c r="H2939" i="35"/>
  <c r="H2703" i="35"/>
  <c r="H3602" i="35"/>
  <c r="H5610" i="35"/>
  <c r="H405" i="35"/>
  <c r="P405" i="35" s="1"/>
  <c r="H913" i="35"/>
  <c r="H2003" i="35"/>
  <c r="P2003" i="35" s="1"/>
  <c r="H5376" i="35"/>
  <c r="H825" i="35"/>
  <c r="H5393" i="35"/>
  <c r="H5277" i="35"/>
  <c r="H1307" i="35"/>
  <c r="H1176" i="35"/>
  <c r="H4848" i="35"/>
  <c r="B4848" i="35" s="1"/>
  <c r="H2519" i="35"/>
  <c r="H1363" i="35"/>
  <c r="H4972" i="35"/>
  <c r="H587" i="35"/>
  <c r="H2975" i="35"/>
  <c r="H1898" i="35"/>
  <c r="H1040" i="35"/>
  <c r="B1040" i="35" s="1"/>
  <c r="H2679" i="35"/>
  <c r="H2493" i="35"/>
  <c r="H1608" i="35"/>
  <c r="B1608" i="35" s="1"/>
  <c r="H1482" i="35"/>
  <c r="B1482" i="35" s="1"/>
  <c r="H201" i="35"/>
  <c r="H1862" i="35"/>
  <c r="H1127" i="35"/>
  <c r="P1127" i="35" s="1"/>
  <c r="H1611" i="35"/>
  <c r="H2844" i="35"/>
  <c r="B2844" i="35" s="1"/>
  <c r="H2308" i="35"/>
  <c r="H4267" i="35"/>
  <c r="H5495" i="35"/>
  <c r="P5495" i="35" s="1"/>
  <c r="H3876" i="35"/>
  <c r="H541" i="35"/>
  <c r="O541" i="35" s="1"/>
  <c r="H3224" i="35"/>
  <c r="H4231" i="35"/>
  <c r="O4231" i="35" s="1"/>
  <c r="H3808" i="35"/>
  <c r="H5471" i="35"/>
  <c r="H2533" i="35"/>
  <c r="H2329" i="35"/>
  <c r="H2463" i="35"/>
  <c r="P2463" i="35" s="1"/>
  <c r="H818" i="35"/>
  <c r="P818" i="35" s="1"/>
  <c r="H34" i="35"/>
  <c r="H2487" i="35"/>
  <c r="H2539" i="35"/>
  <c r="B2539" i="35" s="1"/>
  <c r="H3191" i="35"/>
  <c r="H3958" i="35"/>
  <c r="H3218" i="35"/>
  <c r="H4165" i="35"/>
  <c r="H3580" i="35"/>
  <c r="H215" i="35"/>
  <c r="H3200" i="35"/>
  <c r="H501" i="35"/>
  <c r="H1524" i="35"/>
  <c r="H5377" i="35"/>
  <c r="H3158" i="35"/>
  <c r="H4372" i="35"/>
  <c r="H5320" i="35"/>
  <c r="H2732" i="35"/>
  <c r="H5623" i="35"/>
  <c r="H459" i="35"/>
  <c r="H3625" i="35"/>
  <c r="H5351" i="35"/>
  <c r="H4725" i="35"/>
  <c r="H4130" i="35"/>
  <c r="H2036" i="35"/>
  <c r="H1240" i="35"/>
  <c r="H4454" i="35"/>
  <c r="H3999" i="35"/>
  <c r="H3171" i="35"/>
  <c r="O3171" i="35" s="1"/>
  <c r="H4933" i="35"/>
  <c r="H5405" i="35"/>
  <c r="H4950" i="35"/>
  <c r="H4483" i="35"/>
  <c r="H1587" i="35"/>
  <c r="H3900" i="35"/>
  <c r="H2706" i="35"/>
  <c r="B2706" i="35" s="1"/>
  <c r="H5027" i="35"/>
  <c r="H4021" i="35"/>
  <c r="H1697" i="35"/>
  <c r="H2494" i="35"/>
  <c r="P2494" i="35" s="1"/>
  <c r="H3068" i="35"/>
  <c r="P3068" i="35" s="1"/>
  <c r="H359" i="35"/>
  <c r="H434" i="35"/>
  <c r="H5326" i="35"/>
  <c r="H730" i="35"/>
  <c r="H3974" i="35"/>
  <c r="P3974" i="35" s="1"/>
  <c r="H4782" i="35"/>
  <c r="O4782" i="35" s="1"/>
  <c r="H975" i="35"/>
  <c r="H3909" i="35"/>
  <c r="P3909" i="35" s="1"/>
  <c r="H1621" i="35"/>
  <c r="H3413" i="35"/>
  <c r="H1908" i="35"/>
  <c r="H4756" i="35"/>
  <c r="P4756" i="35" s="1"/>
  <c r="H3383" i="35"/>
  <c r="H3744" i="35"/>
  <c r="H4744" i="35"/>
  <c r="H3520" i="35"/>
  <c r="H1354" i="35"/>
  <c r="H5218" i="35"/>
  <c r="H4101" i="35"/>
  <c r="H4882" i="35"/>
  <c r="H287" i="35"/>
  <c r="B287" i="35" s="1"/>
  <c r="H1971" i="35"/>
  <c r="H4495" i="35"/>
  <c r="H286" i="35"/>
  <c r="O286" i="35" s="1"/>
  <c r="H3496" i="35"/>
  <c r="H2643" i="35"/>
  <c r="B2643" i="35" s="1"/>
  <c r="H2778" i="35"/>
  <c r="H1227" i="35"/>
  <c r="H4664" i="35"/>
  <c r="O4664" i="35" s="1"/>
  <c r="H1918" i="35"/>
  <c r="H555" i="35"/>
  <c r="B555" i="35" s="1"/>
  <c r="H5385" i="35"/>
  <c r="H5234" i="35"/>
  <c r="O5234" i="35" s="1"/>
  <c r="H4378" i="35"/>
  <c r="H1219" i="35"/>
  <c r="H5362" i="35"/>
  <c r="H1211" i="35"/>
  <c r="H1398" i="35"/>
  <c r="O1398" i="35" s="1"/>
  <c r="H798" i="35"/>
  <c r="H4681" i="35"/>
  <c r="B4681" i="35" s="1"/>
  <c r="H2255" i="35"/>
  <c r="H639" i="35"/>
  <c r="H3124" i="35"/>
  <c r="H3630" i="35"/>
  <c r="O3630" i="35" s="1"/>
  <c r="H1557" i="35"/>
  <c r="H1269" i="35"/>
  <c r="H4060" i="35"/>
  <c r="H4114" i="35"/>
  <c r="B4114" i="35" s="1"/>
  <c r="H3399" i="35"/>
  <c r="O3399" i="35" s="1"/>
  <c r="H737" i="35"/>
  <c r="H5402" i="35"/>
  <c r="H1191" i="35"/>
  <c r="H1111" i="35"/>
  <c r="H1374" i="35"/>
  <c r="O1374" i="35" s="1"/>
  <c r="H4755" i="35"/>
  <c r="H2256" i="35"/>
  <c r="P2256" i="35" s="1"/>
  <c r="H5498" i="35"/>
  <c r="H4097" i="35"/>
  <c r="H5242" i="35"/>
  <c r="H1868" i="35"/>
  <c r="H2860" i="35"/>
  <c r="H410" i="35"/>
  <c r="H2845" i="35"/>
  <c r="P2845" i="35" s="1"/>
  <c r="H480" i="35"/>
  <c r="H1748" i="35"/>
  <c r="H2248" i="35"/>
  <c r="H3781" i="35"/>
  <c r="H2278" i="35"/>
  <c r="P2278" i="35" s="1"/>
  <c r="H2666" i="35"/>
  <c r="O2666" i="35" s="1"/>
  <c r="H3473" i="35"/>
  <c r="H171" i="35"/>
  <c r="H4040" i="35"/>
  <c r="H4739" i="35"/>
  <c r="H2760" i="35"/>
  <c r="B2760" i="35" s="1"/>
  <c r="H350" i="35"/>
  <c r="H5165" i="35"/>
  <c r="H4044" i="35"/>
  <c r="H3879" i="35"/>
  <c r="H4940" i="35"/>
  <c r="H5338" i="35"/>
  <c r="H336" i="35"/>
  <c r="H2271" i="35"/>
  <c r="B2271" i="35" s="1"/>
  <c r="H5493" i="35"/>
  <c r="H59" i="35"/>
  <c r="H3600" i="35"/>
  <c r="H1788" i="35"/>
  <c r="H5075" i="35"/>
  <c r="H451" i="35"/>
  <c r="H4962" i="35"/>
  <c r="B4962" i="35" s="1"/>
  <c r="H2234" i="35"/>
  <c r="B2234" i="35" s="1"/>
  <c r="H1369" i="35"/>
  <c r="H4141" i="35"/>
  <c r="H3111" i="35"/>
  <c r="B3111" i="35" s="1"/>
  <c r="H1773" i="35"/>
  <c r="H3763" i="35"/>
  <c r="H5031" i="35"/>
  <c r="B5031" i="35" s="1"/>
  <c r="H4058" i="35"/>
  <c r="B4058" i="35" s="1"/>
  <c r="H3828" i="35"/>
  <c r="O3828" i="35" s="1"/>
  <c r="H5079" i="35"/>
  <c r="P5079" i="35" s="1"/>
  <c r="H1145" i="35"/>
  <c r="H2630" i="35"/>
  <c r="O2630" i="35" s="1"/>
  <c r="H1462" i="35"/>
  <c r="O1462" i="35" s="1"/>
  <c r="H4030" i="35"/>
  <c r="H2685" i="35"/>
  <c r="P2685" i="35" s="1"/>
  <c r="H4663" i="35"/>
  <c r="B4663" i="35" s="1"/>
  <c r="H2498" i="35"/>
  <c r="B2498" i="35" s="1"/>
  <c r="H3836" i="35"/>
  <c r="H3653" i="35"/>
  <c r="H3857" i="35"/>
  <c r="H4327" i="35"/>
  <c r="O4327" i="35" s="1"/>
  <c r="H4911" i="35"/>
  <c r="P4911" i="35" s="1"/>
  <c r="H302" i="35"/>
  <c r="H1119" i="35"/>
  <c r="H4903" i="35"/>
  <c r="P4903" i="35" s="1"/>
  <c r="H2573" i="35"/>
  <c r="H436" i="35"/>
  <c r="P436" i="35" s="1"/>
  <c r="H1888" i="35"/>
  <c r="H934" i="35"/>
  <c r="H574" i="35"/>
  <c r="P574" i="35" s="1"/>
  <c r="H4572" i="35"/>
  <c r="H5598" i="35"/>
  <c r="H4804" i="35"/>
  <c r="H1522" i="35"/>
  <c r="H3929" i="35"/>
  <c r="H1698" i="35"/>
  <c r="H600" i="35"/>
  <c r="H1087" i="35"/>
  <c r="P1087" i="35" s="1"/>
  <c r="H1570" i="35"/>
  <c r="H3603" i="35"/>
  <c r="H1344" i="35"/>
  <c r="B1344" i="35" s="1"/>
  <c r="H298" i="35"/>
  <c r="H3701" i="35"/>
  <c r="H1069" i="35"/>
  <c r="H4185" i="35"/>
  <c r="P4185" i="35" s="1"/>
  <c r="H1215" i="35"/>
  <c r="H4604" i="35"/>
  <c r="H4348" i="35"/>
  <c r="H4733" i="35"/>
  <c r="P4733" i="35" s="1"/>
  <c r="H1958" i="35"/>
  <c r="H1595" i="35"/>
  <c r="H2574" i="35"/>
  <c r="H4835" i="35"/>
  <c r="H2066" i="35"/>
  <c r="H3567" i="35"/>
  <c r="H1814" i="35"/>
  <c r="O1814" i="35" s="1"/>
  <c r="H2608" i="35"/>
  <c r="H4105" i="35"/>
  <c r="H855" i="35"/>
  <c r="H4219" i="35"/>
  <c r="H3249" i="35"/>
  <c r="H2022" i="35"/>
  <c r="P2022" i="35" s="1"/>
  <c r="H578" i="35"/>
  <c r="H4309" i="35"/>
  <c r="H4328" i="35"/>
  <c r="P4328" i="35" s="1"/>
  <c r="H1317" i="35"/>
  <c r="H2235" i="35"/>
  <c r="H2352" i="35"/>
  <c r="H4799" i="35"/>
  <c r="H2848" i="35"/>
  <c r="H5417" i="35"/>
  <c r="H3411" i="35"/>
  <c r="O3411" i="35" s="1"/>
  <c r="H3437" i="35"/>
  <c r="O3437" i="35" s="1"/>
  <c r="H4505" i="35"/>
  <c r="H2659" i="35"/>
  <c r="H1630" i="35"/>
  <c r="H773" i="35"/>
  <c r="H1677" i="35"/>
  <c r="O1677" i="35" s="1"/>
  <c r="H4389" i="35"/>
  <c r="H2094" i="35"/>
  <c r="H222" i="35"/>
  <c r="H940" i="35"/>
  <c r="H3021" i="35"/>
  <c r="H1853" i="35"/>
  <c r="P1853" i="35" s="1"/>
  <c r="H345" i="35"/>
  <c r="H4541" i="35"/>
  <c r="H4000" i="35"/>
  <c r="H3099" i="35"/>
  <c r="H180" i="35"/>
  <c r="H4685" i="35"/>
  <c r="H4858" i="35"/>
  <c r="H137" i="35"/>
  <c r="H4025" i="35"/>
  <c r="H585" i="35"/>
  <c r="P585" i="35" s="1"/>
  <c r="H3907" i="35"/>
  <c r="H4811" i="35"/>
  <c r="H524" i="35"/>
  <c r="H236" i="35"/>
  <c r="H5645" i="35"/>
  <c r="H2119" i="35"/>
  <c r="P2119" i="35" s="1"/>
  <c r="H462" i="35"/>
  <c r="O462" i="35" s="1"/>
  <c r="H5186" i="35"/>
  <c r="B5186" i="35" s="1"/>
  <c r="H1295" i="35"/>
  <c r="O1295" i="35" s="1"/>
  <c r="H668" i="35"/>
  <c r="H4182" i="35"/>
  <c r="H5366" i="35"/>
  <c r="H1022" i="35"/>
  <c r="H2245" i="35"/>
  <c r="H368" i="35"/>
  <c r="O368" i="35" s="1"/>
  <c r="H1809" i="35"/>
  <c r="O1809" i="35" s="1"/>
  <c r="H1734" i="35"/>
  <c r="O1734" i="35" s="1"/>
  <c r="H112" i="35"/>
  <c r="H3090" i="35"/>
  <c r="H3134" i="35"/>
  <c r="H3047" i="35"/>
  <c r="H2616" i="35"/>
  <c r="H4354" i="35"/>
  <c r="P4354" i="35" s="1"/>
  <c r="H5404" i="35"/>
  <c r="P5404" i="35" s="1"/>
  <c r="H962" i="35"/>
  <c r="H3786" i="35"/>
  <c r="H2639" i="35"/>
  <c r="H927" i="35"/>
  <c r="H4143" i="35"/>
  <c r="H4802" i="35"/>
  <c r="H1507" i="35"/>
  <c r="B1507" i="35" s="1"/>
  <c r="H3841" i="35"/>
  <c r="P3841" i="35" s="1"/>
  <c r="H2059" i="35"/>
  <c r="H1651" i="35"/>
  <c r="H2283" i="35"/>
  <c r="B2283" i="35" s="1"/>
  <c r="H3949" i="35"/>
  <c r="P3949" i="35" s="1"/>
  <c r="H787" i="35"/>
  <c r="H357" i="35"/>
  <c r="H810" i="35"/>
  <c r="H3820" i="35"/>
  <c r="H3528" i="35"/>
  <c r="H4566" i="35"/>
  <c r="H4941" i="35"/>
  <c r="P4941" i="35" s="1"/>
  <c r="H3466" i="35"/>
  <c r="H4068" i="35"/>
  <c r="O4068" i="35" s="1"/>
  <c r="H278" i="35"/>
  <c r="P278" i="35" s="1"/>
  <c r="H1597" i="35"/>
  <c r="H700" i="35"/>
  <c r="H2736" i="35"/>
  <c r="O2736" i="35" s="1"/>
  <c r="H5235" i="35"/>
  <c r="H1705" i="35"/>
  <c r="H277" i="35"/>
  <c r="H3292" i="35"/>
  <c r="H3572" i="35"/>
  <c r="H3256" i="35"/>
  <c r="H4139" i="35"/>
  <c r="B4139" i="35" s="1"/>
  <c r="H715" i="35"/>
  <c r="H5168" i="35"/>
  <c r="H4819" i="35"/>
  <c r="H985" i="35"/>
  <c r="H2012" i="35"/>
  <c r="H2241" i="35"/>
  <c r="B2241" i="35" s="1"/>
  <c r="H1203" i="35"/>
  <c r="H2840" i="35"/>
  <c r="H4239" i="35"/>
  <c r="H5198" i="35"/>
  <c r="H3222" i="35"/>
  <c r="O3222" i="35" s="1"/>
  <c r="H4759" i="35"/>
  <c r="H3902" i="35"/>
  <c r="H3212" i="35"/>
  <c r="H106" i="35"/>
  <c r="H2440" i="35"/>
  <c r="H3986" i="35"/>
  <c r="O3986" i="35" s="1"/>
  <c r="H3279" i="35"/>
  <c r="O3279" i="35" s="1"/>
  <c r="H4728" i="35"/>
  <c r="H1266" i="35"/>
  <c r="H2243" i="35"/>
  <c r="H2974" i="35"/>
  <c r="H3229" i="35"/>
  <c r="H1579" i="35"/>
  <c r="H3038" i="35"/>
  <c r="P3038" i="35" s="1"/>
  <c r="H1869" i="35"/>
  <c r="H5496" i="35"/>
  <c r="H1265" i="35"/>
  <c r="H1804" i="35"/>
  <c r="H4418" i="35"/>
  <c r="H3732" i="35"/>
  <c r="H624" i="35"/>
  <c r="H151" i="35"/>
  <c r="B151" i="35" s="1"/>
  <c r="H3541" i="35"/>
  <c r="H579" i="35"/>
  <c r="O579" i="35" s="1"/>
  <c r="H956" i="35"/>
  <c r="O956" i="35" s="1"/>
  <c r="H3706" i="35"/>
  <c r="H2816" i="35"/>
  <c r="H1649" i="35"/>
  <c r="H1024" i="35"/>
  <c r="H3605" i="35"/>
  <c r="H2099" i="35"/>
  <c r="H440" i="35"/>
  <c r="B440" i="35" s="1"/>
  <c r="H416" i="35"/>
  <c r="H3834" i="35"/>
  <c r="H4622" i="35"/>
  <c r="H4131" i="35"/>
  <c r="H5503" i="35"/>
  <c r="H5215" i="35"/>
  <c r="H1301" i="35"/>
  <c r="H4993" i="35"/>
  <c r="H3389" i="35"/>
  <c r="P3389" i="35" s="1"/>
  <c r="H3623" i="35"/>
  <c r="H2804" i="35"/>
  <c r="H3028" i="35"/>
  <c r="H4142" i="35"/>
  <c r="H2872" i="35"/>
  <c r="P2872" i="35" s="1"/>
  <c r="H1179" i="35"/>
  <c r="H3592" i="35"/>
  <c r="H1585" i="35"/>
  <c r="O1585" i="35" s="1"/>
  <c r="H4193" i="35"/>
  <c r="H2414" i="35"/>
  <c r="H1586" i="35"/>
  <c r="H741" i="35"/>
  <c r="P741" i="35" s="1"/>
  <c r="H4894" i="35"/>
  <c r="H423" i="35"/>
  <c r="B423" i="35" s="1"/>
  <c r="H1370" i="35"/>
  <c r="H656" i="35"/>
  <c r="H2701" i="35"/>
  <c r="H3962" i="35"/>
  <c r="P3962" i="35" s="1"/>
  <c r="H2564" i="35"/>
  <c r="H887" i="35"/>
  <c r="H1576" i="35"/>
  <c r="H3842" i="35"/>
  <c r="O3842" i="35" s="1"/>
  <c r="H2082" i="35"/>
  <c r="P2082" i="35" s="1"/>
  <c r="H3307" i="35"/>
  <c r="H5539" i="35"/>
  <c r="H5390" i="35"/>
  <c r="H984" i="35"/>
  <c r="H426" i="35"/>
  <c r="H784" i="35"/>
  <c r="H5346" i="35"/>
  <c r="H3555" i="35"/>
  <c r="H367" i="35"/>
  <c r="H1864" i="35"/>
  <c r="H2499" i="35"/>
  <c r="P2499" i="35" s="1"/>
  <c r="H2236" i="35"/>
  <c r="H2967" i="35"/>
  <c r="H5219" i="35"/>
  <c r="O5219" i="35" s="1"/>
  <c r="H2733" i="35"/>
  <c r="H1591" i="35"/>
  <c r="H1541" i="35"/>
  <c r="H5008" i="35"/>
  <c r="H655" i="35"/>
  <c r="P655" i="35" s="1"/>
  <c r="H2833" i="35"/>
  <c r="H4786" i="35"/>
  <c r="H4839" i="35"/>
  <c r="H581" i="35"/>
  <c r="H1027" i="35"/>
  <c r="B1027" i="35" s="1"/>
  <c r="H1905" i="35"/>
  <c r="B1905" i="35" s="1"/>
  <c r="H5039" i="35"/>
  <c r="H5072" i="35"/>
  <c r="B5072" i="35" s="1"/>
  <c r="H143" i="35"/>
  <c r="H3408" i="35"/>
  <c r="H1912" i="35"/>
  <c r="O1912" i="35" s="1"/>
  <c r="H224" i="35"/>
  <c r="H1458" i="35"/>
  <c r="H3502" i="35"/>
  <c r="B3502" i="35" s="1"/>
  <c r="H80" i="35"/>
  <c r="H2590" i="35"/>
  <c r="H2790" i="35"/>
  <c r="H271" i="35"/>
  <c r="H4522" i="35"/>
  <c r="P4522" i="35" s="1"/>
  <c r="H4369" i="35"/>
  <c r="O4369" i="35" s="1"/>
  <c r="H3394" i="35"/>
  <c r="H4558" i="35"/>
  <c r="H4549" i="35"/>
  <c r="H3268" i="35"/>
  <c r="H120" i="35"/>
  <c r="H2985" i="35"/>
  <c r="H1750" i="35"/>
  <c r="P1750" i="35" s="1"/>
  <c r="H1923" i="35"/>
  <c r="H5291" i="35"/>
  <c r="H1650" i="35"/>
  <c r="H4188" i="35"/>
  <c r="H3703" i="35"/>
  <c r="H2558" i="35"/>
  <c r="O2558" i="35" s="1"/>
  <c r="H683" i="35"/>
  <c r="H1299" i="35"/>
  <c r="H3608" i="35"/>
  <c r="H5636" i="35"/>
  <c r="H2238" i="35"/>
  <c r="H2611" i="35"/>
  <c r="H5563" i="35"/>
  <c r="H3690" i="35"/>
  <c r="O3690" i="35" s="1"/>
  <c r="H2908" i="35"/>
  <c r="H4032" i="35"/>
  <c r="H3031" i="35"/>
  <c r="H2575" i="35"/>
  <c r="H2723" i="35"/>
  <c r="B2723" i="35" s="1"/>
  <c r="H945" i="35"/>
  <c r="H1909" i="35"/>
  <c r="P1909" i="35" s="1"/>
  <c r="H2181" i="35"/>
  <c r="H235" i="35"/>
  <c r="B235" i="35" s="1"/>
  <c r="H4697" i="35"/>
  <c r="H2521" i="35"/>
  <c r="H470" i="35"/>
  <c r="H2151" i="35"/>
  <c r="H2687" i="35"/>
  <c r="H1214" i="35"/>
  <c r="H5319" i="35"/>
  <c r="H248" i="35"/>
  <c r="P248" i="35" s="1"/>
  <c r="H3853" i="35"/>
  <c r="P3853" i="35" s="1"/>
  <c r="H724" i="35"/>
  <c r="H217" i="35"/>
  <c r="O217" i="35" s="1"/>
  <c r="H987" i="35"/>
  <c r="H1512" i="35"/>
  <c r="O1512" i="35" s="1"/>
  <c r="H2231" i="35"/>
  <c r="H2839" i="35"/>
  <c r="H5500" i="35"/>
  <c r="H4694" i="35"/>
  <c r="H231" i="35"/>
  <c r="H1819" i="35"/>
  <c r="H3260" i="35"/>
  <c r="H3722" i="35"/>
  <c r="H71" i="35"/>
  <c r="H4828" i="35"/>
  <c r="B4828" i="35" s="1"/>
  <c r="H121" i="35"/>
  <c r="P121" i="35" s="1"/>
  <c r="H4375" i="35"/>
  <c r="H776" i="35"/>
  <c r="H1829" i="35"/>
  <c r="H395" i="35"/>
  <c r="H3727" i="35"/>
  <c r="H2488" i="35"/>
  <c r="O2488" i="35" s="1"/>
  <c r="H1873" i="35"/>
  <c r="H3127" i="35"/>
  <c r="H2560" i="35"/>
  <c r="H1131" i="35"/>
  <c r="B1131" i="35" s="1"/>
  <c r="H2393" i="35"/>
  <c r="H4783" i="35"/>
  <c r="H5180" i="35"/>
  <c r="H486" i="35"/>
  <c r="H4890" i="35"/>
  <c r="H2468" i="35"/>
  <c r="B2468" i="35" s="1"/>
  <c r="H1103" i="35"/>
  <c r="H4047" i="35"/>
  <c r="H2178" i="35"/>
  <c r="H2096" i="35"/>
  <c r="H1638" i="35"/>
  <c r="H5381" i="35"/>
  <c r="H2799" i="35"/>
  <c r="O2799" i="35" s="1"/>
  <c r="H5094" i="35"/>
  <c r="H5251" i="35"/>
  <c r="H2023" i="35"/>
  <c r="H195" i="35"/>
  <c r="B195" i="35" s="1"/>
  <c r="H3063" i="35"/>
  <c r="H4099" i="35"/>
  <c r="H2625" i="35"/>
  <c r="B2625" i="35" s="1"/>
  <c r="H73" i="35"/>
  <c r="H1062" i="35"/>
  <c r="O1062" i="35" s="1"/>
  <c r="H3407" i="35"/>
  <c r="B3407" i="35" s="1"/>
  <c r="H1007" i="35"/>
  <c r="H3509" i="35"/>
  <c r="O3509" i="35" s="1"/>
  <c r="H5638" i="35"/>
  <c r="P5638" i="35" s="1"/>
  <c r="H658" i="35"/>
  <c r="H1161" i="35"/>
  <c r="H5415" i="35"/>
  <c r="H4885" i="35"/>
  <c r="H1436" i="35"/>
  <c r="H4768" i="35"/>
  <c r="H3730" i="35"/>
  <c r="B3730" i="35" s="1"/>
  <c r="H1954" i="35"/>
  <c r="H1841" i="35"/>
  <c r="H519" i="35"/>
  <c r="H1201" i="35"/>
  <c r="B1201" i="35" s="1"/>
  <c r="H2520" i="35"/>
  <c r="O2520" i="35" s="1"/>
  <c r="H2422" i="35"/>
  <c r="H2953" i="35"/>
  <c r="H4481" i="35"/>
  <c r="H5097" i="35"/>
  <c r="H890" i="35"/>
  <c r="O890" i="35" s="1"/>
  <c r="H1394" i="35"/>
  <c r="H2508" i="35"/>
  <c r="B2508" i="35" s="1"/>
  <c r="H3186" i="35"/>
  <c r="H4152" i="35"/>
  <c r="O4152" i="35" s="1"/>
  <c r="H4349" i="35"/>
  <c r="H1293" i="35"/>
  <c r="H753" i="35"/>
  <c r="H1420" i="35"/>
  <c r="H1444" i="35"/>
  <c r="H3115" i="35"/>
  <c r="H4306" i="35"/>
  <c r="H1340" i="35"/>
  <c r="H2268" i="35"/>
  <c r="H1067" i="35"/>
  <c r="H4825" i="35"/>
  <c r="P4825" i="35" s="1"/>
  <c r="H1081" i="35"/>
  <c r="H99" i="35"/>
  <c r="B99" i="35" s="1"/>
  <c r="H1188" i="35"/>
  <c r="H4857" i="35"/>
  <c r="O4857" i="35" s="1"/>
  <c r="H4568" i="35"/>
  <c r="H3386" i="35"/>
  <c r="H406" i="35"/>
  <c r="H1021" i="35"/>
  <c r="H2617" i="35"/>
  <c r="H874" i="35"/>
  <c r="H4251" i="35"/>
  <c r="H2531" i="35"/>
  <c r="H2688" i="35"/>
  <c r="H1406" i="35"/>
  <c r="H923" i="35"/>
  <c r="H3202" i="35"/>
  <c r="H4325" i="35"/>
  <c r="H115" i="35"/>
  <c r="H4999" i="35"/>
  <c r="H3005" i="35"/>
  <c r="B3005" i="35" s="1"/>
  <c r="H4039" i="35"/>
  <c r="H4808" i="35"/>
  <c r="H4416" i="35"/>
  <c r="B4416" i="35" s="1"/>
  <c r="H2813" i="35"/>
  <c r="H1762" i="35"/>
  <c r="B1762" i="35" s="1"/>
  <c r="H4929" i="35"/>
  <c r="B4929" i="35" s="1"/>
  <c r="H488" i="35"/>
  <c r="H3129" i="35"/>
  <c r="H5382" i="35"/>
  <c r="H1152" i="35"/>
  <c r="H2033" i="35"/>
  <c r="H482" i="35"/>
  <c r="O482" i="35" s="1"/>
  <c r="H4195" i="35"/>
  <c r="H1170" i="35"/>
  <c r="H131" i="35"/>
  <c r="H3433" i="35"/>
  <c r="B3433" i="35" s="1"/>
  <c r="H1850" i="35"/>
  <c r="O1850" i="35" s="1"/>
  <c r="H1781" i="35"/>
  <c r="H4772" i="35"/>
  <c r="H4888" i="35"/>
  <c r="H3818" i="35"/>
  <c r="H3532" i="35"/>
  <c r="O3532" i="35" s="1"/>
  <c r="H2043" i="35"/>
  <c r="B2043" i="35" s="1"/>
  <c r="H2076" i="35"/>
  <c r="H4678" i="35"/>
  <c r="H2901" i="35"/>
  <c r="O2901" i="35" s="1"/>
  <c r="H1150" i="35"/>
  <c r="P1150" i="35" s="1"/>
  <c r="H5467" i="35"/>
  <c r="H4263" i="35"/>
  <c r="H1753" i="35"/>
  <c r="H4187" i="35"/>
  <c r="H139" i="35"/>
  <c r="H4220" i="35"/>
  <c r="P4220" i="35" s="1"/>
  <c r="H3096" i="35"/>
  <c r="H2381" i="35"/>
  <c r="B2381" i="35" s="1"/>
  <c r="H1164" i="35"/>
  <c r="H2156" i="35"/>
  <c r="H1924" i="35"/>
  <c r="H3935" i="35"/>
  <c r="P3935" i="35" s="1"/>
  <c r="H1792" i="35"/>
  <c r="H993" i="35"/>
  <c r="H2990" i="35"/>
  <c r="O2990" i="35" s="1"/>
  <c r="H1387" i="35"/>
  <c r="H4222" i="35"/>
  <c r="H257" i="35"/>
  <c r="B257" i="35" s="1"/>
  <c r="H4582" i="35"/>
  <c r="H4088" i="35"/>
  <c r="H1666" i="35"/>
  <c r="P1666" i="35" s="1"/>
  <c r="H1865" i="35"/>
  <c r="H5110" i="35"/>
  <c r="H163" i="35"/>
  <c r="H970" i="35"/>
  <c r="H1178" i="35"/>
  <c r="H3342" i="35"/>
  <c r="H2205" i="35"/>
  <c r="H3866" i="35"/>
  <c r="H4528" i="35"/>
  <c r="H2866" i="35"/>
  <c r="H3767" i="35"/>
  <c r="B3767" i="35" s="1"/>
  <c r="H1934" i="35"/>
  <c r="H4570" i="35"/>
  <c r="H2379" i="35"/>
  <c r="H5301" i="35"/>
  <c r="H320" i="35"/>
  <c r="H1807" i="35"/>
  <c r="H2159" i="35"/>
  <c r="H1333" i="35"/>
  <c r="H5375" i="35"/>
  <c r="H3388" i="35"/>
  <c r="H5521" i="35"/>
  <c r="H90" i="35"/>
  <c r="H547" i="35"/>
  <c r="H1842" i="35"/>
  <c r="H3870" i="35"/>
  <c r="B3870" i="35" s="1"/>
  <c r="H2370" i="35"/>
  <c r="H4109" i="35"/>
  <c r="O4109" i="35" s="1"/>
  <c r="H4113" i="35"/>
  <c r="H5080" i="35"/>
  <c r="H407" i="35"/>
  <c r="H1078" i="35"/>
  <c r="P1078" i="35" s="1"/>
  <c r="H188" i="35"/>
  <c r="H4624" i="35"/>
  <c r="H869" i="35"/>
  <c r="H1992" i="35"/>
  <c r="H4464" i="35"/>
  <c r="H1856" i="35"/>
  <c r="H5369" i="35"/>
  <c r="H1404" i="35"/>
  <c r="O1404" i="35" s="1"/>
  <c r="H3950" i="35"/>
  <c r="H3140" i="35"/>
  <c r="H4988" i="35"/>
  <c r="H1033" i="35"/>
  <c r="O1033" i="35" s="1"/>
  <c r="H1980" i="35"/>
  <c r="H4297" i="35"/>
  <c r="P4297" i="35" s="1"/>
  <c r="H1935" i="35"/>
  <c r="H5459" i="35"/>
  <c r="H5596" i="35"/>
  <c r="H5469" i="35"/>
  <c r="B5469" i="35" s="1"/>
  <c r="H4189" i="35"/>
  <c r="O4189" i="35" s="1"/>
  <c r="H5553" i="35"/>
  <c r="H3230" i="35"/>
  <c r="H4718" i="35"/>
  <c r="H4942" i="35"/>
  <c r="O4942" i="35" s="1"/>
  <c r="H3280" i="35"/>
  <c r="P3280" i="35" s="1"/>
  <c r="H5200" i="35"/>
  <c r="H4190" i="35"/>
  <c r="H3797" i="35"/>
  <c r="P3797" i="35" s="1"/>
  <c r="H1275" i="35"/>
  <c r="H5149" i="35"/>
  <c r="H3041" i="35"/>
  <c r="H5485" i="35"/>
  <c r="P5485" i="35" s="1"/>
  <c r="H1432" i="35"/>
  <c r="H1794" i="35"/>
  <c r="P1794" i="35" s="1"/>
  <c r="H1727" i="35"/>
  <c r="H1759" i="35"/>
  <c r="H2038" i="35"/>
  <c r="H4860" i="35"/>
  <c r="H914" i="35"/>
  <c r="P914" i="35" s="1"/>
  <c r="H540" i="35"/>
  <c r="H2373" i="35"/>
  <c r="H3445" i="35"/>
  <c r="O3445" i="35" s="1"/>
  <c r="H1144" i="35"/>
  <c r="H1709" i="35"/>
  <c r="B1709" i="35" s="1"/>
  <c r="H716" i="35"/>
  <c r="H3173" i="35"/>
  <c r="H3348" i="35"/>
  <c r="H3265" i="35"/>
  <c r="H3800" i="35"/>
  <c r="P3800" i="35" s="1"/>
  <c r="H3179" i="35"/>
  <c r="P3179" i="35" s="1"/>
  <c r="H3093" i="35"/>
  <c r="H1827" i="35"/>
  <c r="H179" i="35"/>
  <c r="H1707" i="35"/>
  <c r="H4408" i="35"/>
  <c r="H2649" i="35"/>
  <c r="H4573" i="35"/>
  <c r="H1537" i="35"/>
  <c r="H1551" i="35"/>
  <c r="H3825" i="35"/>
  <c r="H3777" i="35"/>
  <c r="H2638" i="35"/>
  <c r="H4133" i="35"/>
  <c r="H3601" i="35"/>
  <c r="H5438" i="35"/>
  <c r="H638" i="35"/>
  <c r="B638" i="35" s="1"/>
  <c r="H4207" i="35"/>
  <c r="H4518" i="35"/>
  <c r="H4350" i="35"/>
  <c r="H3397" i="35"/>
  <c r="B3397" i="35" s="1"/>
  <c r="H3467" i="35"/>
  <c r="P3467" i="35" s="1"/>
  <c r="H2229" i="35"/>
  <c r="H4702" i="35"/>
  <c r="H5639" i="35"/>
  <c r="H3377" i="35"/>
  <c r="H3493" i="35"/>
  <c r="H2563" i="35"/>
  <c r="H3587" i="35"/>
  <c r="H1812" i="35"/>
  <c r="H3670" i="35"/>
  <c r="B3670" i="35" s="1"/>
  <c r="H51" i="35"/>
  <c r="H3310" i="35"/>
  <c r="H4840" i="35"/>
  <c r="B4840" i="35" s="1"/>
  <c r="H2629" i="35"/>
  <c r="H4262" i="35"/>
  <c r="H5522" i="35"/>
  <c r="H1592" i="35"/>
  <c r="P1592" i="35" s="1"/>
  <c r="H1182" i="35"/>
  <c r="H1029" i="35"/>
  <c r="H677" i="35"/>
  <c r="B677" i="35" s="1"/>
  <c r="H1470" i="35"/>
  <c r="O1470" i="35" s="1"/>
  <c r="H4631" i="35"/>
  <c r="H2456" i="35"/>
  <c r="H301" i="35"/>
  <c r="H3480" i="35"/>
  <c r="H2877" i="35"/>
  <c r="H3448" i="35"/>
  <c r="H3416" i="35"/>
  <c r="H5387" i="35"/>
  <c r="H3368" i="35"/>
  <c r="H4371" i="35"/>
  <c r="P4371" i="35" s="1"/>
  <c r="H1883" i="35"/>
  <c r="H2296" i="35"/>
  <c r="H3172" i="35"/>
  <c r="H3755" i="35"/>
  <c r="H4271" i="35"/>
  <c r="H113" i="35"/>
  <c r="H3198" i="35"/>
  <c r="H5437" i="35"/>
  <c r="H3613" i="35"/>
  <c r="H4288" i="35"/>
  <c r="H15" i="35"/>
  <c r="H454" i="35"/>
  <c r="H5365" i="35"/>
  <c r="B5365" i="35" s="1"/>
  <c r="H5061" i="35"/>
  <c r="H5548" i="35"/>
  <c r="H4053" i="35"/>
  <c r="H4897" i="35"/>
  <c r="H3428" i="35"/>
  <c r="H1210" i="35"/>
  <c r="H3583" i="35"/>
  <c r="H861" i="35"/>
  <c r="O861" i="35" s="1"/>
  <c r="H5592" i="35"/>
  <c r="H1685" i="35"/>
  <c r="O1685" i="35" s="1"/>
  <c r="H2344" i="35"/>
  <c r="H4717" i="35"/>
  <c r="H974" i="35"/>
  <c r="H3456" i="35"/>
  <c r="H2292" i="35"/>
  <c r="B2292" i="35" s="1"/>
  <c r="H4875" i="35"/>
  <c r="H3640" i="35"/>
  <c r="H4605" i="35"/>
  <c r="H4955" i="35"/>
  <c r="O4955" i="35" s="1"/>
  <c r="H5439" i="35"/>
  <c r="B5439" i="35" s="1"/>
  <c r="H4595" i="35"/>
  <c r="H2511" i="35"/>
  <c r="P2511" i="35" s="1"/>
  <c r="H589" i="35"/>
  <c r="H2597" i="35"/>
  <c r="H1456" i="35"/>
  <c r="P1456" i="35" s="1"/>
  <c r="H647" i="35"/>
  <c r="P647" i="35" s="1"/>
  <c r="H3714" i="35"/>
  <c r="B3714" i="35" s="1"/>
  <c r="H2722" i="35"/>
  <c r="H4036" i="35"/>
  <c r="B4036" i="35" s="1"/>
  <c r="H2189" i="35"/>
  <c r="B2189" i="35" s="1"/>
  <c r="H1095" i="35"/>
  <c r="H2147" i="35"/>
  <c r="H460" i="35"/>
  <c r="H1422" i="35"/>
  <c r="B1422" i="35" s="1"/>
  <c r="H1761" i="35"/>
  <c r="H3868" i="35"/>
  <c r="H4826" i="35"/>
  <c r="H731" i="35"/>
  <c r="P731" i="35" s="1"/>
  <c r="H4358" i="35"/>
  <c r="H2389" i="35"/>
  <c r="H212" i="35"/>
  <c r="H2755" i="35"/>
  <c r="H4417" i="35"/>
  <c r="H4298" i="35"/>
  <c r="P4298" i="35" s="1"/>
  <c r="H1308" i="35"/>
  <c r="H936" i="35"/>
  <c r="O936" i="35" s="1"/>
  <c r="H5294" i="35"/>
  <c r="P5294" i="35" s="1"/>
  <c r="H4970" i="35"/>
  <c r="O4970" i="35" s="1"/>
  <c r="H2345" i="35"/>
  <c r="P2345" i="35" s="1"/>
  <c r="H435" i="35"/>
  <c r="H932" i="35"/>
  <c r="H3135" i="35"/>
  <c r="H3429" i="35"/>
  <c r="B3429" i="35" s="1"/>
  <c r="H3684" i="35"/>
  <c r="H5146" i="35"/>
  <c r="H511" i="35"/>
  <c r="H3765" i="35"/>
  <c r="B3765" i="35" s="1"/>
  <c r="H441" i="35"/>
  <c r="H2502" i="35"/>
  <c r="H1881" i="35"/>
  <c r="H55" i="35"/>
  <c r="H1783" i="35"/>
  <c r="H1589" i="35"/>
  <c r="H4020" i="35"/>
  <c r="H1102" i="35"/>
  <c r="H4006" i="35"/>
  <c r="P4006" i="35" s="1"/>
  <c r="H2356" i="35"/>
  <c r="H3223" i="35"/>
  <c r="H4033" i="35"/>
  <c r="H4657" i="35"/>
  <c r="B4657" i="35" s="1"/>
  <c r="H4966" i="35"/>
  <c r="H4794" i="35"/>
  <c r="H2420" i="35"/>
  <c r="H4554" i="35"/>
  <c r="H4071" i="35"/>
  <c r="H4437" i="35"/>
  <c r="H4757" i="35"/>
  <c r="P4757" i="35" s="1"/>
  <c r="H5327" i="35"/>
  <c r="H4135" i="35"/>
  <c r="H3236" i="35"/>
  <c r="H532" i="35"/>
  <c r="B532" i="35" s="1"/>
  <c r="H2316" i="35"/>
  <c r="H4420" i="35"/>
  <c r="H1906" i="35"/>
  <c r="B1906" i="35" s="1"/>
  <c r="H1813" i="35"/>
  <c r="P1813" i="35" s="1"/>
  <c r="H4134" i="35"/>
  <c r="H1612" i="35"/>
  <c r="H4515" i="35"/>
  <c r="H2326" i="35"/>
  <c r="H4656" i="35"/>
  <c r="H75" i="35"/>
  <c r="H5334" i="35"/>
  <c r="H4272" i="35"/>
  <c r="H1714" i="35"/>
  <c r="P1714" i="35" s="1"/>
  <c r="H3798" i="35"/>
  <c r="B3798" i="35" s="1"/>
  <c r="H4335" i="35"/>
  <c r="H2481" i="35"/>
  <c r="H3272" i="35"/>
  <c r="H153" i="35"/>
  <c r="H2343" i="35"/>
  <c r="H2888" i="35"/>
  <c r="H3076" i="35"/>
  <c r="H1267" i="35"/>
  <c r="H544" i="35"/>
  <c r="P544" i="35" s="1"/>
  <c r="H3609" i="35"/>
  <c r="P3609" i="35" s="1"/>
  <c r="H133" i="35"/>
  <c r="O133" i="35" s="1"/>
  <c r="H2647" i="35"/>
  <c r="H2273" i="35"/>
  <c r="H2637" i="35"/>
  <c r="H4926" i="35"/>
  <c r="H2586" i="35"/>
  <c r="O2586" i="35" s="1"/>
  <c r="H971" i="35"/>
  <c r="H4609" i="35"/>
  <c r="H803" i="35"/>
  <c r="O803" i="35" s="1"/>
  <c r="H1942" i="35"/>
  <c r="H679" i="35"/>
  <c r="H5599" i="35"/>
  <c r="H2207" i="35"/>
  <c r="H148" i="35"/>
  <c r="P148" i="35" s="1"/>
  <c r="H867" i="35"/>
  <c r="P867" i="35" s="1"/>
  <c r="H2152" i="35"/>
  <c r="H1288" i="35"/>
  <c r="H4803" i="35"/>
  <c r="H381" i="35"/>
  <c r="O381" i="35" s="1"/>
  <c r="H3045" i="35"/>
  <c r="O3045" i="35" s="1"/>
  <c r="H2832" i="35"/>
  <c r="B2832" i="35" s="1"/>
  <c r="H3924" i="35"/>
  <c r="P3924" i="35" s="1"/>
  <c r="H2277" i="35"/>
  <c r="H3655" i="35"/>
  <c r="H4041" i="35"/>
  <c r="B4041" i="35" s="1"/>
  <c r="H2834" i="35"/>
  <c r="B2834" i="35" s="1"/>
  <c r="H3964" i="35"/>
  <c r="H3664" i="35"/>
  <c r="H453" i="35"/>
  <c r="B453" i="35" s="1"/>
  <c r="H2281" i="35"/>
  <c r="H1163" i="35"/>
  <c r="H4484" i="35"/>
  <c r="P4484" i="35" s="1"/>
  <c r="H147" i="35"/>
  <c r="O147" i="35" s="1"/>
  <c r="H5472" i="35"/>
  <c r="H1232" i="35"/>
  <c r="H1175" i="35"/>
  <c r="B1175" i="35" s="1"/>
  <c r="H1531" i="35"/>
  <c r="B1531" i="35" s="1"/>
  <c r="H5229" i="35"/>
  <c r="B5229" i="35" s="1"/>
  <c r="H3406" i="35"/>
  <c r="H3491" i="35"/>
  <c r="O3491" i="35" s="1"/>
  <c r="H4975" i="35"/>
  <c r="H3029" i="35"/>
  <c r="H3983" i="35"/>
  <c r="H1962" i="35"/>
  <c r="H2584" i="35"/>
  <c r="H1481" i="35"/>
  <c r="H2869" i="35"/>
  <c r="H1169" i="35"/>
  <c r="H1379" i="35"/>
  <c r="H2626" i="35"/>
  <c r="P2626" i="35" s="1"/>
  <c r="H721" i="35"/>
  <c r="H637" i="35"/>
  <c r="O637" i="35" s="1"/>
  <c r="H415" i="35"/>
  <c r="H2372" i="35"/>
  <c r="H2692" i="35"/>
  <c r="H349" i="35"/>
  <c r="H4855" i="35"/>
  <c r="B4855" i="35" s="1"/>
  <c r="H2415" i="35"/>
  <c r="H3062" i="35"/>
  <c r="H5023" i="35"/>
  <c r="P5023" i="35" s="1"/>
  <c r="H2132" i="35"/>
  <c r="B2132" i="35" s="1"/>
  <c r="H3081" i="35"/>
  <c r="H3472" i="35"/>
  <c r="H2930" i="35"/>
  <c r="H1580" i="35"/>
  <c r="H197" i="35"/>
  <c r="H3278" i="35"/>
  <c r="H534" i="35"/>
  <c r="H3506" i="35"/>
  <c r="H4321" i="35"/>
  <c r="P4321" i="35" s="1"/>
  <c r="H4992" i="35"/>
  <c r="H3735" i="35"/>
  <c r="H5488" i="35"/>
  <c r="H4696" i="35"/>
  <c r="H1696" i="35"/>
  <c r="H3499" i="35"/>
  <c r="H1117" i="35"/>
  <c r="H2387" i="35"/>
  <c r="B2387" i="35" s="1"/>
  <c r="H2878" i="35"/>
  <c r="H3955" i="35"/>
  <c r="H5425" i="35"/>
  <c r="O5425" i="35" s="1"/>
  <c r="H1328" i="35"/>
  <c r="H5444" i="35"/>
  <c r="H363" i="35"/>
  <c r="H933" i="35"/>
  <c r="P933" i="35" s="1"/>
  <c r="H3709" i="35"/>
  <c r="H3548" i="35"/>
  <c r="H3160" i="35"/>
  <c r="H966" i="35"/>
  <c r="B966" i="35" s="1"/>
  <c r="H145" i="35"/>
  <c r="H2404" i="35"/>
  <c r="H3696" i="35"/>
  <c r="H2074" i="35"/>
  <c r="H1694" i="35"/>
  <c r="O1694" i="35" s="1"/>
  <c r="H4175" i="35"/>
  <c r="H5274" i="35"/>
  <c r="H5272" i="35"/>
  <c r="H1491" i="35"/>
  <c r="H3682" i="35"/>
  <c r="P3682" i="35" s="1"/>
  <c r="H4277" i="35"/>
  <c r="H3295" i="35"/>
  <c r="H3569" i="35"/>
  <c r="H5005" i="35"/>
  <c r="H3782" i="35"/>
  <c r="H4695" i="35"/>
  <c r="O4695" i="35" s="1"/>
  <c r="H4659" i="35"/>
  <c r="H1689" i="35"/>
  <c r="H2126" i="35"/>
  <c r="H4998" i="35"/>
  <c r="O4998" i="35" s="1"/>
  <c r="H5041" i="35"/>
  <c r="H4587" i="35"/>
  <c r="O4587" i="35" s="1"/>
  <c r="H4504" i="35"/>
  <c r="H4249" i="35"/>
  <c r="H2359" i="35"/>
  <c r="H428" i="35"/>
  <c r="H2811" i="35"/>
  <c r="H3011" i="35"/>
  <c r="H5230" i="35"/>
  <c r="H3035" i="35"/>
  <c r="H4637" i="35"/>
  <c r="H1148" i="35"/>
  <c r="H1713" i="35"/>
  <c r="H289" i="35"/>
  <c r="H266" i="35"/>
  <c r="H4308" i="35"/>
  <c r="H4574" i="35"/>
  <c r="P4574" i="35" s="1"/>
  <c r="H5214" i="35"/>
  <c r="O5214" i="35" s="1"/>
  <c r="H3334" i="35"/>
  <c r="H2780" i="35"/>
  <c r="O2780" i="35" s="1"/>
  <c r="H2332" i="35"/>
  <c r="H2956" i="35"/>
  <c r="H2416" i="35"/>
  <c r="H1467" i="35"/>
  <c r="H239" i="35"/>
  <c r="H3247" i="35"/>
  <c r="H1466" i="35"/>
  <c r="B1466" i="35" s="1"/>
  <c r="H268" i="35"/>
  <c r="H2739" i="35"/>
  <c r="H1243" i="35"/>
  <c r="H2887" i="35"/>
  <c r="H3309" i="35"/>
  <c r="O3309" i="35" s="1"/>
  <c r="H1157" i="35"/>
  <c r="O1157" i="35" s="1"/>
  <c r="H1479" i="35"/>
  <c r="H1876" i="35"/>
  <c r="H2712" i="35"/>
  <c r="H946" i="35"/>
  <c r="B946" i="35" s="1"/>
  <c r="H3464" i="35"/>
  <c r="P3464" i="35" s="1"/>
  <c r="H3263" i="35"/>
  <c r="O3263" i="35" s="1"/>
  <c r="H3082" i="35"/>
  <c r="H4603" i="35"/>
  <c r="H4274" i="35"/>
  <c r="O4274" i="35" s="1"/>
  <c r="H2536" i="35"/>
  <c r="O2536" i="35" s="1"/>
  <c r="H5107" i="35"/>
  <c r="P5107" i="35" s="1"/>
  <c r="H4357" i="35"/>
  <c r="H2206" i="35"/>
  <c r="H1401" i="35"/>
  <c r="H3717" i="35"/>
  <c r="P3717" i="35" s="1"/>
  <c r="H3872" i="35"/>
  <c r="P3872" i="35" s="1"/>
  <c r="H1533" i="35"/>
  <c r="H331" i="35"/>
  <c r="H476" i="35"/>
  <c r="H1745" i="35"/>
  <c r="H719" i="35"/>
  <c r="H1296" i="35"/>
  <c r="H5302" i="35"/>
  <c r="O5302" i="35" s="1"/>
  <c r="H2182" i="35"/>
  <c r="H1967" i="35"/>
  <c r="O1967" i="35" s="1"/>
  <c r="H1442" i="35"/>
  <c r="H424" i="35"/>
  <c r="H2093" i="35"/>
  <c r="H3370" i="35"/>
  <c r="H127" i="35"/>
  <c r="H2423" i="35"/>
  <c r="P2423" i="35" s="1"/>
  <c r="H882" i="35"/>
  <c r="H2884" i="35"/>
  <c r="H60" i="35"/>
  <c r="P60" i="35" s="1"/>
  <c r="H2139" i="35"/>
  <c r="H4217" i="35"/>
  <c r="H2464" i="35"/>
  <c r="H2599" i="35"/>
  <c r="O2599" i="35" s="1"/>
  <c r="H1723" i="35"/>
  <c r="H4275" i="35"/>
  <c r="H4160" i="35"/>
  <c r="H4449" i="35"/>
  <c r="H1082" i="35"/>
  <c r="H1052" i="35"/>
  <c r="H5342" i="35"/>
  <c r="H3852" i="35"/>
  <c r="O3852" i="35" s="1"/>
  <c r="H1981" i="35"/>
  <c r="P1981" i="35" s="1"/>
  <c r="H2670" i="35"/>
  <c r="O2670" i="35" s="1"/>
  <c r="H439" i="35"/>
  <c r="H826" i="35"/>
  <c r="H768" i="35"/>
  <c r="H2849" i="35"/>
  <c r="H4115" i="35"/>
  <c r="H674" i="35"/>
  <c r="H3880" i="35"/>
  <c r="H3757" i="35"/>
  <c r="H156" i="35"/>
  <c r="H5483" i="35"/>
  <c r="H3155" i="35"/>
  <c r="H2026" i="35"/>
  <c r="P2026" i="35" s="1"/>
  <c r="H4536" i="35"/>
  <c r="H2893" i="35"/>
  <c r="H1777" i="35"/>
  <c r="H4750" i="35"/>
  <c r="O4750" i="35" s="1"/>
  <c r="H2325" i="35"/>
  <c r="H4237" i="35"/>
  <c r="O4237" i="35" s="1"/>
  <c r="H742" i="35"/>
  <c r="H311" i="35"/>
  <c r="H4775" i="35"/>
  <c r="H3446" i="35"/>
  <c r="H3946" i="35"/>
  <c r="H262" i="35"/>
  <c r="H3760" i="35"/>
  <c r="H4796" i="35"/>
  <c r="H2548" i="35"/>
  <c r="P2548" i="35" s="1"/>
  <c r="H2346" i="35"/>
  <c r="H3846" i="35"/>
  <c r="P3846" i="35" s="1"/>
  <c r="H4892" i="35"/>
  <c r="H2095" i="35"/>
  <c r="P2095" i="35" s="1"/>
  <c r="H5196" i="35"/>
  <c r="H2351" i="35"/>
  <c r="H4958" i="35"/>
  <c r="H352" i="35"/>
  <c r="H4866" i="35"/>
  <c r="H3683" i="35"/>
  <c r="H2131" i="35"/>
  <c r="H2789" i="35"/>
  <c r="P2789" i="35" s="1"/>
  <c r="H5085" i="35"/>
  <c r="H3806" i="35"/>
  <c r="H3228" i="35"/>
  <c r="P3228" i="35" s="1"/>
  <c r="H2858" i="35"/>
  <c r="H3366" i="35"/>
  <c r="H4311" i="35"/>
  <c r="H2083" i="35"/>
  <c r="H3476" i="35"/>
  <c r="P3476" i="35" s="1"/>
  <c r="H292" i="35"/>
  <c r="H3481" i="35"/>
  <c r="P3481" i="35" s="1"/>
  <c r="H3801" i="35"/>
  <c r="H2779" i="35"/>
  <c r="O2779" i="35" s="1"/>
  <c r="H1208" i="35"/>
  <c r="O1208" i="35" s="1"/>
  <c r="H2058" i="35"/>
  <c r="H1825" i="35"/>
  <c r="H919" i="35"/>
  <c r="H4489" i="35"/>
  <c r="H5223" i="35"/>
  <c r="H1312" i="35"/>
  <c r="H2744" i="35"/>
  <c r="B2744" i="35" s="1"/>
  <c r="H2600" i="35"/>
  <c r="B2600" i="35" s="1"/>
  <c r="H2919" i="35"/>
  <c r="H3442" i="35"/>
  <c r="B3442" i="35" s="1"/>
  <c r="H1966" i="35"/>
  <c r="O1966" i="35" s="1"/>
  <c r="H263" i="35"/>
  <c r="H5247" i="35"/>
  <c r="H4380" i="35"/>
  <c r="H3141" i="35"/>
  <c r="H1183" i="35"/>
  <c r="H1528" i="35"/>
  <c r="H2196" i="35"/>
  <c r="P2196" i="35" s="1"/>
  <c r="H1016" i="35"/>
  <c r="H1297" i="35"/>
  <c r="H1669" i="35"/>
  <c r="P1669" i="35" s="1"/>
  <c r="H3183" i="35"/>
  <c r="H1409" i="35"/>
  <c r="H3932" i="35"/>
  <c r="H5273" i="35"/>
  <c r="H3108" i="35"/>
  <c r="O3108" i="35" s="1"/>
  <c r="H4672" i="35"/>
  <c r="H3054" i="35"/>
  <c r="H159" i="35"/>
  <c r="H2480" i="35"/>
  <c r="H4837" i="35"/>
  <c r="O4837" i="35" s="1"/>
  <c r="H1359" i="35"/>
  <c r="H176" i="35"/>
  <c r="H102" i="35"/>
  <c r="H2628" i="35"/>
  <c r="H2168" i="35"/>
  <c r="H1628" i="35"/>
  <c r="O1628" i="35" s="1"/>
  <c r="H4054" i="35"/>
  <c r="H2269" i="35"/>
  <c r="O2269" i="35" s="1"/>
  <c r="H3335" i="35"/>
  <c r="H5451" i="35"/>
  <c r="H557" i="35"/>
  <c r="O557" i="35" s="1"/>
  <c r="H629" i="35"/>
  <c r="H4391" i="35"/>
  <c r="P4391" i="35" s="1"/>
  <c r="H5569" i="35"/>
  <c r="H4921" i="35"/>
  <c r="H4290" i="35"/>
  <c r="H4410" i="35"/>
  <c r="H21" i="35"/>
  <c r="H3954" i="35"/>
  <c r="H1028" i="35"/>
  <c r="H615" i="35"/>
  <c r="H234" i="35"/>
  <c r="H806" i="35"/>
  <c r="O806" i="35" s="1"/>
  <c r="H1671" i="35"/>
  <c r="H504" i="35"/>
  <c r="H3485" i="35"/>
  <c r="H816" i="35"/>
  <c r="H4460" i="35"/>
  <c r="P4460" i="35" s="1"/>
  <c r="H5000" i="35"/>
  <c r="H684" i="35"/>
  <c r="H3095" i="35"/>
  <c r="H2265" i="35"/>
  <c r="H1930" i="35"/>
  <c r="H549" i="35"/>
  <c r="H3827" i="35"/>
  <c r="H1469" i="35"/>
  <c r="H2880" i="35"/>
  <c r="H1080" i="35"/>
  <c r="B1080" i="35" s="1"/>
  <c r="H2071" i="35"/>
  <c r="H3051" i="35"/>
  <c r="H4853" i="35"/>
  <c r="H4915" i="35"/>
  <c r="P4915" i="35" s="1"/>
  <c r="H1289" i="35"/>
  <c r="H3421" i="35"/>
  <c r="O3421" i="35" s="1"/>
  <c r="H2925" i="35"/>
  <c r="H4736" i="35"/>
  <c r="H2950" i="35"/>
  <c r="H582" i="35"/>
  <c r="H3787" i="35"/>
  <c r="H2924" i="35"/>
  <c r="H1322" i="35"/>
  <c r="H1969" i="35"/>
  <c r="H1166" i="35"/>
  <c r="H723" i="35"/>
  <c r="H5512" i="35"/>
  <c r="P5512" i="35" s="1"/>
  <c r="H4580" i="35"/>
  <c r="H2146" i="35"/>
  <c r="H4720" i="35"/>
  <c r="H909" i="35"/>
  <c r="H1583" i="35"/>
  <c r="H2160" i="35"/>
  <c r="H326" i="35"/>
  <c r="H2290" i="35"/>
  <c r="B2290" i="35" s="1"/>
  <c r="H1929" i="35"/>
  <c r="H1902" i="35"/>
  <c r="P1902" i="35" s="1"/>
  <c r="H4228" i="35"/>
  <c r="O4228" i="35" s="1"/>
  <c r="H3347" i="35"/>
  <c r="H193" i="35"/>
  <c r="H4365" i="35"/>
  <c r="H622" i="35"/>
  <c r="H4323" i="35"/>
  <c r="O4323" i="35" s="1"/>
  <c r="H1460" i="35"/>
  <c r="H3291" i="35"/>
  <c r="H3897" i="35"/>
  <c r="H4118" i="35"/>
  <c r="H444" i="35"/>
  <c r="H5293" i="35"/>
  <c r="H4662" i="35"/>
  <c r="P4662" i="35" s="1"/>
  <c r="H5540" i="35"/>
  <c r="H1506" i="35"/>
  <c r="H98" i="35"/>
  <c r="H618" i="35"/>
  <c r="H5345" i="35"/>
  <c r="O5345" i="35" s="1"/>
  <c r="H4731" i="35"/>
  <c r="H2397" i="35"/>
  <c r="H3238" i="35"/>
  <c r="B3238" i="35" s="1"/>
  <c r="H413" i="35"/>
  <c r="H3438" i="35"/>
  <c r="H2810" i="35"/>
  <c r="H1672" i="35"/>
  <c r="B1672" i="35" s="1"/>
  <c r="H1105" i="35"/>
  <c r="H4342" i="35"/>
  <c r="O4342" i="35" s="1"/>
  <c r="H978" i="35"/>
  <c r="B978" i="35" s="1"/>
  <c r="H2797" i="35"/>
  <c r="H1407" i="35"/>
  <c r="H461" i="35"/>
  <c r="H341" i="35"/>
  <c r="B341" i="35" s="1"/>
  <c r="H5191" i="35"/>
  <c r="H4162" i="35"/>
  <c r="H3289" i="35"/>
  <c r="H2449" i="35"/>
  <c r="P2449" i="35" s="1"/>
  <c r="H1094" i="35"/>
  <c r="H3187" i="35"/>
  <c r="H1147" i="35"/>
  <c r="B1147" i="35" s="1"/>
  <c r="H831" i="35"/>
  <c r="P831" i="35" s="1"/>
  <c r="H1395" i="35"/>
  <c r="H2298" i="35"/>
  <c r="O2298" i="35" s="1"/>
  <c r="H4444" i="35"/>
  <c r="H3947" i="35"/>
  <c r="B3947" i="35" s="1"/>
  <c r="H1249" i="35"/>
  <c r="H4146" i="35"/>
  <c r="H2526" i="35"/>
  <c r="H5303" i="35"/>
  <c r="O5303" i="35" s="1"/>
  <c r="H1280" i="35"/>
  <c r="P1280" i="35" s="1"/>
  <c r="H2741" i="35"/>
  <c r="P2741" i="35" s="1"/>
  <c r="H3308" i="35"/>
  <c r="H1739" i="35"/>
  <c r="B1739" i="35" s="1"/>
  <c r="H949" i="35"/>
  <c r="O949" i="35" s="1"/>
  <c r="H748" i="35"/>
  <c r="H2815" i="35"/>
  <c r="H939" i="35"/>
  <c r="B939" i="35" s="1"/>
  <c r="H5324" i="35"/>
  <c r="H154" i="35"/>
  <c r="B154" i="35" s="1"/>
  <c r="H237" i="35"/>
  <c r="H1556" i="35"/>
  <c r="H4788" i="35"/>
  <c r="O4788" i="35" s="1"/>
  <c r="H3253" i="35"/>
  <c r="H2512" i="35"/>
  <c r="H1790" i="35"/>
  <c r="H2970" i="35"/>
  <c r="H1316" i="35"/>
  <c r="H4928" i="35"/>
  <c r="H5360" i="35"/>
  <c r="H497" i="35"/>
  <c r="H4024" i="35"/>
  <c r="H5542" i="35"/>
  <c r="H4965" i="35"/>
  <c r="H5109" i="35"/>
  <c r="H2378" i="35"/>
  <c r="O2378" i="35" s="1"/>
  <c r="H5017" i="35"/>
  <c r="H2851" i="35"/>
  <c r="O2851" i="35" s="1"/>
  <c r="H1987" i="35"/>
  <c r="H5002" i="35"/>
  <c r="H4214" i="35"/>
  <c r="H1200" i="35"/>
  <c r="H4997" i="35"/>
  <c r="H4445" i="35"/>
  <c r="O4445" i="35" s="1"/>
  <c r="H324" i="35"/>
  <c r="P324" i="35" s="1"/>
  <c r="H1217" i="35"/>
  <c r="H840" i="35"/>
  <c r="B840" i="35" s="1"/>
  <c r="H3119" i="35"/>
  <c r="H5073" i="35"/>
  <c r="H3498" i="35"/>
  <c r="H4951" i="35"/>
  <c r="H3785" i="35"/>
  <c r="H2471" i="35"/>
  <c r="H3642" i="35"/>
  <c r="H2133" i="35"/>
  <c r="H2479" i="35"/>
  <c r="B2479" i="35" s="1"/>
  <c r="H3559" i="35"/>
  <c r="H3040" i="35"/>
  <c r="H632" i="35"/>
  <c r="H4225" i="35"/>
  <c r="H5465" i="35"/>
  <c r="O5465" i="35" s="1"/>
  <c r="H5211" i="35"/>
  <c r="H1945" i="35"/>
  <c r="H666" i="35"/>
  <c r="H1315" i="35"/>
  <c r="P1315" i="35" s="1"/>
  <c r="H5174" i="35"/>
  <c r="H5442" i="35"/>
  <c r="H4247" i="35"/>
  <c r="H2819" i="35"/>
  <c r="H4434" i="35"/>
  <c r="O4434" i="35" s="1"/>
  <c r="H2955" i="35"/>
  <c r="H1527" i="35"/>
  <c r="O1527" i="35" s="1"/>
  <c r="H3114" i="35"/>
  <c r="B3114" i="35" s="1"/>
  <c r="H3010" i="35"/>
  <c r="H3360" i="35"/>
  <c r="P3360" i="35" s="1"/>
  <c r="H3577" i="35"/>
  <c r="O3577" i="35" s="1"/>
  <c r="H5609" i="35"/>
  <c r="B5609" i="35" s="1"/>
  <c r="H252" i="35"/>
  <c r="H899" i="35"/>
  <c r="P899" i="35" s="1"/>
  <c r="H1828" i="35"/>
  <c r="H4790" i="35"/>
  <c r="O4790" i="35" s="1"/>
  <c r="H520" i="35"/>
  <c r="P520" i="35" s="1"/>
  <c r="H5082" i="35"/>
  <c r="H1538" i="35"/>
  <c r="P1538" i="35" s="1"/>
  <c r="H4953" i="35"/>
  <c r="P4953" i="35" s="1"/>
  <c r="H4396" i="35"/>
  <c r="H1361" i="35"/>
  <c r="H4939" i="35"/>
  <c r="H3692" i="35"/>
  <c r="H2771" i="35"/>
  <c r="B2771" i="35" s="1"/>
  <c r="H5289" i="35"/>
  <c r="H5231" i="35"/>
  <c r="H4015" i="35"/>
  <c r="H4900" i="35"/>
  <c r="P4900" i="35" s="1"/>
  <c r="H4658" i="35"/>
  <c r="O4658" i="35" s="1"/>
  <c r="H2005" i="35"/>
  <c r="H3979" i="35"/>
  <c r="H5112" i="35"/>
  <c r="H2862" i="35"/>
  <c r="P2862" i="35" s="1"/>
  <c r="H4415" i="35"/>
  <c r="H3943" i="35"/>
  <c r="H245" i="35"/>
  <c r="H2995" i="35"/>
  <c r="H3085" i="35"/>
  <c r="H5336" i="35"/>
  <c r="H4847" i="35"/>
  <c r="H431" i="35"/>
  <c r="H5453" i="35"/>
  <c r="P5453" i="35" s="1"/>
  <c r="H1223" i="35"/>
  <c r="H2913" i="35"/>
  <c r="H2396" i="35"/>
  <c r="B2396" i="35" s="1"/>
  <c r="H5309" i="35"/>
  <c r="H725" i="35"/>
  <c r="H1785" i="35"/>
  <c r="H5183" i="35"/>
  <c r="H5331" i="35"/>
  <c r="B5331" i="35" s="1"/>
  <c r="H3250" i="35"/>
  <c r="H2318" i="35"/>
  <c r="H4909" i="35"/>
  <c r="H1948" i="35"/>
  <c r="H1900" i="35"/>
  <c r="H157" i="35"/>
  <c r="H4157" i="35"/>
  <c r="H5568" i="35"/>
  <c r="B5568" i="35" s="1"/>
  <c r="H467" i="35"/>
  <c r="H5032" i="35"/>
  <c r="H4432" i="35"/>
  <c r="H5433" i="35"/>
  <c r="H1055" i="35"/>
  <c r="H1779" i="35"/>
  <c r="H2620" i="35"/>
  <c r="B2620" i="35" s="1"/>
  <c r="H1153" i="35"/>
  <c r="P1153" i="35" s="1"/>
  <c r="H5241" i="35"/>
  <c r="H3617" i="35"/>
  <c r="P3617" i="35" s="1"/>
  <c r="H5126" i="35"/>
  <c r="H2532" i="35"/>
  <c r="H5056" i="35"/>
  <c r="P5056" i="35" s="1"/>
  <c r="H2627" i="35"/>
  <c r="H5322" i="35"/>
  <c r="H5134" i="35"/>
  <c r="P5134" i="35" s="1"/>
  <c r="H3923" i="35"/>
  <c r="O3923" i="35" s="1"/>
  <c r="H3210" i="35"/>
  <c r="H2441" i="35"/>
  <c r="H1075" i="35"/>
  <c r="H4394" i="35"/>
  <c r="P4394" i="35" s="1"/>
  <c r="H3915" i="35"/>
  <c r="H2055" i="35"/>
  <c r="H2938" i="35"/>
  <c r="H4467" i="35"/>
  <c r="O4467" i="35" s="1"/>
  <c r="H1938" i="35"/>
  <c r="H4861" i="35"/>
  <c r="P4861" i="35" s="1"/>
  <c r="H4642" i="35"/>
  <c r="H1668" i="35"/>
  <c r="H793" i="35"/>
  <c r="H2046" i="35"/>
  <c r="P2046" i="35" s="1"/>
  <c r="H5624" i="35"/>
  <c r="H1994" i="35"/>
  <c r="O1994" i="35" s="1"/>
  <c r="H4246" i="35"/>
  <c r="H144" i="35"/>
  <c r="H808" i="35"/>
  <c r="B808" i="35" s="1"/>
  <c r="H1120" i="35"/>
  <c r="H794" i="35"/>
  <c r="H4930" i="35"/>
  <c r="H5649" i="35"/>
  <c r="H3147" i="35"/>
  <c r="B3147" i="35" s="1"/>
  <c r="H4448" i="35"/>
  <c r="H1581" i="35"/>
  <c r="H3752" i="35"/>
  <c r="H2922" i="35"/>
  <c r="B2922" i="35" s="1"/>
  <c r="H5642" i="35"/>
  <c r="H1356" i="35"/>
  <c r="H1820" i="35"/>
  <c r="H815" i="35"/>
  <c r="B815" i="35" s="1"/>
  <c r="H849" i="35"/>
  <c r="H4016" i="35"/>
  <c r="B4016" i="35" s="1"/>
  <c r="H3748" i="35"/>
  <c r="H2113" i="35"/>
  <c r="O2113" i="35" s="1"/>
  <c r="H1830" i="35"/>
  <c r="H5436" i="35"/>
  <c r="H4668" i="35"/>
  <c r="P4668" i="35" s="1"/>
  <c r="H4091" i="35"/>
  <c r="H1854" i="35"/>
  <c r="H3832" i="35"/>
  <c r="H4079" i="35"/>
  <c r="H845" i="35"/>
  <c r="P845" i="35" s="1"/>
  <c r="H3679" i="35"/>
  <c r="H4601" i="35"/>
  <c r="P4601" i="35" s="1"/>
  <c r="H1534" i="35"/>
  <c r="H3773" i="35"/>
  <c r="O3773" i="35" s="1"/>
  <c r="H1683" i="35"/>
  <c r="P1683" i="35" s="1"/>
  <c r="H4798" i="35"/>
  <c r="B4798" i="35" s="1"/>
  <c r="H2459" i="35"/>
  <c r="H3514" i="35"/>
  <c r="H3718" i="35"/>
  <c r="B3718" i="35" s="1"/>
  <c r="H1778" i="35"/>
  <c r="H833" i="35"/>
  <c r="H3996" i="35"/>
  <c r="P3996" i="35" s="1"/>
  <c r="H1703" i="35"/>
  <c r="P1703" i="35" s="1"/>
  <c r="H274" i="35"/>
  <c r="B274" i="35" s="1"/>
  <c r="H1911" i="35"/>
  <c r="H1754" i="35"/>
  <c r="P1754" i="35" s="1"/>
  <c r="H4501" i="35"/>
  <c r="H2286" i="35"/>
  <c r="O2286" i="35" s="1"/>
  <c r="H2504" i="35"/>
  <c r="H649" i="35"/>
  <c r="B649" i="35" s="1"/>
  <c r="H1015" i="35"/>
  <c r="H4439" i="35"/>
  <c r="H3699" i="35"/>
  <c r="O3699" i="35" s="1"/>
  <c r="H779" i="35"/>
  <c r="H4646" i="35"/>
  <c r="H4611" i="35"/>
  <c r="H3378" i="35"/>
  <c r="O3378" i="35" s="1"/>
  <c r="H1066" i="35"/>
  <c r="H1455" i="35"/>
  <c r="H2958" i="35"/>
  <c r="O2958" i="35" s="1"/>
  <c r="H1976" i="35"/>
  <c r="O1976" i="35" s="1"/>
  <c r="H2486" i="35"/>
  <c r="H5597" i="35"/>
  <c r="H1972" i="35"/>
  <c r="H181" i="35"/>
  <c r="H2817" i="35"/>
  <c r="O2817" i="35" s="1"/>
  <c r="H1494" i="35"/>
  <c r="H2965" i="35"/>
  <c r="H4184" i="35"/>
  <c r="H425" i="35"/>
  <c r="O425" i="35" s="1"/>
  <c r="H4398" i="35"/>
  <c r="H4634" i="35"/>
  <c r="H3733" i="35"/>
  <c r="H1722" i="35"/>
  <c r="B1722" i="35" s="1"/>
  <c r="H2853" i="35"/>
  <c r="H895" i="35"/>
  <c r="O895" i="35" s="1"/>
  <c r="H5010" i="35"/>
  <c r="P5010" i="35" s="1"/>
  <c r="H1879" i="35"/>
  <c r="H4468" i="35"/>
  <c r="H4829" i="35"/>
  <c r="H1089" i="35"/>
  <c r="H329" i="35"/>
  <c r="H4583" i="35"/>
  <c r="H2068" i="35"/>
  <c r="H3465" i="35"/>
  <c r="P3465" i="35" s="1"/>
  <c r="H1114" i="35"/>
  <c r="H3192" i="35"/>
  <c r="H3283" i="35"/>
  <c r="B3283" i="35" s="1"/>
  <c r="H2495" i="35"/>
  <c r="H2108" i="35"/>
  <c r="H4661" i="35"/>
  <c r="H2838" i="35"/>
  <c r="H4653" i="35"/>
  <c r="O4653" i="35" s="1"/>
  <c r="H3707" i="35"/>
  <c r="P3707" i="35" s="1"/>
  <c r="H3620" i="35"/>
  <c r="H3233" i="35"/>
  <c r="H42" i="35"/>
  <c r="H3838" i="35"/>
  <c r="H4758" i="35"/>
  <c r="H3144" i="35"/>
  <c r="B3144" i="35" s="1"/>
  <c r="H37" i="35"/>
  <c r="H207" i="35"/>
  <c r="H4344" i="35"/>
  <c r="H1034" i="35"/>
  <c r="B1034" i="35" s="1"/>
  <c r="H5166" i="35"/>
  <c r="O5166" i="35" s="1"/>
  <c r="H2433" i="35"/>
  <c r="H2743" i="35"/>
  <c r="H5162" i="35"/>
  <c r="H1319" i="35"/>
  <c r="O1319" i="35" s="1"/>
  <c r="H5341" i="35"/>
  <c r="B5341" i="35" s="1"/>
  <c r="H5570" i="35"/>
  <c r="H2485" i="35"/>
  <c r="P2485" i="35" s="1"/>
  <c r="H4742" i="35"/>
  <c r="H3125" i="35"/>
  <c r="B3125" i="35" s="1"/>
  <c r="H158" i="35"/>
  <c r="H5018" i="35"/>
  <c r="H2451" i="35"/>
  <c r="H937" i="35"/>
  <c r="H4935" i="35"/>
  <c r="H4680" i="35"/>
  <c r="O4680" i="35" s="1"/>
  <c r="H465" i="35"/>
  <c r="H3080" i="35"/>
  <c r="H2704" i="35"/>
  <c r="H2920" i="35"/>
  <c r="H4881" i="35"/>
  <c r="B4881" i="35" s="1"/>
  <c r="H1582" i="35"/>
  <c r="H2195" i="35"/>
  <c r="H3019" i="35"/>
  <c r="H2313" i="35"/>
  <c r="B2313" i="35" s="1"/>
  <c r="H5448" i="35"/>
  <c r="H149" i="35"/>
  <c r="H1391" i="35"/>
  <c r="H1899" i="35"/>
  <c r="H3030" i="35"/>
  <c r="P3030" i="35" s="1"/>
  <c r="H1851" i="35"/>
  <c r="H4873" i="35"/>
  <c r="P4873" i="35" s="1"/>
  <c r="H5065" i="35"/>
  <c r="H931" i="35"/>
  <c r="H3578" i="35"/>
  <c r="P3578" i="35" s="1"/>
  <c r="H1920" i="35"/>
  <c r="H4908" i="35"/>
  <c r="H2314" i="35"/>
  <c r="B2314" i="35" s="1"/>
  <c r="H3100" i="35"/>
  <c r="H1870" i="35"/>
  <c r="P1870" i="35" s="1"/>
  <c r="H2859" i="35"/>
  <c r="H3274" i="35"/>
  <c r="P3274" i="35" s="1"/>
  <c r="H1140" i="35"/>
  <c r="H604" i="35"/>
  <c r="H3425" i="35"/>
  <c r="O3425" i="35" s="1"/>
  <c r="H1241" i="35"/>
  <c r="H479" i="35"/>
  <c r="H2021" i="35"/>
  <c r="H5267" i="35"/>
  <c r="P5267" i="35" s="1"/>
  <c r="H1738" i="35"/>
  <c r="H2910" i="35"/>
  <c r="H5052" i="35"/>
  <c r="O5052" i="35" s="1"/>
  <c r="H717" i="35"/>
  <c r="H621" i="35"/>
  <c r="H4376" i="35"/>
  <c r="H1741" i="35"/>
  <c r="O1741" i="35" s="1"/>
  <c r="H4211" i="35"/>
  <c r="H3768" i="35"/>
  <c r="H1253" i="35"/>
  <c r="H4144" i="35"/>
  <c r="P4144" i="35" s="1"/>
  <c r="H559" i="35"/>
  <c r="H2034" i="35"/>
  <c r="H3374" i="35"/>
  <c r="H778" i="35"/>
  <c r="O778" i="35" s="1"/>
  <c r="H5426" i="35"/>
  <c r="H1594" i="35"/>
  <c r="H2079" i="35"/>
  <c r="H3742" i="35"/>
  <c r="H419" i="35"/>
  <c r="B419" i="35" s="1"/>
  <c r="H912" i="35"/>
  <c r="O912" i="35" s="1"/>
  <c r="H667" i="35"/>
  <c r="H1571" i="35"/>
  <c r="O1571" i="35" s="1"/>
  <c r="H807" i="35"/>
  <c r="H3346" i="35"/>
  <c r="O3346" i="35" s="1"/>
  <c r="H2952" i="35"/>
  <c r="H4245" i="35"/>
  <c r="P4245" i="35" s="1"/>
  <c r="H4655" i="35"/>
  <c r="H4287" i="35"/>
  <c r="O4287" i="35" s="1"/>
  <c r="H4675" i="35"/>
  <c r="P4675" i="35" s="1"/>
  <c r="H5132" i="35"/>
  <c r="H747" i="35"/>
  <c r="H1421" i="35"/>
  <c r="P1421" i="35" s="1"/>
  <c r="H4607" i="35"/>
  <c r="H848" i="35"/>
  <c r="H5182" i="35"/>
  <c r="H709" i="35"/>
  <c r="H1271" i="35"/>
  <c r="H5003" i="35"/>
  <c r="H240" i="35"/>
  <c r="H3271" i="35"/>
  <c r="H87" i="35"/>
  <c r="H4153" i="35"/>
  <c r="H2505" i="35"/>
  <c r="H2171" i="35"/>
  <c r="H3462" i="35"/>
  <c r="B3462" i="35" s="1"/>
  <c r="H2979" i="35"/>
  <c r="H322" i="35"/>
  <c r="H2001" i="35"/>
  <c r="H178" i="35"/>
  <c r="H4461" i="35"/>
  <c r="P4461" i="35" s="1"/>
  <c r="H3311" i="35"/>
  <c r="H2966" i="35"/>
  <c r="H1181" i="35"/>
  <c r="H478" i="35"/>
  <c r="H2805" i="35"/>
  <c r="H1574" i="35"/>
  <c r="H3297" i="35"/>
  <c r="H469" i="35"/>
  <c r="H3363" i="35"/>
  <c r="H1867" i="35"/>
  <c r="H4710" i="35"/>
  <c r="H4932" i="35"/>
  <c r="H117" i="35"/>
  <c r="H2963" i="35"/>
  <c r="H3537" i="35"/>
  <c r="H4486" i="35"/>
  <c r="H3159" i="35"/>
  <c r="H1730" i="35"/>
  <c r="P1730" i="35" s="1"/>
  <c r="H2623" i="35"/>
  <c r="H1636" i="35"/>
  <c r="O1636" i="35" s="1"/>
  <c r="H4893" i="35"/>
  <c r="H1336" i="35"/>
  <c r="B1336" i="35" s="1"/>
  <c r="H3869" i="35"/>
  <c r="H3930" i="35"/>
  <c r="O3930" i="35" s="1"/>
  <c r="H4022" i="35"/>
  <c r="O4022" i="35" s="1"/>
  <c r="H2201" i="35"/>
  <c r="B2201" i="35" s="1"/>
  <c r="H5143" i="35"/>
  <c r="B5143" i="35" s="1"/>
  <c r="H1136" i="35"/>
  <c r="H3826" i="35"/>
  <c r="H1653" i="35"/>
  <c r="O1653" i="35" s="1"/>
  <c r="H5474" i="35"/>
  <c r="H1996" i="35"/>
  <c r="P1996" i="35" s="1"/>
  <c r="H4469" i="35"/>
  <c r="H4192" i="35"/>
  <c r="P4192" i="35" s="1"/>
  <c r="H3107" i="35"/>
  <c r="O3107" i="35" s="1"/>
  <c r="H888" i="35"/>
  <c r="H1944" i="35"/>
  <c r="H174" i="35"/>
  <c r="P174" i="35" s="1"/>
  <c r="H1682" i="35"/>
  <c r="P1682" i="35" s="1"/>
  <c r="H875" i="35"/>
  <c r="H2080" i="35"/>
  <c r="H5137" i="35"/>
  <c r="H3072" i="35"/>
  <c r="H5408" i="35"/>
  <c r="H475" i="35"/>
  <c r="B475" i="35" s="1"/>
  <c r="H696" i="35"/>
  <c r="P696" i="35" s="1"/>
  <c r="H2746" i="35"/>
  <c r="P2746" i="35" s="1"/>
  <c r="H4689" i="35"/>
  <c r="H885" i="35"/>
  <c r="H4773" i="35"/>
  <c r="H2870" i="35"/>
  <c r="P2870" i="35" s="1"/>
  <c r="H2912" i="35"/>
  <c r="B2912" i="35" s="1"/>
  <c r="H522" i="35"/>
  <c r="H2971" i="35"/>
  <c r="B2971" i="35" s="1"/>
  <c r="H5392" i="35"/>
  <c r="H338" i="35"/>
  <c r="H1915" i="35"/>
  <c r="H2202" i="35"/>
  <c r="O2202" i="35" s="1"/>
  <c r="H4316" i="35"/>
  <c r="H1338" i="35"/>
  <c r="P1338" i="35" s="1"/>
  <c r="H5424" i="35"/>
  <c r="H4075" i="35"/>
  <c r="B4075" i="35" s="1"/>
  <c r="H697" i="35"/>
  <c r="B697" i="35" s="1"/>
  <c r="H2284" i="35"/>
  <c r="H1968" i="35"/>
  <c r="H3182" i="35"/>
  <c r="H5164" i="35"/>
  <c r="H2112" i="35"/>
  <c r="H5051" i="35"/>
  <c r="H908" i="35"/>
  <c r="O908" i="35" s="1"/>
  <c r="H2158" i="35"/>
  <c r="O2158" i="35" s="1"/>
  <c r="H1700" i="35"/>
  <c r="H4242" i="35"/>
  <c r="H4706" i="35"/>
  <c r="P4706" i="35" s="1"/>
  <c r="H3000" i="35"/>
  <c r="B3000" i="35" s="1"/>
  <c r="H317" i="35"/>
  <c r="B317" i="35" s="1"/>
  <c r="H1973" i="35"/>
  <c r="H5083" i="35"/>
  <c r="H1516" i="35"/>
  <c r="H983" i="35"/>
  <c r="P983" i="35" s="1"/>
  <c r="H2000" i="35"/>
  <c r="H986" i="35"/>
  <c r="H1378" i="35"/>
  <c r="H2754" i="35"/>
  <c r="B2754" i="35" s="1"/>
  <c r="H4295" i="35"/>
  <c r="O4295" i="35" s="1"/>
  <c r="H4051" i="35"/>
  <c r="H1247" i="35"/>
  <c r="H4665" i="35"/>
  <c r="B4665" i="35" s="1"/>
  <c r="H3296" i="35"/>
  <c r="H2527" i="35"/>
  <c r="H1242" i="35"/>
  <c r="H5281" i="35"/>
  <c r="H3343" i="35"/>
  <c r="B3343" i="35" s="1"/>
  <c r="H3791" i="35"/>
  <c r="H5435" i="35"/>
  <c r="H1097" i="35"/>
  <c r="H296" i="35"/>
  <c r="H1318" i="35"/>
  <c r="H1859" i="35"/>
  <c r="B1859" i="35" s="1"/>
  <c r="H687" i="35"/>
  <c r="H5275" i="35"/>
  <c r="H1763" i="35"/>
  <c r="H4413" i="35"/>
  <c r="H3410" i="35"/>
  <c r="H4715" i="35"/>
  <c r="H1149" i="35"/>
  <c r="H4787" i="35"/>
  <c r="H5647" i="35"/>
  <c r="O5647" i="35" s="1"/>
  <c r="H477" i="35"/>
  <c r="H3052" i="35"/>
  <c r="H3023" i="35"/>
  <c r="H3792" i="35"/>
  <c r="H3952" i="35"/>
  <c r="H3626" i="35"/>
  <c r="O3626" i="35" s="1"/>
  <c r="H1977" i="35"/>
  <c r="H4183" i="35"/>
  <c r="H1550" i="35"/>
  <c r="H111" i="35"/>
  <c r="H5128" i="35"/>
  <c r="B5128" i="35" s="1"/>
  <c r="H536" i="35"/>
  <c r="H2683" i="35"/>
  <c r="B2683" i="35" s="1"/>
  <c r="H4863" i="35"/>
  <c r="P4863" i="35" s="1"/>
  <c r="H3170" i="35"/>
  <c r="P3170" i="35" s="1"/>
  <c r="H5519" i="35"/>
  <c r="H2116" i="35"/>
  <c r="B2116" i="35" s="1"/>
  <c r="H5240" i="35"/>
  <c r="H1637" i="35"/>
  <c r="H4339" i="35"/>
  <c r="H1951" i="35"/>
  <c r="P1951" i="35" s="1"/>
  <c r="H3649" i="35"/>
  <c r="P3649" i="35" s="1"/>
  <c r="H3460" i="35"/>
  <c r="H4614" i="35"/>
  <c r="H3275" i="35"/>
  <c r="B3275" i="35" s="1"/>
  <c r="H3217" i="35"/>
  <c r="H537" i="35"/>
  <c r="H2680" i="35"/>
  <c r="H490" i="35"/>
  <c r="P490" i="35" s="1"/>
  <c r="H3651" i="35"/>
  <c r="H829" i="35"/>
  <c r="H391" i="35"/>
  <c r="P391" i="35" s="1"/>
  <c r="H1660" i="35"/>
  <c r="H2363" i="35"/>
  <c r="B2363" i="35" s="1"/>
  <c r="H1314" i="35"/>
  <c r="H5136" i="35"/>
  <c r="H3117" i="35"/>
  <c r="H1610" i="35"/>
  <c r="B1610" i="35" s="1"/>
  <c r="H3969" i="35"/>
  <c r="O3969" i="35" s="1"/>
  <c r="H3665" i="35"/>
  <c r="H281" i="35"/>
  <c r="O281" i="35" s="1"/>
  <c r="H1751" i="35"/>
  <c r="H1635" i="35"/>
  <c r="H1857" i="35"/>
  <c r="H2060" i="35"/>
  <c r="B2060" i="35" s="1"/>
  <c r="H5595" i="35"/>
  <c r="H828" i="35"/>
  <c r="H1926" i="35"/>
  <c r="H1496" i="35"/>
  <c r="H3650" i="35"/>
  <c r="H65" i="35"/>
  <c r="H2484" i="35"/>
  <c r="O2484" i="35" s="1"/>
  <c r="H4373" i="35"/>
  <c r="H4435" i="35"/>
  <c r="H18" i="35"/>
  <c r="H5290" i="35"/>
  <c r="H1896" i="35"/>
  <c r="B1896" i="35" s="1"/>
  <c r="H2943" i="35"/>
  <c r="H2049" i="35"/>
  <c r="B2049" i="35" s="1"/>
  <c r="H3181" i="35"/>
  <c r="H4167" i="35"/>
  <c r="H3681" i="35"/>
  <c r="H2742" i="35"/>
  <c r="H26" i="35"/>
  <c r="H1251" i="35"/>
  <c r="H4110" i="35"/>
  <c r="H4957" i="35"/>
  <c r="H3463" i="35"/>
  <c r="H3337" i="35"/>
  <c r="H5396" i="35"/>
  <c r="B5396" i="35" s="1"/>
  <c r="H4401" i="35"/>
  <c r="H1845" i="35"/>
  <c r="H5210" i="35"/>
  <c r="P5210" i="35" s="1"/>
  <c r="H943" i="35"/>
  <c r="H2684" i="35"/>
  <c r="H2254" i="35"/>
  <c r="B2254" i="35" s="1"/>
  <c r="H4447" i="35"/>
  <c r="O4447" i="35" s="1"/>
  <c r="H4299" i="35"/>
  <c r="H1758" i="35"/>
  <c r="O1758" i="35" s="1"/>
  <c r="H5577" i="35"/>
  <c r="H2199" i="35"/>
  <c r="P2199" i="35" s="1"/>
  <c r="H4722" i="35"/>
  <c r="P4722" i="35" s="1"/>
  <c r="H2072" i="35"/>
  <c r="H2694" i="35"/>
  <c r="B2694" i="35" s="1"/>
  <c r="H4026" i="35"/>
  <c r="H1999" i="35"/>
  <c r="O1999" i="35" s="1"/>
  <c r="H809" i="35"/>
  <c r="H4347" i="35"/>
  <c r="H4148" i="35"/>
  <c r="P4148" i="35" s="1"/>
  <c r="H1818" i="35"/>
  <c r="H2394" i="35"/>
  <c r="B2394" i="35" s="1"/>
  <c r="H2358" i="35"/>
  <c r="H2751" i="35"/>
  <c r="H3874" i="35"/>
  <c r="H4381" i="35"/>
  <c r="H693" i="35"/>
  <c r="P693" i="35" s="1"/>
  <c r="H1224" i="35"/>
  <c r="H2226" i="35"/>
  <c r="P2226" i="35" s="1"/>
  <c r="H2249" i="35"/>
  <c r="H701" i="35"/>
  <c r="H366" i="35"/>
  <c r="H1631" i="35"/>
  <c r="H3912" i="35"/>
  <c r="O3912" i="35" s="1"/>
  <c r="H5150" i="35"/>
  <c r="H4746" i="35"/>
  <c r="P4746" i="35" s="1"/>
  <c r="H1916" i="35"/>
  <c r="H4129" i="35"/>
  <c r="H3582" i="35"/>
  <c r="H4961" i="35"/>
  <c r="O4961" i="35" s="1"/>
  <c r="H4973" i="35"/>
  <c r="H3123" i="35"/>
  <c r="H3132" i="35"/>
  <c r="H4411" i="35"/>
  <c r="H3959" i="35"/>
  <c r="B3959" i="35" s="1"/>
  <c r="H4176" i="35"/>
  <c r="O4176" i="35" s="1"/>
  <c r="H1005" i="35"/>
  <c r="P1005" i="35" s="1"/>
  <c r="H3931" i="35"/>
  <c r="H3458" i="35"/>
  <c r="P3458" i="35" s="1"/>
  <c r="H1173" i="35"/>
  <c r="H1965" i="35"/>
  <c r="H4927" i="35"/>
  <c r="H3689" i="35"/>
  <c r="H3507" i="35"/>
  <c r="H4976" i="35"/>
  <c r="H3833" i="35"/>
  <c r="H2224" i="35"/>
  <c r="H3531" i="35"/>
  <c r="H4907" i="35"/>
  <c r="H3294" i="35"/>
  <c r="H4397" i="35"/>
  <c r="H2016" i="35"/>
  <c r="H911" i="35"/>
  <c r="O911" i="35" s="1"/>
  <c r="H2407" i="35"/>
  <c r="O2407" i="35" s="1"/>
  <c r="H1787" i="35"/>
  <c r="O1787" i="35" s="1"/>
  <c r="H1515" i="35"/>
  <c r="B1515" i="35" s="1"/>
  <c r="H4600" i="35"/>
  <c r="H819" i="35"/>
  <c r="H1168" i="35"/>
  <c r="O1168" i="35" s="1"/>
  <c r="H1017" i="35"/>
  <c r="O1017" i="35" s="1"/>
  <c r="H3039" i="35"/>
  <c r="B3039" i="35" s="1"/>
  <c r="H2098" i="35"/>
  <c r="H3226" i="35"/>
  <c r="H1721" i="35"/>
  <c r="P1721" i="35" s="1"/>
  <c r="H1562" i="35"/>
  <c r="H2461" i="35"/>
  <c r="H50" i="35"/>
  <c r="H1799" i="35"/>
  <c r="H1463" i="35"/>
  <c r="H2187" i="35"/>
  <c r="H5279" i="35"/>
  <c r="H3556" i="35"/>
  <c r="P3556" i="35" s="1"/>
  <c r="H786" i="35"/>
  <c r="H2686" i="35"/>
  <c r="H4698" i="35"/>
  <c r="H2315" i="35"/>
  <c r="H5167" i="35"/>
  <c r="H1836" i="35"/>
  <c r="P1836" i="35" s="1"/>
  <c r="H5574" i="35"/>
  <c r="H4218" i="35"/>
  <c r="H3822" i="35"/>
  <c r="O3822" i="35" s="1"/>
  <c r="H3988" i="35"/>
  <c r="H2258" i="35"/>
  <c r="H4302" i="35"/>
  <c r="H2886" i="35"/>
  <c r="B2886" i="35" s="1"/>
  <c r="H3723" i="35"/>
  <c r="H3591" i="35"/>
  <c r="H4004" i="35"/>
  <c r="H2864" i="35"/>
  <c r="O2864" i="35" s="1"/>
  <c r="H1233" i="35"/>
  <c r="H5271" i="35"/>
  <c r="H3848" i="35"/>
  <c r="H5300" i="35"/>
  <c r="P5300" i="35" s="1"/>
  <c r="H4542" i="35"/>
  <c r="H2405" i="35"/>
  <c r="H1975" i="35"/>
  <c r="B1975" i="35" s="1"/>
  <c r="H3057" i="35"/>
  <c r="O3057" i="35" s="1"/>
  <c r="H3165" i="35"/>
  <c r="B3165" i="35" s="1"/>
  <c r="H186" i="35"/>
  <c r="O186" i="35" s="1"/>
  <c r="H4571" i="35"/>
  <c r="H4107" i="35"/>
  <c r="H4123" i="35"/>
  <c r="O4123" i="35" s="1"/>
  <c r="H2841" i="35"/>
  <c r="H1679" i="35"/>
  <c r="O1679" i="35" s="1"/>
  <c r="H2371" i="35"/>
  <c r="H1128" i="35"/>
  <c r="B1128" i="35" s="1"/>
  <c r="H4948" i="35"/>
  <c r="H1158" i="35"/>
  <c r="H2406" i="35"/>
  <c r="P2406" i="35" s="1"/>
  <c r="H3553" i="35"/>
  <c r="H2030" i="35"/>
  <c r="P2030" i="35" s="1"/>
  <c r="H2885" i="35"/>
  <c r="H4871" i="35"/>
  <c r="H4095" i="35"/>
  <c r="P4095" i="35" s="1"/>
  <c r="H4496" i="35"/>
  <c r="H3887" i="35"/>
  <c r="H2103" i="35"/>
  <c r="P2103" i="35" s="1"/>
  <c r="H2926" i="35"/>
  <c r="H5045" i="35"/>
  <c r="H4823" i="35"/>
  <c r="H4087" i="35"/>
  <c r="H2176" i="35"/>
  <c r="H3901" i="35"/>
  <c r="H1974" i="35"/>
  <c r="O1974" i="35" s="1"/>
  <c r="H5358" i="35"/>
  <c r="H1386" i="35"/>
  <c r="H671" i="35"/>
  <c r="H2605" i="35"/>
  <c r="B2605" i="35" s="1"/>
  <c r="H3176" i="35"/>
  <c r="H1561" i="35"/>
  <c r="B1561" i="35" s="1"/>
  <c r="H5276" i="35"/>
  <c r="B5276" i="35" s="1"/>
  <c r="H2085" i="35"/>
  <c r="H4971" i="35"/>
  <c r="O4971" i="35" s="1"/>
  <c r="H5350" i="35"/>
  <c r="B5350" i="35" s="1"/>
  <c r="H4433" i="35"/>
  <c r="O4433" i="35" s="1"/>
  <c r="H3264" i="35"/>
  <c r="B3264" i="35" s="1"/>
  <c r="H4352" i="35"/>
  <c r="H4210" i="35"/>
  <c r="B4210" i="35" s="1"/>
  <c r="H1775" i="35"/>
  <c r="H3299" i="35"/>
  <c r="P3299" i="35" s="1"/>
  <c r="H4395" i="35"/>
  <c r="H3542" i="35"/>
  <c r="H4035" i="35"/>
  <c r="H2334" i="35"/>
  <c r="H94" i="35"/>
  <c r="H2347" i="35"/>
  <c r="O2347" i="35" s="1"/>
  <c r="H514" i="35"/>
  <c r="P514" i="35" s="1"/>
  <c r="H2111" i="35"/>
  <c r="H4502" i="35"/>
  <c r="H2106" i="35"/>
  <c r="H3614" i="35"/>
  <c r="H1619" i="35"/>
  <c r="H612" i="35"/>
  <c r="H2321" i="35"/>
  <c r="H2143" i="35"/>
  <c r="H2610" i="35"/>
  <c r="B2610" i="35" s="1"/>
  <c r="H856" i="35"/>
  <c r="H2650" i="35"/>
  <c r="H3560" i="35"/>
  <c r="O3560" i="35" s="1"/>
  <c r="H3566" i="35"/>
  <c r="H4064" i="35"/>
  <c r="H1323" i="35"/>
  <c r="H4458" i="35"/>
  <c r="H944" i="35"/>
  <c r="H1731" i="35"/>
  <c r="B1731" i="35" s="1"/>
  <c r="H3927" i="35"/>
  <c r="H5533" i="35"/>
  <c r="P5533" i="35" s="1"/>
  <c r="H3020" i="35"/>
  <c r="H545" i="35"/>
  <c r="H4482" i="35"/>
  <c r="H2557" i="35"/>
  <c r="H4284" i="35"/>
  <c r="P4284" i="35" s="1"/>
  <c r="H2490" i="35"/>
  <c r="H4785" i="35"/>
  <c r="P4785" i="35" s="1"/>
  <c r="H4615" i="35"/>
  <c r="H5151" i="35"/>
  <c r="H3573" i="35"/>
  <c r="O3573" i="35" s="1"/>
  <c r="H1540" i="35"/>
  <c r="H5216" i="35"/>
  <c r="H2577" i="35"/>
  <c r="H2010" i="35"/>
  <c r="H4002" i="35"/>
  <c r="P4002" i="35" s="1"/>
  <c r="H2933" i="35"/>
  <c r="H1936" i="35"/>
  <c r="B1936" i="35" s="1"/>
  <c r="H1806" i="35"/>
  <c r="H3400" i="35"/>
  <c r="B3400" i="35" s="1"/>
  <c r="H1715" i="35"/>
  <c r="O1715" i="35" s="1"/>
  <c r="H1236" i="35"/>
  <c r="H168" i="35"/>
  <c r="H3420" i="35"/>
  <c r="P3420" i="35" s="1"/>
  <c r="H3116" i="35"/>
  <c r="H947" i="35"/>
  <c r="H5502" i="35"/>
  <c r="O5502" i="35" s="1"/>
  <c r="H2945" i="35"/>
  <c r="H4072" i="35"/>
  <c r="H3882" i="35"/>
  <c r="H4748" i="35"/>
  <c r="H189" i="35"/>
  <c r="H2737" i="35"/>
  <c r="H1849" i="35"/>
  <c r="P1849" i="35" s="1"/>
  <c r="H616" i="35"/>
  <c r="H2937" i="35"/>
  <c r="B2937" i="35" s="1"/>
  <c r="H103" i="35"/>
  <c r="H323" i="35"/>
  <c r="B323" i="35" s="1"/>
  <c r="H2632" i="35"/>
  <c r="H1718" i="35"/>
  <c r="B1718" i="35" s="1"/>
  <c r="H4367" i="35"/>
  <c r="H2615" i="35"/>
  <c r="H2014" i="35"/>
  <c r="B2014" i="35" s="1"/>
  <c r="H3300" i="35"/>
  <c r="H1011" i="35"/>
  <c r="H4709" i="35"/>
  <c r="H5105" i="35"/>
  <c r="H1624" i="35"/>
  <c r="H4880" i="35"/>
  <c r="H3885" i="35"/>
  <c r="H1383" i="35"/>
  <c r="H3568" i="35"/>
  <c r="P3568" i="35" s="1"/>
  <c r="H3161" i="35"/>
  <c r="B3161" i="35" s="1"/>
  <c r="H2978" i="35"/>
  <c r="H838" i="35"/>
  <c r="O838" i="35" s="1"/>
  <c r="H2200" i="35"/>
  <c r="P2200" i="35" s="1"/>
  <c r="H2806" i="35"/>
  <c r="H4561" i="35"/>
  <c r="H1659" i="35"/>
  <c r="P1659" i="35" s="1"/>
  <c r="H2194" i="35"/>
  <c r="H4465" i="35"/>
  <c r="O4465" i="35" s="1"/>
  <c r="H3982" i="35"/>
  <c r="H358" i="35"/>
  <c r="O358" i="35" s="1"/>
  <c r="H2540" i="35"/>
  <c r="H2921" i="35"/>
  <c r="H3884" i="35"/>
  <c r="P3884" i="35" s="1"/>
  <c r="H5209" i="35"/>
  <c r="B5209" i="35" s="1"/>
  <c r="H3257" i="35"/>
  <c r="H3636" i="35"/>
  <c r="H24" i="35"/>
  <c r="O24" i="35" s="1"/>
  <c r="H4947" i="35"/>
  <c r="H3629" i="35"/>
  <c r="O3629" i="35" s="1"/>
  <c r="H2565" i="35"/>
  <c r="H4686" i="35"/>
  <c r="P4686" i="35" s="1"/>
  <c r="H3105" i="35"/>
  <c r="H4983" i="35"/>
  <c r="B4983" i="35" s="1"/>
  <c r="H1368" i="35"/>
  <c r="H1492" i="35"/>
  <c r="B1492" i="35" s="1"/>
  <c r="H1101" i="35"/>
  <c r="O1101" i="35" s="1"/>
  <c r="H309" i="35"/>
  <c r="H2218" i="35"/>
  <c r="H2162" i="35"/>
  <c r="H1578" i="35"/>
  <c r="H634" i="35"/>
  <c r="H5601" i="35"/>
  <c r="H5391" i="35"/>
  <c r="H1656" i="35"/>
  <c r="H1871" i="35"/>
  <c r="O1871" i="35" s="1"/>
  <c r="H3163" i="35"/>
  <c r="H81" i="35"/>
  <c r="H2341" i="35"/>
  <c r="H4403" i="35"/>
  <c r="H374" i="35"/>
  <c r="H782" i="35"/>
  <c r="H5189" i="35"/>
  <c r="H2192" i="35"/>
  <c r="H3990" i="35"/>
  <c r="H4777" i="35"/>
  <c r="H4516" i="35"/>
  <c r="H1961" i="35"/>
  <c r="H1324" i="35"/>
  <c r="H354" i="35"/>
  <c r="P354" i="35" s="1"/>
  <c r="H3984" i="35"/>
  <c r="H733" i="35"/>
  <c r="O733" i="35" s="1"/>
  <c r="H1086" i="35"/>
  <c r="H3232" i="35"/>
  <c r="P3232" i="35" s="1"/>
  <c r="H1290" i="35"/>
  <c r="H1502" i="35"/>
  <c r="B1502" i="35" s="1"/>
  <c r="H101" i="35"/>
  <c r="H3002" i="35"/>
  <c r="H3494" i="35"/>
  <c r="H5611" i="35"/>
  <c r="H243" i="35"/>
  <c r="H1454" i="35"/>
  <c r="H770" i="35"/>
  <c r="P770" i="35" s="1"/>
  <c r="H2698" i="35"/>
  <c r="B2698" i="35" s="1"/>
  <c r="H2167" i="35"/>
  <c r="H673" i="35"/>
  <c r="H3483" i="35"/>
  <c r="H2065" i="35"/>
  <c r="H3255" i="35"/>
  <c r="O3255" i="35" s="1"/>
  <c r="H1520" i="35"/>
  <c r="H4713" i="35"/>
  <c r="H3015" i="35"/>
  <c r="H4018" i="35"/>
  <c r="B4018" i="35" s="1"/>
  <c r="H2681" i="35"/>
  <c r="H1510" i="35"/>
  <c r="H4007" i="35"/>
  <c r="H1623" i="35"/>
  <c r="H3508" i="35"/>
  <c r="H3101" i="35"/>
  <c r="H973" i="35"/>
  <c r="H1737" i="35"/>
  <c r="O1737" i="35" s="1"/>
  <c r="H1675" i="35"/>
  <c r="H1625" i="35"/>
  <c r="O1625" i="35" s="1"/>
  <c r="H2767" i="35"/>
  <c r="H5604" i="35"/>
  <c r="H4529" i="35"/>
  <c r="H4889" i="35"/>
  <c r="H3661" i="35"/>
  <c r="O3661" i="35" s="1"/>
  <c r="H839" i="35"/>
  <c r="H5384" i="35"/>
  <c r="H3419" i="35"/>
  <c r="H817" i="35"/>
  <c r="H2084" i="35"/>
  <c r="H1135" i="35"/>
  <c r="H2787" i="35"/>
  <c r="H194" i="35"/>
  <c r="H4497" i="35"/>
  <c r="B4497" i="35" s="1"/>
  <c r="H276" i="35"/>
  <c r="B276" i="35" s="1"/>
  <c r="H3710" i="35"/>
  <c r="B3710" i="35" s="1"/>
  <c r="H122" i="35"/>
  <c r="H1824" i="35"/>
  <c r="B1824" i="35" s="1"/>
  <c r="H4784" i="35"/>
  <c r="H1439" i="35"/>
  <c r="H5441" i="35"/>
  <c r="H5177" i="35"/>
  <c r="H1946" i="35"/>
  <c r="H3166" i="35"/>
  <c r="H4076" i="35"/>
  <c r="H373" i="35"/>
  <c r="H4588" i="35"/>
  <c r="O4588" i="35" s="1"/>
  <c r="H5422" i="35"/>
  <c r="H393" i="35"/>
  <c r="H5629" i="35"/>
  <c r="H5213" i="35"/>
  <c r="H2740" i="35"/>
  <c r="B2740" i="35" s="1"/>
  <c r="H4635" i="35"/>
  <c r="P4635" i="35" s="1"/>
  <c r="H1616" i="35"/>
  <c r="H2537" i="35"/>
  <c r="P2537" i="35" s="1"/>
  <c r="H3850" i="35"/>
  <c r="H4779" i="35"/>
  <c r="P4779" i="35" s="1"/>
  <c r="H293" i="35"/>
  <c r="P293" i="35" s="1"/>
  <c r="H1109" i="35"/>
  <c r="B1109" i="35" s="1"/>
  <c r="H5178" i="35"/>
  <c r="H2102" i="35"/>
  <c r="H339" i="35"/>
  <c r="H16" i="35"/>
  <c r="O16" i="35" s="1"/>
  <c r="H4241" i="35"/>
  <c r="B4241" i="35" s="1"/>
  <c r="H4061" i="35"/>
  <c r="H4055" i="35"/>
  <c r="P4055" i="35" s="1"/>
  <c r="H4440" i="35"/>
  <c r="H4319" i="35"/>
  <c r="H4223" i="35"/>
  <c r="H442" i="35"/>
  <c r="H4322" i="35"/>
  <c r="H95" i="35"/>
  <c r="H2553" i="35"/>
  <c r="H355" i="35"/>
  <c r="H663" i="35"/>
  <c r="H2591" i="35"/>
  <c r="H1886" i="35"/>
  <c r="H2067" i="35"/>
  <c r="O2067" i="35" s="1"/>
  <c r="H2523" i="35"/>
  <c r="H4260" i="35"/>
  <c r="H981" i="35"/>
  <c r="B1943" i="35"/>
  <c r="B3389" i="35"/>
  <c r="B1235" i="35"/>
  <c r="P4068" i="35"/>
  <c r="B1471" i="35"/>
  <c r="O4803" i="35"/>
  <c r="P4846" i="35"/>
  <c r="O703" i="35"/>
  <c r="B672" i="35"/>
  <c r="O3389" i="35"/>
  <c r="B5638" i="35"/>
  <c r="O3949" i="35"/>
  <c r="B4846" i="35"/>
  <c r="O4268" i="35"/>
  <c r="P2539" i="35"/>
  <c r="B3949" i="35"/>
  <c r="B3360" i="35"/>
  <c r="B3464" i="35"/>
  <c r="P1650" i="35"/>
  <c r="O1650" i="35"/>
  <c r="B4915" i="35"/>
  <c r="B932" i="35"/>
  <c r="O932" i="35"/>
  <c r="P932" i="35"/>
  <c r="B3202" i="35"/>
  <c r="O3202" i="35"/>
  <c r="P3202" i="35"/>
  <c r="O4222" i="35"/>
  <c r="P4222" i="35"/>
  <c r="B4222" i="35"/>
  <c r="O4825" i="35"/>
  <c r="B4825" i="35"/>
  <c r="P59" i="35"/>
  <c r="B59" i="35"/>
  <c r="O59" i="35"/>
  <c r="P1524" i="35"/>
  <c r="B1524" i="35"/>
  <c r="P3625" i="35"/>
  <c r="O3625" i="35"/>
  <c r="P1145" i="35"/>
  <c r="O1145" i="35"/>
  <c r="B1145" i="35"/>
  <c r="P1374" i="35"/>
  <c r="P3398" i="35"/>
  <c r="B3398" i="35"/>
  <c r="B4633" i="35"/>
  <c r="O4633" i="35"/>
  <c r="P4633" i="35"/>
  <c r="O2174" i="35"/>
  <c r="P2174" i="35"/>
  <c r="O1523" i="35"/>
  <c r="B920" i="35"/>
  <c r="P920" i="35"/>
  <c r="O2567" i="35"/>
  <c r="B2567" i="35"/>
  <c r="P2567" i="35"/>
  <c r="P5339" i="35"/>
  <c r="O5339" i="35"/>
  <c r="O3213" i="35"/>
  <c r="B3213" i="35"/>
  <c r="P3213" i="35"/>
  <c r="B4238" i="35"/>
  <c r="P4238" i="35"/>
  <c r="B2529" i="35"/>
  <c r="O2529" i="35"/>
  <c r="O3401" i="35"/>
  <c r="P3401" i="35"/>
  <c r="O3728" i="35"/>
  <c r="P3728" i="35"/>
  <c r="O3298" i="35"/>
  <c r="B3298" i="35"/>
  <c r="O4806" i="35"/>
  <c r="O2349" i="35"/>
  <c r="B2349" i="35"/>
  <c r="O755" i="35"/>
  <c r="B755" i="35"/>
  <c r="P755" i="35"/>
  <c r="O577" i="35"/>
  <c r="B3593" i="35"/>
  <c r="B4937" i="35"/>
  <c r="P2658" i="35"/>
  <c r="O2658" i="35"/>
  <c r="B2658" i="35"/>
  <c r="P4304" i="35"/>
  <c r="O4304" i="35"/>
  <c r="B4304" i="35"/>
  <c r="P4547" i="35"/>
  <c r="B4547" i="35"/>
  <c r="O4547" i="35"/>
  <c r="B2528" i="35"/>
  <c r="P2528" i="35"/>
  <c r="O187" i="35"/>
  <c r="B187" i="35"/>
  <c r="P187" i="35"/>
  <c r="B720" i="35"/>
  <c r="P720" i="35"/>
  <c r="O720" i="35"/>
  <c r="B265" i="35"/>
  <c r="O265" i="35"/>
  <c r="P714" i="35"/>
  <c r="O714" i="35"/>
  <c r="B714" i="35"/>
  <c r="O597" i="35"/>
  <c r="P597" i="35"/>
  <c r="B597" i="35"/>
  <c r="P105" i="35"/>
  <c r="O105" i="35"/>
  <c r="B2506" i="35"/>
  <c r="O2506" i="35"/>
  <c r="P2506" i="35"/>
  <c r="O155" i="35"/>
  <c r="O4740" i="35"/>
  <c r="B4740" i="35"/>
  <c r="P4740" i="35"/>
  <c r="B4476" i="35"/>
  <c r="O4476" i="35"/>
  <c r="P4476" i="35"/>
  <c r="P1349" i="35"/>
  <c r="B1349" i="35"/>
  <c r="B3504" i="35"/>
  <c r="P3504" i="35"/>
  <c r="O3504" i="35"/>
  <c r="P5245" i="35"/>
  <c r="O5245" i="35"/>
  <c r="B5245" i="35"/>
  <c r="P4471" i="35"/>
  <c r="O4471" i="35"/>
  <c r="O2327" i="35"/>
  <c r="B2327" i="35"/>
  <c r="P4671" i="35"/>
  <c r="O4671" i="35"/>
  <c r="B4671" i="35"/>
  <c r="P1048" i="35"/>
  <c r="O1048" i="35"/>
  <c r="B1048" i="35"/>
  <c r="B3725" i="35"/>
  <c r="O3725" i="35"/>
  <c r="B3167" i="35"/>
  <c r="O3167" i="35"/>
  <c r="P3167" i="35"/>
  <c r="P4170" i="35"/>
  <c r="B4170" i="35"/>
  <c r="O3917" i="35"/>
  <c r="B3917" i="35"/>
  <c r="O2278" i="35"/>
  <c r="O4298" i="35"/>
  <c r="O2539" i="35"/>
  <c r="P2864" i="35"/>
  <c r="P939" i="35"/>
  <c r="O5439" i="35"/>
  <c r="P5439" i="35"/>
  <c r="P3502" i="35"/>
  <c r="O3502" i="35"/>
  <c r="O3063" i="35"/>
  <c r="B3063" i="35"/>
  <c r="P3063" i="35"/>
  <c r="O4756" i="35"/>
  <c r="B4756" i="35"/>
  <c r="O3111" i="35"/>
  <c r="P2706" i="35"/>
  <c r="O2706" i="35"/>
  <c r="O5645" i="35"/>
  <c r="P5645" i="35"/>
  <c r="B5645" i="35"/>
  <c r="O4098" i="35"/>
  <c r="P447" i="35"/>
  <c r="B5278" i="35"/>
  <c r="O5278" i="35"/>
  <c r="P5278" i="35"/>
  <c r="B945" i="35"/>
  <c r="P1585" i="35"/>
  <c r="O5638" i="35"/>
  <c r="P1636" i="35"/>
  <c r="P4581" i="35"/>
  <c r="O5606" i="35"/>
  <c r="B2278" i="35"/>
  <c r="P2723" i="35"/>
  <c r="B1313" i="35"/>
  <c r="O1524" i="35"/>
  <c r="B4471" i="35"/>
  <c r="O2020" i="35"/>
  <c r="P3593" i="35"/>
  <c r="B3625" i="35"/>
  <c r="O4630" i="35"/>
  <c r="O409" i="35"/>
  <c r="B4581" i="35"/>
  <c r="B5606" i="35"/>
  <c r="B2446" i="35"/>
  <c r="O2723" i="35"/>
  <c r="B4298" i="35"/>
  <c r="P1313" i="35"/>
  <c r="B4073" i="35"/>
  <c r="B3728" i="35"/>
  <c r="P2020" i="35"/>
  <c r="O1349" i="35"/>
  <c r="P5400" i="35"/>
  <c r="O3714" i="35"/>
  <c r="O1943" i="35"/>
  <c r="B1585" i="35"/>
  <c r="B518" i="35"/>
  <c r="B4068" i="35"/>
  <c r="B4630" i="35"/>
  <c r="B409" i="35"/>
  <c r="B703" i="35"/>
  <c r="O672" i="35"/>
  <c r="O2398" i="35"/>
  <c r="B1650" i="35"/>
  <c r="O920" i="35"/>
  <c r="B5339" i="35"/>
  <c r="P4073" i="35"/>
  <c r="B105" i="35"/>
  <c r="P3714" i="35"/>
  <c r="B350" i="35"/>
  <c r="P381" i="35"/>
  <c r="B2174" i="35"/>
  <c r="P265" i="35"/>
  <c r="O5400" i="35"/>
  <c r="O4238" i="35"/>
  <c r="P3461" i="35"/>
  <c r="P5307" i="35"/>
  <c r="O2641" i="35"/>
  <c r="P2552" i="35"/>
  <c r="P2641" i="35"/>
  <c r="P3893" i="35"/>
  <c r="B3461" i="35"/>
  <c r="B5531" i="35"/>
  <c r="O5307" i="35"/>
  <c r="O608" i="35"/>
  <c r="O770" i="35"/>
  <c r="B4769" i="35"/>
  <c r="P3369" i="35"/>
  <c r="P141" i="35"/>
  <c r="P4955" i="35"/>
  <c r="O1555" i="35"/>
  <c r="B3441" i="35"/>
  <c r="O4281" i="35"/>
  <c r="P3812" i="35"/>
  <c r="B4532" i="35"/>
  <c r="B853" i="35"/>
  <c r="B4588" i="35"/>
  <c r="P946" i="35"/>
  <c r="P1762" i="35"/>
  <c r="P1767" i="35"/>
  <c r="B4955" i="35"/>
  <c r="O831" i="35"/>
  <c r="O505" i="35"/>
  <c r="B4371" i="35"/>
  <c r="O4532" i="35"/>
  <c r="P5490" i="35"/>
  <c r="O3258" i="35"/>
  <c r="O312" i="35"/>
  <c r="B1033" i="35"/>
  <c r="O1762" i="35"/>
  <c r="O1767" i="35"/>
  <c r="P5635" i="35"/>
  <c r="B4166" i="35"/>
  <c r="O4831" i="35"/>
  <c r="O166" i="35"/>
  <c r="P1429" i="35"/>
  <c r="O1472" i="35"/>
  <c r="P5104" i="35"/>
  <c r="B5104" i="35"/>
  <c r="P1472" i="35"/>
  <c r="O4371" i="35"/>
  <c r="P5191" i="35"/>
  <c r="P2834" i="35"/>
  <c r="P2087" i="35"/>
  <c r="O2391" i="35"/>
  <c r="B5490" i="35"/>
  <c r="P3258" i="35"/>
  <c r="B2660" i="35"/>
  <c r="P1059" i="35"/>
  <c r="O2602" i="35"/>
  <c r="P1033" i="35"/>
  <c r="B1552" i="35"/>
  <c r="O4723" i="35"/>
  <c r="O5042" i="35"/>
  <c r="O4567" i="35"/>
  <c r="O4114" i="35"/>
  <c r="B166" i="35"/>
  <c r="B5566" i="35"/>
  <c r="P505" i="35"/>
  <c r="B752" i="35"/>
  <c r="B2087" i="35"/>
  <c r="O5298" i="35"/>
  <c r="B2391" i="35"/>
  <c r="B5148" i="35"/>
  <c r="O4986" i="35"/>
  <c r="B2024" i="35"/>
  <c r="O285" i="35"/>
  <c r="P285" i="35"/>
  <c r="O760" i="35"/>
  <c r="P2771" i="35"/>
  <c r="B1032" i="35"/>
  <c r="B4567" i="35"/>
  <c r="O1659" i="35"/>
  <c r="P3441" i="35"/>
  <c r="O1497" i="35"/>
  <c r="P1497" i="35"/>
  <c r="B2775" i="35"/>
  <c r="P5298" i="35"/>
  <c r="P5148" i="35"/>
  <c r="O2073" i="35"/>
  <c r="P2660" i="35"/>
  <c r="P4109" i="35"/>
  <c r="O946" i="35"/>
  <c r="O4766" i="35"/>
  <c r="O5055" i="35"/>
  <c r="P5566" i="35"/>
  <c r="O752" i="35"/>
  <c r="P2775" i="35"/>
  <c r="O257" i="35"/>
  <c r="P1512" i="35"/>
  <c r="O3397" i="35"/>
  <c r="O2834" i="35"/>
  <c r="B5461" i="35"/>
  <c r="B1512" i="35"/>
  <c r="P482" i="35"/>
  <c r="P4848" i="35"/>
  <c r="P5303" i="35"/>
  <c r="P257" i="35"/>
  <c r="P3397" i="35"/>
  <c r="B482" i="35"/>
  <c r="P1276" i="35"/>
  <c r="B4109" i="35"/>
  <c r="P1252" i="35"/>
  <c r="O4292" i="35"/>
  <c r="B1276" i="35"/>
  <c r="B5303" i="35"/>
  <c r="B1659" i="35"/>
  <c r="O2626" i="35"/>
  <c r="B1359" i="35"/>
  <c r="B1280" i="35"/>
  <c r="O4848" i="35"/>
  <c r="O2350" i="35"/>
  <c r="O5079" i="35"/>
  <c r="B2039" i="35"/>
  <c r="B2626" i="35"/>
  <c r="B5079" i="35"/>
  <c r="O1905" i="35"/>
  <c r="P1963" i="35"/>
  <c r="P2350" i="35"/>
  <c r="B831" i="35"/>
  <c r="O2600" i="35"/>
  <c r="P138" i="35"/>
  <c r="P4292" i="35"/>
  <c r="P3285" i="35"/>
  <c r="B1991" i="35"/>
  <c r="B1252" i="35"/>
  <c r="P2600" i="35"/>
  <c r="P1905" i="35"/>
  <c r="P2830" i="35"/>
  <c r="P4602" i="35"/>
  <c r="O4156" i="35"/>
  <c r="P3527" i="35"/>
  <c r="P4815" i="35"/>
  <c r="O1665" i="35"/>
  <c r="O2003" i="35"/>
  <c r="B1691" i="35"/>
  <c r="P3409" i="35"/>
  <c r="B1909" i="35"/>
  <c r="B2576" i="35"/>
  <c r="P711" i="35"/>
  <c r="P3423" i="35"/>
  <c r="O2912" i="35"/>
  <c r="P504" i="35"/>
  <c r="O504" i="35"/>
  <c r="B504" i="35"/>
  <c r="O1672" i="35"/>
  <c r="O3173" i="35"/>
  <c r="P3173" i="35"/>
  <c r="O2870" i="35"/>
  <c r="B428" i="35"/>
  <c r="P428" i="35"/>
  <c r="O428" i="35"/>
  <c r="O1761" i="35"/>
  <c r="P1761" i="35"/>
  <c r="B1761" i="35"/>
  <c r="P2722" i="35"/>
  <c r="O2722" i="35"/>
  <c r="B2722" i="35"/>
  <c r="B4115" i="35"/>
  <c r="P4115" i="35"/>
  <c r="O4115" i="35"/>
  <c r="B4228" i="35"/>
  <c r="B4420" i="35"/>
  <c r="P4420" i="35"/>
  <c r="O4420" i="35"/>
  <c r="O4757" i="35"/>
  <c r="O4193" i="35"/>
  <c r="B4193" i="35"/>
  <c r="P4193" i="35"/>
  <c r="B3822" i="35"/>
  <c r="O2026" i="35"/>
  <c r="B2026" i="35"/>
  <c r="P75" i="35"/>
  <c r="O75" i="35"/>
  <c r="B75" i="35"/>
  <c r="P179" i="35"/>
  <c r="B179" i="35"/>
  <c r="O179" i="35"/>
  <c r="P637" i="35"/>
  <c r="P4860" i="35"/>
  <c r="O4860" i="35"/>
  <c r="P1265" i="35"/>
  <c r="B1265" i="35"/>
  <c r="B3191" i="35"/>
  <c r="O3191" i="35"/>
  <c r="P3191" i="35"/>
  <c r="O280" i="35"/>
  <c r="P859" i="35"/>
  <c r="P1228" i="35"/>
  <c r="B2682" i="35"/>
  <c r="O2682" i="35"/>
  <c r="P2682" i="35"/>
  <c r="B438" i="35"/>
  <c r="P438" i="35"/>
  <c r="O438" i="35"/>
  <c r="P4807" i="35"/>
  <c r="B4807" i="35"/>
  <c r="O4807" i="35"/>
  <c r="O2081" i="35"/>
  <c r="O4117" i="35"/>
  <c r="B4117" i="35"/>
  <c r="B1256" i="35"/>
  <c r="P1256" i="35"/>
  <c r="O1256" i="35"/>
  <c r="B3627" i="35"/>
  <c r="O3627" i="35"/>
  <c r="P3627" i="35"/>
  <c r="O2794" i="35"/>
  <c r="B2794" i="35"/>
  <c r="P3940" i="35"/>
  <c r="O3940" i="35"/>
  <c r="O3904" i="35"/>
  <c r="P184" i="35"/>
  <c r="O184" i="35"/>
  <c r="B184" i="35"/>
  <c r="P4156" i="35"/>
  <c r="P890" i="35"/>
  <c r="O1855" i="35"/>
  <c r="B4078" i="35"/>
  <c r="O3409" i="35"/>
  <c r="O4815" i="35"/>
  <c r="O3687" i="35"/>
  <c r="B3384" i="35"/>
  <c r="O2714" i="35"/>
  <c r="B1665" i="35"/>
  <c r="O1403" i="35"/>
  <c r="B5495" i="35"/>
  <c r="P1691" i="35"/>
  <c r="O3423" i="35"/>
  <c r="B2003" i="35"/>
  <c r="O2576" i="35"/>
  <c r="B3843" i="35"/>
  <c r="O1265" i="35"/>
  <c r="P5402" i="35"/>
  <c r="B5402" i="35"/>
  <c r="O5402" i="35"/>
  <c r="P1451" i="35"/>
  <c r="P2793" i="35"/>
  <c r="B3326" i="35"/>
  <c r="O387" i="35"/>
  <c r="P387" i="35"/>
  <c r="B387" i="35"/>
  <c r="B5068" i="35"/>
  <c r="O5068" i="35"/>
  <c r="P5068" i="35"/>
  <c r="P2367" i="35"/>
  <c r="B2367" i="35"/>
  <c r="O4969" i="35"/>
  <c r="P4969" i="35"/>
  <c r="B4969" i="35"/>
  <c r="O918" i="35"/>
  <c r="B918" i="35"/>
  <c r="P918" i="35"/>
  <c r="B890" i="35"/>
  <c r="P1855" i="35"/>
  <c r="O4078" i="35"/>
  <c r="P1385" i="35"/>
  <c r="O5564" i="35"/>
  <c r="P5449" i="35"/>
  <c r="B1874" i="35"/>
  <c r="O4492" i="35"/>
  <c r="P3687" i="35"/>
  <c r="O3384" i="35"/>
  <c r="P5038" i="35"/>
  <c r="B3353" i="35"/>
  <c r="B432" i="35"/>
  <c r="O2713" i="35"/>
  <c r="B2713" i="35"/>
  <c r="O3610" i="35"/>
  <c r="B3610" i="35"/>
  <c r="B3142" i="35"/>
  <c r="P3142" i="35"/>
  <c r="P162" i="35"/>
  <c r="O162" i="35"/>
  <c r="B162" i="35"/>
  <c r="B5580" i="35"/>
  <c r="O5580" i="35"/>
  <c r="P1071" i="35"/>
  <c r="O1071" i="35"/>
  <c r="O5378" i="35"/>
  <c r="B5378" i="35"/>
  <c r="P5378" i="35"/>
  <c r="B3118" i="35"/>
  <c r="P3118" i="35"/>
  <c r="O3118" i="35"/>
  <c r="P5410" i="35"/>
  <c r="B1385" i="35"/>
  <c r="P5564" i="35"/>
  <c r="B2032" i="35"/>
  <c r="O5449" i="35"/>
  <c r="O1874" i="35"/>
  <c r="P4492" i="35"/>
  <c r="O3201" i="35"/>
  <c r="P5015" i="35"/>
  <c r="O5038" i="35"/>
  <c r="O4596" i="35"/>
  <c r="P2009" i="35"/>
  <c r="B3426" i="35"/>
  <c r="B3535" i="35"/>
  <c r="O432" i="35"/>
  <c r="P2794" i="35"/>
  <c r="B4664" i="35"/>
  <c r="P360" i="35"/>
  <c r="B360" i="35"/>
  <c r="P1107" i="35"/>
  <c r="O1107" i="35"/>
  <c r="B1107" i="35"/>
  <c r="P2879" i="35"/>
  <c r="B2879" i="35"/>
  <c r="O635" i="35"/>
  <c r="P3171" i="35"/>
  <c r="B5410" i="35"/>
  <c r="B1138" i="35"/>
  <c r="B417" i="35"/>
  <c r="P2032" i="35"/>
  <c r="O2812" i="35"/>
  <c r="P873" i="35"/>
  <c r="P3201" i="35"/>
  <c r="B5015" i="35"/>
  <c r="O1997" i="35"/>
  <c r="P5224" i="35"/>
  <c r="P5265" i="35"/>
  <c r="P5205" i="35"/>
  <c r="B4596" i="35"/>
  <c r="B2009" i="35"/>
  <c r="O3426" i="35"/>
  <c r="B994" i="35"/>
  <c r="P3535" i="35"/>
  <c r="B3940" i="35"/>
  <c r="O3142" i="35"/>
  <c r="O2238" i="35"/>
  <c r="P2238" i="35"/>
  <c r="B2238" i="35"/>
  <c r="O205" i="35"/>
  <c r="P205" i="35"/>
  <c r="B205" i="35"/>
  <c r="O4320" i="35"/>
  <c r="O1039" i="35"/>
  <c r="P5009" i="35"/>
  <c r="O4150" i="35"/>
  <c r="O4226" i="35"/>
  <c r="B4226" i="35"/>
  <c r="P4226" i="35"/>
  <c r="P3721" i="35"/>
  <c r="B3721" i="35"/>
  <c r="O3721" i="35"/>
  <c r="O414" i="35"/>
  <c r="P53" i="35"/>
  <c r="B53" i="35"/>
  <c r="O53" i="35"/>
  <c r="O250" i="35"/>
  <c r="B250" i="35"/>
  <c r="O1866" i="35"/>
  <c r="B1866" i="35"/>
  <c r="P1866" i="35"/>
  <c r="O2338" i="35"/>
  <c r="P2338" i="35"/>
  <c r="B635" i="35"/>
  <c r="P3414" i="35"/>
  <c r="B3171" i="35"/>
  <c r="O1138" i="35"/>
  <c r="O417" i="35"/>
  <c r="P2812" i="35"/>
  <c r="O5388" i="35"/>
  <c r="O873" i="35"/>
  <c r="B5555" i="35"/>
  <c r="B1997" i="35"/>
  <c r="O5224" i="35"/>
  <c r="B5265" i="35"/>
  <c r="O5205" i="35"/>
  <c r="P994" i="35"/>
  <c r="B1071" i="35"/>
  <c r="O4101" i="35"/>
  <c r="B4101" i="35"/>
  <c r="P4101" i="35"/>
  <c r="B3534" i="35"/>
  <c r="P3534" i="35"/>
  <c r="O3534" i="35"/>
  <c r="P3823" i="35"/>
  <c r="P3667" i="35"/>
  <c r="O3667" i="35"/>
  <c r="B3667" i="35"/>
  <c r="O4602" i="35"/>
  <c r="O2830" i="35"/>
  <c r="O3414" i="35"/>
  <c r="O3527" i="35"/>
  <c r="B5388" i="35"/>
  <c r="B711" i="35"/>
  <c r="P5555" i="35"/>
  <c r="P4117" i="35"/>
  <c r="O2367" i="35"/>
  <c r="O1522" i="35"/>
  <c r="P1522" i="35"/>
  <c r="B1522" i="35"/>
  <c r="P2844" i="35"/>
  <c r="O2844" i="35"/>
  <c r="P5356" i="35"/>
  <c r="O5356" i="35"/>
  <c r="O2170" i="35"/>
  <c r="B2170" i="35"/>
  <c r="P3596" i="35"/>
  <c r="P5111" i="35"/>
  <c r="B5111" i="35"/>
  <c r="O5111" i="35"/>
  <c r="P4513" i="35"/>
  <c r="O4513" i="35"/>
  <c r="B4513" i="35"/>
  <c r="O1012" i="35"/>
  <c r="P1012" i="35"/>
  <c r="B1012" i="35"/>
  <c r="P364" i="35"/>
  <c r="B364" i="35"/>
  <c r="P4690" i="35"/>
  <c r="O4690" i="35"/>
  <c r="P5580" i="35"/>
  <c r="B1849" i="35"/>
  <c r="B1721" i="35"/>
  <c r="O1849" i="35"/>
  <c r="B3556" i="35"/>
  <c r="P1975" i="35"/>
  <c r="P2605" i="35"/>
  <c r="O2605" i="35"/>
  <c r="O4675" i="35"/>
  <c r="B4675" i="35"/>
  <c r="P667" i="35"/>
  <c r="B667" i="35"/>
  <c r="B3170" i="35"/>
  <c r="O3170" i="35"/>
  <c r="P1741" i="35"/>
  <c r="O2046" i="35"/>
  <c r="B2046" i="35"/>
  <c r="O4847" i="35"/>
  <c r="P4847" i="35"/>
  <c r="B4847" i="35"/>
  <c r="B4398" i="35"/>
  <c r="O4398" i="35"/>
  <c r="P4398" i="35"/>
  <c r="P3485" i="35"/>
  <c r="B3485" i="35"/>
  <c r="O3485" i="35"/>
  <c r="P2464" i="35"/>
  <c r="B2464" i="35"/>
  <c r="O2464" i="35"/>
  <c r="B4217" i="35"/>
  <c r="P4217" i="35"/>
  <c r="O4217" i="35"/>
  <c r="B3370" i="35"/>
  <c r="O3370" i="35"/>
  <c r="O3366" i="35"/>
  <c r="B3366" i="35"/>
  <c r="P3366" i="35"/>
  <c r="O1942" i="35"/>
  <c r="B1942" i="35"/>
  <c r="P1942" i="35"/>
  <c r="O2647" i="35"/>
  <c r="B2647" i="35"/>
  <c r="P2647" i="35"/>
  <c r="O3230" i="35"/>
  <c r="P3230" i="35"/>
  <c r="B3230" i="35"/>
  <c r="B1912" i="35"/>
  <c r="O1853" i="35"/>
  <c r="B1638" i="35"/>
  <c r="O1638" i="35"/>
  <c r="P3834" i="35"/>
  <c r="B3834" i="35"/>
  <c r="O3834" i="35"/>
  <c r="P5539" i="35"/>
  <c r="O5539" i="35"/>
  <c r="B5539" i="35"/>
  <c r="P5362" i="35"/>
  <c r="B5362" i="35"/>
  <c r="O5362" i="35"/>
  <c r="P4327" i="35"/>
  <c r="P1462" i="35"/>
  <c r="P4910" i="35"/>
  <c r="B4910" i="35"/>
  <c r="O4910" i="35"/>
  <c r="O1334" i="35"/>
  <c r="P1291" i="35"/>
  <c r="B1291" i="35"/>
  <c r="O1291" i="35"/>
  <c r="B3776" i="35"/>
  <c r="B3357" i="35"/>
  <c r="P1116" i="35"/>
  <c r="O1116" i="35"/>
  <c r="B2115" i="35"/>
  <c r="P2115" i="35"/>
  <c r="B2519" i="35"/>
  <c r="P2519" i="35"/>
  <c r="O2519" i="35"/>
  <c r="O751" i="35"/>
  <c r="B1939" i="35"/>
  <c r="O1939" i="35"/>
  <c r="B4286" i="35"/>
  <c r="P4286" i="35"/>
  <c r="O4286" i="35"/>
  <c r="B653" i="35"/>
  <c r="O653" i="35"/>
  <c r="O3712" i="35"/>
  <c r="B3712" i="35"/>
  <c r="P4257" i="35"/>
  <c r="B4257" i="35"/>
  <c r="B3595" i="35"/>
  <c r="O3595" i="35"/>
  <c r="P3595" i="35"/>
  <c r="O1277" i="35"/>
  <c r="O4632" i="35"/>
  <c r="P4923" i="35"/>
  <c r="P3032" i="35"/>
  <c r="O3032" i="35"/>
  <c r="B3032" i="35"/>
  <c r="O5633" i="35"/>
  <c r="P371" i="35"/>
  <c r="O371" i="35"/>
  <c r="P3715" i="35"/>
  <c r="B1068" i="35"/>
  <c r="O1068" i="35"/>
  <c r="O361" i="35"/>
  <c r="P3856" i="35"/>
  <c r="O3856" i="35"/>
  <c r="B777" i="35"/>
  <c r="P777" i="35"/>
  <c r="P4511" i="35"/>
  <c r="O4511" i="35"/>
  <c r="B4511" i="35"/>
  <c r="B992" i="35"/>
  <c r="O992" i="35"/>
  <c r="P992" i="35"/>
  <c r="O2253" i="35"/>
  <c r="P2253" i="35"/>
  <c r="B2253" i="35"/>
  <c r="O2761" i="35"/>
  <c r="B4005" i="35"/>
  <c r="P4005" i="35"/>
  <c r="O4005" i="35"/>
  <c r="B3128" i="35"/>
  <c r="O3128" i="35"/>
  <c r="P3128" i="35"/>
  <c r="P959" i="35"/>
  <c r="B959" i="35"/>
  <c r="O959" i="35"/>
  <c r="O481" i="35"/>
  <c r="P481" i="35"/>
  <c r="P930" i="35"/>
  <c r="B930" i="35"/>
  <c r="O930" i="35"/>
  <c r="P546" i="35"/>
  <c r="O546" i="35"/>
  <c r="B546" i="35"/>
  <c r="O5152" i="35"/>
  <c r="B5152" i="35"/>
  <c r="O5171" i="35"/>
  <c r="P5171" i="35"/>
  <c r="B5171" i="35"/>
  <c r="P5133" i="35"/>
  <c r="O5133" i="35"/>
  <c r="B5133" i="35"/>
  <c r="P5529" i="35"/>
  <c r="B5529" i="35"/>
  <c r="O5529" i="35"/>
  <c r="P2826" i="35"/>
  <c r="B2826" i="35"/>
  <c r="O2826" i="35"/>
  <c r="P2918" i="35"/>
  <c r="B2918" i="35"/>
  <c r="O5192" i="35"/>
  <c r="B781" i="35"/>
  <c r="P5371" i="35"/>
  <c r="B5371" i="35"/>
  <c r="O4832" i="35"/>
  <c r="B4832" i="35"/>
  <c r="B421" i="35"/>
  <c r="P2984" i="35"/>
  <c r="B2984" i="35"/>
  <c r="O2984" i="35"/>
  <c r="P4820" i="35"/>
  <c r="O4820" i="35"/>
  <c r="B4820" i="35"/>
  <c r="B4916" i="35"/>
  <c r="O4916" i="35"/>
  <c r="P4916" i="35"/>
  <c r="P641" i="35"/>
  <c r="O641" i="35"/>
  <c r="B641" i="35"/>
  <c r="O2718" i="35"/>
  <c r="P1311" i="35"/>
  <c r="O1311" i="35"/>
  <c r="B1311" i="35"/>
  <c r="P5535" i="35"/>
  <c r="O5535" i="35"/>
  <c r="B5535" i="35"/>
  <c r="B4132" i="35"/>
  <c r="P4132" i="35"/>
  <c r="O4132" i="35"/>
  <c r="B844" i="35"/>
  <c r="O528" i="35"/>
  <c r="O3282" i="35"/>
  <c r="B3282" i="35"/>
  <c r="P3282" i="35"/>
  <c r="O2399" i="35"/>
  <c r="P2399" i="35"/>
  <c r="B2399" i="35"/>
  <c r="O31" i="35"/>
  <c r="P31" i="35"/>
  <c r="B31" i="35"/>
  <c r="B3444" i="35"/>
  <c r="O3444" i="35"/>
  <c r="P3444" i="35"/>
  <c r="P3055" i="35"/>
  <c r="B3055" i="35"/>
  <c r="O3055" i="35"/>
  <c r="O5226" i="35"/>
  <c r="B5226" i="35"/>
  <c r="P5226" i="35"/>
  <c r="P3877" i="35"/>
  <c r="O3877" i="35"/>
  <c r="B3877" i="35"/>
  <c r="B772" i="35"/>
  <c r="O772" i="35"/>
  <c r="P772" i="35"/>
  <c r="B3590" i="35"/>
  <c r="O3590" i="35"/>
  <c r="P3590" i="35"/>
  <c r="B4252" i="35"/>
  <c r="P680" i="35"/>
  <c r="B333" i="35"/>
  <c r="O333" i="35"/>
  <c r="P333" i="35"/>
  <c r="P954" i="35"/>
  <c r="O954" i="35"/>
  <c r="B954" i="35"/>
  <c r="P1988" i="35"/>
  <c r="O1988" i="35"/>
  <c r="B1988" i="35"/>
  <c r="B2818" i="35"/>
  <c r="P2818" i="35"/>
  <c r="B1331" i="35"/>
  <c r="P1331" i="35"/>
  <c r="O1331" i="35"/>
  <c r="O512" i="35"/>
  <c r="P512" i="35"/>
  <c r="B512" i="35"/>
  <c r="O4208" i="35"/>
  <c r="B4208" i="35"/>
  <c r="P4208" i="35"/>
  <c r="P1255" i="35"/>
  <c r="O1255" i="35"/>
  <c r="B1255" i="35"/>
  <c r="B3131" i="35"/>
  <c r="O3131" i="35"/>
  <c r="P3131" i="35"/>
  <c r="B1208" i="35"/>
  <c r="B1741" i="35"/>
  <c r="B586" i="35"/>
  <c r="B299" i="35"/>
  <c r="O1515" i="35"/>
  <c r="B1116" i="35"/>
  <c r="P3712" i="35"/>
  <c r="O777" i="35"/>
  <c r="B4860" i="35"/>
  <c r="B3173" i="35"/>
  <c r="O667" i="35"/>
  <c r="P1638" i="35"/>
  <c r="B3856" i="35"/>
  <c r="P1208" i="35"/>
  <c r="P3370" i="35"/>
  <c r="O2115" i="35"/>
  <c r="B4445" i="35"/>
  <c r="P956" i="35"/>
  <c r="B956" i="35"/>
  <c r="O360" i="35"/>
  <c r="O4257" i="35"/>
  <c r="P2170" i="35"/>
  <c r="O1590" i="35"/>
  <c r="P1590" i="35"/>
  <c r="O5026" i="35"/>
  <c r="B5026" i="35"/>
  <c r="B780" i="35"/>
  <c r="P780" i="35"/>
  <c r="B3526" i="35"/>
  <c r="B744" i="35"/>
  <c r="P744" i="35"/>
  <c r="O744" i="35"/>
  <c r="P3963" i="35"/>
  <c r="B3963" i="35"/>
  <c r="O3963" i="35"/>
  <c r="O4240" i="35"/>
  <c r="P4240" i="35"/>
  <c r="B4240" i="35"/>
  <c r="O3977" i="35"/>
  <c r="P3977" i="35"/>
  <c r="B3977" i="35"/>
  <c r="O2006" i="35"/>
  <c r="B2006" i="35"/>
  <c r="P2006" i="35"/>
  <c r="B960" i="35"/>
  <c r="O960" i="35"/>
  <c r="P3500" i="35"/>
  <c r="B3500" i="35"/>
  <c r="O3500" i="35"/>
  <c r="B2384" i="35"/>
  <c r="O2384" i="35"/>
  <c r="P2384" i="35"/>
  <c r="O3503" i="35"/>
  <c r="P3503" i="35"/>
  <c r="B995" i="35"/>
  <c r="O995" i="35"/>
  <c r="P995" i="35"/>
  <c r="B2951" i="35"/>
  <c r="P2951" i="35"/>
  <c r="O2951" i="35"/>
  <c r="O2731" i="35"/>
  <c r="P2731" i="35"/>
  <c r="B2731" i="35"/>
  <c r="B3713" i="35"/>
  <c r="O3713" i="35"/>
  <c r="P3713" i="35"/>
  <c r="B3027" i="35"/>
  <c r="O3027" i="35"/>
  <c r="P3027" i="35"/>
  <c r="B343" i="35"/>
  <c r="O343" i="35"/>
  <c r="B535" i="35"/>
  <c r="O535" i="35"/>
  <c r="O5287" i="35"/>
  <c r="P5287" i="35"/>
  <c r="O2402" i="35"/>
  <c r="P2402" i="35"/>
  <c r="O569" i="35"/>
  <c r="P569" i="35"/>
  <c r="O1764" i="35"/>
  <c r="P2018" i="35"/>
  <c r="B2018" i="35"/>
  <c r="O2018" i="35"/>
  <c r="O4666" i="35"/>
  <c r="P4666" i="35"/>
  <c r="B4666" i="35"/>
  <c r="O2664" i="35"/>
  <c r="P2664" i="35"/>
  <c r="B2664" i="35"/>
  <c r="O2297" i="35"/>
  <c r="B2297" i="35"/>
  <c r="P4865" i="35"/>
  <c r="O4865" i="35"/>
  <c r="B220" i="35"/>
  <c r="O220" i="35"/>
  <c r="P220" i="35"/>
  <c r="B4392" i="35"/>
  <c r="O4392" i="35"/>
  <c r="P4392" i="35"/>
  <c r="B5480" i="35"/>
  <c r="P5480" i="35"/>
  <c r="O5480" i="35"/>
  <c r="B1485" i="35"/>
  <c r="P1485" i="35"/>
  <c r="P4669" i="35"/>
  <c r="P5364" i="35"/>
  <c r="O5364" i="35"/>
  <c r="O5253" i="35"/>
  <c r="B5253" i="35"/>
  <c r="P5253" i="35"/>
  <c r="O2949" i="35"/>
  <c r="B2949" i="35"/>
  <c r="P2949" i="35"/>
  <c r="P1704" i="35"/>
  <c r="O1704" i="35"/>
  <c r="B1704" i="35"/>
  <c r="O1847" i="35"/>
  <c r="P1847" i="35"/>
  <c r="B1847" i="35"/>
  <c r="O5332" i="35"/>
  <c r="P5332" i="35"/>
  <c r="O2716" i="35"/>
  <c r="P2716" i="35"/>
  <c r="B2716" i="35"/>
  <c r="O4090" i="35"/>
  <c r="P4168" i="35"/>
  <c r="B4168" i="35"/>
  <c r="O4168" i="35"/>
  <c r="P5232" i="35"/>
  <c r="B5232" i="35"/>
  <c r="O5232" i="35"/>
  <c r="B253" i="35"/>
  <c r="O253" i="35"/>
  <c r="P253" i="35"/>
  <c r="P4640" i="35"/>
  <c r="B4640" i="35"/>
  <c r="O4052" i="35"/>
  <c r="B4052" i="35"/>
  <c r="P4052" i="35"/>
  <c r="B3631" i="35"/>
  <c r="P3631" i="35"/>
  <c r="O3631" i="35"/>
  <c r="O3385" i="35"/>
  <c r="P3385" i="35"/>
  <c r="P3890" i="35"/>
  <c r="B3890" i="35"/>
  <c r="O3890" i="35"/>
  <c r="P3251" i="35"/>
  <c r="O3251" i="35"/>
  <c r="B3513" i="35"/>
  <c r="O3513" i="35"/>
  <c r="P3513" i="35"/>
  <c r="P2835" i="35"/>
  <c r="O2835" i="35"/>
  <c r="B2835" i="35"/>
  <c r="B3911" i="35"/>
  <c r="O3911" i="35"/>
  <c r="P3911" i="35"/>
  <c r="P3443" i="35"/>
  <c r="B3443" i="35"/>
  <c r="O3443" i="35"/>
  <c r="B72" i="35"/>
  <c r="P72" i="35"/>
  <c r="O72" i="35"/>
  <c r="P3630" i="35"/>
  <c r="B3630" i="35"/>
  <c r="P4198" i="35"/>
  <c r="B4198" i="35"/>
  <c r="O463" i="35"/>
  <c r="O4057" i="35"/>
  <c r="P4651" i="35"/>
  <c r="O3070" i="35"/>
  <c r="B3070" i="35"/>
  <c r="B57" i="35"/>
  <c r="P57" i="35"/>
  <c r="O1663" i="35"/>
  <c r="P1663" i="35"/>
  <c r="B1663" i="35"/>
  <c r="B3219" i="35"/>
  <c r="P3219" i="35"/>
  <c r="O3219" i="35"/>
  <c r="B2988" i="35"/>
  <c r="P2988" i="35"/>
  <c r="O2988" i="35"/>
  <c r="O2275" i="35"/>
  <c r="P2275" i="35"/>
  <c r="B2275" i="35"/>
  <c r="O4074" i="35"/>
  <c r="B4074" i="35"/>
  <c r="P4074" i="35"/>
  <c r="O4414" i="35"/>
  <c r="P4414" i="35"/>
  <c r="B4414" i="35"/>
  <c r="B2153" i="35"/>
  <c r="O2153" i="35"/>
  <c r="P2153" i="35"/>
  <c r="P2223" i="35"/>
  <c r="O821" i="35"/>
  <c r="B821" i="35"/>
  <c r="P821" i="35"/>
  <c r="O5207" i="35"/>
  <c r="P5207" i="35"/>
  <c r="B5207" i="35"/>
  <c r="O1115" i="35"/>
  <c r="B4724" i="35"/>
  <c r="O4724" i="35"/>
  <c r="P4724" i="35"/>
  <c r="P3110" i="35"/>
  <c r="B3110" i="35"/>
  <c r="O3110" i="35"/>
  <c r="P5046" i="35"/>
  <c r="B5046" i="35"/>
  <c r="O5046" i="35"/>
  <c r="P907" i="35"/>
  <c r="O907" i="35"/>
  <c r="B907" i="35"/>
  <c r="O1894" i="35"/>
  <c r="P1894" i="35"/>
  <c r="B1894" i="35"/>
  <c r="O897" i="35"/>
  <c r="P897" i="35"/>
  <c r="B897" i="35"/>
  <c r="B3564" i="35"/>
  <c r="O3564" i="35"/>
  <c r="P3564" i="35"/>
  <c r="P1399" i="35"/>
  <c r="B1399" i="35"/>
  <c r="P4704" i="35"/>
  <c r="B4704" i="35"/>
  <c r="O1225" i="35"/>
  <c r="P1950" i="35"/>
  <c r="B1950" i="35"/>
  <c r="B4919" i="35"/>
  <c r="O4919" i="35"/>
  <c r="O4753" i="35"/>
  <c r="B1196" i="35"/>
  <c r="O1196" i="35"/>
  <c r="P1196" i="35"/>
  <c r="O710" i="35"/>
  <c r="P710" i="35"/>
  <c r="B710" i="35"/>
  <c r="P2062" i="35"/>
  <c r="B2062" i="35"/>
  <c r="O2062" i="35"/>
  <c r="B5306" i="35"/>
  <c r="O5306" i="35"/>
  <c r="P5306" i="35"/>
  <c r="P797" i="35"/>
  <c r="O797" i="35"/>
  <c r="B797" i="35"/>
  <c r="P4565" i="35"/>
  <c r="O4565" i="35"/>
  <c r="B4565" i="35"/>
  <c r="B2578" i="35"/>
  <c r="O2578" i="35"/>
  <c r="P2944" i="35"/>
  <c r="O2944" i="35"/>
  <c r="B2944" i="35"/>
  <c r="P2306" i="35"/>
  <c r="B2306" i="35"/>
  <c r="O2306" i="35"/>
  <c r="B2019" i="35"/>
  <c r="O2019" i="35"/>
  <c r="B850" i="35"/>
  <c r="P850" i="35"/>
  <c r="O850" i="35"/>
  <c r="O1159" i="35"/>
  <c r="B1159" i="35"/>
  <c r="P1159" i="35"/>
  <c r="P1747" i="35"/>
  <c r="P4649" i="35"/>
  <c r="B4649" i="35"/>
  <c r="O4649" i="35"/>
  <c r="B896" i="35"/>
  <c r="P896" i="35"/>
  <c r="P4931" i="35"/>
  <c r="O4931" i="35"/>
  <c r="B4931" i="35"/>
  <c r="O2228" i="35"/>
  <c r="P2228" i="35"/>
  <c r="B2228" i="35"/>
  <c r="O5204" i="35"/>
  <c r="B5204" i="35"/>
  <c r="P5204" i="35"/>
  <c r="O643" i="35"/>
  <c r="P643" i="35"/>
  <c r="B643" i="35"/>
  <c r="O3747" i="35"/>
  <c r="P3747" i="35"/>
  <c r="B3747" i="35"/>
  <c r="P1468" i="35"/>
  <c r="O1468" i="35"/>
  <c r="B1468" i="35"/>
  <c r="O4173" i="35"/>
  <c r="P4173" i="35"/>
  <c r="B4173" i="35"/>
  <c r="P1795" i="35"/>
  <c r="B1795" i="35"/>
  <c r="O1795" i="35"/>
  <c r="B436" i="35"/>
  <c r="O436" i="35"/>
  <c r="P4172" i="35"/>
  <c r="O4172" i="35"/>
  <c r="O5452" i="35"/>
  <c r="B5452" i="35"/>
  <c r="P1083" i="35"/>
  <c r="O1802" i="35"/>
  <c r="B1802" i="35"/>
  <c r="P2069" i="35"/>
  <c r="P2614" i="35"/>
  <c r="O2614" i="35"/>
  <c r="B2614" i="35"/>
  <c r="P5239" i="35"/>
  <c r="O5239" i="35"/>
  <c r="O1667" i="35"/>
  <c r="P1154" i="35"/>
  <c r="B1154" i="35"/>
  <c r="B2335" i="35"/>
  <c r="O2335" i="35"/>
  <c r="P2335" i="35"/>
  <c r="P5589" i="35"/>
  <c r="B5589" i="35"/>
  <c r="O5589" i="35"/>
  <c r="O775" i="35"/>
  <c r="B775" i="35"/>
  <c r="P775" i="35"/>
  <c r="O4103" i="35"/>
  <c r="P4103" i="35"/>
  <c r="B4103" i="35"/>
  <c r="B2028" i="35"/>
  <c r="O2028" i="35"/>
  <c r="P2028" i="35"/>
  <c r="B4896" i="35"/>
  <c r="O5420" i="35"/>
  <c r="B5420" i="35"/>
  <c r="B5321" i="35"/>
  <c r="P5321" i="35"/>
  <c r="O5321" i="35"/>
  <c r="P5246" i="35"/>
  <c r="B5246" i="35"/>
  <c r="O5246" i="35"/>
  <c r="P5143" i="35"/>
  <c r="O5143" i="35"/>
  <c r="P1774" i="35"/>
  <c r="O1774" i="35"/>
  <c r="B3053" i="35"/>
  <c r="P3053" i="35"/>
  <c r="P288" i="35"/>
  <c r="P150" i="35"/>
  <c r="B150" i="35"/>
  <c r="B3903" i="35"/>
  <c r="O3903" i="35"/>
  <c r="P3903" i="35"/>
  <c r="O576" i="35"/>
  <c r="O3084" i="35"/>
  <c r="B3084" i="35"/>
  <c r="P3084" i="35"/>
  <c r="O5081" i="35"/>
  <c r="B5081" i="35"/>
  <c r="P5081" i="35"/>
  <c r="P2677" i="35"/>
  <c r="O2677" i="35"/>
  <c r="B2677" i="35"/>
  <c r="B1051" i="35"/>
  <c r="O1051" i="35"/>
  <c r="P1051" i="35"/>
  <c r="B852" i="35"/>
  <c r="P1446" i="35"/>
  <c r="B1446" i="35"/>
  <c r="O1446" i="35"/>
  <c r="P3530" i="35"/>
  <c r="B3530" i="35"/>
  <c r="O1880" i="35"/>
  <c r="P1880" i="35"/>
  <c r="B3698" i="35"/>
  <c r="P3698" i="35"/>
  <c r="O3698" i="35"/>
  <c r="B69" i="35"/>
  <c r="O69" i="35"/>
  <c r="O2543" i="35"/>
  <c r="P2543" i="35"/>
  <c r="B2543" i="35"/>
  <c r="P691" i="35"/>
  <c r="B691" i="35"/>
  <c r="O691" i="35"/>
  <c r="P3164" i="35"/>
  <c r="O5414" i="35"/>
  <c r="P5414" i="35"/>
  <c r="B5414" i="35"/>
  <c r="B4499" i="35"/>
  <c r="O4499" i="35"/>
  <c r="B4289" i="35"/>
  <c r="P4289" i="35"/>
  <c r="B199" i="35"/>
  <c r="P199" i="35"/>
  <c r="B3662" i="35"/>
  <c r="O2809" i="35"/>
  <c r="P2809" i="35"/>
  <c r="B2450" i="35"/>
  <c r="O2450" i="35"/>
  <c r="P2450" i="35"/>
  <c r="O3430" i="35"/>
  <c r="O2724" i="35"/>
  <c r="P2724" i="35"/>
  <c r="B2724" i="35"/>
  <c r="B3501" i="35"/>
  <c r="O3501" i="35"/>
  <c r="P3501" i="35"/>
  <c r="P3686" i="35"/>
  <c r="O3686" i="35"/>
  <c r="B3686" i="35"/>
  <c r="O4361" i="35"/>
  <c r="P4361" i="35"/>
  <c r="B4361" i="35"/>
  <c r="O1670" i="35"/>
  <c r="B1670" i="35"/>
  <c r="P1670" i="35"/>
  <c r="O3511" i="35"/>
  <c r="B3511" i="35"/>
  <c r="P3511" i="35"/>
  <c r="B575" i="35"/>
  <c r="P575" i="35"/>
  <c r="O575" i="35"/>
  <c r="P4551" i="35"/>
  <c r="O4551" i="35"/>
  <c r="O2029" i="35"/>
  <c r="B2029" i="35"/>
  <c r="O3563" i="35"/>
  <c r="P3563" i="35"/>
  <c r="B3563" i="35"/>
  <c r="B5394" i="35"/>
  <c r="O5394" i="35"/>
  <c r="P5394" i="35"/>
  <c r="O979" i="35"/>
  <c r="P979" i="35"/>
  <c r="B979" i="35"/>
  <c r="C243" i="7"/>
  <c r="B37" i="14" s="1"/>
  <c r="C242" i="7"/>
  <c r="B35" i="14" s="1"/>
  <c r="B33" i="14"/>
  <c r="A243" i="7"/>
  <c r="A242" i="7"/>
  <c r="B8" i="14"/>
  <c r="C244" i="7"/>
  <c r="S244" i="7" s="1"/>
  <c r="T244" i="7" s="1"/>
  <c r="A283" i="7"/>
  <c r="A249" i="7"/>
  <c r="A250" i="7"/>
  <c r="A251" i="7"/>
  <c r="A252" i="7"/>
  <c r="A253" i="7"/>
  <c r="A254" i="7"/>
  <c r="A246" i="7"/>
  <c r="A247" i="7"/>
  <c r="A248" i="7"/>
  <c r="C92" i="7"/>
  <c r="D92" i="7"/>
  <c r="E92" i="7"/>
  <c r="F92" i="7"/>
  <c r="G92" i="7"/>
  <c r="H92" i="7"/>
  <c r="J92" i="7"/>
  <c r="K92" i="7"/>
  <c r="L92" i="7"/>
  <c r="M92" i="7"/>
  <c r="N92" i="7"/>
  <c r="O92" i="7"/>
  <c r="P92" i="7"/>
  <c r="C93" i="7"/>
  <c r="D93" i="7"/>
  <c r="E93" i="7"/>
  <c r="F93" i="7"/>
  <c r="G93" i="7"/>
  <c r="H93" i="7"/>
  <c r="J93" i="7"/>
  <c r="K93" i="7"/>
  <c r="L93" i="7"/>
  <c r="M93" i="7"/>
  <c r="N93" i="7"/>
  <c r="O93" i="7"/>
  <c r="P93" i="7"/>
  <c r="C94" i="7"/>
  <c r="D94" i="7"/>
  <c r="E94" i="7"/>
  <c r="F94" i="7"/>
  <c r="G94" i="7"/>
  <c r="H94" i="7"/>
  <c r="J94" i="7"/>
  <c r="K94" i="7"/>
  <c r="L94" i="7"/>
  <c r="M94" i="7"/>
  <c r="N94" i="7"/>
  <c r="O94" i="7"/>
  <c r="P94" i="7"/>
  <c r="C95" i="7"/>
  <c r="D95" i="7"/>
  <c r="E95" i="7"/>
  <c r="F95" i="7"/>
  <c r="G95" i="7"/>
  <c r="H95" i="7"/>
  <c r="J95" i="7"/>
  <c r="K95" i="7"/>
  <c r="L95" i="7"/>
  <c r="M95" i="7"/>
  <c r="N95" i="7"/>
  <c r="O95" i="7"/>
  <c r="P95" i="7"/>
  <c r="C96" i="7"/>
  <c r="D96" i="7"/>
  <c r="E96" i="7"/>
  <c r="F96" i="7"/>
  <c r="G96" i="7"/>
  <c r="H96" i="7"/>
  <c r="J96" i="7"/>
  <c r="K96" i="7"/>
  <c r="L96" i="7"/>
  <c r="M96" i="7"/>
  <c r="N96" i="7"/>
  <c r="O96" i="7"/>
  <c r="P96" i="7"/>
  <c r="C97" i="7"/>
  <c r="D97" i="7"/>
  <c r="E97" i="7"/>
  <c r="F97" i="7"/>
  <c r="G97" i="7"/>
  <c r="H97" i="7"/>
  <c r="J97" i="7"/>
  <c r="K97" i="7"/>
  <c r="L97" i="7"/>
  <c r="M97" i="7"/>
  <c r="N97" i="7"/>
  <c r="O97" i="7"/>
  <c r="P97" i="7"/>
  <c r="C98" i="7"/>
  <c r="D98" i="7"/>
  <c r="E98" i="7"/>
  <c r="F98" i="7"/>
  <c r="G98" i="7"/>
  <c r="H98" i="7"/>
  <c r="J98" i="7"/>
  <c r="K98" i="7"/>
  <c r="L98" i="7"/>
  <c r="M98" i="7"/>
  <c r="N98" i="7"/>
  <c r="O98" i="7"/>
  <c r="P98" i="7"/>
  <c r="C99" i="7"/>
  <c r="D99" i="7"/>
  <c r="E99" i="7"/>
  <c r="F99" i="7"/>
  <c r="G99" i="7"/>
  <c r="H99" i="7"/>
  <c r="J99" i="7"/>
  <c r="K99" i="7"/>
  <c r="L99" i="7"/>
  <c r="M99" i="7"/>
  <c r="N99" i="7"/>
  <c r="O99" i="7"/>
  <c r="P99" i="7"/>
  <c r="C100" i="7"/>
  <c r="D100" i="7"/>
  <c r="E100" i="7"/>
  <c r="F100" i="7"/>
  <c r="G100" i="7"/>
  <c r="H100" i="7"/>
  <c r="J100" i="7"/>
  <c r="K100" i="7"/>
  <c r="L100" i="7"/>
  <c r="M100" i="7"/>
  <c r="N100" i="7"/>
  <c r="O100" i="7"/>
  <c r="P100" i="7"/>
  <c r="C101" i="7"/>
  <c r="D101" i="7"/>
  <c r="E101" i="7"/>
  <c r="F101" i="7"/>
  <c r="G101" i="7"/>
  <c r="H101" i="7"/>
  <c r="J101" i="7"/>
  <c r="K101" i="7"/>
  <c r="L101" i="7"/>
  <c r="M101" i="7"/>
  <c r="N101" i="7"/>
  <c r="O101" i="7"/>
  <c r="P101" i="7"/>
  <c r="C102" i="7"/>
  <c r="D102" i="7"/>
  <c r="E102" i="7"/>
  <c r="F102" i="7"/>
  <c r="G102" i="7"/>
  <c r="H102" i="7"/>
  <c r="J102" i="7"/>
  <c r="K102" i="7"/>
  <c r="L102" i="7"/>
  <c r="M102" i="7"/>
  <c r="N102" i="7"/>
  <c r="O102" i="7"/>
  <c r="P102" i="7"/>
  <c r="C103" i="7"/>
  <c r="D103" i="7"/>
  <c r="E103" i="7"/>
  <c r="F103" i="7"/>
  <c r="G103" i="7"/>
  <c r="H103" i="7"/>
  <c r="J103" i="7"/>
  <c r="K103" i="7"/>
  <c r="L103" i="7"/>
  <c r="M103" i="7"/>
  <c r="N103" i="7"/>
  <c r="O103" i="7"/>
  <c r="P103" i="7"/>
  <c r="C104" i="7"/>
  <c r="D104" i="7"/>
  <c r="E104" i="7"/>
  <c r="F104" i="7"/>
  <c r="G104" i="7"/>
  <c r="H104" i="7"/>
  <c r="J104" i="7"/>
  <c r="K104" i="7"/>
  <c r="L104" i="7"/>
  <c r="M104" i="7"/>
  <c r="N104" i="7"/>
  <c r="O104" i="7"/>
  <c r="P104" i="7"/>
  <c r="C105" i="7"/>
  <c r="D105" i="7"/>
  <c r="E105" i="7"/>
  <c r="F105" i="7"/>
  <c r="G105" i="7"/>
  <c r="H105" i="7"/>
  <c r="J105" i="7"/>
  <c r="K105" i="7"/>
  <c r="L105" i="7"/>
  <c r="M105" i="7"/>
  <c r="N105" i="7"/>
  <c r="O105" i="7"/>
  <c r="P105" i="7"/>
  <c r="C106" i="7"/>
  <c r="D106" i="7"/>
  <c r="E106" i="7"/>
  <c r="F106" i="7"/>
  <c r="G106" i="7"/>
  <c r="H106" i="7"/>
  <c r="J106" i="7"/>
  <c r="K106" i="7"/>
  <c r="L106" i="7"/>
  <c r="M106" i="7"/>
  <c r="N106" i="7"/>
  <c r="O106" i="7"/>
  <c r="P106" i="7"/>
  <c r="C107" i="7"/>
  <c r="D107" i="7"/>
  <c r="E107" i="7"/>
  <c r="F107" i="7"/>
  <c r="G107" i="7"/>
  <c r="H107" i="7"/>
  <c r="J107" i="7"/>
  <c r="K107" i="7"/>
  <c r="L107" i="7"/>
  <c r="M107" i="7"/>
  <c r="N107" i="7"/>
  <c r="O107" i="7"/>
  <c r="P107" i="7"/>
  <c r="C108" i="7"/>
  <c r="D108" i="7"/>
  <c r="E108" i="7"/>
  <c r="F108" i="7"/>
  <c r="G108" i="7"/>
  <c r="H108" i="7"/>
  <c r="J108" i="7"/>
  <c r="K108" i="7"/>
  <c r="L108" i="7"/>
  <c r="M108" i="7"/>
  <c r="N108" i="7"/>
  <c r="O108" i="7"/>
  <c r="P108" i="7"/>
  <c r="C109" i="7"/>
  <c r="D109" i="7"/>
  <c r="E109" i="7"/>
  <c r="F109" i="7"/>
  <c r="G109" i="7"/>
  <c r="H109" i="7"/>
  <c r="J109" i="7"/>
  <c r="K109" i="7"/>
  <c r="L109" i="7"/>
  <c r="M109" i="7"/>
  <c r="N109" i="7"/>
  <c r="O109" i="7"/>
  <c r="P109" i="7"/>
  <c r="C110" i="7"/>
  <c r="D110" i="7"/>
  <c r="E110" i="7"/>
  <c r="F110" i="7"/>
  <c r="G110" i="7"/>
  <c r="H110" i="7"/>
  <c r="J110" i="7"/>
  <c r="K110" i="7"/>
  <c r="L110" i="7"/>
  <c r="M110" i="7"/>
  <c r="N110" i="7"/>
  <c r="O110" i="7"/>
  <c r="P110" i="7"/>
  <c r="C111" i="7"/>
  <c r="D111" i="7"/>
  <c r="E111" i="7"/>
  <c r="F111" i="7"/>
  <c r="G111" i="7"/>
  <c r="H111" i="7"/>
  <c r="J111" i="7"/>
  <c r="K111" i="7"/>
  <c r="L111" i="7"/>
  <c r="M111" i="7"/>
  <c r="N111" i="7"/>
  <c r="O111" i="7"/>
  <c r="P111" i="7"/>
  <c r="C112" i="7"/>
  <c r="D112" i="7"/>
  <c r="E112" i="7"/>
  <c r="F112" i="7"/>
  <c r="G112" i="7"/>
  <c r="H112" i="7"/>
  <c r="J112" i="7"/>
  <c r="K112" i="7"/>
  <c r="L112" i="7"/>
  <c r="M112" i="7"/>
  <c r="N112" i="7"/>
  <c r="O112" i="7"/>
  <c r="P112" i="7"/>
  <c r="C113" i="7"/>
  <c r="D113" i="7"/>
  <c r="E113" i="7"/>
  <c r="F113" i="7"/>
  <c r="G113" i="7"/>
  <c r="H113" i="7"/>
  <c r="J113" i="7"/>
  <c r="K113" i="7"/>
  <c r="L113" i="7"/>
  <c r="M113" i="7"/>
  <c r="N113" i="7"/>
  <c r="O113" i="7"/>
  <c r="P113" i="7"/>
  <c r="C114" i="7"/>
  <c r="D114" i="7"/>
  <c r="E114" i="7"/>
  <c r="F114" i="7"/>
  <c r="G114" i="7"/>
  <c r="H114" i="7"/>
  <c r="J114" i="7"/>
  <c r="K114" i="7"/>
  <c r="L114" i="7"/>
  <c r="M114" i="7"/>
  <c r="N114" i="7"/>
  <c r="O114" i="7"/>
  <c r="P114" i="7"/>
  <c r="C115" i="7"/>
  <c r="D115" i="7"/>
  <c r="E115" i="7"/>
  <c r="F115" i="7"/>
  <c r="G115" i="7"/>
  <c r="H115" i="7"/>
  <c r="J115" i="7"/>
  <c r="K115" i="7"/>
  <c r="L115" i="7"/>
  <c r="M115" i="7"/>
  <c r="N115" i="7"/>
  <c r="O115" i="7"/>
  <c r="P115" i="7"/>
  <c r="C116" i="7"/>
  <c r="D116" i="7"/>
  <c r="E116" i="7"/>
  <c r="F116" i="7"/>
  <c r="G116" i="7"/>
  <c r="H116" i="7"/>
  <c r="J116" i="7"/>
  <c r="K116" i="7"/>
  <c r="L116" i="7"/>
  <c r="M116" i="7"/>
  <c r="N116" i="7"/>
  <c r="O116" i="7"/>
  <c r="P116" i="7"/>
  <c r="C117" i="7"/>
  <c r="D117" i="7"/>
  <c r="E117" i="7"/>
  <c r="F117" i="7"/>
  <c r="G117" i="7"/>
  <c r="H117" i="7"/>
  <c r="J117" i="7"/>
  <c r="K117" i="7"/>
  <c r="L117" i="7"/>
  <c r="M117" i="7"/>
  <c r="N117" i="7"/>
  <c r="O117" i="7"/>
  <c r="P117" i="7"/>
  <c r="C118" i="7"/>
  <c r="D118" i="7"/>
  <c r="E118" i="7"/>
  <c r="F118" i="7"/>
  <c r="G118" i="7"/>
  <c r="H118" i="7"/>
  <c r="J118" i="7"/>
  <c r="K118" i="7"/>
  <c r="L118" i="7"/>
  <c r="M118" i="7"/>
  <c r="N118" i="7"/>
  <c r="O118" i="7"/>
  <c r="P118" i="7"/>
  <c r="C119" i="7"/>
  <c r="D119" i="7"/>
  <c r="E119" i="7"/>
  <c r="F119" i="7"/>
  <c r="G119" i="7"/>
  <c r="H119" i="7"/>
  <c r="J119" i="7"/>
  <c r="K119" i="7"/>
  <c r="L119" i="7"/>
  <c r="M119" i="7"/>
  <c r="N119" i="7"/>
  <c r="O119" i="7"/>
  <c r="P119" i="7"/>
  <c r="C120" i="7"/>
  <c r="D120" i="7"/>
  <c r="E120" i="7"/>
  <c r="F120" i="7"/>
  <c r="G120" i="7"/>
  <c r="H120" i="7"/>
  <c r="J120" i="7"/>
  <c r="K120" i="7"/>
  <c r="L120" i="7"/>
  <c r="M120" i="7"/>
  <c r="N120" i="7"/>
  <c r="O120" i="7"/>
  <c r="P120" i="7"/>
  <c r="C121" i="7"/>
  <c r="D121" i="7"/>
  <c r="E121" i="7"/>
  <c r="F121" i="7"/>
  <c r="G121" i="7"/>
  <c r="H121" i="7"/>
  <c r="J121" i="7"/>
  <c r="K121" i="7"/>
  <c r="L121" i="7"/>
  <c r="M121" i="7"/>
  <c r="N121" i="7"/>
  <c r="O121" i="7"/>
  <c r="P121" i="7"/>
  <c r="C122" i="7"/>
  <c r="D122" i="7"/>
  <c r="E122" i="7"/>
  <c r="F122" i="7"/>
  <c r="G122" i="7"/>
  <c r="H122" i="7"/>
  <c r="J122" i="7"/>
  <c r="K122" i="7"/>
  <c r="L122" i="7"/>
  <c r="M122" i="7"/>
  <c r="N122" i="7"/>
  <c r="O122" i="7"/>
  <c r="P122" i="7"/>
  <c r="C123" i="7"/>
  <c r="D123" i="7"/>
  <c r="E123" i="7"/>
  <c r="F123" i="7"/>
  <c r="G123" i="7"/>
  <c r="H123" i="7"/>
  <c r="J123" i="7"/>
  <c r="K123" i="7"/>
  <c r="L123" i="7"/>
  <c r="M123" i="7"/>
  <c r="N123" i="7"/>
  <c r="O123" i="7"/>
  <c r="P123" i="7"/>
  <c r="C124" i="7"/>
  <c r="D124" i="7"/>
  <c r="E124" i="7"/>
  <c r="F124" i="7"/>
  <c r="G124" i="7"/>
  <c r="H124" i="7"/>
  <c r="J124" i="7"/>
  <c r="K124" i="7"/>
  <c r="L124" i="7"/>
  <c r="M124" i="7"/>
  <c r="N124" i="7"/>
  <c r="O124" i="7"/>
  <c r="P124" i="7"/>
  <c r="C125" i="7"/>
  <c r="D125" i="7"/>
  <c r="E125" i="7"/>
  <c r="F125" i="7"/>
  <c r="G125" i="7"/>
  <c r="H125" i="7"/>
  <c r="J125" i="7"/>
  <c r="K125" i="7"/>
  <c r="L125" i="7"/>
  <c r="M125" i="7"/>
  <c r="N125" i="7"/>
  <c r="O125" i="7"/>
  <c r="P125" i="7"/>
  <c r="C126" i="7"/>
  <c r="D126" i="7"/>
  <c r="E126" i="7"/>
  <c r="F126" i="7"/>
  <c r="G126" i="7"/>
  <c r="H126" i="7"/>
  <c r="J126" i="7"/>
  <c r="K126" i="7"/>
  <c r="L126" i="7"/>
  <c r="M126" i="7"/>
  <c r="N126" i="7"/>
  <c r="O126" i="7"/>
  <c r="P126" i="7"/>
  <c r="C127" i="7"/>
  <c r="D127" i="7"/>
  <c r="E127" i="7"/>
  <c r="F127" i="7"/>
  <c r="G127" i="7"/>
  <c r="H127" i="7"/>
  <c r="J127" i="7"/>
  <c r="K127" i="7"/>
  <c r="L127" i="7"/>
  <c r="M127" i="7"/>
  <c r="N127" i="7"/>
  <c r="O127" i="7"/>
  <c r="P127" i="7"/>
  <c r="C128" i="7"/>
  <c r="D128" i="7"/>
  <c r="E128" i="7"/>
  <c r="F128" i="7"/>
  <c r="G128" i="7"/>
  <c r="H128" i="7"/>
  <c r="J128" i="7"/>
  <c r="K128" i="7"/>
  <c r="L128" i="7"/>
  <c r="M128" i="7"/>
  <c r="N128" i="7"/>
  <c r="O128" i="7"/>
  <c r="P128" i="7"/>
  <c r="C129" i="7"/>
  <c r="D129" i="7"/>
  <c r="E129" i="7"/>
  <c r="F129" i="7"/>
  <c r="G129" i="7"/>
  <c r="H129" i="7"/>
  <c r="J129" i="7"/>
  <c r="K129" i="7"/>
  <c r="L129" i="7"/>
  <c r="M129" i="7"/>
  <c r="N129" i="7"/>
  <c r="O129" i="7"/>
  <c r="P129" i="7"/>
  <c r="C130" i="7"/>
  <c r="D130" i="7"/>
  <c r="E130" i="7"/>
  <c r="F130" i="7"/>
  <c r="G130" i="7"/>
  <c r="H130" i="7"/>
  <c r="J130" i="7"/>
  <c r="K130" i="7"/>
  <c r="L130" i="7"/>
  <c r="M130" i="7"/>
  <c r="N130" i="7"/>
  <c r="O130" i="7"/>
  <c r="P130" i="7"/>
  <c r="C131" i="7"/>
  <c r="D131" i="7"/>
  <c r="E131" i="7"/>
  <c r="F131" i="7"/>
  <c r="G131" i="7"/>
  <c r="H131" i="7"/>
  <c r="J131" i="7"/>
  <c r="K131" i="7"/>
  <c r="L131" i="7"/>
  <c r="M131" i="7"/>
  <c r="N131" i="7"/>
  <c r="O131" i="7"/>
  <c r="P131" i="7"/>
  <c r="C132" i="7"/>
  <c r="D132" i="7"/>
  <c r="E132" i="7"/>
  <c r="F132" i="7"/>
  <c r="G132" i="7"/>
  <c r="H132" i="7"/>
  <c r="J132" i="7"/>
  <c r="K132" i="7"/>
  <c r="L132" i="7"/>
  <c r="M132" i="7"/>
  <c r="N132" i="7"/>
  <c r="O132" i="7"/>
  <c r="P132" i="7"/>
  <c r="C133" i="7"/>
  <c r="D133" i="7"/>
  <c r="E133" i="7"/>
  <c r="F133" i="7"/>
  <c r="G133" i="7"/>
  <c r="H133" i="7"/>
  <c r="J133" i="7"/>
  <c r="K133" i="7"/>
  <c r="L133" i="7"/>
  <c r="M133" i="7"/>
  <c r="N133" i="7"/>
  <c r="O133" i="7"/>
  <c r="P133" i="7"/>
  <c r="C134" i="7"/>
  <c r="D134" i="7"/>
  <c r="E134" i="7"/>
  <c r="F134" i="7"/>
  <c r="G134" i="7"/>
  <c r="H134" i="7"/>
  <c r="J134" i="7"/>
  <c r="K134" i="7"/>
  <c r="L134" i="7"/>
  <c r="M134" i="7"/>
  <c r="N134" i="7"/>
  <c r="O134" i="7"/>
  <c r="P134" i="7"/>
  <c r="C135" i="7"/>
  <c r="D135" i="7"/>
  <c r="E135" i="7"/>
  <c r="F135" i="7"/>
  <c r="G135" i="7"/>
  <c r="H135" i="7"/>
  <c r="J135" i="7"/>
  <c r="K135" i="7"/>
  <c r="L135" i="7"/>
  <c r="M135" i="7"/>
  <c r="N135" i="7"/>
  <c r="O135" i="7"/>
  <c r="P135" i="7"/>
  <c r="C136" i="7"/>
  <c r="D136" i="7"/>
  <c r="E136" i="7"/>
  <c r="F136" i="7"/>
  <c r="G136" i="7"/>
  <c r="H136" i="7"/>
  <c r="J136" i="7"/>
  <c r="K136" i="7"/>
  <c r="L136" i="7"/>
  <c r="M136" i="7"/>
  <c r="N136" i="7"/>
  <c r="O136" i="7"/>
  <c r="P136" i="7"/>
  <c r="C137" i="7"/>
  <c r="D137" i="7"/>
  <c r="E137" i="7"/>
  <c r="F137" i="7"/>
  <c r="G137" i="7"/>
  <c r="H137" i="7"/>
  <c r="J137" i="7"/>
  <c r="K137" i="7"/>
  <c r="L137" i="7"/>
  <c r="M137" i="7"/>
  <c r="N137" i="7"/>
  <c r="O137" i="7"/>
  <c r="P137" i="7"/>
  <c r="C138" i="7"/>
  <c r="D138" i="7"/>
  <c r="E138" i="7"/>
  <c r="F138" i="7"/>
  <c r="G138" i="7"/>
  <c r="H138" i="7"/>
  <c r="J138" i="7"/>
  <c r="K138" i="7"/>
  <c r="L138" i="7"/>
  <c r="M138" i="7"/>
  <c r="N138" i="7"/>
  <c r="O138" i="7"/>
  <c r="P138" i="7"/>
  <c r="C139" i="7"/>
  <c r="D139" i="7"/>
  <c r="E139" i="7"/>
  <c r="F139" i="7"/>
  <c r="G139" i="7"/>
  <c r="H139" i="7"/>
  <c r="J139" i="7"/>
  <c r="K139" i="7"/>
  <c r="L139" i="7"/>
  <c r="M139" i="7"/>
  <c r="N139" i="7"/>
  <c r="O139" i="7"/>
  <c r="P139" i="7"/>
  <c r="C140" i="7"/>
  <c r="D140" i="7"/>
  <c r="E140" i="7"/>
  <c r="F140" i="7"/>
  <c r="G140" i="7"/>
  <c r="H140" i="7"/>
  <c r="J140" i="7"/>
  <c r="K140" i="7"/>
  <c r="L140" i="7"/>
  <c r="M140" i="7"/>
  <c r="N140" i="7"/>
  <c r="O140" i="7"/>
  <c r="P140" i="7"/>
  <c r="C141" i="7"/>
  <c r="D141" i="7"/>
  <c r="E141" i="7"/>
  <c r="F141" i="7"/>
  <c r="G141" i="7"/>
  <c r="H141" i="7"/>
  <c r="J141" i="7"/>
  <c r="K141" i="7"/>
  <c r="L141" i="7"/>
  <c r="M141" i="7"/>
  <c r="N141" i="7"/>
  <c r="O141" i="7"/>
  <c r="P141" i="7"/>
  <c r="C142" i="7"/>
  <c r="D142" i="7"/>
  <c r="E142" i="7"/>
  <c r="F142" i="7"/>
  <c r="G142" i="7"/>
  <c r="H142" i="7"/>
  <c r="J142" i="7"/>
  <c r="K142" i="7"/>
  <c r="L142" i="7"/>
  <c r="M142" i="7"/>
  <c r="N142" i="7"/>
  <c r="O142" i="7"/>
  <c r="P142" i="7"/>
  <c r="C143" i="7"/>
  <c r="D143" i="7"/>
  <c r="E143" i="7"/>
  <c r="F143" i="7"/>
  <c r="G143" i="7"/>
  <c r="H143" i="7"/>
  <c r="J143" i="7"/>
  <c r="K143" i="7"/>
  <c r="L143" i="7"/>
  <c r="M143" i="7"/>
  <c r="N143" i="7"/>
  <c r="O143" i="7"/>
  <c r="P143" i="7"/>
  <c r="C144" i="7"/>
  <c r="D144" i="7"/>
  <c r="E144" i="7"/>
  <c r="F144" i="7"/>
  <c r="G144" i="7"/>
  <c r="H144" i="7"/>
  <c r="J144" i="7"/>
  <c r="K144" i="7"/>
  <c r="L144" i="7"/>
  <c r="M144" i="7"/>
  <c r="N144" i="7"/>
  <c r="O144" i="7"/>
  <c r="P144" i="7"/>
  <c r="C145" i="7"/>
  <c r="D145" i="7"/>
  <c r="E145" i="7"/>
  <c r="F145" i="7"/>
  <c r="G145" i="7"/>
  <c r="H145" i="7"/>
  <c r="J145" i="7"/>
  <c r="K145" i="7"/>
  <c r="L145" i="7"/>
  <c r="M145" i="7"/>
  <c r="N145" i="7"/>
  <c r="O145" i="7"/>
  <c r="P145" i="7"/>
  <c r="C146" i="7"/>
  <c r="D146" i="7"/>
  <c r="E146" i="7"/>
  <c r="F146" i="7"/>
  <c r="G146" i="7"/>
  <c r="H146" i="7"/>
  <c r="J146" i="7"/>
  <c r="K146" i="7"/>
  <c r="L146" i="7"/>
  <c r="M146" i="7"/>
  <c r="N146" i="7"/>
  <c r="O146" i="7"/>
  <c r="P146" i="7"/>
  <c r="C147" i="7"/>
  <c r="D147" i="7"/>
  <c r="E147" i="7"/>
  <c r="F147" i="7"/>
  <c r="G147" i="7"/>
  <c r="H147" i="7"/>
  <c r="J147" i="7"/>
  <c r="K147" i="7"/>
  <c r="L147" i="7"/>
  <c r="M147" i="7"/>
  <c r="N147" i="7"/>
  <c r="O147" i="7"/>
  <c r="P147" i="7"/>
  <c r="C148" i="7"/>
  <c r="D148" i="7"/>
  <c r="E148" i="7"/>
  <c r="F148" i="7"/>
  <c r="G148" i="7"/>
  <c r="H148" i="7"/>
  <c r="J148" i="7"/>
  <c r="K148" i="7"/>
  <c r="L148" i="7"/>
  <c r="M148" i="7"/>
  <c r="N148" i="7"/>
  <c r="O148" i="7"/>
  <c r="P148" i="7"/>
  <c r="C149" i="7"/>
  <c r="D149" i="7"/>
  <c r="E149" i="7"/>
  <c r="F149" i="7"/>
  <c r="G149" i="7"/>
  <c r="H149" i="7"/>
  <c r="J149" i="7"/>
  <c r="K149" i="7"/>
  <c r="L149" i="7"/>
  <c r="M149" i="7"/>
  <c r="N149" i="7"/>
  <c r="O149" i="7"/>
  <c r="P149" i="7"/>
  <c r="C150" i="7"/>
  <c r="D150" i="7"/>
  <c r="E150" i="7"/>
  <c r="F150" i="7"/>
  <c r="G150" i="7"/>
  <c r="H150" i="7"/>
  <c r="J150" i="7"/>
  <c r="K150" i="7"/>
  <c r="L150" i="7"/>
  <c r="M150" i="7"/>
  <c r="N150" i="7"/>
  <c r="O150" i="7"/>
  <c r="P150" i="7"/>
  <c r="C151" i="7"/>
  <c r="D151" i="7"/>
  <c r="E151" i="7"/>
  <c r="F151" i="7"/>
  <c r="G151" i="7"/>
  <c r="H151" i="7"/>
  <c r="J151" i="7"/>
  <c r="K151" i="7"/>
  <c r="L151" i="7"/>
  <c r="M151" i="7"/>
  <c r="N151" i="7"/>
  <c r="O151" i="7"/>
  <c r="P151" i="7"/>
  <c r="C152" i="7"/>
  <c r="D152" i="7"/>
  <c r="E152" i="7"/>
  <c r="F152" i="7"/>
  <c r="G152" i="7"/>
  <c r="H152" i="7"/>
  <c r="J152" i="7"/>
  <c r="K152" i="7"/>
  <c r="L152" i="7"/>
  <c r="M152" i="7"/>
  <c r="N152" i="7"/>
  <c r="O152" i="7"/>
  <c r="P152" i="7"/>
  <c r="C153" i="7"/>
  <c r="D153" i="7"/>
  <c r="E153" i="7"/>
  <c r="F153" i="7"/>
  <c r="G153" i="7"/>
  <c r="H153" i="7"/>
  <c r="J153" i="7"/>
  <c r="K153" i="7"/>
  <c r="L153" i="7"/>
  <c r="M153" i="7"/>
  <c r="N153" i="7"/>
  <c r="O153" i="7"/>
  <c r="P153" i="7"/>
  <c r="C154" i="7"/>
  <c r="D154" i="7"/>
  <c r="E154" i="7"/>
  <c r="F154" i="7"/>
  <c r="G154" i="7"/>
  <c r="H154" i="7"/>
  <c r="J154" i="7"/>
  <c r="K154" i="7"/>
  <c r="L154" i="7"/>
  <c r="M154" i="7"/>
  <c r="N154" i="7"/>
  <c r="O154" i="7"/>
  <c r="P154" i="7"/>
  <c r="C155" i="7"/>
  <c r="D155" i="7"/>
  <c r="E155" i="7"/>
  <c r="F155" i="7"/>
  <c r="G155" i="7"/>
  <c r="H155" i="7"/>
  <c r="J155" i="7"/>
  <c r="K155" i="7"/>
  <c r="L155" i="7"/>
  <c r="M155" i="7"/>
  <c r="N155" i="7"/>
  <c r="O155" i="7"/>
  <c r="P155" i="7"/>
  <c r="C156" i="7"/>
  <c r="D156" i="7"/>
  <c r="E156" i="7"/>
  <c r="F156" i="7"/>
  <c r="G156" i="7"/>
  <c r="H156" i="7"/>
  <c r="J156" i="7"/>
  <c r="K156" i="7"/>
  <c r="L156" i="7"/>
  <c r="M156" i="7"/>
  <c r="N156" i="7"/>
  <c r="O156" i="7"/>
  <c r="P156" i="7"/>
  <c r="C157" i="7"/>
  <c r="D157" i="7"/>
  <c r="E157" i="7"/>
  <c r="F157" i="7"/>
  <c r="G157" i="7"/>
  <c r="H157" i="7"/>
  <c r="J157" i="7"/>
  <c r="K157" i="7"/>
  <c r="L157" i="7"/>
  <c r="M157" i="7"/>
  <c r="N157" i="7"/>
  <c r="O157" i="7"/>
  <c r="P157" i="7"/>
  <c r="C158" i="7"/>
  <c r="D158" i="7"/>
  <c r="E158" i="7"/>
  <c r="F158" i="7"/>
  <c r="G158" i="7"/>
  <c r="H158" i="7"/>
  <c r="J158" i="7"/>
  <c r="K158" i="7"/>
  <c r="L158" i="7"/>
  <c r="M158" i="7"/>
  <c r="N158" i="7"/>
  <c r="O158" i="7"/>
  <c r="P158" i="7"/>
  <c r="C159" i="7"/>
  <c r="D159" i="7"/>
  <c r="E159" i="7"/>
  <c r="F159" i="7"/>
  <c r="G159" i="7"/>
  <c r="H159" i="7"/>
  <c r="J159" i="7"/>
  <c r="K159" i="7"/>
  <c r="L159" i="7"/>
  <c r="M159" i="7"/>
  <c r="N159" i="7"/>
  <c r="O159" i="7"/>
  <c r="P159" i="7"/>
  <c r="C160" i="7"/>
  <c r="D160" i="7"/>
  <c r="E160" i="7"/>
  <c r="F160" i="7"/>
  <c r="G160" i="7"/>
  <c r="H160" i="7"/>
  <c r="J160" i="7"/>
  <c r="K160" i="7"/>
  <c r="L160" i="7"/>
  <c r="M160" i="7"/>
  <c r="N160" i="7"/>
  <c r="O160" i="7"/>
  <c r="P160" i="7"/>
  <c r="C161" i="7"/>
  <c r="D161" i="7"/>
  <c r="E161" i="7"/>
  <c r="F161" i="7"/>
  <c r="G161" i="7"/>
  <c r="H161" i="7"/>
  <c r="J161" i="7"/>
  <c r="K161" i="7"/>
  <c r="L161" i="7"/>
  <c r="M161" i="7"/>
  <c r="N161" i="7"/>
  <c r="O161" i="7"/>
  <c r="P161" i="7"/>
  <c r="C162" i="7"/>
  <c r="D162" i="7"/>
  <c r="E162" i="7"/>
  <c r="F162" i="7"/>
  <c r="G162" i="7"/>
  <c r="H162" i="7"/>
  <c r="J162" i="7"/>
  <c r="K162" i="7"/>
  <c r="L162" i="7"/>
  <c r="M162" i="7"/>
  <c r="N162" i="7"/>
  <c r="O162" i="7"/>
  <c r="P162" i="7"/>
  <c r="C163" i="7"/>
  <c r="D163" i="7"/>
  <c r="E163" i="7"/>
  <c r="F163" i="7"/>
  <c r="G163" i="7"/>
  <c r="H163" i="7"/>
  <c r="J163" i="7"/>
  <c r="K163" i="7"/>
  <c r="L163" i="7"/>
  <c r="M163" i="7"/>
  <c r="N163" i="7"/>
  <c r="O163" i="7"/>
  <c r="P163" i="7"/>
  <c r="C164" i="7"/>
  <c r="D164" i="7"/>
  <c r="E164" i="7"/>
  <c r="F164" i="7"/>
  <c r="G164" i="7"/>
  <c r="H164" i="7"/>
  <c r="J164" i="7"/>
  <c r="K164" i="7"/>
  <c r="L164" i="7"/>
  <c r="M164" i="7"/>
  <c r="N164" i="7"/>
  <c r="O164" i="7"/>
  <c r="P164" i="7"/>
  <c r="C165" i="7"/>
  <c r="D165" i="7"/>
  <c r="E165" i="7"/>
  <c r="F165" i="7"/>
  <c r="G165" i="7"/>
  <c r="H165" i="7"/>
  <c r="J165" i="7"/>
  <c r="K165" i="7"/>
  <c r="L165" i="7"/>
  <c r="M165" i="7"/>
  <c r="N165" i="7"/>
  <c r="O165" i="7"/>
  <c r="P165" i="7"/>
  <c r="C166" i="7"/>
  <c r="D166" i="7"/>
  <c r="E166" i="7"/>
  <c r="F166" i="7"/>
  <c r="G166" i="7"/>
  <c r="H166" i="7"/>
  <c r="J166" i="7"/>
  <c r="K166" i="7"/>
  <c r="L166" i="7"/>
  <c r="M166" i="7"/>
  <c r="N166" i="7"/>
  <c r="O166" i="7"/>
  <c r="P166" i="7"/>
  <c r="C167" i="7"/>
  <c r="D167" i="7"/>
  <c r="E167" i="7"/>
  <c r="F167" i="7"/>
  <c r="G167" i="7"/>
  <c r="H167" i="7"/>
  <c r="J167" i="7"/>
  <c r="K167" i="7"/>
  <c r="L167" i="7"/>
  <c r="M167" i="7"/>
  <c r="N167" i="7"/>
  <c r="O167" i="7"/>
  <c r="P167" i="7"/>
  <c r="C168" i="7"/>
  <c r="D168" i="7"/>
  <c r="E168" i="7"/>
  <c r="F168" i="7"/>
  <c r="G168" i="7"/>
  <c r="H168" i="7"/>
  <c r="J168" i="7"/>
  <c r="K168" i="7"/>
  <c r="L168" i="7"/>
  <c r="M168" i="7"/>
  <c r="N168" i="7"/>
  <c r="O168" i="7"/>
  <c r="P168" i="7"/>
  <c r="C169" i="7"/>
  <c r="D169" i="7"/>
  <c r="E169" i="7"/>
  <c r="F169" i="7"/>
  <c r="G169" i="7"/>
  <c r="H169" i="7"/>
  <c r="J169" i="7"/>
  <c r="K169" i="7"/>
  <c r="L169" i="7"/>
  <c r="M169" i="7"/>
  <c r="N169" i="7"/>
  <c r="O169" i="7"/>
  <c r="P169" i="7"/>
  <c r="C170" i="7"/>
  <c r="D170" i="7"/>
  <c r="E170" i="7"/>
  <c r="F170" i="7"/>
  <c r="G170" i="7"/>
  <c r="H170" i="7"/>
  <c r="J170" i="7"/>
  <c r="K170" i="7"/>
  <c r="L170" i="7"/>
  <c r="M170" i="7"/>
  <c r="N170" i="7"/>
  <c r="O170" i="7"/>
  <c r="P170" i="7"/>
  <c r="C171" i="7"/>
  <c r="D171" i="7"/>
  <c r="E171" i="7"/>
  <c r="F171" i="7"/>
  <c r="G171" i="7"/>
  <c r="H171" i="7"/>
  <c r="J171" i="7"/>
  <c r="K171" i="7"/>
  <c r="L171" i="7"/>
  <c r="M171" i="7"/>
  <c r="N171" i="7"/>
  <c r="O171" i="7"/>
  <c r="P171" i="7"/>
  <c r="C172" i="7"/>
  <c r="D172" i="7"/>
  <c r="E172" i="7"/>
  <c r="F172" i="7"/>
  <c r="G172" i="7"/>
  <c r="H172" i="7"/>
  <c r="J172" i="7"/>
  <c r="K172" i="7"/>
  <c r="L172" i="7"/>
  <c r="M172" i="7"/>
  <c r="N172" i="7"/>
  <c r="O172" i="7"/>
  <c r="P172" i="7"/>
  <c r="C173" i="7"/>
  <c r="D173" i="7"/>
  <c r="E173" i="7"/>
  <c r="F173" i="7"/>
  <c r="G173" i="7"/>
  <c r="H173" i="7"/>
  <c r="J173" i="7"/>
  <c r="K173" i="7"/>
  <c r="L173" i="7"/>
  <c r="M173" i="7"/>
  <c r="N173" i="7"/>
  <c r="O173" i="7"/>
  <c r="P173" i="7"/>
  <c r="C174" i="7"/>
  <c r="D174" i="7"/>
  <c r="E174" i="7"/>
  <c r="F174" i="7"/>
  <c r="G174" i="7"/>
  <c r="H174" i="7"/>
  <c r="J174" i="7"/>
  <c r="K174" i="7"/>
  <c r="L174" i="7"/>
  <c r="M174" i="7"/>
  <c r="N174" i="7"/>
  <c r="O174" i="7"/>
  <c r="P174" i="7"/>
  <c r="C182" i="7"/>
  <c r="D182" i="7"/>
  <c r="D179" i="14" s="1"/>
  <c r="E182" i="7"/>
  <c r="E179" i="14" s="1"/>
  <c r="F182" i="7"/>
  <c r="F179" i="14" s="1"/>
  <c r="G182" i="7"/>
  <c r="G179" i="14" s="1"/>
  <c r="H182" i="7"/>
  <c r="H179" i="14" s="1"/>
  <c r="J182" i="7"/>
  <c r="J179" i="14" s="1"/>
  <c r="K182" i="7"/>
  <c r="K179" i="14" s="1"/>
  <c r="L182" i="7"/>
  <c r="L179" i="14" s="1"/>
  <c r="M182" i="7"/>
  <c r="M179" i="14" s="1"/>
  <c r="N182" i="7"/>
  <c r="N179" i="14" s="1"/>
  <c r="O182" i="7"/>
  <c r="O179" i="14" s="1"/>
  <c r="P182" i="7"/>
  <c r="P179" i="14" s="1"/>
  <c r="C183" i="7"/>
  <c r="D183" i="7"/>
  <c r="D180" i="14" s="1"/>
  <c r="E183" i="7"/>
  <c r="E180" i="14" s="1"/>
  <c r="F183" i="7"/>
  <c r="F180" i="14" s="1"/>
  <c r="G183" i="7"/>
  <c r="G180" i="14" s="1"/>
  <c r="H183" i="7"/>
  <c r="H180" i="14" s="1"/>
  <c r="J183" i="7"/>
  <c r="J180" i="14" s="1"/>
  <c r="K183" i="7"/>
  <c r="K180" i="14" s="1"/>
  <c r="L183" i="7"/>
  <c r="L180" i="14" s="1"/>
  <c r="M183" i="7"/>
  <c r="M180" i="14" s="1"/>
  <c r="N183" i="7"/>
  <c r="N180" i="14" s="1"/>
  <c r="O183" i="7"/>
  <c r="O180" i="14" s="1"/>
  <c r="P183" i="7"/>
  <c r="P180" i="14" s="1"/>
  <c r="C184" i="7"/>
  <c r="D184" i="7"/>
  <c r="D181" i="14" s="1"/>
  <c r="E184" i="7"/>
  <c r="E181" i="14" s="1"/>
  <c r="F184" i="7"/>
  <c r="F181" i="14" s="1"/>
  <c r="G184" i="7"/>
  <c r="G181" i="14" s="1"/>
  <c r="H184" i="7"/>
  <c r="H181" i="14" s="1"/>
  <c r="J184" i="7"/>
  <c r="J181" i="14" s="1"/>
  <c r="K184" i="7"/>
  <c r="K181" i="14" s="1"/>
  <c r="L184" i="7"/>
  <c r="L181" i="14" s="1"/>
  <c r="M184" i="7"/>
  <c r="M181" i="14" s="1"/>
  <c r="N184" i="7"/>
  <c r="N181" i="14" s="1"/>
  <c r="O184" i="7"/>
  <c r="O181" i="14" s="1"/>
  <c r="P184" i="7"/>
  <c r="P181" i="14" s="1"/>
  <c r="C185" i="7"/>
  <c r="D185" i="7"/>
  <c r="D182" i="14" s="1"/>
  <c r="E185" i="7"/>
  <c r="E182" i="14" s="1"/>
  <c r="F185" i="7"/>
  <c r="F182" i="14" s="1"/>
  <c r="G185" i="7"/>
  <c r="G182" i="14" s="1"/>
  <c r="H185" i="7"/>
  <c r="H182" i="14" s="1"/>
  <c r="J185" i="7"/>
  <c r="J182" i="14" s="1"/>
  <c r="K185" i="7"/>
  <c r="K182" i="14" s="1"/>
  <c r="L185" i="7"/>
  <c r="L182" i="14" s="1"/>
  <c r="M185" i="7"/>
  <c r="M182" i="14" s="1"/>
  <c r="N185" i="7"/>
  <c r="N182" i="14" s="1"/>
  <c r="O185" i="7"/>
  <c r="O182" i="14" s="1"/>
  <c r="P185" i="7"/>
  <c r="P182" i="14" s="1"/>
  <c r="C186" i="7"/>
  <c r="D186" i="7"/>
  <c r="D183" i="14" s="1"/>
  <c r="E186" i="7"/>
  <c r="E183" i="14" s="1"/>
  <c r="F186" i="7"/>
  <c r="F183" i="14" s="1"/>
  <c r="G186" i="7"/>
  <c r="G183" i="14" s="1"/>
  <c r="H186" i="7"/>
  <c r="H183" i="14" s="1"/>
  <c r="J186" i="7"/>
  <c r="J183" i="14" s="1"/>
  <c r="K186" i="7"/>
  <c r="K183" i="14" s="1"/>
  <c r="L186" i="7"/>
  <c r="L183" i="14" s="1"/>
  <c r="M186" i="7"/>
  <c r="M183" i="14" s="1"/>
  <c r="N186" i="7"/>
  <c r="N183" i="14" s="1"/>
  <c r="O186" i="7"/>
  <c r="O183" i="14" s="1"/>
  <c r="P186" i="7"/>
  <c r="P183" i="14" s="1"/>
  <c r="C187" i="7"/>
  <c r="D187" i="7"/>
  <c r="D184" i="14" s="1"/>
  <c r="E187" i="7"/>
  <c r="E184" i="14" s="1"/>
  <c r="F187" i="7"/>
  <c r="F184" i="14" s="1"/>
  <c r="G187" i="7"/>
  <c r="G184" i="14" s="1"/>
  <c r="H187" i="7"/>
  <c r="H184" i="14" s="1"/>
  <c r="J187" i="7"/>
  <c r="J184" i="14" s="1"/>
  <c r="K187" i="7"/>
  <c r="K184" i="14" s="1"/>
  <c r="L187" i="7"/>
  <c r="L184" i="14" s="1"/>
  <c r="M187" i="7"/>
  <c r="M184" i="14" s="1"/>
  <c r="N187" i="7"/>
  <c r="N184" i="14" s="1"/>
  <c r="O187" i="7"/>
  <c r="O184" i="14" s="1"/>
  <c r="P187" i="7"/>
  <c r="P184" i="14" s="1"/>
  <c r="C188" i="7"/>
  <c r="D188" i="7"/>
  <c r="D185" i="14" s="1"/>
  <c r="E188" i="7"/>
  <c r="E185" i="14" s="1"/>
  <c r="F188" i="7"/>
  <c r="F185" i="14" s="1"/>
  <c r="G188" i="7"/>
  <c r="G185" i="14" s="1"/>
  <c r="H188" i="7"/>
  <c r="H185" i="14" s="1"/>
  <c r="J188" i="7"/>
  <c r="J185" i="14" s="1"/>
  <c r="K188" i="7"/>
  <c r="K185" i="14" s="1"/>
  <c r="L188" i="7"/>
  <c r="L185" i="14" s="1"/>
  <c r="M188" i="7"/>
  <c r="M185" i="14" s="1"/>
  <c r="N188" i="7"/>
  <c r="N185" i="14" s="1"/>
  <c r="O188" i="7"/>
  <c r="O185" i="14" s="1"/>
  <c r="P188" i="7"/>
  <c r="P185" i="14" s="1"/>
  <c r="C189" i="7"/>
  <c r="D189" i="7"/>
  <c r="D186" i="14" s="1"/>
  <c r="E189" i="7"/>
  <c r="E186" i="14" s="1"/>
  <c r="F189" i="7"/>
  <c r="F186" i="14" s="1"/>
  <c r="G189" i="7"/>
  <c r="G186" i="14" s="1"/>
  <c r="H189" i="7"/>
  <c r="H186" i="14" s="1"/>
  <c r="J189" i="7"/>
  <c r="J186" i="14" s="1"/>
  <c r="K189" i="7"/>
  <c r="K186" i="14" s="1"/>
  <c r="L189" i="7"/>
  <c r="L186" i="14" s="1"/>
  <c r="M189" i="7"/>
  <c r="M186" i="14" s="1"/>
  <c r="N189" i="7"/>
  <c r="N186" i="14" s="1"/>
  <c r="O189" i="7"/>
  <c r="O186" i="14" s="1"/>
  <c r="P189" i="7"/>
  <c r="P186" i="14" s="1"/>
  <c r="C190" i="7"/>
  <c r="D190" i="7"/>
  <c r="D187" i="14" s="1"/>
  <c r="E190" i="7"/>
  <c r="E187" i="14" s="1"/>
  <c r="F190" i="7"/>
  <c r="F187" i="14" s="1"/>
  <c r="G190" i="7"/>
  <c r="G187" i="14" s="1"/>
  <c r="H190" i="7"/>
  <c r="H187" i="14" s="1"/>
  <c r="J190" i="7"/>
  <c r="J187" i="14" s="1"/>
  <c r="K190" i="7"/>
  <c r="K187" i="14" s="1"/>
  <c r="L190" i="7"/>
  <c r="L187" i="14" s="1"/>
  <c r="M190" i="7"/>
  <c r="M187" i="14" s="1"/>
  <c r="N190" i="7"/>
  <c r="N187" i="14" s="1"/>
  <c r="O190" i="7"/>
  <c r="O187" i="14" s="1"/>
  <c r="P190" i="7"/>
  <c r="P187" i="14" s="1"/>
  <c r="C191" i="7"/>
  <c r="D191" i="7"/>
  <c r="D188" i="14" s="1"/>
  <c r="E191" i="7"/>
  <c r="E188" i="14" s="1"/>
  <c r="F191" i="7"/>
  <c r="F188" i="14" s="1"/>
  <c r="G191" i="7"/>
  <c r="G188" i="14" s="1"/>
  <c r="H191" i="7"/>
  <c r="H188" i="14" s="1"/>
  <c r="J191" i="7"/>
  <c r="J188" i="14" s="1"/>
  <c r="K191" i="7"/>
  <c r="K188" i="14" s="1"/>
  <c r="L191" i="7"/>
  <c r="L188" i="14" s="1"/>
  <c r="M191" i="7"/>
  <c r="M188" i="14" s="1"/>
  <c r="N191" i="7"/>
  <c r="N188" i="14" s="1"/>
  <c r="O191" i="7"/>
  <c r="O188" i="14" s="1"/>
  <c r="P191" i="7"/>
  <c r="P188" i="14" s="1"/>
  <c r="C192" i="7"/>
  <c r="D192" i="7"/>
  <c r="D189" i="14" s="1"/>
  <c r="E192" i="7"/>
  <c r="E189" i="14" s="1"/>
  <c r="F192" i="7"/>
  <c r="F189" i="14" s="1"/>
  <c r="G192" i="7"/>
  <c r="G189" i="14" s="1"/>
  <c r="H192" i="7"/>
  <c r="H189" i="14" s="1"/>
  <c r="J192" i="7"/>
  <c r="J189" i="14" s="1"/>
  <c r="K192" i="7"/>
  <c r="K189" i="14" s="1"/>
  <c r="L192" i="7"/>
  <c r="L189" i="14" s="1"/>
  <c r="M192" i="7"/>
  <c r="M189" i="14" s="1"/>
  <c r="N192" i="7"/>
  <c r="N189" i="14" s="1"/>
  <c r="O192" i="7"/>
  <c r="O189" i="14" s="1"/>
  <c r="P192" i="7"/>
  <c r="P189" i="14" s="1"/>
  <c r="C193" i="7"/>
  <c r="D193" i="7"/>
  <c r="D190" i="14" s="1"/>
  <c r="E193" i="7"/>
  <c r="E190" i="14" s="1"/>
  <c r="F193" i="7"/>
  <c r="F190" i="14" s="1"/>
  <c r="G193" i="7"/>
  <c r="G190" i="14" s="1"/>
  <c r="H193" i="7"/>
  <c r="H190" i="14" s="1"/>
  <c r="J193" i="7"/>
  <c r="J190" i="14" s="1"/>
  <c r="K193" i="7"/>
  <c r="K190" i="14" s="1"/>
  <c r="L193" i="7"/>
  <c r="L190" i="14" s="1"/>
  <c r="M193" i="7"/>
  <c r="M190" i="14" s="1"/>
  <c r="N193" i="7"/>
  <c r="N190" i="14" s="1"/>
  <c r="O193" i="7"/>
  <c r="O190" i="14" s="1"/>
  <c r="P193" i="7"/>
  <c r="P190" i="14" s="1"/>
  <c r="C194" i="7"/>
  <c r="D194" i="7"/>
  <c r="D191" i="14" s="1"/>
  <c r="E194" i="7"/>
  <c r="E191" i="14" s="1"/>
  <c r="F194" i="7"/>
  <c r="F191" i="14" s="1"/>
  <c r="G194" i="7"/>
  <c r="G191" i="14" s="1"/>
  <c r="H194" i="7"/>
  <c r="H191" i="14" s="1"/>
  <c r="J194" i="7"/>
  <c r="J191" i="14" s="1"/>
  <c r="K194" i="7"/>
  <c r="K191" i="14" s="1"/>
  <c r="L194" i="7"/>
  <c r="L191" i="14" s="1"/>
  <c r="M194" i="7"/>
  <c r="M191" i="14" s="1"/>
  <c r="N194" i="7"/>
  <c r="N191" i="14" s="1"/>
  <c r="O194" i="7"/>
  <c r="O191" i="14" s="1"/>
  <c r="P194" i="7"/>
  <c r="P191" i="14" s="1"/>
  <c r="C195" i="7"/>
  <c r="D195" i="7"/>
  <c r="D192" i="14" s="1"/>
  <c r="E195" i="7"/>
  <c r="E192" i="14" s="1"/>
  <c r="F195" i="7"/>
  <c r="F192" i="14" s="1"/>
  <c r="G195" i="7"/>
  <c r="G192" i="14" s="1"/>
  <c r="H195" i="7"/>
  <c r="H192" i="14" s="1"/>
  <c r="J195" i="7"/>
  <c r="J192" i="14" s="1"/>
  <c r="K195" i="7"/>
  <c r="K192" i="14" s="1"/>
  <c r="L195" i="7"/>
  <c r="L192" i="14" s="1"/>
  <c r="M195" i="7"/>
  <c r="M192" i="14" s="1"/>
  <c r="N195" i="7"/>
  <c r="N192" i="14" s="1"/>
  <c r="O195" i="7"/>
  <c r="O192" i="14" s="1"/>
  <c r="P195" i="7"/>
  <c r="P192" i="14" s="1"/>
  <c r="C196" i="7"/>
  <c r="D196" i="7"/>
  <c r="D193" i="14" s="1"/>
  <c r="E196" i="7"/>
  <c r="E193" i="14" s="1"/>
  <c r="F196" i="7"/>
  <c r="F193" i="14" s="1"/>
  <c r="G196" i="7"/>
  <c r="G193" i="14" s="1"/>
  <c r="H196" i="7"/>
  <c r="H193" i="14" s="1"/>
  <c r="J196" i="7"/>
  <c r="J193" i="14" s="1"/>
  <c r="K196" i="7"/>
  <c r="K193" i="14" s="1"/>
  <c r="L196" i="7"/>
  <c r="L193" i="14" s="1"/>
  <c r="M196" i="7"/>
  <c r="M193" i="14" s="1"/>
  <c r="N196" i="7"/>
  <c r="N193" i="14" s="1"/>
  <c r="O196" i="7"/>
  <c r="O193" i="14" s="1"/>
  <c r="P196" i="7"/>
  <c r="P193" i="14" s="1"/>
  <c r="C197" i="7"/>
  <c r="D197" i="7"/>
  <c r="D194" i="14" s="1"/>
  <c r="E197" i="7"/>
  <c r="E194" i="14" s="1"/>
  <c r="F197" i="7"/>
  <c r="F194" i="14" s="1"/>
  <c r="G197" i="7"/>
  <c r="G194" i="14" s="1"/>
  <c r="H197" i="7"/>
  <c r="H194" i="14" s="1"/>
  <c r="J197" i="7"/>
  <c r="J194" i="14" s="1"/>
  <c r="K197" i="7"/>
  <c r="K194" i="14" s="1"/>
  <c r="L197" i="7"/>
  <c r="L194" i="14" s="1"/>
  <c r="M197" i="7"/>
  <c r="M194" i="14" s="1"/>
  <c r="N197" i="7"/>
  <c r="N194" i="14" s="1"/>
  <c r="O197" i="7"/>
  <c r="O194" i="14" s="1"/>
  <c r="P197" i="7"/>
  <c r="P194" i="14" s="1"/>
  <c r="C198" i="7"/>
  <c r="D198" i="7"/>
  <c r="D195" i="14" s="1"/>
  <c r="E198" i="7"/>
  <c r="E195" i="14" s="1"/>
  <c r="F198" i="7"/>
  <c r="F195" i="14" s="1"/>
  <c r="G198" i="7"/>
  <c r="G195" i="14" s="1"/>
  <c r="H198" i="7"/>
  <c r="H195" i="14" s="1"/>
  <c r="J198" i="7"/>
  <c r="J195" i="14" s="1"/>
  <c r="K198" i="7"/>
  <c r="K195" i="14" s="1"/>
  <c r="L198" i="7"/>
  <c r="L195" i="14" s="1"/>
  <c r="M198" i="7"/>
  <c r="M195" i="14" s="1"/>
  <c r="N198" i="7"/>
  <c r="N195" i="14" s="1"/>
  <c r="O198" i="7"/>
  <c r="O195" i="14" s="1"/>
  <c r="P198" i="7"/>
  <c r="P195" i="14" s="1"/>
  <c r="C199" i="7"/>
  <c r="D199" i="7"/>
  <c r="D196" i="14" s="1"/>
  <c r="E199" i="7"/>
  <c r="E196" i="14" s="1"/>
  <c r="F199" i="7"/>
  <c r="F196" i="14" s="1"/>
  <c r="G199" i="7"/>
  <c r="G196" i="14" s="1"/>
  <c r="H199" i="7"/>
  <c r="H196" i="14" s="1"/>
  <c r="J199" i="7"/>
  <c r="J196" i="14" s="1"/>
  <c r="K199" i="7"/>
  <c r="K196" i="14" s="1"/>
  <c r="L199" i="7"/>
  <c r="L196" i="14" s="1"/>
  <c r="M199" i="7"/>
  <c r="M196" i="14" s="1"/>
  <c r="N199" i="7"/>
  <c r="N196" i="14" s="1"/>
  <c r="O199" i="7"/>
  <c r="O196" i="14" s="1"/>
  <c r="P199" i="7"/>
  <c r="P196" i="14" s="1"/>
  <c r="C200" i="7"/>
  <c r="D200" i="7"/>
  <c r="D197" i="14" s="1"/>
  <c r="E200" i="7"/>
  <c r="E197" i="14" s="1"/>
  <c r="F200" i="7"/>
  <c r="F197" i="14" s="1"/>
  <c r="G200" i="7"/>
  <c r="G197" i="14" s="1"/>
  <c r="H200" i="7"/>
  <c r="H197" i="14" s="1"/>
  <c r="J200" i="7"/>
  <c r="J197" i="14" s="1"/>
  <c r="K200" i="7"/>
  <c r="K197" i="14" s="1"/>
  <c r="L200" i="7"/>
  <c r="L197" i="14" s="1"/>
  <c r="M200" i="7"/>
  <c r="M197" i="14" s="1"/>
  <c r="N200" i="7"/>
  <c r="N197" i="14" s="1"/>
  <c r="O200" i="7"/>
  <c r="O197" i="14" s="1"/>
  <c r="P200" i="7"/>
  <c r="P197" i="14" s="1"/>
  <c r="C201" i="7"/>
  <c r="D201" i="7"/>
  <c r="D198" i="14" s="1"/>
  <c r="E201" i="7"/>
  <c r="E198" i="14" s="1"/>
  <c r="F201" i="7"/>
  <c r="F198" i="14" s="1"/>
  <c r="G201" i="7"/>
  <c r="G198" i="14" s="1"/>
  <c r="H201" i="7"/>
  <c r="H198" i="14" s="1"/>
  <c r="J201" i="7"/>
  <c r="J198" i="14" s="1"/>
  <c r="K201" i="7"/>
  <c r="K198" i="14" s="1"/>
  <c r="L201" i="7"/>
  <c r="L198" i="14" s="1"/>
  <c r="M201" i="7"/>
  <c r="M198" i="14" s="1"/>
  <c r="N201" i="7"/>
  <c r="N198" i="14" s="1"/>
  <c r="O201" i="7"/>
  <c r="O198" i="14" s="1"/>
  <c r="P201" i="7"/>
  <c r="P198" i="14" s="1"/>
  <c r="C202" i="7"/>
  <c r="C199" i="14" s="1"/>
  <c r="D202" i="7"/>
  <c r="D199" i="14" s="1"/>
  <c r="E202" i="7"/>
  <c r="E199" i="14" s="1"/>
  <c r="F202" i="7"/>
  <c r="F199" i="14" s="1"/>
  <c r="G202" i="7"/>
  <c r="G199" i="14" s="1"/>
  <c r="H202" i="7"/>
  <c r="H199" i="14" s="1"/>
  <c r="J202" i="7"/>
  <c r="J199" i="14" s="1"/>
  <c r="K202" i="7"/>
  <c r="K199" i="14" s="1"/>
  <c r="L202" i="7"/>
  <c r="L199" i="14" s="1"/>
  <c r="M202" i="7"/>
  <c r="M199" i="14" s="1"/>
  <c r="N202" i="7"/>
  <c r="N199" i="14" s="1"/>
  <c r="O202" i="7"/>
  <c r="O199" i="14" s="1"/>
  <c r="P202" i="7"/>
  <c r="P199" i="14" s="1"/>
  <c r="C213" i="7"/>
  <c r="D213" i="7"/>
  <c r="D210" i="14" s="1"/>
  <c r="E213" i="7"/>
  <c r="E210" i="14" s="1"/>
  <c r="F213" i="7"/>
  <c r="F210" i="14" s="1"/>
  <c r="G213" i="7"/>
  <c r="G210" i="14" s="1"/>
  <c r="H213" i="7"/>
  <c r="H210" i="14" s="1"/>
  <c r="J213" i="7"/>
  <c r="J210" i="14" s="1"/>
  <c r="K213" i="7"/>
  <c r="K210" i="14" s="1"/>
  <c r="L213" i="7"/>
  <c r="L210" i="14" s="1"/>
  <c r="M213" i="7"/>
  <c r="M210" i="14" s="1"/>
  <c r="N213" i="7"/>
  <c r="N210" i="14" s="1"/>
  <c r="O213" i="7"/>
  <c r="O210" i="14" s="1"/>
  <c r="P213" i="7"/>
  <c r="P210" i="14" s="1"/>
  <c r="C214" i="7"/>
  <c r="D214" i="7"/>
  <c r="D211" i="14" s="1"/>
  <c r="E214" i="7"/>
  <c r="E211" i="14" s="1"/>
  <c r="F214" i="7"/>
  <c r="F211" i="14" s="1"/>
  <c r="G214" i="7"/>
  <c r="G211" i="14" s="1"/>
  <c r="H214" i="7"/>
  <c r="H211" i="14" s="1"/>
  <c r="J214" i="7"/>
  <c r="J211" i="14" s="1"/>
  <c r="K214" i="7"/>
  <c r="K211" i="14" s="1"/>
  <c r="L214" i="7"/>
  <c r="L211" i="14" s="1"/>
  <c r="M214" i="7"/>
  <c r="M211" i="14" s="1"/>
  <c r="N214" i="7"/>
  <c r="N211" i="14" s="1"/>
  <c r="O214" i="7"/>
  <c r="O211" i="14" s="1"/>
  <c r="P214" i="7"/>
  <c r="P211" i="14" s="1"/>
  <c r="C215" i="7"/>
  <c r="C212" i="14" s="1"/>
  <c r="D215" i="7"/>
  <c r="D212" i="14" s="1"/>
  <c r="E215" i="7"/>
  <c r="E212" i="14" s="1"/>
  <c r="F215" i="7"/>
  <c r="F212" i="14" s="1"/>
  <c r="G215" i="7"/>
  <c r="G212" i="14" s="1"/>
  <c r="H215" i="7"/>
  <c r="H212" i="14" s="1"/>
  <c r="J215" i="7"/>
  <c r="J212" i="14" s="1"/>
  <c r="K215" i="7"/>
  <c r="K212" i="14" s="1"/>
  <c r="L215" i="7"/>
  <c r="L212" i="14" s="1"/>
  <c r="M215" i="7"/>
  <c r="M212" i="14" s="1"/>
  <c r="N215" i="7"/>
  <c r="N212" i="14" s="1"/>
  <c r="O215" i="7"/>
  <c r="O212" i="14" s="1"/>
  <c r="P215" i="7"/>
  <c r="P212" i="14" s="1"/>
  <c r="C216" i="7"/>
  <c r="C213" i="14" s="1"/>
  <c r="D216" i="7"/>
  <c r="D213" i="14" s="1"/>
  <c r="E216" i="7"/>
  <c r="E213" i="14" s="1"/>
  <c r="F216" i="7"/>
  <c r="F213" i="14" s="1"/>
  <c r="G216" i="7"/>
  <c r="G213" i="14" s="1"/>
  <c r="H216" i="7"/>
  <c r="H213" i="14" s="1"/>
  <c r="J216" i="7"/>
  <c r="J213" i="14" s="1"/>
  <c r="K216" i="7"/>
  <c r="K213" i="14" s="1"/>
  <c r="L216" i="7"/>
  <c r="L213" i="14" s="1"/>
  <c r="M216" i="7"/>
  <c r="M213" i="14" s="1"/>
  <c r="N216" i="7"/>
  <c r="N213" i="14" s="1"/>
  <c r="O216" i="7"/>
  <c r="O213" i="14" s="1"/>
  <c r="P216" i="7"/>
  <c r="P213" i="14" s="1"/>
  <c r="C217" i="7"/>
  <c r="C214" i="14" s="1"/>
  <c r="G217" i="7"/>
  <c r="G214" i="14" s="1"/>
  <c r="J217" i="7"/>
  <c r="J214" i="14" s="1"/>
  <c r="D91" i="7"/>
  <c r="E91" i="7"/>
  <c r="F91" i="7"/>
  <c r="G91" i="7"/>
  <c r="H91" i="7"/>
  <c r="J91" i="7"/>
  <c r="K91" i="7"/>
  <c r="L91" i="7"/>
  <c r="M91" i="7"/>
  <c r="N91" i="7"/>
  <c r="O91" i="7"/>
  <c r="P91" i="7"/>
  <c r="C91" i="7"/>
  <c r="C50" i="14"/>
  <c r="D50" i="14"/>
  <c r="E50" i="14"/>
  <c r="F50" i="14"/>
  <c r="G50" i="14"/>
  <c r="H50" i="14"/>
  <c r="J50" i="14"/>
  <c r="K50" i="14"/>
  <c r="L50" i="14"/>
  <c r="M50" i="14"/>
  <c r="N50" i="14"/>
  <c r="O50" i="14"/>
  <c r="P50" i="14"/>
  <c r="C51" i="14"/>
  <c r="D51" i="14"/>
  <c r="E51" i="14"/>
  <c r="F51" i="14"/>
  <c r="G51" i="14"/>
  <c r="H51" i="14"/>
  <c r="J51" i="14"/>
  <c r="K51" i="14"/>
  <c r="L51" i="14"/>
  <c r="M51" i="14"/>
  <c r="N51" i="14"/>
  <c r="O51" i="14"/>
  <c r="P51" i="14"/>
  <c r="C52" i="14"/>
  <c r="D52" i="14"/>
  <c r="E52" i="14"/>
  <c r="F52" i="14"/>
  <c r="G52" i="14"/>
  <c r="H52" i="14"/>
  <c r="J52" i="14"/>
  <c r="K52" i="14"/>
  <c r="L52" i="14"/>
  <c r="M52" i="14"/>
  <c r="N52" i="14"/>
  <c r="O52" i="14"/>
  <c r="P52" i="14"/>
  <c r="C53" i="14"/>
  <c r="D53" i="14"/>
  <c r="E53" i="14"/>
  <c r="F53" i="14"/>
  <c r="G53" i="14"/>
  <c r="H53" i="14"/>
  <c r="J53" i="14"/>
  <c r="K53" i="14"/>
  <c r="L53" i="14"/>
  <c r="M53" i="14"/>
  <c r="N53" i="14"/>
  <c r="O53" i="14"/>
  <c r="P53" i="14"/>
  <c r="C54" i="14"/>
  <c r="D54" i="14"/>
  <c r="E54" i="14"/>
  <c r="F54" i="14"/>
  <c r="G54" i="14"/>
  <c r="H54" i="14"/>
  <c r="J54" i="14"/>
  <c r="K54" i="14"/>
  <c r="L54" i="14"/>
  <c r="M54" i="14"/>
  <c r="N54" i="14"/>
  <c r="O54" i="14"/>
  <c r="P54" i="14"/>
  <c r="C55" i="14"/>
  <c r="D55" i="14"/>
  <c r="E55" i="14"/>
  <c r="F55" i="14"/>
  <c r="G55" i="14"/>
  <c r="H55" i="14"/>
  <c r="J55" i="14"/>
  <c r="K55" i="14"/>
  <c r="L55" i="14"/>
  <c r="M55" i="14"/>
  <c r="N55" i="14"/>
  <c r="O55" i="14"/>
  <c r="P55" i="14"/>
  <c r="C56" i="14"/>
  <c r="D56" i="14"/>
  <c r="E56" i="14"/>
  <c r="F56" i="14"/>
  <c r="G56" i="14"/>
  <c r="H56" i="14"/>
  <c r="J56" i="14"/>
  <c r="K56" i="14"/>
  <c r="L56" i="14"/>
  <c r="M56" i="14"/>
  <c r="N56" i="14"/>
  <c r="O56" i="14"/>
  <c r="P56" i="14"/>
  <c r="C57" i="14"/>
  <c r="D57" i="14"/>
  <c r="E57" i="14"/>
  <c r="F57" i="14"/>
  <c r="G57" i="14"/>
  <c r="H57" i="14"/>
  <c r="J57" i="14"/>
  <c r="K57" i="14"/>
  <c r="L57" i="14"/>
  <c r="M57" i="14"/>
  <c r="N57" i="14"/>
  <c r="O57" i="14"/>
  <c r="P57" i="14"/>
  <c r="C58" i="14"/>
  <c r="D58" i="14"/>
  <c r="E58" i="14"/>
  <c r="F58" i="14"/>
  <c r="G58" i="14"/>
  <c r="H58" i="14"/>
  <c r="J58" i="14"/>
  <c r="K58" i="14"/>
  <c r="L58" i="14"/>
  <c r="M58" i="14"/>
  <c r="N58" i="14"/>
  <c r="O58" i="14"/>
  <c r="P58" i="14"/>
  <c r="C59" i="14"/>
  <c r="D59" i="14"/>
  <c r="E59" i="14"/>
  <c r="F59" i="14"/>
  <c r="G59" i="14"/>
  <c r="H59" i="14"/>
  <c r="J59" i="14"/>
  <c r="K59" i="14"/>
  <c r="L59" i="14"/>
  <c r="M59" i="14"/>
  <c r="N59" i="14"/>
  <c r="O59" i="14"/>
  <c r="P59" i="14"/>
  <c r="C60" i="14"/>
  <c r="D60" i="14"/>
  <c r="E60" i="14"/>
  <c r="F60" i="14"/>
  <c r="G60" i="14"/>
  <c r="H60" i="14"/>
  <c r="J60" i="14"/>
  <c r="K60" i="14"/>
  <c r="L60" i="14"/>
  <c r="M60" i="14"/>
  <c r="N60" i="14"/>
  <c r="O60" i="14"/>
  <c r="P60" i="14"/>
  <c r="C61" i="14"/>
  <c r="D61" i="14"/>
  <c r="E61" i="14"/>
  <c r="F61" i="14"/>
  <c r="G61" i="14"/>
  <c r="H61" i="14"/>
  <c r="J61" i="14"/>
  <c r="K61" i="14"/>
  <c r="L61" i="14"/>
  <c r="M61" i="14"/>
  <c r="N61" i="14"/>
  <c r="O61" i="14"/>
  <c r="P61" i="14"/>
  <c r="C62" i="14"/>
  <c r="D62" i="14"/>
  <c r="E62" i="14"/>
  <c r="F62" i="14"/>
  <c r="G62" i="14"/>
  <c r="H62" i="14"/>
  <c r="J62" i="14"/>
  <c r="K62" i="14"/>
  <c r="L62" i="14"/>
  <c r="M62" i="14"/>
  <c r="N62" i="14"/>
  <c r="O62" i="14"/>
  <c r="P62" i="14"/>
  <c r="C63" i="14"/>
  <c r="D63" i="14"/>
  <c r="E63" i="14"/>
  <c r="F63" i="14"/>
  <c r="G63" i="14"/>
  <c r="H63" i="14"/>
  <c r="J63" i="14"/>
  <c r="K63" i="14"/>
  <c r="L63" i="14"/>
  <c r="M63" i="14"/>
  <c r="N63" i="14"/>
  <c r="O63" i="14"/>
  <c r="P63" i="14"/>
  <c r="C64" i="14"/>
  <c r="D64" i="14"/>
  <c r="E64" i="14"/>
  <c r="F64" i="14"/>
  <c r="G64" i="14"/>
  <c r="H64" i="14"/>
  <c r="J64" i="14"/>
  <c r="K64" i="14"/>
  <c r="L64" i="14"/>
  <c r="M64" i="14"/>
  <c r="N64" i="14"/>
  <c r="O64" i="14"/>
  <c r="P64" i="14"/>
  <c r="C65" i="14"/>
  <c r="D65" i="14"/>
  <c r="E65" i="14"/>
  <c r="F65" i="14"/>
  <c r="G65" i="14"/>
  <c r="H65" i="14"/>
  <c r="J65" i="14"/>
  <c r="K65" i="14"/>
  <c r="L65" i="14"/>
  <c r="M65" i="14"/>
  <c r="N65" i="14"/>
  <c r="O65" i="14"/>
  <c r="P65" i="14"/>
  <c r="C66" i="14"/>
  <c r="D66" i="14"/>
  <c r="E66" i="14"/>
  <c r="F66" i="14"/>
  <c r="G66" i="14"/>
  <c r="H66" i="14"/>
  <c r="J66" i="14"/>
  <c r="K66" i="14"/>
  <c r="L66" i="14"/>
  <c r="M66" i="14"/>
  <c r="N66" i="14"/>
  <c r="O66" i="14"/>
  <c r="P66" i="14"/>
  <c r="C67" i="14"/>
  <c r="D67" i="14"/>
  <c r="E67" i="14"/>
  <c r="F67" i="14"/>
  <c r="G67" i="14"/>
  <c r="H67" i="14"/>
  <c r="J67" i="14"/>
  <c r="K67" i="14"/>
  <c r="L67" i="14"/>
  <c r="M67" i="14"/>
  <c r="N67" i="14"/>
  <c r="O67" i="14"/>
  <c r="P67" i="14"/>
  <c r="C68" i="14"/>
  <c r="D68" i="14"/>
  <c r="E68" i="14"/>
  <c r="F68" i="14"/>
  <c r="G68" i="14"/>
  <c r="H68" i="14"/>
  <c r="J68" i="14"/>
  <c r="K68" i="14"/>
  <c r="L68" i="14"/>
  <c r="M68" i="14"/>
  <c r="N68" i="14"/>
  <c r="O68" i="14"/>
  <c r="P68" i="14"/>
  <c r="C69" i="14"/>
  <c r="D69" i="14"/>
  <c r="E69" i="14"/>
  <c r="F69" i="14"/>
  <c r="G69" i="14"/>
  <c r="H69" i="14"/>
  <c r="J69" i="14"/>
  <c r="K69" i="14"/>
  <c r="L69" i="14"/>
  <c r="M69" i="14"/>
  <c r="N69" i="14"/>
  <c r="O69" i="14"/>
  <c r="P69" i="14"/>
  <c r="C70" i="14"/>
  <c r="D70" i="14"/>
  <c r="E70" i="14"/>
  <c r="F70" i="14"/>
  <c r="G70" i="14"/>
  <c r="H70" i="14"/>
  <c r="J70" i="14"/>
  <c r="K70" i="14"/>
  <c r="L70" i="14"/>
  <c r="M70" i="14"/>
  <c r="N70" i="14"/>
  <c r="O70" i="14"/>
  <c r="P70" i="14"/>
  <c r="C71" i="14"/>
  <c r="D71" i="14"/>
  <c r="E71" i="14"/>
  <c r="F71" i="14"/>
  <c r="G71" i="14"/>
  <c r="H71" i="14"/>
  <c r="J71" i="14"/>
  <c r="K71" i="14"/>
  <c r="L71" i="14"/>
  <c r="M71" i="14"/>
  <c r="N71" i="14"/>
  <c r="O71" i="14"/>
  <c r="P71" i="14"/>
  <c r="C72" i="14"/>
  <c r="D72" i="14"/>
  <c r="E72" i="14"/>
  <c r="F72" i="14"/>
  <c r="G72" i="14"/>
  <c r="H72" i="14"/>
  <c r="J72" i="14"/>
  <c r="K72" i="14"/>
  <c r="L72" i="14"/>
  <c r="M72" i="14"/>
  <c r="N72" i="14"/>
  <c r="O72" i="14"/>
  <c r="P72" i="14"/>
  <c r="C73" i="14"/>
  <c r="D73" i="14"/>
  <c r="E73" i="14"/>
  <c r="F73" i="14"/>
  <c r="G73" i="14"/>
  <c r="H73" i="14"/>
  <c r="J73" i="14"/>
  <c r="K73" i="14"/>
  <c r="L73" i="14"/>
  <c r="M73" i="14"/>
  <c r="N73" i="14"/>
  <c r="O73" i="14"/>
  <c r="P73" i="14"/>
  <c r="C74" i="14"/>
  <c r="D74" i="14"/>
  <c r="E74" i="14"/>
  <c r="F74" i="14"/>
  <c r="G74" i="14"/>
  <c r="H74" i="14"/>
  <c r="J74" i="14"/>
  <c r="K74" i="14"/>
  <c r="L74" i="14"/>
  <c r="M74" i="14"/>
  <c r="N74" i="14"/>
  <c r="O74" i="14"/>
  <c r="P74" i="14"/>
  <c r="C75" i="14"/>
  <c r="D75" i="14"/>
  <c r="E75" i="14"/>
  <c r="F75" i="14"/>
  <c r="G75" i="14"/>
  <c r="H75" i="14"/>
  <c r="J75" i="14"/>
  <c r="K75" i="14"/>
  <c r="L75" i="14"/>
  <c r="M75" i="14"/>
  <c r="N75" i="14"/>
  <c r="O75" i="14"/>
  <c r="P75" i="14"/>
  <c r="C76" i="14"/>
  <c r="D76" i="14"/>
  <c r="E76" i="14"/>
  <c r="F76" i="14"/>
  <c r="G76" i="14"/>
  <c r="H76" i="14"/>
  <c r="J76" i="14"/>
  <c r="K76" i="14"/>
  <c r="L76" i="14"/>
  <c r="M76" i="14"/>
  <c r="N76" i="14"/>
  <c r="O76" i="14"/>
  <c r="P76" i="14"/>
  <c r="C77" i="14"/>
  <c r="D77" i="14"/>
  <c r="E77" i="14"/>
  <c r="F77" i="14"/>
  <c r="G77" i="14"/>
  <c r="H77" i="14"/>
  <c r="J77" i="14"/>
  <c r="K77" i="14"/>
  <c r="L77" i="14"/>
  <c r="M77" i="14"/>
  <c r="N77" i="14"/>
  <c r="O77" i="14"/>
  <c r="P77" i="14"/>
  <c r="C78" i="14"/>
  <c r="D78" i="14"/>
  <c r="E78" i="14"/>
  <c r="F78" i="14"/>
  <c r="G78" i="14"/>
  <c r="H78" i="14"/>
  <c r="J78" i="14"/>
  <c r="K78" i="14"/>
  <c r="L78" i="14"/>
  <c r="M78" i="14"/>
  <c r="N78" i="14"/>
  <c r="O78" i="14"/>
  <c r="P78" i="14"/>
  <c r="C79" i="14"/>
  <c r="D79" i="14"/>
  <c r="E79" i="14"/>
  <c r="F79" i="14"/>
  <c r="G79" i="14"/>
  <c r="H79" i="14"/>
  <c r="J79" i="14"/>
  <c r="K79" i="14"/>
  <c r="L79" i="14"/>
  <c r="M79" i="14"/>
  <c r="N79" i="14"/>
  <c r="O79" i="14"/>
  <c r="P79" i="14"/>
  <c r="C80" i="14"/>
  <c r="D80" i="14"/>
  <c r="E80" i="14"/>
  <c r="F80" i="14"/>
  <c r="G80" i="14"/>
  <c r="H80" i="14"/>
  <c r="J80" i="14"/>
  <c r="K80" i="14"/>
  <c r="L80" i="14"/>
  <c r="M80" i="14"/>
  <c r="N80" i="14"/>
  <c r="O80" i="14"/>
  <c r="P80" i="14"/>
  <c r="C81" i="14"/>
  <c r="D81" i="14"/>
  <c r="E81" i="14"/>
  <c r="F81" i="14"/>
  <c r="G81" i="14"/>
  <c r="H81" i="14"/>
  <c r="J81" i="14"/>
  <c r="K81" i="14"/>
  <c r="L81" i="14"/>
  <c r="M81" i="14"/>
  <c r="N81" i="14"/>
  <c r="O81" i="14"/>
  <c r="P81" i="14"/>
  <c r="C82" i="14"/>
  <c r="D82" i="14"/>
  <c r="E82" i="14"/>
  <c r="F82" i="14"/>
  <c r="G82" i="14"/>
  <c r="H82" i="14"/>
  <c r="J82" i="14"/>
  <c r="K82" i="14"/>
  <c r="L82" i="14"/>
  <c r="M82" i="14"/>
  <c r="N82" i="14"/>
  <c r="O82" i="14"/>
  <c r="P82" i="14"/>
  <c r="D87" i="14"/>
  <c r="E87" i="14"/>
  <c r="F87" i="14"/>
  <c r="G87" i="14"/>
  <c r="H87" i="14"/>
  <c r="J87" i="14"/>
  <c r="K87" i="14"/>
  <c r="L87" i="14"/>
  <c r="M87" i="14"/>
  <c r="N87" i="14"/>
  <c r="O87" i="14"/>
  <c r="P87" i="14"/>
  <c r="D49" i="14"/>
  <c r="E49" i="14"/>
  <c r="F49" i="14"/>
  <c r="G49" i="14"/>
  <c r="H49" i="14"/>
  <c r="J49" i="14"/>
  <c r="K49" i="14"/>
  <c r="L49" i="14"/>
  <c r="M49" i="14"/>
  <c r="N49" i="14"/>
  <c r="O49" i="14"/>
  <c r="P49" i="14"/>
  <c r="C49" i="14"/>
  <c r="C7" i="7"/>
  <c r="D7" i="7"/>
  <c r="E7" i="7"/>
  <c r="F7" i="7"/>
  <c r="G7" i="7"/>
  <c r="H7" i="7"/>
  <c r="J7" i="7"/>
  <c r="K7" i="7"/>
  <c r="L7" i="7"/>
  <c r="M7" i="7"/>
  <c r="N7" i="7"/>
  <c r="O7" i="7"/>
  <c r="P7" i="7"/>
  <c r="C8" i="7"/>
  <c r="D8" i="7"/>
  <c r="E8" i="7"/>
  <c r="F8" i="7"/>
  <c r="G8" i="7"/>
  <c r="H8" i="7"/>
  <c r="J8" i="7"/>
  <c r="K8" i="7"/>
  <c r="L8" i="7"/>
  <c r="M8" i="7"/>
  <c r="N8" i="7"/>
  <c r="O8" i="7"/>
  <c r="P8" i="7"/>
  <c r="C9" i="7"/>
  <c r="D9" i="7"/>
  <c r="E9" i="7"/>
  <c r="F9" i="7"/>
  <c r="G9" i="7"/>
  <c r="H9" i="7"/>
  <c r="J9" i="7"/>
  <c r="K9" i="7"/>
  <c r="L9" i="7"/>
  <c r="M9" i="7"/>
  <c r="N9" i="7"/>
  <c r="O9" i="7"/>
  <c r="P9" i="7"/>
  <c r="C10" i="7"/>
  <c r="D10" i="7"/>
  <c r="E10" i="7"/>
  <c r="F10" i="7"/>
  <c r="G10" i="7"/>
  <c r="H10" i="7"/>
  <c r="J10" i="7"/>
  <c r="K10" i="7"/>
  <c r="L10" i="7"/>
  <c r="M10" i="7"/>
  <c r="N10" i="7"/>
  <c r="O10" i="7"/>
  <c r="P10" i="7"/>
  <c r="C11" i="7"/>
  <c r="D11" i="7"/>
  <c r="E11" i="7"/>
  <c r="F11" i="7"/>
  <c r="G11" i="7"/>
  <c r="H11" i="7"/>
  <c r="J11" i="7"/>
  <c r="K11" i="7"/>
  <c r="L11" i="7"/>
  <c r="M11" i="7"/>
  <c r="N11" i="7"/>
  <c r="O11" i="7"/>
  <c r="P11" i="7"/>
  <c r="C12" i="7"/>
  <c r="D12" i="7"/>
  <c r="E12" i="7"/>
  <c r="F12" i="7"/>
  <c r="G12" i="7"/>
  <c r="H12" i="7"/>
  <c r="J12" i="7"/>
  <c r="K12" i="7"/>
  <c r="L12" i="7"/>
  <c r="M12" i="7"/>
  <c r="N12" i="7"/>
  <c r="O12" i="7"/>
  <c r="P12" i="7"/>
  <c r="C13" i="7"/>
  <c r="D13" i="7"/>
  <c r="E13" i="7"/>
  <c r="F13" i="7"/>
  <c r="G13" i="7"/>
  <c r="H13" i="7"/>
  <c r="J13" i="7"/>
  <c r="K13" i="7"/>
  <c r="L13" i="7"/>
  <c r="M13" i="7"/>
  <c r="N13" i="7"/>
  <c r="O13" i="7"/>
  <c r="P13" i="7"/>
  <c r="C14" i="7"/>
  <c r="D14" i="7"/>
  <c r="E14" i="7"/>
  <c r="F14" i="7"/>
  <c r="G14" i="7"/>
  <c r="H14" i="7"/>
  <c r="J14" i="7"/>
  <c r="K14" i="7"/>
  <c r="L14" i="7"/>
  <c r="M14" i="7"/>
  <c r="N14" i="7"/>
  <c r="O14" i="7"/>
  <c r="P14" i="7"/>
  <c r="C15" i="7"/>
  <c r="D15" i="7"/>
  <c r="E15" i="7"/>
  <c r="F15" i="7"/>
  <c r="G15" i="7"/>
  <c r="H15" i="7"/>
  <c r="J15" i="7"/>
  <c r="K15" i="7"/>
  <c r="L15" i="7"/>
  <c r="M15" i="7"/>
  <c r="N15" i="7"/>
  <c r="O15" i="7"/>
  <c r="P15" i="7"/>
  <c r="C16" i="7"/>
  <c r="D16" i="7"/>
  <c r="E16" i="7"/>
  <c r="F16" i="7"/>
  <c r="G16" i="7"/>
  <c r="H16" i="7"/>
  <c r="J16" i="7"/>
  <c r="K16" i="7"/>
  <c r="L16" i="7"/>
  <c r="M16" i="7"/>
  <c r="N16" i="7"/>
  <c r="O16" i="7"/>
  <c r="P16" i="7"/>
  <c r="C17" i="7"/>
  <c r="D17" i="7"/>
  <c r="E17" i="7"/>
  <c r="F17" i="7"/>
  <c r="G17" i="7"/>
  <c r="H17" i="7"/>
  <c r="J17" i="7"/>
  <c r="K17" i="7"/>
  <c r="L17" i="7"/>
  <c r="M17" i="7"/>
  <c r="N17" i="7"/>
  <c r="O17" i="7"/>
  <c r="P17" i="7"/>
  <c r="C18" i="7"/>
  <c r="D18" i="7"/>
  <c r="E18" i="7"/>
  <c r="F18" i="7"/>
  <c r="G18" i="7"/>
  <c r="H18" i="7"/>
  <c r="J18" i="7"/>
  <c r="K18" i="7"/>
  <c r="L18" i="7"/>
  <c r="M18" i="7"/>
  <c r="N18" i="7"/>
  <c r="O18" i="7"/>
  <c r="P18" i="7"/>
  <c r="C19" i="7"/>
  <c r="D19" i="7"/>
  <c r="E19" i="7"/>
  <c r="F19" i="7"/>
  <c r="G19" i="7"/>
  <c r="H19" i="7"/>
  <c r="J19" i="7"/>
  <c r="K19" i="7"/>
  <c r="L19" i="7"/>
  <c r="M19" i="7"/>
  <c r="N19" i="7"/>
  <c r="O19" i="7"/>
  <c r="P19" i="7"/>
  <c r="C20" i="7"/>
  <c r="D20" i="7"/>
  <c r="E20" i="7"/>
  <c r="F20" i="7"/>
  <c r="G20" i="7"/>
  <c r="H20" i="7"/>
  <c r="J20" i="7"/>
  <c r="K20" i="7"/>
  <c r="L20" i="7"/>
  <c r="M20" i="7"/>
  <c r="N20" i="7"/>
  <c r="O20" i="7"/>
  <c r="P20" i="7"/>
  <c r="C21" i="7"/>
  <c r="D21" i="7"/>
  <c r="E21" i="7"/>
  <c r="F21" i="7"/>
  <c r="G21" i="7"/>
  <c r="H21" i="7"/>
  <c r="J21" i="7"/>
  <c r="K21" i="7"/>
  <c r="L21" i="7"/>
  <c r="M21" i="7"/>
  <c r="N21" i="7"/>
  <c r="O21" i="7"/>
  <c r="P21" i="7"/>
  <c r="C22" i="7"/>
  <c r="D22" i="7"/>
  <c r="E22" i="7"/>
  <c r="F22" i="7"/>
  <c r="G22" i="7"/>
  <c r="H22" i="7"/>
  <c r="J22" i="7"/>
  <c r="K22" i="7"/>
  <c r="L22" i="7"/>
  <c r="M22" i="7"/>
  <c r="N22" i="7"/>
  <c r="O22" i="7"/>
  <c r="P22" i="7"/>
  <c r="C23" i="7"/>
  <c r="D23" i="7"/>
  <c r="E23" i="7"/>
  <c r="F23" i="7"/>
  <c r="G23" i="7"/>
  <c r="H23" i="7"/>
  <c r="J23" i="7"/>
  <c r="K23" i="7"/>
  <c r="L23" i="7"/>
  <c r="M23" i="7"/>
  <c r="N23" i="7"/>
  <c r="O23" i="7"/>
  <c r="P23" i="7"/>
  <c r="C24" i="7"/>
  <c r="D24" i="7"/>
  <c r="E24" i="7"/>
  <c r="F24" i="7"/>
  <c r="G24" i="7"/>
  <c r="H24" i="7"/>
  <c r="J24" i="7"/>
  <c r="K24" i="7"/>
  <c r="L24" i="7"/>
  <c r="M24" i="7"/>
  <c r="N24" i="7"/>
  <c r="O24" i="7"/>
  <c r="P24" i="7"/>
  <c r="C25" i="7"/>
  <c r="D25" i="7"/>
  <c r="E25" i="7"/>
  <c r="F25" i="7"/>
  <c r="G25" i="7"/>
  <c r="H25" i="7"/>
  <c r="J25" i="7"/>
  <c r="K25" i="7"/>
  <c r="L25" i="7"/>
  <c r="M25" i="7"/>
  <c r="N25" i="7"/>
  <c r="O25" i="7"/>
  <c r="P25" i="7"/>
  <c r="C26" i="7"/>
  <c r="D26" i="7"/>
  <c r="E26" i="7"/>
  <c r="F26" i="7"/>
  <c r="G26" i="7"/>
  <c r="H26" i="7"/>
  <c r="J26" i="7"/>
  <c r="K26" i="7"/>
  <c r="L26" i="7"/>
  <c r="M26" i="7"/>
  <c r="N26" i="7"/>
  <c r="O26" i="7"/>
  <c r="P26" i="7"/>
  <c r="C27" i="7"/>
  <c r="D27" i="7"/>
  <c r="E27" i="7"/>
  <c r="F27" i="7"/>
  <c r="G27" i="7"/>
  <c r="H27" i="7"/>
  <c r="J27" i="7"/>
  <c r="K27" i="7"/>
  <c r="L27" i="7"/>
  <c r="M27" i="7"/>
  <c r="N27" i="7"/>
  <c r="O27" i="7"/>
  <c r="P27" i="7"/>
  <c r="C28" i="7"/>
  <c r="D28" i="7"/>
  <c r="E28" i="7"/>
  <c r="F28" i="7"/>
  <c r="G28" i="7"/>
  <c r="H28" i="7"/>
  <c r="J28" i="7"/>
  <c r="K28" i="7"/>
  <c r="L28" i="7"/>
  <c r="M28" i="7"/>
  <c r="N28" i="7"/>
  <c r="O28" i="7"/>
  <c r="P28" i="7"/>
  <c r="C29" i="7"/>
  <c r="D29" i="7"/>
  <c r="E29" i="7"/>
  <c r="F29" i="7"/>
  <c r="G29" i="7"/>
  <c r="H29" i="7"/>
  <c r="J29" i="7"/>
  <c r="K29" i="7"/>
  <c r="L29" i="7"/>
  <c r="M29" i="7"/>
  <c r="N29" i="7"/>
  <c r="O29" i="7"/>
  <c r="P29" i="7"/>
  <c r="C30" i="7"/>
  <c r="D30" i="7"/>
  <c r="E30" i="7"/>
  <c r="F30" i="7"/>
  <c r="G30" i="7"/>
  <c r="H30" i="7"/>
  <c r="J30" i="7"/>
  <c r="K30" i="7"/>
  <c r="L30" i="7"/>
  <c r="M30" i="7"/>
  <c r="N30" i="7"/>
  <c r="O30" i="7"/>
  <c r="P30" i="7"/>
  <c r="C31" i="7"/>
  <c r="D31" i="7"/>
  <c r="E31" i="7"/>
  <c r="F31" i="7"/>
  <c r="G31" i="7"/>
  <c r="H31" i="7"/>
  <c r="J31" i="7"/>
  <c r="K31" i="7"/>
  <c r="L31" i="7"/>
  <c r="M31" i="7"/>
  <c r="N31" i="7"/>
  <c r="O31" i="7"/>
  <c r="P31" i="7"/>
  <c r="C32" i="7"/>
  <c r="D32" i="7"/>
  <c r="E32" i="7"/>
  <c r="F32" i="7"/>
  <c r="G32" i="7"/>
  <c r="H32" i="7"/>
  <c r="J32" i="7"/>
  <c r="K32" i="7"/>
  <c r="L32" i="7"/>
  <c r="M32" i="7"/>
  <c r="N32" i="7"/>
  <c r="O32" i="7"/>
  <c r="P32" i="7"/>
  <c r="C33" i="7"/>
  <c r="D33" i="7"/>
  <c r="E33" i="7"/>
  <c r="F33" i="7"/>
  <c r="G33" i="7"/>
  <c r="H33" i="7"/>
  <c r="J33" i="7"/>
  <c r="K33" i="7"/>
  <c r="L33" i="7"/>
  <c r="M33" i="7"/>
  <c r="N33" i="7"/>
  <c r="O33" i="7"/>
  <c r="P33" i="7"/>
  <c r="C34" i="7"/>
  <c r="D34" i="7"/>
  <c r="E34" i="7"/>
  <c r="F34" i="7"/>
  <c r="G34" i="7"/>
  <c r="H34" i="7"/>
  <c r="J34" i="7"/>
  <c r="K34" i="7"/>
  <c r="L34" i="7"/>
  <c r="M34" i="7"/>
  <c r="N34" i="7"/>
  <c r="O34" i="7"/>
  <c r="P34" i="7"/>
  <c r="C35" i="7"/>
  <c r="D35" i="7"/>
  <c r="E35" i="7"/>
  <c r="F35" i="7"/>
  <c r="G35" i="7"/>
  <c r="H35" i="7"/>
  <c r="J35" i="7"/>
  <c r="K35" i="7"/>
  <c r="L35" i="7"/>
  <c r="M35" i="7"/>
  <c r="N35" i="7"/>
  <c r="O35" i="7"/>
  <c r="P35" i="7"/>
  <c r="C36" i="7"/>
  <c r="D36" i="7"/>
  <c r="E36" i="7"/>
  <c r="F36" i="7"/>
  <c r="G36" i="7"/>
  <c r="H36" i="7"/>
  <c r="J36" i="7"/>
  <c r="K36" i="7"/>
  <c r="L36" i="7"/>
  <c r="M36" i="7"/>
  <c r="N36" i="7"/>
  <c r="O36" i="7"/>
  <c r="P36" i="7"/>
  <c r="C37" i="7"/>
  <c r="D37" i="7"/>
  <c r="E37" i="7"/>
  <c r="F37" i="7"/>
  <c r="G37" i="7"/>
  <c r="H37" i="7"/>
  <c r="J37" i="7"/>
  <c r="K37" i="7"/>
  <c r="L37" i="7"/>
  <c r="M37" i="7"/>
  <c r="N37" i="7"/>
  <c r="O37" i="7"/>
  <c r="P37" i="7"/>
  <c r="C38" i="7"/>
  <c r="D38" i="7"/>
  <c r="E38" i="7"/>
  <c r="F38" i="7"/>
  <c r="G38" i="7"/>
  <c r="H38" i="7"/>
  <c r="J38" i="7"/>
  <c r="K38" i="7"/>
  <c r="L38" i="7"/>
  <c r="M38" i="7"/>
  <c r="N38" i="7"/>
  <c r="O38" i="7"/>
  <c r="P38" i="7"/>
  <c r="C39" i="7"/>
  <c r="D39" i="7"/>
  <c r="E39" i="7"/>
  <c r="F39" i="7"/>
  <c r="G39" i="7"/>
  <c r="H39" i="7"/>
  <c r="J39" i="7"/>
  <c r="K39" i="7"/>
  <c r="L39" i="7"/>
  <c r="M39" i="7"/>
  <c r="N39" i="7"/>
  <c r="O39" i="7"/>
  <c r="P39" i="7"/>
  <c r="C40" i="7"/>
  <c r="D40" i="7"/>
  <c r="E40" i="7"/>
  <c r="F40" i="7"/>
  <c r="G40" i="7"/>
  <c r="H40" i="7"/>
  <c r="J40" i="7"/>
  <c r="K40" i="7"/>
  <c r="L40" i="7"/>
  <c r="M40" i="7"/>
  <c r="N40" i="7"/>
  <c r="O40" i="7"/>
  <c r="P40" i="7"/>
  <c r="C41" i="7"/>
  <c r="D41" i="7"/>
  <c r="E41" i="7"/>
  <c r="F41" i="7"/>
  <c r="G41" i="7"/>
  <c r="H41" i="7"/>
  <c r="J41" i="7"/>
  <c r="K41" i="7"/>
  <c r="L41" i="7"/>
  <c r="M41" i="7"/>
  <c r="N41" i="7"/>
  <c r="O41" i="7"/>
  <c r="P41" i="7"/>
  <c r="C42" i="7"/>
  <c r="D42" i="7"/>
  <c r="E42" i="7"/>
  <c r="F42" i="7"/>
  <c r="G42" i="7"/>
  <c r="H42" i="7"/>
  <c r="J42" i="7"/>
  <c r="K42" i="7"/>
  <c r="L42" i="7"/>
  <c r="M42" i="7"/>
  <c r="N42" i="7"/>
  <c r="O42" i="7"/>
  <c r="P42" i="7"/>
  <c r="C43" i="7"/>
  <c r="D43" i="7"/>
  <c r="E43" i="7"/>
  <c r="F43" i="7"/>
  <c r="G43" i="7"/>
  <c r="H43" i="7"/>
  <c r="J43" i="7"/>
  <c r="K43" i="7"/>
  <c r="L43" i="7"/>
  <c r="M43" i="7"/>
  <c r="N43" i="7"/>
  <c r="O43" i="7"/>
  <c r="P43" i="7"/>
  <c r="C44" i="7"/>
  <c r="D44" i="7"/>
  <c r="E44" i="7"/>
  <c r="F44" i="7"/>
  <c r="G44" i="7"/>
  <c r="H44" i="7"/>
  <c r="J44" i="7"/>
  <c r="K44" i="7"/>
  <c r="L44" i="7"/>
  <c r="M44" i="7"/>
  <c r="N44" i="7"/>
  <c r="O44" i="7"/>
  <c r="P44" i="7"/>
  <c r="C45" i="7"/>
  <c r="D45" i="7"/>
  <c r="E45" i="7"/>
  <c r="F45" i="7"/>
  <c r="G45" i="7"/>
  <c r="H45" i="7"/>
  <c r="J45" i="7"/>
  <c r="K45" i="7"/>
  <c r="L45" i="7"/>
  <c r="M45" i="7"/>
  <c r="N45" i="7"/>
  <c r="O45" i="7"/>
  <c r="P45" i="7"/>
  <c r="C46" i="7"/>
  <c r="D46" i="7"/>
  <c r="E46" i="7"/>
  <c r="F46" i="7"/>
  <c r="G46" i="7"/>
  <c r="H46" i="7"/>
  <c r="J46" i="7"/>
  <c r="K46" i="7"/>
  <c r="L46" i="7"/>
  <c r="M46" i="7"/>
  <c r="N46" i="7"/>
  <c r="O46" i="7"/>
  <c r="P46" i="7"/>
  <c r="C47" i="7"/>
  <c r="D47" i="7"/>
  <c r="E47" i="7"/>
  <c r="F47" i="7"/>
  <c r="G47" i="7"/>
  <c r="H47" i="7"/>
  <c r="J47" i="7"/>
  <c r="K47" i="7"/>
  <c r="L47" i="7"/>
  <c r="M47" i="7"/>
  <c r="N47" i="7"/>
  <c r="O47" i="7"/>
  <c r="P47" i="7"/>
  <c r="C48" i="7"/>
  <c r="D48" i="7"/>
  <c r="E48" i="7"/>
  <c r="F48" i="7"/>
  <c r="G48" i="7"/>
  <c r="H48" i="7"/>
  <c r="J48" i="7"/>
  <c r="K48" i="7"/>
  <c r="L48" i="7"/>
  <c r="M48" i="7"/>
  <c r="N48" i="7"/>
  <c r="O48" i="7"/>
  <c r="P48" i="7"/>
  <c r="C49" i="7"/>
  <c r="D49" i="7"/>
  <c r="E49" i="7"/>
  <c r="F49" i="7"/>
  <c r="G49" i="7"/>
  <c r="H49" i="7"/>
  <c r="J49" i="7"/>
  <c r="K49" i="7"/>
  <c r="L49" i="7"/>
  <c r="M49" i="7"/>
  <c r="N49" i="7"/>
  <c r="O49" i="7"/>
  <c r="P49" i="7"/>
  <c r="C50" i="7"/>
  <c r="D50" i="7"/>
  <c r="E50" i="7"/>
  <c r="F50" i="7"/>
  <c r="G50" i="7"/>
  <c r="H50" i="7"/>
  <c r="J50" i="7"/>
  <c r="K50" i="7"/>
  <c r="L50" i="7"/>
  <c r="M50" i="7"/>
  <c r="N50" i="7"/>
  <c r="O50" i="7"/>
  <c r="P50" i="7"/>
  <c r="C51" i="7"/>
  <c r="D51" i="7"/>
  <c r="E51" i="7"/>
  <c r="F51" i="7"/>
  <c r="G51" i="7"/>
  <c r="H51" i="7"/>
  <c r="J51" i="7"/>
  <c r="K51" i="7"/>
  <c r="L51" i="7"/>
  <c r="M51" i="7"/>
  <c r="N51" i="7"/>
  <c r="O51" i="7"/>
  <c r="P51" i="7"/>
  <c r="D6" i="7"/>
  <c r="E6" i="7"/>
  <c r="F6" i="7"/>
  <c r="G6" i="7"/>
  <c r="H6" i="7"/>
  <c r="J6" i="7"/>
  <c r="K6" i="7"/>
  <c r="L6" i="7"/>
  <c r="M6" i="7"/>
  <c r="N6" i="7"/>
  <c r="O6" i="7"/>
  <c r="P6" i="7"/>
  <c r="C6" i="7"/>
  <c r="E4916" i="35"/>
  <c r="E2528" i="35"/>
  <c r="E4815" i="35"/>
  <c r="E2349" i="35"/>
  <c r="E5245" i="35"/>
  <c r="E1997" i="35"/>
  <c r="E3630" i="35"/>
  <c r="E2032" i="35"/>
  <c r="E3625" i="35"/>
  <c r="E2724" i="35"/>
  <c r="E1468" i="35"/>
  <c r="E1585" i="35"/>
  <c r="E3282" i="35"/>
  <c r="E4846" i="35"/>
  <c r="E3949" i="35"/>
  <c r="E5148" i="35"/>
  <c r="E1942" i="35"/>
  <c r="E3063" i="35"/>
  <c r="E3461" i="35"/>
  <c r="E2046" i="35"/>
  <c r="E4581" i="35"/>
  <c r="E253" i="35"/>
  <c r="E105" i="35"/>
  <c r="E3167" i="35"/>
  <c r="E3389" i="35"/>
  <c r="E4931" i="35"/>
  <c r="E2658" i="35"/>
  <c r="E3426" i="35"/>
  <c r="E1855" i="35"/>
  <c r="E53" i="35"/>
  <c r="E4170" i="35"/>
  <c r="E2714" i="35"/>
  <c r="E4073" i="35"/>
  <c r="E4492" i="35"/>
  <c r="E3877" i="35"/>
  <c r="E4547" i="35"/>
  <c r="E4724" i="35"/>
  <c r="E5606" i="35"/>
  <c r="E1761" i="35"/>
  <c r="E3595" i="35"/>
  <c r="E1115" i="35"/>
  <c r="E755" i="35"/>
  <c r="E1636" i="35"/>
  <c r="E2826" i="35"/>
  <c r="E2539" i="35"/>
  <c r="E691" i="35"/>
  <c r="E4532" i="35"/>
  <c r="E4289" i="35"/>
  <c r="E5414" i="35"/>
  <c r="E2327" i="35"/>
  <c r="E5638" i="35"/>
  <c r="E4820" i="35"/>
  <c r="E3128" i="35"/>
  <c r="E4596" i="35"/>
  <c r="E667" i="35"/>
  <c r="E4753" i="35"/>
  <c r="E5400" i="35"/>
  <c r="E2844" i="35"/>
  <c r="E5589" i="35"/>
  <c r="E3398" i="35"/>
  <c r="E4756" i="35"/>
  <c r="E744" i="35"/>
  <c r="E703" i="35"/>
  <c r="E1208" i="35"/>
  <c r="E994" i="35"/>
  <c r="E1853" i="35"/>
  <c r="E3384" i="35"/>
  <c r="E364" i="35"/>
  <c r="E821" i="35"/>
  <c r="E4156" i="35"/>
  <c r="E4208" i="35"/>
  <c r="E3610" i="35"/>
  <c r="E2660" i="35"/>
  <c r="E907" i="35"/>
  <c r="E2835" i="35"/>
  <c r="E1802" i="35"/>
  <c r="E5303" i="35"/>
  <c r="E1741" i="35"/>
  <c r="E1638" i="35"/>
  <c r="E1650" i="35"/>
  <c r="E4740" i="35"/>
  <c r="E512" i="35"/>
  <c r="E438" i="35"/>
  <c r="E3725" i="35"/>
  <c r="E3441" i="35"/>
  <c r="E2253" i="35"/>
  <c r="E3911" i="35"/>
  <c r="E643" i="35"/>
  <c r="E2614" i="35"/>
  <c r="E780" i="35"/>
  <c r="E504" i="35"/>
  <c r="E2006" i="35"/>
  <c r="E5449" i="35"/>
  <c r="E4955" i="35"/>
  <c r="E5633" i="35"/>
  <c r="E1385" i="35"/>
  <c r="E859" i="35"/>
  <c r="E4565" i="35"/>
  <c r="E4666" i="35"/>
  <c r="E2028" i="35"/>
  <c r="E4286" i="35"/>
  <c r="E3444" i="35"/>
  <c r="E2402" i="35"/>
  <c r="E3070" i="35"/>
  <c r="E3721" i="35"/>
  <c r="E770" i="35"/>
  <c r="E4257" i="35"/>
  <c r="E3251" i="35"/>
  <c r="E3053" i="35"/>
  <c r="E2026" i="35"/>
  <c r="E3856" i="35"/>
  <c r="E1159" i="35"/>
  <c r="E4109" i="35"/>
  <c r="E2297" i="35"/>
  <c r="E5152" i="35"/>
  <c r="E752" i="35"/>
  <c r="E2081" i="35"/>
  <c r="E2391" i="35"/>
  <c r="E2713" i="35"/>
  <c r="E505" i="35"/>
  <c r="E5378" i="35"/>
  <c r="E5555" i="35"/>
  <c r="E4371" i="35"/>
  <c r="E3027" i="35"/>
  <c r="E179" i="35"/>
  <c r="E992" i="35"/>
  <c r="E1988" i="35"/>
  <c r="E4757" i="35"/>
  <c r="E850" i="35"/>
  <c r="E3219" i="35"/>
  <c r="E3366" i="35"/>
  <c r="E1256" i="35"/>
  <c r="E2278" i="35"/>
  <c r="E2794" i="35"/>
  <c r="E3535" i="35"/>
  <c r="E873" i="35"/>
  <c r="E3686" i="35"/>
  <c r="E4969" i="35"/>
  <c r="E4919" i="35"/>
  <c r="E5529" i="35"/>
  <c r="E5224" i="35"/>
  <c r="E569" i="35"/>
  <c r="E546" i="35"/>
  <c r="E597" i="35"/>
  <c r="E2879" i="35"/>
  <c r="E199" i="35"/>
  <c r="E3170" i="35"/>
  <c r="E3370" i="35"/>
  <c r="E2641" i="35"/>
  <c r="E2223" i="35"/>
  <c r="E5402" i="35"/>
  <c r="E205" i="35"/>
  <c r="E635" i="35"/>
  <c r="E436" i="35"/>
  <c r="E59" i="35"/>
  <c r="E4068" i="35"/>
  <c r="E4222" i="35"/>
  <c r="E3084" i="35"/>
  <c r="E3230" i="35"/>
  <c r="E2399" i="35"/>
  <c r="E2153" i="35"/>
  <c r="E3397" i="35"/>
  <c r="E4098" i="35"/>
  <c r="E5265" i="35"/>
  <c r="E1950" i="35"/>
  <c r="E2238" i="35"/>
  <c r="E1905" i="35"/>
  <c r="E3201" i="35"/>
  <c r="E1524" i="35"/>
  <c r="E3485" i="35"/>
  <c r="E1472" i="35"/>
  <c r="E831" i="35"/>
  <c r="E2731" i="35"/>
  <c r="E4193" i="35"/>
  <c r="E5410" i="35"/>
  <c r="E2664" i="35"/>
  <c r="E1795" i="35"/>
  <c r="E69" i="35"/>
  <c r="E3118" i="35"/>
  <c r="E3590" i="35"/>
  <c r="E3258" i="35"/>
  <c r="E5332" i="35"/>
  <c r="E4567" i="35"/>
  <c r="E637" i="35"/>
  <c r="E2529" i="35"/>
  <c r="E5239" i="35"/>
  <c r="E720" i="35"/>
  <c r="E2944" i="35"/>
  <c r="E5278" i="35"/>
  <c r="E954" i="35"/>
  <c r="E4640" i="35"/>
  <c r="E288" i="35"/>
  <c r="E960" i="35"/>
  <c r="E1847" i="35"/>
  <c r="E3414" i="35"/>
  <c r="E1659" i="35"/>
  <c r="E5253" i="35"/>
  <c r="E3627" i="35"/>
  <c r="E481" i="35"/>
  <c r="E3032" i="35"/>
  <c r="E2918" i="35"/>
  <c r="E1874" i="35"/>
  <c r="E777" i="35"/>
  <c r="E2775" i="35"/>
  <c r="E5207" i="35"/>
  <c r="E5104" i="35"/>
  <c r="E428" i="35"/>
  <c r="E2506" i="35"/>
  <c r="E3687" i="35"/>
  <c r="E3502" i="35"/>
  <c r="E4704" i="35"/>
  <c r="E2830" i="35"/>
  <c r="E4168" i="35"/>
  <c r="E257" i="35"/>
  <c r="E4361" i="35"/>
  <c r="E3423" i="35"/>
  <c r="E2834" i="35"/>
  <c r="E1068" i="35"/>
  <c r="E5490" i="35"/>
  <c r="E5205" i="35"/>
  <c r="E2870" i="35"/>
  <c r="E3503" i="35"/>
  <c r="E1228" i="35"/>
  <c r="E166" i="35"/>
  <c r="E2578" i="35"/>
  <c r="E4298" i="35"/>
  <c r="E3904" i="35"/>
  <c r="E5015" i="35"/>
  <c r="E5480" i="35"/>
  <c r="E5171" i="35"/>
  <c r="E3055" i="35"/>
  <c r="E2306" i="35"/>
  <c r="E4865" i="35"/>
  <c r="E432" i="35"/>
  <c r="E5111" i="35"/>
  <c r="E3530" i="35"/>
  <c r="E4150" i="35"/>
  <c r="E3401" i="35"/>
  <c r="E2543" i="35"/>
  <c r="E896" i="35"/>
  <c r="E1849" i="35"/>
  <c r="E1462" i="35"/>
  <c r="E4675" i="35"/>
  <c r="E641" i="35"/>
  <c r="E956" i="35"/>
  <c r="E5079" i="35"/>
  <c r="E2003" i="35"/>
  <c r="E5371" i="35"/>
  <c r="E1939" i="35"/>
  <c r="E1691" i="35"/>
  <c r="E4630" i="35"/>
  <c r="E3142" i="35"/>
  <c r="E4090" i="35"/>
  <c r="E1403" i="35"/>
  <c r="E417" i="35"/>
  <c r="E1313" i="35"/>
  <c r="E4825" i="35"/>
  <c r="E1039" i="35"/>
  <c r="E4240" i="35"/>
  <c r="E4651" i="35"/>
  <c r="E2984" i="35"/>
  <c r="E1154" i="35"/>
  <c r="E343" i="35"/>
  <c r="E220" i="35"/>
  <c r="E930" i="35"/>
  <c r="E5452" i="35"/>
  <c r="E4414" i="35"/>
  <c r="E3213" i="35"/>
  <c r="E4499" i="35"/>
  <c r="E3563" i="35"/>
  <c r="E3728" i="35"/>
  <c r="E387" i="35"/>
  <c r="E3131" i="35"/>
  <c r="E5339" i="35"/>
  <c r="E5645" i="35"/>
  <c r="E3917" i="35"/>
  <c r="E4304" i="35"/>
  <c r="E714" i="35"/>
  <c r="E4476" i="35"/>
  <c r="E2020" i="35"/>
  <c r="E2723" i="35"/>
  <c r="E3714" i="35"/>
  <c r="E672" i="35"/>
  <c r="E1762" i="35"/>
  <c r="E5298" i="35"/>
  <c r="E5566" i="35"/>
  <c r="E1665" i="35"/>
  <c r="E75" i="35"/>
  <c r="E4807" i="35"/>
  <c r="E184" i="35"/>
  <c r="E2793" i="35"/>
  <c r="E5356" i="35"/>
  <c r="E4513" i="35"/>
  <c r="E2605" i="35"/>
  <c r="E2275" i="35"/>
  <c r="E3110" i="35"/>
  <c r="E1894" i="35"/>
  <c r="E1399" i="35"/>
  <c r="E2062" i="35"/>
  <c r="E5204" i="35"/>
  <c r="E1083" i="35"/>
  <c r="E5321" i="35"/>
  <c r="E2677" i="35"/>
  <c r="E1446" i="35"/>
  <c r="E3164" i="35"/>
  <c r="E3511" i="35"/>
  <c r="E2029" i="35"/>
  <c r="E979" i="35"/>
  <c r="E5081" i="35"/>
  <c r="E1670" i="35"/>
  <c r="E5307" i="35"/>
  <c r="E2087" i="35"/>
  <c r="E3285" i="35"/>
  <c r="E2338" i="35"/>
  <c r="E3712" i="35"/>
  <c r="E2567" i="35"/>
  <c r="E3298" i="35"/>
  <c r="E577" i="35"/>
  <c r="E187" i="35"/>
  <c r="E4471" i="35"/>
  <c r="E1048" i="35"/>
  <c r="E3593" i="35"/>
  <c r="E1943" i="35"/>
  <c r="E381" i="35"/>
  <c r="E482" i="35"/>
  <c r="E1252" i="35"/>
  <c r="E4848" i="35"/>
  <c r="E2350" i="35"/>
  <c r="E2682" i="35"/>
  <c r="E2576" i="35"/>
  <c r="E1071" i="35"/>
  <c r="E5038" i="35"/>
  <c r="E360" i="35"/>
  <c r="E3171" i="35"/>
  <c r="E250" i="35"/>
  <c r="E4602" i="35"/>
  <c r="E2367" i="35"/>
  <c r="E2170" i="35"/>
  <c r="E5580" i="35"/>
  <c r="E2647" i="35"/>
  <c r="E4005" i="35"/>
  <c r="E5535" i="35"/>
  <c r="E1331" i="35"/>
  <c r="E1255" i="35"/>
  <c r="E3963" i="35"/>
  <c r="E2384" i="35"/>
  <c r="E2951" i="35"/>
  <c r="E5287" i="35"/>
  <c r="E2018" i="35"/>
  <c r="E4392" i="35"/>
  <c r="E5364" i="35"/>
  <c r="E1704" i="35"/>
  <c r="E2716" i="35"/>
  <c r="E5232" i="35"/>
  <c r="E3890" i="35"/>
  <c r="E72" i="35"/>
  <c r="E2174" i="35"/>
  <c r="E775" i="35"/>
  <c r="E5143" i="35"/>
  <c r="E1374" i="35"/>
  <c r="E1767" i="35"/>
  <c r="E285" i="35"/>
  <c r="E3527" i="35"/>
  <c r="E2812" i="35"/>
  <c r="E959" i="35"/>
  <c r="E2115" i="35"/>
  <c r="E1485" i="35"/>
  <c r="E1663" i="35"/>
  <c r="E797" i="35"/>
  <c r="E3903" i="35"/>
  <c r="E3501" i="35"/>
  <c r="E5394" i="35"/>
  <c r="E4633" i="35"/>
  <c r="E4238" i="35"/>
  <c r="E5439" i="35"/>
  <c r="E5635" i="35"/>
  <c r="E4117" i="35"/>
  <c r="E4078" i="35"/>
  <c r="E932" i="35"/>
  <c r="E4806" i="35"/>
  <c r="E265" i="35"/>
  <c r="E2600" i="35"/>
  <c r="E3409" i="35"/>
  <c r="E4115" i="35"/>
  <c r="E3191" i="35"/>
  <c r="E890" i="35"/>
  <c r="E1265" i="35"/>
  <c r="E162" i="35"/>
  <c r="E2009" i="35"/>
  <c r="E1107" i="35"/>
  <c r="E1866" i="35"/>
  <c r="E1138" i="35"/>
  <c r="E3534" i="35"/>
  <c r="E1522" i="35"/>
  <c r="E1012" i="35"/>
  <c r="E2464" i="35"/>
  <c r="E3834" i="35"/>
  <c r="E5362" i="35"/>
  <c r="E5046" i="35"/>
  <c r="E897" i="35"/>
  <c r="E1196" i="35"/>
  <c r="E5246" i="35"/>
  <c r="E150" i="35"/>
  <c r="E1051" i="35"/>
  <c r="E1880" i="35"/>
  <c r="E5564" i="35"/>
  <c r="E1291" i="35"/>
  <c r="E680" i="35"/>
  <c r="E3631" i="35"/>
  <c r="E4074" i="35"/>
  <c r="E5306" i="35"/>
  <c r="E4173" i="35"/>
  <c r="E4172" i="35"/>
  <c r="E2809" i="35"/>
  <c r="E2949" i="35"/>
  <c r="E575" i="35"/>
  <c r="E1349" i="35"/>
  <c r="E2626" i="35"/>
  <c r="E2722" i="35"/>
  <c r="E4910" i="35"/>
  <c r="E995" i="35"/>
  <c r="E2988" i="35"/>
  <c r="E710" i="35"/>
  <c r="E2228" i="35"/>
  <c r="E2335" i="35"/>
  <c r="E3698" i="35"/>
  <c r="E4551" i="35"/>
  <c r="E711" i="35"/>
  <c r="E1523" i="35"/>
  <c r="E1145" i="35"/>
  <c r="E2706" i="35"/>
  <c r="E409" i="35"/>
  <c r="E1512" i="35"/>
  <c r="E5420" i="35"/>
  <c r="E4420" i="35"/>
  <c r="E3202" i="35"/>
  <c r="E3504" i="35"/>
  <c r="E4671" i="35"/>
  <c r="E1033" i="35"/>
  <c r="E946" i="35"/>
  <c r="E4292" i="35"/>
  <c r="E3173" i="35"/>
  <c r="E280" i="35"/>
  <c r="E3940" i="35"/>
  <c r="E2519" i="35"/>
  <c r="E653" i="35"/>
  <c r="E371" i="35"/>
  <c r="E4832" i="35"/>
  <c r="E4132" i="35"/>
  <c r="E1590" i="35"/>
  <c r="E3977" i="35"/>
  <c r="E3385" i="35"/>
  <c r="E3513" i="35"/>
  <c r="E4198" i="35"/>
  <c r="E57" i="35"/>
  <c r="E2019" i="35"/>
  <c r="E4649" i="35"/>
  <c r="E4103" i="35"/>
  <c r="E772" i="35"/>
  <c r="E2864" i="35"/>
  <c r="E1276" i="35"/>
  <c r="E4860" i="35"/>
  <c r="E5068" i="35"/>
  <c r="E918" i="35"/>
  <c r="E4226" i="35"/>
  <c r="E4101" i="35"/>
  <c r="E3667" i="35"/>
  <c r="E4690" i="35"/>
  <c r="E4217" i="35"/>
  <c r="E5539" i="35"/>
  <c r="E1116" i="35"/>
  <c r="E4511" i="35"/>
  <c r="E2761" i="35"/>
  <c r="E5133" i="35"/>
  <c r="E528" i="35"/>
  <c r="E31" i="35"/>
  <c r="E5226" i="35"/>
  <c r="E333" i="35"/>
  <c r="E2818" i="35"/>
  <c r="E5026" i="35"/>
  <c r="E3500" i="35"/>
  <c r="E3713" i="35"/>
  <c r="E535" i="35"/>
  <c r="E4052" i="35"/>
  <c r="E3443" i="35"/>
  <c r="E920" i="35"/>
  <c r="E4847" i="35"/>
  <c r="E312" i="35"/>
  <c r="E1497" i="35"/>
  <c r="E5388" i="35"/>
  <c r="E4398" i="35"/>
  <c r="E1311" i="35"/>
  <c r="E1764" i="35"/>
  <c r="E3564" i="35"/>
  <c r="E3747" i="35"/>
  <c r="E1774" i="35"/>
  <c r="E2450" i="35"/>
  <c r="P463" i="35" l="1"/>
  <c r="B1374" i="35"/>
  <c r="B4327" i="35"/>
  <c r="O3068" i="35"/>
  <c r="B4185" i="35"/>
  <c r="P4929" i="35"/>
  <c r="O1482" i="35"/>
  <c r="B1523" i="35"/>
  <c r="P2348" i="35"/>
  <c r="B368" i="35"/>
  <c r="P1090" i="35"/>
  <c r="O4185" i="35"/>
  <c r="P2039" i="35"/>
  <c r="P4509" i="35"/>
  <c r="B4686" i="35"/>
  <c r="P5209" i="35"/>
  <c r="O1034" i="35"/>
  <c r="O2754" i="35"/>
  <c r="P1515" i="35"/>
  <c r="O3556" i="35"/>
  <c r="B1338" i="35"/>
  <c r="B1571" i="35"/>
  <c r="B1636" i="35"/>
  <c r="O1721" i="35"/>
  <c r="O2485" i="35"/>
  <c r="O5209" i="35"/>
  <c r="O1870" i="35"/>
  <c r="P3822" i="35"/>
  <c r="P1034" i="35"/>
  <c r="B2862" i="35"/>
  <c r="P2620" i="35"/>
  <c r="B2286" i="35"/>
  <c r="P2286" i="35"/>
  <c r="B2864" i="35"/>
  <c r="O4915" i="35"/>
  <c r="O3360" i="35"/>
  <c r="P778" i="35"/>
  <c r="P3283" i="35"/>
  <c r="P4228" i="35"/>
  <c r="B1870" i="35"/>
  <c r="O1280" i="35"/>
  <c r="O2862" i="35"/>
  <c r="B5647" i="35"/>
  <c r="P2754" i="35"/>
  <c r="B3682" i="35"/>
  <c r="B693" i="35"/>
  <c r="O317" i="35"/>
  <c r="P2014" i="35"/>
  <c r="O3283" i="35"/>
  <c r="P2912" i="35"/>
  <c r="P1571" i="35"/>
  <c r="B3445" i="35"/>
  <c r="B3846" i="35"/>
  <c r="P4680" i="35"/>
  <c r="O3682" i="35"/>
  <c r="O693" i="35"/>
  <c r="P317" i="35"/>
  <c r="P5502" i="35"/>
  <c r="P1672" i="35"/>
  <c r="P3057" i="35"/>
  <c r="O2620" i="35"/>
  <c r="B770" i="35"/>
  <c r="B3573" i="35"/>
  <c r="O3464" i="35"/>
  <c r="P3573" i="35"/>
  <c r="B2485" i="35"/>
  <c r="O2014" i="35"/>
  <c r="O1338" i="35"/>
  <c r="B3057" i="35"/>
  <c r="P5647" i="35"/>
  <c r="O3846" i="35"/>
  <c r="B4680" i="35"/>
  <c r="B381" i="35"/>
  <c r="B5502" i="35"/>
  <c r="O391" i="35"/>
  <c r="B391" i="35"/>
  <c r="B778" i="35"/>
  <c r="P1936" i="35"/>
  <c r="P2694" i="35"/>
  <c r="P3147" i="35"/>
  <c r="P2508" i="35"/>
  <c r="B2095" i="35"/>
  <c r="B5465" i="35"/>
  <c r="P2215" i="35"/>
  <c r="O4028" i="35"/>
  <c r="B3180" i="35"/>
  <c r="P1823" i="35"/>
  <c r="P5409" i="35"/>
  <c r="O2453" i="35"/>
  <c r="B5166" i="35"/>
  <c r="P5243" i="35"/>
  <c r="B734" i="35"/>
  <c r="B4031" i="35"/>
  <c r="P2773" i="35"/>
  <c r="B2981" i="35"/>
  <c r="O2070" i="35"/>
  <c r="P586" i="35"/>
  <c r="O287" i="35"/>
  <c r="B5023" i="35"/>
  <c r="B3263" i="35"/>
  <c r="P4445" i="35"/>
  <c r="O1561" i="35"/>
  <c r="P173" i="35"/>
  <c r="B702" i="35"/>
  <c r="B951" i="35"/>
  <c r="O185" i="35"/>
  <c r="O3533" i="35"/>
  <c r="B1813" i="35"/>
  <c r="O2625" i="35"/>
  <c r="B2961" i="35"/>
  <c r="B5635" i="35"/>
  <c r="P3113" i="35"/>
  <c r="P99" i="35"/>
  <c r="B278" i="35"/>
  <c r="P2488" i="35"/>
  <c r="P5055" i="35"/>
  <c r="B3241" i="35"/>
  <c r="P2446" i="35"/>
  <c r="O655" i="35"/>
  <c r="B1592" i="35"/>
  <c r="P1543" i="35"/>
  <c r="B1486" i="35"/>
  <c r="O2041" i="35"/>
  <c r="O3241" i="35"/>
  <c r="O1608" i="35"/>
  <c r="O1791" i="35"/>
  <c r="P3430" i="35"/>
  <c r="O3662" i="35"/>
  <c r="P1983" i="35"/>
  <c r="P1129" i="35"/>
  <c r="O1823" i="35"/>
  <c r="P361" i="35"/>
  <c r="O5331" i="35"/>
  <c r="P5166" i="35"/>
  <c r="B942" i="35"/>
  <c r="O844" i="35"/>
  <c r="O1982" i="35"/>
  <c r="O4031" i="35"/>
  <c r="P1776" i="35"/>
  <c r="B1542" i="35"/>
  <c r="B2070" i="35"/>
  <c r="P287" i="35"/>
  <c r="O5023" i="35"/>
  <c r="P3263" i="35"/>
  <c r="P4664" i="35"/>
  <c r="B4938" i="35"/>
  <c r="B173" i="35"/>
  <c r="O702" i="35"/>
  <c r="B2666" i="35"/>
  <c r="P2204" i="35"/>
  <c r="O3669" i="35"/>
  <c r="O2204" i="35"/>
  <c r="B185" i="35"/>
  <c r="B3533" i="35"/>
  <c r="O1813" i="35"/>
  <c r="P1546" i="35"/>
  <c r="P2630" i="35"/>
  <c r="P2145" i="35"/>
  <c r="B914" i="35"/>
  <c r="P2241" i="35"/>
  <c r="O1592" i="35"/>
  <c r="P2868" i="35"/>
  <c r="B4920" i="35"/>
  <c r="B2041" i="35"/>
  <c r="P1608" i="35"/>
  <c r="O2868" i="35"/>
  <c r="B4297" i="35"/>
  <c r="B1053" i="35"/>
  <c r="P421" i="35"/>
  <c r="P1982" i="35"/>
  <c r="O1776" i="35"/>
  <c r="B2199" i="35"/>
  <c r="B2630" i="35"/>
  <c r="O5009" i="35"/>
  <c r="B3669" i="35"/>
  <c r="P2666" i="35"/>
  <c r="O1909" i="35"/>
  <c r="B2081" i="35"/>
  <c r="B2488" i="35"/>
  <c r="O3429" i="35"/>
  <c r="B1192" i="35"/>
  <c r="O2241" i="35"/>
  <c r="O4297" i="35"/>
  <c r="P4937" i="35"/>
  <c r="O4920" i="35"/>
  <c r="B1983" i="35"/>
  <c r="O1129" i="35"/>
  <c r="O942" i="35"/>
  <c r="O1542" i="35"/>
  <c r="O4923" i="35"/>
  <c r="B1853" i="35"/>
  <c r="O4938" i="35"/>
  <c r="P2625" i="35"/>
  <c r="P2472" i="35"/>
  <c r="O1897" i="35"/>
  <c r="B3243" i="35"/>
  <c r="P576" i="35"/>
  <c r="B288" i="35"/>
  <c r="P1667" i="35"/>
  <c r="O2069" i="35"/>
  <c r="B1083" i="35"/>
  <c r="B4753" i="35"/>
  <c r="P1225" i="35"/>
  <c r="B4651" i="35"/>
  <c r="B4090" i="35"/>
  <c r="P3526" i="35"/>
  <c r="B2793" i="35"/>
  <c r="B1546" i="35"/>
  <c r="B280" i="35"/>
  <c r="B2145" i="35"/>
  <c r="O3440" i="35"/>
  <c r="B3532" i="35"/>
  <c r="P5072" i="35"/>
  <c r="B3974" i="35"/>
  <c r="P3243" i="35"/>
  <c r="P4310" i="35"/>
  <c r="O2348" i="35"/>
  <c r="O5120" i="35"/>
  <c r="P5120" i="35"/>
  <c r="O499" i="35"/>
  <c r="P1360" i="35"/>
  <c r="P852" i="35"/>
  <c r="P4896" i="35"/>
  <c r="O3293" i="35"/>
  <c r="O5160" i="35"/>
  <c r="P631" i="35"/>
  <c r="B1764" i="35"/>
  <c r="P5568" i="35"/>
  <c r="B680" i="35"/>
  <c r="P5192" i="35"/>
  <c r="B2311" i="35"/>
  <c r="P1346" i="35"/>
  <c r="P1053" i="35"/>
  <c r="O3823" i="35"/>
  <c r="B2499" i="35"/>
  <c r="B130" i="35"/>
  <c r="B637" i="35"/>
  <c r="O4929" i="35"/>
  <c r="B4757" i="35"/>
  <c r="B3113" i="35"/>
  <c r="O1235" i="35"/>
  <c r="B655" i="35"/>
  <c r="B2119" i="35"/>
  <c r="P3111" i="35"/>
  <c r="B4806" i="35"/>
  <c r="P2289" i="35"/>
  <c r="P499" i="35"/>
  <c r="B1360" i="35"/>
  <c r="P3293" i="35"/>
  <c r="B4028" i="35"/>
  <c r="P5160" i="35"/>
  <c r="O631" i="35"/>
  <c r="B5409" i="35"/>
  <c r="O5243" i="35"/>
  <c r="P5021" i="35"/>
  <c r="B2773" i="35"/>
  <c r="P2311" i="35"/>
  <c r="B1346" i="35"/>
  <c r="P130" i="35"/>
  <c r="O951" i="35"/>
  <c r="B1403" i="35"/>
  <c r="O3353" i="35"/>
  <c r="P3843" i="35"/>
  <c r="P3429" i="35"/>
  <c r="O2472" i="35"/>
  <c r="P1897" i="35"/>
  <c r="O1445" i="35"/>
  <c r="B3106" i="35"/>
  <c r="O2119" i="35"/>
  <c r="O1229" i="35"/>
  <c r="B1543" i="35"/>
  <c r="B1791" i="35"/>
  <c r="B2215" i="35"/>
  <c r="O3180" i="35"/>
  <c r="P2453" i="35"/>
  <c r="O5568" i="35"/>
  <c r="O2499" i="35"/>
  <c r="O734" i="35"/>
  <c r="B5021" i="35"/>
  <c r="O2981" i="35"/>
  <c r="O5267" i="35"/>
  <c r="B3440" i="35"/>
  <c r="P2961" i="35"/>
  <c r="P2298" i="35"/>
  <c r="O5072" i="35"/>
  <c r="O99" i="35"/>
  <c r="O278" i="35"/>
  <c r="P1192" i="35"/>
  <c r="O3974" i="35"/>
  <c r="P1445" i="35"/>
  <c r="O4310" i="35"/>
  <c r="P1229" i="35"/>
  <c r="P3106" i="35"/>
  <c r="O1486" i="35"/>
  <c r="B2289" i="35"/>
  <c r="B2870" i="35"/>
  <c r="P3912" i="35"/>
  <c r="B3232" i="35"/>
  <c r="O341" i="35"/>
  <c r="B3912" i="35"/>
  <c r="P3718" i="35"/>
  <c r="B1758" i="35"/>
  <c r="P3969" i="35"/>
  <c r="O4686" i="35"/>
  <c r="O3884" i="35"/>
  <c r="O2771" i="35"/>
  <c r="O3264" i="35"/>
  <c r="P3264" i="35"/>
  <c r="O939" i="35"/>
  <c r="O1936" i="35"/>
  <c r="O1975" i="35"/>
  <c r="O3000" i="35"/>
  <c r="P341" i="35"/>
  <c r="O3462" i="35"/>
  <c r="B3969" i="35"/>
  <c r="O3232" i="35"/>
  <c r="B3884" i="35"/>
  <c r="P3462" i="35"/>
  <c r="P3000" i="35"/>
  <c r="O3718" i="35"/>
  <c r="P4588" i="35"/>
  <c r="P5130" i="35"/>
  <c r="B3164" i="35"/>
  <c r="B1115" i="35"/>
  <c r="O3909" i="35"/>
  <c r="P380" i="35"/>
  <c r="O2191" i="35"/>
  <c r="P2718" i="35"/>
  <c r="P3359" i="35"/>
  <c r="O613" i="35"/>
  <c r="P1912" i="35"/>
  <c r="B4658" i="35"/>
  <c r="B327" i="35"/>
  <c r="B2078" i="35"/>
  <c r="O4043" i="35"/>
  <c r="P1617" i="35"/>
  <c r="O170" i="35"/>
  <c r="B5536" i="35"/>
  <c r="B1695" i="35"/>
  <c r="B4171" i="35"/>
  <c r="O1529" i="35"/>
  <c r="B3359" i="35"/>
  <c r="P4798" i="35"/>
  <c r="P4658" i="35"/>
  <c r="O2685" i="35"/>
  <c r="P4274" i="35"/>
  <c r="O3853" i="35"/>
  <c r="B523" i="35"/>
  <c r="P1695" i="35"/>
  <c r="P4171" i="35"/>
  <c r="B1529" i="35"/>
  <c r="O3510" i="35"/>
  <c r="P690" i="35"/>
  <c r="B3038" i="35"/>
  <c r="P1295" i="35"/>
  <c r="B4377" i="35"/>
  <c r="B5113" i="35"/>
  <c r="P1306" i="35"/>
  <c r="B2434" i="35"/>
  <c r="P4164" i="35"/>
  <c r="O3038" i="35"/>
  <c r="B544" i="35"/>
  <c r="O2256" i="35"/>
  <c r="O2700" i="35"/>
  <c r="P2434" i="35"/>
  <c r="O3319" i="35"/>
  <c r="P3094" i="35"/>
  <c r="P346" i="35"/>
  <c r="P2588" i="35"/>
  <c r="P4196" i="35"/>
  <c r="O2322" i="35"/>
  <c r="B4530" i="35"/>
  <c r="B3916" i="35"/>
  <c r="O4522" i="35"/>
  <c r="B312" i="35"/>
  <c r="B4337" i="35"/>
  <c r="B648" i="35"/>
  <c r="O4356" i="35"/>
  <c r="B2256" i="35"/>
  <c r="B2700" i="35"/>
  <c r="O4959" i="35"/>
  <c r="P295" i="35"/>
  <c r="P4057" i="35"/>
  <c r="B2588" i="35"/>
  <c r="B4196" i="35"/>
  <c r="B861" i="35"/>
  <c r="O4530" i="35"/>
  <c r="O3357" i="35"/>
  <c r="P5365" i="35"/>
  <c r="P2736" i="35"/>
  <c r="O5248" i="35"/>
  <c r="B3904" i="35"/>
  <c r="O1955" i="35"/>
  <c r="P4766" i="35"/>
  <c r="B1617" i="35"/>
  <c r="O142" i="35"/>
  <c r="P1937" i="35"/>
  <c r="P4152" i="35"/>
  <c r="B5169" i="35"/>
  <c r="B1462" i="35"/>
  <c r="P299" i="35"/>
  <c r="B5633" i="35"/>
  <c r="P4632" i="35"/>
  <c r="P751" i="35"/>
  <c r="B5284" i="35"/>
  <c r="P368" i="35"/>
  <c r="P4320" i="35"/>
  <c r="B1039" i="35"/>
  <c r="O17" i="35"/>
  <c r="B2714" i="35"/>
  <c r="O1451" i="35"/>
  <c r="O3073" i="35"/>
  <c r="P1482" i="35"/>
  <c r="P4782" i="35"/>
  <c r="P3941" i="35"/>
  <c r="O3941" i="35"/>
  <c r="B3476" i="35"/>
  <c r="B4098" i="35"/>
  <c r="B4354" i="35"/>
  <c r="O4669" i="35"/>
  <c r="O5284" i="35"/>
  <c r="B3935" i="35"/>
  <c r="B3581" i="35"/>
  <c r="P17" i="35"/>
  <c r="B3274" i="35"/>
  <c r="P1398" i="35"/>
  <c r="P3677" i="35"/>
  <c r="B1398" i="35"/>
  <c r="B4478" i="35"/>
  <c r="O2832" i="35"/>
  <c r="B3285" i="35"/>
  <c r="B4509" i="35"/>
  <c r="O3454" i="35"/>
  <c r="P1277" i="35"/>
  <c r="P5464" i="35"/>
  <c r="B462" i="35"/>
  <c r="P3581" i="35"/>
  <c r="B859" i="35"/>
  <c r="O3670" i="35"/>
  <c r="B3576" i="35"/>
  <c r="O4166" i="35"/>
  <c r="O447" i="35"/>
  <c r="P1559" i="35"/>
  <c r="P4792" i="35"/>
  <c r="P3985" i="35"/>
  <c r="P3454" i="35"/>
  <c r="P4199" i="35"/>
  <c r="O5464" i="35"/>
  <c r="P3776" i="35"/>
  <c r="P1334" i="35"/>
  <c r="P462" i="35"/>
  <c r="B4150" i="35"/>
  <c r="O3717" i="35"/>
  <c r="O5495" i="35"/>
  <c r="P4478" i="35"/>
  <c r="P3576" i="35"/>
  <c r="O4354" i="35"/>
  <c r="B1559" i="35"/>
  <c r="B731" i="35"/>
  <c r="O5212" i="35"/>
  <c r="O4792" i="35"/>
  <c r="B3985" i="35"/>
  <c r="B4199" i="35"/>
  <c r="O3596" i="35"/>
  <c r="B1228" i="35"/>
  <c r="B4782" i="35"/>
  <c r="O3677" i="35"/>
  <c r="O138" i="35"/>
  <c r="O5461" i="35"/>
  <c r="P3073" i="35"/>
  <c r="P1991" i="35"/>
  <c r="B1966" i="35"/>
  <c r="B5212" i="35"/>
  <c r="B4942" i="35"/>
  <c r="O933" i="35"/>
  <c r="B1967" i="35"/>
  <c r="O4055" i="35"/>
  <c r="B4274" i="35"/>
  <c r="O4497" i="35"/>
  <c r="B4189" i="35"/>
  <c r="B1101" i="35"/>
  <c r="P2937" i="35"/>
  <c r="P2378" i="35"/>
  <c r="P3039" i="35"/>
  <c r="B1794" i="35"/>
  <c r="B4861" i="35"/>
  <c r="B3986" i="35"/>
  <c r="P840" i="35"/>
  <c r="O2694" i="35"/>
  <c r="P1731" i="35"/>
  <c r="O3144" i="35"/>
  <c r="B867" i="35"/>
  <c r="O4861" i="35"/>
  <c r="B3481" i="35"/>
  <c r="O2116" i="35"/>
  <c r="O677" i="35"/>
  <c r="O4461" i="35"/>
  <c r="P1502" i="35"/>
  <c r="P2116" i="35"/>
  <c r="O4779" i="35"/>
  <c r="P895" i="35"/>
  <c r="P3144" i="35"/>
  <c r="P3275" i="35"/>
  <c r="P1628" i="35"/>
  <c r="O4668" i="35"/>
  <c r="B4461" i="35"/>
  <c r="P1101" i="35"/>
  <c r="B4746" i="35"/>
  <c r="P2347" i="35"/>
  <c r="O4148" i="35"/>
  <c r="P3026" i="35"/>
  <c r="O4643" i="35"/>
  <c r="P5626" i="35"/>
  <c r="B2223" i="35"/>
  <c r="B380" i="35"/>
  <c r="O4452" i="35"/>
  <c r="P2191" i="35"/>
  <c r="B2322" i="35"/>
  <c r="B353" i="35"/>
  <c r="P781" i="35"/>
  <c r="B613" i="35"/>
  <c r="O3715" i="35"/>
  <c r="O690" i="35"/>
  <c r="B818" i="35"/>
  <c r="O4144" i="35"/>
  <c r="P541" i="35"/>
  <c r="O449" i="35"/>
  <c r="P5219" i="35"/>
  <c r="B1090" i="35"/>
  <c r="B5248" i="35"/>
  <c r="B3068" i="35"/>
  <c r="P1041" i="35"/>
  <c r="O544" i="35"/>
  <c r="P1967" i="35"/>
  <c r="P4016" i="35"/>
  <c r="P4970" i="35"/>
  <c r="O1306" i="35"/>
  <c r="P506" i="35"/>
  <c r="P4971" i="35"/>
  <c r="B4522" i="35"/>
  <c r="P2396" i="35"/>
  <c r="P3445" i="35"/>
  <c r="O4553" i="35"/>
  <c r="P3479" i="35"/>
  <c r="P4543" i="35"/>
  <c r="O3479" i="35"/>
  <c r="P4788" i="35"/>
  <c r="O274" i="35"/>
  <c r="O1821" i="35"/>
  <c r="P3319" i="35"/>
  <c r="P4959" i="35"/>
  <c r="B346" i="35"/>
  <c r="P3986" i="35"/>
  <c r="P677" i="35"/>
  <c r="B5370" i="35"/>
  <c r="O3554" i="35"/>
  <c r="B3026" i="35"/>
  <c r="O5546" i="35"/>
  <c r="B4643" i="35"/>
  <c r="B5626" i="35"/>
  <c r="O275" i="35"/>
  <c r="P3743" i="35"/>
  <c r="O854" i="35"/>
  <c r="O353" i="35"/>
  <c r="O818" i="35"/>
  <c r="B1750" i="35"/>
  <c r="B4144" i="35"/>
  <c r="O2406" i="35"/>
  <c r="P2957" i="35"/>
  <c r="B449" i="35"/>
  <c r="O4681" i="35"/>
  <c r="B2736" i="35"/>
  <c r="O4612" i="35"/>
  <c r="B286" i="35"/>
  <c r="P1414" i="35"/>
  <c r="P5084" i="35"/>
  <c r="B5219" i="35"/>
  <c r="O4016" i="35"/>
  <c r="B4970" i="35"/>
  <c r="O1041" i="35"/>
  <c r="P1955" i="35"/>
  <c r="O2078" i="35"/>
  <c r="P949" i="35"/>
  <c r="P911" i="35"/>
  <c r="P1843" i="35"/>
  <c r="O1843" i="35"/>
  <c r="P274" i="35"/>
  <c r="P628" i="35"/>
  <c r="P1821" i="35"/>
  <c r="P1471" i="35"/>
  <c r="B3554" i="35"/>
  <c r="P5546" i="35"/>
  <c r="O891" i="35"/>
  <c r="B550" i="35"/>
  <c r="B275" i="35"/>
  <c r="O3743" i="35"/>
  <c r="O3329" i="35"/>
  <c r="P854" i="35"/>
  <c r="B1568" i="35"/>
  <c r="O1735" i="35"/>
  <c r="O1750" i="35"/>
  <c r="P861" i="35"/>
  <c r="P4681" i="35"/>
  <c r="P4612" i="35"/>
  <c r="O2872" i="35"/>
  <c r="B5179" i="35"/>
  <c r="O4220" i="35"/>
  <c r="P5031" i="35"/>
  <c r="P3407" i="35"/>
  <c r="B5214" i="35"/>
  <c r="O506" i="35"/>
  <c r="P3238" i="35"/>
  <c r="B983" i="35"/>
  <c r="B325" i="35"/>
  <c r="P2886" i="35"/>
  <c r="O4360" i="35"/>
  <c r="B949" i="35"/>
  <c r="B4553" i="35"/>
  <c r="B617" i="35"/>
  <c r="O617" i="35"/>
  <c r="P4793" i="35"/>
  <c r="B628" i="35"/>
  <c r="O4616" i="35"/>
  <c r="O5057" i="35"/>
  <c r="P5020" i="35"/>
  <c r="O4096" i="35"/>
  <c r="B1850" i="35"/>
  <c r="O523" i="35"/>
  <c r="B5450" i="35"/>
  <c r="B891" i="35"/>
  <c r="P4936" i="35"/>
  <c r="O550" i="35"/>
  <c r="B4594" i="35"/>
  <c r="B1278" i="35"/>
  <c r="B3329" i="35"/>
  <c r="B4971" i="35"/>
  <c r="B5074" i="35"/>
  <c r="B2426" i="35"/>
  <c r="P1568" i="35"/>
  <c r="P4810" i="35"/>
  <c r="P1735" i="35"/>
  <c r="B3352" i="35"/>
  <c r="O1438" i="35"/>
  <c r="O5074" i="35"/>
  <c r="B4452" i="35"/>
  <c r="O151" i="35"/>
  <c r="B3179" i="35"/>
  <c r="O1996" i="35"/>
  <c r="B358" i="35"/>
  <c r="O1142" i="35"/>
  <c r="B4560" i="35"/>
  <c r="B541" i="35"/>
  <c r="B1295" i="35"/>
  <c r="B2872" i="35"/>
  <c r="P5067" i="35"/>
  <c r="P286" i="35"/>
  <c r="B2906" i="35"/>
  <c r="O1604" i="35"/>
  <c r="P5179" i="35"/>
  <c r="B4220" i="35"/>
  <c r="O5084" i="35"/>
  <c r="B3845" i="35"/>
  <c r="P5214" i="35"/>
  <c r="B2406" i="35"/>
  <c r="B1669" i="35"/>
  <c r="O4665" i="35"/>
  <c r="P1734" i="35"/>
  <c r="O3407" i="35"/>
  <c r="O3726" i="35"/>
  <c r="P1080" i="35"/>
  <c r="O3238" i="35"/>
  <c r="B895" i="35"/>
  <c r="O2396" i="35"/>
  <c r="P835" i="35"/>
  <c r="B4360" i="35"/>
  <c r="B4626" i="35"/>
  <c r="O2886" i="35"/>
  <c r="B911" i="35"/>
  <c r="B4788" i="35"/>
  <c r="P142" i="35"/>
  <c r="B1937" i="35"/>
  <c r="O4793" i="35"/>
  <c r="O4191" i="35"/>
  <c r="P4616" i="35"/>
  <c r="B5057" i="35"/>
  <c r="O5020" i="35"/>
  <c r="P4096" i="35"/>
  <c r="P1850" i="35"/>
  <c r="B170" i="35"/>
  <c r="B3194" i="35"/>
  <c r="O4936" i="35"/>
  <c r="O1747" i="35"/>
  <c r="P4594" i="35"/>
  <c r="O1278" i="35"/>
  <c r="O2426" i="35"/>
  <c r="O4252" i="35"/>
  <c r="B528" i="35"/>
  <c r="B4810" i="35"/>
  <c r="P3352" i="35"/>
  <c r="B1438" i="35"/>
  <c r="B3510" i="35"/>
  <c r="P151" i="35"/>
  <c r="O3179" i="35"/>
  <c r="O5365" i="35"/>
  <c r="O4798" i="35"/>
  <c r="B1996" i="35"/>
  <c r="O3039" i="35"/>
  <c r="P358" i="35"/>
  <c r="P5113" i="35"/>
  <c r="P4560" i="35"/>
  <c r="P414" i="35"/>
  <c r="O5067" i="35"/>
  <c r="B2685" i="35"/>
  <c r="P1604" i="35"/>
  <c r="O2906" i="35"/>
  <c r="O3326" i="35"/>
  <c r="B1734" i="35"/>
  <c r="P3845" i="35"/>
  <c r="O3481" i="35"/>
  <c r="O1669" i="35"/>
  <c r="P4665" i="35"/>
  <c r="O5100" i="35"/>
  <c r="P327" i="35"/>
  <c r="P3726" i="35"/>
  <c r="O1731" i="35"/>
  <c r="O4337" i="35"/>
  <c r="B835" i="35"/>
  <c r="P4114" i="35"/>
  <c r="O325" i="35"/>
  <c r="B4043" i="35"/>
  <c r="B1628" i="35"/>
  <c r="O1794" i="35"/>
  <c r="P155" i="35"/>
  <c r="O4164" i="35"/>
  <c r="B4191" i="35"/>
  <c r="O4543" i="35"/>
  <c r="P4587" i="35"/>
  <c r="P5370" i="35"/>
  <c r="O5536" i="35"/>
  <c r="P3194" i="35"/>
  <c r="O295" i="35"/>
  <c r="B3909" i="35"/>
  <c r="P3916" i="35"/>
  <c r="B2957" i="35"/>
  <c r="O1414" i="35"/>
  <c r="O5031" i="35"/>
  <c r="O4377" i="35"/>
  <c r="B5100" i="35"/>
  <c r="P1142" i="35"/>
  <c r="O1080" i="35"/>
  <c r="O4626" i="35"/>
  <c r="P1552" i="35"/>
  <c r="O983" i="35"/>
  <c r="O867" i="35"/>
  <c r="B4356" i="35"/>
  <c r="B4152" i="35"/>
  <c r="P5169" i="35"/>
  <c r="B3094" i="35"/>
  <c r="B3853" i="35"/>
  <c r="B4587" i="35"/>
  <c r="O5450" i="35"/>
  <c r="P648" i="35"/>
  <c r="P1896" i="35"/>
  <c r="B1371" i="35"/>
  <c r="O1109" i="35"/>
  <c r="O1502" i="35"/>
  <c r="O3343" i="35"/>
  <c r="O2698" i="35"/>
  <c r="O4746" i="35"/>
  <c r="P154" i="35"/>
  <c r="O2196" i="35"/>
  <c r="B3852" i="35"/>
  <c r="O2199" i="35"/>
  <c r="P1561" i="35"/>
  <c r="P3343" i="35"/>
  <c r="O2937" i="35"/>
  <c r="P281" i="35"/>
  <c r="P1128" i="35"/>
  <c r="B2378" i="35"/>
  <c r="B2196" i="35"/>
  <c r="P3852" i="35"/>
  <c r="B3577" i="35"/>
  <c r="P3045" i="35"/>
  <c r="P1809" i="35"/>
  <c r="P2698" i="35"/>
  <c r="B4148" i="35"/>
  <c r="O154" i="35"/>
  <c r="B3108" i="35"/>
  <c r="O3568" i="35"/>
  <c r="O4095" i="35"/>
  <c r="P1797" i="35"/>
  <c r="B5267" i="35"/>
  <c r="P3108" i="35"/>
  <c r="B2347" i="35"/>
  <c r="O475" i="35"/>
  <c r="B2298" i="35"/>
  <c r="B281" i="35"/>
  <c r="P3532" i="35"/>
  <c r="B1153" i="35"/>
  <c r="B4668" i="35"/>
  <c r="O5134" i="35"/>
  <c r="P5331" i="35"/>
  <c r="P4210" i="35"/>
  <c r="O1153" i="35"/>
  <c r="P2599" i="35"/>
  <c r="B3045" i="35"/>
  <c r="P567" i="35"/>
  <c r="P475" i="35"/>
  <c r="O1128" i="35"/>
  <c r="B2599" i="35"/>
  <c r="O3275" i="35"/>
  <c r="O914" i="35"/>
  <c r="O4018" i="35"/>
  <c r="B4394" i="35"/>
  <c r="P3509" i="35"/>
  <c r="B1625" i="35"/>
  <c r="P24" i="35"/>
  <c r="P3346" i="35"/>
  <c r="O4241" i="35"/>
  <c r="B1760" i="35"/>
  <c r="B2272" i="35"/>
  <c r="P1197" i="35"/>
  <c r="P3331" i="35"/>
  <c r="B2667" i="35"/>
  <c r="B845" i="35"/>
  <c r="B4703" i="35"/>
  <c r="B3598" i="35"/>
  <c r="B4065" i="35"/>
  <c r="P1787" i="35"/>
  <c r="B893" i="35"/>
  <c r="B1248" i="35"/>
  <c r="O4041" i="35"/>
  <c r="B577" i="35"/>
  <c r="B5357" i="35"/>
  <c r="B3626" i="35"/>
  <c r="P2272" i="35"/>
  <c r="B1197" i="35"/>
  <c r="O1139" i="35"/>
  <c r="O4328" i="35"/>
  <c r="P893" i="35"/>
  <c r="O4192" i="35"/>
  <c r="B3222" i="35"/>
  <c r="B133" i="35"/>
  <c r="B3649" i="35"/>
  <c r="B2803" i="35"/>
  <c r="O5361" i="35"/>
  <c r="P1736" i="35"/>
  <c r="P2337" i="35"/>
  <c r="B3671" i="35"/>
  <c r="O3671" i="35"/>
  <c r="P4854" i="35"/>
  <c r="O4315" i="35"/>
  <c r="B1049" i="35"/>
  <c r="O2580" i="35"/>
  <c r="P3120" i="35"/>
  <c r="P2803" i="35"/>
  <c r="O4760" i="35"/>
  <c r="O1216" i="35"/>
  <c r="O2234" i="35"/>
  <c r="P1816" i="35"/>
  <c r="P1049" i="35"/>
  <c r="B4315" i="35"/>
  <c r="O1315" i="35"/>
  <c r="O5341" i="35"/>
  <c r="O4493" i="35"/>
  <c r="B2030" i="35"/>
  <c r="P4287" i="35"/>
  <c r="B1216" i="35"/>
  <c r="P310" i="35"/>
  <c r="B1999" i="35"/>
  <c r="B3707" i="35"/>
  <c r="P4147" i="35"/>
  <c r="P803" i="35"/>
  <c r="B1187" i="35"/>
  <c r="P5565" i="35"/>
  <c r="B2603" i="35"/>
  <c r="O2492" i="35"/>
  <c r="O1187" i="35"/>
  <c r="O1816" i="35"/>
  <c r="O4855" i="35"/>
  <c r="P1709" i="35"/>
  <c r="P1625" i="35"/>
  <c r="B2484" i="35"/>
  <c r="B2103" i="35"/>
  <c r="O2103" i="35"/>
  <c r="P2484" i="35"/>
  <c r="P1760" i="35"/>
  <c r="O1156" i="35"/>
  <c r="O1245" i="35"/>
  <c r="O3331" i="35"/>
  <c r="P2667" i="35"/>
  <c r="B1711" i="35"/>
  <c r="B2780" i="35"/>
  <c r="P5361" i="35"/>
  <c r="B2492" i="35"/>
  <c r="O1736" i="35"/>
  <c r="O4703" i="35"/>
  <c r="O4065" i="35"/>
  <c r="B876" i="35"/>
  <c r="P1139" i="35"/>
  <c r="P2234" i="35"/>
  <c r="P147" i="35"/>
  <c r="O845" i="35"/>
  <c r="B3196" i="35"/>
  <c r="O2283" i="35"/>
  <c r="O2135" i="35"/>
  <c r="P2283" i="35"/>
  <c r="P1999" i="35"/>
  <c r="P966" i="35"/>
  <c r="B1315" i="35"/>
  <c r="O1754" i="35"/>
  <c r="P4855" i="35"/>
  <c r="P2780" i="35"/>
  <c r="O2270" i="35"/>
  <c r="P4387" i="35"/>
  <c r="P247" i="35"/>
  <c r="B5130" i="35"/>
  <c r="O3730" i="35"/>
  <c r="B4903" i="35"/>
  <c r="O1709" i="35"/>
  <c r="P4041" i="35"/>
  <c r="P4790" i="35"/>
  <c r="O3120" i="35"/>
  <c r="O4147" i="35"/>
  <c r="O4006" i="35"/>
  <c r="P3626" i="35"/>
  <c r="O5396" i="35"/>
  <c r="P2744" i="35"/>
  <c r="B2100" i="35"/>
  <c r="B551" i="35"/>
  <c r="B1156" i="35"/>
  <c r="B1245" i="35"/>
  <c r="B175" i="35"/>
  <c r="O1711" i="35"/>
  <c r="P440" i="35"/>
  <c r="O2501" i="35"/>
  <c r="P177" i="35"/>
  <c r="O876" i="35"/>
  <c r="O405" i="35"/>
  <c r="P5316" i="35"/>
  <c r="B147" i="35"/>
  <c r="O5533" i="35"/>
  <c r="B2082" i="35"/>
  <c r="P2135" i="35"/>
  <c r="O2201" i="35"/>
  <c r="O966" i="35"/>
  <c r="B1754" i="35"/>
  <c r="B4313" i="35"/>
  <c r="O749" i="35"/>
  <c r="P1147" i="35"/>
  <c r="B4265" i="35"/>
  <c r="B1730" i="35"/>
  <c r="P5357" i="35"/>
  <c r="P579" i="35"/>
  <c r="O1040" i="35"/>
  <c r="O3767" i="35"/>
  <c r="B5425" i="35"/>
  <c r="B4790" i="35"/>
  <c r="P3750" i="35"/>
  <c r="B3606" i="35"/>
  <c r="B4006" i="35"/>
  <c r="P5396" i="35"/>
  <c r="O2100" i="35"/>
  <c r="O551" i="35"/>
  <c r="P2498" i="35"/>
  <c r="O175" i="35"/>
  <c r="O4250" i="35"/>
  <c r="B3797" i="35"/>
  <c r="B1685" i="35"/>
  <c r="P1350" i="35"/>
  <c r="B2113" i="35"/>
  <c r="P2501" i="35"/>
  <c r="O972" i="35"/>
  <c r="O177" i="35"/>
  <c r="P5423" i="35"/>
  <c r="O530" i="35"/>
  <c r="B405" i="35"/>
  <c r="O5316" i="35"/>
  <c r="B3828" i="35"/>
  <c r="P2202" i="35"/>
  <c r="P2201" i="35"/>
  <c r="O3114" i="35"/>
  <c r="O4706" i="35"/>
  <c r="P1824" i="35"/>
  <c r="B3509" i="35"/>
  <c r="B2270" i="35"/>
  <c r="P4265" i="35"/>
  <c r="B247" i="35"/>
  <c r="O4387" i="35"/>
  <c r="O4733" i="35"/>
  <c r="P2271" i="35"/>
  <c r="P4837" i="35"/>
  <c r="P1040" i="35"/>
  <c r="P3767" i="35"/>
  <c r="P5425" i="35"/>
  <c r="B425" i="35"/>
  <c r="O279" i="35"/>
  <c r="B3750" i="35"/>
  <c r="P3606" i="35"/>
  <c r="O5107" i="35"/>
  <c r="P2922" i="35"/>
  <c r="O2271" i="35"/>
  <c r="O2498" i="35"/>
  <c r="B3864" i="35"/>
  <c r="B4250" i="35"/>
  <c r="P1685" i="35"/>
  <c r="O440" i="35"/>
  <c r="P972" i="35"/>
  <c r="O4548" i="35"/>
  <c r="O5423" i="35"/>
  <c r="P530" i="35"/>
  <c r="B2430" i="35"/>
  <c r="P3828" i="35"/>
  <c r="O2314" i="35"/>
  <c r="B2202" i="35"/>
  <c r="B2067" i="35"/>
  <c r="P195" i="35"/>
  <c r="O3814" i="35"/>
  <c r="O2381" i="35"/>
  <c r="O1344" i="35"/>
  <c r="B3437" i="35"/>
  <c r="B5533" i="35"/>
  <c r="P3114" i="35"/>
  <c r="B4706" i="35"/>
  <c r="P1610" i="35"/>
  <c r="B3814" i="35"/>
  <c r="P4416" i="35"/>
  <c r="O5056" i="35"/>
  <c r="P4695" i="35"/>
  <c r="O2744" i="35"/>
  <c r="O2760" i="35"/>
  <c r="O1422" i="35"/>
  <c r="P425" i="35"/>
  <c r="B3458" i="35"/>
  <c r="O4903" i="35"/>
  <c r="P727" i="35"/>
  <c r="B4695" i="35"/>
  <c r="B5107" i="35"/>
  <c r="O2922" i="35"/>
  <c r="B579" i="35"/>
  <c r="B521" i="35"/>
  <c r="P538" i="35"/>
  <c r="O3864" i="35"/>
  <c r="B1194" i="35"/>
  <c r="P4613" i="35"/>
  <c r="B3030" i="35"/>
  <c r="O3797" i="35"/>
  <c r="B2929" i="35"/>
  <c r="B4610" i="35"/>
  <c r="P4548" i="35"/>
  <c r="P2430" i="35"/>
  <c r="O1150" i="35"/>
  <c r="P2314" i="35"/>
  <c r="P2381" i="35"/>
  <c r="B1885" i="35"/>
  <c r="P1344" i="35"/>
  <c r="O4313" i="35"/>
  <c r="B4328" i="35"/>
  <c r="P3437" i="35"/>
  <c r="O1610" i="35"/>
  <c r="P2067" i="35"/>
  <c r="B749" i="35"/>
  <c r="P3883" i="35"/>
  <c r="O1730" i="35"/>
  <c r="B5056" i="35"/>
  <c r="P912" i="35"/>
  <c r="B4837" i="35"/>
  <c r="P2760" i="35"/>
  <c r="B217" i="35"/>
  <c r="P1422" i="35"/>
  <c r="B2779" i="35"/>
  <c r="O3458" i="35"/>
  <c r="P2603" i="35"/>
  <c r="O727" i="35"/>
  <c r="P2269" i="35"/>
  <c r="B2548" i="35"/>
  <c r="P3560" i="35"/>
  <c r="B538" i="35"/>
  <c r="O1194" i="35"/>
  <c r="B4613" i="35"/>
  <c r="O3030" i="35"/>
  <c r="B4760" i="35"/>
  <c r="O2929" i="35"/>
  <c r="P4610" i="35"/>
  <c r="B2761" i="35"/>
  <c r="P3598" i="35"/>
  <c r="B310" i="35"/>
  <c r="B2337" i="35"/>
  <c r="B1150" i="35"/>
  <c r="P2113" i="35"/>
  <c r="B1787" i="35"/>
  <c r="P3255" i="35"/>
  <c r="P3811" i="35"/>
  <c r="O1248" i="35"/>
  <c r="O4854" i="35"/>
  <c r="O195" i="35"/>
  <c r="O2082" i="35"/>
  <c r="O1885" i="35"/>
  <c r="O100" i="35"/>
  <c r="P4189" i="35"/>
  <c r="P5341" i="35"/>
  <c r="B4192" i="35"/>
  <c r="P100" i="35"/>
  <c r="B4733" i="35"/>
  <c r="O1147" i="35"/>
  <c r="O1261" i="35"/>
  <c r="B3883" i="35"/>
  <c r="O4416" i="35"/>
  <c r="B4863" i="35"/>
  <c r="B912" i="35"/>
  <c r="P3222" i="35"/>
  <c r="P217" i="35"/>
  <c r="P2779" i="35"/>
  <c r="O3707" i="35"/>
  <c r="B2580" i="35"/>
  <c r="B4231" i="35"/>
  <c r="P133" i="35"/>
  <c r="B803" i="35"/>
  <c r="B2269" i="35"/>
  <c r="O2548" i="35"/>
  <c r="B4287" i="35"/>
  <c r="O2030" i="35"/>
  <c r="O3649" i="35"/>
  <c r="B1350" i="35"/>
  <c r="B3255" i="35"/>
  <c r="O3811" i="35"/>
  <c r="O3196" i="35"/>
  <c r="O1824" i="35"/>
  <c r="B5565" i="35"/>
  <c r="B4493" i="35"/>
  <c r="P1261" i="35"/>
  <c r="O4394" i="35"/>
  <c r="O4863" i="35"/>
  <c r="P3730" i="35"/>
  <c r="P279" i="35"/>
  <c r="O521" i="35"/>
  <c r="P4231" i="35"/>
  <c r="P2740" i="35"/>
  <c r="O4284" i="35"/>
  <c r="P936" i="35"/>
  <c r="O2789" i="35"/>
  <c r="P1722" i="35"/>
  <c r="O4460" i="35"/>
  <c r="P5276" i="35"/>
  <c r="P3421" i="35"/>
  <c r="B1981" i="35"/>
  <c r="B5485" i="35"/>
  <c r="B1994" i="35"/>
  <c r="B2817" i="35"/>
  <c r="B5302" i="35"/>
  <c r="O5609" i="35"/>
  <c r="P4342" i="35"/>
  <c r="B696" i="35"/>
  <c r="P2363" i="35"/>
  <c r="P1168" i="35"/>
  <c r="P3959" i="35"/>
  <c r="B1714" i="35"/>
  <c r="P2832" i="35"/>
  <c r="O174" i="35"/>
  <c r="B4953" i="35"/>
  <c r="O4722" i="35"/>
  <c r="B3309" i="35"/>
  <c r="O2511" i="35"/>
  <c r="B3717" i="35"/>
  <c r="B324" i="35"/>
  <c r="O5485" i="35"/>
  <c r="O3147" i="35"/>
  <c r="P5609" i="35"/>
  <c r="B4342" i="35"/>
  <c r="O696" i="35"/>
  <c r="B1168" i="35"/>
  <c r="P4467" i="35"/>
  <c r="O3959" i="35"/>
  <c r="O1714" i="35"/>
  <c r="P4018" i="35"/>
  <c r="O2423" i="35"/>
  <c r="B2799" i="35"/>
  <c r="P2799" i="35"/>
  <c r="O2095" i="35"/>
  <c r="B4055" i="35"/>
  <c r="P4497" i="35"/>
  <c r="O3274" i="35"/>
  <c r="O1421" i="35"/>
  <c r="O2508" i="35"/>
  <c r="O731" i="35"/>
  <c r="P4942" i="35"/>
  <c r="P453" i="35"/>
  <c r="B4465" i="35"/>
  <c r="P1715" i="35"/>
  <c r="O3935" i="35"/>
  <c r="P3670" i="35"/>
  <c r="P5465" i="35"/>
  <c r="O324" i="35"/>
  <c r="B933" i="35"/>
  <c r="O2363" i="35"/>
  <c r="P649" i="35"/>
  <c r="O4657" i="35"/>
  <c r="B1421" i="35"/>
  <c r="O649" i="35"/>
  <c r="B2789" i="35"/>
  <c r="P1336" i="35"/>
  <c r="O4828" i="35"/>
  <c r="B936" i="35"/>
  <c r="O453" i="35"/>
  <c r="B4460" i="35"/>
  <c r="B186" i="35"/>
  <c r="P4465" i="35"/>
  <c r="B1715" i="35"/>
  <c r="O2226" i="35"/>
  <c r="P4075" i="35"/>
  <c r="P4657" i="35"/>
  <c r="B293" i="35"/>
  <c r="P815" i="35"/>
  <c r="P1966" i="35"/>
  <c r="O1722" i="35"/>
  <c r="B1653" i="35"/>
  <c r="P3923" i="35"/>
  <c r="O3476" i="35"/>
  <c r="P4828" i="35"/>
  <c r="P2189" i="35"/>
  <c r="P186" i="35"/>
  <c r="O5276" i="35"/>
  <c r="B3421" i="35"/>
  <c r="O1981" i="35"/>
  <c r="B2226" i="35"/>
  <c r="P1994" i="35"/>
  <c r="B4998" i="35"/>
  <c r="P2817" i="35"/>
  <c r="O4075" i="35"/>
  <c r="P3161" i="35"/>
  <c r="B174" i="35"/>
  <c r="O4953" i="35"/>
  <c r="O2189" i="35"/>
  <c r="B2511" i="35"/>
  <c r="P5302" i="35"/>
  <c r="P4998" i="35"/>
  <c r="B4467" i="35"/>
  <c r="B2423" i="35"/>
  <c r="O815" i="35"/>
  <c r="O3161" i="35"/>
  <c r="P1653" i="35"/>
  <c r="O1336" i="35"/>
  <c r="P3309" i="35"/>
  <c r="P1758" i="35"/>
  <c r="P4241" i="35"/>
  <c r="O2971" i="35"/>
  <c r="P908" i="35"/>
  <c r="P2971" i="35"/>
  <c r="O293" i="35"/>
  <c r="B3346" i="35"/>
  <c r="B3923" i="35"/>
  <c r="B908" i="35"/>
  <c r="O3165" i="35"/>
  <c r="B3378" i="35"/>
  <c r="P3378" i="35"/>
  <c r="P3165" i="35"/>
  <c r="B3568" i="35"/>
  <c r="P3577" i="35"/>
  <c r="B4779" i="35"/>
  <c r="O5453" i="35"/>
  <c r="B5134" i="35"/>
  <c r="O4210" i="35"/>
  <c r="O1896" i="35"/>
  <c r="B5453" i="35"/>
  <c r="O4507" i="35"/>
  <c r="O3545" i="35"/>
  <c r="O3841" i="35"/>
  <c r="O204" i="35"/>
  <c r="B1626" i="35"/>
  <c r="P2292" i="35"/>
  <c r="B2520" i="35"/>
  <c r="O3280" i="35"/>
  <c r="O4841" i="35"/>
  <c r="O2141" i="35"/>
  <c r="B5108" i="35"/>
  <c r="B3867" i="35"/>
  <c r="P764" i="35"/>
  <c r="B3578" i="35"/>
  <c r="P1212" i="35"/>
  <c r="P1326" i="35"/>
  <c r="P3433" i="35"/>
  <c r="P3737" i="35"/>
  <c r="O2494" i="35"/>
  <c r="P1221" i="35"/>
  <c r="O191" i="35"/>
  <c r="B941" i="35"/>
  <c r="B5261" i="35"/>
  <c r="O1281" i="35"/>
  <c r="B1725" i="35"/>
  <c r="P555" i="35"/>
  <c r="O3327" i="35"/>
  <c r="P5103" i="35"/>
  <c r="P2831" i="35"/>
  <c r="P2186" i="35"/>
  <c r="B2586" i="35"/>
  <c r="O4406" i="35"/>
  <c r="O1091" i="35"/>
  <c r="O1526" i="35"/>
  <c r="P1404" i="35"/>
  <c r="O3731" i="35"/>
  <c r="O2515" i="35"/>
  <c r="O3390" i="35"/>
  <c r="B3659" i="35"/>
  <c r="P1367" i="35"/>
  <c r="O121" i="35"/>
  <c r="P323" i="35"/>
  <c r="B5340" i="35"/>
  <c r="P2333" i="35"/>
  <c r="B4722" i="35"/>
  <c r="B4343" i="35"/>
  <c r="O3205" i="35"/>
  <c r="P3798" i="35"/>
  <c r="O941" i="35"/>
  <c r="O929" i="35"/>
  <c r="B4023" i="35"/>
  <c r="O4922" i="35"/>
  <c r="P3637" i="35"/>
  <c r="P5261" i="35"/>
  <c r="B2002" i="35"/>
  <c r="B399" i="35"/>
  <c r="O5103" i="35"/>
  <c r="P3544" i="35"/>
  <c r="B741" i="35"/>
  <c r="B1683" i="35"/>
  <c r="O2831" i="35"/>
  <c r="P3151" i="35"/>
  <c r="P4877" i="35"/>
  <c r="B3220" i="35"/>
  <c r="O746" i="35"/>
  <c r="P5108" i="35"/>
  <c r="O1367" i="35"/>
  <c r="O3433" i="35"/>
  <c r="O1683" i="35"/>
  <c r="O323" i="35"/>
  <c r="P2610" i="35"/>
  <c r="P258" i="35"/>
  <c r="O3316" i="35"/>
  <c r="O3938" i="35"/>
  <c r="P713" i="35"/>
  <c r="O756" i="35"/>
  <c r="P1526" i="35"/>
  <c r="P4625" i="35"/>
  <c r="B764" i="35"/>
  <c r="B2756" i="35"/>
  <c r="B4391" i="35"/>
  <c r="O2292" i="35"/>
  <c r="O2387" i="35"/>
  <c r="O3005" i="35"/>
  <c r="B3617" i="35"/>
  <c r="P697" i="35"/>
  <c r="B24" i="35"/>
  <c r="O4660" i="35"/>
  <c r="B1974" i="35"/>
  <c r="B1677" i="35"/>
  <c r="B1666" i="35"/>
  <c r="P2520" i="35"/>
  <c r="O3924" i="35"/>
  <c r="B3872" i="35"/>
  <c r="P5229" i="35"/>
  <c r="B3762" i="35"/>
  <c r="P1206" i="35"/>
  <c r="P3427" i="35"/>
  <c r="O3994" i="35"/>
  <c r="O2845" i="35"/>
  <c r="P1739" i="35"/>
  <c r="P5637" i="35"/>
  <c r="P4343" i="35"/>
  <c r="B3205" i="35"/>
  <c r="O3798" i="35"/>
  <c r="B929" i="35"/>
  <c r="B4507" i="35"/>
  <c r="P4841" i="35"/>
  <c r="P3327" i="35"/>
  <c r="O3637" i="35"/>
  <c r="O2002" i="35"/>
  <c r="O399" i="35"/>
  <c r="O1371" i="35"/>
  <c r="O4877" i="35"/>
  <c r="P1725" i="35"/>
  <c r="P1091" i="35"/>
  <c r="B3841" i="35"/>
  <c r="P1375" i="35"/>
  <c r="O235" i="35"/>
  <c r="P1013" i="35"/>
  <c r="O2186" i="35"/>
  <c r="P2586" i="35"/>
  <c r="P2387" i="35"/>
  <c r="P3005" i="35"/>
  <c r="O3617" i="35"/>
  <c r="B4284" i="35"/>
  <c r="P2158" i="35"/>
  <c r="O3162" i="35"/>
  <c r="B4911" i="35"/>
  <c r="O2894" i="35"/>
  <c r="P276" i="35"/>
  <c r="B4857" i="35"/>
  <c r="B2449" i="35"/>
  <c r="O68" i="35"/>
  <c r="P1974" i="35"/>
  <c r="O1797" i="35"/>
  <c r="O1666" i="35"/>
  <c r="O3872" i="35"/>
  <c r="P2515" i="35"/>
  <c r="P3762" i="35"/>
  <c r="O3427" i="35"/>
  <c r="P5340" i="35"/>
  <c r="B3280" i="35"/>
  <c r="O1739" i="35"/>
  <c r="O574" i="35"/>
  <c r="P4406" i="35"/>
  <c r="P1484" i="35"/>
  <c r="P3390" i="35"/>
  <c r="O1572" i="35"/>
  <c r="P3432" i="35"/>
  <c r="B4878" i="35"/>
  <c r="B1212" i="35"/>
  <c r="P2240" i="35"/>
  <c r="B1281" i="35"/>
  <c r="O3525" i="35"/>
  <c r="P2800" i="35"/>
  <c r="P3659" i="35"/>
  <c r="O4374" i="35"/>
  <c r="B1326" i="35"/>
  <c r="P2141" i="35"/>
  <c r="P3545" i="35"/>
  <c r="O5285" i="35"/>
  <c r="B121" i="35"/>
  <c r="O2394" i="35"/>
  <c r="P1109" i="35"/>
  <c r="O2610" i="35"/>
  <c r="P1453" i="35"/>
  <c r="O712" i="35"/>
  <c r="B2554" i="35"/>
  <c r="B713" i="35"/>
  <c r="P204" i="35"/>
  <c r="O3839" i="35"/>
  <c r="O695" i="35"/>
  <c r="P5147" i="35"/>
  <c r="B1404" i="35"/>
  <c r="B4500" i="35"/>
  <c r="B5600" i="35"/>
  <c r="O4623" i="35"/>
  <c r="B4750" i="35"/>
  <c r="B2225" i="35"/>
  <c r="O4574" i="35"/>
  <c r="O1815" i="35"/>
  <c r="B2894" i="35"/>
  <c r="O697" i="35"/>
  <c r="O276" i="35"/>
  <c r="B1941" i="35"/>
  <c r="O3737" i="35"/>
  <c r="O5294" i="35"/>
  <c r="B3800" i="35"/>
  <c r="O5404" i="35"/>
  <c r="P483" i="35"/>
  <c r="P4564" i="35"/>
  <c r="P3947" i="35"/>
  <c r="B2746" i="35"/>
  <c r="O483" i="35"/>
  <c r="B191" i="35"/>
  <c r="O5170" i="35"/>
  <c r="P2821" i="35"/>
  <c r="O5186" i="35"/>
  <c r="O1703" i="35"/>
  <c r="B574" i="35"/>
  <c r="P2670" i="35"/>
  <c r="P5176" i="35"/>
  <c r="B1484" i="35"/>
  <c r="P229" i="35"/>
  <c r="B1572" i="35"/>
  <c r="B3304" i="35"/>
  <c r="B190" i="35"/>
  <c r="B3432" i="35"/>
  <c r="O4878" i="35"/>
  <c r="O2240" i="35"/>
  <c r="B3525" i="35"/>
  <c r="O2800" i="35"/>
  <c r="B4366" i="35"/>
  <c r="P4463" i="35"/>
  <c r="P2902" i="35"/>
  <c r="P4374" i="35"/>
  <c r="B1809" i="35"/>
  <c r="O644" i="35"/>
  <c r="P5285" i="35"/>
  <c r="O1684" i="35"/>
  <c r="P495" i="35"/>
  <c r="P644" i="35"/>
  <c r="B2155" i="35"/>
  <c r="B1694" i="35"/>
  <c r="P4176" i="35"/>
  <c r="P2394" i="35"/>
  <c r="P3938" i="35"/>
  <c r="O2468" i="35"/>
  <c r="B1453" i="35"/>
  <c r="P712" i="35"/>
  <c r="O4925" i="35"/>
  <c r="B3839" i="35"/>
  <c r="P1626" i="35"/>
  <c r="B1264" i="35"/>
  <c r="P695" i="35"/>
  <c r="O5147" i="35"/>
  <c r="B1087" i="35"/>
  <c r="P5600" i="35"/>
  <c r="B4623" i="35"/>
  <c r="B4321" i="35"/>
  <c r="P4750" i="35"/>
  <c r="B248" i="35"/>
  <c r="B2463" i="35"/>
  <c r="P1062" i="35"/>
  <c r="O1941" i="35"/>
  <c r="P4857" i="35"/>
  <c r="P4660" i="35"/>
  <c r="B68" i="35"/>
  <c r="B2646" i="35"/>
  <c r="O4564" i="35"/>
  <c r="O3947" i="35"/>
  <c r="O2746" i="35"/>
  <c r="O1676" i="35"/>
  <c r="P5170" i="35"/>
  <c r="O2821" i="35"/>
  <c r="P5186" i="35"/>
  <c r="O5229" i="35"/>
  <c r="B5637" i="35"/>
  <c r="B5404" i="35"/>
  <c r="O5176" i="35"/>
  <c r="B229" i="35"/>
  <c r="O3304" i="35"/>
  <c r="P190" i="35"/>
  <c r="B3830" i="35"/>
  <c r="O5612" i="35"/>
  <c r="P4122" i="35"/>
  <c r="P4366" i="35"/>
  <c r="P5354" i="35"/>
  <c r="B4712" i="35"/>
  <c r="B4463" i="35"/>
  <c r="O2902" i="35"/>
  <c r="B2851" i="35"/>
  <c r="B1964" i="35"/>
  <c r="O4491" i="35"/>
  <c r="B1684" i="35"/>
  <c r="B495" i="35"/>
  <c r="P2155" i="35"/>
  <c r="P1694" i="35"/>
  <c r="B4176" i="35"/>
  <c r="O2463" i="35"/>
  <c r="P4139" i="35"/>
  <c r="O1375" i="35"/>
  <c r="P4767" i="35"/>
  <c r="P756" i="35"/>
  <c r="B125" i="35"/>
  <c r="P3624" i="35"/>
  <c r="P4434" i="35"/>
  <c r="O1682" i="35"/>
  <c r="O2049" i="35"/>
  <c r="O4321" i="35"/>
  <c r="B1157" i="35"/>
  <c r="O248" i="35"/>
  <c r="B1013" i="35"/>
  <c r="O555" i="35"/>
  <c r="B2158" i="35"/>
  <c r="B4574" i="35"/>
  <c r="O2225" i="35"/>
  <c r="B1815" i="35"/>
  <c r="O3800" i="35"/>
  <c r="O3770" i="35"/>
  <c r="O1221" i="35"/>
  <c r="P3731" i="35"/>
  <c r="O5128" i="35"/>
  <c r="P1017" i="35"/>
  <c r="B1676" i="35"/>
  <c r="O5227" i="35"/>
  <c r="O1057" i="35"/>
  <c r="P978" i="35"/>
  <c r="B3560" i="35"/>
  <c r="B1020" i="35"/>
  <c r="O1209" i="35"/>
  <c r="P3991" i="35"/>
  <c r="O3536" i="35"/>
  <c r="P3830" i="35"/>
  <c r="P5612" i="35"/>
  <c r="P4922" i="35"/>
  <c r="B4122" i="35"/>
  <c r="O5354" i="35"/>
  <c r="O4712" i="35"/>
  <c r="B3544" i="35"/>
  <c r="P2851" i="35"/>
  <c r="O585" i="35"/>
  <c r="P1964" i="35"/>
  <c r="O5557" i="35"/>
  <c r="B4491" i="35"/>
  <c r="B5286" i="35"/>
  <c r="P3220" i="35"/>
  <c r="P2554" i="35"/>
  <c r="B258" i="35"/>
  <c r="B3316" i="35"/>
  <c r="P2468" i="35"/>
  <c r="O125" i="35"/>
  <c r="P235" i="35"/>
  <c r="O4767" i="35"/>
  <c r="B4925" i="35"/>
  <c r="O3624" i="35"/>
  <c r="O1264" i="35"/>
  <c r="B4434" i="35"/>
  <c r="B1682" i="35"/>
  <c r="O4391" i="35"/>
  <c r="P2049" i="35"/>
  <c r="P1157" i="35"/>
  <c r="P4500" i="35"/>
  <c r="O567" i="35"/>
  <c r="P218" i="35"/>
  <c r="O218" i="35"/>
  <c r="B1062" i="35"/>
  <c r="O2449" i="35"/>
  <c r="B5294" i="35"/>
  <c r="B2494" i="35"/>
  <c r="B3770" i="35"/>
  <c r="B1703" i="35"/>
  <c r="B3924" i="35"/>
  <c r="B1017" i="35"/>
  <c r="P5227" i="35"/>
  <c r="B1206" i="35"/>
  <c r="P3994" i="35"/>
  <c r="P1057" i="35"/>
  <c r="B2845" i="35"/>
  <c r="O1078" i="35"/>
  <c r="O978" i="35"/>
  <c r="O3578" i="35"/>
  <c r="P2646" i="35"/>
  <c r="B2670" i="35"/>
  <c r="P1020" i="35"/>
  <c r="B1209" i="35"/>
  <c r="B3991" i="35"/>
  <c r="O4023" i="35"/>
  <c r="B3536" i="35"/>
  <c r="O741" i="35"/>
  <c r="B585" i="35"/>
  <c r="P5557" i="35"/>
  <c r="B3151" i="35"/>
  <c r="P5286" i="35"/>
  <c r="B746" i="35"/>
  <c r="O4139" i="35"/>
  <c r="O3867" i="35"/>
  <c r="O1087" i="35"/>
  <c r="O4625" i="35"/>
  <c r="O2756" i="35"/>
  <c r="O4911" i="35"/>
  <c r="P3162" i="35"/>
  <c r="P1677" i="35"/>
  <c r="P5128" i="35"/>
  <c r="B1078" i="35"/>
  <c r="B1814" i="35"/>
  <c r="B5507" i="35"/>
  <c r="P1310" i="35"/>
  <c r="P2697" i="35"/>
  <c r="O354" i="35"/>
  <c r="B5368" i="35"/>
  <c r="B354" i="35"/>
  <c r="P4983" i="35"/>
  <c r="O3400" i="35"/>
  <c r="O4983" i="35"/>
  <c r="B4095" i="35"/>
  <c r="P3400" i="35"/>
  <c r="O2740" i="35"/>
  <c r="O4662" i="35"/>
  <c r="B4662" i="35"/>
  <c r="B1005" i="35"/>
  <c r="P2407" i="35"/>
  <c r="O2683" i="35"/>
  <c r="O1005" i="35"/>
  <c r="B5052" i="35"/>
  <c r="O840" i="35"/>
  <c r="P5052" i="35"/>
  <c r="O3420" i="35"/>
  <c r="B3036" i="35"/>
  <c r="B1836" i="35"/>
  <c r="P733" i="35"/>
  <c r="P5255" i="35"/>
  <c r="P5181" i="35"/>
  <c r="O1456" i="35"/>
  <c r="P356" i="35"/>
  <c r="P3571" i="35"/>
  <c r="B1450" i="35"/>
  <c r="B2211" i="35"/>
  <c r="P3842" i="35"/>
  <c r="O1466" i="35"/>
  <c r="P4982" i="35"/>
  <c r="B1417" i="35"/>
  <c r="B659" i="35"/>
  <c r="O4761" i="35"/>
  <c r="O2792" i="35"/>
  <c r="O86" i="35"/>
  <c r="B4237" i="35"/>
  <c r="B4022" i="35"/>
  <c r="P1814" i="35"/>
  <c r="B2536" i="35"/>
  <c r="B2837" i="35"/>
  <c r="O2566" i="35"/>
  <c r="O5353" i="35"/>
  <c r="B3465" i="35"/>
  <c r="P1466" i="35"/>
  <c r="P1204" i="35"/>
  <c r="B2064" i="35"/>
  <c r="P1976" i="35"/>
  <c r="P4323" i="35"/>
  <c r="O2290" i="35"/>
  <c r="O2056" i="35"/>
  <c r="P1737" i="35"/>
  <c r="B516" i="35"/>
  <c r="P1348" i="35"/>
  <c r="P132" i="35"/>
  <c r="B2535" i="35"/>
  <c r="B1110" i="35"/>
  <c r="O1951" i="35"/>
  <c r="B554" i="35"/>
  <c r="O1718" i="35"/>
  <c r="P45" i="35"/>
  <c r="B1737" i="35"/>
  <c r="O1822" i="35"/>
  <c r="P5470" i="35"/>
  <c r="O1622" i="35"/>
  <c r="B3146" i="35"/>
  <c r="B4635" i="35"/>
  <c r="B2652" i="35"/>
  <c r="O3870" i="35"/>
  <c r="B4076" i="35"/>
  <c r="O4076" i="35"/>
  <c r="P4076" i="35"/>
  <c r="O4007" i="35"/>
  <c r="B4007" i="35"/>
  <c r="P4007" i="35"/>
  <c r="O2187" i="35"/>
  <c r="B2187" i="35"/>
  <c r="P2187" i="35"/>
  <c r="O2751" i="35"/>
  <c r="B2751" i="35"/>
  <c r="P2751" i="35"/>
  <c r="O4373" i="35"/>
  <c r="B4373" i="35"/>
  <c r="P4373" i="35"/>
  <c r="P4715" i="35"/>
  <c r="B4715" i="35"/>
  <c r="O4715" i="35"/>
  <c r="P1915" i="35"/>
  <c r="B1915" i="35"/>
  <c r="O1915" i="35"/>
  <c r="P3363" i="35"/>
  <c r="O3363" i="35"/>
  <c r="B3363" i="35"/>
  <c r="O559" i="35"/>
  <c r="B559" i="35"/>
  <c r="P559" i="35"/>
  <c r="O1911" i="35"/>
  <c r="B1911" i="35"/>
  <c r="P1911" i="35"/>
  <c r="P1075" i="35"/>
  <c r="B1075" i="35"/>
  <c r="O1075" i="35"/>
  <c r="B2005" i="35"/>
  <c r="P2005" i="35"/>
  <c r="O3119" i="35"/>
  <c r="P3119" i="35"/>
  <c r="B3119" i="35"/>
  <c r="O4146" i="35"/>
  <c r="B4146" i="35"/>
  <c r="P4146" i="35"/>
  <c r="B4054" i="35"/>
  <c r="O4054" i="35"/>
  <c r="P4054" i="35"/>
  <c r="P1312" i="35"/>
  <c r="B1312" i="35"/>
  <c r="O1312" i="35"/>
  <c r="O826" i="35"/>
  <c r="P826" i="35"/>
  <c r="B826" i="35"/>
  <c r="O1876" i="35"/>
  <c r="B1876" i="35"/>
  <c r="P1876" i="35"/>
  <c r="B3955" i="35"/>
  <c r="P3955" i="35"/>
  <c r="O3955" i="35"/>
  <c r="P2420" i="35"/>
  <c r="O2420" i="35"/>
  <c r="B2420" i="35"/>
  <c r="P1727" i="35"/>
  <c r="O1727" i="35"/>
  <c r="B1727" i="35"/>
  <c r="O3096" i="35"/>
  <c r="B3096" i="35"/>
  <c r="P3096" i="35"/>
  <c r="B2268" i="35"/>
  <c r="O2268" i="35"/>
  <c r="P2268" i="35"/>
  <c r="O1179" i="35"/>
  <c r="B1179" i="35"/>
  <c r="P1179" i="35"/>
  <c r="O3786" i="35"/>
  <c r="B3786" i="35"/>
  <c r="P3786" i="35"/>
  <c r="P2094" i="35"/>
  <c r="O2094" i="35"/>
  <c r="B3603" i="35"/>
  <c r="O3603" i="35"/>
  <c r="P3603" i="35"/>
  <c r="P1587" i="35"/>
  <c r="O1587" i="35"/>
  <c r="B1587" i="35"/>
  <c r="P1898" i="35"/>
  <c r="B1898" i="35"/>
  <c r="O1898" i="35"/>
  <c r="P491" i="35"/>
  <c r="O491" i="35"/>
  <c r="B491" i="35"/>
  <c r="P2570" i="35"/>
  <c r="B2570" i="35"/>
  <c r="O2570" i="35"/>
  <c r="B607" i="35"/>
  <c r="P607" i="35"/>
  <c r="O607" i="35"/>
  <c r="O3914" i="35"/>
  <c r="B3914" i="35"/>
  <c r="P3914" i="35"/>
  <c r="P4355" i="35"/>
  <c r="B4355" i="35"/>
  <c r="O4355" i="35"/>
  <c r="O997" i="35"/>
  <c r="P997" i="35"/>
  <c r="B997" i="35"/>
  <c r="B2104" i="35"/>
  <c r="P2104" i="35"/>
  <c r="O2104" i="35"/>
  <c r="O3061" i="35"/>
  <c r="B3061" i="35"/>
  <c r="P3061" i="35"/>
  <c r="O904" i="35"/>
  <c r="P904" i="35"/>
  <c r="B904" i="35"/>
  <c r="P4645" i="35"/>
  <c r="B4645" i="35"/>
  <c r="O4645" i="35"/>
  <c r="P2244" i="35"/>
  <c r="B2244" i="35"/>
  <c r="O2244" i="35"/>
  <c r="P2428" i="35"/>
  <c r="B2428" i="35"/>
  <c r="O2428" i="35"/>
  <c r="P1931" i="35"/>
  <c r="B1931" i="35"/>
  <c r="O1931" i="35"/>
  <c r="B2222" i="35"/>
  <c r="P2222" i="35"/>
  <c r="O2222" i="35"/>
  <c r="B2640" i="35"/>
  <c r="O2640" i="35"/>
  <c r="P2640" i="35"/>
  <c r="O2689" i="35"/>
  <c r="B2689" i="35"/>
  <c r="P2689" i="35"/>
  <c r="P2474" i="35"/>
  <c r="B2474" i="35"/>
  <c r="O4506" i="35"/>
  <c r="B4506" i="35"/>
  <c r="P4506" i="35"/>
  <c r="P4059" i="35"/>
  <c r="O4059" i="35"/>
  <c r="B4059" i="35"/>
  <c r="O3009" i="35"/>
  <c r="B3009" i="35"/>
  <c r="P3009" i="35"/>
  <c r="B110" i="35"/>
  <c r="P110" i="35"/>
  <c r="O110" i="35"/>
  <c r="O376" i="35"/>
  <c r="P376" i="35"/>
  <c r="B376" i="35"/>
  <c r="O5088" i="35"/>
  <c r="B5088" i="35"/>
  <c r="P5088" i="35"/>
  <c r="P4589" i="35"/>
  <c r="B4589" i="35"/>
  <c r="O4589" i="35"/>
  <c r="P3810" i="35"/>
  <c r="O3810" i="35"/>
  <c r="B3810" i="35"/>
  <c r="B2873" i="35"/>
  <c r="P2873" i="35"/>
  <c r="O2873" i="35"/>
  <c r="P5559" i="35"/>
  <c r="B5559" i="35"/>
  <c r="O5559" i="35"/>
  <c r="B5386" i="35"/>
  <c r="O5386" i="35"/>
  <c r="P5386" i="35"/>
  <c r="P3412" i="35"/>
  <c r="B3412" i="35"/>
  <c r="O3412" i="35"/>
  <c r="O1099" i="35"/>
  <c r="B1099" i="35"/>
  <c r="P1099" i="35"/>
  <c r="O2856" i="35"/>
  <c r="B2856" i="35"/>
  <c r="P2856" i="35"/>
  <c r="O5579" i="35"/>
  <c r="P5579" i="35"/>
  <c r="B5579" i="35"/>
  <c r="B5582" i="35"/>
  <c r="O5582" i="35"/>
  <c r="P5582" i="35"/>
  <c r="P107" i="35"/>
  <c r="B107" i="35"/>
  <c r="O107" i="35"/>
  <c r="B2294" i="35"/>
  <c r="O2294" i="35"/>
  <c r="P2294" i="35"/>
  <c r="B4305" i="35"/>
  <c r="O4305" i="35"/>
  <c r="P4305" i="35"/>
  <c r="B510" i="35"/>
  <c r="P510" i="35"/>
  <c r="O510" i="35"/>
  <c r="P722" i="35"/>
  <c r="B722" i="35"/>
  <c r="O722" i="35"/>
  <c r="O3306" i="35"/>
  <c r="B3306" i="35"/>
  <c r="P3306" i="35"/>
  <c r="B1940" i="35"/>
  <c r="O1940" i="35"/>
  <c r="P1940" i="35"/>
  <c r="B1565" i="35"/>
  <c r="O1565" i="35"/>
  <c r="P1565" i="35"/>
  <c r="B4711" i="35"/>
  <c r="O4711" i="35"/>
  <c r="P4711" i="35"/>
  <c r="B3482" i="35"/>
  <c r="O3482" i="35"/>
  <c r="P3482" i="35"/>
  <c r="P5016" i="35"/>
  <c r="B5016" i="35"/>
  <c r="O5016" i="35"/>
  <c r="P3193" i="35"/>
  <c r="O3193" i="35"/>
  <c r="B3193" i="35"/>
  <c r="B2227" i="35"/>
  <c r="P2227" i="35"/>
  <c r="O2227" i="35"/>
  <c r="P1380" i="35"/>
  <c r="B1380" i="35"/>
  <c r="O1380" i="35"/>
  <c r="O2788" i="35"/>
  <c r="B2788" i="35"/>
  <c r="P2788" i="35"/>
  <c r="B800" i="35"/>
  <c r="O356" i="35"/>
  <c r="B3435" i="35"/>
  <c r="B3926" i="35"/>
  <c r="B4982" i="35"/>
  <c r="O3571" i="35"/>
  <c r="B1204" i="35"/>
  <c r="B2157" i="35"/>
  <c r="P5368" i="35"/>
  <c r="B1822" i="35"/>
  <c r="P4621" i="35"/>
  <c r="P1417" i="35"/>
  <c r="B5299" i="35"/>
  <c r="B1622" i="35"/>
  <c r="O3146" i="35"/>
  <c r="B5010" i="35"/>
  <c r="B1348" i="35"/>
  <c r="P1789" i="35"/>
  <c r="O2211" i="35"/>
  <c r="O1310" i="35"/>
  <c r="P659" i="35"/>
  <c r="O3538" i="35"/>
  <c r="O5507" i="35"/>
  <c r="O563" i="35"/>
  <c r="P4761" i="35"/>
  <c r="O3036" i="35"/>
  <c r="P2535" i="35"/>
  <c r="P2792" i="35"/>
  <c r="O4663" i="35"/>
  <c r="O4962" i="35"/>
  <c r="O3465" i="35"/>
  <c r="O2200" i="35"/>
  <c r="O1061" i="35"/>
  <c r="O2697" i="35"/>
  <c r="P86" i="35"/>
  <c r="B3411" i="35"/>
  <c r="O5255" i="35"/>
  <c r="B5234" i="35"/>
  <c r="O4269" i="35"/>
  <c r="O1748" i="35"/>
  <c r="O213" i="35"/>
  <c r="P554" i="35"/>
  <c r="P3870" i="35"/>
  <c r="O4221" i="35"/>
  <c r="P3361" i="35"/>
  <c r="P2064" i="35"/>
  <c r="B1470" i="35"/>
  <c r="O5512" i="35"/>
  <c r="P4237" i="35"/>
  <c r="P1470" i="35"/>
  <c r="B1456" i="35"/>
  <c r="B748" i="35"/>
  <c r="O2060" i="35"/>
  <c r="B4369" i="35"/>
  <c r="B3621" i="35"/>
  <c r="P2990" i="35"/>
  <c r="P1919" i="35"/>
  <c r="B3420" i="35"/>
  <c r="B4785" i="35"/>
  <c r="P2290" i="35"/>
  <c r="O5581" i="35"/>
  <c r="B3279" i="35"/>
  <c r="O3228" i="35"/>
  <c r="P4780" i="35"/>
  <c r="B45" i="35"/>
  <c r="P2056" i="35"/>
  <c r="P2837" i="35"/>
  <c r="B3842" i="35"/>
  <c r="O296" i="35"/>
  <c r="B4653" i="35"/>
  <c r="B2591" i="35"/>
  <c r="P2591" i="35"/>
  <c r="O2591" i="35"/>
  <c r="B4319" i="35"/>
  <c r="O4319" i="35"/>
  <c r="P4319" i="35"/>
  <c r="O5178" i="35"/>
  <c r="P5178" i="35"/>
  <c r="B5178" i="35"/>
  <c r="P3166" i="35"/>
  <c r="B3166" i="35"/>
  <c r="O3166" i="35"/>
  <c r="O3710" i="35"/>
  <c r="P3710" i="35"/>
  <c r="O3419" i="35"/>
  <c r="B3419" i="35"/>
  <c r="P3419" i="35"/>
  <c r="B1510" i="35"/>
  <c r="O1510" i="35"/>
  <c r="P1510" i="35"/>
  <c r="O3483" i="35"/>
  <c r="B3483" i="35"/>
  <c r="P3483" i="35"/>
  <c r="B3494" i="35"/>
  <c r="P3494" i="35"/>
  <c r="O3494" i="35"/>
  <c r="O3984" i="35"/>
  <c r="P3984" i="35"/>
  <c r="B3984" i="35"/>
  <c r="B5189" i="35"/>
  <c r="O5189" i="35"/>
  <c r="P5189" i="35"/>
  <c r="O1656" i="35"/>
  <c r="P1656" i="35"/>
  <c r="B1656" i="35"/>
  <c r="B4947" i="35"/>
  <c r="P4947" i="35"/>
  <c r="O4947" i="35"/>
  <c r="B838" i="35"/>
  <c r="P838" i="35"/>
  <c r="B5105" i="35"/>
  <c r="O5105" i="35"/>
  <c r="P5105" i="35"/>
  <c r="O2632" i="35"/>
  <c r="P2632" i="35"/>
  <c r="B2632" i="35"/>
  <c r="O4748" i="35"/>
  <c r="B4748" i="35"/>
  <c r="P4748" i="35"/>
  <c r="B168" i="35"/>
  <c r="O168" i="35"/>
  <c r="P168" i="35"/>
  <c r="O2010" i="35"/>
  <c r="B2010" i="35"/>
  <c r="P2010" i="35"/>
  <c r="P2490" i="35"/>
  <c r="B2490" i="35"/>
  <c r="O2490" i="35"/>
  <c r="P856" i="35"/>
  <c r="O856" i="35"/>
  <c r="B856" i="35"/>
  <c r="B4502" i="35"/>
  <c r="O4502" i="35"/>
  <c r="P4502" i="35"/>
  <c r="B4395" i="35"/>
  <c r="O4395" i="35"/>
  <c r="P4395" i="35"/>
  <c r="B5358" i="35"/>
  <c r="O5358" i="35"/>
  <c r="P5358" i="35"/>
  <c r="O4107" i="35"/>
  <c r="P4107" i="35"/>
  <c r="B4107" i="35"/>
  <c r="O5300" i="35"/>
  <c r="B5300" i="35"/>
  <c r="O5167" i="35"/>
  <c r="P5167" i="35"/>
  <c r="B5167" i="35"/>
  <c r="P1463" i="35"/>
  <c r="B1463" i="35"/>
  <c r="O1463" i="35"/>
  <c r="B4976" i="35"/>
  <c r="O4976" i="35"/>
  <c r="P4976" i="35"/>
  <c r="B3582" i="35"/>
  <c r="O3582" i="35"/>
  <c r="P3582" i="35"/>
  <c r="O701" i="35"/>
  <c r="B701" i="35"/>
  <c r="P701" i="35"/>
  <c r="O2358" i="35"/>
  <c r="P2358" i="35"/>
  <c r="B2358" i="35"/>
  <c r="O2254" i="35"/>
  <c r="P2254" i="35"/>
  <c r="O3463" i="35"/>
  <c r="P3463" i="35"/>
  <c r="B3463" i="35"/>
  <c r="P3181" i="35"/>
  <c r="B3181" i="35"/>
  <c r="O3181" i="35"/>
  <c r="P1857" i="35"/>
  <c r="B1857" i="35"/>
  <c r="O1857" i="35"/>
  <c r="B5136" i="35"/>
  <c r="P5136" i="35"/>
  <c r="O5136" i="35"/>
  <c r="P2680" i="35"/>
  <c r="B2680" i="35"/>
  <c r="O2680" i="35"/>
  <c r="B4339" i="35"/>
  <c r="O4339" i="35"/>
  <c r="P4339" i="35"/>
  <c r="O536" i="35"/>
  <c r="B536" i="35"/>
  <c r="P536" i="35"/>
  <c r="B3792" i="35"/>
  <c r="O3792" i="35"/>
  <c r="P3792" i="35"/>
  <c r="B3410" i="35"/>
  <c r="P3410" i="35"/>
  <c r="O3410" i="35"/>
  <c r="B1097" i="35"/>
  <c r="P1097" i="35"/>
  <c r="O1097" i="35"/>
  <c r="B1700" i="35"/>
  <c r="O1700" i="35"/>
  <c r="P1700" i="35"/>
  <c r="B2284" i="35"/>
  <c r="P2284" i="35"/>
  <c r="O2284" i="35"/>
  <c r="O338" i="35"/>
  <c r="B338" i="35"/>
  <c r="P338" i="35"/>
  <c r="B4689" i="35"/>
  <c r="O4689" i="35"/>
  <c r="P4689" i="35"/>
  <c r="P875" i="35"/>
  <c r="O875" i="35"/>
  <c r="B875" i="35"/>
  <c r="P3930" i="35"/>
  <c r="B3930" i="35"/>
  <c r="O4486" i="35"/>
  <c r="P4486" i="35"/>
  <c r="B4486" i="35"/>
  <c r="B469" i="35"/>
  <c r="P469" i="35"/>
  <c r="O469" i="35"/>
  <c r="P4153" i="35"/>
  <c r="B4153" i="35"/>
  <c r="O4153" i="35"/>
  <c r="P848" i="35"/>
  <c r="O848" i="35"/>
  <c r="B848" i="35"/>
  <c r="O4245" i="35"/>
  <c r="B4245" i="35"/>
  <c r="B3742" i="35"/>
  <c r="P3742" i="35"/>
  <c r="O3742" i="35"/>
  <c r="P604" i="35"/>
  <c r="O604" i="35"/>
  <c r="B604" i="35"/>
  <c r="B1920" i="35"/>
  <c r="P1920" i="35"/>
  <c r="O1920" i="35"/>
  <c r="P1391" i="35"/>
  <c r="O1391" i="35"/>
  <c r="B1391" i="35"/>
  <c r="B2920" i="35"/>
  <c r="P2920" i="35"/>
  <c r="O2920" i="35"/>
  <c r="O5018" i="35"/>
  <c r="B5018" i="35"/>
  <c r="P5018" i="35"/>
  <c r="B5162" i="35"/>
  <c r="O5162" i="35"/>
  <c r="P5162" i="35"/>
  <c r="O2838" i="35"/>
  <c r="B2838" i="35"/>
  <c r="P2838" i="35"/>
  <c r="O2068" i="35"/>
  <c r="P2068" i="35"/>
  <c r="B2068" i="35"/>
  <c r="O2965" i="35"/>
  <c r="P2965" i="35"/>
  <c r="B2965" i="35"/>
  <c r="B2958" i="35"/>
  <c r="P2958" i="35"/>
  <c r="P4439" i="35"/>
  <c r="O4439" i="35"/>
  <c r="B4439" i="35"/>
  <c r="B3832" i="35"/>
  <c r="O3832" i="35"/>
  <c r="P3832" i="35"/>
  <c r="P1581" i="35"/>
  <c r="O1581" i="35"/>
  <c r="B1581" i="35"/>
  <c r="O144" i="35"/>
  <c r="P144" i="35"/>
  <c r="B144" i="35"/>
  <c r="P2441" i="35"/>
  <c r="O2441" i="35"/>
  <c r="B2441" i="35"/>
  <c r="O5126" i="35"/>
  <c r="P5126" i="35"/>
  <c r="B5126" i="35"/>
  <c r="O4432" i="35"/>
  <c r="B4432" i="35"/>
  <c r="P4432" i="35"/>
  <c r="B4909" i="35"/>
  <c r="O4909" i="35"/>
  <c r="P4909" i="35"/>
  <c r="B2995" i="35"/>
  <c r="O2995" i="35"/>
  <c r="P2995" i="35"/>
  <c r="O1361" i="35"/>
  <c r="P1361" i="35"/>
  <c r="B1361" i="35"/>
  <c r="B899" i="35"/>
  <c r="O899" i="35"/>
  <c r="O2955" i="35"/>
  <c r="B2955" i="35"/>
  <c r="P2955" i="35"/>
  <c r="B1945" i="35"/>
  <c r="P1945" i="35"/>
  <c r="O1945" i="35"/>
  <c r="B2133" i="35"/>
  <c r="O2133" i="35"/>
  <c r="P2133" i="35"/>
  <c r="O1987" i="35"/>
  <c r="P1987" i="35"/>
  <c r="B1987" i="35"/>
  <c r="B497" i="35"/>
  <c r="O497" i="35"/>
  <c r="P497" i="35"/>
  <c r="B1249" i="35"/>
  <c r="O1249" i="35"/>
  <c r="P1249" i="35"/>
  <c r="P1094" i="35"/>
  <c r="O1094" i="35"/>
  <c r="B1094" i="35"/>
  <c r="P2797" i="35"/>
  <c r="O2797" i="35"/>
  <c r="B2797" i="35"/>
  <c r="P622" i="35"/>
  <c r="O622" i="35"/>
  <c r="B622" i="35"/>
  <c r="P326" i="35"/>
  <c r="O326" i="35"/>
  <c r="B326" i="35"/>
  <c r="B723" i="35"/>
  <c r="P723" i="35"/>
  <c r="O723" i="35"/>
  <c r="P4736" i="35"/>
  <c r="B4736" i="35"/>
  <c r="O4736" i="35"/>
  <c r="O684" i="35"/>
  <c r="B684" i="35"/>
  <c r="P684" i="35"/>
  <c r="O234" i="35"/>
  <c r="P234" i="35"/>
  <c r="B234" i="35"/>
  <c r="O5569" i="35"/>
  <c r="B5569" i="35"/>
  <c r="P5569" i="35"/>
  <c r="O159" i="35"/>
  <c r="P159" i="35"/>
  <c r="B159" i="35"/>
  <c r="P5247" i="35"/>
  <c r="B5247" i="35"/>
  <c r="O5247" i="35"/>
  <c r="O5223" i="35"/>
  <c r="P5223" i="35"/>
  <c r="B5223" i="35"/>
  <c r="P3806" i="35"/>
  <c r="B3806" i="35"/>
  <c r="O3806" i="35"/>
  <c r="B2351" i="35"/>
  <c r="P2351" i="35"/>
  <c r="O2351" i="35"/>
  <c r="O3760" i="35"/>
  <c r="P3760" i="35"/>
  <c r="B3760" i="35"/>
  <c r="O2325" i="35"/>
  <c r="B2325" i="35"/>
  <c r="P2325" i="35"/>
  <c r="O156" i="35"/>
  <c r="P156" i="35"/>
  <c r="B156" i="35"/>
  <c r="O439" i="35"/>
  <c r="B439" i="35"/>
  <c r="P439" i="35"/>
  <c r="B4160" i="35"/>
  <c r="O4160" i="35"/>
  <c r="P4160" i="35"/>
  <c r="P2884" i="35"/>
  <c r="O2884" i="35"/>
  <c r="B2884" i="35"/>
  <c r="O1533" i="35"/>
  <c r="P1533" i="35"/>
  <c r="B1533" i="35"/>
  <c r="P1479" i="35"/>
  <c r="O1479" i="35"/>
  <c r="B1479" i="35"/>
  <c r="B3247" i="35"/>
  <c r="P3247" i="35"/>
  <c r="O3247" i="35"/>
  <c r="B3035" i="35"/>
  <c r="O3035" i="35"/>
  <c r="P3035" i="35"/>
  <c r="P5005" i="35"/>
  <c r="B5005" i="35"/>
  <c r="O5005" i="35"/>
  <c r="O4175" i="35"/>
  <c r="P4175" i="35"/>
  <c r="B4175" i="35"/>
  <c r="P3548" i="35"/>
  <c r="B3548" i="35"/>
  <c r="O3548" i="35"/>
  <c r="P2878" i="35"/>
  <c r="O2878" i="35"/>
  <c r="B2878" i="35"/>
  <c r="P4992" i="35"/>
  <c r="B4992" i="35"/>
  <c r="O4992" i="35"/>
  <c r="P3472" i="35"/>
  <c r="O3472" i="35"/>
  <c r="B3472" i="35"/>
  <c r="O2692" i="35"/>
  <c r="B2692" i="35"/>
  <c r="P2692" i="35"/>
  <c r="P2869" i="35"/>
  <c r="O2869" i="35"/>
  <c r="B2869" i="35"/>
  <c r="O3406" i="35"/>
  <c r="B3406" i="35"/>
  <c r="P3406" i="35"/>
  <c r="P1163" i="35"/>
  <c r="O1163" i="35"/>
  <c r="B1163" i="35"/>
  <c r="B2277" i="35"/>
  <c r="O2277" i="35"/>
  <c r="P2277" i="35"/>
  <c r="P971" i="35"/>
  <c r="B971" i="35"/>
  <c r="O971" i="35"/>
  <c r="O4335" i="35"/>
  <c r="B4335" i="35"/>
  <c r="P4335" i="35"/>
  <c r="P4515" i="35"/>
  <c r="O4515" i="35"/>
  <c r="B4515" i="35"/>
  <c r="B3236" i="35"/>
  <c r="P3236" i="35"/>
  <c r="O3236" i="35"/>
  <c r="O4794" i="35"/>
  <c r="P4794" i="35"/>
  <c r="B4794" i="35"/>
  <c r="O4020" i="35"/>
  <c r="B4020" i="35"/>
  <c r="P4020" i="35"/>
  <c r="B511" i="35"/>
  <c r="O511" i="35"/>
  <c r="P511" i="35"/>
  <c r="P2389" i="35"/>
  <c r="B2389" i="35"/>
  <c r="O2389" i="35"/>
  <c r="P2147" i="35"/>
  <c r="B2147" i="35"/>
  <c r="O2147" i="35"/>
  <c r="O2597" i="35"/>
  <c r="B2597" i="35"/>
  <c r="P2597" i="35"/>
  <c r="B4875" i="35"/>
  <c r="P4875" i="35"/>
  <c r="O4875" i="35"/>
  <c r="O4271" i="35"/>
  <c r="B4271" i="35"/>
  <c r="P4271" i="35"/>
  <c r="B3416" i="35"/>
  <c r="O3416" i="35"/>
  <c r="P3416" i="35"/>
  <c r="B3310" i="35"/>
  <c r="O3310" i="35"/>
  <c r="P3310" i="35"/>
  <c r="O5639" i="35"/>
  <c r="B5639" i="35"/>
  <c r="P5639" i="35"/>
  <c r="P638" i="35"/>
  <c r="O638" i="35"/>
  <c r="O1537" i="35"/>
  <c r="B1537" i="35"/>
  <c r="P1537" i="35"/>
  <c r="O5200" i="35"/>
  <c r="P5200" i="35"/>
  <c r="B5200" i="35"/>
  <c r="B5596" i="35"/>
  <c r="O5596" i="35"/>
  <c r="P5596" i="35"/>
  <c r="P3950" i="35"/>
  <c r="B3950" i="35"/>
  <c r="O3950" i="35"/>
  <c r="B188" i="35"/>
  <c r="P188" i="35"/>
  <c r="O188" i="35"/>
  <c r="O1842" i="35"/>
  <c r="B1842" i="35"/>
  <c r="P1842" i="35"/>
  <c r="B1807" i="35"/>
  <c r="O1807" i="35"/>
  <c r="P1807" i="35"/>
  <c r="B4528" i="35"/>
  <c r="P4528" i="35"/>
  <c r="O4528" i="35"/>
  <c r="O1865" i="35"/>
  <c r="P1865" i="35"/>
  <c r="B1865" i="35"/>
  <c r="B993" i="35"/>
  <c r="P993" i="35"/>
  <c r="O993" i="35"/>
  <c r="O4678" i="35"/>
  <c r="B4678" i="35"/>
  <c r="P4678" i="35"/>
  <c r="B5382" i="35"/>
  <c r="O5382" i="35"/>
  <c r="P5382" i="35"/>
  <c r="O4039" i="35"/>
  <c r="B4039" i="35"/>
  <c r="P4039" i="35"/>
  <c r="B2688" i="35"/>
  <c r="O2688" i="35"/>
  <c r="P2688" i="35"/>
  <c r="B4568" i="35"/>
  <c r="P4568" i="35"/>
  <c r="O4568" i="35"/>
  <c r="P1340" i="35"/>
  <c r="B1340" i="35"/>
  <c r="O1340" i="35"/>
  <c r="O2422" i="35"/>
  <c r="B2422" i="35"/>
  <c r="P2422" i="35"/>
  <c r="B1436" i="35"/>
  <c r="O1436" i="35"/>
  <c r="P1436" i="35"/>
  <c r="B5251" i="35"/>
  <c r="P5251" i="35"/>
  <c r="O5251" i="35"/>
  <c r="O1103" i="35"/>
  <c r="B1103" i="35"/>
  <c r="P1103" i="35"/>
  <c r="O2560" i="35"/>
  <c r="B2560" i="35"/>
  <c r="P2560" i="35"/>
  <c r="B4375" i="35"/>
  <c r="P4375" i="35"/>
  <c r="O4375" i="35"/>
  <c r="O4694" i="35"/>
  <c r="B4694" i="35"/>
  <c r="P4694" i="35"/>
  <c r="O4697" i="35"/>
  <c r="P4697" i="35"/>
  <c r="B4697" i="35"/>
  <c r="B4032" i="35"/>
  <c r="O4032" i="35"/>
  <c r="P4032" i="35"/>
  <c r="O1299" i="35"/>
  <c r="P1299" i="35"/>
  <c r="B1299" i="35"/>
  <c r="P4839" i="35"/>
  <c r="O4839" i="35"/>
  <c r="B4839" i="35"/>
  <c r="B784" i="35"/>
  <c r="O784" i="35"/>
  <c r="P784" i="35"/>
  <c r="B1576" i="35"/>
  <c r="P1576" i="35"/>
  <c r="O1576" i="35"/>
  <c r="P4894" i="35"/>
  <c r="B4894" i="35"/>
  <c r="O4894" i="35"/>
  <c r="B5215" i="35"/>
  <c r="P5215" i="35"/>
  <c r="O5215" i="35"/>
  <c r="B3605" i="35"/>
  <c r="P3605" i="35"/>
  <c r="O3605" i="35"/>
  <c r="O4239" i="35"/>
  <c r="P4239" i="35"/>
  <c r="B4239" i="35"/>
  <c r="P715" i="35"/>
  <c r="B715" i="35"/>
  <c r="O715" i="35"/>
  <c r="O3528" i="35"/>
  <c r="P3528" i="35"/>
  <c r="B3528" i="35"/>
  <c r="O2059" i="35"/>
  <c r="P2059" i="35"/>
  <c r="B2059" i="35"/>
  <c r="B962" i="35"/>
  <c r="O962" i="35"/>
  <c r="P962" i="35"/>
  <c r="O3907" i="35"/>
  <c r="B3907" i="35"/>
  <c r="P3907" i="35"/>
  <c r="O4000" i="35"/>
  <c r="B4000" i="35"/>
  <c r="P4000" i="35"/>
  <c r="O4389" i="35"/>
  <c r="B4389" i="35"/>
  <c r="P4389" i="35"/>
  <c r="O5417" i="35"/>
  <c r="P5417" i="35"/>
  <c r="B5417" i="35"/>
  <c r="B578" i="35"/>
  <c r="O578" i="35"/>
  <c r="P578" i="35"/>
  <c r="B3567" i="35"/>
  <c r="P3567" i="35"/>
  <c r="O3567" i="35"/>
  <c r="B4604" i="35"/>
  <c r="P4604" i="35"/>
  <c r="O4604" i="35"/>
  <c r="P1570" i="35"/>
  <c r="O1570" i="35"/>
  <c r="B1570" i="35"/>
  <c r="B4572" i="35"/>
  <c r="O4572" i="35"/>
  <c r="P4572" i="35"/>
  <c r="P302" i="35"/>
  <c r="B302" i="35"/>
  <c r="O302" i="35"/>
  <c r="O451" i="35"/>
  <c r="P451" i="35"/>
  <c r="B451" i="35"/>
  <c r="P5338" i="35"/>
  <c r="O5338" i="35"/>
  <c r="B5338" i="35"/>
  <c r="B4040" i="35"/>
  <c r="P4040" i="35"/>
  <c r="O4040" i="35"/>
  <c r="O480" i="35"/>
  <c r="B480" i="35"/>
  <c r="P480" i="35"/>
  <c r="B5385" i="35"/>
  <c r="O5385" i="35"/>
  <c r="P5385" i="35"/>
  <c r="B3520" i="35"/>
  <c r="O3520" i="35"/>
  <c r="P3520" i="35"/>
  <c r="B4483" i="35"/>
  <c r="P4483" i="35"/>
  <c r="O4483" i="35"/>
  <c r="P2036" i="35"/>
  <c r="O2036" i="35"/>
  <c r="B2036" i="35"/>
  <c r="P5320" i="35"/>
  <c r="O5320" i="35"/>
  <c r="B5320" i="35"/>
  <c r="O3580" i="35"/>
  <c r="B3580" i="35"/>
  <c r="P3580" i="35"/>
  <c r="O1862" i="35"/>
  <c r="P1862" i="35"/>
  <c r="B1862" i="35"/>
  <c r="P2975" i="35"/>
  <c r="B2975" i="35"/>
  <c r="O2975" i="35"/>
  <c r="O5277" i="35"/>
  <c r="P5277" i="35"/>
  <c r="B5277" i="35"/>
  <c r="O3602" i="35"/>
  <c r="B3602" i="35"/>
  <c r="P3602" i="35"/>
  <c r="B1728" i="35"/>
  <c r="P1728" i="35"/>
  <c r="O1728" i="35"/>
  <c r="O4488" i="35"/>
  <c r="P4488" i="35"/>
  <c r="B4488" i="35"/>
  <c r="O5605" i="35"/>
  <c r="B5605" i="35"/>
  <c r="P5605" i="35"/>
  <c r="O2008" i="35"/>
  <c r="P2008" i="35"/>
  <c r="B2008" i="35"/>
  <c r="B2592" i="35"/>
  <c r="P2592" i="35"/>
  <c r="O2592" i="35"/>
  <c r="P1858" i="35"/>
  <c r="O1858" i="35"/>
  <c r="B2555" i="35"/>
  <c r="O2555" i="35"/>
  <c r="P2555" i="35"/>
  <c r="B529" i="35"/>
  <c r="P529" i="35"/>
  <c r="O529" i="35"/>
  <c r="B5004" i="35"/>
  <c r="O5004" i="35"/>
  <c r="P5004" i="35"/>
  <c r="B4029" i="35"/>
  <c r="P4029" i="35"/>
  <c r="O4029" i="35"/>
  <c r="O1956" i="35"/>
  <c r="P1956" i="35"/>
  <c r="B1956" i="35"/>
  <c r="B22" i="35"/>
  <c r="P22" i="35"/>
  <c r="O22" i="35"/>
  <c r="B1426" i="35"/>
  <c r="O1426" i="35"/>
  <c r="P1426" i="35"/>
  <c r="P2904" i="35"/>
  <c r="O2904" i="35"/>
  <c r="B2904" i="35"/>
  <c r="O3013" i="35"/>
  <c r="B3013" i="35"/>
  <c r="P3013" i="35"/>
  <c r="P38" i="35"/>
  <c r="B38" i="35"/>
  <c r="O38" i="35"/>
  <c r="B4647" i="35"/>
  <c r="P4647" i="35"/>
  <c r="O4647" i="35"/>
  <c r="O1716" i="35"/>
  <c r="B1716" i="35"/>
  <c r="P1716" i="35"/>
  <c r="P1137" i="35"/>
  <c r="O1137" i="35"/>
  <c r="B1137" i="35"/>
  <c r="B1863" i="35"/>
  <c r="O1863" i="35"/>
  <c r="P1863" i="35"/>
  <c r="O1891" i="35"/>
  <c r="B1891" i="35"/>
  <c r="P1891" i="35"/>
  <c r="P4834" i="35"/>
  <c r="B4834" i="35"/>
  <c r="O4834" i="35"/>
  <c r="P2239" i="35"/>
  <c r="B2239" i="35"/>
  <c r="O2239" i="35"/>
  <c r="B2089" i="35"/>
  <c r="P2089" i="35"/>
  <c r="O2089" i="35"/>
  <c r="O2300" i="35"/>
  <c r="B2300" i="35"/>
  <c r="P2300" i="35"/>
  <c r="P1921" i="35"/>
  <c r="O1921" i="35"/>
  <c r="B1921" i="35"/>
  <c r="P2063" i="35"/>
  <c r="B2063" i="35"/>
  <c r="O2063" i="35"/>
  <c r="P642" i="35"/>
  <c r="O642" i="35"/>
  <c r="B642" i="35"/>
  <c r="O4884" i="35"/>
  <c r="B4884" i="35"/>
  <c r="P4884" i="35"/>
  <c r="P2086" i="35"/>
  <c r="O2086" i="35"/>
  <c r="B2086" i="35"/>
  <c r="O2861" i="35"/>
  <c r="B2861" i="35"/>
  <c r="P2861" i="35"/>
  <c r="P1588" i="35"/>
  <c r="O1588" i="35"/>
  <c r="B1588" i="35"/>
  <c r="P227" i="35"/>
  <c r="O227" i="35"/>
  <c r="B227" i="35"/>
  <c r="O1756" i="35"/>
  <c r="B1756" i="35"/>
  <c r="P1756" i="35"/>
  <c r="P3997" i="35"/>
  <c r="O3997" i="35"/>
  <c r="B3997" i="35"/>
  <c r="P3457" i="35"/>
  <c r="O3457" i="35"/>
  <c r="B3457" i="35"/>
  <c r="B1373" i="35"/>
  <c r="P1373" i="35"/>
  <c r="O1373" i="35"/>
  <c r="O1141" i="35"/>
  <c r="P1141" i="35"/>
  <c r="B1141" i="35"/>
  <c r="P1402" i="35"/>
  <c r="O1402" i="35"/>
  <c r="B1402" i="35"/>
  <c r="B795" i="35"/>
  <c r="O795" i="35"/>
  <c r="P795" i="35"/>
  <c r="O1000" i="35"/>
  <c r="B1000" i="35"/>
  <c r="P1000" i="35"/>
  <c r="P344" i="35"/>
  <c r="B344" i="35"/>
  <c r="O344" i="35"/>
  <c r="B1752" i="35"/>
  <c r="P1752" i="35"/>
  <c r="O1752" i="35"/>
  <c r="O5475" i="35"/>
  <c r="P5475" i="35"/>
  <c r="B5475" i="35"/>
  <c r="O4546" i="35"/>
  <c r="P4546" i="35"/>
  <c r="B4546" i="35"/>
  <c r="P4312" i="35"/>
  <c r="O4312" i="35"/>
  <c r="B4312" i="35"/>
  <c r="O4912" i="35"/>
  <c r="B4912" i="35"/>
  <c r="P4912" i="35"/>
  <c r="P1712" i="35"/>
  <c r="O1712" i="35"/>
  <c r="B1712" i="35"/>
  <c r="B3695" i="35"/>
  <c r="O3695" i="35"/>
  <c r="P3695" i="35"/>
  <c r="O3214" i="35"/>
  <c r="B3214" i="35"/>
  <c r="P3214" i="35"/>
  <c r="P5071" i="35"/>
  <c r="O5071" i="35"/>
  <c r="B5071" i="35"/>
  <c r="B2898" i="35"/>
  <c r="P2898" i="35"/>
  <c r="O2898" i="35"/>
  <c r="O2328" i="35"/>
  <c r="B2328" i="35"/>
  <c r="P2328" i="35"/>
  <c r="O5142" i="35"/>
  <c r="P5142" i="35"/>
  <c r="B5142" i="35"/>
  <c r="B3518" i="35"/>
  <c r="O3518" i="35"/>
  <c r="P3518" i="35"/>
  <c r="O5499" i="35"/>
  <c r="P5499" i="35"/>
  <c r="B5499" i="35"/>
  <c r="B2302" i="35"/>
  <c r="P2302" i="35"/>
  <c r="O2302" i="35"/>
  <c r="P2621" i="35"/>
  <c r="O2621" i="35"/>
  <c r="B2621" i="35"/>
  <c r="P3829" i="35"/>
  <c r="B3829" i="35"/>
  <c r="O3829" i="35"/>
  <c r="O3273" i="35"/>
  <c r="P3273" i="35"/>
  <c r="B3273" i="35"/>
  <c r="B2730" i="35"/>
  <c r="P2730" i="35"/>
  <c r="O2730" i="35"/>
  <c r="B3157" i="35"/>
  <c r="P3157" i="35"/>
  <c r="O3157" i="35"/>
  <c r="P3150" i="35"/>
  <c r="B3150" i="35"/>
  <c r="O3150" i="35"/>
  <c r="B3802" i="35"/>
  <c r="P3802" i="35"/>
  <c r="O3802" i="35"/>
  <c r="P627" i="35"/>
  <c r="O627" i="35"/>
  <c r="B627" i="35"/>
  <c r="B1620" i="35"/>
  <c r="O1620" i="35"/>
  <c r="P1620" i="35"/>
  <c r="B2994" i="35"/>
  <c r="P2994" i="35"/>
  <c r="O2994" i="35"/>
  <c r="B3314" i="35"/>
  <c r="P3314" i="35"/>
  <c r="O3314" i="35"/>
  <c r="O1435" i="35"/>
  <c r="B1435" i="35"/>
  <c r="P1435" i="35"/>
  <c r="O704" i="35"/>
  <c r="B704" i="35"/>
  <c r="P704" i="35"/>
  <c r="B4904" i="35"/>
  <c r="O4904" i="35"/>
  <c r="P4904" i="35"/>
  <c r="B594" i="35"/>
  <c r="O594" i="35"/>
  <c r="P594" i="35"/>
  <c r="P4282" i="35"/>
  <c r="O4282" i="35"/>
  <c r="B4282" i="35"/>
  <c r="B1681" i="35"/>
  <c r="P1681" i="35"/>
  <c r="O1681" i="35"/>
  <c r="P4527" i="35"/>
  <c r="O4527" i="35"/>
  <c r="B4527" i="35"/>
  <c r="O1381" i="35"/>
  <c r="B1381" i="35"/>
  <c r="P1381" i="35"/>
  <c r="B3208" i="35"/>
  <c r="O3208" i="35"/>
  <c r="P3208" i="35"/>
  <c r="P1305" i="35"/>
  <c r="B1305" i="35"/>
  <c r="O1305" i="35"/>
  <c r="B5066" i="35"/>
  <c r="P5066" i="35"/>
  <c r="O5066" i="35"/>
  <c r="O2983" i="35"/>
  <c r="P2983" i="35"/>
  <c r="B2983" i="35"/>
  <c r="B3372" i="35"/>
  <c r="O3372" i="35"/>
  <c r="P3372" i="35"/>
  <c r="B2128" i="35"/>
  <c r="P2128" i="35"/>
  <c r="O2128" i="35"/>
  <c r="B1742" i="35"/>
  <c r="P1742" i="35"/>
  <c r="O1742" i="35"/>
  <c r="B390" i="35"/>
  <c r="P390" i="35"/>
  <c r="O390" i="35"/>
  <c r="P5551" i="35"/>
  <c r="O5551" i="35"/>
  <c r="B5551" i="35"/>
  <c r="P5201" i="35"/>
  <c r="O5201" i="35"/>
  <c r="B5201" i="35"/>
  <c r="P4121" i="35"/>
  <c r="B4121" i="35"/>
  <c r="O4121" i="35"/>
  <c r="B1476" i="35"/>
  <c r="O1476" i="35"/>
  <c r="P1476" i="35"/>
  <c r="P2583" i="35"/>
  <c r="B2583" i="35"/>
  <c r="O2583" i="35"/>
  <c r="P3575" i="35"/>
  <c r="O3575" i="35"/>
  <c r="B3575" i="35"/>
  <c r="P4045" i="35"/>
  <c r="B4045" i="35"/>
  <c r="O4045" i="35"/>
  <c r="O3759" i="35"/>
  <c r="P3759" i="35"/>
  <c r="B3759" i="35"/>
  <c r="P420" i="35"/>
  <c r="O420" i="35"/>
  <c r="B420" i="35"/>
  <c r="P2295" i="35"/>
  <c r="O2295" i="35"/>
  <c r="B2295" i="35"/>
  <c r="O1231" i="35"/>
  <c r="P1231" i="35"/>
  <c r="B1231" i="35"/>
  <c r="B2401" i="35"/>
  <c r="O2401" i="35"/>
  <c r="P2401" i="35"/>
  <c r="B531" i="35"/>
  <c r="P531" i="35"/>
  <c r="O531" i="35"/>
  <c r="P3303" i="35"/>
  <c r="O3303" i="35"/>
  <c r="B3303" i="35"/>
  <c r="P4163" i="35"/>
  <c r="B4163" i="35"/>
  <c r="O4163" i="35"/>
  <c r="B3012" i="35"/>
  <c r="P3012" i="35"/>
  <c r="O3012" i="35"/>
  <c r="B2483" i="35"/>
  <c r="P2483" i="35"/>
  <c r="O2483" i="35"/>
  <c r="P2728" i="35"/>
  <c r="O2728" i="35"/>
  <c r="B2728" i="35"/>
  <c r="O4523" i="35"/>
  <c r="P4523" i="35"/>
  <c r="B4523" i="35"/>
  <c r="O2307" i="35"/>
  <c r="P2307" i="35"/>
  <c r="B2307" i="35"/>
  <c r="O4914" i="35"/>
  <c r="P4914" i="35"/>
  <c r="B4914" i="35"/>
  <c r="O1627" i="35"/>
  <c r="B1627" i="35"/>
  <c r="P1627" i="35"/>
  <c r="P1031" i="35"/>
  <c r="O1031" i="35"/>
  <c r="B1031" i="35"/>
  <c r="P2435" i="35"/>
  <c r="O2435" i="35"/>
  <c r="B2435" i="35"/>
  <c r="O3936" i="35"/>
  <c r="B3936" i="35"/>
  <c r="P3936" i="35"/>
  <c r="B2619" i="35"/>
  <c r="P2619" i="35"/>
  <c r="O2619" i="35"/>
  <c r="O507" i="35"/>
  <c r="P507" i="35"/>
  <c r="B507" i="35"/>
  <c r="P404" i="35"/>
  <c r="O404" i="35"/>
  <c r="B404" i="35"/>
  <c r="O3034" i="35"/>
  <c r="P3034" i="35"/>
  <c r="B3034" i="35"/>
  <c r="O566" i="35"/>
  <c r="P566" i="35"/>
  <c r="B566" i="35"/>
  <c r="B3972" i="35"/>
  <c r="P3972" i="35"/>
  <c r="O3972" i="35"/>
  <c r="O1056" i="35"/>
  <c r="B1056" i="35"/>
  <c r="P1056" i="35"/>
  <c r="P2562" i="35"/>
  <c r="B2562" i="35"/>
  <c r="O2562" i="35"/>
  <c r="B3754" i="35"/>
  <c r="P3754" i="35"/>
  <c r="O3754" i="35"/>
  <c r="O1629" i="35"/>
  <c r="P1629" i="35"/>
  <c r="B1629" i="35"/>
  <c r="O2177" i="35"/>
  <c r="P2177" i="35"/>
  <c r="B2177" i="35"/>
  <c r="P164" i="35"/>
  <c r="B164" i="35"/>
  <c r="O164" i="35"/>
  <c r="P2651" i="35"/>
  <c r="B2651" i="35"/>
  <c r="O2651" i="35"/>
  <c r="B1185" i="35"/>
  <c r="P1185" i="35"/>
  <c r="O1185" i="35"/>
  <c r="B5127" i="35"/>
  <c r="O5127" i="35"/>
  <c r="P5127" i="35"/>
  <c r="P1513" i="35"/>
  <c r="O1513" i="35"/>
  <c r="B1513" i="35"/>
  <c r="P3152" i="35"/>
  <c r="B3152" i="35"/>
  <c r="O3152" i="35"/>
  <c r="O3133" i="35"/>
  <c r="P3133" i="35"/>
  <c r="B3133" i="35"/>
  <c r="B4204" i="35"/>
  <c r="O4204" i="35"/>
  <c r="P4204" i="35"/>
  <c r="P1768" i="35"/>
  <c r="O1768" i="35"/>
  <c r="B1768" i="35"/>
  <c r="B1805" i="35"/>
  <c r="P1805" i="35"/>
  <c r="O1805" i="35"/>
  <c r="P4743" i="35"/>
  <c r="B4743" i="35"/>
  <c r="O4743" i="35"/>
  <c r="O5367" i="35"/>
  <c r="P5367" i="35"/>
  <c r="B5367" i="35"/>
  <c r="O4906" i="35"/>
  <c r="P4906" i="35"/>
  <c r="B4906" i="35"/>
  <c r="P3287" i="35"/>
  <c r="B3287" i="35"/>
  <c r="O3287" i="35"/>
  <c r="P2035" i="35"/>
  <c r="O2035" i="35"/>
  <c r="B2035" i="35"/>
  <c r="O5062" i="35"/>
  <c r="P5062" i="35"/>
  <c r="B5062" i="35"/>
  <c r="P4599" i="35"/>
  <c r="O4599" i="35"/>
  <c r="B4599" i="35"/>
  <c r="P675" i="35"/>
  <c r="B675" i="35"/>
  <c r="O675" i="35"/>
  <c r="O3340" i="35"/>
  <c r="P3340" i="35"/>
  <c r="B3340" i="35"/>
  <c r="O4833" i="35"/>
  <c r="B4833" i="35"/>
  <c r="P4833" i="35"/>
  <c r="P3521" i="35"/>
  <c r="B3521" i="35"/>
  <c r="O3521" i="35"/>
  <c r="P3844" i="35"/>
  <c r="B3844" i="35"/>
  <c r="O3844" i="35"/>
  <c r="B801" i="35"/>
  <c r="O801" i="35"/>
  <c r="P801" i="35"/>
  <c r="B5135" i="35"/>
  <c r="P5135" i="35"/>
  <c r="O5135" i="35"/>
  <c r="O3855" i="35"/>
  <c r="B3855" i="35"/>
  <c r="P3855" i="35"/>
  <c r="B4333" i="35"/>
  <c r="P4333" i="35"/>
  <c r="O4333" i="35"/>
  <c r="B5431" i="35"/>
  <c r="P5431" i="35"/>
  <c r="O5431" i="35"/>
  <c r="B1687" i="35"/>
  <c r="O1687" i="35"/>
  <c r="P1687" i="35"/>
  <c r="O2317" i="35"/>
  <c r="B2317" i="35"/>
  <c r="P2317" i="35"/>
  <c r="P5504" i="35"/>
  <c r="B5504" i="35"/>
  <c r="O5504" i="35"/>
  <c r="B4154" i="35"/>
  <c r="O4154" i="35"/>
  <c r="P4154" i="35"/>
  <c r="P1174" i="35"/>
  <c r="O1174" i="35"/>
  <c r="B1174" i="35"/>
  <c r="P5573" i="35"/>
  <c r="B5573" i="35"/>
  <c r="O5573" i="35"/>
  <c r="B4514" i="35"/>
  <c r="P4514" i="35"/>
  <c r="O4514" i="35"/>
  <c r="P2875" i="35"/>
  <c r="B2875" i="35"/>
  <c r="O2875" i="35"/>
  <c r="O4205" i="35"/>
  <c r="B4205" i="35"/>
  <c r="P4205" i="35"/>
  <c r="B2173" i="35"/>
  <c r="O2173" i="35"/>
  <c r="P2173" i="35"/>
  <c r="O3188" i="35"/>
  <c r="P3188" i="35"/>
  <c r="B3188" i="35"/>
  <c r="P2857" i="35"/>
  <c r="B2857" i="35"/>
  <c r="O2857" i="35"/>
  <c r="P2987" i="35"/>
  <c r="O2987" i="35"/>
  <c r="B2987" i="35"/>
  <c r="P1246" i="35"/>
  <c r="B1246" i="35"/>
  <c r="O1246" i="35"/>
  <c r="O2121" i="35"/>
  <c r="P2121" i="35"/>
  <c r="B2121" i="35"/>
  <c r="B4963" i="35"/>
  <c r="O4963" i="35"/>
  <c r="P4963" i="35"/>
  <c r="P2668" i="35"/>
  <c r="O2668" i="35"/>
  <c r="B2668" i="35"/>
  <c r="O468" i="35"/>
  <c r="B468" i="35"/>
  <c r="P468" i="35"/>
  <c r="P3739" i="35"/>
  <c r="B3739" i="35"/>
  <c r="O3739" i="35"/>
  <c r="O246" i="35"/>
  <c r="B246" i="35"/>
  <c r="P246" i="35"/>
  <c r="P2824" i="35"/>
  <c r="B2824" i="35"/>
  <c r="O2824" i="35"/>
  <c r="O3336" i="35"/>
  <c r="P3336" i="35"/>
  <c r="B3336" i="35"/>
  <c r="B761" i="35"/>
  <c r="O761" i="35"/>
  <c r="P761" i="35"/>
  <c r="P2053" i="35"/>
  <c r="B2053" i="35"/>
  <c r="O2053" i="35"/>
  <c r="P2475" i="35"/>
  <c r="B2475" i="35"/>
  <c r="O2475" i="35"/>
  <c r="O1601" i="35"/>
  <c r="B1601" i="35"/>
  <c r="P1601" i="35"/>
  <c r="O1096" i="35"/>
  <c r="B1096" i="35"/>
  <c r="P1096" i="35"/>
  <c r="O1817" i="35"/>
  <c r="P1817" i="35"/>
  <c r="B1817" i="35"/>
  <c r="O2183" i="35"/>
  <c r="P2183" i="35"/>
  <c r="B2183" i="35"/>
  <c r="P4563" i="35"/>
  <c r="O4563" i="35"/>
  <c r="B4563" i="35"/>
  <c r="P5282" i="35"/>
  <c r="B5282" i="35"/>
  <c r="O5282" i="35"/>
  <c r="P5077" i="35"/>
  <c r="B5077" i="35"/>
  <c r="O5077" i="35"/>
  <c r="O4085" i="35"/>
  <c r="P4085" i="35"/>
  <c r="B4085" i="35"/>
  <c r="B2323" i="35"/>
  <c r="O2323" i="35"/>
  <c r="P2323" i="35"/>
  <c r="P5590" i="35"/>
  <c r="B5590" i="35"/>
  <c r="O5590" i="35"/>
  <c r="B3333" i="35"/>
  <c r="O3333" i="35"/>
  <c r="P3333" i="35"/>
  <c r="P5443" i="35"/>
  <c r="O5443" i="35"/>
  <c r="B5443" i="35"/>
  <c r="P3056" i="35"/>
  <c r="B3056" i="35"/>
  <c r="O3056" i="35"/>
  <c r="O1093" i="35"/>
  <c r="B1093" i="35"/>
  <c r="P1093" i="35"/>
  <c r="B2213" i="35"/>
  <c r="P2213" i="35"/>
  <c r="O2213" i="35"/>
  <c r="B5632" i="35"/>
  <c r="O5632" i="35"/>
  <c r="P5632" i="35"/>
  <c r="P1092" i="35"/>
  <c r="B1092" i="35"/>
  <c r="O1092" i="35"/>
  <c r="B2863" i="35"/>
  <c r="P2863" i="35"/>
  <c r="O2863" i="35"/>
  <c r="O2374" i="35"/>
  <c r="P2374" i="35"/>
  <c r="B2374" i="35"/>
  <c r="P54" i="35"/>
  <c r="O54" i="35"/>
  <c r="B54" i="35"/>
  <c r="O225" i="35"/>
  <c r="B225" i="35"/>
  <c r="P225" i="35"/>
  <c r="O1724" i="35"/>
  <c r="P1724" i="35"/>
  <c r="B1724" i="35"/>
  <c r="O3921" i="35"/>
  <c r="P3921" i="35"/>
  <c r="B3921" i="35"/>
  <c r="B2408" i="35"/>
  <c r="O2408" i="35"/>
  <c r="P2408" i="35"/>
  <c r="O3328" i="35"/>
  <c r="P3328" i="35"/>
  <c r="B3328" i="35"/>
  <c r="O3968" i="35"/>
  <c r="P3968" i="35"/>
  <c r="B3968" i="35"/>
  <c r="P4181" i="35"/>
  <c r="O4181" i="35"/>
  <c r="B4181" i="35"/>
  <c r="P3886" i="35"/>
  <c r="O3886" i="35"/>
  <c r="B3886" i="35"/>
  <c r="O5308" i="35"/>
  <c r="B5308" i="35"/>
  <c r="P5308" i="35"/>
  <c r="B3895" i="35"/>
  <c r="O3895" i="35"/>
  <c r="P3895" i="35"/>
  <c r="O2855" i="35"/>
  <c r="B2855" i="35"/>
  <c r="P2855" i="35"/>
  <c r="B3065" i="35"/>
  <c r="P3065" i="35"/>
  <c r="O3065" i="35"/>
  <c r="B4259" i="35"/>
  <c r="O4259" i="35"/>
  <c r="P4259" i="35"/>
  <c r="O1893" i="35"/>
  <c r="P1893" i="35"/>
  <c r="B1893" i="35"/>
  <c r="B27" i="35"/>
  <c r="O27" i="35"/>
  <c r="P27" i="35"/>
  <c r="P556" i="35"/>
  <c r="O556" i="35"/>
  <c r="B556" i="35"/>
  <c r="O2497" i="35"/>
  <c r="B2497" i="35"/>
  <c r="P2497" i="35"/>
  <c r="P2365" i="35"/>
  <c r="B2365" i="35"/>
  <c r="O2365" i="35"/>
  <c r="B383" i="35"/>
  <c r="P383" i="35"/>
  <c r="O383" i="35"/>
  <c r="P2960" i="35"/>
  <c r="B2960" i="35"/>
  <c r="O2960" i="35"/>
  <c r="O991" i="35"/>
  <c r="B991" i="35"/>
  <c r="P991" i="35"/>
  <c r="P1199" i="35"/>
  <c r="O1199" i="35"/>
  <c r="B1199" i="35"/>
  <c r="P571" i="35"/>
  <c r="O571" i="35"/>
  <c r="B571" i="35"/>
  <c r="B5044" i="35"/>
  <c r="P5044" i="35"/>
  <c r="O5044" i="35"/>
  <c r="P4050" i="35"/>
  <c r="B4050" i="35"/>
  <c r="O4050" i="35"/>
  <c r="B5317" i="35"/>
  <c r="O5317" i="35"/>
  <c r="P5317" i="35"/>
  <c r="O244" i="35"/>
  <c r="P244" i="35"/>
  <c r="B244" i="35"/>
  <c r="B448" i="35"/>
  <c r="P448" i="35"/>
  <c r="O448" i="35"/>
  <c r="B3790" i="35"/>
  <c r="O3790" i="35"/>
  <c r="P3790" i="35"/>
  <c r="P2380" i="35"/>
  <c r="O2380" i="35"/>
  <c r="B2380" i="35"/>
  <c r="B5619" i="35"/>
  <c r="O5619" i="35"/>
  <c r="P5619" i="35"/>
  <c r="B5380" i="35"/>
  <c r="P5380" i="35"/>
  <c r="O5380" i="35"/>
  <c r="B3875" i="35"/>
  <c r="O3875" i="35"/>
  <c r="P3875" i="35"/>
  <c r="P3206" i="35"/>
  <c r="B3206" i="35"/>
  <c r="O3206" i="35"/>
  <c r="P2796" i="35"/>
  <c r="B2796" i="35"/>
  <c r="O2796" i="35"/>
  <c r="O2753" i="35"/>
  <c r="B2753" i="35"/>
  <c r="P2753" i="35"/>
  <c r="P3216" i="35"/>
  <c r="O3216" i="35"/>
  <c r="B3216" i="35"/>
  <c r="B2928" i="35"/>
  <c r="P2928" i="35"/>
  <c r="O2928" i="35"/>
  <c r="B2276" i="35"/>
  <c r="P2276" i="35"/>
  <c r="O2276" i="35"/>
  <c r="P5175" i="35"/>
  <c r="O5175" i="35"/>
  <c r="B5175" i="35"/>
  <c r="O1160" i="35"/>
  <c r="P1160" i="35"/>
  <c r="B1160" i="35"/>
  <c r="P76" i="35"/>
  <c r="B76" i="35"/>
  <c r="O76" i="35"/>
  <c r="B2522" i="35"/>
  <c r="O2522" i="35"/>
  <c r="P2522" i="35"/>
  <c r="B968" i="35"/>
  <c r="O968" i="35"/>
  <c r="P968" i="35"/>
  <c r="P2470" i="35"/>
  <c r="O2470" i="35"/>
  <c r="B2470" i="35"/>
  <c r="P3871" i="35"/>
  <c r="B3871" i="35"/>
  <c r="O3871" i="35"/>
  <c r="P4995" i="35"/>
  <c r="B4995" i="35"/>
  <c r="O4995" i="35"/>
  <c r="B2166" i="35"/>
  <c r="O2166" i="35"/>
  <c r="B2261" i="35"/>
  <c r="P2261" i="35"/>
  <c r="O2261" i="35"/>
  <c r="B4490" i="35"/>
  <c r="O4490" i="35"/>
  <c r="P4490" i="35"/>
  <c r="B699" i="35"/>
  <c r="P699" i="35"/>
  <c r="B502" i="35"/>
  <c r="P502" i="35"/>
  <c r="O502" i="35"/>
  <c r="P3849" i="35"/>
  <c r="B3849" i="35"/>
  <c r="O3849" i="35"/>
  <c r="B5515" i="35"/>
  <c r="O5515" i="35"/>
  <c r="P5515" i="35"/>
  <c r="B1530" i="35"/>
  <c r="O1530" i="35"/>
  <c r="P1530" i="35"/>
  <c r="B1443" i="35"/>
  <c r="O1443" i="35"/>
  <c r="P1443" i="35"/>
  <c r="O2916" i="35"/>
  <c r="P2916" i="35"/>
  <c r="B2916" i="35"/>
  <c r="P5534" i="35"/>
  <c r="B5534" i="35"/>
  <c r="O5534" i="35"/>
  <c r="O2655" i="35"/>
  <c r="B2655" i="35"/>
  <c r="P2655" i="35"/>
  <c r="B3939" i="35"/>
  <c r="O3939" i="35"/>
  <c r="P3939" i="35"/>
  <c r="B5547" i="35"/>
  <c r="O5547" i="35"/>
  <c r="P5547" i="35"/>
  <c r="P2997" i="35"/>
  <c r="O2997" i="35"/>
  <c r="B2997" i="35"/>
  <c r="B342" i="35"/>
  <c r="O342" i="35"/>
  <c r="P342" i="35"/>
  <c r="P689" i="35"/>
  <c r="O689" i="35"/>
  <c r="B689" i="35"/>
  <c r="P3906" i="35"/>
  <c r="O3906" i="35"/>
  <c r="B3906" i="35"/>
  <c r="P2233" i="35"/>
  <c r="O2233" i="35"/>
  <c r="B2233" i="35"/>
  <c r="P1108" i="35"/>
  <c r="O1108" i="35"/>
  <c r="B1108" i="35"/>
  <c r="B4077" i="35"/>
  <c r="P4077" i="35"/>
  <c r="O4077" i="35"/>
  <c r="O1162" i="35"/>
  <c r="P1162" i="35"/>
  <c r="B1162" i="35"/>
  <c r="B609" i="35"/>
  <c r="P609" i="35"/>
  <c r="O609" i="35"/>
  <c r="P4382" i="35"/>
  <c r="O4382" i="35"/>
  <c r="B4382" i="35"/>
  <c r="O1074" i="35"/>
  <c r="B1074" i="35"/>
  <c r="P1074" i="35"/>
  <c r="B2991" i="35"/>
  <c r="P2991" i="35"/>
  <c r="O2991" i="35"/>
  <c r="O879" i="35"/>
  <c r="B879" i="35"/>
  <c r="P879" i="35"/>
  <c r="P1514" i="35"/>
  <c r="O1514" i="35"/>
  <c r="B1514" i="35"/>
  <c r="O3290" i="35"/>
  <c r="P3290" i="35"/>
  <c r="B3290" i="35"/>
  <c r="P2745" i="35"/>
  <c r="B2745" i="35"/>
  <c r="O2745" i="35"/>
  <c r="P78" i="35"/>
  <c r="O78" i="35"/>
  <c r="B78" i="35"/>
  <c r="O3799" i="35"/>
  <c r="B3799" i="35"/>
  <c r="P3799" i="35"/>
  <c r="P5199" i="35"/>
  <c r="O5199" i="35"/>
  <c r="B5199" i="35"/>
  <c r="B4838" i="35"/>
  <c r="O4838" i="35"/>
  <c r="P4838" i="35"/>
  <c r="P3794" i="35"/>
  <c r="B3794" i="35"/>
  <c r="O3794" i="35"/>
  <c r="P4067" i="35"/>
  <c r="B4067" i="35"/>
  <c r="O4067" i="35"/>
  <c r="P1076" i="35"/>
  <c r="O1076" i="35"/>
  <c r="B1076" i="35"/>
  <c r="B2101" i="35"/>
  <c r="P2101" i="35"/>
  <c r="O2101" i="35"/>
  <c r="B1607" i="35"/>
  <c r="O1607" i="35"/>
  <c r="P1607" i="35"/>
  <c r="O661" i="35"/>
  <c r="P661" i="35"/>
  <c r="B661" i="35"/>
  <c r="B4404" i="35"/>
  <c r="P4404" i="35"/>
  <c r="O4404" i="35"/>
  <c r="O4330" i="35"/>
  <c r="B4330" i="35"/>
  <c r="P4330" i="35"/>
  <c r="B1746" i="35"/>
  <c r="P1746" i="35"/>
  <c r="O1746" i="35"/>
  <c r="O4438" i="35"/>
  <c r="P4438" i="35"/>
  <c r="B4438" i="35"/>
  <c r="B3612" i="35"/>
  <c r="O3612" i="35"/>
  <c r="P3612" i="35"/>
  <c r="O3769" i="35"/>
  <c r="B3769" i="35"/>
  <c r="P3769" i="35"/>
  <c r="O593" i="35"/>
  <c r="B593" i="35"/>
  <c r="P593" i="35"/>
  <c r="P5295" i="35"/>
  <c r="O5295" i="35"/>
  <c r="B5295" i="35"/>
  <c r="O92" i="35"/>
  <c r="B92" i="35"/>
  <c r="P92" i="35"/>
  <c r="B3487" i="35"/>
  <c r="P3487" i="35"/>
  <c r="O3487" i="35"/>
  <c r="B2411" i="35"/>
  <c r="O2411" i="35"/>
  <c r="P2411" i="35"/>
  <c r="P3332" i="35"/>
  <c r="B3332" i="35"/>
  <c r="O3332" i="35"/>
  <c r="P3475" i="35"/>
  <c r="O3475" i="35"/>
  <c r="B3475" i="35"/>
  <c r="O3088" i="35"/>
  <c r="B3088" i="35"/>
  <c r="P3088" i="35"/>
  <c r="B2973" i="35"/>
  <c r="P2973" i="35"/>
  <c r="O2973" i="35"/>
  <c r="O1686" i="35"/>
  <c r="B1686" i="35"/>
  <c r="P1686" i="35"/>
  <c r="P1084" i="35"/>
  <c r="B1084" i="35"/>
  <c r="O1084" i="35"/>
  <c r="P455" i="35"/>
  <c r="O455" i="35"/>
  <c r="B455" i="35"/>
  <c r="B4899" i="35"/>
  <c r="O4899" i="35"/>
  <c r="P4899" i="35"/>
  <c r="O2568" i="35"/>
  <c r="B2568" i="35"/>
  <c r="P2568" i="35"/>
  <c r="P1226" i="35"/>
  <c r="O1226" i="35"/>
  <c r="B1226" i="35"/>
  <c r="O1889" i="35"/>
  <c r="B1889" i="35"/>
  <c r="P1889" i="35"/>
  <c r="B2044" i="35"/>
  <c r="O2044" i="35"/>
  <c r="P2044" i="35"/>
  <c r="O3104" i="35"/>
  <c r="B3104" i="35"/>
  <c r="P3104" i="35"/>
  <c r="B20" i="35"/>
  <c r="P20" i="35"/>
  <c r="O20" i="35"/>
  <c r="O2635" i="35"/>
  <c r="B2635" i="35"/>
  <c r="P2635" i="35"/>
  <c r="O2466" i="35"/>
  <c r="B2466" i="35"/>
  <c r="P2466" i="35"/>
  <c r="O5434" i="35"/>
  <c r="P5434" i="35"/>
  <c r="B5434" i="35"/>
  <c r="B965" i="35"/>
  <c r="O965" i="35"/>
  <c r="P965" i="35"/>
  <c r="O682" i="35"/>
  <c r="P682" i="35"/>
  <c r="B682" i="35"/>
  <c r="O595" i="35"/>
  <c r="P595" i="35"/>
  <c r="B595" i="35"/>
  <c r="B5311" i="35"/>
  <c r="P5311" i="35"/>
  <c r="B2362" i="35"/>
  <c r="P2362" i="35"/>
  <c r="O2362" i="35"/>
  <c r="O1155" i="35"/>
  <c r="P1155" i="35"/>
  <c r="B1155" i="35"/>
  <c r="O1886" i="35"/>
  <c r="P1886" i="35"/>
  <c r="B1886" i="35"/>
  <c r="P817" i="35"/>
  <c r="B817" i="35"/>
  <c r="O817" i="35"/>
  <c r="B5611" i="35"/>
  <c r="P5611" i="35"/>
  <c r="O5611" i="35"/>
  <c r="P3833" i="35"/>
  <c r="B3833" i="35"/>
  <c r="O3833" i="35"/>
  <c r="P3117" i="35"/>
  <c r="O3117" i="35"/>
  <c r="B3117" i="35"/>
  <c r="O3296" i="35"/>
  <c r="B3296" i="35"/>
  <c r="P3296" i="35"/>
  <c r="B885" i="35"/>
  <c r="O885" i="35"/>
  <c r="P885" i="35"/>
  <c r="O3311" i="35"/>
  <c r="B3311" i="35"/>
  <c r="P3311" i="35"/>
  <c r="O717" i="35"/>
  <c r="P717" i="35"/>
  <c r="B717" i="35"/>
  <c r="O37" i="35"/>
  <c r="B37" i="35"/>
  <c r="P37" i="35"/>
  <c r="B4642" i="35"/>
  <c r="O4642" i="35"/>
  <c r="P4642" i="35"/>
  <c r="O3085" i="35"/>
  <c r="B3085" i="35"/>
  <c r="P3085" i="35"/>
  <c r="P5002" i="35"/>
  <c r="B5002" i="35"/>
  <c r="O5002" i="35"/>
  <c r="O3160" i="35"/>
  <c r="B3160" i="35"/>
  <c r="P3160" i="35"/>
  <c r="B2481" i="35"/>
  <c r="O2481" i="35"/>
  <c r="P2481" i="35"/>
  <c r="P212" i="35"/>
  <c r="B212" i="35"/>
  <c r="O212" i="35"/>
  <c r="P113" i="35"/>
  <c r="B113" i="35"/>
  <c r="O113" i="35"/>
  <c r="O3093" i="35"/>
  <c r="P3093" i="35"/>
  <c r="B3093" i="35"/>
  <c r="B3386" i="35"/>
  <c r="P3386" i="35"/>
  <c r="O3386" i="35"/>
  <c r="P2023" i="35"/>
  <c r="O2023" i="35"/>
  <c r="B2023" i="35"/>
  <c r="P3031" i="35"/>
  <c r="B3031" i="35"/>
  <c r="O3031" i="35"/>
  <c r="O224" i="35"/>
  <c r="P224" i="35"/>
  <c r="B224" i="35"/>
  <c r="P2099" i="35"/>
  <c r="B2099" i="35"/>
  <c r="O1651" i="35"/>
  <c r="B1651" i="35"/>
  <c r="P1651" i="35"/>
  <c r="O5498" i="35"/>
  <c r="B5498" i="35"/>
  <c r="P5498" i="35"/>
  <c r="P1621" i="35"/>
  <c r="B1621" i="35"/>
  <c r="O1621" i="35"/>
  <c r="O34" i="35"/>
  <c r="P34" i="35"/>
  <c r="B34" i="35"/>
  <c r="O2212" i="35"/>
  <c r="P2212" i="35"/>
  <c r="B2212" i="35"/>
  <c r="O3060" i="35"/>
  <c r="B3060" i="35"/>
  <c r="P3060" i="35"/>
  <c r="P5418" i="35"/>
  <c r="O5418" i="35"/>
  <c r="B5418" i="35"/>
  <c r="O988" i="35"/>
  <c r="B988" i="35"/>
  <c r="P988" i="35"/>
  <c r="B2890" i="35"/>
  <c r="P2890" i="35"/>
  <c r="O2890" i="35"/>
  <c r="B762" i="35"/>
  <c r="O762" i="35"/>
  <c r="P762" i="35"/>
  <c r="P4083" i="35"/>
  <c r="B4083" i="35"/>
  <c r="O4083" i="35"/>
  <c r="O4883" i="35"/>
  <c r="P4883" i="35"/>
  <c r="B4883" i="35"/>
  <c r="B3779" i="35"/>
  <c r="P3779" i="35"/>
  <c r="O3779" i="35"/>
  <c r="O61" i="35"/>
  <c r="P61" i="35"/>
  <c r="O4081" i="35"/>
  <c r="P4081" i="35"/>
  <c r="B4081" i="35"/>
  <c r="P5153" i="35"/>
  <c r="B5153" i="35"/>
  <c r="O4364" i="35"/>
  <c r="P4364" i="35"/>
  <c r="B4364" i="35"/>
  <c r="B3784" i="35"/>
  <c r="O3784" i="35"/>
  <c r="P3784" i="35"/>
  <c r="P3324" i="35"/>
  <c r="O3324" i="35"/>
  <c r="B3324" i="35"/>
  <c r="O1477" i="35"/>
  <c r="P1477" i="35"/>
  <c r="B1477" i="35"/>
  <c r="P1073" i="35"/>
  <c r="O1073" i="35"/>
  <c r="P109" i="35"/>
  <c r="B109" i="35"/>
  <c r="O109" i="35"/>
  <c r="P3658" i="35"/>
  <c r="B3658" i="35"/>
  <c r="O3658" i="35"/>
  <c r="P4944" i="35"/>
  <c r="B4944" i="35"/>
  <c r="O4944" i="35"/>
  <c r="O3756" i="35"/>
  <c r="P3756" i="35"/>
  <c r="B3756" i="35"/>
  <c r="B2758" i="35"/>
  <c r="P2758" i="35"/>
  <c r="O2758" i="35"/>
  <c r="O1952" i="35"/>
  <c r="P1952" i="35"/>
  <c r="B1952" i="35"/>
  <c r="O5190" i="35"/>
  <c r="B5190" i="35"/>
  <c r="P5190" i="35"/>
  <c r="B2968" i="35"/>
  <c r="P2968" i="35"/>
  <c r="O2968" i="35"/>
  <c r="B1064" i="35"/>
  <c r="P1064" i="35"/>
  <c r="O1064" i="35"/>
  <c r="P2230" i="35"/>
  <c r="O2230" i="35"/>
  <c r="B2230" i="35"/>
  <c r="O967" i="35"/>
  <c r="B967" i="35"/>
  <c r="B192" i="35"/>
  <c r="P192" i="35"/>
  <c r="O192" i="35"/>
  <c r="P2707" i="35"/>
  <c r="B2707" i="35"/>
  <c r="O2707" i="35"/>
  <c r="O5458" i="35"/>
  <c r="P5458" i="35"/>
  <c r="B5458" i="35"/>
  <c r="B5550" i="35"/>
  <c r="P5550" i="35"/>
  <c r="O5550" i="35"/>
  <c r="B3738" i="35"/>
  <c r="P3738" i="35"/>
  <c r="O3738" i="35"/>
  <c r="P5586" i="35"/>
  <c r="O5586" i="35"/>
  <c r="B5586" i="35"/>
  <c r="O259" i="35"/>
  <c r="P259" i="35"/>
  <c r="B259" i="35"/>
  <c r="P4202" i="35"/>
  <c r="O4202" i="35"/>
  <c r="B4202" i="35"/>
  <c r="B4498" i="35"/>
  <c r="P4498" i="35"/>
  <c r="O4498" i="35"/>
  <c r="P89" i="35"/>
  <c r="O89" i="35"/>
  <c r="B89" i="35"/>
  <c r="O2165" i="35"/>
  <c r="B2165" i="35"/>
  <c r="P2165" i="35"/>
  <c r="B2251" i="35"/>
  <c r="P2251" i="35"/>
  <c r="O2251" i="35"/>
  <c r="P5238" i="35"/>
  <c r="O5238" i="35"/>
  <c r="B5238" i="35"/>
  <c r="O4556" i="35"/>
  <c r="P4556" i="35"/>
  <c r="B4556" i="35"/>
  <c r="O1123" i="35"/>
  <c r="P1123" i="35"/>
  <c r="B1123" i="35"/>
  <c r="P4329" i="35"/>
  <c r="O4329" i="35"/>
  <c r="B4329" i="35"/>
  <c r="B422" i="35"/>
  <c r="O422" i="35"/>
  <c r="P422" i="35"/>
  <c r="P2989" i="35"/>
  <c r="B2989" i="35"/>
  <c r="O2989" i="35"/>
  <c r="O2932" i="35"/>
  <c r="B2932" i="35"/>
  <c r="P2932" i="35"/>
  <c r="B1342" i="35"/>
  <c r="O1342" i="35"/>
  <c r="P1342" i="35"/>
  <c r="P1047" i="35"/>
  <c r="O1047" i="35"/>
  <c r="B1047" i="35"/>
  <c r="B3672" i="35"/>
  <c r="P3672" i="35"/>
  <c r="O3672" i="35"/>
  <c r="B1393" i="35"/>
  <c r="P1393" i="35"/>
  <c r="O1393" i="35"/>
  <c r="P800" i="35"/>
  <c r="P3435" i="35"/>
  <c r="O3926" i="35"/>
  <c r="O3354" i="35"/>
  <c r="P2157" i="35"/>
  <c r="O4621" i="35"/>
  <c r="P5299" i="35"/>
  <c r="P4447" i="35"/>
  <c r="B1789" i="35"/>
  <c r="B3538" i="35"/>
  <c r="B563" i="35"/>
  <c r="P4663" i="35"/>
  <c r="P4962" i="35"/>
  <c r="O2266" i="35"/>
  <c r="B1061" i="35"/>
  <c r="B3783" i="35"/>
  <c r="B2266" i="35"/>
  <c r="P1748" i="35"/>
  <c r="P4269" i="35"/>
  <c r="P1662" i="35"/>
  <c r="B2889" i="35"/>
  <c r="O3361" i="35"/>
  <c r="O532" i="35"/>
  <c r="B5387" i="35"/>
  <c r="P1968" i="35"/>
  <c r="O748" i="35"/>
  <c r="B4323" i="35"/>
  <c r="B2345" i="35"/>
  <c r="B4557" i="35"/>
  <c r="B2094" i="35"/>
  <c r="B5029" i="35"/>
  <c r="O2129" i="35"/>
  <c r="B1871" i="35"/>
  <c r="P3279" i="35"/>
  <c r="B3491" i="35"/>
  <c r="B3228" i="35"/>
  <c r="B4780" i="35"/>
  <c r="B3225" i="35"/>
  <c r="O2120" i="35"/>
  <c r="O1131" i="35"/>
  <c r="P296" i="35"/>
  <c r="P4881" i="35"/>
  <c r="B663" i="35"/>
  <c r="P663" i="35"/>
  <c r="O663" i="35"/>
  <c r="B4440" i="35"/>
  <c r="O4440" i="35"/>
  <c r="P4440" i="35"/>
  <c r="P5213" i="35"/>
  <c r="B5213" i="35"/>
  <c r="O5213" i="35"/>
  <c r="P1946" i="35"/>
  <c r="O1946" i="35"/>
  <c r="B1946" i="35"/>
  <c r="O5384" i="35"/>
  <c r="B5384" i="35"/>
  <c r="P5384" i="35"/>
  <c r="P1675" i="35"/>
  <c r="O1675" i="35"/>
  <c r="B1675" i="35"/>
  <c r="P2681" i="35"/>
  <c r="O2681" i="35"/>
  <c r="B2681" i="35"/>
  <c r="B673" i="35"/>
  <c r="O673" i="35"/>
  <c r="P673" i="35"/>
  <c r="O3002" i="35"/>
  <c r="P3002" i="35"/>
  <c r="B3002" i="35"/>
  <c r="B782" i="35"/>
  <c r="P782" i="35"/>
  <c r="O782" i="35"/>
  <c r="B5391" i="35"/>
  <c r="P5391" i="35"/>
  <c r="O5391" i="35"/>
  <c r="P1492" i="35"/>
  <c r="O1492" i="35"/>
  <c r="P3982" i="35"/>
  <c r="O3982" i="35"/>
  <c r="B3982" i="35"/>
  <c r="O2978" i="35"/>
  <c r="B2978" i="35"/>
  <c r="P2978" i="35"/>
  <c r="P4709" i="35"/>
  <c r="B4709" i="35"/>
  <c r="O4709" i="35"/>
  <c r="B3882" i="35"/>
  <c r="P3882" i="35"/>
  <c r="O3882" i="35"/>
  <c r="P1236" i="35"/>
  <c r="O1236" i="35"/>
  <c r="B1236" i="35"/>
  <c r="B2577" i="35"/>
  <c r="P2577" i="35"/>
  <c r="O2577" i="35"/>
  <c r="O944" i="35"/>
  <c r="B944" i="35"/>
  <c r="P944" i="35"/>
  <c r="O2111" i="35"/>
  <c r="B2111" i="35"/>
  <c r="P2111" i="35"/>
  <c r="O3299" i="35"/>
  <c r="B3299" i="35"/>
  <c r="B2085" i="35"/>
  <c r="P2085" i="35"/>
  <c r="O2085" i="35"/>
  <c r="P3887" i="35"/>
  <c r="O3887" i="35"/>
  <c r="B3887" i="35"/>
  <c r="B1158" i="35"/>
  <c r="P1158" i="35"/>
  <c r="O1158" i="35"/>
  <c r="B4571" i="35"/>
  <c r="P4571" i="35"/>
  <c r="O4571" i="35"/>
  <c r="P3848" i="35"/>
  <c r="B3848" i="35"/>
  <c r="O3848" i="35"/>
  <c r="B4302" i="35"/>
  <c r="P4302" i="35"/>
  <c r="O4302" i="35"/>
  <c r="O2315" i="35"/>
  <c r="P2315" i="35"/>
  <c r="B2315" i="35"/>
  <c r="B1799" i="35"/>
  <c r="P1799" i="35"/>
  <c r="O1799" i="35"/>
  <c r="P2016" i="35"/>
  <c r="B2016" i="35"/>
  <c r="O2016" i="35"/>
  <c r="O3507" i="35"/>
  <c r="B3507" i="35"/>
  <c r="P3507" i="35"/>
  <c r="B4129" i="35"/>
  <c r="O4129" i="35"/>
  <c r="P4129" i="35"/>
  <c r="B2249" i="35"/>
  <c r="O2249" i="35"/>
  <c r="P2249" i="35"/>
  <c r="O2072" i="35"/>
  <c r="P2072" i="35"/>
  <c r="B2072" i="35"/>
  <c r="B2684" i="35"/>
  <c r="P2684" i="35"/>
  <c r="O2684" i="35"/>
  <c r="P4957" i="35"/>
  <c r="B4957" i="35"/>
  <c r="O4957" i="35"/>
  <c r="P65" i="35"/>
  <c r="B65" i="35"/>
  <c r="O65" i="35"/>
  <c r="P1635" i="35"/>
  <c r="B1635" i="35"/>
  <c r="O1635" i="35"/>
  <c r="O1314" i="35"/>
  <c r="B1314" i="35"/>
  <c r="P1314" i="35"/>
  <c r="P537" i="35"/>
  <c r="B537" i="35"/>
  <c r="O537" i="35"/>
  <c r="B1637" i="35"/>
  <c r="P1637" i="35"/>
  <c r="O1637" i="35"/>
  <c r="B3023" i="35"/>
  <c r="P3023" i="35"/>
  <c r="O3023" i="35"/>
  <c r="O4413" i="35"/>
  <c r="P4413" i="35"/>
  <c r="B4413" i="35"/>
  <c r="B5435" i="35"/>
  <c r="O5435" i="35"/>
  <c r="P5435" i="35"/>
  <c r="P1247" i="35"/>
  <c r="O1247" i="35"/>
  <c r="B1247" i="35"/>
  <c r="P1516" i="35"/>
  <c r="B1516" i="35"/>
  <c r="O1516" i="35"/>
  <c r="O5392" i="35"/>
  <c r="P5392" i="35"/>
  <c r="B5392" i="35"/>
  <c r="O5474" i="35"/>
  <c r="P5474" i="35"/>
  <c r="B5474" i="35"/>
  <c r="O3869" i="35"/>
  <c r="P3869" i="35"/>
  <c r="B3869" i="35"/>
  <c r="B3537" i="35"/>
  <c r="O3537" i="35"/>
  <c r="P3537" i="35"/>
  <c r="B3297" i="35"/>
  <c r="O3297" i="35"/>
  <c r="P3297" i="35"/>
  <c r="P178" i="35"/>
  <c r="B178" i="35"/>
  <c r="O178" i="35"/>
  <c r="O87" i="35"/>
  <c r="P87" i="35"/>
  <c r="B87" i="35"/>
  <c r="P4607" i="35"/>
  <c r="B4607" i="35"/>
  <c r="O4607" i="35"/>
  <c r="O2952" i="35"/>
  <c r="B2952" i="35"/>
  <c r="P2952" i="35"/>
  <c r="B2079" i="35"/>
  <c r="O2079" i="35"/>
  <c r="P2079" i="35"/>
  <c r="B1253" i="35"/>
  <c r="P1253" i="35"/>
  <c r="O1253" i="35"/>
  <c r="B2910" i="35"/>
  <c r="P2910" i="35"/>
  <c r="O2910" i="35"/>
  <c r="P1140" i="35"/>
  <c r="B1140" i="35"/>
  <c r="O1140" i="35"/>
  <c r="O149" i="35"/>
  <c r="P149" i="35"/>
  <c r="B149" i="35"/>
  <c r="P2704" i="35"/>
  <c r="B2704" i="35"/>
  <c r="O2704" i="35"/>
  <c r="O158" i="35"/>
  <c r="B158" i="35"/>
  <c r="P158" i="35"/>
  <c r="P2743" i="35"/>
  <c r="B2743" i="35"/>
  <c r="O2743" i="35"/>
  <c r="B4758" i="35"/>
  <c r="P4758" i="35"/>
  <c r="O4758" i="35"/>
  <c r="B4661" i="35"/>
  <c r="P4661" i="35"/>
  <c r="O4661" i="35"/>
  <c r="P4583" i="35"/>
  <c r="B4583" i="35"/>
  <c r="O4583" i="35"/>
  <c r="B2853" i="35"/>
  <c r="P2853" i="35"/>
  <c r="O2853" i="35"/>
  <c r="B1494" i="35"/>
  <c r="O1494" i="35"/>
  <c r="P1494" i="35"/>
  <c r="P1455" i="35"/>
  <c r="B1455" i="35"/>
  <c r="O1455" i="35"/>
  <c r="B1015" i="35"/>
  <c r="P1015" i="35"/>
  <c r="O1015" i="35"/>
  <c r="B1854" i="35"/>
  <c r="P1854" i="35"/>
  <c r="O1854" i="35"/>
  <c r="B849" i="35"/>
  <c r="P849" i="35"/>
  <c r="O849" i="35"/>
  <c r="O4448" i="35"/>
  <c r="B4448" i="35"/>
  <c r="P4448" i="35"/>
  <c r="P4246" i="35"/>
  <c r="B4246" i="35"/>
  <c r="O4246" i="35"/>
  <c r="P1938" i="35"/>
  <c r="B1938" i="35"/>
  <c r="O1938" i="35"/>
  <c r="P3210" i="35"/>
  <c r="B3210" i="35"/>
  <c r="O3210" i="35"/>
  <c r="B5032" i="35"/>
  <c r="O5032" i="35"/>
  <c r="P5032" i="35"/>
  <c r="O2318" i="35"/>
  <c r="P2318" i="35"/>
  <c r="B2318" i="35"/>
  <c r="O2913" i="35"/>
  <c r="B2913" i="35"/>
  <c r="P2913" i="35"/>
  <c r="B245" i="35"/>
  <c r="O245" i="35"/>
  <c r="P245" i="35"/>
  <c r="O4900" i="35"/>
  <c r="B4900" i="35"/>
  <c r="B4396" i="35"/>
  <c r="O4396" i="35"/>
  <c r="P4396" i="35"/>
  <c r="O252" i="35"/>
  <c r="P252" i="35"/>
  <c r="B252" i="35"/>
  <c r="P5211" i="35"/>
  <c r="O5211" i="35"/>
  <c r="B5211" i="35"/>
  <c r="P3642" i="35"/>
  <c r="O3642" i="35"/>
  <c r="B3642" i="35"/>
  <c r="O1217" i="35"/>
  <c r="P1217" i="35"/>
  <c r="B1217" i="35"/>
  <c r="P5360" i="35"/>
  <c r="B5360" i="35"/>
  <c r="O5360" i="35"/>
  <c r="O1556" i="35"/>
  <c r="B1556" i="35"/>
  <c r="P1556" i="35"/>
  <c r="B2397" i="35"/>
  <c r="P2397" i="35"/>
  <c r="O2397" i="35"/>
  <c r="B5293" i="35"/>
  <c r="O5293" i="35"/>
  <c r="P5293" i="35"/>
  <c r="O4365" i="35"/>
  <c r="B4365" i="35"/>
  <c r="P4365" i="35"/>
  <c r="P2160" i="35"/>
  <c r="B2160" i="35"/>
  <c r="O2160" i="35"/>
  <c r="B1166" i="35"/>
  <c r="P1166" i="35"/>
  <c r="O1166" i="35"/>
  <c r="P2925" i="35"/>
  <c r="B2925" i="35"/>
  <c r="O2925" i="35"/>
  <c r="O2880" i="35"/>
  <c r="B2880" i="35"/>
  <c r="P2880" i="35"/>
  <c r="O5000" i="35"/>
  <c r="P5000" i="35"/>
  <c r="B5000" i="35"/>
  <c r="B615" i="35"/>
  <c r="O615" i="35"/>
  <c r="P615" i="35"/>
  <c r="O2168" i="35"/>
  <c r="B2168" i="35"/>
  <c r="P2168" i="35"/>
  <c r="B3054" i="35"/>
  <c r="P3054" i="35"/>
  <c r="O3054" i="35"/>
  <c r="P1297" i="35"/>
  <c r="O1297" i="35"/>
  <c r="B1297" i="35"/>
  <c r="O263" i="35"/>
  <c r="P263" i="35"/>
  <c r="B263" i="35"/>
  <c r="O4489" i="35"/>
  <c r="P4489" i="35"/>
  <c r="B4489" i="35"/>
  <c r="P292" i="35"/>
  <c r="B292" i="35"/>
  <c r="O292" i="35"/>
  <c r="B5085" i="35"/>
  <c r="P5085" i="35"/>
  <c r="O5085" i="35"/>
  <c r="O5196" i="35"/>
  <c r="B5196" i="35"/>
  <c r="P5196" i="35"/>
  <c r="O262" i="35"/>
  <c r="P262" i="35"/>
  <c r="B262" i="35"/>
  <c r="B3757" i="35"/>
  <c r="O3757" i="35"/>
  <c r="P3757" i="35"/>
  <c r="O4275" i="35"/>
  <c r="B4275" i="35"/>
  <c r="P4275" i="35"/>
  <c r="O882" i="35"/>
  <c r="P882" i="35"/>
  <c r="B882" i="35"/>
  <c r="B2182" i="35"/>
  <c r="P2182" i="35"/>
  <c r="O2182" i="35"/>
  <c r="O4603" i="35"/>
  <c r="B4603" i="35"/>
  <c r="P4603" i="35"/>
  <c r="B239" i="35"/>
  <c r="P239" i="35"/>
  <c r="O239" i="35"/>
  <c r="P5230" i="35"/>
  <c r="B5230" i="35"/>
  <c r="O5230" i="35"/>
  <c r="P5041" i="35"/>
  <c r="O5041" i="35"/>
  <c r="B5041" i="35"/>
  <c r="O3569" i="35"/>
  <c r="P3569" i="35"/>
  <c r="B3569" i="35"/>
  <c r="B3709" i="35"/>
  <c r="O3709" i="35"/>
  <c r="P3709" i="35"/>
  <c r="P3081" i="35"/>
  <c r="B3081" i="35"/>
  <c r="O3081" i="35"/>
  <c r="O2372" i="35"/>
  <c r="B2372" i="35"/>
  <c r="P2372" i="35"/>
  <c r="O1481" i="35"/>
  <c r="B1481" i="35"/>
  <c r="P1481" i="35"/>
  <c r="P2281" i="35"/>
  <c r="O2281" i="35"/>
  <c r="B2281" i="35"/>
  <c r="B148" i="35"/>
  <c r="O148" i="35"/>
  <c r="O1267" i="35"/>
  <c r="B1267" i="35"/>
  <c r="P1267" i="35"/>
  <c r="B1612" i="35"/>
  <c r="O1612" i="35"/>
  <c r="P1612" i="35"/>
  <c r="O4135" i="35"/>
  <c r="B4135" i="35"/>
  <c r="P4135" i="35"/>
  <c r="O4966" i="35"/>
  <c r="P4966" i="35"/>
  <c r="B4966" i="35"/>
  <c r="O1589" i="35"/>
  <c r="B1589" i="35"/>
  <c r="P1589" i="35"/>
  <c r="B5146" i="35"/>
  <c r="P5146" i="35"/>
  <c r="O5146" i="35"/>
  <c r="P4358" i="35"/>
  <c r="O4358" i="35"/>
  <c r="B4358" i="35"/>
  <c r="B1095" i="35"/>
  <c r="O1095" i="35"/>
  <c r="P1095" i="35"/>
  <c r="O589" i="35"/>
  <c r="B589" i="35"/>
  <c r="P589" i="35"/>
  <c r="P3583" i="35"/>
  <c r="B3583" i="35"/>
  <c r="O3583" i="35"/>
  <c r="P454" i="35"/>
  <c r="O454" i="35"/>
  <c r="B454" i="35"/>
  <c r="O3755" i="35"/>
  <c r="B3755" i="35"/>
  <c r="P3755" i="35"/>
  <c r="O3448" i="35"/>
  <c r="P3448" i="35"/>
  <c r="B3448" i="35"/>
  <c r="O1029" i="35"/>
  <c r="P1029" i="35"/>
  <c r="B1029" i="35"/>
  <c r="P51" i="35"/>
  <c r="B51" i="35"/>
  <c r="O51" i="35"/>
  <c r="P4702" i="35"/>
  <c r="O4702" i="35"/>
  <c r="B4702" i="35"/>
  <c r="O5438" i="35"/>
  <c r="B5438" i="35"/>
  <c r="P5438" i="35"/>
  <c r="B4573" i="35"/>
  <c r="O4573" i="35"/>
  <c r="P4573" i="35"/>
  <c r="P2373" i="35"/>
  <c r="O2373" i="35"/>
  <c r="B2373" i="35"/>
  <c r="P1432" i="35"/>
  <c r="O1432" i="35"/>
  <c r="B1432" i="35"/>
  <c r="B5459" i="35"/>
  <c r="P5459" i="35"/>
  <c r="O5459" i="35"/>
  <c r="B547" i="35"/>
  <c r="P547" i="35"/>
  <c r="O547" i="35"/>
  <c r="P320" i="35"/>
  <c r="O320" i="35"/>
  <c r="B320" i="35"/>
  <c r="O3866" i="35"/>
  <c r="P3866" i="35"/>
  <c r="B3866" i="35"/>
  <c r="O1792" i="35"/>
  <c r="P1792" i="35"/>
  <c r="B1792" i="35"/>
  <c r="O139" i="35"/>
  <c r="P139" i="35"/>
  <c r="B139" i="35"/>
  <c r="B2076" i="35"/>
  <c r="O2076" i="35"/>
  <c r="P2076" i="35"/>
  <c r="B3129" i="35"/>
  <c r="P3129" i="35"/>
  <c r="O3129" i="35"/>
  <c r="B2531" i="35"/>
  <c r="P2531" i="35"/>
  <c r="O2531" i="35"/>
  <c r="O4306" i="35"/>
  <c r="B4306" i="35"/>
  <c r="P4306" i="35"/>
  <c r="O3186" i="35"/>
  <c r="B3186" i="35"/>
  <c r="P3186" i="35"/>
  <c r="P4885" i="35"/>
  <c r="O4885" i="35"/>
  <c r="B4885" i="35"/>
  <c r="B5094" i="35"/>
  <c r="P5094" i="35"/>
  <c r="O5094" i="35"/>
  <c r="P3127" i="35"/>
  <c r="O3127" i="35"/>
  <c r="B3127" i="35"/>
  <c r="B5500" i="35"/>
  <c r="O5500" i="35"/>
  <c r="P5500" i="35"/>
  <c r="B2908" i="35"/>
  <c r="P2908" i="35"/>
  <c r="O2908" i="35"/>
  <c r="P683" i="35"/>
  <c r="O683" i="35"/>
  <c r="B683" i="35"/>
  <c r="O2985" i="35"/>
  <c r="B2985" i="35"/>
  <c r="P2985" i="35"/>
  <c r="O271" i="35"/>
  <c r="B271" i="35"/>
  <c r="P271" i="35"/>
  <c r="B3408" i="35"/>
  <c r="O3408" i="35"/>
  <c r="P3408" i="35"/>
  <c r="B4786" i="35"/>
  <c r="O4786" i="35"/>
  <c r="P4786" i="35"/>
  <c r="O2967" i="35"/>
  <c r="P2967" i="35"/>
  <c r="B2967" i="35"/>
  <c r="O426" i="35"/>
  <c r="B426" i="35"/>
  <c r="P426" i="35"/>
  <c r="O887" i="35"/>
  <c r="P887" i="35"/>
  <c r="B887" i="35"/>
  <c r="O4142" i="35"/>
  <c r="P4142" i="35"/>
  <c r="B4142" i="35"/>
  <c r="P5503" i="35"/>
  <c r="O5503" i="35"/>
  <c r="B5503" i="35"/>
  <c r="P1024" i="35"/>
  <c r="O1024" i="35"/>
  <c r="B1024" i="35"/>
  <c r="O624" i="35"/>
  <c r="P624" i="35"/>
  <c r="B624" i="35"/>
  <c r="B1579" i="35"/>
  <c r="O1579" i="35"/>
  <c r="P1579" i="35"/>
  <c r="P2440" i="35"/>
  <c r="O2440" i="35"/>
  <c r="B2440" i="35"/>
  <c r="O2840" i="35"/>
  <c r="B2840" i="35"/>
  <c r="P2840" i="35"/>
  <c r="P700" i="35"/>
  <c r="O700" i="35"/>
  <c r="B700" i="35"/>
  <c r="O3820" i="35"/>
  <c r="P3820" i="35"/>
  <c r="B3820" i="35"/>
  <c r="O4541" i="35"/>
  <c r="P4541" i="35"/>
  <c r="B4541" i="35"/>
  <c r="P2848" i="35"/>
  <c r="O2848" i="35"/>
  <c r="B2848" i="35"/>
  <c r="B2022" i="35"/>
  <c r="O2022" i="35"/>
  <c r="B2066" i="35"/>
  <c r="P2066" i="35"/>
  <c r="O2066" i="35"/>
  <c r="P1215" i="35"/>
  <c r="B1215" i="35"/>
  <c r="O1215" i="35"/>
  <c r="O4030" i="35"/>
  <c r="P4030" i="35"/>
  <c r="B4030" i="35"/>
  <c r="P3763" i="35"/>
  <c r="B3763" i="35"/>
  <c r="O3763" i="35"/>
  <c r="B5075" i="35"/>
  <c r="O5075" i="35"/>
  <c r="P5075" i="35"/>
  <c r="O4940" i="35"/>
  <c r="B4940" i="35"/>
  <c r="P4940" i="35"/>
  <c r="P171" i="35"/>
  <c r="B171" i="35"/>
  <c r="O171" i="35"/>
  <c r="O4755" i="35"/>
  <c r="P4755" i="35"/>
  <c r="B4755" i="35"/>
  <c r="O4060" i="35"/>
  <c r="B4060" i="35"/>
  <c r="P4060" i="35"/>
  <c r="O798" i="35"/>
  <c r="P798" i="35"/>
  <c r="B798" i="35"/>
  <c r="B4495" i="35"/>
  <c r="P4495" i="35"/>
  <c r="O4495" i="35"/>
  <c r="B4744" i="35"/>
  <c r="O4744" i="35"/>
  <c r="P4744" i="35"/>
  <c r="O975" i="35"/>
  <c r="P975" i="35"/>
  <c r="B975" i="35"/>
  <c r="P4950" i="35"/>
  <c r="O4950" i="35"/>
  <c r="B4950" i="35"/>
  <c r="B4130" i="35"/>
  <c r="P4130" i="35"/>
  <c r="O4130" i="35"/>
  <c r="P4372" i="35"/>
  <c r="B4372" i="35"/>
  <c r="O4372" i="35"/>
  <c r="O4165" i="35"/>
  <c r="B4165" i="35"/>
  <c r="P4165" i="35"/>
  <c r="O3876" i="35"/>
  <c r="P3876" i="35"/>
  <c r="B3876" i="35"/>
  <c r="P201" i="35"/>
  <c r="O201" i="35"/>
  <c r="B201" i="35"/>
  <c r="O587" i="35"/>
  <c r="B587" i="35"/>
  <c r="P587" i="35"/>
  <c r="B5393" i="35"/>
  <c r="P5393" i="35"/>
  <c r="O5393" i="35"/>
  <c r="P2703" i="35"/>
  <c r="O2703" i="35"/>
  <c r="B2703" i="35"/>
  <c r="P5641" i="35"/>
  <c r="O5641" i="35"/>
  <c r="B5641" i="35"/>
  <c r="P3847" i="35"/>
  <c r="B3847" i="35"/>
  <c r="O3847" i="35"/>
  <c r="P223" i="35"/>
  <c r="B223" i="35"/>
  <c r="O223" i="35"/>
  <c r="O1357" i="35"/>
  <c r="B1357" i="35"/>
  <c r="P1357" i="35"/>
  <c r="B802" i="35"/>
  <c r="P802" i="35"/>
  <c r="O802" i="35"/>
  <c r="O4102" i="35"/>
  <c r="P4102" i="35"/>
  <c r="B4102" i="35"/>
  <c r="P738" i="35"/>
  <c r="O738" i="35"/>
  <c r="B738" i="35"/>
  <c r="B5558" i="35"/>
  <c r="P5558" i="35"/>
  <c r="O5558" i="35"/>
  <c r="O1025" i="35"/>
  <c r="B1025" i="35"/>
  <c r="P1025" i="35"/>
  <c r="B3470" i="35"/>
  <c r="P3470" i="35"/>
  <c r="O3470" i="35"/>
  <c r="O3276" i="35"/>
  <c r="P3276" i="35"/>
  <c r="B3276" i="35"/>
  <c r="P91" i="35"/>
  <c r="O91" i="35"/>
  <c r="B91" i="35"/>
  <c r="B2473" i="35"/>
  <c r="P2473" i="35"/>
  <c r="O2473" i="35"/>
  <c r="P1384" i="35"/>
  <c r="B1384" i="35"/>
  <c r="O1384" i="35"/>
  <c r="O1234" i="35"/>
  <c r="P1234" i="35"/>
  <c r="B1234" i="35"/>
  <c r="O602" i="35"/>
  <c r="B602" i="35"/>
  <c r="P602" i="35"/>
  <c r="O3922" i="35"/>
  <c r="B3922" i="35"/>
  <c r="P3922" i="35"/>
  <c r="O313" i="35"/>
  <c r="P313" i="35"/>
  <c r="B313" i="35"/>
  <c r="O1536" i="35"/>
  <c r="B1536" i="35"/>
  <c r="P2462" i="35"/>
  <c r="O2462" i="35"/>
  <c r="B2462" i="35"/>
  <c r="O1664" i="35"/>
  <c r="B1664" i="35"/>
  <c r="P1664" i="35"/>
  <c r="P2772" i="35"/>
  <c r="B2772" i="35"/>
  <c r="O2772" i="35"/>
  <c r="P3965" i="35"/>
  <c r="O3965" i="35"/>
  <c r="B3965" i="35"/>
  <c r="B25" i="35"/>
  <c r="P25" i="35"/>
  <c r="O25" i="35"/>
  <c r="O5049" i="35"/>
  <c r="P5049" i="35"/>
  <c r="B5049" i="35"/>
  <c r="P5283" i="35"/>
  <c r="B5283" i="35"/>
  <c r="O5283" i="35"/>
  <c r="O4034" i="35"/>
  <c r="P4034" i="35"/>
  <c r="B4034" i="35"/>
  <c r="P3350" i="35"/>
  <c r="B3350" i="35"/>
  <c r="O3350" i="35"/>
  <c r="O705" i="35"/>
  <c r="B705" i="35"/>
  <c r="P705" i="35"/>
  <c r="B1957" i="35"/>
  <c r="O1957" i="35"/>
  <c r="P1957" i="35"/>
  <c r="P1010" i="35"/>
  <c r="O1010" i="35"/>
  <c r="B1010" i="35"/>
  <c r="P1362" i="35"/>
  <c r="B1362" i="35"/>
  <c r="O1362" i="35"/>
  <c r="O698" i="35"/>
  <c r="P698" i="35"/>
  <c r="B698" i="35"/>
  <c r="P953" i="35"/>
  <c r="B953" i="35"/>
  <c r="O953" i="35"/>
  <c r="B82" i="35"/>
  <c r="P82" i="35"/>
  <c r="B1258" i="35"/>
  <c r="P1258" i="35"/>
  <c r="O1258" i="35"/>
  <c r="P1647" i="35"/>
  <c r="B1647" i="35"/>
  <c r="O1647" i="35"/>
  <c r="P430" i="35"/>
  <c r="O430" i="35"/>
  <c r="B430" i="35"/>
  <c r="B2310" i="35"/>
  <c r="O2310" i="35"/>
  <c r="P2310" i="35"/>
  <c r="B1325" i="35"/>
  <c r="O1325" i="35"/>
  <c r="P1325" i="35"/>
  <c r="P5184" i="35"/>
  <c r="O5184" i="35"/>
  <c r="B5184" i="35"/>
  <c r="B1304" i="35"/>
  <c r="O1304" i="35"/>
  <c r="P1304" i="35"/>
  <c r="B599" i="35"/>
  <c r="P599" i="35"/>
  <c r="O599" i="35"/>
  <c r="O1609" i="35"/>
  <c r="B1609" i="35"/>
  <c r="P1609" i="35"/>
  <c r="B5620" i="35"/>
  <c r="O5620" i="35"/>
  <c r="P5620" i="35"/>
  <c r="O4852" i="35"/>
  <c r="P4852" i="35"/>
  <c r="B4852" i="35"/>
  <c r="O3632" i="35"/>
  <c r="B3632" i="35"/>
  <c r="P3632" i="35"/>
  <c r="B1473" i="35"/>
  <c r="P1473" i="35"/>
  <c r="O1473" i="35"/>
  <c r="B5412" i="35"/>
  <c r="P5412" i="35"/>
  <c r="O5412" i="35"/>
  <c r="P4412" i="35"/>
  <c r="O4412" i="35"/>
  <c r="B4412" i="35"/>
  <c r="O41" i="35"/>
  <c r="P41" i="35"/>
  <c r="B41" i="35"/>
  <c r="O1584" i="35"/>
  <c r="B1584" i="35"/>
  <c r="P1584" i="35"/>
  <c r="B1960" i="35"/>
  <c r="P1960" i="35"/>
  <c r="O1960" i="35"/>
  <c r="P3244" i="35"/>
  <c r="B3244" i="35"/>
  <c r="O1193" i="35"/>
  <c r="P1193" i="35"/>
  <c r="B1193" i="35"/>
  <c r="P564" i="35"/>
  <c r="O564" i="35"/>
  <c r="B564" i="35"/>
  <c r="P348" i="35"/>
  <c r="B348" i="35"/>
  <c r="O348" i="35"/>
  <c r="P3793" i="35"/>
  <c r="B3793" i="35"/>
  <c r="O3793" i="35"/>
  <c r="P443" i="35"/>
  <c r="O443" i="35"/>
  <c r="B443" i="35"/>
  <c r="P1593" i="35"/>
  <c r="O1593" i="35"/>
  <c r="B1593" i="35"/>
  <c r="O273" i="35"/>
  <c r="P273" i="35"/>
  <c r="B273" i="35"/>
  <c r="P2386" i="35"/>
  <c r="B2386" i="35"/>
  <c r="O2386" i="35"/>
  <c r="B5106" i="35"/>
  <c r="O5106" i="35"/>
  <c r="P5106" i="35"/>
  <c r="P4341" i="35"/>
  <c r="O4341" i="35"/>
  <c r="B4341" i="35"/>
  <c r="P5310" i="35"/>
  <c r="B5310" i="35"/>
  <c r="O5310" i="35"/>
  <c r="O2482" i="35"/>
  <c r="B2482" i="35"/>
  <c r="B1844" i="35"/>
  <c r="O1844" i="35"/>
  <c r="P1844" i="35"/>
  <c r="P403" i="35"/>
  <c r="O403" i="35"/>
  <c r="B403" i="35"/>
  <c r="P4145" i="35"/>
  <c r="O4145" i="35"/>
  <c r="B4145" i="35"/>
  <c r="P2763" i="35"/>
  <c r="B2763" i="35"/>
  <c r="O2763" i="35"/>
  <c r="B2427" i="35"/>
  <c r="P2427" i="35"/>
  <c r="O2427" i="35"/>
  <c r="O4363" i="35"/>
  <c r="B4363" i="35"/>
  <c r="P4363" i="35"/>
  <c r="P2110" i="35"/>
  <c r="B2110" i="35"/>
  <c r="O2110" i="35"/>
  <c r="O3881" i="35"/>
  <c r="B3881" i="35"/>
  <c r="P3881" i="35"/>
  <c r="B4578" i="35"/>
  <c r="P4578" i="35"/>
  <c r="O4578" i="35"/>
  <c r="P3948" i="35"/>
  <c r="O3948" i="35"/>
  <c r="B3948" i="35"/>
  <c r="B4212" i="35"/>
  <c r="P4212" i="35"/>
  <c r="B3746" i="35"/>
  <c r="P3746" i="35"/>
  <c r="O3746" i="35"/>
  <c r="P2509" i="35"/>
  <c r="O2509" i="35"/>
  <c r="B2509" i="35"/>
  <c r="P3645" i="35"/>
  <c r="B3645" i="35"/>
  <c r="O3645" i="35"/>
  <c r="B4901" i="35"/>
  <c r="O4901" i="35"/>
  <c r="P4901" i="35"/>
  <c r="O4608" i="35"/>
  <c r="B4608" i="35"/>
  <c r="P4608" i="35"/>
  <c r="O2443" i="35"/>
  <c r="B2443" i="35"/>
  <c r="P2443" i="35"/>
  <c r="B3796" i="35"/>
  <c r="P3796" i="35"/>
  <c r="O3796" i="35"/>
  <c r="O3633" i="35"/>
  <c r="B3633" i="35"/>
  <c r="P3633" i="35"/>
  <c r="B5233" i="35"/>
  <c r="P5233" i="35"/>
  <c r="O5233" i="35"/>
  <c r="O4652" i="35"/>
  <c r="B4652" i="35"/>
  <c r="P4652" i="35"/>
  <c r="B2339" i="35"/>
  <c r="P2339" i="35"/>
  <c r="B2663" i="35"/>
  <c r="P2663" i="35"/>
  <c r="O2663" i="35"/>
  <c r="B3772" i="35"/>
  <c r="P3772" i="35"/>
  <c r="O3772" i="35"/>
  <c r="O3003" i="35"/>
  <c r="P3003" i="35"/>
  <c r="B3003" i="35"/>
  <c r="P2197" i="35"/>
  <c r="B2197" i="35"/>
  <c r="O2197" i="35"/>
  <c r="O4842" i="35"/>
  <c r="B4842" i="35"/>
  <c r="P4842" i="35"/>
  <c r="P3646" i="35"/>
  <c r="O3646" i="35"/>
  <c r="B3646" i="35"/>
  <c r="P688" i="35"/>
  <c r="B688" i="35"/>
  <c r="O688" i="35"/>
  <c r="O2549" i="35"/>
  <c r="B2549" i="35"/>
  <c r="P2549" i="35"/>
  <c r="P3122" i="35"/>
  <c r="O3122" i="35"/>
  <c r="B3122" i="35"/>
  <c r="B1009" i="35"/>
  <c r="O1009" i="35"/>
  <c r="P1009" i="35"/>
  <c r="O651" i="35"/>
  <c r="P651" i="35"/>
  <c r="B651" i="35"/>
  <c r="O1268" i="35"/>
  <c r="P1268" i="35"/>
  <c r="B1640" i="35"/>
  <c r="P1640" i="35"/>
  <c r="O1640" i="35"/>
  <c r="B739" i="35"/>
  <c r="P739" i="35"/>
  <c r="O739" i="35"/>
  <c r="B2820" i="35"/>
  <c r="O2820" i="35"/>
  <c r="P2820" i="35"/>
  <c r="O2188" i="35"/>
  <c r="B2188" i="35"/>
  <c r="P2188" i="35"/>
  <c r="B5012" i="35"/>
  <c r="O5012" i="35"/>
  <c r="P5012" i="35"/>
  <c r="P3831" i="35"/>
  <c r="O3831" i="35"/>
  <c r="B3831" i="35"/>
  <c r="B5379" i="35"/>
  <c r="P5379" i="35"/>
  <c r="O5379" i="35"/>
  <c r="B1990" i="35"/>
  <c r="P1990" i="35"/>
  <c r="O1990" i="35"/>
  <c r="P3497" i="35"/>
  <c r="B3497" i="35"/>
  <c r="O3497" i="35"/>
  <c r="O4752" i="35"/>
  <c r="B4752" i="35"/>
  <c r="P4752" i="35"/>
  <c r="P763" i="35"/>
  <c r="B763" i="35"/>
  <c r="O763" i="35"/>
  <c r="B2409" i="35"/>
  <c r="O2409" i="35"/>
  <c r="P2409" i="35"/>
  <c r="B2525" i="35"/>
  <c r="O2525" i="35"/>
  <c r="P2525" i="35"/>
  <c r="B614" i="35"/>
  <c r="P614" i="35"/>
  <c r="O614" i="35"/>
  <c r="P5222" i="35"/>
  <c r="B5222" i="35"/>
  <c r="O5222" i="35"/>
  <c r="P4066" i="35"/>
  <c r="O4066" i="35"/>
  <c r="B4066" i="35"/>
  <c r="P1949" i="35"/>
  <c r="O1949" i="35"/>
  <c r="B1949" i="35"/>
  <c r="P2964" i="35"/>
  <c r="B2964" i="35"/>
  <c r="O2964" i="35"/>
  <c r="B4370" i="35"/>
  <c r="P4370" i="35"/>
  <c r="O4370" i="35"/>
  <c r="P5631" i="35"/>
  <c r="B5631" i="35"/>
  <c r="O5631" i="35"/>
  <c r="O1509" i="35"/>
  <c r="P1509" i="35"/>
  <c r="B1509" i="35"/>
  <c r="O1339" i="35"/>
  <c r="B1339" i="35"/>
  <c r="P1339" i="35"/>
  <c r="B5228" i="35"/>
  <c r="O5228" i="35"/>
  <c r="P5228" i="35"/>
  <c r="B52" i="35"/>
  <c r="O52" i="35"/>
  <c r="P52" i="35"/>
  <c r="B5262" i="35"/>
  <c r="O5262" i="35"/>
  <c r="P5262" i="35"/>
  <c r="O1366" i="35"/>
  <c r="P1366" i="35"/>
  <c r="B1366" i="35"/>
  <c r="B5050" i="35"/>
  <c r="O5050" i="35"/>
  <c r="P5050" i="35"/>
  <c r="B1519" i="35"/>
  <c r="O1519" i="35"/>
  <c r="P1519" i="35"/>
  <c r="O4687" i="35"/>
  <c r="P4687" i="35"/>
  <c r="B4687" i="35"/>
  <c r="O3953" i="35"/>
  <c r="B3953" i="35"/>
  <c r="P3953" i="35"/>
  <c r="B592" i="35"/>
  <c r="P592" i="35"/>
  <c r="O592" i="35"/>
  <c r="P4701" i="35"/>
  <c r="O4701" i="35"/>
  <c r="B4701" i="35"/>
  <c r="B471" i="35"/>
  <c r="O471" i="35"/>
  <c r="P471" i="35"/>
  <c r="P5457" i="35"/>
  <c r="B5457" i="35"/>
  <c r="O5457" i="35"/>
  <c r="P3058" i="35"/>
  <c r="O3058" i="35"/>
  <c r="B3058" i="35"/>
  <c r="O921" i="35"/>
  <c r="B921" i="35"/>
  <c r="P921" i="35"/>
  <c r="P1917" i="35"/>
  <c r="O1917" i="35"/>
  <c r="B1917" i="35"/>
  <c r="B5250" i="35"/>
  <c r="P5250" i="35"/>
  <c r="O5250" i="35"/>
  <c r="P4124" i="35"/>
  <c r="B4124" i="35"/>
  <c r="O4124" i="35"/>
  <c r="P2969" i="35"/>
  <c r="O2969" i="35"/>
  <c r="B2969" i="35"/>
  <c r="O2403" i="35"/>
  <c r="P2403" i="35"/>
  <c r="B2403" i="35"/>
  <c r="B4586" i="35"/>
  <c r="P4586" i="35"/>
  <c r="O4586" i="35"/>
  <c r="P4751" i="35"/>
  <c r="O4751" i="35"/>
  <c r="B4751" i="35"/>
  <c r="O2439" i="35"/>
  <c r="P2439" i="35"/>
  <c r="B2439" i="35"/>
  <c r="O4466" i="35"/>
  <c r="B4466" i="35"/>
  <c r="P4466" i="35"/>
  <c r="B3641" i="35"/>
  <c r="P3641" i="35"/>
  <c r="O3641" i="35"/>
  <c r="O1171" i="35"/>
  <c r="P1171" i="35"/>
  <c r="B1171" i="35"/>
  <c r="O3638" i="35"/>
  <c r="P3638" i="35"/>
  <c r="B3638" i="35"/>
  <c r="P3049" i="35"/>
  <c r="O3049" i="35"/>
  <c r="B3049" i="35"/>
  <c r="B5025" i="35"/>
  <c r="P5025" i="35"/>
  <c r="O5025" i="35"/>
  <c r="B3358" i="35"/>
  <c r="P3358" i="35"/>
  <c r="O3358" i="35"/>
  <c r="O1023" i="35"/>
  <c r="B1023" i="35"/>
  <c r="P1023" i="35"/>
  <c r="B3087" i="35"/>
  <c r="O3087" i="35"/>
  <c r="P3087" i="35"/>
  <c r="B5572" i="35"/>
  <c r="P5572" i="35"/>
  <c r="O5572" i="35"/>
  <c r="B66" i="35"/>
  <c r="P66" i="35"/>
  <c r="O66" i="35"/>
  <c r="B670" i="35"/>
  <c r="O670" i="35"/>
  <c r="P670" i="35"/>
  <c r="B2050" i="35"/>
  <c r="O2050" i="35"/>
  <c r="P2050" i="35"/>
  <c r="O5575" i="35"/>
  <c r="B5575" i="35"/>
  <c r="P5575" i="35"/>
  <c r="B2759" i="35"/>
  <c r="O2759" i="35"/>
  <c r="P2759" i="35"/>
  <c r="O1545" i="35"/>
  <c r="P1545" i="35"/>
  <c r="B1545" i="35"/>
  <c r="B2561" i="35"/>
  <c r="O2561" i="35"/>
  <c r="P2561" i="35"/>
  <c r="P3074" i="35"/>
  <c r="O3074" i="35"/>
  <c r="B3074" i="35"/>
  <c r="O2185" i="35"/>
  <c r="B2185" i="35"/>
  <c r="O5048" i="35"/>
  <c r="B5048" i="35"/>
  <c r="P5048" i="35"/>
  <c r="O3524" i="35"/>
  <c r="P3524" i="35"/>
  <c r="B3524" i="35"/>
  <c r="P5650" i="35"/>
  <c r="O5650" i="35"/>
  <c r="B5650" i="35"/>
  <c r="P4593" i="35"/>
  <c r="O4593" i="35"/>
  <c r="B4593" i="35"/>
  <c r="O4014" i="35"/>
  <c r="P4014" i="35"/>
  <c r="P3579" i="35"/>
  <c r="B3579" i="35"/>
  <c r="O3579" i="35"/>
  <c r="P4186" i="35"/>
  <c r="O4186" i="35"/>
  <c r="B4186" i="35"/>
  <c r="O1904" i="35"/>
  <c r="P1904" i="35"/>
  <c r="B1904" i="35"/>
  <c r="O3873" i="35"/>
  <c r="B3873" i="35"/>
  <c r="P3873" i="35"/>
  <c r="P3807" i="35"/>
  <c r="O3807" i="35"/>
  <c r="B3807" i="35"/>
  <c r="P2161" i="35"/>
  <c r="O2161" i="35"/>
  <c r="B2161" i="35"/>
  <c r="B221" i="35"/>
  <c r="O221" i="35"/>
  <c r="P221" i="35"/>
  <c r="P5047" i="35"/>
  <c r="B5047" i="35"/>
  <c r="O5047" i="35"/>
  <c r="B4120" i="35"/>
  <c r="P4120" i="35"/>
  <c r="O4120" i="35"/>
  <c r="B542" i="35"/>
  <c r="P542" i="35"/>
  <c r="O542" i="35"/>
  <c r="O2673" i="35"/>
  <c r="P2673" i="35"/>
  <c r="B2673" i="35"/>
  <c r="O5363" i="35"/>
  <c r="B5363" i="35"/>
  <c r="P5363" i="35"/>
  <c r="O290" i="35"/>
  <c r="B290" i="35"/>
  <c r="P290" i="35"/>
  <c r="O402" i="35"/>
  <c r="P402" i="35"/>
  <c r="B402" i="35"/>
  <c r="P4209" i="35"/>
  <c r="O4209" i="35"/>
  <c r="B4209" i="35"/>
  <c r="O3616" i="35"/>
  <c r="B3616" i="35"/>
  <c r="P3616" i="35"/>
  <c r="P1151" i="35"/>
  <c r="B1151" i="35"/>
  <c r="O1151" i="35"/>
  <c r="P1575" i="35"/>
  <c r="O1575" i="35"/>
  <c r="B1575" i="35"/>
  <c r="P1495" i="35"/>
  <c r="B1495" i="35"/>
  <c r="O1495" i="35"/>
  <c r="P4620" i="35"/>
  <c r="O4620" i="35"/>
  <c r="B4620" i="35"/>
  <c r="P2105" i="35"/>
  <c r="B2105" i="35"/>
  <c r="O2105" i="35"/>
  <c r="O58" i="35"/>
  <c r="P58" i="35"/>
  <c r="B58" i="35"/>
  <c r="P5399" i="35"/>
  <c r="B5399" i="35"/>
  <c r="O5399" i="35"/>
  <c r="P4126" i="35"/>
  <c r="O4126" i="35"/>
  <c r="B4126" i="35"/>
  <c r="B1112" i="35"/>
  <c r="P1112" i="35"/>
  <c r="O1112" i="35"/>
  <c r="O2654" i="35"/>
  <c r="B2654" i="35"/>
  <c r="P2654" i="35"/>
  <c r="B2572" i="35"/>
  <c r="P2572" i="35"/>
  <c r="O2572" i="35"/>
  <c r="B4535" i="35"/>
  <c r="P4535" i="35"/>
  <c r="O4535" i="35"/>
  <c r="B5505" i="35"/>
  <c r="O5505" i="35"/>
  <c r="P5505" i="35"/>
  <c r="B1478" i="35"/>
  <c r="O1478" i="35"/>
  <c r="P1478" i="35"/>
  <c r="O4795" i="35"/>
  <c r="B4795" i="35"/>
  <c r="P4795" i="35"/>
  <c r="B4001" i="35"/>
  <c r="O4001" i="35"/>
  <c r="P4001" i="35"/>
  <c r="B494" i="35"/>
  <c r="O494" i="35"/>
  <c r="P494" i="35"/>
  <c r="B1408" i="35"/>
  <c r="O1408" i="35"/>
  <c r="B2303" i="35"/>
  <c r="O2303" i="35"/>
  <c r="P2303" i="35"/>
  <c r="P5117" i="35"/>
  <c r="O5117" i="35"/>
  <c r="B5117" i="35"/>
  <c r="P4843" i="35"/>
  <c r="B4843" i="35"/>
  <c r="O4843" i="35"/>
  <c r="B5440" i="35"/>
  <c r="P5440" i="35"/>
  <c r="O5440" i="35"/>
  <c r="P88" i="35"/>
  <c r="B88" i="35"/>
  <c r="O88" i="35"/>
  <c r="O4244" i="35"/>
  <c r="B4244" i="35"/>
  <c r="P4244" i="35"/>
  <c r="B4876" i="35"/>
  <c r="O4876" i="35"/>
  <c r="P4876" i="35"/>
  <c r="P3112" i="35"/>
  <c r="O3112" i="35"/>
  <c r="B3112" i="35"/>
  <c r="O429" i="35"/>
  <c r="B429" i="35"/>
  <c r="P429" i="35"/>
  <c r="B1654" i="35"/>
  <c r="P1654" i="35"/>
  <c r="O1654" i="35"/>
  <c r="P4525" i="35"/>
  <c r="O4525" i="35"/>
  <c r="B4525" i="35"/>
  <c r="B2917" i="35"/>
  <c r="P2917" i="35"/>
  <c r="O2917" i="35"/>
  <c r="O4063" i="35"/>
  <c r="B4063" i="35"/>
  <c r="P4063" i="35"/>
  <c r="B2421" i="35"/>
  <c r="P2421" i="35"/>
  <c r="O2421" i="35"/>
  <c r="B2437" i="35"/>
  <c r="O2437" i="35"/>
  <c r="P2437" i="35"/>
  <c r="O4368" i="35"/>
  <c r="P4368" i="35"/>
  <c r="B4368" i="35"/>
  <c r="O1327" i="35"/>
  <c r="B1327" i="35"/>
  <c r="P1327" i="35"/>
  <c r="O3597" i="35"/>
  <c r="P3597" i="35"/>
  <c r="B3597" i="35"/>
  <c r="O1100" i="35"/>
  <c r="B1100" i="35"/>
  <c r="P1100" i="35"/>
  <c r="B3079" i="35"/>
  <c r="O3079" i="35"/>
  <c r="P3079" i="35"/>
  <c r="O1358" i="35"/>
  <c r="P1358" i="35"/>
  <c r="P2542" i="35"/>
  <c r="B2542" i="35"/>
  <c r="O2542" i="35"/>
  <c r="P3771" i="35"/>
  <c r="B3771" i="35"/>
  <c r="O3771" i="35"/>
  <c r="B4688" i="35"/>
  <c r="P4688" i="35"/>
  <c r="O4688" i="35"/>
  <c r="O1503" i="35"/>
  <c r="B1503" i="35"/>
  <c r="P1503" i="35"/>
  <c r="P4575" i="35"/>
  <c r="O4575" i="35"/>
  <c r="B4575" i="35"/>
  <c r="P4776" i="35"/>
  <c r="B4776" i="35"/>
  <c r="O4776" i="35"/>
  <c r="B5312" i="35"/>
  <c r="P5312" i="35"/>
  <c r="O5312" i="35"/>
  <c r="P1848" i="35"/>
  <c r="B1848" i="35"/>
  <c r="O1848" i="35"/>
  <c r="O4817" i="35"/>
  <c r="B4817" i="35"/>
  <c r="P4817" i="35"/>
  <c r="O2690" i="35"/>
  <c r="P2690" i="35"/>
  <c r="B2690" i="35"/>
  <c r="P114" i="35"/>
  <c r="O114" i="35"/>
  <c r="B114" i="35"/>
  <c r="P2691" i="35"/>
  <c r="B2691" i="35"/>
  <c r="O2691" i="35"/>
  <c r="P1121" i="35"/>
  <c r="B1121" i="35"/>
  <c r="O1121" i="35"/>
  <c r="B2825" i="35"/>
  <c r="P2825" i="35"/>
  <c r="O2825" i="35"/>
  <c r="B4851" i="35"/>
  <c r="O4851" i="35"/>
  <c r="P4851" i="35"/>
  <c r="O2514" i="35"/>
  <c r="P2514" i="35"/>
  <c r="B2514" i="35"/>
  <c r="O4569" i="35"/>
  <c r="B4569" i="35"/>
  <c r="P4569" i="35"/>
  <c r="B4734" i="35"/>
  <c r="O4734" i="35"/>
  <c r="P4734" i="35"/>
  <c r="P892" i="35"/>
  <c r="B892" i="35"/>
  <c r="O892" i="35"/>
  <c r="B4042" i="35"/>
  <c r="O4042" i="35"/>
  <c r="P4042" i="35"/>
  <c r="O29" i="35"/>
  <c r="B29" i="35"/>
  <c r="P29" i="35"/>
  <c r="O466" i="35"/>
  <c r="P466" i="35"/>
  <c r="B466" i="35"/>
  <c r="P3517" i="35"/>
  <c r="B3517" i="35"/>
  <c r="O3517" i="35"/>
  <c r="P5544" i="35"/>
  <c r="O5544" i="35"/>
  <c r="B5544" i="35"/>
  <c r="B526" i="35"/>
  <c r="O526" i="35"/>
  <c r="P526" i="35"/>
  <c r="P208" i="35"/>
  <c r="B208" i="35"/>
  <c r="O208" i="35"/>
  <c r="P3840" i="35"/>
  <c r="B3840" i="35"/>
  <c r="O3840" i="35"/>
  <c r="P5257" i="35"/>
  <c r="B5257" i="35"/>
  <c r="O5257" i="35"/>
  <c r="O5040" i="35"/>
  <c r="B5040" i="35"/>
  <c r="P5040" i="35"/>
  <c r="P4138" i="35"/>
  <c r="O4138" i="35"/>
  <c r="B4138" i="35"/>
  <c r="P1283" i="35"/>
  <c r="B1283" i="35"/>
  <c r="O1283" i="35"/>
  <c r="O2465" i="35"/>
  <c r="B2465" i="35"/>
  <c r="P2465" i="35"/>
  <c r="P2538" i="35"/>
  <c r="B2538" i="35"/>
  <c r="O2538" i="35"/>
  <c r="P5359" i="35"/>
  <c r="O5359" i="35"/>
  <c r="B5359" i="35"/>
  <c r="P33" i="35"/>
  <c r="O33" i="35"/>
  <c r="B33" i="35"/>
  <c r="O1521" i="35"/>
  <c r="P1521" i="35"/>
  <c r="B1521" i="35"/>
  <c r="B805" i="35"/>
  <c r="P805" i="35"/>
  <c r="O805" i="35"/>
  <c r="P872" i="35"/>
  <c r="B872" i="35"/>
  <c r="O872" i="35"/>
  <c r="P626" i="35"/>
  <c r="B626" i="35"/>
  <c r="O626" i="35"/>
  <c r="B4283" i="35"/>
  <c r="P4283" i="35"/>
  <c r="O4283" i="35"/>
  <c r="B619" i="35"/>
  <c r="P619" i="35"/>
  <c r="O619" i="35"/>
  <c r="P5252" i="35"/>
  <c r="B5252" i="35"/>
  <c r="O5252" i="35"/>
  <c r="O3284" i="35"/>
  <c r="P3284" i="35"/>
  <c r="B3284" i="35"/>
  <c r="B1708" i="35"/>
  <c r="O1708" i="35"/>
  <c r="P1708" i="35"/>
  <c r="O2137" i="35"/>
  <c r="P2137" i="35"/>
  <c r="B2137" i="35"/>
  <c r="B3204" i="35"/>
  <c r="P3204" i="35"/>
  <c r="O3204" i="35"/>
  <c r="O4845" i="35"/>
  <c r="B4845" i="35"/>
  <c r="P4845" i="35"/>
  <c r="O2986" i="35"/>
  <c r="P2986" i="35"/>
  <c r="B2986" i="35"/>
  <c r="O5141" i="35"/>
  <c r="P5141" i="35"/>
  <c r="B5141" i="35"/>
  <c r="O433" i="35"/>
  <c r="P433" i="35"/>
  <c r="B433" i="35"/>
  <c r="P3103" i="35"/>
  <c r="B3103" i="35"/>
  <c r="O3103" i="35"/>
  <c r="P5411" i="35"/>
  <c r="O5411" i="35"/>
  <c r="B5411" i="35"/>
  <c r="B3676" i="35"/>
  <c r="P3676" i="35"/>
  <c r="O3676" i="35"/>
  <c r="O4590" i="35"/>
  <c r="B4590" i="35"/>
  <c r="P4590" i="35"/>
  <c r="B1599" i="35"/>
  <c r="P1599" i="35"/>
  <c r="O1599" i="35"/>
  <c r="O3522" i="35"/>
  <c r="B3522" i="35"/>
  <c r="P3522" i="35"/>
  <c r="P314" i="35"/>
  <c r="B314" i="35"/>
  <c r="B5373" i="35"/>
  <c r="P5373" i="35"/>
  <c r="O5373" i="35"/>
  <c r="O1195" i="35"/>
  <c r="P1195" i="35"/>
  <c r="B1195" i="35"/>
  <c r="P2596" i="35"/>
  <c r="B2596" i="35"/>
  <c r="O2596" i="35"/>
  <c r="P379" i="35"/>
  <c r="B379" i="35"/>
  <c r="O379" i="35"/>
  <c r="B2285" i="35"/>
  <c r="O2285" i="35"/>
  <c r="P2285" i="35"/>
  <c r="P411" i="35"/>
  <c r="O411" i="35"/>
  <c r="B411" i="35"/>
  <c r="O97" i="35"/>
  <c r="P97" i="35"/>
  <c r="B97" i="35"/>
  <c r="O952" i="35"/>
  <c r="B952" i="35"/>
  <c r="P952" i="35"/>
  <c r="O2676" i="35"/>
  <c r="P2676" i="35"/>
  <c r="B2676" i="35"/>
  <c r="B2883" i="35"/>
  <c r="P2883" i="35"/>
  <c r="O2883" i="35"/>
  <c r="B63" i="35"/>
  <c r="O63" i="35"/>
  <c r="P63" i="35"/>
  <c r="P1840" i="35"/>
  <c r="O1840" i="35"/>
  <c r="B1840" i="35"/>
  <c r="P3992" i="35"/>
  <c r="O3992" i="35"/>
  <c r="B3992" i="35"/>
  <c r="O4127" i="35"/>
  <c r="P4127" i="35"/>
  <c r="B4127" i="35"/>
  <c r="P330" i="35"/>
  <c r="O330" i="35"/>
  <c r="B330" i="35"/>
  <c r="O3835" i="35"/>
  <c r="B3835" i="35"/>
  <c r="P3835" i="35"/>
  <c r="P4473" i="35"/>
  <c r="O4473" i="35"/>
  <c r="B4473" i="35"/>
  <c r="B4968" i="35"/>
  <c r="O4968" i="35"/>
  <c r="P4968" i="35"/>
  <c r="B2412" i="35"/>
  <c r="O2412" i="35"/>
  <c r="P4278" i="35"/>
  <c r="B4278" i="35"/>
  <c r="O4278" i="35"/>
  <c r="O3215" i="35"/>
  <c r="B3215" i="35"/>
  <c r="P3215" i="35"/>
  <c r="P2037" i="35"/>
  <c r="O2037" i="35"/>
  <c r="B2037" i="35"/>
  <c r="B1054" i="35"/>
  <c r="O1054" i="35"/>
  <c r="P1054" i="35"/>
  <c r="O2312" i="35"/>
  <c r="B2312" i="35"/>
  <c r="P2312" i="35"/>
  <c r="B3978" i="35"/>
  <c r="P3978" i="35"/>
  <c r="O3978" i="35"/>
  <c r="B2208" i="35"/>
  <c r="P2208" i="35"/>
  <c r="O2208" i="35"/>
  <c r="O272" i="35"/>
  <c r="P272" i="35"/>
  <c r="B272" i="35"/>
  <c r="B452" i="35"/>
  <c r="P452" i="35"/>
  <c r="O452" i="35"/>
  <c r="P487" i="35"/>
  <c r="B487" i="35"/>
  <c r="O487" i="35"/>
  <c r="O2102" i="35"/>
  <c r="B2102" i="35"/>
  <c r="P2102" i="35"/>
  <c r="O2926" i="35"/>
  <c r="B2926" i="35"/>
  <c r="P2926" i="35"/>
  <c r="B2098" i="35"/>
  <c r="P2098" i="35"/>
  <c r="O2098" i="35"/>
  <c r="O4026" i="35"/>
  <c r="B4026" i="35"/>
  <c r="P4026" i="35"/>
  <c r="O4655" i="35"/>
  <c r="B4655" i="35"/>
  <c r="P4655" i="35"/>
  <c r="O1899" i="35"/>
  <c r="B1899" i="35"/>
  <c r="P1899" i="35"/>
  <c r="B4184" i="35"/>
  <c r="O4184" i="35"/>
  <c r="P4184" i="35"/>
  <c r="O3752" i="35"/>
  <c r="B3752" i="35"/>
  <c r="P3752" i="35"/>
  <c r="O5309" i="35"/>
  <c r="B5309" i="35"/>
  <c r="P5309" i="35"/>
  <c r="B666" i="35"/>
  <c r="P666" i="35"/>
  <c r="O666" i="35"/>
  <c r="P3187" i="35"/>
  <c r="O3187" i="35"/>
  <c r="B3187" i="35"/>
  <c r="B2071" i="35"/>
  <c r="O2071" i="35"/>
  <c r="P2071" i="35"/>
  <c r="P4380" i="35"/>
  <c r="O4380" i="35"/>
  <c r="O5483" i="35"/>
  <c r="P5483" i="35"/>
  <c r="B5483" i="35"/>
  <c r="B331" i="35"/>
  <c r="O331" i="35"/>
  <c r="P331" i="35"/>
  <c r="O5274" i="35"/>
  <c r="P5274" i="35"/>
  <c r="B5274" i="35"/>
  <c r="B1169" i="35"/>
  <c r="P1169" i="35"/>
  <c r="O1169" i="35"/>
  <c r="O2326" i="35"/>
  <c r="B2326" i="35"/>
  <c r="P2326" i="35"/>
  <c r="P3640" i="35"/>
  <c r="B3640" i="35"/>
  <c r="O3640" i="35"/>
  <c r="B1551" i="35"/>
  <c r="P1551" i="35"/>
  <c r="O1551" i="35"/>
  <c r="P4624" i="35"/>
  <c r="O4624" i="35"/>
  <c r="B4624" i="35"/>
  <c r="P4808" i="35"/>
  <c r="B4808" i="35"/>
  <c r="O4808" i="35"/>
  <c r="P4047" i="35"/>
  <c r="O4047" i="35"/>
  <c r="B4047" i="35"/>
  <c r="O2733" i="35"/>
  <c r="P2733" i="35"/>
  <c r="B2733" i="35"/>
  <c r="O112" i="35"/>
  <c r="B112" i="35"/>
  <c r="P112" i="35"/>
  <c r="P4739" i="35"/>
  <c r="O4739" i="35"/>
  <c r="B4739" i="35"/>
  <c r="P1043" i="35"/>
  <c r="B1043" i="35"/>
  <c r="O1043" i="35"/>
  <c r="P2320" i="35"/>
  <c r="B2320" i="35"/>
  <c r="O2320" i="35"/>
  <c r="B1262" i="35"/>
  <c r="O1262" i="35"/>
  <c r="P1262" i="35"/>
  <c r="P3854" i="35"/>
  <c r="B3854" i="35"/>
  <c r="O3854" i="35"/>
  <c r="O3819" i="35"/>
  <c r="B3819" i="35"/>
  <c r="P3819" i="35"/>
  <c r="P2458" i="35"/>
  <c r="B2458" i="35"/>
  <c r="O2458" i="35"/>
  <c r="O3387" i="35"/>
  <c r="B3387" i="35"/>
  <c r="P3387" i="35"/>
  <c r="P5138" i="35"/>
  <c r="B5138" i="35"/>
  <c r="O5138" i="35"/>
  <c r="P881" i="35"/>
  <c r="O881" i="35"/>
  <c r="B881" i="35"/>
  <c r="O3043" i="35"/>
  <c r="P3043" i="35"/>
  <c r="B3043" i="35"/>
  <c r="B1347" i="35"/>
  <c r="P1347" i="35"/>
  <c r="O1347" i="35"/>
  <c r="B5398" i="35"/>
  <c r="O5398" i="35"/>
  <c r="P5398" i="35"/>
  <c r="P2534" i="35"/>
  <c r="B2534" i="35"/>
  <c r="O2534" i="35"/>
  <c r="P48" i="35"/>
  <c r="O48" i="35"/>
  <c r="B48" i="35"/>
  <c r="O1567" i="35"/>
  <c r="B1567" i="35"/>
  <c r="P1567" i="35"/>
  <c r="B3892" i="35"/>
  <c r="P3892" i="35"/>
  <c r="O3892" i="35"/>
  <c r="B2075" i="35"/>
  <c r="P2075" i="35"/>
  <c r="O2075" i="35"/>
  <c r="O5187" i="35"/>
  <c r="P5187" i="35"/>
  <c r="B5187" i="35"/>
  <c r="P4213" i="35"/>
  <c r="B4213" i="35"/>
  <c r="O4213" i="35"/>
  <c r="P823" i="35"/>
  <c r="B823" i="35"/>
  <c r="O823" i="35"/>
  <c r="O2569" i="35"/>
  <c r="P2569" i="35"/>
  <c r="B2569" i="35"/>
  <c r="B964" i="35"/>
  <c r="O964" i="35"/>
  <c r="P964" i="35"/>
  <c r="P883" i="35"/>
  <c r="O883" i="35"/>
  <c r="B883" i="35"/>
  <c r="B2047" i="35"/>
  <c r="O2047" i="35"/>
  <c r="P2047" i="35"/>
  <c r="B5087" i="35"/>
  <c r="O5087" i="35"/>
  <c r="P5087" i="35"/>
  <c r="O4977" i="35"/>
  <c r="B4977" i="35"/>
  <c r="P4977" i="35"/>
  <c r="O3758" i="35"/>
  <c r="O800" i="35"/>
  <c r="P3323" i="35"/>
  <c r="B3354" i="35"/>
  <c r="B3138" i="35"/>
  <c r="O2157" i="35"/>
  <c r="B774" i="35"/>
  <c r="O4617" i="35"/>
  <c r="O5010" i="35"/>
  <c r="O4967" i="35"/>
  <c r="P1925" i="35"/>
  <c r="O562" i="35"/>
  <c r="B4887" i="35"/>
  <c r="P3699" i="35"/>
  <c r="B490" i="35"/>
  <c r="P3629" i="35"/>
  <c r="P1061" i="35"/>
  <c r="P3783" i="35"/>
  <c r="O4399" i="35"/>
  <c r="P2123" i="35"/>
  <c r="B2274" i="35"/>
  <c r="P5234" i="35"/>
  <c r="B4221" i="35"/>
  <c r="B2088" i="35"/>
  <c r="O1662" i="35"/>
  <c r="P219" i="35"/>
  <c r="O2123" i="35"/>
  <c r="O2889" i="35"/>
  <c r="P532" i="35"/>
  <c r="O5387" i="35"/>
  <c r="B1968" i="35"/>
  <c r="P748" i="35"/>
  <c r="O2345" i="35"/>
  <c r="P4022" i="35"/>
  <c r="O4484" i="35"/>
  <c r="O5325" i="35"/>
  <c r="B4380" i="35"/>
  <c r="O5029" i="35"/>
  <c r="B2901" i="35"/>
  <c r="O804" i="35"/>
  <c r="P5469" i="35"/>
  <c r="P3491" i="35"/>
  <c r="B917" i="35"/>
  <c r="O2099" i="35"/>
  <c r="O3225" i="35"/>
  <c r="P2120" i="35"/>
  <c r="P1131" i="35"/>
  <c r="P4058" i="35"/>
  <c r="O3183" i="35"/>
  <c r="B296" i="35"/>
  <c r="O355" i="35"/>
  <c r="P355" i="35"/>
  <c r="B355" i="35"/>
  <c r="P5629" i="35"/>
  <c r="O5629" i="35"/>
  <c r="B5629" i="35"/>
  <c r="B5177" i="35"/>
  <c r="O5177" i="35"/>
  <c r="P5177" i="35"/>
  <c r="P839" i="35"/>
  <c r="B839" i="35"/>
  <c r="O839" i="35"/>
  <c r="O2167" i="35"/>
  <c r="B2167" i="35"/>
  <c r="P2167" i="35"/>
  <c r="B101" i="35"/>
  <c r="P101" i="35"/>
  <c r="O101" i="35"/>
  <c r="B1324" i="35"/>
  <c r="O1324" i="35"/>
  <c r="P1324" i="35"/>
  <c r="B374" i="35"/>
  <c r="O374" i="35"/>
  <c r="P374" i="35"/>
  <c r="O5601" i="35"/>
  <c r="P5601" i="35"/>
  <c r="B5601" i="35"/>
  <c r="O1368" i="35"/>
  <c r="B1368" i="35"/>
  <c r="P1368" i="35"/>
  <c r="O3636" i="35"/>
  <c r="P3636" i="35"/>
  <c r="B3636" i="35"/>
  <c r="B1011" i="35"/>
  <c r="P1011" i="35"/>
  <c r="O1011" i="35"/>
  <c r="O103" i="35"/>
  <c r="P103" i="35"/>
  <c r="B103" i="35"/>
  <c r="P4072" i="35"/>
  <c r="B4072" i="35"/>
  <c r="O4072" i="35"/>
  <c r="O5216" i="35"/>
  <c r="B5216" i="35"/>
  <c r="P5216" i="35"/>
  <c r="P2557" i="35"/>
  <c r="O2557" i="35"/>
  <c r="B2557" i="35"/>
  <c r="B4458" i="35"/>
  <c r="O4458" i="35"/>
  <c r="P4458" i="35"/>
  <c r="O2143" i="35"/>
  <c r="P2143" i="35"/>
  <c r="B2143" i="35"/>
  <c r="O514" i="35"/>
  <c r="B514" i="35"/>
  <c r="B1775" i="35"/>
  <c r="P1775" i="35"/>
  <c r="O1775" i="35"/>
  <c r="P3901" i="35"/>
  <c r="O3901" i="35"/>
  <c r="B3901" i="35"/>
  <c r="B4496" i="35"/>
  <c r="O4496" i="35"/>
  <c r="P4496" i="35"/>
  <c r="O4948" i="35"/>
  <c r="B4948" i="35"/>
  <c r="P4948" i="35"/>
  <c r="O5271" i="35"/>
  <c r="P5271" i="35"/>
  <c r="B5271" i="35"/>
  <c r="O2258" i="35"/>
  <c r="P2258" i="35"/>
  <c r="B2258" i="35"/>
  <c r="B4698" i="35"/>
  <c r="P4698" i="35"/>
  <c r="O4698" i="35"/>
  <c r="P50" i="35"/>
  <c r="B50" i="35"/>
  <c r="O50" i="35"/>
  <c r="P4397" i="35"/>
  <c r="O4397" i="35"/>
  <c r="B4397" i="35"/>
  <c r="O3689" i="35"/>
  <c r="B3689" i="35"/>
  <c r="P3689" i="35"/>
  <c r="B1916" i="35"/>
  <c r="P1916" i="35"/>
  <c r="O1916" i="35"/>
  <c r="P1818" i="35"/>
  <c r="B1818" i="35"/>
  <c r="O1818" i="35"/>
  <c r="P943" i="35"/>
  <c r="B943" i="35"/>
  <c r="O943" i="35"/>
  <c r="O4110" i="35"/>
  <c r="P4110" i="35"/>
  <c r="B4110" i="35"/>
  <c r="B2943" i="35"/>
  <c r="O2943" i="35"/>
  <c r="P2943" i="35"/>
  <c r="B3650" i="35"/>
  <c r="P3650" i="35"/>
  <c r="O3650" i="35"/>
  <c r="P1751" i="35"/>
  <c r="O1751" i="35"/>
  <c r="B1751" i="35"/>
  <c r="O3217" i="35"/>
  <c r="B3217" i="35"/>
  <c r="P3217" i="35"/>
  <c r="B5240" i="35"/>
  <c r="P5240" i="35"/>
  <c r="O5240" i="35"/>
  <c r="B111" i="35"/>
  <c r="P111" i="35"/>
  <c r="O111" i="35"/>
  <c r="O3052" i="35"/>
  <c r="B3052" i="35"/>
  <c r="P3052" i="35"/>
  <c r="P1763" i="35"/>
  <c r="O1763" i="35"/>
  <c r="B1763" i="35"/>
  <c r="B3791" i="35"/>
  <c r="O3791" i="35"/>
  <c r="P3791" i="35"/>
  <c r="O4051" i="35"/>
  <c r="P4051" i="35"/>
  <c r="B4051" i="35"/>
  <c r="O5083" i="35"/>
  <c r="P5083" i="35"/>
  <c r="B5083" i="35"/>
  <c r="O2963" i="35"/>
  <c r="B2963" i="35"/>
  <c r="P2963" i="35"/>
  <c r="B1574" i="35"/>
  <c r="O1574" i="35"/>
  <c r="P1574" i="35"/>
  <c r="B2001" i="35"/>
  <c r="P2001" i="35"/>
  <c r="O2001" i="35"/>
  <c r="B3271" i="35"/>
  <c r="P3271" i="35"/>
  <c r="O3271" i="35"/>
  <c r="P1594" i="35"/>
  <c r="B1594" i="35"/>
  <c r="O1594" i="35"/>
  <c r="B3768" i="35"/>
  <c r="O3768" i="35"/>
  <c r="P3768" i="35"/>
  <c r="P1738" i="35"/>
  <c r="B1738" i="35"/>
  <c r="O1738" i="35"/>
  <c r="P931" i="35"/>
  <c r="O931" i="35"/>
  <c r="B931" i="35"/>
  <c r="B5448" i="35"/>
  <c r="P5448" i="35"/>
  <c r="O5448" i="35"/>
  <c r="P3080" i="35"/>
  <c r="B3080" i="35"/>
  <c r="O3080" i="35"/>
  <c r="O3125" i="35"/>
  <c r="P3125" i="35"/>
  <c r="P2433" i="35"/>
  <c r="O2433" i="35"/>
  <c r="B2433" i="35"/>
  <c r="P3838" i="35"/>
  <c r="B3838" i="35"/>
  <c r="O3838" i="35"/>
  <c r="B2108" i="35"/>
  <c r="O2108" i="35"/>
  <c r="P2108" i="35"/>
  <c r="P329" i="35"/>
  <c r="B329" i="35"/>
  <c r="O329" i="35"/>
  <c r="O1066" i="35"/>
  <c r="P1066" i="35"/>
  <c r="B1066" i="35"/>
  <c r="O3996" i="35"/>
  <c r="B3996" i="35"/>
  <c r="P3773" i="35"/>
  <c r="B3773" i="35"/>
  <c r="B4091" i="35"/>
  <c r="P4091" i="35"/>
  <c r="O4091" i="35"/>
  <c r="P5241" i="35"/>
  <c r="O5241" i="35"/>
  <c r="B5241" i="35"/>
  <c r="P467" i="35"/>
  <c r="O467" i="35"/>
  <c r="B467" i="35"/>
  <c r="O3250" i="35"/>
  <c r="P3250" i="35"/>
  <c r="B3250" i="35"/>
  <c r="P1223" i="35"/>
  <c r="B1223" i="35"/>
  <c r="O1223" i="35"/>
  <c r="O3943" i="35"/>
  <c r="P3943" i="35"/>
  <c r="B3943" i="35"/>
  <c r="B4015" i="35"/>
  <c r="O4015" i="35"/>
  <c r="P4015" i="35"/>
  <c r="P2819" i="35"/>
  <c r="O2819" i="35"/>
  <c r="B2819" i="35"/>
  <c r="O2471" i="35"/>
  <c r="B2471" i="35"/>
  <c r="P2471" i="35"/>
  <c r="P5017" i="35"/>
  <c r="O5017" i="35"/>
  <c r="B5017" i="35"/>
  <c r="O4928" i="35"/>
  <c r="B4928" i="35"/>
  <c r="P4928" i="35"/>
  <c r="B237" i="35"/>
  <c r="P237" i="35"/>
  <c r="O237" i="35"/>
  <c r="P3308" i="35"/>
  <c r="O3308" i="35"/>
  <c r="B3308" i="35"/>
  <c r="B4444" i="35"/>
  <c r="P4444" i="35"/>
  <c r="O4444" i="35"/>
  <c r="O3289" i="35"/>
  <c r="B3289" i="35"/>
  <c r="P3289" i="35"/>
  <c r="P4731" i="35"/>
  <c r="O4731" i="35"/>
  <c r="B4731" i="35"/>
  <c r="O444" i="35"/>
  <c r="P444" i="35"/>
  <c r="B444" i="35"/>
  <c r="B193" i="35"/>
  <c r="P193" i="35"/>
  <c r="O193" i="35"/>
  <c r="B1583" i="35"/>
  <c r="P1583" i="35"/>
  <c r="O1583" i="35"/>
  <c r="B1969" i="35"/>
  <c r="P1969" i="35"/>
  <c r="O1969" i="35"/>
  <c r="B1469" i="35"/>
  <c r="O1469" i="35"/>
  <c r="P1469" i="35"/>
  <c r="B1028" i="35"/>
  <c r="O1028" i="35"/>
  <c r="P1028" i="35"/>
  <c r="B629" i="35"/>
  <c r="O629" i="35"/>
  <c r="P629" i="35"/>
  <c r="P2628" i="35"/>
  <c r="B2628" i="35"/>
  <c r="O2628" i="35"/>
  <c r="B4672" i="35"/>
  <c r="P4672" i="35"/>
  <c r="O4672" i="35"/>
  <c r="P1016" i="35"/>
  <c r="O1016" i="35"/>
  <c r="B1016" i="35"/>
  <c r="O919" i="35"/>
  <c r="P919" i="35"/>
  <c r="B919" i="35"/>
  <c r="O3946" i="35"/>
  <c r="B3946" i="35"/>
  <c r="P3946" i="35"/>
  <c r="O1777" i="35"/>
  <c r="B1777" i="35"/>
  <c r="P1777" i="35"/>
  <c r="O3880" i="35"/>
  <c r="B3880" i="35"/>
  <c r="P3880" i="35"/>
  <c r="B1723" i="35"/>
  <c r="P1723" i="35"/>
  <c r="O1723" i="35"/>
  <c r="O3082" i="35"/>
  <c r="P3082" i="35"/>
  <c r="B3082" i="35"/>
  <c r="P1467" i="35"/>
  <c r="O1467" i="35"/>
  <c r="B1467" i="35"/>
  <c r="O4308" i="35"/>
  <c r="P4308" i="35"/>
  <c r="B4308" i="35"/>
  <c r="B3011" i="35"/>
  <c r="P3011" i="35"/>
  <c r="O3011" i="35"/>
  <c r="B3295" i="35"/>
  <c r="P3295" i="35"/>
  <c r="O3295" i="35"/>
  <c r="O2074" i="35"/>
  <c r="P2074" i="35"/>
  <c r="B2074" i="35"/>
  <c r="B1117" i="35"/>
  <c r="O1117" i="35"/>
  <c r="P1117" i="35"/>
  <c r="P3506" i="35"/>
  <c r="O3506" i="35"/>
  <c r="B3506" i="35"/>
  <c r="O2132" i="35"/>
  <c r="P2132" i="35"/>
  <c r="P415" i="35"/>
  <c r="O415" i="35"/>
  <c r="B415" i="35"/>
  <c r="O2584" i="35"/>
  <c r="P2584" i="35"/>
  <c r="B2584" i="35"/>
  <c r="O1531" i="35"/>
  <c r="P1531" i="35"/>
  <c r="O2207" i="35"/>
  <c r="B2207" i="35"/>
  <c r="P2207" i="35"/>
  <c r="B4926" i="35"/>
  <c r="P4926" i="35"/>
  <c r="O4926" i="35"/>
  <c r="B3076" i="35"/>
  <c r="O3076" i="35"/>
  <c r="P3076" i="35"/>
  <c r="O4134" i="35"/>
  <c r="B4134" i="35"/>
  <c r="P4134" i="35"/>
  <c r="P5327" i="35"/>
  <c r="O5327" i="35"/>
  <c r="B5327" i="35"/>
  <c r="P1783" i="35"/>
  <c r="B1783" i="35"/>
  <c r="O1783" i="35"/>
  <c r="O3684" i="35"/>
  <c r="P3684" i="35"/>
  <c r="B3684" i="35"/>
  <c r="B3456" i="35"/>
  <c r="O3456" i="35"/>
  <c r="P3456" i="35"/>
  <c r="P1210" i="35"/>
  <c r="B1210" i="35"/>
  <c r="O1210" i="35"/>
  <c r="P15" i="35"/>
  <c r="O15" i="35"/>
  <c r="B15" i="35"/>
  <c r="O3172" i="35"/>
  <c r="B3172" i="35"/>
  <c r="P3172" i="35"/>
  <c r="B2877" i="35"/>
  <c r="P2877" i="35"/>
  <c r="O2877" i="35"/>
  <c r="O1182" i="35"/>
  <c r="P1182" i="35"/>
  <c r="B1182" i="35"/>
  <c r="P2229" i="35"/>
  <c r="O2229" i="35"/>
  <c r="B2229" i="35"/>
  <c r="B3601" i="35"/>
  <c r="P3601" i="35"/>
  <c r="O3601" i="35"/>
  <c r="P2649" i="35"/>
  <c r="B2649" i="35"/>
  <c r="O2649" i="35"/>
  <c r="B3265" i="35"/>
  <c r="O3265" i="35"/>
  <c r="P3265" i="35"/>
  <c r="B540" i="35"/>
  <c r="P540" i="35"/>
  <c r="O540" i="35"/>
  <c r="O1935" i="35"/>
  <c r="P1935" i="35"/>
  <c r="B1935" i="35"/>
  <c r="P5369" i="35"/>
  <c r="O5369" i="35"/>
  <c r="B5369" i="35"/>
  <c r="B407" i="35"/>
  <c r="P407" i="35"/>
  <c r="O407" i="35"/>
  <c r="P90" i="35"/>
  <c r="B90" i="35"/>
  <c r="O90" i="35"/>
  <c r="B5301" i="35"/>
  <c r="P5301" i="35"/>
  <c r="O5301" i="35"/>
  <c r="O2205" i="35"/>
  <c r="P2205" i="35"/>
  <c r="B2205" i="35"/>
  <c r="O4088" i="35"/>
  <c r="B4088" i="35"/>
  <c r="P4088" i="35"/>
  <c r="O4187" i="35"/>
  <c r="P4187" i="35"/>
  <c r="B4187" i="35"/>
  <c r="O2043" i="35"/>
  <c r="P2043" i="35"/>
  <c r="B131" i="35"/>
  <c r="P131" i="35"/>
  <c r="O131" i="35"/>
  <c r="B488" i="35"/>
  <c r="P488" i="35"/>
  <c r="O488" i="35"/>
  <c r="P4999" i="35"/>
  <c r="B4999" i="35"/>
  <c r="O4999" i="35"/>
  <c r="O4251" i="35"/>
  <c r="B4251" i="35"/>
  <c r="P4251" i="35"/>
  <c r="B1188" i="35"/>
  <c r="P1188" i="35"/>
  <c r="O1188" i="35"/>
  <c r="B3115" i="35"/>
  <c r="P3115" i="35"/>
  <c r="O3115" i="35"/>
  <c r="P1201" i="35"/>
  <c r="O1201" i="35"/>
  <c r="P5415" i="35"/>
  <c r="B5415" i="35"/>
  <c r="O5415" i="35"/>
  <c r="B73" i="35"/>
  <c r="P73" i="35"/>
  <c r="O73" i="35"/>
  <c r="B4890" i="35"/>
  <c r="O4890" i="35"/>
  <c r="P4890" i="35"/>
  <c r="O1873" i="35"/>
  <c r="P1873" i="35"/>
  <c r="B1873" i="35"/>
  <c r="O2839" i="35"/>
  <c r="P2839" i="35"/>
  <c r="B2839" i="35"/>
  <c r="B5319" i="35"/>
  <c r="P5319" i="35"/>
  <c r="O5319" i="35"/>
  <c r="P2181" i="35"/>
  <c r="B2181" i="35"/>
  <c r="O2181" i="35"/>
  <c r="P3690" i="35"/>
  <c r="B3690" i="35"/>
  <c r="P2558" i="35"/>
  <c r="B2558" i="35"/>
  <c r="B120" i="35"/>
  <c r="P120" i="35"/>
  <c r="O120" i="35"/>
  <c r="P2790" i="35"/>
  <c r="B2790" i="35"/>
  <c r="O2790" i="35"/>
  <c r="O143" i="35"/>
  <c r="B143" i="35"/>
  <c r="P143" i="35"/>
  <c r="B2833" i="35"/>
  <c r="P2833" i="35"/>
  <c r="O2833" i="35"/>
  <c r="B2236" i="35"/>
  <c r="P2236" i="35"/>
  <c r="O2236" i="35"/>
  <c r="P984" i="35"/>
  <c r="B984" i="35"/>
  <c r="O984" i="35"/>
  <c r="O2564" i="35"/>
  <c r="B2564" i="35"/>
  <c r="P2564" i="35"/>
  <c r="B1586" i="35"/>
  <c r="O1586" i="35"/>
  <c r="P1586" i="35"/>
  <c r="B3028" i="35"/>
  <c r="P3028" i="35"/>
  <c r="O3028" i="35"/>
  <c r="P4131" i="35"/>
  <c r="O4131" i="35"/>
  <c r="B4131" i="35"/>
  <c r="B1649" i="35"/>
  <c r="O1649" i="35"/>
  <c r="P1649" i="35"/>
  <c r="O3732" i="35"/>
  <c r="P3732" i="35"/>
  <c r="B3732" i="35"/>
  <c r="B3229" i="35"/>
  <c r="O3229" i="35"/>
  <c r="P3229" i="35"/>
  <c r="B106" i="35"/>
  <c r="P106" i="35"/>
  <c r="O106" i="35"/>
  <c r="P1203" i="35"/>
  <c r="B1203" i="35"/>
  <c r="O1203" i="35"/>
  <c r="B3256" i="35"/>
  <c r="O3256" i="35"/>
  <c r="P3256" i="35"/>
  <c r="B1597" i="35"/>
  <c r="P1597" i="35"/>
  <c r="O1597" i="35"/>
  <c r="O810" i="35"/>
  <c r="P810" i="35"/>
  <c r="B810" i="35"/>
  <c r="O1507" i="35"/>
  <c r="P1507" i="35"/>
  <c r="B4025" i="35"/>
  <c r="P4025" i="35"/>
  <c r="O4025" i="35"/>
  <c r="B345" i="35"/>
  <c r="P345" i="35"/>
  <c r="O345" i="35"/>
  <c r="O773" i="35"/>
  <c r="B773" i="35"/>
  <c r="P773" i="35"/>
  <c r="P4799" i="35"/>
  <c r="O4799" i="35"/>
  <c r="B4799" i="35"/>
  <c r="P3249" i="35"/>
  <c r="B3249" i="35"/>
  <c r="O3249" i="35"/>
  <c r="P4835" i="35"/>
  <c r="O4835" i="35"/>
  <c r="B4835" i="35"/>
  <c r="P600" i="35"/>
  <c r="B600" i="35"/>
  <c r="O600" i="35"/>
  <c r="O934" i="35"/>
  <c r="P934" i="35"/>
  <c r="B934" i="35"/>
  <c r="B1773" i="35"/>
  <c r="P1773" i="35"/>
  <c r="O1773" i="35"/>
  <c r="B1788" i="35"/>
  <c r="O1788" i="35"/>
  <c r="P1788" i="35"/>
  <c r="P3879" i="35"/>
  <c r="B3879" i="35"/>
  <c r="O3879" i="35"/>
  <c r="P3473" i="35"/>
  <c r="O3473" i="35"/>
  <c r="B3473" i="35"/>
  <c r="B410" i="35"/>
  <c r="P410" i="35"/>
  <c r="O410" i="35"/>
  <c r="O1269" i="35"/>
  <c r="B1269" i="35"/>
  <c r="P1269" i="35"/>
  <c r="B1918" i="35"/>
  <c r="O1918" i="35"/>
  <c r="P1918" i="35"/>
  <c r="P1971" i="35"/>
  <c r="B1971" i="35"/>
  <c r="O1971" i="35"/>
  <c r="B3744" i="35"/>
  <c r="O3744" i="35"/>
  <c r="P3744" i="35"/>
  <c r="P1697" i="35"/>
  <c r="B1697" i="35"/>
  <c r="O1697" i="35"/>
  <c r="O5405" i="35"/>
  <c r="P5405" i="35"/>
  <c r="B5405" i="35"/>
  <c r="O4725" i="35"/>
  <c r="B4725" i="35"/>
  <c r="P4725" i="35"/>
  <c r="B3158" i="35"/>
  <c r="P3158" i="35"/>
  <c r="O3158" i="35"/>
  <c r="O3218" i="35"/>
  <c r="B3218" i="35"/>
  <c r="P3218" i="35"/>
  <c r="O2329" i="35"/>
  <c r="B2329" i="35"/>
  <c r="P2329" i="35"/>
  <c r="O4972" i="35"/>
  <c r="P4972" i="35"/>
  <c r="B4972" i="35"/>
  <c r="P825" i="35"/>
  <c r="O825" i="35"/>
  <c r="B825" i="35"/>
  <c r="B2939" i="35"/>
  <c r="P2939" i="35"/>
  <c r="O2939" i="35"/>
  <c r="B5479" i="35"/>
  <c r="P5479" i="35"/>
  <c r="O5479" i="35"/>
  <c r="B1329" i="35"/>
  <c r="O1329" i="35"/>
  <c r="P1329" i="35"/>
  <c r="O2940" i="35"/>
  <c r="B2940" i="35"/>
  <c r="P2940" i="35"/>
  <c r="B1501" i="35"/>
  <c r="P1501" i="35"/>
  <c r="O1501" i="35"/>
  <c r="O2417" i="35"/>
  <c r="B2417" i="35"/>
  <c r="P2417" i="35"/>
  <c r="P3449" i="35"/>
  <c r="O3449" i="35"/>
  <c r="B3449" i="35"/>
  <c r="O3356" i="35"/>
  <c r="P3356" i="35"/>
  <c r="B3356" i="35"/>
  <c r="P160" i="35"/>
  <c r="O160" i="35"/>
  <c r="B160" i="35"/>
  <c r="B4913" i="35"/>
  <c r="O4913" i="35"/>
  <c r="P4913" i="35"/>
  <c r="O1124" i="35"/>
  <c r="B1124" i="35"/>
  <c r="P1124" i="35"/>
  <c r="P1719" i="35"/>
  <c r="B1719" i="35"/>
  <c r="O1719" i="35"/>
  <c r="B2097" i="35"/>
  <c r="P2097" i="35"/>
  <c r="O2097" i="35"/>
  <c r="P982" i="35"/>
  <c r="B982" i="35"/>
  <c r="O982" i="35"/>
  <c r="P4918" i="35"/>
  <c r="B4918" i="35"/>
  <c r="O4918" i="35"/>
  <c r="P5462" i="35"/>
  <c r="O5462" i="35"/>
  <c r="B5462" i="35"/>
  <c r="O3693" i="35"/>
  <c r="P3693" i="35"/>
  <c r="B3693" i="35"/>
  <c r="P2179" i="35"/>
  <c r="O2179" i="35"/>
  <c r="B2179" i="35"/>
  <c r="P1877" i="35"/>
  <c r="B1877" i="35"/>
  <c r="O1877" i="35"/>
  <c r="O2891" i="35"/>
  <c r="B2891" i="35"/>
  <c r="B2091" i="35"/>
  <c r="P2091" i="35"/>
  <c r="O2091" i="35"/>
  <c r="B3888" i="35"/>
  <c r="P3888" i="35"/>
  <c r="O3888" i="35"/>
  <c r="B464" i="35"/>
  <c r="P464" i="35"/>
  <c r="O464" i="35"/>
  <c r="O3656" i="35"/>
  <c r="B3656" i="35"/>
  <c r="P3656" i="35"/>
  <c r="O1411" i="35"/>
  <c r="B1411" i="35"/>
  <c r="P1411" i="35"/>
  <c r="O2478" i="35"/>
  <c r="B2478" i="35"/>
  <c r="P2478" i="35"/>
  <c r="P4428" i="35"/>
  <c r="O4428" i="35"/>
  <c r="B4428" i="35"/>
  <c r="O4425" i="35"/>
  <c r="P4425" i="35"/>
  <c r="B4425" i="35"/>
  <c r="O3778" i="35"/>
  <c r="B3778" i="35"/>
  <c r="P3778" i="35"/>
  <c r="B316" i="35"/>
  <c r="P316" i="35"/>
  <c r="O316" i="35"/>
  <c r="O1400" i="35"/>
  <c r="B1400" i="35"/>
  <c r="P1400" i="35"/>
  <c r="B3663" i="35"/>
  <c r="P3663" i="35"/>
  <c r="O3663" i="35"/>
  <c r="P2257" i="35"/>
  <c r="O2257" i="35"/>
  <c r="B2257" i="35"/>
  <c r="O3199" i="35"/>
  <c r="P3199" i="35"/>
  <c r="B3199" i="35"/>
  <c r="O5328" i="35"/>
  <c r="P5328" i="35"/>
  <c r="O5514" i="35"/>
  <c r="P5514" i="35"/>
  <c r="B5514" i="35"/>
  <c r="P4151" i="35"/>
  <c r="B4151" i="35"/>
  <c r="O4151" i="35"/>
  <c r="P3321" i="35"/>
  <c r="O3321" i="35"/>
  <c r="B3321" i="35"/>
  <c r="O706" i="35"/>
  <c r="B706" i="35"/>
  <c r="P706" i="35"/>
  <c r="B2642" i="35"/>
  <c r="O2642" i="35"/>
  <c r="P2642" i="35"/>
  <c r="P4443" i="35"/>
  <c r="B4443" i="35"/>
  <c r="O4443" i="35"/>
  <c r="P5397" i="35"/>
  <c r="O5397" i="35"/>
  <c r="B5397" i="35"/>
  <c r="O3551" i="35"/>
  <c r="P3551" i="35"/>
  <c r="B3551" i="35"/>
  <c r="P4276" i="35"/>
  <c r="O4276" i="35"/>
  <c r="B4276" i="35"/>
  <c r="P4769" i="35"/>
  <c r="O4769" i="35"/>
  <c r="P2148" i="35"/>
  <c r="B2148" i="35"/>
  <c r="O2148" i="35"/>
  <c r="O2876" i="35"/>
  <c r="P2876" i="35"/>
  <c r="B2876" i="35"/>
  <c r="P2377" i="35"/>
  <c r="O2377" i="35"/>
  <c r="B2377" i="35"/>
  <c r="P4405" i="35"/>
  <c r="O4405" i="35"/>
  <c r="B4405" i="35"/>
  <c r="O5445" i="35"/>
  <c r="B5445" i="35"/>
  <c r="P5445" i="35"/>
  <c r="P4550" i="35"/>
  <c r="O4550" i="35"/>
  <c r="B4550" i="35"/>
  <c r="B318" i="35"/>
  <c r="P318" i="35"/>
  <c r="O318" i="35"/>
  <c r="B1008" i="35"/>
  <c r="P1008" i="35"/>
  <c r="O1008" i="35"/>
  <c r="O5509" i="35"/>
  <c r="P5509" i="35"/>
  <c r="B5509" i="35"/>
  <c r="P2489" i="35"/>
  <c r="B2489" i="35"/>
  <c r="O2489" i="35"/>
  <c r="O3944" i="35"/>
  <c r="B3944" i="35"/>
  <c r="P3944" i="35"/>
  <c r="P1979" i="35"/>
  <c r="B1979" i="35"/>
  <c r="O1979" i="35"/>
  <c r="P216" i="35"/>
  <c r="B216" i="35"/>
  <c r="O216" i="35"/>
  <c r="O5491" i="35"/>
  <c r="P5491" i="35"/>
  <c r="B5491" i="35"/>
  <c r="B2117" i="35"/>
  <c r="P2117" i="35"/>
  <c r="O2117" i="35"/>
  <c r="O1717" i="35"/>
  <c r="B1717" i="35"/>
  <c r="P1717" i="35"/>
  <c r="O4812" i="35"/>
  <c r="B4812" i="35"/>
  <c r="P4812" i="35"/>
  <c r="B412" i="35"/>
  <c r="O412" i="35"/>
  <c r="P412" i="35"/>
  <c r="P1488" i="35"/>
  <c r="O1488" i="35"/>
  <c r="B1488" i="35"/>
  <c r="O83" i="35"/>
  <c r="B83" i="35"/>
  <c r="P83" i="35"/>
  <c r="P1388" i="35"/>
  <c r="O1388" i="35"/>
  <c r="B1388" i="35"/>
  <c r="B1238" i="35"/>
  <c r="O1238" i="35"/>
  <c r="P1238" i="35"/>
  <c r="O2727" i="35"/>
  <c r="B2727" i="35"/>
  <c r="P2727" i="35"/>
  <c r="P200" i="35"/>
  <c r="B200" i="35"/>
  <c r="O200" i="35"/>
  <c r="O791" i="35"/>
  <c r="P791" i="35"/>
  <c r="B791" i="35"/>
  <c r="O2518" i="35"/>
  <c r="B2518" i="35"/>
  <c r="P2518" i="35"/>
  <c r="O2221" i="35"/>
  <c r="P2221" i="35"/>
  <c r="B2221" i="35"/>
  <c r="P3050" i="35"/>
  <c r="O3050" i="35"/>
  <c r="B3050" i="35"/>
  <c r="O232" i="35"/>
  <c r="B232" i="35"/>
  <c r="P232" i="35"/>
  <c r="O2903" i="35"/>
  <c r="P2903" i="35"/>
  <c r="B2903" i="35"/>
  <c r="O233" i="35"/>
  <c r="B233" i="35"/>
  <c r="P233" i="35"/>
  <c r="O2911" i="35"/>
  <c r="P2911" i="35"/>
  <c r="B2911" i="35"/>
  <c r="O1098" i="35"/>
  <c r="B1098" i="35"/>
  <c r="P1098" i="35"/>
  <c r="O3064" i="35"/>
  <c r="B3064" i="35"/>
  <c r="P3064" i="35"/>
  <c r="B5260" i="35"/>
  <c r="O5260" i="35"/>
  <c r="P5260" i="35"/>
  <c r="P5585" i="35"/>
  <c r="B5585" i="35"/>
  <c r="O5585" i="35"/>
  <c r="P283" i="35"/>
  <c r="B283" i="35"/>
  <c r="O283" i="35"/>
  <c r="O2447" i="35"/>
  <c r="P2447" i="35"/>
  <c r="B2447" i="35"/>
  <c r="P1449" i="35"/>
  <c r="O1449" i="35"/>
  <c r="B1449" i="35"/>
  <c r="P1872" i="35"/>
  <c r="B1872" i="35"/>
  <c r="O1872" i="35"/>
  <c r="P3436" i="35"/>
  <c r="O3436" i="35"/>
  <c r="B2510" i="35"/>
  <c r="P2510" i="35"/>
  <c r="O2510" i="35"/>
  <c r="P1782" i="35"/>
  <c r="B1782" i="35"/>
  <c r="O1782" i="35"/>
  <c r="P5220" i="35"/>
  <c r="O5220" i="35"/>
  <c r="B5220" i="35"/>
  <c r="B484" i="35"/>
  <c r="P484" i="35"/>
  <c r="O484" i="35"/>
  <c r="B580" i="35"/>
  <c r="O580" i="35"/>
  <c r="P580" i="35"/>
  <c r="B300" i="35"/>
  <c r="P300" i="35"/>
  <c r="O300" i="35"/>
  <c r="O3403" i="35"/>
  <c r="B3403" i="35"/>
  <c r="P3403" i="35"/>
  <c r="P1427" i="35"/>
  <c r="B1427" i="35"/>
  <c r="O1427" i="35"/>
  <c r="P2340" i="35"/>
  <c r="O2340" i="35"/>
  <c r="B2340" i="35"/>
  <c r="P608" i="35"/>
  <c r="B608" i="35"/>
  <c r="B4673" i="35"/>
  <c r="P4673" i="35"/>
  <c r="O4673" i="35"/>
  <c r="B198" i="35"/>
  <c r="O198" i="35"/>
  <c r="P198" i="35"/>
  <c r="O3367" i="35"/>
  <c r="P3367" i="35"/>
  <c r="B3367" i="35"/>
  <c r="P5562" i="35"/>
  <c r="O5562" i="35"/>
  <c r="B5562" i="35"/>
  <c r="B3973" i="35"/>
  <c r="O3973" i="35"/>
  <c r="P3973" i="35"/>
  <c r="O5305" i="35"/>
  <c r="P5305" i="35"/>
  <c r="B5305" i="35"/>
  <c r="O2791" i="35"/>
  <c r="B2791" i="35"/>
  <c r="P2791" i="35"/>
  <c r="B3320" i="35"/>
  <c r="O3320" i="35"/>
  <c r="P3320" i="35"/>
  <c r="O146" i="35"/>
  <c r="B146" i="35"/>
  <c r="P146" i="35"/>
  <c r="B3981" i="35"/>
  <c r="O3981" i="35"/>
  <c r="P3981" i="35"/>
  <c r="P3910" i="35"/>
  <c r="O3910" i="35"/>
  <c r="B3910" i="35"/>
  <c r="O5033" i="35"/>
  <c r="P5033" i="35"/>
  <c r="B5033" i="35"/>
  <c r="O3097" i="35"/>
  <c r="B3097" i="35"/>
  <c r="P3097" i="35"/>
  <c r="B2717" i="35"/>
  <c r="P2717" i="35"/>
  <c r="O2717" i="35"/>
  <c r="P729" i="35"/>
  <c r="B729" i="35"/>
  <c r="O729" i="35"/>
  <c r="P2042" i="35"/>
  <c r="O2042" i="35"/>
  <c r="B2042" i="35"/>
  <c r="O2513" i="35"/>
  <c r="B2513" i="35"/>
  <c r="P2513" i="35"/>
  <c r="P5188" i="35"/>
  <c r="O5188" i="35"/>
  <c r="B5188" i="35"/>
  <c r="O400" i="35"/>
  <c r="P400" i="35"/>
  <c r="B400" i="35"/>
  <c r="B1122" i="35"/>
  <c r="P1122" i="35"/>
  <c r="O1122" i="35"/>
  <c r="P5616" i="35"/>
  <c r="B5616" i="35"/>
  <c r="O5616" i="35"/>
  <c r="B3371" i="35"/>
  <c r="O3371" i="35"/>
  <c r="P3371" i="35"/>
  <c r="B4421" i="35"/>
  <c r="O4421" i="35"/>
  <c r="P4421" i="35"/>
  <c r="B1085" i="35"/>
  <c r="O1085" i="35"/>
  <c r="P1085" i="35"/>
  <c r="P2846" i="35"/>
  <c r="O2846" i="35"/>
  <c r="B2846" i="35"/>
  <c r="P4980" i="35"/>
  <c r="B4980" i="35"/>
  <c r="O4980" i="35"/>
  <c r="B1428" i="35"/>
  <c r="P1428" i="35"/>
  <c r="O1428" i="35"/>
  <c r="O1504" i="35"/>
  <c r="B1504" i="35"/>
  <c r="P1504" i="35"/>
  <c r="O5447" i="35"/>
  <c r="B5447" i="35"/>
  <c r="P5447" i="35"/>
  <c r="O3925" i="35"/>
  <c r="P3925" i="35"/>
  <c r="B3925" i="35"/>
  <c r="P2219" i="35"/>
  <c r="O2219" i="35"/>
  <c r="B2219" i="35"/>
  <c r="O1146" i="35"/>
  <c r="B1146" i="35"/>
  <c r="P1146" i="35"/>
  <c r="P5288" i="35"/>
  <c r="O5288" i="35"/>
  <c r="B5288" i="35"/>
  <c r="O1244" i="35"/>
  <c r="P1244" i="35"/>
  <c r="B1244" i="35"/>
  <c r="B70" i="35"/>
  <c r="O70" i="35"/>
  <c r="P70" i="35"/>
  <c r="P4592" i="35"/>
  <c r="O4592" i="35"/>
  <c r="B4592" i="35"/>
  <c r="P498" i="35"/>
  <c r="O498" i="35"/>
  <c r="B498" i="35"/>
  <c r="P5625" i="35"/>
  <c r="O5625" i="35"/>
  <c r="B5625" i="35"/>
  <c r="B3523" i="35"/>
  <c r="P3523" i="35"/>
  <c r="O3523" i="35"/>
  <c r="B2587" i="35"/>
  <c r="O2587" i="35"/>
  <c r="P2587" i="35"/>
  <c r="O2711" i="35"/>
  <c r="B2711" i="35"/>
  <c r="P2711" i="35"/>
  <c r="O3956" i="35"/>
  <c r="B3956" i="35"/>
  <c r="P3956" i="35"/>
  <c r="B5456" i="35"/>
  <c r="O5456" i="35"/>
  <c r="P5456" i="35"/>
  <c r="P3817" i="35"/>
  <c r="O3817" i="35"/>
  <c r="B3817" i="35"/>
  <c r="B2762" i="35"/>
  <c r="O2762" i="35"/>
  <c r="P5323" i="35"/>
  <c r="O5323" i="35"/>
  <c r="B5323" i="35"/>
  <c r="O4419" i="35"/>
  <c r="P4419" i="35"/>
  <c r="B4419" i="35"/>
  <c r="B4086" i="35"/>
  <c r="O4086" i="35"/>
  <c r="P4086" i="35"/>
  <c r="O832" i="35"/>
  <c r="B832" i="35"/>
  <c r="P832" i="35"/>
  <c r="P4692" i="35"/>
  <c r="O4692" i="35"/>
  <c r="B4692" i="35"/>
  <c r="B5530" i="35"/>
  <c r="P5530" i="35"/>
  <c r="O5530" i="35"/>
  <c r="O1132" i="35"/>
  <c r="B1132" i="35"/>
  <c r="P1132" i="35"/>
  <c r="O1995" i="35"/>
  <c r="P1995" i="35"/>
  <c r="B1995" i="35"/>
  <c r="B1309" i="35"/>
  <c r="P1309" i="35"/>
  <c r="O1309" i="35"/>
  <c r="O3121" i="35"/>
  <c r="P3121" i="35"/>
  <c r="B3121" i="35"/>
  <c r="P3652" i="35"/>
  <c r="O3652" i="35"/>
  <c r="B3652" i="35"/>
  <c r="P588" i="35"/>
  <c r="O588" i="35"/>
  <c r="B588" i="35"/>
  <c r="O4952" i="35"/>
  <c r="B4952" i="35"/>
  <c r="P4952" i="35"/>
  <c r="O4248" i="35"/>
  <c r="B4248" i="35"/>
  <c r="P4248" i="35"/>
  <c r="B4393" i="35"/>
  <c r="O4393" i="35"/>
  <c r="P4393" i="35"/>
  <c r="O210" i="35"/>
  <c r="P210" i="35"/>
  <c r="B210" i="35"/>
  <c r="O4243" i="35"/>
  <c r="B4243" i="35"/>
  <c r="P4243" i="35"/>
  <c r="B1459" i="35"/>
  <c r="P1459" i="35"/>
  <c r="O1459" i="35"/>
  <c r="P4714" i="35"/>
  <c r="B4714" i="35"/>
  <c r="O4714" i="35"/>
  <c r="O4924" i="35"/>
  <c r="B4924" i="35"/>
  <c r="P4924" i="35"/>
  <c r="B3288" i="35"/>
  <c r="O3288" i="35"/>
  <c r="P3288" i="35"/>
  <c r="P5403" i="35"/>
  <c r="B5403" i="35"/>
  <c r="O5403" i="35"/>
  <c r="B5640" i="35"/>
  <c r="P5640" i="35"/>
  <c r="O5640" i="35"/>
  <c r="O4856" i="35"/>
  <c r="B4856" i="35"/>
  <c r="P4856" i="35"/>
  <c r="B996" i="35"/>
  <c r="O996" i="35"/>
  <c r="P996" i="35"/>
  <c r="P372" i="35"/>
  <c r="B372" i="35"/>
  <c r="O372" i="35"/>
  <c r="O2648" i="35"/>
  <c r="B2648" i="35"/>
  <c r="P2648" i="35"/>
  <c r="P1766" i="35"/>
  <c r="O1766" i="35"/>
  <c r="B1766" i="35"/>
  <c r="P2571" i="35"/>
  <c r="B2571" i="35"/>
  <c r="O2571" i="35"/>
  <c r="O5035" i="35"/>
  <c r="P5035" i="35"/>
  <c r="B5035" i="35"/>
  <c r="O1205" i="35"/>
  <c r="P1205" i="35"/>
  <c r="B1205" i="35"/>
  <c r="B4258" i="35"/>
  <c r="P4258" i="35"/>
  <c r="O4258" i="35"/>
  <c r="O3351" i="35"/>
  <c r="P3351" i="35"/>
  <c r="B3351" i="35"/>
  <c r="O515" i="35"/>
  <c r="P515" i="35"/>
  <c r="B515" i="35"/>
  <c r="O4477" i="35"/>
  <c r="P4477" i="35"/>
  <c r="B4477" i="35"/>
  <c r="B347" i="35"/>
  <c r="P347" i="35"/>
  <c r="O347" i="35"/>
  <c r="O4562" i="35"/>
  <c r="P4562" i="35"/>
  <c r="B4562" i="35"/>
  <c r="B2719" i="35"/>
  <c r="P2719" i="35"/>
  <c r="O2719" i="35"/>
  <c r="P1800" i="35"/>
  <c r="O1800" i="35"/>
  <c r="B1800" i="35"/>
  <c r="P4591" i="35"/>
  <c r="B4591" i="35"/>
  <c r="O4591" i="35"/>
  <c r="P3468" i="35"/>
  <c r="B3468" i="35"/>
  <c r="O3468" i="35"/>
  <c r="P3678" i="35"/>
  <c r="B3678" i="35"/>
  <c r="O3678" i="35"/>
  <c r="O2203" i="35"/>
  <c r="B2203" i="35"/>
  <c r="P2203" i="35"/>
  <c r="P5195" i="35"/>
  <c r="B5195" i="35"/>
  <c r="O5195" i="35"/>
  <c r="B228" i="35"/>
  <c r="O228" i="35"/>
  <c r="P228" i="35"/>
  <c r="O4544" i="35"/>
  <c r="B4544" i="35"/>
  <c r="P4544" i="35"/>
  <c r="P1532" i="35"/>
  <c r="B1532" i="35"/>
  <c r="O1532" i="35"/>
  <c r="P2808" i="35"/>
  <c r="B2808" i="35"/>
  <c r="O2808" i="35"/>
  <c r="O3688" i="35"/>
  <c r="P3688" i="35"/>
  <c r="B3688" i="35"/>
  <c r="B2507" i="35"/>
  <c r="O2507" i="35"/>
  <c r="P2507" i="35"/>
  <c r="B4771" i="35"/>
  <c r="P4771" i="35"/>
  <c r="O4771" i="35"/>
  <c r="O2909" i="35"/>
  <c r="B2909" i="35"/>
  <c r="P2909" i="35"/>
  <c r="P2881" i="35"/>
  <c r="B2881" i="35"/>
  <c r="O2881" i="35"/>
  <c r="B3209" i="35"/>
  <c r="O3209" i="35"/>
  <c r="P3209" i="35"/>
  <c r="O5024" i="35"/>
  <c r="B5024" i="35"/>
  <c r="P5024" i="35"/>
  <c r="O1729" i="35"/>
  <c r="P1729" i="35"/>
  <c r="B1729" i="35"/>
  <c r="B264" i="35"/>
  <c r="P264" i="35"/>
  <c r="O264" i="35"/>
  <c r="B32" i="35"/>
  <c r="P32" i="35"/>
  <c r="O32" i="35"/>
  <c r="B4729" i="35"/>
  <c r="O4729" i="35"/>
  <c r="P4729" i="35"/>
  <c r="P3934" i="35"/>
  <c r="O3934" i="35"/>
  <c r="B3934" i="35"/>
  <c r="P3149" i="35"/>
  <c r="O3149" i="35"/>
  <c r="B3149" i="35"/>
  <c r="B123" i="35"/>
  <c r="O123" i="35"/>
  <c r="P123" i="35"/>
  <c r="P2674" i="35"/>
  <c r="O2674" i="35"/>
  <c r="B2674" i="35"/>
  <c r="P5063" i="35"/>
  <c r="O5063" i="35"/>
  <c r="B5063" i="35"/>
  <c r="B4749" i="35"/>
  <c r="P4749" i="35"/>
  <c r="O4749" i="35"/>
  <c r="O500" i="35"/>
  <c r="B500" i="35"/>
  <c r="P500" i="35"/>
  <c r="P1710" i="35"/>
  <c r="B1710" i="35"/>
  <c r="O1710" i="35"/>
  <c r="B560" i="35"/>
  <c r="O560" i="35"/>
  <c r="P560" i="35"/>
  <c r="O4533" i="35"/>
  <c r="B4533" i="35"/>
  <c r="P4533" i="35"/>
  <c r="B2467" i="35"/>
  <c r="O2467" i="35"/>
  <c r="P2467" i="35"/>
  <c r="B5510" i="35"/>
  <c r="P5510" i="35"/>
  <c r="O5510" i="35"/>
  <c r="O5413" i="35"/>
  <c r="P5413" i="35"/>
  <c r="B5413" i="35"/>
  <c r="B2784" i="35"/>
  <c r="P2784" i="35"/>
  <c r="O2784" i="35"/>
  <c r="B2360" i="35"/>
  <c r="P2360" i="35"/>
  <c r="O2360" i="35"/>
  <c r="B4203" i="35"/>
  <c r="O4203" i="35"/>
  <c r="P4203" i="35"/>
  <c r="B1573" i="35"/>
  <c r="O1573" i="35"/>
  <c r="P1573" i="35"/>
  <c r="O4946" i="35"/>
  <c r="P4946" i="35"/>
  <c r="B4946" i="35"/>
  <c r="P4446" i="35"/>
  <c r="O4446" i="35"/>
  <c r="B4446" i="35"/>
  <c r="O5634" i="35"/>
  <c r="P5634" i="35"/>
  <c r="B5634" i="35"/>
  <c r="O4797" i="35"/>
  <c r="B4797" i="35"/>
  <c r="P4797" i="35"/>
  <c r="P2469" i="35"/>
  <c r="O2469" i="35"/>
  <c r="B2469" i="35"/>
  <c r="O676" i="35"/>
  <c r="B676" i="35"/>
  <c r="P676" i="35"/>
  <c r="B5070" i="35"/>
  <c r="O5070" i="35"/>
  <c r="P5070" i="35"/>
  <c r="O2282" i="35"/>
  <c r="P2282" i="35"/>
  <c r="B2282" i="35"/>
  <c r="O853" i="35"/>
  <c r="P853" i="35"/>
  <c r="P3434" i="35"/>
  <c r="B3434" i="35"/>
  <c r="O3434" i="35"/>
  <c r="B3006" i="35"/>
  <c r="P3006" i="35"/>
  <c r="O3006" i="35"/>
  <c r="O3648" i="35"/>
  <c r="P3648" i="35"/>
  <c r="B3648" i="35"/>
  <c r="B5173" i="35"/>
  <c r="P5173" i="35"/>
  <c r="O5173" i="35"/>
  <c r="P3980" i="35"/>
  <c r="B3980" i="35"/>
  <c r="O3980" i="35"/>
  <c r="B4197" i="35"/>
  <c r="P4197" i="35"/>
  <c r="O4197" i="35"/>
  <c r="P3891" i="35"/>
  <c r="B3891" i="35"/>
  <c r="O3891" i="35"/>
  <c r="P620" i="35"/>
  <c r="O620" i="35"/>
  <c r="B620" i="35"/>
  <c r="O5622" i="35"/>
  <c r="P5622" i="35"/>
  <c r="B5622" i="35"/>
  <c r="P1780" i="35"/>
  <c r="B1780" i="35"/>
  <c r="O1780" i="35"/>
  <c r="P3586" i="35"/>
  <c r="O3586" i="35"/>
  <c r="B3586" i="35"/>
  <c r="O955" i="35"/>
  <c r="P955" i="35"/>
  <c r="B955" i="35"/>
  <c r="P5292" i="35"/>
  <c r="O5292" i="35"/>
  <c r="B5292" i="35"/>
  <c r="B3812" i="35"/>
  <c r="O3812" i="35"/>
  <c r="O385" i="35"/>
  <c r="B385" i="35"/>
  <c r="P385" i="35"/>
  <c r="B2895" i="35"/>
  <c r="O2895" i="35"/>
  <c r="P2895" i="35"/>
  <c r="B4540" i="35"/>
  <c r="P4540" i="35"/>
  <c r="O4540" i="35"/>
  <c r="O5036" i="35"/>
  <c r="P5036" i="35"/>
  <c r="B5036" i="35"/>
  <c r="O4650" i="35"/>
  <c r="P4650" i="35"/>
  <c r="B4650" i="35"/>
  <c r="O1835" i="35"/>
  <c r="P1835" i="35"/>
  <c r="B1835" i="35"/>
  <c r="B1910" i="35"/>
  <c r="P1910" i="35"/>
  <c r="O1910" i="35"/>
  <c r="P5513" i="35"/>
  <c r="O5513" i="35"/>
  <c r="B5513" i="35"/>
  <c r="O1190" i="35"/>
  <c r="P1190" i="35"/>
  <c r="B1190" i="35"/>
  <c r="P3203" i="35"/>
  <c r="O3203" i="35"/>
  <c r="B3203" i="35"/>
  <c r="B4726" i="35"/>
  <c r="P4726" i="35"/>
  <c r="O4726" i="35"/>
  <c r="P3277" i="35"/>
  <c r="B3277" i="35"/>
  <c r="O3277" i="35"/>
  <c r="O1641" i="35"/>
  <c r="B1641" i="35"/>
  <c r="P1641" i="35"/>
  <c r="P2448" i="35"/>
  <c r="O2448" i="35"/>
  <c r="B2448" i="35"/>
  <c r="P958" i="35"/>
  <c r="O958" i="35"/>
  <c r="B958" i="35"/>
  <c r="O2720" i="35"/>
  <c r="B2720" i="35"/>
  <c r="P2720" i="35"/>
  <c r="P1189" i="35"/>
  <c r="B1189" i="35"/>
  <c r="O1189" i="35"/>
  <c r="B2496" i="35"/>
  <c r="O2496" i="35"/>
  <c r="P2496" i="35"/>
  <c r="P998" i="35"/>
  <c r="O998" i="35"/>
  <c r="B998" i="35"/>
  <c r="O633" i="35"/>
  <c r="P633" i="35"/>
  <c r="B633" i="35"/>
  <c r="B1986" i="35"/>
  <c r="O1986" i="35"/>
  <c r="P1986" i="35"/>
  <c r="B4100" i="35"/>
  <c r="O4100" i="35"/>
  <c r="P4100" i="35"/>
  <c r="B2305" i="35"/>
  <c r="P2305" i="35"/>
  <c r="O2305" i="35"/>
  <c r="B384" i="35"/>
  <c r="O384" i="35"/>
  <c r="P384" i="35"/>
  <c r="P1743" i="35"/>
  <c r="B1743" i="35"/>
  <c r="O1743" i="35"/>
  <c r="P1831" i="35"/>
  <c r="O1831" i="35"/>
  <c r="B1831" i="35"/>
  <c r="O3362" i="35"/>
  <c r="B3362" i="35"/>
  <c r="P3362" i="35"/>
  <c r="P646" i="35"/>
  <c r="B646" i="35"/>
  <c r="O646" i="35"/>
  <c r="P1657" i="35"/>
  <c r="B1657" i="35"/>
  <c r="O1657" i="35"/>
  <c r="O3858" i="35"/>
  <c r="B3858" i="35"/>
  <c r="P3858" i="35"/>
  <c r="P2383" i="35"/>
  <c r="O2383" i="35"/>
  <c r="B2383" i="35"/>
  <c r="P4979" i="35"/>
  <c r="O4979" i="35"/>
  <c r="B4979" i="35"/>
  <c r="B743" i="35"/>
  <c r="O743" i="35"/>
  <c r="P743" i="35"/>
  <c r="P2330" i="35"/>
  <c r="O2330" i="35"/>
  <c r="B2330" i="35"/>
  <c r="B2766" i="35"/>
  <c r="P2766" i="35"/>
  <c r="O2766" i="35"/>
  <c r="P757" i="35"/>
  <c r="O757" i="35"/>
  <c r="B757" i="35"/>
  <c r="B46" i="35"/>
  <c r="P46" i="35"/>
  <c r="O46" i="35"/>
  <c r="B1397" i="35"/>
  <c r="O1397" i="35"/>
  <c r="P1397" i="35"/>
  <c r="B3325" i="35"/>
  <c r="O3325" i="35"/>
  <c r="P3325" i="35"/>
  <c r="B134" i="35"/>
  <c r="P134" i="35"/>
  <c r="O134" i="35"/>
  <c r="O1134" i="35"/>
  <c r="P1134" i="35"/>
  <c r="B1134" i="35"/>
  <c r="O5487" i="35"/>
  <c r="B5487" i="35"/>
  <c r="P5487" i="35"/>
  <c r="B1643" i="35"/>
  <c r="P1643" i="35"/>
  <c r="O1643" i="35"/>
  <c r="B4654" i="35"/>
  <c r="O4654" i="35"/>
  <c r="P4654" i="35"/>
  <c r="B5194" i="35"/>
  <c r="P5194" i="35"/>
  <c r="O5194" i="35"/>
  <c r="P2175" i="35"/>
  <c r="B2175" i="35"/>
  <c r="O2175" i="35"/>
  <c r="B4048" i="35"/>
  <c r="O4048" i="35"/>
  <c r="P4048" i="35"/>
  <c r="B3908" i="35"/>
  <c r="O3908" i="35"/>
  <c r="P3908" i="35"/>
  <c r="B140" i="35"/>
  <c r="P140" i="35"/>
  <c r="O140" i="35"/>
  <c r="O625" i="35"/>
  <c r="P625" i="35"/>
  <c r="B625" i="35"/>
  <c r="O394" i="35"/>
  <c r="P394" i="35"/>
  <c r="B394" i="35"/>
  <c r="P3195" i="35"/>
  <c r="B3195" i="35"/>
  <c r="O3195" i="35"/>
  <c r="B1036" i="35"/>
  <c r="P1036" i="35"/>
  <c r="O1036" i="35"/>
  <c r="B1487" i="35"/>
  <c r="P1487" i="35"/>
  <c r="O1487" i="35"/>
  <c r="B862" i="35"/>
  <c r="P862" i="35"/>
  <c r="O862" i="35"/>
  <c r="B765" i="35"/>
  <c r="O765" i="35"/>
  <c r="P765" i="35"/>
  <c r="O4520" i="35"/>
  <c r="B4520" i="35"/>
  <c r="P4520" i="35"/>
  <c r="O5389" i="35"/>
  <c r="B5389" i="35"/>
  <c r="P5389" i="35"/>
  <c r="B2935" i="35"/>
  <c r="O2935" i="35"/>
  <c r="P2935" i="35"/>
  <c r="O382" i="35"/>
  <c r="P382" i="35"/>
  <c r="B382" i="35"/>
  <c r="P1796" i="35"/>
  <c r="B1796" i="35"/>
  <c r="O1796" i="35"/>
  <c r="P2613" i="35"/>
  <c r="B2613" i="35"/>
  <c r="O2613" i="35"/>
  <c r="O4989" i="35"/>
  <c r="B4989" i="35"/>
  <c r="P4989" i="35"/>
  <c r="P2280" i="35"/>
  <c r="B2280" i="35"/>
  <c r="O2280" i="35"/>
  <c r="P1947" i="35"/>
  <c r="O1947" i="35"/>
  <c r="B1947" i="35"/>
  <c r="O2581" i="35"/>
  <c r="B2581" i="35"/>
  <c r="P2581" i="35"/>
  <c r="O4112" i="35"/>
  <c r="B4112" i="35"/>
  <c r="P4112" i="35"/>
  <c r="B3489" i="35"/>
  <c r="P3489" i="35"/>
  <c r="O3489" i="35"/>
  <c r="O4531" i="35"/>
  <c r="B4531" i="35"/>
  <c r="P4531" i="35"/>
  <c r="O1639" i="35"/>
  <c r="P1639" i="35"/>
  <c r="B1639" i="35"/>
  <c r="B2524" i="35"/>
  <c r="O2524" i="35"/>
  <c r="P2524" i="35"/>
  <c r="P5007" i="35"/>
  <c r="B5007" i="35"/>
  <c r="O5007" i="35"/>
  <c r="B1998" i="35"/>
  <c r="P1998" i="35"/>
  <c r="O1998" i="35"/>
  <c r="B1633" i="35"/>
  <c r="O1633" i="35"/>
  <c r="P1633" i="35"/>
  <c r="P5064" i="35"/>
  <c r="B5064" i="35"/>
  <c r="O5064" i="35"/>
  <c r="P3004" i="35"/>
  <c r="O3004" i="35"/>
  <c r="B3004" i="35"/>
  <c r="B2650" i="35"/>
  <c r="O2650" i="35"/>
  <c r="P2650" i="35"/>
  <c r="B3553" i="35"/>
  <c r="P3553" i="35"/>
  <c r="O3553" i="35"/>
  <c r="B2459" i="35"/>
  <c r="P2459" i="35"/>
  <c r="O2459" i="35"/>
  <c r="O2532" i="35"/>
  <c r="B2532" i="35"/>
  <c r="P2532" i="35"/>
  <c r="O4939" i="35"/>
  <c r="P4939" i="35"/>
  <c r="B4939" i="35"/>
  <c r="B4024" i="35"/>
  <c r="P4024" i="35"/>
  <c r="O4024" i="35"/>
  <c r="B1407" i="35"/>
  <c r="O1407" i="35"/>
  <c r="P1407" i="35"/>
  <c r="P2950" i="35"/>
  <c r="B2950" i="35"/>
  <c r="O2950" i="35"/>
  <c r="B2480" i="35"/>
  <c r="O2480" i="35"/>
  <c r="P2480" i="35"/>
  <c r="O4958" i="35"/>
  <c r="B4958" i="35"/>
  <c r="P4958" i="35"/>
  <c r="B3334" i="35"/>
  <c r="O3334" i="35"/>
  <c r="P3334" i="35"/>
  <c r="P3735" i="35"/>
  <c r="O3735" i="35"/>
  <c r="B3735" i="35"/>
  <c r="P460" i="35"/>
  <c r="B460" i="35"/>
  <c r="O460" i="35"/>
  <c r="O1144" i="35"/>
  <c r="P1144" i="35"/>
  <c r="B1144" i="35"/>
  <c r="B2159" i="35"/>
  <c r="P2159" i="35"/>
  <c r="O2159" i="35"/>
  <c r="B1781" i="35"/>
  <c r="O1781" i="35"/>
  <c r="P1781" i="35"/>
  <c r="O4349" i="35"/>
  <c r="P4349" i="35"/>
  <c r="B4349" i="35"/>
  <c r="P776" i="35"/>
  <c r="B776" i="35"/>
  <c r="O776" i="35"/>
  <c r="O3608" i="35"/>
  <c r="B3608" i="35"/>
  <c r="P3608" i="35"/>
  <c r="B5346" i="35"/>
  <c r="O5346" i="35"/>
  <c r="P5346" i="35"/>
  <c r="P3541" i="35"/>
  <c r="B3541" i="35"/>
  <c r="O3541" i="35"/>
  <c r="O4566" i="35"/>
  <c r="P4566" i="35"/>
  <c r="B4566" i="35"/>
  <c r="P4811" i="35"/>
  <c r="B4811" i="35"/>
  <c r="O4811" i="35"/>
  <c r="B4348" i="35"/>
  <c r="O4348" i="35"/>
  <c r="P4348" i="35"/>
  <c r="P2255" i="35"/>
  <c r="B2255" i="35"/>
  <c r="O2255" i="35"/>
  <c r="P359" i="35"/>
  <c r="O359" i="35"/>
  <c r="B359" i="35"/>
  <c r="B3224" i="35"/>
  <c r="O3224" i="35"/>
  <c r="P3224" i="35"/>
  <c r="B1307" i="35"/>
  <c r="P1307" i="35"/>
  <c r="O1307" i="35"/>
  <c r="O4019" i="35"/>
  <c r="B4019" i="35"/>
  <c r="P4019" i="35"/>
  <c r="O2431" i="35"/>
  <c r="B2431" i="35"/>
  <c r="P2431" i="35"/>
  <c r="P866" i="35"/>
  <c r="B866" i="35"/>
  <c r="O866" i="35"/>
  <c r="P1465" i="35"/>
  <c r="O1465" i="35"/>
  <c r="B1465" i="35"/>
  <c r="P337" i="35"/>
  <c r="O337" i="35"/>
  <c r="B337" i="35"/>
  <c r="O1701" i="35"/>
  <c r="P1701" i="35"/>
  <c r="B1701" i="35"/>
  <c r="P2457" i="35"/>
  <c r="O2457" i="35"/>
  <c r="B2457" i="35"/>
  <c r="P508" i="35"/>
  <c r="B508" i="35"/>
  <c r="O508" i="35"/>
  <c r="B1079" i="35"/>
  <c r="P1079" i="35"/>
  <c r="O1079" i="35"/>
  <c r="B3338" i="35"/>
  <c r="P3338" i="35"/>
  <c r="O3338" i="35"/>
  <c r="P4738" i="35"/>
  <c r="O4738" i="35"/>
  <c r="B4738" i="35"/>
  <c r="O2747" i="35"/>
  <c r="P2747" i="35"/>
  <c r="B2747" i="35"/>
  <c r="B2636" i="35"/>
  <c r="O2636" i="35"/>
  <c r="P2636" i="35"/>
  <c r="O3130" i="35"/>
  <c r="P3130" i="35"/>
  <c r="B3130" i="35"/>
  <c r="P1198" i="35"/>
  <c r="B1198" i="35"/>
  <c r="O1198" i="35"/>
  <c r="O1553" i="35"/>
  <c r="P1553" i="35"/>
  <c r="B1553" i="35"/>
  <c r="O3933" i="35"/>
  <c r="P3933" i="35"/>
  <c r="B3933" i="35"/>
  <c r="O2781" i="35"/>
  <c r="B2781" i="35"/>
  <c r="P2781" i="35"/>
  <c r="B3558" i="35"/>
  <c r="O3558" i="35"/>
  <c r="P3558" i="35"/>
  <c r="O1499" i="35"/>
  <c r="B1499" i="35"/>
  <c r="P1499" i="35"/>
  <c r="O4303" i="35"/>
  <c r="P4303" i="35"/>
  <c r="B4303" i="35"/>
  <c r="O3418" i="35"/>
  <c r="P3418" i="35"/>
  <c r="O4830" i="35"/>
  <c r="B4830" i="35"/>
  <c r="P4830" i="35"/>
  <c r="P5304" i="35"/>
  <c r="O5304" i="35"/>
  <c r="B5304" i="35"/>
  <c r="P64" i="35"/>
  <c r="B64" i="35"/>
  <c r="O64" i="35"/>
  <c r="B665" i="35"/>
  <c r="O665" i="35"/>
  <c r="P665" i="35"/>
  <c r="P3379" i="35"/>
  <c r="B3379" i="35"/>
  <c r="O3379" i="35"/>
  <c r="O4754" i="35"/>
  <c r="P4754" i="35"/>
  <c r="B4754" i="35"/>
  <c r="P5517" i="35"/>
  <c r="B5517" i="35"/>
  <c r="O5517" i="35"/>
  <c r="P1646" i="35"/>
  <c r="O1646" i="35"/>
  <c r="B1646" i="35"/>
  <c r="P418" i="35"/>
  <c r="O418" i="35"/>
  <c r="B418" i="35"/>
  <c r="B5541" i="35"/>
  <c r="P5541" i="35"/>
  <c r="O5541" i="35"/>
  <c r="O2025" i="35"/>
  <c r="B2025" i="35"/>
  <c r="P2025" i="35"/>
  <c r="B1493" i="35"/>
  <c r="P1493" i="35"/>
  <c r="O1493" i="35"/>
  <c r="B3694" i="35"/>
  <c r="O3694" i="35"/>
  <c r="P3694" i="35"/>
  <c r="P5096" i="35"/>
  <c r="O5096" i="35"/>
  <c r="B5096" i="35"/>
  <c r="P1270" i="35"/>
  <c r="B1270" i="35"/>
  <c r="O1270" i="35"/>
  <c r="P5648" i="35"/>
  <c r="O5648" i="35"/>
  <c r="B5648" i="35"/>
  <c r="O732" i="35"/>
  <c r="B732" i="35"/>
  <c r="P732" i="35"/>
  <c r="B3780" i="35"/>
  <c r="P3780" i="35"/>
  <c r="O3780" i="35"/>
  <c r="O5348" i="35"/>
  <c r="P5348" i="35"/>
  <c r="B5348" i="35"/>
  <c r="O2279" i="35"/>
  <c r="B2279" i="35"/>
  <c r="P2279" i="35"/>
  <c r="B3860" i="35"/>
  <c r="P3860" i="35"/>
  <c r="O3860" i="35"/>
  <c r="B1180" i="35"/>
  <c r="O1180" i="35"/>
  <c r="P1180" i="35"/>
  <c r="B2644" i="35"/>
  <c r="P2644" i="35"/>
  <c r="O2644" i="35"/>
  <c r="O884" i="35"/>
  <c r="P884" i="35"/>
  <c r="B884" i="35"/>
  <c r="O3266" i="35"/>
  <c r="P3266" i="35"/>
  <c r="B3266" i="35"/>
  <c r="B3758" i="35"/>
  <c r="B3323" i="35"/>
  <c r="B915" i="35"/>
  <c r="P3138" i="35"/>
  <c r="O774" i="35"/>
  <c r="B4617" i="35"/>
  <c r="P1953" i="35"/>
  <c r="O1279" i="35"/>
  <c r="P2850" i="35"/>
  <c r="B1748" i="35"/>
  <c r="P1110" i="35"/>
  <c r="B4967" i="35"/>
  <c r="O1925" i="35"/>
  <c r="B562" i="35"/>
  <c r="O4887" i="35"/>
  <c r="P3655" i="35"/>
  <c r="B3699" i="35"/>
  <c r="O490" i="35"/>
  <c r="P2998" i="35"/>
  <c r="P4399" i="35"/>
  <c r="B4010" i="35"/>
  <c r="B213" i="35"/>
  <c r="B4089" i="35"/>
  <c r="P2274" i="35"/>
  <c r="O517" i="35"/>
  <c r="O2606" i="35"/>
  <c r="O4264" i="35"/>
  <c r="P4384" i="35"/>
  <c r="B2123" i="35"/>
  <c r="P1207" i="35"/>
  <c r="B2708" i="35"/>
  <c r="B219" i="35"/>
  <c r="P423" i="35"/>
  <c r="P5387" i="35"/>
  <c r="B60" i="35"/>
  <c r="O1968" i="35"/>
  <c r="O4814" i="35"/>
  <c r="B1527" i="35"/>
  <c r="B3609" i="35"/>
  <c r="B1207" i="35"/>
  <c r="O1618" i="35"/>
  <c r="B4484" i="35"/>
  <c r="O4552" i="35"/>
  <c r="O1127" i="35"/>
  <c r="B61" i="35"/>
  <c r="P3225" i="35"/>
  <c r="P135" i="35"/>
  <c r="P3570" i="35"/>
  <c r="B1319" i="35"/>
  <c r="P917" i="35"/>
  <c r="O2479" i="35"/>
  <c r="O5469" i="35"/>
  <c r="B4961" i="35"/>
  <c r="O306" i="35"/>
  <c r="O3078" i="35"/>
  <c r="O4058" i="35"/>
  <c r="B3183" i="35"/>
  <c r="B981" i="35"/>
  <c r="O981" i="35"/>
  <c r="P981" i="35"/>
  <c r="O2553" i="35"/>
  <c r="B2553" i="35"/>
  <c r="P2553" i="35"/>
  <c r="B4061" i="35"/>
  <c r="O4061" i="35"/>
  <c r="P4061" i="35"/>
  <c r="B393" i="35"/>
  <c r="P393" i="35"/>
  <c r="O393" i="35"/>
  <c r="O5441" i="35"/>
  <c r="P5441" i="35"/>
  <c r="B5441" i="35"/>
  <c r="O194" i="35"/>
  <c r="P194" i="35"/>
  <c r="B194" i="35"/>
  <c r="P3661" i="35"/>
  <c r="B3661" i="35"/>
  <c r="P973" i="35"/>
  <c r="O973" i="35"/>
  <c r="B973" i="35"/>
  <c r="O3015" i="35"/>
  <c r="P3015" i="35"/>
  <c r="B3015" i="35"/>
  <c r="O1961" i="35"/>
  <c r="P1961" i="35"/>
  <c r="B1961" i="35"/>
  <c r="P4403" i="35"/>
  <c r="O4403" i="35"/>
  <c r="B4403" i="35"/>
  <c r="P634" i="35"/>
  <c r="O634" i="35"/>
  <c r="B634" i="35"/>
  <c r="P3257" i="35"/>
  <c r="O3257" i="35"/>
  <c r="B3257" i="35"/>
  <c r="P2194" i="35"/>
  <c r="B2194" i="35"/>
  <c r="O2194" i="35"/>
  <c r="B3300" i="35"/>
  <c r="O3300" i="35"/>
  <c r="P3300" i="35"/>
  <c r="P2945" i="35"/>
  <c r="B2945" i="35"/>
  <c r="O2945" i="35"/>
  <c r="P1540" i="35"/>
  <c r="B1540" i="35"/>
  <c r="O1540" i="35"/>
  <c r="O4482" i="35"/>
  <c r="P4482" i="35"/>
  <c r="B4482" i="35"/>
  <c r="B1323" i="35"/>
  <c r="O1323" i="35"/>
  <c r="P1323" i="35"/>
  <c r="P2321" i="35"/>
  <c r="O2321" i="35"/>
  <c r="B2321" i="35"/>
  <c r="P2176" i="35"/>
  <c r="B2176" i="35"/>
  <c r="O2176" i="35"/>
  <c r="P1233" i="35"/>
  <c r="O1233" i="35"/>
  <c r="B1233" i="35"/>
  <c r="P3988" i="35"/>
  <c r="O3988" i="35"/>
  <c r="B3988" i="35"/>
  <c r="O2686" i="35"/>
  <c r="B2686" i="35"/>
  <c r="P2686" i="35"/>
  <c r="O2461" i="35"/>
  <c r="P2461" i="35"/>
  <c r="B2461" i="35"/>
  <c r="O819" i="35"/>
  <c r="P819" i="35"/>
  <c r="B819" i="35"/>
  <c r="P3294" i="35"/>
  <c r="B3294" i="35"/>
  <c r="O3294" i="35"/>
  <c r="B4927" i="35"/>
  <c r="P4927" i="35"/>
  <c r="O4927" i="35"/>
  <c r="B4411" i="35"/>
  <c r="P4411" i="35"/>
  <c r="O4411" i="35"/>
  <c r="B1224" i="35"/>
  <c r="P1224" i="35"/>
  <c r="O1224" i="35"/>
  <c r="O5210" i="35"/>
  <c r="B5210" i="35"/>
  <c r="O1251" i="35"/>
  <c r="P1251" i="35"/>
  <c r="B1251" i="35"/>
  <c r="O1496" i="35"/>
  <c r="B1496" i="35"/>
  <c r="P1496" i="35"/>
  <c r="B1660" i="35"/>
  <c r="P1660" i="35"/>
  <c r="O1660" i="35"/>
  <c r="B1550" i="35"/>
  <c r="O1550" i="35"/>
  <c r="P1550" i="35"/>
  <c r="O477" i="35"/>
  <c r="P477" i="35"/>
  <c r="B477" i="35"/>
  <c r="P5275" i="35"/>
  <c r="B5275" i="35"/>
  <c r="O5275" i="35"/>
  <c r="P4295" i="35"/>
  <c r="B4295" i="35"/>
  <c r="P1973" i="35"/>
  <c r="B1973" i="35"/>
  <c r="O1973" i="35"/>
  <c r="B5051" i="35"/>
  <c r="O5051" i="35"/>
  <c r="P5051" i="35"/>
  <c r="O5424" i="35"/>
  <c r="P5424" i="35"/>
  <c r="B5424" i="35"/>
  <c r="P522" i="35"/>
  <c r="B522" i="35"/>
  <c r="O522" i="35"/>
  <c r="O1944" i="35"/>
  <c r="B1944" i="35"/>
  <c r="P1944" i="35"/>
  <c r="O3826" i="35"/>
  <c r="P3826" i="35"/>
  <c r="B3826" i="35"/>
  <c r="O4893" i="35"/>
  <c r="B4893" i="35"/>
  <c r="P4893" i="35"/>
  <c r="O117" i="35"/>
  <c r="P117" i="35"/>
  <c r="B117" i="35"/>
  <c r="B2805" i="35"/>
  <c r="O2805" i="35"/>
  <c r="P2805" i="35"/>
  <c r="B322" i="35"/>
  <c r="P322" i="35"/>
  <c r="O322" i="35"/>
  <c r="B240" i="35"/>
  <c r="P240" i="35"/>
  <c r="O240" i="35"/>
  <c r="O747" i="35"/>
  <c r="P747" i="35"/>
  <c r="B747" i="35"/>
  <c r="B807" i="35"/>
  <c r="O807" i="35"/>
  <c r="P807" i="35"/>
  <c r="P5426" i="35"/>
  <c r="O5426" i="35"/>
  <c r="B5426" i="35"/>
  <c r="B4211" i="35"/>
  <c r="O4211" i="35"/>
  <c r="P4211" i="35"/>
  <c r="B2859" i="35"/>
  <c r="O2859" i="35"/>
  <c r="P2859" i="35"/>
  <c r="O5065" i="35"/>
  <c r="B5065" i="35"/>
  <c r="P5065" i="35"/>
  <c r="P2313" i="35"/>
  <c r="O2313" i="35"/>
  <c r="P465" i="35"/>
  <c r="O465" i="35"/>
  <c r="B465" i="35"/>
  <c r="P4742" i="35"/>
  <c r="O4742" i="35"/>
  <c r="B4742" i="35"/>
  <c r="B42" i="35"/>
  <c r="O42" i="35"/>
  <c r="P42" i="35"/>
  <c r="P2495" i="35"/>
  <c r="B2495" i="35"/>
  <c r="O2495" i="35"/>
  <c r="B1089" i="35"/>
  <c r="P1089" i="35"/>
  <c r="O1089" i="35"/>
  <c r="O3733" i="35"/>
  <c r="P3733" i="35"/>
  <c r="B3733" i="35"/>
  <c r="B181" i="35"/>
  <c r="O181" i="35"/>
  <c r="P181" i="35"/>
  <c r="P2504" i="35"/>
  <c r="B2504" i="35"/>
  <c r="O2504" i="35"/>
  <c r="P833" i="35"/>
  <c r="B833" i="35"/>
  <c r="O833" i="35"/>
  <c r="P1534" i="35"/>
  <c r="O1534" i="35"/>
  <c r="B1534" i="35"/>
  <c r="B1820" i="35"/>
  <c r="O1820" i="35"/>
  <c r="P1820" i="35"/>
  <c r="O5649" i="35"/>
  <c r="B5649" i="35"/>
  <c r="P5649" i="35"/>
  <c r="P5624" i="35"/>
  <c r="O5624" i="35"/>
  <c r="B5624" i="35"/>
  <c r="O2938" i="35"/>
  <c r="P2938" i="35"/>
  <c r="B2938" i="35"/>
  <c r="B4415" i="35"/>
  <c r="O4415" i="35"/>
  <c r="P4415" i="35"/>
  <c r="P5231" i="35"/>
  <c r="O5231" i="35"/>
  <c r="B5231" i="35"/>
  <c r="O1538" i="35"/>
  <c r="B1538" i="35"/>
  <c r="O4247" i="35"/>
  <c r="P4247" i="35"/>
  <c r="B4247" i="35"/>
  <c r="B4225" i="35"/>
  <c r="O4225" i="35"/>
  <c r="P4225" i="35"/>
  <c r="P3785" i="35"/>
  <c r="O3785" i="35"/>
  <c r="B3785" i="35"/>
  <c r="B1316" i="35"/>
  <c r="O1316" i="35"/>
  <c r="P1316" i="35"/>
  <c r="O2741" i="35"/>
  <c r="B2741" i="35"/>
  <c r="O4162" i="35"/>
  <c r="P4162" i="35"/>
  <c r="B4162" i="35"/>
  <c r="O1105" i="35"/>
  <c r="B1105" i="35"/>
  <c r="P1105" i="35"/>
  <c r="P5345" i="35"/>
  <c r="B5345" i="35"/>
  <c r="P4118" i="35"/>
  <c r="B4118" i="35"/>
  <c r="O4118" i="35"/>
  <c r="O3347" i="35"/>
  <c r="P3347" i="35"/>
  <c r="B3347" i="35"/>
  <c r="B909" i="35"/>
  <c r="O909" i="35"/>
  <c r="P909" i="35"/>
  <c r="O1322" i="35"/>
  <c r="B1322" i="35"/>
  <c r="P1322" i="35"/>
  <c r="B1289" i="35"/>
  <c r="P1289" i="35"/>
  <c r="O1289" i="35"/>
  <c r="O3827" i="35"/>
  <c r="B3827" i="35"/>
  <c r="P3827" i="35"/>
  <c r="B816" i="35"/>
  <c r="O816" i="35"/>
  <c r="P816" i="35"/>
  <c r="P3954" i="35"/>
  <c r="O3954" i="35"/>
  <c r="B3954" i="35"/>
  <c r="P557" i="35"/>
  <c r="B557" i="35"/>
  <c r="O102" i="35"/>
  <c r="B102" i="35"/>
  <c r="P102" i="35"/>
  <c r="P3442" i="35"/>
  <c r="O3442" i="35"/>
  <c r="P1825" i="35"/>
  <c r="B1825" i="35"/>
  <c r="O1825" i="35"/>
  <c r="B2083" i="35"/>
  <c r="P2083" i="35"/>
  <c r="O2083" i="35"/>
  <c r="P2131" i="35"/>
  <c r="O2131" i="35"/>
  <c r="B2131" i="35"/>
  <c r="O4892" i="35"/>
  <c r="B4892" i="35"/>
  <c r="P4892" i="35"/>
  <c r="O3446" i="35"/>
  <c r="P3446" i="35"/>
  <c r="B3446" i="35"/>
  <c r="O2893" i="35"/>
  <c r="P2893" i="35"/>
  <c r="B2893" i="35"/>
  <c r="B674" i="35"/>
  <c r="P674" i="35"/>
  <c r="O674" i="35"/>
  <c r="B127" i="35"/>
  <c r="P127" i="35"/>
  <c r="O127" i="35"/>
  <c r="P1296" i="35"/>
  <c r="O1296" i="35"/>
  <c r="B1296" i="35"/>
  <c r="P1401" i="35"/>
  <c r="B1401" i="35"/>
  <c r="O1401" i="35"/>
  <c r="P2887" i="35"/>
  <c r="B2887" i="35"/>
  <c r="O2887" i="35"/>
  <c r="O2416" i="35"/>
  <c r="P2416" i="35"/>
  <c r="B2416" i="35"/>
  <c r="B266" i="35"/>
  <c r="P266" i="35"/>
  <c r="O266" i="35"/>
  <c r="P2811" i="35"/>
  <c r="O2811" i="35"/>
  <c r="B2811" i="35"/>
  <c r="P2126" i="35"/>
  <c r="B2126" i="35"/>
  <c r="O2126" i="35"/>
  <c r="B4277" i="35"/>
  <c r="P4277" i="35"/>
  <c r="O4277" i="35"/>
  <c r="P3696" i="35"/>
  <c r="B3696" i="35"/>
  <c r="O3696" i="35"/>
  <c r="O363" i="35"/>
  <c r="B363" i="35"/>
  <c r="P363" i="35"/>
  <c r="O3499" i="35"/>
  <c r="P3499" i="35"/>
  <c r="B3499" i="35"/>
  <c r="O534" i="35"/>
  <c r="B534" i="35"/>
  <c r="P534" i="35"/>
  <c r="P1962" i="35"/>
  <c r="O1962" i="35"/>
  <c r="B1962" i="35"/>
  <c r="P1175" i="35"/>
  <c r="O1175" i="35"/>
  <c r="B3664" i="35"/>
  <c r="P3664" i="35"/>
  <c r="O3664" i="35"/>
  <c r="O5599" i="35"/>
  <c r="P5599" i="35"/>
  <c r="B5599" i="35"/>
  <c r="O2637" i="35"/>
  <c r="B2637" i="35"/>
  <c r="P2637" i="35"/>
  <c r="B2888" i="35"/>
  <c r="P2888" i="35"/>
  <c r="O2888" i="35"/>
  <c r="B4272" i="35"/>
  <c r="O4272" i="35"/>
  <c r="P4272" i="35"/>
  <c r="P4033" i="35"/>
  <c r="O4033" i="35"/>
  <c r="B4033" i="35"/>
  <c r="P55" i="35"/>
  <c r="B55" i="35"/>
  <c r="O55" i="35"/>
  <c r="B1308" i="35"/>
  <c r="P1308" i="35"/>
  <c r="O1308" i="35"/>
  <c r="O4826" i="35"/>
  <c r="P4826" i="35"/>
  <c r="B4826" i="35"/>
  <c r="P4036" i="35"/>
  <c r="O4036" i="35"/>
  <c r="P4595" i="35"/>
  <c r="B4595" i="35"/>
  <c r="O4595" i="35"/>
  <c r="P974" i="35"/>
  <c r="O974" i="35"/>
  <c r="B974" i="35"/>
  <c r="B3428" i="35"/>
  <c r="O3428" i="35"/>
  <c r="P3428" i="35"/>
  <c r="P4288" i="35"/>
  <c r="O4288" i="35"/>
  <c r="B4288" i="35"/>
  <c r="B2296" i="35"/>
  <c r="P2296" i="35"/>
  <c r="O2296" i="35"/>
  <c r="O3480" i="35"/>
  <c r="B3480" i="35"/>
  <c r="P3480" i="35"/>
  <c r="O1812" i="35"/>
  <c r="P1812" i="35"/>
  <c r="B1812" i="35"/>
  <c r="B3467" i="35"/>
  <c r="O3467" i="35"/>
  <c r="O4133" i="35"/>
  <c r="P4133" i="35"/>
  <c r="B4133" i="35"/>
  <c r="B4408" i="35"/>
  <c r="O4408" i="35"/>
  <c r="P4408" i="35"/>
  <c r="O3348" i="35"/>
  <c r="P3348" i="35"/>
  <c r="B3348" i="35"/>
  <c r="B3041" i="35"/>
  <c r="P3041" i="35"/>
  <c r="O3041" i="35"/>
  <c r="P4718" i="35"/>
  <c r="B4718" i="35"/>
  <c r="O4718" i="35"/>
  <c r="O1856" i="35"/>
  <c r="P1856" i="35"/>
  <c r="B1856" i="35"/>
  <c r="P5080" i="35"/>
  <c r="B5080" i="35"/>
  <c r="O5080" i="35"/>
  <c r="B5521" i="35"/>
  <c r="O5521" i="35"/>
  <c r="P5521" i="35"/>
  <c r="O2379" i="35"/>
  <c r="B2379" i="35"/>
  <c r="P2379" i="35"/>
  <c r="P3342" i="35"/>
  <c r="O3342" i="35"/>
  <c r="B3342" i="35"/>
  <c r="O4582" i="35"/>
  <c r="B4582" i="35"/>
  <c r="P4582" i="35"/>
  <c r="O1924" i="35"/>
  <c r="P1924" i="35"/>
  <c r="B1924" i="35"/>
  <c r="P1753" i="35"/>
  <c r="O1753" i="35"/>
  <c r="B1753" i="35"/>
  <c r="B1170" i="35"/>
  <c r="O1170" i="35"/>
  <c r="P1170" i="35"/>
  <c r="B115" i="35"/>
  <c r="P115" i="35"/>
  <c r="O115" i="35"/>
  <c r="P874" i="35"/>
  <c r="O874" i="35"/>
  <c r="B874" i="35"/>
  <c r="P1444" i="35"/>
  <c r="B1444" i="35"/>
  <c r="O1444" i="35"/>
  <c r="O1394" i="35"/>
  <c r="B1394" i="35"/>
  <c r="P1394" i="35"/>
  <c r="B519" i="35"/>
  <c r="O519" i="35"/>
  <c r="P519" i="35"/>
  <c r="B1161" i="35"/>
  <c r="P1161" i="35"/>
  <c r="O1161" i="35"/>
  <c r="B5381" i="35"/>
  <c r="P5381" i="35"/>
  <c r="O5381" i="35"/>
  <c r="B486" i="35"/>
  <c r="P486" i="35"/>
  <c r="O486" i="35"/>
  <c r="P71" i="35"/>
  <c r="O71" i="35"/>
  <c r="B71" i="35"/>
  <c r="B2231" i="35"/>
  <c r="O2231" i="35"/>
  <c r="P2231" i="35"/>
  <c r="P1214" i="35"/>
  <c r="B1214" i="35"/>
  <c r="O1214" i="35"/>
  <c r="P5563" i="35"/>
  <c r="B5563" i="35"/>
  <c r="O5563" i="35"/>
  <c r="P3703" i="35"/>
  <c r="B3703" i="35"/>
  <c r="O3703" i="35"/>
  <c r="B3268" i="35"/>
  <c r="P3268" i="35"/>
  <c r="O3268" i="35"/>
  <c r="P2590" i="35"/>
  <c r="B2590" i="35"/>
  <c r="O2590" i="35"/>
  <c r="O5390" i="35"/>
  <c r="B5390" i="35"/>
  <c r="P5390" i="35"/>
  <c r="B3962" i="35"/>
  <c r="O3962" i="35"/>
  <c r="P2414" i="35"/>
  <c r="B2414" i="35"/>
  <c r="O2414" i="35"/>
  <c r="B2804" i="35"/>
  <c r="P2804" i="35"/>
  <c r="O2804" i="35"/>
  <c r="B4622" i="35"/>
  <c r="O4622" i="35"/>
  <c r="P4622" i="35"/>
  <c r="O2816" i="35"/>
  <c r="P2816" i="35"/>
  <c r="B2816" i="35"/>
  <c r="O4418" i="35"/>
  <c r="P4418" i="35"/>
  <c r="B4418" i="35"/>
  <c r="B2974" i="35"/>
  <c r="O2974" i="35"/>
  <c r="P2974" i="35"/>
  <c r="P3212" i="35"/>
  <c r="O3212" i="35"/>
  <c r="B3212" i="35"/>
  <c r="B3572" i="35"/>
  <c r="O3572" i="35"/>
  <c r="P3572" i="35"/>
  <c r="P357" i="35"/>
  <c r="B357" i="35"/>
  <c r="O357" i="35"/>
  <c r="O4802" i="35"/>
  <c r="B4802" i="35"/>
  <c r="P4802" i="35"/>
  <c r="P2616" i="35"/>
  <c r="O2616" i="35"/>
  <c r="B2616" i="35"/>
  <c r="P2245" i="35"/>
  <c r="O2245" i="35"/>
  <c r="B2245" i="35"/>
  <c r="O137" i="35"/>
  <c r="P137" i="35"/>
  <c r="B137" i="35"/>
  <c r="P1630" i="35"/>
  <c r="B1630" i="35"/>
  <c r="O1630" i="35"/>
  <c r="P2352" i="35"/>
  <c r="O2352" i="35"/>
  <c r="B2352" i="35"/>
  <c r="B4219" i="35"/>
  <c r="O4219" i="35"/>
  <c r="P4219" i="35"/>
  <c r="O2574" i="35"/>
  <c r="P2574" i="35"/>
  <c r="B2574" i="35"/>
  <c r="B1069" i="35"/>
  <c r="O1069" i="35"/>
  <c r="P1069" i="35"/>
  <c r="P1698" i="35"/>
  <c r="B1698" i="35"/>
  <c r="O1698" i="35"/>
  <c r="P1888" i="35"/>
  <c r="B1888" i="35"/>
  <c r="O1888" i="35"/>
  <c r="B3857" i="35"/>
  <c r="P3857" i="35"/>
  <c r="O3857" i="35"/>
  <c r="B3600" i="35"/>
  <c r="O3600" i="35"/>
  <c r="P3600" i="35"/>
  <c r="P4044" i="35"/>
  <c r="O4044" i="35"/>
  <c r="B4044" i="35"/>
  <c r="P2860" i="35"/>
  <c r="B2860" i="35"/>
  <c r="O2860" i="35"/>
  <c r="P1111" i="35"/>
  <c r="B1111" i="35"/>
  <c r="O1111" i="35"/>
  <c r="O1557" i="35"/>
  <c r="B1557" i="35"/>
  <c r="P1557" i="35"/>
  <c r="P1211" i="35"/>
  <c r="O1211" i="35"/>
  <c r="B1211" i="35"/>
  <c r="P3383" i="35"/>
  <c r="O3383" i="35"/>
  <c r="B3383" i="35"/>
  <c r="B4021" i="35"/>
  <c r="P4021" i="35"/>
  <c r="O4021" i="35"/>
  <c r="O4933" i="35"/>
  <c r="B4933" i="35"/>
  <c r="P4933" i="35"/>
  <c r="O5351" i="35"/>
  <c r="B5351" i="35"/>
  <c r="P5351" i="35"/>
  <c r="P5377" i="35"/>
  <c r="O5377" i="35"/>
  <c r="B5377" i="35"/>
  <c r="O3958" i="35"/>
  <c r="B3958" i="35"/>
  <c r="P3958" i="35"/>
  <c r="B2533" i="35"/>
  <c r="O2533" i="35"/>
  <c r="P2533" i="35"/>
  <c r="P4267" i="35"/>
  <c r="B4267" i="35"/>
  <c r="O4267" i="35"/>
  <c r="O1363" i="35"/>
  <c r="P1363" i="35"/>
  <c r="B1363" i="35"/>
  <c r="O5376" i="35"/>
  <c r="P5376" i="35"/>
  <c r="B5376" i="35"/>
  <c r="P303" i="35"/>
  <c r="B303" i="35"/>
  <c r="O303" i="35"/>
  <c r="B5549" i="35"/>
  <c r="O5549" i="35"/>
  <c r="P5549" i="35"/>
  <c r="P5571" i="35"/>
  <c r="B5571" i="35"/>
  <c r="O5571" i="35"/>
  <c r="P1765" i="35"/>
  <c r="B1765" i="35"/>
  <c r="O1765" i="35"/>
  <c r="O2061" i="35"/>
  <c r="P2061" i="35"/>
  <c r="B2061" i="35"/>
  <c r="B365" i="35"/>
  <c r="O365" i="35"/>
  <c r="P365" i="35"/>
  <c r="O4426" i="35"/>
  <c r="P4426" i="35"/>
  <c r="B4426" i="35"/>
  <c r="B3589" i="35"/>
  <c r="O3589" i="35"/>
  <c r="P3589" i="35"/>
  <c r="O820" i="35"/>
  <c r="P820" i="35"/>
  <c r="B820" i="35"/>
  <c r="B1045" i="35"/>
  <c r="O1045" i="35"/>
  <c r="P1045" i="35"/>
  <c r="B5091" i="35"/>
  <c r="P5091" i="35"/>
  <c r="O5091" i="35"/>
  <c r="O1300" i="35"/>
  <c r="B1300" i="35"/>
  <c r="P1300" i="35"/>
  <c r="O319" i="35"/>
  <c r="P319" i="35"/>
  <c r="B319" i="35"/>
  <c r="P5123" i="35"/>
  <c r="O5123" i="35"/>
  <c r="B5123" i="35"/>
  <c r="O1535" i="35"/>
  <c r="B1535" i="35"/>
  <c r="P1535" i="35"/>
  <c r="O2696" i="35"/>
  <c r="P2696" i="35"/>
  <c r="B2696" i="35"/>
  <c r="B2013" i="35"/>
  <c r="O2013" i="35"/>
  <c r="P2013" i="35"/>
  <c r="B1892" i="35"/>
  <c r="P1892" i="35"/>
  <c r="O1892" i="35"/>
  <c r="O4874" i="35"/>
  <c r="P4874" i="35"/>
  <c r="B4874" i="35"/>
  <c r="B3574" i="35"/>
  <c r="P3574" i="35"/>
  <c r="O3574" i="35"/>
  <c r="O1026" i="35"/>
  <c r="P1026" i="35"/>
  <c r="B1026" i="35"/>
  <c r="B3393" i="35"/>
  <c r="P3393" i="35"/>
  <c r="O3393" i="35"/>
  <c r="B1186" i="35"/>
  <c r="O1186" i="35"/>
  <c r="P1186" i="35"/>
  <c r="B4470" i="35"/>
  <c r="O4470" i="35"/>
  <c r="P4470" i="35"/>
  <c r="P1544" i="35"/>
  <c r="O1544" i="35"/>
  <c r="B1544" i="35"/>
  <c r="B4864" i="35"/>
  <c r="O4864" i="35"/>
  <c r="B2216" i="35"/>
  <c r="P2216" i="35"/>
  <c r="O2216" i="35"/>
  <c r="O4331" i="35"/>
  <c r="B4331" i="35"/>
  <c r="P4331" i="35"/>
  <c r="P2827" i="35"/>
  <c r="O2827" i="35"/>
  <c r="B2827" i="35"/>
  <c r="P561" i="35"/>
  <c r="B561" i="35"/>
  <c r="O561" i="35"/>
  <c r="B3905" i="35"/>
  <c r="P3905" i="35"/>
  <c r="O3905" i="35"/>
  <c r="P3647" i="35"/>
  <c r="O3647" i="35"/>
  <c r="B3647" i="35"/>
  <c r="B3893" i="35"/>
  <c r="O3893" i="35"/>
  <c r="B5019" i="35"/>
  <c r="O5019" i="35"/>
  <c r="P5019" i="35"/>
  <c r="O3145" i="35"/>
  <c r="P3145" i="35"/>
  <c r="B3145" i="35"/>
  <c r="P128" i="35"/>
  <c r="B128" i="35"/>
  <c r="O128" i="35"/>
  <c r="O1002" i="35"/>
  <c r="B1002" i="35"/>
  <c r="P1002" i="35"/>
  <c r="B5185" i="35"/>
  <c r="P5185" i="35"/>
  <c r="O5185" i="35"/>
  <c r="B3207" i="35"/>
  <c r="P3207" i="35"/>
  <c r="O3207" i="35"/>
  <c r="P4849" i="35"/>
  <c r="O4849" i="35"/>
  <c r="B4849" i="35"/>
  <c r="B5352" i="35"/>
  <c r="P5352" i="35"/>
  <c r="O5352" i="35"/>
  <c r="B5607" i="35"/>
  <c r="O5607" i="35"/>
  <c r="P5607" i="35"/>
  <c r="O4805" i="35"/>
  <c r="B4805" i="35"/>
  <c r="P4805" i="35"/>
  <c r="O1959" i="35"/>
  <c r="P1959" i="35"/>
  <c r="B1959" i="35"/>
  <c r="O928" i="35"/>
  <c r="P928" i="35"/>
  <c r="B928" i="35"/>
  <c r="P388" i="35"/>
  <c r="B388" i="35"/>
  <c r="O388" i="35"/>
  <c r="O3515" i="35"/>
  <c r="P3515" i="35"/>
  <c r="B3515" i="35"/>
  <c r="B5060" i="35"/>
  <c r="O5060" i="35"/>
  <c r="P5060" i="35"/>
  <c r="O4003" i="35"/>
  <c r="P4003" i="35"/>
  <c r="B4003" i="35"/>
  <c r="B4577" i="35"/>
  <c r="O4577" i="35"/>
  <c r="P4577" i="35"/>
  <c r="B1239" i="35"/>
  <c r="O1239" i="35"/>
  <c r="P1239" i="35"/>
  <c r="P865" i="35"/>
  <c r="B865" i="35"/>
  <c r="O865" i="35"/>
  <c r="P1298" i="35"/>
  <c r="O1298" i="35"/>
  <c r="B1298" i="35"/>
  <c r="P2774" i="35"/>
  <c r="B2774" i="35"/>
  <c r="O2774" i="35"/>
  <c r="B377" i="35"/>
  <c r="O377" i="35"/>
  <c r="P377" i="35"/>
  <c r="O4821" i="35"/>
  <c r="P4821" i="35"/>
  <c r="B4821" i="35"/>
  <c r="B1037" i="35"/>
  <c r="P1037" i="35"/>
  <c r="O1037" i="35"/>
  <c r="P1341" i="35"/>
  <c r="B1341" i="35"/>
  <c r="P1525" i="35"/>
  <c r="O1525" i="35"/>
  <c r="P2547" i="35"/>
  <c r="O2547" i="35"/>
  <c r="B2547" i="35"/>
  <c r="O2738" i="35"/>
  <c r="B2738" i="35"/>
  <c r="P2738" i="35"/>
  <c r="O3824" i="35"/>
  <c r="P3824" i="35"/>
  <c r="B3824" i="35"/>
  <c r="O1598" i="35"/>
  <c r="B1598" i="35"/>
  <c r="P1598" i="35"/>
  <c r="O5455" i="35"/>
  <c r="B5455" i="35"/>
  <c r="P5455" i="35"/>
  <c r="O3966" i="35"/>
  <c r="B3966" i="35"/>
  <c r="P3966" i="35"/>
  <c r="O591" i="35"/>
  <c r="B591" i="35"/>
  <c r="P591" i="35"/>
  <c r="P3239" i="35"/>
  <c r="O3239" i="35"/>
  <c r="B3239" i="35"/>
  <c r="O2765" i="35"/>
  <c r="P2765" i="35"/>
  <c r="B2765" i="35"/>
  <c r="P3774" i="35"/>
  <c r="O3774" i="35"/>
  <c r="B3774" i="35"/>
  <c r="O2715" i="35"/>
  <c r="P2715" i="35"/>
  <c r="B2715" i="35"/>
  <c r="P2092" i="35"/>
  <c r="B2092" i="35"/>
  <c r="O2092" i="35"/>
  <c r="O3424" i="35"/>
  <c r="P3424" i="35"/>
  <c r="B3424" i="35"/>
  <c r="P1602" i="35"/>
  <c r="O1602" i="35"/>
  <c r="B1602" i="35"/>
  <c r="O2442" i="35"/>
  <c r="B2442" i="35"/>
  <c r="P2442" i="35"/>
  <c r="O332" i="35"/>
  <c r="P332" i="35"/>
  <c r="B332" i="35"/>
  <c r="P4451" i="35"/>
  <c r="B4451" i="35"/>
  <c r="O4451" i="35"/>
  <c r="O2585" i="35"/>
  <c r="P2585" i="35"/>
  <c r="B2585" i="35"/>
  <c r="P2954" i="35"/>
  <c r="B2954" i="35"/>
  <c r="O2954" i="35"/>
  <c r="O2476" i="35"/>
  <c r="P2476" i="35"/>
  <c r="B2476" i="35"/>
  <c r="P681" i="35"/>
  <c r="B681" i="35"/>
  <c r="O681" i="35"/>
  <c r="B2017" i="35"/>
  <c r="O2017" i="35"/>
  <c r="P2017" i="35"/>
  <c r="P4781" i="35"/>
  <c r="O4781" i="35"/>
  <c r="B4781" i="35"/>
  <c r="B206" i="35"/>
  <c r="P206" i="35"/>
  <c r="O206" i="35"/>
  <c r="P3724" i="35"/>
  <c r="O3724" i="35"/>
  <c r="B3724" i="35"/>
  <c r="B2896" i="35"/>
  <c r="O2896" i="35"/>
  <c r="P2896" i="35"/>
  <c r="B5076" i="35"/>
  <c r="P5076" i="35"/>
  <c r="O5076" i="35"/>
  <c r="O3764" i="35"/>
  <c r="B3764" i="35"/>
  <c r="P3764" i="35"/>
  <c r="B3092" i="35"/>
  <c r="O3092" i="35"/>
  <c r="P3092" i="35"/>
  <c r="B3639" i="35"/>
  <c r="O3639" i="35"/>
  <c r="P3639" i="35"/>
  <c r="P1230" i="35"/>
  <c r="O1230" i="35"/>
  <c r="B1230" i="35"/>
  <c r="P1133" i="35"/>
  <c r="O1133" i="35"/>
  <c r="P5628" i="35"/>
  <c r="O5628" i="35"/>
  <c r="B5628" i="35"/>
  <c r="B4974" i="35"/>
  <c r="O4974" i="35"/>
  <c r="P4974" i="35"/>
  <c r="O1302" i="35"/>
  <c r="B1302" i="35"/>
  <c r="P1302" i="35"/>
  <c r="P1978" i="35"/>
  <c r="B1978" i="35"/>
  <c r="O1978" i="35"/>
  <c r="O1606" i="35"/>
  <c r="B1606" i="35"/>
  <c r="P1606" i="35"/>
  <c r="B601" i="35"/>
  <c r="P601" i="35"/>
  <c r="O601" i="35"/>
  <c r="P2180" i="35"/>
  <c r="B2180" i="35"/>
  <c r="O2180" i="35"/>
  <c r="B5139" i="35"/>
  <c r="P5139" i="35"/>
  <c r="O5139" i="35"/>
  <c r="B1424" i="35"/>
  <c r="O1424" i="35"/>
  <c r="P1424" i="35"/>
  <c r="P3488" i="35"/>
  <c r="O3488" i="35"/>
  <c r="B3488" i="35"/>
  <c r="O4229" i="35"/>
  <c r="P4229" i="35"/>
  <c r="B4229" i="35"/>
  <c r="P4436" i="35"/>
  <c r="O4436" i="35"/>
  <c r="B4436" i="35"/>
  <c r="P5416" i="35"/>
  <c r="B5416" i="35"/>
  <c r="B1632" i="35"/>
  <c r="O1632" i="35"/>
  <c r="P1632" i="35"/>
  <c r="B2769" i="35"/>
  <c r="P2769" i="35"/>
  <c r="O2769" i="35"/>
  <c r="P5347" i="35"/>
  <c r="O5347" i="35"/>
  <c r="B5347" i="35"/>
  <c r="O1692" i="35"/>
  <c r="B1692" i="35"/>
  <c r="P1692" i="35"/>
  <c r="P3628" i="35"/>
  <c r="B3628" i="35"/>
  <c r="O3628" i="35"/>
  <c r="B2934" i="35"/>
  <c r="O2934" i="35"/>
  <c r="P2934" i="35"/>
  <c r="B2184" i="35"/>
  <c r="O2184" i="35"/>
  <c r="P2184" i="35"/>
  <c r="P4300" i="35"/>
  <c r="O4300" i="35"/>
  <c r="B4300" i="35"/>
  <c r="B4388" i="35"/>
  <c r="O4388" i="35"/>
  <c r="P4388" i="35"/>
  <c r="B3422" i="35"/>
  <c r="P3422" i="35"/>
  <c r="O3422" i="35"/>
  <c r="O3345" i="35"/>
  <c r="P3345" i="35"/>
  <c r="B3345" i="35"/>
  <c r="B2319" i="35"/>
  <c r="O2319" i="35"/>
  <c r="P2319" i="35"/>
  <c r="O2828" i="35"/>
  <c r="B2828" i="35"/>
  <c r="P2828" i="35"/>
  <c r="B858" i="35"/>
  <c r="P858" i="35"/>
  <c r="O858" i="35"/>
  <c r="B3098" i="35"/>
  <c r="O3098" i="35"/>
  <c r="P3098" i="35"/>
  <c r="O4741" i="35"/>
  <c r="P4741" i="35"/>
  <c r="B4741" i="35"/>
  <c r="B548" i="35"/>
  <c r="P548" i="35"/>
  <c r="O548" i="35"/>
  <c r="P4824" i="35"/>
  <c r="B4824" i="35"/>
  <c r="O4824" i="35"/>
  <c r="B4233" i="35"/>
  <c r="O4233" i="35"/>
  <c r="P4233" i="35"/>
  <c r="B1985" i="35"/>
  <c r="O1985" i="35"/>
  <c r="P1985" i="35"/>
  <c r="P3044" i="35"/>
  <c r="O3044" i="35"/>
  <c r="B3044" i="35"/>
  <c r="B4314" i="35"/>
  <c r="P4314" i="35"/>
  <c r="O4314" i="35"/>
  <c r="B4332" i="35"/>
  <c r="O4332" i="35"/>
  <c r="P4332" i="35"/>
  <c r="B79" i="35"/>
  <c r="O79" i="35"/>
  <c r="P79" i="35"/>
  <c r="P77" i="35"/>
  <c r="O77" i="35"/>
  <c r="B77" i="35"/>
  <c r="B2432" i="35"/>
  <c r="P2432" i="35"/>
  <c r="O2432" i="35"/>
  <c r="B4266" i="35"/>
  <c r="O4266" i="35"/>
  <c r="P4266" i="35"/>
  <c r="B596" i="35"/>
  <c r="O596" i="35"/>
  <c r="P596" i="35"/>
  <c r="O2776" i="35"/>
  <c r="P2776" i="35"/>
  <c r="B2776" i="35"/>
  <c r="B1018" i="35"/>
  <c r="P1018" i="35"/>
  <c r="O1018" i="35"/>
  <c r="P169" i="35"/>
  <c r="B169" i="35"/>
  <c r="O169" i="35"/>
  <c r="O1167" i="35"/>
  <c r="B1167" i="35"/>
  <c r="P1167" i="35"/>
  <c r="B5478" i="35"/>
  <c r="P5478" i="35"/>
  <c r="O5478" i="35"/>
  <c r="O2782" i="35"/>
  <c r="B2782" i="35"/>
  <c r="P2782" i="35"/>
  <c r="B2678" i="35"/>
  <c r="P2678" i="35"/>
  <c r="O2678" i="35"/>
  <c r="P2768" i="35"/>
  <c r="O2768" i="35"/>
  <c r="B2768" i="35"/>
  <c r="P5518" i="35"/>
  <c r="O5518" i="35"/>
  <c r="B5518" i="35"/>
  <c r="O2609" i="35"/>
  <c r="P2609" i="35"/>
  <c r="B2609" i="35"/>
  <c r="P925" i="35"/>
  <c r="O925" i="35"/>
  <c r="B925" i="35"/>
  <c r="P740" i="35"/>
  <c r="O740" i="35"/>
  <c r="B740" i="35"/>
  <c r="P3550" i="35"/>
  <c r="O3550" i="35"/>
  <c r="B3550" i="35"/>
  <c r="P771" i="35"/>
  <c r="O771" i="35"/>
  <c r="B771" i="35"/>
  <c r="O2882" i="35"/>
  <c r="B2882" i="35"/>
  <c r="P2882" i="35"/>
  <c r="P5330" i="35"/>
  <c r="O5330" i="35"/>
  <c r="B5330" i="35"/>
  <c r="B4346" i="35"/>
  <c r="O4346" i="35"/>
  <c r="P4346" i="35"/>
  <c r="B3248" i="35"/>
  <c r="O3248" i="35"/>
  <c r="P3248" i="35"/>
  <c r="P4291" i="35"/>
  <c r="O4291" i="35"/>
  <c r="B4291" i="35"/>
  <c r="O5584" i="35"/>
  <c r="P5584" i="35"/>
  <c r="B5584" i="35"/>
  <c r="O4479" i="35"/>
  <c r="P4479" i="35"/>
  <c r="B4479" i="35"/>
  <c r="O843" i="35"/>
  <c r="P843" i="35"/>
  <c r="B843" i="35"/>
  <c r="O5090" i="35"/>
  <c r="P5090" i="35"/>
  <c r="B5090" i="35"/>
  <c r="O789" i="35"/>
  <c r="B789" i="35"/>
  <c r="P789" i="35"/>
  <c r="B165" i="35"/>
  <c r="P165" i="35"/>
  <c r="O165" i="35"/>
  <c r="B3803" i="35"/>
  <c r="P3803" i="35"/>
  <c r="O3803" i="35"/>
  <c r="B900" i="35"/>
  <c r="O900" i="35"/>
  <c r="P900" i="35"/>
  <c r="B1927" i="35"/>
  <c r="O1927" i="35"/>
  <c r="P1927" i="35"/>
  <c r="B446" i="35"/>
  <c r="P446" i="35"/>
  <c r="O446" i="35"/>
  <c r="O3561" i="35"/>
  <c r="B3561" i="35"/>
  <c r="P3561" i="35"/>
  <c r="O3899" i="35"/>
  <c r="B3899" i="35"/>
  <c r="P3899" i="35"/>
  <c r="B1273" i="35"/>
  <c r="P1273" i="35"/>
  <c r="O1273" i="35"/>
  <c r="P2729" i="35"/>
  <c r="O2729" i="35"/>
  <c r="B2729" i="35"/>
  <c r="B5266" i="35"/>
  <c r="P5266" i="35"/>
  <c r="O5266" i="35"/>
  <c r="P1566" i="35"/>
  <c r="O1566" i="35"/>
  <c r="B1566" i="35"/>
  <c r="O3691" i="35"/>
  <c r="P3691" i="35"/>
  <c r="B3691" i="35"/>
  <c r="P4745" i="35"/>
  <c r="B4745" i="35"/>
  <c r="O4745" i="35"/>
  <c r="P3048" i="35"/>
  <c r="O3048" i="35"/>
  <c r="B3048" i="35"/>
  <c r="P3898" i="35"/>
  <c r="B3898" i="35"/>
  <c r="O3898" i="35"/>
  <c r="B43" i="35"/>
  <c r="P43" i="35"/>
  <c r="O43" i="35"/>
  <c r="O5466" i="35"/>
  <c r="P5466" i="35"/>
  <c r="B5466" i="35"/>
  <c r="O456" i="35"/>
  <c r="P456" i="35"/>
  <c r="B456" i="35"/>
  <c r="B2304" i="35"/>
  <c r="P2304" i="35"/>
  <c r="O2304" i="35"/>
  <c r="P202" i="35"/>
  <c r="B202" i="35"/>
  <c r="O202" i="35"/>
  <c r="P5125" i="35"/>
  <c r="O5125" i="35"/>
  <c r="B5125" i="35"/>
  <c r="O3077" i="35"/>
  <c r="B3077" i="35"/>
  <c r="P3077" i="35"/>
  <c r="B1285" i="35"/>
  <c r="O1285" i="35"/>
  <c r="P1285" i="35"/>
  <c r="P3813" i="35"/>
  <c r="B3813" i="35"/>
  <c r="O3813" i="35"/>
  <c r="B2657" i="35"/>
  <c r="O2657" i="35"/>
  <c r="P2657" i="35"/>
  <c r="B827" i="35"/>
  <c r="O827" i="35"/>
  <c r="P827" i="35"/>
  <c r="P3753" i="35"/>
  <c r="B3753" i="35"/>
  <c r="O3753" i="35"/>
  <c r="B3668" i="35"/>
  <c r="P3668" i="35"/>
  <c r="O3668" i="35"/>
  <c r="O5578" i="35"/>
  <c r="B5578" i="35"/>
  <c r="P5578" i="35"/>
  <c r="P2530" i="35"/>
  <c r="O2530" i="35"/>
  <c r="B2530" i="35"/>
  <c r="O610" i="35"/>
  <c r="P610" i="35"/>
  <c r="B610" i="35"/>
  <c r="O769" i="35"/>
  <c r="B769" i="35"/>
  <c r="P769" i="35"/>
  <c r="B1932" i="35"/>
  <c r="O1932" i="35"/>
  <c r="P1932" i="35"/>
  <c r="B5054" i="35"/>
  <c r="O5054" i="35"/>
  <c r="P5054" i="35"/>
  <c r="B4984" i="35"/>
  <c r="O4984" i="35"/>
  <c r="P4984" i="35"/>
  <c r="B3516" i="35"/>
  <c r="P3516" i="35"/>
  <c r="O3516" i="35"/>
  <c r="P4943" i="35"/>
  <c r="B4943" i="35"/>
  <c r="O4943" i="35"/>
  <c r="P3059" i="35"/>
  <c r="O3059" i="35"/>
  <c r="B3059" i="35"/>
  <c r="O1213" i="35"/>
  <c r="B1213" i="35"/>
  <c r="P1213" i="35"/>
  <c r="B3766" i="35"/>
  <c r="P3766" i="35"/>
  <c r="O3766" i="35"/>
  <c r="B1355" i="35"/>
  <c r="O1355" i="35"/>
  <c r="P1355" i="35"/>
  <c r="B5643" i="35"/>
  <c r="P5643" i="35"/>
  <c r="O5643" i="35"/>
  <c r="O650" i="35"/>
  <c r="P650" i="35"/>
  <c r="B650" i="35"/>
  <c r="P3492" i="35"/>
  <c r="B3492" i="35"/>
  <c r="O3492" i="35"/>
  <c r="B2500" i="35"/>
  <c r="P2500" i="35"/>
  <c r="O2500" i="35"/>
  <c r="O4699" i="35"/>
  <c r="P4699" i="35"/>
  <c r="B4699" i="35"/>
  <c r="B4475" i="35"/>
  <c r="O4475" i="35"/>
  <c r="P4475" i="35"/>
  <c r="O1560" i="35"/>
  <c r="P1560" i="35"/>
  <c r="B1560" i="35"/>
  <c r="B282" i="35"/>
  <c r="O282" i="35"/>
  <c r="P282" i="35"/>
  <c r="B3945" i="35"/>
  <c r="O3945" i="35"/>
  <c r="P3945" i="35"/>
  <c r="B2607" i="35"/>
  <c r="O2607" i="35"/>
  <c r="P2607" i="35"/>
  <c r="B5401" i="35"/>
  <c r="O5401" i="35"/>
  <c r="P5401" i="35"/>
  <c r="P2259" i="35"/>
  <c r="O2259" i="35"/>
  <c r="B2259" i="35"/>
  <c r="B871" i="35"/>
  <c r="O871" i="35"/>
  <c r="P871" i="35"/>
  <c r="O5614" i="35"/>
  <c r="P5614" i="35"/>
  <c r="B5614" i="35"/>
  <c r="P4402" i="35"/>
  <c r="O4402" i="35"/>
  <c r="B4402" i="35"/>
  <c r="P863" i="35"/>
  <c r="O863" i="35"/>
  <c r="B863" i="35"/>
  <c r="B2633" i="35"/>
  <c r="P2633" i="35"/>
  <c r="O2633" i="35"/>
  <c r="P2114" i="35"/>
  <c r="O2114" i="35"/>
  <c r="B2114" i="35"/>
  <c r="B5129" i="35"/>
  <c r="O5129" i="35"/>
  <c r="P5129" i="35"/>
  <c r="O5477" i="35"/>
  <c r="B5477" i="35"/>
  <c r="P5477" i="35"/>
  <c r="B792" i="35"/>
  <c r="P792" i="35"/>
  <c r="O792" i="35"/>
  <c r="P3700" i="35"/>
  <c r="O3700" i="35"/>
  <c r="B3700" i="35"/>
  <c r="B1914" i="35"/>
  <c r="O1914" i="35"/>
  <c r="P1914" i="35"/>
  <c r="O3607" i="35"/>
  <c r="P3607" i="35"/>
  <c r="B3607" i="35"/>
  <c r="P1474" i="35"/>
  <c r="O1474" i="35"/>
  <c r="B1474" i="35"/>
  <c r="P3025" i="35"/>
  <c r="O3025" i="35"/>
  <c r="B3025" i="35"/>
  <c r="P5296" i="35"/>
  <c r="B5296" i="35"/>
  <c r="O5296" i="35"/>
  <c r="P3562" i="35"/>
  <c r="O3562" i="35"/>
  <c r="B3562" i="35"/>
  <c r="O1489" i="35"/>
  <c r="P1489" i="35"/>
  <c r="B1489" i="35"/>
  <c r="O4964" i="35"/>
  <c r="P4964" i="35"/>
  <c r="B4964" i="35"/>
  <c r="B2822" i="35"/>
  <c r="O2822" i="35"/>
  <c r="P2822" i="35"/>
  <c r="B3680" i="35"/>
  <c r="P3680" i="35"/>
  <c r="O3680" i="35"/>
  <c r="B5249" i="35"/>
  <c r="P5249" i="35"/>
  <c r="O5249" i="35"/>
  <c r="O5154" i="35"/>
  <c r="B5154" i="35"/>
  <c r="P5154" i="35"/>
  <c r="O2721" i="35"/>
  <c r="B2721" i="35"/>
  <c r="P36" i="35"/>
  <c r="B36" i="35"/>
  <c r="O36" i="35"/>
  <c r="B2996" i="35"/>
  <c r="P2996" i="35"/>
  <c r="O2996" i="35"/>
  <c r="O4618" i="35"/>
  <c r="B4618" i="35"/>
  <c r="P4618" i="35"/>
  <c r="B1605" i="35"/>
  <c r="P1605" i="35"/>
  <c r="O1605" i="35"/>
  <c r="P1933" i="35"/>
  <c r="B1933" i="35"/>
  <c r="O1933" i="35"/>
  <c r="P2491" i="35"/>
  <c r="B2491" i="35"/>
  <c r="O2491" i="35"/>
  <c r="O1661" i="35"/>
  <c r="P1661" i="35"/>
  <c r="B1661" i="35"/>
  <c r="B4224" i="35"/>
  <c r="O4224" i="35"/>
  <c r="P4224" i="35"/>
  <c r="P2353" i="35"/>
  <c r="B2353" i="35"/>
  <c r="O2353" i="35"/>
  <c r="O2293" i="35"/>
  <c r="B2293" i="35"/>
  <c r="P2293" i="35"/>
  <c r="P124" i="35"/>
  <c r="B124" i="35"/>
  <c r="O124" i="35"/>
  <c r="P5446" i="35"/>
  <c r="B5446" i="35"/>
  <c r="O5446" i="35"/>
  <c r="B926" i="35"/>
  <c r="P926" i="35"/>
  <c r="O926" i="35"/>
  <c r="B4293" i="35"/>
  <c r="P4293" i="35"/>
  <c r="O4293" i="35"/>
  <c r="O2301" i="35"/>
  <c r="B2301" i="35"/>
  <c r="P2301" i="35"/>
  <c r="P2027" i="35"/>
  <c r="B2027" i="35"/>
  <c r="O2027" i="35"/>
  <c r="P1786" i="35"/>
  <c r="O1786" i="35"/>
  <c r="B1786" i="35"/>
  <c r="P5602" i="35"/>
  <c r="B5602" i="35"/>
  <c r="O5602" i="35"/>
  <c r="P2232" i="35"/>
  <c r="O2232" i="35"/>
  <c r="B2232" i="35"/>
  <c r="O4431" i="35"/>
  <c r="P4431" i="35"/>
  <c r="B4431" i="35"/>
  <c r="O3775" i="35"/>
  <c r="P3775" i="35"/>
  <c r="B3775" i="35"/>
  <c r="P119" i="35"/>
  <c r="B119" i="35"/>
  <c r="O119" i="35"/>
  <c r="B226" i="35"/>
  <c r="P226" i="35"/>
  <c r="O226" i="35"/>
  <c r="O3066" i="35"/>
  <c r="P3066" i="35"/>
  <c r="B3066" i="35"/>
  <c r="P5101" i="35"/>
  <c r="B5101" i="35"/>
  <c r="O5101" i="35"/>
  <c r="P2264" i="35"/>
  <c r="B2264" i="35"/>
  <c r="O2264" i="35"/>
  <c r="O3102" i="35"/>
  <c r="P3102" i="35"/>
  <c r="B3102" i="35"/>
  <c r="P2593" i="35"/>
  <c r="B2593" i="35"/>
  <c r="O2593" i="35"/>
  <c r="B315" i="35"/>
  <c r="P315" i="35"/>
  <c r="O315" i="35"/>
  <c r="O5525" i="35"/>
  <c r="B5525" i="35"/>
  <c r="P5525" i="35"/>
  <c r="B4324" i="35"/>
  <c r="P4324" i="35"/>
  <c r="O4324" i="35"/>
  <c r="B2854" i="35"/>
  <c r="O2854" i="35"/>
  <c r="P2854" i="35"/>
  <c r="B304" i="35"/>
  <c r="O304" i="35"/>
  <c r="P304" i="35"/>
  <c r="B3552" i="35"/>
  <c r="O3552" i="35"/>
  <c r="P3552" i="35"/>
  <c r="B3344" i="35"/>
  <c r="O3344" i="35"/>
  <c r="P3344" i="35"/>
  <c r="P678" i="35"/>
  <c r="B678" i="35"/>
  <c r="O678" i="35"/>
  <c r="O3315" i="35"/>
  <c r="P3315" i="35"/>
  <c r="B3315" i="35"/>
  <c r="P4850" i="35"/>
  <c r="O4850" i="35"/>
  <c r="B4850" i="35"/>
  <c r="O811" i="35"/>
  <c r="P811" i="35"/>
  <c r="B811" i="35"/>
  <c r="O4427" i="35"/>
  <c r="P4427" i="35"/>
  <c r="B4427" i="35"/>
  <c r="P3042" i="35"/>
  <c r="B3042" i="35"/>
  <c r="O3042" i="35"/>
  <c r="B2382" i="35"/>
  <c r="P2382" i="35"/>
  <c r="O2382" i="35"/>
  <c r="O3450" i="35"/>
  <c r="P3450" i="35"/>
  <c r="B3450" i="35"/>
  <c r="O910" i="35"/>
  <c r="B910" i="35"/>
  <c r="P910" i="35"/>
  <c r="P4905" i="35"/>
  <c r="O4905" i="35"/>
  <c r="B4905" i="35"/>
  <c r="P1202" i="35"/>
  <c r="O1202" i="35"/>
  <c r="B1202" i="35"/>
  <c r="P3091" i="35"/>
  <c r="O3091" i="35"/>
  <c r="B3091" i="35"/>
  <c r="O4273" i="35"/>
  <c r="P4273" i="35"/>
  <c r="B4273" i="35"/>
  <c r="O977" i="35"/>
  <c r="B977" i="35"/>
  <c r="P977" i="35"/>
  <c r="O4149" i="35"/>
  <c r="B4149" i="35"/>
  <c r="P4149" i="35"/>
  <c r="O3355" i="35"/>
  <c r="P3355" i="35"/>
  <c r="B3355" i="35"/>
  <c r="B3816" i="35"/>
  <c r="P3816" i="35"/>
  <c r="O3816" i="35"/>
  <c r="O3415" i="35"/>
  <c r="P3415" i="35"/>
  <c r="B3415" i="35"/>
  <c r="P5355" i="35"/>
  <c r="O5355" i="35"/>
  <c r="B5355" i="35"/>
  <c r="B1437" i="35"/>
  <c r="P1437" i="35"/>
  <c r="O1437" i="35"/>
  <c r="P4667" i="35"/>
  <c r="O4667" i="35"/>
  <c r="B4667" i="35"/>
  <c r="O5313" i="35"/>
  <c r="B5313" i="35"/>
  <c r="P5313" i="35"/>
  <c r="O1433" i="35"/>
  <c r="P1433" i="35"/>
  <c r="B1433" i="35"/>
  <c r="O2193" i="35"/>
  <c r="P2193" i="35"/>
  <c r="B2193" i="35"/>
  <c r="P3674" i="35"/>
  <c r="O3674" i="35"/>
  <c r="B3674" i="35"/>
  <c r="B880" i="35"/>
  <c r="O880" i="35"/>
  <c r="P880" i="35"/>
  <c r="P877" i="35"/>
  <c r="B877" i="35"/>
  <c r="O877" i="35"/>
  <c r="B5617" i="35"/>
  <c r="O5617" i="35"/>
  <c r="P5617" i="35"/>
  <c r="O1321" i="35"/>
  <c r="P1321" i="35"/>
  <c r="B1321" i="35"/>
  <c r="P1913" i="35"/>
  <c r="B1913" i="35"/>
  <c r="O1913" i="35"/>
  <c r="B3469" i="35"/>
  <c r="O3469" i="35"/>
  <c r="P3469" i="35"/>
  <c r="O2262" i="35"/>
  <c r="P2262" i="35"/>
  <c r="B2262" i="35"/>
  <c r="O1263" i="35"/>
  <c r="P1263" i="35"/>
  <c r="B1263" i="35"/>
  <c r="B4422" i="35"/>
  <c r="O4422" i="35"/>
  <c r="P4422" i="35"/>
  <c r="B976" i="35"/>
  <c r="O976" i="35"/>
  <c r="P976" i="35"/>
  <c r="P2612" i="35"/>
  <c r="B2612" i="35"/>
  <c r="O2612" i="35"/>
  <c r="O2040" i="35"/>
  <c r="P2040" i="35"/>
  <c r="B2040" i="35"/>
  <c r="P5124" i="35"/>
  <c r="O5124" i="35"/>
  <c r="B5124" i="35"/>
  <c r="P1699" i="35"/>
  <c r="B1699" i="35"/>
  <c r="O1699" i="35"/>
  <c r="B3281" i="35"/>
  <c r="P3281" i="35"/>
  <c r="O3281" i="35"/>
  <c r="P96" i="35"/>
  <c r="O96" i="35"/>
  <c r="B96" i="35"/>
  <c r="B3547" i="35"/>
  <c r="P3547" i="35"/>
  <c r="O3547" i="35"/>
  <c r="B2594" i="35"/>
  <c r="O2594" i="35"/>
  <c r="P2594" i="35"/>
  <c r="O4503" i="35"/>
  <c r="P4503" i="35"/>
  <c r="B4503" i="35"/>
  <c r="P2795" i="35"/>
  <c r="O2795" i="35"/>
  <c r="B2795" i="35"/>
  <c r="B2947" i="35"/>
  <c r="P2947" i="35"/>
  <c r="O2947" i="35"/>
  <c r="O2948" i="35"/>
  <c r="P2948" i="35"/>
  <c r="B2948" i="35"/>
  <c r="O4978" i="35"/>
  <c r="P4978" i="35"/>
  <c r="B4978" i="35"/>
  <c r="B1549" i="35"/>
  <c r="P1549" i="35"/>
  <c r="O1549" i="35"/>
  <c r="O122" i="35"/>
  <c r="P122" i="35"/>
  <c r="B122" i="35"/>
  <c r="O2065" i="35"/>
  <c r="P2065" i="35"/>
  <c r="B2065" i="35"/>
  <c r="O309" i="35"/>
  <c r="P309" i="35"/>
  <c r="B309" i="35"/>
  <c r="O189" i="35"/>
  <c r="B189" i="35"/>
  <c r="P189" i="35"/>
  <c r="O2106" i="35"/>
  <c r="P2106" i="35"/>
  <c r="B2106" i="35"/>
  <c r="P3723" i="35"/>
  <c r="B3723" i="35"/>
  <c r="O3931" i="35"/>
  <c r="B3931" i="35"/>
  <c r="P3931" i="35"/>
  <c r="P3337" i="35"/>
  <c r="B3337" i="35"/>
  <c r="O3337" i="35"/>
  <c r="B2000" i="35"/>
  <c r="O2000" i="35"/>
  <c r="P2000" i="35"/>
  <c r="P4469" i="35"/>
  <c r="O4469" i="35"/>
  <c r="B4469" i="35"/>
  <c r="P5182" i="35"/>
  <c r="B5182" i="35"/>
  <c r="O5182" i="35"/>
  <c r="P4908" i="35"/>
  <c r="O4908" i="35"/>
  <c r="B4908" i="35"/>
  <c r="B4079" i="35"/>
  <c r="P4079" i="35"/>
  <c r="O4079" i="35"/>
  <c r="B5433" i="35"/>
  <c r="P5433" i="35"/>
  <c r="O5433" i="35"/>
  <c r="O1828" i="35"/>
  <c r="P1828" i="35"/>
  <c r="B1828" i="35"/>
  <c r="B3253" i="35"/>
  <c r="O3253" i="35"/>
  <c r="P3253" i="35"/>
  <c r="O413" i="35"/>
  <c r="P413" i="35"/>
  <c r="B413" i="35"/>
  <c r="P4796" i="35"/>
  <c r="O4796" i="35"/>
  <c r="B4796" i="35"/>
  <c r="P3782" i="35"/>
  <c r="B3782" i="35"/>
  <c r="O3782" i="35"/>
  <c r="P349" i="35"/>
  <c r="O349" i="35"/>
  <c r="B349" i="35"/>
  <c r="P4609" i="35"/>
  <c r="O4609" i="35"/>
  <c r="B4609" i="35"/>
  <c r="P1102" i="35"/>
  <c r="O1102" i="35"/>
  <c r="B1102" i="35"/>
  <c r="O5592" i="35"/>
  <c r="P5592" i="35"/>
  <c r="B5592" i="35"/>
  <c r="P3377" i="35"/>
  <c r="O3377" i="35"/>
  <c r="B3377" i="35"/>
  <c r="B4190" i="35"/>
  <c r="O4190" i="35"/>
  <c r="P4190" i="35"/>
  <c r="P2866" i="35"/>
  <c r="B2866" i="35"/>
  <c r="O2866" i="35"/>
  <c r="O1152" i="35"/>
  <c r="B1152" i="35"/>
  <c r="P1152" i="35"/>
  <c r="B4768" i="35"/>
  <c r="P4768" i="35"/>
  <c r="O4768" i="35"/>
  <c r="B231" i="35"/>
  <c r="P231" i="35"/>
  <c r="O231" i="35"/>
  <c r="P1923" i="35"/>
  <c r="O1923" i="35"/>
  <c r="B1923" i="35"/>
  <c r="P5198" i="35"/>
  <c r="B5198" i="35"/>
  <c r="O5198" i="35"/>
  <c r="P5598" i="35"/>
  <c r="O5598" i="35"/>
  <c r="B5598" i="35"/>
  <c r="P336" i="35"/>
  <c r="B336" i="35"/>
  <c r="O336" i="35"/>
  <c r="O3496" i="35"/>
  <c r="P3496" i="35"/>
  <c r="B3496" i="35"/>
  <c r="P2732" i="35"/>
  <c r="O2732" i="35"/>
  <c r="B2732" i="35"/>
  <c r="P5610" i="35"/>
  <c r="B5610" i="35"/>
  <c r="O5610" i="35"/>
  <c r="O3987" i="35"/>
  <c r="P3987" i="35"/>
  <c r="B3987" i="35"/>
  <c r="P2052" i="35"/>
  <c r="O2052" i="35"/>
  <c r="B2052" i="35"/>
  <c r="B4683" i="35"/>
  <c r="O4683" i="35"/>
  <c r="P4683" i="35"/>
  <c r="P2142" i="35"/>
  <c r="B2142" i="35"/>
  <c r="O2142" i="35"/>
  <c r="P2589" i="35"/>
  <c r="B2589" i="35"/>
  <c r="O2589" i="35"/>
  <c r="P3402" i="35"/>
  <c r="O3402" i="35"/>
  <c r="B3402" i="35"/>
  <c r="O4539" i="35"/>
  <c r="B4539" i="35"/>
  <c r="P4539" i="35"/>
  <c r="O4174" i="35"/>
  <c r="P4174" i="35"/>
  <c r="B4174" i="35"/>
  <c r="O2734" i="35"/>
  <c r="B2734" i="35"/>
  <c r="P2734" i="35"/>
  <c r="P2077" i="35"/>
  <c r="O2077" i="35"/>
  <c r="B2077" i="35"/>
  <c r="P1044" i="35"/>
  <c r="O1044" i="35"/>
  <c r="B1044" i="35"/>
  <c r="B3185" i="35"/>
  <c r="P3185" i="35"/>
  <c r="O3185" i="35"/>
  <c r="B2444" i="35"/>
  <c r="O2444" i="35"/>
  <c r="P2444" i="35"/>
  <c r="P851" i="35"/>
  <c r="O851" i="35"/>
  <c r="B851" i="35"/>
  <c r="B5527" i="35"/>
  <c r="P5527" i="35"/>
  <c r="O5527" i="35"/>
  <c r="P238" i="35"/>
  <c r="B238" i="35"/>
  <c r="O238" i="35"/>
  <c r="P5463" i="35"/>
  <c r="B5463" i="35"/>
  <c r="O5463" i="35"/>
  <c r="O1498" i="35"/>
  <c r="P1498" i="35"/>
  <c r="B1498" i="35"/>
  <c r="B2288" i="35"/>
  <c r="P2288" i="35"/>
  <c r="O2288" i="35"/>
  <c r="P3313" i="35"/>
  <c r="B3313" i="35"/>
  <c r="O3313" i="35"/>
  <c r="O598" i="35"/>
  <c r="P598" i="35"/>
  <c r="B598" i="35"/>
  <c r="O3254" i="35"/>
  <c r="P3254" i="35"/>
  <c r="B3254" i="35"/>
  <c r="P4280" i="35"/>
  <c r="B4280" i="35"/>
  <c r="O4280" i="35"/>
  <c r="O726" i="35"/>
  <c r="B726" i="35"/>
  <c r="P726" i="35"/>
  <c r="B1846" i="35"/>
  <c r="P1846" i="35"/>
  <c r="O1846" i="35"/>
  <c r="B1415" i="35"/>
  <c r="O1415" i="35"/>
  <c r="P1415" i="35"/>
  <c r="P152" i="35"/>
  <c r="O152" i="35"/>
  <c r="B152" i="35"/>
  <c r="P2661" i="35"/>
  <c r="O2661" i="35"/>
  <c r="B2661" i="35"/>
  <c r="B5161" i="35"/>
  <c r="P5161" i="35"/>
  <c r="O5161" i="35"/>
  <c r="P3286" i="35"/>
  <c r="O3286" i="35"/>
  <c r="B3286" i="35"/>
  <c r="P1772" i="35"/>
  <c r="B1772" i="35"/>
  <c r="O1772" i="35"/>
  <c r="P5430" i="35"/>
  <c r="O5430" i="35"/>
  <c r="B5430" i="35"/>
  <c r="P5543" i="35"/>
  <c r="B5543" i="35"/>
  <c r="O5543" i="35"/>
  <c r="P1272" i="35"/>
  <c r="B1272" i="35"/>
  <c r="O1272" i="35"/>
  <c r="B5297" i="35"/>
  <c r="O5297" i="35"/>
  <c r="P5297" i="35"/>
  <c r="P2709" i="35"/>
  <c r="O2709" i="35"/>
  <c r="B2709" i="35"/>
  <c r="P5476" i="35"/>
  <c r="B5476" i="35"/>
  <c r="O5476" i="35"/>
  <c r="P2324" i="35"/>
  <c r="B2324" i="35"/>
  <c r="O2324" i="35"/>
  <c r="P84" i="35"/>
  <c r="O84" i="35"/>
  <c r="B84" i="35"/>
  <c r="P1042" i="35"/>
  <c r="B1042" i="35"/>
  <c r="O1042" i="35"/>
  <c r="B3889" i="35"/>
  <c r="P3889" i="35"/>
  <c r="O3889" i="35"/>
  <c r="P4705" i="35"/>
  <c r="B4705" i="35"/>
  <c r="O4705" i="35"/>
  <c r="P3865" i="35"/>
  <c r="B3865" i="35"/>
  <c r="O3865" i="35"/>
  <c r="B4707" i="35"/>
  <c r="P4707" i="35"/>
  <c r="O4707" i="35"/>
  <c r="B3540" i="35"/>
  <c r="O3540" i="35"/>
  <c r="P3540" i="35"/>
  <c r="B5627" i="35"/>
  <c r="O5627" i="35"/>
  <c r="P5627" i="35"/>
  <c r="P291" i="35"/>
  <c r="B291" i="35"/>
  <c r="O291" i="35"/>
  <c r="B5022" i="35"/>
  <c r="P5022" i="35"/>
  <c r="O5022" i="35"/>
  <c r="B558" i="35"/>
  <c r="O558" i="35"/>
  <c r="P558" i="35"/>
  <c r="P4485" i="35"/>
  <c r="O4485" i="35"/>
  <c r="B4485" i="35"/>
  <c r="B922" i="35"/>
  <c r="P922" i="35"/>
  <c r="O922" i="35"/>
  <c r="O4177" i="35"/>
  <c r="B4177" i="35"/>
  <c r="P4177" i="35"/>
  <c r="P915" i="35"/>
  <c r="O1953" i="35"/>
  <c r="B1279" i="35"/>
  <c r="B2783" i="35"/>
  <c r="B2850" i="35"/>
  <c r="P4967" i="35"/>
  <c r="B5206" i="35"/>
  <c r="P5256" i="35"/>
  <c r="O3655" i="35"/>
  <c r="B2200" i="35"/>
  <c r="B3629" i="35"/>
  <c r="B2998" i="35"/>
  <c r="P3399" i="35"/>
  <c r="P517" i="35"/>
  <c r="O4010" i="35"/>
  <c r="B568" i="35"/>
  <c r="O214" i="35"/>
  <c r="O3490" i="35"/>
  <c r="O4089" i="35"/>
  <c r="B4264" i="35"/>
  <c r="O2088" i="35"/>
  <c r="B2606" i="35"/>
  <c r="B2801" i="35"/>
  <c r="O423" i="35"/>
  <c r="P806" i="35"/>
  <c r="P4840" i="35"/>
  <c r="O60" i="35"/>
  <c r="P4369" i="35"/>
  <c r="P2901" i="35"/>
  <c r="P1527" i="35"/>
  <c r="O2708" i="35"/>
  <c r="O3609" i="35"/>
  <c r="P4552" i="35"/>
  <c r="B3364" i="35"/>
  <c r="B5325" i="35"/>
  <c r="O2474" i="35"/>
  <c r="O2005" i="35"/>
  <c r="P3211" i="35"/>
  <c r="O3570" i="35"/>
  <c r="P2479" i="35"/>
  <c r="O4881" i="35"/>
  <c r="P4961" i="35"/>
  <c r="O5153" i="35"/>
  <c r="O3723" i="35"/>
  <c r="B306" i="35"/>
  <c r="P3078" i="35"/>
  <c r="P3183" i="35"/>
  <c r="P1319" i="35"/>
  <c r="B4123" i="35"/>
  <c r="B135" i="35"/>
  <c r="B4260" i="35"/>
  <c r="P4260" i="35"/>
  <c r="O4260" i="35"/>
  <c r="B95" i="35"/>
  <c r="P95" i="35"/>
  <c r="O95" i="35"/>
  <c r="B3850" i="35"/>
  <c r="P3850" i="35"/>
  <c r="O3850" i="35"/>
  <c r="B5422" i="35"/>
  <c r="P5422" i="35"/>
  <c r="O5422" i="35"/>
  <c r="P1439" i="35"/>
  <c r="B1439" i="35"/>
  <c r="O1439" i="35"/>
  <c r="O2787" i="35"/>
  <c r="B2787" i="35"/>
  <c r="P2787" i="35"/>
  <c r="P4889" i="35"/>
  <c r="B4889" i="35"/>
  <c r="O4889" i="35"/>
  <c r="P3101" i="35"/>
  <c r="B3101" i="35"/>
  <c r="O3101" i="35"/>
  <c r="B4713" i="35"/>
  <c r="P4713" i="35"/>
  <c r="O4713" i="35"/>
  <c r="P1290" i="35"/>
  <c r="B1290" i="35"/>
  <c r="O1290" i="35"/>
  <c r="O4516" i="35"/>
  <c r="P4516" i="35"/>
  <c r="B4516" i="35"/>
  <c r="P2341" i="35"/>
  <c r="O2341" i="35"/>
  <c r="B2341" i="35"/>
  <c r="P1578" i="35"/>
  <c r="O1578" i="35"/>
  <c r="B1578" i="35"/>
  <c r="P3105" i="35"/>
  <c r="O3105" i="35"/>
  <c r="B3105" i="35"/>
  <c r="O1383" i="35"/>
  <c r="P1383" i="35"/>
  <c r="B1383" i="35"/>
  <c r="O616" i="35"/>
  <c r="B616" i="35"/>
  <c r="P616" i="35"/>
  <c r="P1806" i="35"/>
  <c r="O1806" i="35"/>
  <c r="B1806" i="35"/>
  <c r="O545" i="35"/>
  <c r="B545" i="35"/>
  <c r="P545" i="35"/>
  <c r="O4064" i="35"/>
  <c r="P4064" i="35"/>
  <c r="B4064" i="35"/>
  <c r="O612" i="35"/>
  <c r="B612" i="35"/>
  <c r="P612" i="35"/>
  <c r="B94" i="35"/>
  <c r="P94" i="35"/>
  <c r="O94" i="35"/>
  <c r="P4352" i="35"/>
  <c r="B4352" i="35"/>
  <c r="O4352" i="35"/>
  <c r="O3176" i="35"/>
  <c r="B3176" i="35"/>
  <c r="P3176" i="35"/>
  <c r="O4087" i="35"/>
  <c r="P4087" i="35"/>
  <c r="B4087" i="35"/>
  <c r="P4871" i="35"/>
  <c r="O4871" i="35"/>
  <c r="B4871" i="35"/>
  <c r="P2371" i="35"/>
  <c r="O2371" i="35"/>
  <c r="B2371" i="35"/>
  <c r="B786" i="35"/>
  <c r="O786" i="35"/>
  <c r="P786" i="35"/>
  <c r="B1562" i="35"/>
  <c r="O1562" i="35"/>
  <c r="P1562" i="35"/>
  <c r="O4600" i="35"/>
  <c r="B4600" i="35"/>
  <c r="P4600" i="35"/>
  <c r="B4907" i="35"/>
  <c r="O4907" i="35"/>
  <c r="P4907" i="35"/>
  <c r="O1965" i="35"/>
  <c r="P1965" i="35"/>
  <c r="B1965" i="35"/>
  <c r="B3132" i="35"/>
  <c r="P3132" i="35"/>
  <c r="O3132" i="35"/>
  <c r="P5150" i="35"/>
  <c r="O5150" i="35"/>
  <c r="B5150" i="35"/>
  <c r="O4347" i="35"/>
  <c r="B4347" i="35"/>
  <c r="P4347" i="35"/>
  <c r="P5577" i="35"/>
  <c r="O5577" i="35"/>
  <c r="B5577" i="35"/>
  <c r="P1845" i="35"/>
  <c r="O1845" i="35"/>
  <c r="B1845" i="35"/>
  <c r="B26" i="35"/>
  <c r="O26" i="35"/>
  <c r="P26" i="35"/>
  <c r="O5290" i="35"/>
  <c r="P5290" i="35"/>
  <c r="B5290" i="35"/>
  <c r="B1926" i="35"/>
  <c r="P1926" i="35"/>
  <c r="O1926" i="35"/>
  <c r="O3665" i="35"/>
  <c r="B3665" i="35"/>
  <c r="P3665" i="35"/>
  <c r="O4614" i="35"/>
  <c r="P4614" i="35"/>
  <c r="B4614" i="35"/>
  <c r="P5519" i="35"/>
  <c r="B5519" i="35"/>
  <c r="O5519" i="35"/>
  <c r="B4183" i="35"/>
  <c r="O4183" i="35"/>
  <c r="P4183" i="35"/>
  <c r="O687" i="35"/>
  <c r="B687" i="35"/>
  <c r="P687" i="35"/>
  <c r="P5281" i="35"/>
  <c r="O5281" i="35"/>
  <c r="B5281" i="35"/>
  <c r="O2112" i="35"/>
  <c r="B2112" i="35"/>
  <c r="P2112" i="35"/>
  <c r="O5408" i="35"/>
  <c r="B5408" i="35"/>
  <c r="P5408" i="35"/>
  <c r="B888" i="35"/>
  <c r="P888" i="35"/>
  <c r="O888" i="35"/>
  <c r="O1136" i="35"/>
  <c r="P1136" i="35"/>
  <c r="B1136" i="35"/>
  <c r="B4932" i="35"/>
  <c r="O4932" i="35"/>
  <c r="P4932" i="35"/>
  <c r="B478" i="35"/>
  <c r="O478" i="35"/>
  <c r="P478" i="35"/>
  <c r="O2979" i="35"/>
  <c r="B2979" i="35"/>
  <c r="P2979" i="35"/>
  <c r="B5003" i="35"/>
  <c r="O5003" i="35"/>
  <c r="P5003" i="35"/>
  <c r="O5132" i="35"/>
  <c r="P5132" i="35"/>
  <c r="B5132" i="35"/>
  <c r="O2021" i="35"/>
  <c r="B2021" i="35"/>
  <c r="P2021" i="35"/>
  <c r="O4873" i="35"/>
  <c r="B4873" i="35"/>
  <c r="P3019" i="35"/>
  <c r="B3019" i="35"/>
  <c r="O3019" i="35"/>
  <c r="B3233" i="35"/>
  <c r="P3233" i="35"/>
  <c r="O3233" i="35"/>
  <c r="B4829" i="35"/>
  <c r="O4829" i="35"/>
  <c r="P4829" i="35"/>
  <c r="P4634" i="35"/>
  <c r="B4634" i="35"/>
  <c r="O4634" i="35"/>
  <c r="P1972" i="35"/>
  <c r="B1972" i="35"/>
  <c r="O1972" i="35"/>
  <c r="O4611" i="35"/>
  <c r="B4611" i="35"/>
  <c r="P4611" i="35"/>
  <c r="O1778" i="35"/>
  <c r="P1778" i="35"/>
  <c r="B1778" i="35"/>
  <c r="O4601" i="35"/>
  <c r="B4601" i="35"/>
  <c r="O5436" i="35"/>
  <c r="P5436" i="35"/>
  <c r="B5436" i="35"/>
  <c r="O1356" i="35"/>
  <c r="B1356" i="35"/>
  <c r="P1356" i="35"/>
  <c r="P4930" i="35"/>
  <c r="O4930" i="35"/>
  <c r="B4930" i="35"/>
  <c r="P2055" i="35"/>
  <c r="O2055" i="35"/>
  <c r="B2055" i="35"/>
  <c r="O5322" i="35"/>
  <c r="B5322" i="35"/>
  <c r="P5322" i="35"/>
  <c r="B4157" i="35"/>
  <c r="O4157" i="35"/>
  <c r="P4157" i="35"/>
  <c r="P5183" i="35"/>
  <c r="O5183" i="35"/>
  <c r="B5183" i="35"/>
  <c r="P431" i="35"/>
  <c r="O431" i="35"/>
  <c r="B431" i="35"/>
  <c r="P5289" i="35"/>
  <c r="O5289" i="35"/>
  <c r="B5289" i="35"/>
  <c r="P5082" i="35"/>
  <c r="O5082" i="35"/>
  <c r="B5082" i="35"/>
  <c r="O5442" i="35"/>
  <c r="P5442" i="35"/>
  <c r="B5442" i="35"/>
  <c r="P632" i="35"/>
  <c r="O632" i="35"/>
  <c r="B632" i="35"/>
  <c r="P4951" i="35"/>
  <c r="B4951" i="35"/>
  <c r="O4951" i="35"/>
  <c r="B4997" i="35"/>
  <c r="P4997" i="35"/>
  <c r="O4997" i="35"/>
  <c r="B5109" i="35"/>
  <c r="O5109" i="35"/>
  <c r="P5109" i="35"/>
  <c r="P2970" i="35"/>
  <c r="B2970" i="35"/>
  <c r="O2970" i="35"/>
  <c r="B5324" i="35"/>
  <c r="P5324" i="35"/>
  <c r="O5324" i="35"/>
  <c r="P1395" i="35"/>
  <c r="O1395" i="35"/>
  <c r="B1395" i="35"/>
  <c r="O5191" i="35"/>
  <c r="B5191" i="35"/>
  <c r="B618" i="35"/>
  <c r="O618" i="35"/>
  <c r="P618" i="35"/>
  <c r="B3897" i="35"/>
  <c r="P3897" i="35"/>
  <c r="O3897" i="35"/>
  <c r="B4720" i="35"/>
  <c r="O4720" i="35"/>
  <c r="P4720" i="35"/>
  <c r="B2924" i="35"/>
  <c r="P2924" i="35"/>
  <c r="O2924" i="35"/>
  <c r="P549" i="35"/>
  <c r="O549" i="35"/>
  <c r="B549" i="35"/>
  <c r="P21" i="35"/>
  <c r="B21" i="35"/>
  <c r="O21" i="35"/>
  <c r="B5451" i="35"/>
  <c r="P5451" i="35"/>
  <c r="O5451" i="35"/>
  <c r="O176" i="35"/>
  <c r="P176" i="35"/>
  <c r="B176" i="35"/>
  <c r="O5273" i="35"/>
  <c r="P5273" i="35"/>
  <c r="B5273" i="35"/>
  <c r="P1528" i="35"/>
  <c r="O1528" i="35"/>
  <c r="B1528" i="35"/>
  <c r="O2919" i="35"/>
  <c r="B2919" i="35"/>
  <c r="P2919" i="35"/>
  <c r="P2058" i="35"/>
  <c r="O2058" i="35"/>
  <c r="B2058" i="35"/>
  <c r="P4311" i="35"/>
  <c r="O4311" i="35"/>
  <c r="B4311" i="35"/>
  <c r="B3683" i="35"/>
  <c r="P3683" i="35"/>
  <c r="O3683" i="35"/>
  <c r="B4775" i="35"/>
  <c r="P4775" i="35"/>
  <c r="O4775" i="35"/>
  <c r="B4536" i="35"/>
  <c r="O4536" i="35"/>
  <c r="P4536" i="35"/>
  <c r="O5342" i="35"/>
  <c r="B5342" i="35"/>
  <c r="P5342" i="35"/>
  <c r="O719" i="35"/>
  <c r="P719" i="35"/>
  <c r="B719" i="35"/>
  <c r="B2206" i="35"/>
  <c r="O2206" i="35"/>
  <c r="P2206" i="35"/>
  <c r="O1243" i="35"/>
  <c r="P1243" i="35"/>
  <c r="B1243" i="35"/>
  <c r="P2956" i="35"/>
  <c r="B2956" i="35"/>
  <c r="O2956" i="35"/>
  <c r="P289" i="35"/>
  <c r="B289" i="35"/>
  <c r="O289" i="35"/>
  <c r="P1689" i="35"/>
  <c r="B1689" i="35"/>
  <c r="O1689" i="35"/>
  <c r="P2404" i="35"/>
  <c r="O2404" i="35"/>
  <c r="B2404" i="35"/>
  <c r="O5444" i="35"/>
  <c r="B5444" i="35"/>
  <c r="P5444" i="35"/>
  <c r="P1696" i="35"/>
  <c r="B1696" i="35"/>
  <c r="O1696" i="35"/>
  <c r="P3278" i="35"/>
  <c r="B3278" i="35"/>
  <c r="O3278" i="35"/>
  <c r="B3062" i="35"/>
  <c r="P3062" i="35"/>
  <c r="O3062" i="35"/>
  <c r="P721" i="35"/>
  <c r="O721" i="35"/>
  <c r="B721" i="35"/>
  <c r="B3983" i="35"/>
  <c r="P3983" i="35"/>
  <c r="O3983" i="35"/>
  <c r="B1232" i="35"/>
  <c r="P1232" i="35"/>
  <c r="O1232" i="35"/>
  <c r="B3964" i="35"/>
  <c r="O3964" i="35"/>
  <c r="P3964" i="35"/>
  <c r="O679" i="35"/>
  <c r="P679" i="35"/>
  <c r="B679" i="35"/>
  <c r="O2273" i="35"/>
  <c r="B2273" i="35"/>
  <c r="P2273" i="35"/>
  <c r="B2343" i="35"/>
  <c r="P2343" i="35"/>
  <c r="O2343" i="35"/>
  <c r="O5334" i="35"/>
  <c r="B5334" i="35"/>
  <c r="P5334" i="35"/>
  <c r="O1906" i="35"/>
  <c r="P1906" i="35"/>
  <c r="P4437" i="35"/>
  <c r="O4437" i="35"/>
  <c r="B4437" i="35"/>
  <c r="B3223" i="35"/>
  <c r="P3223" i="35"/>
  <c r="O3223" i="35"/>
  <c r="B1881" i="35"/>
  <c r="O1881" i="35"/>
  <c r="P1881" i="35"/>
  <c r="P3135" i="35"/>
  <c r="B3135" i="35"/>
  <c r="O3135" i="35"/>
  <c r="O3868" i="35"/>
  <c r="P3868" i="35"/>
  <c r="B3868" i="35"/>
  <c r="O4717" i="35"/>
  <c r="P4717" i="35"/>
  <c r="B4717" i="35"/>
  <c r="O4897" i="35"/>
  <c r="P4897" i="35"/>
  <c r="B4897" i="35"/>
  <c r="O3613" i="35"/>
  <c r="B3613" i="35"/>
  <c r="P3613" i="35"/>
  <c r="B1883" i="35"/>
  <c r="O1883" i="35"/>
  <c r="P1883" i="35"/>
  <c r="P301" i="35"/>
  <c r="B301" i="35"/>
  <c r="O301" i="35"/>
  <c r="B5522" i="35"/>
  <c r="P5522" i="35"/>
  <c r="O5522" i="35"/>
  <c r="O3587" i="35"/>
  <c r="P3587" i="35"/>
  <c r="B3587" i="35"/>
  <c r="P2638" i="35"/>
  <c r="O2638" i="35"/>
  <c r="B2638" i="35"/>
  <c r="P1707" i="35"/>
  <c r="B1707" i="35"/>
  <c r="O1707" i="35"/>
  <c r="B5149" i="35"/>
  <c r="O5149" i="35"/>
  <c r="P5149" i="35"/>
  <c r="O1980" i="35"/>
  <c r="P1980" i="35"/>
  <c r="B1980" i="35"/>
  <c r="B4464" i="35"/>
  <c r="P4464" i="35"/>
  <c r="O4464" i="35"/>
  <c r="B4113" i="35"/>
  <c r="O4113" i="35"/>
  <c r="P4113" i="35"/>
  <c r="B3388" i="35"/>
  <c r="O3388" i="35"/>
  <c r="P3388" i="35"/>
  <c r="O4570" i="35"/>
  <c r="B4570" i="35"/>
  <c r="P4570" i="35"/>
  <c r="P1178" i="35"/>
  <c r="O1178" i="35"/>
  <c r="B1178" i="35"/>
  <c r="P2156" i="35"/>
  <c r="O2156" i="35"/>
  <c r="B2156" i="35"/>
  <c r="O4263" i="35"/>
  <c r="P4263" i="35"/>
  <c r="B4263" i="35"/>
  <c r="P3818" i="35"/>
  <c r="B3818" i="35"/>
  <c r="O3818" i="35"/>
  <c r="P4195" i="35"/>
  <c r="B4195" i="35"/>
  <c r="O4195" i="35"/>
  <c r="B4325" i="35"/>
  <c r="P4325" i="35"/>
  <c r="O4325" i="35"/>
  <c r="P2617" i="35"/>
  <c r="O2617" i="35"/>
  <c r="B2617" i="35"/>
  <c r="O1081" i="35"/>
  <c r="P1081" i="35"/>
  <c r="B1081" i="35"/>
  <c r="O1420" i="35"/>
  <c r="B1420" i="35"/>
  <c r="P1420" i="35"/>
  <c r="P1841" i="35"/>
  <c r="B1841" i="35"/>
  <c r="O1841" i="35"/>
  <c r="B658" i="35"/>
  <c r="P658" i="35"/>
  <c r="O658" i="35"/>
  <c r="B4099" i="35"/>
  <c r="O4099" i="35"/>
  <c r="P4099" i="35"/>
  <c r="P5180" i="35"/>
  <c r="B5180" i="35"/>
  <c r="O5180" i="35"/>
  <c r="O3727" i="35"/>
  <c r="P3727" i="35"/>
  <c r="B3727" i="35"/>
  <c r="O3722" i="35"/>
  <c r="B3722" i="35"/>
  <c r="P3722" i="35"/>
  <c r="O2687" i="35"/>
  <c r="P2687" i="35"/>
  <c r="B2687" i="35"/>
  <c r="O945" i="35"/>
  <c r="P945" i="35"/>
  <c r="B2611" i="35"/>
  <c r="P2611" i="35"/>
  <c r="O2611" i="35"/>
  <c r="B4188" i="35"/>
  <c r="O4188" i="35"/>
  <c r="P4188" i="35"/>
  <c r="O4549" i="35"/>
  <c r="P4549" i="35"/>
  <c r="B4549" i="35"/>
  <c r="O80" i="35"/>
  <c r="B80" i="35"/>
  <c r="P80" i="35"/>
  <c r="B5039" i="35"/>
  <c r="P5039" i="35"/>
  <c r="O5039" i="35"/>
  <c r="P5008" i="35"/>
  <c r="O5008" i="35"/>
  <c r="B5008" i="35"/>
  <c r="O1864" i="35"/>
  <c r="P1864" i="35"/>
  <c r="B1864" i="35"/>
  <c r="P2701" i="35"/>
  <c r="B2701" i="35"/>
  <c r="O2701" i="35"/>
  <c r="O3623" i="35"/>
  <c r="B3623" i="35"/>
  <c r="P3623" i="35"/>
  <c r="P3706" i="35"/>
  <c r="O3706" i="35"/>
  <c r="B3706" i="35"/>
  <c r="B1804" i="35"/>
  <c r="O1804" i="35"/>
  <c r="P1804" i="35"/>
  <c r="B2243" i="35"/>
  <c r="O2243" i="35"/>
  <c r="P2243" i="35"/>
  <c r="P3902" i="35"/>
  <c r="B3902" i="35"/>
  <c r="O3902" i="35"/>
  <c r="P2012" i="35"/>
  <c r="O2012" i="35"/>
  <c r="B2012" i="35"/>
  <c r="B3292" i="35"/>
  <c r="O3292" i="35"/>
  <c r="P3292" i="35"/>
  <c r="B787" i="35"/>
  <c r="P787" i="35"/>
  <c r="O787" i="35"/>
  <c r="P4143" i="35"/>
  <c r="O4143" i="35"/>
  <c r="B4143" i="35"/>
  <c r="B3047" i="35"/>
  <c r="P3047" i="35"/>
  <c r="O3047" i="35"/>
  <c r="O1022" i="35"/>
  <c r="B1022" i="35"/>
  <c r="P1022" i="35"/>
  <c r="P4858" i="35"/>
  <c r="O4858" i="35"/>
  <c r="B4858" i="35"/>
  <c r="O3021" i="35"/>
  <c r="P3021" i="35"/>
  <c r="B3021" i="35"/>
  <c r="O2659" i="35"/>
  <c r="P2659" i="35"/>
  <c r="B2659" i="35"/>
  <c r="O2235" i="35"/>
  <c r="P2235" i="35"/>
  <c r="B2235" i="35"/>
  <c r="P855" i="35"/>
  <c r="O855" i="35"/>
  <c r="B855" i="35"/>
  <c r="B1595" i="35"/>
  <c r="O1595" i="35"/>
  <c r="P1595" i="35"/>
  <c r="P3701" i="35"/>
  <c r="O3701" i="35"/>
  <c r="B3701" i="35"/>
  <c r="B3929" i="35"/>
  <c r="P3929" i="35"/>
  <c r="O3929" i="35"/>
  <c r="P3653" i="35"/>
  <c r="O3653" i="35"/>
  <c r="B3653" i="35"/>
  <c r="B4141" i="35"/>
  <c r="O4141" i="35"/>
  <c r="P4141" i="35"/>
  <c r="P5165" i="35"/>
  <c r="O5165" i="35"/>
  <c r="B5165" i="35"/>
  <c r="P1868" i="35"/>
  <c r="B1868" i="35"/>
  <c r="O1868" i="35"/>
  <c r="B1191" i="35"/>
  <c r="O1191" i="35"/>
  <c r="P1191" i="35"/>
  <c r="B1227" i="35"/>
  <c r="P1227" i="35"/>
  <c r="O1227" i="35"/>
  <c r="O4882" i="35"/>
  <c r="B4882" i="35"/>
  <c r="P4882" i="35"/>
  <c r="P730" i="35"/>
  <c r="O730" i="35"/>
  <c r="B730" i="35"/>
  <c r="B5027" i="35"/>
  <c r="P5027" i="35"/>
  <c r="O5027" i="35"/>
  <c r="B5471" i="35"/>
  <c r="O5471" i="35"/>
  <c r="P5471" i="35"/>
  <c r="O2308" i="35"/>
  <c r="B2308" i="35"/>
  <c r="P2308" i="35"/>
  <c r="B2493" i="35"/>
  <c r="P2493" i="35"/>
  <c r="O2493" i="35"/>
  <c r="B3126" i="35"/>
  <c r="O3126" i="35"/>
  <c r="P3126" i="35"/>
  <c r="B1922" i="35"/>
  <c r="P1922" i="35"/>
  <c r="O1922" i="35"/>
  <c r="B1808" i="35"/>
  <c r="P1808" i="35"/>
  <c r="O1808" i="35"/>
  <c r="B4062" i="35"/>
  <c r="O4062" i="35"/>
  <c r="P4062" i="35"/>
  <c r="O3654" i="35"/>
  <c r="P3654" i="35"/>
  <c r="B3654" i="35"/>
  <c r="P5615" i="35"/>
  <c r="O5615" i="35"/>
  <c r="B5615" i="35"/>
  <c r="B1365" i="35"/>
  <c r="P1365" i="35"/>
  <c r="O1365" i="35"/>
  <c r="P503" i="35"/>
  <c r="B503" i="35"/>
  <c r="O503" i="35"/>
  <c r="O4379" i="35"/>
  <c r="P4379" i="35"/>
  <c r="B4379" i="35"/>
  <c r="P5156" i="35"/>
  <c r="B5156" i="35"/>
  <c r="O5156" i="35"/>
  <c r="O2395" i="35"/>
  <c r="P2395" i="35"/>
  <c r="B2395" i="35"/>
  <c r="O1006" i="35"/>
  <c r="B1006" i="35"/>
  <c r="P1006" i="35"/>
  <c r="O745" i="35"/>
  <c r="B745" i="35"/>
  <c r="P745" i="35"/>
  <c r="B3380" i="35"/>
  <c r="O3380" i="35"/>
  <c r="P3380" i="35"/>
  <c r="O4555" i="35"/>
  <c r="P4555" i="35"/>
  <c r="B4555" i="35"/>
  <c r="P1184" i="35"/>
  <c r="O1184" i="35"/>
  <c r="B1184" i="35"/>
  <c r="O1441" i="35"/>
  <c r="B1441" i="35"/>
  <c r="P1441" i="35"/>
  <c r="B2634" i="35"/>
  <c r="O2634" i="35"/>
  <c r="P2634" i="35"/>
  <c r="O2436" i="35"/>
  <c r="B2436" i="35"/>
  <c r="P2436" i="35"/>
  <c r="B1674" i="35"/>
  <c r="O1674" i="35"/>
  <c r="P1674" i="35"/>
  <c r="B2455" i="35"/>
  <c r="O2455" i="35"/>
  <c r="P2455" i="35"/>
  <c r="B2829" i="35"/>
  <c r="P2829" i="35"/>
  <c r="O2829" i="35"/>
  <c r="B1046" i="35"/>
  <c r="P1046" i="35"/>
  <c r="O1046" i="35"/>
  <c r="B2702" i="35"/>
  <c r="P2702" i="35"/>
  <c r="O2702" i="35"/>
  <c r="B4627" i="35"/>
  <c r="P4627" i="35"/>
  <c r="O4627" i="35"/>
  <c r="O518" i="35"/>
  <c r="P518" i="35"/>
  <c r="O3148" i="35"/>
  <c r="B3148" i="35"/>
  <c r="P3148" i="35"/>
  <c r="B5102" i="35"/>
  <c r="O5102" i="35"/>
  <c r="P5102" i="35"/>
  <c r="B5492" i="35"/>
  <c r="O5492" i="35"/>
  <c r="P5492" i="35"/>
  <c r="O5344" i="35"/>
  <c r="P5344" i="35"/>
  <c r="B5344" i="35"/>
  <c r="P2653" i="35"/>
  <c r="O2653" i="35"/>
  <c r="B2653" i="35"/>
  <c r="O4116" i="35"/>
  <c r="P4116" i="35"/>
  <c r="B4116" i="35"/>
  <c r="O5208" i="35"/>
  <c r="P5208" i="35"/>
  <c r="B5208" i="35"/>
  <c r="P4723" i="35"/>
  <c r="B4723" i="35"/>
  <c r="B1655" i="35"/>
  <c r="O1655" i="35"/>
  <c r="P1655" i="35"/>
  <c r="P636" i="35"/>
  <c r="O636" i="35"/>
  <c r="B636" i="35"/>
  <c r="O362" i="35"/>
  <c r="B362" i="35"/>
  <c r="P362" i="35"/>
  <c r="O19" i="35"/>
  <c r="B19" i="35"/>
  <c r="P19" i="35"/>
  <c r="P889" i="35"/>
  <c r="B889" i="35"/>
  <c r="O889" i="35"/>
  <c r="P3618" i="35"/>
  <c r="O3618" i="35"/>
  <c r="B3618" i="35"/>
  <c r="B3139" i="35"/>
  <c r="P3139" i="35"/>
  <c r="O3139" i="35"/>
  <c r="P4441" i="35"/>
  <c r="O4441" i="35"/>
  <c r="B4441" i="35"/>
  <c r="O3237" i="35"/>
  <c r="B3237" i="35"/>
  <c r="P3237" i="35"/>
  <c r="B1833" i="35"/>
  <c r="P1833" i="35"/>
  <c r="O1833" i="35"/>
  <c r="O3928" i="35"/>
  <c r="P3928" i="35"/>
  <c r="B3928" i="35"/>
  <c r="P4281" i="35"/>
  <c r="B4281" i="35"/>
  <c r="B3075" i="35"/>
  <c r="O3075" i="35"/>
  <c r="P3075" i="35"/>
  <c r="B2375" i="35"/>
  <c r="O2375" i="35"/>
  <c r="P2375" i="35"/>
  <c r="B305" i="35"/>
  <c r="O305" i="35"/>
  <c r="P305" i="35"/>
  <c r="P5613" i="35"/>
  <c r="O5613" i="35"/>
  <c r="B5613" i="35"/>
  <c r="B836" i="35"/>
  <c r="P836" i="35"/>
  <c r="O836" i="35"/>
  <c r="P5269" i="35"/>
  <c r="B5269" i="35"/>
  <c r="O5269" i="35"/>
  <c r="P5119" i="35"/>
  <c r="O5119" i="35"/>
  <c r="B5119" i="35"/>
  <c r="O3405" i="35"/>
  <c r="P3405" i="35"/>
  <c r="B3405" i="35"/>
  <c r="P2331" i="35"/>
  <c r="O2331" i="35"/>
  <c r="B2331" i="35"/>
  <c r="O3246" i="35"/>
  <c r="P3246" i="35"/>
  <c r="B3246" i="35"/>
  <c r="O5069" i="35"/>
  <c r="P5069" i="35"/>
  <c r="B5069" i="35"/>
  <c r="P685" i="35"/>
  <c r="O685" i="35"/>
  <c r="B685" i="35"/>
  <c r="O3069" i="35"/>
  <c r="B3069" i="35"/>
  <c r="P3069" i="35"/>
  <c r="B1372" i="35"/>
  <c r="O1372" i="35"/>
  <c r="P1372" i="35"/>
  <c r="O4429" i="35"/>
  <c r="B4429" i="35"/>
  <c r="P4429" i="35"/>
  <c r="B652" i="35"/>
  <c r="O652" i="35"/>
  <c r="P652" i="35"/>
  <c r="B1019" i="35"/>
  <c r="P1019" i="35"/>
  <c r="O1019" i="35"/>
  <c r="B1901" i="35"/>
  <c r="O1901" i="35"/>
  <c r="P1901" i="35"/>
  <c r="P4597" i="35"/>
  <c r="B4597" i="35"/>
  <c r="O4597" i="35"/>
  <c r="P3071" i="35"/>
  <c r="O3071" i="35"/>
  <c r="B3071" i="35"/>
  <c r="B2342" i="35"/>
  <c r="O2342" i="35"/>
  <c r="P2342" i="35"/>
  <c r="O3022" i="35"/>
  <c r="B3022" i="35"/>
  <c r="P3022" i="35"/>
  <c r="P4629" i="35"/>
  <c r="O4629" i="35"/>
  <c r="B4629" i="35"/>
  <c r="B5508" i="35"/>
  <c r="P5508" i="35"/>
  <c r="O5508" i="35"/>
  <c r="O3611" i="35"/>
  <c r="B3611" i="35"/>
  <c r="P3611" i="35"/>
  <c r="B1963" i="35"/>
  <c r="O1963" i="35"/>
  <c r="O1284" i="35"/>
  <c r="P1284" i="35"/>
  <c r="B1284" i="35"/>
  <c r="O2552" i="35"/>
  <c r="B2552" i="35"/>
  <c r="P1335" i="35"/>
  <c r="O1335" i="35"/>
  <c r="B1335" i="35"/>
  <c r="P4636" i="35"/>
  <c r="O4636" i="35"/>
  <c r="B4636" i="35"/>
  <c r="O1113" i="35"/>
  <c r="P1113" i="35"/>
  <c r="B1113" i="35"/>
  <c r="P2163" i="35"/>
  <c r="B2163" i="35"/>
  <c r="O2163" i="35"/>
  <c r="O2015" i="35"/>
  <c r="B2015" i="35"/>
  <c r="P2015" i="35"/>
  <c r="O1106" i="35"/>
  <c r="B1106" i="35"/>
  <c r="P1106" i="35"/>
  <c r="P1165" i="35"/>
  <c r="O1165" i="35"/>
  <c r="B1165" i="35"/>
  <c r="B196" i="35"/>
  <c r="O196" i="35"/>
  <c r="P196" i="35"/>
  <c r="O1237" i="35"/>
  <c r="P1237" i="35"/>
  <c r="B1237" i="35"/>
  <c r="P396" i="35"/>
  <c r="O396" i="35"/>
  <c r="B396" i="35"/>
  <c r="O2559" i="35"/>
  <c r="P2559" i="35"/>
  <c r="B2559" i="35"/>
  <c r="B2388" i="35"/>
  <c r="O2388" i="35"/>
  <c r="P2388" i="35"/>
  <c r="B1003" i="35"/>
  <c r="O1003" i="35"/>
  <c r="P1003" i="35"/>
  <c r="P242" i="35"/>
  <c r="B242" i="35"/>
  <c r="O242" i="35"/>
  <c r="B392" i="35"/>
  <c r="P392" i="35"/>
  <c r="O392" i="35"/>
  <c r="P4268" i="35"/>
  <c r="B4268" i="35"/>
  <c r="B5516" i="35"/>
  <c r="P5516" i="35"/>
  <c r="O5516" i="35"/>
  <c r="O4765" i="35"/>
  <c r="B4765" i="35"/>
  <c r="P4765" i="35"/>
  <c r="O4721" i="35"/>
  <c r="P4721" i="35"/>
  <c r="B4721" i="35"/>
  <c r="O5531" i="35"/>
  <c r="P5531" i="35"/>
  <c r="O5122" i="35"/>
  <c r="B5122" i="35"/>
  <c r="P5122" i="35"/>
  <c r="O2656" i="35"/>
  <c r="B2656" i="35"/>
  <c r="P2656" i="35"/>
  <c r="P2802" i="35"/>
  <c r="B2802" i="35"/>
  <c r="O2802" i="35"/>
  <c r="O5537" i="35"/>
  <c r="P5537" i="35"/>
  <c r="B5537" i="35"/>
  <c r="P4872" i="35"/>
  <c r="O4872" i="35"/>
  <c r="B4872" i="35"/>
  <c r="O3001" i="35"/>
  <c r="B3001" i="35"/>
  <c r="P3001" i="35"/>
  <c r="O692" i="35"/>
  <c r="P692" i="35"/>
  <c r="B692" i="35"/>
  <c r="P2823" i="35"/>
  <c r="O2823" i="35"/>
  <c r="B2823" i="35"/>
  <c r="P1077" i="35"/>
  <c r="B1077" i="35"/>
  <c r="O1077" i="35"/>
  <c r="B2354" i="35"/>
  <c r="O2354" i="35"/>
  <c r="P2354" i="35"/>
  <c r="P539" i="35"/>
  <c r="B539" i="35"/>
  <c r="O539" i="35"/>
  <c r="P605" i="35"/>
  <c r="B605" i="35"/>
  <c r="O605" i="35"/>
  <c r="P5270" i="35"/>
  <c r="O5270" i="35"/>
  <c r="B5270" i="35"/>
  <c r="P474" i="35"/>
  <c r="O474" i="35"/>
  <c r="B474" i="35"/>
  <c r="P1837" i="35"/>
  <c r="B1837" i="35"/>
  <c r="O1837" i="35"/>
  <c r="O251" i="35"/>
  <c r="B251" i="35"/>
  <c r="P251" i="35"/>
  <c r="P4670" i="35"/>
  <c r="B4670" i="35"/>
  <c r="O4670" i="35"/>
  <c r="B527" i="35"/>
  <c r="O527" i="35"/>
  <c r="P527" i="35"/>
  <c r="O3156" i="35"/>
  <c r="P3156" i="35"/>
  <c r="B3156" i="35"/>
  <c r="O5429" i="35"/>
  <c r="P5429" i="35"/>
  <c r="B5429" i="35"/>
  <c r="B2309" i="35"/>
  <c r="P2309" i="35"/>
  <c r="O2309" i="35"/>
  <c r="P3174" i="35"/>
  <c r="O3174" i="35"/>
  <c r="B3174" i="35"/>
  <c r="P1688" i="35"/>
  <c r="B1688" i="35"/>
  <c r="O1688" i="35"/>
  <c r="B1895" i="35"/>
  <c r="P1895" i="35"/>
  <c r="O1895" i="35"/>
  <c r="B3549" i="35"/>
  <c r="O3549" i="35"/>
  <c r="P3549" i="35"/>
  <c r="P1989" i="35"/>
  <c r="B1989" i="35"/>
  <c r="O1989" i="35"/>
  <c r="P1434" i="35"/>
  <c r="O1434" i="35"/>
  <c r="B1434" i="35"/>
  <c r="B3184" i="35"/>
  <c r="P3184" i="35"/>
  <c r="O3184" i="35"/>
  <c r="O1303" i="35"/>
  <c r="B1303" i="35"/>
  <c r="P1303" i="35"/>
  <c r="P1648" i="35"/>
  <c r="O1648" i="35"/>
  <c r="B1648" i="35"/>
  <c r="B1890" i="35"/>
  <c r="P1890" i="35"/>
  <c r="O1890" i="35"/>
  <c r="P1547" i="35"/>
  <c r="O1547" i="35"/>
  <c r="B1547" i="35"/>
  <c r="B3937" i="35"/>
  <c r="O3937" i="35"/>
  <c r="P3937" i="35"/>
  <c r="O2842" i="35"/>
  <c r="B2842" i="35"/>
  <c r="P2842" i="35"/>
  <c r="O3719" i="35"/>
  <c r="B3719" i="35"/>
  <c r="P3719" i="35"/>
  <c r="O5095" i="35"/>
  <c r="B5095" i="35"/>
  <c r="P5095" i="35"/>
  <c r="O5259" i="35"/>
  <c r="B5259" i="35"/>
  <c r="P5259" i="35"/>
  <c r="P4326" i="35"/>
  <c r="B4326" i="35"/>
  <c r="O4326" i="35"/>
  <c r="O4455" i="35"/>
  <c r="P4455" i="35"/>
  <c r="B4455" i="35"/>
  <c r="P2852" i="35"/>
  <c r="O2852" i="35"/>
  <c r="B2852" i="35"/>
  <c r="P2980" i="35"/>
  <c r="B2980" i="35"/>
  <c r="O2980" i="35"/>
  <c r="B2556" i="35"/>
  <c r="P2556" i="35"/>
  <c r="O2556" i="35"/>
  <c r="P3270" i="35"/>
  <c r="B3270" i="35"/>
  <c r="O3270" i="35"/>
  <c r="P5630" i="35"/>
  <c r="B5630" i="35"/>
  <c r="O5630" i="35"/>
  <c r="P4201" i="35"/>
  <c r="B4201" i="35"/>
  <c r="O4201" i="35"/>
  <c r="P903" i="35"/>
  <c r="O903" i="35"/>
  <c r="B903" i="35"/>
  <c r="B4778" i="35"/>
  <c r="O4778" i="35"/>
  <c r="P4778" i="35"/>
  <c r="P4517" i="35"/>
  <c r="O4517" i="35"/>
  <c r="B4517" i="35"/>
  <c r="P1838" i="35"/>
  <c r="O1838" i="35"/>
  <c r="B1838" i="35"/>
  <c r="O5237" i="35"/>
  <c r="P5237" i="35"/>
  <c r="B5237" i="35"/>
  <c r="B4813" i="35"/>
  <c r="P4813" i="35"/>
  <c r="O4813" i="35"/>
  <c r="O3447" i="35"/>
  <c r="P3447" i="35"/>
  <c r="B3447" i="35"/>
  <c r="P5144" i="35"/>
  <c r="B5144" i="35"/>
  <c r="O5144" i="35"/>
  <c r="P2368" i="35"/>
  <c r="B2368" i="35"/>
  <c r="O2368" i="35"/>
  <c r="O2107" i="35"/>
  <c r="P2107" i="35"/>
  <c r="B2107" i="35"/>
  <c r="P1755" i="35"/>
  <c r="B1755" i="35"/>
  <c r="O1755" i="35"/>
  <c r="O5567" i="35"/>
  <c r="P5567" i="35"/>
  <c r="B5567" i="35"/>
  <c r="O3221" i="35"/>
  <c r="B3221" i="35"/>
  <c r="P3221" i="35"/>
  <c r="O2048" i="35"/>
  <c r="B2048" i="35"/>
  <c r="P2048" i="35"/>
  <c r="P4008" i="35"/>
  <c r="B4008" i="35"/>
  <c r="O4008" i="35"/>
  <c r="O1702" i="35"/>
  <c r="P1702" i="35"/>
  <c r="B1702" i="35"/>
  <c r="B4194" i="35"/>
  <c r="P4194" i="35"/>
  <c r="O4194" i="35"/>
  <c r="P3252" i="35"/>
  <c r="B3252" i="35"/>
  <c r="O3252" i="35"/>
  <c r="O1382" i="35"/>
  <c r="P1382" i="35"/>
  <c r="B1382" i="35"/>
  <c r="P3017" i="35"/>
  <c r="B3017" i="35"/>
  <c r="O3017" i="35"/>
  <c r="O1793" i="35"/>
  <c r="P1793" i="35"/>
  <c r="B1793" i="35"/>
  <c r="B5484" i="35"/>
  <c r="O5484" i="35"/>
  <c r="P5484" i="35"/>
  <c r="B4521" i="35"/>
  <c r="P4521" i="35"/>
  <c r="O4521" i="35"/>
  <c r="O2907" i="35"/>
  <c r="P2907" i="35"/>
  <c r="B2907" i="35"/>
  <c r="B1260" i="35"/>
  <c r="P1260" i="35"/>
  <c r="O1260" i="35"/>
  <c r="P2777" i="35"/>
  <c r="B2777" i="35"/>
  <c r="O2777" i="35"/>
  <c r="P2892" i="35"/>
  <c r="O2892" i="35"/>
  <c r="B2892" i="35"/>
  <c r="B294" i="35"/>
  <c r="P294" i="35"/>
  <c r="O294" i="35"/>
  <c r="B583" i="35"/>
  <c r="O583" i="35"/>
  <c r="P583" i="35"/>
  <c r="P386" i="35"/>
  <c r="B386" i="35"/>
  <c r="O386" i="35"/>
  <c r="O4737" i="35"/>
  <c r="B4737" i="35"/>
  <c r="P4737" i="35"/>
  <c r="P351" i="35"/>
  <c r="B351" i="35"/>
  <c r="O351" i="35"/>
  <c r="O4017" i="35"/>
  <c r="B4017" i="35"/>
  <c r="P4017" i="35"/>
  <c r="P1274" i="35"/>
  <c r="B1274" i="35"/>
  <c r="O1274" i="35"/>
  <c r="B254" i="35"/>
  <c r="O254" i="35"/>
  <c r="P254" i="35"/>
  <c r="B1733" i="35"/>
  <c r="P1733" i="35"/>
  <c r="O1733" i="35"/>
  <c r="O2031" i="35"/>
  <c r="B2031" i="35"/>
  <c r="P2031" i="35"/>
  <c r="B5501" i="35"/>
  <c r="P5501" i="35"/>
  <c r="O5501" i="35"/>
  <c r="P785" i="35"/>
  <c r="O785" i="35"/>
  <c r="B785" i="35"/>
  <c r="P5092" i="35"/>
  <c r="B5092" i="35"/>
  <c r="O5092" i="35"/>
  <c r="O5395" i="35"/>
  <c r="P5395" i="35"/>
  <c r="B5395" i="35"/>
  <c r="P3565" i="35"/>
  <c r="O3565" i="35"/>
  <c r="B3565" i="35"/>
  <c r="B4764" i="35"/>
  <c r="O4764" i="35"/>
  <c r="P4764" i="35"/>
  <c r="O3007" i="35"/>
  <c r="P3007" i="35"/>
  <c r="B3007" i="35"/>
  <c r="B3594" i="35"/>
  <c r="O3594" i="35"/>
  <c r="P3594" i="35"/>
  <c r="P2246" i="35"/>
  <c r="O2246" i="35"/>
  <c r="B2246" i="35"/>
  <c r="B1798" i="35"/>
  <c r="P1798" i="35"/>
  <c r="O1798" i="35"/>
  <c r="O3615" i="35"/>
  <c r="B3615" i="35"/>
  <c r="P3615" i="35"/>
  <c r="B5244" i="35"/>
  <c r="P5244" i="35"/>
  <c r="O5244" i="35"/>
  <c r="B5419" i="35"/>
  <c r="P5419" i="35"/>
  <c r="O5419" i="35"/>
  <c r="B4338" i="35"/>
  <c r="O4338" i="35"/>
  <c r="P4338" i="35"/>
  <c r="P4407" i="35"/>
  <c r="B4407" i="35"/>
  <c r="O4407" i="35"/>
  <c r="P4879" i="35"/>
  <c r="O4879" i="35"/>
  <c r="B4879" i="35"/>
  <c r="O1861" i="35"/>
  <c r="B1861" i="35"/>
  <c r="P1861" i="35"/>
  <c r="O182" i="35"/>
  <c r="B182" i="35"/>
  <c r="P182" i="35"/>
  <c r="O23" i="35"/>
  <c r="P23" i="35"/>
  <c r="B23" i="35"/>
  <c r="P5263" i="35"/>
  <c r="B5263" i="35"/>
  <c r="O5263" i="35"/>
  <c r="O2392" i="35"/>
  <c r="P2392" i="35"/>
  <c r="B2392" i="35"/>
  <c r="B473" i="35"/>
  <c r="O473" i="35"/>
  <c r="P473" i="35"/>
  <c r="O5497" i="35"/>
  <c r="B5497" i="35"/>
  <c r="P5497" i="35"/>
  <c r="O1634" i="35"/>
  <c r="B1634" i="35"/>
  <c r="P1634" i="35"/>
  <c r="P4385" i="35"/>
  <c r="B4385" i="35"/>
  <c r="O4385" i="35"/>
  <c r="B5526" i="35"/>
  <c r="P5526" i="35"/>
  <c r="O5526" i="35"/>
  <c r="O1390" i="35"/>
  <c r="B1390" i="35"/>
  <c r="P1390" i="35"/>
  <c r="B3089" i="35"/>
  <c r="O3089" i="35"/>
  <c r="P3089" i="35"/>
  <c r="B2705" i="35"/>
  <c r="P2705" i="35"/>
  <c r="O2705" i="35"/>
  <c r="P662" i="35"/>
  <c r="B662" i="35"/>
  <c r="O662" i="35"/>
  <c r="B4453" i="35"/>
  <c r="O4453" i="35"/>
  <c r="P4453" i="35"/>
  <c r="O4158" i="35"/>
  <c r="B4158" i="35"/>
  <c r="P4158" i="35"/>
  <c r="P3109" i="35"/>
  <c r="B3109" i="35"/>
  <c r="O3109" i="35"/>
  <c r="O5552" i="35"/>
  <c r="B5552" i="35"/>
  <c r="P5552" i="35"/>
  <c r="P4895" i="35"/>
  <c r="B4895" i="35"/>
  <c r="O4895" i="35"/>
  <c r="O5561" i="35"/>
  <c r="P5561" i="35"/>
  <c r="B5561" i="35"/>
  <c r="B4255" i="35"/>
  <c r="P4255" i="35"/>
  <c r="O4255" i="35"/>
  <c r="B5427" i="35"/>
  <c r="O5427" i="35"/>
  <c r="P5427" i="35"/>
  <c r="B533" i="35"/>
  <c r="P533" i="35"/>
  <c r="O533" i="35"/>
  <c r="P3644" i="35"/>
  <c r="B3644" i="35"/>
  <c r="O3644" i="35"/>
  <c r="O4279" i="35"/>
  <c r="B4279" i="35"/>
  <c r="P4279" i="35"/>
  <c r="P1410" i="35"/>
  <c r="B1410" i="35"/>
  <c r="O1410" i="35"/>
  <c r="B1416" i="35"/>
  <c r="O1416" i="35"/>
  <c r="P1416" i="35"/>
  <c r="O1852" i="35"/>
  <c r="P1852" i="35"/>
  <c r="B1852" i="35"/>
  <c r="B1286" i="35"/>
  <c r="O1286" i="35"/>
  <c r="P1286" i="35"/>
  <c r="P5556" i="35"/>
  <c r="O5556" i="35"/>
  <c r="B5556" i="35"/>
  <c r="B4606" i="35"/>
  <c r="P4606" i="35"/>
  <c r="O4606" i="35"/>
  <c r="B2897" i="35"/>
  <c r="P2897" i="35"/>
  <c r="O2897" i="35"/>
  <c r="P707" i="35"/>
  <c r="O707" i="35"/>
  <c r="B707" i="35"/>
  <c r="P847" i="35"/>
  <c r="O847" i="35"/>
  <c r="B847" i="35"/>
  <c r="B3585" i="35"/>
  <c r="O3585" i="35"/>
  <c r="P3585" i="35"/>
  <c r="P401" i="35"/>
  <c r="B401" i="35"/>
  <c r="O401" i="35"/>
  <c r="B2807" i="35"/>
  <c r="P2807" i="35"/>
  <c r="O2807" i="35"/>
  <c r="B2250" i="35"/>
  <c r="O2250" i="35"/>
  <c r="P2250" i="35"/>
  <c r="P3175" i="35"/>
  <c r="B3175" i="35"/>
  <c r="O3175" i="35"/>
  <c r="P2946" i="35"/>
  <c r="B2946" i="35"/>
  <c r="O2946" i="35"/>
  <c r="B2073" i="35"/>
  <c r="P2073" i="35"/>
  <c r="O3312" i="35"/>
  <c r="P3312" i="35"/>
  <c r="B3312" i="35"/>
  <c r="B4336" i="35"/>
  <c r="P4336" i="35"/>
  <c r="O4336" i="35"/>
  <c r="P2962" i="35"/>
  <c r="O2962" i="35"/>
  <c r="B2962" i="35"/>
  <c r="O3998" i="35"/>
  <c r="P3998" i="35"/>
  <c r="B3998" i="35"/>
  <c r="O1364" i="35"/>
  <c r="P1364" i="35"/>
  <c r="B1364" i="35"/>
  <c r="P3960" i="35"/>
  <c r="B3960" i="35"/>
  <c r="O3960" i="35"/>
  <c r="O4638" i="35"/>
  <c r="B4638" i="35"/>
  <c r="P4638" i="35"/>
  <c r="O4956" i="35"/>
  <c r="P4956" i="35"/>
  <c r="B4956" i="35"/>
  <c r="O860" i="35"/>
  <c r="B860" i="35"/>
  <c r="P860" i="35"/>
  <c r="O3599" i="35"/>
  <c r="B3599" i="35"/>
  <c r="P3599" i="35"/>
  <c r="P1483" i="35"/>
  <c r="O1483" i="35"/>
  <c r="B1483" i="35"/>
  <c r="O2418" i="35"/>
  <c r="B2418" i="35"/>
  <c r="P2418" i="35"/>
  <c r="B2045" i="35"/>
  <c r="P2045" i="35"/>
  <c r="O2045" i="35"/>
  <c r="P1770" i="35"/>
  <c r="B1770" i="35"/>
  <c r="O1770" i="35"/>
  <c r="B1425" i="35"/>
  <c r="P1425" i="35"/>
  <c r="O1425" i="35"/>
  <c r="P3261" i="35"/>
  <c r="O3261" i="35"/>
  <c r="B3261" i="35"/>
  <c r="P116" i="35"/>
  <c r="O116" i="35"/>
  <c r="B116" i="35"/>
  <c r="B5372" i="35"/>
  <c r="P5372" i="35"/>
  <c r="O5372" i="35"/>
  <c r="B2438" i="35"/>
  <c r="P2438" i="35"/>
  <c r="O2438" i="35"/>
  <c r="O901" i="35"/>
  <c r="P901" i="35"/>
  <c r="B901" i="35"/>
  <c r="P2814" i="35"/>
  <c r="O2814" i="35"/>
  <c r="B2814" i="35"/>
  <c r="O4708" i="35"/>
  <c r="B4708" i="35"/>
  <c r="P4708" i="35"/>
  <c r="B4545" i="35"/>
  <c r="O4545" i="35"/>
  <c r="P4545" i="35"/>
  <c r="B203" i="35"/>
  <c r="P203" i="35"/>
  <c r="O203" i="35"/>
  <c r="B5086" i="35"/>
  <c r="O5086" i="35"/>
  <c r="P5086" i="35"/>
  <c r="O4234" i="35"/>
  <c r="P4234" i="35"/>
  <c r="B4234" i="35"/>
  <c r="P3622" i="35"/>
  <c r="O3622" i="35"/>
  <c r="B3622" i="35"/>
  <c r="B3391" i="35"/>
  <c r="O3391" i="35"/>
  <c r="P3391" i="35"/>
  <c r="P4512" i="35"/>
  <c r="B4512" i="35"/>
  <c r="O4512" i="35"/>
  <c r="P4254" i="35"/>
  <c r="B4254" i="35"/>
  <c r="O4254" i="35"/>
  <c r="O1254" i="35"/>
  <c r="B1254" i="35"/>
  <c r="P1254" i="35"/>
  <c r="B4230" i="35"/>
  <c r="O4230" i="35"/>
  <c r="P4230" i="35"/>
  <c r="B2546" i="35"/>
  <c r="O2546" i="35"/>
  <c r="P2546" i="35"/>
  <c r="O5460" i="35"/>
  <c r="P5460" i="35"/>
  <c r="B5460" i="35"/>
  <c r="B4986" i="35"/>
  <c r="P4986" i="35"/>
  <c r="O4770" i="35"/>
  <c r="P4770" i="35"/>
  <c r="B4770" i="35"/>
  <c r="B2905" i="35"/>
  <c r="O2905" i="35"/>
  <c r="P2905" i="35"/>
  <c r="O3789" i="35"/>
  <c r="B3789" i="35"/>
  <c r="P3789" i="35"/>
  <c r="P2169" i="35"/>
  <c r="B2169" i="35"/>
  <c r="O2169" i="35"/>
  <c r="B1143" i="35"/>
  <c r="P1143" i="35"/>
  <c r="O1143" i="35"/>
  <c r="B525" i="35"/>
  <c r="O525" i="35"/>
  <c r="P525" i="35"/>
  <c r="B2675" i="35"/>
  <c r="O2675" i="35"/>
  <c r="P2675" i="35"/>
  <c r="B1558" i="35"/>
  <c r="P1558" i="35"/>
  <c r="O1558" i="35"/>
  <c r="O3382" i="35"/>
  <c r="P3382" i="35"/>
  <c r="B3382" i="35"/>
  <c r="P2622" i="35"/>
  <c r="B2622" i="35"/>
  <c r="O2622" i="35"/>
  <c r="O3259" i="35"/>
  <c r="P3259" i="35"/>
  <c r="B3259" i="35"/>
  <c r="O3734" i="35"/>
  <c r="P3734" i="35"/>
  <c r="B3734" i="35"/>
  <c r="P846" i="35"/>
  <c r="O846" i="35"/>
  <c r="B846" i="35"/>
  <c r="B307" i="35"/>
  <c r="O307" i="35"/>
  <c r="P307" i="35"/>
  <c r="B3083" i="35"/>
  <c r="O3083" i="35"/>
  <c r="P3083" i="35"/>
  <c r="P1907" i="35"/>
  <c r="B1907" i="35"/>
  <c r="O1907" i="35"/>
  <c r="O4080" i="35"/>
  <c r="P4080" i="35"/>
  <c r="B4080" i="35"/>
  <c r="P4934" i="35"/>
  <c r="O4934" i="35"/>
  <c r="B4934" i="35"/>
  <c r="O2798" i="35"/>
  <c r="B2798" i="35"/>
  <c r="P2798" i="35"/>
  <c r="P62" i="35"/>
  <c r="B62" i="35"/>
  <c r="O62" i="35"/>
  <c r="O2198" i="35"/>
  <c r="B2198" i="35"/>
  <c r="P2198" i="35"/>
  <c r="O85" i="35"/>
  <c r="P85" i="35"/>
  <c r="B85" i="35"/>
  <c r="O3862" i="35"/>
  <c r="P3862" i="35"/>
  <c r="B3862" i="35"/>
  <c r="P3373" i="35"/>
  <c r="B3373" i="35"/>
  <c r="O3373" i="35"/>
  <c r="P3404" i="35"/>
  <c r="B3404" i="35"/>
  <c r="O3404" i="35"/>
  <c r="O1059" i="35"/>
  <c r="B1059" i="35"/>
  <c r="P924" i="35"/>
  <c r="O924" i="35"/>
  <c r="B924" i="35"/>
  <c r="B1125" i="35"/>
  <c r="O1125" i="35"/>
  <c r="P1125" i="35"/>
  <c r="B4400" i="35"/>
  <c r="O4400" i="35"/>
  <c r="P4400" i="35"/>
  <c r="P4526" i="35"/>
  <c r="O4526" i="35"/>
  <c r="B4526" i="35"/>
  <c r="O4011" i="35"/>
  <c r="B4011" i="35"/>
  <c r="P4011" i="35"/>
  <c r="P2750" i="35"/>
  <c r="B2750" i="35"/>
  <c r="O2750" i="35"/>
  <c r="B963" i="35"/>
  <c r="O963" i="35"/>
  <c r="P963" i="35"/>
  <c r="O894" i="35"/>
  <c r="P894" i="35"/>
  <c r="B894" i="35"/>
  <c r="B1413" i="35"/>
  <c r="P1413" i="35"/>
  <c r="O1413" i="35"/>
  <c r="O5593" i="35"/>
  <c r="B5593" i="35"/>
  <c r="P5593" i="35"/>
  <c r="O4200" i="35"/>
  <c r="P4200" i="35"/>
  <c r="B4200" i="35"/>
  <c r="O552" i="35"/>
  <c r="P552" i="35"/>
  <c r="B552" i="35"/>
  <c r="O5193" i="35"/>
  <c r="P5193" i="35"/>
  <c r="B5193" i="35"/>
  <c r="P1757" i="35"/>
  <c r="B1757" i="35"/>
  <c r="O1757" i="35"/>
  <c r="B2263" i="35"/>
  <c r="P2263" i="35"/>
  <c r="O2263" i="35"/>
  <c r="O1810" i="35"/>
  <c r="B1810" i="35"/>
  <c r="P1810" i="35"/>
  <c r="O5172" i="35"/>
  <c r="P5172" i="35"/>
  <c r="B5172" i="35"/>
  <c r="B2764" i="35"/>
  <c r="O2764" i="35"/>
  <c r="P2764" i="35"/>
  <c r="P4677" i="35"/>
  <c r="O4677" i="35"/>
  <c r="B4677" i="35"/>
  <c r="O2138" i="35"/>
  <c r="P2138" i="35"/>
  <c r="B2138" i="35"/>
  <c r="B56" i="35"/>
  <c r="P56" i="35"/>
  <c r="O56" i="35"/>
  <c r="P1801" i="35"/>
  <c r="O1801" i="35"/>
  <c r="B1801" i="35"/>
  <c r="P3795" i="35"/>
  <c r="O3795" i="35"/>
  <c r="B3795" i="35"/>
  <c r="B4111" i="35"/>
  <c r="P4111" i="35"/>
  <c r="O4111" i="35"/>
  <c r="O3143" i="35"/>
  <c r="B3143" i="35"/>
  <c r="P3143" i="35"/>
  <c r="O1508" i="35"/>
  <c r="B1508" i="35"/>
  <c r="P1508" i="35"/>
  <c r="P3918" i="35"/>
  <c r="B3918" i="35"/>
  <c r="O3918" i="35"/>
  <c r="B4800" i="35"/>
  <c r="P4800" i="35"/>
  <c r="O4800" i="35"/>
  <c r="O1624" i="35"/>
  <c r="B1624" i="35"/>
  <c r="P1624" i="35"/>
  <c r="P3927" i="35"/>
  <c r="B3927" i="35"/>
  <c r="O3927" i="35"/>
  <c r="B1386" i="35"/>
  <c r="O1386" i="35"/>
  <c r="P4167" i="35"/>
  <c r="B4167" i="35"/>
  <c r="O4167" i="35"/>
  <c r="P3952" i="35"/>
  <c r="B3952" i="35"/>
  <c r="O3952" i="35"/>
  <c r="P3159" i="35"/>
  <c r="B3159" i="35"/>
  <c r="O3159" i="35"/>
  <c r="P419" i="35"/>
  <c r="O419" i="35"/>
  <c r="O5540" i="35"/>
  <c r="B5540" i="35"/>
  <c r="P5540" i="35"/>
  <c r="P3095" i="35"/>
  <c r="B3095" i="35"/>
  <c r="O3095" i="35"/>
  <c r="P3801" i="35"/>
  <c r="B3801" i="35"/>
  <c r="O3801" i="35"/>
  <c r="B4449" i="35"/>
  <c r="O4449" i="35"/>
  <c r="P4449" i="35"/>
  <c r="O4637" i="35"/>
  <c r="B4637" i="35"/>
  <c r="P4637" i="35"/>
  <c r="O5061" i="35"/>
  <c r="B5061" i="35"/>
  <c r="P5061" i="35"/>
  <c r="O4207" i="35"/>
  <c r="B4207" i="35"/>
  <c r="P4207" i="35"/>
  <c r="B3140" i="35"/>
  <c r="O3140" i="35"/>
  <c r="P3140" i="35"/>
  <c r="O5110" i="35"/>
  <c r="P5110" i="35"/>
  <c r="B5110" i="35"/>
  <c r="B1406" i="35"/>
  <c r="P1406" i="35"/>
  <c r="O1406" i="35"/>
  <c r="B1007" i="35"/>
  <c r="O1007" i="35"/>
  <c r="P1007" i="35"/>
  <c r="P2521" i="35"/>
  <c r="O2521" i="35"/>
  <c r="B2521" i="35"/>
  <c r="B581" i="35"/>
  <c r="P581" i="35"/>
  <c r="O581" i="35"/>
  <c r="O1301" i="35"/>
  <c r="P1301" i="35"/>
  <c r="B1301" i="35"/>
  <c r="B5168" i="35"/>
  <c r="P5168" i="35"/>
  <c r="O5168" i="35"/>
  <c r="O668" i="35"/>
  <c r="P668" i="35"/>
  <c r="B668" i="35"/>
  <c r="B4309" i="35"/>
  <c r="O4309" i="35"/>
  <c r="P4309" i="35"/>
  <c r="B1119" i="35"/>
  <c r="P1119" i="35"/>
  <c r="O1119" i="35"/>
  <c r="B1354" i="35"/>
  <c r="P1354" i="35"/>
  <c r="O1354" i="35"/>
  <c r="O215" i="35"/>
  <c r="P215" i="35"/>
  <c r="B215" i="35"/>
  <c r="B209" i="35"/>
  <c r="P209" i="35"/>
  <c r="O209" i="35"/>
  <c r="B5473" i="35"/>
  <c r="P5473" i="35"/>
  <c r="O5473" i="35"/>
  <c r="O5608" i="35"/>
  <c r="B5608" i="35"/>
  <c r="P5608" i="35"/>
  <c r="P3453" i="35"/>
  <c r="B3453" i="35"/>
  <c r="O3453" i="35"/>
  <c r="P3704" i="35"/>
  <c r="O3704" i="35"/>
  <c r="B3704" i="35"/>
  <c r="O4353" i="35"/>
  <c r="P4353" i="35"/>
  <c r="B4353" i="35"/>
  <c r="O1250" i="35"/>
  <c r="P1250" i="35"/>
  <c r="B1250" i="35"/>
  <c r="O1680" i="35"/>
  <c r="P1680" i="35"/>
  <c r="B1680" i="35"/>
  <c r="P4902" i="35"/>
  <c r="O4902" i="35"/>
  <c r="B4902" i="35"/>
  <c r="O3474" i="35"/>
  <c r="P3474" i="35"/>
  <c r="B3474" i="35"/>
  <c r="P799" i="35"/>
  <c r="O799" i="35"/>
  <c r="B799" i="35"/>
  <c r="O2752" i="35"/>
  <c r="P2752" i="35"/>
  <c r="B2752" i="35"/>
  <c r="O3234" i="35"/>
  <c r="B3234" i="35"/>
  <c r="P3234" i="35"/>
  <c r="O2871" i="35"/>
  <c r="P2871" i="35"/>
  <c r="B2871" i="35"/>
  <c r="O3971" i="35"/>
  <c r="P3971" i="35"/>
  <c r="B3971" i="35"/>
  <c r="B2671" i="35"/>
  <c r="P2671" i="35"/>
  <c r="O2671" i="35"/>
  <c r="P2695" i="35"/>
  <c r="B2695" i="35"/>
  <c r="O2695" i="35"/>
  <c r="O4730" i="35"/>
  <c r="B4730" i="35"/>
  <c r="P4730" i="35"/>
  <c r="P5121" i="35"/>
  <c r="B5121" i="35"/>
  <c r="O5121" i="35"/>
  <c r="B5524" i="35"/>
  <c r="O5524" i="35"/>
  <c r="P5524" i="35"/>
  <c r="O969" i="35"/>
  <c r="P969" i="35"/>
  <c r="B969" i="35"/>
  <c r="P5468" i="35"/>
  <c r="B5468" i="35"/>
  <c r="O5468" i="35"/>
  <c r="O2900" i="35"/>
  <c r="B2900" i="35"/>
  <c r="P2900" i="35"/>
  <c r="O814" i="35"/>
  <c r="P814" i="35"/>
  <c r="B814" i="35"/>
  <c r="O108" i="35"/>
  <c r="B108" i="35"/>
  <c r="P108" i="35"/>
  <c r="P104" i="35"/>
  <c r="B104" i="35"/>
  <c r="O104" i="35"/>
  <c r="P4619" i="35"/>
  <c r="B4619" i="35"/>
  <c r="O4619" i="35"/>
  <c r="P754" i="35"/>
  <c r="B754" i="35"/>
  <c r="O754" i="35"/>
  <c r="B1352" i="35"/>
  <c r="O1352" i="35"/>
  <c r="P1352" i="35"/>
  <c r="O5383" i="35"/>
  <c r="P5383" i="35"/>
  <c r="B5383" i="35"/>
  <c r="P2136" i="35"/>
  <c r="B2136" i="35"/>
  <c r="O2136" i="35"/>
  <c r="O1511" i="35"/>
  <c r="P1511" i="35"/>
  <c r="B1511" i="35"/>
  <c r="O3137" i="35"/>
  <c r="P3137" i="35"/>
  <c r="B3137" i="35"/>
  <c r="O3317" i="35"/>
  <c r="P3317" i="35"/>
  <c r="B3317" i="35"/>
  <c r="P2699" i="35"/>
  <c r="O2699" i="35"/>
  <c r="B2699" i="35"/>
  <c r="O4534" i="35"/>
  <c r="B4534" i="35"/>
  <c r="P4534" i="35"/>
  <c r="B1740" i="35"/>
  <c r="O1740" i="35"/>
  <c r="P1740" i="35"/>
  <c r="P1070" i="35"/>
  <c r="O1070" i="35"/>
  <c r="B1070" i="35"/>
  <c r="B3136" i="35"/>
  <c r="P3136" i="35"/>
  <c r="O3136" i="35"/>
  <c r="O3920" i="35"/>
  <c r="P3920" i="35"/>
  <c r="B3920" i="35"/>
  <c r="P5145" i="35"/>
  <c r="B5145" i="35"/>
  <c r="O902" i="35"/>
  <c r="P902" i="35"/>
  <c r="B902" i="35"/>
  <c r="P44" i="35"/>
  <c r="O44" i="35"/>
  <c r="B44" i="35"/>
  <c r="P2598" i="35"/>
  <c r="B2598" i="35"/>
  <c r="O2598" i="35"/>
  <c r="P2618" i="35"/>
  <c r="O2618" i="35"/>
  <c r="B2618" i="35"/>
  <c r="P2566" i="35"/>
  <c r="O516" i="35"/>
  <c r="O5470" i="35"/>
  <c r="B1953" i="35"/>
  <c r="O2783" i="35"/>
  <c r="P5318" i="35"/>
  <c r="P808" i="35"/>
  <c r="O1450" i="35"/>
  <c r="P5206" i="35"/>
  <c r="B5256" i="35"/>
  <c r="B132" i="35"/>
  <c r="B5353" i="35"/>
  <c r="B3655" i="35"/>
  <c r="B1951" i="35"/>
  <c r="B4447" i="35"/>
  <c r="O5350" i="35"/>
  <c r="O1836" i="35"/>
  <c r="B733" i="35"/>
  <c r="P2652" i="35"/>
  <c r="P4010" i="35"/>
  <c r="P568" i="35"/>
  <c r="B4949" i="35"/>
  <c r="P3490" i="35"/>
  <c r="B5181" i="35"/>
  <c r="B214" i="35"/>
  <c r="P2606" i="35"/>
  <c r="O2801" i="35"/>
  <c r="O4384" i="35"/>
  <c r="B806" i="35"/>
  <c r="B1976" i="35"/>
  <c r="O4840" i="35"/>
  <c r="B5512" i="35"/>
  <c r="B3399" i="35"/>
  <c r="O2242" i="35"/>
  <c r="B4814" i="35"/>
  <c r="P2060" i="35"/>
  <c r="P4557" i="35"/>
  <c r="B1127" i="35"/>
  <c r="P3364" i="35"/>
  <c r="P1618" i="35"/>
  <c r="B3211" i="35"/>
  <c r="P1030" i="35"/>
  <c r="B5581" i="35"/>
  <c r="P1718" i="35"/>
  <c r="B3078" i="35"/>
  <c r="P4123" i="35"/>
  <c r="B2407" i="35"/>
  <c r="O1030" i="35"/>
  <c r="B2523" i="35"/>
  <c r="O2523" i="35"/>
  <c r="P2523" i="35"/>
  <c r="B4322" i="35"/>
  <c r="P4322" i="35"/>
  <c r="O4322" i="35"/>
  <c r="B16" i="35"/>
  <c r="P16" i="35"/>
  <c r="B2537" i="35"/>
  <c r="O2537" i="35"/>
  <c r="O4784" i="35"/>
  <c r="P4784" i="35"/>
  <c r="B4784" i="35"/>
  <c r="B1135" i="35"/>
  <c r="P1135" i="35"/>
  <c r="O1135" i="35"/>
  <c r="O4529" i="35"/>
  <c r="B4529" i="35"/>
  <c r="P4529" i="35"/>
  <c r="P3508" i="35"/>
  <c r="B3508" i="35"/>
  <c r="O3508" i="35"/>
  <c r="O1520" i="35"/>
  <c r="P1520" i="35"/>
  <c r="B1520" i="35"/>
  <c r="O1454" i="35"/>
  <c r="P1454" i="35"/>
  <c r="B1454" i="35"/>
  <c r="B4777" i="35"/>
  <c r="O4777" i="35"/>
  <c r="P4777" i="35"/>
  <c r="P81" i="35"/>
  <c r="B81" i="35"/>
  <c r="O81" i="35"/>
  <c r="O2162" i="35"/>
  <c r="B2162" i="35"/>
  <c r="P2162" i="35"/>
  <c r="B4561" i="35"/>
  <c r="O4561" i="35"/>
  <c r="P4561" i="35"/>
  <c r="P3885" i="35"/>
  <c r="B3885" i="35"/>
  <c r="O3885" i="35"/>
  <c r="O2615" i="35"/>
  <c r="P2615" i="35"/>
  <c r="B2615" i="35"/>
  <c r="B947" i="35"/>
  <c r="P947" i="35"/>
  <c r="O947" i="35"/>
  <c r="P5151" i="35"/>
  <c r="O5151" i="35"/>
  <c r="B5151" i="35"/>
  <c r="O3020" i="35"/>
  <c r="B3020" i="35"/>
  <c r="P3020" i="35"/>
  <c r="P3566" i="35"/>
  <c r="B3566" i="35"/>
  <c r="O3566" i="35"/>
  <c r="B1619" i="35"/>
  <c r="O1619" i="35"/>
  <c r="P1619" i="35"/>
  <c r="B2334" i="35"/>
  <c r="P2334" i="35"/>
  <c r="O2334" i="35"/>
  <c r="P4823" i="35"/>
  <c r="O4823" i="35"/>
  <c r="B4823" i="35"/>
  <c r="P2885" i="35"/>
  <c r="B2885" i="35"/>
  <c r="O2885" i="35"/>
  <c r="B1679" i="35"/>
  <c r="P1679" i="35"/>
  <c r="B4004" i="35"/>
  <c r="P4004" i="35"/>
  <c r="O4004" i="35"/>
  <c r="P4218" i="35"/>
  <c r="B4218" i="35"/>
  <c r="O4218" i="35"/>
  <c r="O3531" i="35"/>
  <c r="B3531" i="35"/>
  <c r="P3531" i="35"/>
  <c r="O1173" i="35"/>
  <c r="P1173" i="35"/>
  <c r="B1173" i="35"/>
  <c r="O3123" i="35"/>
  <c r="B3123" i="35"/>
  <c r="P3123" i="35"/>
  <c r="O4381" i="35"/>
  <c r="B4381" i="35"/>
  <c r="P4381" i="35"/>
  <c r="O809" i="35"/>
  <c r="B809" i="35"/>
  <c r="P809" i="35"/>
  <c r="P4401" i="35"/>
  <c r="O4401" i="35"/>
  <c r="B4401" i="35"/>
  <c r="P2742" i="35"/>
  <c r="O2742" i="35"/>
  <c r="B2742" i="35"/>
  <c r="O18" i="35"/>
  <c r="P18" i="35"/>
  <c r="B18" i="35"/>
  <c r="B828" i="35"/>
  <c r="P828" i="35"/>
  <c r="O828" i="35"/>
  <c r="O829" i="35"/>
  <c r="P829" i="35"/>
  <c r="B829" i="35"/>
  <c r="P3460" i="35"/>
  <c r="B3460" i="35"/>
  <c r="O3460" i="35"/>
  <c r="B1977" i="35"/>
  <c r="O1977" i="35"/>
  <c r="P1977" i="35"/>
  <c r="O4787" i="35"/>
  <c r="P4787" i="35"/>
  <c r="B4787" i="35"/>
  <c r="P1859" i="35"/>
  <c r="O1859" i="35"/>
  <c r="O1242" i="35"/>
  <c r="B1242" i="35"/>
  <c r="P1242" i="35"/>
  <c r="P1378" i="35"/>
  <c r="B1378" i="35"/>
  <c r="O1378" i="35"/>
  <c r="O5164" i="35"/>
  <c r="P5164" i="35"/>
  <c r="B5164" i="35"/>
  <c r="P4316" i="35"/>
  <c r="B4316" i="35"/>
  <c r="O4316" i="35"/>
  <c r="P3072" i="35"/>
  <c r="B3072" i="35"/>
  <c r="O3072" i="35"/>
  <c r="P3107" i="35"/>
  <c r="B3107" i="35"/>
  <c r="P2623" i="35"/>
  <c r="O2623" i="35"/>
  <c r="B2623" i="35"/>
  <c r="O4710" i="35"/>
  <c r="B4710" i="35"/>
  <c r="P4710" i="35"/>
  <c r="P1181" i="35"/>
  <c r="O1181" i="35"/>
  <c r="B1181" i="35"/>
  <c r="O1271" i="35"/>
  <c r="P1271" i="35"/>
  <c r="B1271" i="35"/>
  <c r="P3374" i="35"/>
  <c r="B3374" i="35"/>
  <c r="O3374" i="35"/>
  <c r="B4376" i="35"/>
  <c r="O4376" i="35"/>
  <c r="P4376" i="35"/>
  <c r="B479" i="35"/>
  <c r="O479" i="35"/>
  <c r="P479" i="35"/>
  <c r="B3100" i="35"/>
  <c r="O3100" i="35"/>
  <c r="P3100" i="35"/>
  <c r="B1851" i="35"/>
  <c r="O1851" i="35"/>
  <c r="P1851" i="35"/>
  <c r="P2195" i="35"/>
  <c r="O2195" i="35"/>
  <c r="B2195" i="35"/>
  <c r="B4935" i="35"/>
  <c r="O4935" i="35"/>
  <c r="P4935" i="35"/>
  <c r="B5570" i="35"/>
  <c r="O5570" i="35"/>
  <c r="P5570" i="35"/>
  <c r="O4344" i="35"/>
  <c r="B4344" i="35"/>
  <c r="P4344" i="35"/>
  <c r="B3620" i="35"/>
  <c r="P3620" i="35"/>
  <c r="O3620" i="35"/>
  <c r="P3192" i="35"/>
  <c r="O3192" i="35"/>
  <c r="B3192" i="35"/>
  <c r="O4468" i="35"/>
  <c r="B4468" i="35"/>
  <c r="P4468" i="35"/>
  <c r="B5597" i="35"/>
  <c r="O5597" i="35"/>
  <c r="P5597" i="35"/>
  <c r="P4646" i="35"/>
  <c r="O4646" i="35"/>
  <c r="B4646" i="35"/>
  <c r="O4501" i="35"/>
  <c r="P4501" i="35"/>
  <c r="B4501" i="35"/>
  <c r="P3679" i="35"/>
  <c r="O3679" i="35"/>
  <c r="B3679" i="35"/>
  <c r="O1830" i="35"/>
  <c r="B1830" i="35"/>
  <c r="P1830" i="35"/>
  <c r="P5642" i="35"/>
  <c r="O5642" i="35"/>
  <c r="B5642" i="35"/>
  <c r="O794" i="35"/>
  <c r="B794" i="35"/>
  <c r="P794" i="35"/>
  <c r="O793" i="35"/>
  <c r="B793" i="35"/>
  <c r="P793" i="35"/>
  <c r="B3915" i="35"/>
  <c r="P3915" i="35"/>
  <c r="O3915" i="35"/>
  <c r="B2627" i="35"/>
  <c r="O2627" i="35"/>
  <c r="P2627" i="35"/>
  <c r="P1779" i="35"/>
  <c r="B1779" i="35"/>
  <c r="O1779" i="35"/>
  <c r="P157" i="35"/>
  <c r="B157" i="35"/>
  <c r="O157" i="35"/>
  <c r="O1785" i="35"/>
  <c r="P1785" i="35"/>
  <c r="B1785" i="35"/>
  <c r="O5112" i="35"/>
  <c r="P5112" i="35"/>
  <c r="B5112" i="35"/>
  <c r="O520" i="35"/>
  <c r="B520" i="35"/>
  <c r="P3010" i="35"/>
  <c r="B3010" i="35"/>
  <c r="O3010" i="35"/>
  <c r="B5174" i="35"/>
  <c r="P5174" i="35"/>
  <c r="O5174" i="35"/>
  <c r="B3040" i="35"/>
  <c r="O3040" i="35"/>
  <c r="P3040" i="35"/>
  <c r="O3498" i="35"/>
  <c r="P3498" i="35"/>
  <c r="B3498" i="35"/>
  <c r="O1200" i="35"/>
  <c r="B1200" i="35"/>
  <c r="P1200" i="35"/>
  <c r="O4965" i="35"/>
  <c r="B4965" i="35"/>
  <c r="P4965" i="35"/>
  <c r="O1790" i="35"/>
  <c r="P1790" i="35"/>
  <c r="B1790" i="35"/>
  <c r="P2810" i="35"/>
  <c r="O2810" i="35"/>
  <c r="B2810" i="35"/>
  <c r="O98" i="35"/>
  <c r="B98" i="35"/>
  <c r="P98" i="35"/>
  <c r="P3291" i="35"/>
  <c r="O3291" i="35"/>
  <c r="B3291" i="35"/>
  <c r="B1902" i="35"/>
  <c r="O1902" i="35"/>
  <c r="P2146" i="35"/>
  <c r="O2146" i="35"/>
  <c r="B2146" i="35"/>
  <c r="O3787" i="35"/>
  <c r="B3787" i="35"/>
  <c r="P3787" i="35"/>
  <c r="O4853" i="35"/>
  <c r="P4853" i="35"/>
  <c r="B4853" i="35"/>
  <c r="B1930" i="35"/>
  <c r="O1930" i="35"/>
  <c r="P1930" i="35"/>
  <c r="O4410" i="35"/>
  <c r="P4410" i="35"/>
  <c r="B4410" i="35"/>
  <c r="P3335" i="35"/>
  <c r="B3335" i="35"/>
  <c r="O3335" i="35"/>
  <c r="O1359" i="35"/>
  <c r="P1359" i="35"/>
  <c r="P3932" i="35"/>
  <c r="B3932" i="35"/>
  <c r="O3932" i="35"/>
  <c r="O1183" i="35"/>
  <c r="P1183" i="35"/>
  <c r="B1183" i="35"/>
  <c r="P4866" i="35"/>
  <c r="B4866" i="35"/>
  <c r="O4866" i="35"/>
  <c r="O2346" i="35"/>
  <c r="B2346" i="35"/>
  <c r="P2346" i="35"/>
  <c r="P311" i="35"/>
  <c r="O311" i="35"/>
  <c r="B311" i="35"/>
  <c r="P2849" i="35"/>
  <c r="O2849" i="35"/>
  <c r="B2849" i="35"/>
  <c r="B1052" i="35"/>
  <c r="P1052" i="35"/>
  <c r="O1052" i="35"/>
  <c r="O2093" i="35"/>
  <c r="P2093" i="35"/>
  <c r="B2093" i="35"/>
  <c r="O1745" i="35"/>
  <c r="P1745" i="35"/>
  <c r="B1745" i="35"/>
  <c r="P4357" i="35"/>
  <c r="O4357" i="35"/>
  <c r="B4357" i="35"/>
  <c r="P2739" i="35"/>
  <c r="B2739" i="35"/>
  <c r="O2739" i="35"/>
  <c r="O2332" i="35"/>
  <c r="B2332" i="35"/>
  <c r="P2332" i="35"/>
  <c r="P1713" i="35"/>
  <c r="B1713" i="35"/>
  <c r="O1713" i="35"/>
  <c r="O2359" i="35"/>
  <c r="B2359" i="35"/>
  <c r="P2359" i="35"/>
  <c r="P4659" i="35"/>
  <c r="O4659" i="35"/>
  <c r="B4659" i="35"/>
  <c r="B1491" i="35"/>
  <c r="O1491" i="35"/>
  <c r="P1491" i="35"/>
  <c r="P145" i="35"/>
  <c r="B145" i="35"/>
  <c r="O145" i="35"/>
  <c r="P1328" i="35"/>
  <c r="B1328" i="35"/>
  <c r="O1328" i="35"/>
  <c r="B4696" i="35"/>
  <c r="P4696" i="35"/>
  <c r="O4696" i="35"/>
  <c r="P197" i="35"/>
  <c r="B197" i="35"/>
  <c r="O197" i="35"/>
  <c r="O2415" i="35"/>
  <c r="B2415" i="35"/>
  <c r="P2415" i="35"/>
  <c r="O3029" i="35"/>
  <c r="P3029" i="35"/>
  <c r="B3029" i="35"/>
  <c r="P5472" i="35"/>
  <c r="O5472" i="35"/>
  <c r="B5472" i="35"/>
  <c r="P4803" i="35"/>
  <c r="B4803" i="35"/>
  <c r="O153" i="35"/>
  <c r="P153" i="35"/>
  <c r="B153" i="35"/>
  <c r="P4071" i="35"/>
  <c r="O4071" i="35"/>
  <c r="B4071" i="35"/>
  <c r="P2356" i="35"/>
  <c r="O2356" i="35"/>
  <c r="B2356" i="35"/>
  <c r="P2502" i="35"/>
  <c r="B2502" i="35"/>
  <c r="O2502" i="35"/>
  <c r="P4417" i="35"/>
  <c r="B4417" i="35"/>
  <c r="O4417" i="35"/>
  <c r="P2344" i="35"/>
  <c r="O2344" i="35"/>
  <c r="B2344" i="35"/>
  <c r="B4053" i="35"/>
  <c r="P4053" i="35"/>
  <c r="O4053" i="35"/>
  <c r="O5437" i="35"/>
  <c r="P5437" i="35"/>
  <c r="B5437" i="35"/>
  <c r="P2456" i="35"/>
  <c r="B2456" i="35"/>
  <c r="O2456" i="35"/>
  <c r="B4262" i="35"/>
  <c r="O4262" i="35"/>
  <c r="P4262" i="35"/>
  <c r="O2563" i="35"/>
  <c r="B2563" i="35"/>
  <c r="P2563" i="35"/>
  <c r="O4350" i="35"/>
  <c r="P4350" i="35"/>
  <c r="B4350" i="35"/>
  <c r="B3777" i="35"/>
  <c r="P3777" i="35"/>
  <c r="O3777" i="35"/>
  <c r="P716" i="35"/>
  <c r="O716" i="35"/>
  <c r="B716" i="35"/>
  <c r="B2038" i="35"/>
  <c r="P2038" i="35"/>
  <c r="O2038" i="35"/>
  <c r="B1275" i="35"/>
  <c r="P1275" i="35"/>
  <c r="O1275" i="35"/>
  <c r="O5553" i="35"/>
  <c r="B5553" i="35"/>
  <c r="P5553" i="35"/>
  <c r="O1992" i="35"/>
  <c r="P1992" i="35"/>
  <c r="B1992" i="35"/>
  <c r="B5375" i="35"/>
  <c r="O5375" i="35"/>
  <c r="P5375" i="35"/>
  <c r="O1934" i="35"/>
  <c r="B1934" i="35"/>
  <c r="P1934" i="35"/>
  <c r="B970" i="35"/>
  <c r="O970" i="35"/>
  <c r="P970" i="35"/>
  <c r="P1164" i="35"/>
  <c r="B1164" i="35"/>
  <c r="O1164" i="35"/>
  <c r="P5467" i="35"/>
  <c r="O5467" i="35"/>
  <c r="B5467" i="35"/>
  <c r="B4888" i="35"/>
  <c r="P4888" i="35"/>
  <c r="O4888" i="35"/>
  <c r="O2813" i="35"/>
  <c r="P2813" i="35"/>
  <c r="B2813" i="35"/>
  <c r="O1021" i="35"/>
  <c r="P1021" i="35"/>
  <c r="B1021" i="35"/>
  <c r="O753" i="35"/>
  <c r="B753" i="35"/>
  <c r="P753" i="35"/>
  <c r="B5097" i="35"/>
  <c r="P5097" i="35"/>
  <c r="O5097" i="35"/>
  <c r="O1954" i="35"/>
  <c r="P1954" i="35"/>
  <c r="B1954" i="35"/>
  <c r="B2096" i="35"/>
  <c r="O2096" i="35"/>
  <c r="P2096" i="35"/>
  <c r="B4783" i="35"/>
  <c r="O4783" i="35"/>
  <c r="P4783" i="35"/>
  <c r="O395" i="35"/>
  <c r="B395" i="35"/>
  <c r="P395" i="35"/>
  <c r="P3260" i="35"/>
  <c r="B3260" i="35"/>
  <c r="O3260" i="35"/>
  <c r="B987" i="35"/>
  <c r="P987" i="35"/>
  <c r="O987" i="35"/>
  <c r="P2151" i="35"/>
  <c r="O2151" i="35"/>
  <c r="B2151" i="35"/>
  <c r="P4558" i="35"/>
  <c r="B4558" i="35"/>
  <c r="O4558" i="35"/>
  <c r="O1541" i="35"/>
  <c r="P1541" i="35"/>
  <c r="B1541" i="35"/>
  <c r="O367" i="35"/>
  <c r="B367" i="35"/>
  <c r="P367" i="35"/>
  <c r="O3307" i="35"/>
  <c r="B3307" i="35"/>
  <c r="P3307" i="35"/>
  <c r="B656" i="35"/>
  <c r="P656" i="35"/>
  <c r="O656" i="35"/>
  <c r="O416" i="35"/>
  <c r="P416" i="35"/>
  <c r="B416" i="35"/>
  <c r="O1266" i="35"/>
  <c r="P1266" i="35"/>
  <c r="B1266" i="35"/>
  <c r="B4759" i="35"/>
  <c r="O4759" i="35"/>
  <c r="P4759" i="35"/>
  <c r="B985" i="35"/>
  <c r="P985" i="35"/>
  <c r="O985" i="35"/>
  <c r="B277" i="35"/>
  <c r="P277" i="35"/>
  <c r="O277" i="35"/>
  <c r="B3466" i="35"/>
  <c r="P3466" i="35"/>
  <c r="O3466" i="35"/>
  <c r="B927" i="35"/>
  <c r="O927" i="35"/>
  <c r="P927" i="35"/>
  <c r="B3134" i="35"/>
  <c r="O3134" i="35"/>
  <c r="P3134" i="35"/>
  <c r="O5366" i="35"/>
  <c r="B5366" i="35"/>
  <c r="P5366" i="35"/>
  <c r="P236" i="35"/>
  <c r="B236" i="35"/>
  <c r="O236" i="35"/>
  <c r="B4685" i="35"/>
  <c r="O4685" i="35"/>
  <c r="P4685" i="35"/>
  <c r="P940" i="35"/>
  <c r="B940" i="35"/>
  <c r="O940" i="35"/>
  <c r="B4505" i="35"/>
  <c r="O4505" i="35"/>
  <c r="P4505" i="35"/>
  <c r="P1317" i="35"/>
  <c r="B1317" i="35"/>
  <c r="O1317" i="35"/>
  <c r="P4105" i="35"/>
  <c r="O4105" i="35"/>
  <c r="B4105" i="35"/>
  <c r="B1958" i="35"/>
  <c r="O1958" i="35"/>
  <c r="P1958" i="35"/>
  <c r="O298" i="35"/>
  <c r="P298" i="35"/>
  <c r="B298" i="35"/>
  <c r="P2573" i="35"/>
  <c r="B2573" i="35"/>
  <c r="O2573" i="35"/>
  <c r="B3836" i="35"/>
  <c r="O3836" i="35"/>
  <c r="P3836" i="35"/>
  <c r="B1369" i="35"/>
  <c r="O1369" i="35"/>
  <c r="P1369" i="35"/>
  <c r="O5493" i="35"/>
  <c r="P5493" i="35"/>
  <c r="B5493" i="35"/>
  <c r="P350" i="35"/>
  <c r="O350" i="35"/>
  <c r="O3781" i="35"/>
  <c r="P3781" i="35"/>
  <c r="B3781" i="35"/>
  <c r="O5242" i="35"/>
  <c r="P5242" i="35"/>
  <c r="B5242" i="35"/>
  <c r="B3124" i="35"/>
  <c r="P3124" i="35"/>
  <c r="O3124" i="35"/>
  <c r="B1219" i="35"/>
  <c r="P1219" i="35"/>
  <c r="O1219" i="35"/>
  <c r="O2778" i="35"/>
  <c r="B2778" i="35"/>
  <c r="P2778" i="35"/>
  <c r="O1908" i="35"/>
  <c r="B1908" i="35"/>
  <c r="P1908" i="35"/>
  <c r="O5326" i="35"/>
  <c r="B5326" i="35"/>
  <c r="P5326" i="35"/>
  <c r="P3999" i="35"/>
  <c r="O3999" i="35"/>
  <c r="B3999" i="35"/>
  <c r="B459" i="35"/>
  <c r="P459" i="35"/>
  <c r="O459" i="35"/>
  <c r="B501" i="35"/>
  <c r="P501" i="35"/>
  <c r="O501" i="35"/>
  <c r="P3808" i="35"/>
  <c r="B3808" i="35"/>
  <c r="O3808" i="35"/>
  <c r="P2679" i="35"/>
  <c r="O2679" i="35"/>
  <c r="B2679" i="35"/>
  <c r="O913" i="35"/>
  <c r="P913" i="35"/>
  <c r="B913" i="35"/>
  <c r="O284" i="35"/>
  <c r="P284" i="35"/>
  <c r="B284" i="35"/>
  <c r="O261" i="35"/>
  <c r="B261" i="35"/>
  <c r="P261" i="35"/>
  <c r="P398" i="35"/>
  <c r="B398" i="35"/>
  <c r="O398" i="35"/>
  <c r="O4012" i="35"/>
  <c r="P4012" i="35"/>
  <c r="B4012" i="35"/>
  <c r="B1220" i="35"/>
  <c r="O1220" i="35"/>
  <c r="P1220" i="35"/>
  <c r="O2915" i="35"/>
  <c r="P2915" i="35"/>
  <c r="B2915" i="35"/>
  <c r="B1172" i="35"/>
  <c r="O1172" i="35"/>
  <c r="P1172" i="35"/>
  <c r="P2366" i="35"/>
  <c r="O2366" i="35"/>
  <c r="B2366" i="35"/>
  <c r="B5140" i="35"/>
  <c r="O5140" i="35"/>
  <c r="P5140" i="35"/>
  <c r="O2710" i="35"/>
  <c r="B2710" i="35"/>
  <c r="P2710" i="35"/>
  <c r="O5254" i="35"/>
  <c r="B5254" i="35"/>
  <c r="P5254" i="35"/>
  <c r="P1769" i="35"/>
  <c r="B1769" i="35"/>
  <c r="O1769" i="35"/>
  <c r="P3014" i="35"/>
  <c r="B3014" i="35"/>
  <c r="O3014" i="35"/>
  <c r="P4508" i="35"/>
  <c r="B4508" i="35"/>
  <c r="O4508" i="35"/>
  <c r="P1222" i="35"/>
  <c r="O1222" i="35"/>
  <c r="B1222" i="35"/>
  <c r="P3675" i="35"/>
  <c r="B3675" i="35"/>
  <c r="O3675" i="35"/>
  <c r="P5163" i="35"/>
  <c r="O5163" i="35"/>
  <c r="B5163" i="35"/>
  <c r="P3417" i="35"/>
  <c r="B3417" i="35"/>
  <c r="O3417" i="35"/>
  <c r="O408" i="35"/>
  <c r="B408" i="35"/>
  <c r="P408" i="35"/>
  <c r="O2024" i="35"/>
  <c r="P2024" i="35"/>
  <c r="O4084" i="35"/>
  <c r="P4084" i="35"/>
  <c r="B4084" i="35"/>
  <c r="P1596" i="35"/>
  <c r="O1596" i="35"/>
  <c r="B1596" i="35"/>
  <c r="B369" i="35"/>
  <c r="O369" i="35"/>
  <c r="P369" i="35"/>
  <c r="O3804" i="35"/>
  <c r="P3804" i="35"/>
  <c r="B3804" i="35"/>
  <c r="P2445" i="35"/>
  <c r="O2445" i="35"/>
  <c r="B2445" i="35"/>
  <c r="P3557" i="35"/>
  <c r="B3557" i="35"/>
  <c r="O3557" i="35"/>
  <c r="P5078" i="35"/>
  <c r="O5078" i="35"/>
  <c r="B5078" i="35"/>
  <c r="B760" i="35"/>
  <c r="P760" i="35"/>
  <c r="O5028" i="35"/>
  <c r="P5028" i="35"/>
  <c r="B5028" i="35"/>
  <c r="P1480" i="35"/>
  <c r="O1480" i="35"/>
  <c r="B1480" i="35"/>
  <c r="O1569" i="35"/>
  <c r="B1569" i="35"/>
  <c r="P1569" i="35"/>
  <c r="P3451" i="35"/>
  <c r="B3451" i="35"/>
  <c r="O3451" i="35"/>
  <c r="B570" i="35"/>
  <c r="P570" i="35"/>
  <c r="O570" i="35"/>
  <c r="P4868" i="35"/>
  <c r="B4868" i="35"/>
  <c r="O4868" i="35"/>
  <c r="P1658" i="35"/>
  <c r="B1658" i="35"/>
  <c r="O1658" i="35"/>
  <c r="O1440" i="35"/>
  <c r="P1440" i="35"/>
  <c r="B1440" i="35"/>
  <c r="B4227" i="35"/>
  <c r="O4227" i="35"/>
  <c r="P4227" i="35"/>
  <c r="O3262" i="35"/>
  <c r="P3262" i="35"/>
  <c r="B3262" i="35"/>
  <c r="B796" i="35"/>
  <c r="O796" i="35"/>
  <c r="P796" i="35"/>
  <c r="P3197" i="35"/>
  <c r="B3197" i="35"/>
  <c r="O3197" i="35"/>
  <c r="B2172" i="35"/>
  <c r="P2172" i="35"/>
  <c r="O2172" i="35"/>
  <c r="O2390" i="35"/>
  <c r="B2390" i="35"/>
  <c r="P2390" i="35"/>
  <c r="O4180" i="35"/>
  <c r="B4180" i="35"/>
  <c r="P4180" i="35"/>
  <c r="B4822" i="35"/>
  <c r="P4822" i="35"/>
  <c r="O4822" i="35"/>
  <c r="P5594" i="35"/>
  <c r="O5594" i="35"/>
  <c r="B5594" i="35"/>
  <c r="B4985" i="35"/>
  <c r="P4985" i="35"/>
  <c r="O4985" i="35"/>
  <c r="O4836" i="35"/>
  <c r="B4836" i="35"/>
  <c r="P4836" i="35"/>
  <c r="O1771" i="35"/>
  <c r="B1771" i="35"/>
  <c r="P1771" i="35"/>
  <c r="O2336" i="35"/>
  <c r="B2336" i="35"/>
  <c r="P2336" i="35"/>
  <c r="B141" i="35"/>
  <c r="O141" i="35"/>
  <c r="P1726" i="35"/>
  <c r="B1726" i="35"/>
  <c r="O1726" i="35"/>
  <c r="B4013" i="35"/>
  <c r="P4013" i="35"/>
  <c r="O4013" i="35"/>
  <c r="B67" i="35"/>
  <c r="P67" i="35"/>
  <c r="O67" i="35"/>
  <c r="P3519" i="35"/>
  <c r="B3519" i="35"/>
  <c r="O3519" i="35"/>
  <c r="P1673" i="35"/>
  <c r="O1673" i="35"/>
  <c r="B1673" i="35"/>
  <c r="B3369" i="35"/>
  <c r="O3369" i="35"/>
  <c r="B1882" i="35"/>
  <c r="P1882" i="35"/>
  <c r="O1882" i="35"/>
  <c r="O334" i="35"/>
  <c r="P334" i="35"/>
  <c r="B334" i="35"/>
  <c r="P830" i="35"/>
  <c r="O830" i="35"/>
  <c r="B830" i="35"/>
  <c r="O2550" i="35"/>
  <c r="B2550" i="35"/>
  <c r="P2550" i="35"/>
  <c r="P4140" i="35"/>
  <c r="B4140" i="35"/>
  <c r="O4140" i="35"/>
  <c r="B5532" i="35"/>
  <c r="O5532" i="35"/>
  <c r="P5532" i="35"/>
  <c r="B2503" i="35"/>
  <c r="O2503" i="35"/>
  <c r="P2503" i="35"/>
  <c r="B2460" i="35"/>
  <c r="P2460" i="35"/>
  <c r="O2460" i="35"/>
  <c r="P1419" i="35"/>
  <c r="O1419" i="35"/>
  <c r="B1419" i="35"/>
  <c r="O3967" i="35"/>
  <c r="P3967" i="35"/>
  <c r="B3967" i="35"/>
  <c r="P4093" i="35"/>
  <c r="B4093" i="35"/>
  <c r="O4093" i="35"/>
  <c r="O269" i="35"/>
  <c r="B269" i="35"/>
  <c r="P269" i="35"/>
  <c r="P4676" i="35"/>
  <c r="O4676" i="35"/>
  <c r="B4676" i="35"/>
  <c r="P1320" i="35"/>
  <c r="B1320" i="35"/>
  <c r="O1320" i="35"/>
  <c r="O4457" i="35"/>
  <c r="P4457" i="35"/>
  <c r="B4457" i="35"/>
  <c r="B1644" i="35"/>
  <c r="P1644" i="35"/>
  <c r="O1644" i="35"/>
  <c r="P3604" i="35"/>
  <c r="O3604" i="35"/>
  <c r="B3604" i="35"/>
  <c r="B5042" i="35"/>
  <c r="P5042" i="35"/>
  <c r="P989" i="35"/>
  <c r="O989" i="35"/>
  <c r="B989" i="35"/>
  <c r="O1452" i="35"/>
  <c r="B1452" i="35"/>
  <c r="P1452" i="35"/>
  <c r="B2993" i="35"/>
  <c r="P2993" i="35"/>
  <c r="O2993" i="35"/>
  <c r="O2672" i="35"/>
  <c r="B2672" i="35"/>
  <c r="P2672" i="35"/>
  <c r="B837" i="35"/>
  <c r="O837" i="35"/>
  <c r="P837" i="35"/>
  <c r="O4816" i="35"/>
  <c r="P4816" i="35"/>
  <c r="B4816" i="35"/>
  <c r="P493" i="35"/>
  <c r="O493" i="35"/>
  <c r="B493" i="35"/>
  <c r="P1613" i="35"/>
  <c r="O1613" i="35"/>
  <c r="B1613" i="35"/>
  <c r="O2749" i="35"/>
  <c r="B2749" i="35"/>
  <c r="P2749" i="35"/>
  <c r="P4038" i="35"/>
  <c r="O4038" i="35"/>
  <c r="B4038" i="35"/>
  <c r="B397" i="35"/>
  <c r="O397" i="35"/>
  <c r="P397" i="35"/>
  <c r="O1032" i="35"/>
  <c r="P1032" i="35"/>
  <c r="B3685" i="35"/>
  <c r="P3685" i="35"/>
  <c r="O3685" i="35"/>
  <c r="O1412" i="35"/>
  <c r="P1412" i="35"/>
  <c r="B1412" i="35"/>
  <c r="O2247" i="35"/>
  <c r="P2247" i="35"/>
  <c r="B2247" i="35"/>
  <c r="P3033" i="35"/>
  <c r="B3033" i="35"/>
  <c r="O3033" i="35"/>
  <c r="B5058" i="35"/>
  <c r="P5058" i="35"/>
  <c r="O5058" i="35"/>
  <c r="P2164" i="35"/>
  <c r="B2164" i="35"/>
  <c r="O2164" i="35"/>
  <c r="P3708" i="35"/>
  <c r="O3708" i="35"/>
  <c r="B3708" i="35"/>
  <c r="O4351" i="35"/>
  <c r="P4351" i="35"/>
  <c r="B4351" i="35"/>
  <c r="P2398" i="35"/>
  <c r="B2398" i="35"/>
  <c r="O2517" i="35"/>
  <c r="P2517" i="35"/>
  <c r="B2517" i="35"/>
  <c r="B2400" i="35"/>
  <c r="O2400" i="35"/>
  <c r="P2400" i="35"/>
  <c r="P4763" i="35"/>
  <c r="O4763" i="35"/>
  <c r="B4763" i="35"/>
  <c r="B3484" i="35"/>
  <c r="P3484" i="35"/>
  <c r="O3484" i="35"/>
  <c r="O1104" i="35"/>
  <c r="P1104" i="35"/>
  <c r="B1104" i="35"/>
  <c r="P5583" i="35"/>
  <c r="B5583" i="35"/>
  <c r="O5583" i="35"/>
  <c r="P3512" i="35"/>
  <c r="B3512" i="35"/>
  <c r="O3512" i="35"/>
  <c r="P3269" i="35"/>
  <c r="O3269" i="35"/>
  <c r="B3269" i="35"/>
  <c r="P3008" i="35"/>
  <c r="O3008" i="35"/>
  <c r="B3008" i="35"/>
  <c r="O30" i="35"/>
  <c r="P30" i="35"/>
  <c r="B30" i="35"/>
  <c r="B573" i="35"/>
  <c r="P573" i="35"/>
  <c r="O573" i="35"/>
  <c r="O1903" i="35"/>
  <c r="B1903" i="35"/>
  <c r="P1903" i="35"/>
  <c r="P375" i="35"/>
  <c r="O375" i="35"/>
  <c r="B375" i="35"/>
  <c r="P2595" i="35"/>
  <c r="B2595" i="35"/>
  <c r="O2595" i="35"/>
  <c r="O2237" i="35"/>
  <c r="P2237" i="35"/>
  <c r="B2237" i="35"/>
  <c r="B4644" i="35"/>
  <c r="O4644" i="35"/>
  <c r="P4644" i="35"/>
  <c r="O1447" i="35"/>
  <c r="B1447" i="35"/>
  <c r="P1447" i="35"/>
  <c r="P5001" i="35"/>
  <c r="O5001" i="35"/>
  <c r="B5001" i="35"/>
  <c r="B565" i="35"/>
  <c r="P565" i="35"/>
  <c r="O565" i="35"/>
  <c r="O2252" i="35"/>
  <c r="P2252" i="35"/>
  <c r="B2252" i="35"/>
  <c r="B1218" i="35"/>
  <c r="O1218" i="35"/>
  <c r="P1218" i="35"/>
  <c r="B1377" i="35"/>
  <c r="P1377" i="35"/>
  <c r="O1377" i="35"/>
  <c r="P3859" i="35"/>
  <c r="O3859" i="35"/>
  <c r="B3859" i="35"/>
  <c r="O2582" i="35"/>
  <c r="B2582" i="35"/>
  <c r="P2582" i="35"/>
  <c r="B5591" i="35"/>
  <c r="O5591" i="35"/>
  <c r="P5591" i="35"/>
  <c r="P297" i="35"/>
  <c r="O297" i="35"/>
  <c r="B297" i="35"/>
  <c r="O822" i="35"/>
  <c r="B822" i="35"/>
  <c r="P822" i="35"/>
  <c r="O5489" i="35"/>
  <c r="B5489" i="35"/>
  <c r="P5489" i="35"/>
  <c r="P878" i="35"/>
  <c r="O878" i="35"/>
  <c r="B878" i="35"/>
  <c r="O270" i="35"/>
  <c r="B270" i="35"/>
  <c r="P270" i="35"/>
  <c r="B4340" i="35"/>
  <c r="P4340" i="35"/>
  <c r="O4340" i="35"/>
  <c r="B3751" i="35"/>
  <c r="P3751" i="35"/>
  <c r="O3751" i="35"/>
  <c r="P5236" i="35"/>
  <c r="B5236" i="35"/>
  <c r="O5236" i="35"/>
  <c r="P3809" i="35"/>
  <c r="B3809" i="35"/>
  <c r="O3809" i="35"/>
  <c r="O1050" i="35"/>
  <c r="B1050" i="35"/>
  <c r="P1050" i="35"/>
  <c r="P3267" i="35"/>
  <c r="B3267" i="35"/>
  <c r="O3267" i="35"/>
  <c r="B4459" i="35"/>
  <c r="O4459" i="35"/>
  <c r="P4459" i="35"/>
  <c r="B2693" i="35"/>
  <c r="P2693" i="35"/>
  <c r="O2693" i="35"/>
  <c r="O5258" i="35"/>
  <c r="P5258" i="35"/>
  <c r="B5258" i="35"/>
  <c r="P886" i="35"/>
  <c r="O886" i="35"/>
  <c r="B886" i="35"/>
  <c r="B630" i="35"/>
  <c r="P630" i="35"/>
  <c r="O630" i="35"/>
  <c r="P3018" i="35"/>
  <c r="B3018" i="35"/>
  <c r="O3018" i="35"/>
  <c r="P5349" i="35"/>
  <c r="O5349" i="35"/>
  <c r="B5349" i="35"/>
  <c r="O4108" i="35"/>
  <c r="B4108" i="35"/>
  <c r="P4108" i="35"/>
  <c r="P4576" i="35"/>
  <c r="O4576" i="35"/>
  <c r="B4576" i="35"/>
  <c r="O980" i="35"/>
  <c r="B980" i="35"/>
  <c r="P980" i="35"/>
  <c r="O611" i="35"/>
  <c r="B611" i="35"/>
  <c r="P611" i="35"/>
  <c r="B1603" i="35"/>
  <c r="O1603" i="35"/>
  <c r="P1603" i="35"/>
  <c r="P1539" i="35"/>
  <c r="B1539" i="35"/>
  <c r="O1539" i="35"/>
  <c r="P5053" i="35"/>
  <c r="O5053" i="35"/>
  <c r="B5053" i="35"/>
  <c r="B660" i="35"/>
  <c r="O660" i="35"/>
  <c r="P660" i="35"/>
  <c r="O4954" i="35"/>
  <c r="P4954" i="35"/>
  <c r="B4954" i="35"/>
  <c r="B2220" i="35"/>
  <c r="P2220" i="35"/>
  <c r="O2220" i="35"/>
  <c r="P3660" i="35"/>
  <c r="B3660" i="35"/>
  <c r="O3660" i="35"/>
  <c r="O3894" i="35"/>
  <c r="B3894" i="35"/>
  <c r="P3894" i="35"/>
  <c r="O4424" i="35"/>
  <c r="B4424" i="35"/>
  <c r="P4424" i="35"/>
  <c r="P5034" i="35"/>
  <c r="O5034" i="35"/>
  <c r="B5034" i="35"/>
  <c r="O3495" i="35"/>
  <c r="P3495" i="35"/>
  <c r="B3495" i="35"/>
  <c r="P4136" i="35"/>
  <c r="O4136" i="35"/>
  <c r="B4136" i="35"/>
  <c r="B4719" i="35"/>
  <c r="P4719" i="35"/>
  <c r="O4719" i="35"/>
  <c r="B5337" i="35"/>
  <c r="O5337" i="35"/>
  <c r="P5337" i="35"/>
  <c r="B3975" i="35"/>
  <c r="P3975" i="35"/>
  <c r="O3975" i="35"/>
  <c r="B2429" i="35"/>
  <c r="P2429" i="35"/>
  <c r="O2429" i="35"/>
  <c r="B4524" i="35"/>
  <c r="O4524" i="35"/>
  <c r="P4524" i="35"/>
  <c r="P1884" i="35"/>
  <c r="B1884" i="35"/>
  <c r="O1884" i="35"/>
  <c r="O1652" i="35"/>
  <c r="P1652" i="35"/>
  <c r="B1652" i="35"/>
  <c r="O669" i="35"/>
  <c r="P669" i="35"/>
  <c r="B669" i="35"/>
  <c r="P378" i="35"/>
  <c r="O378" i="35"/>
  <c r="B378" i="35"/>
  <c r="O990" i="35"/>
  <c r="B990" i="35"/>
  <c r="P990" i="35"/>
  <c r="O2843" i="35"/>
  <c r="B2843" i="35"/>
  <c r="P2843" i="35"/>
  <c r="O2999" i="35"/>
  <c r="P2999" i="35"/>
  <c r="B2999" i="35"/>
  <c r="O450" i="35"/>
  <c r="P450" i="35"/>
  <c r="B450" i="35"/>
  <c r="P5646" i="35"/>
  <c r="B5646" i="35"/>
  <c r="O5646" i="35"/>
  <c r="O5644" i="35"/>
  <c r="P5644" i="35"/>
  <c r="B5644" i="35"/>
  <c r="O5374" i="35"/>
  <c r="B5374" i="35"/>
  <c r="P5374" i="35"/>
  <c r="P1554" i="35"/>
  <c r="O1554" i="35"/>
  <c r="B1554" i="35"/>
  <c r="O3913" i="35"/>
  <c r="P3913" i="35"/>
  <c r="B3913" i="35"/>
  <c r="O2604" i="35"/>
  <c r="P2604" i="35"/>
  <c r="B2604" i="35"/>
  <c r="P2291" i="35"/>
  <c r="O2291" i="35"/>
  <c r="B2291" i="35"/>
  <c r="B1615" i="35"/>
  <c r="O1615" i="35"/>
  <c r="P1615" i="35"/>
  <c r="P1811" i="35"/>
  <c r="O1811" i="35"/>
  <c r="B1811" i="35"/>
  <c r="B1343" i="35"/>
  <c r="P1343" i="35"/>
  <c r="O1343" i="35"/>
  <c r="O3178" i="35"/>
  <c r="B3178" i="35"/>
  <c r="P3178" i="35"/>
  <c r="B938" i="35"/>
  <c r="O938" i="35"/>
  <c r="P938" i="35"/>
  <c r="P1351" i="35"/>
  <c r="B1351" i="35"/>
  <c r="O1351" i="35"/>
  <c r="P1060" i="35"/>
  <c r="B1060" i="35"/>
  <c r="O1060" i="35"/>
  <c r="P3318" i="35"/>
  <c r="B3318" i="35"/>
  <c r="O3318" i="35"/>
  <c r="O4981" i="35"/>
  <c r="B4981" i="35"/>
  <c r="P4981" i="35"/>
  <c r="B3471" i="35"/>
  <c r="O3471" i="35"/>
  <c r="P3471" i="35"/>
  <c r="O3697" i="35"/>
  <c r="B3697" i="35"/>
  <c r="P3697" i="35"/>
  <c r="B4727" i="35"/>
  <c r="O4727" i="35"/>
  <c r="P4727" i="35"/>
  <c r="O172" i="35"/>
  <c r="B172" i="35"/>
  <c r="P172" i="35"/>
  <c r="B427" i="35"/>
  <c r="O427" i="35"/>
  <c r="P427" i="35"/>
  <c r="P2011" i="35"/>
  <c r="O2011" i="35"/>
  <c r="B2011" i="35"/>
  <c r="P2865" i="35"/>
  <c r="B2865" i="35"/>
  <c r="O2865" i="35"/>
  <c r="B2419" i="35"/>
  <c r="P2419" i="35"/>
  <c r="O2419" i="35"/>
  <c r="O1706" i="35"/>
  <c r="B1706" i="35"/>
  <c r="P1706" i="35"/>
  <c r="O5217" i="35"/>
  <c r="B5217" i="35"/>
  <c r="P5217" i="35"/>
  <c r="O2299" i="35"/>
  <c r="P2299" i="35"/>
  <c r="B2299" i="35"/>
  <c r="P767" i="35"/>
  <c r="O767" i="35"/>
  <c r="B767" i="35"/>
  <c r="P3863" i="35"/>
  <c r="O3863" i="35"/>
  <c r="B3863" i="35"/>
  <c r="B1353" i="35"/>
  <c r="P1353" i="35"/>
  <c r="O1353" i="35"/>
  <c r="P2361" i="35"/>
  <c r="B2361" i="35"/>
  <c r="O2361" i="35"/>
  <c r="B2260" i="35"/>
  <c r="P2260" i="35"/>
  <c r="O2260" i="35"/>
  <c r="P868" i="35"/>
  <c r="O868" i="35"/>
  <c r="B868" i="35"/>
  <c r="P2149" i="35"/>
  <c r="B2149" i="35"/>
  <c r="O2149" i="35"/>
  <c r="O2214" i="35"/>
  <c r="P2214" i="35"/>
  <c r="B2214" i="35"/>
  <c r="B1345" i="35"/>
  <c r="O1345" i="35"/>
  <c r="P1345" i="35"/>
  <c r="O3505" i="35"/>
  <c r="B3505" i="35"/>
  <c r="P3505" i="35"/>
  <c r="B1875" i="35"/>
  <c r="O1875" i="35"/>
  <c r="P1875" i="35"/>
  <c r="B445" i="35"/>
  <c r="O445" i="35"/>
  <c r="P445" i="35"/>
  <c r="O3942" i="35"/>
  <c r="B3942" i="35"/>
  <c r="P3942" i="35"/>
  <c r="O458" i="35"/>
  <c r="P458" i="35"/>
  <c r="B458" i="35"/>
  <c r="P1475" i="35"/>
  <c r="O1475" i="35"/>
  <c r="B1475" i="35"/>
  <c r="P4092" i="35"/>
  <c r="B4092" i="35"/>
  <c r="O4092" i="35"/>
  <c r="B1993" i="35"/>
  <c r="P1993" i="35"/>
  <c r="O1993" i="35"/>
  <c r="P1970" i="35"/>
  <c r="O1970" i="35"/>
  <c r="B1970" i="35"/>
  <c r="P1088" i="35"/>
  <c r="O1088" i="35"/>
  <c r="B1088" i="35"/>
  <c r="P3711" i="35"/>
  <c r="O3711" i="35"/>
  <c r="B3711" i="35"/>
  <c r="P4215" i="35"/>
  <c r="O4215" i="35"/>
  <c r="B4215" i="35"/>
  <c r="O2836" i="35"/>
  <c r="B2836" i="35"/>
  <c r="P2836" i="35"/>
  <c r="P2357" i="35"/>
  <c r="B2357" i="35"/>
  <c r="O2357" i="35"/>
  <c r="P4537" i="35"/>
  <c r="O4537" i="35"/>
  <c r="B4537" i="35"/>
  <c r="P3301" i="35"/>
  <c r="O3301" i="35"/>
  <c r="B3301" i="35"/>
  <c r="O4994" i="35"/>
  <c r="B4994" i="35"/>
  <c r="P4994" i="35"/>
  <c r="B5314" i="35"/>
  <c r="O5314" i="35"/>
  <c r="P5314" i="35"/>
  <c r="O3745" i="35"/>
  <c r="P3745" i="35"/>
  <c r="B3745" i="35"/>
  <c r="B3989" i="35"/>
  <c r="O3989" i="35"/>
  <c r="P3989" i="35"/>
  <c r="B5428" i="35"/>
  <c r="P5428" i="35"/>
  <c r="O5428" i="35"/>
  <c r="O230" i="35"/>
  <c r="B230" i="35"/>
  <c r="P230" i="35"/>
  <c r="P841" i="35"/>
  <c r="O841" i="35"/>
  <c r="B841" i="35"/>
  <c r="O3741" i="35"/>
  <c r="P3741" i="35"/>
  <c r="B3741" i="35"/>
  <c r="P4735" i="35"/>
  <c r="B4735" i="35"/>
  <c r="O4735" i="35"/>
  <c r="O824" i="35"/>
  <c r="B824" i="35"/>
  <c r="P824" i="35"/>
  <c r="B5335" i="35"/>
  <c r="O5335" i="35"/>
  <c r="P5335" i="35"/>
  <c r="O1130" i="35"/>
  <c r="B1130" i="35"/>
  <c r="P1130" i="35"/>
  <c r="B2376" i="35"/>
  <c r="P2376" i="35"/>
  <c r="O2376" i="35"/>
  <c r="O3067" i="35"/>
  <c r="B3067" i="35"/>
  <c r="P3067" i="35"/>
  <c r="O457" i="35"/>
  <c r="B457" i="35"/>
  <c r="P457" i="35"/>
  <c r="P2210" i="35"/>
  <c r="B2210" i="35"/>
  <c r="O2210" i="35"/>
  <c r="P370" i="35"/>
  <c r="O370" i="35"/>
  <c r="B370" i="35"/>
  <c r="P2140" i="35"/>
  <c r="O2140" i="35"/>
  <c r="B2140" i="35"/>
  <c r="B3666" i="35"/>
  <c r="O3666" i="35"/>
  <c r="P3666" i="35"/>
  <c r="B1396" i="35"/>
  <c r="P1396" i="35"/>
  <c r="O1396" i="35"/>
  <c r="P2726" i="35"/>
  <c r="B2726" i="35"/>
  <c r="O2726" i="35"/>
  <c r="P4430" i="35"/>
  <c r="O4430" i="35"/>
  <c r="B4430" i="35"/>
  <c r="P5333" i="35"/>
  <c r="O5333" i="35"/>
  <c r="B5333" i="35"/>
  <c r="P3189" i="35"/>
  <c r="O3189" i="35"/>
  <c r="B3189" i="35"/>
  <c r="B4301" i="35"/>
  <c r="P4301" i="35"/>
  <c r="O4301" i="35"/>
  <c r="P1548" i="35"/>
  <c r="B1548" i="35"/>
  <c r="O1548" i="35"/>
  <c r="P5099" i="35"/>
  <c r="O5099" i="35"/>
  <c r="B5099" i="35"/>
  <c r="B1555" i="35"/>
  <c r="P1555" i="35"/>
  <c r="O2124" i="35"/>
  <c r="P2124" i="35"/>
  <c r="B2124" i="35"/>
  <c r="P5407" i="35"/>
  <c r="O5407" i="35"/>
  <c r="B5407" i="35"/>
  <c r="B1126" i="35"/>
  <c r="P1126" i="35"/>
  <c r="O1126" i="35"/>
  <c r="O1292" i="35"/>
  <c r="B1292" i="35"/>
  <c r="P1292" i="35"/>
  <c r="B603" i="35"/>
  <c r="O603" i="35"/>
  <c r="P603" i="35"/>
  <c r="O4362" i="35"/>
  <c r="P4362" i="35"/>
  <c r="B4362" i="35"/>
  <c r="P5588" i="35"/>
  <c r="O5588" i="35"/>
  <c r="B5588" i="35"/>
  <c r="O3037" i="35"/>
  <c r="B3037" i="35"/>
  <c r="P3037" i="35"/>
  <c r="B4155" i="35"/>
  <c r="P4155" i="35"/>
  <c r="O4155" i="35"/>
  <c r="B167" i="35"/>
  <c r="P167" i="35"/>
  <c r="O167" i="35"/>
  <c r="O47" i="35"/>
  <c r="B47" i="35"/>
  <c r="P47" i="35"/>
  <c r="O340" i="35"/>
  <c r="P340" i="35"/>
  <c r="B340" i="35"/>
  <c r="O2927" i="35"/>
  <c r="B2927" i="35"/>
  <c r="P2927" i="35"/>
  <c r="P2209" i="35"/>
  <c r="O2209" i="35"/>
  <c r="B2209" i="35"/>
  <c r="O3736" i="35"/>
  <c r="B3736" i="35"/>
  <c r="P3736" i="35"/>
  <c r="P3086" i="35"/>
  <c r="B3086" i="35"/>
  <c r="O3086" i="35"/>
  <c r="O1749" i="35"/>
  <c r="P1749" i="35"/>
  <c r="B1749" i="35"/>
  <c r="B5587" i="35"/>
  <c r="O5587" i="35"/>
  <c r="P5587" i="35"/>
  <c r="O2982" i="35"/>
  <c r="B2982" i="35"/>
  <c r="P2982" i="35"/>
  <c r="B3016" i="35"/>
  <c r="P3016" i="35"/>
  <c r="O3016" i="35"/>
  <c r="B3322" i="35"/>
  <c r="O3322" i="35"/>
  <c r="P3322" i="35"/>
  <c r="B1014" i="35"/>
  <c r="O1014" i="35"/>
  <c r="P1014" i="35"/>
  <c r="P3231" i="35"/>
  <c r="O3231" i="35"/>
  <c r="B3231" i="35"/>
  <c r="O1038" i="35"/>
  <c r="P1038" i="35"/>
  <c r="B1038" i="35"/>
  <c r="O3169" i="35"/>
  <c r="B3169" i="35"/>
  <c r="P3169" i="35"/>
  <c r="B590" i="35"/>
  <c r="P590" i="35"/>
  <c r="O590" i="35"/>
  <c r="P1720" i="35"/>
  <c r="B1720" i="35"/>
  <c r="O1720" i="35"/>
  <c r="P260" i="35"/>
  <c r="B260" i="35"/>
  <c r="O260" i="35"/>
  <c r="P1645" i="35"/>
  <c r="B1645" i="35"/>
  <c r="O1645" i="35"/>
  <c r="B2454" i="35"/>
  <c r="P2454" i="35"/>
  <c r="O2454" i="35"/>
  <c r="B606" i="35"/>
  <c r="O606" i="35"/>
  <c r="P606" i="35"/>
  <c r="P3805" i="35"/>
  <c r="B3805" i="35"/>
  <c r="O3805" i="35"/>
  <c r="O4390" i="35"/>
  <c r="P4390" i="35"/>
  <c r="B4390" i="35"/>
  <c r="O2624" i="35"/>
  <c r="P2624" i="35"/>
  <c r="B2624" i="35"/>
  <c r="P950" i="35"/>
  <c r="B950" i="35"/>
  <c r="O950" i="35"/>
  <c r="B1490" i="35"/>
  <c r="O1490" i="35"/>
  <c r="P1490" i="35"/>
  <c r="P935" i="35"/>
  <c r="B935" i="35"/>
  <c r="O935" i="35"/>
  <c r="P813" i="35"/>
  <c r="O813" i="35"/>
  <c r="B813" i="35"/>
  <c r="P4818" i="35"/>
  <c r="O4818" i="35"/>
  <c r="B4818" i="35"/>
  <c r="O308" i="35"/>
  <c r="P308" i="35"/>
  <c r="B308" i="35"/>
  <c r="O2867" i="35"/>
  <c r="P2867" i="35"/>
  <c r="B2867" i="35"/>
  <c r="B1600" i="35"/>
  <c r="O1600" i="35"/>
  <c r="P1600" i="35"/>
  <c r="B472" i="35"/>
  <c r="O472" i="35"/>
  <c r="P472" i="35"/>
  <c r="O3837" i="35"/>
  <c r="P3837" i="35"/>
  <c r="B3837" i="35"/>
  <c r="O4270" i="35"/>
  <c r="B4270" i="35"/>
  <c r="P4270" i="35"/>
  <c r="O4178" i="35"/>
  <c r="P4178" i="35"/>
  <c r="B4178" i="35"/>
  <c r="P4318" i="35"/>
  <c r="O4318" i="35"/>
  <c r="B4318" i="35"/>
  <c r="O2665" i="35"/>
  <c r="P2665" i="35"/>
  <c r="B2665" i="35"/>
  <c r="B758" i="35"/>
  <c r="O758" i="35"/>
  <c r="P758" i="35"/>
  <c r="B2725" i="35"/>
  <c r="P2725" i="35"/>
  <c r="O2725" i="35"/>
  <c r="P3375" i="35"/>
  <c r="B3375" i="35"/>
  <c r="O3375" i="35"/>
  <c r="O2154" i="35"/>
  <c r="B2154" i="35"/>
  <c r="P2154" i="35"/>
  <c r="B905" i="35"/>
  <c r="P905" i="35"/>
  <c r="O905" i="35"/>
  <c r="O4474" i="35"/>
  <c r="B4474" i="35"/>
  <c r="P4474" i="35"/>
  <c r="B437" i="35"/>
  <c r="P437" i="35"/>
  <c r="O437" i="35"/>
  <c r="B4256" i="35"/>
  <c r="O4256" i="35"/>
  <c r="P4256" i="35"/>
  <c r="O2645" i="35"/>
  <c r="B2645" i="35"/>
  <c r="P2645" i="35"/>
  <c r="O3740" i="35"/>
  <c r="B3740" i="35"/>
  <c r="P3740" i="35"/>
  <c r="B2748" i="35"/>
  <c r="O2748" i="35"/>
  <c r="P2748" i="35"/>
  <c r="P4253" i="35"/>
  <c r="O4253" i="35"/>
  <c r="B4253" i="35"/>
  <c r="P2669" i="35"/>
  <c r="O2669" i="35"/>
  <c r="B2669" i="35"/>
  <c r="P5545" i="35"/>
  <c r="O5545" i="35"/>
  <c r="B5545" i="35"/>
  <c r="B4487" i="35"/>
  <c r="P4487" i="35"/>
  <c r="O4487" i="35"/>
  <c r="O4862" i="35"/>
  <c r="P4862" i="35"/>
  <c r="B4862" i="35"/>
  <c r="P3993" i="35"/>
  <c r="O3993" i="35"/>
  <c r="B3993" i="35"/>
  <c r="P2452" i="35"/>
  <c r="B2452" i="35"/>
  <c r="O2452" i="35"/>
  <c r="P736" i="35"/>
  <c r="O736" i="35"/>
  <c r="B736" i="35"/>
  <c r="O5037" i="35"/>
  <c r="B5037" i="35"/>
  <c r="P5037" i="35"/>
  <c r="P5131" i="35"/>
  <c r="O5131" i="35"/>
  <c r="B5131" i="35"/>
  <c r="P2424" i="35"/>
  <c r="O2424" i="35"/>
  <c r="B2424" i="35"/>
  <c r="P2090" i="35"/>
  <c r="O2090" i="35"/>
  <c r="B2090" i="35"/>
  <c r="P3341" i="35"/>
  <c r="O3341" i="35"/>
  <c r="B3341" i="35"/>
  <c r="P3392" i="35"/>
  <c r="O3392" i="35"/>
  <c r="B3392" i="35"/>
  <c r="B2054" i="35"/>
  <c r="O2054" i="35"/>
  <c r="P2054" i="35"/>
  <c r="O5621" i="35"/>
  <c r="P5621" i="35"/>
  <c r="B5621" i="35"/>
  <c r="P1035" i="35"/>
  <c r="O1035" i="35"/>
  <c r="B1035" i="35"/>
  <c r="B2150" i="35"/>
  <c r="O2150" i="35"/>
  <c r="P2150" i="35"/>
  <c r="O1376" i="35"/>
  <c r="B1376" i="35"/>
  <c r="P1376" i="35"/>
  <c r="O2899" i="35"/>
  <c r="P2899" i="35"/>
  <c r="B2899" i="35"/>
  <c r="O3976" i="35"/>
  <c r="P3976" i="35"/>
  <c r="B3976" i="35"/>
  <c r="O2125" i="35"/>
  <c r="P2125" i="35"/>
  <c r="B2125" i="35"/>
  <c r="P1832" i="35"/>
  <c r="B1832" i="35"/>
  <c r="O1832" i="35"/>
  <c r="O4223" i="35"/>
  <c r="P4223" i="35"/>
  <c r="B4223" i="35"/>
  <c r="O2767" i="35"/>
  <c r="P2767" i="35"/>
  <c r="B2767" i="35"/>
  <c r="O2192" i="35"/>
  <c r="P2192" i="35"/>
  <c r="B2192" i="35"/>
  <c r="P2540" i="35"/>
  <c r="O2540" i="35"/>
  <c r="B2540" i="35"/>
  <c r="O4002" i="35"/>
  <c r="B4002" i="35"/>
  <c r="P3542" i="35"/>
  <c r="O3542" i="35"/>
  <c r="B3542" i="35"/>
  <c r="B4542" i="35"/>
  <c r="P4542" i="35"/>
  <c r="O4542" i="35"/>
  <c r="P366" i="35"/>
  <c r="B366" i="35"/>
  <c r="O366" i="35"/>
  <c r="O4242" i="35"/>
  <c r="P4242" i="35"/>
  <c r="B4242" i="35"/>
  <c r="B2080" i="35"/>
  <c r="P2080" i="35"/>
  <c r="O2080" i="35"/>
  <c r="B2505" i="35"/>
  <c r="P2505" i="35"/>
  <c r="O2505" i="35"/>
  <c r="B3425" i="35"/>
  <c r="P3425" i="35"/>
  <c r="P2451" i="35"/>
  <c r="O2451" i="35"/>
  <c r="B2451" i="35"/>
  <c r="B3748" i="35"/>
  <c r="O3748" i="35"/>
  <c r="P3748" i="35"/>
  <c r="B1948" i="35"/>
  <c r="P1948" i="35"/>
  <c r="O1948" i="35"/>
  <c r="B4921" i="35"/>
  <c r="O4921" i="35"/>
  <c r="P4921" i="35"/>
  <c r="P1442" i="35"/>
  <c r="B1442" i="35"/>
  <c r="O1442" i="35"/>
  <c r="O4504" i="35"/>
  <c r="B4504" i="35"/>
  <c r="P4504" i="35"/>
  <c r="O2930" i="35"/>
  <c r="P2930" i="35"/>
  <c r="B2930" i="35"/>
  <c r="B2152" i="35"/>
  <c r="P2152" i="35"/>
  <c r="O2152" i="35"/>
  <c r="P3765" i="35"/>
  <c r="O3765" i="35"/>
  <c r="B2953" i="35"/>
  <c r="O2953" i="35"/>
  <c r="P2953" i="35"/>
  <c r="O724" i="35"/>
  <c r="P724" i="35"/>
  <c r="B724" i="35"/>
  <c r="O1869" i="35"/>
  <c r="P1869" i="35"/>
  <c r="B1869" i="35"/>
  <c r="O5235" i="35"/>
  <c r="B5235" i="35"/>
  <c r="P5235" i="35"/>
  <c r="P3099" i="35"/>
  <c r="O3099" i="35"/>
  <c r="B3099" i="35"/>
  <c r="O1240" i="35"/>
  <c r="B1240" i="35"/>
  <c r="P1240" i="35"/>
  <c r="P93" i="35"/>
  <c r="O93" i="35"/>
  <c r="B93" i="35"/>
  <c r="B3878" i="35"/>
  <c r="O3878" i="35"/>
  <c r="P3878" i="35"/>
  <c r="P4027" i="35"/>
  <c r="B4027" i="35"/>
  <c r="O4027" i="35"/>
  <c r="O5421" i="35"/>
  <c r="P5421" i="35"/>
  <c r="B5421" i="35"/>
  <c r="B1457" i="35"/>
  <c r="O1457" i="35"/>
  <c r="P1457" i="35"/>
  <c r="B3705" i="35"/>
  <c r="O3705" i="35"/>
  <c r="P3705" i="35"/>
  <c r="P4859" i="35"/>
  <c r="O4859" i="35"/>
  <c r="B4859" i="35"/>
  <c r="P2267" i="35"/>
  <c r="B2267" i="35"/>
  <c r="O2267" i="35"/>
  <c r="B640" i="35"/>
  <c r="P640" i="35"/>
  <c r="O640" i="35"/>
  <c r="P759" i="35"/>
  <c r="B759" i="35"/>
  <c r="O759" i="35"/>
  <c r="B4216" i="35"/>
  <c r="O4216" i="35"/>
  <c r="P4216" i="35"/>
  <c r="O2662" i="35"/>
  <c r="P2662" i="35"/>
  <c r="B2662" i="35"/>
  <c r="O2413" i="35"/>
  <c r="P2413" i="35"/>
  <c r="B2413" i="35"/>
  <c r="B4870" i="35"/>
  <c r="O4870" i="35"/>
  <c r="P4870" i="35"/>
  <c r="P4641" i="35"/>
  <c r="O4641" i="35"/>
  <c r="B4641" i="35"/>
  <c r="O5157" i="35"/>
  <c r="P5157" i="35"/>
  <c r="B5157" i="35"/>
  <c r="O728" i="35"/>
  <c r="B728" i="35"/>
  <c r="P728" i="35"/>
  <c r="O3995" i="35"/>
  <c r="P3995" i="35"/>
  <c r="B3995" i="35"/>
  <c r="P2129" i="35"/>
  <c r="B2129" i="35"/>
  <c r="O3240" i="35"/>
  <c r="B3240" i="35"/>
  <c r="P3240" i="35"/>
  <c r="P1118" i="35"/>
  <c r="O1118" i="35"/>
  <c r="B1118" i="35"/>
  <c r="O864" i="35"/>
  <c r="P864" i="35"/>
  <c r="B864" i="35"/>
  <c r="P4161" i="35"/>
  <c r="B4161" i="35"/>
  <c r="O4161" i="35"/>
  <c r="P4009" i="35"/>
  <c r="B4009" i="35"/>
  <c r="O4009" i="35"/>
  <c r="P1878" i="35"/>
  <c r="B1878" i="35"/>
  <c r="O1878" i="35"/>
  <c r="B4206" i="35"/>
  <c r="P4206" i="35"/>
  <c r="O4206" i="35"/>
  <c r="B2936" i="35"/>
  <c r="P2936" i="35"/>
  <c r="O2936" i="35"/>
  <c r="O4056" i="35"/>
  <c r="P4056" i="35"/>
  <c r="B4056" i="35"/>
  <c r="O28" i="35"/>
  <c r="P28" i="35"/>
  <c r="B28" i="35"/>
  <c r="O3330" i="35"/>
  <c r="B3330" i="35"/>
  <c r="P3330" i="35"/>
  <c r="B572" i="35"/>
  <c r="O572" i="35"/>
  <c r="P572" i="35"/>
  <c r="O1642" i="35"/>
  <c r="P1642" i="35"/>
  <c r="B1642" i="35"/>
  <c r="B1834" i="35"/>
  <c r="P1834" i="35"/>
  <c r="O1834" i="35"/>
  <c r="O3584" i="35"/>
  <c r="P3584" i="35"/>
  <c r="B3584" i="35"/>
  <c r="O4450" i="35"/>
  <c r="B4450" i="35"/>
  <c r="P4450" i="35"/>
  <c r="B4232" i="35"/>
  <c r="O4232" i="35"/>
  <c r="P4232" i="35"/>
  <c r="O2579" i="35"/>
  <c r="P2579" i="35"/>
  <c r="B2579" i="35"/>
  <c r="B4990" i="35"/>
  <c r="P4990" i="35"/>
  <c r="O4990" i="35"/>
  <c r="O2190" i="35"/>
  <c r="B2190" i="35"/>
  <c r="P2190" i="35"/>
  <c r="O5006" i="35"/>
  <c r="P5006" i="35"/>
  <c r="B5006" i="35"/>
  <c r="P4809" i="35"/>
  <c r="B4809" i="35"/>
  <c r="O4809" i="35"/>
  <c r="B3245" i="35"/>
  <c r="P3245" i="35"/>
  <c r="O3245" i="35"/>
  <c r="B4423" i="35"/>
  <c r="O4423" i="35"/>
  <c r="P4423" i="35"/>
  <c r="O4094" i="35"/>
  <c r="B4094" i="35"/>
  <c r="P4094" i="35"/>
  <c r="P5494" i="35"/>
  <c r="B5494" i="35"/>
  <c r="O5494" i="35"/>
  <c r="B1004" i="35"/>
  <c r="O1004" i="35"/>
  <c r="P1004" i="35"/>
  <c r="B1448" i="35"/>
  <c r="P1448" i="35"/>
  <c r="O1448" i="35"/>
  <c r="B3024" i="35"/>
  <c r="O3024" i="35"/>
  <c r="P3024" i="35"/>
  <c r="O3749" i="35"/>
  <c r="P3749" i="35"/>
  <c r="B3749" i="35"/>
  <c r="P4996" i="35"/>
  <c r="B4996" i="35"/>
  <c r="O4996" i="35"/>
  <c r="O916" i="35"/>
  <c r="B916" i="35"/>
  <c r="P916" i="35"/>
  <c r="P5560" i="35"/>
  <c r="B5560" i="35"/>
  <c r="O5560" i="35"/>
  <c r="B2333" i="35"/>
  <c r="B5318" i="35"/>
  <c r="O808" i="35"/>
  <c r="O4635" i="35"/>
  <c r="P5350" i="35"/>
  <c r="P3411" i="35"/>
  <c r="O4949" i="35"/>
  <c r="B3418" i="35"/>
  <c r="O3621" i="35"/>
  <c r="B2990" i="35"/>
  <c r="B2242" i="35"/>
  <c r="O5145" i="35"/>
  <c r="B1919" i="35"/>
  <c r="O4785" i="35"/>
  <c r="P1871" i="35"/>
  <c r="P2536" i="35"/>
  <c r="B804" i="35"/>
  <c r="P4653" i="35"/>
  <c r="P2683" i="35"/>
  <c r="P1386" i="35"/>
  <c r="O442" i="35"/>
  <c r="B442" i="35"/>
  <c r="P442" i="35"/>
  <c r="P339" i="35"/>
  <c r="O339" i="35"/>
  <c r="B339" i="35"/>
  <c r="O1616" i="35"/>
  <c r="P1616" i="35"/>
  <c r="B1616" i="35"/>
  <c r="B373" i="35"/>
  <c r="O373" i="35"/>
  <c r="P373" i="35"/>
  <c r="O2084" i="35"/>
  <c r="P2084" i="35"/>
  <c r="B2084" i="35"/>
  <c r="O5604" i="35"/>
  <c r="P5604" i="35"/>
  <c r="B5604" i="35"/>
  <c r="B1623" i="35"/>
  <c r="P1623" i="35"/>
  <c r="O1623" i="35"/>
  <c r="O243" i="35"/>
  <c r="P243" i="35"/>
  <c r="B243" i="35"/>
  <c r="P1086" i="35"/>
  <c r="O1086" i="35"/>
  <c r="B1086" i="35"/>
  <c r="O3990" i="35"/>
  <c r="P3990" i="35"/>
  <c r="B3990" i="35"/>
  <c r="B3163" i="35"/>
  <c r="O3163" i="35"/>
  <c r="P3163" i="35"/>
  <c r="P2218" i="35"/>
  <c r="B2218" i="35"/>
  <c r="O2218" i="35"/>
  <c r="B2565" i="35"/>
  <c r="P2565" i="35"/>
  <c r="O2565" i="35"/>
  <c r="B2921" i="35"/>
  <c r="O2921" i="35"/>
  <c r="P2921" i="35"/>
  <c r="B2806" i="35"/>
  <c r="P2806" i="35"/>
  <c r="O2806" i="35"/>
  <c r="O4880" i="35"/>
  <c r="B4880" i="35"/>
  <c r="P4880" i="35"/>
  <c r="B4367" i="35"/>
  <c r="O4367" i="35"/>
  <c r="P4367" i="35"/>
  <c r="O2737" i="35"/>
  <c r="B2737" i="35"/>
  <c r="P2737" i="35"/>
  <c r="O3116" i="35"/>
  <c r="B3116" i="35"/>
  <c r="P3116" i="35"/>
  <c r="P2933" i="35"/>
  <c r="O2933" i="35"/>
  <c r="B2933" i="35"/>
  <c r="P4615" i="35"/>
  <c r="B4615" i="35"/>
  <c r="O4615" i="35"/>
  <c r="B3614" i="35"/>
  <c r="P3614" i="35"/>
  <c r="O3614" i="35"/>
  <c r="B4035" i="35"/>
  <c r="O4035" i="35"/>
  <c r="P4035" i="35"/>
  <c r="B4433" i="35"/>
  <c r="P4433" i="35"/>
  <c r="O671" i="35"/>
  <c r="B671" i="35"/>
  <c r="P671" i="35"/>
  <c r="B5045" i="35"/>
  <c r="P5045" i="35"/>
  <c r="O5045" i="35"/>
  <c r="P2841" i="35"/>
  <c r="B2841" i="35"/>
  <c r="O2841" i="35"/>
  <c r="P2405" i="35"/>
  <c r="O2405" i="35"/>
  <c r="B2405" i="35"/>
  <c r="O3591" i="35"/>
  <c r="P3591" i="35"/>
  <c r="B3591" i="35"/>
  <c r="B5574" i="35"/>
  <c r="O5574" i="35"/>
  <c r="P5574" i="35"/>
  <c r="O5279" i="35"/>
  <c r="P5279" i="35"/>
  <c r="B5279" i="35"/>
  <c r="P3226" i="35"/>
  <c r="B3226" i="35"/>
  <c r="O3226" i="35"/>
  <c r="B2224" i="35"/>
  <c r="P2224" i="35"/>
  <c r="O2224" i="35"/>
  <c r="P4973" i="35"/>
  <c r="O4973" i="35"/>
  <c r="B4973" i="35"/>
  <c r="P1631" i="35"/>
  <c r="O1631" i="35"/>
  <c r="B1631" i="35"/>
  <c r="P3874" i="35"/>
  <c r="O3874" i="35"/>
  <c r="B3874" i="35"/>
  <c r="B4299" i="35"/>
  <c r="O4299" i="35"/>
  <c r="P4299" i="35"/>
  <c r="B3681" i="35"/>
  <c r="P3681" i="35"/>
  <c r="O3681" i="35"/>
  <c r="P4435" i="35"/>
  <c r="O4435" i="35"/>
  <c r="B4435" i="35"/>
  <c r="P5595" i="35"/>
  <c r="O5595" i="35"/>
  <c r="B5595" i="35"/>
  <c r="B3651" i="35"/>
  <c r="P3651" i="35"/>
  <c r="O3651" i="35"/>
  <c r="B1149" i="35"/>
  <c r="P1149" i="35"/>
  <c r="O1149" i="35"/>
  <c r="O1318" i="35"/>
  <c r="P1318" i="35"/>
  <c r="B1318" i="35"/>
  <c r="B2527" i="35"/>
  <c r="O2527" i="35"/>
  <c r="P2527" i="35"/>
  <c r="P986" i="35"/>
  <c r="O986" i="35"/>
  <c r="B986" i="35"/>
  <c r="P3182" i="35"/>
  <c r="O3182" i="35"/>
  <c r="B3182" i="35"/>
  <c r="P4773" i="35"/>
  <c r="O4773" i="35"/>
  <c r="B4773" i="35"/>
  <c r="P5137" i="35"/>
  <c r="O5137" i="35"/>
  <c r="B5137" i="35"/>
  <c r="O1867" i="35"/>
  <c r="P1867" i="35"/>
  <c r="B1867" i="35"/>
  <c r="P2966" i="35"/>
  <c r="O2966" i="35"/>
  <c r="B2966" i="35"/>
  <c r="P2171" i="35"/>
  <c r="O2171" i="35"/>
  <c r="B2171" i="35"/>
  <c r="B709" i="35"/>
  <c r="O709" i="35"/>
  <c r="P709" i="35"/>
  <c r="O2034" i="35"/>
  <c r="P2034" i="35"/>
  <c r="B2034" i="35"/>
  <c r="O621" i="35"/>
  <c r="P621" i="35"/>
  <c r="B621" i="35"/>
  <c r="B1241" i="35"/>
  <c r="O1241" i="35"/>
  <c r="P1241" i="35"/>
  <c r="B1582" i="35"/>
  <c r="O1582" i="35"/>
  <c r="P1582" i="35"/>
  <c r="P937" i="35"/>
  <c r="O937" i="35"/>
  <c r="B937" i="35"/>
  <c r="P207" i="35"/>
  <c r="B207" i="35"/>
  <c r="O207" i="35"/>
  <c r="O1114" i="35"/>
  <c r="B1114" i="35"/>
  <c r="P1114" i="35"/>
  <c r="B1879" i="35"/>
  <c r="O1879" i="35"/>
  <c r="P1879" i="35"/>
  <c r="B2486" i="35"/>
  <c r="P2486" i="35"/>
  <c r="O2486" i="35"/>
  <c r="P779" i="35"/>
  <c r="O779" i="35"/>
  <c r="B779" i="35"/>
  <c r="O3514" i="35"/>
  <c r="P3514" i="35"/>
  <c r="B3514" i="35"/>
  <c r="B1120" i="35"/>
  <c r="O1120" i="35"/>
  <c r="P1120" i="35"/>
  <c r="B1668" i="35"/>
  <c r="P1668" i="35"/>
  <c r="O1668" i="35"/>
  <c r="P1055" i="35"/>
  <c r="B1055" i="35"/>
  <c r="O1055" i="35"/>
  <c r="B1900" i="35"/>
  <c r="O1900" i="35"/>
  <c r="P1900" i="35"/>
  <c r="P725" i="35"/>
  <c r="B725" i="35"/>
  <c r="O725" i="35"/>
  <c r="P5336" i="35"/>
  <c r="B5336" i="35"/>
  <c r="O5336" i="35"/>
  <c r="B3979" i="35"/>
  <c r="O3979" i="35"/>
  <c r="P3979" i="35"/>
  <c r="B3692" i="35"/>
  <c r="P3692" i="35"/>
  <c r="O3692" i="35"/>
  <c r="P3559" i="35"/>
  <c r="B3559" i="35"/>
  <c r="O3559" i="35"/>
  <c r="O5073" i="35"/>
  <c r="P5073" i="35"/>
  <c r="B5073" i="35"/>
  <c r="O4214" i="35"/>
  <c r="B4214" i="35"/>
  <c r="P4214" i="35"/>
  <c r="B5542" i="35"/>
  <c r="O5542" i="35"/>
  <c r="P5542" i="35"/>
  <c r="O2512" i="35"/>
  <c r="B2512" i="35"/>
  <c r="P2512" i="35"/>
  <c r="B2815" i="35"/>
  <c r="O2815" i="35"/>
  <c r="P2815" i="35"/>
  <c r="B2526" i="35"/>
  <c r="O2526" i="35"/>
  <c r="P2526" i="35"/>
  <c r="B461" i="35"/>
  <c r="O461" i="35"/>
  <c r="P461" i="35"/>
  <c r="B3438" i="35"/>
  <c r="P3438" i="35"/>
  <c r="O3438" i="35"/>
  <c r="O1506" i="35"/>
  <c r="P1506" i="35"/>
  <c r="B1506" i="35"/>
  <c r="O1460" i="35"/>
  <c r="B1460" i="35"/>
  <c r="P1460" i="35"/>
  <c r="P1929" i="35"/>
  <c r="O1929" i="35"/>
  <c r="B1929" i="35"/>
  <c r="B4580" i="35"/>
  <c r="P4580" i="35"/>
  <c r="O4580" i="35"/>
  <c r="O582" i="35"/>
  <c r="P582" i="35"/>
  <c r="B582" i="35"/>
  <c r="P3051" i="35"/>
  <c r="B3051" i="35"/>
  <c r="O3051" i="35"/>
  <c r="B2265" i="35"/>
  <c r="P2265" i="35"/>
  <c r="O2265" i="35"/>
  <c r="B1671" i="35"/>
  <c r="P1671" i="35"/>
  <c r="O1671" i="35"/>
  <c r="B4290" i="35"/>
  <c r="O4290" i="35"/>
  <c r="P4290" i="35"/>
  <c r="O1409" i="35"/>
  <c r="P1409" i="35"/>
  <c r="B1409" i="35"/>
  <c r="P3141" i="35"/>
  <c r="O3141" i="35"/>
  <c r="B3141" i="35"/>
  <c r="O2858" i="35"/>
  <c r="P2858" i="35"/>
  <c r="B2858" i="35"/>
  <c r="B352" i="35"/>
  <c r="P352" i="35"/>
  <c r="O352" i="35"/>
  <c r="O742" i="35"/>
  <c r="P742" i="35"/>
  <c r="B742" i="35"/>
  <c r="P3155" i="35"/>
  <c r="B3155" i="35"/>
  <c r="O3155" i="35"/>
  <c r="B768" i="35"/>
  <c r="O768" i="35"/>
  <c r="P768" i="35"/>
  <c r="B1082" i="35"/>
  <c r="P1082" i="35"/>
  <c r="O1082" i="35"/>
  <c r="B2139" i="35"/>
  <c r="O2139" i="35"/>
  <c r="P2139" i="35"/>
  <c r="B424" i="35"/>
  <c r="P424" i="35"/>
  <c r="O424" i="35"/>
  <c r="O476" i="35"/>
  <c r="B476" i="35"/>
  <c r="P476" i="35"/>
  <c r="B2712" i="35"/>
  <c r="P2712" i="35"/>
  <c r="O2712" i="35"/>
  <c r="P268" i="35"/>
  <c r="O268" i="35"/>
  <c r="B268" i="35"/>
  <c r="O1148" i="35"/>
  <c r="B1148" i="35"/>
  <c r="P1148" i="35"/>
  <c r="O4249" i="35"/>
  <c r="B4249" i="35"/>
  <c r="P4249" i="35"/>
  <c r="P5272" i="35"/>
  <c r="B5272" i="35"/>
  <c r="O5272" i="35"/>
  <c r="O5488" i="35"/>
  <c r="P5488" i="35"/>
  <c r="B5488" i="35"/>
  <c r="B1580" i="35"/>
  <c r="P1580" i="35"/>
  <c r="O1580" i="35"/>
  <c r="O1379" i="35"/>
  <c r="P1379" i="35"/>
  <c r="B1379" i="35"/>
  <c r="O4975" i="35"/>
  <c r="B4975" i="35"/>
  <c r="P4975" i="35"/>
  <c r="B1288" i="35"/>
  <c r="O1288" i="35"/>
  <c r="P1288" i="35"/>
  <c r="P3272" i="35"/>
  <c r="O3272" i="35"/>
  <c r="B3272" i="35"/>
  <c r="B4656" i="35"/>
  <c r="O4656" i="35"/>
  <c r="P4656" i="35"/>
  <c r="P2316" i="35"/>
  <c r="O2316" i="35"/>
  <c r="B2316" i="35"/>
  <c r="O4554" i="35"/>
  <c r="P4554" i="35"/>
  <c r="B4554" i="35"/>
  <c r="B441" i="35"/>
  <c r="P441" i="35"/>
  <c r="O441" i="35"/>
  <c r="P435" i="35"/>
  <c r="O435" i="35"/>
  <c r="B435" i="35"/>
  <c r="P2755" i="35"/>
  <c r="B2755" i="35"/>
  <c r="O2755" i="35"/>
  <c r="O647" i="35"/>
  <c r="B647" i="35"/>
  <c r="B4605" i="35"/>
  <c r="O4605" i="35"/>
  <c r="P4605" i="35"/>
  <c r="O5548" i="35"/>
  <c r="P5548" i="35"/>
  <c r="B5548" i="35"/>
  <c r="O3198" i="35"/>
  <c r="P3198" i="35"/>
  <c r="B3198" i="35"/>
  <c r="B3368" i="35"/>
  <c r="O3368" i="35"/>
  <c r="P3368" i="35"/>
  <c r="B4631" i="35"/>
  <c r="O4631" i="35"/>
  <c r="P4631" i="35"/>
  <c r="O2629" i="35"/>
  <c r="B2629" i="35"/>
  <c r="P2629" i="35"/>
  <c r="P3493" i="35"/>
  <c r="B3493" i="35"/>
  <c r="O3493" i="35"/>
  <c r="O4518" i="35"/>
  <c r="P4518" i="35"/>
  <c r="B4518" i="35"/>
  <c r="O3825" i="35"/>
  <c r="P3825" i="35"/>
  <c r="B3825" i="35"/>
  <c r="P1827" i="35"/>
  <c r="O1827" i="35"/>
  <c r="B1827" i="35"/>
  <c r="P1759" i="35"/>
  <c r="O1759" i="35"/>
  <c r="B1759" i="35"/>
  <c r="P4988" i="35"/>
  <c r="B4988" i="35"/>
  <c r="O4988" i="35"/>
  <c r="B869" i="35"/>
  <c r="O869" i="35"/>
  <c r="P869" i="35"/>
  <c r="P2370" i="35"/>
  <c r="B2370" i="35"/>
  <c r="O2370" i="35"/>
  <c r="B1333" i="35"/>
  <c r="O1333" i="35"/>
  <c r="P1333" i="35"/>
  <c r="P163" i="35"/>
  <c r="B163" i="35"/>
  <c r="O163" i="35"/>
  <c r="P1387" i="35"/>
  <c r="O1387" i="35"/>
  <c r="B1387" i="35"/>
  <c r="P4772" i="35"/>
  <c r="B4772" i="35"/>
  <c r="O4772" i="35"/>
  <c r="O2033" i="35"/>
  <c r="P2033" i="35"/>
  <c r="B2033" i="35"/>
  <c r="B923" i="35"/>
  <c r="P923" i="35"/>
  <c r="O923" i="35"/>
  <c r="P406" i="35"/>
  <c r="B406" i="35"/>
  <c r="O406" i="35"/>
  <c r="P1067" i="35"/>
  <c r="B1067" i="35"/>
  <c r="O1067" i="35"/>
  <c r="O1293" i="35"/>
  <c r="B1293" i="35"/>
  <c r="P1293" i="35"/>
  <c r="B4481" i="35"/>
  <c r="O4481" i="35"/>
  <c r="P4481" i="35"/>
  <c r="B2178" i="35"/>
  <c r="O2178" i="35"/>
  <c r="P2178" i="35"/>
  <c r="O2393" i="35"/>
  <c r="P2393" i="35"/>
  <c r="B2393" i="35"/>
  <c r="B1829" i="35"/>
  <c r="O1829" i="35"/>
  <c r="P1829" i="35"/>
  <c r="O1819" i="35"/>
  <c r="P1819" i="35"/>
  <c r="B1819" i="35"/>
  <c r="P470" i="35"/>
  <c r="B470" i="35"/>
  <c r="O470" i="35"/>
  <c r="O2575" i="35"/>
  <c r="B2575" i="35"/>
  <c r="P2575" i="35"/>
  <c r="O5636" i="35"/>
  <c r="B5636" i="35"/>
  <c r="P5636" i="35"/>
  <c r="O5291" i="35"/>
  <c r="P5291" i="35"/>
  <c r="B5291" i="35"/>
  <c r="O3394" i="35"/>
  <c r="P3394" i="35"/>
  <c r="B3394" i="35"/>
  <c r="B1458" i="35"/>
  <c r="O1458" i="35"/>
  <c r="P1458" i="35"/>
  <c r="P1027" i="35"/>
  <c r="O1027" i="35"/>
  <c r="P1591" i="35"/>
  <c r="B1591" i="35"/>
  <c r="O1591" i="35"/>
  <c r="B3555" i="35"/>
  <c r="P3555" i="35"/>
  <c r="O3555" i="35"/>
  <c r="P1370" i="35"/>
  <c r="O1370" i="35"/>
  <c r="B1370" i="35"/>
  <c r="B3592" i="35"/>
  <c r="O3592" i="35"/>
  <c r="P3592" i="35"/>
  <c r="O4993" i="35"/>
  <c r="B4993" i="35"/>
  <c r="P4993" i="35"/>
  <c r="O5496" i="35"/>
  <c r="P5496" i="35"/>
  <c r="B5496" i="35"/>
  <c r="O4728" i="35"/>
  <c r="P4728" i="35"/>
  <c r="B4728" i="35"/>
  <c r="O4819" i="35"/>
  <c r="P4819" i="35"/>
  <c r="B4819" i="35"/>
  <c r="O1705" i="35"/>
  <c r="B1705" i="35"/>
  <c r="P1705" i="35"/>
  <c r="O4941" i="35"/>
  <c r="B4941" i="35"/>
  <c r="P2639" i="35"/>
  <c r="B2639" i="35"/>
  <c r="O2639" i="35"/>
  <c r="P3090" i="35"/>
  <c r="B3090" i="35"/>
  <c r="O3090" i="35"/>
  <c r="B4182" i="35"/>
  <c r="P4182" i="35"/>
  <c r="O4182" i="35"/>
  <c r="O524" i="35"/>
  <c r="P524" i="35"/>
  <c r="B524" i="35"/>
  <c r="P180" i="35"/>
  <c r="O180" i="35"/>
  <c r="B180" i="35"/>
  <c r="O222" i="35"/>
  <c r="B222" i="35"/>
  <c r="P222" i="35"/>
  <c r="P2608" i="35"/>
  <c r="O2608" i="35"/>
  <c r="B2608" i="35"/>
  <c r="B4804" i="35"/>
  <c r="O4804" i="35"/>
  <c r="P4804" i="35"/>
  <c r="P2248" i="35"/>
  <c r="O2248" i="35"/>
  <c r="B2248" i="35"/>
  <c r="O4097" i="35"/>
  <c r="P4097" i="35"/>
  <c r="B4097" i="35"/>
  <c r="O737" i="35"/>
  <c r="P737" i="35"/>
  <c r="B737" i="35"/>
  <c r="O639" i="35"/>
  <c r="B639" i="35"/>
  <c r="P639" i="35"/>
  <c r="P4378" i="35"/>
  <c r="B4378" i="35"/>
  <c r="O4378" i="35"/>
  <c r="O2643" i="35"/>
  <c r="P2643" i="35"/>
  <c r="P5218" i="35"/>
  <c r="B5218" i="35"/>
  <c r="O5218" i="35"/>
  <c r="O3413" i="35"/>
  <c r="P3413" i="35"/>
  <c r="B3413" i="35"/>
  <c r="P434" i="35"/>
  <c r="O434" i="35"/>
  <c r="B434" i="35"/>
  <c r="B3900" i="35"/>
  <c r="O3900" i="35"/>
  <c r="P3900" i="35"/>
  <c r="P4454" i="35"/>
  <c r="O4454" i="35"/>
  <c r="B4454" i="35"/>
  <c r="B5623" i="35"/>
  <c r="O5623" i="35"/>
  <c r="P5623" i="35"/>
  <c r="O3200" i="35"/>
  <c r="P3200" i="35"/>
  <c r="B3200" i="35"/>
  <c r="B2487" i="35"/>
  <c r="O2487" i="35"/>
  <c r="P2487" i="35"/>
  <c r="O1611" i="35"/>
  <c r="B1611" i="35"/>
  <c r="P1611" i="35"/>
  <c r="B1176" i="35"/>
  <c r="O1176" i="35"/>
  <c r="P1176" i="35"/>
  <c r="O4106" i="35"/>
  <c r="P4106" i="35"/>
  <c r="B4106" i="35"/>
  <c r="O1744" i="35"/>
  <c r="P1744" i="35"/>
  <c r="B1744" i="35"/>
  <c r="P948" i="35"/>
  <c r="O948" i="35"/>
  <c r="B948" i="35"/>
  <c r="B4584" i="35"/>
  <c r="O4584" i="35"/>
  <c r="O35" i="35"/>
  <c r="P35" i="35"/>
  <c r="B35" i="35"/>
  <c r="P5618" i="35"/>
  <c r="B5618" i="35"/>
  <c r="O5618" i="35"/>
  <c r="B2007" i="35"/>
  <c r="P2007" i="35"/>
  <c r="O2007" i="35"/>
  <c r="O686" i="35"/>
  <c r="P686" i="35"/>
  <c r="B4960" i="35"/>
  <c r="O4960" i="35"/>
  <c r="P4960" i="35"/>
  <c r="P3395" i="35"/>
  <c r="B3395" i="35"/>
  <c r="O3395" i="35"/>
  <c r="B5202" i="35"/>
  <c r="P5202" i="35"/>
  <c r="O5202" i="35"/>
  <c r="B4472" i="35"/>
  <c r="O4472" i="35"/>
  <c r="P4472" i="35"/>
  <c r="O74" i="35"/>
  <c r="P74" i="35"/>
  <c r="B74" i="35"/>
  <c r="B3452" i="35"/>
  <c r="O3452" i="35"/>
  <c r="P3452" i="35"/>
  <c r="P3539" i="35"/>
  <c r="B3539" i="35"/>
  <c r="O5116" i="35"/>
  <c r="B5116" i="35"/>
  <c r="P5116" i="35"/>
  <c r="B4682" i="35"/>
  <c r="P4682" i="35"/>
  <c r="O4682" i="35"/>
  <c r="B1392" i="35"/>
  <c r="O1392" i="35"/>
  <c r="P1392" i="35"/>
  <c r="O2477" i="35"/>
  <c r="P2477" i="35"/>
  <c r="B2477" i="35"/>
  <c r="P4747" i="35"/>
  <c r="O4747" i="35"/>
  <c r="B4747" i="35"/>
  <c r="B509" i="35"/>
  <c r="P509" i="35"/>
  <c r="O509" i="35"/>
  <c r="B4285" i="35"/>
  <c r="P4285" i="35"/>
  <c r="O4285" i="35"/>
  <c r="B4898" i="35"/>
  <c r="O4898" i="35"/>
  <c r="P4898" i="35"/>
  <c r="O657" i="35"/>
  <c r="P657" i="35"/>
  <c r="B657" i="35"/>
  <c r="O834" i="35"/>
  <c r="P834" i="35"/>
  <c r="B834" i="35"/>
  <c r="O4510" i="35"/>
  <c r="P4510" i="35"/>
  <c r="B4510" i="35"/>
  <c r="O3919" i="35"/>
  <c r="B3919" i="35"/>
  <c r="P3919" i="35"/>
  <c r="B3861" i="35"/>
  <c r="P3861" i="35"/>
  <c r="O3861" i="35"/>
  <c r="P1461" i="35"/>
  <c r="O1461" i="35"/>
  <c r="B1461" i="35"/>
  <c r="O1389" i="35"/>
  <c r="P1389" i="35"/>
  <c r="B1389" i="35"/>
  <c r="O328" i="35"/>
  <c r="B328" i="35"/>
  <c r="P328" i="35"/>
  <c r="B5225" i="35"/>
  <c r="P5225" i="35"/>
  <c r="O5225" i="35"/>
  <c r="B5014" i="35"/>
  <c r="O5014" i="35"/>
  <c r="P5014" i="35"/>
  <c r="P1405" i="35"/>
  <c r="B1405" i="35"/>
  <c r="O1405" i="35"/>
  <c r="P2631" i="35"/>
  <c r="O2631" i="35"/>
  <c r="B2631" i="35"/>
  <c r="P3478" i="35"/>
  <c r="O3478" i="35"/>
  <c r="B3478" i="35"/>
  <c r="O4827" i="35"/>
  <c r="P4827" i="35"/>
  <c r="B4827" i="35"/>
  <c r="P4442" i="35"/>
  <c r="B4442" i="35"/>
  <c r="O4442" i="35"/>
  <c r="B2976" i="35"/>
  <c r="O2976" i="35"/>
  <c r="P2976" i="35"/>
  <c r="B4409" i="35"/>
  <c r="P4409" i="35"/>
  <c r="O4409" i="35"/>
  <c r="P321" i="35"/>
  <c r="B321" i="35"/>
  <c r="O321" i="35"/>
  <c r="P4801" i="35"/>
  <c r="O4801" i="35"/>
  <c r="B4801" i="35"/>
  <c r="P2735" i="35"/>
  <c r="B2735" i="35"/>
  <c r="O1887" i="35"/>
  <c r="B1887" i="35"/>
  <c r="P1887" i="35"/>
  <c r="B1984" i="35"/>
  <c r="O1984" i="35"/>
  <c r="P1984" i="35"/>
  <c r="O3619" i="35"/>
  <c r="B3619" i="35"/>
  <c r="P3619" i="35"/>
  <c r="P3635" i="35"/>
  <c r="B3635" i="35"/>
  <c r="O3635" i="35"/>
  <c r="O3720" i="35"/>
  <c r="B3720" i="35"/>
  <c r="P3720" i="35"/>
  <c r="B4082" i="35"/>
  <c r="O4082" i="35"/>
  <c r="P4082" i="35"/>
  <c r="P4296" i="35"/>
  <c r="B4296" i="35"/>
  <c r="O4296" i="35"/>
  <c r="O3046" i="35"/>
  <c r="B3046" i="35"/>
  <c r="P3046" i="35"/>
  <c r="P5523" i="35"/>
  <c r="B5523" i="35"/>
  <c r="O5523" i="35"/>
  <c r="O4867" i="35"/>
  <c r="P4867" i="35"/>
  <c r="B4867" i="35"/>
  <c r="P5089" i="35"/>
  <c r="B5089" i="35"/>
  <c r="O5089" i="35"/>
  <c r="P4069" i="35"/>
  <c r="B4069" i="35"/>
  <c r="O4069" i="35"/>
  <c r="O3588" i="35"/>
  <c r="P3588" i="35"/>
  <c r="B3588" i="35"/>
  <c r="B1332" i="35"/>
  <c r="P1332" i="35"/>
  <c r="O1332" i="35"/>
  <c r="P4917" i="35"/>
  <c r="O4917" i="35"/>
  <c r="B4917" i="35"/>
  <c r="P4345" i="35"/>
  <c r="O4345" i="35"/>
  <c r="B4345" i="35"/>
  <c r="B4456" i="35"/>
  <c r="P4456" i="35"/>
  <c r="O4456" i="35"/>
  <c r="P1430" i="35"/>
  <c r="B1430" i="35"/>
  <c r="O1430" i="35"/>
  <c r="O3896" i="35"/>
  <c r="B3896" i="35"/>
  <c r="P3896" i="35"/>
  <c r="P241" i="35"/>
  <c r="B241" i="35"/>
  <c r="O241" i="35"/>
  <c r="P492" i="35"/>
  <c r="O492" i="35"/>
  <c r="B492" i="35"/>
  <c r="P2544" i="35"/>
  <c r="O2544" i="35"/>
  <c r="B2544" i="35"/>
  <c r="O4480" i="35"/>
  <c r="P4480" i="35"/>
  <c r="B4480" i="35"/>
  <c r="O2847" i="35"/>
  <c r="P2847" i="35"/>
  <c r="B2847" i="35"/>
  <c r="P2516" i="35"/>
  <c r="O2516" i="35"/>
  <c r="B2516" i="35"/>
  <c r="B4844" i="35"/>
  <c r="O4844" i="35"/>
  <c r="P4844" i="35"/>
  <c r="O708" i="35"/>
  <c r="P708" i="35"/>
  <c r="B708" i="35"/>
  <c r="O5576" i="35"/>
  <c r="B5576" i="35"/>
  <c r="P5576" i="35"/>
  <c r="O906" i="35"/>
  <c r="P906" i="35"/>
  <c r="B906" i="35"/>
  <c r="P3477" i="35"/>
  <c r="O3477" i="35"/>
  <c r="B3477" i="35"/>
  <c r="P496" i="35"/>
  <c r="O496" i="35"/>
  <c r="B496" i="35"/>
  <c r="B4945" i="35"/>
  <c r="O4945" i="35"/>
  <c r="P4945" i="35"/>
  <c r="B5093" i="35"/>
  <c r="P5093" i="35"/>
  <c r="O5093" i="35"/>
  <c r="P5268" i="35"/>
  <c r="O5268" i="35"/>
  <c r="B5268" i="35"/>
  <c r="B4732" i="35"/>
  <c r="O4732" i="35"/>
  <c r="O161" i="35"/>
  <c r="B161" i="35"/>
  <c r="P161" i="35"/>
  <c r="O256" i="35"/>
  <c r="P256" i="35"/>
  <c r="B256" i="35"/>
  <c r="B1518" i="35"/>
  <c r="P1518" i="35"/>
  <c r="B4159" i="35"/>
  <c r="P4159" i="35"/>
  <c r="O4159" i="35"/>
  <c r="B513" i="35"/>
  <c r="P513" i="35"/>
  <c r="O513" i="35"/>
  <c r="P5506" i="35"/>
  <c r="B5506" i="35"/>
  <c r="O5506" i="35"/>
  <c r="B2057" i="35"/>
  <c r="O2057" i="35"/>
  <c r="P2057" i="35"/>
  <c r="P553" i="35"/>
  <c r="B553" i="35"/>
  <c r="O553" i="35"/>
  <c r="P3153" i="35"/>
  <c r="B3153" i="35"/>
  <c r="O3153" i="35"/>
  <c r="B5511" i="35"/>
  <c r="P5511" i="35"/>
  <c r="O5511" i="35"/>
  <c r="P2051" i="35"/>
  <c r="B2051" i="35"/>
  <c r="O2051" i="35"/>
  <c r="O4585" i="35"/>
  <c r="P4585" i="35"/>
  <c r="B4585" i="35"/>
  <c r="O1177" i="35"/>
  <c r="B1177" i="35"/>
  <c r="P842" i="35"/>
  <c r="B842" i="35"/>
  <c r="O842" i="35"/>
  <c r="B664" i="35"/>
  <c r="O664" i="35"/>
  <c r="P664" i="35"/>
  <c r="O999" i="35"/>
  <c r="B999" i="35"/>
  <c r="P999" i="35"/>
  <c r="O5013" i="35"/>
  <c r="B5013" i="35"/>
  <c r="P5013" i="35"/>
  <c r="P489" i="35"/>
  <c r="B489" i="35"/>
  <c r="O489" i="35"/>
  <c r="P5114" i="35"/>
  <c r="O5114" i="35"/>
  <c r="B5114" i="35"/>
  <c r="P4869" i="35"/>
  <c r="B4869" i="35"/>
  <c r="O4869" i="35"/>
  <c r="O4317" i="35"/>
  <c r="P4317" i="35"/>
  <c r="B4317" i="35"/>
  <c r="B623" i="35"/>
  <c r="O623" i="35"/>
  <c r="P623" i="35"/>
  <c r="O5406" i="35"/>
  <c r="P5406" i="35"/>
  <c r="B5406" i="35"/>
  <c r="B39" i="35"/>
  <c r="P39" i="35"/>
  <c r="O39" i="35"/>
  <c r="B3302" i="35"/>
  <c r="P3302" i="35"/>
  <c r="O3302" i="35"/>
  <c r="P1294" i="35"/>
  <c r="O1294" i="35"/>
  <c r="B1294" i="35"/>
  <c r="P5280" i="35"/>
  <c r="B5280" i="35"/>
  <c r="O5280" i="35"/>
  <c r="B1928" i="35"/>
  <c r="P1928" i="35"/>
  <c r="O1928" i="35"/>
  <c r="P1803" i="35"/>
  <c r="B1803" i="35"/>
  <c r="O1803" i="35"/>
  <c r="P2134" i="35"/>
  <c r="O2134" i="35"/>
  <c r="B2134" i="35"/>
  <c r="O5197" i="35"/>
  <c r="P5197" i="35"/>
  <c r="B5197" i="35"/>
  <c r="P4791" i="35"/>
  <c r="O4791" i="35"/>
  <c r="B4791" i="35"/>
  <c r="B4598" i="35"/>
  <c r="P4598" i="35"/>
  <c r="O4598" i="35"/>
  <c r="P5520" i="35"/>
  <c r="B5520" i="35"/>
  <c r="O5520" i="35"/>
  <c r="O3546" i="35"/>
  <c r="P3546" i="35"/>
  <c r="B3546" i="35"/>
  <c r="O750" i="35"/>
  <c r="P750" i="35"/>
  <c r="B750" i="35"/>
  <c r="B4684" i="35"/>
  <c r="O4684" i="35"/>
  <c r="P4684" i="35"/>
  <c r="B4125" i="35"/>
  <c r="O4125" i="35"/>
  <c r="P4125" i="35"/>
  <c r="P3177" i="35"/>
  <c r="O3177" i="35"/>
  <c r="B3177" i="35"/>
  <c r="B4236" i="35"/>
  <c r="O4236" i="35"/>
  <c r="P4236" i="35"/>
  <c r="P5432" i="35"/>
  <c r="B5432" i="35"/>
  <c r="O5432" i="35"/>
  <c r="P4169" i="35"/>
  <c r="O4169" i="35"/>
  <c r="B4169" i="35"/>
  <c r="P2931" i="35"/>
  <c r="B2931" i="35"/>
  <c r="O2931" i="35"/>
  <c r="O2786" i="35"/>
  <c r="B2786" i="35"/>
  <c r="P2786" i="35"/>
  <c r="P4261" i="35"/>
  <c r="O4261" i="35"/>
  <c r="B4261" i="35"/>
  <c r="P3716" i="35"/>
  <c r="B3716" i="35"/>
  <c r="O3716" i="35"/>
  <c r="P4128" i="35"/>
  <c r="B4128" i="35"/>
  <c r="O4128" i="35"/>
  <c r="P2923" i="35"/>
  <c r="B2923" i="35"/>
  <c r="O2923" i="35"/>
  <c r="O4579" i="35"/>
  <c r="P4579" i="35"/>
  <c r="B4579" i="35"/>
  <c r="O4987" i="35"/>
  <c r="B4987" i="35"/>
  <c r="P4987" i="35"/>
  <c r="P3634" i="35"/>
  <c r="B3634" i="35"/>
  <c r="O3634" i="35"/>
  <c r="B5329" i="35"/>
  <c r="P5329" i="35"/>
  <c r="O5329" i="35"/>
  <c r="O4359" i="35"/>
  <c r="P4359" i="35"/>
  <c r="B4359" i="35"/>
  <c r="O2992" i="35"/>
  <c r="P2992" i="35"/>
  <c r="B2992" i="35"/>
  <c r="O485" i="35"/>
  <c r="B485" i="35"/>
  <c r="P485" i="35"/>
  <c r="P5030" i="35"/>
  <c r="B5030" i="35"/>
  <c r="O5030" i="35"/>
  <c r="P870" i="35"/>
  <c r="O870" i="35"/>
  <c r="B870" i="35"/>
  <c r="O4762" i="35"/>
  <c r="P4762" i="35"/>
  <c r="B4762" i="35"/>
  <c r="P1423" i="35"/>
  <c r="B1423" i="35"/>
  <c r="O1423" i="35"/>
  <c r="B1839" i="35"/>
  <c r="O1839" i="35"/>
  <c r="P1839" i="35"/>
  <c r="O5454" i="35"/>
  <c r="B5454" i="35"/>
  <c r="P5454" i="35"/>
  <c r="B3543" i="35"/>
  <c r="P3543" i="35"/>
  <c r="O3543" i="35"/>
  <c r="O5264" i="35"/>
  <c r="P5264" i="35"/>
  <c r="B5264" i="35"/>
  <c r="O249" i="35"/>
  <c r="P249" i="35"/>
  <c r="B249" i="35"/>
  <c r="B1257" i="35"/>
  <c r="P1257" i="35"/>
  <c r="O1257" i="35"/>
  <c r="B3815" i="35"/>
  <c r="P3815" i="35"/>
  <c r="O3815" i="35"/>
  <c r="O2785" i="35"/>
  <c r="B2785" i="35"/>
  <c r="P2785" i="35"/>
  <c r="P5158" i="35"/>
  <c r="B5158" i="35"/>
  <c r="O5158" i="35"/>
  <c r="O5059" i="35"/>
  <c r="B5059" i="35"/>
  <c r="P5059" i="35"/>
  <c r="B5155" i="35"/>
  <c r="P5155" i="35"/>
  <c r="O5155" i="35"/>
  <c r="O1259" i="35"/>
  <c r="P1259" i="35"/>
  <c r="B1259" i="35"/>
  <c r="B2369" i="35"/>
  <c r="P2369" i="35"/>
  <c r="O2369" i="35"/>
  <c r="B4789" i="35"/>
  <c r="O4789" i="35"/>
  <c r="P4789" i="35"/>
  <c r="P2130" i="35"/>
  <c r="B2130" i="35"/>
  <c r="O2130" i="35"/>
  <c r="O1678" i="35"/>
  <c r="P1678" i="35"/>
  <c r="B1678" i="35"/>
  <c r="P3339" i="35"/>
  <c r="B3339" i="35"/>
  <c r="O3339" i="35"/>
  <c r="O4046" i="35"/>
  <c r="P4046" i="35"/>
  <c r="B4046" i="35"/>
  <c r="B3365" i="35"/>
  <c r="P3365" i="35"/>
  <c r="O3365" i="35"/>
  <c r="O1784" i="35"/>
  <c r="B1784" i="35"/>
  <c r="P1784" i="35"/>
  <c r="B2551" i="35"/>
  <c r="P2551" i="35"/>
  <c r="O2551" i="35"/>
  <c r="O4628" i="35"/>
  <c r="P4628" i="35"/>
  <c r="B4628" i="35"/>
  <c r="O4774" i="35"/>
  <c r="P4774" i="35"/>
  <c r="B4774" i="35"/>
  <c r="O49" i="35"/>
  <c r="B49" i="35"/>
  <c r="P49" i="35"/>
  <c r="O1001" i="35"/>
  <c r="P1001" i="35"/>
  <c r="B1001" i="35"/>
  <c r="B2977" i="35"/>
  <c r="P2977" i="35"/>
  <c r="O2977" i="35"/>
  <c r="B1563" i="35"/>
  <c r="P1563" i="35"/>
  <c r="O1563" i="35"/>
  <c r="B5554" i="35"/>
  <c r="O5554" i="35"/>
  <c r="P5554" i="35"/>
  <c r="B2004" i="35"/>
  <c r="O2004" i="35"/>
  <c r="P2004" i="35"/>
  <c r="B4137" i="35"/>
  <c r="O4137" i="35"/>
  <c r="P4137" i="35"/>
  <c r="O645" i="35"/>
  <c r="P645" i="35"/>
  <c r="B645" i="35"/>
  <c r="B4716" i="35"/>
  <c r="O4716" i="35"/>
  <c r="P4716" i="35"/>
  <c r="B5159" i="35"/>
  <c r="O5159" i="35"/>
  <c r="P5159" i="35"/>
  <c r="O3349" i="35"/>
  <c r="P3349" i="35"/>
  <c r="B3349" i="35"/>
  <c r="O3486" i="35"/>
  <c r="B3486" i="35"/>
  <c r="P3486" i="35"/>
  <c r="B2941" i="35"/>
  <c r="P2941" i="35"/>
  <c r="O2941" i="35"/>
  <c r="P4991" i="35"/>
  <c r="B4991" i="35"/>
  <c r="O4991" i="35"/>
  <c r="B718" i="35"/>
  <c r="P718" i="35"/>
  <c r="O718" i="35"/>
  <c r="B211" i="35"/>
  <c r="O211" i="35"/>
  <c r="P211" i="35"/>
  <c r="O4037" i="35"/>
  <c r="P4037" i="35"/>
  <c r="B4037" i="35"/>
  <c r="O766" i="35"/>
  <c r="B766" i="35"/>
  <c r="P766" i="35"/>
  <c r="O2545" i="35"/>
  <c r="P2545" i="35"/>
  <c r="B2545" i="35"/>
  <c r="B2122" i="35"/>
  <c r="P2122" i="35"/>
  <c r="O2122" i="35"/>
  <c r="P5343" i="35"/>
  <c r="B5343" i="35"/>
  <c r="O5343" i="35"/>
  <c r="B1614" i="35"/>
  <c r="P1614" i="35"/>
  <c r="O1614" i="35"/>
  <c r="O790" i="35"/>
  <c r="P790" i="35"/>
  <c r="B790" i="35"/>
  <c r="O4386" i="35"/>
  <c r="B4386" i="35"/>
  <c r="P4386" i="35"/>
  <c r="P4559" i="35"/>
  <c r="O4559" i="35"/>
  <c r="B4559" i="35"/>
  <c r="B183" i="35"/>
  <c r="P183" i="35"/>
  <c r="O183" i="35"/>
  <c r="P4119" i="35"/>
  <c r="O4119" i="35"/>
  <c r="B4119" i="35"/>
  <c r="B2541" i="35"/>
  <c r="P2541" i="35"/>
  <c r="P3305" i="35"/>
  <c r="O3305" i="35"/>
  <c r="B3305" i="35"/>
  <c r="P4383" i="35"/>
  <c r="B4383" i="35"/>
  <c r="O4383" i="35"/>
  <c r="P5043" i="35"/>
  <c r="O5043" i="35"/>
  <c r="B5043" i="35"/>
  <c r="P1464" i="35"/>
  <c r="O1464" i="35"/>
  <c r="B1464" i="35"/>
  <c r="O2287" i="35"/>
  <c r="P2287" i="35"/>
  <c r="B2287" i="35"/>
  <c r="O126" i="35"/>
  <c r="P126" i="35"/>
  <c r="B126" i="35"/>
  <c r="B4639" i="35"/>
  <c r="P4639" i="35"/>
  <c r="O4639" i="35"/>
  <c r="O2144" i="35"/>
  <c r="P2144" i="35"/>
  <c r="B2144" i="35"/>
  <c r="O2942" i="35"/>
  <c r="P2942" i="35"/>
  <c r="B2942" i="35"/>
  <c r="O957" i="35"/>
  <c r="B957" i="35"/>
  <c r="P957" i="35"/>
  <c r="O136" i="35"/>
  <c r="P136" i="35"/>
  <c r="B136" i="35"/>
  <c r="P335" i="35"/>
  <c r="B335" i="35"/>
  <c r="O335" i="35"/>
  <c r="P3227" i="35"/>
  <c r="B3227" i="35"/>
  <c r="O3227" i="35"/>
  <c r="B1500" i="35"/>
  <c r="O1500" i="35"/>
  <c r="P1500" i="35"/>
  <c r="P1418" i="35"/>
  <c r="B1418" i="35"/>
  <c r="O1418" i="35"/>
  <c r="P1577" i="35"/>
  <c r="O1577" i="35"/>
  <c r="B1577" i="35"/>
  <c r="O2959" i="35"/>
  <c r="B2959" i="35"/>
  <c r="P2959" i="35"/>
  <c r="O5481" i="35"/>
  <c r="B5481" i="35"/>
  <c r="P3242" i="35"/>
  <c r="B3242" i="35"/>
  <c r="O3242" i="35"/>
  <c r="O4679" i="35"/>
  <c r="P4679" i="35"/>
  <c r="B4679" i="35"/>
  <c r="O3657" i="35"/>
  <c r="B3657" i="35"/>
  <c r="P3657" i="35"/>
  <c r="B4519" i="35"/>
  <c r="P4519" i="35"/>
  <c r="O4519" i="35"/>
  <c r="B1826" i="35"/>
  <c r="O1826" i="35"/>
  <c r="P1826" i="35"/>
  <c r="O3381" i="35"/>
  <c r="P3381" i="35"/>
  <c r="B3381" i="35"/>
  <c r="B5603" i="35"/>
  <c r="P5603" i="35"/>
  <c r="O5603" i="35"/>
  <c r="O3455" i="35"/>
  <c r="B3455" i="35"/>
  <c r="P3455" i="35"/>
  <c r="B2364" i="35"/>
  <c r="O2364" i="35"/>
  <c r="P2364" i="35"/>
  <c r="O2972" i="35"/>
  <c r="P2972" i="35"/>
  <c r="B2972" i="35"/>
  <c r="B694" i="35"/>
  <c r="O694" i="35"/>
  <c r="P694" i="35"/>
  <c r="P1058" i="35"/>
  <c r="O1058" i="35"/>
  <c r="B1058" i="35"/>
  <c r="P4674" i="35"/>
  <c r="B4674" i="35"/>
  <c r="O4674" i="35"/>
  <c r="B4049" i="35"/>
  <c r="P4049" i="35"/>
  <c r="O4049" i="35"/>
  <c r="B40" i="35"/>
  <c r="O40" i="35"/>
  <c r="P40" i="35"/>
  <c r="P3851" i="35"/>
  <c r="O3851" i="35"/>
  <c r="B3851" i="35"/>
  <c r="O5011" i="35"/>
  <c r="P5011" i="35"/>
  <c r="B5011" i="35"/>
  <c r="P1693" i="35"/>
  <c r="B1693" i="35"/>
  <c r="O1693" i="35"/>
  <c r="P3970" i="35"/>
  <c r="O3970" i="35"/>
  <c r="B3970" i="35"/>
  <c r="O389" i="35"/>
  <c r="B389" i="35"/>
  <c r="P389" i="35"/>
  <c r="O4693" i="35"/>
  <c r="B4693" i="35"/>
  <c r="P4693" i="35"/>
  <c r="P3761" i="35"/>
  <c r="O3761" i="35"/>
  <c r="B3761" i="35"/>
  <c r="P4294" i="35"/>
  <c r="B4294" i="35"/>
  <c r="O4294" i="35"/>
  <c r="P1732" i="35"/>
  <c r="B1732" i="35"/>
  <c r="O1732" i="35"/>
  <c r="O4307" i="35"/>
  <c r="B4307" i="35"/>
  <c r="P4307" i="35"/>
  <c r="P3821" i="35"/>
  <c r="B3821" i="35"/>
  <c r="O3821" i="35"/>
  <c r="P5538" i="35"/>
  <c r="B5538" i="35"/>
  <c r="O5538" i="35"/>
  <c r="O2770" i="35"/>
  <c r="B2770" i="35"/>
  <c r="P2770" i="35"/>
  <c r="P5203" i="35"/>
  <c r="B5203" i="35"/>
  <c r="O5203" i="35"/>
  <c r="O3396" i="35"/>
  <c r="B3396" i="35"/>
  <c r="P3396" i="35"/>
  <c r="P4538" i="35"/>
  <c r="B4538" i="35"/>
  <c r="O4538" i="35"/>
  <c r="P3729" i="35"/>
  <c r="B3729" i="35"/>
  <c r="O3729" i="35"/>
  <c r="O2127" i="35"/>
  <c r="B2127" i="35"/>
  <c r="P2127" i="35"/>
  <c r="B584" i="35"/>
  <c r="P584" i="35"/>
  <c r="O584" i="35"/>
  <c r="B4700" i="35"/>
  <c r="O4700" i="35"/>
  <c r="P4700" i="35"/>
  <c r="O4235" i="35"/>
  <c r="P4235" i="35"/>
  <c r="B4235" i="35"/>
  <c r="P2601" i="35"/>
  <c r="B2601" i="35"/>
  <c r="O2601" i="35"/>
  <c r="B543" i="35"/>
  <c r="P543" i="35"/>
  <c r="O543" i="35"/>
  <c r="P3439" i="35"/>
  <c r="B3439" i="35"/>
  <c r="O3439" i="35"/>
  <c r="P3376" i="35"/>
  <c r="B3376" i="35"/>
  <c r="O3376" i="35"/>
  <c r="B788" i="35"/>
  <c r="P788" i="35"/>
  <c r="O788" i="35"/>
  <c r="P2109" i="35"/>
  <c r="O2109" i="35"/>
  <c r="B2109" i="35"/>
  <c r="B812" i="35"/>
  <c r="P812" i="35"/>
  <c r="O812" i="35"/>
  <c r="O1072" i="35"/>
  <c r="B1072" i="35"/>
  <c r="P1072" i="35"/>
  <c r="O2355" i="35"/>
  <c r="B2355" i="35"/>
  <c r="P2355" i="35"/>
  <c r="P2425" i="35"/>
  <c r="O2425" i="35"/>
  <c r="B2425" i="35"/>
  <c r="P5528" i="35"/>
  <c r="O5528" i="35"/>
  <c r="B5528" i="35"/>
  <c r="B1505" i="35"/>
  <c r="P1505" i="35"/>
  <c r="O1505" i="35"/>
  <c r="P3673" i="35"/>
  <c r="O3673" i="35"/>
  <c r="B3673" i="35"/>
  <c r="B4462" i="35"/>
  <c r="P4462" i="35"/>
  <c r="O4462" i="35"/>
  <c r="P129" i="35"/>
  <c r="O129" i="35"/>
  <c r="B129" i="35"/>
  <c r="B783" i="35"/>
  <c r="O783" i="35"/>
  <c r="P783" i="35"/>
  <c r="B2385" i="35"/>
  <c r="O2385" i="35"/>
  <c r="P2385" i="35"/>
  <c r="P857" i="35"/>
  <c r="O857" i="35"/>
  <c r="B857" i="35"/>
  <c r="B2874" i="35"/>
  <c r="O2874" i="35"/>
  <c r="P2874" i="35"/>
  <c r="B2410" i="35"/>
  <c r="O2410" i="35"/>
  <c r="P2410" i="35"/>
  <c r="B1063" i="35"/>
  <c r="P1063" i="35"/>
  <c r="O1063" i="35"/>
  <c r="B4831" i="35"/>
  <c r="P4831" i="35"/>
  <c r="O5486" i="35"/>
  <c r="P5486" i="35"/>
  <c r="B5486" i="35"/>
  <c r="O118" i="35"/>
  <c r="P118" i="35"/>
  <c r="B118" i="35"/>
  <c r="B3951" i="35"/>
  <c r="P3951" i="35"/>
  <c r="O3951" i="35"/>
  <c r="P5098" i="35"/>
  <c r="O5098" i="35"/>
  <c r="B5098" i="35"/>
  <c r="P5221" i="35"/>
  <c r="O5221" i="35"/>
  <c r="B5221" i="35"/>
  <c r="P961" i="35"/>
  <c r="O961" i="35"/>
  <c r="B961" i="35"/>
  <c r="O3957" i="35"/>
  <c r="P3957" i="35"/>
  <c r="B3957" i="35"/>
  <c r="O5315" i="35"/>
  <c r="P5315" i="35"/>
  <c r="B5315" i="35"/>
  <c r="O267" i="35"/>
  <c r="P267" i="35"/>
  <c r="B267" i="35"/>
  <c r="B1690" i="35"/>
  <c r="P1690" i="35"/>
  <c r="O1690" i="35"/>
  <c r="O3643" i="35"/>
  <c r="B3643" i="35"/>
  <c r="P3643" i="35"/>
  <c r="P2914" i="35"/>
  <c r="B2914" i="35"/>
  <c r="O2914" i="35"/>
  <c r="B4648" i="35"/>
  <c r="P4648" i="35"/>
  <c r="O4648" i="35"/>
  <c r="P898" i="35"/>
  <c r="O898" i="35"/>
  <c r="B898" i="35"/>
  <c r="O1429" i="35"/>
  <c r="B1429" i="35"/>
  <c r="B1065" i="35"/>
  <c r="P1065" i="35"/>
  <c r="O1065" i="35"/>
  <c r="O2217" i="35"/>
  <c r="P2217" i="35"/>
  <c r="B2217" i="35"/>
  <c r="P3459" i="35"/>
  <c r="B3459" i="35"/>
  <c r="O3459" i="35"/>
  <c r="B3431" i="35"/>
  <c r="O3431" i="35"/>
  <c r="P3431" i="35"/>
  <c r="P1337" i="35"/>
  <c r="B1337" i="35"/>
  <c r="O1337" i="35"/>
  <c r="P3190" i="35"/>
  <c r="O3190" i="35"/>
  <c r="B3190" i="35"/>
  <c r="P4891" i="35"/>
  <c r="O4891" i="35"/>
  <c r="B4891" i="35"/>
  <c r="O5115" i="35"/>
  <c r="P5115" i="35"/>
  <c r="B5115" i="35"/>
  <c r="O3154" i="35"/>
  <c r="B3154" i="35"/>
  <c r="P3154" i="35"/>
  <c r="P654" i="35"/>
  <c r="O654" i="35"/>
  <c r="B654" i="35"/>
  <c r="O4070" i="35"/>
  <c r="P4070" i="35"/>
  <c r="B4070" i="35"/>
  <c r="B3788" i="35"/>
  <c r="P3788" i="35"/>
  <c r="O3788" i="35"/>
  <c r="P1282" i="35"/>
  <c r="B1282" i="35"/>
  <c r="O1282" i="35"/>
  <c r="P1517" i="35"/>
  <c r="B1517" i="35"/>
  <c r="O1517" i="35"/>
  <c r="O3961" i="35"/>
  <c r="P3961" i="35"/>
  <c r="B3961" i="35"/>
  <c r="P1431" i="35"/>
  <c r="O1431" i="35"/>
  <c r="B1431" i="35"/>
  <c r="P4179" i="35"/>
  <c r="B4179" i="35"/>
  <c r="O4179" i="35"/>
  <c r="P3702" i="35"/>
  <c r="B3702" i="35"/>
  <c r="O3702" i="35"/>
  <c r="P4691" i="35"/>
  <c r="B4691" i="35"/>
  <c r="O4691" i="35"/>
  <c r="O2118" i="35"/>
  <c r="B2118" i="35"/>
  <c r="P2118" i="35"/>
  <c r="O735" i="35"/>
  <c r="B735" i="35"/>
  <c r="P735" i="35"/>
  <c r="B255" i="35"/>
  <c r="P255" i="35"/>
  <c r="O255" i="35"/>
  <c r="B3235" i="35"/>
  <c r="P3235" i="35"/>
  <c r="O3235" i="35"/>
  <c r="O1330" i="35"/>
  <c r="P1330" i="35"/>
  <c r="B1330" i="35"/>
  <c r="O3529" i="35"/>
  <c r="P3529" i="35"/>
  <c r="B3529" i="35"/>
  <c r="P1287" i="35"/>
  <c r="B1287" i="35"/>
  <c r="O1287" i="35"/>
  <c r="P1564" i="35"/>
  <c r="O1564" i="35"/>
  <c r="B1564" i="35"/>
  <c r="B2757" i="35"/>
  <c r="O2757" i="35"/>
  <c r="P2757" i="35"/>
  <c r="B5482" i="35"/>
  <c r="O5482" i="35"/>
  <c r="P5482" i="35"/>
  <c r="P4886" i="35"/>
  <c r="O4886" i="35"/>
  <c r="B4886" i="35"/>
  <c r="B2602" i="35"/>
  <c r="P2602" i="35"/>
  <c r="P1860" i="35"/>
  <c r="O1860" i="35"/>
  <c r="B1860" i="35"/>
  <c r="B4334" i="35"/>
  <c r="O4334" i="35"/>
  <c r="P4334" i="35"/>
  <c r="B5118" i="35"/>
  <c r="O5118" i="35"/>
  <c r="P5118" i="35"/>
  <c r="P4494" i="35"/>
  <c r="O4494" i="35"/>
  <c r="B4494" i="35"/>
  <c r="O4104" i="35"/>
  <c r="P4104" i="35"/>
  <c r="B4104" i="35"/>
  <c r="P3168" i="35"/>
  <c r="B3168" i="35"/>
  <c r="O3168" i="35"/>
  <c r="S213" i="14"/>
  <c r="S212" i="14"/>
  <c r="S214" i="14"/>
  <c r="S74" i="14"/>
  <c r="S62" i="14"/>
  <c r="S80" i="14"/>
  <c r="S68" i="14"/>
  <c r="S56" i="14"/>
  <c r="S70" i="14"/>
  <c r="S79" i="14"/>
  <c r="S67" i="14"/>
  <c r="S49" i="14"/>
  <c r="S72" i="14"/>
  <c r="S60" i="14"/>
  <c r="S83" i="14"/>
  <c r="S71" i="14"/>
  <c r="S59" i="14"/>
  <c r="S81" i="14"/>
  <c r="S69" i="14"/>
  <c r="S57" i="14"/>
  <c r="S55" i="14"/>
  <c r="S78" i="14"/>
  <c r="S66" i="14"/>
  <c r="S54" i="14"/>
  <c r="S77" i="14"/>
  <c r="S65" i="14"/>
  <c r="S53" i="14"/>
  <c r="S50" i="14"/>
  <c r="S73" i="14"/>
  <c r="S61" i="14"/>
  <c r="S58" i="14"/>
  <c r="S76" i="14"/>
  <c r="S64" i="14"/>
  <c r="S52" i="14"/>
  <c r="S82" i="14"/>
  <c r="S75" i="14"/>
  <c r="S63" i="14"/>
  <c r="S51" i="14"/>
  <c r="S171" i="7"/>
  <c r="T171" i="7" s="1"/>
  <c r="S45" i="7"/>
  <c r="S25" i="7"/>
  <c r="S13" i="7"/>
  <c r="C87" i="14"/>
  <c r="S87" i="14" s="1"/>
  <c r="S90" i="7"/>
  <c r="T90" i="7" s="1"/>
  <c r="C198" i="14"/>
  <c r="S198" i="14" s="1"/>
  <c r="S201" i="7"/>
  <c r="T201" i="7" s="1"/>
  <c r="S159" i="7"/>
  <c r="T159" i="7" s="1"/>
  <c r="S135" i="7"/>
  <c r="T135" i="7" s="1"/>
  <c r="S127" i="7"/>
  <c r="T127" i="7" s="1"/>
  <c r="S123" i="7"/>
  <c r="T123" i="7" s="1"/>
  <c r="S120" i="7"/>
  <c r="T120" i="7" s="1"/>
  <c r="S102" i="7"/>
  <c r="T102" i="7" s="1"/>
  <c r="S98" i="7"/>
  <c r="T98" i="7" s="1"/>
  <c r="S32" i="7"/>
  <c r="S24" i="7"/>
  <c r="S8" i="7"/>
  <c r="C211" i="14"/>
  <c r="S211" i="14" s="1"/>
  <c r="S214" i="7"/>
  <c r="T214" i="7" s="1"/>
  <c r="C197" i="14"/>
  <c r="S200" i="7"/>
  <c r="T200" i="7" s="1"/>
  <c r="C193" i="14"/>
  <c r="S196" i="7"/>
  <c r="C189" i="14"/>
  <c r="S192" i="7"/>
  <c r="T192" i="7" s="1"/>
  <c r="C185" i="14"/>
  <c r="S188" i="7"/>
  <c r="T188" i="7" s="1"/>
  <c r="C181" i="14"/>
  <c r="S181" i="14" s="1"/>
  <c r="S184" i="7"/>
  <c r="T184" i="7" s="1"/>
  <c r="S174" i="7"/>
  <c r="T174" i="7" s="1"/>
  <c r="S170" i="7"/>
  <c r="T170" i="7" s="1"/>
  <c r="S166" i="7"/>
  <c r="T166" i="7" s="1"/>
  <c r="S162" i="7"/>
  <c r="T162" i="7" s="1"/>
  <c r="S158" i="7"/>
  <c r="T158" i="7" s="1"/>
  <c r="S154" i="7"/>
  <c r="T154" i="7" s="1"/>
  <c r="S150" i="7"/>
  <c r="T150" i="7" s="1"/>
  <c r="S146" i="7"/>
  <c r="T146" i="7" s="1"/>
  <c r="S142" i="7"/>
  <c r="T142" i="7" s="1"/>
  <c r="S138" i="7"/>
  <c r="S134" i="7"/>
  <c r="S130" i="7"/>
  <c r="T130" i="7" s="1"/>
  <c r="S126" i="7"/>
  <c r="S122" i="7"/>
  <c r="S119" i="7"/>
  <c r="T119" i="7" s="1"/>
  <c r="S115" i="7"/>
  <c r="T115" i="7" s="1"/>
  <c r="S113" i="7"/>
  <c r="T113" i="7" s="1"/>
  <c r="S109" i="7"/>
  <c r="T109" i="7" s="1"/>
  <c r="S105" i="7"/>
  <c r="T105" i="7" s="1"/>
  <c r="S101" i="7"/>
  <c r="T101" i="7" s="1"/>
  <c r="S97" i="7"/>
  <c r="T97" i="7" s="1"/>
  <c r="S93" i="7"/>
  <c r="T93" i="7" s="1"/>
  <c r="S33" i="7"/>
  <c r="S29" i="7"/>
  <c r="S21" i="7"/>
  <c r="S9" i="7"/>
  <c r="S215" i="7"/>
  <c r="T215" i="7" s="1"/>
  <c r="C194" i="14"/>
  <c r="S194" i="14" s="1"/>
  <c r="S197" i="7"/>
  <c r="T197" i="7" s="1"/>
  <c r="S163" i="7"/>
  <c r="T163" i="7" s="1"/>
  <c r="S147" i="7"/>
  <c r="T147" i="7" s="1"/>
  <c r="S139" i="7"/>
  <c r="T139" i="7" s="1"/>
  <c r="S131" i="7"/>
  <c r="T131" i="7" s="1"/>
  <c r="S116" i="7"/>
  <c r="T116" i="7" s="1"/>
  <c r="S106" i="7"/>
  <c r="T106" i="7" s="1"/>
  <c r="S48" i="7"/>
  <c r="S44" i="7"/>
  <c r="S40" i="7"/>
  <c r="U40" i="7" s="1"/>
  <c r="S20" i="7"/>
  <c r="S16" i="7"/>
  <c r="S47" i="7"/>
  <c r="S43" i="7"/>
  <c r="S39" i="7"/>
  <c r="S35" i="7"/>
  <c r="S31" i="7"/>
  <c r="S27" i="7"/>
  <c r="S23" i="7"/>
  <c r="S19" i="7"/>
  <c r="S15" i="7"/>
  <c r="S11" i="7"/>
  <c r="S7" i="7"/>
  <c r="S217" i="7"/>
  <c r="T217" i="7" s="1"/>
  <c r="C210" i="14"/>
  <c r="S210" i="14" s="1"/>
  <c r="S213" i="7"/>
  <c r="T213" i="7" s="1"/>
  <c r="C196" i="14"/>
  <c r="S196" i="14" s="1"/>
  <c r="S199" i="7"/>
  <c r="T199" i="7" s="1"/>
  <c r="C192" i="14"/>
  <c r="S192" i="14" s="1"/>
  <c r="S195" i="7"/>
  <c r="T195" i="7" s="1"/>
  <c r="C188" i="14"/>
  <c r="S188" i="14" s="1"/>
  <c r="S191" i="7"/>
  <c r="T191" i="7" s="1"/>
  <c r="C184" i="14"/>
  <c r="S184" i="14" s="1"/>
  <c r="S187" i="7"/>
  <c r="T187" i="7" s="1"/>
  <c r="C180" i="14"/>
  <c r="S180" i="14" s="1"/>
  <c r="S183" i="7"/>
  <c r="T183" i="7" s="1"/>
  <c r="S173" i="7"/>
  <c r="T173" i="7" s="1"/>
  <c r="S169" i="7"/>
  <c r="T169" i="7" s="1"/>
  <c r="S165" i="7"/>
  <c r="T165" i="7" s="1"/>
  <c r="S161" i="7"/>
  <c r="T161" i="7" s="1"/>
  <c r="S157" i="7"/>
  <c r="T157" i="7" s="1"/>
  <c r="S153" i="7"/>
  <c r="T153" i="7" s="1"/>
  <c r="S149" i="7"/>
  <c r="T149" i="7" s="1"/>
  <c r="S145" i="7"/>
  <c r="T145" i="7" s="1"/>
  <c r="S141" i="7"/>
  <c r="T141" i="7" s="1"/>
  <c r="S137" i="7"/>
  <c r="T137" i="7" s="1"/>
  <c r="S133" i="7"/>
  <c r="T133" i="7" s="1"/>
  <c r="S129" i="7"/>
  <c r="T129" i="7" s="1"/>
  <c r="S125" i="7"/>
  <c r="T125" i="7" s="1"/>
  <c r="S121" i="7"/>
  <c r="T121" i="7" s="1"/>
  <c r="S118" i="7"/>
  <c r="T118" i="7" s="1"/>
  <c r="S112" i="7"/>
  <c r="T112" i="7" s="1"/>
  <c r="S108" i="7"/>
  <c r="T108" i="7" s="1"/>
  <c r="S104" i="7"/>
  <c r="T104" i="7" s="1"/>
  <c r="S100" i="7"/>
  <c r="T100" i="7" s="1"/>
  <c r="S96" i="7"/>
  <c r="T96" i="7" s="1"/>
  <c r="S92" i="7"/>
  <c r="T92" i="7" s="1"/>
  <c r="S49" i="7"/>
  <c r="S41" i="7"/>
  <c r="S37" i="7"/>
  <c r="S17" i="7"/>
  <c r="C190" i="14"/>
  <c r="S190" i="14" s="1"/>
  <c r="S193" i="7"/>
  <c r="T193" i="7" s="1"/>
  <c r="C186" i="14"/>
  <c r="S186" i="14" s="1"/>
  <c r="S189" i="7"/>
  <c r="T189" i="7" s="1"/>
  <c r="C182" i="14"/>
  <c r="S182" i="14" s="1"/>
  <c r="S185" i="7"/>
  <c r="T185" i="7" s="1"/>
  <c r="S167" i="7"/>
  <c r="T167" i="7" s="1"/>
  <c r="S155" i="7"/>
  <c r="T155" i="7" s="1"/>
  <c r="S151" i="7"/>
  <c r="T151" i="7" s="1"/>
  <c r="S143" i="7"/>
  <c r="T143" i="7" s="1"/>
  <c r="S110" i="7"/>
  <c r="T110" i="7" s="1"/>
  <c r="S94" i="7"/>
  <c r="T94" i="7" s="1"/>
  <c r="S36" i="7"/>
  <c r="U36" i="7" s="1"/>
  <c r="S28" i="7"/>
  <c r="S12" i="7"/>
  <c r="S6" i="7"/>
  <c r="S51" i="7"/>
  <c r="S50" i="7"/>
  <c r="S46" i="7"/>
  <c r="S42" i="7"/>
  <c r="S38" i="7"/>
  <c r="U38" i="7" s="1"/>
  <c r="S34" i="7"/>
  <c r="S30" i="7"/>
  <c r="S26" i="7"/>
  <c r="S22" i="7"/>
  <c r="S18" i="7"/>
  <c r="S14" i="7"/>
  <c r="S10" i="7"/>
  <c r="S91" i="7"/>
  <c r="T91" i="7" s="1"/>
  <c r="S216" i="7"/>
  <c r="T216" i="7" s="1"/>
  <c r="S202" i="7"/>
  <c r="T202" i="7" s="1"/>
  <c r="C195" i="14"/>
  <c r="S198" i="7"/>
  <c r="C191" i="14"/>
  <c r="S194" i="7"/>
  <c r="C187" i="14"/>
  <c r="S190" i="7"/>
  <c r="T190" i="7" s="1"/>
  <c r="C183" i="14"/>
  <c r="S183" i="14" s="1"/>
  <c r="S186" i="7"/>
  <c r="T186" i="7" s="1"/>
  <c r="C179" i="14"/>
  <c r="S179" i="14" s="1"/>
  <c r="S182" i="7"/>
  <c r="T182" i="7" s="1"/>
  <c r="S172" i="7"/>
  <c r="T172" i="7" s="1"/>
  <c r="S168" i="7"/>
  <c r="T168" i="7" s="1"/>
  <c r="S164" i="7"/>
  <c r="T164" i="7" s="1"/>
  <c r="S160" i="7"/>
  <c r="T160" i="7" s="1"/>
  <c r="S156" i="7"/>
  <c r="T156" i="7" s="1"/>
  <c r="S152" i="7"/>
  <c r="T152" i="7" s="1"/>
  <c r="S148" i="7"/>
  <c r="T148" i="7" s="1"/>
  <c r="S144" i="7"/>
  <c r="T144" i="7" s="1"/>
  <c r="S140" i="7"/>
  <c r="S136" i="7"/>
  <c r="S132" i="7"/>
  <c r="T132" i="7" s="1"/>
  <c r="S128" i="7"/>
  <c r="T128" i="7" s="1"/>
  <c r="S124" i="7"/>
  <c r="S117" i="7"/>
  <c r="T117" i="7" s="1"/>
  <c r="S114" i="7"/>
  <c r="T114" i="7" s="1"/>
  <c r="S111" i="7"/>
  <c r="T111" i="7" s="1"/>
  <c r="S107" i="7"/>
  <c r="T107" i="7" s="1"/>
  <c r="S103" i="7"/>
  <c r="T103" i="7" s="1"/>
  <c r="S99" i="7"/>
  <c r="T99" i="7" s="1"/>
  <c r="S95" i="7"/>
  <c r="T95" i="7" s="1"/>
  <c r="B9" i="14"/>
  <c r="S243" i="7"/>
  <c r="T243" i="7" s="1"/>
  <c r="S242" i="7"/>
  <c r="U242" i="7" s="1"/>
  <c r="U244" i="7"/>
  <c r="A90" i="7"/>
  <c r="A83" i="14"/>
  <c r="A81" i="14"/>
  <c r="A82" i="14"/>
  <c r="A77" i="14"/>
  <c r="A78" i="14"/>
  <c r="A79" i="14"/>
  <c r="A80" i="14"/>
  <c r="A73" i="14"/>
  <c r="A74" i="14"/>
  <c r="A75" i="14"/>
  <c r="A76" i="14"/>
  <c r="A71" i="14"/>
  <c r="A72" i="14"/>
  <c r="A65" i="14"/>
  <c r="A66" i="14"/>
  <c r="A67" i="14"/>
  <c r="A68" i="14"/>
  <c r="A69" i="14"/>
  <c r="A70" i="14"/>
  <c r="A60" i="14"/>
  <c r="A61" i="14"/>
  <c r="A62" i="14"/>
  <c r="A63" i="14"/>
  <c r="A64" i="14"/>
  <c r="A49" i="14"/>
  <c r="A50" i="14"/>
  <c r="A51" i="14"/>
  <c r="A52" i="14"/>
  <c r="A53" i="14"/>
  <c r="A54" i="14"/>
  <c r="A55" i="14"/>
  <c r="A56" i="14"/>
  <c r="A57" i="14"/>
  <c r="A58" i="14"/>
  <c r="A59" i="14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82" i="7"/>
  <c r="A179" i="14" s="1"/>
  <c r="A183" i="7"/>
  <c r="A180" i="14" s="1"/>
  <c r="A184" i="7"/>
  <c r="A181" i="14" s="1"/>
  <c r="A185" i="7"/>
  <c r="A182" i="14" s="1"/>
  <c r="A186" i="7"/>
  <c r="A183" i="14" s="1"/>
  <c r="A187" i="7"/>
  <c r="A184" i="14" s="1"/>
  <c r="A188" i="7"/>
  <c r="A185" i="14" s="1"/>
  <c r="A189" i="7"/>
  <c r="A186" i="14" s="1"/>
  <c r="A190" i="7"/>
  <c r="A187" i="14" s="1"/>
  <c r="A191" i="7"/>
  <c r="A188" i="14" s="1"/>
  <c r="A192" i="7"/>
  <c r="A189" i="14" s="1"/>
  <c r="A193" i="7"/>
  <c r="A190" i="14" s="1"/>
  <c r="A194" i="7"/>
  <c r="A191" i="14" s="1"/>
  <c r="A195" i="7"/>
  <c r="A192" i="14" s="1"/>
  <c r="A196" i="7"/>
  <c r="A193" i="14" s="1"/>
  <c r="A197" i="7"/>
  <c r="A194" i="14" s="1"/>
  <c r="A198" i="7"/>
  <c r="A195" i="14" s="1"/>
  <c r="A199" i="7"/>
  <c r="A196" i="14" s="1"/>
  <c r="A200" i="7"/>
  <c r="A197" i="14" s="1"/>
  <c r="A201" i="7"/>
  <c r="A198" i="14" s="1"/>
  <c r="A202" i="7"/>
  <c r="A199" i="14" s="1"/>
  <c r="A213" i="7"/>
  <c r="A210" i="14" s="1"/>
  <c r="A214" i="7"/>
  <c r="A211" i="14" s="1"/>
  <c r="A215" i="7"/>
  <c r="A212" i="14" s="1"/>
  <c r="A216" i="7"/>
  <c r="A213" i="14" s="1"/>
  <c r="A217" i="7"/>
  <c r="A214" i="14" s="1"/>
  <c r="A6" i="7"/>
  <c r="AK241" i="5"/>
  <c r="AG241" i="5"/>
  <c r="AF241" i="5"/>
  <c r="AG240" i="5"/>
  <c r="AF240" i="5"/>
  <c r="AG239" i="5"/>
  <c r="AF239" i="5"/>
  <c r="AG238" i="5"/>
  <c r="AF238" i="5"/>
  <c r="AG219" i="5"/>
  <c r="AF219" i="5"/>
  <c r="AG218" i="5"/>
  <c r="AF218" i="5"/>
  <c r="AG217" i="5"/>
  <c r="AF217" i="5"/>
  <c r="AG99" i="5"/>
  <c r="AF99" i="5"/>
  <c r="AG98" i="5"/>
  <c r="AF98" i="5"/>
  <c r="AG97" i="5"/>
  <c r="AF97" i="5"/>
  <c r="AG96" i="5"/>
  <c r="AF96" i="5"/>
  <c r="AG95" i="5"/>
  <c r="AF95" i="5"/>
  <c r="AG94" i="5"/>
  <c r="AF94" i="5"/>
  <c r="AG93" i="5"/>
  <c r="AF93" i="5"/>
  <c r="AG92" i="5"/>
  <c r="AF92" i="5"/>
  <c r="AG91" i="5"/>
  <c r="AF91" i="5"/>
  <c r="AG90" i="5"/>
  <c r="AF90" i="5"/>
  <c r="AG89" i="5"/>
  <c r="AF89" i="5"/>
  <c r="AG88" i="5"/>
  <c r="AF88" i="5"/>
  <c r="AG199" i="5"/>
  <c r="AF199" i="5"/>
  <c r="AG198" i="5"/>
  <c r="AF198" i="5"/>
  <c r="AG197" i="5"/>
  <c r="AF197" i="5"/>
  <c r="AG196" i="5"/>
  <c r="AF196" i="5"/>
  <c r="CJ8" i="5"/>
  <c r="AG86" i="5"/>
  <c r="AF86" i="5"/>
  <c r="AG85" i="5"/>
  <c r="AF85" i="5"/>
  <c r="BG84" i="5"/>
  <c r="AG84" i="5"/>
  <c r="AF84" i="5"/>
  <c r="BG83" i="5"/>
  <c r="AG83" i="5"/>
  <c r="AF83" i="5"/>
  <c r="AG82" i="5"/>
  <c r="AF82" i="5"/>
  <c r="AG81" i="5"/>
  <c r="AF81" i="5"/>
  <c r="AF80" i="5"/>
  <c r="AG79" i="5"/>
  <c r="AF79" i="5"/>
  <c r="AG123" i="5"/>
  <c r="AF123" i="5"/>
  <c r="AG122" i="5"/>
  <c r="AF122" i="5"/>
  <c r="AG121" i="5"/>
  <c r="AF121" i="5"/>
  <c r="AG120" i="5"/>
  <c r="AF120" i="5"/>
  <c r="AG119" i="5"/>
  <c r="AF119" i="5"/>
  <c r="AG118" i="5"/>
  <c r="AF118" i="5"/>
  <c r="AG117" i="5"/>
  <c r="AF117" i="5"/>
  <c r="AG116" i="5"/>
  <c r="AF116" i="5"/>
  <c r="AG115" i="5"/>
  <c r="AF115" i="5"/>
  <c r="AG114" i="5"/>
  <c r="AF114" i="5"/>
  <c r="AG113" i="5"/>
  <c r="AF113" i="5"/>
  <c r="BG112" i="5"/>
  <c r="CK112" i="5" s="1"/>
  <c r="AG112" i="5"/>
  <c r="AF112" i="5"/>
  <c r="AG111" i="5"/>
  <c r="AF111" i="5"/>
  <c r="BG110" i="5"/>
  <c r="CK110" i="5" s="1"/>
  <c r="AG110" i="5"/>
  <c r="AF110" i="5"/>
  <c r="AG109" i="5"/>
  <c r="AF109" i="5"/>
  <c r="BG108" i="5"/>
  <c r="CK108" i="5" s="1"/>
  <c r="AG108" i="5"/>
  <c r="AF108" i="5"/>
  <c r="AG107" i="5"/>
  <c r="AF107" i="5"/>
  <c r="AG153" i="5"/>
  <c r="AF153" i="5"/>
  <c r="AG152" i="5"/>
  <c r="AF152" i="5"/>
  <c r="AG151" i="5"/>
  <c r="AF151" i="5"/>
  <c r="AG150" i="5"/>
  <c r="AF150" i="5"/>
  <c r="AG149" i="5"/>
  <c r="AF149" i="5"/>
  <c r="AG148" i="5"/>
  <c r="AF148" i="5"/>
  <c r="AG147" i="5"/>
  <c r="AF147" i="5"/>
  <c r="AG146" i="5"/>
  <c r="AF146" i="5"/>
  <c r="AG105" i="5"/>
  <c r="AF105" i="5"/>
  <c r="AG104" i="5"/>
  <c r="AF104" i="5"/>
  <c r="AG103" i="5"/>
  <c r="AF103" i="5"/>
  <c r="AG102" i="5"/>
  <c r="AF102" i="5"/>
  <c r="AG101" i="5"/>
  <c r="AF101" i="5"/>
  <c r="U6" i="2"/>
  <c r="K4" i="15" s="1"/>
  <c r="U7" i="2"/>
  <c r="K5" i="15" s="1"/>
  <c r="U8" i="2"/>
  <c r="K6" i="15" s="1"/>
  <c r="U9" i="2"/>
  <c r="K7" i="15" s="1"/>
  <c r="U10" i="2"/>
  <c r="K8" i="15" s="1"/>
  <c r="U11" i="2"/>
  <c r="K9" i="15" s="1"/>
  <c r="U12" i="2"/>
  <c r="K10" i="15" s="1"/>
  <c r="U13" i="2"/>
  <c r="K11" i="15" s="1"/>
  <c r="U14" i="2"/>
  <c r="K12" i="15" s="1"/>
  <c r="U15" i="2"/>
  <c r="K13" i="15" s="1"/>
  <c r="U16" i="2"/>
  <c r="K14" i="15" s="1"/>
  <c r="U17" i="2"/>
  <c r="K15" i="15" s="1"/>
  <c r="U18" i="2"/>
  <c r="K16" i="15" s="1"/>
  <c r="U19" i="2"/>
  <c r="K17" i="15" s="1"/>
  <c r="U20" i="2"/>
  <c r="K18" i="15" s="1"/>
  <c r="U21" i="2"/>
  <c r="K19" i="15" s="1"/>
  <c r="U22" i="2"/>
  <c r="K20" i="15" s="1"/>
  <c r="U23" i="2"/>
  <c r="K21" i="15" s="1"/>
  <c r="U24" i="2"/>
  <c r="K22" i="15" s="1"/>
  <c r="U25" i="2"/>
  <c r="K23" i="15" s="1"/>
  <c r="U26" i="2"/>
  <c r="K24" i="15" s="1"/>
  <c r="U27" i="2"/>
  <c r="K25" i="15" s="1"/>
  <c r="U28" i="2"/>
  <c r="K26" i="15" s="1"/>
  <c r="U29" i="2"/>
  <c r="K27" i="15" s="1"/>
  <c r="U30" i="2"/>
  <c r="K28" i="15" s="1"/>
  <c r="U31" i="2"/>
  <c r="K29" i="15" s="1"/>
  <c r="U32" i="2"/>
  <c r="K30" i="15" s="1"/>
  <c r="U33" i="2"/>
  <c r="K31" i="15" s="1"/>
  <c r="U34" i="2"/>
  <c r="K32" i="15" s="1"/>
  <c r="U35" i="2"/>
  <c r="K33" i="15" s="1"/>
  <c r="U36" i="2"/>
  <c r="K34" i="15" s="1"/>
  <c r="U37" i="2"/>
  <c r="K35" i="15" s="1"/>
  <c r="U38" i="2"/>
  <c r="K36" i="15" s="1"/>
  <c r="U39" i="2"/>
  <c r="K37" i="15" s="1"/>
  <c r="U40" i="2"/>
  <c r="K38" i="15" s="1"/>
  <c r="U41" i="2"/>
  <c r="K39" i="15" s="1"/>
  <c r="U42" i="2"/>
  <c r="K40" i="15" s="1"/>
  <c r="U43" i="2"/>
  <c r="K41" i="15" s="1"/>
  <c r="U44" i="2"/>
  <c r="K42" i="15" s="1"/>
  <c r="U45" i="2"/>
  <c r="K43" i="15" s="1"/>
  <c r="U46" i="2"/>
  <c r="K44" i="15" s="1"/>
  <c r="U47" i="2"/>
  <c r="K45" i="15" s="1"/>
  <c r="U49" i="2"/>
  <c r="K47" i="15" s="1"/>
  <c r="U50" i="2"/>
  <c r="K48" i="15" s="1"/>
  <c r="U51" i="2"/>
  <c r="K49" i="15" s="1"/>
  <c r="U52" i="2"/>
  <c r="K50" i="15" s="1"/>
  <c r="U53" i="2"/>
  <c r="K51" i="15" s="1"/>
  <c r="U54" i="2"/>
  <c r="K52" i="15" s="1"/>
  <c r="U55" i="2"/>
  <c r="K53" i="15" s="1"/>
  <c r="U56" i="2"/>
  <c r="K54" i="15" s="1"/>
  <c r="U57" i="2"/>
  <c r="K55" i="15" s="1"/>
  <c r="U58" i="2"/>
  <c r="K56" i="15" s="1"/>
  <c r="U59" i="2"/>
  <c r="K57" i="15" s="1"/>
  <c r="U60" i="2"/>
  <c r="K58" i="15" s="1"/>
  <c r="U61" i="2"/>
  <c r="K59" i="15" s="1"/>
  <c r="U62" i="2"/>
  <c r="K60" i="15" s="1"/>
  <c r="U63" i="2"/>
  <c r="K61" i="15" s="1"/>
  <c r="U64" i="2"/>
  <c r="K62" i="15" s="1"/>
  <c r="U65" i="2"/>
  <c r="K63" i="15" s="1"/>
  <c r="U66" i="2"/>
  <c r="K64" i="15" s="1"/>
  <c r="U67" i="2"/>
  <c r="K65" i="15" s="1"/>
  <c r="U68" i="2"/>
  <c r="K66" i="15" s="1"/>
  <c r="U69" i="2"/>
  <c r="K67" i="15" s="1"/>
  <c r="U70" i="2"/>
  <c r="K68" i="15" s="1"/>
  <c r="U71" i="2"/>
  <c r="K69" i="15" s="1"/>
  <c r="U72" i="2"/>
  <c r="K70" i="15" s="1"/>
  <c r="U73" i="2"/>
  <c r="K71" i="15" s="1"/>
  <c r="U74" i="2"/>
  <c r="K72" i="15" s="1"/>
  <c r="U75" i="2"/>
  <c r="K73" i="15" s="1"/>
  <c r="U76" i="2"/>
  <c r="K74" i="15" s="1"/>
  <c r="U77" i="2"/>
  <c r="K75" i="15" s="1"/>
  <c r="U78" i="2"/>
  <c r="K76" i="15" s="1"/>
  <c r="U79" i="2"/>
  <c r="K77" i="15" s="1"/>
  <c r="U80" i="2"/>
  <c r="K78" i="15" s="1"/>
  <c r="U81" i="2"/>
  <c r="K79" i="15" s="1"/>
  <c r="U82" i="2"/>
  <c r="K80" i="15" s="1"/>
  <c r="U83" i="2"/>
  <c r="K81" i="15" s="1"/>
  <c r="U84" i="2"/>
  <c r="K82" i="15" s="1"/>
  <c r="U85" i="2"/>
  <c r="K83" i="15" s="1"/>
  <c r="U86" i="2"/>
  <c r="K84" i="15" s="1"/>
  <c r="U87" i="2"/>
  <c r="K85" i="15" s="1"/>
  <c r="U88" i="2"/>
  <c r="K86" i="15" s="1"/>
  <c r="U89" i="2"/>
  <c r="K87" i="15" s="1"/>
  <c r="U90" i="2"/>
  <c r="K88" i="15" s="1"/>
  <c r="U91" i="2"/>
  <c r="K89" i="15" s="1"/>
  <c r="U92" i="2"/>
  <c r="K90" i="15" s="1"/>
  <c r="U93" i="2"/>
  <c r="K91" i="15" s="1"/>
  <c r="U94" i="2"/>
  <c r="K92" i="15" s="1"/>
  <c r="U95" i="2"/>
  <c r="K93" i="15" s="1"/>
  <c r="U96" i="2"/>
  <c r="K94" i="15" s="1"/>
  <c r="U97" i="2"/>
  <c r="K95" i="15" s="1"/>
  <c r="U100" i="2"/>
  <c r="K98" i="15" s="1"/>
  <c r="U101" i="2"/>
  <c r="K99" i="15" s="1"/>
  <c r="U102" i="2"/>
  <c r="K100" i="15" s="1"/>
  <c r="U103" i="2"/>
  <c r="K101" i="15" s="1"/>
  <c r="U104" i="2"/>
  <c r="K102" i="15" s="1"/>
  <c r="U105" i="2"/>
  <c r="K103" i="15" s="1"/>
  <c r="U106" i="2"/>
  <c r="K104" i="15" s="1"/>
  <c r="U107" i="2"/>
  <c r="K105" i="15" s="1"/>
  <c r="U108" i="2"/>
  <c r="K106" i="15" s="1"/>
  <c r="U109" i="2"/>
  <c r="K107" i="15" s="1"/>
  <c r="U110" i="2"/>
  <c r="K108" i="15" s="1"/>
  <c r="U111" i="2"/>
  <c r="K109" i="15" s="1"/>
  <c r="U112" i="2"/>
  <c r="K110" i="15" s="1"/>
  <c r="U113" i="2"/>
  <c r="K111" i="15" s="1"/>
  <c r="U114" i="2"/>
  <c r="K112" i="15" s="1"/>
  <c r="U115" i="2"/>
  <c r="K113" i="15" s="1"/>
  <c r="U116" i="2"/>
  <c r="K114" i="15" s="1"/>
  <c r="U117" i="2"/>
  <c r="K115" i="15" s="1"/>
  <c r="U118" i="2"/>
  <c r="K116" i="15" s="1"/>
  <c r="U119" i="2"/>
  <c r="K117" i="15" s="1"/>
  <c r="U120" i="2"/>
  <c r="K118" i="15" s="1"/>
  <c r="U121" i="2"/>
  <c r="K119" i="15" s="1"/>
  <c r="U122" i="2"/>
  <c r="K120" i="15" s="1"/>
  <c r="U123" i="2"/>
  <c r="K121" i="15" s="1"/>
  <c r="U124" i="2"/>
  <c r="K122" i="15" s="1"/>
  <c r="U125" i="2"/>
  <c r="K123" i="15" s="1"/>
  <c r="U126" i="2"/>
  <c r="K124" i="15" s="1"/>
  <c r="U127" i="2"/>
  <c r="K125" i="15" s="1"/>
  <c r="U128" i="2"/>
  <c r="K126" i="15" s="1"/>
  <c r="U129" i="2"/>
  <c r="K127" i="15" s="1"/>
  <c r="U130" i="2"/>
  <c r="K128" i="15" s="1"/>
  <c r="U131" i="2"/>
  <c r="K129" i="15" s="1"/>
  <c r="U132" i="2"/>
  <c r="K130" i="15" s="1"/>
  <c r="U133" i="2"/>
  <c r="K131" i="15" s="1"/>
  <c r="U134" i="2"/>
  <c r="K132" i="15" s="1"/>
  <c r="U135" i="2"/>
  <c r="K133" i="15" s="1"/>
  <c r="U136" i="2"/>
  <c r="K134" i="15" s="1"/>
  <c r="U137" i="2"/>
  <c r="K135" i="15" s="1"/>
  <c r="U138" i="2"/>
  <c r="K136" i="15" s="1"/>
  <c r="U139" i="2"/>
  <c r="K137" i="15" s="1"/>
  <c r="U140" i="2"/>
  <c r="K138" i="15" s="1"/>
  <c r="U5" i="2"/>
  <c r="S6" i="2"/>
  <c r="J4" i="15" s="1"/>
  <c r="S7" i="2"/>
  <c r="J5" i="15" s="1"/>
  <c r="S8" i="2"/>
  <c r="J6" i="15" s="1"/>
  <c r="S9" i="2"/>
  <c r="J7" i="15" s="1"/>
  <c r="S10" i="2"/>
  <c r="J8" i="15" s="1"/>
  <c r="S11" i="2"/>
  <c r="J9" i="15" s="1"/>
  <c r="S12" i="2"/>
  <c r="J10" i="15" s="1"/>
  <c r="S13" i="2"/>
  <c r="J11" i="15" s="1"/>
  <c r="S14" i="2"/>
  <c r="J12" i="15" s="1"/>
  <c r="S15" i="2"/>
  <c r="J13" i="15" s="1"/>
  <c r="S16" i="2"/>
  <c r="J14" i="15" s="1"/>
  <c r="S17" i="2"/>
  <c r="J15" i="15" s="1"/>
  <c r="S18" i="2"/>
  <c r="J16" i="15" s="1"/>
  <c r="S19" i="2"/>
  <c r="J17" i="15" s="1"/>
  <c r="S20" i="2"/>
  <c r="J18" i="15" s="1"/>
  <c r="S21" i="2"/>
  <c r="J19" i="15" s="1"/>
  <c r="S22" i="2"/>
  <c r="J20" i="15" s="1"/>
  <c r="S23" i="2"/>
  <c r="J21" i="15" s="1"/>
  <c r="S24" i="2"/>
  <c r="J22" i="15" s="1"/>
  <c r="S25" i="2"/>
  <c r="J23" i="15" s="1"/>
  <c r="S26" i="2"/>
  <c r="J24" i="15" s="1"/>
  <c r="S27" i="2"/>
  <c r="J25" i="15" s="1"/>
  <c r="S28" i="2"/>
  <c r="J26" i="15" s="1"/>
  <c r="S29" i="2"/>
  <c r="J27" i="15" s="1"/>
  <c r="S30" i="2"/>
  <c r="J28" i="15" s="1"/>
  <c r="S31" i="2"/>
  <c r="J29" i="15" s="1"/>
  <c r="S32" i="2"/>
  <c r="J30" i="15" s="1"/>
  <c r="S33" i="2"/>
  <c r="J31" i="15" s="1"/>
  <c r="S34" i="2"/>
  <c r="J32" i="15" s="1"/>
  <c r="S35" i="2"/>
  <c r="J33" i="15" s="1"/>
  <c r="S36" i="2"/>
  <c r="J34" i="15" s="1"/>
  <c r="S37" i="2"/>
  <c r="J35" i="15" s="1"/>
  <c r="S38" i="2"/>
  <c r="J36" i="15" s="1"/>
  <c r="S39" i="2"/>
  <c r="J37" i="15" s="1"/>
  <c r="S40" i="2"/>
  <c r="J38" i="15" s="1"/>
  <c r="S41" i="2"/>
  <c r="J39" i="15" s="1"/>
  <c r="S42" i="2"/>
  <c r="J40" i="15" s="1"/>
  <c r="S43" i="2"/>
  <c r="J41" i="15" s="1"/>
  <c r="S44" i="2"/>
  <c r="J42" i="15" s="1"/>
  <c r="S45" i="2"/>
  <c r="J43" i="15" s="1"/>
  <c r="S46" i="2"/>
  <c r="J44" i="15" s="1"/>
  <c r="S47" i="2"/>
  <c r="J45" i="15" s="1"/>
  <c r="S49" i="2"/>
  <c r="J47" i="15" s="1"/>
  <c r="S50" i="2"/>
  <c r="J48" i="15" s="1"/>
  <c r="S51" i="2"/>
  <c r="J49" i="15" s="1"/>
  <c r="S52" i="2"/>
  <c r="J50" i="15" s="1"/>
  <c r="S53" i="2"/>
  <c r="J51" i="15" s="1"/>
  <c r="S54" i="2"/>
  <c r="J52" i="15" s="1"/>
  <c r="S55" i="2"/>
  <c r="J53" i="15" s="1"/>
  <c r="S56" i="2"/>
  <c r="J54" i="15" s="1"/>
  <c r="S57" i="2"/>
  <c r="J55" i="15" s="1"/>
  <c r="S58" i="2"/>
  <c r="J56" i="15" s="1"/>
  <c r="S59" i="2"/>
  <c r="J57" i="15" s="1"/>
  <c r="S60" i="2"/>
  <c r="J58" i="15" s="1"/>
  <c r="S61" i="2"/>
  <c r="J59" i="15" s="1"/>
  <c r="S62" i="2"/>
  <c r="J60" i="15" s="1"/>
  <c r="S63" i="2"/>
  <c r="J61" i="15" s="1"/>
  <c r="S64" i="2"/>
  <c r="J62" i="15" s="1"/>
  <c r="S65" i="2"/>
  <c r="J63" i="15" s="1"/>
  <c r="S66" i="2"/>
  <c r="J64" i="15" s="1"/>
  <c r="S67" i="2"/>
  <c r="J65" i="15" s="1"/>
  <c r="S68" i="2"/>
  <c r="J66" i="15" s="1"/>
  <c r="S69" i="2"/>
  <c r="J67" i="15" s="1"/>
  <c r="S70" i="2"/>
  <c r="J68" i="15" s="1"/>
  <c r="S71" i="2"/>
  <c r="J69" i="15" s="1"/>
  <c r="S72" i="2"/>
  <c r="J70" i="15" s="1"/>
  <c r="S73" i="2"/>
  <c r="J71" i="15" s="1"/>
  <c r="S74" i="2"/>
  <c r="J72" i="15" s="1"/>
  <c r="S75" i="2"/>
  <c r="J73" i="15" s="1"/>
  <c r="S76" i="2"/>
  <c r="J74" i="15" s="1"/>
  <c r="S77" i="2"/>
  <c r="J75" i="15" s="1"/>
  <c r="S78" i="2"/>
  <c r="J76" i="15" s="1"/>
  <c r="S79" i="2"/>
  <c r="J77" i="15" s="1"/>
  <c r="S80" i="2"/>
  <c r="J78" i="15" s="1"/>
  <c r="S81" i="2"/>
  <c r="J79" i="15" s="1"/>
  <c r="S82" i="2"/>
  <c r="J80" i="15" s="1"/>
  <c r="S83" i="2"/>
  <c r="J81" i="15" s="1"/>
  <c r="S84" i="2"/>
  <c r="J82" i="15" s="1"/>
  <c r="S85" i="2"/>
  <c r="J83" i="15" s="1"/>
  <c r="S86" i="2"/>
  <c r="J84" i="15" s="1"/>
  <c r="S87" i="2"/>
  <c r="J85" i="15" s="1"/>
  <c r="S88" i="2"/>
  <c r="J86" i="15" s="1"/>
  <c r="S89" i="2"/>
  <c r="J87" i="15" s="1"/>
  <c r="S90" i="2"/>
  <c r="J88" i="15" s="1"/>
  <c r="S91" i="2"/>
  <c r="J89" i="15" s="1"/>
  <c r="S92" i="2"/>
  <c r="J90" i="15" s="1"/>
  <c r="S93" i="2"/>
  <c r="J91" i="15" s="1"/>
  <c r="S94" i="2"/>
  <c r="J92" i="15" s="1"/>
  <c r="S95" i="2"/>
  <c r="J93" i="15" s="1"/>
  <c r="S96" i="2"/>
  <c r="J94" i="15" s="1"/>
  <c r="S97" i="2"/>
  <c r="J95" i="15" s="1"/>
  <c r="S100" i="2"/>
  <c r="J98" i="15" s="1"/>
  <c r="S101" i="2"/>
  <c r="J99" i="15" s="1"/>
  <c r="S102" i="2"/>
  <c r="J100" i="15" s="1"/>
  <c r="S103" i="2"/>
  <c r="J101" i="15" s="1"/>
  <c r="S104" i="2"/>
  <c r="J102" i="15" s="1"/>
  <c r="S105" i="2"/>
  <c r="J103" i="15" s="1"/>
  <c r="S106" i="2"/>
  <c r="J104" i="15" s="1"/>
  <c r="S107" i="2"/>
  <c r="J105" i="15" s="1"/>
  <c r="S108" i="2"/>
  <c r="J106" i="15" s="1"/>
  <c r="S109" i="2"/>
  <c r="J107" i="15" s="1"/>
  <c r="S110" i="2"/>
  <c r="J108" i="15" s="1"/>
  <c r="S111" i="2"/>
  <c r="J109" i="15" s="1"/>
  <c r="S112" i="2"/>
  <c r="J110" i="15" s="1"/>
  <c r="S113" i="2"/>
  <c r="J111" i="15" s="1"/>
  <c r="S114" i="2"/>
  <c r="J112" i="15" s="1"/>
  <c r="S115" i="2"/>
  <c r="J113" i="15" s="1"/>
  <c r="S116" i="2"/>
  <c r="J114" i="15" s="1"/>
  <c r="S117" i="2"/>
  <c r="J115" i="15" s="1"/>
  <c r="S118" i="2"/>
  <c r="J116" i="15" s="1"/>
  <c r="S119" i="2"/>
  <c r="J117" i="15" s="1"/>
  <c r="S120" i="2"/>
  <c r="J118" i="15" s="1"/>
  <c r="S121" i="2"/>
  <c r="J119" i="15" s="1"/>
  <c r="S122" i="2"/>
  <c r="J120" i="15" s="1"/>
  <c r="S123" i="2"/>
  <c r="J121" i="15" s="1"/>
  <c r="S124" i="2"/>
  <c r="J122" i="15" s="1"/>
  <c r="S125" i="2"/>
  <c r="J123" i="15" s="1"/>
  <c r="S126" i="2"/>
  <c r="J124" i="15" s="1"/>
  <c r="S127" i="2"/>
  <c r="J125" i="15" s="1"/>
  <c r="S128" i="2"/>
  <c r="J126" i="15" s="1"/>
  <c r="S129" i="2"/>
  <c r="J127" i="15" s="1"/>
  <c r="S130" i="2"/>
  <c r="J128" i="15" s="1"/>
  <c r="S131" i="2"/>
  <c r="J129" i="15" s="1"/>
  <c r="S132" i="2"/>
  <c r="J130" i="15" s="1"/>
  <c r="S133" i="2"/>
  <c r="J131" i="15" s="1"/>
  <c r="S134" i="2"/>
  <c r="J132" i="15" s="1"/>
  <c r="S135" i="2"/>
  <c r="J133" i="15" s="1"/>
  <c r="S136" i="2"/>
  <c r="J134" i="15" s="1"/>
  <c r="S137" i="2"/>
  <c r="J135" i="15" s="1"/>
  <c r="S138" i="2"/>
  <c r="J136" i="15" s="1"/>
  <c r="S139" i="2"/>
  <c r="J137" i="15" s="1"/>
  <c r="S140" i="2"/>
  <c r="J138" i="15" s="1"/>
  <c r="S5" i="2"/>
  <c r="Q6" i="2"/>
  <c r="I4" i="15" s="1"/>
  <c r="Q7" i="2"/>
  <c r="I5" i="15" s="1"/>
  <c r="Q8" i="2"/>
  <c r="I6" i="15" s="1"/>
  <c r="Q9" i="2"/>
  <c r="I7" i="15" s="1"/>
  <c r="Q10" i="2"/>
  <c r="I8" i="15" s="1"/>
  <c r="Q11" i="2"/>
  <c r="I9" i="15" s="1"/>
  <c r="Q12" i="2"/>
  <c r="I10" i="15" s="1"/>
  <c r="Q13" i="2"/>
  <c r="I11" i="15" s="1"/>
  <c r="Q14" i="2"/>
  <c r="I12" i="15" s="1"/>
  <c r="Q15" i="2"/>
  <c r="I13" i="15" s="1"/>
  <c r="Q16" i="2"/>
  <c r="I14" i="15" s="1"/>
  <c r="Q17" i="2"/>
  <c r="I15" i="15" s="1"/>
  <c r="Q18" i="2"/>
  <c r="I16" i="15" s="1"/>
  <c r="Q19" i="2"/>
  <c r="I17" i="15" s="1"/>
  <c r="Q20" i="2"/>
  <c r="I18" i="15" s="1"/>
  <c r="Q21" i="2"/>
  <c r="I19" i="15" s="1"/>
  <c r="Q22" i="2"/>
  <c r="I20" i="15" s="1"/>
  <c r="Q23" i="2"/>
  <c r="I21" i="15" s="1"/>
  <c r="Q24" i="2"/>
  <c r="I22" i="15" s="1"/>
  <c r="Q25" i="2"/>
  <c r="I23" i="15" s="1"/>
  <c r="Q26" i="2"/>
  <c r="I24" i="15" s="1"/>
  <c r="Q27" i="2"/>
  <c r="I25" i="15" s="1"/>
  <c r="Q28" i="2"/>
  <c r="I26" i="15" s="1"/>
  <c r="Q29" i="2"/>
  <c r="I27" i="15" s="1"/>
  <c r="Q30" i="2"/>
  <c r="I28" i="15" s="1"/>
  <c r="Q31" i="2"/>
  <c r="I29" i="15" s="1"/>
  <c r="Q32" i="2"/>
  <c r="I30" i="15" s="1"/>
  <c r="Q33" i="2"/>
  <c r="I31" i="15" s="1"/>
  <c r="Q34" i="2"/>
  <c r="I32" i="15" s="1"/>
  <c r="Q35" i="2"/>
  <c r="I33" i="15" s="1"/>
  <c r="Q36" i="2"/>
  <c r="I34" i="15" s="1"/>
  <c r="Q37" i="2"/>
  <c r="I35" i="15" s="1"/>
  <c r="Q38" i="2"/>
  <c r="I36" i="15" s="1"/>
  <c r="Q39" i="2"/>
  <c r="I37" i="15" s="1"/>
  <c r="Q40" i="2"/>
  <c r="I38" i="15" s="1"/>
  <c r="Q41" i="2"/>
  <c r="I39" i="15" s="1"/>
  <c r="Q42" i="2"/>
  <c r="I40" i="15" s="1"/>
  <c r="Q43" i="2"/>
  <c r="I41" i="15" s="1"/>
  <c r="Q44" i="2"/>
  <c r="I42" i="15" s="1"/>
  <c r="Q45" i="2"/>
  <c r="I43" i="15" s="1"/>
  <c r="Q46" i="2"/>
  <c r="I44" i="15" s="1"/>
  <c r="Q47" i="2"/>
  <c r="I45" i="15" s="1"/>
  <c r="Q49" i="2"/>
  <c r="I47" i="15" s="1"/>
  <c r="Q50" i="2"/>
  <c r="I48" i="15" s="1"/>
  <c r="Q51" i="2"/>
  <c r="I49" i="15" s="1"/>
  <c r="Q52" i="2"/>
  <c r="I50" i="15" s="1"/>
  <c r="Q53" i="2"/>
  <c r="I51" i="15" s="1"/>
  <c r="Q54" i="2"/>
  <c r="I52" i="15" s="1"/>
  <c r="Q55" i="2"/>
  <c r="I53" i="15" s="1"/>
  <c r="Q56" i="2"/>
  <c r="I54" i="15" s="1"/>
  <c r="Q57" i="2"/>
  <c r="I55" i="15" s="1"/>
  <c r="Q58" i="2"/>
  <c r="I56" i="15" s="1"/>
  <c r="Q59" i="2"/>
  <c r="I57" i="15" s="1"/>
  <c r="Q60" i="2"/>
  <c r="I58" i="15" s="1"/>
  <c r="Q61" i="2"/>
  <c r="I59" i="15" s="1"/>
  <c r="Q62" i="2"/>
  <c r="I60" i="15" s="1"/>
  <c r="Q63" i="2"/>
  <c r="I61" i="15" s="1"/>
  <c r="Q64" i="2"/>
  <c r="I62" i="15" s="1"/>
  <c r="Q65" i="2"/>
  <c r="I63" i="15" s="1"/>
  <c r="Q66" i="2"/>
  <c r="I64" i="15" s="1"/>
  <c r="Q67" i="2"/>
  <c r="I65" i="15" s="1"/>
  <c r="Q68" i="2"/>
  <c r="I66" i="15" s="1"/>
  <c r="Q69" i="2"/>
  <c r="I67" i="15" s="1"/>
  <c r="Q70" i="2"/>
  <c r="I68" i="15" s="1"/>
  <c r="Q71" i="2"/>
  <c r="I69" i="15" s="1"/>
  <c r="Q72" i="2"/>
  <c r="I70" i="15" s="1"/>
  <c r="Q73" i="2"/>
  <c r="I71" i="15" s="1"/>
  <c r="Q74" i="2"/>
  <c r="I72" i="15" s="1"/>
  <c r="Q75" i="2"/>
  <c r="I73" i="15" s="1"/>
  <c r="Q76" i="2"/>
  <c r="I74" i="15" s="1"/>
  <c r="Q77" i="2"/>
  <c r="I75" i="15" s="1"/>
  <c r="Q78" i="2"/>
  <c r="I76" i="15" s="1"/>
  <c r="Q79" i="2"/>
  <c r="I77" i="15" s="1"/>
  <c r="Q80" i="2"/>
  <c r="I78" i="15" s="1"/>
  <c r="Q81" i="2"/>
  <c r="I79" i="15" s="1"/>
  <c r="Q82" i="2"/>
  <c r="I80" i="15" s="1"/>
  <c r="Q83" i="2"/>
  <c r="I81" i="15" s="1"/>
  <c r="Q84" i="2"/>
  <c r="I82" i="15" s="1"/>
  <c r="Q85" i="2"/>
  <c r="I83" i="15" s="1"/>
  <c r="Q86" i="2"/>
  <c r="I84" i="15" s="1"/>
  <c r="Q87" i="2"/>
  <c r="I85" i="15" s="1"/>
  <c r="Q88" i="2"/>
  <c r="I86" i="15" s="1"/>
  <c r="Q89" i="2"/>
  <c r="I87" i="15" s="1"/>
  <c r="Q90" i="2"/>
  <c r="I88" i="15" s="1"/>
  <c r="Q91" i="2"/>
  <c r="I89" i="15" s="1"/>
  <c r="Q92" i="2"/>
  <c r="I90" i="15" s="1"/>
  <c r="Q93" i="2"/>
  <c r="I91" i="15" s="1"/>
  <c r="Q94" i="2"/>
  <c r="I92" i="15" s="1"/>
  <c r="Q95" i="2"/>
  <c r="I93" i="15" s="1"/>
  <c r="Q96" i="2"/>
  <c r="I94" i="15" s="1"/>
  <c r="Q97" i="2"/>
  <c r="I95" i="15" s="1"/>
  <c r="Q100" i="2"/>
  <c r="I98" i="15" s="1"/>
  <c r="Q101" i="2"/>
  <c r="I99" i="15" s="1"/>
  <c r="Q102" i="2"/>
  <c r="I100" i="15" s="1"/>
  <c r="Q103" i="2"/>
  <c r="I101" i="15" s="1"/>
  <c r="Q104" i="2"/>
  <c r="I102" i="15" s="1"/>
  <c r="Q105" i="2"/>
  <c r="I103" i="15" s="1"/>
  <c r="Q106" i="2"/>
  <c r="I104" i="15" s="1"/>
  <c r="Q107" i="2"/>
  <c r="I105" i="15" s="1"/>
  <c r="Q108" i="2"/>
  <c r="I106" i="15" s="1"/>
  <c r="Q109" i="2"/>
  <c r="I107" i="15" s="1"/>
  <c r="Q110" i="2"/>
  <c r="I108" i="15" s="1"/>
  <c r="Q111" i="2"/>
  <c r="I109" i="15" s="1"/>
  <c r="Q112" i="2"/>
  <c r="I110" i="15" s="1"/>
  <c r="Q113" i="2"/>
  <c r="I111" i="15" s="1"/>
  <c r="Q114" i="2"/>
  <c r="I112" i="15" s="1"/>
  <c r="Q115" i="2"/>
  <c r="I113" i="15" s="1"/>
  <c r="Q116" i="2"/>
  <c r="I114" i="15" s="1"/>
  <c r="Q117" i="2"/>
  <c r="I115" i="15" s="1"/>
  <c r="Q118" i="2"/>
  <c r="I116" i="15" s="1"/>
  <c r="Q119" i="2"/>
  <c r="I117" i="15" s="1"/>
  <c r="Q120" i="2"/>
  <c r="I118" i="15" s="1"/>
  <c r="Q121" i="2"/>
  <c r="I119" i="15" s="1"/>
  <c r="Q122" i="2"/>
  <c r="I120" i="15" s="1"/>
  <c r="Q123" i="2"/>
  <c r="I121" i="15" s="1"/>
  <c r="Q124" i="2"/>
  <c r="I122" i="15" s="1"/>
  <c r="Q125" i="2"/>
  <c r="I123" i="15" s="1"/>
  <c r="Q126" i="2"/>
  <c r="I124" i="15" s="1"/>
  <c r="Q127" i="2"/>
  <c r="I125" i="15" s="1"/>
  <c r="Q128" i="2"/>
  <c r="I126" i="15" s="1"/>
  <c r="Q129" i="2"/>
  <c r="I127" i="15" s="1"/>
  <c r="Q130" i="2"/>
  <c r="I128" i="15" s="1"/>
  <c r="Q131" i="2"/>
  <c r="I129" i="15" s="1"/>
  <c r="Q132" i="2"/>
  <c r="I130" i="15" s="1"/>
  <c r="Q133" i="2"/>
  <c r="I131" i="15" s="1"/>
  <c r="Q134" i="2"/>
  <c r="I132" i="15" s="1"/>
  <c r="Q135" i="2"/>
  <c r="I133" i="15" s="1"/>
  <c r="Q136" i="2"/>
  <c r="I134" i="15" s="1"/>
  <c r="Q137" i="2"/>
  <c r="I135" i="15" s="1"/>
  <c r="Q138" i="2"/>
  <c r="I136" i="15" s="1"/>
  <c r="Q139" i="2"/>
  <c r="I137" i="15" s="1"/>
  <c r="Q140" i="2"/>
  <c r="I138" i="15" s="1"/>
  <c r="Q5" i="2"/>
  <c r="O6" i="2"/>
  <c r="H4" i="15" s="1"/>
  <c r="O7" i="2"/>
  <c r="H5" i="15" s="1"/>
  <c r="O8" i="2"/>
  <c r="H6" i="15" s="1"/>
  <c r="O9" i="2"/>
  <c r="H7" i="15" s="1"/>
  <c r="O10" i="2"/>
  <c r="H8" i="15" s="1"/>
  <c r="O11" i="2"/>
  <c r="H9" i="15" s="1"/>
  <c r="O12" i="2"/>
  <c r="H10" i="15" s="1"/>
  <c r="O13" i="2"/>
  <c r="H11" i="15" s="1"/>
  <c r="O14" i="2"/>
  <c r="H12" i="15" s="1"/>
  <c r="O15" i="2"/>
  <c r="H13" i="15" s="1"/>
  <c r="O16" i="2"/>
  <c r="H14" i="15" s="1"/>
  <c r="O17" i="2"/>
  <c r="H15" i="15" s="1"/>
  <c r="O18" i="2"/>
  <c r="H16" i="15" s="1"/>
  <c r="O19" i="2"/>
  <c r="H17" i="15" s="1"/>
  <c r="O20" i="2"/>
  <c r="H18" i="15" s="1"/>
  <c r="O21" i="2"/>
  <c r="H19" i="15" s="1"/>
  <c r="O22" i="2"/>
  <c r="H20" i="15" s="1"/>
  <c r="O23" i="2"/>
  <c r="H21" i="15" s="1"/>
  <c r="O24" i="2"/>
  <c r="H22" i="15" s="1"/>
  <c r="O25" i="2"/>
  <c r="H23" i="15" s="1"/>
  <c r="O26" i="2"/>
  <c r="H24" i="15" s="1"/>
  <c r="O27" i="2"/>
  <c r="H25" i="15" s="1"/>
  <c r="O28" i="2"/>
  <c r="H26" i="15" s="1"/>
  <c r="O29" i="2"/>
  <c r="H27" i="15" s="1"/>
  <c r="O30" i="2"/>
  <c r="H28" i="15" s="1"/>
  <c r="O31" i="2"/>
  <c r="H29" i="15" s="1"/>
  <c r="O32" i="2"/>
  <c r="H30" i="15" s="1"/>
  <c r="O33" i="2"/>
  <c r="H31" i="15" s="1"/>
  <c r="O34" i="2"/>
  <c r="H32" i="15" s="1"/>
  <c r="O35" i="2"/>
  <c r="H33" i="15" s="1"/>
  <c r="O36" i="2"/>
  <c r="H34" i="15" s="1"/>
  <c r="O37" i="2"/>
  <c r="H35" i="15" s="1"/>
  <c r="O38" i="2"/>
  <c r="H36" i="15" s="1"/>
  <c r="O39" i="2"/>
  <c r="H37" i="15" s="1"/>
  <c r="O40" i="2"/>
  <c r="H38" i="15" s="1"/>
  <c r="O41" i="2"/>
  <c r="H39" i="15" s="1"/>
  <c r="O42" i="2"/>
  <c r="H40" i="15" s="1"/>
  <c r="O43" i="2"/>
  <c r="H41" i="15" s="1"/>
  <c r="O44" i="2"/>
  <c r="H42" i="15" s="1"/>
  <c r="O45" i="2"/>
  <c r="H43" i="15" s="1"/>
  <c r="O46" i="2"/>
  <c r="H44" i="15" s="1"/>
  <c r="O47" i="2"/>
  <c r="H45" i="15" s="1"/>
  <c r="O49" i="2"/>
  <c r="H47" i="15" s="1"/>
  <c r="O50" i="2"/>
  <c r="H48" i="15" s="1"/>
  <c r="O51" i="2"/>
  <c r="H49" i="15" s="1"/>
  <c r="O52" i="2"/>
  <c r="H50" i="15" s="1"/>
  <c r="O53" i="2"/>
  <c r="H51" i="15" s="1"/>
  <c r="O54" i="2"/>
  <c r="H52" i="15" s="1"/>
  <c r="O55" i="2"/>
  <c r="H53" i="15" s="1"/>
  <c r="O56" i="2"/>
  <c r="H54" i="15" s="1"/>
  <c r="O57" i="2"/>
  <c r="H55" i="15" s="1"/>
  <c r="O58" i="2"/>
  <c r="H56" i="15" s="1"/>
  <c r="O59" i="2"/>
  <c r="H57" i="15" s="1"/>
  <c r="O60" i="2"/>
  <c r="H58" i="15" s="1"/>
  <c r="O61" i="2"/>
  <c r="H59" i="15" s="1"/>
  <c r="O62" i="2"/>
  <c r="H60" i="15" s="1"/>
  <c r="O63" i="2"/>
  <c r="H61" i="15" s="1"/>
  <c r="O64" i="2"/>
  <c r="H62" i="15" s="1"/>
  <c r="O65" i="2"/>
  <c r="H63" i="15" s="1"/>
  <c r="O66" i="2"/>
  <c r="H64" i="15" s="1"/>
  <c r="O67" i="2"/>
  <c r="H65" i="15" s="1"/>
  <c r="O68" i="2"/>
  <c r="H66" i="15" s="1"/>
  <c r="O69" i="2"/>
  <c r="H67" i="15" s="1"/>
  <c r="O70" i="2"/>
  <c r="H68" i="15" s="1"/>
  <c r="O71" i="2"/>
  <c r="H69" i="15" s="1"/>
  <c r="O72" i="2"/>
  <c r="H70" i="15" s="1"/>
  <c r="O73" i="2"/>
  <c r="H71" i="15" s="1"/>
  <c r="O74" i="2"/>
  <c r="H72" i="15" s="1"/>
  <c r="O75" i="2"/>
  <c r="H73" i="15" s="1"/>
  <c r="O76" i="2"/>
  <c r="H74" i="15" s="1"/>
  <c r="O77" i="2"/>
  <c r="H75" i="15" s="1"/>
  <c r="O78" i="2"/>
  <c r="H76" i="15" s="1"/>
  <c r="O79" i="2"/>
  <c r="H77" i="15" s="1"/>
  <c r="O80" i="2"/>
  <c r="H78" i="15" s="1"/>
  <c r="O81" i="2"/>
  <c r="H79" i="15" s="1"/>
  <c r="O82" i="2"/>
  <c r="H80" i="15" s="1"/>
  <c r="O83" i="2"/>
  <c r="H81" i="15" s="1"/>
  <c r="O84" i="2"/>
  <c r="H82" i="15" s="1"/>
  <c r="O85" i="2"/>
  <c r="H83" i="15" s="1"/>
  <c r="O86" i="2"/>
  <c r="H84" i="15" s="1"/>
  <c r="O87" i="2"/>
  <c r="H85" i="15" s="1"/>
  <c r="O88" i="2"/>
  <c r="H86" i="15" s="1"/>
  <c r="O89" i="2"/>
  <c r="H87" i="15" s="1"/>
  <c r="O90" i="2"/>
  <c r="H88" i="15" s="1"/>
  <c r="O91" i="2"/>
  <c r="H89" i="15" s="1"/>
  <c r="O92" i="2"/>
  <c r="H90" i="15" s="1"/>
  <c r="O93" i="2"/>
  <c r="H91" i="15" s="1"/>
  <c r="O94" i="2"/>
  <c r="H92" i="15" s="1"/>
  <c r="O95" i="2"/>
  <c r="H93" i="15" s="1"/>
  <c r="O96" i="2"/>
  <c r="H94" i="15" s="1"/>
  <c r="O97" i="2"/>
  <c r="H95" i="15" s="1"/>
  <c r="O100" i="2"/>
  <c r="H98" i="15" s="1"/>
  <c r="O101" i="2"/>
  <c r="H99" i="15" s="1"/>
  <c r="O102" i="2"/>
  <c r="H100" i="15" s="1"/>
  <c r="O103" i="2"/>
  <c r="H101" i="15" s="1"/>
  <c r="O104" i="2"/>
  <c r="H102" i="15" s="1"/>
  <c r="O105" i="2"/>
  <c r="H103" i="15" s="1"/>
  <c r="O106" i="2"/>
  <c r="H104" i="15" s="1"/>
  <c r="O107" i="2"/>
  <c r="H105" i="15" s="1"/>
  <c r="O108" i="2"/>
  <c r="H106" i="15" s="1"/>
  <c r="O109" i="2"/>
  <c r="H107" i="15" s="1"/>
  <c r="O110" i="2"/>
  <c r="H108" i="15" s="1"/>
  <c r="O111" i="2"/>
  <c r="H109" i="15" s="1"/>
  <c r="O112" i="2"/>
  <c r="H110" i="15" s="1"/>
  <c r="O113" i="2"/>
  <c r="H111" i="15" s="1"/>
  <c r="O114" i="2"/>
  <c r="H112" i="15" s="1"/>
  <c r="O115" i="2"/>
  <c r="H113" i="15" s="1"/>
  <c r="O116" i="2"/>
  <c r="H114" i="15" s="1"/>
  <c r="O117" i="2"/>
  <c r="H115" i="15" s="1"/>
  <c r="O118" i="2"/>
  <c r="H116" i="15" s="1"/>
  <c r="O119" i="2"/>
  <c r="H117" i="15" s="1"/>
  <c r="O120" i="2"/>
  <c r="H118" i="15" s="1"/>
  <c r="O121" i="2"/>
  <c r="H119" i="15" s="1"/>
  <c r="O122" i="2"/>
  <c r="H120" i="15" s="1"/>
  <c r="O123" i="2"/>
  <c r="H121" i="15" s="1"/>
  <c r="O124" i="2"/>
  <c r="H122" i="15" s="1"/>
  <c r="O125" i="2"/>
  <c r="H123" i="15" s="1"/>
  <c r="O126" i="2"/>
  <c r="H124" i="15" s="1"/>
  <c r="O127" i="2"/>
  <c r="H125" i="15" s="1"/>
  <c r="O128" i="2"/>
  <c r="H126" i="15" s="1"/>
  <c r="O129" i="2"/>
  <c r="H127" i="15" s="1"/>
  <c r="O130" i="2"/>
  <c r="H128" i="15" s="1"/>
  <c r="O131" i="2"/>
  <c r="H129" i="15" s="1"/>
  <c r="O132" i="2"/>
  <c r="H130" i="15" s="1"/>
  <c r="O133" i="2"/>
  <c r="H131" i="15" s="1"/>
  <c r="O134" i="2"/>
  <c r="H132" i="15" s="1"/>
  <c r="O135" i="2"/>
  <c r="H133" i="15" s="1"/>
  <c r="O136" i="2"/>
  <c r="H134" i="15" s="1"/>
  <c r="O137" i="2"/>
  <c r="H135" i="15" s="1"/>
  <c r="O138" i="2"/>
  <c r="H136" i="15" s="1"/>
  <c r="O139" i="2"/>
  <c r="H137" i="15" s="1"/>
  <c r="O140" i="2"/>
  <c r="H138" i="15" s="1"/>
  <c r="O5" i="2"/>
  <c r="M6" i="2"/>
  <c r="G4" i="15" s="1"/>
  <c r="M7" i="2"/>
  <c r="G5" i="15" s="1"/>
  <c r="M8" i="2"/>
  <c r="G6" i="15" s="1"/>
  <c r="M9" i="2"/>
  <c r="G7" i="15" s="1"/>
  <c r="M10" i="2"/>
  <c r="G8" i="15" s="1"/>
  <c r="M11" i="2"/>
  <c r="G9" i="15" s="1"/>
  <c r="M12" i="2"/>
  <c r="G10" i="15" s="1"/>
  <c r="M13" i="2"/>
  <c r="G11" i="15" s="1"/>
  <c r="M14" i="2"/>
  <c r="G12" i="15" s="1"/>
  <c r="M15" i="2"/>
  <c r="G13" i="15" s="1"/>
  <c r="M16" i="2"/>
  <c r="G14" i="15" s="1"/>
  <c r="M17" i="2"/>
  <c r="G15" i="15" s="1"/>
  <c r="M18" i="2"/>
  <c r="G16" i="15" s="1"/>
  <c r="M19" i="2"/>
  <c r="G17" i="15" s="1"/>
  <c r="M20" i="2"/>
  <c r="G18" i="15" s="1"/>
  <c r="M21" i="2"/>
  <c r="G19" i="15" s="1"/>
  <c r="M22" i="2"/>
  <c r="G20" i="15" s="1"/>
  <c r="M23" i="2"/>
  <c r="G21" i="15" s="1"/>
  <c r="M24" i="2"/>
  <c r="G22" i="15" s="1"/>
  <c r="M25" i="2"/>
  <c r="G23" i="15" s="1"/>
  <c r="M26" i="2"/>
  <c r="G24" i="15" s="1"/>
  <c r="M27" i="2"/>
  <c r="G25" i="15" s="1"/>
  <c r="M28" i="2"/>
  <c r="G26" i="15" s="1"/>
  <c r="M29" i="2"/>
  <c r="G27" i="15" s="1"/>
  <c r="M30" i="2"/>
  <c r="G28" i="15" s="1"/>
  <c r="M31" i="2"/>
  <c r="G29" i="15" s="1"/>
  <c r="M32" i="2"/>
  <c r="G30" i="15" s="1"/>
  <c r="M33" i="2"/>
  <c r="G31" i="15" s="1"/>
  <c r="M34" i="2"/>
  <c r="G32" i="15" s="1"/>
  <c r="M35" i="2"/>
  <c r="G33" i="15" s="1"/>
  <c r="M36" i="2"/>
  <c r="G34" i="15" s="1"/>
  <c r="M37" i="2"/>
  <c r="G35" i="15" s="1"/>
  <c r="M38" i="2"/>
  <c r="G36" i="15" s="1"/>
  <c r="M39" i="2"/>
  <c r="G37" i="15" s="1"/>
  <c r="M40" i="2"/>
  <c r="G38" i="15" s="1"/>
  <c r="M41" i="2"/>
  <c r="G39" i="15" s="1"/>
  <c r="M42" i="2"/>
  <c r="G40" i="15" s="1"/>
  <c r="M43" i="2"/>
  <c r="G41" i="15" s="1"/>
  <c r="M44" i="2"/>
  <c r="G42" i="15" s="1"/>
  <c r="M45" i="2"/>
  <c r="G43" i="15" s="1"/>
  <c r="M46" i="2"/>
  <c r="G44" i="15" s="1"/>
  <c r="M47" i="2"/>
  <c r="G45" i="15" s="1"/>
  <c r="M49" i="2"/>
  <c r="G47" i="15" s="1"/>
  <c r="M50" i="2"/>
  <c r="G48" i="15" s="1"/>
  <c r="M51" i="2"/>
  <c r="G49" i="15" s="1"/>
  <c r="M52" i="2"/>
  <c r="G50" i="15" s="1"/>
  <c r="M53" i="2"/>
  <c r="G51" i="15" s="1"/>
  <c r="M54" i="2"/>
  <c r="G52" i="15" s="1"/>
  <c r="M55" i="2"/>
  <c r="G53" i="15" s="1"/>
  <c r="M56" i="2"/>
  <c r="G54" i="15" s="1"/>
  <c r="M57" i="2"/>
  <c r="G55" i="15" s="1"/>
  <c r="M58" i="2"/>
  <c r="G56" i="15" s="1"/>
  <c r="M59" i="2"/>
  <c r="G57" i="15" s="1"/>
  <c r="M60" i="2"/>
  <c r="G58" i="15" s="1"/>
  <c r="M61" i="2"/>
  <c r="G59" i="15" s="1"/>
  <c r="M62" i="2"/>
  <c r="G60" i="15" s="1"/>
  <c r="M63" i="2"/>
  <c r="G61" i="15" s="1"/>
  <c r="M64" i="2"/>
  <c r="G62" i="15" s="1"/>
  <c r="M65" i="2"/>
  <c r="G63" i="15" s="1"/>
  <c r="M66" i="2"/>
  <c r="G64" i="15" s="1"/>
  <c r="M67" i="2"/>
  <c r="G65" i="15" s="1"/>
  <c r="M68" i="2"/>
  <c r="G66" i="15" s="1"/>
  <c r="M69" i="2"/>
  <c r="G67" i="15" s="1"/>
  <c r="M70" i="2"/>
  <c r="G68" i="15" s="1"/>
  <c r="M71" i="2"/>
  <c r="G69" i="15" s="1"/>
  <c r="M72" i="2"/>
  <c r="G70" i="15" s="1"/>
  <c r="M73" i="2"/>
  <c r="G71" i="15" s="1"/>
  <c r="M74" i="2"/>
  <c r="G72" i="15" s="1"/>
  <c r="M75" i="2"/>
  <c r="G73" i="15" s="1"/>
  <c r="M76" i="2"/>
  <c r="G74" i="15" s="1"/>
  <c r="M77" i="2"/>
  <c r="G75" i="15" s="1"/>
  <c r="M78" i="2"/>
  <c r="G76" i="15" s="1"/>
  <c r="M79" i="2"/>
  <c r="G77" i="15" s="1"/>
  <c r="M80" i="2"/>
  <c r="G78" i="15" s="1"/>
  <c r="M81" i="2"/>
  <c r="G79" i="15" s="1"/>
  <c r="M82" i="2"/>
  <c r="G80" i="15" s="1"/>
  <c r="M83" i="2"/>
  <c r="G81" i="15" s="1"/>
  <c r="M84" i="2"/>
  <c r="G82" i="15" s="1"/>
  <c r="M85" i="2"/>
  <c r="G83" i="15" s="1"/>
  <c r="M86" i="2"/>
  <c r="G84" i="15" s="1"/>
  <c r="M87" i="2"/>
  <c r="G85" i="15" s="1"/>
  <c r="M88" i="2"/>
  <c r="G86" i="15" s="1"/>
  <c r="M89" i="2"/>
  <c r="G87" i="15" s="1"/>
  <c r="M90" i="2"/>
  <c r="G88" i="15" s="1"/>
  <c r="M91" i="2"/>
  <c r="G89" i="15" s="1"/>
  <c r="M92" i="2"/>
  <c r="G90" i="15" s="1"/>
  <c r="M93" i="2"/>
  <c r="G91" i="15" s="1"/>
  <c r="M94" i="2"/>
  <c r="G92" i="15" s="1"/>
  <c r="M95" i="2"/>
  <c r="G93" i="15" s="1"/>
  <c r="M96" i="2"/>
  <c r="G94" i="15" s="1"/>
  <c r="M97" i="2"/>
  <c r="G95" i="15" s="1"/>
  <c r="M100" i="2"/>
  <c r="G98" i="15" s="1"/>
  <c r="M101" i="2"/>
  <c r="G99" i="15" s="1"/>
  <c r="M102" i="2"/>
  <c r="G100" i="15" s="1"/>
  <c r="M103" i="2"/>
  <c r="G101" i="15" s="1"/>
  <c r="M104" i="2"/>
  <c r="G102" i="15" s="1"/>
  <c r="M105" i="2"/>
  <c r="G103" i="15" s="1"/>
  <c r="M106" i="2"/>
  <c r="G104" i="15" s="1"/>
  <c r="M107" i="2"/>
  <c r="G105" i="15" s="1"/>
  <c r="M108" i="2"/>
  <c r="G106" i="15" s="1"/>
  <c r="M109" i="2"/>
  <c r="G107" i="15" s="1"/>
  <c r="M110" i="2"/>
  <c r="G108" i="15" s="1"/>
  <c r="M111" i="2"/>
  <c r="G109" i="15" s="1"/>
  <c r="M112" i="2"/>
  <c r="G110" i="15" s="1"/>
  <c r="M113" i="2"/>
  <c r="G111" i="15" s="1"/>
  <c r="M114" i="2"/>
  <c r="G112" i="15" s="1"/>
  <c r="M115" i="2"/>
  <c r="G113" i="15" s="1"/>
  <c r="M116" i="2"/>
  <c r="G114" i="15" s="1"/>
  <c r="M117" i="2"/>
  <c r="G115" i="15" s="1"/>
  <c r="M118" i="2"/>
  <c r="G116" i="15" s="1"/>
  <c r="M119" i="2"/>
  <c r="G117" i="15" s="1"/>
  <c r="M120" i="2"/>
  <c r="G118" i="15" s="1"/>
  <c r="M121" i="2"/>
  <c r="G119" i="15" s="1"/>
  <c r="M122" i="2"/>
  <c r="G120" i="15" s="1"/>
  <c r="M123" i="2"/>
  <c r="G121" i="15" s="1"/>
  <c r="M124" i="2"/>
  <c r="G122" i="15" s="1"/>
  <c r="M125" i="2"/>
  <c r="G123" i="15" s="1"/>
  <c r="M126" i="2"/>
  <c r="G124" i="15" s="1"/>
  <c r="M127" i="2"/>
  <c r="G125" i="15" s="1"/>
  <c r="M128" i="2"/>
  <c r="G126" i="15" s="1"/>
  <c r="M129" i="2"/>
  <c r="G127" i="15" s="1"/>
  <c r="M130" i="2"/>
  <c r="G128" i="15" s="1"/>
  <c r="M131" i="2"/>
  <c r="G129" i="15" s="1"/>
  <c r="M132" i="2"/>
  <c r="G130" i="15" s="1"/>
  <c r="M133" i="2"/>
  <c r="G131" i="15" s="1"/>
  <c r="M134" i="2"/>
  <c r="G132" i="15" s="1"/>
  <c r="M135" i="2"/>
  <c r="G133" i="15" s="1"/>
  <c r="M136" i="2"/>
  <c r="G134" i="15" s="1"/>
  <c r="M137" i="2"/>
  <c r="G135" i="15" s="1"/>
  <c r="M138" i="2"/>
  <c r="G136" i="15" s="1"/>
  <c r="M139" i="2"/>
  <c r="G137" i="15" s="1"/>
  <c r="M140" i="2"/>
  <c r="G138" i="15" s="1"/>
  <c r="M5" i="2"/>
  <c r="K6" i="2"/>
  <c r="F4" i="15" s="1"/>
  <c r="K7" i="2"/>
  <c r="F5" i="15" s="1"/>
  <c r="K8" i="2"/>
  <c r="F6" i="15" s="1"/>
  <c r="K9" i="2"/>
  <c r="F7" i="15" s="1"/>
  <c r="K10" i="2"/>
  <c r="F8" i="15" s="1"/>
  <c r="K11" i="2"/>
  <c r="F9" i="15" s="1"/>
  <c r="K12" i="2"/>
  <c r="F10" i="15" s="1"/>
  <c r="K13" i="2"/>
  <c r="F11" i="15" s="1"/>
  <c r="K14" i="2"/>
  <c r="F12" i="15" s="1"/>
  <c r="K15" i="2"/>
  <c r="F13" i="15" s="1"/>
  <c r="K16" i="2"/>
  <c r="F14" i="15" s="1"/>
  <c r="K17" i="2"/>
  <c r="F15" i="15" s="1"/>
  <c r="K18" i="2"/>
  <c r="F16" i="15" s="1"/>
  <c r="K19" i="2"/>
  <c r="F17" i="15" s="1"/>
  <c r="K20" i="2"/>
  <c r="F18" i="15" s="1"/>
  <c r="K21" i="2"/>
  <c r="F19" i="15" s="1"/>
  <c r="K22" i="2"/>
  <c r="F20" i="15" s="1"/>
  <c r="K23" i="2"/>
  <c r="F21" i="15" s="1"/>
  <c r="K24" i="2"/>
  <c r="F22" i="15" s="1"/>
  <c r="K25" i="2"/>
  <c r="F23" i="15" s="1"/>
  <c r="K26" i="2"/>
  <c r="F24" i="15" s="1"/>
  <c r="K27" i="2"/>
  <c r="F25" i="15" s="1"/>
  <c r="K28" i="2"/>
  <c r="F26" i="15" s="1"/>
  <c r="K29" i="2"/>
  <c r="F27" i="15" s="1"/>
  <c r="K30" i="2"/>
  <c r="F28" i="15" s="1"/>
  <c r="K31" i="2"/>
  <c r="F29" i="15" s="1"/>
  <c r="K32" i="2"/>
  <c r="F30" i="15" s="1"/>
  <c r="K33" i="2"/>
  <c r="F31" i="15" s="1"/>
  <c r="K34" i="2"/>
  <c r="F32" i="15" s="1"/>
  <c r="K35" i="2"/>
  <c r="F33" i="15" s="1"/>
  <c r="K36" i="2"/>
  <c r="F34" i="15" s="1"/>
  <c r="K37" i="2"/>
  <c r="F35" i="15" s="1"/>
  <c r="K38" i="2"/>
  <c r="F36" i="15" s="1"/>
  <c r="K39" i="2"/>
  <c r="F37" i="15" s="1"/>
  <c r="K40" i="2"/>
  <c r="F38" i="15" s="1"/>
  <c r="K41" i="2"/>
  <c r="F39" i="15" s="1"/>
  <c r="K42" i="2"/>
  <c r="F40" i="15" s="1"/>
  <c r="K43" i="2"/>
  <c r="F41" i="15" s="1"/>
  <c r="K44" i="2"/>
  <c r="F42" i="15" s="1"/>
  <c r="K45" i="2"/>
  <c r="F43" i="15" s="1"/>
  <c r="K46" i="2"/>
  <c r="F44" i="15" s="1"/>
  <c r="K47" i="2"/>
  <c r="F45" i="15" s="1"/>
  <c r="K49" i="2"/>
  <c r="F47" i="15" s="1"/>
  <c r="K50" i="2"/>
  <c r="F48" i="15" s="1"/>
  <c r="K51" i="2"/>
  <c r="F49" i="15" s="1"/>
  <c r="K52" i="2"/>
  <c r="F50" i="15" s="1"/>
  <c r="K53" i="2"/>
  <c r="F51" i="15" s="1"/>
  <c r="K54" i="2"/>
  <c r="F52" i="15" s="1"/>
  <c r="K55" i="2"/>
  <c r="F53" i="15" s="1"/>
  <c r="K56" i="2"/>
  <c r="F54" i="15" s="1"/>
  <c r="K57" i="2"/>
  <c r="F55" i="15" s="1"/>
  <c r="K58" i="2"/>
  <c r="F56" i="15" s="1"/>
  <c r="K59" i="2"/>
  <c r="F57" i="15" s="1"/>
  <c r="K60" i="2"/>
  <c r="F58" i="15" s="1"/>
  <c r="K61" i="2"/>
  <c r="F59" i="15" s="1"/>
  <c r="K62" i="2"/>
  <c r="F60" i="15" s="1"/>
  <c r="K63" i="2"/>
  <c r="F61" i="15" s="1"/>
  <c r="K64" i="2"/>
  <c r="F62" i="15" s="1"/>
  <c r="K65" i="2"/>
  <c r="F63" i="15" s="1"/>
  <c r="K66" i="2"/>
  <c r="F64" i="15" s="1"/>
  <c r="K67" i="2"/>
  <c r="F65" i="15" s="1"/>
  <c r="K68" i="2"/>
  <c r="F66" i="15" s="1"/>
  <c r="K69" i="2"/>
  <c r="F67" i="15" s="1"/>
  <c r="K70" i="2"/>
  <c r="F68" i="15" s="1"/>
  <c r="K71" i="2"/>
  <c r="F69" i="15" s="1"/>
  <c r="K72" i="2"/>
  <c r="F70" i="15" s="1"/>
  <c r="K73" i="2"/>
  <c r="F71" i="15" s="1"/>
  <c r="K74" i="2"/>
  <c r="F72" i="15" s="1"/>
  <c r="K75" i="2"/>
  <c r="F73" i="15" s="1"/>
  <c r="K76" i="2"/>
  <c r="F74" i="15" s="1"/>
  <c r="K77" i="2"/>
  <c r="F75" i="15" s="1"/>
  <c r="K78" i="2"/>
  <c r="F76" i="15" s="1"/>
  <c r="K79" i="2"/>
  <c r="F77" i="15" s="1"/>
  <c r="K80" i="2"/>
  <c r="F78" i="15" s="1"/>
  <c r="K81" i="2"/>
  <c r="F79" i="15" s="1"/>
  <c r="K82" i="2"/>
  <c r="F80" i="15" s="1"/>
  <c r="K83" i="2"/>
  <c r="F81" i="15" s="1"/>
  <c r="K84" i="2"/>
  <c r="F82" i="15" s="1"/>
  <c r="K85" i="2"/>
  <c r="F83" i="15" s="1"/>
  <c r="K86" i="2"/>
  <c r="F84" i="15" s="1"/>
  <c r="K87" i="2"/>
  <c r="F85" i="15" s="1"/>
  <c r="K88" i="2"/>
  <c r="F86" i="15" s="1"/>
  <c r="K89" i="2"/>
  <c r="F87" i="15" s="1"/>
  <c r="K90" i="2"/>
  <c r="F88" i="15" s="1"/>
  <c r="K91" i="2"/>
  <c r="F89" i="15" s="1"/>
  <c r="K92" i="2"/>
  <c r="F90" i="15" s="1"/>
  <c r="K93" i="2"/>
  <c r="F91" i="15" s="1"/>
  <c r="K94" i="2"/>
  <c r="F92" i="15" s="1"/>
  <c r="K95" i="2"/>
  <c r="F93" i="15" s="1"/>
  <c r="K96" i="2"/>
  <c r="F94" i="15" s="1"/>
  <c r="K97" i="2"/>
  <c r="F95" i="15" s="1"/>
  <c r="K100" i="2"/>
  <c r="F98" i="15" s="1"/>
  <c r="K101" i="2"/>
  <c r="F99" i="15" s="1"/>
  <c r="K102" i="2"/>
  <c r="F100" i="15" s="1"/>
  <c r="K103" i="2"/>
  <c r="F101" i="15" s="1"/>
  <c r="K104" i="2"/>
  <c r="F102" i="15" s="1"/>
  <c r="K105" i="2"/>
  <c r="F103" i="15" s="1"/>
  <c r="K106" i="2"/>
  <c r="F104" i="15" s="1"/>
  <c r="K107" i="2"/>
  <c r="F105" i="15" s="1"/>
  <c r="K108" i="2"/>
  <c r="F106" i="15" s="1"/>
  <c r="K109" i="2"/>
  <c r="F107" i="15" s="1"/>
  <c r="K110" i="2"/>
  <c r="F108" i="15" s="1"/>
  <c r="K111" i="2"/>
  <c r="F109" i="15" s="1"/>
  <c r="K112" i="2"/>
  <c r="F110" i="15" s="1"/>
  <c r="K113" i="2"/>
  <c r="F111" i="15" s="1"/>
  <c r="K114" i="2"/>
  <c r="F112" i="15" s="1"/>
  <c r="K115" i="2"/>
  <c r="F113" i="15" s="1"/>
  <c r="K116" i="2"/>
  <c r="F114" i="15" s="1"/>
  <c r="K117" i="2"/>
  <c r="F115" i="15" s="1"/>
  <c r="K118" i="2"/>
  <c r="F116" i="15" s="1"/>
  <c r="K119" i="2"/>
  <c r="F117" i="15" s="1"/>
  <c r="K120" i="2"/>
  <c r="F118" i="15" s="1"/>
  <c r="K121" i="2"/>
  <c r="F119" i="15" s="1"/>
  <c r="K122" i="2"/>
  <c r="F120" i="15" s="1"/>
  <c r="K123" i="2"/>
  <c r="F121" i="15" s="1"/>
  <c r="K124" i="2"/>
  <c r="F122" i="15" s="1"/>
  <c r="K125" i="2"/>
  <c r="F123" i="15" s="1"/>
  <c r="K126" i="2"/>
  <c r="F124" i="15" s="1"/>
  <c r="K127" i="2"/>
  <c r="F125" i="15" s="1"/>
  <c r="K128" i="2"/>
  <c r="F126" i="15" s="1"/>
  <c r="K129" i="2"/>
  <c r="F127" i="15" s="1"/>
  <c r="K130" i="2"/>
  <c r="F128" i="15" s="1"/>
  <c r="K131" i="2"/>
  <c r="F129" i="15" s="1"/>
  <c r="K132" i="2"/>
  <c r="F130" i="15" s="1"/>
  <c r="K133" i="2"/>
  <c r="F131" i="15" s="1"/>
  <c r="K134" i="2"/>
  <c r="F132" i="15" s="1"/>
  <c r="K135" i="2"/>
  <c r="F133" i="15" s="1"/>
  <c r="K136" i="2"/>
  <c r="F134" i="15" s="1"/>
  <c r="K137" i="2"/>
  <c r="F135" i="15" s="1"/>
  <c r="K138" i="2"/>
  <c r="F136" i="15" s="1"/>
  <c r="K139" i="2"/>
  <c r="F137" i="15" s="1"/>
  <c r="K140" i="2"/>
  <c r="F138" i="15" s="1"/>
  <c r="K5" i="2"/>
  <c r="I6" i="2"/>
  <c r="E4" i="15" s="1"/>
  <c r="I7" i="2"/>
  <c r="E5" i="15" s="1"/>
  <c r="I8" i="2"/>
  <c r="E6" i="15" s="1"/>
  <c r="I9" i="2"/>
  <c r="E7" i="15" s="1"/>
  <c r="I10" i="2"/>
  <c r="E8" i="15" s="1"/>
  <c r="I11" i="2"/>
  <c r="E9" i="15" s="1"/>
  <c r="I12" i="2"/>
  <c r="E10" i="15" s="1"/>
  <c r="I13" i="2"/>
  <c r="E11" i="15" s="1"/>
  <c r="I14" i="2"/>
  <c r="E12" i="15" s="1"/>
  <c r="I15" i="2"/>
  <c r="E13" i="15" s="1"/>
  <c r="I16" i="2"/>
  <c r="E14" i="15" s="1"/>
  <c r="I17" i="2"/>
  <c r="E15" i="15" s="1"/>
  <c r="I18" i="2"/>
  <c r="E16" i="15" s="1"/>
  <c r="I19" i="2"/>
  <c r="E17" i="15" s="1"/>
  <c r="I20" i="2"/>
  <c r="E18" i="15" s="1"/>
  <c r="I21" i="2"/>
  <c r="E19" i="15" s="1"/>
  <c r="I22" i="2"/>
  <c r="E20" i="15" s="1"/>
  <c r="I23" i="2"/>
  <c r="E21" i="15" s="1"/>
  <c r="I24" i="2"/>
  <c r="E22" i="15" s="1"/>
  <c r="I25" i="2"/>
  <c r="E23" i="15" s="1"/>
  <c r="I26" i="2"/>
  <c r="E24" i="15" s="1"/>
  <c r="I27" i="2"/>
  <c r="E25" i="15" s="1"/>
  <c r="I28" i="2"/>
  <c r="E26" i="15" s="1"/>
  <c r="I29" i="2"/>
  <c r="E27" i="15" s="1"/>
  <c r="I30" i="2"/>
  <c r="E28" i="15" s="1"/>
  <c r="I31" i="2"/>
  <c r="E29" i="15" s="1"/>
  <c r="I32" i="2"/>
  <c r="E30" i="15" s="1"/>
  <c r="I33" i="2"/>
  <c r="E31" i="15" s="1"/>
  <c r="I34" i="2"/>
  <c r="E32" i="15" s="1"/>
  <c r="I35" i="2"/>
  <c r="E33" i="15" s="1"/>
  <c r="I36" i="2"/>
  <c r="E34" i="15" s="1"/>
  <c r="I37" i="2"/>
  <c r="E35" i="15" s="1"/>
  <c r="I38" i="2"/>
  <c r="E36" i="15" s="1"/>
  <c r="I39" i="2"/>
  <c r="E37" i="15" s="1"/>
  <c r="I40" i="2"/>
  <c r="E38" i="15" s="1"/>
  <c r="I41" i="2"/>
  <c r="E39" i="15" s="1"/>
  <c r="I42" i="2"/>
  <c r="E40" i="15" s="1"/>
  <c r="I43" i="2"/>
  <c r="E41" i="15" s="1"/>
  <c r="I44" i="2"/>
  <c r="E42" i="15" s="1"/>
  <c r="I45" i="2"/>
  <c r="E43" i="15" s="1"/>
  <c r="I46" i="2"/>
  <c r="E44" i="15" s="1"/>
  <c r="I47" i="2"/>
  <c r="E45" i="15" s="1"/>
  <c r="I49" i="2"/>
  <c r="E47" i="15" s="1"/>
  <c r="I50" i="2"/>
  <c r="E48" i="15" s="1"/>
  <c r="I51" i="2"/>
  <c r="E49" i="15" s="1"/>
  <c r="I52" i="2"/>
  <c r="E50" i="15" s="1"/>
  <c r="I53" i="2"/>
  <c r="E51" i="15" s="1"/>
  <c r="I54" i="2"/>
  <c r="E52" i="15" s="1"/>
  <c r="I55" i="2"/>
  <c r="E53" i="15" s="1"/>
  <c r="I56" i="2"/>
  <c r="E54" i="15" s="1"/>
  <c r="I57" i="2"/>
  <c r="E55" i="15" s="1"/>
  <c r="I58" i="2"/>
  <c r="E56" i="15" s="1"/>
  <c r="I59" i="2"/>
  <c r="E57" i="15" s="1"/>
  <c r="I60" i="2"/>
  <c r="E58" i="15" s="1"/>
  <c r="I61" i="2"/>
  <c r="E59" i="15" s="1"/>
  <c r="I62" i="2"/>
  <c r="E60" i="15" s="1"/>
  <c r="I63" i="2"/>
  <c r="E61" i="15" s="1"/>
  <c r="I64" i="2"/>
  <c r="E62" i="15" s="1"/>
  <c r="I65" i="2"/>
  <c r="E63" i="15" s="1"/>
  <c r="I66" i="2"/>
  <c r="E64" i="15" s="1"/>
  <c r="I67" i="2"/>
  <c r="E65" i="15" s="1"/>
  <c r="I68" i="2"/>
  <c r="E66" i="15" s="1"/>
  <c r="I69" i="2"/>
  <c r="E67" i="15" s="1"/>
  <c r="I70" i="2"/>
  <c r="E68" i="15" s="1"/>
  <c r="I71" i="2"/>
  <c r="E69" i="15" s="1"/>
  <c r="I72" i="2"/>
  <c r="E70" i="15" s="1"/>
  <c r="I73" i="2"/>
  <c r="E71" i="15" s="1"/>
  <c r="I74" i="2"/>
  <c r="E72" i="15" s="1"/>
  <c r="I75" i="2"/>
  <c r="E73" i="15" s="1"/>
  <c r="I76" i="2"/>
  <c r="E74" i="15" s="1"/>
  <c r="I77" i="2"/>
  <c r="E75" i="15" s="1"/>
  <c r="I78" i="2"/>
  <c r="E76" i="15" s="1"/>
  <c r="I79" i="2"/>
  <c r="E77" i="15" s="1"/>
  <c r="I80" i="2"/>
  <c r="E78" i="15" s="1"/>
  <c r="I81" i="2"/>
  <c r="E79" i="15" s="1"/>
  <c r="I82" i="2"/>
  <c r="E80" i="15" s="1"/>
  <c r="I83" i="2"/>
  <c r="E81" i="15" s="1"/>
  <c r="I84" i="2"/>
  <c r="E82" i="15" s="1"/>
  <c r="I85" i="2"/>
  <c r="E83" i="15" s="1"/>
  <c r="I86" i="2"/>
  <c r="E84" i="15" s="1"/>
  <c r="I87" i="2"/>
  <c r="E85" i="15" s="1"/>
  <c r="I88" i="2"/>
  <c r="E86" i="15" s="1"/>
  <c r="I89" i="2"/>
  <c r="E87" i="15" s="1"/>
  <c r="I90" i="2"/>
  <c r="E88" i="15" s="1"/>
  <c r="I91" i="2"/>
  <c r="E89" i="15" s="1"/>
  <c r="I92" i="2"/>
  <c r="E90" i="15" s="1"/>
  <c r="I93" i="2"/>
  <c r="E91" i="15" s="1"/>
  <c r="I94" i="2"/>
  <c r="E92" i="15" s="1"/>
  <c r="I95" i="2"/>
  <c r="E93" i="15" s="1"/>
  <c r="I96" i="2"/>
  <c r="E94" i="15" s="1"/>
  <c r="I97" i="2"/>
  <c r="E95" i="15" s="1"/>
  <c r="I100" i="2"/>
  <c r="E98" i="15" s="1"/>
  <c r="I101" i="2"/>
  <c r="E99" i="15" s="1"/>
  <c r="I102" i="2"/>
  <c r="E100" i="15" s="1"/>
  <c r="I103" i="2"/>
  <c r="E101" i="15" s="1"/>
  <c r="I104" i="2"/>
  <c r="E102" i="15" s="1"/>
  <c r="I105" i="2"/>
  <c r="E103" i="15" s="1"/>
  <c r="I106" i="2"/>
  <c r="E104" i="15" s="1"/>
  <c r="I107" i="2"/>
  <c r="E105" i="15" s="1"/>
  <c r="I108" i="2"/>
  <c r="E106" i="15" s="1"/>
  <c r="I109" i="2"/>
  <c r="E107" i="15" s="1"/>
  <c r="I110" i="2"/>
  <c r="E108" i="15" s="1"/>
  <c r="I111" i="2"/>
  <c r="E109" i="15" s="1"/>
  <c r="I112" i="2"/>
  <c r="E110" i="15" s="1"/>
  <c r="I113" i="2"/>
  <c r="E111" i="15" s="1"/>
  <c r="I114" i="2"/>
  <c r="E112" i="15" s="1"/>
  <c r="I115" i="2"/>
  <c r="E113" i="15" s="1"/>
  <c r="I116" i="2"/>
  <c r="E114" i="15" s="1"/>
  <c r="I117" i="2"/>
  <c r="E115" i="15" s="1"/>
  <c r="I118" i="2"/>
  <c r="E116" i="15" s="1"/>
  <c r="I119" i="2"/>
  <c r="E117" i="15" s="1"/>
  <c r="I120" i="2"/>
  <c r="E118" i="15" s="1"/>
  <c r="I121" i="2"/>
  <c r="E119" i="15" s="1"/>
  <c r="I122" i="2"/>
  <c r="E120" i="15" s="1"/>
  <c r="I123" i="2"/>
  <c r="E121" i="15" s="1"/>
  <c r="I124" i="2"/>
  <c r="E122" i="15" s="1"/>
  <c r="I125" i="2"/>
  <c r="E123" i="15" s="1"/>
  <c r="I126" i="2"/>
  <c r="E124" i="15" s="1"/>
  <c r="I127" i="2"/>
  <c r="E125" i="15" s="1"/>
  <c r="I128" i="2"/>
  <c r="E126" i="15" s="1"/>
  <c r="I129" i="2"/>
  <c r="E127" i="15" s="1"/>
  <c r="I130" i="2"/>
  <c r="E128" i="15" s="1"/>
  <c r="I131" i="2"/>
  <c r="E129" i="15" s="1"/>
  <c r="I132" i="2"/>
  <c r="E130" i="15" s="1"/>
  <c r="I133" i="2"/>
  <c r="E131" i="15" s="1"/>
  <c r="I134" i="2"/>
  <c r="E132" i="15" s="1"/>
  <c r="I135" i="2"/>
  <c r="E133" i="15" s="1"/>
  <c r="I136" i="2"/>
  <c r="E134" i="15" s="1"/>
  <c r="I137" i="2"/>
  <c r="E135" i="15" s="1"/>
  <c r="I138" i="2"/>
  <c r="E136" i="15" s="1"/>
  <c r="I139" i="2"/>
  <c r="E137" i="15" s="1"/>
  <c r="I140" i="2"/>
  <c r="E138" i="15" s="1"/>
  <c r="I5" i="2"/>
  <c r="G6" i="2"/>
  <c r="D4" i="15" s="1"/>
  <c r="G7" i="2"/>
  <c r="D5" i="15" s="1"/>
  <c r="G8" i="2"/>
  <c r="D6" i="15" s="1"/>
  <c r="G9" i="2"/>
  <c r="D7" i="15" s="1"/>
  <c r="G10" i="2"/>
  <c r="D8" i="15" s="1"/>
  <c r="G11" i="2"/>
  <c r="D9" i="15" s="1"/>
  <c r="G12" i="2"/>
  <c r="D10" i="15" s="1"/>
  <c r="G13" i="2"/>
  <c r="D11" i="15" s="1"/>
  <c r="G14" i="2"/>
  <c r="D12" i="15" s="1"/>
  <c r="G15" i="2"/>
  <c r="D13" i="15" s="1"/>
  <c r="G16" i="2"/>
  <c r="D14" i="15" s="1"/>
  <c r="G17" i="2"/>
  <c r="D15" i="15" s="1"/>
  <c r="G18" i="2"/>
  <c r="D16" i="15" s="1"/>
  <c r="G19" i="2"/>
  <c r="D17" i="15" s="1"/>
  <c r="G20" i="2"/>
  <c r="D18" i="15" s="1"/>
  <c r="G21" i="2"/>
  <c r="D19" i="15" s="1"/>
  <c r="G22" i="2"/>
  <c r="D20" i="15" s="1"/>
  <c r="G23" i="2"/>
  <c r="D21" i="15" s="1"/>
  <c r="G24" i="2"/>
  <c r="D22" i="15" s="1"/>
  <c r="G25" i="2"/>
  <c r="D23" i="15" s="1"/>
  <c r="G26" i="2"/>
  <c r="D24" i="15" s="1"/>
  <c r="G27" i="2"/>
  <c r="D25" i="15" s="1"/>
  <c r="G28" i="2"/>
  <c r="D26" i="15" s="1"/>
  <c r="G29" i="2"/>
  <c r="D27" i="15" s="1"/>
  <c r="G30" i="2"/>
  <c r="D28" i="15" s="1"/>
  <c r="G31" i="2"/>
  <c r="D29" i="15" s="1"/>
  <c r="G32" i="2"/>
  <c r="D30" i="15" s="1"/>
  <c r="G33" i="2"/>
  <c r="D31" i="15" s="1"/>
  <c r="G34" i="2"/>
  <c r="D32" i="15" s="1"/>
  <c r="G35" i="2"/>
  <c r="D33" i="15" s="1"/>
  <c r="G36" i="2"/>
  <c r="D34" i="15" s="1"/>
  <c r="G37" i="2"/>
  <c r="D35" i="15" s="1"/>
  <c r="G38" i="2"/>
  <c r="D36" i="15" s="1"/>
  <c r="G39" i="2"/>
  <c r="D37" i="15" s="1"/>
  <c r="G40" i="2"/>
  <c r="D38" i="15" s="1"/>
  <c r="G41" i="2"/>
  <c r="D39" i="15" s="1"/>
  <c r="G42" i="2"/>
  <c r="D40" i="15" s="1"/>
  <c r="G43" i="2"/>
  <c r="D41" i="15" s="1"/>
  <c r="G44" i="2"/>
  <c r="D42" i="15" s="1"/>
  <c r="G45" i="2"/>
  <c r="D43" i="15" s="1"/>
  <c r="G46" i="2"/>
  <c r="D44" i="15" s="1"/>
  <c r="G47" i="2"/>
  <c r="D45" i="15" s="1"/>
  <c r="G49" i="2"/>
  <c r="D47" i="15" s="1"/>
  <c r="G50" i="2"/>
  <c r="D48" i="15" s="1"/>
  <c r="G51" i="2"/>
  <c r="D49" i="15" s="1"/>
  <c r="G52" i="2"/>
  <c r="D50" i="15" s="1"/>
  <c r="G53" i="2"/>
  <c r="D51" i="15" s="1"/>
  <c r="G54" i="2"/>
  <c r="D52" i="15" s="1"/>
  <c r="G55" i="2"/>
  <c r="D53" i="15" s="1"/>
  <c r="G56" i="2"/>
  <c r="D54" i="15" s="1"/>
  <c r="G57" i="2"/>
  <c r="D55" i="15" s="1"/>
  <c r="G58" i="2"/>
  <c r="D56" i="15" s="1"/>
  <c r="G59" i="2"/>
  <c r="D57" i="15" s="1"/>
  <c r="G60" i="2"/>
  <c r="D58" i="15" s="1"/>
  <c r="G61" i="2"/>
  <c r="D59" i="15" s="1"/>
  <c r="G62" i="2"/>
  <c r="D60" i="15" s="1"/>
  <c r="G63" i="2"/>
  <c r="D61" i="15" s="1"/>
  <c r="G64" i="2"/>
  <c r="D62" i="15" s="1"/>
  <c r="G65" i="2"/>
  <c r="D63" i="15" s="1"/>
  <c r="G66" i="2"/>
  <c r="D64" i="15" s="1"/>
  <c r="G67" i="2"/>
  <c r="D65" i="15" s="1"/>
  <c r="G68" i="2"/>
  <c r="D66" i="15" s="1"/>
  <c r="G69" i="2"/>
  <c r="D67" i="15" s="1"/>
  <c r="G70" i="2"/>
  <c r="D68" i="15" s="1"/>
  <c r="G71" i="2"/>
  <c r="D69" i="15" s="1"/>
  <c r="G72" i="2"/>
  <c r="D70" i="15" s="1"/>
  <c r="G73" i="2"/>
  <c r="D71" i="15" s="1"/>
  <c r="G74" i="2"/>
  <c r="D72" i="15" s="1"/>
  <c r="G75" i="2"/>
  <c r="D73" i="15" s="1"/>
  <c r="G76" i="2"/>
  <c r="D74" i="15" s="1"/>
  <c r="G77" i="2"/>
  <c r="D75" i="15" s="1"/>
  <c r="G78" i="2"/>
  <c r="D76" i="15" s="1"/>
  <c r="G79" i="2"/>
  <c r="D77" i="15" s="1"/>
  <c r="G80" i="2"/>
  <c r="D78" i="15" s="1"/>
  <c r="G81" i="2"/>
  <c r="D79" i="15" s="1"/>
  <c r="G82" i="2"/>
  <c r="D80" i="15" s="1"/>
  <c r="G83" i="2"/>
  <c r="D81" i="15" s="1"/>
  <c r="G84" i="2"/>
  <c r="D82" i="15" s="1"/>
  <c r="G85" i="2"/>
  <c r="D83" i="15" s="1"/>
  <c r="G86" i="2"/>
  <c r="D84" i="15" s="1"/>
  <c r="G87" i="2"/>
  <c r="D85" i="15" s="1"/>
  <c r="G88" i="2"/>
  <c r="D86" i="15" s="1"/>
  <c r="G89" i="2"/>
  <c r="D87" i="15" s="1"/>
  <c r="G90" i="2"/>
  <c r="D88" i="15" s="1"/>
  <c r="G91" i="2"/>
  <c r="D89" i="15" s="1"/>
  <c r="G92" i="2"/>
  <c r="D90" i="15" s="1"/>
  <c r="G93" i="2"/>
  <c r="D91" i="15" s="1"/>
  <c r="G94" i="2"/>
  <c r="D92" i="15" s="1"/>
  <c r="G95" i="2"/>
  <c r="D93" i="15" s="1"/>
  <c r="G96" i="2"/>
  <c r="D94" i="15" s="1"/>
  <c r="G97" i="2"/>
  <c r="D95" i="15" s="1"/>
  <c r="G100" i="2"/>
  <c r="D98" i="15" s="1"/>
  <c r="G101" i="2"/>
  <c r="D99" i="15" s="1"/>
  <c r="G102" i="2"/>
  <c r="D100" i="15" s="1"/>
  <c r="G103" i="2"/>
  <c r="D101" i="15" s="1"/>
  <c r="G104" i="2"/>
  <c r="D102" i="15" s="1"/>
  <c r="G105" i="2"/>
  <c r="D103" i="15" s="1"/>
  <c r="G106" i="2"/>
  <c r="D104" i="15" s="1"/>
  <c r="G107" i="2"/>
  <c r="D105" i="15" s="1"/>
  <c r="G108" i="2"/>
  <c r="D106" i="15" s="1"/>
  <c r="G109" i="2"/>
  <c r="D107" i="15" s="1"/>
  <c r="G110" i="2"/>
  <c r="D108" i="15" s="1"/>
  <c r="G111" i="2"/>
  <c r="D109" i="15" s="1"/>
  <c r="G112" i="2"/>
  <c r="D110" i="15" s="1"/>
  <c r="G113" i="2"/>
  <c r="D111" i="15" s="1"/>
  <c r="G114" i="2"/>
  <c r="D112" i="15" s="1"/>
  <c r="G115" i="2"/>
  <c r="D113" i="15" s="1"/>
  <c r="G116" i="2"/>
  <c r="D114" i="15" s="1"/>
  <c r="G117" i="2"/>
  <c r="D115" i="15" s="1"/>
  <c r="G118" i="2"/>
  <c r="D116" i="15" s="1"/>
  <c r="G119" i="2"/>
  <c r="D117" i="15" s="1"/>
  <c r="G120" i="2"/>
  <c r="D118" i="15" s="1"/>
  <c r="G121" i="2"/>
  <c r="D119" i="15" s="1"/>
  <c r="G122" i="2"/>
  <c r="D120" i="15" s="1"/>
  <c r="G123" i="2"/>
  <c r="D121" i="15" s="1"/>
  <c r="G124" i="2"/>
  <c r="D122" i="15" s="1"/>
  <c r="G125" i="2"/>
  <c r="D123" i="15" s="1"/>
  <c r="G126" i="2"/>
  <c r="D124" i="15" s="1"/>
  <c r="G127" i="2"/>
  <c r="D125" i="15" s="1"/>
  <c r="G128" i="2"/>
  <c r="D126" i="15" s="1"/>
  <c r="G129" i="2"/>
  <c r="D127" i="15" s="1"/>
  <c r="G130" i="2"/>
  <c r="D128" i="15" s="1"/>
  <c r="G131" i="2"/>
  <c r="D129" i="15" s="1"/>
  <c r="G132" i="2"/>
  <c r="D130" i="15" s="1"/>
  <c r="G133" i="2"/>
  <c r="D131" i="15" s="1"/>
  <c r="G134" i="2"/>
  <c r="D132" i="15" s="1"/>
  <c r="G135" i="2"/>
  <c r="D133" i="15" s="1"/>
  <c r="G136" i="2"/>
  <c r="D134" i="15" s="1"/>
  <c r="G137" i="2"/>
  <c r="D135" i="15" s="1"/>
  <c r="G138" i="2"/>
  <c r="D136" i="15" s="1"/>
  <c r="G139" i="2"/>
  <c r="D137" i="15" s="1"/>
  <c r="G140" i="2"/>
  <c r="D138" i="15" s="1"/>
  <c r="G5" i="2"/>
  <c r="E6" i="2"/>
  <c r="C4" i="15" s="1"/>
  <c r="E7" i="2"/>
  <c r="C5" i="15" s="1"/>
  <c r="E8" i="2"/>
  <c r="C6" i="15" s="1"/>
  <c r="E9" i="2"/>
  <c r="C7" i="15" s="1"/>
  <c r="E10" i="2"/>
  <c r="C8" i="15" s="1"/>
  <c r="E11" i="2"/>
  <c r="C9" i="15" s="1"/>
  <c r="E12" i="2"/>
  <c r="C10" i="15" s="1"/>
  <c r="E13" i="2"/>
  <c r="C11" i="15" s="1"/>
  <c r="E14" i="2"/>
  <c r="C12" i="15" s="1"/>
  <c r="E15" i="2"/>
  <c r="C13" i="15" s="1"/>
  <c r="E16" i="2"/>
  <c r="C14" i="15" s="1"/>
  <c r="E17" i="2"/>
  <c r="C15" i="15" s="1"/>
  <c r="E18" i="2"/>
  <c r="C16" i="15" s="1"/>
  <c r="E19" i="2"/>
  <c r="C17" i="15" s="1"/>
  <c r="E20" i="2"/>
  <c r="C18" i="15" s="1"/>
  <c r="E21" i="2"/>
  <c r="C19" i="15" s="1"/>
  <c r="E22" i="2"/>
  <c r="C20" i="15" s="1"/>
  <c r="E23" i="2"/>
  <c r="C21" i="15" s="1"/>
  <c r="E24" i="2"/>
  <c r="C22" i="15" s="1"/>
  <c r="E25" i="2"/>
  <c r="C23" i="15" s="1"/>
  <c r="E26" i="2"/>
  <c r="C24" i="15" s="1"/>
  <c r="E27" i="2"/>
  <c r="C25" i="15" s="1"/>
  <c r="E28" i="2"/>
  <c r="C26" i="15" s="1"/>
  <c r="E29" i="2"/>
  <c r="C27" i="15" s="1"/>
  <c r="E30" i="2"/>
  <c r="C28" i="15" s="1"/>
  <c r="E31" i="2"/>
  <c r="C29" i="15" s="1"/>
  <c r="E32" i="2"/>
  <c r="C30" i="15" s="1"/>
  <c r="E33" i="2"/>
  <c r="C31" i="15" s="1"/>
  <c r="E34" i="2"/>
  <c r="C32" i="15" s="1"/>
  <c r="E35" i="2"/>
  <c r="C33" i="15" s="1"/>
  <c r="E36" i="2"/>
  <c r="C34" i="15" s="1"/>
  <c r="E37" i="2"/>
  <c r="C35" i="15" s="1"/>
  <c r="E38" i="2"/>
  <c r="C36" i="15" s="1"/>
  <c r="E39" i="2"/>
  <c r="C37" i="15" s="1"/>
  <c r="E40" i="2"/>
  <c r="C38" i="15" s="1"/>
  <c r="E41" i="2"/>
  <c r="C39" i="15" s="1"/>
  <c r="E42" i="2"/>
  <c r="C40" i="15" s="1"/>
  <c r="E43" i="2"/>
  <c r="C41" i="15" s="1"/>
  <c r="E44" i="2"/>
  <c r="C42" i="15" s="1"/>
  <c r="E45" i="2"/>
  <c r="C43" i="15" s="1"/>
  <c r="E46" i="2"/>
  <c r="C44" i="15" s="1"/>
  <c r="E47" i="2"/>
  <c r="C45" i="15" s="1"/>
  <c r="E49" i="2"/>
  <c r="C47" i="15" s="1"/>
  <c r="E50" i="2"/>
  <c r="C48" i="15" s="1"/>
  <c r="E51" i="2"/>
  <c r="C49" i="15" s="1"/>
  <c r="E52" i="2"/>
  <c r="C50" i="15" s="1"/>
  <c r="E53" i="2"/>
  <c r="C51" i="15" s="1"/>
  <c r="E54" i="2"/>
  <c r="C52" i="15" s="1"/>
  <c r="E55" i="2"/>
  <c r="C53" i="15" s="1"/>
  <c r="E56" i="2"/>
  <c r="C54" i="15" s="1"/>
  <c r="E57" i="2"/>
  <c r="C55" i="15" s="1"/>
  <c r="E58" i="2"/>
  <c r="C56" i="15" s="1"/>
  <c r="E59" i="2"/>
  <c r="C57" i="15" s="1"/>
  <c r="E60" i="2"/>
  <c r="C58" i="15" s="1"/>
  <c r="E61" i="2"/>
  <c r="C59" i="15" s="1"/>
  <c r="E62" i="2"/>
  <c r="C60" i="15" s="1"/>
  <c r="E63" i="2"/>
  <c r="C61" i="15" s="1"/>
  <c r="E64" i="2"/>
  <c r="C62" i="15" s="1"/>
  <c r="E65" i="2"/>
  <c r="C63" i="15" s="1"/>
  <c r="E66" i="2"/>
  <c r="C64" i="15" s="1"/>
  <c r="E67" i="2"/>
  <c r="C65" i="15" s="1"/>
  <c r="E68" i="2"/>
  <c r="C66" i="15" s="1"/>
  <c r="E69" i="2"/>
  <c r="C67" i="15" s="1"/>
  <c r="E70" i="2"/>
  <c r="C68" i="15" s="1"/>
  <c r="E71" i="2"/>
  <c r="C69" i="15" s="1"/>
  <c r="E72" i="2"/>
  <c r="C70" i="15" s="1"/>
  <c r="E73" i="2"/>
  <c r="C71" i="15" s="1"/>
  <c r="E74" i="2"/>
  <c r="C72" i="15" s="1"/>
  <c r="E75" i="2"/>
  <c r="C73" i="15" s="1"/>
  <c r="E76" i="2"/>
  <c r="C74" i="15" s="1"/>
  <c r="E77" i="2"/>
  <c r="C75" i="15" s="1"/>
  <c r="E78" i="2"/>
  <c r="C76" i="15" s="1"/>
  <c r="E79" i="2"/>
  <c r="C77" i="15" s="1"/>
  <c r="E80" i="2"/>
  <c r="C78" i="15" s="1"/>
  <c r="E81" i="2"/>
  <c r="C79" i="15" s="1"/>
  <c r="E82" i="2"/>
  <c r="C80" i="15" s="1"/>
  <c r="E83" i="2"/>
  <c r="C81" i="15" s="1"/>
  <c r="E84" i="2"/>
  <c r="C82" i="15" s="1"/>
  <c r="E85" i="2"/>
  <c r="C83" i="15" s="1"/>
  <c r="E86" i="2"/>
  <c r="C84" i="15" s="1"/>
  <c r="E87" i="2"/>
  <c r="C85" i="15" s="1"/>
  <c r="E88" i="2"/>
  <c r="C86" i="15" s="1"/>
  <c r="E89" i="2"/>
  <c r="C87" i="15" s="1"/>
  <c r="E90" i="2"/>
  <c r="C88" i="15" s="1"/>
  <c r="E91" i="2"/>
  <c r="C89" i="15" s="1"/>
  <c r="E92" i="2"/>
  <c r="C90" i="15" s="1"/>
  <c r="E93" i="2"/>
  <c r="C91" i="15" s="1"/>
  <c r="E94" i="2"/>
  <c r="C92" i="15" s="1"/>
  <c r="E95" i="2"/>
  <c r="C93" i="15" s="1"/>
  <c r="E96" i="2"/>
  <c r="C94" i="15" s="1"/>
  <c r="E97" i="2"/>
  <c r="C95" i="15" s="1"/>
  <c r="E100" i="2"/>
  <c r="C98" i="15" s="1"/>
  <c r="E101" i="2"/>
  <c r="C99" i="15" s="1"/>
  <c r="E102" i="2"/>
  <c r="C100" i="15" s="1"/>
  <c r="E103" i="2"/>
  <c r="C101" i="15" s="1"/>
  <c r="E104" i="2"/>
  <c r="C102" i="15" s="1"/>
  <c r="E105" i="2"/>
  <c r="C103" i="15" s="1"/>
  <c r="E106" i="2"/>
  <c r="C104" i="15" s="1"/>
  <c r="E107" i="2"/>
  <c r="C105" i="15" s="1"/>
  <c r="E108" i="2"/>
  <c r="C106" i="15" s="1"/>
  <c r="E109" i="2"/>
  <c r="C107" i="15" s="1"/>
  <c r="E110" i="2"/>
  <c r="C108" i="15" s="1"/>
  <c r="E111" i="2"/>
  <c r="C109" i="15" s="1"/>
  <c r="E112" i="2"/>
  <c r="C110" i="15" s="1"/>
  <c r="E113" i="2"/>
  <c r="C111" i="15" s="1"/>
  <c r="E114" i="2"/>
  <c r="C112" i="15" s="1"/>
  <c r="E115" i="2"/>
  <c r="C113" i="15" s="1"/>
  <c r="E116" i="2"/>
  <c r="C114" i="15" s="1"/>
  <c r="E117" i="2"/>
  <c r="C115" i="15" s="1"/>
  <c r="E118" i="2"/>
  <c r="C116" i="15" s="1"/>
  <c r="E119" i="2"/>
  <c r="C117" i="15" s="1"/>
  <c r="E120" i="2"/>
  <c r="C118" i="15" s="1"/>
  <c r="E121" i="2"/>
  <c r="C119" i="15" s="1"/>
  <c r="E122" i="2"/>
  <c r="C120" i="15" s="1"/>
  <c r="E123" i="2"/>
  <c r="C121" i="15" s="1"/>
  <c r="E124" i="2"/>
  <c r="C122" i="15" s="1"/>
  <c r="E125" i="2"/>
  <c r="C123" i="15" s="1"/>
  <c r="E126" i="2"/>
  <c r="C124" i="15" s="1"/>
  <c r="E127" i="2"/>
  <c r="C125" i="15" s="1"/>
  <c r="E128" i="2"/>
  <c r="C126" i="15" s="1"/>
  <c r="E129" i="2"/>
  <c r="C127" i="15" s="1"/>
  <c r="E130" i="2"/>
  <c r="C128" i="15" s="1"/>
  <c r="E131" i="2"/>
  <c r="C129" i="15" s="1"/>
  <c r="E132" i="2"/>
  <c r="C130" i="15" s="1"/>
  <c r="E133" i="2"/>
  <c r="C131" i="15" s="1"/>
  <c r="E134" i="2"/>
  <c r="C132" i="15" s="1"/>
  <c r="E135" i="2"/>
  <c r="C133" i="15" s="1"/>
  <c r="E136" i="2"/>
  <c r="C134" i="15" s="1"/>
  <c r="E137" i="2"/>
  <c r="C135" i="15" s="1"/>
  <c r="E138" i="2"/>
  <c r="C136" i="15" s="1"/>
  <c r="E139" i="2"/>
  <c r="C137" i="15" s="1"/>
  <c r="E140" i="2"/>
  <c r="C138" i="15" s="1"/>
  <c r="E5" i="2"/>
  <c r="C6" i="2"/>
  <c r="B4" i="15" s="1"/>
  <c r="C7" i="2"/>
  <c r="B5" i="15" s="1"/>
  <c r="C8" i="2"/>
  <c r="B6" i="15" s="1"/>
  <c r="C9" i="2"/>
  <c r="B7" i="15" s="1"/>
  <c r="C10" i="2"/>
  <c r="B8" i="15" s="1"/>
  <c r="C11" i="2"/>
  <c r="B9" i="15" s="1"/>
  <c r="C12" i="2"/>
  <c r="B10" i="15" s="1"/>
  <c r="C13" i="2"/>
  <c r="B11" i="15" s="1"/>
  <c r="C14" i="2"/>
  <c r="B12" i="15" s="1"/>
  <c r="C15" i="2"/>
  <c r="B13" i="15" s="1"/>
  <c r="C16" i="2"/>
  <c r="B14" i="15" s="1"/>
  <c r="C17" i="2"/>
  <c r="B15" i="15" s="1"/>
  <c r="C18" i="2"/>
  <c r="B16" i="15" s="1"/>
  <c r="C19" i="2"/>
  <c r="B17" i="15" s="1"/>
  <c r="C20" i="2"/>
  <c r="B18" i="15" s="1"/>
  <c r="C21" i="2"/>
  <c r="B19" i="15" s="1"/>
  <c r="C22" i="2"/>
  <c r="B20" i="15" s="1"/>
  <c r="C23" i="2"/>
  <c r="B21" i="15" s="1"/>
  <c r="C24" i="2"/>
  <c r="B22" i="15" s="1"/>
  <c r="C25" i="2"/>
  <c r="B23" i="15" s="1"/>
  <c r="C26" i="2"/>
  <c r="B24" i="15" s="1"/>
  <c r="C27" i="2"/>
  <c r="B25" i="15" s="1"/>
  <c r="C28" i="2"/>
  <c r="B26" i="15" s="1"/>
  <c r="C29" i="2"/>
  <c r="B27" i="15" s="1"/>
  <c r="C30" i="2"/>
  <c r="B28" i="15" s="1"/>
  <c r="C31" i="2"/>
  <c r="B29" i="15" s="1"/>
  <c r="C32" i="2"/>
  <c r="B30" i="15" s="1"/>
  <c r="C33" i="2"/>
  <c r="B31" i="15" s="1"/>
  <c r="C34" i="2"/>
  <c r="B32" i="15" s="1"/>
  <c r="C35" i="2"/>
  <c r="B33" i="15" s="1"/>
  <c r="C36" i="2"/>
  <c r="B34" i="15" s="1"/>
  <c r="C37" i="2"/>
  <c r="B35" i="15" s="1"/>
  <c r="C38" i="2"/>
  <c r="B36" i="15" s="1"/>
  <c r="C39" i="2"/>
  <c r="B37" i="15" s="1"/>
  <c r="C40" i="2"/>
  <c r="B38" i="15" s="1"/>
  <c r="C41" i="2"/>
  <c r="B39" i="15" s="1"/>
  <c r="C42" i="2"/>
  <c r="B40" i="15" s="1"/>
  <c r="C43" i="2"/>
  <c r="B41" i="15" s="1"/>
  <c r="C44" i="2"/>
  <c r="B42" i="15" s="1"/>
  <c r="C45" i="2"/>
  <c r="B43" i="15" s="1"/>
  <c r="C46" i="2"/>
  <c r="B44" i="15" s="1"/>
  <c r="C47" i="2"/>
  <c r="B45" i="15" s="1"/>
  <c r="C49" i="2"/>
  <c r="B47" i="15" s="1"/>
  <c r="C50" i="2"/>
  <c r="B48" i="15" s="1"/>
  <c r="C51" i="2"/>
  <c r="B49" i="15" s="1"/>
  <c r="C52" i="2"/>
  <c r="B50" i="15" s="1"/>
  <c r="C53" i="2"/>
  <c r="B51" i="15" s="1"/>
  <c r="C54" i="2"/>
  <c r="B52" i="15" s="1"/>
  <c r="C55" i="2"/>
  <c r="B53" i="15" s="1"/>
  <c r="C56" i="2"/>
  <c r="B54" i="15" s="1"/>
  <c r="C57" i="2"/>
  <c r="B55" i="15" s="1"/>
  <c r="C58" i="2"/>
  <c r="B56" i="15" s="1"/>
  <c r="C59" i="2"/>
  <c r="B57" i="15" s="1"/>
  <c r="C60" i="2"/>
  <c r="B58" i="15" s="1"/>
  <c r="C61" i="2"/>
  <c r="B59" i="15" s="1"/>
  <c r="C62" i="2"/>
  <c r="B60" i="15" s="1"/>
  <c r="C63" i="2"/>
  <c r="B61" i="15" s="1"/>
  <c r="C64" i="2"/>
  <c r="B62" i="15" s="1"/>
  <c r="C65" i="2"/>
  <c r="B63" i="15" s="1"/>
  <c r="C66" i="2"/>
  <c r="B64" i="15" s="1"/>
  <c r="C67" i="2"/>
  <c r="B65" i="15" s="1"/>
  <c r="C68" i="2"/>
  <c r="B66" i="15" s="1"/>
  <c r="C69" i="2"/>
  <c r="B67" i="15" s="1"/>
  <c r="C70" i="2"/>
  <c r="B68" i="15" s="1"/>
  <c r="C71" i="2"/>
  <c r="B69" i="15" s="1"/>
  <c r="C72" i="2"/>
  <c r="B70" i="15" s="1"/>
  <c r="C73" i="2"/>
  <c r="B71" i="15" s="1"/>
  <c r="C74" i="2"/>
  <c r="B72" i="15" s="1"/>
  <c r="C75" i="2"/>
  <c r="B73" i="15" s="1"/>
  <c r="C76" i="2"/>
  <c r="B74" i="15" s="1"/>
  <c r="C77" i="2"/>
  <c r="B75" i="15" s="1"/>
  <c r="C78" i="2"/>
  <c r="B76" i="15" s="1"/>
  <c r="C79" i="2"/>
  <c r="B77" i="15" s="1"/>
  <c r="C80" i="2"/>
  <c r="B78" i="15" s="1"/>
  <c r="C81" i="2"/>
  <c r="B79" i="15" s="1"/>
  <c r="C82" i="2"/>
  <c r="B80" i="15" s="1"/>
  <c r="C83" i="2"/>
  <c r="B81" i="15" s="1"/>
  <c r="C84" i="2"/>
  <c r="B82" i="15" s="1"/>
  <c r="C85" i="2"/>
  <c r="B83" i="15" s="1"/>
  <c r="C86" i="2"/>
  <c r="B84" i="15" s="1"/>
  <c r="C87" i="2"/>
  <c r="B85" i="15" s="1"/>
  <c r="C88" i="2"/>
  <c r="B86" i="15" s="1"/>
  <c r="C89" i="2"/>
  <c r="B87" i="15" s="1"/>
  <c r="C90" i="2"/>
  <c r="B88" i="15" s="1"/>
  <c r="C91" i="2"/>
  <c r="B89" i="15" s="1"/>
  <c r="C92" i="2"/>
  <c r="B90" i="15" s="1"/>
  <c r="C93" i="2"/>
  <c r="B91" i="15" s="1"/>
  <c r="C94" i="2"/>
  <c r="B92" i="15" s="1"/>
  <c r="C95" i="2"/>
  <c r="B93" i="15" s="1"/>
  <c r="C96" i="2"/>
  <c r="B94" i="15" s="1"/>
  <c r="C97" i="2"/>
  <c r="B95" i="15" s="1"/>
  <c r="C100" i="2"/>
  <c r="B98" i="15" s="1"/>
  <c r="C101" i="2"/>
  <c r="B99" i="15" s="1"/>
  <c r="C102" i="2"/>
  <c r="B100" i="15" s="1"/>
  <c r="C103" i="2"/>
  <c r="B101" i="15" s="1"/>
  <c r="C104" i="2"/>
  <c r="B102" i="15" s="1"/>
  <c r="C105" i="2"/>
  <c r="B103" i="15" s="1"/>
  <c r="C106" i="2"/>
  <c r="B104" i="15" s="1"/>
  <c r="C107" i="2"/>
  <c r="B105" i="15" s="1"/>
  <c r="C108" i="2"/>
  <c r="B106" i="15" s="1"/>
  <c r="C109" i="2"/>
  <c r="B107" i="15" s="1"/>
  <c r="C110" i="2"/>
  <c r="B108" i="15" s="1"/>
  <c r="C111" i="2"/>
  <c r="B109" i="15" s="1"/>
  <c r="C112" i="2"/>
  <c r="B110" i="15" s="1"/>
  <c r="C113" i="2"/>
  <c r="B111" i="15" s="1"/>
  <c r="C114" i="2"/>
  <c r="B112" i="15" s="1"/>
  <c r="C115" i="2"/>
  <c r="B113" i="15" s="1"/>
  <c r="C116" i="2"/>
  <c r="B114" i="15" s="1"/>
  <c r="C117" i="2"/>
  <c r="B115" i="15" s="1"/>
  <c r="C118" i="2"/>
  <c r="B116" i="15" s="1"/>
  <c r="C119" i="2"/>
  <c r="B117" i="15" s="1"/>
  <c r="C120" i="2"/>
  <c r="B118" i="15" s="1"/>
  <c r="C121" i="2"/>
  <c r="B119" i="15" s="1"/>
  <c r="C122" i="2"/>
  <c r="B120" i="15" s="1"/>
  <c r="C123" i="2"/>
  <c r="B121" i="15" s="1"/>
  <c r="C124" i="2"/>
  <c r="B122" i="15" s="1"/>
  <c r="C125" i="2"/>
  <c r="B123" i="15" s="1"/>
  <c r="C126" i="2"/>
  <c r="B124" i="15" s="1"/>
  <c r="C127" i="2"/>
  <c r="B125" i="15" s="1"/>
  <c r="C128" i="2"/>
  <c r="B126" i="15" s="1"/>
  <c r="C129" i="2"/>
  <c r="B127" i="15" s="1"/>
  <c r="C130" i="2"/>
  <c r="B128" i="15" s="1"/>
  <c r="C131" i="2"/>
  <c r="B129" i="15" s="1"/>
  <c r="C132" i="2"/>
  <c r="B130" i="15" s="1"/>
  <c r="C133" i="2"/>
  <c r="B131" i="15" s="1"/>
  <c r="C134" i="2"/>
  <c r="B132" i="15" s="1"/>
  <c r="C135" i="2"/>
  <c r="B133" i="15" s="1"/>
  <c r="C136" i="2"/>
  <c r="B134" i="15" s="1"/>
  <c r="C137" i="2"/>
  <c r="B135" i="15" s="1"/>
  <c r="C138" i="2"/>
  <c r="B136" i="15" s="1"/>
  <c r="C139" i="2"/>
  <c r="B137" i="15" s="1"/>
  <c r="C140" i="2"/>
  <c r="B138" i="15" s="1"/>
  <c r="C5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5" i="2"/>
  <c r="A137" i="2"/>
  <c r="A135" i="15" s="1"/>
  <c r="A138" i="2"/>
  <c r="A136" i="15" s="1"/>
  <c r="A139" i="2"/>
  <c r="A137" i="15" s="1"/>
  <c r="A140" i="2"/>
  <c r="A138" i="15" s="1"/>
  <c r="A135" i="2"/>
  <c r="A133" i="15" s="1"/>
  <c r="A136" i="2"/>
  <c r="A134" i="15" s="1"/>
  <c r="A132" i="2"/>
  <c r="A130" i="15" s="1"/>
  <c r="A133" i="2"/>
  <c r="A131" i="15" s="1"/>
  <c r="A134" i="2"/>
  <c r="A132" i="15" s="1"/>
  <c r="A123" i="2"/>
  <c r="A121" i="15" s="1"/>
  <c r="A124" i="2"/>
  <c r="A122" i="15" s="1"/>
  <c r="A125" i="2"/>
  <c r="A123" i="15" s="1"/>
  <c r="A126" i="2"/>
  <c r="A124" i="15" s="1"/>
  <c r="A127" i="2"/>
  <c r="A125" i="15" s="1"/>
  <c r="A128" i="2"/>
  <c r="A126" i="15" s="1"/>
  <c r="A129" i="2"/>
  <c r="A127" i="15" s="1"/>
  <c r="A130" i="2"/>
  <c r="A128" i="15" s="1"/>
  <c r="A131" i="2"/>
  <c r="A129" i="15" s="1"/>
  <c r="A108" i="2"/>
  <c r="A106" i="15" s="1"/>
  <c r="A109" i="2"/>
  <c r="A107" i="15" s="1"/>
  <c r="A110" i="2"/>
  <c r="A108" i="15" s="1"/>
  <c r="A111" i="2"/>
  <c r="A109" i="15" s="1"/>
  <c r="A112" i="2"/>
  <c r="A110" i="15" s="1"/>
  <c r="A113" i="2"/>
  <c r="A111" i="15" s="1"/>
  <c r="A114" i="2"/>
  <c r="A112" i="15" s="1"/>
  <c r="A115" i="2"/>
  <c r="A113" i="15" s="1"/>
  <c r="A116" i="2"/>
  <c r="A114" i="15" s="1"/>
  <c r="A117" i="2"/>
  <c r="A115" i="15" s="1"/>
  <c r="A118" i="2"/>
  <c r="A116" i="15" s="1"/>
  <c r="A119" i="2"/>
  <c r="A117" i="15" s="1"/>
  <c r="A120" i="2"/>
  <c r="A118" i="15" s="1"/>
  <c r="A121" i="2"/>
  <c r="A119" i="15" s="1"/>
  <c r="A122" i="2"/>
  <c r="A120" i="15" s="1"/>
  <c r="A24" i="2"/>
  <c r="A22" i="15" s="1"/>
  <c r="A25" i="2"/>
  <c r="A23" i="15" s="1"/>
  <c r="A26" i="2"/>
  <c r="A24" i="15" s="1"/>
  <c r="A27" i="2"/>
  <c r="A25" i="15" s="1"/>
  <c r="A28" i="2"/>
  <c r="A26" i="15" s="1"/>
  <c r="A29" i="2"/>
  <c r="A27" i="15" s="1"/>
  <c r="A30" i="2"/>
  <c r="A28" i="15" s="1"/>
  <c r="A31" i="2"/>
  <c r="A29" i="15" s="1"/>
  <c r="A32" i="2"/>
  <c r="A30" i="15" s="1"/>
  <c r="A33" i="2"/>
  <c r="A31" i="15" s="1"/>
  <c r="A34" i="2"/>
  <c r="A32" i="15" s="1"/>
  <c r="A35" i="2"/>
  <c r="A33" i="15" s="1"/>
  <c r="A36" i="2"/>
  <c r="A34" i="15" s="1"/>
  <c r="A37" i="2"/>
  <c r="A35" i="15" s="1"/>
  <c r="A38" i="2"/>
  <c r="A36" i="15" s="1"/>
  <c r="A39" i="2"/>
  <c r="A37" i="15" s="1"/>
  <c r="A40" i="2"/>
  <c r="A38" i="15" s="1"/>
  <c r="A41" i="2"/>
  <c r="A39" i="15" s="1"/>
  <c r="A42" i="2"/>
  <c r="A40" i="15" s="1"/>
  <c r="A43" i="2"/>
  <c r="A41" i="15" s="1"/>
  <c r="A44" i="2"/>
  <c r="A42" i="15" s="1"/>
  <c r="A45" i="2"/>
  <c r="A43" i="15" s="1"/>
  <c r="A46" i="2"/>
  <c r="A44" i="15" s="1"/>
  <c r="A47" i="2"/>
  <c r="A45" i="15" s="1"/>
  <c r="A49" i="2"/>
  <c r="A47" i="15" s="1"/>
  <c r="A50" i="2"/>
  <c r="A48" i="15" s="1"/>
  <c r="A51" i="2"/>
  <c r="A49" i="15" s="1"/>
  <c r="A52" i="2"/>
  <c r="A50" i="15" s="1"/>
  <c r="A53" i="2"/>
  <c r="A51" i="15" s="1"/>
  <c r="A54" i="2"/>
  <c r="A52" i="15" s="1"/>
  <c r="A55" i="2"/>
  <c r="A53" i="15" s="1"/>
  <c r="A56" i="2"/>
  <c r="A54" i="15" s="1"/>
  <c r="A57" i="2"/>
  <c r="A55" i="15" s="1"/>
  <c r="A58" i="2"/>
  <c r="A56" i="15" s="1"/>
  <c r="A59" i="2"/>
  <c r="A57" i="15" s="1"/>
  <c r="A60" i="2"/>
  <c r="A58" i="15" s="1"/>
  <c r="A61" i="2"/>
  <c r="A59" i="15" s="1"/>
  <c r="A62" i="2"/>
  <c r="A60" i="15" s="1"/>
  <c r="A63" i="2"/>
  <c r="A61" i="15" s="1"/>
  <c r="A64" i="2"/>
  <c r="A62" i="15" s="1"/>
  <c r="A65" i="2"/>
  <c r="A63" i="15" s="1"/>
  <c r="A66" i="2"/>
  <c r="A64" i="15" s="1"/>
  <c r="A67" i="2"/>
  <c r="A65" i="15" s="1"/>
  <c r="A68" i="2"/>
  <c r="A66" i="15" s="1"/>
  <c r="A69" i="2"/>
  <c r="A67" i="15" s="1"/>
  <c r="A70" i="2"/>
  <c r="A68" i="15" s="1"/>
  <c r="A71" i="2"/>
  <c r="A69" i="15" s="1"/>
  <c r="A72" i="2"/>
  <c r="A70" i="15" s="1"/>
  <c r="A73" i="2"/>
  <c r="A71" i="15" s="1"/>
  <c r="A74" i="2"/>
  <c r="A72" i="15" s="1"/>
  <c r="A75" i="2"/>
  <c r="A73" i="15" s="1"/>
  <c r="A76" i="2"/>
  <c r="A74" i="15" s="1"/>
  <c r="A77" i="2"/>
  <c r="A75" i="15" s="1"/>
  <c r="A78" i="2"/>
  <c r="A76" i="15" s="1"/>
  <c r="A79" i="2"/>
  <c r="A77" i="15" s="1"/>
  <c r="A80" i="2"/>
  <c r="A78" i="15" s="1"/>
  <c r="A81" i="2"/>
  <c r="A79" i="15" s="1"/>
  <c r="A82" i="2"/>
  <c r="A80" i="15" s="1"/>
  <c r="A83" i="2"/>
  <c r="A81" i="15" s="1"/>
  <c r="A84" i="2"/>
  <c r="A82" i="15" s="1"/>
  <c r="A85" i="2"/>
  <c r="A83" i="15" s="1"/>
  <c r="A86" i="2"/>
  <c r="A84" i="15" s="1"/>
  <c r="A87" i="2"/>
  <c r="A85" i="15" s="1"/>
  <c r="A88" i="2"/>
  <c r="A86" i="15" s="1"/>
  <c r="A89" i="2"/>
  <c r="A87" i="15" s="1"/>
  <c r="A90" i="2"/>
  <c r="A88" i="15" s="1"/>
  <c r="A91" i="2"/>
  <c r="A89" i="15" s="1"/>
  <c r="A92" i="2"/>
  <c r="A90" i="15" s="1"/>
  <c r="A93" i="2"/>
  <c r="A91" i="15" s="1"/>
  <c r="A94" i="2"/>
  <c r="A92" i="15" s="1"/>
  <c r="A95" i="2"/>
  <c r="A93" i="15" s="1"/>
  <c r="A96" i="2"/>
  <c r="A94" i="15" s="1"/>
  <c r="A97" i="2"/>
  <c r="A95" i="15" s="1"/>
  <c r="A100" i="2"/>
  <c r="A98" i="15" s="1"/>
  <c r="A101" i="2"/>
  <c r="A99" i="15" s="1"/>
  <c r="A102" i="2"/>
  <c r="A100" i="15" s="1"/>
  <c r="A103" i="2"/>
  <c r="A101" i="15" s="1"/>
  <c r="A104" i="2"/>
  <c r="A102" i="15" s="1"/>
  <c r="A105" i="2"/>
  <c r="A103" i="15" s="1"/>
  <c r="A106" i="2"/>
  <c r="A104" i="15" s="1"/>
  <c r="A107" i="2"/>
  <c r="A105" i="15" s="1"/>
  <c r="A6" i="2"/>
  <c r="A4" i="15" s="1"/>
  <c r="A7" i="2"/>
  <c r="A5" i="15" s="1"/>
  <c r="A8" i="2"/>
  <c r="A6" i="15" s="1"/>
  <c r="A9" i="2"/>
  <c r="A7" i="15" s="1"/>
  <c r="A10" i="2"/>
  <c r="A8" i="15" s="1"/>
  <c r="A11" i="2"/>
  <c r="A9" i="15" s="1"/>
  <c r="A12" i="2"/>
  <c r="A10" i="15" s="1"/>
  <c r="A13" i="2"/>
  <c r="A11" i="15" s="1"/>
  <c r="A14" i="2"/>
  <c r="A12" i="15" s="1"/>
  <c r="A15" i="2"/>
  <c r="A13" i="15" s="1"/>
  <c r="A16" i="2"/>
  <c r="A14" i="15" s="1"/>
  <c r="A17" i="2"/>
  <c r="A15" i="15" s="1"/>
  <c r="A18" i="2"/>
  <c r="A16" i="15" s="1"/>
  <c r="A19" i="2"/>
  <c r="A17" i="15" s="1"/>
  <c r="A20" i="2"/>
  <c r="A18" i="15" s="1"/>
  <c r="A21" i="2"/>
  <c r="A19" i="15" s="1"/>
  <c r="A22" i="2"/>
  <c r="A20" i="15" s="1"/>
  <c r="A23" i="2"/>
  <c r="A21" i="15" s="1"/>
  <c r="A5" i="2"/>
  <c r="AO110" i="1"/>
  <c r="AN110" i="1"/>
  <c r="AM110" i="1"/>
  <c r="AL110" i="1"/>
  <c r="AK110" i="1"/>
  <c r="AJ110" i="1"/>
  <c r="AI110" i="1"/>
  <c r="AH110" i="1"/>
  <c r="AG110" i="1"/>
  <c r="AF110" i="1"/>
  <c r="Z110" i="1"/>
  <c r="W110" i="1"/>
  <c r="V110" i="1"/>
  <c r="U110" i="1"/>
  <c r="AO109" i="1"/>
  <c r="AN109" i="1"/>
  <c r="AM109" i="1"/>
  <c r="AL109" i="1"/>
  <c r="AK109" i="1"/>
  <c r="AJ109" i="1"/>
  <c r="AI109" i="1"/>
  <c r="AH109" i="1"/>
  <c r="AG109" i="1"/>
  <c r="AF109" i="1"/>
  <c r="Z109" i="1"/>
  <c r="W109" i="1"/>
  <c r="V109" i="1"/>
  <c r="U109" i="1"/>
  <c r="AO108" i="1"/>
  <c r="AN108" i="1"/>
  <c r="AM108" i="1"/>
  <c r="AL108" i="1"/>
  <c r="AK108" i="1"/>
  <c r="AJ108" i="1"/>
  <c r="AI108" i="1"/>
  <c r="AH108" i="1"/>
  <c r="AG108" i="1"/>
  <c r="AF108" i="1"/>
  <c r="Z108" i="1"/>
  <c r="W108" i="1"/>
  <c r="V108" i="1"/>
  <c r="U108" i="1"/>
  <c r="AO107" i="1"/>
  <c r="AN107" i="1"/>
  <c r="AM107" i="1"/>
  <c r="AL107" i="1"/>
  <c r="AK107" i="1"/>
  <c r="AJ107" i="1"/>
  <c r="AI107" i="1"/>
  <c r="AH107" i="1"/>
  <c r="AG107" i="1"/>
  <c r="AF107" i="1"/>
  <c r="Z107" i="1"/>
  <c r="W107" i="1"/>
  <c r="V107" i="1"/>
  <c r="U107" i="1"/>
  <c r="AO106" i="1"/>
  <c r="AN106" i="1"/>
  <c r="AM106" i="1"/>
  <c r="AL106" i="1"/>
  <c r="AK106" i="1"/>
  <c r="AJ106" i="1"/>
  <c r="AI106" i="1"/>
  <c r="AH106" i="1"/>
  <c r="AG106" i="1"/>
  <c r="AF106" i="1"/>
  <c r="Z106" i="1"/>
  <c r="W106" i="1"/>
  <c r="V106" i="1"/>
  <c r="U106" i="1"/>
  <c r="AO105" i="1"/>
  <c r="AN105" i="1"/>
  <c r="AM105" i="1"/>
  <c r="AL105" i="1"/>
  <c r="AK105" i="1"/>
  <c r="AJ105" i="1"/>
  <c r="AI105" i="1"/>
  <c r="AH105" i="1"/>
  <c r="AG105" i="1"/>
  <c r="AF105" i="1"/>
  <c r="Z105" i="1"/>
  <c r="W105" i="1"/>
  <c r="V105" i="1"/>
  <c r="U105" i="1"/>
  <c r="AO104" i="1"/>
  <c r="AN104" i="1"/>
  <c r="AM104" i="1"/>
  <c r="AL104" i="1"/>
  <c r="AK104" i="1"/>
  <c r="AJ104" i="1"/>
  <c r="AI104" i="1"/>
  <c r="AH104" i="1"/>
  <c r="AG104" i="1"/>
  <c r="AF104" i="1"/>
  <c r="Z104" i="1"/>
  <c r="W104" i="1"/>
  <c r="V104" i="1"/>
  <c r="U104" i="1"/>
  <c r="AO103" i="1"/>
  <c r="AN103" i="1"/>
  <c r="AM103" i="1"/>
  <c r="AL103" i="1"/>
  <c r="AK103" i="1"/>
  <c r="AJ103" i="1"/>
  <c r="AI103" i="1"/>
  <c r="AH103" i="1"/>
  <c r="AG103" i="1"/>
  <c r="AF103" i="1"/>
  <c r="Z103" i="1"/>
  <c r="W103" i="1"/>
  <c r="V103" i="1"/>
  <c r="U103" i="1"/>
  <c r="AO102" i="1"/>
  <c r="AN102" i="1"/>
  <c r="AM102" i="1"/>
  <c r="AL102" i="1"/>
  <c r="AK102" i="1"/>
  <c r="AJ102" i="1"/>
  <c r="AI102" i="1"/>
  <c r="AH102" i="1"/>
  <c r="AG102" i="1"/>
  <c r="AF102" i="1"/>
  <c r="Z102" i="1"/>
  <c r="W102" i="1"/>
  <c r="V102" i="1"/>
  <c r="U102" i="1"/>
  <c r="AN101" i="1"/>
  <c r="AO78" i="1"/>
  <c r="AN78" i="1"/>
  <c r="AM78" i="1"/>
  <c r="AL78" i="1"/>
  <c r="AK78" i="1"/>
  <c r="AJ78" i="1"/>
  <c r="AI78" i="1"/>
  <c r="AH78" i="1"/>
  <c r="AG78" i="1"/>
  <c r="AF78" i="1"/>
  <c r="Z78" i="1"/>
  <c r="W78" i="1"/>
  <c r="V78" i="1"/>
  <c r="U78" i="1"/>
  <c r="AO77" i="1"/>
  <c r="AN77" i="1"/>
  <c r="AM77" i="1"/>
  <c r="AL77" i="1"/>
  <c r="AK77" i="1"/>
  <c r="AJ77" i="1"/>
  <c r="AI77" i="1"/>
  <c r="AH77" i="1"/>
  <c r="AG77" i="1"/>
  <c r="AF77" i="1"/>
  <c r="Z77" i="1"/>
  <c r="W77" i="1"/>
  <c r="V77" i="1"/>
  <c r="U77" i="1"/>
  <c r="AO75" i="1"/>
  <c r="AN75" i="1"/>
  <c r="AM75" i="1"/>
  <c r="AL75" i="1"/>
  <c r="AK75" i="1"/>
  <c r="AJ75" i="1"/>
  <c r="AI75" i="1"/>
  <c r="AH75" i="1"/>
  <c r="AG75" i="1"/>
  <c r="AF75" i="1"/>
  <c r="Z75" i="1"/>
  <c r="W75" i="1"/>
  <c r="V75" i="1"/>
  <c r="U75" i="1"/>
  <c r="AO74" i="1"/>
  <c r="AN74" i="1"/>
  <c r="AM74" i="1"/>
  <c r="AL74" i="1"/>
  <c r="AK74" i="1"/>
  <c r="AJ74" i="1"/>
  <c r="AI74" i="1"/>
  <c r="AH74" i="1"/>
  <c r="AG74" i="1"/>
  <c r="AF74" i="1"/>
  <c r="Z74" i="1"/>
  <c r="W74" i="1"/>
  <c r="V74" i="1"/>
  <c r="U74" i="1"/>
  <c r="AO73" i="1"/>
  <c r="AN73" i="1"/>
  <c r="AM73" i="1"/>
  <c r="AL73" i="1"/>
  <c r="AK73" i="1"/>
  <c r="AJ73" i="1"/>
  <c r="AI73" i="1"/>
  <c r="AH73" i="1"/>
  <c r="AG73" i="1"/>
  <c r="AF73" i="1"/>
  <c r="Z73" i="1"/>
  <c r="W73" i="1"/>
  <c r="V73" i="1"/>
  <c r="U73" i="1"/>
  <c r="AO72" i="1"/>
  <c r="AN72" i="1"/>
  <c r="AM72" i="1"/>
  <c r="AL72" i="1"/>
  <c r="AK72" i="1"/>
  <c r="AJ72" i="1"/>
  <c r="AI72" i="1"/>
  <c r="AH72" i="1"/>
  <c r="AG72" i="1"/>
  <c r="AF72" i="1"/>
  <c r="Z72" i="1"/>
  <c r="W72" i="1"/>
  <c r="V72" i="1"/>
  <c r="U72" i="1"/>
  <c r="AO71" i="1"/>
  <c r="AN71" i="1"/>
  <c r="AM71" i="1"/>
  <c r="AL71" i="1"/>
  <c r="AK71" i="1"/>
  <c r="AJ71" i="1"/>
  <c r="AI71" i="1"/>
  <c r="AH71" i="1"/>
  <c r="AG71" i="1"/>
  <c r="AF71" i="1"/>
  <c r="Z71" i="1"/>
  <c r="W71" i="1"/>
  <c r="V71" i="1"/>
  <c r="U71" i="1"/>
  <c r="AO70" i="1"/>
  <c r="AN70" i="1"/>
  <c r="AM70" i="1"/>
  <c r="AL70" i="1"/>
  <c r="AK70" i="1"/>
  <c r="AJ70" i="1"/>
  <c r="AI70" i="1"/>
  <c r="AH70" i="1"/>
  <c r="AG70" i="1"/>
  <c r="AF70" i="1"/>
  <c r="Z70" i="1"/>
  <c r="W70" i="1"/>
  <c r="V70" i="1"/>
  <c r="U70" i="1"/>
  <c r="AO69" i="1"/>
  <c r="AN69" i="1"/>
  <c r="AM69" i="1"/>
  <c r="AL69" i="1"/>
  <c r="AK69" i="1"/>
  <c r="AJ69" i="1"/>
  <c r="AI69" i="1"/>
  <c r="AH69" i="1"/>
  <c r="AG69" i="1"/>
  <c r="AF69" i="1"/>
  <c r="Z69" i="1"/>
  <c r="W69" i="1"/>
  <c r="V69" i="1"/>
  <c r="U69" i="1"/>
  <c r="AO68" i="1"/>
  <c r="AN68" i="1"/>
  <c r="AM68" i="1"/>
  <c r="AL68" i="1"/>
  <c r="AK68" i="1"/>
  <c r="AJ68" i="1"/>
  <c r="AI68" i="1"/>
  <c r="AH68" i="1"/>
  <c r="AG68" i="1"/>
  <c r="AF68" i="1"/>
  <c r="Z68" i="1"/>
  <c r="W68" i="1"/>
  <c r="V68" i="1"/>
  <c r="U68" i="1"/>
  <c r="AO67" i="1"/>
  <c r="AN67" i="1"/>
  <c r="AM67" i="1"/>
  <c r="AL67" i="1"/>
  <c r="AK67" i="1"/>
  <c r="AJ67" i="1"/>
  <c r="AI67" i="1"/>
  <c r="AH67" i="1"/>
  <c r="AG67" i="1"/>
  <c r="AF67" i="1"/>
  <c r="Z67" i="1"/>
  <c r="W67" i="1"/>
  <c r="V67" i="1"/>
  <c r="U67" i="1"/>
  <c r="AO82" i="1"/>
  <c r="AN82" i="1"/>
  <c r="AM82" i="1"/>
  <c r="AL82" i="1"/>
  <c r="AK82" i="1"/>
  <c r="AJ82" i="1"/>
  <c r="AI82" i="1"/>
  <c r="AH82" i="1"/>
  <c r="AG82" i="1"/>
  <c r="AF82" i="1"/>
  <c r="Z82" i="1"/>
  <c r="W82" i="1"/>
  <c r="V82" i="1"/>
  <c r="U82" i="1"/>
  <c r="AO81" i="1"/>
  <c r="AN81" i="1"/>
  <c r="AM81" i="1"/>
  <c r="AL81" i="1"/>
  <c r="AK81" i="1"/>
  <c r="AJ81" i="1"/>
  <c r="AI81" i="1"/>
  <c r="AH81" i="1"/>
  <c r="AG81" i="1"/>
  <c r="AF81" i="1"/>
  <c r="Z81" i="1"/>
  <c r="W81" i="1"/>
  <c r="V81" i="1"/>
  <c r="U81" i="1"/>
  <c r="AO80" i="1"/>
  <c r="AN80" i="1"/>
  <c r="AM80" i="1"/>
  <c r="AL80" i="1"/>
  <c r="AK80" i="1"/>
  <c r="AJ80" i="1"/>
  <c r="AI80" i="1"/>
  <c r="AH80" i="1"/>
  <c r="AG80" i="1"/>
  <c r="AF80" i="1"/>
  <c r="Z80" i="1"/>
  <c r="W80" i="1"/>
  <c r="V80" i="1"/>
  <c r="U80" i="1"/>
  <c r="AO114" i="1"/>
  <c r="AN114" i="1"/>
  <c r="AM114" i="1"/>
  <c r="AL114" i="1"/>
  <c r="AK114" i="1"/>
  <c r="AJ114" i="1"/>
  <c r="AI114" i="1"/>
  <c r="AH114" i="1"/>
  <c r="AG114" i="1"/>
  <c r="AF114" i="1"/>
  <c r="Z114" i="1"/>
  <c r="W114" i="1"/>
  <c r="V114" i="1"/>
  <c r="U114" i="1"/>
  <c r="AN111" i="1"/>
  <c r="AO28" i="1"/>
  <c r="AN28" i="1"/>
  <c r="AM28" i="1"/>
  <c r="AL28" i="1"/>
  <c r="AK28" i="1"/>
  <c r="AJ28" i="1"/>
  <c r="AI28" i="1"/>
  <c r="AH28" i="1"/>
  <c r="AG28" i="1"/>
  <c r="AF28" i="1"/>
  <c r="Z28" i="1"/>
  <c r="W28" i="1"/>
  <c r="V28" i="1"/>
  <c r="U28" i="1"/>
  <c r="AO27" i="1"/>
  <c r="AN27" i="1"/>
  <c r="AM27" i="1"/>
  <c r="AL27" i="1"/>
  <c r="AK27" i="1"/>
  <c r="AJ27" i="1"/>
  <c r="AI27" i="1"/>
  <c r="AH27" i="1"/>
  <c r="AG27" i="1"/>
  <c r="AF27" i="1"/>
  <c r="Z27" i="1"/>
  <c r="W27" i="1"/>
  <c r="V27" i="1"/>
  <c r="U27" i="1"/>
  <c r="AO26" i="1"/>
  <c r="AN26" i="1"/>
  <c r="AM26" i="1"/>
  <c r="AL26" i="1"/>
  <c r="AK26" i="1"/>
  <c r="AJ26" i="1"/>
  <c r="AI26" i="1"/>
  <c r="AH26" i="1"/>
  <c r="AG26" i="1"/>
  <c r="AF26" i="1"/>
  <c r="Z26" i="1"/>
  <c r="W26" i="1"/>
  <c r="V26" i="1"/>
  <c r="U26" i="1"/>
  <c r="AO25" i="1"/>
  <c r="AN25" i="1"/>
  <c r="AM25" i="1"/>
  <c r="AL25" i="1"/>
  <c r="AK25" i="1"/>
  <c r="AJ25" i="1"/>
  <c r="AI25" i="1"/>
  <c r="AH25" i="1"/>
  <c r="AG25" i="1"/>
  <c r="AF25" i="1"/>
  <c r="Z25" i="1"/>
  <c r="W25" i="1"/>
  <c r="V25" i="1"/>
  <c r="U25" i="1"/>
  <c r="AO24" i="1"/>
  <c r="AN24" i="1"/>
  <c r="AM24" i="1"/>
  <c r="AL24" i="1"/>
  <c r="AK24" i="1"/>
  <c r="AJ24" i="1"/>
  <c r="AI24" i="1"/>
  <c r="AH24" i="1"/>
  <c r="AG24" i="1"/>
  <c r="AF24" i="1"/>
  <c r="Z24" i="1"/>
  <c r="W24" i="1"/>
  <c r="V24" i="1"/>
  <c r="U24" i="1"/>
  <c r="AO23" i="1"/>
  <c r="AN23" i="1"/>
  <c r="AM23" i="1"/>
  <c r="AL23" i="1"/>
  <c r="AK23" i="1"/>
  <c r="AJ23" i="1"/>
  <c r="AI23" i="1"/>
  <c r="AH23" i="1"/>
  <c r="AG23" i="1"/>
  <c r="AF23" i="1"/>
  <c r="Z23" i="1"/>
  <c r="W23" i="1"/>
  <c r="V23" i="1"/>
  <c r="U23" i="1"/>
  <c r="AO22" i="1"/>
  <c r="AN22" i="1"/>
  <c r="AM22" i="1"/>
  <c r="AL22" i="1"/>
  <c r="AK22" i="1"/>
  <c r="AJ22" i="1"/>
  <c r="AI22" i="1"/>
  <c r="AH22" i="1"/>
  <c r="AG22" i="1"/>
  <c r="AF22" i="1"/>
  <c r="Z22" i="1"/>
  <c r="W22" i="1"/>
  <c r="V22" i="1"/>
  <c r="U22" i="1"/>
  <c r="AO21" i="1"/>
  <c r="AN21" i="1"/>
  <c r="AM21" i="1"/>
  <c r="AL21" i="1"/>
  <c r="AK21" i="1"/>
  <c r="AJ21" i="1"/>
  <c r="AI21" i="1"/>
  <c r="AH21" i="1"/>
  <c r="AG21" i="1"/>
  <c r="AF21" i="1"/>
  <c r="Z21" i="1"/>
  <c r="W21" i="1"/>
  <c r="V21" i="1"/>
  <c r="U21" i="1"/>
  <c r="AO20" i="1"/>
  <c r="AN20" i="1"/>
  <c r="AM20" i="1"/>
  <c r="AL20" i="1"/>
  <c r="AK20" i="1"/>
  <c r="AJ20" i="1"/>
  <c r="AI20" i="1"/>
  <c r="AH20" i="1"/>
  <c r="AG20" i="1"/>
  <c r="AF20" i="1"/>
  <c r="Z20" i="1"/>
  <c r="W20" i="1"/>
  <c r="V20" i="1"/>
  <c r="U20" i="1"/>
  <c r="AO19" i="1"/>
  <c r="AN19" i="1"/>
  <c r="AM19" i="1"/>
  <c r="AL19" i="1"/>
  <c r="AK19" i="1"/>
  <c r="AJ19" i="1"/>
  <c r="AI19" i="1"/>
  <c r="AH19" i="1"/>
  <c r="AG19" i="1"/>
  <c r="AF19" i="1"/>
  <c r="Z19" i="1"/>
  <c r="V19" i="1"/>
  <c r="U19" i="1"/>
  <c r="AO65" i="1"/>
  <c r="AN65" i="1"/>
  <c r="AM65" i="1"/>
  <c r="AL65" i="1"/>
  <c r="AK65" i="1"/>
  <c r="AJ65" i="1"/>
  <c r="AI65" i="1"/>
  <c r="AH65" i="1"/>
  <c r="AG65" i="1"/>
  <c r="AF65" i="1"/>
  <c r="Z65" i="1"/>
  <c r="W65" i="1"/>
  <c r="V65" i="1"/>
  <c r="U65" i="1"/>
  <c r="AO64" i="1"/>
  <c r="AN64" i="1"/>
  <c r="AM64" i="1"/>
  <c r="AL64" i="1"/>
  <c r="AK64" i="1"/>
  <c r="AJ64" i="1"/>
  <c r="AI64" i="1"/>
  <c r="AH64" i="1"/>
  <c r="AG64" i="1"/>
  <c r="AF64" i="1"/>
  <c r="Z64" i="1"/>
  <c r="W64" i="1"/>
  <c r="V64" i="1"/>
  <c r="U64" i="1"/>
  <c r="AO63" i="1"/>
  <c r="AN63" i="1"/>
  <c r="AM63" i="1"/>
  <c r="AL63" i="1"/>
  <c r="AK63" i="1"/>
  <c r="AJ63" i="1"/>
  <c r="AI63" i="1"/>
  <c r="AH63" i="1"/>
  <c r="AG63" i="1"/>
  <c r="AF63" i="1"/>
  <c r="Z63" i="1"/>
  <c r="W63" i="1"/>
  <c r="V63" i="1"/>
  <c r="U63" i="1"/>
  <c r="AO61" i="1"/>
  <c r="AN61" i="1"/>
  <c r="AM61" i="1"/>
  <c r="AL61" i="1"/>
  <c r="AK61" i="1"/>
  <c r="AJ61" i="1"/>
  <c r="AI61" i="1"/>
  <c r="AH61" i="1"/>
  <c r="AG61" i="1"/>
  <c r="AF61" i="1"/>
  <c r="Z61" i="1"/>
  <c r="W61" i="1"/>
  <c r="V61" i="1"/>
  <c r="U61" i="1"/>
  <c r="AO60" i="1"/>
  <c r="AN60" i="1"/>
  <c r="AM60" i="1"/>
  <c r="AL60" i="1"/>
  <c r="AK60" i="1"/>
  <c r="AJ60" i="1"/>
  <c r="AI60" i="1"/>
  <c r="AH60" i="1"/>
  <c r="AG60" i="1"/>
  <c r="AF60" i="1"/>
  <c r="Z60" i="1"/>
  <c r="W60" i="1"/>
  <c r="V60" i="1"/>
  <c r="U60" i="1"/>
  <c r="AO59" i="1"/>
  <c r="AN59" i="1"/>
  <c r="AM59" i="1"/>
  <c r="AL59" i="1"/>
  <c r="AK59" i="1"/>
  <c r="AJ59" i="1"/>
  <c r="AI59" i="1"/>
  <c r="AH59" i="1"/>
  <c r="AG59" i="1"/>
  <c r="AF59" i="1"/>
  <c r="Z59" i="1"/>
  <c r="W59" i="1"/>
  <c r="V59" i="1"/>
  <c r="U59" i="1"/>
  <c r="AO58" i="1"/>
  <c r="AN58" i="1"/>
  <c r="AM58" i="1"/>
  <c r="AL58" i="1"/>
  <c r="AK58" i="1"/>
  <c r="AJ58" i="1"/>
  <c r="AI58" i="1"/>
  <c r="AH58" i="1"/>
  <c r="AG58" i="1"/>
  <c r="AF58" i="1"/>
  <c r="Z58" i="1"/>
  <c r="W58" i="1"/>
  <c r="V58" i="1"/>
  <c r="U58" i="1"/>
  <c r="AO57" i="1"/>
  <c r="AN57" i="1"/>
  <c r="AM57" i="1"/>
  <c r="AL57" i="1"/>
  <c r="AK57" i="1"/>
  <c r="AJ57" i="1"/>
  <c r="AI57" i="1"/>
  <c r="AH57" i="1"/>
  <c r="AG57" i="1"/>
  <c r="AF57" i="1"/>
  <c r="Z57" i="1"/>
  <c r="W57" i="1"/>
  <c r="V57" i="1"/>
  <c r="U57" i="1"/>
  <c r="AO56" i="1"/>
  <c r="AN56" i="1"/>
  <c r="AM56" i="1"/>
  <c r="AL56" i="1"/>
  <c r="AK56" i="1"/>
  <c r="AJ56" i="1"/>
  <c r="AI56" i="1"/>
  <c r="AH56" i="1"/>
  <c r="AG56" i="1"/>
  <c r="AF56" i="1"/>
  <c r="Z56" i="1"/>
  <c r="W56" i="1"/>
  <c r="V56" i="1"/>
  <c r="U56" i="1"/>
  <c r="AO55" i="1"/>
  <c r="AN55" i="1"/>
  <c r="AM55" i="1"/>
  <c r="AL55" i="1"/>
  <c r="AK55" i="1"/>
  <c r="AJ55" i="1"/>
  <c r="AI55" i="1"/>
  <c r="AH55" i="1"/>
  <c r="AG55" i="1"/>
  <c r="AF55" i="1"/>
  <c r="Z55" i="1"/>
  <c r="W55" i="1"/>
  <c r="V55" i="1"/>
  <c r="U55" i="1"/>
  <c r="AO54" i="1"/>
  <c r="AN54" i="1"/>
  <c r="AM54" i="1"/>
  <c r="AL54" i="1"/>
  <c r="AK54" i="1"/>
  <c r="AJ54" i="1"/>
  <c r="AI54" i="1"/>
  <c r="AH54" i="1"/>
  <c r="AG54" i="1"/>
  <c r="AF54" i="1"/>
  <c r="Z54" i="1"/>
  <c r="W54" i="1"/>
  <c r="V54" i="1"/>
  <c r="U54" i="1"/>
  <c r="AO53" i="1"/>
  <c r="AN53" i="1"/>
  <c r="AM53" i="1"/>
  <c r="AL53" i="1"/>
  <c r="AK53" i="1"/>
  <c r="AJ53" i="1"/>
  <c r="AI53" i="1"/>
  <c r="AH53" i="1"/>
  <c r="AG53" i="1"/>
  <c r="AF53" i="1"/>
  <c r="Z53" i="1"/>
  <c r="W53" i="1"/>
  <c r="V53" i="1"/>
  <c r="U53" i="1"/>
  <c r="AO52" i="1"/>
  <c r="AN52" i="1"/>
  <c r="AM52" i="1"/>
  <c r="AL52" i="1"/>
  <c r="AK52" i="1"/>
  <c r="AJ52" i="1"/>
  <c r="AI52" i="1"/>
  <c r="AH52" i="1"/>
  <c r="AG52" i="1"/>
  <c r="AF52" i="1"/>
  <c r="Z52" i="1"/>
  <c r="W52" i="1"/>
  <c r="V52" i="1"/>
  <c r="U52" i="1"/>
  <c r="AO51" i="1"/>
  <c r="AN51" i="1"/>
  <c r="AM51" i="1"/>
  <c r="AL51" i="1"/>
  <c r="AK51" i="1"/>
  <c r="AJ51" i="1"/>
  <c r="AI51" i="1"/>
  <c r="AH51" i="1"/>
  <c r="AG51" i="1"/>
  <c r="AF51" i="1"/>
  <c r="Z51" i="1"/>
  <c r="W51" i="1"/>
  <c r="V51" i="1"/>
  <c r="U51" i="1"/>
  <c r="AO50" i="1"/>
  <c r="AN50" i="1"/>
  <c r="AM50" i="1"/>
  <c r="AL50" i="1"/>
  <c r="AK50" i="1"/>
  <c r="AJ50" i="1"/>
  <c r="AI50" i="1"/>
  <c r="AH50" i="1"/>
  <c r="AG50" i="1"/>
  <c r="AF50" i="1"/>
  <c r="Z50" i="1"/>
  <c r="W50" i="1"/>
  <c r="V50" i="1"/>
  <c r="U50" i="1"/>
  <c r="AO49" i="1"/>
  <c r="AN49" i="1"/>
  <c r="AM49" i="1"/>
  <c r="AL49" i="1"/>
  <c r="AK49" i="1"/>
  <c r="AJ49" i="1"/>
  <c r="AI49" i="1"/>
  <c r="AH49" i="1"/>
  <c r="AG49" i="1"/>
  <c r="AF49" i="1"/>
  <c r="Z49" i="1"/>
  <c r="W49" i="1"/>
  <c r="V49" i="1"/>
  <c r="U49" i="1"/>
  <c r="AO48" i="1"/>
  <c r="AN48" i="1"/>
  <c r="AM48" i="1"/>
  <c r="AL48" i="1"/>
  <c r="AK48" i="1"/>
  <c r="AJ48" i="1"/>
  <c r="AI48" i="1"/>
  <c r="AH48" i="1"/>
  <c r="AG48" i="1"/>
  <c r="AF48" i="1"/>
  <c r="Z48" i="1"/>
  <c r="W48" i="1"/>
  <c r="V48" i="1"/>
  <c r="U48" i="1"/>
  <c r="AO47" i="1"/>
  <c r="AN47" i="1"/>
  <c r="AM47" i="1"/>
  <c r="AL47" i="1"/>
  <c r="AK47" i="1"/>
  <c r="AJ47" i="1"/>
  <c r="AI47" i="1"/>
  <c r="AH47" i="1"/>
  <c r="AG47" i="1"/>
  <c r="AF47" i="1"/>
  <c r="Z47" i="1"/>
  <c r="W47" i="1"/>
  <c r="V47" i="1"/>
  <c r="U47" i="1"/>
  <c r="AO46" i="1"/>
  <c r="AN46" i="1"/>
  <c r="AM46" i="1"/>
  <c r="AL46" i="1"/>
  <c r="AK46" i="1"/>
  <c r="AJ46" i="1"/>
  <c r="AI46" i="1"/>
  <c r="AH46" i="1"/>
  <c r="AG46" i="1"/>
  <c r="AF46" i="1"/>
  <c r="Z46" i="1"/>
  <c r="W46" i="1"/>
  <c r="V46" i="1"/>
  <c r="U46" i="1"/>
  <c r="AO44" i="1"/>
  <c r="AN44" i="1"/>
  <c r="AM44" i="1"/>
  <c r="AL44" i="1"/>
  <c r="AK44" i="1"/>
  <c r="AJ44" i="1"/>
  <c r="AI44" i="1"/>
  <c r="AH44" i="1"/>
  <c r="AG44" i="1"/>
  <c r="AF44" i="1"/>
  <c r="Z44" i="1"/>
  <c r="W44" i="1"/>
  <c r="V44" i="1"/>
  <c r="U44" i="1"/>
  <c r="AO43" i="1"/>
  <c r="AN43" i="1"/>
  <c r="AM43" i="1"/>
  <c r="AL43" i="1"/>
  <c r="AK43" i="1"/>
  <c r="AJ43" i="1"/>
  <c r="AI43" i="1"/>
  <c r="AH43" i="1"/>
  <c r="AG43" i="1"/>
  <c r="AF43" i="1"/>
  <c r="Z43" i="1"/>
  <c r="W43" i="1"/>
  <c r="V43" i="1"/>
  <c r="U43" i="1"/>
  <c r="AO42" i="1"/>
  <c r="AN42" i="1"/>
  <c r="AM42" i="1"/>
  <c r="AL42" i="1"/>
  <c r="AK42" i="1"/>
  <c r="AJ42" i="1"/>
  <c r="AI42" i="1"/>
  <c r="AH42" i="1"/>
  <c r="AG42" i="1"/>
  <c r="AF42" i="1"/>
  <c r="Z42" i="1"/>
  <c r="W42" i="1"/>
  <c r="V42" i="1"/>
  <c r="U42" i="1"/>
  <c r="AO41" i="1"/>
  <c r="AN41" i="1"/>
  <c r="AM41" i="1"/>
  <c r="AL41" i="1"/>
  <c r="AK41" i="1"/>
  <c r="AJ41" i="1"/>
  <c r="AI41" i="1"/>
  <c r="AH41" i="1"/>
  <c r="AG41" i="1"/>
  <c r="AF41" i="1"/>
  <c r="Z41" i="1"/>
  <c r="W41" i="1"/>
  <c r="V41" i="1"/>
  <c r="U41" i="1"/>
  <c r="AO40" i="1"/>
  <c r="AN40" i="1"/>
  <c r="AM40" i="1"/>
  <c r="AL40" i="1"/>
  <c r="AK40" i="1"/>
  <c r="AJ40" i="1"/>
  <c r="AI40" i="1"/>
  <c r="AH40" i="1"/>
  <c r="AG40" i="1"/>
  <c r="AF40" i="1"/>
  <c r="Z40" i="1"/>
  <c r="W40" i="1"/>
  <c r="V40" i="1"/>
  <c r="U40" i="1"/>
  <c r="AO39" i="1"/>
  <c r="AN39" i="1"/>
  <c r="AM39" i="1"/>
  <c r="AL39" i="1"/>
  <c r="AK39" i="1"/>
  <c r="AJ39" i="1"/>
  <c r="AI39" i="1"/>
  <c r="AH39" i="1"/>
  <c r="AG39" i="1"/>
  <c r="AF39" i="1"/>
  <c r="Z39" i="1"/>
  <c r="W39" i="1"/>
  <c r="V39" i="1"/>
  <c r="U39" i="1"/>
  <c r="AO38" i="1"/>
  <c r="AN38" i="1"/>
  <c r="AM38" i="1"/>
  <c r="AL38" i="1"/>
  <c r="AK38" i="1"/>
  <c r="AJ38" i="1"/>
  <c r="AI38" i="1"/>
  <c r="AH38" i="1"/>
  <c r="AG38" i="1"/>
  <c r="AF38" i="1"/>
  <c r="Z38" i="1"/>
  <c r="W38" i="1"/>
  <c r="V38" i="1"/>
  <c r="U38" i="1"/>
  <c r="AO37" i="1"/>
  <c r="AN37" i="1"/>
  <c r="AM37" i="1"/>
  <c r="AL37" i="1"/>
  <c r="AK37" i="1"/>
  <c r="AJ37" i="1"/>
  <c r="AI37" i="1"/>
  <c r="AH37" i="1"/>
  <c r="AG37" i="1"/>
  <c r="AF37" i="1"/>
  <c r="Z37" i="1"/>
  <c r="W37" i="1"/>
  <c r="V37" i="1"/>
  <c r="U37" i="1"/>
  <c r="AO36" i="1"/>
  <c r="AN36" i="1"/>
  <c r="AM36" i="1"/>
  <c r="AL36" i="1"/>
  <c r="AK36" i="1"/>
  <c r="AJ36" i="1"/>
  <c r="AI36" i="1"/>
  <c r="AH36" i="1"/>
  <c r="AG36" i="1"/>
  <c r="AF36" i="1"/>
  <c r="Z36" i="1"/>
  <c r="W36" i="1"/>
  <c r="V36" i="1"/>
  <c r="U36" i="1"/>
  <c r="AO35" i="1"/>
  <c r="AN35" i="1"/>
  <c r="AM35" i="1"/>
  <c r="AL35" i="1"/>
  <c r="AK35" i="1"/>
  <c r="AJ35" i="1"/>
  <c r="AI35" i="1"/>
  <c r="AH35" i="1"/>
  <c r="AG35" i="1"/>
  <c r="AF35" i="1"/>
  <c r="Z35" i="1"/>
  <c r="W35" i="1"/>
  <c r="V35" i="1"/>
  <c r="U35" i="1"/>
  <c r="AO34" i="1"/>
  <c r="AN34" i="1"/>
  <c r="AM34" i="1"/>
  <c r="AL34" i="1"/>
  <c r="AK34" i="1"/>
  <c r="AJ34" i="1"/>
  <c r="AI34" i="1"/>
  <c r="AH34" i="1"/>
  <c r="AG34" i="1"/>
  <c r="AF34" i="1"/>
  <c r="Z34" i="1"/>
  <c r="W34" i="1"/>
  <c r="V34" i="1"/>
  <c r="U34" i="1"/>
  <c r="AO33" i="1"/>
  <c r="AN33" i="1"/>
  <c r="AM33" i="1"/>
  <c r="AL33" i="1"/>
  <c r="AK33" i="1"/>
  <c r="AJ33" i="1"/>
  <c r="AI33" i="1"/>
  <c r="AH33" i="1"/>
  <c r="AG33" i="1"/>
  <c r="AF33" i="1"/>
  <c r="Z33" i="1"/>
  <c r="W33" i="1"/>
  <c r="V33" i="1"/>
  <c r="U33" i="1"/>
  <c r="AO32" i="1"/>
  <c r="AN32" i="1"/>
  <c r="AM32" i="1"/>
  <c r="AL32" i="1"/>
  <c r="AK32" i="1"/>
  <c r="AJ32" i="1"/>
  <c r="AI32" i="1"/>
  <c r="AH32" i="1"/>
  <c r="AG32" i="1"/>
  <c r="AF32" i="1"/>
  <c r="Z32" i="1"/>
  <c r="W32" i="1"/>
  <c r="V32" i="1"/>
  <c r="U32" i="1"/>
  <c r="AO31" i="1"/>
  <c r="AN31" i="1"/>
  <c r="AM31" i="1"/>
  <c r="AL31" i="1"/>
  <c r="AK31" i="1"/>
  <c r="AJ31" i="1"/>
  <c r="AI31" i="1"/>
  <c r="AH31" i="1"/>
  <c r="AG31" i="1"/>
  <c r="AF31" i="1"/>
  <c r="Z31" i="1"/>
  <c r="W31" i="1"/>
  <c r="V31" i="1"/>
  <c r="U31" i="1"/>
  <c r="AO30" i="1"/>
  <c r="AN30" i="1"/>
  <c r="AM30" i="1"/>
  <c r="AL30" i="1"/>
  <c r="AK30" i="1"/>
  <c r="AJ30" i="1"/>
  <c r="AI30" i="1"/>
  <c r="AH30" i="1"/>
  <c r="AG30" i="1"/>
  <c r="AF30" i="1"/>
  <c r="Z30" i="1"/>
  <c r="W30" i="1"/>
  <c r="V30" i="1"/>
  <c r="U30" i="1"/>
  <c r="AO100" i="1"/>
  <c r="AN100" i="1"/>
  <c r="AM100" i="1"/>
  <c r="AL100" i="1"/>
  <c r="AK100" i="1"/>
  <c r="AJ100" i="1"/>
  <c r="AI100" i="1"/>
  <c r="AH100" i="1"/>
  <c r="AG100" i="1"/>
  <c r="AF100" i="1"/>
  <c r="Z100" i="1"/>
  <c r="W100" i="1"/>
  <c r="V100" i="1"/>
  <c r="U100" i="1"/>
  <c r="AO98" i="1"/>
  <c r="AN98" i="1"/>
  <c r="AM98" i="1"/>
  <c r="AL98" i="1"/>
  <c r="AK98" i="1"/>
  <c r="AJ98" i="1"/>
  <c r="AI98" i="1"/>
  <c r="AH98" i="1"/>
  <c r="AG98" i="1"/>
  <c r="AF98" i="1"/>
  <c r="Z98" i="1"/>
  <c r="W98" i="1"/>
  <c r="V98" i="1"/>
  <c r="U98" i="1"/>
  <c r="AO97" i="1"/>
  <c r="AN97" i="1"/>
  <c r="AM97" i="1"/>
  <c r="AL97" i="1"/>
  <c r="AK97" i="1"/>
  <c r="AJ97" i="1"/>
  <c r="AI97" i="1"/>
  <c r="AH97" i="1"/>
  <c r="AG97" i="1"/>
  <c r="AF97" i="1"/>
  <c r="Z97" i="1"/>
  <c r="W97" i="1"/>
  <c r="V97" i="1"/>
  <c r="U97" i="1"/>
  <c r="AO96" i="1"/>
  <c r="AN96" i="1"/>
  <c r="AM96" i="1"/>
  <c r="AL96" i="1"/>
  <c r="AK96" i="1"/>
  <c r="AJ96" i="1"/>
  <c r="AI96" i="1"/>
  <c r="AH96" i="1"/>
  <c r="AG96" i="1"/>
  <c r="AF96" i="1"/>
  <c r="Z96" i="1"/>
  <c r="W96" i="1"/>
  <c r="V96" i="1"/>
  <c r="U96" i="1"/>
  <c r="AO95" i="1"/>
  <c r="AN95" i="1"/>
  <c r="AM95" i="1"/>
  <c r="AL95" i="1"/>
  <c r="AK95" i="1"/>
  <c r="AJ95" i="1"/>
  <c r="AI95" i="1"/>
  <c r="AH95" i="1"/>
  <c r="AG95" i="1"/>
  <c r="AF95" i="1"/>
  <c r="Z95" i="1"/>
  <c r="W95" i="1"/>
  <c r="V95" i="1"/>
  <c r="U95" i="1"/>
  <c r="AO94" i="1"/>
  <c r="AN94" i="1"/>
  <c r="AM94" i="1"/>
  <c r="AL94" i="1"/>
  <c r="AK94" i="1"/>
  <c r="AJ94" i="1"/>
  <c r="AI94" i="1"/>
  <c r="AH94" i="1"/>
  <c r="AG94" i="1"/>
  <c r="AF94" i="1"/>
  <c r="Z94" i="1"/>
  <c r="W94" i="1"/>
  <c r="V94" i="1"/>
  <c r="U94" i="1"/>
  <c r="AO93" i="1"/>
  <c r="AN93" i="1"/>
  <c r="AM93" i="1"/>
  <c r="AL93" i="1"/>
  <c r="AK93" i="1"/>
  <c r="AJ93" i="1"/>
  <c r="AI93" i="1"/>
  <c r="AH93" i="1"/>
  <c r="AG93" i="1"/>
  <c r="AF93" i="1"/>
  <c r="Z93" i="1"/>
  <c r="W93" i="1"/>
  <c r="V93" i="1"/>
  <c r="U93" i="1"/>
  <c r="AO92" i="1"/>
  <c r="AN92" i="1"/>
  <c r="AM92" i="1"/>
  <c r="AL92" i="1"/>
  <c r="AK92" i="1"/>
  <c r="AJ92" i="1"/>
  <c r="AI92" i="1"/>
  <c r="AH92" i="1"/>
  <c r="AG92" i="1"/>
  <c r="AF92" i="1"/>
  <c r="Z92" i="1"/>
  <c r="W92" i="1"/>
  <c r="V92" i="1"/>
  <c r="U92" i="1"/>
  <c r="AO91" i="1"/>
  <c r="AN91" i="1"/>
  <c r="AM91" i="1"/>
  <c r="AL91" i="1"/>
  <c r="AK91" i="1"/>
  <c r="AJ91" i="1"/>
  <c r="AI91" i="1"/>
  <c r="AH91" i="1"/>
  <c r="AG91" i="1"/>
  <c r="AF91" i="1"/>
  <c r="Z91" i="1"/>
  <c r="W91" i="1"/>
  <c r="V91" i="1"/>
  <c r="U91" i="1"/>
  <c r="AO90" i="1"/>
  <c r="AN90" i="1"/>
  <c r="AM90" i="1"/>
  <c r="AL90" i="1"/>
  <c r="AK90" i="1"/>
  <c r="AJ90" i="1"/>
  <c r="AI90" i="1"/>
  <c r="AH90" i="1"/>
  <c r="AG90" i="1"/>
  <c r="AF90" i="1"/>
  <c r="Z90" i="1"/>
  <c r="W90" i="1"/>
  <c r="V90" i="1"/>
  <c r="U90" i="1"/>
  <c r="AO89" i="1"/>
  <c r="AN89" i="1"/>
  <c r="AM89" i="1"/>
  <c r="AL89" i="1"/>
  <c r="AK89" i="1"/>
  <c r="AJ89" i="1"/>
  <c r="AI89" i="1"/>
  <c r="AH89" i="1"/>
  <c r="AG89" i="1"/>
  <c r="AF89" i="1"/>
  <c r="Z89" i="1"/>
  <c r="W89" i="1"/>
  <c r="V89" i="1"/>
  <c r="U89" i="1"/>
  <c r="AO88" i="1"/>
  <c r="AN88" i="1"/>
  <c r="AM88" i="1"/>
  <c r="AL88" i="1"/>
  <c r="AK88" i="1"/>
  <c r="AJ88" i="1"/>
  <c r="AI88" i="1"/>
  <c r="AH88" i="1"/>
  <c r="AG88" i="1"/>
  <c r="AF88" i="1"/>
  <c r="Z88" i="1"/>
  <c r="W88" i="1"/>
  <c r="V88" i="1"/>
  <c r="U88" i="1"/>
  <c r="AO87" i="1"/>
  <c r="AN87" i="1"/>
  <c r="AM87" i="1"/>
  <c r="AL87" i="1"/>
  <c r="AK87" i="1"/>
  <c r="AJ87" i="1"/>
  <c r="AI87" i="1"/>
  <c r="AH87" i="1"/>
  <c r="AG87" i="1"/>
  <c r="AF87" i="1"/>
  <c r="Z87" i="1"/>
  <c r="W87" i="1"/>
  <c r="V87" i="1"/>
  <c r="U87" i="1"/>
  <c r="AO86" i="1"/>
  <c r="AN86" i="1"/>
  <c r="AM86" i="1"/>
  <c r="AL86" i="1"/>
  <c r="AK86" i="1"/>
  <c r="AJ86" i="1"/>
  <c r="AI86" i="1"/>
  <c r="AH86" i="1"/>
  <c r="AG86" i="1"/>
  <c r="AF86" i="1"/>
  <c r="Z86" i="1"/>
  <c r="W86" i="1"/>
  <c r="V86" i="1"/>
  <c r="U86" i="1"/>
  <c r="AO85" i="1"/>
  <c r="AN85" i="1"/>
  <c r="AM85" i="1"/>
  <c r="AL85" i="1"/>
  <c r="AK85" i="1"/>
  <c r="AJ85" i="1"/>
  <c r="AI85" i="1"/>
  <c r="AH85" i="1"/>
  <c r="AG85" i="1"/>
  <c r="AF85" i="1"/>
  <c r="Z85" i="1"/>
  <c r="W85" i="1"/>
  <c r="V85" i="1"/>
  <c r="U85" i="1"/>
  <c r="AO84" i="1"/>
  <c r="AN84" i="1"/>
  <c r="AM84" i="1"/>
  <c r="AL84" i="1"/>
  <c r="AK84" i="1"/>
  <c r="AJ84" i="1"/>
  <c r="AI84" i="1"/>
  <c r="AH84" i="1"/>
  <c r="AG84" i="1"/>
  <c r="AF84" i="1"/>
  <c r="Z84" i="1"/>
  <c r="W84" i="1"/>
  <c r="V84" i="1"/>
  <c r="U84" i="1"/>
  <c r="AO132" i="1"/>
  <c r="AN132" i="1"/>
  <c r="AM132" i="1"/>
  <c r="AL132" i="1"/>
  <c r="AK132" i="1"/>
  <c r="AJ132" i="1"/>
  <c r="AI132" i="1"/>
  <c r="AH132" i="1"/>
  <c r="AG132" i="1"/>
  <c r="AF132" i="1"/>
  <c r="Z132" i="1"/>
  <c r="W132" i="1"/>
  <c r="V132" i="1"/>
  <c r="U132" i="1"/>
  <c r="AO131" i="1"/>
  <c r="AN131" i="1"/>
  <c r="AM131" i="1"/>
  <c r="AL131" i="1"/>
  <c r="AK131" i="1"/>
  <c r="AJ131" i="1"/>
  <c r="AI131" i="1"/>
  <c r="AH131" i="1"/>
  <c r="AG131" i="1"/>
  <c r="AF131" i="1"/>
  <c r="Z131" i="1"/>
  <c r="W131" i="1"/>
  <c r="V131" i="1"/>
  <c r="U131" i="1"/>
  <c r="AO130" i="1"/>
  <c r="AN130" i="1"/>
  <c r="AM130" i="1"/>
  <c r="AL130" i="1"/>
  <c r="AK130" i="1"/>
  <c r="AJ130" i="1"/>
  <c r="AI130" i="1"/>
  <c r="AH130" i="1"/>
  <c r="AG130" i="1"/>
  <c r="AF130" i="1"/>
  <c r="Z130" i="1"/>
  <c r="W130" i="1"/>
  <c r="V130" i="1"/>
  <c r="U130" i="1"/>
  <c r="AO129" i="1"/>
  <c r="AN129" i="1"/>
  <c r="AM129" i="1"/>
  <c r="AL129" i="1"/>
  <c r="AK129" i="1"/>
  <c r="AJ129" i="1"/>
  <c r="AI129" i="1"/>
  <c r="AH129" i="1"/>
  <c r="AG129" i="1"/>
  <c r="AF129" i="1"/>
  <c r="Z129" i="1"/>
  <c r="W129" i="1"/>
  <c r="V129" i="1"/>
  <c r="U129" i="1"/>
  <c r="AO128" i="1"/>
  <c r="AN128" i="1"/>
  <c r="AM128" i="1"/>
  <c r="AL128" i="1"/>
  <c r="AK128" i="1"/>
  <c r="AJ128" i="1"/>
  <c r="AI128" i="1"/>
  <c r="AH128" i="1"/>
  <c r="AG128" i="1"/>
  <c r="AF128" i="1"/>
  <c r="Z128" i="1"/>
  <c r="W128" i="1"/>
  <c r="V128" i="1"/>
  <c r="U128" i="1"/>
  <c r="AO127" i="1"/>
  <c r="AN127" i="1"/>
  <c r="AM127" i="1"/>
  <c r="AL127" i="1"/>
  <c r="AK127" i="1"/>
  <c r="AJ127" i="1"/>
  <c r="AI127" i="1"/>
  <c r="AH127" i="1"/>
  <c r="AG127" i="1"/>
  <c r="AF127" i="1"/>
  <c r="Z127" i="1"/>
  <c r="W127" i="1"/>
  <c r="V127" i="1"/>
  <c r="U127" i="1"/>
  <c r="AO126" i="1"/>
  <c r="AN126" i="1"/>
  <c r="AM126" i="1"/>
  <c r="AL126" i="1"/>
  <c r="AK126" i="1"/>
  <c r="AJ126" i="1"/>
  <c r="AI126" i="1"/>
  <c r="AH126" i="1"/>
  <c r="AG126" i="1"/>
  <c r="AF126" i="1"/>
  <c r="Z126" i="1"/>
  <c r="W126" i="1"/>
  <c r="V126" i="1"/>
  <c r="U126" i="1"/>
  <c r="AO125" i="1"/>
  <c r="AN125" i="1"/>
  <c r="AM125" i="1"/>
  <c r="AL125" i="1"/>
  <c r="AK125" i="1"/>
  <c r="AJ125" i="1"/>
  <c r="AI125" i="1"/>
  <c r="AH125" i="1"/>
  <c r="AG125" i="1"/>
  <c r="AF125" i="1"/>
  <c r="Z125" i="1"/>
  <c r="W125" i="1"/>
  <c r="V125" i="1"/>
  <c r="U125" i="1"/>
  <c r="AO124" i="1"/>
  <c r="AN124" i="1"/>
  <c r="AM124" i="1"/>
  <c r="AL124" i="1"/>
  <c r="AK124" i="1"/>
  <c r="AJ124" i="1"/>
  <c r="AI124" i="1"/>
  <c r="AH124" i="1"/>
  <c r="AG124" i="1"/>
  <c r="AF124" i="1"/>
  <c r="Z124" i="1"/>
  <c r="W124" i="1"/>
  <c r="V124" i="1"/>
  <c r="U124" i="1"/>
  <c r="AO123" i="1"/>
  <c r="AN123" i="1"/>
  <c r="AM123" i="1"/>
  <c r="AL123" i="1"/>
  <c r="AK123" i="1"/>
  <c r="AJ123" i="1"/>
  <c r="AI123" i="1"/>
  <c r="AH123" i="1"/>
  <c r="AG123" i="1"/>
  <c r="AF123" i="1"/>
  <c r="Z123" i="1"/>
  <c r="W123" i="1"/>
  <c r="V123" i="1"/>
  <c r="U123" i="1"/>
  <c r="E4509" i="35"/>
  <c r="E1515" i="35"/>
  <c r="E2862" i="35"/>
  <c r="E391" i="35"/>
  <c r="E2620" i="35"/>
  <c r="E3464" i="35"/>
  <c r="E1592" i="35"/>
  <c r="E4171" i="35"/>
  <c r="E2116" i="35"/>
  <c r="E861" i="35"/>
  <c r="E1561" i="35"/>
  <c r="E2501" i="35"/>
  <c r="E5425" i="35"/>
  <c r="E1994" i="35"/>
  <c r="E4767" i="35"/>
  <c r="E5229" i="35"/>
  <c r="E5167" i="35"/>
  <c r="E4395" i="35"/>
  <c r="E3060" i="35"/>
  <c r="E5415" i="35"/>
  <c r="E4089" i="35"/>
  <c r="E1769" i="35"/>
  <c r="E2022" i="35"/>
  <c r="E5517" i="35"/>
  <c r="E1010" i="35"/>
  <c r="E2804" i="35"/>
  <c r="E5560" i="35"/>
  <c r="E176" i="35"/>
  <c r="E171" i="35"/>
  <c r="E3354" i="35"/>
  <c r="E2204" i="35"/>
  <c r="E3853" i="35"/>
  <c r="E3144" i="35"/>
  <c r="E3554" i="35"/>
  <c r="E4095" i="35"/>
  <c r="E530" i="35"/>
  <c r="E100" i="35"/>
  <c r="E2971" i="35"/>
  <c r="E941" i="35"/>
  <c r="E1375" i="35"/>
  <c r="E2579" i="35"/>
  <c r="E704" i="35"/>
  <c r="E3968" i="35"/>
  <c r="E2230" i="35"/>
  <c r="E3664" i="35"/>
  <c r="E1345" i="35"/>
  <c r="E5368" i="35"/>
  <c r="E700" i="35"/>
  <c r="E608" i="35"/>
  <c r="E658" i="35"/>
  <c r="E1137" i="35"/>
  <c r="E2697" i="35"/>
  <c r="E5311" i="35"/>
  <c r="E3353" i="35"/>
  <c r="E1225" i="35"/>
  <c r="E3073" i="35"/>
  <c r="E1747" i="35"/>
  <c r="E3532" i="35"/>
  <c r="E4837" i="35"/>
  <c r="E3649" i="35"/>
  <c r="E5485" i="35"/>
  <c r="E5286" i="35"/>
  <c r="E2049" i="35"/>
  <c r="E3507" i="35"/>
  <c r="E795" i="35"/>
  <c r="E2824" i="35"/>
  <c r="E762" i="35"/>
  <c r="E2219" i="35"/>
  <c r="E3244" i="35"/>
  <c r="E5146" i="35"/>
  <c r="E3325" i="35"/>
  <c r="E1833" i="35"/>
  <c r="E227" i="35"/>
  <c r="E4780" i="35"/>
  <c r="E92" i="35"/>
  <c r="E4203" i="35"/>
  <c r="E5614" i="35"/>
  <c r="E4783" i="35"/>
  <c r="E3031" i="35"/>
  <c r="E2587" i="35"/>
  <c r="E4194" i="35"/>
  <c r="E339" i="35"/>
  <c r="E3216" i="35"/>
  <c r="E4967" i="35"/>
  <c r="E1180" i="35"/>
  <c r="E4079" i="35"/>
  <c r="E4637" i="35"/>
  <c r="E4653" i="35"/>
  <c r="E3241" i="35"/>
  <c r="E586" i="35"/>
  <c r="E4152" i="35"/>
  <c r="E449" i="35"/>
  <c r="E648" i="35"/>
  <c r="E24" i="35"/>
  <c r="E521" i="35"/>
  <c r="E1139" i="35"/>
  <c r="E1966" i="35"/>
  <c r="E258" i="35"/>
  <c r="E2225" i="35"/>
  <c r="E1737" i="35"/>
  <c r="E1921" i="35"/>
  <c r="E4514" i="35"/>
  <c r="E4883" i="35"/>
  <c r="E3289" i="35"/>
  <c r="E1972" i="35"/>
  <c r="E3417" i="35"/>
  <c r="E3989" i="35"/>
  <c r="E2465" i="35"/>
  <c r="E3408" i="35"/>
  <c r="E240" i="35"/>
  <c r="E352" i="35"/>
  <c r="E901" i="35"/>
  <c r="E3854" i="35"/>
  <c r="E2751" i="35"/>
  <c r="E1473" i="35"/>
  <c r="E3733" i="35"/>
  <c r="E4765" i="35"/>
  <c r="E991" i="35"/>
  <c r="E200" i="35"/>
  <c r="E2611" i="35"/>
  <c r="E2209" i="35"/>
  <c r="E2838" i="35"/>
  <c r="E3641" i="35"/>
  <c r="E4749" i="35"/>
  <c r="E2678" i="35"/>
  <c r="E392" i="35"/>
  <c r="E1092" i="35"/>
  <c r="E1347" i="35"/>
  <c r="E4297" i="35"/>
  <c r="E3264" i="35"/>
  <c r="E5212" i="35"/>
  <c r="E3479" i="35"/>
  <c r="E3045" i="35"/>
  <c r="E1156" i="35"/>
  <c r="E3864" i="35"/>
  <c r="E1168" i="35"/>
  <c r="E4660" i="35"/>
  <c r="E3536" i="35"/>
  <c r="E5117" i="35"/>
  <c r="E1381" i="35"/>
  <c r="E1949" i="35"/>
  <c r="E400" i="35"/>
  <c r="E963" i="35"/>
  <c r="E3690" i="35"/>
  <c r="E2315" i="35"/>
  <c r="E2437" i="35"/>
  <c r="E5607" i="35"/>
  <c r="E2585" i="35"/>
  <c r="E5312" i="35"/>
  <c r="E3833" i="35"/>
  <c r="E2727" i="35"/>
  <c r="E1927" i="35"/>
  <c r="E5608" i="35"/>
  <c r="E4271" i="35"/>
  <c r="E3115" i="35"/>
  <c r="E5519" i="35"/>
  <c r="E4275" i="35"/>
  <c r="E2478" i="35"/>
  <c r="E5381" i="35"/>
  <c r="E5442" i="35"/>
  <c r="E2643" i="35"/>
  <c r="E511" i="35"/>
  <c r="E1584" i="35"/>
  <c r="E1791" i="35"/>
  <c r="E185" i="35"/>
  <c r="E3776" i="35"/>
  <c r="E1669" i="35"/>
  <c r="E1794" i="35"/>
  <c r="E4854" i="35"/>
  <c r="E1885" i="35"/>
  <c r="E324" i="35"/>
  <c r="E1221" i="35"/>
  <c r="E4023" i="35"/>
  <c r="E3839" i="35"/>
  <c r="E2619" i="35"/>
  <c r="E3871" i="35"/>
  <c r="E2285" i="35"/>
  <c r="E4826" i="35"/>
  <c r="E3484" i="35"/>
  <c r="E520" i="35"/>
  <c r="E2016" i="35"/>
  <c r="E2386" i="35"/>
  <c r="E2459" i="35"/>
  <c r="E1279" i="35"/>
  <c r="E4339" i="35"/>
  <c r="E1283" i="35"/>
  <c r="E1251" i="35"/>
  <c r="E1906" i="35"/>
  <c r="E427" i="35"/>
  <c r="E4906" i="35"/>
  <c r="E73" i="35"/>
  <c r="E5166" i="35"/>
  <c r="E4031" i="35"/>
  <c r="E2588" i="35"/>
  <c r="E4970" i="35"/>
  <c r="E274" i="35"/>
  <c r="E4493" i="35"/>
  <c r="E4231" i="35"/>
  <c r="E5465" i="35"/>
  <c r="E2610" i="35"/>
  <c r="E1682" i="35"/>
  <c r="E5294" i="35"/>
  <c r="E3984" i="35"/>
  <c r="E404" i="35"/>
  <c r="E699" i="35"/>
  <c r="E2074" i="35"/>
  <c r="E2045" i="35"/>
  <c r="E5507" i="35"/>
  <c r="E1029" i="35"/>
  <c r="E2940" i="35"/>
  <c r="E4293" i="35"/>
  <c r="E4543" i="35"/>
  <c r="E1656" i="35"/>
  <c r="E3962" i="35"/>
  <c r="E4154" i="35"/>
  <c r="E1630" i="35"/>
  <c r="E2536" i="35"/>
  <c r="E4940" i="35"/>
  <c r="E5244" i="35"/>
  <c r="E1862" i="35"/>
  <c r="E1309" i="35"/>
  <c r="E4539" i="35"/>
  <c r="E2299" i="35"/>
  <c r="E1533" i="35"/>
  <c r="E2208" i="35"/>
  <c r="E2827" i="35"/>
  <c r="E652" i="35"/>
  <c r="E262" i="35"/>
  <c r="E3944" i="35"/>
  <c r="E3212" i="35"/>
  <c r="E3336" i="35"/>
  <c r="E1188" i="35"/>
  <c r="E4190" i="35"/>
  <c r="E91" i="35"/>
  <c r="E372" i="35"/>
  <c r="E1645" i="35"/>
  <c r="E3582" i="35"/>
  <c r="E5032" i="35"/>
  <c r="E4698" i="35"/>
  <c r="E3130" i="35"/>
  <c r="E5592" i="35"/>
  <c r="E707" i="35"/>
  <c r="E30" i="35"/>
  <c r="E1293" i="35"/>
  <c r="E517" i="35"/>
  <c r="E4162" i="35"/>
  <c r="E5634" i="35"/>
  <c r="E5436" i="35"/>
  <c r="E3605" i="35"/>
  <c r="E1346" i="35"/>
  <c r="E3872" i="35"/>
  <c r="E2260" i="35"/>
  <c r="E3333" i="35"/>
  <c r="E5322" i="35"/>
  <c r="E1940" i="35"/>
  <c r="E2574" i="35"/>
  <c r="E1545" i="35"/>
  <c r="E5563" i="35"/>
  <c r="E4606" i="35"/>
  <c r="E4202" i="35"/>
  <c r="E646" i="35"/>
  <c r="E4087" i="35"/>
  <c r="E4963" i="35"/>
  <c r="E5087" i="35"/>
  <c r="E2461" i="35"/>
  <c r="E5617" i="35"/>
  <c r="E2063" i="35"/>
  <c r="E2098" i="35"/>
  <c r="E1273" i="35"/>
  <c r="E5269" i="35"/>
  <c r="E2624" i="35"/>
  <c r="E2964" i="35"/>
  <c r="E4979" i="35"/>
  <c r="E4279" i="35"/>
  <c r="E4751" i="35"/>
  <c r="E1329" i="35"/>
  <c r="E5080" i="35"/>
  <c r="E5109" i="35"/>
  <c r="E516" i="35"/>
  <c r="E4576" i="35"/>
  <c r="E397" i="35"/>
  <c r="E2342" i="35"/>
  <c r="E2353" i="35"/>
  <c r="E5063" i="35"/>
  <c r="E983" i="35"/>
  <c r="E1716" i="35"/>
  <c r="E3971" i="35"/>
  <c r="E5534" i="35"/>
  <c r="E2801" i="35"/>
  <c r="E684" i="35"/>
  <c r="E3393" i="35"/>
  <c r="E1126" i="35"/>
  <c r="E595" i="35"/>
  <c r="E2282" i="35"/>
  <c r="E2156" i="35"/>
  <c r="E2540" i="35"/>
  <c r="E4000" i="35"/>
  <c r="E2123" i="35"/>
  <c r="E2633" i="35"/>
  <c r="E4008" i="35"/>
  <c r="E3603" i="35"/>
  <c r="E5106" i="35"/>
  <c r="E1800" i="35"/>
  <c r="E3145" i="35"/>
  <c r="E5077" i="35"/>
  <c r="E634" i="35"/>
  <c r="E289" i="35"/>
  <c r="E2952" i="35"/>
  <c r="E4797" i="35"/>
  <c r="E2852" i="35"/>
  <c r="E3769" i="35"/>
  <c r="E4573" i="35"/>
  <c r="E1324" i="35"/>
  <c r="E4726" i="35"/>
  <c r="E4824" i="35"/>
  <c r="E1271" i="35"/>
  <c r="E2933" i="35"/>
  <c r="E2207" i="35"/>
  <c r="E4030" i="35"/>
  <c r="E2447" i="35"/>
  <c r="E3786" i="35"/>
  <c r="E1235" i="35"/>
  <c r="E1758" i="35"/>
  <c r="E666" i="35"/>
  <c r="E5051" i="35"/>
  <c r="E3320" i="35"/>
  <c r="E4053" i="35"/>
  <c r="E1155" i="35"/>
  <c r="E5173" i="35"/>
  <c r="E1948" i="35"/>
  <c r="E578" i="35"/>
  <c r="E1916" i="35"/>
  <c r="E3562" i="35"/>
  <c r="E5582" i="35"/>
  <c r="E4608" i="35"/>
  <c r="E5195" i="35"/>
  <c r="E4805" i="35"/>
  <c r="E1492" i="35"/>
  <c r="E5220" i="35"/>
  <c r="E2000" i="35"/>
  <c r="E2096" i="35"/>
  <c r="E4586" i="35"/>
  <c r="E5571" i="35"/>
  <c r="E3711" i="35"/>
  <c r="E259" i="35"/>
  <c r="E2569" i="35"/>
  <c r="E393" i="35"/>
  <c r="E4224" i="35"/>
  <c r="E1434" i="35"/>
  <c r="E1222" i="35"/>
  <c r="E4583" i="35"/>
  <c r="E4568" i="35"/>
  <c r="E1962" i="35"/>
  <c r="E3585" i="35"/>
  <c r="E1086" i="35"/>
  <c r="E5423" i="35"/>
  <c r="E34" i="35"/>
  <c r="E50" i="35"/>
  <c r="E3722" i="35"/>
  <c r="E4302" i="35"/>
  <c r="E2970" i="35"/>
  <c r="E4472" i="35"/>
  <c r="E1009" i="35"/>
  <c r="E3827" i="35"/>
  <c r="E2107" i="35"/>
  <c r="E2890" i="35"/>
  <c r="E2221" i="35"/>
  <c r="E2142" i="35"/>
  <c r="E419" i="35"/>
  <c r="E993" i="35"/>
  <c r="E892" i="35"/>
  <c r="E2330" i="35"/>
  <c r="E650" i="35"/>
  <c r="E2222" i="35"/>
  <c r="E5094" i="35"/>
  <c r="E747" i="35"/>
  <c r="E3135" i="35"/>
  <c r="E4282" i="35"/>
  <c r="E2963" i="35"/>
  <c r="E2829" i="35"/>
  <c r="E4822" i="35"/>
  <c r="E3848" i="35"/>
  <c r="E411" i="35"/>
  <c r="E3812" i="35"/>
  <c r="E4300" i="35"/>
  <c r="E1483" i="35"/>
  <c r="E1369" i="35"/>
  <c r="E2505" i="35"/>
  <c r="E489" i="35"/>
  <c r="E5255" i="35"/>
  <c r="E2797" i="35"/>
  <c r="E1493" i="35"/>
  <c r="E3542" i="35"/>
  <c r="E3707" i="35"/>
  <c r="E1952" i="35"/>
  <c r="E4212" i="35"/>
  <c r="E2877" i="35"/>
  <c r="E4729" i="35"/>
  <c r="E4223" i="35"/>
  <c r="E4852" i="35"/>
  <c r="E1619" i="35"/>
  <c r="E1103" i="35"/>
  <c r="E283" i="35"/>
  <c r="E1263" i="35"/>
  <c r="E2284" i="35"/>
  <c r="E5440" i="35"/>
  <c r="E5351" i="35"/>
  <c r="E2436" i="35"/>
  <c r="E4448" i="35"/>
  <c r="E3656" i="35"/>
  <c r="E519" i="35"/>
  <c r="E3132" i="35"/>
  <c r="E3612" i="35"/>
  <c r="E5509" i="35"/>
  <c r="E4324" i="35"/>
  <c r="E1416" i="35"/>
  <c r="E320" i="35"/>
  <c r="E32" i="35"/>
  <c r="E189" i="35"/>
  <c r="E2266" i="35"/>
  <c r="E3052" i="35"/>
  <c r="E3434" i="35"/>
  <c r="E4741" i="35"/>
  <c r="E719" i="35"/>
  <c r="E3781" i="35"/>
  <c r="E1819" i="35"/>
  <c r="E3472" i="35"/>
  <c r="E4735" i="35"/>
  <c r="E2169" i="35"/>
  <c r="E3035" i="35"/>
  <c r="E3291" i="35"/>
  <c r="E1709" i="35"/>
  <c r="E2128" i="35"/>
  <c r="E88" i="35"/>
  <c r="E37" i="35"/>
  <c r="E518" i="35"/>
  <c r="E1477" i="35"/>
  <c r="E3447" i="35"/>
  <c r="E800" i="35"/>
  <c r="E77" i="35"/>
  <c r="E587" i="35"/>
  <c r="E1144" i="35"/>
  <c r="E4930" i="35"/>
  <c r="E277" i="35"/>
  <c r="E5611" i="35"/>
  <c r="E4948" i="35"/>
  <c r="E5065" i="35"/>
  <c r="E1923" i="35"/>
  <c r="E3806" i="35"/>
  <c r="E4145" i="35"/>
  <c r="E4436" i="35"/>
  <c r="E1024" i="35"/>
  <c r="E5064" i="35"/>
  <c r="E2521" i="35"/>
  <c r="E1234" i="35"/>
  <c r="E982" i="35"/>
  <c r="E1698" i="35"/>
  <c r="E4775" i="35"/>
  <c r="E4004" i="35"/>
  <c r="E724" i="35"/>
  <c r="E286" i="35"/>
  <c r="E2893" i="35"/>
  <c r="E3551" i="35"/>
  <c r="E5324" i="35"/>
  <c r="E2499" i="35"/>
  <c r="E2434" i="35"/>
  <c r="E4792" i="35"/>
  <c r="E544" i="35"/>
  <c r="E4327" i="35"/>
  <c r="E4185" i="35"/>
  <c r="E1090" i="35"/>
  <c r="E3068" i="35"/>
  <c r="E1280" i="35"/>
  <c r="E4915" i="35"/>
  <c r="E3057" i="35"/>
  <c r="E317" i="35"/>
  <c r="E655" i="35"/>
  <c r="E4686" i="35"/>
  <c r="E1277" i="35"/>
  <c r="E142" i="35"/>
  <c r="E3194" i="35"/>
  <c r="E3671" i="35"/>
  <c r="E551" i="35"/>
  <c r="E5609" i="35"/>
  <c r="E5637" i="35"/>
  <c r="E2186" i="35"/>
  <c r="E741" i="35"/>
  <c r="E2753" i="35"/>
  <c r="E2403" i="35"/>
  <c r="E5456" i="35"/>
  <c r="E2546" i="35"/>
  <c r="E2357" i="35"/>
  <c r="E3369" i="35"/>
  <c r="E1456" i="35"/>
  <c r="E3356" i="35"/>
  <c r="E2901" i="35"/>
  <c r="E2237" i="35"/>
  <c r="E4331" i="35"/>
  <c r="E5009" i="35"/>
  <c r="E3180" i="35"/>
  <c r="E299" i="35"/>
  <c r="E1735" i="35"/>
  <c r="E3039" i="35"/>
  <c r="E1216" i="35"/>
  <c r="E5056" i="35"/>
  <c r="E3161" i="35"/>
  <c r="E4343" i="35"/>
  <c r="E5285" i="35"/>
  <c r="E4976" i="35"/>
  <c r="E1858" i="35"/>
  <c r="E3287" i="35"/>
  <c r="E2991" i="35"/>
  <c r="E4890" i="35"/>
  <c r="E5172" i="35"/>
  <c r="E208" i="35"/>
  <c r="E1015" i="35"/>
  <c r="E3420" i="35"/>
  <c r="E1186" i="35"/>
  <c r="E2088" i="35"/>
  <c r="E1400" i="35"/>
  <c r="E3036" i="35"/>
  <c r="E2453" i="35"/>
  <c r="E3359" i="35"/>
  <c r="E5214" i="35"/>
  <c r="E2906" i="35"/>
  <c r="E4287" i="35"/>
  <c r="E4610" i="35"/>
  <c r="E3935" i="35"/>
  <c r="E68" i="35"/>
  <c r="E574" i="35"/>
  <c r="E3762" i="35"/>
  <c r="E1814" i="35"/>
  <c r="E2307" i="35"/>
  <c r="E5175" i="35"/>
  <c r="E2108" i="35"/>
  <c r="E4853" i="35"/>
  <c r="E2064" i="35"/>
  <c r="E1368" i="35"/>
  <c r="E5019" i="35"/>
  <c r="E2486" i="35"/>
  <c r="E3261" i="35"/>
  <c r="E2320" i="35"/>
  <c r="E1555" i="35"/>
  <c r="E5505" i="35"/>
  <c r="E42" i="35"/>
  <c r="E2388" i="35"/>
  <c r="E1442" i="35"/>
  <c r="E2878" i="35"/>
  <c r="E3892" i="35"/>
  <c r="E977" i="35"/>
  <c r="E2294" i="35"/>
  <c r="E3796" i="35"/>
  <c r="E5403" i="35"/>
  <c r="E1302" i="35"/>
  <c r="E5492" i="35"/>
  <c r="E3451" i="35"/>
  <c r="E4791" i="35"/>
  <c r="E1229" i="35"/>
  <c r="E3440" i="35"/>
  <c r="E4632" i="35"/>
  <c r="E5626" i="35"/>
  <c r="E2078" i="35"/>
  <c r="E3750" i="35"/>
  <c r="E579" i="35"/>
  <c r="E4342" i="35"/>
  <c r="E5340" i="35"/>
  <c r="E3545" i="35"/>
  <c r="E3433" i="35"/>
  <c r="E491" i="35"/>
  <c r="E3575" i="35"/>
  <c r="E5317" i="35"/>
  <c r="E1171" i="35"/>
  <c r="E2513" i="35"/>
  <c r="E4524" i="35"/>
  <c r="E4557" i="35"/>
  <c r="E1011" i="35"/>
  <c r="E1059" i="35"/>
  <c r="E5258" i="35"/>
  <c r="E27" i="35"/>
  <c r="E5035" i="35"/>
  <c r="E5129" i="35"/>
  <c r="E4558" i="35"/>
  <c r="E2689" i="35"/>
  <c r="E201" i="35"/>
  <c r="E3668" i="35"/>
  <c r="E1119" i="35"/>
  <c r="E4867" i="35"/>
  <c r="E3117" i="35"/>
  <c r="E4444" i="35"/>
  <c r="E465" i="35"/>
  <c r="E2709" i="35"/>
  <c r="E902" i="35"/>
  <c r="E875" i="35"/>
  <c r="E2840" i="35"/>
  <c r="E951" i="35"/>
  <c r="E2348" i="35"/>
  <c r="E2685" i="35"/>
  <c r="E550" i="35"/>
  <c r="E5536" i="35"/>
  <c r="E4192" i="35"/>
  <c r="E3331" i="35"/>
  <c r="E1421" i="35"/>
  <c r="E3432" i="35"/>
  <c r="E276" i="35"/>
  <c r="E2394" i="35"/>
  <c r="E5295" i="35"/>
  <c r="E4091" i="35"/>
  <c r="E3424" i="35"/>
  <c r="E230" i="35"/>
  <c r="E107" i="35"/>
  <c r="E3583" i="35"/>
  <c r="E2650" i="35"/>
  <c r="E4761" i="35"/>
  <c r="E4803" i="35"/>
  <c r="E2458" i="35"/>
  <c r="E967" i="35"/>
  <c r="E1339" i="35"/>
  <c r="E4814" i="35"/>
  <c r="E5422" i="35"/>
  <c r="E1266" i="35"/>
  <c r="E3074" i="35"/>
  <c r="E2686" i="35"/>
  <c r="E4737" i="35"/>
  <c r="E3950" i="35"/>
  <c r="E4575" i="35"/>
  <c r="E2383" i="35"/>
  <c r="E5054" i="35"/>
  <c r="E1733" i="35"/>
  <c r="E2044" i="35"/>
  <c r="E1763" i="35"/>
  <c r="E3113" i="35"/>
  <c r="E4530" i="35"/>
  <c r="E2694" i="35"/>
  <c r="E835" i="35"/>
  <c r="E2272" i="35"/>
  <c r="E5357" i="35"/>
  <c r="E1685" i="35"/>
  <c r="E4210" i="35"/>
  <c r="E1703" i="35"/>
  <c r="E1725" i="35"/>
  <c r="E934" i="35"/>
  <c r="E4312" i="35"/>
  <c r="E1096" i="35"/>
  <c r="E3658" i="35"/>
  <c r="E143" i="35"/>
  <c r="E4830" i="35"/>
  <c r="E3755" i="35"/>
  <c r="E5479" i="35"/>
  <c r="E5522" i="35"/>
  <c r="E2978" i="35"/>
  <c r="E132" i="35"/>
  <c r="E885" i="35"/>
  <c r="E233" i="35"/>
  <c r="E3764" i="35"/>
  <c r="E2652" i="35"/>
  <c r="E4014" i="35"/>
  <c r="E117" i="35"/>
  <c r="E3662" i="35"/>
  <c r="E3232" i="35"/>
  <c r="E4782" i="35"/>
  <c r="E1414" i="35"/>
  <c r="E2937" i="35"/>
  <c r="E4855" i="35"/>
  <c r="E2100" i="35"/>
  <c r="E2817" i="35"/>
  <c r="E1013" i="35"/>
  <c r="E1264" i="35"/>
  <c r="E572" i="35"/>
  <c r="E1712" i="35"/>
  <c r="E2183" i="35"/>
  <c r="E1509" i="35"/>
  <c r="E4177" i="35"/>
  <c r="E2195" i="35"/>
  <c r="E1925" i="35"/>
  <c r="E4081" i="35"/>
  <c r="E4843" i="35"/>
  <c r="E4617" i="35"/>
  <c r="E5181" i="35"/>
  <c r="E4911" i="35"/>
  <c r="E549" i="35"/>
  <c r="E4718" i="35"/>
  <c r="E4086" i="35"/>
  <c r="E4634" i="35"/>
  <c r="E510" i="35"/>
  <c r="E974" i="35"/>
  <c r="E2152" i="35"/>
  <c r="E5572" i="35"/>
  <c r="E4408" i="35"/>
  <c r="E2039" i="35"/>
  <c r="E3283" i="35"/>
  <c r="E1571" i="35"/>
  <c r="E1338" i="35"/>
  <c r="E3682" i="35"/>
  <c r="E5021" i="35"/>
  <c r="E1975" i="35"/>
  <c r="E933" i="35"/>
  <c r="E1552" i="35"/>
  <c r="E3445" i="35"/>
  <c r="E845" i="35"/>
  <c r="E4790" i="35"/>
  <c r="E1722" i="35"/>
  <c r="E5404" i="35"/>
  <c r="E3991" i="35"/>
  <c r="E4841" i="35"/>
  <c r="E4382" i="35"/>
  <c r="E2050" i="35"/>
  <c r="E816" i="35"/>
  <c r="E2263" i="35"/>
  <c r="E3067" i="35"/>
  <c r="E4506" i="35"/>
  <c r="E4957" i="35"/>
  <c r="E1238" i="35"/>
  <c r="E3388" i="35"/>
  <c r="E1956" i="35"/>
  <c r="E669" i="35"/>
  <c r="E3609" i="35"/>
  <c r="E5243" i="35"/>
  <c r="E1897" i="35"/>
  <c r="E447" i="35"/>
  <c r="E1850" i="35"/>
  <c r="E3319" i="35"/>
  <c r="E1754" i="35"/>
  <c r="E876" i="35"/>
  <c r="E1653" i="35"/>
  <c r="E5600" i="35"/>
  <c r="E5612" i="35"/>
  <c r="E1538" i="35"/>
  <c r="E4834" i="35"/>
  <c r="E5504" i="35"/>
  <c r="E4330" i="35"/>
  <c r="E1649" i="35"/>
  <c r="E4123" i="35"/>
  <c r="E4719" i="35"/>
  <c r="E82" i="35"/>
  <c r="E1132" i="35"/>
  <c r="E4966" i="35"/>
  <c r="E773" i="35"/>
  <c r="E601" i="35"/>
  <c r="E3859" i="35"/>
  <c r="E561" i="35"/>
  <c r="E5055" i="35"/>
  <c r="E1909" i="35"/>
  <c r="E4356" i="35"/>
  <c r="E3407" i="35"/>
  <c r="E5546" i="35"/>
  <c r="E5396" i="35"/>
  <c r="E912" i="35"/>
  <c r="E3421" i="35"/>
  <c r="E1941" i="35"/>
  <c r="E3624" i="35"/>
  <c r="E1057" i="35"/>
  <c r="E2177" i="35"/>
  <c r="E2655" i="35"/>
  <c r="E3308" i="35"/>
  <c r="E4221" i="35"/>
  <c r="E1158" i="35"/>
  <c r="E3249" i="35"/>
  <c r="E5139" i="35"/>
  <c r="E557" i="35"/>
  <c r="E4076" i="35"/>
  <c r="E1738" i="35"/>
  <c r="E1394" i="35"/>
  <c r="E3089" i="35"/>
  <c r="E2218" i="35"/>
  <c r="E4488" i="35"/>
  <c r="E3271" i="35"/>
  <c r="E4347" i="35"/>
  <c r="E5337" i="35"/>
  <c r="E3410" i="35"/>
  <c r="E2439" i="35"/>
  <c r="E123" i="35"/>
  <c r="E1018" i="35"/>
  <c r="E396" i="35"/>
  <c r="E3669" i="35"/>
  <c r="E2771" i="35"/>
  <c r="E4669" i="35"/>
  <c r="E4798" i="35"/>
  <c r="E4164" i="35"/>
  <c r="E3883" i="35"/>
  <c r="E727" i="35"/>
  <c r="E4722" i="35"/>
  <c r="E1676" i="35"/>
  <c r="E567" i="35"/>
  <c r="E3390" i="35"/>
  <c r="E3465" i="35"/>
  <c r="E1627" i="35"/>
  <c r="E76" i="35"/>
  <c r="E5373" i="35"/>
  <c r="E5288" i="35"/>
  <c r="E4011" i="35"/>
  <c r="E1615" i="35"/>
  <c r="E2407" i="35"/>
  <c r="E2990" i="35"/>
  <c r="E1910" i="35"/>
  <c r="E4206" i="35"/>
  <c r="E3997" i="35"/>
  <c r="E2291" i="35"/>
  <c r="E4688" i="35"/>
  <c r="E2362" i="35"/>
  <c r="E4446" i="35"/>
  <c r="E463" i="35"/>
  <c r="E913" i="35"/>
  <c r="E3519" i="35"/>
  <c r="E3685" i="35"/>
  <c r="E822" i="35"/>
  <c r="E1884" i="35"/>
  <c r="E5374" i="35"/>
  <c r="E2011" i="35"/>
  <c r="E2726" i="35"/>
  <c r="E4390" i="35"/>
  <c r="E4450" i="35"/>
  <c r="E916" i="35"/>
  <c r="E1671" i="35"/>
  <c r="E3141" i="35"/>
  <c r="E470" i="35"/>
  <c r="E5291" i="35"/>
  <c r="E1611" i="35"/>
  <c r="E4827" i="35"/>
  <c r="E3046" i="35"/>
  <c r="E513" i="35"/>
  <c r="E5114" i="35"/>
  <c r="E2004" i="35"/>
  <c r="E4049" i="35"/>
  <c r="E3190" i="35"/>
  <c r="E2485" i="35"/>
  <c r="E2014" i="35"/>
  <c r="E4228" i="35"/>
  <c r="E2311" i="35"/>
  <c r="E4320" i="35"/>
  <c r="E854" i="35"/>
  <c r="E4147" i="35"/>
  <c r="E3598" i="35"/>
  <c r="E1797" i="35"/>
  <c r="E4366" i="35"/>
  <c r="E1056" i="35"/>
  <c r="E4672" i="35"/>
  <c r="E116" i="35"/>
  <c r="E3467" i="35"/>
  <c r="E178" i="35"/>
  <c r="E4974" i="35"/>
  <c r="E3239" i="35"/>
  <c r="E1496" i="35"/>
  <c r="E1192" i="35"/>
  <c r="E751" i="35"/>
  <c r="E5031" i="35"/>
  <c r="E2202" i="35"/>
  <c r="E174" i="35"/>
  <c r="E1666" i="35"/>
  <c r="E828" i="35"/>
  <c r="E2728" i="35"/>
  <c r="E988" i="35"/>
  <c r="E924" i="35"/>
  <c r="E3301" i="35"/>
  <c r="E4889" i="35"/>
  <c r="E4901" i="35"/>
  <c r="E4873" i="35"/>
  <c r="E4956" i="35"/>
  <c r="E3676" i="35"/>
  <c r="E5267" i="35"/>
  <c r="E1101" i="35"/>
  <c r="E914" i="35"/>
  <c r="E3030" i="35"/>
  <c r="E908" i="35"/>
  <c r="E3938" i="35"/>
  <c r="E3893" i="35"/>
  <c r="E1174" i="35"/>
  <c r="E330" i="35"/>
  <c r="E4677" i="35"/>
  <c r="E5314" i="35"/>
  <c r="E3176" i="35"/>
  <c r="E1719" i="35"/>
  <c r="E2837" i="35"/>
  <c r="E4245" i="35"/>
  <c r="E701" i="35"/>
  <c r="E1947" i="35"/>
  <c r="E3885" i="35"/>
  <c r="E3228" i="35"/>
  <c r="E3553" i="35"/>
  <c r="E4362" i="35"/>
  <c r="E2925" i="35"/>
  <c r="E1781" i="35"/>
  <c r="E2243" i="35"/>
  <c r="E1929" i="35"/>
  <c r="E5409" i="35"/>
  <c r="E4766" i="35"/>
  <c r="E1604" i="35"/>
  <c r="E5565" i="35"/>
  <c r="E5361" i="35"/>
  <c r="E235" i="35"/>
  <c r="E483" i="35"/>
  <c r="E4029" i="35"/>
  <c r="E3895" i="35"/>
  <c r="E1723" i="35"/>
  <c r="E56" i="35"/>
  <c r="E3870" i="35"/>
  <c r="E3866" i="35"/>
  <c r="E1881" i="35"/>
  <c r="E733" i="35"/>
  <c r="E2762" i="35"/>
  <c r="E2628" i="35"/>
  <c r="E2005" i="35"/>
  <c r="E3297" i="35"/>
  <c r="E558" i="35"/>
  <c r="E3425" i="35"/>
  <c r="E2470" i="35"/>
  <c r="E3925" i="35"/>
  <c r="E5578" i="35"/>
  <c r="E3140" i="35"/>
  <c r="E3588" i="35"/>
  <c r="E3332" i="35"/>
  <c r="E361" i="35"/>
  <c r="E2041" i="35"/>
  <c r="E4553" i="35"/>
  <c r="E5179" i="35"/>
  <c r="E4250" i="35"/>
  <c r="E147" i="35"/>
  <c r="E1281" i="35"/>
  <c r="E4877" i="35"/>
  <c r="E4835" i="35"/>
  <c r="E2475" i="35"/>
  <c r="E1467" i="35"/>
  <c r="E5642" i="35"/>
  <c r="E1593" i="35"/>
  <c r="E1605" i="35"/>
  <c r="E1257" i="35"/>
  <c r="E5349" i="35"/>
  <c r="E1054" i="35"/>
  <c r="E41" i="35"/>
  <c r="E365" i="35"/>
  <c r="E5470" i="35"/>
  <c r="E3758" i="35"/>
  <c r="E4143" i="35"/>
  <c r="E1945" i="35"/>
  <c r="E3491" i="35"/>
  <c r="E1535" i="35"/>
  <c r="E692" i="35"/>
  <c r="E4880" i="35"/>
  <c r="E5215" i="35"/>
  <c r="E48" i="35"/>
  <c r="E1983" i="35"/>
  <c r="E1559" i="35"/>
  <c r="E677" i="35"/>
  <c r="E4760" i="35"/>
  <c r="E1040" i="35"/>
  <c r="E453" i="35"/>
  <c r="E1206" i="35"/>
  <c r="E4625" i="35"/>
  <c r="E2086" i="35"/>
  <c r="E1893" i="35"/>
  <c r="E355" i="35"/>
  <c r="E679" i="35"/>
  <c r="E767" i="35"/>
  <c r="E1387" i="35"/>
  <c r="E2318" i="35"/>
  <c r="E1986" i="35"/>
  <c r="E1631" i="35"/>
  <c r="E4941" i="35"/>
  <c r="E3978" i="35"/>
  <c r="E331" i="35"/>
  <c r="E820" i="35"/>
  <c r="E2502" i="35"/>
  <c r="E782" i="35"/>
  <c r="E1499" i="35"/>
  <c r="E1982" i="35"/>
  <c r="E5464" i="35"/>
  <c r="E275" i="35"/>
  <c r="E4315" i="35"/>
  <c r="E2135" i="35"/>
  <c r="E2095" i="35"/>
  <c r="E3220" i="35"/>
  <c r="E840" i="35"/>
  <c r="E1588" i="35"/>
  <c r="E556" i="35"/>
  <c r="E2236" i="35"/>
  <c r="E3918" i="35"/>
  <c r="E1353" i="35"/>
  <c r="E3629" i="35"/>
  <c r="E4034" i="35"/>
  <c r="E2533" i="35"/>
  <c r="E2712" i="35"/>
  <c r="E5034" i="35"/>
  <c r="E3947" i="35"/>
  <c r="E3584" i="35"/>
  <c r="E810" i="35"/>
  <c r="E5497" i="35"/>
  <c r="E1495" i="35"/>
  <c r="E457" i="35"/>
  <c r="E4496" i="35"/>
  <c r="E4932" i="35"/>
  <c r="E2171" i="35"/>
  <c r="E5515" i="35"/>
  <c r="E580" i="35"/>
  <c r="E94" i="35"/>
  <c r="E1958" i="35"/>
  <c r="E5412" i="35"/>
  <c r="E1573" i="35"/>
  <c r="E4291" i="35"/>
  <c r="E583" i="35"/>
  <c r="E3163" i="35"/>
  <c r="E5320" i="35"/>
  <c r="E5241" i="35"/>
  <c r="E3490" i="35"/>
  <c r="E5254" i="35"/>
  <c r="E5016" i="35"/>
  <c r="E4977" i="35"/>
  <c r="E3048" i="35"/>
  <c r="E3932" i="35"/>
  <c r="E4891" i="35"/>
  <c r="E683" i="35"/>
  <c r="E2132" i="35"/>
  <c r="E2442" i="35"/>
  <c r="E5451" i="35"/>
  <c r="E2810" i="35"/>
  <c r="E5279" i="35"/>
  <c r="E195" i="35"/>
  <c r="E1183" i="35"/>
  <c r="E5164" i="35"/>
  <c r="E2875" i="35"/>
  <c r="E2309" i="35"/>
  <c r="E425" i="35"/>
  <c r="E2956" i="35"/>
  <c r="E2590" i="35"/>
  <c r="E1165" i="35"/>
  <c r="E1601" i="35"/>
  <c r="E182" i="35"/>
  <c r="E4546" i="35"/>
  <c r="E2469" i="35"/>
  <c r="E5156" i="35"/>
  <c r="E2487" i="35"/>
  <c r="E5211" i="35"/>
  <c r="E833" i="35"/>
  <c r="E5508" i="35"/>
  <c r="E2454" i="35"/>
  <c r="E1510" i="35"/>
  <c r="E1358" i="35"/>
  <c r="E4349" i="35"/>
  <c r="E5527" i="35"/>
  <c r="E4840" i="35"/>
  <c r="E1886" i="35"/>
  <c r="E4024" i="35"/>
  <c r="E3683" i="35"/>
  <c r="E2376" i="35"/>
  <c r="E2654" i="35"/>
  <c r="E2860" i="35"/>
  <c r="E4529" i="35"/>
  <c r="E2967" i="35"/>
  <c r="E3773" i="35"/>
  <c r="E3661" i="35"/>
  <c r="E2979" i="35"/>
  <c r="E5174" i="35"/>
  <c r="E3505" i="35"/>
  <c r="E1146" i="35"/>
  <c r="E5268" i="35"/>
  <c r="E4485" i="35"/>
  <c r="E2848" i="35"/>
  <c r="E1967" i="35"/>
  <c r="E2101" i="35"/>
  <c r="E4033" i="35"/>
  <c r="E1812" i="35"/>
  <c r="E1782" i="35"/>
  <c r="E4038" i="35"/>
  <c r="E454" i="35"/>
  <c r="E1550" i="35"/>
  <c r="E3404" i="35"/>
  <c r="E2144" i="35"/>
  <c r="E1957" i="35"/>
  <c r="E2414" i="35"/>
  <c r="E4721" i="35"/>
  <c r="E1869" i="35"/>
  <c r="E2325" i="35"/>
  <c r="E2986" i="35"/>
  <c r="E3294" i="35"/>
  <c r="E598" i="35"/>
  <c r="E3364" i="35"/>
  <c r="E3720" i="35"/>
  <c r="E2261" i="35"/>
  <c r="E1566" i="35"/>
  <c r="E2556" i="35"/>
  <c r="E3217" i="35"/>
  <c r="E2027" i="35"/>
  <c r="E4270" i="35"/>
  <c r="E1889" i="35"/>
  <c r="E3122" i="35"/>
  <c r="E3744" i="35"/>
  <c r="E1961" i="35"/>
  <c r="E2653" i="35"/>
  <c r="E5421" i="35"/>
  <c r="E2845" i="35"/>
  <c r="E2273" i="35"/>
  <c r="E4534" i="35"/>
  <c r="E1226" i="35"/>
  <c r="E2892" i="35"/>
  <c r="E1760" i="35"/>
  <c r="E3269" i="35"/>
  <c r="E2200" i="35"/>
  <c r="E1544" i="35"/>
  <c r="E3760" i="35"/>
  <c r="E2106" i="35"/>
  <c r="E1574" i="35"/>
  <c r="E910" i="35"/>
  <c r="E5333" i="35"/>
  <c r="E2562" i="35"/>
  <c r="E1488" i="35"/>
  <c r="E2479" i="35"/>
  <c r="E2093" i="35"/>
  <c r="E2369" i="35"/>
  <c r="E1253" i="35"/>
  <c r="E1504" i="35"/>
  <c r="E596" i="35"/>
  <c r="E5259" i="35"/>
  <c r="E5157" i="35"/>
  <c r="E3829" i="35"/>
  <c r="E2075" i="35"/>
  <c r="E43" i="35"/>
  <c r="E1930" i="35"/>
  <c r="E4947" i="35"/>
  <c r="E5387" i="35"/>
  <c r="E1006" i="35"/>
  <c r="E290" i="35"/>
  <c r="E1307" i="35"/>
  <c r="E3561" i="35"/>
  <c r="E1755" i="35"/>
  <c r="E5644" i="35"/>
  <c r="E4962" i="35"/>
  <c r="E382" i="35"/>
  <c r="E3296" i="35"/>
  <c r="E349" i="35"/>
  <c r="E2145" i="35"/>
  <c r="E1896" i="35"/>
  <c r="E2582" i="35"/>
  <c r="E5162" i="35"/>
  <c r="E3342" i="35"/>
  <c r="E2884" i="35"/>
  <c r="E4609" i="35"/>
  <c r="E4624" i="35"/>
  <c r="E456" i="35"/>
  <c r="E1419" i="35"/>
  <c r="E2597" i="35"/>
  <c r="E5083" i="35"/>
  <c r="E1913" i="35"/>
  <c r="E4777" i="35"/>
  <c r="E492" i="35"/>
  <c r="E224" i="35"/>
  <c r="E2091" i="35"/>
  <c r="E1557" i="35"/>
  <c r="E2702" i="35"/>
  <c r="E2503" i="35"/>
  <c r="E1249" i="35"/>
  <c r="E5483" i="35"/>
  <c r="E226" i="35"/>
  <c r="E2622" i="35"/>
  <c r="E2109" i="35"/>
  <c r="E2102" i="35"/>
  <c r="E1420" i="35"/>
  <c r="E4487" i="35"/>
  <c r="E139" i="35"/>
  <c r="E4025" i="35"/>
  <c r="E3954" i="35"/>
  <c r="E1232" i="35"/>
  <c r="E3679" i="35"/>
  <c r="E5131" i="35"/>
  <c r="E183" i="35"/>
  <c r="E1799" i="35"/>
  <c r="E736" i="35"/>
  <c r="E3134" i="35"/>
  <c r="E3672" i="35"/>
  <c r="E632" i="35"/>
  <c r="E3196" i="35"/>
  <c r="E629" i="35"/>
  <c r="E4464" i="35"/>
  <c r="E1455" i="35"/>
  <c r="E5525" i="35"/>
  <c r="E1435" i="35"/>
  <c r="E2634" i="35"/>
  <c r="E5105" i="35"/>
  <c r="E3209" i="35"/>
  <c r="E1864" i="35"/>
  <c r="E4772" i="35"/>
  <c r="E3784" i="35"/>
  <c r="E1532" i="35"/>
  <c r="E5003" i="35"/>
  <c r="E1480" i="35"/>
  <c r="E651" i="35"/>
  <c r="E2895" i="35"/>
  <c r="E2500" i="35"/>
  <c r="E4879" i="35"/>
  <c r="E3979" i="35"/>
  <c r="E1742" i="35"/>
  <c r="E4592" i="35"/>
  <c r="E4705" i="35"/>
  <c r="E298" i="35"/>
  <c r="E2680" i="35"/>
  <c r="E106" i="35"/>
  <c r="E3059" i="35"/>
  <c r="E1779" i="35"/>
  <c r="E1589" i="35"/>
  <c r="E1469" i="35"/>
  <c r="E3300" i="35"/>
  <c r="E5297" i="35"/>
  <c r="E2138" i="35"/>
  <c r="E2527" i="35"/>
  <c r="E1662" i="35"/>
  <c r="E593" i="35"/>
  <c r="E4527" i="35"/>
  <c r="E786" i="35"/>
  <c r="E1398" i="35"/>
  <c r="E3578" i="35"/>
  <c r="E4424" i="35"/>
  <c r="E3538" i="35"/>
  <c r="E4316" i="35"/>
  <c r="E1904" i="35"/>
  <c r="E2214" i="35"/>
  <c r="E2853" i="35"/>
  <c r="E2279" i="35"/>
  <c r="E4407" i="35"/>
  <c r="E2785" i="35"/>
  <c r="E2427" i="35"/>
  <c r="E1765" i="35"/>
  <c r="E5630" i="35"/>
  <c r="E5037" i="35"/>
  <c r="E469" i="35"/>
  <c r="E3840" i="35"/>
  <c r="E665" i="35"/>
  <c r="E291" i="35"/>
  <c r="E1859" i="35"/>
  <c r="E553" i="35"/>
  <c r="E3475" i="35"/>
  <c r="E5487" i="35"/>
  <c r="E5039" i="35"/>
  <c r="E2953" i="35"/>
  <c r="E3646" i="35"/>
  <c r="E2828" i="35"/>
  <c r="E2813" i="35"/>
  <c r="E537" i="35"/>
  <c r="E1777" i="35"/>
  <c r="E4288" i="35"/>
  <c r="E1778" i="35"/>
  <c r="E2623" i="35"/>
  <c r="E1241" i="35"/>
  <c r="E4295" i="35"/>
  <c r="E3804" i="35"/>
  <c r="E660" i="35"/>
  <c r="E1043" i="35"/>
  <c r="E2749" i="35"/>
  <c r="E5072" i="35"/>
  <c r="E5365" i="35"/>
  <c r="E4861" i="35"/>
  <c r="E3329" i="35"/>
  <c r="E155" i="35"/>
  <c r="E4018" i="35"/>
  <c r="E749" i="35"/>
  <c r="E2314" i="35"/>
  <c r="E4497" i="35"/>
  <c r="E191" i="35"/>
  <c r="E3617" i="35"/>
  <c r="E2800" i="35"/>
  <c r="E3770" i="35"/>
  <c r="E1204" i="35"/>
  <c r="E2873" i="35"/>
  <c r="E4748" i="35"/>
  <c r="E2995" i="35"/>
  <c r="E4515" i="35"/>
  <c r="E4239" i="35"/>
  <c r="E22" i="35"/>
  <c r="E5475" i="35"/>
  <c r="E3759" i="35"/>
  <c r="E3133" i="35"/>
  <c r="E4085" i="35"/>
  <c r="E342" i="35"/>
  <c r="E4372" i="35"/>
  <c r="E90" i="35"/>
  <c r="E508" i="35"/>
  <c r="E3680" i="35"/>
  <c r="E5151" i="35"/>
  <c r="E461" i="35"/>
  <c r="E2429" i="35"/>
  <c r="E4266" i="35"/>
  <c r="E5640" i="35"/>
  <c r="E3047" i="35"/>
  <c r="E180" i="35"/>
  <c r="E93" i="35"/>
  <c r="E5618" i="35"/>
  <c r="E4386" i="35"/>
  <c r="E898" i="35"/>
  <c r="E961" i="35"/>
  <c r="E5147" i="35"/>
  <c r="E826" i="35"/>
  <c r="E2060" i="35"/>
  <c r="E4432" i="35"/>
  <c r="E4375" i="35"/>
  <c r="E4912" i="35"/>
  <c r="E2374" i="35"/>
  <c r="E1686" i="35"/>
  <c r="E3982" i="35"/>
  <c r="E239" i="35"/>
  <c r="E313" i="35"/>
  <c r="E52" i="35"/>
  <c r="E5399" i="35"/>
  <c r="E952" i="35"/>
  <c r="E2534" i="35"/>
  <c r="E943" i="35"/>
  <c r="E1935" i="35"/>
  <c r="E2489" i="35"/>
  <c r="E3652" i="35"/>
  <c r="E4533" i="35"/>
  <c r="E765" i="35"/>
  <c r="E359" i="35"/>
  <c r="E4399" i="35"/>
  <c r="E522" i="35"/>
  <c r="E3480" i="35"/>
  <c r="E5123" i="35"/>
  <c r="E1978" i="35"/>
  <c r="E4346" i="35"/>
  <c r="E1932" i="35"/>
  <c r="E3102" i="35"/>
  <c r="E2040" i="35"/>
  <c r="E1044" i="35"/>
  <c r="E4260" i="35"/>
  <c r="E2924" i="35"/>
  <c r="E1178" i="35"/>
  <c r="E3126" i="35"/>
  <c r="E4441" i="35"/>
  <c r="E474" i="35"/>
  <c r="E5501" i="35"/>
  <c r="E5561" i="35"/>
  <c r="E85" i="35"/>
  <c r="E2606" i="35"/>
  <c r="E2742" i="35"/>
  <c r="E2359" i="35"/>
  <c r="E3557" i="35"/>
  <c r="E1644" i="35"/>
  <c r="E2865" i="35"/>
  <c r="E5587" i="35"/>
  <c r="E3341" i="35"/>
  <c r="E1871" i="35"/>
  <c r="E725" i="35"/>
  <c r="E1693" i="35"/>
  <c r="E2211" i="35"/>
  <c r="E3943" i="35"/>
  <c r="E5160" i="35"/>
  <c r="E2494" i="35"/>
  <c r="E3157" i="35"/>
  <c r="E793" i="35"/>
  <c r="E3129" i="35"/>
  <c r="E5230" i="35"/>
  <c r="E1210" i="35"/>
  <c r="E1771" i="35"/>
  <c r="E1300" i="35"/>
  <c r="E4354" i="35"/>
  <c r="E4328" i="35"/>
  <c r="E3378" i="35"/>
  <c r="E1822" i="35"/>
  <c r="E909" i="35"/>
  <c r="E1088" i="35"/>
  <c r="E1100" i="35"/>
  <c r="E2976" i="35"/>
  <c r="E2333" i="35"/>
  <c r="E385" i="35"/>
  <c r="E4619" i="35"/>
  <c r="E5548" i="35"/>
  <c r="E1922" i="35"/>
  <c r="E3738" i="35"/>
  <c r="E3964" i="35"/>
  <c r="E4104" i="35"/>
  <c r="E1641" i="35"/>
  <c r="E2705" i="35"/>
  <c r="E4914" i="35"/>
  <c r="E5577" i="35"/>
  <c r="E622" i="35"/>
  <c r="E5161" i="35"/>
  <c r="E571" i="35"/>
  <c r="E1167" i="35"/>
  <c r="E3260" i="35"/>
  <c r="E2036" i="35"/>
  <c r="E2001" i="35"/>
  <c r="E2363" i="35"/>
  <c r="E61" i="35"/>
  <c r="E1047" i="35"/>
  <c r="E20" i="35"/>
  <c r="E4670" i="35"/>
  <c r="E3905" i="35"/>
  <c r="E3221" i="35"/>
  <c r="E234" i="35"/>
  <c r="E4415" i="35"/>
  <c r="E1830" i="35"/>
  <c r="E4125" i="35"/>
  <c r="E194" i="35"/>
  <c r="E750" i="35"/>
  <c r="E2017" i="35"/>
  <c r="E1317" i="35"/>
  <c r="E919" i="35"/>
  <c r="E5231" i="35"/>
  <c r="E985" i="35"/>
  <c r="E3677" i="35"/>
  <c r="E244" i="35"/>
  <c r="E871" i="35"/>
  <c r="E2676" i="35"/>
  <c r="E2491" i="35"/>
  <c r="E1207" i="35"/>
  <c r="E3948" i="35"/>
  <c r="E2816" i="35"/>
  <c r="E2161" i="35"/>
  <c r="E4158" i="35"/>
  <c r="E4615" i="35"/>
  <c r="E562" i="35"/>
  <c r="E214" i="35"/>
  <c r="E3961" i="35"/>
  <c r="E671" i="35"/>
  <c r="E3888" i="35"/>
  <c r="E203" i="35"/>
  <c r="E3081" i="35"/>
  <c r="E4518" i="35"/>
  <c r="E2927" i="35"/>
  <c r="E848" i="35"/>
  <c r="E689" i="35"/>
  <c r="E1748" i="35"/>
  <c r="E2661" i="35"/>
  <c r="E5625" i="35"/>
  <c r="E3014" i="35"/>
  <c r="E1579" i="35"/>
  <c r="E4943" i="35"/>
  <c r="E937" i="35"/>
  <c r="E3775" i="35"/>
  <c r="E638" i="35"/>
  <c r="E4201" i="35"/>
  <c r="E64" i="35"/>
  <c r="E3143" i="35"/>
  <c r="E4896" i="35"/>
  <c r="E4397" i="35"/>
  <c r="E5120" i="35"/>
  <c r="E472" i="35"/>
  <c r="E119" i="35"/>
  <c r="E5199" i="35"/>
  <c r="E2425" i="35"/>
  <c r="E3674" i="35"/>
  <c r="E302" i="35"/>
  <c r="E1319" i="35"/>
  <c r="E2551" i="35"/>
  <c r="E4419" i="35"/>
  <c r="E1003" i="35"/>
  <c r="E4039" i="35"/>
  <c r="E4908" i="35"/>
  <c r="E5029" i="35"/>
  <c r="E2370" i="35"/>
  <c r="E2329" i="35"/>
  <c r="E4325" i="35"/>
  <c r="E640" i="35"/>
  <c r="E1933" i="35"/>
  <c r="E39" i="35"/>
  <c r="E4309" i="35"/>
  <c r="E3824" i="35"/>
  <c r="E1647" i="35"/>
  <c r="E5002" i="35"/>
  <c r="E4259" i="35"/>
  <c r="E3069" i="35"/>
  <c r="E1675" i="35"/>
  <c r="E1841" i="35"/>
  <c r="E5363" i="35"/>
  <c r="E2264" i="35"/>
  <c r="E163" i="35"/>
  <c r="E620" i="35"/>
  <c r="E5646" i="35"/>
  <c r="E4812" i="35"/>
  <c r="E4905" i="35"/>
  <c r="E3127" i="35"/>
  <c r="E4211" i="35"/>
  <c r="E4353" i="35"/>
  <c r="E4021" i="35"/>
  <c r="E881" i="35"/>
  <c r="E2406" i="35"/>
  <c r="E4088" i="35"/>
  <c r="E2345" i="35"/>
  <c r="E1362" i="35"/>
  <c r="E2416" i="35"/>
  <c r="E376" i="35"/>
  <c r="E5266" i="35"/>
  <c r="E2683" i="35"/>
  <c r="E2312" i="35"/>
  <c r="E888" i="35"/>
  <c r="E790" i="35"/>
  <c r="E1534" i="35"/>
  <c r="E3365" i="35"/>
  <c r="E771" i="35"/>
  <c r="E5099" i="35"/>
  <c r="E2229" i="35"/>
  <c r="E1980" i="35"/>
  <c r="E4214" i="35"/>
  <c r="E536" i="35"/>
  <c r="E789" i="35"/>
  <c r="E3106" i="35"/>
  <c r="E895" i="35"/>
  <c r="E295" i="35"/>
  <c r="E2498" i="35"/>
  <c r="E1715" i="35"/>
  <c r="E3427" i="35"/>
  <c r="E1684" i="35"/>
  <c r="E559" i="35"/>
  <c r="E4502" i="35"/>
  <c r="E1094" i="35"/>
  <c r="E4572" i="35"/>
  <c r="E2898" i="35"/>
  <c r="E5367" i="35"/>
  <c r="E3104" i="35"/>
  <c r="E1203" i="35"/>
  <c r="E315" i="35"/>
  <c r="E5636" i="35"/>
  <c r="E3810" i="35"/>
  <c r="E3745" i="35"/>
  <c r="E241" i="35"/>
  <c r="E3705" i="35"/>
  <c r="E1731" i="35"/>
  <c r="E2420" i="35"/>
  <c r="E2955" i="35"/>
  <c r="E3695" i="35"/>
  <c r="E113" i="35"/>
  <c r="E3569" i="35"/>
  <c r="E705" i="35"/>
  <c r="E4795" i="35"/>
  <c r="E1567" i="35"/>
  <c r="E2943" i="35"/>
  <c r="E1979" i="35"/>
  <c r="E5413" i="35"/>
  <c r="E4738" i="35"/>
  <c r="E3041" i="35"/>
  <c r="E2769" i="35"/>
  <c r="E3607" i="35"/>
  <c r="E3547" i="35"/>
  <c r="E2787" i="35"/>
  <c r="E1441" i="35"/>
  <c r="E251" i="35"/>
  <c r="E5427" i="35"/>
  <c r="E1030" i="35"/>
  <c r="E2456" i="35"/>
  <c r="E989" i="35"/>
  <c r="E3322" i="35"/>
  <c r="E442" i="35"/>
  <c r="E4643" i="35"/>
  <c r="E2675" i="35"/>
  <c r="E2411" i="35"/>
  <c r="E4019" i="35"/>
  <c r="E2143" i="35"/>
  <c r="E4269" i="35"/>
  <c r="E3761" i="35"/>
  <c r="E1786" i="35"/>
  <c r="E4550" i="35"/>
  <c r="E347" i="35"/>
  <c r="E3034" i="35"/>
  <c r="E3907" i="35"/>
  <c r="E2105" i="35"/>
  <c r="E2247" i="35"/>
  <c r="E4389" i="35"/>
  <c r="E4750" i="35"/>
  <c r="E3470" i="35"/>
  <c r="E1846" i="35"/>
  <c r="E26" i="35"/>
  <c r="E3006" i="35"/>
  <c r="E3416" i="35"/>
  <c r="E5457" i="35"/>
  <c r="E1551" i="35"/>
  <c r="E1332" i="35"/>
  <c r="E221" i="35"/>
  <c r="E5336" i="35"/>
  <c r="E2245" i="35"/>
  <c r="E1298" i="35"/>
  <c r="E5325" i="35"/>
  <c r="E1063" i="35"/>
  <c r="E1389" i="35"/>
  <c r="E1612" i="35"/>
  <c r="E2346" i="35"/>
  <c r="E4536" i="35"/>
  <c r="E5282" i="35"/>
  <c r="E2042" i="35"/>
  <c r="E1198" i="35"/>
  <c r="E348" i="35"/>
  <c r="E2154" i="35"/>
  <c r="E1415" i="35"/>
  <c r="E2644" i="35"/>
  <c r="E2184" i="35"/>
  <c r="E3558" i="35"/>
  <c r="E3592" i="35"/>
  <c r="E883" i="35"/>
  <c r="E2267" i="35"/>
  <c r="E2690" i="35"/>
  <c r="E3080" i="35"/>
  <c r="E2973" i="35"/>
  <c r="E5358" i="35"/>
  <c r="E5155" i="35"/>
  <c r="E968" i="35"/>
  <c r="E5484" i="35"/>
  <c r="E3250" i="35"/>
  <c r="E3506" i="35"/>
  <c r="E1901" i="35"/>
  <c r="E3995" i="35"/>
  <c r="E389" i="35"/>
  <c r="E2907" i="35"/>
  <c r="E413" i="35"/>
  <c r="E2048" i="35"/>
  <c r="E4768" i="35"/>
  <c r="E1851" i="35"/>
  <c r="E1542" i="35"/>
  <c r="E2886" i="35"/>
  <c r="E4863" i="35"/>
  <c r="E5176" i="35"/>
  <c r="E4153" i="35"/>
  <c r="E390" i="35"/>
  <c r="E4246" i="35"/>
  <c r="E4430" i="35"/>
  <c r="E4163" i="35"/>
  <c r="E654" i="35"/>
  <c r="E5341" i="35"/>
  <c r="E4647" i="35"/>
  <c r="E5075" i="35"/>
  <c r="E4047" i="35"/>
  <c r="E3981" i="35"/>
  <c r="E3694" i="35"/>
  <c r="E202" i="35"/>
  <c r="E5022" i="35"/>
  <c r="E4723" i="35"/>
  <c r="E4254" i="35"/>
  <c r="E5097" i="35"/>
  <c r="E4870" i="35"/>
  <c r="E4600" i="35"/>
  <c r="E1401" i="35"/>
  <c r="E4440" i="35"/>
  <c r="E1023" i="35"/>
  <c r="E4727" i="35"/>
  <c r="E3986" i="35"/>
  <c r="E399" i="35"/>
  <c r="E4370" i="35"/>
  <c r="E1516" i="35"/>
  <c r="E1240" i="35"/>
  <c r="E1872" i="35"/>
  <c r="E4189" i="35"/>
  <c r="E97" i="35"/>
  <c r="E140" i="35"/>
  <c r="E3093" i="35"/>
  <c r="E599" i="35"/>
  <c r="E1436" i="35"/>
  <c r="E4642" i="35"/>
  <c r="E1920" i="35"/>
  <c r="E4209" i="35"/>
  <c r="E3819" i="35"/>
  <c r="E4242" i="35"/>
  <c r="E3317" i="35"/>
  <c r="E4136" i="35"/>
  <c r="E4007" i="35"/>
  <c r="E1427" i="35"/>
  <c r="E1193" i="35"/>
  <c r="E1873" i="35"/>
  <c r="E2360" i="35"/>
  <c r="E134" i="35"/>
  <c r="E4082" i="35"/>
  <c r="E1135" i="35"/>
  <c r="E4256" i="35"/>
  <c r="E1392" i="35"/>
  <c r="E5650" i="35"/>
  <c r="E3338" i="35"/>
  <c r="E3639" i="35"/>
  <c r="E4928" i="35"/>
  <c r="E3951" i="35"/>
  <c r="E4856" i="35"/>
  <c r="E306" i="35"/>
  <c r="E2415" i="35"/>
  <c r="E609" i="35"/>
  <c r="E334" i="35"/>
  <c r="E5372" i="35"/>
  <c r="E2629" i="35"/>
  <c r="E2308" i="35"/>
  <c r="E4639" i="35"/>
  <c r="E4015" i="35"/>
  <c r="E4178" i="35"/>
  <c r="E1898" i="35"/>
  <c r="E101" i="35"/>
  <c r="E870" i="35"/>
  <c r="E3543" i="35"/>
  <c r="E1342" i="35"/>
  <c r="E1070" i="35"/>
  <c r="E89" i="35"/>
  <c r="E4788" i="35"/>
  <c r="E957" i="35"/>
  <c r="E3945" i="35"/>
  <c r="E2885" i="35"/>
  <c r="E2354" i="35"/>
  <c r="E769" i="35"/>
  <c r="E5624" i="35"/>
  <c r="E3450" i="35"/>
  <c r="E2857" i="35"/>
  <c r="E323" i="35"/>
  <c r="E2317" i="35"/>
  <c r="E1458" i="35"/>
  <c r="E1050" i="35"/>
  <c r="E23" i="35"/>
  <c r="E1706" i="35"/>
  <c r="E4498" i="35"/>
  <c r="E5168" i="35"/>
  <c r="E3574" i="35"/>
  <c r="E1695" i="35"/>
  <c r="E3568" i="35"/>
  <c r="E4241" i="35"/>
  <c r="E1005" i="35"/>
  <c r="E1479" i="35"/>
  <c r="E4121" i="35"/>
  <c r="E3043" i="35"/>
  <c r="E534" i="35"/>
  <c r="E1022" i="35"/>
  <c r="E3339" i="35"/>
  <c r="E1075" i="35"/>
  <c r="E2300" i="35"/>
  <c r="E5000" i="35"/>
  <c r="E4157" i="35"/>
  <c r="E2919" i="35"/>
  <c r="E3278" i="35"/>
  <c r="E4195" i="35"/>
  <c r="E2493" i="35"/>
  <c r="E503" i="35"/>
  <c r="E3611" i="35"/>
  <c r="E2552" i="35"/>
  <c r="E527" i="35"/>
  <c r="E1702" i="35"/>
  <c r="E1793" i="35"/>
  <c r="E4255" i="35"/>
  <c r="E2897" i="35"/>
  <c r="E4545" i="35"/>
  <c r="E5460" i="35"/>
  <c r="E4400" i="35"/>
  <c r="E1810" i="35"/>
  <c r="E1801" i="35"/>
  <c r="E5110" i="35"/>
  <c r="E5473" i="35"/>
  <c r="E3704" i="35"/>
  <c r="E2334" i="35"/>
  <c r="E3531" i="35"/>
  <c r="E3123" i="35"/>
  <c r="E3460" i="35"/>
  <c r="E3100" i="35"/>
  <c r="E4344" i="35"/>
  <c r="E4501" i="35"/>
  <c r="E3498" i="35"/>
  <c r="E98" i="35"/>
  <c r="E2356" i="35"/>
  <c r="E1164" i="35"/>
  <c r="E367" i="35"/>
  <c r="E656" i="35"/>
  <c r="E3808" i="35"/>
  <c r="E269" i="35"/>
  <c r="E3033" i="35"/>
  <c r="E5583" i="35"/>
  <c r="E270" i="35"/>
  <c r="E4108" i="35"/>
  <c r="E378" i="35"/>
  <c r="E2843" i="35"/>
  <c r="E3741" i="35"/>
  <c r="E824" i="35"/>
  <c r="E4253" i="35"/>
  <c r="E4027" i="35"/>
  <c r="E2936" i="35"/>
  <c r="E2841" i="35"/>
  <c r="E3182" i="35"/>
  <c r="E5073" i="35"/>
  <c r="E1580" i="35"/>
  <c r="E3395" i="35"/>
  <c r="E2477" i="35"/>
  <c r="E3919" i="35"/>
  <c r="E5432" i="35"/>
  <c r="E4579" i="35"/>
  <c r="E49" i="35"/>
  <c r="E1058" i="35"/>
  <c r="E4294" i="35"/>
  <c r="E2286" i="35"/>
  <c r="E3822" i="35"/>
  <c r="E3846" i="35"/>
  <c r="E3823" i="35"/>
  <c r="E2378" i="35"/>
  <c r="E3352" i="35"/>
  <c r="E217" i="35"/>
  <c r="E4953" i="35"/>
  <c r="E190" i="35"/>
  <c r="E5052" i="35"/>
  <c r="E2960" i="35"/>
  <c r="E2642" i="35"/>
  <c r="E2783" i="35"/>
  <c r="E685" i="35"/>
  <c r="E1494" i="35"/>
  <c r="E3552" i="35"/>
  <c r="E3998" i="35"/>
  <c r="E5256" i="35"/>
  <c r="E421" i="35"/>
  <c r="E4199" i="35"/>
  <c r="E4681" i="35"/>
  <c r="E2548" i="35"/>
  <c r="E1336" i="35"/>
  <c r="E2554" i="35"/>
  <c r="E1118" i="35"/>
  <c r="E3754" i="35"/>
  <c r="E5050" i="35"/>
  <c r="E4468" i="35"/>
  <c r="E2210" i="35"/>
  <c r="E3571" i="35"/>
  <c r="E429" i="35"/>
  <c r="E4696" i="35"/>
  <c r="E2999" i="35"/>
  <c r="E3783" i="35"/>
  <c r="E3533" i="35"/>
  <c r="E3026" i="35"/>
  <c r="E3108" i="35"/>
  <c r="E2667" i="35"/>
  <c r="E4507" i="35"/>
  <c r="E4623" i="35"/>
  <c r="E3107" i="35"/>
  <c r="E5443" i="35"/>
  <c r="E2839" i="35"/>
  <c r="E4710" i="35"/>
  <c r="E2140" i="35"/>
  <c r="E60" i="35"/>
  <c r="E2524" i="35"/>
  <c r="E4598" i="35"/>
  <c r="E292" i="35"/>
  <c r="E4032" i="35"/>
  <c r="E4754" i="35"/>
  <c r="E4868" i="35"/>
  <c r="E5066" i="35"/>
  <c r="E3257" i="35"/>
  <c r="E1376" i="35"/>
  <c r="E4950" i="35"/>
  <c r="E2859" i="35"/>
  <c r="E3017" i="35"/>
  <c r="E4182" i="35"/>
  <c r="E4937" i="35"/>
  <c r="E3454" i="35"/>
  <c r="E1438" i="35"/>
  <c r="E4416" i="35"/>
  <c r="E3114" i="35"/>
  <c r="E3304" i="35"/>
  <c r="E5227" i="35"/>
  <c r="E344" i="35"/>
  <c r="E5547" i="35"/>
  <c r="E2181" i="35"/>
  <c r="E261" i="35"/>
  <c r="E3996" i="35"/>
  <c r="E3793" i="35"/>
  <c r="E3245" i="35"/>
  <c r="E1902" i="35"/>
  <c r="E1877" i="35"/>
  <c r="E4951" i="35"/>
  <c r="E3831" i="35"/>
  <c r="E1926" i="35"/>
  <c r="E2084" i="35"/>
  <c r="E615" i="35"/>
  <c r="E996" i="35"/>
  <c r="E2593" i="35"/>
  <c r="E794" i="35"/>
  <c r="E3546" i="35"/>
  <c r="E2165" i="35"/>
  <c r="E2446" i="35"/>
  <c r="E130" i="35"/>
  <c r="E2426" i="35"/>
  <c r="E617" i="35"/>
  <c r="E1194" i="35"/>
  <c r="E4733" i="35"/>
  <c r="E2155" i="35"/>
  <c r="E4878" i="35"/>
  <c r="E1963" i="35"/>
  <c r="E5434" i="35"/>
  <c r="E3367" i="35"/>
  <c r="E3809" i="35"/>
  <c r="E3771" i="35"/>
  <c r="E4652" i="35"/>
  <c r="E976" i="35"/>
  <c r="E3431" i="35"/>
  <c r="E1811" i="35"/>
  <c r="E4926" i="35"/>
  <c r="E3517" i="35"/>
  <c r="E2092" i="35"/>
  <c r="E809" i="35"/>
  <c r="E2375" i="35"/>
  <c r="E420" i="35"/>
  <c r="E3946" i="35"/>
  <c r="E2934" i="35"/>
  <c r="E3862" i="35"/>
  <c r="E768" i="35"/>
  <c r="E1373" i="35"/>
  <c r="E4187" i="35"/>
  <c r="E138" i="35"/>
  <c r="E690" i="35"/>
  <c r="E4706" i="35"/>
  <c r="E2430" i="35"/>
  <c r="E2463" i="35"/>
  <c r="E2740" i="35"/>
  <c r="E2380" i="35"/>
  <c r="E1583" i="35"/>
  <c r="E1993" i="35"/>
  <c r="E722" i="35"/>
  <c r="E4048" i="35"/>
  <c r="E424" i="35"/>
  <c r="E2788" i="35"/>
  <c r="E79" i="35"/>
  <c r="E5459" i="35"/>
  <c r="E1053" i="35"/>
  <c r="E4016" i="35"/>
  <c r="E2271" i="35"/>
  <c r="E3798" i="35"/>
  <c r="E3802" i="35"/>
  <c r="E5380" i="35"/>
  <c r="E2627" i="35"/>
  <c r="E3399" i="35"/>
  <c r="E4577" i="35"/>
  <c r="E844" i="35"/>
  <c r="E1919" i="35"/>
  <c r="E3693" i="35"/>
  <c r="E1697" i="35"/>
  <c r="E4819" i="35"/>
  <c r="E3277" i="35"/>
  <c r="E1882" i="35"/>
  <c r="E1366" i="35"/>
  <c r="E1914" i="35"/>
  <c r="E1506" i="35"/>
  <c r="E791" i="35"/>
  <c r="E5591" i="35"/>
  <c r="E3689" i="35"/>
  <c r="E3466" i="35"/>
  <c r="E2763" i="35"/>
  <c r="E600" i="35"/>
  <c r="E2012" i="35"/>
  <c r="E3692" i="35"/>
  <c r="E2679" i="35"/>
  <c r="E1405" i="35"/>
  <c r="E416" i="35"/>
  <c r="E5326" i="35"/>
  <c r="E4385" i="35"/>
  <c r="E1328" i="35"/>
  <c r="E3004" i="35"/>
  <c r="E3276" i="35"/>
  <c r="E2451" i="35"/>
  <c r="E3284" i="35"/>
  <c r="E3655" i="35"/>
  <c r="E663" i="35"/>
  <c r="E5471" i="35"/>
  <c r="E2538" i="35"/>
  <c r="E738" i="35"/>
  <c r="E3613" i="35"/>
  <c r="E2665" i="35"/>
  <c r="E1845" i="35"/>
  <c r="E3374" i="35"/>
  <c r="E803" i="35"/>
  <c r="E2185" i="35"/>
  <c r="E211" i="35"/>
  <c r="E4859" i="35"/>
  <c r="E2695" i="35"/>
  <c r="E1727" i="35"/>
  <c r="E4849" i="35"/>
  <c r="E4040" i="35"/>
  <c r="E1322" i="35"/>
  <c r="E3010" i="35"/>
  <c r="E788" i="35"/>
  <c r="E717" i="35"/>
  <c r="E3025" i="35"/>
  <c r="E3599" i="35"/>
  <c r="E4428" i="35"/>
  <c r="E5476" i="35"/>
  <c r="E4083" i="35"/>
  <c r="E4466" i="35"/>
  <c r="E4272" i="35"/>
  <c r="E4056" i="35"/>
  <c r="E4249" i="35"/>
  <c r="E488" i="35"/>
  <c r="E2270" i="35"/>
  <c r="E1130" i="35"/>
  <c r="E2882" i="35"/>
  <c r="E1965" i="35"/>
  <c r="E216" i="35"/>
  <c r="E3438" i="35"/>
  <c r="E1607" i="35"/>
  <c r="E3665" i="35"/>
  <c r="E1577" i="35"/>
  <c r="E1780" i="35"/>
  <c r="E3615" i="35"/>
  <c r="E1185" i="35"/>
  <c r="E5327" i="35"/>
  <c r="E570" i="35"/>
  <c r="E984" i="35"/>
  <c r="E1784" i="35"/>
  <c r="E4525" i="35"/>
  <c r="E4796" i="35"/>
  <c r="E3086" i="35"/>
  <c r="E626" i="35"/>
  <c r="E2015" i="35"/>
  <c r="E260" i="35"/>
  <c r="E2821" i="35"/>
  <c r="E3794" i="35"/>
  <c r="E745" i="35"/>
  <c r="E3684" i="35"/>
  <c r="E2124" i="35"/>
  <c r="E3256" i="35"/>
  <c r="E4417" i="35"/>
  <c r="E4661" i="35"/>
  <c r="E1525" i="35"/>
  <c r="E4635" i="35"/>
  <c r="E3225" i="35"/>
  <c r="E44" i="35"/>
  <c r="E4715" i="35"/>
  <c r="E2802" i="35"/>
  <c r="E2440" i="35"/>
  <c r="E2637" i="35"/>
  <c r="E3787" i="35"/>
  <c r="E3455" i="35"/>
  <c r="E1938" i="35"/>
  <c r="E83" i="35"/>
  <c r="E4465" i="35"/>
  <c r="E4732" i="35"/>
  <c r="E5627" i="35"/>
  <c r="E1838" i="35"/>
  <c r="E757" i="35"/>
  <c r="E4801" i="35"/>
  <c r="E2950" i="35"/>
  <c r="E1292" i="35"/>
  <c r="E2227" i="35"/>
  <c r="E625" i="35"/>
  <c r="E2198" i="35"/>
  <c r="E4944" i="35"/>
  <c r="E4064" i="35"/>
  <c r="E1340" i="35"/>
  <c r="E4676" i="35"/>
  <c r="E3456" i="35"/>
  <c r="E3723" i="35"/>
  <c r="E2265" i="35"/>
  <c r="E3934" i="35"/>
  <c r="E2344" i="35"/>
  <c r="E1622" i="35"/>
  <c r="E1848" i="35"/>
  <c r="E927" i="35"/>
  <c r="E2748" i="35"/>
  <c r="E1508" i="35"/>
  <c r="E2917" i="35"/>
  <c r="E3565" i="35"/>
  <c r="E962" i="35"/>
  <c r="E2126" i="35"/>
  <c r="E1275" i="35"/>
  <c r="E5586" i="35"/>
  <c r="E4872" i="35"/>
  <c r="E4569" i="35"/>
  <c r="E51" i="35"/>
  <c r="E71" i="35"/>
  <c r="E4410" i="35"/>
  <c r="E4731" i="35"/>
  <c r="E2770" i="35"/>
  <c r="E4445" i="35"/>
  <c r="E1937" i="35"/>
  <c r="E2872" i="35"/>
  <c r="E1049" i="35"/>
  <c r="E2067" i="35"/>
  <c r="E2515" i="35"/>
  <c r="E4922" i="35"/>
  <c r="E4711" i="35"/>
  <c r="E4020" i="35"/>
  <c r="E3013" i="35"/>
  <c r="E1231" i="35"/>
  <c r="E5632" i="35"/>
  <c r="E1664" i="35"/>
  <c r="E5469" i="35"/>
  <c r="E4012" i="35"/>
  <c r="E2110" i="35"/>
  <c r="E4388" i="35"/>
  <c r="E4554" i="35"/>
  <c r="E3493" i="35"/>
  <c r="E1860" i="35"/>
  <c r="E4580" i="35"/>
  <c r="E5354" i="35"/>
  <c r="E296" i="35"/>
  <c r="E5417" i="35"/>
  <c r="E225" i="35"/>
  <c r="E2577" i="35"/>
  <c r="E4701" i="35"/>
  <c r="E4127" i="35"/>
  <c r="E2043" i="35"/>
  <c r="E210" i="35"/>
  <c r="E2613" i="35"/>
  <c r="E4384" i="35"/>
  <c r="E2313" i="35"/>
  <c r="E4874" i="35"/>
  <c r="E5584" i="35"/>
  <c r="E2854" i="35"/>
  <c r="E2288" i="35"/>
  <c r="E1696" i="35"/>
  <c r="E945" i="35"/>
  <c r="E3246" i="35"/>
  <c r="E5395" i="35"/>
  <c r="E3373" i="35"/>
  <c r="E1977" i="35"/>
  <c r="E5028" i="35"/>
  <c r="E3863" i="35"/>
  <c r="E2054" i="35"/>
  <c r="E2512" i="35"/>
  <c r="E4394" i="35"/>
  <c r="E4752" i="35"/>
  <c r="E3628" i="35"/>
  <c r="E4694" i="35"/>
  <c r="E136" i="35"/>
  <c r="E4921" i="35"/>
  <c r="E716" i="35"/>
  <c r="E4899" i="35"/>
  <c r="E4017" i="35"/>
  <c r="E3056" i="35"/>
  <c r="E1953" i="35"/>
  <c r="E3524" i="35"/>
  <c r="E5445" i="35"/>
  <c r="E3371" i="35"/>
  <c r="E4786" i="35"/>
  <c r="E1867" i="35"/>
  <c r="E4183" i="35"/>
  <c r="E266" i="35"/>
  <c r="E2910" i="35"/>
  <c r="E4093" i="35"/>
  <c r="E5330" i="35"/>
  <c r="E2557" i="35"/>
  <c r="E688" i="35"/>
  <c r="E1151" i="35"/>
  <c r="E3520" i="35"/>
  <c r="E1790" i="35"/>
  <c r="E1382" i="35"/>
  <c r="E437" i="35"/>
  <c r="E3818" i="35"/>
  <c r="E2368" i="35"/>
  <c r="E5074" i="35"/>
  <c r="E4307" i="35"/>
  <c r="E1195" i="35"/>
  <c r="E708" i="35"/>
  <c r="E5225" i="35"/>
  <c r="E1621" i="35"/>
  <c r="E799" i="35"/>
  <c r="E3618" i="35"/>
  <c r="E3481" i="35"/>
  <c r="E4520" i="35"/>
  <c r="E4314" i="35"/>
  <c r="E4503" i="35"/>
  <c r="E1969" i="35"/>
  <c r="E3967" i="35"/>
  <c r="E2656" i="35"/>
  <c r="E1861" i="35"/>
  <c r="E1355" i="35"/>
  <c r="E1970" i="35"/>
  <c r="E1981" i="35"/>
  <c r="E5382" i="35"/>
  <c r="E832" i="35"/>
  <c r="E1658" i="35"/>
  <c r="E925" i="35"/>
  <c r="E111" i="35"/>
  <c r="E1098" i="35"/>
  <c r="E1710" i="35"/>
  <c r="E1337" i="35"/>
  <c r="E3218" i="35"/>
  <c r="E2396" i="35"/>
  <c r="E3828" i="35"/>
  <c r="E4574" i="35"/>
  <c r="E3419" i="35"/>
  <c r="E1728" i="35"/>
  <c r="E4050" i="35"/>
  <c r="E3572" i="35"/>
  <c r="E3734" i="35"/>
  <c r="E5159" i="35"/>
  <c r="E5264" i="35"/>
  <c r="E3412" i="35"/>
  <c r="E3849" i="35"/>
  <c r="E4578" i="35"/>
  <c r="E2167" i="35"/>
  <c r="E228" i="35"/>
  <c r="E3988" i="35"/>
  <c r="E926" i="35"/>
  <c r="E4614" i="35"/>
  <c r="E242" i="35"/>
  <c r="E4449" i="35"/>
  <c r="E375" i="35"/>
  <c r="E4773" i="35"/>
  <c r="E2996" i="35"/>
  <c r="E4323" i="35"/>
  <c r="E328" i="35"/>
  <c r="E135" i="35"/>
  <c r="E1667" i="35"/>
  <c r="E4942" i="35"/>
  <c r="E3188" i="35"/>
  <c r="E5613" i="35"/>
  <c r="E5242" i="35"/>
  <c r="E525" i="35"/>
  <c r="E1996" i="35"/>
  <c r="E3731" i="35"/>
  <c r="E4512" i="35"/>
  <c r="E4306" i="35"/>
  <c r="E3476" i="35"/>
  <c r="E4357" i="35"/>
  <c r="E15" i="35"/>
  <c r="E1182" i="35"/>
  <c r="E3471" i="35"/>
  <c r="E2972" i="35"/>
  <c r="E3756" i="35"/>
  <c r="E2242" i="35"/>
  <c r="E5391" i="35"/>
  <c r="E66" i="35"/>
  <c r="E1383" i="35"/>
  <c r="E2730" i="35"/>
  <c r="E1072" i="35"/>
  <c r="E268" i="35"/>
  <c r="E1314" i="35"/>
  <c r="E872" i="35"/>
  <c r="E5001" i="35"/>
  <c r="E33" i="35"/>
  <c r="E4885" i="35"/>
  <c r="E439" i="35"/>
  <c r="E2932" i="35"/>
  <c r="E1831" i="35"/>
  <c r="E5272" i="35"/>
  <c r="E4535" i="35"/>
  <c r="E4365" i="35"/>
  <c r="E297" i="35"/>
  <c r="E3708" i="35"/>
  <c r="E4484" i="35"/>
  <c r="E402" i="35"/>
  <c r="E4380" i="35"/>
  <c r="E1856" i="35"/>
  <c r="E1654" i="35"/>
  <c r="E4412" i="35"/>
  <c r="E5616" i="35"/>
  <c r="E4069" i="35"/>
  <c r="E4667" i="35"/>
  <c r="E582" i="35"/>
  <c r="E1888" i="35"/>
  <c r="E4521" i="35"/>
  <c r="E4881" i="35"/>
  <c r="E5376" i="35"/>
  <c r="E169" i="35"/>
  <c r="E981" i="35"/>
  <c r="E5014" i="35"/>
  <c r="E4002" i="35"/>
  <c r="E2072" i="35"/>
  <c r="E4510" i="35"/>
  <c r="E3602" i="35"/>
  <c r="E5418" i="35"/>
  <c r="E723" i="35"/>
  <c r="E1500" i="35"/>
  <c r="E682" i="35"/>
  <c r="E2962" i="35"/>
  <c r="E309" i="35"/>
  <c r="E2954" i="35"/>
  <c r="E4218" i="35"/>
  <c r="E2758" i="35"/>
  <c r="E2188" i="35"/>
  <c r="E4045" i="35"/>
  <c r="E3149" i="35"/>
  <c r="E4540" i="35"/>
  <c r="E5228" i="35"/>
  <c r="E1170" i="35"/>
  <c r="E818" i="35"/>
  <c r="E4695" i="35"/>
  <c r="E5170" i="35"/>
  <c r="E3742" i="35"/>
  <c r="E1402" i="35"/>
  <c r="E3448" i="35"/>
  <c r="E1038" i="35"/>
  <c r="E3835" i="35"/>
  <c r="E834" i="35"/>
  <c r="E764" i="35"/>
  <c r="E4875" i="35"/>
  <c r="E1123" i="35"/>
  <c r="E1004" i="35"/>
  <c r="E3874" i="35"/>
  <c r="E4290" i="35"/>
  <c r="E1518" i="35"/>
  <c r="E5603" i="35"/>
  <c r="E2757" i="35"/>
  <c r="E3573" i="35"/>
  <c r="E3360" i="35"/>
  <c r="E693" i="35"/>
  <c r="E1129" i="35"/>
  <c r="E4616" i="35"/>
  <c r="E4560" i="35"/>
  <c r="E4703" i="35"/>
  <c r="E2189" i="35"/>
  <c r="E1677" i="35"/>
  <c r="E3636" i="35"/>
  <c r="E661" i="35"/>
  <c r="E3910" i="35"/>
  <c r="E5112" i="35"/>
  <c r="E969" i="35"/>
  <c r="E2509" i="35"/>
  <c r="E1052" i="35"/>
  <c r="E3192" i="35"/>
  <c r="E4490" i="35"/>
  <c r="E2472" i="35"/>
  <c r="E1628" i="35"/>
  <c r="E3845" i="35"/>
  <c r="E2283" i="35"/>
  <c r="E3309" i="35"/>
  <c r="E5108" i="35"/>
  <c r="E5512" i="35"/>
  <c r="E3739" i="35"/>
  <c r="E2759" i="35"/>
  <c r="E2146" i="35"/>
  <c r="E2085" i="35"/>
  <c r="E5405" i="35"/>
  <c r="E647" i="35"/>
  <c r="E484" i="35"/>
  <c r="E3884" i="35"/>
  <c r="E4360" i="35"/>
  <c r="E3509" i="35"/>
  <c r="E2381" i="35"/>
  <c r="E3280" i="35"/>
  <c r="E713" i="35"/>
  <c r="E529" i="35"/>
  <c r="E3886" i="35"/>
  <c r="E3229" i="35"/>
  <c r="E4646" i="35"/>
  <c r="E4106" i="35"/>
  <c r="E2079" i="35"/>
  <c r="E3224" i="35"/>
  <c r="E4165" i="35"/>
  <c r="E2707" i="35"/>
  <c r="E4933" i="35"/>
  <c r="E493" i="35"/>
  <c r="E3328" i="35"/>
  <c r="E1285" i="35"/>
  <c r="E1827" i="35"/>
  <c r="E2572" i="35"/>
  <c r="E1753" i="35"/>
  <c r="E847" i="35"/>
  <c r="E4920" i="35"/>
  <c r="E1991" i="35"/>
  <c r="E327" i="35"/>
  <c r="E5107" i="35"/>
  <c r="E1610" i="35"/>
  <c r="E712" i="35"/>
  <c r="E1964" i="35"/>
  <c r="E2621" i="35"/>
  <c r="E2635" i="35"/>
  <c r="E4673" i="35"/>
  <c r="E4644" i="35"/>
  <c r="E3825" i="35"/>
  <c r="E3633" i="35"/>
  <c r="E1668" i="35"/>
  <c r="E3463" i="35"/>
  <c r="E4939" i="35"/>
  <c r="E3109" i="35"/>
  <c r="E2047" i="35"/>
  <c r="E3237" i="35"/>
  <c r="E1333" i="35"/>
  <c r="E2703" i="35"/>
  <c r="E633" i="35"/>
  <c r="E1152" i="35"/>
  <c r="E395" i="35"/>
  <c r="E4571" i="35"/>
  <c r="E3526" i="35"/>
  <c r="E4588" i="35"/>
  <c r="E781" i="35"/>
  <c r="E1471" i="35"/>
  <c r="E1422" i="35"/>
  <c r="E4284" i="35"/>
  <c r="E2158" i="35"/>
  <c r="E3994" i="35"/>
  <c r="E1491" i="35"/>
  <c r="E1073" i="35"/>
  <c r="E70" i="35"/>
  <c r="E5217" i="35"/>
  <c r="E5408" i="35"/>
  <c r="E825" i="35"/>
  <c r="E1883" i="35"/>
  <c r="E1951" i="35"/>
  <c r="E1976" i="35"/>
  <c r="E2290" i="35"/>
  <c r="E4278" i="35"/>
  <c r="E4964" i="35"/>
  <c r="E5472" i="35"/>
  <c r="E4059" i="35"/>
  <c r="E2911" i="35"/>
  <c r="E3937" i="35"/>
  <c r="E4404" i="35"/>
  <c r="E5323" i="35"/>
  <c r="E2609" i="35"/>
  <c r="E581" i="35"/>
  <c r="E4844" i="35"/>
  <c r="E3921" i="35"/>
  <c r="E702" i="35"/>
  <c r="E1823" i="35"/>
  <c r="E368" i="35"/>
  <c r="E1734" i="35"/>
  <c r="E1736" i="35"/>
  <c r="E3730" i="35"/>
  <c r="E5261" i="35"/>
  <c r="E2586" i="35"/>
  <c r="E3112" i="35"/>
  <c r="E1305" i="35"/>
  <c r="E3906" i="35"/>
  <c r="E3011" i="35"/>
  <c r="E3124" i="35"/>
  <c r="E5252" i="35"/>
  <c r="E887" i="35"/>
  <c r="E3600" i="35"/>
  <c r="E4789" i="35"/>
  <c r="E3922" i="35"/>
  <c r="E2059" i="35"/>
  <c r="E4425" i="35"/>
  <c r="E3899" i="35"/>
  <c r="E986" i="35"/>
  <c r="E802" i="35"/>
  <c r="E1546" i="35"/>
  <c r="E1813" i="35"/>
  <c r="E462" i="35"/>
  <c r="E4971" i="35"/>
  <c r="E2484" i="35"/>
  <c r="E1261" i="35"/>
  <c r="E1404" i="35"/>
  <c r="E4139" i="35"/>
  <c r="E4368" i="35"/>
  <c r="E2983" i="35"/>
  <c r="E1108" i="35"/>
  <c r="E2547" i="35"/>
  <c r="E2778" i="35"/>
  <c r="E3539" i="35"/>
  <c r="E2584" i="35"/>
  <c r="E1549" i="35"/>
  <c r="E2977" i="35"/>
  <c r="E5130" i="35"/>
  <c r="E566" i="35"/>
  <c r="E1481" i="35"/>
  <c r="E3933" i="35"/>
  <c r="E4378" i="35"/>
  <c r="E1487" i="35"/>
  <c r="E2784" i="35"/>
  <c r="E1077" i="35"/>
  <c r="E5511" i="35"/>
  <c r="E3869" i="35"/>
  <c r="E2431" i="35"/>
  <c r="E3292" i="35"/>
  <c r="E1014" i="35"/>
  <c r="E3166" i="35"/>
  <c r="E3597" i="35"/>
  <c r="E1633" i="35"/>
  <c r="E1433" i="35"/>
  <c r="E3801" i="35"/>
  <c r="E2796" i="35"/>
  <c r="E4562" i="35"/>
  <c r="E21" i="35"/>
  <c r="E3528" i="35"/>
  <c r="E3172" i="35"/>
  <c r="E855" i="35"/>
  <c r="E448" i="35"/>
  <c r="E1990" i="35"/>
  <c r="E5514" i="35"/>
  <c r="E165" i="35"/>
  <c r="E3928" i="35"/>
  <c r="E67" i="35"/>
  <c r="E5188" i="35"/>
  <c r="E5530" i="35"/>
  <c r="E2056" i="35"/>
  <c r="E3766" i="35"/>
  <c r="E5186" i="35"/>
  <c r="E4702" i="35"/>
  <c r="E4845" i="35"/>
  <c r="E4084" i="35"/>
  <c r="E4495" i="35"/>
  <c r="E1452" i="35"/>
  <c r="E2182" i="35"/>
  <c r="E4411" i="35"/>
  <c r="E2752" i="35"/>
  <c r="E2409" i="35"/>
  <c r="E2259" i="35"/>
  <c r="E5526" i="35"/>
  <c r="E3116" i="35"/>
  <c r="E451" i="35"/>
  <c r="E1751" i="35"/>
  <c r="E2296" i="35"/>
  <c r="E4997" i="35"/>
  <c r="E2151" i="35"/>
  <c r="E1267" i="35"/>
  <c r="E1239" i="35"/>
  <c r="E1989" i="35"/>
  <c r="E40" i="35"/>
  <c r="E2157" i="35"/>
  <c r="E4332" i="35"/>
  <c r="E3614" i="35"/>
  <c r="E1960" i="35"/>
  <c r="E4799" i="35"/>
  <c r="E3268" i="35"/>
  <c r="E3929" i="35"/>
  <c r="E1908" i="35"/>
  <c r="E3976" i="35"/>
  <c r="E3923" i="35"/>
  <c r="E728" i="35"/>
  <c r="E2179" i="35"/>
  <c r="E1576" i="35"/>
  <c r="E2798" i="35"/>
  <c r="E1999" i="35"/>
  <c r="E2846" i="35"/>
  <c r="E4864" i="35"/>
  <c r="E2617" i="35"/>
  <c r="E1876" i="35"/>
  <c r="E3281" i="35"/>
  <c r="E4993" i="35"/>
  <c r="E5047" i="35"/>
  <c r="E2896" i="35"/>
  <c r="E1713" i="35"/>
  <c r="E2591" i="35"/>
  <c r="E3752" i="35"/>
  <c r="E811" i="35"/>
  <c r="E62" i="35"/>
  <c r="E2522" i="35"/>
  <c r="E931" i="35"/>
  <c r="E3348" i="35"/>
  <c r="E4897" i="35"/>
  <c r="E1673" i="35"/>
  <c r="E1312" i="35"/>
  <c r="E1946" i="35"/>
  <c r="E122" i="35"/>
  <c r="E1352" i="35"/>
  <c r="E3710" i="35"/>
  <c r="E4692" i="35"/>
  <c r="E5092" i="35"/>
  <c r="E435" i="35"/>
  <c r="E5550" i="35"/>
  <c r="E4186" i="35"/>
  <c r="E2340" i="35"/>
  <c r="E865" i="35"/>
  <c r="E552" i="35"/>
  <c r="E2966" i="35"/>
  <c r="E5620" i="35"/>
  <c r="E4734" i="35"/>
  <c r="E5018" i="35"/>
  <c r="E3647" i="35"/>
  <c r="E2217" i="35"/>
  <c r="E2744" i="35"/>
  <c r="E1177" i="35"/>
  <c r="E1074" i="35"/>
  <c r="E4099" i="35"/>
  <c r="E944" i="35"/>
  <c r="E1365" i="35"/>
  <c r="E4175" i="35"/>
  <c r="E2719" i="35"/>
  <c r="E19" i="35"/>
  <c r="E1461" i="35"/>
  <c r="E3435" i="35"/>
  <c r="E2581" i="35"/>
  <c r="E4570" i="35"/>
  <c r="E573" i="35"/>
  <c r="E3873" i="35"/>
  <c r="E1657" i="35"/>
  <c r="E2293" i="35"/>
  <c r="E2905" i="35"/>
  <c r="E2213" i="35"/>
  <c r="E5328" i="35"/>
  <c r="E3983" i="35"/>
  <c r="E1539" i="35"/>
  <c r="E627" i="35"/>
  <c r="E3663" i="35"/>
  <c r="E3952" i="35"/>
  <c r="E2412" i="35"/>
  <c r="E4927" i="35"/>
  <c r="E3254" i="35"/>
  <c r="E2699" i="35"/>
  <c r="E308" i="35"/>
  <c r="E2269" i="35"/>
  <c r="E2180" i="35"/>
  <c r="E1318" i="35"/>
  <c r="E2052" i="35"/>
  <c r="E3643" i="35"/>
  <c r="E613" i="35"/>
  <c r="E1484" i="35"/>
  <c r="E4831" i="35"/>
  <c r="E2704" i="35"/>
  <c r="E3865" i="35"/>
  <c r="E602" i="35"/>
  <c r="E5552" i="35"/>
  <c r="E3494" i="35"/>
  <c r="E232" i="35"/>
  <c r="E4010" i="35"/>
  <c r="E3765" i="35"/>
  <c r="E3340" i="35"/>
  <c r="E1205" i="35"/>
  <c r="E5281" i="35"/>
  <c r="E1596" i="35"/>
  <c r="E4744" i="35"/>
  <c r="E2674" i="35"/>
  <c r="E5478" i="35"/>
  <c r="E5419" i="35"/>
  <c r="E2994" i="35"/>
  <c r="E4405" i="35"/>
  <c r="E1272" i="35"/>
  <c r="E2849" i="35"/>
  <c r="E4528" i="35"/>
  <c r="E2148" i="35"/>
  <c r="E4517" i="35"/>
  <c r="E3847" i="35"/>
  <c r="E4421" i="35"/>
  <c r="E1444" i="35"/>
  <c r="E1852" i="35"/>
  <c r="E5140" i="35"/>
  <c r="E4232" i="35"/>
  <c r="E584" i="35"/>
  <c r="E197" i="35"/>
  <c r="E3078" i="35"/>
  <c r="E3926" i="35"/>
  <c r="E3415" i="35"/>
  <c r="E4929" i="35"/>
  <c r="E4500" i="35"/>
  <c r="E5193" i="35"/>
  <c r="E894" i="35"/>
  <c r="E3616" i="35"/>
  <c r="E3270" i="35"/>
  <c r="E2684" i="35"/>
  <c r="E1219" i="35"/>
  <c r="E1140" i="35"/>
  <c r="E418" i="35"/>
  <c r="E785" i="35"/>
  <c r="E426" i="35"/>
  <c r="E2194" i="35"/>
  <c r="E2842" i="35"/>
  <c r="E3993" i="35"/>
  <c r="E338" i="35"/>
  <c r="E5544" i="35"/>
  <c r="E5304" i="35"/>
  <c r="E3782" i="35"/>
  <c r="E2900" i="35"/>
  <c r="E5392" i="35"/>
  <c r="E490" i="35"/>
  <c r="E5132" i="35"/>
  <c r="E3016" i="35"/>
  <c r="E2466" i="35"/>
  <c r="E1459" i="35"/>
  <c r="E4611" i="35"/>
  <c r="E3411" i="35"/>
  <c r="E2663" i="35"/>
  <c r="E3473" i="35"/>
  <c r="E5345" i="35"/>
  <c r="E1136" i="35"/>
  <c r="E829" i="35"/>
  <c r="E5520" i="35"/>
  <c r="E4869" i="35"/>
  <c r="E1227" i="35"/>
  <c r="E4531" i="35"/>
  <c r="E4679" i="35"/>
  <c r="E4936" i="35"/>
  <c r="E1582" i="35"/>
  <c r="E2480" i="35"/>
  <c r="E4980" i="35"/>
  <c r="E4804" i="35"/>
  <c r="E4131" i="35"/>
  <c r="E3559" i="35"/>
  <c r="E921" i="35"/>
  <c r="E1002" i="35"/>
  <c r="E1541" i="35"/>
  <c r="E1581" i="35"/>
  <c r="E4213" i="35"/>
  <c r="E1661" i="35"/>
  <c r="E3391" i="35"/>
  <c r="E4631" i="35"/>
  <c r="E5071" i="35"/>
  <c r="E4308" i="35"/>
  <c r="E2231" i="35"/>
  <c r="E3902" i="35"/>
  <c r="E3836" i="35"/>
  <c r="E4396" i="35"/>
  <c r="E1892" i="35"/>
  <c r="E5061" i="35"/>
  <c r="E2874" i="35"/>
  <c r="E839" i="35"/>
  <c r="E4699" i="35"/>
  <c r="E4785" i="35"/>
  <c r="E4142" i="35"/>
  <c r="E1597" i="35"/>
  <c r="E1230" i="35"/>
  <c r="E1106" i="35"/>
  <c r="E878" i="35"/>
  <c r="E2178" i="35"/>
  <c r="E5516" i="35"/>
  <c r="E1788" i="35"/>
  <c r="E2168" i="35"/>
  <c r="E398" i="35"/>
  <c r="E2625" i="35"/>
  <c r="E3718" i="35"/>
  <c r="E1482" i="35"/>
  <c r="E2347" i="35"/>
  <c r="E4793" i="35"/>
  <c r="E1142" i="35"/>
  <c r="E310" i="35"/>
  <c r="E2201" i="35"/>
  <c r="E3560" i="35"/>
  <c r="E4657" i="35"/>
  <c r="E3637" i="35"/>
  <c r="E1572" i="35"/>
  <c r="E2468" i="35"/>
  <c r="E125" i="35"/>
  <c r="E1587" i="35"/>
  <c r="E3193" i="35"/>
  <c r="E1463" i="35"/>
  <c r="E5569" i="35"/>
  <c r="E2389" i="35"/>
  <c r="E480" i="35"/>
  <c r="E1863" i="35"/>
  <c r="E2302" i="35"/>
  <c r="E531" i="35"/>
  <c r="E1687" i="35"/>
  <c r="E2408" i="35"/>
  <c r="E1064" i="35"/>
  <c r="E564" i="35"/>
  <c r="E318" i="35"/>
  <c r="E5275" i="35"/>
  <c r="E2193" i="35"/>
  <c r="E141" i="35"/>
  <c r="E2065" i="35"/>
  <c r="E964" i="35"/>
  <c r="E636" i="35"/>
  <c r="E1987" i="35"/>
  <c r="E5202" i="35"/>
  <c r="E4585" i="35"/>
  <c r="E5197" i="35"/>
  <c r="E1409" i="35"/>
  <c r="E3413" i="35"/>
  <c r="E1705" i="35"/>
  <c r="E1109" i="35"/>
  <c r="E978" i="35"/>
  <c r="E3096" i="35"/>
  <c r="E5178" i="35"/>
  <c r="E4160" i="35"/>
  <c r="E3567" i="35"/>
  <c r="E3150" i="35"/>
  <c r="E5308" i="35"/>
  <c r="E2099" i="35"/>
  <c r="E1247" i="35"/>
  <c r="E271" i="35"/>
  <c r="E1304" i="35"/>
  <c r="E2969" i="35"/>
  <c r="E2825" i="35"/>
  <c r="E4026" i="35"/>
  <c r="E5187" i="35"/>
  <c r="E3791" i="35"/>
  <c r="E3732" i="35"/>
  <c r="E2518" i="35"/>
  <c r="E3288" i="35"/>
  <c r="E5622" i="35"/>
  <c r="E2280" i="35"/>
  <c r="E3418" i="35"/>
  <c r="E1968" i="35"/>
  <c r="E2741" i="35"/>
  <c r="E1924" i="35"/>
  <c r="E4470" i="35"/>
  <c r="E3422" i="35"/>
  <c r="E2729" i="35"/>
  <c r="E5296" i="35"/>
  <c r="E4427" i="35"/>
  <c r="E2795" i="35"/>
  <c r="E726" i="35"/>
  <c r="E4352" i="35"/>
  <c r="E3062" i="35"/>
  <c r="E4549" i="35"/>
  <c r="E1674" i="35"/>
  <c r="E1335" i="35"/>
  <c r="E3156" i="35"/>
  <c r="E4764" i="35"/>
  <c r="E2250" i="35"/>
  <c r="E4800" i="35"/>
  <c r="E1454" i="35"/>
  <c r="E1242" i="35"/>
  <c r="E4350" i="35"/>
  <c r="E1569" i="35"/>
  <c r="E2672" i="35"/>
  <c r="E445" i="35"/>
  <c r="E3805" i="35"/>
  <c r="E2192" i="35"/>
  <c r="E373" i="35"/>
  <c r="E476" i="35"/>
  <c r="E3351" i="35"/>
  <c r="E554" i="35"/>
  <c r="E1377" i="35"/>
  <c r="E3321" i="35"/>
  <c r="E1084" i="35"/>
  <c r="E5643" i="35"/>
  <c r="E2565" i="35"/>
  <c r="E181" i="35"/>
  <c r="E4888" i="35"/>
  <c r="E3428" i="35"/>
  <c r="E5350" i="35"/>
  <c r="E3362" i="35"/>
  <c r="E4097" i="35"/>
  <c r="E4244" i="35"/>
  <c r="E2721" i="35"/>
  <c r="E1351" i="35"/>
  <c r="E3310" i="35"/>
  <c r="E5510" i="35"/>
  <c r="E3357" i="35"/>
  <c r="E4996" i="35"/>
  <c r="E3650" i="35"/>
  <c r="E5040" i="35"/>
  <c r="E2573" i="35"/>
  <c r="E3601" i="35"/>
  <c r="E5318" i="35"/>
  <c r="E1236" i="35"/>
  <c r="E1026" i="35"/>
  <c r="E868" i="35"/>
  <c r="E5398" i="35"/>
  <c r="E104" i="35"/>
  <c r="E3956" i="35"/>
  <c r="E2561" i="35"/>
  <c r="E4781" i="35"/>
  <c r="E5594" i="35"/>
  <c r="E450" i="35"/>
  <c r="E3392" i="35"/>
  <c r="E4028" i="35"/>
  <c r="E2710" i="35"/>
  <c r="E1992" i="35"/>
  <c r="E3654" i="35"/>
  <c r="E4110" i="35"/>
  <c r="E2483" i="35"/>
  <c r="E423" i="35"/>
  <c r="E5030" i="35"/>
  <c r="E2717" i="35"/>
  <c r="E1890" i="35"/>
  <c r="E1016" i="35"/>
  <c r="E630" i="35"/>
  <c r="E263" i="35"/>
  <c r="E3927" i="35"/>
  <c r="E2681" i="35"/>
  <c r="E4714" i="35"/>
  <c r="E369" i="35"/>
  <c r="E2392" i="35"/>
  <c r="E1447" i="35"/>
  <c r="E1756" i="35"/>
  <c r="E5283" i="35"/>
  <c r="E4184" i="35"/>
  <c r="E4453" i="35"/>
  <c r="E5424" i="35"/>
  <c r="E5011" i="35"/>
  <c r="E357" i="35"/>
  <c r="E1457" i="35"/>
  <c r="E3103" i="35"/>
  <c r="E4280" i="35"/>
  <c r="E3896" i="35"/>
  <c r="E1372" i="35"/>
  <c r="E2743" i="35"/>
  <c r="E2390" i="35"/>
  <c r="E120" i="35"/>
  <c r="E1395" i="35"/>
  <c r="E3206" i="35"/>
  <c r="E4566" i="35"/>
  <c r="E3082" i="35"/>
  <c r="E3214" i="35"/>
  <c r="E706" i="35"/>
  <c r="E5493" i="35"/>
  <c r="E5036" i="35"/>
  <c r="E3634" i="35"/>
  <c r="E4403" i="35"/>
  <c r="E2836" i="35"/>
  <c r="E4120" i="35"/>
  <c r="E5182" i="35"/>
  <c r="E1076" i="35"/>
  <c r="E5588" i="35"/>
  <c r="E4893" i="35"/>
  <c r="E3088" i="35"/>
  <c r="E2203" i="35"/>
  <c r="E4526" i="35"/>
  <c r="E4340" i="35"/>
  <c r="E154" i="35"/>
  <c r="E3604" i="35"/>
  <c r="E4599" i="35"/>
  <c r="E4662" i="35"/>
  <c r="E4022" i="35"/>
  <c r="E2139" i="35"/>
  <c r="E4474" i="35"/>
  <c r="E3383" i="35"/>
  <c r="E997" i="35"/>
  <c r="E36" i="35"/>
  <c r="E742" i="35"/>
  <c r="E674" i="35"/>
  <c r="E4685" i="35"/>
  <c r="E2310" i="35"/>
  <c r="E3380" i="35"/>
  <c r="E3645" i="35"/>
  <c r="E5144" i="35"/>
  <c r="E3058" i="35"/>
  <c r="E5185" i="35"/>
  <c r="E3913" i="35"/>
  <c r="E610" i="35"/>
  <c r="E1390" i="35"/>
  <c r="E4265" i="35"/>
  <c r="E4622" i="35"/>
  <c r="E4475" i="35"/>
  <c r="E345" i="35"/>
  <c r="E813" i="35"/>
  <c r="E3449" i="35"/>
  <c r="E4991" i="35"/>
  <c r="E1632" i="35"/>
  <c r="E2899" i="35"/>
  <c r="E2883" i="35"/>
  <c r="E350" i="35"/>
  <c r="E1269" i="35"/>
  <c r="E5089" i="35"/>
  <c r="E300" i="35"/>
  <c r="E4230" i="35"/>
  <c r="E1464" i="35"/>
  <c r="E1678" i="35"/>
  <c r="E2023" i="35"/>
  <c r="E3909" i="35"/>
  <c r="E3985" i="35"/>
  <c r="E3726" i="35"/>
  <c r="E2103" i="35"/>
  <c r="E133" i="35"/>
  <c r="E186" i="35"/>
  <c r="E695" i="35"/>
  <c r="E2756" i="35"/>
  <c r="E659" i="35"/>
  <c r="E2351" i="35"/>
  <c r="E2975" i="35"/>
  <c r="E3314" i="35"/>
  <c r="E1246" i="35"/>
  <c r="E3023" i="35"/>
  <c r="E5447" i="35"/>
  <c r="E1356" i="35"/>
  <c r="E4987" i="35"/>
  <c r="E4778" i="35"/>
  <c r="E384" i="35"/>
  <c r="E1418" i="35"/>
  <c r="E3153" i="35"/>
  <c r="E4442" i="35"/>
  <c r="E5088" i="35"/>
  <c r="E3406" i="35"/>
  <c r="E507" i="35"/>
  <c r="E109" i="35"/>
  <c r="E1215" i="35"/>
  <c r="E670" i="35"/>
  <c r="E1169" i="35"/>
  <c r="E2819" i="35"/>
  <c r="E5585" i="35"/>
  <c r="E998" i="35"/>
  <c r="E1646" i="35"/>
  <c r="E2131" i="35"/>
  <c r="E128" i="35"/>
  <c r="E5466" i="35"/>
  <c r="E880" i="35"/>
  <c r="E1042" i="35"/>
  <c r="E3223" i="35"/>
  <c r="E5102" i="35"/>
  <c r="E1895" i="35"/>
  <c r="E4708" i="35"/>
  <c r="E3566" i="35"/>
  <c r="E5467" i="35"/>
  <c r="E4351" i="35"/>
  <c r="E2725" i="35"/>
  <c r="E4435" i="35"/>
  <c r="E5454" i="35"/>
  <c r="E2914" i="35"/>
  <c r="E5502" i="35"/>
  <c r="E2289" i="35"/>
  <c r="E891" i="35"/>
  <c r="E2030" i="35"/>
  <c r="E3867" i="35"/>
  <c r="E3497" i="35"/>
  <c r="E2149" i="35"/>
  <c r="E862" i="35"/>
  <c r="E356" i="35"/>
  <c r="E4522" i="35"/>
  <c r="E3275" i="35"/>
  <c r="E1087" i="35"/>
  <c r="E2928" i="35"/>
  <c r="E5489" i="35"/>
  <c r="E1432" i="35"/>
  <c r="E4716" i="35"/>
  <c r="E5023" i="35"/>
  <c r="E867" i="35"/>
  <c r="E3147" i="35"/>
  <c r="E354" i="35"/>
  <c r="E4438" i="35"/>
  <c r="E980" i="35"/>
  <c r="E2985" i="35"/>
  <c r="E2058" i="35"/>
  <c r="E1124" i="35"/>
  <c r="E4001" i="35"/>
  <c r="E2147" i="35"/>
  <c r="E4431" i="35"/>
  <c r="E631" i="35"/>
  <c r="E5134" i="35"/>
  <c r="E2292" i="35"/>
  <c r="E675" i="35"/>
  <c r="E4311" i="35"/>
  <c r="E3699" i="35"/>
  <c r="E718" i="35"/>
  <c r="E1598" i="35"/>
  <c r="E2555" i="35"/>
  <c r="E3040" i="35"/>
  <c r="E2137" i="35"/>
  <c r="E4116" i="35"/>
  <c r="E3236" i="35"/>
  <c r="E4938" i="35"/>
  <c r="E325" i="35"/>
  <c r="E2799" i="35"/>
  <c r="E2646" i="35"/>
  <c r="E3049" i="35"/>
  <c r="E2735" i="35"/>
  <c r="E2636" i="35"/>
  <c r="E4234" i="35"/>
  <c r="E1189" i="35"/>
  <c r="E4035" i="35"/>
  <c r="E3516" i="35"/>
  <c r="E4842" i="35"/>
  <c r="E3889" i="35"/>
  <c r="E3119" i="35"/>
  <c r="E4043" i="35"/>
  <c r="E353" i="35"/>
  <c r="E2508" i="35"/>
  <c r="E644" i="35"/>
  <c r="E3844" i="35"/>
  <c r="E4118" i="35"/>
  <c r="E2792" i="35"/>
  <c r="E3842" i="35"/>
  <c r="E3703" i="35"/>
  <c r="E3541" i="35"/>
  <c r="E4054" i="35"/>
  <c r="E1486" i="35"/>
  <c r="E414" i="35"/>
  <c r="E649" i="35"/>
  <c r="E4564" i="35"/>
  <c r="E5135" i="35"/>
  <c r="E2343" i="35"/>
  <c r="E3405" i="35"/>
  <c r="E2305" i="35"/>
  <c r="E5416" i="35"/>
  <c r="E1842" i="35"/>
  <c r="E784" i="35"/>
  <c r="E2397" i="35"/>
  <c r="E1378" i="35"/>
  <c r="E3323" i="35"/>
  <c r="E869" i="35"/>
  <c r="E1818" i="35"/>
  <c r="E1440" i="35"/>
  <c r="E4305" i="35"/>
  <c r="E900" i="35"/>
  <c r="E623" i="35"/>
  <c r="E2750" i="35"/>
  <c r="E619" i="35"/>
  <c r="E2324" i="35"/>
  <c r="E5329" i="35"/>
  <c r="E1045" i="35"/>
  <c r="E1805" i="35"/>
  <c r="E1717" i="35"/>
  <c r="E4537" i="35"/>
  <c r="E501" i="35"/>
  <c r="E1303" i="35"/>
  <c r="E4174" i="35"/>
  <c r="E3719" i="35"/>
  <c r="E3488" i="35"/>
  <c r="E5250" i="35"/>
  <c r="E4215" i="35"/>
  <c r="E1911" i="35"/>
  <c r="E78" i="35"/>
  <c r="E3227" i="35"/>
  <c r="E3594" i="35"/>
  <c r="E4818" i="35"/>
  <c r="E4538" i="35"/>
  <c r="E1806" i="35"/>
  <c r="E3555" i="35"/>
  <c r="E2815" i="35"/>
  <c r="E1218" i="35"/>
  <c r="E1179" i="35"/>
  <c r="E3051" i="35"/>
  <c r="E806" i="35"/>
  <c r="E2321" i="35"/>
  <c r="E1540" i="35"/>
  <c r="E1773" i="35"/>
  <c r="E923" i="35"/>
  <c r="E1097" i="35"/>
  <c r="E4771" i="35"/>
  <c r="E4459" i="35"/>
  <c r="E5593" i="35"/>
  <c r="E3184" i="35"/>
  <c r="E1973" i="35"/>
  <c r="E2212" i="35"/>
  <c r="E4358" i="35"/>
  <c r="E1575" i="35"/>
  <c r="E990" i="35"/>
  <c r="E3881" i="35"/>
  <c r="E5595" i="35"/>
  <c r="E973" i="35"/>
  <c r="E970" i="35"/>
  <c r="E3453" i="35"/>
  <c r="E5549" i="35"/>
  <c r="E3640" i="35"/>
  <c r="E5025" i="35"/>
  <c r="E1408" i="35"/>
  <c r="E905" i="35"/>
  <c r="E2526" i="35"/>
  <c r="E2553" i="35"/>
  <c r="E2490" i="35"/>
  <c r="E2855" i="35"/>
  <c r="E1258" i="35"/>
  <c r="E1386" i="35"/>
  <c r="E4816" i="35"/>
  <c r="E3779" i="35"/>
  <c r="E3795" i="35"/>
  <c r="E4102" i="35"/>
  <c r="E1529" i="35"/>
  <c r="E3852" i="35"/>
  <c r="E4075" i="35"/>
  <c r="E1310" i="35"/>
  <c r="E156" i="35"/>
  <c r="E2435" i="35"/>
  <c r="E63" i="35"/>
  <c r="E730" i="35"/>
  <c r="E340" i="35"/>
  <c r="E3376" i="35"/>
  <c r="E1928" i="35"/>
  <c r="E2254" i="35"/>
  <c r="E2251" i="35"/>
  <c r="E4593" i="35"/>
  <c r="E3076" i="35"/>
  <c r="E3858" i="35"/>
  <c r="E127" i="35"/>
  <c r="E1321" i="35"/>
  <c r="E3868" i="35"/>
  <c r="E1648" i="35"/>
  <c r="E4823" i="35"/>
  <c r="E3666" i="35"/>
  <c r="E4454" i="35"/>
  <c r="E3785" i="35"/>
  <c r="E1082" i="35"/>
  <c r="E5567" i="35"/>
  <c r="E3970" i="35"/>
  <c r="E1061" i="35"/>
  <c r="E2698" i="35"/>
  <c r="E585" i="35"/>
  <c r="E618" i="35"/>
  <c r="E3879" i="35"/>
  <c r="E4489" i="35"/>
  <c r="E3243" i="35"/>
  <c r="E218" i="35"/>
  <c r="E3660" i="35"/>
  <c r="E3024" i="35"/>
  <c r="E148" i="35"/>
  <c r="E3931" i="35"/>
  <c r="E3550" i="35"/>
  <c r="E3337" i="35"/>
  <c r="E319" i="35"/>
  <c r="E4620" i="35"/>
  <c r="E486" i="35"/>
  <c r="E1175" i="35"/>
  <c r="E3007" i="35"/>
  <c r="E2957" i="35"/>
  <c r="E1431" i="35"/>
  <c r="E5463" i="35"/>
  <c r="E4457" i="35"/>
  <c r="E1274" i="35"/>
  <c r="E408" i="35"/>
  <c r="E192" i="35"/>
  <c r="E401" i="35"/>
  <c r="E3696" i="35"/>
  <c r="E5042" i="35"/>
  <c r="E2926" i="35"/>
  <c r="E2455" i="35"/>
  <c r="E1707" i="35"/>
  <c r="E2807" i="35"/>
  <c r="E1808" i="35"/>
  <c r="E947" i="35"/>
  <c r="E2935" i="35"/>
  <c r="E2616" i="35"/>
  <c r="E1843" i="35"/>
  <c r="E5523" i="35"/>
  <c r="E858" i="35"/>
  <c r="E3042" i="35"/>
  <c r="E4263" i="35"/>
  <c r="E137" i="35"/>
  <c r="E3753" i="35"/>
  <c r="E4219" i="35"/>
  <c r="E2037" i="35"/>
  <c r="E5293" i="35"/>
  <c r="E804" i="35"/>
  <c r="E2076" i="35"/>
  <c r="E1478" i="35"/>
  <c r="E3446" i="35"/>
  <c r="E3887" i="35"/>
  <c r="E273" i="35"/>
  <c r="E5271" i="35"/>
  <c r="E603" i="35"/>
  <c r="E1233" i="35"/>
  <c r="E1620" i="35"/>
  <c r="E3377" i="35"/>
  <c r="E950" i="35"/>
  <c r="E2847" i="35"/>
  <c r="E1035" i="35"/>
  <c r="E846" i="35"/>
  <c r="E1143" i="35"/>
  <c r="E1643" i="35"/>
  <c r="E2150" i="35"/>
  <c r="E4130" i="35"/>
  <c r="E759" i="35"/>
  <c r="E4604" i="35"/>
  <c r="E5024" i="35"/>
  <c r="E3529" i="35"/>
  <c r="E1027" i="35"/>
  <c r="E3085" i="35"/>
  <c r="E5411" i="35"/>
  <c r="E1832" i="35"/>
  <c r="E2541" i="35"/>
  <c r="E5461" i="35"/>
  <c r="E966" i="35"/>
  <c r="E1739" i="35"/>
  <c r="E3483" i="35"/>
  <c r="E4678" i="35"/>
  <c r="E246" i="35"/>
  <c r="E4451" i="35"/>
  <c r="E1282" i="35"/>
  <c r="E3729" i="35"/>
  <c r="E645" i="35"/>
  <c r="E3306" i="35"/>
  <c r="E1162" i="35"/>
  <c r="E5209" i="35"/>
  <c r="E2754" i="35"/>
  <c r="E942" i="35"/>
  <c r="E1912" i="35"/>
  <c r="E3916" i="35"/>
  <c r="E3326" i="35"/>
  <c r="E4313" i="35"/>
  <c r="E5302" i="35"/>
  <c r="E3544" i="35"/>
  <c r="E4264" i="35"/>
  <c r="E455" i="35"/>
  <c r="E1428" i="35"/>
  <c r="E3018" i="35"/>
  <c r="E899" i="35"/>
  <c r="E4876" i="35"/>
  <c r="E3240" i="35"/>
  <c r="E284" i="35"/>
  <c r="E3436" i="35"/>
  <c r="E3912" i="35"/>
  <c r="E1568" i="35"/>
  <c r="E1153" i="35"/>
  <c r="E2603" i="35"/>
  <c r="E5453" i="35"/>
  <c r="E1367" i="35"/>
  <c r="E2094" i="35"/>
  <c r="E5590" i="35"/>
  <c r="E3992" i="35"/>
  <c r="E4982" i="35"/>
  <c r="E1635" i="35"/>
  <c r="E4913" i="35"/>
  <c r="E4990" i="35"/>
  <c r="E2880" i="35"/>
  <c r="E3111" i="35"/>
  <c r="E1295" i="35"/>
  <c r="E4252" i="35"/>
  <c r="E2337" i="35"/>
  <c r="E3767" i="35"/>
  <c r="E2002" i="35"/>
  <c r="E3737" i="35"/>
  <c r="E2089" i="35"/>
  <c r="E5044" i="35"/>
  <c r="E2765" i="35"/>
  <c r="E3279" i="35"/>
  <c r="E849" i="35"/>
  <c r="E2805" i="35"/>
  <c r="E4247" i="35"/>
  <c r="E4582" i="35"/>
  <c r="E2372" i="35"/>
  <c r="E5090" i="35"/>
  <c r="E2982" i="35"/>
  <c r="E1393" i="35"/>
  <c r="E1046" i="35"/>
  <c r="E5359" i="35"/>
  <c r="E1363" i="35"/>
  <c r="E108" i="35"/>
  <c r="E3974" i="35"/>
  <c r="E4779" i="35"/>
  <c r="E1041" i="35"/>
  <c r="E4041" i="35"/>
  <c r="E696" i="35"/>
  <c r="E5128" i="35"/>
  <c r="E3400" i="35"/>
  <c r="E1681" i="35"/>
  <c r="E2482" i="35"/>
  <c r="E2715" i="35"/>
  <c r="E3751" i="35"/>
  <c r="E1099" i="35"/>
  <c r="E4063" i="35"/>
  <c r="E5196" i="35"/>
  <c r="E4736" i="35"/>
  <c r="E5096" i="35"/>
  <c r="E2598" i="35"/>
  <c r="E604" i="35"/>
  <c r="E4251" i="35"/>
  <c r="E3549" i="35"/>
  <c r="E3772" i="35"/>
  <c r="E3608" i="35"/>
  <c r="E431" i="35"/>
  <c r="E3262" i="35"/>
  <c r="E1915" i="35"/>
  <c r="E1609" i="35"/>
  <c r="E734" i="35"/>
  <c r="E2322" i="35"/>
  <c r="E5067" i="35"/>
  <c r="E1080" i="35"/>
  <c r="E247" i="35"/>
  <c r="E2423" i="35"/>
  <c r="E1694" i="35"/>
  <c r="E2240" i="35"/>
  <c r="E1640" i="35"/>
  <c r="E1316" i="35"/>
  <c r="E4552" i="35"/>
  <c r="E2274" i="35"/>
  <c r="E5462" i="35"/>
  <c r="E3347" i="35"/>
  <c r="E4603" i="35"/>
  <c r="E1857" i="35"/>
  <c r="E3880" i="35"/>
  <c r="E1202" i="35"/>
  <c r="E2164" i="35"/>
  <c r="E2441" i="35"/>
  <c r="E3468" i="35"/>
  <c r="E4965" i="35"/>
  <c r="E3311" i="35"/>
  <c r="E1766" i="35"/>
  <c r="E304" i="35"/>
  <c r="E568" i="35"/>
  <c r="E4329" i="35"/>
  <c r="E5568" i="35"/>
  <c r="E1445" i="35"/>
  <c r="E3179" i="35"/>
  <c r="E4377" i="35"/>
  <c r="E1730" i="35"/>
  <c r="E936" i="35"/>
  <c r="E4374" i="35"/>
  <c r="E4176" i="35"/>
  <c r="E1450" i="35"/>
  <c r="E2295" i="35"/>
  <c r="E4838" i="35"/>
  <c r="E2891" i="35"/>
  <c r="E2021" i="35"/>
  <c r="E5049" i="35"/>
  <c r="E5060" i="35"/>
  <c r="E5138" i="35"/>
  <c r="E4904" i="35"/>
  <c r="E4591" i="35"/>
  <c r="E5355" i="35"/>
  <c r="E452" i="35"/>
  <c r="E2298" i="35"/>
  <c r="E2961" i="35"/>
  <c r="E4461" i="35"/>
  <c r="E4191" i="35"/>
  <c r="E3606" i="35"/>
  <c r="E3437" i="35"/>
  <c r="E3151" i="35"/>
  <c r="E2894" i="35"/>
  <c r="E1448" i="35"/>
  <c r="E2401" i="35"/>
  <c r="E4067" i="35"/>
  <c r="E4720" i="35"/>
  <c r="E2366" i="35"/>
  <c r="E5045" i="35"/>
  <c r="E4129" i="35"/>
  <c r="E410" i="35"/>
  <c r="E5149" i="35"/>
  <c r="E4900" i="35"/>
  <c r="E5284" i="35"/>
  <c r="E4124" i="35"/>
  <c r="E2166" i="35"/>
  <c r="E1296" i="35"/>
  <c r="E1290" i="35"/>
  <c r="E497" i="35"/>
  <c r="E4989" i="35"/>
  <c r="E533" i="35"/>
  <c r="E5558" i="35"/>
  <c r="E3826" i="35"/>
  <c r="E5237" i="35"/>
  <c r="E2133" i="35"/>
  <c r="E4283" i="35"/>
  <c r="E3015" i="35"/>
  <c r="E2077" i="35"/>
  <c r="E965" i="35"/>
  <c r="E4061" i="35"/>
  <c r="E4141" i="35"/>
  <c r="E606" i="35"/>
  <c r="E4563" i="35"/>
  <c r="E1501" i="35"/>
  <c r="E1547" i="35"/>
  <c r="E1148" i="35"/>
  <c r="E2233" i="35"/>
  <c r="E5048" i="35"/>
  <c r="E2510" i="35"/>
  <c r="E282" i="35"/>
  <c r="E4629" i="35"/>
  <c r="E3495" i="35"/>
  <c r="E3635" i="35"/>
  <c r="E1907" i="35"/>
  <c r="E5598" i="35"/>
  <c r="E5631" i="35"/>
  <c r="E5270" i="35"/>
  <c r="E3429" i="35"/>
  <c r="E16" i="35"/>
  <c r="E1918" i="35"/>
  <c r="E4725" i="35"/>
  <c r="E47" i="35"/>
  <c r="E4126" i="35"/>
  <c r="E4301" i="35"/>
  <c r="E403" i="35"/>
  <c r="E2738" i="35"/>
  <c r="E311" i="35"/>
  <c r="E4237" i="35"/>
  <c r="E487" i="35"/>
  <c r="E5101" i="35"/>
  <c r="E3083" i="35"/>
  <c r="E3160" i="35"/>
  <c r="E1507" i="35"/>
  <c r="E4802" i="35"/>
  <c r="E1868" i="35"/>
  <c r="E2068" i="35"/>
  <c r="E5641" i="35"/>
  <c r="E2114" i="35"/>
  <c r="E4336" i="35"/>
  <c r="E2097" i="35"/>
  <c r="E1489" i="35"/>
  <c r="E3900" i="35"/>
  <c r="E1268" i="35"/>
  <c r="E198" i="35"/>
  <c r="E4267" i="35"/>
  <c r="E4555" i="35"/>
  <c r="E2024" i="35"/>
  <c r="E2190" i="35"/>
  <c r="E5601" i="35"/>
  <c r="E2673" i="35"/>
  <c r="E1798" i="35"/>
  <c r="E4363" i="35"/>
  <c r="E3155" i="35"/>
  <c r="E1711" i="35"/>
  <c r="E4281" i="35"/>
  <c r="E805" i="35"/>
  <c r="E3382" i="35"/>
  <c r="E1443" i="35"/>
  <c r="E545" i="35"/>
  <c r="E256" i="35"/>
  <c r="E1840" i="35"/>
  <c r="E4479" i="35"/>
  <c r="E5078" i="35"/>
  <c r="E1163" i="35"/>
  <c r="E1201" i="35"/>
  <c r="E1102" i="35"/>
  <c r="E4322" i="35"/>
  <c r="E212" i="35"/>
  <c r="E1971" i="35"/>
  <c r="E2352" i="35"/>
  <c r="E196" i="35"/>
  <c r="E2535" i="35"/>
  <c r="E589" i="35"/>
  <c r="E2444" i="35"/>
  <c r="E753" i="35"/>
  <c r="E502" i="35"/>
  <c r="E866" i="35"/>
  <c r="E5556" i="35"/>
  <c r="E686" i="35"/>
  <c r="E4621" i="35"/>
  <c r="E2691" i="35"/>
  <c r="E498" i="35"/>
  <c r="E2476" i="35"/>
  <c r="E3307" i="35"/>
  <c r="E1460" i="35"/>
  <c r="E5610" i="35"/>
  <c r="E3207" i="35"/>
  <c r="E494" i="35"/>
  <c r="E3139" i="35"/>
  <c r="E2119" i="35"/>
  <c r="E3162" i="35"/>
  <c r="E624" i="35"/>
  <c r="E65" i="35"/>
  <c r="E307" i="35"/>
  <c r="E2473" i="35"/>
  <c r="E5095" i="35"/>
  <c r="E2173" i="35"/>
  <c r="E2457" i="35"/>
  <c r="E2980" i="35"/>
  <c r="E3709" i="35"/>
  <c r="E4058" i="35"/>
  <c r="E2395" i="35"/>
  <c r="E4092" i="35"/>
  <c r="E168" i="35"/>
  <c r="E2514" i="35"/>
  <c r="E337" i="35"/>
  <c r="E2948" i="35"/>
  <c r="E1354" i="35"/>
  <c r="E3939" i="35"/>
  <c r="E4946" i="35"/>
  <c r="E5615" i="35"/>
  <c r="E5407" i="35"/>
  <c r="E4077" i="35"/>
  <c r="E2507" i="35"/>
  <c r="E814" i="35"/>
  <c r="E3799" i="35"/>
  <c r="E5448" i="35"/>
  <c r="E4225" i="35"/>
  <c r="E612" i="35"/>
  <c r="E2523" i="35"/>
  <c r="E4161" i="35"/>
  <c r="E1017" i="35"/>
  <c r="E5121" i="35"/>
  <c r="E3522" i="35"/>
  <c r="E4111" i="35"/>
  <c r="E1556" i="35"/>
  <c r="E4220" i="35"/>
  <c r="E3749" i="35"/>
  <c r="E743" i="35"/>
  <c r="E953" i="35"/>
  <c r="E4080" i="35"/>
  <c r="E4739" i="35"/>
  <c r="E1718" i="35"/>
  <c r="E971" i="35"/>
  <c r="E2909" i="35"/>
  <c r="E5180" i="35"/>
  <c r="E748" i="35"/>
  <c r="E3489" i="35"/>
  <c r="E1081" i="35"/>
  <c r="E565" i="35"/>
  <c r="E3003" i="35"/>
  <c r="E5292" i="35"/>
  <c r="E5602" i="35"/>
  <c r="E4934" i="35"/>
  <c r="E4743" i="35"/>
  <c r="E5562" i="35"/>
  <c r="E4516" i="35"/>
  <c r="E879" i="35"/>
  <c r="E3586" i="35"/>
  <c r="E3789" i="35"/>
  <c r="E4341" i="35"/>
  <c r="E3523" i="35"/>
  <c r="E591" i="35"/>
  <c r="E4986" i="35"/>
  <c r="E1104" i="35"/>
  <c r="E4973" i="35"/>
  <c r="E801" i="35"/>
  <c r="E2371" i="35"/>
  <c r="E3295" i="35"/>
  <c r="E1379" i="35"/>
  <c r="E1776" i="35"/>
  <c r="E4122" i="35"/>
  <c r="E886" i="35"/>
  <c r="E2111" i="35"/>
  <c r="E4051" i="35"/>
  <c r="E2162" i="35"/>
  <c r="E5369" i="35"/>
  <c r="E2220" i="35"/>
  <c r="E5500" i="35"/>
  <c r="E1825" i="35"/>
  <c r="E2764" i="35"/>
  <c r="E5310" i="35"/>
  <c r="E3803" i="35"/>
  <c r="E2031" i="35"/>
  <c r="E808" i="35"/>
  <c r="E715" i="35"/>
  <c r="E4968" i="35"/>
  <c r="E5426" i="35"/>
  <c r="E1772" i="35"/>
  <c r="E2739" i="35"/>
  <c r="E3763" i="35"/>
  <c r="E4742" i="35"/>
  <c r="E3727" i="35"/>
  <c r="E2913" i="35"/>
  <c r="E5513" i="35"/>
  <c r="E2823" i="35"/>
  <c r="E2525" i="35"/>
  <c r="E4276" i="35"/>
  <c r="E2379" i="35"/>
  <c r="E5082" i="35"/>
  <c r="E2400" i="35"/>
  <c r="E2833" i="35"/>
  <c r="E2867" i="35"/>
  <c r="E4149" i="35"/>
  <c r="E739" i="35"/>
  <c r="E1809" i="35"/>
  <c r="E2365" i="35"/>
  <c r="E1181" i="35"/>
  <c r="E2938" i="35"/>
  <c r="E322" i="35"/>
  <c r="E1121" i="35"/>
  <c r="E5477" i="35"/>
  <c r="E1320" i="35"/>
  <c r="E1807" i="35"/>
  <c r="E3838" i="35"/>
  <c r="E2947" i="35"/>
  <c r="E754" i="35"/>
  <c r="E4556" i="35"/>
  <c r="E4151" i="35"/>
  <c r="E2061" i="35"/>
  <c r="E5344" i="35"/>
  <c r="E5386" i="35"/>
  <c r="E798" i="35"/>
  <c r="E4984" i="35"/>
  <c r="E3029" i="35"/>
  <c r="E3955" i="35"/>
  <c r="E193" i="35"/>
  <c r="E336" i="35"/>
  <c r="E975" i="35"/>
  <c r="E2117" i="35"/>
  <c r="E2782" i="35"/>
  <c r="E3960" i="35"/>
  <c r="E611" i="35"/>
  <c r="E2516" i="35"/>
  <c r="E5488" i="35"/>
  <c r="E1474" i="35"/>
  <c r="E5390" i="35"/>
  <c r="E1001" i="35"/>
  <c r="E5331" i="35"/>
  <c r="E939" i="35"/>
  <c r="E3581" i="35"/>
  <c r="E2191" i="35"/>
  <c r="E5084" i="35"/>
  <c r="E5169" i="35"/>
  <c r="E2492" i="35"/>
  <c r="E4387" i="35"/>
  <c r="E3811" i="35"/>
  <c r="E815" i="35"/>
  <c r="E2831" i="35"/>
  <c r="E3659" i="35"/>
  <c r="E1062" i="35"/>
  <c r="E2449" i="35"/>
  <c r="E3914" i="35"/>
  <c r="E1380" i="35"/>
  <c r="E1700" i="35"/>
  <c r="E5247" i="35"/>
  <c r="E1537" i="35"/>
  <c r="E3580" i="35"/>
  <c r="E2239" i="35"/>
  <c r="E3273" i="35"/>
  <c r="E3012" i="35"/>
  <c r="E5573" i="35"/>
  <c r="E4181" i="35"/>
  <c r="E3299" i="35"/>
  <c r="E5012" i="35"/>
  <c r="E2791" i="35"/>
  <c r="E1308" i="35"/>
  <c r="E2341" i="35"/>
  <c r="E1032" i="35"/>
  <c r="E5125" i="35"/>
  <c r="E466" i="35"/>
  <c r="E2130" i="35"/>
  <c r="E4285" i="35"/>
  <c r="E1176" i="35"/>
  <c r="E1787" i="35"/>
  <c r="E4391" i="35"/>
  <c r="E2570" i="35"/>
  <c r="E2010" i="35"/>
  <c r="E5005" i="35"/>
  <c r="E5338" i="35"/>
  <c r="E3372" i="35"/>
  <c r="E2497" i="35"/>
  <c r="E4364" i="35"/>
  <c r="E3537" i="35"/>
  <c r="E3820" i="35"/>
  <c r="E443" i="35"/>
  <c r="E3638" i="35"/>
  <c r="E526" i="35"/>
  <c r="E1899" i="35"/>
  <c r="E1131" i="35"/>
  <c r="E3768" i="35"/>
  <c r="E2417" i="35"/>
  <c r="E3064" i="35"/>
  <c r="E2648" i="35"/>
  <c r="E1835" i="35"/>
  <c r="E1639" i="35"/>
  <c r="E3379" i="35"/>
  <c r="E1127" i="35"/>
  <c r="E1289" i="35"/>
  <c r="E3857" i="35"/>
  <c r="E2216" i="35"/>
  <c r="E3044" i="35"/>
  <c r="E3691" i="35"/>
  <c r="E4618" i="35"/>
  <c r="E4273" i="35"/>
  <c r="E4978" i="35"/>
  <c r="E3286" i="35"/>
  <c r="E4871" i="35"/>
  <c r="E5334" i="35"/>
  <c r="E5008" i="35"/>
  <c r="E4627" i="35"/>
  <c r="E2163" i="35"/>
  <c r="E3174" i="35"/>
  <c r="E2246" i="35"/>
  <c r="E2073" i="35"/>
  <c r="E3159" i="35"/>
  <c r="E81" i="35"/>
  <c r="E5597" i="35"/>
  <c r="E5553" i="35"/>
  <c r="E796" i="35"/>
  <c r="E5058" i="35"/>
  <c r="E5335" i="35"/>
  <c r="E1600" i="35"/>
  <c r="E3748" i="35"/>
  <c r="E4367" i="35"/>
  <c r="E4605" i="35"/>
  <c r="E2912" i="35"/>
  <c r="E1034" i="35"/>
  <c r="E2868" i="35"/>
  <c r="E4658" i="35"/>
  <c r="E911" i="35"/>
  <c r="E4746" i="35"/>
  <c r="E3814" i="35"/>
  <c r="E2832" i="35"/>
  <c r="E4406" i="35"/>
  <c r="E2398" i="35"/>
  <c r="E2968" i="35"/>
  <c r="E5455" i="35"/>
  <c r="E3697" i="35"/>
  <c r="E3403" i="35"/>
  <c r="E4447" i="35"/>
  <c r="E3651" i="35"/>
  <c r="E3591" i="35"/>
  <c r="E2215" i="35"/>
  <c r="E3000" i="35"/>
  <c r="E4626" i="35"/>
  <c r="E281" i="35"/>
  <c r="E538" i="35"/>
  <c r="E1212" i="35"/>
  <c r="E204" i="35"/>
  <c r="E1931" i="35"/>
  <c r="E1199" i="35"/>
  <c r="E5397" i="35"/>
  <c r="E1903" i="35"/>
  <c r="E3071" i="35"/>
  <c r="E4607" i="35"/>
  <c r="E46" i="35"/>
  <c r="E3302" i="35"/>
  <c r="E4060" i="35"/>
  <c r="E2241" i="35"/>
  <c r="E2736" i="35"/>
  <c r="E358" i="35"/>
  <c r="E3797" i="35"/>
  <c r="E177" i="35"/>
  <c r="E4857" i="35"/>
  <c r="E4321" i="35"/>
  <c r="E5499" i="35"/>
  <c r="E1514" i="35"/>
  <c r="E3724" i="35"/>
  <c r="E2595" i="35"/>
  <c r="E4601" i="35"/>
  <c r="E547" i="35"/>
  <c r="E3816" i="35"/>
  <c r="E1602" i="35"/>
  <c r="E1692" i="35"/>
  <c r="E1325" i="35"/>
  <c r="E3344" i="35"/>
  <c r="E4975" i="35"/>
  <c r="E4413" i="35"/>
  <c r="E5429" i="35"/>
  <c r="E1594" i="35"/>
  <c r="E827" i="35"/>
  <c r="E479" i="35"/>
  <c r="E4373" i="35"/>
  <c r="E2488" i="35"/>
  <c r="E3238" i="35"/>
  <c r="E3343" i="35"/>
  <c r="E2082" i="35"/>
  <c r="E5276" i="35"/>
  <c r="E746" i="35"/>
  <c r="E1359" i="35"/>
  <c r="E2651" i="35"/>
  <c r="E5222" i="35"/>
  <c r="E5076" i="35"/>
  <c r="E1603" i="35"/>
  <c r="E4243" i="35"/>
  <c r="E1998" i="35"/>
  <c r="E4684" i="35"/>
  <c r="E223" i="35"/>
  <c r="E4894" i="35"/>
  <c r="E303" i="35"/>
  <c r="E4659" i="35"/>
  <c r="E2692" i="35"/>
  <c r="E1260" i="35"/>
  <c r="E3079" i="35"/>
  <c r="E3266" i="35"/>
  <c r="E4858" i="35"/>
  <c r="E3169" i="35"/>
  <c r="E5559" i="35"/>
  <c r="E1519" i="35"/>
  <c r="E2070" i="35"/>
  <c r="E1617" i="35"/>
  <c r="E1306" i="35"/>
  <c r="E1128" i="35"/>
  <c r="E1147" i="35"/>
  <c r="E731" i="35"/>
  <c r="E697" i="35"/>
  <c r="E3830" i="35"/>
  <c r="E607" i="35"/>
  <c r="E471" i="35"/>
  <c r="E55" i="35"/>
  <c r="E3394" i="35"/>
  <c r="E5435" i="35"/>
  <c r="E5194" i="35"/>
  <c r="E4094" i="35"/>
  <c r="E1243" i="35"/>
  <c r="E1025" i="35"/>
  <c r="E5223" i="35"/>
  <c r="E5070" i="35"/>
  <c r="E2734" i="35"/>
  <c r="E935" i="35"/>
  <c r="E3936" i="35"/>
  <c r="E2747" i="35"/>
  <c r="E4504" i="35"/>
  <c r="E25" i="35"/>
  <c r="E2467" i="35"/>
  <c r="E231" i="35"/>
  <c r="E987" i="35"/>
  <c r="E4037" i="35"/>
  <c r="E2249" i="35"/>
  <c r="E852" i="35"/>
  <c r="E3462" i="35"/>
  <c r="E5219" i="35"/>
  <c r="E151" i="35"/>
  <c r="E1150" i="35"/>
  <c r="E3670" i="35"/>
  <c r="E1974" i="35"/>
  <c r="E2851" i="35"/>
  <c r="E28" i="35"/>
  <c r="E3152" i="35"/>
  <c r="E3487" i="35"/>
  <c r="E3973" i="35"/>
  <c r="E2252" i="35"/>
  <c r="E5218" i="35"/>
  <c r="E4584" i="35"/>
  <c r="E2303" i="35"/>
  <c r="E2594" i="35"/>
  <c r="E363" i="35"/>
  <c r="E5619" i="35"/>
  <c r="E4100" i="35"/>
  <c r="E539" i="35"/>
  <c r="E5010" i="35"/>
  <c r="E5192" i="35"/>
  <c r="E1936" i="35"/>
  <c r="E949" i="35"/>
  <c r="E541" i="35"/>
  <c r="E3222" i="35"/>
  <c r="E3626" i="35"/>
  <c r="E1020" i="35"/>
  <c r="E1626" i="35"/>
  <c r="E3681" i="35"/>
  <c r="E4204" i="35"/>
  <c r="E5498" i="35"/>
  <c r="E2206" i="35"/>
  <c r="E434" i="35"/>
  <c r="E4758" i="35"/>
  <c r="E1008" i="35"/>
  <c r="E1679" i="35"/>
  <c r="E5599" i="35"/>
  <c r="E1955" i="35"/>
  <c r="E4887" i="35"/>
  <c r="E5347" i="35"/>
  <c r="E4717" i="35"/>
  <c r="E2176" i="35"/>
  <c r="E209" i="35"/>
  <c r="E2549" i="35"/>
  <c r="E1634" i="35"/>
  <c r="E1570" i="35"/>
  <c r="E823" i="35"/>
  <c r="E915" i="35"/>
  <c r="E5041" i="35"/>
  <c r="E3075" i="35"/>
  <c r="E3324" i="35"/>
  <c r="E351" i="35"/>
  <c r="E2745" i="35"/>
  <c r="E729" i="35"/>
  <c r="E2438" i="35"/>
  <c r="E236" i="35"/>
  <c r="E4216" i="35"/>
  <c r="E4909" i="35"/>
  <c r="E2887" i="35"/>
  <c r="E3990" i="35"/>
  <c r="E3099" i="35"/>
  <c r="E3248" i="35"/>
  <c r="E3247" i="35"/>
  <c r="E3253" i="35"/>
  <c r="E2992" i="35"/>
  <c r="E5033" i="35"/>
  <c r="E1113" i="35"/>
  <c r="E2869" i="35"/>
  <c r="E2612" i="35"/>
  <c r="E1417" i="35"/>
  <c r="E5430" i="35"/>
  <c r="E4197" i="35"/>
  <c r="E903" i="35"/>
  <c r="E3368" i="35"/>
  <c r="E917" i="35"/>
  <c r="E4998" i="35"/>
  <c r="E4689" i="35"/>
  <c r="E3882" i="35"/>
  <c r="E678" i="35"/>
  <c r="E841" i="35"/>
  <c r="E5491" i="35"/>
  <c r="E3335" i="35"/>
  <c r="E1637" i="35"/>
  <c r="E1985" i="35"/>
  <c r="E2930" i="35"/>
  <c r="E4439" i="35"/>
  <c r="E3850" i="35"/>
  <c r="E2998" i="35"/>
  <c r="E5506" i="35"/>
  <c r="E5257" i="35"/>
  <c r="E238" i="35"/>
  <c r="E2669" i="35"/>
  <c r="E3203" i="35"/>
  <c r="E4057" i="35"/>
  <c r="E412" i="35"/>
  <c r="E4784" i="35"/>
  <c r="E2373" i="35"/>
  <c r="E1125" i="35"/>
  <c r="E5184" i="35"/>
  <c r="E605" i="35"/>
  <c r="E4794" i="35"/>
  <c r="E477" i="35"/>
  <c r="E1520" i="35"/>
  <c r="E5438" i="35"/>
  <c r="E1553" i="35"/>
  <c r="E4318" i="35"/>
  <c r="E3648" i="35"/>
  <c r="E252" i="35"/>
  <c r="E2811" i="35"/>
  <c r="E4376" i="35"/>
  <c r="E1055" i="35"/>
  <c r="E3183" i="35"/>
  <c r="E5604" i="35"/>
  <c r="E5100" i="35"/>
  <c r="E774" i="35"/>
  <c r="E1021" i="35"/>
  <c r="E3265" i="35"/>
  <c r="E2323" i="35"/>
  <c r="E836" i="35"/>
  <c r="E4135" i="35"/>
  <c r="E1184" i="35"/>
  <c r="E1565" i="35"/>
  <c r="E4303" i="35"/>
  <c r="E3474" i="35"/>
  <c r="E35" i="35"/>
  <c r="E853" i="35"/>
  <c r="E478" i="35"/>
  <c r="E1854" i="35"/>
  <c r="E5540" i="35"/>
  <c r="E2197" i="35"/>
  <c r="E792" i="35"/>
  <c r="E207" i="35"/>
  <c r="E955" i="35"/>
  <c r="E4402" i="35"/>
  <c r="E3576" i="35"/>
  <c r="E2405" i="35"/>
  <c r="E4443" i="35"/>
  <c r="E1085" i="35"/>
  <c r="E614" i="35"/>
  <c r="E3020" i="35"/>
  <c r="E2733" i="35"/>
  <c r="E2418" i="35"/>
  <c r="E2592" i="35"/>
  <c r="E4458" i="35"/>
  <c r="E3706" i="35"/>
  <c r="E5315" i="35"/>
  <c r="E2696" i="35"/>
  <c r="E2858" i="35"/>
  <c r="E4112" i="35"/>
  <c r="E3619" i="35"/>
  <c r="E1449" i="35"/>
  <c r="E5165" i="35"/>
  <c r="E1891" i="35"/>
  <c r="E2589" i="35"/>
  <c r="E5379" i="35"/>
  <c r="E5360" i="35"/>
  <c r="E2287" i="35"/>
  <c r="E96" i="35"/>
  <c r="E1426" i="35"/>
  <c r="E1498" i="35"/>
  <c r="E4401" i="35"/>
  <c r="E2160" i="35"/>
  <c r="E1837" i="35"/>
  <c r="E3181" i="35"/>
  <c r="E3315" i="35"/>
  <c r="E4839" i="35"/>
  <c r="E2055" i="35"/>
  <c r="E2443" i="35"/>
  <c r="E863" i="35"/>
  <c r="E1343" i="35"/>
  <c r="E3757" i="35"/>
  <c r="E3021" i="35"/>
  <c r="E2630" i="35"/>
  <c r="E4144" i="35"/>
  <c r="E2199" i="35"/>
  <c r="E279" i="35"/>
  <c r="E1526" i="35"/>
  <c r="E2746" i="35"/>
  <c r="E2104" i="35"/>
  <c r="E4486" i="35"/>
  <c r="E5596" i="35"/>
  <c r="E642" i="35"/>
  <c r="E4523" i="35"/>
  <c r="E3065" i="35"/>
  <c r="E4776" i="35"/>
  <c r="E1161" i="35"/>
  <c r="E5053" i="35"/>
  <c r="E160" i="35"/>
  <c r="E5013" i="35"/>
  <c r="E1839" i="35"/>
  <c r="E5406" i="35"/>
  <c r="E972" i="35"/>
  <c r="E1348" i="35"/>
  <c r="E4107" i="35"/>
  <c r="E4483" i="35"/>
  <c r="E3875" i="35"/>
  <c r="E87" i="35"/>
  <c r="E1844" i="35"/>
  <c r="E1521" i="35"/>
  <c r="E5629" i="35"/>
  <c r="E1411" i="35"/>
  <c r="E4477" i="35"/>
  <c r="E5007" i="35"/>
  <c r="E4482" i="35"/>
  <c r="E1211" i="35"/>
  <c r="E2432" i="35"/>
  <c r="E124" i="35"/>
  <c r="E4469" i="35"/>
  <c r="E4907" i="35"/>
  <c r="E2701" i="35"/>
  <c r="E1237" i="35"/>
  <c r="E4338" i="35"/>
  <c r="E3095" i="35"/>
  <c r="E3915" i="35"/>
  <c r="E4836" i="35"/>
  <c r="E370" i="35"/>
  <c r="E2662" i="35"/>
  <c r="E1591" i="35"/>
  <c r="E2545" i="35"/>
  <c r="E5203" i="35"/>
  <c r="E2410" i="35"/>
  <c r="E778" i="35"/>
  <c r="E5248" i="35"/>
  <c r="E475" i="35"/>
  <c r="E3577" i="35"/>
  <c r="E1149" i="35"/>
  <c r="E681" i="35"/>
  <c r="E1439" i="35"/>
  <c r="E441" i="35"/>
  <c r="E499" i="35"/>
  <c r="E3743" i="35"/>
  <c r="E495" i="35"/>
  <c r="E1141" i="35"/>
  <c r="E1110" i="35"/>
  <c r="E86" i="35"/>
  <c r="E1224" i="35"/>
  <c r="E4808" i="35"/>
  <c r="E17" i="35"/>
  <c r="E1344" i="35"/>
  <c r="E2141" i="35"/>
  <c r="E594" i="35"/>
  <c r="E4829" i="35"/>
  <c r="E3198" i="35"/>
  <c r="E5191" i="35"/>
  <c r="E5153" i="35"/>
  <c r="E4960" i="35"/>
  <c r="E1406" i="35"/>
  <c r="E2939" i="35"/>
  <c r="E1954" i="35"/>
  <c r="E341" i="35"/>
  <c r="E293" i="35"/>
  <c r="E3226" i="35"/>
  <c r="E592" i="35"/>
  <c r="E2419" i="35"/>
  <c r="E1079" i="35"/>
  <c r="E2989" i="35"/>
  <c r="E4227" i="35"/>
  <c r="E2945" i="35"/>
  <c r="E3482" i="35"/>
  <c r="E874" i="35"/>
  <c r="E2424" i="35"/>
  <c r="E379" i="35"/>
  <c r="E346" i="35"/>
  <c r="E1350" i="35"/>
  <c r="E1209" i="35"/>
  <c r="E3832" i="35"/>
  <c r="E3092" i="35"/>
  <c r="E149" i="35"/>
  <c r="E2224" i="35"/>
  <c r="E3891" i="35"/>
  <c r="E5122" i="35"/>
  <c r="E2276" i="35"/>
  <c r="E1623" i="35"/>
  <c r="E4348" i="35"/>
  <c r="E3197" i="35"/>
  <c r="E2066" i="35"/>
  <c r="E4810" i="35"/>
  <c r="E2779" i="35"/>
  <c r="E555" i="35"/>
  <c r="E5494" i="35"/>
  <c r="E2820" i="35"/>
  <c r="E3267" i="35"/>
  <c r="E1327" i="35"/>
  <c r="E2404" i="35"/>
  <c r="E5384" i="35"/>
  <c r="E386" i="35"/>
  <c r="E1028" i="35"/>
  <c r="E2700" i="35"/>
  <c r="E5020" i="35"/>
  <c r="E1453" i="35"/>
  <c r="E621" i="35"/>
  <c r="E1917" i="35"/>
  <c r="E2693" i="35"/>
  <c r="E245" i="35"/>
  <c r="E1642" i="35"/>
  <c r="E4981" i="35"/>
  <c r="E1213" i="35"/>
  <c r="E1284" i="35"/>
  <c r="E928" i="35"/>
  <c r="E213" i="35"/>
  <c r="E2301" i="35"/>
  <c r="E1031" i="35"/>
  <c r="E3701" i="35"/>
  <c r="E3876" i="35"/>
  <c r="E2946" i="35"/>
  <c r="E3780" i="35"/>
  <c r="E3477" i="35"/>
  <c r="E2159" i="35"/>
  <c r="E4994" i="35"/>
  <c r="E1517" i="35"/>
  <c r="E5495" i="35"/>
  <c r="E4359" i="35"/>
  <c r="E2258" i="35"/>
  <c r="E4707" i="35"/>
  <c r="E548" i="35"/>
  <c r="E5017" i="35"/>
  <c r="E3678" i="35"/>
  <c r="E2448" i="35"/>
  <c r="E3090" i="35"/>
  <c r="E4664" i="35"/>
  <c r="E5537" i="35"/>
  <c r="E1120" i="35"/>
  <c r="E1220" i="35"/>
  <c r="E4745" i="35"/>
  <c r="E5319" i="35"/>
  <c r="E3234" i="35"/>
  <c r="E2766" i="35"/>
  <c r="E2481" i="35"/>
  <c r="E2121" i="35"/>
  <c r="E4134" i="35"/>
  <c r="E5524" i="35"/>
  <c r="E1410" i="35"/>
  <c r="E2083" i="35"/>
  <c r="E1384" i="35"/>
  <c r="E882" i="35"/>
  <c r="E1214" i="35"/>
  <c r="E838" i="35"/>
  <c r="E5648" i="35"/>
  <c r="E5621" i="35"/>
  <c r="E5213" i="35"/>
  <c r="E1111" i="35"/>
  <c r="E856" i="35"/>
  <c r="E4561" i="35"/>
  <c r="E4379" i="35"/>
  <c r="E1511" i="35"/>
  <c r="E3355" i="35"/>
  <c r="E1815" i="35"/>
  <c r="E2777" i="35"/>
  <c r="E5300" i="35"/>
  <c r="E2806" i="35"/>
  <c r="E5200" i="35"/>
  <c r="E5116" i="35"/>
  <c r="E3148" i="35"/>
  <c r="E1424" i="35"/>
  <c r="E5541" i="35"/>
  <c r="E3097" i="35"/>
  <c r="E523" i="35"/>
  <c r="E2544" i="35"/>
  <c r="E1606" i="35"/>
  <c r="E95" i="35"/>
  <c r="E1578" i="35"/>
  <c r="E560" i="35"/>
  <c r="E4697" i="35"/>
  <c r="E1768" i="35"/>
  <c r="E763" i="35"/>
  <c r="E2361" i="35"/>
  <c r="E5375" i="35"/>
  <c r="E3717" i="35"/>
  <c r="E2234" i="35"/>
  <c r="E3924" i="35"/>
  <c r="E4645" i="35"/>
  <c r="E1865" i="35"/>
  <c r="E2668" i="35"/>
  <c r="E4258" i="35"/>
  <c r="E2564" i="35"/>
  <c r="E4003" i="35"/>
  <c r="E3177" i="35"/>
  <c r="E2187" i="35"/>
  <c r="E2277" i="35"/>
  <c r="E1166" i="35"/>
  <c r="E3204" i="35"/>
  <c r="E316" i="35"/>
  <c r="E2532" i="35"/>
  <c r="E2776" i="35"/>
  <c r="E2866" i="35"/>
  <c r="E787" i="35"/>
  <c r="E5263" i="35"/>
  <c r="E157" i="35"/>
  <c r="E3740" i="35"/>
  <c r="E3942" i="35"/>
  <c r="E5299" i="35"/>
  <c r="E5124" i="35"/>
  <c r="E2235" i="35"/>
  <c r="E3579" i="35"/>
  <c r="E4065" i="35"/>
  <c r="E4355" i="35"/>
  <c r="E4954" i="35"/>
  <c r="E2993" i="35"/>
  <c r="E1820" i="35"/>
  <c r="E2718" i="35"/>
  <c r="E2226" i="35"/>
  <c r="E2987" i="35"/>
  <c r="E153" i="35"/>
  <c r="E3999" i="35"/>
  <c r="E468" i="35"/>
  <c r="E4505" i="35"/>
  <c r="E2618" i="35"/>
  <c r="E4597" i="35"/>
  <c r="E2607" i="35"/>
  <c r="E215" i="35"/>
  <c r="E4713" i="35"/>
  <c r="E5158" i="35"/>
  <c r="E3735" i="35"/>
  <c r="E5401" i="35"/>
  <c r="E3199" i="35"/>
  <c r="E3587" i="35"/>
  <c r="E676" i="35"/>
  <c r="E4961" i="35"/>
  <c r="E1757" i="35"/>
  <c r="E1828" i="35"/>
  <c r="E5150" i="35"/>
  <c r="E380" i="35"/>
  <c r="E4544" i="35"/>
  <c r="E4924" i="35"/>
  <c r="E3195" i="35"/>
  <c r="E5154" i="35"/>
  <c r="E1752" i="35"/>
  <c r="E2921" i="35"/>
  <c r="E3788" i="35"/>
  <c r="E301" i="35"/>
  <c r="E5458" i="35"/>
  <c r="E2711" i="35"/>
  <c r="E4641" i="35"/>
  <c r="E2358" i="35"/>
  <c r="E3125" i="35"/>
  <c r="E4319" i="35"/>
  <c r="E3716" i="35"/>
  <c r="E4066" i="35"/>
  <c r="E459" i="35"/>
  <c r="E2336" i="35"/>
  <c r="E440" i="35"/>
  <c r="E5441" i="35"/>
  <c r="E2615" i="35"/>
  <c r="E2413" i="35"/>
  <c r="E4866" i="35"/>
  <c r="E3022" i="35"/>
  <c r="E4935" i="35"/>
  <c r="E5183" i="35"/>
  <c r="E3303" i="35"/>
  <c r="E1122" i="35"/>
  <c r="E2965" i="35"/>
  <c r="E1262" i="35"/>
  <c r="E4972" i="35"/>
  <c r="E206" i="35"/>
  <c r="E1775" i="35"/>
  <c r="E5309" i="35"/>
  <c r="E1503" i="35"/>
  <c r="E904" i="35"/>
  <c r="E173" i="35"/>
  <c r="E877" i="35"/>
  <c r="E3653" i="35"/>
  <c r="E2687" i="35"/>
  <c r="E1560" i="35"/>
  <c r="E3540" i="35"/>
  <c r="E2566" i="35"/>
  <c r="E152" i="35"/>
  <c r="E2422" i="35"/>
  <c r="E576" i="35"/>
  <c r="E4594" i="35"/>
  <c r="E2789" i="35"/>
  <c r="E2428" i="35"/>
  <c r="E2008" i="35"/>
  <c r="E4995" i="35"/>
  <c r="E4813" i="35"/>
  <c r="E4334" i="35"/>
  <c r="E3235" i="35"/>
  <c r="E2786" i="35"/>
  <c r="E3792" i="35"/>
  <c r="E2035" i="35"/>
  <c r="E4755" i="35"/>
  <c r="E4393" i="35"/>
  <c r="E1629" i="35"/>
  <c r="E5377" i="35"/>
  <c r="E830" i="35"/>
  <c r="E3345" i="35"/>
  <c r="E628" i="35"/>
  <c r="E4730" i="35"/>
  <c r="E446" i="35"/>
  <c r="E1613" i="35"/>
  <c r="E222" i="35"/>
  <c r="E5605" i="35"/>
  <c r="E3121" i="35"/>
  <c r="E2205" i="35"/>
  <c r="E2755" i="35"/>
  <c r="E4988" i="35"/>
  <c r="E2393" i="35"/>
  <c r="E4728" i="35"/>
  <c r="E737" i="35"/>
  <c r="E948" i="35"/>
  <c r="E496" i="35"/>
  <c r="E5343" i="35"/>
  <c r="E4674" i="35"/>
  <c r="E3255" i="35"/>
  <c r="E3987" i="35"/>
  <c r="E3980" i="35"/>
  <c r="E3346" i="35"/>
  <c r="E3518" i="35"/>
  <c r="E99" i="35"/>
  <c r="E3930" i="35"/>
  <c r="E3458" i="35"/>
  <c r="E1245" i="35"/>
  <c r="E2888" i="35"/>
  <c r="E2671" i="35"/>
  <c r="E1792" i="35"/>
  <c r="E1726" i="35"/>
  <c r="E4148" i="35"/>
  <c r="E1744" i="35"/>
  <c r="E4480" i="35"/>
  <c r="E5260" i="35"/>
  <c r="E3457" i="35"/>
  <c r="E5352" i="35"/>
  <c r="E3958" i="35"/>
  <c r="E5126" i="35"/>
  <c r="E485" i="35"/>
  <c r="E2053" i="35"/>
  <c r="E3673" i="35"/>
  <c r="E4167" i="35"/>
  <c r="E4821" i="35"/>
  <c r="E3185" i="35"/>
  <c r="E4650" i="35"/>
  <c r="E249" i="35"/>
  <c r="E812" i="35"/>
  <c r="E1429" i="35"/>
  <c r="E4070" i="35"/>
  <c r="E1721" i="35"/>
  <c r="E1870" i="35"/>
  <c r="E4680" i="35"/>
  <c r="E3263" i="35"/>
  <c r="E4274" i="35"/>
  <c r="E5450" i="35"/>
  <c r="E1816" i="35"/>
  <c r="E2929" i="35"/>
  <c r="E3205" i="35"/>
  <c r="E3525" i="35"/>
  <c r="E2244" i="35"/>
  <c r="E5262" i="35"/>
  <c r="E1689" i="35"/>
  <c r="E4542" i="35"/>
  <c r="E4268" i="35"/>
  <c r="E3334" i="35"/>
  <c r="E4137" i="35"/>
  <c r="E2326" i="35"/>
  <c r="E3430" i="35"/>
  <c r="E3510" i="35"/>
  <c r="E1750" i="35"/>
  <c r="E893" i="35"/>
  <c r="E175" i="35"/>
  <c r="E1157" i="35"/>
  <c r="E1091" i="35"/>
  <c r="E5142" i="35"/>
  <c r="E2916" i="35"/>
  <c r="E5273" i="35"/>
  <c r="E1554" i="35"/>
  <c r="E3009" i="35"/>
  <c r="E2908" i="35"/>
  <c r="E2974" i="35"/>
  <c r="E5210" i="35"/>
  <c r="E1789" i="35"/>
  <c r="E278" i="35"/>
  <c r="E1334" i="35"/>
  <c r="E506" i="35"/>
  <c r="E1824" i="35"/>
  <c r="E3274" i="35"/>
  <c r="E4434" i="35"/>
  <c r="E5353" i="35"/>
  <c r="E1476" i="35"/>
  <c r="E3146" i="35"/>
  <c r="E1364" i="35"/>
  <c r="E3975" i="35"/>
  <c r="E4589" i="35"/>
  <c r="E4541" i="35"/>
  <c r="E4009" i="35"/>
  <c r="E1785" i="35"/>
  <c r="E1599" i="35"/>
  <c r="E4248" i="35"/>
  <c r="E3623" i="35"/>
  <c r="E335" i="35"/>
  <c r="E131" i="35"/>
  <c r="E18" i="35"/>
  <c r="E3208" i="35"/>
  <c r="E5305" i="35"/>
  <c r="E5543" i="35"/>
  <c r="E1749" i="35"/>
  <c r="E2773" i="35"/>
  <c r="E2256" i="35"/>
  <c r="E5057" i="35"/>
  <c r="E1197" i="35"/>
  <c r="E3120" i="35"/>
  <c r="E121" i="35"/>
  <c r="E2670" i="35"/>
  <c r="E5137" i="35"/>
  <c r="E761" i="35"/>
  <c r="E4473" i="35"/>
  <c r="E721" i="35"/>
  <c r="E4892" i="35"/>
  <c r="E1217" i="35"/>
  <c r="E1720" i="35"/>
  <c r="E1651" i="35"/>
  <c r="E2038" i="35"/>
  <c r="E5639" i="35"/>
  <c r="E219" i="35"/>
  <c r="E4426" i="35"/>
  <c r="E294" i="35"/>
  <c r="E243" i="35"/>
  <c r="E1299" i="35"/>
  <c r="E5240" i="35"/>
  <c r="E1543" i="35"/>
  <c r="E4166" i="35"/>
  <c r="E4665" i="35"/>
  <c r="E2580" i="35"/>
  <c r="E2113" i="35"/>
  <c r="E4467" i="35"/>
  <c r="E3316" i="35"/>
  <c r="E4983" i="35"/>
  <c r="E4833" i="35"/>
  <c r="E2596" i="35"/>
  <c r="E860" i="35"/>
  <c r="E5208" i="35"/>
  <c r="E3210" i="35"/>
  <c r="E807" i="35"/>
  <c r="E460" i="35"/>
  <c r="E3038" i="35"/>
  <c r="E110" i="35"/>
  <c r="E1984" i="35"/>
  <c r="E2645" i="35"/>
  <c r="E3137" i="35"/>
  <c r="E2808" i="35"/>
  <c r="E1134" i="35"/>
  <c r="E115" i="35"/>
  <c r="E264" i="35"/>
  <c r="E756" i="35"/>
  <c r="E3556" i="35"/>
  <c r="E1672" i="35"/>
  <c r="E5647" i="35"/>
  <c r="E2981" i="35"/>
  <c r="E3596" i="35"/>
  <c r="E5370" i="35"/>
  <c r="E2760" i="35"/>
  <c r="E5533" i="35"/>
  <c r="E4463" i="35"/>
  <c r="E4491" i="35"/>
  <c r="E1361" i="35"/>
  <c r="E2471" i="35"/>
  <c r="E3312" i="35"/>
  <c r="E3200" i="35"/>
  <c r="E2013" i="35"/>
  <c r="E514" i="35"/>
  <c r="E3778" i="35"/>
  <c r="E3843" i="35"/>
  <c r="E4196" i="35"/>
  <c r="E4096" i="35"/>
  <c r="E2922" i="35"/>
  <c r="E1248" i="35"/>
  <c r="E2902" i="35"/>
  <c r="E3800" i="35"/>
  <c r="E5201" i="35"/>
  <c r="E2568" i="35"/>
  <c r="E5444" i="35"/>
  <c r="E172" i="35"/>
  <c r="E1536" i="35"/>
  <c r="E698" i="35"/>
  <c r="E2382" i="35"/>
  <c r="E3774" i="35"/>
  <c r="E2708" i="35"/>
  <c r="E2666" i="35"/>
  <c r="E4478" i="35"/>
  <c r="E4337" i="35"/>
  <c r="E2780" i="35"/>
  <c r="E1714" i="35"/>
  <c r="E5103" i="35"/>
  <c r="E415" i="35"/>
  <c r="E5062" i="35"/>
  <c r="E4687" i="35"/>
  <c r="E2814" i="35"/>
  <c r="E2604" i="35"/>
  <c r="E1270" i="35"/>
  <c r="E3158" i="35"/>
  <c r="E5006" i="35"/>
  <c r="E5163" i="35"/>
  <c r="E2889" i="35"/>
  <c r="E1190" i="35"/>
  <c r="E4207" i="35"/>
  <c r="E1388" i="35"/>
  <c r="E4262" i="35"/>
  <c r="E817" i="35"/>
  <c r="E958" i="35"/>
  <c r="E3233" i="35"/>
  <c r="E5545" i="35"/>
  <c r="E4923" i="35"/>
  <c r="E170" i="35"/>
  <c r="E3715" i="35"/>
  <c r="E2803" i="35"/>
  <c r="E4903" i="35"/>
  <c r="E1326" i="35"/>
  <c r="E2387" i="35"/>
  <c r="E2958" i="35"/>
  <c r="E1093" i="35"/>
  <c r="E1066" i="35"/>
  <c r="E4638" i="35"/>
  <c r="E1396" i="35"/>
  <c r="E1095" i="35"/>
  <c r="E3469" i="35"/>
  <c r="E332" i="35"/>
  <c r="E760" i="35"/>
  <c r="E4042" i="35"/>
  <c r="E4850" i="35"/>
  <c r="E2737" i="35"/>
  <c r="E2129" i="35"/>
  <c r="E5313" i="35"/>
  <c r="E5532" i="35"/>
  <c r="E5551" i="35"/>
  <c r="E464" i="35"/>
  <c r="E4229" i="35"/>
  <c r="E3175" i="35"/>
  <c r="E2248" i="35"/>
  <c r="E4884" i="35"/>
  <c r="E5301" i="35"/>
  <c r="E287" i="35"/>
  <c r="E1451" i="35"/>
  <c r="E4452" i="35"/>
  <c r="E1625" i="35"/>
  <c r="E405" i="35"/>
  <c r="E3841" i="35"/>
  <c r="E1078" i="35"/>
  <c r="E45" i="35"/>
  <c r="E4205" i="35"/>
  <c r="E444" i="35"/>
  <c r="E5086" i="35"/>
  <c r="E1250" i="35"/>
  <c r="E3965" i="35"/>
  <c r="E1069" i="35"/>
  <c r="E4898" i="35"/>
  <c r="E4763" i="35"/>
  <c r="E2602" i="35"/>
  <c r="E3054" i="35"/>
  <c r="E2504" i="35"/>
  <c r="E4770" i="35"/>
  <c r="E2057" i="35"/>
  <c r="E2421" i="35"/>
  <c r="E1527" i="35"/>
  <c r="E563" i="35"/>
  <c r="E433" i="35"/>
  <c r="E5649" i="35"/>
  <c r="E1655" i="35"/>
  <c r="E2125" i="35"/>
  <c r="E2920" i="35"/>
  <c r="E3215" i="35"/>
  <c r="E2069" i="35"/>
  <c r="E3941" i="35"/>
  <c r="E4587" i="35"/>
  <c r="E1187" i="35"/>
  <c r="E5316" i="35"/>
  <c r="E2511" i="35"/>
  <c r="E4712" i="35"/>
  <c r="E3005" i="35"/>
  <c r="E2904" i="35"/>
  <c r="E2863" i="35"/>
  <c r="E3358" i="35"/>
  <c r="E5342" i="35"/>
  <c r="E938" i="35"/>
  <c r="E4902" i="35"/>
  <c r="E158" i="35"/>
  <c r="E4769" i="35"/>
  <c r="E3330" i="35"/>
  <c r="E2850" i="35"/>
  <c r="E4851" i="35"/>
  <c r="E3953" i="35"/>
  <c r="E4595" i="35"/>
  <c r="E4787" i="35"/>
  <c r="E326" i="35"/>
  <c r="E3688" i="35"/>
  <c r="E3293" i="35"/>
  <c r="E3094" i="35"/>
  <c r="E4114" i="35"/>
  <c r="E2196" i="35"/>
  <c r="E4548" i="35"/>
  <c r="E4828" i="35"/>
  <c r="E4925" i="35"/>
  <c r="E2520" i="35"/>
  <c r="E38" i="35"/>
  <c r="E54" i="35"/>
  <c r="E5177" i="35"/>
  <c r="E4200" i="35"/>
  <c r="E1060" i="35"/>
  <c r="E2033" i="35"/>
  <c r="E5503" i="35"/>
  <c r="E4036" i="35"/>
  <c r="E4299" i="35"/>
  <c r="E3008" i="35"/>
  <c r="E929" i="35"/>
  <c r="E2558" i="35"/>
  <c r="E1708" i="35"/>
  <c r="E4429" i="35"/>
  <c r="E5238" i="35"/>
  <c r="E4180" i="35"/>
  <c r="E29" i="35"/>
  <c r="E5446" i="35"/>
  <c r="E3375" i="35"/>
  <c r="E2328" i="35"/>
  <c r="E2377" i="35"/>
  <c r="E84" i="35"/>
  <c r="E3072" i="35"/>
  <c r="E2923" i="35"/>
  <c r="E3002" i="35"/>
  <c r="E515" i="35"/>
  <c r="E2319" i="35"/>
  <c r="E1688" i="35"/>
  <c r="E2080" i="35"/>
  <c r="E4992" i="35"/>
  <c r="E272" i="35"/>
  <c r="E1437" i="35"/>
  <c r="E2563" i="35"/>
  <c r="E4648" i="35"/>
  <c r="E4138" i="35"/>
  <c r="E3966" i="35"/>
  <c r="E1836" i="35"/>
  <c r="E4693" i="35"/>
  <c r="E3361" i="35"/>
  <c r="E329" i="35"/>
  <c r="E1959" i="35"/>
  <c r="E3019" i="35"/>
  <c r="E3620" i="35"/>
  <c r="E1878" i="35"/>
  <c r="E4462" i="35"/>
  <c r="E5579" i="35"/>
  <c r="E616" i="35"/>
  <c r="E5496" i="35"/>
  <c r="E843" i="35"/>
  <c r="E1315" i="35"/>
  <c r="E146" i="35"/>
  <c r="E2339" i="35"/>
  <c r="E5198" i="35"/>
  <c r="E5385" i="35"/>
  <c r="E1595" i="35"/>
  <c r="E159" i="35"/>
  <c r="E588" i="35"/>
  <c r="E4437" i="35"/>
  <c r="E1114" i="35"/>
  <c r="E2997" i="35"/>
  <c r="E2781" i="35"/>
  <c r="E4882" i="35"/>
  <c r="E3178" i="35"/>
  <c r="E3363" i="35"/>
  <c r="E5575" i="35"/>
  <c r="E2496" i="35"/>
  <c r="E2822" i="35"/>
  <c r="E1007" i="35"/>
  <c r="E524" i="35"/>
  <c r="E1160" i="35"/>
  <c r="E3050" i="35"/>
  <c r="E5290" i="35"/>
  <c r="E5236" i="35"/>
  <c r="E3350" i="35"/>
  <c r="E4811" i="35"/>
  <c r="E1680" i="35"/>
  <c r="E5474" i="35"/>
  <c r="E103" i="35"/>
  <c r="E2025" i="35"/>
  <c r="E3402" i="35"/>
  <c r="E1413" i="35"/>
  <c r="E1652" i="35"/>
  <c r="E664" i="35"/>
  <c r="E1732" i="35"/>
  <c r="E668" i="35"/>
  <c r="E2495" i="35"/>
  <c r="E842" i="35"/>
  <c r="E4668" i="35"/>
  <c r="E4333" i="35"/>
  <c r="E1133" i="35"/>
  <c r="E1743" i="35"/>
  <c r="E2034" i="35"/>
  <c r="E1117" i="35"/>
  <c r="E4071" i="35"/>
  <c r="E1513" i="35"/>
  <c r="E1465" i="35"/>
  <c r="E4455" i="35"/>
  <c r="E5280" i="35"/>
  <c r="E1297" i="35"/>
  <c r="E732" i="35"/>
  <c r="E5027" i="35"/>
  <c r="E458" i="35"/>
  <c r="E2632" i="35"/>
  <c r="E114" i="35"/>
  <c r="E4433" i="35"/>
  <c r="E4656" i="35"/>
  <c r="E406" i="35"/>
  <c r="E5623" i="35"/>
  <c r="E657" i="35"/>
  <c r="E4236" i="35"/>
  <c r="E4559" i="35"/>
  <c r="E118" i="35"/>
  <c r="E3459" i="35"/>
  <c r="E3154" i="35"/>
  <c r="E4886" i="35"/>
  <c r="E1301" i="35"/>
  <c r="E145" i="35"/>
  <c r="E940" i="35"/>
  <c r="E2268" i="35"/>
  <c r="E2732" i="35"/>
  <c r="E188" i="35"/>
  <c r="E3087" i="35"/>
  <c r="E1614" i="35"/>
  <c r="E1341" i="35"/>
  <c r="E1286" i="35"/>
  <c r="E2462" i="35"/>
  <c r="E1223" i="35"/>
  <c r="E80" i="35"/>
  <c r="E3061" i="35"/>
  <c r="E3101" i="35"/>
  <c r="E2560" i="35"/>
  <c r="E5190" i="35"/>
  <c r="E1616" i="35"/>
  <c r="E1172" i="35"/>
  <c r="E4155" i="35"/>
  <c r="E3817" i="35"/>
  <c r="E1701" i="35"/>
  <c r="E1019" i="35"/>
  <c r="E4613" i="35"/>
  <c r="E5189" i="35"/>
  <c r="E5127" i="35"/>
  <c r="E1770" i="35"/>
  <c r="E3272" i="35"/>
  <c r="E1391" i="35"/>
  <c r="E3746" i="35"/>
  <c r="E5216" i="35"/>
  <c r="E2881" i="35"/>
  <c r="E819" i="35"/>
  <c r="E5518" i="35"/>
  <c r="E3496" i="35"/>
  <c r="E2659" i="35"/>
  <c r="E473" i="35"/>
  <c r="E1745" i="35"/>
  <c r="E3037" i="35"/>
  <c r="E4456" i="35"/>
  <c r="E3508" i="35"/>
  <c r="E4952" i="35"/>
  <c r="E3621" i="35"/>
  <c r="E3813" i="35"/>
  <c r="E2856" i="35"/>
  <c r="E3777" i="35"/>
  <c r="E467" i="35"/>
  <c r="E3790" i="35"/>
  <c r="E5289" i="35"/>
  <c r="E1360" i="35"/>
  <c r="E144" i="35"/>
  <c r="E709" i="35"/>
  <c r="E5251" i="35"/>
  <c r="E3901" i="35"/>
  <c r="E1660" i="35"/>
  <c r="E4683" i="35"/>
  <c r="E662" i="35"/>
  <c r="E167" i="35"/>
  <c r="E237" i="35"/>
  <c r="E3305" i="35"/>
  <c r="E590" i="35"/>
  <c r="E5528" i="35"/>
  <c r="E906" i="35"/>
  <c r="E314" i="35"/>
  <c r="E5004" i="35"/>
  <c r="E766" i="35"/>
  <c r="E2257" i="35"/>
  <c r="E2232" i="35"/>
  <c r="E2871" i="35"/>
  <c r="E4128" i="35"/>
  <c r="E1287" i="35"/>
  <c r="E4062" i="35"/>
  <c r="E2542" i="35"/>
  <c r="E4188" i="35"/>
  <c r="E3878" i="35"/>
  <c r="E540" i="35"/>
  <c r="E5113" i="35"/>
  <c r="E1683" i="35"/>
  <c r="E5346" i="35"/>
  <c r="E5383" i="35"/>
  <c r="E543" i="35"/>
  <c r="E3252" i="35"/>
  <c r="E74" i="35"/>
  <c r="E1466" i="35"/>
  <c r="E4146" i="35"/>
  <c r="E5348" i="35"/>
  <c r="E4326" i="35"/>
  <c r="E3136" i="35"/>
  <c r="E2915" i="35"/>
  <c r="E4508" i="35"/>
  <c r="E3675" i="35"/>
  <c r="E2445" i="35"/>
  <c r="E2172" i="35"/>
  <c r="E4985" i="35"/>
  <c r="E4013" i="35"/>
  <c r="E1412" i="35"/>
  <c r="E2517" i="35"/>
  <c r="E5428" i="35"/>
  <c r="E3189" i="35"/>
  <c r="E1548" i="35"/>
  <c r="E3736" i="35"/>
  <c r="E2090" i="35"/>
  <c r="E2767" i="35"/>
  <c r="E366" i="35"/>
  <c r="E864" i="35"/>
  <c r="E4423" i="35"/>
  <c r="E779" i="35"/>
  <c r="E1288" i="35"/>
  <c r="E2316" i="35"/>
  <c r="E1759" i="35"/>
  <c r="E1067" i="35"/>
  <c r="E1829" i="35"/>
  <c r="E2575" i="35"/>
  <c r="E1370" i="35"/>
  <c r="E2639" i="35"/>
  <c r="E509" i="35"/>
  <c r="E2631" i="35"/>
  <c r="E4345" i="35"/>
  <c r="E4945" i="35"/>
  <c r="E2134" i="35"/>
  <c r="E2931" i="35"/>
  <c r="E1423" i="35"/>
  <c r="E4628" i="35"/>
  <c r="E2122" i="35"/>
  <c r="E5043" i="35"/>
  <c r="E126" i="35"/>
  <c r="E3242" i="35"/>
  <c r="E2364" i="35"/>
  <c r="E2127" i="35"/>
  <c r="E783" i="35"/>
  <c r="E1690" i="35"/>
  <c r="E255" i="35"/>
  <c r="E2608" i="35"/>
  <c r="E5581" i="35"/>
  <c r="E3313" i="35"/>
  <c r="E377" i="35"/>
  <c r="E3187" i="35"/>
  <c r="E2571" i="35"/>
  <c r="E2007" i="35"/>
  <c r="E1089" i="35"/>
  <c r="E3897" i="35"/>
  <c r="E407" i="35"/>
  <c r="E5389" i="35"/>
  <c r="E1470" i="35"/>
  <c r="E922" i="35"/>
  <c r="E3959" i="35"/>
  <c r="E1817" i="35"/>
  <c r="E1259" i="35"/>
  <c r="E5233" i="35"/>
  <c r="E1729" i="35"/>
  <c r="E740" i="35"/>
  <c r="E1191" i="35"/>
  <c r="E2332" i="35"/>
  <c r="E5554" i="35"/>
  <c r="E4233" i="35"/>
  <c r="E1278" i="35"/>
  <c r="E4817" i="35"/>
  <c r="E500" i="35"/>
  <c r="E1624" i="35"/>
  <c r="E1105" i="35"/>
  <c r="E229" i="35"/>
  <c r="E3632" i="35"/>
  <c r="E5141" i="35"/>
  <c r="E3589" i="35"/>
  <c r="E5531" i="35"/>
  <c r="E1834" i="35"/>
  <c r="E5115" i="35"/>
  <c r="E1330" i="35"/>
  <c r="E1425" i="35"/>
  <c r="E1826" i="35"/>
  <c r="E2530" i="35"/>
  <c r="E2768" i="35"/>
  <c r="E2136" i="35"/>
  <c r="E248" i="35"/>
  <c r="E422" i="35"/>
  <c r="E5091" i="35"/>
  <c r="E3001" i="35"/>
  <c r="E1934" i="35"/>
  <c r="E4133" i="35"/>
  <c r="E5069" i="35"/>
  <c r="E1407" i="35"/>
  <c r="E112" i="35"/>
  <c r="E2262" i="35"/>
  <c r="E3894" i="35"/>
  <c r="E1065" i="35"/>
  <c r="E3972" i="35"/>
  <c r="E5393" i="35"/>
  <c r="E2118" i="35"/>
  <c r="E999" i="35"/>
  <c r="E1430" i="35"/>
  <c r="E5628" i="35"/>
  <c r="E1037" i="35"/>
  <c r="E4895" i="35"/>
  <c r="E58" i="35"/>
  <c r="E3290" i="35"/>
  <c r="E3644" i="35"/>
  <c r="E1528" i="35"/>
  <c r="E3442" i="35"/>
  <c r="E129" i="35"/>
  <c r="E3486" i="35"/>
  <c r="E5433" i="35"/>
  <c r="E3138" i="35"/>
  <c r="E4310" i="35"/>
  <c r="E4654" i="35"/>
  <c r="E1112" i="35"/>
  <c r="E3231" i="35"/>
  <c r="E5468" i="35"/>
  <c r="E4959" i="35"/>
  <c r="E3165" i="35"/>
  <c r="E3548" i="35"/>
  <c r="E1530" i="35"/>
  <c r="E3860" i="35"/>
  <c r="E2959" i="35"/>
  <c r="E2861" i="35"/>
  <c r="E3807" i="35"/>
  <c r="E1783" i="35"/>
  <c r="E3908" i="35"/>
  <c r="E4277" i="35"/>
  <c r="E3077" i="35"/>
  <c r="E4369" i="35"/>
  <c r="E362" i="35"/>
  <c r="E1558" i="35"/>
  <c r="E5366" i="35"/>
  <c r="E4862" i="35"/>
  <c r="E1254" i="35"/>
  <c r="E5059" i="35"/>
  <c r="E639" i="35"/>
  <c r="E4044" i="35"/>
  <c r="E5136" i="35"/>
  <c r="E1036" i="35"/>
  <c r="E5235" i="35"/>
  <c r="E1200" i="35"/>
  <c r="E102" i="35"/>
  <c r="E2876" i="35"/>
  <c r="E2112" i="35"/>
  <c r="E4949" i="35"/>
  <c r="E3521" i="35"/>
  <c r="E1323" i="35"/>
  <c r="E2599" i="35"/>
  <c r="E5206" i="35"/>
  <c r="E1244" i="35"/>
  <c r="E2638" i="35"/>
  <c r="E1879" i="35"/>
  <c r="E4418" i="35"/>
  <c r="E3028" i="35"/>
  <c r="E3098" i="35"/>
  <c r="E4655" i="35"/>
  <c r="E3386" i="35"/>
  <c r="E1740" i="35"/>
  <c r="E5119" i="35"/>
  <c r="E4460" i="35"/>
  <c r="E2942" i="35"/>
  <c r="E2537" i="35"/>
  <c r="E1502" i="35"/>
  <c r="E2790" i="35"/>
  <c r="E2772" i="35"/>
  <c r="E1618" i="35"/>
  <c r="E851" i="35"/>
  <c r="E1371" i="35"/>
  <c r="E4636" i="35"/>
  <c r="E1796" i="35"/>
  <c r="E3642" i="35"/>
  <c r="E4809" i="35"/>
  <c r="E4055" i="35"/>
  <c r="E3327" i="35"/>
  <c r="E2688" i="35"/>
  <c r="E3186" i="35"/>
  <c r="E4072" i="35"/>
  <c r="E3821" i="35"/>
  <c r="E3855" i="35"/>
  <c r="E542" i="35"/>
  <c r="E2649" i="35"/>
  <c r="E394" i="35"/>
  <c r="E3499" i="35"/>
  <c r="E2657" i="35"/>
  <c r="E2474" i="35"/>
  <c r="E889" i="35"/>
  <c r="E3259" i="35"/>
  <c r="E4105" i="35"/>
  <c r="E2452" i="35"/>
  <c r="E2331" i="35"/>
  <c r="E776" i="35"/>
  <c r="E3898" i="35"/>
  <c r="E3512" i="35"/>
  <c r="E5437" i="35"/>
  <c r="E5521" i="35"/>
  <c r="E1724" i="35"/>
  <c r="E3570" i="35"/>
  <c r="E3622" i="35"/>
  <c r="E3091" i="35"/>
  <c r="E4612" i="35"/>
  <c r="E1531" i="35"/>
  <c r="E1746" i="35"/>
  <c r="E4958" i="35"/>
  <c r="E687" i="35"/>
  <c r="E4140" i="35"/>
  <c r="E3702" i="35"/>
  <c r="E5482" i="35"/>
  <c r="E2550" i="35"/>
  <c r="E2071" i="35"/>
  <c r="E5576" i="35"/>
  <c r="E2120" i="35"/>
  <c r="E673" i="35"/>
  <c r="E2175" i="35"/>
  <c r="E2720" i="35"/>
  <c r="E4590" i="35"/>
  <c r="E3066" i="35"/>
  <c r="E2460" i="35"/>
  <c r="E5277" i="35"/>
  <c r="E5570" i="35"/>
  <c r="E4709" i="35"/>
  <c r="E2583" i="35"/>
  <c r="E5085" i="35"/>
  <c r="E388" i="35"/>
  <c r="E1173" i="35"/>
  <c r="E4918" i="35"/>
  <c r="E3452" i="35"/>
  <c r="E4682" i="35"/>
  <c r="E4747" i="35"/>
  <c r="E3861" i="35"/>
  <c r="E3478" i="35"/>
  <c r="E321" i="35"/>
  <c r="E1887" i="35"/>
  <c r="E4296" i="35"/>
  <c r="E4917" i="35"/>
  <c r="E5093" i="35"/>
  <c r="E161" i="35"/>
  <c r="E4159" i="35"/>
  <c r="E4317" i="35"/>
  <c r="E1294" i="35"/>
  <c r="E1803" i="35"/>
  <c r="E4169" i="35"/>
  <c r="E4261" i="35"/>
  <c r="E4762" i="35"/>
  <c r="E3815" i="35"/>
  <c r="E4046" i="35"/>
  <c r="E4774" i="35"/>
  <c r="E3349" i="35"/>
  <c r="E2941" i="35"/>
  <c r="E4383" i="35"/>
  <c r="E5481" i="35"/>
  <c r="E3657" i="35"/>
  <c r="E3851" i="35"/>
  <c r="E5538" i="35"/>
  <c r="E2601" i="35"/>
  <c r="E2355" i="35"/>
  <c r="E2385" i="35"/>
  <c r="E5486" i="35"/>
  <c r="E267" i="35"/>
  <c r="E3168" i="35"/>
  <c r="E3381" i="35"/>
  <c r="E694" i="35"/>
  <c r="E3396" i="35"/>
  <c r="E4700" i="35"/>
  <c r="E857" i="35"/>
  <c r="E3957" i="35"/>
  <c r="E4691" i="35"/>
  <c r="E735" i="35"/>
  <c r="E1564" i="35"/>
  <c r="E4494" i="35"/>
  <c r="E2255" i="35"/>
  <c r="E5234" i="35"/>
  <c r="E1475" i="35"/>
  <c r="E4999" i="35"/>
  <c r="E4335" i="35"/>
  <c r="E2559" i="35"/>
  <c r="E3105" i="35"/>
  <c r="E1804" i="35"/>
  <c r="E1944" i="35"/>
  <c r="E5274" i="35"/>
  <c r="E4759" i="35"/>
  <c r="E1562" i="35"/>
  <c r="E1699" i="35"/>
  <c r="E2304" i="35"/>
  <c r="E3969" i="35"/>
  <c r="E1397" i="35"/>
  <c r="E1586" i="35"/>
  <c r="E1490" i="35"/>
  <c r="E3439" i="35"/>
  <c r="E430" i="35"/>
  <c r="E4119" i="35"/>
  <c r="E5249" i="35"/>
  <c r="E5221" i="35"/>
  <c r="E2281" i="35"/>
  <c r="E3211" i="35"/>
  <c r="E3515" i="35"/>
  <c r="E2903" i="35"/>
  <c r="E5145" i="35"/>
  <c r="E3920" i="35"/>
  <c r="E3700" i="35"/>
  <c r="E2531" i="35"/>
  <c r="E305" i="35"/>
  <c r="E5431" i="35"/>
  <c r="E2433" i="35"/>
  <c r="E383" i="35"/>
  <c r="E4006" i="35"/>
  <c r="E2640" i="35"/>
  <c r="E164" i="35"/>
  <c r="E3492" i="35"/>
  <c r="E5118" i="35"/>
  <c r="E4663" i="35"/>
  <c r="E1357" i="35"/>
  <c r="E3387" i="35"/>
  <c r="E1995" i="35"/>
  <c r="E884" i="35"/>
  <c r="E2774" i="35"/>
  <c r="E4422" i="35"/>
  <c r="E4113" i="35"/>
  <c r="E254" i="35"/>
  <c r="E4381" i="35"/>
  <c r="E3318" i="35"/>
  <c r="E3514" i="35"/>
  <c r="E1000" i="35"/>
  <c r="G6" i="35" l="1"/>
  <c r="J6" i="35" s="1"/>
  <c r="U124" i="7"/>
  <c r="T124" i="7"/>
  <c r="U136" i="7"/>
  <c r="T136" i="7"/>
  <c r="U140" i="7"/>
  <c r="T140" i="7"/>
  <c r="U194" i="7"/>
  <c r="T194" i="7"/>
  <c r="U198" i="7"/>
  <c r="T198" i="7"/>
  <c r="U122" i="7"/>
  <c r="T122" i="7"/>
  <c r="U126" i="7"/>
  <c r="T126" i="7"/>
  <c r="U134" i="7"/>
  <c r="T134" i="7"/>
  <c r="U138" i="7"/>
  <c r="T138" i="7"/>
  <c r="U196" i="7"/>
  <c r="T196" i="7"/>
  <c r="CK83" i="5"/>
  <c r="AK8" i="5"/>
  <c r="AH2" i="5" s="1"/>
  <c r="C31" i="12"/>
  <c r="E4" i="2"/>
  <c r="M4" i="2"/>
  <c r="O4" i="2"/>
  <c r="S4" i="2"/>
  <c r="G4" i="2"/>
  <c r="I4" i="2"/>
  <c r="K4" i="2"/>
  <c r="Q4" i="2"/>
  <c r="U4" i="2"/>
  <c r="C4" i="2"/>
  <c r="T6" i="7"/>
  <c r="CQ84" i="5"/>
  <c r="CH84" i="5"/>
  <c r="CK84" i="5"/>
  <c r="W140" i="2"/>
  <c r="CD112" i="5"/>
  <c r="CP112" i="5"/>
  <c r="CE110" i="5"/>
  <c r="CP110" i="5"/>
  <c r="CE108" i="5"/>
  <c r="CM108" i="5"/>
  <c r="CC83" i="5"/>
  <c r="CQ83" i="5"/>
  <c r="W139" i="2"/>
  <c r="L137" i="15" s="1"/>
  <c r="W57" i="2"/>
  <c r="L55" i="15" s="1"/>
  <c r="W43" i="2"/>
  <c r="Y43" i="2" s="1"/>
  <c r="W35" i="2"/>
  <c r="L33" i="15" s="1"/>
  <c r="W27" i="2"/>
  <c r="X27" i="2" s="1"/>
  <c r="W23" i="2"/>
  <c r="X23" i="2" s="1"/>
  <c r="W61" i="2"/>
  <c r="X61" i="2" s="1"/>
  <c r="W47" i="2"/>
  <c r="L45" i="15" s="1"/>
  <c r="W39" i="2"/>
  <c r="X39" i="2" s="1"/>
  <c r="W121" i="2"/>
  <c r="L119" i="15" s="1"/>
  <c r="W117" i="2"/>
  <c r="Y117" i="2" s="1"/>
  <c r="W113" i="2"/>
  <c r="X113" i="2" s="1"/>
  <c r="W83" i="2"/>
  <c r="Y83" i="2" s="1"/>
  <c r="W79" i="2"/>
  <c r="X79" i="2" s="1"/>
  <c r="W75" i="2"/>
  <c r="X75" i="2" s="1"/>
  <c r="W120" i="2"/>
  <c r="Y120" i="2" s="1"/>
  <c r="W17" i="2"/>
  <c r="L15" i="15" s="1"/>
  <c r="W95" i="2"/>
  <c r="Y95" i="2" s="1"/>
  <c r="W25" i="2"/>
  <c r="X25" i="2" s="1"/>
  <c r="W124" i="2"/>
  <c r="W101" i="2"/>
  <c r="W81" i="2"/>
  <c r="Y81" i="2" s="1"/>
  <c r="W53" i="2"/>
  <c r="Y53" i="2" s="1"/>
  <c r="W91" i="2"/>
  <c r="X91" i="2" s="1"/>
  <c r="W71" i="2"/>
  <c r="X71" i="2" s="1"/>
  <c r="W137" i="2"/>
  <c r="W123" i="2"/>
  <c r="W97" i="2"/>
  <c r="W69" i="2"/>
  <c r="W52" i="2"/>
  <c r="W50" i="2"/>
  <c r="Y50" i="2" s="1"/>
  <c r="W114" i="2"/>
  <c r="Y114" i="2" s="1"/>
  <c r="W132" i="2"/>
  <c r="L130" i="15" s="1"/>
  <c r="W119" i="2"/>
  <c r="W87" i="2"/>
  <c r="W65" i="2"/>
  <c r="W31" i="2"/>
  <c r="W89" i="2"/>
  <c r="L87" i="15" s="1"/>
  <c r="W59" i="2"/>
  <c r="X59" i="2" s="1"/>
  <c r="W55" i="2"/>
  <c r="Y55" i="2" s="1"/>
  <c r="W125" i="2"/>
  <c r="W108" i="2"/>
  <c r="W85" i="2"/>
  <c r="W62" i="2"/>
  <c r="W15" i="2"/>
  <c r="U161" i="7"/>
  <c r="U6" i="7"/>
  <c r="U243" i="7"/>
  <c r="U120" i="7"/>
  <c r="U166" i="7"/>
  <c r="U34" i="7"/>
  <c r="U213" i="7"/>
  <c r="U186" i="7"/>
  <c r="U182" i="7"/>
  <c r="U111" i="7"/>
  <c r="U28" i="7"/>
  <c r="U15" i="7"/>
  <c r="U217" i="7"/>
  <c r="U201" i="7"/>
  <c r="U197" i="7"/>
  <c r="U193" i="7"/>
  <c r="U200" i="7"/>
  <c r="U199" i="7"/>
  <c r="U195" i="7"/>
  <c r="U202" i="7"/>
  <c r="U189" i="7"/>
  <c r="U185" i="7"/>
  <c r="U192" i="7"/>
  <c r="U188" i="7"/>
  <c r="U184" i="7"/>
  <c r="U191" i="7"/>
  <c r="U187" i="7"/>
  <c r="U183" i="7"/>
  <c r="U190" i="7"/>
  <c r="U14" i="7"/>
  <c r="U10" i="7"/>
  <c r="U13" i="7"/>
  <c r="U9" i="7"/>
  <c r="U8" i="7"/>
  <c r="U7" i="7"/>
  <c r="U20" i="7"/>
  <c r="U16" i="7"/>
  <c r="U19" i="7"/>
  <c r="U17" i="7"/>
  <c r="U18" i="7"/>
  <c r="U25" i="7"/>
  <c r="U21" i="7"/>
  <c r="U26" i="7"/>
  <c r="U24" i="7"/>
  <c r="U23" i="7"/>
  <c r="U27" i="7"/>
  <c r="U22" i="7"/>
  <c r="U30" i="7"/>
  <c r="U33" i="7"/>
  <c r="U29" i="7"/>
  <c r="U32" i="7"/>
  <c r="U31" i="7"/>
  <c r="U37" i="7"/>
  <c r="U35" i="7"/>
  <c r="U42" i="7"/>
  <c r="U41" i="7"/>
  <c r="U44" i="7"/>
  <c r="U43" i="7"/>
  <c r="U39" i="7"/>
  <c r="T242" i="7"/>
  <c r="U97" i="7"/>
  <c r="U93" i="7"/>
  <c r="U50" i="7"/>
  <c r="U46" i="7"/>
  <c r="U96" i="7"/>
  <c r="U92" i="7"/>
  <c r="U49" i="7"/>
  <c r="U45" i="7"/>
  <c r="U95" i="7"/>
  <c r="U48" i="7"/>
  <c r="U98" i="7"/>
  <c r="U94" i="7"/>
  <c r="U51" i="7"/>
  <c r="U47" i="7"/>
  <c r="U105" i="7"/>
  <c r="U101" i="7"/>
  <c r="U104" i="7"/>
  <c r="U100" i="7"/>
  <c r="U103" i="7"/>
  <c r="U99" i="7"/>
  <c r="U102" i="7"/>
  <c r="U113" i="7"/>
  <c r="U109" i="7"/>
  <c r="U112" i="7"/>
  <c r="U108" i="7"/>
  <c r="U107" i="7"/>
  <c r="U110" i="7"/>
  <c r="U106" i="7"/>
  <c r="U119" i="7"/>
  <c r="U115" i="7"/>
  <c r="U125" i="7"/>
  <c r="U121" i="7"/>
  <c r="U118" i="7"/>
  <c r="U117" i="7"/>
  <c r="U116" i="7"/>
  <c r="U130" i="7"/>
  <c r="U129" i="7"/>
  <c r="U132" i="7"/>
  <c r="U128" i="7"/>
  <c r="U131" i="7"/>
  <c r="U127" i="7"/>
  <c r="U137" i="7"/>
  <c r="U133" i="7"/>
  <c r="U139" i="7"/>
  <c r="U135" i="7"/>
  <c r="U158" i="7"/>
  <c r="U154" i="7"/>
  <c r="U150" i="7"/>
  <c r="U146" i="7"/>
  <c r="U142" i="7"/>
  <c r="U157" i="7"/>
  <c r="U145" i="7"/>
  <c r="U141" i="7"/>
  <c r="U160" i="7"/>
  <c r="U156" i="7"/>
  <c r="U152" i="7"/>
  <c r="U148" i="7"/>
  <c r="U144" i="7"/>
  <c r="U159" i="7"/>
  <c r="U143" i="7"/>
  <c r="U162" i="7"/>
  <c r="U165" i="7"/>
  <c r="U164" i="7"/>
  <c r="U163" i="7"/>
  <c r="U167" i="7"/>
  <c r="U174" i="7"/>
  <c r="U170" i="7"/>
  <c r="U173" i="7"/>
  <c r="U169" i="7"/>
  <c r="U172" i="7"/>
  <c r="U168" i="7"/>
  <c r="U171" i="7"/>
  <c r="U149" i="7"/>
  <c r="U114" i="7"/>
  <c r="U215" i="7"/>
  <c r="U155" i="7"/>
  <c r="U151" i="7"/>
  <c r="U147" i="7"/>
  <c r="U123" i="7"/>
  <c r="U153" i="7"/>
  <c r="T12" i="7"/>
  <c r="U12" i="7"/>
  <c r="U216" i="7"/>
  <c r="T11" i="7"/>
  <c r="U11" i="7"/>
  <c r="U214" i="7"/>
  <c r="W13" i="2"/>
  <c r="L11" i="15" s="1"/>
  <c r="W14" i="2"/>
  <c r="L12" i="15" s="1"/>
  <c r="W6" i="2"/>
  <c r="L4" i="15" s="1"/>
  <c r="W21" i="2"/>
  <c r="X21" i="2" s="1"/>
  <c r="W29" i="2"/>
  <c r="X29" i="2" s="1"/>
  <c r="W37" i="2"/>
  <c r="X37" i="2" s="1"/>
  <c r="W33" i="2"/>
  <c r="L31" i="15" s="1"/>
  <c r="W34" i="2"/>
  <c r="Y34" i="2" s="1"/>
  <c r="W38" i="2"/>
  <c r="Y38" i="2" s="1"/>
  <c r="W45" i="2"/>
  <c r="X45" i="2" s="1"/>
  <c r="W41" i="2"/>
  <c r="L39" i="15" s="1"/>
  <c r="W42" i="2"/>
  <c r="Y42" i="2" s="1"/>
  <c r="W46" i="2"/>
  <c r="Y46" i="2" s="1"/>
  <c r="W51" i="2"/>
  <c r="Y51" i="2" s="1"/>
  <c r="W60" i="2"/>
  <c r="Y60" i="2" s="1"/>
  <c r="W56" i="2"/>
  <c r="Y56" i="2" s="1"/>
  <c r="W63" i="2"/>
  <c r="L61" i="15" s="1"/>
  <c r="W67" i="2"/>
  <c r="L65" i="15" s="1"/>
  <c r="W77" i="2"/>
  <c r="Y77" i="2" s="1"/>
  <c r="W82" i="2"/>
  <c r="X82" i="2" s="1"/>
  <c r="W78" i="2"/>
  <c r="Y78" i="2" s="1"/>
  <c r="W74" i="2"/>
  <c r="Y74" i="2" s="1"/>
  <c r="W70" i="2"/>
  <c r="Y70" i="2" s="1"/>
  <c r="W80" i="2"/>
  <c r="L78" i="15" s="1"/>
  <c r="W73" i="2"/>
  <c r="L71" i="15" s="1"/>
  <c r="W86" i="2"/>
  <c r="L84" i="15" s="1"/>
  <c r="W94" i="2"/>
  <c r="X94" i="2" s="1"/>
  <c r="W90" i="2"/>
  <c r="Y90" i="2" s="1"/>
  <c r="W88" i="2"/>
  <c r="X88" i="2" s="1"/>
  <c r="W93" i="2"/>
  <c r="L91" i="15" s="1"/>
  <c r="W138" i="2"/>
  <c r="X138" i="2" s="1"/>
  <c r="W133" i="2"/>
  <c r="Y133" i="2" s="1"/>
  <c r="W129" i="2"/>
  <c r="L127" i="15" s="1"/>
  <c r="W136" i="2"/>
  <c r="L134" i="15" s="1"/>
  <c r="W111" i="2"/>
  <c r="L109" i="15" s="1"/>
  <c r="W115" i="2"/>
  <c r="L113" i="15" s="1"/>
  <c r="W100" i="2"/>
  <c r="Y100" i="2" s="1"/>
  <c r="W107" i="2"/>
  <c r="L105" i="15" s="1"/>
  <c r="W103" i="2"/>
  <c r="L101" i="15" s="1"/>
  <c r="W102" i="2"/>
  <c r="X102" i="2" s="1"/>
  <c r="W104" i="2"/>
  <c r="Y104" i="2" s="1"/>
  <c r="W106" i="2"/>
  <c r="L104" i="15" s="1"/>
  <c r="W10" i="2"/>
  <c r="Y10" i="2" s="1"/>
  <c r="W128" i="2"/>
  <c r="L126" i="15" s="1"/>
  <c r="W135" i="2"/>
  <c r="W131" i="2"/>
  <c r="W134" i="2"/>
  <c r="W130" i="2"/>
  <c r="W127" i="2"/>
  <c r="W126" i="2"/>
  <c r="W122" i="2"/>
  <c r="W118" i="2"/>
  <c r="W110" i="2"/>
  <c r="W116" i="2"/>
  <c r="W112" i="2"/>
  <c r="W109" i="2"/>
  <c r="Y109" i="2" s="1"/>
  <c r="W105" i="2"/>
  <c r="W96" i="2"/>
  <c r="W92" i="2"/>
  <c r="W84" i="2"/>
  <c r="W76" i="2"/>
  <c r="W72" i="2"/>
  <c r="W68" i="2"/>
  <c r="W66" i="2"/>
  <c r="L64" i="15" s="1"/>
  <c r="W64" i="2"/>
  <c r="W58" i="2"/>
  <c r="W54" i="2"/>
  <c r="W49" i="2"/>
  <c r="W44" i="2"/>
  <c r="W40" i="2"/>
  <c r="W36" i="2"/>
  <c r="W32" i="2"/>
  <c r="W28" i="2"/>
  <c r="W24" i="2"/>
  <c r="W19" i="2"/>
  <c r="W18" i="2"/>
  <c r="W30" i="2"/>
  <c r="W26" i="2"/>
  <c r="W22" i="2"/>
  <c r="W16" i="2"/>
  <c r="X16" i="2" s="1"/>
  <c r="W9" i="2"/>
  <c r="W12" i="2"/>
  <c r="W11" i="2"/>
  <c r="W7" i="2"/>
  <c r="W8" i="2"/>
  <c r="T23" i="7"/>
  <c r="T19" i="7"/>
  <c r="T15" i="7"/>
  <c r="T7" i="7"/>
  <c r="T27" i="7"/>
  <c r="T22" i="7"/>
  <c r="T18" i="7"/>
  <c r="T14" i="7"/>
  <c r="T10" i="7"/>
  <c r="T21" i="7"/>
  <c r="T17" i="7"/>
  <c r="T13" i="7"/>
  <c r="T9" i="7"/>
  <c r="T24" i="7"/>
  <c r="T20" i="7"/>
  <c r="T16" i="7"/>
  <c r="T8" i="7"/>
  <c r="T26" i="7"/>
  <c r="T25" i="7"/>
  <c r="T38" i="7"/>
  <c r="T30" i="7"/>
  <c r="T46" i="7"/>
  <c r="T44" i="7"/>
  <c r="T36" i="7"/>
  <c r="T28" i="7"/>
  <c r="T50" i="7"/>
  <c r="T42" i="7"/>
  <c r="T34" i="7"/>
  <c r="T48" i="7"/>
  <c r="T40" i="7"/>
  <c r="T32" i="7"/>
  <c r="U90" i="7"/>
  <c r="T49" i="7"/>
  <c r="T45" i="7"/>
  <c r="T41" i="7"/>
  <c r="T37" i="7"/>
  <c r="T33" i="7"/>
  <c r="T29" i="7"/>
  <c r="T51" i="7"/>
  <c r="T47" i="7"/>
  <c r="T43" i="7"/>
  <c r="T39" i="7"/>
  <c r="T35" i="7"/>
  <c r="T31" i="7"/>
  <c r="W5" i="2"/>
  <c r="W20" i="2"/>
  <c r="E5098" i="35"/>
  <c r="E4481" i="35"/>
  <c r="E5557" i="35"/>
  <c r="E1900" i="35"/>
  <c r="E4519" i="35"/>
  <c r="E5574" i="35"/>
  <c r="E532" i="35"/>
  <c r="E1875" i="35"/>
  <c r="E374" i="35"/>
  <c r="E1505" i="35"/>
  <c r="E5542" i="35"/>
  <c r="E1821" i="35"/>
  <c r="E4179" i="35"/>
  <c r="E1608" i="35"/>
  <c r="E758" i="35"/>
  <c r="E3837" i="35"/>
  <c r="E2051" i="35"/>
  <c r="E4235" i="35"/>
  <c r="E1563" i="35"/>
  <c r="E4409" i="35"/>
  <c r="E837" i="35"/>
  <c r="CH8" i="5" l="1"/>
  <c r="J40" i="12" s="1"/>
  <c r="W4" i="2"/>
  <c r="Y5" i="2"/>
  <c r="Y25" i="2"/>
  <c r="X46" i="2"/>
  <c r="L69" i="15"/>
  <c r="X41" i="2"/>
  <c r="Y139" i="2"/>
  <c r="Y47" i="2"/>
  <c r="L111" i="15"/>
  <c r="Y33" i="2"/>
  <c r="Y67" i="2"/>
  <c r="Y13" i="2"/>
  <c r="X114" i="2"/>
  <c r="X13" i="2"/>
  <c r="X43" i="2"/>
  <c r="X35" i="2"/>
  <c r="Y39" i="2"/>
  <c r="Y35" i="2"/>
  <c r="Y27" i="2"/>
  <c r="X132" i="2"/>
  <c r="L51" i="15"/>
  <c r="X14" i="2"/>
  <c r="X17" i="2"/>
  <c r="L68" i="15"/>
  <c r="L72" i="15"/>
  <c r="X139" i="2"/>
  <c r="L27" i="15"/>
  <c r="L25" i="15"/>
  <c r="L44" i="15"/>
  <c r="Y57" i="2"/>
  <c r="X57" i="2"/>
  <c r="L112" i="15"/>
  <c r="Y121" i="2"/>
  <c r="Y41" i="2"/>
  <c r="L41" i="15"/>
  <c r="L73" i="15"/>
  <c r="X117" i="2"/>
  <c r="Y21" i="2"/>
  <c r="X51" i="2"/>
  <c r="L49" i="15"/>
  <c r="L59" i="15"/>
  <c r="X67" i="2"/>
  <c r="Y75" i="2"/>
  <c r="L23" i="15"/>
  <c r="Y71" i="2"/>
  <c r="L136" i="15"/>
  <c r="X129" i="2"/>
  <c r="Y129" i="2"/>
  <c r="L115" i="15"/>
  <c r="X103" i="2"/>
  <c r="Y103" i="2"/>
  <c r="L92" i="15"/>
  <c r="Y94" i="2"/>
  <c r="L57" i="15"/>
  <c r="Y23" i="2"/>
  <c r="L21" i="15"/>
  <c r="L19" i="15"/>
  <c r="L35" i="15"/>
  <c r="X89" i="2"/>
  <c r="X50" i="2"/>
  <c r="X47" i="2"/>
  <c r="L77" i="15"/>
  <c r="X107" i="2"/>
  <c r="L54" i="15"/>
  <c r="L89" i="15"/>
  <c r="Y61" i="2"/>
  <c r="L37" i="15"/>
  <c r="Y115" i="2"/>
  <c r="X115" i="2"/>
  <c r="L118" i="15"/>
  <c r="X120" i="2"/>
  <c r="L79" i="15"/>
  <c r="X81" i="2"/>
  <c r="X78" i="2"/>
  <c r="X55" i="2"/>
  <c r="X53" i="2"/>
  <c r="L48" i="15"/>
  <c r="Y79" i="2"/>
  <c r="Y89" i="2"/>
  <c r="X95" i="2"/>
  <c r="X106" i="2"/>
  <c r="Y63" i="2"/>
  <c r="L93" i="15"/>
  <c r="Y106" i="2"/>
  <c r="X121" i="2"/>
  <c r="X6" i="2"/>
  <c r="Y37" i="2"/>
  <c r="L80" i="15"/>
  <c r="Y88" i="2"/>
  <c r="Y14" i="2"/>
  <c r="Y17" i="2"/>
  <c r="X56" i="2"/>
  <c r="L53" i="15"/>
  <c r="X83" i="2"/>
  <c r="L36" i="15"/>
  <c r="X60" i="2"/>
  <c r="Y59" i="2"/>
  <c r="L81" i="15"/>
  <c r="Y91" i="2"/>
  <c r="L88" i="15"/>
  <c r="Y113" i="2"/>
  <c r="X70" i="2"/>
  <c r="L86" i="15"/>
  <c r="Y29" i="2"/>
  <c r="X77" i="2"/>
  <c r="Y132" i="2"/>
  <c r="L43" i="15"/>
  <c r="L58" i="15"/>
  <c r="Y80" i="2"/>
  <c r="Y86" i="2"/>
  <c r="X90" i="2"/>
  <c r="Y107" i="2"/>
  <c r="X74" i="2"/>
  <c r="L98" i="15"/>
  <c r="L107" i="15"/>
  <c r="Y138" i="2"/>
  <c r="L13" i="15"/>
  <c r="Y15" i="2"/>
  <c r="X15" i="2"/>
  <c r="L123" i="15"/>
  <c r="X125" i="2"/>
  <c r="Y125" i="2"/>
  <c r="L117" i="15"/>
  <c r="X119" i="2"/>
  <c r="Y119" i="2"/>
  <c r="L121" i="15"/>
  <c r="Y123" i="2"/>
  <c r="X123" i="2"/>
  <c r="L99" i="15"/>
  <c r="X101" i="2"/>
  <c r="Y101" i="2"/>
  <c r="Y66" i="2"/>
  <c r="L100" i="15"/>
  <c r="X109" i="2"/>
  <c r="Y136" i="2"/>
  <c r="L60" i="15"/>
  <c r="X62" i="2"/>
  <c r="Y62" i="2"/>
  <c r="L29" i="15"/>
  <c r="X31" i="2"/>
  <c r="Y31" i="2"/>
  <c r="L50" i="15"/>
  <c r="X52" i="2"/>
  <c r="Y52" i="2"/>
  <c r="L135" i="15"/>
  <c r="X137" i="2"/>
  <c r="Y137" i="2"/>
  <c r="L122" i="15"/>
  <c r="X124" i="2"/>
  <c r="Y124" i="2"/>
  <c r="L83" i="15"/>
  <c r="X85" i="2"/>
  <c r="Y85" i="2"/>
  <c r="L63" i="15"/>
  <c r="Y65" i="2"/>
  <c r="X65" i="2"/>
  <c r="L67" i="15"/>
  <c r="X69" i="2"/>
  <c r="Y69" i="2"/>
  <c r="L75" i="15"/>
  <c r="X100" i="2"/>
  <c r="L106" i="15"/>
  <c r="X108" i="2"/>
  <c r="Y108" i="2"/>
  <c r="L85" i="15"/>
  <c r="X87" i="2"/>
  <c r="Y87" i="2"/>
  <c r="L95" i="15"/>
  <c r="Y97" i="2"/>
  <c r="X97" i="2"/>
  <c r="L131" i="15"/>
  <c r="X133" i="2"/>
  <c r="Y6" i="2"/>
  <c r="X111" i="2"/>
  <c r="X34" i="2"/>
  <c r="L32" i="15"/>
  <c r="X33" i="2"/>
  <c r="X38" i="2"/>
  <c r="L40" i="15"/>
  <c r="Y45" i="2"/>
  <c r="X42" i="2"/>
  <c r="X63" i="2"/>
  <c r="L76" i="15"/>
  <c r="X73" i="2"/>
  <c r="Y73" i="2"/>
  <c r="X80" i="2"/>
  <c r="Y82" i="2"/>
  <c r="X86" i="2"/>
  <c r="X93" i="2"/>
  <c r="Y93" i="2"/>
  <c r="Y128" i="2"/>
  <c r="X136" i="2"/>
  <c r="Y111" i="2"/>
  <c r="Y102" i="2"/>
  <c r="L102" i="15"/>
  <c r="X104" i="2"/>
  <c r="L8" i="15"/>
  <c r="X10" i="2"/>
  <c r="X128" i="2"/>
  <c r="L138" i="15"/>
  <c r="X140" i="2"/>
  <c r="Y140" i="2"/>
  <c r="L129" i="15"/>
  <c r="Y131" i="2"/>
  <c r="X131" i="2"/>
  <c r="L125" i="15"/>
  <c r="X127" i="2"/>
  <c r="Y127" i="2"/>
  <c r="L133" i="15"/>
  <c r="X135" i="2"/>
  <c r="Y135" i="2"/>
  <c r="Y130" i="2"/>
  <c r="X130" i="2"/>
  <c r="L128" i="15"/>
  <c r="L132" i="15"/>
  <c r="Y134" i="2"/>
  <c r="X134" i="2"/>
  <c r="L124" i="15"/>
  <c r="X126" i="2"/>
  <c r="Y126" i="2"/>
  <c r="Y122" i="2"/>
  <c r="L120" i="15"/>
  <c r="X122" i="2"/>
  <c r="Y110" i="2"/>
  <c r="X110" i="2"/>
  <c r="L108" i="15"/>
  <c r="Y118" i="2"/>
  <c r="X118" i="2"/>
  <c r="L116" i="15"/>
  <c r="L110" i="15"/>
  <c r="X112" i="2"/>
  <c r="Y112" i="2"/>
  <c r="Y116" i="2"/>
  <c r="L114" i="15"/>
  <c r="X116" i="2"/>
  <c r="Y105" i="2"/>
  <c r="L103" i="15"/>
  <c r="X105" i="2"/>
  <c r="L90" i="15"/>
  <c r="X92" i="2"/>
  <c r="Y92" i="2"/>
  <c r="L94" i="15"/>
  <c r="X96" i="2"/>
  <c r="Y96" i="2"/>
  <c r="L74" i="15"/>
  <c r="X76" i="2"/>
  <c r="Y76" i="2"/>
  <c r="L70" i="15"/>
  <c r="X72" i="2"/>
  <c r="Y72" i="2"/>
  <c r="L82" i="15"/>
  <c r="X84" i="2"/>
  <c r="Y84" i="2"/>
  <c r="Y68" i="2"/>
  <c r="L66" i="15"/>
  <c r="X68" i="2"/>
  <c r="X66" i="2"/>
  <c r="L62" i="15"/>
  <c r="Y64" i="2"/>
  <c r="X64" i="2"/>
  <c r="Y54" i="2"/>
  <c r="L52" i="15"/>
  <c r="X54" i="2"/>
  <c r="L56" i="15"/>
  <c r="X58" i="2"/>
  <c r="Y58" i="2"/>
  <c r="L42" i="15"/>
  <c r="Y44" i="2"/>
  <c r="X44" i="2"/>
  <c r="L47" i="15"/>
  <c r="Y49" i="2"/>
  <c r="X49" i="2"/>
  <c r="L34" i="15"/>
  <c r="Y36" i="2"/>
  <c r="X36" i="2"/>
  <c r="L38" i="15"/>
  <c r="Y40" i="2"/>
  <c r="X40" i="2"/>
  <c r="Y32" i="2"/>
  <c r="L30" i="15"/>
  <c r="X32" i="2"/>
  <c r="X28" i="2"/>
  <c r="L26" i="15"/>
  <c r="Y28" i="2"/>
  <c r="L28" i="15"/>
  <c r="Y30" i="2"/>
  <c r="X30" i="2"/>
  <c r="L16" i="15"/>
  <c r="Y18" i="2"/>
  <c r="X18" i="2"/>
  <c r="X19" i="2"/>
  <c r="L17" i="15"/>
  <c r="Y19" i="2"/>
  <c r="L24" i="15"/>
  <c r="Y26" i="2"/>
  <c r="X26" i="2"/>
  <c r="X20" i="2"/>
  <c r="L18" i="15"/>
  <c r="L20" i="15"/>
  <c r="Y22" i="2"/>
  <c r="X22" i="2"/>
  <c r="X24" i="2"/>
  <c r="L22" i="15"/>
  <c r="Y24" i="2"/>
  <c r="L14" i="15"/>
  <c r="Y16" i="2"/>
  <c r="L9" i="15"/>
  <c r="Y11" i="2"/>
  <c r="X11" i="2"/>
  <c r="Y8" i="2"/>
  <c r="L6" i="15"/>
  <c r="X8" i="2"/>
  <c r="X12" i="2"/>
  <c r="Y12" i="2"/>
  <c r="L10" i="15"/>
  <c r="Y7" i="2"/>
  <c r="X7" i="2"/>
  <c r="L5" i="15"/>
  <c r="L7" i="15"/>
  <c r="Y9" i="2"/>
  <c r="X9" i="2"/>
  <c r="X5" i="2"/>
  <c r="Y20" i="2"/>
  <c r="Y4" i="2" l="1"/>
  <c r="AG202" i="5"/>
  <c r="AF202" i="5"/>
  <c r="D9" i="23" l="1"/>
  <c r="B10" i="19"/>
  <c r="A6" i="18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W9" i="17"/>
  <c r="AX9" i="17" s="1"/>
  <c r="B5" i="22"/>
  <c r="B6" i="22"/>
  <c r="B7" i="22"/>
  <c r="B9" i="22"/>
  <c r="B10" i="22"/>
  <c r="B11" i="22"/>
  <c r="B4" i="22"/>
  <c r="BF9" i="17" l="1"/>
  <c r="BE9" i="17"/>
  <c r="BC9" i="17"/>
  <c r="BH9" i="17"/>
  <c r="BB9" i="17"/>
  <c r="BA9" i="17"/>
  <c r="BD9" i="17"/>
  <c r="C105" i="14"/>
  <c r="C104" i="14"/>
  <c r="C89" i="14"/>
  <c r="D89" i="14"/>
  <c r="F89" i="14"/>
  <c r="G89" i="14"/>
  <c r="H89" i="14"/>
  <c r="J89" i="14"/>
  <c r="K89" i="14"/>
  <c r="L89" i="14"/>
  <c r="M89" i="14"/>
  <c r="N89" i="14"/>
  <c r="O89" i="14"/>
  <c r="P89" i="14"/>
  <c r="C90" i="14"/>
  <c r="E90" i="14"/>
  <c r="F90" i="14"/>
  <c r="G90" i="14"/>
  <c r="H90" i="14"/>
  <c r="J90" i="14"/>
  <c r="K90" i="14"/>
  <c r="L90" i="14"/>
  <c r="M90" i="14"/>
  <c r="N90" i="14"/>
  <c r="O90" i="14"/>
  <c r="P90" i="14"/>
  <c r="C91" i="14"/>
  <c r="E91" i="14"/>
  <c r="F91" i="14"/>
  <c r="G91" i="14"/>
  <c r="H91" i="14"/>
  <c r="J91" i="14"/>
  <c r="K91" i="14"/>
  <c r="L91" i="14"/>
  <c r="M91" i="14"/>
  <c r="N91" i="14"/>
  <c r="O91" i="14"/>
  <c r="P91" i="14"/>
  <c r="C92" i="14"/>
  <c r="D92" i="14"/>
  <c r="E92" i="14"/>
  <c r="F92" i="14"/>
  <c r="G92" i="14"/>
  <c r="H92" i="14"/>
  <c r="J92" i="14"/>
  <c r="K92" i="14"/>
  <c r="L92" i="14"/>
  <c r="M92" i="14"/>
  <c r="N92" i="14"/>
  <c r="O92" i="14"/>
  <c r="P92" i="14"/>
  <c r="C93" i="14"/>
  <c r="D93" i="14"/>
  <c r="F93" i="14"/>
  <c r="G93" i="14"/>
  <c r="H93" i="14"/>
  <c r="J93" i="14"/>
  <c r="K93" i="14"/>
  <c r="L93" i="14"/>
  <c r="M93" i="14"/>
  <c r="N93" i="14"/>
  <c r="O93" i="14"/>
  <c r="P93" i="14"/>
  <c r="C94" i="14"/>
  <c r="E94" i="14"/>
  <c r="F94" i="14"/>
  <c r="G94" i="14"/>
  <c r="H94" i="14"/>
  <c r="J94" i="14"/>
  <c r="K94" i="14"/>
  <c r="L94" i="14"/>
  <c r="M94" i="14"/>
  <c r="N94" i="14"/>
  <c r="O94" i="14"/>
  <c r="P94" i="14"/>
  <c r="C95" i="14"/>
  <c r="E95" i="14"/>
  <c r="F95" i="14"/>
  <c r="G95" i="14"/>
  <c r="H95" i="14"/>
  <c r="J95" i="14"/>
  <c r="K95" i="14"/>
  <c r="L95" i="14"/>
  <c r="M95" i="14"/>
  <c r="N95" i="14"/>
  <c r="O95" i="14"/>
  <c r="P95" i="14"/>
  <c r="C96" i="14"/>
  <c r="D96" i="14"/>
  <c r="E96" i="14"/>
  <c r="F96" i="14"/>
  <c r="G96" i="14"/>
  <c r="H96" i="14"/>
  <c r="J96" i="14"/>
  <c r="K96" i="14"/>
  <c r="L96" i="14"/>
  <c r="M96" i="14"/>
  <c r="N96" i="14"/>
  <c r="O96" i="14"/>
  <c r="P96" i="14"/>
  <c r="C97" i="14"/>
  <c r="D97" i="14"/>
  <c r="F97" i="14"/>
  <c r="G97" i="14"/>
  <c r="H97" i="14"/>
  <c r="J97" i="14"/>
  <c r="K97" i="14"/>
  <c r="L97" i="14"/>
  <c r="M97" i="14"/>
  <c r="N97" i="14"/>
  <c r="O97" i="14"/>
  <c r="P97" i="14"/>
  <c r="C98" i="14"/>
  <c r="D98" i="14"/>
  <c r="E98" i="14"/>
  <c r="F98" i="14"/>
  <c r="G98" i="14"/>
  <c r="H98" i="14"/>
  <c r="J98" i="14"/>
  <c r="K98" i="14"/>
  <c r="L98" i="14"/>
  <c r="M98" i="14"/>
  <c r="N98" i="14"/>
  <c r="O98" i="14"/>
  <c r="P98" i="14"/>
  <c r="D99" i="14"/>
  <c r="E99" i="14"/>
  <c r="F99" i="14"/>
  <c r="G99" i="14"/>
  <c r="H99" i="14"/>
  <c r="J99" i="14"/>
  <c r="K99" i="14"/>
  <c r="L99" i="14"/>
  <c r="M99" i="14"/>
  <c r="N99" i="14"/>
  <c r="O99" i="14"/>
  <c r="P99" i="14"/>
  <c r="D100" i="14"/>
  <c r="E100" i="14"/>
  <c r="F100" i="14"/>
  <c r="G100" i="14"/>
  <c r="H100" i="14"/>
  <c r="J100" i="14"/>
  <c r="K100" i="14"/>
  <c r="L100" i="14"/>
  <c r="M100" i="14"/>
  <c r="N100" i="14"/>
  <c r="O100" i="14"/>
  <c r="P100" i="14"/>
  <c r="C101" i="14"/>
  <c r="D101" i="14"/>
  <c r="E101" i="14"/>
  <c r="F101" i="14"/>
  <c r="G101" i="14"/>
  <c r="H101" i="14"/>
  <c r="J101" i="14"/>
  <c r="K101" i="14"/>
  <c r="L101" i="14"/>
  <c r="M101" i="14"/>
  <c r="N101" i="14"/>
  <c r="O101" i="14"/>
  <c r="P101" i="14"/>
  <c r="C102" i="14"/>
  <c r="D102" i="14"/>
  <c r="E102" i="14"/>
  <c r="F102" i="14"/>
  <c r="G102" i="14"/>
  <c r="H102" i="14"/>
  <c r="J102" i="14"/>
  <c r="K102" i="14"/>
  <c r="L102" i="14"/>
  <c r="M102" i="14"/>
  <c r="N102" i="14"/>
  <c r="O102" i="14"/>
  <c r="P102" i="14"/>
  <c r="D103" i="14"/>
  <c r="E103" i="14"/>
  <c r="F103" i="14"/>
  <c r="G103" i="14"/>
  <c r="H103" i="14"/>
  <c r="J103" i="14"/>
  <c r="K103" i="14"/>
  <c r="L103" i="14"/>
  <c r="M103" i="14"/>
  <c r="N103" i="14"/>
  <c r="O103" i="14"/>
  <c r="P103" i="14"/>
  <c r="D104" i="14"/>
  <c r="E104" i="14"/>
  <c r="F104" i="14"/>
  <c r="G104" i="14"/>
  <c r="H104" i="14"/>
  <c r="J104" i="14"/>
  <c r="K104" i="14"/>
  <c r="L104" i="14"/>
  <c r="M104" i="14"/>
  <c r="N104" i="14"/>
  <c r="O104" i="14"/>
  <c r="P104" i="14"/>
  <c r="D105" i="14"/>
  <c r="E105" i="14"/>
  <c r="F105" i="14"/>
  <c r="G105" i="14"/>
  <c r="H105" i="14"/>
  <c r="J105" i="14"/>
  <c r="K105" i="14"/>
  <c r="L105" i="14"/>
  <c r="M105" i="14"/>
  <c r="N105" i="14"/>
  <c r="O105" i="14"/>
  <c r="P105" i="14"/>
  <c r="D106" i="14"/>
  <c r="E106" i="14"/>
  <c r="F106" i="14"/>
  <c r="G106" i="14"/>
  <c r="H106" i="14"/>
  <c r="J106" i="14"/>
  <c r="K106" i="14"/>
  <c r="L106" i="14"/>
  <c r="M106" i="14"/>
  <c r="N106" i="14"/>
  <c r="O106" i="14"/>
  <c r="P106" i="14"/>
  <c r="D107" i="14"/>
  <c r="E107" i="14"/>
  <c r="F107" i="14"/>
  <c r="G107" i="14"/>
  <c r="H107" i="14"/>
  <c r="J107" i="14"/>
  <c r="K107" i="14"/>
  <c r="L107" i="14"/>
  <c r="M107" i="14"/>
  <c r="N107" i="14"/>
  <c r="O107" i="14"/>
  <c r="P107" i="14"/>
  <c r="D108" i="14"/>
  <c r="E108" i="14"/>
  <c r="F108" i="14"/>
  <c r="G108" i="14"/>
  <c r="H108" i="14"/>
  <c r="J108" i="14"/>
  <c r="K108" i="14"/>
  <c r="L108" i="14"/>
  <c r="M108" i="14"/>
  <c r="N108" i="14"/>
  <c r="O108" i="14"/>
  <c r="P108" i="14"/>
  <c r="C109" i="14"/>
  <c r="D109" i="14"/>
  <c r="E109" i="14"/>
  <c r="F109" i="14"/>
  <c r="G109" i="14"/>
  <c r="H109" i="14"/>
  <c r="J109" i="14"/>
  <c r="K109" i="14"/>
  <c r="L109" i="14"/>
  <c r="M109" i="14"/>
  <c r="N109" i="14"/>
  <c r="O109" i="14"/>
  <c r="P109" i="14"/>
  <c r="D110" i="14"/>
  <c r="E110" i="14"/>
  <c r="F110" i="14"/>
  <c r="G110" i="14"/>
  <c r="H110" i="14"/>
  <c r="J110" i="14"/>
  <c r="K110" i="14"/>
  <c r="L110" i="14"/>
  <c r="M110" i="14"/>
  <c r="N110" i="14"/>
  <c r="O110" i="14"/>
  <c r="P110" i="14"/>
  <c r="D111" i="14"/>
  <c r="E111" i="14"/>
  <c r="F111" i="14"/>
  <c r="G111" i="14"/>
  <c r="H111" i="14"/>
  <c r="J111" i="14"/>
  <c r="K111" i="14"/>
  <c r="L111" i="14"/>
  <c r="M111" i="14"/>
  <c r="N111" i="14"/>
  <c r="O111" i="14"/>
  <c r="P111" i="14"/>
  <c r="C112" i="14"/>
  <c r="D112" i="14"/>
  <c r="E112" i="14"/>
  <c r="F112" i="14"/>
  <c r="G112" i="14"/>
  <c r="H112" i="14"/>
  <c r="J112" i="14"/>
  <c r="K112" i="14"/>
  <c r="L112" i="14"/>
  <c r="M112" i="14"/>
  <c r="N112" i="14"/>
  <c r="O112" i="14"/>
  <c r="P112" i="14"/>
  <c r="D113" i="14"/>
  <c r="E113" i="14"/>
  <c r="F113" i="14"/>
  <c r="G113" i="14"/>
  <c r="H113" i="14"/>
  <c r="J113" i="14"/>
  <c r="K113" i="14"/>
  <c r="L113" i="14"/>
  <c r="M113" i="14"/>
  <c r="N113" i="14"/>
  <c r="O113" i="14"/>
  <c r="P113" i="14"/>
  <c r="D114" i="14"/>
  <c r="E114" i="14"/>
  <c r="F114" i="14"/>
  <c r="G114" i="14"/>
  <c r="H114" i="14"/>
  <c r="J114" i="14"/>
  <c r="K114" i="14"/>
  <c r="L114" i="14"/>
  <c r="M114" i="14"/>
  <c r="N114" i="14"/>
  <c r="O114" i="14"/>
  <c r="P114" i="14"/>
  <c r="C115" i="14"/>
  <c r="D115" i="14"/>
  <c r="E115" i="14"/>
  <c r="F115" i="14"/>
  <c r="G115" i="14"/>
  <c r="H115" i="14"/>
  <c r="J115" i="14"/>
  <c r="K115" i="14"/>
  <c r="L115" i="14"/>
  <c r="M115" i="14"/>
  <c r="N115" i="14"/>
  <c r="O115" i="14"/>
  <c r="P115" i="14"/>
  <c r="C116" i="14"/>
  <c r="D116" i="14"/>
  <c r="E116" i="14"/>
  <c r="F116" i="14"/>
  <c r="G116" i="14"/>
  <c r="H116" i="14"/>
  <c r="J116" i="14"/>
  <c r="K116" i="14"/>
  <c r="L116" i="14"/>
  <c r="M116" i="14"/>
  <c r="N116" i="14"/>
  <c r="O116" i="14"/>
  <c r="P116" i="14"/>
  <c r="D117" i="14"/>
  <c r="E117" i="14"/>
  <c r="F117" i="14"/>
  <c r="G117" i="14"/>
  <c r="H117" i="14"/>
  <c r="J117" i="14"/>
  <c r="K117" i="14"/>
  <c r="L117" i="14"/>
  <c r="M117" i="14"/>
  <c r="N117" i="14"/>
  <c r="O117" i="14"/>
  <c r="P117" i="14"/>
  <c r="C118" i="14"/>
  <c r="D118" i="14"/>
  <c r="E118" i="14"/>
  <c r="F118" i="14"/>
  <c r="G118" i="14"/>
  <c r="H118" i="14"/>
  <c r="J118" i="14"/>
  <c r="K118" i="14"/>
  <c r="L118" i="14"/>
  <c r="M118" i="14"/>
  <c r="N118" i="14"/>
  <c r="O118" i="14"/>
  <c r="P118" i="14"/>
  <c r="C119" i="14"/>
  <c r="D119" i="14"/>
  <c r="E119" i="14"/>
  <c r="F119" i="14"/>
  <c r="G119" i="14"/>
  <c r="H119" i="14"/>
  <c r="J119" i="14"/>
  <c r="K119" i="14"/>
  <c r="L119" i="14"/>
  <c r="M119" i="14"/>
  <c r="N119" i="14"/>
  <c r="O119" i="14"/>
  <c r="P119" i="14"/>
  <c r="D88" i="14"/>
  <c r="E88" i="14"/>
  <c r="F88" i="14"/>
  <c r="G88" i="14"/>
  <c r="H88" i="14"/>
  <c r="J88" i="14"/>
  <c r="K88" i="14"/>
  <c r="L88" i="14"/>
  <c r="M88" i="14"/>
  <c r="N88" i="14"/>
  <c r="O88" i="14"/>
  <c r="P88" i="14"/>
  <c r="A118" i="14"/>
  <c r="A119" i="14"/>
  <c r="A115" i="14"/>
  <c r="A116" i="14"/>
  <c r="A117" i="14"/>
  <c r="A112" i="14"/>
  <c r="A113" i="14"/>
  <c r="A114" i="14"/>
  <c r="A111" i="14"/>
  <c r="A106" i="14"/>
  <c r="A107" i="14"/>
  <c r="A108" i="14"/>
  <c r="A109" i="14"/>
  <c r="A110" i="14"/>
  <c r="A102" i="14"/>
  <c r="A103" i="14"/>
  <c r="A104" i="14"/>
  <c r="A105" i="14"/>
  <c r="A98" i="14"/>
  <c r="A99" i="14"/>
  <c r="A100" i="14"/>
  <c r="A101" i="14"/>
  <c r="A89" i="14"/>
  <c r="A90" i="14"/>
  <c r="A91" i="14"/>
  <c r="A92" i="14"/>
  <c r="A93" i="14"/>
  <c r="A94" i="14"/>
  <c r="A95" i="14"/>
  <c r="A96" i="14"/>
  <c r="A97" i="14"/>
  <c r="S101" i="14" l="1"/>
  <c r="S104" i="14"/>
  <c r="S109" i="14"/>
  <c r="S118" i="14"/>
  <c r="S105" i="14"/>
  <c r="S116" i="14"/>
  <c r="S115" i="14"/>
  <c r="S102" i="14"/>
  <c r="S98" i="14"/>
  <c r="S112" i="14"/>
  <c r="C88" i="14"/>
  <c r="C100" i="14"/>
  <c r="S100" i="14" s="1"/>
  <c r="D95" i="14"/>
  <c r="D91" i="14"/>
  <c r="C99" i="14"/>
  <c r="S99" i="14" s="1"/>
  <c r="E97" i="14"/>
  <c r="D94" i="14"/>
  <c r="E93" i="14"/>
  <c r="D90" i="14"/>
  <c r="E89" i="14"/>
  <c r="C107" i="14"/>
  <c r="S107" i="14" s="1"/>
  <c r="C114" i="14"/>
  <c r="S114" i="14" s="1"/>
  <c r="C117" i="14"/>
  <c r="S117" i="14" s="1"/>
  <c r="C111" i="14"/>
  <c r="S111" i="14" s="1"/>
  <c r="C113" i="14"/>
  <c r="S113" i="14" s="1"/>
  <c r="C110" i="14"/>
  <c r="S110" i="14" s="1"/>
  <c r="C106" i="14"/>
  <c r="S106" i="14" s="1"/>
  <c r="C108" i="14"/>
  <c r="S108" i="14" s="1"/>
  <c r="C103" i="14"/>
  <c r="S103" i="14" s="1"/>
  <c r="U91" i="7" l="1"/>
  <c r="A256" i="7" l="1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8" i="7"/>
  <c r="A281" i="7"/>
  <c r="A284" i="7"/>
  <c r="A285" i="7"/>
  <c r="A286" i="7"/>
  <c r="A287" i="7"/>
  <c r="A288" i="7"/>
  <c r="A289" i="7"/>
  <c r="A290" i="7"/>
  <c r="A245" i="7"/>
  <c r="B199" i="14"/>
  <c r="S199" i="14" s="1"/>
  <c r="C289" i="7"/>
  <c r="B197" i="14" s="1"/>
  <c r="S197" i="14" s="1"/>
  <c r="C288" i="7"/>
  <c r="B195" i="14" s="1"/>
  <c r="S195" i="14" s="1"/>
  <c r="C287" i="7"/>
  <c r="B193" i="14" s="1"/>
  <c r="S193" i="14" s="1"/>
  <c r="C286" i="7"/>
  <c r="B191" i="14" s="1"/>
  <c r="S191" i="14" s="1"/>
  <c r="C285" i="7"/>
  <c r="B189" i="14" s="1"/>
  <c r="S189" i="14" s="1"/>
  <c r="C284" i="7"/>
  <c r="B187" i="14" s="1"/>
  <c r="S187" i="14" s="1"/>
  <c r="C283" i="7"/>
  <c r="B185" i="14" s="1"/>
  <c r="S185" i="14" s="1"/>
  <c r="C281" i="7"/>
  <c r="C278" i="7"/>
  <c r="C276" i="7"/>
  <c r="B157" i="14" s="1"/>
  <c r="C275" i="7"/>
  <c r="B155" i="14" s="1"/>
  <c r="C274" i="7"/>
  <c r="B153" i="14" s="1"/>
  <c r="C273" i="7"/>
  <c r="B151" i="14" s="1"/>
  <c r="C272" i="7"/>
  <c r="B149" i="14" s="1"/>
  <c r="C271" i="7"/>
  <c r="B147" i="14" s="1"/>
  <c r="C270" i="7"/>
  <c r="B145" i="14" s="1"/>
  <c r="C269" i="7"/>
  <c r="B143" i="14" s="1"/>
  <c r="C268" i="7"/>
  <c r="B141" i="14" s="1"/>
  <c r="C267" i="7"/>
  <c r="B139" i="14" s="1"/>
  <c r="C266" i="7"/>
  <c r="B137" i="14" s="1"/>
  <c r="C265" i="7"/>
  <c r="B135" i="14" s="1"/>
  <c r="C264" i="7"/>
  <c r="B133" i="14" s="1"/>
  <c r="C263" i="7"/>
  <c r="B131" i="14" s="1"/>
  <c r="C262" i="7"/>
  <c r="B129" i="14" s="1"/>
  <c r="C261" i="7"/>
  <c r="B127" i="14" s="1"/>
  <c r="C260" i="7"/>
  <c r="B125" i="14" s="1"/>
  <c r="C259" i="7"/>
  <c r="B123" i="14" s="1"/>
  <c r="C258" i="7"/>
  <c r="B121" i="14" s="1"/>
  <c r="C257" i="7"/>
  <c r="B119" i="14" s="1"/>
  <c r="S119" i="14" s="1"/>
  <c r="C254" i="7"/>
  <c r="B97" i="14" s="1"/>
  <c r="S97" i="14" s="1"/>
  <c r="C253" i="7"/>
  <c r="B96" i="14" s="1"/>
  <c r="S96" i="14" s="1"/>
  <c r="C252" i="7"/>
  <c r="B95" i="14" s="1"/>
  <c r="S95" i="14" s="1"/>
  <c r="C251" i="7"/>
  <c r="B94" i="14" s="1"/>
  <c r="S94" i="14" s="1"/>
  <c r="C250" i="7"/>
  <c r="B93" i="14" s="1"/>
  <c r="S93" i="14" s="1"/>
  <c r="C249" i="7"/>
  <c r="B92" i="14" s="1"/>
  <c r="S92" i="14" s="1"/>
  <c r="C248" i="7"/>
  <c r="B91" i="14" s="1"/>
  <c r="S91" i="14" s="1"/>
  <c r="C247" i="7"/>
  <c r="B90" i="14" s="1"/>
  <c r="S90" i="14" s="1"/>
  <c r="C246" i="7"/>
  <c r="B89" i="14" s="1"/>
  <c r="S89" i="14" s="1"/>
  <c r="C245" i="7"/>
  <c r="B88" i="14" s="1"/>
  <c r="S88" i="14" s="1"/>
  <c r="S245" i="7" l="1"/>
  <c r="S249" i="7"/>
  <c r="S253" i="7"/>
  <c r="S247" i="7"/>
  <c r="S251" i="7"/>
  <c r="S248" i="7"/>
  <c r="S252" i="7"/>
  <c r="S250" i="7"/>
  <c r="S254" i="7"/>
  <c r="S257" i="7"/>
  <c r="S260" i="7"/>
  <c r="S258" i="7"/>
  <c r="S259" i="7"/>
  <c r="S261" i="7"/>
  <c r="S262" i="7"/>
  <c r="S263" i="7"/>
  <c r="S266" i="7"/>
  <c r="S264" i="7"/>
  <c r="S265" i="7"/>
  <c r="S267" i="7"/>
  <c r="S268" i="7"/>
  <c r="S269" i="7"/>
  <c r="S271" i="7"/>
  <c r="S270" i="7"/>
  <c r="S276" i="7"/>
  <c r="S275" i="7"/>
  <c r="S274" i="7"/>
  <c r="S273" i="7"/>
  <c r="S281" i="7"/>
  <c r="U281" i="7" s="1"/>
  <c r="S283" i="7"/>
  <c r="S285" i="7"/>
  <c r="S284" i="7"/>
  <c r="S287" i="7"/>
  <c r="S286" i="7"/>
  <c r="S290" i="7"/>
  <c r="U290" i="7" s="1"/>
  <c r="S246" i="7"/>
  <c r="S272" i="7"/>
  <c r="S278" i="7"/>
  <c r="S288" i="7"/>
  <c r="S289" i="7"/>
  <c r="S4" i="7" l="1"/>
  <c r="T250" i="7"/>
  <c r="T253" i="7"/>
  <c r="T287" i="7"/>
  <c r="T286" i="7"/>
  <c r="T283" i="7"/>
  <c r="T275" i="7"/>
  <c r="T270" i="7"/>
  <c r="T268" i="7"/>
  <c r="T267" i="7"/>
  <c r="T262" i="7"/>
  <c r="T263" i="7"/>
  <c r="T265" i="7"/>
  <c r="T266" i="7"/>
  <c r="T261" i="7"/>
  <c r="T258" i="7"/>
  <c r="U257" i="7"/>
  <c r="T249" i="7"/>
  <c r="T247" i="7"/>
  <c r="U275" i="7"/>
  <c r="U263" i="7"/>
  <c r="U273" i="7"/>
  <c r="T273" i="7"/>
  <c r="T259" i="7"/>
  <c r="U266" i="7"/>
  <c r="T248" i="7"/>
  <c r="U245" i="7"/>
  <c r="U252" i="7"/>
  <c r="U254" i="7"/>
  <c r="T251" i="7"/>
  <c r="T252" i="7"/>
  <c r="T254" i="7"/>
  <c r="U251" i="7"/>
  <c r="U247" i="7"/>
  <c r="U249" i="7"/>
  <c r="U248" i="7"/>
  <c r="T245" i="7"/>
  <c r="U250" i="7"/>
  <c r="U253" i="7"/>
  <c r="T257" i="7"/>
  <c r="U260" i="7"/>
  <c r="T260" i="7"/>
  <c r="U258" i="7"/>
  <c r="U259" i="7"/>
  <c r="U261" i="7"/>
  <c r="U262" i="7"/>
  <c r="U264" i="7"/>
  <c r="T264" i="7"/>
  <c r="U265" i="7"/>
  <c r="U267" i="7"/>
  <c r="U268" i="7"/>
  <c r="U269" i="7"/>
  <c r="T269" i="7"/>
  <c r="T271" i="7"/>
  <c r="U271" i="7"/>
  <c r="U270" i="7"/>
  <c r="U276" i="7"/>
  <c r="T276" i="7"/>
  <c r="T274" i="7"/>
  <c r="U274" i="7"/>
  <c r="T281" i="7"/>
  <c r="U283" i="7"/>
  <c r="U285" i="7"/>
  <c r="T285" i="7"/>
  <c r="U284" i="7"/>
  <c r="T284" i="7"/>
  <c r="U287" i="7"/>
  <c r="U286" i="7"/>
  <c r="T290" i="7"/>
  <c r="U288" i="7"/>
  <c r="T288" i="7"/>
  <c r="T272" i="7"/>
  <c r="U272" i="7"/>
  <c r="U289" i="7"/>
  <c r="T289" i="7"/>
  <c r="T246" i="7"/>
  <c r="U246" i="7"/>
  <c r="U278" i="7"/>
  <c r="T278" i="7"/>
  <c r="U4" i="7" l="1"/>
  <c r="T4" i="7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9" i="5"/>
  <c r="AG190" i="5"/>
  <c r="AG191" i="5"/>
  <c r="AG192" i="5"/>
  <c r="AG193" i="5"/>
  <c r="AG194" i="5"/>
  <c r="AG201" i="5"/>
  <c r="AG203" i="5"/>
  <c r="AG204" i="5"/>
  <c r="AG205" i="5"/>
  <c r="AG206" i="5"/>
  <c r="AG207" i="5"/>
  <c r="AG208" i="5"/>
  <c r="AG209" i="5"/>
  <c r="AG210" i="5"/>
  <c r="AG211" i="5"/>
  <c r="AG214" i="5"/>
  <c r="AG215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125" i="5"/>
  <c r="BG156" i="5"/>
  <c r="CK156" i="5" s="1"/>
  <c r="BG158" i="5"/>
  <c r="CK158" i="5" s="1"/>
  <c r="BG160" i="5"/>
  <c r="CK160" i="5" s="1"/>
  <c r="BG162" i="5"/>
  <c r="CK162" i="5" s="1"/>
  <c r="BG164" i="5"/>
  <c r="CK164" i="5" s="1"/>
  <c r="BG166" i="5"/>
  <c r="CK166" i="5" s="1"/>
  <c r="BG168" i="5"/>
  <c r="CK168" i="5" s="1"/>
  <c r="BG170" i="5"/>
  <c r="CK170" i="5" s="1"/>
  <c r="BG172" i="5"/>
  <c r="CK172" i="5" s="1"/>
  <c r="BG174" i="5"/>
  <c r="BG176" i="5"/>
  <c r="CK176" i="5" s="1"/>
  <c r="BG178" i="5"/>
  <c r="CK178" i="5" s="1"/>
  <c r="BG180" i="5"/>
  <c r="CK180" i="5" s="1"/>
  <c r="BG182" i="5"/>
  <c r="CK182" i="5" s="1"/>
  <c r="BG184" i="5"/>
  <c r="CK184" i="5" s="1"/>
  <c r="BG186" i="5"/>
  <c r="CK186" i="5" s="1"/>
  <c r="BG188" i="5"/>
  <c r="CK188" i="5" s="1"/>
  <c r="BG190" i="5"/>
  <c r="CK190" i="5" s="1"/>
  <c r="BG192" i="5"/>
  <c r="CK192" i="5" s="1"/>
  <c r="BG194" i="5"/>
  <c r="BG210" i="5"/>
  <c r="CK210" i="5" s="1"/>
  <c r="BG215" i="5"/>
  <c r="CK215" i="5" s="1"/>
  <c r="BG222" i="5"/>
  <c r="CK222" i="5" s="1"/>
  <c r="BG224" i="5"/>
  <c r="CK224" i="5" s="1"/>
  <c r="BG226" i="5"/>
  <c r="CK226" i="5" s="1"/>
  <c r="BG228" i="5"/>
  <c r="BG230" i="5"/>
  <c r="CK230" i="5" s="1"/>
  <c r="BG232" i="5"/>
  <c r="CK232" i="5" s="1"/>
  <c r="BG234" i="5"/>
  <c r="CK234" i="5" s="1"/>
  <c r="BG236" i="5"/>
  <c r="BG126" i="5"/>
  <c r="CK126" i="5" s="1"/>
  <c r="BG127" i="5"/>
  <c r="CK127" i="5" s="1"/>
  <c r="BG128" i="5"/>
  <c r="CK128" i="5" s="1"/>
  <c r="BG129" i="5"/>
  <c r="CK129" i="5" s="1"/>
  <c r="BG130" i="5"/>
  <c r="CK130" i="5" s="1"/>
  <c r="BG131" i="5"/>
  <c r="CK131" i="5" s="1"/>
  <c r="BG132" i="5"/>
  <c r="BG133" i="5"/>
  <c r="CK133" i="5" s="1"/>
  <c r="BG134" i="5"/>
  <c r="CK134" i="5" s="1"/>
  <c r="BG125" i="5"/>
  <c r="CK125" i="5" s="1"/>
  <c r="CK236" i="5" l="1"/>
  <c r="AD8" i="5"/>
  <c r="S28" i="12" s="1"/>
  <c r="CZ132" i="5"/>
  <c r="CK132" i="5"/>
  <c r="CC132" i="5"/>
  <c r="CK194" i="5"/>
  <c r="CB194" i="5"/>
  <c r="CK228" i="5"/>
  <c r="CC228" i="5"/>
  <c r="CK174" i="5"/>
  <c r="CB174" i="5"/>
  <c r="CD226" i="5"/>
  <c r="CU226" i="5"/>
  <c r="CF156" i="5"/>
  <c r="CY156" i="5"/>
  <c r="CD127" i="5"/>
  <c r="CP127" i="5"/>
  <c r="CD184" i="5"/>
  <c r="CP184" i="5"/>
  <c r="CC133" i="5"/>
  <c r="CW133" i="5"/>
  <c r="CC236" i="5"/>
  <c r="CR236" i="5"/>
  <c r="CC215" i="5"/>
  <c r="CQ215" i="5"/>
  <c r="CE182" i="5"/>
  <c r="CP182" i="5"/>
  <c r="CC166" i="5"/>
  <c r="CP166" i="5"/>
  <c r="CE125" i="5"/>
  <c r="CP125" i="5"/>
  <c r="CD224" i="5"/>
  <c r="CP224" i="5"/>
  <c r="CD126" i="5"/>
  <c r="CR126" i="5"/>
  <c r="CC234" i="5"/>
  <c r="CR234" i="5"/>
  <c r="CD210" i="5"/>
  <c r="CQ210" i="5"/>
  <c r="CE180" i="5"/>
  <c r="CR180" i="5"/>
  <c r="CC164" i="5"/>
  <c r="CP164" i="5"/>
  <c r="CC188" i="5"/>
  <c r="CP188" i="5"/>
  <c r="CD186" i="5"/>
  <c r="CM186" i="5"/>
  <c r="CF222" i="5"/>
  <c r="CU222" i="5"/>
  <c r="CC131" i="5"/>
  <c r="CZ131" i="5"/>
  <c r="CD232" i="5"/>
  <c r="CR232" i="5"/>
  <c r="CT194" i="5"/>
  <c r="CT8" i="5" s="1"/>
  <c r="J43" i="12" s="1"/>
  <c r="CE178" i="5"/>
  <c r="CM178" i="5"/>
  <c r="CD162" i="5"/>
  <c r="CP162" i="5"/>
  <c r="CB172" i="5"/>
  <c r="CP172" i="5"/>
  <c r="CC170" i="5"/>
  <c r="CM170" i="5"/>
  <c r="CB134" i="5"/>
  <c r="CW134" i="5"/>
  <c r="CC168" i="5"/>
  <c r="CP168" i="5"/>
  <c r="CC130" i="5"/>
  <c r="CZ130" i="5"/>
  <c r="CF230" i="5"/>
  <c r="CU230" i="5"/>
  <c r="CC192" i="5"/>
  <c r="CP192" i="5"/>
  <c r="CE176" i="5"/>
  <c r="CP176" i="5"/>
  <c r="CD160" i="5"/>
  <c r="CP160" i="5"/>
  <c r="CD128" i="5"/>
  <c r="CP128" i="5"/>
  <c r="CC129" i="5"/>
  <c r="CR129" i="5"/>
  <c r="CU228" i="5"/>
  <c r="CC190" i="5"/>
  <c r="CP190" i="5"/>
  <c r="CP174" i="5"/>
  <c r="CF158" i="5"/>
  <c r="CY158" i="5"/>
  <c r="I18" i="12"/>
  <c r="J8" i="8"/>
  <c r="I8" i="8"/>
  <c r="C11" i="22"/>
  <c r="A11" i="22"/>
  <c r="CK8" i="5" l="1"/>
  <c r="D31" i="12" s="1"/>
  <c r="CB8" i="5"/>
  <c r="D40" i="12" s="1"/>
  <c r="CW8" i="5"/>
  <c r="M43" i="12" s="1"/>
  <c r="CM8" i="5"/>
  <c r="C43" i="12" s="1"/>
  <c r="CQ8" i="5"/>
  <c r="G43" i="12" s="1"/>
  <c r="CY8" i="5"/>
  <c r="O43" i="12" s="1"/>
  <c r="CZ8" i="5"/>
  <c r="P43" i="12" s="1"/>
  <c r="CR8" i="5"/>
  <c r="H43" i="12" s="1"/>
  <c r="CE8" i="5"/>
  <c r="G40" i="12" s="1"/>
  <c r="CP8" i="5"/>
  <c r="F43" i="12" s="1"/>
  <c r="CD8" i="5"/>
  <c r="F40" i="12" s="1"/>
  <c r="CC8" i="5"/>
  <c r="E40" i="12" s="1"/>
  <c r="CU8" i="5"/>
  <c r="K43" i="12" s="1"/>
  <c r="CF8" i="5"/>
  <c r="H40" i="12" s="1"/>
  <c r="W116" i="1" l="1"/>
  <c r="W117" i="1"/>
  <c r="W118" i="1"/>
  <c r="W119" i="1"/>
  <c r="W120" i="1"/>
  <c r="W121" i="1"/>
  <c r="W134" i="1"/>
  <c r="W135" i="1"/>
  <c r="W136" i="1"/>
  <c r="W140" i="1"/>
  <c r="W141" i="1"/>
  <c r="W142" i="1"/>
  <c r="W143" i="1"/>
  <c r="W144" i="1"/>
  <c r="W145" i="1"/>
  <c r="W146" i="1"/>
  <c r="W147" i="1"/>
  <c r="W148" i="1"/>
  <c r="W149" i="1"/>
  <c r="W150" i="1"/>
  <c r="W153" i="1"/>
  <c r="W154" i="1"/>
  <c r="U116" i="1"/>
  <c r="U117" i="1"/>
  <c r="U118" i="1"/>
  <c r="U119" i="1"/>
  <c r="U120" i="1"/>
  <c r="U121" i="1"/>
  <c r="U134" i="1"/>
  <c r="U135" i="1"/>
  <c r="U136" i="1"/>
  <c r="U140" i="1"/>
  <c r="U141" i="1"/>
  <c r="U142" i="1"/>
  <c r="U143" i="1"/>
  <c r="U144" i="1"/>
  <c r="U145" i="1"/>
  <c r="U146" i="1"/>
  <c r="U147" i="1"/>
  <c r="U148" i="1"/>
  <c r="U149" i="1"/>
  <c r="U150" i="1"/>
  <c r="U152" i="1"/>
  <c r="U153" i="1"/>
  <c r="U154" i="1"/>
  <c r="Z116" i="1"/>
  <c r="Z117" i="1"/>
  <c r="Z118" i="1"/>
  <c r="Z119" i="1"/>
  <c r="Z120" i="1"/>
  <c r="Z121" i="1"/>
  <c r="Z134" i="1"/>
  <c r="Z135" i="1"/>
  <c r="Z136" i="1"/>
  <c r="Z140" i="1"/>
  <c r="Z141" i="1"/>
  <c r="Z142" i="1"/>
  <c r="Z143" i="1"/>
  <c r="Z144" i="1"/>
  <c r="Z145" i="1"/>
  <c r="Z146" i="1"/>
  <c r="Z147" i="1"/>
  <c r="Z148" i="1"/>
  <c r="Z149" i="1"/>
  <c r="Z150" i="1"/>
  <c r="Z152" i="1"/>
  <c r="Z153" i="1"/>
  <c r="Z154" i="1"/>
  <c r="K3" i="15"/>
  <c r="J3" i="15"/>
  <c r="AO116" i="1"/>
  <c r="AO117" i="1"/>
  <c r="AO118" i="1"/>
  <c r="AO119" i="1"/>
  <c r="AO120" i="1"/>
  <c r="AO121" i="1"/>
  <c r="AO134" i="1"/>
  <c r="AO135" i="1"/>
  <c r="AO136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N116" i="1"/>
  <c r="AN117" i="1"/>
  <c r="AN118" i="1"/>
  <c r="AN119" i="1"/>
  <c r="AN120" i="1"/>
  <c r="AN121" i="1"/>
  <c r="AN134" i="1"/>
  <c r="AN135" i="1"/>
  <c r="AN136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2" i="1"/>
  <c r="AN153" i="1"/>
  <c r="AN154" i="1"/>
  <c r="I3" i="29"/>
  <c r="A3" i="29"/>
  <c r="K2" i="1" l="1"/>
  <c r="Z9" i="1"/>
  <c r="W2" i="1" s="1"/>
  <c r="T9" i="1"/>
  <c r="T28" i="12" s="1"/>
  <c r="S9" i="1"/>
  <c r="I16" i="12" l="1"/>
  <c r="I22" i="12" s="1"/>
  <c r="D15" i="23"/>
  <c r="D14" i="23"/>
  <c r="D13" i="23" l="1"/>
  <c r="B14" i="23"/>
  <c r="B15" i="23"/>
  <c r="B13" i="23"/>
  <c r="H15" i="23"/>
  <c r="H14" i="23"/>
  <c r="H13" i="23"/>
  <c r="A15" i="23"/>
  <c r="A14" i="23"/>
  <c r="A13" i="23"/>
  <c r="I18" i="8" l="1"/>
  <c r="I19" i="8"/>
  <c r="I20" i="8"/>
  <c r="I15" i="8"/>
  <c r="J18" i="8"/>
  <c r="J19" i="8"/>
  <c r="J20" i="8"/>
  <c r="AF194" i="5" l="1"/>
  <c r="AF193" i="5"/>
  <c r="AF188" i="5"/>
  <c r="AF187" i="5"/>
  <c r="A129" i="14"/>
  <c r="C129" i="14"/>
  <c r="D129" i="14"/>
  <c r="E129" i="14"/>
  <c r="F129" i="14"/>
  <c r="G129" i="14"/>
  <c r="H129" i="14"/>
  <c r="J129" i="14"/>
  <c r="K129" i="14"/>
  <c r="L129" i="14"/>
  <c r="M129" i="14"/>
  <c r="N129" i="14"/>
  <c r="O129" i="14"/>
  <c r="P129" i="14"/>
  <c r="AF133" i="5"/>
  <c r="AF132" i="5"/>
  <c r="A174" i="14"/>
  <c r="A168" i="14"/>
  <c r="C168" i="14"/>
  <c r="D168" i="14"/>
  <c r="E168" i="14"/>
  <c r="F168" i="14"/>
  <c r="G168" i="14"/>
  <c r="H168" i="14"/>
  <c r="J168" i="14"/>
  <c r="K168" i="14"/>
  <c r="L168" i="14"/>
  <c r="M168" i="14"/>
  <c r="N168" i="14"/>
  <c r="O168" i="14"/>
  <c r="P168" i="14"/>
  <c r="A169" i="14"/>
  <c r="C169" i="14"/>
  <c r="D169" i="14"/>
  <c r="E169" i="14"/>
  <c r="F169" i="14"/>
  <c r="G169" i="14"/>
  <c r="H169" i="14"/>
  <c r="J169" i="14"/>
  <c r="K169" i="14"/>
  <c r="L169" i="14"/>
  <c r="M169" i="14"/>
  <c r="N169" i="14"/>
  <c r="O169" i="14"/>
  <c r="P169" i="14"/>
  <c r="A170" i="14"/>
  <c r="C170" i="14"/>
  <c r="D170" i="14"/>
  <c r="E170" i="14"/>
  <c r="F170" i="14"/>
  <c r="G170" i="14"/>
  <c r="H170" i="14"/>
  <c r="J170" i="14"/>
  <c r="K170" i="14"/>
  <c r="L170" i="14"/>
  <c r="M170" i="14"/>
  <c r="N170" i="14"/>
  <c r="O170" i="14"/>
  <c r="P170" i="14"/>
  <c r="AF186" i="5"/>
  <c r="AF180" i="5"/>
  <c r="AF178" i="5"/>
  <c r="AF176" i="5"/>
  <c r="AF170" i="5"/>
  <c r="AF171" i="5"/>
  <c r="A173" i="14"/>
  <c r="A167" i="14"/>
  <c r="C167" i="14"/>
  <c r="D167" i="14"/>
  <c r="E167" i="14"/>
  <c r="F167" i="14"/>
  <c r="G167" i="14"/>
  <c r="H167" i="14"/>
  <c r="J167" i="14"/>
  <c r="K167" i="14"/>
  <c r="L167" i="14"/>
  <c r="M167" i="14"/>
  <c r="N167" i="14"/>
  <c r="O167" i="14"/>
  <c r="P167" i="14"/>
  <c r="AF185" i="5"/>
  <c r="AF177" i="5"/>
  <c r="AF179" i="5"/>
  <c r="AF175" i="5"/>
  <c r="AF169" i="5"/>
  <c r="AF172" i="5"/>
  <c r="P121" i="14"/>
  <c r="O121" i="14"/>
  <c r="N121" i="14"/>
  <c r="M121" i="14"/>
  <c r="L121" i="14"/>
  <c r="K121" i="14"/>
  <c r="J121" i="14"/>
  <c r="H121" i="14"/>
  <c r="G121" i="14"/>
  <c r="F121" i="14"/>
  <c r="E121" i="14"/>
  <c r="D121" i="14"/>
  <c r="A121" i="14"/>
  <c r="A130" i="14"/>
  <c r="C130" i="14"/>
  <c r="D130" i="14"/>
  <c r="F130" i="14"/>
  <c r="G130" i="14"/>
  <c r="H130" i="14"/>
  <c r="J130" i="14"/>
  <c r="K130" i="14"/>
  <c r="L130" i="14"/>
  <c r="M130" i="14"/>
  <c r="N130" i="14"/>
  <c r="O130" i="14"/>
  <c r="P130" i="14"/>
  <c r="A124" i="14"/>
  <c r="D124" i="14"/>
  <c r="E124" i="14"/>
  <c r="F124" i="14"/>
  <c r="G124" i="14"/>
  <c r="H124" i="14"/>
  <c r="J124" i="14"/>
  <c r="K124" i="14"/>
  <c r="L124" i="14"/>
  <c r="M124" i="14"/>
  <c r="N124" i="14"/>
  <c r="O124" i="14"/>
  <c r="P124" i="14"/>
  <c r="AF128" i="5"/>
  <c r="AF129" i="5"/>
  <c r="AF130" i="5"/>
  <c r="AF131" i="5"/>
  <c r="AF134" i="5"/>
  <c r="AF125" i="5"/>
  <c r="S170" i="14" l="1"/>
  <c r="S169" i="14"/>
  <c r="S129" i="14"/>
  <c r="S168" i="14"/>
  <c r="S167" i="14"/>
  <c r="C124" i="14"/>
  <c r="S124" i="14" s="1"/>
  <c r="C121" i="14"/>
  <c r="S121" i="14" s="1"/>
  <c r="E130" i="14"/>
  <c r="S130" i="14" s="1"/>
  <c r="I3" i="15" l="1"/>
  <c r="C3" i="15"/>
  <c r="D3" i="15"/>
  <c r="E3" i="15"/>
  <c r="F3" i="15"/>
  <c r="G3" i="15"/>
  <c r="H3" i="15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120" i="14"/>
  <c r="K122" i="14"/>
  <c r="K123" i="14"/>
  <c r="K125" i="14"/>
  <c r="K126" i="14"/>
  <c r="K127" i="14"/>
  <c r="K128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71" i="14"/>
  <c r="K12" i="10"/>
  <c r="K11" i="10"/>
  <c r="C11" i="23"/>
  <c r="D11" i="23"/>
  <c r="E11" i="23"/>
  <c r="C10" i="23"/>
  <c r="D10" i="23"/>
  <c r="E10" i="23"/>
  <c r="C9" i="23"/>
  <c r="E9" i="23"/>
  <c r="B9" i="23"/>
  <c r="AM119" i="1"/>
  <c r="AM116" i="1"/>
  <c r="AF119" i="1"/>
  <c r="AF118" i="1"/>
  <c r="AF117" i="1"/>
  <c r="AF116" i="1"/>
  <c r="AF210" i="5"/>
  <c r="AM117" i="1"/>
  <c r="AL117" i="1"/>
  <c r="AK117" i="1"/>
  <c r="AJ117" i="1"/>
  <c r="AI117" i="1"/>
  <c r="AH117" i="1"/>
  <c r="AG117" i="1"/>
  <c r="V117" i="1"/>
  <c r="AL116" i="1"/>
  <c r="AK116" i="1"/>
  <c r="AJ116" i="1"/>
  <c r="AI116" i="1"/>
  <c r="AH116" i="1"/>
  <c r="AG116" i="1"/>
  <c r="V116" i="1"/>
  <c r="AL119" i="1"/>
  <c r="AK119" i="1"/>
  <c r="AJ119" i="1"/>
  <c r="AI119" i="1"/>
  <c r="AH119" i="1"/>
  <c r="AG119" i="1"/>
  <c r="V119" i="1"/>
  <c r="AM118" i="1"/>
  <c r="AL118" i="1"/>
  <c r="AK118" i="1"/>
  <c r="AJ118" i="1"/>
  <c r="AI118" i="1"/>
  <c r="AH118" i="1"/>
  <c r="AG118" i="1"/>
  <c r="V118" i="1"/>
  <c r="AF215" i="5"/>
  <c r="A12" i="18"/>
  <c r="A3" i="15"/>
  <c r="M14" i="14"/>
  <c r="K87" i="10"/>
  <c r="K86" i="10"/>
  <c r="K85" i="10"/>
  <c r="A40" i="14"/>
  <c r="C40" i="14"/>
  <c r="D40" i="14"/>
  <c r="E40" i="14"/>
  <c r="F40" i="14"/>
  <c r="G40" i="14"/>
  <c r="H40" i="14"/>
  <c r="J40" i="14"/>
  <c r="L40" i="14"/>
  <c r="M40" i="14"/>
  <c r="N40" i="14"/>
  <c r="O40" i="14"/>
  <c r="P40" i="14"/>
  <c r="A6" i="11"/>
  <c r="B6" i="11"/>
  <c r="C6" i="11"/>
  <c r="D6" i="11"/>
  <c r="E6" i="11"/>
  <c r="F6" i="11" s="1"/>
  <c r="H6" i="11"/>
  <c r="I6" i="11"/>
  <c r="J6" i="11"/>
  <c r="A7" i="11"/>
  <c r="B7" i="11"/>
  <c r="C7" i="11"/>
  <c r="D7" i="11"/>
  <c r="E7" i="11"/>
  <c r="G7" i="11" s="1"/>
  <c r="H7" i="11"/>
  <c r="I7" i="11"/>
  <c r="J7" i="11"/>
  <c r="A8" i="11"/>
  <c r="B8" i="11"/>
  <c r="C8" i="11"/>
  <c r="D8" i="11"/>
  <c r="E8" i="11"/>
  <c r="F8" i="11" s="1"/>
  <c r="H8" i="11"/>
  <c r="I8" i="11"/>
  <c r="J8" i="11"/>
  <c r="A9" i="11"/>
  <c r="B9" i="11"/>
  <c r="C9" i="11"/>
  <c r="D9" i="11"/>
  <c r="E9" i="11"/>
  <c r="G9" i="11" s="1"/>
  <c r="H9" i="11"/>
  <c r="I9" i="11"/>
  <c r="J9" i="11"/>
  <c r="A10" i="11"/>
  <c r="B10" i="11"/>
  <c r="C10" i="11"/>
  <c r="D10" i="11"/>
  <c r="E10" i="11"/>
  <c r="H10" i="11"/>
  <c r="I10" i="11"/>
  <c r="J10" i="11"/>
  <c r="A11" i="11"/>
  <c r="B11" i="11"/>
  <c r="C11" i="11"/>
  <c r="D11" i="11"/>
  <c r="E11" i="11"/>
  <c r="G11" i="11" s="1"/>
  <c r="H11" i="11"/>
  <c r="I11" i="11"/>
  <c r="J11" i="11"/>
  <c r="A12" i="11"/>
  <c r="B12" i="11"/>
  <c r="C12" i="11"/>
  <c r="D12" i="11"/>
  <c r="E12" i="11"/>
  <c r="F12" i="11" s="1"/>
  <c r="H12" i="11"/>
  <c r="I12" i="11"/>
  <c r="J12" i="11"/>
  <c r="A13" i="11"/>
  <c r="B13" i="11"/>
  <c r="E13" i="11"/>
  <c r="F13" i="11" s="1"/>
  <c r="H13" i="11"/>
  <c r="I13" i="11"/>
  <c r="J13" i="11"/>
  <c r="A14" i="11"/>
  <c r="B14" i="11"/>
  <c r="C14" i="11"/>
  <c r="D14" i="11"/>
  <c r="E14" i="11"/>
  <c r="F14" i="11" s="1"/>
  <c r="H14" i="11"/>
  <c r="I14" i="11"/>
  <c r="J14" i="11"/>
  <c r="A15" i="11"/>
  <c r="B15" i="11"/>
  <c r="C15" i="11"/>
  <c r="D15" i="11"/>
  <c r="E15" i="11"/>
  <c r="H15" i="11"/>
  <c r="I15" i="11"/>
  <c r="J15" i="11"/>
  <c r="A16" i="11"/>
  <c r="B16" i="11"/>
  <c r="E16" i="11"/>
  <c r="F16" i="11" s="1"/>
  <c r="H16" i="11"/>
  <c r="I16" i="11"/>
  <c r="J16" i="11"/>
  <c r="A17" i="11"/>
  <c r="B17" i="11"/>
  <c r="C17" i="11"/>
  <c r="D17" i="11"/>
  <c r="E17" i="11"/>
  <c r="H17" i="11"/>
  <c r="I17" i="11"/>
  <c r="J17" i="11"/>
  <c r="A18" i="11"/>
  <c r="B18" i="11"/>
  <c r="C18" i="11"/>
  <c r="D18" i="11"/>
  <c r="E18" i="11"/>
  <c r="F18" i="11" s="1"/>
  <c r="H18" i="11"/>
  <c r="I18" i="11"/>
  <c r="J18" i="11"/>
  <c r="A19" i="11"/>
  <c r="B19" i="11"/>
  <c r="E19" i="11"/>
  <c r="G19" i="11" s="1"/>
  <c r="H19" i="11"/>
  <c r="I19" i="11"/>
  <c r="J19" i="11"/>
  <c r="A20" i="11"/>
  <c r="B20" i="11"/>
  <c r="C20" i="11"/>
  <c r="D20" i="11"/>
  <c r="E20" i="11"/>
  <c r="F20" i="11" s="1"/>
  <c r="H20" i="11"/>
  <c r="I20" i="11"/>
  <c r="J20" i="11"/>
  <c r="A21" i="11"/>
  <c r="B21" i="11"/>
  <c r="C21" i="11"/>
  <c r="D21" i="11"/>
  <c r="E21" i="11"/>
  <c r="F21" i="11" s="1"/>
  <c r="H21" i="11"/>
  <c r="I21" i="11"/>
  <c r="J21" i="11"/>
  <c r="A22" i="11"/>
  <c r="B22" i="11"/>
  <c r="C22" i="11"/>
  <c r="D22" i="11"/>
  <c r="E22" i="11"/>
  <c r="F22" i="11" s="1"/>
  <c r="H22" i="11"/>
  <c r="I22" i="11"/>
  <c r="J22" i="11"/>
  <c r="A23" i="11"/>
  <c r="B23" i="11"/>
  <c r="C23" i="11"/>
  <c r="D23" i="11"/>
  <c r="E23" i="11"/>
  <c r="F23" i="11" s="1"/>
  <c r="H23" i="11"/>
  <c r="I23" i="11"/>
  <c r="J23" i="11"/>
  <c r="A24" i="11"/>
  <c r="B24" i="11"/>
  <c r="D24" i="11"/>
  <c r="E24" i="11"/>
  <c r="F24" i="11" s="1"/>
  <c r="H24" i="11"/>
  <c r="I24" i="11"/>
  <c r="J24" i="11"/>
  <c r="A25" i="11"/>
  <c r="B25" i="11"/>
  <c r="D25" i="11"/>
  <c r="E25" i="11"/>
  <c r="F25" i="11" s="1"/>
  <c r="H25" i="11"/>
  <c r="I25" i="11"/>
  <c r="J25" i="11"/>
  <c r="A26" i="11"/>
  <c r="B26" i="11"/>
  <c r="D26" i="11"/>
  <c r="E26" i="11"/>
  <c r="F26" i="11" s="1"/>
  <c r="H26" i="11"/>
  <c r="I26" i="11"/>
  <c r="J26" i="11"/>
  <c r="A27" i="11"/>
  <c r="B27" i="11"/>
  <c r="D27" i="11"/>
  <c r="E27" i="11"/>
  <c r="F27" i="11" s="1"/>
  <c r="H27" i="11"/>
  <c r="I27" i="11"/>
  <c r="J27" i="11"/>
  <c r="A28" i="11"/>
  <c r="B28" i="11"/>
  <c r="D28" i="11"/>
  <c r="E28" i="11"/>
  <c r="F28" i="11" s="1"/>
  <c r="H28" i="11"/>
  <c r="I28" i="11"/>
  <c r="J28" i="11"/>
  <c r="A29" i="11"/>
  <c r="B29" i="11"/>
  <c r="E29" i="11"/>
  <c r="F29" i="11" s="1"/>
  <c r="H29" i="11"/>
  <c r="I29" i="11"/>
  <c r="J29" i="11"/>
  <c r="A30" i="11"/>
  <c r="B30" i="11"/>
  <c r="C30" i="11"/>
  <c r="D30" i="11"/>
  <c r="E30" i="11"/>
  <c r="F30" i="11" s="1"/>
  <c r="H30" i="11"/>
  <c r="I30" i="11"/>
  <c r="J30" i="11"/>
  <c r="A31" i="11"/>
  <c r="B31" i="11"/>
  <c r="E31" i="11"/>
  <c r="G31" i="11" s="1"/>
  <c r="H31" i="11"/>
  <c r="I31" i="11"/>
  <c r="J31" i="11"/>
  <c r="A32" i="11"/>
  <c r="B32" i="11"/>
  <c r="C32" i="11"/>
  <c r="D32" i="11"/>
  <c r="E32" i="11"/>
  <c r="F32" i="11" s="1"/>
  <c r="H32" i="11"/>
  <c r="I32" i="11"/>
  <c r="J32" i="11"/>
  <c r="A33" i="11"/>
  <c r="B33" i="11"/>
  <c r="C33" i="11"/>
  <c r="D33" i="11"/>
  <c r="E33" i="11"/>
  <c r="F33" i="11" s="1"/>
  <c r="H33" i="11"/>
  <c r="I33" i="11"/>
  <c r="J33" i="11"/>
  <c r="A34" i="11"/>
  <c r="B34" i="11"/>
  <c r="C34" i="11"/>
  <c r="D34" i="11"/>
  <c r="E34" i="11"/>
  <c r="F34" i="11" s="1"/>
  <c r="H34" i="11"/>
  <c r="I34" i="11"/>
  <c r="J34" i="11"/>
  <c r="A35" i="11"/>
  <c r="B35" i="11"/>
  <c r="C35" i="11"/>
  <c r="D35" i="11"/>
  <c r="E35" i="11"/>
  <c r="G35" i="11" s="1"/>
  <c r="H35" i="11"/>
  <c r="I35" i="11"/>
  <c r="J35" i="11"/>
  <c r="A36" i="11"/>
  <c r="B36" i="11"/>
  <c r="D36" i="11"/>
  <c r="E36" i="11"/>
  <c r="F36" i="11" s="1"/>
  <c r="H36" i="11"/>
  <c r="I36" i="11"/>
  <c r="J36" i="11"/>
  <c r="A37" i="11"/>
  <c r="B37" i="11"/>
  <c r="D37" i="11"/>
  <c r="E37" i="11"/>
  <c r="F37" i="11" s="1"/>
  <c r="H37" i="11"/>
  <c r="I37" i="11"/>
  <c r="J37" i="11"/>
  <c r="A38" i="11"/>
  <c r="B38" i="11"/>
  <c r="C38" i="11"/>
  <c r="D38" i="11"/>
  <c r="E38" i="11"/>
  <c r="H38" i="11"/>
  <c r="I38" i="11"/>
  <c r="J38" i="11"/>
  <c r="A39" i="11"/>
  <c r="B39" i="11"/>
  <c r="C39" i="11"/>
  <c r="D39" i="11"/>
  <c r="E39" i="11"/>
  <c r="F39" i="11" s="1"/>
  <c r="H39" i="11"/>
  <c r="I39" i="11"/>
  <c r="J39" i="11"/>
  <c r="A40" i="11"/>
  <c r="B40" i="11"/>
  <c r="D40" i="11"/>
  <c r="E40" i="11"/>
  <c r="F40" i="11" s="1"/>
  <c r="H40" i="11"/>
  <c r="I40" i="11"/>
  <c r="J40" i="11"/>
  <c r="A41" i="11"/>
  <c r="B41" i="11"/>
  <c r="C41" i="11"/>
  <c r="D41" i="11"/>
  <c r="E41" i="11"/>
  <c r="F41" i="11" s="1"/>
  <c r="H41" i="11"/>
  <c r="I41" i="11"/>
  <c r="J41" i="11"/>
  <c r="A42" i="11"/>
  <c r="B42" i="11"/>
  <c r="D42" i="11"/>
  <c r="E42" i="11"/>
  <c r="F42" i="11" s="1"/>
  <c r="H42" i="11"/>
  <c r="I42" i="11"/>
  <c r="J42" i="11"/>
  <c r="A43" i="11"/>
  <c r="B43" i="11"/>
  <c r="D43" i="11"/>
  <c r="E43" i="11"/>
  <c r="G43" i="11" s="1"/>
  <c r="H43" i="11"/>
  <c r="I43" i="11"/>
  <c r="J43" i="11"/>
  <c r="A44" i="11"/>
  <c r="B44" i="11"/>
  <c r="C44" i="11"/>
  <c r="D44" i="11"/>
  <c r="E44" i="11"/>
  <c r="F44" i="11" s="1"/>
  <c r="H44" i="11"/>
  <c r="I44" i="11"/>
  <c r="J44" i="11"/>
  <c r="A45" i="11"/>
  <c r="B45" i="11"/>
  <c r="E45" i="11"/>
  <c r="F45" i="11" s="1"/>
  <c r="H45" i="11"/>
  <c r="I45" i="11"/>
  <c r="J45" i="11"/>
  <c r="A46" i="11"/>
  <c r="B46" i="11"/>
  <c r="C46" i="11"/>
  <c r="D46" i="11"/>
  <c r="E46" i="11"/>
  <c r="F46" i="11" s="1"/>
  <c r="H46" i="11"/>
  <c r="I46" i="11"/>
  <c r="J46" i="11"/>
  <c r="A47" i="11"/>
  <c r="B47" i="11"/>
  <c r="C47" i="11"/>
  <c r="D47" i="11"/>
  <c r="E47" i="11"/>
  <c r="G47" i="11" s="1"/>
  <c r="H47" i="11"/>
  <c r="I47" i="11"/>
  <c r="J47" i="11"/>
  <c r="A48" i="11"/>
  <c r="B48" i="11"/>
  <c r="D48" i="11"/>
  <c r="E48" i="11"/>
  <c r="F48" i="11" s="1"/>
  <c r="H48" i="11"/>
  <c r="I48" i="11"/>
  <c r="J48" i="11"/>
  <c r="A49" i="11"/>
  <c r="B49" i="11"/>
  <c r="C49" i="11"/>
  <c r="D49" i="11"/>
  <c r="E49" i="11"/>
  <c r="F49" i="11" s="1"/>
  <c r="H49" i="11"/>
  <c r="I49" i="11"/>
  <c r="J49" i="11"/>
  <c r="A50" i="11"/>
  <c r="B50" i="11"/>
  <c r="C50" i="11"/>
  <c r="D50" i="11"/>
  <c r="E50" i="11"/>
  <c r="F50" i="11" s="1"/>
  <c r="H50" i="11"/>
  <c r="I50" i="11"/>
  <c r="J50" i="11"/>
  <c r="A51" i="11"/>
  <c r="B51" i="11"/>
  <c r="C51" i="11"/>
  <c r="D51" i="11"/>
  <c r="E51" i="11"/>
  <c r="G51" i="11" s="1"/>
  <c r="H51" i="11"/>
  <c r="I51" i="11"/>
  <c r="J51" i="11"/>
  <c r="A52" i="11"/>
  <c r="B52" i="11"/>
  <c r="C52" i="11"/>
  <c r="D52" i="11"/>
  <c r="E52" i="11"/>
  <c r="F52" i="11" s="1"/>
  <c r="H52" i="11"/>
  <c r="I52" i="11"/>
  <c r="J52" i="11"/>
  <c r="A53" i="11"/>
  <c r="B53" i="11"/>
  <c r="C53" i="11"/>
  <c r="D53" i="11"/>
  <c r="E53" i="11"/>
  <c r="F53" i="11" s="1"/>
  <c r="H53" i="11"/>
  <c r="I53" i="11"/>
  <c r="J53" i="11"/>
  <c r="A54" i="11"/>
  <c r="B54" i="11"/>
  <c r="C54" i="11"/>
  <c r="D54" i="11"/>
  <c r="E54" i="11"/>
  <c r="F54" i="11" s="1"/>
  <c r="H54" i="11"/>
  <c r="I54" i="11"/>
  <c r="J54" i="11"/>
  <c r="A55" i="11"/>
  <c r="B55" i="11"/>
  <c r="C55" i="11"/>
  <c r="D55" i="11"/>
  <c r="E55" i="11"/>
  <c r="G55" i="11" s="1"/>
  <c r="H55" i="11"/>
  <c r="I55" i="11"/>
  <c r="J55" i="11"/>
  <c r="A56" i="11"/>
  <c r="B56" i="11"/>
  <c r="C56" i="11"/>
  <c r="E56" i="11"/>
  <c r="F56" i="11" s="1"/>
  <c r="H56" i="11"/>
  <c r="I56" i="11"/>
  <c r="J56" i="11"/>
  <c r="A57" i="11"/>
  <c r="B57" i="11"/>
  <c r="D57" i="11"/>
  <c r="E57" i="11"/>
  <c r="F57" i="11" s="1"/>
  <c r="H57" i="11"/>
  <c r="I57" i="11"/>
  <c r="J57" i="11"/>
  <c r="A58" i="11"/>
  <c r="B58" i="11"/>
  <c r="D58" i="11"/>
  <c r="E58" i="11"/>
  <c r="F58" i="11" s="1"/>
  <c r="H58" i="11"/>
  <c r="I58" i="11"/>
  <c r="J58" i="11"/>
  <c r="A59" i="11"/>
  <c r="B59" i="11"/>
  <c r="C59" i="11"/>
  <c r="E59" i="11"/>
  <c r="G59" i="11" s="1"/>
  <c r="H59" i="11"/>
  <c r="I59" i="11"/>
  <c r="J59" i="11"/>
  <c r="A60" i="11"/>
  <c r="B60" i="11"/>
  <c r="C60" i="11"/>
  <c r="E60" i="11"/>
  <c r="F60" i="11" s="1"/>
  <c r="H60" i="11"/>
  <c r="I60" i="11"/>
  <c r="J60" i="11"/>
  <c r="A61" i="11"/>
  <c r="B61" i="11"/>
  <c r="C61" i="11"/>
  <c r="D61" i="11"/>
  <c r="E61" i="11"/>
  <c r="G61" i="11" s="1"/>
  <c r="H61" i="11"/>
  <c r="I61" i="11"/>
  <c r="J61" i="11"/>
  <c r="A62" i="11"/>
  <c r="B62" i="11"/>
  <c r="C62" i="11"/>
  <c r="D62" i="11"/>
  <c r="E62" i="11"/>
  <c r="F62" i="11" s="1"/>
  <c r="H62" i="11"/>
  <c r="I62" i="11"/>
  <c r="J62" i="11"/>
  <c r="A63" i="11"/>
  <c r="B63" i="11"/>
  <c r="C63" i="11"/>
  <c r="D63" i="11"/>
  <c r="E63" i="11"/>
  <c r="G63" i="11" s="1"/>
  <c r="H63" i="11"/>
  <c r="I63" i="11"/>
  <c r="J63" i="11"/>
  <c r="A64" i="11"/>
  <c r="B64" i="11"/>
  <c r="C64" i="11"/>
  <c r="D64" i="11"/>
  <c r="E64" i="11"/>
  <c r="G64" i="11" s="1"/>
  <c r="H64" i="11"/>
  <c r="I64" i="11"/>
  <c r="J64" i="11"/>
  <c r="A65" i="11"/>
  <c r="B65" i="11"/>
  <c r="C65" i="11"/>
  <c r="D65" i="11"/>
  <c r="E65" i="11"/>
  <c r="F65" i="11" s="1"/>
  <c r="H65" i="11"/>
  <c r="I65" i="11"/>
  <c r="J65" i="11"/>
  <c r="A66" i="11"/>
  <c r="B66" i="11"/>
  <c r="C66" i="11"/>
  <c r="D66" i="11"/>
  <c r="E66" i="11"/>
  <c r="G66" i="11" s="1"/>
  <c r="H66" i="11"/>
  <c r="I66" i="11"/>
  <c r="J66" i="11"/>
  <c r="A67" i="11"/>
  <c r="B67" i="11"/>
  <c r="C67" i="11"/>
  <c r="D67" i="11"/>
  <c r="E67" i="11"/>
  <c r="G67" i="11" s="1"/>
  <c r="H67" i="11"/>
  <c r="I67" i="11"/>
  <c r="J67" i="11"/>
  <c r="A68" i="11"/>
  <c r="B68" i="11"/>
  <c r="C68" i="11"/>
  <c r="D68" i="11"/>
  <c r="E68" i="11"/>
  <c r="F68" i="11" s="1"/>
  <c r="H68" i="11"/>
  <c r="I68" i="11"/>
  <c r="J68" i="11"/>
  <c r="A69" i="11"/>
  <c r="B69" i="11"/>
  <c r="C69" i="11"/>
  <c r="D69" i="11"/>
  <c r="E69" i="11"/>
  <c r="F69" i="11" s="1"/>
  <c r="H69" i="11"/>
  <c r="I69" i="11"/>
  <c r="J69" i="11"/>
  <c r="A70" i="11"/>
  <c r="B70" i="11"/>
  <c r="C70" i="11"/>
  <c r="D70" i="11"/>
  <c r="E70" i="11"/>
  <c r="F70" i="11" s="1"/>
  <c r="H70" i="11"/>
  <c r="I70" i="11"/>
  <c r="J70" i="11"/>
  <c r="A71" i="11"/>
  <c r="B71" i="11"/>
  <c r="C71" i="11"/>
  <c r="D71" i="11"/>
  <c r="E71" i="11"/>
  <c r="G71" i="11" s="1"/>
  <c r="H71" i="11"/>
  <c r="I71" i="11"/>
  <c r="J71" i="11"/>
  <c r="A72" i="11"/>
  <c r="B72" i="11"/>
  <c r="C72" i="11"/>
  <c r="D72" i="11"/>
  <c r="E72" i="11"/>
  <c r="F72" i="11" s="1"/>
  <c r="H72" i="11"/>
  <c r="I72" i="11"/>
  <c r="J72" i="11"/>
  <c r="A73" i="11"/>
  <c r="B73" i="11"/>
  <c r="C73" i="11"/>
  <c r="D73" i="11"/>
  <c r="E73" i="11"/>
  <c r="F73" i="11" s="1"/>
  <c r="H73" i="11"/>
  <c r="I73" i="11"/>
  <c r="J73" i="11"/>
  <c r="A74" i="11"/>
  <c r="B74" i="11"/>
  <c r="C74" i="11"/>
  <c r="D74" i="11"/>
  <c r="E74" i="11"/>
  <c r="F74" i="11" s="1"/>
  <c r="H74" i="11"/>
  <c r="I74" i="11"/>
  <c r="J74" i="11"/>
  <c r="A75" i="11"/>
  <c r="B75" i="11"/>
  <c r="C75" i="11"/>
  <c r="D75" i="11"/>
  <c r="E75" i="11"/>
  <c r="G75" i="11" s="1"/>
  <c r="H75" i="11"/>
  <c r="I75" i="11"/>
  <c r="J75" i="11"/>
  <c r="A76" i="11"/>
  <c r="B76" i="11"/>
  <c r="C76" i="11"/>
  <c r="D76" i="11"/>
  <c r="E76" i="11"/>
  <c r="F76" i="11" s="1"/>
  <c r="H76" i="11"/>
  <c r="I76" i="11"/>
  <c r="J76" i="11"/>
  <c r="A77" i="11"/>
  <c r="B77" i="11"/>
  <c r="C77" i="11"/>
  <c r="D77" i="11"/>
  <c r="E77" i="11"/>
  <c r="F77" i="11" s="1"/>
  <c r="H77" i="11"/>
  <c r="I77" i="11"/>
  <c r="J77" i="11"/>
  <c r="A78" i="11"/>
  <c r="B78" i="11"/>
  <c r="E78" i="11"/>
  <c r="F78" i="11" s="1"/>
  <c r="H78" i="11"/>
  <c r="I78" i="11"/>
  <c r="J78" i="11"/>
  <c r="A79" i="11"/>
  <c r="B79" i="11"/>
  <c r="D79" i="11"/>
  <c r="E79" i="11"/>
  <c r="G79" i="11" s="1"/>
  <c r="H79" i="11"/>
  <c r="I79" i="11"/>
  <c r="J79" i="11"/>
  <c r="A80" i="11"/>
  <c r="B80" i="11"/>
  <c r="C80" i="11"/>
  <c r="D80" i="11"/>
  <c r="E80" i="11"/>
  <c r="F80" i="11" s="1"/>
  <c r="H80" i="11"/>
  <c r="I80" i="11"/>
  <c r="J80" i="11"/>
  <c r="A81" i="11"/>
  <c r="B81" i="11"/>
  <c r="D81" i="11"/>
  <c r="E81" i="11"/>
  <c r="G81" i="11" s="1"/>
  <c r="H81" i="11"/>
  <c r="I81" i="11"/>
  <c r="J81" i="11"/>
  <c r="A82" i="11"/>
  <c r="B82" i="11"/>
  <c r="D82" i="11"/>
  <c r="E82" i="11"/>
  <c r="F82" i="11" s="1"/>
  <c r="H82" i="11"/>
  <c r="I82" i="11"/>
  <c r="J82" i="11"/>
  <c r="A83" i="11"/>
  <c r="B83" i="11"/>
  <c r="D83" i="11"/>
  <c r="E83" i="11"/>
  <c r="F83" i="11" s="1"/>
  <c r="H83" i="11"/>
  <c r="I83" i="11"/>
  <c r="J83" i="11"/>
  <c r="A84" i="11"/>
  <c r="B84" i="11"/>
  <c r="D84" i="11"/>
  <c r="E84" i="11"/>
  <c r="G84" i="11" s="1"/>
  <c r="H84" i="11"/>
  <c r="I84" i="11"/>
  <c r="J84" i="11"/>
  <c r="A85" i="11"/>
  <c r="B85" i="11"/>
  <c r="D85" i="11"/>
  <c r="E85" i="11"/>
  <c r="G85" i="11" s="1"/>
  <c r="H85" i="11"/>
  <c r="I85" i="11"/>
  <c r="J85" i="11"/>
  <c r="A86" i="11"/>
  <c r="B86" i="11"/>
  <c r="D86" i="11"/>
  <c r="E86" i="11"/>
  <c r="G86" i="11" s="1"/>
  <c r="H86" i="11"/>
  <c r="I86" i="11"/>
  <c r="J86" i="11"/>
  <c r="A87" i="11"/>
  <c r="B87" i="11"/>
  <c r="C87" i="11"/>
  <c r="D87" i="11"/>
  <c r="E87" i="11"/>
  <c r="G87" i="11" s="1"/>
  <c r="H87" i="11"/>
  <c r="I87" i="11"/>
  <c r="J87" i="11"/>
  <c r="A88" i="11"/>
  <c r="B88" i="11"/>
  <c r="C88" i="11"/>
  <c r="D88" i="11"/>
  <c r="E88" i="11"/>
  <c r="F88" i="11" s="1"/>
  <c r="H88" i="11"/>
  <c r="I88" i="11"/>
  <c r="J88" i="11"/>
  <c r="A89" i="11"/>
  <c r="B89" i="11"/>
  <c r="C89" i="11"/>
  <c r="D89" i="11"/>
  <c r="E89" i="11"/>
  <c r="F89" i="11" s="1"/>
  <c r="H89" i="11"/>
  <c r="I89" i="11"/>
  <c r="J89" i="11"/>
  <c r="A90" i="11"/>
  <c r="B90" i="11"/>
  <c r="C90" i="11"/>
  <c r="D90" i="11"/>
  <c r="E90" i="11"/>
  <c r="H90" i="11"/>
  <c r="I90" i="11"/>
  <c r="J90" i="11"/>
  <c r="A91" i="11"/>
  <c r="B91" i="11"/>
  <c r="C91" i="11"/>
  <c r="D91" i="11"/>
  <c r="E91" i="11"/>
  <c r="G91" i="11" s="1"/>
  <c r="H91" i="11"/>
  <c r="I91" i="11"/>
  <c r="J91" i="11"/>
  <c r="A92" i="11"/>
  <c r="B92" i="11"/>
  <c r="C92" i="11"/>
  <c r="D92" i="11"/>
  <c r="E92" i="11"/>
  <c r="F92" i="11" s="1"/>
  <c r="H92" i="11"/>
  <c r="I92" i="11"/>
  <c r="J92" i="11"/>
  <c r="A93" i="11"/>
  <c r="B93" i="11"/>
  <c r="C93" i="11"/>
  <c r="D93" i="11"/>
  <c r="E93" i="11"/>
  <c r="F93" i="11" s="1"/>
  <c r="H93" i="11"/>
  <c r="I93" i="11"/>
  <c r="J93" i="11"/>
  <c r="A94" i="11"/>
  <c r="B94" i="11"/>
  <c r="C94" i="11"/>
  <c r="D94" i="11"/>
  <c r="E94" i="11"/>
  <c r="G94" i="11" s="1"/>
  <c r="H94" i="11"/>
  <c r="I94" i="11"/>
  <c r="J94" i="11"/>
  <c r="A95" i="11"/>
  <c r="B95" i="11"/>
  <c r="C95" i="11"/>
  <c r="D95" i="11"/>
  <c r="E95" i="11"/>
  <c r="H95" i="11"/>
  <c r="I95" i="11"/>
  <c r="J95" i="11"/>
  <c r="A96" i="11"/>
  <c r="B96" i="11"/>
  <c r="C96" i="11"/>
  <c r="D96" i="11"/>
  <c r="E96" i="11"/>
  <c r="F96" i="11" s="1"/>
  <c r="H96" i="11"/>
  <c r="I96" i="11"/>
  <c r="J96" i="11"/>
  <c r="A97" i="11"/>
  <c r="B97" i="11"/>
  <c r="C97" i="11"/>
  <c r="D97" i="11"/>
  <c r="E97" i="11"/>
  <c r="F97" i="11" s="1"/>
  <c r="H97" i="11"/>
  <c r="I97" i="11"/>
  <c r="J97" i="11"/>
  <c r="A98" i="11"/>
  <c r="B98" i="11"/>
  <c r="C98" i="11"/>
  <c r="D98" i="11"/>
  <c r="E98" i="11"/>
  <c r="H98" i="11"/>
  <c r="I98" i="11"/>
  <c r="J98" i="11"/>
  <c r="A99" i="11"/>
  <c r="B99" i="11"/>
  <c r="C99" i="11"/>
  <c r="D99" i="11"/>
  <c r="E99" i="11"/>
  <c r="G99" i="11" s="1"/>
  <c r="H99" i="11"/>
  <c r="I99" i="11"/>
  <c r="J99" i="11"/>
  <c r="A100" i="11"/>
  <c r="B100" i="11"/>
  <c r="C100" i="11"/>
  <c r="D100" i="11"/>
  <c r="E100" i="11"/>
  <c r="F100" i="11" s="1"/>
  <c r="H100" i="11"/>
  <c r="I100" i="11"/>
  <c r="J100" i="11"/>
  <c r="A101" i="11"/>
  <c r="B101" i="11"/>
  <c r="C101" i="11"/>
  <c r="D101" i="11"/>
  <c r="E101" i="11"/>
  <c r="F101" i="11" s="1"/>
  <c r="H101" i="11"/>
  <c r="I101" i="11"/>
  <c r="J101" i="11"/>
  <c r="A102" i="11"/>
  <c r="B102" i="11"/>
  <c r="C102" i="11"/>
  <c r="D102" i="11"/>
  <c r="E102" i="11"/>
  <c r="G102" i="11" s="1"/>
  <c r="H102" i="11"/>
  <c r="I102" i="11"/>
  <c r="J102" i="11"/>
  <c r="A103" i="11"/>
  <c r="B103" i="11"/>
  <c r="C103" i="11"/>
  <c r="D103" i="11"/>
  <c r="E103" i="11"/>
  <c r="G103" i="11" s="1"/>
  <c r="H103" i="11"/>
  <c r="I103" i="11"/>
  <c r="J103" i="11"/>
  <c r="A104" i="11"/>
  <c r="B104" i="11"/>
  <c r="C104" i="11"/>
  <c r="D104" i="11"/>
  <c r="E104" i="11"/>
  <c r="F104" i="11" s="1"/>
  <c r="H104" i="11"/>
  <c r="I104" i="11"/>
  <c r="J104" i="11"/>
  <c r="A105" i="11"/>
  <c r="B105" i="11"/>
  <c r="C105" i="11"/>
  <c r="D105" i="11"/>
  <c r="E105" i="11"/>
  <c r="F105" i="11" s="1"/>
  <c r="H105" i="11"/>
  <c r="I105" i="11"/>
  <c r="J105" i="11"/>
  <c r="A106" i="11"/>
  <c r="B106" i="11"/>
  <c r="C106" i="11"/>
  <c r="D106" i="11"/>
  <c r="E106" i="11"/>
  <c r="F106" i="11" s="1"/>
  <c r="H106" i="11"/>
  <c r="I106" i="11"/>
  <c r="J106" i="11"/>
  <c r="A107" i="11"/>
  <c r="B107" i="11"/>
  <c r="C107" i="11"/>
  <c r="D107" i="11"/>
  <c r="E107" i="11"/>
  <c r="F107" i="11" s="1"/>
  <c r="H107" i="11"/>
  <c r="I107" i="11"/>
  <c r="J107" i="11"/>
  <c r="A108" i="11"/>
  <c r="B108" i="11"/>
  <c r="C108" i="11"/>
  <c r="D108" i="11"/>
  <c r="E108" i="11"/>
  <c r="F108" i="11" s="1"/>
  <c r="H108" i="11"/>
  <c r="I108" i="11"/>
  <c r="J108" i="11"/>
  <c r="A109" i="11"/>
  <c r="B109" i="11"/>
  <c r="C109" i="11"/>
  <c r="D109" i="11"/>
  <c r="E109" i="11"/>
  <c r="G109" i="11" s="1"/>
  <c r="H109" i="11"/>
  <c r="I109" i="11"/>
  <c r="J109" i="11"/>
  <c r="A110" i="11"/>
  <c r="B110" i="11"/>
  <c r="C110" i="11"/>
  <c r="D110" i="11"/>
  <c r="E110" i="11"/>
  <c r="G110" i="11" s="1"/>
  <c r="H110" i="11"/>
  <c r="I110" i="11"/>
  <c r="J110" i="11"/>
  <c r="A111" i="11"/>
  <c r="B111" i="11"/>
  <c r="C111" i="11"/>
  <c r="D111" i="11"/>
  <c r="E111" i="11"/>
  <c r="G111" i="11" s="1"/>
  <c r="H111" i="11"/>
  <c r="I111" i="11"/>
  <c r="J111" i="11"/>
  <c r="A112" i="11"/>
  <c r="B112" i="11"/>
  <c r="C112" i="11"/>
  <c r="D112" i="11"/>
  <c r="E112" i="11"/>
  <c r="F112" i="11" s="1"/>
  <c r="H112" i="11"/>
  <c r="I112" i="11"/>
  <c r="J112" i="11"/>
  <c r="A113" i="11"/>
  <c r="B113" i="11"/>
  <c r="C113" i="11"/>
  <c r="D113" i="11"/>
  <c r="E113" i="11"/>
  <c r="F113" i="11" s="1"/>
  <c r="H113" i="11"/>
  <c r="I113" i="11"/>
  <c r="J113" i="11"/>
  <c r="A114" i="11"/>
  <c r="B114" i="11"/>
  <c r="C114" i="11"/>
  <c r="D114" i="11"/>
  <c r="E114" i="11"/>
  <c r="H114" i="11"/>
  <c r="I114" i="11"/>
  <c r="J114" i="11"/>
  <c r="A115" i="11"/>
  <c r="B115" i="11"/>
  <c r="C115" i="11"/>
  <c r="D115" i="11"/>
  <c r="E115" i="11"/>
  <c r="G115" i="11" s="1"/>
  <c r="H115" i="11"/>
  <c r="I115" i="11"/>
  <c r="J115" i="11"/>
  <c r="A116" i="11"/>
  <c r="B116" i="11"/>
  <c r="C116" i="11"/>
  <c r="D116" i="11"/>
  <c r="E116" i="11"/>
  <c r="F116" i="11" s="1"/>
  <c r="H116" i="11"/>
  <c r="I116" i="11"/>
  <c r="J116" i="11"/>
  <c r="A117" i="11"/>
  <c r="B117" i="11"/>
  <c r="C117" i="11"/>
  <c r="D117" i="11"/>
  <c r="E117" i="11"/>
  <c r="F117" i="11" s="1"/>
  <c r="H117" i="11"/>
  <c r="I117" i="11"/>
  <c r="J117" i="11"/>
  <c r="A118" i="11"/>
  <c r="B118" i="11"/>
  <c r="C118" i="11"/>
  <c r="D118" i="11"/>
  <c r="E118" i="11"/>
  <c r="G118" i="11" s="1"/>
  <c r="H118" i="11"/>
  <c r="I118" i="11"/>
  <c r="J118" i="11"/>
  <c r="A119" i="11"/>
  <c r="B119" i="11"/>
  <c r="C119" i="11"/>
  <c r="D119" i="11"/>
  <c r="E119" i="11"/>
  <c r="H119" i="11"/>
  <c r="I119" i="11"/>
  <c r="J119" i="11"/>
  <c r="A120" i="11"/>
  <c r="B120" i="11"/>
  <c r="C120" i="11"/>
  <c r="D120" i="11"/>
  <c r="E120" i="11"/>
  <c r="F120" i="11" s="1"/>
  <c r="H120" i="11"/>
  <c r="I120" i="11"/>
  <c r="J120" i="11"/>
  <c r="A121" i="11"/>
  <c r="B121" i="11"/>
  <c r="C121" i="11"/>
  <c r="D121" i="11"/>
  <c r="E121" i="11"/>
  <c r="F121" i="11" s="1"/>
  <c r="H121" i="11"/>
  <c r="I121" i="11"/>
  <c r="J121" i="11"/>
  <c r="A122" i="11"/>
  <c r="B122" i="11"/>
  <c r="C122" i="11"/>
  <c r="D122" i="11"/>
  <c r="E122" i="11"/>
  <c r="F122" i="11" s="1"/>
  <c r="H122" i="11"/>
  <c r="I122" i="11"/>
  <c r="J122" i="11"/>
  <c r="A123" i="11"/>
  <c r="B123" i="11"/>
  <c r="C123" i="11"/>
  <c r="D123" i="11"/>
  <c r="E123" i="11"/>
  <c r="G123" i="11" s="1"/>
  <c r="H123" i="11"/>
  <c r="I123" i="11"/>
  <c r="J123" i="11"/>
  <c r="A124" i="11"/>
  <c r="B124" i="11"/>
  <c r="C124" i="11"/>
  <c r="D124" i="11"/>
  <c r="E124" i="11"/>
  <c r="F124" i="11" s="1"/>
  <c r="H124" i="11"/>
  <c r="I124" i="11"/>
  <c r="J124" i="11"/>
  <c r="A125" i="11"/>
  <c r="B125" i="11"/>
  <c r="C125" i="11"/>
  <c r="D125" i="11"/>
  <c r="E125" i="11"/>
  <c r="F125" i="11" s="1"/>
  <c r="H125" i="11"/>
  <c r="I125" i="11"/>
  <c r="J125" i="11"/>
  <c r="A126" i="11"/>
  <c r="B126" i="11"/>
  <c r="C126" i="11"/>
  <c r="D126" i="11"/>
  <c r="E126" i="11"/>
  <c r="G126" i="11" s="1"/>
  <c r="H126" i="11"/>
  <c r="I126" i="11"/>
  <c r="J126" i="11"/>
  <c r="A127" i="11"/>
  <c r="B127" i="11"/>
  <c r="C127" i="11"/>
  <c r="D127" i="11"/>
  <c r="E127" i="11"/>
  <c r="G127" i="11" s="1"/>
  <c r="H127" i="11"/>
  <c r="I127" i="11"/>
  <c r="J127" i="11"/>
  <c r="A128" i="11"/>
  <c r="B128" i="11"/>
  <c r="C128" i="11"/>
  <c r="D128" i="11"/>
  <c r="E128" i="11"/>
  <c r="F128" i="11" s="1"/>
  <c r="H128" i="11"/>
  <c r="I128" i="11"/>
  <c r="J128" i="11"/>
  <c r="A129" i="11"/>
  <c r="B129" i="11"/>
  <c r="C129" i="11"/>
  <c r="D129" i="11"/>
  <c r="E129" i="11"/>
  <c r="F129" i="11" s="1"/>
  <c r="H129" i="11"/>
  <c r="I129" i="11"/>
  <c r="J129" i="11"/>
  <c r="A130" i="11"/>
  <c r="B130" i="11"/>
  <c r="C130" i="11"/>
  <c r="D130" i="11"/>
  <c r="E130" i="11"/>
  <c r="H130" i="11"/>
  <c r="I130" i="11"/>
  <c r="J130" i="11"/>
  <c r="A131" i="11"/>
  <c r="B131" i="11"/>
  <c r="C131" i="11"/>
  <c r="D131" i="11"/>
  <c r="E131" i="11"/>
  <c r="G131" i="11" s="1"/>
  <c r="H131" i="11"/>
  <c r="I131" i="11"/>
  <c r="J131" i="11"/>
  <c r="A132" i="11"/>
  <c r="B132" i="11"/>
  <c r="C132" i="11"/>
  <c r="D132" i="11"/>
  <c r="E132" i="11"/>
  <c r="F132" i="11" s="1"/>
  <c r="H132" i="11"/>
  <c r="I132" i="11"/>
  <c r="J132" i="11"/>
  <c r="A133" i="11"/>
  <c r="B133" i="11"/>
  <c r="C133" i="11"/>
  <c r="D133" i="11"/>
  <c r="E133" i="11"/>
  <c r="F133" i="11" s="1"/>
  <c r="H133" i="11"/>
  <c r="I133" i="11"/>
  <c r="J133" i="11"/>
  <c r="A134" i="11"/>
  <c r="B134" i="11"/>
  <c r="C134" i="11"/>
  <c r="D134" i="11"/>
  <c r="E134" i="11"/>
  <c r="F134" i="11" s="1"/>
  <c r="H134" i="11"/>
  <c r="I134" i="11"/>
  <c r="J134" i="11"/>
  <c r="A135" i="11"/>
  <c r="B135" i="11"/>
  <c r="C135" i="11"/>
  <c r="D135" i="11"/>
  <c r="E135" i="11"/>
  <c r="G135" i="11" s="1"/>
  <c r="H135" i="11"/>
  <c r="I135" i="11"/>
  <c r="J135" i="11"/>
  <c r="A136" i="11"/>
  <c r="B136" i="11"/>
  <c r="C136" i="11"/>
  <c r="D136" i="11"/>
  <c r="E136" i="11"/>
  <c r="F136" i="11" s="1"/>
  <c r="H136" i="11"/>
  <c r="I136" i="11"/>
  <c r="J136" i="11"/>
  <c r="A137" i="11"/>
  <c r="B137" i="11"/>
  <c r="C137" i="11"/>
  <c r="D137" i="11"/>
  <c r="E137" i="11"/>
  <c r="F137" i="11" s="1"/>
  <c r="H137" i="11"/>
  <c r="I137" i="11"/>
  <c r="J137" i="11"/>
  <c r="A138" i="11"/>
  <c r="B138" i="11"/>
  <c r="C138" i="11"/>
  <c r="D138" i="11"/>
  <c r="E138" i="11"/>
  <c r="G138" i="11" s="1"/>
  <c r="H138" i="11"/>
  <c r="I138" i="11"/>
  <c r="J138" i="11"/>
  <c r="A139" i="11"/>
  <c r="B139" i="11"/>
  <c r="C139" i="11"/>
  <c r="D139" i="11"/>
  <c r="E139" i="11"/>
  <c r="G139" i="11" s="1"/>
  <c r="H139" i="11"/>
  <c r="I139" i="11"/>
  <c r="J139" i="11"/>
  <c r="A140" i="11"/>
  <c r="B140" i="11"/>
  <c r="C140" i="11"/>
  <c r="D140" i="11"/>
  <c r="E140" i="11"/>
  <c r="F140" i="11" s="1"/>
  <c r="H140" i="11"/>
  <c r="I140" i="11"/>
  <c r="J140" i="11"/>
  <c r="A141" i="11"/>
  <c r="B141" i="11"/>
  <c r="C141" i="11"/>
  <c r="D141" i="11"/>
  <c r="E141" i="11"/>
  <c r="F141" i="11" s="1"/>
  <c r="H141" i="11"/>
  <c r="I141" i="11"/>
  <c r="J141" i="11"/>
  <c r="A142" i="11"/>
  <c r="B142" i="11"/>
  <c r="C142" i="11"/>
  <c r="D142" i="11"/>
  <c r="E142" i="11"/>
  <c r="G142" i="11" s="1"/>
  <c r="H142" i="11"/>
  <c r="I142" i="11"/>
  <c r="J142" i="11"/>
  <c r="A143" i="11"/>
  <c r="B143" i="11"/>
  <c r="C143" i="11"/>
  <c r="D143" i="11"/>
  <c r="E143" i="11"/>
  <c r="G143" i="11" s="1"/>
  <c r="H143" i="11"/>
  <c r="I143" i="11"/>
  <c r="J143" i="11"/>
  <c r="A144" i="11"/>
  <c r="B144" i="11"/>
  <c r="C144" i="11"/>
  <c r="D144" i="11"/>
  <c r="E144" i="11"/>
  <c r="F144" i="11" s="1"/>
  <c r="H144" i="11"/>
  <c r="I144" i="11"/>
  <c r="J144" i="11"/>
  <c r="A145" i="11"/>
  <c r="B145" i="11"/>
  <c r="C145" i="11"/>
  <c r="D145" i="11"/>
  <c r="E145" i="11"/>
  <c r="G145" i="11" s="1"/>
  <c r="H145" i="11"/>
  <c r="I145" i="11"/>
  <c r="J145" i="11"/>
  <c r="A146" i="11"/>
  <c r="B146" i="11"/>
  <c r="C146" i="11"/>
  <c r="D146" i="11"/>
  <c r="E146" i="11"/>
  <c r="H146" i="11"/>
  <c r="I146" i="11"/>
  <c r="J146" i="11"/>
  <c r="A147" i="11"/>
  <c r="B147" i="11"/>
  <c r="C147" i="11"/>
  <c r="D147" i="11"/>
  <c r="E147" i="11"/>
  <c r="F147" i="11" s="1"/>
  <c r="H147" i="11"/>
  <c r="I147" i="11"/>
  <c r="J147" i="11"/>
  <c r="A148" i="11"/>
  <c r="B148" i="11"/>
  <c r="C148" i="11"/>
  <c r="D148" i="11"/>
  <c r="E148" i="11"/>
  <c r="F148" i="11" s="1"/>
  <c r="H148" i="11"/>
  <c r="I148" i="11"/>
  <c r="J148" i="11"/>
  <c r="A149" i="11"/>
  <c r="B149" i="11"/>
  <c r="C149" i="11"/>
  <c r="D149" i="11"/>
  <c r="E149" i="11"/>
  <c r="F149" i="11" s="1"/>
  <c r="H149" i="11"/>
  <c r="I149" i="11"/>
  <c r="J149" i="11"/>
  <c r="A150" i="11"/>
  <c r="B150" i="11"/>
  <c r="C150" i="11"/>
  <c r="D150" i="11"/>
  <c r="E150" i="11"/>
  <c r="F150" i="11" s="1"/>
  <c r="H150" i="11"/>
  <c r="I150" i="11"/>
  <c r="J150" i="11"/>
  <c r="A151" i="11"/>
  <c r="B151" i="11"/>
  <c r="C151" i="11"/>
  <c r="D151" i="11"/>
  <c r="E151" i="11"/>
  <c r="G151" i="11" s="1"/>
  <c r="H151" i="11"/>
  <c r="I151" i="11"/>
  <c r="J151" i="11"/>
  <c r="A152" i="11"/>
  <c r="B152" i="11"/>
  <c r="C152" i="11"/>
  <c r="D152" i="11"/>
  <c r="E152" i="11"/>
  <c r="F152" i="11" s="1"/>
  <c r="H152" i="11"/>
  <c r="I152" i="11"/>
  <c r="J152" i="11"/>
  <c r="A153" i="11"/>
  <c r="B153" i="11"/>
  <c r="C153" i="11"/>
  <c r="D153" i="11"/>
  <c r="E153" i="11"/>
  <c r="G153" i="11" s="1"/>
  <c r="H153" i="11"/>
  <c r="I153" i="11"/>
  <c r="J153" i="11"/>
  <c r="A154" i="11"/>
  <c r="B154" i="11"/>
  <c r="C154" i="11"/>
  <c r="D154" i="11"/>
  <c r="E154" i="11"/>
  <c r="F154" i="11" s="1"/>
  <c r="H154" i="11"/>
  <c r="I154" i="11"/>
  <c r="J154" i="11"/>
  <c r="A155" i="11"/>
  <c r="B155" i="11"/>
  <c r="C155" i="11"/>
  <c r="D155" i="11"/>
  <c r="E155" i="11"/>
  <c r="G155" i="11" s="1"/>
  <c r="H155" i="11"/>
  <c r="I155" i="11"/>
  <c r="J155" i="11"/>
  <c r="A156" i="11"/>
  <c r="B156" i="11"/>
  <c r="C156" i="11"/>
  <c r="D156" i="11"/>
  <c r="E156" i="11"/>
  <c r="F156" i="11" s="1"/>
  <c r="H156" i="11"/>
  <c r="I156" i="11"/>
  <c r="J156" i="11"/>
  <c r="A157" i="11"/>
  <c r="B157" i="11"/>
  <c r="C157" i="11"/>
  <c r="D157" i="11"/>
  <c r="E157" i="11"/>
  <c r="G157" i="11" s="1"/>
  <c r="H157" i="11"/>
  <c r="I157" i="11"/>
  <c r="J157" i="11"/>
  <c r="A158" i="11"/>
  <c r="B158" i="11"/>
  <c r="C158" i="11"/>
  <c r="D158" i="11"/>
  <c r="E158" i="11"/>
  <c r="F158" i="11" s="1"/>
  <c r="H158" i="11"/>
  <c r="I158" i="11"/>
  <c r="J158" i="11"/>
  <c r="A159" i="11"/>
  <c r="B159" i="11"/>
  <c r="C159" i="11"/>
  <c r="D159" i="11"/>
  <c r="E159" i="11"/>
  <c r="H159" i="11"/>
  <c r="I159" i="11"/>
  <c r="J159" i="11"/>
  <c r="A160" i="11"/>
  <c r="B160" i="11"/>
  <c r="C160" i="11"/>
  <c r="D160" i="11"/>
  <c r="E160" i="11"/>
  <c r="F160" i="11" s="1"/>
  <c r="H160" i="11"/>
  <c r="I160" i="11"/>
  <c r="J160" i="11"/>
  <c r="A161" i="11"/>
  <c r="B161" i="11"/>
  <c r="C161" i="11"/>
  <c r="D161" i="11"/>
  <c r="E161" i="11"/>
  <c r="F161" i="11" s="1"/>
  <c r="H161" i="11"/>
  <c r="I161" i="11"/>
  <c r="J161" i="11"/>
  <c r="A162" i="11"/>
  <c r="B162" i="11"/>
  <c r="C162" i="11"/>
  <c r="D162" i="11"/>
  <c r="E162" i="11"/>
  <c r="H162" i="11"/>
  <c r="I162" i="11"/>
  <c r="J162" i="11"/>
  <c r="A163" i="11"/>
  <c r="B163" i="11"/>
  <c r="C163" i="11"/>
  <c r="D163" i="11"/>
  <c r="E163" i="11"/>
  <c r="F163" i="11" s="1"/>
  <c r="H163" i="11"/>
  <c r="I163" i="11"/>
  <c r="J163" i="11"/>
  <c r="A164" i="11"/>
  <c r="B164" i="11"/>
  <c r="C164" i="11"/>
  <c r="D164" i="11"/>
  <c r="E164" i="11"/>
  <c r="F164" i="11" s="1"/>
  <c r="H164" i="11"/>
  <c r="I164" i="11"/>
  <c r="J164" i="11"/>
  <c r="A165" i="11"/>
  <c r="B165" i="11"/>
  <c r="C165" i="11"/>
  <c r="D165" i="11"/>
  <c r="E165" i="11"/>
  <c r="F165" i="11" s="1"/>
  <c r="H165" i="11"/>
  <c r="I165" i="11"/>
  <c r="J165" i="11"/>
  <c r="A166" i="11"/>
  <c r="B166" i="11"/>
  <c r="C166" i="11"/>
  <c r="D166" i="11"/>
  <c r="E166" i="11"/>
  <c r="G166" i="11" s="1"/>
  <c r="H166" i="11"/>
  <c r="I166" i="11"/>
  <c r="J166" i="11"/>
  <c r="A167" i="11"/>
  <c r="B167" i="11"/>
  <c r="C167" i="11"/>
  <c r="D167" i="11"/>
  <c r="E167" i="11"/>
  <c r="G167" i="11" s="1"/>
  <c r="H167" i="11"/>
  <c r="I167" i="11"/>
  <c r="J167" i="11"/>
  <c r="A168" i="11"/>
  <c r="B168" i="11"/>
  <c r="C168" i="11"/>
  <c r="D168" i="11"/>
  <c r="E168" i="11"/>
  <c r="F168" i="11" s="1"/>
  <c r="H168" i="11"/>
  <c r="I168" i="11"/>
  <c r="J168" i="11"/>
  <c r="A169" i="11"/>
  <c r="B169" i="11"/>
  <c r="C169" i="11"/>
  <c r="D169" i="11"/>
  <c r="E169" i="11"/>
  <c r="F169" i="11" s="1"/>
  <c r="H169" i="11"/>
  <c r="I169" i="11"/>
  <c r="J169" i="11"/>
  <c r="A170" i="11"/>
  <c r="B170" i="11"/>
  <c r="C170" i="11"/>
  <c r="D170" i="11"/>
  <c r="E170" i="11"/>
  <c r="F170" i="11" s="1"/>
  <c r="H170" i="11"/>
  <c r="I170" i="11"/>
  <c r="J170" i="11"/>
  <c r="A171" i="11"/>
  <c r="B171" i="11"/>
  <c r="C171" i="11"/>
  <c r="D171" i="11"/>
  <c r="E171" i="11"/>
  <c r="G171" i="11" s="1"/>
  <c r="H171" i="11"/>
  <c r="I171" i="11"/>
  <c r="J171" i="11"/>
  <c r="A172" i="11"/>
  <c r="B172" i="11"/>
  <c r="C172" i="11"/>
  <c r="D172" i="11"/>
  <c r="E172" i="11"/>
  <c r="F172" i="11" s="1"/>
  <c r="H172" i="11"/>
  <c r="I172" i="11"/>
  <c r="J172" i="11"/>
  <c r="A173" i="11"/>
  <c r="B173" i="11"/>
  <c r="C173" i="11"/>
  <c r="D173" i="11"/>
  <c r="E173" i="11"/>
  <c r="F173" i="11" s="1"/>
  <c r="H173" i="11"/>
  <c r="I173" i="11"/>
  <c r="J173" i="11"/>
  <c r="A174" i="11"/>
  <c r="B174" i="11"/>
  <c r="C174" i="11"/>
  <c r="D174" i="11"/>
  <c r="E174" i="11"/>
  <c r="F174" i="11" s="1"/>
  <c r="H174" i="11"/>
  <c r="I174" i="11"/>
  <c r="J174" i="11"/>
  <c r="A175" i="11"/>
  <c r="B175" i="11"/>
  <c r="C175" i="11"/>
  <c r="D175" i="11"/>
  <c r="E175" i="11"/>
  <c r="H175" i="11"/>
  <c r="I175" i="11"/>
  <c r="J175" i="11"/>
  <c r="A176" i="11"/>
  <c r="B176" i="11"/>
  <c r="C176" i="11"/>
  <c r="D176" i="11"/>
  <c r="E176" i="11"/>
  <c r="F176" i="11" s="1"/>
  <c r="H176" i="11"/>
  <c r="I176" i="11"/>
  <c r="J176" i="11"/>
  <c r="A177" i="11"/>
  <c r="B177" i="11"/>
  <c r="C177" i="11"/>
  <c r="D177" i="11"/>
  <c r="E177" i="11"/>
  <c r="G177" i="11" s="1"/>
  <c r="H177" i="11"/>
  <c r="I177" i="11"/>
  <c r="J177" i="11"/>
  <c r="A178" i="11"/>
  <c r="B178" i="11"/>
  <c r="C178" i="11"/>
  <c r="D178" i="11"/>
  <c r="E178" i="11"/>
  <c r="H178" i="11"/>
  <c r="I178" i="11"/>
  <c r="J178" i="11"/>
  <c r="A179" i="11"/>
  <c r="B179" i="11"/>
  <c r="C179" i="11"/>
  <c r="D179" i="11"/>
  <c r="E179" i="11"/>
  <c r="G179" i="11" s="1"/>
  <c r="H179" i="11"/>
  <c r="I179" i="11"/>
  <c r="J179" i="11"/>
  <c r="A180" i="11"/>
  <c r="B180" i="11"/>
  <c r="C180" i="11"/>
  <c r="D180" i="11"/>
  <c r="E180" i="11"/>
  <c r="F180" i="11" s="1"/>
  <c r="H180" i="11"/>
  <c r="I180" i="11"/>
  <c r="J180" i="11"/>
  <c r="A181" i="11"/>
  <c r="B181" i="11"/>
  <c r="C181" i="11"/>
  <c r="D181" i="11"/>
  <c r="E181" i="11"/>
  <c r="G181" i="11" s="1"/>
  <c r="H181" i="11"/>
  <c r="I181" i="11"/>
  <c r="J181" i="11"/>
  <c r="A182" i="11"/>
  <c r="B182" i="11"/>
  <c r="C182" i="11"/>
  <c r="D182" i="11"/>
  <c r="E182" i="11"/>
  <c r="F182" i="11" s="1"/>
  <c r="H182" i="11"/>
  <c r="I182" i="11"/>
  <c r="J182" i="11"/>
  <c r="A183" i="11"/>
  <c r="B183" i="11"/>
  <c r="C183" i="11"/>
  <c r="D183" i="11"/>
  <c r="E183" i="11"/>
  <c r="G183" i="11" s="1"/>
  <c r="H183" i="11"/>
  <c r="I183" i="11"/>
  <c r="J183" i="11"/>
  <c r="A184" i="11"/>
  <c r="B184" i="11"/>
  <c r="C184" i="11"/>
  <c r="D184" i="11"/>
  <c r="E184" i="11"/>
  <c r="F184" i="11" s="1"/>
  <c r="H184" i="11"/>
  <c r="I184" i="11"/>
  <c r="J184" i="11"/>
  <c r="A185" i="11"/>
  <c r="B185" i="11"/>
  <c r="C185" i="11"/>
  <c r="D185" i="11"/>
  <c r="E185" i="11"/>
  <c r="F185" i="11" s="1"/>
  <c r="H185" i="11"/>
  <c r="I185" i="11"/>
  <c r="J185" i="11"/>
  <c r="A186" i="11"/>
  <c r="B186" i="11"/>
  <c r="C186" i="11"/>
  <c r="D186" i="11"/>
  <c r="E186" i="11"/>
  <c r="F186" i="11" s="1"/>
  <c r="H186" i="11"/>
  <c r="I186" i="11"/>
  <c r="J186" i="11"/>
  <c r="A187" i="11"/>
  <c r="B187" i="11"/>
  <c r="C187" i="11"/>
  <c r="D187" i="11"/>
  <c r="E187" i="11"/>
  <c r="G187" i="11" s="1"/>
  <c r="H187" i="11"/>
  <c r="I187" i="11"/>
  <c r="J187" i="11"/>
  <c r="A188" i="11"/>
  <c r="B188" i="11"/>
  <c r="C188" i="11"/>
  <c r="D188" i="11"/>
  <c r="E188" i="11"/>
  <c r="F188" i="11" s="1"/>
  <c r="H188" i="11"/>
  <c r="I188" i="11"/>
  <c r="J188" i="11"/>
  <c r="A189" i="11"/>
  <c r="B189" i="11"/>
  <c r="C189" i="11"/>
  <c r="D189" i="11"/>
  <c r="E189" i="11"/>
  <c r="G189" i="11" s="1"/>
  <c r="H189" i="11"/>
  <c r="I189" i="11"/>
  <c r="J189" i="11"/>
  <c r="A190" i="11"/>
  <c r="B190" i="11"/>
  <c r="C190" i="11"/>
  <c r="D190" i="11"/>
  <c r="E190" i="11"/>
  <c r="G190" i="11" s="1"/>
  <c r="H190" i="11"/>
  <c r="I190" i="11"/>
  <c r="J190" i="11"/>
  <c r="A191" i="11"/>
  <c r="B191" i="11"/>
  <c r="C191" i="11"/>
  <c r="D191" i="11"/>
  <c r="E191" i="11"/>
  <c r="G191" i="11" s="1"/>
  <c r="H191" i="11"/>
  <c r="I191" i="11"/>
  <c r="J191" i="11"/>
  <c r="A192" i="11"/>
  <c r="B192" i="11"/>
  <c r="C192" i="11"/>
  <c r="D192" i="11"/>
  <c r="E192" i="11"/>
  <c r="F192" i="11" s="1"/>
  <c r="H192" i="11"/>
  <c r="I192" i="11"/>
  <c r="J192" i="11"/>
  <c r="A193" i="11"/>
  <c r="B193" i="11"/>
  <c r="C193" i="11"/>
  <c r="D193" i="11"/>
  <c r="E193" i="11"/>
  <c r="F193" i="11" s="1"/>
  <c r="H193" i="11"/>
  <c r="I193" i="11"/>
  <c r="J193" i="11"/>
  <c r="A194" i="11"/>
  <c r="B194" i="11"/>
  <c r="C194" i="11"/>
  <c r="D194" i="11"/>
  <c r="E194" i="11"/>
  <c r="F194" i="11" s="1"/>
  <c r="H194" i="11"/>
  <c r="I194" i="11"/>
  <c r="J194" i="11"/>
  <c r="A195" i="11"/>
  <c r="B195" i="11"/>
  <c r="C195" i="11"/>
  <c r="D195" i="11"/>
  <c r="E195" i="11"/>
  <c r="G195" i="11" s="1"/>
  <c r="H195" i="11"/>
  <c r="I195" i="11"/>
  <c r="J195" i="11"/>
  <c r="A196" i="11"/>
  <c r="B196" i="11"/>
  <c r="C196" i="11"/>
  <c r="D196" i="11"/>
  <c r="E196" i="11"/>
  <c r="H196" i="11"/>
  <c r="I196" i="11"/>
  <c r="J196" i="11"/>
  <c r="A197" i="11"/>
  <c r="B197" i="11"/>
  <c r="C197" i="11"/>
  <c r="D197" i="11"/>
  <c r="E197" i="11"/>
  <c r="G197" i="11" s="1"/>
  <c r="H197" i="11"/>
  <c r="I197" i="11"/>
  <c r="J197" i="11"/>
  <c r="A198" i="11"/>
  <c r="B198" i="11"/>
  <c r="C198" i="11"/>
  <c r="D198" i="11"/>
  <c r="E198" i="11"/>
  <c r="G198" i="11" s="1"/>
  <c r="H198" i="11"/>
  <c r="I198" i="11"/>
  <c r="J198" i="11"/>
  <c r="A199" i="11"/>
  <c r="B199" i="11"/>
  <c r="C199" i="11"/>
  <c r="D199" i="11"/>
  <c r="E199" i="11"/>
  <c r="G199" i="11" s="1"/>
  <c r="H199" i="11"/>
  <c r="I199" i="11"/>
  <c r="J199" i="11"/>
  <c r="A200" i="11"/>
  <c r="B200" i="11"/>
  <c r="C200" i="11"/>
  <c r="D200" i="11"/>
  <c r="E200" i="11"/>
  <c r="F200" i="11" s="1"/>
  <c r="H200" i="11"/>
  <c r="I200" i="11"/>
  <c r="J200" i="11"/>
  <c r="A201" i="11"/>
  <c r="B201" i="11"/>
  <c r="C201" i="11"/>
  <c r="D201" i="11"/>
  <c r="E201" i="11"/>
  <c r="G201" i="11" s="1"/>
  <c r="H201" i="11"/>
  <c r="I201" i="11"/>
  <c r="J201" i="11"/>
  <c r="A202" i="11"/>
  <c r="B202" i="11"/>
  <c r="C202" i="11"/>
  <c r="D202" i="11"/>
  <c r="E202" i="11"/>
  <c r="H202" i="11"/>
  <c r="I202" i="11"/>
  <c r="J202" i="11"/>
  <c r="A203" i="11"/>
  <c r="B203" i="11"/>
  <c r="C203" i="11"/>
  <c r="D203" i="11"/>
  <c r="E203" i="11"/>
  <c r="G203" i="11" s="1"/>
  <c r="H203" i="11"/>
  <c r="I203" i="11"/>
  <c r="J203" i="11"/>
  <c r="A204" i="11"/>
  <c r="B204" i="11"/>
  <c r="C204" i="11"/>
  <c r="D204" i="11"/>
  <c r="E204" i="11"/>
  <c r="F204" i="11" s="1"/>
  <c r="H204" i="11"/>
  <c r="I204" i="11"/>
  <c r="J204" i="11"/>
  <c r="A205" i="11"/>
  <c r="B205" i="11"/>
  <c r="C205" i="11"/>
  <c r="D205" i="11"/>
  <c r="E205" i="11"/>
  <c r="F205" i="11" s="1"/>
  <c r="H205" i="11"/>
  <c r="I205" i="11"/>
  <c r="J205" i="11"/>
  <c r="A206" i="11"/>
  <c r="B206" i="11"/>
  <c r="C206" i="11"/>
  <c r="D206" i="11"/>
  <c r="E206" i="11"/>
  <c r="F206" i="11" s="1"/>
  <c r="H206" i="11"/>
  <c r="I206" i="11"/>
  <c r="J206" i="11"/>
  <c r="A207" i="11"/>
  <c r="B207" i="11"/>
  <c r="C207" i="11"/>
  <c r="D207" i="11"/>
  <c r="E207" i="11"/>
  <c r="G207" i="11" s="1"/>
  <c r="H207" i="11"/>
  <c r="I207" i="11"/>
  <c r="J207" i="11"/>
  <c r="A208" i="11"/>
  <c r="B208" i="11"/>
  <c r="C208" i="11"/>
  <c r="D208" i="11"/>
  <c r="E208" i="11"/>
  <c r="F208" i="11" s="1"/>
  <c r="H208" i="11"/>
  <c r="I208" i="11"/>
  <c r="J208" i="11"/>
  <c r="A209" i="11"/>
  <c r="B209" i="11"/>
  <c r="C209" i="11"/>
  <c r="D209" i="11"/>
  <c r="E209" i="11"/>
  <c r="F209" i="11" s="1"/>
  <c r="H209" i="11"/>
  <c r="I209" i="11"/>
  <c r="J209" i="11"/>
  <c r="A210" i="11"/>
  <c r="B210" i="11"/>
  <c r="C210" i="11"/>
  <c r="D210" i="11"/>
  <c r="E210" i="11"/>
  <c r="F210" i="11" s="1"/>
  <c r="H210" i="11"/>
  <c r="I210" i="11"/>
  <c r="J210" i="11"/>
  <c r="A211" i="11"/>
  <c r="B211" i="11"/>
  <c r="C211" i="11"/>
  <c r="D211" i="11"/>
  <c r="E211" i="11"/>
  <c r="G211" i="11" s="1"/>
  <c r="H211" i="11"/>
  <c r="I211" i="11"/>
  <c r="J211" i="11"/>
  <c r="A212" i="11"/>
  <c r="B212" i="11"/>
  <c r="C212" i="11"/>
  <c r="D212" i="11"/>
  <c r="E212" i="11"/>
  <c r="F212" i="11" s="1"/>
  <c r="H212" i="11"/>
  <c r="I212" i="11"/>
  <c r="J212" i="11"/>
  <c r="A213" i="11"/>
  <c r="B213" i="11"/>
  <c r="C213" i="11"/>
  <c r="D213" i="11"/>
  <c r="E213" i="11"/>
  <c r="G213" i="11" s="1"/>
  <c r="H213" i="11"/>
  <c r="I213" i="11"/>
  <c r="J213" i="11"/>
  <c r="A214" i="11"/>
  <c r="B214" i="11"/>
  <c r="C214" i="11"/>
  <c r="D214" i="11"/>
  <c r="E214" i="11"/>
  <c r="F214" i="11" s="1"/>
  <c r="H214" i="11"/>
  <c r="I214" i="11"/>
  <c r="J214" i="11"/>
  <c r="A215" i="11"/>
  <c r="B215" i="11"/>
  <c r="C215" i="11"/>
  <c r="D215" i="11"/>
  <c r="E215" i="11"/>
  <c r="H215" i="11"/>
  <c r="I215" i="11"/>
  <c r="J215" i="11"/>
  <c r="A216" i="11"/>
  <c r="B216" i="11"/>
  <c r="C216" i="11"/>
  <c r="D216" i="11"/>
  <c r="E216" i="11"/>
  <c r="G216" i="11" s="1"/>
  <c r="H216" i="11"/>
  <c r="I216" i="11"/>
  <c r="J216" i="11"/>
  <c r="A217" i="11"/>
  <c r="B217" i="11"/>
  <c r="C217" i="11"/>
  <c r="D217" i="11"/>
  <c r="E217" i="11"/>
  <c r="F217" i="11" s="1"/>
  <c r="H217" i="11"/>
  <c r="I217" i="11"/>
  <c r="J217" i="11"/>
  <c r="A218" i="11"/>
  <c r="B218" i="11"/>
  <c r="C218" i="11"/>
  <c r="D218" i="11"/>
  <c r="E218" i="11"/>
  <c r="H218" i="11"/>
  <c r="I218" i="11"/>
  <c r="J218" i="11"/>
  <c r="A219" i="11"/>
  <c r="B219" i="11"/>
  <c r="C219" i="11"/>
  <c r="D219" i="11"/>
  <c r="E219" i="11"/>
  <c r="G219" i="11" s="1"/>
  <c r="H219" i="11"/>
  <c r="I219" i="11"/>
  <c r="J219" i="11"/>
  <c r="A220" i="11"/>
  <c r="B220" i="11"/>
  <c r="C220" i="11"/>
  <c r="D220" i="11"/>
  <c r="E220" i="11"/>
  <c r="F220" i="11" s="1"/>
  <c r="H220" i="11"/>
  <c r="I220" i="11"/>
  <c r="J220" i="11"/>
  <c r="A221" i="11"/>
  <c r="B221" i="11"/>
  <c r="C221" i="11"/>
  <c r="D221" i="11"/>
  <c r="E221" i="11"/>
  <c r="G221" i="11" s="1"/>
  <c r="H221" i="11"/>
  <c r="I221" i="11"/>
  <c r="J221" i="11"/>
  <c r="A222" i="11"/>
  <c r="B222" i="11"/>
  <c r="C222" i="11"/>
  <c r="D222" i="11"/>
  <c r="E222" i="11"/>
  <c r="F222" i="11" s="1"/>
  <c r="H222" i="11"/>
  <c r="I222" i="11"/>
  <c r="J222" i="11"/>
  <c r="A223" i="11"/>
  <c r="B223" i="11"/>
  <c r="C223" i="11"/>
  <c r="D223" i="11"/>
  <c r="E223" i="11"/>
  <c r="H223" i="11"/>
  <c r="I223" i="11"/>
  <c r="J223" i="11"/>
  <c r="A224" i="11"/>
  <c r="B224" i="11"/>
  <c r="C224" i="11"/>
  <c r="D224" i="11"/>
  <c r="E224" i="11"/>
  <c r="F224" i="11" s="1"/>
  <c r="H224" i="11"/>
  <c r="I224" i="11"/>
  <c r="J224" i="11"/>
  <c r="A225" i="11"/>
  <c r="B225" i="11"/>
  <c r="C225" i="11"/>
  <c r="D225" i="11"/>
  <c r="E225" i="11"/>
  <c r="G225" i="11" s="1"/>
  <c r="H225" i="11"/>
  <c r="I225" i="11"/>
  <c r="J225" i="11"/>
  <c r="A226" i="11"/>
  <c r="B226" i="11"/>
  <c r="C226" i="11"/>
  <c r="D226" i="11"/>
  <c r="E226" i="11"/>
  <c r="F226" i="11" s="1"/>
  <c r="H226" i="11"/>
  <c r="I226" i="11"/>
  <c r="J226" i="11"/>
  <c r="A227" i="11"/>
  <c r="B227" i="11"/>
  <c r="C227" i="11"/>
  <c r="D227" i="11"/>
  <c r="E227" i="11"/>
  <c r="G227" i="11" s="1"/>
  <c r="H227" i="11"/>
  <c r="I227" i="11"/>
  <c r="J227" i="11"/>
  <c r="A228" i="11"/>
  <c r="B228" i="11"/>
  <c r="C228" i="11"/>
  <c r="D228" i="11"/>
  <c r="E228" i="11"/>
  <c r="H228" i="11"/>
  <c r="I228" i="11"/>
  <c r="J228" i="11"/>
  <c r="A229" i="11"/>
  <c r="B229" i="11"/>
  <c r="C229" i="11"/>
  <c r="D229" i="11"/>
  <c r="E229" i="11"/>
  <c r="F229" i="11" s="1"/>
  <c r="H229" i="11"/>
  <c r="I229" i="11"/>
  <c r="J229" i="11"/>
  <c r="A230" i="11"/>
  <c r="B230" i="11"/>
  <c r="C230" i="11"/>
  <c r="D230" i="11"/>
  <c r="E230" i="11"/>
  <c r="G230" i="11" s="1"/>
  <c r="H230" i="11"/>
  <c r="I230" i="11"/>
  <c r="J230" i="11"/>
  <c r="A231" i="11"/>
  <c r="B231" i="11"/>
  <c r="C231" i="11"/>
  <c r="D231" i="11"/>
  <c r="E231" i="11"/>
  <c r="G231" i="11" s="1"/>
  <c r="H231" i="11"/>
  <c r="I231" i="11"/>
  <c r="J231" i="11"/>
  <c r="A232" i="11"/>
  <c r="B232" i="11"/>
  <c r="C232" i="11"/>
  <c r="D232" i="11"/>
  <c r="E232" i="11"/>
  <c r="F232" i="11" s="1"/>
  <c r="H232" i="11"/>
  <c r="I232" i="11"/>
  <c r="J232" i="11"/>
  <c r="A233" i="11"/>
  <c r="B233" i="11"/>
  <c r="C233" i="11"/>
  <c r="D233" i="11"/>
  <c r="E233" i="11"/>
  <c r="F233" i="11" s="1"/>
  <c r="H233" i="11"/>
  <c r="I233" i="11"/>
  <c r="J233" i="11"/>
  <c r="A234" i="11"/>
  <c r="B234" i="11"/>
  <c r="C234" i="11"/>
  <c r="D234" i="11"/>
  <c r="E234" i="11"/>
  <c r="F234" i="11" s="1"/>
  <c r="H234" i="11"/>
  <c r="I234" i="11"/>
  <c r="J234" i="11"/>
  <c r="A235" i="11"/>
  <c r="B235" i="11"/>
  <c r="C235" i="11"/>
  <c r="D235" i="11"/>
  <c r="E235" i="11"/>
  <c r="G235" i="11" s="1"/>
  <c r="H235" i="11"/>
  <c r="I235" i="11"/>
  <c r="J235" i="11"/>
  <c r="A236" i="11"/>
  <c r="B236" i="11"/>
  <c r="C236" i="11"/>
  <c r="D236" i="11"/>
  <c r="E236" i="11"/>
  <c r="F236" i="11" s="1"/>
  <c r="H236" i="11"/>
  <c r="I236" i="11"/>
  <c r="J236" i="11"/>
  <c r="A237" i="11"/>
  <c r="B237" i="11"/>
  <c r="C237" i="11"/>
  <c r="D237" i="11"/>
  <c r="E237" i="11"/>
  <c r="G237" i="11" s="1"/>
  <c r="H237" i="11"/>
  <c r="I237" i="11"/>
  <c r="J237" i="11"/>
  <c r="A238" i="11"/>
  <c r="B238" i="11"/>
  <c r="C238" i="11"/>
  <c r="D238" i="11"/>
  <c r="E238" i="11"/>
  <c r="F238" i="11" s="1"/>
  <c r="H238" i="11"/>
  <c r="I238" i="11"/>
  <c r="J238" i="11"/>
  <c r="A239" i="11"/>
  <c r="B239" i="11"/>
  <c r="C239" i="11"/>
  <c r="D239" i="11"/>
  <c r="E239" i="11"/>
  <c r="G239" i="11" s="1"/>
  <c r="H239" i="11"/>
  <c r="I239" i="11"/>
  <c r="J239" i="11"/>
  <c r="A240" i="11"/>
  <c r="B240" i="11"/>
  <c r="C240" i="11"/>
  <c r="D240" i="11"/>
  <c r="E240" i="11"/>
  <c r="F240" i="11" s="1"/>
  <c r="H240" i="11"/>
  <c r="I240" i="11"/>
  <c r="J240" i="11"/>
  <c r="A241" i="11"/>
  <c r="B241" i="11"/>
  <c r="C241" i="11"/>
  <c r="D241" i="11"/>
  <c r="E241" i="11"/>
  <c r="F241" i="11" s="1"/>
  <c r="H241" i="11"/>
  <c r="I241" i="11"/>
  <c r="J241" i="11"/>
  <c r="A242" i="11"/>
  <c r="B242" i="11"/>
  <c r="C242" i="11"/>
  <c r="D242" i="11"/>
  <c r="E242" i="11"/>
  <c r="F242" i="11" s="1"/>
  <c r="H242" i="11"/>
  <c r="I242" i="11"/>
  <c r="J242" i="11"/>
  <c r="A243" i="11"/>
  <c r="B243" i="11"/>
  <c r="C243" i="11"/>
  <c r="D243" i="11"/>
  <c r="E243" i="11"/>
  <c r="G243" i="11" s="1"/>
  <c r="H243" i="11"/>
  <c r="I243" i="11"/>
  <c r="J243" i="11"/>
  <c r="A244" i="11"/>
  <c r="B244" i="11"/>
  <c r="C244" i="11"/>
  <c r="D244" i="11"/>
  <c r="E244" i="11"/>
  <c r="F244" i="11" s="1"/>
  <c r="H244" i="11"/>
  <c r="I244" i="11"/>
  <c r="J244" i="11"/>
  <c r="A245" i="11"/>
  <c r="B245" i="11"/>
  <c r="C245" i="11"/>
  <c r="D245" i="11"/>
  <c r="E245" i="11"/>
  <c r="G245" i="11" s="1"/>
  <c r="H245" i="11"/>
  <c r="I245" i="11"/>
  <c r="J245" i="11"/>
  <c r="A246" i="11"/>
  <c r="B246" i="11"/>
  <c r="C246" i="11"/>
  <c r="D246" i="11"/>
  <c r="E246" i="11"/>
  <c r="G246" i="11" s="1"/>
  <c r="H246" i="11"/>
  <c r="I246" i="11"/>
  <c r="J246" i="11"/>
  <c r="A247" i="11"/>
  <c r="B247" i="11"/>
  <c r="C247" i="11"/>
  <c r="D247" i="11"/>
  <c r="E247" i="11"/>
  <c r="H247" i="11"/>
  <c r="I247" i="11"/>
  <c r="J247" i="11"/>
  <c r="A248" i="11"/>
  <c r="B248" i="11"/>
  <c r="C248" i="11"/>
  <c r="D248" i="11"/>
  <c r="E248" i="11"/>
  <c r="F248" i="11" s="1"/>
  <c r="H248" i="11"/>
  <c r="I248" i="11"/>
  <c r="J248" i="11"/>
  <c r="A249" i="11"/>
  <c r="B249" i="11"/>
  <c r="C249" i="11"/>
  <c r="D249" i="11"/>
  <c r="E249" i="11"/>
  <c r="G249" i="11" s="1"/>
  <c r="H249" i="11"/>
  <c r="I249" i="11"/>
  <c r="J249" i="11"/>
  <c r="A250" i="11"/>
  <c r="B250" i="11"/>
  <c r="C250" i="11"/>
  <c r="D250" i="11"/>
  <c r="E250" i="11"/>
  <c r="F250" i="11" s="1"/>
  <c r="H250" i="11"/>
  <c r="I250" i="11"/>
  <c r="J250" i="11"/>
  <c r="A251" i="11"/>
  <c r="B251" i="11"/>
  <c r="C251" i="11"/>
  <c r="D251" i="11"/>
  <c r="E251" i="11"/>
  <c r="G251" i="11" s="1"/>
  <c r="H251" i="11"/>
  <c r="I251" i="11"/>
  <c r="J251" i="11"/>
  <c r="A252" i="11"/>
  <c r="B252" i="11"/>
  <c r="C252" i="11"/>
  <c r="D252" i="11"/>
  <c r="E252" i="11"/>
  <c r="F252" i="11" s="1"/>
  <c r="H252" i="11"/>
  <c r="I252" i="11"/>
  <c r="J252" i="11"/>
  <c r="A253" i="11"/>
  <c r="B253" i="11"/>
  <c r="C253" i="11"/>
  <c r="D253" i="11"/>
  <c r="E253" i="11"/>
  <c r="G253" i="11" s="1"/>
  <c r="H253" i="11"/>
  <c r="I253" i="11"/>
  <c r="J253" i="11"/>
  <c r="A254" i="11"/>
  <c r="B254" i="11"/>
  <c r="C254" i="11"/>
  <c r="D254" i="11"/>
  <c r="E254" i="11"/>
  <c r="G254" i="11" s="1"/>
  <c r="H254" i="11"/>
  <c r="I254" i="11"/>
  <c r="J254" i="11"/>
  <c r="A255" i="11"/>
  <c r="B255" i="11"/>
  <c r="C255" i="11"/>
  <c r="D255" i="11"/>
  <c r="E255" i="11"/>
  <c r="G255" i="11" s="1"/>
  <c r="H255" i="11"/>
  <c r="I255" i="11"/>
  <c r="J255" i="11"/>
  <c r="A256" i="11"/>
  <c r="B256" i="11"/>
  <c r="C256" i="11"/>
  <c r="D256" i="11"/>
  <c r="E256" i="11"/>
  <c r="F256" i="11" s="1"/>
  <c r="H256" i="11"/>
  <c r="I256" i="11"/>
  <c r="J256" i="11"/>
  <c r="A257" i="11"/>
  <c r="B257" i="11"/>
  <c r="C257" i="11"/>
  <c r="D257" i="11"/>
  <c r="E257" i="11"/>
  <c r="F257" i="11" s="1"/>
  <c r="H257" i="11"/>
  <c r="I257" i="11"/>
  <c r="J257" i="11"/>
  <c r="A258" i="11"/>
  <c r="B258" i="11"/>
  <c r="C258" i="11"/>
  <c r="D258" i="11"/>
  <c r="E258" i="11"/>
  <c r="H258" i="11"/>
  <c r="I258" i="11"/>
  <c r="J258" i="11"/>
  <c r="A259" i="11"/>
  <c r="B259" i="11"/>
  <c r="C259" i="11"/>
  <c r="D259" i="11"/>
  <c r="E259" i="11"/>
  <c r="G259" i="11" s="1"/>
  <c r="H259" i="11"/>
  <c r="I259" i="11"/>
  <c r="J259" i="11"/>
  <c r="A260" i="11"/>
  <c r="B260" i="11"/>
  <c r="C260" i="11"/>
  <c r="D260" i="11"/>
  <c r="E260" i="11"/>
  <c r="G260" i="11" s="1"/>
  <c r="H260" i="11"/>
  <c r="I260" i="11"/>
  <c r="J260" i="11"/>
  <c r="A261" i="11"/>
  <c r="B261" i="11"/>
  <c r="C261" i="11"/>
  <c r="D261" i="11"/>
  <c r="E261" i="11"/>
  <c r="G261" i="11" s="1"/>
  <c r="H261" i="11"/>
  <c r="I261" i="11"/>
  <c r="J261" i="11"/>
  <c r="A262" i="11"/>
  <c r="B262" i="11"/>
  <c r="C262" i="11"/>
  <c r="D262" i="11"/>
  <c r="E262" i="11"/>
  <c r="F262" i="11" s="1"/>
  <c r="H262" i="11"/>
  <c r="I262" i="11"/>
  <c r="J262" i="11"/>
  <c r="A263" i="11"/>
  <c r="B263" i="11"/>
  <c r="C263" i="11"/>
  <c r="D263" i="11"/>
  <c r="E263" i="11"/>
  <c r="H263" i="11"/>
  <c r="I263" i="11"/>
  <c r="J263" i="11"/>
  <c r="A264" i="11"/>
  <c r="B264" i="11"/>
  <c r="C264" i="11"/>
  <c r="D264" i="11"/>
  <c r="E264" i="11"/>
  <c r="G264" i="11" s="1"/>
  <c r="H264" i="11"/>
  <c r="I264" i="11"/>
  <c r="J264" i="11"/>
  <c r="A265" i="11"/>
  <c r="B265" i="11"/>
  <c r="C265" i="11"/>
  <c r="D265" i="11"/>
  <c r="E265" i="11"/>
  <c r="F265" i="11" s="1"/>
  <c r="H265" i="11"/>
  <c r="I265" i="11"/>
  <c r="J265" i="11"/>
  <c r="A266" i="11"/>
  <c r="B266" i="11"/>
  <c r="C266" i="11"/>
  <c r="D266" i="11"/>
  <c r="E266" i="11"/>
  <c r="F266" i="11" s="1"/>
  <c r="H266" i="11"/>
  <c r="I266" i="11"/>
  <c r="J266" i="11"/>
  <c r="A267" i="11"/>
  <c r="B267" i="11"/>
  <c r="C267" i="11"/>
  <c r="D267" i="11"/>
  <c r="E267" i="11"/>
  <c r="G267" i="11" s="1"/>
  <c r="H267" i="11"/>
  <c r="I267" i="11"/>
  <c r="J267" i="11"/>
  <c r="A268" i="11"/>
  <c r="B268" i="11"/>
  <c r="C268" i="11"/>
  <c r="D268" i="11"/>
  <c r="E268" i="11"/>
  <c r="F268" i="11" s="1"/>
  <c r="H268" i="11"/>
  <c r="I268" i="11"/>
  <c r="J268" i="11"/>
  <c r="A269" i="11"/>
  <c r="B269" i="11"/>
  <c r="C269" i="11"/>
  <c r="D269" i="11"/>
  <c r="E269" i="11"/>
  <c r="G269" i="11" s="1"/>
  <c r="H269" i="11"/>
  <c r="I269" i="11"/>
  <c r="J269" i="11"/>
  <c r="A270" i="11"/>
  <c r="B270" i="11"/>
  <c r="C270" i="11"/>
  <c r="D270" i="11"/>
  <c r="E270" i="11"/>
  <c r="F270" i="11" s="1"/>
  <c r="H270" i="11"/>
  <c r="I270" i="11"/>
  <c r="J270" i="11"/>
  <c r="A271" i="11"/>
  <c r="B271" i="11"/>
  <c r="C271" i="11"/>
  <c r="D271" i="11"/>
  <c r="E271" i="11"/>
  <c r="H271" i="11"/>
  <c r="I271" i="11"/>
  <c r="J271" i="11"/>
  <c r="A272" i="11"/>
  <c r="B272" i="11"/>
  <c r="C272" i="11"/>
  <c r="D272" i="11"/>
  <c r="E272" i="11"/>
  <c r="F272" i="11" s="1"/>
  <c r="H272" i="11"/>
  <c r="I272" i="11"/>
  <c r="J272" i="11"/>
  <c r="A273" i="11"/>
  <c r="B273" i="11"/>
  <c r="C273" i="11"/>
  <c r="D273" i="11"/>
  <c r="E273" i="11"/>
  <c r="F273" i="11" s="1"/>
  <c r="H273" i="11"/>
  <c r="I273" i="11"/>
  <c r="J273" i="11"/>
  <c r="A274" i="11"/>
  <c r="B274" i="11"/>
  <c r="C274" i="11"/>
  <c r="D274" i="11"/>
  <c r="E274" i="11"/>
  <c r="F274" i="11" s="1"/>
  <c r="H274" i="11"/>
  <c r="I274" i="11"/>
  <c r="J274" i="11"/>
  <c r="A10" i="10"/>
  <c r="B10" i="10"/>
  <c r="C10" i="10"/>
  <c r="D10" i="10"/>
  <c r="E10" i="10"/>
  <c r="F10" i="10"/>
  <c r="G10" i="10"/>
  <c r="H10" i="10"/>
  <c r="L10" i="10"/>
  <c r="A11" i="10"/>
  <c r="B11" i="10"/>
  <c r="C11" i="10"/>
  <c r="D11" i="10"/>
  <c r="E11" i="10"/>
  <c r="F11" i="10"/>
  <c r="G11" i="10"/>
  <c r="H11" i="10"/>
  <c r="I11" i="10"/>
  <c r="J11" i="10"/>
  <c r="L11" i="10"/>
  <c r="A12" i="10"/>
  <c r="B12" i="10"/>
  <c r="C12" i="10"/>
  <c r="D12" i="10"/>
  <c r="E12" i="10"/>
  <c r="F12" i="10"/>
  <c r="G12" i="10"/>
  <c r="H12" i="10"/>
  <c r="I12" i="10"/>
  <c r="J12" i="10"/>
  <c r="L12" i="10"/>
  <c r="A13" i="10"/>
  <c r="B13" i="10"/>
  <c r="C13" i="10"/>
  <c r="D13" i="10"/>
  <c r="E13" i="10"/>
  <c r="F13" i="10"/>
  <c r="G13" i="10"/>
  <c r="H13" i="10"/>
  <c r="L13" i="10"/>
  <c r="A14" i="10"/>
  <c r="B14" i="10"/>
  <c r="C14" i="10"/>
  <c r="D14" i="10"/>
  <c r="E14" i="10"/>
  <c r="F14" i="10"/>
  <c r="G14" i="10"/>
  <c r="H14" i="10"/>
  <c r="L14" i="10"/>
  <c r="A15" i="10"/>
  <c r="C15" i="10"/>
  <c r="D15" i="10"/>
  <c r="E15" i="10"/>
  <c r="F15" i="10"/>
  <c r="G15" i="10"/>
  <c r="H15" i="10"/>
  <c r="L15" i="10"/>
  <c r="A16" i="10"/>
  <c r="C16" i="10"/>
  <c r="D16" i="10"/>
  <c r="E16" i="10"/>
  <c r="F16" i="10"/>
  <c r="G16" i="10"/>
  <c r="H16" i="10"/>
  <c r="L16" i="10"/>
  <c r="A17" i="10"/>
  <c r="B17" i="10"/>
  <c r="C17" i="10"/>
  <c r="D17" i="10"/>
  <c r="E17" i="10"/>
  <c r="F17" i="10"/>
  <c r="G17" i="10"/>
  <c r="H17" i="10"/>
  <c r="L17" i="10"/>
  <c r="A18" i="10"/>
  <c r="B18" i="10"/>
  <c r="C18" i="10"/>
  <c r="D18" i="10"/>
  <c r="E18" i="10"/>
  <c r="F18" i="10"/>
  <c r="G18" i="10"/>
  <c r="H18" i="10"/>
  <c r="L18" i="10"/>
  <c r="A19" i="10"/>
  <c r="C19" i="10"/>
  <c r="D19" i="10"/>
  <c r="E19" i="10"/>
  <c r="F19" i="10"/>
  <c r="G19" i="10"/>
  <c r="H19" i="10"/>
  <c r="L19" i="10"/>
  <c r="A20" i="10"/>
  <c r="C20" i="10"/>
  <c r="D20" i="10"/>
  <c r="E20" i="10"/>
  <c r="F20" i="10"/>
  <c r="G20" i="10"/>
  <c r="H20" i="10"/>
  <c r="L20" i="10"/>
  <c r="A21" i="10"/>
  <c r="C21" i="10"/>
  <c r="D21" i="10"/>
  <c r="E21" i="10"/>
  <c r="F21" i="10"/>
  <c r="G21" i="10"/>
  <c r="H21" i="10"/>
  <c r="L21" i="10"/>
  <c r="A22" i="10"/>
  <c r="C22" i="10"/>
  <c r="D22" i="10"/>
  <c r="E22" i="10"/>
  <c r="F22" i="10"/>
  <c r="G22" i="10"/>
  <c r="H22" i="10"/>
  <c r="L22" i="10"/>
  <c r="A23" i="10"/>
  <c r="C23" i="10"/>
  <c r="D23" i="10"/>
  <c r="E23" i="10"/>
  <c r="F23" i="10"/>
  <c r="G23" i="10"/>
  <c r="H23" i="10"/>
  <c r="L23" i="10"/>
  <c r="A24" i="10"/>
  <c r="C24" i="10"/>
  <c r="D24" i="10"/>
  <c r="E24" i="10"/>
  <c r="F24" i="10"/>
  <c r="G24" i="10"/>
  <c r="H24" i="10"/>
  <c r="L24" i="10"/>
  <c r="A25" i="10"/>
  <c r="B25" i="10"/>
  <c r="C25" i="10"/>
  <c r="D25" i="10"/>
  <c r="E25" i="10"/>
  <c r="F25" i="10"/>
  <c r="G25" i="10"/>
  <c r="H25" i="10"/>
  <c r="L25" i="10"/>
  <c r="A26" i="10"/>
  <c r="B26" i="10"/>
  <c r="C26" i="10"/>
  <c r="D26" i="10"/>
  <c r="E26" i="10"/>
  <c r="F26" i="10"/>
  <c r="G26" i="10"/>
  <c r="H26" i="10"/>
  <c r="L26" i="10"/>
  <c r="A27" i="10"/>
  <c r="B27" i="10"/>
  <c r="C27" i="10"/>
  <c r="D27" i="10"/>
  <c r="E27" i="10"/>
  <c r="F27" i="10"/>
  <c r="G27" i="10"/>
  <c r="H27" i="10"/>
  <c r="L27" i="10"/>
  <c r="A28" i="10"/>
  <c r="B28" i="10"/>
  <c r="C28" i="10"/>
  <c r="D28" i="10"/>
  <c r="E28" i="10"/>
  <c r="F28" i="10"/>
  <c r="G28" i="10"/>
  <c r="H28" i="10"/>
  <c r="L28" i="10"/>
  <c r="A29" i="10"/>
  <c r="B29" i="10"/>
  <c r="C29" i="10"/>
  <c r="D29" i="10"/>
  <c r="E29" i="10"/>
  <c r="F29" i="10"/>
  <c r="G29" i="10"/>
  <c r="H29" i="10"/>
  <c r="L29" i="10"/>
  <c r="A30" i="10"/>
  <c r="B30" i="10"/>
  <c r="C30" i="10"/>
  <c r="D30" i="10"/>
  <c r="E30" i="10"/>
  <c r="F30" i="10"/>
  <c r="G30" i="10"/>
  <c r="H30" i="10"/>
  <c r="I30" i="10"/>
  <c r="J30" i="10"/>
  <c r="K30" i="10"/>
  <c r="L30" i="10"/>
  <c r="A31" i="10"/>
  <c r="B31" i="10"/>
  <c r="C31" i="10"/>
  <c r="D31" i="10"/>
  <c r="E31" i="10"/>
  <c r="F31" i="10"/>
  <c r="G31" i="10"/>
  <c r="H31" i="10"/>
  <c r="I31" i="10"/>
  <c r="J31" i="10"/>
  <c r="K31" i="10"/>
  <c r="L31" i="10"/>
  <c r="A32" i="10"/>
  <c r="B32" i="10"/>
  <c r="C32" i="10"/>
  <c r="D32" i="10"/>
  <c r="E32" i="10"/>
  <c r="F32" i="10"/>
  <c r="G32" i="10"/>
  <c r="H32" i="10"/>
  <c r="I32" i="10"/>
  <c r="J32" i="10"/>
  <c r="K32" i="10"/>
  <c r="L32" i="10"/>
  <c r="A33" i="10"/>
  <c r="B33" i="10"/>
  <c r="C33" i="10"/>
  <c r="D33" i="10"/>
  <c r="E33" i="10"/>
  <c r="F33" i="10"/>
  <c r="G33" i="10"/>
  <c r="H33" i="10"/>
  <c r="I33" i="10"/>
  <c r="J33" i="10"/>
  <c r="K33" i="10"/>
  <c r="L33" i="10"/>
  <c r="A34" i="10"/>
  <c r="B34" i="10"/>
  <c r="C34" i="10"/>
  <c r="D34" i="10"/>
  <c r="E34" i="10"/>
  <c r="F34" i="10"/>
  <c r="G34" i="10"/>
  <c r="H34" i="10"/>
  <c r="L34" i="10"/>
  <c r="A35" i="10"/>
  <c r="B35" i="10"/>
  <c r="C35" i="10"/>
  <c r="D35" i="10"/>
  <c r="E35" i="10"/>
  <c r="F35" i="10"/>
  <c r="G35" i="10"/>
  <c r="H35" i="10"/>
  <c r="L35" i="10"/>
  <c r="A36" i="10"/>
  <c r="B36" i="10"/>
  <c r="C36" i="10"/>
  <c r="D36" i="10"/>
  <c r="E36" i="10"/>
  <c r="F36" i="10"/>
  <c r="G36" i="10"/>
  <c r="H36" i="10"/>
  <c r="L36" i="10"/>
  <c r="A37" i="10"/>
  <c r="B37" i="10"/>
  <c r="C37" i="10"/>
  <c r="D37" i="10"/>
  <c r="E37" i="10"/>
  <c r="F37" i="10"/>
  <c r="G37" i="10"/>
  <c r="H37" i="10"/>
  <c r="L37" i="10"/>
  <c r="A38" i="10"/>
  <c r="B38" i="10"/>
  <c r="C38" i="10"/>
  <c r="D38" i="10"/>
  <c r="E38" i="10"/>
  <c r="F38" i="10"/>
  <c r="G38" i="10"/>
  <c r="H38" i="10"/>
  <c r="L38" i="10"/>
  <c r="A39" i="10"/>
  <c r="B39" i="10"/>
  <c r="C39" i="10"/>
  <c r="D39" i="10"/>
  <c r="E39" i="10"/>
  <c r="F39" i="10"/>
  <c r="G39" i="10"/>
  <c r="H39" i="10"/>
  <c r="L39" i="10"/>
  <c r="A40" i="10"/>
  <c r="C40" i="10"/>
  <c r="D40" i="10"/>
  <c r="E40" i="10"/>
  <c r="F40" i="10"/>
  <c r="G40" i="10"/>
  <c r="H40" i="10"/>
  <c r="L40" i="10"/>
  <c r="A41" i="10"/>
  <c r="C41" i="10"/>
  <c r="D41" i="10"/>
  <c r="E41" i="10"/>
  <c r="F41" i="10"/>
  <c r="G41" i="10"/>
  <c r="H41" i="10"/>
  <c r="L41" i="10"/>
  <c r="A42" i="10"/>
  <c r="B42" i="10"/>
  <c r="C42" i="10"/>
  <c r="D42" i="10"/>
  <c r="E42" i="10"/>
  <c r="F42" i="10"/>
  <c r="G42" i="10"/>
  <c r="H42" i="10"/>
  <c r="L42" i="10"/>
  <c r="A43" i="10"/>
  <c r="B43" i="10"/>
  <c r="C43" i="10"/>
  <c r="D43" i="10"/>
  <c r="E43" i="10"/>
  <c r="F43" i="10"/>
  <c r="G43" i="10"/>
  <c r="H43" i="10"/>
  <c r="L43" i="10"/>
  <c r="A44" i="10"/>
  <c r="B44" i="10"/>
  <c r="C44" i="10"/>
  <c r="D44" i="10"/>
  <c r="E44" i="10"/>
  <c r="F44" i="10"/>
  <c r="G44" i="10"/>
  <c r="H44" i="10"/>
  <c r="L44" i="10"/>
  <c r="A45" i="10"/>
  <c r="B45" i="10"/>
  <c r="C45" i="10"/>
  <c r="D45" i="10"/>
  <c r="E45" i="10"/>
  <c r="F45" i="10"/>
  <c r="G45" i="10"/>
  <c r="H45" i="10"/>
  <c r="L45" i="10"/>
  <c r="A46" i="10"/>
  <c r="C46" i="10"/>
  <c r="D46" i="10"/>
  <c r="E46" i="10"/>
  <c r="F46" i="10"/>
  <c r="G46" i="10"/>
  <c r="H46" i="10"/>
  <c r="L46" i="10"/>
  <c r="A47" i="10"/>
  <c r="C47" i="10"/>
  <c r="D47" i="10"/>
  <c r="E47" i="10"/>
  <c r="F47" i="10"/>
  <c r="G47" i="10"/>
  <c r="H47" i="10"/>
  <c r="L47" i="10"/>
  <c r="A48" i="10"/>
  <c r="C48" i="10"/>
  <c r="D48" i="10"/>
  <c r="E48" i="10"/>
  <c r="F48" i="10"/>
  <c r="G48" i="10"/>
  <c r="H48" i="10"/>
  <c r="L48" i="10"/>
  <c r="A49" i="10"/>
  <c r="C49" i="10"/>
  <c r="D49" i="10"/>
  <c r="E49" i="10"/>
  <c r="F49" i="10"/>
  <c r="G49" i="10"/>
  <c r="H49" i="10"/>
  <c r="L49" i="10"/>
  <c r="A50" i="10"/>
  <c r="B50" i="10"/>
  <c r="C50" i="10"/>
  <c r="D50" i="10"/>
  <c r="E50" i="10"/>
  <c r="F50" i="10"/>
  <c r="G50" i="10"/>
  <c r="H50" i="10"/>
  <c r="L50" i="10"/>
  <c r="A51" i="10"/>
  <c r="B51" i="10"/>
  <c r="C51" i="10"/>
  <c r="D51" i="10"/>
  <c r="E51" i="10"/>
  <c r="F51" i="10"/>
  <c r="G51" i="10"/>
  <c r="H51" i="10"/>
  <c r="L51" i="10"/>
  <c r="A52" i="10"/>
  <c r="B52" i="10"/>
  <c r="C52" i="10"/>
  <c r="D52" i="10"/>
  <c r="E52" i="10"/>
  <c r="F52" i="10"/>
  <c r="G52" i="10"/>
  <c r="H52" i="10"/>
  <c r="L52" i="10"/>
  <c r="A53" i="10"/>
  <c r="B53" i="10"/>
  <c r="C53" i="10"/>
  <c r="D53" i="10"/>
  <c r="E53" i="10"/>
  <c r="F53" i="10"/>
  <c r="G53" i="10"/>
  <c r="H53" i="10"/>
  <c r="L53" i="10"/>
  <c r="A54" i="10"/>
  <c r="C54" i="10"/>
  <c r="D54" i="10"/>
  <c r="E54" i="10"/>
  <c r="F54" i="10"/>
  <c r="G54" i="10"/>
  <c r="H54" i="10"/>
  <c r="L54" i="10"/>
  <c r="A55" i="10"/>
  <c r="C55" i="10"/>
  <c r="D55" i="10"/>
  <c r="E55" i="10"/>
  <c r="F55" i="10"/>
  <c r="G55" i="10"/>
  <c r="H55" i="10"/>
  <c r="L55" i="10"/>
  <c r="A56" i="10"/>
  <c r="B56" i="10"/>
  <c r="D56" i="10"/>
  <c r="E56" i="10"/>
  <c r="F56" i="10"/>
  <c r="G56" i="10"/>
  <c r="H56" i="10"/>
  <c r="L56" i="10"/>
  <c r="A57" i="10"/>
  <c r="B57" i="10"/>
  <c r="C57" i="10"/>
  <c r="D57" i="10"/>
  <c r="E57" i="10"/>
  <c r="F57" i="10"/>
  <c r="G57" i="10"/>
  <c r="H57" i="10"/>
  <c r="L57" i="10"/>
  <c r="A58" i="10"/>
  <c r="B58" i="10"/>
  <c r="C58" i="10"/>
  <c r="D58" i="10"/>
  <c r="E58" i="10"/>
  <c r="F58" i="10"/>
  <c r="G58" i="10"/>
  <c r="H58" i="10"/>
  <c r="L58" i="10"/>
  <c r="A59" i="10"/>
  <c r="C59" i="10"/>
  <c r="D59" i="10"/>
  <c r="E59" i="10"/>
  <c r="F59" i="10"/>
  <c r="G59" i="10"/>
  <c r="H59" i="10"/>
  <c r="L59" i="10"/>
  <c r="A60" i="10"/>
  <c r="C60" i="10"/>
  <c r="D60" i="10"/>
  <c r="E60" i="10"/>
  <c r="F60" i="10"/>
  <c r="G60" i="10"/>
  <c r="H60" i="10"/>
  <c r="L60" i="10"/>
  <c r="A61" i="10"/>
  <c r="B61" i="10"/>
  <c r="C61" i="10"/>
  <c r="D61" i="10"/>
  <c r="E61" i="10"/>
  <c r="F61" i="10"/>
  <c r="G61" i="10"/>
  <c r="H61" i="10"/>
  <c r="L61" i="10"/>
  <c r="A62" i="10"/>
  <c r="B62" i="10"/>
  <c r="C62" i="10"/>
  <c r="D62" i="10"/>
  <c r="E62" i="10"/>
  <c r="F62" i="10"/>
  <c r="G62" i="10"/>
  <c r="H62" i="10"/>
  <c r="L62" i="10"/>
  <c r="A63" i="10"/>
  <c r="B63" i="10"/>
  <c r="C63" i="10"/>
  <c r="D63" i="10"/>
  <c r="E63" i="10"/>
  <c r="F63" i="10"/>
  <c r="G63" i="10"/>
  <c r="H63" i="10"/>
  <c r="L63" i="10"/>
  <c r="A64" i="10"/>
  <c r="B64" i="10"/>
  <c r="C64" i="10"/>
  <c r="D64" i="10"/>
  <c r="E64" i="10"/>
  <c r="F64" i="10"/>
  <c r="G64" i="10"/>
  <c r="H64" i="10"/>
  <c r="L64" i="10"/>
  <c r="A65" i="10"/>
  <c r="B65" i="10"/>
  <c r="C65" i="10"/>
  <c r="D65" i="10"/>
  <c r="E65" i="10"/>
  <c r="F65" i="10"/>
  <c r="G65" i="10"/>
  <c r="H65" i="10"/>
  <c r="L65" i="10"/>
  <c r="A66" i="10"/>
  <c r="B66" i="10"/>
  <c r="C66" i="10"/>
  <c r="D66" i="10"/>
  <c r="E66" i="10"/>
  <c r="F66" i="10"/>
  <c r="G66" i="10"/>
  <c r="H66" i="10"/>
  <c r="L66" i="10"/>
  <c r="A67" i="10"/>
  <c r="B67" i="10"/>
  <c r="C67" i="10"/>
  <c r="D67" i="10"/>
  <c r="E67" i="10"/>
  <c r="F67" i="10"/>
  <c r="G67" i="10"/>
  <c r="H67" i="10"/>
  <c r="L67" i="10"/>
  <c r="A68" i="10"/>
  <c r="B68" i="10"/>
  <c r="C68" i="10"/>
  <c r="D68" i="10"/>
  <c r="E68" i="10"/>
  <c r="F68" i="10"/>
  <c r="G68" i="10"/>
  <c r="H68" i="10"/>
  <c r="L68" i="10"/>
  <c r="A69" i="10"/>
  <c r="B69" i="10"/>
  <c r="D69" i="10"/>
  <c r="E69" i="10"/>
  <c r="F69" i="10"/>
  <c r="G69" i="10"/>
  <c r="H69" i="10"/>
  <c r="L69" i="10"/>
  <c r="A70" i="10"/>
  <c r="B70" i="10"/>
  <c r="D70" i="10"/>
  <c r="E70" i="10"/>
  <c r="F70" i="10"/>
  <c r="G70" i="10"/>
  <c r="H70" i="10"/>
  <c r="L70" i="10"/>
  <c r="A71" i="10"/>
  <c r="B71" i="10"/>
  <c r="D71" i="10"/>
  <c r="E71" i="10"/>
  <c r="F71" i="10"/>
  <c r="G71" i="10"/>
  <c r="H71" i="10"/>
  <c r="L71" i="10"/>
  <c r="A72" i="10"/>
  <c r="B72" i="10"/>
  <c r="C72" i="10"/>
  <c r="D72" i="10"/>
  <c r="E72" i="10"/>
  <c r="F72" i="10"/>
  <c r="G72" i="10"/>
  <c r="H72" i="10"/>
  <c r="L72" i="10"/>
  <c r="A73" i="10"/>
  <c r="B73" i="10"/>
  <c r="C73" i="10"/>
  <c r="D73" i="10"/>
  <c r="E73" i="10"/>
  <c r="F73" i="10"/>
  <c r="G73" i="10"/>
  <c r="H73" i="10"/>
  <c r="L73" i="10"/>
  <c r="A74" i="10"/>
  <c r="C74" i="10"/>
  <c r="D74" i="10"/>
  <c r="E74" i="10"/>
  <c r="F74" i="10"/>
  <c r="G74" i="10"/>
  <c r="H74" i="10"/>
  <c r="L74" i="10"/>
  <c r="A75" i="10"/>
  <c r="C75" i="10"/>
  <c r="D75" i="10"/>
  <c r="E75" i="10"/>
  <c r="F75" i="10"/>
  <c r="G75" i="10"/>
  <c r="H75" i="10"/>
  <c r="L75" i="10"/>
  <c r="A76" i="10"/>
  <c r="C76" i="10"/>
  <c r="D76" i="10"/>
  <c r="E76" i="10"/>
  <c r="F76" i="10"/>
  <c r="G76" i="10"/>
  <c r="H76" i="10"/>
  <c r="L76" i="10"/>
  <c r="A77" i="10"/>
  <c r="C77" i="10"/>
  <c r="D77" i="10"/>
  <c r="E77" i="10"/>
  <c r="F77" i="10"/>
  <c r="G77" i="10"/>
  <c r="H77" i="10"/>
  <c r="L77" i="10"/>
  <c r="A78" i="10"/>
  <c r="B78" i="10"/>
  <c r="C78" i="10"/>
  <c r="D78" i="10"/>
  <c r="E78" i="10"/>
  <c r="F78" i="10"/>
  <c r="G78" i="10"/>
  <c r="H78" i="10"/>
  <c r="I78" i="10"/>
  <c r="J78" i="10"/>
  <c r="K78" i="10"/>
  <c r="L78" i="10"/>
  <c r="A79" i="10"/>
  <c r="B79" i="10"/>
  <c r="D79" i="10"/>
  <c r="E79" i="10"/>
  <c r="F79" i="10"/>
  <c r="G79" i="10"/>
  <c r="H79" i="10"/>
  <c r="L79" i="10"/>
  <c r="A80" i="10"/>
  <c r="C80" i="10"/>
  <c r="D80" i="10"/>
  <c r="E80" i="10"/>
  <c r="F80" i="10"/>
  <c r="G80" i="10"/>
  <c r="H80" i="10"/>
  <c r="L80" i="10"/>
  <c r="A81" i="10"/>
  <c r="C81" i="10"/>
  <c r="D81" i="10"/>
  <c r="E81" i="10"/>
  <c r="F81" i="10"/>
  <c r="G81" i="10"/>
  <c r="H81" i="10"/>
  <c r="L81" i="10"/>
  <c r="A82" i="10"/>
  <c r="C82" i="10"/>
  <c r="D82" i="10"/>
  <c r="E82" i="10"/>
  <c r="F82" i="10"/>
  <c r="G82" i="10"/>
  <c r="H82" i="10"/>
  <c r="L82" i="10"/>
  <c r="A83" i="10"/>
  <c r="B83" i="10"/>
  <c r="C83" i="10"/>
  <c r="D83" i="10"/>
  <c r="E83" i="10"/>
  <c r="F83" i="10"/>
  <c r="G83" i="10"/>
  <c r="H83" i="10"/>
  <c r="L83" i="10"/>
  <c r="A84" i="10"/>
  <c r="B84" i="10"/>
  <c r="C84" i="10"/>
  <c r="D84" i="10"/>
  <c r="E84" i="10"/>
  <c r="F84" i="10"/>
  <c r="G84" i="10"/>
  <c r="H84" i="10"/>
  <c r="L84" i="10"/>
  <c r="A85" i="10"/>
  <c r="B85" i="10"/>
  <c r="C85" i="10"/>
  <c r="D85" i="10"/>
  <c r="E85" i="10"/>
  <c r="F85" i="10"/>
  <c r="G85" i="10"/>
  <c r="H85" i="10"/>
  <c r="I85" i="10"/>
  <c r="J85" i="10"/>
  <c r="L85" i="10"/>
  <c r="A86" i="10"/>
  <c r="B86" i="10"/>
  <c r="C86" i="10"/>
  <c r="D86" i="10"/>
  <c r="E86" i="10"/>
  <c r="F86" i="10"/>
  <c r="G86" i="10"/>
  <c r="H86" i="10"/>
  <c r="I86" i="10"/>
  <c r="J86" i="10"/>
  <c r="L86" i="10"/>
  <c r="A87" i="10"/>
  <c r="C87" i="10"/>
  <c r="D87" i="10"/>
  <c r="E87" i="10"/>
  <c r="F87" i="10"/>
  <c r="G87" i="10"/>
  <c r="H87" i="10"/>
  <c r="I87" i="10"/>
  <c r="J87" i="10"/>
  <c r="L87" i="10"/>
  <c r="A88" i="10"/>
  <c r="B88" i="10"/>
  <c r="C88" i="10"/>
  <c r="D88" i="10"/>
  <c r="E88" i="10"/>
  <c r="F88" i="10"/>
  <c r="G88" i="10"/>
  <c r="H88" i="10"/>
  <c r="L88" i="10"/>
  <c r="A89" i="10"/>
  <c r="B89" i="10"/>
  <c r="D89" i="10"/>
  <c r="E89" i="10"/>
  <c r="F89" i="10"/>
  <c r="G89" i="10"/>
  <c r="H89" i="10"/>
  <c r="L89" i="10"/>
  <c r="A90" i="10"/>
  <c r="B90" i="10"/>
  <c r="D90" i="10"/>
  <c r="E90" i="10"/>
  <c r="F90" i="10"/>
  <c r="G90" i="10"/>
  <c r="H90" i="10"/>
  <c r="L90" i="10"/>
  <c r="A91" i="10"/>
  <c r="B91" i="10"/>
  <c r="C91" i="10"/>
  <c r="D91" i="10"/>
  <c r="E91" i="10"/>
  <c r="F91" i="10"/>
  <c r="G91" i="10"/>
  <c r="H91" i="10"/>
  <c r="L91" i="10"/>
  <c r="A92" i="10"/>
  <c r="B92" i="10"/>
  <c r="D92" i="10"/>
  <c r="E92" i="10"/>
  <c r="F92" i="10"/>
  <c r="G92" i="10"/>
  <c r="H92" i="10"/>
  <c r="L92" i="10"/>
  <c r="A93" i="10"/>
  <c r="B93" i="10"/>
  <c r="D93" i="10"/>
  <c r="E93" i="10"/>
  <c r="F93" i="10"/>
  <c r="G93" i="10"/>
  <c r="H93" i="10"/>
  <c r="L93" i="10"/>
  <c r="A94" i="10"/>
  <c r="B94" i="10"/>
  <c r="D94" i="10"/>
  <c r="E94" i="10"/>
  <c r="F94" i="10"/>
  <c r="G94" i="10"/>
  <c r="H94" i="10"/>
  <c r="L94" i="10"/>
  <c r="A95" i="10"/>
  <c r="B95" i="10"/>
  <c r="D95" i="10"/>
  <c r="E95" i="10"/>
  <c r="F95" i="10"/>
  <c r="G95" i="10"/>
  <c r="H95" i="10"/>
  <c r="L95" i="10"/>
  <c r="A96" i="10"/>
  <c r="B96" i="10"/>
  <c r="C96" i="10"/>
  <c r="D96" i="10"/>
  <c r="E96" i="10"/>
  <c r="F96" i="10"/>
  <c r="G96" i="10"/>
  <c r="H96" i="10"/>
  <c r="L96" i="10"/>
  <c r="A97" i="10"/>
  <c r="B97" i="10"/>
  <c r="C97" i="10"/>
  <c r="D97" i="10"/>
  <c r="E97" i="10"/>
  <c r="F97" i="10"/>
  <c r="G97" i="10"/>
  <c r="H97" i="10"/>
  <c r="L97" i="10"/>
  <c r="A98" i="10"/>
  <c r="B98" i="10"/>
  <c r="C98" i="10"/>
  <c r="D98" i="10"/>
  <c r="E98" i="10"/>
  <c r="F98" i="10"/>
  <c r="G98" i="10"/>
  <c r="H98" i="10"/>
  <c r="L98" i="10"/>
  <c r="A99" i="10"/>
  <c r="B99" i="10"/>
  <c r="C99" i="10"/>
  <c r="D99" i="10"/>
  <c r="E99" i="10"/>
  <c r="F99" i="10"/>
  <c r="G99" i="10"/>
  <c r="H99" i="10"/>
  <c r="L99" i="10"/>
  <c r="A100" i="10"/>
  <c r="B100" i="10"/>
  <c r="C100" i="10"/>
  <c r="D100" i="10"/>
  <c r="E100" i="10"/>
  <c r="F100" i="10"/>
  <c r="G100" i="10"/>
  <c r="H100" i="10"/>
  <c r="L100" i="10"/>
  <c r="A101" i="10"/>
  <c r="B101" i="10"/>
  <c r="D101" i="10"/>
  <c r="E101" i="10"/>
  <c r="F101" i="10"/>
  <c r="G101" i="10"/>
  <c r="H101" i="10"/>
  <c r="L101" i="10"/>
  <c r="A102" i="10"/>
  <c r="B102" i="10"/>
  <c r="D102" i="10"/>
  <c r="E102" i="10"/>
  <c r="F102" i="10"/>
  <c r="G102" i="10"/>
  <c r="H102" i="10"/>
  <c r="L102" i="10"/>
  <c r="A103" i="10"/>
  <c r="B103" i="10"/>
  <c r="D103" i="10"/>
  <c r="E103" i="10"/>
  <c r="F103" i="10"/>
  <c r="G103" i="10"/>
  <c r="H103" i="10"/>
  <c r="L103" i="10"/>
  <c r="A104" i="10"/>
  <c r="B104" i="10"/>
  <c r="D104" i="10"/>
  <c r="E104" i="10"/>
  <c r="F104" i="10"/>
  <c r="G104" i="10"/>
  <c r="H104" i="10"/>
  <c r="L104" i="10"/>
  <c r="A105" i="10"/>
  <c r="B105" i="10"/>
  <c r="D105" i="10"/>
  <c r="E105" i="10"/>
  <c r="F105" i="10"/>
  <c r="G105" i="10"/>
  <c r="H105" i="10"/>
  <c r="L105" i="10"/>
  <c r="A106" i="10"/>
  <c r="B106" i="10"/>
  <c r="C106" i="10"/>
  <c r="D106" i="10"/>
  <c r="E106" i="10"/>
  <c r="F106" i="10"/>
  <c r="G106" i="10"/>
  <c r="H106" i="10"/>
  <c r="L106" i="10"/>
  <c r="A107" i="10"/>
  <c r="B107" i="10"/>
  <c r="C107" i="10"/>
  <c r="D107" i="10"/>
  <c r="E107" i="10"/>
  <c r="F107" i="10"/>
  <c r="G107" i="10"/>
  <c r="H107" i="10"/>
  <c r="L107" i="10"/>
  <c r="A108" i="10"/>
  <c r="B108" i="10"/>
  <c r="D108" i="10"/>
  <c r="E108" i="10"/>
  <c r="F108" i="10"/>
  <c r="G108" i="10"/>
  <c r="H108" i="10"/>
  <c r="L108" i="10"/>
  <c r="A109" i="10"/>
  <c r="B109" i="10"/>
  <c r="D109" i="10"/>
  <c r="E109" i="10"/>
  <c r="F109" i="10"/>
  <c r="G109" i="10"/>
  <c r="H109" i="10"/>
  <c r="L109" i="10"/>
  <c r="A110" i="10"/>
  <c r="B110" i="10"/>
  <c r="D110" i="10"/>
  <c r="E110" i="10"/>
  <c r="F110" i="10"/>
  <c r="G110" i="10"/>
  <c r="H110" i="10"/>
  <c r="L110" i="10"/>
  <c r="A111" i="10"/>
  <c r="B111" i="10"/>
  <c r="D111" i="10"/>
  <c r="E111" i="10"/>
  <c r="F111" i="10"/>
  <c r="G111" i="10"/>
  <c r="H111" i="10"/>
  <c r="L111" i="10"/>
  <c r="A112" i="10"/>
  <c r="C112" i="10"/>
  <c r="D112" i="10"/>
  <c r="E112" i="10"/>
  <c r="F112" i="10"/>
  <c r="G112" i="10"/>
  <c r="H112" i="10"/>
  <c r="L112" i="10"/>
  <c r="A113" i="10"/>
  <c r="C113" i="10"/>
  <c r="D113" i="10"/>
  <c r="E113" i="10"/>
  <c r="F113" i="10"/>
  <c r="G113" i="10"/>
  <c r="H113" i="10"/>
  <c r="L113" i="10"/>
  <c r="A114" i="10"/>
  <c r="C114" i="10"/>
  <c r="D114" i="10"/>
  <c r="E114" i="10"/>
  <c r="F114" i="10"/>
  <c r="G114" i="10"/>
  <c r="H114" i="10"/>
  <c r="L114" i="10"/>
  <c r="A115" i="10"/>
  <c r="C115" i="10"/>
  <c r="D115" i="10"/>
  <c r="E115" i="10"/>
  <c r="F115" i="10"/>
  <c r="G115" i="10"/>
  <c r="H115" i="10"/>
  <c r="L115" i="10"/>
  <c r="A116" i="10"/>
  <c r="B116" i="10"/>
  <c r="C116" i="10"/>
  <c r="D116" i="10"/>
  <c r="E116" i="10"/>
  <c r="F116" i="10"/>
  <c r="G116" i="10"/>
  <c r="H116" i="10"/>
  <c r="L116" i="10"/>
  <c r="A117" i="10"/>
  <c r="B117" i="10"/>
  <c r="C117" i="10"/>
  <c r="D117" i="10"/>
  <c r="E117" i="10"/>
  <c r="F117" i="10"/>
  <c r="G117" i="10"/>
  <c r="H117" i="10"/>
  <c r="L117" i="10"/>
  <c r="A118" i="10"/>
  <c r="C118" i="10"/>
  <c r="D118" i="10"/>
  <c r="E118" i="10"/>
  <c r="F118" i="10"/>
  <c r="G118" i="10"/>
  <c r="H118" i="10"/>
  <c r="L118" i="10"/>
  <c r="A119" i="10"/>
  <c r="C119" i="10"/>
  <c r="D119" i="10"/>
  <c r="E119" i="10"/>
  <c r="F119" i="10"/>
  <c r="G119" i="10"/>
  <c r="H119" i="10"/>
  <c r="L119" i="10"/>
  <c r="A120" i="10"/>
  <c r="C120" i="10"/>
  <c r="D120" i="10"/>
  <c r="E120" i="10"/>
  <c r="F120" i="10"/>
  <c r="G120" i="10"/>
  <c r="H120" i="10"/>
  <c r="L120" i="10"/>
  <c r="A121" i="10"/>
  <c r="C121" i="10"/>
  <c r="D121" i="10"/>
  <c r="E121" i="10"/>
  <c r="F121" i="10"/>
  <c r="G121" i="10"/>
  <c r="H121" i="10"/>
  <c r="L121" i="10"/>
  <c r="A122" i="10"/>
  <c r="C122" i="10"/>
  <c r="D122" i="10"/>
  <c r="E122" i="10"/>
  <c r="F122" i="10"/>
  <c r="G122" i="10"/>
  <c r="H122" i="10"/>
  <c r="L122" i="10"/>
  <c r="A123" i="10"/>
  <c r="C123" i="10"/>
  <c r="D123" i="10"/>
  <c r="E123" i="10"/>
  <c r="F123" i="10"/>
  <c r="G123" i="10"/>
  <c r="H123" i="10"/>
  <c r="L123" i="10"/>
  <c r="A124" i="10"/>
  <c r="C124" i="10"/>
  <c r="D124" i="10"/>
  <c r="E124" i="10"/>
  <c r="F124" i="10"/>
  <c r="G124" i="10"/>
  <c r="H124" i="10"/>
  <c r="L124" i="10"/>
  <c r="A125" i="10"/>
  <c r="C125" i="10"/>
  <c r="D125" i="10"/>
  <c r="E125" i="10"/>
  <c r="F125" i="10"/>
  <c r="G125" i="10"/>
  <c r="H125" i="10"/>
  <c r="L125" i="10"/>
  <c r="A126" i="10"/>
  <c r="C126" i="10"/>
  <c r="D126" i="10"/>
  <c r="E126" i="10"/>
  <c r="F126" i="10"/>
  <c r="G126" i="10"/>
  <c r="H126" i="10"/>
  <c r="L126" i="10"/>
  <c r="A127" i="10"/>
  <c r="C127" i="10"/>
  <c r="D127" i="10"/>
  <c r="E127" i="10"/>
  <c r="F127" i="10"/>
  <c r="G127" i="10"/>
  <c r="H127" i="10"/>
  <c r="L127" i="10"/>
  <c r="A128" i="10"/>
  <c r="C128" i="10"/>
  <c r="D128" i="10"/>
  <c r="E128" i="10"/>
  <c r="F128" i="10"/>
  <c r="G128" i="10"/>
  <c r="H128" i="10"/>
  <c r="L128" i="10"/>
  <c r="A129" i="10"/>
  <c r="C129" i="10"/>
  <c r="D129" i="10"/>
  <c r="E129" i="10"/>
  <c r="F129" i="10"/>
  <c r="G129" i="10"/>
  <c r="H129" i="10"/>
  <c r="L129" i="10"/>
  <c r="A130" i="10"/>
  <c r="C130" i="10"/>
  <c r="D130" i="10"/>
  <c r="E130" i="10"/>
  <c r="F130" i="10"/>
  <c r="G130" i="10"/>
  <c r="H130" i="10"/>
  <c r="L130" i="10"/>
  <c r="A131" i="10"/>
  <c r="C131" i="10"/>
  <c r="D131" i="10"/>
  <c r="E131" i="10"/>
  <c r="F131" i="10"/>
  <c r="G131" i="10"/>
  <c r="H131" i="10"/>
  <c r="L131" i="10"/>
  <c r="A132" i="10"/>
  <c r="B132" i="10"/>
  <c r="C132" i="10"/>
  <c r="D132" i="10"/>
  <c r="E132" i="10"/>
  <c r="F132" i="10"/>
  <c r="G132" i="10"/>
  <c r="H132" i="10"/>
  <c r="L132" i="10"/>
  <c r="A133" i="10"/>
  <c r="B133" i="10"/>
  <c r="D133" i="10"/>
  <c r="E133" i="10"/>
  <c r="F133" i="10"/>
  <c r="G133" i="10"/>
  <c r="H133" i="10"/>
  <c r="L133" i="10"/>
  <c r="A134" i="10"/>
  <c r="B134" i="10"/>
  <c r="C134" i="10"/>
  <c r="D134" i="10"/>
  <c r="E134" i="10"/>
  <c r="F134" i="10"/>
  <c r="G134" i="10"/>
  <c r="H134" i="10"/>
  <c r="L134" i="10"/>
  <c r="A135" i="10"/>
  <c r="B135" i="10"/>
  <c r="D135" i="10"/>
  <c r="E135" i="10"/>
  <c r="F135" i="10"/>
  <c r="G135" i="10"/>
  <c r="H135" i="10"/>
  <c r="L135" i="10"/>
  <c r="A136" i="10"/>
  <c r="C136" i="10"/>
  <c r="D136" i="10"/>
  <c r="E136" i="10"/>
  <c r="F136" i="10"/>
  <c r="G136" i="10"/>
  <c r="H136" i="10"/>
  <c r="L136" i="10"/>
  <c r="A137" i="10"/>
  <c r="C137" i="10"/>
  <c r="D137" i="10"/>
  <c r="E137" i="10"/>
  <c r="F137" i="10"/>
  <c r="G137" i="10"/>
  <c r="H137" i="10"/>
  <c r="L137" i="10"/>
  <c r="A138" i="10"/>
  <c r="C138" i="10"/>
  <c r="D138" i="10"/>
  <c r="E138" i="10"/>
  <c r="F138" i="10"/>
  <c r="G138" i="10"/>
  <c r="H138" i="10"/>
  <c r="L138" i="10"/>
  <c r="A139" i="10"/>
  <c r="B139" i="10"/>
  <c r="C139" i="10"/>
  <c r="D139" i="10"/>
  <c r="E139" i="10"/>
  <c r="F139" i="10"/>
  <c r="G139" i="10"/>
  <c r="H139" i="10"/>
  <c r="L139" i="10"/>
  <c r="A140" i="10"/>
  <c r="B140" i="10"/>
  <c r="D140" i="10"/>
  <c r="E140" i="10"/>
  <c r="F140" i="10"/>
  <c r="G140" i="10"/>
  <c r="H140" i="10"/>
  <c r="L140" i="10"/>
  <c r="A141" i="10"/>
  <c r="B141" i="10"/>
  <c r="D141" i="10"/>
  <c r="E141" i="10"/>
  <c r="F141" i="10"/>
  <c r="G141" i="10"/>
  <c r="H141" i="10"/>
  <c r="L141" i="10"/>
  <c r="A142" i="10"/>
  <c r="B142" i="10"/>
  <c r="D142" i="10"/>
  <c r="E142" i="10"/>
  <c r="F142" i="10"/>
  <c r="G142" i="10"/>
  <c r="H142" i="10"/>
  <c r="L142" i="10"/>
  <c r="A143" i="10"/>
  <c r="B143" i="10"/>
  <c r="C143" i="10"/>
  <c r="D143" i="10"/>
  <c r="E143" i="10"/>
  <c r="F143" i="10"/>
  <c r="G143" i="10"/>
  <c r="H143" i="10"/>
  <c r="L143" i="10"/>
  <c r="A144" i="10"/>
  <c r="B144" i="10"/>
  <c r="C144" i="10"/>
  <c r="D144" i="10"/>
  <c r="E144" i="10"/>
  <c r="F144" i="10"/>
  <c r="G144" i="10"/>
  <c r="H144" i="10"/>
  <c r="L144" i="10"/>
  <c r="A145" i="10"/>
  <c r="B145" i="10"/>
  <c r="C145" i="10"/>
  <c r="D145" i="10"/>
  <c r="E145" i="10"/>
  <c r="F145" i="10"/>
  <c r="G145" i="10"/>
  <c r="H145" i="10"/>
  <c r="L145" i="10"/>
  <c r="A146" i="10"/>
  <c r="B146" i="10"/>
  <c r="C146" i="10"/>
  <c r="D146" i="10"/>
  <c r="E146" i="10"/>
  <c r="F146" i="10"/>
  <c r="G146" i="10"/>
  <c r="H146" i="10"/>
  <c r="L146" i="10"/>
  <c r="A147" i="10"/>
  <c r="C147" i="10"/>
  <c r="D147" i="10"/>
  <c r="E147" i="10"/>
  <c r="F147" i="10"/>
  <c r="G147" i="10"/>
  <c r="H147" i="10"/>
  <c r="L147" i="10"/>
  <c r="A148" i="10"/>
  <c r="C148" i="10"/>
  <c r="D148" i="10"/>
  <c r="E148" i="10"/>
  <c r="F148" i="10"/>
  <c r="G148" i="10"/>
  <c r="H148" i="10"/>
  <c r="L148" i="10"/>
  <c r="A149" i="10"/>
  <c r="C149" i="10"/>
  <c r="D149" i="10"/>
  <c r="E149" i="10"/>
  <c r="F149" i="10"/>
  <c r="G149" i="10"/>
  <c r="H149" i="10"/>
  <c r="L149" i="10"/>
  <c r="A150" i="10"/>
  <c r="C150" i="10"/>
  <c r="D150" i="10"/>
  <c r="E150" i="10"/>
  <c r="F150" i="10"/>
  <c r="G150" i="10"/>
  <c r="H150" i="10"/>
  <c r="L150" i="10"/>
  <c r="A151" i="10"/>
  <c r="C151" i="10"/>
  <c r="D151" i="10"/>
  <c r="E151" i="10"/>
  <c r="F151" i="10"/>
  <c r="G151" i="10"/>
  <c r="H151" i="10"/>
  <c r="L151" i="10"/>
  <c r="A152" i="10"/>
  <c r="C152" i="10"/>
  <c r="D152" i="10"/>
  <c r="E152" i="10"/>
  <c r="F152" i="10"/>
  <c r="G152" i="10"/>
  <c r="H152" i="10"/>
  <c r="L152" i="10"/>
  <c r="A153" i="10"/>
  <c r="C153" i="10"/>
  <c r="D153" i="10"/>
  <c r="E153" i="10"/>
  <c r="F153" i="10"/>
  <c r="G153" i="10"/>
  <c r="H153" i="10"/>
  <c r="L153" i="10"/>
  <c r="A154" i="10"/>
  <c r="C154" i="10"/>
  <c r="D154" i="10"/>
  <c r="E154" i="10"/>
  <c r="F154" i="10"/>
  <c r="G154" i="10"/>
  <c r="H154" i="10"/>
  <c r="L154" i="10"/>
  <c r="A155" i="10"/>
  <c r="C155" i="10"/>
  <c r="D155" i="10"/>
  <c r="E155" i="10"/>
  <c r="F155" i="10"/>
  <c r="G155" i="10"/>
  <c r="H155" i="10"/>
  <c r="L155" i="10"/>
  <c r="A156" i="10"/>
  <c r="B156" i="10"/>
  <c r="C156" i="10"/>
  <c r="D156" i="10"/>
  <c r="E156" i="10"/>
  <c r="F156" i="10"/>
  <c r="G156" i="10"/>
  <c r="H156" i="10"/>
  <c r="L156" i="10"/>
  <c r="A157" i="10"/>
  <c r="B157" i="10"/>
  <c r="C157" i="10"/>
  <c r="D157" i="10"/>
  <c r="E157" i="10"/>
  <c r="F157" i="10"/>
  <c r="G157" i="10"/>
  <c r="H157" i="10"/>
  <c r="L157" i="10"/>
  <c r="A158" i="10"/>
  <c r="B158" i="10"/>
  <c r="C158" i="10"/>
  <c r="D158" i="10"/>
  <c r="E158" i="10"/>
  <c r="F158" i="10"/>
  <c r="G158" i="10"/>
  <c r="H158" i="10"/>
  <c r="L158" i="10"/>
  <c r="A159" i="10"/>
  <c r="B159" i="10"/>
  <c r="C159" i="10"/>
  <c r="D159" i="10"/>
  <c r="E159" i="10"/>
  <c r="F159" i="10"/>
  <c r="G159" i="10"/>
  <c r="H159" i="10"/>
  <c r="I159" i="10"/>
  <c r="J159" i="10"/>
  <c r="K159" i="10"/>
  <c r="L159" i="10"/>
  <c r="A160" i="10"/>
  <c r="B160" i="10"/>
  <c r="D160" i="10"/>
  <c r="E160" i="10"/>
  <c r="F160" i="10"/>
  <c r="G160" i="10"/>
  <c r="H160" i="10"/>
  <c r="L160" i="10"/>
  <c r="A161" i="10"/>
  <c r="B161" i="10"/>
  <c r="D161" i="10"/>
  <c r="E161" i="10"/>
  <c r="F161" i="10"/>
  <c r="G161" i="10"/>
  <c r="H161" i="10"/>
  <c r="L161" i="10"/>
  <c r="A162" i="10"/>
  <c r="B162" i="10"/>
  <c r="D162" i="10"/>
  <c r="E162" i="10"/>
  <c r="F162" i="10"/>
  <c r="G162" i="10"/>
  <c r="H162" i="10"/>
  <c r="L162" i="10"/>
  <c r="A163" i="10"/>
  <c r="B163" i="10"/>
  <c r="D163" i="10"/>
  <c r="E163" i="10"/>
  <c r="F163" i="10"/>
  <c r="G163" i="10"/>
  <c r="H163" i="10"/>
  <c r="L163" i="10"/>
  <c r="A164" i="10"/>
  <c r="B164" i="10"/>
  <c r="D164" i="10"/>
  <c r="E164" i="10"/>
  <c r="F164" i="10"/>
  <c r="G164" i="10"/>
  <c r="H164" i="10"/>
  <c r="L164" i="10"/>
  <c r="A165" i="10"/>
  <c r="B165" i="10"/>
  <c r="D165" i="10"/>
  <c r="E165" i="10"/>
  <c r="F165" i="10"/>
  <c r="G165" i="10"/>
  <c r="H165" i="10"/>
  <c r="L165" i="10"/>
  <c r="A166" i="10"/>
  <c r="B166" i="10"/>
  <c r="D166" i="10"/>
  <c r="E166" i="10"/>
  <c r="F166" i="10"/>
  <c r="G166" i="10"/>
  <c r="H166" i="10"/>
  <c r="L166" i="10"/>
  <c r="A167" i="10"/>
  <c r="B167" i="10"/>
  <c r="D167" i="10"/>
  <c r="E167" i="10"/>
  <c r="F167" i="10"/>
  <c r="G167" i="10"/>
  <c r="H167" i="10"/>
  <c r="L167" i="10"/>
  <c r="A168" i="10"/>
  <c r="B168" i="10"/>
  <c r="D168" i="10"/>
  <c r="E168" i="10"/>
  <c r="F168" i="10"/>
  <c r="G168" i="10"/>
  <c r="H168" i="10"/>
  <c r="L168" i="10"/>
  <c r="A169" i="10"/>
  <c r="B169" i="10"/>
  <c r="C169" i="10"/>
  <c r="D169" i="10"/>
  <c r="E169" i="10"/>
  <c r="F169" i="10"/>
  <c r="G169" i="10"/>
  <c r="H169" i="10"/>
  <c r="L169" i="10"/>
  <c r="A170" i="10"/>
  <c r="B170" i="10"/>
  <c r="D170" i="10"/>
  <c r="E170" i="10"/>
  <c r="F170" i="10"/>
  <c r="G170" i="10"/>
  <c r="H170" i="10"/>
  <c r="L170" i="10"/>
  <c r="A171" i="10"/>
  <c r="B171" i="10"/>
  <c r="D171" i="10"/>
  <c r="E171" i="10"/>
  <c r="F171" i="10"/>
  <c r="G171" i="10"/>
  <c r="H171" i="10"/>
  <c r="L171" i="10"/>
  <c r="A172" i="10"/>
  <c r="B172" i="10"/>
  <c r="D172" i="10"/>
  <c r="E172" i="10"/>
  <c r="F172" i="10"/>
  <c r="G172" i="10"/>
  <c r="H172" i="10"/>
  <c r="L172" i="10"/>
  <c r="A173" i="10"/>
  <c r="C173" i="10"/>
  <c r="D173" i="10"/>
  <c r="E173" i="10"/>
  <c r="F173" i="10"/>
  <c r="G173" i="10"/>
  <c r="H173" i="10"/>
  <c r="L173" i="10"/>
  <c r="A174" i="10"/>
  <c r="D174" i="10"/>
  <c r="E174" i="10"/>
  <c r="F174" i="10"/>
  <c r="G174" i="10"/>
  <c r="H174" i="10"/>
  <c r="L174" i="10"/>
  <c r="A175" i="10"/>
  <c r="B175" i="10"/>
  <c r="C175" i="10"/>
  <c r="D175" i="10"/>
  <c r="E175" i="10"/>
  <c r="F175" i="10"/>
  <c r="G175" i="10"/>
  <c r="H175" i="10"/>
  <c r="L175" i="10"/>
  <c r="A176" i="10"/>
  <c r="B176" i="10"/>
  <c r="C176" i="10"/>
  <c r="D176" i="10"/>
  <c r="E176" i="10"/>
  <c r="F176" i="10"/>
  <c r="G176" i="10"/>
  <c r="H176" i="10"/>
  <c r="I176" i="10"/>
  <c r="J176" i="10"/>
  <c r="K176" i="10"/>
  <c r="L176" i="10"/>
  <c r="A177" i="10"/>
  <c r="B177" i="10"/>
  <c r="C177" i="10"/>
  <c r="D177" i="10"/>
  <c r="E177" i="10"/>
  <c r="F177" i="10"/>
  <c r="G177" i="10"/>
  <c r="H177" i="10"/>
  <c r="I177" i="10"/>
  <c r="J177" i="10"/>
  <c r="K177" i="10"/>
  <c r="L177" i="10"/>
  <c r="A178" i="10"/>
  <c r="B178" i="10"/>
  <c r="C178" i="10"/>
  <c r="D178" i="10"/>
  <c r="E178" i="10"/>
  <c r="F178" i="10"/>
  <c r="G178" i="10"/>
  <c r="H178" i="10"/>
  <c r="I178" i="10"/>
  <c r="J178" i="10"/>
  <c r="K178" i="10"/>
  <c r="L178" i="10"/>
  <c r="A179" i="10"/>
  <c r="B179" i="10"/>
  <c r="C179" i="10"/>
  <c r="D179" i="10"/>
  <c r="E179" i="10"/>
  <c r="F179" i="10"/>
  <c r="G179" i="10"/>
  <c r="H179" i="10"/>
  <c r="I179" i="10"/>
  <c r="J179" i="10"/>
  <c r="K179" i="10"/>
  <c r="L179" i="10"/>
  <c r="A180" i="10"/>
  <c r="B180" i="10"/>
  <c r="C180" i="10"/>
  <c r="D180" i="10"/>
  <c r="E180" i="10"/>
  <c r="F180" i="10"/>
  <c r="G180" i="10"/>
  <c r="H180" i="10"/>
  <c r="I180" i="10"/>
  <c r="J180" i="10"/>
  <c r="K180" i="10"/>
  <c r="L180" i="10"/>
  <c r="A181" i="10"/>
  <c r="B181" i="10"/>
  <c r="C181" i="10"/>
  <c r="D181" i="10"/>
  <c r="E181" i="10"/>
  <c r="F181" i="10"/>
  <c r="G181" i="10"/>
  <c r="H181" i="10"/>
  <c r="I181" i="10"/>
  <c r="J181" i="10"/>
  <c r="K181" i="10"/>
  <c r="L181" i="10"/>
  <c r="A182" i="10"/>
  <c r="B182" i="10"/>
  <c r="C182" i="10"/>
  <c r="D182" i="10"/>
  <c r="E182" i="10"/>
  <c r="F182" i="10"/>
  <c r="G182" i="10"/>
  <c r="H182" i="10"/>
  <c r="I182" i="10"/>
  <c r="J182" i="10"/>
  <c r="K182" i="10"/>
  <c r="L182" i="10"/>
  <c r="A183" i="10"/>
  <c r="B183" i="10"/>
  <c r="C183" i="10"/>
  <c r="D183" i="10"/>
  <c r="E183" i="10"/>
  <c r="F183" i="10"/>
  <c r="G183" i="10"/>
  <c r="H183" i="10"/>
  <c r="I183" i="10"/>
  <c r="J183" i="10"/>
  <c r="K183" i="10"/>
  <c r="L183" i="10"/>
  <c r="A184" i="10"/>
  <c r="B184" i="10"/>
  <c r="C184" i="10"/>
  <c r="D184" i="10"/>
  <c r="E184" i="10"/>
  <c r="F184" i="10"/>
  <c r="G184" i="10"/>
  <c r="H184" i="10"/>
  <c r="I184" i="10"/>
  <c r="J184" i="10"/>
  <c r="K184" i="10"/>
  <c r="L184" i="10"/>
  <c r="A185" i="10"/>
  <c r="B185" i="10"/>
  <c r="C185" i="10"/>
  <c r="D185" i="10"/>
  <c r="E185" i="10"/>
  <c r="F185" i="10"/>
  <c r="G185" i="10"/>
  <c r="H185" i="10"/>
  <c r="I185" i="10"/>
  <c r="J185" i="10"/>
  <c r="K185" i="10"/>
  <c r="L185" i="10"/>
  <c r="A186" i="10"/>
  <c r="B186" i="10"/>
  <c r="C186" i="10"/>
  <c r="D186" i="10"/>
  <c r="E186" i="10"/>
  <c r="F186" i="10"/>
  <c r="G186" i="10"/>
  <c r="H186" i="10"/>
  <c r="I186" i="10"/>
  <c r="J186" i="10"/>
  <c r="K186" i="10"/>
  <c r="L186" i="10"/>
  <c r="A187" i="10"/>
  <c r="B187" i="10"/>
  <c r="C187" i="10"/>
  <c r="D187" i="10"/>
  <c r="E187" i="10"/>
  <c r="F187" i="10"/>
  <c r="G187" i="10"/>
  <c r="H187" i="10"/>
  <c r="I187" i="10"/>
  <c r="J187" i="10"/>
  <c r="K187" i="10"/>
  <c r="L187" i="10"/>
  <c r="A188" i="10"/>
  <c r="B188" i="10"/>
  <c r="C188" i="10"/>
  <c r="D188" i="10"/>
  <c r="E188" i="10"/>
  <c r="F188" i="10"/>
  <c r="G188" i="10"/>
  <c r="H188" i="10"/>
  <c r="I188" i="10"/>
  <c r="J188" i="10"/>
  <c r="K188" i="10"/>
  <c r="L188" i="10"/>
  <c r="A189" i="10"/>
  <c r="B189" i="10"/>
  <c r="C189" i="10"/>
  <c r="D189" i="10"/>
  <c r="E189" i="10"/>
  <c r="F189" i="10"/>
  <c r="G189" i="10"/>
  <c r="H189" i="10"/>
  <c r="I189" i="10"/>
  <c r="J189" i="10"/>
  <c r="K189" i="10"/>
  <c r="L189" i="10"/>
  <c r="A190" i="10"/>
  <c r="B190" i="10"/>
  <c r="C190" i="10"/>
  <c r="D190" i="10"/>
  <c r="E190" i="10"/>
  <c r="F190" i="10"/>
  <c r="G190" i="10"/>
  <c r="H190" i="10"/>
  <c r="I190" i="10"/>
  <c r="J190" i="10"/>
  <c r="K190" i="10"/>
  <c r="L190" i="10"/>
  <c r="A191" i="10"/>
  <c r="B191" i="10"/>
  <c r="C191" i="10"/>
  <c r="D191" i="10"/>
  <c r="E191" i="10"/>
  <c r="F191" i="10"/>
  <c r="G191" i="10"/>
  <c r="H191" i="10"/>
  <c r="I191" i="10"/>
  <c r="J191" i="10"/>
  <c r="K191" i="10"/>
  <c r="L191" i="10"/>
  <c r="A192" i="10"/>
  <c r="B192" i="10"/>
  <c r="C192" i="10"/>
  <c r="D192" i="10"/>
  <c r="E192" i="10"/>
  <c r="F192" i="10"/>
  <c r="G192" i="10"/>
  <c r="H192" i="10"/>
  <c r="I192" i="10"/>
  <c r="J192" i="10"/>
  <c r="K192" i="10"/>
  <c r="L192" i="10"/>
  <c r="A193" i="10"/>
  <c r="B193" i="10"/>
  <c r="C193" i="10"/>
  <c r="D193" i="10"/>
  <c r="E193" i="10"/>
  <c r="F193" i="10"/>
  <c r="G193" i="10"/>
  <c r="H193" i="10"/>
  <c r="I193" i="10"/>
  <c r="J193" i="10"/>
  <c r="K193" i="10"/>
  <c r="L193" i="10"/>
  <c r="A194" i="10"/>
  <c r="B194" i="10"/>
  <c r="C194" i="10"/>
  <c r="D194" i="10"/>
  <c r="E194" i="10"/>
  <c r="F194" i="10"/>
  <c r="G194" i="10"/>
  <c r="H194" i="10"/>
  <c r="I194" i="10"/>
  <c r="J194" i="10"/>
  <c r="K194" i="10"/>
  <c r="L194" i="10"/>
  <c r="A195" i="10"/>
  <c r="B195" i="10"/>
  <c r="C195" i="10"/>
  <c r="D195" i="10"/>
  <c r="E195" i="10"/>
  <c r="F195" i="10"/>
  <c r="G195" i="10"/>
  <c r="H195" i="10"/>
  <c r="I195" i="10"/>
  <c r="J195" i="10"/>
  <c r="K195" i="10"/>
  <c r="L195" i="10"/>
  <c r="A196" i="10"/>
  <c r="B196" i="10"/>
  <c r="C196" i="10"/>
  <c r="D196" i="10"/>
  <c r="E196" i="10"/>
  <c r="F196" i="10"/>
  <c r="G196" i="10"/>
  <c r="H196" i="10"/>
  <c r="I196" i="10"/>
  <c r="J196" i="10"/>
  <c r="K196" i="10"/>
  <c r="L196" i="10"/>
  <c r="A197" i="10"/>
  <c r="B197" i="10"/>
  <c r="C197" i="10"/>
  <c r="D197" i="10"/>
  <c r="E197" i="10"/>
  <c r="F197" i="10"/>
  <c r="G197" i="10"/>
  <c r="H197" i="10"/>
  <c r="I197" i="10"/>
  <c r="J197" i="10"/>
  <c r="K197" i="10"/>
  <c r="L197" i="10"/>
  <c r="A198" i="10"/>
  <c r="B198" i="10"/>
  <c r="C198" i="10"/>
  <c r="D198" i="10"/>
  <c r="E198" i="10"/>
  <c r="F198" i="10"/>
  <c r="G198" i="10"/>
  <c r="H198" i="10"/>
  <c r="I198" i="10"/>
  <c r="J198" i="10"/>
  <c r="K198" i="10"/>
  <c r="L198" i="10"/>
  <c r="A199" i="10"/>
  <c r="B199" i="10"/>
  <c r="C199" i="10"/>
  <c r="D199" i="10"/>
  <c r="E199" i="10"/>
  <c r="F199" i="10"/>
  <c r="G199" i="10"/>
  <c r="H199" i="10"/>
  <c r="I199" i="10"/>
  <c r="J199" i="10"/>
  <c r="K199" i="10"/>
  <c r="L199" i="10"/>
  <c r="A9" i="10"/>
  <c r="B9" i="10"/>
  <c r="C9" i="10"/>
  <c r="D9" i="10"/>
  <c r="E9" i="10"/>
  <c r="F9" i="10"/>
  <c r="G9" i="10"/>
  <c r="H9" i="10"/>
  <c r="C4" i="14"/>
  <c r="D4" i="14"/>
  <c r="E4" i="14"/>
  <c r="F4" i="14"/>
  <c r="G4" i="14"/>
  <c r="H4" i="14"/>
  <c r="J4" i="14"/>
  <c r="L4" i="14"/>
  <c r="M4" i="14"/>
  <c r="N4" i="14"/>
  <c r="O4" i="14"/>
  <c r="P4" i="14"/>
  <c r="C5" i="14"/>
  <c r="D5" i="14"/>
  <c r="E5" i="14"/>
  <c r="F5" i="14"/>
  <c r="G5" i="14"/>
  <c r="H5" i="14"/>
  <c r="J5" i="14"/>
  <c r="L5" i="14"/>
  <c r="M5" i="14"/>
  <c r="N5" i="14"/>
  <c r="O5" i="14"/>
  <c r="P5" i="14"/>
  <c r="C6" i="14"/>
  <c r="D6" i="14"/>
  <c r="E6" i="14"/>
  <c r="F6" i="14"/>
  <c r="G6" i="14"/>
  <c r="H6" i="14"/>
  <c r="J6" i="14"/>
  <c r="L6" i="14"/>
  <c r="M6" i="14"/>
  <c r="N6" i="14"/>
  <c r="O6" i="14"/>
  <c r="P6" i="14"/>
  <c r="C7" i="14"/>
  <c r="D7" i="14"/>
  <c r="E7" i="14"/>
  <c r="F7" i="14"/>
  <c r="G7" i="14"/>
  <c r="H7" i="14"/>
  <c r="J7" i="14"/>
  <c r="L7" i="14"/>
  <c r="M7" i="14"/>
  <c r="N7" i="14"/>
  <c r="O7" i="14"/>
  <c r="P7" i="14"/>
  <c r="C8" i="14"/>
  <c r="D8" i="14"/>
  <c r="E8" i="14"/>
  <c r="F8" i="14"/>
  <c r="G8" i="14"/>
  <c r="H8" i="14"/>
  <c r="J8" i="14"/>
  <c r="L8" i="14"/>
  <c r="M8" i="14"/>
  <c r="N8" i="14"/>
  <c r="O8" i="14"/>
  <c r="P8" i="14"/>
  <c r="C9" i="14"/>
  <c r="D9" i="14"/>
  <c r="E9" i="14"/>
  <c r="F9" i="14"/>
  <c r="G9" i="14"/>
  <c r="H9" i="14"/>
  <c r="J9" i="14"/>
  <c r="L9" i="14"/>
  <c r="M9" i="14"/>
  <c r="N9" i="14"/>
  <c r="O9" i="14"/>
  <c r="P9" i="14"/>
  <c r="C10" i="14"/>
  <c r="D10" i="14"/>
  <c r="E10" i="14"/>
  <c r="F10" i="14"/>
  <c r="G10" i="14"/>
  <c r="H10" i="14"/>
  <c r="J10" i="14"/>
  <c r="L10" i="14"/>
  <c r="M10" i="14"/>
  <c r="N10" i="14"/>
  <c r="O10" i="14"/>
  <c r="P10" i="14"/>
  <c r="C11" i="14"/>
  <c r="D11" i="14"/>
  <c r="E11" i="14"/>
  <c r="F11" i="14"/>
  <c r="G11" i="14"/>
  <c r="H11" i="14"/>
  <c r="J11" i="14"/>
  <c r="L11" i="14"/>
  <c r="M11" i="14"/>
  <c r="N11" i="14"/>
  <c r="O11" i="14"/>
  <c r="P11" i="14"/>
  <c r="C12" i="14"/>
  <c r="D12" i="14"/>
  <c r="E12" i="14"/>
  <c r="F12" i="14"/>
  <c r="G12" i="14"/>
  <c r="H12" i="14"/>
  <c r="J12" i="14"/>
  <c r="L12" i="14"/>
  <c r="M12" i="14"/>
  <c r="N12" i="14"/>
  <c r="O12" i="14"/>
  <c r="P12" i="14"/>
  <c r="C13" i="14"/>
  <c r="D13" i="14"/>
  <c r="E13" i="14"/>
  <c r="F13" i="14"/>
  <c r="G13" i="14"/>
  <c r="H13" i="14"/>
  <c r="J13" i="14"/>
  <c r="L13" i="14"/>
  <c r="M13" i="14"/>
  <c r="N13" i="14"/>
  <c r="O13" i="14"/>
  <c r="P13" i="14"/>
  <c r="C14" i="14"/>
  <c r="D14" i="14"/>
  <c r="E14" i="14"/>
  <c r="F14" i="14"/>
  <c r="G14" i="14"/>
  <c r="H14" i="14"/>
  <c r="J14" i="14"/>
  <c r="L14" i="14"/>
  <c r="N14" i="14"/>
  <c r="O14" i="14"/>
  <c r="P14" i="14"/>
  <c r="C15" i="14"/>
  <c r="D15" i="14"/>
  <c r="E15" i="14"/>
  <c r="F15" i="14"/>
  <c r="G15" i="14"/>
  <c r="H15" i="14"/>
  <c r="J15" i="14"/>
  <c r="L15" i="14"/>
  <c r="M15" i="14"/>
  <c r="N15" i="14"/>
  <c r="O15" i="14"/>
  <c r="P15" i="14"/>
  <c r="C16" i="14"/>
  <c r="D16" i="14"/>
  <c r="E16" i="14"/>
  <c r="F16" i="14"/>
  <c r="G16" i="14"/>
  <c r="H16" i="14"/>
  <c r="J16" i="14"/>
  <c r="L16" i="14"/>
  <c r="M16" i="14"/>
  <c r="N16" i="14"/>
  <c r="O16" i="14"/>
  <c r="P16" i="14"/>
  <c r="C17" i="14"/>
  <c r="D17" i="14"/>
  <c r="E17" i="14"/>
  <c r="F17" i="14"/>
  <c r="G17" i="14"/>
  <c r="H17" i="14"/>
  <c r="J17" i="14"/>
  <c r="L17" i="14"/>
  <c r="M17" i="14"/>
  <c r="N17" i="14"/>
  <c r="O17" i="14"/>
  <c r="P17" i="14"/>
  <c r="C18" i="14"/>
  <c r="D18" i="14"/>
  <c r="E18" i="14"/>
  <c r="F18" i="14"/>
  <c r="G18" i="14"/>
  <c r="H18" i="14"/>
  <c r="J18" i="14"/>
  <c r="L18" i="14"/>
  <c r="M18" i="14"/>
  <c r="N18" i="14"/>
  <c r="O18" i="14"/>
  <c r="P18" i="14"/>
  <c r="C19" i="14"/>
  <c r="D19" i="14"/>
  <c r="E19" i="14"/>
  <c r="F19" i="14"/>
  <c r="G19" i="14"/>
  <c r="H19" i="14"/>
  <c r="J19" i="14"/>
  <c r="L19" i="14"/>
  <c r="M19" i="14"/>
  <c r="N19" i="14"/>
  <c r="O19" i="14"/>
  <c r="P19" i="14"/>
  <c r="C20" i="14"/>
  <c r="D20" i="14"/>
  <c r="E20" i="14"/>
  <c r="F20" i="14"/>
  <c r="G20" i="14"/>
  <c r="H20" i="14"/>
  <c r="J20" i="14"/>
  <c r="L20" i="14"/>
  <c r="M20" i="14"/>
  <c r="N20" i="14"/>
  <c r="O20" i="14"/>
  <c r="P20" i="14"/>
  <c r="C21" i="14"/>
  <c r="D21" i="14"/>
  <c r="E21" i="14"/>
  <c r="F21" i="14"/>
  <c r="G21" i="14"/>
  <c r="H21" i="14"/>
  <c r="J21" i="14"/>
  <c r="L21" i="14"/>
  <c r="M21" i="14"/>
  <c r="N21" i="14"/>
  <c r="O21" i="14"/>
  <c r="P21" i="14"/>
  <c r="C22" i="14"/>
  <c r="D22" i="14"/>
  <c r="E22" i="14"/>
  <c r="F22" i="14"/>
  <c r="G22" i="14"/>
  <c r="H22" i="14"/>
  <c r="J22" i="14"/>
  <c r="L22" i="14"/>
  <c r="M22" i="14"/>
  <c r="N22" i="14"/>
  <c r="O22" i="14"/>
  <c r="P22" i="14"/>
  <c r="C23" i="14"/>
  <c r="D23" i="14"/>
  <c r="E23" i="14"/>
  <c r="F23" i="14"/>
  <c r="G23" i="14"/>
  <c r="H23" i="14"/>
  <c r="J23" i="14"/>
  <c r="L23" i="14"/>
  <c r="M23" i="14"/>
  <c r="N23" i="14"/>
  <c r="O23" i="14"/>
  <c r="P23" i="14"/>
  <c r="C24" i="14"/>
  <c r="D24" i="14"/>
  <c r="E24" i="14"/>
  <c r="F24" i="14"/>
  <c r="G24" i="14"/>
  <c r="H24" i="14"/>
  <c r="J24" i="14"/>
  <c r="L24" i="14"/>
  <c r="M24" i="14"/>
  <c r="N24" i="14"/>
  <c r="O24" i="14"/>
  <c r="P24" i="14"/>
  <c r="C25" i="14"/>
  <c r="D25" i="14"/>
  <c r="E25" i="14"/>
  <c r="F25" i="14"/>
  <c r="G25" i="14"/>
  <c r="H25" i="14"/>
  <c r="J25" i="14"/>
  <c r="L25" i="14"/>
  <c r="M25" i="14"/>
  <c r="N25" i="14"/>
  <c r="O25" i="14"/>
  <c r="P25" i="14"/>
  <c r="C26" i="14"/>
  <c r="D26" i="14"/>
  <c r="E26" i="14"/>
  <c r="F26" i="14"/>
  <c r="G26" i="14"/>
  <c r="H26" i="14"/>
  <c r="J26" i="14"/>
  <c r="L26" i="14"/>
  <c r="M26" i="14"/>
  <c r="N26" i="14"/>
  <c r="O26" i="14"/>
  <c r="P26" i="14"/>
  <c r="C27" i="14"/>
  <c r="D27" i="14"/>
  <c r="E27" i="14"/>
  <c r="F27" i="14"/>
  <c r="G27" i="14"/>
  <c r="H27" i="14"/>
  <c r="J27" i="14"/>
  <c r="L27" i="14"/>
  <c r="M27" i="14"/>
  <c r="N27" i="14"/>
  <c r="O27" i="14"/>
  <c r="P27" i="14"/>
  <c r="C28" i="14"/>
  <c r="D28" i="14"/>
  <c r="E28" i="14"/>
  <c r="F28" i="14"/>
  <c r="G28" i="14"/>
  <c r="H28" i="14"/>
  <c r="J28" i="14"/>
  <c r="L28" i="14"/>
  <c r="M28" i="14"/>
  <c r="N28" i="14"/>
  <c r="O28" i="14"/>
  <c r="P28" i="14"/>
  <c r="C29" i="14"/>
  <c r="D29" i="14"/>
  <c r="E29" i="14"/>
  <c r="F29" i="14"/>
  <c r="G29" i="14"/>
  <c r="H29" i="14"/>
  <c r="J29" i="14"/>
  <c r="L29" i="14"/>
  <c r="M29" i="14"/>
  <c r="N29" i="14"/>
  <c r="O29" i="14"/>
  <c r="P29" i="14"/>
  <c r="C30" i="14"/>
  <c r="D30" i="14"/>
  <c r="E30" i="14"/>
  <c r="F30" i="14"/>
  <c r="G30" i="14"/>
  <c r="H30" i="14"/>
  <c r="J30" i="14"/>
  <c r="L30" i="14"/>
  <c r="M30" i="14"/>
  <c r="N30" i="14"/>
  <c r="O30" i="14"/>
  <c r="P30" i="14"/>
  <c r="C31" i="14"/>
  <c r="D31" i="14"/>
  <c r="E31" i="14"/>
  <c r="F31" i="14"/>
  <c r="G31" i="14"/>
  <c r="H31" i="14"/>
  <c r="J31" i="14"/>
  <c r="L31" i="14"/>
  <c r="M31" i="14"/>
  <c r="N31" i="14"/>
  <c r="O31" i="14"/>
  <c r="P31" i="14"/>
  <c r="C32" i="14"/>
  <c r="D32" i="14"/>
  <c r="E32" i="14"/>
  <c r="F32" i="14"/>
  <c r="G32" i="14"/>
  <c r="H32" i="14"/>
  <c r="J32" i="14"/>
  <c r="L32" i="14"/>
  <c r="M32" i="14"/>
  <c r="N32" i="14"/>
  <c r="O32" i="14"/>
  <c r="P32" i="14"/>
  <c r="C33" i="14"/>
  <c r="D33" i="14"/>
  <c r="E33" i="14"/>
  <c r="F33" i="14"/>
  <c r="G33" i="14"/>
  <c r="H33" i="14"/>
  <c r="J33" i="14"/>
  <c r="L33" i="14"/>
  <c r="M33" i="14"/>
  <c r="N33" i="14"/>
  <c r="O33" i="14"/>
  <c r="P33" i="14"/>
  <c r="C34" i="14"/>
  <c r="D34" i="14"/>
  <c r="E34" i="14"/>
  <c r="F34" i="14"/>
  <c r="G34" i="14"/>
  <c r="H34" i="14"/>
  <c r="J34" i="14"/>
  <c r="L34" i="14"/>
  <c r="M34" i="14"/>
  <c r="N34" i="14"/>
  <c r="O34" i="14"/>
  <c r="P34" i="14"/>
  <c r="C35" i="14"/>
  <c r="D35" i="14"/>
  <c r="E35" i="14"/>
  <c r="F35" i="14"/>
  <c r="G35" i="14"/>
  <c r="H35" i="14"/>
  <c r="J35" i="14"/>
  <c r="L35" i="14"/>
  <c r="M35" i="14"/>
  <c r="N35" i="14"/>
  <c r="O35" i="14"/>
  <c r="P35" i="14"/>
  <c r="C36" i="14"/>
  <c r="D36" i="14"/>
  <c r="E36" i="14"/>
  <c r="F36" i="14"/>
  <c r="G36" i="14"/>
  <c r="H36" i="14"/>
  <c r="J36" i="14"/>
  <c r="L36" i="14"/>
  <c r="M36" i="14"/>
  <c r="N36" i="14"/>
  <c r="O36" i="14"/>
  <c r="P36" i="14"/>
  <c r="C37" i="14"/>
  <c r="D37" i="14"/>
  <c r="E37" i="14"/>
  <c r="F37" i="14"/>
  <c r="G37" i="14"/>
  <c r="H37" i="14"/>
  <c r="J37" i="14"/>
  <c r="L37" i="14"/>
  <c r="M37" i="14"/>
  <c r="N37" i="14"/>
  <c r="O37" i="14"/>
  <c r="P37" i="14"/>
  <c r="C38" i="14"/>
  <c r="D38" i="14"/>
  <c r="E38" i="14"/>
  <c r="F38" i="14"/>
  <c r="G38" i="14"/>
  <c r="H38" i="14"/>
  <c r="J38" i="14"/>
  <c r="L38" i="14"/>
  <c r="M38" i="14"/>
  <c r="N38" i="14"/>
  <c r="O38" i="14"/>
  <c r="P38" i="14"/>
  <c r="C39" i="14"/>
  <c r="D39" i="14"/>
  <c r="E39" i="14"/>
  <c r="F39" i="14"/>
  <c r="G39" i="14"/>
  <c r="H39" i="14"/>
  <c r="J39" i="14"/>
  <c r="L39" i="14"/>
  <c r="M39" i="14"/>
  <c r="N39" i="14"/>
  <c r="O39" i="14"/>
  <c r="P39" i="14"/>
  <c r="C41" i="14"/>
  <c r="D41" i="14"/>
  <c r="E41" i="14"/>
  <c r="F41" i="14"/>
  <c r="G41" i="14"/>
  <c r="H41" i="14"/>
  <c r="J41" i="14"/>
  <c r="L41" i="14"/>
  <c r="M41" i="14"/>
  <c r="N41" i="14"/>
  <c r="O41" i="14"/>
  <c r="P41" i="14"/>
  <c r="C42" i="14"/>
  <c r="D42" i="14"/>
  <c r="E42" i="14"/>
  <c r="F42" i="14"/>
  <c r="G42" i="14"/>
  <c r="H42" i="14"/>
  <c r="J42" i="14"/>
  <c r="L42" i="14"/>
  <c r="M42" i="14"/>
  <c r="N42" i="14"/>
  <c r="O42" i="14"/>
  <c r="P42" i="14"/>
  <c r="C43" i="14"/>
  <c r="D43" i="14"/>
  <c r="E43" i="14"/>
  <c r="F43" i="14"/>
  <c r="G43" i="14"/>
  <c r="H43" i="14"/>
  <c r="J43" i="14"/>
  <c r="L43" i="14"/>
  <c r="M43" i="14"/>
  <c r="N43" i="14"/>
  <c r="O43" i="14"/>
  <c r="P43" i="14"/>
  <c r="C44" i="14"/>
  <c r="D44" i="14"/>
  <c r="E44" i="14"/>
  <c r="F44" i="14"/>
  <c r="G44" i="14"/>
  <c r="H44" i="14"/>
  <c r="J44" i="14"/>
  <c r="L44" i="14"/>
  <c r="M44" i="14"/>
  <c r="N44" i="14"/>
  <c r="O44" i="14"/>
  <c r="P44" i="14"/>
  <c r="C45" i="14"/>
  <c r="D45" i="14"/>
  <c r="E45" i="14"/>
  <c r="F45" i="14"/>
  <c r="G45" i="14"/>
  <c r="H45" i="14"/>
  <c r="J45" i="14"/>
  <c r="L45" i="14"/>
  <c r="M45" i="14"/>
  <c r="N45" i="14"/>
  <c r="O45" i="14"/>
  <c r="P45" i="14"/>
  <c r="C46" i="14"/>
  <c r="D46" i="14"/>
  <c r="E46" i="14"/>
  <c r="F46" i="14"/>
  <c r="G46" i="14"/>
  <c r="H46" i="14"/>
  <c r="J46" i="14"/>
  <c r="L46" i="14"/>
  <c r="M46" i="14"/>
  <c r="N46" i="14"/>
  <c r="O46" i="14"/>
  <c r="P46" i="14"/>
  <c r="C47" i="14"/>
  <c r="D47" i="14"/>
  <c r="E47" i="14"/>
  <c r="F47" i="14"/>
  <c r="G47" i="14"/>
  <c r="H47" i="14"/>
  <c r="J47" i="14"/>
  <c r="L47" i="14"/>
  <c r="M47" i="14"/>
  <c r="N47" i="14"/>
  <c r="O47" i="14"/>
  <c r="P47" i="14"/>
  <c r="C48" i="14"/>
  <c r="D48" i="14"/>
  <c r="E48" i="14"/>
  <c r="F48" i="14"/>
  <c r="G48" i="14"/>
  <c r="H48" i="14"/>
  <c r="J48" i="14"/>
  <c r="L48" i="14"/>
  <c r="M48" i="14"/>
  <c r="N48" i="14"/>
  <c r="O48" i="14"/>
  <c r="P48" i="14"/>
  <c r="C120" i="14"/>
  <c r="D120" i="14"/>
  <c r="E120" i="14"/>
  <c r="F120" i="14"/>
  <c r="G120" i="14"/>
  <c r="H120" i="14"/>
  <c r="J120" i="14"/>
  <c r="L120" i="14"/>
  <c r="M120" i="14"/>
  <c r="N120" i="14"/>
  <c r="O120" i="14"/>
  <c r="P120" i="14"/>
  <c r="C122" i="14"/>
  <c r="D122" i="14"/>
  <c r="E122" i="14"/>
  <c r="F122" i="14"/>
  <c r="G122" i="14"/>
  <c r="H122" i="14"/>
  <c r="J122" i="14"/>
  <c r="L122" i="14"/>
  <c r="M122" i="14"/>
  <c r="N122" i="14"/>
  <c r="O122" i="14"/>
  <c r="P122" i="14"/>
  <c r="C123" i="14"/>
  <c r="D123" i="14"/>
  <c r="E123" i="14"/>
  <c r="F123" i="14"/>
  <c r="G123" i="14"/>
  <c r="H123" i="14"/>
  <c r="J123" i="14"/>
  <c r="L123" i="14"/>
  <c r="M123" i="14"/>
  <c r="N123" i="14"/>
  <c r="O123" i="14"/>
  <c r="P123" i="14"/>
  <c r="C125" i="14"/>
  <c r="D125" i="14"/>
  <c r="E125" i="14"/>
  <c r="F125" i="14"/>
  <c r="G125" i="14"/>
  <c r="H125" i="14"/>
  <c r="J125" i="14"/>
  <c r="L125" i="14"/>
  <c r="M125" i="14"/>
  <c r="N125" i="14"/>
  <c r="O125" i="14"/>
  <c r="P125" i="14"/>
  <c r="C126" i="14"/>
  <c r="D126" i="14"/>
  <c r="E126" i="14"/>
  <c r="F126" i="14"/>
  <c r="G126" i="14"/>
  <c r="H126" i="14"/>
  <c r="J126" i="14"/>
  <c r="L126" i="14"/>
  <c r="M126" i="14"/>
  <c r="N126" i="14"/>
  <c r="O126" i="14"/>
  <c r="P126" i="14"/>
  <c r="C127" i="14"/>
  <c r="D127" i="14"/>
  <c r="E127" i="14"/>
  <c r="F127" i="14"/>
  <c r="G127" i="14"/>
  <c r="H127" i="14"/>
  <c r="J127" i="14"/>
  <c r="L127" i="14"/>
  <c r="M127" i="14"/>
  <c r="N127" i="14"/>
  <c r="O127" i="14"/>
  <c r="P127" i="14"/>
  <c r="C128" i="14"/>
  <c r="D128" i="14"/>
  <c r="E128" i="14"/>
  <c r="F128" i="14"/>
  <c r="G128" i="14"/>
  <c r="H128" i="14"/>
  <c r="J128" i="14"/>
  <c r="L128" i="14"/>
  <c r="M128" i="14"/>
  <c r="N128" i="14"/>
  <c r="O128" i="14"/>
  <c r="P128" i="14"/>
  <c r="C131" i="14"/>
  <c r="D131" i="14"/>
  <c r="E131" i="14"/>
  <c r="F131" i="14"/>
  <c r="G131" i="14"/>
  <c r="H131" i="14"/>
  <c r="J131" i="14"/>
  <c r="L131" i="14"/>
  <c r="M131" i="14"/>
  <c r="N131" i="14"/>
  <c r="O131" i="14"/>
  <c r="P131" i="14"/>
  <c r="C132" i="14"/>
  <c r="D132" i="14"/>
  <c r="E132" i="14"/>
  <c r="F132" i="14"/>
  <c r="G132" i="14"/>
  <c r="H132" i="14"/>
  <c r="J132" i="14"/>
  <c r="L132" i="14"/>
  <c r="M132" i="14"/>
  <c r="N132" i="14"/>
  <c r="O132" i="14"/>
  <c r="P132" i="14"/>
  <c r="C133" i="14"/>
  <c r="D133" i="14"/>
  <c r="E133" i="14"/>
  <c r="F133" i="14"/>
  <c r="G133" i="14"/>
  <c r="H133" i="14"/>
  <c r="J133" i="14"/>
  <c r="L133" i="14"/>
  <c r="M133" i="14"/>
  <c r="N133" i="14"/>
  <c r="O133" i="14"/>
  <c r="P133" i="14"/>
  <c r="C134" i="14"/>
  <c r="D134" i="14"/>
  <c r="E134" i="14"/>
  <c r="F134" i="14"/>
  <c r="G134" i="14"/>
  <c r="H134" i="14"/>
  <c r="J134" i="14"/>
  <c r="L134" i="14"/>
  <c r="M134" i="14"/>
  <c r="N134" i="14"/>
  <c r="O134" i="14"/>
  <c r="P134" i="14"/>
  <c r="C135" i="14"/>
  <c r="D135" i="14"/>
  <c r="E135" i="14"/>
  <c r="F135" i="14"/>
  <c r="G135" i="14"/>
  <c r="H135" i="14"/>
  <c r="J135" i="14"/>
  <c r="L135" i="14"/>
  <c r="M135" i="14"/>
  <c r="N135" i="14"/>
  <c r="O135" i="14"/>
  <c r="P135" i="14"/>
  <c r="C136" i="14"/>
  <c r="D136" i="14"/>
  <c r="E136" i="14"/>
  <c r="F136" i="14"/>
  <c r="G136" i="14"/>
  <c r="H136" i="14"/>
  <c r="J136" i="14"/>
  <c r="L136" i="14"/>
  <c r="M136" i="14"/>
  <c r="N136" i="14"/>
  <c r="O136" i="14"/>
  <c r="P136" i="14"/>
  <c r="C137" i="14"/>
  <c r="D137" i="14"/>
  <c r="E137" i="14"/>
  <c r="F137" i="14"/>
  <c r="G137" i="14"/>
  <c r="H137" i="14"/>
  <c r="J137" i="14"/>
  <c r="L137" i="14"/>
  <c r="M137" i="14"/>
  <c r="N137" i="14"/>
  <c r="O137" i="14"/>
  <c r="P137" i="14"/>
  <c r="C138" i="14"/>
  <c r="D138" i="14"/>
  <c r="F138" i="14"/>
  <c r="G138" i="14"/>
  <c r="H138" i="14"/>
  <c r="J138" i="14"/>
  <c r="L138" i="14"/>
  <c r="M138" i="14"/>
  <c r="N138" i="14"/>
  <c r="O138" i="14"/>
  <c r="P138" i="14"/>
  <c r="C139" i="14"/>
  <c r="D139" i="14"/>
  <c r="E139" i="14"/>
  <c r="F139" i="14"/>
  <c r="G139" i="14"/>
  <c r="J139" i="14"/>
  <c r="L139" i="14"/>
  <c r="M139" i="14"/>
  <c r="N139" i="14"/>
  <c r="O139" i="14"/>
  <c r="P139" i="14"/>
  <c r="C140" i="14"/>
  <c r="D140" i="14"/>
  <c r="E140" i="14"/>
  <c r="F140" i="14"/>
  <c r="G140" i="14"/>
  <c r="H140" i="14"/>
  <c r="J140" i="14"/>
  <c r="L140" i="14"/>
  <c r="M140" i="14"/>
  <c r="N140" i="14"/>
  <c r="O140" i="14"/>
  <c r="P140" i="14"/>
  <c r="C141" i="14"/>
  <c r="D141" i="14"/>
  <c r="E141" i="14"/>
  <c r="F141" i="14"/>
  <c r="G141" i="14"/>
  <c r="H141" i="14"/>
  <c r="J141" i="14"/>
  <c r="L141" i="14"/>
  <c r="M141" i="14"/>
  <c r="N141" i="14"/>
  <c r="O141" i="14"/>
  <c r="P141" i="14"/>
  <c r="C142" i="14"/>
  <c r="D142" i="14"/>
  <c r="E142" i="14"/>
  <c r="F142" i="14"/>
  <c r="G142" i="14"/>
  <c r="H142" i="14"/>
  <c r="J142" i="14"/>
  <c r="L142" i="14"/>
  <c r="M142" i="14"/>
  <c r="N142" i="14"/>
  <c r="O142" i="14"/>
  <c r="P142" i="14"/>
  <c r="C143" i="14"/>
  <c r="D143" i="14"/>
  <c r="E143" i="14"/>
  <c r="F143" i="14"/>
  <c r="G143" i="14"/>
  <c r="H143" i="14"/>
  <c r="J143" i="14"/>
  <c r="L143" i="14"/>
  <c r="M143" i="14"/>
  <c r="N143" i="14"/>
  <c r="O143" i="14"/>
  <c r="P143" i="14"/>
  <c r="C144" i="14"/>
  <c r="D144" i="14"/>
  <c r="E144" i="14"/>
  <c r="F144" i="14"/>
  <c r="G144" i="14"/>
  <c r="H144" i="14"/>
  <c r="J144" i="14"/>
  <c r="L144" i="14"/>
  <c r="M144" i="14"/>
  <c r="N144" i="14"/>
  <c r="O144" i="14"/>
  <c r="P144" i="14"/>
  <c r="C145" i="14"/>
  <c r="D145" i="14"/>
  <c r="E145" i="14"/>
  <c r="F145" i="14"/>
  <c r="G145" i="14"/>
  <c r="H145" i="14"/>
  <c r="J145" i="14"/>
  <c r="L145" i="14"/>
  <c r="M145" i="14"/>
  <c r="N145" i="14"/>
  <c r="O145" i="14"/>
  <c r="P145" i="14"/>
  <c r="C146" i="14"/>
  <c r="D146" i="14"/>
  <c r="E146" i="14"/>
  <c r="F146" i="14"/>
  <c r="G146" i="14"/>
  <c r="H146" i="14"/>
  <c r="L146" i="14"/>
  <c r="M146" i="14"/>
  <c r="N146" i="14"/>
  <c r="O146" i="14"/>
  <c r="P146" i="14"/>
  <c r="C147" i="14"/>
  <c r="D147" i="14"/>
  <c r="E147" i="14"/>
  <c r="F147" i="14"/>
  <c r="G147" i="14"/>
  <c r="H147" i="14"/>
  <c r="J147" i="14"/>
  <c r="L147" i="14"/>
  <c r="M147" i="14"/>
  <c r="N147" i="14"/>
  <c r="O147" i="14"/>
  <c r="P147" i="14"/>
  <c r="C148" i="14"/>
  <c r="D148" i="14"/>
  <c r="E148" i="14"/>
  <c r="F148" i="14"/>
  <c r="G148" i="14"/>
  <c r="H148" i="14"/>
  <c r="J148" i="14"/>
  <c r="L148" i="14"/>
  <c r="M148" i="14"/>
  <c r="N148" i="14"/>
  <c r="O148" i="14"/>
  <c r="P148" i="14"/>
  <c r="C149" i="14"/>
  <c r="D149" i="14"/>
  <c r="E149" i="14"/>
  <c r="F149" i="14"/>
  <c r="G149" i="14"/>
  <c r="H149" i="14"/>
  <c r="J149" i="14"/>
  <c r="L149" i="14"/>
  <c r="M149" i="14"/>
  <c r="N149" i="14"/>
  <c r="O149" i="14"/>
  <c r="P149" i="14"/>
  <c r="C150" i="14"/>
  <c r="D150" i="14"/>
  <c r="E150" i="14"/>
  <c r="F150" i="14"/>
  <c r="G150" i="14"/>
  <c r="H150" i="14"/>
  <c r="J150" i="14"/>
  <c r="L150" i="14"/>
  <c r="M150" i="14"/>
  <c r="N150" i="14"/>
  <c r="O150" i="14"/>
  <c r="P150" i="14"/>
  <c r="C151" i="14"/>
  <c r="D151" i="14"/>
  <c r="E151" i="14"/>
  <c r="F151" i="14"/>
  <c r="G151" i="14"/>
  <c r="H151" i="14"/>
  <c r="J151" i="14"/>
  <c r="L151" i="14"/>
  <c r="M151" i="14"/>
  <c r="N151" i="14"/>
  <c r="O151" i="14"/>
  <c r="P151" i="14"/>
  <c r="C152" i="14"/>
  <c r="D152" i="14"/>
  <c r="E152" i="14"/>
  <c r="F152" i="14"/>
  <c r="G152" i="14"/>
  <c r="H152" i="14"/>
  <c r="J152" i="14"/>
  <c r="M152" i="14"/>
  <c r="N152" i="14"/>
  <c r="O152" i="14"/>
  <c r="P152" i="14"/>
  <c r="C153" i="14"/>
  <c r="D153" i="14"/>
  <c r="E153" i="14"/>
  <c r="F153" i="14"/>
  <c r="G153" i="14"/>
  <c r="H153" i="14"/>
  <c r="J153" i="14"/>
  <c r="L153" i="14"/>
  <c r="M153" i="14"/>
  <c r="N153" i="14"/>
  <c r="O153" i="14"/>
  <c r="P153" i="14"/>
  <c r="C154" i="14"/>
  <c r="D154" i="14"/>
  <c r="E154" i="14"/>
  <c r="F154" i="14"/>
  <c r="G154" i="14"/>
  <c r="H154" i="14"/>
  <c r="J154" i="14"/>
  <c r="L154" i="14"/>
  <c r="M154" i="14"/>
  <c r="N154" i="14"/>
  <c r="O154" i="14"/>
  <c r="P154" i="14"/>
  <c r="C155" i="14"/>
  <c r="D155" i="14"/>
  <c r="E155" i="14"/>
  <c r="F155" i="14"/>
  <c r="G155" i="14"/>
  <c r="H155" i="14"/>
  <c r="J155" i="14"/>
  <c r="L155" i="14"/>
  <c r="M155" i="14"/>
  <c r="N155" i="14"/>
  <c r="O155" i="14"/>
  <c r="P155" i="14"/>
  <c r="C156" i="14"/>
  <c r="D156" i="14"/>
  <c r="E156" i="14"/>
  <c r="F156" i="14"/>
  <c r="G156" i="14"/>
  <c r="H156" i="14"/>
  <c r="J156" i="14"/>
  <c r="L156" i="14"/>
  <c r="M156" i="14"/>
  <c r="N156" i="14"/>
  <c r="O156" i="14"/>
  <c r="P156" i="14"/>
  <c r="C157" i="14"/>
  <c r="D157" i="14"/>
  <c r="E157" i="14"/>
  <c r="F157" i="14"/>
  <c r="G157" i="14"/>
  <c r="H157" i="14"/>
  <c r="J157" i="14"/>
  <c r="L157" i="14"/>
  <c r="M157" i="14"/>
  <c r="N157" i="14"/>
  <c r="O157" i="14"/>
  <c r="P157" i="14"/>
  <c r="C158" i="14"/>
  <c r="D158" i="14"/>
  <c r="E158" i="14"/>
  <c r="F158" i="14"/>
  <c r="G158" i="14"/>
  <c r="H158" i="14"/>
  <c r="J158" i="14"/>
  <c r="L158" i="14"/>
  <c r="M158" i="14"/>
  <c r="N158" i="14"/>
  <c r="O158" i="14"/>
  <c r="P158" i="14"/>
  <c r="C159" i="14"/>
  <c r="D159" i="14"/>
  <c r="E159" i="14"/>
  <c r="F159" i="14"/>
  <c r="G159" i="14"/>
  <c r="H159" i="14"/>
  <c r="J159" i="14"/>
  <c r="L159" i="14"/>
  <c r="M159" i="14"/>
  <c r="N159" i="14"/>
  <c r="O159" i="14"/>
  <c r="P159" i="14"/>
  <c r="C160" i="14"/>
  <c r="D160" i="14"/>
  <c r="E160" i="14"/>
  <c r="F160" i="14"/>
  <c r="G160" i="14"/>
  <c r="H160" i="14"/>
  <c r="J160" i="14"/>
  <c r="L160" i="14"/>
  <c r="M160" i="14"/>
  <c r="N160" i="14"/>
  <c r="O160" i="14"/>
  <c r="C161" i="14"/>
  <c r="D161" i="14"/>
  <c r="E161" i="14"/>
  <c r="F161" i="14"/>
  <c r="G161" i="14"/>
  <c r="H161" i="14"/>
  <c r="J161" i="14"/>
  <c r="L161" i="14"/>
  <c r="M161" i="14"/>
  <c r="N161" i="14"/>
  <c r="O161" i="14"/>
  <c r="P161" i="14"/>
  <c r="C162" i="14"/>
  <c r="D162" i="14"/>
  <c r="E162" i="14"/>
  <c r="F162" i="14"/>
  <c r="G162" i="14"/>
  <c r="H162" i="14"/>
  <c r="J162" i="14"/>
  <c r="L162" i="14"/>
  <c r="M162" i="14"/>
  <c r="N162" i="14"/>
  <c r="O162" i="14"/>
  <c r="P162" i="14"/>
  <c r="C163" i="14"/>
  <c r="D163" i="14"/>
  <c r="E163" i="14"/>
  <c r="F163" i="14"/>
  <c r="G163" i="14"/>
  <c r="H163" i="14"/>
  <c r="J163" i="14"/>
  <c r="L163" i="14"/>
  <c r="M163" i="14"/>
  <c r="N163" i="14"/>
  <c r="O163" i="14"/>
  <c r="P163" i="14"/>
  <c r="C164" i="14"/>
  <c r="D164" i="14"/>
  <c r="E164" i="14"/>
  <c r="F164" i="14"/>
  <c r="G164" i="14"/>
  <c r="H164" i="14"/>
  <c r="J164" i="14"/>
  <c r="L164" i="14"/>
  <c r="M164" i="14"/>
  <c r="N164" i="14"/>
  <c r="O164" i="14"/>
  <c r="P164" i="14"/>
  <c r="D165" i="14"/>
  <c r="E165" i="14"/>
  <c r="F165" i="14"/>
  <c r="G165" i="14"/>
  <c r="H165" i="14"/>
  <c r="J165" i="14"/>
  <c r="L165" i="14"/>
  <c r="M165" i="14"/>
  <c r="N165" i="14"/>
  <c r="O165" i="14"/>
  <c r="P165" i="14"/>
  <c r="C166" i="14"/>
  <c r="D166" i="14"/>
  <c r="E166" i="14"/>
  <c r="F166" i="14"/>
  <c r="G166" i="14"/>
  <c r="H166" i="14"/>
  <c r="J166" i="14"/>
  <c r="L166" i="14"/>
  <c r="M166" i="14"/>
  <c r="N166" i="14"/>
  <c r="O166" i="14"/>
  <c r="P166" i="14"/>
  <c r="C171" i="14"/>
  <c r="D171" i="14"/>
  <c r="F171" i="14"/>
  <c r="G171" i="14"/>
  <c r="H171" i="14"/>
  <c r="J171" i="14"/>
  <c r="L171" i="14"/>
  <c r="M171" i="14"/>
  <c r="N171" i="14"/>
  <c r="O171" i="14"/>
  <c r="P171" i="14"/>
  <c r="O3" i="14"/>
  <c r="P3" i="14"/>
  <c r="D5" i="7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1" i="14"/>
  <c r="A42" i="14"/>
  <c r="A43" i="14"/>
  <c r="A44" i="14"/>
  <c r="A45" i="14"/>
  <c r="A46" i="14"/>
  <c r="A47" i="14"/>
  <c r="A48" i="14"/>
  <c r="A88" i="14"/>
  <c r="A120" i="14"/>
  <c r="A122" i="14"/>
  <c r="A123" i="14"/>
  <c r="A125" i="14"/>
  <c r="A126" i="14"/>
  <c r="A127" i="14"/>
  <c r="A128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71" i="14"/>
  <c r="A172" i="14"/>
  <c r="AF224" i="5"/>
  <c r="AF223" i="5"/>
  <c r="AF160" i="5"/>
  <c r="AF159" i="5"/>
  <c r="AF162" i="5"/>
  <c r="AF161" i="5"/>
  <c r="K60" i="10"/>
  <c r="J60" i="10"/>
  <c r="I60" i="10"/>
  <c r="B60" i="10"/>
  <c r="K59" i="10"/>
  <c r="J59" i="10"/>
  <c r="I59" i="10"/>
  <c r="B59" i="10"/>
  <c r="K58" i="10"/>
  <c r="J58" i="10"/>
  <c r="I58" i="10"/>
  <c r="K57" i="10"/>
  <c r="J57" i="10"/>
  <c r="I57" i="10"/>
  <c r="K56" i="10"/>
  <c r="J56" i="10"/>
  <c r="I56" i="10"/>
  <c r="C56" i="10"/>
  <c r="K55" i="10"/>
  <c r="J55" i="10"/>
  <c r="I55" i="10"/>
  <c r="B55" i="10"/>
  <c r="K54" i="10"/>
  <c r="J54" i="10"/>
  <c r="I54" i="10"/>
  <c r="B54" i="10"/>
  <c r="K53" i="10"/>
  <c r="J53" i="10"/>
  <c r="I53" i="10"/>
  <c r="K52" i="10"/>
  <c r="J52" i="10"/>
  <c r="I52" i="10"/>
  <c r="K51" i="10"/>
  <c r="J51" i="10"/>
  <c r="I51" i="10"/>
  <c r="K50" i="10"/>
  <c r="J50" i="10"/>
  <c r="I50" i="10"/>
  <c r="AF144" i="5"/>
  <c r="AF143" i="5"/>
  <c r="AF140" i="5"/>
  <c r="AF135" i="5"/>
  <c r="AF127" i="5"/>
  <c r="AF126" i="5"/>
  <c r="AF142" i="5"/>
  <c r="AF141" i="5"/>
  <c r="AF139" i="5"/>
  <c r="AF138" i="5"/>
  <c r="AF137" i="5"/>
  <c r="AF136" i="5"/>
  <c r="K77" i="10"/>
  <c r="J77" i="10"/>
  <c r="I77" i="10"/>
  <c r="B77" i="10"/>
  <c r="K75" i="10"/>
  <c r="J75" i="10"/>
  <c r="I75" i="10"/>
  <c r="B75" i="10"/>
  <c r="K73" i="10"/>
  <c r="J73" i="10"/>
  <c r="I73" i="10"/>
  <c r="K71" i="10"/>
  <c r="J71" i="10"/>
  <c r="I71" i="10"/>
  <c r="C71" i="10"/>
  <c r="B87" i="10"/>
  <c r="AM142" i="1"/>
  <c r="AL142" i="1"/>
  <c r="AK142" i="1"/>
  <c r="AJ142" i="1"/>
  <c r="AI142" i="1"/>
  <c r="AH142" i="1"/>
  <c r="AG142" i="1"/>
  <c r="AF142" i="1"/>
  <c r="V142" i="1"/>
  <c r="AM141" i="1"/>
  <c r="AL141" i="1"/>
  <c r="AK141" i="1"/>
  <c r="AJ141" i="1"/>
  <c r="AI141" i="1"/>
  <c r="AH141" i="1"/>
  <c r="AG141" i="1"/>
  <c r="AF141" i="1"/>
  <c r="V141" i="1"/>
  <c r="AM140" i="1"/>
  <c r="AL140" i="1"/>
  <c r="AK140" i="1"/>
  <c r="AJ140" i="1"/>
  <c r="AI140" i="1"/>
  <c r="AH140" i="1"/>
  <c r="AG140" i="1"/>
  <c r="AF140" i="1"/>
  <c r="V140" i="1"/>
  <c r="AM136" i="1"/>
  <c r="AL136" i="1"/>
  <c r="AK136" i="1"/>
  <c r="AJ136" i="1"/>
  <c r="AI136" i="1"/>
  <c r="AH136" i="1"/>
  <c r="AG136" i="1"/>
  <c r="AF136" i="1"/>
  <c r="V136" i="1"/>
  <c r="AM135" i="1"/>
  <c r="AL135" i="1"/>
  <c r="AK135" i="1"/>
  <c r="AJ135" i="1"/>
  <c r="AI135" i="1"/>
  <c r="AH135" i="1"/>
  <c r="AG135" i="1"/>
  <c r="AF135" i="1"/>
  <c r="V135" i="1"/>
  <c r="AM134" i="1"/>
  <c r="AL134" i="1"/>
  <c r="AK134" i="1"/>
  <c r="AJ134" i="1"/>
  <c r="AI134" i="1"/>
  <c r="AH134" i="1"/>
  <c r="AG134" i="1"/>
  <c r="AF134" i="1"/>
  <c r="V134" i="1"/>
  <c r="AM121" i="1"/>
  <c r="AL121" i="1"/>
  <c r="AK121" i="1"/>
  <c r="AJ121" i="1"/>
  <c r="AI121" i="1"/>
  <c r="AH121" i="1"/>
  <c r="AG121" i="1"/>
  <c r="AF121" i="1"/>
  <c r="V121" i="1"/>
  <c r="AM120" i="1"/>
  <c r="AL120" i="1"/>
  <c r="AK120" i="1"/>
  <c r="AJ120" i="1"/>
  <c r="AI120" i="1"/>
  <c r="AH120" i="1"/>
  <c r="AG120" i="1"/>
  <c r="AF120" i="1"/>
  <c r="V120" i="1"/>
  <c r="D16" i="11"/>
  <c r="C16" i="11"/>
  <c r="C37" i="11"/>
  <c r="N3" i="18"/>
  <c r="G1" i="19" s="1"/>
  <c r="A3" i="18"/>
  <c r="A1" i="19" s="1"/>
  <c r="E20" i="12"/>
  <c r="A13" i="19"/>
  <c r="G12" i="18"/>
  <c r="E14" i="19" s="1"/>
  <c r="F12" i="18"/>
  <c r="D14" i="19" s="1"/>
  <c r="E12" i="18"/>
  <c r="C14" i="19" s="1"/>
  <c r="D12" i="18"/>
  <c r="B14" i="19" s="1"/>
  <c r="AI19" i="17"/>
  <c r="AH19" i="17"/>
  <c r="AG19" i="17"/>
  <c r="AF19" i="17"/>
  <c r="BH19" i="17"/>
  <c r="AW19" i="17"/>
  <c r="BA19" i="17" s="1"/>
  <c r="O19" i="17"/>
  <c r="AE19" i="17"/>
  <c r="I23" i="8"/>
  <c r="I24" i="8"/>
  <c r="I22" i="8"/>
  <c r="I14" i="8"/>
  <c r="I13" i="8"/>
  <c r="A1" i="14"/>
  <c r="A17" i="23"/>
  <c r="H17" i="23"/>
  <c r="A18" i="23"/>
  <c r="H18" i="23"/>
  <c r="A19" i="23"/>
  <c r="H19" i="23"/>
  <c r="A10" i="23"/>
  <c r="B10" i="23"/>
  <c r="H10" i="23"/>
  <c r="A11" i="23"/>
  <c r="B11" i="23"/>
  <c r="H11" i="23"/>
  <c r="A9" i="23"/>
  <c r="A5" i="22"/>
  <c r="A6" i="22"/>
  <c r="A7" i="22"/>
  <c r="A9" i="22"/>
  <c r="A10" i="22"/>
  <c r="C10" i="22"/>
  <c r="C4" i="22"/>
  <c r="A4" i="22"/>
  <c r="AF143" i="1"/>
  <c r="AF144" i="1"/>
  <c r="AF145" i="1"/>
  <c r="AF146" i="1"/>
  <c r="AF147" i="1"/>
  <c r="AF148" i="1"/>
  <c r="AF149" i="1"/>
  <c r="AF150" i="1"/>
  <c r="AF152" i="1"/>
  <c r="AF153" i="1"/>
  <c r="AF154" i="1"/>
  <c r="AG143" i="1"/>
  <c r="AG144" i="1"/>
  <c r="AG145" i="1"/>
  <c r="AG146" i="1"/>
  <c r="AG147" i="1"/>
  <c r="AG148" i="1"/>
  <c r="AG149" i="1"/>
  <c r="AG150" i="1"/>
  <c r="AG152" i="1"/>
  <c r="AG153" i="1"/>
  <c r="AG154" i="1"/>
  <c r="AH143" i="1"/>
  <c r="AH144" i="1"/>
  <c r="AH145" i="1"/>
  <c r="AH146" i="1"/>
  <c r="AH147" i="1"/>
  <c r="AH148" i="1"/>
  <c r="AH149" i="1"/>
  <c r="AH150" i="1"/>
  <c r="AH152" i="1"/>
  <c r="AH153" i="1"/>
  <c r="AH154" i="1"/>
  <c r="AI143" i="1"/>
  <c r="AI144" i="1"/>
  <c r="AI145" i="1"/>
  <c r="AI146" i="1"/>
  <c r="AI147" i="1"/>
  <c r="AI148" i="1"/>
  <c r="AI149" i="1"/>
  <c r="AI150" i="1"/>
  <c r="AI152" i="1"/>
  <c r="AI153" i="1"/>
  <c r="AI154" i="1"/>
  <c r="AJ143" i="1"/>
  <c r="AJ144" i="1"/>
  <c r="AJ145" i="1"/>
  <c r="AJ146" i="1"/>
  <c r="AJ147" i="1"/>
  <c r="AJ148" i="1"/>
  <c r="AJ149" i="1"/>
  <c r="AJ150" i="1"/>
  <c r="AJ152" i="1"/>
  <c r="AJ153" i="1"/>
  <c r="AJ154" i="1"/>
  <c r="AK143" i="1"/>
  <c r="AK144" i="1"/>
  <c r="AK145" i="1"/>
  <c r="AK146" i="1"/>
  <c r="AK147" i="1"/>
  <c r="AK148" i="1"/>
  <c r="AK149" i="1"/>
  <c r="AK150" i="1"/>
  <c r="AK152" i="1"/>
  <c r="AK153" i="1"/>
  <c r="AK154" i="1"/>
  <c r="AL143" i="1"/>
  <c r="AL144" i="1"/>
  <c r="AL145" i="1"/>
  <c r="AL146" i="1"/>
  <c r="AL147" i="1"/>
  <c r="AL148" i="1"/>
  <c r="AL149" i="1"/>
  <c r="AL150" i="1"/>
  <c r="AL152" i="1"/>
  <c r="AL153" i="1"/>
  <c r="AL154" i="1"/>
  <c r="AM143" i="1"/>
  <c r="AM144" i="1"/>
  <c r="AM145" i="1"/>
  <c r="AM146" i="1"/>
  <c r="AM147" i="1"/>
  <c r="AM148" i="1"/>
  <c r="AM149" i="1"/>
  <c r="AM150" i="1"/>
  <c r="AM152" i="1"/>
  <c r="AM153" i="1"/>
  <c r="AM154" i="1"/>
  <c r="C13" i="11"/>
  <c r="D13" i="11"/>
  <c r="C29" i="11"/>
  <c r="D29" i="11"/>
  <c r="C78" i="11"/>
  <c r="D78" i="11"/>
  <c r="C79" i="11"/>
  <c r="C81" i="11"/>
  <c r="C82" i="11"/>
  <c r="C83" i="11"/>
  <c r="C84" i="11"/>
  <c r="C85" i="11"/>
  <c r="C86" i="11"/>
  <c r="C19" i="11"/>
  <c r="D19" i="11"/>
  <c r="C24" i="11"/>
  <c r="C25" i="11"/>
  <c r="C26" i="11"/>
  <c r="C27" i="11"/>
  <c r="C28" i="11"/>
  <c r="C45" i="11"/>
  <c r="D45" i="11"/>
  <c r="C48" i="11"/>
  <c r="D56" i="11"/>
  <c r="C57" i="11"/>
  <c r="C58" i="11"/>
  <c r="D59" i="11"/>
  <c r="D60" i="11"/>
  <c r="C31" i="11"/>
  <c r="D31" i="11"/>
  <c r="C36" i="11"/>
  <c r="C40" i="11"/>
  <c r="C42" i="11"/>
  <c r="C43" i="11"/>
  <c r="B5" i="11"/>
  <c r="A5" i="11"/>
  <c r="C3" i="14"/>
  <c r="D3" i="14"/>
  <c r="E3" i="14"/>
  <c r="F3" i="14"/>
  <c r="G3" i="14"/>
  <c r="H3" i="14"/>
  <c r="J3" i="14"/>
  <c r="L3" i="14"/>
  <c r="M3" i="14"/>
  <c r="N3" i="14"/>
  <c r="A3" i="14"/>
  <c r="I10" i="10"/>
  <c r="J10" i="10"/>
  <c r="K10" i="10"/>
  <c r="I13" i="10"/>
  <c r="J13" i="10"/>
  <c r="K13" i="10"/>
  <c r="I14" i="10"/>
  <c r="J14" i="10"/>
  <c r="K14" i="10"/>
  <c r="B15" i="10"/>
  <c r="I15" i="10"/>
  <c r="J15" i="10"/>
  <c r="K15" i="10"/>
  <c r="B16" i="10"/>
  <c r="I16" i="10"/>
  <c r="J16" i="10"/>
  <c r="K16" i="10"/>
  <c r="I17" i="10"/>
  <c r="J17" i="10"/>
  <c r="K17" i="10"/>
  <c r="I18" i="10"/>
  <c r="J18" i="10"/>
  <c r="K18" i="10"/>
  <c r="B19" i="10"/>
  <c r="I19" i="10"/>
  <c r="J19" i="10"/>
  <c r="K19" i="10"/>
  <c r="B20" i="10"/>
  <c r="I20" i="10"/>
  <c r="J20" i="10"/>
  <c r="K20" i="10"/>
  <c r="B21" i="10"/>
  <c r="I21" i="10"/>
  <c r="J21" i="10"/>
  <c r="K21" i="10"/>
  <c r="B22" i="10"/>
  <c r="I22" i="10"/>
  <c r="J22" i="10"/>
  <c r="K22" i="10"/>
  <c r="B23" i="10"/>
  <c r="I23" i="10"/>
  <c r="J23" i="10"/>
  <c r="K23" i="10"/>
  <c r="B24" i="10"/>
  <c r="I24" i="10"/>
  <c r="J24" i="10"/>
  <c r="K24" i="10"/>
  <c r="I25" i="10"/>
  <c r="J25" i="10"/>
  <c r="K25" i="10"/>
  <c r="I26" i="10"/>
  <c r="J26" i="10"/>
  <c r="K26" i="10"/>
  <c r="I27" i="10"/>
  <c r="J27" i="10"/>
  <c r="K27" i="10"/>
  <c r="I28" i="10"/>
  <c r="J28" i="10"/>
  <c r="K28" i="10"/>
  <c r="I29" i="10"/>
  <c r="J29" i="10"/>
  <c r="K29" i="10"/>
  <c r="I34" i="10"/>
  <c r="J34" i="10"/>
  <c r="K34" i="10"/>
  <c r="I35" i="10"/>
  <c r="J35" i="10"/>
  <c r="K35" i="10"/>
  <c r="I36" i="10"/>
  <c r="J36" i="10"/>
  <c r="K36" i="10"/>
  <c r="I37" i="10"/>
  <c r="J37" i="10"/>
  <c r="K37" i="10"/>
  <c r="I38" i="10"/>
  <c r="J38" i="10"/>
  <c r="K38" i="10"/>
  <c r="I39" i="10"/>
  <c r="J39" i="10"/>
  <c r="K39" i="10"/>
  <c r="B40" i="10"/>
  <c r="I40" i="10"/>
  <c r="J40" i="10"/>
  <c r="K40" i="10"/>
  <c r="B41" i="10"/>
  <c r="I41" i="10"/>
  <c r="J41" i="10"/>
  <c r="K41" i="10"/>
  <c r="I42" i="10"/>
  <c r="J42" i="10"/>
  <c r="K42" i="10"/>
  <c r="I43" i="10"/>
  <c r="J43" i="10"/>
  <c r="K43" i="10"/>
  <c r="I44" i="10"/>
  <c r="J44" i="10"/>
  <c r="K44" i="10"/>
  <c r="I45" i="10"/>
  <c r="J45" i="10"/>
  <c r="K45" i="10"/>
  <c r="B46" i="10"/>
  <c r="I46" i="10"/>
  <c r="J46" i="10"/>
  <c r="K46" i="10"/>
  <c r="B47" i="10"/>
  <c r="I47" i="10"/>
  <c r="J47" i="10"/>
  <c r="K47" i="10"/>
  <c r="B48" i="10"/>
  <c r="I48" i="10"/>
  <c r="J48" i="10"/>
  <c r="K48" i="10"/>
  <c r="B49" i="10"/>
  <c r="I49" i="10"/>
  <c r="J49" i="10"/>
  <c r="K49" i="10"/>
  <c r="I132" i="10"/>
  <c r="J132" i="10"/>
  <c r="K132" i="10"/>
  <c r="C133" i="10"/>
  <c r="I133" i="10"/>
  <c r="J133" i="10"/>
  <c r="K133" i="10"/>
  <c r="I88" i="10"/>
  <c r="J88" i="10"/>
  <c r="K88" i="10"/>
  <c r="C89" i="10"/>
  <c r="I89" i="10"/>
  <c r="J89" i="10"/>
  <c r="K89" i="10"/>
  <c r="C90" i="10"/>
  <c r="I90" i="10"/>
  <c r="J90" i="10"/>
  <c r="K90" i="10"/>
  <c r="I91" i="10"/>
  <c r="J91" i="10"/>
  <c r="K91" i="10"/>
  <c r="C92" i="10"/>
  <c r="I92" i="10"/>
  <c r="J92" i="10"/>
  <c r="K92" i="10"/>
  <c r="C93" i="10"/>
  <c r="I93" i="10"/>
  <c r="J93" i="10"/>
  <c r="K93" i="10"/>
  <c r="C94" i="10"/>
  <c r="I94" i="10"/>
  <c r="J94" i="10"/>
  <c r="K94" i="10"/>
  <c r="C95" i="10"/>
  <c r="I95" i="10"/>
  <c r="J95" i="10"/>
  <c r="K95" i="10"/>
  <c r="I96" i="10"/>
  <c r="J96" i="10"/>
  <c r="K96" i="10"/>
  <c r="I97" i="10"/>
  <c r="J97" i="10"/>
  <c r="K97" i="10"/>
  <c r="I98" i="10"/>
  <c r="J98" i="10"/>
  <c r="K98" i="10"/>
  <c r="I99" i="10"/>
  <c r="J99" i="10"/>
  <c r="K99" i="10"/>
  <c r="I100" i="10"/>
  <c r="J100" i="10"/>
  <c r="K100" i="10"/>
  <c r="C101" i="10"/>
  <c r="I101" i="10"/>
  <c r="J101" i="10"/>
  <c r="K101" i="10"/>
  <c r="C102" i="10"/>
  <c r="I102" i="10"/>
  <c r="J102" i="10"/>
  <c r="K102" i="10"/>
  <c r="C103" i="10"/>
  <c r="I103" i="10"/>
  <c r="J103" i="10"/>
  <c r="K103" i="10"/>
  <c r="C104" i="10"/>
  <c r="I104" i="10"/>
  <c r="J104" i="10"/>
  <c r="K104" i="10"/>
  <c r="C105" i="10"/>
  <c r="I105" i="10"/>
  <c r="J105" i="10"/>
  <c r="K105" i="10"/>
  <c r="I106" i="10"/>
  <c r="J106" i="10"/>
  <c r="K106" i="10"/>
  <c r="I107" i="10"/>
  <c r="J107" i="10"/>
  <c r="K107" i="10"/>
  <c r="C108" i="10"/>
  <c r="I108" i="10"/>
  <c r="J108" i="10"/>
  <c r="K108" i="10"/>
  <c r="C109" i="10"/>
  <c r="I109" i="10"/>
  <c r="J109" i="10"/>
  <c r="K109" i="10"/>
  <c r="C110" i="10"/>
  <c r="I110" i="10"/>
  <c r="J110" i="10"/>
  <c r="K110" i="10"/>
  <c r="C111" i="10"/>
  <c r="I111" i="10"/>
  <c r="J111" i="10"/>
  <c r="K111" i="10"/>
  <c r="B112" i="10"/>
  <c r="I112" i="10"/>
  <c r="J112" i="10"/>
  <c r="K112" i="10"/>
  <c r="B113" i="10"/>
  <c r="I113" i="10"/>
  <c r="J113" i="10"/>
  <c r="K113" i="10"/>
  <c r="B114" i="10"/>
  <c r="I114" i="10"/>
  <c r="J114" i="10"/>
  <c r="K114" i="10"/>
  <c r="B115" i="10"/>
  <c r="I115" i="10"/>
  <c r="J115" i="10"/>
  <c r="K115" i="10"/>
  <c r="I116" i="10"/>
  <c r="J116" i="10"/>
  <c r="K116" i="10"/>
  <c r="I117" i="10"/>
  <c r="J117" i="10"/>
  <c r="K117" i="10"/>
  <c r="B118" i="10"/>
  <c r="I118" i="10"/>
  <c r="J118" i="10"/>
  <c r="K118" i="10"/>
  <c r="B119" i="10"/>
  <c r="I119" i="10"/>
  <c r="J119" i="10"/>
  <c r="K119" i="10"/>
  <c r="B120" i="10"/>
  <c r="I120" i="10"/>
  <c r="J120" i="10"/>
  <c r="K120" i="10"/>
  <c r="B121" i="10"/>
  <c r="I121" i="10"/>
  <c r="J121" i="10"/>
  <c r="K121" i="10"/>
  <c r="B122" i="10"/>
  <c r="I122" i="10"/>
  <c r="J122" i="10"/>
  <c r="K122" i="10"/>
  <c r="B123" i="10"/>
  <c r="I123" i="10"/>
  <c r="J123" i="10"/>
  <c r="K123" i="10"/>
  <c r="B124" i="10"/>
  <c r="I124" i="10"/>
  <c r="J124" i="10"/>
  <c r="K124" i="10"/>
  <c r="B125" i="10"/>
  <c r="I125" i="10"/>
  <c r="J125" i="10"/>
  <c r="K125" i="10"/>
  <c r="B126" i="10"/>
  <c r="I126" i="10"/>
  <c r="J126" i="10"/>
  <c r="K126" i="10"/>
  <c r="B127" i="10"/>
  <c r="I127" i="10"/>
  <c r="J127" i="10"/>
  <c r="K127" i="10"/>
  <c r="B128" i="10"/>
  <c r="I128" i="10"/>
  <c r="J128" i="10"/>
  <c r="K128" i="10"/>
  <c r="B129" i="10"/>
  <c r="I129" i="10"/>
  <c r="J129" i="10"/>
  <c r="K129" i="10"/>
  <c r="B130" i="10"/>
  <c r="I130" i="10"/>
  <c r="J130" i="10"/>
  <c r="K130" i="10"/>
  <c r="B131" i="10"/>
  <c r="I131" i="10"/>
  <c r="J131" i="10"/>
  <c r="K131" i="10"/>
  <c r="C79" i="10"/>
  <c r="I79" i="10"/>
  <c r="J79" i="10"/>
  <c r="K79" i="10"/>
  <c r="B80" i="10"/>
  <c r="I80" i="10"/>
  <c r="J80" i="10"/>
  <c r="K80" i="10"/>
  <c r="B81" i="10"/>
  <c r="I81" i="10"/>
  <c r="J81" i="10"/>
  <c r="K81" i="10"/>
  <c r="B82" i="10"/>
  <c r="I82" i="10"/>
  <c r="J82" i="10"/>
  <c r="K82" i="10"/>
  <c r="I83" i="10"/>
  <c r="J83" i="10"/>
  <c r="K83" i="10"/>
  <c r="I84" i="10"/>
  <c r="J84" i="10"/>
  <c r="K84" i="10"/>
  <c r="I139" i="10"/>
  <c r="J139" i="10"/>
  <c r="K139" i="10"/>
  <c r="C140" i="10"/>
  <c r="I140" i="10"/>
  <c r="J140" i="10"/>
  <c r="K140" i="10"/>
  <c r="C141" i="10"/>
  <c r="I141" i="10"/>
  <c r="J141" i="10"/>
  <c r="K141" i="10"/>
  <c r="C142" i="10"/>
  <c r="I142" i="10"/>
  <c r="J142" i="10"/>
  <c r="K142" i="10"/>
  <c r="I61" i="10"/>
  <c r="J61" i="10"/>
  <c r="K61" i="10"/>
  <c r="I62" i="10"/>
  <c r="J62" i="10"/>
  <c r="K62" i="10"/>
  <c r="I63" i="10"/>
  <c r="J63" i="10"/>
  <c r="K63" i="10"/>
  <c r="I64" i="10"/>
  <c r="J64" i="10"/>
  <c r="K64" i="10"/>
  <c r="I65" i="10"/>
  <c r="J65" i="10"/>
  <c r="K65" i="10"/>
  <c r="I66" i="10"/>
  <c r="J66" i="10"/>
  <c r="K66" i="10"/>
  <c r="I67" i="10"/>
  <c r="J67" i="10"/>
  <c r="K67" i="10"/>
  <c r="I68" i="10"/>
  <c r="J68" i="10"/>
  <c r="K68" i="10"/>
  <c r="C69" i="10"/>
  <c r="I69" i="10"/>
  <c r="J69" i="10"/>
  <c r="K69" i="10"/>
  <c r="C70" i="10"/>
  <c r="I70" i="10"/>
  <c r="J70" i="10"/>
  <c r="K70" i="10"/>
  <c r="I72" i="10"/>
  <c r="J72" i="10"/>
  <c r="K72" i="10"/>
  <c r="B74" i="10"/>
  <c r="I74" i="10"/>
  <c r="J74" i="10"/>
  <c r="K74" i="10"/>
  <c r="B76" i="10"/>
  <c r="I76" i="10"/>
  <c r="J76" i="10"/>
  <c r="K76" i="10"/>
  <c r="I143" i="10"/>
  <c r="J143" i="10"/>
  <c r="K143" i="10"/>
  <c r="I144" i="10"/>
  <c r="J144" i="10"/>
  <c r="K144" i="10"/>
  <c r="I145" i="10"/>
  <c r="J145" i="10"/>
  <c r="K145" i="10"/>
  <c r="I146" i="10"/>
  <c r="J146" i="10"/>
  <c r="K146" i="10"/>
  <c r="B147" i="10"/>
  <c r="I147" i="10"/>
  <c r="J147" i="10"/>
  <c r="K147" i="10"/>
  <c r="B148" i="10"/>
  <c r="I148" i="10"/>
  <c r="J148" i="10"/>
  <c r="K148" i="10"/>
  <c r="B149" i="10"/>
  <c r="I149" i="10"/>
  <c r="J149" i="10"/>
  <c r="K149" i="10"/>
  <c r="B150" i="10"/>
  <c r="I150" i="10"/>
  <c r="J150" i="10"/>
  <c r="K150" i="10"/>
  <c r="B151" i="10"/>
  <c r="I151" i="10"/>
  <c r="J151" i="10"/>
  <c r="K151" i="10"/>
  <c r="B152" i="10"/>
  <c r="I152" i="10"/>
  <c r="J152" i="10"/>
  <c r="K152" i="10"/>
  <c r="B153" i="10"/>
  <c r="I153" i="10"/>
  <c r="J153" i="10"/>
  <c r="K153" i="10"/>
  <c r="B154" i="10"/>
  <c r="I154" i="10"/>
  <c r="J154" i="10"/>
  <c r="K154" i="10"/>
  <c r="B155" i="10"/>
  <c r="I155" i="10"/>
  <c r="J155" i="10"/>
  <c r="K155" i="10"/>
  <c r="I134" i="10"/>
  <c r="J134" i="10"/>
  <c r="K134" i="10"/>
  <c r="C135" i="10"/>
  <c r="I135" i="10"/>
  <c r="J135" i="10"/>
  <c r="K135" i="10"/>
  <c r="B136" i="10"/>
  <c r="I136" i="10"/>
  <c r="J136" i="10"/>
  <c r="K136" i="10"/>
  <c r="B137" i="10"/>
  <c r="I137" i="10"/>
  <c r="J137" i="10"/>
  <c r="K137" i="10"/>
  <c r="B138" i="10"/>
  <c r="I138" i="10"/>
  <c r="J138" i="10"/>
  <c r="K138" i="10"/>
  <c r="I156" i="10"/>
  <c r="J156" i="10"/>
  <c r="I157" i="10"/>
  <c r="J157" i="10"/>
  <c r="K157" i="10"/>
  <c r="I158" i="10"/>
  <c r="J158" i="10"/>
  <c r="K158" i="10"/>
  <c r="C160" i="10"/>
  <c r="I160" i="10"/>
  <c r="J160" i="10"/>
  <c r="K160" i="10"/>
  <c r="C161" i="10"/>
  <c r="I161" i="10"/>
  <c r="J161" i="10"/>
  <c r="K161" i="10"/>
  <c r="C162" i="10"/>
  <c r="I162" i="10"/>
  <c r="J162" i="10"/>
  <c r="K162" i="10"/>
  <c r="C163" i="10"/>
  <c r="I163" i="10"/>
  <c r="J163" i="10"/>
  <c r="K163" i="10"/>
  <c r="C164" i="10"/>
  <c r="I164" i="10"/>
  <c r="J164" i="10"/>
  <c r="K164" i="10"/>
  <c r="C165" i="10"/>
  <c r="I165" i="10"/>
  <c r="J165" i="10"/>
  <c r="K165" i="10"/>
  <c r="C166" i="10"/>
  <c r="I166" i="10"/>
  <c r="J166" i="10"/>
  <c r="K166" i="10"/>
  <c r="C167" i="10"/>
  <c r="I167" i="10"/>
  <c r="J167" i="10"/>
  <c r="K167" i="10"/>
  <c r="C168" i="10"/>
  <c r="I168" i="10"/>
  <c r="J168" i="10"/>
  <c r="K168" i="10"/>
  <c r="I169" i="10"/>
  <c r="J169" i="10"/>
  <c r="K169" i="10"/>
  <c r="C170" i="10"/>
  <c r="I170" i="10"/>
  <c r="J170" i="10"/>
  <c r="K170" i="10"/>
  <c r="C171" i="10"/>
  <c r="I171" i="10"/>
  <c r="J171" i="10"/>
  <c r="K171" i="10"/>
  <c r="C172" i="10"/>
  <c r="I172" i="10"/>
  <c r="J172" i="10"/>
  <c r="K172" i="10"/>
  <c r="B173" i="10"/>
  <c r="I173" i="10"/>
  <c r="J173" i="10"/>
  <c r="K173" i="10"/>
  <c r="B174" i="10"/>
  <c r="C174" i="10"/>
  <c r="I174" i="10"/>
  <c r="J174" i="10"/>
  <c r="K174" i="10"/>
  <c r="I175" i="10"/>
  <c r="J175" i="10"/>
  <c r="K175" i="10"/>
  <c r="A200" i="10"/>
  <c r="B200" i="10"/>
  <c r="C200" i="10"/>
  <c r="D200" i="10"/>
  <c r="E200" i="10"/>
  <c r="F200" i="10"/>
  <c r="G200" i="10"/>
  <c r="H200" i="10"/>
  <c r="I200" i="10"/>
  <c r="J200" i="10"/>
  <c r="K200" i="10"/>
  <c r="L200" i="10"/>
  <c r="A201" i="10"/>
  <c r="B201" i="10"/>
  <c r="C201" i="10"/>
  <c r="D201" i="10"/>
  <c r="E201" i="10"/>
  <c r="F201" i="10"/>
  <c r="G201" i="10"/>
  <c r="H201" i="10"/>
  <c r="I201" i="10"/>
  <c r="J201" i="10"/>
  <c r="K201" i="10"/>
  <c r="L201" i="10"/>
  <c r="A202" i="10"/>
  <c r="B202" i="10"/>
  <c r="C202" i="10"/>
  <c r="D202" i="10"/>
  <c r="E202" i="10"/>
  <c r="F202" i="10"/>
  <c r="G202" i="10"/>
  <c r="H202" i="10"/>
  <c r="I202" i="10"/>
  <c r="J202" i="10"/>
  <c r="K202" i="10"/>
  <c r="L202" i="10"/>
  <c r="A203" i="10"/>
  <c r="B203" i="10"/>
  <c r="C203" i="10"/>
  <c r="D203" i="10"/>
  <c r="E203" i="10"/>
  <c r="F203" i="10"/>
  <c r="G203" i="10"/>
  <c r="H203" i="10"/>
  <c r="I203" i="10"/>
  <c r="J203" i="10"/>
  <c r="K203" i="10"/>
  <c r="L203" i="10"/>
  <c r="A204" i="10"/>
  <c r="B204" i="10"/>
  <c r="C204" i="10"/>
  <c r="D204" i="10"/>
  <c r="E204" i="10"/>
  <c r="F204" i="10"/>
  <c r="G204" i="10"/>
  <c r="H204" i="10"/>
  <c r="I204" i="10"/>
  <c r="J204" i="10"/>
  <c r="K204" i="10"/>
  <c r="L204" i="10"/>
  <c r="A205" i="10"/>
  <c r="B205" i="10"/>
  <c r="C205" i="10"/>
  <c r="D205" i="10"/>
  <c r="E205" i="10"/>
  <c r="F205" i="10"/>
  <c r="G205" i="10"/>
  <c r="H205" i="10"/>
  <c r="I205" i="10"/>
  <c r="J205" i="10"/>
  <c r="K205" i="10"/>
  <c r="L205" i="10"/>
  <c r="A206" i="10"/>
  <c r="B206" i="10"/>
  <c r="C206" i="10"/>
  <c r="D206" i="10"/>
  <c r="E206" i="10"/>
  <c r="F206" i="10"/>
  <c r="G206" i="10"/>
  <c r="H206" i="10"/>
  <c r="I206" i="10"/>
  <c r="J206" i="10"/>
  <c r="K206" i="10"/>
  <c r="L206" i="10"/>
  <c r="A207" i="10"/>
  <c r="B207" i="10"/>
  <c r="C207" i="10"/>
  <c r="D207" i="10"/>
  <c r="E207" i="10"/>
  <c r="F207" i="10"/>
  <c r="G207" i="10"/>
  <c r="H207" i="10"/>
  <c r="I207" i="10"/>
  <c r="J207" i="10"/>
  <c r="K207" i="10"/>
  <c r="L207" i="10"/>
  <c r="A208" i="10"/>
  <c r="B208" i="10"/>
  <c r="C208" i="10"/>
  <c r="D208" i="10"/>
  <c r="E208" i="10"/>
  <c r="F208" i="10"/>
  <c r="G208" i="10"/>
  <c r="H208" i="10"/>
  <c r="I208" i="10"/>
  <c r="J208" i="10"/>
  <c r="K208" i="10"/>
  <c r="L208" i="10"/>
  <c r="A209" i="10"/>
  <c r="B209" i="10"/>
  <c r="C209" i="10"/>
  <c r="D209" i="10"/>
  <c r="E209" i="10"/>
  <c r="F209" i="10"/>
  <c r="G209" i="10"/>
  <c r="H209" i="10"/>
  <c r="I209" i="10"/>
  <c r="J209" i="10"/>
  <c r="K209" i="10"/>
  <c r="L209" i="10"/>
  <c r="A210" i="10"/>
  <c r="B210" i="10"/>
  <c r="C210" i="10"/>
  <c r="D210" i="10"/>
  <c r="E210" i="10"/>
  <c r="F210" i="10"/>
  <c r="G210" i="10"/>
  <c r="H210" i="10"/>
  <c r="I210" i="10"/>
  <c r="J210" i="10"/>
  <c r="K210" i="10"/>
  <c r="L210" i="10"/>
  <c r="A211" i="10"/>
  <c r="B211" i="10"/>
  <c r="C211" i="10"/>
  <c r="D211" i="10"/>
  <c r="E211" i="10"/>
  <c r="F211" i="10"/>
  <c r="G211" i="10"/>
  <c r="H211" i="10"/>
  <c r="I211" i="10"/>
  <c r="J211" i="10"/>
  <c r="K211" i="10"/>
  <c r="L211" i="10"/>
  <c r="A212" i="10"/>
  <c r="B212" i="10"/>
  <c r="C212" i="10"/>
  <c r="D212" i="10"/>
  <c r="E212" i="10"/>
  <c r="F212" i="10"/>
  <c r="G212" i="10"/>
  <c r="H212" i="10"/>
  <c r="I212" i="10"/>
  <c r="J212" i="10"/>
  <c r="K212" i="10"/>
  <c r="L212" i="10"/>
  <c r="A213" i="10"/>
  <c r="B213" i="10"/>
  <c r="C213" i="10"/>
  <c r="D213" i="10"/>
  <c r="E213" i="10"/>
  <c r="F213" i="10"/>
  <c r="G213" i="10"/>
  <c r="H213" i="10"/>
  <c r="I213" i="10"/>
  <c r="J213" i="10"/>
  <c r="K213" i="10"/>
  <c r="L213" i="10"/>
  <c r="A214" i="10"/>
  <c r="B214" i="10"/>
  <c r="C214" i="10"/>
  <c r="D214" i="10"/>
  <c r="E214" i="10"/>
  <c r="F214" i="10"/>
  <c r="G214" i="10"/>
  <c r="H214" i="10"/>
  <c r="I214" i="10"/>
  <c r="J214" i="10"/>
  <c r="K214" i="10"/>
  <c r="L214" i="10"/>
  <c r="L9" i="10"/>
  <c r="K9" i="10"/>
  <c r="J9" i="10"/>
  <c r="I9" i="10"/>
  <c r="AF230" i="5"/>
  <c r="AF229" i="5"/>
  <c r="AF222" i="5"/>
  <c r="AF221" i="5"/>
  <c r="AF203" i="5"/>
  <c r="E6" i="18"/>
  <c r="C5" i="19" s="1"/>
  <c r="F6" i="18"/>
  <c r="D5" i="19" s="1"/>
  <c r="G6" i="18"/>
  <c r="E5" i="19" s="1"/>
  <c r="H6" i="18"/>
  <c r="F5" i="19" s="1"/>
  <c r="I6" i="18"/>
  <c r="G5" i="19" s="1"/>
  <c r="J6" i="18"/>
  <c r="H5" i="19" s="1"/>
  <c r="K6" i="18"/>
  <c r="I5" i="19" s="1"/>
  <c r="L6" i="18"/>
  <c r="B8" i="19" s="1"/>
  <c r="M6" i="18"/>
  <c r="C8" i="19" s="1"/>
  <c r="N6" i="18"/>
  <c r="D8" i="19" s="1"/>
  <c r="O6" i="18"/>
  <c r="E8" i="19" s="1"/>
  <c r="P6" i="18"/>
  <c r="F8" i="19" s="1"/>
  <c r="Q6" i="18"/>
  <c r="G8" i="19" s="1"/>
  <c r="R6" i="18"/>
  <c r="H8" i="19" s="1"/>
  <c r="S6" i="18"/>
  <c r="I8" i="19" s="1"/>
  <c r="D6" i="18"/>
  <c r="B5" i="19" s="1"/>
  <c r="J5" i="11"/>
  <c r="I5" i="11"/>
  <c r="H5" i="11"/>
  <c r="E5" i="11"/>
  <c r="G5" i="11" s="1"/>
  <c r="D5" i="11"/>
  <c r="C5" i="11"/>
  <c r="D9" i="18"/>
  <c r="T9" i="18" s="1"/>
  <c r="K11" i="19" s="1"/>
  <c r="AE14" i="17"/>
  <c r="AA9" i="17"/>
  <c r="L14" i="17"/>
  <c r="AW14" i="17"/>
  <c r="BC14" i="17" s="1"/>
  <c r="F6" i="19"/>
  <c r="B6" i="19"/>
  <c r="C11" i="19"/>
  <c r="D11" i="19"/>
  <c r="E11" i="19"/>
  <c r="F11" i="19"/>
  <c r="G11" i="19"/>
  <c r="H11" i="19"/>
  <c r="I11" i="19"/>
  <c r="J11" i="19"/>
  <c r="A3" i="19"/>
  <c r="F3" i="19"/>
  <c r="B3" i="19"/>
  <c r="C4" i="19"/>
  <c r="D4" i="19"/>
  <c r="E4" i="19"/>
  <c r="F4" i="19"/>
  <c r="G4" i="19"/>
  <c r="H4" i="19"/>
  <c r="I4" i="19"/>
  <c r="B7" i="19"/>
  <c r="C7" i="19"/>
  <c r="D7" i="19"/>
  <c r="E7" i="19"/>
  <c r="B4" i="19"/>
  <c r="A9" i="18"/>
  <c r="A10" i="19" s="1"/>
  <c r="I2" i="18"/>
  <c r="H2" i="18"/>
  <c r="AF236" i="5"/>
  <c r="AF233" i="5"/>
  <c r="AF234" i="5"/>
  <c r="AF231" i="5"/>
  <c r="AF232" i="5"/>
  <c r="AF225" i="5"/>
  <c r="AF226" i="5"/>
  <c r="AF227" i="5"/>
  <c r="AF228" i="5"/>
  <c r="AF157" i="5"/>
  <c r="AF158" i="5"/>
  <c r="AF155" i="5"/>
  <c r="AF173" i="5"/>
  <c r="AF174" i="5"/>
  <c r="AF167" i="5"/>
  <c r="AF168" i="5"/>
  <c r="AF163" i="5"/>
  <c r="AF164" i="5"/>
  <c r="AF165" i="5"/>
  <c r="AF166" i="5"/>
  <c r="AF189" i="5"/>
  <c r="AF190" i="5"/>
  <c r="AF191" i="5"/>
  <c r="AF192" i="5"/>
  <c r="AF183" i="5"/>
  <c r="AF184" i="5"/>
  <c r="AF181" i="5"/>
  <c r="AF182" i="5"/>
  <c r="AF211" i="5"/>
  <c r="AF214" i="5"/>
  <c r="AF208" i="5"/>
  <c r="AF209" i="5"/>
  <c r="AF206" i="5"/>
  <c r="AF207" i="5"/>
  <c r="AF204" i="5"/>
  <c r="AF205" i="5"/>
  <c r="AF201" i="5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A2" i="2"/>
  <c r="A1" i="22" s="1"/>
  <c r="V150" i="1"/>
  <c r="V149" i="1"/>
  <c r="V148" i="1"/>
  <c r="V147" i="1"/>
  <c r="V146" i="1"/>
  <c r="V145" i="1"/>
  <c r="V144" i="1"/>
  <c r="V143" i="1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A215" i="10"/>
  <c r="B215" i="10"/>
  <c r="D215" i="10"/>
  <c r="E215" i="10"/>
  <c r="F215" i="10"/>
  <c r="G215" i="10"/>
  <c r="H215" i="10"/>
  <c r="I215" i="10"/>
  <c r="J215" i="10"/>
  <c r="L215" i="10"/>
  <c r="A216" i="10"/>
  <c r="B216" i="10"/>
  <c r="D216" i="10"/>
  <c r="E216" i="10"/>
  <c r="F216" i="10"/>
  <c r="G216" i="10"/>
  <c r="H216" i="10"/>
  <c r="I216" i="10"/>
  <c r="J216" i="10"/>
  <c r="L216" i="10"/>
  <c r="A217" i="10"/>
  <c r="B217" i="10"/>
  <c r="D217" i="10"/>
  <c r="E217" i="10"/>
  <c r="F217" i="10"/>
  <c r="G217" i="10"/>
  <c r="H217" i="10"/>
  <c r="I217" i="10"/>
  <c r="J217" i="10"/>
  <c r="L217" i="10"/>
  <c r="A218" i="10"/>
  <c r="B218" i="10"/>
  <c r="D218" i="10"/>
  <c r="E218" i="10"/>
  <c r="F218" i="10"/>
  <c r="G218" i="10"/>
  <c r="H218" i="10"/>
  <c r="I218" i="10"/>
  <c r="J218" i="10"/>
  <c r="L218" i="10"/>
  <c r="A219" i="10"/>
  <c r="B219" i="10"/>
  <c r="D219" i="10"/>
  <c r="E219" i="10"/>
  <c r="F219" i="10"/>
  <c r="G219" i="10"/>
  <c r="H219" i="10"/>
  <c r="I219" i="10"/>
  <c r="J219" i="10"/>
  <c r="L219" i="10"/>
  <c r="A220" i="10"/>
  <c r="B220" i="10"/>
  <c r="D220" i="10"/>
  <c r="E220" i="10"/>
  <c r="F220" i="10"/>
  <c r="G220" i="10"/>
  <c r="H220" i="10"/>
  <c r="I220" i="10"/>
  <c r="J220" i="10"/>
  <c r="L220" i="10"/>
  <c r="A221" i="10"/>
  <c r="B221" i="10"/>
  <c r="D221" i="10"/>
  <c r="E221" i="10"/>
  <c r="F221" i="10"/>
  <c r="G221" i="10"/>
  <c r="H221" i="10"/>
  <c r="I221" i="10"/>
  <c r="J221" i="10"/>
  <c r="L221" i="10"/>
  <c r="A222" i="10"/>
  <c r="B222" i="10"/>
  <c r="D222" i="10"/>
  <c r="E222" i="10"/>
  <c r="F222" i="10"/>
  <c r="G222" i="10"/>
  <c r="H222" i="10"/>
  <c r="I222" i="10"/>
  <c r="J222" i="10"/>
  <c r="L222" i="10"/>
  <c r="A223" i="10"/>
  <c r="B223" i="10"/>
  <c r="D223" i="10"/>
  <c r="E223" i="10"/>
  <c r="F223" i="10"/>
  <c r="G223" i="10"/>
  <c r="H223" i="10"/>
  <c r="I223" i="10"/>
  <c r="J223" i="10"/>
  <c r="L223" i="10"/>
  <c r="A224" i="10"/>
  <c r="B224" i="10"/>
  <c r="D224" i="10"/>
  <c r="E224" i="10"/>
  <c r="F224" i="10"/>
  <c r="G224" i="10"/>
  <c r="H224" i="10"/>
  <c r="I224" i="10"/>
  <c r="J224" i="10"/>
  <c r="L224" i="10"/>
  <c r="A225" i="10"/>
  <c r="B225" i="10"/>
  <c r="D225" i="10"/>
  <c r="E225" i="10"/>
  <c r="F225" i="10"/>
  <c r="G225" i="10"/>
  <c r="H225" i="10"/>
  <c r="I225" i="10"/>
  <c r="J225" i="10"/>
  <c r="L225" i="10"/>
  <c r="A226" i="10"/>
  <c r="B226" i="10"/>
  <c r="D226" i="10"/>
  <c r="E226" i="10"/>
  <c r="F226" i="10"/>
  <c r="G226" i="10"/>
  <c r="H226" i="10"/>
  <c r="I226" i="10"/>
  <c r="J226" i="10"/>
  <c r="L226" i="10"/>
  <c r="A227" i="10"/>
  <c r="B227" i="10"/>
  <c r="D227" i="10"/>
  <c r="E227" i="10"/>
  <c r="F227" i="10"/>
  <c r="G227" i="10"/>
  <c r="H227" i="10"/>
  <c r="I227" i="10"/>
  <c r="J227" i="10"/>
  <c r="L227" i="10"/>
  <c r="A228" i="10"/>
  <c r="B228" i="10"/>
  <c r="D228" i="10"/>
  <c r="E228" i="10"/>
  <c r="F228" i="10"/>
  <c r="G228" i="10"/>
  <c r="H228" i="10"/>
  <c r="I228" i="10"/>
  <c r="J228" i="10"/>
  <c r="L228" i="10"/>
  <c r="A229" i="10"/>
  <c r="B229" i="10"/>
  <c r="D229" i="10"/>
  <c r="E229" i="10"/>
  <c r="F229" i="10"/>
  <c r="G229" i="10"/>
  <c r="H229" i="10"/>
  <c r="I229" i="10"/>
  <c r="J229" i="10"/>
  <c r="L229" i="10"/>
  <c r="A230" i="10"/>
  <c r="B230" i="10"/>
  <c r="D230" i="10"/>
  <c r="E230" i="10"/>
  <c r="F230" i="10"/>
  <c r="G230" i="10"/>
  <c r="H230" i="10"/>
  <c r="I230" i="10"/>
  <c r="J230" i="10"/>
  <c r="L230" i="10"/>
  <c r="A231" i="10"/>
  <c r="B231" i="10"/>
  <c r="D231" i="10"/>
  <c r="E231" i="10"/>
  <c r="F231" i="10"/>
  <c r="G231" i="10"/>
  <c r="H231" i="10"/>
  <c r="I231" i="10"/>
  <c r="J231" i="10"/>
  <c r="L231" i="10"/>
  <c r="A232" i="10"/>
  <c r="B232" i="10"/>
  <c r="D232" i="10"/>
  <c r="E232" i="10"/>
  <c r="F232" i="10"/>
  <c r="G232" i="10"/>
  <c r="H232" i="10"/>
  <c r="I232" i="10"/>
  <c r="J232" i="10"/>
  <c r="L232" i="10"/>
  <c r="A233" i="10"/>
  <c r="B233" i="10"/>
  <c r="D233" i="10"/>
  <c r="E233" i="10"/>
  <c r="F233" i="10"/>
  <c r="G233" i="10"/>
  <c r="H233" i="10"/>
  <c r="I233" i="10"/>
  <c r="J233" i="10"/>
  <c r="L233" i="10"/>
  <c r="A234" i="10"/>
  <c r="B234" i="10"/>
  <c r="D234" i="10"/>
  <c r="E234" i="10"/>
  <c r="F234" i="10"/>
  <c r="G234" i="10"/>
  <c r="H234" i="10"/>
  <c r="I234" i="10"/>
  <c r="J234" i="10"/>
  <c r="L234" i="10"/>
  <c r="A235" i="10"/>
  <c r="B235" i="10"/>
  <c r="D235" i="10"/>
  <c r="E235" i="10"/>
  <c r="F235" i="10"/>
  <c r="G235" i="10"/>
  <c r="H235" i="10"/>
  <c r="I235" i="10"/>
  <c r="J235" i="10"/>
  <c r="L235" i="10"/>
  <c r="A236" i="10"/>
  <c r="B236" i="10"/>
  <c r="D236" i="10"/>
  <c r="E236" i="10"/>
  <c r="F236" i="10"/>
  <c r="G236" i="10"/>
  <c r="H236" i="10"/>
  <c r="I236" i="10"/>
  <c r="J236" i="10"/>
  <c r="L236" i="10"/>
  <c r="A237" i="10"/>
  <c r="B237" i="10"/>
  <c r="D237" i="10"/>
  <c r="E237" i="10"/>
  <c r="F237" i="10"/>
  <c r="G237" i="10"/>
  <c r="H237" i="10"/>
  <c r="I237" i="10"/>
  <c r="J237" i="10"/>
  <c r="L237" i="10"/>
  <c r="A238" i="10"/>
  <c r="B238" i="10"/>
  <c r="D238" i="10"/>
  <c r="E238" i="10"/>
  <c r="F238" i="10"/>
  <c r="G238" i="10"/>
  <c r="H238" i="10"/>
  <c r="I238" i="10"/>
  <c r="J238" i="10"/>
  <c r="L238" i="10"/>
  <c r="A239" i="10"/>
  <c r="B239" i="10"/>
  <c r="D239" i="10"/>
  <c r="E239" i="10"/>
  <c r="F239" i="10"/>
  <c r="G239" i="10"/>
  <c r="H239" i="10"/>
  <c r="I239" i="10"/>
  <c r="J239" i="10"/>
  <c r="L239" i="10"/>
  <c r="A240" i="10"/>
  <c r="B240" i="10"/>
  <c r="D240" i="10"/>
  <c r="E240" i="10"/>
  <c r="F240" i="10"/>
  <c r="G240" i="10"/>
  <c r="H240" i="10"/>
  <c r="I240" i="10"/>
  <c r="J240" i="10"/>
  <c r="L240" i="10"/>
  <c r="A241" i="10"/>
  <c r="B241" i="10"/>
  <c r="D241" i="10"/>
  <c r="E241" i="10"/>
  <c r="F241" i="10"/>
  <c r="G241" i="10"/>
  <c r="H241" i="10"/>
  <c r="I241" i="10"/>
  <c r="J241" i="10"/>
  <c r="L241" i="10"/>
  <c r="A242" i="10"/>
  <c r="B242" i="10"/>
  <c r="D242" i="10"/>
  <c r="E242" i="10"/>
  <c r="F242" i="10"/>
  <c r="G242" i="10"/>
  <c r="H242" i="10"/>
  <c r="I242" i="10"/>
  <c r="J242" i="10"/>
  <c r="L242" i="10"/>
  <c r="A243" i="10"/>
  <c r="B243" i="10"/>
  <c r="D243" i="10"/>
  <c r="E243" i="10"/>
  <c r="F243" i="10"/>
  <c r="G243" i="10"/>
  <c r="H243" i="10"/>
  <c r="I243" i="10"/>
  <c r="J243" i="10"/>
  <c r="L243" i="10"/>
  <c r="A244" i="10"/>
  <c r="B244" i="10"/>
  <c r="D244" i="10"/>
  <c r="E244" i="10"/>
  <c r="F244" i="10"/>
  <c r="G244" i="10"/>
  <c r="H244" i="10"/>
  <c r="I244" i="10"/>
  <c r="J244" i="10"/>
  <c r="L244" i="10"/>
  <c r="A245" i="10"/>
  <c r="B245" i="10"/>
  <c r="D245" i="10"/>
  <c r="E245" i="10"/>
  <c r="F245" i="10"/>
  <c r="G245" i="10"/>
  <c r="H245" i="10"/>
  <c r="I245" i="10"/>
  <c r="J245" i="10"/>
  <c r="L245" i="10"/>
  <c r="A246" i="10"/>
  <c r="B246" i="10"/>
  <c r="D246" i="10"/>
  <c r="E246" i="10"/>
  <c r="F246" i="10"/>
  <c r="G246" i="10"/>
  <c r="H246" i="10"/>
  <c r="I246" i="10"/>
  <c r="J246" i="10"/>
  <c r="L246" i="10"/>
  <c r="A247" i="10"/>
  <c r="B247" i="10"/>
  <c r="D247" i="10"/>
  <c r="E247" i="10"/>
  <c r="F247" i="10"/>
  <c r="G247" i="10"/>
  <c r="H247" i="10"/>
  <c r="I247" i="10"/>
  <c r="J247" i="10"/>
  <c r="L247" i="10"/>
  <c r="A248" i="10"/>
  <c r="B248" i="10"/>
  <c r="D248" i="10"/>
  <c r="E248" i="10"/>
  <c r="F248" i="10"/>
  <c r="G248" i="10"/>
  <c r="H248" i="10"/>
  <c r="I248" i="10"/>
  <c r="J248" i="10"/>
  <c r="L248" i="10"/>
  <c r="A249" i="10"/>
  <c r="B249" i="10"/>
  <c r="D249" i="10"/>
  <c r="E249" i="10"/>
  <c r="F249" i="10"/>
  <c r="G249" i="10"/>
  <c r="H249" i="10"/>
  <c r="I249" i="10"/>
  <c r="J249" i="10"/>
  <c r="L249" i="10"/>
  <c r="A250" i="10"/>
  <c r="B250" i="10"/>
  <c r="D250" i="10"/>
  <c r="E250" i="10"/>
  <c r="F250" i="10"/>
  <c r="G250" i="10"/>
  <c r="H250" i="10"/>
  <c r="I250" i="10"/>
  <c r="J250" i="10"/>
  <c r="L250" i="10"/>
  <c r="A251" i="10"/>
  <c r="B251" i="10"/>
  <c r="D251" i="10"/>
  <c r="E251" i="10"/>
  <c r="F251" i="10"/>
  <c r="G251" i="10"/>
  <c r="H251" i="10"/>
  <c r="I251" i="10"/>
  <c r="J251" i="10"/>
  <c r="L251" i="10"/>
  <c r="A252" i="10"/>
  <c r="B252" i="10"/>
  <c r="D252" i="10"/>
  <c r="E252" i="10"/>
  <c r="F252" i="10"/>
  <c r="G252" i="10"/>
  <c r="H252" i="10"/>
  <c r="I252" i="10"/>
  <c r="J252" i="10"/>
  <c r="L252" i="10"/>
  <c r="A253" i="10"/>
  <c r="B253" i="10"/>
  <c r="D253" i="10"/>
  <c r="E253" i="10"/>
  <c r="F253" i="10"/>
  <c r="G253" i="10"/>
  <c r="H253" i="10"/>
  <c r="I253" i="10"/>
  <c r="J253" i="10"/>
  <c r="L253" i="10"/>
  <c r="A254" i="10"/>
  <c r="B254" i="10"/>
  <c r="D254" i="10"/>
  <c r="E254" i="10"/>
  <c r="F254" i="10"/>
  <c r="G254" i="10"/>
  <c r="H254" i="10"/>
  <c r="I254" i="10"/>
  <c r="J254" i="10"/>
  <c r="L254" i="10"/>
  <c r="A255" i="10"/>
  <c r="B255" i="10"/>
  <c r="D255" i="10"/>
  <c r="E255" i="10"/>
  <c r="F255" i="10"/>
  <c r="G255" i="10"/>
  <c r="H255" i="10"/>
  <c r="I255" i="10"/>
  <c r="J255" i="10"/>
  <c r="L255" i="10"/>
  <c r="A256" i="10"/>
  <c r="B256" i="10"/>
  <c r="D256" i="10"/>
  <c r="E256" i="10"/>
  <c r="F256" i="10"/>
  <c r="G256" i="10"/>
  <c r="H256" i="10"/>
  <c r="I256" i="10"/>
  <c r="J256" i="10"/>
  <c r="L256" i="10"/>
  <c r="A257" i="10"/>
  <c r="B257" i="10"/>
  <c r="D257" i="10"/>
  <c r="E257" i="10"/>
  <c r="F257" i="10"/>
  <c r="G257" i="10"/>
  <c r="H257" i="10"/>
  <c r="I257" i="10"/>
  <c r="J257" i="10"/>
  <c r="L257" i="10"/>
  <c r="A258" i="10"/>
  <c r="B258" i="10"/>
  <c r="D258" i="10"/>
  <c r="E258" i="10"/>
  <c r="F258" i="10"/>
  <c r="G258" i="10"/>
  <c r="H258" i="10"/>
  <c r="I258" i="10"/>
  <c r="J258" i="10"/>
  <c r="L258" i="10"/>
  <c r="A259" i="10"/>
  <c r="B259" i="10"/>
  <c r="D259" i="10"/>
  <c r="E259" i="10"/>
  <c r="F259" i="10"/>
  <c r="G259" i="10"/>
  <c r="H259" i="10"/>
  <c r="I259" i="10"/>
  <c r="J259" i="10"/>
  <c r="L259" i="10"/>
  <c r="A260" i="10"/>
  <c r="B260" i="10"/>
  <c r="D260" i="10"/>
  <c r="E260" i="10"/>
  <c r="F260" i="10"/>
  <c r="G260" i="10"/>
  <c r="H260" i="10"/>
  <c r="I260" i="10"/>
  <c r="J260" i="10"/>
  <c r="L260" i="10"/>
  <c r="A261" i="10"/>
  <c r="B261" i="10"/>
  <c r="D261" i="10"/>
  <c r="E261" i="10"/>
  <c r="F261" i="10"/>
  <c r="G261" i="10"/>
  <c r="H261" i="10"/>
  <c r="I261" i="10"/>
  <c r="J261" i="10"/>
  <c r="L261" i="10"/>
  <c r="A262" i="10"/>
  <c r="B262" i="10"/>
  <c r="D262" i="10"/>
  <c r="E262" i="10"/>
  <c r="F262" i="10"/>
  <c r="G262" i="10"/>
  <c r="H262" i="10"/>
  <c r="I262" i="10"/>
  <c r="J262" i="10"/>
  <c r="L262" i="10"/>
  <c r="A263" i="10"/>
  <c r="B263" i="10"/>
  <c r="D263" i="10"/>
  <c r="E263" i="10"/>
  <c r="F263" i="10"/>
  <c r="G263" i="10"/>
  <c r="H263" i="10"/>
  <c r="I263" i="10"/>
  <c r="J263" i="10"/>
  <c r="L263" i="10"/>
  <c r="A264" i="10"/>
  <c r="B264" i="10"/>
  <c r="D264" i="10"/>
  <c r="E264" i="10"/>
  <c r="F264" i="10"/>
  <c r="G264" i="10"/>
  <c r="H264" i="10"/>
  <c r="I264" i="10"/>
  <c r="J264" i="10"/>
  <c r="L264" i="10"/>
  <c r="A265" i="10"/>
  <c r="B265" i="10"/>
  <c r="D265" i="10"/>
  <c r="E265" i="10"/>
  <c r="F265" i="10"/>
  <c r="G265" i="10"/>
  <c r="H265" i="10"/>
  <c r="I265" i="10"/>
  <c r="J265" i="10"/>
  <c r="L265" i="10"/>
  <c r="A266" i="10"/>
  <c r="B266" i="10"/>
  <c r="D266" i="10"/>
  <c r="E266" i="10"/>
  <c r="F266" i="10"/>
  <c r="G266" i="10"/>
  <c r="H266" i="10"/>
  <c r="I266" i="10"/>
  <c r="J266" i="10"/>
  <c r="L266" i="10"/>
  <c r="A267" i="10"/>
  <c r="B267" i="10"/>
  <c r="D267" i="10"/>
  <c r="E267" i="10"/>
  <c r="F267" i="10"/>
  <c r="G267" i="10"/>
  <c r="H267" i="10"/>
  <c r="I267" i="10"/>
  <c r="J267" i="10"/>
  <c r="L267" i="10"/>
  <c r="A268" i="10"/>
  <c r="B268" i="10"/>
  <c r="D268" i="10"/>
  <c r="E268" i="10"/>
  <c r="F268" i="10"/>
  <c r="G268" i="10"/>
  <c r="H268" i="10"/>
  <c r="I268" i="10"/>
  <c r="J268" i="10"/>
  <c r="L268" i="10"/>
  <c r="A269" i="10"/>
  <c r="B269" i="10"/>
  <c r="D269" i="10"/>
  <c r="E269" i="10"/>
  <c r="F269" i="10"/>
  <c r="G269" i="10"/>
  <c r="H269" i="10"/>
  <c r="I269" i="10"/>
  <c r="J269" i="10"/>
  <c r="L269" i="10"/>
  <c r="A270" i="10"/>
  <c r="B270" i="10"/>
  <c r="D270" i="10"/>
  <c r="E270" i="10"/>
  <c r="F270" i="10"/>
  <c r="G270" i="10"/>
  <c r="H270" i="10"/>
  <c r="I270" i="10"/>
  <c r="J270" i="10"/>
  <c r="L270" i="10"/>
  <c r="A271" i="10"/>
  <c r="B271" i="10"/>
  <c r="D271" i="10"/>
  <c r="E271" i="10"/>
  <c r="F271" i="10"/>
  <c r="G271" i="10"/>
  <c r="H271" i="10"/>
  <c r="I271" i="10"/>
  <c r="J271" i="10"/>
  <c r="L271" i="10"/>
  <c r="A272" i="10"/>
  <c r="B272" i="10"/>
  <c r="D272" i="10"/>
  <c r="E272" i="10"/>
  <c r="F272" i="10"/>
  <c r="G272" i="10"/>
  <c r="H272" i="10"/>
  <c r="I272" i="10"/>
  <c r="J272" i="10"/>
  <c r="L272" i="10"/>
  <c r="A273" i="10"/>
  <c r="B273" i="10"/>
  <c r="D273" i="10"/>
  <c r="E273" i="10"/>
  <c r="F273" i="10"/>
  <c r="G273" i="10"/>
  <c r="H273" i="10"/>
  <c r="I273" i="10"/>
  <c r="J273" i="10"/>
  <c r="L273" i="10"/>
  <c r="A274" i="10"/>
  <c r="B274" i="10"/>
  <c r="D274" i="10"/>
  <c r="E274" i="10"/>
  <c r="F274" i="10"/>
  <c r="G274" i="10"/>
  <c r="H274" i="10"/>
  <c r="I274" i="10"/>
  <c r="J274" i="10"/>
  <c r="L274" i="10"/>
  <c r="A275" i="10"/>
  <c r="B275" i="10"/>
  <c r="D275" i="10"/>
  <c r="E275" i="10"/>
  <c r="F275" i="10"/>
  <c r="G275" i="10"/>
  <c r="H275" i="10"/>
  <c r="I275" i="10"/>
  <c r="J275" i="10"/>
  <c r="L275" i="10"/>
  <c r="A276" i="10"/>
  <c r="B276" i="10"/>
  <c r="D276" i="10"/>
  <c r="E276" i="10"/>
  <c r="F276" i="10"/>
  <c r="G276" i="10"/>
  <c r="H276" i="10"/>
  <c r="I276" i="10"/>
  <c r="J276" i="10"/>
  <c r="L276" i="10"/>
  <c r="A277" i="10"/>
  <c r="B277" i="10"/>
  <c r="D277" i="10"/>
  <c r="E277" i="10"/>
  <c r="F277" i="10"/>
  <c r="G277" i="10"/>
  <c r="H277" i="10"/>
  <c r="I277" i="10"/>
  <c r="J277" i="10"/>
  <c r="L277" i="10"/>
  <c r="A278" i="10"/>
  <c r="B278" i="10"/>
  <c r="D278" i="10"/>
  <c r="E278" i="10"/>
  <c r="F278" i="10"/>
  <c r="G278" i="10"/>
  <c r="H278" i="10"/>
  <c r="I278" i="10"/>
  <c r="J278" i="10"/>
  <c r="L278" i="10"/>
  <c r="A279" i="10"/>
  <c r="B279" i="10"/>
  <c r="D279" i="10"/>
  <c r="E279" i="10"/>
  <c r="F279" i="10"/>
  <c r="G279" i="10"/>
  <c r="H279" i="10"/>
  <c r="I279" i="10"/>
  <c r="J279" i="10"/>
  <c r="L279" i="10"/>
  <c r="A280" i="10"/>
  <c r="B280" i="10"/>
  <c r="D280" i="10"/>
  <c r="E280" i="10"/>
  <c r="F280" i="10"/>
  <c r="G280" i="10"/>
  <c r="H280" i="10"/>
  <c r="I280" i="10"/>
  <c r="J280" i="10"/>
  <c r="L280" i="10"/>
  <c r="A281" i="10"/>
  <c r="B281" i="10"/>
  <c r="D281" i="10"/>
  <c r="E281" i="10"/>
  <c r="F281" i="10"/>
  <c r="G281" i="10"/>
  <c r="H281" i="10"/>
  <c r="I281" i="10"/>
  <c r="J281" i="10"/>
  <c r="L281" i="10"/>
  <c r="A282" i="10"/>
  <c r="B282" i="10"/>
  <c r="D282" i="10"/>
  <c r="E282" i="10"/>
  <c r="F282" i="10"/>
  <c r="G282" i="10"/>
  <c r="H282" i="10"/>
  <c r="I282" i="10"/>
  <c r="J282" i="10"/>
  <c r="L282" i="10"/>
  <c r="A283" i="10"/>
  <c r="B283" i="10"/>
  <c r="D283" i="10"/>
  <c r="E283" i="10"/>
  <c r="F283" i="10"/>
  <c r="G283" i="10"/>
  <c r="H283" i="10"/>
  <c r="I283" i="10"/>
  <c r="J283" i="10"/>
  <c r="L283" i="10"/>
  <c r="A284" i="10"/>
  <c r="B284" i="10"/>
  <c r="D284" i="10"/>
  <c r="E284" i="10"/>
  <c r="F284" i="10"/>
  <c r="G284" i="10"/>
  <c r="H284" i="10"/>
  <c r="I284" i="10"/>
  <c r="J284" i="10"/>
  <c r="L284" i="10"/>
  <c r="A285" i="10"/>
  <c r="B285" i="10"/>
  <c r="D285" i="10"/>
  <c r="E285" i="10"/>
  <c r="F285" i="10"/>
  <c r="G285" i="10"/>
  <c r="H285" i="10"/>
  <c r="I285" i="10"/>
  <c r="J285" i="10"/>
  <c r="L285" i="10"/>
  <c r="A286" i="10"/>
  <c r="B286" i="10"/>
  <c r="D286" i="10"/>
  <c r="E286" i="10"/>
  <c r="F286" i="10"/>
  <c r="G286" i="10"/>
  <c r="H286" i="10"/>
  <c r="I286" i="10"/>
  <c r="J286" i="10"/>
  <c r="L286" i="10"/>
  <c r="A287" i="10"/>
  <c r="B287" i="10"/>
  <c r="D287" i="10"/>
  <c r="E287" i="10"/>
  <c r="F287" i="10"/>
  <c r="G287" i="10"/>
  <c r="H287" i="10"/>
  <c r="I287" i="10"/>
  <c r="J287" i="10"/>
  <c r="L287" i="10"/>
  <c r="A288" i="10"/>
  <c r="B288" i="10"/>
  <c r="D288" i="10"/>
  <c r="E288" i="10"/>
  <c r="F288" i="10"/>
  <c r="G288" i="10"/>
  <c r="H288" i="10"/>
  <c r="I288" i="10"/>
  <c r="J288" i="10"/>
  <c r="L288" i="10"/>
  <c r="A289" i="10"/>
  <c r="B289" i="10"/>
  <c r="D289" i="10"/>
  <c r="E289" i="10"/>
  <c r="F289" i="10"/>
  <c r="G289" i="10"/>
  <c r="H289" i="10"/>
  <c r="I289" i="10"/>
  <c r="J289" i="10"/>
  <c r="L289" i="10"/>
  <c r="A290" i="10"/>
  <c r="B290" i="10"/>
  <c r="D290" i="10"/>
  <c r="E290" i="10"/>
  <c r="F290" i="10"/>
  <c r="G290" i="10"/>
  <c r="H290" i="10"/>
  <c r="I290" i="10"/>
  <c r="J290" i="10"/>
  <c r="L290" i="10"/>
  <c r="A291" i="10"/>
  <c r="B291" i="10"/>
  <c r="D291" i="10"/>
  <c r="E291" i="10"/>
  <c r="F291" i="10"/>
  <c r="G291" i="10"/>
  <c r="H291" i="10"/>
  <c r="I291" i="10"/>
  <c r="J291" i="10"/>
  <c r="L291" i="10"/>
  <c r="A292" i="10"/>
  <c r="B292" i="10"/>
  <c r="D292" i="10"/>
  <c r="E292" i="10"/>
  <c r="F292" i="10"/>
  <c r="G292" i="10"/>
  <c r="H292" i="10"/>
  <c r="I292" i="10"/>
  <c r="J292" i="10"/>
  <c r="L292" i="10"/>
  <c r="A293" i="10"/>
  <c r="B293" i="10"/>
  <c r="D293" i="10"/>
  <c r="E293" i="10"/>
  <c r="F293" i="10"/>
  <c r="G293" i="10"/>
  <c r="H293" i="10"/>
  <c r="I293" i="10"/>
  <c r="J293" i="10"/>
  <c r="L293" i="10"/>
  <c r="A294" i="10"/>
  <c r="B294" i="10"/>
  <c r="D294" i="10"/>
  <c r="E294" i="10"/>
  <c r="F294" i="10"/>
  <c r="G294" i="10"/>
  <c r="H294" i="10"/>
  <c r="I294" i="10"/>
  <c r="J294" i="10"/>
  <c r="L294" i="10"/>
  <c r="A295" i="10"/>
  <c r="B295" i="10"/>
  <c r="D295" i="10"/>
  <c r="E295" i="10"/>
  <c r="F295" i="10"/>
  <c r="G295" i="10"/>
  <c r="H295" i="10"/>
  <c r="I295" i="10"/>
  <c r="J295" i="10"/>
  <c r="L295" i="10"/>
  <c r="A296" i="10"/>
  <c r="B296" i="10"/>
  <c r="D296" i="10"/>
  <c r="E296" i="10"/>
  <c r="F296" i="10"/>
  <c r="G296" i="10"/>
  <c r="H296" i="10"/>
  <c r="I296" i="10"/>
  <c r="J296" i="10"/>
  <c r="L296" i="10"/>
  <c r="A297" i="10"/>
  <c r="B297" i="10"/>
  <c r="D297" i="10"/>
  <c r="E297" i="10"/>
  <c r="F297" i="10"/>
  <c r="G297" i="10"/>
  <c r="H297" i="10"/>
  <c r="I297" i="10"/>
  <c r="J297" i="10"/>
  <c r="L297" i="10"/>
  <c r="A298" i="10"/>
  <c r="B298" i="10"/>
  <c r="D298" i="10"/>
  <c r="E298" i="10"/>
  <c r="F298" i="10"/>
  <c r="G298" i="10"/>
  <c r="H298" i="10"/>
  <c r="I298" i="10"/>
  <c r="J298" i="10"/>
  <c r="L298" i="10"/>
  <c r="A299" i="10"/>
  <c r="B299" i="10"/>
  <c r="D299" i="10"/>
  <c r="E299" i="10"/>
  <c r="F299" i="10"/>
  <c r="G299" i="10"/>
  <c r="H299" i="10"/>
  <c r="I299" i="10"/>
  <c r="J299" i="10"/>
  <c r="L299" i="10"/>
  <c r="A300" i="10"/>
  <c r="B300" i="10"/>
  <c r="D300" i="10"/>
  <c r="E300" i="10"/>
  <c r="F300" i="10"/>
  <c r="G300" i="10"/>
  <c r="H300" i="10"/>
  <c r="I300" i="10"/>
  <c r="J300" i="10"/>
  <c r="L300" i="10"/>
  <c r="A301" i="10"/>
  <c r="B301" i="10"/>
  <c r="D301" i="10"/>
  <c r="E301" i="10"/>
  <c r="F301" i="10"/>
  <c r="G301" i="10"/>
  <c r="H301" i="10"/>
  <c r="I301" i="10"/>
  <c r="J301" i="10"/>
  <c r="K301" i="10"/>
  <c r="L301" i="10"/>
  <c r="A302" i="10"/>
  <c r="B302" i="10"/>
  <c r="D302" i="10"/>
  <c r="E302" i="10"/>
  <c r="F302" i="10"/>
  <c r="G302" i="10"/>
  <c r="H302" i="10"/>
  <c r="I302" i="10"/>
  <c r="J302" i="10"/>
  <c r="K302" i="10"/>
  <c r="L302" i="10"/>
  <c r="A303" i="10"/>
  <c r="B303" i="10"/>
  <c r="D303" i="10"/>
  <c r="E303" i="10"/>
  <c r="F303" i="10"/>
  <c r="G303" i="10"/>
  <c r="H303" i="10"/>
  <c r="I303" i="10"/>
  <c r="J303" i="10"/>
  <c r="K303" i="10"/>
  <c r="L303" i="10"/>
  <c r="A304" i="10"/>
  <c r="B304" i="10"/>
  <c r="D304" i="10"/>
  <c r="E304" i="10"/>
  <c r="F304" i="10"/>
  <c r="G304" i="10"/>
  <c r="H304" i="10"/>
  <c r="I304" i="10"/>
  <c r="J304" i="10"/>
  <c r="K304" i="10"/>
  <c r="L304" i="10"/>
  <c r="A305" i="10"/>
  <c r="B305" i="10"/>
  <c r="D305" i="10"/>
  <c r="E305" i="10"/>
  <c r="F305" i="10"/>
  <c r="G305" i="10"/>
  <c r="H305" i="10"/>
  <c r="I305" i="10"/>
  <c r="J305" i="10"/>
  <c r="K305" i="10"/>
  <c r="L305" i="10"/>
  <c r="A306" i="10"/>
  <c r="B306" i="10"/>
  <c r="D306" i="10"/>
  <c r="E306" i="10"/>
  <c r="F306" i="10"/>
  <c r="G306" i="10"/>
  <c r="H306" i="10"/>
  <c r="I306" i="10"/>
  <c r="J306" i="10"/>
  <c r="K306" i="10"/>
  <c r="L306" i="10"/>
  <c r="A307" i="10"/>
  <c r="B307" i="10"/>
  <c r="D307" i="10"/>
  <c r="E307" i="10"/>
  <c r="F307" i="10"/>
  <c r="G307" i="10"/>
  <c r="H307" i="10"/>
  <c r="I307" i="10"/>
  <c r="J307" i="10"/>
  <c r="K307" i="10"/>
  <c r="L307" i="10"/>
  <c r="A308" i="10"/>
  <c r="B308" i="10"/>
  <c r="D308" i="10"/>
  <c r="E308" i="10"/>
  <c r="F308" i="10"/>
  <c r="G308" i="10"/>
  <c r="H308" i="10"/>
  <c r="I308" i="10"/>
  <c r="J308" i="10"/>
  <c r="K308" i="10"/>
  <c r="L308" i="10"/>
  <c r="A309" i="10"/>
  <c r="B309" i="10"/>
  <c r="D309" i="10"/>
  <c r="E309" i="10"/>
  <c r="F309" i="10"/>
  <c r="G309" i="10"/>
  <c r="H309" i="10"/>
  <c r="I309" i="10"/>
  <c r="J309" i="10"/>
  <c r="K309" i="10"/>
  <c r="L309" i="10"/>
  <c r="A310" i="10"/>
  <c r="B310" i="10"/>
  <c r="D310" i="10"/>
  <c r="E310" i="10"/>
  <c r="F310" i="10"/>
  <c r="G310" i="10"/>
  <c r="H310" i="10"/>
  <c r="I310" i="10"/>
  <c r="J310" i="10"/>
  <c r="K310" i="10"/>
  <c r="L310" i="10"/>
  <c r="A311" i="10"/>
  <c r="B311" i="10"/>
  <c r="D311" i="10"/>
  <c r="E311" i="10"/>
  <c r="F311" i="10"/>
  <c r="G311" i="10"/>
  <c r="H311" i="10"/>
  <c r="I311" i="10"/>
  <c r="J311" i="10"/>
  <c r="K311" i="10"/>
  <c r="L311" i="10"/>
  <c r="A312" i="10"/>
  <c r="B312" i="10"/>
  <c r="D312" i="10"/>
  <c r="E312" i="10"/>
  <c r="F312" i="10"/>
  <c r="G312" i="10"/>
  <c r="H312" i="10"/>
  <c r="I312" i="10"/>
  <c r="J312" i="10"/>
  <c r="K312" i="10"/>
  <c r="L312" i="10"/>
  <c r="A313" i="10"/>
  <c r="B313" i="10"/>
  <c r="D313" i="10"/>
  <c r="E313" i="10"/>
  <c r="F313" i="10"/>
  <c r="G313" i="10"/>
  <c r="H313" i="10"/>
  <c r="I313" i="10"/>
  <c r="J313" i="10"/>
  <c r="K313" i="10"/>
  <c r="L313" i="10"/>
  <c r="A314" i="10"/>
  <c r="B314" i="10"/>
  <c r="D314" i="10"/>
  <c r="E314" i="10"/>
  <c r="F314" i="10"/>
  <c r="G314" i="10"/>
  <c r="H314" i="10"/>
  <c r="I314" i="10"/>
  <c r="J314" i="10"/>
  <c r="K314" i="10"/>
  <c r="L314" i="10"/>
  <c r="A315" i="10"/>
  <c r="B315" i="10"/>
  <c r="D315" i="10"/>
  <c r="E315" i="10"/>
  <c r="F315" i="10"/>
  <c r="G315" i="10"/>
  <c r="H315" i="10"/>
  <c r="I315" i="10"/>
  <c r="J315" i="10"/>
  <c r="K315" i="10"/>
  <c r="L315" i="10"/>
  <c r="A316" i="10"/>
  <c r="B316" i="10"/>
  <c r="D316" i="10"/>
  <c r="E316" i="10"/>
  <c r="F316" i="10"/>
  <c r="G316" i="10"/>
  <c r="H316" i="10"/>
  <c r="I316" i="10"/>
  <c r="J316" i="10"/>
  <c r="K316" i="10"/>
  <c r="L316" i="10"/>
  <c r="A317" i="10"/>
  <c r="B317" i="10"/>
  <c r="D317" i="10"/>
  <c r="E317" i="10"/>
  <c r="F317" i="10"/>
  <c r="G317" i="10"/>
  <c r="H317" i="10"/>
  <c r="I317" i="10"/>
  <c r="J317" i="10"/>
  <c r="K317" i="10"/>
  <c r="L317" i="10"/>
  <c r="A318" i="10"/>
  <c r="B318" i="10"/>
  <c r="D318" i="10"/>
  <c r="E318" i="10"/>
  <c r="F318" i="10"/>
  <c r="G318" i="10"/>
  <c r="H318" i="10"/>
  <c r="I318" i="10"/>
  <c r="J318" i="10"/>
  <c r="K318" i="10"/>
  <c r="L318" i="10"/>
  <c r="A319" i="10"/>
  <c r="B319" i="10"/>
  <c r="D319" i="10"/>
  <c r="E319" i="10"/>
  <c r="F319" i="10"/>
  <c r="G319" i="10"/>
  <c r="H319" i="10"/>
  <c r="I319" i="10"/>
  <c r="J319" i="10"/>
  <c r="K319" i="10"/>
  <c r="L319" i="10"/>
  <c r="A320" i="10"/>
  <c r="B320" i="10"/>
  <c r="D320" i="10"/>
  <c r="E320" i="10"/>
  <c r="F320" i="10"/>
  <c r="G320" i="10"/>
  <c r="H320" i="10"/>
  <c r="I320" i="10"/>
  <c r="J320" i="10"/>
  <c r="K320" i="10"/>
  <c r="L320" i="10"/>
  <c r="A321" i="10"/>
  <c r="B321" i="10"/>
  <c r="D321" i="10"/>
  <c r="E321" i="10"/>
  <c r="F321" i="10"/>
  <c r="G321" i="10"/>
  <c r="H321" i="10"/>
  <c r="I321" i="10"/>
  <c r="J321" i="10"/>
  <c r="K321" i="10"/>
  <c r="L321" i="10"/>
  <c r="A322" i="10"/>
  <c r="B322" i="10"/>
  <c r="D322" i="10"/>
  <c r="E322" i="10"/>
  <c r="F322" i="10"/>
  <c r="G322" i="10"/>
  <c r="H322" i="10"/>
  <c r="I322" i="10"/>
  <c r="J322" i="10"/>
  <c r="K322" i="10"/>
  <c r="L322" i="10"/>
  <c r="A323" i="10"/>
  <c r="B323" i="10"/>
  <c r="D323" i="10"/>
  <c r="E323" i="10"/>
  <c r="F323" i="10"/>
  <c r="G323" i="10"/>
  <c r="H323" i="10"/>
  <c r="I323" i="10"/>
  <c r="J323" i="10"/>
  <c r="K323" i="10"/>
  <c r="L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E21" i="12"/>
  <c r="J15" i="8"/>
  <c r="J14" i="8"/>
  <c r="J13" i="8"/>
  <c r="AF235" i="5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D324" i="10"/>
  <c r="E324" i="10"/>
  <c r="F324" i="10"/>
  <c r="H324" i="10"/>
  <c r="I324" i="10"/>
  <c r="J324" i="10"/>
  <c r="K324" i="10"/>
  <c r="L324" i="10"/>
  <c r="D325" i="10"/>
  <c r="E325" i="10"/>
  <c r="F325" i="10"/>
  <c r="H325" i="10"/>
  <c r="I325" i="10"/>
  <c r="J325" i="10"/>
  <c r="K325" i="10"/>
  <c r="L325" i="10"/>
  <c r="D326" i="10"/>
  <c r="E326" i="10"/>
  <c r="F326" i="10"/>
  <c r="H326" i="10"/>
  <c r="I326" i="10"/>
  <c r="J326" i="10"/>
  <c r="K326" i="10"/>
  <c r="L326" i="10"/>
  <c r="D327" i="10"/>
  <c r="E327" i="10"/>
  <c r="F327" i="10"/>
  <c r="H327" i="10"/>
  <c r="I327" i="10"/>
  <c r="J327" i="10"/>
  <c r="K327" i="10"/>
  <c r="L327" i="10"/>
  <c r="D328" i="10"/>
  <c r="E328" i="10"/>
  <c r="F328" i="10"/>
  <c r="H328" i="10"/>
  <c r="I328" i="10"/>
  <c r="J328" i="10"/>
  <c r="K328" i="10"/>
  <c r="L328" i="10"/>
  <c r="D329" i="10"/>
  <c r="E329" i="10"/>
  <c r="F329" i="10"/>
  <c r="H329" i="10"/>
  <c r="I329" i="10"/>
  <c r="J329" i="10"/>
  <c r="K329" i="10"/>
  <c r="L329" i="10"/>
  <c r="D330" i="10"/>
  <c r="E330" i="10"/>
  <c r="F330" i="10"/>
  <c r="H330" i="10"/>
  <c r="I330" i="10"/>
  <c r="J330" i="10"/>
  <c r="K330" i="10"/>
  <c r="L330" i="10"/>
  <c r="D331" i="10"/>
  <c r="E331" i="10"/>
  <c r="F331" i="10"/>
  <c r="H331" i="10"/>
  <c r="I331" i="10"/>
  <c r="J331" i="10"/>
  <c r="K331" i="10"/>
  <c r="L331" i="10"/>
  <c r="D332" i="10"/>
  <c r="E332" i="10"/>
  <c r="F332" i="10"/>
  <c r="H332" i="10"/>
  <c r="I332" i="10"/>
  <c r="J332" i="10"/>
  <c r="K332" i="10"/>
  <c r="L332" i="10"/>
  <c r="D333" i="10"/>
  <c r="E333" i="10"/>
  <c r="F333" i="10"/>
  <c r="H333" i="10"/>
  <c r="I333" i="10"/>
  <c r="J333" i="10"/>
  <c r="K333" i="10"/>
  <c r="L333" i="10"/>
  <c r="D334" i="10"/>
  <c r="E334" i="10"/>
  <c r="F334" i="10"/>
  <c r="H334" i="10"/>
  <c r="I334" i="10"/>
  <c r="J334" i="10"/>
  <c r="K334" i="10"/>
  <c r="L334" i="10"/>
  <c r="D335" i="10"/>
  <c r="E335" i="10"/>
  <c r="F335" i="10"/>
  <c r="H335" i="10"/>
  <c r="I335" i="10"/>
  <c r="J335" i="10"/>
  <c r="K335" i="10"/>
  <c r="L335" i="10"/>
  <c r="D336" i="10"/>
  <c r="E336" i="10"/>
  <c r="F336" i="10"/>
  <c r="H336" i="10"/>
  <c r="I336" i="10"/>
  <c r="J336" i="10"/>
  <c r="K336" i="10"/>
  <c r="L336" i="10"/>
  <c r="D337" i="10"/>
  <c r="E337" i="10"/>
  <c r="F337" i="10"/>
  <c r="H337" i="10"/>
  <c r="I337" i="10"/>
  <c r="J337" i="10"/>
  <c r="K337" i="10"/>
  <c r="L337" i="10"/>
  <c r="D338" i="10"/>
  <c r="E338" i="10"/>
  <c r="F338" i="10"/>
  <c r="H338" i="10"/>
  <c r="I338" i="10"/>
  <c r="J338" i="10"/>
  <c r="K338" i="10"/>
  <c r="L338" i="10"/>
  <c r="D339" i="10"/>
  <c r="E339" i="10"/>
  <c r="F339" i="10"/>
  <c r="H339" i="10"/>
  <c r="I339" i="10"/>
  <c r="J339" i="10"/>
  <c r="K339" i="10"/>
  <c r="L339" i="10"/>
  <c r="D340" i="10"/>
  <c r="E340" i="10"/>
  <c r="F340" i="10"/>
  <c r="H340" i="10"/>
  <c r="I340" i="10"/>
  <c r="J340" i="10"/>
  <c r="K340" i="10"/>
  <c r="L340" i="10"/>
  <c r="D341" i="10"/>
  <c r="E341" i="10"/>
  <c r="F341" i="10"/>
  <c r="H341" i="10"/>
  <c r="I341" i="10"/>
  <c r="J341" i="10"/>
  <c r="K341" i="10"/>
  <c r="L341" i="10"/>
  <c r="D342" i="10"/>
  <c r="E342" i="10"/>
  <c r="F342" i="10"/>
  <c r="H342" i="10"/>
  <c r="I342" i="10"/>
  <c r="J342" i="10"/>
  <c r="K342" i="10"/>
  <c r="L342" i="10"/>
  <c r="D343" i="10"/>
  <c r="E343" i="10"/>
  <c r="F343" i="10"/>
  <c r="H343" i="10"/>
  <c r="I343" i="10"/>
  <c r="J343" i="10"/>
  <c r="K343" i="10"/>
  <c r="L343" i="10"/>
  <c r="D344" i="10"/>
  <c r="E344" i="10"/>
  <c r="F344" i="10"/>
  <c r="H344" i="10"/>
  <c r="I344" i="10"/>
  <c r="J344" i="10"/>
  <c r="K344" i="10"/>
  <c r="L344" i="10"/>
  <c r="D345" i="10"/>
  <c r="E345" i="10"/>
  <c r="F345" i="10"/>
  <c r="H345" i="10"/>
  <c r="I345" i="10"/>
  <c r="J345" i="10"/>
  <c r="K345" i="10"/>
  <c r="L345" i="10"/>
  <c r="D346" i="10"/>
  <c r="E346" i="10"/>
  <c r="F346" i="10"/>
  <c r="H346" i="10"/>
  <c r="I346" i="10"/>
  <c r="J346" i="10"/>
  <c r="K346" i="10"/>
  <c r="L346" i="10"/>
  <c r="D347" i="10"/>
  <c r="E347" i="10"/>
  <c r="F347" i="10"/>
  <c r="H347" i="10"/>
  <c r="I347" i="10"/>
  <c r="J347" i="10"/>
  <c r="K347" i="10"/>
  <c r="L347" i="10"/>
  <c r="D348" i="10"/>
  <c r="E348" i="10"/>
  <c r="F348" i="10"/>
  <c r="H348" i="10"/>
  <c r="I348" i="10"/>
  <c r="J348" i="10"/>
  <c r="K348" i="10"/>
  <c r="L348" i="10"/>
  <c r="D349" i="10"/>
  <c r="E349" i="10"/>
  <c r="F349" i="10"/>
  <c r="H349" i="10"/>
  <c r="I349" i="10"/>
  <c r="J349" i="10"/>
  <c r="K349" i="10"/>
  <c r="L349" i="10"/>
  <c r="D350" i="10"/>
  <c r="E350" i="10"/>
  <c r="F350" i="10"/>
  <c r="H350" i="10"/>
  <c r="I350" i="10"/>
  <c r="J350" i="10"/>
  <c r="K350" i="10"/>
  <c r="L350" i="10"/>
  <c r="D351" i="10"/>
  <c r="E351" i="10"/>
  <c r="F351" i="10"/>
  <c r="H351" i="10"/>
  <c r="I351" i="10"/>
  <c r="J351" i="10"/>
  <c r="K351" i="10"/>
  <c r="L351" i="10"/>
  <c r="D352" i="10"/>
  <c r="E352" i="10"/>
  <c r="F352" i="10"/>
  <c r="H352" i="10"/>
  <c r="I352" i="10"/>
  <c r="J352" i="10"/>
  <c r="K352" i="10"/>
  <c r="L352" i="10"/>
  <c r="D353" i="10"/>
  <c r="E353" i="10"/>
  <c r="F353" i="10"/>
  <c r="H353" i="10"/>
  <c r="I353" i="10"/>
  <c r="J353" i="10"/>
  <c r="K353" i="10"/>
  <c r="L353" i="10"/>
  <c r="D354" i="10"/>
  <c r="E354" i="10"/>
  <c r="F354" i="10"/>
  <c r="H354" i="10"/>
  <c r="I354" i="10"/>
  <c r="J354" i="10"/>
  <c r="K354" i="10"/>
  <c r="L354" i="10"/>
  <c r="D355" i="10"/>
  <c r="E355" i="10"/>
  <c r="F355" i="10"/>
  <c r="H355" i="10"/>
  <c r="I355" i="10"/>
  <c r="J355" i="10"/>
  <c r="K355" i="10"/>
  <c r="L355" i="10"/>
  <c r="D356" i="10"/>
  <c r="E356" i="10"/>
  <c r="F356" i="10"/>
  <c r="H356" i="10"/>
  <c r="I356" i="10"/>
  <c r="J356" i="10"/>
  <c r="K356" i="10"/>
  <c r="L356" i="10"/>
  <c r="D357" i="10"/>
  <c r="E357" i="10"/>
  <c r="F357" i="10"/>
  <c r="H357" i="10"/>
  <c r="I357" i="10"/>
  <c r="J357" i="10"/>
  <c r="K357" i="10"/>
  <c r="L357" i="10"/>
  <c r="D358" i="10"/>
  <c r="E358" i="10"/>
  <c r="F358" i="10"/>
  <c r="H358" i="10"/>
  <c r="I358" i="10"/>
  <c r="J358" i="10"/>
  <c r="K358" i="10"/>
  <c r="L358" i="10"/>
  <c r="D359" i="10"/>
  <c r="E359" i="10"/>
  <c r="F359" i="10"/>
  <c r="H359" i="10"/>
  <c r="I359" i="10"/>
  <c r="J359" i="10"/>
  <c r="K359" i="10"/>
  <c r="L359" i="10"/>
  <c r="D360" i="10"/>
  <c r="E360" i="10"/>
  <c r="F360" i="10"/>
  <c r="H360" i="10"/>
  <c r="I360" i="10"/>
  <c r="J360" i="10"/>
  <c r="K360" i="10"/>
  <c r="L360" i="10"/>
  <c r="D361" i="10"/>
  <c r="E361" i="10"/>
  <c r="F361" i="10"/>
  <c r="H361" i="10"/>
  <c r="I361" i="10"/>
  <c r="J361" i="10"/>
  <c r="K361" i="10"/>
  <c r="L361" i="10"/>
  <c r="D362" i="10"/>
  <c r="E362" i="10"/>
  <c r="F362" i="10"/>
  <c r="H362" i="10"/>
  <c r="I362" i="10"/>
  <c r="J362" i="10"/>
  <c r="K362" i="10"/>
  <c r="L362" i="10"/>
  <c r="D363" i="10"/>
  <c r="E363" i="10"/>
  <c r="F363" i="10"/>
  <c r="H363" i="10"/>
  <c r="I363" i="10"/>
  <c r="J363" i="10"/>
  <c r="K363" i="10"/>
  <c r="L363" i="10"/>
  <c r="D364" i="10"/>
  <c r="E364" i="10"/>
  <c r="F364" i="10"/>
  <c r="H364" i="10"/>
  <c r="I364" i="10"/>
  <c r="J364" i="10"/>
  <c r="K364" i="10"/>
  <c r="L364" i="10"/>
  <c r="D365" i="10"/>
  <c r="E365" i="10"/>
  <c r="F365" i="10"/>
  <c r="H365" i="10"/>
  <c r="I365" i="10"/>
  <c r="J365" i="10"/>
  <c r="K365" i="10"/>
  <c r="L365" i="10"/>
  <c r="D366" i="10"/>
  <c r="E366" i="10"/>
  <c r="F366" i="10"/>
  <c r="H366" i="10"/>
  <c r="I366" i="10"/>
  <c r="J366" i="10"/>
  <c r="K366" i="10"/>
  <c r="L366" i="10"/>
  <c r="D367" i="10"/>
  <c r="E367" i="10"/>
  <c r="F367" i="10"/>
  <c r="H367" i="10"/>
  <c r="I367" i="10"/>
  <c r="J367" i="10"/>
  <c r="K367" i="10"/>
  <c r="L367" i="10"/>
  <c r="D368" i="10"/>
  <c r="E368" i="10"/>
  <c r="F368" i="10"/>
  <c r="H368" i="10"/>
  <c r="I368" i="10"/>
  <c r="J368" i="10"/>
  <c r="K368" i="10"/>
  <c r="L368" i="10"/>
  <c r="D369" i="10"/>
  <c r="E369" i="10"/>
  <c r="F369" i="10"/>
  <c r="H369" i="10"/>
  <c r="I369" i="10"/>
  <c r="J369" i="10"/>
  <c r="K369" i="10"/>
  <c r="L369" i="10"/>
  <c r="D370" i="10"/>
  <c r="E370" i="10"/>
  <c r="F370" i="10"/>
  <c r="H370" i="10"/>
  <c r="I370" i="10"/>
  <c r="J370" i="10"/>
  <c r="K370" i="10"/>
  <c r="L370" i="10"/>
  <c r="D371" i="10"/>
  <c r="E371" i="10"/>
  <c r="F371" i="10"/>
  <c r="H371" i="10"/>
  <c r="I371" i="10"/>
  <c r="J371" i="10"/>
  <c r="K371" i="10"/>
  <c r="L371" i="10"/>
  <c r="D372" i="10"/>
  <c r="E372" i="10"/>
  <c r="F372" i="10"/>
  <c r="H372" i="10"/>
  <c r="I372" i="10"/>
  <c r="J372" i="10"/>
  <c r="K372" i="10"/>
  <c r="L372" i="10"/>
  <c r="D373" i="10"/>
  <c r="E373" i="10"/>
  <c r="F373" i="10"/>
  <c r="H373" i="10"/>
  <c r="I373" i="10"/>
  <c r="J373" i="10"/>
  <c r="K373" i="10"/>
  <c r="L373" i="10"/>
  <c r="D374" i="10"/>
  <c r="E374" i="10"/>
  <c r="F374" i="10"/>
  <c r="H374" i="10"/>
  <c r="I374" i="10"/>
  <c r="J374" i="10"/>
  <c r="K374" i="10"/>
  <c r="L374" i="10"/>
  <c r="D375" i="10"/>
  <c r="E375" i="10"/>
  <c r="F375" i="10"/>
  <c r="H375" i="10"/>
  <c r="I375" i="10"/>
  <c r="J375" i="10"/>
  <c r="K375" i="10"/>
  <c r="L375" i="10"/>
  <c r="D376" i="10"/>
  <c r="E376" i="10"/>
  <c r="F376" i="10"/>
  <c r="H376" i="10"/>
  <c r="I376" i="10"/>
  <c r="J376" i="10"/>
  <c r="K376" i="10"/>
  <c r="L376" i="10"/>
  <c r="D377" i="10"/>
  <c r="E377" i="10"/>
  <c r="F377" i="10"/>
  <c r="H377" i="10"/>
  <c r="I377" i="10"/>
  <c r="J377" i="10"/>
  <c r="K377" i="10"/>
  <c r="L377" i="10"/>
  <c r="D378" i="10"/>
  <c r="E378" i="10"/>
  <c r="F378" i="10"/>
  <c r="H378" i="10"/>
  <c r="I378" i="10"/>
  <c r="J378" i="10"/>
  <c r="K378" i="10"/>
  <c r="L378" i="10"/>
  <c r="D379" i="10"/>
  <c r="E379" i="10"/>
  <c r="F379" i="10"/>
  <c r="H379" i="10"/>
  <c r="I379" i="10"/>
  <c r="J379" i="10"/>
  <c r="K379" i="10"/>
  <c r="L379" i="10"/>
  <c r="D380" i="10"/>
  <c r="E380" i="10"/>
  <c r="F380" i="10"/>
  <c r="H380" i="10"/>
  <c r="I380" i="10"/>
  <c r="J380" i="10"/>
  <c r="K380" i="10"/>
  <c r="L380" i="10"/>
  <c r="D381" i="10"/>
  <c r="E381" i="10"/>
  <c r="F381" i="10"/>
  <c r="H381" i="10"/>
  <c r="I381" i="10"/>
  <c r="J381" i="10"/>
  <c r="K381" i="10"/>
  <c r="L381" i="10"/>
  <c r="D382" i="10"/>
  <c r="E382" i="10"/>
  <c r="F382" i="10"/>
  <c r="H382" i="10"/>
  <c r="I382" i="10"/>
  <c r="J382" i="10"/>
  <c r="K382" i="10"/>
  <c r="L382" i="10"/>
  <c r="D383" i="10"/>
  <c r="E383" i="10"/>
  <c r="F383" i="10"/>
  <c r="H383" i="10"/>
  <c r="I383" i="10"/>
  <c r="J383" i="10"/>
  <c r="K383" i="10"/>
  <c r="L383" i="10"/>
  <c r="D384" i="10"/>
  <c r="E384" i="10"/>
  <c r="F384" i="10"/>
  <c r="H384" i="10"/>
  <c r="I384" i="10"/>
  <c r="J384" i="10"/>
  <c r="K384" i="10"/>
  <c r="L384" i="10"/>
  <c r="D385" i="10"/>
  <c r="E385" i="10"/>
  <c r="F385" i="10"/>
  <c r="H385" i="10"/>
  <c r="I385" i="10"/>
  <c r="J385" i="10"/>
  <c r="K385" i="10"/>
  <c r="L385" i="10"/>
  <c r="D386" i="10"/>
  <c r="E386" i="10"/>
  <c r="F386" i="10"/>
  <c r="H386" i="10"/>
  <c r="I386" i="10"/>
  <c r="J386" i="10"/>
  <c r="K386" i="10"/>
  <c r="L386" i="10"/>
  <c r="D387" i="10"/>
  <c r="E387" i="10"/>
  <c r="F387" i="10"/>
  <c r="H387" i="10"/>
  <c r="I387" i="10"/>
  <c r="J387" i="10"/>
  <c r="K387" i="10"/>
  <c r="L387" i="10"/>
  <c r="D388" i="10"/>
  <c r="E388" i="10"/>
  <c r="F388" i="10"/>
  <c r="H388" i="10"/>
  <c r="I388" i="10"/>
  <c r="J388" i="10"/>
  <c r="K388" i="10"/>
  <c r="L388" i="10"/>
  <c r="D389" i="10"/>
  <c r="E389" i="10"/>
  <c r="F389" i="10"/>
  <c r="H389" i="10"/>
  <c r="I389" i="10"/>
  <c r="J389" i="10"/>
  <c r="K389" i="10"/>
  <c r="L389" i="10"/>
  <c r="D390" i="10"/>
  <c r="E390" i="10"/>
  <c r="F390" i="10"/>
  <c r="H390" i="10"/>
  <c r="I390" i="10"/>
  <c r="J390" i="10"/>
  <c r="K390" i="10"/>
  <c r="L390" i="10"/>
  <c r="D391" i="10"/>
  <c r="E391" i="10"/>
  <c r="F391" i="10"/>
  <c r="H391" i="10"/>
  <c r="I391" i="10"/>
  <c r="J391" i="10"/>
  <c r="K391" i="10"/>
  <c r="L391" i="10"/>
  <c r="D392" i="10"/>
  <c r="E392" i="10"/>
  <c r="F392" i="10"/>
  <c r="H392" i="10"/>
  <c r="I392" i="10"/>
  <c r="J392" i="10"/>
  <c r="K392" i="10"/>
  <c r="L392" i="10"/>
  <c r="D393" i="10"/>
  <c r="E393" i="10"/>
  <c r="F393" i="10"/>
  <c r="H393" i="10"/>
  <c r="I393" i="10"/>
  <c r="J393" i="10"/>
  <c r="K393" i="10"/>
  <c r="L393" i="10"/>
  <c r="D394" i="10"/>
  <c r="E394" i="10"/>
  <c r="F394" i="10"/>
  <c r="H394" i="10"/>
  <c r="I394" i="10"/>
  <c r="J394" i="10"/>
  <c r="K394" i="10"/>
  <c r="L394" i="10"/>
  <c r="D395" i="10"/>
  <c r="E395" i="10"/>
  <c r="F395" i="10"/>
  <c r="H395" i="10"/>
  <c r="I395" i="10"/>
  <c r="J395" i="10"/>
  <c r="K395" i="10"/>
  <c r="L395" i="10"/>
  <c r="D396" i="10"/>
  <c r="E396" i="10"/>
  <c r="F396" i="10"/>
  <c r="H396" i="10"/>
  <c r="I396" i="10"/>
  <c r="J396" i="10"/>
  <c r="K396" i="10"/>
  <c r="L396" i="10"/>
  <c r="D397" i="10"/>
  <c r="E397" i="10"/>
  <c r="F397" i="10"/>
  <c r="H397" i="10"/>
  <c r="I397" i="10"/>
  <c r="J397" i="10"/>
  <c r="K397" i="10"/>
  <c r="L397" i="10"/>
  <c r="D398" i="10"/>
  <c r="E398" i="10"/>
  <c r="F398" i="10"/>
  <c r="H398" i="10"/>
  <c r="I398" i="10"/>
  <c r="J398" i="10"/>
  <c r="K398" i="10"/>
  <c r="L398" i="10"/>
  <c r="D399" i="10"/>
  <c r="E399" i="10"/>
  <c r="F399" i="10"/>
  <c r="H399" i="10"/>
  <c r="I399" i="10"/>
  <c r="J399" i="10"/>
  <c r="K399" i="10"/>
  <c r="L399" i="10"/>
  <c r="D400" i="10"/>
  <c r="E400" i="10"/>
  <c r="F400" i="10"/>
  <c r="H400" i="10"/>
  <c r="I400" i="10"/>
  <c r="J400" i="10"/>
  <c r="K400" i="10"/>
  <c r="L400" i="10"/>
  <c r="D401" i="10"/>
  <c r="E401" i="10"/>
  <c r="F401" i="10"/>
  <c r="H401" i="10"/>
  <c r="I401" i="10"/>
  <c r="J401" i="10"/>
  <c r="K401" i="10"/>
  <c r="L401" i="10"/>
  <c r="D402" i="10"/>
  <c r="E402" i="10"/>
  <c r="F402" i="10"/>
  <c r="H402" i="10"/>
  <c r="I402" i="10"/>
  <c r="J402" i="10"/>
  <c r="K402" i="10"/>
  <c r="L402" i="10"/>
  <c r="D403" i="10"/>
  <c r="E403" i="10"/>
  <c r="F403" i="10"/>
  <c r="H403" i="10"/>
  <c r="I403" i="10"/>
  <c r="J403" i="10"/>
  <c r="K403" i="10"/>
  <c r="L403" i="10"/>
  <c r="D404" i="10"/>
  <c r="E404" i="10"/>
  <c r="F404" i="10"/>
  <c r="H404" i="10"/>
  <c r="I404" i="10"/>
  <c r="J404" i="10"/>
  <c r="K404" i="10"/>
  <c r="L404" i="10"/>
  <c r="D405" i="10"/>
  <c r="E405" i="10"/>
  <c r="F405" i="10"/>
  <c r="H405" i="10"/>
  <c r="I405" i="10"/>
  <c r="J405" i="10"/>
  <c r="K405" i="10"/>
  <c r="L405" i="10"/>
  <c r="D406" i="10"/>
  <c r="E406" i="10"/>
  <c r="F406" i="10"/>
  <c r="H406" i="10"/>
  <c r="I406" i="10"/>
  <c r="J406" i="10"/>
  <c r="K406" i="10"/>
  <c r="L406" i="10"/>
  <c r="D407" i="10"/>
  <c r="E407" i="10"/>
  <c r="F407" i="10"/>
  <c r="H407" i="10"/>
  <c r="I407" i="10"/>
  <c r="J407" i="10"/>
  <c r="K407" i="10"/>
  <c r="L407" i="10"/>
  <c r="D408" i="10"/>
  <c r="E408" i="10"/>
  <c r="F408" i="10"/>
  <c r="H408" i="10"/>
  <c r="I408" i="10"/>
  <c r="J408" i="10"/>
  <c r="K408" i="10"/>
  <c r="L408" i="10"/>
  <c r="D409" i="10"/>
  <c r="E409" i="10"/>
  <c r="F409" i="10"/>
  <c r="H409" i="10"/>
  <c r="I409" i="10"/>
  <c r="J409" i="10"/>
  <c r="K409" i="10"/>
  <c r="L409" i="10"/>
  <c r="D410" i="10"/>
  <c r="E410" i="10"/>
  <c r="F410" i="10"/>
  <c r="H410" i="10"/>
  <c r="I410" i="10"/>
  <c r="J410" i="10"/>
  <c r="K410" i="10"/>
  <c r="L410" i="10"/>
  <c r="D411" i="10"/>
  <c r="E411" i="10"/>
  <c r="F411" i="10"/>
  <c r="H411" i="10"/>
  <c r="I411" i="10"/>
  <c r="J411" i="10"/>
  <c r="K411" i="10"/>
  <c r="L411" i="10"/>
  <c r="D412" i="10"/>
  <c r="E412" i="10"/>
  <c r="F412" i="10"/>
  <c r="H412" i="10"/>
  <c r="I412" i="10"/>
  <c r="J412" i="10"/>
  <c r="K412" i="10"/>
  <c r="L412" i="10"/>
  <c r="D413" i="10"/>
  <c r="E413" i="10"/>
  <c r="F413" i="10"/>
  <c r="H413" i="10"/>
  <c r="I413" i="10"/>
  <c r="J413" i="10"/>
  <c r="K413" i="10"/>
  <c r="L413" i="10"/>
  <c r="D414" i="10"/>
  <c r="E414" i="10"/>
  <c r="F414" i="10"/>
  <c r="H414" i="10"/>
  <c r="I414" i="10"/>
  <c r="J414" i="10"/>
  <c r="K414" i="10"/>
  <c r="L414" i="10"/>
  <c r="D415" i="10"/>
  <c r="E415" i="10"/>
  <c r="F415" i="10"/>
  <c r="H415" i="10"/>
  <c r="I415" i="10"/>
  <c r="J415" i="10"/>
  <c r="K415" i="10"/>
  <c r="L415" i="10"/>
  <c r="D416" i="10"/>
  <c r="E416" i="10"/>
  <c r="F416" i="10"/>
  <c r="H416" i="10"/>
  <c r="I416" i="10"/>
  <c r="J416" i="10"/>
  <c r="K416" i="10"/>
  <c r="L416" i="10"/>
  <c r="D417" i="10"/>
  <c r="E417" i="10"/>
  <c r="F417" i="10"/>
  <c r="H417" i="10"/>
  <c r="I417" i="10"/>
  <c r="J417" i="10"/>
  <c r="K417" i="10"/>
  <c r="L417" i="10"/>
  <c r="D418" i="10"/>
  <c r="E418" i="10"/>
  <c r="F418" i="10"/>
  <c r="H418" i="10"/>
  <c r="I418" i="10"/>
  <c r="J418" i="10"/>
  <c r="K418" i="10"/>
  <c r="L418" i="10"/>
  <c r="D419" i="10"/>
  <c r="E419" i="10"/>
  <c r="F419" i="10"/>
  <c r="H419" i="10"/>
  <c r="I419" i="10"/>
  <c r="J419" i="10"/>
  <c r="K419" i="10"/>
  <c r="L419" i="10"/>
  <c r="D420" i="10"/>
  <c r="E420" i="10"/>
  <c r="F420" i="10"/>
  <c r="H420" i="10"/>
  <c r="I420" i="10"/>
  <c r="J420" i="10"/>
  <c r="K420" i="10"/>
  <c r="L420" i="10"/>
  <c r="D421" i="10"/>
  <c r="E421" i="10"/>
  <c r="F421" i="10"/>
  <c r="H421" i="10"/>
  <c r="I421" i="10"/>
  <c r="J421" i="10"/>
  <c r="K421" i="10"/>
  <c r="L421" i="10"/>
  <c r="D422" i="10"/>
  <c r="E422" i="10"/>
  <c r="F422" i="10"/>
  <c r="H422" i="10"/>
  <c r="I422" i="10"/>
  <c r="J422" i="10"/>
  <c r="K422" i="10"/>
  <c r="L422" i="10"/>
  <c r="D423" i="10"/>
  <c r="E423" i="10"/>
  <c r="F423" i="10"/>
  <c r="H423" i="10"/>
  <c r="I423" i="10"/>
  <c r="J423" i="10"/>
  <c r="K423" i="10"/>
  <c r="L423" i="10"/>
  <c r="D424" i="10"/>
  <c r="E424" i="10"/>
  <c r="F424" i="10"/>
  <c r="H424" i="10"/>
  <c r="I424" i="10"/>
  <c r="J424" i="10"/>
  <c r="K424" i="10"/>
  <c r="L424" i="10"/>
  <c r="D425" i="10"/>
  <c r="E425" i="10"/>
  <c r="F425" i="10"/>
  <c r="H425" i="10"/>
  <c r="I425" i="10"/>
  <c r="J425" i="10"/>
  <c r="K425" i="10"/>
  <c r="L425" i="10"/>
  <c r="D426" i="10"/>
  <c r="E426" i="10"/>
  <c r="F426" i="10"/>
  <c r="H426" i="10"/>
  <c r="I426" i="10"/>
  <c r="J426" i="10"/>
  <c r="K426" i="10"/>
  <c r="L426" i="10"/>
  <c r="D427" i="10"/>
  <c r="E427" i="10"/>
  <c r="F427" i="10"/>
  <c r="H427" i="10"/>
  <c r="I427" i="10"/>
  <c r="J427" i="10"/>
  <c r="K427" i="10"/>
  <c r="L427" i="10"/>
  <c r="D428" i="10"/>
  <c r="E428" i="10"/>
  <c r="F428" i="10"/>
  <c r="H428" i="10"/>
  <c r="I428" i="10"/>
  <c r="J428" i="10"/>
  <c r="K428" i="10"/>
  <c r="L428" i="10"/>
  <c r="D429" i="10"/>
  <c r="E429" i="10"/>
  <c r="F429" i="10"/>
  <c r="H429" i="10"/>
  <c r="I429" i="10"/>
  <c r="J429" i="10"/>
  <c r="K429" i="10"/>
  <c r="L429" i="10"/>
  <c r="D430" i="10"/>
  <c r="E430" i="10"/>
  <c r="F430" i="10"/>
  <c r="H430" i="10"/>
  <c r="I430" i="10"/>
  <c r="J430" i="10"/>
  <c r="K430" i="10"/>
  <c r="L430" i="10"/>
  <c r="D431" i="10"/>
  <c r="E431" i="10"/>
  <c r="F431" i="10"/>
  <c r="H431" i="10"/>
  <c r="I431" i="10"/>
  <c r="J431" i="10"/>
  <c r="K431" i="10"/>
  <c r="L431" i="10"/>
  <c r="D432" i="10"/>
  <c r="E432" i="10"/>
  <c r="F432" i="10"/>
  <c r="H432" i="10"/>
  <c r="I432" i="10"/>
  <c r="J432" i="10"/>
  <c r="K432" i="10"/>
  <c r="L432" i="10"/>
  <c r="D433" i="10"/>
  <c r="E433" i="10"/>
  <c r="F433" i="10"/>
  <c r="H433" i="10"/>
  <c r="I433" i="10"/>
  <c r="J433" i="10"/>
  <c r="K433" i="10"/>
  <c r="L433" i="10"/>
  <c r="D434" i="10"/>
  <c r="E434" i="10"/>
  <c r="F434" i="10"/>
  <c r="H434" i="10"/>
  <c r="I434" i="10"/>
  <c r="J434" i="10"/>
  <c r="K434" i="10"/>
  <c r="L434" i="10"/>
  <c r="D435" i="10"/>
  <c r="E435" i="10"/>
  <c r="F435" i="10"/>
  <c r="H435" i="10"/>
  <c r="I435" i="10"/>
  <c r="J435" i="10"/>
  <c r="K435" i="10"/>
  <c r="L435" i="10"/>
  <c r="D436" i="10"/>
  <c r="E436" i="10"/>
  <c r="F436" i="10"/>
  <c r="H436" i="10"/>
  <c r="I436" i="10"/>
  <c r="J436" i="10"/>
  <c r="K436" i="10"/>
  <c r="L436" i="10"/>
  <c r="D437" i="10"/>
  <c r="E437" i="10"/>
  <c r="F437" i="10"/>
  <c r="H437" i="10"/>
  <c r="I437" i="10"/>
  <c r="J437" i="10"/>
  <c r="K437" i="10"/>
  <c r="L437" i="10"/>
  <c r="D438" i="10"/>
  <c r="E438" i="10"/>
  <c r="F438" i="10"/>
  <c r="H438" i="10"/>
  <c r="I438" i="10"/>
  <c r="J438" i="10"/>
  <c r="K438" i="10"/>
  <c r="L438" i="10"/>
  <c r="D439" i="10"/>
  <c r="E439" i="10"/>
  <c r="F439" i="10"/>
  <c r="H439" i="10"/>
  <c r="I439" i="10"/>
  <c r="J439" i="10"/>
  <c r="K439" i="10"/>
  <c r="L439" i="10"/>
  <c r="D440" i="10"/>
  <c r="E440" i="10"/>
  <c r="F440" i="10"/>
  <c r="H440" i="10"/>
  <c r="I440" i="10"/>
  <c r="J440" i="10"/>
  <c r="K440" i="10"/>
  <c r="L440" i="10"/>
  <c r="D441" i="10"/>
  <c r="E441" i="10"/>
  <c r="F441" i="10"/>
  <c r="H441" i="10"/>
  <c r="I441" i="10"/>
  <c r="J441" i="10"/>
  <c r="K441" i="10"/>
  <c r="L441" i="10"/>
  <c r="D442" i="10"/>
  <c r="E442" i="10"/>
  <c r="F442" i="10"/>
  <c r="H442" i="10"/>
  <c r="I442" i="10"/>
  <c r="J442" i="10"/>
  <c r="K442" i="10"/>
  <c r="L442" i="10"/>
  <c r="D443" i="10"/>
  <c r="E443" i="10"/>
  <c r="F443" i="10"/>
  <c r="H443" i="10"/>
  <c r="I443" i="10"/>
  <c r="J443" i="10"/>
  <c r="K443" i="10"/>
  <c r="L443" i="10"/>
  <c r="D444" i="10"/>
  <c r="E444" i="10"/>
  <c r="F444" i="10"/>
  <c r="H444" i="10"/>
  <c r="I444" i="10"/>
  <c r="J444" i="10"/>
  <c r="K444" i="10"/>
  <c r="L444" i="10"/>
  <c r="D445" i="10"/>
  <c r="E445" i="10"/>
  <c r="F445" i="10"/>
  <c r="H445" i="10"/>
  <c r="I445" i="10"/>
  <c r="J445" i="10"/>
  <c r="K445" i="10"/>
  <c r="L445" i="10"/>
  <c r="D446" i="10"/>
  <c r="E446" i="10"/>
  <c r="F446" i="10"/>
  <c r="H446" i="10"/>
  <c r="I446" i="10"/>
  <c r="J446" i="10"/>
  <c r="K446" i="10"/>
  <c r="L446" i="10"/>
  <c r="D447" i="10"/>
  <c r="E447" i="10"/>
  <c r="F447" i="10"/>
  <c r="H447" i="10"/>
  <c r="I447" i="10"/>
  <c r="J447" i="10"/>
  <c r="K447" i="10"/>
  <c r="L447" i="10"/>
  <c r="D448" i="10"/>
  <c r="E448" i="10"/>
  <c r="F448" i="10"/>
  <c r="H448" i="10"/>
  <c r="I448" i="10"/>
  <c r="J448" i="10"/>
  <c r="K448" i="10"/>
  <c r="L448" i="10"/>
  <c r="D449" i="10"/>
  <c r="E449" i="10"/>
  <c r="F449" i="10"/>
  <c r="H449" i="10"/>
  <c r="I449" i="10"/>
  <c r="J449" i="10"/>
  <c r="K449" i="10"/>
  <c r="L449" i="10"/>
  <c r="D450" i="10"/>
  <c r="E450" i="10"/>
  <c r="F450" i="10"/>
  <c r="H450" i="10"/>
  <c r="I450" i="10"/>
  <c r="J450" i="10"/>
  <c r="K450" i="10"/>
  <c r="L450" i="10"/>
  <c r="D451" i="10"/>
  <c r="E451" i="10"/>
  <c r="F451" i="10"/>
  <c r="H451" i="10"/>
  <c r="I451" i="10"/>
  <c r="J451" i="10"/>
  <c r="K451" i="10"/>
  <c r="L451" i="10"/>
  <c r="D452" i="10"/>
  <c r="E452" i="10"/>
  <c r="F452" i="10"/>
  <c r="H452" i="10"/>
  <c r="I452" i="10"/>
  <c r="J452" i="10"/>
  <c r="K452" i="10"/>
  <c r="L452" i="10"/>
  <c r="D453" i="10"/>
  <c r="E453" i="10"/>
  <c r="F453" i="10"/>
  <c r="H453" i="10"/>
  <c r="I453" i="10"/>
  <c r="J453" i="10"/>
  <c r="K453" i="10"/>
  <c r="L453" i="10"/>
  <c r="D454" i="10"/>
  <c r="E454" i="10"/>
  <c r="F454" i="10"/>
  <c r="H454" i="10"/>
  <c r="I454" i="10"/>
  <c r="J454" i="10"/>
  <c r="K454" i="10"/>
  <c r="L454" i="10"/>
  <c r="D455" i="10"/>
  <c r="E455" i="10"/>
  <c r="F455" i="10"/>
  <c r="H455" i="10"/>
  <c r="I455" i="10"/>
  <c r="J455" i="10"/>
  <c r="K455" i="10"/>
  <c r="L455" i="10"/>
  <c r="D456" i="10"/>
  <c r="E456" i="10"/>
  <c r="F456" i="10"/>
  <c r="H456" i="10"/>
  <c r="I456" i="10"/>
  <c r="J456" i="10"/>
  <c r="K456" i="10"/>
  <c r="L456" i="10"/>
  <c r="D457" i="10"/>
  <c r="E457" i="10"/>
  <c r="F457" i="10"/>
  <c r="H457" i="10"/>
  <c r="I457" i="10"/>
  <c r="J457" i="10"/>
  <c r="K457" i="10"/>
  <c r="L457" i="10"/>
  <c r="D458" i="10"/>
  <c r="E458" i="10"/>
  <c r="F458" i="10"/>
  <c r="H458" i="10"/>
  <c r="I458" i="10"/>
  <c r="J458" i="10"/>
  <c r="K458" i="10"/>
  <c r="L458" i="10"/>
  <c r="D459" i="10"/>
  <c r="E459" i="10"/>
  <c r="F459" i="10"/>
  <c r="H459" i="10"/>
  <c r="I459" i="10"/>
  <c r="J459" i="10"/>
  <c r="K459" i="10"/>
  <c r="L459" i="10"/>
  <c r="D460" i="10"/>
  <c r="E460" i="10"/>
  <c r="F460" i="10"/>
  <c r="H460" i="10"/>
  <c r="I460" i="10"/>
  <c r="J460" i="10"/>
  <c r="K460" i="10"/>
  <c r="L460" i="10"/>
  <c r="D461" i="10"/>
  <c r="E461" i="10"/>
  <c r="F461" i="10"/>
  <c r="H461" i="10"/>
  <c r="I461" i="10"/>
  <c r="J461" i="10"/>
  <c r="K461" i="10"/>
  <c r="L461" i="10"/>
  <c r="D462" i="10"/>
  <c r="E462" i="10"/>
  <c r="F462" i="10"/>
  <c r="H462" i="10"/>
  <c r="I462" i="10"/>
  <c r="J462" i="10"/>
  <c r="K462" i="10"/>
  <c r="L462" i="10"/>
  <c r="D463" i="10"/>
  <c r="E463" i="10"/>
  <c r="F463" i="10"/>
  <c r="H463" i="10"/>
  <c r="I463" i="10"/>
  <c r="J463" i="10"/>
  <c r="K463" i="10"/>
  <c r="L463" i="10"/>
  <c r="D464" i="10"/>
  <c r="E464" i="10"/>
  <c r="F464" i="10"/>
  <c r="H464" i="10"/>
  <c r="I464" i="10"/>
  <c r="J464" i="10"/>
  <c r="K464" i="10"/>
  <c r="L464" i="10"/>
  <c r="D465" i="10"/>
  <c r="E465" i="10"/>
  <c r="F465" i="10"/>
  <c r="H465" i="10"/>
  <c r="I465" i="10"/>
  <c r="J465" i="10"/>
  <c r="K465" i="10"/>
  <c r="L465" i="10"/>
  <c r="D466" i="10"/>
  <c r="E466" i="10"/>
  <c r="F466" i="10"/>
  <c r="H466" i="10"/>
  <c r="I466" i="10"/>
  <c r="J466" i="10"/>
  <c r="K466" i="10"/>
  <c r="L466" i="10"/>
  <c r="D467" i="10"/>
  <c r="E467" i="10"/>
  <c r="F467" i="10"/>
  <c r="H467" i="10"/>
  <c r="I467" i="10"/>
  <c r="J467" i="10"/>
  <c r="K467" i="10"/>
  <c r="L467" i="10"/>
  <c r="D468" i="10"/>
  <c r="E468" i="10"/>
  <c r="F468" i="10"/>
  <c r="H468" i="10"/>
  <c r="I468" i="10"/>
  <c r="J468" i="10"/>
  <c r="K468" i="10"/>
  <c r="L468" i="10"/>
  <c r="D469" i="10"/>
  <c r="E469" i="10"/>
  <c r="F469" i="10"/>
  <c r="H469" i="10"/>
  <c r="I469" i="10"/>
  <c r="J469" i="10"/>
  <c r="K469" i="10"/>
  <c r="L469" i="10"/>
  <c r="D470" i="10"/>
  <c r="E470" i="10"/>
  <c r="F470" i="10"/>
  <c r="H470" i="10"/>
  <c r="I470" i="10"/>
  <c r="J470" i="10"/>
  <c r="K470" i="10"/>
  <c r="L470" i="10"/>
  <c r="D471" i="10"/>
  <c r="E471" i="10"/>
  <c r="F471" i="10"/>
  <c r="H471" i="10"/>
  <c r="I471" i="10"/>
  <c r="J471" i="10"/>
  <c r="K471" i="10"/>
  <c r="L471" i="10"/>
  <c r="D472" i="10"/>
  <c r="E472" i="10"/>
  <c r="F472" i="10"/>
  <c r="H472" i="10"/>
  <c r="I472" i="10"/>
  <c r="J472" i="10"/>
  <c r="K472" i="10"/>
  <c r="L472" i="10"/>
  <c r="D473" i="10"/>
  <c r="E473" i="10"/>
  <c r="F473" i="10"/>
  <c r="H473" i="10"/>
  <c r="I473" i="10"/>
  <c r="J473" i="10"/>
  <c r="K473" i="10"/>
  <c r="L473" i="10"/>
  <c r="D474" i="10"/>
  <c r="E474" i="10"/>
  <c r="F474" i="10"/>
  <c r="H474" i="10"/>
  <c r="I474" i="10"/>
  <c r="J474" i="10"/>
  <c r="K474" i="10"/>
  <c r="L474" i="10"/>
  <c r="D475" i="10"/>
  <c r="E475" i="10"/>
  <c r="F475" i="10"/>
  <c r="H475" i="10"/>
  <c r="I475" i="10"/>
  <c r="J475" i="10"/>
  <c r="K475" i="10"/>
  <c r="L475" i="10"/>
  <c r="D476" i="10"/>
  <c r="E476" i="10"/>
  <c r="F476" i="10"/>
  <c r="H476" i="10"/>
  <c r="I476" i="10"/>
  <c r="J476" i="10"/>
  <c r="K476" i="10"/>
  <c r="L476" i="10"/>
  <c r="D477" i="10"/>
  <c r="E477" i="10"/>
  <c r="F477" i="10"/>
  <c r="H477" i="10"/>
  <c r="I477" i="10"/>
  <c r="J477" i="10"/>
  <c r="K477" i="10"/>
  <c r="L477" i="10"/>
  <c r="D478" i="10"/>
  <c r="E478" i="10"/>
  <c r="F478" i="10"/>
  <c r="H478" i="10"/>
  <c r="I478" i="10"/>
  <c r="J478" i="10"/>
  <c r="K478" i="10"/>
  <c r="L478" i="10"/>
  <c r="D479" i="10"/>
  <c r="E479" i="10"/>
  <c r="F479" i="10"/>
  <c r="H479" i="10"/>
  <c r="I479" i="10"/>
  <c r="J479" i="10"/>
  <c r="K479" i="10"/>
  <c r="L479" i="10"/>
  <c r="D480" i="10"/>
  <c r="E480" i="10"/>
  <c r="F480" i="10"/>
  <c r="H480" i="10"/>
  <c r="I480" i="10"/>
  <c r="J480" i="10"/>
  <c r="K480" i="10"/>
  <c r="L480" i="10"/>
  <c r="D481" i="10"/>
  <c r="E481" i="10"/>
  <c r="F481" i="10"/>
  <c r="H481" i="10"/>
  <c r="I481" i="10"/>
  <c r="J481" i="10"/>
  <c r="K481" i="10"/>
  <c r="L481" i="10"/>
  <c r="D482" i="10"/>
  <c r="E482" i="10"/>
  <c r="F482" i="10"/>
  <c r="H482" i="10"/>
  <c r="I482" i="10"/>
  <c r="J482" i="10"/>
  <c r="K482" i="10"/>
  <c r="L482" i="10"/>
  <c r="D483" i="10"/>
  <c r="E483" i="10"/>
  <c r="F483" i="10"/>
  <c r="H483" i="10"/>
  <c r="I483" i="10"/>
  <c r="J483" i="10"/>
  <c r="K483" i="10"/>
  <c r="L483" i="10"/>
  <c r="D484" i="10"/>
  <c r="E484" i="10"/>
  <c r="F484" i="10"/>
  <c r="H484" i="10"/>
  <c r="I484" i="10"/>
  <c r="J484" i="10"/>
  <c r="K484" i="10"/>
  <c r="L484" i="10"/>
  <c r="D485" i="10"/>
  <c r="E485" i="10"/>
  <c r="F485" i="10"/>
  <c r="H485" i="10"/>
  <c r="I485" i="10"/>
  <c r="J485" i="10"/>
  <c r="K485" i="10"/>
  <c r="L485" i="10"/>
  <c r="D486" i="10"/>
  <c r="E486" i="10"/>
  <c r="F486" i="10"/>
  <c r="H486" i="10"/>
  <c r="I486" i="10"/>
  <c r="J486" i="10"/>
  <c r="K486" i="10"/>
  <c r="L486" i="10"/>
  <c r="D487" i="10"/>
  <c r="E487" i="10"/>
  <c r="F487" i="10"/>
  <c r="H487" i="10"/>
  <c r="I487" i="10"/>
  <c r="J487" i="10"/>
  <c r="K487" i="10"/>
  <c r="L487" i="10"/>
  <c r="D488" i="10"/>
  <c r="E488" i="10"/>
  <c r="F488" i="10"/>
  <c r="H488" i="10"/>
  <c r="I488" i="10"/>
  <c r="J488" i="10"/>
  <c r="K488" i="10"/>
  <c r="L488" i="10"/>
  <c r="D489" i="10"/>
  <c r="E489" i="10"/>
  <c r="F489" i="10"/>
  <c r="H489" i="10"/>
  <c r="I489" i="10"/>
  <c r="J489" i="10"/>
  <c r="K489" i="10"/>
  <c r="L489" i="10"/>
  <c r="D490" i="10"/>
  <c r="E490" i="10"/>
  <c r="F490" i="10"/>
  <c r="H490" i="10"/>
  <c r="I490" i="10"/>
  <c r="J490" i="10"/>
  <c r="K490" i="10"/>
  <c r="L490" i="10"/>
  <c r="D491" i="10"/>
  <c r="E491" i="10"/>
  <c r="F491" i="10"/>
  <c r="H491" i="10"/>
  <c r="I491" i="10"/>
  <c r="J491" i="10"/>
  <c r="K491" i="10"/>
  <c r="L491" i="10"/>
  <c r="D492" i="10"/>
  <c r="E492" i="10"/>
  <c r="F492" i="10"/>
  <c r="H492" i="10"/>
  <c r="I492" i="10"/>
  <c r="J492" i="10"/>
  <c r="K492" i="10"/>
  <c r="L492" i="10"/>
  <c r="D493" i="10"/>
  <c r="E493" i="10"/>
  <c r="F493" i="10"/>
  <c r="H493" i="10"/>
  <c r="I493" i="10"/>
  <c r="J493" i="10"/>
  <c r="K493" i="10"/>
  <c r="L493" i="10"/>
  <c r="D494" i="10"/>
  <c r="E494" i="10"/>
  <c r="F494" i="10"/>
  <c r="H494" i="10"/>
  <c r="I494" i="10"/>
  <c r="J494" i="10"/>
  <c r="K494" i="10"/>
  <c r="L494" i="10"/>
  <c r="D495" i="10"/>
  <c r="E495" i="10"/>
  <c r="F495" i="10"/>
  <c r="H495" i="10"/>
  <c r="I495" i="10"/>
  <c r="J495" i="10"/>
  <c r="K495" i="10"/>
  <c r="L495" i="10"/>
  <c r="D496" i="10"/>
  <c r="E496" i="10"/>
  <c r="F496" i="10"/>
  <c r="H496" i="10"/>
  <c r="I496" i="10"/>
  <c r="J496" i="10"/>
  <c r="K496" i="10"/>
  <c r="L496" i="10"/>
  <c r="D497" i="10"/>
  <c r="E497" i="10"/>
  <c r="F497" i="10"/>
  <c r="H497" i="10"/>
  <c r="I497" i="10"/>
  <c r="J497" i="10"/>
  <c r="K497" i="10"/>
  <c r="L497" i="10"/>
  <c r="D498" i="10"/>
  <c r="E498" i="10"/>
  <c r="F498" i="10"/>
  <c r="H498" i="10"/>
  <c r="I498" i="10"/>
  <c r="J498" i="10"/>
  <c r="K498" i="10"/>
  <c r="L498" i="10"/>
  <c r="D499" i="10"/>
  <c r="E499" i="10"/>
  <c r="F499" i="10"/>
  <c r="H499" i="10"/>
  <c r="I499" i="10"/>
  <c r="J499" i="10"/>
  <c r="K499" i="10"/>
  <c r="L499" i="10"/>
  <c r="D500" i="10"/>
  <c r="E500" i="10"/>
  <c r="F500" i="10"/>
  <c r="H500" i="10"/>
  <c r="I500" i="10"/>
  <c r="J500" i="10"/>
  <c r="K500" i="10"/>
  <c r="L500" i="10"/>
  <c r="D501" i="10"/>
  <c r="E501" i="10"/>
  <c r="F501" i="10"/>
  <c r="H501" i="10"/>
  <c r="I501" i="10"/>
  <c r="J501" i="10"/>
  <c r="K501" i="10"/>
  <c r="L501" i="10"/>
  <c r="D502" i="10"/>
  <c r="E502" i="10"/>
  <c r="F502" i="10"/>
  <c r="H502" i="10"/>
  <c r="I502" i="10"/>
  <c r="J502" i="10"/>
  <c r="K502" i="10"/>
  <c r="L502" i="10"/>
  <c r="D503" i="10"/>
  <c r="E503" i="10"/>
  <c r="F503" i="10"/>
  <c r="H503" i="10"/>
  <c r="I503" i="10"/>
  <c r="J503" i="10"/>
  <c r="K503" i="10"/>
  <c r="L503" i="10"/>
  <c r="D504" i="10"/>
  <c r="E504" i="10"/>
  <c r="F504" i="10"/>
  <c r="H504" i="10"/>
  <c r="I504" i="10"/>
  <c r="J504" i="10"/>
  <c r="K504" i="10"/>
  <c r="L504" i="10"/>
  <c r="D505" i="10"/>
  <c r="E505" i="10"/>
  <c r="F505" i="10"/>
  <c r="H505" i="10"/>
  <c r="I505" i="10"/>
  <c r="J505" i="10"/>
  <c r="K505" i="10"/>
  <c r="L505" i="10"/>
  <c r="D506" i="10"/>
  <c r="E506" i="10"/>
  <c r="F506" i="10"/>
  <c r="H506" i="10"/>
  <c r="I506" i="10"/>
  <c r="J506" i="10"/>
  <c r="K506" i="10"/>
  <c r="L506" i="10"/>
  <c r="D507" i="10"/>
  <c r="E507" i="10"/>
  <c r="F507" i="10"/>
  <c r="H507" i="10"/>
  <c r="I507" i="10"/>
  <c r="J507" i="10"/>
  <c r="K507" i="10"/>
  <c r="L507" i="10"/>
  <c r="D508" i="10"/>
  <c r="E508" i="10"/>
  <c r="F508" i="10"/>
  <c r="H508" i="10"/>
  <c r="I508" i="10"/>
  <c r="J508" i="10"/>
  <c r="K508" i="10"/>
  <c r="L508" i="10"/>
  <c r="D509" i="10"/>
  <c r="E509" i="10"/>
  <c r="F509" i="10"/>
  <c r="H509" i="10"/>
  <c r="I509" i="10"/>
  <c r="J509" i="10"/>
  <c r="K509" i="10"/>
  <c r="L509" i="10"/>
  <c r="D510" i="10"/>
  <c r="E510" i="10"/>
  <c r="F510" i="10"/>
  <c r="H510" i="10"/>
  <c r="I510" i="10"/>
  <c r="J510" i="10"/>
  <c r="K510" i="10"/>
  <c r="L510" i="10"/>
  <c r="D511" i="10"/>
  <c r="E511" i="10"/>
  <c r="F511" i="10"/>
  <c r="H511" i="10"/>
  <c r="I511" i="10"/>
  <c r="J511" i="10"/>
  <c r="K511" i="10"/>
  <c r="L511" i="10"/>
  <c r="D512" i="10"/>
  <c r="E512" i="10"/>
  <c r="F512" i="10"/>
  <c r="H512" i="10"/>
  <c r="I512" i="10"/>
  <c r="J512" i="10"/>
  <c r="K512" i="10"/>
  <c r="L512" i="10"/>
  <c r="D513" i="10"/>
  <c r="E513" i="10"/>
  <c r="F513" i="10"/>
  <c r="H513" i="10"/>
  <c r="I513" i="10"/>
  <c r="J513" i="10"/>
  <c r="K513" i="10"/>
  <c r="L513" i="10"/>
  <c r="D514" i="10"/>
  <c r="E514" i="10"/>
  <c r="F514" i="10"/>
  <c r="H514" i="10"/>
  <c r="I514" i="10"/>
  <c r="J514" i="10"/>
  <c r="K514" i="10"/>
  <c r="L514" i="10"/>
  <c r="D515" i="10"/>
  <c r="E515" i="10"/>
  <c r="F515" i="10"/>
  <c r="H515" i="10"/>
  <c r="I515" i="10"/>
  <c r="J515" i="10"/>
  <c r="K515" i="10"/>
  <c r="L515" i="10"/>
  <c r="D516" i="10"/>
  <c r="E516" i="10"/>
  <c r="F516" i="10"/>
  <c r="H516" i="10"/>
  <c r="I516" i="10"/>
  <c r="J516" i="10"/>
  <c r="K516" i="10"/>
  <c r="L516" i="10"/>
  <c r="D517" i="10"/>
  <c r="E517" i="10"/>
  <c r="F517" i="10"/>
  <c r="H517" i="10"/>
  <c r="I517" i="10"/>
  <c r="J517" i="10"/>
  <c r="K517" i="10"/>
  <c r="L517" i="10"/>
  <c r="D518" i="10"/>
  <c r="E518" i="10"/>
  <c r="F518" i="10"/>
  <c r="H518" i="10"/>
  <c r="I518" i="10"/>
  <c r="J518" i="10"/>
  <c r="K518" i="10"/>
  <c r="L518" i="10"/>
  <c r="D519" i="10"/>
  <c r="E519" i="10"/>
  <c r="F519" i="10"/>
  <c r="H519" i="10"/>
  <c r="I519" i="10"/>
  <c r="J519" i="10"/>
  <c r="K519" i="10"/>
  <c r="L519" i="10"/>
  <c r="D520" i="10"/>
  <c r="E520" i="10"/>
  <c r="F520" i="10"/>
  <c r="H520" i="10"/>
  <c r="I520" i="10"/>
  <c r="J520" i="10"/>
  <c r="K520" i="10"/>
  <c r="L520" i="10"/>
  <c r="D521" i="10"/>
  <c r="E521" i="10"/>
  <c r="F521" i="10"/>
  <c r="H521" i="10"/>
  <c r="I521" i="10"/>
  <c r="J521" i="10"/>
  <c r="K521" i="10"/>
  <c r="L521" i="10"/>
  <c r="D522" i="10"/>
  <c r="E522" i="10"/>
  <c r="F522" i="10"/>
  <c r="H522" i="10"/>
  <c r="I522" i="10"/>
  <c r="J522" i="10"/>
  <c r="K522" i="10"/>
  <c r="L522" i="10"/>
  <c r="D523" i="10"/>
  <c r="E523" i="10"/>
  <c r="F523" i="10"/>
  <c r="H523" i="10"/>
  <c r="I523" i="10"/>
  <c r="J523" i="10"/>
  <c r="K523" i="10"/>
  <c r="L523" i="10"/>
  <c r="D524" i="10"/>
  <c r="E524" i="10"/>
  <c r="F524" i="10"/>
  <c r="H524" i="10"/>
  <c r="I524" i="10"/>
  <c r="J524" i="10"/>
  <c r="K524" i="10"/>
  <c r="L524" i="10"/>
  <c r="D525" i="10"/>
  <c r="E525" i="10"/>
  <c r="F525" i="10"/>
  <c r="H525" i="10"/>
  <c r="I525" i="10"/>
  <c r="J525" i="10"/>
  <c r="K525" i="10"/>
  <c r="L525" i="10"/>
  <c r="D526" i="10"/>
  <c r="E526" i="10"/>
  <c r="F526" i="10"/>
  <c r="H526" i="10"/>
  <c r="I526" i="10"/>
  <c r="J526" i="10"/>
  <c r="K526" i="10"/>
  <c r="L526" i="10"/>
  <c r="D527" i="10"/>
  <c r="E527" i="10"/>
  <c r="F527" i="10"/>
  <c r="H527" i="10"/>
  <c r="I527" i="10"/>
  <c r="J527" i="10"/>
  <c r="K527" i="10"/>
  <c r="L527" i="10"/>
  <c r="D528" i="10"/>
  <c r="E528" i="10"/>
  <c r="F528" i="10"/>
  <c r="H528" i="10"/>
  <c r="I528" i="10"/>
  <c r="J528" i="10"/>
  <c r="K528" i="10"/>
  <c r="L528" i="10"/>
  <c r="D529" i="10"/>
  <c r="E529" i="10"/>
  <c r="F529" i="10"/>
  <c r="H529" i="10"/>
  <c r="I529" i="10"/>
  <c r="J529" i="10"/>
  <c r="K529" i="10"/>
  <c r="L529" i="10"/>
  <c r="D530" i="10"/>
  <c r="E530" i="10"/>
  <c r="F530" i="10"/>
  <c r="H530" i="10"/>
  <c r="I530" i="10"/>
  <c r="J530" i="10"/>
  <c r="K530" i="10"/>
  <c r="L530" i="10"/>
  <c r="D531" i="10"/>
  <c r="E531" i="10"/>
  <c r="F531" i="10"/>
  <c r="H531" i="10"/>
  <c r="I531" i="10"/>
  <c r="J531" i="10"/>
  <c r="K531" i="10"/>
  <c r="L531" i="10"/>
  <c r="D532" i="10"/>
  <c r="E532" i="10"/>
  <c r="F532" i="10"/>
  <c r="H532" i="10"/>
  <c r="I532" i="10"/>
  <c r="J532" i="10"/>
  <c r="K532" i="10"/>
  <c r="L532" i="10"/>
  <c r="D533" i="10"/>
  <c r="E533" i="10"/>
  <c r="F533" i="10"/>
  <c r="H533" i="10"/>
  <c r="I533" i="10"/>
  <c r="J533" i="10"/>
  <c r="K533" i="10"/>
  <c r="L533" i="10"/>
  <c r="E3" i="2"/>
  <c r="D534" i="10"/>
  <c r="E534" i="10"/>
  <c r="F534" i="10"/>
  <c r="H534" i="10"/>
  <c r="I534" i="10"/>
  <c r="J534" i="10"/>
  <c r="K534" i="10"/>
  <c r="L534" i="10"/>
  <c r="D535" i="10"/>
  <c r="E535" i="10"/>
  <c r="F535" i="10"/>
  <c r="H535" i="10"/>
  <c r="I535" i="10"/>
  <c r="J535" i="10"/>
  <c r="K535" i="10"/>
  <c r="L535" i="10"/>
  <c r="D536" i="10"/>
  <c r="E536" i="10"/>
  <c r="F536" i="10"/>
  <c r="H536" i="10"/>
  <c r="I536" i="10"/>
  <c r="J536" i="10"/>
  <c r="K536" i="10"/>
  <c r="L536" i="10"/>
  <c r="D537" i="10"/>
  <c r="E537" i="10"/>
  <c r="F537" i="10"/>
  <c r="H537" i="10"/>
  <c r="I537" i="10"/>
  <c r="J537" i="10"/>
  <c r="K537" i="10"/>
  <c r="L537" i="10"/>
  <c r="D538" i="10"/>
  <c r="E538" i="10"/>
  <c r="F538" i="10"/>
  <c r="H538" i="10"/>
  <c r="I538" i="10"/>
  <c r="J538" i="10"/>
  <c r="K538" i="10"/>
  <c r="L538" i="10"/>
  <c r="D539" i="10"/>
  <c r="E539" i="10"/>
  <c r="F539" i="10"/>
  <c r="H539" i="10"/>
  <c r="I539" i="10"/>
  <c r="J539" i="10"/>
  <c r="K539" i="10"/>
  <c r="L539" i="10"/>
  <c r="D540" i="10"/>
  <c r="E540" i="10"/>
  <c r="F540" i="10"/>
  <c r="H540" i="10"/>
  <c r="I540" i="10"/>
  <c r="J540" i="10"/>
  <c r="K540" i="10"/>
  <c r="L540" i="10"/>
  <c r="D541" i="10"/>
  <c r="E541" i="10"/>
  <c r="F541" i="10"/>
  <c r="H541" i="10"/>
  <c r="I541" i="10"/>
  <c r="J541" i="10"/>
  <c r="K541" i="10"/>
  <c r="L541" i="10"/>
  <c r="D542" i="10"/>
  <c r="E542" i="10"/>
  <c r="F542" i="10"/>
  <c r="H542" i="10"/>
  <c r="I542" i="10"/>
  <c r="J542" i="10"/>
  <c r="K542" i="10"/>
  <c r="L542" i="10"/>
  <c r="D543" i="10"/>
  <c r="E543" i="10"/>
  <c r="F543" i="10"/>
  <c r="H543" i="10"/>
  <c r="I543" i="10"/>
  <c r="J543" i="10"/>
  <c r="K543" i="10"/>
  <c r="L543" i="10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D275" i="11"/>
  <c r="E275" i="11"/>
  <c r="G275" i="11" s="1"/>
  <c r="D276" i="11"/>
  <c r="E276" i="11"/>
  <c r="G276" i="11" s="1"/>
  <c r="D277" i="11"/>
  <c r="E277" i="11"/>
  <c r="G277" i="11" s="1"/>
  <c r="D278" i="11"/>
  <c r="E278" i="11"/>
  <c r="G278" i="11" s="1"/>
  <c r="D279" i="11"/>
  <c r="E279" i="11"/>
  <c r="F279" i="11" s="1"/>
  <c r="D280" i="11"/>
  <c r="E280" i="11"/>
  <c r="F280" i="11" s="1"/>
  <c r="D281" i="11"/>
  <c r="E281" i="11"/>
  <c r="G281" i="11" s="1"/>
  <c r="D282" i="11"/>
  <c r="E282" i="11"/>
  <c r="G282" i="11" s="1"/>
  <c r="D283" i="11"/>
  <c r="E283" i="11"/>
  <c r="G283" i="11" s="1"/>
  <c r="D284" i="11"/>
  <c r="E284" i="11"/>
  <c r="F284" i="11" s="1"/>
  <c r="D285" i="11"/>
  <c r="E285" i="11"/>
  <c r="F285" i="11" s="1"/>
  <c r="D286" i="11"/>
  <c r="E286" i="11"/>
  <c r="G286" i="11" s="1"/>
  <c r="D287" i="11"/>
  <c r="E287" i="11"/>
  <c r="F287" i="11" s="1"/>
  <c r="D288" i="11"/>
  <c r="E288" i="11"/>
  <c r="G288" i="11" s="1"/>
  <c r="D289" i="11"/>
  <c r="E289" i="11"/>
  <c r="F289" i="11" s="1"/>
  <c r="D290" i="11"/>
  <c r="E290" i="11"/>
  <c r="F290" i="11" s="1"/>
  <c r="D291" i="11"/>
  <c r="E291" i="11"/>
  <c r="G291" i="11" s="1"/>
  <c r="D544" i="10"/>
  <c r="E544" i="10"/>
  <c r="F544" i="10"/>
  <c r="H544" i="10"/>
  <c r="I544" i="10"/>
  <c r="J544" i="10"/>
  <c r="K544" i="10"/>
  <c r="L544" i="10"/>
  <c r="D545" i="10"/>
  <c r="E545" i="10"/>
  <c r="E546" i="10"/>
  <c r="E547" i="10"/>
  <c r="F545" i="10"/>
  <c r="H545" i="10"/>
  <c r="I545" i="10"/>
  <c r="J545" i="10"/>
  <c r="J546" i="10"/>
  <c r="J547" i="10"/>
  <c r="K545" i="10"/>
  <c r="L545" i="10"/>
  <c r="D546" i="10"/>
  <c r="D547" i="10"/>
  <c r="F546" i="10"/>
  <c r="H546" i="10"/>
  <c r="I546" i="10"/>
  <c r="K546" i="10"/>
  <c r="L546" i="10"/>
  <c r="L547" i="10"/>
  <c r="F547" i="10"/>
  <c r="H547" i="10"/>
  <c r="I547" i="10"/>
  <c r="K547" i="10"/>
  <c r="V152" i="1"/>
  <c r="V153" i="1"/>
  <c r="V154" i="1"/>
  <c r="D23" i="12"/>
  <c r="F2" i="7"/>
  <c r="G2" i="7"/>
  <c r="H2" i="7"/>
  <c r="J24" i="8"/>
  <c r="J23" i="8"/>
  <c r="J22" i="8"/>
  <c r="O1" i="17" l="1"/>
  <c r="G20" i="12" s="1"/>
  <c r="O3" i="17"/>
  <c r="L2" i="18" s="1"/>
  <c r="M9" i="1"/>
  <c r="N9" i="1"/>
  <c r="O9" i="1"/>
  <c r="R9" i="1"/>
  <c r="P9" i="1"/>
  <c r="H28" i="12" s="1"/>
  <c r="Q9" i="1"/>
  <c r="K9" i="1"/>
  <c r="L9" i="1"/>
  <c r="S11" i="14"/>
  <c r="S5" i="14"/>
  <c r="S135" i="14"/>
  <c r="S126" i="14"/>
  <c r="S47" i="14"/>
  <c r="S38" i="14"/>
  <c r="S32" i="14"/>
  <c r="S26" i="14"/>
  <c r="S20" i="14"/>
  <c r="S17" i="14"/>
  <c r="S40" i="14"/>
  <c r="S13" i="14"/>
  <c r="S9" i="14"/>
  <c r="S4" i="14"/>
  <c r="S132" i="14"/>
  <c r="S125" i="14"/>
  <c r="S45" i="14"/>
  <c r="S35" i="14"/>
  <c r="S25" i="14"/>
  <c r="S137" i="14"/>
  <c r="S133" i="14"/>
  <c r="S127" i="14"/>
  <c r="S120" i="14"/>
  <c r="S46" i="14"/>
  <c r="S42" i="14"/>
  <c r="S36" i="14"/>
  <c r="S30" i="14"/>
  <c r="S23" i="14"/>
  <c r="S145" i="14"/>
  <c r="S144" i="14"/>
  <c r="S143" i="14"/>
  <c r="S142" i="14"/>
  <c r="S141" i="14"/>
  <c r="S140" i="14"/>
  <c r="S151" i="14"/>
  <c r="S150" i="14"/>
  <c r="S149" i="14"/>
  <c r="S148" i="14"/>
  <c r="S147" i="14"/>
  <c r="S3" i="14"/>
  <c r="S10" i="14"/>
  <c r="S8" i="14"/>
  <c r="S131" i="14"/>
  <c r="S122" i="14"/>
  <c r="S44" i="14"/>
  <c r="S39" i="14"/>
  <c r="S33" i="14"/>
  <c r="S28" i="14"/>
  <c r="S21" i="14"/>
  <c r="S159" i="14"/>
  <c r="S158" i="14"/>
  <c r="S157" i="14"/>
  <c r="S156" i="14"/>
  <c r="S155" i="14"/>
  <c r="S154" i="14"/>
  <c r="S153" i="14"/>
  <c r="S12" i="14"/>
  <c r="S7" i="14"/>
  <c r="S134" i="14"/>
  <c r="S123" i="14"/>
  <c r="S43" i="14"/>
  <c r="S37" i="14"/>
  <c r="S31" i="14"/>
  <c r="S27" i="14"/>
  <c r="S22" i="14"/>
  <c r="S18" i="14"/>
  <c r="S15" i="14"/>
  <c r="S164" i="14"/>
  <c r="S163" i="14"/>
  <c r="S162" i="14"/>
  <c r="S161" i="14"/>
  <c r="S14" i="14"/>
  <c r="S6" i="14"/>
  <c r="S136" i="14"/>
  <c r="S128" i="14"/>
  <c r="S48" i="14"/>
  <c r="S41" i="14"/>
  <c r="S34" i="14"/>
  <c r="S29" i="14"/>
  <c r="S24" i="14"/>
  <c r="S19" i="14"/>
  <c r="S16" i="14"/>
  <c r="S166" i="14"/>
  <c r="BH14" i="17"/>
  <c r="C6" i="22"/>
  <c r="AZ19" i="17"/>
  <c r="C5" i="22"/>
  <c r="C9" i="22"/>
  <c r="F276" i="11"/>
  <c r="B11" i="19"/>
  <c r="T12" i="18"/>
  <c r="G2" i="8"/>
  <c r="G21" i="12" s="1"/>
  <c r="BF19" i="17"/>
  <c r="BG14" i="17"/>
  <c r="K14" i="19"/>
  <c r="AY14" i="17"/>
  <c r="BF14" i="17"/>
  <c r="BD14" i="17"/>
  <c r="BE14" i="17" s="1"/>
  <c r="C7" i="22"/>
  <c r="F16" i="12"/>
  <c r="G16" i="12"/>
  <c r="U8" i="5"/>
  <c r="J28" i="12" s="1"/>
  <c r="O8" i="5"/>
  <c r="Y8" i="5"/>
  <c r="R8" i="5"/>
  <c r="X8" i="5"/>
  <c r="M28" i="12" s="1"/>
  <c r="V8" i="5"/>
  <c r="K28" i="12" s="1"/>
  <c r="F235" i="11"/>
  <c r="G229" i="11"/>
  <c r="G136" i="11"/>
  <c r="G161" i="11"/>
  <c r="G290" i="11"/>
  <c r="G272" i="11"/>
  <c r="BC19" i="17"/>
  <c r="AX19" i="17"/>
  <c r="F278" i="11"/>
  <c r="BE19" i="17"/>
  <c r="AY19" i="17"/>
  <c r="T6" i="18"/>
  <c r="BD19" i="17"/>
  <c r="F167" i="11"/>
  <c r="F197" i="11"/>
  <c r="G49" i="11"/>
  <c r="F55" i="11"/>
  <c r="G25" i="11"/>
  <c r="G52" i="11"/>
  <c r="G54" i="11"/>
  <c r="G50" i="11"/>
  <c r="F51" i="11"/>
  <c r="G53" i="11"/>
  <c r="G20" i="11"/>
  <c r="F35" i="11"/>
  <c r="G34" i="11"/>
  <c r="G24" i="11"/>
  <c r="G92" i="11"/>
  <c r="G8" i="11"/>
  <c r="G12" i="11"/>
  <c r="G56" i="11"/>
  <c r="G45" i="11"/>
  <c r="F7" i="11"/>
  <c r="G8" i="10"/>
  <c r="E138" i="14"/>
  <c r="S138" i="14" s="1"/>
  <c r="Z8" i="5"/>
  <c r="O28" i="12" s="1"/>
  <c r="F8" i="10"/>
  <c r="E171" i="14"/>
  <c r="S171" i="14" s="1"/>
  <c r="C165" i="14"/>
  <c r="S165" i="14" s="1"/>
  <c r="H139" i="14"/>
  <c r="S139" i="14" s="1"/>
  <c r="D8" i="10"/>
  <c r="H8" i="10"/>
  <c r="E8" i="10"/>
  <c r="C8" i="10"/>
  <c r="L8" i="10"/>
  <c r="K8" i="10"/>
  <c r="B8" i="10"/>
  <c r="I8" i="10"/>
  <c r="J8" i="10"/>
  <c r="P160" i="14"/>
  <c r="S160" i="14" s="1"/>
  <c r="L152" i="14"/>
  <c r="S152" i="14" s="1"/>
  <c r="J146" i="14"/>
  <c r="S146" i="14" s="1"/>
  <c r="G77" i="11"/>
  <c r="G28" i="11"/>
  <c r="G58" i="11"/>
  <c r="F5" i="11"/>
  <c r="G14" i="11"/>
  <c r="A1" i="15"/>
  <c r="H1" i="22"/>
  <c r="G268" i="11"/>
  <c r="G262" i="11"/>
  <c r="G100" i="11"/>
  <c r="G257" i="11"/>
  <c r="F259" i="11"/>
  <c r="F239" i="11"/>
  <c r="F109" i="11"/>
  <c r="F64" i="11"/>
  <c r="G26" i="11"/>
  <c r="G13" i="11"/>
  <c r="F251" i="11"/>
  <c r="F207" i="11"/>
  <c r="F225" i="11"/>
  <c r="G224" i="11"/>
  <c r="G222" i="11"/>
  <c r="G226" i="11"/>
  <c r="G238" i="11"/>
  <c r="G232" i="11"/>
  <c r="F269" i="11"/>
  <c r="G101" i="11"/>
  <c r="G270" i="11"/>
  <c r="G40" i="11"/>
  <c r="G236" i="11"/>
  <c r="G233" i="11"/>
  <c r="F227" i="11"/>
  <c r="G240" i="11"/>
  <c r="G234" i="11"/>
  <c r="G122" i="11"/>
  <c r="G44" i="11"/>
  <c r="G104" i="11"/>
  <c r="G168" i="11"/>
  <c r="G106" i="11"/>
  <c r="G173" i="11"/>
  <c r="F219" i="11"/>
  <c r="G150" i="11"/>
  <c r="F155" i="11"/>
  <c r="F282" i="11"/>
  <c r="G129" i="11"/>
  <c r="G279" i="11"/>
  <c r="G108" i="11"/>
  <c r="G172" i="11"/>
  <c r="F127" i="11"/>
  <c r="G185" i="11"/>
  <c r="F123" i="11"/>
  <c r="F211" i="11"/>
  <c r="G112" i="11"/>
  <c r="G184" i="11"/>
  <c r="G57" i="11"/>
  <c r="G170" i="11"/>
  <c r="G121" i="11"/>
  <c r="F43" i="11"/>
  <c r="G169" i="11"/>
  <c r="G152" i="11"/>
  <c r="F187" i="11"/>
  <c r="G60" i="11"/>
  <c r="G116" i="11"/>
  <c r="G200" i="11"/>
  <c r="G97" i="11"/>
  <c r="F131" i="11"/>
  <c r="G105" i="11"/>
  <c r="G134" i="11"/>
  <c r="F221" i="11"/>
  <c r="G120" i="11"/>
  <c r="G137" i="11"/>
  <c r="G154" i="11"/>
  <c r="G182" i="11"/>
  <c r="F75" i="11"/>
  <c r="F153" i="11"/>
  <c r="G76" i="11"/>
  <c r="G128" i="11"/>
  <c r="G149" i="11"/>
  <c r="F63" i="11"/>
  <c r="F183" i="11"/>
  <c r="G125" i="11"/>
  <c r="F138" i="11"/>
  <c r="F171" i="11"/>
  <c r="G80" i="11"/>
  <c r="G212" i="11"/>
  <c r="G214" i="11"/>
  <c r="G273" i="11"/>
  <c r="G210" i="11"/>
  <c r="F203" i="11"/>
  <c r="G22" i="11"/>
  <c r="G30" i="11"/>
  <c r="F213" i="11"/>
  <c r="G21" i="11"/>
  <c r="G209" i="11"/>
  <c r="F195" i="11"/>
  <c r="G208" i="11"/>
  <c r="F286" i="11"/>
  <c r="F19" i="11"/>
  <c r="G82" i="11"/>
  <c r="F275" i="11"/>
  <c r="G29" i="11"/>
  <c r="G194" i="11"/>
  <c r="G46" i="11"/>
  <c r="F86" i="11"/>
  <c r="F85" i="11"/>
  <c r="F84" i="11"/>
  <c r="G83" i="11"/>
  <c r="F81" i="11"/>
  <c r="F59" i="11"/>
  <c r="F99" i="11"/>
  <c r="F157" i="11"/>
  <c r="F243" i="11"/>
  <c r="F249" i="11"/>
  <c r="G147" i="11"/>
  <c r="G252" i="11"/>
  <c r="G141" i="11"/>
  <c r="G42" i="11"/>
  <c r="F201" i="11"/>
  <c r="G96" i="11"/>
  <c r="F143" i="11"/>
  <c r="G140" i="11"/>
  <c r="G217" i="11"/>
  <c r="F139" i="11"/>
  <c r="G241" i="11"/>
  <c r="F264" i="11"/>
  <c r="G65" i="11"/>
  <c r="G160" i="11"/>
  <c r="G93" i="11"/>
  <c r="F254" i="11"/>
  <c r="F66" i="11"/>
  <c r="G39" i="11"/>
  <c r="G256" i="11"/>
  <c r="G133" i="11"/>
  <c r="G265" i="11"/>
  <c r="F177" i="11"/>
  <c r="G205" i="11"/>
  <c r="F283" i="11"/>
  <c r="G280" i="11"/>
  <c r="G16" i="11"/>
  <c r="G164" i="11"/>
  <c r="F179" i="11"/>
  <c r="F71" i="11"/>
  <c r="G193" i="11"/>
  <c r="G70" i="11"/>
  <c r="F79" i="11"/>
  <c r="G186" i="11"/>
  <c r="F9" i="11"/>
  <c r="F260" i="11"/>
  <c r="F291" i="11"/>
  <c r="G287" i="11"/>
  <c r="G289" i="11"/>
  <c r="I4" i="11"/>
  <c r="G37" i="11"/>
  <c r="G78" i="11"/>
  <c r="F67" i="11"/>
  <c r="G113" i="11"/>
  <c r="F115" i="11"/>
  <c r="G274" i="11"/>
  <c r="F118" i="11"/>
  <c r="G132" i="11"/>
  <c r="G266" i="11"/>
  <c r="F281" i="11"/>
  <c r="G176" i="11"/>
  <c r="G74" i="11"/>
  <c r="G242" i="11"/>
  <c r="G6" i="11"/>
  <c r="G18" i="11"/>
  <c r="G165" i="11"/>
  <c r="F189" i="11"/>
  <c r="F31" i="11"/>
  <c r="G27" i="11"/>
  <c r="G23" i="11"/>
  <c r="G32" i="11"/>
  <c r="G68" i="11"/>
  <c r="F191" i="11"/>
  <c r="G73" i="11"/>
  <c r="F166" i="11"/>
  <c r="G36" i="11"/>
  <c r="G72" i="11"/>
  <c r="G148" i="11"/>
  <c r="G192" i="11"/>
  <c r="G248" i="11"/>
  <c r="G117" i="11"/>
  <c r="F11" i="11"/>
  <c r="F267" i="11"/>
  <c r="F111" i="11"/>
  <c r="F91" i="11"/>
  <c r="F288" i="11"/>
  <c r="F245" i="11"/>
  <c r="F230" i="11"/>
  <c r="F216" i="11"/>
  <c r="F198" i="11"/>
  <c r="F181" i="11"/>
  <c r="G163" i="11"/>
  <c r="F145" i="11"/>
  <c r="G107" i="11"/>
  <c r="G89" i="11"/>
  <c r="F61" i="11"/>
  <c r="J4" i="11"/>
  <c r="F102" i="11"/>
  <c r="G144" i="11"/>
  <c r="G180" i="11"/>
  <c r="F237" i="11"/>
  <c r="G41" i="11"/>
  <c r="H4" i="11"/>
  <c r="G88" i="11"/>
  <c r="G244" i="11"/>
  <c r="D4" i="11"/>
  <c r="C4" i="11"/>
  <c r="E4" i="11"/>
  <c r="F87" i="11"/>
  <c r="F218" i="11"/>
  <c r="G218" i="11"/>
  <c r="F15" i="11"/>
  <c r="G15" i="11"/>
  <c r="F10" i="11"/>
  <c r="G10" i="11"/>
  <c r="G204" i="11"/>
  <c r="F151" i="11"/>
  <c r="G33" i="11"/>
  <c r="F253" i="11"/>
  <c r="F202" i="11"/>
  <c r="G202" i="11"/>
  <c r="F90" i="11"/>
  <c r="G90" i="11"/>
  <c r="F17" i="11"/>
  <c r="G17" i="11"/>
  <c r="G206" i="11"/>
  <c r="G263" i="11"/>
  <c r="F263" i="11"/>
  <c r="G228" i="11"/>
  <c r="F228" i="11"/>
  <c r="G215" i="11"/>
  <c r="F215" i="11"/>
  <c r="G119" i="11"/>
  <c r="F119" i="11"/>
  <c r="G284" i="11"/>
  <c r="G285" i="11"/>
  <c r="F277" i="11"/>
  <c r="G48" i="11"/>
  <c r="F47" i="11"/>
  <c r="F103" i="11"/>
  <c r="G158" i="11"/>
  <c r="F261" i="11"/>
  <c r="G69" i="11"/>
  <c r="G62" i="11"/>
  <c r="G271" i="11"/>
  <c r="F271" i="11"/>
  <c r="G196" i="11"/>
  <c r="F196" i="11"/>
  <c r="G220" i="11"/>
  <c r="G250" i="11"/>
  <c r="F135" i="11"/>
  <c r="F199" i="11"/>
  <c r="G223" i="11"/>
  <c r="F223" i="11"/>
  <c r="F178" i="11"/>
  <c r="G178" i="11"/>
  <c r="G162" i="11"/>
  <c r="F162" i="11"/>
  <c r="G146" i="11"/>
  <c r="F146" i="11"/>
  <c r="G130" i="11"/>
  <c r="F130" i="11"/>
  <c r="G114" i="11"/>
  <c r="F114" i="11"/>
  <c r="F98" i="11"/>
  <c r="G98" i="11"/>
  <c r="G124" i="11"/>
  <c r="G156" i="11"/>
  <c r="G188" i="11"/>
  <c r="F231" i="11"/>
  <c r="G174" i="11"/>
  <c r="F255" i="11"/>
  <c r="F258" i="11"/>
  <c r="G258" i="11"/>
  <c r="G247" i="11"/>
  <c r="F247" i="11"/>
  <c r="F246" i="11"/>
  <c r="F190" i="11"/>
  <c r="G175" i="11"/>
  <c r="F175" i="11"/>
  <c r="G159" i="11"/>
  <c r="F159" i="11"/>
  <c r="F142" i="11"/>
  <c r="F126" i="11"/>
  <c r="F110" i="11"/>
  <c r="G95" i="11"/>
  <c r="F95" i="11"/>
  <c r="F94" i="11"/>
  <c r="F38" i="11"/>
  <c r="G38" i="11"/>
  <c r="B3" i="15"/>
  <c r="AE8" i="5" l="1"/>
  <c r="U9" i="1"/>
  <c r="C28" i="12"/>
  <c r="S1" i="14"/>
  <c r="E28" i="12"/>
  <c r="D28" i="12"/>
  <c r="F28" i="12"/>
  <c r="N28" i="12"/>
  <c r="G28" i="12"/>
  <c r="T3" i="18"/>
  <c r="J2" i="18" s="1"/>
  <c r="E16" i="12"/>
  <c r="L3" i="15"/>
  <c r="L1" i="15" s="1"/>
  <c r="F20" i="12"/>
  <c r="K4" i="19"/>
  <c r="G4" i="11"/>
  <c r="F4" i="11"/>
  <c r="G18" i="12" l="1"/>
  <c r="G22" i="12" s="1"/>
  <c r="L28" i="12" l="1"/>
  <c r="E18" i="12"/>
  <c r="E22" i="12" s="1"/>
  <c r="G23" i="12"/>
  <c r="G24" i="12" s="1"/>
  <c r="AG188" i="5"/>
  <c r="F18" i="12" l="1"/>
  <c r="F22" i="12" s="1"/>
  <c r="N2" i="7"/>
  <c r="L2" i="7"/>
  <c r="F46" i="12" l="1"/>
  <c r="E46" i="12" l="1"/>
  <c r="G2" i="35"/>
  <c r="J2" i="35" s="1"/>
  <c r="G1" i="35"/>
  <c r="J1" i="35" s="1"/>
  <c r="G3" i="35"/>
  <c r="J3" i="35" s="1"/>
  <c r="G4" i="35"/>
  <c r="J4" i="35" s="1"/>
  <c r="B6510" i="35"/>
  <c r="E6510" i="35"/>
  <c r="G5" i="35" l="1"/>
  <c r="J5" i="35" s="1"/>
  <c r="X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Katja</author>
    <author>katja</author>
  </authors>
  <commentList>
    <comment ref="C79" authorId="0" shapeId="0" xr:uid="{DB6A3063-258B-46B2-AD96-0AEF548B0672}">
      <text>
        <r>
          <rPr>
            <b/>
            <sz val="10"/>
            <color rgb="FF000000"/>
            <rFont val="Tahoma"/>
            <family val="2"/>
            <charset val="238"/>
          </rPr>
          <t xml:space="preserve">connection between PU tubes and GRP tubes 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80" authorId="0" shapeId="0" xr:uid="{7FAB7492-2168-4D1A-8165-8CF672EDA949}">
      <text>
        <r>
          <rPr>
            <b/>
            <sz val="10"/>
            <color rgb="FF000000"/>
            <rFont val="Tahoma"/>
            <family val="2"/>
          </rPr>
          <t xml:space="preserve">connection between PU tubes and GRP tubes </t>
        </r>
      </text>
    </comment>
    <comment ref="C82" authorId="0" shapeId="0" xr:uid="{4360D279-3E7B-444C-A382-B268885A4F5B}">
      <text>
        <r>
          <rPr>
            <b/>
            <sz val="10"/>
            <color rgb="FF000000"/>
            <rFont val="Tahoma"/>
            <family val="2"/>
          </rPr>
          <t>one of slices that can be used as tube end.</t>
        </r>
      </text>
    </comment>
    <comment ref="C83" authorId="0" shapeId="0" xr:uid="{94EAF04A-9350-40D0-8938-6C34BFD1F834}">
      <text>
        <r>
          <rPr>
            <b/>
            <sz val="10"/>
            <color rgb="FF000000"/>
            <rFont val="Tahoma"/>
            <family val="2"/>
            <charset val="238"/>
          </rPr>
          <t>one of dual tex slices that can be used as tube end.</t>
        </r>
        <r>
          <rPr>
            <sz val="10"/>
            <color rgb="FF000000"/>
            <rFont val="Calibri"/>
            <family val="2"/>
          </rPr>
          <t xml:space="preserve">
</t>
        </r>
      </text>
    </comment>
    <comment ref="C84" authorId="1" shapeId="0" xr:uid="{7772ABB4-46AB-476F-8506-F358DCD33C58}">
      <text>
        <r>
          <rPr>
            <b/>
            <sz val="10"/>
            <color rgb="FF000000"/>
            <rFont val="Tahoma"/>
            <family val="2"/>
          </rPr>
          <t>TUBE COMBINATION with volumes no.1 and no.14-DT</t>
        </r>
      </text>
    </comment>
    <comment ref="C85" authorId="0" shapeId="0" xr:uid="{FC292098-16F7-4E35-BDC9-18E71BA5EBEC}">
      <text>
        <r>
          <rPr>
            <b/>
            <sz val="10"/>
            <color rgb="FF000000"/>
            <rFont val="Tahoma"/>
            <family val="2"/>
          </rPr>
          <t>TUBE COMBINATION with volumes no. 1, 9 and 10.</t>
        </r>
      </text>
    </comment>
    <comment ref="C86" authorId="1" shapeId="0" xr:uid="{59B6F310-036A-42F6-BE6C-B4A29F7D9D7D}">
      <text>
        <r>
          <rPr>
            <b/>
            <sz val="10"/>
            <color rgb="FF000000"/>
            <rFont val="Tahoma"/>
            <family val="2"/>
          </rPr>
          <t>TUBE COMBINATION with volumes no. 9, 10 and 11.</t>
        </r>
      </text>
    </comment>
    <comment ref="C107" authorId="2" shapeId="0" xr:uid="{A8DE2766-719B-4524-95A9-3E6BC5A9C75C}">
      <text>
        <r>
          <rPr>
            <b/>
            <sz val="9"/>
            <color rgb="FF000000"/>
            <rFont val="Calibri"/>
            <family val="2"/>
          </rPr>
          <t>VOLCANO BASE 2 with  INSERT 4</t>
        </r>
      </text>
    </comment>
    <comment ref="C108" authorId="2" shapeId="0" xr:uid="{B36F6F40-56B8-4945-BCC7-8659D2DBCE25}">
      <text>
        <r>
          <rPr>
            <b/>
            <sz val="9"/>
            <color rgb="FF000000"/>
            <rFont val="Calibri"/>
            <family val="2"/>
          </rPr>
          <t xml:space="preserve">VOLCANO dual texture BASE 2, with INSERTS 4,5,6
</t>
        </r>
      </text>
    </comment>
    <comment ref="C109" authorId="2" shapeId="0" xr:uid="{22ACB46D-9C65-4930-B80F-702A112CD7F0}">
      <text>
        <r>
          <rPr>
            <b/>
            <sz val="9"/>
            <color rgb="FF000000"/>
            <rFont val="Calibri"/>
            <family val="2"/>
          </rPr>
          <t xml:space="preserve">VOLCANO BASE 1, with INSERT 1
</t>
        </r>
      </text>
    </comment>
    <comment ref="C110" authorId="2" shapeId="0" xr:uid="{EC1D63C3-5113-4E7C-9807-D9716F189A43}">
      <text>
        <r>
          <rPr>
            <b/>
            <sz val="9"/>
            <color rgb="FF000000"/>
            <rFont val="Calibri"/>
            <family val="2"/>
          </rPr>
          <t>VOLCANO dual texture BASE 1 with INSERTS 1,2,3</t>
        </r>
      </text>
    </comment>
    <comment ref="C111" authorId="2" shapeId="0" xr:uid="{730CC229-949B-46B6-BC5B-F95B24D5D477}">
      <text>
        <r>
          <rPr>
            <b/>
            <sz val="9"/>
            <color rgb="FF000000"/>
            <rFont val="Calibri"/>
            <family val="2"/>
          </rPr>
          <t>VULCANOE BASE 3, INSERT 7</t>
        </r>
      </text>
    </comment>
    <comment ref="C112" authorId="2" shapeId="0" xr:uid="{7AC6365C-8E97-4D59-A88B-9706A97D838A}">
      <text>
        <r>
          <rPr>
            <b/>
            <sz val="9"/>
            <color rgb="FF000000"/>
            <rFont val="Calibri"/>
            <family val="2"/>
          </rPr>
          <t>VULCANOE SHINE BASE 3, INSERTS 7,8,9</t>
        </r>
      </text>
    </comment>
    <comment ref="C113" authorId="2" shapeId="0" xr:uid="{F2D58C86-8FC3-441B-A4E3-53121A8692E6}">
      <text>
        <r>
          <rPr>
            <b/>
            <sz val="9"/>
            <color rgb="FF000000"/>
            <rFont val="Calibri"/>
            <family val="2"/>
          </rPr>
          <t>10  volcano INSERTS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<sst xmlns="http://schemas.openxmlformats.org/spreadsheetml/2006/main" count="16604" uniqueCount="7780">
  <si>
    <t>#</t>
  </si>
  <si>
    <t>sloper</t>
  </si>
  <si>
    <t>Price without VAT</t>
  </si>
  <si>
    <t>black</t>
  </si>
  <si>
    <t>white</t>
  </si>
  <si>
    <t>blue</t>
  </si>
  <si>
    <t>kg</t>
  </si>
  <si>
    <t>sum kg</t>
  </si>
  <si>
    <t>EUR</t>
  </si>
  <si>
    <t>NEW</t>
  </si>
  <si>
    <t>no</t>
  </si>
  <si>
    <t>red</t>
  </si>
  <si>
    <t>yellow</t>
  </si>
  <si>
    <t>SUM</t>
  </si>
  <si>
    <t>ordered</t>
  </si>
  <si>
    <t>Sum SETS</t>
  </si>
  <si>
    <t>#22PU</t>
  </si>
  <si>
    <t>#90PU</t>
  </si>
  <si>
    <t>#91PU</t>
  </si>
  <si>
    <t>#92PU</t>
  </si>
  <si>
    <t>#93PU</t>
  </si>
  <si>
    <t>#94PU</t>
  </si>
  <si>
    <t>#76PU</t>
  </si>
  <si>
    <t>#70PU</t>
  </si>
  <si>
    <t>#71PU</t>
  </si>
  <si>
    <t>#72PU</t>
  </si>
  <si>
    <t>#73PU</t>
  </si>
  <si>
    <t>#74PU</t>
  </si>
  <si>
    <t>TUBES</t>
  </si>
  <si>
    <t>#4PU</t>
  </si>
  <si>
    <t>#7PU</t>
  </si>
  <si>
    <t>#8PU</t>
  </si>
  <si>
    <t>#10PU</t>
  </si>
  <si>
    <t>#38PU</t>
  </si>
  <si>
    <t>#44PU</t>
  </si>
  <si>
    <t>#58PU</t>
  </si>
  <si>
    <t>#59PU</t>
  </si>
  <si>
    <t>jug</t>
  </si>
  <si>
    <t>#61PU</t>
  </si>
  <si>
    <t>#63PU</t>
  </si>
  <si>
    <t>green</t>
  </si>
  <si>
    <t>orange</t>
  </si>
  <si>
    <t>pink</t>
  </si>
  <si>
    <t>gray</t>
  </si>
  <si>
    <t>greenn</t>
  </si>
  <si>
    <t>sum</t>
  </si>
  <si>
    <t>IZDELEK</t>
  </si>
  <si>
    <t>#75PU</t>
  </si>
  <si>
    <t>wood</t>
  </si>
  <si>
    <t>cordura, canvas</t>
  </si>
  <si>
    <t>#207PU</t>
  </si>
  <si>
    <t>#208PU</t>
  </si>
  <si>
    <t>#209PU</t>
  </si>
  <si>
    <t>#210PU</t>
  </si>
  <si>
    <t>#211PU</t>
  </si>
  <si>
    <t>#212PU</t>
  </si>
  <si>
    <t>#213PU</t>
  </si>
  <si>
    <t>purple</t>
  </si>
  <si>
    <t>mali volumni</t>
  </si>
  <si>
    <t>veliki volumni</t>
  </si>
  <si>
    <t>logo mali</t>
  </si>
  <si>
    <t>logo velik</t>
  </si>
  <si>
    <t>ploščica</t>
  </si>
  <si>
    <t>barva</t>
  </si>
  <si>
    <t>pesek/Kg</t>
  </si>
  <si>
    <t>polie  KG</t>
  </si>
  <si>
    <t>barva Kg</t>
  </si>
  <si>
    <t>pigment Kg</t>
  </si>
  <si>
    <t>poli sur kg</t>
  </si>
  <si>
    <t>masa p/ kg</t>
  </si>
  <si>
    <t>pigmnet/kg</t>
  </si>
  <si>
    <t>ločilec/kg</t>
  </si>
  <si>
    <t>sum grifi</t>
  </si>
  <si>
    <t>GRIFI</t>
  </si>
  <si>
    <t>unit matice</t>
  </si>
  <si>
    <t>Sum pieces</t>
  </si>
  <si>
    <t xml:space="preserve">SUM </t>
  </si>
  <si>
    <t>%</t>
  </si>
  <si>
    <t>#106PU</t>
  </si>
  <si>
    <t>#107PU</t>
  </si>
  <si>
    <t>#108PU</t>
  </si>
  <si>
    <t>Delivery address:</t>
  </si>
  <si>
    <t>#78PU</t>
  </si>
  <si>
    <t>#79PU</t>
  </si>
  <si>
    <t>TEŽA kg</t>
  </si>
  <si>
    <t>št.naročila</t>
  </si>
  <si>
    <t>360PU</t>
  </si>
  <si>
    <t>št. naročila:</t>
  </si>
  <si>
    <t>Dual Tex.</t>
  </si>
  <si>
    <t>Sum kg</t>
  </si>
  <si>
    <t>sum set</t>
  </si>
  <si>
    <t>sum kos</t>
  </si>
  <si>
    <t>grey</t>
  </si>
  <si>
    <t>#240PU</t>
  </si>
  <si>
    <t>#241PU</t>
  </si>
  <si>
    <t>#242PU</t>
  </si>
  <si>
    <t>#243PU</t>
  </si>
  <si>
    <t>#250PU</t>
  </si>
  <si>
    <t>oči</t>
  </si>
  <si>
    <t>podložka M5</t>
  </si>
  <si>
    <t>podložka M10</t>
  </si>
  <si>
    <t>WHITE</t>
  </si>
  <si>
    <t>ODGOVOREN ZA PAKIRANJE IN ODPREMO:</t>
  </si>
  <si>
    <t>ime in priimek</t>
  </si>
  <si>
    <t>podpis</t>
  </si>
  <si>
    <t>datum SPAKIRANO</t>
  </si>
  <si>
    <t>končano</t>
  </si>
  <si>
    <t>Palette No.:</t>
  </si>
  <si>
    <t>Name:</t>
  </si>
  <si>
    <t>Dimensions:</t>
  </si>
  <si>
    <t>Date:</t>
  </si>
  <si>
    <t>Signature:</t>
  </si>
  <si>
    <t>BLACK</t>
  </si>
  <si>
    <t>YELLOW</t>
  </si>
  <si>
    <t>RED</t>
  </si>
  <si>
    <t>BLUE</t>
  </si>
  <si>
    <t>PINK</t>
  </si>
  <si>
    <t>PURPLE</t>
  </si>
  <si>
    <t>GREEN</t>
  </si>
  <si>
    <t>stranka</t>
  </si>
  <si>
    <t>CHALK BAGS</t>
  </si>
  <si>
    <t>black inside</t>
  </si>
  <si>
    <t>green inside</t>
  </si>
  <si>
    <t>pink inside</t>
  </si>
  <si>
    <t>ROUTE SETTERS' TOOLBAGS</t>
  </si>
  <si>
    <t>#313PU</t>
  </si>
  <si>
    <t>#314PU</t>
  </si>
  <si>
    <t>#315PU</t>
  </si>
  <si>
    <t>#317PU</t>
  </si>
  <si>
    <t>#318PU</t>
  </si>
  <si>
    <t>#319PU</t>
  </si>
  <si>
    <t>#320PU</t>
  </si>
  <si>
    <t>#273PU</t>
  </si>
  <si>
    <t>#274PU</t>
  </si>
  <si>
    <t>#275PU</t>
  </si>
  <si>
    <t>#276PU</t>
  </si>
  <si>
    <t>#277PU</t>
  </si>
  <si>
    <t>#278PU</t>
  </si>
  <si>
    <t>#279PU</t>
  </si>
  <si>
    <t>#280PU</t>
  </si>
  <si>
    <t>#244PU</t>
  </si>
  <si>
    <t>#316PU</t>
  </si>
  <si>
    <t>#353PU</t>
  </si>
  <si>
    <t>#354PU</t>
  </si>
  <si>
    <t>crimp</t>
  </si>
  <si>
    <t>PAKIRANJE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</si>
  <si>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</si>
  <si>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</si>
  <si>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</si>
  <si>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</si>
  <si>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</si>
  <si>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</si>
  <si>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</si>
  <si>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SKUPAJ kosov</t>
  </si>
  <si>
    <t>#300PU</t>
  </si>
  <si>
    <t>10cm CUBE symbol for sizing is representing GRP material</t>
  </si>
  <si>
    <t>360 HANGBOARDS</t>
  </si>
  <si>
    <t>TURQOISE</t>
  </si>
  <si>
    <t>S</t>
  </si>
  <si>
    <t>LIGHT GRAY</t>
  </si>
  <si>
    <t>colour of board</t>
  </si>
  <si>
    <t xml:space="preserve">BLACK </t>
  </si>
  <si>
    <t xml:space="preserve">YELLOW  </t>
  </si>
  <si>
    <t xml:space="preserve">BLUE      </t>
  </si>
  <si>
    <t>colour of PU holds</t>
  </si>
  <si>
    <t>SUM pcs.</t>
  </si>
  <si>
    <t>64x18x9 cm</t>
  </si>
  <si>
    <t>NATURAL  wooden look</t>
  </si>
  <si>
    <t>kosov</t>
  </si>
  <si>
    <t>1/kos</t>
  </si>
  <si>
    <t>40g/kos</t>
  </si>
  <si>
    <t>9/kos</t>
  </si>
  <si>
    <t>vijaki M10 ugrez.glava</t>
  </si>
  <si>
    <t xml:space="preserve">prit. vijaki </t>
  </si>
  <si>
    <t>6/kos</t>
  </si>
  <si>
    <t>imbus ključ</t>
  </si>
  <si>
    <t>masa PU</t>
  </si>
  <si>
    <t>1,3kg/kos</t>
  </si>
  <si>
    <t>HANGBOARDS</t>
  </si>
  <si>
    <t>colour of holds</t>
  </si>
  <si>
    <t>natural wooden look</t>
  </si>
  <si>
    <t>turqoise</t>
  </si>
  <si>
    <t>light gray</t>
  </si>
  <si>
    <t>360 hangboards</t>
  </si>
  <si>
    <t>360 accessories</t>
  </si>
  <si>
    <t>plošča 15mm</t>
  </si>
  <si>
    <t>plošča 21mm</t>
  </si>
  <si>
    <t xml:space="preserve">8 kosov/ploščo </t>
  </si>
  <si>
    <t>/</t>
  </si>
  <si>
    <t>360 SCHOOL BOARD</t>
  </si>
  <si>
    <t>wood and PU</t>
  </si>
  <si>
    <t>9 kosov/ploščo</t>
  </si>
  <si>
    <t>100g/kos</t>
  </si>
  <si>
    <t>barva za table</t>
  </si>
  <si>
    <t>matice/unitke</t>
  </si>
  <si>
    <t>22/kos</t>
  </si>
  <si>
    <t>vijaki za unitke</t>
  </si>
  <si>
    <t>3/unitko</t>
  </si>
  <si>
    <t>kreda</t>
  </si>
  <si>
    <t>nalepka 360</t>
  </si>
  <si>
    <t>2/kos</t>
  </si>
  <si>
    <t>spakirano</t>
  </si>
  <si>
    <t>SUM set</t>
  </si>
  <si>
    <t>#61-N PU</t>
  </si>
  <si>
    <t>#62-N PU</t>
  </si>
  <si>
    <t>#63-N PU</t>
  </si>
  <si>
    <t>#64-N PU</t>
  </si>
  <si>
    <t>#65-N PU</t>
  </si>
  <si>
    <t>#66-N PU</t>
  </si>
  <si>
    <t>#67-N PU</t>
  </si>
  <si>
    <t>#68-N PU</t>
  </si>
  <si>
    <t>#69-N PU</t>
  </si>
  <si>
    <t xml:space="preserve">sum kg: </t>
  </si>
  <si>
    <t>kos/set</t>
  </si>
  <si>
    <t>L</t>
  </si>
  <si>
    <t>XL</t>
  </si>
  <si>
    <t>HIGH PROFILE</t>
  </si>
  <si>
    <t>TUBE CONNECTIONS</t>
  </si>
  <si>
    <t>TUBE ENDS</t>
  </si>
  <si>
    <t>WITH INSERTS</t>
  </si>
  <si>
    <t>M</t>
  </si>
  <si>
    <t>SUM (price without VAT)</t>
  </si>
  <si>
    <t>XS</t>
  </si>
  <si>
    <t>DT</t>
  </si>
  <si>
    <t xml:space="preserve">RED                RAL 3000 </t>
  </si>
  <si>
    <t xml:space="preserve">YELLOW       RAL 1018 </t>
  </si>
  <si>
    <t>BLUE             RAL 5015</t>
  </si>
  <si>
    <t>PINK             RAL 4003</t>
  </si>
  <si>
    <t>PU</t>
  </si>
  <si>
    <t>new No.</t>
  </si>
  <si>
    <t>#7-2 PU</t>
  </si>
  <si>
    <t>not available</t>
  </si>
  <si>
    <t>product</t>
  </si>
  <si>
    <t>ARTLINE PU</t>
  </si>
  <si>
    <t>PALETA Z ŽIGOM</t>
  </si>
  <si>
    <t>DA</t>
  </si>
  <si>
    <t>NE</t>
  </si>
  <si>
    <t>#14PU</t>
  </si>
  <si>
    <t>NAME</t>
  </si>
  <si>
    <t>birch wood</t>
  </si>
  <si>
    <t>PLYWOOD 1</t>
  </si>
  <si>
    <t>PLYWOOD 3</t>
  </si>
  <si>
    <t>PLYWOOD PANELS</t>
  </si>
  <si>
    <t>QUANTITY</t>
  </si>
  <si>
    <t>PRODUCT</t>
  </si>
  <si>
    <t>lesena palica</t>
  </si>
  <si>
    <t>PURPPLE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</si>
  <si>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</si>
  <si>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</si>
  <si>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</si>
  <si>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</si>
  <si>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</si>
  <si>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</si>
  <si>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</si>
  <si>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360-313PU</t>
  </si>
  <si>
    <t>360-314PU</t>
  </si>
  <si>
    <t>360-315PU</t>
  </si>
  <si>
    <t>360-316PU</t>
  </si>
  <si>
    <t>360-317PU</t>
  </si>
  <si>
    <t>360-318PU</t>
  </si>
  <si>
    <t>360-319PU</t>
  </si>
  <si>
    <t>360-320PU</t>
  </si>
  <si>
    <t>360-300PU</t>
  </si>
  <si>
    <t>360-008PU</t>
  </si>
  <si>
    <t>360-009PU</t>
  </si>
  <si>
    <t>360-010PU</t>
  </si>
  <si>
    <t>360-011PU</t>
  </si>
  <si>
    <t>360-012PU</t>
  </si>
  <si>
    <t>360-013PU</t>
  </si>
  <si>
    <t>360-014PU</t>
  </si>
  <si>
    <t>360-016PU</t>
  </si>
  <si>
    <t>360-017PU</t>
  </si>
  <si>
    <t>360-340PU</t>
  </si>
  <si>
    <t>360-353PU</t>
  </si>
  <si>
    <t>360-354PU</t>
  </si>
  <si>
    <t>360-355PU</t>
  </si>
  <si>
    <t>360-356PU</t>
  </si>
  <si>
    <t>360-357PU</t>
  </si>
  <si>
    <t>360-358PU</t>
  </si>
  <si>
    <t>360-359PU</t>
  </si>
  <si>
    <t>360-360PU</t>
  </si>
  <si>
    <t>360-380PU</t>
  </si>
  <si>
    <t>360-095PU</t>
  </si>
  <si>
    <t>360-096PU</t>
  </si>
  <si>
    <t>360-097PU</t>
  </si>
  <si>
    <t>360-098PU</t>
  </si>
  <si>
    <t>360-099PU</t>
  </si>
  <si>
    <t>360-100PU</t>
  </si>
  <si>
    <t>360-061PU</t>
  </si>
  <si>
    <t>360-062PU</t>
  </si>
  <si>
    <t>360-063PU</t>
  </si>
  <si>
    <t>360-064PU</t>
  </si>
  <si>
    <t>360-065PU</t>
  </si>
  <si>
    <t>360-066PU</t>
  </si>
  <si>
    <t>360-067PU</t>
  </si>
  <si>
    <t>360-068PU</t>
  </si>
  <si>
    <t>360-069PU</t>
  </si>
  <si>
    <t>360-070PU</t>
  </si>
  <si>
    <t>360-071PU</t>
  </si>
  <si>
    <t>360-072PU</t>
  </si>
  <si>
    <t>360-073PU</t>
  </si>
  <si>
    <t>360-074PU</t>
  </si>
  <si>
    <t>360-075PU</t>
  </si>
  <si>
    <t>360-076PU</t>
  </si>
  <si>
    <t>360-078PU</t>
  </si>
  <si>
    <t>360-079PU</t>
  </si>
  <si>
    <t>360-080PU</t>
  </si>
  <si>
    <t>360-045PU</t>
  </si>
  <si>
    <t>360-055PU</t>
  </si>
  <si>
    <t>360-056PU</t>
  </si>
  <si>
    <t>360-051PU</t>
  </si>
  <si>
    <t>360-052PU</t>
  </si>
  <si>
    <t>360-058PU</t>
  </si>
  <si>
    <t>360-059PU</t>
  </si>
  <si>
    <t>360-1013PU</t>
  </si>
  <si>
    <t>360-1014PU</t>
  </si>
  <si>
    <t>360-1015PU</t>
  </si>
  <si>
    <t>360-1016PU</t>
  </si>
  <si>
    <t>360-1017PU</t>
  </si>
  <si>
    <t>360-1018PU</t>
  </si>
  <si>
    <t>360-1019PU</t>
  </si>
  <si>
    <t>360-1020PU</t>
  </si>
  <si>
    <t>360-1038PU</t>
  </si>
  <si>
    <t>360-1039PU</t>
  </si>
  <si>
    <t>360-1040PU</t>
  </si>
  <si>
    <t>360-047PU</t>
  </si>
  <si>
    <t>360-050PU</t>
  </si>
  <si>
    <t>360-053PU</t>
  </si>
  <si>
    <t>360-054PU</t>
  </si>
  <si>
    <t>#65PU</t>
  </si>
  <si>
    <t>#62PU</t>
  </si>
  <si>
    <t>360-057PU</t>
  </si>
  <si>
    <t>360-060PU</t>
  </si>
  <si>
    <t>#60PU</t>
  </si>
  <si>
    <t>360-092PU</t>
  </si>
  <si>
    <t>360-093PU</t>
  </si>
  <si>
    <t>360-138PU</t>
  </si>
  <si>
    <t>360-140PU</t>
  </si>
  <si>
    <t>micros</t>
  </si>
  <si>
    <t>360-094PU</t>
  </si>
  <si>
    <t>360-299PU</t>
  </si>
  <si>
    <t>360-309PU</t>
  </si>
  <si>
    <t>360-398PU</t>
  </si>
  <si>
    <t>360-400PU</t>
  </si>
  <si>
    <t>360-415PU</t>
  </si>
  <si>
    <t>360-416PU</t>
  </si>
  <si>
    <t>360-417PU</t>
  </si>
  <si>
    <t>360-419PU</t>
  </si>
  <si>
    <t>360-420PU</t>
  </si>
  <si>
    <t>360-473PU</t>
  </si>
  <si>
    <t>360-475PU</t>
  </si>
  <si>
    <t>360-479PU</t>
  </si>
  <si>
    <t>360-1012PU</t>
  </si>
  <si>
    <t>360-1011PU</t>
  </si>
  <si>
    <t>360-1010PU</t>
  </si>
  <si>
    <t>TUBE COMBINATIONS</t>
  </si>
  <si>
    <t>360-001</t>
  </si>
  <si>
    <t>360-009</t>
  </si>
  <si>
    <t>360-010</t>
  </si>
  <si>
    <t>360-014</t>
  </si>
  <si>
    <t>360-014-DT</t>
  </si>
  <si>
    <t>360-016-DT</t>
  </si>
  <si>
    <t>360-017</t>
  </si>
  <si>
    <t>360-021</t>
  </si>
  <si>
    <t>360-022</t>
  </si>
  <si>
    <t>360-023</t>
  </si>
  <si>
    <t>360-025</t>
  </si>
  <si>
    <t>360-027</t>
  </si>
  <si>
    <t>360-028</t>
  </si>
  <si>
    <t>360-029</t>
  </si>
  <si>
    <t>360-030</t>
  </si>
  <si>
    <t>360-031</t>
  </si>
  <si>
    <t>360-034</t>
  </si>
  <si>
    <t>360-035</t>
  </si>
  <si>
    <t>360-036</t>
  </si>
  <si>
    <t>360-092</t>
  </si>
  <si>
    <t>120x16x9 cm</t>
  </si>
  <si>
    <t>360-094</t>
  </si>
  <si>
    <t>360-096</t>
  </si>
  <si>
    <t>360-098</t>
  </si>
  <si>
    <t>360-100</t>
  </si>
  <si>
    <t>360-121</t>
  </si>
  <si>
    <t>360-121-DT</t>
  </si>
  <si>
    <t>360-122</t>
  </si>
  <si>
    <t>360-122-DT</t>
  </si>
  <si>
    <t>360-123</t>
  </si>
  <si>
    <t>360-123-DT</t>
  </si>
  <si>
    <t>360-124</t>
  </si>
  <si>
    <t>360-125</t>
  </si>
  <si>
    <t>360-127</t>
  </si>
  <si>
    <t>360-128</t>
  </si>
  <si>
    <t>360-129</t>
  </si>
  <si>
    <t>360-132</t>
  </si>
  <si>
    <t>360-222-DT</t>
  </si>
  <si>
    <t>360-223-DT</t>
  </si>
  <si>
    <t>360-225-DT</t>
  </si>
  <si>
    <t>360-226-DT</t>
  </si>
  <si>
    <t>360-227-DT</t>
  </si>
  <si>
    <t>360-228-DT</t>
  </si>
  <si>
    <t>360-236</t>
  </si>
  <si>
    <t>360-239</t>
  </si>
  <si>
    <t>360-240</t>
  </si>
  <si>
    <t>360-232</t>
  </si>
  <si>
    <t>360-233</t>
  </si>
  <si>
    <t>360-234</t>
  </si>
  <si>
    <t>360-235</t>
  </si>
  <si>
    <t>360-237</t>
  </si>
  <si>
    <t>360-238</t>
  </si>
  <si>
    <t>360-231</t>
  </si>
  <si>
    <t>360-281</t>
  </si>
  <si>
    <t>360-141</t>
  </si>
  <si>
    <t>360-291</t>
  </si>
  <si>
    <t>360-292</t>
  </si>
  <si>
    <t>360-293</t>
  </si>
  <si>
    <t>360-294</t>
  </si>
  <si>
    <t>360-295</t>
  </si>
  <si>
    <t>360-301</t>
  </si>
  <si>
    <t>360-301-DT</t>
  </si>
  <si>
    <t>360-302</t>
  </si>
  <si>
    <t>360-302-DT</t>
  </si>
  <si>
    <t>360-305</t>
  </si>
  <si>
    <t>360-305-DT</t>
  </si>
  <si>
    <t>360-306</t>
  </si>
  <si>
    <t>360-306-DT</t>
  </si>
  <si>
    <t>360-307</t>
  </si>
  <si>
    <t>360-307-DT</t>
  </si>
  <si>
    <t>360-310</t>
  </si>
  <si>
    <t>360-310-DT</t>
  </si>
  <si>
    <t>360-314</t>
  </si>
  <si>
    <t>360-314-DT</t>
  </si>
  <si>
    <t>360-315</t>
  </si>
  <si>
    <t>360-315-DT</t>
  </si>
  <si>
    <t>360-318</t>
  </si>
  <si>
    <t>360-318-DT</t>
  </si>
  <si>
    <t>360-319</t>
  </si>
  <si>
    <t>360-319-DT</t>
  </si>
  <si>
    <t>360-461</t>
  </si>
  <si>
    <t>360-303</t>
  </si>
  <si>
    <t>360-303-DT</t>
  </si>
  <si>
    <t>360-304</t>
  </si>
  <si>
    <t>360-304-DT</t>
  </si>
  <si>
    <t>80x48x27 cm</t>
  </si>
  <si>
    <t>67x38x30 cm</t>
  </si>
  <si>
    <t>360-325</t>
  </si>
  <si>
    <t>360-327</t>
  </si>
  <si>
    <t>360-331</t>
  </si>
  <si>
    <t>360-332</t>
  </si>
  <si>
    <t>360-381</t>
  </si>
  <si>
    <t>360-382</t>
  </si>
  <si>
    <t>360-384</t>
  </si>
  <si>
    <t>360-385</t>
  </si>
  <si>
    <t>360-388</t>
  </si>
  <si>
    <t>360-389</t>
  </si>
  <si>
    <t>360-392</t>
  </si>
  <si>
    <t>360-393</t>
  </si>
  <si>
    <t>360-396</t>
  </si>
  <si>
    <t>360-397</t>
  </si>
  <si>
    <t>360-400</t>
  </si>
  <si>
    <t>360-401</t>
  </si>
  <si>
    <t>360-402</t>
  </si>
  <si>
    <t>360-403</t>
  </si>
  <si>
    <t>360-404</t>
  </si>
  <si>
    <t>360-405</t>
  </si>
  <si>
    <t>360-406</t>
  </si>
  <si>
    <t>360-406-DT</t>
  </si>
  <si>
    <t>360-409</t>
  </si>
  <si>
    <t>360-409-DT</t>
  </si>
  <si>
    <t>360-410</t>
  </si>
  <si>
    <t>360-410-DT</t>
  </si>
  <si>
    <t>360-411</t>
  </si>
  <si>
    <t>360-411-DT</t>
  </si>
  <si>
    <t>360-412</t>
  </si>
  <si>
    <t>360-412-DT</t>
  </si>
  <si>
    <t>360-413</t>
  </si>
  <si>
    <t>360-413-DT</t>
  </si>
  <si>
    <t>360-414</t>
  </si>
  <si>
    <t>360-414-DT</t>
  </si>
  <si>
    <t>360-415</t>
  </si>
  <si>
    <t>360-415-DT</t>
  </si>
  <si>
    <t>360-416</t>
  </si>
  <si>
    <t>360-416-DT</t>
  </si>
  <si>
    <t>360-417</t>
  </si>
  <si>
    <t>360-417-DT</t>
  </si>
  <si>
    <t>360-418</t>
  </si>
  <si>
    <t>360-418-DT</t>
  </si>
  <si>
    <t>360-419</t>
  </si>
  <si>
    <t>360-419-DT</t>
  </si>
  <si>
    <t>360-420</t>
  </si>
  <si>
    <t>360-420-DT</t>
  </si>
  <si>
    <t>360-421</t>
  </si>
  <si>
    <t>360-422</t>
  </si>
  <si>
    <t>360-423</t>
  </si>
  <si>
    <t>360-463</t>
  </si>
  <si>
    <t>360-463-DT</t>
  </si>
  <si>
    <t>360-464</t>
  </si>
  <si>
    <t>360-464-DT</t>
  </si>
  <si>
    <t>360-470</t>
  </si>
  <si>
    <t>360-470-DT</t>
  </si>
  <si>
    <t>360-471</t>
  </si>
  <si>
    <t>360-471-DT</t>
  </si>
  <si>
    <t>360-474</t>
  </si>
  <si>
    <t>360-474-DT</t>
  </si>
  <si>
    <t>360-478</t>
  </si>
  <si>
    <t>360-478-DT</t>
  </si>
  <si>
    <t>360-479</t>
  </si>
  <si>
    <t>360-479-DT</t>
  </si>
  <si>
    <t>360-552</t>
  </si>
  <si>
    <t>360-553</t>
  </si>
  <si>
    <t>360-554</t>
  </si>
  <si>
    <t>360-555</t>
  </si>
  <si>
    <t>360-556</t>
  </si>
  <si>
    <t>360-557</t>
  </si>
  <si>
    <t>360-558</t>
  </si>
  <si>
    <t>360-559</t>
  </si>
  <si>
    <t>360-560</t>
  </si>
  <si>
    <t>360-501</t>
  </si>
  <si>
    <t>360-505</t>
  </si>
  <si>
    <t>360-506</t>
  </si>
  <si>
    <t>360-520</t>
  </si>
  <si>
    <t>159x122x48 cm</t>
  </si>
  <si>
    <t>159x73x48 cm</t>
  </si>
  <si>
    <t>64x35x12 cm</t>
  </si>
  <si>
    <t>122x44x15 cm</t>
  </si>
  <si>
    <t>44x30x15 cm</t>
  </si>
  <si>
    <t>43x22x15 cm</t>
  </si>
  <si>
    <t>200x40x27 cm</t>
  </si>
  <si>
    <t>140x45x37 cm</t>
  </si>
  <si>
    <t>115x32x22 cm</t>
  </si>
  <si>
    <t>95x28x40 cm</t>
  </si>
  <si>
    <t>70x25x18 cm</t>
  </si>
  <si>
    <t>61x20x18 cm</t>
  </si>
  <si>
    <t>124x90x39 cm</t>
  </si>
  <si>
    <t>124x64x39 cm</t>
  </si>
  <si>
    <t>90x90x31 cm</t>
  </si>
  <si>
    <t>78x78x49 cm</t>
  </si>
  <si>
    <t>68x68x32 cm</t>
  </si>
  <si>
    <t>58x58x13 cm</t>
  </si>
  <si>
    <t>360-461-DT</t>
  </si>
  <si>
    <t>360-539-DT</t>
  </si>
  <si>
    <t>360-540-DT</t>
  </si>
  <si>
    <t>Mint</t>
  </si>
  <si>
    <t>Deep rose</t>
  </si>
  <si>
    <t>Sum</t>
  </si>
  <si>
    <t>mint</t>
  </si>
  <si>
    <t>dish</t>
  </si>
  <si>
    <t>360-298PU</t>
  </si>
  <si>
    <t>360-049PU</t>
  </si>
  <si>
    <t>BLACK              RAL 9005</t>
  </si>
  <si>
    <t xml:space="preserve">360LINE D.O.O.                     BAČ 49A                                     6235 KNEŽAK              SLOVENIA                              VAT: SI32177330 </t>
  </si>
  <si>
    <t>360-352PU</t>
  </si>
  <si>
    <t>#352PU</t>
  </si>
  <si>
    <t>35x24,5x9,5 cm, 
35x24,5x4 cm,
35x24,5x2 cm</t>
  </si>
  <si>
    <t>360-394PU</t>
  </si>
  <si>
    <t>360-396PU</t>
  </si>
  <si>
    <t>360-390PU</t>
  </si>
  <si>
    <t>360-392PU</t>
  </si>
  <si>
    <t>360-395-DT</t>
  </si>
  <si>
    <t>360-399-DT</t>
  </si>
  <si>
    <t>360-142</t>
  </si>
  <si>
    <t>360-142-B</t>
  </si>
  <si>
    <t>360-143</t>
  </si>
  <si>
    <t>360-144</t>
  </si>
  <si>
    <t>360-145</t>
  </si>
  <si>
    <t>360-145-B</t>
  </si>
  <si>
    <t>360-146</t>
  </si>
  <si>
    <t>360-146-B</t>
  </si>
  <si>
    <t>360-147</t>
  </si>
  <si>
    <t>360-147-B</t>
  </si>
  <si>
    <t>360-148</t>
  </si>
  <si>
    <t>360-148-B</t>
  </si>
  <si>
    <t>360-149</t>
  </si>
  <si>
    <t>360-149-B</t>
  </si>
  <si>
    <t>360-150</t>
  </si>
  <si>
    <t>360-150-B</t>
  </si>
  <si>
    <t>LYNX volumes</t>
  </si>
  <si>
    <t>INDOOR VOLUMES</t>
  </si>
  <si>
    <t>edge</t>
  </si>
  <si>
    <t>55,5x39,5x6 cm</t>
  </si>
  <si>
    <t>blue inside</t>
  </si>
  <si>
    <t>norma</t>
  </si>
  <si>
    <t>deep orange</t>
  </si>
  <si>
    <t>Production quota pet set</t>
  </si>
  <si>
    <t xml:space="preserve">Ordered production quota </t>
  </si>
  <si>
    <t>SUM:</t>
  </si>
  <si>
    <t>sum kos norma</t>
  </si>
  <si>
    <t>360-418PU</t>
  </si>
  <si>
    <t>360-411PU</t>
  </si>
  <si>
    <t>360-412PU</t>
  </si>
  <si>
    <t>360-413PU</t>
  </si>
  <si>
    <t>360-414PU</t>
  </si>
  <si>
    <t>360-221-DT</t>
  </si>
  <si>
    <t>360-224-DT</t>
  </si>
  <si>
    <t>360-230-DT</t>
  </si>
  <si>
    <t>360-308</t>
  </si>
  <si>
    <t>360-309-DT</t>
  </si>
  <si>
    <t>360-311</t>
  </si>
  <si>
    <t>360-312</t>
  </si>
  <si>
    <t>360-313</t>
  </si>
  <si>
    <t>360-316</t>
  </si>
  <si>
    <t>360-309</t>
  </si>
  <si>
    <t>360-308-DT</t>
  </si>
  <si>
    <t>360-311-DT</t>
  </si>
  <si>
    <t>360-312-DT</t>
  </si>
  <si>
    <t>360-313-DT</t>
  </si>
  <si>
    <t>360-316-DT</t>
  </si>
  <si>
    <t>360-229-DT</t>
  </si>
  <si>
    <t>360-317</t>
  </si>
  <si>
    <t>360-317-DT</t>
  </si>
  <si>
    <t>360-320</t>
  </si>
  <si>
    <t>360-320-DT</t>
  </si>
  <si>
    <t>3XL</t>
  </si>
  <si>
    <t>55x55x10,5 cm</t>
  </si>
  <si>
    <t>2XL</t>
  </si>
  <si>
    <t>39x28x17 cm</t>
  </si>
  <si>
    <t>46,5x37,5x12 cm</t>
  </si>
  <si>
    <t>360-048PU</t>
  </si>
  <si>
    <t>SO ILL accessories</t>
  </si>
  <si>
    <t>4x  68x68x32 cm</t>
  </si>
  <si>
    <t>4x  90x90x31 cm</t>
  </si>
  <si>
    <t>50x50x14 cm</t>
  </si>
  <si>
    <t>80x80x21 cm</t>
  </si>
  <si>
    <t>40x40x10 cm,        45x45x10 cm</t>
  </si>
  <si>
    <t>35x35x11 cm,       35x35x10 cm</t>
  </si>
  <si>
    <t>70x70x20 cm</t>
  </si>
  <si>
    <t>70x70x11 cm</t>
  </si>
  <si>
    <t>70x70x14 cm</t>
  </si>
  <si>
    <t>70x70x12 cm</t>
  </si>
  <si>
    <t>60x60x20 cm</t>
  </si>
  <si>
    <t>2x  41x41x8 cm</t>
  </si>
  <si>
    <t>93x75x20 cm</t>
  </si>
  <si>
    <t>86,5x67,5x18 cm</t>
  </si>
  <si>
    <t>70,5x56,5x5 cm</t>
  </si>
  <si>
    <t>36x32x11 cm</t>
  </si>
  <si>
    <t>122x122x30 cm</t>
  </si>
  <si>
    <t>82x82x16 cm</t>
  </si>
  <si>
    <t>80x80x30 cm</t>
  </si>
  <si>
    <t>68x68x19 cm</t>
  </si>
  <si>
    <t>60x60x16 cm</t>
  </si>
  <si>
    <t>40x40x10 cm</t>
  </si>
  <si>
    <t>4x  78x78x49 cm</t>
  </si>
  <si>
    <t>4x  58x58x13 cm</t>
  </si>
  <si>
    <t>125x125x30 cm</t>
  </si>
  <si>
    <t>80x80x23 cm</t>
  </si>
  <si>
    <t>125x125x18 cm</t>
  </si>
  <si>
    <t>80x80x8 cm</t>
  </si>
  <si>
    <t>44x44x5 cm</t>
  </si>
  <si>
    <t>31x31x4 cm</t>
  </si>
  <si>
    <t>125x125x39 cm</t>
  </si>
  <si>
    <t>122x122x14 cm</t>
  </si>
  <si>
    <t>70x70x8 cm</t>
  </si>
  <si>
    <t>60x60x6 cm</t>
  </si>
  <si>
    <t>41x41x11 cm</t>
  </si>
  <si>
    <t>36x36x11 cm</t>
  </si>
  <si>
    <t>107x107x25 cm</t>
  </si>
  <si>
    <t>96x96x40 cm</t>
  </si>
  <si>
    <t>72x72x17 cm</t>
  </si>
  <si>
    <t>50x50x2 cm</t>
  </si>
  <si>
    <t>90x90x85 cm</t>
  </si>
  <si>
    <t>72x72x30 cm</t>
  </si>
  <si>
    <t>64x64x25 cm</t>
  </si>
  <si>
    <t>20x20x18cm, 25x25x24cm, 32x32x38cm</t>
  </si>
  <si>
    <t xml:space="preserve">2x  44x16,5x15 cm        </t>
  </si>
  <si>
    <t>87x37x31 cm</t>
  </si>
  <si>
    <t>72x28x25 cm</t>
  </si>
  <si>
    <t>42x25x25 cm</t>
  </si>
  <si>
    <t>159x50x48 cm</t>
  </si>
  <si>
    <t>123x123x12 cm</t>
  </si>
  <si>
    <t>4x  40x40x6 cm</t>
  </si>
  <si>
    <t>incut</t>
  </si>
  <si>
    <t xml:space="preserve">crimp </t>
  </si>
  <si>
    <t>foothold</t>
  </si>
  <si>
    <t>29x29x8cm, 
28x28x5 cm, 
30x30x5 cm</t>
  </si>
  <si>
    <t>49x40x25 cm, 49x40x23,5 cm</t>
  </si>
  <si>
    <t>39x20,5x19 cm, 39x33x19,5 cm</t>
  </si>
  <si>
    <t>20x16x9 cm,        20,5x15,5x10 cm,                      22x16x10,5 cm</t>
  </si>
  <si>
    <t xml:space="preserve">70x60x12 cm, 
70x46x12 cm </t>
  </si>
  <si>
    <t>58,5x39,5x5,5 cm, 59x44,5x6 cm</t>
  </si>
  <si>
    <t>40,5x35x11 cm, 40,5x29x11 cm, 40,5x34x12 cm</t>
  </si>
  <si>
    <t>49x49x9 cm, 
37x37x7 cm</t>
  </si>
  <si>
    <t>25x25x3 cm, 
25x25x5 cm, 
25x25x7 cm</t>
  </si>
  <si>
    <t>63x11x5 cm, 
61x10x5 cm</t>
  </si>
  <si>
    <t xml:space="preserve">122x43x15 cm, 
2x  44x16,5x15 cm     </t>
  </si>
  <si>
    <t>20x19x8,5 cm, 30x20x11 cm, 25x25x8 cm, 34x28x8,5 cm, 55x31x7 cm, 62x37x16 cm</t>
  </si>
  <si>
    <t>24x25x8 cm, 33x13x13 cm, 25x16x8 cm, 33x24x10 cm, 27x16x5cm</t>
  </si>
  <si>
    <t>pocket</t>
  </si>
  <si>
    <t>ledge</t>
  </si>
  <si>
    <t>insert</t>
  </si>
  <si>
    <t xml:space="preserve">ledge </t>
  </si>
  <si>
    <t>pinch</t>
  </si>
  <si>
    <t>80x35x2,1 cm</t>
  </si>
  <si>
    <t>80x35x22 cm</t>
  </si>
  <si>
    <t>120x80x1,8 cm</t>
  </si>
  <si>
    <t>screws
50 mm</t>
  </si>
  <si>
    <t>screws
70 mm</t>
  </si>
  <si>
    <t>screws 
90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</si>
  <si>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</si>
  <si>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</si>
  <si>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</si>
  <si>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</si>
  <si>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</si>
  <si>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</si>
  <si>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</si>
  <si>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</si>
  <si>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</si>
  <si>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</si>
  <si>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</si>
  <si>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screws
90 mm</t>
  </si>
  <si>
    <t>screws
120 mm</t>
  </si>
  <si>
    <t>screws
100 mm</t>
  </si>
  <si>
    <t>screws
150 mm</t>
  </si>
  <si>
    <t>screws
110 mm</t>
  </si>
  <si>
    <t>50x50x11 cm,  
 50x50x12 cm</t>
  </si>
  <si>
    <t>25x25x10 cm,
 25x25x8 cm, 
25x25x7 cm</t>
  </si>
  <si>
    <t>33x33x8,5 cm, 
32x32x7 cm</t>
  </si>
  <si>
    <t>81x15x8 cm,   
80x13x10 cm</t>
  </si>
  <si>
    <t>100x15x8 cm,
 102x17x9 cm</t>
  </si>
  <si>
    <t>105x16x9 cm, 
95x15x3 cm</t>
  </si>
  <si>
    <t>74x28x14 cm, 
62x28x11 cm</t>
  </si>
  <si>
    <t>41x25x9 cm,
 38x20x11 cm</t>
  </si>
  <si>
    <t>20x27x13 cm,  
40x21x19 cm,  
44x22x15 cm</t>
  </si>
  <si>
    <t>39x20x7cm, 
35x22x7cm,
 42x18x7cm</t>
  </si>
  <si>
    <t>360-1041PU</t>
  </si>
  <si>
    <t>360-1043PU</t>
  </si>
  <si>
    <t>360-1044PU</t>
  </si>
  <si>
    <t>360-1045PU</t>
  </si>
  <si>
    <t>360-1046PU</t>
  </si>
  <si>
    <t>360-1047PU</t>
  </si>
  <si>
    <t>360-1050PU</t>
  </si>
  <si>
    <t>360-1051PU</t>
  </si>
  <si>
    <t>3x 
120x80x1,8 cm</t>
  </si>
  <si>
    <t>Women sportclimbing chalk bag</t>
  </si>
  <si>
    <t>Men sportclimbing chalk bag</t>
  </si>
  <si>
    <t>Bouldering 
chalk bag</t>
  </si>
  <si>
    <t>brown</t>
  </si>
  <si>
    <t>PU leather</t>
  </si>
  <si>
    <t>BROWN</t>
  </si>
  <si>
    <t>PU leather, 
denim</t>
  </si>
  <si>
    <t>PU leather,
denim</t>
  </si>
  <si>
    <t>SLICES</t>
  </si>
  <si>
    <t>QUARTERS</t>
  </si>
  <si>
    <t>DISHES</t>
  </si>
  <si>
    <t>JUGGY BALLS</t>
  </si>
  <si>
    <t>BALLS</t>
  </si>
  <si>
    <t>VOLCANOES</t>
  </si>
  <si>
    <t>SNAKES</t>
  </si>
  <si>
    <t>PHONES</t>
  </si>
  <si>
    <t>FLIN-STONES</t>
  </si>
  <si>
    <t>TURTLES</t>
  </si>
  <si>
    <t>MICROS</t>
  </si>
  <si>
    <t>LENSES</t>
  </si>
  <si>
    <t>BARRELS</t>
  </si>
  <si>
    <t>STRAIGHT LINES</t>
  </si>
  <si>
    <t>PROMO VOLUMES</t>
  </si>
  <si>
    <t>70x70x18 cm</t>
  </si>
  <si>
    <t>67x44x15 cm</t>
  </si>
  <si>
    <t>360-1042PU</t>
  </si>
  <si>
    <t>ID</t>
  </si>
  <si>
    <t>PCS. IN SET</t>
  </si>
  <si>
    <t>MATERIAL</t>
  </si>
  <si>
    <t>PRICE WITHOUT VAT</t>
  </si>
  <si>
    <t>DIMENSIONS</t>
  </si>
  <si>
    <t>SIZE</t>
  </si>
  <si>
    <t>DESCRIPTION</t>
  </si>
  <si>
    <t>T-NUTS</t>
  </si>
  <si>
    <t>FIXING</t>
  </si>
  <si>
    <t>TYPE</t>
  </si>
  <si>
    <t>NOTES</t>
  </si>
  <si>
    <t xml:space="preserve">Sum pcs. by colour: </t>
  </si>
  <si>
    <t>SUM of pcs.</t>
  </si>
  <si>
    <t>SUM price without VAT</t>
  </si>
  <si>
    <t>DEEP ORANGE          
RAL 2011</t>
  </si>
  <si>
    <t>sum SETS</t>
  </si>
  <si>
    <t>BROWN
RAL 8003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</si>
  <si>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</si>
  <si>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360-300</t>
  </si>
  <si>
    <t>50mm</t>
  </si>
  <si>
    <t>70mm</t>
  </si>
  <si>
    <t>30mm</t>
  </si>
  <si>
    <t>40mm</t>
  </si>
  <si>
    <t>90mm</t>
  </si>
  <si>
    <t>100mm</t>
  </si>
  <si>
    <t>120mm</t>
  </si>
  <si>
    <t>140mm</t>
  </si>
  <si>
    <t>160mm</t>
  </si>
  <si>
    <t>180mm</t>
  </si>
  <si>
    <t>200mm</t>
  </si>
  <si>
    <t>150mm</t>
  </si>
  <si>
    <t>01</t>
  </si>
  <si>
    <t>02</t>
  </si>
  <si>
    <t>03</t>
  </si>
  <si>
    <t>04</t>
  </si>
  <si>
    <t>05</t>
  </si>
  <si>
    <t>06</t>
  </si>
  <si>
    <t>09</t>
  </si>
  <si>
    <t>360-301PU-DT</t>
  </si>
  <si>
    <t>360-302PU-DT</t>
  </si>
  <si>
    <t>360-304PU-DT</t>
  </si>
  <si>
    <t>360-305PU-DT</t>
  </si>
  <si>
    <t>360-306PU-DT</t>
  </si>
  <si>
    <t>360-307PU-DT</t>
  </si>
  <si>
    <t>360-125-WI</t>
  </si>
  <si>
    <t>360-127-WI</t>
  </si>
  <si>
    <t>360-128-WI</t>
  </si>
  <si>
    <t>360-132-WI</t>
  </si>
  <si>
    <t>360-129-WI</t>
  </si>
  <si>
    <t>Barva</t>
  </si>
  <si>
    <t>PU/non PU</t>
  </si>
  <si>
    <t>ŠIFRA BREZ BARVE</t>
  </si>
  <si>
    <t>SIFRA Z BARVO</t>
  </si>
  <si>
    <t>ŠTEVILO NAROČENIH</t>
  </si>
  <si>
    <t>11</t>
  </si>
  <si>
    <t>12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</si>
  <si>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</si>
  <si>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</si>
  <si>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</si>
  <si>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</si>
  <si>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</si>
  <si>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</si>
  <si>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</si>
  <si>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</si>
  <si>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</si>
  <si>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</si>
  <si>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</si>
  <si>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</si>
  <si>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</si>
  <si>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</si>
  <si>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</si>
  <si>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</si>
  <si>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</si>
  <si>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</si>
  <si>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</si>
  <si>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</si>
  <si>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</si>
  <si>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</si>
  <si>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</si>
  <si>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</si>
  <si>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</si>
  <si>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</si>
  <si>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</si>
  <si>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</si>
  <si>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</si>
  <si>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</si>
  <si>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</si>
  <si>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</si>
  <si>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</si>
  <si>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</si>
  <si>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</si>
  <si>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</si>
  <si>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</si>
  <si>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</si>
  <si>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</si>
  <si>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</si>
  <si>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</si>
  <si>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</si>
  <si>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</si>
  <si>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</si>
  <si>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</si>
  <si>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</si>
  <si>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</si>
  <si>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</si>
  <si>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</si>
  <si>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</si>
  <si>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</si>
  <si>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</si>
  <si>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</si>
  <si>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</si>
  <si>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</si>
  <si>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</si>
  <si>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</si>
  <si>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</si>
  <si>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</si>
  <si>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</si>
  <si>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</si>
  <si>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</si>
  <si>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</si>
  <si>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</si>
  <si>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</si>
  <si>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</si>
  <si>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</si>
  <si>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</si>
  <si>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</si>
  <si>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</si>
  <si>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</si>
  <si>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</si>
  <si>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</si>
  <si>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</si>
  <si>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</si>
  <si>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</si>
  <si>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</si>
  <si>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</si>
  <si>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</si>
  <si>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</si>
  <si>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</si>
  <si>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</si>
  <si>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</si>
  <si>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</si>
  <si>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</si>
  <si>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</si>
  <si>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</si>
  <si>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</si>
  <si>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</si>
  <si>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</si>
  <si>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</si>
  <si>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</si>
  <si>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</si>
  <si>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</si>
  <si>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</si>
  <si>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</si>
  <si>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</si>
  <si>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</si>
  <si>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</si>
  <si>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</si>
  <si>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</si>
  <si>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</si>
  <si>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</si>
  <si>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</si>
  <si>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</si>
  <si>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</si>
  <si>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</si>
  <si>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</si>
  <si>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</si>
  <si>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</si>
  <si>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</si>
  <si>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</si>
  <si>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</si>
  <si>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</si>
  <si>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</si>
  <si>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</si>
  <si>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</si>
  <si>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</si>
  <si>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</si>
  <si>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</si>
  <si>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</si>
  <si>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</si>
  <si>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</si>
  <si>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</si>
  <si>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</si>
  <si>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</si>
  <si>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</si>
  <si>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</si>
  <si>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</si>
  <si>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</si>
  <si>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</si>
  <si>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</si>
  <si>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</si>
  <si>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</si>
  <si>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</si>
  <si>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</si>
  <si>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</si>
  <si>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</si>
  <si>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</si>
  <si>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</si>
  <si>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</si>
  <si>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</si>
  <si>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</si>
  <si>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</si>
  <si>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</si>
  <si>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</si>
  <si>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</si>
  <si>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</si>
  <si>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</si>
  <si>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</si>
  <si>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</si>
  <si>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</si>
  <si>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</si>
  <si>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</si>
  <si>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</si>
  <si>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</si>
  <si>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</si>
  <si>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</si>
  <si>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</si>
  <si>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</si>
  <si>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</si>
  <si>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</si>
  <si>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</si>
  <si>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</si>
  <si>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</si>
  <si>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</si>
  <si>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</si>
  <si>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</si>
  <si>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</si>
  <si>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</si>
  <si>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</si>
  <si>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</si>
  <si>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</si>
  <si>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</si>
  <si>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</si>
  <si>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</si>
  <si>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</si>
  <si>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</si>
  <si>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</si>
  <si>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</si>
  <si>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</si>
  <si>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</si>
  <si>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</si>
  <si>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</si>
  <si>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</si>
  <si>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</si>
  <si>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</si>
  <si>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</si>
  <si>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</si>
  <si>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</si>
  <si>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</si>
  <si>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</si>
  <si>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</si>
  <si>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</si>
  <si>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</si>
  <si>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</si>
  <si>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</si>
  <si>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</si>
  <si>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</si>
  <si>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</si>
  <si>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</si>
  <si>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</si>
  <si>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</si>
  <si>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</si>
  <si>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</si>
  <si>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</si>
  <si>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</si>
  <si>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</si>
  <si>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</si>
  <si>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</si>
  <si>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</si>
  <si>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</si>
  <si>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</si>
  <si>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</si>
  <si>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</si>
  <si>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</si>
  <si>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</si>
  <si>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</si>
  <si>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</si>
  <si>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</si>
  <si>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</si>
  <si>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</si>
  <si>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</si>
  <si>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</si>
  <si>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</si>
  <si>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</si>
  <si>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</si>
  <si>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</si>
  <si>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</si>
  <si>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</si>
  <si>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</si>
  <si>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</si>
  <si>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</si>
  <si>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</si>
  <si>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</si>
  <si>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</si>
  <si>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</si>
  <si>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</si>
  <si>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</si>
  <si>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</si>
  <si>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</si>
  <si>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</si>
  <si>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</si>
  <si>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</si>
  <si>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</si>
  <si>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</si>
  <si>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</si>
  <si>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</si>
  <si>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</si>
  <si>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</si>
  <si>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</si>
  <si>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</si>
  <si>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</si>
  <si>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</si>
  <si>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</si>
  <si>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</si>
  <si>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</si>
  <si>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</si>
  <si>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</si>
  <si>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</si>
  <si>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</si>
  <si>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</si>
  <si>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</si>
  <si>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</si>
  <si>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</si>
  <si>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</si>
  <si>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</si>
  <si>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</si>
  <si>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</si>
  <si>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</si>
  <si>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</si>
  <si>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</si>
  <si>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</si>
  <si>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</si>
  <si>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</si>
  <si>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</si>
  <si>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</si>
  <si>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</si>
  <si>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</si>
  <si>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</si>
  <si>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</si>
  <si>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</si>
  <si>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</si>
  <si>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</si>
  <si>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</si>
  <si>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</si>
  <si>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</si>
  <si>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</si>
  <si>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</si>
  <si>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</si>
  <si>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</si>
  <si>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</si>
  <si>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</si>
  <si>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</si>
  <si>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</si>
  <si>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</si>
  <si>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</si>
  <si>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</si>
  <si>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</si>
  <si>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</si>
  <si>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</si>
  <si>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</si>
  <si>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</si>
  <si>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</si>
  <si>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</si>
  <si>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</si>
  <si>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</si>
  <si>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</si>
  <si>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</si>
  <si>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</si>
  <si>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</si>
  <si>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</si>
  <si>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</si>
  <si>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</si>
  <si>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</si>
  <si>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</si>
  <si>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</si>
  <si>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</si>
  <si>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</si>
  <si>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</si>
  <si>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</si>
  <si>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</si>
  <si>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</si>
  <si>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</si>
  <si>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</si>
  <si>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</si>
  <si>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</si>
  <si>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</si>
  <si>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</si>
  <si>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</si>
  <si>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</si>
  <si>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</si>
  <si>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</si>
  <si>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</si>
  <si>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</si>
  <si>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</si>
  <si>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</si>
  <si>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</si>
  <si>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</si>
  <si>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</si>
  <si>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</si>
  <si>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</si>
  <si>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</si>
  <si>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</si>
  <si>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</si>
  <si>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</si>
  <si>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</si>
  <si>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</si>
  <si>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</si>
  <si>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</si>
  <si>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</si>
  <si>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</si>
  <si>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</si>
  <si>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</si>
  <si>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</si>
  <si>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</si>
  <si>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</si>
  <si>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</si>
  <si>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</si>
  <si>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</si>
  <si>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</si>
  <si>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</si>
  <si>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</si>
  <si>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</si>
  <si>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</si>
  <si>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</si>
  <si>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</si>
  <si>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</si>
  <si>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</si>
  <si>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</si>
  <si>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</si>
  <si>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</si>
  <si>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</si>
  <si>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</si>
  <si>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</si>
  <si>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</si>
  <si>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</si>
  <si>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</si>
  <si>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</si>
  <si>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</si>
  <si>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</si>
  <si>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</si>
  <si>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</si>
  <si>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</si>
  <si>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</si>
  <si>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</si>
  <si>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</si>
  <si>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</si>
  <si>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</si>
  <si>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</si>
  <si>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</si>
  <si>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</si>
  <si>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</si>
  <si>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</si>
  <si>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</si>
  <si>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</si>
  <si>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</si>
  <si>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</si>
  <si>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</si>
  <si>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</si>
  <si>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</si>
  <si>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</si>
  <si>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</si>
  <si>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</si>
  <si>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</si>
  <si>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</si>
  <si>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</si>
  <si>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</si>
  <si>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</si>
  <si>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</si>
  <si>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</si>
  <si>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</si>
  <si>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</si>
  <si>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</si>
  <si>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</si>
  <si>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</si>
  <si>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</si>
  <si>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</si>
  <si>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</si>
  <si>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</si>
  <si>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</si>
  <si>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</si>
  <si>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</si>
  <si>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</si>
  <si>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</si>
  <si>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</si>
  <si>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</si>
  <si>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</si>
  <si>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</si>
  <si>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</si>
  <si>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</si>
  <si>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</si>
  <si>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</si>
  <si>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</si>
  <si>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</si>
  <si>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</si>
  <si>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</si>
  <si>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</si>
  <si>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</si>
  <si>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</si>
  <si>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</si>
  <si>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</si>
  <si>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</si>
  <si>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</si>
  <si>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</si>
  <si>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</si>
  <si>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</si>
  <si>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</si>
  <si>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</si>
  <si>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</si>
  <si>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</si>
  <si>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</si>
  <si>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</si>
  <si>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</si>
  <si>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</si>
  <si>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</si>
  <si>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</si>
  <si>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</si>
  <si>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</si>
  <si>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</si>
  <si>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</si>
  <si>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</si>
  <si>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</si>
  <si>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</si>
  <si>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</si>
  <si>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</si>
  <si>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</si>
  <si>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</si>
  <si>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</si>
  <si>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</si>
  <si>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</si>
  <si>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</si>
  <si>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</si>
  <si>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</si>
  <si>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</si>
  <si>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</si>
  <si>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</si>
  <si>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</si>
  <si>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</si>
  <si>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</si>
  <si>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</si>
  <si>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</si>
  <si>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</si>
  <si>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</si>
  <si>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</si>
  <si>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</si>
  <si>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</si>
  <si>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</si>
  <si>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</si>
  <si>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</si>
  <si>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</si>
  <si>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</si>
  <si>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</si>
  <si>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</si>
  <si>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</si>
  <si>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</si>
  <si>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</si>
  <si>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</si>
  <si>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</si>
  <si>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</si>
  <si>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</si>
  <si>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</si>
  <si>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</si>
  <si>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</si>
  <si>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</si>
  <si>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</si>
  <si>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</si>
  <si>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</si>
  <si>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</si>
  <si>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</si>
  <si>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</si>
  <si>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</si>
  <si>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</si>
  <si>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</si>
  <si>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</si>
  <si>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</si>
  <si>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</si>
  <si>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</si>
  <si>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</si>
  <si>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</si>
  <si>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</si>
  <si>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</si>
  <si>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</si>
  <si>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</si>
  <si>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</si>
  <si>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</si>
  <si>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</si>
  <si>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</si>
  <si>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</si>
  <si>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</si>
  <si>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</si>
  <si>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</si>
  <si>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</si>
  <si>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</si>
  <si>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</si>
  <si>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</si>
  <si>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</si>
  <si>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</si>
  <si>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</si>
  <si>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</si>
  <si>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</si>
  <si>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</si>
  <si>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</si>
  <si>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</si>
  <si>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</si>
  <si>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</si>
  <si>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</si>
  <si>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</si>
  <si>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</si>
  <si>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</si>
  <si>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</si>
  <si>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</si>
  <si>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</si>
  <si>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</si>
  <si>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</si>
  <si>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</si>
  <si>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</si>
  <si>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</si>
  <si>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</si>
  <si>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</si>
  <si>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</si>
  <si>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</si>
  <si>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</si>
  <si>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</si>
  <si>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</si>
  <si>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</si>
  <si>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</si>
  <si>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</si>
  <si>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</si>
  <si>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</si>
  <si>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</si>
  <si>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</si>
  <si>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</si>
  <si>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</si>
  <si>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</si>
  <si>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</si>
  <si>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</si>
  <si>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</si>
  <si>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</si>
  <si>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</si>
  <si>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</si>
  <si>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</si>
  <si>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</si>
  <si>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</si>
  <si>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</si>
  <si>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</si>
  <si>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</si>
  <si>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</si>
  <si>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</si>
  <si>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</si>
  <si>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</si>
  <si>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</si>
  <si>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</si>
  <si>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</si>
  <si>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</si>
  <si>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</si>
  <si>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</si>
  <si>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</si>
  <si>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</si>
  <si>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</si>
  <si>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</si>
  <si>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</si>
  <si>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</si>
  <si>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</si>
  <si>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</si>
  <si>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</si>
  <si>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</si>
  <si>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</si>
  <si>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</si>
  <si>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</si>
  <si>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</si>
  <si>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</si>
  <si>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</si>
  <si>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</si>
  <si>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</si>
  <si>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</si>
  <si>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</si>
  <si>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</si>
  <si>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</si>
  <si>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</si>
  <si>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</si>
  <si>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</si>
  <si>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</si>
  <si>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</si>
  <si>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</si>
  <si>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</si>
  <si>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</si>
  <si>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</si>
  <si>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</si>
  <si>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</si>
  <si>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</si>
  <si>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</si>
  <si>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</si>
  <si>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</si>
  <si>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</si>
  <si>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</si>
  <si>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</si>
  <si>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</si>
  <si>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</si>
  <si>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</si>
  <si>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</si>
  <si>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</si>
  <si>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</si>
  <si>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</si>
  <si>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</si>
  <si>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</si>
  <si>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</si>
  <si>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</si>
  <si>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</si>
  <si>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</si>
  <si>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</si>
  <si>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</si>
  <si>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</si>
  <si>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</si>
  <si>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</si>
  <si>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</si>
  <si>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</si>
  <si>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</si>
  <si>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</si>
  <si>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</si>
  <si>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</si>
  <si>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</si>
  <si>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</si>
  <si>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</si>
  <si>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</si>
  <si>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</si>
  <si>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</si>
  <si>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</si>
  <si>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</si>
  <si>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</si>
  <si>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</si>
  <si>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</si>
  <si>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</si>
  <si>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</si>
  <si>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</si>
  <si>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</si>
  <si>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</si>
  <si>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</si>
  <si>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</si>
  <si>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</si>
  <si>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</si>
  <si>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</si>
  <si>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</si>
  <si>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</si>
  <si>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</si>
  <si>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</si>
  <si>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</si>
  <si>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</si>
  <si>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</si>
  <si>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</si>
  <si>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</si>
  <si>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</si>
  <si>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</si>
  <si>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</si>
  <si>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</si>
  <si>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</si>
  <si>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</si>
  <si>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</si>
  <si>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</si>
  <si>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</si>
  <si>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</si>
  <si>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</si>
  <si>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</si>
  <si>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</si>
  <si>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</si>
  <si>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</si>
  <si>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</si>
  <si>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</si>
  <si>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</si>
  <si>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</si>
  <si>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</si>
  <si>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</si>
  <si>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</si>
  <si>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</si>
  <si>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</si>
  <si>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</si>
  <si>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</si>
  <si>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</si>
  <si>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</si>
  <si>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</si>
  <si>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</si>
  <si>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</si>
  <si>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</si>
  <si>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</si>
  <si>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</si>
  <si>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</si>
  <si>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</si>
  <si>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</si>
  <si>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</si>
  <si>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</si>
  <si>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</si>
  <si>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</si>
  <si>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</si>
  <si>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</si>
  <si>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</si>
  <si>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</si>
  <si>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</si>
  <si>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</si>
  <si>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</si>
  <si>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</si>
  <si>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</si>
  <si>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</si>
  <si>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</si>
  <si>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</si>
  <si>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</si>
  <si>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</si>
  <si>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</si>
  <si>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</si>
  <si>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</si>
  <si>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</si>
  <si>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</si>
  <si>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</si>
  <si>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</si>
  <si>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</si>
  <si>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</si>
  <si>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</si>
  <si>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</si>
  <si>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</si>
  <si>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</si>
  <si>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</si>
  <si>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</si>
  <si>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</si>
  <si>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</si>
  <si>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</si>
  <si>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</si>
  <si>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</si>
  <si>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</si>
  <si>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</si>
  <si>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</si>
  <si>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</si>
  <si>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</si>
  <si>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</si>
  <si>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</si>
  <si>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</si>
  <si>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</si>
  <si>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</si>
  <si>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</si>
  <si>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</si>
  <si>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</si>
  <si>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</si>
  <si>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</si>
  <si>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</si>
  <si>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</si>
  <si>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</si>
  <si>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</si>
  <si>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</si>
  <si>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</si>
  <si>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</si>
  <si>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</si>
  <si>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</si>
  <si>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</si>
  <si>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</si>
  <si>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</si>
  <si>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</si>
  <si>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</si>
  <si>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</si>
  <si>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</si>
  <si>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</si>
  <si>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</si>
  <si>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</si>
  <si>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</si>
  <si>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</si>
  <si>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</si>
  <si>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</si>
  <si>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</si>
  <si>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</si>
  <si>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</si>
  <si>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</si>
  <si>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</si>
  <si>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</si>
  <si>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</si>
  <si>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</si>
  <si>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</si>
  <si>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</si>
  <si>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</si>
  <si>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</si>
  <si>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</si>
  <si>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</si>
  <si>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</si>
  <si>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</si>
  <si>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</si>
  <si>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</si>
  <si>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</si>
  <si>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</si>
  <si>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</si>
  <si>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</si>
  <si>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</si>
  <si>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</si>
  <si>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</si>
  <si>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</si>
  <si>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</si>
  <si>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</si>
  <si>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</si>
  <si>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</si>
  <si>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</si>
  <si>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</si>
  <si>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</si>
  <si>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</si>
  <si>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</si>
  <si>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</si>
  <si>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</si>
  <si>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</si>
  <si>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</si>
  <si>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</si>
  <si>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</si>
  <si>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</si>
  <si>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</si>
  <si>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</si>
  <si>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</si>
  <si>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</si>
  <si>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</si>
  <si>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</si>
  <si>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</si>
  <si>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</si>
  <si>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</si>
  <si>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</si>
  <si>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</si>
  <si>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</si>
  <si>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</si>
  <si>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</si>
  <si>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</si>
  <si>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</si>
  <si>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</si>
  <si>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</si>
  <si>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</si>
  <si>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</si>
  <si>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</si>
  <si>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</si>
  <si>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</si>
  <si>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</si>
  <si>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</si>
  <si>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</si>
  <si>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</si>
  <si>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</si>
  <si>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</si>
  <si>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</si>
  <si>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</si>
  <si>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</si>
  <si>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</si>
  <si>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</si>
  <si>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</si>
  <si>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</si>
  <si>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</si>
  <si>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</si>
  <si>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</si>
  <si>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</si>
  <si>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</si>
  <si>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</si>
  <si>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</si>
  <si>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</si>
  <si>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</si>
  <si>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</si>
  <si>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</si>
  <si>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</si>
  <si>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</si>
  <si>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</si>
  <si>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</si>
  <si>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</si>
  <si>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</si>
  <si>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</si>
  <si>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</si>
  <si>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</si>
  <si>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</si>
  <si>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</si>
  <si>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</si>
  <si>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</si>
  <si>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</si>
  <si>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</si>
  <si>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</si>
  <si>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</si>
  <si>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</si>
  <si>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</si>
  <si>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</si>
  <si>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</si>
  <si>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</si>
  <si>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</si>
  <si>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</si>
  <si>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</si>
  <si>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</si>
  <si>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</si>
  <si>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</si>
  <si>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</si>
  <si>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</si>
  <si>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</si>
  <si>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</si>
  <si>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</si>
  <si>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</si>
  <si>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</si>
  <si>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</si>
  <si>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</si>
  <si>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</si>
  <si>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</si>
  <si>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</si>
  <si>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</si>
  <si>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</si>
  <si>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</si>
  <si>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</si>
  <si>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</si>
  <si>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</si>
  <si>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</si>
  <si>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</si>
  <si>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</si>
  <si>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</si>
  <si>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</si>
  <si>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</si>
  <si>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</si>
  <si>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</si>
  <si>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</si>
  <si>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</si>
  <si>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</si>
  <si>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</si>
  <si>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</si>
  <si>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</si>
  <si>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</si>
  <si>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</si>
  <si>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</si>
  <si>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</si>
  <si>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</si>
  <si>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</si>
  <si>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</si>
  <si>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</si>
  <si>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</si>
  <si>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</si>
  <si>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</si>
  <si>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</si>
  <si>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</si>
  <si>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</si>
  <si>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</si>
  <si>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</si>
  <si>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</si>
  <si>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</si>
  <si>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</si>
  <si>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</si>
  <si>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</si>
  <si>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</si>
  <si>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</si>
  <si>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</si>
  <si>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</si>
  <si>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</si>
  <si>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</si>
  <si>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</si>
  <si>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</si>
  <si>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</si>
  <si>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</si>
  <si>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</si>
  <si>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</si>
  <si>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</si>
  <si>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</si>
  <si>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</si>
  <si>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</si>
  <si>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</si>
  <si>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</si>
  <si>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</si>
  <si>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</si>
  <si>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</si>
  <si>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</si>
  <si>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</si>
  <si>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</si>
  <si>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</si>
  <si>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</si>
  <si>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</si>
  <si>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</si>
  <si>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</si>
  <si>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</si>
  <si>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</si>
  <si>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</si>
  <si>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</si>
  <si>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</si>
  <si>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</si>
  <si>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</si>
  <si>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</si>
  <si>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</si>
  <si>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</si>
  <si>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</si>
  <si>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</si>
  <si>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</si>
  <si>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</si>
  <si>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</si>
  <si>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</si>
  <si>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</si>
  <si>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</si>
  <si>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</si>
  <si>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</si>
  <si>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</si>
  <si>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</si>
  <si>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</si>
  <si>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</si>
  <si>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</si>
  <si>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</si>
  <si>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</si>
  <si>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</si>
  <si>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</si>
  <si>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</si>
  <si>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</si>
  <si>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</si>
  <si>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</si>
  <si>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</si>
  <si>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</si>
  <si>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</si>
  <si>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</si>
  <si>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</si>
  <si>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</si>
  <si>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</si>
  <si>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</si>
  <si>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</si>
  <si>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</si>
  <si>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</si>
  <si>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</si>
  <si>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</si>
  <si>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</si>
  <si>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</si>
  <si>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</si>
  <si>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</si>
  <si>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</si>
  <si>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</si>
  <si>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</si>
  <si>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</si>
  <si>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</si>
  <si>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</si>
  <si>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</si>
  <si>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</si>
  <si>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</si>
  <si>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</si>
  <si>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</si>
  <si>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</si>
  <si>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</si>
  <si>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</si>
  <si>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</si>
  <si>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</si>
  <si>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</si>
  <si>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</si>
  <si>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</si>
  <si>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</si>
  <si>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</si>
  <si>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</si>
  <si>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</si>
  <si>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</si>
  <si>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</si>
  <si>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</si>
  <si>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</si>
  <si>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</si>
  <si>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</si>
  <si>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</si>
  <si>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</si>
  <si>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</si>
  <si>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</si>
  <si>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</si>
  <si>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</si>
  <si>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</si>
  <si>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</si>
  <si>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</si>
  <si>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</si>
  <si>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</si>
  <si>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</si>
  <si>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</si>
  <si>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</si>
  <si>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</si>
  <si>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</si>
  <si>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</si>
  <si>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</si>
  <si>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</si>
  <si>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</si>
  <si>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</si>
  <si>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</si>
  <si>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</si>
  <si>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</si>
  <si>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</si>
  <si>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</si>
  <si>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</si>
  <si>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</si>
  <si>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</si>
  <si>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</si>
  <si>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</si>
  <si>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</si>
  <si>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</si>
  <si>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</si>
  <si>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</si>
  <si>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</si>
  <si>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</si>
  <si>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</si>
  <si>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</si>
  <si>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</si>
  <si>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</si>
  <si>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</si>
  <si>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</si>
  <si>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</si>
  <si>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</si>
  <si>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</si>
  <si>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</si>
  <si>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</si>
  <si>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</si>
  <si>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</si>
  <si>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</si>
  <si>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</si>
  <si>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</si>
  <si>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</si>
  <si>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</si>
  <si>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</si>
  <si>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</si>
  <si>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</si>
  <si>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</si>
  <si>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</si>
  <si>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</si>
  <si>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</si>
  <si>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</si>
  <si>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</si>
  <si>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</si>
  <si>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</si>
  <si>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</si>
  <si>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</si>
  <si>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</si>
  <si>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</si>
  <si>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</si>
  <si>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</si>
  <si>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</si>
  <si>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</si>
  <si>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</si>
  <si>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</si>
  <si>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</si>
  <si>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</si>
  <si>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</si>
  <si>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</si>
  <si>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</si>
  <si>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</si>
  <si>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</si>
  <si>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</si>
  <si>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</si>
  <si>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</si>
  <si>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</si>
  <si>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</si>
  <si>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</si>
  <si>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</si>
  <si>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</si>
  <si>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</si>
  <si>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</si>
  <si>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</si>
  <si>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</si>
  <si>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</si>
  <si>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</si>
  <si>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</si>
  <si>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</si>
  <si>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</si>
  <si>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</si>
  <si>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</si>
  <si>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</si>
  <si>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</si>
  <si>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</si>
  <si>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</si>
  <si>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</si>
  <si>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</si>
  <si>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</si>
  <si>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</si>
  <si>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</si>
  <si>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</si>
  <si>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</si>
  <si>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</si>
  <si>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</si>
  <si>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</si>
  <si>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</si>
  <si>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</si>
  <si>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</si>
  <si>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</si>
  <si>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</si>
  <si>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</si>
  <si>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</si>
  <si>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</si>
  <si>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</si>
  <si>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</si>
  <si>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</si>
  <si>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</si>
  <si>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</si>
  <si>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</si>
  <si>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</si>
  <si>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</si>
  <si>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</si>
  <si>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</si>
  <si>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</si>
  <si>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</si>
  <si>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</si>
  <si>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</si>
  <si>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</si>
  <si>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</si>
  <si>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</si>
  <si>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</si>
  <si>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</si>
  <si>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</si>
  <si>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</si>
  <si>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</si>
  <si>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</si>
  <si>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</si>
  <si>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</si>
  <si>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</si>
  <si>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</si>
  <si>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</si>
  <si>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</si>
  <si>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</si>
  <si>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</si>
  <si>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</si>
  <si>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</si>
  <si>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</si>
  <si>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</si>
  <si>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</si>
  <si>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</si>
  <si>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</si>
  <si>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</si>
  <si>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</si>
  <si>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</si>
  <si>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</si>
  <si>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</si>
  <si>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</si>
  <si>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</si>
  <si>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</si>
  <si>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</si>
  <si>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</si>
  <si>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</si>
  <si>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</si>
  <si>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</si>
  <si>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</si>
  <si>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</si>
  <si>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</si>
  <si>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</si>
  <si>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</si>
  <si>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</si>
  <si>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</si>
  <si>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</si>
  <si>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</si>
  <si>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</si>
  <si>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</si>
  <si>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</si>
  <si>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</si>
  <si>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</si>
  <si>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</si>
  <si>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</si>
  <si>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</si>
  <si>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</si>
  <si>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</si>
  <si>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</si>
  <si>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</si>
  <si>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</si>
  <si>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</si>
  <si>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</si>
  <si>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</si>
  <si>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</si>
  <si>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</si>
  <si>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</si>
  <si>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</si>
  <si>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</si>
  <si>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</si>
  <si>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</si>
  <si>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</si>
  <si>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</si>
  <si>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</si>
  <si>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</si>
  <si>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</si>
  <si>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</si>
  <si>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</si>
  <si>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</si>
  <si>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</si>
  <si>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</si>
  <si>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</si>
  <si>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</si>
  <si>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</si>
  <si>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</si>
  <si>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</si>
  <si>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</si>
  <si>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</si>
  <si>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</si>
  <si>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</si>
  <si>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</si>
  <si>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</si>
  <si>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</si>
  <si>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</si>
  <si>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</si>
  <si>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</si>
  <si>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</si>
  <si>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</si>
  <si>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</si>
  <si>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</si>
  <si>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</si>
  <si>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</si>
  <si>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</si>
  <si>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</si>
  <si>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</si>
  <si>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</si>
  <si>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</si>
  <si>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</si>
  <si>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</si>
  <si>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</si>
  <si>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</si>
  <si>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</si>
  <si>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</si>
  <si>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</si>
  <si>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</si>
  <si>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</si>
  <si>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</si>
  <si>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</si>
  <si>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</si>
  <si>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</si>
  <si>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</si>
  <si>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</si>
  <si>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</si>
  <si>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</si>
  <si>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</si>
  <si>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</si>
  <si>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</si>
  <si>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</si>
  <si>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</si>
  <si>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</si>
  <si>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</si>
  <si>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</si>
  <si>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</si>
  <si>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</si>
  <si>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</si>
  <si>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</si>
  <si>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</si>
  <si>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</si>
  <si>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</si>
  <si>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</si>
  <si>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</si>
  <si>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</si>
  <si>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</si>
  <si>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</si>
  <si>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</si>
  <si>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</si>
  <si>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</si>
  <si>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</si>
  <si>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</si>
  <si>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</si>
  <si>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</si>
  <si>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</si>
  <si>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</si>
  <si>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</si>
  <si>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</si>
  <si>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</si>
  <si>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</si>
  <si>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</si>
  <si>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</si>
  <si>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</si>
  <si>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</si>
  <si>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</si>
  <si>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</si>
  <si>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</si>
  <si>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</si>
  <si>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</si>
  <si>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</si>
  <si>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</si>
  <si>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</si>
  <si>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</si>
  <si>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</si>
  <si>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</si>
  <si>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</si>
  <si>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</si>
  <si>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</si>
  <si>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</si>
  <si>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</si>
  <si>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</si>
  <si>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</si>
  <si>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</si>
  <si>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</si>
  <si>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</si>
  <si>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</si>
  <si>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</si>
  <si>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</si>
  <si>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</si>
  <si>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</si>
  <si>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</si>
  <si>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</si>
  <si>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</si>
  <si>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</si>
  <si>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</si>
  <si>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</si>
  <si>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</si>
  <si>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</si>
  <si>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</si>
  <si>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</si>
  <si>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</si>
  <si>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</si>
  <si>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</si>
  <si>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</si>
  <si>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</si>
  <si>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</si>
  <si>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</si>
  <si>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</si>
  <si>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</si>
  <si>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</si>
  <si>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</si>
  <si>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</si>
  <si>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</si>
  <si>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</si>
  <si>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</si>
  <si>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</si>
  <si>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</si>
  <si>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</si>
  <si>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</si>
  <si>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</si>
  <si>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</si>
  <si>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</si>
  <si>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</si>
  <si>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</si>
  <si>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</si>
  <si>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</si>
  <si>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</si>
  <si>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</si>
  <si>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</si>
  <si>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</si>
  <si>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</si>
  <si>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</si>
  <si>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</si>
  <si>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</si>
  <si>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</si>
  <si>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</si>
  <si>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</si>
  <si>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</si>
  <si>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</si>
  <si>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</si>
  <si>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</si>
  <si>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</si>
  <si>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</si>
  <si>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</si>
  <si>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</si>
  <si>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</si>
  <si>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</si>
  <si>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</si>
  <si>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</si>
  <si>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</si>
  <si>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</si>
  <si>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</si>
  <si>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</si>
  <si>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</si>
  <si>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</si>
  <si>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</si>
  <si>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</si>
  <si>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</si>
  <si>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</si>
  <si>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</si>
  <si>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</si>
  <si>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</si>
  <si>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</si>
  <si>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</si>
  <si>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</si>
  <si>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</si>
  <si>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</si>
  <si>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</si>
  <si>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</si>
  <si>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</si>
  <si>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</si>
  <si>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</si>
  <si>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</si>
  <si>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</si>
  <si>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</si>
  <si>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</si>
  <si>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</si>
  <si>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</si>
  <si>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</si>
  <si>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</si>
  <si>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</si>
  <si>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</si>
  <si>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</si>
  <si>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</si>
  <si>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</si>
  <si>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</si>
  <si>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</si>
  <si>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</si>
  <si>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</si>
  <si>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</si>
  <si>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</si>
  <si>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</si>
  <si>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</si>
  <si>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</si>
  <si>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</si>
  <si>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</si>
  <si>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</si>
  <si>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</si>
  <si>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</si>
  <si>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</si>
  <si>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</si>
  <si>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</si>
  <si>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</si>
  <si>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</si>
  <si>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</si>
  <si>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</si>
  <si>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</si>
  <si>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</si>
  <si>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</si>
  <si>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</si>
  <si>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</si>
  <si>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</si>
  <si>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</si>
  <si>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</si>
  <si>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</si>
  <si>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</si>
  <si>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</si>
  <si>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</si>
  <si>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</si>
  <si>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</si>
  <si>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</si>
  <si>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</si>
  <si>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</si>
  <si>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</si>
  <si>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</si>
  <si>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</si>
  <si>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</si>
  <si>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</si>
  <si>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</si>
  <si>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</si>
  <si>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</si>
  <si>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</si>
  <si>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</si>
  <si>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</si>
  <si>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</si>
  <si>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</si>
  <si>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</si>
  <si>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</si>
  <si>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</si>
  <si>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</si>
  <si>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</si>
  <si>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</si>
  <si>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</si>
  <si>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</si>
  <si>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</si>
  <si>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</si>
  <si>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</si>
  <si>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</si>
  <si>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</si>
  <si>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</si>
  <si>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</si>
  <si>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</si>
  <si>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</si>
  <si>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</si>
  <si>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</si>
  <si>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</si>
  <si>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</si>
  <si>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</si>
  <si>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</si>
  <si>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</si>
  <si>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</si>
  <si>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</si>
  <si>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</si>
  <si>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</si>
  <si>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</si>
  <si>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</si>
  <si>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</si>
  <si>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</si>
  <si>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</si>
  <si>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</si>
  <si>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</si>
  <si>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</si>
  <si>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</si>
  <si>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</si>
  <si>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</si>
  <si>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</si>
  <si>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</si>
  <si>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</si>
  <si>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</si>
  <si>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</si>
  <si>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</si>
  <si>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</si>
  <si>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</si>
  <si>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</si>
  <si>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</si>
  <si>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</si>
  <si>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</si>
  <si>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</si>
  <si>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</si>
  <si>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</si>
  <si>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</si>
  <si>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</si>
  <si>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</si>
  <si>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</si>
  <si>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</si>
  <si>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</si>
  <si>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</si>
  <si>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</si>
  <si>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</si>
  <si>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</si>
  <si>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</si>
  <si>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</si>
  <si>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</si>
  <si>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</si>
  <si>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</si>
  <si>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</si>
  <si>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</si>
  <si>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</si>
  <si>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</si>
  <si>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</si>
  <si>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</si>
  <si>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</si>
  <si>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</si>
  <si>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</si>
  <si>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</si>
  <si>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</si>
  <si>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</si>
  <si>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</si>
  <si>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</si>
  <si>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</si>
  <si>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</si>
  <si>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</si>
  <si>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</si>
  <si>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</si>
  <si>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</si>
  <si>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</si>
  <si>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</si>
  <si>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</si>
  <si>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</si>
  <si>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</si>
  <si>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</si>
  <si>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</si>
  <si>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</si>
  <si>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</si>
  <si>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</si>
  <si>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</si>
  <si>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</si>
  <si>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</si>
  <si>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</si>
  <si>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</si>
  <si>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</si>
  <si>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</si>
  <si>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</si>
  <si>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</si>
  <si>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</si>
  <si>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</si>
  <si>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</si>
  <si>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</si>
  <si>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</si>
  <si>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</si>
  <si>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</si>
  <si>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</si>
  <si>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</si>
  <si>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</si>
  <si>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</si>
  <si>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</si>
  <si>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</si>
  <si>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</si>
  <si>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</si>
  <si>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</si>
  <si>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</si>
  <si>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</si>
  <si>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</si>
  <si>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</si>
  <si>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</si>
  <si>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</si>
  <si>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</si>
  <si>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</si>
  <si>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</si>
  <si>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</si>
  <si>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</si>
  <si>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</si>
  <si>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</si>
  <si>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</si>
  <si>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</si>
  <si>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</si>
  <si>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</si>
  <si>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</si>
  <si>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</si>
  <si>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</si>
  <si>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</si>
  <si>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</si>
  <si>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</si>
  <si>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</si>
  <si>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</si>
  <si>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</si>
  <si>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</si>
  <si>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</si>
  <si>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</si>
  <si>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</si>
  <si>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</si>
  <si>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</si>
  <si>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</si>
  <si>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</si>
  <si>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</si>
  <si>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</si>
  <si>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</si>
  <si>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</si>
  <si>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</si>
  <si>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</si>
  <si>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</si>
  <si>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</si>
  <si>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</si>
  <si>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</si>
  <si>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</si>
  <si>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</si>
  <si>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</si>
  <si>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</si>
  <si>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</si>
  <si>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</si>
  <si>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</si>
  <si>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</si>
  <si>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</si>
  <si>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</si>
  <si>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</si>
  <si>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</si>
  <si>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</si>
  <si>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</si>
  <si>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</si>
  <si>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</si>
  <si>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</si>
  <si>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</si>
  <si>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</si>
  <si>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</si>
  <si>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</si>
  <si>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</si>
  <si>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</si>
  <si>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</si>
  <si>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</si>
  <si>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</si>
  <si>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</si>
  <si>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</si>
  <si>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</si>
  <si>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</si>
  <si>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</si>
  <si>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</si>
  <si>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</si>
  <si>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</si>
  <si>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</si>
  <si>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</si>
  <si>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</si>
  <si>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</si>
  <si>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</si>
  <si>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</si>
  <si>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</si>
  <si>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</si>
  <si>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</si>
  <si>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</si>
  <si>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</si>
  <si>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</si>
  <si>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</si>
  <si>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</si>
  <si>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</si>
  <si>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</si>
  <si>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</si>
  <si>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</si>
  <si>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</si>
  <si>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</si>
  <si>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</si>
  <si>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</si>
  <si>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</si>
  <si>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</si>
  <si>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</si>
  <si>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</si>
  <si>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</si>
  <si>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</si>
  <si>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</si>
  <si>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</si>
  <si>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</si>
  <si>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</si>
  <si>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</si>
  <si>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</si>
  <si>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</si>
  <si>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</si>
  <si>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</si>
  <si>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</si>
  <si>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</si>
  <si>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</si>
  <si>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</si>
  <si>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</si>
  <si>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</si>
  <si>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</si>
  <si>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</si>
  <si>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</si>
  <si>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</si>
  <si>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</si>
  <si>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</si>
  <si>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</si>
  <si>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</si>
  <si>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</si>
  <si>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</si>
  <si>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</si>
  <si>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</si>
  <si>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</si>
  <si>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</si>
  <si>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</si>
  <si>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</si>
  <si>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</si>
  <si>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</si>
  <si>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</si>
  <si>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</si>
  <si>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</si>
  <si>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</si>
  <si>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</si>
  <si>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</si>
  <si>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</si>
  <si>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</si>
  <si>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</si>
  <si>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</si>
  <si>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</si>
  <si>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</si>
  <si>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</si>
  <si>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</si>
  <si>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</si>
  <si>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</si>
  <si>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</si>
  <si>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</si>
  <si>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</si>
  <si>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</si>
  <si>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</si>
  <si>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</si>
  <si>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</si>
  <si>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</si>
  <si>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</si>
  <si>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</si>
  <si>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</si>
  <si>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</si>
  <si>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</si>
  <si>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</si>
  <si>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</si>
  <si>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</si>
  <si>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</si>
  <si>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</si>
  <si>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</si>
  <si>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</si>
  <si>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</si>
  <si>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</si>
  <si>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</si>
  <si>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</si>
  <si>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</si>
  <si>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</si>
  <si>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</si>
  <si>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</si>
  <si>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</si>
  <si>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</si>
  <si>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</si>
  <si>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</si>
  <si>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</si>
  <si>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</si>
  <si>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</si>
  <si>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</si>
  <si>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</si>
  <si>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</si>
  <si>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</si>
  <si>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</si>
  <si>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</si>
  <si>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</si>
  <si>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</si>
  <si>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</si>
  <si>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</si>
  <si>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</si>
  <si>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</si>
  <si>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</si>
  <si>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</si>
  <si>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</si>
  <si>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</si>
  <si>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</si>
  <si>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</si>
  <si>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</si>
  <si>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</si>
  <si>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</si>
  <si>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</si>
  <si>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</si>
  <si>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</si>
  <si>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</si>
  <si>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</si>
  <si>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</si>
  <si>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</si>
  <si>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</si>
  <si>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</si>
  <si>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</si>
  <si>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</si>
  <si>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</si>
  <si>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</si>
  <si>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</si>
  <si>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</si>
  <si>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</si>
  <si>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</si>
  <si>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</si>
  <si>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</si>
  <si>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</si>
  <si>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</si>
  <si>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</si>
  <si>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</si>
  <si>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</si>
  <si>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</si>
  <si>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</si>
  <si>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</si>
  <si>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</si>
  <si>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</si>
  <si>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</si>
  <si>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</si>
  <si>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</si>
  <si>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</si>
  <si>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</si>
  <si>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</si>
  <si>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</si>
  <si>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</si>
  <si>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</si>
  <si>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</si>
  <si>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</si>
  <si>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</si>
  <si>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</si>
  <si>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</si>
  <si>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</si>
  <si>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</si>
  <si>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</si>
  <si>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</si>
  <si>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</si>
  <si>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</si>
  <si>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</si>
  <si>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</si>
  <si>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</si>
  <si>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</si>
  <si>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</si>
  <si>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</si>
  <si>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</si>
  <si>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</si>
  <si>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</si>
  <si>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</si>
  <si>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</si>
  <si>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</si>
  <si>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</si>
  <si>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</si>
  <si>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</si>
  <si>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</si>
  <si>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</si>
  <si>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</si>
  <si>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</si>
  <si>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</si>
  <si>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</si>
  <si>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</si>
  <si>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</si>
  <si>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</si>
  <si>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</si>
  <si>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</si>
  <si>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</si>
  <si>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</si>
  <si>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</si>
  <si>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</si>
  <si>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</si>
  <si>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</si>
  <si>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</si>
  <si>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</si>
  <si>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</si>
  <si>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</si>
  <si>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</si>
  <si>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</si>
  <si>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</si>
  <si>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</si>
  <si>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</si>
  <si>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</si>
  <si>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</si>
  <si>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</si>
  <si>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</si>
  <si>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</si>
  <si>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</si>
  <si>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</si>
  <si>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</si>
  <si>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</si>
  <si>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</si>
  <si>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</si>
  <si>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</si>
  <si>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</si>
  <si>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</si>
  <si>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</si>
  <si>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</si>
  <si>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</si>
  <si>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</si>
  <si>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</si>
  <si>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</si>
  <si>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</si>
  <si>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</si>
  <si>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</si>
  <si>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</si>
  <si>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</si>
  <si>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</si>
  <si>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</si>
  <si>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</si>
  <si>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</si>
  <si>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</si>
  <si>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</si>
  <si>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</si>
  <si>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</si>
  <si>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</si>
  <si>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</si>
  <si>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</si>
  <si>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</si>
  <si>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</si>
  <si>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</si>
  <si>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</si>
  <si>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</si>
  <si>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</si>
  <si>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</si>
  <si>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</si>
  <si>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</si>
  <si>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</si>
  <si>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</si>
  <si>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</si>
  <si>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</si>
  <si>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</si>
  <si>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</si>
  <si>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</si>
  <si>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</si>
  <si>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</si>
  <si>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</si>
  <si>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</si>
  <si>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</si>
  <si>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</si>
  <si>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</si>
  <si>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</si>
  <si>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</si>
  <si>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</si>
  <si>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</si>
  <si>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</si>
  <si>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</si>
  <si>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</si>
  <si>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</si>
  <si>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</si>
  <si>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</si>
  <si>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</si>
  <si>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</si>
  <si>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</si>
  <si>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</si>
  <si>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</si>
  <si>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</si>
  <si>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</si>
  <si>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</si>
  <si>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</si>
  <si>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</si>
  <si>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</si>
  <si>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</si>
  <si>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</si>
  <si>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</si>
  <si>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</si>
  <si>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</si>
  <si>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</si>
  <si>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</si>
  <si>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</si>
  <si>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</si>
  <si>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</si>
  <si>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</si>
  <si>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</si>
  <si>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</si>
  <si>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</si>
  <si>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</si>
  <si>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</si>
  <si>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</si>
  <si>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</si>
  <si>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</si>
  <si>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</si>
  <si>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</si>
  <si>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</si>
  <si>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</si>
  <si>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</si>
  <si>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</si>
  <si>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</si>
  <si>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</si>
  <si>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</si>
  <si>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</si>
  <si>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</si>
  <si>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</si>
  <si>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</si>
  <si>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</si>
  <si>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</si>
  <si>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</si>
  <si>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</si>
  <si>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</si>
  <si>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</si>
  <si>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</si>
  <si>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</si>
  <si>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</si>
  <si>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</si>
  <si>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</si>
  <si>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</si>
  <si>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</si>
  <si>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</si>
  <si>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</si>
  <si>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</si>
  <si>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</si>
  <si>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</si>
  <si>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</si>
  <si>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</si>
  <si>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</si>
  <si>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</si>
  <si>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</si>
  <si>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</si>
  <si>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</si>
  <si>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</si>
  <si>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</si>
  <si>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</si>
  <si>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</si>
  <si>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</si>
  <si>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</si>
  <si>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</si>
  <si>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</si>
  <si>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</si>
  <si>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</si>
  <si>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</si>
  <si>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</si>
  <si>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</si>
  <si>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</si>
  <si>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</si>
  <si>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</si>
  <si>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</si>
  <si>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</si>
  <si>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</si>
  <si>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</si>
  <si>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</si>
  <si>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</si>
  <si>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</si>
  <si>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</si>
  <si>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</si>
  <si>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</si>
  <si>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</si>
  <si>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</si>
  <si>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</si>
  <si>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</si>
  <si>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</si>
  <si>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</si>
  <si>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</si>
  <si>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</si>
  <si>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</si>
  <si>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</si>
  <si>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</si>
  <si>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</si>
  <si>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</si>
  <si>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</si>
  <si>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</si>
  <si>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</si>
  <si>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</si>
  <si>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</si>
  <si>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</si>
  <si>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</si>
  <si>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</si>
  <si>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</si>
  <si>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</si>
  <si>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</si>
  <si>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</si>
  <si>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</si>
  <si>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</si>
  <si>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</si>
  <si>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</si>
  <si>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</si>
  <si>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</si>
  <si>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</si>
  <si>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</si>
  <si>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</si>
  <si>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</si>
  <si>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</si>
  <si>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</si>
  <si>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</si>
  <si>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</si>
  <si>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</si>
  <si>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</si>
  <si>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</si>
  <si>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</si>
  <si>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</si>
  <si>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</si>
  <si>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</si>
  <si>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</si>
  <si>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</si>
  <si>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</si>
  <si>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</si>
  <si>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</si>
  <si>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</si>
  <si>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</si>
  <si>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</si>
  <si>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</si>
  <si>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</si>
  <si>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</si>
  <si>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</si>
  <si>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</si>
  <si>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</si>
  <si>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</si>
  <si>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</si>
  <si>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</si>
  <si>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</si>
  <si>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</si>
  <si>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</si>
  <si>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</si>
  <si>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</si>
  <si>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</si>
  <si>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</si>
  <si>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</si>
  <si>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</si>
  <si>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</si>
  <si>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</si>
  <si>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</si>
  <si>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</si>
  <si>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</si>
  <si>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</si>
  <si>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</si>
  <si>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</si>
  <si>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</si>
  <si>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</si>
  <si>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</si>
  <si>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</si>
  <si>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</si>
  <si>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</si>
  <si>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</si>
  <si>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</si>
  <si>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</si>
  <si>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</si>
  <si>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</si>
  <si>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</si>
  <si>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</si>
  <si>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</si>
  <si>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</si>
  <si>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</si>
  <si>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</si>
  <si>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</si>
  <si>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</si>
  <si>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</si>
  <si>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</si>
  <si>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</si>
  <si>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</si>
  <si>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</si>
  <si>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</si>
  <si>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</si>
  <si>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</si>
  <si>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</si>
  <si>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</si>
  <si>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</si>
  <si>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</si>
  <si>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</si>
  <si>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</si>
  <si>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</si>
  <si>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</si>
  <si>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</si>
  <si>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</si>
  <si>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</si>
  <si>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</si>
  <si>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</si>
  <si>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</si>
  <si>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</si>
  <si>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</si>
  <si>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</si>
  <si>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</si>
  <si>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</si>
  <si>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</si>
  <si>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</si>
  <si>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</si>
  <si>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</si>
  <si>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</si>
  <si>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</si>
  <si>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</si>
  <si>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</si>
  <si>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</si>
  <si>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</si>
  <si>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</si>
  <si>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</si>
  <si>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</si>
  <si>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</si>
  <si>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</si>
  <si>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</si>
  <si>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</si>
  <si>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</si>
  <si>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</si>
  <si>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</si>
  <si>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</si>
  <si>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</si>
  <si>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</si>
  <si>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</si>
  <si>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</si>
  <si>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</si>
  <si>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</si>
  <si>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</si>
  <si>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</si>
  <si>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</si>
  <si>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</si>
  <si>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</si>
  <si>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</si>
  <si>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</si>
  <si>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</si>
  <si>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</si>
  <si>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</si>
  <si>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</si>
  <si>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</si>
  <si>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</si>
  <si>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</si>
  <si>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</si>
  <si>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</si>
  <si>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</si>
  <si>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</si>
  <si>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</si>
  <si>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</si>
  <si>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</si>
  <si>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</si>
  <si>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</si>
  <si>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</si>
  <si>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</si>
  <si>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</si>
  <si>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</si>
  <si>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</si>
  <si>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</si>
  <si>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</si>
  <si>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</si>
  <si>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</si>
  <si>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</si>
  <si>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</si>
  <si>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</si>
  <si>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</si>
  <si>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</si>
  <si>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</si>
  <si>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</si>
  <si>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</si>
  <si>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</si>
  <si>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</si>
  <si>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</si>
  <si>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</si>
  <si>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</si>
  <si>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</si>
  <si>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</si>
  <si>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</si>
  <si>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</si>
  <si>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</si>
  <si>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</si>
  <si>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</si>
  <si>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</si>
  <si>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</si>
  <si>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</si>
  <si>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</si>
  <si>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</si>
  <si>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</si>
  <si>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</si>
  <si>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</si>
  <si>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</si>
  <si>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</si>
  <si>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</si>
  <si>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</si>
  <si>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</si>
  <si>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</si>
  <si>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</si>
  <si>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</si>
  <si>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</si>
  <si>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</si>
  <si>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</si>
  <si>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</si>
  <si>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</si>
  <si>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</si>
  <si>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</si>
  <si>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</si>
  <si>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</si>
  <si>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</si>
  <si>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</si>
  <si>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</si>
  <si>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</si>
  <si>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</si>
  <si>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</si>
  <si>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</si>
  <si>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</si>
  <si>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</si>
  <si>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</si>
  <si>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</si>
  <si>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</si>
  <si>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</si>
  <si>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</si>
  <si>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</si>
  <si>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</si>
  <si>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</si>
  <si>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</si>
  <si>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</si>
  <si>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</si>
  <si>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</si>
  <si>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</si>
  <si>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</si>
  <si>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</si>
  <si>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</si>
  <si>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</si>
  <si>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</si>
  <si>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</si>
  <si>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</si>
  <si>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</si>
  <si>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</si>
  <si>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</si>
  <si>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</si>
  <si>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</si>
  <si>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</si>
  <si>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</si>
  <si>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</si>
  <si>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</si>
  <si>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</si>
  <si>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</si>
  <si>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</si>
  <si>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</si>
  <si>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360-RS-1-03</t>
  </si>
  <si>
    <t>360-RS-2-05</t>
  </si>
  <si>
    <t>360-RS-3-13</t>
  </si>
  <si>
    <t>360-RS-1</t>
  </si>
  <si>
    <t>360-RS-2</t>
  </si>
  <si>
    <t>360-RS-3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</si>
  <si>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</si>
  <si>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</si>
  <si>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</si>
  <si>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</si>
  <si>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</si>
  <si>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</si>
  <si>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</si>
  <si>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</si>
  <si>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</si>
  <si>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</si>
  <si>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</si>
  <si>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</si>
  <si>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</si>
  <si>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</si>
  <si>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</si>
  <si>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</si>
  <si>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</si>
  <si>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</si>
  <si>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</si>
  <si>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</si>
  <si>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</si>
  <si>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</si>
  <si>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</si>
  <si>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</si>
  <si>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</si>
  <si>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</si>
  <si>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</si>
  <si>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</si>
  <si>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</si>
  <si>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</si>
  <si>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</si>
  <si>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</si>
  <si>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</si>
  <si>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</si>
  <si>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</si>
  <si>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</si>
  <si>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</si>
  <si>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</si>
  <si>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</si>
  <si>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</si>
  <si>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</si>
  <si>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</si>
  <si>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</si>
  <si>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</si>
  <si>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</si>
  <si>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</si>
  <si>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</si>
  <si>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</si>
  <si>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</si>
  <si>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</si>
  <si>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</si>
  <si>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</si>
  <si>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</si>
  <si>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</si>
  <si>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</si>
  <si>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</si>
  <si>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</si>
  <si>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</si>
  <si>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</si>
  <si>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</si>
  <si>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</si>
  <si>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</si>
  <si>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</si>
  <si>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</si>
  <si>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</si>
  <si>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</si>
  <si>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</si>
  <si>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</si>
  <si>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</si>
  <si>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</si>
  <si>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</si>
  <si>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</si>
  <si>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</si>
  <si>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</si>
  <si>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</si>
  <si>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</si>
  <si>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</si>
  <si>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</si>
  <si>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</si>
  <si>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</si>
  <si>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</si>
  <si>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</si>
  <si>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</si>
  <si>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</si>
  <si>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</si>
  <si>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</si>
  <si>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</si>
  <si>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</si>
  <si>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</si>
  <si>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</si>
  <si>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</si>
  <si>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</si>
  <si>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</si>
  <si>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</si>
  <si>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</si>
  <si>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</si>
  <si>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</si>
  <si>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</si>
  <si>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</si>
  <si>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</si>
  <si>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</si>
  <si>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</si>
  <si>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</si>
  <si>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</si>
  <si>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</si>
  <si>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</si>
  <si>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</si>
  <si>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</si>
  <si>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</si>
  <si>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</si>
  <si>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</si>
  <si>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</si>
  <si>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</si>
  <si>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</si>
  <si>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</si>
  <si>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</si>
  <si>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</si>
  <si>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</si>
  <si>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</si>
  <si>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</si>
  <si>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</si>
  <si>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</si>
  <si>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</si>
  <si>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</si>
  <si>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</si>
  <si>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</si>
  <si>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</si>
  <si>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</si>
  <si>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</si>
  <si>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</si>
  <si>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</si>
  <si>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</si>
  <si>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</si>
  <si>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</si>
  <si>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</si>
  <si>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</si>
  <si>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</si>
  <si>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</si>
  <si>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</si>
  <si>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</si>
  <si>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</si>
  <si>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</si>
  <si>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</si>
  <si>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</si>
  <si>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</si>
  <si>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</si>
  <si>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</si>
  <si>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</si>
  <si>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</si>
  <si>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</si>
  <si>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</si>
  <si>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</si>
  <si>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</si>
  <si>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</si>
  <si>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</si>
  <si>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</si>
  <si>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</si>
  <si>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</si>
  <si>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</si>
  <si>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</si>
  <si>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</si>
  <si>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</si>
  <si>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</si>
  <si>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</si>
  <si>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</si>
  <si>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</si>
  <si>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</si>
  <si>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</si>
  <si>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</si>
  <si>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</si>
  <si>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</si>
  <si>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</si>
  <si>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</si>
  <si>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</si>
  <si>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</si>
  <si>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</si>
  <si>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</si>
  <si>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</si>
  <si>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</si>
  <si>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</si>
  <si>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</si>
  <si>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</si>
  <si>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</si>
  <si>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</si>
  <si>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</si>
  <si>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</si>
  <si>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</si>
  <si>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</si>
  <si>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</si>
  <si>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</si>
  <si>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</si>
  <si>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</si>
  <si>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</si>
  <si>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</si>
  <si>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</si>
  <si>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</si>
  <si>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</si>
  <si>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</si>
  <si>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</si>
  <si>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</si>
  <si>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</si>
  <si>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</si>
  <si>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</si>
  <si>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</si>
  <si>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</si>
  <si>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</si>
  <si>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</si>
  <si>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</si>
  <si>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</si>
  <si>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</si>
  <si>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</si>
  <si>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</si>
  <si>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</si>
  <si>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</si>
  <si>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</si>
  <si>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</si>
  <si>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</si>
  <si>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</si>
  <si>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</si>
  <si>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</si>
  <si>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</si>
  <si>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</si>
  <si>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</si>
  <si>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</si>
  <si>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</si>
  <si>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</si>
  <si>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</si>
  <si>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</si>
  <si>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</si>
  <si>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</si>
  <si>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</si>
  <si>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</si>
  <si>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</si>
  <si>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</si>
  <si>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</si>
  <si>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</si>
  <si>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</si>
  <si>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</si>
  <si>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</si>
  <si>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</si>
  <si>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</si>
  <si>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</si>
  <si>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</si>
  <si>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</si>
  <si>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</si>
  <si>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</si>
  <si>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</si>
  <si>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</si>
  <si>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</si>
  <si>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</si>
  <si>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</si>
  <si>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</si>
  <si>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</si>
  <si>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</si>
  <si>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</si>
  <si>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</si>
  <si>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</si>
  <si>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</si>
  <si>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</si>
  <si>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</si>
  <si>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</si>
  <si>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</si>
  <si>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</si>
  <si>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</si>
  <si>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</si>
  <si>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</si>
  <si>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</si>
  <si>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</si>
  <si>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</si>
  <si>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</si>
  <si>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</si>
  <si>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</si>
  <si>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</si>
  <si>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</si>
  <si>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</si>
  <si>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</si>
  <si>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</si>
  <si>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</si>
  <si>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</si>
  <si>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</si>
  <si>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</si>
  <si>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</si>
  <si>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</si>
  <si>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</si>
  <si>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</si>
  <si>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</si>
  <si>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</si>
  <si>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</si>
  <si>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</si>
  <si>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</si>
  <si>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</si>
  <si>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</si>
  <si>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</si>
  <si>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</si>
  <si>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</si>
  <si>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</si>
  <si>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</si>
  <si>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</si>
  <si>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</si>
  <si>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</si>
  <si>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</si>
  <si>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</si>
  <si>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</si>
  <si>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</si>
  <si>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</si>
  <si>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</si>
  <si>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</si>
  <si>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</si>
  <si>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</si>
  <si>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</si>
  <si>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</si>
  <si>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</si>
  <si>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</si>
  <si>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</si>
  <si>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</si>
  <si>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</si>
  <si>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</si>
  <si>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</si>
  <si>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</si>
  <si>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</si>
  <si>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</si>
  <si>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</si>
  <si>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</si>
  <si>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</si>
  <si>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</si>
  <si>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</si>
  <si>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</si>
  <si>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</si>
  <si>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</si>
  <si>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</si>
  <si>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</si>
  <si>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</si>
  <si>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</si>
  <si>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</si>
  <si>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</si>
  <si>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</si>
  <si>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</si>
  <si>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</si>
  <si>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</si>
  <si>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</si>
  <si>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</si>
  <si>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</si>
  <si>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</si>
  <si>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</si>
  <si>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</si>
  <si>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</si>
  <si>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</si>
  <si>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</si>
  <si>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</si>
  <si>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</si>
  <si>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</si>
  <si>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</si>
  <si>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</si>
  <si>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</si>
  <si>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</si>
  <si>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</si>
  <si>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</si>
  <si>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</si>
  <si>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</si>
  <si>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</si>
  <si>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</si>
  <si>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</si>
  <si>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</si>
  <si>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</si>
  <si>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</si>
  <si>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</si>
  <si>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</si>
  <si>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</si>
  <si>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</si>
  <si>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</si>
  <si>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</si>
  <si>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</si>
  <si>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</si>
  <si>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</si>
  <si>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</si>
  <si>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</si>
  <si>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</si>
  <si>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</si>
  <si>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</si>
  <si>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</si>
  <si>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</si>
  <si>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</si>
  <si>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</si>
  <si>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</si>
  <si>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</si>
  <si>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</si>
  <si>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</si>
  <si>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</si>
  <si>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</si>
  <si>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</si>
  <si>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</si>
  <si>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</si>
  <si>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</si>
  <si>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</si>
  <si>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</si>
  <si>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</si>
  <si>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</si>
  <si>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</si>
  <si>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</si>
  <si>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</si>
  <si>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</si>
  <si>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</si>
  <si>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</si>
  <si>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</si>
  <si>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</si>
  <si>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</si>
  <si>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</si>
  <si>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</si>
  <si>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</si>
  <si>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</si>
  <si>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</si>
  <si>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</si>
  <si>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</si>
  <si>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</si>
  <si>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</si>
  <si>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</si>
  <si>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</si>
  <si>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</si>
  <si>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</si>
  <si>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</si>
  <si>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</si>
  <si>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</si>
  <si>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</si>
  <si>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</si>
  <si>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</si>
  <si>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</si>
  <si>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</si>
  <si>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</si>
  <si>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</si>
  <si>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</si>
  <si>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</si>
  <si>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</si>
  <si>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</si>
  <si>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</si>
  <si>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</si>
  <si>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</si>
  <si>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</si>
  <si>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</si>
  <si>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</si>
  <si>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</si>
  <si>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</si>
  <si>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</si>
  <si>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</si>
  <si>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</si>
  <si>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</si>
  <si>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</si>
  <si>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</si>
  <si>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</si>
  <si>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</si>
  <si>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</si>
  <si>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</si>
  <si>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</si>
  <si>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</si>
  <si>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</si>
  <si>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</si>
  <si>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</si>
  <si>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</si>
  <si>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</si>
  <si>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</si>
  <si>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</si>
  <si>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</si>
  <si>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</si>
  <si>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</si>
  <si>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</si>
  <si>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</si>
  <si>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</si>
  <si>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</si>
  <si>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</si>
  <si>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</si>
  <si>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</si>
  <si>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</si>
  <si>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</si>
  <si>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</si>
  <si>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</si>
  <si>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</si>
  <si>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</si>
  <si>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</si>
  <si>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</si>
  <si>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</si>
  <si>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</si>
  <si>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</si>
  <si>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</si>
  <si>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</si>
  <si>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</si>
  <si>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</si>
  <si>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</si>
  <si>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</si>
  <si>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</si>
  <si>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</si>
  <si>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</si>
  <si>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</si>
  <si>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</si>
  <si>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</si>
  <si>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</si>
  <si>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</si>
  <si>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</si>
  <si>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</si>
  <si>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</si>
  <si>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</si>
  <si>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</si>
  <si>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</si>
  <si>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</si>
  <si>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</si>
  <si>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</si>
  <si>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</si>
  <si>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</si>
  <si>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</si>
  <si>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</si>
  <si>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</si>
  <si>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</si>
  <si>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</si>
  <si>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</si>
  <si>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</si>
  <si>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</si>
  <si>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</si>
  <si>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</si>
  <si>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</si>
  <si>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</si>
  <si>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</si>
  <si>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</si>
  <si>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</si>
  <si>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</si>
  <si>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</si>
  <si>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</si>
  <si>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</si>
  <si>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</si>
  <si>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</si>
  <si>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</si>
  <si>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</si>
  <si>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</si>
  <si>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</si>
  <si>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</si>
  <si>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</si>
  <si>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</si>
  <si>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</si>
  <si>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</si>
  <si>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</si>
  <si>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</si>
  <si>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</si>
  <si>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</si>
  <si>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</si>
  <si>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</si>
  <si>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</si>
  <si>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</si>
  <si>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</si>
  <si>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</si>
  <si>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</si>
  <si>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</si>
  <si>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</si>
  <si>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</si>
  <si>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</si>
  <si>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</si>
  <si>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</si>
  <si>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</si>
  <si>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</si>
  <si>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</si>
  <si>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</si>
  <si>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</si>
  <si>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</si>
  <si>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</si>
  <si>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</si>
  <si>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</si>
  <si>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</si>
  <si>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</si>
  <si>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</si>
  <si>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</si>
  <si>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</si>
  <si>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</si>
  <si>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</si>
  <si>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</si>
  <si>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</si>
  <si>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</si>
  <si>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</si>
  <si>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</si>
  <si>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</si>
  <si>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</si>
  <si>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</si>
  <si>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</si>
  <si>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</si>
  <si>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</si>
  <si>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</si>
  <si>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</si>
  <si>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</si>
  <si>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</si>
  <si>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</si>
  <si>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</si>
  <si>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</si>
  <si>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</si>
  <si>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</si>
  <si>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</si>
  <si>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</si>
  <si>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</si>
  <si>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</si>
  <si>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</si>
  <si>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</si>
  <si>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</si>
  <si>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</si>
  <si>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</si>
  <si>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</si>
  <si>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</si>
  <si>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</si>
  <si>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</si>
  <si>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</si>
  <si>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</si>
  <si>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</si>
  <si>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</si>
  <si>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</si>
  <si>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</si>
  <si>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</si>
  <si>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</si>
  <si>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</si>
  <si>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</si>
  <si>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</si>
  <si>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</si>
  <si>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</si>
  <si>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</si>
  <si>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</si>
  <si>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</si>
  <si>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</si>
  <si>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</si>
  <si>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</si>
  <si>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</si>
  <si>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</si>
  <si>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</si>
  <si>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</si>
  <si>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</si>
  <si>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</si>
  <si>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</si>
  <si>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</si>
  <si>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</si>
  <si>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</si>
  <si>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</si>
  <si>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</si>
  <si>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</si>
  <si>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</si>
  <si>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</si>
  <si>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</si>
  <si>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</si>
  <si>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</si>
  <si>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</si>
  <si>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</si>
  <si>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</si>
  <si>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</si>
  <si>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</si>
  <si>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</si>
  <si>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</si>
  <si>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</si>
  <si>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</si>
  <si>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</si>
  <si>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</si>
  <si>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</si>
  <si>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</si>
  <si>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</si>
  <si>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</si>
  <si>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</si>
  <si>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</si>
  <si>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</si>
  <si>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</si>
  <si>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</si>
  <si>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</si>
  <si>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</si>
  <si>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</si>
  <si>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</si>
  <si>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</si>
  <si>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</si>
  <si>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</si>
  <si>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</si>
  <si>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</si>
  <si>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</si>
  <si>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</si>
  <si>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</si>
  <si>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</si>
  <si>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</si>
  <si>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</si>
  <si>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</si>
  <si>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</si>
  <si>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</si>
  <si>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</si>
  <si>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</si>
  <si>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</si>
  <si>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</si>
  <si>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</si>
  <si>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</si>
  <si>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</si>
  <si>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</si>
  <si>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</si>
  <si>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</si>
  <si>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</si>
  <si>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</si>
  <si>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</si>
  <si>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</si>
  <si>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</si>
  <si>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</si>
  <si>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</si>
  <si>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</si>
  <si>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</si>
  <si>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</si>
  <si>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</si>
  <si>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</si>
  <si>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</si>
  <si>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</si>
  <si>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</si>
  <si>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</si>
  <si>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</si>
  <si>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</si>
  <si>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</si>
  <si>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</si>
  <si>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</si>
  <si>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</si>
  <si>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</si>
  <si>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</si>
  <si>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</si>
  <si>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</si>
  <si>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</si>
  <si>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</si>
  <si>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</si>
  <si>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</si>
  <si>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</si>
  <si>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</si>
  <si>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</si>
  <si>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</si>
  <si>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</si>
  <si>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</si>
  <si>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</si>
  <si>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</si>
  <si>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</si>
  <si>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</si>
  <si>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</si>
  <si>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</si>
  <si>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</si>
  <si>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</si>
  <si>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</si>
  <si>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</si>
  <si>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</si>
  <si>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</si>
  <si>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</si>
  <si>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</si>
  <si>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</si>
  <si>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</si>
  <si>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</si>
  <si>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</si>
  <si>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</si>
  <si>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</si>
  <si>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</si>
  <si>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</si>
  <si>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</si>
  <si>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</si>
  <si>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</si>
  <si>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</si>
  <si>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</si>
  <si>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</si>
  <si>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</si>
  <si>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</si>
  <si>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</si>
  <si>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</si>
  <si>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</si>
  <si>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</si>
  <si>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</si>
  <si>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</si>
  <si>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</si>
  <si>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</si>
  <si>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</si>
  <si>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</si>
  <si>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</si>
  <si>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</si>
  <si>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</si>
  <si>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</si>
  <si>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</si>
  <si>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</si>
  <si>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</si>
  <si>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</si>
  <si>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</si>
  <si>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</si>
  <si>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</si>
  <si>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</si>
  <si>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</si>
  <si>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</si>
  <si>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</si>
  <si>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</si>
  <si>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</si>
  <si>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</si>
  <si>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</si>
  <si>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</si>
  <si>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</si>
  <si>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</si>
  <si>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</si>
  <si>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</si>
  <si>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</si>
  <si>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</si>
  <si>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</si>
  <si>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</si>
  <si>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</si>
  <si>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</si>
  <si>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</si>
  <si>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</si>
  <si>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</si>
  <si>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</si>
  <si>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</si>
  <si>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</si>
  <si>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</si>
  <si>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</si>
  <si>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</si>
  <si>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</si>
  <si>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</si>
  <si>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</si>
  <si>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</si>
  <si>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</si>
  <si>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</si>
  <si>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</si>
  <si>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</si>
  <si>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</si>
  <si>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</si>
  <si>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</si>
  <si>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</si>
  <si>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</si>
  <si>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</si>
  <si>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</si>
  <si>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</si>
  <si>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</si>
  <si>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</si>
  <si>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</si>
  <si>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</si>
  <si>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</si>
  <si>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</si>
  <si>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</si>
  <si>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</si>
  <si>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</si>
  <si>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</si>
  <si>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</si>
  <si>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</si>
  <si>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</si>
  <si>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</si>
  <si>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</si>
  <si>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</si>
  <si>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</si>
  <si>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</si>
  <si>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</si>
  <si>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</si>
  <si>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</si>
  <si>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</si>
  <si>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</si>
  <si>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</si>
  <si>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</si>
  <si>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</si>
  <si>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</si>
  <si>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</si>
  <si>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</si>
  <si>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</si>
  <si>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</si>
  <si>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</si>
  <si>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</si>
  <si>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</si>
  <si>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</si>
  <si>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</si>
  <si>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</si>
  <si>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</si>
  <si>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</si>
  <si>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</si>
  <si>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</si>
  <si>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</si>
  <si>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</si>
  <si>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</si>
  <si>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</si>
  <si>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</si>
  <si>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</si>
  <si>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</si>
  <si>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</si>
  <si>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</si>
  <si>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</si>
  <si>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</si>
  <si>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</si>
  <si>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</si>
  <si>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</si>
  <si>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</si>
  <si>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</si>
  <si>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</si>
  <si>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</si>
  <si>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</si>
  <si>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</si>
  <si>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</si>
  <si>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</si>
  <si>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</si>
  <si>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</si>
  <si>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</si>
  <si>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</si>
  <si>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</si>
  <si>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</si>
  <si>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</si>
  <si>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</si>
  <si>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</si>
  <si>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</si>
  <si>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</si>
  <si>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</si>
  <si>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</si>
  <si>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</si>
  <si>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</si>
  <si>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</si>
  <si>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</si>
  <si>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</si>
  <si>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</si>
  <si>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</si>
  <si>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</si>
  <si>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</si>
  <si>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</si>
  <si>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</si>
  <si>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</si>
  <si>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</si>
  <si>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</si>
  <si>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</si>
  <si>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</si>
  <si>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</si>
  <si>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</si>
  <si>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</si>
  <si>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</si>
  <si>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</si>
  <si>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</si>
  <si>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</si>
  <si>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</si>
  <si>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</si>
  <si>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</si>
  <si>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</si>
  <si>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</si>
  <si>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</si>
  <si>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</si>
  <si>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</si>
  <si>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</si>
  <si>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</si>
  <si>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</si>
  <si>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</si>
  <si>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</si>
  <si>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</si>
  <si>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</si>
  <si>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</si>
  <si>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</si>
  <si>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</si>
  <si>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</si>
  <si>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</si>
  <si>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</si>
  <si>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</si>
  <si>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</si>
  <si>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</si>
  <si>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</si>
  <si>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</si>
  <si>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</si>
  <si>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</si>
  <si>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</si>
  <si>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</si>
  <si>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</si>
  <si>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</si>
  <si>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</si>
  <si>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</si>
  <si>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</si>
  <si>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</si>
  <si>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</si>
  <si>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</si>
  <si>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</si>
  <si>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</si>
  <si>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</si>
  <si>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</si>
  <si>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</si>
  <si>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</si>
  <si>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</si>
  <si>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</si>
  <si>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</si>
  <si>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</si>
  <si>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</si>
  <si>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</si>
  <si>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</si>
  <si>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</si>
  <si>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</si>
  <si>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</si>
  <si>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</si>
  <si>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</si>
  <si>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</si>
  <si>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</si>
  <si>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</si>
  <si>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</si>
  <si>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</si>
  <si>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</si>
  <si>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</si>
  <si>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</si>
  <si>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</si>
  <si>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</si>
  <si>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</si>
  <si>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</si>
  <si>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</si>
  <si>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</si>
  <si>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</si>
  <si>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</si>
  <si>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</si>
  <si>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</si>
  <si>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</si>
  <si>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</si>
  <si>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</si>
  <si>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</si>
  <si>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</si>
  <si>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</si>
  <si>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</si>
  <si>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</si>
  <si>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</si>
  <si>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</si>
  <si>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</si>
  <si>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</si>
  <si>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</si>
  <si>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</si>
  <si>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</si>
  <si>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</si>
  <si>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</si>
  <si>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</si>
  <si>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</si>
  <si>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</si>
  <si>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</si>
  <si>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</si>
  <si>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</si>
  <si>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</si>
  <si>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</si>
  <si>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</si>
  <si>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</si>
  <si>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</si>
  <si>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</si>
  <si>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</si>
  <si>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</si>
  <si>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</si>
  <si>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</si>
  <si>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</si>
  <si>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</si>
  <si>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</si>
  <si>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</si>
  <si>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</si>
  <si>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</si>
  <si>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</si>
  <si>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</si>
  <si>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</si>
  <si>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</si>
  <si>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</si>
  <si>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</si>
  <si>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</si>
  <si>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</si>
  <si>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</si>
  <si>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</si>
  <si>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</si>
  <si>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</si>
  <si>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</si>
  <si>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</si>
  <si>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</si>
  <si>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</si>
  <si>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</si>
  <si>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</si>
  <si>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</si>
  <si>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</si>
  <si>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</si>
  <si>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</si>
  <si>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</si>
  <si>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</si>
  <si>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</si>
  <si>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</si>
  <si>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</si>
  <si>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</si>
  <si>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</si>
  <si>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</si>
  <si>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</si>
  <si>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</si>
  <si>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</si>
  <si>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</si>
  <si>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</si>
  <si>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</si>
  <si>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</si>
  <si>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</si>
  <si>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</si>
  <si>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</si>
  <si>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</si>
  <si>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</si>
  <si>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</si>
  <si>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</si>
  <si>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</si>
  <si>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</si>
  <si>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</si>
  <si>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</si>
  <si>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</si>
  <si>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</si>
  <si>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</si>
  <si>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</si>
  <si>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</si>
  <si>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</si>
  <si>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</si>
  <si>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</si>
  <si>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</si>
  <si>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</si>
  <si>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</si>
  <si>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</si>
  <si>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</si>
  <si>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</si>
  <si>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</si>
  <si>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</si>
  <si>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</si>
  <si>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</si>
  <si>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</si>
  <si>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</si>
  <si>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</si>
  <si>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</si>
  <si>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</si>
  <si>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</si>
  <si>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</si>
  <si>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</si>
  <si>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</si>
  <si>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</si>
  <si>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</si>
  <si>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</si>
  <si>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</si>
  <si>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</si>
  <si>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</si>
  <si>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</si>
  <si>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</si>
  <si>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</si>
  <si>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</si>
  <si>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</si>
  <si>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</si>
  <si>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</si>
  <si>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</si>
  <si>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</si>
  <si>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</si>
  <si>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</si>
  <si>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</si>
  <si>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</si>
  <si>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</si>
  <si>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</si>
  <si>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</si>
  <si>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</si>
  <si>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</si>
  <si>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</si>
  <si>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</si>
  <si>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</si>
  <si>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</si>
  <si>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</si>
  <si>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</si>
  <si>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</si>
  <si>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</si>
  <si>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</si>
  <si>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</si>
  <si>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</si>
  <si>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</si>
  <si>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</si>
  <si>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</si>
  <si>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</si>
  <si>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</si>
  <si>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</si>
  <si>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</si>
  <si>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</si>
  <si>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</si>
  <si>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</si>
  <si>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</si>
  <si>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</si>
  <si>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</si>
  <si>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</si>
  <si>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</si>
  <si>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</si>
  <si>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</si>
  <si>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</si>
  <si>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</si>
  <si>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</si>
  <si>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</si>
  <si>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</si>
  <si>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</si>
  <si>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</si>
  <si>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</si>
  <si>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</si>
  <si>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</si>
  <si>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</si>
  <si>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</si>
  <si>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</si>
  <si>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</si>
  <si>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</si>
  <si>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</si>
  <si>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</si>
  <si>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</si>
  <si>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</si>
  <si>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</si>
  <si>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</si>
  <si>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</si>
  <si>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</si>
  <si>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</si>
  <si>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</si>
  <si>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</si>
  <si>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</si>
  <si>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</si>
  <si>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</si>
  <si>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</si>
  <si>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</si>
  <si>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</si>
  <si>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</si>
  <si>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</si>
  <si>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</si>
  <si>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</si>
  <si>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</si>
  <si>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</si>
  <si>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</si>
  <si>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</si>
  <si>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</si>
  <si>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</si>
  <si>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</si>
  <si>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</si>
  <si>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</si>
  <si>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</si>
  <si>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</si>
  <si>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</si>
  <si>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</si>
  <si>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</si>
  <si>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</si>
  <si>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</si>
  <si>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</si>
  <si>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</si>
  <si>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</si>
  <si>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</si>
  <si>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</si>
  <si>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</si>
  <si>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</si>
  <si>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</si>
  <si>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</si>
  <si>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</si>
  <si>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</si>
  <si>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</si>
  <si>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</si>
  <si>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</si>
  <si>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</si>
  <si>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</si>
  <si>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</si>
  <si>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</si>
  <si>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</si>
  <si>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</si>
  <si>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</si>
  <si>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</si>
  <si>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</si>
  <si>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</si>
  <si>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</si>
  <si>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</si>
  <si>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</si>
  <si>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</si>
  <si>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</si>
  <si>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</si>
  <si>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</si>
  <si>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</si>
  <si>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</si>
  <si>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</si>
  <si>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</si>
  <si>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</si>
  <si>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</si>
  <si>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</si>
  <si>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</si>
  <si>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</si>
  <si>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</si>
  <si>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</si>
  <si>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</si>
  <si>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</si>
  <si>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</si>
  <si>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</si>
  <si>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</si>
  <si>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</si>
  <si>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</si>
  <si>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</si>
  <si>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</si>
  <si>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</si>
  <si>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</si>
  <si>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</si>
  <si>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</si>
  <si>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</si>
  <si>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</si>
  <si>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</si>
  <si>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</si>
  <si>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</si>
  <si>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</si>
  <si>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</si>
  <si>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</si>
  <si>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</si>
  <si>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</si>
  <si>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</si>
  <si>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</si>
  <si>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>ROCK CITY volumes</t>
  </si>
  <si>
    <t>TENTOMEN PU</t>
  </si>
  <si>
    <t>ROCK CITY PU</t>
  </si>
  <si>
    <t>VEZI PU</t>
  </si>
  <si>
    <t>MINT</t>
  </si>
  <si>
    <t>DEEP ROSE 
RAL 4008</t>
  </si>
  <si>
    <t>MINT   
RAL 6027</t>
  </si>
  <si>
    <t>14</t>
  </si>
  <si>
    <t>360-1052PU</t>
  </si>
  <si>
    <t xml:space="preserve">  KIDS</t>
  </si>
  <si>
    <t>360-1048/1PU</t>
  </si>
  <si>
    <t>360-1048/2PU</t>
  </si>
  <si>
    <t>360-1049/1PU</t>
  </si>
  <si>
    <t>360-1049/2PU</t>
  </si>
  <si>
    <t>metal</t>
  </si>
  <si>
    <t>1 piece t-nut 
for plywood</t>
  </si>
  <si>
    <t>3x3x1,5 cm</t>
  </si>
  <si>
    <t>MINI LEATHER 
tool bag</t>
  </si>
  <si>
    <t>360-1041PU-01</t>
  </si>
  <si>
    <t>360-1041PU-02</t>
  </si>
  <si>
    <t>360-1041PU-03</t>
  </si>
  <si>
    <t>360-1041PU-04</t>
  </si>
  <si>
    <t>360-1041PU-05</t>
  </si>
  <si>
    <t>360-1041PU-06</t>
  </si>
  <si>
    <t>360-1041PU-09</t>
  </si>
  <si>
    <t>360-1041PU-11</t>
  </si>
  <si>
    <t>360-1041PU-12</t>
  </si>
  <si>
    <t>360-1041PU-14</t>
  </si>
  <si>
    <t>360-1041PU-100</t>
  </si>
  <si>
    <t>360-1042PU-01</t>
  </si>
  <si>
    <t>360-1042PU-02</t>
  </si>
  <si>
    <t>360-1042PU-03</t>
  </si>
  <si>
    <t>360-1042PU-04</t>
  </si>
  <si>
    <t>360-1042PU-05</t>
  </si>
  <si>
    <t>360-1042PU-06</t>
  </si>
  <si>
    <t>360-1042PU-09</t>
  </si>
  <si>
    <t>360-1042PU-11</t>
  </si>
  <si>
    <t>360-1042PU-12</t>
  </si>
  <si>
    <t>360-1042PU-14</t>
  </si>
  <si>
    <t>360-1042PU-100</t>
  </si>
  <si>
    <t>360-1043PU-01</t>
  </si>
  <si>
    <t>360-1043PU-02</t>
  </si>
  <si>
    <t>360-1043PU-03</t>
  </si>
  <si>
    <t>360-1043PU-04</t>
  </si>
  <si>
    <t>360-1043PU-05</t>
  </si>
  <si>
    <t>360-1043PU-06</t>
  </si>
  <si>
    <t>360-1043PU-09</t>
  </si>
  <si>
    <t>360-1043PU-11</t>
  </si>
  <si>
    <t>360-1043PU-12</t>
  </si>
  <si>
    <t>360-1043PU-14</t>
  </si>
  <si>
    <t>360-1043PU-100</t>
  </si>
  <si>
    <t>360-1044PU-01</t>
  </si>
  <si>
    <t>360-1044PU-02</t>
  </si>
  <si>
    <t>360-1044PU-03</t>
  </si>
  <si>
    <t>360-1044PU-04</t>
  </si>
  <si>
    <t>360-1044PU-05</t>
  </si>
  <si>
    <t>360-1044PU-06</t>
  </si>
  <si>
    <t>360-1044PU-09</t>
  </si>
  <si>
    <t>360-1044PU-11</t>
  </si>
  <si>
    <t>360-1044PU-12</t>
  </si>
  <si>
    <t>360-1044PU-14</t>
  </si>
  <si>
    <t>360-1044PU-100</t>
  </si>
  <si>
    <t>360-1045PU-01</t>
  </si>
  <si>
    <t>360-1045PU-02</t>
  </si>
  <si>
    <t>360-1045PU-03</t>
  </si>
  <si>
    <t>360-1045PU-04</t>
  </si>
  <si>
    <t>360-1045PU-05</t>
  </si>
  <si>
    <t>360-1045PU-06</t>
  </si>
  <si>
    <t>360-1045PU-09</t>
  </si>
  <si>
    <t>360-1045PU-11</t>
  </si>
  <si>
    <t>360-1045PU-12</t>
  </si>
  <si>
    <t>360-1045PU-14</t>
  </si>
  <si>
    <t>360-1045PU-100</t>
  </si>
  <si>
    <t>360-1046PU-01</t>
  </si>
  <si>
    <t>360-1046PU-02</t>
  </si>
  <si>
    <t>360-1046PU-03</t>
  </si>
  <si>
    <t>360-1046PU-04</t>
  </si>
  <si>
    <t>360-1046PU-05</t>
  </si>
  <si>
    <t>360-1046PU-06</t>
  </si>
  <si>
    <t>360-1046PU-09</t>
  </si>
  <si>
    <t>360-1046PU-11</t>
  </si>
  <si>
    <t>360-1046PU-12</t>
  </si>
  <si>
    <t>360-1046PU-14</t>
  </si>
  <si>
    <t>360-1046PU-100</t>
  </si>
  <si>
    <t>360-1047PU-01</t>
  </si>
  <si>
    <t>360-1047PU-02</t>
  </si>
  <si>
    <t>360-1047PU-03</t>
  </si>
  <si>
    <t>360-1047PU-04</t>
  </si>
  <si>
    <t>360-1047PU-05</t>
  </si>
  <si>
    <t>360-1047PU-06</t>
  </si>
  <si>
    <t>360-1047PU-09</t>
  </si>
  <si>
    <t>360-1047PU-11</t>
  </si>
  <si>
    <t>360-1047PU-12</t>
  </si>
  <si>
    <t>360-1047PU-14</t>
  </si>
  <si>
    <t>360-1047PU-100</t>
  </si>
  <si>
    <t>360-1048/1PU-01</t>
  </si>
  <si>
    <t>360-1048/1PU-02</t>
  </si>
  <si>
    <t>360-1048/1PU-03</t>
  </si>
  <si>
    <t>360-1048/1PU-04</t>
  </si>
  <si>
    <t>360-1048/1PU-05</t>
  </si>
  <si>
    <t>360-1048/1PU-06</t>
  </si>
  <si>
    <t>360-1048/1PU-09</t>
  </si>
  <si>
    <t>360-1048/1PU-11</t>
  </si>
  <si>
    <t>360-1048/1PU-12</t>
  </si>
  <si>
    <t>360-1048/1PU-14</t>
  </si>
  <si>
    <t>360-1048/1PU-100</t>
  </si>
  <si>
    <t>360-1048/2PU-01</t>
  </si>
  <si>
    <t>360-1048/2PU-02</t>
  </si>
  <si>
    <t>360-1048/2PU-03</t>
  </si>
  <si>
    <t>360-1048/2PU-04</t>
  </si>
  <si>
    <t>360-1048/2PU-05</t>
  </si>
  <si>
    <t>360-1048/2PU-06</t>
  </si>
  <si>
    <t>360-1048/2PU-09</t>
  </si>
  <si>
    <t>360-1048/2PU-11</t>
  </si>
  <si>
    <t>360-1048/2PU-12</t>
  </si>
  <si>
    <t>360-1048/2PU-14</t>
  </si>
  <si>
    <t>360-1048/2PU-100</t>
  </si>
  <si>
    <t>360-1049/1PU-01</t>
  </si>
  <si>
    <t>360-1049/1PU-02</t>
  </si>
  <si>
    <t>360-1049/1PU-03</t>
  </si>
  <si>
    <t>360-1049/1PU-04</t>
  </si>
  <si>
    <t>360-1049/1PU-05</t>
  </si>
  <si>
    <t>360-1049/1PU-06</t>
  </si>
  <si>
    <t>360-1049/1PU-09</t>
  </si>
  <si>
    <t>360-1049/1PU-11</t>
  </si>
  <si>
    <t>360-1049/1PU-12</t>
  </si>
  <si>
    <t>360-1049/1PU-14</t>
  </si>
  <si>
    <t>360-1049/1PU-100</t>
  </si>
  <si>
    <t>360-1049/2PU-01</t>
  </si>
  <si>
    <t>360-1049/2PU-02</t>
  </si>
  <si>
    <t>360-1049/2PU-03</t>
  </si>
  <si>
    <t>360-1049/2PU-04</t>
  </si>
  <si>
    <t>360-1049/2PU-05</t>
  </si>
  <si>
    <t>360-1049/2PU-06</t>
  </si>
  <si>
    <t>360-1049/2PU-09</t>
  </si>
  <si>
    <t>360-1049/2PU-11</t>
  </si>
  <si>
    <t>360-1049/2PU-12</t>
  </si>
  <si>
    <t>360-1049/2PU-14</t>
  </si>
  <si>
    <t>360-1049/2PU-100</t>
  </si>
  <si>
    <t>360-1050PU-01</t>
  </si>
  <si>
    <t>360-1050PU-02</t>
  </si>
  <si>
    <t>360-1050PU-03</t>
  </si>
  <si>
    <t>360-1050PU-04</t>
  </si>
  <si>
    <t>360-1050PU-05</t>
  </si>
  <si>
    <t>360-1050PU-06</t>
  </si>
  <si>
    <t>360-1050PU-09</t>
  </si>
  <si>
    <t>360-1050PU-11</t>
  </si>
  <si>
    <t>360-1050PU-12</t>
  </si>
  <si>
    <t>360-1050PU-14</t>
  </si>
  <si>
    <t>360-1050PU-100</t>
  </si>
  <si>
    <t>360-1051PU-01</t>
  </si>
  <si>
    <t>360-1051PU-02</t>
  </si>
  <si>
    <t>360-1051PU-03</t>
  </si>
  <si>
    <t>360-1051PU-04</t>
  </si>
  <si>
    <t>360-1051PU-05</t>
  </si>
  <si>
    <t>360-1051PU-06</t>
  </si>
  <si>
    <t>360-1051PU-09</t>
  </si>
  <si>
    <t>360-1051PU-11</t>
  </si>
  <si>
    <t>360-1051PU-12</t>
  </si>
  <si>
    <t>360-1051PU-14</t>
  </si>
  <si>
    <t>360-1051PU-100</t>
  </si>
  <si>
    <t>360-1052PU-01</t>
  </si>
  <si>
    <t>360-1052PU-02</t>
  </si>
  <si>
    <t>360-1052PU-03</t>
  </si>
  <si>
    <t>360-1052PU-04</t>
  </si>
  <si>
    <t>360-1052PU-05</t>
  </si>
  <si>
    <t>360-1052PU-06</t>
  </si>
  <si>
    <t>360-1052PU-09</t>
  </si>
  <si>
    <t>360-1052PU-11</t>
  </si>
  <si>
    <t>360-1052PU-12</t>
  </si>
  <si>
    <t>360-1052PU-14</t>
  </si>
  <si>
    <t>360-1052PU-100</t>
  </si>
  <si>
    <t>MATT</t>
  </si>
  <si>
    <t>360 GRP VOLUMES</t>
  </si>
  <si>
    <t>MDT</t>
  </si>
  <si>
    <t>deep rose</t>
  </si>
  <si>
    <t>not
available</t>
  </si>
  <si>
    <t>360-304-DT-09</t>
  </si>
  <si>
    <t>360-016-DT-99</t>
  </si>
  <si>
    <t>360-121-DT-99</t>
  </si>
  <si>
    <t>360-122-DT-99</t>
  </si>
  <si>
    <t>360-123-DT-99</t>
  </si>
  <si>
    <t>360-221-DT-99</t>
  </si>
  <si>
    <t>360-222-DT-99</t>
  </si>
  <si>
    <t>360-223-DT-99</t>
  </si>
  <si>
    <t>360-224-DT-99</t>
  </si>
  <si>
    <t>360-225-DT-99</t>
  </si>
  <si>
    <t>360-226-DT-99</t>
  </si>
  <si>
    <t>360-227-DT-99</t>
  </si>
  <si>
    <t>360-228-DT-99</t>
  </si>
  <si>
    <t>360-229-DT-99</t>
  </si>
  <si>
    <t>360-230-DT-99</t>
  </si>
  <si>
    <t>360-301-DT-99</t>
  </si>
  <si>
    <t>360-302-DT-99</t>
  </si>
  <si>
    <t>360-303-DT-99</t>
  </si>
  <si>
    <t>360-304-DT-99</t>
  </si>
  <si>
    <t>360-305-DT-99</t>
  </si>
  <si>
    <t>360-306-DT-99</t>
  </si>
  <si>
    <t>360-307-DT-99</t>
  </si>
  <si>
    <t>360-308-DT-99</t>
  </si>
  <si>
    <t>360-309-DT-99</t>
  </si>
  <si>
    <t>360-310-DT-99</t>
  </si>
  <si>
    <t>360-311-DT-99</t>
  </si>
  <si>
    <t>360-312-DT-99</t>
  </si>
  <si>
    <t>360-313-DT-99</t>
  </si>
  <si>
    <t>360-314-DT-99</t>
  </si>
  <si>
    <t>360-315-DT-99</t>
  </si>
  <si>
    <t>360-316-DT-99</t>
  </si>
  <si>
    <t>360-317-DT-99</t>
  </si>
  <si>
    <t>360-318-DT-99</t>
  </si>
  <si>
    <t>360-319-DT-99</t>
  </si>
  <si>
    <t>360-320-DT-99</t>
  </si>
  <si>
    <t>360-395-DT-99</t>
  </si>
  <si>
    <t>360-399-DT-99</t>
  </si>
  <si>
    <t>360-406-DT-99</t>
  </si>
  <si>
    <t>360-409-DT-99</t>
  </si>
  <si>
    <t>360-410-DT-99</t>
  </si>
  <si>
    <t>360-411-DT-99</t>
  </si>
  <si>
    <t>360-412-DT-99</t>
  </si>
  <si>
    <t>360-413-DT-99</t>
  </si>
  <si>
    <t>360-414-DT-99</t>
  </si>
  <si>
    <t>360-415-DT-99</t>
  </si>
  <si>
    <t>360-416-DT-99</t>
  </si>
  <si>
    <t>360-417-DT-99</t>
  </si>
  <si>
    <t>360-418-DT-99</t>
  </si>
  <si>
    <t>360-419-DT-99</t>
  </si>
  <si>
    <t>360-420-DT-99</t>
  </si>
  <si>
    <t>360-461-DT-99</t>
  </si>
  <si>
    <t>360-463-DT-99</t>
  </si>
  <si>
    <t>360-464-DT-99</t>
  </si>
  <si>
    <t>360-470-DT-99</t>
  </si>
  <si>
    <t>360-471-DT-99</t>
  </si>
  <si>
    <t>360-474-DT-99</t>
  </si>
  <si>
    <t>360-478-DT-99</t>
  </si>
  <si>
    <t>360-479-DT-99</t>
  </si>
  <si>
    <t>360-1053PU</t>
  </si>
  <si>
    <t>360-1053PU-01</t>
  </si>
  <si>
    <t>360-1053PU-02</t>
  </si>
  <si>
    <t>360-1053PU-03</t>
  </si>
  <si>
    <t>360-1053PU-04</t>
  </si>
  <si>
    <t>360-1053PU-05</t>
  </si>
  <si>
    <t>360-1053PU-06</t>
  </si>
  <si>
    <t>360-1053PU-09</t>
  </si>
  <si>
    <t>360-1053PU-11</t>
  </si>
  <si>
    <t>360-1053PU-12</t>
  </si>
  <si>
    <t>360-1053PU-14</t>
  </si>
  <si>
    <t>360-015PU-DT</t>
  </si>
  <si>
    <t>wood insert</t>
  </si>
  <si>
    <t xml:space="preserve">122x43x15 cm, 
44x67x15 cm, 
44x30x15 cm </t>
  </si>
  <si>
    <t>67x44x15 cm, 
44x30x15 cm, 
44x30x15 cm</t>
  </si>
  <si>
    <t>12x12x5 cm, 
14x14x6 cm, 
20x20x10 cm, 
25x25x13 cm, 
30x30x15 cm</t>
  </si>
  <si>
    <t>12x12x5 cm, 
14x14x6 cm, 
20x20x10 cm, 
25x25x13 cm, 
30x30x15 cm, 
40x40x20 cm, 
50x50x25 cm</t>
  </si>
  <si>
    <t>32x32x8 cm, 
32x32x8 cm, 
32x32x12 cm, 
49x49x13 cm, 
50x50x22cm</t>
  </si>
  <si>
    <t>19,5x19,5x8 cm, 
25x25x10 cm, 
29,5x29,5x9 cm, 
41x41x18 cm, 
49x49x19 cm</t>
  </si>
  <si>
    <t>32x32x5 cm, 
31x31x7,5 cm, 
33x33x11 cm</t>
  </si>
  <si>
    <t>15x12x4,5 cm, 
20x16x5,5 cm, 
25x18x6,5 cm, 
30x23x7,5 cm, 
34,5x25,5x7 cm</t>
  </si>
  <si>
    <t>19,5x19,5x4 cm, 20x20x5,5 cm, 
20x20x7,5 cm</t>
  </si>
  <si>
    <t>40x40x15 cm, 
35x35x9 cm, 
30x30x8,5 cm, 
25x25x8 cm</t>
  </si>
  <si>
    <t>97x97x13 cm</t>
  </si>
  <si>
    <r>
      <t>14x12x6 cm, 
30x25x13 cm, 
19x10x8,5 cm, 
19,5x14,5x8 cm, 24,5x12,5x10,5 cm, 
25x21x11 cm, 
28,5x15x13,5 c</t>
    </r>
    <r>
      <rPr>
        <sz val="11"/>
        <rFont val="Calibri"/>
        <family val="2"/>
        <scheme val="minor"/>
      </rPr>
      <t>m</t>
    </r>
  </si>
  <si>
    <t>360-151</t>
  </si>
  <si>
    <t>360-152-B</t>
  </si>
  <si>
    <t>360-153</t>
  </si>
  <si>
    <t>360-154</t>
  </si>
  <si>
    <t>360-153-B</t>
  </si>
  <si>
    <t>360-154-B</t>
  </si>
  <si>
    <t>360-152</t>
  </si>
  <si>
    <t>360-156</t>
  </si>
  <si>
    <t>360-156-B</t>
  </si>
  <si>
    <t>360-157</t>
  </si>
  <si>
    <t>360-157-B</t>
  </si>
  <si>
    <t>360-158</t>
  </si>
  <si>
    <t>360-158-B</t>
  </si>
  <si>
    <t>360-159</t>
  </si>
  <si>
    <t>360-159-B</t>
  </si>
  <si>
    <t>360-160</t>
  </si>
  <si>
    <t>360-160-B</t>
  </si>
  <si>
    <t>78x78,5x38,5 cm</t>
  </si>
  <si>
    <t>25x25x6 cm
25x25,5x6,5 cm
33x33x6,5 cm</t>
  </si>
  <si>
    <t>33x33x13,5 cm
40x41,5x13 cm</t>
  </si>
  <si>
    <t>34x34,5x11,5 cm
42x41x14 cm</t>
  </si>
  <si>
    <t>33,5x33,5x10 cm
33x34x12,5 cm</t>
  </si>
  <si>
    <t>57,5x58x22,5 cm</t>
  </si>
  <si>
    <t>48x48x13,5  cm</t>
  </si>
  <si>
    <t>360 PU</t>
  </si>
  <si>
    <t>360 GRP</t>
  </si>
  <si>
    <t>ESPACE GRP</t>
  </si>
  <si>
    <t>SNAP GRP</t>
  </si>
  <si>
    <t>CHEETA GRP</t>
  </si>
  <si>
    <t>LYNX GRP</t>
  </si>
  <si>
    <t>LYNX PU</t>
  </si>
  <si>
    <t>READY  PU</t>
  </si>
  <si>
    <t>READY GRP</t>
  </si>
  <si>
    <t>ROCK CITY GRP</t>
  </si>
  <si>
    <t>DELTA GRP</t>
  </si>
  <si>
    <t>ARTLINE GRP</t>
  </si>
  <si>
    <t>BLUE PILL GRP</t>
  </si>
  <si>
    <t>SO ILL volumes</t>
  </si>
  <si>
    <t>TENTOMEN GRP</t>
  </si>
  <si>
    <t>VEZI GRP</t>
  </si>
  <si>
    <t>NEO PU</t>
  </si>
  <si>
    <t>NEO GRP</t>
  </si>
  <si>
    <t>B</t>
  </si>
  <si>
    <t>360-155</t>
  </si>
  <si>
    <t>360 ID</t>
  </si>
  <si>
    <t>360-151-01</t>
  </si>
  <si>
    <t>360-151-02</t>
  </si>
  <si>
    <t>360-151-03</t>
  </si>
  <si>
    <t>360-151-04</t>
  </si>
  <si>
    <t>360-151-05</t>
  </si>
  <si>
    <t>360-151-06</t>
  </si>
  <si>
    <t>360-151-07</t>
  </si>
  <si>
    <t>360-151-08</t>
  </si>
  <si>
    <t>360-151-09</t>
  </si>
  <si>
    <t>360-151-10</t>
  </si>
  <si>
    <t>360-151-11</t>
  </si>
  <si>
    <t>360-151-12</t>
  </si>
  <si>
    <t>360-151-13</t>
  </si>
  <si>
    <t>360-151-100</t>
  </si>
  <si>
    <t>360-152-01</t>
  </si>
  <si>
    <t>360-152-02</t>
  </si>
  <si>
    <t>360-152-03</t>
  </si>
  <si>
    <t>360-152-04</t>
  </si>
  <si>
    <t>360-152-05</t>
  </si>
  <si>
    <t>360-152-06</t>
  </si>
  <si>
    <t>360-152-07</t>
  </si>
  <si>
    <t>360-152-08</t>
  </si>
  <si>
    <t>360-152-09</t>
  </si>
  <si>
    <t>360-152-10</t>
  </si>
  <si>
    <t>360-152-11</t>
  </si>
  <si>
    <t>360-152-12</t>
  </si>
  <si>
    <t>360-152-13</t>
  </si>
  <si>
    <t>360-152-100</t>
  </si>
  <si>
    <t>360-152-B-01</t>
  </si>
  <si>
    <t>360-152-B-02</t>
  </si>
  <si>
    <t>360-152-B-03</t>
  </si>
  <si>
    <t>360-152-B-04</t>
  </si>
  <si>
    <t>360-152-B-05</t>
  </si>
  <si>
    <t>360-152-B-06</t>
  </si>
  <si>
    <t>360-152-B-07</t>
  </si>
  <si>
    <t>360-152-B-08</t>
  </si>
  <si>
    <t>360-152-B-09</t>
  </si>
  <si>
    <t>360-152-B-10</t>
  </si>
  <si>
    <t>360-152-B-11</t>
  </si>
  <si>
    <t>360-152-B-12</t>
  </si>
  <si>
    <t>360-152-B-13</t>
  </si>
  <si>
    <t>360-152-B-100</t>
  </si>
  <si>
    <t>360-153-01</t>
  </si>
  <si>
    <t>360-153-02</t>
  </si>
  <si>
    <t>360-153-03</t>
  </si>
  <si>
    <t>360-153-04</t>
  </si>
  <si>
    <t>360-153-05</t>
  </si>
  <si>
    <t>360-153-06</t>
  </si>
  <si>
    <t>360-153-07</t>
  </si>
  <si>
    <t>360-153-08</t>
  </si>
  <si>
    <t>360-153-09</t>
  </si>
  <si>
    <t>360-153-10</t>
  </si>
  <si>
    <t>360-153-11</t>
  </si>
  <si>
    <t>360-153-12</t>
  </si>
  <si>
    <t>360-153-13</t>
  </si>
  <si>
    <t>360-153-100</t>
  </si>
  <si>
    <t>360-153-B-01</t>
  </si>
  <si>
    <t>360-153-B-02</t>
  </si>
  <si>
    <t>360-153-B-03</t>
  </si>
  <si>
    <t>360-153-B-04</t>
  </si>
  <si>
    <t>360-153-B-05</t>
  </si>
  <si>
    <t>360-153-B-06</t>
  </si>
  <si>
    <t>360-153-B-07</t>
  </si>
  <si>
    <t>360-153-B-08</t>
  </si>
  <si>
    <t>360-153-B-09</t>
  </si>
  <si>
    <t>360-153-B-10</t>
  </si>
  <si>
    <t>360-153-B-11</t>
  </si>
  <si>
    <t>360-153-B-12</t>
  </si>
  <si>
    <t>360-153-B-13</t>
  </si>
  <si>
    <t>360-153-B-100</t>
  </si>
  <si>
    <t>360-154-01</t>
  </si>
  <si>
    <t>360-154-02</t>
  </si>
  <si>
    <t>360-154-03</t>
  </si>
  <si>
    <t>360-154-04</t>
  </si>
  <si>
    <t>360-154-05</t>
  </si>
  <si>
    <t>360-154-06</t>
  </si>
  <si>
    <t>360-154-07</t>
  </si>
  <si>
    <t>360-154-08</t>
  </si>
  <si>
    <t>360-154-09</t>
  </si>
  <si>
    <t>360-154-10</t>
  </si>
  <si>
    <t>360-154-11</t>
  </si>
  <si>
    <t>360-154-12</t>
  </si>
  <si>
    <t>360-154-13</t>
  </si>
  <si>
    <t>360-154-100</t>
  </si>
  <si>
    <t>360-154-B-01</t>
  </si>
  <si>
    <t>360-154-B-02</t>
  </si>
  <si>
    <t>360-154-B-03</t>
  </si>
  <si>
    <t>360-154-B-04</t>
  </si>
  <si>
    <t>360-154-B-05</t>
  </si>
  <si>
    <t>360-154-B-06</t>
  </si>
  <si>
    <t>360-154-B-07</t>
  </si>
  <si>
    <t>360-154-B-08</t>
  </si>
  <si>
    <t>360-154-B-09</t>
  </si>
  <si>
    <t>360-154-B-10</t>
  </si>
  <si>
    <t>360-154-B-11</t>
  </si>
  <si>
    <t>360-154-B-12</t>
  </si>
  <si>
    <t>360-154-B-13</t>
  </si>
  <si>
    <t>360-154-B-100</t>
  </si>
  <si>
    <t>360-155-01</t>
  </si>
  <si>
    <t>360-155-02</t>
  </si>
  <si>
    <t>360-155-03</t>
  </si>
  <si>
    <t>360-155-04</t>
  </si>
  <si>
    <t>360-155-05</t>
  </si>
  <si>
    <t>360-155-06</t>
  </si>
  <si>
    <t>360-155-07</t>
  </si>
  <si>
    <t>360-155-08</t>
  </si>
  <si>
    <t>360-155-09</t>
  </si>
  <si>
    <t>360-155-10</t>
  </si>
  <si>
    <t>360-155-11</t>
  </si>
  <si>
    <t>360-155-12</t>
  </si>
  <si>
    <t>360-155-13</t>
  </si>
  <si>
    <t>360-155-100</t>
  </si>
  <si>
    <t>360-156-01</t>
  </si>
  <si>
    <t>360-156-02</t>
  </si>
  <si>
    <t>360-156-03</t>
  </si>
  <si>
    <t>360-156-04</t>
  </si>
  <si>
    <t>360-156-05</t>
  </si>
  <si>
    <t>360-156-06</t>
  </si>
  <si>
    <t>360-156-07</t>
  </si>
  <si>
    <t>360-156-08</t>
  </si>
  <si>
    <t>360-156-09</t>
  </si>
  <si>
    <t>360-156-10</t>
  </si>
  <si>
    <t>360-156-11</t>
  </si>
  <si>
    <t>360-156-12</t>
  </si>
  <si>
    <t>360-156-13</t>
  </si>
  <si>
    <t>360-156-100</t>
  </si>
  <si>
    <t>360-156-B-01</t>
  </si>
  <si>
    <t>360-156-B-02</t>
  </si>
  <si>
    <t>360-156-B-03</t>
  </si>
  <si>
    <t>360-156-B-04</t>
  </si>
  <si>
    <t>360-156-B-05</t>
  </si>
  <si>
    <t>360-156-B-06</t>
  </si>
  <si>
    <t>360-156-B-07</t>
  </si>
  <si>
    <t>360-156-B-08</t>
  </si>
  <si>
    <t>360-156-B-09</t>
  </si>
  <si>
    <t>360-156-B-10</t>
  </si>
  <si>
    <t>360-156-B-11</t>
  </si>
  <si>
    <t>360-156-B-12</t>
  </si>
  <si>
    <t>360-156-B-13</t>
  </si>
  <si>
    <t>360-156-B-100</t>
  </si>
  <si>
    <t>360-157-01</t>
  </si>
  <si>
    <t>360-157-02</t>
  </si>
  <si>
    <t>360-157-03</t>
  </si>
  <si>
    <t>360-157-04</t>
  </si>
  <si>
    <t>360-157-05</t>
  </si>
  <si>
    <t>360-157-06</t>
  </si>
  <si>
    <t>360-157-07</t>
  </si>
  <si>
    <t>360-157-08</t>
  </si>
  <si>
    <t>360-157-09</t>
  </si>
  <si>
    <t>360-157-10</t>
  </si>
  <si>
    <t>360-157-11</t>
  </si>
  <si>
    <t>360-157-12</t>
  </si>
  <si>
    <t>360-157-13</t>
  </si>
  <si>
    <t>360-157-100</t>
  </si>
  <si>
    <t>360-157-B-01</t>
  </si>
  <si>
    <t>360-157-B-02</t>
  </si>
  <si>
    <t>360-157-B-03</t>
  </si>
  <si>
    <t>360-157-B-04</t>
  </si>
  <si>
    <t>360-157-B-05</t>
  </si>
  <si>
    <t>360-157-B-06</t>
  </si>
  <si>
    <t>360-157-B-07</t>
  </si>
  <si>
    <t>360-157-B-08</t>
  </si>
  <si>
    <t>360-157-B-09</t>
  </si>
  <si>
    <t>360-157-B-10</t>
  </si>
  <si>
    <t>360-157-B-11</t>
  </si>
  <si>
    <t>360-157-B-12</t>
  </si>
  <si>
    <t>360-157-B-13</t>
  </si>
  <si>
    <t>360-157-B-100</t>
  </si>
  <si>
    <t>360-158-01</t>
  </si>
  <si>
    <t>360-158-02</t>
  </si>
  <si>
    <t>360-158-03</t>
  </si>
  <si>
    <t>360-158-04</t>
  </si>
  <si>
    <t>360-158-05</t>
  </si>
  <si>
    <t>360-158-06</t>
  </si>
  <si>
    <t>360-158-07</t>
  </si>
  <si>
    <t>360-158-08</t>
  </si>
  <si>
    <t>360-158-09</t>
  </si>
  <si>
    <t>360-158-10</t>
  </si>
  <si>
    <t>360-158-11</t>
  </si>
  <si>
    <t>360-158-12</t>
  </si>
  <si>
    <t>360-158-13</t>
  </si>
  <si>
    <t>360-158-100</t>
  </si>
  <si>
    <t>360-158-B-01</t>
  </si>
  <si>
    <t>360-158-B-02</t>
  </si>
  <si>
    <t>360-158-B-03</t>
  </si>
  <si>
    <t>360-158-B-04</t>
  </si>
  <si>
    <t>360-158-B-05</t>
  </si>
  <si>
    <t>360-158-B-06</t>
  </si>
  <si>
    <t>360-158-B-07</t>
  </si>
  <si>
    <t>360-158-B-08</t>
  </si>
  <si>
    <t>360-158-B-09</t>
  </si>
  <si>
    <t>360-158-B-10</t>
  </si>
  <si>
    <t>360-158-B-11</t>
  </si>
  <si>
    <t>360-158-B-12</t>
  </si>
  <si>
    <t>360-158-B-13</t>
  </si>
  <si>
    <t>360-158-B-100</t>
  </si>
  <si>
    <t>360-159-01</t>
  </si>
  <si>
    <t>360-159-02</t>
  </si>
  <si>
    <t>360-159-03</t>
  </si>
  <si>
    <t>360-159-04</t>
  </si>
  <si>
    <t>360-159-05</t>
  </si>
  <si>
    <t>360-159-06</t>
  </si>
  <si>
    <t>360-159-07</t>
  </si>
  <si>
    <t>360-159-08</t>
  </si>
  <si>
    <t>360-159-09</t>
  </si>
  <si>
    <t>360-159-10</t>
  </si>
  <si>
    <t>360-159-11</t>
  </si>
  <si>
    <t>360-159-12</t>
  </si>
  <si>
    <t>360-159-13</t>
  </si>
  <si>
    <t>360-159-100</t>
  </si>
  <si>
    <t>360-159-B-01</t>
  </si>
  <si>
    <t>360-159-B-02</t>
  </si>
  <si>
    <t>360-159-B-03</t>
  </si>
  <si>
    <t>360-159-B-04</t>
  </si>
  <si>
    <t>360-159-B-05</t>
  </si>
  <si>
    <t>360-159-B-06</t>
  </si>
  <si>
    <t>360-159-B-07</t>
  </si>
  <si>
    <t>360-159-B-08</t>
  </si>
  <si>
    <t>360-159-B-09</t>
  </si>
  <si>
    <t>360-159-B-10</t>
  </si>
  <si>
    <t>360-159-B-11</t>
  </si>
  <si>
    <t>360-159-B-12</t>
  </si>
  <si>
    <t>360-159-B-13</t>
  </si>
  <si>
    <t>360-159-B-100</t>
  </si>
  <si>
    <t>360-160-01</t>
  </si>
  <si>
    <t>360-160-02</t>
  </si>
  <si>
    <t>360-160-03</t>
  </si>
  <si>
    <t>360-160-04</t>
  </si>
  <si>
    <t>360-160-05</t>
  </si>
  <si>
    <t>360-160-06</t>
  </si>
  <si>
    <t>360-160-07</t>
  </si>
  <si>
    <t>360-160-08</t>
  </si>
  <si>
    <t>360-160-09</t>
  </si>
  <si>
    <t>360-160-10</t>
  </si>
  <si>
    <t>360-160-11</t>
  </si>
  <si>
    <t>360-160-12</t>
  </si>
  <si>
    <t>360-160-13</t>
  </si>
  <si>
    <t>360-160-100</t>
  </si>
  <si>
    <t>360-160-B-01</t>
  </si>
  <si>
    <t>360-160-B-02</t>
  </si>
  <si>
    <t>360-160-B-03</t>
  </si>
  <si>
    <t>360-160-B-04</t>
  </si>
  <si>
    <t>360-160-B-05</t>
  </si>
  <si>
    <t>360-160-B-06</t>
  </si>
  <si>
    <t>360-160-B-07</t>
  </si>
  <si>
    <t>360-160-B-08</t>
  </si>
  <si>
    <t>360-160-B-09</t>
  </si>
  <si>
    <t>360-160-B-10</t>
  </si>
  <si>
    <t>360-160-B-11</t>
  </si>
  <si>
    <t>360-160-B-12</t>
  </si>
  <si>
    <t>360-160-B-13</t>
  </si>
  <si>
    <t>360-160-B-100</t>
  </si>
  <si>
    <t>55,5x12x13 cm</t>
  </si>
  <si>
    <t>50x36x23  cm,
47,5x24x22 cm</t>
  </si>
  <si>
    <t>55,5x47x13 cm</t>
  </si>
  <si>
    <t>54x47x31 cm</t>
  </si>
  <si>
    <t>47,5x48x10,5 cm</t>
  </si>
  <si>
    <t>41x40,5x13 cm
48x47,5x12 cm</t>
  </si>
  <si>
    <t>47x47x12 cm</t>
  </si>
  <si>
    <t>10cm BALL 
symbol
 for sizing is 
representing 
PU material</t>
  </si>
  <si>
    <t>360-PWOOD-1</t>
  </si>
  <si>
    <t>360-PWOOD-3</t>
  </si>
  <si>
    <t>360-PWOOD-T-NUT</t>
  </si>
  <si>
    <t>colour</t>
  </si>
  <si>
    <t>360-H-SC</t>
  </si>
  <si>
    <t>360-H-R</t>
  </si>
  <si>
    <t>360-A-TSHIRT-1</t>
  </si>
  <si>
    <t>CHALK
BOARD</t>
  </si>
  <si>
    <t>360-AB-01</t>
  </si>
  <si>
    <t>360-AB-09</t>
  </si>
  <si>
    <t>360-AB-08</t>
  </si>
  <si>
    <t>360-AB-05</t>
  </si>
  <si>
    <t>360-AB-07</t>
  </si>
  <si>
    <t>360-AB-06</t>
  </si>
  <si>
    <t>DENIM toolbag with magnet</t>
  </si>
  <si>
    <t>MINI DENIM 
tool bag</t>
  </si>
  <si>
    <t xml:space="preserve">LEATHER toolbag with magnet </t>
  </si>
  <si>
    <t xml:space="preserve">LEATHER + 
MINI LEATHER 
toolbag with magnet </t>
  </si>
  <si>
    <t>DENIM + 
MINI DENIM
 toolbag with magnet</t>
  </si>
  <si>
    <t>360-AB-02</t>
  </si>
  <si>
    <t>360-AB-04</t>
  </si>
  <si>
    <t>360-AB-03</t>
  </si>
  <si>
    <t>TTC (les+PU)</t>
  </si>
  <si>
    <t>360 home walls</t>
  </si>
  <si>
    <t>INCLUDED</t>
  </si>
  <si>
    <t>screws for mounting</t>
  </si>
  <si>
    <t>screws for mounting, metal ring</t>
  </si>
  <si>
    <t>IF YOU ORDER 15 HANGBOARDS, YOU GET 1 FOR FREE!</t>
  </si>
  <si>
    <t>360-H-SH</t>
  </si>
  <si>
    <t>360 RAINBOW HANGBOARD</t>
  </si>
  <si>
    <t xml:space="preserve">chalk  </t>
  </si>
  <si>
    <t>L wrench key, screws for mounting, 
bolts for holds</t>
  </si>
  <si>
    <t>PLYWOOD T-NUT</t>
  </si>
  <si>
    <t>98</t>
  </si>
  <si>
    <t>25x25x5 cm</t>
  </si>
  <si>
    <t>GHOST LINE: BESTSELLERS</t>
  </si>
  <si>
    <t>360-601-DT</t>
  </si>
  <si>
    <t>360-603-DT</t>
  </si>
  <si>
    <t>360-604-DT</t>
  </si>
  <si>
    <t>360-605-DT</t>
  </si>
  <si>
    <t>360-606-DT</t>
  </si>
  <si>
    <t>360-608-DT</t>
  </si>
  <si>
    <t>360-609-DT</t>
  </si>
  <si>
    <t>360-611-DT</t>
  </si>
  <si>
    <t>360-610-DT</t>
  </si>
  <si>
    <t>34x34,5x11,5 cm</t>
  </si>
  <si>
    <t>360-607</t>
  </si>
  <si>
    <t>360-612-DT</t>
  </si>
  <si>
    <t>360-613-DT</t>
  </si>
  <si>
    <t>360-614-DT</t>
  </si>
  <si>
    <t>360-602</t>
  </si>
  <si>
    <t>33,5x33,5x10 cm</t>
  </si>
  <si>
    <t>33x34x12,5 cm</t>
  </si>
  <si>
    <t>40x41,5x13 cm</t>
  </si>
  <si>
    <t>33x33x13,5 cm</t>
  </si>
  <si>
    <t>33x33x6,5 cm</t>
  </si>
  <si>
    <t>25x25x6 cm</t>
  </si>
  <si>
    <t xml:space="preserve">
25x25,5x6,5 cm
</t>
  </si>
  <si>
    <t>33x33x11 cm</t>
  </si>
  <si>
    <t>31x31x7,5 cm</t>
  </si>
  <si>
    <t>32x32x5 cm</t>
  </si>
  <si>
    <t>360-615</t>
  </si>
  <si>
    <t>360-601-DT-98</t>
  </si>
  <si>
    <t>360-603-DT-98</t>
  </si>
  <si>
    <t>360-604-DT-98</t>
  </si>
  <si>
    <t>360-605-DT-98</t>
  </si>
  <si>
    <t>360-606-DT-98</t>
  </si>
  <si>
    <t>360-608-DT-98</t>
  </si>
  <si>
    <t>360-609-DT-98</t>
  </si>
  <si>
    <t>360-610-DT-98</t>
  </si>
  <si>
    <t>360-611-DT-98</t>
  </si>
  <si>
    <t>360-612-DT-98</t>
  </si>
  <si>
    <t>360-613-DT-98</t>
  </si>
  <si>
    <t>360-614-DT-98</t>
  </si>
  <si>
    <t>360-602-98</t>
  </si>
  <si>
    <t>360-607-98</t>
  </si>
  <si>
    <t>360-615-98</t>
  </si>
  <si>
    <t>360-289-B</t>
  </si>
  <si>
    <t>360-289-B-DT</t>
  </si>
  <si>
    <t>360-290-B</t>
  </si>
  <si>
    <t>360-290-B-DT</t>
  </si>
  <si>
    <t>360-011-B</t>
  </si>
  <si>
    <t>360-018-B</t>
  </si>
  <si>
    <t>19,5 cm - 80 cm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</si>
  <si>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</si>
  <si>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</si>
  <si>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</si>
  <si>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</si>
  <si>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</si>
  <si>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</si>
  <si>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</si>
  <si>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</si>
  <si>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360-304-DT-10</t>
  </si>
  <si>
    <t>360-304-DT-11</t>
  </si>
  <si>
    <t>360-304-DT-12</t>
  </si>
  <si>
    <t>360-304-DT-13</t>
  </si>
  <si>
    <t>360-304-DT-100</t>
  </si>
  <si>
    <t>WI</t>
  </si>
  <si>
    <t>BLACK
RAL 9005</t>
  </si>
  <si>
    <t xml:space="preserve">RED
RAL 3000 </t>
  </si>
  <si>
    <t xml:space="preserve">YELLOW
RAL 1018 </t>
  </si>
  <si>
    <t>BLUE
RAL 5015</t>
  </si>
  <si>
    <t>PINK
RAL 4003</t>
  </si>
  <si>
    <t>GREY  
RAL 7001</t>
  </si>
  <si>
    <r>
      <t xml:space="preserve">PURPLE
</t>
    </r>
    <r>
      <rPr>
        <sz val="11"/>
        <color theme="0"/>
        <rFont val="Calibri"/>
        <family val="2"/>
        <scheme val="minor"/>
      </rPr>
      <t>S4050-R60B/M</t>
    </r>
  </si>
  <si>
    <t>denim, PVC</t>
  </si>
  <si>
    <t>LOW PROFILE</t>
  </si>
  <si>
    <t>POSITIVE</t>
  </si>
  <si>
    <t>POCKET</t>
  </si>
  <si>
    <t>360-015PU-DT-01</t>
  </si>
  <si>
    <t>360-015PU-DT-05</t>
  </si>
  <si>
    <t>360-015PU-DT-14</t>
  </si>
  <si>
    <t>360-015PU-DT-100</t>
  </si>
  <si>
    <t>360-015PU-DT-06</t>
  </si>
  <si>
    <t>360-015PU-DT-12</t>
  </si>
  <si>
    <t>360-015PU-DT-09</t>
  </si>
  <si>
    <t>360-015PU-DT-11</t>
  </si>
  <si>
    <t>360-015PU-DT-03</t>
  </si>
  <si>
    <t>360-015PU-DT-02</t>
  </si>
  <si>
    <t>360-015PU-DT-04</t>
  </si>
  <si>
    <t>360-011-B-01</t>
  </si>
  <si>
    <t>360-011-B-02</t>
  </si>
  <si>
    <t>360-011-B-03</t>
  </si>
  <si>
    <t>360-011-B-04</t>
  </si>
  <si>
    <t>360-011-B-05</t>
  </si>
  <si>
    <t>360-011-B-06</t>
  </si>
  <si>
    <t>360-011-B-07</t>
  </si>
  <si>
    <t>360-011-B-08</t>
  </si>
  <si>
    <t>360-011-B-09</t>
  </si>
  <si>
    <t>360-011-B-10</t>
  </si>
  <si>
    <t>360-011-B-12</t>
  </si>
  <si>
    <t>360-011-B-13</t>
  </si>
  <si>
    <t>360-011-B-100</t>
  </si>
  <si>
    <t>360-011-B-11</t>
  </si>
  <si>
    <t>360-018-B-01</t>
  </si>
  <si>
    <t>360-018-B-02</t>
  </si>
  <si>
    <t>360-018-B-03</t>
  </si>
  <si>
    <t>360-018-B-04</t>
  </si>
  <si>
    <t>360-018-B-05</t>
  </si>
  <si>
    <t>360-018-B-06</t>
  </si>
  <si>
    <t>360-018-B-07</t>
  </si>
  <si>
    <t>360-018-B-08</t>
  </si>
  <si>
    <t>360-018-B-09</t>
  </si>
  <si>
    <t>360-018-B-10</t>
  </si>
  <si>
    <t>360-018-B-11</t>
  </si>
  <si>
    <t>360-018-B-12</t>
  </si>
  <si>
    <t>360-018-B-13</t>
  </si>
  <si>
    <t>360-018-B-100</t>
  </si>
  <si>
    <t>360-289-B-01</t>
  </si>
  <si>
    <t>360-289-B-02</t>
  </si>
  <si>
    <t>360-289-B-03</t>
  </si>
  <si>
    <t>360-289-B-04</t>
  </si>
  <si>
    <t>360-289-B-05</t>
  </si>
  <si>
    <t>360-289-B-06</t>
  </si>
  <si>
    <t>360-289-B-07</t>
  </si>
  <si>
    <t>360-289-B-08</t>
  </si>
  <si>
    <t>360-289-B-09</t>
  </si>
  <si>
    <t>360-289-B-10</t>
  </si>
  <si>
    <t>360-289-B-11</t>
  </si>
  <si>
    <t>360-289-B-12</t>
  </si>
  <si>
    <t>360-289-B-13</t>
  </si>
  <si>
    <t>360-289-B-100</t>
  </si>
  <si>
    <t>360-290-B-01</t>
  </si>
  <si>
    <t>360-290-B-02</t>
  </si>
  <si>
    <t>360-290-B-03</t>
  </si>
  <si>
    <t>360-290-B-04</t>
  </si>
  <si>
    <t>360-290-B-05</t>
  </si>
  <si>
    <t>360-290-B-06</t>
  </si>
  <si>
    <t>360-290-B-07</t>
  </si>
  <si>
    <t>360-290-B-08</t>
  </si>
  <si>
    <t>360-290-B-09</t>
  </si>
  <si>
    <t>360-290-B-10</t>
  </si>
  <si>
    <t>360-290-B-11</t>
  </si>
  <si>
    <t>360-290-B-12</t>
  </si>
  <si>
    <t>360-290-B-13</t>
  </si>
  <si>
    <t>360-290-B-100</t>
  </si>
  <si>
    <t>360-289-B-DT-01</t>
  </si>
  <si>
    <t>360-289-B-DT-02</t>
  </si>
  <si>
    <t>360-289-B-DT-03</t>
  </si>
  <si>
    <t>360-289-B-DT-04</t>
  </si>
  <si>
    <t>360-289-B-DT-05</t>
  </si>
  <si>
    <t>360-289-B-DT-06</t>
  </si>
  <si>
    <t>360-289-B-DT-07</t>
  </si>
  <si>
    <t>360-289-B-DT-08</t>
  </si>
  <si>
    <t>360-289-B-DT-09</t>
  </si>
  <si>
    <t>360-289-B-DT-10</t>
  </si>
  <si>
    <t>360-289-B-DT-11</t>
  </si>
  <si>
    <t>360-289-B-DT-12</t>
  </si>
  <si>
    <t>360-289-B-DT-13</t>
  </si>
  <si>
    <t>360-289-B-DT-100</t>
  </si>
  <si>
    <t>360-290-B-DT-01</t>
  </si>
  <si>
    <t>360-290-B-DT-02</t>
  </si>
  <si>
    <t>360-290-B-DT-03</t>
  </si>
  <si>
    <t>360-290-B-DT-04</t>
  </si>
  <si>
    <t>360-290-B-DT-05</t>
  </si>
  <si>
    <t>360-290-B-DT-06</t>
  </si>
  <si>
    <t>360-290-B-DT-07</t>
  </si>
  <si>
    <t>360-290-B-DT-08</t>
  </si>
  <si>
    <t>360-290-B-DT-09</t>
  </si>
  <si>
    <t>360-290-B-DT-10</t>
  </si>
  <si>
    <t>360-290-B-DT-11</t>
  </si>
  <si>
    <t>360-290-B-DT-12</t>
  </si>
  <si>
    <t>360-290-B-DT-13</t>
  </si>
  <si>
    <t>360-290-B-DT-100</t>
  </si>
  <si>
    <t>360-289-B-DT-99</t>
  </si>
  <si>
    <t>360-290-B-DT-99</t>
  </si>
  <si>
    <t>25 cm - 122 cm</t>
  </si>
  <si>
    <t>fluo pink</t>
  </si>
  <si>
    <t>360-001-19</t>
  </si>
  <si>
    <t>360-478-19</t>
  </si>
  <si>
    <t>360-479-19</t>
  </si>
  <si>
    <t>360-501-19</t>
  </si>
  <si>
    <t>360-506-19</t>
  </si>
  <si>
    <t>360-505-19</t>
  </si>
  <si>
    <t>360-471-19</t>
  </si>
  <si>
    <t>360-474-19</t>
  </si>
  <si>
    <t>360-461-19</t>
  </si>
  <si>
    <t>360-463-19</t>
  </si>
  <si>
    <t>360-464-19</t>
  </si>
  <si>
    <t>360-470-19</t>
  </si>
  <si>
    <t>360-410-19</t>
  </si>
  <si>
    <t>360-411-19</t>
  </si>
  <si>
    <t>360-412-19</t>
  </si>
  <si>
    <t>360-413-19</t>
  </si>
  <si>
    <t>360-414-19</t>
  </si>
  <si>
    <t>360-421-19</t>
  </si>
  <si>
    <t>360-422-19</t>
  </si>
  <si>
    <t>360-423-19</t>
  </si>
  <si>
    <t>360-418-19</t>
  </si>
  <si>
    <t>360-419-19</t>
  </si>
  <si>
    <t>360-420-19</t>
  </si>
  <si>
    <t>360-416-19</t>
  </si>
  <si>
    <t>360-415-19</t>
  </si>
  <si>
    <t>360-417-19</t>
  </si>
  <si>
    <t>360-401-19</t>
  </si>
  <si>
    <t>360-325-19</t>
  </si>
  <si>
    <t>360-402-19</t>
  </si>
  <si>
    <t>360-403-19</t>
  </si>
  <si>
    <t>360-404-19</t>
  </si>
  <si>
    <t>360-405-19</t>
  </si>
  <si>
    <t>360-406-19</t>
  </si>
  <si>
    <t>360-409-19</t>
  </si>
  <si>
    <t>360-393-19</t>
  </si>
  <si>
    <t>360-392-19</t>
  </si>
  <si>
    <t>360-389-19</t>
  </si>
  <si>
    <t>360-388-19</t>
  </si>
  <si>
    <t>360-396-19</t>
  </si>
  <si>
    <t>360-397-19</t>
  </si>
  <si>
    <t>360-400-19</t>
  </si>
  <si>
    <t>360-332-19</t>
  </si>
  <si>
    <t>360-331-19</t>
  </si>
  <si>
    <t>360-327-19</t>
  </si>
  <si>
    <t>360-382-19</t>
  </si>
  <si>
    <t>360-381-19</t>
  </si>
  <si>
    <t>360-384-19</t>
  </si>
  <si>
    <t>360-385-19</t>
  </si>
  <si>
    <t>360-320-19</t>
  </si>
  <si>
    <t>360-319-19</t>
  </si>
  <si>
    <t>360-318-19</t>
  </si>
  <si>
    <t>360-317-19</t>
  </si>
  <si>
    <t>360-316-19</t>
  </si>
  <si>
    <t>360-315-19</t>
  </si>
  <si>
    <t>360-314-19</t>
  </si>
  <si>
    <t>360-313-19</t>
  </si>
  <si>
    <t>360-308-19</t>
  </si>
  <si>
    <t>360-309-19</t>
  </si>
  <si>
    <t>360-310-19</t>
  </si>
  <si>
    <t>360-311-19</t>
  </si>
  <si>
    <t>360-312-19</t>
  </si>
  <si>
    <t>360-295-19</t>
  </si>
  <si>
    <t>360-294-19</t>
  </si>
  <si>
    <t>360-293-19</t>
  </si>
  <si>
    <t>360-292-19</t>
  </si>
  <si>
    <t>360-291-19</t>
  </si>
  <si>
    <t>360-300-19</t>
  </si>
  <si>
    <t>360-301-19</t>
  </si>
  <si>
    <t>360-302-19</t>
  </si>
  <si>
    <t>360-303-19</t>
  </si>
  <si>
    <t>360-304-19</t>
  </si>
  <si>
    <t>360-305-19</t>
  </si>
  <si>
    <t>360-306-19</t>
  </si>
  <si>
    <t>360-307-19</t>
  </si>
  <si>
    <t>360-281-19</t>
  </si>
  <si>
    <t>360-240-19</t>
  </si>
  <si>
    <t>360-239-19</t>
  </si>
  <si>
    <t>360-238-19</t>
  </si>
  <si>
    <t>360-237-19</t>
  </si>
  <si>
    <t>360-236-19</t>
  </si>
  <si>
    <t>360-235-19</t>
  </si>
  <si>
    <t>360-234-19</t>
  </si>
  <si>
    <t>360-233-19</t>
  </si>
  <si>
    <t>360-232-19</t>
  </si>
  <si>
    <t>360-231-19</t>
  </si>
  <si>
    <t>360-160-19</t>
  </si>
  <si>
    <t>360-159-19</t>
  </si>
  <si>
    <t>360-158-19</t>
  </si>
  <si>
    <t>360-157-19</t>
  </si>
  <si>
    <t>360-011-B-19</t>
  </si>
  <si>
    <t>360-018-B-19</t>
  </si>
  <si>
    <t>360-142-B-19</t>
  </si>
  <si>
    <t>360-145-B-19</t>
  </si>
  <si>
    <t>360-146-B-19</t>
  </si>
  <si>
    <t>360-147-B-19</t>
  </si>
  <si>
    <t>360-148-B-19</t>
  </si>
  <si>
    <t>360-149-B-19</t>
  </si>
  <si>
    <t>360-150-B-19</t>
  </si>
  <si>
    <t>360-152-B-19</t>
  </si>
  <si>
    <t>360-153-B-19</t>
  </si>
  <si>
    <t>360-154-B-19</t>
  </si>
  <si>
    <t>360-156-B-19</t>
  </si>
  <si>
    <t>360-157-B-19</t>
  </si>
  <si>
    <t>360-158-B-19</t>
  </si>
  <si>
    <t>360-159-B-19</t>
  </si>
  <si>
    <t>360-160-B-19</t>
  </si>
  <si>
    <t>360-289-B-19</t>
  </si>
  <si>
    <t>360-290-B-19</t>
  </si>
  <si>
    <t>360-156-19</t>
  </si>
  <si>
    <t>360-155-19</t>
  </si>
  <si>
    <t>360-154-19</t>
  </si>
  <si>
    <t>360-153-19</t>
  </si>
  <si>
    <t>360-152-19</t>
  </si>
  <si>
    <t>360-151-19</t>
  </si>
  <si>
    <t>360-150-19</t>
  </si>
  <si>
    <t>360-149-19</t>
  </si>
  <si>
    <t>360-148-19</t>
  </si>
  <si>
    <t>360-147-19</t>
  </si>
  <si>
    <t>360-145-19</t>
  </si>
  <si>
    <t>360-146-19</t>
  </si>
  <si>
    <t>360-144-19</t>
  </si>
  <si>
    <t>360-143-19</t>
  </si>
  <si>
    <t>360-142-19</t>
  </si>
  <si>
    <t>360-141-19</t>
  </si>
  <si>
    <t>360-132-19</t>
  </si>
  <si>
    <t>360-129-19</t>
  </si>
  <si>
    <t>360-128-19</t>
  </si>
  <si>
    <t>360-127-19</t>
  </si>
  <si>
    <t>360-125-WI-19</t>
  </si>
  <si>
    <t>360-127-WI-19</t>
  </si>
  <si>
    <t>360-128-WI-19</t>
  </si>
  <si>
    <t>360-129-WI-19</t>
  </si>
  <si>
    <t>360-132-WI-19</t>
  </si>
  <si>
    <t>360-096-19</t>
  </si>
  <si>
    <t>360-098-19</t>
  </si>
  <si>
    <t>360-100-19</t>
  </si>
  <si>
    <t>360-121-19</t>
  </si>
  <si>
    <t>360-123-19</t>
  </si>
  <si>
    <t>360-122-19</t>
  </si>
  <si>
    <t>360-124-19</t>
  </si>
  <si>
    <t>360-125-19</t>
  </si>
  <si>
    <t>360-094-19</t>
  </si>
  <si>
    <t>360-092-19</t>
  </si>
  <si>
    <t>360-036-19</t>
  </si>
  <si>
    <t>360-035-19</t>
  </si>
  <si>
    <t>360-034-19</t>
  </si>
  <si>
    <t>360-031-19</t>
  </si>
  <si>
    <t>360-030-19</t>
  </si>
  <si>
    <t>360-029-19</t>
  </si>
  <si>
    <t>360-028-19</t>
  </si>
  <si>
    <t>360-025-19</t>
  </si>
  <si>
    <t>360-023-19</t>
  </si>
  <si>
    <t>360-022-19</t>
  </si>
  <si>
    <t>360-021-19</t>
  </si>
  <si>
    <t>360-027-19</t>
  </si>
  <si>
    <t>360-014-19</t>
  </si>
  <si>
    <t>360-017-19</t>
  </si>
  <si>
    <t>360-010-19</t>
  </si>
  <si>
    <t>360-009-19</t>
  </si>
  <si>
    <t>360-001-20</t>
  </si>
  <si>
    <t>360-009-20</t>
  </si>
  <si>
    <t>360-010-20</t>
  </si>
  <si>
    <t>360-011-B-20</t>
  </si>
  <si>
    <t>360-014-20</t>
  </si>
  <si>
    <t>360-017-20</t>
  </si>
  <si>
    <t>360-018-B-20</t>
  </si>
  <si>
    <t>360-021-20</t>
  </si>
  <si>
    <t>360-022-20</t>
  </si>
  <si>
    <t>360-023-20</t>
  </si>
  <si>
    <t>360-025-20</t>
  </si>
  <si>
    <t>360-027-20</t>
  </si>
  <si>
    <t>360-028-20</t>
  </si>
  <si>
    <t>360-029-20</t>
  </si>
  <si>
    <t>360-030-20</t>
  </si>
  <si>
    <t>360-031-20</t>
  </si>
  <si>
    <t>360-034-20</t>
  </si>
  <si>
    <t>360-035-20</t>
  </si>
  <si>
    <t>360-036-20</t>
  </si>
  <si>
    <t>360-092-20</t>
  </si>
  <si>
    <t>360-094-20</t>
  </si>
  <si>
    <t>360-096-20</t>
  </si>
  <si>
    <t>360-098-20</t>
  </si>
  <si>
    <t>360-100-20</t>
  </si>
  <si>
    <t>360-121-20</t>
  </si>
  <si>
    <t>360-122-20</t>
  </si>
  <si>
    <t>360-123-20</t>
  </si>
  <si>
    <t>360-124-20</t>
  </si>
  <si>
    <t>360-125-20</t>
  </si>
  <si>
    <t>360-125-WI-20</t>
  </si>
  <si>
    <t>360-127-20</t>
  </si>
  <si>
    <t>360-127-WI-20</t>
  </si>
  <si>
    <t>360-128-20</t>
  </si>
  <si>
    <t>360-128-WI-20</t>
  </si>
  <si>
    <t>360-129-20</t>
  </si>
  <si>
    <t>360-129-WI-20</t>
  </si>
  <si>
    <t>360-132-20</t>
  </si>
  <si>
    <t>360-132-WI-20</t>
  </si>
  <si>
    <t>360-141-20</t>
  </si>
  <si>
    <t>360-142-20</t>
  </si>
  <si>
    <t>360-142-B-20</t>
  </si>
  <si>
    <t>360-143-20</t>
  </si>
  <si>
    <t>360-144-20</t>
  </si>
  <si>
    <t>360-145-20</t>
  </si>
  <si>
    <t>360-145-B-20</t>
  </si>
  <si>
    <t>360-146-20</t>
  </si>
  <si>
    <t>360-146-B-20</t>
  </si>
  <si>
    <t>360-147-20</t>
  </si>
  <si>
    <t>360-147-B-20</t>
  </si>
  <si>
    <t>360-148-20</t>
  </si>
  <si>
    <t>360-148-B-20</t>
  </si>
  <si>
    <t>360-149-20</t>
  </si>
  <si>
    <t>360-149-B-20</t>
  </si>
  <si>
    <t>360-150-20</t>
  </si>
  <si>
    <t>360-150-B-20</t>
  </si>
  <si>
    <t>360-151-20</t>
  </si>
  <si>
    <t>360-152-20</t>
  </si>
  <si>
    <t>360-152-B-20</t>
  </si>
  <si>
    <t>360-153-20</t>
  </si>
  <si>
    <t>360-153-B-20</t>
  </si>
  <si>
    <t>360-154-20</t>
  </si>
  <si>
    <t>360-154-B-20</t>
  </si>
  <si>
    <t>360-155-20</t>
  </si>
  <si>
    <t>360-156-20</t>
  </si>
  <si>
    <t>360-156-B-20</t>
  </si>
  <si>
    <t>360-157-20</t>
  </si>
  <si>
    <t>360-157-B-20</t>
  </si>
  <si>
    <t>360-158-20</t>
  </si>
  <si>
    <t>360-158-B-20</t>
  </si>
  <si>
    <t>360-159-20</t>
  </si>
  <si>
    <t>360-159-B-20</t>
  </si>
  <si>
    <t>360-160-20</t>
  </si>
  <si>
    <t>360-160-B-20</t>
  </si>
  <si>
    <t>360-231-20</t>
  </si>
  <si>
    <t>360-232-20</t>
  </si>
  <si>
    <t>360-233-20</t>
  </si>
  <si>
    <t>360-234-20</t>
  </si>
  <si>
    <t>360-235-20</t>
  </si>
  <si>
    <t>360-236-20</t>
  </si>
  <si>
    <t>360-237-20</t>
  </si>
  <si>
    <t>360-238-20</t>
  </si>
  <si>
    <t>360-239-20</t>
  </si>
  <si>
    <t>360-240-20</t>
  </si>
  <si>
    <t>360-281-20</t>
  </si>
  <si>
    <t>360-289-B-20</t>
  </si>
  <si>
    <t>360-290-B-20</t>
  </si>
  <si>
    <t>360-291-20</t>
  </si>
  <si>
    <t>360-292-20</t>
  </si>
  <si>
    <t>360-293-20</t>
  </si>
  <si>
    <t>360-294-20</t>
  </si>
  <si>
    <t>360-295-20</t>
  </si>
  <si>
    <t>360-300-20</t>
  </si>
  <si>
    <t>360-301-20</t>
  </si>
  <si>
    <t>360-302-20</t>
  </si>
  <si>
    <t>360-303-20</t>
  </si>
  <si>
    <t>360-304-20</t>
  </si>
  <si>
    <t>360-305-20</t>
  </si>
  <si>
    <t>360-306-20</t>
  </si>
  <si>
    <t>360-307-20</t>
  </si>
  <si>
    <t>360-308-20</t>
  </si>
  <si>
    <t>360-309-20</t>
  </si>
  <si>
    <t>360-310-20</t>
  </si>
  <si>
    <t>360-311-20</t>
  </si>
  <si>
    <t>360-312-20</t>
  </si>
  <si>
    <t>360-313-20</t>
  </si>
  <si>
    <t>360-314-20</t>
  </si>
  <si>
    <t>360-315-20</t>
  </si>
  <si>
    <t>360-316-20</t>
  </si>
  <si>
    <t>360-317-20</t>
  </si>
  <si>
    <t>360-318-20</t>
  </si>
  <si>
    <t>360-319-20</t>
  </si>
  <si>
    <t>360-320-20</t>
  </si>
  <si>
    <t>360-325-20</t>
  </si>
  <si>
    <t>360-327-20</t>
  </si>
  <si>
    <t>360-331-20</t>
  </si>
  <si>
    <t>360-332-20</t>
  </si>
  <si>
    <t>360-381-20</t>
  </si>
  <si>
    <t>360-382-20</t>
  </si>
  <si>
    <t>360-384-20</t>
  </si>
  <si>
    <t>360-385-20</t>
  </si>
  <si>
    <t>360-388-20</t>
  </si>
  <si>
    <t>360-389-20</t>
  </si>
  <si>
    <t>360-392-20</t>
  </si>
  <si>
    <t>360-393-20</t>
  </si>
  <si>
    <t>360-396-20</t>
  </si>
  <si>
    <t>360-397-20</t>
  </si>
  <si>
    <t>360-400-20</t>
  </si>
  <si>
    <t>360-401-20</t>
  </si>
  <si>
    <t>360-402-20</t>
  </si>
  <si>
    <t>360-403-20</t>
  </si>
  <si>
    <t>360-404-20</t>
  </si>
  <si>
    <t>360-405-20</t>
  </si>
  <si>
    <t>360-406-20</t>
  </si>
  <si>
    <t>360-409-20</t>
  </si>
  <si>
    <t>360-410-20</t>
  </si>
  <si>
    <t>360-411-20</t>
  </si>
  <si>
    <t>360-412-20</t>
  </si>
  <si>
    <t>360-413-20</t>
  </si>
  <si>
    <t>360-414-20</t>
  </si>
  <si>
    <t>360-415-20</t>
  </si>
  <si>
    <t>360-416-20</t>
  </si>
  <si>
    <t>360-417-20</t>
  </si>
  <si>
    <t>360-418-20</t>
  </si>
  <si>
    <t>360-419-20</t>
  </si>
  <si>
    <t>360-420-20</t>
  </si>
  <si>
    <t>360-421-20</t>
  </si>
  <si>
    <t>360-422-20</t>
  </si>
  <si>
    <t>360-423-20</t>
  </si>
  <si>
    <t>360-461-20</t>
  </si>
  <si>
    <t>360-463-20</t>
  </si>
  <si>
    <t>360-464-20</t>
  </si>
  <si>
    <t>360-470-20</t>
  </si>
  <si>
    <t>360-471-20</t>
  </si>
  <si>
    <t>360-474-20</t>
  </si>
  <si>
    <t>360-478-20</t>
  </si>
  <si>
    <t>360-479-20</t>
  </si>
  <si>
    <t>360-501-20</t>
  </si>
  <si>
    <t>360-505-20</t>
  </si>
  <si>
    <t>360-506-20</t>
  </si>
  <si>
    <t>FLUORO
PINK</t>
  </si>
  <si>
    <t>FLUORO
RED</t>
  </si>
  <si>
    <t>FLUORO 
RED</t>
  </si>
  <si>
    <t>fluoro
pink</t>
  </si>
  <si>
    <t>fluoro
red</t>
  </si>
  <si>
    <t>WITHOUT INSERTS</t>
  </si>
  <si>
    <t>BLACK with MAT DUAL TEX.</t>
  </si>
  <si>
    <t>BLACK MAT SHINE</t>
  </si>
  <si>
    <t>MAT DT</t>
  </si>
  <si>
    <t>BLACK MAT DT</t>
  </si>
  <si>
    <t>91</t>
  </si>
  <si>
    <t>90</t>
  </si>
  <si>
    <t>89</t>
  </si>
  <si>
    <t>88</t>
  </si>
  <si>
    <t>87</t>
  </si>
  <si>
    <t>86</t>
  </si>
  <si>
    <t>93</t>
  </si>
  <si>
    <t>92</t>
  </si>
  <si>
    <t>95</t>
  </si>
  <si>
    <t>94</t>
  </si>
  <si>
    <t>96</t>
  </si>
  <si>
    <t>97</t>
  </si>
  <si>
    <t>WI/DT</t>
  </si>
  <si>
    <t>white stripes</t>
  </si>
  <si>
    <t xml:space="preserve">GREEN </t>
  </si>
  <si>
    <t xml:space="preserve">ORANGE </t>
  </si>
  <si>
    <t xml:space="preserve">DEEP ORANGE </t>
  </si>
  <si>
    <t>black stripes</t>
  </si>
  <si>
    <t xml:space="preserve">PINK </t>
  </si>
  <si>
    <t>GREY</t>
  </si>
  <si>
    <t>DEEP ROSE</t>
  </si>
  <si>
    <t>360-601-DT-97</t>
  </si>
  <si>
    <t>360-602-97</t>
  </si>
  <si>
    <t>360-603-DT-97</t>
  </si>
  <si>
    <t>360-604-DT-97</t>
  </si>
  <si>
    <t>360-605-DT-97</t>
  </si>
  <si>
    <t>360-606-DT-97</t>
  </si>
  <si>
    <t>360-607-97</t>
  </si>
  <si>
    <t>360-608-DT-97</t>
  </si>
  <si>
    <t>360-609-DT-97</t>
  </si>
  <si>
    <t>360-610-DT-97</t>
  </si>
  <si>
    <t>360-611-DT-97</t>
  </si>
  <si>
    <t>360-612-DT-97</t>
  </si>
  <si>
    <t>360-613-DT-97</t>
  </si>
  <si>
    <t>360-614-DT-97</t>
  </si>
  <si>
    <t>360-615-97</t>
  </si>
  <si>
    <t>360-601-DT-96</t>
  </si>
  <si>
    <t>360-602-96</t>
  </si>
  <si>
    <t>360-603-DT-96</t>
  </si>
  <si>
    <t>360-604-DT-96</t>
  </si>
  <si>
    <t>360-605-DT-96</t>
  </si>
  <si>
    <t>360-606-DT-96</t>
  </si>
  <si>
    <t>360-607-96</t>
  </si>
  <si>
    <t>360-608-DT-96</t>
  </si>
  <si>
    <t>360-609-DT-96</t>
  </si>
  <si>
    <t>360-610-DT-96</t>
  </si>
  <si>
    <t>360-611-DT-96</t>
  </si>
  <si>
    <t>360-612-DT-96</t>
  </si>
  <si>
    <t>360-613-DT-96</t>
  </si>
  <si>
    <t>360-614-DT-96</t>
  </si>
  <si>
    <t>360-615-96</t>
  </si>
  <si>
    <t>360-601-DT-95</t>
  </si>
  <si>
    <t>360-602-95</t>
  </si>
  <si>
    <t>360-603-DT-95</t>
  </si>
  <si>
    <t>360-604-DT-95</t>
  </si>
  <si>
    <t>360-605-DT-95</t>
  </si>
  <si>
    <t>360-606-DT-95</t>
  </si>
  <si>
    <t>360-607-95</t>
  </si>
  <si>
    <t>360-608-DT-95</t>
  </si>
  <si>
    <t>360-609-DT-95</t>
  </si>
  <si>
    <t>360-610-DT-95</t>
  </si>
  <si>
    <t>360-611-DT-95</t>
  </si>
  <si>
    <t>360-612-DT-95</t>
  </si>
  <si>
    <t>360-613-DT-95</t>
  </si>
  <si>
    <t>360-614-DT-95</t>
  </si>
  <si>
    <t>360-615-95</t>
  </si>
  <si>
    <t>360-601-DT-94</t>
  </si>
  <si>
    <t>360-602-94</t>
  </si>
  <si>
    <t>360-603-DT-94</t>
  </si>
  <si>
    <t>360-604-DT-94</t>
  </si>
  <si>
    <t>360-605-DT-94</t>
  </si>
  <si>
    <t>360-606-DT-94</t>
  </si>
  <si>
    <t>360-607-94</t>
  </si>
  <si>
    <t>360-608-DT-94</t>
  </si>
  <si>
    <t>360-609-DT-94</t>
  </si>
  <si>
    <t>360-610-DT-94</t>
  </si>
  <si>
    <t>360-611-DT-94</t>
  </si>
  <si>
    <t>360-612-DT-94</t>
  </si>
  <si>
    <t>360-613-DT-94</t>
  </si>
  <si>
    <t>360-614-DT-94</t>
  </si>
  <si>
    <t>360-615-94</t>
  </si>
  <si>
    <t>360-601-DT-93</t>
  </si>
  <si>
    <t>360-602-93</t>
  </si>
  <si>
    <t>360-603-DT-93</t>
  </si>
  <si>
    <t>360-604-DT-93</t>
  </si>
  <si>
    <t>360-605-DT-93</t>
  </si>
  <si>
    <t>360-606-DT-93</t>
  </si>
  <si>
    <t>360-607-93</t>
  </si>
  <si>
    <t>360-608-DT-93</t>
  </si>
  <si>
    <t>360-609-DT-93</t>
  </si>
  <si>
    <t>360-610-DT-93</t>
  </si>
  <si>
    <t>360-611-DT-93</t>
  </si>
  <si>
    <t>360-612-DT-93</t>
  </si>
  <si>
    <t>360-613-DT-93</t>
  </si>
  <si>
    <t>360-614-DT-93</t>
  </si>
  <si>
    <t>360-615-93</t>
  </si>
  <si>
    <t>360-601-DT-92</t>
  </si>
  <si>
    <t>360-602-92</t>
  </si>
  <si>
    <t>360-603-DT-92</t>
  </si>
  <si>
    <t>360-604-DT-92</t>
  </si>
  <si>
    <t>360-605-DT-92</t>
  </si>
  <si>
    <t>360-606-DT-92</t>
  </si>
  <si>
    <t>360-607-92</t>
  </si>
  <si>
    <t>360-608-DT-92</t>
  </si>
  <si>
    <t>360-609-DT-92</t>
  </si>
  <si>
    <t>360-610-DT-92</t>
  </si>
  <si>
    <t>360-611-DT-92</t>
  </si>
  <si>
    <t>360-612-DT-92</t>
  </si>
  <si>
    <t>360-613-DT-92</t>
  </si>
  <si>
    <t>360-614-DT-92</t>
  </si>
  <si>
    <t>360-615-92</t>
  </si>
  <si>
    <t>360-601-DT-91</t>
  </si>
  <si>
    <t>360-602-91</t>
  </si>
  <si>
    <t>360-603-DT-91</t>
  </si>
  <si>
    <t>360-604-DT-91</t>
  </si>
  <si>
    <t>360-605-DT-91</t>
  </si>
  <si>
    <t>360-606-DT-91</t>
  </si>
  <si>
    <t>360-607-91</t>
  </si>
  <si>
    <t>360-608-DT-91</t>
  </si>
  <si>
    <t>360-609-DT-91</t>
  </si>
  <si>
    <t>360-610-DT-91</t>
  </si>
  <si>
    <t>360-611-DT-91</t>
  </si>
  <si>
    <t>360-612-DT-91</t>
  </si>
  <si>
    <t>360-613-DT-91</t>
  </si>
  <si>
    <t>360-614-DT-91</t>
  </si>
  <si>
    <t>360-615-91</t>
  </si>
  <si>
    <t>360-601-DT-90</t>
  </si>
  <si>
    <t>360-602-90</t>
  </si>
  <si>
    <t>360-603-DT-90</t>
  </si>
  <si>
    <t>360-604-DT-90</t>
  </si>
  <si>
    <t>360-605-DT-90</t>
  </si>
  <si>
    <t>360-606-DT-90</t>
  </si>
  <si>
    <t>360-607-90</t>
  </si>
  <si>
    <t>360-608-DT-90</t>
  </si>
  <si>
    <t>360-609-DT-90</t>
  </si>
  <si>
    <t>360-610-DT-90</t>
  </si>
  <si>
    <t>360-611-DT-90</t>
  </si>
  <si>
    <t>360-612-DT-90</t>
  </si>
  <si>
    <t>360-613-DT-90</t>
  </si>
  <si>
    <t>360-614-DT-90</t>
  </si>
  <si>
    <t>360-615-90</t>
  </si>
  <si>
    <t>360-601-DT-89</t>
  </si>
  <si>
    <t>360-602-89</t>
  </si>
  <si>
    <t>360-603-DT-89</t>
  </si>
  <si>
    <t>360-604-DT-89</t>
  </si>
  <si>
    <t>360-605-DT-89</t>
  </si>
  <si>
    <t>360-606-DT-89</t>
  </si>
  <si>
    <t>360-607-89</t>
  </si>
  <si>
    <t>360-608-DT-89</t>
  </si>
  <si>
    <t>360-609-DT-89</t>
  </si>
  <si>
    <t>360-610-DT-89</t>
  </si>
  <si>
    <t>360-611-DT-89</t>
  </si>
  <si>
    <t>360-612-DT-89</t>
  </si>
  <si>
    <t>360-613-DT-89</t>
  </si>
  <si>
    <t>360-614-DT-89</t>
  </si>
  <si>
    <t>360-615-89</t>
  </si>
  <si>
    <t>360-601-DT-88</t>
  </si>
  <si>
    <t>360-602-88</t>
  </si>
  <si>
    <t>360-603-DT-88</t>
  </si>
  <si>
    <t>360-604-DT-88</t>
  </si>
  <si>
    <t>360-605-DT-88</t>
  </si>
  <si>
    <t>360-606-DT-88</t>
  </si>
  <si>
    <t>360-607-88</t>
  </si>
  <si>
    <t>360-608-DT-88</t>
  </si>
  <si>
    <t>360-609-DT-88</t>
  </si>
  <si>
    <t>360-610-DT-88</t>
  </si>
  <si>
    <t>360-611-DT-88</t>
  </si>
  <si>
    <t>360-612-DT-88</t>
  </si>
  <si>
    <t>360-613-DT-88</t>
  </si>
  <si>
    <t>360-614-DT-88</t>
  </si>
  <si>
    <t>360-615-88</t>
  </si>
  <si>
    <t>360-601-DT-87</t>
  </si>
  <si>
    <t>360-602-87</t>
  </si>
  <si>
    <t>360-603-DT-87</t>
  </si>
  <si>
    <t>360-604-DT-87</t>
  </si>
  <si>
    <t>360-605-DT-87</t>
  </si>
  <si>
    <t>360-606-DT-87</t>
  </si>
  <si>
    <t>360-607-87</t>
  </si>
  <si>
    <t>360-608-DT-87</t>
  </si>
  <si>
    <t>360-609-DT-87</t>
  </si>
  <si>
    <t>360-610-DT-87</t>
  </si>
  <si>
    <t>360-611-DT-87</t>
  </si>
  <si>
    <t>360-612-DT-87</t>
  </si>
  <si>
    <t>360-613-DT-87</t>
  </si>
  <si>
    <t>360-614-DT-87</t>
  </si>
  <si>
    <t>360-615-87</t>
  </si>
  <si>
    <t>360-601-DT-86</t>
  </si>
  <si>
    <t>360-602-86</t>
  </si>
  <si>
    <t>360-603-DT-86</t>
  </si>
  <si>
    <t>360-604-DT-86</t>
  </si>
  <si>
    <t>360-605-DT-86</t>
  </si>
  <si>
    <t>360-606-DT-86</t>
  </si>
  <si>
    <t>360-607-86</t>
  </si>
  <si>
    <t>360-608-DT-86</t>
  </si>
  <si>
    <t>360-609-DT-86</t>
  </si>
  <si>
    <t>360-610-DT-86</t>
  </si>
  <si>
    <t>360-611-DT-86</t>
  </si>
  <si>
    <t>360-612-DT-86</t>
  </si>
  <si>
    <t>360-613-DT-86</t>
  </si>
  <si>
    <t>360-614-DT-86</t>
  </si>
  <si>
    <t>360-615-86</t>
  </si>
  <si>
    <t xml:space="preserve">DISCOUNT </t>
  </si>
  <si>
    <t>BANK DETAILS:</t>
  </si>
  <si>
    <t>360-621-WI-DT</t>
  </si>
  <si>
    <t>360-621-WI-DT-97</t>
  </si>
  <si>
    <t>360-620-DT</t>
  </si>
  <si>
    <t>360-640-WI-DT</t>
  </si>
  <si>
    <t>360-622-DT</t>
  </si>
  <si>
    <t>360-623-DT</t>
  </si>
  <si>
    <t>360-624-DT</t>
  </si>
  <si>
    <t>360-625</t>
  </si>
  <si>
    <t>360-626-DT</t>
  </si>
  <si>
    <t>360-627</t>
  </si>
  <si>
    <t>360-628</t>
  </si>
  <si>
    <t>360-629-DT</t>
  </si>
  <si>
    <t>360-630-DT</t>
  </si>
  <si>
    <t>360-631-DT</t>
  </si>
  <si>
    <t>360-632-WI-DT</t>
  </si>
  <si>
    <t>20x20x7,5 cm</t>
  </si>
  <si>
    <t>47,5x24x22 cm</t>
  </si>
  <si>
    <t>70x46x12 cm</t>
  </si>
  <si>
    <t>15x12x4,5 cm</t>
  </si>
  <si>
    <t>20x16x5,5 cm</t>
  </si>
  <si>
    <t>19,5x19,5x8 cm</t>
  </si>
  <si>
    <t>41x41x18 cm</t>
  </si>
  <si>
    <t>80x80x3 cm</t>
  </si>
  <si>
    <t>360-620-DT-98</t>
  </si>
  <si>
    <t>360-620-DT-97</t>
  </si>
  <si>
    <t>360-620-DT-96</t>
  </si>
  <si>
    <t>360-620-DT-95</t>
  </si>
  <si>
    <t>360-620-DT-94</t>
  </si>
  <si>
    <t>360-620-DT-93</t>
  </si>
  <si>
    <t>360-620-DT-92</t>
  </si>
  <si>
    <t>360-620-DT-91</t>
  </si>
  <si>
    <t>360-620-DT-90</t>
  </si>
  <si>
    <t>360-620-DT-89</t>
  </si>
  <si>
    <t>360-620-DT-88</t>
  </si>
  <si>
    <t>360-620-DT-87</t>
  </si>
  <si>
    <t>360-620-DT-86</t>
  </si>
  <si>
    <t>360-640-WI-DT-98</t>
  </si>
  <si>
    <t>360-640-WI-DT-97</t>
  </si>
  <si>
    <t>360-640-WI-DT-96</t>
  </si>
  <si>
    <t>360-640-WI-DT-95</t>
  </si>
  <si>
    <t>360-640-WI-DT-94</t>
  </si>
  <si>
    <t>360-640-WI-DT-93</t>
  </si>
  <si>
    <t>360-640-WI-DT-92</t>
  </si>
  <si>
    <t>360-640-WI-DT-91</t>
  </si>
  <si>
    <t>360-640-WI-DT-90</t>
  </si>
  <si>
    <t>360-640-WI-DT-89</t>
  </si>
  <si>
    <t>360-640-WI-DT-88</t>
  </si>
  <si>
    <t>360-640-WI-DT-87</t>
  </si>
  <si>
    <t>360-640-WI-DT-86</t>
  </si>
  <si>
    <t>360-622-DT-97</t>
  </si>
  <si>
    <t>360-623-DT-97</t>
  </si>
  <si>
    <t>360-624-DT-97</t>
  </si>
  <si>
    <t>360-625-97</t>
  </si>
  <si>
    <t>360-626-DT-97</t>
  </si>
  <si>
    <t>360-627-97</t>
  </si>
  <si>
    <t>360-628-97</t>
  </si>
  <si>
    <t>360-629-DT-97</t>
  </si>
  <si>
    <t>360-630-DT-97</t>
  </si>
  <si>
    <t>360-631-DT-97</t>
  </si>
  <si>
    <t>360-632-WI-DT-97</t>
  </si>
  <si>
    <t>DEEP ORANGE</t>
  </si>
  <si>
    <t>360 ghost line</t>
  </si>
  <si>
    <t>GHOST LINE: ASYMMETRIC BALLS</t>
  </si>
  <si>
    <t>'360 GHOST LINE'!</t>
  </si>
  <si>
    <t>ASYMMETRIC BALLS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</si>
  <si>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</si>
  <si>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</si>
  <si>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</si>
  <si>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</si>
  <si>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</si>
  <si>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fluoro pink</t>
  </si>
  <si>
    <t>fluoro red</t>
  </si>
  <si>
    <t>black with MAT</t>
  </si>
  <si>
    <t>footholds</t>
  </si>
  <si>
    <t>feature</t>
  </si>
  <si>
    <t>scoop</t>
  </si>
  <si>
    <t>40x40x6 cm</t>
  </si>
  <si>
    <t>360-701</t>
  </si>
  <si>
    <t>360-701-DT</t>
  </si>
  <si>
    <t>360-702</t>
  </si>
  <si>
    <t>360-702-DT</t>
  </si>
  <si>
    <t>360-711-B</t>
  </si>
  <si>
    <t>360-711-DT</t>
  </si>
  <si>
    <t>360-712-B</t>
  </si>
  <si>
    <t>360-712-DT</t>
  </si>
  <si>
    <t>360-701-01</t>
  </si>
  <si>
    <t>360-701-02</t>
  </si>
  <si>
    <t>360-701-03</t>
  </si>
  <si>
    <t>360-701-04</t>
  </si>
  <si>
    <t>360-701-05</t>
  </si>
  <si>
    <t>360-701-06</t>
  </si>
  <si>
    <t>360-701-07</t>
  </si>
  <si>
    <t>360-701-08</t>
  </si>
  <si>
    <t>360-701-09</t>
  </si>
  <si>
    <t>360-701-10</t>
  </si>
  <si>
    <t>360-701-11</t>
  </si>
  <si>
    <t>360-701-12</t>
  </si>
  <si>
    <t>360-701-13</t>
  </si>
  <si>
    <t>360-701-100</t>
  </si>
  <si>
    <t>360-701-19</t>
  </si>
  <si>
    <t>360-701-20</t>
  </si>
  <si>
    <t>360-702-01</t>
  </si>
  <si>
    <t>360-702-02</t>
  </si>
  <si>
    <t>360-702-03</t>
  </si>
  <si>
    <t>360-702-04</t>
  </si>
  <si>
    <t>360-702-05</t>
  </si>
  <si>
    <t>360-702-06</t>
  </si>
  <si>
    <t>360-702-07</t>
  </si>
  <si>
    <t>360-702-08</t>
  </si>
  <si>
    <t>360-702-09</t>
  </si>
  <si>
    <t>360-702-10</t>
  </si>
  <si>
    <t>360-702-11</t>
  </si>
  <si>
    <t>360-702-12</t>
  </si>
  <si>
    <t>360-702-13</t>
  </si>
  <si>
    <t>360-702-100</t>
  </si>
  <si>
    <t>360-702-19</t>
  </si>
  <si>
    <t>360-702-20</t>
  </si>
  <si>
    <t>360-711-B-01</t>
  </si>
  <si>
    <t>360-711-B-02</t>
  </si>
  <si>
    <t>360-711-B-03</t>
  </si>
  <si>
    <t>360-711-B-04</t>
  </si>
  <si>
    <t>360-711-B-05</t>
  </si>
  <si>
    <t>360-711-B-06</t>
  </si>
  <si>
    <t>360-711-B-07</t>
  </si>
  <si>
    <t>360-711-B-08</t>
  </si>
  <si>
    <t>360-711-B-09</t>
  </si>
  <si>
    <t>360-711-B-10</t>
  </si>
  <si>
    <t>360-711-B-11</t>
  </si>
  <si>
    <t>360-711-B-12</t>
  </si>
  <si>
    <t>360-711-B-13</t>
  </si>
  <si>
    <t>360-711-B-100</t>
  </si>
  <si>
    <t>360-711-B-19</t>
  </si>
  <si>
    <t>360-711-B-20</t>
  </si>
  <si>
    <t>360-712-B-01</t>
  </si>
  <si>
    <t>360-712-B-02</t>
  </si>
  <si>
    <t>360-712-B-03</t>
  </si>
  <si>
    <t>360-712-B-04</t>
  </si>
  <si>
    <t>360-712-B-05</t>
  </si>
  <si>
    <t>360-712-B-06</t>
  </si>
  <si>
    <t>360-712-B-07</t>
  </si>
  <si>
    <t>360-712-B-08</t>
  </si>
  <si>
    <t>360-712-B-09</t>
  </si>
  <si>
    <t>360-712-B-10</t>
  </si>
  <si>
    <t>360-712-B-11</t>
  </si>
  <si>
    <t>360-712-B-12</t>
  </si>
  <si>
    <t>360-712-B-13</t>
  </si>
  <si>
    <t>360-712-B-100</t>
  </si>
  <si>
    <t>360-712-B-19</t>
  </si>
  <si>
    <t>360-712-B-20</t>
  </si>
  <si>
    <t>360-701-DT-01</t>
  </si>
  <si>
    <t>360-701-DT-02</t>
  </si>
  <si>
    <t>360-701-DT-03</t>
  </si>
  <si>
    <t>360-701-DT-04</t>
  </si>
  <si>
    <t>360-701-DT-05</t>
  </si>
  <si>
    <t>360-701-DT-06</t>
  </si>
  <si>
    <t>360-701-DT-07</t>
  </si>
  <si>
    <t>360-701-DT-08</t>
  </si>
  <si>
    <t>360-701-DT-09</t>
  </si>
  <si>
    <t>360-701-DT-10</t>
  </si>
  <si>
    <t>360-701-DT-11</t>
  </si>
  <si>
    <t>360-701-DT-12</t>
  </si>
  <si>
    <t>360-701-DT-13</t>
  </si>
  <si>
    <t>360-701-DT-100</t>
  </si>
  <si>
    <t>360-701-DT-99</t>
  </si>
  <si>
    <t>360-702-DT-01</t>
  </si>
  <si>
    <t>360-702-DT-02</t>
  </si>
  <si>
    <t>360-702-DT-03</t>
  </si>
  <si>
    <t>360-702-DT-04</t>
  </si>
  <si>
    <t>360-702-DT-05</t>
  </si>
  <si>
    <t>360-702-DT-06</t>
  </si>
  <si>
    <t>360-702-DT-07</t>
  </si>
  <si>
    <t>360-702-DT-08</t>
  </si>
  <si>
    <t>360-702-DT-09</t>
  </si>
  <si>
    <t>360-702-DT-10</t>
  </si>
  <si>
    <t>360-702-DT-11</t>
  </si>
  <si>
    <t>360-702-DT-12</t>
  </si>
  <si>
    <t>360-702-DT-13</t>
  </si>
  <si>
    <t>360-702-DT-100</t>
  </si>
  <si>
    <t>360-702-DT-99</t>
  </si>
  <si>
    <t>360-711-DT-01</t>
  </si>
  <si>
    <t>360-711-DT-02</t>
  </si>
  <si>
    <t>360-711-DT-03</t>
  </si>
  <si>
    <t>360-711-DT-04</t>
  </si>
  <si>
    <t>360-711-DT-05</t>
  </si>
  <si>
    <t>360-711-DT-06</t>
  </si>
  <si>
    <t>360-711-DT-07</t>
  </si>
  <si>
    <t>360-711-DT-08</t>
  </si>
  <si>
    <t>360-711-DT-09</t>
  </si>
  <si>
    <t>360-711-DT-10</t>
  </si>
  <si>
    <t>360-711-DT-11</t>
  </si>
  <si>
    <t>360-711-DT-12</t>
  </si>
  <si>
    <t>360-711-DT-13</t>
  </si>
  <si>
    <t>360-711-DT-100</t>
  </si>
  <si>
    <t>360-711-DT-99</t>
  </si>
  <si>
    <t>360-712-DT-01</t>
  </si>
  <si>
    <t>360-712-DT-02</t>
  </si>
  <si>
    <t>360-712-DT-03</t>
  </si>
  <si>
    <t>360-712-DT-04</t>
  </si>
  <si>
    <t>360-712-DT-05</t>
  </si>
  <si>
    <t>360-712-DT-06</t>
  </si>
  <si>
    <t>360-712-DT-07</t>
  </si>
  <si>
    <t>360-712-DT-08</t>
  </si>
  <si>
    <t>360-712-DT-09</t>
  </si>
  <si>
    <t>360-712-DT-10</t>
  </si>
  <si>
    <t>360-712-DT-11</t>
  </si>
  <si>
    <t>360-712-DT-12</t>
  </si>
  <si>
    <t>360-712-DT-13</t>
  </si>
  <si>
    <t>360-712-DT-100</t>
  </si>
  <si>
    <t>360-712-DT-99</t>
  </si>
  <si>
    <t>360 GHOST LINE</t>
  </si>
  <si>
    <t>2xl</t>
  </si>
  <si>
    <t>xs</t>
  </si>
  <si>
    <t>s</t>
  </si>
  <si>
    <t>m</t>
  </si>
  <si>
    <t>l</t>
  </si>
  <si>
    <t>xl</t>
  </si>
  <si>
    <t>3xl</t>
  </si>
  <si>
    <t>various</t>
  </si>
  <si>
    <t>TEXTURE</t>
  </si>
  <si>
    <t>your logo</t>
  </si>
  <si>
    <t>Wooden insert</t>
  </si>
  <si>
    <t>wooden insert</t>
  </si>
  <si>
    <t>PU holds</t>
  </si>
  <si>
    <t>GRP ghost line</t>
  </si>
  <si>
    <t>GRP macros</t>
  </si>
  <si>
    <t>hangboards</t>
  </si>
  <si>
    <t>accessories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</si>
  <si>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</si>
  <si>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</si>
  <si>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</si>
  <si>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prod. quota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</si>
  <si>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</si>
  <si>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360-621-WI-DT-98</t>
  </si>
  <si>
    <t>360-622-DT-98</t>
  </si>
  <si>
    <t>360-623-DT-98</t>
  </si>
  <si>
    <t>360-624-DT-98</t>
  </si>
  <si>
    <t>360-626-DT-98</t>
  </si>
  <si>
    <t>360-629-DT-98</t>
  </si>
  <si>
    <t>360-630-DT-98</t>
  </si>
  <si>
    <t>360-631-DT-98</t>
  </si>
  <si>
    <t>360-632-WI-DT-98</t>
  </si>
  <si>
    <t>360-625-98</t>
  </si>
  <si>
    <t>360-628-98</t>
  </si>
  <si>
    <t>360-627-98</t>
  </si>
  <si>
    <t>360-621-WI-DT-96</t>
  </si>
  <si>
    <t>360-622-DT-96</t>
  </si>
  <si>
    <t>360-623-DT-96</t>
  </si>
  <si>
    <t>360-624-DT-96</t>
  </si>
  <si>
    <t>360-625-96</t>
  </si>
  <si>
    <t>360-626-DT-96</t>
  </si>
  <si>
    <t>360-627-96</t>
  </si>
  <si>
    <t>360-628-96</t>
  </si>
  <si>
    <t>360-629-DT-96</t>
  </si>
  <si>
    <t>360-630-DT-96</t>
  </si>
  <si>
    <t>360-631-DT-96</t>
  </si>
  <si>
    <t>360-632-WI-DT-96</t>
  </si>
  <si>
    <t>360-621-WI-DT-95</t>
  </si>
  <si>
    <t>360-622-DT-95</t>
  </si>
  <si>
    <t>360-623-DT-95</t>
  </si>
  <si>
    <t>360-624-DT-95</t>
  </si>
  <si>
    <t>360-625-95</t>
  </si>
  <si>
    <t>360-626-DT-95</t>
  </si>
  <si>
    <t>360-627-95</t>
  </si>
  <si>
    <t>360-628-95</t>
  </si>
  <si>
    <t>360-629-DT-95</t>
  </si>
  <si>
    <t>360-630-DT-95</t>
  </si>
  <si>
    <t>360-631-DT-95</t>
  </si>
  <si>
    <t>360-632-WI-DT-95</t>
  </si>
  <si>
    <t>360-621-WI-DT-94</t>
  </si>
  <si>
    <t>360-622-DT-94</t>
  </si>
  <si>
    <t>360-623-DT-94</t>
  </si>
  <si>
    <t>360-624-DT-94</t>
  </si>
  <si>
    <t>360-625-94</t>
  </si>
  <si>
    <t>360-626-DT-94</t>
  </si>
  <si>
    <t>360-627-94</t>
  </si>
  <si>
    <t>360-628-94</t>
  </si>
  <si>
    <t>360-629-DT-94</t>
  </si>
  <si>
    <t>360-630-DT-94</t>
  </si>
  <si>
    <t>360-631-DT-94</t>
  </si>
  <si>
    <t>360-632-WI-DT-94</t>
  </si>
  <si>
    <t>360-621-WI-DT-93</t>
  </si>
  <si>
    <t>360-622-DT-93</t>
  </si>
  <si>
    <t>360-623-DT-93</t>
  </si>
  <si>
    <t>360-624-DT-93</t>
  </si>
  <si>
    <t>360-625-93</t>
  </si>
  <si>
    <t>360-626-DT-93</t>
  </si>
  <si>
    <t>360-627-93</t>
  </si>
  <si>
    <t>360-628-93</t>
  </si>
  <si>
    <t>360-629-DT-93</t>
  </si>
  <si>
    <t>360-630-DT-93</t>
  </si>
  <si>
    <t>360-631-DT-93</t>
  </si>
  <si>
    <t>360-632-WI-DT-93</t>
  </si>
  <si>
    <t>360-621-WI-DT-92</t>
  </si>
  <si>
    <t>360-622-DT-92</t>
  </si>
  <si>
    <t>360-623-DT-92</t>
  </si>
  <si>
    <t>360-624-DT-92</t>
  </si>
  <si>
    <t>360-625-92</t>
  </si>
  <si>
    <t>360-626-DT-92</t>
  </si>
  <si>
    <t>360-627-92</t>
  </si>
  <si>
    <t>360-628-92</t>
  </si>
  <si>
    <t>360-629-DT-92</t>
  </si>
  <si>
    <t>360-630-DT-92</t>
  </si>
  <si>
    <t>360-631-DT-92</t>
  </si>
  <si>
    <t>360-632-WI-DT-92</t>
  </si>
  <si>
    <t>360-621-WI-DT-91</t>
  </si>
  <si>
    <t>360-622-DT-91</t>
  </si>
  <si>
    <t>360-623-DT-91</t>
  </si>
  <si>
    <t>360-624-DT-91</t>
  </si>
  <si>
    <t>360-625-91</t>
  </si>
  <si>
    <t>360-626-DT-91</t>
  </si>
  <si>
    <t>360-627-91</t>
  </si>
  <si>
    <t>360-628-91</t>
  </si>
  <si>
    <t>360-629-DT-91</t>
  </si>
  <si>
    <t>360-630-DT-91</t>
  </si>
  <si>
    <t>360-631-DT-91</t>
  </si>
  <si>
    <t>360-632-WI-DT-91</t>
  </si>
  <si>
    <t>360-621-WI-DT-90</t>
  </si>
  <si>
    <t>360-622-DT-90</t>
  </si>
  <si>
    <t>360-623-DT-90</t>
  </si>
  <si>
    <t>360-624-DT-90</t>
  </si>
  <si>
    <t>360-625-90</t>
  </si>
  <si>
    <t>360-626-DT-90</t>
  </si>
  <si>
    <t>360-627-90</t>
  </si>
  <si>
    <t>360-628-90</t>
  </si>
  <si>
    <t>360-629-DT-90</t>
  </si>
  <si>
    <t>360-630-DT-90</t>
  </si>
  <si>
    <t>360-631-DT-90</t>
  </si>
  <si>
    <t>360-632-WI-DT-90</t>
  </si>
  <si>
    <t>360-621-WI-DT-89</t>
  </si>
  <si>
    <t>360-622-DT-89</t>
  </si>
  <si>
    <t>360-623-DT-89</t>
  </si>
  <si>
    <t>360-624-DT-89</t>
  </si>
  <si>
    <t>360-625-89</t>
  </si>
  <si>
    <t>360-626-DT-89</t>
  </si>
  <si>
    <t>360-627-89</t>
  </si>
  <si>
    <t>360-628-89</t>
  </si>
  <si>
    <t>360-629-DT-89</t>
  </si>
  <si>
    <t>360-630-DT-89</t>
  </si>
  <si>
    <t>360-631-DT-89</t>
  </si>
  <si>
    <t>360-632-WI-DT-89</t>
  </si>
  <si>
    <t>360-621-WI-DT-88</t>
  </si>
  <si>
    <t>360-622-DT-88</t>
  </si>
  <si>
    <t>360-623-DT-88</t>
  </si>
  <si>
    <t>360-624-DT-88</t>
  </si>
  <si>
    <t>360-625-88</t>
  </si>
  <si>
    <t>360-626-DT-88</t>
  </si>
  <si>
    <t>360-627-88</t>
  </si>
  <si>
    <t>360-628-88</t>
  </si>
  <si>
    <t>360-629-DT-88</t>
  </si>
  <si>
    <t>360-630-DT-88</t>
  </si>
  <si>
    <t>360-631-DT-88</t>
  </si>
  <si>
    <t>360-632-WI-DT-88</t>
  </si>
  <si>
    <t>360-621-WI-DT-87</t>
  </si>
  <si>
    <t>360-622-DT-87</t>
  </si>
  <si>
    <t>360-623-DT-87</t>
  </si>
  <si>
    <t>360-624-DT-87</t>
  </si>
  <si>
    <t>360-625-87</t>
  </si>
  <si>
    <t>360-626-DT-87</t>
  </si>
  <si>
    <t>360-627-87</t>
  </si>
  <si>
    <t>360-628-87</t>
  </si>
  <si>
    <t>360-629-DT-87</t>
  </si>
  <si>
    <t>360-630-DT-87</t>
  </si>
  <si>
    <t>360-631-DT-87</t>
  </si>
  <si>
    <t>360-632-WI-DT-87</t>
  </si>
  <si>
    <t>360-621-WI-DT-86</t>
  </si>
  <si>
    <t>360-622-DT-86</t>
  </si>
  <si>
    <t>360-623-DT-86</t>
  </si>
  <si>
    <t>360-624-DT-86</t>
  </si>
  <si>
    <t>360-625-86</t>
  </si>
  <si>
    <t>360-626-DT-86</t>
  </si>
  <si>
    <t>360-627-86</t>
  </si>
  <si>
    <t>360-628-86</t>
  </si>
  <si>
    <t>360-629-DT-86</t>
  </si>
  <si>
    <t>360-630-DT-86</t>
  </si>
  <si>
    <t>360-631-DT-86</t>
  </si>
  <si>
    <t>360-632-WI-DT-86</t>
  </si>
  <si>
    <t>N3</t>
  </si>
  <si>
    <t>NORMA</t>
  </si>
  <si>
    <t>KG</t>
  </si>
  <si>
    <t>SUM KG</t>
  </si>
  <si>
    <t>360-077PU</t>
  </si>
  <si>
    <t>screws</t>
  </si>
  <si>
    <t>bolts/
 screws</t>
  </si>
  <si>
    <t>bolts/ 
screws</t>
  </si>
  <si>
    <t>bolts/
screws</t>
  </si>
  <si>
    <t xml:space="preserve">bolts/ screws </t>
  </si>
  <si>
    <t>bolts</t>
  </si>
  <si>
    <t>bolts/ screws</t>
  </si>
  <si>
    <t>360-077PU-01</t>
  </si>
  <si>
    <t>360-077PU-02</t>
  </si>
  <si>
    <t>360-077PU-03</t>
  </si>
  <si>
    <t>360-077PU-04</t>
  </si>
  <si>
    <t>360-077PU-05</t>
  </si>
  <si>
    <t>360-077PU-06</t>
  </si>
  <si>
    <t>360-077PU-09</t>
  </si>
  <si>
    <t>360-077PU-11</t>
  </si>
  <si>
    <t>360-077PU-12</t>
  </si>
  <si>
    <t>360-077PU-14</t>
  </si>
  <si>
    <t>360-077PU-100</t>
  </si>
  <si>
    <t>P24 cat.</t>
  </si>
  <si>
    <t>PURE GREEN</t>
  </si>
  <si>
    <t>pure green</t>
  </si>
  <si>
    <t>85</t>
  </si>
  <si>
    <t>360-601-DT-85</t>
  </si>
  <si>
    <t>360-602-85</t>
  </si>
  <si>
    <t>360-603-DT-85</t>
  </si>
  <si>
    <t>360-604-DT-85</t>
  </si>
  <si>
    <t>360-605-DT-85</t>
  </si>
  <si>
    <t>360-606-DT-85</t>
  </si>
  <si>
    <t>360-607-85</t>
  </si>
  <si>
    <t>360-608-DT-85</t>
  </si>
  <si>
    <t>360-609-DT-85</t>
  </si>
  <si>
    <t>360-610-DT-85</t>
  </si>
  <si>
    <t>360-611-DT-85</t>
  </si>
  <si>
    <t>360-612-DT-85</t>
  </si>
  <si>
    <t>360-613-DT-85</t>
  </si>
  <si>
    <t>360-614-DT-85</t>
  </si>
  <si>
    <t>360-615-85</t>
  </si>
  <si>
    <t>360-620-DT-85</t>
  </si>
  <si>
    <t>360-621-WI-DT-85</t>
  </si>
  <si>
    <t>360-622-DT-85</t>
  </si>
  <si>
    <t>360-623-DT-85</t>
  </si>
  <si>
    <t>360-624-DT-85</t>
  </si>
  <si>
    <t>360-625-85</t>
  </si>
  <si>
    <t>360-626-DT-85</t>
  </si>
  <si>
    <t>360-627-85</t>
  </si>
  <si>
    <t>360-628-85</t>
  </si>
  <si>
    <t>360-629-DT-85</t>
  </si>
  <si>
    <t>360-630-DT-85</t>
  </si>
  <si>
    <t>360-631-DT-85</t>
  </si>
  <si>
    <t>360-632-WI-DT-85</t>
  </si>
  <si>
    <t>360-640-WI-DT-85</t>
  </si>
  <si>
    <t xml:space="preserve">  please note: 
PRICE FOR FLUORESCENT COLORS IS 10% HIGHER</t>
  </si>
  <si>
    <t>PUREGREEN</t>
  </si>
  <si>
    <t>360-014-DT-15</t>
  </si>
  <si>
    <t>360-016-DT-15</t>
  </si>
  <si>
    <t>360-121-DT-15</t>
  </si>
  <si>
    <t>360-122-DT-15</t>
  </si>
  <si>
    <t>360-123-DT-15</t>
  </si>
  <si>
    <t>360-221-DT-15</t>
  </si>
  <si>
    <t>360-222-DT-15</t>
  </si>
  <si>
    <t>360-223-DT-15</t>
  </si>
  <si>
    <t>360-224-DT-15</t>
  </si>
  <si>
    <t>360-225-DT-15</t>
  </si>
  <si>
    <t>360-226-DT-15</t>
  </si>
  <si>
    <t>360-227-DT-15</t>
  </si>
  <si>
    <t>360-228-DT-15</t>
  </si>
  <si>
    <t>360-229-DT-15</t>
  </si>
  <si>
    <t>360-230-DT-15</t>
  </si>
  <si>
    <t>360-289-B-DT-15</t>
  </si>
  <si>
    <t>360-290-B-DT-15</t>
  </si>
  <si>
    <t>360-301-DT-15</t>
  </si>
  <si>
    <t>360-302-DT-15</t>
  </si>
  <si>
    <t>360-303-DT-15</t>
  </si>
  <si>
    <t>360-304-DT-15</t>
  </si>
  <si>
    <t>360-305-DT-15</t>
  </si>
  <si>
    <t>360-306-DT-15</t>
  </si>
  <si>
    <t>360-307-DT-15</t>
  </si>
  <si>
    <t>360-308-DT-15</t>
  </si>
  <si>
    <t>360-309-DT-15</t>
  </si>
  <si>
    <t>360-310-DT-15</t>
  </si>
  <si>
    <t>360-311-DT-15</t>
  </si>
  <si>
    <t>360-312-DT-15</t>
  </si>
  <si>
    <t>360-313-DT-15</t>
  </si>
  <si>
    <t>360-314-DT-15</t>
  </si>
  <si>
    <t>360-315-DT-15</t>
  </si>
  <si>
    <t>360-316-DT-15</t>
  </si>
  <si>
    <t>360-317-DT-15</t>
  </si>
  <si>
    <t>360-318-DT-15</t>
  </si>
  <si>
    <t>360-319-DT-15</t>
  </si>
  <si>
    <t>360-320-DT-15</t>
  </si>
  <si>
    <t>360-395-DT-15</t>
  </si>
  <si>
    <t>360-399-DT-15</t>
  </si>
  <si>
    <t>360-406-DT-15</t>
  </si>
  <si>
    <t>360-409-DT-15</t>
  </si>
  <si>
    <t>360-410-DT-15</t>
  </si>
  <si>
    <t>360-411-DT-15</t>
  </si>
  <si>
    <t>360-412-DT-15</t>
  </si>
  <si>
    <t>360-413-DT-15</t>
  </si>
  <si>
    <t>360-414-DT-15</t>
  </si>
  <si>
    <t>360-415-DT-15</t>
  </si>
  <si>
    <t>360-416-DT-15</t>
  </si>
  <si>
    <t>360-417-DT-15</t>
  </si>
  <si>
    <t>360-418-DT-15</t>
  </si>
  <si>
    <t>360-419-DT-15</t>
  </si>
  <si>
    <t>360-420-DT-15</t>
  </si>
  <si>
    <t>360-461-DT-15</t>
  </si>
  <si>
    <t>360-463-DT-15</t>
  </si>
  <si>
    <t>360-464-DT-15</t>
  </si>
  <si>
    <t>360-470-DT-15</t>
  </si>
  <si>
    <t>360-471-DT-15</t>
  </si>
  <si>
    <t>360-474-DT-15</t>
  </si>
  <si>
    <t>360-478-DT-15</t>
  </si>
  <si>
    <t>360-479-DT-15</t>
  </si>
  <si>
    <t>360-011-B-15</t>
  </si>
  <si>
    <t>360-018-B-15</t>
  </si>
  <si>
    <t>360-142-B-15</t>
  </si>
  <si>
    <t>360-145-B-15</t>
  </si>
  <si>
    <t>360-146-B-15</t>
  </si>
  <si>
    <t>360-147-B-15</t>
  </si>
  <si>
    <t>360-148-B-15</t>
  </si>
  <si>
    <t>360-149-B-15</t>
  </si>
  <si>
    <t>360-150-B-15</t>
  </si>
  <si>
    <t>360-152-B-15</t>
  </si>
  <si>
    <t>360-153-B-15</t>
  </si>
  <si>
    <t>360-154-B-15</t>
  </si>
  <si>
    <t>360-156-B-15</t>
  </si>
  <si>
    <t>360-157-B-15</t>
  </si>
  <si>
    <t>360-158-B-15</t>
  </si>
  <si>
    <t>360-159-B-15</t>
  </si>
  <si>
    <t>360-160-B-15</t>
  </si>
  <si>
    <t>360-289-B-15</t>
  </si>
  <si>
    <t>360-290-B-15</t>
  </si>
  <si>
    <t>360-125-WI-15</t>
  </si>
  <si>
    <t>360-127-WI-15</t>
  </si>
  <si>
    <t>360-128-WI-15</t>
  </si>
  <si>
    <t>360-129-WI-15</t>
  </si>
  <si>
    <t>360-132-WI-15</t>
  </si>
  <si>
    <t>360-001-15</t>
  </si>
  <si>
    <t>360-009-15</t>
  </si>
  <si>
    <t>360-501-15</t>
  </si>
  <si>
    <t>360-505-15</t>
  </si>
  <si>
    <t>360-506-15</t>
  </si>
  <si>
    <t>360-010-15</t>
  </si>
  <si>
    <t>99</t>
  </si>
  <si>
    <t>15</t>
  </si>
  <si>
    <t>10</t>
  </si>
  <si>
    <t>13</t>
  </si>
  <si>
    <t>07</t>
  </si>
  <si>
    <t>08</t>
  </si>
  <si>
    <t>19</t>
  </si>
  <si>
    <t>20</t>
  </si>
  <si>
    <t>360-014-15</t>
  </si>
  <si>
    <t>360-021-15</t>
  </si>
  <si>
    <t>360-017-15</t>
  </si>
  <si>
    <t>360-479-15</t>
  </si>
  <si>
    <t>360-478-15</t>
  </si>
  <si>
    <t>360-474-15</t>
  </si>
  <si>
    <t>360-471-15</t>
  </si>
  <si>
    <t>360-470-15</t>
  </si>
  <si>
    <t>360-464-15</t>
  </si>
  <si>
    <t>360-463-15</t>
  </si>
  <si>
    <t>360-420-15</t>
  </si>
  <si>
    <t>360-419-15</t>
  </si>
  <si>
    <t>360-418-15</t>
  </si>
  <si>
    <t>360-417-15</t>
  </si>
  <si>
    <t>360-421-15</t>
  </si>
  <si>
    <t>360-423-15</t>
  </si>
  <si>
    <t>360-461-15</t>
  </si>
  <si>
    <t>360-422-15</t>
  </si>
  <si>
    <t>360-416-15</t>
  </si>
  <si>
    <t>360-414-15</t>
  </si>
  <si>
    <t>360-415-15</t>
  </si>
  <si>
    <t>360-413-15</t>
  </si>
  <si>
    <t>360-412-15</t>
  </si>
  <si>
    <t>360-411-15</t>
  </si>
  <si>
    <t>360-410-15</t>
  </si>
  <si>
    <t>360-409-15</t>
  </si>
  <si>
    <t>360-404-15</t>
  </si>
  <si>
    <t>360-403-15</t>
  </si>
  <si>
    <t>360-402-15</t>
  </si>
  <si>
    <t>360-401-15</t>
  </si>
  <si>
    <t>360-405-15</t>
  </si>
  <si>
    <t>360-406-15</t>
  </si>
  <si>
    <t>360-397-15</t>
  </si>
  <si>
    <t>360-400-15</t>
  </si>
  <si>
    <t>360-396-15</t>
  </si>
  <si>
    <t>360-392-15</t>
  </si>
  <si>
    <t>360-393-15</t>
  </si>
  <si>
    <t>360-389-15</t>
  </si>
  <si>
    <t>360-388-15</t>
  </si>
  <si>
    <t>360-385-15</t>
  </si>
  <si>
    <t>360-384-15</t>
  </si>
  <si>
    <t>360-332-15</t>
  </si>
  <si>
    <t>360-331-15</t>
  </si>
  <si>
    <t>360-327-15</t>
  </si>
  <si>
    <t>360-325-15</t>
  </si>
  <si>
    <t>360-381-15</t>
  </si>
  <si>
    <t>360-382-15</t>
  </si>
  <si>
    <t>360-320-15</t>
  </si>
  <si>
    <t>360-319-15</t>
  </si>
  <si>
    <t>360-318-15</t>
  </si>
  <si>
    <t>360-317-15</t>
  </si>
  <si>
    <t>360-316-15</t>
  </si>
  <si>
    <t>360-315-15</t>
  </si>
  <si>
    <t>360-314-15</t>
  </si>
  <si>
    <t>360-313-15</t>
  </si>
  <si>
    <t>360-312-15</t>
  </si>
  <si>
    <t>360-309-15</t>
  </si>
  <si>
    <t>360-310-15</t>
  </si>
  <si>
    <t>360-311-15</t>
  </si>
  <si>
    <t>360-308-15</t>
  </si>
  <si>
    <t>360-307-15</t>
  </si>
  <si>
    <t>360-306-15</t>
  </si>
  <si>
    <t>360-302-15</t>
  </si>
  <si>
    <t>360-303-15</t>
  </si>
  <si>
    <t>360-304-15</t>
  </si>
  <si>
    <t>360-305-15</t>
  </si>
  <si>
    <t>360-291-15</t>
  </si>
  <si>
    <t>360-292-15</t>
  </si>
  <si>
    <t>360-293-15</t>
  </si>
  <si>
    <t>360-294-15</t>
  </si>
  <si>
    <t>360-295-15</t>
  </si>
  <si>
    <t>360-301-15</t>
  </si>
  <si>
    <t>360-231-15</t>
  </si>
  <si>
    <t>360-232-15</t>
  </si>
  <si>
    <t>360-233-15</t>
  </si>
  <si>
    <t>360-234-15</t>
  </si>
  <si>
    <t>360-235-15</t>
  </si>
  <si>
    <t>360-236-15</t>
  </si>
  <si>
    <t>360-237-15</t>
  </si>
  <si>
    <t>360-240-15</t>
  </si>
  <si>
    <t>360-281-15</t>
  </si>
  <si>
    <t>360-239-15</t>
  </si>
  <si>
    <t>360-238-15</t>
  </si>
  <si>
    <t>360-157-15</t>
  </si>
  <si>
    <t>360-158-15</t>
  </si>
  <si>
    <t>360-159-15</t>
  </si>
  <si>
    <t>360-160-15</t>
  </si>
  <si>
    <t>360-153-15</t>
  </si>
  <si>
    <t>360-154-15</t>
  </si>
  <si>
    <t>360-155-15</t>
  </si>
  <si>
    <t>360-156-15</t>
  </si>
  <si>
    <t>360-152-15</t>
  </si>
  <si>
    <t>360-151-15</t>
  </si>
  <si>
    <t>360-150-15</t>
  </si>
  <si>
    <t>360-149-15</t>
  </si>
  <si>
    <t>360-132-15</t>
  </si>
  <si>
    <t>360-141-15</t>
  </si>
  <si>
    <t>360-142-15</t>
  </si>
  <si>
    <t>360-143-15</t>
  </si>
  <si>
    <t>360-144-15</t>
  </si>
  <si>
    <t>360-145-15</t>
  </si>
  <si>
    <t>360-146-15</t>
  </si>
  <si>
    <t>360-147-15</t>
  </si>
  <si>
    <t>360-148-15</t>
  </si>
  <si>
    <t>360-129-15</t>
  </si>
  <si>
    <t>360-128-15</t>
  </si>
  <si>
    <t>360-127-15</t>
  </si>
  <si>
    <t>360-125-15</t>
  </si>
  <si>
    <t>360-124-15</t>
  </si>
  <si>
    <t>360-123-15</t>
  </si>
  <si>
    <t>360-122-15</t>
  </si>
  <si>
    <t>360-023-15</t>
  </si>
  <si>
    <t>360-022-15</t>
  </si>
  <si>
    <t>360-027-15</t>
  </si>
  <si>
    <t>360-025-15</t>
  </si>
  <si>
    <t>360-031-15</t>
  </si>
  <si>
    <t>360-030-15</t>
  </si>
  <si>
    <t>360-029-15</t>
  </si>
  <si>
    <t>360-028-15</t>
  </si>
  <si>
    <t>360-036-15</t>
  </si>
  <si>
    <t>360-035-15</t>
  </si>
  <si>
    <t>360-034-15</t>
  </si>
  <si>
    <t>360-121-15</t>
  </si>
  <si>
    <t>360-100-15</t>
  </si>
  <si>
    <t>360-098-15</t>
  </si>
  <si>
    <t>360-096-15</t>
  </si>
  <si>
    <t>360-094-15</t>
  </si>
  <si>
    <t>360-092-15</t>
  </si>
  <si>
    <t>D10:AD10</t>
  </si>
  <si>
    <t>D:AD</t>
  </si>
  <si>
    <t>LEMON screw-ons</t>
  </si>
  <si>
    <t>PURE GREEN
RAL 6037</t>
  </si>
  <si>
    <t>BRIGHT GREEN
RAL 6018</t>
  </si>
  <si>
    <t>APRICOT
ORANGE 
RAL 1033</t>
  </si>
  <si>
    <t xml:space="preserve">BRIGHT GREEN </t>
  </si>
  <si>
    <t xml:space="preserve">APRICOT
ORANGE </t>
  </si>
  <si>
    <t>bright green</t>
  </si>
  <si>
    <t>apricot orange</t>
  </si>
  <si>
    <t>BRIGHT GREEN          RAL 6018</t>
  </si>
  <si>
    <t>BRIGHT GREEN</t>
  </si>
  <si>
    <t>APRICOT ORANGE</t>
  </si>
  <si>
    <t>55,5x55,5x27 cm</t>
  </si>
  <si>
    <t>55,5x55,5x16,5 cm</t>
  </si>
  <si>
    <t>17x17x5,5 cm,
22x22x7 cm, 27x27x8,5 cm
32x32x9,5 cm, 44x44x13 cm</t>
  </si>
  <si>
    <t>17x17x5,5 cm, 
22x22x7 cm, 27x27x8,5 cm,
32x32x9,5 cm, 44x44x13 cm</t>
  </si>
  <si>
    <t>16,5x16,5x6 cm,
21x21x10 cm, 
26x26x12 cm,
33x33x16 cm, 44x44x21 cm</t>
  </si>
  <si>
    <t>EVOLUTION BALLS</t>
  </si>
  <si>
    <t>360-397-DT</t>
  </si>
  <si>
    <t>360-400-DT</t>
  </si>
  <si>
    <t>360-397-DT-01</t>
  </si>
  <si>
    <t>360-397-DT-02</t>
  </si>
  <si>
    <t>360-397-DT-03</t>
  </si>
  <si>
    <t>360-397-DT-04</t>
  </si>
  <si>
    <t>360-397-DT-05</t>
  </si>
  <si>
    <t>360-397-DT-06</t>
  </si>
  <si>
    <t>360-397-DT-07</t>
  </si>
  <si>
    <t>360-397-DT-08</t>
  </si>
  <si>
    <t>360-397-DT-09</t>
  </si>
  <si>
    <t>360-397-DT-10</t>
  </si>
  <si>
    <t>360-397-DT-11</t>
  </si>
  <si>
    <t>360-397-DT-12</t>
  </si>
  <si>
    <t>360-397-DT-13</t>
  </si>
  <si>
    <t>360-397-DT-100</t>
  </si>
  <si>
    <t>360-397-DT-99</t>
  </si>
  <si>
    <t>360-397-DT-15</t>
  </si>
  <si>
    <t>360-400-DT-01</t>
  </si>
  <si>
    <t>360-400-DT-02</t>
  </si>
  <si>
    <t>360-400-DT-03</t>
  </si>
  <si>
    <t>360-400-DT-04</t>
  </si>
  <si>
    <t>360-400-DT-05</t>
  </si>
  <si>
    <t>360-400-DT-06</t>
  </si>
  <si>
    <t>360-400-DT-07</t>
  </si>
  <si>
    <t>360-400-DT-08</t>
  </si>
  <si>
    <t>360-400-DT-09</t>
  </si>
  <si>
    <t>360-400-DT-10</t>
  </si>
  <si>
    <t>360-400-DT-11</t>
  </si>
  <si>
    <t>360-400-DT-12</t>
  </si>
  <si>
    <t>360-400-DT-13</t>
  </si>
  <si>
    <t>360-400-DT-100</t>
  </si>
  <si>
    <t>360-400-DT-99</t>
  </si>
  <si>
    <t>360-400-DT-15</t>
  </si>
  <si>
    <t>360-701-DT-15</t>
  </si>
  <si>
    <t>360-702-15</t>
  </si>
  <si>
    <t>360-702-DT-15</t>
  </si>
  <si>
    <t>360-711-B-15</t>
  </si>
  <si>
    <t>360-711-DT-15</t>
  </si>
  <si>
    <t>360-712-B-15</t>
  </si>
  <si>
    <t>360-712-DT-15</t>
  </si>
  <si>
    <t>360-701-15</t>
  </si>
  <si>
    <t>360-GCS</t>
  </si>
  <si>
    <t>360-GCS-85</t>
  </si>
  <si>
    <t>360-GCS-86</t>
  </si>
  <si>
    <t>360-GCS-87</t>
  </si>
  <si>
    <t>360-GCS-88</t>
  </si>
  <si>
    <t>360-GCS-89</t>
  </si>
  <si>
    <t>360-GCS-90</t>
  </si>
  <si>
    <t>360-GCS-91</t>
  </si>
  <si>
    <t>360-GCS-92</t>
  </si>
  <si>
    <t>360-GCS-93</t>
  </si>
  <si>
    <t>360-GCS-94</t>
  </si>
  <si>
    <t>360-GCS-95</t>
  </si>
  <si>
    <t>360-GCS-96</t>
  </si>
  <si>
    <t>360-GCS-97</t>
  </si>
  <si>
    <t>360-GCS-98</t>
  </si>
  <si>
    <t>EDGY DISHES</t>
  </si>
  <si>
    <t>360-481-DT</t>
  </si>
  <si>
    <t>126x126x31 cm</t>
  </si>
  <si>
    <t>360-484-B-DT</t>
  </si>
  <si>
    <t>360-485-B-DT</t>
  </si>
  <si>
    <t>360-486-B-DT</t>
  </si>
  <si>
    <t>360-487-B-DT</t>
  </si>
  <si>
    <t>33x33x12 cm</t>
  </si>
  <si>
    <t>360-488-B-DT</t>
  </si>
  <si>
    <t>360-490-DT</t>
  </si>
  <si>
    <t>28,5x28,5x8,5 cm</t>
  </si>
  <si>
    <t>PLAY wood</t>
  </si>
  <si>
    <t>SIMPL wood</t>
  </si>
  <si>
    <t>DELTA wood</t>
  </si>
  <si>
    <t>DELTA PU</t>
  </si>
  <si>
    <t>NEO PE</t>
  </si>
  <si>
    <t>P24 CATALOGUE</t>
  </si>
  <si>
    <t>Customer:</t>
  </si>
  <si>
    <t>360-481-DT-01</t>
  </si>
  <si>
    <t>360-481-DT-02</t>
  </si>
  <si>
    <t>360-481-DT-03</t>
  </si>
  <si>
    <t>360-481-DT-04</t>
  </si>
  <si>
    <t>360-481-DT-05</t>
  </si>
  <si>
    <t>360-481-DT-06</t>
  </si>
  <si>
    <t>360-481-DT-07</t>
  </si>
  <si>
    <t>360-481-DT-08</t>
  </si>
  <si>
    <t>360-481-DT-09</t>
  </si>
  <si>
    <t>360-481-DT-10</t>
  </si>
  <si>
    <t>360-481-DT-11</t>
  </si>
  <si>
    <t>360-481-DT-12</t>
  </si>
  <si>
    <t>360-481-DT-13</t>
  </si>
  <si>
    <t>360-481-DT-100</t>
  </si>
  <si>
    <t>360-481-DT-99</t>
  </si>
  <si>
    <t>360-481-DT-15</t>
  </si>
  <si>
    <t>360-484-B-DT-01</t>
  </si>
  <si>
    <t>360-484-B-DT-02</t>
  </si>
  <si>
    <t>360-484-B-DT-03</t>
  </si>
  <si>
    <t>360-484-B-DT-04</t>
  </si>
  <si>
    <t>360-484-B-DT-05</t>
  </si>
  <si>
    <t>360-484-B-DT-06</t>
  </si>
  <si>
    <t>360-484-B-DT-07</t>
  </si>
  <si>
    <t>360-484-B-DT-08</t>
  </si>
  <si>
    <t>360-484-B-DT-09</t>
  </si>
  <si>
    <t>360-484-B-DT-10</t>
  </si>
  <si>
    <t>360-484-B-DT-11</t>
  </si>
  <si>
    <t>360-484-B-DT-12</t>
  </si>
  <si>
    <t>360-484-B-DT-13</t>
  </si>
  <si>
    <t>360-484-B-DT-100</t>
  </si>
  <si>
    <t>360-484-B-DT-99</t>
  </si>
  <si>
    <t>360-484-B-DT-15</t>
  </si>
  <si>
    <t>360-485-B-DT-01</t>
  </si>
  <si>
    <t>360-485-B-DT-02</t>
  </si>
  <si>
    <t>360-485-B-DT-03</t>
  </si>
  <si>
    <t>360-485-B-DT-04</t>
  </si>
  <si>
    <t>360-485-B-DT-05</t>
  </si>
  <si>
    <t>360-485-B-DT-06</t>
  </si>
  <si>
    <t>360-485-B-DT-07</t>
  </si>
  <si>
    <t>360-485-B-DT-08</t>
  </si>
  <si>
    <t>360-485-B-DT-09</t>
  </si>
  <si>
    <t>360-485-B-DT-10</t>
  </si>
  <si>
    <t>360-485-B-DT-11</t>
  </si>
  <si>
    <t>360-485-B-DT-12</t>
  </si>
  <si>
    <t>360-485-B-DT-13</t>
  </si>
  <si>
    <t>360-485-B-DT-100</t>
  </si>
  <si>
    <t>360-485-B-DT-99</t>
  </si>
  <si>
    <t>360-485-B-DT-15</t>
  </si>
  <si>
    <t>360-486-B-DT-01</t>
  </si>
  <si>
    <t>360-486-B-DT-02</t>
  </si>
  <si>
    <t>360-486-B-DT-03</t>
  </si>
  <si>
    <t>360-486-B-DT-04</t>
  </si>
  <si>
    <t>360-486-B-DT-05</t>
  </si>
  <si>
    <t>360-486-B-DT-06</t>
  </si>
  <si>
    <t>360-486-B-DT-07</t>
  </si>
  <si>
    <t>360-486-B-DT-08</t>
  </si>
  <si>
    <t>360-486-B-DT-09</t>
  </si>
  <si>
    <t>360-486-B-DT-10</t>
  </si>
  <si>
    <t>360-486-B-DT-11</t>
  </si>
  <si>
    <t>360-486-B-DT-12</t>
  </si>
  <si>
    <t>360-486-B-DT-13</t>
  </si>
  <si>
    <t>360-486-B-DT-100</t>
  </si>
  <si>
    <t>360-486-B-DT-99</t>
  </si>
  <si>
    <t>360-486-B-DT-15</t>
  </si>
  <si>
    <t>360-487-B-DT-01</t>
  </si>
  <si>
    <t>360-487-B-DT-02</t>
  </si>
  <si>
    <t>360-487-B-DT-03</t>
  </si>
  <si>
    <t>360-487-B-DT-04</t>
  </si>
  <si>
    <t>360-487-B-DT-05</t>
  </si>
  <si>
    <t>360-487-B-DT-06</t>
  </si>
  <si>
    <t>360-487-B-DT-07</t>
  </si>
  <si>
    <t>360-487-B-DT-08</t>
  </si>
  <si>
    <t>360-487-B-DT-09</t>
  </si>
  <si>
    <t>360-487-B-DT-10</t>
  </si>
  <si>
    <t>360-487-B-DT-11</t>
  </si>
  <si>
    <t>360-487-B-DT-12</t>
  </si>
  <si>
    <t>360-487-B-DT-13</t>
  </si>
  <si>
    <t>360-487-B-DT-100</t>
  </si>
  <si>
    <t>360-487-B-DT-99</t>
  </si>
  <si>
    <t>360-487-B-DT-15</t>
  </si>
  <si>
    <t>360-488-B-DT-01</t>
  </si>
  <si>
    <t>360-488-B-DT-02</t>
  </si>
  <si>
    <t>360-488-B-DT-03</t>
  </si>
  <si>
    <t>360-488-B-DT-04</t>
  </si>
  <si>
    <t>360-488-B-DT-05</t>
  </si>
  <si>
    <t>360-488-B-DT-06</t>
  </si>
  <si>
    <t>360-488-B-DT-07</t>
  </si>
  <si>
    <t>360-488-B-DT-08</t>
  </si>
  <si>
    <t>360-488-B-DT-09</t>
  </si>
  <si>
    <t>360-488-B-DT-10</t>
  </si>
  <si>
    <t>360-488-B-DT-11</t>
  </si>
  <si>
    <t>360-488-B-DT-12</t>
  </si>
  <si>
    <t>360-488-B-DT-13</t>
  </si>
  <si>
    <t>360-488-B-DT-100</t>
  </si>
  <si>
    <t>360-488-B-DT-99</t>
  </si>
  <si>
    <t>360-488-B-DT-15</t>
  </si>
  <si>
    <t>360-490-DT-01</t>
  </si>
  <si>
    <t>360-490-DT-02</t>
  </si>
  <si>
    <t>360-490-DT-03</t>
  </si>
  <si>
    <t>360-490-DT-04</t>
  </si>
  <si>
    <t>360-490-DT-05</t>
  </si>
  <si>
    <t>360-490-DT-06</t>
  </si>
  <si>
    <t>360-490-DT-07</t>
  </si>
  <si>
    <t>360-490-DT-08</t>
  </si>
  <si>
    <t>360-490-DT-09</t>
  </si>
  <si>
    <t>360-490-DT-10</t>
  </si>
  <si>
    <t>360-490-DT-11</t>
  </si>
  <si>
    <t>360-490-DT-12</t>
  </si>
  <si>
    <t>360-490-DT-13</t>
  </si>
  <si>
    <t>360-490-DT-100</t>
  </si>
  <si>
    <t>360-490-DT-99</t>
  </si>
  <si>
    <t>360-490-DT-15</t>
  </si>
  <si>
    <t>58x58x24 cm</t>
  </si>
  <si>
    <t>57x57x22 cm</t>
  </si>
  <si>
    <t>56x56x14 cm</t>
  </si>
  <si>
    <t>360-721-DT</t>
  </si>
  <si>
    <t>360-722-DT</t>
  </si>
  <si>
    <t>360-721-DT-01</t>
  </si>
  <si>
    <t>360-721-DT-02</t>
  </si>
  <si>
    <t>360-721-DT-03</t>
  </si>
  <si>
    <t>360-721-DT-04</t>
  </si>
  <si>
    <t>360-721-DT-05</t>
  </si>
  <si>
    <t>360-721-DT-06</t>
  </si>
  <si>
    <t>360-721-DT-07</t>
  </si>
  <si>
    <t>360-721-DT-08</t>
  </si>
  <si>
    <t>360-721-DT-09</t>
  </si>
  <si>
    <t>360-721-DT-10</t>
  </si>
  <si>
    <t>360-721-DT-11</t>
  </si>
  <si>
    <t>360-721-DT-12</t>
  </si>
  <si>
    <t>360-721-DT-13</t>
  </si>
  <si>
    <t>360-721-DT-100</t>
  </si>
  <si>
    <t>360-721-DT-99</t>
  </si>
  <si>
    <t>360-721-DT-15</t>
  </si>
  <si>
    <t>360-722-DT-01</t>
  </si>
  <si>
    <t>360-722-DT-02</t>
  </si>
  <si>
    <t>360-722-DT-03</t>
  </si>
  <si>
    <t>360-722-DT-04</t>
  </si>
  <si>
    <t>360-722-DT-05</t>
  </si>
  <si>
    <t>360-722-DT-06</t>
  </si>
  <si>
    <t>360-722-DT-07</t>
  </si>
  <si>
    <t>360-722-DT-08</t>
  </si>
  <si>
    <t>360-722-DT-09</t>
  </si>
  <si>
    <t>360-722-DT-10</t>
  </si>
  <si>
    <t>360-722-DT-11</t>
  </si>
  <si>
    <t>360-722-DT-12</t>
  </si>
  <si>
    <t>360-722-DT-13</t>
  </si>
  <si>
    <t>360-722-DT-100</t>
  </si>
  <si>
    <t>360-722-DT-99</t>
  </si>
  <si>
    <t>360-722-DT-15</t>
  </si>
  <si>
    <t>17x17x5,5 cm, 
22x22x6 cm, 
27x27x6,5 cm, 32x32x7 cm, 44x44x12 cm</t>
  </si>
  <si>
    <t>HERO POCKETS</t>
  </si>
  <si>
    <t>360-GCS-DT</t>
  </si>
  <si>
    <t>360-1054PU</t>
  </si>
  <si>
    <t>360-1054PU-01</t>
  </si>
  <si>
    <t>360-1054PU-02</t>
  </si>
  <si>
    <t>360-1054PU-03</t>
  </si>
  <si>
    <t>360-1054PU-04</t>
  </si>
  <si>
    <t>360-1054PU-05</t>
  </si>
  <si>
    <t>360-1054PU-06</t>
  </si>
  <si>
    <t>360-1054PU-09</t>
  </si>
  <si>
    <t>360-1054PU-11</t>
  </si>
  <si>
    <t>360-1054PU-12</t>
  </si>
  <si>
    <t>360-1054PU-14</t>
  </si>
  <si>
    <t>360-A-BRUSH</t>
  </si>
  <si>
    <t>360HOLDS BRUSH</t>
  </si>
  <si>
    <t>ORANGE</t>
  </si>
  <si>
    <t xml:space="preserve">100% organic
 cotton, 
color: mousse grey </t>
  </si>
  <si>
    <t>SPECIFY YOUR COLOR/SIZE CHOICE</t>
  </si>
  <si>
    <t>MERCH</t>
  </si>
  <si>
    <t>360HOLDS  UNISEX
T-SHIRT</t>
  </si>
  <si>
    <t>boar hair brush with plastic handle</t>
  </si>
  <si>
    <t>360 BRUSH</t>
  </si>
  <si>
    <t>PSC- IN SET</t>
  </si>
  <si>
    <t>18mm plywood panel with 
t-nuts</t>
  </si>
  <si>
    <t>360-GCS-DT-85</t>
  </si>
  <si>
    <t>360-GCS-DT-86</t>
  </si>
  <si>
    <t>360-GCS-DT-87</t>
  </si>
  <si>
    <t>360-GCS-DT-88</t>
  </si>
  <si>
    <t>360-GCS-DT-89</t>
  </si>
  <si>
    <t>360-GCS-DT-90</t>
  </si>
  <si>
    <t>360-GCS-DT-91</t>
  </si>
  <si>
    <t>360-GCS-DT-92</t>
  </si>
  <si>
    <t>360-GCS-DT-93</t>
  </si>
  <si>
    <t>360-GCS-DT-94</t>
  </si>
  <si>
    <t>360-GCS-DT-95</t>
  </si>
  <si>
    <t>360-GCS-DT-96</t>
  </si>
  <si>
    <t>360-GCS-DT-97</t>
  </si>
  <si>
    <t>17x17x5,5 cm</t>
  </si>
  <si>
    <t>360-GCS-DT-98</t>
  </si>
  <si>
    <t>360-482-B-DT</t>
  </si>
  <si>
    <t>360-483-B-DT</t>
  </si>
  <si>
    <t>360-482-B-DT-01</t>
  </si>
  <si>
    <t>360-482-B-DT-02</t>
  </si>
  <si>
    <t>360-482-B-DT-03</t>
  </si>
  <si>
    <t>360-482-B-DT-04</t>
  </si>
  <si>
    <t>360-482-B-DT-05</t>
  </si>
  <si>
    <t>360-482-B-DT-06</t>
  </si>
  <si>
    <t>360-482-B-DT-07</t>
  </si>
  <si>
    <t>360-482-B-DT-08</t>
  </si>
  <si>
    <t>360-482-B-DT-09</t>
  </si>
  <si>
    <t>360-482-B-DT-10</t>
  </si>
  <si>
    <t>360-482-B-DT-11</t>
  </si>
  <si>
    <t>360-482-B-DT-12</t>
  </si>
  <si>
    <t>360-482-B-DT-13</t>
  </si>
  <si>
    <t>360-482-B-DT-15</t>
  </si>
  <si>
    <t>360-482-B-DT-99</t>
  </si>
  <si>
    <t>360-483-B-DT-01</t>
  </si>
  <si>
    <t>360-483-B-DT-02</t>
  </si>
  <si>
    <t>360-483-B-DT-03</t>
  </si>
  <si>
    <t>360-483-B-DT-04</t>
  </si>
  <si>
    <t>360-483-B-DT-05</t>
  </si>
  <si>
    <t>360-483-B-DT-06</t>
  </si>
  <si>
    <t>360-483-B-DT-07</t>
  </si>
  <si>
    <t>360-483-B-DT-08</t>
  </si>
  <si>
    <t>360-483-B-DT-09</t>
  </si>
  <si>
    <t>360-483-B-DT-10</t>
  </si>
  <si>
    <t>360-483-B-DT-11</t>
  </si>
  <si>
    <t>360-483-B-DT-12</t>
  </si>
  <si>
    <t>360-483-B-DT-13</t>
  </si>
  <si>
    <t>360-483-B-DT-15</t>
  </si>
  <si>
    <t>360-483-B-DT-99</t>
  </si>
  <si>
    <t>K2</t>
  </si>
  <si>
    <t>ORDER LIST</t>
  </si>
  <si>
    <t>SUMMARY</t>
  </si>
  <si>
    <t>DIFF</t>
  </si>
  <si>
    <t>GRP</t>
  </si>
  <si>
    <t>d:t</t>
  </si>
  <si>
    <t>list</t>
  </si>
  <si>
    <t>range 1</t>
  </si>
  <si>
    <t>range 2</t>
  </si>
  <si>
    <t>positive</t>
  </si>
  <si>
    <t xml:space="preserve">screws </t>
  </si>
  <si>
    <t>d:AA</t>
  </si>
  <si>
    <t>d11:t11</t>
  </si>
  <si>
    <t>D:S</t>
  </si>
  <si>
    <t>D9:S9</t>
  </si>
  <si>
    <t>K3</t>
  </si>
  <si>
    <t>'REDUCTOR'!</t>
  </si>
  <si>
    <t>REDUCTOR-30PU</t>
  </si>
  <si>
    <t>REDUCTOR-100PU</t>
  </si>
  <si>
    <t>REDUCTOR-30PU-01</t>
  </si>
  <si>
    <t>REDUCTOR-30PU-02</t>
  </si>
  <si>
    <t>REDUCTOR-30PU-03</t>
  </si>
  <si>
    <t>REDUCTOR-30PU-04</t>
  </si>
  <si>
    <t>REDUCTOR-30PU-05</t>
  </si>
  <si>
    <t>REDUCTOR-30PU-06</t>
  </si>
  <si>
    <t>REDUCTOR-30PU-09</t>
  </si>
  <si>
    <t>REDUCTOR-30PU-11</t>
  </si>
  <si>
    <t>REDUCTOR-30PU-12</t>
  </si>
  <si>
    <t>REDUCTOR-30PU-14</t>
  </si>
  <si>
    <t>REDUCTOR-100PU-01</t>
  </si>
  <si>
    <t>REDUCTOR-100PU-02</t>
  </si>
  <si>
    <t>REDUCTOR-100PU-03</t>
  </si>
  <si>
    <t>REDUCTOR-100PU-04</t>
  </si>
  <si>
    <t>REDUCTOR-100PU-05</t>
  </si>
  <si>
    <t>REDUCTOR-100PU-06</t>
  </si>
  <si>
    <t>REDUCTOR-100PU-09</t>
  </si>
  <si>
    <t>REDUCTOR-100PU-11</t>
  </si>
  <si>
    <t>REDUCTOR-100PU-12</t>
  </si>
  <si>
    <t>REDUCTOR-100PU-14</t>
  </si>
  <si>
    <t>'360 GRP '!</t>
  </si>
  <si>
    <t>'360 PU '!</t>
  </si>
  <si>
    <t>d11:Aa11</t>
  </si>
  <si>
    <t>10cm CYLINDER
symbol
 for sizing is 
representing 
PE material</t>
  </si>
  <si>
    <t>360-301PE</t>
  </si>
  <si>
    <t>360-302PE-DT</t>
  </si>
  <si>
    <t>360-303PE-DT</t>
  </si>
  <si>
    <t>360-304PE</t>
  </si>
  <si>
    <t>360-305PE</t>
  </si>
  <si>
    <t>360-306PE</t>
  </si>
  <si>
    <t>360-307PE</t>
  </si>
  <si>
    <t>360-308PE</t>
  </si>
  <si>
    <t>360-309PE</t>
  </si>
  <si>
    <t>360-310PE</t>
  </si>
  <si>
    <t>360-311PE</t>
  </si>
  <si>
    <t>360-312PE</t>
  </si>
  <si>
    <t>360-313PE</t>
  </si>
  <si>
    <t>360-314PE</t>
  </si>
  <si>
    <t>360-315PE</t>
  </si>
  <si>
    <t>360-316PE</t>
  </si>
  <si>
    <t>360-317PE</t>
  </si>
  <si>
    <t>360-318PE-DT</t>
  </si>
  <si>
    <t>360-319PE</t>
  </si>
  <si>
    <t>360-320PE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</si>
  <si>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</si>
  <si>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</si>
  <si>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>'360 PE'!</t>
  </si>
  <si>
    <t>PE</t>
  </si>
  <si>
    <t>360-301PE-01</t>
  </si>
  <si>
    <t>360-301PE-02</t>
  </si>
  <si>
    <t>360-301PE-03</t>
  </si>
  <si>
    <t>360-301PE-04</t>
  </si>
  <si>
    <t>360-301PE-05</t>
  </si>
  <si>
    <t>360-301PE-06</t>
  </si>
  <si>
    <t>360-301PE-09</t>
  </si>
  <si>
    <t>360-301PE-11</t>
  </si>
  <si>
    <t>360-301PE-12</t>
  </si>
  <si>
    <t>360-301PE-14</t>
  </si>
  <si>
    <t>360-302PE-DT-01</t>
  </si>
  <si>
    <t>360-302PE-DT-02</t>
  </si>
  <si>
    <t>360-302PE-DT-03</t>
  </si>
  <si>
    <t>360-302PE-DT-04</t>
  </si>
  <si>
    <t>360-302PE-DT-05</t>
  </si>
  <si>
    <t>360-302PE-DT-06</t>
  </si>
  <si>
    <t>360-302PE-DT-09</t>
  </si>
  <si>
    <t>360-302PE-DT-11</t>
  </si>
  <si>
    <t>360-302PE-DT-12</t>
  </si>
  <si>
    <t>360-302PE-DT-14</t>
  </si>
  <si>
    <t>360-303PE-DT-01</t>
  </si>
  <si>
    <t>360-303PE-DT-02</t>
  </si>
  <si>
    <t>360-303PE-DT-03</t>
  </si>
  <si>
    <t>360-303PE-DT-04</t>
  </si>
  <si>
    <t>360-303PE-DT-05</t>
  </si>
  <si>
    <t>360-303PE-DT-06</t>
  </si>
  <si>
    <t>360-303PE-DT-09</t>
  </si>
  <si>
    <t>360-303PE-DT-11</t>
  </si>
  <si>
    <t>360-303PE-DT-12</t>
  </si>
  <si>
    <t>360-303PE-DT-14</t>
  </si>
  <si>
    <t>360-304PE-01</t>
  </si>
  <si>
    <t>360-304PE-02</t>
  </si>
  <si>
    <t>360-304PE-03</t>
  </si>
  <si>
    <t>360-304PE-04</t>
  </si>
  <si>
    <t>360-304PE-05</t>
  </si>
  <si>
    <t>360-304PE-06</t>
  </si>
  <si>
    <t>360-304PE-09</t>
  </si>
  <si>
    <t>360-304PE-11</t>
  </si>
  <si>
    <t>360-304PE-12</t>
  </si>
  <si>
    <t>360-304PE-14</t>
  </si>
  <si>
    <t>360-305PE-01</t>
  </si>
  <si>
    <t>360-305PE-02</t>
  </si>
  <si>
    <t>360-305PE-03</t>
  </si>
  <si>
    <t>360-305PE-04</t>
  </si>
  <si>
    <t>360-305PE-05</t>
  </si>
  <si>
    <t>360-305PE-06</t>
  </si>
  <si>
    <t>360-305PE-09</t>
  </si>
  <si>
    <t>360-305PE-11</t>
  </si>
  <si>
    <t>360-305PE-12</t>
  </si>
  <si>
    <t>360-305PE-14</t>
  </si>
  <si>
    <t>360-306PE-01</t>
  </si>
  <si>
    <t>360-306PE-02</t>
  </si>
  <si>
    <t>360-306PE-03</t>
  </si>
  <si>
    <t>360-306PE-04</t>
  </si>
  <si>
    <t>360-306PE-05</t>
  </si>
  <si>
    <t>360-306PE-06</t>
  </si>
  <si>
    <t>360-306PE-09</t>
  </si>
  <si>
    <t>360-306PE-11</t>
  </si>
  <si>
    <t>360-306PE-12</t>
  </si>
  <si>
    <t>360-306PE-14</t>
  </si>
  <si>
    <t>360-307PE-01</t>
  </si>
  <si>
    <t>360-307PE-02</t>
  </si>
  <si>
    <t>360-307PE-03</t>
  </si>
  <si>
    <t>360-307PE-04</t>
  </si>
  <si>
    <t>360-307PE-05</t>
  </si>
  <si>
    <t>360-307PE-06</t>
  </si>
  <si>
    <t>360-307PE-09</t>
  </si>
  <si>
    <t>360-307PE-11</t>
  </si>
  <si>
    <t>360-307PE-12</t>
  </si>
  <si>
    <t>360-307PE-14</t>
  </si>
  <si>
    <t>360-308PE-01</t>
  </si>
  <si>
    <t>360-308PE-02</t>
  </si>
  <si>
    <t>360-308PE-03</t>
  </si>
  <si>
    <t>360-308PE-04</t>
  </si>
  <si>
    <t>360-308PE-05</t>
  </si>
  <si>
    <t>360-308PE-06</t>
  </si>
  <si>
    <t>360-308PE-09</t>
  </si>
  <si>
    <t>360-308PE-11</t>
  </si>
  <si>
    <t>360-308PE-12</t>
  </si>
  <si>
    <t>360-308PE-14</t>
  </si>
  <si>
    <t>360-309PE-01</t>
  </si>
  <si>
    <t>360-309PE-02</t>
  </si>
  <si>
    <t>360-309PE-03</t>
  </si>
  <si>
    <t>360-309PE-04</t>
  </si>
  <si>
    <t>360-309PE-05</t>
  </si>
  <si>
    <t>360-309PE-06</t>
  </si>
  <si>
    <t>360-309PE-09</t>
  </si>
  <si>
    <t>360-309PE-11</t>
  </si>
  <si>
    <t>360-309PE-12</t>
  </si>
  <si>
    <t>360-309PE-14</t>
  </si>
  <si>
    <t>360-310PE-01</t>
  </si>
  <si>
    <t>360-310PE-02</t>
  </si>
  <si>
    <t>360-310PE-03</t>
  </si>
  <si>
    <t>360-310PE-04</t>
  </si>
  <si>
    <t>360-310PE-05</t>
  </si>
  <si>
    <t>360-310PE-06</t>
  </si>
  <si>
    <t>360-310PE-09</t>
  </si>
  <si>
    <t>360-310PE-11</t>
  </si>
  <si>
    <t>360-310PE-12</t>
  </si>
  <si>
    <t>360-310PE-14</t>
  </si>
  <si>
    <t>360-311PE-01</t>
  </si>
  <si>
    <t>360-311PE-02</t>
  </si>
  <si>
    <t>360-311PE-03</t>
  </si>
  <si>
    <t>360-311PE-04</t>
  </si>
  <si>
    <t>360-311PE-05</t>
  </si>
  <si>
    <t>360-311PE-06</t>
  </si>
  <si>
    <t>360-311PE-09</t>
  </si>
  <si>
    <t>360-311PE-11</t>
  </si>
  <si>
    <t>360-311PE-12</t>
  </si>
  <si>
    <t>360-311PE-14</t>
  </si>
  <si>
    <t>360-312PE-01</t>
  </si>
  <si>
    <t>360-312PE-02</t>
  </si>
  <si>
    <t>360-312PE-03</t>
  </si>
  <si>
    <t>360-312PE-04</t>
  </si>
  <si>
    <t>360-312PE-05</t>
  </si>
  <si>
    <t>360-312PE-06</t>
  </si>
  <si>
    <t>360-312PE-09</t>
  </si>
  <si>
    <t>360-312PE-11</t>
  </si>
  <si>
    <t>360-312PE-12</t>
  </si>
  <si>
    <t>360-312PE-14</t>
  </si>
  <si>
    <t>360-313PE-01</t>
  </si>
  <si>
    <t>360-313PE-02</t>
  </si>
  <si>
    <t>360-313PE-03</t>
  </si>
  <si>
    <t>360-313PE-04</t>
  </si>
  <si>
    <t>360-313PE-05</t>
  </si>
  <si>
    <t>360-313PE-06</t>
  </si>
  <si>
    <t>360-313PE-09</t>
  </si>
  <si>
    <t>360-313PE-11</t>
  </si>
  <si>
    <t>360-313PE-12</t>
  </si>
  <si>
    <t>360-313PE-14</t>
  </si>
  <si>
    <t>360-314PE-01</t>
  </si>
  <si>
    <t>360-314PE-02</t>
  </si>
  <si>
    <t>360-314PE-03</t>
  </si>
  <si>
    <t>360-314PE-04</t>
  </si>
  <si>
    <t>360-314PE-05</t>
  </si>
  <si>
    <t>360-314PE-06</t>
  </si>
  <si>
    <t>360-314PE-09</t>
  </si>
  <si>
    <t>360-314PE-11</t>
  </si>
  <si>
    <t>360-314PE-12</t>
  </si>
  <si>
    <t>360-314PE-14</t>
  </si>
  <si>
    <t>360-315PE-01</t>
  </si>
  <si>
    <t>360-315PE-02</t>
  </si>
  <si>
    <t>360-315PE-03</t>
  </si>
  <si>
    <t>360-315PE-04</t>
  </si>
  <si>
    <t>360-315PE-05</t>
  </si>
  <si>
    <t>360-315PE-06</t>
  </si>
  <si>
    <t>360-315PE-09</t>
  </si>
  <si>
    <t>360-315PE-11</t>
  </si>
  <si>
    <t>360-315PE-12</t>
  </si>
  <si>
    <t>360-315PE-14</t>
  </si>
  <si>
    <t>360-316PE-01</t>
  </si>
  <si>
    <t>360-316PE-02</t>
  </si>
  <si>
    <t>360-316PE-03</t>
  </si>
  <si>
    <t>360-316PE-04</t>
  </si>
  <si>
    <t>360-316PE-05</t>
  </si>
  <si>
    <t>360-316PE-06</t>
  </si>
  <si>
    <t>360-316PE-09</t>
  </si>
  <si>
    <t>360-316PE-11</t>
  </si>
  <si>
    <t>360-316PE-12</t>
  </si>
  <si>
    <t>360-316PE-14</t>
  </si>
  <si>
    <t>360-317PE-01</t>
  </si>
  <si>
    <t>360-317PE-02</t>
  </si>
  <si>
    <t>360-317PE-03</t>
  </si>
  <si>
    <t>360-317PE-04</t>
  </si>
  <si>
    <t>360-317PE-05</t>
  </si>
  <si>
    <t>360-317PE-06</t>
  </si>
  <si>
    <t>360-317PE-09</t>
  </si>
  <si>
    <t>360-317PE-11</t>
  </si>
  <si>
    <t>360-317PE-12</t>
  </si>
  <si>
    <t>360-317PE-14</t>
  </si>
  <si>
    <t>360-318PE-DT-01</t>
  </si>
  <si>
    <t>360-318PE-DT-02</t>
  </si>
  <si>
    <t>360-318PE-DT-03</t>
  </si>
  <si>
    <t>360-318PE-DT-04</t>
  </si>
  <si>
    <t>360-318PE-DT-05</t>
  </si>
  <si>
    <t>360-318PE-DT-06</t>
  </si>
  <si>
    <t>360-318PE-DT-09</t>
  </si>
  <si>
    <t>360-318PE-DT-11</t>
  </si>
  <si>
    <t>360-318PE-DT-12</t>
  </si>
  <si>
    <t>360-318PE-DT-14</t>
  </si>
  <si>
    <t>360-319PE-01</t>
  </si>
  <si>
    <t>360-319PE-02</t>
  </si>
  <si>
    <t>360-319PE-03</t>
  </si>
  <si>
    <t>360-319PE-04</t>
  </si>
  <si>
    <t>360-319PE-05</t>
  </si>
  <si>
    <t>360-319PE-06</t>
  </si>
  <si>
    <t>360-319PE-09</t>
  </si>
  <si>
    <t>360-319PE-11</t>
  </si>
  <si>
    <t>360-319PE-12</t>
  </si>
  <si>
    <t>360-319PE-14</t>
  </si>
  <si>
    <t>360-320PE-01</t>
  </si>
  <si>
    <t>360-320PE-02</t>
  </si>
  <si>
    <t>360-320PE-03</t>
  </si>
  <si>
    <t>360-320PE-04</t>
  </si>
  <si>
    <t>360-320PE-05</t>
  </si>
  <si>
    <t>360-320PE-06</t>
  </si>
  <si>
    <t>360-320PE-09</t>
  </si>
  <si>
    <t>360-320PE-11</t>
  </si>
  <si>
    <t>360-320PE-12</t>
  </si>
  <si>
    <t>360-320PE-14</t>
  </si>
  <si>
    <t>360 PE</t>
  </si>
  <si>
    <t>REDUCTOR</t>
  </si>
  <si>
    <t>*as piece #486 but opposite dual tex.- shine inside</t>
  </si>
  <si>
    <t>*as piece #484 but opposite dual tex.- shine inside</t>
  </si>
  <si>
    <t>360-378PU</t>
  </si>
  <si>
    <t>new</t>
  </si>
  <si>
    <t>KIDS : MONKEYS (PE)</t>
  </si>
  <si>
    <t>360-1041PE</t>
  </si>
  <si>
    <t>360-1042PE</t>
  </si>
  <si>
    <t>360-1043PE</t>
  </si>
  <si>
    <t>360-1044PE</t>
  </si>
  <si>
    <t>360-1045PE</t>
  </si>
  <si>
    <t>360-1046PE</t>
  </si>
  <si>
    <t>360-1047PE</t>
  </si>
  <si>
    <t>360-1050PE</t>
  </si>
  <si>
    <t>360-1051PE</t>
  </si>
  <si>
    <t>360-1052PE</t>
  </si>
  <si>
    <t>360-1053PE</t>
  </si>
  <si>
    <t>360-1054PE</t>
  </si>
  <si>
    <t>whole line of Monkeys with bananas and coconuts in original colours. Type in quantity in brown and you will get brown Monkeys and yellow bananas.</t>
  </si>
  <si>
    <t>360-1060PU</t>
  </si>
  <si>
    <t>MONKEYS (PU)</t>
  </si>
  <si>
    <t>ALIENS (PU)</t>
  </si>
  <si>
    <t>SMILEYS (PU)</t>
  </si>
  <si>
    <t>360-1060PE</t>
  </si>
  <si>
    <t>Production quota per set</t>
  </si>
  <si>
    <t>360-1041PE-01</t>
  </si>
  <si>
    <t>360-1041PE-02</t>
  </si>
  <si>
    <t>360-1041PE-03</t>
  </si>
  <si>
    <t>360-1041PE-04</t>
  </si>
  <si>
    <t>360-1041PE-05</t>
  </si>
  <si>
    <t>360-1041PE-06</t>
  </si>
  <si>
    <t>360-1041PE-09</t>
  </si>
  <si>
    <t>360-1041PE-11</t>
  </si>
  <si>
    <t>360-1041PE-12</t>
  </si>
  <si>
    <t>360-1041PE-14</t>
  </si>
  <si>
    <t>360-1042PE-01</t>
  </si>
  <si>
    <t>360-1042PE-02</t>
  </si>
  <si>
    <t>360-1042PE-03</t>
  </si>
  <si>
    <t>360-1042PE-04</t>
  </si>
  <si>
    <t>360-1042PE-05</t>
  </si>
  <si>
    <t>360-1042PE-06</t>
  </si>
  <si>
    <t>360-1042PE-09</t>
  </si>
  <si>
    <t>360-1042PE-11</t>
  </si>
  <si>
    <t>360-1042PE-12</t>
  </si>
  <si>
    <t>360-1043PE-01</t>
  </si>
  <si>
    <t>360-1043PE-02</t>
  </si>
  <si>
    <t>360-1043PE-03</t>
  </si>
  <si>
    <t>360-1043PE-04</t>
  </si>
  <si>
    <t>360-1043PE-05</t>
  </si>
  <si>
    <t>360-1043PE-06</t>
  </si>
  <si>
    <t>360-1043PE-09</t>
  </si>
  <si>
    <t>360-1044PE-01</t>
  </si>
  <si>
    <t>360-1044PE-02</t>
  </si>
  <si>
    <t>360-1044PE-03</t>
  </si>
  <si>
    <t>360-1044PE-04</t>
  </si>
  <si>
    <t>360-1044PE-05</t>
  </si>
  <si>
    <t>360-1044PE-06</t>
  </si>
  <si>
    <t>360-1044PE-09</t>
  </si>
  <si>
    <t>360-1043PE-11</t>
  </si>
  <si>
    <t>360-1043PE-12</t>
  </si>
  <si>
    <t>360-1043PE-14</t>
  </si>
  <si>
    <t>360-1044PE-12</t>
  </si>
  <si>
    <t>360-1044PE-14</t>
  </si>
  <si>
    <t>360-1044PE-11</t>
  </si>
  <si>
    <t>360-1045PE-01</t>
  </si>
  <si>
    <t>360-1045PE-02</t>
  </si>
  <si>
    <t>360-1045PE-03</t>
  </si>
  <si>
    <t>360-1045PE-04</t>
  </si>
  <si>
    <t>360-1045PE-05</t>
  </si>
  <si>
    <t>360-1045PE-06</t>
  </si>
  <si>
    <t>360-1045PE-09</t>
  </si>
  <si>
    <t>360-1045PE-11</t>
  </si>
  <si>
    <t>360-1045PE-12</t>
  </si>
  <si>
    <t>360-1045PE-14</t>
  </si>
  <si>
    <t>360-1046PE-01</t>
  </si>
  <si>
    <t>360-1046PE-02</t>
  </si>
  <si>
    <t>360-1046PE-03</t>
  </si>
  <si>
    <t>360-1046PE-04</t>
  </si>
  <si>
    <t>360-1046PE-05</t>
  </si>
  <si>
    <t>360-1046PE-06</t>
  </si>
  <si>
    <t>360-1046PE-09</t>
  </si>
  <si>
    <t>360-1046PE-11</t>
  </si>
  <si>
    <t>360-1046PE-12</t>
  </si>
  <si>
    <t>360-1046PE-14</t>
  </si>
  <si>
    <t>360-1047PE-01</t>
  </si>
  <si>
    <t>360-1047PE-02</t>
  </si>
  <si>
    <t>360-1047PE-03</t>
  </si>
  <si>
    <t>360-1047PE-04</t>
  </si>
  <si>
    <t>360-1047PE-05</t>
  </si>
  <si>
    <t>360-1047PE-06</t>
  </si>
  <si>
    <t>360-1047PE-09</t>
  </si>
  <si>
    <t>360-1047PE-11</t>
  </si>
  <si>
    <t>360-1047PE-12</t>
  </si>
  <si>
    <t>360-1047PE-14</t>
  </si>
  <si>
    <t>360-1050PE-01</t>
  </si>
  <si>
    <t>360-1050PE-02</t>
  </si>
  <si>
    <t>360-1050PE-03</t>
  </si>
  <si>
    <t>360-1050PE-04</t>
  </si>
  <si>
    <t>360-1050PE-05</t>
  </si>
  <si>
    <t>360-1050PE-06</t>
  </si>
  <si>
    <t>360-1050PE-09</t>
  </si>
  <si>
    <t>360-1050PE-11</t>
  </si>
  <si>
    <t>360-1050PE-12</t>
  </si>
  <si>
    <t>360-1050PE-14</t>
  </si>
  <si>
    <t>360-1051PE-01</t>
  </si>
  <si>
    <t>360-1051PE-02</t>
  </si>
  <si>
    <t>360-1051PE-03</t>
  </si>
  <si>
    <t>360-1051PE-04</t>
  </si>
  <si>
    <t>360-1051PE-05</t>
  </si>
  <si>
    <t>360-1051PE-06</t>
  </si>
  <si>
    <t>360-1051PE-09</t>
  </si>
  <si>
    <t>360-1051PE-11</t>
  </si>
  <si>
    <t>360-1051PE-12</t>
  </si>
  <si>
    <t>360-1051PE-14</t>
  </si>
  <si>
    <t>360-1052PE-01</t>
  </si>
  <si>
    <t>360-1052PE-02</t>
  </si>
  <si>
    <t>360-1052PE-03</t>
  </si>
  <si>
    <t>360-1052PE-04</t>
  </si>
  <si>
    <t>360-1052PE-05</t>
  </si>
  <si>
    <t>360-1052PE-06</t>
  </si>
  <si>
    <t>360-1052PE-09</t>
  </si>
  <si>
    <t>360-1052PE-11</t>
  </si>
  <si>
    <t>360-1052PE-12</t>
  </si>
  <si>
    <t>360-1052PE-14</t>
  </si>
  <si>
    <t>360-1053PE-01</t>
  </si>
  <si>
    <t>360-1053PE-02</t>
  </si>
  <si>
    <t>360-1053PE-03</t>
  </si>
  <si>
    <t>360-1053PE-04</t>
  </si>
  <si>
    <t>360-1053PE-05</t>
  </si>
  <si>
    <t>360-1053PE-06</t>
  </si>
  <si>
    <t>360-1053PE-09</t>
  </si>
  <si>
    <t>360-1053PE-11</t>
  </si>
  <si>
    <t>360-1053PE-12</t>
  </si>
  <si>
    <t>360-1053PE-14</t>
  </si>
  <si>
    <t>360-1054PE-01</t>
  </si>
  <si>
    <t>360-1054PE-02</t>
  </si>
  <si>
    <t>360-1054PE-03</t>
  </si>
  <si>
    <t>360-1054PE-04</t>
  </si>
  <si>
    <t>360-1054PE-05</t>
  </si>
  <si>
    <t>360-1054PE-06</t>
  </si>
  <si>
    <t>360-1054PE-09</t>
  </si>
  <si>
    <t>360-1054PE-11</t>
  </si>
  <si>
    <t>360-1054PE-12</t>
  </si>
  <si>
    <t>360-1054PE-14</t>
  </si>
  <si>
    <t>360-1060PE-14</t>
  </si>
  <si>
    <t>360-1042PE-14</t>
  </si>
  <si>
    <t>360-379PU-NT</t>
  </si>
  <si>
    <t>No tex.</t>
  </si>
  <si>
    <t>DOWN CLIMBING JUG/FOOT</t>
  </si>
  <si>
    <t>DCJ-PU</t>
  </si>
  <si>
    <t>DCF-PU</t>
  </si>
  <si>
    <t>DCJ-PE</t>
  </si>
  <si>
    <t>DCF-PE</t>
  </si>
  <si>
    <t>reductor</t>
  </si>
  <si>
    <t>360HOLDS  
T-SHIRT</t>
  </si>
  <si>
    <t>GHOST LINE: FRESH</t>
  </si>
  <si>
    <t>360-641-DT</t>
  </si>
  <si>
    <t>360-642-B-DT</t>
  </si>
  <si>
    <t>360-643-B-DT</t>
  </si>
  <si>
    <t>360-644-B-DT</t>
  </si>
  <si>
    <t>360-645-DT</t>
  </si>
  <si>
    <t>360-646-DT</t>
  </si>
  <si>
    <t>360-647-DT</t>
  </si>
  <si>
    <t>360-648-DT</t>
  </si>
  <si>
    <t>360-723-DT</t>
  </si>
  <si>
    <t>360-649-DT</t>
  </si>
  <si>
    <t>360-727-DT</t>
  </si>
  <si>
    <t>360-650</t>
  </si>
  <si>
    <t>360-161</t>
  </si>
  <si>
    <t>360-651</t>
  </si>
  <si>
    <t>360-162</t>
  </si>
  <si>
    <t>360-652</t>
  </si>
  <si>
    <t>360-163</t>
  </si>
  <si>
    <t>360-660</t>
  </si>
  <si>
    <t>360-724-DT</t>
  </si>
  <si>
    <t>360-725-DT</t>
  </si>
  <si>
    <t>360-726-DT</t>
  </si>
  <si>
    <t>JUG</t>
  </si>
  <si>
    <t>34x34x13 cm</t>
  </si>
  <si>
    <t>41x41x14 cm</t>
  </si>
  <si>
    <t>58x58x23 cm</t>
  </si>
  <si>
    <t>34x34x8,5 cm</t>
  </si>
  <si>
    <t>33x33x8,5 cm</t>
  </si>
  <si>
    <t>33,5x33,5x4,5 cm</t>
  </si>
  <si>
    <t>17 cm - 126 cm</t>
  </si>
  <si>
    <t>360-646-DT-91</t>
  </si>
  <si>
    <t>360-646-DT-92</t>
  </si>
  <si>
    <t>360-646-DT-93</t>
  </si>
  <si>
    <t>360-646-DT-94</t>
  </si>
  <si>
    <t>360-646-DT-95</t>
  </si>
  <si>
    <t>360-646-DT-96</t>
  </si>
  <si>
    <t>360-646-DT-97</t>
  </si>
  <si>
    <t>360-646-DT-98</t>
  </si>
  <si>
    <t>360-647-DT-85</t>
  </si>
  <si>
    <t>360-647-DT-86</t>
  </si>
  <si>
    <t>360-647-DT-87</t>
  </si>
  <si>
    <t>360-647-DT-88</t>
  </si>
  <si>
    <t>360-647-DT-89</t>
  </si>
  <si>
    <t>360-647-DT-90</t>
  </si>
  <si>
    <t>360-647-DT-91</t>
  </si>
  <si>
    <t>360-647-DT-92</t>
  </si>
  <si>
    <t>360-647-DT-93</t>
  </si>
  <si>
    <t>360-647-DT-94</t>
  </si>
  <si>
    <t>360-647-DT-95</t>
  </si>
  <si>
    <t>360-647-DT-96</t>
  </si>
  <si>
    <t>360-647-DT-97</t>
  </si>
  <si>
    <t>360-647-DT-98</t>
  </si>
  <si>
    <t>360-648-DT-85</t>
  </si>
  <si>
    <t>360-648-DT-86</t>
  </si>
  <si>
    <t>360-648-DT-87</t>
  </si>
  <si>
    <t>360-648-DT-88</t>
  </si>
  <si>
    <t>360-648-DT-89</t>
  </si>
  <si>
    <t>360-648-DT-90</t>
  </si>
  <si>
    <t>360-648-DT-91</t>
  </si>
  <si>
    <t>360-648-DT-92</t>
  </si>
  <si>
    <t>360-648-DT-93</t>
  </si>
  <si>
    <t>360-648-DT-94</t>
  </si>
  <si>
    <t>360-648-DT-95</t>
  </si>
  <si>
    <t>360-648-DT-96</t>
  </si>
  <si>
    <t>360-648-DT-97</t>
  </si>
  <si>
    <t>360-648-DT-98</t>
  </si>
  <si>
    <t>360-649-DT-85</t>
  </si>
  <si>
    <t>360-649-DT-86</t>
  </si>
  <si>
    <t>360-649-DT-87</t>
  </si>
  <si>
    <t>360-649-DT-88</t>
  </si>
  <si>
    <t>360-649-DT-89</t>
  </si>
  <si>
    <t>360-649-DT-90</t>
  </si>
  <si>
    <t>360-649-DT-91</t>
  </si>
  <si>
    <t>360-649-DT-92</t>
  </si>
  <si>
    <t>360-649-DT-93</t>
  </si>
  <si>
    <t>360-649-DT-94</t>
  </si>
  <si>
    <t>360-649-DT-95</t>
  </si>
  <si>
    <t>360-649-DT-96</t>
  </si>
  <si>
    <t>360-649-DT-97</t>
  </si>
  <si>
    <t>360-649-DT-98</t>
  </si>
  <si>
    <t>360-650-85</t>
  </si>
  <si>
    <t>360-650-86</t>
  </si>
  <si>
    <t>360-650-87</t>
  </si>
  <si>
    <t>360-650-88</t>
  </si>
  <si>
    <t>360-650-89</t>
  </si>
  <si>
    <t>360-650-90</t>
  </si>
  <si>
    <t>360-650-91</t>
  </si>
  <si>
    <t>360-650-92</t>
  </si>
  <si>
    <t>360-650-93</t>
  </si>
  <si>
    <t>360-650-94</t>
  </si>
  <si>
    <t>360-650-95</t>
  </si>
  <si>
    <t>360-650-96</t>
  </si>
  <si>
    <t>360-650-97</t>
  </si>
  <si>
    <t>360-650-98</t>
  </si>
  <si>
    <t>360-651-85</t>
  </si>
  <si>
    <t>360-651-86</t>
  </si>
  <si>
    <t>360-651-87</t>
  </si>
  <si>
    <t>360-651-88</t>
  </si>
  <si>
    <t>360-651-89</t>
  </si>
  <si>
    <t>360-651-90</t>
  </si>
  <si>
    <t>360-651-91</t>
  </si>
  <si>
    <t>360-651-92</t>
  </si>
  <si>
    <t>360-651-93</t>
  </si>
  <si>
    <t>360-651-94</t>
  </si>
  <si>
    <t>360-651-95</t>
  </si>
  <si>
    <t>360-651-96</t>
  </si>
  <si>
    <t>360-651-97</t>
  </si>
  <si>
    <t>360-651-98</t>
  </si>
  <si>
    <t>360-652-85</t>
  </si>
  <si>
    <t>360-652-86</t>
  </si>
  <si>
    <t>360-652-87</t>
  </si>
  <si>
    <t>360-652-88</t>
  </si>
  <si>
    <t>360-652-89</t>
  </si>
  <si>
    <t>360-652-90</t>
  </si>
  <si>
    <t>360-652-91</t>
  </si>
  <si>
    <t>360-652-92</t>
  </si>
  <si>
    <t>360-652-93</t>
  </si>
  <si>
    <t>360-652-94</t>
  </si>
  <si>
    <t>360-652-95</t>
  </si>
  <si>
    <t>360-652-96</t>
  </si>
  <si>
    <t>360-652-97</t>
  </si>
  <si>
    <t>360-652-98</t>
  </si>
  <si>
    <t>360-660-85</t>
  </si>
  <si>
    <t>360-660-86</t>
  </si>
  <si>
    <t>360-660-87</t>
  </si>
  <si>
    <t>360-660-88</t>
  </si>
  <si>
    <t>360-660-89</t>
  </si>
  <si>
    <t>360-660-90</t>
  </si>
  <si>
    <t>360-660-91</t>
  </si>
  <si>
    <t>360-660-92</t>
  </si>
  <si>
    <t>360-660-93</t>
  </si>
  <si>
    <t>360-660-94</t>
  </si>
  <si>
    <t>360-660-95</t>
  </si>
  <si>
    <t>360-660-96</t>
  </si>
  <si>
    <t>360-660-97</t>
  </si>
  <si>
    <t>360-660-98</t>
  </si>
  <si>
    <t>360-723-DT-01</t>
  </si>
  <si>
    <t>360-723-DT-02</t>
  </si>
  <si>
    <t>360-723-DT-03</t>
  </si>
  <si>
    <t>360-723-DT-04</t>
  </si>
  <si>
    <t>360-723-DT-05</t>
  </si>
  <si>
    <t>360-723-DT-06</t>
  </si>
  <si>
    <t>360-723-DT-07</t>
  </si>
  <si>
    <t>360-723-DT-08</t>
  </si>
  <si>
    <t>360-723-DT-09</t>
  </si>
  <si>
    <t>360-723-DT-10</t>
  </si>
  <si>
    <t>360-723-DT-11</t>
  </si>
  <si>
    <t>360-723-DT-12</t>
  </si>
  <si>
    <t>360-723-DT-13</t>
  </si>
  <si>
    <t>360-723-DT-15</t>
  </si>
  <si>
    <t>360-723-DT-99</t>
  </si>
  <si>
    <t>360-724-DT-01</t>
  </si>
  <si>
    <t>360-724-DT-02</t>
  </si>
  <si>
    <t>360-724-DT-03</t>
  </si>
  <si>
    <t>360-724-DT-04</t>
  </si>
  <si>
    <t>360-724-DT-05</t>
  </si>
  <si>
    <t>360-724-DT-06</t>
  </si>
  <si>
    <t>360-724-DT-07</t>
  </si>
  <si>
    <t>360-724-DT-08</t>
  </si>
  <si>
    <t>360-724-DT-09</t>
  </si>
  <si>
    <t>360-724-DT-10</t>
  </si>
  <si>
    <t>360-724-DT-11</t>
  </si>
  <si>
    <t>360-724-DT-12</t>
  </si>
  <si>
    <t>360-724-DT-13</t>
  </si>
  <si>
    <t>360-724-DT-15</t>
  </si>
  <si>
    <t>360-724-DT-99</t>
  </si>
  <si>
    <t>360-725-DT-01</t>
  </si>
  <si>
    <t>360-725-DT-02</t>
  </si>
  <si>
    <t>360-725-DT-03</t>
  </si>
  <si>
    <t>360-725-DT-04</t>
  </si>
  <si>
    <t>360-725-DT-05</t>
  </si>
  <si>
    <t>360-725-DT-06</t>
  </si>
  <si>
    <t>360-725-DT-07</t>
  </si>
  <si>
    <t>360-725-DT-08</t>
  </si>
  <si>
    <t>360-725-DT-09</t>
  </si>
  <si>
    <t>360-725-DT-10</t>
  </si>
  <si>
    <t>360-725-DT-11</t>
  </si>
  <si>
    <t>360-725-DT-12</t>
  </si>
  <si>
    <t>360-725-DT-13</t>
  </si>
  <si>
    <t>360-725-DT-15</t>
  </si>
  <si>
    <t>360-725-DT-99</t>
  </si>
  <si>
    <t>360-726-DT-01</t>
  </si>
  <si>
    <t>360-726-DT-02</t>
  </si>
  <si>
    <t>360-726-DT-03</t>
  </si>
  <si>
    <t>360-726-DT-04</t>
  </si>
  <si>
    <t>360-726-DT-05</t>
  </si>
  <si>
    <t>360-726-DT-06</t>
  </si>
  <si>
    <t>360-726-DT-07</t>
  </si>
  <si>
    <t>360-726-DT-08</t>
  </si>
  <si>
    <t>360-726-DT-09</t>
  </si>
  <si>
    <t>360-726-DT-10</t>
  </si>
  <si>
    <t>360-726-DT-11</t>
  </si>
  <si>
    <t>360-726-DT-12</t>
  </si>
  <si>
    <t>360-726-DT-13</t>
  </si>
  <si>
    <t>360-726-DT-15</t>
  </si>
  <si>
    <t>360-726-DT-99</t>
  </si>
  <si>
    <t>360-727-DT-01</t>
  </si>
  <si>
    <t>360-727-DT-02</t>
  </si>
  <si>
    <t>360-727-DT-03</t>
  </si>
  <si>
    <t>360-727-DT-04</t>
  </si>
  <si>
    <t>360-727-DT-05</t>
  </si>
  <si>
    <t>360-727-DT-06</t>
  </si>
  <si>
    <t>360-727-DT-07</t>
  </si>
  <si>
    <t>360-727-DT-08</t>
  </si>
  <si>
    <t>360-727-DT-09</t>
  </si>
  <si>
    <t>360-727-DT-10</t>
  </si>
  <si>
    <t>360-727-DT-11</t>
  </si>
  <si>
    <t>360-727-DT-12</t>
  </si>
  <si>
    <t>360-727-DT-13</t>
  </si>
  <si>
    <t>360-727-DT-15</t>
  </si>
  <si>
    <t>360-727-DT-99</t>
  </si>
  <si>
    <t>360-161-01</t>
  </si>
  <si>
    <t>360-161-02</t>
  </si>
  <si>
    <t>360-161-03</t>
  </si>
  <si>
    <t>360-161-04</t>
  </si>
  <si>
    <t>360-161-05</t>
  </si>
  <si>
    <t>360-161-06</t>
  </si>
  <si>
    <t>360-161-07</t>
  </si>
  <si>
    <t>360-161-08</t>
  </si>
  <si>
    <t>360-161-09</t>
  </si>
  <si>
    <t>360-161-10</t>
  </si>
  <si>
    <t>360-161-11</t>
  </si>
  <si>
    <t>360-161-12</t>
  </si>
  <si>
    <t>360-161-13</t>
  </si>
  <si>
    <t>360-161-15</t>
  </si>
  <si>
    <t>360-161-19</t>
  </si>
  <si>
    <t>360-161-20</t>
  </si>
  <si>
    <t>360-162-01</t>
  </si>
  <si>
    <t>360-162-02</t>
  </si>
  <si>
    <t>360-162-03</t>
  </si>
  <si>
    <t>360-162-04</t>
  </si>
  <si>
    <t>360-162-05</t>
  </si>
  <si>
    <t>360-162-06</t>
  </si>
  <si>
    <t>360-162-07</t>
  </si>
  <si>
    <t>360-162-08</t>
  </si>
  <si>
    <t>360-162-09</t>
  </si>
  <si>
    <t>360-162-10</t>
  </si>
  <si>
    <t>360-162-11</t>
  </si>
  <si>
    <t>360-162-12</t>
  </si>
  <si>
    <t>360-162-13</t>
  </si>
  <si>
    <t>360-162-15</t>
  </si>
  <si>
    <t>360-162-19</t>
  </si>
  <si>
    <t>360-162-20</t>
  </si>
  <si>
    <t>360-163-01</t>
  </si>
  <si>
    <t>360-163-02</t>
  </si>
  <si>
    <t>360-163-03</t>
  </si>
  <si>
    <t>360-163-04</t>
  </si>
  <si>
    <t>360-163-05</t>
  </si>
  <si>
    <t>360-163-06</t>
  </si>
  <si>
    <t>360-163-07</t>
  </si>
  <si>
    <t>360-163-08</t>
  </si>
  <si>
    <t>360-163-09</t>
  </si>
  <si>
    <t>360-163-10</t>
  </si>
  <si>
    <t>360-163-11</t>
  </si>
  <si>
    <t>360-163-12</t>
  </si>
  <si>
    <t>360-163-13</t>
  </si>
  <si>
    <t>360-163-15</t>
  </si>
  <si>
    <t>360-163-19</t>
  </si>
  <si>
    <t>360-163-20</t>
  </si>
  <si>
    <t>BRIGHT
GREEN          RAL 6018</t>
  </si>
  <si>
    <t>PURE 
GREEN
RAL 6037</t>
  </si>
  <si>
    <t>PURPLE   nS4050-R60B/M</t>
  </si>
  <si>
    <t>360-1041PE-07</t>
  </si>
  <si>
    <t>360-1041PE-08</t>
  </si>
  <si>
    <t>360-1041PE-10</t>
  </si>
  <si>
    <t>360-1041PE-13</t>
  </si>
  <si>
    <t>360-1042PE-07</t>
  </si>
  <si>
    <t>360-1042PE-08</t>
  </si>
  <si>
    <t>360-1042PE-10</t>
  </si>
  <si>
    <t>360-1042PE-13</t>
  </si>
  <si>
    <t>360-1043PE-07</t>
  </si>
  <si>
    <t>360-1043PE-08</t>
  </si>
  <si>
    <t>360-1043PE-10</t>
  </si>
  <si>
    <t>360-1043PE-13</t>
  </si>
  <si>
    <t>360-1044PE-07</t>
  </si>
  <si>
    <t>360-1044PE-08</t>
  </si>
  <si>
    <t>360-1044PE-10</t>
  </si>
  <si>
    <t>360-1044PE-13</t>
  </si>
  <si>
    <t>360-1045PE-07</t>
  </si>
  <si>
    <t>360-1045PE-08</t>
  </si>
  <si>
    <t>360-1045PE-10</t>
  </si>
  <si>
    <t>360-1045PE-13</t>
  </si>
  <si>
    <t>360-1046PE-07</t>
  </si>
  <si>
    <t>360-1046PE-08</t>
  </si>
  <si>
    <t>360-1046PE-10</t>
  </si>
  <si>
    <t>360-1046PE-13</t>
  </si>
  <si>
    <t>360-1047PE-07</t>
  </si>
  <si>
    <t>360-1047PE-08</t>
  </si>
  <si>
    <t>360-1047PE-10</t>
  </si>
  <si>
    <t>360-1047PE-13</t>
  </si>
  <si>
    <t>360-1050PE-07</t>
  </si>
  <si>
    <t>360-1050PE-08</t>
  </si>
  <si>
    <t>360-1050PE-10</t>
  </si>
  <si>
    <t>360-1050PE-13</t>
  </si>
  <si>
    <t>360-1051PE-07</t>
  </si>
  <si>
    <t>360-1051PE-08</t>
  </si>
  <si>
    <t>360-1051PE-10</t>
  </si>
  <si>
    <t>360-1051PE-13</t>
  </si>
  <si>
    <t>360-1052PE-07</t>
  </si>
  <si>
    <t>360-1052PE-08</t>
  </si>
  <si>
    <t>360-1052PE-10</t>
  </si>
  <si>
    <t>360-1052PE-13</t>
  </si>
  <si>
    <t>360-1053PE-07</t>
  </si>
  <si>
    <t>360-1053PE-08</t>
  </si>
  <si>
    <t>360-1053PE-10</t>
  </si>
  <si>
    <t>360-1053PE-13</t>
  </si>
  <si>
    <t>360-1054PE-07</t>
  </si>
  <si>
    <t>360-1054PE-08</t>
  </si>
  <si>
    <t>360-1054PE-10</t>
  </si>
  <si>
    <t>360-1054PE-13</t>
  </si>
  <si>
    <t>360-301PE-07</t>
  </si>
  <si>
    <t>360-301PE-08</t>
  </si>
  <si>
    <t>360-301PE-10</t>
  </si>
  <si>
    <t>360-301PE-13</t>
  </si>
  <si>
    <t>360-302PE-DT-07</t>
  </si>
  <si>
    <t>360-302PE-DT-08</t>
  </si>
  <si>
    <t>360-302PE-DT-10</t>
  </si>
  <si>
    <t>360-302PE-DT-13</t>
  </si>
  <si>
    <t>360-303PE-DT-07</t>
  </si>
  <si>
    <t>360-303PE-DT-08</t>
  </si>
  <si>
    <t>360-303PE-DT-10</t>
  </si>
  <si>
    <t>360-303PE-DT-13</t>
  </si>
  <si>
    <t>360-304PE-07</t>
  </si>
  <si>
    <t>360-304PE-08</t>
  </si>
  <si>
    <t>360-304PE-10</t>
  </si>
  <si>
    <t>360-304PE-13</t>
  </si>
  <si>
    <t>360-305PE-07</t>
  </si>
  <si>
    <t>360-305PE-08</t>
  </si>
  <si>
    <t>360-305PE-10</t>
  </si>
  <si>
    <t>360-305PE-13</t>
  </si>
  <si>
    <t>360-306PE-07</t>
  </si>
  <si>
    <t>360-306PE-08</t>
  </si>
  <si>
    <t>360-306PE-10</t>
  </si>
  <si>
    <t>360-306PE-13</t>
  </si>
  <si>
    <t>360-307PE-07</t>
  </si>
  <si>
    <t>360-307PE-08</t>
  </si>
  <si>
    <t>360-307PE-10</t>
  </si>
  <si>
    <t>360-307PE-13</t>
  </si>
  <si>
    <t>360-308PE-07</t>
  </si>
  <si>
    <t>360-308PE-08</t>
  </si>
  <si>
    <t>360-308PE-10</t>
  </si>
  <si>
    <t>360-308PE-13</t>
  </si>
  <si>
    <t>360-309PE-07</t>
  </si>
  <si>
    <t>360-309PE-08</t>
  </si>
  <si>
    <t>360-309PE-10</t>
  </si>
  <si>
    <t>360-309PE-13</t>
  </si>
  <si>
    <t>360-310PE-07</t>
  </si>
  <si>
    <t>360-310PE-08</t>
  </si>
  <si>
    <t>360-310PE-10</t>
  </si>
  <si>
    <t>360-310PE-13</t>
  </si>
  <si>
    <t>360-311PE-07</t>
  </si>
  <si>
    <t>360-311PE-08</t>
  </si>
  <si>
    <t>360-311PE-10</t>
  </si>
  <si>
    <t>360-311PE-13</t>
  </si>
  <si>
    <t>360-311PE-16</t>
  </si>
  <si>
    <t>360-312PE-07</t>
  </si>
  <si>
    <t>360-312PE-08</t>
  </si>
  <si>
    <t>360-312PE-10</t>
  </si>
  <si>
    <t>360-312PE-13</t>
  </si>
  <si>
    <t>360-312PE-16</t>
  </si>
  <si>
    <t>360-313PE-07</t>
  </si>
  <si>
    <t>360-313PE-08</t>
  </si>
  <si>
    <t>360-313PE-10</t>
  </si>
  <si>
    <t>360-313PE-13</t>
  </si>
  <si>
    <t>360-314PE-07</t>
  </si>
  <si>
    <t>360-314PE-08</t>
  </si>
  <si>
    <t>360-314PE-10</t>
  </si>
  <si>
    <t>360-314PE-13</t>
  </si>
  <si>
    <t>360-315PE-07</t>
  </si>
  <si>
    <t>360-315PE-08</t>
  </si>
  <si>
    <t>360-315PE-10</t>
  </si>
  <si>
    <t>360-315PE-13</t>
  </si>
  <si>
    <t>360-316PE-07</t>
  </si>
  <si>
    <t>360-316PE-08</t>
  </si>
  <si>
    <t>360-316PE-10</t>
  </si>
  <si>
    <t>360-316PE-13</t>
  </si>
  <si>
    <t>360-317PE-07</t>
  </si>
  <si>
    <t>360-317PE-08</t>
  </si>
  <si>
    <t>360-317PE-10</t>
  </si>
  <si>
    <t>360-317PE-13</t>
  </si>
  <si>
    <t>360-318PE-DT-07</t>
  </si>
  <si>
    <t>360-318PE-DT-08</t>
  </si>
  <si>
    <t>360-318PE-DT-10</t>
  </si>
  <si>
    <t>360-318PE-DT-13</t>
  </si>
  <si>
    <t>360-319PE-07</t>
  </si>
  <si>
    <t>360-319PE-08</t>
  </si>
  <si>
    <t>360-319PE-10</t>
  </si>
  <si>
    <t>360-319PE-13</t>
  </si>
  <si>
    <t>360-320PE-07</t>
  </si>
  <si>
    <t>360-320PE-08</t>
  </si>
  <si>
    <t>360-320PE-10</t>
  </si>
  <si>
    <t>360-320PE-13</t>
  </si>
  <si>
    <t>360-379PU-NT-02</t>
  </si>
  <si>
    <t>360-379PU-NT-03</t>
  </si>
  <si>
    <t>360-379PU-NT-04</t>
  </si>
  <si>
    <t>360-379PU-NT-05</t>
  </si>
  <si>
    <t>360-379PU-NT-06</t>
  </si>
  <si>
    <t>360-379PU-NT-09</t>
  </si>
  <si>
    <t>360-379PU-NT-11</t>
  </si>
  <si>
    <t>360-379PU-NT-12</t>
  </si>
  <si>
    <t>360-379PU-NT-14</t>
  </si>
  <si>
    <t>D:y</t>
  </si>
  <si>
    <t>D11:Y11</t>
  </si>
  <si>
    <t>360-311PE-15</t>
  </si>
  <si>
    <t>360-316PE-15</t>
  </si>
  <si>
    <t>360-313PE-15</t>
  </si>
  <si>
    <t>360-314PE-15</t>
  </si>
  <si>
    <t>360-1041PE-15</t>
  </si>
  <si>
    <t>360-312PE-15</t>
  </si>
  <si>
    <t>360-303PE-DT-15</t>
  </si>
  <si>
    <t>360-302PE-DT-15</t>
  </si>
  <si>
    <t>360-320PE-15</t>
  </si>
  <si>
    <t>360-319PE-15</t>
  </si>
  <si>
    <t>360-318PE-DT-15</t>
  </si>
  <si>
    <t>360-317PE-15</t>
  </si>
  <si>
    <t>360-1042PE-15</t>
  </si>
  <si>
    <t>360-1043PE-15</t>
  </si>
  <si>
    <t>360-1044PE-15</t>
  </si>
  <si>
    <t>360-1045PE-15</t>
  </si>
  <si>
    <t>360-1046PE-15</t>
  </si>
  <si>
    <t>360-1047PE-15</t>
  </si>
  <si>
    <t>360-1051PE-15</t>
  </si>
  <si>
    <t>360-1050PE-15</t>
  </si>
  <si>
    <t>360-1052PE-15</t>
  </si>
  <si>
    <t>360-1053PE-15</t>
  </si>
  <si>
    <t>360-1054PE-15</t>
  </si>
  <si>
    <t>360-301PE-15</t>
  </si>
  <si>
    <t>360-304PE-15</t>
  </si>
  <si>
    <t>360-305PE-15</t>
  </si>
  <si>
    <t>360-306PE-15</t>
  </si>
  <si>
    <t>360-307PE-15</t>
  </si>
  <si>
    <t>360-308PE-15</t>
  </si>
  <si>
    <t>360-309PE-15</t>
  </si>
  <si>
    <t>360-310PE-15</t>
  </si>
  <si>
    <t>360-315PE-15</t>
  </si>
  <si>
    <t>360-1060PU-14</t>
  </si>
  <si>
    <t>360-378PU-01</t>
  </si>
  <si>
    <t>360-378PU-02</t>
  </si>
  <si>
    <t>360-378PU-03</t>
  </si>
  <si>
    <t>360-378PU-04</t>
  </si>
  <si>
    <t>360-378PU-05</t>
  </si>
  <si>
    <t>360-378PU-06</t>
  </si>
  <si>
    <t>360-378PU-09</t>
  </si>
  <si>
    <t>360-378PU-11</t>
  </si>
  <si>
    <t>360-378PU-12</t>
  </si>
  <si>
    <t>360-378PU-14</t>
  </si>
  <si>
    <t>360-646-DT-85</t>
  </si>
  <si>
    <t>360-646-DT-86</t>
  </si>
  <si>
    <t>360-646-DT-87</t>
  </si>
  <si>
    <t>360-646-DT-88</t>
  </si>
  <si>
    <t>360-646-DT-89</t>
  </si>
  <si>
    <t>360-646-DT-90</t>
  </si>
  <si>
    <t>360-645-DT-85</t>
  </si>
  <si>
    <t>360-645-DT-86</t>
  </si>
  <si>
    <t>360-645-DT-87</t>
  </si>
  <si>
    <t>360-645-DT-88</t>
  </si>
  <si>
    <t>360-645-DT-89</t>
  </si>
  <si>
    <t>360-645-DT-90</t>
  </si>
  <si>
    <t>360-645-DT-91</t>
  </si>
  <si>
    <t>360-645-DT-92</t>
  </si>
  <si>
    <t>360-645-DT-93</t>
  </si>
  <si>
    <t>360-645-DT-94</t>
  </si>
  <si>
    <t>360-645-DT-95</t>
  </si>
  <si>
    <t>360-645-DT-96</t>
  </si>
  <si>
    <t>360-645-DT-97</t>
  </si>
  <si>
    <t>360-645-DT-98</t>
  </si>
  <si>
    <t>360-644-B-DT-85</t>
  </si>
  <si>
    <t>360-644-B-DT-86</t>
  </si>
  <si>
    <t>360-644-B-DT-87</t>
  </si>
  <si>
    <t>360-644-B-DT-88</t>
  </si>
  <si>
    <t>360-644-B-DT-89</t>
  </si>
  <si>
    <t>360-644-B-DT-90</t>
  </si>
  <si>
    <t>360-644-B-DT-91</t>
  </si>
  <si>
    <t>360-644-B-DT-92</t>
  </si>
  <si>
    <t>360-644-B-DT-93</t>
  </si>
  <si>
    <t>360-644-B-DT-94</t>
  </si>
  <si>
    <t>360-644-B-DT-95</t>
  </si>
  <si>
    <t>360-644-B-DT-96</t>
  </si>
  <si>
    <t>360-644-B-DT-97</t>
  </si>
  <si>
    <t>360-644-B-DT-98</t>
  </si>
  <si>
    <t>360-643-B-DT-85</t>
  </si>
  <si>
    <t>360-643-B-DT-86</t>
  </si>
  <si>
    <t>360-643-B-DT-87</t>
  </si>
  <si>
    <t>360-643-B-DT-88</t>
  </si>
  <si>
    <t>360-643-B-DT-89</t>
  </si>
  <si>
    <t>360-643-B-DT-90</t>
  </si>
  <si>
    <t>360-643-B-DT-91</t>
  </si>
  <si>
    <t>360-643-B-DT-92</t>
  </si>
  <si>
    <t>360-643-B-DT-93</t>
  </si>
  <si>
    <t>360-643-B-DT-94</t>
  </si>
  <si>
    <t>360-643-B-DT-95</t>
  </si>
  <si>
    <t>360-643-B-DT-96</t>
  </si>
  <si>
    <t>360-643-B-DT-97</t>
  </si>
  <si>
    <t>360-643-B-DT-98</t>
  </si>
  <si>
    <t>360-642-B-DT-85</t>
  </si>
  <si>
    <t>360-642-B-DT-86</t>
  </si>
  <si>
    <t>360-642-B-DT-87</t>
  </si>
  <si>
    <t>360-642-B-DT-88</t>
  </si>
  <si>
    <t>360-642-B-DT-89</t>
  </si>
  <si>
    <t>360-642-B-DT-90</t>
  </si>
  <si>
    <t>360-642-B-DT-91</t>
  </si>
  <si>
    <t>360-642-B-DT-92</t>
  </si>
  <si>
    <t>360-642-B-DT-93</t>
  </si>
  <si>
    <t>360-642-B-DT-94</t>
  </si>
  <si>
    <t>360-642-B-DT-95</t>
  </si>
  <si>
    <t>360-642-B-DT-96</t>
  </si>
  <si>
    <t>360-642-B-DT-97</t>
  </si>
  <si>
    <t>360-642-B-DT-98</t>
  </si>
  <si>
    <t>360-641-DT-85</t>
  </si>
  <si>
    <t>360-641-DT-86</t>
  </si>
  <si>
    <t>360-641-DT-87</t>
  </si>
  <si>
    <t>360-641-DT-88</t>
  </si>
  <si>
    <t>360-641-DT-89</t>
  </si>
  <si>
    <t>360-641-DT-90</t>
  </si>
  <si>
    <t>360-641-DT-91</t>
  </si>
  <si>
    <t>360-641-DT-92</t>
  </si>
  <si>
    <t>360-641-DT-93</t>
  </si>
  <si>
    <t>360-641-DT-94</t>
  </si>
  <si>
    <t>360-641-DT-95</t>
  </si>
  <si>
    <t>360-641-DT-96</t>
  </si>
  <si>
    <t>360-641-DT-97</t>
  </si>
  <si>
    <t>360-641-DT-98</t>
  </si>
  <si>
    <t>360-379PU-NT-01</t>
  </si>
  <si>
    <t>DCJ-PU-01</t>
  </si>
  <si>
    <t>DCJ-PU-02</t>
  </si>
  <si>
    <t>DCJ-PU-03</t>
  </si>
  <si>
    <t>DCJ-PU-04</t>
  </si>
  <si>
    <t>DCJ-PU-05</t>
  </si>
  <si>
    <t>DCJ-PU-06</t>
  </si>
  <si>
    <t>DCJ-PU-09</t>
  </si>
  <si>
    <t>DCJ-PU-11</t>
  </si>
  <si>
    <t>DCJ-PU-12</t>
  </si>
  <si>
    <t>DCJ-PU-14</t>
  </si>
  <si>
    <t>DCF-PU-01</t>
  </si>
  <si>
    <t>DCF-PU-02</t>
  </si>
  <si>
    <t>DCF-PU-03</t>
  </si>
  <si>
    <t>DCF-PU-04</t>
  </si>
  <si>
    <t>DCF-PU-05</t>
  </si>
  <si>
    <t>DCF-PU-06</t>
  </si>
  <si>
    <t>DCF-PU-11</t>
  </si>
  <si>
    <t>DCF-PU-12</t>
  </si>
  <si>
    <t>DCF-PU-14</t>
  </si>
  <si>
    <t>DCJ-PE-01</t>
  </si>
  <si>
    <t>DCJ-PE-02</t>
  </si>
  <si>
    <t>DCJ-PE-03</t>
  </si>
  <si>
    <t>DCJ-PE-04</t>
  </si>
  <si>
    <t>DCJ-PE-05</t>
  </si>
  <si>
    <t>DCJ-PE-06</t>
  </si>
  <si>
    <t>DCJ-PE-07</t>
  </si>
  <si>
    <t>DCJ-PE-08</t>
  </si>
  <si>
    <t>DCJ-PE-09</t>
  </si>
  <si>
    <t>DCJ-PE-10</t>
  </si>
  <si>
    <t>DCJ-PE-11</t>
  </si>
  <si>
    <t>DCJ-PE-12</t>
  </si>
  <si>
    <t>DCJ-PE-13</t>
  </si>
  <si>
    <t>DCJ-PE-14</t>
  </si>
  <si>
    <t>DCJ-PE-15</t>
  </si>
  <si>
    <t>DCF-PE-01</t>
  </si>
  <si>
    <t>DCF-PE-02</t>
  </si>
  <si>
    <t>DCF-PE-03</t>
  </si>
  <si>
    <t>DCF-PE-04</t>
  </si>
  <si>
    <t>DCF-PE-05</t>
  </si>
  <si>
    <t>DCF-PE-06</t>
  </si>
  <si>
    <t>DCF-PE-07</t>
  </si>
  <si>
    <t>DCF-PE-08</t>
  </si>
  <si>
    <t>DCF-PE-09</t>
  </si>
  <si>
    <t>DCF-PE-10</t>
  </si>
  <si>
    <t>DCF-PE-11</t>
  </si>
  <si>
    <t>DCF-PE-12</t>
  </si>
  <si>
    <t>DCF-PE-13</t>
  </si>
  <si>
    <t>DCF-PE-14</t>
  </si>
  <si>
    <t>DCF-PE-15</t>
  </si>
  <si>
    <t>order list: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</si>
</sst>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0.0"/>
    <numFmt numFmtId="170" formatCode="#,##0.00\ &quot;€&quot;"/>
  </numFmts>
  <fonts count="12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b/>
      <i/>
      <sz val="12"/>
      <name val="Calibri"/>
      <family val="2"/>
      <charset val="238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2"/>
      <name val="Calibri"/>
      <family val="2"/>
      <charset val="238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12"/>
      <color rgb="FF9C0006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 (Body)_x0000_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447BFF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</font>
    <font>
      <sz val="11"/>
      <color theme="0" tint="-0.14999847407452621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20"/>
      <color theme="0" tint="-0.14999847407452621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i/>
      <sz val="12"/>
      <color theme="0" tint="-0.1499984740745262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i/>
      <sz val="10"/>
      <color theme="0" tint="-0.14999847407452621"/>
      <name val="Calibri"/>
      <family val="2"/>
      <scheme val="minor"/>
    </font>
    <font>
      <b/>
      <i/>
      <sz val="9"/>
      <color theme="0" tint="-0.14999847407452621"/>
      <name val="Calibri"/>
      <family val="2"/>
      <scheme val="minor"/>
    </font>
    <font>
      <b/>
      <i/>
      <sz val="11"/>
      <color theme="0" tint="-0.14999847407452621"/>
      <name val="Calibri"/>
      <family val="2"/>
      <scheme val="minor"/>
    </font>
    <font>
      <b/>
      <sz val="10"/>
      <color rgb="FF000000"/>
      <name val="Tahoma"/>
      <family val="2"/>
      <charset val="238"/>
    </font>
    <font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2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3" tint="0.3999755851924192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rgb="FF00CBD9"/>
        <bgColor indexed="64"/>
      </patternFill>
    </fill>
    <fill>
      <patternFill patternType="solid">
        <fgColor rgb="FFFDE994"/>
        <bgColor indexed="64"/>
      </patternFill>
    </fill>
    <fill>
      <patternFill patternType="solid">
        <fgColor rgb="FF36393C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58BAB"/>
        <bgColor indexed="64"/>
      </patternFill>
    </fill>
    <fill>
      <patternFill patternType="solid">
        <fgColor rgb="FFFACA30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rgb="FF50C7D0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F81A7D"/>
        <bgColor indexed="64"/>
      </patternFill>
    </fill>
    <fill>
      <patternFill patternType="solid">
        <fgColor rgb="FFFF0049"/>
        <bgColor indexed="64"/>
      </patternFill>
    </fill>
    <fill>
      <patternFill patternType="solid">
        <fgColor rgb="FFFA62A7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</fills>
  <borders count="9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thin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indexed="64"/>
      </right>
      <top/>
      <bottom style="thin">
        <color theme="1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indexed="64"/>
      </bottom>
      <diagonal/>
    </border>
  </borders>
  <cellStyleXfs count="707">
    <xf numFmtId="0" fontId="0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8" fontId="19" fillId="0" borderId="0"/>
    <xf numFmtId="44" fontId="1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6" fillId="10" borderId="0" applyNumberFormat="0" applyBorder="0" applyAlignment="0" applyProtection="0"/>
    <xf numFmtId="0" fontId="18" fillId="0" borderId="0"/>
    <xf numFmtId="168" fontId="18" fillId="0" borderId="0"/>
    <xf numFmtId="0" fontId="18" fillId="0" borderId="0"/>
  </cellStyleXfs>
  <cellXfs count="1571">
    <xf numFmtId="0" fontId="0" fillId="0" borderId="0" xfId="0"/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10" xfId="0" applyBorder="1"/>
    <xf numFmtId="0" fontId="0" fillId="0" borderId="8" xfId="0" applyBorder="1" applyAlignment="1">
      <alignment horizontal="center" vertical="center"/>
    </xf>
    <xf numFmtId="0" fontId="0" fillId="0" borderId="5" xfId="317" applyNumberFormat="1" applyFont="1" applyBorder="1" applyAlignment="1">
      <alignment horizontal="center" vertical="center"/>
    </xf>
    <xf numFmtId="0" fontId="23" fillId="0" borderId="5" xfId="317" applyNumberFormat="1" applyFont="1" applyBorder="1" applyAlignment="1">
      <alignment horizontal="center" vertical="center"/>
    </xf>
    <xf numFmtId="1" fontId="23" fillId="0" borderId="5" xfId="317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16" xfId="0" applyBorder="1" applyProtection="1">
      <protection hidden="1"/>
    </xf>
    <xf numFmtId="0" fontId="27" fillId="0" borderId="18" xfId="0" applyFont="1" applyBorder="1" applyAlignment="1" applyProtection="1">
      <alignment horizontal="center" vertical="center"/>
      <protection hidden="1"/>
    </xf>
    <xf numFmtId="0" fontId="27" fillId="0" borderId="19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21" xfId="0" applyFon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23" fillId="5" borderId="25" xfId="0" applyFont="1" applyFill="1" applyBorder="1" applyAlignment="1" applyProtection="1">
      <alignment horizontal="center" vertical="center"/>
      <protection hidden="1"/>
    </xf>
    <xf numFmtId="0" fontId="23" fillId="5" borderId="26" xfId="0" applyFont="1" applyFill="1" applyBorder="1" applyAlignment="1" applyProtection="1">
      <alignment horizontal="center" vertical="center"/>
      <protection hidden="1"/>
    </xf>
    <xf numFmtId="0" fontId="23" fillId="5" borderId="5" xfId="0" applyFont="1" applyFill="1" applyBorder="1" applyAlignment="1">
      <alignment horizontal="center" vertical="center"/>
    </xf>
    <xf numFmtId="0" fontId="31" fillId="0" borderId="27" xfId="0" applyFont="1" applyBorder="1"/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35" fillId="5" borderId="0" xfId="317" applyNumberFormat="1" applyFont="1" applyFill="1" applyAlignment="1">
      <alignment horizontal="center" vertical="center" wrapText="1"/>
    </xf>
    <xf numFmtId="0" fontId="37" fillId="0" borderId="0" xfId="317" applyNumberFormat="1" applyFont="1" applyAlignment="1">
      <alignment horizontal="right" vertical="center" wrapText="1"/>
    </xf>
    <xf numFmtId="0" fontId="2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22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0" xfId="317" applyNumberFormat="1" applyFont="1" applyAlignment="1">
      <alignment horizontal="center" vertical="center"/>
    </xf>
    <xf numFmtId="0" fontId="36" fillId="0" borderId="0" xfId="0" applyFont="1" applyAlignment="1">
      <alignment horizontal="right"/>
    </xf>
    <xf numFmtId="0" fontId="42" fillId="5" borderId="5" xfId="0" applyFont="1" applyFill="1" applyBorder="1" applyAlignment="1">
      <alignment horizontal="center" vertical="center" wrapText="1"/>
    </xf>
    <xf numFmtId="0" fontId="0" fillId="0" borderId="10" xfId="317" applyNumberFormat="1" applyFont="1" applyBorder="1" applyAlignment="1">
      <alignment horizontal="center" vertical="center"/>
    </xf>
    <xf numFmtId="0" fontId="47" fillId="0" borderId="0" xfId="0" applyFont="1" applyAlignment="1">
      <alignment horizontal="left"/>
    </xf>
    <xf numFmtId="0" fontId="18" fillId="0" borderId="18" xfId="0" applyFont="1" applyBorder="1" applyAlignment="1">
      <alignment horizontal="center"/>
    </xf>
    <xf numFmtId="0" fontId="50" fillId="0" borderId="0" xfId="317" applyNumberFormat="1" applyFont="1" applyAlignment="1">
      <alignment horizontal="center" vertical="center"/>
    </xf>
    <xf numFmtId="0" fontId="49" fillId="0" borderId="0" xfId="317" applyNumberFormat="1" applyFont="1" applyAlignment="1">
      <alignment horizontal="left" vertical="center"/>
    </xf>
    <xf numFmtId="0" fontId="0" fillId="0" borderId="0" xfId="317" applyNumberFormat="1" applyFont="1" applyAlignment="1">
      <alignment horizontal="left"/>
    </xf>
    <xf numFmtId="0" fontId="23" fillId="5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0" xfId="0" applyBorder="1" applyAlignment="1">
      <alignment horizontal="right"/>
    </xf>
    <xf numFmtId="0" fontId="51" fillId="0" borderId="10" xfId="0" applyFont="1" applyBorder="1"/>
    <xf numFmtId="0" fontId="0" fillId="0" borderId="14" xfId="0" applyBorder="1"/>
    <xf numFmtId="0" fontId="0" fillId="0" borderId="0" xfId="0" applyAlignment="1">
      <alignment horizontal="right" vertical="center"/>
    </xf>
    <xf numFmtId="0" fontId="34" fillId="0" borderId="0" xfId="0" applyFont="1"/>
    <xf numFmtId="0" fontId="0" fillId="0" borderId="0" xfId="0" applyAlignment="1">
      <alignment horizontal="right"/>
    </xf>
    <xf numFmtId="9" fontId="0" fillId="0" borderId="0" xfId="692" applyFont="1" applyProtection="1"/>
    <xf numFmtId="0" fontId="36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33" fillId="0" borderId="0" xfId="0" applyFont="1"/>
    <xf numFmtId="14" fontId="0" fillId="0" borderId="0" xfId="317" applyNumberFormat="1" applyFont="1" applyAlignment="1">
      <alignment horizontal="center" vertical="center"/>
    </xf>
    <xf numFmtId="0" fontId="0" fillId="0" borderId="0" xfId="317" applyNumberFormat="1" applyFont="1" applyAlignment="1">
      <alignment horizontal="center"/>
    </xf>
    <xf numFmtId="0" fontId="48" fillId="0" borderId="0" xfId="0" applyFont="1" applyAlignment="1">
      <alignment horizontal="center" wrapText="1"/>
    </xf>
    <xf numFmtId="0" fontId="25" fillId="0" borderId="0" xfId="0" applyFont="1"/>
    <xf numFmtId="0" fontId="0" fillId="5" borderId="0" xfId="0" applyFill="1" applyAlignment="1">
      <alignment horizontal="center" vertical="center"/>
    </xf>
    <xf numFmtId="0" fontId="23" fillId="0" borderId="0" xfId="0" applyFont="1"/>
    <xf numFmtId="0" fontId="0" fillId="5" borderId="17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7" fillId="0" borderId="0" xfId="317" applyNumberFormat="1" applyFont="1" applyAlignment="1">
      <alignment horizontal="center" vertical="center" wrapText="1"/>
    </xf>
    <xf numFmtId="0" fontId="39" fillId="0" borderId="0" xfId="317" applyNumberFormat="1" applyFont="1" applyAlignment="1">
      <alignment horizontal="center" vertical="center"/>
    </xf>
    <xf numFmtId="0" fontId="36" fillId="0" borderId="0" xfId="317" applyNumberFormat="1" applyFont="1" applyAlignment="1">
      <alignment horizontal="right" vertical="center" wrapText="1"/>
    </xf>
    <xf numFmtId="0" fontId="36" fillId="0" borderId="0" xfId="0" applyFont="1" applyAlignment="1">
      <alignment horizontal="center" wrapText="1"/>
    </xf>
    <xf numFmtId="0" fontId="29" fillId="0" borderId="39" xfId="317" applyNumberFormat="1" applyFont="1" applyBorder="1" applyAlignment="1">
      <alignment horizontal="center" vertical="center"/>
    </xf>
    <xf numFmtId="0" fontId="29" fillId="0" borderId="33" xfId="317" applyNumberFormat="1" applyFont="1" applyBorder="1" applyAlignment="1">
      <alignment horizontal="center" vertical="center"/>
    </xf>
    <xf numFmtId="0" fontId="29" fillId="0" borderId="45" xfId="317" applyNumberFormat="1" applyFont="1" applyBorder="1" applyAlignment="1">
      <alignment horizontal="center" vertical="center"/>
    </xf>
    <xf numFmtId="0" fontId="23" fillId="0" borderId="27" xfId="317" applyNumberFormat="1" applyFont="1" applyBorder="1" applyAlignment="1">
      <alignment horizontal="center" vertical="center"/>
    </xf>
    <xf numFmtId="0" fontId="37" fillId="0" borderId="40" xfId="317" applyNumberFormat="1" applyFont="1" applyBorder="1" applyAlignment="1">
      <alignment horizontal="center" vertical="center" wrapText="1"/>
    </xf>
    <xf numFmtId="0" fontId="18" fillId="0" borderId="0" xfId="317" applyNumberFormat="1" applyFont="1" applyAlignment="1">
      <alignment horizontal="center"/>
    </xf>
    <xf numFmtId="0" fontId="18" fillId="0" borderId="0" xfId="317" applyNumberFormat="1" applyFont="1" applyAlignment="1">
      <alignment horizontal="center" vertical="center"/>
    </xf>
    <xf numFmtId="0" fontId="18" fillId="0" borderId="37" xfId="317" applyNumberFormat="1" applyFont="1" applyBorder="1" applyAlignment="1">
      <alignment horizontal="center" vertical="center"/>
    </xf>
    <xf numFmtId="0" fontId="18" fillId="0" borderId="5" xfId="317" applyNumberFormat="1" applyFont="1" applyBorder="1" applyAlignment="1">
      <alignment horizontal="center" vertical="center"/>
    </xf>
    <xf numFmtId="0" fontId="18" fillId="0" borderId="44" xfId="317" applyNumberFormat="1" applyFont="1" applyBorder="1" applyAlignment="1">
      <alignment horizontal="center" vertical="center"/>
    </xf>
    <xf numFmtId="0" fontId="18" fillId="0" borderId="28" xfId="317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24" fillId="6" borderId="23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54" fillId="0" borderId="50" xfId="317" applyNumberFormat="1" applyFont="1" applyBorder="1" applyAlignment="1">
      <alignment horizontal="center" vertical="center" wrapText="1"/>
    </xf>
    <xf numFmtId="0" fontId="29" fillId="0" borderId="30" xfId="317" applyNumberFormat="1" applyFont="1" applyBorder="1" applyAlignment="1">
      <alignment horizontal="center" vertical="center"/>
    </xf>
    <xf numFmtId="0" fontId="23" fillId="0" borderId="51" xfId="317" applyNumberFormat="1" applyFont="1" applyBorder="1" applyAlignment="1">
      <alignment horizontal="center" vertical="center"/>
    </xf>
    <xf numFmtId="0" fontId="54" fillId="0" borderId="0" xfId="317" applyNumberFormat="1" applyFont="1" applyAlignment="1">
      <alignment horizontal="center" vertical="center" wrapText="1"/>
    </xf>
    <xf numFmtId="0" fontId="29" fillId="0" borderId="0" xfId="317" applyNumberFormat="1" applyFont="1" applyAlignment="1">
      <alignment horizontal="center" vertical="center"/>
    </xf>
    <xf numFmtId="0" fontId="23" fillId="0" borderId="0" xfId="317" applyNumberFormat="1" applyFont="1" applyAlignment="1">
      <alignment horizontal="center" vertical="center"/>
    </xf>
    <xf numFmtId="0" fontId="29" fillId="0" borderId="50" xfId="317" applyNumberFormat="1" applyFont="1" applyBorder="1" applyAlignment="1">
      <alignment horizontal="center" vertical="center"/>
    </xf>
    <xf numFmtId="0" fontId="18" fillId="0" borderId="7" xfId="317" applyNumberFormat="1" applyFont="1" applyBorder="1" applyAlignment="1">
      <alignment horizontal="center" vertical="center"/>
    </xf>
    <xf numFmtId="0" fontId="38" fillId="0" borderId="0" xfId="317" applyNumberFormat="1" applyFont="1" applyAlignment="1">
      <alignment vertical="center"/>
    </xf>
    <xf numFmtId="0" fontId="18" fillId="0" borderId="52" xfId="317" applyNumberFormat="1" applyFont="1" applyBorder="1" applyAlignment="1">
      <alignment horizontal="center" vertical="center"/>
    </xf>
    <xf numFmtId="0" fontId="0" fillId="0" borderId="54" xfId="317" applyNumberFormat="1" applyFont="1" applyBorder="1" applyAlignment="1">
      <alignment horizontal="center" vertical="center"/>
    </xf>
    <xf numFmtId="0" fontId="0" fillId="0" borderId="53" xfId="317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24" fillId="0" borderId="0" xfId="317" applyNumberFormat="1" applyFont="1" applyAlignment="1">
      <alignment horizontal="center" vertical="center"/>
    </xf>
    <xf numFmtId="14" fontId="33" fillId="0" borderId="0" xfId="317" applyNumberFormat="1" applyFont="1" applyAlignment="1">
      <alignment horizontal="center" vertical="center"/>
    </xf>
    <xf numFmtId="14" fontId="33" fillId="0" borderId="0" xfId="317" applyNumberFormat="1" applyFont="1" applyAlignment="1">
      <alignment vertical="center"/>
    </xf>
    <xf numFmtId="0" fontId="37" fillId="0" borderId="0" xfId="317" applyNumberFormat="1" applyFont="1" applyAlignment="1">
      <alignment horizontal="center" vertical="center" wrapText="1"/>
    </xf>
    <xf numFmtId="0" fontId="25" fillId="0" borderId="0" xfId="317" applyNumberFormat="1" applyFont="1" applyAlignment="1">
      <alignment vertical="center"/>
    </xf>
    <xf numFmtId="0" fontId="18" fillId="0" borderId="1" xfId="0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 wrapText="1"/>
    </xf>
    <xf numFmtId="0" fontId="0" fillId="0" borderId="31" xfId="0" applyBorder="1"/>
    <xf numFmtId="0" fontId="0" fillId="0" borderId="32" xfId="0" applyBorder="1"/>
    <xf numFmtId="0" fontId="57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24" fillId="0" borderId="5" xfId="317" applyNumberFormat="1" applyFont="1" applyBorder="1" applyAlignment="1">
      <alignment horizontal="center" vertical="center"/>
    </xf>
    <xf numFmtId="0" fontId="18" fillId="0" borderId="0" xfId="317" applyNumberFormat="1" applyFont="1" applyAlignment="1">
      <alignment horizontal="left" vertical="center"/>
    </xf>
    <xf numFmtId="0" fontId="23" fillId="0" borderId="0" xfId="317" applyNumberFormat="1" applyFont="1" applyAlignment="1">
      <alignment horizontal="center" vertical="center" wrapText="1"/>
    </xf>
    <xf numFmtId="0" fontId="23" fillId="0" borderId="56" xfId="317" applyNumberFormat="1" applyFont="1" applyBorder="1" applyAlignment="1">
      <alignment horizontal="center" vertical="center"/>
    </xf>
    <xf numFmtId="0" fontId="24" fillId="0" borderId="56" xfId="317" applyNumberFormat="1" applyFont="1" applyBorder="1" applyAlignment="1">
      <alignment horizontal="center" vertical="center"/>
    </xf>
    <xf numFmtId="0" fontId="38" fillId="0" borderId="0" xfId="317" applyNumberFormat="1" applyFont="1" applyAlignment="1">
      <alignment horizontal="left" vertical="center"/>
    </xf>
    <xf numFmtId="1" fontId="23" fillId="0" borderId="0" xfId="317" applyNumberFormat="1" applyFont="1" applyAlignment="1">
      <alignment horizontal="center" vertical="center"/>
    </xf>
    <xf numFmtId="0" fontId="18" fillId="0" borderId="10" xfId="0" applyFont="1" applyBorder="1" applyAlignment="1">
      <alignment horizontal="right"/>
    </xf>
    <xf numFmtId="0" fontId="18" fillId="0" borderId="10" xfId="317" applyNumberFormat="1" applyFont="1" applyBorder="1" applyAlignment="1">
      <alignment horizontal="center" vertical="center"/>
    </xf>
    <xf numFmtId="0" fontId="18" fillId="0" borderId="14" xfId="0" applyFont="1" applyBorder="1"/>
    <xf numFmtId="0" fontId="18" fillId="0" borderId="14" xfId="317" applyNumberFormat="1" applyFont="1" applyBorder="1" applyAlignment="1">
      <alignment horizontal="center" vertical="center"/>
    </xf>
    <xf numFmtId="0" fontId="18" fillId="0" borderId="0" xfId="0" applyFont="1"/>
    <xf numFmtId="2" fontId="0" fillId="0" borderId="0" xfId="0" applyNumberFormat="1"/>
    <xf numFmtId="0" fontId="38" fillId="0" borderId="0" xfId="0" applyFont="1" applyAlignment="1">
      <alignment vertical="center" wrapText="1"/>
    </xf>
    <xf numFmtId="0" fontId="37" fillId="0" borderId="61" xfId="0" applyFont="1" applyBorder="1" applyAlignment="1">
      <alignment horizontal="center"/>
    </xf>
    <xf numFmtId="0" fontId="26" fillId="0" borderId="0" xfId="0" applyFont="1"/>
    <xf numFmtId="0" fontId="22" fillId="5" borderId="59" xfId="0" applyFont="1" applyFill="1" applyBorder="1" applyAlignment="1">
      <alignment horizontal="center" vertical="center" wrapText="1"/>
    </xf>
    <xf numFmtId="0" fontId="58" fillId="5" borderId="62" xfId="0" applyFont="1" applyFill="1" applyBorder="1" applyAlignment="1">
      <alignment vertical="center"/>
    </xf>
    <xf numFmtId="0" fontId="58" fillId="5" borderId="60" xfId="0" applyFont="1" applyFill="1" applyBorder="1" applyAlignment="1">
      <alignment horizontal="center" vertical="center"/>
    </xf>
    <xf numFmtId="0" fontId="25" fillId="0" borderId="0" xfId="0" applyFont="1" applyAlignment="1">
      <alignment wrapText="1"/>
    </xf>
    <xf numFmtId="0" fontId="60" fillId="0" borderId="0" xfId="0" applyFont="1" applyAlignment="1">
      <alignment horizontal="center" vertical="center"/>
    </xf>
    <xf numFmtId="0" fontId="0" fillId="5" borderId="0" xfId="0" applyFill="1"/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49" fillId="0" borderId="0" xfId="0" applyFont="1" applyAlignment="1">
      <alignment horizontal="center" vertical="center" textRotation="180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166" fontId="24" fillId="0" borderId="0" xfId="0" applyNumberFormat="1" applyFont="1" applyAlignment="1">
      <alignment horizontal="center" vertical="center"/>
    </xf>
    <xf numFmtId="0" fontId="59" fillId="0" borderId="19" xfId="0" applyFont="1" applyBorder="1" applyAlignment="1">
      <alignment horizontal="center" vertical="center" textRotation="180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 wrapText="1"/>
    </xf>
    <xf numFmtId="2" fontId="0" fillId="5" borderId="13" xfId="0" applyNumberFormat="1" applyFill="1" applyBorder="1" applyAlignment="1">
      <alignment horizontal="center" vertical="center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166" fontId="0" fillId="5" borderId="13" xfId="0" applyNumberFormat="1" applyFill="1" applyBorder="1" applyAlignment="1">
      <alignment horizontal="center" vertical="center"/>
    </xf>
    <xf numFmtId="166" fontId="26" fillId="5" borderId="3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166" fontId="0" fillId="2" borderId="11" xfId="0" applyNumberFormat="1" applyFill="1" applyBorder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166" fontId="26" fillId="2" borderId="29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166" fontId="0" fillId="5" borderId="11" xfId="0" applyNumberFormat="1" applyFill="1" applyBorder="1" applyAlignment="1">
      <alignment horizontal="center" vertical="center"/>
    </xf>
    <xf numFmtId="166" fontId="0" fillId="5" borderId="0" xfId="0" applyNumberFormat="1" applyFill="1" applyAlignment="1">
      <alignment horizontal="center" vertical="center"/>
    </xf>
    <xf numFmtId="166" fontId="26" fillId="5" borderId="29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22" xfId="0" applyFill="1" applyBorder="1" applyAlignment="1" applyProtection="1">
      <alignment horizontal="center" vertical="center"/>
      <protection locked="0"/>
    </xf>
    <xf numFmtId="0" fontId="0" fillId="2" borderId="23" xfId="0" applyFill="1" applyBorder="1" applyAlignment="1" applyProtection="1">
      <alignment horizontal="center" vertical="center"/>
      <protection locked="0"/>
    </xf>
    <xf numFmtId="166" fontId="0" fillId="2" borderId="23" xfId="0" applyNumberFormat="1" applyFill="1" applyBorder="1" applyAlignment="1">
      <alignment horizontal="center" vertical="center"/>
    </xf>
    <xf numFmtId="166" fontId="0" fillId="2" borderId="10" xfId="0" applyNumberFormat="1" applyFill="1" applyBorder="1" applyAlignment="1">
      <alignment horizontal="center" vertical="center"/>
    </xf>
    <xf numFmtId="166" fontId="26" fillId="2" borderId="32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 wrapText="1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Alignment="1" applyProtection="1">
      <alignment horizontal="center" vertical="center"/>
      <protection locked="0"/>
    </xf>
    <xf numFmtId="166" fontId="0" fillId="2" borderId="17" xfId="0" applyNumberFormat="1" applyFill="1" applyBorder="1" applyAlignment="1">
      <alignment horizontal="center" vertical="center"/>
    </xf>
    <xf numFmtId="166" fontId="0" fillId="2" borderId="14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6" fontId="0" fillId="0" borderId="13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166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166" fontId="0" fillId="0" borderId="10" xfId="0" applyNumberFormat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9" fillId="0" borderId="23" xfId="0" applyFont="1" applyBorder="1" applyAlignment="1">
      <alignment horizontal="center" vertical="center" textRotation="18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166" fontId="0" fillId="0" borderId="14" xfId="0" applyNumberFormat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166" fontId="0" fillId="2" borderId="19" xfId="0" applyNumberFormat="1" applyFill="1" applyBorder="1" applyAlignment="1">
      <alignment horizontal="center" vertical="center"/>
    </xf>
    <xf numFmtId="166" fontId="0" fillId="2" borderId="13" xfId="0" applyNumberForma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 wrapText="1"/>
    </xf>
    <xf numFmtId="0" fontId="0" fillId="5" borderId="22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6" fontId="0" fillId="5" borderId="23" xfId="0" applyNumberFormat="1" applyFill="1" applyBorder="1" applyAlignment="1">
      <alignment horizontal="center" vertical="center"/>
    </xf>
    <xf numFmtId="166" fontId="0" fillId="5" borderId="10" xfId="0" applyNumberFormat="1" applyFill="1" applyBorder="1" applyAlignment="1">
      <alignment horizontal="center" vertical="center"/>
    </xf>
    <xf numFmtId="166" fontId="26" fillId="5" borderId="3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 textRotation="180"/>
    </xf>
    <xf numFmtId="0" fontId="49" fillId="5" borderId="0" xfId="0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5" borderId="0" xfId="0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0" fillId="5" borderId="10" xfId="0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0" fontId="67" fillId="5" borderId="0" xfId="0" applyFont="1" applyFill="1" applyAlignment="1">
      <alignment horizontal="center" vertical="center" textRotation="90"/>
    </xf>
    <xf numFmtId="0" fontId="42" fillId="0" borderId="0" xfId="0" applyFont="1"/>
    <xf numFmtId="0" fontId="71" fillId="0" borderId="0" xfId="0" applyFont="1"/>
    <xf numFmtId="0" fontId="25" fillId="0" borderId="0" xfId="0" applyFont="1" applyAlignment="1">
      <alignment horizontal="left" vertical="center"/>
    </xf>
    <xf numFmtId="0" fontId="42" fillId="5" borderId="67" xfId="0" applyFont="1" applyFill="1" applyBorder="1"/>
    <xf numFmtId="0" fontId="29" fillId="5" borderId="57" xfId="0" applyFont="1" applyFill="1" applyBorder="1" applyAlignment="1">
      <alignment vertical="center"/>
    </xf>
    <xf numFmtId="0" fontId="29" fillId="5" borderId="58" xfId="0" applyFont="1" applyFill="1" applyBorder="1" applyAlignment="1">
      <alignment vertical="center"/>
    </xf>
    <xf numFmtId="0" fontId="0" fillId="0" borderId="17" xfId="0" applyBorder="1"/>
    <xf numFmtId="0" fontId="36" fillId="0" borderId="0" xfId="0" applyFont="1" applyAlignment="1">
      <alignment horizontal="left"/>
    </xf>
    <xf numFmtId="0" fontId="0" fillId="2" borderId="32" xfId="0" applyFill="1" applyBorder="1" applyAlignment="1" applyProtection="1">
      <alignment horizontal="center" vertical="center"/>
      <protection locked="0"/>
    </xf>
    <xf numFmtId="0" fontId="41" fillId="5" borderId="64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49" fillId="5" borderId="0" xfId="0" applyFont="1" applyFill="1" applyAlignment="1">
      <alignment horizontal="center" vertical="center"/>
    </xf>
    <xf numFmtId="0" fontId="68" fillId="5" borderId="0" xfId="0" applyFont="1" applyFill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5" borderId="0" xfId="0" applyFill="1" applyAlignment="1">
      <alignment vertical="center" textRotation="90"/>
    </xf>
    <xf numFmtId="0" fontId="23" fillId="0" borderId="19" xfId="0" applyFont="1" applyBorder="1" applyAlignment="1">
      <alignment horizontal="center" vertical="center"/>
    </xf>
    <xf numFmtId="0" fontId="49" fillId="5" borderId="0" xfId="0" applyFont="1" applyFill="1" applyAlignment="1">
      <alignment horizontal="center" vertical="center" textRotation="90"/>
    </xf>
    <xf numFmtId="0" fontId="24" fillId="7" borderId="14" xfId="0" applyFont="1" applyFill="1" applyBorder="1" applyAlignment="1">
      <alignment horizontal="center" vertical="center" wrapText="1"/>
    </xf>
    <xf numFmtId="0" fontId="59" fillId="5" borderId="0" xfId="0" applyFont="1" applyFill="1" applyAlignment="1">
      <alignment horizontal="center" vertical="center" textRotation="90"/>
    </xf>
    <xf numFmtId="166" fontId="26" fillId="0" borderId="0" xfId="0" applyNumberFormat="1" applyFont="1" applyAlignment="1">
      <alignment horizontal="center" vertical="center"/>
    </xf>
    <xf numFmtId="0" fontId="59" fillId="5" borderId="23" xfId="0" applyFont="1" applyFill="1" applyBorder="1" applyAlignment="1">
      <alignment horizontal="center" vertical="center" textRotation="90"/>
    </xf>
    <xf numFmtId="0" fontId="59" fillId="5" borderId="10" xfId="0" applyFont="1" applyFill="1" applyBorder="1" applyAlignment="1">
      <alignment horizontal="center" vertical="center" textRotation="90"/>
    </xf>
    <xf numFmtId="0" fontId="23" fillId="5" borderId="0" xfId="0" applyFont="1" applyFill="1" applyAlignment="1">
      <alignment horizontal="center" vertical="center" textRotation="90"/>
    </xf>
    <xf numFmtId="0" fontId="36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textRotation="90"/>
    </xf>
    <xf numFmtId="0" fontId="0" fillId="5" borderId="10" xfId="0" applyFill="1" applyBorder="1" applyAlignment="1">
      <alignment horizontal="center" vertical="center" textRotation="90"/>
    </xf>
    <xf numFmtId="0" fontId="0" fillId="5" borderId="19" xfId="0" applyFill="1" applyBorder="1" applyAlignment="1">
      <alignment horizontal="center" vertical="center" textRotation="90"/>
    </xf>
    <xf numFmtId="0" fontId="0" fillId="5" borderId="11" xfId="0" applyFill="1" applyBorder="1" applyAlignment="1">
      <alignment horizontal="center" vertical="center" textRotation="90"/>
    </xf>
    <xf numFmtId="0" fontId="59" fillId="5" borderId="11" xfId="0" applyFont="1" applyFill="1" applyBorder="1" applyAlignment="1">
      <alignment horizontal="center" vertical="center" textRotation="90"/>
    </xf>
    <xf numFmtId="0" fontId="59" fillId="0" borderId="19" xfId="0" applyFont="1" applyBorder="1" applyAlignment="1">
      <alignment horizontal="center" vertical="center" textRotation="90"/>
    </xf>
    <xf numFmtId="0" fontId="0" fillId="5" borderId="23" xfId="0" applyFill="1" applyBorder="1" applyAlignment="1">
      <alignment horizontal="center" vertical="center" textRotation="90"/>
    </xf>
    <xf numFmtId="0" fontId="59" fillId="5" borderId="19" xfId="0" applyFont="1" applyFill="1" applyBorder="1" applyAlignment="1">
      <alignment horizontal="center" vertical="center" textRotation="90"/>
    </xf>
    <xf numFmtId="0" fontId="59" fillId="0" borderId="11" xfId="0" applyFont="1" applyBorder="1" applyAlignment="1">
      <alignment horizontal="center" vertical="center" textRotation="90"/>
    </xf>
    <xf numFmtId="2" fontId="0" fillId="0" borderId="0" xfId="0" applyNumberFormat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left"/>
    </xf>
    <xf numFmtId="0" fontId="23" fillId="0" borderId="5" xfId="0" applyFont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36" fillId="0" borderId="10" xfId="0" applyFont="1" applyBorder="1" applyAlignment="1">
      <alignment horizontal="left"/>
    </xf>
    <xf numFmtId="0" fontId="23" fillId="5" borderId="17" xfId="0" applyFont="1" applyFill="1" applyBorder="1" applyAlignment="1">
      <alignment horizontal="left" vertical="center"/>
    </xf>
    <xf numFmtId="0" fontId="37" fillId="0" borderId="0" xfId="0" applyFont="1" applyAlignment="1">
      <alignment horizontal="left" wrapText="1"/>
    </xf>
    <xf numFmtId="0" fontId="75" fillId="0" borderId="0" xfId="0" applyFont="1" applyAlignment="1">
      <alignment horizontal="center" vertical="center"/>
    </xf>
    <xf numFmtId="0" fontId="76" fillId="5" borderId="0" xfId="0" applyFont="1" applyFill="1" applyAlignment="1">
      <alignment horizontal="center" vertical="center"/>
    </xf>
    <xf numFmtId="0" fontId="74" fillId="5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/>
    <xf numFmtId="0" fontId="74" fillId="5" borderId="0" xfId="0" applyFont="1" applyFill="1"/>
    <xf numFmtId="0" fontId="73" fillId="5" borderId="0" xfId="0" applyFont="1" applyFill="1" applyAlignment="1">
      <alignment vertical="center" wrapText="1"/>
    </xf>
    <xf numFmtId="0" fontId="74" fillId="5" borderId="0" xfId="0" applyFont="1" applyFill="1" applyAlignment="1">
      <alignment vertical="center" wrapText="1"/>
    </xf>
    <xf numFmtId="0" fontId="77" fillId="5" borderId="0" xfId="0" applyFont="1" applyFill="1" applyAlignment="1">
      <alignment horizontal="center" vertical="center"/>
    </xf>
    <xf numFmtId="0" fontId="78" fillId="5" borderId="0" xfId="0" applyFont="1" applyFill="1" applyAlignment="1">
      <alignment vertical="center" wrapText="1"/>
    </xf>
    <xf numFmtId="0" fontId="49" fillId="5" borderId="0" xfId="0" applyFont="1" applyFill="1" applyAlignment="1">
      <alignment vertical="center"/>
    </xf>
    <xf numFmtId="0" fontId="76" fillId="5" borderId="0" xfId="0" applyFont="1" applyFill="1" applyAlignment="1">
      <alignment vertical="center"/>
    </xf>
    <xf numFmtId="0" fontId="74" fillId="5" borderId="0" xfId="0" applyFont="1" applyFill="1" applyAlignment="1">
      <alignment horizontal="center"/>
    </xf>
    <xf numFmtId="0" fontId="78" fillId="5" borderId="0" xfId="0" applyFont="1" applyFill="1" applyAlignment="1">
      <alignment horizontal="center" wrapText="1"/>
    </xf>
    <xf numFmtId="0" fontId="80" fillId="5" borderId="0" xfId="0" applyFont="1" applyFill="1" applyAlignment="1">
      <alignment horizontal="center" vertical="center"/>
    </xf>
    <xf numFmtId="0" fontId="73" fillId="5" borderId="0" xfId="0" applyFont="1" applyFill="1" applyAlignment="1">
      <alignment horizontal="center" vertical="center"/>
    </xf>
    <xf numFmtId="0" fontId="74" fillId="0" borderId="0" xfId="317" applyNumberFormat="1" applyFont="1" applyAlignment="1">
      <alignment horizontal="center" vertical="center"/>
    </xf>
    <xf numFmtId="0" fontId="18" fillId="0" borderId="41" xfId="317" applyNumberFormat="1" applyFont="1" applyBorder="1" applyAlignment="1">
      <alignment horizontal="center" vertical="center"/>
    </xf>
    <xf numFmtId="0" fontId="18" fillId="0" borderId="43" xfId="317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74" fillId="0" borderId="0" xfId="0" applyFont="1" applyAlignment="1">
      <alignment horizontal="center"/>
    </xf>
    <xf numFmtId="0" fontId="78" fillId="0" borderId="0" xfId="0" applyFont="1" applyAlignment="1">
      <alignment horizontal="center" wrapText="1"/>
    </xf>
    <xf numFmtId="0" fontId="74" fillId="0" borderId="0" xfId="0" applyFont="1" applyAlignment="1">
      <alignment horizontal="center" vertical="center"/>
    </xf>
    <xf numFmtId="0" fontId="74" fillId="0" borderId="0" xfId="0" applyFont="1"/>
    <xf numFmtId="0" fontId="79" fillId="0" borderId="0" xfId="0" applyFont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center" vertical="center" wrapText="1"/>
      <protection hidden="1"/>
    </xf>
    <xf numFmtId="0" fontId="83" fillId="0" borderId="0" xfId="0" applyFont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horizontal="center"/>
      <protection hidden="1"/>
    </xf>
    <xf numFmtId="0" fontId="74" fillId="0" borderId="0" xfId="0" applyFont="1" applyAlignment="1" applyProtection="1">
      <alignment horizontal="center" wrapText="1"/>
      <protection hidden="1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Protection="1">
      <protection hidden="1"/>
    </xf>
    <xf numFmtId="0" fontId="79" fillId="0" borderId="0" xfId="0" applyFont="1"/>
    <xf numFmtId="0" fontId="84" fillId="0" borderId="0" xfId="0" applyFont="1"/>
    <xf numFmtId="0" fontId="82" fillId="0" borderId="0" xfId="0" applyFont="1"/>
    <xf numFmtId="0" fontId="0" fillId="0" borderId="42" xfId="317" applyNumberFormat="1" applyFont="1" applyBorder="1" applyAlignment="1">
      <alignment horizontal="center" vertical="center"/>
    </xf>
    <xf numFmtId="0" fontId="18" fillId="0" borderId="3" xfId="317" applyNumberFormat="1" applyFont="1" applyBorder="1" applyAlignment="1">
      <alignment vertical="center"/>
    </xf>
    <xf numFmtId="0" fontId="18" fillId="0" borderId="2" xfId="317" applyNumberFormat="1" applyFont="1" applyBorder="1" applyAlignment="1">
      <alignment vertical="center"/>
    </xf>
    <xf numFmtId="0" fontId="0" fillId="0" borderId="2" xfId="317" applyNumberFormat="1" applyFont="1" applyBorder="1" applyAlignment="1">
      <alignment horizontal="center" vertical="center"/>
    </xf>
    <xf numFmtId="0" fontId="18" fillId="0" borderId="15" xfId="317" applyNumberFormat="1" applyFont="1" applyBorder="1" applyAlignment="1">
      <alignment vertical="center"/>
    </xf>
    <xf numFmtId="0" fontId="23" fillId="0" borderId="55" xfId="317" applyNumberFormat="1" applyFont="1" applyBorder="1" applyAlignment="1">
      <alignment horizontal="center" vertical="center"/>
    </xf>
    <xf numFmtId="0" fontId="18" fillId="0" borderId="0" xfId="317" applyNumberFormat="1" applyFont="1" applyAlignment="1">
      <alignment vertical="center"/>
    </xf>
    <xf numFmtId="0" fontId="24" fillId="0" borderId="0" xfId="317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41" fillId="5" borderId="66" xfId="0" applyFont="1" applyFill="1" applyBorder="1" applyAlignment="1">
      <alignment horizontal="center" vertical="center" wrapText="1"/>
    </xf>
    <xf numFmtId="0" fontId="0" fillId="0" borderId="0" xfId="317" applyNumberFormat="1" applyFont="1"/>
    <xf numFmtId="0" fontId="23" fillId="0" borderId="49" xfId="317" applyNumberFormat="1" applyFont="1" applyBorder="1" applyAlignment="1">
      <alignment vertical="center"/>
    </xf>
    <xf numFmtId="0" fontId="0" fillId="0" borderId="0" xfId="317" applyNumberFormat="1" applyFont="1" applyAlignment="1">
      <alignment vertical="center"/>
    </xf>
    <xf numFmtId="0" fontId="54" fillId="0" borderId="0" xfId="317" applyNumberFormat="1" applyFont="1" applyAlignment="1">
      <alignment horizontal="center" vertical="center"/>
    </xf>
    <xf numFmtId="0" fontId="54" fillId="0" borderId="5" xfId="317" applyNumberFormat="1" applyFont="1" applyBorder="1" applyAlignment="1">
      <alignment horizontal="center" vertical="center" wrapText="1"/>
    </xf>
    <xf numFmtId="1" fontId="0" fillId="0" borderId="10" xfId="317" applyNumberFormat="1" applyFont="1" applyBorder="1" applyAlignment="1">
      <alignment horizontal="center"/>
    </xf>
    <xf numFmtId="0" fontId="81" fillId="5" borderId="0" xfId="0" applyFont="1" applyFill="1" applyAlignment="1">
      <alignment horizontal="center" vertical="center" wrapText="1"/>
    </xf>
    <xf numFmtId="0" fontId="33" fillId="0" borderId="0" xfId="317" applyNumberFormat="1" applyFont="1" applyAlignment="1">
      <alignment horizontal="left" vertical="center"/>
    </xf>
    <xf numFmtId="0" fontId="33" fillId="0" borderId="0" xfId="0" applyFont="1" applyAlignment="1">
      <alignment horizontal="left"/>
    </xf>
    <xf numFmtId="0" fontId="0" fillId="0" borderId="18" xfId="0" applyBorder="1"/>
    <xf numFmtId="0" fontId="59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/>
    <xf numFmtId="0" fontId="0" fillId="5" borderId="11" xfId="0" applyFill="1" applyBorder="1"/>
    <xf numFmtId="0" fontId="25" fillId="0" borderId="0" xfId="0" applyFont="1" applyAlignment="1">
      <alignment horizontal="right" vertical="center"/>
    </xf>
    <xf numFmtId="0" fontId="33" fillId="0" borderId="10" xfId="0" applyFont="1" applyBorder="1"/>
    <xf numFmtId="0" fontId="67" fillId="0" borderId="0" xfId="0" applyFont="1" applyAlignment="1">
      <alignment horizontal="center" vertical="center" textRotation="90"/>
    </xf>
    <xf numFmtId="0" fontId="24" fillId="14" borderId="14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26" fillId="15" borderId="14" xfId="0" applyFont="1" applyFill="1" applyBorder="1" applyAlignment="1">
      <alignment horizontal="center" vertical="center" wrapText="1"/>
    </xf>
    <xf numFmtId="170" fontId="26" fillId="0" borderId="0" xfId="0" applyNumberFormat="1" applyFont="1"/>
    <xf numFmtId="0" fontId="26" fillId="0" borderId="0" xfId="317" applyNumberFormat="1" applyFont="1" applyAlignment="1">
      <alignment horizontal="center" vertical="center"/>
    </xf>
    <xf numFmtId="1" fontId="69" fillId="0" borderId="10" xfId="317" applyNumberFormat="1" applyFont="1" applyBorder="1" applyAlignment="1">
      <alignment horizontal="center" vertical="center"/>
    </xf>
    <xf numFmtId="0" fontId="87" fillId="0" borderId="5" xfId="317" applyNumberFormat="1" applyFont="1" applyBorder="1" applyAlignment="1">
      <alignment horizontal="left" vertical="center"/>
    </xf>
    <xf numFmtId="0" fontId="88" fillId="0" borderId="5" xfId="317" applyNumberFormat="1" applyFont="1" applyBorder="1" applyAlignment="1">
      <alignment horizontal="center" vertical="center" wrapText="1"/>
    </xf>
    <xf numFmtId="0" fontId="69" fillId="0" borderId="17" xfId="317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27" fillId="0" borderId="0" xfId="705" applyNumberFormat="1" applyFont="1" applyAlignment="1">
      <alignment horizontal="left" vertical="center"/>
    </xf>
    <xf numFmtId="0" fontId="0" fillId="0" borderId="0" xfId="705" applyNumberFormat="1" applyFont="1" applyAlignment="1">
      <alignment horizontal="center" vertical="center"/>
    </xf>
    <xf numFmtId="0" fontId="55" fillId="0" borderId="0" xfId="0" applyFont="1"/>
    <xf numFmtId="0" fontId="55" fillId="0" borderId="0" xfId="0" applyFont="1" applyAlignment="1">
      <alignment horizontal="center"/>
    </xf>
    <xf numFmtId="0" fontId="0" fillId="0" borderId="1" xfId="0" applyBorder="1"/>
    <xf numFmtId="0" fontId="18" fillId="0" borderId="19" xfId="706" applyBorder="1"/>
    <xf numFmtId="0" fontId="18" fillId="0" borderId="13" xfId="706" applyBorder="1"/>
    <xf numFmtId="0" fontId="18" fillId="0" borderId="13" xfId="706" applyBorder="1" applyAlignment="1">
      <alignment horizontal="left" vertical="center"/>
    </xf>
    <xf numFmtId="0" fontId="18" fillId="0" borderId="31" xfId="706" applyBorder="1" applyAlignment="1">
      <alignment horizontal="center"/>
    </xf>
    <xf numFmtId="0" fontId="0" fillId="0" borderId="10" xfId="0" applyBorder="1" applyAlignment="1">
      <alignment horizontal="left"/>
    </xf>
    <xf numFmtId="0" fontId="48" fillId="0" borderId="5" xfId="706" applyFont="1" applyBorder="1" applyAlignment="1">
      <alignment horizontal="center" vertical="center" wrapText="1"/>
    </xf>
    <xf numFmtId="0" fontId="48" fillId="0" borderId="29" xfId="706" applyFont="1" applyBorder="1" applyAlignment="1">
      <alignment horizontal="center" vertical="center" wrapText="1"/>
    </xf>
    <xf numFmtId="0" fontId="18" fillId="0" borderId="11" xfId="706" applyBorder="1"/>
    <xf numFmtId="0" fontId="48" fillId="0" borderId="5" xfId="706" applyFont="1" applyBorder="1" applyAlignment="1">
      <alignment horizontal="center" wrapText="1"/>
    </xf>
    <xf numFmtId="0" fontId="48" fillId="0" borderId="23" xfId="706" applyFont="1" applyBorder="1" applyAlignment="1">
      <alignment horizontal="center" wrapText="1"/>
    </xf>
    <xf numFmtId="0" fontId="48" fillId="0" borderId="10" xfId="706" applyFont="1" applyBorder="1" applyAlignment="1">
      <alignment horizontal="center" wrapText="1"/>
    </xf>
    <xf numFmtId="0" fontId="48" fillId="0" borderId="10" xfId="706" applyFont="1" applyBorder="1" applyAlignment="1">
      <alignment horizontal="left" vertical="center" wrapText="1"/>
    </xf>
    <xf numFmtId="0" fontId="48" fillId="0" borderId="32" xfId="706" applyFont="1" applyBorder="1" applyAlignment="1">
      <alignment horizontal="center" wrapText="1"/>
    </xf>
    <xf numFmtId="0" fontId="26" fillId="2" borderId="18" xfId="0" applyFont="1" applyFill="1" applyBorder="1" applyAlignment="1" applyProtection="1">
      <alignment horizontal="center" vertical="center" wrapText="1"/>
      <protection locked="0"/>
    </xf>
    <xf numFmtId="0" fontId="47" fillId="0" borderId="0" xfId="317" applyNumberFormat="1" applyFont="1" applyAlignment="1">
      <alignment horizontal="left" vertical="center"/>
    </xf>
    <xf numFmtId="0" fontId="42" fillId="0" borderId="0" xfId="317" applyNumberFormat="1" applyFont="1" applyAlignment="1">
      <alignment horizontal="left" vertical="center"/>
    </xf>
    <xf numFmtId="0" fontId="36" fillId="0" borderId="0" xfId="317" applyNumberFormat="1" applyFont="1" applyAlignment="1">
      <alignment horizontal="center" vertical="center"/>
    </xf>
    <xf numFmtId="0" fontId="89" fillId="0" borderId="0" xfId="317" applyNumberFormat="1" applyFont="1" applyAlignment="1">
      <alignment vertical="center"/>
    </xf>
    <xf numFmtId="0" fontId="89" fillId="0" borderId="0" xfId="317" applyNumberFormat="1" applyFont="1" applyAlignment="1">
      <alignment horizontal="center" vertical="center"/>
    </xf>
    <xf numFmtId="0" fontId="90" fillId="5" borderId="0" xfId="317" applyNumberFormat="1" applyFont="1" applyFill="1" applyAlignment="1">
      <alignment horizontal="center" vertical="center" wrapText="1"/>
    </xf>
    <xf numFmtId="0" fontId="36" fillId="0" borderId="5" xfId="317" applyNumberFormat="1" applyFont="1" applyBorder="1" applyAlignment="1">
      <alignment horizontal="center" vertical="center"/>
    </xf>
    <xf numFmtId="0" fontId="0" fillId="0" borderId="0" xfId="0" applyAlignment="1">
      <alignment vertical="center" textRotation="90"/>
    </xf>
    <xf numFmtId="0" fontId="92" fillId="0" borderId="5" xfId="317" applyNumberFormat="1" applyFont="1" applyBorder="1" applyAlignment="1">
      <alignment horizontal="center" vertical="center"/>
    </xf>
    <xf numFmtId="0" fontId="92" fillId="0" borderId="5" xfId="317" applyNumberFormat="1" applyFont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59" fillId="0" borderId="0" xfId="0" applyFont="1"/>
    <xf numFmtId="0" fontId="48" fillId="0" borderId="0" xfId="706" applyFont="1" applyAlignment="1">
      <alignment horizontal="left" vertical="center" wrapText="1"/>
    </xf>
    <xf numFmtId="0" fontId="48" fillId="0" borderId="0" xfId="706" applyFont="1" applyAlignment="1">
      <alignment horizontal="center" wrapText="1"/>
    </xf>
    <xf numFmtId="0" fontId="26" fillId="0" borderId="65" xfId="0" applyFont="1" applyBorder="1" applyAlignment="1">
      <alignment horizontal="center"/>
    </xf>
    <xf numFmtId="0" fontId="26" fillId="0" borderId="63" xfId="0" applyFont="1" applyBorder="1" applyAlignment="1">
      <alignment horizontal="center"/>
    </xf>
    <xf numFmtId="0" fontId="26" fillId="0" borderId="35" xfId="0" applyFont="1" applyBorder="1" applyAlignment="1">
      <alignment horizontal="center"/>
    </xf>
    <xf numFmtId="0" fontId="26" fillId="0" borderId="34" xfId="0" applyFont="1" applyBorder="1" applyAlignment="1">
      <alignment horizontal="center"/>
    </xf>
    <xf numFmtId="0" fontId="26" fillId="0" borderId="38" xfId="0" applyFont="1" applyBorder="1"/>
    <xf numFmtId="0" fontId="47" fillId="0" borderId="7" xfId="317" applyNumberFormat="1" applyFont="1" applyBorder="1" applyAlignment="1">
      <alignment horizontal="left" vertical="center"/>
    </xf>
    <xf numFmtId="0" fontId="26" fillId="0" borderId="22" xfId="0" applyFont="1" applyBorder="1" applyAlignment="1">
      <alignment horizontal="center"/>
    </xf>
    <xf numFmtId="0" fontId="40" fillId="0" borderId="22" xfId="0" applyFont="1" applyBorder="1" applyAlignment="1">
      <alignment horizontal="center" vertical="center"/>
    </xf>
    <xf numFmtId="0" fontId="26" fillId="17" borderId="14" xfId="0" applyFont="1" applyFill="1" applyBorder="1" applyAlignment="1">
      <alignment horizontal="center" vertical="center" wrapText="1"/>
    </xf>
    <xf numFmtId="0" fontId="0" fillId="4" borderId="0" xfId="0" applyFill="1"/>
    <xf numFmtId="0" fontId="0" fillId="18" borderId="0" xfId="0" applyFill="1"/>
    <xf numFmtId="0" fontId="0" fillId="0" borderId="0" xfId="0" applyAlignment="1">
      <alignment vertical="center" wrapText="1"/>
    </xf>
    <xf numFmtId="0" fontId="95" fillId="0" borderId="0" xfId="0" applyFont="1" applyAlignment="1">
      <alignment horizontal="center" vertical="center" wrapText="1"/>
    </xf>
    <xf numFmtId="0" fontId="0" fillId="5" borderId="14" xfId="0" applyFill="1" applyBorder="1" applyAlignment="1" applyProtection="1">
      <alignment horizontal="center" vertical="center"/>
      <protection locked="0"/>
    </xf>
    <xf numFmtId="166" fontId="0" fillId="5" borderId="14" xfId="0" applyNumberFormat="1" applyFill="1" applyBorder="1" applyAlignment="1">
      <alignment horizontal="center" vertical="center"/>
    </xf>
    <xf numFmtId="0" fontId="26" fillId="0" borderId="5" xfId="0" applyFont="1" applyBorder="1" applyAlignment="1">
      <alignment horizontal="center"/>
    </xf>
    <xf numFmtId="0" fontId="26" fillId="0" borderId="5" xfId="0" applyFont="1" applyBorder="1"/>
    <xf numFmtId="0" fontId="94" fillId="0" borderId="0" xfId="0" applyFont="1" applyAlignment="1">
      <alignment horizontal="center" vertical="center" textRotation="90"/>
    </xf>
    <xf numFmtId="0" fontId="94" fillId="5" borderId="0" xfId="0" applyFont="1" applyFill="1" applyAlignment="1">
      <alignment horizontal="center" vertical="center" textRotation="90"/>
    </xf>
    <xf numFmtId="0" fontId="97" fillId="5" borderId="0" xfId="0" applyFont="1" applyFill="1" applyAlignment="1">
      <alignment horizontal="center" vertical="center"/>
    </xf>
    <xf numFmtId="166" fontId="26" fillId="0" borderId="13" xfId="0" applyNumberFormat="1" applyFont="1" applyBorder="1" applyAlignment="1">
      <alignment horizontal="center" vertical="center"/>
    </xf>
    <xf numFmtId="0" fontId="49" fillId="5" borderId="0" xfId="0" applyFont="1" applyFill="1" applyAlignment="1">
      <alignment horizontal="left" vertical="center"/>
    </xf>
    <xf numFmtId="0" fontId="26" fillId="2" borderId="22" xfId="0" applyFont="1" applyFill="1" applyBorder="1" applyAlignment="1" applyProtection="1">
      <alignment horizontal="center" vertical="center" wrapText="1"/>
      <protection locked="0"/>
    </xf>
    <xf numFmtId="0" fontId="26" fillId="2" borderId="32" xfId="0" applyFont="1" applyFill="1" applyBorder="1" applyAlignment="1" applyProtection="1">
      <alignment horizontal="center" vertical="center"/>
      <protection locked="0"/>
    </xf>
    <xf numFmtId="0" fontId="0" fillId="5" borderId="29" xfId="0" applyFill="1" applyBorder="1" applyAlignment="1" applyProtection="1">
      <alignment horizontal="center" vertical="center"/>
      <protection locked="0"/>
    </xf>
    <xf numFmtId="166" fontId="26" fillId="5" borderId="10" xfId="0" applyNumberFormat="1" applyFont="1" applyFill="1" applyBorder="1" applyAlignment="1">
      <alignment horizontal="center" vertical="center"/>
    </xf>
    <xf numFmtId="166" fontId="26" fillId="5" borderId="13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0" fontId="87" fillId="5" borderId="0" xfId="0" applyFont="1" applyFill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31" xfId="0" applyFill="1" applyBorder="1" applyAlignment="1" applyProtection="1">
      <alignment horizontal="center" vertical="center"/>
      <protection locked="0"/>
    </xf>
    <xf numFmtId="166" fontId="26" fillId="2" borderId="18" xfId="0" applyNumberFormat="1" applyFont="1" applyFill="1" applyBorder="1" applyAlignment="1">
      <alignment horizontal="center" vertical="center"/>
    </xf>
    <xf numFmtId="166" fontId="26" fillId="5" borderId="1" xfId="0" applyNumberFormat="1" applyFont="1" applyFill="1" applyBorder="1" applyAlignment="1">
      <alignment horizontal="center" vertical="center"/>
    </xf>
    <xf numFmtId="166" fontId="26" fillId="2" borderId="22" xfId="0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right"/>
    </xf>
    <xf numFmtId="0" fontId="98" fillId="5" borderId="0" xfId="0" applyFont="1" applyFill="1" applyAlignment="1">
      <alignment horizontal="left" vertical="center"/>
    </xf>
    <xf numFmtId="0" fontId="23" fillId="5" borderId="17" xfId="0" applyFont="1" applyFill="1" applyBorder="1" applyAlignment="1">
      <alignment horizontal="center" vertical="center" textRotation="90"/>
    </xf>
    <xf numFmtId="0" fontId="23" fillId="0" borderId="14" xfId="0" applyFont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23" fillId="0" borderId="17" xfId="0" applyFont="1" applyBorder="1" applyAlignment="1">
      <alignment horizontal="center" vertical="center" textRotation="90"/>
    </xf>
    <xf numFmtId="0" fontId="23" fillId="0" borderId="17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3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165" fontId="97" fillId="0" borderId="0" xfId="0" applyNumberFormat="1" applyFont="1" applyAlignment="1">
      <alignment horizontal="center" vertical="center"/>
    </xf>
    <xf numFmtId="0" fontId="97" fillId="0" borderId="0" xfId="0" applyFont="1" applyAlignment="1">
      <alignment horizontal="left" vertical="top"/>
    </xf>
    <xf numFmtId="0" fontId="25" fillId="0" borderId="0" xfId="0" applyFont="1" applyAlignment="1">
      <alignment horizontal="right"/>
    </xf>
    <xf numFmtId="167" fontId="25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10" xfId="0" applyFont="1" applyFill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0" fillId="2" borderId="0" xfId="0" applyFill="1"/>
    <xf numFmtId="0" fontId="16" fillId="5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169" fontId="0" fillId="0" borderId="0" xfId="0" applyNumberForma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 vertical="center" wrapText="1"/>
    </xf>
    <xf numFmtId="0" fontId="30" fillId="2" borderId="10" xfId="0" applyFont="1" applyFill="1" applyBorder="1" applyAlignment="1">
      <alignment horizontal="center" vertical="center" wrapText="1"/>
    </xf>
    <xf numFmtId="170" fontId="99" fillId="5" borderId="0" xfId="0" applyNumberFormat="1" applyFont="1" applyFill="1" applyAlignment="1">
      <alignment horizontal="right" vertical="center"/>
    </xf>
    <xf numFmtId="0" fontId="40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30" fillId="0" borderId="0" xfId="0" applyFont="1"/>
    <xf numFmtId="0" fontId="23" fillId="2" borderId="0" xfId="0" applyFont="1" applyFill="1" applyAlignment="1">
      <alignment horizontal="center" vertical="center"/>
    </xf>
    <xf numFmtId="0" fontId="49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0" fillId="5" borderId="5" xfId="0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54" fillId="0" borderId="0" xfId="0" applyFont="1"/>
    <xf numFmtId="0" fontId="54" fillId="0" borderId="29" xfId="0" applyFont="1" applyBorder="1" applyAlignment="1">
      <alignment horizontal="right" vertical="center"/>
    </xf>
    <xf numFmtId="0" fontId="25" fillId="0" borderId="0" xfId="0" applyFont="1" applyAlignment="1">
      <alignment horizontal="center" vertical="top"/>
    </xf>
    <xf numFmtId="0" fontId="30" fillId="0" borderId="0" xfId="0" applyFont="1" applyAlignment="1">
      <alignment horizontal="left" vertical="center"/>
    </xf>
    <xf numFmtId="166" fontId="23" fillId="5" borderId="0" xfId="0" applyNumberFormat="1" applyFont="1" applyFill="1" applyAlignment="1">
      <alignment horizontal="center"/>
    </xf>
    <xf numFmtId="0" fontId="97" fillId="0" borderId="0" xfId="0" applyFont="1"/>
    <xf numFmtId="0" fontId="97" fillId="0" borderId="0" xfId="0" applyFont="1" applyAlignment="1">
      <alignment horizontal="right"/>
    </xf>
    <xf numFmtId="0" fontId="30" fillId="2" borderId="13" xfId="0" applyFont="1" applyFill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00" fillId="0" borderId="0" xfId="0" applyFont="1" applyAlignment="1">
      <alignment horizontal="right" vertical="center"/>
    </xf>
    <xf numFmtId="0" fontId="24" fillId="7" borderId="10" xfId="0" applyFont="1" applyFill="1" applyBorder="1" applyAlignment="1">
      <alignment horizontal="center" vertical="center" wrapText="1"/>
    </xf>
    <xf numFmtId="0" fontId="26" fillId="19" borderId="0" xfId="0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20" borderId="0" xfId="0" applyFill="1" applyAlignment="1">
      <alignment horizontal="center"/>
    </xf>
    <xf numFmtId="0" fontId="16" fillId="20" borderId="0" xfId="0" applyFont="1" applyFill="1" applyAlignment="1">
      <alignment horizontal="center" vertical="center" wrapText="1"/>
    </xf>
    <xf numFmtId="0" fontId="0" fillId="20" borderId="14" xfId="0" applyFill="1" applyBorder="1" applyAlignment="1">
      <alignment horizontal="center" vertical="center" wrapText="1"/>
    </xf>
    <xf numFmtId="0" fontId="0" fillId="20" borderId="13" xfId="0" applyFill="1" applyBorder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0" borderId="10" xfId="0" applyFill="1" applyBorder="1" applyAlignment="1">
      <alignment horizontal="center" vertical="center"/>
    </xf>
    <xf numFmtId="0" fontId="0" fillId="20" borderId="14" xfId="0" applyFill="1" applyBorder="1" applyAlignment="1">
      <alignment horizontal="center" vertical="center"/>
    </xf>
    <xf numFmtId="0" fontId="23" fillId="20" borderId="0" xfId="0" applyFont="1" applyFill="1" applyAlignment="1">
      <alignment horizontal="center" vertical="center"/>
    </xf>
    <xf numFmtId="0" fontId="26" fillId="19" borderId="0" xfId="0" applyFont="1" applyFill="1"/>
    <xf numFmtId="0" fontId="69" fillId="19" borderId="0" xfId="0" applyFont="1" applyFill="1" applyAlignment="1">
      <alignment vertical="center" wrapText="1"/>
    </xf>
    <xf numFmtId="0" fontId="96" fillId="19" borderId="0" xfId="0" applyFont="1" applyFill="1" applyAlignment="1">
      <alignment horizontal="center" vertical="center"/>
    </xf>
    <xf numFmtId="0" fontId="40" fillId="19" borderId="0" xfId="0" applyFont="1" applyFill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02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21" borderId="0" xfId="0" applyFill="1"/>
    <xf numFmtId="0" fontId="25" fillId="21" borderId="0" xfId="0" applyFont="1" applyFill="1"/>
    <xf numFmtId="0" fontId="0" fillId="21" borderId="14" xfId="0" applyFill="1" applyBorder="1" applyAlignment="1">
      <alignment horizontal="center" vertical="center" wrapText="1"/>
    </xf>
    <xf numFmtId="0" fontId="23" fillId="21" borderId="0" xfId="0" applyFont="1" applyFill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21" borderId="10" xfId="0" applyFill="1" applyBorder="1" applyAlignment="1">
      <alignment horizontal="center" vertical="center"/>
    </xf>
    <xf numFmtId="0" fontId="0" fillId="21" borderId="14" xfId="0" applyFill="1" applyBorder="1" applyAlignment="1">
      <alignment horizontal="center" vertical="center"/>
    </xf>
    <xf numFmtId="0" fontId="25" fillId="5" borderId="0" xfId="0" applyFont="1" applyFill="1"/>
    <xf numFmtId="0" fontId="40" fillId="5" borderId="0" xfId="0" applyFont="1" applyFill="1" applyAlignment="1">
      <alignment horizontal="center" vertical="center"/>
    </xf>
    <xf numFmtId="0" fontId="59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5" borderId="5" xfId="0" quotePrefix="1" applyFont="1" applyFill="1" applyBorder="1" applyAlignment="1">
      <alignment horizontal="center" vertical="center" wrapText="1"/>
    </xf>
    <xf numFmtId="0" fontId="24" fillId="2" borderId="0" xfId="0" applyFont="1" applyFill="1"/>
    <xf numFmtId="1" fontId="0" fillId="0" borderId="0" xfId="0" applyNumberFormat="1"/>
    <xf numFmtId="1" fontId="0" fillId="3" borderId="0" xfId="0" applyNumberFormat="1" applyFill="1"/>
    <xf numFmtId="0" fontId="0" fillId="22" borderId="0" xfId="0" applyFill="1"/>
    <xf numFmtId="0" fontId="0" fillId="5" borderId="0" xfId="0" applyFill="1" applyAlignment="1">
      <alignment wrapText="1"/>
    </xf>
    <xf numFmtId="0" fontId="72" fillId="0" borderId="0" xfId="706" applyFont="1" applyAlignment="1">
      <alignment horizontal="center" vertical="center" wrapText="1"/>
    </xf>
    <xf numFmtId="0" fontId="55" fillId="0" borderId="18" xfId="0" applyFont="1" applyBorder="1"/>
    <xf numFmtId="0" fontId="55" fillId="0" borderId="22" xfId="0" applyFont="1" applyBorder="1"/>
    <xf numFmtId="0" fontId="55" fillId="0" borderId="18" xfId="0" applyFont="1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72" fillId="0" borderId="11" xfId="706" applyFont="1" applyBorder="1" applyAlignment="1">
      <alignment horizontal="left" vertical="center"/>
    </xf>
    <xf numFmtId="0" fontId="23" fillId="5" borderId="28" xfId="0" applyFont="1" applyFill="1" applyBorder="1" applyAlignment="1">
      <alignment horizontal="center" vertical="center"/>
    </xf>
    <xf numFmtId="0" fontId="41" fillId="5" borderId="68" xfId="0" applyFont="1" applyFill="1" applyBorder="1" applyAlignment="1">
      <alignment horizontal="center" vertical="center" wrapText="1"/>
    </xf>
    <xf numFmtId="0" fontId="58" fillId="5" borderId="69" xfId="0" applyFont="1" applyFill="1" applyBorder="1" applyAlignment="1">
      <alignment horizontal="center" vertical="center"/>
    </xf>
    <xf numFmtId="0" fontId="26" fillId="0" borderId="17" xfId="0" applyFont="1" applyBorder="1"/>
    <xf numFmtId="0" fontId="26" fillId="0" borderId="22" xfId="0" applyFont="1" applyBorder="1"/>
    <xf numFmtId="1" fontId="23" fillId="0" borderId="28" xfId="0" applyNumberFormat="1" applyFont="1" applyBorder="1" applyAlignment="1">
      <alignment horizontal="center" vertical="center"/>
    </xf>
    <xf numFmtId="0" fontId="0" fillId="0" borderId="29" xfId="0" applyBorder="1"/>
    <xf numFmtId="0" fontId="103" fillId="0" borderId="10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0" fillId="11" borderId="10" xfId="0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/>
    </xf>
    <xf numFmtId="0" fontId="40" fillId="5" borderId="14" xfId="0" applyFont="1" applyFill="1" applyBorder="1" applyAlignment="1">
      <alignment horizontal="center" vertical="center"/>
    </xf>
    <xf numFmtId="0" fontId="0" fillId="0" borderId="14" xfId="0" applyBorder="1" applyAlignment="1" applyProtection="1">
      <alignment horizontal="center" vertical="center"/>
      <protection locked="0"/>
    </xf>
    <xf numFmtId="0" fontId="36" fillId="0" borderId="0" xfId="0" applyFont="1"/>
    <xf numFmtId="0" fontId="41" fillId="0" borderId="5" xfId="317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/>
    </xf>
    <xf numFmtId="166" fontId="26" fillId="5" borderId="14" xfId="0" applyNumberFormat="1" applyFont="1" applyFill="1" applyBorder="1" applyAlignment="1">
      <alignment horizontal="center" vertical="center"/>
    </xf>
    <xf numFmtId="0" fontId="0" fillId="5" borderId="17" xfId="0" quotePrefix="1" applyFill="1" applyBorder="1" applyAlignment="1">
      <alignment horizontal="center" vertical="center" wrapText="1"/>
    </xf>
    <xf numFmtId="166" fontId="0" fillId="2" borderId="22" xfId="0" applyNumberFormat="1" applyFill="1" applyBorder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0" fillId="5" borderId="13" xfId="0" applyFill="1" applyBorder="1" applyAlignment="1" applyProtection="1">
      <alignment horizontal="center" vertical="center"/>
      <protection locked="0"/>
    </xf>
    <xf numFmtId="0" fontId="60" fillId="0" borderId="0" xfId="0" applyFont="1" applyAlignment="1">
      <alignment horizontal="right" vertical="center"/>
    </xf>
    <xf numFmtId="0" fontId="30" fillId="23" borderId="13" xfId="0" applyFont="1" applyFill="1" applyBorder="1" applyAlignment="1">
      <alignment horizontal="center" vertical="center"/>
    </xf>
    <xf numFmtId="0" fontId="0" fillId="23" borderId="13" xfId="0" applyFill="1" applyBorder="1" applyAlignment="1">
      <alignment horizontal="center" vertical="center"/>
    </xf>
    <xf numFmtId="0" fontId="0" fillId="23" borderId="13" xfId="0" applyFill="1" applyBorder="1" applyAlignment="1">
      <alignment horizontal="center" vertical="center" wrapText="1"/>
    </xf>
    <xf numFmtId="0" fontId="0" fillId="23" borderId="18" xfId="0" applyFill="1" applyBorder="1" applyAlignment="1" applyProtection="1">
      <alignment horizontal="center" vertical="center"/>
      <protection locked="0"/>
    </xf>
    <xf numFmtId="0" fontId="0" fillId="23" borderId="19" xfId="0" applyFill="1" applyBorder="1" applyAlignment="1" applyProtection="1">
      <alignment horizontal="center" vertical="center"/>
      <protection locked="0"/>
    </xf>
    <xf numFmtId="166" fontId="0" fillId="23" borderId="11" xfId="0" applyNumberFormat="1" applyFill="1" applyBorder="1" applyAlignment="1">
      <alignment horizontal="center" vertical="center"/>
    </xf>
    <xf numFmtId="166" fontId="0" fillId="23" borderId="13" xfId="0" applyNumberFormat="1" applyFill="1" applyBorder="1" applyAlignment="1">
      <alignment horizontal="center" vertical="center"/>
    </xf>
    <xf numFmtId="166" fontId="26" fillId="23" borderId="29" xfId="0" applyNumberFormat="1" applyFont="1" applyFill="1" applyBorder="1" applyAlignment="1">
      <alignment horizontal="center" vertical="center"/>
    </xf>
    <xf numFmtId="0" fontId="30" fillId="23" borderId="0" xfId="0" applyFont="1" applyFill="1" applyAlignment="1">
      <alignment horizontal="center" vertical="center"/>
    </xf>
    <xf numFmtId="0" fontId="0" fillId="23" borderId="0" xfId="0" applyFill="1" applyAlignment="1">
      <alignment horizontal="center" vertical="center"/>
    </xf>
    <xf numFmtId="0" fontId="0" fillId="23" borderId="0" xfId="0" applyFill="1" applyAlignment="1">
      <alignment horizontal="center" vertical="center" wrapText="1"/>
    </xf>
    <xf numFmtId="0" fontId="0" fillId="23" borderId="1" xfId="0" applyFill="1" applyBorder="1" applyAlignment="1" applyProtection="1">
      <alignment horizontal="center" vertical="center"/>
      <protection locked="0"/>
    </xf>
    <xf numFmtId="0" fontId="0" fillId="23" borderId="0" xfId="0" applyFill="1" applyAlignment="1" applyProtection="1">
      <alignment horizontal="center" vertical="center"/>
      <protection locked="0"/>
    </xf>
    <xf numFmtId="166" fontId="0" fillId="23" borderId="0" xfId="0" applyNumberFormat="1" applyFill="1" applyAlignment="1">
      <alignment horizontal="center" vertical="center"/>
    </xf>
    <xf numFmtId="0" fontId="30" fillId="23" borderId="10" xfId="0" applyFont="1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 wrapText="1"/>
    </xf>
    <xf numFmtId="0" fontId="0" fillId="23" borderId="22" xfId="0" applyFill="1" applyBorder="1" applyAlignment="1" applyProtection="1">
      <alignment horizontal="center" vertical="center"/>
      <protection locked="0"/>
    </xf>
    <xf numFmtId="0" fontId="0" fillId="23" borderId="23" xfId="0" applyFill="1" applyBorder="1" applyAlignment="1" applyProtection="1">
      <alignment horizontal="center" vertical="center"/>
      <protection locked="0"/>
    </xf>
    <xf numFmtId="166" fontId="0" fillId="23" borderId="10" xfId="0" applyNumberFormat="1" applyFill="1" applyBorder="1" applyAlignment="1">
      <alignment horizontal="center" vertical="center"/>
    </xf>
    <xf numFmtId="0" fontId="60" fillId="5" borderId="0" xfId="0" applyFont="1" applyFill="1" applyAlignment="1">
      <alignment horizontal="right" vertical="center"/>
    </xf>
    <xf numFmtId="0" fontId="0" fillId="23" borderId="11" xfId="0" applyFill="1" applyBorder="1" applyAlignment="1" applyProtection="1">
      <alignment horizontal="center" vertical="center"/>
      <protection locked="0"/>
    </xf>
    <xf numFmtId="0" fontId="0" fillId="23" borderId="14" xfId="0" applyFill="1" applyBorder="1" applyAlignment="1">
      <alignment horizontal="center" vertical="center"/>
    </xf>
    <xf numFmtId="0" fontId="30" fillId="23" borderId="14" xfId="0" applyFont="1" applyFill="1" applyBorder="1" applyAlignment="1">
      <alignment horizontal="center" vertical="center"/>
    </xf>
    <xf numFmtId="0" fontId="0" fillId="23" borderId="14" xfId="0" applyFill="1" applyBorder="1" applyAlignment="1">
      <alignment horizontal="center" vertical="center" wrapText="1"/>
    </xf>
    <xf numFmtId="0" fontId="100" fillId="23" borderId="14" xfId="0" applyFont="1" applyFill="1" applyBorder="1" applyAlignment="1">
      <alignment horizontal="center" vertical="center"/>
    </xf>
    <xf numFmtId="0" fontId="0" fillId="23" borderId="14" xfId="0" applyFill="1" applyBorder="1" applyAlignment="1" applyProtection="1">
      <alignment horizontal="center" vertical="center"/>
      <protection locked="0"/>
    </xf>
    <xf numFmtId="166" fontId="0" fillId="23" borderId="14" xfId="0" applyNumberFormat="1" applyFill="1" applyBorder="1" applyAlignment="1">
      <alignment horizontal="center" vertical="center"/>
    </xf>
    <xf numFmtId="166" fontId="26" fillId="23" borderId="28" xfId="0" applyNumberFormat="1" applyFont="1" applyFill="1" applyBorder="1" applyAlignment="1">
      <alignment horizontal="center" vertical="center"/>
    </xf>
    <xf numFmtId="0" fontId="30" fillId="2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19" borderId="0" xfId="0" applyFont="1" applyFill="1" applyAlignment="1">
      <alignment vertical="center"/>
    </xf>
    <xf numFmtId="0" fontId="0" fillId="20" borderId="0" xfId="0" applyFill="1" applyAlignment="1">
      <alignment vertical="center"/>
    </xf>
    <xf numFmtId="0" fontId="23" fillId="5" borderId="10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36" fillId="0" borderId="0" xfId="317" applyNumberFormat="1" applyFont="1" applyAlignment="1">
      <alignment horizontal="center" vertical="center" wrapText="1"/>
    </xf>
    <xf numFmtId="2" fontId="36" fillId="0" borderId="0" xfId="317" applyNumberFormat="1" applyFont="1" applyAlignment="1">
      <alignment horizontal="center" vertical="center"/>
    </xf>
    <xf numFmtId="0" fontId="93" fillId="0" borderId="18" xfId="317" applyNumberFormat="1" applyFont="1" applyBorder="1" applyAlignment="1">
      <alignment horizontal="center" vertical="center"/>
    </xf>
    <xf numFmtId="0" fontId="91" fillId="0" borderId="0" xfId="317" applyNumberFormat="1" applyFont="1" applyAlignment="1">
      <alignment horizontal="center" vertical="center"/>
    </xf>
    <xf numFmtId="0" fontId="37" fillId="0" borderId="18" xfId="317" applyNumberFormat="1" applyFont="1" applyBorder="1" applyAlignment="1">
      <alignment horizontal="left" vertical="center" wrapText="1"/>
    </xf>
    <xf numFmtId="0" fontId="36" fillId="0" borderId="22" xfId="317" applyNumberFormat="1" applyFont="1" applyBorder="1" applyAlignment="1">
      <alignment horizontal="center" vertical="center"/>
    </xf>
    <xf numFmtId="0" fontId="36" fillId="0" borderId="0" xfId="317" applyNumberFormat="1" applyFont="1" applyAlignment="1">
      <alignment vertical="center" wrapText="1"/>
    </xf>
    <xf numFmtId="169" fontId="36" fillId="0" borderId="1" xfId="317" applyNumberFormat="1" applyFont="1" applyBorder="1" applyAlignment="1">
      <alignment horizontal="center" vertical="center"/>
    </xf>
    <xf numFmtId="0" fontId="36" fillId="0" borderId="0" xfId="317" applyNumberFormat="1" applyFont="1" applyAlignment="1">
      <alignment horizontal="right"/>
    </xf>
    <xf numFmtId="0" fontId="26" fillId="0" borderId="1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166" fontId="26" fillId="2" borderId="1" xfId="0" applyNumberFormat="1" applyFont="1" applyFill="1" applyBorder="1" applyAlignment="1">
      <alignment horizontal="center" vertical="center"/>
    </xf>
    <xf numFmtId="166" fontId="0" fillId="5" borderId="19" xfId="0" applyNumberFormat="1" applyFill="1" applyBorder="1" applyAlignment="1">
      <alignment horizontal="center" vertical="center"/>
    </xf>
    <xf numFmtId="0" fontId="26" fillId="5" borderId="1" xfId="0" applyFont="1" applyFill="1" applyBorder="1" applyAlignment="1" applyProtection="1">
      <alignment horizontal="center" vertical="center" wrapText="1"/>
      <protection locked="0"/>
    </xf>
    <xf numFmtId="0" fontId="26" fillId="5" borderId="0" xfId="0" applyFont="1" applyFill="1" applyAlignment="1" applyProtection="1">
      <alignment horizontal="center" vertical="center" wrapText="1"/>
      <protection locked="0"/>
    </xf>
    <xf numFmtId="0" fontId="23" fillId="5" borderId="14" xfId="0" applyFont="1" applyFill="1" applyBorder="1" applyAlignment="1">
      <alignment horizontal="center" vertical="center"/>
    </xf>
    <xf numFmtId="0" fontId="74" fillId="24" borderId="0" xfId="0" applyFont="1" applyFill="1" applyAlignment="1">
      <alignment horizontal="center" vertical="center"/>
    </xf>
    <xf numFmtId="0" fontId="78" fillId="24" borderId="0" xfId="0" applyFont="1" applyFill="1" applyAlignment="1">
      <alignment vertical="center" wrapText="1"/>
    </xf>
    <xf numFmtId="0" fontId="76" fillId="24" borderId="0" xfId="0" applyFont="1" applyFill="1" applyAlignment="1">
      <alignment horizontal="center" vertical="center"/>
    </xf>
    <xf numFmtId="0" fontId="26" fillId="18" borderId="0" xfId="0" applyFont="1" applyFill="1" applyAlignment="1">
      <alignment horizontal="center" vertical="center"/>
    </xf>
    <xf numFmtId="0" fontId="92" fillId="18" borderId="0" xfId="0" applyFont="1" applyFill="1" applyAlignment="1">
      <alignment horizontal="center" vertical="center" wrapText="1"/>
    </xf>
    <xf numFmtId="0" fontId="74" fillId="25" borderId="0" xfId="0" applyFont="1" applyFill="1" applyAlignment="1">
      <alignment horizontal="center" vertical="center"/>
    </xf>
    <xf numFmtId="0" fontId="78" fillId="25" borderId="0" xfId="0" applyFont="1" applyFill="1" applyAlignment="1">
      <alignment vertical="center" wrapText="1"/>
    </xf>
    <xf numFmtId="0" fontId="76" fillId="25" borderId="0" xfId="0" applyFont="1" applyFill="1" applyAlignment="1">
      <alignment horizontal="center" vertical="center"/>
    </xf>
    <xf numFmtId="0" fontId="104" fillId="25" borderId="0" xfId="0" applyFont="1" applyFill="1" applyAlignment="1">
      <alignment horizontal="center" vertical="center" wrapText="1"/>
    </xf>
    <xf numFmtId="0" fontId="105" fillId="5" borderId="11" xfId="0" applyFont="1" applyFill="1" applyBorder="1" applyAlignment="1" applyProtection="1">
      <alignment horizontal="center" vertical="center" wrapText="1"/>
      <protection locked="0"/>
    </xf>
    <xf numFmtId="0" fontId="105" fillId="5" borderId="22" xfId="0" applyFont="1" applyFill="1" applyBorder="1" applyAlignment="1">
      <alignment horizontal="center" vertical="center" wrapText="1"/>
    </xf>
    <xf numFmtId="0" fontId="97" fillId="0" borderId="0" xfId="317" applyNumberFormat="1" applyFont="1" applyAlignment="1">
      <alignment vertical="center"/>
    </xf>
    <xf numFmtId="0" fontId="42" fillId="0" borderId="49" xfId="317" applyNumberFormat="1" applyFont="1" applyBorder="1" applyAlignment="1">
      <alignment horizontal="center" vertical="center"/>
    </xf>
    <xf numFmtId="0" fontId="107" fillId="0" borderId="0" xfId="317" applyNumberFormat="1" applyFont="1" applyAlignment="1">
      <alignment vertical="center"/>
    </xf>
    <xf numFmtId="0" fontId="36" fillId="0" borderId="5" xfId="317" applyNumberFormat="1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9" fillId="0" borderId="0" xfId="317" applyNumberFormat="1" applyFont="1" applyAlignment="1">
      <alignment horizontal="center" vertical="center"/>
    </xf>
    <xf numFmtId="0" fontId="26" fillId="0" borderId="10" xfId="317" applyNumberFormat="1" applyFont="1" applyBorder="1" applyAlignment="1">
      <alignment horizontal="center" vertical="center"/>
    </xf>
    <xf numFmtId="0" fontId="69" fillId="0" borderId="0" xfId="0" applyFont="1" applyAlignment="1">
      <alignment vertical="center" wrapText="1"/>
    </xf>
    <xf numFmtId="0" fontId="96" fillId="0" borderId="0" xfId="0" applyFont="1" applyAlignment="1">
      <alignment horizontal="center" vertical="center"/>
    </xf>
    <xf numFmtId="0" fontId="96" fillId="23" borderId="0" xfId="0" applyFont="1" applyFill="1" applyAlignment="1">
      <alignment horizontal="center" vertical="center"/>
    </xf>
    <xf numFmtId="0" fontId="96" fillId="5" borderId="0" xfId="0" applyFont="1" applyFill="1" applyAlignment="1">
      <alignment horizontal="center" vertical="center"/>
    </xf>
    <xf numFmtId="0" fontId="96" fillId="5" borderId="10" xfId="0" applyFont="1" applyFill="1" applyBorder="1" applyAlignment="1">
      <alignment horizontal="center" vertical="center"/>
    </xf>
    <xf numFmtId="170" fontId="0" fillId="2" borderId="0" xfId="0" applyNumberFormat="1" applyFill="1" applyAlignment="1">
      <alignment horizontal="center" vertical="center"/>
    </xf>
    <xf numFmtId="170" fontId="0" fillId="5" borderId="0" xfId="0" applyNumberFormat="1" applyFill="1" applyAlignment="1">
      <alignment horizontal="center" vertical="center"/>
    </xf>
    <xf numFmtId="170" fontId="0" fillId="0" borderId="13" xfId="0" applyNumberFormat="1" applyBorder="1" applyAlignment="1">
      <alignment horizontal="center" vertical="center"/>
    </xf>
    <xf numFmtId="170" fontId="0" fillId="5" borderId="10" xfId="0" applyNumberFormat="1" applyFill="1" applyBorder="1" applyAlignment="1">
      <alignment horizontal="center" vertical="center"/>
    </xf>
    <xf numFmtId="0" fontId="40" fillId="0" borderId="14" xfId="0" applyFont="1" applyBorder="1" applyAlignment="1">
      <alignment horizontal="center" vertical="center" textRotation="90" wrapText="1"/>
    </xf>
    <xf numFmtId="0" fontId="58" fillId="5" borderId="0" xfId="0" applyFont="1" applyFill="1" applyAlignment="1">
      <alignment horizontal="center" vertical="center" textRotation="90" wrapText="1"/>
    </xf>
    <xf numFmtId="0" fontId="63" fillId="0" borderId="0" xfId="0" applyFont="1" applyAlignment="1">
      <alignment horizontal="center" vertical="center" textRotation="90"/>
    </xf>
    <xf numFmtId="0" fontId="63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textRotation="90"/>
    </xf>
    <xf numFmtId="0" fontId="58" fillId="5" borderId="0" xfId="0" applyFont="1" applyFill="1" applyAlignment="1">
      <alignment horizontal="center" vertical="center" textRotation="90"/>
    </xf>
    <xf numFmtId="0" fontId="0" fillId="5" borderId="29" xfId="0" applyFill="1" applyBorder="1" applyAlignment="1">
      <alignment horizontal="center" vertical="center"/>
    </xf>
    <xf numFmtId="170" fontId="23" fillId="0" borderId="0" xfId="0" applyNumberFormat="1" applyFont="1" applyAlignment="1">
      <alignment horizontal="center" vertical="center" wrapText="1"/>
    </xf>
    <xf numFmtId="170" fontId="98" fillId="5" borderId="0" xfId="0" applyNumberFormat="1" applyFont="1" applyFill="1" applyAlignment="1">
      <alignment horizontal="center" vertical="center"/>
    </xf>
    <xf numFmtId="170" fontId="16" fillId="0" borderId="0" xfId="0" applyNumberFormat="1" applyFont="1" applyAlignment="1">
      <alignment horizontal="center" vertical="center" wrapText="1"/>
    </xf>
    <xf numFmtId="170" fontId="98" fillId="0" borderId="0" xfId="0" applyNumberFormat="1" applyFont="1" applyAlignment="1">
      <alignment horizontal="center" vertical="center"/>
    </xf>
    <xf numFmtId="0" fontId="26" fillId="26" borderId="0" xfId="0" applyFont="1" applyFill="1" applyAlignment="1">
      <alignment horizontal="center" vertical="center"/>
    </xf>
    <xf numFmtId="0" fontId="63" fillId="26" borderId="0" xfId="0" applyFont="1" applyFill="1" applyAlignment="1">
      <alignment vertical="center" wrapText="1"/>
    </xf>
    <xf numFmtId="0" fontId="96" fillId="26" borderId="0" xfId="0" applyFont="1" applyFill="1" applyAlignment="1">
      <alignment horizontal="center" vertical="center"/>
    </xf>
    <xf numFmtId="0" fontId="40" fillId="26" borderId="0" xfId="0" applyFont="1" applyFill="1" applyAlignment="1">
      <alignment horizontal="center" vertical="center"/>
    </xf>
    <xf numFmtId="0" fontId="30" fillId="0" borderId="1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23" fillId="5" borderId="10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vertical="center"/>
    </xf>
    <xf numFmtId="0" fontId="25" fillId="2" borderId="13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5" xfId="0" applyBorder="1"/>
    <xf numFmtId="0" fontId="0" fillId="0" borderId="29" xfId="0" applyBorder="1" applyAlignment="1">
      <alignment horizontal="center"/>
    </xf>
    <xf numFmtId="0" fontId="10" fillId="5" borderId="70" xfId="0" applyFont="1" applyFill="1" applyBorder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0" fontId="54" fillId="0" borderId="3" xfId="317" applyNumberFormat="1" applyFont="1" applyBorder="1" applyAlignment="1">
      <alignment horizontal="center" vertical="center" wrapText="1"/>
    </xf>
    <xf numFmtId="0" fontId="37" fillId="0" borderId="10" xfId="317" applyNumberFormat="1" applyFont="1" applyBorder="1" applyAlignment="1">
      <alignment horizontal="right" vertical="center"/>
    </xf>
    <xf numFmtId="0" fontId="37" fillId="0" borderId="14" xfId="317" applyNumberFormat="1" applyFont="1" applyBorder="1" applyAlignment="1">
      <alignment horizontal="right" vertical="center"/>
    </xf>
    <xf numFmtId="0" fontId="54" fillId="0" borderId="7" xfId="317" applyNumberFormat="1" applyFont="1" applyBorder="1" applyAlignment="1">
      <alignment horizontal="center" vertical="center" wrapText="1"/>
    </xf>
    <xf numFmtId="0" fontId="37" fillId="0" borderId="43" xfId="317" applyNumberFormat="1" applyFont="1" applyBorder="1" applyAlignment="1">
      <alignment horizontal="right" vertical="center"/>
    </xf>
    <xf numFmtId="0" fontId="0" fillId="0" borderId="14" xfId="317" applyNumberFormat="1" applyFont="1" applyBorder="1" applyAlignment="1">
      <alignment horizontal="center" vertical="center"/>
    </xf>
    <xf numFmtId="0" fontId="18" fillId="0" borderId="22" xfId="317" applyNumberFormat="1" applyFont="1" applyBorder="1" applyAlignment="1">
      <alignment horizontal="center" vertical="center"/>
    </xf>
    <xf numFmtId="0" fontId="54" fillId="0" borderId="71" xfId="317" applyNumberFormat="1" applyFont="1" applyBorder="1" applyAlignment="1">
      <alignment horizontal="center" vertical="center" wrapText="1"/>
    </xf>
    <xf numFmtId="0" fontId="54" fillId="0" borderId="10" xfId="317" applyNumberFormat="1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170" fontId="25" fillId="2" borderId="13" xfId="0" applyNumberFormat="1" applyFont="1" applyFill="1" applyBorder="1" applyAlignment="1">
      <alignment horizontal="center" vertical="center"/>
    </xf>
    <xf numFmtId="170" fontId="25" fillId="5" borderId="0" xfId="0" applyNumberFormat="1" applyFont="1" applyFill="1" applyAlignment="1">
      <alignment horizontal="center" vertical="center"/>
    </xf>
    <xf numFmtId="170" fontId="25" fillId="2" borderId="10" xfId="0" applyNumberFormat="1" applyFont="1" applyFill="1" applyBorder="1" applyAlignment="1">
      <alignment horizontal="center" vertical="center"/>
    </xf>
    <xf numFmtId="0" fontId="105" fillId="5" borderId="0" xfId="0" applyFont="1" applyFill="1" applyAlignment="1">
      <alignment horizontal="center" vertical="center" wrapText="1"/>
    </xf>
    <xf numFmtId="166" fontId="26" fillId="5" borderId="0" xfId="0" applyNumberFormat="1" applyFont="1" applyFill="1" applyAlignment="1">
      <alignment horizontal="center" vertical="center"/>
    </xf>
    <xf numFmtId="0" fontId="69" fillId="5" borderId="0" xfId="0" applyFont="1" applyFill="1" applyAlignment="1">
      <alignment horizontal="center" vertical="center"/>
    </xf>
    <xf numFmtId="0" fontId="74" fillId="27" borderId="0" xfId="0" applyFont="1" applyFill="1" applyAlignment="1">
      <alignment horizontal="center" vertical="center"/>
    </xf>
    <xf numFmtId="0" fontId="78" fillId="27" borderId="0" xfId="0" applyFont="1" applyFill="1" applyAlignment="1">
      <alignment vertical="center" wrapText="1"/>
    </xf>
    <xf numFmtId="0" fontId="76" fillId="27" borderId="0" xfId="0" applyFont="1" applyFill="1" applyAlignment="1">
      <alignment horizontal="center" vertical="center"/>
    </xf>
    <xf numFmtId="170" fontId="109" fillId="0" borderId="0" xfId="0" applyNumberFormat="1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63" fillId="26" borderId="0" xfId="0" applyFont="1" applyFill="1" applyAlignment="1">
      <alignment horizontal="center" vertical="center" textRotation="90"/>
    </xf>
    <xf numFmtId="0" fontId="0" fillId="26" borderId="0" xfId="0" applyFill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166" fontId="26" fillId="26" borderId="29" xfId="0" applyNumberFormat="1" applyFont="1" applyFill="1" applyBorder="1" applyAlignment="1">
      <alignment horizontal="center" vertical="center"/>
    </xf>
    <xf numFmtId="0" fontId="30" fillId="26" borderId="13" xfId="0" applyFont="1" applyFill="1" applyBorder="1" applyAlignment="1">
      <alignment horizontal="center" vertical="center"/>
    </xf>
    <xf numFmtId="0" fontId="0" fillId="26" borderId="13" xfId="0" applyFill="1" applyBorder="1" applyAlignment="1">
      <alignment horizontal="center" vertical="center" wrapText="1"/>
    </xf>
    <xf numFmtId="0" fontId="0" fillId="26" borderId="13" xfId="0" applyFill="1" applyBorder="1" applyAlignment="1">
      <alignment horizontal="center" vertical="center"/>
    </xf>
    <xf numFmtId="166" fontId="0" fillId="26" borderId="13" xfId="0" applyNumberFormat="1" applyFill="1" applyBorder="1" applyAlignment="1">
      <alignment horizontal="center" vertical="center"/>
    </xf>
    <xf numFmtId="166" fontId="26" fillId="26" borderId="31" xfId="0" applyNumberFormat="1" applyFont="1" applyFill="1" applyBorder="1" applyAlignment="1">
      <alignment horizontal="center" vertical="center"/>
    </xf>
    <xf numFmtId="0" fontId="59" fillId="5" borderId="17" xfId="0" applyFont="1" applyFill="1" applyBorder="1" applyAlignment="1">
      <alignment horizontal="center" vertical="center" textRotation="90"/>
    </xf>
    <xf numFmtId="0" fontId="16" fillId="2" borderId="17" xfId="0" applyFont="1" applyFill="1" applyBorder="1" applyAlignment="1">
      <alignment horizontal="center" vertical="center" wrapText="1"/>
    </xf>
    <xf numFmtId="0" fontId="23" fillId="2" borderId="18" xfId="0" applyFont="1" applyFill="1" applyBorder="1" applyAlignment="1">
      <alignment horizontal="center" vertical="center"/>
    </xf>
    <xf numFmtId="0" fontId="16" fillId="2" borderId="31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/>
    </xf>
    <xf numFmtId="0" fontId="30" fillId="28" borderId="14" xfId="0" applyFont="1" applyFill="1" applyBorder="1" applyAlignment="1">
      <alignment horizontal="center" vertical="center"/>
    </xf>
    <xf numFmtId="0" fontId="0" fillId="28" borderId="14" xfId="0" applyFill="1" applyBorder="1" applyAlignment="1">
      <alignment horizontal="center" vertical="center" wrapText="1"/>
    </xf>
    <xf numFmtId="0" fontId="0" fillId="28" borderId="14" xfId="0" applyFill="1" applyBorder="1" applyAlignment="1">
      <alignment horizontal="center" vertical="center"/>
    </xf>
    <xf numFmtId="166" fontId="0" fillId="28" borderId="14" xfId="0" applyNumberFormat="1" applyFill="1" applyBorder="1" applyAlignment="1">
      <alignment horizontal="center" vertical="center"/>
    </xf>
    <xf numFmtId="0" fontId="63" fillId="0" borderId="72" xfId="0" applyFont="1" applyBorder="1" applyAlignment="1">
      <alignment horizontal="center" vertical="center" wrapText="1"/>
    </xf>
    <xf numFmtId="0" fontId="24" fillId="5" borderId="0" xfId="0" applyFont="1" applyFill="1"/>
    <xf numFmtId="0" fontId="0" fillId="0" borderId="0" xfId="0" quotePrefix="1"/>
    <xf numFmtId="0" fontId="36" fillId="5" borderId="5" xfId="317" applyNumberFormat="1" applyFont="1" applyFill="1" applyBorder="1" applyAlignment="1">
      <alignment horizontal="center" vertical="center"/>
    </xf>
    <xf numFmtId="0" fontId="23" fillId="0" borderId="49" xfId="317" applyNumberFormat="1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 textRotation="90"/>
    </xf>
    <xf numFmtId="0" fontId="0" fillId="5" borderId="17" xfId="0" applyFill="1" applyBorder="1" applyAlignment="1">
      <alignment horizontal="center" vertical="center" textRotation="90"/>
    </xf>
    <xf numFmtId="0" fontId="25" fillId="0" borderId="29" xfId="0" applyFont="1" applyBorder="1" applyAlignment="1">
      <alignment vertical="center" textRotation="90"/>
    </xf>
    <xf numFmtId="0" fontId="59" fillId="5" borderId="13" xfId="0" applyFont="1" applyFill="1" applyBorder="1" applyAlignment="1">
      <alignment horizontal="center" vertical="center" textRotation="90"/>
    </xf>
    <xf numFmtId="0" fontId="25" fillId="0" borderId="0" xfId="0" applyFont="1" applyAlignment="1">
      <alignment vertical="center" textRotation="90"/>
    </xf>
    <xf numFmtId="0" fontId="111" fillId="0" borderId="0" xfId="0" applyFont="1" applyAlignment="1">
      <alignment horizontal="center" vertical="center" textRotation="90"/>
    </xf>
    <xf numFmtId="0" fontId="111" fillId="0" borderId="10" xfId="0" applyFont="1" applyBorder="1" applyAlignment="1">
      <alignment horizontal="center" vertical="center" textRotation="90"/>
    </xf>
    <xf numFmtId="0" fontId="111" fillId="5" borderId="0" xfId="0" applyFont="1" applyFill="1" applyAlignment="1">
      <alignment horizontal="center" vertical="center" textRotation="90"/>
    </xf>
    <xf numFmtId="0" fontId="111" fillId="5" borderId="10" xfId="0" applyFont="1" applyFill="1" applyBorder="1" applyAlignment="1">
      <alignment horizontal="center" vertical="center" textRotation="90"/>
    </xf>
    <xf numFmtId="0" fontId="111" fillId="0" borderId="13" xfId="0" applyFont="1" applyBorder="1" applyAlignment="1">
      <alignment horizontal="center" vertical="center" textRotation="90"/>
    </xf>
    <xf numFmtId="0" fontId="112" fillId="5" borderId="0" xfId="0" applyFont="1" applyFill="1" applyAlignment="1">
      <alignment horizontal="center" vertical="center" textRotation="90"/>
    </xf>
    <xf numFmtId="0" fontId="111" fillId="5" borderId="13" xfId="0" applyFont="1" applyFill="1" applyBorder="1" applyAlignment="1">
      <alignment horizontal="center" vertical="center" textRotation="90"/>
    </xf>
    <xf numFmtId="0" fontId="59" fillId="5" borderId="11" xfId="0" applyFont="1" applyFill="1" applyBorder="1" applyAlignment="1">
      <alignment horizontal="center" vertical="center" textRotation="180"/>
    </xf>
    <xf numFmtId="0" fontId="59" fillId="5" borderId="19" xfId="0" applyFont="1" applyFill="1" applyBorder="1" applyAlignment="1">
      <alignment horizontal="center" vertical="center" textRotation="180"/>
    </xf>
    <xf numFmtId="0" fontId="66" fillId="5" borderId="11" xfId="0" applyFont="1" applyFill="1" applyBorder="1" applyAlignment="1">
      <alignment horizontal="center" vertical="center" textRotation="180"/>
    </xf>
    <xf numFmtId="0" fontId="66" fillId="5" borderId="23" xfId="0" applyFont="1" applyFill="1" applyBorder="1" applyAlignment="1">
      <alignment horizontal="center" vertical="center" textRotation="180"/>
    </xf>
    <xf numFmtId="0" fontId="49" fillId="5" borderId="0" xfId="0" applyFont="1" applyFill="1" applyAlignment="1">
      <alignment horizontal="center" vertical="center" textRotation="180"/>
    </xf>
    <xf numFmtId="0" fontId="59" fillId="5" borderId="23" xfId="0" applyFont="1" applyFill="1" applyBorder="1" applyAlignment="1">
      <alignment horizontal="center" vertical="center" textRotation="180"/>
    </xf>
    <xf numFmtId="0" fontId="65" fillId="5" borderId="11" xfId="0" applyFont="1" applyFill="1" applyBorder="1" applyAlignment="1">
      <alignment horizontal="center" vertical="center" textRotation="180"/>
    </xf>
    <xf numFmtId="0" fontId="65" fillId="5" borderId="23" xfId="0" applyFont="1" applyFill="1" applyBorder="1" applyAlignment="1">
      <alignment horizontal="center" vertical="center" textRotation="180"/>
    </xf>
    <xf numFmtId="0" fontId="59" fillId="5" borderId="17" xfId="0" applyFont="1" applyFill="1" applyBorder="1" applyAlignment="1">
      <alignment horizontal="center" vertical="center" textRotation="180"/>
    </xf>
    <xf numFmtId="0" fontId="59" fillId="5" borderId="0" xfId="0" applyFont="1" applyFill="1" applyAlignment="1">
      <alignment horizontal="center" vertical="center" textRotation="180"/>
    </xf>
    <xf numFmtId="0" fontId="23" fillId="5" borderId="0" xfId="0" applyFont="1" applyFill="1" applyAlignment="1">
      <alignment horizontal="center" vertical="center" textRotation="180"/>
    </xf>
    <xf numFmtId="0" fontId="113" fillId="2" borderId="13" xfId="0" applyFont="1" applyFill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2" borderId="0" xfId="0" applyFont="1" applyFill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113" fillId="0" borderId="13" xfId="0" applyFont="1" applyBorder="1" applyAlignment="1">
      <alignment horizontal="center" vertical="center"/>
    </xf>
    <xf numFmtId="0" fontId="113" fillId="5" borderId="0" xfId="0" applyFont="1" applyFill="1" applyAlignment="1">
      <alignment horizontal="center" vertical="center"/>
    </xf>
    <xf numFmtId="0" fontId="113" fillId="2" borderId="10" xfId="0" applyFont="1" applyFill="1" applyBorder="1" applyAlignment="1">
      <alignment horizontal="center" vertical="center"/>
    </xf>
    <xf numFmtId="0" fontId="113" fillId="0" borderId="0" xfId="0" applyFont="1" applyAlignment="1">
      <alignment horizontal="center" vertical="center" textRotation="90"/>
    </xf>
    <xf numFmtId="0" fontId="113" fillId="2" borderId="14" xfId="0" applyFont="1" applyFill="1" applyBorder="1" applyAlignment="1">
      <alignment horizontal="center" vertical="center"/>
    </xf>
    <xf numFmtId="0" fontId="113" fillId="2" borderId="10" xfId="0" applyFont="1" applyFill="1" applyBorder="1" applyAlignment="1">
      <alignment horizontal="center" vertical="center" wrapText="1"/>
    </xf>
    <xf numFmtId="0" fontId="113" fillId="5" borderId="13" xfId="0" applyFont="1" applyFill="1" applyBorder="1" applyAlignment="1">
      <alignment horizontal="center" vertical="center" textRotation="90"/>
    </xf>
    <xf numFmtId="0" fontId="113" fillId="2" borderId="0" xfId="0" applyFont="1" applyFill="1" applyAlignment="1">
      <alignment horizontal="center" vertical="center" textRotation="90"/>
    </xf>
    <xf numFmtId="0" fontId="113" fillId="5" borderId="10" xfId="0" applyFont="1" applyFill="1" applyBorder="1" applyAlignment="1">
      <alignment horizontal="center" vertical="center" textRotation="90"/>
    </xf>
    <xf numFmtId="0" fontId="113" fillId="5" borderId="13" xfId="0" applyFont="1" applyFill="1" applyBorder="1" applyAlignment="1">
      <alignment horizontal="center" vertical="center" wrapText="1"/>
    </xf>
    <xf numFmtId="0" fontId="113" fillId="23" borderId="14" xfId="0" applyFont="1" applyFill="1" applyBorder="1" applyAlignment="1">
      <alignment horizontal="center" vertical="center" wrapText="1"/>
    </xf>
    <xf numFmtId="0" fontId="114" fillId="5" borderId="0" xfId="0" applyFont="1" applyFill="1" applyAlignment="1">
      <alignment horizontal="center" vertical="center"/>
    </xf>
    <xf numFmtId="0" fontId="113" fillId="23" borderId="13" xfId="0" applyFont="1" applyFill="1" applyBorder="1" applyAlignment="1">
      <alignment horizontal="center" vertical="center"/>
    </xf>
    <xf numFmtId="0" fontId="113" fillId="23" borderId="0" xfId="0" applyFont="1" applyFill="1" applyAlignment="1">
      <alignment horizontal="center" vertical="center"/>
    </xf>
    <xf numFmtId="0" fontId="113" fillId="23" borderId="10" xfId="0" applyFont="1" applyFill="1" applyBorder="1" applyAlignment="1">
      <alignment horizontal="center" vertical="center"/>
    </xf>
    <xf numFmtId="0" fontId="113" fillId="5" borderId="10" xfId="0" applyFont="1" applyFill="1" applyBorder="1" applyAlignment="1">
      <alignment horizontal="center" vertical="center"/>
    </xf>
    <xf numFmtId="0" fontId="113" fillId="5" borderId="0" xfId="0" applyFont="1" applyFill="1" applyAlignment="1">
      <alignment horizontal="center" vertical="center" textRotation="90"/>
    </xf>
    <xf numFmtId="0" fontId="114" fillId="0" borderId="0" xfId="0" applyFont="1" applyAlignment="1">
      <alignment horizontal="center" vertical="center"/>
    </xf>
    <xf numFmtId="0" fontId="69" fillId="0" borderId="10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59" fillId="23" borderId="17" xfId="0" applyFont="1" applyFill="1" applyBorder="1" applyAlignment="1">
      <alignment horizontal="center" vertical="center" textRotation="180"/>
    </xf>
    <xf numFmtId="0" fontId="23" fillId="5" borderId="49" xfId="317" applyNumberFormat="1" applyFont="1" applyFill="1" applyBorder="1" applyAlignment="1">
      <alignment vertical="center"/>
    </xf>
    <xf numFmtId="0" fontId="54" fillId="5" borderId="5" xfId="317" applyNumberFormat="1" applyFont="1" applyFill="1" applyBorder="1" applyAlignment="1">
      <alignment horizontal="center" vertical="center" wrapText="1"/>
    </xf>
    <xf numFmtId="0" fontId="0" fillId="5" borderId="5" xfId="317" applyNumberFormat="1" applyFont="1" applyFill="1" applyBorder="1" applyAlignment="1">
      <alignment horizontal="center" vertical="center"/>
    </xf>
    <xf numFmtId="0" fontId="0" fillId="5" borderId="0" xfId="317" applyNumberFormat="1" applyFont="1" applyFill="1" applyAlignment="1">
      <alignment horizontal="center" vertical="center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26" fillId="26" borderId="1" xfId="0" applyFont="1" applyFill="1" applyBorder="1" applyAlignment="1" applyProtection="1">
      <alignment horizontal="center" vertical="center"/>
      <protection locked="0"/>
    </xf>
    <xf numFmtId="0" fontId="26" fillId="5" borderId="1" xfId="0" applyFont="1" applyFill="1" applyBorder="1" applyAlignment="1" applyProtection="1">
      <alignment horizontal="center" vertical="center"/>
      <protection locked="0"/>
    </xf>
    <xf numFmtId="0" fontId="26" fillId="5" borderId="11" xfId="0" applyFont="1" applyFill="1" applyBorder="1" applyAlignment="1" applyProtection="1">
      <alignment horizontal="center" vertical="center"/>
      <protection locked="0"/>
    </xf>
    <xf numFmtId="0" fontId="26" fillId="26" borderId="0" xfId="0" applyFont="1" applyFill="1" applyAlignment="1" applyProtection="1">
      <alignment horizontal="center" vertical="center"/>
      <protection locked="0"/>
    </xf>
    <xf numFmtId="0" fontId="26" fillId="5" borderId="0" xfId="0" applyFont="1" applyFill="1" applyAlignment="1" applyProtection="1">
      <alignment horizontal="center" vertical="center"/>
      <protection locked="0"/>
    </xf>
    <xf numFmtId="0" fontId="26" fillId="28" borderId="28" xfId="0" applyFont="1" applyFill="1" applyBorder="1" applyAlignment="1" applyProtection="1">
      <alignment horizontal="center" vertical="center"/>
      <protection locked="0"/>
    </xf>
    <xf numFmtId="166" fontId="26" fillId="26" borderId="11" xfId="0" applyNumberFormat="1" applyFont="1" applyFill="1" applyBorder="1" applyAlignment="1">
      <alignment horizontal="center" vertical="center"/>
    </xf>
    <xf numFmtId="166" fontId="26" fillId="0" borderId="10" xfId="0" applyNumberFormat="1" applyFont="1" applyBorder="1" applyAlignment="1">
      <alignment horizontal="center" vertical="center"/>
    </xf>
    <xf numFmtId="170" fontId="96" fillId="5" borderId="0" xfId="0" applyNumberFormat="1" applyFont="1" applyFill="1" applyAlignment="1">
      <alignment horizontal="right" vertical="center"/>
    </xf>
    <xf numFmtId="166" fontId="26" fillId="5" borderId="11" xfId="0" applyNumberFormat="1" applyFont="1" applyFill="1" applyBorder="1" applyAlignment="1">
      <alignment horizontal="center" vertical="center"/>
    </xf>
    <xf numFmtId="166" fontId="26" fillId="5" borderId="19" xfId="0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107" fillId="0" borderId="0" xfId="705" applyNumberFormat="1" applyFont="1" applyAlignment="1">
      <alignment vertical="center"/>
    </xf>
    <xf numFmtId="0" fontId="42" fillId="0" borderId="0" xfId="705" applyNumberFormat="1" applyFont="1" applyAlignment="1">
      <alignment horizontal="left" vertical="center"/>
    </xf>
    <xf numFmtId="0" fontId="36" fillId="0" borderId="0" xfId="705" applyNumberFormat="1" applyFont="1" applyAlignment="1">
      <alignment horizontal="center" vertical="center"/>
    </xf>
    <xf numFmtId="0" fontId="93" fillId="0" borderId="18" xfId="705" applyNumberFormat="1" applyFont="1" applyBorder="1" applyAlignment="1">
      <alignment horizontal="center" vertical="center"/>
    </xf>
    <xf numFmtId="0" fontId="89" fillId="0" borderId="0" xfId="705" applyNumberFormat="1" applyFont="1" applyAlignment="1">
      <alignment horizontal="center" vertical="center"/>
    </xf>
    <xf numFmtId="0" fontId="0" fillId="0" borderId="0" xfId="705" applyNumberFormat="1" applyFont="1"/>
    <xf numFmtId="0" fontId="54" fillId="0" borderId="0" xfId="705" applyNumberFormat="1" applyFont="1" applyAlignment="1">
      <alignment horizontal="center" vertical="center"/>
    </xf>
    <xf numFmtId="0" fontId="36" fillId="0" borderId="0" xfId="705" applyNumberFormat="1" applyFont="1" applyAlignment="1">
      <alignment horizontal="right"/>
    </xf>
    <xf numFmtId="0" fontId="47" fillId="0" borderId="7" xfId="705" applyNumberFormat="1" applyFont="1" applyBorder="1" applyAlignment="1">
      <alignment horizontal="left" vertical="center"/>
    </xf>
    <xf numFmtId="0" fontId="47" fillId="0" borderId="0" xfId="705" applyNumberFormat="1" applyFont="1" applyAlignment="1">
      <alignment horizontal="left" vertical="center"/>
    </xf>
    <xf numFmtId="1" fontId="0" fillId="0" borderId="10" xfId="705" applyNumberFormat="1" applyFont="1" applyBorder="1" applyAlignment="1">
      <alignment horizontal="center"/>
    </xf>
    <xf numFmtId="0" fontId="23" fillId="0" borderId="49" xfId="705" applyNumberFormat="1" applyFont="1" applyBorder="1" applyAlignment="1">
      <alignment vertical="center"/>
    </xf>
    <xf numFmtId="0" fontId="54" fillId="0" borderId="5" xfId="705" applyNumberFormat="1" applyFont="1" applyBorder="1" applyAlignment="1">
      <alignment horizontal="center" vertical="center" wrapText="1"/>
    </xf>
    <xf numFmtId="0" fontId="36" fillId="0" borderId="5" xfId="705" applyNumberFormat="1" applyFont="1" applyBorder="1" applyAlignment="1">
      <alignment horizontal="center" vertical="center"/>
    </xf>
    <xf numFmtId="1" fontId="23" fillId="0" borderId="5" xfId="705" applyNumberFormat="1" applyFont="1" applyBorder="1" applyAlignment="1">
      <alignment horizontal="center" vertical="center"/>
    </xf>
    <xf numFmtId="0" fontId="0" fillId="0" borderId="5" xfId="705" applyNumberFormat="1" applyFont="1" applyBorder="1" applyAlignment="1">
      <alignment horizontal="center" vertical="center"/>
    </xf>
    <xf numFmtId="0" fontId="0" fillId="0" borderId="0" xfId="705" applyNumberFormat="1" applyFont="1" applyAlignment="1">
      <alignment vertical="center"/>
    </xf>
    <xf numFmtId="0" fontId="26" fillId="0" borderId="10" xfId="705" applyNumberFormat="1" applyFont="1" applyBorder="1" applyAlignment="1">
      <alignment horizontal="center" vertical="center"/>
    </xf>
    <xf numFmtId="0" fontId="26" fillId="0" borderId="0" xfId="705" applyNumberFormat="1" applyFont="1" applyAlignment="1">
      <alignment horizontal="center" vertical="center"/>
    </xf>
    <xf numFmtId="1" fontId="69" fillId="0" borderId="10" xfId="705" applyNumberFormat="1" applyFont="1" applyBorder="1" applyAlignment="1">
      <alignment horizontal="center" vertical="center"/>
    </xf>
    <xf numFmtId="0" fontId="18" fillId="0" borderId="0" xfId="705" applyNumberFormat="1" applyAlignment="1">
      <alignment horizontal="center" vertical="center"/>
    </xf>
    <xf numFmtId="0" fontId="69" fillId="0" borderId="17" xfId="705" applyNumberFormat="1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0" fontId="18" fillId="0" borderId="10" xfId="705" applyNumberFormat="1" applyBorder="1" applyAlignment="1">
      <alignment horizontal="center" vertical="center"/>
    </xf>
    <xf numFmtId="0" fontId="18" fillId="0" borderId="14" xfId="705" applyNumberFormat="1" applyBorder="1" applyAlignment="1">
      <alignment horizontal="center" vertical="center"/>
    </xf>
    <xf numFmtId="0" fontId="8" fillId="0" borderId="0" xfId="705" applyNumberFormat="1" applyFont="1" applyAlignment="1">
      <alignment horizontal="left" vertical="center"/>
    </xf>
    <xf numFmtId="0" fontId="69" fillId="0" borderId="0" xfId="705" applyNumberFormat="1" applyFont="1" applyAlignment="1">
      <alignment horizontal="center" vertical="center"/>
    </xf>
    <xf numFmtId="0" fontId="23" fillId="2" borderId="14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 shrinkToFit="1"/>
    </xf>
    <xf numFmtId="0" fontId="16" fillId="2" borderId="14" xfId="0" applyFont="1" applyFill="1" applyBorder="1" applyAlignment="1">
      <alignment horizontal="center" vertical="center" wrapText="1"/>
    </xf>
    <xf numFmtId="170" fontId="18" fillId="2" borderId="14" xfId="703" applyNumberFormat="1" applyFont="1" applyFill="1" applyBorder="1" applyAlignment="1" applyProtection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166" fontId="23" fillId="2" borderId="5" xfId="0" applyNumberFormat="1" applyFont="1" applyFill="1" applyBorder="1" applyAlignment="1">
      <alignment horizontal="center" vertical="center"/>
    </xf>
    <xf numFmtId="164" fontId="18" fillId="2" borderId="14" xfId="703" applyNumberFormat="1" applyFont="1" applyFill="1" applyBorder="1" applyAlignment="1" applyProtection="1">
      <alignment horizontal="center" vertical="center"/>
    </xf>
    <xf numFmtId="0" fontId="37" fillId="0" borderId="0" xfId="705" applyNumberFormat="1" applyFont="1" applyAlignment="1">
      <alignment horizontal="left" vertical="center" wrapText="1"/>
    </xf>
    <xf numFmtId="0" fontId="93" fillId="0" borderId="0" xfId="705" applyNumberFormat="1" applyFont="1" applyAlignment="1">
      <alignment horizontal="center" vertical="center"/>
    </xf>
    <xf numFmtId="169" fontId="36" fillId="0" borderId="0" xfId="705" applyNumberFormat="1" applyFont="1" applyAlignment="1">
      <alignment horizontal="center" vertical="center"/>
    </xf>
    <xf numFmtId="2" fontId="36" fillId="0" borderId="0" xfId="705" applyNumberFormat="1" applyFont="1" applyAlignment="1">
      <alignment horizontal="center" vertical="center"/>
    </xf>
    <xf numFmtId="0" fontId="32" fillId="0" borderId="11" xfId="705" applyNumberFormat="1" applyFont="1" applyBorder="1" applyAlignment="1">
      <alignment vertical="center"/>
    </xf>
    <xf numFmtId="0" fontId="105" fillId="0" borderId="11" xfId="0" applyFont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horizontal="center" wrapText="1"/>
    </xf>
    <xf numFmtId="0" fontId="105" fillId="0" borderId="22" xfId="0" applyFont="1" applyBorder="1" applyAlignment="1" applyProtection="1">
      <alignment horizontal="center" vertical="center" wrapText="1"/>
      <protection locked="0"/>
    </xf>
    <xf numFmtId="0" fontId="116" fillId="5" borderId="14" xfId="0" applyFont="1" applyFill="1" applyBorder="1" applyAlignment="1">
      <alignment horizontal="center" vertical="center" wrapText="1"/>
    </xf>
    <xf numFmtId="0" fontId="105" fillId="5" borderId="23" xfId="0" applyFont="1" applyFill="1" applyBorder="1" applyAlignment="1" applyProtection="1">
      <alignment horizontal="center" vertical="center" wrapText="1"/>
      <protection locked="0"/>
    </xf>
    <xf numFmtId="0" fontId="116" fillId="5" borderId="0" xfId="0" applyFont="1" applyFill="1" applyAlignment="1">
      <alignment horizontal="center" vertical="center" wrapText="1"/>
    </xf>
    <xf numFmtId="0" fontId="105" fillId="0" borderId="23" xfId="0" applyFont="1" applyBorder="1" applyAlignment="1" applyProtection="1">
      <alignment horizontal="center" vertical="center" wrapText="1"/>
      <protection locked="0"/>
    </xf>
    <xf numFmtId="0" fontId="105" fillId="5" borderId="0" xfId="0" applyFont="1" applyFill="1" applyAlignment="1" applyProtection="1">
      <alignment horizontal="center" vertical="center" wrapText="1"/>
      <protection locked="0"/>
    </xf>
    <xf numFmtId="0" fontId="105" fillId="0" borderId="19" xfId="0" applyFont="1" applyBorder="1" applyAlignment="1" applyProtection="1">
      <alignment horizontal="center" vertical="center" wrapText="1"/>
      <protection locked="0"/>
    </xf>
    <xf numFmtId="0" fontId="105" fillId="5" borderId="19" xfId="0" applyFont="1" applyFill="1" applyBorder="1" applyAlignment="1" applyProtection="1">
      <alignment horizontal="center" vertical="center" wrapText="1"/>
      <protection locked="0"/>
    </xf>
    <xf numFmtId="0" fontId="105" fillId="0" borderId="0" xfId="0" applyFont="1" applyAlignment="1">
      <alignment horizontal="center" vertical="center" wrapText="1"/>
    </xf>
    <xf numFmtId="0" fontId="26" fillId="0" borderId="11" xfId="0" applyFont="1" applyBorder="1" applyAlignment="1" applyProtection="1">
      <alignment horizontal="center" vertical="center" wrapText="1"/>
      <protection locked="0"/>
    </xf>
    <xf numFmtId="0" fontId="63" fillId="5" borderId="0" xfId="0" applyFont="1" applyFill="1" applyAlignment="1">
      <alignment vertical="center" wrapText="1"/>
    </xf>
    <xf numFmtId="0" fontId="63" fillId="5" borderId="0" xfId="0" applyFont="1" applyFill="1" applyAlignment="1">
      <alignment horizontal="center" vertical="center" wrapText="1"/>
    </xf>
    <xf numFmtId="0" fontId="0" fillId="32" borderId="10" xfId="0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 vertical="center" wrapText="1"/>
    </xf>
    <xf numFmtId="0" fontId="24" fillId="36" borderId="28" xfId="0" applyFont="1" applyFill="1" applyBorder="1" applyAlignment="1">
      <alignment horizontal="center" vertical="center" wrapText="1"/>
    </xf>
    <xf numFmtId="0" fontId="24" fillId="35" borderId="32" xfId="0" applyFont="1" applyFill="1" applyBorder="1" applyAlignment="1">
      <alignment horizontal="center" vertical="center" wrapText="1"/>
    </xf>
    <xf numFmtId="0" fontId="24" fillId="36" borderId="23" xfId="0" applyFont="1" applyFill="1" applyBorder="1" applyAlignment="1">
      <alignment horizontal="center" vertical="center"/>
    </xf>
    <xf numFmtId="0" fontId="26" fillId="31" borderId="5" xfId="0" applyFont="1" applyFill="1" applyBorder="1" applyAlignment="1">
      <alignment horizontal="center" vertical="center" wrapText="1"/>
    </xf>
    <xf numFmtId="0" fontId="0" fillId="34" borderId="5" xfId="0" applyFill="1" applyBorder="1" applyAlignment="1">
      <alignment horizontal="center" vertical="center"/>
    </xf>
    <xf numFmtId="0" fontId="24" fillId="35" borderId="5" xfId="0" applyFont="1" applyFill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116" fillId="5" borderId="10" xfId="0" applyFont="1" applyFill="1" applyBorder="1" applyAlignment="1">
      <alignment horizontal="center" vertical="center" wrapText="1"/>
    </xf>
    <xf numFmtId="0" fontId="0" fillId="38" borderId="10" xfId="0" applyFill="1" applyBorder="1" applyAlignment="1">
      <alignment horizontal="center" vertical="center" wrapText="1"/>
    </xf>
    <xf numFmtId="0" fontId="0" fillId="38" borderId="14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 wrapText="1"/>
    </xf>
    <xf numFmtId="0" fontId="32" fillId="0" borderId="0" xfId="317" applyNumberFormat="1" applyFont="1" applyAlignment="1">
      <alignment horizontal="center" vertical="center"/>
    </xf>
    <xf numFmtId="0" fontId="26" fillId="39" borderId="14" xfId="0" applyFont="1" applyFill="1" applyBorder="1" applyAlignment="1">
      <alignment horizontal="center" vertical="center" wrapText="1"/>
    </xf>
    <xf numFmtId="0" fontId="0" fillId="40" borderId="14" xfId="0" applyFill="1" applyBorder="1" applyAlignment="1">
      <alignment horizontal="center" vertical="center" wrapText="1"/>
    </xf>
    <xf numFmtId="0" fontId="0" fillId="41" borderId="14" xfId="0" applyFill="1" applyBorder="1" applyAlignment="1">
      <alignment horizontal="center" vertical="center" wrapText="1"/>
    </xf>
    <xf numFmtId="0" fontId="0" fillId="34" borderId="14" xfId="0" applyFill="1" applyBorder="1" applyAlignment="1">
      <alignment horizontal="center" vertical="center" wrapText="1"/>
    </xf>
    <xf numFmtId="0" fontId="105" fillId="5" borderId="19" xfId="0" applyFont="1" applyFill="1" applyBorder="1" applyAlignment="1">
      <alignment horizontal="center" vertical="center" wrapText="1"/>
    </xf>
    <xf numFmtId="0" fontId="105" fillId="5" borderId="23" xfId="0" applyFont="1" applyFill="1" applyBorder="1" applyAlignment="1">
      <alignment horizontal="center" vertical="center" wrapText="1"/>
    </xf>
    <xf numFmtId="0" fontId="105" fillId="5" borderId="11" xfId="0" applyFont="1" applyFill="1" applyBorder="1" applyAlignment="1">
      <alignment horizontal="center" vertical="center" wrapText="1"/>
    </xf>
    <xf numFmtId="0" fontId="106" fillId="0" borderId="23" xfId="0" applyFont="1" applyBorder="1" applyAlignment="1">
      <alignment horizontal="center" vertical="center" wrapText="1"/>
    </xf>
    <xf numFmtId="0" fontId="106" fillId="0" borderId="10" xfId="0" applyFont="1" applyBorder="1" applyAlignment="1">
      <alignment horizontal="center" vertical="center" wrapText="1"/>
    </xf>
    <xf numFmtId="0" fontId="106" fillId="0" borderId="22" xfId="0" applyFont="1" applyBorder="1" applyAlignment="1">
      <alignment horizontal="center" vertical="center" wrapText="1"/>
    </xf>
    <xf numFmtId="0" fontId="105" fillId="0" borderId="11" xfId="0" applyFont="1" applyBorder="1" applyAlignment="1">
      <alignment horizontal="center" vertical="center" wrapText="1"/>
    </xf>
    <xf numFmtId="0" fontId="105" fillId="0" borderId="22" xfId="0" applyFont="1" applyBorder="1" applyAlignment="1">
      <alignment horizontal="center" vertical="center" wrapText="1"/>
    </xf>
    <xf numFmtId="0" fontId="105" fillId="0" borderId="23" xfId="0" applyFont="1" applyBorder="1" applyAlignment="1">
      <alignment horizontal="center" vertical="center" wrapText="1"/>
    </xf>
    <xf numFmtId="0" fontId="105" fillId="0" borderId="19" xfId="0" applyFont="1" applyBorder="1" applyAlignment="1">
      <alignment horizontal="center" vertical="center" wrapText="1"/>
    </xf>
    <xf numFmtId="0" fontId="26" fillId="28" borderId="14" xfId="0" applyFont="1" applyFill="1" applyBorder="1" applyAlignment="1" applyProtection="1">
      <alignment horizontal="center" vertical="center"/>
      <protection locked="0"/>
    </xf>
    <xf numFmtId="0" fontId="117" fillId="5" borderId="13" xfId="0" applyFont="1" applyFill="1" applyBorder="1" applyAlignment="1">
      <alignment horizontal="center" vertical="center" textRotation="90"/>
    </xf>
    <xf numFmtId="0" fontId="117" fillId="0" borderId="0" xfId="0" applyFont="1" applyAlignment="1">
      <alignment horizontal="center" vertical="center" textRotation="90"/>
    </xf>
    <xf numFmtId="0" fontId="117" fillId="26" borderId="0" xfId="0" applyFont="1" applyFill="1" applyAlignment="1">
      <alignment horizontal="center" vertical="center" textRotation="90"/>
    </xf>
    <xf numFmtId="0" fontId="117" fillId="28" borderId="14" xfId="0" applyFont="1" applyFill="1" applyBorder="1" applyAlignment="1">
      <alignment horizontal="center" vertical="center" textRotation="90"/>
    </xf>
    <xf numFmtId="0" fontId="26" fillId="5" borderId="19" xfId="0" applyFont="1" applyFill="1" applyBorder="1" applyAlignment="1" applyProtection="1">
      <alignment horizontal="center" vertical="center"/>
      <protection locked="0"/>
    </xf>
    <xf numFmtId="0" fontId="26" fillId="26" borderId="11" xfId="0" applyFont="1" applyFill="1" applyBorder="1" applyAlignment="1" applyProtection="1">
      <alignment horizontal="center" vertical="center"/>
      <protection locked="0"/>
    </xf>
    <xf numFmtId="0" fontId="26" fillId="5" borderId="18" xfId="0" applyFont="1" applyFill="1" applyBorder="1" applyAlignment="1" applyProtection="1">
      <alignment horizontal="center" vertical="center"/>
      <protection locked="0"/>
    </xf>
    <xf numFmtId="0" fontId="26" fillId="5" borderId="23" xfId="0" applyFont="1" applyFill="1" applyBorder="1" applyAlignment="1" applyProtection="1">
      <alignment horizontal="center" vertical="center"/>
      <protection locked="0"/>
    </xf>
    <xf numFmtId="0" fontId="26" fillId="5" borderId="22" xfId="0" applyFont="1" applyFill="1" applyBorder="1" applyAlignment="1" applyProtection="1">
      <alignment horizontal="center" vertical="center"/>
      <protection locked="0"/>
    </xf>
    <xf numFmtId="0" fontId="26" fillId="28" borderId="17" xfId="0" applyFont="1" applyFill="1" applyBorder="1" applyAlignment="1" applyProtection="1">
      <alignment horizontal="center" vertical="center"/>
      <protection locked="0"/>
    </xf>
    <xf numFmtId="0" fontId="26" fillId="28" borderId="5" xfId="0" applyFont="1" applyFill="1" applyBorder="1" applyAlignment="1" applyProtection="1">
      <alignment horizontal="center" vertical="center"/>
      <protection locked="0"/>
    </xf>
    <xf numFmtId="0" fontId="62" fillId="43" borderId="10" xfId="0" applyFont="1" applyFill="1" applyBorder="1" applyAlignment="1">
      <alignment horizontal="center" vertical="center" wrapText="1"/>
    </xf>
    <xf numFmtId="0" fontId="0" fillId="5" borderId="1" xfId="0" quotePrefix="1" applyFill="1" applyBorder="1" applyAlignment="1">
      <alignment horizontal="center" vertical="center" wrapText="1"/>
    </xf>
    <xf numFmtId="0" fontId="24" fillId="43" borderId="11" xfId="0" applyFont="1" applyFill="1" applyBorder="1" applyAlignment="1">
      <alignment horizontal="center" vertical="center" wrapText="1"/>
    </xf>
    <xf numFmtId="0" fontId="26" fillId="33" borderId="0" xfId="0" applyFont="1" applyFill="1" applyAlignment="1">
      <alignment horizontal="center" vertical="center" wrapText="1"/>
    </xf>
    <xf numFmtId="0" fontId="26" fillId="38" borderId="0" xfId="0" applyFont="1" applyFill="1" applyAlignment="1">
      <alignment horizontal="center" vertical="center" wrapText="1"/>
    </xf>
    <xf numFmtId="0" fontId="26" fillId="34" borderId="0" xfId="0" applyFont="1" applyFill="1" applyAlignment="1">
      <alignment horizontal="center" vertical="center" wrapText="1"/>
    </xf>
    <xf numFmtId="0" fontId="26" fillId="17" borderId="0" xfId="0" applyFont="1" applyFill="1" applyAlignment="1">
      <alignment horizontal="center" vertical="center" wrapText="1"/>
    </xf>
    <xf numFmtId="0" fontId="69" fillId="16" borderId="0" xfId="0" applyFont="1" applyFill="1" applyAlignment="1">
      <alignment horizontal="center" vertical="center" wrapText="1"/>
    </xf>
    <xf numFmtId="0" fontId="26" fillId="39" borderId="0" xfId="0" applyFont="1" applyFill="1" applyAlignment="1">
      <alignment horizontal="center" vertical="center" wrapText="1"/>
    </xf>
    <xf numFmtId="0" fontId="26" fillId="15" borderId="0" xfId="0" applyFont="1" applyFill="1" applyAlignment="1">
      <alignment horizontal="center" vertical="center" wrapText="1"/>
    </xf>
    <xf numFmtId="0" fontId="24" fillId="7" borderId="0" xfId="0" applyFont="1" applyFill="1" applyAlignment="1">
      <alignment horizontal="center" vertical="center" wrapText="1"/>
    </xf>
    <xf numFmtId="0" fontId="26" fillId="11" borderId="0" xfId="0" applyFont="1" applyFill="1" applyAlignment="1">
      <alignment horizontal="center" vertical="center" wrapText="1"/>
    </xf>
    <xf numFmtId="0" fontId="70" fillId="14" borderId="29" xfId="0" applyFont="1" applyFill="1" applyBorder="1" applyAlignment="1">
      <alignment horizontal="center" vertical="center" wrapText="1"/>
    </xf>
    <xf numFmtId="0" fontId="22" fillId="5" borderId="23" xfId="0" applyFont="1" applyFill="1" applyBorder="1" applyAlignment="1">
      <alignment horizontal="center" vertical="center" wrapText="1"/>
    </xf>
    <xf numFmtId="0" fontId="115" fillId="43" borderId="23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0" fontId="115" fillId="43" borderId="10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 wrapText="1"/>
    </xf>
    <xf numFmtId="0" fontId="74" fillId="29" borderId="0" xfId="0" applyFont="1" applyFill="1" applyAlignment="1">
      <alignment horizontal="center" vertical="center"/>
    </xf>
    <xf numFmtId="0" fontId="78" fillId="29" borderId="0" xfId="0" applyFont="1" applyFill="1" applyAlignment="1">
      <alignment vertical="center" wrapText="1"/>
    </xf>
    <xf numFmtId="0" fontId="76" fillId="29" borderId="0" xfId="0" applyFont="1" applyFill="1" applyAlignment="1">
      <alignment horizontal="center" vertical="center"/>
    </xf>
    <xf numFmtId="166" fontId="0" fillId="26" borderId="0" xfId="0" applyNumberFormat="1" applyFill="1" applyAlignment="1">
      <alignment horizontal="center" vertical="center"/>
    </xf>
    <xf numFmtId="0" fontId="26" fillId="44" borderId="0" xfId="0" applyFont="1" applyFill="1" applyAlignment="1">
      <alignment horizontal="center" vertical="center"/>
    </xf>
    <xf numFmtId="0" fontId="63" fillId="44" borderId="0" xfId="0" applyFont="1" applyFill="1" applyAlignment="1">
      <alignment vertical="center" wrapText="1"/>
    </xf>
    <xf numFmtId="0" fontId="96" fillId="44" borderId="0" xfId="0" applyFont="1" applyFill="1" applyAlignment="1">
      <alignment horizontal="center" vertical="center"/>
    </xf>
    <xf numFmtId="0" fontId="40" fillId="44" borderId="0" xfId="0" applyFont="1" applyFill="1" applyAlignment="1">
      <alignment horizontal="center" vertical="center"/>
    </xf>
    <xf numFmtId="170" fontId="102" fillId="5" borderId="13" xfId="0" applyNumberFormat="1" applyFont="1" applyFill="1" applyBorder="1" applyAlignment="1">
      <alignment horizontal="center" vertical="center"/>
    </xf>
    <xf numFmtId="170" fontId="102" fillId="2" borderId="0" xfId="0" applyNumberFormat="1" applyFont="1" applyFill="1" applyAlignment="1">
      <alignment horizontal="center" vertical="center"/>
    </xf>
    <xf numFmtId="170" fontId="102" fillId="5" borderId="0" xfId="0" applyNumberFormat="1" applyFont="1" applyFill="1" applyAlignment="1">
      <alignment horizontal="center" vertical="center"/>
    </xf>
    <xf numFmtId="170" fontId="25" fillId="5" borderId="13" xfId="0" applyNumberFormat="1" applyFont="1" applyFill="1" applyBorder="1" applyAlignment="1">
      <alignment horizontal="center" vertical="center"/>
    </xf>
    <xf numFmtId="170" fontId="25" fillId="2" borderId="0" xfId="0" applyNumberFormat="1" applyFont="1" applyFill="1" applyAlignment="1">
      <alignment horizontal="center" vertical="center"/>
    </xf>
    <xf numFmtId="170" fontId="25" fillId="5" borderId="10" xfId="0" applyNumberFormat="1" applyFont="1" applyFill="1" applyBorder="1" applyAlignment="1">
      <alignment horizontal="center" vertical="center"/>
    </xf>
    <xf numFmtId="170" fontId="25" fillId="23" borderId="13" xfId="0" applyNumberFormat="1" applyFont="1" applyFill="1" applyBorder="1" applyAlignment="1">
      <alignment horizontal="center" vertical="center"/>
    </xf>
    <xf numFmtId="170" fontId="25" fillId="23" borderId="0" xfId="0" applyNumberFormat="1" applyFont="1" applyFill="1" applyAlignment="1">
      <alignment horizontal="center" vertical="center"/>
    </xf>
    <xf numFmtId="170" fontId="25" fillId="0" borderId="0" xfId="0" applyNumberFormat="1" applyFont="1" applyAlignment="1">
      <alignment horizontal="center" vertical="center"/>
    </xf>
    <xf numFmtId="170" fontId="25" fillId="23" borderId="10" xfId="0" applyNumberFormat="1" applyFont="1" applyFill="1" applyBorder="1" applyAlignment="1">
      <alignment horizontal="center" vertical="center"/>
    </xf>
    <xf numFmtId="170" fontId="25" fillId="0" borderId="13" xfId="0" applyNumberFormat="1" applyFont="1" applyBorder="1" applyAlignment="1">
      <alignment horizontal="center" vertical="center"/>
    </xf>
    <xf numFmtId="170" fontId="25" fillId="2" borderId="14" xfId="0" applyNumberFormat="1" applyFont="1" applyFill="1" applyBorder="1" applyAlignment="1">
      <alignment horizontal="center" vertical="center"/>
    </xf>
    <xf numFmtId="170" fontId="25" fillId="0" borderId="10" xfId="0" applyNumberFormat="1" applyFont="1" applyBorder="1" applyAlignment="1">
      <alignment horizontal="center" vertical="center"/>
    </xf>
    <xf numFmtId="0" fontId="24" fillId="35" borderId="10" xfId="0" applyFont="1" applyFill="1" applyBorder="1" applyAlignment="1">
      <alignment horizontal="center" vertical="center" wrapText="1"/>
    </xf>
    <xf numFmtId="170" fontId="102" fillId="0" borderId="13" xfId="703" applyNumberFormat="1" applyFont="1" applyFill="1" applyBorder="1" applyAlignment="1" applyProtection="1">
      <alignment horizontal="center" vertical="center"/>
    </xf>
    <xf numFmtId="170" fontId="102" fillId="0" borderId="10" xfId="0" applyNumberFormat="1" applyFont="1" applyBorder="1" applyAlignment="1">
      <alignment horizontal="center" vertical="center"/>
    </xf>
    <xf numFmtId="170" fontId="102" fillId="0" borderId="0" xfId="0" applyNumberFormat="1" applyFont="1" applyAlignment="1">
      <alignment horizontal="center" vertical="center"/>
    </xf>
    <xf numFmtId="170" fontId="102" fillId="5" borderId="10" xfId="0" applyNumberFormat="1" applyFont="1" applyFill="1" applyBorder="1" applyAlignment="1">
      <alignment horizontal="center" vertical="center"/>
    </xf>
    <xf numFmtId="170" fontId="102" fillId="0" borderId="13" xfId="0" applyNumberFormat="1" applyFont="1" applyBorder="1" applyAlignment="1">
      <alignment horizontal="center" vertical="center"/>
    </xf>
    <xf numFmtId="170" fontId="102" fillId="5" borderId="32" xfId="0" applyNumberFormat="1" applyFont="1" applyFill="1" applyBorder="1" applyAlignment="1">
      <alignment horizontal="center" vertical="center"/>
    </xf>
    <xf numFmtId="170" fontId="102" fillId="5" borderId="31" xfId="0" applyNumberFormat="1" applyFont="1" applyFill="1" applyBorder="1" applyAlignment="1">
      <alignment horizontal="center" vertical="center"/>
    </xf>
    <xf numFmtId="170" fontId="102" fillId="0" borderId="29" xfId="0" applyNumberFormat="1" applyFont="1" applyBorder="1" applyAlignment="1">
      <alignment horizontal="center" vertical="center"/>
    </xf>
    <xf numFmtId="170" fontId="102" fillId="5" borderId="29" xfId="0" applyNumberFormat="1" applyFont="1" applyFill="1" applyBorder="1" applyAlignment="1">
      <alignment horizontal="center" vertical="center"/>
    </xf>
    <xf numFmtId="170" fontId="102" fillId="5" borderId="29" xfId="703" applyNumberFormat="1" applyFont="1" applyFill="1" applyBorder="1" applyAlignment="1" applyProtection="1">
      <alignment horizontal="center" vertical="center"/>
    </xf>
    <xf numFmtId="170" fontId="102" fillId="5" borderId="32" xfId="703" applyNumberFormat="1" applyFont="1" applyFill="1" applyBorder="1" applyAlignment="1" applyProtection="1">
      <alignment horizontal="center" vertical="center"/>
    </xf>
    <xf numFmtId="170" fontId="102" fillId="5" borderId="0" xfId="703" applyNumberFormat="1" applyFont="1" applyFill="1" applyBorder="1" applyAlignment="1" applyProtection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117" fillId="28" borderId="14" xfId="0" applyFont="1" applyFill="1" applyBorder="1" applyAlignment="1">
      <alignment horizontal="center" vertical="center" textRotation="90" wrapText="1"/>
    </xf>
    <xf numFmtId="166" fontId="26" fillId="28" borderId="28" xfId="0" applyNumberFormat="1" applyFont="1" applyFill="1" applyBorder="1" applyAlignment="1">
      <alignment horizontal="center" vertical="center"/>
    </xf>
    <xf numFmtId="0" fontId="26" fillId="26" borderId="19" xfId="0" applyFont="1" applyFill="1" applyBorder="1" applyAlignment="1" applyProtection="1">
      <alignment horizontal="center" vertical="center"/>
      <protection locked="0"/>
    </xf>
    <xf numFmtId="170" fontId="102" fillId="26" borderId="0" xfId="0" applyNumberFormat="1" applyFont="1" applyFill="1" applyAlignment="1">
      <alignment horizontal="center" vertical="center"/>
    </xf>
    <xf numFmtId="170" fontId="102" fillId="26" borderId="29" xfId="0" applyNumberFormat="1" applyFont="1" applyFill="1" applyBorder="1" applyAlignment="1">
      <alignment horizontal="center" vertical="center"/>
    </xf>
    <xf numFmtId="170" fontId="102" fillId="28" borderId="28" xfId="0" applyNumberFormat="1" applyFont="1" applyFill="1" applyBorder="1" applyAlignment="1">
      <alignment horizontal="center" vertical="center"/>
    </xf>
    <xf numFmtId="0" fontId="26" fillId="26" borderId="13" xfId="0" applyFont="1" applyFill="1" applyBorder="1" applyAlignment="1" applyProtection="1">
      <alignment horizontal="center" vertical="center"/>
      <protection locked="0"/>
    </xf>
    <xf numFmtId="0" fontId="26" fillId="26" borderId="18" xfId="0" applyFont="1" applyFill="1" applyBorder="1" applyAlignment="1" applyProtection="1">
      <alignment horizontal="center" vertical="center"/>
      <protection locked="0"/>
    </xf>
    <xf numFmtId="0" fontId="117" fillId="26" borderId="13" xfId="0" applyFont="1" applyFill="1" applyBorder="1" applyAlignment="1">
      <alignment horizontal="center" vertical="center" textRotation="90" wrapText="1"/>
    </xf>
    <xf numFmtId="0" fontId="117" fillId="5" borderId="0" xfId="0" applyFont="1" applyFill="1" applyAlignment="1">
      <alignment horizontal="center" vertical="center" textRotation="90"/>
    </xf>
    <xf numFmtId="0" fontId="117" fillId="0" borderId="0" xfId="0" applyFont="1" applyAlignment="1">
      <alignment horizontal="center" vertical="center" textRotation="90" wrapText="1"/>
    </xf>
    <xf numFmtId="0" fontId="37" fillId="0" borderId="5" xfId="317" applyNumberFormat="1" applyFont="1" applyBorder="1" applyAlignment="1">
      <alignment horizontal="center" vertical="center" wrapText="1"/>
    </xf>
    <xf numFmtId="0" fontId="36" fillId="0" borderId="49" xfId="317" applyNumberFormat="1" applyFont="1" applyBorder="1" applyAlignment="1">
      <alignment horizontal="center" vertical="center"/>
    </xf>
    <xf numFmtId="1" fontId="35" fillId="0" borderId="5" xfId="317" applyNumberFormat="1" applyFont="1" applyBorder="1" applyAlignment="1">
      <alignment horizontal="center" vertical="center"/>
    </xf>
    <xf numFmtId="0" fontId="26" fillId="5" borderId="0" xfId="0" applyFont="1" applyFill="1" applyAlignment="1">
      <alignment vertical="center"/>
    </xf>
    <xf numFmtId="170" fontId="26" fillId="23" borderId="0" xfId="0" applyNumberFormat="1" applyFont="1" applyFill="1" applyAlignment="1">
      <alignment horizontal="center" vertical="center"/>
    </xf>
    <xf numFmtId="170" fontId="26" fillId="5" borderId="0" xfId="0" applyNumberFormat="1" applyFont="1" applyFill="1" applyAlignment="1">
      <alignment horizontal="center" vertical="center"/>
    </xf>
    <xf numFmtId="170" fontId="26" fillId="23" borderId="29" xfId="0" applyNumberFormat="1" applyFont="1" applyFill="1" applyBorder="1" applyAlignment="1">
      <alignment horizontal="center" vertical="center"/>
    </xf>
    <xf numFmtId="170" fontId="26" fillId="5" borderId="29" xfId="0" applyNumberFormat="1" applyFont="1" applyFill="1" applyBorder="1" applyAlignment="1">
      <alignment horizontal="center" vertical="center"/>
    </xf>
    <xf numFmtId="170" fontId="26" fillId="5" borderId="10" xfId="0" applyNumberFormat="1" applyFont="1" applyFill="1" applyBorder="1" applyAlignment="1">
      <alignment horizontal="center" vertical="center"/>
    </xf>
    <xf numFmtId="0" fontId="114" fillId="0" borderId="0" xfId="0" applyFont="1"/>
    <xf numFmtId="0" fontId="97" fillId="0" borderId="0" xfId="0" applyFont="1" applyAlignment="1">
      <alignment horizontal="left" vertical="center"/>
    </xf>
    <xf numFmtId="170" fontId="30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9" fontId="25" fillId="0" borderId="0" xfId="0" applyNumberFormat="1" applyFont="1" applyAlignment="1">
      <alignment vertical="center"/>
    </xf>
    <xf numFmtId="0" fontId="0" fillId="0" borderId="28" xfId="0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1" fontId="0" fillId="9" borderId="5" xfId="692" applyNumberFormat="1" applyFont="1" applyFill="1" applyBorder="1" applyProtection="1">
      <protection locked="0"/>
    </xf>
    <xf numFmtId="0" fontId="0" fillId="9" borderId="10" xfId="0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02" fillId="0" borderId="0" xfId="0" applyFont="1" applyAlignment="1">
      <alignment vertical="center"/>
    </xf>
    <xf numFmtId="0" fontId="24" fillId="35" borderId="14" xfId="0" applyFont="1" applyFill="1" applyBorder="1" applyAlignment="1">
      <alignment horizontal="center" vertical="center" wrapText="1"/>
    </xf>
    <xf numFmtId="170" fontId="102" fillId="26" borderId="13" xfId="0" applyNumberFormat="1" applyFont="1" applyFill="1" applyBorder="1" applyAlignment="1">
      <alignment horizontal="center" vertical="center"/>
    </xf>
    <xf numFmtId="170" fontId="102" fillId="28" borderId="14" xfId="0" applyNumberFormat="1" applyFont="1" applyFill="1" applyBorder="1" applyAlignment="1">
      <alignment horizontal="center" vertical="center"/>
    </xf>
    <xf numFmtId="0" fontId="96" fillId="23" borderId="13" xfId="0" applyFont="1" applyFill="1" applyBorder="1" applyAlignment="1">
      <alignment horizontal="center" vertical="center"/>
    </xf>
    <xf numFmtId="170" fontId="26" fillId="23" borderId="13" xfId="0" applyNumberFormat="1" applyFont="1" applyFill="1" applyBorder="1" applyAlignment="1">
      <alignment horizontal="center" vertical="center"/>
    </xf>
    <xf numFmtId="0" fontId="0" fillId="23" borderId="13" xfId="0" applyFill="1" applyBorder="1" applyAlignment="1" applyProtection="1">
      <alignment horizontal="center" vertical="center"/>
      <protection locked="0"/>
    </xf>
    <xf numFmtId="166" fontId="26" fillId="23" borderId="31" xfId="0" applyNumberFormat="1" applyFont="1" applyFill="1" applyBorder="1" applyAlignment="1">
      <alignment horizontal="center" vertical="center"/>
    </xf>
    <xf numFmtId="0" fontId="30" fillId="5" borderId="0" xfId="0" applyFont="1" applyFill="1" applyAlignment="1">
      <alignment vertical="center"/>
    </xf>
    <xf numFmtId="0" fontId="70" fillId="0" borderId="17" xfId="317" applyNumberFormat="1" applyFont="1" applyBorder="1" applyAlignment="1">
      <alignment horizontal="center" vertical="center"/>
    </xf>
    <xf numFmtId="0" fontId="95" fillId="45" borderId="0" xfId="0" applyFont="1" applyFill="1" applyAlignment="1">
      <alignment horizontal="center" vertical="center"/>
    </xf>
    <xf numFmtId="0" fontId="119" fillId="0" borderId="0" xfId="0" applyFont="1" applyAlignment="1">
      <alignment horizontal="center" vertical="center" textRotation="90"/>
    </xf>
    <xf numFmtId="0" fontId="0" fillId="9" borderId="23" xfId="0" applyFill="1" applyBorder="1" applyAlignment="1" applyProtection="1">
      <alignment horizontal="center" vertical="center" wrapText="1"/>
      <protection locked="0"/>
    </xf>
    <xf numFmtId="0" fontId="120" fillId="26" borderId="13" xfId="0" applyFont="1" applyFill="1" applyBorder="1" applyAlignment="1">
      <alignment horizontal="center" vertical="center" textRotation="90" wrapText="1"/>
    </xf>
    <xf numFmtId="0" fontId="120" fillId="28" borderId="14" xfId="0" applyFont="1" applyFill="1" applyBorder="1" applyAlignment="1">
      <alignment horizontal="center" vertical="center" textRotation="90" wrapText="1"/>
    </xf>
    <xf numFmtId="0" fontId="26" fillId="0" borderId="10" xfId="0" applyFont="1" applyBorder="1" applyAlignment="1">
      <alignment horizontal="center"/>
    </xf>
    <xf numFmtId="0" fontId="8" fillId="0" borderId="23" xfId="0" applyFont="1" applyBorder="1" applyAlignment="1">
      <alignment horizontal="center" vertical="center" wrapText="1"/>
    </xf>
    <xf numFmtId="0" fontId="30" fillId="9" borderId="14" xfId="0" applyFont="1" applyFill="1" applyBorder="1" applyAlignment="1">
      <alignment horizontal="center" vertical="center"/>
    </xf>
    <xf numFmtId="0" fontId="111" fillId="9" borderId="14" xfId="0" applyFont="1" applyFill="1" applyBorder="1" applyAlignment="1">
      <alignment horizontal="center" vertical="center" textRotation="90"/>
    </xf>
    <xf numFmtId="0" fontId="0" fillId="9" borderId="14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/>
    </xf>
    <xf numFmtId="170" fontId="102" fillId="9" borderId="14" xfId="0" applyNumberFormat="1" applyFont="1" applyFill="1" applyBorder="1" applyAlignment="1">
      <alignment horizontal="center" vertical="center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17" xfId="0" applyFill="1" applyBorder="1" applyAlignment="1" applyProtection="1">
      <alignment horizontal="center" vertical="center"/>
      <protection locked="0"/>
    </xf>
    <xf numFmtId="0" fontId="105" fillId="9" borderId="23" xfId="0" applyFont="1" applyFill="1" applyBorder="1" applyAlignment="1">
      <alignment horizontal="center" vertical="center" wrapText="1"/>
    </xf>
    <xf numFmtId="166" fontId="0" fillId="9" borderId="23" xfId="0" applyNumberFormat="1" applyFill="1" applyBorder="1" applyAlignment="1">
      <alignment horizontal="center" vertical="center"/>
    </xf>
    <xf numFmtId="166" fontId="0" fillId="9" borderId="10" xfId="0" applyNumberFormat="1" applyFill="1" applyBorder="1" applyAlignment="1">
      <alignment horizontal="center" vertical="center"/>
    </xf>
    <xf numFmtId="166" fontId="26" fillId="9" borderId="29" xfId="0" applyNumberFormat="1" applyFont="1" applyFill="1" applyBorder="1" applyAlignment="1">
      <alignment horizontal="center" vertical="center"/>
    </xf>
    <xf numFmtId="0" fontId="30" fillId="9" borderId="0" xfId="0" applyFont="1" applyFill="1" applyAlignment="1">
      <alignment horizontal="center" vertical="center"/>
    </xf>
    <xf numFmtId="0" fontId="111" fillId="9" borderId="0" xfId="0" applyFont="1" applyFill="1" applyAlignment="1">
      <alignment horizontal="center" vertical="center" textRotation="90"/>
    </xf>
    <xf numFmtId="0" fontId="0" fillId="9" borderId="0" xfId="0" applyFill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170" fontId="102" fillId="9" borderId="0" xfId="703" applyNumberFormat="1" applyFont="1" applyFill="1" applyBorder="1" applyAlignment="1" applyProtection="1">
      <alignment horizontal="center" vertical="center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11" xfId="0" applyFill="1" applyBorder="1" applyAlignment="1" applyProtection="1">
      <alignment horizontal="center" vertical="center"/>
      <protection locked="0"/>
    </xf>
    <xf numFmtId="0" fontId="26" fillId="9" borderId="11" xfId="0" applyFont="1" applyFill="1" applyBorder="1" applyAlignment="1" applyProtection="1">
      <alignment horizontal="center" vertical="center" wrapText="1"/>
      <protection locked="0"/>
    </xf>
    <xf numFmtId="0" fontId="105" fillId="9" borderId="11" xfId="0" applyFont="1" applyFill="1" applyBorder="1" applyAlignment="1">
      <alignment horizontal="center" vertical="center" wrapText="1"/>
    </xf>
    <xf numFmtId="166" fontId="0" fillId="9" borderId="11" xfId="0" applyNumberFormat="1" applyFill="1" applyBorder="1" applyAlignment="1">
      <alignment horizontal="center" vertical="center"/>
    </xf>
    <xf numFmtId="166" fontId="0" fillId="9" borderId="0" xfId="0" applyNumberFormat="1" applyFill="1" applyAlignment="1">
      <alignment horizontal="center" vertical="center"/>
    </xf>
    <xf numFmtId="0" fontId="30" fillId="9" borderId="13" xfId="0" applyFont="1" applyFill="1" applyBorder="1" applyAlignment="1">
      <alignment horizontal="center" vertical="center"/>
    </xf>
    <xf numFmtId="0" fontId="111" fillId="9" borderId="13" xfId="0" applyFont="1" applyFill="1" applyBorder="1" applyAlignment="1">
      <alignment horizontal="center" vertical="center" textRotation="90"/>
    </xf>
    <xf numFmtId="0" fontId="0" fillId="9" borderId="13" xfId="0" applyFill="1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/>
    </xf>
    <xf numFmtId="170" fontId="102" fillId="9" borderId="13" xfId="703" applyNumberFormat="1" applyFont="1" applyFill="1" applyBorder="1" applyAlignment="1" applyProtection="1">
      <alignment horizontal="center" vertical="center"/>
    </xf>
    <xf numFmtId="0" fontId="0" fillId="9" borderId="18" xfId="0" applyFill="1" applyBorder="1" applyAlignment="1" applyProtection="1">
      <alignment horizontal="center" vertical="center"/>
      <protection locked="0"/>
    </xf>
    <xf numFmtId="0" fontId="0" fillId="9" borderId="19" xfId="0" applyFill="1" applyBorder="1" applyAlignment="1" applyProtection="1">
      <alignment horizontal="center" vertical="center"/>
      <protection locked="0"/>
    </xf>
    <xf numFmtId="0" fontId="26" fillId="9" borderId="19" xfId="0" applyFont="1" applyFill="1" applyBorder="1" applyAlignment="1" applyProtection="1">
      <alignment horizontal="center" vertical="center" wrapText="1"/>
      <protection locked="0"/>
    </xf>
    <xf numFmtId="0" fontId="105" fillId="9" borderId="19" xfId="0" applyFont="1" applyFill="1" applyBorder="1" applyAlignment="1">
      <alignment horizontal="center" vertical="center" wrapText="1"/>
    </xf>
    <xf numFmtId="166" fontId="0" fillId="9" borderId="13" xfId="0" applyNumberFormat="1" applyFill="1" applyBorder="1" applyAlignment="1">
      <alignment horizontal="center" vertical="center"/>
    </xf>
    <xf numFmtId="166" fontId="26" fillId="9" borderId="31" xfId="0" applyNumberFormat="1" applyFont="1" applyFill="1" applyBorder="1" applyAlignment="1">
      <alignment horizontal="center" vertical="center"/>
    </xf>
    <xf numFmtId="0" fontId="30" fillId="9" borderId="10" xfId="0" applyFont="1" applyFill="1" applyBorder="1" applyAlignment="1">
      <alignment horizontal="center" vertical="center" wrapText="1"/>
    </xf>
    <xf numFmtId="0" fontId="111" fillId="9" borderId="10" xfId="0" applyFont="1" applyFill="1" applyBorder="1" applyAlignment="1">
      <alignment horizontal="center" vertical="center" textRotation="90"/>
    </xf>
    <xf numFmtId="0" fontId="0" fillId="9" borderId="10" xfId="0" applyFill="1" applyBorder="1" applyAlignment="1">
      <alignment horizontal="center" vertical="center" wrapText="1"/>
    </xf>
    <xf numFmtId="170" fontId="102" fillId="9" borderId="10" xfId="703" applyNumberFormat="1" applyFont="1" applyFill="1" applyBorder="1" applyAlignment="1" applyProtection="1">
      <alignment horizontal="center" vertical="center"/>
    </xf>
    <xf numFmtId="0" fontId="0" fillId="9" borderId="22" xfId="0" applyFill="1" applyBorder="1" applyAlignment="1" applyProtection="1">
      <alignment horizontal="center" vertical="center"/>
      <protection locked="0"/>
    </xf>
    <xf numFmtId="0" fontId="0" fillId="9" borderId="23" xfId="0" applyFill="1" applyBorder="1" applyAlignment="1" applyProtection="1">
      <alignment horizontal="center" vertical="center"/>
      <protection locked="0"/>
    </xf>
    <xf numFmtId="0" fontId="12" fillId="9" borderId="0" xfId="0" applyFont="1" applyFill="1" applyAlignment="1">
      <alignment horizontal="center" vertical="center" wrapText="1"/>
    </xf>
    <xf numFmtId="0" fontId="105" fillId="9" borderId="11" xfId="0" applyFont="1" applyFill="1" applyBorder="1" applyAlignment="1" applyProtection="1">
      <alignment horizontal="center" vertical="center" wrapText="1"/>
      <protection locked="0"/>
    </xf>
    <xf numFmtId="170" fontId="102" fillId="9" borderId="13" xfId="0" applyNumberFormat="1" applyFont="1" applyFill="1" applyBorder="1" applyAlignment="1">
      <alignment horizontal="center" vertical="center"/>
    </xf>
    <xf numFmtId="0" fontId="0" fillId="9" borderId="13" xfId="0" applyFill="1" applyBorder="1" applyAlignment="1" applyProtection="1">
      <alignment horizontal="center" vertical="center"/>
      <protection locked="0"/>
    </xf>
    <xf numFmtId="170" fontId="102" fillId="9" borderId="0" xfId="0" applyNumberFormat="1" applyFont="1" applyFill="1" applyAlignment="1">
      <alignment horizontal="center" vertical="center"/>
    </xf>
    <xf numFmtId="0" fontId="0" fillId="9" borderId="0" xfId="0" applyFill="1" applyAlignment="1" applyProtection="1">
      <alignment horizontal="center" vertical="center"/>
      <protection locked="0"/>
    </xf>
    <xf numFmtId="0" fontId="36" fillId="9" borderId="0" xfId="0" applyFont="1" applyFill="1" applyAlignment="1">
      <alignment horizontal="center" vertical="center" wrapText="1"/>
    </xf>
    <xf numFmtId="0" fontId="105" fillId="9" borderId="19" xfId="0" applyFont="1" applyFill="1" applyBorder="1" applyAlignment="1" applyProtection="1">
      <alignment horizontal="center" vertical="center" wrapText="1"/>
      <protection locked="0"/>
    </xf>
    <xf numFmtId="0" fontId="105" fillId="9" borderId="18" xfId="0" applyFont="1" applyFill="1" applyBorder="1" applyAlignment="1">
      <alignment horizontal="center" vertical="center" wrapText="1"/>
    </xf>
    <xf numFmtId="0" fontId="30" fillId="9" borderId="10" xfId="0" applyFont="1" applyFill="1" applyBorder="1" applyAlignment="1">
      <alignment horizontal="center" vertical="center"/>
    </xf>
    <xf numFmtId="170" fontId="102" fillId="9" borderId="10" xfId="0" applyNumberFormat="1" applyFont="1" applyFill="1" applyBorder="1" applyAlignment="1">
      <alignment horizontal="center" vertical="center"/>
    </xf>
    <xf numFmtId="0" fontId="0" fillId="9" borderId="10" xfId="0" applyFill="1" applyBorder="1" applyAlignment="1" applyProtection="1">
      <alignment horizontal="center" vertical="center"/>
      <protection locked="0"/>
    </xf>
    <xf numFmtId="0" fontId="105" fillId="9" borderId="23" xfId="0" applyFont="1" applyFill="1" applyBorder="1" applyAlignment="1" applyProtection="1">
      <alignment horizontal="center" vertical="center" wrapText="1"/>
      <protection locked="0"/>
    </xf>
    <xf numFmtId="0" fontId="105" fillId="9" borderId="22" xfId="0" applyFont="1" applyFill="1" applyBorder="1" applyAlignment="1">
      <alignment horizontal="center" vertical="center" wrapText="1"/>
    </xf>
    <xf numFmtId="0" fontId="119" fillId="9" borderId="0" xfId="0" applyFont="1" applyFill="1" applyAlignment="1">
      <alignment horizontal="center" vertical="center" textRotation="90"/>
    </xf>
    <xf numFmtId="0" fontId="119" fillId="9" borderId="10" xfId="0" applyFont="1" applyFill="1" applyBorder="1" applyAlignment="1">
      <alignment horizontal="center" vertical="center" textRotation="90"/>
    </xf>
    <xf numFmtId="0" fontId="13" fillId="9" borderId="0" xfId="0" applyFont="1" applyFill="1" applyAlignment="1">
      <alignment horizontal="center" vertical="center" wrapText="1"/>
    </xf>
    <xf numFmtId="170" fontId="102" fillId="9" borderId="29" xfId="0" applyNumberFormat="1" applyFont="1" applyFill="1" applyBorder="1" applyAlignment="1">
      <alignment horizontal="center" vertical="center"/>
    </xf>
    <xf numFmtId="0" fontId="0" fillId="9" borderId="29" xfId="0" applyFill="1" applyBorder="1" applyAlignment="1" applyProtection="1">
      <alignment horizontal="center" vertical="center"/>
      <protection locked="0"/>
    </xf>
    <xf numFmtId="0" fontId="105" fillId="9" borderId="29" xfId="0" applyFont="1" applyFill="1" applyBorder="1" applyAlignment="1">
      <alignment horizontal="center" vertical="center" wrapText="1"/>
    </xf>
    <xf numFmtId="0" fontId="95" fillId="9" borderId="0" xfId="0" applyFont="1" applyFill="1" applyAlignment="1">
      <alignment horizontal="center" vertical="center" wrapText="1"/>
    </xf>
    <xf numFmtId="166" fontId="26" fillId="9" borderId="0" xfId="0" applyNumberFormat="1" applyFont="1" applyFill="1" applyAlignment="1">
      <alignment horizontal="center" vertical="center"/>
    </xf>
    <xf numFmtId="170" fontId="102" fillId="9" borderId="32" xfId="0" applyNumberFormat="1" applyFont="1" applyFill="1" applyBorder="1" applyAlignment="1">
      <alignment horizontal="center" vertical="center"/>
    </xf>
    <xf numFmtId="0" fontId="0" fillId="9" borderId="32" xfId="0" applyFill="1" applyBorder="1" applyAlignment="1" applyProtection="1">
      <alignment horizontal="center" vertical="center"/>
      <protection locked="0"/>
    </xf>
    <xf numFmtId="170" fontId="102" fillId="9" borderId="31" xfId="0" applyNumberFormat="1" applyFont="1" applyFill="1" applyBorder="1" applyAlignment="1">
      <alignment horizontal="center" vertical="center"/>
    </xf>
    <xf numFmtId="0" fontId="62" fillId="30" borderId="17" xfId="0" applyFont="1" applyFill="1" applyBorder="1" applyAlignment="1">
      <alignment horizontal="center" vertical="center" wrapText="1"/>
    </xf>
    <xf numFmtId="0" fontId="0" fillId="33" borderId="14" xfId="0" applyFill="1" applyBorder="1" applyAlignment="1">
      <alignment horizontal="center" vertical="center" wrapText="1"/>
    </xf>
    <xf numFmtId="0" fontId="26" fillId="16" borderId="14" xfId="0" applyFont="1" applyFill="1" applyBorder="1" applyAlignment="1">
      <alignment horizontal="center" vertical="center"/>
    </xf>
    <xf numFmtId="0" fontId="118" fillId="30" borderId="14" xfId="0" applyFont="1" applyFill="1" applyBorder="1" applyAlignment="1">
      <alignment horizontal="center" vertical="center" wrapText="1"/>
    </xf>
    <xf numFmtId="166" fontId="26" fillId="9" borderId="13" xfId="0" applyNumberFormat="1" applyFont="1" applyFill="1" applyBorder="1" applyAlignment="1">
      <alignment horizontal="center" vertical="center"/>
    </xf>
    <xf numFmtId="164" fontId="101" fillId="5" borderId="0" xfId="0" applyNumberFormat="1" applyFont="1" applyFill="1" applyAlignment="1">
      <alignment vertical="center"/>
    </xf>
    <xf numFmtId="0" fontId="26" fillId="5" borderId="11" xfId="0" applyFont="1" applyFill="1" applyBorder="1" applyAlignment="1">
      <alignment horizontal="center" vertical="center" wrapText="1"/>
    </xf>
    <xf numFmtId="0" fontId="24" fillId="35" borderId="0" xfId="0" applyFont="1" applyFill="1" applyAlignment="1">
      <alignment horizontal="center" vertical="center" wrapText="1"/>
    </xf>
    <xf numFmtId="0" fontId="122" fillId="0" borderId="0" xfId="0" applyFont="1" applyAlignment="1">
      <alignment horizontal="center" vertical="center" textRotation="90" wrapText="1"/>
    </xf>
    <xf numFmtId="0" fontId="22" fillId="5" borderId="5" xfId="0" applyFont="1" applyFill="1" applyBorder="1" applyAlignment="1">
      <alignment horizontal="center" vertical="center"/>
    </xf>
    <xf numFmtId="0" fontId="32" fillId="0" borderId="0" xfId="705" applyNumberFormat="1" applyFont="1" applyAlignment="1">
      <alignment vertical="center"/>
    </xf>
    <xf numFmtId="0" fontId="37" fillId="0" borderId="19" xfId="705" applyNumberFormat="1" applyFont="1" applyBorder="1" applyAlignment="1">
      <alignment horizontal="center" vertical="center" wrapText="1"/>
    </xf>
    <xf numFmtId="0" fontId="93" fillId="0" borderId="11" xfId="705" applyNumberFormat="1" applyFont="1" applyBorder="1" applyAlignment="1">
      <alignment horizontal="center" vertical="center"/>
    </xf>
    <xf numFmtId="169" fontId="36" fillId="0" borderId="11" xfId="705" applyNumberFormat="1" applyFont="1" applyBorder="1" applyAlignment="1">
      <alignment horizontal="center" vertical="center"/>
    </xf>
    <xf numFmtId="0" fontId="0" fillId="0" borderId="22" xfId="705" applyNumberFormat="1" applyFont="1" applyBorder="1" applyAlignment="1">
      <alignment horizontal="right" vertical="center"/>
    </xf>
    <xf numFmtId="0" fontId="88" fillId="5" borderId="5" xfId="0" applyFont="1" applyFill="1" applyBorder="1" applyAlignment="1">
      <alignment horizontal="center" vertical="center" wrapText="1"/>
    </xf>
    <xf numFmtId="0" fontId="88" fillId="5" borderId="5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left"/>
    </xf>
    <xf numFmtId="0" fontId="110" fillId="44" borderId="0" xfId="0" applyFont="1" applyFill="1" applyAlignment="1">
      <alignment horizontal="center" vertical="center" wrapText="1"/>
    </xf>
    <xf numFmtId="0" fontId="110" fillId="24" borderId="0" xfId="0" applyFont="1" applyFill="1" applyAlignment="1">
      <alignment horizontal="center" vertical="center" wrapText="1"/>
    </xf>
    <xf numFmtId="0" fontId="0" fillId="21" borderId="0" xfId="0" applyFill="1" applyAlignment="1">
      <alignment horizontal="center" vertical="center" wrapText="1"/>
    </xf>
    <xf numFmtId="0" fontId="0" fillId="46" borderId="0" xfId="0" applyFill="1"/>
    <xf numFmtId="0" fontId="25" fillId="46" borderId="0" xfId="0" applyFont="1" applyFill="1"/>
    <xf numFmtId="0" fontId="0" fillId="46" borderId="0" xfId="0" applyFill="1" applyAlignment="1">
      <alignment horizontal="center" vertical="center"/>
    </xf>
    <xf numFmtId="0" fontId="0" fillId="46" borderId="14" xfId="0" applyFill="1" applyBorder="1" applyAlignment="1">
      <alignment horizontal="center" vertical="center" wrapText="1"/>
    </xf>
    <xf numFmtId="0" fontId="0" fillId="46" borderId="0" xfId="0" applyFill="1" applyAlignment="1">
      <alignment horizontal="center" vertical="center" wrapText="1"/>
    </xf>
    <xf numFmtId="0" fontId="23" fillId="46" borderId="0" xfId="0" applyFont="1" applyFill="1" applyAlignment="1">
      <alignment horizontal="center" vertical="center"/>
    </xf>
    <xf numFmtId="0" fontId="0" fillId="46" borderId="13" xfId="0" applyFill="1" applyBorder="1" applyAlignment="1">
      <alignment horizontal="center" vertical="center"/>
    </xf>
    <xf numFmtId="0" fontId="23" fillId="29" borderId="0" xfId="0" applyFont="1" applyFill="1" applyAlignment="1">
      <alignment horizontal="center" vertical="center"/>
    </xf>
    <xf numFmtId="0" fontId="40" fillId="29" borderId="0" xfId="0" applyFont="1" applyFill="1" applyAlignment="1">
      <alignment horizontal="center" vertical="center"/>
    </xf>
    <xf numFmtId="0" fontId="69" fillId="5" borderId="5" xfId="0" applyFont="1" applyFill="1" applyBorder="1" applyAlignment="1">
      <alignment horizontal="center" vertical="center" wrapText="1"/>
    </xf>
    <xf numFmtId="0" fontId="24" fillId="0" borderId="5" xfId="705" applyNumberFormat="1" applyFont="1" applyBorder="1" applyAlignment="1">
      <alignment horizontal="center" vertical="center"/>
    </xf>
    <xf numFmtId="1" fontId="35" fillId="0" borderId="5" xfId="705" applyNumberFormat="1" applyFont="1" applyBorder="1" applyAlignment="1">
      <alignment horizontal="center" vertical="center"/>
    </xf>
    <xf numFmtId="0" fontId="26" fillId="2" borderId="17" xfId="0" applyFont="1" applyFill="1" applyBorder="1" applyAlignment="1">
      <alignment vertical="center"/>
    </xf>
    <xf numFmtId="0" fontId="26" fillId="5" borderId="11" xfId="0" applyFont="1" applyFill="1" applyBorder="1" applyAlignment="1">
      <alignment vertical="center"/>
    </xf>
    <xf numFmtId="0" fontId="36" fillId="5" borderId="23" xfId="0" applyFont="1" applyFill="1" applyBorder="1" applyAlignment="1">
      <alignment vertical="center" wrapText="1"/>
    </xf>
    <xf numFmtId="0" fontId="36" fillId="5" borderId="0" xfId="0" applyFont="1" applyFill="1" applyAlignment="1">
      <alignment vertical="center" wrapText="1"/>
    </xf>
    <xf numFmtId="0" fontId="0" fillId="5" borderId="0" xfId="0" applyFill="1" applyAlignment="1">
      <alignment vertical="center"/>
    </xf>
    <xf numFmtId="0" fontId="102" fillId="5" borderId="0" xfId="0" applyFont="1" applyFill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113" fillId="9" borderId="0" xfId="0" applyFont="1" applyFill="1" applyAlignment="1">
      <alignment horizontal="center" vertical="center" textRotation="90"/>
    </xf>
    <xf numFmtId="0" fontId="123" fillId="9" borderId="13" xfId="0" applyFont="1" applyFill="1" applyBorder="1" applyAlignment="1">
      <alignment horizontal="center" vertical="center" textRotation="90"/>
    </xf>
    <xf numFmtId="0" fontId="123" fillId="0" borderId="0" xfId="0" applyFont="1" applyAlignment="1">
      <alignment horizontal="center" vertical="center" textRotation="90"/>
    </xf>
    <xf numFmtId="0" fontId="123" fillId="9" borderId="0" xfId="0" applyFont="1" applyFill="1" applyAlignment="1">
      <alignment horizontal="center" vertical="center" textRotation="90"/>
    </xf>
    <xf numFmtId="0" fontId="123" fillId="0" borderId="10" xfId="0" applyFont="1" applyBorder="1" applyAlignment="1">
      <alignment horizontal="center" vertical="center" textRotation="90"/>
    </xf>
    <xf numFmtId="0" fontId="123" fillId="5" borderId="0" xfId="0" applyFont="1" applyFill="1" applyAlignment="1">
      <alignment horizontal="center" vertical="center" textRotation="90"/>
    </xf>
    <xf numFmtId="0" fontId="124" fillId="0" borderId="13" xfId="0" applyFont="1" applyBorder="1" applyAlignment="1">
      <alignment horizontal="center" vertical="center" textRotation="90"/>
    </xf>
    <xf numFmtId="0" fontId="124" fillId="9" borderId="0" xfId="0" applyFont="1" applyFill="1" applyAlignment="1">
      <alignment horizontal="center" vertical="center" textRotation="90"/>
    </xf>
    <xf numFmtId="0" fontId="124" fillId="0" borderId="0" xfId="0" applyFont="1" applyAlignment="1">
      <alignment horizontal="center" vertical="center" textRotation="90"/>
    </xf>
    <xf numFmtId="0" fontId="124" fillId="9" borderId="13" xfId="0" applyFont="1" applyFill="1" applyBorder="1" applyAlignment="1">
      <alignment horizontal="center" vertical="center" textRotation="90"/>
    </xf>
    <xf numFmtId="0" fontId="124" fillId="5" borderId="0" xfId="0" applyFont="1" applyFill="1" applyAlignment="1">
      <alignment horizontal="center" vertical="center" textRotation="90"/>
    </xf>
    <xf numFmtId="0" fontId="124" fillId="5" borderId="10" xfId="0" applyFont="1" applyFill="1" applyBorder="1" applyAlignment="1">
      <alignment horizontal="center" vertical="center" textRotation="90"/>
    </xf>
    <xf numFmtId="0" fontId="0" fillId="5" borderId="0" xfId="0" applyFill="1" applyAlignment="1">
      <alignment vertical="center" wrapText="1"/>
    </xf>
    <xf numFmtId="0" fontId="25" fillId="2" borderId="28" xfId="0" applyFont="1" applyFill="1" applyBorder="1" applyAlignment="1">
      <alignment horizontal="center" vertical="center" wrapText="1"/>
    </xf>
    <xf numFmtId="166" fontId="26" fillId="9" borderId="10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25" fillId="0" borderId="28" xfId="0" applyFont="1" applyBorder="1" applyAlignment="1">
      <alignment horizontal="center" vertical="top" wrapText="1"/>
    </xf>
    <xf numFmtId="0" fontId="59" fillId="0" borderId="0" xfId="0" applyFont="1" applyAlignment="1">
      <alignment horizontal="center" vertical="center"/>
    </xf>
    <xf numFmtId="0" fontId="25" fillId="5" borderId="0" xfId="0" applyFont="1" applyFill="1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center" vertical="center" wrapText="1"/>
      <protection locked="0"/>
    </xf>
    <xf numFmtId="44" fontId="25" fillId="5" borderId="0" xfId="691" applyFont="1" applyFill="1" applyBorder="1" applyAlignment="1" applyProtection="1">
      <alignment horizontal="center" vertical="center"/>
    </xf>
    <xf numFmtId="0" fontId="0" fillId="5" borderId="0" xfId="0" applyFill="1" applyAlignment="1">
      <alignment horizontal="right"/>
    </xf>
    <xf numFmtId="0" fontId="37" fillId="5" borderId="0" xfId="0" applyFont="1" applyFill="1" applyAlignment="1">
      <alignment horizontal="left" vertical="center"/>
    </xf>
    <xf numFmtId="0" fontId="23" fillId="5" borderId="0" xfId="0" applyFont="1" applyFill="1" applyAlignment="1">
      <alignment vertical="center"/>
    </xf>
    <xf numFmtId="166" fontId="26" fillId="28" borderId="19" xfId="0" applyNumberFormat="1" applyFont="1" applyFill="1" applyBorder="1" applyAlignment="1">
      <alignment horizontal="center" vertical="center"/>
    </xf>
    <xf numFmtId="0" fontId="24" fillId="48" borderId="0" xfId="0" applyFont="1" applyFill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textRotation="90" wrapText="1"/>
    </xf>
    <xf numFmtId="0" fontId="125" fillId="0" borderId="0" xfId="0" applyFont="1" applyAlignment="1">
      <alignment horizontal="center" vertical="top" wrapText="1"/>
    </xf>
    <xf numFmtId="0" fontId="16" fillId="2" borderId="0" xfId="0" applyFont="1" applyFill="1" applyAlignment="1">
      <alignment horizontal="center" vertical="center" wrapText="1"/>
    </xf>
    <xf numFmtId="0" fontId="0" fillId="5" borderId="0" xfId="0" quotePrefix="1" applyFill="1" applyAlignment="1">
      <alignment horizontal="center" vertical="center"/>
    </xf>
    <xf numFmtId="0" fontId="62" fillId="43" borderId="13" xfId="0" applyFont="1" applyFill="1" applyBorder="1" applyAlignment="1">
      <alignment horizontal="center" vertical="center" wrapText="1"/>
    </xf>
    <xf numFmtId="0" fontId="26" fillId="33" borderId="13" xfId="0" applyFont="1" applyFill="1" applyBorder="1" applyAlignment="1">
      <alignment horizontal="center" vertical="center" wrapText="1"/>
    </xf>
    <xf numFmtId="0" fontId="0" fillId="38" borderId="13" xfId="0" applyFill="1" applyBorder="1" applyAlignment="1">
      <alignment horizontal="center" vertical="center" wrapText="1"/>
    </xf>
    <xf numFmtId="0" fontId="24" fillId="35" borderId="13" xfId="0" applyFont="1" applyFill="1" applyBorder="1" applyAlignment="1">
      <alignment horizontal="center" vertical="center" wrapText="1"/>
    </xf>
    <xf numFmtId="0" fontId="0" fillId="34" borderId="13" xfId="0" applyFill="1" applyBorder="1" applyAlignment="1">
      <alignment horizontal="center" vertical="center" wrapText="1"/>
    </xf>
    <xf numFmtId="0" fontId="24" fillId="48" borderId="13" xfId="0" applyFont="1" applyFill="1" applyBorder="1" applyAlignment="1">
      <alignment horizontal="center" vertical="center" wrapText="1"/>
    </xf>
    <xf numFmtId="0" fontId="26" fillId="17" borderId="13" xfId="0" applyFont="1" applyFill="1" applyBorder="1" applyAlignment="1">
      <alignment horizontal="center" vertical="center" wrapText="1"/>
    </xf>
    <xf numFmtId="0" fontId="26" fillId="16" borderId="13" xfId="0" applyFont="1" applyFill="1" applyBorder="1" applyAlignment="1">
      <alignment horizontal="center" vertical="center" wrapText="1"/>
    </xf>
    <xf numFmtId="0" fontId="26" fillId="39" borderId="13" xfId="0" applyFont="1" applyFill="1" applyBorder="1" applyAlignment="1">
      <alignment horizontal="center" vertical="center" wrapText="1"/>
    </xf>
    <xf numFmtId="0" fontId="26" fillId="15" borderId="13" xfId="0" applyFont="1" applyFill="1" applyBorder="1" applyAlignment="1">
      <alignment horizontal="center" vertical="center" wrapText="1"/>
    </xf>
    <xf numFmtId="0" fontId="24" fillId="7" borderId="13" xfId="0" applyFont="1" applyFill="1" applyBorder="1" applyAlignment="1">
      <alignment horizontal="center" vertical="center" wrapText="1"/>
    </xf>
    <xf numFmtId="0" fontId="0" fillId="11" borderId="13" xfId="0" applyFill="1" applyBorder="1" applyAlignment="1">
      <alignment horizontal="center" vertical="center" wrapText="1"/>
    </xf>
    <xf numFmtId="0" fontId="24" fillId="14" borderId="13" xfId="0" applyFont="1" applyFill="1" applyBorder="1" applyAlignment="1">
      <alignment horizontal="center" vertical="center" wrapText="1"/>
    </xf>
    <xf numFmtId="0" fontId="0" fillId="40" borderId="13" xfId="0" applyFill="1" applyBorder="1" applyAlignment="1">
      <alignment horizontal="center" vertical="center" wrapText="1"/>
    </xf>
    <xf numFmtId="0" fontId="0" fillId="41" borderId="13" xfId="0" applyFill="1" applyBorder="1" applyAlignment="1">
      <alignment horizontal="center" vertical="center" wrapText="1"/>
    </xf>
    <xf numFmtId="0" fontId="24" fillId="47" borderId="31" xfId="0" applyFont="1" applyFill="1" applyBorder="1" applyAlignment="1">
      <alignment horizontal="center" vertical="center" wrapText="1"/>
    </xf>
    <xf numFmtId="0" fontId="69" fillId="0" borderId="13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26" fillId="5" borderId="0" xfId="0" quotePrefix="1" applyFont="1" applyFill="1" applyAlignment="1">
      <alignment horizontal="center" vertical="center" wrapText="1"/>
    </xf>
    <xf numFmtId="0" fontId="26" fillId="5" borderId="0" xfId="0" quotePrefix="1" applyFont="1" applyFill="1" applyAlignment="1">
      <alignment horizontal="center" vertical="center"/>
    </xf>
    <xf numFmtId="0" fontId="110" fillId="5" borderId="0" xfId="691" applyNumberFormat="1" applyFont="1" applyFill="1" applyAlignment="1" applyProtection="1">
      <alignment horizontal="center" vertical="center"/>
    </xf>
    <xf numFmtId="0" fontId="92" fillId="5" borderId="5" xfId="0" applyFont="1" applyFill="1" applyBorder="1" applyAlignment="1">
      <alignment horizontal="center" vertical="center" wrapText="1"/>
    </xf>
    <xf numFmtId="0" fontId="24" fillId="36" borderId="14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124" fillId="9" borderId="10" xfId="0" applyFont="1" applyFill="1" applyBorder="1" applyAlignment="1">
      <alignment horizontal="center" vertical="center" textRotation="90"/>
    </xf>
    <xf numFmtId="0" fontId="125" fillId="5" borderId="0" xfId="0" applyFont="1" applyFill="1" applyAlignment="1">
      <alignment horizontal="center" vertical="center" textRotation="90"/>
    </xf>
    <xf numFmtId="0" fontId="124" fillId="0" borderId="10" xfId="0" applyFont="1" applyBorder="1" applyAlignment="1">
      <alignment horizontal="center" vertical="center" textRotation="90"/>
    </xf>
    <xf numFmtId="0" fontId="124" fillId="5" borderId="13" xfId="0" applyFont="1" applyFill="1" applyBorder="1" applyAlignment="1">
      <alignment horizontal="center" vertical="center" textRotation="90"/>
    </xf>
    <xf numFmtId="44" fontId="30" fillId="9" borderId="14" xfId="0" applyNumberFormat="1" applyFont="1" applyFill="1" applyBorder="1" applyAlignment="1">
      <alignment horizontal="center" vertical="center"/>
    </xf>
    <xf numFmtId="0" fontId="25" fillId="5" borderId="0" xfId="691" applyNumberFormat="1" applyFont="1" applyFill="1" applyBorder="1" applyAlignment="1" applyProtection="1">
      <alignment horizontal="center" vertical="center"/>
    </xf>
    <xf numFmtId="44" fontId="30" fillId="5" borderId="11" xfId="0" applyNumberFormat="1" applyFont="1" applyFill="1" applyBorder="1" applyAlignment="1">
      <alignment horizontal="center" vertical="center"/>
    </xf>
    <xf numFmtId="0" fontId="25" fillId="5" borderId="10" xfId="691" applyNumberFormat="1" applyFont="1" applyFill="1" applyBorder="1" applyAlignment="1" applyProtection="1">
      <alignment horizontal="center" vertical="center"/>
    </xf>
    <xf numFmtId="0" fontId="109" fillId="5" borderId="0" xfId="691" applyNumberFormat="1" applyFont="1" applyFill="1" applyBorder="1" applyAlignment="1" applyProtection="1">
      <alignment horizontal="center" vertical="center"/>
    </xf>
    <xf numFmtId="44" fontId="109" fillId="5" borderId="0" xfId="691" applyFont="1" applyFill="1" applyBorder="1" applyAlignment="1" applyProtection="1">
      <alignment horizontal="center" vertical="center"/>
    </xf>
    <xf numFmtId="0" fontId="26" fillId="48" borderId="13" xfId="0" applyFont="1" applyFill="1" applyBorder="1" applyAlignment="1">
      <alignment horizontal="center" vertical="center" wrapText="1"/>
    </xf>
    <xf numFmtId="0" fontId="26" fillId="5" borderId="29" xfId="0" applyFont="1" applyFill="1" applyBorder="1" applyAlignment="1" applyProtection="1">
      <alignment horizontal="center" vertical="center" wrapText="1"/>
      <protection locked="0"/>
    </xf>
    <xf numFmtId="0" fontId="36" fillId="5" borderId="10" xfId="0" applyFont="1" applyFill="1" applyBorder="1" applyAlignment="1">
      <alignment horizontal="center" vertical="center" wrapText="1"/>
    </xf>
    <xf numFmtId="0" fontId="42" fillId="0" borderId="5" xfId="317" applyNumberFormat="1" applyFont="1" applyBorder="1" applyAlignment="1">
      <alignment horizontal="center" vertical="center" wrapText="1"/>
    </xf>
    <xf numFmtId="0" fontId="36" fillId="0" borderId="17" xfId="317" applyNumberFormat="1" applyFont="1" applyBorder="1" applyAlignment="1">
      <alignment vertical="center"/>
    </xf>
    <xf numFmtId="0" fontId="36" fillId="0" borderId="14" xfId="317" applyNumberFormat="1" applyFont="1" applyBorder="1" applyAlignment="1">
      <alignment vertical="center"/>
    </xf>
    <xf numFmtId="0" fontId="36" fillId="0" borderId="28" xfId="317" applyNumberFormat="1" applyFont="1" applyBorder="1" applyAlignment="1">
      <alignment vertical="center"/>
    </xf>
    <xf numFmtId="0" fontId="23" fillId="0" borderId="5" xfId="317" applyNumberFormat="1" applyFont="1" applyBorder="1" applyAlignment="1">
      <alignment vertical="center"/>
    </xf>
    <xf numFmtId="166" fontId="26" fillId="28" borderId="17" xfId="0" applyNumberFormat="1" applyFont="1" applyFill="1" applyBorder="1" applyAlignment="1">
      <alignment horizontal="center" vertical="center"/>
    </xf>
    <xf numFmtId="0" fontId="41" fillId="0" borderId="22" xfId="705" applyNumberFormat="1" applyFont="1" applyBorder="1" applyAlignment="1">
      <alignment horizontal="center" vertical="center" wrapText="1"/>
    </xf>
    <xf numFmtId="0" fontId="8" fillId="2" borderId="13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 wrapText="1"/>
    </xf>
    <xf numFmtId="0" fontId="0" fillId="9" borderId="31" xfId="0" applyFill="1" applyBorder="1" applyAlignment="1" applyProtection="1">
      <alignment horizontal="center" vertical="center"/>
      <protection locked="0"/>
    </xf>
    <xf numFmtId="0" fontId="105" fillId="9" borderId="18" xfId="0" applyFont="1" applyFill="1" applyBorder="1" applyAlignment="1" applyProtection="1">
      <alignment horizontal="center" vertical="center" wrapText="1"/>
      <protection locked="0"/>
    </xf>
    <xf numFmtId="0" fontId="105" fillId="9" borderId="1" xfId="0" applyFont="1" applyFill="1" applyBorder="1" applyAlignment="1">
      <alignment horizontal="center" vertical="center" wrapText="1"/>
    </xf>
    <xf numFmtId="0" fontId="105" fillId="5" borderId="1" xfId="0" applyFont="1" applyFill="1" applyBorder="1" applyAlignment="1">
      <alignment horizontal="center" vertical="center" wrapText="1"/>
    </xf>
    <xf numFmtId="0" fontId="105" fillId="9" borderId="22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Alignment="1">
      <alignment horizontal="center" vertical="center" wrapText="1"/>
    </xf>
    <xf numFmtId="0" fontId="92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23" fillId="0" borderId="0" xfId="317" applyNumberFormat="1" applyFont="1" applyAlignment="1">
      <alignment vertical="center"/>
    </xf>
    <xf numFmtId="0" fontId="42" fillId="0" borderId="0" xfId="317" applyNumberFormat="1" applyFont="1" applyAlignment="1">
      <alignment horizontal="center" vertical="center" wrapText="1"/>
    </xf>
    <xf numFmtId="0" fontId="0" fillId="5" borderId="17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23" fillId="5" borderId="2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6" fillId="11" borderId="5" xfId="0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30" fillId="5" borderId="1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170" fontId="25" fillId="5" borderId="14" xfId="0" applyNumberFormat="1" applyFont="1" applyFill="1" applyBorder="1" applyAlignment="1">
      <alignment horizontal="center" vertical="center"/>
    </xf>
    <xf numFmtId="0" fontId="0" fillId="5" borderId="28" xfId="0" applyFill="1" applyBorder="1" applyAlignment="1" applyProtection="1">
      <alignment horizontal="center" vertical="center"/>
      <protection locked="0"/>
    </xf>
    <xf numFmtId="0" fontId="26" fillId="5" borderId="5" xfId="0" applyFont="1" applyFill="1" applyBorder="1" applyAlignment="1" applyProtection="1">
      <alignment horizontal="center" vertical="center" wrapText="1"/>
      <protection locked="0"/>
    </xf>
    <xf numFmtId="166" fontId="0" fillId="5" borderId="17" xfId="0" applyNumberFormat="1" applyFill="1" applyBorder="1" applyAlignment="1">
      <alignment horizontal="center" vertical="center"/>
    </xf>
    <xf numFmtId="166" fontId="26" fillId="5" borderId="5" xfId="0" applyNumberFormat="1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 wrapText="1"/>
    </xf>
    <xf numFmtId="170" fontId="102" fillId="2" borderId="14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0" fontId="0" fillId="49" borderId="5" xfId="0" applyFill="1" applyBorder="1" applyAlignment="1">
      <alignment horizontal="center" vertical="center"/>
    </xf>
    <xf numFmtId="0" fontId="0" fillId="29" borderId="5" xfId="0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vertical="center"/>
    </xf>
    <xf numFmtId="0" fontId="23" fillId="5" borderId="28" xfId="0" applyFont="1" applyFill="1" applyBorder="1" applyAlignment="1">
      <alignment vertical="center" wrapText="1"/>
    </xf>
    <xf numFmtId="0" fontId="24" fillId="2" borderId="5" xfId="0" applyFont="1" applyFill="1" applyBorder="1" applyAlignment="1" applyProtection="1">
      <alignment horizontal="center" vertical="center"/>
      <protection locked="0"/>
    </xf>
    <xf numFmtId="0" fontId="36" fillId="2" borderId="5" xfId="0" applyFont="1" applyFill="1" applyBorder="1" applyAlignment="1" applyProtection="1">
      <alignment horizontal="center" vertical="center"/>
      <protection locked="0"/>
    </xf>
    <xf numFmtId="166" fontId="2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6" fillId="5" borderId="0" xfId="0" applyFont="1" applyFill="1" applyAlignment="1">
      <alignment horizontal="center" vertical="center" wrapText="1" shrinkToFit="1"/>
    </xf>
    <xf numFmtId="164" fontId="18" fillId="5" borderId="0" xfId="703" applyNumberFormat="1" applyFont="1" applyFill="1" applyBorder="1" applyAlignment="1" applyProtection="1">
      <alignment horizontal="center" vertical="center"/>
    </xf>
    <xf numFmtId="0" fontId="23" fillId="5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0" fillId="0" borderId="75" xfId="0" applyBorder="1" applyAlignment="1">
      <alignment horizontal="center"/>
    </xf>
    <xf numFmtId="0" fontId="29" fillId="5" borderId="0" xfId="0" applyFont="1" applyFill="1" applyAlignment="1">
      <alignment vertical="center"/>
    </xf>
    <xf numFmtId="0" fontId="41" fillId="5" borderId="0" xfId="0" applyFont="1" applyFill="1" applyAlignment="1">
      <alignment horizontal="center" vertical="center" wrapText="1"/>
    </xf>
    <xf numFmtId="0" fontId="29" fillId="5" borderId="10" xfId="0" applyFont="1" applyFill="1" applyBorder="1" applyAlignment="1">
      <alignment vertical="center"/>
    </xf>
    <xf numFmtId="0" fontId="58" fillId="5" borderId="10" xfId="0" applyFont="1" applyFill="1" applyBorder="1" applyAlignment="1">
      <alignment horizontal="center" vertical="center"/>
    </xf>
    <xf numFmtId="0" fontId="58" fillId="5" borderId="10" xfId="0" applyFont="1" applyFill="1" applyBorder="1" applyAlignment="1">
      <alignment vertical="center"/>
    </xf>
    <xf numFmtId="0" fontId="29" fillId="5" borderId="76" xfId="0" applyFont="1" applyFill="1" applyBorder="1" applyAlignment="1">
      <alignment vertical="center"/>
    </xf>
    <xf numFmtId="0" fontId="29" fillId="5" borderId="77" xfId="0" applyFont="1" applyFill="1" applyBorder="1" applyAlignment="1">
      <alignment vertical="center"/>
    </xf>
    <xf numFmtId="0" fontId="36" fillId="5" borderId="28" xfId="0" applyFont="1" applyFill="1" applyBorder="1" applyAlignment="1">
      <alignment vertical="center"/>
    </xf>
    <xf numFmtId="0" fontId="42" fillId="5" borderId="78" xfId="0" applyFont="1" applyFill="1" applyBorder="1" applyAlignment="1">
      <alignment vertical="center"/>
    </xf>
    <xf numFmtId="0" fontId="22" fillId="5" borderId="79" xfId="0" applyFont="1" applyFill="1" applyBorder="1" applyAlignment="1">
      <alignment horizontal="center" vertical="center" wrapText="1"/>
    </xf>
    <xf numFmtId="0" fontId="37" fillId="0" borderId="82" xfId="0" applyFont="1" applyBorder="1" applyAlignment="1">
      <alignment horizontal="center"/>
    </xf>
    <xf numFmtId="0" fontId="37" fillId="0" borderId="83" xfId="0" applyFont="1" applyBorder="1" applyAlignment="1">
      <alignment horizontal="center"/>
    </xf>
    <xf numFmtId="0" fontId="37" fillId="0" borderId="84" xfId="0" applyFont="1" applyBorder="1" applyAlignment="1">
      <alignment horizont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23" fillId="0" borderId="18" xfId="0" applyFont="1" applyBorder="1" applyAlignment="1" applyProtection="1">
      <alignment horizontal="center" vertical="center"/>
      <protection locked="0"/>
    </xf>
    <xf numFmtId="0" fontId="23" fillId="5" borderId="23" xfId="0" applyFont="1" applyFill="1" applyBorder="1" applyAlignment="1" applyProtection="1">
      <alignment horizontal="center" vertical="center"/>
      <protection locked="0"/>
    </xf>
    <xf numFmtId="0" fontId="98" fillId="0" borderId="0" xfId="0" applyFont="1" applyAlignment="1">
      <alignment horizontal="center" vertical="center"/>
    </xf>
    <xf numFmtId="0" fontId="117" fillId="5" borderId="13" xfId="0" applyFont="1" applyFill="1" applyBorder="1" applyAlignment="1">
      <alignment horizontal="center" vertical="center" textRotation="90" wrapText="1"/>
    </xf>
    <xf numFmtId="0" fontId="120" fillId="5" borderId="13" xfId="0" applyFont="1" applyFill="1" applyBorder="1" applyAlignment="1">
      <alignment horizontal="center" vertical="center" textRotation="90" wrapText="1"/>
    </xf>
    <xf numFmtId="0" fontId="26" fillId="5" borderId="13" xfId="0" applyFont="1" applyFill="1" applyBorder="1" applyAlignment="1" applyProtection="1">
      <alignment vertical="center"/>
      <protection locked="0"/>
    </xf>
    <xf numFmtId="0" fontId="0" fillId="0" borderId="11" xfId="0" applyBorder="1" applyAlignment="1">
      <alignment vertical="center"/>
    </xf>
    <xf numFmtId="0" fontId="26" fillId="2" borderId="14" xfId="0" applyFont="1" applyFill="1" applyBorder="1" applyAlignment="1" applyProtection="1">
      <alignment horizontal="center" vertical="center"/>
      <protection locked="0"/>
    </xf>
    <xf numFmtId="166" fontId="0" fillId="9" borderId="19" xfId="0" applyNumberFormat="1" applyFill="1" applyBorder="1" applyAlignment="1">
      <alignment horizontal="center" vertical="center"/>
    </xf>
    <xf numFmtId="0" fontId="0" fillId="5" borderId="31" xfId="0" applyFill="1" applyBorder="1" applyAlignment="1" applyProtection="1">
      <alignment horizontal="center" vertical="center"/>
      <protection locked="0"/>
    </xf>
    <xf numFmtId="0" fontId="40" fillId="5" borderId="17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2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2" fontId="26" fillId="19" borderId="0" xfId="0" applyNumberFormat="1" applyFont="1" applyFill="1" applyAlignment="1">
      <alignment horizontal="center" vertical="center"/>
    </xf>
    <xf numFmtId="0" fontId="23" fillId="5" borderId="57" xfId="0" applyFont="1" applyFill="1" applyBorder="1" applyAlignment="1">
      <alignment horizontal="center" vertical="center"/>
    </xf>
    <xf numFmtId="0" fontId="58" fillId="5" borderId="62" xfId="0" applyFont="1" applyFill="1" applyBorder="1" applyAlignment="1">
      <alignment horizontal="center" vertical="center"/>
    </xf>
    <xf numFmtId="0" fontId="0" fillId="0" borderId="10" xfId="705" applyNumberFormat="1" applyFont="1" applyBorder="1" applyAlignment="1">
      <alignment horizontal="center" vertical="center"/>
    </xf>
    <xf numFmtId="0" fontId="2" fillId="0" borderId="10" xfId="0" applyFont="1" applyBorder="1"/>
    <xf numFmtId="0" fontId="26" fillId="0" borderId="85" xfId="0" applyFont="1" applyBorder="1" applyAlignment="1">
      <alignment horizontal="center"/>
    </xf>
    <xf numFmtId="0" fontId="40" fillId="0" borderId="5" xfId="0" applyFont="1" applyBorder="1" applyAlignment="1">
      <alignment horizontal="center" vertical="center"/>
    </xf>
    <xf numFmtId="0" fontId="1" fillId="5" borderId="0" xfId="0" applyFont="1" applyFill="1" applyAlignment="1">
      <alignment horizontal="center" vertical="center" textRotation="90"/>
    </xf>
    <xf numFmtId="0" fontId="1" fillId="9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59" fillId="0" borderId="11" xfId="0" applyFont="1" applyBorder="1" applyAlignment="1">
      <alignment horizontal="center" vertical="center" textRotation="180"/>
    </xf>
    <xf numFmtId="166" fontId="26" fillId="0" borderId="29" xfId="0" applyNumberFormat="1" applyFont="1" applyBorder="1" applyAlignment="1">
      <alignment horizontal="center" vertical="center"/>
    </xf>
    <xf numFmtId="166" fontId="26" fillId="0" borderId="32" xfId="0" applyNumberFormat="1" applyFont="1" applyBorder="1" applyAlignment="1">
      <alignment horizontal="center" vertical="center"/>
    </xf>
    <xf numFmtId="166" fontId="26" fillId="0" borderId="31" xfId="0" applyNumberFormat="1" applyFont="1" applyBorder="1" applyAlignment="1">
      <alignment horizontal="center" vertical="center"/>
    </xf>
    <xf numFmtId="166" fontId="0" fillId="0" borderId="19" xfId="0" applyNumberFormat="1" applyBorder="1" applyAlignment="1">
      <alignment horizontal="center" vertical="center"/>
    </xf>
    <xf numFmtId="0" fontId="30" fillId="8" borderId="0" xfId="0" applyFont="1" applyFill="1" applyAlignment="1">
      <alignment horizontal="center" vertical="center"/>
    </xf>
    <xf numFmtId="0" fontId="113" fillId="8" borderId="0" xfId="0" applyFont="1" applyFill="1" applyAlignment="1">
      <alignment horizontal="center" vertical="center" textRotation="90"/>
    </xf>
    <xf numFmtId="0" fontId="0" fillId="8" borderId="0" xfId="0" applyFill="1" applyAlignment="1">
      <alignment horizontal="center" vertical="center" wrapText="1"/>
    </xf>
    <xf numFmtId="170" fontId="25" fillId="8" borderId="0" xfId="0" applyNumberFormat="1" applyFont="1" applyFill="1" applyAlignment="1">
      <alignment horizontal="center" vertical="center"/>
    </xf>
    <xf numFmtId="0" fontId="0" fillId="8" borderId="1" xfId="0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166" fontId="0" fillId="8" borderId="0" xfId="0" applyNumberFormat="1" applyFill="1" applyAlignment="1">
      <alignment horizontal="center" vertical="center"/>
    </xf>
    <xf numFmtId="166" fontId="26" fillId="8" borderId="29" xfId="0" applyNumberFormat="1" applyFont="1" applyFill="1" applyBorder="1" applyAlignment="1">
      <alignment horizontal="center" vertical="center"/>
    </xf>
    <xf numFmtId="0" fontId="113" fillId="8" borderId="0" xfId="0" applyFont="1" applyFill="1" applyAlignment="1">
      <alignment horizontal="center" vertical="center"/>
    </xf>
    <xf numFmtId="0" fontId="30" fillId="8" borderId="10" xfId="0" applyFont="1" applyFill="1" applyBorder="1" applyAlignment="1">
      <alignment horizontal="center" vertical="center"/>
    </xf>
    <xf numFmtId="0" fontId="113" fillId="8" borderId="10" xfId="0" applyFont="1" applyFill="1" applyBorder="1" applyAlignment="1">
      <alignment horizontal="center" vertical="center"/>
    </xf>
    <xf numFmtId="0" fontId="0" fillId="8" borderId="10" xfId="0" applyFill="1" applyBorder="1" applyAlignment="1">
      <alignment horizontal="center" vertical="center" wrapText="1"/>
    </xf>
    <xf numFmtId="170" fontId="25" fillId="8" borderId="10" xfId="0" applyNumberFormat="1" applyFont="1" applyFill="1" applyBorder="1" applyAlignment="1">
      <alignment horizontal="center" vertical="center"/>
    </xf>
    <xf numFmtId="0" fontId="0" fillId="8" borderId="22" xfId="0" applyFill="1" applyBorder="1" applyAlignment="1" applyProtection="1">
      <alignment horizontal="center" vertical="center"/>
      <protection locked="0"/>
    </xf>
    <xf numFmtId="0" fontId="0" fillId="8" borderId="23" xfId="0" applyFill="1" applyBorder="1" applyAlignment="1" applyProtection="1">
      <alignment horizontal="center" vertical="center"/>
      <protection locked="0"/>
    </xf>
    <xf numFmtId="166" fontId="0" fillId="8" borderId="10" xfId="0" applyNumberFormat="1" applyFill="1" applyBorder="1" applyAlignment="1">
      <alignment horizontal="center" vertical="center"/>
    </xf>
    <xf numFmtId="166" fontId="26" fillId="8" borderId="32" xfId="0" applyNumberFormat="1" applyFont="1" applyFill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170" fontId="26" fillId="0" borderId="10" xfId="0" applyNumberFormat="1" applyFont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0" fontId="26" fillId="0" borderId="64" xfId="0" applyFont="1" applyBorder="1" applyAlignment="1">
      <alignment horizontal="center"/>
    </xf>
    <xf numFmtId="0" fontId="58" fillId="5" borderId="6" xfId="0" applyFont="1" applyFill="1" applyBorder="1" applyAlignment="1">
      <alignment vertical="center"/>
    </xf>
    <xf numFmtId="0" fontId="26" fillId="0" borderId="23" xfId="0" applyFont="1" applyBorder="1"/>
    <xf numFmtId="0" fontId="1" fillId="2" borderId="5" xfId="0" applyFont="1" applyFill="1" applyBorder="1" applyAlignment="1">
      <alignment horizontal="center" vertical="center" wrapText="1"/>
    </xf>
    <xf numFmtId="0" fontId="127" fillId="5" borderId="0" xfId="0" applyFont="1" applyFill="1" applyAlignment="1">
      <alignment horizontal="center" vertical="center" textRotation="90"/>
    </xf>
    <xf numFmtId="0" fontId="55" fillId="0" borderId="0" xfId="0" applyFont="1" applyAlignment="1">
      <alignment vertical="center"/>
    </xf>
    <xf numFmtId="0" fontId="55" fillId="5" borderId="0" xfId="0" applyFont="1" applyFill="1" applyAlignment="1">
      <alignment horizontal="left" vertical="center"/>
    </xf>
    <xf numFmtId="0" fontId="0" fillId="5" borderId="0" xfId="0" quotePrefix="1" applyFill="1" applyAlignment="1">
      <alignment horizontal="center" vertical="center" wrapText="1"/>
    </xf>
    <xf numFmtId="0" fontId="26" fillId="0" borderId="86" xfId="0" applyFont="1" applyBorder="1" applyAlignment="1">
      <alignment horizontal="center"/>
    </xf>
    <xf numFmtId="0" fontId="26" fillId="0" borderId="87" xfId="0" applyFont="1" applyBorder="1" applyAlignment="1">
      <alignment horizontal="center"/>
    </xf>
    <xf numFmtId="0" fontId="42" fillId="5" borderId="88" xfId="0" applyFont="1" applyFill="1" applyBorder="1"/>
    <xf numFmtId="0" fontId="37" fillId="0" borderId="89" xfId="0" applyFont="1" applyBorder="1" applyAlignment="1">
      <alignment horizontal="center"/>
    </xf>
    <xf numFmtId="0" fontId="26" fillId="0" borderId="90" xfId="0" applyFont="1" applyBorder="1" applyAlignment="1">
      <alignment horizontal="center"/>
    </xf>
    <xf numFmtId="0" fontId="26" fillId="0" borderId="91" xfId="0" applyFont="1" applyBorder="1" applyAlignment="1">
      <alignment horizontal="center"/>
    </xf>
    <xf numFmtId="0" fontId="42" fillId="5" borderId="23" xfId="0" applyFont="1" applyFill="1" applyBorder="1"/>
    <xf numFmtId="0" fontId="26" fillId="0" borderId="92" xfId="0" applyFont="1" applyBorder="1" applyAlignment="1">
      <alignment horizontal="center"/>
    </xf>
    <xf numFmtId="0" fontId="0" fillId="5" borderId="32" xfId="0" applyFill="1" applyBorder="1" applyAlignment="1" applyProtection="1">
      <alignment horizontal="center" vertical="center"/>
      <protection locked="0"/>
    </xf>
    <xf numFmtId="170" fontId="96" fillId="5" borderId="0" xfId="0" applyNumberFormat="1" applyFont="1" applyFill="1" applyAlignment="1">
      <alignment horizontal="left" vertical="center"/>
    </xf>
    <xf numFmtId="0" fontId="1" fillId="5" borderId="0" xfId="0" applyFont="1" applyFill="1" applyAlignment="1">
      <alignment horizontal="center" vertical="center" wrapText="1"/>
    </xf>
    <xf numFmtId="0" fontId="55" fillId="0" borderId="0" xfId="0" applyFont="1" applyAlignment="1">
      <alignment horizontal="center" vertical="center" textRotation="90"/>
    </xf>
    <xf numFmtId="0" fontId="0" fillId="29" borderId="19" xfId="0" applyFill="1" applyBorder="1" applyAlignment="1">
      <alignment horizontal="center" vertical="center"/>
    </xf>
    <xf numFmtId="0" fontId="117" fillId="26" borderId="13" xfId="0" applyFont="1" applyFill="1" applyBorder="1" applyAlignment="1">
      <alignment horizontal="center" vertical="center" textRotation="90"/>
    </xf>
    <xf numFmtId="166" fontId="26" fillId="26" borderId="19" xfId="0" applyNumberFormat="1" applyFont="1" applyFill="1" applyBorder="1" applyAlignment="1">
      <alignment horizontal="center" vertical="center"/>
    </xf>
    <xf numFmtId="0" fontId="92" fillId="26" borderId="13" xfId="0" applyFont="1" applyFill="1" applyBorder="1" applyAlignment="1">
      <alignment horizontal="center" vertical="center" textRotation="90"/>
    </xf>
    <xf numFmtId="0" fontId="92" fillId="0" borderId="0" xfId="0" applyFont="1" applyAlignment="1">
      <alignment horizontal="center" vertical="center" textRotation="90"/>
    </xf>
    <xf numFmtId="0" fontId="92" fillId="26" borderId="0" xfId="0" applyFont="1" applyFill="1" applyAlignment="1">
      <alignment horizontal="center" vertical="center" textRotation="90"/>
    </xf>
    <xf numFmtId="0" fontId="92" fillId="28" borderId="14" xfId="0" applyFont="1" applyFill="1" applyBorder="1" applyAlignment="1">
      <alignment horizontal="center" vertical="center" textRotation="90" wrapText="1"/>
    </xf>
    <xf numFmtId="0" fontId="105" fillId="9" borderId="0" xfId="0" applyFont="1" applyFill="1" applyAlignment="1">
      <alignment horizontal="center" vertical="center" wrapText="1"/>
    </xf>
    <xf numFmtId="0" fontId="105" fillId="9" borderId="0" xfId="0" applyFont="1" applyFill="1" applyAlignment="1" applyProtection="1">
      <alignment horizontal="center" vertical="center" wrapText="1"/>
      <protection locked="0"/>
    </xf>
    <xf numFmtId="0" fontId="105" fillId="9" borderId="1" xfId="0" applyFont="1" applyFill="1" applyBorder="1" applyAlignment="1" applyProtection="1">
      <alignment horizontal="center" vertical="center" wrapText="1"/>
      <protection locked="0"/>
    </xf>
    <xf numFmtId="0" fontId="105" fillId="5" borderId="1" xfId="0" applyFont="1" applyFill="1" applyBorder="1" applyAlignment="1" applyProtection="1">
      <alignment horizontal="center" vertical="center" wrapText="1"/>
      <protection locked="0"/>
    </xf>
    <xf numFmtId="0" fontId="105" fillId="5" borderId="18" xfId="0" applyFont="1" applyFill="1" applyBorder="1" applyAlignment="1">
      <alignment horizontal="center" vertical="center" wrapText="1"/>
    </xf>
    <xf numFmtId="0" fontId="105" fillId="5" borderId="13" xfId="0" applyFont="1" applyFill="1" applyBorder="1" applyAlignment="1" applyProtection="1">
      <alignment horizontal="center" vertical="center" wrapText="1"/>
      <protection locked="0"/>
    </xf>
    <xf numFmtId="0" fontId="105" fillId="5" borderId="10" xfId="0" applyFont="1" applyFill="1" applyBorder="1" applyAlignment="1" applyProtection="1">
      <alignment horizontal="center" vertical="center" wrapText="1"/>
      <protection locked="0"/>
    </xf>
    <xf numFmtId="0" fontId="113" fillId="9" borderId="13" xfId="0" applyFont="1" applyFill="1" applyBorder="1" applyAlignment="1">
      <alignment horizontal="center" vertical="center" textRotation="90"/>
    </xf>
    <xf numFmtId="0" fontId="113" fillId="9" borderId="10" xfId="0" applyFont="1" applyFill="1" applyBorder="1" applyAlignment="1">
      <alignment horizontal="center" vertical="center" textRotation="90"/>
    </xf>
    <xf numFmtId="0" fontId="105" fillId="9" borderId="10" xfId="0" applyFont="1" applyFill="1" applyBorder="1" applyAlignment="1" applyProtection="1">
      <alignment horizontal="center" vertical="center" wrapText="1"/>
      <protection locked="0"/>
    </xf>
    <xf numFmtId="166" fontId="26" fillId="9" borderId="32" xfId="0" applyNumberFormat="1" applyFont="1" applyFill="1" applyBorder="1" applyAlignment="1">
      <alignment horizontal="center" vertical="center"/>
    </xf>
    <xf numFmtId="0" fontId="105" fillId="9" borderId="13" xfId="0" applyFont="1" applyFill="1" applyBorder="1" applyAlignment="1" applyProtection="1">
      <alignment horizontal="center" vertical="center" wrapText="1"/>
      <protection locked="0"/>
    </xf>
    <xf numFmtId="169" fontId="25" fillId="0" borderId="0" xfId="0" applyNumberFormat="1" applyFont="1" applyAlignment="1">
      <alignment horizontal="left" vertical="center"/>
    </xf>
    <xf numFmtId="164" fontId="101" fillId="5" borderId="0" xfId="0" applyNumberFormat="1" applyFont="1" applyFill="1" applyAlignment="1">
      <alignment horizontal="left" vertical="center"/>
    </xf>
    <xf numFmtId="1" fontId="36" fillId="0" borderId="23" xfId="705" applyNumberFormat="1" applyFont="1" applyBorder="1" applyAlignment="1">
      <alignment horizontal="center" vertical="center"/>
    </xf>
    <xf numFmtId="0" fontId="40" fillId="5" borderId="17" xfId="0" applyFont="1" applyFill="1" applyBorder="1" applyAlignment="1">
      <alignment horizontal="center" vertical="center" wrapText="1"/>
    </xf>
    <xf numFmtId="0" fontId="26" fillId="39" borderId="10" xfId="0" applyFont="1" applyFill="1" applyBorder="1" applyAlignment="1">
      <alignment horizontal="center" vertical="center" wrapText="1"/>
    </xf>
    <xf numFmtId="0" fontId="109" fillId="0" borderId="0" xfId="0" applyFont="1" applyAlignment="1">
      <alignment horizontal="center"/>
    </xf>
    <xf numFmtId="0" fontId="40" fillId="5" borderId="5" xfId="0" applyFont="1" applyFill="1" applyBorder="1" applyAlignment="1">
      <alignment horizontal="center" vertical="center" wrapText="1"/>
    </xf>
    <xf numFmtId="0" fontId="87" fillId="5" borderId="17" xfId="0" applyFont="1" applyFill="1" applyBorder="1" applyAlignment="1">
      <alignment horizontal="center" vertical="center" wrapText="1"/>
    </xf>
    <xf numFmtId="170" fontId="0" fillId="0" borderId="17" xfId="0" applyNumberFormat="1" applyBorder="1" applyAlignment="1">
      <alignment horizontal="center" vertical="center"/>
    </xf>
    <xf numFmtId="0" fontId="51" fillId="0" borderId="0" xfId="0" applyFont="1"/>
    <xf numFmtId="0" fontId="23" fillId="5" borderId="22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166" fontId="0" fillId="5" borderId="32" xfId="0" applyNumberFormat="1" applyFill="1" applyBorder="1" applyAlignment="1">
      <alignment horizontal="center" vertical="center"/>
    </xf>
    <xf numFmtId="166" fontId="0" fillId="5" borderId="31" xfId="0" applyNumberFormat="1" applyFill="1" applyBorder="1" applyAlignment="1">
      <alignment horizontal="center" vertical="center"/>
    </xf>
    <xf numFmtId="0" fontId="12" fillId="5" borderId="0" xfId="0" applyFont="1" applyFill="1" applyAlignment="1">
      <alignment horizontal="center" vertical="center" wrapText="1"/>
    </xf>
    <xf numFmtId="0" fontId="126" fillId="5" borderId="0" xfId="0" applyFont="1" applyFill="1" applyAlignment="1">
      <alignment horizontal="left" vertical="center"/>
    </xf>
    <xf numFmtId="170" fontId="99" fillId="5" borderId="0" xfId="0" applyNumberFormat="1" applyFont="1" applyFill="1" applyAlignment="1">
      <alignment horizontal="left" vertical="center"/>
    </xf>
    <xf numFmtId="0" fontId="100" fillId="0" borderId="0" xfId="0" applyFont="1" applyAlignment="1">
      <alignment horizontal="left" vertical="center"/>
    </xf>
    <xf numFmtId="0" fontId="60" fillId="5" borderId="0" xfId="0" applyFont="1" applyFill="1" applyAlignment="1">
      <alignment horizontal="left" vertical="center"/>
    </xf>
    <xf numFmtId="0" fontId="60" fillId="0" borderId="0" xfId="0" applyFont="1" applyAlignment="1">
      <alignment horizontal="left" vertical="center"/>
    </xf>
    <xf numFmtId="44" fontId="25" fillId="9" borderId="0" xfId="691" applyFont="1" applyFill="1" applyAlignment="1" applyProtection="1">
      <alignment horizontal="center" vertical="center"/>
    </xf>
    <xf numFmtId="0" fontId="25" fillId="9" borderId="5" xfId="0" applyFont="1" applyFill="1" applyBorder="1" applyAlignment="1" applyProtection="1">
      <alignment horizontal="center" vertical="center" wrapText="1"/>
      <protection locked="0"/>
    </xf>
    <xf numFmtId="0" fontId="0" fillId="9" borderId="5" xfId="0" applyFill="1" applyBorder="1" applyAlignment="1" applyProtection="1">
      <alignment horizontal="center" vertical="center" wrapText="1"/>
      <protection locked="0"/>
    </xf>
    <xf numFmtId="0" fontId="0" fillId="9" borderId="10" xfId="0" applyFill="1" applyBorder="1" applyAlignment="1">
      <alignment horizontal="right" vertical="center"/>
    </xf>
    <xf numFmtId="0" fontId="37" fillId="0" borderId="0" xfId="0" applyFont="1" applyAlignment="1">
      <alignment horizontal="left" wrapText="1"/>
    </xf>
    <xf numFmtId="0" fontId="30" fillId="0" borderId="13" xfId="0" applyFont="1" applyBorder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0" fillId="0" borderId="5" xfId="0" applyBorder="1" applyAlignment="1">
      <alignment horizontal="center" vertical="center" wrapText="1"/>
    </xf>
    <xf numFmtId="0" fontId="121" fillId="9" borderId="17" xfId="0" applyFont="1" applyFill="1" applyBorder="1" applyAlignment="1">
      <alignment horizontal="center" vertical="center"/>
    </xf>
    <xf numFmtId="0" fontId="121" fillId="9" borderId="1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44" fontId="30" fillId="9" borderId="14" xfId="0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4" fontId="25" fillId="9" borderId="10" xfId="691" applyFont="1" applyFill="1" applyBorder="1" applyAlignment="1" applyProtection="1">
      <alignment horizontal="center" vertical="center"/>
    </xf>
    <xf numFmtId="44" fontId="25" fillId="9" borderId="13" xfId="691" applyFont="1" applyFill="1" applyBorder="1" applyAlignment="1" applyProtection="1">
      <alignment horizontal="center" vertical="center"/>
    </xf>
    <xf numFmtId="0" fontId="36" fillId="5" borderId="13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6" fillId="2" borderId="18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 wrapText="1"/>
    </xf>
    <xf numFmtId="0" fontId="22" fillId="17" borderId="0" xfId="0" applyFont="1" applyFill="1" applyAlignment="1">
      <alignment horizontal="center" vertical="center" wrapText="1"/>
    </xf>
    <xf numFmtId="0" fontId="22" fillId="16" borderId="0" xfId="0" applyFont="1" applyFill="1" applyAlignment="1">
      <alignment horizontal="center" vertical="center" wrapText="1"/>
    </xf>
    <xf numFmtId="0" fontId="22" fillId="39" borderId="0" xfId="0" applyFont="1" applyFill="1" applyAlignment="1">
      <alignment horizontal="center" vertical="center" wrapText="1"/>
    </xf>
    <xf numFmtId="0" fontId="22" fillId="11" borderId="0" xfId="0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2" fillId="38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5" fillId="14" borderId="0" xfId="0" applyFont="1" applyFill="1" applyAlignment="1">
      <alignment horizontal="center" vertical="center" wrapText="1"/>
    </xf>
    <xf numFmtId="0" fontId="22" fillId="15" borderId="0" xfId="0" applyFont="1" applyFill="1" applyAlignment="1">
      <alignment horizontal="center" vertical="center" wrapText="1"/>
    </xf>
    <xf numFmtId="0" fontId="115" fillId="7" borderId="0" xfId="0" applyFont="1" applyFill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22" fillId="48" borderId="0" xfId="0" applyFont="1" applyFill="1" applyAlignment="1">
      <alignment horizontal="center" vertical="center" wrapText="1"/>
    </xf>
    <xf numFmtId="0" fontId="23" fillId="5" borderId="19" xfId="0" applyFont="1" applyFill="1" applyBorder="1" applyAlignment="1">
      <alignment horizontal="center" vertical="center" textRotation="90"/>
    </xf>
    <xf numFmtId="0" fontId="23" fillId="5" borderId="23" xfId="0" applyFont="1" applyFill="1" applyBorder="1" applyAlignment="1">
      <alignment horizontal="center" vertical="center" textRotation="90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30" fillId="0" borderId="1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textRotation="90" wrapText="1"/>
    </xf>
    <xf numFmtId="0" fontId="40" fillId="0" borderId="10" xfId="0" applyFont="1" applyBorder="1" applyAlignment="1">
      <alignment horizontal="center" vertical="center" textRotation="90" wrapText="1"/>
    </xf>
    <xf numFmtId="0" fontId="23" fillId="0" borderId="13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2" fontId="101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23" fillId="0" borderId="13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59" fillId="0" borderId="13" xfId="0" applyFont="1" applyBorder="1" applyAlignment="1">
      <alignment horizontal="left" vertical="center" textRotation="90"/>
    </xf>
    <xf numFmtId="0" fontId="59" fillId="0" borderId="10" xfId="0" applyFont="1" applyBorder="1" applyAlignment="1">
      <alignment horizontal="left" vertical="center" textRotation="90"/>
    </xf>
    <xf numFmtId="0" fontId="115" fillId="43" borderId="0" xfId="0" applyFont="1" applyFill="1" applyAlignment="1">
      <alignment horizontal="center" vertical="center" wrapText="1"/>
    </xf>
    <xf numFmtId="0" fontId="69" fillId="0" borderId="31" xfId="0" applyFont="1" applyBorder="1" applyAlignment="1">
      <alignment horizontal="left" vertical="center" textRotation="90"/>
    </xf>
    <xf numFmtId="0" fontId="69" fillId="0" borderId="32" xfId="0" applyFont="1" applyBorder="1" applyAlignment="1">
      <alignment horizontal="left" vertical="center" textRotation="90"/>
    </xf>
    <xf numFmtId="0" fontId="8" fillId="2" borderId="19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textRotation="90"/>
    </xf>
    <xf numFmtId="0" fontId="0" fillId="2" borderId="18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35" fillId="42" borderId="0" xfId="0" applyFont="1" applyFill="1" applyAlignment="1">
      <alignment horizontal="center" vertical="center" wrapText="1"/>
    </xf>
    <xf numFmtId="0" fontId="55" fillId="0" borderId="19" xfId="0" applyFont="1" applyBorder="1" applyAlignment="1">
      <alignment horizontal="center" vertical="center" textRotation="90"/>
    </xf>
    <xf numFmtId="0" fontId="55" fillId="0" borderId="11" xfId="0" applyFont="1" applyBorder="1" applyAlignment="1">
      <alignment horizontal="center" vertical="center" textRotation="90"/>
    </xf>
    <xf numFmtId="0" fontId="0" fillId="5" borderId="31" xfId="0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 wrapText="1"/>
    </xf>
    <xf numFmtId="0" fontId="0" fillId="5" borderId="32" xfId="0" applyFill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textRotation="90"/>
    </xf>
    <xf numFmtId="0" fontId="55" fillId="0" borderId="31" xfId="0" applyFont="1" applyBorder="1" applyAlignment="1">
      <alignment horizontal="center" vertical="center" textRotation="90" wrapText="1"/>
    </xf>
    <xf numFmtId="0" fontId="55" fillId="0" borderId="29" xfId="0" applyFont="1" applyBorder="1" applyAlignment="1">
      <alignment horizontal="center" vertical="center" textRotation="90" wrapText="1"/>
    </xf>
    <xf numFmtId="0" fontId="55" fillId="0" borderId="32" xfId="0" applyFont="1" applyBorder="1" applyAlignment="1">
      <alignment horizontal="center" vertical="center" textRotation="90" wrapText="1"/>
    </xf>
    <xf numFmtId="0" fontId="55" fillId="0" borderId="18" xfId="0" applyFont="1" applyBorder="1" applyAlignment="1">
      <alignment horizontal="center" vertical="center" textRotation="90"/>
    </xf>
    <xf numFmtId="0" fontId="55" fillId="0" borderId="1" xfId="0" applyFont="1" applyBorder="1" applyAlignment="1">
      <alignment horizontal="center" vertical="center" textRotation="90"/>
    </xf>
    <xf numFmtId="0" fontId="55" fillId="0" borderId="22" xfId="0" applyFont="1" applyBorder="1" applyAlignment="1">
      <alignment horizontal="center" vertical="center" textRotation="90"/>
    </xf>
    <xf numFmtId="0" fontId="0" fillId="9" borderId="0" xfId="0" applyFill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4" fontId="30" fillId="0" borderId="0" xfId="0" applyNumberFormat="1" applyFont="1" applyAlignment="1">
      <alignment horizontal="center" vertical="center"/>
    </xf>
    <xf numFmtId="0" fontId="55" fillId="0" borderId="31" xfId="0" applyFont="1" applyBorder="1" applyAlignment="1">
      <alignment horizontal="center" vertical="center" textRotation="90"/>
    </xf>
    <xf numFmtId="0" fontId="55" fillId="0" borderId="29" xfId="0" applyFont="1" applyBorder="1" applyAlignment="1">
      <alignment horizontal="center" vertical="center" textRotation="90"/>
    </xf>
    <xf numFmtId="0" fontId="55" fillId="0" borderId="32" xfId="0" applyFont="1" applyBorder="1" applyAlignment="1">
      <alignment horizontal="center" vertical="center" textRotation="90"/>
    </xf>
    <xf numFmtId="0" fontId="25" fillId="0" borderId="29" xfId="0" applyFont="1" applyBorder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69" fontId="2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0" fontId="16" fillId="9" borderId="0" xfId="0" applyFont="1" applyFill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5" fontId="97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wrapText="1"/>
    </xf>
    <xf numFmtId="0" fontId="54" fillId="0" borderId="10" xfId="0" applyFont="1" applyBorder="1" applyAlignment="1">
      <alignment horizontal="center" wrapText="1"/>
    </xf>
    <xf numFmtId="166" fontId="0" fillId="0" borderId="19" xfId="0" applyNumberFormat="1" applyBorder="1" applyAlignment="1">
      <alignment horizontal="center" vertical="center"/>
    </xf>
    <xf numFmtId="166" fontId="0" fillId="0" borderId="31" xfId="0" applyNumberFormat="1" applyBorder="1" applyAlignment="1">
      <alignment horizontal="center" vertical="center"/>
    </xf>
    <xf numFmtId="166" fontId="0" fillId="2" borderId="11" xfId="0" applyNumberFormat="1" applyFill="1" applyBorder="1" applyAlignment="1">
      <alignment horizontal="center" vertical="center"/>
    </xf>
    <xf numFmtId="166" fontId="0" fillId="2" borderId="29" xfId="0" applyNumberFormat="1" applyFill="1" applyBorder="1" applyAlignment="1">
      <alignment horizontal="center" vertical="center"/>
    </xf>
    <xf numFmtId="166" fontId="0" fillId="5" borderId="23" xfId="0" applyNumberFormat="1" applyFill="1" applyBorder="1" applyAlignment="1">
      <alignment horizontal="center" vertical="center"/>
    </xf>
    <xf numFmtId="166" fontId="0" fillId="5" borderId="32" xfId="0" applyNumberFormat="1" applyFill="1" applyBorder="1" applyAlignment="1">
      <alignment horizontal="center" vertical="center"/>
    </xf>
    <xf numFmtId="0" fontId="23" fillId="5" borderId="10" xfId="0" applyFont="1" applyFill="1" applyBorder="1" applyAlignment="1">
      <alignment horizontal="center"/>
    </xf>
    <xf numFmtId="0" fontId="0" fillId="0" borderId="0" xfId="0" applyAlignment="1">
      <alignment horizontal="right" wrapText="1"/>
    </xf>
    <xf numFmtId="0" fontId="23" fillId="9" borderId="17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23" fillId="9" borderId="28" xfId="0" applyFont="1" applyFill="1" applyBorder="1" applyAlignment="1">
      <alignment horizontal="center" vertical="center"/>
    </xf>
    <xf numFmtId="165" fontId="30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5" fillId="6" borderId="17" xfId="0" applyFont="1" applyFill="1" applyBorder="1" applyAlignment="1">
      <alignment horizontal="center" vertical="center"/>
    </xf>
    <xf numFmtId="0" fontId="35" fillId="6" borderId="14" xfId="0" applyFont="1" applyFill="1" applyBorder="1" applyAlignment="1">
      <alignment horizontal="center" vertical="center"/>
    </xf>
    <xf numFmtId="0" fontId="35" fillId="6" borderId="28" xfId="0" applyFont="1" applyFill="1" applyBorder="1" applyAlignment="1">
      <alignment horizontal="center" vertical="center"/>
    </xf>
    <xf numFmtId="0" fontId="23" fillId="37" borderId="17" xfId="0" applyFont="1" applyFill="1" applyBorder="1" applyAlignment="1">
      <alignment horizontal="center" vertical="center"/>
    </xf>
    <xf numFmtId="0" fontId="23" fillId="37" borderId="14" xfId="0" applyFont="1" applyFill="1" applyBorder="1" applyAlignment="1">
      <alignment horizontal="center" vertical="center"/>
    </xf>
    <xf numFmtId="0" fontId="23" fillId="37" borderId="28" xfId="0" applyFont="1" applyFill="1" applyBorder="1" applyAlignment="1">
      <alignment horizontal="center" vertical="center"/>
    </xf>
    <xf numFmtId="0" fontId="54" fillId="0" borderId="0" xfId="0" applyFont="1" applyAlignment="1">
      <alignment horizontal="right" vertical="center" wrapText="1" shrinkToFit="1"/>
    </xf>
    <xf numFmtId="166" fontId="23" fillId="2" borderId="17" xfId="0" applyNumberFormat="1" applyFont="1" applyFill="1" applyBorder="1" applyAlignment="1">
      <alignment horizontal="center" vertical="center"/>
    </xf>
    <xf numFmtId="166" fontId="23" fillId="2" borderId="28" xfId="0" applyNumberFormat="1" applyFont="1" applyFill="1" applyBorder="1" applyAlignment="1">
      <alignment horizontal="center" vertical="center"/>
    </xf>
    <xf numFmtId="0" fontId="56" fillId="6" borderId="5" xfId="0" applyFont="1" applyFill="1" applyBorder="1" applyAlignment="1">
      <alignment horizontal="center" vertical="center" wrapText="1"/>
    </xf>
    <xf numFmtId="0" fontId="0" fillId="34" borderId="5" xfId="0" applyFill="1" applyBorder="1" applyAlignment="1">
      <alignment horizontal="center" vertical="center" wrapText="1"/>
    </xf>
    <xf numFmtId="0" fontId="24" fillId="7" borderId="5" xfId="0" applyFont="1" applyFill="1" applyBorder="1" applyAlignment="1">
      <alignment horizontal="center" vertical="center"/>
    </xf>
    <xf numFmtId="0" fontId="24" fillId="35" borderId="5" xfId="0" applyFont="1" applyFill="1" applyBorder="1" applyAlignment="1">
      <alignment horizontal="center" vertical="center"/>
    </xf>
    <xf numFmtId="0" fontId="54" fillId="0" borderId="29" xfId="0" applyFont="1" applyBorder="1" applyAlignment="1">
      <alignment horizontal="right" vertical="center" wrapText="1" shrinkToFit="1"/>
    </xf>
    <xf numFmtId="0" fontId="23" fillId="12" borderId="17" xfId="0" applyFont="1" applyFill="1" applyBorder="1" applyAlignment="1">
      <alignment horizontal="center" vertical="center"/>
    </xf>
    <xf numFmtId="0" fontId="23" fillId="12" borderId="14" xfId="0" applyFont="1" applyFill="1" applyBorder="1" applyAlignment="1">
      <alignment horizontal="center" vertical="center"/>
    </xf>
    <xf numFmtId="0" fontId="23" fillId="12" borderId="28" xfId="0" applyFont="1" applyFill="1" applyBorder="1" applyAlignment="1">
      <alignment horizontal="center" vertical="center"/>
    </xf>
    <xf numFmtId="0" fontId="56" fillId="13" borderId="18" xfId="0" applyFont="1" applyFill="1" applyBorder="1" applyAlignment="1">
      <alignment horizontal="center" vertical="center" wrapText="1"/>
    </xf>
    <xf numFmtId="0" fontId="56" fillId="13" borderId="22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2" fontId="0" fillId="0" borderId="0" xfId="0" applyNumberFormat="1" applyAlignment="1">
      <alignment horizontal="left"/>
    </xf>
    <xf numFmtId="0" fontId="43" fillId="0" borderId="0" xfId="0" applyFont="1" applyAlignment="1">
      <alignment horizontal="left" vertical="top" wrapText="1"/>
    </xf>
    <xf numFmtId="0" fontId="38" fillId="0" borderId="0" xfId="0" applyFont="1" applyAlignment="1">
      <alignment horizontal="left" vertical="center" wrapText="1"/>
    </xf>
    <xf numFmtId="0" fontId="25" fillId="0" borderId="10" xfId="0" applyFont="1" applyBorder="1" applyAlignment="1">
      <alignment horizontal="left"/>
    </xf>
    <xf numFmtId="0" fontId="32" fillId="0" borderId="17" xfId="705" applyNumberFormat="1" applyFont="1" applyBorder="1" applyAlignment="1">
      <alignment horizontal="center" vertical="center"/>
    </xf>
    <xf numFmtId="0" fontId="32" fillId="0" borderId="14" xfId="705" applyNumberFormat="1" applyFont="1" applyBorder="1" applyAlignment="1">
      <alignment horizontal="center" vertical="center"/>
    </xf>
    <xf numFmtId="0" fontId="47" fillId="0" borderId="17" xfId="705" applyNumberFormat="1" applyFont="1" applyBorder="1" applyAlignment="1">
      <alignment horizontal="center" vertical="center"/>
    </xf>
    <xf numFmtId="0" fontId="47" fillId="0" borderId="14" xfId="705" applyNumberFormat="1" applyFont="1" applyBorder="1" applyAlignment="1">
      <alignment horizontal="center" vertical="center"/>
    </xf>
    <xf numFmtId="0" fontId="47" fillId="0" borderId="28" xfId="705" applyNumberFormat="1" applyFont="1" applyBorder="1" applyAlignment="1">
      <alignment horizontal="center" vertical="center"/>
    </xf>
    <xf numFmtId="0" fontId="32" fillId="0" borderId="0" xfId="705" applyNumberFormat="1" applyFont="1" applyAlignment="1">
      <alignment horizontal="center" vertical="center"/>
    </xf>
    <xf numFmtId="0" fontId="41" fillId="0" borderId="18" xfId="705" applyNumberFormat="1" applyFont="1" applyBorder="1" applyAlignment="1">
      <alignment horizontal="center" wrapText="1"/>
    </xf>
    <xf numFmtId="0" fontId="41" fillId="0" borderId="22" xfId="705" applyNumberFormat="1" applyFont="1" applyBorder="1" applyAlignment="1">
      <alignment horizontal="center" wrapText="1"/>
    </xf>
    <xf numFmtId="0" fontId="42" fillId="0" borderId="73" xfId="705" applyNumberFormat="1" applyFont="1" applyBorder="1" applyAlignment="1">
      <alignment horizontal="center" vertical="center"/>
    </xf>
    <xf numFmtId="0" fontId="42" fillId="0" borderId="74" xfId="705" applyNumberFormat="1" applyFont="1" applyBorder="1" applyAlignment="1">
      <alignment horizontal="center" vertical="center"/>
    </xf>
    <xf numFmtId="0" fontId="41" fillId="0" borderId="18" xfId="705" applyNumberFormat="1" applyFont="1" applyBorder="1" applyAlignment="1">
      <alignment horizontal="center" vertical="center" wrapText="1"/>
    </xf>
    <xf numFmtId="0" fontId="41" fillId="0" borderId="22" xfId="705" applyNumberFormat="1" applyFont="1" applyBorder="1" applyAlignment="1">
      <alignment horizontal="center" vertical="center" wrapText="1"/>
    </xf>
    <xf numFmtId="0" fontId="26" fillId="0" borderId="10" xfId="705" applyNumberFormat="1" applyFont="1" applyBorder="1" applyAlignment="1">
      <alignment horizontal="center" vertical="center"/>
    </xf>
    <xf numFmtId="0" fontId="86" fillId="0" borderId="10" xfId="705" applyNumberFormat="1" applyFont="1" applyBorder="1" applyAlignment="1">
      <alignment horizontal="center" vertical="center"/>
    </xf>
    <xf numFmtId="0" fontId="87" fillId="0" borderId="18" xfId="705" applyNumberFormat="1" applyFont="1" applyBorder="1" applyAlignment="1">
      <alignment horizontal="center" vertical="center"/>
    </xf>
    <xf numFmtId="0" fontId="87" fillId="0" borderId="22" xfId="705" applyNumberFormat="1" applyFont="1" applyBorder="1" applyAlignment="1">
      <alignment horizontal="center" vertical="center"/>
    </xf>
    <xf numFmtId="0" fontId="88" fillId="0" borderId="18" xfId="705" applyNumberFormat="1" applyFont="1" applyBorder="1" applyAlignment="1">
      <alignment horizontal="center" vertical="center" wrapText="1"/>
    </xf>
    <xf numFmtId="0" fontId="88" fillId="0" borderId="22" xfId="705" applyNumberFormat="1" applyFont="1" applyBorder="1" applyAlignment="1">
      <alignment horizontal="center" vertical="center" wrapText="1"/>
    </xf>
    <xf numFmtId="0" fontId="36" fillId="0" borderId="17" xfId="317" applyNumberFormat="1" applyFont="1" applyBorder="1" applyAlignment="1">
      <alignment vertical="center"/>
    </xf>
    <xf numFmtId="0" fontId="36" fillId="0" borderId="14" xfId="317" applyNumberFormat="1" applyFont="1" applyBorder="1" applyAlignment="1">
      <alignment vertical="center"/>
    </xf>
    <xf numFmtId="0" fontId="36" fillId="0" borderId="28" xfId="317" applyNumberFormat="1" applyFont="1" applyBorder="1" applyAlignment="1">
      <alignment vertical="center"/>
    </xf>
    <xf numFmtId="0" fontId="36" fillId="0" borderId="17" xfId="317" applyNumberFormat="1" applyFont="1" applyBorder="1" applyAlignment="1">
      <alignment horizontal="center" vertical="center"/>
    </xf>
    <xf numFmtId="0" fontId="36" fillId="0" borderId="14" xfId="317" applyNumberFormat="1" applyFont="1" applyBorder="1" applyAlignment="1">
      <alignment horizontal="center" vertical="center"/>
    </xf>
    <xf numFmtId="0" fontId="36" fillId="0" borderId="28" xfId="317" applyNumberFormat="1" applyFont="1" applyBorder="1" applyAlignment="1">
      <alignment horizontal="center" vertical="center"/>
    </xf>
    <xf numFmtId="0" fontId="0" fillId="0" borderId="0" xfId="317" applyNumberFormat="1" applyFont="1" applyAlignment="1">
      <alignment horizontal="center"/>
    </xf>
    <xf numFmtId="0" fontId="32" fillId="0" borderId="17" xfId="317" applyNumberFormat="1" applyFont="1" applyBorder="1" applyAlignment="1">
      <alignment horizontal="center" vertical="center"/>
    </xf>
    <xf numFmtId="0" fontId="32" fillId="0" borderId="14" xfId="317" applyNumberFormat="1" applyFont="1" applyBorder="1" applyAlignment="1">
      <alignment horizontal="center" vertical="center"/>
    </xf>
    <xf numFmtId="0" fontId="32" fillId="0" borderId="28" xfId="317" applyNumberFormat="1" applyFont="1" applyBorder="1" applyAlignment="1">
      <alignment horizontal="center" vertical="center"/>
    </xf>
    <xf numFmtId="0" fontId="47" fillId="0" borderId="17" xfId="317" applyNumberFormat="1" applyFont="1" applyBorder="1" applyAlignment="1">
      <alignment horizontal="center" vertical="center"/>
    </xf>
    <xf numFmtId="0" fontId="47" fillId="0" borderId="14" xfId="317" applyNumberFormat="1" applyFont="1" applyBorder="1" applyAlignment="1">
      <alignment horizontal="center" vertical="center"/>
    </xf>
    <xf numFmtId="0" fontId="47" fillId="0" borderId="28" xfId="317" applyNumberFormat="1" applyFont="1" applyBorder="1" applyAlignment="1">
      <alignment horizontal="center" vertical="center"/>
    </xf>
    <xf numFmtId="0" fontId="41" fillId="0" borderId="17" xfId="317" applyNumberFormat="1" applyFont="1" applyBorder="1" applyAlignment="1">
      <alignment vertical="center" wrapText="1"/>
    </xf>
    <xf numFmtId="0" fontId="41" fillId="0" borderId="14" xfId="317" applyNumberFormat="1" applyFont="1" applyBorder="1" applyAlignment="1">
      <alignment vertical="center" wrapText="1"/>
    </xf>
    <xf numFmtId="0" fontId="41" fillId="0" borderId="28" xfId="317" applyNumberFormat="1" applyFont="1" applyBorder="1" applyAlignment="1">
      <alignment vertical="center" wrapText="1"/>
    </xf>
    <xf numFmtId="0" fontId="41" fillId="0" borderId="17" xfId="317" applyNumberFormat="1" applyFont="1" applyBorder="1" applyAlignment="1">
      <alignment horizontal="left" vertical="center" wrapText="1"/>
    </xf>
    <xf numFmtId="0" fontId="41" fillId="0" borderId="14" xfId="317" applyNumberFormat="1" applyFont="1" applyBorder="1" applyAlignment="1">
      <alignment horizontal="left" vertical="center" wrapText="1"/>
    </xf>
    <xf numFmtId="0" fontId="41" fillId="0" borderId="28" xfId="317" applyNumberFormat="1" applyFont="1" applyBorder="1" applyAlignment="1">
      <alignment horizontal="left" vertical="center" wrapText="1"/>
    </xf>
    <xf numFmtId="0" fontId="55" fillId="0" borderId="19" xfId="0" applyFont="1" applyBorder="1" applyAlignment="1">
      <alignment vertical="center"/>
    </xf>
    <xf numFmtId="0" fontId="55" fillId="0" borderId="31" xfId="0" applyFont="1" applyBorder="1" applyAlignment="1">
      <alignment vertical="center"/>
    </xf>
    <xf numFmtId="0" fontId="55" fillId="0" borderId="23" xfId="0" applyFont="1" applyBorder="1" applyAlignment="1">
      <alignment vertical="center"/>
    </xf>
    <xf numFmtId="0" fontId="55" fillId="0" borderId="32" xfId="0" applyFont="1" applyBorder="1" applyAlignment="1">
      <alignment vertical="center"/>
    </xf>
    <xf numFmtId="0" fontId="55" fillId="5" borderId="19" xfId="0" applyFont="1" applyFill="1" applyBorder="1" applyAlignment="1">
      <alignment horizontal="left" vertical="center"/>
    </xf>
    <xf numFmtId="0" fontId="55" fillId="5" borderId="31" xfId="0" applyFont="1" applyFill="1" applyBorder="1" applyAlignment="1">
      <alignment horizontal="left" vertical="center"/>
    </xf>
    <xf numFmtId="0" fontId="55" fillId="5" borderId="23" xfId="0" applyFont="1" applyFill="1" applyBorder="1" applyAlignment="1">
      <alignment horizontal="left" vertical="center"/>
    </xf>
    <xf numFmtId="0" fontId="55" fillId="5" borderId="32" xfId="0" applyFont="1" applyFill="1" applyBorder="1" applyAlignment="1">
      <alignment horizontal="left" vertical="center"/>
    </xf>
    <xf numFmtId="0" fontId="55" fillId="2" borderId="19" xfId="0" applyFont="1" applyFill="1" applyBorder="1" applyAlignment="1">
      <alignment horizontal="left" vertical="center"/>
    </xf>
    <xf numFmtId="0" fontId="55" fillId="2" borderId="31" xfId="0" applyFont="1" applyFill="1" applyBorder="1" applyAlignment="1">
      <alignment horizontal="left" vertical="center"/>
    </xf>
    <xf numFmtId="0" fontId="55" fillId="2" borderId="23" xfId="0" applyFont="1" applyFill="1" applyBorder="1" applyAlignment="1">
      <alignment horizontal="left" vertical="center"/>
    </xf>
    <xf numFmtId="0" fontId="55" fillId="2" borderId="32" xfId="0" applyFont="1" applyFill="1" applyBorder="1" applyAlignment="1">
      <alignment horizontal="left" vertical="center"/>
    </xf>
    <xf numFmtId="0" fontId="55" fillId="0" borderId="19" xfId="0" applyFont="1" applyBorder="1" applyAlignment="1">
      <alignment horizontal="left" vertical="center"/>
    </xf>
    <xf numFmtId="0" fontId="55" fillId="0" borderId="31" xfId="0" applyFont="1" applyBorder="1" applyAlignment="1">
      <alignment horizontal="left" vertical="center"/>
    </xf>
    <xf numFmtId="0" fontId="55" fillId="0" borderId="23" xfId="0" applyFont="1" applyBorder="1" applyAlignment="1">
      <alignment horizontal="left" vertical="center"/>
    </xf>
    <xf numFmtId="0" fontId="55" fillId="0" borderId="32" xfId="0" applyFont="1" applyBorder="1" applyAlignment="1">
      <alignment horizontal="left" vertical="center"/>
    </xf>
    <xf numFmtId="0" fontId="55" fillId="5" borderId="11" xfId="0" applyFont="1" applyFill="1" applyBorder="1" applyAlignment="1">
      <alignment horizontal="left" vertical="center"/>
    </xf>
    <xf numFmtId="0" fontId="55" fillId="5" borderId="29" xfId="0" applyFont="1" applyFill="1" applyBorder="1" applyAlignment="1">
      <alignment horizontal="left" vertical="center"/>
    </xf>
    <xf numFmtId="0" fontId="55" fillId="0" borderId="11" xfId="0" applyFont="1" applyBorder="1" applyAlignment="1">
      <alignment horizontal="left" vertical="center"/>
    </xf>
    <xf numFmtId="0" fontId="55" fillId="0" borderId="29" xfId="0" applyFont="1" applyBorder="1" applyAlignment="1">
      <alignment horizontal="left" vertical="center"/>
    </xf>
    <xf numFmtId="1" fontId="44" fillId="0" borderId="17" xfId="0" applyNumberFormat="1" applyFont="1" applyBorder="1" applyAlignment="1">
      <alignment horizontal="left" vertical="center"/>
    </xf>
    <xf numFmtId="0" fontId="44" fillId="0" borderId="14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/>
    </xf>
    <xf numFmtId="1" fontId="32" fillId="0" borderId="17" xfId="0" applyNumberFormat="1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28" xfId="0" applyFont="1" applyBorder="1" applyAlignment="1">
      <alignment horizontal="left" vertical="center" wrapText="1"/>
    </xf>
    <xf numFmtId="0" fontId="55" fillId="0" borderId="0" xfId="317" applyNumberFormat="1" applyFont="1" applyAlignment="1">
      <alignment horizontal="center" vertical="center" wrapText="1"/>
    </xf>
    <xf numFmtId="2" fontId="0" fillId="0" borderId="5" xfId="317" applyNumberFormat="1" applyFont="1" applyBorder="1" applyAlignment="1">
      <alignment horizontal="center" vertical="center"/>
    </xf>
    <xf numFmtId="0" fontId="36" fillId="0" borderId="0" xfId="317" applyNumberFormat="1" applyFont="1" applyAlignment="1">
      <alignment horizontal="center" vertical="center" wrapText="1"/>
    </xf>
    <xf numFmtId="0" fontId="47" fillId="0" borderId="0" xfId="317" applyNumberFormat="1" applyFont="1" applyAlignment="1">
      <alignment horizontal="left" vertical="center"/>
    </xf>
    <xf numFmtId="0" fontId="108" fillId="0" borderId="5" xfId="317" applyNumberFormat="1" applyFont="1" applyBorder="1" applyAlignment="1">
      <alignment horizontal="center" vertical="center" wrapText="1"/>
    </xf>
    <xf numFmtId="0" fontId="18" fillId="0" borderId="5" xfId="317" applyNumberFormat="1" applyFont="1" applyBorder="1" applyAlignment="1">
      <alignment horizontal="center" vertical="center"/>
    </xf>
    <xf numFmtId="0" fontId="42" fillId="0" borderId="5" xfId="317" applyNumberFormat="1" applyFont="1" applyBorder="1" applyAlignment="1">
      <alignment horizontal="center" vertical="center"/>
    </xf>
    <xf numFmtId="0" fontId="29" fillId="0" borderId="12" xfId="317" applyNumberFormat="1" applyFont="1" applyBorder="1" applyAlignment="1">
      <alignment horizontal="center" vertical="center"/>
    </xf>
    <xf numFmtId="0" fontId="29" fillId="0" borderId="4" xfId="317" applyNumberFormat="1" applyFont="1" applyBorder="1" applyAlignment="1">
      <alignment horizontal="center" vertical="center"/>
    </xf>
    <xf numFmtId="0" fontId="18" fillId="0" borderId="41" xfId="317" applyNumberFormat="1" applyFont="1" applyBorder="1" applyAlignment="1">
      <alignment horizontal="center" vertical="center"/>
    </xf>
    <xf numFmtId="0" fontId="18" fillId="0" borderId="42" xfId="317" applyNumberFormat="1" applyFont="1" applyBorder="1" applyAlignment="1">
      <alignment horizontal="center" vertical="center"/>
    </xf>
    <xf numFmtId="0" fontId="18" fillId="0" borderId="43" xfId="317" applyNumberFormat="1" applyFont="1" applyBorder="1" applyAlignment="1">
      <alignment horizontal="center" vertical="center"/>
    </xf>
    <xf numFmtId="0" fontId="0" fillId="0" borderId="47" xfId="317" applyNumberFormat="1" applyFont="1" applyBorder="1" applyAlignment="1">
      <alignment horizontal="center" vertical="center"/>
    </xf>
    <xf numFmtId="0" fontId="18" fillId="0" borderId="47" xfId="317" applyNumberFormat="1" applyFont="1" applyBorder="1" applyAlignment="1">
      <alignment horizontal="center" vertical="center"/>
    </xf>
    <xf numFmtId="0" fontId="18" fillId="0" borderId="48" xfId="317" applyNumberFormat="1" applyFont="1" applyBorder="1" applyAlignment="1">
      <alignment horizontal="center" vertical="center"/>
    </xf>
    <xf numFmtId="0" fontId="18" fillId="0" borderId="46" xfId="317" applyNumberFormat="1" applyFont="1" applyBorder="1" applyAlignment="1">
      <alignment horizontal="center" vertical="center" wrapText="1"/>
    </xf>
    <xf numFmtId="0" fontId="18" fillId="0" borderId="47" xfId="317" applyNumberFormat="1" applyFont="1" applyBorder="1" applyAlignment="1">
      <alignment horizontal="center" vertical="center" wrapText="1"/>
    </xf>
    <xf numFmtId="0" fontId="18" fillId="0" borderId="48" xfId="317" applyNumberFormat="1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28" xfId="0" applyBorder="1" applyAlignment="1">
      <alignment horizontal="center"/>
    </xf>
    <xf numFmtId="0" fontId="29" fillId="5" borderId="80" xfId="0" applyFont="1" applyFill="1" applyBorder="1" applyAlignment="1">
      <alignment horizontal="center" vertical="center"/>
    </xf>
    <xf numFmtId="0" fontId="29" fillId="5" borderId="81" xfId="0" applyFont="1" applyFill="1" applyBorder="1" applyAlignment="1">
      <alignment horizontal="center" vertical="center"/>
    </xf>
    <xf numFmtId="0" fontId="40" fillId="5" borderId="0" xfId="0" applyFont="1" applyFill="1" applyAlignment="1">
      <alignment horizontal="center" vertical="center"/>
    </xf>
    <xf numFmtId="0" fontId="23" fillId="5" borderId="17" xfId="0" applyFont="1" applyFill="1" applyBorder="1" applyAlignment="1">
      <alignment horizontal="left" vertical="center"/>
    </xf>
    <xf numFmtId="0" fontId="23" fillId="5" borderId="14" xfId="0" applyFont="1" applyFill="1" applyBorder="1" applyAlignment="1">
      <alignment horizontal="left" vertical="center"/>
    </xf>
    <xf numFmtId="0" fontId="23" fillId="5" borderId="28" xfId="0" applyFont="1" applyFill="1" applyBorder="1" applyAlignment="1">
      <alignment horizontal="left" vertical="center"/>
    </xf>
    <xf numFmtId="0" fontId="23" fillId="5" borderId="17" xfId="0" applyFont="1" applyFill="1" applyBorder="1" applyAlignment="1">
      <alignment horizontal="center" vertical="center"/>
    </xf>
    <xf numFmtId="0" fontId="23" fillId="5" borderId="28" xfId="0" applyFont="1" applyFill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8" xfId="0" applyBorder="1" applyAlignment="1">
      <alignment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0" fillId="0" borderId="17" xfId="0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26" fillId="0" borderId="10" xfId="317" applyNumberFormat="1" applyFont="1" applyBorder="1" applyAlignment="1">
      <alignment horizontal="center" vertical="center"/>
    </xf>
    <xf numFmtId="0" fontId="86" fillId="0" borderId="10" xfId="317" applyNumberFormat="1" applyFont="1" applyBorder="1" applyAlignment="1">
      <alignment horizontal="center" vertical="center"/>
    </xf>
    <xf numFmtId="0" fontId="40" fillId="5" borderId="5" xfId="0" applyFont="1" applyFill="1" applyBorder="1" applyAlignment="1">
      <alignment horizontal="center" vertical="center"/>
    </xf>
    <xf numFmtId="0" fontId="40" fillId="5" borderId="17" xfId="0" applyFont="1" applyFill="1" applyBorder="1" applyAlignment="1">
      <alignment horizontal="center" vertical="center"/>
    </xf>
    <xf numFmtId="0" fontId="40" fillId="5" borderId="17" xfId="0" applyFont="1" applyFill="1" applyBorder="1" applyAlignment="1">
      <alignment horizontal="center" vertical="center" wrapText="1"/>
    </xf>
    <xf numFmtId="0" fontId="40" fillId="5" borderId="28" xfId="0" applyFont="1" applyFill="1" applyBorder="1" applyAlignment="1">
      <alignment horizontal="center" vertical="center" wrapText="1"/>
    </xf>
    <xf numFmtId="0" fontId="40" fillId="5" borderId="14" xfId="0" applyFont="1" applyFill="1" applyBorder="1" applyAlignment="1">
      <alignment horizontal="center" vertical="center"/>
    </xf>
    <xf numFmtId="0" fontId="40" fillId="5" borderId="28" xfId="0" applyFont="1" applyFill="1" applyBorder="1" applyAlignment="1">
      <alignment horizontal="center" vertical="center"/>
    </xf>
    <xf numFmtId="0" fontId="54" fillId="0" borderId="56" xfId="317" applyNumberFormat="1" applyFont="1" applyBorder="1" applyAlignment="1">
      <alignment horizontal="center" vertical="center"/>
    </xf>
    <xf numFmtId="0" fontId="54" fillId="0" borderId="56" xfId="317" applyNumberFormat="1" applyFont="1" applyBorder="1" applyAlignment="1">
      <alignment horizontal="center" vertical="center" wrapText="1"/>
    </xf>
    <xf numFmtId="0" fontId="24" fillId="0" borderId="5" xfId="317" applyNumberFormat="1" applyFont="1" applyBorder="1" applyAlignment="1">
      <alignment horizontal="center" vertical="center"/>
    </xf>
    <xf numFmtId="0" fontId="54" fillId="0" borderId="5" xfId="317" applyNumberFormat="1" applyFont="1" applyBorder="1" applyAlignment="1">
      <alignment horizontal="center" vertical="center" wrapText="1"/>
    </xf>
    <xf numFmtId="0" fontId="38" fillId="0" borderId="0" xfId="317" applyNumberFormat="1" applyFont="1" applyAlignment="1">
      <alignment horizontal="left" vertical="center"/>
    </xf>
    <xf numFmtId="0" fontId="18" fillId="0" borderId="0" xfId="317" applyNumberFormat="1" applyFont="1" applyAlignment="1">
      <alignment horizontal="left" vertical="center"/>
    </xf>
    <xf numFmtId="0" fontId="25" fillId="0" borderId="5" xfId="317" applyNumberFormat="1" applyFont="1" applyBorder="1" applyAlignment="1">
      <alignment horizontal="center" vertical="center"/>
    </xf>
  </cellXfs>
  <cellStyles count="707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Besuchter Hyperlink" xfId="354" builtinId="9" hidden="1"/>
    <cellStyle name="Besuchter Hyperlink" xfId="356" builtinId="9" hidden="1"/>
    <cellStyle name="Besuchter Hyperlink" xfId="358" builtinId="9" hidden="1"/>
    <cellStyle name="Besuchter Hyperlink" xfId="360" builtinId="9" hidden="1"/>
    <cellStyle name="Besuchter Hyperlink" xfId="362" builtinId="9" hidden="1"/>
    <cellStyle name="Besuchter Hyperlink" xfId="364" builtinId="9" hidden="1"/>
    <cellStyle name="Besuchter Hyperlink" xfId="366" builtinId="9" hidden="1"/>
    <cellStyle name="Besuchter Hyperlink" xfId="368" builtinId="9" hidden="1"/>
    <cellStyle name="Besuchter Hyperlink" xfId="370" builtinId="9" hidden="1"/>
    <cellStyle name="Besuchter Hyperlink" xfId="372" builtinId="9" hidden="1"/>
    <cellStyle name="Besuchter Hyperlink" xfId="374" builtinId="9" hidden="1"/>
    <cellStyle name="Besuchter Hyperlink" xfId="376" builtinId="9" hidden="1"/>
    <cellStyle name="Besuchter Hyperlink" xfId="378" builtinId="9" hidden="1"/>
    <cellStyle name="Besuchter Hyperlink" xfId="380" builtinId="9" hidden="1"/>
    <cellStyle name="Besuchter Hyperlink" xfId="382" builtinId="9" hidden="1"/>
    <cellStyle name="Besuchter Hyperlink" xfId="384" builtinId="9" hidden="1"/>
    <cellStyle name="Besuchter Hyperlink" xfId="386" builtinId="9" hidden="1"/>
    <cellStyle name="Besuchter Hyperlink" xfId="388" builtinId="9" hidden="1"/>
    <cellStyle name="Besuchter Hyperlink" xfId="390" builtinId="9" hidden="1"/>
    <cellStyle name="Besuchter Hyperlink" xfId="392" builtinId="9" hidden="1"/>
    <cellStyle name="Besuchter Hyperlink" xfId="394" builtinId="9" hidden="1"/>
    <cellStyle name="Besuchter Hyperlink" xfId="396" builtinId="9" hidden="1"/>
    <cellStyle name="Besuchter Hyperlink" xfId="398" builtinId="9" hidden="1"/>
    <cellStyle name="Besuchter Hyperlink" xfId="400" builtinId="9" hidden="1"/>
    <cellStyle name="Besuchter Hyperlink" xfId="402" builtinId="9" hidden="1"/>
    <cellStyle name="Besuchter Hyperlink" xfId="404" builtinId="9" hidden="1"/>
    <cellStyle name="Besuchter Hyperlink" xfId="406" builtinId="9" hidden="1"/>
    <cellStyle name="Besuchter Hyperlink" xfId="408" builtinId="9" hidden="1"/>
    <cellStyle name="Besuchter Hyperlink" xfId="410" builtinId="9" hidden="1"/>
    <cellStyle name="Besuchter Hyperlink" xfId="412" builtinId="9" hidden="1"/>
    <cellStyle name="Besuchter Hyperlink" xfId="414" builtinId="9" hidden="1"/>
    <cellStyle name="Besuchter Hyperlink" xfId="416" builtinId="9" hidden="1"/>
    <cellStyle name="Besuchter Hyperlink" xfId="418" builtinId="9" hidden="1"/>
    <cellStyle name="Besuchter Hyperlink" xfId="420" builtinId="9" hidden="1"/>
    <cellStyle name="Besuchter Hyperlink" xfId="422" builtinId="9" hidden="1"/>
    <cellStyle name="Besuchter Hyperlink" xfId="424" builtinId="9" hidden="1"/>
    <cellStyle name="Besuchter Hyperlink" xfId="426" builtinId="9" hidden="1"/>
    <cellStyle name="Besuchter Hyperlink" xfId="428" builtinId="9" hidden="1"/>
    <cellStyle name="Besuchter Hyperlink" xfId="430" builtinId="9" hidden="1"/>
    <cellStyle name="Besuchter Hyperlink" xfId="432" builtinId="9" hidden="1"/>
    <cellStyle name="Besuchter Hyperlink" xfId="434" builtinId="9" hidden="1"/>
    <cellStyle name="Besuchter Hyperlink" xfId="436" builtinId="9" hidden="1"/>
    <cellStyle name="Besuchter Hyperlink" xfId="438" builtinId="9" hidden="1"/>
    <cellStyle name="Besuchter Hyperlink" xfId="440" builtinId="9" hidden="1"/>
    <cellStyle name="Besuchter Hyperlink" xfId="442" builtinId="9" hidden="1"/>
    <cellStyle name="Besuchter Hyperlink" xfId="444" builtinId="9" hidden="1"/>
    <cellStyle name="Besuchter Hyperlink" xfId="446" builtinId="9" hidden="1"/>
    <cellStyle name="Besuchter Hyperlink" xfId="448" builtinId="9" hidden="1"/>
    <cellStyle name="Besuchter Hyperlink" xfId="450" builtinId="9" hidden="1"/>
    <cellStyle name="Besuchter Hyperlink" xfId="452" builtinId="9" hidden="1"/>
    <cellStyle name="Besuchter Hyperlink" xfId="454" builtinId="9" hidden="1"/>
    <cellStyle name="Besuchter Hyperlink" xfId="456" builtinId="9" hidden="1"/>
    <cellStyle name="Besuchter Hyperlink" xfId="458" builtinId="9" hidden="1"/>
    <cellStyle name="Besuchter Hyperlink" xfId="460" builtinId="9" hidden="1"/>
    <cellStyle name="Besuchter Hyperlink" xfId="462" builtinId="9" hidden="1"/>
    <cellStyle name="Besuchter Hyperlink" xfId="464" builtinId="9" hidden="1"/>
    <cellStyle name="Besuchter Hyperlink" xfId="466" builtinId="9" hidden="1"/>
    <cellStyle name="Besuchter Hyperlink" xfId="468" builtinId="9" hidden="1"/>
    <cellStyle name="Besuchter Hyperlink" xfId="470" builtinId="9" hidden="1"/>
    <cellStyle name="Besuchter Hyperlink" xfId="472" builtinId="9" hidden="1"/>
    <cellStyle name="Besuchter Hyperlink" xfId="474" builtinId="9" hidden="1"/>
    <cellStyle name="Besuchter Hyperlink" xfId="476" builtinId="9" hidden="1"/>
    <cellStyle name="Besuchter Hyperlink" xfId="478" builtinId="9" hidden="1"/>
    <cellStyle name="Besuchter Hyperlink" xfId="480" builtinId="9" hidden="1"/>
    <cellStyle name="Besuchter Hyperlink" xfId="482" builtinId="9" hidden="1"/>
    <cellStyle name="Besuchter Hyperlink" xfId="484" builtinId="9" hidden="1"/>
    <cellStyle name="Besuchter Hyperlink" xfId="486" builtinId="9" hidden="1"/>
    <cellStyle name="Besuchter Hyperlink" xfId="488" builtinId="9" hidden="1"/>
    <cellStyle name="Besuchter Hyperlink" xfId="490" builtinId="9" hidden="1"/>
    <cellStyle name="Besuchter Hyperlink" xfId="492" builtinId="9" hidden="1"/>
    <cellStyle name="Besuchter Hyperlink" xfId="494" builtinId="9" hidden="1"/>
    <cellStyle name="Besuchter Hyperlink" xfId="496" builtinId="9" hidden="1"/>
    <cellStyle name="Besuchter Hyperlink" xfId="498" builtinId="9" hidden="1"/>
    <cellStyle name="Besuchter Hyperlink" xfId="500" builtinId="9" hidden="1"/>
    <cellStyle name="Besuchter Hyperlink" xfId="502" builtinId="9" hidden="1"/>
    <cellStyle name="Besuchter Hyperlink" xfId="504" builtinId="9" hidden="1"/>
    <cellStyle name="Besuchter Hyperlink" xfId="506" builtinId="9" hidden="1"/>
    <cellStyle name="Besuchter Hyperlink" xfId="508" builtinId="9" hidden="1"/>
    <cellStyle name="Besuchter Hyperlink" xfId="510" builtinId="9" hidden="1"/>
    <cellStyle name="Besuchter Hyperlink" xfId="512" builtinId="9" hidden="1"/>
    <cellStyle name="Besuchter Hyperlink" xfId="514" builtinId="9" hidden="1"/>
    <cellStyle name="Besuchter Hyperlink" xfId="516" builtinId="9" hidden="1"/>
    <cellStyle name="Besuchter Hyperlink" xfId="518" builtinId="9" hidden="1"/>
    <cellStyle name="Besuchter Hyperlink" xfId="520" builtinId="9" hidden="1"/>
    <cellStyle name="Besuchter Hyperlink" xfId="522" builtinId="9" hidden="1"/>
    <cellStyle name="Besuchter Hyperlink" xfId="524" builtinId="9" hidden="1"/>
    <cellStyle name="Besuchter Hyperlink" xfId="526" builtinId="9" hidden="1"/>
    <cellStyle name="Besuchter Hyperlink" xfId="528" builtinId="9" hidden="1"/>
    <cellStyle name="Besuchter Hyperlink" xfId="530" builtinId="9" hidden="1"/>
    <cellStyle name="Besuchter Hyperlink" xfId="532" builtinId="9" hidden="1"/>
    <cellStyle name="Besuchter Hyperlink" xfId="534" builtinId="9" hidden="1"/>
    <cellStyle name="Besuchter Hyperlink" xfId="536" builtinId="9" hidden="1"/>
    <cellStyle name="Besuchter Hyperlink" xfId="538" builtinId="9" hidden="1"/>
    <cellStyle name="Besuchter Hyperlink" xfId="540" builtinId="9" hidden="1"/>
    <cellStyle name="Besuchter Hyperlink" xfId="542" builtinId="9" hidden="1"/>
    <cellStyle name="Besuchter Hyperlink" xfId="544" builtinId="9" hidden="1"/>
    <cellStyle name="Besuchter Hyperlink" xfId="546" builtinId="9" hidden="1"/>
    <cellStyle name="Besuchter Hyperlink" xfId="548" builtinId="9" hidden="1"/>
    <cellStyle name="Besuchter Hyperlink" xfId="550" builtinId="9" hidden="1"/>
    <cellStyle name="Besuchter Hyperlink" xfId="552" builtinId="9" hidden="1"/>
    <cellStyle name="Besuchter Hyperlink" xfId="554" builtinId="9" hidden="1"/>
    <cellStyle name="Besuchter Hyperlink" xfId="556" builtinId="9" hidden="1"/>
    <cellStyle name="Besuchter Hyperlink" xfId="558" builtinId="9" hidden="1"/>
    <cellStyle name="Besuchter Hyperlink" xfId="560" builtinId="9" hidden="1"/>
    <cellStyle name="Besuchter Hyperlink" xfId="562" builtinId="9" hidden="1"/>
    <cellStyle name="Besuchter Hyperlink" xfId="564" builtinId="9" hidden="1"/>
    <cellStyle name="Besuchter Hyperlink" xfId="566" builtinId="9" hidden="1"/>
    <cellStyle name="Besuchter Hyperlink" xfId="568" builtinId="9" hidden="1"/>
    <cellStyle name="Besuchter Hyperlink" xfId="570" builtinId="9" hidden="1"/>
    <cellStyle name="Besuchter Hyperlink" xfId="572" builtinId="9" hidden="1"/>
    <cellStyle name="Besuchter Hyperlink" xfId="574" builtinId="9" hidden="1"/>
    <cellStyle name="Besuchter Hyperlink" xfId="576" builtinId="9" hidden="1"/>
    <cellStyle name="Besuchter Hyperlink" xfId="578" builtinId="9" hidden="1"/>
    <cellStyle name="Besuchter Hyperlink" xfId="580" builtinId="9" hidden="1"/>
    <cellStyle name="Besuchter Hyperlink" xfId="582" builtinId="9" hidden="1"/>
    <cellStyle name="Besuchter Hyperlink" xfId="584" builtinId="9" hidden="1"/>
    <cellStyle name="Besuchter Hyperlink" xfId="586" builtinId="9" hidden="1"/>
    <cellStyle name="Besuchter Hyperlink" xfId="588" builtinId="9" hidden="1"/>
    <cellStyle name="Besuchter Hyperlink" xfId="590" builtinId="9" hidden="1"/>
    <cellStyle name="Besuchter Hyperlink" xfId="592" builtinId="9" hidden="1"/>
    <cellStyle name="Besuchter Hyperlink" xfId="594" builtinId="9" hidden="1"/>
    <cellStyle name="Besuchter Hyperlink" xfId="596" builtinId="9" hidden="1"/>
    <cellStyle name="Besuchter Hyperlink" xfId="598" builtinId="9" hidden="1"/>
    <cellStyle name="Besuchter Hyperlink" xfId="600" builtinId="9" hidden="1"/>
    <cellStyle name="Besuchter Hyperlink" xfId="602" builtinId="9" hidden="1"/>
    <cellStyle name="Besuchter Hyperlink" xfId="604" builtinId="9" hidden="1"/>
    <cellStyle name="Besuchter Hyperlink" xfId="606" builtinId="9" hidden="1"/>
    <cellStyle name="Besuchter Hyperlink" xfId="608" builtinId="9" hidden="1"/>
    <cellStyle name="Besuchter Hyperlink" xfId="610" builtinId="9" hidden="1"/>
    <cellStyle name="Besuchter Hyperlink" xfId="612" builtinId="9" hidden="1"/>
    <cellStyle name="Besuchter Hyperlink" xfId="614" builtinId="9" hidden="1"/>
    <cellStyle name="Besuchter Hyperlink" xfId="616" builtinId="9" hidden="1"/>
    <cellStyle name="Besuchter Hyperlink" xfId="618" builtinId="9" hidden="1"/>
    <cellStyle name="Besuchter Hyperlink" xfId="620" builtinId="9" hidden="1"/>
    <cellStyle name="Besuchter Hyperlink" xfId="622" builtinId="9" hidden="1"/>
    <cellStyle name="Besuchter Hyperlink" xfId="624" builtinId="9" hidden="1"/>
    <cellStyle name="Besuchter Hyperlink" xfId="626" builtinId="9" hidden="1"/>
    <cellStyle name="Besuchter Hyperlink" xfId="628" builtinId="9" hidden="1"/>
    <cellStyle name="Besuchter Hyperlink" xfId="630" builtinId="9" hidden="1"/>
    <cellStyle name="Besuchter Hyperlink" xfId="632" builtinId="9" hidden="1"/>
    <cellStyle name="Besuchter Hyperlink" xfId="634" builtinId="9" hidden="1"/>
    <cellStyle name="Besuchter Hyperlink" xfId="636" builtinId="9" hidden="1"/>
    <cellStyle name="Besuchter Hyperlink" xfId="638" builtinId="9" hidden="1"/>
    <cellStyle name="Besuchter Hyperlink" xfId="640" builtinId="9" hidden="1"/>
    <cellStyle name="Besuchter Hyperlink" xfId="642" builtinId="9" hidden="1"/>
    <cellStyle name="Besuchter Hyperlink" xfId="644" builtinId="9" hidden="1"/>
    <cellStyle name="Besuchter Hyperlink" xfId="646" builtinId="9" hidden="1"/>
    <cellStyle name="Besuchter Hyperlink" xfId="648" builtinId="9" hidden="1"/>
    <cellStyle name="Besuchter Hyperlink" xfId="650" builtinId="9" hidden="1"/>
    <cellStyle name="Besuchter Hyperlink" xfId="652" builtinId="9" hidden="1"/>
    <cellStyle name="Besuchter Hyperlink" xfId="654" builtinId="9" hidden="1"/>
    <cellStyle name="Besuchter Hyperlink" xfId="656" builtinId="9" hidden="1"/>
    <cellStyle name="Besuchter Hyperlink" xfId="658" builtinId="9" hidden="1"/>
    <cellStyle name="Besuchter Hyperlink" xfId="660" builtinId="9" hidden="1"/>
    <cellStyle name="Besuchter Hyperlink" xfId="662" builtinId="9" hidden="1"/>
    <cellStyle name="Besuchter Hyperlink" xfId="664" builtinId="9" hidden="1"/>
    <cellStyle name="Besuchter Hyperlink" xfId="666" builtinId="9" hidden="1"/>
    <cellStyle name="Besuchter Hyperlink" xfId="668" builtinId="9" hidden="1"/>
    <cellStyle name="Besuchter Hyperlink" xfId="670" builtinId="9" hidden="1"/>
    <cellStyle name="Besuchter Hyperlink" xfId="672" builtinId="9" hidden="1"/>
    <cellStyle name="Besuchter Hyperlink" xfId="674" builtinId="9" hidden="1"/>
    <cellStyle name="Besuchter Hyperlink" xfId="676" builtinId="9" hidden="1"/>
    <cellStyle name="Besuchter Hyperlink" xfId="678" builtinId="9" hidden="1"/>
    <cellStyle name="Besuchter Hyperlink" xfId="680" builtinId="9" hidden="1"/>
    <cellStyle name="Besuchter Hyperlink" xfId="682" builtinId="9" hidden="1"/>
    <cellStyle name="Besuchter Hyperlink" xfId="684" builtinId="9" hidden="1"/>
    <cellStyle name="Besuchter Hyperlink" xfId="686" builtinId="9" hidden="1"/>
    <cellStyle name="Besuchter Hyperlink" xfId="688" builtinId="9" hidden="1"/>
    <cellStyle name="Besuchter Hyperlink" xfId="690" builtinId="9" hidden="1"/>
    <cellStyle name="Besuchter Hyperlink" xfId="694" builtinId="9" hidden="1"/>
    <cellStyle name="Besuchter Hyperlink" xfId="696" builtinId="9" hidden="1"/>
    <cellStyle name="Besuchter Hyperlink" xfId="698" builtinId="9" hidden="1"/>
    <cellStyle name="Besuchter Hyperlink" xfId="700" builtinId="9" hidden="1"/>
    <cellStyle name="Besuchter Hyperlink" xfId="702" builtinId="9" hidden="1"/>
    <cellStyle name="Currency 2" xfId="318" xr:uid="{00000000-0005-0000-0000-000000000000}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Link" xfId="431" builtinId="8" hidden="1"/>
    <cellStyle name="Link" xfId="433" builtinId="8" hidden="1"/>
    <cellStyle name="Link" xfId="435" builtinId="8" hidden="1"/>
    <cellStyle name="Link" xfId="437" builtinId="8" hidden="1"/>
    <cellStyle name="Link" xfId="439" builtinId="8" hidden="1"/>
    <cellStyle name="Link" xfId="441" builtinId="8" hidden="1"/>
    <cellStyle name="Link" xfId="443" builtinId="8" hidden="1"/>
    <cellStyle name="Link" xfId="445" builtinId="8" hidden="1"/>
    <cellStyle name="Link" xfId="447" builtinId="8" hidden="1"/>
    <cellStyle name="Link" xfId="449" builtinId="8" hidden="1"/>
    <cellStyle name="Link" xfId="451" builtinId="8" hidden="1"/>
    <cellStyle name="Link" xfId="453" builtinId="8" hidden="1"/>
    <cellStyle name="Link" xfId="455" builtinId="8" hidden="1"/>
    <cellStyle name="Link" xfId="457" builtinId="8" hidden="1"/>
    <cellStyle name="Link" xfId="459" builtinId="8" hidden="1"/>
    <cellStyle name="Link" xfId="461" builtinId="8" hidden="1"/>
    <cellStyle name="Link" xfId="463" builtinId="8" hidden="1"/>
    <cellStyle name="Link" xfId="465" builtinId="8" hidden="1"/>
    <cellStyle name="Link" xfId="467" builtinId="8" hidden="1"/>
    <cellStyle name="Link" xfId="469" builtinId="8" hidden="1"/>
    <cellStyle name="Link" xfId="471" builtinId="8" hidden="1"/>
    <cellStyle name="Link" xfId="473" builtinId="8" hidden="1"/>
    <cellStyle name="Link" xfId="475" builtinId="8" hidden="1"/>
    <cellStyle name="Link" xfId="477" builtinId="8" hidden="1"/>
    <cellStyle name="Link" xfId="479" builtinId="8" hidden="1"/>
    <cellStyle name="Link" xfId="481" builtinId="8" hidden="1"/>
    <cellStyle name="Link" xfId="483" builtinId="8" hidden="1"/>
    <cellStyle name="Link" xfId="485" builtinId="8" hidden="1"/>
    <cellStyle name="Link" xfId="487" builtinId="8" hidden="1"/>
    <cellStyle name="Link" xfId="489" builtinId="8" hidden="1"/>
    <cellStyle name="Link" xfId="491" builtinId="8" hidden="1"/>
    <cellStyle name="Link" xfId="493" builtinId="8" hidden="1"/>
    <cellStyle name="Link" xfId="495" builtinId="8" hidden="1"/>
    <cellStyle name="Link" xfId="497" builtinId="8" hidden="1"/>
    <cellStyle name="Link" xfId="499" builtinId="8" hidden="1"/>
    <cellStyle name="Link" xfId="501" builtinId="8" hidden="1"/>
    <cellStyle name="Link" xfId="503" builtinId="8" hidden="1"/>
    <cellStyle name="Link" xfId="505" builtinId="8" hidden="1"/>
    <cellStyle name="Link" xfId="507" builtinId="8" hidden="1"/>
    <cellStyle name="Link" xfId="509" builtinId="8" hidden="1"/>
    <cellStyle name="Link" xfId="511" builtinId="8" hidden="1"/>
    <cellStyle name="Link" xfId="513" builtinId="8" hidden="1"/>
    <cellStyle name="Link" xfId="515" builtinId="8" hidden="1"/>
    <cellStyle name="Link" xfId="517" builtinId="8" hidden="1"/>
    <cellStyle name="Link" xfId="519" builtinId="8" hidden="1"/>
    <cellStyle name="Link" xfId="521" builtinId="8" hidden="1"/>
    <cellStyle name="Link" xfId="523" builtinId="8" hidden="1"/>
    <cellStyle name="Link" xfId="525" builtinId="8" hidden="1"/>
    <cellStyle name="Link" xfId="527" builtinId="8" hidden="1"/>
    <cellStyle name="Link" xfId="529" builtinId="8" hidden="1"/>
    <cellStyle name="Link" xfId="531" builtinId="8" hidden="1"/>
    <cellStyle name="Link" xfId="533" builtinId="8" hidden="1"/>
    <cellStyle name="Link" xfId="535" builtinId="8" hidden="1"/>
    <cellStyle name="Link" xfId="537" builtinId="8" hidden="1"/>
    <cellStyle name="Link" xfId="539" builtinId="8" hidden="1"/>
    <cellStyle name="Link" xfId="541" builtinId="8" hidden="1"/>
    <cellStyle name="Link" xfId="543" builtinId="8" hidden="1"/>
    <cellStyle name="Link" xfId="545" builtinId="8" hidden="1"/>
    <cellStyle name="Link" xfId="547" builtinId="8" hidden="1"/>
    <cellStyle name="Link" xfId="549" builtinId="8" hidden="1"/>
    <cellStyle name="Link" xfId="551" builtinId="8" hidden="1"/>
    <cellStyle name="Link" xfId="553" builtinId="8" hidden="1"/>
    <cellStyle name="Link" xfId="555" builtinId="8" hidden="1"/>
    <cellStyle name="Link" xfId="557" builtinId="8" hidden="1"/>
    <cellStyle name="Link" xfId="559" builtinId="8" hidden="1"/>
    <cellStyle name="Link" xfId="561" builtinId="8" hidden="1"/>
    <cellStyle name="Link" xfId="563" builtinId="8" hidden="1"/>
    <cellStyle name="Link" xfId="565" builtinId="8" hidden="1"/>
    <cellStyle name="Link" xfId="567" builtinId="8" hidden="1"/>
    <cellStyle name="Link" xfId="569" builtinId="8" hidden="1"/>
    <cellStyle name="Link" xfId="571" builtinId="8" hidden="1"/>
    <cellStyle name="Link" xfId="573" builtinId="8" hidden="1"/>
    <cellStyle name="Link" xfId="575" builtinId="8" hidden="1"/>
    <cellStyle name="Link" xfId="577" builtinId="8" hidden="1"/>
    <cellStyle name="Link" xfId="579" builtinId="8" hidden="1"/>
    <cellStyle name="Link" xfId="581" builtinId="8" hidden="1"/>
    <cellStyle name="Link" xfId="583" builtinId="8" hidden="1"/>
    <cellStyle name="Link" xfId="585" builtinId="8" hidden="1"/>
    <cellStyle name="Link" xfId="587" builtinId="8" hidden="1"/>
    <cellStyle name="Link" xfId="589" builtinId="8" hidden="1"/>
    <cellStyle name="Link" xfId="591" builtinId="8" hidden="1"/>
    <cellStyle name="Link" xfId="593" builtinId="8" hidden="1"/>
    <cellStyle name="Link" xfId="595" builtinId="8" hidden="1"/>
    <cellStyle name="Link" xfId="597" builtinId="8" hidden="1"/>
    <cellStyle name="Link" xfId="599" builtinId="8" hidden="1"/>
    <cellStyle name="Link" xfId="601" builtinId="8" hidden="1"/>
    <cellStyle name="Link" xfId="603" builtinId="8" hidden="1"/>
    <cellStyle name="Link" xfId="605" builtinId="8" hidden="1"/>
    <cellStyle name="Link" xfId="607" builtinId="8" hidden="1"/>
    <cellStyle name="Link" xfId="609" builtinId="8" hidden="1"/>
    <cellStyle name="Link" xfId="611" builtinId="8" hidden="1"/>
    <cellStyle name="Link" xfId="613" builtinId="8" hidden="1"/>
    <cellStyle name="Link" xfId="615" builtinId="8" hidden="1"/>
    <cellStyle name="Link" xfId="617" builtinId="8" hidden="1"/>
    <cellStyle name="Link" xfId="619" builtinId="8" hidden="1"/>
    <cellStyle name="Link" xfId="621" builtinId="8" hidden="1"/>
    <cellStyle name="Link" xfId="623" builtinId="8" hidden="1"/>
    <cellStyle name="Link" xfId="625" builtinId="8" hidden="1"/>
    <cellStyle name="Link" xfId="627" builtinId="8" hidden="1"/>
    <cellStyle name="Link" xfId="629" builtinId="8" hidden="1"/>
    <cellStyle name="Link" xfId="631" builtinId="8" hidden="1"/>
    <cellStyle name="Link" xfId="633" builtinId="8" hidden="1"/>
    <cellStyle name="Link" xfId="635" builtinId="8" hidden="1"/>
    <cellStyle name="Link" xfId="637" builtinId="8" hidden="1"/>
    <cellStyle name="Link" xfId="639" builtinId="8" hidden="1"/>
    <cellStyle name="Link" xfId="641" builtinId="8" hidden="1"/>
    <cellStyle name="Link" xfId="643" builtinId="8" hidden="1"/>
    <cellStyle name="Link" xfId="645" builtinId="8" hidden="1"/>
    <cellStyle name="Link" xfId="647" builtinId="8" hidden="1"/>
    <cellStyle name="Link" xfId="649" builtinId="8" hidden="1"/>
    <cellStyle name="Link" xfId="651" builtinId="8" hidden="1"/>
    <cellStyle name="Link" xfId="653" builtinId="8" hidden="1"/>
    <cellStyle name="Link" xfId="655" builtinId="8" hidden="1"/>
    <cellStyle name="Link" xfId="657" builtinId="8" hidden="1"/>
    <cellStyle name="Link" xfId="659" builtinId="8" hidden="1"/>
    <cellStyle name="Link" xfId="661" builtinId="8" hidden="1"/>
    <cellStyle name="Link" xfId="663" builtinId="8" hidden="1"/>
    <cellStyle name="Link" xfId="665" builtinId="8" hidden="1"/>
    <cellStyle name="Link" xfId="667" builtinId="8" hidden="1"/>
    <cellStyle name="Link" xfId="669" builtinId="8" hidden="1"/>
    <cellStyle name="Link" xfId="671" builtinId="8" hidden="1"/>
    <cellStyle name="Link" xfId="673" builtinId="8" hidden="1"/>
    <cellStyle name="Link" xfId="675" builtinId="8" hidden="1"/>
    <cellStyle name="Link" xfId="677" builtinId="8" hidden="1"/>
    <cellStyle name="Link" xfId="679" builtinId="8" hidden="1"/>
    <cellStyle name="Link" xfId="681" builtinId="8" hidden="1"/>
    <cellStyle name="Link" xfId="683" builtinId="8" hidden="1"/>
    <cellStyle name="Link" xfId="685" builtinId="8" hidden="1"/>
    <cellStyle name="Link" xfId="687" builtinId="8" hidden="1"/>
    <cellStyle name="Link" xfId="689" builtinId="8" hidden="1"/>
    <cellStyle name="Link" xfId="693" builtinId="8" hidden="1"/>
    <cellStyle name="Link" xfId="695" builtinId="8" hidden="1"/>
    <cellStyle name="Link" xfId="697" builtinId="8" hidden="1"/>
    <cellStyle name="Link" xfId="699" builtinId="8" hidden="1"/>
    <cellStyle name="Link" xfId="701" builtinId="8" hidden="1"/>
    <cellStyle name="Navadno 2" xfId="704" xr:uid="{2CA44EF3-A533-474B-B666-D04AAB8F131A}"/>
    <cellStyle name="Navadno 2 2" xfId="706" xr:uid="{67C59153-3716-4FDE-97A1-63AF3B2E4C4C}"/>
    <cellStyle name="Normal 2" xfId="317" xr:uid="{00000000-0005-0000-0000-00005F010000}"/>
    <cellStyle name="Normal 2 2" xfId="705" xr:uid="{78C29F1D-B65E-4429-870C-9775089D1F69}"/>
    <cellStyle name="Prozent" xfId="692" builtinId="5"/>
    <cellStyle name="Schlecht" xfId="703" builtinId="27"/>
    <cellStyle name="Standard" xfId="0" builtinId="0"/>
    <cellStyle name="Währung" xfId="691" builtinId="4"/>
  </cellStyles>
  <dxfs count="234"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</dxf>
    <dxf>
      <font>
        <color theme="0"/>
      </font>
      <fill>
        <patternFill>
          <bgColor rgb="FFC21AA0"/>
        </patternFill>
      </fill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A6A6A6"/>
        </patternFill>
      </fill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</dxf>
    <dxf>
      <fill>
        <patternFill>
          <bgColor rgb="FFE26E0E"/>
        </patternFill>
      </fill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887DE"/>
        </patternFill>
      </fill>
    </dxf>
    <dxf>
      <font>
        <color theme="0"/>
      </font>
      <fill>
        <patternFill>
          <bgColor rgb="FF0887DE"/>
        </patternFill>
      </fill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4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4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4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81A7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81A7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81A7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9D9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2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825A3B"/>
      <color rgb="FF00CBD9"/>
      <color rgb="FF7030A0"/>
      <color rgb="FFFF61B4"/>
      <color rgb="FF57BC2E"/>
      <color rgb="FF0887DE"/>
      <color rgb="FFF6E726"/>
      <color rgb="FFC21AA0"/>
      <color rgb="FFA6A6A6"/>
      <color rgb="FFE26E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4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1.pn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60.jpeg"/><Relationship Id="rId21" Type="http://schemas.openxmlformats.org/officeDocument/2006/relationships/image" Target="../media/image2.jpeg"/><Relationship Id="rId42" Type="http://schemas.openxmlformats.org/officeDocument/2006/relationships/image" Target="../media/image85.png"/><Relationship Id="rId63" Type="http://schemas.openxmlformats.org/officeDocument/2006/relationships/image" Target="../media/image106.jpeg"/><Relationship Id="rId84" Type="http://schemas.openxmlformats.org/officeDocument/2006/relationships/image" Target="../media/image127.jpeg"/><Relationship Id="rId138" Type="http://schemas.openxmlformats.org/officeDocument/2006/relationships/image" Target="../media/image181.jpeg"/><Relationship Id="rId159" Type="http://schemas.openxmlformats.org/officeDocument/2006/relationships/image" Target="../media/image202.jpeg"/><Relationship Id="rId170" Type="http://schemas.openxmlformats.org/officeDocument/2006/relationships/image" Target="../media/image213.jpeg"/><Relationship Id="rId191" Type="http://schemas.openxmlformats.org/officeDocument/2006/relationships/image" Target="../media/image234.png"/><Relationship Id="rId205" Type="http://schemas.openxmlformats.org/officeDocument/2006/relationships/image" Target="../media/image248.jpeg"/><Relationship Id="rId226" Type="http://schemas.openxmlformats.org/officeDocument/2006/relationships/image" Target="../media/image1.png"/><Relationship Id="rId107" Type="http://schemas.openxmlformats.org/officeDocument/2006/relationships/image" Target="../media/image150.jpeg"/><Relationship Id="rId11" Type="http://schemas.openxmlformats.org/officeDocument/2006/relationships/image" Target="../media/image55.jpeg"/><Relationship Id="rId32" Type="http://schemas.openxmlformats.org/officeDocument/2006/relationships/image" Target="../media/image75.jpeg"/><Relationship Id="rId53" Type="http://schemas.openxmlformats.org/officeDocument/2006/relationships/image" Target="../media/image96.png"/><Relationship Id="rId74" Type="http://schemas.openxmlformats.org/officeDocument/2006/relationships/image" Target="../media/image117.jpeg"/><Relationship Id="rId128" Type="http://schemas.openxmlformats.org/officeDocument/2006/relationships/image" Target="../media/image171.jpeg"/><Relationship Id="rId149" Type="http://schemas.openxmlformats.org/officeDocument/2006/relationships/image" Target="../media/image192.jpeg"/><Relationship Id="rId5" Type="http://schemas.openxmlformats.org/officeDocument/2006/relationships/image" Target="../media/image49.jpeg"/><Relationship Id="rId95" Type="http://schemas.openxmlformats.org/officeDocument/2006/relationships/image" Target="../media/image138.jpeg"/><Relationship Id="rId160" Type="http://schemas.openxmlformats.org/officeDocument/2006/relationships/image" Target="../media/image203.jpeg"/><Relationship Id="rId181" Type="http://schemas.openxmlformats.org/officeDocument/2006/relationships/image" Target="../media/image224.jpeg"/><Relationship Id="rId216" Type="http://schemas.openxmlformats.org/officeDocument/2006/relationships/image" Target="../media/image259.jpeg"/><Relationship Id="rId22" Type="http://schemas.openxmlformats.org/officeDocument/2006/relationships/image" Target="../media/image65.jpeg"/><Relationship Id="rId43" Type="http://schemas.openxmlformats.org/officeDocument/2006/relationships/image" Target="../media/image86.png"/><Relationship Id="rId64" Type="http://schemas.openxmlformats.org/officeDocument/2006/relationships/image" Target="../media/image107.jpeg"/><Relationship Id="rId118" Type="http://schemas.openxmlformats.org/officeDocument/2006/relationships/image" Target="../media/image161.jpeg"/><Relationship Id="rId139" Type="http://schemas.openxmlformats.org/officeDocument/2006/relationships/image" Target="../media/image182.jpeg"/><Relationship Id="rId85" Type="http://schemas.openxmlformats.org/officeDocument/2006/relationships/image" Target="../media/image128.jpeg"/><Relationship Id="rId150" Type="http://schemas.openxmlformats.org/officeDocument/2006/relationships/image" Target="../media/image193.jpeg"/><Relationship Id="rId171" Type="http://schemas.openxmlformats.org/officeDocument/2006/relationships/image" Target="../media/image214.jpeg"/><Relationship Id="rId192" Type="http://schemas.openxmlformats.org/officeDocument/2006/relationships/image" Target="../media/image235.png"/><Relationship Id="rId206" Type="http://schemas.openxmlformats.org/officeDocument/2006/relationships/image" Target="../media/image249.jpeg"/><Relationship Id="rId227" Type="http://schemas.openxmlformats.org/officeDocument/2006/relationships/image" Target="../media/image44.png"/><Relationship Id="rId12" Type="http://schemas.openxmlformats.org/officeDocument/2006/relationships/image" Target="../media/image56.jpeg"/><Relationship Id="rId33" Type="http://schemas.openxmlformats.org/officeDocument/2006/relationships/image" Target="../media/image76.jpeg"/><Relationship Id="rId108" Type="http://schemas.openxmlformats.org/officeDocument/2006/relationships/image" Target="../media/image151.jpeg"/><Relationship Id="rId129" Type="http://schemas.openxmlformats.org/officeDocument/2006/relationships/image" Target="../media/image172.jpeg"/><Relationship Id="rId54" Type="http://schemas.openxmlformats.org/officeDocument/2006/relationships/image" Target="../media/image97.png"/><Relationship Id="rId75" Type="http://schemas.openxmlformats.org/officeDocument/2006/relationships/image" Target="../media/image118.jpeg"/><Relationship Id="rId96" Type="http://schemas.openxmlformats.org/officeDocument/2006/relationships/image" Target="../media/image139.jpeg"/><Relationship Id="rId140" Type="http://schemas.openxmlformats.org/officeDocument/2006/relationships/image" Target="../media/image183.jpeg"/><Relationship Id="rId161" Type="http://schemas.openxmlformats.org/officeDocument/2006/relationships/image" Target="../media/image204.jpeg"/><Relationship Id="rId182" Type="http://schemas.openxmlformats.org/officeDocument/2006/relationships/image" Target="../media/image225.png"/><Relationship Id="rId217" Type="http://schemas.openxmlformats.org/officeDocument/2006/relationships/image" Target="../media/image260.jpeg"/><Relationship Id="rId6" Type="http://schemas.openxmlformats.org/officeDocument/2006/relationships/image" Target="../media/image50.jpeg"/><Relationship Id="rId23" Type="http://schemas.openxmlformats.org/officeDocument/2006/relationships/image" Target="../media/image66.jpeg"/><Relationship Id="rId119" Type="http://schemas.openxmlformats.org/officeDocument/2006/relationships/image" Target="../media/image162.jpeg"/><Relationship Id="rId44" Type="http://schemas.openxmlformats.org/officeDocument/2006/relationships/image" Target="../media/image87.png"/><Relationship Id="rId65" Type="http://schemas.openxmlformats.org/officeDocument/2006/relationships/image" Target="../media/image108.jpeg"/><Relationship Id="rId86" Type="http://schemas.openxmlformats.org/officeDocument/2006/relationships/image" Target="../media/image129.jpeg"/><Relationship Id="rId130" Type="http://schemas.openxmlformats.org/officeDocument/2006/relationships/image" Target="../media/image173.jpeg"/><Relationship Id="rId151" Type="http://schemas.openxmlformats.org/officeDocument/2006/relationships/image" Target="../media/image194.jpeg"/><Relationship Id="rId172" Type="http://schemas.openxmlformats.org/officeDocument/2006/relationships/image" Target="../media/image215.jpeg"/><Relationship Id="rId193" Type="http://schemas.openxmlformats.org/officeDocument/2006/relationships/image" Target="../media/image236.png"/><Relationship Id="rId207" Type="http://schemas.openxmlformats.org/officeDocument/2006/relationships/image" Target="../media/image250.jpeg"/><Relationship Id="rId13" Type="http://schemas.openxmlformats.org/officeDocument/2006/relationships/image" Target="../media/image57.jpeg"/><Relationship Id="rId109" Type="http://schemas.openxmlformats.org/officeDocument/2006/relationships/image" Target="../media/image152.jpeg"/><Relationship Id="rId34" Type="http://schemas.openxmlformats.org/officeDocument/2006/relationships/image" Target="../media/image77.jpeg"/><Relationship Id="rId55" Type="http://schemas.openxmlformats.org/officeDocument/2006/relationships/image" Target="../media/image98.png"/><Relationship Id="rId76" Type="http://schemas.openxmlformats.org/officeDocument/2006/relationships/image" Target="../media/image119.jpeg"/><Relationship Id="rId97" Type="http://schemas.openxmlformats.org/officeDocument/2006/relationships/image" Target="../media/image140.jpeg"/><Relationship Id="rId120" Type="http://schemas.openxmlformats.org/officeDocument/2006/relationships/image" Target="../media/image163.jpeg"/><Relationship Id="rId141" Type="http://schemas.openxmlformats.org/officeDocument/2006/relationships/image" Target="../media/image184.jpeg"/><Relationship Id="rId7" Type="http://schemas.openxmlformats.org/officeDocument/2006/relationships/image" Target="../media/image51.jpeg"/><Relationship Id="rId162" Type="http://schemas.openxmlformats.org/officeDocument/2006/relationships/image" Target="../media/image205.jpeg"/><Relationship Id="rId183" Type="http://schemas.openxmlformats.org/officeDocument/2006/relationships/image" Target="../media/image226.png"/><Relationship Id="rId218" Type="http://schemas.openxmlformats.org/officeDocument/2006/relationships/image" Target="../media/image261.jpeg"/><Relationship Id="rId24" Type="http://schemas.openxmlformats.org/officeDocument/2006/relationships/image" Target="../media/image67.jpeg"/><Relationship Id="rId45" Type="http://schemas.openxmlformats.org/officeDocument/2006/relationships/image" Target="../media/image88.png"/><Relationship Id="rId66" Type="http://schemas.openxmlformats.org/officeDocument/2006/relationships/image" Target="../media/image109.jpeg"/><Relationship Id="rId87" Type="http://schemas.openxmlformats.org/officeDocument/2006/relationships/image" Target="../media/image130.jpeg"/><Relationship Id="rId110" Type="http://schemas.openxmlformats.org/officeDocument/2006/relationships/image" Target="../media/image153.jpeg"/><Relationship Id="rId131" Type="http://schemas.openxmlformats.org/officeDocument/2006/relationships/image" Target="../media/image174.jpeg"/><Relationship Id="rId152" Type="http://schemas.openxmlformats.org/officeDocument/2006/relationships/image" Target="../media/image195.jpeg"/><Relationship Id="rId173" Type="http://schemas.openxmlformats.org/officeDocument/2006/relationships/image" Target="../media/image216.jpeg"/><Relationship Id="rId194" Type="http://schemas.openxmlformats.org/officeDocument/2006/relationships/image" Target="../media/image237.png"/><Relationship Id="rId208" Type="http://schemas.openxmlformats.org/officeDocument/2006/relationships/image" Target="../media/image251.jpeg"/><Relationship Id="rId14" Type="http://schemas.openxmlformats.org/officeDocument/2006/relationships/image" Target="../media/image58.jpeg"/><Relationship Id="rId35" Type="http://schemas.openxmlformats.org/officeDocument/2006/relationships/image" Target="../media/image78.jpeg"/><Relationship Id="rId56" Type="http://schemas.openxmlformats.org/officeDocument/2006/relationships/image" Target="../media/image99.png"/><Relationship Id="rId77" Type="http://schemas.openxmlformats.org/officeDocument/2006/relationships/image" Target="../media/image120.jpeg"/><Relationship Id="rId100" Type="http://schemas.openxmlformats.org/officeDocument/2006/relationships/image" Target="../media/image143.jpeg"/><Relationship Id="rId8" Type="http://schemas.openxmlformats.org/officeDocument/2006/relationships/image" Target="../media/image52.jpeg"/><Relationship Id="rId98" Type="http://schemas.openxmlformats.org/officeDocument/2006/relationships/image" Target="../media/image141.jpeg"/><Relationship Id="rId121" Type="http://schemas.openxmlformats.org/officeDocument/2006/relationships/image" Target="../media/image164.jpeg"/><Relationship Id="rId142" Type="http://schemas.openxmlformats.org/officeDocument/2006/relationships/image" Target="../media/image185.jpeg"/><Relationship Id="rId163" Type="http://schemas.openxmlformats.org/officeDocument/2006/relationships/image" Target="../media/image206.jpeg"/><Relationship Id="rId184" Type="http://schemas.openxmlformats.org/officeDocument/2006/relationships/image" Target="../media/image227.png"/><Relationship Id="rId219" Type="http://schemas.openxmlformats.org/officeDocument/2006/relationships/image" Target="../media/image262.jpeg"/><Relationship Id="rId3" Type="http://schemas.openxmlformats.org/officeDocument/2006/relationships/image" Target="../media/image47.jpeg"/><Relationship Id="rId214" Type="http://schemas.openxmlformats.org/officeDocument/2006/relationships/image" Target="../media/image257.jpeg"/><Relationship Id="rId25" Type="http://schemas.openxmlformats.org/officeDocument/2006/relationships/image" Target="../media/image68.jpeg"/><Relationship Id="rId46" Type="http://schemas.openxmlformats.org/officeDocument/2006/relationships/image" Target="../media/image89.png"/><Relationship Id="rId67" Type="http://schemas.openxmlformats.org/officeDocument/2006/relationships/image" Target="../media/image110.jpeg"/><Relationship Id="rId116" Type="http://schemas.openxmlformats.org/officeDocument/2006/relationships/image" Target="../media/image159.jpeg"/><Relationship Id="rId137" Type="http://schemas.openxmlformats.org/officeDocument/2006/relationships/image" Target="../media/image180.jpeg"/><Relationship Id="rId158" Type="http://schemas.openxmlformats.org/officeDocument/2006/relationships/image" Target="../media/image201.jpeg"/><Relationship Id="rId20" Type="http://schemas.openxmlformats.org/officeDocument/2006/relationships/image" Target="../media/image64.jpeg"/><Relationship Id="rId41" Type="http://schemas.openxmlformats.org/officeDocument/2006/relationships/image" Target="../media/image84.png"/><Relationship Id="rId62" Type="http://schemas.openxmlformats.org/officeDocument/2006/relationships/image" Target="../media/image105.jpeg"/><Relationship Id="rId83" Type="http://schemas.openxmlformats.org/officeDocument/2006/relationships/image" Target="../media/image126.jpeg"/><Relationship Id="rId88" Type="http://schemas.openxmlformats.org/officeDocument/2006/relationships/image" Target="../media/image131.jpeg"/><Relationship Id="rId111" Type="http://schemas.openxmlformats.org/officeDocument/2006/relationships/image" Target="../media/image154.jpeg"/><Relationship Id="rId132" Type="http://schemas.openxmlformats.org/officeDocument/2006/relationships/image" Target="../media/image175.jpeg"/><Relationship Id="rId153" Type="http://schemas.openxmlformats.org/officeDocument/2006/relationships/image" Target="../media/image196.jpeg"/><Relationship Id="rId174" Type="http://schemas.openxmlformats.org/officeDocument/2006/relationships/image" Target="../media/image217.jpeg"/><Relationship Id="rId179" Type="http://schemas.openxmlformats.org/officeDocument/2006/relationships/image" Target="../media/image222.jpeg"/><Relationship Id="rId195" Type="http://schemas.openxmlformats.org/officeDocument/2006/relationships/image" Target="../media/image238.png"/><Relationship Id="rId209" Type="http://schemas.openxmlformats.org/officeDocument/2006/relationships/image" Target="../media/image252.jpeg"/><Relationship Id="rId190" Type="http://schemas.openxmlformats.org/officeDocument/2006/relationships/image" Target="../media/image233.png"/><Relationship Id="rId204" Type="http://schemas.openxmlformats.org/officeDocument/2006/relationships/image" Target="../media/image247.jpeg"/><Relationship Id="rId220" Type="http://schemas.openxmlformats.org/officeDocument/2006/relationships/image" Target="../media/image263.jpeg"/><Relationship Id="rId225" Type="http://schemas.openxmlformats.org/officeDocument/2006/relationships/image" Target="../media/image268.jpeg"/><Relationship Id="rId15" Type="http://schemas.openxmlformats.org/officeDocument/2006/relationships/image" Target="../media/image59.jpeg"/><Relationship Id="rId36" Type="http://schemas.openxmlformats.org/officeDocument/2006/relationships/image" Target="../media/image79.jpeg"/><Relationship Id="rId57" Type="http://schemas.openxmlformats.org/officeDocument/2006/relationships/image" Target="../media/image100.png"/><Relationship Id="rId106" Type="http://schemas.openxmlformats.org/officeDocument/2006/relationships/image" Target="../media/image149.jpeg"/><Relationship Id="rId127" Type="http://schemas.openxmlformats.org/officeDocument/2006/relationships/image" Target="../media/image170.jpeg"/><Relationship Id="rId10" Type="http://schemas.openxmlformats.org/officeDocument/2006/relationships/image" Target="../media/image54.jpeg"/><Relationship Id="rId31" Type="http://schemas.openxmlformats.org/officeDocument/2006/relationships/image" Target="../media/image74.jpeg"/><Relationship Id="rId52" Type="http://schemas.openxmlformats.org/officeDocument/2006/relationships/image" Target="../media/image95.png"/><Relationship Id="rId73" Type="http://schemas.openxmlformats.org/officeDocument/2006/relationships/image" Target="../media/image116.jpeg"/><Relationship Id="rId78" Type="http://schemas.openxmlformats.org/officeDocument/2006/relationships/image" Target="../media/image121.jpeg"/><Relationship Id="rId94" Type="http://schemas.openxmlformats.org/officeDocument/2006/relationships/image" Target="../media/image137.jpeg"/><Relationship Id="rId99" Type="http://schemas.openxmlformats.org/officeDocument/2006/relationships/image" Target="../media/image142.jpeg"/><Relationship Id="rId101" Type="http://schemas.openxmlformats.org/officeDocument/2006/relationships/image" Target="../media/image144.jpeg"/><Relationship Id="rId122" Type="http://schemas.openxmlformats.org/officeDocument/2006/relationships/image" Target="../media/image165.jpeg"/><Relationship Id="rId143" Type="http://schemas.openxmlformats.org/officeDocument/2006/relationships/image" Target="../media/image186.jpeg"/><Relationship Id="rId148" Type="http://schemas.openxmlformats.org/officeDocument/2006/relationships/image" Target="../media/image191.jpeg"/><Relationship Id="rId164" Type="http://schemas.openxmlformats.org/officeDocument/2006/relationships/image" Target="../media/image207.jpeg"/><Relationship Id="rId169" Type="http://schemas.openxmlformats.org/officeDocument/2006/relationships/image" Target="../media/image212.jpeg"/><Relationship Id="rId185" Type="http://schemas.openxmlformats.org/officeDocument/2006/relationships/image" Target="../media/image228.png"/><Relationship Id="rId4" Type="http://schemas.openxmlformats.org/officeDocument/2006/relationships/image" Target="../media/image48.jpeg"/><Relationship Id="rId9" Type="http://schemas.openxmlformats.org/officeDocument/2006/relationships/image" Target="../media/image53.jpeg"/><Relationship Id="rId180" Type="http://schemas.openxmlformats.org/officeDocument/2006/relationships/image" Target="../media/image223.jpeg"/><Relationship Id="rId210" Type="http://schemas.openxmlformats.org/officeDocument/2006/relationships/image" Target="../media/image253.jpeg"/><Relationship Id="rId215" Type="http://schemas.openxmlformats.org/officeDocument/2006/relationships/image" Target="../media/image258.jpeg"/><Relationship Id="rId26" Type="http://schemas.openxmlformats.org/officeDocument/2006/relationships/image" Target="../media/image69.jpeg"/><Relationship Id="rId47" Type="http://schemas.openxmlformats.org/officeDocument/2006/relationships/image" Target="../media/image90.png"/><Relationship Id="rId68" Type="http://schemas.openxmlformats.org/officeDocument/2006/relationships/image" Target="../media/image111.jpeg"/><Relationship Id="rId89" Type="http://schemas.openxmlformats.org/officeDocument/2006/relationships/image" Target="../media/image132.jpeg"/><Relationship Id="rId112" Type="http://schemas.openxmlformats.org/officeDocument/2006/relationships/image" Target="../media/image155.jpeg"/><Relationship Id="rId133" Type="http://schemas.openxmlformats.org/officeDocument/2006/relationships/image" Target="../media/image176.jpeg"/><Relationship Id="rId154" Type="http://schemas.openxmlformats.org/officeDocument/2006/relationships/image" Target="../media/image197.jpeg"/><Relationship Id="rId175" Type="http://schemas.openxmlformats.org/officeDocument/2006/relationships/image" Target="../media/image218.jpeg"/><Relationship Id="rId196" Type="http://schemas.openxmlformats.org/officeDocument/2006/relationships/image" Target="../media/image239.png"/><Relationship Id="rId200" Type="http://schemas.openxmlformats.org/officeDocument/2006/relationships/image" Target="../media/image243.jpeg"/><Relationship Id="rId16" Type="http://schemas.openxmlformats.org/officeDocument/2006/relationships/image" Target="../media/image60.jpeg"/><Relationship Id="rId221" Type="http://schemas.openxmlformats.org/officeDocument/2006/relationships/image" Target="../media/image264.jpeg"/><Relationship Id="rId37" Type="http://schemas.openxmlformats.org/officeDocument/2006/relationships/image" Target="../media/image80.jpeg"/><Relationship Id="rId58" Type="http://schemas.openxmlformats.org/officeDocument/2006/relationships/image" Target="../media/image101.png"/><Relationship Id="rId79" Type="http://schemas.openxmlformats.org/officeDocument/2006/relationships/image" Target="../media/image122.jpeg"/><Relationship Id="rId102" Type="http://schemas.openxmlformats.org/officeDocument/2006/relationships/image" Target="../media/image145.jpeg"/><Relationship Id="rId123" Type="http://schemas.openxmlformats.org/officeDocument/2006/relationships/image" Target="../media/image166.jpeg"/><Relationship Id="rId144" Type="http://schemas.openxmlformats.org/officeDocument/2006/relationships/image" Target="../media/image187.jpeg"/><Relationship Id="rId90" Type="http://schemas.openxmlformats.org/officeDocument/2006/relationships/image" Target="../media/image133.jpeg"/><Relationship Id="rId165" Type="http://schemas.openxmlformats.org/officeDocument/2006/relationships/image" Target="../media/image208.jpeg"/><Relationship Id="rId186" Type="http://schemas.openxmlformats.org/officeDocument/2006/relationships/image" Target="../media/image229.png"/><Relationship Id="rId211" Type="http://schemas.openxmlformats.org/officeDocument/2006/relationships/image" Target="../media/image254.jpeg"/><Relationship Id="rId27" Type="http://schemas.openxmlformats.org/officeDocument/2006/relationships/image" Target="../media/image70.jpeg"/><Relationship Id="rId48" Type="http://schemas.openxmlformats.org/officeDocument/2006/relationships/image" Target="../media/image91.png"/><Relationship Id="rId69" Type="http://schemas.openxmlformats.org/officeDocument/2006/relationships/image" Target="../media/image112.jpeg"/><Relationship Id="rId113" Type="http://schemas.openxmlformats.org/officeDocument/2006/relationships/image" Target="../media/image156.jpeg"/><Relationship Id="rId134" Type="http://schemas.openxmlformats.org/officeDocument/2006/relationships/image" Target="../media/image177.jpeg"/><Relationship Id="rId80" Type="http://schemas.openxmlformats.org/officeDocument/2006/relationships/image" Target="../media/image123.jpeg"/><Relationship Id="rId155" Type="http://schemas.openxmlformats.org/officeDocument/2006/relationships/image" Target="../media/image198.jpeg"/><Relationship Id="rId176" Type="http://schemas.openxmlformats.org/officeDocument/2006/relationships/image" Target="../media/image219.jpeg"/><Relationship Id="rId197" Type="http://schemas.openxmlformats.org/officeDocument/2006/relationships/image" Target="../media/image240.png"/><Relationship Id="rId201" Type="http://schemas.openxmlformats.org/officeDocument/2006/relationships/image" Target="../media/image244.jpeg"/><Relationship Id="rId222" Type="http://schemas.openxmlformats.org/officeDocument/2006/relationships/image" Target="../media/image265.jpeg"/><Relationship Id="rId17" Type="http://schemas.openxmlformats.org/officeDocument/2006/relationships/image" Target="../media/image61.jpeg"/><Relationship Id="rId38" Type="http://schemas.openxmlformats.org/officeDocument/2006/relationships/image" Target="../media/image81.jpeg"/><Relationship Id="rId59" Type="http://schemas.openxmlformats.org/officeDocument/2006/relationships/image" Target="../media/image102.png"/><Relationship Id="rId103" Type="http://schemas.openxmlformats.org/officeDocument/2006/relationships/image" Target="../media/image146.jpeg"/><Relationship Id="rId124" Type="http://schemas.openxmlformats.org/officeDocument/2006/relationships/image" Target="../media/image167.jpeg"/><Relationship Id="rId70" Type="http://schemas.openxmlformats.org/officeDocument/2006/relationships/image" Target="../media/image113.jpeg"/><Relationship Id="rId91" Type="http://schemas.openxmlformats.org/officeDocument/2006/relationships/image" Target="../media/image134.jpeg"/><Relationship Id="rId145" Type="http://schemas.openxmlformats.org/officeDocument/2006/relationships/image" Target="../media/image188.jpeg"/><Relationship Id="rId166" Type="http://schemas.openxmlformats.org/officeDocument/2006/relationships/image" Target="../media/image209.jpeg"/><Relationship Id="rId187" Type="http://schemas.openxmlformats.org/officeDocument/2006/relationships/image" Target="../media/image230.png"/><Relationship Id="rId1" Type="http://schemas.openxmlformats.org/officeDocument/2006/relationships/image" Target="../media/image45.jpeg"/><Relationship Id="rId212" Type="http://schemas.openxmlformats.org/officeDocument/2006/relationships/image" Target="../media/image255.jpeg"/><Relationship Id="rId28" Type="http://schemas.openxmlformats.org/officeDocument/2006/relationships/image" Target="../media/image71.jpeg"/><Relationship Id="rId49" Type="http://schemas.openxmlformats.org/officeDocument/2006/relationships/image" Target="../media/image92.png"/><Relationship Id="rId114" Type="http://schemas.openxmlformats.org/officeDocument/2006/relationships/image" Target="../media/image157.png"/><Relationship Id="rId60" Type="http://schemas.openxmlformats.org/officeDocument/2006/relationships/image" Target="../media/image103.jpeg"/><Relationship Id="rId81" Type="http://schemas.openxmlformats.org/officeDocument/2006/relationships/image" Target="../media/image124.jpeg"/><Relationship Id="rId135" Type="http://schemas.openxmlformats.org/officeDocument/2006/relationships/image" Target="../media/image178.jpeg"/><Relationship Id="rId156" Type="http://schemas.openxmlformats.org/officeDocument/2006/relationships/image" Target="../media/image199.jpeg"/><Relationship Id="rId177" Type="http://schemas.openxmlformats.org/officeDocument/2006/relationships/image" Target="../media/image220.jpeg"/><Relationship Id="rId198" Type="http://schemas.openxmlformats.org/officeDocument/2006/relationships/image" Target="../media/image241.jpeg"/><Relationship Id="rId202" Type="http://schemas.openxmlformats.org/officeDocument/2006/relationships/image" Target="../media/image245.jpeg"/><Relationship Id="rId223" Type="http://schemas.openxmlformats.org/officeDocument/2006/relationships/image" Target="../media/image266.jpeg"/><Relationship Id="rId18" Type="http://schemas.openxmlformats.org/officeDocument/2006/relationships/image" Target="../media/image62.jpeg"/><Relationship Id="rId39" Type="http://schemas.openxmlformats.org/officeDocument/2006/relationships/image" Target="../media/image82.jpeg"/><Relationship Id="rId50" Type="http://schemas.openxmlformats.org/officeDocument/2006/relationships/image" Target="../media/image93.png"/><Relationship Id="rId104" Type="http://schemas.openxmlformats.org/officeDocument/2006/relationships/image" Target="../media/image147.jpeg"/><Relationship Id="rId125" Type="http://schemas.openxmlformats.org/officeDocument/2006/relationships/image" Target="../media/image168.jpeg"/><Relationship Id="rId146" Type="http://schemas.openxmlformats.org/officeDocument/2006/relationships/image" Target="../media/image189.jpeg"/><Relationship Id="rId167" Type="http://schemas.openxmlformats.org/officeDocument/2006/relationships/image" Target="../media/image210.jpeg"/><Relationship Id="rId188" Type="http://schemas.openxmlformats.org/officeDocument/2006/relationships/image" Target="../media/image231.png"/><Relationship Id="rId71" Type="http://schemas.openxmlformats.org/officeDocument/2006/relationships/image" Target="../media/image114.jpeg"/><Relationship Id="rId92" Type="http://schemas.openxmlformats.org/officeDocument/2006/relationships/image" Target="../media/image135.jpeg"/><Relationship Id="rId213" Type="http://schemas.openxmlformats.org/officeDocument/2006/relationships/image" Target="../media/image256.jpeg"/><Relationship Id="rId2" Type="http://schemas.openxmlformats.org/officeDocument/2006/relationships/image" Target="../media/image46.jpeg"/><Relationship Id="rId29" Type="http://schemas.openxmlformats.org/officeDocument/2006/relationships/image" Target="../media/image72.jpeg"/><Relationship Id="rId40" Type="http://schemas.openxmlformats.org/officeDocument/2006/relationships/image" Target="../media/image83.jpeg"/><Relationship Id="rId115" Type="http://schemas.openxmlformats.org/officeDocument/2006/relationships/image" Target="../media/image158.jpeg"/><Relationship Id="rId136" Type="http://schemas.openxmlformats.org/officeDocument/2006/relationships/image" Target="../media/image179.jpeg"/><Relationship Id="rId157" Type="http://schemas.openxmlformats.org/officeDocument/2006/relationships/image" Target="../media/image200.jpeg"/><Relationship Id="rId178" Type="http://schemas.openxmlformats.org/officeDocument/2006/relationships/image" Target="../media/image221.jpeg"/><Relationship Id="rId61" Type="http://schemas.openxmlformats.org/officeDocument/2006/relationships/image" Target="../media/image104.jpeg"/><Relationship Id="rId82" Type="http://schemas.openxmlformats.org/officeDocument/2006/relationships/image" Target="../media/image125.jpeg"/><Relationship Id="rId199" Type="http://schemas.openxmlformats.org/officeDocument/2006/relationships/image" Target="../media/image242.jpeg"/><Relationship Id="rId203" Type="http://schemas.openxmlformats.org/officeDocument/2006/relationships/image" Target="../media/image246.jpeg"/><Relationship Id="rId19" Type="http://schemas.openxmlformats.org/officeDocument/2006/relationships/image" Target="../media/image63.jpeg"/><Relationship Id="rId224" Type="http://schemas.openxmlformats.org/officeDocument/2006/relationships/image" Target="../media/image267.jpeg"/><Relationship Id="rId30" Type="http://schemas.openxmlformats.org/officeDocument/2006/relationships/image" Target="../media/image73.jpeg"/><Relationship Id="rId105" Type="http://schemas.openxmlformats.org/officeDocument/2006/relationships/image" Target="../media/image148.jpeg"/><Relationship Id="rId126" Type="http://schemas.openxmlformats.org/officeDocument/2006/relationships/image" Target="../media/image169.jpeg"/><Relationship Id="rId147" Type="http://schemas.openxmlformats.org/officeDocument/2006/relationships/image" Target="../media/image190.jpeg"/><Relationship Id="rId168" Type="http://schemas.openxmlformats.org/officeDocument/2006/relationships/image" Target="../media/image211.jpeg"/><Relationship Id="rId51" Type="http://schemas.openxmlformats.org/officeDocument/2006/relationships/image" Target="../media/image94.png"/><Relationship Id="rId72" Type="http://schemas.openxmlformats.org/officeDocument/2006/relationships/image" Target="../media/image115.jpeg"/><Relationship Id="rId93" Type="http://schemas.openxmlformats.org/officeDocument/2006/relationships/image" Target="../media/image136.jpeg"/><Relationship Id="rId189" Type="http://schemas.openxmlformats.org/officeDocument/2006/relationships/image" Target="../media/image232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85.jpeg"/><Relationship Id="rId21" Type="http://schemas.openxmlformats.org/officeDocument/2006/relationships/image" Target="../media/image289.jpeg"/><Relationship Id="rId42" Type="http://schemas.openxmlformats.org/officeDocument/2006/relationships/image" Target="../media/image310.jpeg"/><Relationship Id="rId63" Type="http://schemas.openxmlformats.org/officeDocument/2006/relationships/image" Target="../media/image331.jpeg"/><Relationship Id="rId84" Type="http://schemas.openxmlformats.org/officeDocument/2006/relationships/image" Target="../media/image352.jpeg"/><Relationship Id="rId138" Type="http://schemas.openxmlformats.org/officeDocument/2006/relationships/image" Target="../media/image406.jpeg"/><Relationship Id="rId107" Type="http://schemas.openxmlformats.org/officeDocument/2006/relationships/image" Target="../media/image375.jpeg"/><Relationship Id="rId11" Type="http://schemas.openxmlformats.org/officeDocument/2006/relationships/image" Target="../media/image279.jpeg"/><Relationship Id="rId32" Type="http://schemas.openxmlformats.org/officeDocument/2006/relationships/image" Target="../media/image300.jpeg"/><Relationship Id="rId53" Type="http://schemas.openxmlformats.org/officeDocument/2006/relationships/image" Target="../media/image321.jpeg"/><Relationship Id="rId74" Type="http://schemas.openxmlformats.org/officeDocument/2006/relationships/image" Target="../media/image342.jpeg"/><Relationship Id="rId128" Type="http://schemas.openxmlformats.org/officeDocument/2006/relationships/image" Target="../media/image396.jpeg"/><Relationship Id="rId149" Type="http://schemas.openxmlformats.org/officeDocument/2006/relationships/image" Target="../media/image1.png"/><Relationship Id="rId5" Type="http://schemas.openxmlformats.org/officeDocument/2006/relationships/image" Target="../media/image273.png"/><Relationship Id="rId95" Type="http://schemas.openxmlformats.org/officeDocument/2006/relationships/image" Target="../media/image363.jpeg"/><Relationship Id="rId22" Type="http://schemas.openxmlformats.org/officeDocument/2006/relationships/image" Target="../media/image290.jpeg"/><Relationship Id="rId27" Type="http://schemas.openxmlformats.org/officeDocument/2006/relationships/image" Target="../media/image295.png"/><Relationship Id="rId43" Type="http://schemas.openxmlformats.org/officeDocument/2006/relationships/image" Target="../media/image311.jpeg"/><Relationship Id="rId48" Type="http://schemas.openxmlformats.org/officeDocument/2006/relationships/image" Target="../media/image316.jpeg"/><Relationship Id="rId64" Type="http://schemas.openxmlformats.org/officeDocument/2006/relationships/image" Target="../media/image332.jpeg"/><Relationship Id="rId69" Type="http://schemas.openxmlformats.org/officeDocument/2006/relationships/image" Target="../media/image337.jpeg"/><Relationship Id="rId113" Type="http://schemas.openxmlformats.org/officeDocument/2006/relationships/image" Target="../media/image381.jpeg"/><Relationship Id="rId118" Type="http://schemas.openxmlformats.org/officeDocument/2006/relationships/image" Target="../media/image386.jpeg"/><Relationship Id="rId134" Type="http://schemas.openxmlformats.org/officeDocument/2006/relationships/image" Target="../media/image402.jpeg"/><Relationship Id="rId139" Type="http://schemas.openxmlformats.org/officeDocument/2006/relationships/image" Target="../media/image407.jpeg"/><Relationship Id="rId80" Type="http://schemas.openxmlformats.org/officeDocument/2006/relationships/image" Target="../media/image348.jpeg"/><Relationship Id="rId85" Type="http://schemas.openxmlformats.org/officeDocument/2006/relationships/image" Target="../media/image353.jpeg"/><Relationship Id="rId150" Type="http://schemas.openxmlformats.org/officeDocument/2006/relationships/image" Target="../media/image44.png"/><Relationship Id="rId12" Type="http://schemas.openxmlformats.org/officeDocument/2006/relationships/image" Target="../media/image280.jpeg"/><Relationship Id="rId17" Type="http://schemas.openxmlformats.org/officeDocument/2006/relationships/image" Target="../media/image285.jpeg"/><Relationship Id="rId33" Type="http://schemas.openxmlformats.org/officeDocument/2006/relationships/image" Target="../media/image301.jpeg"/><Relationship Id="rId38" Type="http://schemas.openxmlformats.org/officeDocument/2006/relationships/image" Target="../media/image306.png"/><Relationship Id="rId59" Type="http://schemas.openxmlformats.org/officeDocument/2006/relationships/image" Target="../media/image327.jpeg"/><Relationship Id="rId103" Type="http://schemas.openxmlformats.org/officeDocument/2006/relationships/image" Target="../media/image371.jpeg"/><Relationship Id="rId108" Type="http://schemas.openxmlformats.org/officeDocument/2006/relationships/image" Target="../media/image376.jpeg"/><Relationship Id="rId124" Type="http://schemas.openxmlformats.org/officeDocument/2006/relationships/image" Target="../media/image392.jpeg"/><Relationship Id="rId129" Type="http://schemas.openxmlformats.org/officeDocument/2006/relationships/image" Target="../media/image397.jpeg"/><Relationship Id="rId54" Type="http://schemas.openxmlformats.org/officeDocument/2006/relationships/image" Target="../media/image322.jpeg"/><Relationship Id="rId70" Type="http://schemas.openxmlformats.org/officeDocument/2006/relationships/image" Target="../media/image338.jpeg"/><Relationship Id="rId75" Type="http://schemas.openxmlformats.org/officeDocument/2006/relationships/image" Target="../media/image343.jpeg"/><Relationship Id="rId91" Type="http://schemas.openxmlformats.org/officeDocument/2006/relationships/image" Target="../media/image359.jpeg"/><Relationship Id="rId96" Type="http://schemas.openxmlformats.org/officeDocument/2006/relationships/image" Target="../media/image364.jpeg"/><Relationship Id="rId140" Type="http://schemas.openxmlformats.org/officeDocument/2006/relationships/image" Target="../media/image408.jpeg"/><Relationship Id="rId145" Type="http://schemas.openxmlformats.org/officeDocument/2006/relationships/image" Target="../media/image413.jpeg"/><Relationship Id="rId1" Type="http://schemas.openxmlformats.org/officeDocument/2006/relationships/image" Target="../media/image269.png"/><Relationship Id="rId6" Type="http://schemas.openxmlformats.org/officeDocument/2006/relationships/image" Target="../media/image274.png"/><Relationship Id="rId23" Type="http://schemas.openxmlformats.org/officeDocument/2006/relationships/image" Target="../media/image291.jpeg"/><Relationship Id="rId28" Type="http://schemas.openxmlformats.org/officeDocument/2006/relationships/image" Target="../media/image296.png"/><Relationship Id="rId49" Type="http://schemas.openxmlformats.org/officeDocument/2006/relationships/image" Target="../media/image317.jpeg"/><Relationship Id="rId114" Type="http://schemas.openxmlformats.org/officeDocument/2006/relationships/image" Target="../media/image382.jpeg"/><Relationship Id="rId119" Type="http://schemas.openxmlformats.org/officeDocument/2006/relationships/image" Target="../media/image387.png"/><Relationship Id="rId44" Type="http://schemas.openxmlformats.org/officeDocument/2006/relationships/image" Target="../media/image312.jpeg"/><Relationship Id="rId60" Type="http://schemas.openxmlformats.org/officeDocument/2006/relationships/image" Target="../media/image328.jpeg"/><Relationship Id="rId65" Type="http://schemas.openxmlformats.org/officeDocument/2006/relationships/image" Target="../media/image333.jpeg"/><Relationship Id="rId81" Type="http://schemas.openxmlformats.org/officeDocument/2006/relationships/image" Target="../media/image349.jpeg"/><Relationship Id="rId86" Type="http://schemas.openxmlformats.org/officeDocument/2006/relationships/image" Target="../media/image354.jpeg"/><Relationship Id="rId130" Type="http://schemas.openxmlformats.org/officeDocument/2006/relationships/image" Target="../media/image398.jpeg"/><Relationship Id="rId135" Type="http://schemas.openxmlformats.org/officeDocument/2006/relationships/image" Target="../media/image403.jpe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39" Type="http://schemas.openxmlformats.org/officeDocument/2006/relationships/image" Target="../media/image307.png"/><Relationship Id="rId109" Type="http://schemas.openxmlformats.org/officeDocument/2006/relationships/image" Target="../media/image377.jpeg"/><Relationship Id="rId34" Type="http://schemas.openxmlformats.org/officeDocument/2006/relationships/image" Target="../media/image302.jpeg"/><Relationship Id="rId50" Type="http://schemas.openxmlformats.org/officeDocument/2006/relationships/image" Target="../media/image318.jpeg"/><Relationship Id="rId55" Type="http://schemas.openxmlformats.org/officeDocument/2006/relationships/image" Target="../media/image323.jpeg"/><Relationship Id="rId76" Type="http://schemas.openxmlformats.org/officeDocument/2006/relationships/image" Target="../media/image344.jpeg"/><Relationship Id="rId97" Type="http://schemas.openxmlformats.org/officeDocument/2006/relationships/image" Target="../media/image365.jpeg"/><Relationship Id="rId104" Type="http://schemas.openxmlformats.org/officeDocument/2006/relationships/image" Target="../media/image372.jpeg"/><Relationship Id="rId120" Type="http://schemas.openxmlformats.org/officeDocument/2006/relationships/image" Target="../media/image388.jpeg"/><Relationship Id="rId125" Type="http://schemas.openxmlformats.org/officeDocument/2006/relationships/image" Target="../media/image393.jpeg"/><Relationship Id="rId141" Type="http://schemas.openxmlformats.org/officeDocument/2006/relationships/image" Target="../media/image409.jpeg"/><Relationship Id="rId146" Type="http://schemas.openxmlformats.org/officeDocument/2006/relationships/image" Target="../media/image414.jpeg"/><Relationship Id="rId7" Type="http://schemas.openxmlformats.org/officeDocument/2006/relationships/image" Target="../media/image275.jpeg"/><Relationship Id="rId71" Type="http://schemas.openxmlformats.org/officeDocument/2006/relationships/image" Target="../media/image339.jpeg"/><Relationship Id="rId92" Type="http://schemas.openxmlformats.org/officeDocument/2006/relationships/image" Target="../media/image360.jpeg"/><Relationship Id="rId2" Type="http://schemas.openxmlformats.org/officeDocument/2006/relationships/image" Target="../media/image270.png"/><Relationship Id="rId29" Type="http://schemas.openxmlformats.org/officeDocument/2006/relationships/image" Target="../media/image297.png"/><Relationship Id="rId24" Type="http://schemas.openxmlformats.org/officeDocument/2006/relationships/image" Target="../media/image292.jpeg"/><Relationship Id="rId40" Type="http://schemas.openxmlformats.org/officeDocument/2006/relationships/image" Target="../media/image308.png"/><Relationship Id="rId45" Type="http://schemas.openxmlformats.org/officeDocument/2006/relationships/image" Target="../media/image313.jpeg"/><Relationship Id="rId66" Type="http://schemas.openxmlformats.org/officeDocument/2006/relationships/image" Target="../media/image334.jpeg"/><Relationship Id="rId87" Type="http://schemas.openxmlformats.org/officeDocument/2006/relationships/image" Target="../media/image355.jpeg"/><Relationship Id="rId110" Type="http://schemas.openxmlformats.org/officeDocument/2006/relationships/image" Target="../media/image378.jpeg"/><Relationship Id="rId115" Type="http://schemas.openxmlformats.org/officeDocument/2006/relationships/image" Target="../media/image383.jpeg"/><Relationship Id="rId131" Type="http://schemas.openxmlformats.org/officeDocument/2006/relationships/image" Target="../media/image399.jpeg"/><Relationship Id="rId136" Type="http://schemas.openxmlformats.org/officeDocument/2006/relationships/image" Target="../media/image404.jpeg"/><Relationship Id="rId61" Type="http://schemas.openxmlformats.org/officeDocument/2006/relationships/image" Target="../media/image329.jpeg"/><Relationship Id="rId82" Type="http://schemas.openxmlformats.org/officeDocument/2006/relationships/image" Target="../media/image350.jpeg"/><Relationship Id="rId19" Type="http://schemas.openxmlformats.org/officeDocument/2006/relationships/image" Target="../media/image287.jpeg"/><Relationship Id="rId14" Type="http://schemas.openxmlformats.org/officeDocument/2006/relationships/image" Target="../media/image282.jpeg"/><Relationship Id="rId30" Type="http://schemas.openxmlformats.org/officeDocument/2006/relationships/image" Target="../media/image298.png"/><Relationship Id="rId35" Type="http://schemas.openxmlformats.org/officeDocument/2006/relationships/image" Target="../media/image303.jpeg"/><Relationship Id="rId56" Type="http://schemas.openxmlformats.org/officeDocument/2006/relationships/image" Target="../media/image324.jpeg"/><Relationship Id="rId77" Type="http://schemas.openxmlformats.org/officeDocument/2006/relationships/image" Target="../media/image345.jpeg"/><Relationship Id="rId100" Type="http://schemas.openxmlformats.org/officeDocument/2006/relationships/image" Target="../media/image368.jpeg"/><Relationship Id="rId105" Type="http://schemas.openxmlformats.org/officeDocument/2006/relationships/image" Target="../media/image373.png"/><Relationship Id="rId126" Type="http://schemas.openxmlformats.org/officeDocument/2006/relationships/image" Target="../media/image394.jpeg"/><Relationship Id="rId147" Type="http://schemas.openxmlformats.org/officeDocument/2006/relationships/image" Target="../media/image415.jpeg"/><Relationship Id="rId8" Type="http://schemas.openxmlformats.org/officeDocument/2006/relationships/image" Target="../media/image276.jpeg"/><Relationship Id="rId51" Type="http://schemas.openxmlformats.org/officeDocument/2006/relationships/image" Target="../media/image319.jpeg"/><Relationship Id="rId72" Type="http://schemas.openxmlformats.org/officeDocument/2006/relationships/image" Target="../media/image340.jpeg"/><Relationship Id="rId93" Type="http://schemas.openxmlformats.org/officeDocument/2006/relationships/image" Target="../media/image361.jpeg"/><Relationship Id="rId98" Type="http://schemas.openxmlformats.org/officeDocument/2006/relationships/image" Target="../media/image366.jpeg"/><Relationship Id="rId121" Type="http://schemas.openxmlformats.org/officeDocument/2006/relationships/image" Target="../media/image389.jpeg"/><Relationship Id="rId142" Type="http://schemas.openxmlformats.org/officeDocument/2006/relationships/image" Target="../media/image410.jpeg"/><Relationship Id="rId3" Type="http://schemas.openxmlformats.org/officeDocument/2006/relationships/image" Target="../media/image271.png"/><Relationship Id="rId25" Type="http://schemas.openxmlformats.org/officeDocument/2006/relationships/image" Target="../media/image293.jpeg"/><Relationship Id="rId46" Type="http://schemas.openxmlformats.org/officeDocument/2006/relationships/image" Target="../media/image314.jpeg"/><Relationship Id="rId67" Type="http://schemas.openxmlformats.org/officeDocument/2006/relationships/image" Target="../media/image335.jpeg"/><Relationship Id="rId116" Type="http://schemas.openxmlformats.org/officeDocument/2006/relationships/image" Target="../media/image384.jpeg"/><Relationship Id="rId137" Type="http://schemas.openxmlformats.org/officeDocument/2006/relationships/image" Target="../media/image405.jpeg"/><Relationship Id="rId20" Type="http://schemas.openxmlformats.org/officeDocument/2006/relationships/image" Target="../media/image288.jpeg"/><Relationship Id="rId41" Type="http://schemas.openxmlformats.org/officeDocument/2006/relationships/image" Target="../media/image309.jpeg"/><Relationship Id="rId62" Type="http://schemas.openxmlformats.org/officeDocument/2006/relationships/image" Target="../media/image330.jpeg"/><Relationship Id="rId83" Type="http://schemas.openxmlformats.org/officeDocument/2006/relationships/image" Target="../media/image351.jpeg"/><Relationship Id="rId88" Type="http://schemas.openxmlformats.org/officeDocument/2006/relationships/image" Target="../media/image356.jpeg"/><Relationship Id="rId111" Type="http://schemas.openxmlformats.org/officeDocument/2006/relationships/image" Target="../media/image379.jpeg"/><Relationship Id="rId132" Type="http://schemas.openxmlformats.org/officeDocument/2006/relationships/image" Target="../media/image400.jpeg"/><Relationship Id="rId15" Type="http://schemas.openxmlformats.org/officeDocument/2006/relationships/image" Target="../media/image283.jpeg"/><Relationship Id="rId36" Type="http://schemas.openxmlformats.org/officeDocument/2006/relationships/image" Target="../media/image304.png"/><Relationship Id="rId57" Type="http://schemas.openxmlformats.org/officeDocument/2006/relationships/image" Target="../media/image325.jpeg"/><Relationship Id="rId106" Type="http://schemas.openxmlformats.org/officeDocument/2006/relationships/image" Target="../media/image374.jpeg"/><Relationship Id="rId127" Type="http://schemas.openxmlformats.org/officeDocument/2006/relationships/image" Target="../media/image395.jpeg"/><Relationship Id="rId10" Type="http://schemas.openxmlformats.org/officeDocument/2006/relationships/image" Target="../media/image278.jpeg"/><Relationship Id="rId31" Type="http://schemas.openxmlformats.org/officeDocument/2006/relationships/image" Target="../media/image299.jpeg"/><Relationship Id="rId52" Type="http://schemas.openxmlformats.org/officeDocument/2006/relationships/image" Target="../media/image320.jpeg"/><Relationship Id="rId73" Type="http://schemas.openxmlformats.org/officeDocument/2006/relationships/image" Target="../media/image341.jpeg"/><Relationship Id="rId78" Type="http://schemas.openxmlformats.org/officeDocument/2006/relationships/image" Target="../media/image346.jpeg"/><Relationship Id="rId94" Type="http://schemas.openxmlformats.org/officeDocument/2006/relationships/image" Target="../media/image362.jpeg"/><Relationship Id="rId99" Type="http://schemas.openxmlformats.org/officeDocument/2006/relationships/image" Target="../media/image367.jpeg"/><Relationship Id="rId101" Type="http://schemas.openxmlformats.org/officeDocument/2006/relationships/image" Target="../media/image369.jpeg"/><Relationship Id="rId122" Type="http://schemas.openxmlformats.org/officeDocument/2006/relationships/image" Target="../media/image390.jpeg"/><Relationship Id="rId143" Type="http://schemas.openxmlformats.org/officeDocument/2006/relationships/image" Target="../media/image411.jpeg"/><Relationship Id="rId148" Type="http://schemas.openxmlformats.org/officeDocument/2006/relationships/image" Target="../media/image416.jpeg"/><Relationship Id="rId4" Type="http://schemas.openxmlformats.org/officeDocument/2006/relationships/image" Target="../media/image272.png"/><Relationship Id="rId9" Type="http://schemas.openxmlformats.org/officeDocument/2006/relationships/image" Target="../media/image277.jpeg"/><Relationship Id="rId26" Type="http://schemas.openxmlformats.org/officeDocument/2006/relationships/image" Target="../media/image294.jpeg"/><Relationship Id="rId47" Type="http://schemas.openxmlformats.org/officeDocument/2006/relationships/image" Target="../media/image315.jpeg"/><Relationship Id="rId68" Type="http://schemas.openxmlformats.org/officeDocument/2006/relationships/image" Target="../media/image336.jpeg"/><Relationship Id="rId89" Type="http://schemas.openxmlformats.org/officeDocument/2006/relationships/image" Target="../media/image357.png"/><Relationship Id="rId112" Type="http://schemas.openxmlformats.org/officeDocument/2006/relationships/image" Target="../media/image380.jpeg"/><Relationship Id="rId133" Type="http://schemas.openxmlformats.org/officeDocument/2006/relationships/image" Target="../media/image401.jpeg"/><Relationship Id="rId16" Type="http://schemas.openxmlformats.org/officeDocument/2006/relationships/image" Target="../media/image284.jpeg"/><Relationship Id="rId37" Type="http://schemas.openxmlformats.org/officeDocument/2006/relationships/image" Target="../media/image305.png"/><Relationship Id="rId58" Type="http://schemas.openxmlformats.org/officeDocument/2006/relationships/image" Target="../media/image326.jpeg"/><Relationship Id="rId79" Type="http://schemas.openxmlformats.org/officeDocument/2006/relationships/image" Target="../media/image347.jpeg"/><Relationship Id="rId102" Type="http://schemas.openxmlformats.org/officeDocument/2006/relationships/image" Target="../media/image370.jpeg"/><Relationship Id="rId123" Type="http://schemas.openxmlformats.org/officeDocument/2006/relationships/image" Target="../media/image391.jpeg"/><Relationship Id="rId144" Type="http://schemas.openxmlformats.org/officeDocument/2006/relationships/image" Target="../media/image412.jpeg"/><Relationship Id="rId90" Type="http://schemas.openxmlformats.org/officeDocument/2006/relationships/image" Target="../media/image358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9.jpeg"/><Relationship Id="rId18" Type="http://schemas.openxmlformats.org/officeDocument/2006/relationships/image" Target="../media/image434.jpeg"/><Relationship Id="rId26" Type="http://schemas.openxmlformats.org/officeDocument/2006/relationships/image" Target="../media/image442.jpeg"/><Relationship Id="rId21" Type="http://schemas.openxmlformats.org/officeDocument/2006/relationships/image" Target="../media/image437.jpeg"/><Relationship Id="rId34" Type="http://schemas.openxmlformats.org/officeDocument/2006/relationships/image" Target="../media/image444.jpeg"/><Relationship Id="rId7" Type="http://schemas.openxmlformats.org/officeDocument/2006/relationships/image" Target="../media/image423.jpeg"/><Relationship Id="rId12" Type="http://schemas.openxmlformats.org/officeDocument/2006/relationships/image" Target="../media/image428.jpeg"/><Relationship Id="rId17" Type="http://schemas.openxmlformats.org/officeDocument/2006/relationships/image" Target="../media/image433.jpeg"/><Relationship Id="rId25" Type="http://schemas.openxmlformats.org/officeDocument/2006/relationships/image" Target="../media/image441.jpeg"/><Relationship Id="rId33" Type="http://schemas.openxmlformats.org/officeDocument/2006/relationships/image" Target="../media/image410.jpeg"/><Relationship Id="rId38" Type="http://schemas.openxmlformats.org/officeDocument/2006/relationships/image" Target="../media/image44.png"/><Relationship Id="rId2" Type="http://schemas.openxmlformats.org/officeDocument/2006/relationships/image" Target="../media/image418.jpeg"/><Relationship Id="rId16" Type="http://schemas.openxmlformats.org/officeDocument/2006/relationships/image" Target="../media/image432.jpeg"/><Relationship Id="rId20" Type="http://schemas.openxmlformats.org/officeDocument/2006/relationships/image" Target="../media/image436.jpeg"/><Relationship Id="rId29" Type="http://schemas.openxmlformats.org/officeDocument/2006/relationships/image" Target="../media/image396.jpeg"/><Relationship Id="rId1" Type="http://schemas.openxmlformats.org/officeDocument/2006/relationships/image" Target="../media/image417.jpeg"/><Relationship Id="rId6" Type="http://schemas.openxmlformats.org/officeDocument/2006/relationships/image" Target="../media/image422.jpeg"/><Relationship Id="rId11" Type="http://schemas.openxmlformats.org/officeDocument/2006/relationships/image" Target="../media/image427.jpeg"/><Relationship Id="rId24" Type="http://schemas.openxmlformats.org/officeDocument/2006/relationships/image" Target="../media/image440.jpeg"/><Relationship Id="rId32" Type="http://schemas.openxmlformats.org/officeDocument/2006/relationships/image" Target="../media/image409.jpeg"/><Relationship Id="rId37" Type="http://schemas.openxmlformats.org/officeDocument/2006/relationships/image" Target="../media/image1.png"/><Relationship Id="rId5" Type="http://schemas.openxmlformats.org/officeDocument/2006/relationships/image" Target="../media/image421.jpeg"/><Relationship Id="rId15" Type="http://schemas.openxmlformats.org/officeDocument/2006/relationships/image" Target="../media/image431.jpeg"/><Relationship Id="rId23" Type="http://schemas.openxmlformats.org/officeDocument/2006/relationships/image" Target="../media/image439.jpeg"/><Relationship Id="rId28" Type="http://schemas.openxmlformats.org/officeDocument/2006/relationships/image" Target="../media/image408.jpeg"/><Relationship Id="rId36" Type="http://schemas.openxmlformats.org/officeDocument/2006/relationships/image" Target="../media/image446.jpeg"/><Relationship Id="rId10" Type="http://schemas.openxmlformats.org/officeDocument/2006/relationships/image" Target="../media/image426.jpeg"/><Relationship Id="rId19" Type="http://schemas.openxmlformats.org/officeDocument/2006/relationships/image" Target="../media/image435.jpeg"/><Relationship Id="rId31" Type="http://schemas.openxmlformats.org/officeDocument/2006/relationships/image" Target="../media/image395.jpeg"/><Relationship Id="rId4" Type="http://schemas.openxmlformats.org/officeDocument/2006/relationships/image" Target="../media/image420.jpeg"/><Relationship Id="rId9" Type="http://schemas.openxmlformats.org/officeDocument/2006/relationships/image" Target="../media/image425.jpeg"/><Relationship Id="rId14" Type="http://schemas.openxmlformats.org/officeDocument/2006/relationships/image" Target="../media/image430.jpeg"/><Relationship Id="rId22" Type="http://schemas.openxmlformats.org/officeDocument/2006/relationships/image" Target="../media/image438.jpeg"/><Relationship Id="rId27" Type="http://schemas.openxmlformats.org/officeDocument/2006/relationships/image" Target="../media/image407.jpeg"/><Relationship Id="rId30" Type="http://schemas.openxmlformats.org/officeDocument/2006/relationships/image" Target="../media/image443.jpeg"/><Relationship Id="rId35" Type="http://schemas.openxmlformats.org/officeDocument/2006/relationships/image" Target="../media/image445.jpeg"/><Relationship Id="rId8" Type="http://schemas.openxmlformats.org/officeDocument/2006/relationships/image" Target="../media/image424.jpeg"/><Relationship Id="rId3" Type="http://schemas.openxmlformats.org/officeDocument/2006/relationships/image" Target="../media/image41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4.jpeg"/><Relationship Id="rId3" Type="http://schemas.openxmlformats.org/officeDocument/2006/relationships/image" Target="../media/image449.png"/><Relationship Id="rId7" Type="http://schemas.openxmlformats.org/officeDocument/2006/relationships/image" Target="../media/image453.jpeg"/><Relationship Id="rId12" Type="http://schemas.openxmlformats.org/officeDocument/2006/relationships/image" Target="../media/image44.png"/><Relationship Id="rId2" Type="http://schemas.openxmlformats.org/officeDocument/2006/relationships/image" Target="../media/image448.png"/><Relationship Id="rId1" Type="http://schemas.openxmlformats.org/officeDocument/2006/relationships/image" Target="../media/image447.jpeg"/><Relationship Id="rId6" Type="http://schemas.openxmlformats.org/officeDocument/2006/relationships/image" Target="../media/image452.jpeg"/><Relationship Id="rId11" Type="http://schemas.openxmlformats.org/officeDocument/2006/relationships/image" Target="../media/image1.png"/><Relationship Id="rId5" Type="http://schemas.openxmlformats.org/officeDocument/2006/relationships/image" Target="../media/image451.png"/><Relationship Id="rId10" Type="http://schemas.openxmlformats.org/officeDocument/2006/relationships/image" Target="../media/image456.jpeg"/><Relationship Id="rId4" Type="http://schemas.openxmlformats.org/officeDocument/2006/relationships/image" Target="../media/image450.png"/><Relationship Id="rId9" Type="http://schemas.openxmlformats.org/officeDocument/2006/relationships/image" Target="../media/image45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4.jpeg"/><Relationship Id="rId13" Type="http://schemas.openxmlformats.org/officeDocument/2006/relationships/image" Target="../media/image44.png"/><Relationship Id="rId3" Type="http://schemas.openxmlformats.org/officeDocument/2006/relationships/image" Target="../media/image459.jpeg"/><Relationship Id="rId7" Type="http://schemas.openxmlformats.org/officeDocument/2006/relationships/image" Target="../media/image463.jpeg"/><Relationship Id="rId12" Type="http://schemas.openxmlformats.org/officeDocument/2006/relationships/image" Target="../media/image1.png"/><Relationship Id="rId2" Type="http://schemas.openxmlformats.org/officeDocument/2006/relationships/image" Target="../media/image458.jpeg"/><Relationship Id="rId1" Type="http://schemas.openxmlformats.org/officeDocument/2006/relationships/image" Target="../media/image457.jpeg"/><Relationship Id="rId6" Type="http://schemas.openxmlformats.org/officeDocument/2006/relationships/image" Target="../media/image462.jpeg"/><Relationship Id="rId11" Type="http://schemas.openxmlformats.org/officeDocument/2006/relationships/image" Target="../media/image467.jpeg"/><Relationship Id="rId5" Type="http://schemas.openxmlformats.org/officeDocument/2006/relationships/image" Target="../media/image461.jpeg"/><Relationship Id="rId10" Type="http://schemas.openxmlformats.org/officeDocument/2006/relationships/image" Target="../media/image466.jpeg"/><Relationship Id="rId4" Type="http://schemas.openxmlformats.org/officeDocument/2006/relationships/image" Target="../media/image460.jpeg"/><Relationship Id="rId9" Type="http://schemas.openxmlformats.org/officeDocument/2006/relationships/image" Target="../media/image46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119925</xdr:colOff>
      <xdr:row>1</xdr:row>
      <xdr:rowOff>95250</xdr:rowOff>
    </xdr:from>
    <xdr:to>
      <xdr:col>3</xdr:col>
      <xdr:colOff>9525</xdr:colOff>
      <xdr:row>6</xdr:row>
      <xdr:rowOff>138304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30CE5-CC61-898E-4988-58CDA58F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750" y="295275"/>
          <a:ext cx="1851750" cy="8431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93662</xdr:colOff>
      <xdr:row>1</xdr:row>
      <xdr:rowOff>219224</xdr:rowOff>
    </xdr:from>
    <xdr:ext cx="856118" cy="801026"/>
    <xdr:pic>
      <xdr:nvPicPr>
        <xdr:cNvPr id="3" name="Picture 2">
          <a:extLst>
            <a:ext uri="{FF2B5EF4-FFF2-40B4-BE49-F238E27FC236}">
              <a16:creationId xmlns:a16="http://schemas.microsoft.com/office/drawing/2014/main" id="{A14B3120-5F72-42FF-9231-7DF4A4631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962" y="381149"/>
          <a:ext cx="856118" cy="801026"/>
        </a:xfrm>
        <a:prstGeom prst="rect">
          <a:avLst/>
        </a:prstGeom>
      </xdr:spPr>
    </xdr:pic>
    <xdr:clientData/>
  </xdr:oneCellAnchor>
  <xdr:twoCellAnchor>
    <xdr:from>
      <xdr:col>1</xdr:col>
      <xdr:colOff>180975</xdr:colOff>
      <xdr:row>26</xdr:row>
      <xdr:rowOff>57150</xdr:rowOff>
    </xdr:from>
    <xdr:to>
      <xdr:col>3</xdr:col>
      <xdr:colOff>28575</xdr:colOff>
      <xdr:row>26</xdr:row>
      <xdr:rowOff>742950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26262F3-32DB-CD22-32E1-5AF6530F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6765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40</xdr:row>
      <xdr:rowOff>66675</xdr:rowOff>
    </xdr:from>
    <xdr:to>
      <xdr:col>3</xdr:col>
      <xdr:colOff>38100</xdr:colOff>
      <xdr:row>40</xdr:row>
      <xdr:rowOff>752475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5DD7A3D1-E001-AE6A-6BA1-A5363DAB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4154150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104775</xdr:rowOff>
    </xdr:from>
    <xdr:to>
      <xdr:col>2</xdr:col>
      <xdr:colOff>914400</xdr:colOff>
      <xdr:row>39</xdr:row>
      <xdr:rowOff>714375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A26B636F-CF0E-96D6-CC8B-C3889B1F3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3373100"/>
          <a:ext cx="914400" cy="6096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38</xdr:row>
      <xdr:rowOff>66675</xdr:rowOff>
    </xdr:from>
    <xdr:to>
      <xdr:col>3</xdr:col>
      <xdr:colOff>9525</xdr:colOff>
      <xdr:row>38</xdr:row>
      <xdr:rowOff>733425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C748981-B249-8985-08B4-F71B2460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251585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123824</xdr:rowOff>
    </xdr:from>
    <xdr:to>
      <xdr:col>2</xdr:col>
      <xdr:colOff>928688</xdr:colOff>
      <xdr:row>37</xdr:row>
      <xdr:rowOff>742949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8BCABDA8-FD4C-01E4-60F2-2017EFA60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1753849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36</xdr:row>
      <xdr:rowOff>76200</xdr:rowOff>
    </xdr:from>
    <xdr:to>
      <xdr:col>3</xdr:col>
      <xdr:colOff>19051</xdr:colOff>
      <xdr:row>36</xdr:row>
      <xdr:rowOff>762000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9F45A1CC-2480-DB73-FB11-A37F23D5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088707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35</xdr:row>
      <xdr:rowOff>95250</xdr:rowOff>
    </xdr:from>
    <xdr:to>
      <xdr:col>2</xdr:col>
      <xdr:colOff>928688</xdr:colOff>
      <xdr:row>35</xdr:row>
      <xdr:rowOff>733425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068BC202-E855-B62F-0114-8AC7AA8A4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0086975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34</xdr:row>
      <xdr:rowOff>66674</xdr:rowOff>
    </xdr:from>
    <xdr:to>
      <xdr:col>3</xdr:col>
      <xdr:colOff>4763</xdr:colOff>
      <xdr:row>34</xdr:row>
      <xdr:rowOff>742949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84090B5E-59A8-A47A-4B65-76F944A7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9239249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33</xdr:row>
      <xdr:rowOff>76200</xdr:rowOff>
    </xdr:from>
    <xdr:to>
      <xdr:col>2</xdr:col>
      <xdr:colOff>933450</xdr:colOff>
      <xdr:row>33</xdr:row>
      <xdr:rowOff>704850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E8B25275-047A-250A-CD83-EF2F9B339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842962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32</xdr:row>
      <xdr:rowOff>66675</xdr:rowOff>
    </xdr:from>
    <xdr:to>
      <xdr:col>3</xdr:col>
      <xdr:colOff>19050</xdr:colOff>
      <xdr:row>32</xdr:row>
      <xdr:rowOff>733425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54195E77-5CEC-C196-6299-8DEAC8024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7600950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31</xdr:row>
      <xdr:rowOff>47625</xdr:rowOff>
    </xdr:from>
    <xdr:to>
      <xdr:col>2</xdr:col>
      <xdr:colOff>923925</xdr:colOff>
      <xdr:row>31</xdr:row>
      <xdr:rowOff>676275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0F4B0542-5977-20F5-B01F-3B2FDCB2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6762750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30</xdr:row>
      <xdr:rowOff>47625</xdr:rowOff>
    </xdr:from>
    <xdr:to>
      <xdr:col>3</xdr:col>
      <xdr:colOff>33338</xdr:colOff>
      <xdr:row>30</xdr:row>
      <xdr:rowOff>742950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94FFA8F6-B20C-F606-B004-291E1B90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59436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204787</xdr:colOff>
      <xdr:row>29</xdr:row>
      <xdr:rowOff>76199</xdr:rowOff>
    </xdr:from>
    <xdr:to>
      <xdr:col>2</xdr:col>
      <xdr:colOff>933450</xdr:colOff>
      <xdr:row>29</xdr:row>
      <xdr:rowOff>714374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6973E926-A599-2E8F-45DC-91CDE76C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487" y="5153024"/>
          <a:ext cx="957263" cy="63817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28</xdr:row>
      <xdr:rowOff>57150</xdr:rowOff>
    </xdr:from>
    <xdr:to>
      <xdr:col>3</xdr:col>
      <xdr:colOff>38100</xdr:colOff>
      <xdr:row>28</xdr:row>
      <xdr:rowOff>762000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4159B257-32F3-92DF-DF82-235D735FC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314825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27</xdr:row>
      <xdr:rowOff>76200</xdr:rowOff>
    </xdr:from>
    <xdr:to>
      <xdr:col>2</xdr:col>
      <xdr:colOff>919163</xdr:colOff>
      <xdr:row>27</xdr:row>
      <xdr:rowOff>695325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121D57E3-9876-26A0-2843-62AD4259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3514725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54</xdr:row>
      <xdr:rowOff>95250</xdr:rowOff>
    </xdr:from>
    <xdr:to>
      <xdr:col>3</xdr:col>
      <xdr:colOff>4763</xdr:colOff>
      <xdr:row>54</xdr:row>
      <xdr:rowOff>752475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0102D1B2-51E3-A6E4-1969-FAEF4B6D7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5203150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53</xdr:row>
      <xdr:rowOff>57150</xdr:rowOff>
    </xdr:from>
    <xdr:to>
      <xdr:col>2</xdr:col>
      <xdr:colOff>919163</xdr:colOff>
      <xdr:row>53</xdr:row>
      <xdr:rowOff>676275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13D4A29A-F505-45BD-0E4E-2ED515875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2434590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52</xdr:row>
      <xdr:rowOff>47625</xdr:rowOff>
    </xdr:from>
    <xdr:to>
      <xdr:col>3</xdr:col>
      <xdr:colOff>9525</xdr:colOff>
      <xdr:row>52</xdr:row>
      <xdr:rowOff>733425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9E724628-F933-09D5-AC3F-A10E9D48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3517225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51</xdr:row>
      <xdr:rowOff>47625</xdr:rowOff>
    </xdr:from>
    <xdr:to>
      <xdr:col>2</xdr:col>
      <xdr:colOff>933450</xdr:colOff>
      <xdr:row>51</xdr:row>
      <xdr:rowOff>695325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68EB9F98-D30B-F763-E0C0-1876AED1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22698075"/>
          <a:ext cx="971550" cy="6477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50</xdr:row>
      <xdr:rowOff>47625</xdr:rowOff>
    </xdr:from>
    <xdr:to>
      <xdr:col>2</xdr:col>
      <xdr:colOff>947738</xdr:colOff>
      <xdr:row>50</xdr:row>
      <xdr:rowOff>742950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8EC61DA9-D1CF-E7E7-5D93-0FE5B463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18789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49</xdr:row>
      <xdr:rowOff>66675</xdr:rowOff>
    </xdr:from>
    <xdr:to>
      <xdr:col>2</xdr:col>
      <xdr:colOff>928689</xdr:colOff>
      <xdr:row>49</xdr:row>
      <xdr:rowOff>723900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AE299F35-72DD-DA72-9298-2458E870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21078825"/>
          <a:ext cx="985838" cy="6572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48</xdr:row>
      <xdr:rowOff>66675</xdr:rowOff>
    </xdr:from>
    <xdr:to>
      <xdr:col>3</xdr:col>
      <xdr:colOff>19050</xdr:colOff>
      <xdr:row>48</xdr:row>
      <xdr:rowOff>733425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7B90FB4E-DB0A-3B0E-DA6A-343A3CBC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0259675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209548</xdr:colOff>
      <xdr:row>47</xdr:row>
      <xdr:rowOff>95249</xdr:rowOff>
    </xdr:from>
    <xdr:to>
      <xdr:col>2</xdr:col>
      <xdr:colOff>923925</xdr:colOff>
      <xdr:row>47</xdr:row>
      <xdr:rowOff>723900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90B4B279-BF93-32A6-BB5D-8C90E391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8" y="19469099"/>
          <a:ext cx="942977" cy="628651"/>
        </a:xfrm>
        <a:prstGeom prst="rect">
          <a:avLst/>
        </a:prstGeom>
      </xdr:spPr>
    </xdr:pic>
    <xdr:clientData/>
  </xdr:twoCellAnchor>
  <xdr:twoCellAnchor>
    <xdr:from>
      <xdr:col>1</xdr:col>
      <xdr:colOff>186988</xdr:colOff>
      <xdr:row>46</xdr:row>
      <xdr:rowOff>19050</xdr:rowOff>
    </xdr:from>
    <xdr:to>
      <xdr:col>3</xdr:col>
      <xdr:colOff>11253</xdr:colOff>
      <xdr:row>46</xdr:row>
      <xdr:rowOff>790575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47F0EBF9-CC0B-5B44-79B5-DD111036B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688" y="18573750"/>
          <a:ext cx="1005365" cy="7715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76200</xdr:rowOff>
    </xdr:from>
    <xdr:to>
      <xdr:col>2</xdr:col>
      <xdr:colOff>928688</xdr:colOff>
      <xdr:row>45</xdr:row>
      <xdr:rowOff>695325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517728B9-E5AD-FCD7-B358-F2995618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7811750"/>
          <a:ext cx="928688" cy="61912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43</xdr:row>
      <xdr:rowOff>85725</xdr:rowOff>
    </xdr:from>
    <xdr:to>
      <xdr:col>2</xdr:col>
      <xdr:colOff>933450</xdr:colOff>
      <xdr:row>43</xdr:row>
      <xdr:rowOff>714375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C14389D6-5A39-A302-080A-6440E2E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182975"/>
          <a:ext cx="942975" cy="62865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44</xdr:row>
      <xdr:rowOff>76200</xdr:rowOff>
    </xdr:from>
    <xdr:to>
      <xdr:col>3</xdr:col>
      <xdr:colOff>0</xdr:colOff>
      <xdr:row>44</xdr:row>
      <xdr:rowOff>742950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7B851391-5DB7-3A3C-E6FA-F14DC2CE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6992600"/>
          <a:ext cx="1000125" cy="666750"/>
        </a:xfrm>
        <a:prstGeom prst="rect">
          <a:avLst/>
        </a:prstGeom>
      </xdr:spPr>
    </xdr:pic>
    <xdr:clientData/>
  </xdr:twoCellAnchor>
  <xdr:twoCellAnchor>
    <xdr:from>
      <xdr:col>2</xdr:col>
      <xdr:colOff>15912</xdr:colOff>
      <xdr:row>41</xdr:row>
      <xdr:rowOff>45720</xdr:rowOff>
    </xdr:from>
    <xdr:to>
      <xdr:col>2</xdr:col>
      <xdr:colOff>896780</xdr:colOff>
      <xdr:row>41</xdr:row>
      <xdr:rowOff>784724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2D80D47E-542A-5D2A-2ADC-07013E5DC1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916"/>
        <a:stretch/>
      </xdr:blipFill>
      <xdr:spPr>
        <a:xfrm>
          <a:off x="504068" y="14999970"/>
          <a:ext cx="877058" cy="735194"/>
        </a:xfrm>
        <a:prstGeom prst="rect">
          <a:avLst/>
        </a:prstGeom>
      </xdr:spPr>
    </xdr:pic>
    <xdr:clientData/>
  </xdr:twoCellAnchor>
  <xdr:twoCellAnchor>
    <xdr:from>
      <xdr:col>2</xdr:col>
      <xdr:colOff>45721</xdr:colOff>
      <xdr:row>55</xdr:row>
      <xdr:rowOff>18574</xdr:rowOff>
    </xdr:from>
    <xdr:to>
      <xdr:col>2</xdr:col>
      <xdr:colOff>898902</xdr:colOff>
      <xdr:row>55</xdr:row>
      <xdr:rowOff>809625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4378F38B-5EE8-B78C-34F1-08BE77FF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1021" y="25897999"/>
          <a:ext cx="853181" cy="791051"/>
        </a:xfrm>
        <a:prstGeom prst="rect">
          <a:avLst/>
        </a:prstGeom>
      </xdr:spPr>
    </xdr:pic>
    <xdr:clientData/>
  </xdr:twoCellAnchor>
  <xdr:twoCellAnchor>
    <xdr:from>
      <xdr:col>1</xdr:col>
      <xdr:colOff>178593</xdr:colOff>
      <xdr:row>12</xdr:row>
      <xdr:rowOff>59532</xdr:rowOff>
    </xdr:from>
    <xdr:to>
      <xdr:col>2</xdr:col>
      <xdr:colOff>1000125</xdr:colOff>
      <xdr:row>12</xdr:row>
      <xdr:rowOff>761376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38AA553B-52F4-A160-25F2-B697CC753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2797970"/>
          <a:ext cx="1047750" cy="701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214311</xdr:colOff>
      <xdr:row>13</xdr:row>
      <xdr:rowOff>83344</xdr:rowOff>
    </xdr:from>
    <xdr:to>
      <xdr:col>3</xdr:col>
      <xdr:colOff>29833</xdr:colOff>
      <xdr:row>13</xdr:row>
      <xdr:rowOff>773157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6C4F353B-57D8-F65F-C8A3-97AF0B0D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9" y="3655219"/>
          <a:ext cx="994240" cy="689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202405</xdr:colOff>
      <xdr:row>14</xdr:row>
      <xdr:rowOff>83343</xdr:rowOff>
    </xdr:from>
    <xdr:to>
      <xdr:col>2</xdr:col>
      <xdr:colOff>1012030</xdr:colOff>
      <xdr:row>14</xdr:row>
      <xdr:rowOff>777211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7E6BC93E-6962-512D-0857-824884D0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4488656"/>
          <a:ext cx="1035843" cy="693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178593</xdr:colOff>
      <xdr:row>15</xdr:row>
      <xdr:rowOff>44283</xdr:rowOff>
    </xdr:from>
    <xdr:to>
      <xdr:col>3</xdr:col>
      <xdr:colOff>35719</xdr:colOff>
      <xdr:row>15</xdr:row>
      <xdr:rowOff>801956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9BC97FF8-B0B9-83D0-5B44-1FE7244D0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531" y="5283033"/>
          <a:ext cx="1131094" cy="75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16</xdr:row>
      <xdr:rowOff>71438</xdr:rowOff>
    </xdr:from>
    <xdr:to>
      <xdr:col>3</xdr:col>
      <xdr:colOff>233</xdr:colOff>
      <xdr:row>16</xdr:row>
      <xdr:rowOff>773438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68180D0A-DCBB-0713-DA40-59CD28299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6143626"/>
          <a:ext cx="1047983" cy="70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17</xdr:row>
      <xdr:rowOff>70456</xdr:rowOff>
    </xdr:from>
    <xdr:to>
      <xdr:col>2</xdr:col>
      <xdr:colOff>1012032</xdr:colOff>
      <xdr:row>17</xdr:row>
      <xdr:rowOff>797717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8F6526BE-8368-6A0A-1E0E-925151BA6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940" r="15097"/>
        <a:stretch/>
      </xdr:blipFill>
      <xdr:spPr bwMode="auto">
        <a:xfrm>
          <a:off x="452436" y="6976081"/>
          <a:ext cx="1047752" cy="72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11907</xdr:colOff>
      <xdr:row>18</xdr:row>
      <xdr:rowOff>59531</xdr:rowOff>
    </xdr:from>
    <xdr:to>
      <xdr:col>3</xdr:col>
      <xdr:colOff>2359</xdr:colOff>
      <xdr:row>18</xdr:row>
      <xdr:rowOff>754331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C8C7298-7E2C-287B-98DD-AB48FE616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3" y="7798594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23812</xdr:colOff>
      <xdr:row>19</xdr:row>
      <xdr:rowOff>59531</xdr:rowOff>
    </xdr:from>
    <xdr:to>
      <xdr:col>3</xdr:col>
      <xdr:colOff>30402</xdr:colOff>
      <xdr:row>19</xdr:row>
      <xdr:rowOff>765131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D43AC601-6DE4-E32F-DE57-391F1912D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1968" y="8632031"/>
          <a:ext cx="1054340" cy="70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11906</xdr:colOff>
      <xdr:row>20</xdr:row>
      <xdr:rowOff>107157</xdr:rowOff>
    </xdr:from>
    <xdr:to>
      <xdr:col>3</xdr:col>
      <xdr:colOff>2358</xdr:colOff>
      <xdr:row>20</xdr:row>
      <xdr:rowOff>801957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226E6CD0-5288-948B-186D-8D8C89CE1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62" y="9513095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214312</xdr:colOff>
      <xdr:row>21</xdr:row>
      <xdr:rowOff>47625</xdr:rowOff>
    </xdr:from>
    <xdr:to>
      <xdr:col>3</xdr:col>
      <xdr:colOff>0</xdr:colOff>
      <xdr:row>21</xdr:row>
      <xdr:rowOff>756783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07A67931-2302-D974-2BDB-EE2479503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0287000"/>
          <a:ext cx="1059656" cy="70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22</xdr:row>
      <xdr:rowOff>83344</xdr:rowOff>
    </xdr:from>
    <xdr:to>
      <xdr:col>2</xdr:col>
      <xdr:colOff>1038202</xdr:colOff>
      <xdr:row>22</xdr:row>
      <xdr:rowOff>778144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72D6D874-3A8C-42D0-4BF7-918EB31ED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1156157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23</xdr:row>
      <xdr:rowOff>71437</xdr:rowOff>
    </xdr:from>
    <xdr:to>
      <xdr:col>2</xdr:col>
      <xdr:colOff>1038202</xdr:colOff>
      <xdr:row>23</xdr:row>
      <xdr:rowOff>766237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3C0D14C1-BDA5-432A-467B-A3DEACFC4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156" y="11977687"/>
          <a:ext cx="1038202" cy="6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202405</xdr:colOff>
      <xdr:row>24</xdr:row>
      <xdr:rowOff>35718</xdr:rowOff>
    </xdr:from>
    <xdr:to>
      <xdr:col>3</xdr:col>
      <xdr:colOff>0</xdr:colOff>
      <xdr:row>24</xdr:row>
      <xdr:rowOff>754781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612498EC-D34F-F332-83A5-E1AF82DA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343" y="12775406"/>
          <a:ext cx="1071563" cy="719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421822</xdr:colOff>
      <xdr:row>1</xdr:row>
      <xdr:rowOff>54428</xdr:rowOff>
    </xdr:from>
    <xdr:to>
      <xdr:col>11</xdr:col>
      <xdr:colOff>72445</xdr:colOff>
      <xdr:row>5</xdr:row>
      <xdr:rowOff>136072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EF0420-F17D-46CA-9F1C-FC8FEA45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415643" y="217714"/>
          <a:ext cx="2181552" cy="993322"/>
        </a:xfrm>
        <a:prstGeom prst="rect">
          <a:avLst/>
        </a:prstGeom>
      </xdr:spPr>
    </xdr:pic>
    <xdr:clientData/>
  </xdr:twoCellAnchor>
  <xdr:twoCellAnchor editAs="oneCell">
    <xdr:from>
      <xdr:col>18</xdr:col>
      <xdr:colOff>596744</xdr:colOff>
      <xdr:row>0</xdr:row>
      <xdr:rowOff>0</xdr:rowOff>
    </xdr:from>
    <xdr:to>
      <xdr:col>24</xdr:col>
      <xdr:colOff>20982</xdr:colOff>
      <xdr:row>5</xdr:row>
      <xdr:rowOff>108857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BB5FE456-5326-4A9D-6D4B-EE661A67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3822887" y="0"/>
          <a:ext cx="3778524" cy="1215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204107</xdr:colOff>
      <xdr:row>165</xdr:row>
      <xdr:rowOff>0</xdr:rowOff>
    </xdr:from>
    <xdr:to>
      <xdr:col>2</xdr:col>
      <xdr:colOff>1055223</xdr:colOff>
      <xdr:row>165</xdr:row>
      <xdr:rowOff>730696</xdr:rowOff>
    </xdr:to>
    <xdr:pic>
      <xdr:nvPicPr>
        <xdr:cNvPr id="163" name="Picture 85">
          <a:extLst>
            <a:ext uri="{FF2B5EF4-FFF2-40B4-BE49-F238E27FC236}">
              <a16:creationId xmlns:a16="http://schemas.microsoft.com/office/drawing/2014/main" id="{2ADAD141-E3CB-4FFC-9623-805C888E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88446429"/>
          <a:ext cx="1096044" cy="730696"/>
        </a:xfrm>
        <a:prstGeom prst="rect">
          <a:avLst/>
        </a:prstGeom>
      </xdr:spPr>
    </xdr:pic>
    <xdr:clientData/>
  </xdr:twoCellAnchor>
  <xdr:twoCellAnchor>
    <xdr:from>
      <xdr:col>1</xdr:col>
      <xdr:colOff>202406</xdr:colOff>
      <xdr:row>189</xdr:row>
      <xdr:rowOff>54428</xdr:rowOff>
    </xdr:from>
    <xdr:to>
      <xdr:col>3</xdr:col>
      <xdr:colOff>11906</xdr:colOff>
      <xdr:row>189</xdr:row>
      <xdr:rowOff>792388</xdr:rowOff>
    </xdr:to>
    <xdr:pic>
      <xdr:nvPicPr>
        <xdr:cNvPr id="165" name="Picture 85">
          <a:extLst>
            <a:ext uri="{FF2B5EF4-FFF2-40B4-BE49-F238E27FC236}">
              <a16:creationId xmlns:a16="http://schemas.microsoft.com/office/drawing/2014/main" id="{E6707B88-3E58-4254-86B9-1CE84F1E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344" y="49012928"/>
          <a:ext cx="988218" cy="73796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191</xdr:row>
      <xdr:rowOff>11945</xdr:rowOff>
    </xdr:from>
    <xdr:to>
      <xdr:col>2</xdr:col>
      <xdr:colOff>941224</xdr:colOff>
      <xdr:row>191</xdr:row>
      <xdr:rowOff>722466</xdr:rowOff>
    </xdr:to>
    <xdr:pic>
      <xdr:nvPicPr>
        <xdr:cNvPr id="167" name="Picture 85">
          <a:extLst>
            <a:ext uri="{FF2B5EF4-FFF2-40B4-BE49-F238E27FC236}">
              <a16:creationId xmlns:a16="http://schemas.microsoft.com/office/drawing/2014/main" id="{BD9724CE-3D08-42A9-BFD1-4296593A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125360945"/>
          <a:ext cx="929318" cy="710521"/>
        </a:xfrm>
        <a:prstGeom prst="rect">
          <a:avLst/>
        </a:prstGeom>
      </xdr:spPr>
    </xdr:pic>
    <xdr:clientData/>
  </xdr:twoCellAnchor>
  <xdr:twoCellAnchor>
    <xdr:from>
      <xdr:col>2</xdr:col>
      <xdr:colOff>34675</xdr:colOff>
      <xdr:row>204</xdr:row>
      <xdr:rowOff>59688</xdr:rowOff>
    </xdr:from>
    <xdr:to>
      <xdr:col>2</xdr:col>
      <xdr:colOff>928688</xdr:colOff>
      <xdr:row>204</xdr:row>
      <xdr:rowOff>693737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B2349887-392F-9A4A-BC06-E0A04FDC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831" y="71521001"/>
          <a:ext cx="894013" cy="634049"/>
        </a:xfrm>
        <a:prstGeom prst="rect">
          <a:avLst/>
        </a:prstGeom>
      </xdr:spPr>
    </xdr:pic>
    <xdr:clientData/>
  </xdr:twoCellAnchor>
  <xdr:twoCellAnchor>
    <xdr:from>
      <xdr:col>1</xdr:col>
      <xdr:colOff>208984</xdr:colOff>
      <xdr:row>200</xdr:row>
      <xdr:rowOff>148225</xdr:rowOff>
    </xdr:from>
    <xdr:to>
      <xdr:col>2</xdr:col>
      <xdr:colOff>906519</xdr:colOff>
      <xdr:row>200</xdr:row>
      <xdr:rowOff>768111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41A2BF9A-7B46-DF41-BD5F-E5E2B56E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922" y="68275788"/>
          <a:ext cx="923753" cy="619886"/>
        </a:xfrm>
        <a:prstGeom prst="rect">
          <a:avLst/>
        </a:prstGeom>
      </xdr:spPr>
    </xdr:pic>
    <xdr:clientData/>
  </xdr:twoCellAnchor>
  <xdr:twoCellAnchor>
    <xdr:from>
      <xdr:col>2</xdr:col>
      <xdr:colOff>32341</xdr:colOff>
      <xdr:row>207</xdr:row>
      <xdr:rowOff>116102</xdr:rowOff>
    </xdr:from>
    <xdr:to>
      <xdr:col>2</xdr:col>
      <xdr:colOff>936461</xdr:colOff>
      <xdr:row>207</xdr:row>
      <xdr:rowOff>735013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139134EE-F27A-0540-B40A-3B8DBAF6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497" y="74077727"/>
          <a:ext cx="904120" cy="618911"/>
        </a:xfrm>
        <a:prstGeom prst="rect">
          <a:avLst/>
        </a:prstGeom>
      </xdr:spPr>
    </xdr:pic>
    <xdr:clientData/>
  </xdr:twoCellAnchor>
  <xdr:twoCellAnchor>
    <xdr:from>
      <xdr:col>1</xdr:col>
      <xdr:colOff>187739</xdr:colOff>
      <xdr:row>201</xdr:row>
      <xdr:rowOff>99193</xdr:rowOff>
    </xdr:from>
    <xdr:to>
      <xdr:col>2</xdr:col>
      <xdr:colOff>916608</xdr:colOff>
      <xdr:row>201</xdr:row>
      <xdr:rowOff>736720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B2B393E1-D03B-3A4B-A92B-B6A8CBB5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26" y="41589541"/>
          <a:ext cx="971825" cy="637527"/>
        </a:xfrm>
        <a:prstGeom prst="rect">
          <a:avLst/>
        </a:prstGeom>
      </xdr:spPr>
    </xdr:pic>
    <xdr:clientData/>
  </xdr:twoCellAnchor>
  <xdr:twoCellAnchor>
    <xdr:from>
      <xdr:col>2</xdr:col>
      <xdr:colOff>14652</xdr:colOff>
      <xdr:row>226</xdr:row>
      <xdr:rowOff>94582</xdr:rowOff>
    </xdr:from>
    <xdr:to>
      <xdr:col>3</xdr:col>
      <xdr:colOff>13766</xdr:colOff>
      <xdr:row>226</xdr:row>
      <xdr:rowOff>750224</xdr:rowOff>
    </xdr:to>
    <xdr:pic>
      <xdr:nvPicPr>
        <xdr:cNvPr id="186" name="Slika 173">
          <a:extLst>
            <a:ext uri="{FF2B5EF4-FFF2-40B4-BE49-F238E27FC236}">
              <a16:creationId xmlns:a16="http://schemas.microsoft.com/office/drawing/2014/main" id="{43B558F3-027C-7D48-B4E2-2A23C859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16" y="103835439"/>
          <a:ext cx="951614" cy="655642"/>
        </a:xfrm>
        <a:prstGeom prst="rect">
          <a:avLst/>
        </a:prstGeom>
      </xdr:spPr>
    </xdr:pic>
    <xdr:clientData/>
  </xdr:twoCellAnchor>
  <xdr:twoCellAnchor>
    <xdr:from>
      <xdr:col>2</xdr:col>
      <xdr:colOff>18969</xdr:colOff>
      <xdr:row>230</xdr:row>
      <xdr:rowOff>73218</xdr:rowOff>
    </xdr:from>
    <xdr:to>
      <xdr:col>3</xdr:col>
      <xdr:colOff>23442</xdr:colOff>
      <xdr:row>230</xdr:row>
      <xdr:rowOff>733245</xdr:rowOff>
    </xdr:to>
    <xdr:pic>
      <xdr:nvPicPr>
        <xdr:cNvPr id="187" name="Slika 172">
          <a:extLst>
            <a:ext uri="{FF2B5EF4-FFF2-40B4-BE49-F238E27FC236}">
              <a16:creationId xmlns:a16="http://schemas.microsoft.com/office/drawing/2014/main" id="{95F397B5-ECB4-774D-8CAB-F90AF30F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125" y="92370468"/>
          <a:ext cx="956973" cy="660027"/>
        </a:xfrm>
        <a:prstGeom prst="rect">
          <a:avLst/>
        </a:prstGeom>
      </xdr:spPr>
    </xdr:pic>
    <xdr:clientData/>
  </xdr:twoCellAnchor>
  <xdr:twoCellAnchor>
    <xdr:from>
      <xdr:col>1</xdr:col>
      <xdr:colOff>185875</xdr:colOff>
      <xdr:row>224</xdr:row>
      <xdr:rowOff>96517</xdr:rowOff>
    </xdr:from>
    <xdr:to>
      <xdr:col>2</xdr:col>
      <xdr:colOff>888141</xdr:colOff>
      <xdr:row>224</xdr:row>
      <xdr:rowOff>730439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BEBE68-C81F-0F40-AB5E-82081003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68" y="176431481"/>
          <a:ext cx="933587" cy="633922"/>
        </a:xfrm>
        <a:prstGeom prst="rect">
          <a:avLst/>
        </a:prstGeom>
      </xdr:spPr>
    </xdr:pic>
    <xdr:clientData/>
  </xdr:twoCellAnchor>
  <xdr:twoCellAnchor>
    <xdr:from>
      <xdr:col>2</xdr:col>
      <xdr:colOff>20682</xdr:colOff>
      <xdr:row>232</xdr:row>
      <xdr:rowOff>98886</xdr:rowOff>
    </xdr:from>
    <xdr:to>
      <xdr:col>2</xdr:col>
      <xdr:colOff>952324</xdr:colOff>
      <xdr:row>232</xdr:row>
      <xdr:rowOff>724066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826D6D-6E04-8A40-9947-7EA72BE1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838" y="94063011"/>
          <a:ext cx="931642" cy="625180"/>
        </a:xfrm>
        <a:prstGeom prst="rect">
          <a:avLst/>
        </a:prstGeom>
      </xdr:spPr>
    </xdr:pic>
    <xdr:clientData/>
  </xdr:twoCellAnchor>
  <xdr:twoCellAnchor>
    <xdr:from>
      <xdr:col>2</xdr:col>
      <xdr:colOff>32485</xdr:colOff>
      <xdr:row>234</xdr:row>
      <xdr:rowOff>80743</xdr:rowOff>
    </xdr:from>
    <xdr:to>
      <xdr:col>2</xdr:col>
      <xdr:colOff>950492</xdr:colOff>
      <xdr:row>234</xdr:row>
      <xdr:rowOff>696773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757ECA9-6AA8-B944-B822-F8C29DFE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45" y="1966788"/>
          <a:ext cx="918007" cy="616030"/>
        </a:xfrm>
        <a:prstGeom prst="rect">
          <a:avLst/>
        </a:prstGeom>
      </xdr:spPr>
    </xdr:pic>
    <xdr:clientData/>
  </xdr:twoCellAnchor>
  <xdr:twoCellAnchor>
    <xdr:from>
      <xdr:col>2</xdr:col>
      <xdr:colOff>30922</xdr:colOff>
      <xdr:row>235</xdr:row>
      <xdr:rowOff>180783</xdr:rowOff>
    </xdr:from>
    <xdr:to>
      <xdr:col>2</xdr:col>
      <xdr:colOff>933769</xdr:colOff>
      <xdr:row>235</xdr:row>
      <xdr:rowOff>786641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9475B07E-B056-F44D-BDB9-DE87D7F4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075" y="2907777"/>
          <a:ext cx="902847" cy="605858"/>
        </a:xfrm>
        <a:prstGeom prst="rect">
          <a:avLst/>
        </a:prstGeom>
      </xdr:spPr>
    </xdr:pic>
    <xdr:clientData/>
  </xdr:twoCellAnchor>
  <xdr:twoCellAnchor>
    <xdr:from>
      <xdr:col>2</xdr:col>
      <xdr:colOff>36169</xdr:colOff>
      <xdr:row>233</xdr:row>
      <xdr:rowOff>85940</xdr:rowOff>
    </xdr:from>
    <xdr:to>
      <xdr:col>2</xdr:col>
      <xdr:colOff>931304</xdr:colOff>
      <xdr:row>233</xdr:row>
      <xdr:rowOff>697234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BC62E0D8-2B12-A14E-9DF6-07F430B0C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325" y="94883503"/>
          <a:ext cx="895135" cy="611294"/>
        </a:xfrm>
        <a:prstGeom prst="rect">
          <a:avLst/>
        </a:prstGeom>
      </xdr:spPr>
    </xdr:pic>
    <xdr:clientData/>
  </xdr:twoCellAnchor>
  <xdr:twoCellAnchor>
    <xdr:from>
      <xdr:col>1</xdr:col>
      <xdr:colOff>229642</xdr:colOff>
      <xdr:row>225</xdr:row>
      <xdr:rowOff>118417</xdr:rowOff>
    </xdr:from>
    <xdr:to>
      <xdr:col>2</xdr:col>
      <xdr:colOff>931753</xdr:colOff>
      <xdr:row>225</xdr:row>
      <xdr:rowOff>748867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ACD1AED-C6CC-6849-8071-1AE10EA3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810" y="7821501"/>
          <a:ext cx="939494" cy="630450"/>
        </a:xfrm>
        <a:prstGeom prst="rect">
          <a:avLst/>
        </a:prstGeom>
      </xdr:spPr>
    </xdr:pic>
    <xdr:clientData/>
  </xdr:twoCellAnchor>
  <xdr:twoCellAnchor>
    <xdr:from>
      <xdr:col>2</xdr:col>
      <xdr:colOff>35110</xdr:colOff>
      <xdr:row>210</xdr:row>
      <xdr:rowOff>159233</xdr:rowOff>
    </xdr:from>
    <xdr:to>
      <xdr:col>2</xdr:col>
      <xdr:colOff>933055</xdr:colOff>
      <xdr:row>210</xdr:row>
      <xdr:rowOff>761999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098A6D1-A642-C84E-B7C2-607AF284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266" y="76621171"/>
          <a:ext cx="897945" cy="60276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205</xdr:row>
      <xdr:rowOff>60366</xdr:rowOff>
    </xdr:from>
    <xdr:to>
      <xdr:col>2</xdr:col>
      <xdr:colOff>949532</xdr:colOff>
      <xdr:row>205</xdr:row>
      <xdr:rowOff>723782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0E67E621-F584-4542-A9F5-6B3EDADE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648" y="80646975"/>
          <a:ext cx="988620" cy="663416"/>
        </a:xfrm>
        <a:prstGeom prst="rect">
          <a:avLst/>
        </a:prstGeom>
      </xdr:spPr>
    </xdr:pic>
    <xdr:clientData/>
  </xdr:twoCellAnchor>
  <xdr:twoCellAnchor>
    <xdr:from>
      <xdr:col>1</xdr:col>
      <xdr:colOff>201774</xdr:colOff>
      <xdr:row>206</xdr:row>
      <xdr:rowOff>61904</xdr:rowOff>
    </xdr:from>
    <xdr:to>
      <xdr:col>2</xdr:col>
      <xdr:colOff>949532</xdr:colOff>
      <xdr:row>206</xdr:row>
      <xdr:rowOff>722244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80C3FE11-789F-4840-9B97-8C713E3E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6" y="82538067"/>
          <a:ext cx="984037" cy="660340"/>
        </a:xfrm>
        <a:prstGeom prst="rect">
          <a:avLst/>
        </a:prstGeom>
      </xdr:spPr>
    </xdr:pic>
    <xdr:clientData/>
  </xdr:twoCellAnchor>
  <xdr:twoCellAnchor>
    <xdr:from>
      <xdr:col>2</xdr:col>
      <xdr:colOff>31635</xdr:colOff>
      <xdr:row>203</xdr:row>
      <xdr:rowOff>124680</xdr:rowOff>
    </xdr:from>
    <xdr:to>
      <xdr:col>2</xdr:col>
      <xdr:colOff>928688</xdr:colOff>
      <xdr:row>203</xdr:row>
      <xdr:rowOff>722727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923CE7A0-E005-154C-8D29-1140A89A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791" y="70752555"/>
          <a:ext cx="897053" cy="598047"/>
        </a:xfrm>
        <a:prstGeom prst="rect">
          <a:avLst/>
        </a:prstGeom>
      </xdr:spPr>
    </xdr:pic>
    <xdr:clientData/>
  </xdr:twoCellAnchor>
  <xdr:twoCellAnchor>
    <xdr:from>
      <xdr:col>2</xdr:col>
      <xdr:colOff>26798</xdr:colOff>
      <xdr:row>208</xdr:row>
      <xdr:rowOff>95542</xdr:rowOff>
    </xdr:from>
    <xdr:to>
      <xdr:col>2</xdr:col>
      <xdr:colOff>921378</xdr:colOff>
      <xdr:row>208</xdr:row>
      <xdr:rowOff>714374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573AA37D-C07B-5E45-B74F-6B2AB545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954" y="74890605"/>
          <a:ext cx="894580" cy="618832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</xdr:row>
      <xdr:rowOff>97524</xdr:rowOff>
    </xdr:from>
    <xdr:to>
      <xdr:col>2</xdr:col>
      <xdr:colOff>950233</xdr:colOff>
      <xdr:row>5</xdr:row>
      <xdr:rowOff>147911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1F3E54-56B6-2E48-B399-2D6375C0E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1" y="342453"/>
          <a:ext cx="1127126" cy="1059764"/>
        </a:xfrm>
        <a:prstGeom prst="rect">
          <a:avLst/>
        </a:prstGeom>
      </xdr:spPr>
    </xdr:pic>
    <xdr:clientData/>
  </xdr:twoCellAnchor>
  <xdr:twoCellAnchor>
    <xdr:from>
      <xdr:col>2</xdr:col>
      <xdr:colOff>6580</xdr:colOff>
      <xdr:row>202</xdr:row>
      <xdr:rowOff>112506</xdr:rowOff>
    </xdr:from>
    <xdr:to>
      <xdr:col>2</xdr:col>
      <xdr:colOff>930331</xdr:colOff>
      <xdr:row>202</xdr:row>
      <xdr:rowOff>732392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EF031F7-7E58-A04D-925E-809710396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980" y="56906906"/>
          <a:ext cx="923751" cy="619886"/>
        </a:xfrm>
        <a:prstGeom prst="rect">
          <a:avLst/>
        </a:prstGeom>
      </xdr:spPr>
    </xdr:pic>
    <xdr:clientData/>
  </xdr:twoCellAnchor>
  <xdr:twoCellAnchor>
    <xdr:from>
      <xdr:col>2</xdr:col>
      <xdr:colOff>4712</xdr:colOff>
      <xdr:row>228</xdr:row>
      <xdr:rowOff>73218</xdr:rowOff>
    </xdr:from>
    <xdr:to>
      <xdr:col>2</xdr:col>
      <xdr:colOff>934867</xdr:colOff>
      <xdr:row>228</xdr:row>
      <xdr:rowOff>711200</xdr:rowOff>
    </xdr:to>
    <xdr:pic>
      <xdr:nvPicPr>
        <xdr:cNvPr id="204" name="Slika 172">
          <a:extLst>
            <a:ext uri="{FF2B5EF4-FFF2-40B4-BE49-F238E27FC236}">
              <a16:creationId xmlns:a16="http://schemas.microsoft.com/office/drawing/2014/main" id="{3B3CE7E0-EB7F-F44A-83CC-41006FB5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68" y="90703593"/>
          <a:ext cx="930155" cy="637982"/>
        </a:xfrm>
        <a:prstGeom prst="rect">
          <a:avLst/>
        </a:prstGeom>
      </xdr:spPr>
    </xdr:pic>
    <xdr:clientData/>
  </xdr:twoCellAnchor>
  <xdr:twoCellAnchor>
    <xdr:from>
      <xdr:col>2</xdr:col>
      <xdr:colOff>44196</xdr:colOff>
      <xdr:row>220</xdr:row>
      <xdr:rowOff>115286</xdr:rowOff>
    </xdr:from>
    <xdr:to>
      <xdr:col>2</xdr:col>
      <xdr:colOff>885543</xdr:colOff>
      <xdr:row>220</xdr:row>
      <xdr:rowOff>696118</xdr:rowOff>
    </xdr:to>
    <xdr:pic>
      <xdr:nvPicPr>
        <xdr:cNvPr id="206" name="Slika 172">
          <a:extLst>
            <a:ext uri="{FF2B5EF4-FFF2-40B4-BE49-F238E27FC236}">
              <a16:creationId xmlns:a16="http://schemas.microsoft.com/office/drawing/2014/main" id="{52BDFCA8-37CB-104D-9F8E-07E15527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10" y="173130107"/>
          <a:ext cx="847697" cy="580832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134</xdr:row>
      <xdr:rowOff>159657</xdr:rowOff>
    </xdr:from>
    <xdr:to>
      <xdr:col>2</xdr:col>
      <xdr:colOff>943428</xdr:colOff>
      <xdr:row>134</xdr:row>
      <xdr:rowOff>807357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811B1E0-9EB7-D046-B54C-8F2468DDD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2" y="850228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139</xdr:row>
      <xdr:rowOff>108584</xdr:rowOff>
    </xdr:from>
    <xdr:to>
      <xdr:col>2</xdr:col>
      <xdr:colOff>940593</xdr:colOff>
      <xdr:row>139</xdr:row>
      <xdr:rowOff>717549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D083ACD-3AD9-1E4C-B41F-73F6F344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049" y="15324772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46719</xdr:colOff>
      <xdr:row>142</xdr:row>
      <xdr:rowOff>112305</xdr:rowOff>
    </xdr:from>
    <xdr:to>
      <xdr:col>3</xdr:col>
      <xdr:colOff>42183</xdr:colOff>
      <xdr:row>142</xdr:row>
      <xdr:rowOff>760005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6BBB1FE-1092-E24C-9D0B-4F429DE3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433" y="84277019"/>
          <a:ext cx="947964" cy="647700"/>
        </a:xfrm>
        <a:prstGeom prst="rect">
          <a:avLst/>
        </a:prstGeom>
      </xdr:spPr>
    </xdr:pic>
    <xdr:clientData/>
  </xdr:twoCellAnchor>
  <xdr:twoCellAnchor>
    <xdr:from>
      <xdr:col>2</xdr:col>
      <xdr:colOff>26987</xdr:colOff>
      <xdr:row>143</xdr:row>
      <xdr:rowOff>84410</xdr:rowOff>
    </xdr:from>
    <xdr:to>
      <xdr:col>2</xdr:col>
      <xdr:colOff>931862</xdr:colOff>
      <xdr:row>143</xdr:row>
      <xdr:rowOff>706075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72D6E80-D0F3-1541-AFAF-83F2E8963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701" y="85074624"/>
          <a:ext cx="904875" cy="621665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158</xdr:row>
      <xdr:rowOff>125728</xdr:rowOff>
    </xdr:from>
    <xdr:to>
      <xdr:col>2</xdr:col>
      <xdr:colOff>925978</xdr:colOff>
      <xdr:row>158</xdr:row>
      <xdr:rowOff>728660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C9701D8-B058-9D40-95AA-6BA96A2D3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93" y="23247666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159</xdr:row>
      <xdr:rowOff>83027</xdr:rowOff>
    </xdr:from>
    <xdr:to>
      <xdr:col>2</xdr:col>
      <xdr:colOff>934720</xdr:colOff>
      <xdr:row>159</xdr:row>
      <xdr:rowOff>691423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3D4E989-1814-C047-B272-5FA41DE7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6" y="24038402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161</xdr:row>
      <xdr:rowOff>56833</xdr:rowOff>
    </xdr:from>
    <xdr:to>
      <xdr:col>3</xdr:col>
      <xdr:colOff>38259</xdr:colOff>
      <xdr:row>161</xdr:row>
      <xdr:rowOff>704533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E7B2300-4652-CA4D-9C86-35C86C56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987" y="25679083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160</xdr:row>
      <xdr:rowOff>60960</xdr:rowOff>
    </xdr:from>
    <xdr:to>
      <xdr:col>2</xdr:col>
      <xdr:colOff>944880</xdr:colOff>
      <xdr:row>160</xdr:row>
      <xdr:rowOff>715010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0D00645-37A2-4548-B0E0-C75A0005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6620256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3293</xdr:colOff>
      <xdr:row>223</xdr:row>
      <xdr:rowOff>42010</xdr:rowOff>
    </xdr:from>
    <xdr:to>
      <xdr:col>2</xdr:col>
      <xdr:colOff>946492</xdr:colOff>
      <xdr:row>223</xdr:row>
      <xdr:rowOff>690990</xdr:rowOff>
    </xdr:to>
    <xdr:pic>
      <xdr:nvPicPr>
        <xdr:cNvPr id="223" name="Slika 173">
          <a:extLst>
            <a:ext uri="{FF2B5EF4-FFF2-40B4-BE49-F238E27FC236}">
              <a16:creationId xmlns:a16="http://schemas.microsoft.com/office/drawing/2014/main" id="{68639900-1C23-184F-8158-F08ADA15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07" y="175546939"/>
          <a:ext cx="943199" cy="648980"/>
        </a:xfrm>
        <a:prstGeom prst="rect">
          <a:avLst/>
        </a:prstGeom>
      </xdr:spPr>
    </xdr:pic>
    <xdr:clientData/>
  </xdr:twoCellAnchor>
  <xdr:twoCellAnchor>
    <xdr:from>
      <xdr:col>2</xdr:col>
      <xdr:colOff>3027</xdr:colOff>
      <xdr:row>222</xdr:row>
      <xdr:rowOff>120775</xdr:rowOff>
    </xdr:from>
    <xdr:to>
      <xdr:col>3</xdr:col>
      <xdr:colOff>11558</xdr:colOff>
      <xdr:row>222</xdr:row>
      <xdr:rowOff>782767</xdr:rowOff>
    </xdr:to>
    <xdr:pic>
      <xdr:nvPicPr>
        <xdr:cNvPr id="224" name="Slika 173">
          <a:extLst>
            <a:ext uri="{FF2B5EF4-FFF2-40B4-BE49-F238E27FC236}">
              <a16:creationId xmlns:a16="http://schemas.microsoft.com/office/drawing/2014/main" id="{B378D4DA-3CB4-DC48-8A6C-E4C72DF7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183" y="85750525"/>
          <a:ext cx="954681" cy="661992"/>
        </a:xfrm>
        <a:prstGeom prst="rect">
          <a:avLst/>
        </a:prstGeom>
      </xdr:spPr>
    </xdr:pic>
    <xdr:clientData/>
  </xdr:twoCellAnchor>
  <xdr:twoCellAnchor>
    <xdr:from>
      <xdr:col>2</xdr:col>
      <xdr:colOff>62593</xdr:colOff>
      <xdr:row>125</xdr:row>
      <xdr:rowOff>76200</xdr:rowOff>
    </xdr:from>
    <xdr:to>
      <xdr:col>2</xdr:col>
      <xdr:colOff>917462</xdr:colOff>
      <xdr:row>125</xdr:row>
      <xdr:rowOff>723900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E17ADB-F518-6E4A-A197-7D129AEB0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307" y="70125771"/>
          <a:ext cx="85486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101600</xdr:rowOff>
    </xdr:from>
    <xdr:to>
      <xdr:col>3</xdr:col>
      <xdr:colOff>0</xdr:colOff>
      <xdr:row>126</xdr:row>
      <xdr:rowOff>749300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A9527D-0257-A14B-AE56-CC1F6BF6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472517"/>
          <a:ext cx="963083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101600</xdr:rowOff>
    </xdr:from>
    <xdr:to>
      <xdr:col>3</xdr:col>
      <xdr:colOff>0</xdr:colOff>
      <xdr:row>128</xdr:row>
      <xdr:rowOff>749300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2F7DBC3-F3D1-1C47-A436-8940DB61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3312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101600</xdr:rowOff>
    </xdr:from>
    <xdr:to>
      <xdr:col>3</xdr:col>
      <xdr:colOff>0</xdr:colOff>
      <xdr:row>129</xdr:row>
      <xdr:rowOff>749300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FFF76C-CAB2-B644-A307-567631CB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144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</xdr:row>
      <xdr:rowOff>88900</xdr:rowOff>
    </xdr:from>
    <xdr:to>
      <xdr:col>3</xdr:col>
      <xdr:colOff>0</xdr:colOff>
      <xdr:row>130</xdr:row>
      <xdr:rowOff>736600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53909A6-30E0-ED49-9FCD-E5ECEDDD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99568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101600</xdr:rowOff>
    </xdr:from>
    <xdr:to>
      <xdr:col>3</xdr:col>
      <xdr:colOff>0</xdr:colOff>
      <xdr:row>131</xdr:row>
      <xdr:rowOff>749300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F99B654-F556-0745-9187-84D717DE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07950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14021</xdr:colOff>
      <xdr:row>209</xdr:row>
      <xdr:rowOff>82814</xdr:rowOff>
    </xdr:from>
    <xdr:to>
      <xdr:col>3</xdr:col>
      <xdr:colOff>13244</xdr:colOff>
      <xdr:row>209</xdr:row>
      <xdr:rowOff>731572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B18BE770-0BC4-42C1-8B75-59EA90B5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177" y="75711314"/>
          <a:ext cx="951723" cy="648758"/>
        </a:xfrm>
        <a:prstGeom prst="rect">
          <a:avLst/>
        </a:prstGeom>
      </xdr:spPr>
    </xdr:pic>
    <xdr:clientData/>
  </xdr:twoCellAnchor>
  <xdr:twoCellAnchor>
    <xdr:from>
      <xdr:col>2</xdr:col>
      <xdr:colOff>99483</xdr:colOff>
      <xdr:row>214</xdr:row>
      <xdr:rowOff>131234</xdr:rowOff>
    </xdr:from>
    <xdr:to>
      <xdr:col>2</xdr:col>
      <xdr:colOff>881591</xdr:colOff>
      <xdr:row>214</xdr:row>
      <xdr:rowOff>725341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D412BA6-E1DD-4C17-9B54-6210A4C6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066" y="94598067"/>
          <a:ext cx="782108" cy="594107"/>
        </a:xfrm>
        <a:prstGeom prst="rect">
          <a:avLst/>
        </a:prstGeom>
      </xdr:spPr>
    </xdr:pic>
    <xdr:clientData/>
  </xdr:twoCellAnchor>
  <xdr:twoCellAnchor>
    <xdr:from>
      <xdr:col>2</xdr:col>
      <xdr:colOff>67507</xdr:colOff>
      <xdr:row>127</xdr:row>
      <xdr:rowOff>169330</xdr:rowOff>
    </xdr:from>
    <xdr:to>
      <xdr:col>2</xdr:col>
      <xdr:colOff>914462</xdr:colOff>
      <xdr:row>127</xdr:row>
      <xdr:rowOff>645581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B15D631B-0EA5-495E-9C49-BFAC8F5C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57" y="71892580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170</xdr:row>
      <xdr:rowOff>135391</xdr:rowOff>
    </xdr:from>
    <xdr:to>
      <xdr:col>2</xdr:col>
      <xdr:colOff>921316</xdr:colOff>
      <xdr:row>170</xdr:row>
      <xdr:rowOff>583406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AD3B4ECE-C990-408B-8D2C-0629F376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43485"/>
          <a:ext cx="863259" cy="448015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174</xdr:row>
      <xdr:rowOff>142875</xdr:rowOff>
    </xdr:from>
    <xdr:to>
      <xdr:col>2</xdr:col>
      <xdr:colOff>896389</xdr:colOff>
      <xdr:row>174</xdr:row>
      <xdr:rowOff>619125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C4B911C7-C2DD-4276-B39F-464F9E92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3" y="9417844"/>
          <a:ext cx="813045" cy="476250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175</xdr:row>
      <xdr:rowOff>166687</xdr:rowOff>
    </xdr:from>
    <xdr:to>
      <xdr:col>2</xdr:col>
      <xdr:colOff>951047</xdr:colOff>
      <xdr:row>175</xdr:row>
      <xdr:rowOff>622300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F76EED05-6E43-49A6-8C8F-46F63B02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275093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178</xdr:row>
      <xdr:rowOff>136525</xdr:rowOff>
    </xdr:from>
    <xdr:to>
      <xdr:col>2</xdr:col>
      <xdr:colOff>917215</xdr:colOff>
      <xdr:row>178</xdr:row>
      <xdr:rowOff>574674</xdr:rowOff>
    </xdr:to>
    <xdr:pic>
      <xdr:nvPicPr>
        <xdr:cNvPr id="73" name="Slika 72">
          <a:extLst>
            <a:ext uri="{FF2B5EF4-FFF2-40B4-BE49-F238E27FC236}">
              <a16:creationId xmlns:a16="http://schemas.microsoft.com/office/drawing/2014/main" id="{C3440D21-D3EE-4063-966B-D276AA59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45244"/>
          <a:ext cx="857683" cy="438149"/>
        </a:xfrm>
        <a:prstGeom prst="rect">
          <a:avLst/>
        </a:prstGeom>
      </xdr:spPr>
    </xdr:pic>
    <xdr:clientData/>
  </xdr:twoCellAnchor>
  <xdr:twoCellAnchor>
    <xdr:from>
      <xdr:col>1</xdr:col>
      <xdr:colOff>198863</xdr:colOff>
      <xdr:row>193</xdr:row>
      <xdr:rowOff>166687</xdr:rowOff>
    </xdr:from>
    <xdr:to>
      <xdr:col>2</xdr:col>
      <xdr:colOff>926307</xdr:colOff>
      <xdr:row>193</xdr:row>
      <xdr:rowOff>651668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602D521D-BE4B-4781-976F-EA17DD08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801" y="52458937"/>
          <a:ext cx="953662" cy="484981"/>
        </a:xfrm>
        <a:prstGeom prst="rect">
          <a:avLst/>
        </a:prstGeom>
      </xdr:spPr>
    </xdr:pic>
    <xdr:clientData/>
  </xdr:twoCellAnchor>
  <xdr:twoCellAnchor>
    <xdr:from>
      <xdr:col>2</xdr:col>
      <xdr:colOff>56357</xdr:colOff>
      <xdr:row>124</xdr:row>
      <xdr:rowOff>163514</xdr:rowOff>
    </xdr:from>
    <xdr:to>
      <xdr:col>2</xdr:col>
      <xdr:colOff>896144</xdr:colOff>
      <xdr:row>124</xdr:row>
      <xdr:rowOff>617190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88792202-0DDF-463C-970D-14A8B189B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357" y="2883431"/>
          <a:ext cx="839787" cy="453676"/>
        </a:xfrm>
        <a:prstGeom prst="rect">
          <a:avLst/>
        </a:prstGeom>
      </xdr:spPr>
    </xdr:pic>
    <xdr:clientData/>
  </xdr:twoCellAnchor>
  <xdr:twoCellAnchor>
    <xdr:from>
      <xdr:col>2</xdr:col>
      <xdr:colOff>1801</xdr:colOff>
      <xdr:row>133</xdr:row>
      <xdr:rowOff>127001</xdr:rowOff>
    </xdr:from>
    <xdr:to>
      <xdr:col>2</xdr:col>
      <xdr:colOff>938129</xdr:colOff>
      <xdr:row>133</xdr:row>
      <xdr:rowOff>719667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50C65C8B-27E5-40D3-90E5-DE54E166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515" y="84164715"/>
          <a:ext cx="936328" cy="592666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168</xdr:row>
      <xdr:rowOff>188346</xdr:rowOff>
    </xdr:from>
    <xdr:to>
      <xdr:col>3</xdr:col>
      <xdr:colOff>4980</xdr:colOff>
      <xdr:row>168</xdr:row>
      <xdr:rowOff>671853</xdr:rowOff>
    </xdr:to>
    <xdr:pic>
      <xdr:nvPicPr>
        <xdr:cNvPr id="220" name="Slika 219">
          <a:extLst>
            <a:ext uri="{FF2B5EF4-FFF2-40B4-BE49-F238E27FC236}">
              <a16:creationId xmlns:a16="http://schemas.microsoft.com/office/drawing/2014/main" id="{ABC31EDB-7EBE-40F0-B687-B8A1B464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966" y="31644659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169</xdr:row>
      <xdr:rowOff>183697</xdr:rowOff>
    </xdr:from>
    <xdr:to>
      <xdr:col>3</xdr:col>
      <xdr:colOff>4361</xdr:colOff>
      <xdr:row>169</xdr:row>
      <xdr:rowOff>652691</xdr:rowOff>
    </xdr:to>
    <xdr:pic>
      <xdr:nvPicPr>
        <xdr:cNvPr id="221" name="Slika 220">
          <a:extLst>
            <a:ext uri="{FF2B5EF4-FFF2-40B4-BE49-F238E27FC236}">
              <a16:creationId xmlns:a16="http://schemas.microsoft.com/office/drawing/2014/main" id="{E88975E1-403C-4C3D-8881-790D50600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992" y="32473447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170</xdr:row>
      <xdr:rowOff>171110</xdr:rowOff>
    </xdr:from>
    <xdr:to>
      <xdr:col>2</xdr:col>
      <xdr:colOff>924491</xdr:colOff>
      <xdr:row>170</xdr:row>
      <xdr:rowOff>615950</xdr:rowOff>
    </xdr:to>
    <xdr:pic>
      <xdr:nvPicPr>
        <xdr:cNvPr id="222" name="Slika 221">
          <a:extLst>
            <a:ext uri="{FF2B5EF4-FFF2-40B4-BE49-F238E27FC236}">
              <a16:creationId xmlns:a16="http://schemas.microsoft.com/office/drawing/2014/main" id="{C306784E-1032-4F05-BDCA-9B5F8BC9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026" y="777920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174</xdr:row>
      <xdr:rowOff>172243</xdr:rowOff>
    </xdr:from>
    <xdr:to>
      <xdr:col>2</xdr:col>
      <xdr:colOff>896389</xdr:colOff>
      <xdr:row>174</xdr:row>
      <xdr:rowOff>648493</xdr:rowOff>
    </xdr:to>
    <xdr:pic>
      <xdr:nvPicPr>
        <xdr:cNvPr id="231" name="Slika 230">
          <a:extLst>
            <a:ext uri="{FF2B5EF4-FFF2-40B4-BE49-F238E27FC236}">
              <a16:creationId xmlns:a16="http://schemas.microsoft.com/office/drawing/2014/main" id="{08EFAA32-8713-45AF-AA92-14DBF1F3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" y="36629181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176</xdr:row>
      <xdr:rowOff>202410</xdr:rowOff>
    </xdr:from>
    <xdr:to>
      <xdr:col>2</xdr:col>
      <xdr:colOff>921727</xdr:colOff>
      <xdr:row>176</xdr:row>
      <xdr:rowOff>658816</xdr:rowOff>
    </xdr:to>
    <xdr:pic>
      <xdr:nvPicPr>
        <xdr:cNvPr id="232" name="Slika 231">
          <a:extLst>
            <a:ext uri="{FF2B5EF4-FFF2-40B4-BE49-F238E27FC236}">
              <a16:creationId xmlns:a16="http://schemas.microsoft.com/office/drawing/2014/main" id="{F9C15428-B124-4D27-8EB7-D5A7D1DD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607" y="38326223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175</xdr:row>
      <xdr:rowOff>199231</xdr:rowOff>
    </xdr:from>
    <xdr:to>
      <xdr:col>2</xdr:col>
      <xdr:colOff>951047</xdr:colOff>
      <xdr:row>175</xdr:row>
      <xdr:rowOff>654844</xdr:rowOff>
    </xdr:to>
    <xdr:pic>
      <xdr:nvPicPr>
        <xdr:cNvPr id="243" name="Slika 242">
          <a:extLst>
            <a:ext uri="{FF2B5EF4-FFF2-40B4-BE49-F238E27FC236}">
              <a16:creationId xmlns:a16="http://schemas.microsoft.com/office/drawing/2014/main" id="{2B43DACC-14A6-473B-B455-59B5BB08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57" y="10307637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177</xdr:row>
      <xdr:rowOff>103982</xdr:rowOff>
    </xdr:from>
    <xdr:to>
      <xdr:col>3</xdr:col>
      <xdr:colOff>2037</xdr:colOff>
      <xdr:row>177</xdr:row>
      <xdr:rowOff>637382</xdr:rowOff>
    </xdr:to>
    <xdr:pic>
      <xdr:nvPicPr>
        <xdr:cNvPr id="244" name="Slika 243">
          <a:extLst>
            <a:ext uri="{FF2B5EF4-FFF2-40B4-BE49-F238E27FC236}">
              <a16:creationId xmlns:a16="http://schemas.microsoft.com/office/drawing/2014/main" id="{2C664DF6-8DCC-4026-9D15-2156E701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768" y="39061232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178</xdr:row>
      <xdr:rowOff>175419</xdr:rowOff>
    </xdr:from>
    <xdr:to>
      <xdr:col>2</xdr:col>
      <xdr:colOff>917215</xdr:colOff>
      <xdr:row>178</xdr:row>
      <xdr:rowOff>610393</xdr:rowOff>
    </xdr:to>
    <xdr:pic>
      <xdr:nvPicPr>
        <xdr:cNvPr id="245" name="Slika 244">
          <a:extLst>
            <a:ext uri="{FF2B5EF4-FFF2-40B4-BE49-F238E27FC236}">
              <a16:creationId xmlns:a16="http://schemas.microsoft.com/office/drawing/2014/main" id="{B99CB0EC-06F1-4598-902D-EAA51AAC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2784138"/>
          <a:ext cx="857683" cy="43497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184</xdr:row>
      <xdr:rowOff>249462</xdr:rowOff>
    </xdr:from>
    <xdr:to>
      <xdr:col>3</xdr:col>
      <xdr:colOff>29481</xdr:colOff>
      <xdr:row>184</xdr:row>
      <xdr:rowOff>670289</xdr:rowOff>
    </xdr:to>
    <xdr:pic>
      <xdr:nvPicPr>
        <xdr:cNvPr id="247" name="Slika 246">
          <a:extLst>
            <a:ext uri="{FF2B5EF4-FFF2-40B4-BE49-F238E27FC236}">
              <a16:creationId xmlns:a16="http://schemas.microsoft.com/office/drawing/2014/main" id="{82A9F783-8B2F-4B2D-A92B-0CE8CF72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19819962"/>
          <a:ext cx="981981" cy="420827"/>
        </a:xfrm>
        <a:prstGeom prst="rect">
          <a:avLst/>
        </a:prstGeom>
      </xdr:spPr>
    </xdr:pic>
    <xdr:clientData/>
  </xdr:twoCellAnchor>
  <xdr:twoCellAnchor>
    <xdr:from>
      <xdr:col>2</xdr:col>
      <xdr:colOff>52917</xdr:colOff>
      <xdr:row>186</xdr:row>
      <xdr:rowOff>169384</xdr:rowOff>
    </xdr:from>
    <xdr:to>
      <xdr:col>2</xdr:col>
      <xdr:colOff>931332</xdr:colOff>
      <xdr:row>186</xdr:row>
      <xdr:rowOff>646446</xdr:rowOff>
    </xdr:to>
    <xdr:pic>
      <xdr:nvPicPr>
        <xdr:cNvPr id="249" name="Slika 248">
          <a:extLst>
            <a:ext uri="{FF2B5EF4-FFF2-40B4-BE49-F238E27FC236}">
              <a16:creationId xmlns:a16="http://schemas.microsoft.com/office/drawing/2014/main" id="{A0F1795C-A629-417D-AB9A-956C6AAD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167" y="121390884"/>
          <a:ext cx="878415" cy="477062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192</xdr:row>
      <xdr:rowOff>246060</xdr:rowOff>
    </xdr:from>
    <xdr:to>
      <xdr:col>3</xdr:col>
      <xdr:colOff>22337</xdr:colOff>
      <xdr:row>192</xdr:row>
      <xdr:rowOff>742449</xdr:rowOff>
    </xdr:to>
    <xdr:pic>
      <xdr:nvPicPr>
        <xdr:cNvPr id="251" name="Slika 250">
          <a:extLst>
            <a:ext uri="{FF2B5EF4-FFF2-40B4-BE49-F238E27FC236}">
              <a16:creationId xmlns:a16="http://schemas.microsoft.com/office/drawing/2014/main" id="{F6967ACE-0387-4196-A3D9-902EA7B6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51704873"/>
          <a:ext cx="951024" cy="49638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138</xdr:row>
      <xdr:rowOff>54426</xdr:rowOff>
    </xdr:from>
    <xdr:to>
      <xdr:col>3</xdr:col>
      <xdr:colOff>123186</xdr:colOff>
      <xdr:row>138</xdr:row>
      <xdr:rowOff>780140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93BCBE9-C65E-92E6-626A-ADF40DF9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6" y="43787783"/>
          <a:ext cx="1087931" cy="725714"/>
        </a:xfrm>
        <a:prstGeom prst="rect">
          <a:avLst/>
        </a:prstGeom>
      </xdr:spPr>
    </xdr:pic>
    <xdr:clientData/>
  </xdr:twoCellAnchor>
  <xdr:twoCellAnchor>
    <xdr:from>
      <xdr:col>1</xdr:col>
      <xdr:colOff>219414</xdr:colOff>
      <xdr:row>140</xdr:row>
      <xdr:rowOff>90713</xdr:rowOff>
    </xdr:from>
    <xdr:to>
      <xdr:col>3</xdr:col>
      <xdr:colOff>49642</xdr:colOff>
      <xdr:row>140</xdr:row>
      <xdr:rowOff>762000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284F07F-54CE-5008-F155-2080855B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485" y="45475070"/>
          <a:ext cx="1006338" cy="671287"/>
        </a:xfrm>
        <a:prstGeom prst="rect">
          <a:avLst/>
        </a:prstGeom>
      </xdr:spPr>
    </xdr:pic>
    <xdr:clientData/>
  </xdr:twoCellAnchor>
  <xdr:twoCellAnchor>
    <xdr:from>
      <xdr:col>2</xdr:col>
      <xdr:colOff>19957</xdr:colOff>
      <xdr:row>221</xdr:row>
      <xdr:rowOff>68035</xdr:rowOff>
    </xdr:from>
    <xdr:to>
      <xdr:col>2</xdr:col>
      <xdr:colOff>884464</xdr:colOff>
      <xdr:row>221</xdr:row>
      <xdr:rowOff>648606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E5C8A437-AB7A-342D-2F47-75445339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671" y="173912892"/>
          <a:ext cx="864507" cy="580571"/>
        </a:xfrm>
        <a:prstGeom prst="rect">
          <a:avLst/>
        </a:prstGeom>
      </xdr:spPr>
    </xdr:pic>
    <xdr:clientData/>
  </xdr:twoCellAnchor>
  <xdr:twoCellAnchor>
    <xdr:from>
      <xdr:col>1</xdr:col>
      <xdr:colOff>217717</xdr:colOff>
      <xdr:row>227</xdr:row>
      <xdr:rowOff>99786</xdr:rowOff>
    </xdr:from>
    <xdr:to>
      <xdr:col>3</xdr:col>
      <xdr:colOff>48536</xdr:colOff>
      <xdr:row>227</xdr:row>
      <xdr:rowOff>774247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8A562D1-C1E3-3807-1C4E-AE85F855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8" y="104112786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135</xdr:row>
      <xdr:rowOff>90710</xdr:rowOff>
    </xdr:from>
    <xdr:to>
      <xdr:col>2</xdr:col>
      <xdr:colOff>942069</xdr:colOff>
      <xdr:row>135</xdr:row>
      <xdr:rowOff>713464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D1846164-780D-AEF3-4D50-E79F7B7B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1347567"/>
          <a:ext cx="938894" cy="625929"/>
        </a:xfrm>
        <a:prstGeom prst="rect">
          <a:avLst/>
        </a:prstGeom>
      </xdr:spPr>
    </xdr:pic>
    <xdr:clientData/>
  </xdr:twoCellAnchor>
  <xdr:twoCellAnchor>
    <xdr:from>
      <xdr:col>1</xdr:col>
      <xdr:colOff>163289</xdr:colOff>
      <xdr:row>136</xdr:row>
      <xdr:rowOff>63497</xdr:rowOff>
    </xdr:from>
    <xdr:to>
      <xdr:col>3</xdr:col>
      <xdr:colOff>47913</xdr:colOff>
      <xdr:row>136</xdr:row>
      <xdr:rowOff>774244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64BA9204-C4BA-0D49-BA42-E62D4F89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360" y="42145854"/>
          <a:ext cx="1060734" cy="7075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99781</xdr:rowOff>
    </xdr:from>
    <xdr:to>
      <xdr:col>2</xdr:col>
      <xdr:colOff>951940</xdr:colOff>
      <xdr:row>137</xdr:row>
      <xdr:rowOff>731606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6DB72B0E-07DB-965D-5731-B92E12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43007638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100</xdr:row>
      <xdr:rowOff>61952</xdr:rowOff>
    </xdr:from>
    <xdr:to>
      <xdr:col>2</xdr:col>
      <xdr:colOff>947720</xdr:colOff>
      <xdr:row>100</xdr:row>
      <xdr:rowOff>709652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846EE9-7429-4DF1-BC49-B21F095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99206770"/>
          <a:ext cx="949899" cy="6477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</xdr:row>
      <xdr:rowOff>76992</xdr:rowOff>
    </xdr:from>
    <xdr:to>
      <xdr:col>3</xdr:col>
      <xdr:colOff>9343</xdr:colOff>
      <xdr:row>101</xdr:row>
      <xdr:rowOff>724692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C39E536-62C7-4A3E-A3D0-50383F23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00048671"/>
          <a:ext cx="965018" cy="647700"/>
        </a:xfrm>
        <a:prstGeom prst="rect">
          <a:avLst/>
        </a:prstGeom>
      </xdr:spPr>
    </xdr:pic>
    <xdr:clientData/>
  </xdr:twoCellAnchor>
  <xdr:twoCellAnchor>
    <xdr:from>
      <xdr:col>1</xdr:col>
      <xdr:colOff>232317</xdr:colOff>
      <xdr:row>102</xdr:row>
      <xdr:rowOff>108415</xdr:rowOff>
    </xdr:from>
    <xdr:to>
      <xdr:col>2</xdr:col>
      <xdr:colOff>943072</xdr:colOff>
      <xdr:row>102</xdr:row>
      <xdr:rowOff>743415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8FDB133-B33C-4FAE-957A-DA5EB0086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8110" y="100906954"/>
          <a:ext cx="945251" cy="6381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103</xdr:row>
      <xdr:rowOff>174571</xdr:rowOff>
    </xdr:from>
    <xdr:to>
      <xdr:col>3</xdr:col>
      <xdr:colOff>6168</xdr:colOff>
      <xdr:row>103</xdr:row>
      <xdr:rowOff>822271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56AB6B4-65B4-4604-A899-2F6F85FF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31017428"/>
          <a:ext cx="958668" cy="6477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104</xdr:row>
      <xdr:rowOff>125471</xdr:rowOff>
    </xdr:from>
    <xdr:to>
      <xdr:col>2</xdr:col>
      <xdr:colOff>917134</xdr:colOff>
      <xdr:row>104</xdr:row>
      <xdr:rowOff>704849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CB79E11-1AFB-479F-B308-AE1F46EF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263" y="102584082"/>
          <a:ext cx="866335" cy="582553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151</xdr:row>
      <xdr:rowOff>105857</xdr:rowOff>
    </xdr:from>
    <xdr:to>
      <xdr:col>2</xdr:col>
      <xdr:colOff>929694</xdr:colOff>
      <xdr:row>151</xdr:row>
      <xdr:rowOff>726281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39823B6-39FA-4B25-AC50-9D2C7B91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4396" y="128254753"/>
          <a:ext cx="895587" cy="623599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152</xdr:row>
      <xdr:rowOff>50800</xdr:rowOff>
    </xdr:from>
    <xdr:to>
      <xdr:col>2</xdr:col>
      <xdr:colOff>939405</xdr:colOff>
      <xdr:row>152</xdr:row>
      <xdr:rowOff>750855</xdr:rowOff>
    </xdr:to>
    <xdr:pic>
      <xdr:nvPicPr>
        <xdr:cNvPr id="97" name="Picture 49">
          <a:extLst>
            <a:ext uri="{FF2B5EF4-FFF2-40B4-BE49-F238E27FC236}">
              <a16:creationId xmlns:a16="http://schemas.microsoft.com/office/drawing/2014/main" id="{9F4C89C5-54C4-48AC-815A-2B79837D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445" y="129029732"/>
          <a:ext cx="1031599" cy="7064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145</xdr:row>
      <xdr:rowOff>108852</xdr:rowOff>
    </xdr:from>
    <xdr:to>
      <xdr:col>2</xdr:col>
      <xdr:colOff>945244</xdr:colOff>
      <xdr:row>145</xdr:row>
      <xdr:rowOff>734781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A0E1B91-B654-40CD-A528-8DABDB25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1617463"/>
          <a:ext cx="945244" cy="62910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81639</xdr:rowOff>
    </xdr:from>
    <xdr:to>
      <xdr:col>3</xdr:col>
      <xdr:colOff>54429</xdr:colOff>
      <xdr:row>150</xdr:row>
      <xdr:rowOff>752925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BF8CEE3-3050-4B1C-90A1-F7E8C279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27406850"/>
          <a:ext cx="1006929" cy="668111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149</xdr:row>
      <xdr:rowOff>9071</xdr:rowOff>
    </xdr:from>
    <xdr:to>
      <xdr:col>2</xdr:col>
      <xdr:colOff>925286</xdr:colOff>
      <xdr:row>149</xdr:row>
      <xdr:rowOff>607786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AEA2D63-2B0E-4E52-92C7-3C3640E4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52" y="126504246"/>
          <a:ext cx="894898" cy="595540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148</xdr:row>
      <xdr:rowOff>45355</xdr:rowOff>
    </xdr:from>
    <xdr:to>
      <xdr:col>3</xdr:col>
      <xdr:colOff>49895</xdr:colOff>
      <xdr:row>148</xdr:row>
      <xdr:rowOff>743855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A898E10-6568-4461-8E48-0EC15233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25710494"/>
          <a:ext cx="1055460" cy="695325"/>
        </a:xfrm>
        <a:prstGeom prst="rect">
          <a:avLst/>
        </a:prstGeom>
      </xdr:spPr>
    </xdr:pic>
    <xdr:clientData/>
  </xdr:twoCellAnchor>
  <xdr:twoCellAnchor>
    <xdr:from>
      <xdr:col>1</xdr:col>
      <xdr:colOff>218709</xdr:colOff>
      <xdr:row>121</xdr:row>
      <xdr:rowOff>129312</xdr:rowOff>
    </xdr:from>
    <xdr:to>
      <xdr:col>2</xdr:col>
      <xdr:colOff>893649</xdr:colOff>
      <xdr:row>121</xdr:row>
      <xdr:rowOff>741589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FBED5F0B-AB5E-4871-80A9-9E1B5D34D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638" y="45422955"/>
          <a:ext cx="901725" cy="612277"/>
        </a:xfrm>
        <a:prstGeom prst="rect">
          <a:avLst/>
        </a:prstGeom>
      </xdr:spPr>
    </xdr:pic>
    <xdr:clientData/>
  </xdr:twoCellAnchor>
  <xdr:twoCellAnchor>
    <xdr:from>
      <xdr:col>2</xdr:col>
      <xdr:colOff>40902</xdr:colOff>
      <xdr:row>119</xdr:row>
      <xdr:rowOff>141296</xdr:rowOff>
    </xdr:from>
    <xdr:to>
      <xdr:col>3</xdr:col>
      <xdr:colOff>20398</xdr:colOff>
      <xdr:row>119</xdr:row>
      <xdr:rowOff>781757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32DE07CD-644B-42E6-9E5D-DA8069A5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66" y="146979150"/>
          <a:ext cx="931996" cy="637286"/>
        </a:xfrm>
        <a:prstGeom prst="rect">
          <a:avLst/>
        </a:prstGeom>
      </xdr:spPr>
    </xdr:pic>
    <xdr:clientData/>
  </xdr:twoCellAnchor>
  <xdr:twoCellAnchor>
    <xdr:from>
      <xdr:col>2</xdr:col>
      <xdr:colOff>6526</xdr:colOff>
      <xdr:row>111</xdr:row>
      <xdr:rowOff>47725</xdr:rowOff>
    </xdr:from>
    <xdr:to>
      <xdr:col>2</xdr:col>
      <xdr:colOff>925698</xdr:colOff>
      <xdr:row>111</xdr:row>
      <xdr:rowOff>702468</xdr:rowOff>
    </xdr:to>
    <xdr:pic>
      <xdr:nvPicPr>
        <xdr:cNvPr id="118" name="Slika 135">
          <a:extLst>
            <a:ext uri="{FF2B5EF4-FFF2-40B4-BE49-F238E27FC236}">
              <a16:creationId xmlns:a16="http://schemas.microsoft.com/office/drawing/2014/main" id="{D248AD7B-A092-4019-8320-168DF2FB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165" y="140238943"/>
          <a:ext cx="912822" cy="657918"/>
        </a:xfrm>
        <a:prstGeom prst="rect">
          <a:avLst/>
        </a:prstGeom>
      </xdr:spPr>
    </xdr:pic>
    <xdr:clientData/>
  </xdr:twoCellAnchor>
  <xdr:twoCellAnchor>
    <xdr:from>
      <xdr:col>2</xdr:col>
      <xdr:colOff>52629</xdr:colOff>
      <xdr:row>115</xdr:row>
      <xdr:rowOff>110979</xdr:rowOff>
    </xdr:from>
    <xdr:to>
      <xdr:col>2</xdr:col>
      <xdr:colOff>963854</xdr:colOff>
      <xdr:row>115</xdr:row>
      <xdr:rowOff>722458</xdr:rowOff>
    </xdr:to>
    <xdr:pic>
      <xdr:nvPicPr>
        <xdr:cNvPr id="121" name="Slika 156">
          <a:extLst>
            <a:ext uri="{FF2B5EF4-FFF2-40B4-BE49-F238E27FC236}">
              <a16:creationId xmlns:a16="http://schemas.microsoft.com/office/drawing/2014/main" id="{27554222-F03B-4426-8E02-D01E0517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918" y="143622340"/>
          <a:ext cx="901700" cy="614654"/>
        </a:xfrm>
        <a:prstGeom prst="rect">
          <a:avLst/>
        </a:prstGeom>
      </xdr:spPr>
    </xdr:pic>
    <xdr:clientData/>
  </xdr:twoCellAnchor>
  <xdr:twoCellAnchor>
    <xdr:from>
      <xdr:col>2</xdr:col>
      <xdr:colOff>140977</xdr:colOff>
      <xdr:row>117</xdr:row>
      <xdr:rowOff>133066</xdr:rowOff>
    </xdr:from>
    <xdr:to>
      <xdr:col>2</xdr:col>
      <xdr:colOff>930105</xdr:colOff>
      <xdr:row>117</xdr:row>
      <xdr:rowOff>744545</xdr:rowOff>
    </xdr:to>
    <xdr:pic>
      <xdr:nvPicPr>
        <xdr:cNvPr id="123" name="Slika 156">
          <a:extLst>
            <a:ext uri="{FF2B5EF4-FFF2-40B4-BE49-F238E27FC236}">
              <a16:creationId xmlns:a16="http://schemas.microsoft.com/office/drawing/2014/main" id="{A0FE8B2B-CDFB-4D61-9778-2DFA89FBE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616" y="145307673"/>
          <a:ext cx="782778" cy="6114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0</xdr:colOff>
      <xdr:row>116</xdr:row>
      <xdr:rowOff>647700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6E5A98A-CD07-427F-BE7F-A554FCD72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4434457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42022</xdr:colOff>
      <xdr:row>118</xdr:row>
      <xdr:rowOff>0</xdr:rowOff>
    </xdr:from>
    <xdr:to>
      <xdr:col>3</xdr:col>
      <xdr:colOff>0</xdr:colOff>
      <xdr:row>118</xdr:row>
      <xdr:rowOff>619125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2EDE90F-A5F1-47EE-A5C8-2716CFF5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61" y="146004643"/>
          <a:ext cx="907303" cy="61595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120</xdr:row>
      <xdr:rowOff>20637</xdr:rowOff>
    </xdr:from>
    <xdr:to>
      <xdr:col>3</xdr:col>
      <xdr:colOff>11906</xdr:colOff>
      <xdr:row>120</xdr:row>
      <xdr:rowOff>668337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14535BF-F84B-4930-AEB6-1AB1996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95" y="147685351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122</xdr:row>
      <xdr:rowOff>132080</xdr:rowOff>
    </xdr:from>
    <xdr:to>
      <xdr:col>2</xdr:col>
      <xdr:colOff>952499</xdr:colOff>
      <xdr:row>122</xdr:row>
      <xdr:rowOff>755491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1D4B0C5C-12E9-4F61-84C4-6CF136F3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182" y="149456866"/>
          <a:ext cx="916781" cy="620236"/>
        </a:xfrm>
        <a:prstGeom prst="rect">
          <a:avLst/>
        </a:prstGeom>
      </xdr:spPr>
    </xdr:pic>
    <xdr:clientData/>
  </xdr:twoCellAnchor>
  <xdr:twoCellAnchor>
    <xdr:from>
      <xdr:col>2</xdr:col>
      <xdr:colOff>52089</xdr:colOff>
      <xdr:row>114</xdr:row>
      <xdr:rowOff>130695</xdr:rowOff>
    </xdr:from>
    <xdr:to>
      <xdr:col>2</xdr:col>
      <xdr:colOff>945418</xdr:colOff>
      <xdr:row>114</xdr:row>
      <xdr:rowOff>738187</xdr:rowOff>
    </xdr:to>
    <xdr:pic>
      <xdr:nvPicPr>
        <xdr:cNvPr id="134" name="Picture 53">
          <a:extLst>
            <a:ext uri="{FF2B5EF4-FFF2-40B4-BE49-F238E27FC236}">
              <a16:creationId xmlns:a16="http://schemas.microsoft.com/office/drawing/2014/main" id="{FF807E4B-BFFE-4110-868D-84B93E5C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378" y="142815195"/>
          <a:ext cx="893329" cy="604317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112</xdr:row>
      <xdr:rowOff>72568</xdr:rowOff>
    </xdr:from>
    <xdr:to>
      <xdr:col>3</xdr:col>
      <xdr:colOff>25799</xdr:colOff>
      <xdr:row>112</xdr:row>
      <xdr:rowOff>752925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A7717814-D839-4484-A516-0F9610B9C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4" y="141093822"/>
          <a:ext cx="1019119" cy="683532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110</xdr:row>
      <xdr:rowOff>126996</xdr:rowOff>
    </xdr:from>
    <xdr:to>
      <xdr:col>2</xdr:col>
      <xdr:colOff>908408</xdr:colOff>
      <xdr:row>110</xdr:row>
      <xdr:rowOff>752925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C5EE30ED-BD77-4A7D-B6A7-DE16B40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30" y="36340139"/>
          <a:ext cx="944692" cy="625929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108</xdr:row>
      <xdr:rowOff>63497</xdr:rowOff>
    </xdr:from>
    <xdr:to>
      <xdr:col>3</xdr:col>
      <xdr:colOff>31166</xdr:colOff>
      <xdr:row>108</xdr:row>
      <xdr:rowOff>725711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B1FEF21-E31B-4820-B558-9F923455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37770958"/>
          <a:ext cx="994097" cy="659039"/>
        </a:xfrm>
        <a:prstGeom prst="rect">
          <a:avLst/>
        </a:prstGeom>
      </xdr:spPr>
    </xdr:pic>
    <xdr:clientData/>
  </xdr:twoCellAnchor>
  <xdr:twoCellAnchor>
    <xdr:from>
      <xdr:col>1</xdr:col>
      <xdr:colOff>199573</xdr:colOff>
      <xdr:row>109</xdr:row>
      <xdr:rowOff>27213</xdr:rowOff>
    </xdr:from>
    <xdr:to>
      <xdr:col>3</xdr:col>
      <xdr:colOff>47473</xdr:colOff>
      <xdr:row>109</xdr:row>
      <xdr:rowOff>716642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82D83E8-1CC9-47BD-A731-79E92A46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891" y="138564709"/>
          <a:ext cx="1028546" cy="686254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106</xdr:row>
      <xdr:rowOff>99782</xdr:rowOff>
    </xdr:from>
    <xdr:to>
      <xdr:col>2</xdr:col>
      <xdr:colOff>897512</xdr:colOff>
      <xdr:row>106</xdr:row>
      <xdr:rowOff>734782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9EC9F8D6-4CFD-4D33-9D5A-E8A5E08F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33010925"/>
          <a:ext cx="951940" cy="635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99781</xdr:rowOff>
    </xdr:from>
    <xdr:to>
      <xdr:col>2</xdr:col>
      <xdr:colOff>951940</xdr:colOff>
      <xdr:row>107</xdr:row>
      <xdr:rowOff>734781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3FFE1D0-4AC0-48B5-99B7-6F7BAC372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6977206"/>
          <a:ext cx="951940" cy="631825"/>
        </a:xfrm>
        <a:prstGeom prst="rect">
          <a:avLst/>
        </a:prstGeom>
      </xdr:spPr>
    </xdr:pic>
    <xdr:clientData/>
  </xdr:twoCellAnchor>
  <xdr:twoCellAnchor>
    <xdr:from>
      <xdr:col>2</xdr:col>
      <xdr:colOff>18365</xdr:colOff>
      <xdr:row>77</xdr:row>
      <xdr:rowOff>106191</xdr:rowOff>
    </xdr:from>
    <xdr:to>
      <xdr:col>2</xdr:col>
      <xdr:colOff>940594</xdr:colOff>
      <xdr:row>77</xdr:row>
      <xdr:rowOff>735012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84D36467-7A63-438E-A407-3B840590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915" y="2935116"/>
          <a:ext cx="922229" cy="628821"/>
        </a:xfrm>
        <a:prstGeom prst="rect">
          <a:avLst/>
        </a:prstGeom>
      </xdr:spPr>
    </xdr:pic>
    <xdr:clientData/>
  </xdr:twoCellAnchor>
  <xdr:twoCellAnchor>
    <xdr:from>
      <xdr:col>2</xdr:col>
      <xdr:colOff>59716</xdr:colOff>
      <xdr:row>80</xdr:row>
      <xdr:rowOff>63824</xdr:rowOff>
    </xdr:from>
    <xdr:to>
      <xdr:col>3</xdr:col>
      <xdr:colOff>68997</xdr:colOff>
      <xdr:row>80</xdr:row>
      <xdr:rowOff>726282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4EA3C0C-672D-4244-BE7E-7E30191A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180" y="146479856"/>
          <a:ext cx="958606" cy="659283"/>
        </a:xfrm>
        <a:prstGeom prst="rect">
          <a:avLst/>
        </a:prstGeom>
      </xdr:spPr>
    </xdr:pic>
    <xdr:clientData/>
  </xdr:twoCellAnchor>
  <xdr:twoCellAnchor>
    <xdr:from>
      <xdr:col>2</xdr:col>
      <xdr:colOff>38893</xdr:colOff>
      <xdr:row>79</xdr:row>
      <xdr:rowOff>95802</xdr:rowOff>
    </xdr:from>
    <xdr:to>
      <xdr:col>2</xdr:col>
      <xdr:colOff>922199</xdr:colOff>
      <xdr:row>79</xdr:row>
      <xdr:rowOff>704978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7F70A57-927D-4460-B64B-0F9B98D30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357" y="145678623"/>
          <a:ext cx="886481" cy="609176"/>
        </a:xfrm>
        <a:prstGeom prst="rect">
          <a:avLst/>
        </a:prstGeom>
      </xdr:spPr>
    </xdr:pic>
    <xdr:clientData/>
  </xdr:twoCellAnchor>
  <xdr:twoCellAnchor>
    <xdr:from>
      <xdr:col>1</xdr:col>
      <xdr:colOff>217485</xdr:colOff>
      <xdr:row>78</xdr:row>
      <xdr:rowOff>83371</xdr:rowOff>
    </xdr:from>
    <xdr:to>
      <xdr:col>2</xdr:col>
      <xdr:colOff>951776</xdr:colOff>
      <xdr:row>78</xdr:row>
      <xdr:rowOff>748268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8DB02D35-08EC-4E21-8C43-3F30BC98B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03" y="144839332"/>
          <a:ext cx="962437" cy="664897"/>
        </a:xfrm>
        <a:prstGeom prst="rect">
          <a:avLst/>
        </a:prstGeom>
      </xdr:spPr>
    </xdr:pic>
    <xdr:clientData/>
  </xdr:twoCellAnchor>
  <xdr:twoCellAnchor>
    <xdr:from>
      <xdr:col>2</xdr:col>
      <xdr:colOff>2993</xdr:colOff>
      <xdr:row>81</xdr:row>
      <xdr:rowOff>144215</xdr:rowOff>
    </xdr:from>
    <xdr:to>
      <xdr:col>2</xdr:col>
      <xdr:colOff>927837</xdr:colOff>
      <xdr:row>81</xdr:row>
      <xdr:rowOff>788740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85D4E6AA-84AE-4037-B768-2919455B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457" y="147383933"/>
          <a:ext cx="921669" cy="650875"/>
        </a:xfrm>
        <a:prstGeom prst="rect">
          <a:avLst/>
        </a:prstGeom>
      </xdr:spPr>
    </xdr:pic>
    <xdr:clientData/>
  </xdr:twoCellAnchor>
  <xdr:twoCellAnchor>
    <xdr:from>
      <xdr:col>2</xdr:col>
      <xdr:colOff>29357</xdr:colOff>
      <xdr:row>82</xdr:row>
      <xdr:rowOff>160130</xdr:rowOff>
    </xdr:from>
    <xdr:to>
      <xdr:col>2</xdr:col>
      <xdr:colOff>941871</xdr:colOff>
      <xdr:row>82</xdr:row>
      <xdr:rowOff>793013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4823EC5-83A0-4444-94DF-7D6D458CB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646" y="148236234"/>
          <a:ext cx="918864" cy="626533"/>
        </a:xfrm>
        <a:prstGeom prst="rect">
          <a:avLst/>
        </a:prstGeom>
      </xdr:spPr>
    </xdr:pic>
    <xdr:clientData/>
  </xdr:twoCellAnchor>
  <xdr:twoCellAnchor>
    <xdr:from>
      <xdr:col>2</xdr:col>
      <xdr:colOff>37849</xdr:colOff>
      <xdr:row>83</xdr:row>
      <xdr:rowOff>106769</xdr:rowOff>
    </xdr:from>
    <xdr:to>
      <xdr:col>3</xdr:col>
      <xdr:colOff>6446</xdr:colOff>
      <xdr:row>83</xdr:row>
      <xdr:rowOff>738187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DDC0C19B-F6E9-4482-BF40-FC5781C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313" y="149006558"/>
          <a:ext cx="924272" cy="631418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84</xdr:row>
      <xdr:rowOff>26136</xdr:rowOff>
    </xdr:from>
    <xdr:to>
      <xdr:col>2</xdr:col>
      <xdr:colOff>927192</xdr:colOff>
      <xdr:row>84</xdr:row>
      <xdr:rowOff>803236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31E69E9-317C-4601-A483-46D64B4F2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5979" y="8610542"/>
          <a:ext cx="854619" cy="777100"/>
        </a:xfrm>
        <a:prstGeom prst="rect">
          <a:avLst/>
        </a:prstGeom>
      </xdr:spPr>
    </xdr:pic>
    <xdr:clientData/>
  </xdr:twoCellAnchor>
  <xdr:twoCellAnchor>
    <xdr:from>
      <xdr:col>1</xdr:col>
      <xdr:colOff>161617</xdr:colOff>
      <xdr:row>85</xdr:row>
      <xdr:rowOff>46830</xdr:rowOff>
    </xdr:from>
    <xdr:to>
      <xdr:col>3</xdr:col>
      <xdr:colOff>42999</xdr:colOff>
      <xdr:row>85</xdr:row>
      <xdr:rowOff>787864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87F2E94F-8F0E-482D-A2A4-217B51B3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35" y="150613041"/>
          <a:ext cx="1065203" cy="74103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81639</xdr:rowOff>
    </xdr:from>
    <xdr:to>
      <xdr:col>2</xdr:col>
      <xdr:colOff>924742</xdr:colOff>
      <xdr:row>87</xdr:row>
      <xdr:rowOff>698496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2A48AF4F-2D34-49FF-A126-D5EE5E5A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87183028"/>
          <a:ext cx="924742" cy="613682"/>
        </a:xfrm>
        <a:prstGeom prst="rect">
          <a:avLst/>
        </a:prstGeom>
      </xdr:spPr>
    </xdr:pic>
    <xdr:clientData/>
  </xdr:twoCellAnchor>
  <xdr:twoCellAnchor>
    <xdr:from>
      <xdr:col>1</xdr:col>
      <xdr:colOff>208644</xdr:colOff>
      <xdr:row>88</xdr:row>
      <xdr:rowOff>63497</xdr:rowOff>
    </xdr:from>
    <xdr:to>
      <xdr:col>3</xdr:col>
      <xdr:colOff>130889</xdr:colOff>
      <xdr:row>88</xdr:row>
      <xdr:rowOff>798283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B353306F-72D3-4146-A40E-961CBE48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7" y="187994922"/>
          <a:ext cx="1106066" cy="731611"/>
        </a:xfrm>
        <a:prstGeom prst="rect">
          <a:avLst/>
        </a:prstGeom>
      </xdr:spPr>
    </xdr:pic>
    <xdr:clientData/>
  </xdr:twoCellAnchor>
  <xdr:twoCellAnchor>
    <xdr:from>
      <xdr:col>1</xdr:col>
      <xdr:colOff>136076</xdr:colOff>
      <xdr:row>90</xdr:row>
      <xdr:rowOff>18142</xdr:rowOff>
    </xdr:from>
    <xdr:to>
      <xdr:col>3</xdr:col>
      <xdr:colOff>139917</xdr:colOff>
      <xdr:row>90</xdr:row>
      <xdr:rowOff>807357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E0733385-E489-48AF-8A3A-B19EE435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9" y="189606463"/>
          <a:ext cx="1187662" cy="789215"/>
        </a:xfrm>
        <a:prstGeom prst="rect">
          <a:avLst/>
        </a:prstGeom>
      </xdr:spPr>
    </xdr:pic>
    <xdr:clientData/>
  </xdr:twoCellAnchor>
  <xdr:twoCellAnchor>
    <xdr:from>
      <xdr:col>1</xdr:col>
      <xdr:colOff>172355</xdr:colOff>
      <xdr:row>91</xdr:row>
      <xdr:rowOff>63496</xdr:rowOff>
    </xdr:from>
    <xdr:to>
      <xdr:col>2</xdr:col>
      <xdr:colOff>879219</xdr:colOff>
      <xdr:row>91</xdr:row>
      <xdr:rowOff>689425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F0789FB5-D3FC-4FF8-870E-6F61E3C1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4" y="21399496"/>
          <a:ext cx="933649" cy="625929"/>
        </a:xfrm>
        <a:prstGeom prst="rect">
          <a:avLst/>
        </a:prstGeom>
      </xdr:spPr>
    </xdr:pic>
    <xdr:clientData/>
  </xdr:twoCellAnchor>
  <xdr:twoCellAnchor>
    <xdr:from>
      <xdr:col>1</xdr:col>
      <xdr:colOff>208644</xdr:colOff>
      <xdr:row>92</xdr:row>
      <xdr:rowOff>63497</xdr:rowOff>
    </xdr:from>
    <xdr:to>
      <xdr:col>3</xdr:col>
      <xdr:colOff>105589</xdr:colOff>
      <xdr:row>92</xdr:row>
      <xdr:rowOff>780140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DFAB1DC9-37AB-4742-A0D5-54DB58670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787" y="191315065"/>
          <a:ext cx="1080766" cy="713468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93</xdr:row>
      <xdr:rowOff>99781</xdr:rowOff>
    </xdr:from>
    <xdr:to>
      <xdr:col>2</xdr:col>
      <xdr:colOff>933813</xdr:colOff>
      <xdr:row>93</xdr:row>
      <xdr:rowOff>716638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08BF317-496D-48CA-A58F-C7555CB2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710" y="192181385"/>
          <a:ext cx="921567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96</xdr:row>
      <xdr:rowOff>45355</xdr:rowOff>
    </xdr:from>
    <xdr:to>
      <xdr:col>3</xdr:col>
      <xdr:colOff>150784</xdr:colOff>
      <xdr:row>96</xdr:row>
      <xdr:rowOff>780142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09C934FE-6C13-4910-80CA-F6CA7E5D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94617066"/>
          <a:ext cx="1103284" cy="73161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103864</xdr:rowOff>
    </xdr:from>
    <xdr:to>
      <xdr:col>2</xdr:col>
      <xdr:colOff>939833</xdr:colOff>
      <xdr:row>97</xdr:row>
      <xdr:rowOff>729793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7F578452-02BA-4959-9A39-29C5AEBB6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375" y="48300364"/>
          <a:ext cx="939833" cy="622754"/>
        </a:xfrm>
        <a:prstGeom prst="rect">
          <a:avLst/>
        </a:prstGeom>
      </xdr:spPr>
    </xdr:pic>
    <xdr:clientData/>
  </xdr:twoCellAnchor>
  <xdr:twoCellAnchor>
    <xdr:from>
      <xdr:col>1</xdr:col>
      <xdr:colOff>217715</xdr:colOff>
      <xdr:row>98</xdr:row>
      <xdr:rowOff>90710</xdr:rowOff>
    </xdr:from>
    <xdr:to>
      <xdr:col>3</xdr:col>
      <xdr:colOff>25402</xdr:colOff>
      <xdr:row>98</xdr:row>
      <xdr:rowOff>752925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C743B58D-C7F2-4779-ADB7-95CD8A42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3" y="196316142"/>
          <a:ext cx="988333" cy="665390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95</xdr:row>
      <xdr:rowOff>78758</xdr:rowOff>
    </xdr:from>
    <xdr:to>
      <xdr:col>3</xdr:col>
      <xdr:colOff>0</xdr:colOff>
      <xdr:row>95</xdr:row>
      <xdr:rowOff>694215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C38AF048-59F0-4B2C-A18D-97EF8F644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17495901"/>
          <a:ext cx="934359" cy="615457"/>
        </a:xfrm>
        <a:prstGeom prst="rect">
          <a:avLst/>
        </a:prstGeom>
      </xdr:spPr>
    </xdr:pic>
    <xdr:clientData/>
  </xdr:twoCellAnchor>
  <xdr:twoCellAnchor>
    <xdr:from>
      <xdr:col>1</xdr:col>
      <xdr:colOff>181431</xdr:colOff>
      <xdr:row>94</xdr:row>
      <xdr:rowOff>54426</xdr:rowOff>
    </xdr:from>
    <xdr:to>
      <xdr:col>3</xdr:col>
      <xdr:colOff>69229</xdr:colOff>
      <xdr:row>94</xdr:row>
      <xdr:rowOff>761998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46407DB-6D2B-4C89-BD50-83FEC640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99" y="192962890"/>
          <a:ext cx="1074794" cy="707572"/>
        </a:xfrm>
        <a:prstGeom prst="rect">
          <a:avLst/>
        </a:prstGeom>
      </xdr:spPr>
    </xdr:pic>
    <xdr:clientData/>
  </xdr:twoCellAnchor>
  <xdr:twoCellAnchor>
    <xdr:from>
      <xdr:col>2</xdr:col>
      <xdr:colOff>26194</xdr:colOff>
      <xdr:row>237</xdr:row>
      <xdr:rowOff>167480</xdr:rowOff>
    </xdr:from>
    <xdr:to>
      <xdr:col>2</xdr:col>
      <xdr:colOff>922850</xdr:colOff>
      <xdr:row>237</xdr:row>
      <xdr:rowOff>623575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A109179-C36D-4FA7-8C3D-8BC819088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833" y="198855805"/>
          <a:ext cx="896656" cy="456095"/>
        </a:xfrm>
        <a:prstGeom prst="rect">
          <a:avLst/>
        </a:prstGeom>
      </xdr:spPr>
    </xdr:pic>
    <xdr:clientData/>
  </xdr:twoCellAnchor>
  <xdr:twoCellAnchor>
    <xdr:from>
      <xdr:col>2</xdr:col>
      <xdr:colOff>4534</xdr:colOff>
      <xdr:row>239</xdr:row>
      <xdr:rowOff>126995</xdr:rowOff>
    </xdr:from>
    <xdr:to>
      <xdr:col>2</xdr:col>
      <xdr:colOff>909863</xdr:colOff>
      <xdr:row>239</xdr:row>
      <xdr:rowOff>734781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2EA62EB2-F315-4BBE-8D03-8DAC813F6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1" y="187429316"/>
          <a:ext cx="905329" cy="607786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132</xdr:row>
      <xdr:rowOff>74081</xdr:rowOff>
    </xdr:from>
    <xdr:to>
      <xdr:col>3</xdr:col>
      <xdr:colOff>21168</xdr:colOff>
      <xdr:row>132</xdr:row>
      <xdr:rowOff>754589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1FC0C2A-EAD4-95A1-8BC5-5D30D1F5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8" y="75924831"/>
          <a:ext cx="1016000" cy="6773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171</xdr:row>
      <xdr:rowOff>74082</xdr:rowOff>
    </xdr:from>
    <xdr:to>
      <xdr:col>2</xdr:col>
      <xdr:colOff>922870</xdr:colOff>
      <xdr:row>171</xdr:row>
      <xdr:rowOff>674159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4E430FA-D31E-C059-FDBF-3C33C031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08913082"/>
          <a:ext cx="904878" cy="60325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179</xdr:row>
      <xdr:rowOff>84664</xdr:rowOff>
    </xdr:from>
    <xdr:to>
      <xdr:col>2</xdr:col>
      <xdr:colOff>931333</xdr:colOff>
      <xdr:row>179</xdr:row>
      <xdr:rowOff>695322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EDC9327-27A9-D028-8929-9E27B6BA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15527664"/>
          <a:ext cx="920750" cy="613833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185</xdr:row>
      <xdr:rowOff>42332</xdr:rowOff>
    </xdr:from>
    <xdr:to>
      <xdr:col>3</xdr:col>
      <xdr:colOff>37043</xdr:colOff>
      <xdr:row>185</xdr:row>
      <xdr:rowOff>687916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79D8C23-232D-2AF7-B812-9280132A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17" y="120438332"/>
          <a:ext cx="968376" cy="645584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187</xdr:row>
      <xdr:rowOff>105830</xdr:rowOff>
    </xdr:from>
    <xdr:to>
      <xdr:col>2</xdr:col>
      <xdr:colOff>931333</xdr:colOff>
      <xdr:row>187</xdr:row>
      <xdr:rowOff>716488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A0FCFB1-E61B-221E-090E-01BA7C19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833" y="122152830"/>
          <a:ext cx="920750" cy="613833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238</xdr:row>
      <xdr:rowOff>117928</xdr:rowOff>
    </xdr:from>
    <xdr:to>
      <xdr:col>2</xdr:col>
      <xdr:colOff>934358</xdr:colOff>
      <xdr:row>238</xdr:row>
      <xdr:rowOff>774331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F05434A-3224-352C-AACD-4570C27E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86572071"/>
          <a:ext cx="961572" cy="659578"/>
        </a:xfrm>
        <a:prstGeom prst="rect">
          <a:avLst/>
        </a:prstGeom>
      </xdr:spPr>
    </xdr:pic>
    <xdr:clientData/>
  </xdr:twoCellAnchor>
  <xdr:twoCellAnchor>
    <xdr:from>
      <xdr:col>1</xdr:col>
      <xdr:colOff>136071</xdr:colOff>
      <xdr:row>240</xdr:row>
      <xdr:rowOff>54426</xdr:rowOff>
    </xdr:from>
    <xdr:to>
      <xdr:col>3</xdr:col>
      <xdr:colOff>0</xdr:colOff>
      <xdr:row>240</xdr:row>
      <xdr:rowOff>753486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9B6251B-542C-ABAA-6DAE-E2EBC143B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188159569"/>
          <a:ext cx="1043214" cy="695885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229</xdr:row>
      <xdr:rowOff>117923</xdr:rowOff>
    </xdr:from>
    <xdr:to>
      <xdr:col>2</xdr:col>
      <xdr:colOff>923925</xdr:colOff>
      <xdr:row>229</xdr:row>
      <xdr:rowOff>725709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52EA95F3-6182-D522-D604-93E1D0116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785" y="179550780"/>
          <a:ext cx="911679" cy="607786"/>
        </a:xfrm>
        <a:prstGeom prst="rect">
          <a:avLst/>
        </a:prstGeom>
      </xdr:spPr>
    </xdr:pic>
    <xdr:clientData/>
  </xdr:twoCellAnchor>
  <xdr:twoCellAnchor>
    <xdr:from>
      <xdr:col>1</xdr:col>
      <xdr:colOff>185968</xdr:colOff>
      <xdr:row>231</xdr:row>
      <xdr:rowOff>99782</xdr:rowOff>
    </xdr:from>
    <xdr:to>
      <xdr:col>3</xdr:col>
      <xdr:colOff>4</xdr:colOff>
      <xdr:row>231</xdr:row>
      <xdr:rowOff>761996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5217E213-05B7-9186-3DD1-D5D18E00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7" y="181183639"/>
          <a:ext cx="993321" cy="662214"/>
        </a:xfrm>
        <a:prstGeom prst="rect">
          <a:avLst/>
        </a:prstGeom>
      </xdr:spPr>
    </xdr:pic>
    <xdr:clientData/>
  </xdr:twoCellAnchor>
  <xdr:twoCellAnchor>
    <xdr:from>
      <xdr:col>1</xdr:col>
      <xdr:colOff>113460</xdr:colOff>
      <xdr:row>195</xdr:row>
      <xdr:rowOff>72568</xdr:rowOff>
    </xdr:from>
    <xdr:to>
      <xdr:col>2</xdr:col>
      <xdr:colOff>923388</xdr:colOff>
      <xdr:row>195</xdr:row>
      <xdr:rowOff>761998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3FBE9F1C-7B67-D064-B9BA-C83346045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89" y="128333497"/>
          <a:ext cx="1033538" cy="689430"/>
        </a:xfrm>
        <a:prstGeom prst="rect">
          <a:avLst/>
        </a:prstGeom>
      </xdr:spPr>
    </xdr:pic>
    <xdr:clientData/>
  </xdr:twoCellAnchor>
  <xdr:twoCellAnchor>
    <xdr:from>
      <xdr:col>1</xdr:col>
      <xdr:colOff>199576</xdr:colOff>
      <xdr:row>196</xdr:row>
      <xdr:rowOff>36284</xdr:rowOff>
    </xdr:from>
    <xdr:to>
      <xdr:col>2</xdr:col>
      <xdr:colOff>922116</xdr:colOff>
      <xdr:row>196</xdr:row>
      <xdr:rowOff>774244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2FCBE1A-D65D-B404-603E-24E02567D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5" y="129122713"/>
          <a:ext cx="952500" cy="734785"/>
        </a:xfrm>
        <a:prstGeom prst="rect">
          <a:avLst/>
        </a:prstGeom>
      </xdr:spPr>
    </xdr:pic>
    <xdr:clientData/>
  </xdr:twoCellAnchor>
  <xdr:twoCellAnchor>
    <xdr:from>
      <xdr:col>2</xdr:col>
      <xdr:colOff>81649</xdr:colOff>
      <xdr:row>197</xdr:row>
      <xdr:rowOff>27213</xdr:rowOff>
    </xdr:from>
    <xdr:to>
      <xdr:col>2</xdr:col>
      <xdr:colOff>885831</xdr:colOff>
      <xdr:row>197</xdr:row>
      <xdr:rowOff>798284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FD0425BC-507F-547A-FB4B-94C4040DE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0363" y="129939142"/>
          <a:ext cx="807357" cy="771071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198</xdr:row>
      <xdr:rowOff>81639</xdr:rowOff>
    </xdr:from>
    <xdr:to>
      <xdr:col>3</xdr:col>
      <xdr:colOff>54433</xdr:colOff>
      <xdr:row>198</xdr:row>
      <xdr:rowOff>774352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CC05CE3-A4AA-373A-AFD7-B8DEEBF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30819068"/>
          <a:ext cx="1043219" cy="695888"/>
        </a:xfrm>
        <a:prstGeom prst="rect">
          <a:avLst/>
        </a:prstGeom>
      </xdr:spPr>
    </xdr:pic>
    <xdr:clientData/>
  </xdr:twoCellAnchor>
  <xdr:twoCellAnchor>
    <xdr:from>
      <xdr:col>1</xdr:col>
      <xdr:colOff>117922</xdr:colOff>
      <xdr:row>190</xdr:row>
      <xdr:rowOff>45353</xdr:rowOff>
    </xdr:from>
    <xdr:to>
      <xdr:col>3</xdr:col>
      <xdr:colOff>0</xdr:colOff>
      <xdr:row>190</xdr:row>
      <xdr:rowOff>749753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19D5AC2-3B94-CE17-25E8-31B03BBD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1" y="124550710"/>
          <a:ext cx="1061363" cy="707575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188</xdr:row>
      <xdr:rowOff>72568</xdr:rowOff>
    </xdr:from>
    <xdr:to>
      <xdr:col>3</xdr:col>
      <xdr:colOff>18144</xdr:colOff>
      <xdr:row>188</xdr:row>
      <xdr:rowOff>725711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E25C483-F6C8-E95E-B405-3C39AEC5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122926925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180</xdr:row>
      <xdr:rowOff>72573</xdr:rowOff>
    </xdr:from>
    <xdr:to>
      <xdr:col>3</xdr:col>
      <xdr:colOff>28576</xdr:colOff>
      <xdr:row>180</xdr:row>
      <xdr:rowOff>774248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3FEA5DA9-638A-3120-9AD9-192E0B8E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322930"/>
          <a:ext cx="1047750" cy="698500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181</xdr:row>
      <xdr:rowOff>90711</xdr:rowOff>
    </xdr:from>
    <xdr:to>
      <xdr:col>3</xdr:col>
      <xdr:colOff>12248</xdr:colOff>
      <xdr:row>181</xdr:row>
      <xdr:rowOff>753077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DE003C7-86B5-40A1-88B0-0BEDE5212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166568"/>
          <a:ext cx="988787" cy="659191"/>
        </a:xfrm>
        <a:prstGeom prst="rect">
          <a:avLst/>
        </a:prstGeom>
      </xdr:spPr>
    </xdr:pic>
    <xdr:clientData/>
  </xdr:twoCellAnchor>
  <xdr:twoCellAnchor>
    <xdr:from>
      <xdr:col>1</xdr:col>
      <xdr:colOff>172357</xdr:colOff>
      <xdr:row>182</xdr:row>
      <xdr:rowOff>63497</xdr:rowOff>
    </xdr:from>
    <xdr:to>
      <xdr:col>2</xdr:col>
      <xdr:colOff>922116</xdr:colOff>
      <xdr:row>182</xdr:row>
      <xdr:rowOff>713468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1D2957C-8D92-7015-7B07-A1CC50D8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6" y="117964854"/>
          <a:ext cx="979719" cy="65314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183</xdr:row>
      <xdr:rowOff>72568</xdr:rowOff>
    </xdr:from>
    <xdr:to>
      <xdr:col>2</xdr:col>
      <xdr:colOff>922111</xdr:colOff>
      <xdr:row>183</xdr:row>
      <xdr:rowOff>692600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E0F745-B352-EF61-1B3C-0D48EFDE6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8799425"/>
          <a:ext cx="925286" cy="616857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172</xdr:row>
      <xdr:rowOff>63498</xdr:rowOff>
    </xdr:from>
    <xdr:to>
      <xdr:col>3</xdr:col>
      <xdr:colOff>30389</xdr:colOff>
      <xdr:row>172</xdr:row>
      <xdr:rowOff>740831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A3AEFABF-0D47-AB21-297A-17A94DB8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709855"/>
          <a:ext cx="1016000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173</xdr:row>
      <xdr:rowOff>72567</xdr:rowOff>
    </xdr:from>
    <xdr:to>
      <xdr:col>2</xdr:col>
      <xdr:colOff>942076</xdr:colOff>
      <xdr:row>173</xdr:row>
      <xdr:rowOff>743857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4F17D442-8449-8031-C315-31D01849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544424"/>
          <a:ext cx="1006936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164</xdr:row>
      <xdr:rowOff>145140</xdr:rowOff>
    </xdr:from>
    <xdr:to>
      <xdr:col>2</xdr:col>
      <xdr:colOff>944795</xdr:colOff>
      <xdr:row>164</xdr:row>
      <xdr:rowOff>761997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353CBFA0-0B6F-7A44-5868-4E3DB8ACC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187497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166</xdr:row>
      <xdr:rowOff>81639</xdr:rowOff>
    </xdr:from>
    <xdr:to>
      <xdr:col>3</xdr:col>
      <xdr:colOff>0</xdr:colOff>
      <xdr:row>166</xdr:row>
      <xdr:rowOff>713464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6DBAA90A-6969-9B68-6B2A-18CA72D5A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774996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167</xdr:row>
      <xdr:rowOff>99781</xdr:rowOff>
    </xdr:from>
    <xdr:to>
      <xdr:col>2</xdr:col>
      <xdr:colOff>940254</xdr:colOff>
      <xdr:row>167</xdr:row>
      <xdr:rowOff>761999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FC7E7CC-F9A6-C66D-E781-1121D1FB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618638"/>
          <a:ext cx="993327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162</xdr:row>
      <xdr:rowOff>99781</xdr:rowOff>
    </xdr:from>
    <xdr:to>
      <xdr:col>2</xdr:col>
      <xdr:colOff>922111</xdr:colOff>
      <xdr:row>162</xdr:row>
      <xdr:rowOff>713463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10B3C92-EE78-4748-0EFF-6C475F77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491138"/>
          <a:ext cx="925286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163</xdr:row>
      <xdr:rowOff>81639</xdr:rowOff>
    </xdr:from>
    <xdr:to>
      <xdr:col>2</xdr:col>
      <xdr:colOff>934357</xdr:colOff>
      <xdr:row>163</xdr:row>
      <xdr:rowOff>704544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B08A68CD-14D6-B6DB-681C-6B77C220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298496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156</xdr:row>
      <xdr:rowOff>63497</xdr:rowOff>
    </xdr:from>
    <xdr:to>
      <xdr:col>2</xdr:col>
      <xdr:colOff>934357</xdr:colOff>
      <xdr:row>156</xdr:row>
      <xdr:rowOff>761999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1A82F161-5869-F1F5-76AF-5238B20EE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501854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146</xdr:row>
      <xdr:rowOff>63497</xdr:rowOff>
    </xdr:from>
    <xdr:to>
      <xdr:col>3</xdr:col>
      <xdr:colOff>18144</xdr:colOff>
      <xdr:row>146</xdr:row>
      <xdr:rowOff>713465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62F8E4CD-48EF-5DE9-70AE-EF410BB4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013140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147</xdr:row>
      <xdr:rowOff>90712</xdr:rowOff>
    </xdr:from>
    <xdr:to>
      <xdr:col>2</xdr:col>
      <xdr:colOff>934358</xdr:colOff>
      <xdr:row>147</xdr:row>
      <xdr:rowOff>725712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6AA1ADC-5FAA-C565-49D1-56FDF2A9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691355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141</xdr:row>
      <xdr:rowOff>72568</xdr:rowOff>
    </xdr:from>
    <xdr:to>
      <xdr:col>2</xdr:col>
      <xdr:colOff>933798</xdr:colOff>
      <xdr:row>141</xdr:row>
      <xdr:rowOff>707568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5945790-4737-50EC-5215-62184FEB1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3411782"/>
          <a:ext cx="951940" cy="635000"/>
        </a:xfrm>
        <a:prstGeom prst="rect">
          <a:avLst/>
        </a:prstGeom>
      </xdr:spPr>
    </xdr:pic>
    <xdr:clientData/>
  </xdr:twoCellAnchor>
  <xdr:twoCellAnchor>
    <xdr:from>
      <xdr:col>1</xdr:col>
      <xdr:colOff>194581</xdr:colOff>
      <xdr:row>113</xdr:row>
      <xdr:rowOff>39413</xdr:rowOff>
    </xdr:from>
    <xdr:to>
      <xdr:col>2</xdr:col>
      <xdr:colOff>918843</xdr:colOff>
      <xdr:row>113</xdr:row>
      <xdr:rowOff>742769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26EE3813-31FF-711C-B419-3A17A6992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1974" y="31077306"/>
          <a:ext cx="955583" cy="703356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89</xdr:row>
      <xdr:rowOff>63496</xdr:rowOff>
    </xdr:from>
    <xdr:to>
      <xdr:col>2</xdr:col>
      <xdr:colOff>916212</xdr:colOff>
      <xdr:row>89</xdr:row>
      <xdr:rowOff>780141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E68246A-7F46-64A0-E30D-ED77091B6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2598"/>
        <a:stretch/>
      </xdr:blipFill>
      <xdr:spPr>
        <a:xfrm>
          <a:off x="589643" y="12364353"/>
          <a:ext cx="925283" cy="716645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154</xdr:row>
      <xdr:rowOff>19500</xdr:rowOff>
    </xdr:from>
    <xdr:to>
      <xdr:col>2</xdr:col>
      <xdr:colOff>898071</xdr:colOff>
      <xdr:row>154</xdr:row>
      <xdr:rowOff>639532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5453D5BA-2B8B-B3E0-43F0-7D336887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95337536"/>
          <a:ext cx="925286" cy="620032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216</xdr:row>
      <xdr:rowOff>48074</xdr:rowOff>
    </xdr:from>
    <xdr:to>
      <xdr:col>2</xdr:col>
      <xdr:colOff>916234</xdr:colOff>
      <xdr:row>216</xdr:row>
      <xdr:rowOff>741718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E14A36D-857C-2FA8-259C-DD1031DB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170178181"/>
          <a:ext cx="1025090" cy="69364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217</xdr:row>
      <xdr:rowOff>65721</xdr:rowOff>
    </xdr:from>
    <xdr:to>
      <xdr:col>3</xdr:col>
      <xdr:colOff>9073</xdr:colOff>
      <xdr:row>217</xdr:row>
      <xdr:rowOff>790571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8076390D-FA66-3023-69D5-7A6CADF9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3" y="171025864"/>
          <a:ext cx="1097644" cy="724850"/>
        </a:xfrm>
        <a:prstGeom prst="rect">
          <a:avLst/>
        </a:prstGeom>
      </xdr:spPr>
    </xdr:pic>
    <xdr:clientData/>
  </xdr:twoCellAnchor>
  <xdr:twoCellAnchor>
    <xdr:from>
      <xdr:col>1</xdr:col>
      <xdr:colOff>144731</xdr:colOff>
      <xdr:row>218</xdr:row>
      <xdr:rowOff>108857</xdr:rowOff>
    </xdr:from>
    <xdr:to>
      <xdr:col>2</xdr:col>
      <xdr:colOff>931635</xdr:colOff>
      <xdr:row>218</xdr:row>
      <xdr:rowOff>792385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A51AE0DF-0FEE-8070-2511-01D2A094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124" y="171899036"/>
          <a:ext cx="1018225" cy="683528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165</xdr:row>
      <xdr:rowOff>27214</xdr:rowOff>
    </xdr:from>
    <xdr:to>
      <xdr:col>3</xdr:col>
      <xdr:colOff>1123</xdr:colOff>
      <xdr:row>165</xdr:row>
      <xdr:rowOff>757910</xdr:rowOff>
    </xdr:to>
    <xdr:pic>
      <xdr:nvPicPr>
        <xdr:cNvPr id="253" name="Picture 85">
          <a:extLst>
            <a:ext uri="{FF2B5EF4-FFF2-40B4-BE49-F238E27FC236}">
              <a16:creationId xmlns:a16="http://schemas.microsoft.com/office/drawing/2014/main" id="{87C9D413-F78D-8B3F-F08E-07E9EBD7B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6" y="103976714"/>
          <a:ext cx="976301" cy="730696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158</xdr:row>
      <xdr:rowOff>152942</xdr:rowOff>
    </xdr:from>
    <xdr:to>
      <xdr:col>2</xdr:col>
      <xdr:colOff>925978</xdr:colOff>
      <xdr:row>158</xdr:row>
      <xdr:rowOff>755874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759BA12A-836F-3A7F-8FA8-B0A927EF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351" y="98323942"/>
          <a:ext cx="905341" cy="602932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159</xdr:row>
      <xdr:rowOff>110241</xdr:rowOff>
    </xdr:from>
    <xdr:to>
      <xdr:col>2</xdr:col>
      <xdr:colOff>934720</xdr:colOff>
      <xdr:row>159</xdr:row>
      <xdr:rowOff>718637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9B0BBEF3-DBD2-62F6-7B0B-E0ABDE4D3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4" y="99106741"/>
          <a:ext cx="890270" cy="608396"/>
        </a:xfrm>
        <a:prstGeom prst="rect">
          <a:avLst/>
        </a:prstGeom>
      </xdr:spPr>
    </xdr:pic>
    <xdr:clientData/>
  </xdr:twoCellAnchor>
  <xdr:twoCellAnchor>
    <xdr:from>
      <xdr:col>2</xdr:col>
      <xdr:colOff>36831</xdr:colOff>
      <xdr:row>161</xdr:row>
      <xdr:rowOff>84047</xdr:rowOff>
    </xdr:from>
    <xdr:to>
      <xdr:col>3</xdr:col>
      <xdr:colOff>38259</xdr:colOff>
      <xdr:row>161</xdr:row>
      <xdr:rowOff>731747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F2121BD4-C279-B0E1-343C-37222AB9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545" y="100731547"/>
          <a:ext cx="953928" cy="647700"/>
        </a:xfrm>
        <a:prstGeom prst="rect">
          <a:avLst/>
        </a:prstGeom>
      </xdr:spPr>
    </xdr:pic>
    <xdr:clientData/>
  </xdr:twoCellAnchor>
  <xdr:twoCellAnchor>
    <xdr:from>
      <xdr:col>1</xdr:col>
      <xdr:colOff>223520</xdr:colOff>
      <xdr:row>160</xdr:row>
      <xdr:rowOff>88174</xdr:rowOff>
    </xdr:from>
    <xdr:to>
      <xdr:col>2</xdr:col>
      <xdr:colOff>944880</xdr:colOff>
      <xdr:row>160</xdr:row>
      <xdr:rowOff>742224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5F3962EE-F126-3C80-770B-77EAEAA9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49" y="99910174"/>
          <a:ext cx="948145" cy="654050"/>
        </a:xfrm>
        <a:prstGeom prst="rect">
          <a:avLst/>
        </a:prstGeom>
      </xdr:spPr>
    </xdr:pic>
    <xdr:clientData/>
  </xdr:twoCellAnchor>
  <xdr:twoCellAnchor>
    <xdr:from>
      <xdr:col>2</xdr:col>
      <xdr:colOff>56810</xdr:colOff>
      <xdr:row>168</xdr:row>
      <xdr:rowOff>215560</xdr:rowOff>
    </xdr:from>
    <xdr:to>
      <xdr:col>3</xdr:col>
      <xdr:colOff>4980</xdr:colOff>
      <xdr:row>168</xdr:row>
      <xdr:rowOff>699067</xdr:rowOff>
    </xdr:to>
    <xdr:pic>
      <xdr:nvPicPr>
        <xdr:cNvPr id="263" name="Slika 219">
          <a:extLst>
            <a:ext uri="{FF2B5EF4-FFF2-40B4-BE49-F238E27FC236}">
              <a16:creationId xmlns:a16="http://schemas.microsoft.com/office/drawing/2014/main" id="{E705B89A-478C-C22C-3847-418B046B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524" y="106641560"/>
          <a:ext cx="900670" cy="483507"/>
        </a:xfrm>
        <a:prstGeom prst="rect">
          <a:avLst/>
        </a:prstGeom>
      </xdr:spPr>
    </xdr:pic>
    <xdr:clientData/>
  </xdr:twoCellAnchor>
  <xdr:twoCellAnchor>
    <xdr:from>
      <xdr:col>2</xdr:col>
      <xdr:colOff>118836</xdr:colOff>
      <xdr:row>169</xdr:row>
      <xdr:rowOff>210911</xdr:rowOff>
    </xdr:from>
    <xdr:to>
      <xdr:col>3</xdr:col>
      <xdr:colOff>4361</xdr:colOff>
      <xdr:row>169</xdr:row>
      <xdr:rowOff>679905</xdr:rowOff>
    </xdr:to>
    <xdr:pic>
      <xdr:nvPicPr>
        <xdr:cNvPr id="265" name="Slika 220">
          <a:extLst>
            <a:ext uri="{FF2B5EF4-FFF2-40B4-BE49-F238E27FC236}">
              <a16:creationId xmlns:a16="http://schemas.microsoft.com/office/drawing/2014/main" id="{0957D784-6D36-728B-40DD-4CF8C0CA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550" y="107462411"/>
          <a:ext cx="838025" cy="468994"/>
        </a:xfrm>
        <a:prstGeom prst="rect">
          <a:avLst/>
        </a:prstGeom>
      </xdr:spPr>
    </xdr:pic>
    <xdr:clientData/>
  </xdr:twoCellAnchor>
  <xdr:twoCellAnchor>
    <xdr:from>
      <xdr:col>2</xdr:col>
      <xdr:colOff>58057</xdr:colOff>
      <xdr:row>170</xdr:row>
      <xdr:rowOff>198324</xdr:rowOff>
    </xdr:from>
    <xdr:to>
      <xdr:col>2</xdr:col>
      <xdr:colOff>924491</xdr:colOff>
      <xdr:row>170</xdr:row>
      <xdr:rowOff>643164</xdr:rowOff>
    </xdr:to>
    <xdr:pic>
      <xdr:nvPicPr>
        <xdr:cNvPr id="267" name="Slika 221">
          <a:extLst>
            <a:ext uri="{FF2B5EF4-FFF2-40B4-BE49-F238E27FC236}">
              <a16:creationId xmlns:a16="http://schemas.microsoft.com/office/drawing/2014/main" id="{5CE1F19B-533A-757E-476F-10FDECFB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6771" y="108275324"/>
          <a:ext cx="866434" cy="444840"/>
        </a:xfrm>
        <a:prstGeom prst="rect">
          <a:avLst/>
        </a:prstGeom>
      </xdr:spPr>
    </xdr:pic>
    <xdr:clientData/>
  </xdr:twoCellAnchor>
  <xdr:twoCellAnchor>
    <xdr:from>
      <xdr:col>2</xdr:col>
      <xdr:colOff>86519</xdr:colOff>
      <xdr:row>174</xdr:row>
      <xdr:rowOff>199457</xdr:rowOff>
    </xdr:from>
    <xdr:to>
      <xdr:col>2</xdr:col>
      <xdr:colOff>896389</xdr:colOff>
      <xdr:row>174</xdr:row>
      <xdr:rowOff>675707</xdr:rowOff>
    </xdr:to>
    <xdr:pic>
      <xdr:nvPicPr>
        <xdr:cNvPr id="269" name="Slika 230">
          <a:extLst>
            <a:ext uri="{FF2B5EF4-FFF2-40B4-BE49-F238E27FC236}">
              <a16:creationId xmlns:a16="http://schemas.microsoft.com/office/drawing/2014/main" id="{9A96BEB4-B754-C49A-D628-FE410F76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233" y="111578457"/>
          <a:ext cx="809870" cy="476250"/>
        </a:xfrm>
        <a:prstGeom prst="rect">
          <a:avLst/>
        </a:prstGeom>
      </xdr:spPr>
    </xdr:pic>
    <xdr:clientData/>
  </xdr:twoCellAnchor>
  <xdr:twoCellAnchor>
    <xdr:from>
      <xdr:col>2</xdr:col>
      <xdr:colOff>44451</xdr:colOff>
      <xdr:row>176</xdr:row>
      <xdr:rowOff>229624</xdr:rowOff>
    </xdr:from>
    <xdr:to>
      <xdr:col>2</xdr:col>
      <xdr:colOff>921727</xdr:colOff>
      <xdr:row>176</xdr:row>
      <xdr:rowOff>686030</xdr:rowOff>
    </xdr:to>
    <xdr:pic>
      <xdr:nvPicPr>
        <xdr:cNvPr id="273" name="Slika 231">
          <a:extLst>
            <a:ext uri="{FF2B5EF4-FFF2-40B4-BE49-F238E27FC236}">
              <a16:creationId xmlns:a16="http://schemas.microsoft.com/office/drawing/2014/main" id="{5806CAD3-684E-4A26-F634-7628D0075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65" y="113259624"/>
          <a:ext cx="877276" cy="456406"/>
        </a:xfrm>
        <a:prstGeom prst="rect">
          <a:avLst/>
        </a:prstGeom>
      </xdr:spPr>
    </xdr:pic>
    <xdr:clientData/>
  </xdr:twoCellAnchor>
  <xdr:twoCellAnchor>
    <xdr:from>
      <xdr:col>2</xdr:col>
      <xdr:colOff>77788</xdr:colOff>
      <xdr:row>175</xdr:row>
      <xdr:rowOff>226445</xdr:rowOff>
    </xdr:from>
    <xdr:to>
      <xdr:col>2</xdr:col>
      <xdr:colOff>951047</xdr:colOff>
      <xdr:row>175</xdr:row>
      <xdr:rowOff>682058</xdr:rowOff>
    </xdr:to>
    <xdr:pic>
      <xdr:nvPicPr>
        <xdr:cNvPr id="275" name="Slika 242">
          <a:extLst>
            <a:ext uri="{FF2B5EF4-FFF2-40B4-BE49-F238E27FC236}">
              <a16:creationId xmlns:a16="http://schemas.microsoft.com/office/drawing/2014/main" id="{853DFC36-3D5E-C0B4-B781-E5E526A39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502" y="112430945"/>
          <a:ext cx="873259" cy="455613"/>
        </a:xfrm>
        <a:prstGeom prst="rect">
          <a:avLst/>
        </a:prstGeom>
      </xdr:spPr>
    </xdr:pic>
    <xdr:clientData/>
  </xdr:twoCellAnchor>
  <xdr:twoCellAnchor>
    <xdr:from>
      <xdr:col>2</xdr:col>
      <xdr:colOff>22612</xdr:colOff>
      <xdr:row>177</xdr:row>
      <xdr:rowOff>131196</xdr:rowOff>
    </xdr:from>
    <xdr:to>
      <xdr:col>3</xdr:col>
      <xdr:colOff>2037</xdr:colOff>
      <xdr:row>177</xdr:row>
      <xdr:rowOff>664596</xdr:rowOff>
    </xdr:to>
    <xdr:pic>
      <xdr:nvPicPr>
        <xdr:cNvPr id="277" name="Slika 243">
          <a:extLst>
            <a:ext uri="{FF2B5EF4-FFF2-40B4-BE49-F238E27FC236}">
              <a16:creationId xmlns:a16="http://schemas.microsoft.com/office/drawing/2014/main" id="{14D9E665-1F16-7863-1A26-99F461C42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26" y="113986696"/>
          <a:ext cx="931925" cy="533400"/>
        </a:xfrm>
        <a:prstGeom prst="rect">
          <a:avLst/>
        </a:prstGeom>
      </xdr:spPr>
    </xdr:pic>
    <xdr:clientData/>
  </xdr:twoCellAnchor>
  <xdr:twoCellAnchor>
    <xdr:from>
      <xdr:col>2</xdr:col>
      <xdr:colOff>34107</xdr:colOff>
      <xdr:row>151</xdr:row>
      <xdr:rowOff>133071</xdr:rowOff>
    </xdr:from>
    <xdr:to>
      <xdr:col>2</xdr:col>
      <xdr:colOff>929694</xdr:colOff>
      <xdr:row>151</xdr:row>
      <xdr:rowOff>753495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8D673AF8-1E86-0D00-E9FF-A9B4299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21" y="92942857"/>
          <a:ext cx="895587" cy="620424"/>
        </a:xfrm>
        <a:prstGeom prst="rect">
          <a:avLst/>
        </a:prstGeom>
      </xdr:spPr>
    </xdr:pic>
    <xdr:clientData/>
  </xdr:twoCellAnchor>
  <xdr:twoCellAnchor>
    <xdr:from>
      <xdr:col>1</xdr:col>
      <xdr:colOff>145477</xdr:colOff>
      <xdr:row>152</xdr:row>
      <xdr:rowOff>78014</xdr:rowOff>
    </xdr:from>
    <xdr:to>
      <xdr:col>2</xdr:col>
      <xdr:colOff>939405</xdr:colOff>
      <xdr:row>152</xdr:row>
      <xdr:rowOff>778069</xdr:rowOff>
    </xdr:to>
    <xdr:pic>
      <xdr:nvPicPr>
        <xdr:cNvPr id="283" name="Picture 49">
          <a:extLst>
            <a:ext uri="{FF2B5EF4-FFF2-40B4-BE49-F238E27FC236}">
              <a16:creationId xmlns:a16="http://schemas.microsoft.com/office/drawing/2014/main" id="{9D44B885-5ABE-D170-7E94-147470DD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406" y="93713300"/>
          <a:ext cx="1020713" cy="70005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145</xdr:row>
      <xdr:rowOff>117924</xdr:rowOff>
    </xdr:from>
    <xdr:to>
      <xdr:col>2</xdr:col>
      <xdr:colOff>945244</xdr:colOff>
      <xdr:row>145</xdr:row>
      <xdr:rowOff>743853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FF52ACE-03D2-4EB6-D98C-DF84B203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86323710"/>
          <a:ext cx="945244" cy="62592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108853</xdr:rowOff>
    </xdr:from>
    <xdr:to>
      <xdr:col>3</xdr:col>
      <xdr:colOff>54429</xdr:colOff>
      <xdr:row>150</xdr:row>
      <xdr:rowOff>780139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88502FC5-B761-78E2-7E53-E64EF0741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92093139"/>
          <a:ext cx="1006929" cy="671286"/>
        </a:xfrm>
        <a:prstGeom prst="rect">
          <a:avLst/>
        </a:prstGeom>
      </xdr:spPr>
    </xdr:pic>
    <xdr:clientData/>
  </xdr:twoCellAnchor>
  <xdr:twoCellAnchor>
    <xdr:from>
      <xdr:col>2</xdr:col>
      <xdr:colOff>27213</xdr:colOff>
      <xdr:row>149</xdr:row>
      <xdr:rowOff>36285</xdr:rowOff>
    </xdr:from>
    <xdr:to>
      <xdr:col>2</xdr:col>
      <xdr:colOff>925286</xdr:colOff>
      <xdr:row>149</xdr:row>
      <xdr:rowOff>635000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CB47C075-80C2-6839-EF25-BB73770C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7" y="91195071"/>
          <a:ext cx="898073" cy="598715"/>
        </a:xfrm>
        <a:prstGeom prst="rect">
          <a:avLst/>
        </a:prstGeom>
      </xdr:spPr>
    </xdr:pic>
    <xdr:clientData/>
  </xdr:twoCellAnchor>
  <xdr:twoCellAnchor>
    <xdr:from>
      <xdr:col>2</xdr:col>
      <xdr:colOff>21167</xdr:colOff>
      <xdr:row>171</xdr:row>
      <xdr:rowOff>101296</xdr:rowOff>
    </xdr:from>
    <xdr:to>
      <xdr:col>2</xdr:col>
      <xdr:colOff>922870</xdr:colOff>
      <xdr:row>171</xdr:row>
      <xdr:rowOff>701373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19760CA7-B163-6ABD-4108-FADE0092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81" y="109003796"/>
          <a:ext cx="901703" cy="600077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179</xdr:row>
      <xdr:rowOff>111878</xdr:rowOff>
    </xdr:from>
    <xdr:to>
      <xdr:col>2</xdr:col>
      <xdr:colOff>931333</xdr:colOff>
      <xdr:row>179</xdr:row>
      <xdr:rowOff>722536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E9FDCF54-5CA4-9054-6DAD-41698B37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297" y="115618378"/>
          <a:ext cx="920750" cy="61065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180</xdr:row>
      <xdr:rowOff>99787</xdr:rowOff>
    </xdr:from>
    <xdr:to>
      <xdr:col>3</xdr:col>
      <xdr:colOff>28576</xdr:colOff>
      <xdr:row>180</xdr:row>
      <xdr:rowOff>801462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84059B31-72A4-3861-7205-5ABE1947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15" y="116431787"/>
          <a:ext cx="1044575" cy="701675"/>
        </a:xfrm>
        <a:prstGeom prst="rect">
          <a:avLst/>
        </a:prstGeom>
      </xdr:spPr>
    </xdr:pic>
    <xdr:clientData/>
  </xdr:twoCellAnchor>
  <xdr:twoCellAnchor>
    <xdr:from>
      <xdr:col>1</xdr:col>
      <xdr:colOff>199571</xdr:colOff>
      <xdr:row>181</xdr:row>
      <xdr:rowOff>117925</xdr:rowOff>
    </xdr:from>
    <xdr:to>
      <xdr:col>3</xdr:col>
      <xdr:colOff>12248</xdr:colOff>
      <xdr:row>181</xdr:row>
      <xdr:rowOff>780291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04333181-E69C-C3FC-253C-4A593C5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17275425"/>
          <a:ext cx="991962" cy="662366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172</xdr:row>
      <xdr:rowOff>90712</xdr:rowOff>
    </xdr:from>
    <xdr:to>
      <xdr:col>3</xdr:col>
      <xdr:colOff>30389</xdr:colOff>
      <xdr:row>172</xdr:row>
      <xdr:rowOff>768045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D5DC5014-D12C-854A-91D2-00C790AD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428" y="109818712"/>
          <a:ext cx="1019175" cy="677333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173</xdr:row>
      <xdr:rowOff>99781</xdr:rowOff>
    </xdr:from>
    <xdr:to>
      <xdr:col>2</xdr:col>
      <xdr:colOff>942076</xdr:colOff>
      <xdr:row>173</xdr:row>
      <xdr:rowOff>771071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4F30D37C-9774-30A2-BD46-1C905142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110653281"/>
          <a:ext cx="1010111" cy="671290"/>
        </a:xfrm>
        <a:prstGeom prst="rect">
          <a:avLst/>
        </a:prstGeom>
      </xdr:spPr>
    </xdr:pic>
    <xdr:clientData/>
  </xdr:twoCellAnchor>
  <xdr:twoCellAnchor>
    <xdr:from>
      <xdr:col>2</xdr:col>
      <xdr:colOff>22684</xdr:colOff>
      <xdr:row>164</xdr:row>
      <xdr:rowOff>172354</xdr:rowOff>
    </xdr:from>
    <xdr:to>
      <xdr:col>2</xdr:col>
      <xdr:colOff>944795</xdr:colOff>
      <xdr:row>164</xdr:row>
      <xdr:rowOff>789211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755B69E9-D42F-415E-9FE9-88355E66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03296354"/>
          <a:ext cx="922111" cy="616857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166</xdr:row>
      <xdr:rowOff>108853</xdr:rowOff>
    </xdr:from>
    <xdr:to>
      <xdr:col>3</xdr:col>
      <xdr:colOff>0</xdr:colOff>
      <xdr:row>166</xdr:row>
      <xdr:rowOff>740678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76EBBEB8-28EC-F77E-0F70-D78AD5B5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4883853"/>
          <a:ext cx="952500" cy="631825"/>
        </a:xfrm>
        <a:prstGeom prst="rect">
          <a:avLst/>
        </a:prstGeom>
      </xdr:spPr>
    </xdr:pic>
    <xdr:clientData/>
  </xdr:twoCellAnchor>
  <xdr:twoCellAnchor>
    <xdr:from>
      <xdr:col>1</xdr:col>
      <xdr:colOff>176887</xdr:colOff>
      <xdr:row>167</xdr:row>
      <xdr:rowOff>126995</xdr:rowOff>
    </xdr:from>
    <xdr:to>
      <xdr:col>2</xdr:col>
      <xdr:colOff>940254</xdr:colOff>
      <xdr:row>167</xdr:row>
      <xdr:rowOff>789213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FB2D0056-4B67-35BB-75A1-A0698E4B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16" y="105727495"/>
          <a:ext cx="990152" cy="6622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162</xdr:row>
      <xdr:rowOff>126995</xdr:rowOff>
    </xdr:from>
    <xdr:to>
      <xdr:col>2</xdr:col>
      <xdr:colOff>922111</xdr:colOff>
      <xdr:row>162</xdr:row>
      <xdr:rowOff>740677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E5D1142C-0577-0A56-35E5-205C6A49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1599995"/>
          <a:ext cx="922111" cy="613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163</xdr:row>
      <xdr:rowOff>108853</xdr:rowOff>
    </xdr:from>
    <xdr:to>
      <xdr:col>2</xdr:col>
      <xdr:colOff>934357</xdr:colOff>
      <xdr:row>163</xdr:row>
      <xdr:rowOff>731758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F2817C4-3964-85A4-AB0D-78DBC4B0F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02407353"/>
          <a:ext cx="934357" cy="62290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156</xdr:row>
      <xdr:rowOff>90711</xdr:rowOff>
    </xdr:from>
    <xdr:to>
      <xdr:col>2</xdr:col>
      <xdr:colOff>934357</xdr:colOff>
      <xdr:row>156</xdr:row>
      <xdr:rowOff>789213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6FD4887-F69B-DFDC-758D-8878234EE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35"/>
        <a:stretch/>
      </xdr:blipFill>
      <xdr:spPr>
        <a:xfrm>
          <a:off x="598714" y="96610711"/>
          <a:ext cx="934357" cy="69850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146</xdr:row>
      <xdr:rowOff>72569</xdr:rowOff>
    </xdr:from>
    <xdr:to>
      <xdr:col>3</xdr:col>
      <xdr:colOff>18144</xdr:colOff>
      <xdr:row>146</xdr:row>
      <xdr:rowOff>722537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30667CA3-2A18-DBDB-4F5D-971DDA60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643" y="87103855"/>
          <a:ext cx="979715" cy="649968"/>
        </a:xfrm>
        <a:prstGeom prst="rect">
          <a:avLst/>
        </a:prstGeom>
      </xdr:spPr>
    </xdr:pic>
    <xdr:clientData/>
  </xdr:twoCellAnchor>
  <xdr:twoCellAnchor>
    <xdr:from>
      <xdr:col>1</xdr:col>
      <xdr:colOff>208643</xdr:colOff>
      <xdr:row>147</xdr:row>
      <xdr:rowOff>117926</xdr:rowOff>
    </xdr:from>
    <xdr:to>
      <xdr:col>2</xdr:col>
      <xdr:colOff>934358</xdr:colOff>
      <xdr:row>147</xdr:row>
      <xdr:rowOff>752926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D0C9F28-10BB-D6E0-CE9E-8FFDE4D2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2" y="88800212"/>
          <a:ext cx="952500" cy="635000"/>
        </a:xfrm>
        <a:prstGeom prst="rect">
          <a:avLst/>
        </a:prstGeom>
      </xdr:spPr>
    </xdr:pic>
    <xdr:clientData/>
  </xdr:twoCellAnchor>
  <xdr:twoCellAnchor>
    <xdr:from>
      <xdr:col>1</xdr:col>
      <xdr:colOff>204106</xdr:colOff>
      <xdr:row>154</xdr:row>
      <xdr:rowOff>46714</xdr:rowOff>
    </xdr:from>
    <xdr:to>
      <xdr:col>2</xdr:col>
      <xdr:colOff>898071</xdr:colOff>
      <xdr:row>154</xdr:row>
      <xdr:rowOff>666746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D78431FD-1C92-405C-4A6E-548EF530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35" y="94915714"/>
          <a:ext cx="920750" cy="620032"/>
        </a:xfrm>
        <a:prstGeom prst="rect">
          <a:avLst/>
        </a:prstGeom>
      </xdr:spPr>
    </xdr:pic>
    <xdr:clientData/>
  </xdr:twoCellAnchor>
  <xdr:twoCellAnchor>
    <xdr:from>
      <xdr:col>1</xdr:col>
      <xdr:colOff>145145</xdr:colOff>
      <xdr:row>155</xdr:row>
      <xdr:rowOff>172353</xdr:rowOff>
    </xdr:from>
    <xdr:to>
      <xdr:col>2</xdr:col>
      <xdr:colOff>898075</xdr:colOff>
      <xdr:row>155</xdr:row>
      <xdr:rowOff>825496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BA148A53-8BF2-E64C-ED50-142016651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4" y="9586685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217710</xdr:colOff>
      <xdr:row>157</xdr:row>
      <xdr:rowOff>117927</xdr:rowOff>
    </xdr:from>
    <xdr:to>
      <xdr:col>2</xdr:col>
      <xdr:colOff>898473</xdr:colOff>
      <xdr:row>158</xdr:row>
      <xdr:rowOff>24038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E5A4322-07B2-9F47-E222-D6B93B9C9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639" y="97463427"/>
          <a:ext cx="907548" cy="731611"/>
        </a:xfrm>
        <a:prstGeom prst="rect">
          <a:avLst/>
        </a:prstGeom>
      </xdr:spPr>
    </xdr:pic>
    <xdr:clientData/>
  </xdr:twoCellAnchor>
  <xdr:twoCellAnchor>
    <xdr:from>
      <xdr:col>1</xdr:col>
      <xdr:colOff>199570</xdr:colOff>
      <xdr:row>134</xdr:row>
      <xdr:rowOff>168729</xdr:rowOff>
    </xdr:from>
    <xdr:to>
      <xdr:col>2</xdr:col>
      <xdr:colOff>925285</xdr:colOff>
      <xdr:row>134</xdr:row>
      <xdr:rowOff>816429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1044386F-723B-1B8C-789D-EEB2ECF3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9" y="77729443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20750</xdr:colOff>
      <xdr:row>139</xdr:row>
      <xdr:rowOff>117656</xdr:rowOff>
    </xdr:from>
    <xdr:to>
      <xdr:col>2</xdr:col>
      <xdr:colOff>922450</xdr:colOff>
      <xdr:row>139</xdr:row>
      <xdr:rowOff>726621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1098002B-C7A8-A618-B1BA-CA4430D97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464" y="81805870"/>
          <a:ext cx="901700" cy="608965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125</xdr:row>
      <xdr:rowOff>85272</xdr:rowOff>
    </xdr:from>
    <xdr:to>
      <xdr:col>2</xdr:col>
      <xdr:colOff>899319</xdr:colOff>
      <xdr:row>125</xdr:row>
      <xdr:rowOff>732972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520F540-6C38-C972-9256-37673FD02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64" y="70216486"/>
          <a:ext cx="854869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126</xdr:row>
      <xdr:rowOff>110672</xdr:rowOff>
    </xdr:from>
    <xdr:to>
      <xdr:col>2</xdr:col>
      <xdr:colOff>934357</xdr:colOff>
      <xdr:row>126</xdr:row>
      <xdr:rowOff>758372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B03A253A-9D87-83F8-7D0B-8F06D7EB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1067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128</xdr:row>
      <xdr:rowOff>110672</xdr:rowOff>
    </xdr:from>
    <xdr:to>
      <xdr:col>2</xdr:col>
      <xdr:colOff>934357</xdr:colOff>
      <xdr:row>128</xdr:row>
      <xdr:rowOff>758372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DAD6788F-6D3A-3B5F-D2A8-F01455F9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27183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129</xdr:row>
      <xdr:rowOff>110672</xdr:rowOff>
    </xdr:from>
    <xdr:to>
      <xdr:col>2</xdr:col>
      <xdr:colOff>934357</xdr:colOff>
      <xdr:row>129</xdr:row>
      <xdr:rowOff>758372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DA280A2C-CF0F-8C4E-30CE-7003467B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35438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130</xdr:row>
      <xdr:rowOff>97972</xdr:rowOff>
    </xdr:from>
    <xdr:to>
      <xdr:col>2</xdr:col>
      <xdr:colOff>934357</xdr:colOff>
      <xdr:row>130</xdr:row>
      <xdr:rowOff>745672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BF3C1AF0-E62D-6AA8-D7B8-01894AAD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4356686"/>
          <a:ext cx="952500" cy="647700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131</xdr:row>
      <xdr:rowOff>110672</xdr:rowOff>
    </xdr:from>
    <xdr:to>
      <xdr:col>2</xdr:col>
      <xdr:colOff>934357</xdr:colOff>
      <xdr:row>131</xdr:row>
      <xdr:rowOff>758372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3EB8F82E-9CE1-6949-CFB7-9CD82C7D5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5194886"/>
          <a:ext cx="952500" cy="647700"/>
        </a:xfrm>
        <a:prstGeom prst="rect">
          <a:avLst/>
        </a:prstGeom>
      </xdr:spPr>
    </xdr:pic>
    <xdr:clientData/>
  </xdr:twoCellAnchor>
  <xdr:twoCellAnchor>
    <xdr:from>
      <xdr:col>2</xdr:col>
      <xdr:colOff>49364</xdr:colOff>
      <xdr:row>127</xdr:row>
      <xdr:rowOff>178402</xdr:rowOff>
    </xdr:from>
    <xdr:to>
      <xdr:col>2</xdr:col>
      <xdr:colOff>896319</xdr:colOff>
      <xdr:row>127</xdr:row>
      <xdr:rowOff>654653</xdr:rowOff>
    </xdr:to>
    <xdr:pic>
      <xdr:nvPicPr>
        <xdr:cNvPr id="476" name="Slika 61">
          <a:extLst>
            <a:ext uri="{FF2B5EF4-FFF2-40B4-BE49-F238E27FC236}">
              <a16:creationId xmlns:a16="http://schemas.microsoft.com/office/drawing/2014/main" id="{28F20D96-0F56-D10C-3C84-886C0790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078" y="71960616"/>
          <a:ext cx="846955" cy="476251"/>
        </a:xfrm>
        <a:prstGeom prst="rect">
          <a:avLst/>
        </a:prstGeom>
      </xdr:spPr>
    </xdr:pic>
    <xdr:clientData/>
  </xdr:twoCellAnchor>
  <xdr:twoCellAnchor>
    <xdr:from>
      <xdr:col>2</xdr:col>
      <xdr:colOff>38214</xdr:colOff>
      <xdr:row>124</xdr:row>
      <xdr:rowOff>172586</xdr:rowOff>
    </xdr:from>
    <xdr:to>
      <xdr:col>2</xdr:col>
      <xdr:colOff>878001</xdr:colOff>
      <xdr:row>124</xdr:row>
      <xdr:rowOff>626262</xdr:rowOff>
    </xdr:to>
    <xdr:pic>
      <xdr:nvPicPr>
        <xdr:cNvPr id="477" name="Slika 84">
          <a:extLst>
            <a:ext uri="{FF2B5EF4-FFF2-40B4-BE49-F238E27FC236}">
              <a16:creationId xmlns:a16="http://schemas.microsoft.com/office/drawing/2014/main" id="{D28363CE-B847-E27B-E328-27374F2E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928" y="69478300"/>
          <a:ext cx="839787" cy="453676"/>
        </a:xfrm>
        <a:prstGeom prst="rect">
          <a:avLst/>
        </a:prstGeom>
      </xdr:spPr>
    </xdr:pic>
    <xdr:clientData/>
  </xdr:twoCellAnchor>
  <xdr:twoCellAnchor>
    <xdr:from>
      <xdr:col>1</xdr:col>
      <xdr:colOff>210443</xdr:colOff>
      <xdr:row>133</xdr:row>
      <xdr:rowOff>136073</xdr:rowOff>
    </xdr:from>
    <xdr:to>
      <xdr:col>2</xdr:col>
      <xdr:colOff>919986</xdr:colOff>
      <xdr:row>133</xdr:row>
      <xdr:rowOff>728739</xdr:rowOff>
    </xdr:to>
    <xdr:pic>
      <xdr:nvPicPr>
        <xdr:cNvPr id="478" name="Slika 86">
          <a:extLst>
            <a:ext uri="{FF2B5EF4-FFF2-40B4-BE49-F238E27FC236}">
              <a16:creationId xmlns:a16="http://schemas.microsoft.com/office/drawing/2014/main" id="{68D2F301-8F78-C4E2-D9BF-650B069E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72" y="76871287"/>
          <a:ext cx="936328" cy="592666"/>
        </a:xfrm>
        <a:prstGeom prst="rect">
          <a:avLst/>
        </a:prstGeom>
      </xdr:spPr>
    </xdr:pic>
    <xdr:clientData/>
  </xdr:twoCellAnchor>
  <xdr:twoCellAnchor>
    <xdr:from>
      <xdr:col>1</xdr:col>
      <xdr:colOff>199572</xdr:colOff>
      <xdr:row>138</xdr:row>
      <xdr:rowOff>63498</xdr:rowOff>
    </xdr:from>
    <xdr:to>
      <xdr:col>3</xdr:col>
      <xdr:colOff>105043</xdr:colOff>
      <xdr:row>138</xdr:row>
      <xdr:rowOff>789212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8071CC71-958B-CBBA-69EF-A29D3CA4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0926212"/>
          <a:ext cx="1084756" cy="725714"/>
        </a:xfrm>
        <a:prstGeom prst="rect">
          <a:avLst/>
        </a:prstGeom>
      </xdr:spPr>
    </xdr:pic>
    <xdr:clientData/>
  </xdr:twoCellAnchor>
  <xdr:twoCellAnchor>
    <xdr:from>
      <xdr:col>1</xdr:col>
      <xdr:colOff>201271</xdr:colOff>
      <xdr:row>140</xdr:row>
      <xdr:rowOff>99785</xdr:rowOff>
    </xdr:from>
    <xdr:to>
      <xdr:col>3</xdr:col>
      <xdr:colOff>31499</xdr:colOff>
      <xdr:row>140</xdr:row>
      <xdr:rowOff>771072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BB09D141-8E73-3FFD-0526-63EA3560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200" y="82613499"/>
          <a:ext cx="1009513" cy="67128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135</xdr:row>
      <xdr:rowOff>99782</xdr:rowOff>
    </xdr:from>
    <xdr:to>
      <xdr:col>2</xdr:col>
      <xdr:colOff>923926</xdr:colOff>
      <xdr:row>135</xdr:row>
      <xdr:rowOff>722536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FCB7029B-92CB-63FC-24E1-371C3AE09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78485996"/>
          <a:ext cx="942069" cy="622754"/>
        </a:xfrm>
        <a:prstGeom prst="rect">
          <a:avLst/>
        </a:prstGeom>
      </xdr:spPr>
    </xdr:pic>
    <xdr:clientData/>
  </xdr:twoCellAnchor>
  <xdr:twoCellAnchor>
    <xdr:from>
      <xdr:col>1</xdr:col>
      <xdr:colOff>145146</xdr:colOff>
      <xdr:row>136</xdr:row>
      <xdr:rowOff>72569</xdr:rowOff>
    </xdr:from>
    <xdr:to>
      <xdr:col>3</xdr:col>
      <xdr:colOff>29770</xdr:colOff>
      <xdr:row>136</xdr:row>
      <xdr:rowOff>783316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6A823995-99D6-1BD8-0A6D-00A02084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5" y="79284283"/>
          <a:ext cx="1063909" cy="710747"/>
        </a:xfrm>
        <a:prstGeom prst="rect">
          <a:avLst/>
        </a:prstGeom>
      </xdr:spPr>
    </xdr:pic>
    <xdr:clientData/>
  </xdr:twoCellAnchor>
  <xdr:twoCellAnchor>
    <xdr:from>
      <xdr:col>1</xdr:col>
      <xdr:colOff>208642</xdr:colOff>
      <xdr:row>137</xdr:row>
      <xdr:rowOff>108853</xdr:rowOff>
    </xdr:from>
    <xdr:to>
      <xdr:col>2</xdr:col>
      <xdr:colOff>933797</xdr:colOff>
      <xdr:row>137</xdr:row>
      <xdr:rowOff>740678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0E001048-2F88-0494-2CCF-D34F9274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571" y="80146067"/>
          <a:ext cx="951940" cy="631825"/>
        </a:xfrm>
        <a:prstGeom prst="rect">
          <a:avLst/>
        </a:prstGeom>
      </xdr:spPr>
    </xdr:pic>
    <xdr:clientData/>
  </xdr:twoCellAnchor>
  <xdr:twoCellAnchor>
    <xdr:from>
      <xdr:col>1</xdr:col>
      <xdr:colOff>172358</xdr:colOff>
      <xdr:row>132</xdr:row>
      <xdr:rowOff>83153</xdr:rowOff>
    </xdr:from>
    <xdr:to>
      <xdr:col>3</xdr:col>
      <xdr:colOff>3025</xdr:colOff>
      <xdr:row>132</xdr:row>
      <xdr:rowOff>763661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11282599-19A8-EB8D-B8AD-47B4C8B2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75992867"/>
          <a:ext cx="1009952" cy="680508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212</xdr:row>
      <xdr:rowOff>126196</xdr:rowOff>
    </xdr:from>
    <xdr:to>
      <xdr:col>2</xdr:col>
      <xdr:colOff>903685</xdr:colOff>
      <xdr:row>212</xdr:row>
      <xdr:rowOff>697793</xdr:rowOff>
    </xdr:to>
    <xdr:pic>
      <xdr:nvPicPr>
        <xdr:cNvPr id="57" name="Picture 190">
          <a:extLst>
            <a:ext uri="{FF2B5EF4-FFF2-40B4-BE49-F238E27FC236}">
              <a16:creationId xmlns:a16="http://schemas.microsoft.com/office/drawing/2014/main" id="{E0C05974-85E0-408B-912C-0138B2E4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17" y="148298185"/>
          <a:ext cx="881777" cy="571597"/>
        </a:xfrm>
        <a:prstGeom prst="rect">
          <a:avLst/>
        </a:prstGeom>
      </xdr:spPr>
    </xdr:pic>
    <xdr:clientData/>
  </xdr:twoCellAnchor>
  <xdr:twoCellAnchor>
    <xdr:from>
      <xdr:col>1</xdr:col>
      <xdr:colOff>223429</xdr:colOff>
      <xdr:row>211</xdr:row>
      <xdr:rowOff>97426</xdr:rowOff>
    </xdr:from>
    <xdr:to>
      <xdr:col>2</xdr:col>
      <xdr:colOff>912182</xdr:colOff>
      <xdr:row>211</xdr:row>
      <xdr:rowOff>744310</xdr:rowOff>
    </xdr:to>
    <xdr:pic>
      <xdr:nvPicPr>
        <xdr:cNvPr id="449" name="Slika 448">
          <a:extLst>
            <a:ext uri="{FF2B5EF4-FFF2-40B4-BE49-F238E27FC236}">
              <a16:creationId xmlns:a16="http://schemas.microsoft.com/office/drawing/2014/main" id="{DE73B50C-8AEE-0332-6937-29AF83F9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822" y="146632747"/>
          <a:ext cx="920074" cy="637359"/>
        </a:xfrm>
        <a:prstGeom prst="rect">
          <a:avLst/>
        </a:prstGeom>
      </xdr:spPr>
    </xdr:pic>
    <xdr:clientData/>
  </xdr:twoCellAnchor>
  <xdr:twoCellAnchor>
    <xdr:from>
      <xdr:col>1</xdr:col>
      <xdr:colOff>208189</xdr:colOff>
      <xdr:row>213</xdr:row>
      <xdr:rowOff>99059</xdr:rowOff>
    </xdr:from>
    <xdr:to>
      <xdr:col>2</xdr:col>
      <xdr:colOff>931230</xdr:colOff>
      <xdr:row>213</xdr:row>
      <xdr:rowOff>721177</xdr:rowOff>
    </xdr:to>
    <xdr:pic>
      <xdr:nvPicPr>
        <xdr:cNvPr id="451" name="Slika 450">
          <a:extLst>
            <a:ext uri="{FF2B5EF4-FFF2-40B4-BE49-F238E27FC236}">
              <a16:creationId xmlns:a16="http://schemas.microsoft.com/office/drawing/2014/main" id="{B0BD7EC1-5E20-0850-28EC-C02A9882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82" y="148267238"/>
          <a:ext cx="958172" cy="622118"/>
        </a:xfrm>
        <a:prstGeom prst="rect">
          <a:avLst/>
        </a:prstGeom>
      </xdr:spPr>
    </xdr:pic>
    <xdr:clientData/>
  </xdr:twoCellAnchor>
  <xdr:twoCellAnchor>
    <xdr:from>
      <xdr:col>1</xdr:col>
      <xdr:colOff>198600</xdr:colOff>
      <xdr:row>68</xdr:row>
      <xdr:rowOff>37623</xdr:rowOff>
    </xdr:from>
    <xdr:to>
      <xdr:col>2</xdr:col>
      <xdr:colOff>936581</xdr:colOff>
      <xdr:row>68</xdr:row>
      <xdr:rowOff>668448</xdr:rowOff>
    </xdr:to>
    <xdr:pic>
      <xdr:nvPicPr>
        <xdr:cNvPr id="462" name="Slika 461">
          <a:extLst>
            <a:ext uri="{FF2B5EF4-FFF2-40B4-BE49-F238E27FC236}">
              <a16:creationId xmlns:a16="http://schemas.microsoft.com/office/drawing/2014/main" id="{67664451-BE48-477A-95D6-95995B88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8" y="2881516"/>
          <a:ext cx="966581" cy="630825"/>
        </a:xfrm>
        <a:prstGeom prst="rect">
          <a:avLst/>
        </a:prstGeom>
      </xdr:spPr>
    </xdr:pic>
    <xdr:clientData/>
  </xdr:twoCellAnchor>
  <xdr:twoCellAnchor>
    <xdr:from>
      <xdr:col>1</xdr:col>
      <xdr:colOff>220914</xdr:colOff>
      <xdr:row>69</xdr:row>
      <xdr:rowOff>53747</xdr:rowOff>
    </xdr:from>
    <xdr:to>
      <xdr:col>2</xdr:col>
      <xdr:colOff>941753</xdr:colOff>
      <xdr:row>69</xdr:row>
      <xdr:rowOff>699814</xdr:rowOff>
    </xdr:to>
    <xdr:pic>
      <xdr:nvPicPr>
        <xdr:cNvPr id="492" name="Slika 491">
          <a:extLst>
            <a:ext uri="{FF2B5EF4-FFF2-40B4-BE49-F238E27FC236}">
              <a16:creationId xmlns:a16="http://schemas.microsoft.com/office/drawing/2014/main" id="{24E247D7-546F-4EF1-ADE1-ECDB4218C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402" y="3717878"/>
          <a:ext cx="949439" cy="646067"/>
        </a:xfrm>
        <a:prstGeom prst="rect">
          <a:avLst/>
        </a:prstGeom>
      </xdr:spPr>
    </xdr:pic>
    <xdr:clientData/>
  </xdr:twoCellAnchor>
  <xdr:twoCellAnchor>
    <xdr:from>
      <xdr:col>1</xdr:col>
      <xdr:colOff>225813</xdr:colOff>
      <xdr:row>72</xdr:row>
      <xdr:rowOff>86337</xdr:rowOff>
    </xdr:from>
    <xdr:to>
      <xdr:col>3</xdr:col>
      <xdr:colOff>2587</xdr:colOff>
      <xdr:row>72</xdr:row>
      <xdr:rowOff>702467</xdr:rowOff>
    </xdr:to>
    <xdr:pic>
      <xdr:nvPicPr>
        <xdr:cNvPr id="493" name="Slika 492">
          <a:extLst>
            <a:ext uri="{FF2B5EF4-FFF2-40B4-BE49-F238E27FC236}">
              <a16:creationId xmlns:a16="http://schemas.microsoft.com/office/drawing/2014/main" id="{DFD7D639-DAEB-4035-BC55-931961D4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206" y="6197849"/>
          <a:ext cx="957874" cy="616130"/>
        </a:xfrm>
        <a:prstGeom prst="rect">
          <a:avLst/>
        </a:prstGeom>
      </xdr:spPr>
    </xdr:pic>
    <xdr:clientData/>
  </xdr:twoCellAnchor>
  <xdr:twoCellAnchor>
    <xdr:from>
      <xdr:col>1</xdr:col>
      <xdr:colOff>198598</xdr:colOff>
      <xdr:row>73</xdr:row>
      <xdr:rowOff>86948</xdr:rowOff>
    </xdr:from>
    <xdr:to>
      <xdr:col>3</xdr:col>
      <xdr:colOff>20821</xdr:colOff>
      <xdr:row>73</xdr:row>
      <xdr:rowOff>739909</xdr:rowOff>
    </xdr:to>
    <xdr:pic>
      <xdr:nvPicPr>
        <xdr:cNvPr id="494" name="Slika 493">
          <a:extLst>
            <a:ext uri="{FF2B5EF4-FFF2-40B4-BE49-F238E27FC236}">
              <a16:creationId xmlns:a16="http://schemas.microsoft.com/office/drawing/2014/main" id="{FE4A095C-F5B1-4EC3-BEAB-C936E8B3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896" y="7014889"/>
          <a:ext cx="1003323" cy="652961"/>
        </a:xfrm>
        <a:prstGeom prst="rect">
          <a:avLst/>
        </a:prstGeom>
      </xdr:spPr>
    </xdr:pic>
    <xdr:clientData/>
  </xdr:twoCellAnchor>
  <xdr:twoCellAnchor>
    <xdr:from>
      <xdr:col>2</xdr:col>
      <xdr:colOff>17963</xdr:colOff>
      <xdr:row>74</xdr:row>
      <xdr:rowOff>108789</xdr:rowOff>
    </xdr:from>
    <xdr:to>
      <xdr:col>3</xdr:col>
      <xdr:colOff>30482</xdr:colOff>
      <xdr:row>74</xdr:row>
      <xdr:rowOff>747236</xdr:rowOff>
    </xdr:to>
    <xdr:pic>
      <xdr:nvPicPr>
        <xdr:cNvPr id="495" name="Slika 494">
          <a:extLst>
            <a:ext uri="{FF2B5EF4-FFF2-40B4-BE49-F238E27FC236}">
              <a16:creationId xmlns:a16="http://schemas.microsoft.com/office/drawing/2014/main" id="{B302C093-A02A-4CEA-99EE-4F2CED06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487" y="7849348"/>
          <a:ext cx="965019" cy="638447"/>
        </a:xfrm>
        <a:prstGeom prst="rect">
          <a:avLst/>
        </a:prstGeom>
      </xdr:spPr>
    </xdr:pic>
    <xdr:clientData/>
  </xdr:twoCellAnchor>
  <xdr:twoCellAnchor>
    <xdr:from>
      <xdr:col>1</xdr:col>
      <xdr:colOff>214312</xdr:colOff>
      <xdr:row>75</xdr:row>
      <xdr:rowOff>110764</xdr:rowOff>
    </xdr:from>
    <xdr:to>
      <xdr:col>3</xdr:col>
      <xdr:colOff>64021</xdr:colOff>
      <xdr:row>75</xdr:row>
      <xdr:rowOff>783773</xdr:rowOff>
    </xdr:to>
    <xdr:pic>
      <xdr:nvPicPr>
        <xdr:cNvPr id="496" name="Slika 495">
          <a:extLst>
            <a:ext uri="{FF2B5EF4-FFF2-40B4-BE49-F238E27FC236}">
              <a16:creationId xmlns:a16="http://schemas.microsoft.com/office/drawing/2014/main" id="{277DDFF1-68EC-454C-AA4A-F383565F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95" y="8669657"/>
          <a:ext cx="1030809" cy="67300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9455</xdr:rowOff>
    </xdr:from>
    <xdr:to>
      <xdr:col>3</xdr:col>
      <xdr:colOff>92529</xdr:colOff>
      <xdr:row>70</xdr:row>
      <xdr:rowOff>683281</xdr:rowOff>
    </xdr:to>
    <xdr:pic>
      <xdr:nvPicPr>
        <xdr:cNvPr id="497" name="Slika 496">
          <a:extLst>
            <a:ext uri="{FF2B5EF4-FFF2-40B4-BE49-F238E27FC236}">
              <a16:creationId xmlns:a16="http://schemas.microsoft.com/office/drawing/2014/main" id="{82FFC652-8DE3-416F-98E3-353FB620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4488110"/>
          <a:ext cx="1045029" cy="673826"/>
        </a:xfrm>
        <a:prstGeom prst="rect">
          <a:avLst/>
        </a:prstGeom>
      </xdr:spPr>
    </xdr:pic>
    <xdr:clientData/>
  </xdr:twoCellAnchor>
  <xdr:twoCellAnchor>
    <xdr:from>
      <xdr:col>1</xdr:col>
      <xdr:colOff>195941</xdr:colOff>
      <xdr:row>71</xdr:row>
      <xdr:rowOff>35108</xdr:rowOff>
    </xdr:from>
    <xdr:to>
      <xdr:col>3</xdr:col>
      <xdr:colOff>23402</xdr:colOff>
      <xdr:row>71</xdr:row>
      <xdr:rowOff>713832</xdr:rowOff>
    </xdr:to>
    <xdr:pic>
      <xdr:nvPicPr>
        <xdr:cNvPr id="498" name="Slika 497">
          <a:extLst>
            <a:ext uri="{FF2B5EF4-FFF2-40B4-BE49-F238E27FC236}">
              <a16:creationId xmlns:a16="http://schemas.microsoft.com/office/drawing/2014/main" id="{35B42B8F-F780-4D06-B013-D8683C62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5" y="11530422"/>
          <a:ext cx="1008561" cy="678724"/>
        </a:xfrm>
        <a:prstGeom prst="rect">
          <a:avLst/>
        </a:prstGeom>
      </xdr:spPr>
    </xdr:pic>
    <xdr:clientData/>
  </xdr:twoCellAnchor>
  <xdr:twoCellAnchor>
    <xdr:from>
      <xdr:col>1</xdr:col>
      <xdr:colOff>185054</xdr:colOff>
      <xdr:row>58</xdr:row>
      <xdr:rowOff>65313</xdr:rowOff>
    </xdr:from>
    <xdr:to>
      <xdr:col>2</xdr:col>
      <xdr:colOff>952498</xdr:colOff>
      <xdr:row>58</xdr:row>
      <xdr:rowOff>744582</xdr:rowOff>
    </xdr:to>
    <xdr:pic>
      <xdr:nvPicPr>
        <xdr:cNvPr id="450" name="Slika 449">
          <a:extLst>
            <a:ext uri="{FF2B5EF4-FFF2-40B4-BE49-F238E27FC236}">
              <a16:creationId xmlns:a16="http://schemas.microsoft.com/office/drawing/2014/main" id="{2AA72CA5-EA6F-0E7D-DEEE-A6BBB687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168" y="2917370"/>
          <a:ext cx="996044" cy="664029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61</xdr:row>
      <xdr:rowOff>65312</xdr:rowOff>
    </xdr:from>
    <xdr:to>
      <xdr:col>2</xdr:col>
      <xdr:colOff>931817</xdr:colOff>
      <xdr:row>61</xdr:row>
      <xdr:rowOff>703215</xdr:rowOff>
    </xdr:to>
    <xdr:pic>
      <xdr:nvPicPr>
        <xdr:cNvPr id="458" name="Slika 457">
          <a:extLst>
            <a:ext uri="{FF2B5EF4-FFF2-40B4-BE49-F238E27FC236}">
              <a16:creationId xmlns:a16="http://schemas.microsoft.com/office/drawing/2014/main" id="{922F3E9E-DCD4-568C-2006-8BA1E7397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3744683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195943</xdr:colOff>
      <xdr:row>62</xdr:row>
      <xdr:rowOff>65313</xdr:rowOff>
    </xdr:from>
    <xdr:to>
      <xdr:col>2</xdr:col>
      <xdr:colOff>931821</xdr:colOff>
      <xdr:row>62</xdr:row>
      <xdr:rowOff>703218</xdr:rowOff>
    </xdr:to>
    <xdr:pic>
      <xdr:nvPicPr>
        <xdr:cNvPr id="467" name="Slika 466">
          <a:extLst>
            <a:ext uri="{FF2B5EF4-FFF2-40B4-BE49-F238E27FC236}">
              <a16:creationId xmlns:a16="http://schemas.microsoft.com/office/drawing/2014/main" id="{42DB655A-B981-122A-9E1B-E3A6D140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4571999"/>
          <a:ext cx="979718" cy="653145"/>
        </a:xfrm>
        <a:prstGeom prst="rect">
          <a:avLst/>
        </a:prstGeom>
      </xdr:spPr>
    </xdr:pic>
    <xdr:clientData/>
  </xdr:twoCellAnchor>
  <xdr:twoCellAnchor>
    <xdr:from>
      <xdr:col>1</xdr:col>
      <xdr:colOff>195942</xdr:colOff>
      <xdr:row>63</xdr:row>
      <xdr:rowOff>43544</xdr:rowOff>
    </xdr:from>
    <xdr:to>
      <xdr:col>2</xdr:col>
      <xdr:colOff>931817</xdr:colOff>
      <xdr:row>63</xdr:row>
      <xdr:rowOff>702402</xdr:rowOff>
    </xdr:to>
    <xdr:pic>
      <xdr:nvPicPr>
        <xdr:cNvPr id="491" name="Slika 490">
          <a:extLst>
            <a:ext uri="{FF2B5EF4-FFF2-40B4-BE49-F238E27FC236}">
              <a16:creationId xmlns:a16="http://schemas.microsoft.com/office/drawing/2014/main" id="{B1322BFE-585B-B470-EC14-BEEC641B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6" y="5377544"/>
          <a:ext cx="979715" cy="653143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64</xdr:row>
      <xdr:rowOff>87087</xdr:rowOff>
    </xdr:from>
    <xdr:to>
      <xdr:col>2</xdr:col>
      <xdr:colOff>931002</xdr:colOff>
      <xdr:row>64</xdr:row>
      <xdr:rowOff>703219</xdr:rowOff>
    </xdr:to>
    <xdr:pic>
      <xdr:nvPicPr>
        <xdr:cNvPr id="501" name="Slika 500">
          <a:extLst>
            <a:ext uri="{FF2B5EF4-FFF2-40B4-BE49-F238E27FC236}">
              <a16:creationId xmlns:a16="http://schemas.microsoft.com/office/drawing/2014/main" id="{729D19F1-366D-DD79-C93B-EC949686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6248401"/>
          <a:ext cx="947058" cy="631372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65</xdr:row>
      <xdr:rowOff>87089</xdr:rowOff>
    </xdr:from>
    <xdr:to>
      <xdr:col>3</xdr:col>
      <xdr:colOff>3264</xdr:colOff>
      <xdr:row>65</xdr:row>
      <xdr:rowOff>740231</xdr:rowOff>
    </xdr:to>
    <xdr:pic>
      <xdr:nvPicPr>
        <xdr:cNvPr id="503" name="Slika 502">
          <a:extLst>
            <a:ext uri="{FF2B5EF4-FFF2-40B4-BE49-F238E27FC236}">
              <a16:creationId xmlns:a16="http://schemas.microsoft.com/office/drawing/2014/main" id="{0E97DBAA-BE7B-06A4-1087-E254930C4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28" y="7075718"/>
          <a:ext cx="972093" cy="653142"/>
        </a:xfrm>
        <a:prstGeom prst="rect">
          <a:avLst/>
        </a:prstGeom>
      </xdr:spPr>
    </xdr:pic>
    <xdr:clientData/>
  </xdr:twoCellAnchor>
  <xdr:twoCellAnchor>
    <xdr:from>
      <xdr:col>1</xdr:col>
      <xdr:colOff>206829</xdr:colOff>
      <xdr:row>66</xdr:row>
      <xdr:rowOff>108860</xdr:rowOff>
    </xdr:from>
    <xdr:to>
      <xdr:col>2</xdr:col>
      <xdr:colOff>935900</xdr:colOff>
      <xdr:row>66</xdr:row>
      <xdr:rowOff>745402</xdr:rowOff>
    </xdr:to>
    <xdr:pic>
      <xdr:nvPicPr>
        <xdr:cNvPr id="505" name="Slika 504">
          <a:extLst>
            <a:ext uri="{FF2B5EF4-FFF2-40B4-BE49-F238E27FC236}">
              <a16:creationId xmlns:a16="http://schemas.microsoft.com/office/drawing/2014/main" id="{1961F0ED-6AED-F55A-7BAD-BDB18C4C3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" y="7924803"/>
          <a:ext cx="963386" cy="642257"/>
        </a:xfrm>
        <a:prstGeom prst="rect">
          <a:avLst/>
        </a:prstGeom>
      </xdr:spPr>
    </xdr:pic>
    <xdr:clientData/>
  </xdr:twoCellAnchor>
  <xdr:twoCellAnchor>
    <xdr:from>
      <xdr:col>1</xdr:col>
      <xdr:colOff>178798</xdr:colOff>
      <xdr:row>11</xdr:row>
      <xdr:rowOff>110761</xdr:rowOff>
    </xdr:from>
    <xdr:to>
      <xdr:col>2</xdr:col>
      <xdr:colOff>932086</xdr:colOff>
      <xdr:row>11</xdr:row>
      <xdr:rowOff>759547</xdr:rowOff>
    </xdr:to>
    <xdr:pic>
      <xdr:nvPicPr>
        <xdr:cNvPr id="456" name="Slika 455">
          <a:extLst>
            <a:ext uri="{FF2B5EF4-FFF2-40B4-BE49-F238E27FC236}">
              <a16:creationId xmlns:a16="http://schemas.microsoft.com/office/drawing/2014/main" id="{3420C84A-180F-492B-B469-3200F572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191" y="2941047"/>
          <a:ext cx="994134" cy="648786"/>
        </a:xfrm>
        <a:prstGeom prst="rect">
          <a:avLst/>
        </a:prstGeom>
      </xdr:spPr>
    </xdr:pic>
    <xdr:clientData/>
  </xdr:twoCellAnchor>
  <xdr:twoCellAnchor>
    <xdr:from>
      <xdr:col>1</xdr:col>
      <xdr:colOff>198120</xdr:colOff>
      <xdr:row>12</xdr:row>
      <xdr:rowOff>67764</xdr:rowOff>
    </xdr:from>
    <xdr:to>
      <xdr:col>2</xdr:col>
      <xdr:colOff>898072</xdr:colOff>
      <xdr:row>12</xdr:row>
      <xdr:rowOff>670181</xdr:rowOff>
    </xdr:to>
    <xdr:pic>
      <xdr:nvPicPr>
        <xdr:cNvPr id="457" name="Slika 456">
          <a:extLst>
            <a:ext uri="{FF2B5EF4-FFF2-40B4-BE49-F238E27FC236}">
              <a16:creationId xmlns:a16="http://schemas.microsoft.com/office/drawing/2014/main" id="{CDB6C8F3-A602-47A9-8F14-B3C478AE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906" y="3755300"/>
          <a:ext cx="931273" cy="602417"/>
        </a:xfrm>
        <a:prstGeom prst="rect">
          <a:avLst/>
        </a:prstGeom>
      </xdr:spPr>
    </xdr:pic>
    <xdr:clientData/>
  </xdr:twoCellAnchor>
  <xdr:twoCellAnchor>
    <xdr:from>
      <xdr:col>1</xdr:col>
      <xdr:colOff>157841</xdr:colOff>
      <xdr:row>59</xdr:row>
      <xdr:rowOff>92530</xdr:rowOff>
    </xdr:from>
    <xdr:to>
      <xdr:col>2</xdr:col>
      <xdr:colOff>936169</xdr:colOff>
      <xdr:row>59</xdr:row>
      <xdr:rowOff>767443</xdr:rowOff>
    </xdr:to>
    <xdr:pic>
      <xdr:nvPicPr>
        <xdr:cNvPr id="448" name="Slika 447">
          <a:extLst>
            <a:ext uri="{FF2B5EF4-FFF2-40B4-BE49-F238E27FC236}">
              <a16:creationId xmlns:a16="http://schemas.microsoft.com/office/drawing/2014/main" id="{022F6194-FE77-B057-5DA7-1882887D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27" y="9957709"/>
          <a:ext cx="1009649" cy="674913"/>
        </a:xfrm>
        <a:prstGeom prst="rect">
          <a:avLst/>
        </a:prstGeom>
      </xdr:spPr>
    </xdr:pic>
    <xdr:clientData/>
  </xdr:twoCellAnchor>
  <xdr:twoCellAnchor>
    <xdr:from>
      <xdr:col>1</xdr:col>
      <xdr:colOff>185056</xdr:colOff>
      <xdr:row>60</xdr:row>
      <xdr:rowOff>97975</xdr:rowOff>
    </xdr:from>
    <xdr:to>
      <xdr:col>2</xdr:col>
      <xdr:colOff>928547</xdr:colOff>
      <xdr:row>60</xdr:row>
      <xdr:rowOff>751115</xdr:rowOff>
    </xdr:to>
    <xdr:pic>
      <xdr:nvPicPr>
        <xdr:cNvPr id="461" name="Slika 460">
          <a:extLst>
            <a:ext uri="{FF2B5EF4-FFF2-40B4-BE49-F238E27FC236}">
              <a16:creationId xmlns:a16="http://schemas.microsoft.com/office/drawing/2014/main" id="{45D0FF8C-27DC-D0F9-E4D7-CD346D39B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5" y="6618518"/>
          <a:ext cx="972091" cy="653140"/>
        </a:xfrm>
        <a:prstGeom prst="rect">
          <a:avLst/>
        </a:prstGeom>
      </xdr:spPr>
    </xdr:pic>
    <xdr:clientData/>
  </xdr:twoCellAnchor>
  <xdr:twoCellAnchor>
    <xdr:from>
      <xdr:col>2</xdr:col>
      <xdr:colOff>97064</xdr:colOff>
      <xdr:row>20</xdr:row>
      <xdr:rowOff>154214</xdr:rowOff>
    </xdr:from>
    <xdr:to>
      <xdr:col>2</xdr:col>
      <xdr:colOff>917841</xdr:colOff>
      <xdr:row>20</xdr:row>
      <xdr:rowOff>688673</xdr:rowOff>
    </xdr:to>
    <xdr:pic>
      <xdr:nvPicPr>
        <xdr:cNvPr id="500" name="Slika 15">
          <a:extLst>
            <a:ext uri="{FF2B5EF4-FFF2-40B4-BE49-F238E27FC236}">
              <a16:creationId xmlns:a16="http://schemas.microsoft.com/office/drawing/2014/main" id="{59BA7725-26E8-4A1F-9E57-AC9FD994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171" y="92043250"/>
          <a:ext cx="820777" cy="534459"/>
        </a:xfrm>
        <a:prstGeom prst="rect">
          <a:avLst/>
        </a:prstGeom>
      </xdr:spPr>
    </xdr:pic>
    <xdr:clientData/>
  </xdr:twoCellAnchor>
  <xdr:twoCellAnchor>
    <xdr:from>
      <xdr:col>2</xdr:col>
      <xdr:colOff>25551</xdr:colOff>
      <xdr:row>19</xdr:row>
      <xdr:rowOff>136072</xdr:rowOff>
    </xdr:from>
    <xdr:to>
      <xdr:col>2</xdr:col>
      <xdr:colOff>944986</xdr:colOff>
      <xdr:row>19</xdr:row>
      <xdr:rowOff>734785</xdr:rowOff>
    </xdr:to>
    <xdr:pic>
      <xdr:nvPicPr>
        <xdr:cNvPr id="502" name="Slika 19">
          <a:extLst>
            <a:ext uri="{FF2B5EF4-FFF2-40B4-BE49-F238E27FC236}">
              <a16:creationId xmlns:a16="http://schemas.microsoft.com/office/drawing/2014/main" id="{10553E20-05B8-473F-81F3-BC874686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658" y="91195072"/>
          <a:ext cx="919435" cy="598713"/>
        </a:xfrm>
        <a:prstGeom prst="rect">
          <a:avLst/>
        </a:prstGeom>
      </xdr:spPr>
    </xdr:pic>
    <xdr:clientData/>
  </xdr:twoCellAnchor>
  <xdr:twoCellAnchor>
    <xdr:from>
      <xdr:col>2</xdr:col>
      <xdr:colOff>35535</xdr:colOff>
      <xdr:row>24</xdr:row>
      <xdr:rowOff>143934</xdr:rowOff>
    </xdr:from>
    <xdr:to>
      <xdr:col>2</xdr:col>
      <xdr:colOff>903819</xdr:colOff>
      <xdr:row>24</xdr:row>
      <xdr:rowOff>721178</xdr:rowOff>
    </xdr:to>
    <xdr:pic>
      <xdr:nvPicPr>
        <xdr:cNvPr id="504" name="Slika 24">
          <a:extLst>
            <a:ext uri="{FF2B5EF4-FFF2-40B4-BE49-F238E27FC236}">
              <a16:creationId xmlns:a16="http://schemas.microsoft.com/office/drawing/2014/main" id="{FA6ED651-1658-419C-A4BA-1E0D57D0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0642" y="95353113"/>
          <a:ext cx="868284" cy="577244"/>
        </a:xfrm>
        <a:prstGeom prst="rect">
          <a:avLst/>
        </a:prstGeom>
      </xdr:spPr>
    </xdr:pic>
    <xdr:clientData/>
  </xdr:twoCellAnchor>
  <xdr:twoCellAnchor>
    <xdr:from>
      <xdr:col>2</xdr:col>
      <xdr:colOff>96157</xdr:colOff>
      <xdr:row>25</xdr:row>
      <xdr:rowOff>175985</xdr:rowOff>
    </xdr:from>
    <xdr:to>
      <xdr:col>2</xdr:col>
      <xdr:colOff>907052</xdr:colOff>
      <xdr:row>25</xdr:row>
      <xdr:rowOff>677635</xdr:rowOff>
    </xdr:to>
    <xdr:pic>
      <xdr:nvPicPr>
        <xdr:cNvPr id="506" name="Slika 39">
          <a:extLst>
            <a:ext uri="{FF2B5EF4-FFF2-40B4-BE49-F238E27FC236}">
              <a16:creationId xmlns:a16="http://schemas.microsoft.com/office/drawing/2014/main" id="{A5C71FB6-42C3-4A15-8A12-107DB8B1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264" y="96215199"/>
          <a:ext cx="810895" cy="501650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26</xdr:row>
      <xdr:rowOff>158750</xdr:rowOff>
    </xdr:from>
    <xdr:to>
      <xdr:col>3</xdr:col>
      <xdr:colOff>15489</xdr:colOff>
      <xdr:row>26</xdr:row>
      <xdr:rowOff>635177</xdr:rowOff>
    </xdr:to>
    <xdr:pic>
      <xdr:nvPicPr>
        <xdr:cNvPr id="507" name="Slika 40">
          <a:extLst>
            <a:ext uri="{FF2B5EF4-FFF2-40B4-BE49-F238E27FC236}">
              <a16:creationId xmlns:a16="http://schemas.microsoft.com/office/drawing/2014/main" id="{50C20334-0E3F-46AF-BAF3-F7D33A7C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28000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131233</xdr:colOff>
      <xdr:row>27</xdr:row>
      <xdr:rowOff>179917</xdr:rowOff>
    </xdr:from>
    <xdr:to>
      <xdr:col>2</xdr:col>
      <xdr:colOff>917208</xdr:colOff>
      <xdr:row>27</xdr:row>
      <xdr:rowOff>663575</xdr:rowOff>
    </xdr:to>
    <xdr:pic>
      <xdr:nvPicPr>
        <xdr:cNvPr id="508" name="Slika 41">
          <a:extLst>
            <a:ext uri="{FF2B5EF4-FFF2-40B4-BE49-F238E27FC236}">
              <a16:creationId xmlns:a16="http://schemas.microsoft.com/office/drawing/2014/main" id="{67AC9417-95EA-4F37-8C02-AE215E08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340" y="97879203"/>
          <a:ext cx="785975" cy="483658"/>
        </a:xfrm>
        <a:prstGeom prst="rect">
          <a:avLst/>
        </a:prstGeom>
      </xdr:spPr>
    </xdr:pic>
    <xdr:clientData/>
  </xdr:twoCellAnchor>
  <xdr:twoCellAnchor>
    <xdr:from>
      <xdr:col>2</xdr:col>
      <xdr:colOff>78771</xdr:colOff>
      <xdr:row>28</xdr:row>
      <xdr:rowOff>158750</xdr:rowOff>
    </xdr:from>
    <xdr:to>
      <xdr:col>2</xdr:col>
      <xdr:colOff>879830</xdr:colOff>
      <xdr:row>28</xdr:row>
      <xdr:rowOff>673100</xdr:rowOff>
    </xdr:to>
    <xdr:pic>
      <xdr:nvPicPr>
        <xdr:cNvPr id="509" name="Slika 43">
          <a:extLst>
            <a:ext uri="{FF2B5EF4-FFF2-40B4-BE49-F238E27FC236}">
              <a16:creationId xmlns:a16="http://schemas.microsoft.com/office/drawing/2014/main" id="{66F31F5A-2C2E-47BB-9769-619BC7799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78" y="98688071"/>
          <a:ext cx="801059" cy="514350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29</xdr:row>
      <xdr:rowOff>131234</xdr:rowOff>
    </xdr:from>
    <xdr:to>
      <xdr:col>2</xdr:col>
      <xdr:colOff>897821</xdr:colOff>
      <xdr:row>29</xdr:row>
      <xdr:rowOff>635000</xdr:rowOff>
    </xdr:to>
    <xdr:pic>
      <xdr:nvPicPr>
        <xdr:cNvPr id="510" name="Slika 45">
          <a:extLst>
            <a:ext uri="{FF2B5EF4-FFF2-40B4-BE49-F238E27FC236}">
              <a16:creationId xmlns:a16="http://schemas.microsoft.com/office/drawing/2014/main" id="{876DFC14-4083-4AAF-8F50-87EF1F0B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490591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30</xdr:row>
      <xdr:rowOff>31750</xdr:rowOff>
    </xdr:from>
    <xdr:to>
      <xdr:col>2</xdr:col>
      <xdr:colOff>881593</xdr:colOff>
      <xdr:row>30</xdr:row>
      <xdr:rowOff>747788</xdr:rowOff>
    </xdr:to>
    <xdr:pic>
      <xdr:nvPicPr>
        <xdr:cNvPr id="511" name="Slika 47">
          <a:extLst>
            <a:ext uri="{FF2B5EF4-FFF2-40B4-BE49-F238E27FC236}">
              <a16:creationId xmlns:a16="http://schemas.microsoft.com/office/drawing/2014/main" id="{4F081961-B393-42DC-B83B-95395D276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21143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31</xdr:row>
      <xdr:rowOff>73025</xdr:rowOff>
    </xdr:from>
    <xdr:to>
      <xdr:col>2</xdr:col>
      <xdr:colOff>894308</xdr:colOff>
      <xdr:row>31</xdr:row>
      <xdr:rowOff>804333</xdr:rowOff>
    </xdr:to>
    <xdr:pic>
      <xdr:nvPicPr>
        <xdr:cNvPr id="65" name="Slika 64">
          <a:extLst>
            <a:ext uri="{FF2B5EF4-FFF2-40B4-BE49-F238E27FC236}">
              <a16:creationId xmlns:a16="http://schemas.microsoft.com/office/drawing/2014/main" id="{37F3680D-E24C-4DE7-8A88-2940EAB5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092454"/>
          <a:ext cx="781067" cy="731308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32</xdr:row>
      <xdr:rowOff>45508</xdr:rowOff>
    </xdr:from>
    <xdr:to>
      <xdr:col>2</xdr:col>
      <xdr:colOff>882819</xdr:colOff>
      <xdr:row>32</xdr:row>
      <xdr:rowOff>740833</xdr:rowOff>
    </xdr:to>
    <xdr:pic>
      <xdr:nvPicPr>
        <xdr:cNvPr id="71" name="Slika 49">
          <a:extLst>
            <a:ext uri="{FF2B5EF4-FFF2-40B4-BE49-F238E27FC236}">
              <a16:creationId xmlns:a16="http://schemas.microsoft.com/office/drawing/2014/main" id="{0BE2AF55-C81A-41D5-9201-0585ED65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894972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109915</xdr:colOff>
      <xdr:row>33</xdr:row>
      <xdr:rowOff>187779</xdr:rowOff>
    </xdr:from>
    <xdr:to>
      <xdr:col>2</xdr:col>
      <xdr:colOff>905450</xdr:colOff>
      <xdr:row>33</xdr:row>
      <xdr:rowOff>730704</xdr:rowOff>
    </xdr:to>
    <xdr:pic>
      <xdr:nvPicPr>
        <xdr:cNvPr id="77" name="Slika 51">
          <a:extLst>
            <a:ext uri="{FF2B5EF4-FFF2-40B4-BE49-F238E27FC236}">
              <a16:creationId xmlns:a16="http://schemas.microsoft.com/office/drawing/2014/main" id="{012F241B-A147-4705-AB0C-88EAAD667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022" y="102867279"/>
          <a:ext cx="795535" cy="542925"/>
        </a:xfrm>
        <a:prstGeom prst="rect">
          <a:avLst/>
        </a:prstGeom>
      </xdr:spPr>
    </xdr:pic>
    <xdr:clientData/>
  </xdr:twoCellAnchor>
  <xdr:twoCellAnchor>
    <xdr:from>
      <xdr:col>2</xdr:col>
      <xdr:colOff>123826</xdr:colOff>
      <xdr:row>34</xdr:row>
      <xdr:rowOff>66675</xdr:rowOff>
    </xdr:from>
    <xdr:to>
      <xdr:col>2</xdr:col>
      <xdr:colOff>941958</xdr:colOff>
      <xdr:row>34</xdr:row>
      <xdr:rowOff>698500</xdr:rowOff>
    </xdr:to>
    <xdr:pic>
      <xdr:nvPicPr>
        <xdr:cNvPr id="78" name="Slika 52">
          <a:extLst>
            <a:ext uri="{FF2B5EF4-FFF2-40B4-BE49-F238E27FC236}">
              <a16:creationId xmlns:a16="http://schemas.microsoft.com/office/drawing/2014/main" id="{16DEA476-E448-456A-ACEC-F174FDBA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933" y="103576211"/>
          <a:ext cx="818132" cy="631825"/>
        </a:xfrm>
        <a:prstGeom prst="rect">
          <a:avLst/>
        </a:prstGeom>
      </xdr:spPr>
    </xdr:pic>
    <xdr:clientData/>
  </xdr:twoCellAnchor>
  <xdr:twoCellAnchor>
    <xdr:from>
      <xdr:col>2</xdr:col>
      <xdr:colOff>119592</xdr:colOff>
      <xdr:row>35</xdr:row>
      <xdr:rowOff>144992</xdr:rowOff>
    </xdr:from>
    <xdr:to>
      <xdr:col>2</xdr:col>
      <xdr:colOff>906745</xdr:colOff>
      <xdr:row>35</xdr:row>
      <xdr:rowOff>638175</xdr:rowOff>
    </xdr:to>
    <xdr:pic>
      <xdr:nvPicPr>
        <xdr:cNvPr id="79" name="Slika 55">
          <a:extLst>
            <a:ext uri="{FF2B5EF4-FFF2-40B4-BE49-F238E27FC236}">
              <a16:creationId xmlns:a16="http://schemas.microsoft.com/office/drawing/2014/main" id="{AA46AA22-13AD-42FD-A0BB-1DFD60CD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699" y="104484563"/>
          <a:ext cx="787153" cy="493183"/>
        </a:xfrm>
        <a:prstGeom prst="rect">
          <a:avLst/>
        </a:prstGeom>
      </xdr:spPr>
    </xdr:pic>
    <xdr:clientData/>
  </xdr:twoCellAnchor>
  <xdr:twoCellAnchor>
    <xdr:from>
      <xdr:col>2</xdr:col>
      <xdr:colOff>77258</xdr:colOff>
      <xdr:row>21</xdr:row>
      <xdr:rowOff>76957</xdr:rowOff>
    </xdr:from>
    <xdr:to>
      <xdr:col>2</xdr:col>
      <xdr:colOff>903772</xdr:colOff>
      <xdr:row>21</xdr:row>
      <xdr:rowOff>592364</xdr:rowOff>
    </xdr:to>
    <xdr:pic>
      <xdr:nvPicPr>
        <xdr:cNvPr id="81" name="Slika 56">
          <a:extLst>
            <a:ext uri="{FF2B5EF4-FFF2-40B4-BE49-F238E27FC236}">
              <a16:creationId xmlns:a16="http://schemas.microsoft.com/office/drawing/2014/main" id="{0A9EC782-5ABA-4F74-90C2-35FC2CE0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65" y="92796028"/>
          <a:ext cx="826514" cy="515407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23</xdr:row>
      <xdr:rowOff>136524</xdr:rowOff>
    </xdr:from>
    <xdr:to>
      <xdr:col>2</xdr:col>
      <xdr:colOff>913222</xdr:colOff>
      <xdr:row>23</xdr:row>
      <xdr:rowOff>669924</xdr:rowOff>
    </xdr:to>
    <xdr:pic>
      <xdr:nvPicPr>
        <xdr:cNvPr id="84" name="Slika 58">
          <a:extLst>
            <a:ext uri="{FF2B5EF4-FFF2-40B4-BE49-F238E27FC236}">
              <a16:creationId xmlns:a16="http://schemas.microsoft.com/office/drawing/2014/main" id="{5526E826-C230-4B15-9C3C-5F9CD117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15667"/>
          <a:ext cx="876257" cy="533400"/>
        </a:xfrm>
        <a:prstGeom prst="rect">
          <a:avLst/>
        </a:prstGeom>
      </xdr:spPr>
    </xdr:pic>
    <xdr:clientData/>
  </xdr:twoCellAnchor>
  <xdr:twoCellAnchor>
    <xdr:from>
      <xdr:col>2</xdr:col>
      <xdr:colOff>30390</xdr:colOff>
      <xdr:row>36</xdr:row>
      <xdr:rowOff>54428</xdr:rowOff>
    </xdr:from>
    <xdr:to>
      <xdr:col>2</xdr:col>
      <xdr:colOff>940864</xdr:colOff>
      <xdr:row>36</xdr:row>
      <xdr:rowOff>731610</xdr:rowOff>
    </xdr:to>
    <xdr:pic>
      <xdr:nvPicPr>
        <xdr:cNvPr id="88" name="Picture 71">
          <a:extLst>
            <a:ext uri="{FF2B5EF4-FFF2-40B4-BE49-F238E27FC236}">
              <a16:creationId xmlns:a16="http://schemas.microsoft.com/office/drawing/2014/main" id="{D18E9C7C-4A57-458E-887D-4FB6A10B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497" y="105224035"/>
          <a:ext cx="910474" cy="677182"/>
        </a:xfrm>
        <a:prstGeom prst="rect">
          <a:avLst/>
        </a:prstGeom>
      </xdr:spPr>
    </xdr:pic>
    <xdr:clientData/>
  </xdr:twoCellAnchor>
  <xdr:twoCellAnchor>
    <xdr:from>
      <xdr:col>2</xdr:col>
      <xdr:colOff>13608</xdr:colOff>
      <xdr:row>37</xdr:row>
      <xdr:rowOff>27214</xdr:rowOff>
    </xdr:from>
    <xdr:to>
      <xdr:col>3</xdr:col>
      <xdr:colOff>64908</xdr:colOff>
      <xdr:row>37</xdr:row>
      <xdr:rowOff>781957</xdr:rowOff>
    </xdr:to>
    <xdr:pic>
      <xdr:nvPicPr>
        <xdr:cNvPr id="91" name="Picture 73">
          <a:extLst>
            <a:ext uri="{FF2B5EF4-FFF2-40B4-BE49-F238E27FC236}">
              <a16:creationId xmlns:a16="http://schemas.microsoft.com/office/drawing/2014/main" id="{08B3D302-68A7-4CD1-ABB3-D956CC3D6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106026857"/>
          <a:ext cx="1003800" cy="754743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38</xdr:row>
      <xdr:rowOff>27214</xdr:rowOff>
    </xdr:from>
    <xdr:to>
      <xdr:col>3</xdr:col>
      <xdr:colOff>64440</xdr:colOff>
      <xdr:row>38</xdr:row>
      <xdr:rowOff>796471</xdr:rowOff>
    </xdr:to>
    <xdr:pic>
      <xdr:nvPicPr>
        <xdr:cNvPr id="93" name="Picture 85">
          <a:extLst>
            <a:ext uri="{FF2B5EF4-FFF2-40B4-BE49-F238E27FC236}">
              <a16:creationId xmlns:a16="http://schemas.microsoft.com/office/drawing/2014/main" id="{54E11289-C216-4FC1-AE72-DF5C90D3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56893"/>
          <a:ext cx="1027371" cy="769257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41</xdr:row>
      <xdr:rowOff>27214</xdr:rowOff>
    </xdr:from>
    <xdr:to>
      <xdr:col>3</xdr:col>
      <xdr:colOff>84396</xdr:colOff>
      <xdr:row>41</xdr:row>
      <xdr:rowOff>805996</xdr:rowOff>
    </xdr:to>
    <xdr:pic>
      <xdr:nvPicPr>
        <xdr:cNvPr id="95" name="Picture 89">
          <a:extLst>
            <a:ext uri="{FF2B5EF4-FFF2-40B4-BE49-F238E27FC236}">
              <a16:creationId xmlns:a16="http://schemas.microsoft.com/office/drawing/2014/main" id="{132463AA-37E9-4877-8A9F-61E36838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09347000"/>
          <a:ext cx="1036895" cy="77878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42</xdr:row>
      <xdr:rowOff>68035</xdr:rowOff>
    </xdr:from>
    <xdr:to>
      <xdr:col>3</xdr:col>
      <xdr:colOff>8561</xdr:colOff>
      <xdr:row>42</xdr:row>
      <xdr:rowOff>782864</xdr:rowOff>
    </xdr:to>
    <xdr:pic>
      <xdr:nvPicPr>
        <xdr:cNvPr id="100" name="Picture 95">
          <a:extLst>
            <a:ext uri="{FF2B5EF4-FFF2-40B4-BE49-F238E27FC236}">
              <a16:creationId xmlns:a16="http://schemas.microsoft.com/office/drawing/2014/main" id="{0638D208-B173-4FA2-AC81-42810E3A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0217856"/>
          <a:ext cx="961060" cy="714829"/>
        </a:xfrm>
        <a:prstGeom prst="rect">
          <a:avLst/>
        </a:prstGeom>
      </xdr:spPr>
    </xdr:pic>
    <xdr:clientData/>
  </xdr:twoCellAnchor>
  <xdr:twoCellAnchor>
    <xdr:from>
      <xdr:col>2</xdr:col>
      <xdr:colOff>27215</xdr:colOff>
      <xdr:row>43</xdr:row>
      <xdr:rowOff>34471</xdr:rowOff>
    </xdr:from>
    <xdr:to>
      <xdr:col>2</xdr:col>
      <xdr:colOff>925287</xdr:colOff>
      <xdr:row>43</xdr:row>
      <xdr:rowOff>714650</xdr:rowOff>
    </xdr:to>
    <xdr:pic>
      <xdr:nvPicPr>
        <xdr:cNvPr id="104" name="Picture 113">
          <a:extLst>
            <a:ext uri="{FF2B5EF4-FFF2-40B4-BE49-F238E27FC236}">
              <a16:creationId xmlns:a16="http://schemas.microsoft.com/office/drawing/2014/main" id="{E071B8FE-68AC-40E0-BE40-ADD8CA1C2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322" y="111014328"/>
          <a:ext cx="898072" cy="680179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44</xdr:row>
      <xdr:rowOff>0</xdr:rowOff>
    </xdr:from>
    <xdr:to>
      <xdr:col>3</xdr:col>
      <xdr:colOff>44951</xdr:colOff>
      <xdr:row>44</xdr:row>
      <xdr:rowOff>754743</xdr:rowOff>
    </xdr:to>
    <xdr:pic>
      <xdr:nvPicPr>
        <xdr:cNvPr id="108" name="Picture 114">
          <a:extLst>
            <a:ext uri="{FF2B5EF4-FFF2-40B4-BE49-F238E27FC236}">
              <a16:creationId xmlns:a16="http://schemas.microsoft.com/office/drawing/2014/main" id="{2B3297C8-A3A1-42DC-8838-1014CA34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1809893"/>
          <a:ext cx="997450" cy="754743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45</xdr:row>
      <xdr:rowOff>24039</xdr:rowOff>
    </xdr:from>
    <xdr:to>
      <xdr:col>3</xdr:col>
      <xdr:colOff>8479</xdr:colOff>
      <xdr:row>45</xdr:row>
      <xdr:rowOff>745217</xdr:rowOff>
    </xdr:to>
    <xdr:pic>
      <xdr:nvPicPr>
        <xdr:cNvPr id="112" name="Picture 116">
          <a:extLst>
            <a:ext uri="{FF2B5EF4-FFF2-40B4-BE49-F238E27FC236}">
              <a16:creationId xmlns:a16="http://schemas.microsoft.com/office/drawing/2014/main" id="{A6481426-44D9-4A33-8E8C-D4420DC3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2663968"/>
          <a:ext cx="960978" cy="721178"/>
        </a:xfrm>
        <a:prstGeom prst="rect">
          <a:avLst/>
        </a:prstGeom>
      </xdr:spPr>
    </xdr:pic>
    <xdr:clientData/>
  </xdr:twoCellAnchor>
  <xdr:twoCellAnchor>
    <xdr:from>
      <xdr:col>2</xdr:col>
      <xdr:colOff>7258</xdr:colOff>
      <xdr:row>46</xdr:row>
      <xdr:rowOff>13607</xdr:rowOff>
    </xdr:from>
    <xdr:to>
      <xdr:col>2</xdr:col>
      <xdr:colOff>935342</xdr:colOff>
      <xdr:row>46</xdr:row>
      <xdr:rowOff>717097</xdr:rowOff>
    </xdr:to>
    <xdr:pic>
      <xdr:nvPicPr>
        <xdr:cNvPr id="116" name="Picture 119">
          <a:extLst>
            <a:ext uri="{FF2B5EF4-FFF2-40B4-BE49-F238E27FC236}">
              <a16:creationId xmlns:a16="http://schemas.microsoft.com/office/drawing/2014/main" id="{A3B27AFF-EF33-4AA7-9597-FE3BA461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5" y="113483571"/>
          <a:ext cx="928084" cy="703490"/>
        </a:xfrm>
        <a:prstGeom prst="rect">
          <a:avLst/>
        </a:prstGeom>
      </xdr:spPr>
    </xdr:pic>
    <xdr:clientData/>
  </xdr:twoCellAnchor>
  <xdr:twoCellAnchor>
    <xdr:from>
      <xdr:col>2</xdr:col>
      <xdr:colOff>7257</xdr:colOff>
      <xdr:row>47</xdr:row>
      <xdr:rowOff>0</xdr:rowOff>
    </xdr:from>
    <xdr:to>
      <xdr:col>2</xdr:col>
      <xdr:colOff>942889</xdr:colOff>
      <xdr:row>47</xdr:row>
      <xdr:rowOff>697138</xdr:rowOff>
    </xdr:to>
    <xdr:pic>
      <xdr:nvPicPr>
        <xdr:cNvPr id="122" name="Picture 123">
          <a:extLst>
            <a:ext uri="{FF2B5EF4-FFF2-40B4-BE49-F238E27FC236}">
              <a16:creationId xmlns:a16="http://schemas.microsoft.com/office/drawing/2014/main" id="{7C7D4AD1-D070-4562-A9BD-8905445E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364" y="114300000"/>
          <a:ext cx="935632" cy="697138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48</xdr:row>
      <xdr:rowOff>13608</xdr:rowOff>
    </xdr:from>
    <xdr:to>
      <xdr:col>3</xdr:col>
      <xdr:colOff>40822</xdr:colOff>
      <xdr:row>48</xdr:row>
      <xdr:rowOff>734480</xdr:rowOff>
    </xdr:to>
    <xdr:pic>
      <xdr:nvPicPr>
        <xdr:cNvPr id="135" name="Picture 124">
          <a:extLst>
            <a:ext uri="{FF2B5EF4-FFF2-40B4-BE49-F238E27FC236}">
              <a16:creationId xmlns:a16="http://schemas.microsoft.com/office/drawing/2014/main" id="{59D348BB-46ED-49A5-A2E4-DF853DC9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5143644"/>
          <a:ext cx="952500" cy="720872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49</xdr:row>
      <xdr:rowOff>16782</xdr:rowOff>
    </xdr:from>
    <xdr:to>
      <xdr:col>3</xdr:col>
      <xdr:colOff>29990</xdr:colOff>
      <xdr:row>49</xdr:row>
      <xdr:rowOff>732518</xdr:rowOff>
    </xdr:to>
    <xdr:pic>
      <xdr:nvPicPr>
        <xdr:cNvPr id="139" name="Picture 125">
          <a:extLst>
            <a:ext uri="{FF2B5EF4-FFF2-40B4-BE49-F238E27FC236}">
              <a16:creationId xmlns:a16="http://schemas.microsoft.com/office/drawing/2014/main" id="{F1B7AB71-DE8D-495C-BAB1-79A7B6F0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8" y="115976853"/>
          <a:ext cx="982489" cy="715736"/>
        </a:xfrm>
        <a:prstGeom prst="rect">
          <a:avLst/>
        </a:prstGeom>
      </xdr:spPr>
    </xdr:pic>
    <xdr:clientData/>
  </xdr:twoCellAnchor>
  <xdr:twoCellAnchor>
    <xdr:from>
      <xdr:col>2</xdr:col>
      <xdr:colOff>40822</xdr:colOff>
      <xdr:row>50</xdr:row>
      <xdr:rowOff>0</xdr:rowOff>
    </xdr:from>
    <xdr:to>
      <xdr:col>2</xdr:col>
      <xdr:colOff>944419</xdr:colOff>
      <xdr:row>50</xdr:row>
      <xdr:rowOff>677182</xdr:rowOff>
    </xdr:to>
    <xdr:pic>
      <xdr:nvPicPr>
        <xdr:cNvPr id="147" name="Picture 127">
          <a:extLst>
            <a:ext uri="{FF2B5EF4-FFF2-40B4-BE49-F238E27FC236}">
              <a16:creationId xmlns:a16="http://schemas.microsoft.com/office/drawing/2014/main" id="{82A74732-48CA-403D-A6BF-2EA1F314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29" y="116790107"/>
          <a:ext cx="903597" cy="677182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51</xdr:row>
      <xdr:rowOff>0</xdr:rowOff>
    </xdr:from>
    <xdr:to>
      <xdr:col>2</xdr:col>
      <xdr:colOff>935339</xdr:colOff>
      <xdr:row>51</xdr:row>
      <xdr:rowOff>697139</xdr:rowOff>
    </xdr:to>
    <xdr:pic>
      <xdr:nvPicPr>
        <xdr:cNvPr id="148" name="Picture 128">
          <a:extLst>
            <a:ext uri="{FF2B5EF4-FFF2-40B4-BE49-F238E27FC236}">
              <a16:creationId xmlns:a16="http://schemas.microsoft.com/office/drawing/2014/main" id="{D6C8AA72-AD24-4DC8-A3FC-A068E0C1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117620143"/>
          <a:ext cx="921732" cy="697139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22</xdr:row>
      <xdr:rowOff>99781</xdr:rowOff>
    </xdr:from>
    <xdr:to>
      <xdr:col>2</xdr:col>
      <xdr:colOff>944788</xdr:colOff>
      <xdr:row>22</xdr:row>
      <xdr:rowOff>725709</xdr:rowOff>
    </xdr:to>
    <xdr:pic>
      <xdr:nvPicPr>
        <xdr:cNvPr id="150" name="Picture 135">
          <a:extLst>
            <a:ext uri="{FF2B5EF4-FFF2-40B4-BE49-F238E27FC236}">
              <a16:creationId xmlns:a16="http://schemas.microsoft.com/office/drawing/2014/main" id="{2B96AF62-4F4C-40AC-8DC0-B74BFC3D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48888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39</xdr:row>
      <xdr:rowOff>43998</xdr:rowOff>
    </xdr:from>
    <xdr:to>
      <xdr:col>2</xdr:col>
      <xdr:colOff>925348</xdr:colOff>
      <xdr:row>39</xdr:row>
      <xdr:rowOff>771526</xdr:rowOff>
    </xdr:to>
    <xdr:pic>
      <xdr:nvPicPr>
        <xdr:cNvPr id="151" name="Picture 18">
          <a:extLst>
            <a:ext uri="{FF2B5EF4-FFF2-40B4-BE49-F238E27FC236}">
              <a16:creationId xmlns:a16="http://schemas.microsoft.com/office/drawing/2014/main" id="{5D19D051-E4D0-4191-8267-FA7990FF6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03712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40</xdr:row>
      <xdr:rowOff>95251</xdr:rowOff>
    </xdr:from>
    <xdr:to>
      <xdr:col>2</xdr:col>
      <xdr:colOff>942066</xdr:colOff>
      <xdr:row>40</xdr:row>
      <xdr:rowOff>770916</xdr:rowOff>
    </xdr:to>
    <xdr:pic>
      <xdr:nvPicPr>
        <xdr:cNvPr id="152" name="Picture 47">
          <a:extLst>
            <a:ext uri="{FF2B5EF4-FFF2-40B4-BE49-F238E27FC236}">
              <a16:creationId xmlns:a16="http://schemas.microsoft.com/office/drawing/2014/main" id="{4FFEF0A4-0664-4551-B627-D172C41B5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585001"/>
          <a:ext cx="887637" cy="675665"/>
        </a:xfrm>
        <a:prstGeom prst="rect">
          <a:avLst/>
        </a:prstGeom>
      </xdr:spPr>
    </xdr:pic>
    <xdr:clientData/>
  </xdr:twoCellAnchor>
  <xdr:twoCellAnchor>
    <xdr:from>
      <xdr:col>2</xdr:col>
      <xdr:colOff>49626</xdr:colOff>
      <xdr:row>52</xdr:row>
      <xdr:rowOff>87994</xdr:rowOff>
    </xdr:from>
    <xdr:to>
      <xdr:col>3</xdr:col>
      <xdr:colOff>26595</xdr:colOff>
      <xdr:row>52</xdr:row>
      <xdr:rowOff>789214</xdr:rowOff>
    </xdr:to>
    <xdr:pic>
      <xdr:nvPicPr>
        <xdr:cNvPr id="153" name="Picture 59">
          <a:extLst>
            <a:ext uri="{FF2B5EF4-FFF2-40B4-BE49-F238E27FC236}">
              <a16:creationId xmlns:a16="http://schemas.microsoft.com/office/drawing/2014/main" id="{30158E4D-B06F-44EA-A6B1-DD8744519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4733" y="118538173"/>
          <a:ext cx="929469" cy="701220"/>
        </a:xfrm>
        <a:prstGeom prst="rect">
          <a:avLst/>
        </a:prstGeom>
      </xdr:spPr>
    </xdr:pic>
    <xdr:clientData/>
  </xdr:twoCellAnchor>
  <xdr:twoCellAnchor>
    <xdr:from>
      <xdr:col>2</xdr:col>
      <xdr:colOff>40823</xdr:colOff>
      <xdr:row>53</xdr:row>
      <xdr:rowOff>40821</xdr:rowOff>
    </xdr:from>
    <xdr:to>
      <xdr:col>3</xdr:col>
      <xdr:colOff>55820</xdr:colOff>
      <xdr:row>53</xdr:row>
      <xdr:rowOff>758825</xdr:rowOff>
    </xdr:to>
    <xdr:pic>
      <xdr:nvPicPr>
        <xdr:cNvPr id="154" name="Picture 63">
          <a:extLst>
            <a:ext uri="{FF2B5EF4-FFF2-40B4-BE49-F238E27FC236}">
              <a16:creationId xmlns:a16="http://schemas.microsoft.com/office/drawing/2014/main" id="{EED73527-58A7-4A18-B62E-6EE4B9D4A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5930" y="119321035"/>
          <a:ext cx="967497" cy="718004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26</xdr:row>
      <xdr:rowOff>204107</xdr:rowOff>
    </xdr:from>
    <xdr:to>
      <xdr:col>3</xdr:col>
      <xdr:colOff>15489</xdr:colOff>
      <xdr:row>26</xdr:row>
      <xdr:rowOff>680534</xdr:rowOff>
    </xdr:to>
    <xdr:pic>
      <xdr:nvPicPr>
        <xdr:cNvPr id="155" name="Slika 40">
          <a:extLst>
            <a:ext uri="{FF2B5EF4-FFF2-40B4-BE49-F238E27FC236}">
              <a16:creationId xmlns:a16="http://schemas.microsoft.com/office/drawing/2014/main" id="{F8375AF4-3E34-4E06-B34F-EC6294B96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97073357"/>
          <a:ext cx="886346" cy="476427"/>
        </a:xfrm>
        <a:prstGeom prst="rect">
          <a:avLst/>
        </a:prstGeom>
      </xdr:spPr>
    </xdr:pic>
    <xdr:clientData/>
  </xdr:twoCellAnchor>
  <xdr:twoCellAnchor>
    <xdr:from>
      <xdr:col>2</xdr:col>
      <xdr:colOff>111579</xdr:colOff>
      <xdr:row>29</xdr:row>
      <xdr:rowOff>167520</xdr:rowOff>
    </xdr:from>
    <xdr:to>
      <xdr:col>2</xdr:col>
      <xdr:colOff>897821</xdr:colOff>
      <xdr:row>29</xdr:row>
      <xdr:rowOff>671286</xdr:rowOff>
    </xdr:to>
    <xdr:pic>
      <xdr:nvPicPr>
        <xdr:cNvPr id="156" name="Slika 45">
          <a:extLst>
            <a:ext uri="{FF2B5EF4-FFF2-40B4-BE49-F238E27FC236}">
              <a16:creationId xmlns:a16="http://schemas.microsoft.com/office/drawing/2014/main" id="{2A114D83-A282-4A04-949F-8ECD0E9E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686" y="99526877"/>
          <a:ext cx="786242" cy="503766"/>
        </a:xfrm>
        <a:prstGeom prst="rect">
          <a:avLst/>
        </a:prstGeom>
      </xdr:spPr>
    </xdr:pic>
    <xdr:clientData/>
  </xdr:twoCellAnchor>
  <xdr:twoCellAnchor>
    <xdr:from>
      <xdr:col>2</xdr:col>
      <xdr:colOff>148168</xdr:colOff>
      <xdr:row>30</xdr:row>
      <xdr:rowOff>68036</xdr:rowOff>
    </xdr:from>
    <xdr:to>
      <xdr:col>2</xdr:col>
      <xdr:colOff>881593</xdr:colOff>
      <xdr:row>30</xdr:row>
      <xdr:rowOff>784074</xdr:rowOff>
    </xdr:to>
    <xdr:pic>
      <xdr:nvPicPr>
        <xdr:cNvPr id="158" name="Slika 47">
          <a:extLst>
            <a:ext uri="{FF2B5EF4-FFF2-40B4-BE49-F238E27FC236}">
              <a16:creationId xmlns:a16="http://schemas.microsoft.com/office/drawing/2014/main" id="{7E213750-DAE1-4CD9-A751-DDA79AE3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275" y="100257429"/>
          <a:ext cx="733425" cy="716038"/>
        </a:xfrm>
        <a:prstGeom prst="rect">
          <a:avLst/>
        </a:prstGeom>
      </xdr:spPr>
    </xdr:pic>
    <xdr:clientData/>
  </xdr:twoCellAnchor>
  <xdr:twoCellAnchor>
    <xdr:from>
      <xdr:col>2</xdr:col>
      <xdr:colOff>113241</xdr:colOff>
      <xdr:row>31</xdr:row>
      <xdr:rowOff>109311</xdr:rowOff>
    </xdr:from>
    <xdr:to>
      <xdr:col>2</xdr:col>
      <xdr:colOff>894308</xdr:colOff>
      <xdr:row>32</xdr:row>
      <xdr:rowOff>15119</xdr:rowOff>
    </xdr:to>
    <xdr:pic>
      <xdr:nvPicPr>
        <xdr:cNvPr id="159" name="Slika 48">
          <a:extLst>
            <a:ext uri="{FF2B5EF4-FFF2-40B4-BE49-F238E27FC236}">
              <a16:creationId xmlns:a16="http://schemas.microsoft.com/office/drawing/2014/main" id="{7459A9A5-F4ED-4388-9089-A38A93A2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48" y="101128740"/>
          <a:ext cx="781067" cy="735843"/>
        </a:xfrm>
        <a:prstGeom prst="rect">
          <a:avLst/>
        </a:prstGeom>
      </xdr:spPr>
    </xdr:pic>
    <xdr:clientData/>
  </xdr:twoCellAnchor>
  <xdr:twoCellAnchor>
    <xdr:from>
      <xdr:col>2</xdr:col>
      <xdr:colOff>49742</xdr:colOff>
      <xdr:row>32</xdr:row>
      <xdr:rowOff>81794</xdr:rowOff>
    </xdr:from>
    <xdr:to>
      <xdr:col>2</xdr:col>
      <xdr:colOff>882819</xdr:colOff>
      <xdr:row>32</xdr:row>
      <xdr:rowOff>777119</xdr:rowOff>
    </xdr:to>
    <xdr:pic>
      <xdr:nvPicPr>
        <xdr:cNvPr id="164" name="Slika 49">
          <a:extLst>
            <a:ext uri="{FF2B5EF4-FFF2-40B4-BE49-F238E27FC236}">
              <a16:creationId xmlns:a16="http://schemas.microsoft.com/office/drawing/2014/main" id="{6058A21B-B463-4F4D-86F5-0CE84A8D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849" y="101931258"/>
          <a:ext cx="833077" cy="695325"/>
        </a:xfrm>
        <a:prstGeom prst="rect">
          <a:avLst/>
        </a:prstGeom>
      </xdr:spPr>
    </xdr:pic>
    <xdr:clientData/>
  </xdr:twoCellAnchor>
  <xdr:twoCellAnchor>
    <xdr:from>
      <xdr:col>2</xdr:col>
      <xdr:colOff>36965</xdr:colOff>
      <xdr:row>23</xdr:row>
      <xdr:rowOff>172810</xdr:rowOff>
    </xdr:from>
    <xdr:to>
      <xdr:col>2</xdr:col>
      <xdr:colOff>913222</xdr:colOff>
      <xdr:row>23</xdr:row>
      <xdr:rowOff>706210</xdr:rowOff>
    </xdr:to>
    <xdr:pic>
      <xdr:nvPicPr>
        <xdr:cNvPr id="166" name="Slika 58">
          <a:extLst>
            <a:ext uri="{FF2B5EF4-FFF2-40B4-BE49-F238E27FC236}">
              <a16:creationId xmlns:a16="http://schemas.microsoft.com/office/drawing/2014/main" id="{8E9B7B53-5184-4A6B-8D75-DF50AE33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72" y="94551953"/>
          <a:ext cx="876257" cy="533400"/>
        </a:xfrm>
        <a:prstGeom prst="rect">
          <a:avLst/>
        </a:prstGeom>
      </xdr:spPr>
    </xdr:pic>
    <xdr:clientData/>
  </xdr:twoCellAnchor>
  <xdr:twoCellAnchor>
    <xdr:from>
      <xdr:col>1</xdr:col>
      <xdr:colOff>220890</xdr:colOff>
      <xdr:row>38</xdr:row>
      <xdr:rowOff>63500</xdr:rowOff>
    </xdr:from>
    <xdr:to>
      <xdr:col>3</xdr:col>
      <xdr:colOff>64440</xdr:colOff>
      <xdr:row>39</xdr:row>
      <xdr:rowOff>7257</xdr:rowOff>
    </xdr:to>
    <xdr:pic>
      <xdr:nvPicPr>
        <xdr:cNvPr id="168" name="Picture 462">
          <a:extLst>
            <a:ext uri="{FF2B5EF4-FFF2-40B4-BE49-F238E27FC236}">
              <a16:creationId xmlns:a16="http://schemas.microsoft.com/office/drawing/2014/main" id="{E575B732-F8B3-4B78-A29C-5FD8E51BC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6" y="106893179"/>
          <a:ext cx="1027371" cy="773792"/>
        </a:xfrm>
        <a:prstGeom prst="rect">
          <a:avLst/>
        </a:prstGeom>
      </xdr:spPr>
    </xdr:pic>
    <xdr:clientData/>
  </xdr:twoCellAnchor>
  <xdr:twoCellAnchor>
    <xdr:from>
      <xdr:col>2</xdr:col>
      <xdr:colOff>9071</xdr:colOff>
      <xdr:row>22</xdr:row>
      <xdr:rowOff>136067</xdr:rowOff>
    </xdr:from>
    <xdr:to>
      <xdr:col>2</xdr:col>
      <xdr:colOff>944788</xdr:colOff>
      <xdr:row>22</xdr:row>
      <xdr:rowOff>761995</xdr:rowOff>
    </xdr:to>
    <xdr:pic>
      <xdr:nvPicPr>
        <xdr:cNvPr id="169" name="Picture 463">
          <a:extLst>
            <a:ext uri="{FF2B5EF4-FFF2-40B4-BE49-F238E27FC236}">
              <a16:creationId xmlns:a16="http://schemas.microsoft.com/office/drawing/2014/main" id="{FDA0AD3B-EB4D-42EB-B894-851D332B4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178" y="93685174"/>
          <a:ext cx="935717" cy="625928"/>
        </a:xfrm>
        <a:prstGeom prst="rect">
          <a:avLst/>
        </a:prstGeom>
      </xdr:spPr>
    </xdr:pic>
    <xdr:clientData/>
  </xdr:twoCellAnchor>
  <xdr:twoCellAnchor>
    <xdr:from>
      <xdr:col>2</xdr:col>
      <xdr:colOff>78470</xdr:colOff>
      <xdr:row>39</xdr:row>
      <xdr:rowOff>80284</xdr:rowOff>
    </xdr:from>
    <xdr:to>
      <xdr:col>2</xdr:col>
      <xdr:colOff>925348</xdr:colOff>
      <xdr:row>39</xdr:row>
      <xdr:rowOff>807812</xdr:rowOff>
    </xdr:to>
    <xdr:pic>
      <xdr:nvPicPr>
        <xdr:cNvPr id="170" name="Picture 464">
          <a:extLst>
            <a:ext uri="{FF2B5EF4-FFF2-40B4-BE49-F238E27FC236}">
              <a16:creationId xmlns:a16="http://schemas.microsoft.com/office/drawing/2014/main" id="{D58EF8FB-D4EE-455A-81A8-4B585A3C4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3577" y="107739998"/>
          <a:ext cx="846878" cy="727528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40</xdr:row>
      <xdr:rowOff>131537</xdr:rowOff>
    </xdr:from>
    <xdr:to>
      <xdr:col>2</xdr:col>
      <xdr:colOff>942066</xdr:colOff>
      <xdr:row>40</xdr:row>
      <xdr:rowOff>807202</xdr:rowOff>
    </xdr:to>
    <xdr:pic>
      <xdr:nvPicPr>
        <xdr:cNvPr id="171" name="Picture 465">
          <a:extLst>
            <a:ext uri="{FF2B5EF4-FFF2-40B4-BE49-F238E27FC236}">
              <a16:creationId xmlns:a16="http://schemas.microsoft.com/office/drawing/2014/main" id="{E2262E92-F18A-4FC5-8518-A9536E208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536" y="108621287"/>
          <a:ext cx="887637" cy="675665"/>
        </a:xfrm>
        <a:prstGeom prst="rect">
          <a:avLst/>
        </a:prstGeom>
      </xdr:spPr>
    </xdr:pic>
    <xdr:clientData/>
  </xdr:twoCellAnchor>
  <xdr:twoCellAnchor>
    <xdr:from>
      <xdr:col>1</xdr:col>
      <xdr:colOff>190503</xdr:colOff>
      <xdr:row>13</xdr:row>
      <xdr:rowOff>68035</xdr:rowOff>
    </xdr:from>
    <xdr:to>
      <xdr:col>2</xdr:col>
      <xdr:colOff>947416</xdr:colOff>
      <xdr:row>13</xdr:row>
      <xdr:rowOff>775608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E35D76B8-9400-E8DB-C580-477D53B4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9" y="4585606"/>
          <a:ext cx="988234" cy="707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14</xdr:row>
      <xdr:rowOff>0</xdr:rowOff>
    </xdr:from>
    <xdr:to>
      <xdr:col>2</xdr:col>
      <xdr:colOff>939739</xdr:colOff>
      <xdr:row>14</xdr:row>
      <xdr:rowOff>666750</xdr:rowOff>
    </xdr:to>
    <xdr:pic>
      <xdr:nvPicPr>
        <xdr:cNvPr id="459" name="Slika 458">
          <a:extLst>
            <a:ext uri="{FF2B5EF4-FFF2-40B4-BE49-F238E27FC236}">
              <a16:creationId xmlns:a16="http://schemas.microsoft.com/office/drawing/2014/main" id="{2D1C5006-5B77-C686-ADDC-318A3754C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5347607"/>
          <a:ext cx="939738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15</xdr:row>
      <xdr:rowOff>0</xdr:rowOff>
    </xdr:from>
    <xdr:to>
      <xdr:col>3</xdr:col>
      <xdr:colOff>16730</xdr:colOff>
      <xdr:row>15</xdr:row>
      <xdr:rowOff>648000</xdr:rowOff>
    </xdr:to>
    <xdr:pic>
      <xdr:nvPicPr>
        <xdr:cNvPr id="485" name="Slika 484">
          <a:extLst>
            <a:ext uri="{FF2B5EF4-FFF2-40B4-BE49-F238E27FC236}">
              <a16:creationId xmlns:a16="http://schemas.microsoft.com/office/drawing/2014/main" id="{CD00221A-9FB5-558D-E59D-85C0BAE8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61776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16</xdr:row>
      <xdr:rowOff>-1</xdr:rowOff>
    </xdr:from>
    <xdr:to>
      <xdr:col>2</xdr:col>
      <xdr:colOff>938892</xdr:colOff>
      <xdr:row>16</xdr:row>
      <xdr:rowOff>707570</xdr:rowOff>
    </xdr:to>
    <xdr:pic>
      <xdr:nvPicPr>
        <xdr:cNvPr id="486" name="Slika 485">
          <a:extLst>
            <a:ext uri="{FF2B5EF4-FFF2-40B4-BE49-F238E27FC236}">
              <a16:creationId xmlns:a16="http://schemas.microsoft.com/office/drawing/2014/main" id="{6C0EF186-EFBD-0B51-6440-71E365509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7007678"/>
          <a:ext cx="938891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190499</xdr:colOff>
      <xdr:row>17</xdr:row>
      <xdr:rowOff>54429</xdr:rowOff>
    </xdr:from>
    <xdr:to>
      <xdr:col>2</xdr:col>
      <xdr:colOff>928407</xdr:colOff>
      <xdr:row>17</xdr:row>
      <xdr:rowOff>702429</xdr:rowOff>
    </xdr:to>
    <xdr:pic>
      <xdr:nvPicPr>
        <xdr:cNvPr id="487" name="Slika 486">
          <a:extLst>
            <a:ext uri="{FF2B5EF4-FFF2-40B4-BE49-F238E27FC236}">
              <a16:creationId xmlns:a16="http://schemas.microsoft.com/office/drawing/2014/main" id="{634B3BE3-F1DC-5F42-1F1F-6E42C91E1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5" y="7892143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217715</xdr:colOff>
      <xdr:row>54</xdr:row>
      <xdr:rowOff>136071</xdr:rowOff>
    </xdr:from>
    <xdr:to>
      <xdr:col>3</xdr:col>
      <xdr:colOff>3123</xdr:colOff>
      <xdr:row>54</xdr:row>
      <xdr:rowOff>784071</xdr:rowOff>
    </xdr:to>
    <xdr:pic>
      <xdr:nvPicPr>
        <xdr:cNvPr id="488" name="Slika 487">
          <a:extLst>
            <a:ext uri="{FF2B5EF4-FFF2-40B4-BE49-F238E27FC236}">
              <a16:creationId xmlns:a16="http://schemas.microsoft.com/office/drawing/2014/main" id="{C0ECABBD-D994-05F2-B010-BC4B8576E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1" y="38222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55</xdr:row>
      <xdr:rowOff>68035</xdr:rowOff>
    </xdr:from>
    <xdr:to>
      <xdr:col>3</xdr:col>
      <xdr:colOff>16730</xdr:colOff>
      <xdr:row>55</xdr:row>
      <xdr:rowOff>716035</xdr:rowOff>
    </xdr:to>
    <xdr:pic>
      <xdr:nvPicPr>
        <xdr:cNvPr id="489" name="Slika 488">
          <a:extLst>
            <a:ext uri="{FF2B5EF4-FFF2-40B4-BE49-F238E27FC236}">
              <a16:creationId xmlns:a16="http://schemas.microsoft.com/office/drawing/2014/main" id="{9512B3A7-A10C-C23B-04A2-BA521A897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8984464"/>
          <a:ext cx="969229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</xdr:colOff>
      <xdr:row>56</xdr:row>
      <xdr:rowOff>40821</xdr:rowOff>
    </xdr:from>
    <xdr:to>
      <xdr:col>3</xdr:col>
      <xdr:colOff>33875</xdr:colOff>
      <xdr:row>56</xdr:row>
      <xdr:rowOff>688821</xdr:rowOff>
    </xdr:to>
    <xdr:pic>
      <xdr:nvPicPr>
        <xdr:cNvPr id="490" name="Slika 489">
          <a:extLst>
            <a:ext uri="{FF2B5EF4-FFF2-40B4-BE49-F238E27FC236}">
              <a16:creationId xmlns:a16="http://schemas.microsoft.com/office/drawing/2014/main" id="{3194D8A9-4973-64FC-C762-55B751100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08" y="39787285"/>
          <a:ext cx="986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653143</xdr:colOff>
      <xdr:row>1</xdr:row>
      <xdr:rowOff>149678</xdr:rowOff>
    </xdr:from>
    <xdr:to>
      <xdr:col>10</xdr:col>
      <xdr:colOff>409393</xdr:colOff>
      <xdr:row>4</xdr:row>
      <xdr:rowOff>149190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AB756C-A072-45B5-A872-FF176B583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347607" y="394607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18</xdr:col>
      <xdr:colOff>471714</xdr:colOff>
      <xdr:row>0</xdr:row>
      <xdr:rowOff>127000</xdr:rowOff>
    </xdr:from>
    <xdr:to>
      <xdr:col>23</xdr:col>
      <xdr:colOff>603523</xdr:colOff>
      <xdr:row>5</xdr:row>
      <xdr:rowOff>127000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2389D32-BD69-7540-9C7B-F2751660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3498285" y="127000"/>
          <a:ext cx="3778524" cy="1215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824716</xdr:colOff>
      <xdr:row>138</xdr:row>
      <xdr:rowOff>0</xdr:rowOff>
    </xdr:from>
    <xdr:to>
      <xdr:col>2</xdr:col>
      <xdr:colOff>990600</xdr:colOff>
      <xdr:row>138</xdr:row>
      <xdr:rowOff>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16" y="8255000"/>
          <a:ext cx="991384" cy="685800"/>
        </a:xfrm>
        <a:prstGeom prst="rect">
          <a:avLst/>
        </a:prstGeom>
      </xdr:spPr>
    </xdr:pic>
    <xdr:clientData/>
  </xdr:twoCellAnchor>
  <xdr:twoCellAnchor>
    <xdr:from>
      <xdr:col>0</xdr:col>
      <xdr:colOff>821983</xdr:colOff>
      <xdr:row>138</xdr:row>
      <xdr:rowOff>0</xdr:rowOff>
    </xdr:from>
    <xdr:to>
      <xdr:col>2</xdr:col>
      <xdr:colOff>988297</xdr:colOff>
      <xdr:row>138</xdr:row>
      <xdr:rowOff>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983" y="29045748"/>
          <a:ext cx="991814" cy="684104"/>
        </a:xfrm>
        <a:prstGeom prst="rect">
          <a:avLst/>
        </a:prstGeom>
      </xdr:spPr>
    </xdr:pic>
    <xdr:clientData/>
  </xdr:twoCellAnchor>
  <xdr:twoCellAnchor>
    <xdr:from>
      <xdr:col>0</xdr:col>
      <xdr:colOff>823508</xdr:colOff>
      <xdr:row>138</xdr:row>
      <xdr:rowOff>0</xdr:rowOff>
    </xdr:from>
    <xdr:to>
      <xdr:col>2</xdr:col>
      <xdr:colOff>986771</xdr:colOff>
      <xdr:row>138</xdr:row>
      <xdr:rowOff>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508" y="29768800"/>
          <a:ext cx="988763" cy="685800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138</xdr:row>
      <xdr:rowOff>0</xdr:rowOff>
    </xdr:from>
    <xdr:to>
      <xdr:col>2</xdr:col>
      <xdr:colOff>987538</xdr:colOff>
      <xdr:row>138</xdr:row>
      <xdr:rowOff>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0492700"/>
          <a:ext cx="990295" cy="685800"/>
        </a:xfrm>
        <a:prstGeom prst="rect">
          <a:avLst/>
        </a:prstGeom>
      </xdr:spPr>
    </xdr:pic>
    <xdr:clientData/>
  </xdr:twoCellAnchor>
  <xdr:twoCellAnchor>
    <xdr:from>
      <xdr:col>0</xdr:col>
      <xdr:colOff>820754</xdr:colOff>
      <xdr:row>138</xdr:row>
      <xdr:rowOff>0</xdr:rowOff>
    </xdr:from>
    <xdr:to>
      <xdr:col>2</xdr:col>
      <xdr:colOff>989526</xdr:colOff>
      <xdr:row>138</xdr:row>
      <xdr:rowOff>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754" y="31216600"/>
          <a:ext cx="994272" cy="685800"/>
        </a:xfrm>
        <a:prstGeom prst="rect">
          <a:avLst/>
        </a:prstGeom>
      </xdr:spPr>
    </xdr:pic>
    <xdr:clientData/>
  </xdr:twoCellAnchor>
  <xdr:twoCellAnchor>
    <xdr:from>
      <xdr:col>0</xdr:col>
      <xdr:colOff>821579</xdr:colOff>
      <xdr:row>138</xdr:row>
      <xdr:rowOff>0</xdr:rowOff>
    </xdr:from>
    <xdr:to>
      <xdr:col>2</xdr:col>
      <xdr:colOff>982980</xdr:colOff>
      <xdr:row>138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579" y="31981142"/>
          <a:ext cx="986901" cy="680715"/>
        </a:xfrm>
        <a:prstGeom prst="rect">
          <a:avLst/>
        </a:prstGeom>
      </xdr:spPr>
    </xdr:pic>
    <xdr:clientData/>
  </xdr:twoCellAnchor>
  <xdr:twoCellAnchor>
    <xdr:from>
      <xdr:col>0</xdr:col>
      <xdr:colOff>822743</xdr:colOff>
      <xdr:row>138</xdr:row>
      <xdr:rowOff>0</xdr:rowOff>
    </xdr:from>
    <xdr:to>
      <xdr:col>2</xdr:col>
      <xdr:colOff>987538</xdr:colOff>
      <xdr:row>138</xdr:row>
      <xdr:rowOff>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743" y="35229800"/>
          <a:ext cx="990295" cy="685800"/>
        </a:xfrm>
        <a:prstGeom prst="rect">
          <a:avLst/>
        </a:prstGeom>
      </xdr:spPr>
    </xdr:pic>
    <xdr:clientData/>
  </xdr:twoCellAnchor>
  <xdr:twoCellAnchor>
    <xdr:from>
      <xdr:col>2</xdr:col>
      <xdr:colOff>94771</xdr:colOff>
      <xdr:row>151</xdr:row>
      <xdr:rowOff>38100</xdr:rowOff>
    </xdr:from>
    <xdr:to>
      <xdr:col>2</xdr:col>
      <xdr:colOff>1042408</xdr:colOff>
      <xdr:row>151</xdr:row>
      <xdr:rowOff>678234</xdr:rowOff>
    </xdr:to>
    <xdr:pic>
      <xdr:nvPicPr>
        <xdr:cNvPr id="148" name="Picture 11">
          <a:extLst>
            <a:ext uri="{FF2B5EF4-FFF2-40B4-BE49-F238E27FC236}">
              <a16:creationId xmlns:a16="http://schemas.microsoft.com/office/drawing/2014/main" id="{8EC6E5F8-D3A9-4DDD-81A0-CA686DB7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365" y="102646163"/>
          <a:ext cx="947637" cy="64013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50382</xdr:colOff>
      <xdr:row>152</xdr:row>
      <xdr:rowOff>75</xdr:rowOff>
    </xdr:from>
    <xdr:to>
      <xdr:col>2</xdr:col>
      <xdr:colOff>1077121</xdr:colOff>
      <xdr:row>152</xdr:row>
      <xdr:rowOff>695421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426DB931-B1FB-4094-9C4C-FCA2FB7E0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976" y="103334419"/>
          <a:ext cx="1026739" cy="695346"/>
        </a:xfrm>
        <a:prstGeom prst="rect">
          <a:avLst/>
        </a:prstGeom>
      </xdr:spPr>
    </xdr:pic>
    <xdr:clientData/>
  </xdr:twoCellAnchor>
  <xdr:twoCellAnchor>
    <xdr:from>
      <xdr:col>2</xdr:col>
      <xdr:colOff>79510</xdr:colOff>
      <xdr:row>153</xdr:row>
      <xdr:rowOff>29669</xdr:rowOff>
    </xdr:from>
    <xdr:to>
      <xdr:col>2</xdr:col>
      <xdr:colOff>1041535</xdr:colOff>
      <xdr:row>153</xdr:row>
      <xdr:rowOff>677369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5273E-245F-AA44-87E1-589B231E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104" y="10409029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89232</xdr:colOff>
      <xdr:row>142</xdr:row>
      <xdr:rowOff>38723</xdr:rowOff>
    </xdr:from>
    <xdr:to>
      <xdr:col>2</xdr:col>
      <xdr:colOff>1059960</xdr:colOff>
      <xdr:row>142</xdr:row>
      <xdr:rowOff>716740</xdr:rowOff>
    </xdr:to>
    <xdr:pic>
      <xdr:nvPicPr>
        <xdr:cNvPr id="133" name="Picture 11">
          <a:extLst>
            <a:ext uri="{FF2B5EF4-FFF2-40B4-BE49-F238E27FC236}">
              <a16:creationId xmlns:a16="http://schemas.microsoft.com/office/drawing/2014/main" id="{D81813FA-9446-EC47-9715-AA864F8E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826" y="96443629"/>
          <a:ext cx="970728" cy="67801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2</xdr:col>
      <xdr:colOff>59114</xdr:colOff>
      <xdr:row>143</xdr:row>
      <xdr:rowOff>26138</xdr:rowOff>
    </xdr:from>
    <xdr:to>
      <xdr:col>2</xdr:col>
      <xdr:colOff>1048169</xdr:colOff>
      <xdr:row>143</xdr:row>
      <xdr:rowOff>696091</xdr:rowOff>
    </xdr:to>
    <xdr:pic>
      <xdr:nvPicPr>
        <xdr:cNvPr id="135" name="Slika 55">
          <a:extLst>
            <a:ext uri="{FF2B5EF4-FFF2-40B4-BE49-F238E27FC236}">
              <a16:creationId xmlns:a16="http://schemas.microsoft.com/office/drawing/2014/main" id="{F2BEF4EF-216B-2646-A0A5-63601F2DB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7157326"/>
          <a:ext cx="989055" cy="66995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144</xdr:row>
      <xdr:rowOff>12396</xdr:rowOff>
    </xdr:from>
    <xdr:to>
      <xdr:col>2</xdr:col>
      <xdr:colOff>1051035</xdr:colOff>
      <xdr:row>144</xdr:row>
      <xdr:rowOff>673399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21DFDA-1CD5-FA4D-8293-D3EBDD4C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5097396"/>
          <a:ext cx="1007243" cy="661003"/>
        </a:xfrm>
        <a:prstGeom prst="rect">
          <a:avLst/>
        </a:prstGeom>
      </xdr:spPr>
    </xdr:pic>
    <xdr:clientData/>
  </xdr:twoCellAnchor>
  <xdr:twoCellAnchor>
    <xdr:from>
      <xdr:col>2</xdr:col>
      <xdr:colOff>59114</xdr:colOff>
      <xdr:row>145</xdr:row>
      <xdr:rowOff>37623</xdr:rowOff>
    </xdr:from>
    <xdr:to>
      <xdr:col>2</xdr:col>
      <xdr:colOff>1048169</xdr:colOff>
      <xdr:row>145</xdr:row>
      <xdr:rowOff>684606</xdr:rowOff>
    </xdr:to>
    <xdr:pic>
      <xdr:nvPicPr>
        <xdr:cNvPr id="139" name="Slika 55">
          <a:extLst>
            <a:ext uri="{FF2B5EF4-FFF2-40B4-BE49-F238E27FC236}">
              <a16:creationId xmlns:a16="http://schemas.microsoft.com/office/drawing/2014/main" id="{97A547FE-7385-0F44-A471-FE7112C5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8" y="98621373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43792</xdr:colOff>
      <xdr:row>146</xdr:row>
      <xdr:rowOff>12396</xdr:rowOff>
    </xdr:from>
    <xdr:to>
      <xdr:col>2</xdr:col>
      <xdr:colOff>1051034</xdr:colOff>
      <xdr:row>146</xdr:row>
      <xdr:rowOff>673399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349DB0B3-12B6-AB49-9A02-689023E6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6809" y="46542568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71020</xdr:colOff>
      <xdr:row>147</xdr:row>
      <xdr:rowOff>37623</xdr:rowOff>
    </xdr:from>
    <xdr:to>
      <xdr:col>2</xdr:col>
      <xdr:colOff>1060075</xdr:colOff>
      <xdr:row>147</xdr:row>
      <xdr:rowOff>684606</xdr:rowOff>
    </xdr:to>
    <xdr:pic>
      <xdr:nvPicPr>
        <xdr:cNvPr id="141" name="Slika 55">
          <a:extLst>
            <a:ext uri="{FF2B5EF4-FFF2-40B4-BE49-F238E27FC236}">
              <a16:creationId xmlns:a16="http://schemas.microsoft.com/office/drawing/2014/main" id="{922BFAE6-410E-8347-A6DB-8D87359A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614" y="100073936"/>
          <a:ext cx="989055" cy="646983"/>
        </a:xfrm>
        <a:prstGeom prst="rect">
          <a:avLst/>
        </a:prstGeom>
      </xdr:spPr>
    </xdr:pic>
    <xdr:clientData/>
  </xdr:twoCellAnchor>
  <xdr:twoCellAnchor>
    <xdr:from>
      <xdr:col>2</xdr:col>
      <xdr:colOff>46967</xdr:colOff>
      <xdr:row>148</xdr:row>
      <xdr:rowOff>12396</xdr:rowOff>
    </xdr:from>
    <xdr:to>
      <xdr:col>2</xdr:col>
      <xdr:colOff>1054209</xdr:colOff>
      <xdr:row>148</xdr:row>
      <xdr:rowOff>673399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0AB906C-F715-6249-B307-DC621E44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561" y="100774990"/>
          <a:ext cx="1007242" cy="661003"/>
        </a:xfrm>
        <a:prstGeom prst="rect">
          <a:avLst/>
        </a:prstGeom>
      </xdr:spPr>
    </xdr:pic>
    <xdr:clientData/>
  </xdr:twoCellAnchor>
  <xdr:twoCellAnchor>
    <xdr:from>
      <xdr:col>2</xdr:col>
      <xdr:colOff>59115</xdr:colOff>
      <xdr:row>149</xdr:row>
      <xdr:rowOff>37623</xdr:rowOff>
    </xdr:from>
    <xdr:to>
      <xdr:col>2</xdr:col>
      <xdr:colOff>1048168</xdr:colOff>
      <xdr:row>149</xdr:row>
      <xdr:rowOff>684606</xdr:rowOff>
    </xdr:to>
    <xdr:pic>
      <xdr:nvPicPr>
        <xdr:cNvPr id="152" name="Slika 55">
          <a:extLst>
            <a:ext uri="{FF2B5EF4-FFF2-40B4-BE49-F238E27FC236}">
              <a16:creationId xmlns:a16="http://schemas.microsoft.com/office/drawing/2014/main" id="{E806A3A9-74AD-1C47-B647-85AAF257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09" y="101526498"/>
          <a:ext cx="989053" cy="646983"/>
        </a:xfrm>
        <a:prstGeom prst="rect">
          <a:avLst/>
        </a:prstGeom>
      </xdr:spPr>
    </xdr:pic>
    <xdr:clientData/>
  </xdr:twoCellAnchor>
  <xdr:twoCellAnchor>
    <xdr:from>
      <xdr:col>2</xdr:col>
      <xdr:colOff>20862</xdr:colOff>
      <xdr:row>3</xdr:row>
      <xdr:rowOff>6667</xdr:rowOff>
    </xdr:from>
    <xdr:to>
      <xdr:col>2</xdr:col>
      <xdr:colOff>678897</xdr:colOff>
      <xdr:row>6</xdr:row>
      <xdr:rowOff>192767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715542-183C-9546-AB5A-49D58A5F1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12" y="730567"/>
          <a:ext cx="658035" cy="643300"/>
        </a:xfrm>
        <a:prstGeom prst="rect">
          <a:avLst/>
        </a:prstGeom>
      </xdr:spPr>
    </xdr:pic>
    <xdr:clientData/>
  </xdr:twoCellAnchor>
  <xdr:twoCellAnchor>
    <xdr:from>
      <xdr:col>2</xdr:col>
      <xdr:colOff>82313</xdr:colOff>
      <xdr:row>119</xdr:row>
      <xdr:rowOff>58795</xdr:rowOff>
    </xdr:from>
    <xdr:to>
      <xdr:col>2</xdr:col>
      <xdr:colOff>1047513</xdr:colOff>
      <xdr:row>119</xdr:row>
      <xdr:rowOff>706495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F2C146-CE1F-4C43-A012-877935456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609" y="1642768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70554</xdr:colOff>
      <xdr:row>120</xdr:row>
      <xdr:rowOff>23518</xdr:rowOff>
    </xdr:from>
    <xdr:to>
      <xdr:col>2</xdr:col>
      <xdr:colOff>1061154</xdr:colOff>
      <xdr:row>120</xdr:row>
      <xdr:rowOff>696618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8552CA66-E642-2D42-AD9E-D8C4E2286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850" y="17121481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133</xdr:row>
      <xdr:rowOff>35277</xdr:rowOff>
    </xdr:from>
    <xdr:to>
      <xdr:col>2</xdr:col>
      <xdr:colOff>1071031</xdr:colOff>
      <xdr:row>133</xdr:row>
      <xdr:rowOff>682977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F0F3E209-E80D-E04A-B984-E4CAF814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2283796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105831</xdr:colOff>
      <xdr:row>134</xdr:row>
      <xdr:rowOff>35277</xdr:rowOff>
    </xdr:from>
    <xdr:to>
      <xdr:col>2</xdr:col>
      <xdr:colOff>1071031</xdr:colOff>
      <xdr:row>134</xdr:row>
      <xdr:rowOff>682977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DCF62AF1-4D9E-E249-9560-9A5C56DA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127" y="2301287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79490</xdr:colOff>
      <xdr:row>141</xdr:row>
      <xdr:rowOff>50800</xdr:rowOff>
    </xdr:from>
    <xdr:to>
      <xdr:col>2</xdr:col>
      <xdr:colOff>1044690</xdr:colOff>
      <xdr:row>141</xdr:row>
      <xdr:rowOff>698500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BC0C11E-D9D1-AB42-9C4E-1B9177B3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90" y="76517500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140</xdr:row>
      <xdr:rowOff>10470</xdr:rowOff>
    </xdr:from>
    <xdr:to>
      <xdr:col>2</xdr:col>
      <xdr:colOff>1094697</xdr:colOff>
      <xdr:row>141</xdr:row>
      <xdr:rowOff>19051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F9658365-C6C2-2A4C-B586-37A4BDD6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94962814"/>
          <a:ext cx="1082790" cy="734862"/>
        </a:xfrm>
        <a:prstGeom prst="rect">
          <a:avLst/>
        </a:prstGeom>
      </xdr:spPr>
    </xdr:pic>
    <xdr:clientData/>
  </xdr:twoCellAnchor>
  <xdr:twoCellAnchor>
    <xdr:from>
      <xdr:col>2</xdr:col>
      <xdr:colOff>59940</xdr:colOff>
      <xdr:row>139</xdr:row>
      <xdr:rowOff>47625</xdr:rowOff>
    </xdr:from>
    <xdr:to>
      <xdr:col>2</xdr:col>
      <xdr:colOff>1031490</xdr:colOff>
      <xdr:row>139</xdr:row>
      <xdr:rowOff>695325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BBFF1AF-B03A-D449-8C54-9A0256D3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534" y="94273688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135</xdr:row>
      <xdr:rowOff>47036</xdr:rowOff>
    </xdr:from>
    <xdr:to>
      <xdr:col>2</xdr:col>
      <xdr:colOff>1082790</xdr:colOff>
      <xdr:row>135</xdr:row>
      <xdr:rowOff>694736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F0FA17B3-B5A6-C04A-9215-6F81F79E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886" y="72789814"/>
          <a:ext cx="965200" cy="647700"/>
        </a:xfrm>
        <a:prstGeom prst="rect">
          <a:avLst/>
        </a:prstGeom>
      </xdr:spPr>
    </xdr:pic>
    <xdr:clientData/>
  </xdr:twoCellAnchor>
  <xdr:twoCellAnchor>
    <xdr:from>
      <xdr:col>2</xdr:col>
      <xdr:colOff>68263</xdr:colOff>
      <xdr:row>115</xdr:row>
      <xdr:rowOff>95250</xdr:rowOff>
    </xdr:from>
    <xdr:to>
      <xdr:col>2</xdr:col>
      <xdr:colOff>1035845</xdr:colOff>
      <xdr:row>115</xdr:row>
      <xdr:rowOff>583693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26EE1C50-9F5C-4137-A682-901EFBE2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263" y="2726531"/>
          <a:ext cx="967582" cy="488443"/>
        </a:xfrm>
        <a:prstGeom prst="rect">
          <a:avLst/>
        </a:prstGeom>
      </xdr:spPr>
    </xdr:pic>
    <xdr:clientData/>
  </xdr:twoCellAnchor>
  <xdr:twoCellAnchor>
    <xdr:from>
      <xdr:col>2</xdr:col>
      <xdr:colOff>23814</xdr:colOff>
      <xdr:row>116</xdr:row>
      <xdr:rowOff>68263</xdr:rowOff>
    </xdr:from>
    <xdr:to>
      <xdr:col>2</xdr:col>
      <xdr:colOff>1072703</xdr:colOff>
      <xdr:row>116</xdr:row>
      <xdr:rowOff>580231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CD05EF2F-BF15-4FAD-B060-D89F0DE2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408" y="21868607"/>
          <a:ext cx="1048889" cy="511968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117</xdr:row>
      <xdr:rowOff>59531</xdr:rowOff>
    </xdr:from>
    <xdr:to>
      <xdr:col>2</xdr:col>
      <xdr:colOff>1023937</xdr:colOff>
      <xdr:row>117</xdr:row>
      <xdr:rowOff>657845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58A4298-DA9B-4A68-8138-AAF85ABE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9" y="22586156"/>
          <a:ext cx="976312" cy="59831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118</xdr:row>
      <xdr:rowOff>47626</xdr:rowOff>
    </xdr:from>
    <xdr:to>
      <xdr:col>2</xdr:col>
      <xdr:colOff>943769</xdr:colOff>
      <xdr:row>118</xdr:row>
      <xdr:rowOff>649511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B0F832E-628A-4FA1-B1B8-100C1402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4857751"/>
          <a:ext cx="788988" cy="601885"/>
        </a:xfrm>
        <a:prstGeom prst="rect">
          <a:avLst/>
        </a:prstGeom>
      </xdr:spPr>
    </xdr:pic>
    <xdr:clientData/>
  </xdr:twoCellAnchor>
  <xdr:twoCellAnchor>
    <xdr:from>
      <xdr:col>2</xdr:col>
      <xdr:colOff>66438</xdr:colOff>
      <xdr:row>126</xdr:row>
      <xdr:rowOff>67027</xdr:rowOff>
    </xdr:from>
    <xdr:to>
      <xdr:col>2</xdr:col>
      <xdr:colOff>1057038</xdr:colOff>
      <xdr:row>127</xdr:row>
      <xdr:rowOff>17814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BFF01C7-CA2F-4A38-B479-0AA54101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063" y="85633277"/>
          <a:ext cx="990600" cy="67310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127</xdr:row>
      <xdr:rowOff>58795</xdr:rowOff>
    </xdr:from>
    <xdr:to>
      <xdr:col>2</xdr:col>
      <xdr:colOff>1082790</xdr:colOff>
      <xdr:row>127</xdr:row>
      <xdr:rowOff>706495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F5777BF-1298-41DE-BB42-3947541D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7040509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129349</xdr:colOff>
      <xdr:row>128</xdr:row>
      <xdr:rowOff>23518</xdr:rowOff>
    </xdr:from>
    <xdr:to>
      <xdr:col>2</xdr:col>
      <xdr:colOff>1075624</xdr:colOff>
      <xdr:row>128</xdr:row>
      <xdr:rowOff>658518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2EA1FF9-6CB1-4918-96E1-8F592692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067" y="17729586"/>
          <a:ext cx="952625" cy="628650"/>
        </a:xfrm>
        <a:prstGeom prst="rect">
          <a:avLst/>
        </a:prstGeom>
      </xdr:spPr>
    </xdr:pic>
    <xdr:clientData/>
  </xdr:twoCellAnchor>
  <xdr:twoCellAnchor>
    <xdr:from>
      <xdr:col>2</xdr:col>
      <xdr:colOff>117590</xdr:colOff>
      <xdr:row>130</xdr:row>
      <xdr:rowOff>47036</xdr:rowOff>
    </xdr:from>
    <xdr:to>
      <xdr:col>2</xdr:col>
      <xdr:colOff>1082790</xdr:colOff>
      <xdr:row>130</xdr:row>
      <xdr:rowOff>694736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D6DE0A7-4519-4F63-A7D2-FAF38B98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8" y="191954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55031</xdr:colOff>
      <xdr:row>131</xdr:row>
      <xdr:rowOff>14492</xdr:rowOff>
    </xdr:from>
    <xdr:to>
      <xdr:col>2</xdr:col>
      <xdr:colOff>1036107</xdr:colOff>
      <xdr:row>131</xdr:row>
      <xdr:rowOff>667540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8ED2962-BC5C-4561-836B-18D72E3E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25" y="89561398"/>
          <a:ext cx="981076" cy="653048"/>
        </a:xfrm>
        <a:prstGeom prst="rect">
          <a:avLst/>
        </a:prstGeom>
      </xdr:spPr>
    </xdr:pic>
    <xdr:clientData/>
  </xdr:twoCellAnchor>
  <xdr:twoCellAnchor>
    <xdr:from>
      <xdr:col>2</xdr:col>
      <xdr:colOff>103250</xdr:colOff>
      <xdr:row>129</xdr:row>
      <xdr:rowOff>50006</xdr:rowOff>
    </xdr:from>
    <xdr:to>
      <xdr:col>2</xdr:col>
      <xdr:colOff>990787</xdr:colOff>
      <xdr:row>129</xdr:row>
      <xdr:rowOff>690562</xdr:rowOff>
    </xdr:to>
    <xdr:pic>
      <xdr:nvPicPr>
        <xdr:cNvPr id="30" name="Slika 12">
          <a:extLst>
            <a:ext uri="{FF2B5EF4-FFF2-40B4-BE49-F238E27FC236}">
              <a16:creationId xmlns:a16="http://schemas.microsoft.com/office/drawing/2014/main" id="{492D80DF-7C2D-4A34-9A82-E5CC2B0F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318" y="18470902"/>
          <a:ext cx="884362" cy="646906"/>
        </a:xfrm>
        <a:prstGeom prst="rect">
          <a:avLst/>
        </a:prstGeom>
      </xdr:spPr>
    </xdr:pic>
    <xdr:clientData/>
  </xdr:twoCellAnchor>
  <xdr:twoCellAnchor>
    <xdr:from>
      <xdr:col>2</xdr:col>
      <xdr:colOff>66678</xdr:colOff>
      <xdr:row>122</xdr:row>
      <xdr:rowOff>77790</xdr:rowOff>
    </xdr:from>
    <xdr:to>
      <xdr:col>2</xdr:col>
      <xdr:colOff>1071562</xdr:colOff>
      <xdr:row>122</xdr:row>
      <xdr:rowOff>654445</xdr:rowOff>
    </xdr:to>
    <xdr:pic>
      <xdr:nvPicPr>
        <xdr:cNvPr id="32" name="Slika 13">
          <a:extLst>
            <a:ext uri="{FF2B5EF4-FFF2-40B4-BE49-F238E27FC236}">
              <a16:creationId xmlns:a16="http://schemas.microsoft.com/office/drawing/2014/main" id="{34960684-31D6-473C-A52C-7DFC6F9F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6" y="13453611"/>
          <a:ext cx="1011234" cy="579830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123</xdr:row>
      <xdr:rowOff>95250</xdr:rowOff>
    </xdr:from>
    <xdr:to>
      <xdr:col>2</xdr:col>
      <xdr:colOff>1015093</xdr:colOff>
      <xdr:row>123</xdr:row>
      <xdr:rowOff>610394</xdr:rowOff>
    </xdr:to>
    <xdr:pic>
      <xdr:nvPicPr>
        <xdr:cNvPr id="34" name="Slika 14">
          <a:extLst>
            <a:ext uri="{FF2B5EF4-FFF2-40B4-BE49-F238E27FC236}">
              <a16:creationId xmlns:a16="http://schemas.microsoft.com/office/drawing/2014/main" id="{BAB2F66C-B919-4840-B803-5A31129B7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594" y="14192250"/>
          <a:ext cx="878567" cy="515144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124</xdr:row>
      <xdr:rowOff>71437</xdr:rowOff>
    </xdr:from>
    <xdr:to>
      <xdr:col>2</xdr:col>
      <xdr:colOff>1000125</xdr:colOff>
      <xdr:row>124</xdr:row>
      <xdr:rowOff>663332</xdr:rowOff>
    </xdr:to>
    <xdr:pic>
      <xdr:nvPicPr>
        <xdr:cNvPr id="35" name="Slika 15">
          <a:extLst>
            <a:ext uri="{FF2B5EF4-FFF2-40B4-BE49-F238E27FC236}">
              <a16:creationId xmlns:a16="http://schemas.microsoft.com/office/drawing/2014/main" id="{84E4B1F5-A8A1-428F-BA2A-23221504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874" y="14886441"/>
          <a:ext cx="892969" cy="591895"/>
        </a:xfrm>
        <a:prstGeom prst="rect">
          <a:avLst/>
        </a:prstGeom>
      </xdr:spPr>
    </xdr:pic>
    <xdr:clientData/>
  </xdr:twoCellAnchor>
  <xdr:twoCellAnchor>
    <xdr:from>
      <xdr:col>2</xdr:col>
      <xdr:colOff>138906</xdr:colOff>
      <xdr:row>125</xdr:row>
      <xdr:rowOff>124620</xdr:rowOff>
    </xdr:from>
    <xdr:to>
      <xdr:col>2</xdr:col>
      <xdr:colOff>1089141</xdr:colOff>
      <xdr:row>125</xdr:row>
      <xdr:rowOff>681831</xdr:rowOff>
    </xdr:to>
    <xdr:pic>
      <xdr:nvPicPr>
        <xdr:cNvPr id="37" name="Slika 16">
          <a:extLst>
            <a:ext uri="{FF2B5EF4-FFF2-40B4-BE49-F238E27FC236}">
              <a16:creationId xmlns:a16="http://schemas.microsoft.com/office/drawing/2014/main" id="{B90DAA1F-FC4C-4D2D-8CDF-6C22226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531" y="84968558"/>
          <a:ext cx="950235" cy="557211"/>
        </a:xfrm>
        <a:prstGeom prst="rect">
          <a:avLst/>
        </a:prstGeom>
      </xdr:spPr>
    </xdr:pic>
    <xdr:clientData/>
  </xdr:twoCellAnchor>
  <xdr:twoCellAnchor>
    <xdr:from>
      <xdr:col>2</xdr:col>
      <xdr:colOff>22860</xdr:colOff>
      <xdr:row>95</xdr:row>
      <xdr:rowOff>708844</xdr:rowOff>
    </xdr:from>
    <xdr:to>
      <xdr:col>2</xdr:col>
      <xdr:colOff>1094829</xdr:colOff>
      <xdr:row>96</xdr:row>
      <xdr:rowOff>689738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32E5B29-D38F-4C54-B19E-FC20F416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928" y="49167055"/>
          <a:ext cx="1071969" cy="702072"/>
        </a:xfrm>
        <a:prstGeom prst="rect">
          <a:avLst/>
        </a:prstGeom>
      </xdr:spPr>
    </xdr:pic>
    <xdr:clientData/>
  </xdr:twoCellAnchor>
  <xdr:twoCellAnchor>
    <xdr:from>
      <xdr:col>2</xdr:col>
      <xdr:colOff>48422</xdr:colOff>
      <xdr:row>97</xdr:row>
      <xdr:rowOff>29881</xdr:rowOff>
    </xdr:from>
    <xdr:to>
      <xdr:col>2</xdr:col>
      <xdr:colOff>1071513</xdr:colOff>
      <xdr:row>97</xdr:row>
      <xdr:rowOff>689740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C0DBAE-6D19-4F13-8F63-65997FFD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140" y="49924099"/>
          <a:ext cx="1029441" cy="666209"/>
        </a:xfrm>
        <a:prstGeom prst="rect">
          <a:avLst/>
        </a:prstGeom>
      </xdr:spPr>
    </xdr:pic>
    <xdr:clientData/>
  </xdr:twoCellAnchor>
  <xdr:twoCellAnchor>
    <xdr:from>
      <xdr:col>1</xdr:col>
      <xdr:colOff>184613</xdr:colOff>
      <xdr:row>89</xdr:row>
      <xdr:rowOff>721238</xdr:rowOff>
    </xdr:from>
    <xdr:to>
      <xdr:col>2</xdr:col>
      <xdr:colOff>1067592</xdr:colOff>
      <xdr:row>91</xdr:row>
      <xdr:rowOff>10736</xdr:rowOff>
    </xdr:to>
    <xdr:pic>
      <xdr:nvPicPr>
        <xdr:cNvPr id="40" name="Slika 48">
          <a:extLst>
            <a:ext uri="{FF2B5EF4-FFF2-40B4-BE49-F238E27FC236}">
              <a16:creationId xmlns:a16="http://schemas.microsoft.com/office/drawing/2014/main" id="{E9485F03-6137-4D7A-93CD-313DB9F7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831" y="44849202"/>
          <a:ext cx="1076654" cy="728680"/>
        </a:xfrm>
        <a:prstGeom prst="rect">
          <a:avLst/>
        </a:prstGeom>
      </xdr:spPr>
    </xdr:pic>
    <xdr:clientData/>
  </xdr:twoCellAnchor>
  <xdr:twoCellAnchor>
    <xdr:from>
      <xdr:col>2</xdr:col>
      <xdr:colOff>26922</xdr:colOff>
      <xdr:row>92</xdr:row>
      <xdr:rowOff>44824</xdr:rowOff>
    </xdr:from>
    <xdr:to>
      <xdr:col>2</xdr:col>
      <xdr:colOff>1053537</xdr:colOff>
      <xdr:row>92</xdr:row>
      <xdr:rowOff>711638</xdr:rowOff>
    </xdr:to>
    <xdr:pic>
      <xdr:nvPicPr>
        <xdr:cNvPr id="41" name="Slika 51">
          <a:extLst>
            <a:ext uri="{FF2B5EF4-FFF2-40B4-BE49-F238E27FC236}">
              <a16:creationId xmlns:a16="http://schemas.microsoft.com/office/drawing/2014/main" id="{B585FB15-E694-46CC-AEC9-AA5AFA6B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990" y="46339499"/>
          <a:ext cx="1026615" cy="666814"/>
        </a:xfrm>
        <a:prstGeom prst="rect">
          <a:avLst/>
        </a:prstGeom>
      </xdr:spPr>
    </xdr:pic>
    <xdr:clientData/>
  </xdr:twoCellAnchor>
  <xdr:twoCellAnchor>
    <xdr:from>
      <xdr:col>2</xdr:col>
      <xdr:colOff>13321</xdr:colOff>
      <xdr:row>95</xdr:row>
      <xdr:rowOff>5482</xdr:rowOff>
    </xdr:from>
    <xdr:to>
      <xdr:col>2</xdr:col>
      <xdr:colOff>1094121</xdr:colOff>
      <xdr:row>95</xdr:row>
      <xdr:rowOff>714757</xdr:rowOff>
    </xdr:to>
    <xdr:pic>
      <xdr:nvPicPr>
        <xdr:cNvPr id="42" name="Slika 53">
          <a:extLst>
            <a:ext uri="{FF2B5EF4-FFF2-40B4-BE49-F238E27FC236}">
              <a16:creationId xmlns:a16="http://schemas.microsoft.com/office/drawing/2014/main" id="{723B22EA-9505-4229-9256-45B1BDF1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039" y="48463693"/>
          <a:ext cx="1087150" cy="702925"/>
        </a:xfrm>
        <a:prstGeom prst="rect">
          <a:avLst/>
        </a:prstGeom>
      </xdr:spPr>
    </xdr:pic>
    <xdr:clientData/>
  </xdr:twoCellAnchor>
  <xdr:twoCellAnchor>
    <xdr:from>
      <xdr:col>1</xdr:col>
      <xdr:colOff>196395</xdr:colOff>
      <xdr:row>91</xdr:row>
      <xdr:rowOff>2240</xdr:rowOff>
    </xdr:from>
    <xdr:to>
      <xdr:col>2</xdr:col>
      <xdr:colOff>1057455</xdr:colOff>
      <xdr:row>91</xdr:row>
      <xdr:rowOff>712783</xdr:rowOff>
    </xdr:to>
    <xdr:pic>
      <xdr:nvPicPr>
        <xdr:cNvPr id="43" name="Slika 168">
          <a:extLst>
            <a:ext uri="{FF2B5EF4-FFF2-40B4-BE49-F238E27FC236}">
              <a16:creationId xmlns:a16="http://schemas.microsoft.com/office/drawing/2014/main" id="{E187DE5E-61C5-4282-8E7F-F47C52C4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438" y="45572561"/>
          <a:ext cx="1054735" cy="713718"/>
        </a:xfrm>
        <a:prstGeom prst="rect">
          <a:avLst/>
        </a:prstGeom>
      </xdr:spPr>
    </xdr:pic>
    <xdr:clientData/>
  </xdr:twoCellAnchor>
  <xdr:twoCellAnchor>
    <xdr:from>
      <xdr:col>2</xdr:col>
      <xdr:colOff>32845</xdr:colOff>
      <xdr:row>94</xdr:row>
      <xdr:rowOff>25659</xdr:rowOff>
    </xdr:from>
    <xdr:to>
      <xdr:col>2</xdr:col>
      <xdr:colOff>1094829</xdr:colOff>
      <xdr:row>95</xdr:row>
      <xdr:rowOff>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C94BBD36-30FE-408A-AF1F-ECF58940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63" y="47762691"/>
          <a:ext cx="1068334" cy="692345"/>
        </a:xfrm>
        <a:prstGeom prst="rect">
          <a:avLst/>
        </a:prstGeom>
      </xdr:spPr>
    </xdr:pic>
    <xdr:clientData/>
  </xdr:twoCellAnchor>
  <xdr:twoCellAnchor>
    <xdr:from>
      <xdr:col>2</xdr:col>
      <xdr:colOff>17229</xdr:colOff>
      <xdr:row>93</xdr:row>
      <xdr:rowOff>36605</xdr:rowOff>
    </xdr:from>
    <xdr:to>
      <xdr:col>2</xdr:col>
      <xdr:colOff>1072931</xdr:colOff>
      <xdr:row>94</xdr:row>
      <xdr:rowOff>6822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2C70DF6-D242-462E-8E57-11DC9FC2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122" y="47049284"/>
          <a:ext cx="1058877" cy="694570"/>
        </a:xfrm>
        <a:prstGeom prst="rect">
          <a:avLst/>
        </a:prstGeom>
      </xdr:spPr>
    </xdr:pic>
    <xdr:clientData/>
  </xdr:twoCellAnchor>
  <xdr:twoCellAnchor>
    <xdr:from>
      <xdr:col>2</xdr:col>
      <xdr:colOff>104669</xdr:colOff>
      <xdr:row>83</xdr:row>
      <xdr:rowOff>33267</xdr:rowOff>
    </xdr:from>
    <xdr:to>
      <xdr:col>2</xdr:col>
      <xdr:colOff>1066416</xdr:colOff>
      <xdr:row>83</xdr:row>
      <xdr:rowOff>680967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849E976-E3C0-4730-A13D-B5F844563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37" y="39830985"/>
          <a:ext cx="958572" cy="647700"/>
        </a:xfrm>
        <a:prstGeom prst="rect">
          <a:avLst/>
        </a:prstGeom>
      </xdr:spPr>
    </xdr:pic>
    <xdr:clientData/>
  </xdr:twoCellAnchor>
  <xdr:twoCellAnchor>
    <xdr:from>
      <xdr:col>2</xdr:col>
      <xdr:colOff>114160</xdr:colOff>
      <xdr:row>84</xdr:row>
      <xdr:rowOff>42810</xdr:rowOff>
    </xdr:from>
    <xdr:to>
      <xdr:col>2</xdr:col>
      <xdr:colOff>1079082</xdr:colOff>
      <xdr:row>84</xdr:row>
      <xdr:rowOff>690510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E34C47C-F0B7-4C4A-89A4-3DD2CEA9A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053" y="4056805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52463</xdr:colOff>
      <xdr:row>85</xdr:row>
      <xdr:rowOff>11906</xdr:rowOff>
    </xdr:from>
    <xdr:to>
      <xdr:col>2</xdr:col>
      <xdr:colOff>1064813</xdr:colOff>
      <xdr:row>85</xdr:row>
      <xdr:rowOff>693685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A6898FB-5950-4F87-9DA7-E4ABB576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181" y="41251981"/>
          <a:ext cx="1015525" cy="688129"/>
        </a:xfrm>
        <a:prstGeom prst="rect">
          <a:avLst/>
        </a:prstGeom>
      </xdr:spPr>
    </xdr:pic>
    <xdr:clientData/>
  </xdr:twoCellAnchor>
  <xdr:twoCellAnchor>
    <xdr:from>
      <xdr:col>2</xdr:col>
      <xdr:colOff>57080</xdr:colOff>
      <xdr:row>86</xdr:row>
      <xdr:rowOff>14270</xdr:rowOff>
    </xdr:from>
    <xdr:to>
      <xdr:col>2</xdr:col>
      <xdr:colOff>1022002</xdr:colOff>
      <xdr:row>86</xdr:row>
      <xdr:rowOff>661970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B5A9E6D-F00E-4C3C-BA5E-A7AE563B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973" y="41975524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88</xdr:row>
      <xdr:rowOff>71350</xdr:rowOff>
    </xdr:from>
    <xdr:to>
      <xdr:col>2</xdr:col>
      <xdr:colOff>1050820</xdr:colOff>
      <xdr:row>88</xdr:row>
      <xdr:rowOff>719050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DEFDE27-245D-4F0B-935C-B9E60530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3474961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89</xdr:row>
      <xdr:rowOff>57080</xdr:rowOff>
    </xdr:from>
    <xdr:to>
      <xdr:col>2</xdr:col>
      <xdr:colOff>1050820</xdr:colOff>
      <xdr:row>89</xdr:row>
      <xdr:rowOff>704780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4B80104-E251-4A61-AC96-ADB1719BD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44185044"/>
          <a:ext cx="962025" cy="647700"/>
        </a:xfrm>
        <a:prstGeom prst="rect">
          <a:avLst/>
        </a:prstGeom>
      </xdr:spPr>
    </xdr:pic>
    <xdr:clientData/>
  </xdr:twoCellAnchor>
  <xdr:twoCellAnchor>
    <xdr:from>
      <xdr:col>2</xdr:col>
      <xdr:colOff>94072</xdr:colOff>
      <xdr:row>87</xdr:row>
      <xdr:rowOff>23518</xdr:rowOff>
    </xdr:from>
    <xdr:to>
      <xdr:col>2</xdr:col>
      <xdr:colOff>1088905</xdr:colOff>
      <xdr:row>87</xdr:row>
      <xdr:rowOff>697269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DB0F33F-D134-4B93-B11C-E8F08352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965" y="42712300"/>
          <a:ext cx="994833" cy="667401"/>
        </a:xfrm>
        <a:prstGeom prst="rect">
          <a:avLst/>
        </a:prstGeom>
      </xdr:spPr>
    </xdr:pic>
    <xdr:clientData/>
  </xdr:twoCellAnchor>
  <xdr:twoCellAnchor>
    <xdr:from>
      <xdr:col>2</xdr:col>
      <xdr:colOff>69728</xdr:colOff>
      <xdr:row>99</xdr:row>
      <xdr:rowOff>47003</xdr:rowOff>
    </xdr:from>
    <xdr:to>
      <xdr:col>2</xdr:col>
      <xdr:colOff>1071561</xdr:colOff>
      <xdr:row>99</xdr:row>
      <xdr:rowOff>705693</xdr:rowOff>
    </xdr:to>
    <xdr:pic>
      <xdr:nvPicPr>
        <xdr:cNvPr id="80" name="Slika 148">
          <a:extLst>
            <a:ext uri="{FF2B5EF4-FFF2-40B4-BE49-F238E27FC236}">
              <a16:creationId xmlns:a16="http://schemas.microsoft.com/office/drawing/2014/main" id="{CC8E2355-2FE7-4FF1-A6A4-91C28C0E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446" y="52247178"/>
          <a:ext cx="1008183" cy="655515"/>
        </a:xfrm>
        <a:prstGeom prst="rect">
          <a:avLst/>
        </a:prstGeom>
      </xdr:spPr>
    </xdr:pic>
    <xdr:clientData/>
  </xdr:twoCellAnchor>
  <xdr:twoCellAnchor>
    <xdr:from>
      <xdr:col>2</xdr:col>
      <xdr:colOff>38294</xdr:colOff>
      <xdr:row>55</xdr:row>
      <xdr:rowOff>9691</xdr:rowOff>
    </xdr:from>
    <xdr:to>
      <xdr:col>2</xdr:col>
      <xdr:colOff>1083468</xdr:colOff>
      <xdr:row>55</xdr:row>
      <xdr:rowOff>706625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4CB92B30-63C9-479F-ACB3-5C394E7B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87" y="96263445"/>
          <a:ext cx="1045174" cy="700109"/>
        </a:xfrm>
        <a:prstGeom prst="rect">
          <a:avLst/>
        </a:prstGeom>
      </xdr:spPr>
    </xdr:pic>
    <xdr:clientData/>
  </xdr:twoCellAnchor>
  <xdr:twoCellAnchor>
    <xdr:from>
      <xdr:col>2</xdr:col>
      <xdr:colOff>52556</xdr:colOff>
      <xdr:row>56</xdr:row>
      <xdr:rowOff>40183</xdr:rowOff>
    </xdr:from>
    <xdr:to>
      <xdr:col>2</xdr:col>
      <xdr:colOff>1068246</xdr:colOff>
      <xdr:row>57</xdr:row>
      <xdr:rowOff>174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DD30D10-59EA-400A-9774-2C1A3721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74" y="97018290"/>
          <a:ext cx="1018865" cy="681170"/>
        </a:xfrm>
        <a:prstGeom prst="rect">
          <a:avLst/>
        </a:prstGeom>
      </xdr:spPr>
    </xdr:pic>
    <xdr:clientData/>
  </xdr:twoCellAnchor>
  <xdr:twoCellAnchor>
    <xdr:from>
      <xdr:col>2</xdr:col>
      <xdr:colOff>37043</xdr:colOff>
      <xdr:row>57</xdr:row>
      <xdr:rowOff>1473</xdr:rowOff>
    </xdr:from>
    <xdr:to>
      <xdr:col>2</xdr:col>
      <xdr:colOff>1095375</xdr:colOff>
      <xdr:row>58</xdr:row>
      <xdr:rowOff>1706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AEDAA7AE-9677-4638-BC34-5D37F1A4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36" y="97700759"/>
          <a:ext cx="1055157" cy="721411"/>
        </a:xfrm>
        <a:prstGeom prst="rect">
          <a:avLst/>
        </a:prstGeom>
      </xdr:spPr>
    </xdr:pic>
    <xdr:clientData/>
  </xdr:twoCellAnchor>
  <xdr:twoCellAnchor>
    <xdr:from>
      <xdr:col>2</xdr:col>
      <xdr:colOff>35026</xdr:colOff>
      <xdr:row>58</xdr:row>
      <xdr:rowOff>9427</xdr:rowOff>
    </xdr:from>
    <xdr:to>
      <xdr:col>3</xdr:col>
      <xdr:colOff>0</xdr:colOff>
      <xdr:row>59</xdr:row>
      <xdr:rowOff>14189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434A70-2F20-4E28-8B2D-67B7C251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919" y="98433066"/>
          <a:ext cx="1067152" cy="719591"/>
        </a:xfrm>
        <a:prstGeom prst="rect">
          <a:avLst/>
        </a:prstGeom>
      </xdr:spPr>
    </xdr:pic>
    <xdr:clientData/>
  </xdr:twoCellAnchor>
  <xdr:twoCellAnchor>
    <xdr:from>
      <xdr:col>2</xdr:col>
      <xdr:colOff>38547</xdr:colOff>
      <xdr:row>60</xdr:row>
      <xdr:rowOff>21031</xdr:rowOff>
    </xdr:from>
    <xdr:to>
      <xdr:col>2</xdr:col>
      <xdr:colOff>1082518</xdr:colOff>
      <xdr:row>61</xdr:row>
      <xdr:rowOff>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88533C77-EBED-42B9-B93E-E3879FE0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440" y="99883852"/>
          <a:ext cx="1040796" cy="700148"/>
        </a:xfrm>
        <a:prstGeom prst="rect">
          <a:avLst/>
        </a:prstGeom>
      </xdr:spPr>
    </xdr:pic>
    <xdr:clientData/>
  </xdr:twoCellAnchor>
  <xdr:twoCellAnchor>
    <xdr:from>
      <xdr:col>1</xdr:col>
      <xdr:colOff>178704</xdr:colOff>
      <xdr:row>35</xdr:row>
      <xdr:rowOff>47623</xdr:rowOff>
    </xdr:from>
    <xdr:to>
      <xdr:col>3</xdr:col>
      <xdr:colOff>9097</xdr:colOff>
      <xdr:row>35</xdr:row>
      <xdr:rowOff>677924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2659231-F2DD-470E-B7FB-E39B95558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272" y="82210727"/>
          <a:ext cx="1123071" cy="623951"/>
        </a:xfrm>
        <a:prstGeom prst="rect">
          <a:avLst/>
        </a:prstGeom>
      </xdr:spPr>
    </xdr:pic>
    <xdr:clientData/>
  </xdr:twoCellAnchor>
  <xdr:twoCellAnchor>
    <xdr:from>
      <xdr:col>2</xdr:col>
      <xdr:colOff>30767</xdr:colOff>
      <xdr:row>34</xdr:row>
      <xdr:rowOff>28510</xdr:rowOff>
    </xdr:from>
    <xdr:to>
      <xdr:col>2</xdr:col>
      <xdr:colOff>1049054</xdr:colOff>
      <xdr:row>34</xdr:row>
      <xdr:rowOff>711834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2160B685-E6A3-4FCB-A1D4-2D2F82E3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85" y="81470435"/>
          <a:ext cx="1021462" cy="683324"/>
        </a:xfrm>
        <a:prstGeom prst="rect">
          <a:avLst/>
        </a:prstGeom>
      </xdr:spPr>
    </xdr:pic>
    <xdr:clientData/>
  </xdr:twoCellAnchor>
  <xdr:twoCellAnchor>
    <xdr:from>
      <xdr:col>2</xdr:col>
      <xdr:colOff>73956</xdr:colOff>
      <xdr:row>41</xdr:row>
      <xdr:rowOff>31749</xdr:rowOff>
    </xdr:from>
    <xdr:to>
      <xdr:col>2</xdr:col>
      <xdr:colOff>1038650</xdr:colOff>
      <xdr:row>41</xdr:row>
      <xdr:rowOff>674982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B2F66B0-E6AD-48BD-B810-6882900F7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849" y="86515574"/>
          <a:ext cx="961519" cy="649583"/>
        </a:xfrm>
        <a:prstGeom prst="rect">
          <a:avLst/>
        </a:prstGeom>
      </xdr:spPr>
    </xdr:pic>
    <xdr:clientData/>
  </xdr:twoCellAnchor>
  <xdr:twoCellAnchor>
    <xdr:from>
      <xdr:col>2</xdr:col>
      <xdr:colOff>43672</xdr:colOff>
      <xdr:row>42</xdr:row>
      <xdr:rowOff>11907</xdr:rowOff>
    </xdr:from>
    <xdr:to>
      <xdr:col>2</xdr:col>
      <xdr:colOff>1064324</xdr:colOff>
      <xdr:row>42</xdr:row>
      <xdr:rowOff>697511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D035A7A-6F1A-4A8D-B6D5-92A5CF19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740" y="87216911"/>
          <a:ext cx="1017477" cy="685604"/>
        </a:xfrm>
        <a:prstGeom prst="rect">
          <a:avLst/>
        </a:prstGeom>
      </xdr:spPr>
    </xdr:pic>
    <xdr:clientData/>
  </xdr:twoCellAnchor>
  <xdr:twoCellAnchor>
    <xdr:from>
      <xdr:col>2</xdr:col>
      <xdr:colOff>44964</xdr:colOff>
      <xdr:row>38</xdr:row>
      <xdr:rowOff>48350</xdr:rowOff>
    </xdr:from>
    <xdr:to>
      <xdr:col>2</xdr:col>
      <xdr:colOff>1094051</xdr:colOff>
      <xdr:row>39</xdr:row>
      <xdr:rowOff>23812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7928223A-621D-4F1F-B192-562280BA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032" y="84368639"/>
          <a:ext cx="1049087" cy="702991"/>
        </a:xfrm>
        <a:prstGeom prst="rect">
          <a:avLst/>
        </a:prstGeom>
      </xdr:spPr>
    </xdr:pic>
    <xdr:clientData/>
  </xdr:twoCellAnchor>
  <xdr:twoCellAnchor>
    <xdr:from>
      <xdr:col>2</xdr:col>
      <xdr:colOff>64943</xdr:colOff>
      <xdr:row>39</xdr:row>
      <xdr:rowOff>25400</xdr:rowOff>
    </xdr:from>
    <xdr:to>
      <xdr:col>2</xdr:col>
      <xdr:colOff>1035409</xdr:colOff>
      <xdr:row>39</xdr:row>
      <xdr:rowOff>672353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E74E4BC3-69C3-4283-8241-62F4C8BA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011" y="85073218"/>
          <a:ext cx="970466" cy="646953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59</xdr:row>
      <xdr:rowOff>22610</xdr:rowOff>
    </xdr:from>
    <xdr:to>
      <xdr:col>2</xdr:col>
      <xdr:colOff>1078057</xdr:colOff>
      <xdr:row>59</xdr:row>
      <xdr:rowOff>714378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9F5043E-0C50-4A36-8AEC-B5AC8836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9167428"/>
          <a:ext cx="1024519" cy="685418"/>
        </a:xfrm>
        <a:prstGeom prst="rect">
          <a:avLst/>
        </a:prstGeom>
      </xdr:spPr>
    </xdr:pic>
    <xdr:clientData/>
  </xdr:twoCellAnchor>
  <xdr:twoCellAnchor>
    <xdr:from>
      <xdr:col>2</xdr:col>
      <xdr:colOff>32192</xdr:colOff>
      <xdr:row>62</xdr:row>
      <xdr:rowOff>672044</xdr:rowOff>
    </xdr:from>
    <xdr:to>
      <xdr:col>2</xdr:col>
      <xdr:colOff>1083945</xdr:colOff>
      <xdr:row>63</xdr:row>
      <xdr:rowOff>656235</xdr:rowOff>
    </xdr:to>
    <xdr:pic>
      <xdr:nvPicPr>
        <xdr:cNvPr id="128" name="Picture 85">
          <a:extLst>
            <a:ext uri="{FF2B5EF4-FFF2-40B4-BE49-F238E27FC236}">
              <a16:creationId xmlns:a16="http://schemas.microsoft.com/office/drawing/2014/main" id="{88A3062C-663D-4E7A-A26C-B5FA5F1F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910" y="101259219"/>
          <a:ext cx="1054928" cy="705370"/>
        </a:xfrm>
        <a:prstGeom prst="rect">
          <a:avLst/>
        </a:prstGeom>
      </xdr:spPr>
    </xdr:pic>
    <xdr:clientData/>
  </xdr:twoCellAnchor>
  <xdr:twoCellAnchor>
    <xdr:from>
      <xdr:col>2</xdr:col>
      <xdr:colOff>58807</xdr:colOff>
      <xdr:row>62</xdr:row>
      <xdr:rowOff>55132</xdr:rowOff>
    </xdr:from>
    <xdr:to>
      <xdr:col>2</xdr:col>
      <xdr:colOff>1082387</xdr:colOff>
      <xdr:row>63</xdr:row>
      <xdr:rowOff>8443</xdr:rowOff>
    </xdr:to>
    <xdr:pic>
      <xdr:nvPicPr>
        <xdr:cNvPr id="129" name="Slika 21">
          <a:extLst>
            <a:ext uri="{FF2B5EF4-FFF2-40B4-BE49-F238E27FC236}">
              <a16:creationId xmlns:a16="http://schemas.microsoft.com/office/drawing/2014/main" id="{5FC9B794-6DCC-4F06-A9E8-9DF0C6BD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00" y="100639132"/>
          <a:ext cx="1020405" cy="677665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54</xdr:row>
      <xdr:rowOff>28864</xdr:rowOff>
    </xdr:from>
    <xdr:to>
      <xdr:col>2</xdr:col>
      <xdr:colOff>1055173</xdr:colOff>
      <xdr:row>54</xdr:row>
      <xdr:rowOff>692901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DB945851-ABF7-4C16-B3E0-9371BF66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95561439"/>
          <a:ext cx="989545" cy="670387"/>
        </a:xfrm>
        <a:prstGeom prst="rect">
          <a:avLst/>
        </a:prstGeom>
      </xdr:spPr>
    </xdr:pic>
    <xdr:clientData/>
  </xdr:twoCellAnchor>
  <xdr:twoCellAnchor>
    <xdr:from>
      <xdr:col>2</xdr:col>
      <xdr:colOff>58932</xdr:colOff>
      <xdr:row>46</xdr:row>
      <xdr:rowOff>48990</xdr:rowOff>
    </xdr:from>
    <xdr:to>
      <xdr:col>2</xdr:col>
      <xdr:colOff>1026160</xdr:colOff>
      <xdr:row>46</xdr:row>
      <xdr:rowOff>691543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6C8CC8-40B2-47BE-B620-339B7A1F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825" y="89812136"/>
          <a:ext cx="967228" cy="648903"/>
        </a:xfrm>
        <a:prstGeom prst="rect">
          <a:avLst/>
        </a:prstGeom>
      </xdr:spPr>
    </xdr:pic>
    <xdr:clientData/>
  </xdr:twoCellAnchor>
  <xdr:twoCellAnchor>
    <xdr:from>
      <xdr:col>2</xdr:col>
      <xdr:colOff>56366</xdr:colOff>
      <xdr:row>47</xdr:row>
      <xdr:rowOff>31204</xdr:rowOff>
    </xdr:from>
    <xdr:to>
      <xdr:col>2</xdr:col>
      <xdr:colOff>1058449</xdr:colOff>
      <xdr:row>47</xdr:row>
      <xdr:rowOff>699293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4FDE5AC6-261B-40CA-9FD0-45844C9C8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259" y="90515529"/>
          <a:ext cx="998908" cy="668089"/>
        </a:xfrm>
        <a:prstGeom prst="rect">
          <a:avLst/>
        </a:prstGeom>
      </xdr:spPr>
    </xdr:pic>
    <xdr:clientData/>
  </xdr:twoCellAnchor>
  <xdr:twoCellAnchor>
    <xdr:from>
      <xdr:col>2</xdr:col>
      <xdr:colOff>98518</xdr:colOff>
      <xdr:row>48</xdr:row>
      <xdr:rowOff>51827</xdr:rowOff>
    </xdr:from>
    <xdr:to>
      <xdr:col>2</xdr:col>
      <xdr:colOff>992417</xdr:colOff>
      <xdr:row>48</xdr:row>
      <xdr:rowOff>714375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354A058-3D5E-4DA4-895A-21438D9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586" y="91257331"/>
          <a:ext cx="890724" cy="662548"/>
        </a:xfrm>
        <a:prstGeom prst="rect">
          <a:avLst/>
        </a:prstGeom>
      </xdr:spPr>
    </xdr:pic>
    <xdr:clientData/>
  </xdr:twoCellAnchor>
  <xdr:twoCellAnchor>
    <xdr:from>
      <xdr:col>2</xdr:col>
      <xdr:colOff>47188</xdr:colOff>
      <xdr:row>50</xdr:row>
      <xdr:rowOff>22610</xdr:rowOff>
    </xdr:from>
    <xdr:to>
      <xdr:col>2</xdr:col>
      <xdr:colOff>1078057</xdr:colOff>
      <xdr:row>50</xdr:row>
      <xdr:rowOff>714377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8401C7F4-31D9-4F1F-B9A2-188054D8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256" y="92676821"/>
          <a:ext cx="1024519" cy="685417"/>
        </a:xfrm>
        <a:prstGeom prst="rect">
          <a:avLst/>
        </a:prstGeom>
      </xdr:spPr>
    </xdr:pic>
    <xdr:clientData/>
  </xdr:twoCellAnchor>
  <xdr:twoCellAnchor>
    <xdr:from>
      <xdr:col>2</xdr:col>
      <xdr:colOff>37748</xdr:colOff>
      <xdr:row>53</xdr:row>
      <xdr:rowOff>19290</xdr:rowOff>
    </xdr:from>
    <xdr:to>
      <xdr:col>2</xdr:col>
      <xdr:colOff>1068424</xdr:colOff>
      <xdr:row>53</xdr:row>
      <xdr:rowOff>711200</xdr:rowOff>
    </xdr:to>
    <xdr:pic>
      <xdr:nvPicPr>
        <xdr:cNvPr id="161" name="Picture 85">
          <a:extLst>
            <a:ext uri="{FF2B5EF4-FFF2-40B4-BE49-F238E27FC236}">
              <a16:creationId xmlns:a16="http://schemas.microsoft.com/office/drawing/2014/main" id="{49AC8140-960E-4042-8546-849D4DDA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641" y="94833861"/>
          <a:ext cx="1030676" cy="695085"/>
        </a:xfrm>
        <a:prstGeom prst="rect">
          <a:avLst/>
        </a:prstGeom>
      </xdr:spPr>
    </xdr:pic>
    <xdr:clientData/>
  </xdr:twoCellAnchor>
  <xdr:twoCellAnchor>
    <xdr:from>
      <xdr:col>2</xdr:col>
      <xdr:colOff>55730</xdr:colOff>
      <xdr:row>52</xdr:row>
      <xdr:rowOff>20320</xdr:rowOff>
    </xdr:from>
    <xdr:to>
      <xdr:col>2</xdr:col>
      <xdr:colOff>1080946</xdr:colOff>
      <xdr:row>52</xdr:row>
      <xdr:rowOff>670078</xdr:rowOff>
    </xdr:to>
    <xdr:pic>
      <xdr:nvPicPr>
        <xdr:cNvPr id="163" name="Slika 21">
          <a:extLst>
            <a:ext uri="{FF2B5EF4-FFF2-40B4-BE49-F238E27FC236}">
              <a16:creationId xmlns:a16="http://schemas.microsoft.com/office/drawing/2014/main" id="{BA8FC6C0-7709-4441-BF0F-702F9ED1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3623" y="94113713"/>
          <a:ext cx="1022041" cy="652933"/>
        </a:xfrm>
        <a:prstGeom prst="rect">
          <a:avLst/>
        </a:prstGeom>
      </xdr:spPr>
    </xdr:pic>
    <xdr:clientData/>
  </xdr:twoCellAnchor>
  <xdr:twoCellAnchor>
    <xdr:from>
      <xdr:col>2</xdr:col>
      <xdr:colOff>65628</xdr:colOff>
      <xdr:row>45</xdr:row>
      <xdr:rowOff>28864</xdr:rowOff>
    </xdr:from>
    <xdr:to>
      <xdr:col>2</xdr:col>
      <xdr:colOff>1055173</xdr:colOff>
      <xdr:row>45</xdr:row>
      <xdr:rowOff>692900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580A4059-ACDC-40AF-8465-25F2FC40D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696" y="89070832"/>
          <a:ext cx="989545" cy="67038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49</xdr:row>
      <xdr:rowOff>89647</xdr:rowOff>
    </xdr:from>
    <xdr:to>
      <xdr:col>2</xdr:col>
      <xdr:colOff>1054847</xdr:colOff>
      <xdr:row>50</xdr:row>
      <xdr:rowOff>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5A41F8FA-D1DB-4973-B797-6DE5234E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65" y="92016329"/>
          <a:ext cx="971550" cy="634707"/>
        </a:xfrm>
        <a:prstGeom prst="rect">
          <a:avLst/>
        </a:prstGeom>
      </xdr:spPr>
    </xdr:pic>
    <xdr:clientData/>
  </xdr:twoCellAnchor>
  <xdr:twoCellAnchor>
    <xdr:from>
      <xdr:col>2</xdr:col>
      <xdr:colOff>36830</xdr:colOff>
      <xdr:row>51</xdr:row>
      <xdr:rowOff>6667</xdr:rowOff>
    </xdr:from>
    <xdr:to>
      <xdr:col>2</xdr:col>
      <xdr:colOff>1094937</xdr:colOff>
      <xdr:row>51</xdr:row>
      <xdr:rowOff>702468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8E108D9-32A4-477D-8D91-D645610E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23" y="93382056"/>
          <a:ext cx="1061282" cy="692626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64</xdr:row>
      <xdr:rowOff>25400</xdr:rowOff>
    </xdr:from>
    <xdr:to>
      <xdr:col>2</xdr:col>
      <xdr:colOff>1016000</xdr:colOff>
      <xdr:row>64</xdr:row>
      <xdr:rowOff>673100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F5E7053-3DE0-4C8F-8937-5580308ED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518" y="102054932"/>
          <a:ext cx="971550" cy="647700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29</xdr:row>
      <xdr:rowOff>57080</xdr:rowOff>
    </xdr:from>
    <xdr:to>
      <xdr:col>2</xdr:col>
      <xdr:colOff>1048587</xdr:colOff>
      <xdr:row>29</xdr:row>
      <xdr:rowOff>704780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8B6054F7-E536-4FFE-B94C-5E784C66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889937"/>
          <a:ext cx="959792" cy="647700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30</xdr:row>
      <xdr:rowOff>19756</xdr:rowOff>
    </xdr:from>
    <xdr:to>
      <xdr:col>2</xdr:col>
      <xdr:colOff>1023943</xdr:colOff>
      <xdr:row>30</xdr:row>
      <xdr:rowOff>687298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6813DC3-7FEC-4E63-A0CC-5A34CF1E0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4569" y="78573792"/>
          <a:ext cx="954092" cy="667542"/>
        </a:xfrm>
        <a:prstGeom prst="rect">
          <a:avLst/>
        </a:prstGeom>
      </xdr:spPr>
    </xdr:pic>
    <xdr:clientData/>
  </xdr:twoCellAnchor>
  <xdr:twoCellAnchor>
    <xdr:from>
      <xdr:col>2</xdr:col>
      <xdr:colOff>136366</xdr:colOff>
      <xdr:row>33</xdr:row>
      <xdr:rowOff>57080</xdr:rowOff>
    </xdr:from>
    <xdr:to>
      <xdr:col>2</xdr:col>
      <xdr:colOff>1078593</xdr:colOff>
      <xdr:row>33</xdr:row>
      <xdr:rowOff>692080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99676CC-E587-4146-82E0-4C5A6D0E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1" y="23869580"/>
          <a:ext cx="942227" cy="635000"/>
        </a:xfrm>
        <a:prstGeom prst="rect">
          <a:avLst/>
        </a:prstGeom>
      </xdr:spPr>
    </xdr:pic>
    <xdr:clientData/>
  </xdr:twoCellAnchor>
  <xdr:twoCellAnchor>
    <xdr:from>
      <xdr:col>2</xdr:col>
      <xdr:colOff>18256</xdr:colOff>
      <xdr:row>35</xdr:row>
      <xdr:rowOff>724147</xdr:rowOff>
    </xdr:from>
    <xdr:to>
      <xdr:col>2</xdr:col>
      <xdr:colOff>1080870</xdr:colOff>
      <xdr:row>37</xdr:row>
      <xdr:rowOff>2313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26385632-FF99-4D40-A09A-C52DA97ED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149" y="82884076"/>
          <a:ext cx="1059439" cy="720523"/>
        </a:xfrm>
        <a:prstGeom prst="rect">
          <a:avLst/>
        </a:prstGeom>
      </xdr:spPr>
    </xdr:pic>
    <xdr:clientData/>
  </xdr:twoCellAnchor>
  <xdr:twoCellAnchor>
    <xdr:from>
      <xdr:col>2</xdr:col>
      <xdr:colOff>45174</xdr:colOff>
      <xdr:row>40</xdr:row>
      <xdr:rowOff>14259</xdr:rowOff>
    </xdr:from>
    <xdr:to>
      <xdr:col>2</xdr:col>
      <xdr:colOff>1073944</xdr:colOff>
      <xdr:row>40</xdr:row>
      <xdr:rowOff>713511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8E10887-6781-4FD9-993D-E34ED048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242" y="85776905"/>
          <a:ext cx="1028770" cy="705602"/>
        </a:xfrm>
        <a:prstGeom prst="rect">
          <a:avLst/>
        </a:prstGeom>
      </xdr:spPr>
    </xdr:pic>
    <xdr:clientData/>
  </xdr:twoCellAnchor>
  <xdr:twoCellAnchor>
    <xdr:from>
      <xdr:col>2</xdr:col>
      <xdr:colOff>61400</xdr:colOff>
      <xdr:row>43</xdr:row>
      <xdr:rowOff>23721</xdr:rowOff>
    </xdr:from>
    <xdr:to>
      <xdr:col>2</xdr:col>
      <xdr:colOff>1066650</xdr:colOff>
      <xdr:row>43</xdr:row>
      <xdr:rowOff>698499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EB518848-7E46-4AFF-9707-DC4C5A6D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68" y="87956253"/>
          <a:ext cx="1002075" cy="668428"/>
        </a:xfrm>
        <a:prstGeom prst="rect">
          <a:avLst/>
        </a:prstGeom>
      </xdr:spPr>
    </xdr:pic>
    <xdr:clientData/>
  </xdr:twoCellAnchor>
  <xdr:twoCellAnchor>
    <xdr:from>
      <xdr:col>2</xdr:col>
      <xdr:colOff>136367</xdr:colOff>
      <xdr:row>32</xdr:row>
      <xdr:rowOff>50500</xdr:rowOff>
    </xdr:from>
    <xdr:to>
      <xdr:col>2</xdr:col>
      <xdr:colOff>1078594</xdr:colOff>
      <xdr:row>32</xdr:row>
      <xdr:rowOff>682783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21BE5B1-AEB1-49DE-A78E-23C00CEB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1992" y="23140688"/>
          <a:ext cx="942227" cy="632283"/>
        </a:xfrm>
        <a:prstGeom prst="rect">
          <a:avLst/>
        </a:prstGeom>
      </xdr:spPr>
    </xdr:pic>
    <xdr:clientData/>
  </xdr:twoCellAnchor>
  <xdr:twoCellAnchor>
    <xdr:from>
      <xdr:col>2</xdr:col>
      <xdr:colOff>126998</xdr:colOff>
      <xdr:row>31</xdr:row>
      <xdr:rowOff>79377</xdr:rowOff>
    </xdr:from>
    <xdr:to>
      <xdr:col>2</xdr:col>
      <xdr:colOff>1007673</xdr:colOff>
      <xdr:row>31</xdr:row>
      <xdr:rowOff>658815</xdr:rowOff>
    </xdr:to>
    <xdr:pic>
      <xdr:nvPicPr>
        <xdr:cNvPr id="184" name="Slika 18">
          <a:extLst>
            <a:ext uri="{FF2B5EF4-FFF2-40B4-BE49-F238E27FC236}">
              <a16:creationId xmlns:a16="http://schemas.microsoft.com/office/drawing/2014/main" id="{F35AB74A-DFA1-4A2F-88CE-CBF1B574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716" y="79357766"/>
          <a:ext cx="883850" cy="573088"/>
        </a:xfrm>
        <a:prstGeom prst="rect">
          <a:avLst/>
        </a:prstGeom>
      </xdr:spPr>
    </xdr:pic>
    <xdr:clientData/>
  </xdr:twoCellAnchor>
  <xdr:twoCellAnchor>
    <xdr:from>
      <xdr:col>2</xdr:col>
      <xdr:colOff>20637</xdr:colOff>
      <xdr:row>37</xdr:row>
      <xdr:rowOff>11907</xdr:rowOff>
    </xdr:from>
    <xdr:to>
      <xdr:col>2</xdr:col>
      <xdr:colOff>1066455</xdr:colOff>
      <xdr:row>37</xdr:row>
      <xdr:rowOff>708819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8278382-4F8C-46CF-9634-A4619BCA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530" y="83611018"/>
          <a:ext cx="1045818" cy="696912"/>
        </a:xfrm>
        <a:prstGeom prst="rect">
          <a:avLst/>
        </a:prstGeom>
      </xdr:spPr>
    </xdr:pic>
    <xdr:clientData/>
  </xdr:twoCellAnchor>
  <xdr:twoCellAnchor>
    <xdr:from>
      <xdr:col>2</xdr:col>
      <xdr:colOff>94209</xdr:colOff>
      <xdr:row>27</xdr:row>
      <xdr:rowOff>39266</xdr:rowOff>
    </xdr:from>
    <xdr:to>
      <xdr:col>2</xdr:col>
      <xdr:colOff>1063624</xdr:colOff>
      <xdr:row>27</xdr:row>
      <xdr:rowOff>685344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D0278499-B921-4B38-ACAE-FEA10E74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02" y="91642552"/>
          <a:ext cx="966240" cy="646078"/>
        </a:xfrm>
        <a:prstGeom prst="rect">
          <a:avLst/>
        </a:prstGeom>
      </xdr:spPr>
    </xdr:pic>
    <xdr:clientData/>
  </xdr:twoCellAnchor>
  <xdr:twoCellAnchor>
    <xdr:from>
      <xdr:col>2</xdr:col>
      <xdr:colOff>64555</xdr:colOff>
      <xdr:row>25</xdr:row>
      <xdr:rowOff>40441</xdr:rowOff>
    </xdr:from>
    <xdr:to>
      <xdr:col>2</xdr:col>
      <xdr:colOff>1059534</xdr:colOff>
      <xdr:row>25</xdr:row>
      <xdr:rowOff>714373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AF27015D-4C79-434F-8DA8-60C4E0A0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623" y="90201370"/>
          <a:ext cx="988629" cy="677107"/>
        </a:xfrm>
        <a:prstGeom prst="rect">
          <a:avLst/>
        </a:prstGeom>
      </xdr:spPr>
    </xdr:pic>
    <xdr:clientData/>
  </xdr:twoCellAnchor>
  <xdr:twoCellAnchor>
    <xdr:from>
      <xdr:col>2</xdr:col>
      <xdr:colOff>88468</xdr:colOff>
      <xdr:row>26</xdr:row>
      <xdr:rowOff>33254</xdr:rowOff>
    </xdr:from>
    <xdr:to>
      <xdr:col>2</xdr:col>
      <xdr:colOff>1055687</xdr:colOff>
      <xdr:row>26</xdr:row>
      <xdr:rowOff>682308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55A80B2C-7245-460C-B213-62F09B05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186" y="90912186"/>
          <a:ext cx="973569" cy="649054"/>
        </a:xfrm>
        <a:prstGeom prst="rect">
          <a:avLst/>
        </a:prstGeom>
      </xdr:spPr>
    </xdr:pic>
    <xdr:clientData/>
  </xdr:twoCellAnchor>
  <xdr:twoCellAnchor>
    <xdr:from>
      <xdr:col>2</xdr:col>
      <xdr:colOff>83319</xdr:colOff>
      <xdr:row>23</xdr:row>
      <xdr:rowOff>14422</xdr:rowOff>
    </xdr:from>
    <xdr:to>
      <xdr:col>3</xdr:col>
      <xdr:colOff>277</xdr:colOff>
      <xdr:row>23</xdr:row>
      <xdr:rowOff>699078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C7E232-A0EF-4679-B751-3B6AE3AD7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87" y="88729818"/>
          <a:ext cx="1015961" cy="684656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24</xdr:row>
      <xdr:rowOff>21896</xdr:rowOff>
    </xdr:from>
    <xdr:to>
      <xdr:col>2</xdr:col>
      <xdr:colOff>1032812</xdr:colOff>
      <xdr:row>24</xdr:row>
      <xdr:rowOff>671482</xdr:rowOff>
    </xdr:to>
    <xdr:pic>
      <xdr:nvPicPr>
        <xdr:cNvPr id="192" name="Picture 94">
          <a:extLst>
            <a:ext uri="{FF2B5EF4-FFF2-40B4-BE49-F238E27FC236}">
              <a16:creationId xmlns:a16="http://schemas.microsoft.com/office/drawing/2014/main" id="{8523C613-7989-4691-BCDC-3FF1F1691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89461646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122491</xdr:colOff>
      <xdr:row>22</xdr:row>
      <xdr:rowOff>37656</xdr:rowOff>
    </xdr:from>
    <xdr:to>
      <xdr:col>2</xdr:col>
      <xdr:colOff>1060823</xdr:colOff>
      <xdr:row>22</xdr:row>
      <xdr:rowOff>687294</xdr:rowOff>
    </xdr:to>
    <xdr:pic>
      <xdr:nvPicPr>
        <xdr:cNvPr id="198" name="Slika 48">
          <a:extLst>
            <a:ext uri="{FF2B5EF4-FFF2-40B4-BE49-F238E27FC236}">
              <a16:creationId xmlns:a16="http://schemas.microsoft.com/office/drawing/2014/main" id="{DDEB84A2-4759-4A44-8CD9-254B5BD6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88035049"/>
          <a:ext cx="931982" cy="649638"/>
        </a:xfrm>
        <a:prstGeom prst="rect">
          <a:avLst/>
        </a:prstGeom>
      </xdr:spPr>
    </xdr:pic>
    <xdr:clientData/>
  </xdr:twoCellAnchor>
  <xdr:twoCellAnchor>
    <xdr:from>
      <xdr:col>2</xdr:col>
      <xdr:colOff>86687</xdr:colOff>
      <xdr:row>20</xdr:row>
      <xdr:rowOff>30591</xdr:rowOff>
    </xdr:from>
    <xdr:to>
      <xdr:col>2</xdr:col>
      <xdr:colOff>1072447</xdr:colOff>
      <xdr:row>20</xdr:row>
      <xdr:rowOff>687294</xdr:rowOff>
    </xdr:to>
    <xdr:pic>
      <xdr:nvPicPr>
        <xdr:cNvPr id="199" name="Slika 51">
          <a:extLst>
            <a:ext uri="{FF2B5EF4-FFF2-40B4-BE49-F238E27FC236}">
              <a16:creationId xmlns:a16="http://schemas.microsoft.com/office/drawing/2014/main" id="{565CC68C-D497-4FF3-A0BA-C9D8D6D4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312" y="14778466"/>
          <a:ext cx="985760" cy="656703"/>
        </a:xfrm>
        <a:prstGeom prst="rect">
          <a:avLst/>
        </a:prstGeom>
      </xdr:spPr>
    </xdr:pic>
    <xdr:clientData/>
  </xdr:twoCellAnchor>
  <xdr:twoCellAnchor>
    <xdr:from>
      <xdr:col>2</xdr:col>
      <xdr:colOff>65773</xdr:colOff>
      <xdr:row>21</xdr:row>
      <xdr:rowOff>57383</xdr:rowOff>
    </xdr:from>
    <xdr:to>
      <xdr:col>2</xdr:col>
      <xdr:colOff>1048770</xdr:colOff>
      <xdr:row>21</xdr:row>
      <xdr:rowOff>679257</xdr:rowOff>
    </xdr:to>
    <xdr:pic>
      <xdr:nvPicPr>
        <xdr:cNvPr id="200" name="Slika 168">
          <a:extLst>
            <a:ext uri="{FF2B5EF4-FFF2-40B4-BE49-F238E27FC236}">
              <a16:creationId xmlns:a16="http://schemas.microsoft.com/office/drawing/2014/main" id="{0EFB24D2-0CDA-4B17-B1B8-E2CC6A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398" y="15527571"/>
          <a:ext cx="982997" cy="621874"/>
        </a:xfrm>
        <a:prstGeom prst="rect">
          <a:avLst/>
        </a:prstGeom>
      </xdr:spPr>
    </xdr:pic>
    <xdr:clientData/>
  </xdr:twoCellAnchor>
  <xdr:twoCellAnchor>
    <xdr:from>
      <xdr:col>2</xdr:col>
      <xdr:colOff>82925</xdr:colOff>
      <xdr:row>19</xdr:row>
      <xdr:rowOff>60653</xdr:rowOff>
    </xdr:from>
    <xdr:to>
      <xdr:col>2</xdr:col>
      <xdr:colOff>1030943</xdr:colOff>
      <xdr:row>19</xdr:row>
      <xdr:rowOff>692851</xdr:rowOff>
    </xdr:to>
    <xdr:pic>
      <xdr:nvPicPr>
        <xdr:cNvPr id="203" name="Slika 170">
          <a:extLst>
            <a:ext uri="{FF2B5EF4-FFF2-40B4-BE49-F238E27FC236}">
              <a16:creationId xmlns:a16="http://schemas.microsoft.com/office/drawing/2014/main" id="{E7779C31-FAEA-43D7-891D-B115B14F2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550" y="14086216"/>
          <a:ext cx="948018" cy="632198"/>
        </a:xfrm>
        <a:prstGeom prst="rect">
          <a:avLst/>
        </a:prstGeom>
      </xdr:spPr>
    </xdr:pic>
    <xdr:clientData/>
  </xdr:twoCellAnchor>
  <xdr:twoCellAnchor>
    <xdr:from>
      <xdr:col>2</xdr:col>
      <xdr:colOff>29668</xdr:colOff>
      <xdr:row>18</xdr:row>
      <xdr:rowOff>21896</xdr:rowOff>
    </xdr:from>
    <xdr:to>
      <xdr:col>2</xdr:col>
      <xdr:colOff>1032667</xdr:colOff>
      <xdr:row>18</xdr:row>
      <xdr:rowOff>690562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8B0E738C-3710-4AA6-94BE-73C32FF83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386" y="85134575"/>
          <a:ext cx="1009349" cy="671841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113</xdr:row>
      <xdr:rowOff>23812</xdr:rowOff>
    </xdr:from>
    <xdr:to>
      <xdr:col>2</xdr:col>
      <xdr:colOff>1095973</xdr:colOff>
      <xdr:row>113</xdr:row>
      <xdr:rowOff>730249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4D1D92AA-60EA-40C8-9FDF-880CCD4B1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156" y="77604937"/>
          <a:ext cx="1036442" cy="706437"/>
        </a:xfrm>
        <a:prstGeom prst="rect">
          <a:avLst/>
        </a:prstGeom>
      </xdr:spPr>
    </xdr:pic>
    <xdr:clientData/>
  </xdr:twoCellAnchor>
  <xdr:twoCellAnchor>
    <xdr:from>
      <xdr:col>2</xdr:col>
      <xdr:colOff>37571</xdr:colOff>
      <xdr:row>81</xdr:row>
      <xdr:rowOff>11890</xdr:rowOff>
    </xdr:from>
    <xdr:to>
      <xdr:col>2</xdr:col>
      <xdr:colOff>1053523</xdr:colOff>
      <xdr:row>81</xdr:row>
      <xdr:rowOff>693648</xdr:rowOff>
    </xdr:to>
    <xdr:pic>
      <xdr:nvPicPr>
        <xdr:cNvPr id="6" name="Slika 48">
          <a:extLst>
            <a:ext uri="{FF2B5EF4-FFF2-40B4-BE49-F238E27FC236}">
              <a16:creationId xmlns:a16="http://schemas.microsoft.com/office/drawing/2014/main" id="{AF8008F6-AD07-486F-B5AF-2B38CA41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464" y="78957358"/>
          <a:ext cx="1019127" cy="688108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80</xdr:row>
      <xdr:rowOff>34376</xdr:rowOff>
    </xdr:from>
    <xdr:to>
      <xdr:col>2</xdr:col>
      <xdr:colOff>1078004</xdr:colOff>
      <xdr:row>80</xdr:row>
      <xdr:rowOff>707555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CDCBBD8-A4F6-4BEC-8D40-5F9CFD59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155" y="78258665"/>
          <a:ext cx="1006567" cy="676354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79</xdr:row>
      <xdr:rowOff>43277</xdr:rowOff>
    </xdr:from>
    <xdr:to>
      <xdr:col>2</xdr:col>
      <xdr:colOff>1074829</xdr:colOff>
      <xdr:row>79</xdr:row>
      <xdr:rowOff>707088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8FE18-790D-4E58-A2B4-CF4E3E9A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77552738"/>
          <a:ext cx="989209" cy="660636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75</xdr:row>
      <xdr:rowOff>0</xdr:rowOff>
    </xdr:from>
    <xdr:to>
      <xdr:col>2</xdr:col>
      <xdr:colOff>1002981</xdr:colOff>
      <xdr:row>75</xdr:row>
      <xdr:rowOff>5485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043DA66-38D4-45F8-8577-B17B73C5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93045643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48349</xdr:colOff>
      <xdr:row>76</xdr:row>
      <xdr:rowOff>36442</xdr:rowOff>
    </xdr:from>
    <xdr:to>
      <xdr:col>2</xdr:col>
      <xdr:colOff>1071562</xdr:colOff>
      <xdr:row>76</xdr:row>
      <xdr:rowOff>725537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C6B857-E37E-4496-A03E-F5BDF21AC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067" y="93476692"/>
          <a:ext cx="1029563" cy="689095"/>
        </a:xfrm>
        <a:prstGeom prst="rect">
          <a:avLst/>
        </a:prstGeom>
      </xdr:spPr>
    </xdr:pic>
    <xdr:clientData/>
  </xdr:twoCellAnchor>
  <xdr:twoCellAnchor>
    <xdr:from>
      <xdr:col>2</xdr:col>
      <xdr:colOff>30887</xdr:colOff>
      <xdr:row>76</xdr:row>
      <xdr:rowOff>714375</xdr:rowOff>
    </xdr:from>
    <xdr:to>
      <xdr:col>2</xdr:col>
      <xdr:colOff>1091510</xdr:colOff>
      <xdr:row>77</xdr:row>
      <xdr:rowOff>711941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57F333B-8D75-4E8E-8A17-066B5061B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512" y="53887688"/>
          <a:ext cx="1060623" cy="719878"/>
        </a:xfrm>
        <a:prstGeom prst="rect">
          <a:avLst/>
        </a:prstGeom>
      </xdr:spPr>
    </xdr:pic>
    <xdr:clientData/>
  </xdr:twoCellAnchor>
  <xdr:twoCellAnchor>
    <xdr:from>
      <xdr:col>2</xdr:col>
      <xdr:colOff>7200</xdr:colOff>
      <xdr:row>65</xdr:row>
      <xdr:rowOff>0</xdr:rowOff>
    </xdr:from>
    <xdr:to>
      <xdr:col>2</xdr:col>
      <xdr:colOff>1002981</xdr:colOff>
      <xdr:row>65</xdr:row>
      <xdr:rowOff>5485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505DF2B-1943-4AF4-98D3-DE3C9F0B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268" y="86160429"/>
          <a:ext cx="989431" cy="8660"/>
        </a:xfrm>
        <a:prstGeom prst="rect">
          <a:avLst/>
        </a:prstGeom>
      </xdr:spPr>
    </xdr:pic>
    <xdr:clientData/>
  </xdr:twoCellAnchor>
  <xdr:twoCellAnchor>
    <xdr:from>
      <xdr:col>2</xdr:col>
      <xdr:colOff>8708</xdr:colOff>
      <xdr:row>74</xdr:row>
      <xdr:rowOff>29320</xdr:rowOff>
    </xdr:from>
    <xdr:to>
      <xdr:col>2</xdr:col>
      <xdr:colOff>981150</xdr:colOff>
      <xdr:row>74</xdr:row>
      <xdr:rowOff>681879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C7310AE-F0F1-4988-8433-2239F2BA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76" y="92350609"/>
          <a:ext cx="966092" cy="652559"/>
        </a:xfrm>
        <a:prstGeom prst="rect">
          <a:avLst/>
        </a:prstGeom>
      </xdr:spPr>
    </xdr:pic>
    <xdr:clientData/>
  </xdr:twoCellAnchor>
  <xdr:twoCellAnchor>
    <xdr:from>
      <xdr:col>2</xdr:col>
      <xdr:colOff>28234</xdr:colOff>
      <xdr:row>72</xdr:row>
      <xdr:rowOff>6247</xdr:rowOff>
    </xdr:from>
    <xdr:to>
      <xdr:col>2</xdr:col>
      <xdr:colOff>1031593</xdr:colOff>
      <xdr:row>72</xdr:row>
      <xdr:rowOff>679553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C12F13D-228E-4C3A-AA42-62184AD7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302" y="90891529"/>
          <a:ext cx="1000184" cy="666956"/>
        </a:xfrm>
        <a:prstGeom prst="rect">
          <a:avLst/>
        </a:prstGeom>
      </xdr:spPr>
    </xdr:pic>
    <xdr:clientData/>
  </xdr:twoCellAnchor>
  <xdr:twoCellAnchor>
    <xdr:from>
      <xdr:col>2</xdr:col>
      <xdr:colOff>44191</xdr:colOff>
      <xdr:row>70</xdr:row>
      <xdr:rowOff>7270</xdr:rowOff>
    </xdr:from>
    <xdr:to>
      <xdr:col>2</xdr:col>
      <xdr:colOff>1044499</xdr:colOff>
      <xdr:row>70</xdr:row>
      <xdr:rowOff>678529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90914B8-8D99-4058-8426-2C58C49A0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59" y="89450195"/>
          <a:ext cx="993958" cy="664909"/>
        </a:xfrm>
        <a:prstGeom prst="rect">
          <a:avLst/>
        </a:prstGeom>
      </xdr:spPr>
    </xdr:pic>
    <xdr:clientData/>
  </xdr:twoCellAnchor>
  <xdr:twoCellAnchor>
    <xdr:from>
      <xdr:col>2</xdr:col>
      <xdr:colOff>86720</xdr:colOff>
      <xdr:row>73</xdr:row>
      <xdr:rowOff>21188</xdr:rowOff>
    </xdr:from>
    <xdr:to>
      <xdr:col>2</xdr:col>
      <xdr:colOff>1088560</xdr:colOff>
      <xdr:row>73</xdr:row>
      <xdr:rowOff>693475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A83E15-2DBD-4BBB-AFDD-C37CEE07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438" y="91624474"/>
          <a:ext cx="1005015" cy="675462"/>
        </a:xfrm>
        <a:prstGeom prst="rect">
          <a:avLst/>
        </a:prstGeom>
      </xdr:spPr>
    </xdr:pic>
    <xdr:clientData/>
  </xdr:twoCellAnchor>
  <xdr:twoCellAnchor>
    <xdr:from>
      <xdr:col>2</xdr:col>
      <xdr:colOff>8100</xdr:colOff>
      <xdr:row>70</xdr:row>
      <xdr:rowOff>707890</xdr:rowOff>
    </xdr:from>
    <xdr:to>
      <xdr:col>2</xdr:col>
      <xdr:colOff>1097303</xdr:colOff>
      <xdr:row>71</xdr:row>
      <xdr:rowOff>705645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70BCE53-51D3-46D2-B86E-5DF2DDA8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168" y="90147640"/>
          <a:ext cx="1082853" cy="718934"/>
        </a:xfrm>
        <a:prstGeom prst="rect">
          <a:avLst/>
        </a:prstGeom>
      </xdr:spPr>
    </xdr:pic>
    <xdr:clientData/>
  </xdr:twoCellAnchor>
  <xdr:twoCellAnchor>
    <xdr:from>
      <xdr:col>2</xdr:col>
      <xdr:colOff>27830</xdr:colOff>
      <xdr:row>69</xdr:row>
      <xdr:rowOff>17131</xdr:rowOff>
    </xdr:from>
    <xdr:to>
      <xdr:col>2</xdr:col>
      <xdr:colOff>1026276</xdr:colOff>
      <xdr:row>69</xdr:row>
      <xdr:rowOff>687140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086D5D-FBA8-45B6-B29E-499FAD7B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898" y="88735702"/>
          <a:ext cx="995271" cy="670009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66</xdr:row>
      <xdr:rowOff>57080</xdr:rowOff>
    </xdr:from>
    <xdr:to>
      <xdr:col>2</xdr:col>
      <xdr:colOff>1050542</xdr:colOff>
      <xdr:row>66</xdr:row>
      <xdr:rowOff>704780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BEAC7C0-A4E5-4696-B4AD-5D66DBD72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6612116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37994</xdr:colOff>
      <xdr:row>67</xdr:row>
      <xdr:rowOff>23197</xdr:rowOff>
    </xdr:from>
    <xdr:to>
      <xdr:col>2</xdr:col>
      <xdr:colOff>1071561</xdr:colOff>
      <xdr:row>67</xdr:row>
      <xdr:rowOff>726228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5D19B4C-6999-4726-B3CB-459CDC27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887" y="87302586"/>
          <a:ext cx="1036742" cy="699856"/>
        </a:xfrm>
        <a:prstGeom prst="rect">
          <a:avLst/>
        </a:prstGeom>
      </xdr:spPr>
    </xdr:pic>
    <xdr:clientData/>
  </xdr:twoCellAnchor>
  <xdr:twoCellAnchor>
    <xdr:from>
      <xdr:col>2</xdr:col>
      <xdr:colOff>85620</xdr:colOff>
      <xdr:row>68</xdr:row>
      <xdr:rowOff>57080</xdr:rowOff>
    </xdr:from>
    <xdr:to>
      <xdr:col>2</xdr:col>
      <xdr:colOff>1050542</xdr:colOff>
      <xdr:row>68</xdr:row>
      <xdr:rowOff>704780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F6440F2-480B-40E8-B89D-377A204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688" y="88054473"/>
          <a:ext cx="961747" cy="6477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102</xdr:row>
      <xdr:rowOff>38100</xdr:rowOff>
    </xdr:from>
    <xdr:to>
      <xdr:col>2</xdr:col>
      <xdr:colOff>1054100</xdr:colOff>
      <xdr:row>102</xdr:row>
      <xdr:rowOff>692571</xdr:rowOff>
    </xdr:to>
    <xdr:pic>
      <xdr:nvPicPr>
        <xdr:cNvPr id="63" name="Slika 125">
          <a:extLst>
            <a:ext uri="{FF2B5EF4-FFF2-40B4-BE49-F238E27FC236}">
              <a16:creationId xmlns:a16="http://schemas.microsoft.com/office/drawing/2014/main" id="{E0D6288D-C5A3-4A80-8128-9D4CB0A4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043" y="93872957"/>
          <a:ext cx="1000125" cy="657646"/>
        </a:xfrm>
        <a:prstGeom prst="rect">
          <a:avLst/>
        </a:prstGeom>
      </xdr:spPr>
    </xdr:pic>
    <xdr:clientData/>
  </xdr:twoCellAnchor>
  <xdr:twoCellAnchor>
    <xdr:from>
      <xdr:col>2</xdr:col>
      <xdr:colOff>62127</xdr:colOff>
      <xdr:row>103</xdr:row>
      <xdr:rowOff>31607</xdr:rowOff>
    </xdr:from>
    <xdr:to>
      <xdr:col>2</xdr:col>
      <xdr:colOff>1065000</xdr:colOff>
      <xdr:row>103</xdr:row>
      <xdr:rowOff>689743</xdr:rowOff>
    </xdr:to>
    <xdr:pic>
      <xdr:nvPicPr>
        <xdr:cNvPr id="64" name="Slika 127">
          <a:extLst>
            <a:ext uri="{FF2B5EF4-FFF2-40B4-BE49-F238E27FC236}">
              <a16:creationId xmlns:a16="http://schemas.microsoft.com/office/drawing/2014/main" id="{E71C2402-9073-40E0-80EE-B7BA04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195" y="94584468"/>
          <a:ext cx="999698" cy="664486"/>
        </a:xfrm>
        <a:prstGeom prst="rect">
          <a:avLst/>
        </a:prstGeom>
      </xdr:spPr>
    </xdr:pic>
    <xdr:clientData/>
  </xdr:twoCellAnchor>
  <xdr:twoCellAnchor>
    <xdr:from>
      <xdr:col>2</xdr:col>
      <xdr:colOff>36901</xdr:colOff>
      <xdr:row>101</xdr:row>
      <xdr:rowOff>85725</xdr:rowOff>
    </xdr:from>
    <xdr:to>
      <xdr:col>2</xdr:col>
      <xdr:colOff>1076325</xdr:colOff>
      <xdr:row>101</xdr:row>
      <xdr:rowOff>638506</xdr:rowOff>
    </xdr:to>
    <xdr:pic>
      <xdr:nvPicPr>
        <xdr:cNvPr id="65" name="Slika 2">
          <a:extLst>
            <a:ext uri="{FF2B5EF4-FFF2-40B4-BE49-F238E27FC236}">
              <a16:creationId xmlns:a16="http://schemas.microsoft.com/office/drawing/2014/main" id="{54DD8DCE-1D28-42E6-B147-49DC40973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794" y="93196229"/>
          <a:ext cx="1036249" cy="55278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11906</xdr:rowOff>
    </xdr:from>
    <xdr:to>
      <xdr:col>2</xdr:col>
      <xdr:colOff>1074428</xdr:colOff>
      <xdr:row>105</xdr:row>
      <xdr:rowOff>791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10601880-FEF8-4B45-9EF2-3DCDFAE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285945"/>
          <a:ext cx="1074428" cy="71323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2</xdr:col>
      <xdr:colOff>1095457</xdr:colOff>
      <xdr:row>106</xdr:row>
      <xdr:rowOff>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FB3C02F7-FD4E-4B5D-AD91-C00338ED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5998393"/>
          <a:ext cx="1095457" cy="721180"/>
        </a:xfrm>
        <a:prstGeom prst="rect">
          <a:avLst/>
        </a:prstGeom>
      </xdr:spPr>
    </xdr:pic>
    <xdr:clientData/>
  </xdr:twoCellAnchor>
  <xdr:twoCellAnchor>
    <xdr:from>
      <xdr:col>2</xdr:col>
      <xdr:colOff>11906</xdr:colOff>
      <xdr:row>105</xdr:row>
      <xdr:rowOff>696119</xdr:rowOff>
    </xdr:from>
    <xdr:to>
      <xdr:col>3</xdr:col>
      <xdr:colOff>9371</xdr:colOff>
      <xdr:row>106</xdr:row>
      <xdr:rowOff>714376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A9A0746-2053-47ED-8F32-62908FC8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4" y="96691337"/>
          <a:ext cx="1102818" cy="742611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107</xdr:row>
      <xdr:rowOff>0</xdr:rowOff>
    </xdr:from>
    <xdr:to>
      <xdr:col>3</xdr:col>
      <xdr:colOff>1821</xdr:colOff>
      <xdr:row>108</xdr:row>
      <xdr:rowOff>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3875A8B-8289-425B-884B-0F18FF40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625" y="97440750"/>
          <a:ext cx="1095267" cy="72117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2</xdr:col>
      <xdr:colOff>1078533</xdr:colOff>
      <xdr:row>108</xdr:row>
      <xdr:rowOff>714375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D57852DE-70AE-4193-A196-1DE3EDDA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3" y="98161929"/>
          <a:ext cx="1078533" cy="714375"/>
        </a:xfrm>
        <a:prstGeom prst="rect">
          <a:avLst/>
        </a:prstGeom>
      </xdr:spPr>
    </xdr:pic>
    <xdr:clientData/>
  </xdr:twoCellAnchor>
  <xdr:twoCellAnchor>
    <xdr:from>
      <xdr:col>2</xdr:col>
      <xdr:colOff>8732</xdr:colOff>
      <xdr:row>108</xdr:row>
      <xdr:rowOff>714375</xdr:rowOff>
    </xdr:from>
    <xdr:to>
      <xdr:col>2</xdr:col>
      <xdr:colOff>1086644</xdr:colOff>
      <xdr:row>109</xdr:row>
      <xdr:rowOff>702057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247C1E6-F483-4367-BFB8-DA13CA58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800" y="98873129"/>
          <a:ext cx="1074737" cy="712035"/>
        </a:xfrm>
        <a:prstGeom prst="rect">
          <a:avLst/>
        </a:prstGeom>
      </xdr:spPr>
    </xdr:pic>
    <xdr:clientData/>
  </xdr:twoCellAnchor>
  <xdr:twoCellAnchor>
    <xdr:from>
      <xdr:col>2</xdr:col>
      <xdr:colOff>57374</xdr:colOff>
      <xdr:row>24</xdr:row>
      <xdr:rowOff>62717</xdr:rowOff>
    </xdr:from>
    <xdr:to>
      <xdr:col>2</xdr:col>
      <xdr:colOff>1035987</xdr:colOff>
      <xdr:row>24</xdr:row>
      <xdr:rowOff>715478</xdr:rowOff>
    </xdr:to>
    <xdr:pic>
      <xdr:nvPicPr>
        <xdr:cNvPr id="114" name="Picture 94">
          <a:extLst>
            <a:ext uri="{FF2B5EF4-FFF2-40B4-BE49-F238E27FC236}">
              <a16:creationId xmlns:a16="http://schemas.microsoft.com/office/drawing/2014/main" id="{0CA71277-3771-1BD0-D77A-AE3031E2A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267" y="7179253"/>
          <a:ext cx="978613" cy="65276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2</xdr:col>
      <xdr:colOff>1086803</xdr:colOff>
      <xdr:row>61</xdr:row>
      <xdr:rowOff>702945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5449365B-36B5-6BD9-7AD7-F5E0A049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43776900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168</xdr:row>
      <xdr:rowOff>2381</xdr:rowOff>
    </xdr:from>
    <xdr:to>
      <xdr:col>2</xdr:col>
      <xdr:colOff>1069747</xdr:colOff>
      <xdr:row>168</xdr:row>
      <xdr:rowOff>703904</xdr:rowOff>
    </xdr:to>
    <xdr:pic>
      <xdr:nvPicPr>
        <xdr:cNvPr id="3" name="Picture 136">
          <a:extLst>
            <a:ext uri="{FF2B5EF4-FFF2-40B4-BE49-F238E27FC236}">
              <a16:creationId xmlns:a16="http://schemas.microsoft.com/office/drawing/2014/main" id="{2DCE0FF6-B417-4F84-8A28-DE2CCE97F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4902456"/>
          <a:ext cx="1058635" cy="701523"/>
        </a:xfrm>
        <a:prstGeom prst="rect">
          <a:avLst/>
        </a:prstGeom>
      </xdr:spPr>
    </xdr:pic>
    <xdr:clientData/>
  </xdr:twoCellAnchor>
  <xdr:twoCellAnchor>
    <xdr:from>
      <xdr:col>2</xdr:col>
      <xdr:colOff>11112</xdr:colOff>
      <xdr:row>166</xdr:row>
      <xdr:rowOff>0</xdr:rowOff>
    </xdr:from>
    <xdr:to>
      <xdr:col>2</xdr:col>
      <xdr:colOff>1083465</xdr:colOff>
      <xdr:row>166</xdr:row>
      <xdr:rowOff>711200</xdr:rowOff>
    </xdr:to>
    <xdr:pic>
      <xdr:nvPicPr>
        <xdr:cNvPr id="25" name="Picture 141">
          <a:extLst>
            <a:ext uri="{FF2B5EF4-FFF2-40B4-BE49-F238E27FC236}">
              <a16:creationId xmlns:a16="http://schemas.microsoft.com/office/drawing/2014/main" id="{ACE33B9D-7045-409C-8B2B-3CAFC725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" y="113452275"/>
          <a:ext cx="1072353" cy="711200"/>
        </a:xfrm>
        <a:prstGeom prst="rect">
          <a:avLst/>
        </a:prstGeom>
      </xdr:spPr>
    </xdr:pic>
    <xdr:clientData/>
  </xdr:twoCellAnchor>
  <xdr:twoCellAnchor>
    <xdr:from>
      <xdr:col>1</xdr:col>
      <xdr:colOff>181768</xdr:colOff>
      <xdr:row>167</xdr:row>
      <xdr:rowOff>20637</xdr:rowOff>
    </xdr:from>
    <xdr:to>
      <xdr:col>2</xdr:col>
      <xdr:colOff>1065354</xdr:colOff>
      <xdr:row>168</xdr:row>
      <xdr:rowOff>792</xdr:rowOff>
    </xdr:to>
    <xdr:pic>
      <xdr:nvPicPr>
        <xdr:cNvPr id="27" name="Picture 142">
          <a:extLst>
            <a:ext uri="{FF2B5EF4-FFF2-40B4-BE49-F238E27FC236}">
              <a16:creationId xmlns:a16="http://schemas.microsoft.com/office/drawing/2014/main" id="{AB09F17E-E2BF-40F0-973D-8AC8BBEA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3718" y="103547862"/>
          <a:ext cx="1074086" cy="704055"/>
        </a:xfrm>
        <a:prstGeom prst="rect">
          <a:avLst/>
        </a:prstGeom>
      </xdr:spPr>
    </xdr:pic>
    <xdr:clientData/>
  </xdr:twoCellAnchor>
  <xdr:twoCellAnchor>
    <xdr:from>
      <xdr:col>1</xdr:col>
      <xdr:colOff>79425</xdr:colOff>
      <xdr:row>162</xdr:row>
      <xdr:rowOff>96345</xdr:rowOff>
    </xdr:from>
    <xdr:to>
      <xdr:col>2</xdr:col>
      <xdr:colOff>1043122</xdr:colOff>
      <xdr:row>162</xdr:row>
      <xdr:rowOff>620879</xdr:rowOff>
    </xdr:to>
    <xdr:pic>
      <xdr:nvPicPr>
        <xdr:cNvPr id="29" name="Picture 146">
          <a:extLst>
            <a:ext uri="{FF2B5EF4-FFF2-40B4-BE49-F238E27FC236}">
              <a16:creationId xmlns:a16="http://schemas.microsoft.com/office/drawing/2014/main" id="{0DE32750-1567-4262-B865-7636B50A2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21167035">
          <a:off x="441375" y="110653020"/>
          <a:ext cx="1154197" cy="524534"/>
        </a:xfrm>
        <a:prstGeom prst="rect">
          <a:avLst/>
        </a:prstGeom>
      </xdr:spPr>
    </xdr:pic>
    <xdr:clientData/>
  </xdr:twoCellAnchor>
  <xdr:twoCellAnchor>
    <xdr:from>
      <xdr:col>1</xdr:col>
      <xdr:colOff>72453</xdr:colOff>
      <xdr:row>164</xdr:row>
      <xdr:rowOff>57151</xdr:rowOff>
    </xdr:from>
    <xdr:to>
      <xdr:col>2</xdr:col>
      <xdr:colOff>1086099</xdr:colOff>
      <xdr:row>164</xdr:row>
      <xdr:rowOff>650873</xdr:rowOff>
    </xdr:to>
    <xdr:pic>
      <xdr:nvPicPr>
        <xdr:cNvPr id="31" name="Picture 149">
          <a:extLst>
            <a:ext uri="{FF2B5EF4-FFF2-40B4-BE49-F238E27FC236}">
              <a16:creationId xmlns:a16="http://schemas.microsoft.com/office/drawing/2014/main" id="{B76A86FC-43E2-4ABC-85F1-FD3113819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03" y="112061626"/>
          <a:ext cx="1204146" cy="593722"/>
        </a:xfrm>
        <a:prstGeom prst="rect">
          <a:avLst/>
        </a:prstGeom>
      </xdr:spPr>
    </xdr:pic>
    <xdr:clientData/>
  </xdr:twoCellAnchor>
  <xdr:twoCellAnchor>
    <xdr:from>
      <xdr:col>2</xdr:col>
      <xdr:colOff>276225</xdr:colOff>
      <xdr:row>162</xdr:row>
      <xdr:rowOff>599215</xdr:rowOff>
    </xdr:from>
    <xdr:to>
      <xdr:col>2</xdr:col>
      <xdr:colOff>921540</xdr:colOff>
      <xdr:row>163</xdr:row>
      <xdr:rowOff>676277</xdr:rowOff>
    </xdr:to>
    <xdr:pic>
      <xdr:nvPicPr>
        <xdr:cNvPr id="33" name="Picture 152">
          <a:extLst>
            <a:ext uri="{FF2B5EF4-FFF2-40B4-BE49-F238E27FC236}">
              <a16:creationId xmlns:a16="http://schemas.microsoft.com/office/drawing/2014/main" id="{F541BC35-C236-47BF-BD21-A607AE64B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11155890"/>
          <a:ext cx="645315" cy="800962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164</xdr:row>
      <xdr:rowOff>631889</xdr:rowOff>
    </xdr:from>
    <xdr:to>
      <xdr:col>2</xdr:col>
      <xdr:colOff>898523</xdr:colOff>
      <xdr:row>165</xdr:row>
      <xdr:rowOff>697667</xdr:rowOff>
    </xdr:to>
    <xdr:pic>
      <xdr:nvPicPr>
        <xdr:cNvPr id="36" name="Picture 154">
          <a:extLst>
            <a:ext uri="{FF2B5EF4-FFF2-40B4-BE49-F238E27FC236}">
              <a16:creationId xmlns:a16="http://schemas.microsoft.com/office/drawing/2014/main" id="{0A69D3E3-7A6B-476B-B98E-DCADF9B62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112636364"/>
          <a:ext cx="660398" cy="789678"/>
        </a:xfrm>
        <a:prstGeom prst="rect">
          <a:avLst/>
        </a:prstGeom>
      </xdr:spPr>
    </xdr:pic>
    <xdr:clientData/>
  </xdr:twoCellAnchor>
  <xdr:twoCellAnchor>
    <xdr:from>
      <xdr:col>2</xdr:col>
      <xdr:colOff>30638</xdr:colOff>
      <xdr:row>155</xdr:row>
      <xdr:rowOff>27463</xdr:rowOff>
    </xdr:from>
    <xdr:to>
      <xdr:col>2</xdr:col>
      <xdr:colOff>1093867</xdr:colOff>
      <xdr:row>156</xdr:row>
      <xdr:rowOff>0</xdr:rowOff>
    </xdr:to>
    <xdr:pic>
      <xdr:nvPicPr>
        <xdr:cNvPr id="57" name="Picture 155">
          <a:extLst>
            <a:ext uri="{FF2B5EF4-FFF2-40B4-BE49-F238E27FC236}">
              <a16:creationId xmlns:a16="http://schemas.microsoft.com/office/drawing/2014/main" id="{44356B6A-45A3-48DA-971B-80E917E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3088" y="2818288"/>
          <a:ext cx="1063229" cy="696437"/>
        </a:xfrm>
        <a:prstGeom prst="rect">
          <a:avLst/>
        </a:prstGeom>
      </xdr:spPr>
    </xdr:pic>
    <xdr:clientData/>
  </xdr:twoCellAnchor>
  <xdr:twoCellAnchor>
    <xdr:from>
      <xdr:col>2</xdr:col>
      <xdr:colOff>95248</xdr:colOff>
      <xdr:row>155</xdr:row>
      <xdr:rowOff>708025</xdr:rowOff>
    </xdr:from>
    <xdr:to>
      <xdr:col>2</xdr:col>
      <xdr:colOff>1041398</xdr:colOff>
      <xdr:row>156</xdr:row>
      <xdr:rowOff>713581</xdr:rowOff>
    </xdr:to>
    <xdr:pic>
      <xdr:nvPicPr>
        <xdr:cNvPr id="58" name="Picture 158">
          <a:extLst>
            <a:ext uri="{FF2B5EF4-FFF2-40B4-BE49-F238E27FC236}">
              <a16:creationId xmlns:a16="http://schemas.microsoft.com/office/drawing/2014/main" id="{9EAEE23D-6853-42DE-90D5-F3B932968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8" y="3498850"/>
          <a:ext cx="946150" cy="729456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157</xdr:row>
      <xdr:rowOff>12587</xdr:rowOff>
    </xdr:from>
    <xdr:to>
      <xdr:col>2</xdr:col>
      <xdr:colOff>1096167</xdr:colOff>
      <xdr:row>157</xdr:row>
      <xdr:rowOff>714375</xdr:rowOff>
    </xdr:to>
    <xdr:pic>
      <xdr:nvPicPr>
        <xdr:cNvPr id="59" name="Picture 161">
          <a:extLst>
            <a:ext uri="{FF2B5EF4-FFF2-40B4-BE49-F238E27FC236}">
              <a16:creationId xmlns:a16="http://schemas.microsoft.com/office/drawing/2014/main" id="{D567581B-50A1-4245-8BE2-190D98EB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4251212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64310</xdr:colOff>
      <xdr:row>158</xdr:row>
      <xdr:rowOff>18204</xdr:rowOff>
    </xdr:from>
    <xdr:to>
      <xdr:col>2</xdr:col>
      <xdr:colOff>1055370</xdr:colOff>
      <xdr:row>158</xdr:row>
      <xdr:rowOff>677333</xdr:rowOff>
    </xdr:to>
    <xdr:pic>
      <xdr:nvPicPr>
        <xdr:cNvPr id="60" name="Picture 168">
          <a:extLst>
            <a:ext uri="{FF2B5EF4-FFF2-40B4-BE49-F238E27FC236}">
              <a16:creationId xmlns:a16="http://schemas.microsoft.com/office/drawing/2014/main" id="{5423AC19-BCE3-4E85-8BA4-663A6A97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760" y="107679279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1587</xdr:colOff>
      <xdr:row>159</xdr:row>
      <xdr:rowOff>0</xdr:rowOff>
    </xdr:from>
    <xdr:to>
      <xdr:col>2</xdr:col>
      <xdr:colOff>1055291</xdr:colOff>
      <xdr:row>159</xdr:row>
      <xdr:rowOff>702469</xdr:rowOff>
    </xdr:to>
    <xdr:pic>
      <xdr:nvPicPr>
        <xdr:cNvPr id="67" name="Picture 170">
          <a:extLst>
            <a:ext uri="{FF2B5EF4-FFF2-40B4-BE49-F238E27FC236}">
              <a16:creationId xmlns:a16="http://schemas.microsoft.com/office/drawing/2014/main" id="{2C5DB49B-8C4E-40A8-A875-AE48600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37" y="108384975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8731</xdr:colOff>
      <xdr:row>160</xdr:row>
      <xdr:rowOff>8732</xdr:rowOff>
    </xdr:from>
    <xdr:to>
      <xdr:col>2</xdr:col>
      <xdr:colOff>1064816</xdr:colOff>
      <xdr:row>161</xdr:row>
      <xdr:rowOff>9574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id="{AE7AA1EF-22F0-4A8C-9B89-251C4769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181" y="109117607"/>
          <a:ext cx="1056085" cy="724742"/>
        </a:xfrm>
        <a:prstGeom prst="rect">
          <a:avLst/>
        </a:prstGeom>
      </xdr:spPr>
    </xdr:pic>
    <xdr:clientData/>
  </xdr:twoCellAnchor>
  <xdr:twoCellAnchor>
    <xdr:from>
      <xdr:col>1</xdr:col>
      <xdr:colOff>174624</xdr:colOff>
      <xdr:row>161</xdr:row>
      <xdr:rowOff>0</xdr:rowOff>
    </xdr:from>
    <xdr:to>
      <xdr:col>2</xdr:col>
      <xdr:colOff>1098549</xdr:colOff>
      <xdr:row>161</xdr:row>
      <xdr:rowOff>722311</xdr:rowOff>
    </xdr:to>
    <xdr:pic>
      <xdr:nvPicPr>
        <xdr:cNvPr id="70" name="Picture 175">
          <a:extLst>
            <a:ext uri="{FF2B5EF4-FFF2-40B4-BE49-F238E27FC236}">
              <a16:creationId xmlns:a16="http://schemas.microsoft.com/office/drawing/2014/main" id="{9CABB148-01E5-4422-B4D0-8D192026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574" y="109832775"/>
          <a:ext cx="1114425" cy="722311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169</xdr:row>
      <xdr:rowOff>85725</xdr:rowOff>
    </xdr:from>
    <xdr:to>
      <xdr:col>2</xdr:col>
      <xdr:colOff>1085851</xdr:colOff>
      <xdr:row>169</xdr:row>
      <xdr:rowOff>647700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952DFD6D-0711-5C42-83B7-B36874AA2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2451" y="10506075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27667</xdr:colOff>
      <xdr:row>170</xdr:row>
      <xdr:rowOff>95251</xdr:rowOff>
    </xdr:from>
    <xdr:to>
      <xdr:col>2</xdr:col>
      <xdr:colOff>1096224</xdr:colOff>
      <xdr:row>170</xdr:row>
      <xdr:rowOff>638175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5BDB9A17-91FE-5CA6-2827-9FC6CA813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0117" y="105794176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67732</xdr:colOff>
      <xdr:row>111</xdr:row>
      <xdr:rowOff>67735</xdr:rowOff>
    </xdr:from>
    <xdr:to>
      <xdr:col>2</xdr:col>
      <xdr:colOff>948420</xdr:colOff>
      <xdr:row>112</xdr:row>
      <xdr:rowOff>1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520477A2-B3C3-474F-AB19-23AD48F6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99" y="67445468"/>
          <a:ext cx="880688" cy="660400"/>
        </a:xfrm>
        <a:prstGeom prst="rect">
          <a:avLst/>
        </a:prstGeom>
      </xdr:spPr>
    </xdr:pic>
    <xdr:clientData/>
  </xdr:twoCellAnchor>
  <xdr:twoCellAnchor>
    <xdr:from>
      <xdr:col>2</xdr:col>
      <xdr:colOff>101598</xdr:colOff>
      <xdr:row>112</xdr:row>
      <xdr:rowOff>101598</xdr:rowOff>
    </xdr:from>
    <xdr:to>
      <xdr:col>2</xdr:col>
      <xdr:colOff>914398</xdr:colOff>
      <xdr:row>112</xdr:row>
      <xdr:rowOff>711198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76242DC1-37EE-FC4E-8E17-45C8CE1A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465" y="68207465"/>
          <a:ext cx="812800" cy="609600"/>
        </a:xfrm>
        <a:prstGeom prst="rect">
          <a:avLst/>
        </a:prstGeom>
      </xdr:spPr>
    </xdr:pic>
    <xdr:clientData/>
  </xdr:twoCellAnchor>
  <xdr:twoCellAnchor>
    <xdr:from>
      <xdr:col>2</xdr:col>
      <xdr:colOff>101390</xdr:colOff>
      <xdr:row>171</xdr:row>
      <xdr:rowOff>73994</xdr:rowOff>
    </xdr:from>
    <xdr:to>
      <xdr:col>2</xdr:col>
      <xdr:colOff>1067010</xdr:colOff>
      <xdr:row>171</xdr:row>
      <xdr:rowOff>620613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EE002C5-4FE3-5A41-9536-1ACF3E8C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57" y="108548927"/>
          <a:ext cx="965620" cy="543444"/>
        </a:xfrm>
        <a:prstGeom prst="rect">
          <a:avLst/>
        </a:prstGeom>
      </xdr:spPr>
    </xdr:pic>
    <xdr:clientData/>
  </xdr:twoCellAnchor>
  <xdr:twoCellAnchor>
    <xdr:from>
      <xdr:col>1</xdr:col>
      <xdr:colOff>122462</xdr:colOff>
      <xdr:row>15</xdr:row>
      <xdr:rowOff>178711</xdr:rowOff>
    </xdr:from>
    <xdr:to>
      <xdr:col>2</xdr:col>
      <xdr:colOff>973168</xdr:colOff>
      <xdr:row>16</xdr:row>
      <xdr:rowOff>317501</xdr:rowOff>
    </xdr:to>
    <xdr:pic>
      <xdr:nvPicPr>
        <xdr:cNvPr id="71" name="Slika 70">
          <a:extLst>
            <a:ext uri="{FF2B5EF4-FFF2-40B4-BE49-F238E27FC236}">
              <a16:creationId xmlns:a16="http://schemas.microsoft.com/office/drawing/2014/main" id="{466B8EB7-5252-4364-9D96-4FD1739031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062" y="4242711"/>
          <a:ext cx="1041206" cy="595990"/>
        </a:xfrm>
        <a:prstGeom prst="rect">
          <a:avLst/>
        </a:prstGeom>
      </xdr:spPr>
    </xdr:pic>
    <xdr:clientData/>
  </xdr:twoCellAnchor>
  <xdr:twoCellAnchor>
    <xdr:from>
      <xdr:col>2</xdr:col>
      <xdr:colOff>139701</xdr:colOff>
      <xdr:row>12</xdr:row>
      <xdr:rowOff>12700</xdr:rowOff>
    </xdr:from>
    <xdr:to>
      <xdr:col>2</xdr:col>
      <xdr:colOff>1097227</xdr:colOff>
      <xdr:row>13</xdr:row>
      <xdr:rowOff>88900</xdr:rowOff>
    </xdr:to>
    <xdr:pic>
      <xdr:nvPicPr>
        <xdr:cNvPr id="95" name="Slika 94">
          <a:extLst>
            <a:ext uri="{FF2B5EF4-FFF2-40B4-BE49-F238E27FC236}">
              <a16:creationId xmlns:a16="http://schemas.microsoft.com/office/drawing/2014/main" id="{D809572F-6197-569B-31EB-CE8BF3DA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717800"/>
          <a:ext cx="957526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139700</xdr:colOff>
      <xdr:row>12</xdr:row>
      <xdr:rowOff>438151</xdr:rowOff>
    </xdr:from>
    <xdr:to>
      <xdr:col>2</xdr:col>
      <xdr:colOff>1054100</xdr:colOff>
      <xdr:row>13</xdr:row>
      <xdr:rowOff>381001</xdr:rowOff>
    </xdr:to>
    <xdr:pic>
      <xdr:nvPicPr>
        <xdr:cNvPr id="96" name="Slika 95">
          <a:extLst>
            <a:ext uri="{FF2B5EF4-FFF2-40B4-BE49-F238E27FC236}">
              <a16:creationId xmlns:a16="http://schemas.microsoft.com/office/drawing/2014/main" id="{848030AC-6F68-DEAF-885F-8D561CBE2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143251"/>
          <a:ext cx="914400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2</xdr:row>
      <xdr:rowOff>0</xdr:rowOff>
    </xdr:from>
    <xdr:to>
      <xdr:col>7</xdr:col>
      <xdr:colOff>367278</xdr:colOff>
      <xdr:row>6</xdr:row>
      <xdr:rowOff>106872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12FD5C9D-24B5-4D8F-BB03-62D65171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917031" y="416719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0</xdr:row>
      <xdr:rowOff>47625</xdr:rowOff>
    </xdr:from>
    <xdr:to>
      <xdr:col>18</xdr:col>
      <xdr:colOff>555899</xdr:colOff>
      <xdr:row>6</xdr:row>
      <xdr:rowOff>104321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13F584-386B-6643-AB6A-C9F38FA46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0620375" y="47625"/>
          <a:ext cx="3778524" cy="12155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30</xdr:row>
      <xdr:rowOff>15875</xdr:rowOff>
    </xdr:from>
    <xdr:to>
      <xdr:col>2</xdr:col>
      <xdr:colOff>1069975</xdr:colOff>
      <xdr:row>30</xdr:row>
      <xdr:rowOff>701675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6A399A04-AB2A-457E-BF48-D4F35679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4163675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32</xdr:row>
      <xdr:rowOff>20138</xdr:rowOff>
    </xdr:from>
    <xdr:to>
      <xdr:col>2</xdr:col>
      <xdr:colOff>1101273</xdr:colOff>
      <xdr:row>32</xdr:row>
      <xdr:rowOff>711381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F8F49A0-49AE-4469-8F99-9082379E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630" y="15684681"/>
          <a:ext cx="1028700" cy="691243"/>
        </a:xfrm>
        <a:prstGeom prst="rect">
          <a:avLst/>
        </a:prstGeom>
      </xdr:spPr>
    </xdr:pic>
    <xdr:clientData/>
  </xdr:twoCellAnchor>
  <xdr:twoCellAnchor>
    <xdr:from>
      <xdr:col>2</xdr:col>
      <xdr:colOff>36014</xdr:colOff>
      <xdr:row>31</xdr:row>
      <xdr:rowOff>38190</xdr:rowOff>
    </xdr:from>
    <xdr:to>
      <xdr:col>2</xdr:col>
      <xdr:colOff>1080907</xdr:colOff>
      <xdr:row>32</xdr:row>
      <xdr:rowOff>5805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8BF12C39-26FE-4D6A-B1DF-8F222DDD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71" y="14973390"/>
          <a:ext cx="1044893" cy="696958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32</xdr:row>
      <xdr:rowOff>685801</xdr:rowOff>
    </xdr:from>
    <xdr:to>
      <xdr:col>2</xdr:col>
      <xdr:colOff>1089025</xdr:colOff>
      <xdr:row>33</xdr:row>
      <xdr:rowOff>647701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5471EA53-8601-4928-8764-3851CF941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6281401"/>
          <a:ext cx="1028700" cy="6858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34</xdr:row>
      <xdr:rowOff>3176</xdr:rowOff>
    </xdr:from>
    <xdr:to>
      <xdr:col>3</xdr:col>
      <xdr:colOff>15874</xdr:colOff>
      <xdr:row>35</xdr:row>
      <xdr:rowOff>3175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F2AF15C7-94DF-4849-9D14-9AF7925D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17046576"/>
          <a:ext cx="1085849" cy="723899"/>
        </a:xfrm>
        <a:prstGeom prst="rect">
          <a:avLst/>
        </a:prstGeom>
      </xdr:spPr>
    </xdr:pic>
    <xdr:clientData/>
  </xdr:twoCellAnchor>
  <xdr:twoCellAnchor>
    <xdr:from>
      <xdr:col>2</xdr:col>
      <xdr:colOff>3176</xdr:colOff>
      <xdr:row>34</xdr:row>
      <xdr:rowOff>711200</xdr:rowOff>
    </xdr:from>
    <xdr:to>
      <xdr:col>2</xdr:col>
      <xdr:colOff>1103314</xdr:colOff>
      <xdr:row>35</xdr:row>
      <xdr:rowOff>720725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38CB20A1-0D04-4079-9E3B-B7F6C67E0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7754600"/>
          <a:ext cx="1100138" cy="73342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37</xdr:row>
      <xdr:rowOff>66676</xdr:rowOff>
    </xdr:from>
    <xdr:to>
      <xdr:col>2</xdr:col>
      <xdr:colOff>1089024</xdr:colOff>
      <xdr:row>38</xdr:row>
      <xdr:rowOff>28575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19416C5-010D-4AFA-9222-5ECE61AB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19281776"/>
          <a:ext cx="1028699" cy="685799"/>
        </a:xfrm>
        <a:prstGeom prst="rect">
          <a:avLst/>
        </a:prstGeom>
      </xdr:spPr>
    </xdr:pic>
    <xdr:clientData/>
  </xdr:twoCellAnchor>
  <xdr:twoCellAnchor>
    <xdr:from>
      <xdr:col>2</xdr:col>
      <xdr:colOff>44450</xdr:colOff>
      <xdr:row>36</xdr:row>
      <xdr:rowOff>88900</xdr:rowOff>
    </xdr:from>
    <xdr:to>
      <xdr:col>2</xdr:col>
      <xdr:colOff>1063625</xdr:colOff>
      <xdr:row>37</xdr:row>
      <xdr:rowOff>44450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C0A0E651-D6DF-4C21-BE43-B6AB6BDF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8580100"/>
          <a:ext cx="1019175" cy="6794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38</xdr:row>
      <xdr:rowOff>12700</xdr:rowOff>
    </xdr:from>
    <xdr:to>
      <xdr:col>3</xdr:col>
      <xdr:colOff>12700</xdr:colOff>
      <xdr:row>39</xdr:row>
      <xdr:rowOff>12700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7F65052E-A571-4735-8101-2A92F209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9951700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34925</xdr:colOff>
      <xdr:row>38</xdr:row>
      <xdr:rowOff>682625</xdr:rowOff>
    </xdr:from>
    <xdr:to>
      <xdr:col>3</xdr:col>
      <xdr:colOff>1588</xdr:colOff>
      <xdr:row>39</xdr:row>
      <xdr:rowOff>673100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3948E55D-F3BB-497D-BD76-C52236935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725" y="20621625"/>
          <a:ext cx="1071563" cy="714375"/>
        </a:xfrm>
        <a:prstGeom prst="rect">
          <a:avLst/>
        </a:prstGeom>
      </xdr:spPr>
    </xdr:pic>
    <xdr:clientData/>
  </xdr:twoCellAnchor>
  <xdr:twoCellAnchor>
    <xdr:from>
      <xdr:col>2</xdr:col>
      <xdr:colOff>60325</xdr:colOff>
      <xdr:row>39</xdr:row>
      <xdr:rowOff>720726</xdr:rowOff>
    </xdr:from>
    <xdr:to>
      <xdr:col>3</xdr:col>
      <xdr:colOff>41275</xdr:colOff>
      <xdr:row>40</xdr:row>
      <xdr:rowOff>720726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B5B3D4F-92F5-4A91-B7AA-E5F2C43AF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1383626"/>
          <a:ext cx="10858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</xdr:colOff>
      <xdr:row>41</xdr:row>
      <xdr:rowOff>12700</xdr:rowOff>
    </xdr:from>
    <xdr:to>
      <xdr:col>2</xdr:col>
      <xdr:colOff>1100138</xdr:colOff>
      <xdr:row>41</xdr:row>
      <xdr:rowOff>720090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F2AB9050-D325-41EC-A745-5910287D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22123400"/>
          <a:ext cx="1077278" cy="706755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42</xdr:row>
      <xdr:rowOff>12700</xdr:rowOff>
    </xdr:from>
    <xdr:to>
      <xdr:col>3</xdr:col>
      <xdr:colOff>3810</xdr:colOff>
      <xdr:row>42</xdr:row>
      <xdr:rowOff>720725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8FC20BB8-AEFB-44A3-9B2A-2EA80D77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22847300"/>
          <a:ext cx="1066800" cy="701040"/>
        </a:xfrm>
        <a:prstGeom prst="rect">
          <a:avLst/>
        </a:prstGeom>
      </xdr:spPr>
    </xdr:pic>
    <xdr:clientData/>
  </xdr:twoCellAnchor>
  <xdr:twoCellAnchor>
    <xdr:from>
      <xdr:col>1</xdr:col>
      <xdr:colOff>187326</xdr:colOff>
      <xdr:row>45</xdr:row>
      <xdr:rowOff>25400</xdr:rowOff>
    </xdr:from>
    <xdr:to>
      <xdr:col>2</xdr:col>
      <xdr:colOff>1074104</xdr:colOff>
      <xdr:row>46</xdr:row>
      <xdr:rowOff>8255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5327995B-686C-4611-BD85-939318177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6" y="25031700"/>
          <a:ext cx="1077278" cy="706755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46</xdr:row>
      <xdr:rowOff>1</xdr:rowOff>
    </xdr:from>
    <xdr:to>
      <xdr:col>2</xdr:col>
      <xdr:colOff>1096646</xdr:colOff>
      <xdr:row>46</xdr:row>
      <xdr:rowOff>685801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5BDB8B95-F19F-4F8E-B0B5-ABD3081A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25730201"/>
          <a:ext cx="1017270" cy="685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701675</xdr:rowOff>
    </xdr:from>
    <xdr:to>
      <xdr:col>2</xdr:col>
      <xdr:colOff>1082993</xdr:colOff>
      <xdr:row>47</xdr:row>
      <xdr:rowOff>694055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4CA3FDD-6689-4D98-9206-94622480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26431875"/>
          <a:ext cx="1082993" cy="71628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47</xdr:row>
      <xdr:rowOff>717550</xdr:rowOff>
    </xdr:from>
    <xdr:to>
      <xdr:col>3</xdr:col>
      <xdr:colOff>2540</xdr:colOff>
      <xdr:row>48</xdr:row>
      <xdr:rowOff>717550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71D0A390-DA12-4681-ABC9-AC72691B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27171650"/>
          <a:ext cx="1082040" cy="723900"/>
        </a:xfrm>
        <a:prstGeom prst="rect">
          <a:avLst/>
        </a:prstGeom>
      </xdr:spPr>
    </xdr:pic>
    <xdr:clientData/>
  </xdr:twoCellAnchor>
  <xdr:twoCellAnchor>
    <xdr:from>
      <xdr:col>2</xdr:col>
      <xdr:colOff>22226</xdr:colOff>
      <xdr:row>48</xdr:row>
      <xdr:rowOff>704850</xdr:rowOff>
    </xdr:from>
    <xdr:to>
      <xdr:col>2</xdr:col>
      <xdr:colOff>1096646</xdr:colOff>
      <xdr:row>49</xdr:row>
      <xdr:rowOff>704850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8C4DDAC7-E5D9-4FE3-B08A-717977634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6" y="27882850"/>
          <a:ext cx="1074420" cy="7239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42</xdr:row>
      <xdr:rowOff>647701</xdr:rowOff>
    </xdr:from>
    <xdr:to>
      <xdr:col>2</xdr:col>
      <xdr:colOff>1089025</xdr:colOff>
      <xdr:row>43</xdr:row>
      <xdr:rowOff>628651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70F2BAB2-F5BE-4AEA-BF0B-75C802775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23482301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44</xdr:row>
      <xdr:rowOff>25400</xdr:rowOff>
    </xdr:from>
    <xdr:to>
      <xdr:col>2</xdr:col>
      <xdr:colOff>1052513</xdr:colOff>
      <xdr:row>45</xdr:row>
      <xdr:rowOff>15875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E73492E2-4A6F-4897-A116-2C6E93B54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750" y="24307800"/>
          <a:ext cx="107156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1</xdr:row>
      <xdr:rowOff>152400</xdr:rowOff>
    </xdr:from>
    <xdr:to>
      <xdr:col>3</xdr:col>
      <xdr:colOff>644559</xdr:colOff>
      <xdr:row>6</xdr:row>
      <xdr:rowOff>1270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0C513CC3-BE95-455C-925B-8FA0B6639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8760" y="350520"/>
          <a:ext cx="777909" cy="9296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22225</xdr:rowOff>
    </xdr:from>
    <xdr:to>
      <xdr:col>2</xdr:col>
      <xdr:colOff>1063229</xdr:colOff>
      <xdr:row>16</xdr:row>
      <xdr:rowOff>710998</xdr:rowOff>
    </xdr:to>
    <xdr:pic>
      <xdr:nvPicPr>
        <xdr:cNvPr id="48" name="Picture 155">
          <a:extLst>
            <a:ext uri="{FF2B5EF4-FFF2-40B4-BE49-F238E27FC236}">
              <a16:creationId xmlns:a16="http://schemas.microsoft.com/office/drawing/2014/main" id="{D3084EB1-ADCE-8D43-B399-5B32E739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182" y="4594225"/>
          <a:ext cx="1063229" cy="688773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17</xdr:row>
      <xdr:rowOff>38100</xdr:rowOff>
    </xdr:from>
    <xdr:to>
      <xdr:col>2</xdr:col>
      <xdr:colOff>1009650</xdr:colOff>
      <xdr:row>18</xdr:row>
      <xdr:rowOff>12700</xdr:rowOff>
    </xdr:to>
    <xdr:pic>
      <xdr:nvPicPr>
        <xdr:cNvPr id="49" name="Picture 158">
          <a:extLst>
            <a:ext uri="{FF2B5EF4-FFF2-40B4-BE49-F238E27FC236}">
              <a16:creationId xmlns:a16="http://schemas.microsoft.com/office/drawing/2014/main" id="{B6748505-02D5-3C4E-96D2-7E619EFAB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300" y="5105400"/>
          <a:ext cx="94615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18</xdr:row>
      <xdr:rowOff>38100</xdr:rowOff>
    </xdr:from>
    <xdr:to>
      <xdr:col>2</xdr:col>
      <xdr:colOff>1085850</xdr:colOff>
      <xdr:row>19</xdr:row>
      <xdr:rowOff>15988</xdr:rowOff>
    </xdr:to>
    <xdr:pic>
      <xdr:nvPicPr>
        <xdr:cNvPr id="50" name="Picture 161">
          <a:extLst>
            <a:ext uri="{FF2B5EF4-FFF2-40B4-BE49-F238E27FC236}">
              <a16:creationId xmlns:a16="http://schemas.microsoft.com/office/drawing/2014/main" id="{B71C2CDB-4D41-F64E-BEC5-8AE4EA20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5829300"/>
          <a:ext cx="1060450" cy="701788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18</xdr:row>
      <xdr:rowOff>698500</xdr:rowOff>
    </xdr:from>
    <xdr:to>
      <xdr:col>2</xdr:col>
      <xdr:colOff>1054560</xdr:colOff>
      <xdr:row>19</xdr:row>
      <xdr:rowOff>633729</xdr:rowOff>
    </xdr:to>
    <xdr:pic>
      <xdr:nvPicPr>
        <xdr:cNvPr id="51" name="Picture 168">
          <a:extLst>
            <a:ext uri="{FF2B5EF4-FFF2-40B4-BE49-F238E27FC236}">
              <a16:creationId xmlns:a16="http://schemas.microsoft.com/office/drawing/2014/main" id="{18E29BEB-7E33-C943-A486-167D9DAF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6489700"/>
          <a:ext cx="991060" cy="659129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20</xdr:row>
      <xdr:rowOff>12700</xdr:rowOff>
    </xdr:from>
    <xdr:to>
      <xdr:col>3</xdr:col>
      <xdr:colOff>12304</xdr:colOff>
      <xdr:row>20</xdr:row>
      <xdr:rowOff>715169</xdr:rowOff>
    </xdr:to>
    <xdr:pic>
      <xdr:nvPicPr>
        <xdr:cNvPr id="52" name="Picture 170">
          <a:extLst>
            <a:ext uri="{FF2B5EF4-FFF2-40B4-BE49-F238E27FC236}">
              <a16:creationId xmlns:a16="http://schemas.microsoft.com/office/drawing/2014/main" id="{DA36ED04-A2C6-294A-9EB0-5D36FB37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7251700"/>
          <a:ext cx="1053704" cy="702469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21</xdr:row>
      <xdr:rowOff>0</xdr:rowOff>
    </xdr:from>
    <xdr:to>
      <xdr:col>3</xdr:col>
      <xdr:colOff>1985</xdr:colOff>
      <xdr:row>21</xdr:row>
      <xdr:rowOff>723429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id="{4403EC6A-C567-3543-8F2C-76ED8F6A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7962900"/>
          <a:ext cx="1056085" cy="723429"/>
        </a:xfrm>
        <a:prstGeom prst="rect">
          <a:avLst/>
        </a:prstGeom>
      </xdr:spPr>
    </xdr:pic>
    <xdr:clientData/>
  </xdr:twoCellAnchor>
  <xdr:twoCellAnchor>
    <xdr:from>
      <xdr:col>1</xdr:col>
      <xdr:colOff>165100</xdr:colOff>
      <xdr:row>22</xdr:row>
      <xdr:rowOff>0</xdr:rowOff>
    </xdr:from>
    <xdr:to>
      <xdr:col>2</xdr:col>
      <xdr:colOff>1089244</xdr:colOff>
      <xdr:row>22</xdr:row>
      <xdr:rowOff>722311</xdr:rowOff>
    </xdr:to>
    <xdr:pic>
      <xdr:nvPicPr>
        <xdr:cNvPr id="54" name="Picture 175">
          <a:extLst>
            <a:ext uri="{FF2B5EF4-FFF2-40B4-BE49-F238E27FC236}">
              <a16:creationId xmlns:a16="http://schemas.microsoft.com/office/drawing/2014/main" id="{634E8438-3949-FF47-9F1F-A9861225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8686800"/>
          <a:ext cx="1114644" cy="72231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0</xdr:rowOff>
    </xdr:from>
    <xdr:to>
      <xdr:col>2</xdr:col>
      <xdr:colOff>1097753</xdr:colOff>
      <xdr:row>23</xdr:row>
      <xdr:rowOff>711200</xdr:rowOff>
    </xdr:to>
    <xdr:pic>
      <xdr:nvPicPr>
        <xdr:cNvPr id="55" name="Picture 141">
          <a:extLst>
            <a:ext uri="{FF2B5EF4-FFF2-40B4-BE49-F238E27FC236}">
              <a16:creationId xmlns:a16="http://schemas.microsoft.com/office/drawing/2014/main" id="{91D084A3-FC38-7E46-A937-5956D33A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200" y="9410700"/>
          <a:ext cx="1072353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24</xdr:row>
      <xdr:rowOff>12700</xdr:rowOff>
    </xdr:from>
    <xdr:to>
      <xdr:col>3</xdr:col>
      <xdr:colOff>13855</xdr:colOff>
      <xdr:row>24</xdr:row>
      <xdr:rowOff>715441</xdr:rowOff>
    </xdr:to>
    <xdr:pic>
      <xdr:nvPicPr>
        <xdr:cNvPr id="56" name="Picture 142">
          <a:extLst>
            <a:ext uri="{FF2B5EF4-FFF2-40B4-BE49-F238E27FC236}">
              <a16:creationId xmlns:a16="http://schemas.microsoft.com/office/drawing/2014/main" id="{62B3E742-6C62-CE44-BAA4-1024E8F70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10147300"/>
          <a:ext cx="1080655" cy="702741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25</xdr:row>
      <xdr:rowOff>0</xdr:rowOff>
    </xdr:from>
    <xdr:to>
      <xdr:col>2</xdr:col>
      <xdr:colOff>1096735</xdr:colOff>
      <xdr:row>25</xdr:row>
      <xdr:rowOff>701523</xdr:rowOff>
    </xdr:to>
    <xdr:pic>
      <xdr:nvPicPr>
        <xdr:cNvPr id="57" name="Picture 136">
          <a:extLst>
            <a:ext uri="{FF2B5EF4-FFF2-40B4-BE49-F238E27FC236}">
              <a16:creationId xmlns:a16="http://schemas.microsoft.com/office/drawing/2014/main" id="{7009B6C1-9493-9E47-9744-9C6B261B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0" y="10858500"/>
          <a:ext cx="1058635" cy="701523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26</xdr:row>
      <xdr:rowOff>76200</xdr:rowOff>
    </xdr:from>
    <xdr:to>
      <xdr:col>2</xdr:col>
      <xdr:colOff>1073150</xdr:colOff>
      <xdr:row>26</xdr:row>
      <xdr:rowOff>638175</xdr:rowOff>
    </xdr:to>
    <xdr:pic>
      <xdr:nvPicPr>
        <xdr:cNvPr id="58" name="Slika 89">
          <a:extLst>
            <a:ext uri="{FF2B5EF4-FFF2-40B4-BE49-F238E27FC236}">
              <a16:creationId xmlns:a16="http://schemas.microsoft.com/office/drawing/2014/main" id="{5F1789C7-0837-A541-A642-70D0C2C11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100" y="11658600"/>
          <a:ext cx="1085850" cy="56197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27</xdr:row>
      <xdr:rowOff>101600</xdr:rowOff>
    </xdr:from>
    <xdr:to>
      <xdr:col>2</xdr:col>
      <xdr:colOff>1093957</xdr:colOff>
      <xdr:row>27</xdr:row>
      <xdr:rowOff>644524</xdr:rowOff>
    </xdr:to>
    <xdr:pic>
      <xdr:nvPicPr>
        <xdr:cNvPr id="59" name="Slika 93">
          <a:extLst>
            <a:ext uri="{FF2B5EF4-FFF2-40B4-BE49-F238E27FC236}">
              <a16:creationId xmlns:a16="http://schemas.microsoft.com/office/drawing/2014/main" id="{42D5EB5A-6E45-D844-B469-7A78B7ECB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4200" y="12407900"/>
          <a:ext cx="1068557" cy="542924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</xdr:row>
      <xdr:rowOff>107951</xdr:rowOff>
    </xdr:from>
    <xdr:to>
      <xdr:col>2</xdr:col>
      <xdr:colOff>1090936</xdr:colOff>
      <xdr:row>28</xdr:row>
      <xdr:rowOff>711201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0FCDDE1-4F9B-3D4C-8D3A-7913B9C06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50" y="13138151"/>
          <a:ext cx="1071886" cy="603250"/>
        </a:xfrm>
        <a:prstGeom prst="rect">
          <a:avLst/>
        </a:prstGeom>
      </xdr:spPr>
    </xdr:pic>
    <xdr:clientData/>
  </xdr:twoCellAnchor>
  <xdr:twoCellAnchor>
    <xdr:from>
      <xdr:col>2</xdr:col>
      <xdr:colOff>122382</xdr:colOff>
      <xdr:row>13</xdr:row>
      <xdr:rowOff>428337</xdr:rowOff>
    </xdr:from>
    <xdr:to>
      <xdr:col>2</xdr:col>
      <xdr:colOff>1091045</xdr:colOff>
      <xdr:row>15</xdr:row>
      <xdr:rowOff>5031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53E69D8A-4FC3-F6FB-6A52-8606255E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564" y="3684155"/>
          <a:ext cx="968663" cy="44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241300</xdr:colOff>
      <xdr:row>13</xdr:row>
      <xdr:rowOff>60459</xdr:rowOff>
    </xdr:from>
    <xdr:to>
      <xdr:col>2</xdr:col>
      <xdr:colOff>990600</xdr:colOff>
      <xdr:row>14</xdr:row>
      <xdr:rowOff>53944</xdr:rowOff>
    </xdr:to>
    <xdr:pic>
      <xdr:nvPicPr>
        <xdr:cNvPr id="37" name="Slika 36">
          <a:extLst>
            <a:ext uri="{FF2B5EF4-FFF2-40B4-BE49-F238E27FC236}">
              <a16:creationId xmlns:a16="http://schemas.microsoft.com/office/drawing/2014/main" id="{50D4A245-1EFC-F6B1-6AF6-52027A53D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82" y="3316277"/>
          <a:ext cx="749300" cy="42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190499</xdr:colOff>
      <xdr:row>1</xdr:row>
      <xdr:rowOff>217714</xdr:rowOff>
    </xdr:from>
    <xdr:to>
      <xdr:col>7</xdr:col>
      <xdr:colOff>491035</xdr:colOff>
      <xdr:row>5</xdr:row>
      <xdr:rowOff>118165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5581373-ED63-4AFB-A4AA-66F0231F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007178" y="408214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16</xdr:col>
      <xdr:colOff>417285</xdr:colOff>
      <xdr:row>0</xdr:row>
      <xdr:rowOff>0</xdr:rowOff>
    </xdr:from>
    <xdr:to>
      <xdr:col>21</xdr:col>
      <xdr:colOff>22952</xdr:colOff>
      <xdr:row>5</xdr:row>
      <xdr:rowOff>72571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26F518A5-BCAD-524E-B365-5FBF0FB1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482285" y="0"/>
          <a:ext cx="3778524" cy="1215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50471</xdr:colOff>
      <xdr:row>8</xdr:row>
      <xdr:rowOff>44963</xdr:rowOff>
    </xdr:from>
    <xdr:to>
      <xdr:col>1</xdr:col>
      <xdr:colOff>1274482</xdr:colOff>
      <xdr:row>8</xdr:row>
      <xdr:rowOff>818635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860CD3-FE7C-D148-8943-FDEB1629E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560" y="2539606"/>
          <a:ext cx="1233536" cy="78319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</xdr:row>
      <xdr:rowOff>12700</xdr:rowOff>
    </xdr:from>
    <xdr:to>
      <xdr:col>26</xdr:col>
      <xdr:colOff>2501</xdr:colOff>
      <xdr:row>7</xdr:row>
      <xdr:rowOff>1539842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62E20BE-3B1D-1E4F-BD6C-F47AD4BF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6700" y="1663700"/>
          <a:ext cx="2694900" cy="1523332"/>
        </a:xfrm>
        <a:prstGeom prst="rect">
          <a:avLst/>
        </a:prstGeom>
      </xdr:spPr>
    </xdr:pic>
    <xdr:clientData/>
  </xdr:twoCellAnchor>
  <xdr:twoCellAnchor editAs="oneCell">
    <xdr:from>
      <xdr:col>18</xdr:col>
      <xdr:colOff>12700</xdr:colOff>
      <xdr:row>7</xdr:row>
      <xdr:rowOff>12699</xdr:rowOff>
    </xdr:from>
    <xdr:to>
      <xdr:col>21</xdr:col>
      <xdr:colOff>647700</xdr:colOff>
      <xdr:row>7</xdr:row>
      <xdr:rowOff>1504949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C37E90-9146-5D49-A0FD-AD5354AF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200" y="1866899"/>
          <a:ext cx="2654300" cy="1501775"/>
        </a:xfrm>
        <a:prstGeom prst="rect">
          <a:avLst/>
        </a:prstGeom>
      </xdr:spPr>
    </xdr:pic>
    <xdr:clientData/>
  </xdr:twoCellAnchor>
  <xdr:twoCellAnchor editAs="oneCell">
    <xdr:from>
      <xdr:col>13</xdr:col>
      <xdr:colOff>673099</xdr:colOff>
      <xdr:row>7</xdr:row>
      <xdr:rowOff>12700</xdr:rowOff>
    </xdr:from>
    <xdr:to>
      <xdr:col>17</xdr:col>
      <xdr:colOff>438061</xdr:colOff>
      <xdr:row>8</xdr:row>
      <xdr:rowOff>635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7A76D25-BF0E-774B-856F-136659C2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01899" y="1663700"/>
          <a:ext cx="2693581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12699</xdr:rowOff>
    </xdr:from>
    <xdr:to>
      <xdr:col>13</xdr:col>
      <xdr:colOff>647701</xdr:colOff>
      <xdr:row>7</xdr:row>
      <xdr:rowOff>1521660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BC559D6-F468-3A4E-B51D-F07572C3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1866899"/>
          <a:ext cx="2667000" cy="1508961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13</xdr:row>
      <xdr:rowOff>38101</xdr:rowOff>
    </xdr:from>
    <xdr:to>
      <xdr:col>1</xdr:col>
      <xdr:colOff>1275316</xdr:colOff>
      <xdr:row>13</xdr:row>
      <xdr:rowOff>842773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152458-308A-D340-87AB-1709022F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8" y="5128261"/>
          <a:ext cx="1199118" cy="804672"/>
        </a:xfrm>
        <a:prstGeom prst="rect">
          <a:avLst/>
        </a:prstGeom>
      </xdr:spPr>
    </xdr:pic>
    <xdr:clientData/>
  </xdr:twoCellAnchor>
  <xdr:twoCellAnchor>
    <xdr:from>
      <xdr:col>1</xdr:col>
      <xdr:colOff>76198</xdr:colOff>
      <xdr:row>18</xdr:row>
      <xdr:rowOff>51192</xdr:rowOff>
    </xdr:from>
    <xdr:to>
      <xdr:col>1</xdr:col>
      <xdr:colOff>1270000</xdr:colOff>
      <xdr:row>18</xdr:row>
      <xdr:rowOff>852296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09BBC8E-D585-F349-B609-B9014F4CB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48" y="7061592"/>
          <a:ext cx="1193802" cy="801104"/>
        </a:xfrm>
        <a:prstGeom prst="rect">
          <a:avLst/>
        </a:prstGeom>
      </xdr:spPr>
    </xdr:pic>
    <xdr:clientData/>
  </xdr:twoCellAnchor>
  <xdr:twoCellAnchor>
    <xdr:from>
      <xdr:col>1</xdr:col>
      <xdr:colOff>127397</xdr:colOff>
      <xdr:row>22</xdr:row>
      <xdr:rowOff>64911</xdr:rowOff>
    </xdr:from>
    <xdr:to>
      <xdr:col>1</xdr:col>
      <xdr:colOff>1287638</xdr:colOff>
      <xdr:row>22</xdr:row>
      <xdr:rowOff>996157</xdr:rowOff>
    </xdr:to>
    <xdr:pic>
      <xdr:nvPicPr>
        <xdr:cNvPr id="8" name="Picture 90">
          <a:extLst>
            <a:ext uri="{FF2B5EF4-FFF2-40B4-BE49-F238E27FC236}">
              <a16:creationId xmlns:a16="http://schemas.microsoft.com/office/drawing/2014/main" id="{A7DD3977-CD6D-412E-B516-49B16B2F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437" y="9544191"/>
          <a:ext cx="1160241" cy="931246"/>
        </a:xfrm>
        <a:prstGeom prst="rect">
          <a:avLst/>
        </a:prstGeom>
      </xdr:spPr>
    </xdr:pic>
    <xdr:clientData/>
  </xdr:twoCellAnchor>
  <xdr:twoCellAnchor>
    <xdr:from>
      <xdr:col>1</xdr:col>
      <xdr:colOff>82550</xdr:colOff>
      <xdr:row>23</xdr:row>
      <xdr:rowOff>46790</xdr:rowOff>
    </xdr:from>
    <xdr:to>
      <xdr:col>1</xdr:col>
      <xdr:colOff>1363436</xdr:colOff>
      <xdr:row>23</xdr:row>
      <xdr:rowOff>990600</xdr:rowOff>
    </xdr:to>
    <xdr:pic>
      <xdr:nvPicPr>
        <xdr:cNvPr id="10" name="Picture 92">
          <a:extLst>
            <a:ext uri="{FF2B5EF4-FFF2-40B4-BE49-F238E27FC236}">
              <a16:creationId xmlns:a16="http://schemas.microsoft.com/office/drawing/2014/main" id="{C1A594A6-3D00-464C-A4C6-F7472E56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90" y="10539530"/>
          <a:ext cx="1280886" cy="943810"/>
        </a:xfrm>
        <a:prstGeom prst="rect">
          <a:avLst/>
        </a:prstGeom>
      </xdr:spPr>
    </xdr:pic>
    <xdr:clientData/>
  </xdr:twoCellAnchor>
  <xdr:twoCellAnchor editAs="oneCell">
    <xdr:from>
      <xdr:col>1</xdr:col>
      <xdr:colOff>106998</xdr:colOff>
      <xdr:row>24</xdr:row>
      <xdr:rowOff>82023</xdr:rowOff>
    </xdr:from>
    <xdr:to>
      <xdr:col>1</xdr:col>
      <xdr:colOff>1277620</xdr:colOff>
      <xdr:row>24</xdr:row>
      <xdr:rowOff>971005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26EB20DD-CE2A-4B27-A726-CB95240F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831" y="15269106"/>
          <a:ext cx="1161097" cy="88517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0</xdr:row>
      <xdr:rowOff>168088</xdr:rowOff>
    </xdr:from>
    <xdr:to>
      <xdr:col>2</xdr:col>
      <xdr:colOff>551868</xdr:colOff>
      <xdr:row>4</xdr:row>
      <xdr:rowOff>170801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E039D6-1082-4FE7-92AE-ACCEFA82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0" y="168088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18</xdr:col>
      <xdr:colOff>451138</xdr:colOff>
      <xdr:row>0</xdr:row>
      <xdr:rowOff>1</xdr:rowOff>
    </xdr:from>
    <xdr:to>
      <xdr:col>23</xdr:col>
      <xdr:colOff>461583</xdr:colOff>
      <xdr:row>4</xdr:row>
      <xdr:rowOff>224119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B32D0019-315B-5742-AE12-7D3E380C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11844" y="1"/>
          <a:ext cx="3297504" cy="1060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182569</xdr:colOff>
      <xdr:row>21</xdr:row>
      <xdr:rowOff>37110</xdr:rowOff>
    </xdr:from>
    <xdr:to>
      <xdr:col>1</xdr:col>
      <xdr:colOff>1414468</xdr:colOff>
      <xdr:row>22</xdr:row>
      <xdr:rowOff>44671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212" y="11058896"/>
          <a:ext cx="1231899" cy="102809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13</xdr:row>
      <xdr:rowOff>1016797</xdr:rowOff>
    </xdr:from>
    <xdr:to>
      <xdr:col>1</xdr:col>
      <xdr:colOff>1321576</xdr:colOff>
      <xdr:row>15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925BA05-20C2-6CF9-3C75-33CE1CFAD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6928" y="6146690"/>
          <a:ext cx="1163371" cy="1010668"/>
        </a:xfrm>
        <a:prstGeom prst="rect">
          <a:avLst/>
        </a:prstGeom>
      </xdr:spPr>
    </xdr:pic>
    <xdr:clientData/>
  </xdr:twoCellAnchor>
  <xdr:twoCellAnchor editAs="oneCell">
    <xdr:from>
      <xdr:col>1</xdr:col>
      <xdr:colOff>112260</xdr:colOff>
      <xdr:row>17</xdr:row>
      <xdr:rowOff>18371</xdr:rowOff>
    </xdr:from>
    <xdr:to>
      <xdr:col>1</xdr:col>
      <xdr:colOff>1411723</xdr:colOff>
      <xdr:row>18</xdr:row>
      <xdr:rowOff>61733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A31793-6F64-3282-3EA3-27047C9C0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3635" y="7320871"/>
          <a:ext cx="1299463" cy="105047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17</xdr:row>
      <xdr:rowOff>1020535</xdr:rowOff>
    </xdr:from>
    <xdr:to>
      <xdr:col>2</xdr:col>
      <xdr:colOff>23859</xdr:colOff>
      <xdr:row>18</xdr:row>
      <xdr:rowOff>980985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208473-3F3F-67F7-D0F4-D1B08754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7" y="8572499"/>
          <a:ext cx="1467758" cy="979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</xdr:colOff>
      <xdr:row>19</xdr:row>
      <xdr:rowOff>13608</xdr:rowOff>
    </xdr:from>
    <xdr:to>
      <xdr:col>1</xdr:col>
      <xdr:colOff>1474023</xdr:colOff>
      <xdr:row>19</xdr:row>
      <xdr:rowOff>993322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149939E-4CBE-99D4-50AA-99DF1DFF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075" y="9606644"/>
          <a:ext cx="1468671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12</xdr:row>
      <xdr:rowOff>27214</xdr:rowOff>
    </xdr:from>
    <xdr:to>
      <xdr:col>1</xdr:col>
      <xdr:colOff>1473381</xdr:colOff>
      <xdr:row>12</xdr:row>
      <xdr:rowOff>988786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819747-846B-2C45-2891-301F875F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784" y="4064000"/>
          <a:ext cx="1442358" cy="961572"/>
        </a:xfrm>
        <a:prstGeom prst="rect">
          <a:avLst/>
        </a:prstGeom>
      </xdr:spPr>
    </xdr:pic>
    <xdr:clientData/>
  </xdr:twoCellAnchor>
  <xdr:twoCellAnchor editAs="oneCell">
    <xdr:from>
      <xdr:col>1</xdr:col>
      <xdr:colOff>18142</xdr:colOff>
      <xdr:row>13</xdr:row>
      <xdr:rowOff>0</xdr:rowOff>
    </xdr:from>
    <xdr:to>
      <xdr:col>2</xdr:col>
      <xdr:colOff>25308</xdr:colOff>
      <xdr:row>14</xdr:row>
      <xdr:rowOff>1542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2D53B4-9CE3-BE38-35AC-BDBADE3A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713" y="5052786"/>
          <a:ext cx="1496786" cy="9978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22</xdr:row>
      <xdr:rowOff>31752</xdr:rowOff>
    </xdr:from>
    <xdr:to>
      <xdr:col>1</xdr:col>
      <xdr:colOff>1475106</xdr:colOff>
      <xdr:row>23</xdr:row>
      <xdr:rowOff>1060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7B27232-6117-A71A-B1DC-A8C0FFEF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1" y="11803065"/>
          <a:ext cx="1444625" cy="9630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23</xdr:row>
      <xdr:rowOff>15875</xdr:rowOff>
    </xdr:from>
    <xdr:to>
      <xdr:col>1</xdr:col>
      <xdr:colOff>1473995</xdr:colOff>
      <xdr:row>23</xdr:row>
      <xdr:rowOff>980757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D97EAD2-3701-C7DD-06AD-2D243F45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189" y="12993688"/>
          <a:ext cx="1440656" cy="960437"/>
        </a:xfrm>
        <a:prstGeom prst="rect">
          <a:avLst/>
        </a:prstGeom>
      </xdr:spPr>
    </xdr:pic>
    <xdr:clientData/>
  </xdr:twoCellAnchor>
  <xdr:twoCellAnchor>
    <xdr:from>
      <xdr:col>1</xdr:col>
      <xdr:colOff>279077</xdr:colOff>
      <xdr:row>7</xdr:row>
      <xdr:rowOff>40004</xdr:rowOff>
    </xdr:from>
    <xdr:to>
      <xdr:col>1</xdr:col>
      <xdr:colOff>1237292</xdr:colOff>
      <xdr:row>7</xdr:row>
      <xdr:rowOff>992504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3627466-A2C1-4DA6-B9D0-56F06AAE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827" y="2021204"/>
          <a:ext cx="958215" cy="952500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9</xdr:row>
      <xdr:rowOff>209549</xdr:rowOff>
    </xdr:from>
    <xdr:to>
      <xdr:col>2</xdr:col>
      <xdr:colOff>114141</xdr:colOff>
      <xdr:row>9</xdr:row>
      <xdr:rowOff>781050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7A81EF68-5D4A-460D-658F-9561C85FF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6300" y="2381249"/>
          <a:ext cx="1561941" cy="571501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0</xdr:row>
      <xdr:rowOff>107156</xdr:rowOff>
    </xdr:from>
    <xdr:to>
      <xdr:col>2</xdr:col>
      <xdr:colOff>518249</xdr:colOff>
      <xdr:row>4</xdr:row>
      <xdr:rowOff>116872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FFDB31-CD8E-4C9E-B3DD-EE81849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3437" y="107156"/>
          <a:ext cx="1851750" cy="843154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0</xdr:row>
      <xdr:rowOff>0</xdr:rowOff>
    </xdr:from>
    <xdr:to>
      <xdr:col>13</xdr:col>
      <xdr:colOff>313004</xdr:colOff>
      <xdr:row>4</xdr:row>
      <xdr:rowOff>203574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75F9A63-8B6A-284B-A0D6-4F78C8174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55250" y="0"/>
          <a:ext cx="3297504" cy="1060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/>
  </sheetPr>
  <dimension ref="B2:AZ64"/>
  <sheetViews>
    <sheetView showGridLines="0" showRowColHeaders="0" tabSelected="1" zoomScaleNormal="100" workbookViewId="0">
      <selection activeCell="M13" sqref="M13"/>
    </sheetView>
  </sheetViews>
  <sheetFormatPr baseColWidth="10" defaultColWidth="11" defaultRowHeight="16"/>
  <cols>
    <col min="1" max="1" width="1.6640625" customWidth="1"/>
    <col min="2" max="2" width="14.1640625" customWidth="1"/>
    <col min="3" max="4" width="11.6640625" customWidth="1"/>
    <col min="5" max="6" width="11.6640625" style="1" customWidth="1"/>
    <col min="7" max="7" width="11.6640625" style="49" customWidth="1"/>
    <col min="8" max="9" width="11.6640625" customWidth="1"/>
    <col min="10" max="10" width="12.6640625" bestFit="1" customWidth="1"/>
    <col min="11" max="18" width="11.6640625" customWidth="1"/>
    <col min="19" max="20" width="12.1640625" bestFit="1" customWidth="1"/>
    <col min="21" max="21" width="11.6640625" customWidth="1"/>
  </cols>
  <sheetData>
    <row r="2" spans="2:15">
      <c r="H2" s="49" t="s">
        <v>7779</v>
      </c>
      <c r="I2" s="49"/>
      <c r="J2" s="54"/>
      <c r="K2" s="49"/>
      <c r="L2" s="49"/>
    </row>
    <row r="3" spans="2:15" hidden="1"/>
    <row r="6" spans="2:15">
      <c r="E6" s="54" t="s">
        <v>6562</v>
      </c>
    </row>
    <row r="7" spans="2:15" ht="55.25" customHeight="1">
      <c r="B7" s="1309" t="s">
        <v>548</v>
      </c>
      <c r="E7" s="1306"/>
      <c r="F7" s="1306"/>
      <c r="G7" s="1306"/>
      <c r="H7" s="1306"/>
      <c r="I7" s="1079"/>
      <c r="J7" s="1079"/>
    </row>
    <row r="8" spans="2:15" ht="18" customHeight="1">
      <c r="B8" s="1309"/>
      <c r="E8" s="54" t="s">
        <v>81</v>
      </c>
      <c r="I8" s="129"/>
      <c r="J8" s="129"/>
    </row>
    <row r="9" spans="2:15">
      <c r="B9" s="1309"/>
      <c r="E9" s="1307"/>
      <c r="F9" s="1307"/>
      <c r="G9" s="1307"/>
      <c r="H9" s="1307"/>
      <c r="I9" s="1080"/>
      <c r="J9" s="1080"/>
    </row>
    <row r="10" spans="2:15">
      <c r="B10" s="50"/>
      <c r="E10" s="1307"/>
      <c r="F10" s="1307"/>
      <c r="G10" s="1307"/>
      <c r="H10" s="1307"/>
      <c r="I10" s="1080"/>
      <c r="J10" s="1080"/>
    </row>
    <row r="11" spans="2:15">
      <c r="E11" s="1307"/>
      <c r="F11" s="1307"/>
      <c r="G11" s="1307"/>
      <c r="H11" s="1307"/>
      <c r="I11" s="1080"/>
      <c r="J11" s="1080"/>
      <c r="O11" s="268"/>
    </row>
    <row r="12" spans="2:15">
      <c r="B12" s="51" t="s">
        <v>5807</v>
      </c>
      <c r="C12" s="937"/>
      <c r="D12" s="52" t="s">
        <v>77</v>
      </c>
      <c r="J12" s="129"/>
    </row>
    <row r="15" spans="2:15">
      <c r="C15" s="3"/>
      <c r="D15" s="3"/>
      <c r="E15" s="164" t="s">
        <v>75</v>
      </c>
      <c r="F15" s="164" t="s">
        <v>89</v>
      </c>
      <c r="G15" s="1308" t="s">
        <v>2</v>
      </c>
      <c r="H15" s="1308"/>
      <c r="I15" s="46" t="s">
        <v>6039</v>
      </c>
      <c r="J15" s="51"/>
      <c r="K15" s="1082"/>
    </row>
    <row r="16" spans="2:15" s="1" customFormat="1" ht="23.25" customHeight="1">
      <c r="C16" s="1310" t="s">
        <v>6031</v>
      </c>
      <c r="D16" s="1310"/>
      <c r="E16" s="939">
        <f>SUM('360 PU '!K9:T9)</f>
        <v>0</v>
      </c>
      <c r="F16" s="184">
        <f>'360 PU '!K4</f>
        <v>0</v>
      </c>
      <c r="G16" s="1305">
        <f>'360 PU '!$K$2</f>
        <v>0</v>
      </c>
      <c r="H16" s="1305"/>
      <c r="I16" s="1113">
        <f>'360 PU '!Z9</f>
        <v>0</v>
      </c>
      <c r="J16" s="1125"/>
      <c r="K16" s="503"/>
    </row>
    <row r="17" spans="2:21" s="1" customFormat="1" ht="23.25" customHeight="1">
      <c r="C17" s="445"/>
      <c r="D17" s="445" t="s">
        <v>6847</v>
      </c>
      <c r="E17" s="939">
        <f>'360 PE'!Z9</f>
        <v>0</v>
      </c>
      <c r="F17" s="184">
        <f>'360 PE'!K4</f>
        <v>0</v>
      </c>
      <c r="G17" s="1305">
        <f>'360 PE'!K2</f>
        <v>0</v>
      </c>
      <c r="H17" s="1305"/>
      <c r="I17" s="1113">
        <f>'360 PE'!AB2</f>
        <v>0</v>
      </c>
      <c r="J17" s="1125"/>
      <c r="K17" s="503"/>
    </row>
    <row r="18" spans="2:21" s="1" customFormat="1" ht="23.25" customHeight="1">
      <c r="C18" s="1311" t="s">
        <v>6033</v>
      </c>
      <c r="D18" s="1311"/>
      <c r="E18" s="1">
        <f>'360 GRP '!AE8</f>
        <v>0</v>
      </c>
      <c r="F18" s="184">
        <f>'360 GRP '!N4</f>
        <v>0</v>
      </c>
      <c r="G18" s="1305">
        <f>'360 GRP '!N2</f>
        <v>0</v>
      </c>
      <c r="H18" s="1305"/>
      <c r="I18" s="1113">
        <f>'360 GRP '!AK8</f>
        <v>0</v>
      </c>
      <c r="J18" s="1125"/>
      <c r="K18" s="503"/>
    </row>
    <row r="19" spans="2:21" s="1" customFormat="1" ht="23.25" customHeight="1">
      <c r="C19" s="1311" t="s">
        <v>6032</v>
      </c>
      <c r="D19" s="1311"/>
      <c r="E19" s="1">
        <f>'360 GHOST LINE'!AB8</f>
        <v>0</v>
      </c>
      <c r="F19" s="184">
        <f>'360 GHOST LINE'!N4</f>
        <v>0</v>
      </c>
      <c r="G19" s="1305">
        <f>'360 GHOST LINE'!N2</f>
        <v>0</v>
      </c>
      <c r="H19" s="1305"/>
      <c r="I19" s="1113">
        <f>'360 GHOST LINE'!AG8</f>
        <v>0</v>
      </c>
      <c r="J19" s="1125"/>
      <c r="K19" s="503"/>
    </row>
    <row r="20" spans="2:21" s="1" customFormat="1" ht="23.25" customHeight="1">
      <c r="C20" s="1311" t="s">
        <v>6034</v>
      </c>
      <c r="D20" s="1311"/>
      <c r="E20" s="939">
        <f>'360 at home'!O2</f>
        <v>0</v>
      </c>
      <c r="F20" s="184">
        <f>'360 at home'!O3</f>
        <v>0</v>
      </c>
      <c r="G20" s="1305">
        <f>'360 at home'!O1</f>
        <v>0</v>
      </c>
      <c r="H20" s="1305"/>
      <c r="I20" s="1113"/>
      <c r="J20" s="1126"/>
      <c r="K20" s="503"/>
    </row>
    <row r="21" spans="2:21" s="1" customFormat="1" ht="23.25" customHeight="1">
      <c r="C21" s="1319" t="s">
        <v>6035</v>
      </c>
      <c r="D21" s="1319"/>
      <c r="E21" s="164">
        <f>'360 accessories'!G3</f>
        <v>0</v>
      </c>
      <c r="F21" s="164"/>
      <c r="G21" s="1324">
        <f>'360 accessories'!G2</f>
        <v>0</v>
      </c>
      <c r="H21" s="1324"/>
      <c r="I21" s="1124"/>
      <c r="J21" s="1126"/>
      <c r="K21" s="503"/>
    </row>
    <row r="22" spans="2:21" s="1" customFormat="1" ht="23.25" customHeight="1">
      <c r="D22" s="572" t="s">
        <v>76</v>
      </c>
      <c r="E22" s="939">
        <f>SUM(E16:E21)</f>
        <v>0</v>
      </c>
      <c r="F22" s="184">
        <f>SUM(F16:F21)</f>
        <v>0</v>
      </c>
      <c r="G22" s="1325">
        <f>SUM(G16:G21)</f>
        <v>0</v>
      </c>
      <c r="H22" s="1325"/>
      <c r="I22" s="1122">
        <f>SUM(I16:I21)</f>
        <v>0</v>
      </c>
      <c r="K22" s="60"/>
    </row>
    <row r="23" spans="2:21" s="1" customFormat="1" ht="23.25" customHeight="1">
      <c r="D23" s="572" t="str">
        <f>"DISCOUNT "&amp;C12&amp;" %"</f>
        <v>DISCOUNT  %</v>
      </c>
      <c r="G23" s="1324">
        <f>SUM(G16:G21)*C12/100</f>
        <v>0</v>
      </c>
      <c r="H23" s="1324"/>
      <c r="I23" s="1081"/>
      <c r="J23" s="1081"/>
      <c r="K23" s="1083"/>
    </row>
    <row r="24" spans="2:21" s="1" customFormat="1" ht="23.25" customHeight="1">
      <c r="C24" s="1313" t="s">
        <v>221</v>
      </c>
      <c r="D24" s="1314"/>
      <c r="E24" s="936"/>
      <c r="F24" s="936"/>
      <c r="G24" s="1318">
        <f>G22-G23</f>
        <v>0</v>
      </c>
      <c r="H24" s="1318"/>
      <c r="I24" s="1121"/>
      <c r="J24" s="1123"/>
      <c r="K24" s="1084"/>
    </row>
    <row r="25" spans="2:21" s="1" customFormat="1" ht="23.25" customHeight="1">
      <c r="D25"/>
      <c r="G25" s="49"/>
    </row>
    <row r="26" spans="2:21" ht="21.5" customHeight="1"/>
    <row r="27" spans="2:21" s="1" customFormat="1" ht="15.5" customHeight="1">
      <c r="B27" s="1317" t="s">
        <v>5874</v>
      </c>
      <c r="C27" s="1021" t="s">
        <v>3</v>
      </c>
      <c r="D27" s="64" t="s">
        <v>4</v>
      </c>
      <c r="E27" s="1022" t="s">
        <v>11</v>
      </c>
      <c r="F27" s="828" t="s">
        <v>12</v>
      </c>
      <c r="G27" s="941" t="s">
        <v>5</v>
      </c>
      <c r="H27" s="834" t="s">
        <v>6477</v>
      </c>
      <c r="I27" s="1127" t="s">
        <v>6210</v>
      </c>
      <c r="J27" s="389" t="s">
        <v>6478</v>
      </c>
      <c r="K27" s="1023" t="s">
        <v>580</v>
      </c>
      <c r="L27" s="831" t="s">
        <v>42</v>
      </c>
      <c r="M27" s="334" t="s">
        <v>92</v>
      </c>
      <c r="N27" s="244" t="s">
        <v>57</v>
      </c>
      <c r="O27" s="829" t="s">
        <v>543</v>
      </c>
      <c r="P27" s="331" t="s">
        <v>4680</v>
      </c>
      <c r="Q27" s="832" t="s">
        <v>5879</v>
      </c>
      <c r="R27" s="833" t="s">
        <v>5880</v>
      </c>
      <c r="S27" s="1024" t="s">
        <v>5881</v>
      </c>
      <c r="T27" s="1115" t="s">
        <v>733</v>
      </c>
      <c r="U27" s="1116"/>
    </row>
    <row r="28" spans="2:21" s="1" customFormat="1" ht="15.5" customHeight="1">
      <c r="B28" s="1316"/>
      <c r="C28" s="935">
        <f>'360 GRP '!N8+'360 PU '!K9+'360 GHOST LINE'!N8+'360 PE'!K9</f>
        <v>0</v>
      </c>
      <c r="D28" s="935">
        <f>'360 GRP '!O8+'360 PU '!L9+'360 GHOST LINE'!O8+'360 PE'!L9</f>
        <v>0</v>
      </c>
      <c r="E28" s="935">
        <f>'360 GRP '!P8+'360 PU '!M9+'360 GHOST LINE'!P8+'360 PE'!M9</f>
        <v>0</v>
      </c>
      <c r="F28" s="935">
        <f>'360 GRP '!Q8+'360 PU '!N9+'360 GHOST LINE'!Q8+'360 PE'!N9</f>
        <v>0</v>
      </c>
      <c r="G28" s="935">
        <f>'360 GRP '!R8+'360 PU '!O9+'360 GHOST LINE'!R8+'360 PE'!O9</f>
        <v>0</v>
      </c>
      <c r="H28" s="935">
        <f>'360 GRP '!S8+'360 PU '!P9+'360 GHOST LINE'!S8+'360 PE'!P9</f>
        <v>0</v>
      </c>
      <c r="I28" s="935">
        <f>'360 GHOST LINE'!T8+'360 GRP '!T8+'360 PE'!Q9</f>
        <v>0</v>
      </c>
      <c r="J28" s="935">
        <f>'360 GHOST LINE'!U8+'360 GRP '!U8+'360 PE'!R9</f>
        <v>0</v>
      </c>
      <c r="K28" s="935">
        <f>'360 GHOST LINE'!V8+'360 GRP '!V8+'360 PE'!S9</f>
        <v>0</v>
      </c>
      <c r="L28" s="410">
        <f>'360 GRP '!W8+'360 GHOST LINE'!W8+'360 PU '!Q9+'360 PE'!T9</f>
        <v>0</v>
      </c>
      <c r="M28" s="410">
        <f>'360 GRP '!X8+'360 GHOST LINE'!X8+'360 PE'!U9</f>
        <v>0</v>
      </c>
      <c r="N28" s="410">
        <f>'360 GRP '!Y8+'360 GHOST LINE'!Y8+'360 PU '!R9+'360 PE'!V9</f>
        <v>0</v>
      </c>
      <c r="O28" s="410">
        <f>'360 GRP '!Z8+'360 GHOST LINE'!Z8+'360 PU '!S9+'360 PE'!W9</f>
        <v>0</v>
      </c>
      <c r="P28" s="410">
        <f>'360 GRP '!AA8+'360 GHOST LINE'!AA8+'360 PE'!X9</f>
        <v>0</v>
      </c>
      <c r="Q28" s="410">
        <f>'360 GRP '!AB8</f>
        <v>0</v>
      </c>
      <c r="R28" s="410">
        <f>'360 GRP '!AC8</f>
        <v>0</v>
      </c>
      <c r="S28" s="410">
        <f>'360 GRP '!AD8</f>
        <v>0</v>
      </c>
      <c r="T28" s="261">
        <f>'360 PU '!T9+'360 PE'!Y9</f>
        <v>0</v>
      </c>
      <c r="U28" s="239"/>
    </row>
    <row r="29" spans="2:21" s="1" customFormat="1" ht="11" customHeight="1">
      <c r="B29" s="64"/>
    </row>
    <row r="30" spans="2:21" s="1" customFormat="1" ht="15.5" customHeight="1">
      <c r="B30" s="1315" t="s">
        <v>5875</v>
      </c>
      <c r="C30" s="222" t="s">
        <v>5876</v>
      </c>
      <c r="D30" s="164" t="s">
        <v>5877</v>
      </c>
    </row>
    <row r="31" spans="2:21" s="1" customFormat="1" ht="15.5" customHeight="1">
      <c r="B31" s="1315"/>
      <c r="C31" s="410">
        <f>SUM('360 GHOST LINE'!CE9+'360 GRP '!CJ8+'360 PU '!BO9+'360 PE'!CH9)</f>
        <v>0</v>
      </c>
      <c r="D31" s="410">
        <f>SUM('360 GHOST LINE'!CF9+'360 GRP '!CK8+'360 PU '!BP9+'360 PE'!CI9)</f>
        <v>0</v>
      </c>
    </row>
    <row r="32" spans="2:21" s="1" customFormat="1" ht="12" customHeight="1">
      <c r="B32" s="64"/>
    </row>
    <row r="33" spans="2:52" s="1" customFormat="1" ht="15.5" customHeight="1">
      <c r="B33" s="1323" t="s">
        <v>6036</v>
      </c>
      <c r="C33" s="222" t="s">
        <v>222</v>
      </c>
      <c r="D33" s="164" t="s">
        <v>158</v>
      </c>
      <c r="E33" s="164" t="s">
        <v>220</v>
      </c>
      <c r="F33" s="164" t="s">
        <v>214</v>
      </c>
      <c r="G33" s="164" t="s">
        <v>215</v>
      </c>
      <c r="H33" s="164" t="s">
        <v>612</v>
      </c>
      <c r="I33" s="164" t="s">
        <v>610</v>
      </c>
      <c r="J33" s="164" t="s">
        <v>6026</v>
      </c>
      <c r="K33" s="60"/>
    </row>
    <row r="34" spans="2:52" s="1" customFormat="1" ht="15.5" customHeight="1">
      <c r="B34" s="1323"/>
      <c r="C34" s="410">
        <f>'360 PU '!BF9</f>
        <v>0</v>
      </c>
      <c r="D34" s="410">
        <f>'360 PU '!BG9</f>
        <v>0</v>
      </c>
      <c r="E34" s="410">
        <f>'360 PU '!BH9</f>
        <v>0</v>
      </c>
      <c r="F34" s="410">
        <f>'360 PU '!BI9</f>
        <v>0</v>
      </c>
      <c r="G34" s="410">
        <f>'360 PU '!BJ9</f>
        <v>0</v>
      </c>
      <c r="H34" s="410">
        <f>'360 PU '!BK9</f>
        <v>0</v>
      </c>
      <c r="I34" s="410">
        <f>'360 PU '!BL9</f>
        <v>0</v>
      </c>
      <c r="J34" s="261">
        <f>'360 PU '!BM9</f>
        <v>0</v>
      </c>
      <c r="K34" s="239"/>
    </row>
    <row r="35" spans="2:52" s="1" customFormat="1" ht="12" customHeight="1">
      <c r="B35" s="64"/>
    </row>
    <row r="36" spans="2:52" s="1" customFormat="1" ht="15.5" customHeight="1">
      <c r="B36" s="1322" t="s">
        <v>6848</v>
      </c>
      <c r="C36" s="222" t="s">
        <v>222</v>
      </c>
      <c r="D36" s="164" t="s">
        <v>158</v>
      </c>
      <c r="E36" s="164" t="s">
        <v>220</v>
      </c>
      <c r="F36" s="164" t="s">
        <v>214</v>
      </c>
      <c r="G36" s="164" t="s">
        <v>215</v>
      </c>
      <c r="H36" s="164" t="s">
        <v>612</v>
      </c>
      <c r="I36" s="164" t="s">
        <v>610</v>
      </c>
      <c r="J36" s="164" t="s">
        <v>6026</v>
      </c>
      <c r="K36" s="60"/>
    </row>
    <row r="37" spans="2:52" s="1" customFormat="1" ht="15.5" customHeight="1">
      <c r="B37" s="1323"/>
      <c r="C37" s="410">
        <f>'360 PE'!BY9</f>
        <v>0</v>
      </c>
      <c r="D37" s="410" t="e">
        <f>'360 PE'!BZ9</f>
        <v>#VALUE!</v>
      </c>
      <c r="E37" s="410">
        <f>'360 PE'!CA9</f>
        <v>0</v>
      </c>
      <c r="F37" s="410">
        <f>'360 PE'!CB9</f>
        <v>0</v>
      </c>
      <c r="G37" s="410">
        <f>'360 PE'!CC9</f>
        <v>0</v>
      </c>
      <c r="H37" s="410">
        <f>'360 PE'!CD9</f>
        <v>0</v>
      </c>
      <c r="I37" s="410">
        <f>'360 PE'!CE9</f>
        <v>0</v>
      </c>
      <c r="J37" s="410">
        <f>'360 PE'!CF9</f>
        <v>0</v>
      </c>
      <c r="K37" s="239"/>
    </row>
    <row r="38" spans="2:52" s="1" customFormat="1" ht="15.5" customHeight="1">
      <c r="B38" s="64"/>
      <c r="K38" s="60"/>
    </row>
    <row r="39" spans="2:52" s="1" customFormat="1" ht="15.5" customHeight="1">
      <c r="B39" s="1320" t="s">
        <v>6040</v>
      </c>
      <c r="C39" s="222" t="s">
        <v>222</v>
      </c>
      <c r="D39" s="164" t="s">
        <v>158</v>
      </c>
      <c r="E39" s="164" t="s">
        <v>220</v>
      </c>
      <c r="F39" s="164" t="s">
        <v>214</v>
      </c>
      <c r="G39" s="164" t="s">
        <v>215</v>
      </c>
      <c r="H39" s="164" t="s">
        <v>612</v>
      </c>
      <c r="I39" s="164" t="s">
        <v>610</v>
      </c>
      <c r="J39" s="164" t="s">
        <v>6026</v>
      </c>
      <c r="K39" s="60"/>
    </row>
    <row r="40" spans="2:52" s="1" customFormat="1" ht="15.5" customHeight="1">
      <c r="B40" s="1321"/>
      <c r="C40" s="410">
        <f>SUM('360 GHOST LINE'!BV9+'360 GRP '!CA8)</f>
        <v>0</v>
      </c>
      <c r="D40" s="410">
        <f>SUM('360 GHOST LINE'!BW9+'360 GRP '!CB8)</f>
        <v>0</v>
      </c>
      <c r="E40" s="410">
        <f>SUM('360 GHOST LINE'!BX9+'360 GRP '!CC8)</f>
        <v>0</v>
      </c>
      <c r="F40" s="410">
        <f>SUM('360 GHOST LINE'!BY9+'360 GRP '!CD8)</f>
        <v>0</v>
      </c>
      <c r="G40" s="410">
        <f>SUM('360 GHOST LINE'!BZ9+'360 GRP '!CE8)</f>
        <v>0</v>
      </c>
      <c r="H40" s="410">
        <f>SUM('360 GHOST LINE'!CA9+'360 GRP '!CF8)</f>
        <v>0</v>
      </c>
      <c r="I40" s="410">
        <f>SUM('360 GHOST LINE'!CB9+'360 GRP '!CG8)</f>
        <v>0</v>
      </c>
      <c r="J40" s="261">
        <f>SUM('360 GHOST LINE'!CC9+'360 GRP '!CH8)</f>
        <v>0</v>
      </c>
      <c r="K40" s="239"/>
    </row>
    <row r="41" spans="2:52" s="1" customFormat="1" ht="15.5" customHeight="1"/>
    <row r="42" spans="2:52" ht="15.5" customHeight="1">
      <c r="B42" s="1312" t="s">
        <v>5878</v>
      </c>
      <c r="C42" s="222" t="s">
        <v>1</v>
      </c>
      <c r="D42" s="164" t="s">
        <v>5882</v>
      </c>
      <c r="E42" s="164" t="s">
        <v>338</v>
      </c>
      <c r="F42" s="164" t="s">
        <v>37</v>
      </c>
      <c r="G42" s="164" t="s">
        <v>685</v>
      </c>
      <c r="H42" s="164" t="s">
        <v>576</v>
      </c>
      <c r="I42" s="164" t="s">
        <v>144</v>
      </c>
      <c r="J42" s="164" t="s">
        <v>668</v>
      </c>
      <c r="K42" s="164" t="s">
        <v>544</v>
      </c>
      <c r="L42" s="164" t="s">
        <v>688</v>
      </c>
      <c r="M42" s="164" t="s">
        <v>684</v>
      </c>
      <c r="N42" s="164" t="s">
        <v>686</v>
      </c>
      <c r="O42" s="491" t="s">
        <v>5883</v>
      </c>
      <c r="P42" s="955" t="s">
        <v>5884</v>
      </c>
      <c r="Q42" s="164" t="s">
        <v>6026</v>
      </c>
      <c r="R42" s="1" t="s">
        <v>6793</v>
      </c>
      <c r="S42" s="1"/>
      <c r="T42" s="1"/>
      <c r="U42" s="1"/>
    </row>
    <row r="43" spans="2:52" ht="15.5" customHeight="1">
      <c r="B43" s="1312"/>
      <c r="C43" s="410">
        <f>SUM('360 GHOST LINE'!CH9+'360 GRP '!CM8+'360 PU '!BR9+'360 PE'!CK9)</f>
        <v>0</v>
      </c>
      <c r="D43" s="410">
        <f>SUM('360 GHOST LINE'!CI9+'360 GRP '!CN8+'360 PU '!BS9+'360 PE'!CL9)</f>
        <v>0</v>
      </c>
      <c r="E43" s="410">
        <f>SUM('360 GHOST LINE'!CJ9+'360 GRP '!CO8+'360 PU '!BT9+'360 PE'!CM9)</f>
        <v>0</v>
      </c>
      <c r="F43" s="410">
        <f>SUM('360 GHOST LINE'!CK9+'360 GRP '!CP8+'360 PU '!BU9+'360 PE'!CN9)</f>
        <v>0</v>
      </c>
      <c r="G43" s="410">
        <f>SUM('360 GHOST LINE'!CL9+'360 GRP '!CQ8+'360 PU '!BV9+'360 PE'!CO9)</f>
        <v>0</v>
      </c>
      <c r="H43" s="410">
        <f>SUM('360 GHOST LINE'!CM9+'360 GRP '!CR8+'360 PU '!BW9+'360 PE'!CP9)</f>
        <v>0</v>
      </c>
      <c r="I43" s="410">
        <f>SUM('360 GHOST LINE'!CN9+'360 GRP '!CS8+'360 PU '!BX9+'360 PE'!CQ9)</f>
        <v>0</v>
      </c>
      <c r="J43" s="410">
        <f>SUM('360 GHOST LINE'!CO9+'360 GRP '!CT8+'360 PU '!BY9+'360 PE'!CR9)</f>
        <v>0</v>
      </c>
      <c r="K43" s="410">
        <f>SUM('360 GHOST LINE'!CP9+'360 GRP '!CU8+'360 PU '!BZ9+'360 PE'!CS9)</f>
        <v>0</v>
      </c>
      <c r="L43" s="410">
        <f>SUM('360 GHOST LINE'!CQ9+'360 GRP '!CV8+'360 PU '!CA9+'360 PE'!CT9)</f>
        <v>0</v>
      </c>
      <c r="M43" s="410">
        <f>SUM('360 GHOST LINE'!CR9+'360 GRP '!CW8+'360 PU '!CB9+'360 PE'!CU9)</f>
        <v>0</v>
      </c>
      <c r="N43" s="410">
        <f>SUM('360 GHOST LINE'!CS9+'360 GRP '!CX8+'360 PU '!CC9+'360 PE'!CV9)</f>
        <v>0</v>
      </c>
      <c r="O43" s="410">
        <f>SUM('360 GHOST LINE'!CT9+'360 GRP '!CY8+'360 PU '!CD9+'360 PE'!CW9)</f>
        <v>0</v>
      </c>
      <c r="P43" s="410">
        <f>SUM('360 GHOST LINE'!CU9+'360 GRP '!CZ8+'360 PU '!CE9+'360 PE'!CX9)</f>
        <v>0</v>
      </c>
      <c r="Q43" s="410">
        <f>SUM('360 GHOST LINE'!CV9+'360 GRP '!DA8+'360 PU '!CF9+'360 PE'!CY9)</f>
        <v>0</v>
      </c>
      <c r="R43" s="410">
        <f>'360 PE'!CZ9+'360 PU '!CG9</f>
        <v>0</v>
      </c>
      <c r="S43" s="45"/>
      <c r="T43" s="1"/>
      <c r="U43" s="1"/>
    </row>
    <row r="44" spans="2:52" ht="15.5" customHeight="1">
      <c r="B44" s="64"/>
      <c r="C44" s="1"/>
      <c r="D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52" ht="15.5" customHeight="1">
      <c r="B45" s="1315" t="s">
        <v>6037</v>
      </c>
      <c r="C45" s="956" t="s">
        <v>775</v>
      </c>
      <c r="D45" s="188" t="s">
        <v>776</v>
      </c>
      <c r="E45" s="188" t="s">
        <v>779</v>
      </c>
      <c r="F45" s="188" t="s">
        <v>781</v>
      </c>
      <c r="G45" s="188" t="s">
        <v>786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52" ht="15.5" customHeight="1">
      <c r="B46" s="1316"/>
      <c r="C46" s="410">
        <f>SUM('360 GHOST LINE'!BC9+'360 GRP '!BJ8+'360 PU '!AQ9+'360 PE'!BB9)</f>
        <v>0</v>
      </c>
      <c r="D46" s="410">
        <f>SUM('360 GHOST LINE'!BD9+'360 GRP '!BK8+'360 PU '!AR9+'360 PE'!BD9)</f>
        <v>0</v>
      </c>
      <c r="E46" s="410">
        <f>SUM('360 GHOST LINE'!BE9+'360 GRP '!BL8+'360 PU '!AS9+'360 PE'!BF9)</f>
        <v>0</v>
      </c>
      <c r="F46" s="410">
        <f>SUM('360 GHOST LINE'!BF9+'360 GRP '!BM8+'360 PU '!AT9+'360 PE'!BG9)</f>
        <v>0</v>
      </c>
      <c r="G46" s="410">
        <f>SUM('360 GHOST LINE'!BG9+'360 GRP '!BN8+'360 PU '!AU9+'360 PE'!BI9)</f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</row>
    <row r="47" spans="2:52" ht="15.5" customHeight="1">
      <c r="B47" s="132"/>
      <c r="C47" s="1"/>
      <c r="D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</row>
    <row r="48" spans="2:52" ht="15.5" customHeight="1">
      <c r="B48" s="1312" t="s">
        <v>6038</v>
      </c>
      <c r="C48" s="956" t="s">
        <v>777</v>
      </c>
      <c r="D48" s="188" t="s">
        <v>778</v>
      </c>
      <c r="E48" s="188" t="s">
        <v>775</v>
      </c>
      <c r="F48" s="188" t="s">
        <v>776</v>
      </c>
      <c r="G48" s="188" t="s">
        <v>779</v>
      </c>
      <c r="H48" s="164" t="s">
        <v>780</v>
      </c>
      <c r="I48" s="164" t="s">
        <v>781</v>
      </c>
      <c r="J48" s="164" t="s">
        <v>782</v>
      </c>
      <c r="K48" s="164" t="s">
        <v>783</v>
      </c>
      <c r="L48" s="164" t="s">
        <v>784</v>
      </c>
      <c r="M48" s="164" t="s">
        <v>785</v>
      </c>
      <c r="N48" s="1"/>
      <c r="O48" s="1"/>
      <c r="P48" s="1"/>
      <c r="Q48" s="1"/>
      <c r="R48" s="1"/>
      <c r="AM48">
        <f>N48*$J$31</f>
        <v>0</v>
      </c>
      <c r="AN48">
        <f t="shared" ref="AN48:AZ48" si="0">O48*$J$31</f>
        <v>0</v>
      </c>
      <c r="AO48">
        <f t="shared" si="0"/>
        <v>0</v>
      </c>
      <c r="AP48">
        <f t="shared" si="0"/>
        <v>0</v>
      </c>
      <c r="AQ48">
        <f t="shared" si="0"/>
        <v>0</v>
      </c>
      <c r="AR48">
        <f t="shared" si="0"/>
        <v>0</v>
      </c>
      <c r="AS48">
        <f t="shared" si="0"/>
        <v>0</v>
      </c>
      <c r="AT48">
        <f t="shared" si="0"/>
        <v>0</v>
      </c>
      <c r="AU48">
        <f t="shared" si="0"/>
        <v>0</v>
      </c>
      <c r="AV48">
        <f t="shared" si="0"/>
        <v>0</v>
      </c>
      <c r="AW48">
        <f t="shared" si="0"/>
        <v>0</v>
      </c>
      <c r="AX48">
        <f t="shared" si="0"/>
        <v>0</v>
      </c>
      <c r="AY48">
        <f t="shared" si="0"/>
        <v>0</v>
      </c>
      <c r="AZ48">
        <f t="shared" si="0"/>
        <v>0</v>
      </c>
    </row>
    <row r="49" spans="2:18" ht="15.5" customHeight="1">
      <c r="B49" s="1312"/>
      <c r="C49" s="410">
        <f>SUM('360 GRP '!BO8+'360 PU '!AT9+'360 PE'!BH9)</f>
        <v>0</v>
      </c>
      <c r="D49" s="410">
        <f>SUM('360 GRP '!BP8+'360 PU '!AU9+'360 PE'!BJ9)</f>
        <v>0</v>
      </c>
      <c r="E49" s="410">
        <f>SUM('360 GRP '!BQ8+'360 PU '!AV9+'360 PE'!BL9)</f>
        <v>0</v>
      </c>
      <c r="F49" s="410">
        <f>SUM('360 GRP '!BR8+'360 PU '!AW9+'360 PE'!BN9)</f>
        <v>0</v>
      </c>
      <c r="G49" s="410">
        <f>SUM('360 GRP '!BS8+'360 PU '!AX9+'360 PE'!BP9)</f>
        <v>0</v>
      </c>
      <c r="H49" s="410">
        <f>SUM('360 GRP '!BT8+'360 PU '!AY9+'360 PE'!BR9)</f>
        <v>0</v>
      </c>
      <c r="I49" s="410">
        <f>SUM('360 GRP '!BU8+'360 PU '!AZ9+'360 PE'!BS9)</f>
        <v>0</v>
      </c>
      <c r="J49" s="410">
        <f>SUM('360 GRP '!BV8+'360 PU '!BA9+'360 PE'!BT9)</f>
        <v>0</v>
      </c>
      <c r="K49" s="410">
        <f>SUM('360 GRP '!BW8+'360 PU '!BB9+'360 PE'!BU9)</f>
        <v>0</v>
      </c>
      <c r="L49" s="410">
        <f>SUM('360 GRP '!BX8+'360 PU '!BC9+'360 PE'!BV9)</f>
        <v>0</v>
      </c>
      <c r="M49" s="410">
        <f>SUM('360 GRP '!BY8+'360 PU '!BD9+'360 PE'!BW9)</f>
        <v>0</v>
      </c>
      <c r="N49" s="1199"/>
      <c r="O49" s="32"/>
      <c r="P49" s="32"/>
      <c r="Q49" s="32"/>
      <c r="R49" s="32"/>
    </row>
    <row r="50" spans="2:18" ht="22.5" customHeight="1"/>
    <row r="52" spans="2:18">
      <c r="B52" s="54" t="s">
        <v>5808</v>
      </c>
      <c r="C52" s="28"/>
      <c r="H52" s="55"/>
      <c r="I52" s="55"/>
      <c r="J52" s="55"/>
    </row>
    <row r="53" spans="2:18">
      <c r="B53" s="54" t="s">
        <v>146</v>
      </c>
      <c r="C53" s="28"/>
    </row>
    <row r="54" spans="2:18">
      <c r="B54" s="54" t="s">
        <v>147</v>
      </c>
      <c r="C54" s="28"/>
    </row>
    <row r="55" spans="2:18">
      <c r="B55" s="54" t="s">
        <v>148</v>
      </c>
      <c r="C55" s="28"/>
    </row>
    <row r="56" spans="2:18">
      <c r="B56" s="54" t="s">
        <v>149</v>
      </c>
      <c r="C56" s="28"/>
    </row>
    <row r="57" spans="2:18">
      <c r="B57" s="54" t="s">
        <v>150</v>
      </c>
      <c r="C57" s="28"/>
    </row>
    <row r="58" spans="2:18">
      <c r="B58" s="54"/>
      <c r="C58" s="28"/>
    </row>
    <row r="59" spans="2:18">
      <c r="B59" s="54" t="s">
        <v>151</v>
      </c>
      <c r="C59" s="28"/>
    </row>
    <row r="60" spans="2:18">
      <c r="B60" s="54" t="s">
        <v>152</v>
      </c>
      <c r="C60" s="28"/>
    </row>
    <row r="61" spans="2:18">
      <c r="B61" s="54"/>
      <c r="C61" s="28"/>
    </row>
    <row r="62" spans="2:18">
      <c r="B62" s="54"/>
      <c r="C62" s="28"/>
    </row>
    <row r="63" spans="2:18">
      <c r="B63" s="54"/>
      <c r="C63" s="28"/>
    </row>
    <row r="64" spans="2:18">
      <c r="B64" s="54"/>
      <c r="C64" s="28"/>
    </row>
  </sheetData>
  <sheetProtection algorithmName="SHA-512" hashValue="lCgLn+agOkL0D3AFb0oU2sFmGi8gz4BLRL7/NAk8ynwuKsaPYlTJbCYB8V2ebJ352l9OJPbp0aXeEiJ0di8lgw==" saltValue="zpustzoPsxqUswWfYLORWQ==" spinCount="100000" sheet="1" objects="1" scenarios="1" sort="0" autoFilter="0"/>
  <mergeCells count="27">
    <mergeCell ref="G24:H24"/>
    <mergeCell ref="C21:D21"/>
    <mergeCell ref="B39:B40"/>
    <mergeCell ref="B30:B31"/>
    <mergeCell ref="B36:B37"/>
    <mergeCell ref="G21:H21"/>
    <mergeCell ref="G22:H22"/>
    <mergeCell ref="G23:H23"/>
    <mergeCell ref="B33:B34"/>
    <mergeCell ref="B48:B49"/>
    <mergeCell ref="C24:D24"/>
    <mergeCell ref="B42:B43"/>
    <mergeCell ref="B45:B46"/>
    <mergeCell ref="B27:B28"/>
    <mergeCell ref="B7:B9"/>
    <mergeCell ref="C16:D16"/>
    <mergeCell ref="C18:D18"/>
    <mergeCell ref="C19:D19"/>
    <mergeCell ref="C20:D20"/>
    <mergeCell ref="G19:H19"/>
    <mergeCell ref="G20:H20"/>
    <mergeCell ref="E7:H7"/>
    <mergeCell ref="E9:H11"/>
    <mergeCell ref="G15:H15"/>
    <mergeCell ref="G16:H16"/>
    <mergeCell ref="G18:H18"/>
    <mergeCell ref="G17:H17"/>
  </mergeCells>
  <phoneticPr fontId="22" type="noConversion"/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837C-77D8-4F5C-A479-4217B26923E0}">
  <sheetPr codeName="List10">
    <tabColor theme="8" tint="0.59999389629810485"/>
    <pageSetUpPr fitToPage="1"/>
  </sheetPr>
  <dimension ref="A1:AA48"/>
  <sheetViews>
    <sheetView showGridLines="0" topLeftCell="A28" zoomScaleNormal="100" workbookViewId="0">
      <selection activeCell="N41" sqref="N41"/>
    </sheetView>
  </sheetViews>
  <sheetFormatPr baseColWidth="10" defaultColWidth="12.1640625" defaultRowHeight="23.25" customHeight="1"/>
  <cols>
    <col min="1" max="1" width="13.6640625" style="779" customWidth="1"/>
    <col min="2" max="2" width="6" style="769" customWidth="1"/>
    <col min="3" max="3" width="7.1640625" style="769" customWidth="1"/>
    <col min="4" max="9" width="7.1640625" style="765" customWidth="1"/>
    <col min="10" max="10" width="7.6640625" style="765" customWidth="1"/>
    <col min="11" max="16" width="7.1640625" style="765" customWidth="1"/>
    <col min="17" max="18" width="6.1640625" style="343" customWidth="1"/>
    <col min="19" max="19" width="6.6640625" style="343" customWidth="1"/>
    <col min="20" max="20" width="7.6640625" style="343" customWidth="1"/>
    <col min="21" max="16384" width="12.1640625" style="343"/>
  </cols>
  <sheetData>
    <row r="1" spans="1:27" ht="23.25" customHeight="1">
      <c r="A1" s="763" t="s">
        <v>6018</v>
      </c>
      <c r="B1" s="763"/>
      <c r="C1" s="763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R1" s="766" t="s">
        <v>84</v>
      </c>
      <c r="S1" s="1032" t="s">
        <v>153</v>
      </c>
      <c r="T1" s="1033"/>
      <c r="U1" s="767"/>
      <c r="V1" s="767"/>
    </row>
    <row r="2" spans="1:27" ht="23" customHeight="1">
      <c r="A2" s="768" t="s">
        <v>119</v>
      </c>
      <c r="P2" s="770" t="s">
        <v>87</v>
      </c>
      <c r="Q2" s="768"/>
      <c r="R2" s="1035">
        <f>'360 GHOST LINE'!N4</f>
        <v>0</v>
      </c>
      <c r="S2" s="1287">
        <f>R4</f>
        <v>0</v>
      </c>
      <c r="T2" s="1034"/>
      <c r="U2" s="770"/>
      <c r="V2" s="770"/>
      <c r="X2" s="797"/>
    </row>
    <row r="3" spans="1:27" ht="40.25" customHeight="1">
      <c r="A3" s="1455">
        <f>'PRODUCTION LIST GRP VOLUMES'!A3</f>
        <v>0</v>
      </c>
      <c r="B3" s="1456"/>
      <c r="C3" s="1456"/>
      <c r="D3" s="1456"/>
      <c r="E3" s="1456"/>
      <c r="F3" s="1456"/>
      <c r="G3" s="1456"/>
      <c r="H3" s="1456"/>
      <c r="I3" s="1456"/>
      <c r="J3" s="1456"/>
      <c r="K3" s="1456"/>
      <c r="L3" s="1456"/>
      <c r="M3" s="1456"/>
      <c r="N3" s="1456"/>
      <c r="O3" s="1457"/>
      <c r="P3" s="1453">
        <f>'PRODUCTION LIST GRP VOLUMES'!N3</f>
        <v>0</v>
      </c>
      <c r="Q3" s="1454"/>
      <c r="R3" s="1454"/>
      <c r="S3" s="1454"/>
      <c r="T3" s="801"/>
      <c r="U3" s="1031"/>
      <c r="V3" s="1031"/>
      <c r="X3" s="765"/>
    </row>
    <row r="4" spans="1:27" ht="20.75" customHeight="1">
      <c r="A4" s="771"/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3">
        <f>SUM(Q7:Q93)</f>
        <v>0</v>
      </c>
      <c r="R4" s="773">
        <f>SUM(R7:R93)</f>
        <v>0</v>
      </c>
      <c r="S4" s="773">
        <f>SUM(S7:S93)</f>
        <v>0</v>
      </c>
    </row>
    <row r="5" spans="1:27" ht="27.5" customHeight="1">
      <c r="A5" s="1461" t="s">
        <v>4809</v>
      </c>
      <c r="B5" s="1463" t="s">
        <v>766</v>
      </c>
      <c r="C5" s="1051" t="s">
        <v>112</v>
      </c>
      <c r="D5" s="1051" t="s">
        <v>101</v>
      </c>
      <c r="E5" s="1051" t="s">
        <v>114</v>
      </c>
      <c r="F5" s="1051" t="s">
        <v>113</v>
      </c>
      <c r="G5" s="1051" t="s">
        <v>115</v>
      </c>
      <c r="H5" s="1051" t="s">
        <v>6480</v>
      </c>
      <c r="I5" s="1051" t="s">
        <v>6209</v>
      </c>
      <c r="J5" s="1051" t="s">
        <v>6481</v>
      </c>
      <c r="K5" s="1051" t="s">
        <v>5622</v>
      </c>
      <c r="L5" s="1051" t="s">
        <v>5624</v>
      </c>
      <c r="M5" s="1051" t="s">
        <v>5625</v>
      </c>
      <c r="N5" s="1051" t="s">
        <v>117</v>
      </c>
      <c r="O5" s="1051" t="s">
        <v>4509</v>
      </c>
      <c r="P5" s="1051" t="s">
        <v>5626</v>
      </c>
      <c r="Q5" s="1459" t="s">
        <v>90</v>
      </c>
      <c r="R5" s="1459" t="s">
        <v>91</v>
      </c>
      <c r="S5" s="1459" t="s">
        <v>584</v>
      </c>
    </row>
    <row r="6" spans="1:27" ht="27" customHeight="1">
      <c r="A6" s="1462"/>
      <c r="B6" s="1464"/>
      <c r="C6" s="1114" t="s">
        <v>5619</v>
      </c>
      <c r="D6" s="1114" t="s">
        <v>5623</v>
      </c>
      <c r="E6" s="1114" t="s">
        <v>5619</v>
      </c>
      <c r="F6" s="1114" t="s">
        <v>5623</v>
      </c>
      <c r="G6" s="1114" t="s">
        <v>5619</v>
      </c>
      <c r="H6" s="1114" t="s">
        <v>5619</v>
      </c>
      <c r="I6" s="1114" t="s">
        <v>5619</v>
      </c>
      <c r="J6" s="1114" t="s">
        <v>5623</v>
      </c>
      <c r="K6" s="1114" t="s">
        <v>5623</v>
      </c>
      <c r="L6" s="1114" t="s">
        <v>5623</v>
      </c>
      <c r="M6" s="1114" t="s">
        <v>5619</v>
      </c>
      <c r="N6" s="1114" t="s">
        <v>5619</v>
      </c>
      <c r="O6" s="1114" t="s">
        <v>5623</v>
      </c>
      <c r="P6" s="1114" t="s">
        <v>5619</v>
      </c>
      <c r="Q6" s="1460"/>
      <c r="R6" s="1460"/>
      <c r="S6" s="1460"/>
    </row>
    <row r="7" spans="1:27" ht="27" customHeight="1">
      <c r="A7" s="774">
        <f>'360 GHOST LINE'!D26</f>
        <v>0</v>
      </c>
      <c r="B7" s="1136"/>
      <c r="C7" s="776"/>
      <c r="D7" s="776"/>
      <c r="E7" s="776"/>
      <c r="F7" s="776"/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7">
        <f t="shared" ref="Q7" si="0">SUM(C7:P7)</f>
        <v>0</v>
      </c>
      <c r="R7" s="778">
        <f>Q7*'360 GHOST LINE'!J26</f>
        <v>0</v>
      </c>
      <c r="S7" s="778">
        <f>Q7*'360 GHOST LINE'!BA26</f>
        <v>0</v>
      </c>
    </row>
    <row r="8" spans="1:27" ht="23.25" customHeight="1">
      <c r="A8" s="774" t="str">
        <f>'360 GHOST LINE'!D27</f>
        <v>360-601-DT</v>
      </c>
      <c r="B8" s="775" t="s">
        <v>223</v>
      </c>
      <c r="C8" s="776" t="str">
        <f>IF(IF('360 GHOST LINE'!N27=0,0,'360 GHOST LINE'!N27)+IF('360 GHOST LINE'!$N$42=0,0,'360 GHOST LINE'!$N$42)=0,"",IF('360 GHOST LINE'!N27=0,0,'360 GHOST LINE'!N27)+IF('360 GHOST LINE'!$N$42=0,0,'360 GHOST LINE'!$N$42))</f>
        <v/>
      </c>
      <c r="D8" s="776" t="str">
        <f>IF(IF('360 GHOST LINE'!O27=0,0,'360 GHOST LINE'!O27)+IF('360 GHOST LINE'!$O$42=0,0,'360 GHOST LINE'!$O$42)=0,"",IF('360 GHOST LINE'!O27=0,0,'360 GHOST LINE'!O27)+IF('360 GHOST LINE'!$O$42=0,0,'360 GHOST LINE'!$O$42))</f>
        <v/>
      </c>
      <c r="E8" s="776" t="str">
        <f>IF(IF('360 GHOST LINE'!P27=0,0,'360 GHOST LINE'!P27)+IF('360 GHOST LINE'!$P$42=0,0,'360 GHOST LINE'!$P$42)=0,"",IF('360 GHOST LINE'!P27=0,0,'360 GHOST LINE'!P27)+IF('360 GHOST LINE'!$P$42=0,0,'360 GHOST LINE'!$P$42))</f>
        <v/>
      </c>
      <c r="F8" s="776" t="str">
        <f>IF(IF('360 GHOST LINE'!Q27=0,0,'360 GHOST LINE'!Q27)+IF('360 GHOST LINE'!$Q$42=0,0,'360 GHOST LINE'!$Q$42)=0,"",IF('360 GHOST LINE'!Q27=0,0,'360 GHOST LINE'!Q27)+IF('360 GHOST LINE'!$Q$42=0,0,'360 GHOST LINE'!$Q$42))</f>
        <v/>
      </c>
      <c r="G8" s="776" t="str">
        <f>IF(IF('360 GHOST LINE'!R27=0,0,'360 GHOST LINE'!R27)+IF('360 GHOST LINE'!$R$42=0,0,'360 GHOST LINE'!$R$42)=0,"",IF('360 GHOST LINE'!R27=0,0,'360 GHOST LINE'!R27)+IF('360 GHOST LINE'!$R$42=0,0,'360 GHOST LINE'!$R$42))</f>
        <v/>
      </c>
      <c r="H8" s="776" t="str">
        <f>IF(IF('360 GHOST LINE'!S27=0,0,'360 GHOST LINE'!S27)+IF('360 GHOST LINE'!$S$42=0,0,'360 GHOST LINE'!$S$42)=0,"",IF('360 GHOST LINE'!S27=0,0,'360 GHOST LINE'!S27)+IF('360 GHOST LINE'!$S$42=0,0,'360 GHOST LINE'!$S$42))</f>
        <v/>
      </c>
      <c r="I8" s="776" t="str">
        <f>IF(IF('360 GHOST LINE'!T27=0,0,'360 GHOST LINE'!T27)+IF('360 GHOST LINE'!$T$42=0,0,'360 GHOST LINE'!$T$42)=0,"",IF('360 GHOST LINE'!T27=0,0,'360 GHOST LINE'!T27)+IF('360 GHOST LINE'!$T$42=0,0,'360 GHOST LINE'!$T$42))</f>
        <v/>
      </c>
      <c r="J8" s="776" t="str">
        <f>IF(IF('360 GHOST LINE'!U27=0,0,'360 GHOST LINE'!U27)+IF('360 GHOST LINE'!$U$42=0,0,'360 GHOST LINE'!$U$42)=0,"",IF('360 GHOST LINE'!U27=0,0,'360 GHOST LINE'!U27)+IF('360 GHOST LINE'!$U$42=0,0,'360 GHOST LINE'!$U$42))</f>
        <v/>
      </c>
      <c r="K8" s="776" t="str">
        <f>IF(IF('360 GHOST LINE'!V27=0,0,'360 GHOST LINE'!V27)+IF('360 GHOST LINE'!$V$42=0,0,'360 GHOST LINE'!$V$42)=0,"",IF('360 GHOST LINE'!V27=0,0,'360 GHOST LINE'!V27)+IF('360 GHOST LINE'!$V$42=0,0,'360 GHOST LINE'!$V$42))</f>
        <v/>
      </c>
      <c r="L8" s="776" t="str">
        <f>IF(IF('360 GHOST LINE'!W27=0,0,'360 GHOST LINE'!W27)+IF('360 GHOST LINE'!$W$42=0,0,'360 GHOST LINE'!$W$42)=0,"",IF('360 GHOST LINE'!W27=0,0,'360 GHOST LINE'!W27)+IF('360 GHOST LINE'!$W$42=0,0,'360 GHOST LINE'!$W$42))</f>
        <v/>
      </c>
      <c r="M8" s="776" t="str">
        <f>IF(IF('360 GHOST LINE'!X27=0,0,'360 GHOST LINE'!X27)+IF('360 GHOST LINE'!$X$42=0,0,'360 GHOST LINE'!$X$42)=0,"",IF('360 GHOST LINE'!X27=0,0,'360 GHOST LINE'!X27)+IF('360 GHOST LINE'!$X$42=0,0,'360 GHOST LINE'!$X$42))</f>
        <v/>
      </c>
      <c r="N8" s="776" t="str">
        <f>IF(IF('360 GHOST LINE'!Y27=0,0,'360 GHOST LINE'!Y27)+IF('360 GHOST LINE'!$Y$42=0,0,'360 GHOST LINE'!$Y$42)=0,"",IF('360 GHOST LINE'!Y27=0,0,'360 GHOST LINE'!Y27)+IF('360 GHOST LINE'!$Y$42=0,0,'360 GHOST LINE'!$Y$42))</f>
        <v/>
      </c>
      <c r="O8" s="776" t="str">
        <f>IF(IF('360 GHOST LINE'!Z27=0,0,'360 GHOST LINE'!Z27)+IF('360 GHOST LINE'!$Z$42=0,0,'360 GHOST LINE'!$Z$42)=0,"",IF('360 GHOST LINE'!Z27=0,0,'360 GHOST LINE'!Z27)+IF('360 GHOST LINE'!$Z$42=0,0,'360 GHOST LINE'!$Z$42))</f>
        <v/>
      </c>
      <c r="P8" s="776" t="str">
        <f>IF(IF('360 GHOST LINE'!AA27=0,0,'360 GHOST LINE'!AA27)+IF('360 GHOST LINE'!$AA$42=0,0,'360 GHOST LINE'!$AA$42)=0,"",IF('360 GHOST LINE'!AA27=0,0,'360 GHOST LINE'!AA27)+IF('360 GHOST LINE'!$AA$42=0,0,'360 GHOST LINE'!$AA$42))</f>
        <v/>
      </c>
      <c r="Q8" s="777">
        <f>SUM(C8:P8)</f>
        <v>0</v>
      </c>
      <c r="R8" s="778">
        <f>Q8*'360 GHOST LINE'!J27</f>
        <v>0</v>
      </c>
      <c r="S8" s="778">
        <f>Q8*'360 GHOST LINE'!BA27</f>
        <v>0</v>
      </c>
      <c r="Y8" s="798"/>
      <c r="Z8" s="767"/>
      <c r="AA8" s="767"/>
    </row>
    <row r="9" spans="1:27" ht="23.25" customHeight="1">
      <c r="A9" s="774" t="str">
        <f>'360 GHOST LINE'!D28</f>
        <v>360-602</v>
      </c>
      <c r="B9" s="775"/>
      <c r="C9" s="776" t="str">
        <f>IF(IF('360 GHOST LINE'!N28=0,0,'360 GHOST LINE'!N28)+IF('360 GHOST LINE'!$N$42=0,0,'360 GHOST LINE'!$N$42)=0,"",IF('360 GHOST LINE'!N28=0,0,'360 GHOST LINE'!N28)+IF('360 GHOST LINE'!$N$42=0,0,'360 GHOST LINE'!$N$42))</f>
        <v/>
      </c>
      <c r="D9" s="776" t="str">
        <f>IF(IF('360 GHOST LINE'!O28=0,0,'360 GHOST LINE'!O28)+IF('360 GHOST LINE'!$O$42=0,0,'360 GHOST LINE'!$O$42)=0,"",IF('360 GHOST LINE'!O28=0,0,'360 GHOST LINE'!O28)+IF('360 GHOST LINE'!$O$42=0,0,'360 GHOST LINE'!$O$42))</f>
        <v/>
      </c>
      <c r="E9" s="776" t="str">
        <f>IF(IF('360 GHOST LINE'!P28=0,0,'360 GHOST LINE'!P28)+IF('360 GHOST LINE'!$P$42=0,0,'360 GHOST LINE'!$P$42)=0,"",IF('360 GHOST LINE'!P28=0,0,'360 GHOST LINE'!P28)+IF('360 GHOST LINE'!$P$42=0,0,'360 GHOST LINE'!$P$42))</f>
        <v/>
      </c>
      <c r="F9" s="776" t="str">
        <f>IF(IF('360 GHOST LINE'!Q28=0,0,'360 GHOST LINE'!Q28)+IF('360 GHOST LINE'!$Q$42=0,0,'360 GHOST LINE'!$Q$42)=0,"",IF('360 GHOST LINE'!Q28=0,0,'360 GHOST LINE'!Q28)+IF('360 GHOST LINE'!$Q$42=0,0,'360 GHOST LINE'!$Q$42))</f>
        <v/>
      </c>
      <c r="G9" s="776" t="str">
        <f>IF(IF('360 GHOST LINE'!R28=0,0,'360 GHOST LINE'!R28)+IF('360 GHOST LINE'!$R$42=0,0,'360 GHOST LINE'!$R$42)=0,"",IF('360 GHOST LINE'!R28=0,0,'360 GHOST LINE'!R28)+IF('360 GHOST LINE'!$R$42=0,0,'360 GHOST LINE'!$R$42))</f>
        <v/>
      </c>
      <c r="H9" s="776" t="str">
        <f>IF(IF('360 GHOST LINE'!S28=0,0,'360 GHOST LINE'!S28)+IF('360 GHOST LINE'!$S$42=0,0,'360 GHOST LINE'!$S$42)=0,"",IF('360 GHOST LINE'!S28=0,0,'360 GHOST LINE'!S28)+IF('360 GHOST LINE'!$S$42=0,0,'360 GHOST LINE'!$S$42))</f>
        <v/>
      </c>
      <c r="I9" s="776" t="str">
        <f>IF(IF('360 GHOST LINE'!T28=0,0,'360 GHOST LINE'!T28)+IF('360 GHOST LINE'!$T$42=0,0,'360 GHOST LINE'!$T$42)=0,"",IF('360 GHOST LINE'!T28=0,0,'360 GHOST LINE'!T28)+IF('360 GHOST LINE'!$T$42=0,0,'360 GHOST LINE'!$T$42))</f>
        <v/>
      </c>
      <c r="J9" s="776" t="str">
        <f>IF(IF('360 GHOST LINE'!U28=0,0,'360 GHOST LINE'!U28)+IF('360 GHOST LINE'!$U$42=0,0,'360 GHOST LINE'!$U$42)=0,"",IF('360 GHOST LINE'!U28=0,0,'360 GHOST LINE'!U28)+IF('360 GHOST LINE'!$U$42=0,0,'360 GHOST LINE'!$U$42))</f>
        <v/>
      </c>
      <c r="K9" s="776" t="str">
        <f>IF(IF('360 GHOST LINE'!V28=0,0,'360 GHOST LINE'!V28)+IF('360 GHOST LINE'!$V$42=0,0,'360 GHOST LINE'!$V$42)=0,"",IF('360 GHOST LINE'!V28=0,0,'360 GHOST LINE'!V28)+IF('360 GHOST LINE'!$V$42=0,0,'360 GHOST LINE'!$V$42))</f>
        <v/>
      </c>
      <c r="L9" s="776" t="str">
        <f>IF(IF('360 GHOST LINE'!W28=0,0,'360 GHOST LINE'!W28)+IF('360 GHOST LINE'!$W$42=0,0,'360 GHOST LINE'!$W$42)=0,"",IF('360 GHOST LINE'!W28=0,0,'360 GHOST LINE'!W28)+IF('360 GHOST LINE'!$W$42=0,0,'360 GHOST LINE'!$W$42))</f>
        <v/>
      </c>
      <c r="M9" s="776" t="str">
        <f>IF(IF('360 GHOST LINE'!X28=0,0,'360 GHOST LINE'!X28)+IF('360 GHOST LINE'!$X$42=0,0,'360 GHOST LINE'!$X$42)=0,"",IF('360 GHOST LINE'!X28=0,0,'360 GHOST LINE'!X28)+IF('360 GHOST LINE'!$X$42=0,0,'360 GHOST LINE'!$X$42))</f>
        <v/>
      </c>
      <c r="N9" s="776" t="str">
        <f>IF(IF('360 GHOST LINE'!Y28=0,0,'360 GHOST LINE'!Y28)+IF('360 GHOST LINE'!$Y$42=0,0,'360 GHOST LINE'!$Y$42)=0,"",IF('360 GHOST LINE'!Y28=0,0,'360 GHOST LINE'!Y28)+IF('360 GHOST LINE'!$Y$42=0,0,'360 GHOST LINE'!$Y$42))</f>
        <v/>
      </c>
      <c r="O9" s="776" t="str">
        <f>IF(IF('360 GHOST LINE'!Z28=0,0,'360 GHOST LINE'!Z28)+IF('360 GHOST LINE'!$Z$42=0,0,'360 GHOST LINE'!$Z$42)=0,"",IF('360 GHOST LINE'!Z28=0,0,'360 GHOST LINE'!Z28)+IF('360 GHOST LINE'!$Z$42=0,0,'360 GHOST LINE'!$Z$42))</f>
        <v/>
      </c>
      <c r="P9" s="776" t="str">
        <f>IF(IF('360 GHOST LINE'!AA28=0,0,'360 GHOST LINE'!AA28)+IF('360 GHOST LINE'!$AA$42=0,0,'360 GHOST LINE'!$AA$42)=0,"",IF('360 GHOST LINE'!AA28=0,0,'360 GHOST LINE'!AA28)+IF('360 GHOST LINE'!$AA$42=0,0,'360 GHOST LINE'!$AA$42))</f>
        <v/>
      </c>
      <c r="Q9" s="777">
        <f t="shared" ref="Q9:Q34" si="1">SUM(C9:P9)</f>
        <v>0</v>
      </c>
      <c r="R9" s="778">
        <f>Q9*'360 GHOST LINE'!J28</f>
        <v>0</v>
      </c>
      <c r="S9" s="778">
        <f>Q9*'360 GHOST LINE'!BA28</f>
        <v>0</v>
      </c>
      <c r="Y9" s="799"/>
      <c r="Z9" s="800"/>
      <c r="AA9" s="770"/>
    </row>
    <row r="10" spans="1:27" ht="23.25" customHeight="1">
      <c r="A10" s="774" t="str">
        <f>'360 GHOST LINE'!D29</f>
        <v>360-603-DT</v>
      </c>
      <c r="B10" s="775" t="s">
        <v>223</v>
      </c>
      <c r="C10" s="776" t="str">
        <f>IF(IF('360 GHOST LINE'!N29=0,0,'360 GHOST LINE'!N29)+IF('360 GHOST LINE'!$N$42=0,0,'360 GHOST LINE'!$N$42)=0,"",IF('360 GHOST LINE'!N29=0,0,'360 GHOST LINE'!N29)+IF('360 GHOST LINE'!$N$42=0,0,'360 GHOST LINE'!$N$42))</f>
        <v/>
      </c>
      <c r="D10" s="776" t="str">
        <f>IF(IF('360 GHOST LINE'!O29=0,0,'360 GHOST LINE'!O29)+IF('360 GHOST LINE'!$O$42=0,0,'360 GHOST LINE'!$O$42)=0,"",IF('360 GHOST LINE'!O29=0,0,'360 GHOST LINE'!O29)+IF('360 GHOST LINE'!$O$42=0,0,'360 GHOST LINE'!$O$42))</f>
        <v/>
      </c>
      <c r="E10" s="776" t="str">
        <f>IF(IF('360 GHOST LINE'!P29=0,0,'360 GHOST LINE'!P29)+IF('360 GHOST LINE'!$P$42=0,0,'360 GHOST LINE'!$P$42)=0,"",IF('360 GHOST LINE'!P29=0,0,'360 GHOST LINE'!P29)+IF('360 GHOST LINE'!$P$42=0,0,'360 GHOST LINE'!$P$42))</f>
        <v/>
      </c>
      <c r="F10" s="776" t="str">
        <f>IF(IF('360 GHOST LINE'!Q29=0,0,'360 GHOST LINE'!Q29)+IF('360 GHOST LINE'!$Q$42=0,0,'360 GHOST LINE'!$Q$42)=0,"",IF('360 GHOST LINE'!Q29=0,0,'360 GHOST LINE'!Q29)+IF('360 GHOST LINE'!$Q$42=0,0,'360 GHOST LINE'!$Q$42))</f>
        <v/>
      </c>
      <c r="G10" s="776" t="str">
        <f>IF(IF('360 GHOST LINE'!R29=0,0,'360 GHOST LINE'!R29)+IF('360 GHOST LINE'!$R$42=0,0,'360 GHOST LINE'!$R$42)=0,"",IF('360 GHOST LINE'!R29=0,0,'360 GHOST LINE'!R29)+IF('360 GHOST LINE'!$R$42=0,0,'360 GHOST LINE'!$R$42))</f>
        <v/>
      </c>
      <c r="H10" s="776" t="str">
        <f>IF(IF('360 GHOST LINE'!S29=0,0,'360 GHOST LINE'!S29)+IF('360 GHOST LINE'!$S$42=0,0,'360 GHOST LINE'!$S$42)=0,"",IF('360 GHOST LINE'!S29=0,0,'360 GHOST LINE'!S29)+IF('360 GHOST LINE'!$S$42=0,0,'360 GHOST LINE'!$S$42))</f>
        <v/>
      </c>
      <c r="I10" s="776" t="str">
        <f>IF(IF('360 GHOST LINE'!T29=0,0,'360 GHOST LINE'!T29)+IF('360 GHOST LINE'!$T$42=0,0,'360 GHOST LINE'!$T$42)=0,"",IF('360 GHOST LINE'!T29=0,0,'360 GHOST LINE'!T29)+IF('360 GHOST LINE'!$T$42=0,0,'360 GHOST LINE'!$T$42))</f>
        <v/>
      </c>
      <c r="J10" s="776" t="str">
        <f>IF(IF('360 GHOST LINE'!U29=0,0,'360 GHOST LINE'!U29)+IF('360 GHOST LINE'!$U$42=0,0,'360 GHOST LINE'!$U$42)=0,"",IF('360 GHOST LINE'!U29=0,0,'360 GHOST LINE'!U29)+IF('360 GHOST LINE'!$U$42=0,0,'360 GHOST LINE'!$U$42))</f>
        <v/>
      </c>
      <c r="K10" s="776" t="str">
        <f>IF(IF('360 GHOST LINE'!V29=0,0,'360 GHOST LINE'!V29)+IF('360 GHOST LINE'!$V$42=0,0,'360 GHOST LINE'!$V$42)=0,"",IF('360 GHOST LINE'!V29=0,0,'360 GHOST LINE'!V29)+IF('360 GHOST LINE'!$V$42=0,0,'360 GHOST LINE'!$V$42))</f>
        <v/>
      </c>
      <c r="L10" s="776" t="str">
        <f>IF(IF('360 GHOST LINE'!W29=0,0,'360 GHOST LINE'!W29)+IF('360 GHOST LINE'!$W$42=0,0,'360 GHOST LINE'!$W$42)=0,"",IF('360 GHOST LINE'!W29=0,0,'360 GHOST LINE'!W29)+IF('360 GHOST LINE'!$W$42=0,0,'360 GHOST LINE'!$W$42))</f>
        <v/>
      </c>
      <c r="M10" s="776" t="str">
        <f>IF(IF('360 GHOST LINE'!X29=0,0,'360 GHOST LINE'!X29)+IF('360 GHOST LINE'!$X$42=0,0,'360 GHOST LINE'!$X$42)=0,"",IF('360 GHOST LINE'!X29=0,0,'360 GHOST LINE'!X29)+IF('360 GHOST LINE'!$X$42=0,0,'360 GHOST LINE'!$X$42))</f>
        <v/>
      </c>
      <c r="N10" s="776" t="str">
        <f>IF(IF('360 GHOST LINE'!Y29=0,0,'360 GHOST LINE'!Y29)+IF('360 GHOST LINE'!$Y$42=0,0,'360 GHOST LINE'!$Y$42)=0,"",IF('360 GHOST LINE'!Y29=0,0,'360 GHOST LINE'!Y29)+IF('360 GHOST LINE'!$Y$42=0,0,'360 GHOST LINE'!$Y$42))</f>
        <v/>
      </c>
      <c r="O10" s="776" t="str">
        <f>IF(IF('360 GHOST LINE'!Z29=0,0,'360 GHOST LINE'!Z29)+IF('360 GHOST LINE'!$Z$42=0,0,'360 GHOST LINE'!$Z$42)=0,"",IF('360 GHOST LINE'!Z29=0,0,'360 GHOST LINE'!Z29)+IF('360 GHOST LINE'!$Z$42=0,0,'360 GHOST LINE'!$Z$42))</f>
        <v/>
      </c>
      <c r="P10" s="776" t="str">
        <f>IF(IF('360 GHOST LINE'!AA29=0,0,'360 GHOST LINE'!AA29)+IF('360 GHOST LINE'!$AA$42=0,0,'360 GHOST LINE'!$AA$42)=0,"",IF('360 GHOST LINE'!AA29=0,0,'360 GHOST LINE'!AA29)+IF('360 GHOST LINE'!$AA$42=0,0,'360 GHOST LINE'!$AA$42))</f>
        <v/>
      </c>
      <c r="Q10" s="777">
        <f t="shared" si="1"/>
        <v>0</v>
      </c>
      <c r="R10" s="778">
        <f>Q10*'360 GHOST LINE'!J29</f>
        <v>0</v>
      </c>
      <c r="S10" s="778">
        <f>Q10*'360 GHOST LINE'!BA29</f>
        <v>0</v>
      </c>
      <c r="Y10" s="1458"/>
      <c r="Z10" s="1458"/>
      <c r="AA10" s="1458"/>
    </row>
    <row r="11" spans="1:27" ht="23.25" customHeight="1">
      <c r="A11" s="774" t="str">
        <f>'360 GHOST LINE'!D30</f>
        <v>360-604-DT</v>
      </c>
      <c r="B11" s="775" t="s">
        <v>223</v>
      </c>
      <c r="C11" s="776" t="str">
        <f>IF(IF('360 GHOST LINE'!N30=0,0,'360 GHOST LINE'!N30)+IF('360 GHOST LINE'!$N$42=0,0,'360 GHOST LINE'!$N$42)=0,"",IF('360 GHOST LINE'!N30=0,0,'360 GHOST LINE'!N30)+IF('360 GHOST LINE'!$N$42=0,0,'360 GHOST LINE'!$N$42))</f>
        <v/>
      </c>
      <c r="D11" s="776" t="str">
        <f>IF(IF('360 GHOST LINE'!O30=0,0,'360 GHOST LINE'!O30)+IF('360 GHOST LINE'!$O$42=0,0,'360 GHOST LINE'!$O$42)=0,"",IF('360 GHOST LINE'!O30=0,0,'360 GHOST LINE'!O30)+IF('360 GHOST LINE'!$O$42=0,0,'360 GHOST LINE'!$O$42))</f>
        <v/>
      </c>
      <c r="E11" s="776" t="str">
        <f>IF(IF('360 GHOST LINE'!P30=0,0,'360 GHOST LINE'!P30)+IF('360 GHOST LINE'!$P$42=0,0,'360 GHOST LINE'!$P$42)=0,"",IF('360 GHOST LINE'!P30=0,0,'360 GHOST LINE'!P30)+IF('360 GHOST LINE'!$P$42=0,0,'360 GHOST LINE'!$P$42))</f>
        <v/>
      </c>
      <c r="F11" s="776" t="str">
        <f>IF(IF('360 GHOST LINE'!Q30=0,0,'360 GHOST LINE'!Q30)+IF('360 GHOST LINE'!$Q$42=0,0,'360 GHOST LINE'!$Q$42)=0,"",IF('360 GHOST LINE'!Q30=0,0,'360 GHOST LINE'!Q30)+IF('360 GHOST LINE'!$Q$42=0,0,'360 GHOST LINE'!$Q$42))</f>
        <v/>
      </c>
      <c r="G11" s="776" t="str">
        <f>IF(IF('360 GHOST LINE'!R30=0,0,'360 GHOST LINE'!R30)+IF('360 GHOST LINE'!$R$42=0,0,'360 GHOST LINE'!$R$42)=0,"",IF('360 GHOST LINE'!R30=0,0,'360 GHOST LINE'!R30)+IF('360 GHOST LINE'!$R$42=0,0,'360 GHOST LINE'!$R$42))</f>
        <v/>
      </c>
      <c r="H11" s="776" t="str">
        <f>IF(IF('360 GHOST LINE'!S30=0,0,'360 GHOST LINE'!S30)+IF('360 GHOST LINE'!$S$42=0,0,'360 GHOST LINE'!$S$42)=0,"",IF('360 GHOST LINE'!S30=0,0,'360 GHOST LINE'!S30)+IF('360 GHOST LINE'!$S$42=0,0,'360 GHOST LINE'!$S$42))</f>
        <v/>
      </c>
      <c r="I11" s="776" t="str">
        <f>IF(IF('360 GHOST LINE'!T30=0,0,'360 GHOST LINE'!T30)+IF('360 GHOST LINE'!$T$42=0,0,'360 GHOST LINE'!$T$42)=0,"",IF('360 GHOST LINE'!T30=0,0,'360 GHOST LINE'!T30)+IF('360 GHOST LINE'!$T$42=0,0,'360 GHOST LINE'!$T$42))</f>
        <v/>
      </c>
      <c r="J11" s="776" t="str">
        <f>IF(IF('360 GHOST LINE'!U30=0,0,'360 GHOST LINE'!U30)+IF('360 GHOST LINE'!$U$42=0,0,'360 GHOST LINE'!$U$42)=0,"",IF('360 GHOST LINE'!U30=0,0,'360 GHOST LINE'!U30)+IF('360 GHOST LINE'!$U$42=0,0,'360 GHOST LINE'!$U$42))</f>
        <v/>
      </c>
      <c r="K11" s="776" t="str">
        <f>IF(IF('360 GHOST LINE'!V30=0,0,'360 GHOST LINE'!V30)+IF('360 GHOST LINE'!$V$42=0,0,'360 GHOST LINE'!$V$42)=0,"",IF('360 GHOST LINE'!V30=0,0,'360 GHOST LINE'!V30)+IF('360 GHOST LINE'!$V$42=0,0,'360 GHOST LINE'!$V$42))</f>
        <v/>
      </c>
      <c r="L11" s="776" t="str">
        <f>IF(IF('360 GHOST LINE'!W30=0,0,'360 GHOST LINE'!W30)+IF('360 GHOST LINE'!$W$42=0,0,'360 GHOST LINE'!$W$42)=0,"",IF('360 GHOST LINE'!W30=0,0,'360 GHOST LINE'!W30)+IF('360 GHOST LINE'!$W$42=0,0,'360 GHOST LINE'!$W$42))</f>
        <v/>
      </c>
      <c r="M11" s="776" t="str">
        <f>IF(IF('360 GHOST LINE'!X30=0,0,'360 GHOST LINE'!X30)+IF('360 GHOST LINE'!$X$42=0,0,'360 GHOST LINE'!$X$42)=0,"",IF('360 GHOST LINE'!X30=0,0,'360 GHOST LINE'!X30)+IF('360 GHOST LINE'!$X$42=0,0,'360 GHOST LINE'!$X$42))</f>
        <v/>
      </c>
      <c r="N11" s="776" t="str">
        <f>IF(IF('360 GHOST LINE'!Y30=0,0,'360 GHOST LINE'!Y30)+IF('360 GHOST LINE'!$Y$42=0,0,'360 GHOST LINE'!$Y$42)=0,"",IF('360 GHOST LINE'!Y30=0,0,'360 GHOST LINE'!Y30)+IF('360 GHOST LINE'!$Y$42=0,0,'360 GHOST LINE'!$Y$42))</f>
        <v/>
      </c>
      <c r="O11" s="776" t="str">
        <f>IF(IF('360 GHOST LINE'!Z30=0,0,'360 GHOST LINE'!Z30)+IF('360 GHOST LINE'!$Z$42=0,0,'360 GHOST LINE'!$Z$42)=0,"",IF('360 GHOST LINE'!Z30=0,0,'360 GHOST LINE'!Z30)+IF('360 GHOST LINE'!$Z$42=0,0,'360 GHOST LINE'!$Z$42))</f>
        <v/>
      </c>
      <c r="P11" s="776" t="str">
        <f>IF(IF('360 GHOST LINE'!AA30=0,0,'360 GHOST LINE'!AA30)+IF('360 GHOST LINE'!$AA$42=0,0,'360 GHOST LINE'!$AA$42)=0,"",IF('360 GHOST LINE'!AA30=0,0,'360 GHOST LINE'!AA30)+IF('360 GHOST LINE'!$AA$42=0,0,'360 GHOST LINE'!$AA$42))</f>
        <v/>
      </c>
      <c r="Q11" s="777">
        <f t="shared" si="1"/>
        <v>0</v>
      </c>
      <c r="R11" s="778">
        <f>Q11*'360 GHOST LINE'!J30</f>
        <v>0</v>
      </c>
      <c r="S11" s="778">
        <f>Q11*'360 GHOST LINE'!BA30</f>
        <v>0</v>
      </c>
    </row>
    <row r="12" spans="1:27" ht="23.25" customHeight="1">
      <c r="A12" s="774" t="str">
        <f>'360 GHOST LINE'!D31</f>
        <v>360-605-DT</v>
      </c>
      <c r="B12" s="775" t="s">
        <v>223</v>
      </c>
      <c r="C12" s="776" t="str">
        <f>IF(IF('360 GHOST LINE'!N31=0,0,'360 GHOST LINE'!N31)+IF('360 GHOST LINE'!$N$42=0,0,'360 GHOST LINE'!$N$42)=0,"",IF('360 GHOST LINE'!N31=0,0,'360 GHOST LINE'!N31)+IF('360 GHOST LINE'!$N$42=0,0,'360 GHOST LINE'!$N$42))</f>
        <v/>
      </c>
      <c r="D12" s="776" t="str">
        <f>IF(IF('360 GHOST LINE'!O31=0,0,'360 GHOST LINE'!O31)+IF('360 GHOST LINE'!$O$42=0,0,'360 GHOST LINE'!$O$42)=0,"",IF('360 GHOST LINE'!O31=0,0,'360 GHOST LINE'!O31)+IF('360 GHOST LINE'!$O$42=0,0,'360 GHOST LINE'!$O$42))</f>
        <v/>
      </c>
      <c r="E12" s="776" t="str">
        <f>IF(IF('360 GHOST LINE'!P31=0,0,'360 GHOST LINE'!P31)+IF('360 GHOST LINE'!$P$42=0,0,'360 GHOST LINE'!$P$42)=0,"",IF('360 GHOST LINE'!P31=0,0,'360 GHOST LINE'!P31)+IF('360 GHOST LINE'!$P$42=0,0,'360 GHOST LINE'!$P$42))</f>
        <v/>
      </c>
      <c r="F12" s="776" t="str">
        <f>IF(IF('360 GHOST LINE'!Q31=0,0,'360 GHOST LINE'!Q31)+IF('360 GHOST LINE'!$Q$42=0,0,'360 GHOST LINE'!$Q$42)=0,"",IF('360 GHOST LINE'!Q31=0,0,'360 GHOST LINE'!Q31)+IF('360 GHOST LINE'!$Q$42=0,0,'360 GHOST LINE'!$Q$42))</f>
        <v/>
      </c>
      <c r="G12" s="776" t="str">
        <f>IF(IF('360 GHOST LINE'!R31=0,0,'360 GHOST LINE'!R31)+IF('360 GHOST LINE'!$R$42=0,0,'360 GHOST LINE'!$R$42)=0,"",IF('360 GHOST LINE'!R31=0,0,'360 GHOST LINE'!R31)+IF('360 GHOST LINE'!$R$42=0,0,'360 GHOST LINE'!$R$42))</f>
        <v/>
      </c>
      <c r="H12" s="776" t="str">
        <f>IF(IF('360 GHOST LINE'!S31=0,0,'360 GHOST LINE'!S31)+IF('360 GHOST LINE'!$S$42=0,0,'360 GHOST LINE'!$S$42)=0,"",IF('360 GHOST LINE'!S31=0,0,'360 GHOST LINE'!S31)+IF('360 GHOST LINE'!$S$42=0,0,'360 GHOST LINE'!$S$42))</f>
        <v/>
      </c>
      <c r="I12" s="776" t="str">
        <f>IF(IF('360 GHOST LINE'!T31=0,0,'360 GHOST LINE'!T31)+IF('360 GHOST LINE'!$T$42=0,0,'360 GHOST LINE'!$T$42)=0,"",IF('360 GHOST LINE'!T31=0,0,'360 GHOST LINE'!T31)+IF('360 GHOST LINE'!$T$42=0,0,'360 GHOST LINE'!$T$42))</f>
        <v/>
      </c>
      <c r="J12" s="776" t="str">
        <f>IF(IF('360 GHOST LINE'!U31=0,0,'360 GHOST LINE'!U31)+IF('360 GHOST LINE'!$U$42=0,0,'360 GHOST LINE'!$U$42)=0,"",IF('360 GHOST LINE'!U31=0,0,'360 GHOST LINE'!U31)+IF('360 GHOST LINE'!$U$42=0,0,'360 GHOST LINE'!$U$42))</f>
        <v/>
      </c>
      <c r="K12" s="776" t="str">
        <f>IF(IF('360 GHOST LINE'!V31=0,0,'360 GHOST LINE'!V31)+IF('360 GHOST LINE'!$V$42=0,0,'360 GHOST LINE'!$V$42)=0,"",IF('360 GHOST LINE'!V31=0,0,'360 GHOST LINE'!V31)+IF('360 GHOST LINE'!$V$42=0,0,'360 GHOST LINE'!$V$42))</f>
        <v/>
      </c>
      <c r="L12" s="776" t="str">
        <f>IF(IF('360 GHOST LINE'!W31=0,0,'360 GHOST LINE'!W31)+IF('360 GHOST LINE'!$W$42=0,0,'360 GHOST LINE'!$W$42)=0,"",IF('360 GHOST LINE'!W31=0,0,'360 GHOST LINE'!W31)+IF('360 GHOST LINE'!$W$42=0,0,'360 GHOST LINE'!$W$42))</f>
        <v/>
      </c>
      <c r="M12" s="776" t="str">
        <f>IF(IF('360 GHOST LINE'!X31=0,0,'360 GHOST LINE'!X31)+IF('360 GHOST LINE'!$X$42=0,0,'360 GHOST LINE'!$X$42)=0,"",IF('360 GHOST LINE'!X31=0,0,'360 GHOST LINE'!X31)+IF('360 GHOST LINE'!$X$42=0,0,'360 GHOST LINE'!$X$42))</f>
        <v/>
      </c>
      <c r="N12" s="776" t="str">
        <f>IF(IF('360 GHOST LINE'!Y31=0,0,'360 GHOST LINE'!Y31)+IF('360 GHOST LINE'!$Y$42=0,0,'360 GHOST LINE'!$Y$42)=0,"",IF('360 GHOST LINE'!Y31=0,0,'360 GHOST LINE'!Y31)+IF('360 GHOST LINE'!$Y$42=0,0,'360 GHOST LINE'!$Y$42))</f>
        <v/>
      </c>
      <c r="O12" s="776" t="str">
        <f>IF(IF('360 GHOST LINE'!Z31=0,0,'360 GHOST LINE'!Z31)+IF('360 GHOST LINE'!$Z$42=0,0,'360 GHOST LINE'!$Z$42)=0,"",IF('360 GHOST LINE'!Z31=0,0,'360 GHOST LINE'!Z31)+IF('360 GHOST LINE'!$Z$42=0,0,'360 GHOST LINE'!$Z$42))</f>
        <v/>
      </c>
      <c r="P12" s="776" t="str">
        <f>IF(IF('360 GHOST LINE'!AA31=0,0,'360 GHOST LINE'!AA31)+IF('360 GHOST LINE'!$AA$42=0,0,'360 GHOST LINE'!$AA$42)=0,"",IF('360 GHOST LINE'!AA31=0,0,'360 GHOST LINE'!AA31)+IF('360 GHOST LINE'!$AA$42=0,0,'360 GHOST LINE'!$AA$42))</f>
        <v/>
      </c>
      <c r="Q12" s="777">
        <f t="shared" si="1"/>
        <v>0</v>
      </c>
      <c r="R12" s="778">
        <f>Q12*'360 GHOST LINE'!J31</f>
        <v>0</v>
      </c>
      <c r="S12" s="778">
        <f>Q12*'360 GHOST LINE'!BA31</f>
        <v>0</v>
      </c>
    </row>
    <row r="13" spans="1:27" ht="23.25" customHeight="1">
      <c r="A13" s="774" t="str">
        <f>'360 GHOST LINE'!D32</f>
        <v>360-606-DT</v>
      </c>
      <c r="B13" s="775" t="s">
        <v>223</v>
      </c>
      <c r="C13" s="776" t="str">
        <f>IF(IF('360 GHOST LINE'!N32=0,0,'360 GHOST LINE'!N32)+IF('360 GHOST LINE'!$N$42=0,0,'360 GHOST LINE'!$N$42)=0,"",IF('360 GHOST LINE'!N32=0,0,'360 GHOST LINE'!N32)+IF('360 GHOST LINE'!$N$42=0,0,'360 GHOST LINE'!$N$42))</f>
        <v/>
      </c>
      <c r="D13" s="776" t="str">
        <f>IF(IF('360 GHOST LINE'!O32=0,0,'360 GHOST LINE'!O32)+IF('360 GHOST LINE'!$O$42=0,0,'360 GHOST LINE'!$O$42)=0,"",IF('360 GHOST LINE'!O32=0,0,'360 GHOST LINE'!O32)+IF('360 GHOST LINE'!$O$42=0,0,'360 GHOST LINE'!$O$42))</f>
        <v/>
      </c>
      <c r="E13" s="776" t="str">
        <f>IF(IF('360 GHOST LINE'!P32=0,0,'360 GHOST LINE'!P32)+IF('360 GHOST LINE'!$P$42=0,0,'360 GHOST LINE'!$P$42)=0,"",IF('360 GHOST LINE'!P32=0,0,'360 GHOST LINE'!P32)+IF('360 GHOST LINE'!$P$42=0,0,'360 GHOST LINE'!$P$42))</f>
        <v/>
      </c>
      <c r="F13" s="776" t="str">
        <f>IF(IF('360 GHOST LINE'!Q32=0,0,'360 GHOST LINE'!Q32)+IF('360 GHOST LINE'!$Q$42=0,0,'360 GHOST LINE'!$Q$42)=0,"",IF('360 GHOST LINE'!Q32=0,0,'360 GHOST LINE'!Q32)+IF('360 GHOST LINE'!$Q$42=0,0,'360 GHOST LINE'!$Q$42))</f>
        <v/>
      </c>
      <c r="G13" s="776" t="str">
        <f>IF(IF('360 GHOST LINE'!R32=0,0,'360 GHOST LINE'!R32)+IF('360 GHOST LINE'!$R$42=0,0,'360 GHOST LINE'!$R$42)=0,"",IF('360 GHOST LINE'!R32=0,0,'360 GHOST LINE'!R32)+IF('360 GHOST LINE'!$R$42=0,0,'360 GHOST LINE'!$R$42))</f>
        <v/>
      </c>
      <c r="H13" s="776" t="str">
        <f>IF(IF('360 GHOST LINE'!S32=0,0,'360 GHOST LINE'!S32)+IF('360 GHOST LINE'!$S$42=0,0,'360 GHOST LINE'!$S$42)=0,"",IF('360 GHOST LINE'!S32=0,0,'360 GHOST LINE'!S32)+IF('360 GHOST LINE'!$S$42=0,0,'360 GHOST LINE'!$S$42))</f>
        <v/>
      </c>
      <c r="I13" s="776" t="str">
        <f>IF(IF('360 GHOST LINE'!T32=0,0,'360 GHOST LINE'!T32)+IF('360 GHOST LINE'!$T$42=0,0,'360 GHOST LINE'!$T$42)=0,"",IF('360 GHOST LINE'!T32=0,0,'360 GHOST LINE'!T32)+IF('360 GHOST LINE'!$T$42=0,0,'360 GHOST LINE'!$T$42))</f>
        <v/>
      </c>
      <c r="J13" s="776" t="str">
        <f>IF(IF('360 GHOST LINE'!U32=0,0,'360 GHOST LINE'!U32)+IF('360 GHOST LINE'!$U$42=0,0,'360 GHOST LINE'!$U$42)=0,"",IF('360 GHOST LINE'!U32=0,0,'360 GHOST LINE'!U32)+IF('360 GHOST LINE'!$U$42=0,0,'360 GHOST LINE'!$U$42))</f>
        <v/>
      </c>
      <c r="K13" s="776" t="str">
        <f>IF(IF('360 GHOST LINE'!V32=0,0,'360 GHOST LINE'!V32)+IF('360 GHOST LINE'!$V$42=0,0,'360 GHOST LINE'!$V$42)=0,"",IF('360 GHOST LINE'!V32=0,0,'360 GHOST LINE'!V32)+IF('360 GHOST LINE'!$V$42=0,0,'360 GHOST LINE'!$V$42))</f>
        <v/>
      </c>
      <c r="L13" s="776" t="str">
        <f>IF(IF('360 GHOST LINE'!W32=0,0,'360 GHOST LINE'!W32)+IF('360 GHOST LINE'!$W$42=0,0,'360 GHOST LINE'!$W$42)=0,"",IF('360 GHOST LINE'!W32=0,0,'360 GHOST LINE'!W32)+IF('360 GHOST LINE'!$W$42=0,0,'360 GHOST LINE'!$W$42))</f>
        <v/>
      </c>
      <c r="M13" s="776" t="str">
        <f>IF(IF('360 GHOST LINE'!X32=0,0,'360 GHOST LINE'!X32)+IF('360 GHOST LINE'!$X$42=0,0,'360 GHOST LINE'!$X$42)=0,"",IF('360 GHOST LINE'!X32=0,0,'360 GHOST LINE'!X32)+IF('360 GHOST LINE'!$X$42=0,0,'360 GHOST LINE'!$X$42))</f>
        <v/>
      </c>
      <c r="N13" s="776" t="str">
        <f>IF(IF('360 GHOST LINE'!Y32=0,0,'360 GHOST LINE'!Y32)+IF('360 GHOST LINE'!$Y$42=0,0,'360 GHOST LINE'!$Y$42)=0,"",IF('360 GHOST LINE'!Y32=0,0,'360 GHOST LINE'!Y32)+IF('360 GHOST LINE'!$Y$42=0,0,'360 GHOST LINE'!$Y$42))</f>
        <v/>
      </c>
      <c r="O13" s="776" t="str">
        <f>IF(IF('360 GHOST LINE'!Z32=0,0,'360 GHOST LINE'!Z32)+IF('360 GHOST LINE'!$Z$42=0,0,'360 GHOST LINE'!$Z$42)=0,"",IF('360 GHOST LINE'!Z32=0,0,'360 GHOST LINE'!Z32)+IF('360 GHOST LINE'!$Z$42=0,0,'360 GHOST LINE'!$Z$42))</f>
        <v/>
      </c>
      <c r="P13" s="776" t="str">
        <f>IF(IF('360 GHOST LINE'!AA32=0,0,'360 GHOST LINE'!AA32)+IF('360 GHOST LINE'!$AA$42=0,0,'360 GHOST LINE'!$AA$42)=0,"",IF('360 GHOST LINE'!AA32=0,0,'360 GHOST LINE'!AA32)+IF('360 GHOST LINE'!$AA$42=0,0,'360 GHOST LINE'!$AA$42))</f>
        <v/>
      </c>
      <c r="Q13" s="777">
        <f t="shared" si="1"/>
        <v>0</v>
      </c>
      <c r="R13" s="778">
        <f>Q13*'360 GHOST LINE'!J32</f>
        <v>0</v>
      </c>
      <c r="S13" s="778">
        <f>Q13*'360 GHOST LINE'!BA32</f>
        <v>0</v>
      </c>
    </row>
    <row r="14" spans="1:27" ht="23.25" customHeight="1">
      <c r="A14" s="774" t="str">
        <f>'360 GHOST LINE'!D33</f>
        <v>360-607</v>
      </c>
      <c r="B14" s="775"/>
      <c r="C14" s="776" t="str">
        <f>IF(IF('360 GHOST LINE'!N33=0,0,'360 GHOST LINE'!N33)+IF('360 GHOST LINE'!$N$42=0,0,'360 GHOST LINE'!$N$42)=0,"",IF('360 GHOST LINE'!N33=0,0,'360 GHOST LINE'!N33)+IF('360 GHOST LINE'!$N$42=0,0,'360 GHOST LINE'!$N$42))</f>
        <v/>
      </c>
      <c r="D14" s="776" t="str">
        <f>IF(IF('360 GHOST LINE'!O33=0,0,'360 GHOST LINE'!O33)+IF('360 GHOST LINE'!$O$42=0,0,'360 GHOST LINE'!$O$42)=0,"",IF('360 GHOST LINE'!O33=0,0,'360 GHOST LINE'!O33)+IF('360 GHOST LINE'!$O$42=0,0,'360 GHOST LINE'!$O$42))</f>
        <v/>
      </c>
      <c r="E14" s="776" t="str">
        <f>IF(IF('360 GHOST LINE'!P33=0,0,'360 GHOST LINE'!P33)+IF('360 GHOST LINE'!$P$42=0,0,'360 GHOST LINE'!$P$42)=0,"",IF('360 GHOST LINE'!P33=0,0,'360 GHOST LINE'!P33)+IF('360 GHOST LINE'!$P$42=0,0,'360 GHOST LINE'!$P$42))</f>
        <v/>
      </c>
      <c r="F14" s="776" t="str">
        <f>IF(IF('360 GHOST LINE'!Q33=0,0,'360 GHOST LINE'!Q33)+IF('360 GHOST LINE'!$Q$42=0,0,'360 GHOST LINE'!$Q$42)=0,"",IF('360 GHOST LINE'!Q33=0,0,'360 GHOST LINE'!Q33)+IF('360 GHOST LINE'!$Q$42=0,0,'360 GHOST LINE'!$Q$42))</f>
        <v/>
      </c>
      <c r="G14" s="776" t="str">
        <f>IF(IF('360 GHOST LINE'!R33=0,0,'360 GHOST LINE'!R33)+IF('360 GHOST LINE'!$R$42=0,0,'360 GHOST LINE'!$R$42)=0,"",IF('360 GHOST LINE'!R33=0,0,'360 GHOST LINE'!R33)+IF('360 GHOST LINE'!$R$42=0,0,'360 GHOST LINE'!$R$42))</f>
        <v/>
      </c>
      <c r="H14" s="776" t="str">
        <f>IF(IF('360 GHOST LINE'!S33=0,0,'360 GHOST LINE'!S33)+IF('360 GHOST LINE'!$S$42=0,0,'360 GHOST LINE'!$S$42)=0,"",IF('360 GHOST LINE'!S33=0,0,'360 GHOST LINE'!S33)+IF('360 GHOST LINE'!$S$42=0,0,'360 GHOST LINE'!$S$42))</f>
        <v/>
      </c>
      <c r="I14" s="776" t="str">
        <f>IF(IF('360 GHOST LINE'!T33=0,0,'360 GHOST LINE'!T33)+IF('360 GHOST LINE'!$T$42=0,0,'360 GHOST LINE'!$T$42)=0,"",IF('360 GHOST LINE'!T33=0,0,'360 GHOST LINE'!T33)+IF('360 GHOST LINE'!$T$42=0,0,'360 GHOST LINE'!$T$42))</f>
        <v/>
      </c>
      <c r="J14" s="776" t="str">
        <f>IF(IF('360 GHOST LINE'!U33=0,0,'360 GHOST LINE'!U33)+IF('360 GHOST LINE'!$U$42=0,0,'360 GHOST LINE'!$U$42)=0,"",IF('360 GHOST LINE'!U33=0,0,'360 GHOST LINE'!U33)+IF('360 GHOST LINE'!$U$42=0,0,'360 GHOST LINE'!$U$42))</f>
        <v/>
      </c>
      <c r="K14" s="776" t="str">
        <f>IF(IF('360 GHOST LINE'!V33=0,0,'360 GHOST LINE'!V33)+IF('360 GHOST LINE'!$V$42=0,0,'360 GHOST LINE'!$V$42)=0,"",IF('360 GHOST LINE'!V33=0,0,'360 GHOST LINE'!V33)+IF('360 GHOST LINE'!$V$42=0,0,'360 GHOST LINE'!$V$42))</f>
        <v/>
      </c>
      <c r="L14" s="776" t="str">
        <f>IF(IF('360 GHOST LINE'!W33=0,0,'360 GHOST LINE'!W33)+IF('360 GHOST LINE'!$W$42=0,0,'360 GHOST LINE'!$W$42)=0,"",IF('360 GHOST LINE'!W33=0,0,'360 GHOST LINE'!W33)+IF('360 GHOST LINE'!$W$42=0,0,'360 GHOST LINE'!$W$42))</f>
        <v/>
      </c>
      <c r="M14" s="776" t="str">
        <f>IF(IF('360 GHOST LINE'!X33=0,0,'360 GHOST LINE'!X33)+IF('360 GHOST LINE'!$X$42=0,0,'360 GHOST LINE'!$X$42)=0,"",IF('360 GHOST LINE'!X33=0,0,'360 GHOST LINE'!X33)+IF('360 GHOST LINE'!$X$42=0,0,'360 GHOST LINE'!$X$42))</f>
        <v/>
      </c>
      <c r="N14" s="776" t="str">
        <f>IF(IF('360 GHOST LINE'!Y33=0,0,'360 GHOST LINE'!Y33)+IF('360 GHOST LINE'!$Y$42=0,0,'360 GHOST LINE'!$Y$42)=0,"",IF('360 GHOST LINE'!Y33=0,0,'360 GHOST LINE'!Y33)+IF('360 GHOST LINE'!$Y$42=0,0,'360 GHOST LINE'!$Y$42))</f>
        <v/>
      </c>
      <c r="O14" s="776" t="str">
        <f>IF(IF('360 GHOST LINE'!Z33=0,0,'360 GHOST LINE'!Z33)+IF('360 GHOST LINE'!$Z$42=0,0,'360 GHOST LINE'!$Z$42)=0,"",IF('360 GHOST LINE'!Z33=0,0,'360 GHOST LINE'!Z33)+IF('360 GHOST LINE'!$Z$42=0,0,'360 GHOST LINE'!$Z$42))</f>
        <v/>
      </c>
      <c r="P14" s="776" t="str">
        <f>IF(IF('360 GHOST LINE'!AA33=0,0,'360 GHOST LINE'!AA33)+IF('360 GHOST LINE'!$AA$42=0,0,'360 GHOST LINE'!$AA$42)=0,"",IF('360 GHOST LINE'!AA33=0,0,'360 GHOST LINE'!AA33)+IF('360 GHOST LINE'!$AA$42=0,0,'360 GHOST LINE'!$AA$42))</f>
        <v/>
      </c>
      <c r="Q14" s="777">
        <f t="shared" si="1"/>
        <v>0</v>
      </c>
      <c r="R14" s="778">
        <f>Q14*'360 GHOST LINE'!J33</f>
        <v>0</v>
      </c>
      <c r="S14" s="778">
        <f>Q14*'360 GHOST LINE'!BA33</f>
        <v>0</v>
      </c>
    </row>
    <row r="15" spans="1:27" ht="23.25" customHeight="1">
      <c r="A15" s="774" t="str">
        <f>'360 GHOST LINE'!D34</f>
        <v>360-608-DT</v>
      </c>
      <c r="B15" s="775" t="s">
        <v>223</v>
      </c>
      <c r="C15" s="776" t="str">
        <f>IF(IF('360 GHOST LINE'!N34=0,0,'360 GHOST LINE'!N34)+IF('360 GHOST LINE'!$N$42=0,0,'360 GHOST LINE'!$N$42)=0,"",IF('360 GHOST LINE'!N34=0,0,'360 GHOST LINE'!N34)+IF('360 GHOST LINE'!$N$42=0,0,'360 GHOST LINE'!$N$42))</f>
        <v/>
      </c>
      <c r="D15" s="776" t="str">
        <f>IF(IF('360 GHOST LINE'!O34=0,0,'360 GHOST LINE'!O34)+IF('360 GHOST LINE'!$O$42=0,0,'360 GHOST LINE'!$O$42)=0,"",IF('360 GHOST LINE'!O34=0,0,'360 GHOST LINE'!O34)+IF('360 GHOST LINE'!$O$42=0,0,'360 GHOST LINE'!$O$42))</f>
        <v/>
      </c>
      <c r="E15" s="776" t="str">
        <f>IF(IF('360 GHOST LINE'!P34=0,0,'360 GHOST LINE'!P34)+IF('360 GHOST LINE'!$P$42=0,0,'360 GHOST LINE'!$P$42)=0,"",IF('360 GHOST LINE'!P34=0,0,'360 GHOST LINE'!P34)+IF('360 GHOST LINE'!$P$42=0,0,'360 GHOST LINE'!$P$42))</f>
        <v/>
      </c>
      <c r="F15" s="776" t="str">
        <f>IF(IF('360 GHOST LINE'!Q34=0,0,'360 GHOST LINE'!Q34)+IF('360 GHOST LINE'!$Q$42=0,0,'360 GHOST LINE'!$Q$42)=0,"",IF('360 GHOST LINE'!Q34=0,0,'360 GHOST LINE'!Q34)+IF('360 GHOST LINE'!$Q$42=0,0,'360 GHOST LINE'!$Q$42))</f>
        <v/>
      </c>
      <c r="G15" s="776" t="str">
        <f>IF(IF('360 GHOST LINE'!R34=0,0,'360 GHOST LINE'!R34)+IF('360 GHOST LINE'!$R$42=0,0,'360 GHOST LINE'!$R$42)=0,"",IF('360 GHOST LINE'!R34=0,0,'360 GHOST LINE'!R34)+IF('360 GHOST LINE'!$R$42=0,0,'360 GHOST LINE'!$R$42))</f>
        <v/>
      </c>
      <c r="H15" s="776" t="str">
        <f>IF(IF('360 GHOST LINE'!S34=0,0,'360 GHOST LINE'!S34)+IF('360 GHOST LINE'!$S$42=0,0,'360 GHOST LINE'!$S$42)=0,"",IF('360 GHOST LINE'!S34=0,0,'360 GHOST LINE'!S34)+IF('360 GHOST LINE'!$S$42=0,0,'360 GHOST LINE'!$S$42))</f>
        <v/>
      </c>
      <c r="I15" s="776" t="str">
        <f>IF(IF('360 GHOST LINE'!T34=0,0,'360 GHOST LINE'!T34)+IF('360 GHOST LINE'!$T$42=0,0,'360 GHOST LINE'!$T$42)=0,"",IF('360 GHOST LINE'!T34=0,0,'360 GHOST LINE'!T34)+IF('360 GHOST LINE'!$T$42=0,0,'360 GHOST LINE'!$T$42))</f>
        <v/>
      </c>
      <c r="J15" s="776" t="str">
        <f>IF(IF('360 GHOST LINE'!U34=0,0,'360 GHOST LINE'!U34)+IF('360 GHOST LINE'!$U$42=0,0,'360 GHOST LINE'!$U$42)=0,"",IF('360 GHOST LINE'!U34=0,0,'360 GHOST LINE'!U34)+IF('360 GHOST LINE'!$U$42=0,0,'360 GHOST LINE'!$U$42))</f>
        <v/>
      </c>
      <c r="K15" s="776" t="str">
        <f>IF(IF('360 GHOST LINE'!V34=0,0,'360 GHOST LINE'!V34)+IF('360 GHOST LINE'!$V$42=0,0,'360 GHOST LINE'!$V$42)=0,"",IF('360 GHOST LINE'!V34=0,0,'360 GHOST LINE'!V34)+IF('360 GHOST LINE'!$V$42=0,0,'360 GHOST LINE'!$V$42))</f>
        <v/>
      </c>
      <c r="L15" s="776" t="str">
        <f>IF(IF('360 GHOST LINE'!W34=0,0,'360 GHOST LINE'!W34)+IF('360 GHOST LINE'!$W$42=0,0,'360 GHOST LINE'!$W$42)=0,"",IF('360 GHOST LINE'!W34=0,0,'360 GHOST LINE'!W34)+IF('360 GHOST LINE'!$W$42=0,0,'360 GHOST LINE'!$W$42))</f>
        <v/>
      </c>
      <c r="M15" s="776" t="str">
        <f>IF(IF('360 GHOST LINE'!X34=0,0,'360 GHOST LINE'!X34)+IF('360 GHOST LINE'!$X$42=0,0,'360 GHOST LINE'!$X$42)=0,"",IF('360 GHOST LINE'!X34=0,0,'360 GHOST LINE'!X34)+IF('360 GHOST LINE'!$X$42=0,0,'360 GHOST LINE'!$X$42))</f>
        <v/>
      </c>
      <c r="N15" s="776" t="str">
        <f>IF(IF('360 GHOST LINE'!Y34=0,0,'360 GHOST LINE'!Y34)+IF('360 GHOST LINE'!$Y$42=0,0,'360 GHOST LINE'!$Y$42)=0,"",IF('360 GHOST LINE'!Y34=0,0,'360 GHOST LINE'!Y34)+IF('360 GHOST LINE'!$Y$42=0,0,'360 GHOST LINE'!$Y$42))</f>
        <v/>
      </c>
      <c r="O15" s="776" t="str">
        <f>IF(IF('360 GHOST LINE'!Z34=0,0,'360 GHOST LINE'!Z34)+IF('360 GHOST LINE'!$Z$42=0,0,'360 GHOST LINE'!$Z$42)=0,"",IF('360 GHOST LINE'!Z34=0,0,'360 GHOST LINE'!Z34)+IF('360 GHOST LINE'!$Z$42=0,0,'360 GHOST LINE'!$Z$42))</f>
        <v/>
      </c>
      <c r="P15" s="776" t="str">
        <f>IF(IF('360 GHOST LINE'!AA34=0,0,'360 GHOST LINE'!AA34)+IF('360 GHOST LINE'!$AA$42=0,0,'360 GHOST LINE'!$AA$42)=0,"",IF('360 GHOST LINE'!AA34=0,0,'360 GHOST LINE'!AA34)+IF('360 GHOST LINE'!$AA$42=0,0,'360 GHOST LINE'!$AA$42))</f>
        <v/>
      </c>
      <c r="Q15" s="777">
        <f t="shared" si="1"/>
        <v>0</v>
      </c>
      <c r="R15" s="778">
        <f>Q15*'360 GHOST LINE'!J34</f>
        <v>0</v>
      </c>
      <c r="S15" s="778">
        <f>Q15*'360 GHOST LINE'!BA34</f>
        <v>0</v>
      </c>
    </row>
    <row r="16" spans="1:27" ht="23.25" customHeight="1">
      <c r="A16" s="774" t="str">
        <f>'360 GHOST LINE'!D35</f>
        <v>360-609-DT</v>
      </c>
      <c r="B16" s="775" t="s">
        <v>223</v>
      </c>
      <c r="C16" s="776" t="str">
        <f>IF(IF('360 GHOST LINE'!N35=0,0,'360 GHOST LINE'!N35)+IF('360 GHOST LINE'!$N$42=0,0,'360 GHOST LINE'!$N$42)=0,"",IF('360 GHOST LINE'!N35=0,0,'360 GHOST LINE'!N35)+IF('360 GHOST LINE'!$N$42=0,0,'360 GHOST LINE'!$N$42))</f>
        <v/>
      </c>
      <c r="D16" s="776" t="str">
        <f>IF(IF('360 GHOST LINE'!O35=0,0,'360 GHOST LINE'!O35)+IF('360 GHOST LINE'!$O$42=0,0,'360 GHOST LINE'!$O$42)=0,"",IF('360 GHOST LINE'!O35=0,0,'360 GHOST LINE'!O35)+IF('360 GHOST LINE'!$O$42=0,0,'360 GHOST LINE'!$O$42))</f>
        <v/>
      </c>
      <c r="E16" s="776" t="str">
        <f>IF(IF('360 GHOST LINE'!P35=0,0,'360 GHOST LINE'!P35)+IF('360 GHOST LINE'!$P$42=0,0,'360 GHOST LINE'!$P$42)=0,"",IF('360 GHOST LINE'!P35=0,0,'360 GHOST LINE'!P35)+IF('360 GHOST LINE'!$P$42=0,0,'360 GHOST LINE'!$P$42))</f>
        <v/>
      </c>
      <c r="F16" s="776" t="str">
        <f>IF(IF('360 GHOST LINE'!Q35=0,0,'360 GHOST LINE'!Q35)+IF('360 GHOST LINE'!$Q$42=0,0,'360 GHOST LINE'!$Q$42)=0,"",IF('360 GHOST LINE'!Q35=0,0,'360 GHOST LINE'!Q35)+IF('360 GHOST LINE'!$Q$42=0,0,'360 GHOST LINE'!$Q$42))</f>
        <v/>
      </c>
      <c r="G16" s="776" t="str">
        <f>IF(IF('360 GHOST LINE'!R35=0,0,'360 GHOST LINE'!R35)+IF('360 GHOST LINE'!$R$42=0,0,'360 GHOST LINE'!$R$42)=0,"",IF('360 GHOST LINE'!R35=0,0,'360 GHOST LINE'!R35)+IF('360 GHOST LINE'!$R$42=0,0,'360 GHOST LINE'!$R$42))</f>
        <v/>
      </c>
      <c r="H16" s="776" t="str">
        <f>IF(IF('360 GHOST LINE'!S35=0,0,'360 GHOST LINE'!S35)+IF('360 GHOST LINE'!$S$42=0,0,'360 GHOST LINE'!$S$42)=0,"",IF('360 GHOST LINE'!S35=0,0,'360 GHOST LINE'!S35)+IF('360 GHOST LINE'!$S$42=0,0,'360 GHOST LINE'!$S$42))</f>
        <v/>
      </c>
      <c r="I16" s="776" t="str">
        <f>IF(IF('360 GHOST LINE'!T35=0,0,'360 GHOST LINE'!T35)+IF('360 GHOST LINE'!$T$42=0,0,'360 GHOST LINE'!$T$42)=0,"",IF('360 GHOST LINE'!T35=0,0,'360 GHOST LINE'!T35)+IF('360 GHOST LINE'!$T$42=0,0,'360 GHOST LINE'!$T$42))</f>
        <v/>
      </c>
      <c r="J16" s="776" t="str">
        <f>IF(IF('360 GHOST LINE'!U35=0,0,'360 GHOST LINE'!U35)+IF('360 GHOST LINE'!$U$42=0,0,'360 GHOST LINE'!$U$42)=0,"",IF('360 GHOST LINE'!U35=0,0,'360 GHOST LINE'!U35)+IF('360 GHOST LINE'!$U$42=0,0,'360 GHOST LINE'!$U$42))</f>
        <v/>
      </c>
      <c r="K16" s="776" t="str">
        <f>IF(IF('360 GHOST LINE'!V35=0,0,'360 GHOST LINE'!V35)+IF('360 GHOST LINE'!$V$42=0,0,'360 GHOST LINE'!$V$42)=0,"",IF('360 GHOST LINE'!V35=0,0,'360 GHOST LINE'!V35)+IF('360 GHOST LINE'!$V$42=0,0,'360 GHOST LINE'!$V$42))</f>
        <v/>
      </c>
      <c r="L16" s="776" t="str">
        <f>IF(IF('360 GHOST LINE'!W35=0,0,'360 GHOST LINE'!W35)+IF('360 GHOST LINE'!$W$42=0,0,'360 GHOST LINE'!$W$42)=0,"",IF('360 GHOST LINE'!W35=0,0,'360 GHOST LINE'!W35)+IF('360 GHOST LINE'!$W$42=0,0,'360 GHOST LINE'!$W$42))</f>
        <v/>
      </c>
      <c r="M16" s="776" t="str">
        <f>IF(IF('360 GHOST LINE'!X35=0,0,'360 GHOST LINE'!X35)+IF('360 GHOST LINE'!$X$42=0,0,'360 GHOST LINE'!$X$42)=0,"",IF('360 GHOST LINE'!X35=0,0,'360 GHOST LINE'!X35)+IF('360 GHOST LINE'!$X$42=0,0,'360 GHOST LINE'!$X$42))</f>
        <v/>
      </c>
      <c r="N16" s="776" t="str">
        <f>IF(IF('360 GHOST LINE'!Y35=0,0,'360 GHOST LINE'!Y35)+IF('360 GHOST LINE'!$Y$42=0,0,'360 GHOST LINE'!$Y$42)=0,"",IF('360 GHOST LINE'!Y35=0,0,'360 GHOST LINE'!Y35)+IF('360 GHOST LINE'!$Y$42=0,0,'360 GHOST LINE'!$Y$42))</f>
        <v/>
      </c>
      <c r="O16" s="776" t="str">
        <f>IF(IF('360 GHOST LINE'!Z35=0,0,'360 GHOST LINE'!Z35)+IF('360 GHOST LINE'!$Z$42=0,0,'360 GHOST LINE'!$Z$42)=0,"",IF('360 GHOST LINE'!Z35=0,0,'360 GHOST LINE'!Z35)+IF('360 GHOST LINE'!$Z$42=0,0,'360 GHOST LINE'!$Z$42))</f>
        <v/>
      </c>
      <c r="P16" s="776" t="str">
        <f>IF(IF('360 GHOST LINE'!AA35=0,0,'360 GHOST LINE'!AA35)+IF('360 GHOST LINE'!$AA$42=0,0,'360 GHOST LINE'!$AA$42)=0,"",IF('360 GHOST LINE'!AA35=0,0,'360 GHOST LINE'!AA35)+IF('360 GHOST LINE'!$AA$42=0,0,'360 GHOST LINE'!$AA$42))</f>
        <v/>
      </c>
      <c r="Q16" s="777">
        <f t="shared" si="1"/>
        <v>0</v>
      </c>
      <c r="R16" s="778">
        <f>Q16*'360 GHOST LINE'!J35</f>
        <v>0</v>
      </c>
      <c r="S16" s="778">
        <f>Q16*'360 GHOST LINE'!BA35</f>
        <v>0</v>
      </c>
    </row>
    <row r="17" spans="1:19" ht="23.25" customHeight="1">
      <c r="A17" s="774" t="str">
        <f>'360 GHOST LINE'!D36</f>
        <v>360-610-DT</v>
      </c>
      <c r="B17" s="775" t="s">
        <v>223</v>
      </c>
      <c r="C17" s="776" t="str">
        <f>IF(IF('360 GHOST LINE'!N36=0,0,'360 GHOST LINE'!N36)+IF('360 GHOST LINE'!$N$42=0,0,'360 GHOST LINE'!$N$42)=0,"",IF('360 GHOST LINE'!N36=0,0,'360 GHOST LINE'!N36)+IF('360 GHOST LINE'!$N$42=0,0,'360 GHOST LINE'!$N$42))</f>
        <v/>
      </c>
      <c r="D17" s="776" t="str">
        <f>IF(IF('360 GHOST LINE'!O36=0,0,'360 GHOST LINE'!O36)+IF('360 GHOST LINE'!$O$42=0,0,'360 GHOST LINE'!$O$42)=0,"",IF('360 GHOST LINE'!O36=0,0,'360 GHOST LINE'!O36)+IF('360 GHOST LINE'!$O$42=0,0,'360 GHOST LINE'!$O$42))</f>
        <v/>
      </c>
      <c r="E17" s="776" t="str">
        <f>IF(IF('360 GHOST LINE'!P36=0,0,'360 GHOST LINE'!P36)+IF('360 GHOST LINE'!$P$42=0,0,'360 GHOST LINE'!$P$42)=0,"",IF('360 GHOST LINE'!P36=0,0,'360 GHOST LINE'!P36)+IF('360 GHOST LINE'!$P$42=0,0,'360 GHOST LINE'!$P$42))</f>
        <v/>
      </c>
      <c r="F17" s="776" t="str">
        <f>IF(IF('360 GHOST LINE'!Q36=0,0,'360 GHOST LINE'!Q36)+IF('360 GHOST LINE'!$Q$42=0,0,'360 GHOST LINE'!$Q$42)=0,"",IF('360 GHOST LINE'!Q36=0,0,'360 GHOST LINE'!Q36)+IF('360 GHOST LINE'!$Q$42=0,0,'360 GHOST LINE'!$Q$42))</f>
        <v/>
      </c>
      <c r="G17" s="776" t="str">
        <f>IF(IF('360 GHOST LINE'!R36=0,0,'360 GHOST LINE'!R36)+IF('360 GHOST LINE'!$R$42=0,0,'360 GHOST LINE'!$R$42)=0,"",IF('360 GHOST LINE'!R36=0,0,'360 GHOST LINE'!R36)+IF('360 GHOST LINE'!$R$42=0,0,'360 GHOST LINE'!$R$42))</f>
        <v/>
      </c>
      <c r="H17" s="776" t="str">
        <f>IF(IF('360 GHOST LINE'!S36=0,0,'360 GHOST LINE'!S36)+IF('360 GHOST LINE'!$S$42=0,0,'360 GHOST LINE'!$S$42)=0,"",IF('360 GHOST LINE'!S36=0,0,'360 GHOST LINE'!S36)+IF('360 GHOST LINE'!$S$42=0,0,'360 GHOST LINE'!$S$42))</f>
        <v/>
      </c>
      <c r="I17" s="776" t="str">
        <f>IF(IF('360 GHOST LINE'!T36=0,0,'360 GHOST LINE'!T36)+IF('360 GHOST LINE'!$T$42=0,0,'360 GHOST LINE'!$T$42)=0,"",IF('360 GHOST LINE'!T36=0,0,'360 GHOST LINE'!T36)+IF('360 GHOST LINE'!$T$42=0,0,'360 GHOST LINE'!$T$42))</f>
        <v/>
      </c>
      <c r="J17" s="776" t="str">
        <f>IF(IF('360 GHOST LINE'!U36=0,0,'360 GHOST LINE'!U36)+IF('360 GHOST LINE'!$U$42=0,0,'360 GHOST LINE'!$U$42)=0,"",IF('360 GHOST LINE'!U36=0,0,'360 GHOST LINE'!U36)+IF('360 GHOST LINE'!$U$42=0,0,'360 GHOST LINE'!$U$42))</f>
        <v/>
      </c>
      <c r="K17" s="776" t="str">
        <f>IF(IF('360 GHOST LINE'!V36=0,0,'360 GHOST LINE'!V36)+IF('360 GHOST LINE'!$V$42=0,0,'360 GHOST LINE'!$V$42)=0,"",IF('360 GHOST LINE'!V36=0,0,'360 GHOST LINE'!V36)+IF('360 GHOST LINE'!$V$42=0,0,'360 GHOST LINE'!$V$42))</f>
        <v/>
      </c>
      <c r="L17" s="776" t="str">
        <f>IF(IF('360 GHOST LINE'!W36=0,0,'360 GHOST LINE'!W36)+IF('360 GHOST LINE'!$W$42=0,0,'360 GHOST LINE'!$W$42)=0,"",IF('360 GHOST LINE'!W36=0,0,'360 GHOST LINE'!W36)+IF('360 GHOST LINE'!$W$42=0,0,'360 GHOST LINE'!$W$42))</f>
        <v/>
      </c>
      <c r="M17" s="776" t="str">
        <f>IF(IF('360 GHOST LINE'!X36=0,0,'360 GHOST LINE'!X36)+IF('360 GHOST LINE'!$X$42=0,0,'360 GHOST LINE'!$X$42)=0,"",IF('360 GHOST LINE'!X36=0,0,'360 GHOST LINE'!X36)+IF('360 GHOST LINE'!$X$42=0,0,'360 GHOST LINE'!$X$42))</f>
        <v/>
      </c>
      <c r="N17" s="776" t="str">
        <f>IF(IF('360 GHOST LINE'!Y36=0,0,'360 GHOST LINE'!Y36)+IF('360 GHOST LINE'!$Y$42=0,0,'360 GHOST LINE'!$Y$42)=0,"",IF('360 GHOST LINE'!Y36=0,0,'360 GHOST LINE'!Y36)+IF('360 GHOST LINE'!$Y$42=0,0,'360 GHOST LINE'!$Y$42))</f>
        <v/>
      </c>
      <c r="O17" s="776" t="str">
        <f>IF(IF('360 GHOST LINE'!Z36=0,0,'360 GHOST LINE'!Z36)+IF('360 GHOST LINE'!$Z$42=0,0,'360 GHOST LINE'!$Z$42)=0,"",IF('360 GHOST LINE'!Z36=0,0,'360 GHOST LINE'!Z36)+IF('360 GHOST LINE'!$Z$42=0,0,'360 GHOST LINE'!$Z$42))</f>
        <v/>
      </c>
      <c r="P17" s="776" t="str">
        <f>IF(IF('360 GHOST LINE'!AA36=0,0,'360 GHOST LINE'!AA36)+IF('360 GHOST LINE'!$AA$42=0,0,'360 GHOST LINE'!$AA$42)=0,"",IF('360 GHOST LINE'!AA36=0,0,'360 GHOST LINE'!AA36)+IF('360 GHOST LINE'!$AA$42=0,0,'360 GHOST LINE'!$AA$42))</f>
        <v/>
      </c>
      <c r="Q17" s="777">
        <f t="shared" si="1"/>
        <v>0</v>
      </c>
      <c r="R17" s="778">
        <f>Q17*'360 GHOST LINE'!J36</f>
        <v>0</v>
      </c>
      <c r="S17" s="778">
        <f>Q17*'360 GHOST LINE'!BA36</f>
        <v>0</v>
      </c>
    </row>
    <row r="18" spans="1:19" ht="23.25" customHeight="1">
      <c r="A18" s="774" t="str">
        <f>'360 GHOST LINE'!D37</f>
        <v>360-611-DT</v>
      </c>
      <c r="B18" s="775" t="s">
        <v>223</v>
      </c>
      <c r="C18" s="776" t="str">
        <f>IF(IF('360 GHOST LINE'!N37=0,0,'360 GHOST LINE'!N37)+IF('360 GHOST LINE'!$N$42=0,0,'360 GHOST LINE'!$N$42)=0,"",IF('360 GHOST LINE'!N37=0,0,'360 GHOST LINE'!N37)+IF('360 GHOST LINE'!$N$42=0,0,'360 GHOST LINE'!$N$42))</f>
        <v/>
      </c>
      <c r="D18" s="776" t="str">
        <f>IF(IF('360 GHOST LINE'!O37=0,0,'360 GHOST LINE'!O37)+IF('360 GHOST LINE'!$O$42=0,0,'360 GHOST LINE'!$O$42)=0,"",IF('360 GHOST LINE'!O37=0,0,'360 GHOST LINE'!O37)+IF('360 GHOST LINE'!$O$42=0,0,'360 GHOST LINE'!$O$42))</f>
        <v/>
      </c>
      <c r="E18" s="776" t="str">
        <f>IF(IF('360 GHOST LINE'!P37=0,0,'360 GHOST LINE'!P37)+IF('360 GHOST LINE'!$P$42=0,0,'360 GHOST LINE'!$P$42)=0,"",IF('360 GHOST LINE'!P37=0,0,'360 GHOST LINE'!P37)+IF('360 GHOST LINE'!$P$42=0,0,'360 GHOST LINE'!$P$42))</f>
        <v/>
      </c>
      <c r="F18" s="776" t="str">
        <f>IF(IF('360 GHOST LINE'!Q37=0,0,'360 GHOST LINE'!Q37)+IF('360 GHOST LINE'!$Q$42=0,0,'360 GHOST LINE'!$Q$42)=0,"",IF('360 GHOST LINE'!Q37=0,0,'360 GHOST LINE'!Q37)+IF('360 GHOST LINE'!$Q$42=0,0,'360 GHOST LINE'!$Q$42))</f>
        <v/>
      </c>
      <c r="G18" s="776" t="str">
        <f>IF(IF('360 GHOST LINE'!R37=0,0,'360 GHOST LINE'!R37)+IF('360 GHOST LINE'!$R$42=0,0,'360 GHOST LINE'!$R$42)=0,"",IF('360 GHOST LINE'!R37=0,0,'360 GHOST LINE'!R37)+IF('360 GHOST LINE'!$R$42=0,0,'360 GHOST LINE'!$R$42))</f>
        <v/>
      </c>
      <c r="H18" s="776" t="str">
        <f>IF(IF('360 GHOST LINE'!S37=0,0,'360 GHOST LINE'!S37)+IF('360 GHOST LINE'!$S$42=0,0,'360 GHOST LINE'!$S$42)=0,"",IF('360 GHOST LINE'!S37=0,0,'360 GHOST LINE'!S37)+IF('360 GHOST LINE'!$S$42=0,0,'360 GHOST LINE'!$S$42))</f>
        <v/>
      </c>
      <c r="I18" s="776" t="str">
        <f>IF(IF('360 GHOST LINE'!T37=0,0,'360 GHOST LINE'!T37)+IF('360 GHOST LINE'!$T$42=0,0,'360 GHOST LINE'!$T$42)=0,"",IF('360 GHOST LINE'!T37=0,0,'360 GHOST LINE'!T37)+IF('360 GHOST LINE'!$T$42=0,0,'360 GHOST LINE'!$T$42))</f>
        <v/>
      </c>
      <c r="J18" s="776" t="str">
        <f>IF(IF('360 GHOST LINE'!U37=0,0,'360 GHOST LINE'!U37)+IF('360 GHOST LINE'!$U$42=0,0,'360 GHOST LINE'!$U$42)=0,"",IF('360 GHOST LINE'!U37=0,0,'360 GHOST LINE'!U37)+IF('360 GHOST LINE'!$U$42=0,0,'360 GHOST LINE'!$U$42))</f>
        <v/>
      </c>
      <c r="K18" s="776" t="str">
        <f>IF(IF('360 GHOST LINE'!V37=0,0,'360 GHOST LINE'!V37)+IF('360 GHOST LINE'!$V$42=0,0,'360 GHOST LINE'!$V$42)=0,"",IF('360 GHOST LINE'!V37=0,0,'360 GHOST LINE'!V37)+IF('360 GHOST LINE'!$V$42=0,0,'360 GHOST LINE'!$V$42))</f>
        <v/>
      </c>
      <c r="L18" s="776" t="str">
        <f>IF(IF('360 GHOST LINE'!W37=0,0,'360 GHOST LINE'!W37)+IF('360 GHOST LINE'!$W$42=0,0,'360 GHOST LINE'!$W$42)=0,"",IF('360 GHOST LINE'!W37=0,0,'360 GHOST LINE'!W37)+IF('360 GHOST LINE'!$W$42=0,0,'360 GHOST LINE'!$W$42))</f>
        <v/>
      </c>
      <c r="M18" s="776" t="str">
        <f>IF(IF('360 GHOST LINE'!X37=0,0,'360 GHOST LINE'!X37)+IF('360 GHOST LINE'!$X$42=0,0,'360 GHOST LINE'!$X$42)=0,"",IF('360 GHOST LINE'!X37=0,0,'360 GHOST LINE'!X37)+IF('360 GHOST LINE'!$X$42=0,0,'360 GHOST LINE'!$X$42))</f>
        <v/>
      </c>
      <c r="N18" s="776" t="str">
        <f>IF(IF('360 GHOST LINE'!Y37=0,0,'360 GHOST LINE'!Y37)+IF('360 GHOST LINE'!$Y$42=0,0,'360 GHOST LINE'!$Y$42)=0,"",IF('360 GHOST LINE'!Y37=0,0,'360 GHOST LINE'!Y37)+IF('360 GHOST LINE'!$Y$42=0,0,'360 GHOST LINE'!$Y$42))</f>
        <v/>
      </c>
      <c r="O18" s="776" t="str">
        <f>IF(IF('360 GHOST LINE'!Z37=0,0,'360 GHOST LINE'!Z37)+IF('360 GHOST LINE'!$Z$42=0,0,'360 GHOST LINE'!$Z$42)=0,"",IF('360 GHOST LINE'!Z37=0,0,'360 GHOST LINE'!Z37)+IF('360 GHOST LINE'!$Z$42=0,0,'360 GHOST LINE'!$Z$42))</f>
        <v/>
      </c>
      <c r="P18" s="776" t="str">
        <f>IF(IF('360 GHOST LINE'!AA37=0,0,'360 GHOST LINE'!AA37)+IF('360 GHOST LINE'!$AA$42=0,0,'360 GHOST LINE'!$AA$42)=0,"",IF('360 GHOST LINE'!AA37=0,0,'360 GHOST LINE'!AA37)+IF('360 GHOST LINE'!$AA$42=0,0,'360 GHOST LINE'!$AA$42))</f>
        <v/>
      </c>
      <c r="Q18" s="777">
        <f t="shared" si="1"/>
        <v>0</v>
      </c>
      <c r="R18" s="778">
        <f>Q18*'360 GHOST LINE'!J37</f>
        <v>0</v>
      </c>
      <c r="S18" s="778">
        <f>Q18*'360 GHOST LINE'!BA37</f>
        <v>0</v>
      </c>
    </row>
    <row r="19" spans="1:19" ht="23.25" customHeight="1">
      <c r="A19" s="774" t="str">
        <f>'360 GHOST LINE'!D38</f>
        <v>360-612-DT</v>
      </c>
      <c r="B19" s="775" t="s">
        <v>223</v>
      </c>
      <c r="C19" s="776" t="str">
        <f>IF(IF('360 GHOST LINE'!N38=0,0,'360 GHOST LINE'!N38)+IF('360 GHOST LINE'!$N$42=0,0,'360 GHOST LINE'!$N$42)=0,"",IF('360 GHOST LINE'!N38=0,0,'360 GHOST LINE'!N38)+IF('360 GHOST LINE'!$N$42=0,0,'360 GHOST LINE'!$N$42))</f>
        <v/>
      </c>
      <c r="D19" s="776" t="str">
        <f>IF(IF('360 GHOST LINE'!O38=0,0,'360 GHOST LINE'!O38)+IF('360 GHOST LINE'!$O$42=0,0,'360 GHOST LINE'!$O$42)=0,"",IF('360 GHOST LINE'!O38=0,0,'360 GHOST LINE'!O38)+IF('360 GHOST LINE'!$O$42=0,0,'360 GHOST LINE'!$O$42))</f>
        <v/>
      </c>
      <c r="E19" s="776" t="str">
        <f>IF(IF('360 GHOST LINE'!P38=0,0,'360 GHOST LINE'!P38)+IF('360 GHOST LINE'!$P$42=0,0,'360 GHOST LINE'!$P$42)=0,"",IF('360 GHOST LINE'!P38=0,0,'360 GHOST LINE'!P38)+IF('360 GHOST LINE'!$P$42=0,0,'360 GHOST LINE'!$P$42))</f>
        <v/>
      </c>
      <c r="F19" s="776" t="str">
        <f>IF(IF('360 GHOST LINE'!Q38=0,0,'360 GHOST LINE'!Q38)+IF('360 GHOST LINE'!$Q$42=0,0,'360 GHOST LINE'!$Q$42)=0,"",IF('360 GHOST LINE'!Q38=0,0,'360 GHOST LINE'!Q38)+IF('360 GHOST LINE'!$Q$42=0,0,'360 GHOST LINE'!$Q$42))</f>
        <v/>
      </c>
      <c r="G19" s="776" t="str">
        <f>IF(IF('360 GHOST LINE'!R38=0,0,'360 GHOST LINE'!R38)+IF('360 GHOST LINE'!$R$42=0,0,'360 GHOST LINE'!$R$42)=0,"",IF('360 GHOST LINE'!R38=0,0,'360 GHOST LINE'!R38)+IF('360 GHOST LINE'!$R$42=0,0,'360 GHOST LINE'!$R$42))</f>
        <v/>
      </c>
      <c r="H19" s="776" t="str">
        <f>IF(IF('360 GHOST LINE'!S38=0,0,'360 GHOST LINE'!S38)+IF('360 GHOST LINE'!$S$42=0,0,'360 GHOST LINE'!$S$42)=0,"",IF('360 GHOST LINE'!S38=0,0,'360 GHOST LINE'!S38)+IF('360 GHOST LINE'!$S$42=0,0,'360 GHOST LINE'!$S$42))</f>
        <v/>
      </c>
      <c r="I19" s="776" t="str">
        <f>IF(IF('360 GHOST LINE'!T38=0,0,'360 GHOST LINE'!T38)+IF('360 GHOST LINE'!$T$42=0,0,'360 GHOST LINE'!$T$42)=0,"",IF('360 GHOST LINE'!T38=0,0,'360 GHOST LINE'!T38)+IF('360 GHOST LINE'!$T$42=0,0,'360 GHOST LINE'!$T$42))</f>
        <v/>
      </c>
      <c r="J19" s="776" t="str">
        <f>IF(IF('360 GHOST LINE'!U38=0,0,'360 GHOST LINE'!U38)+IF('360 GHOST LINE'!$U$42=0,0,'360 GHOST LINE'!$U$42)=0,"",IF('360 GHOST LINE'!U38=0,0,'360 GHOST LINE'!U38)+IF('360 GHOST LINE'!$U$42=0,0,'360 GHOST LINE'!$U$42))</f>
        <v/>
      </c>
      <c r="K19" s="776" t="str">
        <f>IF(IF('360 GHOST LINE'!V38=0,0,'360 GHOST LINE'!V38)+IF('360 GHOST LINE'!$V$42=0,0,'360 GHOST LINE'!$V$42)=0,"",IF('360 GHOST LINE'!V38=0,0,'360 GHOST LINE'!V38)+IF('360 GHOST LINE'!$V$42=0,0,'360 GHOST LINE'!$V$42))</f>
        <v/>
      </c>
      <c r="L19" s="776" t="str">
        <f>IF(IF('360 GHOST LINE'!W38=0,0,'360 GHOST LINE'!W38)+IF('360 GHOST LINE'!$W$42=0,0,'360 GHOST LINE'!$W$42)=0,"",IF('360 GHOST LINE'!W38=0,0,'360 GHOST LINE'!W38)+IF('360 GHOST LINE'!$W$42=0,0,'360 GHOST LINE'!$W$42))</f>
        <v/>
      </c>
      <c r="M19" s="776" t="str">
        <f>IF(IF('360 GHOST LINE'!X38=0,0,'360 GHOST LINE'!X38)+IF('360 GHOST LINE'!$X$42=0,0,'360 GHOST LINE'!$X$42)=0,"",IF('360 GHOST LINE'!X38=0,0,'360 GHOST LINE'!X38)+IF('360 GHOST LINE'!$X$42=0,0,'360 GHOST LINE'!$X$42))</f>
        <v/>
      </c>
      <c r="N19" s="776" t="str">
        <f>IF(IF('360 GHOST LINE'!Y38=0,0,'360 GHOST LINE'!Y38)+IF('360 GHOST LINE'!$Y$42=0,0,'360 GHOST LINE'!$Y$42)=0,"",IF('360 GHOST LINE'!Y38=0,0,'360 GHOST LINE'!Y38)+IF('360 GHOST LINE'!$Y$42=0,0,'360 GHOST LINE'!$Y$42))</f>
        <v/>
      </c>
      <c r="O19" s="776" t="str">
        <f>IF(IF('360 GHOST LINE'!Z38=0,0,'360 GHOST LINE'!Z38)+IF('360 GHOST LINE'!$Z$42=0,0,'360 GHOST LINE'!$Z$42)=0,"",IF('360 GHOST LINE'!Z38=0,0,'360 GHOST LINE'!Z38)+IF('360 GHOST LINE'!$Z$42=0,0,'360 GHOST LINE'!$Z$42))</f>
        <v/>
      </c>
      <c r="P19" s="776" t="str">
        <f>IF(IF('360 GHOST LINE'!AA38=0,0,'360 GHOST LINE'!AA38)+IF('360 GHOST LINE'!$AA$42=0,0,'360 GHOST LINE'!$AA$42)=0,"",IF('360 GHOST LINE'!AA38=0,0,'360 GHOST LINE'!AA38)+IF('360 GHOST LINE'!$AA$42=0,0,'360 GHOST LINE'!$AA$42))</f>
        <v/>
      </c>
      <c r="Q19" s="777">
        <f t="shared" si="1"/>
        <v>0</v>
      </c>
      <c r="R19" s="778">
        <f>Q19*'360 GHOST LINE'!J38</f>
        <v>0</v>
      </c>
      <c r="S19" s="778">
        <f>Q19*'360 GHOST LINE'!BA38</f>
        <v>0</v>
      </c>
    </row>
    <row r="20" spans="1:19" ht="23.25" customHeight="1">
      <c r="A20" s="774" t="str">
        <f>'360 GHOST LINE'!D39</f>
        <v>360-613-DT</v>
      </c>
      <c r="B20" s="775" t="s">
        <v>223</v>
      </c>
      <c r="C20" s="776" t="str">
        <f>IF(IF('360 GHOST LINE'!N39=0,0,'360 GHOST LINE'!N39)+IF('360 GHOST LINE'!$N$42=0,0,'360 GHOST LINE'!$N$42)=0,"",IF('360 GHOST LINE'!N39=0,0,'360 GHOST LINE'!N39)+IF('360 GHOST LINE'!$N$42=0,0,'360 GHOST LINE'!$N$42))</f>
        <v/>
      </c>
      <c r="D20" s="776" t="str">
        <f>IF(IF('360 GHOST LINE'!O39=0,0,'360 GHOST LINE'!O39)+IF('360 GHOST LINE'!$O$42=0,0,'360 GHOST LINE'!$O$42)=0,"",IF('360 GHOST LINE'!O39=0,0,'360 GHOST LINE'!O39)+IF('360 GHOST LINE'!$O$42=0,0,'360 GHOST LINE'!$O$42))</f>
        <v/>
      </c>
      <c r="E20" s="776" t="str">
        <f>IF(IF('360 GHOST LINE'!P39=0,0,'360 GHOST LINE'!P39)+IF('360 GHOST LINE'!$P$42=0,0,'360 GHOST LINE'!$P$42)=0,"",IF('360 GHOST LINE'!P39=0,0,'360 GHOST LINE'!P39)+IF('360 GHOST LINE'!$P$42=0,0,'360 GHOST LINE'!$P$42))</f>
        <v/>
      </c>
      <c r="F20" s="776" t="str">
        <f>IF(IF('360 GHOST LINE'!Q39=0,0,'360 GHOST LINE'!Q39)+IF('360 GHOST LINE'!$Q$42=0,0,'360 GHOST LINE'!$Q$42)=0,"",IF('360 GHOST LINE'!Q39=0,0,'360 GHOST LINE'!Q39)+IF('360 GHOST LINE'!$Q$42=0,0,'360 GHOST LINE'!$Q$42))</f>
        <v/>
      </c>
      <c r="G20" s="776" t="str">
        <f>IF(IF('360 GHOST LINE'!R39=0,0,'360 GHOST LINE'!R39)+IF('360 GHOST LINE'!$R$42=0,0,'360 GHOST LINE'!$R$42)=0,"",IF('360 GHOST LINE'!R39=0,0,'360 GHOST LINE'!R39)+IF('360 GHOST LINE'!$R$42=0,0,'360 GHOST LINE'!$R$42))</f>
        <v/>
      </c>
      <c r="H20" s="776" t="str">
        <f>IF(IF('360 GHOST LINE'!S39=0,0,'360 GHOST LINE'!S39)+IF('360 GHOST LINE'!$S$42=0,0,'360 GHOST LINE'!$S$42)=0,"",IF('360 GHOST LINE'!S39=0,0,'360 GHOST LINE'!S39)+IF('360 GHOST LINE'!$S$42=0,0,'360 GHOST LINE'!$S$42))</f>
        <v/>
      </c>
      <c r="I20" s="776" t="str">
        <f>IF(IF('360 GHOST LINE'!T39=0,0,'360 GHOST LINE'!T39)+IF('360 GHOST LINE'!$T$42=0,0,'360 GHOST LINE'!$T$42)=0,"",IF('360 GHOST LINE'!T39=0,0,'360 GHOST LINE'!T39)+IF('360 GHOST LINE'!$T$42=0,0,'360 GHOST LINE'!$T$42))</f>
        <v/>
      </c>
      <c r="J20" s="776" t="str">
        <f>IF(IF('360 GHOST LINE'!U39=0,0,'360 GHOST LINE'!U39)+IF('360 GHOST LINE'!$U$42=0,0,'360 GHOST LINE'!$U$42)=0,"",IF('360 GHOST LINE'!U39=0,0,'360 GHOST LINE'!U39)+IF('360 GHOST LINE'!$U$42=0,0,'360 GHOST LINE'!$U$42))</f>
        <v/>
      </c>
      <c r="K20" s="776" t="str">
        <f>IF(IF('360 GHOST LINE'!V39=0,0,'360 GHOST LINE'!V39)+IF('360 GHOST LINE'!$V$42=0,0,'360 GHOST LINE'!$V$42)=0,"",IF('360 GHOST LINE'!V39=0,0,'360 GHOST LINE'!V39)+IF('360 GHOST LINE'!$V$42=0,0,'360 GHOST LINE'!$V$42))</f>
        <v/>
      </c>
      <c r="L20" s="776" t="str">
        <f>IF(IF('360 GHOST LINE'!W39=0,0,'360 GHOST LINE'!W39)+IF('360 GHOST LINE'!$W$42=0,0,'360 GHOST LINE'!$W$42)=0,"",IF('360 GHOST LINE'!W39=0,0,'360 GHOST LINE'!W39)+IF('360 GHOST LINE'!$W$42=0,0,'360 GHOST LINE'!$W$42))</f>
        <v/>
      </c>
      <c r="M20" s="776" t="str">
        <f>IF(IF('360 GHOST LINE'!X39=0,0,'360 GHOST LINE'!X39)+IF('360 GHOST LINE'!$X$42=0,0,'360 GHOST LINE'!$X$42)=0,"",IF('360 GHOST LINE'!X39=0,0,'360 GHOST LINE'!X39)+IF('360 GHOST LINE'!$X$42=0,0,'360 GHOST LINE'!$X$42))</f>
        <v/>
      </c>
      <c r="N20" s="776" t="str">
        <f>IF(IF('360 GHOST LINE'!Y39=0,0,'360 GHOST LINE'!Y39)+IF('360 GHOST LINE'!$Y$42=0,0,'360 GHOST LINE'!$Y$42)=0,"",IF('360 GHOST LINE'!Y39=0,0,'360 GHOST LINE'!Y39)+IF('360 GHOST LINE'!$Y$42=0,0,'360 GHOST LINE'!$Y$42))</f>
        <v/>
      </c>
      <c r="O20" s="776" t="str">
        <f>IF(IF('360 GHOST LINE'!Z39=0,0,'360 GHOST LINE'!Z39)+IF('360 GHOST LINE'!$Z$42=0,0,'360 GHOST LINE'!$Z$42)=0,"",IF('360 GHOST LINE'!Z39=0,0,'360 GHOST LINE'!Z39)+IF('360 GHOST LINE'!$Z$42=0,0,'360 GHOST LINE'!$Z$42))</f>
        <v/>
      </c>
      <c r="P20" s="776" t="str">
        <f>IF(IF('360 GHOST LINE'!AA39=0,0,'360 GHOST LINE'!AA39)+IF('360 GHOST LINE'!$AA$42=0,0,'360 GHOST LINE'!$AA$42)=0,"",IF('360 GHOST LINE'!AA39=0,0,'360 GHOST LINE'!AA39)+IF('360 GHOST LINE'!$AA$42=0,0,'360 GHOST LINE'!$AA$42))</f>
        <v/>
      </c>
      <c r="Q20" s="777">
        <f t="shared" si="1"/>
        <v>0</v>
      </c>
      <c r="R20" s="778">
        <f>Q20*'360 GHOST LINE'!J39</f>
        <v>0</v>
      </c>
      <c r="S20" s="778">
        <f>Q20*'360 GHOST LINE'!BA39</f>
        <v>0</v>
      </c>
    </row>
    <row r="21" spans="1:19" ht="23.25" customHeight="1">
      <c r="A21" s="774" t="str">
        <f>'360 GHOST LINE'!D40</f>
        <v>360-614-DT</v>
      </c>
      <c r="B21" s="775" t="s">
        <v>223</v>
      </c>
      <c r="C21" s="776" t="str">
        <f>IF(IF('360 GHOST LINE'!N40=0,0,'360 GHOST LINE'!N40)+IF('360 GHOST LINE'!$N$42=0,0,'360 GHOST LINE'!$N$42)=0,"",IF('360 GHOST LINE'!N40=0,0,'360 GHOST LINE'!N40)+IF('360 GHOST LINE'!$N$42=0,0,'360 GHOST LINE'!$N$42))</f>
        <v/>
      </c>
      <c r="D21" s="776" t="str">
        <f>IF(IF('360 GHOST LINE'!O40=0,0,'360 GHOST LINE'!O40)+IF('360 GHOST LINE'!$O$42=0,0,'360 GHOST LINE'!$O$42)=0,"",IF('360 GHOST LINE'!O40=0,0,'360 GHOST LINE'!O40)+IF('360 GHOST LINE'!$O$42=0,0,'360 GHOST LINE'!$O$42))</f>
        <v/>
      </c>
      <c r="E21" s="776" t="str">
        <f>IF(IF('360 GHOST LINE'!P40=0,0,'360 GHOST LINE'!P40)+IF('360 GHOST LINE'!$P$42=0,0,'360 GHOST LINE'!$P$42)=0,"",IF('360 GHOST LINE'!P40=0,0,'360 GHOST LINE'!P40)+IF('360 GHOST LINE'!$P$42=0,0,'360 GHOST LINE'!$P$42))</f>
        <v/>
      </c>
      <c r="F21" s="776" t="str">
        <f>IF(IF('360 GHOST LINE'!Q40=0,0,'360 GHOST LINE'!Q40)+IF('360 GHOST LINE'!$Q$42=0,0,'360 GHOST LINE'!$Q$42)=0,"",IF('360 GHOST LINE'!Q40=0,0,'360 GHOST LINE'!Q40)+IF('360 GHOST LINE'!$Q$42=0,0,'360 GHOST LINE'!$Q$42))</f>
        <v/>
      </c>
      <c r="G21" s="776" t="str">
        <f>IF(IF('360 GHOST LINE'!R40=0,0,'360 GHOST LINE'!R40)+IF('360 GHOST LINE'!$R$42=0,0,'360 GHOST LINE'!$R$42)=0,"",IF('360 GHOST LINE'!R40=0,0,'360 GHOST LINE'!R40)+IF('360 GHOST LINE'!$R$42=0,0,'360 GHOST LINE'!$R$42))</f>
        <v/>
      </c>
      <c r="H21" s="776" t="str">
        <f>IF(IF('360 GHOST LINE'!S40=0,0,'360 GHOST LINE'!S40)+IF('360 GHOST LINE'!$S$42=0,0,'360 GHOST LINE'!$S$42)=0,"",IF('360 GHOST LINE'!S40=0,0,'360 GHOST LINE'!S40)+IF('360 GHOST LINE'!$S$42=0,0,'360 GHOST LINE'!$S$42))</f>
        <v/>
      </c>
      <c r="I21" s="776" t="str">
        <f>IF(IF('360 GHOST LINE'!T40=0,0,'360 GHOST LINE'!T40)+IF('360 GHOST LINE'!$T$42=0,0,'360 GHOST LINE'!$T$42)=0,"",IF('360 GHOST LINE'!T40=0,0,'360 GHOST LINE'!T40)+IF('360 GHOST LINE'!$T$42=0,0,'360 GHOST LINE'!$T$42))</f>
        <v/>
      </c>
      <c r="J21" s="776" t="str">
        <f>IF(IF('360 GHOST LINE'!U40=0,0,'360 GHOST LINE'!U40)+IF('360 GHOST LINE'!$U$42=0,0,'360 GHOST LINE'!$U$42)=0,"",IF('360 GHOST LINE'!U40=0,0,'360 GHOST LINE'!U40)+IF('360 GHOST LINE'!$U$42=0,0,'360 GHOST LINE'!$U$42))</f>
        <v/>
      </c>
      <c r="K21" s="776" t="str">
        <f>IF(IF('360 GHOST LINE'!V40=0,0,'360 GHOST LINE'!V40)+IF('360 GHOST LINE'!$V$42=0,0,'360 GHOST LINE'!$V$42)=0,"",IF('360 GHOST LINE'!V40=0,0,'360 GHOST LINE'!V40)+IF('360 GHOST LINE'!$V$42=0,0,'360 GHOST LINE'!$V$42))</f>
        <v/>
      </c>
      <c r="L21" s="776" t="str">
        <f>IF(IF('360 GHOST LINE'!W40=0,0,'360 GHOST LINE'!W40)+IF('360 GHOST LINE'!$W$42=0,0,'360 GHOST LINE'!$W$42)=0,"",IF('360 GHOST LINE'!W40=0,0,'360 GHOST LINE'!W40)+IF('360 GHOST LINE'!$W$42=0,0,'360 GHOST LINE'!$W$42))</f>
        <v/>
      </c>
      <c r="M21" s="776" t="str">
        <f>IF(IF('360 GHOST LINE'!X40=0,0,'360 GHOST LINE'!X40)+IF('360 GHOST LINE'!$X$42=0,0,'360 GHOST LINE'!$X$42)=0,"",IF('360 GHOST LINE'!X40=0,0,'360 GHOST LINE'!X40)+IF('360 GHOST LINE'!$X$42=0,0,'360 GHOST LINE'!$X$42))</f>
        <v/>
      </c>
      <c r="N21" s="776" t="str">
        <f>IF(IF('360 GHOST LINE'!Y40=0,0,'360 GHOST LINE'!Y40)+IF('360 GHOST LINE'!$Y$42=0,0,'360 GHOST LINE'!$Y$42)=0,"",IF('360 GHOST LINE'!Y40=0,0,'360 GHOST LINE'!Y40)+IF('360 GHOST LINE'!$Y$42=0,0,'360 GHOST LINE'!$Y$42))</f>
        <v/>
      </c>
      <c r="O21" s="776" t="str">
        <f>IF(IF('360 GHOST LINE'!Z40=0,0,'360 GHOST LINE'!Z40)+IF('360 GHOST LINE'!$Z$42=0,0,'360 GHOST LINE'!$Z$42)=0,"",IF('360 GHOST LINE'!Z40=0,0,'360 GHOST LINE'!Z40)+IF('360 GHOST LINE'!$Z$42=0,0,'360 GHOST LINE'!$Z$42))</f>
        <v/>
      </c>
      <c r="P21" s="776" t="str">
        <f>IF(IF('360 GHOST LINE'!AA40=0,0,'360 GHOST LINE'!AA40)+IF('360 GHOST LINE'!$AA$42=0,0,'360 GHOST LINE'!$AA$42)=0,"",IF('360 GHOST LINE'!AA40=0,0,'360 GHOST LINE'!AA40)+IF('360 GHOST LINE'!$AA$42=0,0,'360 GHOST LINE'!$AA$42))</f>
        <v/>
      </c>
      <c r="Q21" s="777">
        <f t="shared" si="1"/>
        <v>0</v>
      </c>
      <c r="R21" s="778">
        <f>Q21*'360 GHOST LINE'!J40</f>
        <v>0</v>
      </c>
      <c r="S21" s="778">
        <f>Q21*'360 GHOST LINE'!BA40</f>
        <v>0</v>
      </c>
    </row>
    <row r="22" spans="1:19" ht="23.25" customHeight="1">
      <c r="A22" s="774" t="str">
        <f>'360 GHOST LINE'!D41</f>
        <v>360-615</v>
      </c>
      <c r="B22" s="775"/>
      <c r="C22" s="776" t="str">
        <f>IF(IF('360 GHOST LINE'!N41=0,0,'360 GHOST LINE'!N41)+IF('360 GHOST LINE'!$N$42=0,0,'360 GHOST LINE'!$N$42)=0,"",IF('360 GHOST LINE'!N41=0,0,'360 GHOST LINE'!N41)+IF('360 GHOST LINE'!$N$42=0,0,'360 GHOST LINE'!$N$42))</f>
        <v/>
      </c>
      <c r="D22" s="776" t="str">
        <f>IF(IF('360 GHOST LINE'!O41=0,0,'360 GHOST LINE'!O41)+IF('360 GHOST LINE'!$O$42=0,0,'360 GHOST LINE'!$O$42)=0,"",IF('360 GHOST LINE'!O41=0,0,'360 GHOST LINE'!O41)+IF('360 GHOST LINE'!$O$42=0,0,'360 GHOST LINE'!$O$42))</f>
        <v/>
      </c>
      <c r="E22" s="776" t="str">
        <f>IF(IF('360 GHOST LINE'!P41=0,0,'360 GHOST LINE'!P41)+IF('360 GHOST LINE'!$P$42=0,0,'360 GHOST LINE'!$P$42)=0,"",IF('360 GHOST LINE'!P41=0,0,'360 GHOST LINE'!P41)+IF('360 GHOST LINE'!$P$42=0,0,'360 GHOST LINE'!$P$42))</f>
        <v/>
      </c>
      <c r="F22" s="776" t="str">
        <f>IF(IF('360 GHOST LINE'!Q41=0,0,'360 GHOST LINE'!Q41)+IF('360 GHOST LINE'!$Q$42=0,0,'360 GHOST LINE'!$Q$42)=0,"",IF('360 GHOST LINE'!Q41=0,0,'360 GHOST LINE'!Q41)+IF('360 GHOST LINE'!$Q$42=0,0,'360 GHOST LINE'!$Q$42))</f>
        <v/>
      </c>
      <c r="G22" s="776" t="str">
        <f>IF(IF('360 GHOST LINE'!R41=0,0,'360 GHOST LINE'!R41)+IF('360 GHOST LINE'!$R$42=0,0,'360 GHOST LINE'!$R$42)=0,"",IF('360 GHOST LINE'!R41=0,0,'360 GHOST LINE'!R41)+IF('360 GHOST LINE'!$R$42=0,0,'360 GHOST LINE'!$R$42))</f>
        <v/>
      </c>
      <c r="H22" s="776" t="str">
        <f>IF(IF('360 GHOST LINE'!S41=0,0,'360 GHOST LINE'!S41)+IF('360 GHOST LINE'!$S$42=0,0,'360 GHOST LINE'!$S$42)=0,"",IF('360 GHOST LINE'!S41=0,0,'360 GHOST LINE'!S41)+IF('360 GHOST LINE'!$S$42=0,0,'360 GHOST LINE'!$S$42))</f>
        <v/>
      </c>
      <c r="I22" s="776" t="str">
        <f>IF(IF('360 GHOST LINE'!T41=0,0,'360 GHOST LINE'!T41)+IF('360 GHOST LINE'!$T$42=0,0,'360 GHOST LINE'!$T$42)=0,"",IF('360 GHOST LINE'!T41=0,0,'360 GHOST LINE'!T41)+IF('360 GHOST LINE'!$T$42=0,0,'360 GHOST LINE'!$T$42))</f>
        <v/>
      </c>
      <c r="J22" s="776" t="str">
        <f>IF(IF('360 GHOST LINE'!U41=0,0,'360 GHOST LINE'!U41)+IF('360 GHOST LINE'!$U$42=0,0,'360 GHOST LINE'!$U$42)=0,"",IF('360 GHOST LINE'!U41=0,0,'360 GHOST LINE'!U41)+IF('360 GHOST LINE'!$U$42=0,0,'360 GHOST LINE'!$U$42))</f>
        <v/>
      </c>
      <c r="K22" s="776" t="str">
        <f>IF(IF('360 GHOST LINE'!V41=0,0,'360 GHOST LINE'!V41)+IF('360 GHOST LINE'!$V$42=0,0,'360 GHOST LINE'!$V$42)=0,"",IF('360 GHOST LINE'!V41=0,0,'360 GHOST LINE'!V41)+IF('360 GHOST LINE'!$V$42=0,0,'360 GHOST LINE'!$V$42))</f>
        <v/>
      </c>
      <c r="L22" s="776" t="str">
        <f>IF(IF('360 GHOST LINE'!W41=0,0,'360 GHOST LINE'!W41)+IF('360 GHOST LINE'!$W$42=0,0,'360 GHOST LINE'!$W$42)=0,"",IF('360 GHOST LINE'!W41=0,0,'360 GHOST LINE'!W41)+IF('360 GHOST LINE'!$W$42=0,0,'360 GHOST LINE'!$W$42))</f>
        <v/>
      </c>
      <c r="M22" s="776" t="str">
        <f>IF(IF('360 GHOST LINE'!X41=0,0,'360 GHOST LINE'!X41)+IF('360 GHOST LINE'!$X$42=0,0,'360 GHOST LINE'!$X$42)=0,"",IF('360 GHOST LINE'!X41=0,0,'360 GHOST LINE'!X41)+IF('360 GHOST LINE'!$X$42=0,0,'360 GHOST LINE'!$X$42))</f>
        <v/>
      </c>
      <c r="N22" s="776" t="str">
        <f>IF(IF('360 GHOST LINE'!Y41=0,0,'360 GHOST LINE'!Y41)+IF('360 GHOST LINE'!$Y$42=0,0,'360 GHOST LINE'!$Y$42)=0,"",IF('360 GHOST LINE'!Y41=0,0,'360 GHOST LINE'!Y41)+IF('360 GHOST LINE'!$Y$42=0,0,'360 GHOST LINE'!$Y$42))</f>
        <v/>
      </c>
      <c r="O22" s="776" t="str">
        <f>IF(IF('360 GHOST LINE'!Z41=0,0,'360 GHOST LINE'!Z41)+IF('360 GHOST LINE'!$Z$42=0,0,'360 GHOST LINE'!$Z$42)=0,"",IF('360 GHOST LINE'!Z41=0,0,'360 GHOST LINE'!Z41)+IF('360 GHOST LINE'!$Z$42=0,0,'360 GHOST LINE'!$Z$42))</f>
        <v/>
      </c>
      <c r="P22" s="776" t="str">
        <f>IF(IF('360 GHOST LINE'!AA41=0,0,'360 GHOST LINE'!AA41)+IF('360 GHOST LINE'!$AA$42=0,0,'360 GHOST LINE'!$AA$42)=0,"",IF('360 GHOST LINE'!AA41=0,0,'360 GHOST LINE'!AA41)+IF('360 GHOST LINE'!$AA$42=0,0,'360 GHOST LINE'!$AA$42))</f>
        <v/>
      </c>
      <c r="Q22" s="777">
        <f t="shared" si="1"/>
        <v>0</v>
      </c>
      <c r="R22" s="778">
        <f>Q22*'360 GHOST LINE'!J41</f>
        <v>0</v>
      </c>
      <c r="S22" s="778">
        <f>Q22*'360 GHOST LINE'!BA41</f>
        <v>0</v>
      </c>
    </row>
    <row r="23" spans="1:19" ht="23.25" customHeight="1">
      <c r="A23" s="774">
        <f>'360 GHOST LINE'!D43</f>
        <v>0</v>
      </c>
      <c r="B23" s="775"/>
      <c r="C23" s="776" t="str">
        <f>IF('360 GHOST LINE'!N43=0,"",'360 GHOST LINE'!N43)</f>
        <v/>
      </c>
      <c r="D23" s="776" t="str">
        <f>IF('360 GHOST LINE'!O43=0,"",'360 GHOST LINE'!O43)</f>
        <v/>
      </c>
      <c r="E23" s="776" t="str">
        <f>IF('360 GHOST LINE'!P43=0,"",'360 GHOST LINE'!P43)</f>
        <v/>
      </c>
      <c r="F23" s="776" t="str">
        <f>IF('360 GHOST LINE'!Q43=0,"",'360 GHOST LINE'!Q43)</f>
        <v/>
      </c>
      <c r="G23" s="776" t="str">
        <f>IF('360 GHOST LINE'!R43=0,"",'360 GHOST LINE'!R43)</f>
        <v/>
      </c>
      <c r="H23" s="776" t="str">
        <f>IF('360 GHOST LINE'!S43=0,"",'360 GHOST LINE'!S43)</f>
        <v/>
      </c>
      <c r="I23" s="776" t="str">
        <f>IF('360 GHOST LINE'!T43=0,"",'360 GHOST LINE'!T43)</f>
        <v/>
      </c>
      <c r="J23" s="776" t="str">
        <f>IF('360 GHOST LINE'!U43=0,"",'360 GHOST LINE'!U43)</f>
        <v/>
      </c>
      <c r="K23" s="776" t="str">
        <f>IF('360 GHOST LINE'!V43=0,"",'360 GHOST LINE'!V43)</f>
        <v/>
      </c>
      <c r="L23" s="776" t="str">
        <f>IF('360 GHOST LINE'!W43=0,"",'360 GHOST LINE'!W43)</f>
        <v/>
      </c>
      <c r="M23" s="776" t="str">
        <f>IF('360 GHOST LINE'!X43=0,"",'360 GHOST LINE'!X43)</f>
        <v/>
      </c>
      <c r="N23" s="776" t="str">
        <f>IF('360 GHOST LINE'!Y43=0,"",'360 GHOST LINE'!Y43)</f>
        <v/>
      </c>
      <c r="O23" s="776" t="str">
        <f>IF('360 GHOST LINE'!Z43=0,"",'360 GHOST LINE'!Z43)</f>
        <v/>
      </c>
      <c r="P23" s="776" t="str">
        <f>IF('360 GHOST LINE'!AA43=0,"",'360 GHOST LINE'!AA43)</f>
        <v/>
      </c>
      <c r="Q23" s="777">
        <f t="shared" si="1"/>
        <v>0</v>
      </c>
      <c r="R23" s="778">
        <f>Q23*'360 GHOST LINE'!J43</f>
        <v>0</v>
      </c>
      <c r="S23" s="778">
        <f>Q23*'360 GHOST LINE'!BA43</f>
        <v>0</v>
      </c>
    </row>
    <row r="24" spans="1:19" ht="23.25" customHeight="1">
      <c r="A24" s="774" t="str">
        <f>'360 GHOST LINE'!D44</f>
        <v>360-621-WI-DT</v>
      </c>
      <c r="B24" s="775" t="s">
        <v>5618</v>
      </c>
      <c r="C24" s="776" t="str">
        <f>IF(IF('360 GHOST LINE'!N44=0,0,'360 GHOST LINE'!N44)+IF('360 GHOST LINE'!$N$56=0,0,'360 GHOST LINE'!$N$56)=0,"",IF('360 GHOST LINE'!N44=0,0,'360 GHOST LINE'!N44)+IF('360 GHOST LINE'!$N$56=0,0,'360 GHOST LINE'!$N$56))</f>
        <v/>
      </c>
      <c r="D24" s="776" t="str">
        <f>IF(IF('360 GHOST LINE'!O44=0,0,'360 GHOST LINE'!O44)+IF('360 GHOST LINE'!$O$56=0,0,'360 GHOST LINE'!$O$56)=0,"",IF('360 GHOST LINE'!O44=0,0,'360 GHOST LINE'!O44)+IF('360 GHOST LINE'!$O$56=0,0,'360 GHOST LINE'!$O$56))</f>
        <v/>
      </c>
      <c r="E24" s="776" t="str">
        <f>IF(IF('360 GHOST LINE'!P44=0,0,'360 GHOST LINE'!P44)+IF('360 GHOST LINE'!$P$56=0,0,'360 GHOST LINE'!$P$56)=0,"",IF('360 GHOST LINE'!P44=0,0,'360 GHOST LINE'!P44)+IF('360 GHOST LINE'!$P$56=0,0,'360 GHOST LINE'!$P$56))</f>
        <v/>
      </c>
      <c r="F24" s="776" t="str">
        <f>IF(IF('360 GHOST LINE'!Q44=0,0,'360 GHOST LINE'!Q44)+IF('360 GHOST LINE'!$Q$56=0,0,'360 GHOST LINE'!$Q$56)=0,"",IF('360 GHOST LINE'!Q44=0,0,'360 GHOST LINE'!Q44)+IF('360 GHOST LINE'!$Q$56=0,0,'360 GHOST LINE'!$Q$56))</f>
        <v/>
      </c>
      <c r="G24" s="776" t="str">
        <f>IF(IF('360 GHOST LINE'!R44=0,0,'360 GHOST LINE'!R44)+IF('360 GHOST LINE'!$R$56=0,0,'360 GHOST LINE'!$R$56)=0,"",IF('360 GHOST LINE'!R44=0,0,'360 GHOST LINE'!R44)+IF('360 GHOST LINE'!$R$56=0,0,'360 GHOST LINE'!$R$56))</f>
        <v/>
      </c>
      <c r="H24" s="776" t="str">
        <f>IF(IF('360 GHOST LINE'!S44=0,0,'360 GHOST LINE'!S44)+IF('360 GHOST LINE'!$S$56=0,0,'360 GHOST LINE'!$S$56)=0,"",IF('360 GHOST LINE'!S44=0,0,'360 GHOST LINE'!S44)+IF('360 GHOST LINE'!$S$56=0,0,'360 GHOST LINE'!$S$56))</f>
        <v/>
      </c>
      <c r="I24" s="776" t="str">
        <f>IF(IF('360 GHOST LINE'!T44=0,0,'360 GHOST LINE'!T44)+IF('360 GHOST LINE'!$T$56=0,0,'360 GHOST LINE'!$T$56)=0,"",IF('360 GHOST LINE'!T44=0,0,'360 GHOST LINE'!T44)+IF('360 GHOST LINE'!$T$56=0,0,'360 GHOST LINE'!$T$56))</f>
        <v/>
      </c>
      <c r="J24" s="776" t="str">
        <f>IF(IF('360 GHOST LINE'!U44=0,0,'360 GHOST LINE'!U44)+IF('360 GHOST LINE'!$U$56=0,0,'360 GHOST LINE'!$U$56)=0,"",IF('360 GHOST LINE'!U44=0,0,'360 GHOST LINE'!U44)+IF('360 GHOST LINE'!$U$56=0,0,'360 GHOST LINE'!$U$56))</f>
        <v/>
      </c>
      <c r="K24" s="776" t="str">
        <f>IF(IF('360 GHOST LINE'!V44=0,0,'360 GHOST LINE'!V44)+IF('360 GHOST LINE'!$V$56=0,0,'360 GHOST LINE'!$V$56)=0,"",IF('360 GHOST LINE'!V44=0,0,'360 GHOST LINE'!V44)+IF('360 GHOST LINE'!$V$56=0,0,'360 GHOST LINE'!$V$56))</f>
        <v/>
      </c>
      <c r="L24" s="776" t="str">
        <f>IF(IF('360 GHOST LINE'!W44=0,0,'360 GHOST LINE'!W44)+IF('360 GHOST LINE'!$W$56=0,0,'360 GHOST LINE'!$W$56)=0,"",IF('360 GHOST LINE'!W44=0,0,'360 GHOST LINE'!W44)+IF('360 GHOST LINE'!$W$56=0,0,'360 GHOST LINE'!$W$56))</f>
        <v/>
      </c>
      <c r="M24" s="776" t="str">
        <f>IF(IF('360 GHOST LINE'!X44=0,0,'360 GHOST LINE'!X44)+IF('360 GHOST LINE'!$X$56=0,0,'360 GHOST LINE'!$X$56)=0,"",IF('360 GHOST LINE'!X44=0,0,'360 GHOST LINE'!X44)+IF('360 GHOST LINE'!$X$56=0,0,'360 GHOST LINE'!$X$56))</f>
        <v/>
      </c>
      <c r="N24" s="776" t="str">
        <f>IF(IF('360 GHOST LINE'!Y44=0,0,'360 GHOST LINE'!Y44)+IF('360 GHOST LINE'!$Y$56=0,0,'360 GHOST LINE'!$Y$56)=0,"",IF('360 GHOST LINE'!Y44=0,0,'360 GHOST LINE'!Y44)+IF('360 GHOST LINE'!$Y$56=0,0,'360 GHOST LINE'!$Y$56))</f>
        <v/>
      </c>
      <c r="O24" s="776" t="str">
        <f>IF(IF('360 GHOST LINE'!Z44=0,0,'360 GHOST LINE'!Z44)+IF('360 GHOST LINE'!$Z$56=0,0,'360 GHOST LINE'!$Z$56)=0,"",IF('360 GHOST LINE'!Z44=0,0,'360 GHOST LINE'!Z44)+IF('360 GHOST LINE'!$Z$56=0,0,'360 GHOST LINE'!$Z$56))</f>
        <v/>
      </c>
      <c r="P24" s="776" t="str">
        <f>IF(IF('360 GHOST LINE'!AA44=0,0,'360 GHOST LINE'!AA44)+IF('360 GHOST LINE'!$AA$56=0,0,'360 GHOST LINE'!$AA$56)=0,"",IF('360 GHOST LINE'!AA44=0,0,'360 GHOST LINE'!AA44)+IF('360 GHOST LINE'!$AA$56=0,0,'360 GHOST LINE'!$AA$56))</f>
        <v/>
      </c>
      <c r="Q24" s="777">
        <f t="shared" si="1"/>
        <v>0</v>
      </c>
      <c r="R24" s="778">
        <f>Q24*'360 GHOST LINE'!J44</f>
        <v>0</v>
      </c>
      <c r="S24" s="778">
        <f>Q24*'360 GHOST LINE'!BA44</f>
        <v>0</v>
      </c>
    </row>
    <row r="25" spans="1:19" ht="23.25" customHeight="1">
      <c r="A25" s="774" t="str">
        <f>'360 GHOST LINE'!D45</f>
        <v>360-622-DT</v>
      </c>
      <c r="B25" s="775" t="s">
        <v>223</v>
      </c>
      <c r="C25" s="776" t="str">
        <f>IF(IF('360 GHOST LINE'!N45=0,0,'360 GHOST LINE'!N45)+IF('360 GHOST LINE'!$N$56=0,0,'360 GHOST LINE'!$N$56)=0,"",IF('360 GHOST LINE'!N45=0,0,'360 GHOST LINE'!N45)+IF('360 GHOST LINE'!$N$56=0,0,'360 GHOST LINE'!$N$56))</f>
        <v/>
      </c>
      <c r="D25" s="776" t="str">
        <f>IF(IF('360 GHOST LINE'!O45=0,0,'360 GHOST LINE'!O45)+IF('360 GHOST LINE'!$O$56=0,0,'360 GHOST LINE'!$O$56)=0,"",IF('360 GHOST LINE'!O45=0,0,'360 GHOST LINE'!O45)+IF('360 GHOST LINE'!$O$56=0,0,'360 GHOST LINE'!$O$56))</f>
        <v/>
      </c>
      <c r="E25" s="776" t="str">
        <f>IF(IF('360 GHOST LINE'!P45=0,0,'360 GHOST LINE'!P45)+IF('360 GHOST LINE'!$P$56=0,0,'360 GHOST LINE'!$P$56)=0,"",IF('360 GHOST LINE'!P45=0,0,'360 GHOST LINE'!P45)+IF('360 GHOST LINE'!$P$56=0,0,'360 GHOST LINE'!$P$56))</f>
        <v/>
      </c>
      <c r="F25" s="776" t="str">
        <f>IF(IF('360 GHOST LINE'!Q45=0,0,'360 GHOST LINE'!Q45)+IF('360 GHOST LINE'!$Q$56=0,0,'360 GHOST LINE'!$Q$56)=0,"",IF('360 GHOST LINE'!Q45=0,0,'360 GHOST LINE'!Q45)+IF('360 GHOST LINE'!$Q$56=0,0,'360 GHOST LINE'!$Q$56))</f>
        <v/>
      </c>
      <c r="G25" s="776" t="str">
        <f>IF(IF('360 GHOST LINE'!R45=0,0,'360 GHOST LINE'!R45)+IF('360 GHOST LINE'!$R$56=0,0,'360 GHOST LINE'!$R$56)=0,"",IF('360 GHOST LINE'!R45=0,0,'360 GHOST LINE'!R45)+IF('360 GHOST LINE'!$R$56=0,0,'360 GHOST LINE'!$R$56))</f>
        <v/>
      </c>
      <c r="H25" s="776" t="str">
        <f>IF(IF('360 GHOST LINE'!S45=0,0,'360 GHOST LINE'!S45)+IF('360 GHOST LINE'!$S$56=0,0,'360 GHOST LINE'!$S$56)=0,"",IF('360 GHOST LINE'!S45=0,0,'360 GHOST LINE'!S45)+IF('360 GHOST LINE'!$S$56=0,0,'360 GHOST LINE'!$S$56))</f>
        <v/>
      </c>
      <c r="I25" s="776" t="str">
        <f>IF(IF('360 GHOST LINE'!T45=0,0,'360 GHOST LINE'!T45)+IF('360 GHOST LINE'!$T$56=0,0,'360 GHOST LINE'!$T$56)=0,"",IF('360 GHOST LINE'!T45=0,0,'360 GHOST LINE'!T45)+IF('360 GHOST LINE'!$T$56=0,0,'360 GHOST LINE'!$T$56))</f>
        <v/>
      </c>
      <c r="J25" s="776" t="str">
        <f>IF(IF('360 GHOST LINE'!U45=0,0,'360 GHOST LINE'!U45)+IF('360 GHOST LINE'!$U$56=0,0,'360 GHOST LINE'!$U$56)=0,"",IF('360 GHOST LINE'!U45=0,0,'360 GHOST LINE'!U45)+IF('360 GHOST LINE'!$U$56=0,0,'360 GHOST LINE'!$U$56))</f>
        <v/>
      </c>
      <c r="K25" s="776" t="str">
        <f>IF(IF('360 GHOST LINE'!V45=0,0,'360 GHOST LINE'!V45)+IF('360 GHOST LINE'!$V$56=0,0,'360 GHOST LINE'!$V$56)=0,"",IF('360 GHOST LINE'!V45=0,0,'360 GHOST LINE'!V45)+IF('360 GHOST LINE'!$V$56=0,0,'360 GHOST LINE'!$V$56))</f>
        <v/>
      </c>
      <c r="L25" s="776" t="str">
        <f>IF(IF('360 GHOST LINE'!W45=0,0,'360 GHOST LINE'!W45)+IF('360 GHOST LINE'!$W$56=0,0,'360 GHOST LINE'!$W$56)=0,"",IF('360 GHOST LINE'!W45=0,0,'360 GHOST LINE'!W45)+IF('360 GHOST LINE'!$W$56=0,0,'360 GHOST LINE'!$W$56))</f>
        <v/>
      </c>
      <c r="M25" s="776" t="str">
        <f>IF(IF('360 GHOST LINE'!X45=0,0,'360 GHOST LINE'!X45)+IF('360 GHOST LINE'!$X$56=0,0,'360 GHOST LINE'!$X$56)=0,"",IF('360 GHOST LINE'!X45=0,0,'360 GHOST LINE'!X45)+IF('360 GHOST LINE'!$X$56=0,0,'360 GHOST LINE'!$X$56))</f>
        <v/>
      </c>
      <c r="N25" s="776" t="str">
        <f>IF(IF('360 GHOST LINE'!Y45=0,0,'360 GHOST LINE'!Y45)+IF('360 GHOST LINE'!$Y$56=0,0,'360 GHOST LINE'!$Y$56)=0,"",IF('360 GHOST LINE'!Y45=0,0,'360 GHOST LINE'!Y45)+IF('360 GHOST LINE'!$Y$56=0,0,'360 GHOST LINE'!$Y$56))</f>
        <v/>
      </c>
      <c r="O25" s="776" t="str">
        <f>IF(IF('360 GHOST LINE'!Z45=0,0,'360 GHOST LINE'!Z45)+IF('360 GHOST LINE'!$Z$56=0,0,'360 GHOST LINE'!$Z$56)=0,"",IF('360 GHOST LINE'!Z45=0,0,'360 GHOST LINE'!Z45)+IF('360 GHOST LINE'!$Z$56=0,0,'360 GHOST LINE'!$Z$56))</f>
        <v/>
      </c>
      <c r="P25" s="776" t="str">
        <f>IF(IF('360 GHOST LINE'!AA45=0,0,'360 GHOST LINE'!AA45)+IF('360 GHOST LINE'!$AA$56=0,0,'360 GHOST LINE'!$AA$56)=0,"",IF('360 GHOST LINE'!AA45=0,0,'360 GHOST LINE'!AA45)+IF('360 GHOST LINE'!$AA$56=0,0,'360 GHOST LINE'!$AA$56))</f>
        <v/>
      </c>
      <c r="Q25" s="777">
        <f t="shared" si="1"/>
        <v>0</v>
      </c>
      <c r="R25" s="778">
        <f>Q25*'360 GHOST LINE'!J45</f>
        <v>0</v>
      </c>
      <c r="S25" s="778">
        <f>Q25*'360 GHOST LINE'!BA45</f>
        <v>0</v>
      </c>
    </row>
    <row r="26" spans="1:19" ht="23.25" customHeight="1">
      <c r="A26" s="774" t="str">
        <f>'360 GHOST LINE'!D46</f>
        <v>360-623-DT</v>
      </c>
      <c r="B26" s="775" t="s">
        <v>223</v>
      </c>
      <c r="C26" s="776" t="str">
        <f>IF(IF('360 GHOST LINE'!N46=0,0,'360 GHOST LINE'!N46)+IF('360 GHOST LINE'!$N$56=0,0,'360 GHOST LINE'!$N$56)=0,"",IF('360 GHOST LINE'!N46=0,0,'360 GHOST LINE'!N46)+IF('360 GHOST LINE'!$N$56=0,0,'360 GHOST LINE'!$N$56))</f>
        <v/>
      </c>
      <c r="D26" s="776" t="str">
        <f>IF(IF('360 GHOST LINE'!O46=0,0,'360 GHOST LINE'!O46)+IF('360 GHOST LINE'!$O$56=0,0,'360 GHOST LINE'!$O$56)=0,"",IF('360 GHOST LINE'!O46=0,0,'360 GHOST LINE'!O46)+IF('360 GHOST LINE'!$O$56=0,0,'360 GHOST LINE'!$O$56))</f>
        <v/>
      </c>
      <c r="E26" s="776" t="str">
        <f>IF(IF('360 GHOST LINE'!P46=0,0,'360 GHOST LINE'!P46)+IF('360 GHOST LINE'!$P$56=0,0,'360 GHOST LINE'!$P$56)=0,"",IF('360 GHOST LINE'!P46=0,0,'360 GHOST LINE'!P46)+IF('360 GHOST LINE'!$P$56=0,0,'360 GHOST LINE'!$P$56))</f>
        <v/>
      </c>
      <c r="F26" s="776" t="str">
        <f>IF(IF('360 GHOST LINE'!Q46=0,0,'360 GHOST LINE'!Q46)+IF('360 GHOST LINE'!$Q$56=0,0,'360 GHOST LINE'!$Q$56)=0,"",IF('360 GHOST LINE'!Q46=0,0,'360 GHOST LINE'!Q46)+IF('360 GHOST LINE'!$Q$56=0,0,'360 GHOST LINE'!$Q$56))</f>
        <v/>
      </c>
      <c r="G26" s="776" t="str">
        <f>IF(IF('360 GHOST LINE'!R46=0,0,'360 GHOST LINE'!R46)+IF('360 GHOST LINE'!$R$56=0,0,'360 GHOST LINE'!$R$56)=0,"",IF('360 GHOST LINE'!R46=0,0,'360 GHOST LINE'!R46)+IF('360 GHOST LINE'!$R$56=0,0,'360 GHOST LINE'!$R$56))</f>
        <v/>
      </c>
      <c r="H26" s="776" t="str">
        <f>IF(IF('360 GHOST LINE'!S46=0,0,'360 GHOST LINE'!S46)+IF('360 GHOST LINE'!$S$56=0,0,'360 GHOST LINE'!$S$56)=0,"",IF('360 GHOST LINE'!S46=0,0,'360 GHOST LINE'!S46)+IF('360 GHOST LINE'!$S$56=0,0,'360 GHOST LINE'!$S$56))</f>
        <v/>
      </c>
      <c r="I26" s="776" t="str">
        <f>IF(IF('360 GHOST LINE'!T46=0,0,'360 GHOST LINE'!T46)+IF('360 GHOST LINE'!$T$56=0,0,'360 GHOST LINE'!$T$56)=0,"",IF('360 GHOST LINE'!T46=0,0,'360 GHOST LINE'!T46)+IF('360 GHOST LINE'!$T$56=0,0,'360 GHOST LINE'!$T$56))</f>
        <v/>
      </c>
      <c r="J26" s="776" t="str">
        <f>IF(IF('360 GHOST LINE'!U46=0,0,'360 GHOST LINE'!U46)+IF('360 GHOST LINE'!$U$56=0,0,'360 GHOST LINE'!$U$56)=0,"",IF('360 GHOST LINE'!U46=0,0,'360 GHOST LINE'!U46)+IF('360 GHOST LINE'!$U$56=0,0,'360 GHOST LINE'!$U$56))</f>
        <v/>
      </c>
      <c r="K26" s="776" t="str">
        <f>IF(IF('360 GHOST LINE'!V46=0,0,'360 GHOST LINE'!V46)+IF('360 GHOST LINE'!$V$56=0,0,'360 GHOST LINE'!$V$56)=0,"",IF('360 GHOST LINE'!V46=0,0,'360 GHOST LINE'!V46)+IF('360 GHOST LINE'!$V$56=0,0,'360 GHOST LINE'!$V$56))</f>
        <v/>
      </c>
      <c r="L26" s="776" t="str">
        <f>IF(IF('360 GHOST LINE'!W46=0,0,'360 GHOST LINE'!W46)+IF('360 GHOST LINE'!$W$56=0,0,'360 GHOST LINE'!$W$56)=0,"",IF('360 GHOST LINE'!W46=0,0,'360 GHOST LINE'!W46)+IF('360 GHOST LINE'!$W$56=0,0,'360 GHOST LINE'!$W$56))</f>
        <v/>
      </c>
      <c r="M26" s="776" t="str">
        <f>IF(IF('360 GHOST LINE'!X46=0,0,'360 GHOST LINE'!X46)+IF('360 GHOST LINE'!$X$56=0,0,'360 GHOST LINE'!$X$56)=0,"",IF('360 GHOST LINE'!X46=0,0,'360 GHOST LINE'!X46)+IF('360 GHOST LINE'!$X$56=0,0,'360 GHOST LINE'!$X$56))</f>
        <v/>
      </c>
      <c r="N26" s="776" t="str">
        <f>IF(IF('360 GHOST LINE'!Y46=0,0,'360 GHOST LINE'!Y46)+IF('360 GHOST LINE'!$Y$56=0,0,'360 GHOST LINE'!$Y$56)=0,"",IF('360 GHOST LINE'!Y46=0,0,'360 GHOST LINE'!Y46)+IF('360 GHOST LINE'!$Y$56=0,0,'360 GHOST LINE'!$Y$56))</f>
        <v/>
      </c>
      <c r="O26" s="776" t="str">
        <f>IF(IF('360 GHOST LINE'!Z46=0,0,'360 GHOST LINE'!Z46)+IF('360 GHOST LINE'!$Z$56=0,0,'360 GHOST LINE'!$Z$56)=0,"",IF('360 GHOST LINE'!Z46=0,0,'360 GHOST LINE'!Z46)+IF('360 GHOST LINE'!$Z$56=0,0,'360 GHOST LINE'!$Z$56))</f>
        <v/>
      </c>
      <c r="P26" s="776" t="str">
        <f>IF(IF('360 GHOST LINE'!AA46=0,0,'360 GHOST LINE'!AA46)+IF('360 GHOST LINE'!$AA$56=0,0,'360 GHOST LINE'!$AA$56)=0,"",IF('360 GHOST LINE'!AA46=0,0,'360 GHOST LINE'!AA46)+IF('360 GHOST LINE'!$AA$56=0,0,'360 GHOST LINE'!$AA$56))</f>
        <v/>
      </c>
      <c r="Q26" s="777">
        <f t="shared" si="1"/>
        <v>0</v>
      </c>
      <c r="R26" s="778">
        <f>Q26*'360 GHOST LINE'!J46</f>
        <v>0</v>
      </c>
      <c r="S26" s="778">
        <f>Q26*'360 GHOST LINE'!BA46</f>
        <v>0</v>
      </c>
    </row>
    <row r="27" spans="1:19" ht="23.25" customHeight="1">
      <c r="A27" s="774" t="str">
        <f>'360 GHOST LINE'!D47</f>
        <v>360-624-DT</v>
      </c>
      <c r="B27" s="775" t="s">
        <v>223</v>
      </c>
      <c r="C27" s="776" t="str">
        <f>IF(IF('360 GHOST LINE'!N47=0,0,'360 GHOST LINE'!N47)+IF('360 GHOST LINE'!$N$56=0,0,'360 GHOST LINE'!$N$56)=0,"",IF('360 GHOST LINE'!N47=0,0,'360 GHOST LINE'!N47)+IF('360 GHOST LINE'!$N$56=0,0,'360 GHOST LINE'!$N$56))</f>
        <v/>
      </c>
      <c r="D27" s="776" t="str">
        <f>IF(IF('360 GHOST LINE'!O47=0,0,'360 GHOST LINE'!O47)+IF('360 GHOST LINE'!$O$56=0,0,'360 GHOST LINE'!$O$56)=0,"",IF('360 GHOST LINE'!O47=0,0,'360 GHOST LINE'!O47)+IF('360 GHOST LINE'!$O$56=0,0,'360 GHOST LINE'!$O$56))</f>
        <v/>
      </c>
      <c r="E27" s="776" t="str">
        <f>IF(IF('360 GHOST LINE'!P47=0,0,'360 GHOST LINE'!P47)+IF('360 GHOST LINE'!$P$56=0,0,'360 GHOST LINE'!$P$56)=0,"",IF('360 GHOST LINE'!P47=0,0,'360 GHOST LINE'!P47)+IF('360 GHOST LINE'!$P$56=0,0,'360 GHOST LINE'!$P$56))</f>
        <v/>
      </c>
      <c r="F27" s="776" t="str">
        <f>IF(IF('360 GHOST LINE'!Q47=0,0,'360 GHOST LINE'!Q47)+IF('360 GHOST LINE'!$Q$56=0,0,'360 GHOST LINE'!$Q$56)=0,"",IF('360 GHOST LINE'!Q47=0,0,'360 GHOST LINE'!Q47)+IF('360 GHOST LINE'!$Q$56=0,0,'360 GHOST LINE'!$Q$56))</f>
        <v/>
      </c>
      <c r="G27" s="776" t="str">
        <f>IF(IF('360 GHOST LINE'!R47=0,0,'360 GHOST LINE'!R47)+IF('360 GHOST LINE'!$R$56=0,0,'360 GHOST LINE'!$R$56)=0,"",IF('360 GHOST LINE'!R47=0,0,'360 GHOST LINE'!R47)+IF('360 GHOST LINE'!$R$56=0,0,'360 GHOST LINE'!$R$56))</f>
        <v/>
      </c>
      <c r="H27" s="776" t="str">
        <f>IF(IF('360 GHOST LINE'!S47=0,0,'360 GHOST LINE'!S47)+IF('360 GHOST LINE'!$S$56=0,0,'360 GHOST LINE'!$S$56)=0,"",IF('360 GHOST LINE'!S47=0,0,'360 GHOST LINE'!S47)+IF('360 GHOST LINE'!$S$56=0,0,'360 GHOST LINE'!$S$56))</f>
        <v/>
      </c>
      <c r="I27" s="776" t="str">
        <f>IF(IF('360 GHOST LINE'!T47=0,0,'360 GHOST LINE'!T47)+IF('360 GHOST LINE'!$T$56=0,0,'360 GHOST LINE'!$T$56)=0,"",IF('360 GHOST LINE'!T47=0,0,'360 GHOST LINE'!T47)+IF('360 GHOST LINE'!$T$56=0,0,'360 GHOST LINE'!$T$56))</f>
        <v/>
      </c>
      <c r="J27" s="776" t="str">
        <f>IF(IF('360 GHOST LINE'!U47=0,0,'360 GHOST LINE'!U47)+IF('360 GHOST LINE'!$U$56=0,0,'360 GHOST LINE'!$U$56)=0,"",IF('360 GHOST LINE'!U47=0,0,'360 GHOST LINE'!U47)+IF('360 GHOST LINE'!$U$56=0,0,'360 GHOST LINE'!$U$56))</f>
        <v/>
      </c>
      <c r="K27" s="776" t="str">
        <f>IF(IF('360 GHOST LINE'!V47=0,0,'360 GHOST LINE'!V47)+IF('360 GHOST LINE'!$V$56=0,0,'360 GHOST LINE'!$V$56)=0,"",IF('360 GHOST LINE'!V47=0,0,'360 GHOST LINE'!V47)+IF('360 GHOST LINE'!$V$56=0,0,'360 GHOST LINE'!$V$56))</f>
        <v/>
      </c>
      <c r="L27" s="776" t="str">
        <f>IF(IF('360 GHOST LINE'!W47=0,0,'360 GHOST LINE'!W47)+IF('360 GHOST LINE'!$W$56=0,0,'360 GHOST LINE'!$W$56)=0,"",IF('360 GHOST LINE'!W47=0,0,'360 GHOST LINE'!W47)+IF('360 GHOST LINE'!$W$56=0,0,'360 GHOST LINE'!$W$56))</f>
        <v/>
      </c>
      <c r="M27" s="776" t="str">
        <f>IF(IF('360 GHOST LINE'!X47=0,0,'360 GHOST LINE'!X47)+IF('360 GHOST LINE'!$X$56=0,0,'360 GHOST LINE'!$X$56)=0,"",IF('360 GHOST LINE'!X47=0,0,'360 GHOST LINE'!X47)+IF('360 GHOST LINE'!$X$56=0,0,'360 GHOST LINE'!$X$56))</f>
        <v/>
      </c>
      <c r="N27" s="776" t="str">
        <f>IF(IF('360 GHOST LINE'!Y47=0,0,'360 GHOST LINE'!Y47)+IF('360 GHOST LINE'!$Y$56=0,0,'360 GHOST LINE'!$Y$56)=0,"",IF('360 GHOST LINE'!Y47=0,0,'360 GHOST LINE'!Y47)+IF('360 GHOST LINE'!$Y$56=0,0,'360 GHOST LINE'!$Y$56))</f>
        <v/>
      </c>
      <c r="O27" s="776" t="str">
        <f>IF(IF('360 GHOST LINE'!Z47=0,0,'360 GHOST LINE'!Z47)+IF('360 GHOST LINE'!$Z$56=0,0,'360 GHOST LINE'!$Z$56)=0,"",IF('360 GHOST LINE'!Z47=0,0,'360 GHOST LINE'!Z47)+IF('360 GHOST LINE'!$Z$56=0,0,'360 GHOST LINE'!$Z$56))</f>
        <v/>
      </c>
      <c r="P27" s="776" t="str">
        <f>IF(IF('360 GHOST LINE'!AA47=0,0,'360 GHOST LINE'!AA47)+IF('360 GHOST LINE'!$AA$56=0,0,'360 GHOST LINE'!$AA$56)=0,"",IF('360 GHOST LINE'!AA47=0,0,'360 GHOST LINE'!AA47)+IF('360 GHOST LINE'!$AA$56=0,0,'360 GHOST LINE'!$AA$56))</f>
        <v/>
      </c>
      <c r="Q27" s="777">
        <f t="shared" si="1"/>
        <v>0</v>
      </c>
      <c r="R27" s="778">
        <f>Q27*'360 GHOST LINE'!J47</f>
        <v>0</v>
      </c>
      <c r="S27" s="778">
        <f>Q27*'360 GHOST LINE'!BA47</f>
        <v>0</v>
      </c>
    </row>
    <row r="28" spans="1:19" ht="23.25" customHeight="1">
      <c r="A28" s="774" t="str">
        <f>'360 GHOST LINE'!D48</f>
        <v>360-625</v>
      </c>
      <c r="B28" s="775"/>
      <c r="C28" s="776" t="str">
        <f>IF(IF('360 GHOST LINE'!N48=0,0,'360 GHOST LINE'!N48)+IF('360 GHOST LINE'!$N$56=0,0,'360 GHOST LINE'!$N$56)=0,"",IF('360 GHOST LINE'!N48=0,0,'360 GHOST LINE'!N48)+IF('360 GHOST LINE'!$N$56=0,0,'360 GHOST LINE'!$N$56))</f>
        <v/>
      </c>
      <c r="D28" s="776" t="str">
        <f>IF(IF('360 GHOST LINE'!O48=0,0,'360 GHOST LINE'!O48)+IF('360 GHOST LINE'!$O$56=0,0,'360 GHOST LINE'!$O$56)=0,"",IF('360 GHOST LINE'!O48=0,0,'360 GHOST LINE'!O48)+IF('360 GHOST LINE'!$O$56=0,0,'360 GHOST LINE'!$O$56))</f>
        <v/>
      </c>
      <c r="E28" s="776" t="str">
        <f>IF(IF('360 GHOST LINE'!P48=0,0,'360 GHOST LINE'!P48)+IF('360 GHOST LINE'!$P$56=0,0,'360 GHOST LINE'!$P$56)=0,"",IF('360 GHOST LINE'!P48=0,0,'360 GHOST LINE'!P48)+IF('360 GHOST LINE'!$P$56=0,0,'360 GHOST LINE'!$P$56))</f>
        <v/>
      </c>
      <c r="F28" s="776" t="str">
        <f>IF(IF('360 GHOST LINE'!Q48=0,0,'360 GHOST LINE'!Q48)+IF('360 GHOST LINE'!$Q$56=0,0,'360 GHOST LINE'!$Q$56)=0,"",IF('360 GHOST LINE'!Q48=0,0,'360 GHOST LINE'!Q48)+IF('360 GHOST LINE'!$Q$56=0,0,'360 GHOST LINE'!$Q$56))</f>
        <v/>
      </c>
      <c r="G28" s="776" t="str">
        <f>IF(IF('360 GHOST LINE'!R48=0,0,'360 GHOST LINE'!R48)+IF('360 GHOST LINE'!$R$56=0,0,'360 GHOST LINE'!$R$56)=0,"",IF('360 GHOST LINE'!R48=0,0,'360 GHOST LINE'!R48)+IF('360 GHOST LINE'!$R$56=0,0,'360 GHOST LINE'!$R$56))</f>
        <v/>
      </c>
      <c r="H28" s="776" t="str">
        <f>IF(IF('360 GHOST LINE'!S48=0,0,'360 GHOST LINE'!S48)+IF('360 GHOST LINE'!$S$56=0,0,'360 GHOST LINE'!$S$56)=0,"",IF('360 GHOST LINE'!S48=0,0,'360 GHOST LINE'!S48)+IF('360 GHOST LINE'!$S$56=0,0,'360 GHOST LINE'!$S$56))</f>
        <v/>
      </c>
      <c r="I28" s="776" t="str">
        <f>IF(IF('360 GHOST LINE'!T48=0,0,'360 GHOST LINE'!T48)+IF('360 GHOST LINE'!$T$56=0,0,'360 GHOST LINE'!$T$56)=0,"",IF('360 GHOST LINE'!T48=0,0,'360 GHOST LINE'!T48)+IF('360 GHOST LINE'!$T$56=0,0,'360 GHOST LINE'!$T$56))</f>
        <v/>
      </c>
      <c r="J28" s="776" t="str">
        <f>IF(IF('360 GHOST LINE'!U48=0,0,'360 GHOST LINE'!U48)+IF('360 GHOST LINE'!$U$56=0,0,'360 GHOST LINE'!$U$56)=0,"",IF('360 GHOST LINE'!U48=0,0,'360 GHOST LINE'!U48)+IF('360 GHOST LINE'!$U$56=0,0,'360 GHOST LINE'!$U$56))</f>
        <v/>
      </c>
      <c r="K28" s="776" t="str">
        <f>IF(IF('360 GHOST LINE'!V48=0,0,'360 GHOST LINE'!V48)+IF('360 GHOST LINE'!$V$56=0,0,'360 GHOST LINE'!$V$56)=0,"",IF('360 GHOST LINE'!V48=0,0,'360 GHOST LINE'!V48)+IF('360 GHOST LINE'!$V$56=0,0,'360 GHOST LINE'!$V$56))</f>
        <v/>
      </c>
      <c r="L28" s="776" t="str">
        <f>IF(IF('360 GHOST LINE'!W48=0,0,'360 GHOST LINE'!W48)+IF('360 GHOST LINE'!$W$56=0,0,'360 GHOST LINE'!$W$56)=0,"",IF('360 GHOST LINE'!W48=0,0,'360 GHOST LINE'!W48)+IF('360 GHOST LINE'!$W$56=0,0,'360 GHOST LINE'!$W$56))</f>
        <v/>
      </c>
      <c r="M28" s="776" t="str">
        <f>IF(IF('360 GHOST LINE'!X48=0,0,'360 GHOST LINE'!X48)+IF('360 GHOST LINE'!$X$56=0,0,'360 GHOST LINE'!$X$56)=0,"",IF('360 GHOST LINE'!X48=0,0,'360 GHOST LINE'!X48)+IF('360 GHOST LINE'!$X$56=0,0,'360 GHOST LINE'!$X$56))</f>
        <v/>
      </c>
      <c r="N28" s="776" t="str">
        <f>IF(IF('360 GHOST LINE'!Y48=0,0,'360 GHOST LINE'!Y48)+IF('360 GHOST LINE'!$Y$56=0,0,'360 GHOST LINE'!$Y$56)=0,"",IF('360 GHOST LINE'!Y48=0,0,'360 GHOST LINE'!Y48)+IF('360 GHOST LINE'!$Y$56=0,0,'360 GHOST LINE'!$Y$56))</f>
        <v/>
      </c>
      <c r="O28" s="776" t="str">
        <f>IF(IF('360 GHOST LINE'!Z48=0,0,'360 GHOST LINE'!Z48)+IF('360 GHOST LINE'!$Z$56=0,0,'360 GHOST LINE'!$Z$56)=0,"",IF('360 GHOST LINE'!Z48=0,0,'360 GHOST LINE'!Z48)+IF('360 GHOST LINE'!$Z$56=0,0,'360 GHOST LINE'!$Z$56))</f>
        <v/>
      </c>
      <c r="P28" s="776" t="str">
        <f>IF(IF('360 GHOST LINE'!AA48=0,0,'360 GHOST LINE'!AA48)+IF('360 GHOST LINE'!$AA$56=0,0,'360 GHOST LINE'!$AA$56)=0,"",IF('360 GHOST LINE'!AA48=0,0,'360 GHOST LINE'!AA48)+IF('360 GHOST LINE'!$AA$56=0,0,'360 GHOST LINE'!$AA$56))</f>
        <v/>
      </c>
      <c r="Q28" s="777">
        <f t="shared" si="1"/>
        <v>0</v>
      </c>
      <c r="R28" s="778">
        <f>Q28*'360 GHOST LINE'!J48</f>
        <v>0</v>
      </c>
      <c r="S28" s="778">
        <f>Q28*'360 GHOST LINE'!BA48</f>
        <v>0</v>
      </c>
    </row>
    <row r="29" spans="1:19" ht="23.25" customHeight="1">
      <c r="A29" s="774" t="str">
        <f>'360 GHOST LINE'!D49</f>
        <v>360-626-DT</v>
      </c>
      <c r="B29" s="775" t="s">
        <v>223</v>
      </c>
      <c r="C29" s="776" t="str">
        <f>IF(IF('360 GHOST LINE'!N49=0,0,'360 GHOST LINE'!N49)+IF('360 GHOST LINE'!$N$56=0,0,'360 GHOST LINE'!$N$56)=0,"",IF('360 GHOST LINE'!N49=0,0,'360 GHOST LINE'!N49)+IF('360 GHOST LINE'!$N$56=0,0,'360 GHOST LINE'!$N$56))</f>
        <v/>
      </c>
      <c r="D29" s="776" t="str">
        <f>IF(IF('360 GHOST LINE'!O49=0,0,'360 GHOST LINE'!O49)+IF('360 GHOST LINE'!$O$56=0,0,'360 GHOST LINE'!$O$56)=0,"",IF('360 GHOST LINE'!O49=0,0,'360 GHOST LINE'!O49)+IF('360 GHOST LINE'!$O$56=0,0,'360 GHOST LINE'!$O$56))</f>
        <v/>
      </c>
      <c r="E29" s="776" t="str">
        <f>IF(IF('360 GHOST LINE'!P49=0,0,'360 GHOST LINE'!P49)+IF('360 GHOST LINE'!$P$56=0,0,'360 GHOST LINE'!$P$56)=0,"",IF('360 GHOST LINE'!P49=0,0,'360 GHOST LINE'!P49)+IF('360 GHOST LINE'!$P$56=0,0,'360 GHOST LINE'!$P$56))</f>
        <v/>
      </c>
      <c r="F29" s="776" t="str">
        <f>IF(IF('360 GHOST LINE'!Q49=0,0,'360 GHOST LINE'!Q49)+IF('360 GHOST LINE'!$Q$56=0,0,'360 GHOST LINE'!$Q$56)=0,"",IF('360 GHOST LINE'!Q49=0,0,'360 GHOST LINE'!Q49)+IF('360 GHOST LINE'!$Q$56=0,0,'360 GHOST LINE'!$Q$56))</f>
        <v/>
      </c>
      <c r="G29" s="776" t="str">
        <f>IF(IF('360 GHOST LINE'!R49=0,0,'360 GHOST LINE'!R49)+IF('360 GHOST LINE'!$R$56=0,0,'360 GHOST LINE'!$R$56)=0,"",IF('360 GHOST LINE'!R49=0,0,'360 GHOST LINE'!R49)+IF('360 GHOST LINE'!$R$56=0,0,'360 GHOST LINE'!$R$56))</f>
        <v/>
      </c>
      <c r="H29" s="776" t="str">
        <f>IF(IF('360 GHOST LINE'!S49=0,0,'360 GHOST LINE'!S49)+IF('360 GHOST LINE'!$S$56=0,0,'360 GHOST LINE'!$S$56)=0,"",IF('360 GHOST LINE'!S49=0,0,'360 GHOST LINE'!S49)+IF('360 GHOST LINE'!$S$56=0,0,'360 GHOST LINE'!$S$56))</f>
        <v/>
      </c>
      <c r="I29" s="776" t="str">
        <f>IF(IF('360 GHOST LINE'!T49=0,0,'360 GHOST LINE'!T49)+IF('360 GHOST LINE'!$T$56=0,0,'360 GHOST LINE'!$T$56)=0,"",IF('360 GHOST LINE'!T49=0,0,'360 GHOST LINE'!T49)+IF('360 GHOST LINE'!$T$56=0,0,'360 GHOST LINE'!$T$56))</f>
        <v/>
      </c>
      <c r="J29" s="776" t="str">
        <f>IF(IF('360 GHOST LINE'!U49=0,0,'360 GHOST LINE'!U49)+IF('360 GHOST LINE'!$U$56=0,0,'360 GHOST LINE'!$U$56)=0,"",IF('360 GHOST LINE'!U49=0,0,'360 GHOST LINE'!U49)+IF('360 GHOST LINE'!$U$56=0,0,'360 GHOST LINE'!$U$56))</f>
        <v/>
      </c>
      <c r="K29" s="776" t="str">
        <f>IF(IF('360 GHOST LINE'!V49=0,0,'360 GHOST LINE'!V49)+IF('360 GHOST LINE'!$V$56=0,0,'360 GHOST LINE'!$V$56)=0,"",IF('360 GHOST LINE'!V49=0,0,'360 GHOST LINE'!V49)+IF('360 GHOST LINE'!$V$56=0,0,'360 GHOST LINE'!$V$56))</f>
        <v/>
      </c>
      <c r="L29" s="776" t="str">
        <f>IF(IF('360 GHOST LINE'!W49=0,0,'360 GHOST LINE'!W49)+IF('360 GHOST LINE'!$W$56=0,0,'360 GHOST LINE'!$W$56)=0,"",IF('360 GHOST LINE'!W49=0,0,'360 GHOST LINE'!W49)+IF('360 GHOST LINE'!$W$56=0,0,'360 GHOST LINE'!$W$56))</f>
        <v/>
      </c>
      <c r="M29" s="776" t="str">
        <f>IF(IF('360 GHOST LINE'!X49=0,0,'360 GHOST LINE'!X49)+IF('360 GHOST LINE'!$X$56=0,0,'360 GHOST LINE'!$X$56)=0,"",IF('360 GHOST LINE'!X49=0,0,'360 GHOST LINE'!X49)+IF('360 GHOST LINE'!$X$56=0,0,'360 GHOST LINE'!$X$56))</f>
        <v/>
      </c>
      <c r="N29" s="776" t="str">
        <f>IF(IF('360 GHOST LINE'!Y49=0,0,'360 GHOST LINE'!Y49)+IF('360 GHOST LINE'!$Y$56=0,0,'360 GHOST LINE'!$Y$56)=0,"",IF('360 GHOST LINE'!Y49=0,0,'360 GHOST LINE'!Y49)+IF('360 GHOST LINE'!$Y$56=0,0,'360 GHOST LINE'!$Y$56))</f>
        <v/>
      </c>
      <c r="O29" s="776" t="str">
        <f>IF(IF('360 GHOST LINE'!Z49=0,0,'360 GHOST LINE'!Z49)+IF('360 GHOST LINE'!$Z$56=0,0,'360 GHOST LINE'!$Z$56)=0,"",IF('360 GHOST LINE'!Z49=0,0,'360 GHOST LINE'!Z49)+IF('360 GHOST LINE'!$Z$56=0,0,'360 GHOST LINE'!$Z$56))</f>
        <v/>
      </c>
      <c r="P29" s="776" t="str">
        <f>IF(IF('360 GHOST LINE'!AA49=0,0,'360 GHOST LINE'!AA49)+IF('360 GHOST LINE'!$AA$56=0,0,'360 GHOST LINE'!$AA$56)=0,"",IF('360 GHOST LINE'!AA49=0,0,'360 GHOST LINE'!AA49)+IF('360 GHOST LINE'!$AA$56=0,0,'360 GHOST LINE'!$AA$56))</f>
        <v/>
      </c>
      <c r="Q29" s="777">
        <f t="shared" si="1"/>
        <v>0</v>
      </c>
      <c r="R29" s="778">
        <f>Q29*'360 GHOST LINE'!J49</f>
        <v>0</v>
      </c>
      <c r="S29" s="778">
        <f>Q29*'360 GHOST LINE'!BA49</f>
        <v>0</v>
      </c>
    </row>
    <row r="30" spans="1:19" ht="23.25" customHeight="1">
      <c r="A30" s="774" t="str">
        <f>'360 GHOST LINE'!D50</f>
        <v>360-627</v>
      </c>
      <c r="B30" s="775"/>
      <c r="C30" s="776" t="str">
        <f>IF(IF('360 GHOST LINE'!N50=0,0,'360 GHOST LINE'!N50)+IF('360 GHOST LINE'!$N$56=0,0,'360 GHOST LINE'!$N$56)=0,"",IF('360 GHOST LINE'!N50=0,0,'360 GHOST LINE'!N50)+IF('360 GHOST LINE'!$N$56=0,0,'360 GHOST LINE'!$N$56))</f>
        <v/>
      </c>
      <c r="D30" s="776" t="str">
        <f>IF(IF('360 GHOST LINE'!O50=0,0,'360 GHOST LINE'!O50)+IF('360 GHOST LINE'!$O$56=0,0,'360 GHOST LINE'!$O$56)=0,"",IF('360 GHOST LINE'!O50=0,0,'360 GHOST LINE'!O50)+IF('360 GHOST LINE'!$O$56=0,0,'360 GHOST LINE'!$O$56))</f>
        <v/>
      </c>
      <c r="E30" s="776" t="str">
        <f>IF(IF('360 GHOST LINE'!P50=0,0,'360 GHOST LINE'!P50)+IF('360 GHOST LINE'!$P$56=0,0,'360 GHOST LINE'!$P$56)=0,"",IF('360 GHOST LINE'!P50=0,0,'360 GHOST LINE'!P50)+IF('360 GHOST LINE'!$P$56=0,0,'360 GHOST LINE'!$P$56))</f>
        <v/>
      </c>
      <c r="F30" s="776" t="str">
        <f>IF(IF('360 GHOST LINE'!Q50=0,0,'360 GHOST LINE'!Q50)+IF('360 GHOST LINE'!$Q$56=0,0,'360 GHOST LINE'!$Q$56)=0,"",IF('360 GHOST LINE'!Q50=0,0,'360 GHOST LINE'!Q50)+IF('360 GHOST LINE'!$Q$56=0,0,'360 GHOST LINE'!$Q$56))</f>
        <v/>
      </c>
      <c r="G30" s="776" t="str">
        <f>IF(IF('360 GHOST LINE'!R50=0,0,'360 GHOST LINE'!R50)+IF('360 GHOST LINE'!$R$56=0,0,'360 GHOST LINE'!$R$56)=0,"",IF('360 GHOST LINE'!R50=0,0,'360 GHOST LINE'!R50)+IF('360 GHOST LINE'!$R$56=0,0,'360 GHOST LINE'!$R$56))</f>
        <v/>
      </c>
      <c r="H30" s="776" t="str">
        <f>IF(IF('360 GHOST LINE'!S50=0,0,'360 GHOST LINE'!S50)+IF('360 GHOST LINE'!$S$56=0,0,'360 GHOST LINE'!$S$56)=0,"",IF('360 GHOST LINE'!S50=0,0,'360 GHOST LINE'!S50)+IF('360 GHOST LINE'!$S$56=0,0,'360 GHOST LINE'!$S$56))</f>
        <v/>
      </c>
      <c r="I30" s="776" t="str">
        <f>IF(IF('360 GHOST LINE'!T50=0,0,'360 GHOST LINE'!T50)+IF('360 GHOST LINE'!$T$56=0,0,'360 GHOST LINE'!$T$56)=0,"",IF('360 GHOST LINE'!T50=0,0,'360 GHOST LINE'!T50)+IF('360 GHOST LINE'!$T$56=0,0,'360 GHOST LINE'!$T$56))</f>
        <v/>
      </c>
      <c r="J30" s="776" t="str">
        <f>IF(IF('360 GHOST LINE'!U50=0,0,'360 GHOST LINE'!U50)+IF('360 GHOST LINE'!$U$56=0,0,'360 GHOST LINE'!$U$56)=0,"",IF('360 GHOST LINE'!U50=0,0,'360 GHOST LINE'!U50)+IF('360 GHOST LINE'!$U$56=0,0,'360 GHOST LINE'!$U$56))</f>
        <v/>
      </c>
      <c r="K30" s="776" t="str">
        <f>IF(IF('360 GHOST LINE'!V50=0,0,'360 GHOST LINE'!V50)+IF('360 GHOST LINE'!$V$56=0,0,'360 GHOST LINE'!$V$56)=0,"",IF('360 GHOST LINE'!V50=0,0,'360 GHOST LINE'!V50)+IF('360 GHOST LINE'!$V$56=0,0,'360 GHOST LINE'!$V$56))</f>
        <v/>
      </c>
      <c r="L30" s="776" t="str">
        <f>IF(IF('360 GHOST LINE'!W50=0,0,'360 GHOST LINE'!W50)+IF('360 GHOST LINE'!$W$56=0,0,'360 GHOST LINE'!$W$56)=0,"",IF('360 GHOST LINE'!W50=0,0,'360 GHOST LINE'!W50)+IF('360 GHOST LINE'!$W$56=0,0,'360 GHOST LINE'!$W$56))</f>
        <v/>
      </c>
      <c r="M30" s="776" t="str">
        <f>IF(IF('360 GHOST LINE'!X50=0,0,'360 GHOST LINE'!X50)+IF('360 GHOST LINE'!$X$56=0,0,'360 GHOST LINE'!$X$56)=0,"",IF('360 GHOST LINE'!X50=0,0,'360 GHOST LINE'!X50)+IF('360 GHOST LINE'!$X$56=0,0,'360 GHOST LINE'!$X$56))</f>
        <v/>
      </c>
      <c r="N30" s="776" t="str">
        <f>IF(IF('360 GHOST LINE'!Y50=0,0,'360 GHOST LINE'!Y50)+IF('360 GHOST LINE'!$Y$56=0,0,'360 GHOST LINE'!$Y$56)=0,"",IF('360 GHOST LINE'!Y50=0,0,'360 GHOST LINE'!Y50)+IF('360 GHOST LINE'!$Y$56=0,0,'360 GHOST LINE'!$Y$56))</f>
        <v/>
      </c>
      <c r="O30" s="776" t="str">
        <f>IF(IF('360 GHOST LINE'!Z50=0,0,'360 GHOST LINE'!Z50)+IF('360 GHOST LINE'!$Z$56=0,0,'360 GHOST LINE'!$Z$56)=0,"",IF('360 GHOST LINE'!Z50=0,0,'360 GHOST LINE'!Z50)+IF('360 GHOST LINE'!$Z$56=0,0,'360 GHOST LINE'!$Z$56))</f>
        <v/>
      </c>
      <c r="P30" s="776" t="str">
        <f>IF(IF('360 GHOST LINE'!AA50=0,0,'360 GHOST LINE'!AA50)+IF('360 GHOST LINE'!$AA$56=0,0,'360 GHOST LINE'!$AA$56)=0,"",IF('360 GHOST LINE'!AA50=0,0,'360 GHOST LINE'!AA50)+IF('360 GHOST LINE'!$AA$56=0,0,'360 GHOST LINE'!$AA$56))</f>
        <v/>
      </c>
      <c r="Q30" s="777">
        <f t="shared" si="1"/>
        <v>0</v>
      </c>
      <c r="R30" s="778">
        <f>Q30*'360 GHOST LINE'!J50</f>
        <v>0</v>
      </c>
      <c r="S30" s="778">
        <f>Q30*'360 GHOST LINE'!BA50</f>
        <v>0</v>
      </c>
    </row>
    <row r="31" spans="1:19" ht="23.25" customHeight="1">
      <c r="A31" s="774" t="str">
        <f>'360 GHOST LINE'!D51</f>
        <v>360-628</v>
      </c>
      <c r="B31" s="775"/>
      <c r="C31" s="776" t="str">
        <f>IF(IF('360 GHOST LINE'!N51=0,0,'360 GHOST LINE'!N51)+IF('360 GHOST LINE'!$N$56=0,0,'360 GHOST LINE'!$N$56)=0,"",IF('360 GHOST LINE'!N51=0,0,'360 GHOST LINE'!N51)+IF('360 GHOST LINE'!$N$56=0,0,'360 GHOST LINE'!$N$56))</f>
        <v/>
      </c>
      <c r="D31" s="776" t="str">
        <f>IF(IF('360 GHOST LINE'!O51=0,0,'360 GHOST LINE'!O51)+IF('360 GHOST LINE'!$O$56=0,0,'360 GHOST LINE'!$O$56)=0,"",IF('360 GHOST LINE'!O51=0,0,'360 GHOST LINE'!O51)+IF('360 GHOST LINE'!$O$56=0,0,'360 GHOST LINE'!$O$56))</f>
        <v/>
      </c>
      <c r="E31" s="776" t="str">
        <f>IF(IF('360 GHOST LINE'!P51=0,0,'360 GHOST LINE'!P51)+IF('360 GHOST LINE'!$P$56=0,0,'360 GHOST LINE'!$P$56)=0,"",IF('360 GHOST LINE'!P51=0,0,'360 GHOST LINE'!P51)+IF('360 GHOST LINE'!$P$56=0,0,'360 GHOST LINE'!$P$56))</f>
        <v/>
      </c>
      <c r="F31" s="776" t="str">
        <f>IF(IF('360 GHOST LINE'!Q51=0,0,'360 GHOST LINE'!Q51)+IF('360 GHOST LINE'!$Q$56=0,0,'360 GHOST LINE'!$Q$56)=0,"",IF('360 GHOST LINE'!Q51=0,0,'360 GHOST LINE'!Q51)+IF('360 GHOST LINE'!$Q$56=0,0,'360 GHOST LINE'!$Q$56))</f>
        <v/>
      </c>
      <c r="G31" s="776" t="str">
        <f>IF(IF('360 GHOST LINE'!R51=0,0,'360 GHOST LINE'!R51)+IF('360 GHOST LINE'!$R$56=0,0,'360 GHOST LINE'!$R$56)=0,"",IF('360 GHOST LINE'!R51=0,0,'360 GHOST LINE'!R51)+IF('360 GHOST LINE'!$R$56=0,0,'360 GHOST LINE'!$R$56))</f>
        <v/>
      </c>
      <c r="H31" s="776" t="str">
        <f>IF(IF('360 GHOST LINE'!S51=0,0,'360 GHOST LINE'!S51)+IF('360 GHOST LINE'!$S$56=0,0,'360 GHOST LINE'!$S$56)=0,"",IF('360 GHOST LINE'!S51=0,0,'360 GHOST LINE'!S51)+IF('360 GHOST LINE'!$S$56=0,0,'360 GHOST LINE'!$S$56))</f>
        <v/>
      </c>
      <c r="I31" s="776" t="str">
        <f>IF(IF('360 GHOST LINE'!T51=0,0,'360 GHOST LINE'!T51)+IF('360 GHOST LINE'!$T$56=0,0,'360 GHOST LINE'!$T$56)=0,"",IF('360 GHOST LINE'!T51=0,0,'360 GHOST LINE'!T51)+IF('360 GHOST LINE'!$T$56=0,0,'360 GHOST LINE'!$T$56))</f>
        <v/>
      </c>
      <c r="J31" s="776" t="str">
        <f>IF(IF('360 GHOST LINE'!U51=0,0,'360 GHOST LINE'!U51)+IF('360 GHOST LINE'!$U$56=0,0,'360 GHOST LINE'!$U$56)=0,"",IF('360 GHOST LINE'!U51=0,0,'360 GHOST LINE'!U51)+IF('360 GHOST LINE'!$U$56=0,0,'360 GHOST LINE'!$U$56))</f>
        <v/>
      </c>
      <c r="K31" s="776" t="str">
        <f>IF(IF('360 GHOST LINE'!V51=0,0,'360 GHOST LINE'!V51)+IF('360 GHOST LINE'!$V$56=0,0,'360 GHOST LINE'!$V$56)=0,"",IF('360 GHOST LINE'!V51=0,0,'360 GHOST LINE'!V51)+IF('360 GHOST LINE'!$V$56=0,0,'360 GHOST LINE'!$V$56))</f>
        <v/>
      </c>
      <c r="L31" s="776" t="str">
        <f>IF(IF('360 GHOST LINE'!W51=0,0,'360 GHOST LINE'!W51)+IF('360 GHOST LINE'!$W$56=0,0,'360 GHOST LINE'!$W$56)=0,"",IF('360 GHOST LINE'!W51=0,0,'360 GHOST LINE'!W51)+IF('360 GHOST LINE'!$W$56=0,0,'360 GHOST LINE'!$W$56))</f>
        <v/>
      </c>
      <c r="M31" s="776" t="str">
        <f>IF(IF('360 GHOST LINE'!X51=0,0,'360 GHOST LINE'!X51)+IF('360 GHOST LINE'!$X$56=0,0,'360 GHOST LINE'!$X$56)=0,"",IF('360 GHOST LINE'!X51=0,0,'360 GHOST LINE'!X51)+IF('360 GHOST LINE'!$X$56=0,0,'360 GHOST LINE'!$X$56))</f>
        <v/>
      </c>
      <c r="N31" s="776" t="str">
        <f>IF(IF('360 GHOST LINE'!Y51=0,0,'360 GHOST LINE'!Y51)+IF('360 GHOST LINE'!$Y$56=0,0,'360 GHOST LINE'!$Y$56)=0,"",IF('360 GHOST LINE'!Y51=0,0,'360 GHOST LINE'!Y51)+IF('360 GHOST LINE'!$Y$56=0,0,'360 GHOST LINE'!$Y$56))</f>
        <v/>
      </c>
      <c r="O31" s="776" t="str">
        <f>IF(IF('360 GHOST LINE'!Z51=0,0,'360 GHOST LINE'!Z51)+IF('360 GHOST LINE'!$Z$56=0,0,'360 GHOST LINE'!$Z$56)=0,"",IF('360 GHOST LINE'!Z51=0,0,'360 GHOST LINE'!Z51)+IF('360 GHOST LINE'!$Z$56=0,0,'360 GHOST LINE'!$Z$56))</f>
        <v/>
      </c>
      <c r="P31" s="776" t="str">
        <f>IF(IF('360 GHOST LINE'!AA51=0,0,'360 GHOST LINE'!AA51)+IF('360 GHOST LINE'!$AA$56=0,0,'360 GHOST LINE'!$AA$56)=0,"",IF('360 GHOST LINE'!AA51=0,0,'360 GHOST LINE'!AA51)+IF('360 GHOST LINE'!$AA$56=0,0,'360 GHOST LINE'!$AA$56))</f>
        <v/>
      </c>
      <c r="Q31" s="777">
        <f t="shared" si="1"/>
        <v>0</v>
      </c>
      <c r="R31" s="778">
        <f>Q31*'360 GHOST LINE'!J51</f>
        <v>0</v>
      </c>
      <c r="S31" s="778">
        <f>Q31*'360 GHOST LINE'!BA51</f>
        <v>0</v>
      </c>
    </row>
    <row r="32" spans="1:19" ht="23.25" customHeight="1">
      <c r="A32" s="774" t="str">
        <f>'360 GHOST LINE'!D52</f>
        <v>360-629-DT</v>
      </c>
      <c r="B32" s="775" t="s">
        <v>223</v>
      </c>
      <c r="C32" s="776" t="str">
        <f>IF(IF('360 GHOST LINE'!N52=0,0,'360 GHOST LINE'!N52)+IF('360 GHOST LINE'!$N$56=0,0,'360 GHOST LINE'!$N$56)=0,"",IF('360 GHOST LINE'!N52=0,0,'360 GHOST LINE'!N52)+IF('360 GHOST LINE'!$N$56=0,0,'360 GHOST LINE'!$N$56))</f>
        <v/>
      </c>
      <c r="D32" s="776" t="str">
        <f>IF(IF('360 GHOST LINE'!O52=0,0,'360 GHOST LINE'!O52)+IF('360 GHOST LINE'!$O$56=0,0,'360 GHOST LINE'!$O$56)=0,"",IF('360 GHOST LINE'!O52=0,0,'360 GHOST LINE'!O52)+IF('360 GHOST LINE'!$O$56=0,0,'360 GHOST LINE'!$O$56))</f>
        <v/>
      </c>
      <c r="E32" s="776" t="str">
        <f>IF(IF('360 GHOST LINE'!P52=0,0,'360 GHOST LINE'!P52)+IF('360 GHOST LINE'!$P$56=0,0,'360 GHOST LINE'!$P$56)=0,"",IF('360 GHOST LINE'!P52=0,0,'360 GHOST LINE'!P52)+IF('360 GHOST LINE'!$P$56=0,0,'360 GHOST LINE'!$P$56))</f>
        <v/>
      </c>
      <c r="F32" s="776" t="str">
        <f>IF(IF('360 GHOST LINE'!Q52=0,0,'360 GHOST LINE'!Q52)+IF('360 GHOST LINE'!$Q$56=0,0,'360 GHOST LINE'!$Q$56)=0,"",IF('360 GHOST LINE'!Q52=0,0,'360 GHOST LINE'!Q52)+IF('360 GHOST LINE'!$Q$56=0,0,'360 GHOST LINE'!$Q$56))</f>
        <v/>
      </c>
      <c r="G32" s="776" t="str">
        <f>IF(IF('360 GHOST LINE'!R52=0,0,'360 GHOST LINE'!R52)+IF('360 GHOST LINE'!$R$56=0,0,'360 GHOST LINE'!$R$56)=0,"",IF('360 GHOST LINE'!R52=0,0,'360 GHOST LINE'!R52)+IF('360 GHOST LINE'!$R$56=0,0,'360 GHOST LINE'!$R$56))</f>
        <v/>
      </c>
      <c r="H32" s="776" t="str">
        <f>IF(IF('360 GHOST LINE'!S52=0,0,'360 GHOST LINE'!S52)+IF('360 GHOST LINE'!$S$56=0,0,'360 GHOST LINE'!$S$56)=0,"",IF('360 GHOST LINE'!S52=0,0,'360 GHOST LINE'!S52)+IF('360 GHOST LINE'!$S$56=0,0,'360 GHOST LINE'!$S$56))</f>
        <v/>
      </c>
      <c r="I32" s="776" t="str">
        <f>IF(IF('360 GHOST LINE'!T52=0,0,'360 GHOST LINE'!T52)+IF('360 GHOST LINE'!$T$56=0,0,'360 GHOST LINE'!$T$56)=0,"",IF('360 GHOST LINE'!T52=0,0,'360 GHOST LINE'!T52)+IF('360 GHOST LINE'!$T$56=0,0,'360 GHOST LINE'!$T$56))</f>
        <v/>
      </c>
      <c r="J32" s="776" t="str">
        <f>IF(IF('360 GHOST LINE'!U52=0,0,'360 GHOST LINE'!U52)+IF('360 GHOST LINE'!$U$56=0,0,'360 GHOST LINE'!$U$56)=0,"",IF('360 GHOST LINE'!U52=0,0,'360 GHOST LINE'!U52)+IF('360 GHOST LINE'!$U$56=0,0,'360 GHOST LINE'!$U$56))</f>
        <v/>
      </c>
      <c r="K32" s="776" t="str">
        <f>IF(IF('360 GHOST LINE'!V52=0,0,'360 GHOST LINE'!V52)+IF('360 GHOST LINE'!$V$56=0,0,'360 GHOST LINE'!$V$56)=0,"",IF('360 GHOST LINE'!V52=0,0,'360 GHOST LINE'!V52)+IF('360 GHOST LINE'!$V$56=0,0,'360 GHOST LINE'!$V$56))</f>
        <v/>
      </c>
      <c r="L32" s="776" t="str">
        <f>IF(IF('360 GHOST LINE'!W52=0,0,'360 GHOST LINE'!W52)+IF('360 GHOST LINE'!$W$56=0,0,'360 GHOST LINE'!$W$56)=0,"",IF('360 GHOST LINE'!W52=0,0,'360 GHOST LINE'!W52)+IF('360 GHOST LINE'!$W$56=0,0,'360 GHOST LINE'!$W$56))</f>
        <v/>
      </c>
      <c r="M32" s="776" t="str">
        <f>IF(IF('360 GHOST LINE'!X52=0,0,'360 GHOST LINE'!X52)+IF('360 GHOST LINE'!$X$56=0,0,'360 GHOST LINE'!$X$56)=0,"",IF('360 GHOST LINE'!X52=0,0,'360 GHOST LINE'!X52)+IF('360 GHOST LINE'!$X$56=0,0,'360 GHOST LINE'!$X$56))</f>
        <v/>
      </c>
      <c r="N32" s="776" t="str">
        <f>IF(IF('360 GHOST LINE'!Y52=0,0,'360 GHOST LINE'!Y52)+IF('360 GHOST LINE'!$Y$56=0,0,'360 GHOST LINE'!$Y$56)=0,"",IF('360 GHOST LINE'!Y52=0,0,'360 GHOST LINE'!Y52)+IF('360 GHOST LINE'!$Y$56=0,0,'360 GHOST LINE'!$Y$56))</f>
        <v/>
      </c>
      <c r="O32" s="776" t="str">
        <f>IF(IF('360 GHOST LINE'!Z52=0,0,'360 GHOST LINE'!Z52)+IF('360 GHOST LINE'!$Z$56=0,0,'360 GHOST LINE'!$Z$56)=0,"",IF('360 GHOST LINE'!Z52=0,0,'360 GHOST LINE'!Z52)+IF('360 GHOST LINE'!$Z$56=0,0,'360 GHOST LINE'!$Z$56))</f>
        <v/>
      </c>
      <c r="P32" s="776" t="str">
        <f>IF(IF('360 GHOST LINE'!AA52=0,0,'360 GHOST LINE'!AA52)+IF('360 GHOST LINE'!$AA$56=0,0,'360 GHOST LINE'!$AA$56)=0,"",IF('360 GHOST LINE'!AA52=0,0,'360 GHOST LINE'!AA52)+IF('360 GHOST LINE'!$AA$56=0,0,'360 GHOST LINE'!$AA$56))</f>
        <v/>
      </c>
      <c r="Q32" s="777">
        <f t="shared" si="1"/>
        <v>0</v>
      </c>
      <c r="R32" s="778">
        <f>Q32*'360 GHOST LINE'!J52</f>
        <v>0</v>
      </c>
      <c r="S32" s="778">
        <f>Q32*'360 GHOST LINE'!BA52</f>
        <v>0</v>
      </c>
    </row>
    <row r="33" spans="1:19" ht="23.25" customHeight="1">
      <c r="A33" s="774" t="str">
        <f>'360 GHOST LINE'!D53</f>
        <v>360-630-DT</v>
      </c>
      <c r="B33" s="775" t="s">
        <v>223</v>
      </c>
      <c r="C33" s="776" t="str">
        <f>IF(IF('360 GHOST LINE'!N53=0,0,'360 GHOST LINE'!N53)+IF('360 GHOST LINE'!$N$56=0,0,'360 GHOST LINE'!$N$56)=0,"",IF('360 GHOST LINE'!N53=0,0,'360 GHOST LINE'!N53)+IF('360 GHOST LINE'!$N$56=0,0,'360 GHOST LINE'!$N$56))</f>
        <v/>
      </c>
      <c r="D33" s="776" t="str">
        <f>IF(IF('360 GHOST LINE'!O53=0,0,'360 GHOST LINE'!O53)+IF('360 GHOST LINE'!$O$56=0,0,'360 GHOST LINE'!$O$56)=0,"",IF('360 GHOST LINE'!O53=0,0,'360 GHOST LINE'!O53)+IF('360 GHOST LINE'!$O$56=0,0,'360 GHOST LINE'!$O$56))</f>
        <v/>
      </c>
      <c r="E33" s="776" t="str">
        <f>IF(IF('360 GHOST LINE'!P53=0,0,'360 GHOST LINE'!P53)+IF('360 GHOST LINE'!$P$56=0,0,'360 GHOST LINE'!$P$56)=0,"",IF('360 GHOST LINE'!P53=0,0,'360 GHOST LINE'!P53)+IF('360 GHOST LINE'!$P$56=0,0,'360 GHOST LINE'!$P$56))</f>
        <v/>
      </c>
      <c r="F33" s="776" t="str">
        <f>IF(IF('360 GHOST LINE'!Q53=0,0,'360 GHOST LINE'!Q53)+IF('360 GHOST LINE'!$Q$56=0,0,'360 GHOST LINE'!$Q$56)=0,"",IF('360 GHOST LINE'!Q53=0,0,'360 GHOST LINE'!Q53)+IF('360 GHOST LINE'!$Q$56=0,0,'360 GHOST LINE'!$Q$56))</f>
        <v/>
      </c>
      <c r="G33" s="776" t="str">
        <f>IF(IF('360 GHOST LINE'!R53=0,0,'360 GHOST LINE'!R53)+IF('360 GHOST LINE'!$R$56=0,0,'360 GHOST LINE'!$R$56)=0,"",IF('360 GHOST LINE'!R53=0,0,'360 GHOST LINE'!R53)+IF('360 GHOST LINE'!$R$56=0,0,'360 GHOST LINE'!$R$56))</f>
        <v/>
      </c>
      <c r="H33" s="776" t="str">
        <f>IF(IF('360 GHOST LINE'!S53=0,0,'360 GHOST LINE'!S53)+IF('360 GHOST LINE'!$S$56=0,0,'360 GHOST LINE'!$S$56)=0,"",IF('360 GHOST LINE'!S53=0,0,'360 GHOST LINE'!S53)+IF('360 GHOST LINE'!$S$56=0,0,'360 GHOST LINE'!$S$56))</f>
        <v/>
      </c>
      <c r="I33" s="776" t="str">
        <f>IF(IF('360 GHOST LINE'!T53=0,0,'360 GHOST LINE'!T53)+IF('360 GHOST LINE'!$T$56=0,0,'360 GHOST LINE'!$T$56)=0,"",IF('360 GHOST LINE'!T53=0,0,'360 GHOST LINE'!T53)+IF('360 GHOST LINE'!$T$56=0,0,'360 GHOST LINE'!$T$56))</f>
        <v/>
      </c>
      <c r="J33" s="776" t="str">
        <f>IF(IF('360 GHOST LINE'!U53=0,0,'360 GHOST LINE'!U53)+IF('360 GHOST LINE'!$U$56=0,0,'360 GHOST LINE'!$U$56)=0,"",IF('360 GHOST LINE'!U53=0,0,'360 GHOST LINE'!U53)+IF('360 GHOST LINE'!$U$56=0,0,'360 GHOST LINE'!$U$56))</f>
        <v/>
      </c>
      <c r="K33" s="776" t="str">
        <f>IF(IF('360 GHOST LINE'!V53=0,0,'360 GHOST LINE'!V53)+IF('360 GHOST LINE'!$V$56=0,0,'360 GHOST LINE'!$V$56)=0,"",IF('360 GHOST LINE'!V53=0,0,'360 GHOST LINE'!V53)+IF('360 GHOST LINE'!$V$56=0,0,'360 GHOST LINE'!$V$56))</f>
        <v/>
      </c>
      <c r="L33" s="776" t="str">
        <f>IF(IF('360 GHOST LINE'!W53=0,0,'360 GHOST LINE'!W53)+IF('360 GHOST LINE'!$W$56=0,0,'360 GHOST LINE'!$W$56)=0,"",IF('360 GHOST LINE'!W53=0,0,'360 GHOST LINE'!W53)+IF('360 GHOST LINE'!$W$56=0,0,'360 GHOST LINE'!$W$56))</f>
        <v/>
      </c>
      <c r="M33" s="776" t="str">
        <f>IF(IF('360 GHOST LINE'!X53=0,0,'360 GHOST LINE'!X53)+IF('360 GHOST LINE'!$X$56=0,0,'360 GHOST LINE'!$X$56)=0,"",IF('360 GHOST LINE'!X53=0,0,'360 GHOST LINE'!X53)+IF('360 GHOST LINE'!$X$56=0,0,'360 GHOST LINE'!$X$56))</f>
        <v/>
      </c>
      <c r="N33" s="776" t="str">
        <f>IF(IF('360 GHOST LINE'!Y53=0,0,'360 GHOST LINE'!Y53)+IF('360 GHOST LINE'!$Y$56=0,0,'360 GHOST LINE'!$Y$56)=0,"",IF('360 GHOST LINE'!Y53=0,0,'360 GHOST LINE'!Y53)+IF('360 GHOST LINE'!$Y$56=0,0,'360 GHOST LINE'!$Y$56))</f>
        <v/>
      </c>
      <c r="O33" s="776" t="str">
        <f>IF(IF('360 GHOST LINE'!Z53=0,0,'360 GHOST LINE'!Z53)+IF('360 GHOST LINE'!$Z$56=0,0,'360 GHOST LINE'!$Z$56)=0,"",IF('360 GHOST LINE'!Z53=0,0,'360 GHOST LINE'!Z53)+IF('360 GHOST LINE'!$Z$56=0,0,'360 GHOST LINE'!$Z$56))</f>
        <v/>
      </c>
      <c r="P33" s="776" t="str">
        <f>IF(IF('360 GHOST LINE'!AA53=0,0,'360 GHOST LINE'!AA53)+IF('360 GHOST LINE'!$AA$56=0,0,'360 GHOST LINE'!$AA$56)=0,"",IF('360 GHOST LINE'!AA53=0,0,'360 GHOST LINE'!AA53)+IF('360 GHOST LINE'!$AA$56=0,0,'360 GHOST LINE'!$AA$56))</f>
        <v/>
      </c>
      <c r="Q33" s="777">
        <f t="shared" si="1"/>
        <v>0</v>
      </c>
      <c r="R33" s="778">
        <f>Q33*'360 GHOST LINE'!J53</f>
        <v>0</v>
      </c>
      <c r="S33" s="778">
        <f>Q33*'360 GHOST LINE'!BA53</f>
        <v>0</v>
      </c>
    </row>
    <row r="34" spans="1:19" ht="23.25" customHeight="1">
      <c r="A34" s="774" t="str">
        <f>'360 GHOST LINE'!D54</f>
        <v>360-631-DT</v>
      </c>
      <c r="B34" s="775" t="s">
        <v>223</v>
      </c>
      <c r="C34" s="776" t="str">
        <f>IF(IF('360 GHOST LINE'!N54=0,0,'360 GHOST LINE'!N54)+IF('360 GHOST LINE'!$N$56=0,0,'360 GHOST LINE'!$N$56)=0,"",IF('360 GHOST LINE'!N54=0,0,'360 GHOST LINE'!N54)+IF('360 GHOST LINE'!$N$56=0,0,'360 GHOST LINE'!$N$56))</f>
        <v/>
      </c>
      <c r="D34" s="776" t="str">
        <f>IF(IF('360 GHOST LINE'!O54=0,0,'360 GHOST LINE'!O54)+IF('360 GHOST LINE'!$O$56=0,0,'360 GHOST LINE'!$O$56)=0,"",IF('360 GHOST LINE'!O54=0,0,'360 GHOST LINE'!O54)+IF('360 GHOST LINE'!$O$56=0,0,'360 GHOST LINE'!$O$56))</f>
        <v/>
      </c>
      <c r="E34" s="776" t="str">
        <f>IF(IF('360 GHOST LINE'!P54=0,0,'360 GHOST LINE'!P54)+IF('360 GHOST LINE'!$P$56=0,0,'360 GHOST LINE'!$P$56)=0,"",IF('360 GHOST LINE'!P54=0,0,'360 GHOST LINE'!P54)+IF('360 GHOST LINE'!$P$56=0,0,'360 GHOST LINE'!$P$56))</f>
        <v/>
      </c>
      <c r="F34" s="776" t="str">
        <f>IF(IF('360 GHOST LINE'!Q54=0,0,'360 GHOST LINE'!Q54)+IF('360 GHOST LINE'!$Q$56=0,0,'360 GHOST LINE'!$Q$56)=0,"",IF('360 GHOST LINE'!Q54=0,0,'360 GHOST LINE'!Q54)+IF('360 GHOST LINE'!$Q$56=0,0,'360 GHOST LINE'!$Q$56))</f>
        <v/>
      </c>
      <c r="G34" s="776" t="str">
        <f>IF(IF('360 GHOST LINE'!R54=0,0,'360 GHOST LINE'!R54)+IF('360 GHOST LINE'!$R$56=0,0,'360 GHOST LINE'!$R$56)=0,"",IF('360 GHOST LINE'!R54=0,0,'360 GHOST LINE'!R54)+IF('360 GHOST LINE'!$R$56=0,0,'360 GHOST LINE'!$R$56))</f>
        <v/>
      </c>
      <c r="H34" s="776" t="str">
        <f>IF(IF('360 GHOST LINE'!S54=0,0,'360 GHOST LINE'!S54)+IF('360 GHOST LINE'!$S$56=0,0,'360 GHOST LINE'!$S$56)=0,"",IF('360 GHOST LINE'!S54=0,0,'360 GHOST LINE'!S54)+IF('360 GHOST LINE'!$S$56=0,0,'360 GHOST LINE'!$S$56))</f>
        <v/>
      </c>
      <c r="I34" s="776" t="str">
        <f>IF(IF('360 GHOST LINE'!T54=0,0,'360 GHOST LINE'!T54)+IF('360 GHOST LINE'!$T$56=0,0,'360 GHOST LINE'!$T$56)=0,"",IF('360 GHOST LINE'!T54=0,0,'360 GHOST LINE'!T54)+IF('360 GHOST LINE'!$T$56=0,0,'360 GHOST LINE'!$T$56))</f>
        <v/>
      </c>
      <c r="J34" s="776" t="str">
        <f>IF(IF('360 GHOST LINE'!U54=0,0,'360 GHOST LINE'!U54)+IF('360 GHOST LINE'!$U$56=0,0,'360 GHOST LINE'!$U$56)=0,"",IF('360 GHOST LINE'!U54=0,0,'360 GHOST LINE'!U54)+IF('360 GHOST LINE'!$U$56=0,0,'360 GHOST LINE'!$U$56))</f>
        <v/>
      </c>
      <c r="K34" s="776" t="str">
        <f>IF(IF('360 GHOST LINE'!V54=0,0,'360 GHOST LINE'!V54)+IF('360 GHOST LINE'!$V$56=0,0,'360 GHOST LINE'!$V$56)=0,"",IF('360 GHOST LINE'!V54=0,0,'360 GHOST LINE'!V54)+IF('360 GHOST LINE'!$V$56=0,0,'360 GHOST LINE'!$V$56))</f>
        <v/>
      </c>
      <c r="L34" s="776" t="str">
        <f>IF(IF('360 GHOST LINE'!W54=0,0,'360 GHOST LINE'!W54)+IF('360 GHOST LINE'!$W$56=0,0,'360 GHOST LINE'!$W$56)=0,"",IF('360 GHOST LINE'!W54=0,0,'360 GHOST LINE'!W54)+IF('360 GHOST LINE'!$W$56=0,0,'360 GHOST LINE'!$W$56))</f>
        <v/>
      </c>
      <c r="M34" s="776" t="str">
        <f>IF(IF('360 GHOST LINE'!X54=0,0,'360 GHOST LINE'!X54)+IF('360 GHOST LINE'!$X$56=0,0,'360 GHOST LINE'!$X$56)=0,"",IF('360 GHOST LINE'!X54=0,0,'360 GHOST LINE'!X54)+IF('360 GHOST LINE'!$X$56=0,0,'360 GHOST LINE'!$X$56))</f>
        <v/>
      </c>
      <c r="N34" s="776" t="str">
        <f>IF(IF('360 GHOST LINE'!Y54=0,0,'360 GHOST LINE'!Y54)+IF('360 GHOST LINE'!$Y$56=0,0,'360 GHOST LINE'!$Y$56)=0,"",IF('360 GHOST LINE'!Y54=0,0,'360 GHOST LINE'!Y54)+IF('360 GHOST LINE'!$Y$56=0,0,'360 GHOST LINE'!$Y$56))</f>
        <v/>
      </c>
      <c r="O34" s="776" t="str">
        <f>IF(IF('360 GHOST LINE'!Z54=0,0,'360 GHOST LINE'!Z54)+IF('360 GHOST LINE'!$Z$56=0,0,'360 GHOST LINE'!$Z$56)=0,"",IF('360 GHOST LINE'!Z54=0,0,'360 GHOST LINE'!Z54)+IF('360 GHOST LINE'!$Z$56=0,0,'360 GHOST LINE'!$Z$56))</f>
        <v/>
      </c>
      <c r="P34" s="776" t="str">
        <f>IF(IF('360 GHOST LINE'!AA54=0,0,'360 GHOST LINE'!AA54)+IF('360 GHOST LINE'!$AA$56=0,0,'360 GHOST LINE'!$AA$56)=0,"",IF('360 GHOST LINE'!AA54=0,0,'360 GHOST LINE'!AA54)+IF('360 GHOST LINE'!$AA$56=0,0,'360 GHOST LINE'!$AA$56))</f>
        <v/>
      </c>
      <c r="Q34" s="777">
        <f t="shared" si="1"/>
        <v>0</v>
      </c>
      <c r="R34" s="778">
        <f>Q34*'360 GHOST LINE'!J54</f>
        <v>0</v>
      </c>
      <c r="S34" s="778">
        <f>Q34*'360 GHOST LINE'!BA54</f>
        <v>0</v>
      </c>
    </row>
    <row r="35" spans="1:19" ht="23.25" customHeight="1">
      <c r="A35" s="774" t="str">
        <f>'360 GHOST LINE'!D55</f>
        <v>360-632-WI-DT</v>
      </c>
      <c r="B35" s="775" t="s">
        <v>5618</v>
      </c>
      <c r="C35" s="776" t="str">
        <f>IF(IF('360 GHOST LINE'!N55=0,0,'360 GHOST LINE'!N55)+IF('360 GHOST LINE'!$N$56=0,0,'360 GHOST LINE'!$N$56)=0,"",IF('360 GHOST LINE'!N55=0,0,'360 GHOST LINE'!N55)+IF('360 GHOST LINE'!$N$56=0,0,'360 GHOST LINE'!$N$56))</f>
        <v/>
      </c>
      <c r="D35" s="776" t="str">
        <f>IF(IF('360 GHOST LINE'!O55=0,0,'360 GHOST LINE'!O55)+IF('360 GHOST LINE'!$O$56=0,0,'360 GHOST LINE'!$O$56)=0,"",IF('360 GHOST LINE'!O55=0,0,'360 GHOST LINE'!O55)+IF('360 GHOST LINE'!$O$56=0,0,'360 GHOST LINE'!$O$56))</f>
        <v/>
      </c>
      <c r="E35" s="776" t="str">
        <f>IF(IF('360 GHOST LINE'!P55=0,0,'360 GHOST LINE'!P55)+IF('360 GHOST LINE'!$P$56=0,0,'360 GHOST LINE'!$P$56)=0,"",IF('360 GHOST LINE'!P55=0,0,'360 GHOST LINE'!P55)+IF('360 GHOST LINE'!$P$56=0,0,'360 GHOST LINE'!$P$56))</f>
        <v/>
      </c>
      <c r="F35" s="776" t="str">
        <f>IF(IF('360 GHOST LINE'!Q55=0,0,'360 GHOST LINE'!Q55)+IF('360 GHOST LINE'!$Q$56=0,0,'360 GHOST LINE'!$Q$56)=0,"",IF('360 GHOST LINE'!Q55=0,0,'360 GHOST LINE'!Q55)+IF('360 GHOST LINE'!$Q$56=0,0,'360 GHOST LINE'!$Q$56))</f>
        <v/>
      </c>
      <c r="G35" s="776" t="str">
        <f>IF(IF('360 GHOST LINE'!R55=0,0,'360 GHOST LINE'!R55)+IF('360 GHOST LINE'!$R$56=0,0,'360 GHOST LINE'!$R$56)=0,"",IF('360 GHOST LINE'!R55=0,0,'360 GHOST LINE'!R55)+IF('360 GHOST LINE'!$R$56=0,0,'360 GHOST LINE'!$R$56))</f>
        <v/>
      </c>
      <c r="H35" s="776" t="str">
        <f>IF(IF('360 GHOST LINE'!S55=0,0,'360 GHOST LINE'!S55)+IF('360 GHOST LINE'!$S$56=0,0,'360 GHOST LINE'!$S$56)=0,"",IF('360 GHOST LINE'!S55=0,0,'360 GHOST LINE'!S55)+IF('360 GHOST LINE'!$S$56=0,0,'360 GHOST LINE'!$S$56))</f>
        <v/>
      </c>
      <c r="I35" s="776" t="str">
        <f>IF(IF('360 GHOST LINE'!T55=0,0,'360 GHOST LINE'!T55)+IF('360 GHOST LINE'!$T$56=0,0,'360 GHOST LINE'!$T$56)=0,"",IF('360 GHOST LINE'!T55=0,0,'360 GHOST LINE'!T55)+IF('360 GHOST LINE'!$T$56=0,0,'360 GHOST LINE'!$T$56))</f>
        <v/>
      </c>
      <c r="J35" s="776" t="str">
        <f>IF(IF('360 GHOST LINE'!U55=0,0,'360 GHOST LINE'!U55)+IF('360 GHOST LINE'!$U$56=0,0,'360 GHOST LINE'!$U$56)=0,"",IF('360 GHOST LINE'!U55=0,0,'360 GHOST LINE'!U55)+IF('360 GHOST LINE'!$U$56=0,0,'360 GHOST LINE'!$U$56))</f>
        <v/>
      </c>
      <c r="K35" s="776" t="str">
        <f>IF(IF('360 GHOST LINE'!V55=0,0,'360 GHOST LINE'!V55)+IF('360 GHOST LINE'!$V$56=0,0,'360 GHOST LINE'!$V$56)=0,"",IF('360 GHOST LINE'!V55=0,0,'360 GHOST LINE'!V55)+IF('360 GHOST LINE'!$V$56=0,0,'360 GHOST LINE'!$V$56))</f>
        <v/>
      </c>
      <c r="L35" s="776" t="str">
        <f>IF(IF('360 GHOST LINE'!W55=0,0,'360 GHOST LINE'!W55)+IF('360 GHOST LINE'!$W$56=0,0,'360 GHOST LINE'!$W$56)=0,"",IF('360 GHOST LINE'!W55=0,0,'360 GHOST LINE'!W55)+IF('360 GHOST LINE'!$W$56=0,0,'360 GHOST LINE'!$W$56))</f>
        <v/>
      </c>
      <c r="M35" s="776" t="str">
        <f>IF(IF('360 GHOST LINE'!X55=0,0,'360 GHOST LINE'!X55)+IF('360 GHOST LINE'!$X$56=0,0,'360 GHOST LINE'!$X$56)=0,"",IF('360 GHOST LINE'!X55=0,0,'360 GHOST LINE'!X55)+IF('360 GHOST LINE'!$X$56=0,0,'360 GHOST LINE'!$X$56))</f>
        <v/>
      </c>
      <c r="N35" s="776" t="str">
        <f>IF(IF('360 GHOST LINE'!Y55=0,0,'360 GHOST LINE'!Y55)+IF('360 GHOST LINE'!$Y$56=0,0,'360 GHOST LINE'!$Y$56)=0,"",IF('360 GHOST LINE'!Y55=0,0,'360 GHOST LINE'!Y55)+IF('360 GHOST LINE'!$Y$56=0,0,'360 GHOST LINE'!$Y$56))</f>
        <v/>
      </c>
      <c r="O35" s="776" t="str">
        <f>IF(IF('360 GHOST LINE'!Z55=0,0,'360 GHOST LINE'!Z55)+IF('360 GHOST LINE'!$Z$56=0,0,'360 GHOST LINE'!$Z$56)=0,"",IF('360 GHOST LINE'!Z55=0,0,'360 GHOST LINE'!Z55)+IF('360 GHOST LINE'!$Z$56=0,0,'360 GHOST LINE'!$Z$56))</f>
        <v/>
      </c>
      <c r="P35" s="776" t="str">
        <f>IF(IF('360 GHOST LINE'!AA55=0,0,'360 GHOST LINE'!AA55)+IF('360 GHOST LINE'!$AA$56=0,0,'360 GHOST LINE'!$AA$56)=0,"",IF('360 GHOST LINE'!AA55=0,0,'360 GHOST LINE'!AA55)+IF('360 GHOST LINE'!$AA$56=0,0,'360 GHOST LINE'!$AA$56))</f>
        <v/>
      </c>
      <c r="Q35" s="777">
        <f>SUM(C35:P35)</f>
        <v>0</v>
      </c>
      <c r="R35" s="778">
        <f>Q35*'360 GHOST LINE'!J55</f>
        <v>0</v>
      </c>
      <c r="S35" s="778">
        <f>Q35*'360 GHOST LINE'!BA55</f>
        <v>0</v>
      </c>
    </row>
    <row r="36" spans="1:19" ht="23.25" customHeight="1">
      <c r="A36" s="774"/>
      <c r="B36" s="775"/>
      <c r="C36" s="776"/>
      <c r="D36" s="776"/>
      <c r="E36" s="776"/>
      <c r="F36" s="776"/>
      <c r="G36" s="776"/>
      <c r="H36" s="776"/>
      <c r="I36" s="776"/>
      <c r="J36" s="776"/>
      <c r="K36" s="776"/>
      <c r="L36" s="776"/>
      <c r="M36" s="776"/>
      <c r="N36" s="776"/>
      <c r="O36" s="776"/>
      <c r="P36" s="776"/>
      <c r="Q36" s="777"/>
      <c r="R36" s="778"/>
      <c r="S36" s="778"/>
    </row>
    <row r="37" spans="1:19" ht="23.25" customHeight="1">
      <c r="A37" s="774" t="str">
        <f>'360 GHOST LINE'!D13</f>
        <v>360-641-DT</v>
      </c>
      <c r="B37" s="775" t="s">
        <v>223</v>
      </c>
      <c r="C37" s="776" t="str">
        <f>IF(IF('360 GHOST LINE'!N13=0,0,'360 GHOST LINE'!N13)+IF('360 GHOST LINE'!$N$25=0,0,'360 GHOST LINE'!$N$25)=0,"",IF('360 GHOST LINE'!N13=0,0,'360 GHOST LINE'!N13)+IF('360 GHOST LINE'!$N$25=0,0,'360 GHOST LINE'!$N$25))</f>
        <v/>
      </c>
      <c r="D37" s="776" t="str">
        <f>IF(IF('360 GHOST LINE'!O13=0,0,'360 GHOST LINE'!O13)+IF('360 GHOST LINE'!$O$25=0,0,'360 GHOST LINE'!$O$25)=0,"",IF('360 GHOST LINE'!O13=0,0,'360 GHOST LINE'!O13)+IF('360 GHOST LINE'!$O$25=0,0,'360 GHOST LINE'!$O$25))</f>
        <v/>
      </c>
      <c r="E37" s="776" t="str">
        <f>IF(IF('360 GHOST LINE'!P13=0,0,'360 GHOST LINE'!P13)+IF('360 GHOST LINE'!$P$25=0,0,'360 GHOST LINE'!$P$25)=0,"",IF('360 GHOST LINE'!P13=0,0,'360 GHOST LINE'!P13)+IF('360 GHOST LINE'!$P$25=0,0,'360 GHOST LINE'!$P$25))</f>
        <v/>
      </c>
      <c r="F37" s="776" t="str">
        <f>IF(IF('360 GHOST LINE'!Q13=0,0,'360 GHOST LINE'!Q13)+IF('360 GHOST LINE'!$Q$25=0,0,'360 GHOST LINE'!$Q$25)=0,"",IF('360 GHOST LINE'!Q13=0,0,'360 GHOST LINE'!Q13)+IF('360 GHOST LINE'!$Q$25=0,0,'360 GHOST LINE'!$Q$25))</f>
        <v/>
      </c>
      <c r="G37" s="776" t="str">
        <f>IF(IF('360 GHOST LINE'!R13=0,0,'360 GHOST LINE'!R13)+IF('360 GHOST LINE'!$R$25=0,0,'360 GHOST LINE'!$R$25)=0,"",IF('360 GHOST LINE'!R13=0,0,'360 GHOST LINE'!R13)+IF('360 GHOST LINE'!$R$25=0,0,'360 GHOST LINE'!$R$25))</f>
        <v/>
      </c>
      <c r="H37" s="776" t="str">
        <f>IF(IF('360 GHOST LINE'!S13=0,0,'360 GHOST LINE'!S13)+IF('360 GHOST LINE'!$S$25=0,0,'360 GHOST LINE'!$S$25)=0,"",IF('360 GHOST LINE'!S13=0,0,'360 GHOST LINE'!S13)+IF('360 GHOST LINE'!$S$25=0,0,'360 GHOST LINE'!$S$25))</f>
        <v/>
      </c>
      <c r="I37" s="776" t="str">
        <f>IF(IF('360 GHOST LINE'!T13=0,0,'360 GHOST LINE'!T13)+IF('360 GHOST LINE'!$T$25=0,0,'360 GHOST LINE'!$T$25)=0,"",IF('360 GHOST LINE'!T13=0,0,'360 GHOST LINE'!T13)+IF('360 GHOST LINE'!$T$25=0,0,'360 GHOST LINE'!$T$25))</f>
        <v/>
      </c>
      <c r="J37" s="776" t="str">
        <f>IF(IF('360 GHOST LINE'!U13=0,0,'360 GHOST LINE'!U13)+IF('360 GHOST LINE'!$U$25=0,0,'360 GHOST LINE'!$U$25)=0,"",IF('360 GHOST LINE'!U13=0,0,'360 GHOST LINE'!U13)+IF('360 GHOST LINE'!$U$25=0,0,'360 GHOST LINE'!$U$25))</f>
        <v/>
      </c>
      <c r="K37" s="776" t="str">
        <f>IF(IF('360 GHOST LINE'!V13=0,0,'360 GHOST LINE'!V13)+IF('360 GHOST LINE'!$V$25=0,0,'360 GHOST LINE'!$V$25)=0,"",IF('360 GHOST LINE'!V13=0,0,'360 GHOST LINE'!V13)+IF('360 GHOST LINE'!$V$25=0,0,'360 GHOST LINE'!$V$25))</f>
        <v/>
      </c>
      <c r="L37" s="776" t="str">
        <f>IF(IF('360 GHOST LINE'!W13=0,0,'360 GHOST LINE'!W13)+IF('360 GHOST LINE'!$W$25=0,0,'360 GHOST LINE'!$W$25)=0,"",IF('360 GHOST LINE'!W13=0,0,'360 GHOST LINE'!W13)+IF('360 GHOST LINE'!$W$25=0,0,'360 GHOST LINE'!$W$25))</f>
        <v/>
      </c>
      <c r="M37" s="776" t="str">
        <f>IF(IF('360 GHOST LINE'!X13=0,0,'360 GHOST LINE'!X13)+IF('360 GHOST LINE'!$X$25=0,0,'360 GHOST LINE'!$X$25)=0,"",IF('360 GHOST LINE'!X13=0,0,'360 GHOST LINE'!X13)+IF('360 GHOST LINE'!$X$25=0,0,'360 GHOST LINE'!$X$25))</f>
        <v/>
      </c>
      <c r="N37" s="776" t="str">
        <f>IF(IF('360 GHOST LINE'!Y13=0,0,'360 GHOST LINE'!Y13)+IF('360 GHOST LINE'!$Y$25=0,0,'360 GHOST LINE'!$Y$25)=0,"",IF('360 GHOST LINE'!Y13=0,0,'360 GHOST LINE'!Y13)+IF('360 GHOST LINE'!$Y$25=0,0,'360 GHOST LINE'!$Y$25))</f>
        <v/>
      </c>
      <c r="O37" s="776" t="str">
        <f>IF(IF('360 GHOST LINE'!Z13=0,0,'360 GHOST LINE'!Z13)+IF('360 GHOST LINE'!$Z$25=0,0,'360 GHOST LINE'!$Z$25)=0,"",IF('360 GHOST LINE'!Z13=0,0,'360 GHOST LINE'!Z13)+IF('360 GHOST LINE'!$Z$25=0,0,'360 GHOST LINE'!$Z$25))</f>
        <v/>
      </c>
      <c r="P37" s="776" t="str">
        <f>IF(IF('360 GHOST LINE'!AA13=0,0,'360 GHOST LINE'!AA13)+IF('360 GHOST LINE'!$AA$25=0,0,'360 GHOST LINE'!$AA$25)=0,"",IF('360 GHOST LINE'!AA13=0,0,'360 GHOST LINE'!AA13)+IF('360 GHOST LINE'!$AA$25=0,0,'360 GHOST LINE'!$AA$25))</f>
        <v/>
      </c>
      <c r="Q37" s="777">
        <f>SUM(C37:P37)</f>
        <v>0</v>
      </c>
      <c r="R37" s="778">
        <f>SUM(C37:P37)</f>
        <v>0</v>
      </c>
      <c r="S37" s="778">
        <f>SUM(C37:P37)*'360 GHOST LINE'!AF13</f>
        <v>0</v>
      </c>
    </row>
    <row r="38" spans="1:19" ht="23.25" customHeight="1">
      <c r="A38" s="774" t="str">
        <f>'360 GHOST LINE'!D14</f>
        <v>360-642-B-DT</v>
      </c>
      <c r="B38" s="775" t="s">
        <v>223</v>
      </c>
      <c r="C38" s="776" t="str">
        <f>IF(IF('360 GHOST LINE'!N14=0,0,'360 GHOST LINE'!N14)+IF('360 GHOST LINE'!$N$25=0,0,'360 GHOST LINE'!$N$25)=0,"",IF('360 GHOST LINE'!N14=0,0,'360 GHOST LINE'!N14)+IF('360 GHOST LINE'!$N$25=0,0,'360 GHOST LINE'!$N$25))</f>
        <v/>
      </c>
      <c r="D38" s="776" t="str">
        <f>IF(IF('360 GHOST LINE'!O14=0,0,'360 GHOST LINE'!O14)+IF('360 GHOST LINE'!$O$25=0,0,'360 GHOST LINE'!$O$25)=0,"",IF('360 GHOST LINE'!O14=0,0,'360 GHOST LINE'!O14)+IF('360 GHOST LINE'!$O$25=0,0,'360 GHOST LINE'!$O$25))</f>
        <v/>
      </c>
      <c r="E38" s="776" t="str">
        <f>IF(IF('360 GHOST LINE'!P14=0,0,'360 GHOST LINE'!P14)+IF('360 GHOST LINE'!$P$25=0,0,'360 GHOST LINE'!$P$25)=0,"",IF('360 GHOST LINE'!P14=0,0,'360 GHOST LINE'!P14)+IF('360 GHOST LINE'!$P$25=0,0,'360 GHOST LINE'!$P$25))</f>
        <v/>
      </c>
      <c r="F38" s="776" t="str">
        <f>IF(IF('360 GHOST LINE'!Q14=0,0,'360 GHOST LINE'!Q14)+IF('360 GHOST LINE'!$Q$25=0,0,'360 GHOST LINE'!$Q$25)=0,"",IF('360 GHOST LINE'!Q14=0,0,'360 GHOST LINE'!Q14)+IF('360 GHOST LINE'!$Q$25=0,0,'360 GHOST LINE'!$Q$25))</f>
        <v/>
      </c>
      <c r="G38" s="776" t="str">
        <f>IF(IF('360 GHOST LINE'!R14=0,0,'360 GHOST LINE'!R14)+IF('360 GHOST LINE'!$R$25=0,0,'360 GHOST LINE'!$R$25)=0,"",IF('360 GHOST LINE'!R14=0,0,'360 GHOST LINE'!R14)+IF('360 GHOST LINE'!$R$25=0,0,'360 GHOST LINE'!$R$25))</f>
        <v/>
      </c>
      <c r="H38" s="776" t="str">
        <f>IF(IF('360 GHOST LINE'!S14=0,0,'360 GHOST LINE'!S14)+IF('360 GHOST LINE'!$S$25=0,0,'360 GHOST LINE'!$S$25)=0,"",IF('360 GHOST LINE'!S14=0,0,'360 GHOST LINE'!S14)+IF('360 GHOST LINE'!$S$25=0,0,'360 GHOST LINE'!$S$25))</f>
        <v/>
      </c>
      <c r="I38" s="776" t="str">
        <f>IF(IF('360 GHOST LINE'!T14=0,0,'360 GHOST LINE'!T14)+IF('360 GHOST LINE'!$T$25=0,0,'360 GHOST LINE'!$T$25)=0,"",IF('360 GHOST LINE'!T14=0,0,'360 GHOST LINE'!T14)+IF('360 GHOST LINE'!$T$25=0,0,'360 GHOST LINE'!$T$25))</f>
        <v/>
      </c>
      <c r="J38" s="776" t="str">
        <f>IF(IF('360 GHOST LINE'!U14=0,0,'360 GHOST LINE'!U14)+IF('360 GHOST LINE'!$U$25=0,0,'360 GHOST LINE'!$U$25)=0,"",IF('360 GHOST LINE'!U14=0,0,'360 GHOST LINE'!U14)+IF('360 GHOST LINE'!$U$25=0,0,'360 GHOST LINE'!$U$25))</f>
        <v/>
      </c>
      <c r="K38" s="776" t="str">
        <f>IF(IF('360 GHOST LINE'!V14=0,0,'360 GHOST LINE'!V14)+IF('360 GHOST LINE'!$V$25=0,0,'360 GHOST LINE'!$V$25)=0,"",IF('360 GHOST LINE'!V14=0,0,'360 GHOST LINE'!V14)+IF('360 GHOST LINE'!$V$25=0,0,'360 GHOST LINE'!$V$25))</f>
        <v/>
      </c>
      <c r="L38" s="776" t="str">
        <f>IF(IF('360 GHOST LINE'!W14=0,0,'360 GHOST LINE'!W14)+IF('360 GHOST LINE'!$W$25=0,0,'360 GHOST LINE'!$W$25)=0,"",IF('360 GHOST LINE'!W14=0,0,'360 GHOST LINE'!W14)+IF('360 GHOST LINE'!$W$25=0,0,'360 GHOST LINE'!$W$25))</f>
        <v/>
      </c>
      <c r="M38" s="776" t="str">
        <f>IF(IF('360 GHOST LINE'!X14=0,0,'360 GHOST LINE'!X14)+IF('360 GHOST LINE'!$X$25=0,0,'360 GHOST LINE'!$X$25)=0,"",IF('360 GHOST LINE'!X14=0,0,'360 GHOST LINE'!X14)+IF('360 GHOST LINE'!$X$25=0,0,'360 GHOST LINE'!$X$25))</f>
        <v/>
      </c>
      <c r="N38" s="776" t="str">
        <f>IF(IF('360 GHOST LINE'!Y14=0,0,'360 GHOST LINE'!Y14)+IF('360 GHOST LINE'!$Y$25=0,0,'360 GHOST LINE'!$Y$25)=0,"",IF('360 GHOST LINE'!Y14=0,0,'360 GHOST LINE'!Y14)+IF('360 GHOST LINE'!$Y$25=0,0,'360 GHOST LINE'!$Y$25))</f>
        <v/>
      </c>
      <c r="O38" s="776" t="str">
        <f>IF(IF('360 GHOST LINE'!Z14=0,0,'360 GHOST LINE'!Z14)+IF('360 GHOST LINE'!$Z$25=0,0,'360 GHOST LINE'!$Z$25)=0,"",IF('360 GHOST LINE'!Z14=0,0,'360 GHOST LINE'!Z14)+IF('360 GHOST LINE'!$Z$25=0,0,'360 GHOST LINE'!$Z$25))</f>
        <v/>
      </c>
      <c r="P38" s="776" t="str">
        <f>IF(IF('360 GHOST LINE'!AA14=0,0,'360 GHOST LINE'!AA14)+IF('360 GHOST LINE'!$AA$25=0,0,'360 GHOST LINE'!$AA$25)=0,"",IF('360 GHOST LINE'!AA14=0,0,'360 GHOST LINE'!AA14)+IF('360 GHOST LINE'!$AA$25=0,0,'360 GHOST LINE'!$AA$25))</f>
        <v/>
      </c>
      <c r="Q38" s="777">
        <f t="shared" ref="Q38:Q43" si="2">SUM(C38:P38)</f>
        <v>0</v>
      </c>
      <c r="R38" s="778">
        <f t="shared" ref="R38:R48" si="3">SUM(C38:P38)</f>
        <v>0</v>
      </c>
      <c r="S38" s="778">
        <f>SUM(C38:P38)*'360 GHOST LINE'!AF14</f>
        <v>0</v>
      </c>
    </row>
    <row r="39" spans="1:19" ht="23.25" customHeight="1">
      <c r="A39" s="774" t="str">
        <f>'360 GHOST LINE'!D15</f>
        <v>360-643-B-DT</v>
      </c>
      <c r="B39" s="775" t="s">
        <v>223</v>
      </c>
      <c r="C39" s="776" t="str">
        <f>IF(IF('360 GHOST LINE'!N15=0,0,'360 GHOST LINE'!N15)+IF('360 GHOST LINE'!$N$25=0,0,'360 GHOST LINE'!$N$25)=0,"",IF('360 GHOST LINE'!N15=0,0,'360 GHOST LINE'!N15)+IF('360 GHOST LINE'!$N$25=0,0,'360 GHOST LINE'!$N$25))</f>
        <v/>
      </c>
      <c r="D39" s="776" t="str">
        <f>IF(IF('360 GHOST LINE'!O15=0,0,'360 GHOST LINE'!O15)+IF('360 GHOST LINE'!$O$25=0,0,'360 GHOST LINE'!$O$25)=0,"",IF('360 GHOST LINE'!O15=0,0,'360 GHOST LINE'!O15)+IF('360 GHOST LINE'!$O$25=0,0,'360 GHOST LINE'!$O$25))</f>
        <v/>
      </c>
      <c r="E39" s="776" t="str">
        <f>IF(IF('360 GHOST LINE'!P15=0,0,'360 GHOST LINE'!P15)+IF('360 GHOST LINE'!$P$25=0,0,'360 GHOST LINE'!$P$25)=0,"",IF('360 GHOST LINE'!P15=0,0,'360 GHOST LINE'!P15)+IF('360 GHOST LINE'!$P$25=0,0,'360 GHOST LINE'!$P$25))</f>
        <v/>
      </c>
      <c r="F39" s="776" t="str">
        <f>IF(IF('360 GHOST LINE'!Q15=0,0,'360 GHOST LINE'!Q15)+IF('360 GHOST LINE'!$Q$25=0,0,'360 GHOST LINE'!$Q$25)=0,"",IF('360 GHOST LINE'!Q15=0,0,'360 GHOST LINE'!Q15)+IF('360 GHOST LINE'!$Q$25=0,0,'360 GHOST LINE'!$Q$25))</f>
        <v/>
      </c>
      <c r="G39" s="776" t="str">
        <f>IF(IF('360 GHOST LINE'!R15=0,0,'360 GHOST LINE'!R15)+IF('360 GHOST LINE'!$R$25=0,0,'360 GHOST LINE'!$R$25)=0,"",IF('360 GHOST LINE'!R15=0,0,'360 GHOST LINE'!R15)+IF('360 GHOST LINE'!$R$25=0,0,'360 GHOST LINE'!$R$25))</f>
        <v/>
      </c>
      <c r="H39" s="776" t="str">
        <f>IF(IF('360 GHOST LINE'!S15=0,0,'360 GHOST LINE'!S15)+IF('360 GHOST LINE'!$S$25=0,0,'360 GHOST LINE'!$S$25)=0,"",IF('360 GHOST LINE'!S15=0,0,'360 GHOST LINE'!S15)+IF('360 GHOST LINE'!$S$25=0,0,'360 GHOST LINE'!$S$25))</f>
        <v/>
      </c>
      <c r="I39" s="776" t="str">
        <f>IF(IF('360 GHOST LINE'!T15=0,0,'360 GHOST LINE'!T15)+IF('360 GHOST LINE'!$T$25=0,0,'360 GHOST LINE'!$T$25)=0,"",IF('360 GHOST LINE'!T15=0,0,'360 GHOST LINE'!T15)+IF('360 GHOST LINE'!$T$25=0,0,'360 GHOST LINE'!$T$25))</f>
        <v/>
      </c>
      <c r="J39" s="776" t="str">
        <f>IF(IF('360 GHOST LINE'!U15=0,0,'360 GHOST LINE'!U15)+IF('360 GHOST LINE'!$U$25=0,0,'360 GHOST LINE'!$U$25)=0,"",IF('360 GHOST LINE'!U15=0,0,'360 GHOST LINE'!U15)+IF('360 GHOST LINE'!$U$25=0,0,'360 GHOST LINE'!$U$25))</f>
        <v/>
      </c>
      <c r="K39" s="776" t="str">
        <f>IF(IF('360 GHOST LINE'!V15=0,0,'360 GHOST LINE'!V15)+IF('360 GHOST LINE'!$V$25=0,0,'360 GHOST LINE'!$V$25)=0,"",IF('360 GHOST LINE'!V15=0,0,'360 GHOST LINE'!V15)+IF('360 GHOST LINE'!$V$25=0,0,'360 GHOST LINE'!$V$25))</f>
        <v/>
      </c>
      <c r="L39" s="776" t="str">
        <f>IF(IF('360 GHOST LINE'!W15=0,0,'360 GHOST LINE'!W15)+IF('360 GHOST LINE'!$W$25=0,0,'360 GHOST LINE'!$W$25)=0,"",IF('360 GHOST LINE'!W15=0,0,'360 GHOST LINE'!W15)+IF('360 GHOST LINE'!$W$25=0,0,'360 GHOST LINE'!$W$25))</f>
        <v/>
      </c>
      <c r="M39" s="776" t="str">
        <f>IF(IF('360 GHOST LINE'!X15=0,0,'360 GHOST LINE'!X15)+IF('360 GHOST LINE'!$X$25=0,0,'360 GHOST LINE'!$X$25)=0,"",IF('360 GHOST LINE'!X15=0,0,'360 GHOST LINE'!X15)+IF('360 GHOST LINE'!$X$25=0,0,'360 GHOST LINE'!$X$25))</f>
        <v/>
      </c>
      <c r="N39" s="776" t="str">
        <f>IF(IF('360 GHOST LINE'!Y15=0,0,'360 GHOST LINE'!Y15)+IF('360 GHOST LINE'!$Y$25=0,0,'360 GHOST LINE'!$Y$25)=0,"",IF('360 GHOST LINE'!Y15=0,0,'360 GHOST LINE'!Y15)+IF('360 GHOST LINE'!$Y$25=0,0,'360 GHOST LINE'!$Y$25))</f>
        <v/>
      </c>
      <c r="O39" s="776" t="str">
        <f>IF(IF('360 GHOST LINE'!Z15=0,0,'360 GHOST LINE'!Z15)+IF('360 GHOST LINE'!$Z$25=0,0,'360 GHOST LINE'!$Z$25)=0,"",IF('360 GHOST LINE'!Z15=0,0,'360 GHOST LINE'!Z15)+IF('360 GHOST LINE'!$Z$25=0,0,'360 GHOST LINE'!$Z$25))</f>
        <v/>
      </c>
      <c r="P39" s="776" t="str">
        <f>IF(IF('360 GHOST LINE'!AA15=0,0,'360 GHOST LINE'!AA15)+IF('360 GHOST LINE'!$AA$25=0,0,'360 GHOST LINE'!$AA$25)=0,"",IF('360 GHOST LINE'!AA15=0,0,'360 GHOST LINE'!AA15)+IF('360 GHOST LINE'!$AA$25=0,0,'360 GHOST LINE'!$AA$25))</f>
        <v/>
      </c>
      <c r="Q39" s="777">
        <f t="shared" si="2"/>
        <v>0</v>
      </c>
      <c r="R39" s="778">
        <f t="shared" si="3"/>
        <v>0</v>
      </c>
      <c r="S39" s="778">
        <f>SUM(C39:P39)*'360 GHOST LINE'!AF15</f>
        <v>0</v>
      </c>
    </row>
    <row r="40" spans="1:19" ht="23.25" customHeight="1">
      <c r="A40" s="774" t="str">
        <f>'360 GHOST LINE'!D16</f>
        <v>360-644-B-DT</v>
      </c>
      <c r="B40" s="775" t="s">
        <v>223</v>
      </c>
      <c r="C40" s="776" t="str">
        <f>IF(IF('360 GHOST LINE'!N16=0,0,'360 GHOST LINE'!N16)+IF('360 GHOST LINE'!$N$25=0,0,'360 GHOST LINE'!$N$25)=0,"",IF('360 GHOST LINE'!N16=0,0,'360 GHOST LINE'!N16)+IF('360 GHOST LINE'!$N$25=0,0,'360 GHOST LINE'!$N$25))</f>
        <v/>
      </c>
      <c r="D40" s="776" t="str">
        <f>IF(IF('360 GHOST LINE'!O16=0,0,'360 GHOST LINE'!O16)+IF('360 GHOST LINE'!$O$25=0,0,'360 GHOST LINE'!$O$25)=0,"",IF('360 GHOST LINE'!O16=0,0,'360 GHOST LINE'!O16)+IF('360 GHOST LINE'!$O$25=0,0,'360 GHOST LINE'!$O$25))</f>
        <v/>
      </c>
      <c r="E40" s="776" t="str">
        <f>IF(IF('360 GHOST LINE'!P16=0,0,'360 GHOST LINE'!P16)+IF('360 GHOST LINE'!$P$25=0,0,'360 GHOST LINE'!$P$25)=0,"",IF('360 GHOST LINE'!P16=0,0,'360 GHOST LINE'!P16)+IF('360 GHOST LINE'!$P$25=0,0,'360 GHOST LINE'!$P$25))</f>
        <v/>
      </c>
      <c r="F40" s="776" t="str">
        <f>IF(IF('360 GHOST LINE'!Q16=0,0,'360 GHOST LINE'!Q16)+IF('360 GHOST LINE'!$Q$25=0,0,'360 GHOST LINE'!$Q$25)=0,"",IF('360 GHOST LINE'!Q16=0,0,'360 GHOST LINE'!Q16)+IF('360 GHOST LINE'!$Q$25=0,0,'360 GHOST LINE'!$Q$25))</f>
        <v/>
      </c>
      <c r="G40" s="776" t="str">
        <f>IF(IF('360 GHOST LINE'!R16=0,0,'360 GHOST LINE'!R16)+IF('360 GHOST LINE'!$R$25=0,0,'360 GHOST LINE'!$R$25)=0,"",IF('360 GHOST LINE'!R16=0,0,'360 GHOST LINE'!R16)+IF('360 GHOST LINE'!$R$25=0,0,'360 GHOST LINE'!$R$25))</f>
        <v/>
      </c>
      <c r="H40" s="776" t="str">
        <f>IF(IF('360 GHOST LINE'!S16=0,0,'360 GHOST LINE'!S16)+IF('360 GHOST LINE'!$S$25=0,0,'360 GHOST LINE'!$S$25)=0,"",IF('360 GHOST LINE'!S16=0,0,'360 GHOST LINE'!S16)+IF('360 GHOST LINE'!$S$25=0,0,'360 GHOST LINE'!$S$25))</f>
        <v/>
      </c>
      <c r="I40" s="776" t="str">
        <f>IF(IF('360 GHOST LINE'!T16=0,0,'360 GHOST LINE'!T16)+IF('360 GHOST LINE'!$T$25=0,0,'360 GHOST LINE'!$T$25)=0,"",IF('360 GHOST LINE'!T16=0,0,'360 GHOST LINE'!T16)+IF('360 GHOST LINE'!$T$25=0,0,'360 GHOST LINE'!$T$25))</f>
        <v/>
      </c>
      <c r="J40" s="776" t="str">
        <f>IF(IF('360 GHOST LINE'!U16=0,0,'360 GHOST LINE'!U16)+IF('360 GHOST LINE'!$U$25=0,0,'360 GHOST LINE'!$U$25)=0,"",IF('360 GHOST LINE'!U16=0,0,'360 GHOST LINE'!U16)+IF('360 GHOST LINE'!$U$25=0,0,'360 GHOST LINE'!$U$25))</f>
        <v/>
      </c>
      <c r="K40" s="776" t="str">
        <f>IF(IF('360 GHOST LINE'!V16=0,0,'360 GHOST LINE'!V16)+IF('360 GHOST LINE'!$V$25=0,0,'360 GHOST LINE'!$V$25)=0,"",IF('360 GHOST LINE'!V16=0,0,'360 GHOST LINE'!V16)+IF('360 GHOST LINE'!$V$25=0,0,'360 GHOST LINE'!$V$25))</f>
        <v/>
      </c>
      <c r="L40" s="776" t="str">
        <f>IF(IF('360 GHOST LINE'!W16=0,0,'360 GHOST LINE'!W16)+IF('360 GHOST LINE'!$W$25=0,0,'360 GHOST LINE'!$W$25)=0,"",IF('360 GHOST LINE'!W16=0,0,'360 GHOST LINE'!W16)+IF('360 GHOST LINE'!$W$25=0,0,'360 GHOST LINE'!$W$25))</f>
        <v/>
      </c>
      <c r="M40" s="776" t="str">
        <f>IF(IF('360 GHOST LINE'!X16=0,0,'360 GHOST LINE'!X16)+IF('360 GHOST LINE'!$X$25=0,0,'360 GHOST LINE'!$X$25)=0,"",IF('360 GHOST LINE'!X16=0,0,'360 GHOST LINE'!X16)+IF('360 GHOST LINE'!$X$25=0,0,'360 GHOST LINE'!$X$25))</f>
        <v/>
      </c>
      <c r="N40" s="776" t="str">
        <f>IF(IF('360 GHOST LINE'!Y16=0,0,'360 GHOST LINE'!Y16)+IF('360 GHOST LINE'!$Y$25=0,0,'360 GHOST LINE'!$Y$25)=0,"",IF('360 GHOST LINE'!Y16=0,0,'360 GHOST LINE'!Y16)+IF('360 GHOST LINE'!$Y$25=0,0,'360 GHOST LINE'!$Y$25))</f>
        <v/>
      </c>
      <c r="O40" s="776" t="str">
        <f>IF(IF('360 GHOST LINE'!Z16=0,0,'360 GHOST LINE'!Z16)+IF('360 GHOST LINE'!$Z$25=0,0,'360 GHOST LINE'!$Z$25)=0,"",IF('360 GHOST LINE'!Z16=0,0,'360 GHOST LINE'!Z16)+IF('360 GHOST LINE'!$Z$25=0,0,'360 GHOST LINE'!$Z$25))</f>
        <v/>
      </c>
      <c r="P40" s="776" t="str">
        <f>IF(IF('360 GHOST LINE'!AA16=0,0,'360 GHOST LINE'!AA16)+IF('360 GHOST LINE'!$AA$25=0,0,'360 GHOST LINE'!$AA$25)=0,"",IF('360 GHOST LINE'!AA16=0,0,'360 GHOST LINE'!AA16)+IF('360 GHOST LINE'!$AA$25=0,0,'360 GHOST LINE'!$AA$25))</f>
        <v/>
      </c>
      <c r="Q40" s="777">
        <f t="shared" si="2"/>
        <v>0</v>
      </c>
      <c r="R40" s="778">
        <f t="shared" si="3"/>
        <v>0</v>
      </c>
      <c r="S40" s="778">
        <f>SUM(C40:P40)*'360 GHOST LINE'!AF16</f>
        <v>0</v>
      </c>
    </row>
    <row r="41" spans="1:19" ht="23.25" customHeight="1">
      <c r="A41" s="774" t="str">
        <f>'360 GHOST LINE'!D17</f>
        <v>360-645-DT</v>
      </c>
      <c r="B41" s="775" t="s">
        <v>223</v>
      </c>
      <c r="C41" s="776" t="str">
        <f>IF(IF('360 GHOST LINE'!N17=0,0,'360 GHOST LINE'!N17)+IF('360 GHOST LINE'!$N$25=0,0,'360 GHOST LINE'!$N$25)=0,"",IF('360 GHOST LINE'!N17=0,0,'360 GHOST LINE'!N17)+IF('360 GHOST LINE'!$N$25=0,0,'360 GHOST LINE'!$N$25))</f>
        <v/>
      </c>
      <c r="D41" s="776" t="str">
        <f>IF(IF('360 GHOST LINE'!O17=0,0,'360 GHOST LINE'!O17)+IF('360 GHOST LINE'!$O$25=0,0,'360 GHOST LINE'!$O$25)=0,"",IF('360 GHOST LINE'!O17=0,0,'360 GHOST LINE'!O17)+IF('360 GHOST LINE'!$O$25=0,0,'360 GHOST LINE'!$O$25))</f>
        <v/>
      </c>
      <c r="E41" s="776" t="str">
        <f>IF(IF('360 GHOST LINE'!P17=0,0,'360 GHOST LINE'!P17)+IF('360 GHOST LINE'!$P$25=0,0,'360 GHOST LINE'!$P$25)=0,"",IF('360 GHOST LINE'!P17=0,0,'360 GHOST LINE'!P17)+IF('360 GHOST LINE'!$P$25=0,0,'360 GHOST LINE'!$P$25))</f>
        <v/>
      </c>
      <c r="F41" s="776" t="str">
        <f>IF(IF('360 GHOST LINE'!Q17=0,0,'360 GHOST LINE'!Q17)+IF('360 GHOST LINE'!$Q$25=0,0,'360 GHOST LINE'!$Q$25)=0,"",IF('360 GHOST LINE'!Q17=0,0,'360 GHOST LINE'!Q17)+IF('360 GHOST LINE'!$Q$25=0,0,'360 GHOST LINE'!$Q$25))</f>
        <v/>
      </c>
      <c r="G41" s="776" t="str">
        <f>IF(IF('360 GHOST LINE'!R17=0,0,'360 GHOST LINE'!R17)+IF('360 GHOST LINE'!$R$25=0,0,'360 GHOST LINE'!$R$25)=0,"",IF('360 GHOST LINE'!R17=0,0,'360 GHOST LINE'!R17)+IF('360 GHOST LINE'!$R$25=0,0,'360 GHOST LINE'!$R$25))</f>
        <v/>
      </c>
      <c r="H41" s="776" t="str">
        <f>IF(IF('360 GHOST LINE'!S17=0,0,'360 GHOST LINE'!S17)+IF('360 GHOST LINE'!$S$25=0,0,'360 GHOST LINE'!$S$25)=0,"",IF('360 GHOST LINE'!S17=0,0,'360 GHOST LINE'!S17)+IF('360 GHOST LINE'!$S$25=0,0,'360 GHOST LINE'!$S$25))</f>
        <v/>
      </c>
      <c r="I41" s="776" t="str">
        <f>IF(IF('360 GHOST LINE'!T17=0,0,'360 GHOST LINE'!T17)+IF('360 GHOST LINE'!$T$25=0,0,'360 GHOST LINE'!$T$25)=0,"",IF('360 GHOST LINE'!T17=0,0,'360 GHOST LINE'!T17)+IF('360 GHOST LINE'!$T$25=0,0,'360 GHOST LINE'!$T$25))</f>
        <v/>
      </c>
      <c r="J41" s="776" t="str">
        <f>IF(IF('360 GHOST LINE'!U17=0,0,'360 GHOST LINE'!U17)+IF('360 GHOST LINE'!$U$25=0,0,'360 GHOST LINE'!$U$25)=0,"",IF('360 GHOST LINE'!U17=0,0,'360 GHOST LINE'!U17)+IF('360 GHOST LINE'!$U$25=0,0,'360 GHOST LINE'!$U$25))</f>
        <v/>
      </c>
      <c r="K41" s="776" t="str">
        <f>IF(IF('360 GHOST LINE'!V17=0,0,'360 GHOST LINE'!V17)+IF('360 GHOST LINE'!$V$25=0,0,'360 GHOST LINE'!$V$25)=0,"",IF('360 GHOST LINE'!V17=0,0,'360 GHOST LINE'!V17)+IF('360 GHOST LINE'!$V$25=0,0,'360 GHOST LINE'!$V$25))</f>
        <v/>
      </c>
      <c r="L41" s="776" t="str">
        <f>IF(IF('360 GHOST LINE'!W17=0,0,'360 GHOST LINE'!W17)+IF('360 GHOST LINE'!$W$25=0,0,'360 GHOST LINE'!$W$25)=0,"",IF('360 GHOST LINE'!W17=0,0,'360 GHOST LINE'!W17)+IF('360 GHOST LINE'!$W$25=0,0,'360 GHOST LINE'!$W$25))</f>
        <v/>
      </c>
      <c r="M41" s="776" t="str">
        <f>IF(IF('360 GHOST LINE'!X17=0,0,'360 GHOST LINE'!X17)+IF('360 GHOST LINE'!$X$25=0,0,'360 GHOST LINE'!$X$25)=0,"",IF('360 GHOST LINE'!X17=0,0,'360 GHOST LINE'!X17)+IF('360 GHOST LINE'!$X$25=0,0,'360 GHOST LINE'!$X$25))</f>
        <v/>
      </c>
      <c r="N41" s="776" t="str">
        <f>IF(IF('360 GHOST LINE'!Y17=0,0,'360 GHOST LINE'!Y17)+IF('360 GHOST LINE'!$Y$25=0,0,'360 GHOST LINE'!$Y$25)=0,"",IF('360 GHOST LINE'!Y17=0,0,'360 GHOST LINE'!Y17)+IF('360 GHOST LINE'!$Y$25=0,0,'360 GHOST LINE'!$Y$25))</f>
        <v/>
      </c>
      <c r="O41" s="776" t="str">
        <f>IF(IF('360 GHOST LINE'!Z17=0,0,'360 GHOST LINE'!Z17)+IF('360 GHOST LINE'!$Z$25=0,0,'360 GHOST LINE'!$Z$25)=0,"",IF('360 GHOST LINE'!Z17=0,0,'360 GHOST LINE'!Z17)+IF('360 GHOST LINE'!$Z$25=0,0,'360 GHOST LINE'!$Z$25))</f>
        <v/>
      </c>
      <c r="P41" s="776" t="str">
        <f>IF(IF('360 GHOST LINE'!AA17=0,0,'360 GHOST LINE'!AA17)+IF('360 GHOST LINE'!$AA$25=0,0,'360 GHOST LINE'!$AA$25)=0,"",IF('360 GHOST LINE'!AA17=0,0,'360 GHOST LINE'!AA17)+IF('360 GHOST LINE'!$AA$25=0,0,'360 GHOST LINE'!$AA$25))</f>
        <v/>
      </c>
      <c r="Q41" s="777">
        <f t="shared" si="2"/>
        <v>0</v>
      </c>
      <c r="R41" s="778">
        <f t="shared" si="3"/>
        <v>0</v>
      </c>
      <c r="S41" s="778">
        <f>SUM(C41:P41)*'360 GHOST LINE'!AF17</f>
        <v>0</v>
      </c>
    </row>
    <row r="42" spans="1:19" ht="23.25" customHeight="1">
      <c r="A42" s="774" t="str">
        <f>'360 GHOST LINE'!D18</f>
        <v>360-646-DT</v>
      </c>
      <c r="B42" s="775" t="s">
        <v>223</v>
      </c>
      <c r="C42" s="776" t="str">
        <f>IF(IF('360 GHOST LINE'!N18=0,0,'360 GHOST LINE'!N18)+IF('360 GHOST LINE'!$N$25=0,0,'360 GHOST LINE'!$N$25)=0,"",IF('360 GHOST LINE'!N18=0,0,'360 GHOST LINE'!N18)+IF('360 GHOST LINE'!$N$25=0,0,'360 GHOST LINE'!$N$25))</f>
        <v/>
      </c>
      <c r="D42" s="776" t="str">
        <f>IF(IF('360 GHOST LINE'!O18=0,0,'360 GHOST LINE'!O18)+IF('360 GHOST LINE'!$O$25=0,0,'360 GHOST LINE'!$O$25)=0,"",IF('360 GHOST LINE'!O18=0,0,'360 GHOST LINE'!O18)+IF('360 GHOST LINE'!$O$25=0,0,'360 GHOST LINE'!$O$25))</f>
        <v/>
      </c>
      <c r="E42" s="776" t="str">
        <f>IF(IF('360 GHOST LINE'!P18=0,0,'360 GHOST LINE'!P18)+IF('360 GHOST LINE'!$P$25=0,0,'360 GHOST LINE'!$P$25)=0,"",IF('360 GHOST LINE'!P18=0,0,'360 GHOST LINE'!P18)+IF('360 GHOST LINE'!$P$25=0,0,'360 GHOST LINE'!$P$25))</f>
        <v/>
      </c>
      <c r="F42" s="776" t="str">
        <f>IF(IF('360 GHOST LINE'!Q18=0,0,'360 GHOST LINE'!Q18)+IF('360 GHOST LINE'!$Q$25=0,0,'360 GHOST LINE'!$Q$25)=0,"",IF('360 GHOST LINE'!Q18=0,0,'360 GHOST LINE'!Q18)+IF('360 GHOST LINE'!$Q$25=0,0,'360 GHOST LINE'!$Q$25))</f>
        <v/>
      </c>
      <c r="G42" s="776" t="str">
        <f>IF(IF('360 GHOST LINE'!R18=0,0,'360 GHOST LINE'!R18)+IF('360 GHOST LINE'!$R$25=0,0,'360 GHOST LINE'!$R$25)=0,"",IF('360 GHOST LINE'!R18=0,0,'360 GHOST LINE'!R18)+IF('360 GHOST LINE'!$R$25=0,0,'360 GHOST LINE'!$R$25))</f>
        <v/>
      </c>
      <c r="H42" s="776" t="str">
        <f>IF(IF('360 GHOST LINE'!S18=0,0,'360 GHOST LINE'!S18)+IF('360 GHOST LINE'!$S$25=0,0,'360 GHOST LINE'!$S$25)=0,"",IF('360 GHOST LINE'!S18=0,0,'360 GHOST LINE'!S18)+IF('360 GHOST LINE'!$S$25=0,0,'360 GHOST LINE'!$S$25))</f>
        <v/>
      </c>
      <c r="I42" s="776" t="str">
        <f>IF(IF('360 GHOST LINE'!T18=0,0,'360 GHOST LINE'!T18)+IF('360 GHOST LINE'!$T$25=0,0,'360 GHOST LINE'!$T$25)=0,"",IF('360 GHOST LINE'!T18=0,0,'360 GHOST LINE'!T18)+IF('360 GHOST LINE'!$T$25=0,0,'360 GHOST LINE'!$T$25))</f>
        <v/>
      </c>
      <c r="J42" s="776" t="str">
        <f>IF(IF('360 GHOST LINE'!U18=0,0,'360 GHOST LINE'!U18)+IF('360 GHOST LINE'!$U$25=0,0,'360 GHOST LINE'!$U$25)=0,"",IF('360 GHOST LINE'!U18=0,0,'360 GHOST LINE'!U18)+IF('360 GHOST LINE'!$U$25=0,0,'360 GHOST LINE'!$U$25))</f>
        <v/>
      </c>
      <c r="K42" s="776" t="str">
        <f>IF(IF('360 GHOST LINE'!V18=0,0,'360 GHOST LINE'!V18)+IF('360 GHOST LINE'!$V$25=0,0,'360 GHOST LINE'!$V$25)=0,"",IF('360 GHOST LINE'!V18=0,0,'360 GHOST LINE'!V18)+IF('360 GHOST LINE'!$V$25=0,0,'360 GHOST LINE'!$V$25))</f>
        <v/>
      </c>
      <c r="L42" s="776" t="str">
        <f>IF(IF('360 GHOST LINE'!W18=0,0,'360 GHOST LINE'!W18)+IF('360 GHOST LINE'!$W$25=0,0,'360 GHOST LINE'!$W$25)=0,"",IF('360 GHOST LINE'!W18=0,0,'360 GHOST LINE'!W18)+IF('360 GHOST LINE'!$W$25=0,0,'360 GHOST LINE'!$W$25))</f>
        <v/>
      </c>
      <c r="M42" s="776" t="str">
        <f>IF(IF('360 GHOST LINE'!X18=0,0,'360 GHOST LINE'!X18)+IF('360 GHOST LINE'!$X$25=0,0,'360 GHOST LINE'!$X$25)=0,"",IF('360 GHOST LINE'!X18=0,0,'360 GHOST LINE'!X18)+IF('360 GHOST LINE'!$X$25=0,0,'360 GHOST LINE'!$X$25))</f>
        <v/>
      </c>
      <c r="N42" s="776" t="str">
        <f>IF(IF('360 GHOST LINE'!Y18=0,0,'360 GHOST LINE'!Y18)+IF('360 GHOST LINE'!$Y$25=0,0,'360 GHOST LINE'!$Y$25)=0,"",IF('360 GHOST LINE'!Y18=0,0,'360 GHOST LINE'!Y18)+IF('360 GHOST LINE'!$Y$25=0,0,'360 GHOST LINE'!$Y$25))</f>
        <v/>
      </c>
      <c r="O42" s="776" t="str">
        <f>IF(IF('360 GHOST LINE'!Z18=0,0,'360 GHOST LINE'!Z18)+IF('360 GHOST LINE'!$Z$25=0,0,'360 GHOST LINE'!$Z$25)=0,"",IF('360 GHOST LINE'!Z18=0,0,'360 GHOST LINE'!Z18)+IF('360 GHOST LINE'!$Z$25=0,0,'360 GHOST LINE'!$Z$25))</f>
        <v/>
      </c>
      <c r="P42" s="776" t="str">
        <f>IF(IF('360 GHOST LINE'!AA18=0,0,'360 GHOST LINE'!AA18)+IF('360 GHOST LINE'!$AA$25=0,0,'360 GHOST LINE'!$AA$25)=0,"",IF('360 GHOST LINE'!AA18=0,0,'360 GHOST LINE'!AA18)+IF('360 GHOST LINE'!$AA$25=0,0,'360 GHOST LINE'!$AA$25))</f>
        <v/>
      </c>
      <c r="Q42" s="777">
        <f t="shared" si="2"/>
        <v>0</v>
      </c>
      <c r="R42" s="778">
        <f t="shared" si="3"/>
        <v>0</v>
      </c>
      <c r="S42" s="778">
        <f>SUM(C42:P42)*'360 GHOST LINE'!AF18</f>
        <v>0</v>
      </c>
    </row>
    <row r="43" spans="1:19" ht="23.25" customHeight="1">
      <c r="A43" s="774" t="str">
        <f>'360 GHOST LINE'!D19</f>
        <v>360-647-DT</v>
      </c>
      <c r="B43" s="775" t="s">
        <v>223</v>
      </c>
      <c r="C43" s="776" t="str">
        <f>IF(IF('360 GHOST LINE'!N19=0,0,'360 GHOST LINE'!N19)+IF('360 GHOST LINE'!$N$25=0,0,'360 GHOST LINE'!$N$25)=0,"",IF('360 GHOST LINE'!N19=0,0,'360 GHOST LINE'!N19)+IF('360 GHOST LINE'!$N$25=0,0,'360 GHOST LINE'!$N$25))</f>
        <v/>
      </c>
      <c r="D43" s="776" t="str">
        <f>IF(IF('360 GHOST LINE'!O19=0,0,'360 GHOST LINE'!O19)+IF('360 GHOST LINE'!$O$25=0,0,'360 GHOST LINE'!$O$25)=0,"",IF('360 GHOST LINE'!O19=0,0,'360 GHOST LINE'!O19)+IF('360 GHOST LINE'!$O$25=0,0,'360 GHOST LINE'!$O$25))</f>
        <v/>
      </c>
      <c r="E43" s="776" t="str">
        <f>IF(IF('360 GHOST LINE'!P19=0,0,'360 GHOST LINE'!P19)+IF('360 GHOST LINE'!$P$25=0,0,'360 GHOST LINE'!$P$25)=0,"",IF('360 GHOST LINE'!P19=0,0,'360 GHOST LINE'!P19)+IF('360 GHOST LINE'!$P$25=0,0,'360 GHOST LINE'!$P$25))</f>
        <v/>
      </c>
      <c r="F43" s="776" t="str">
        <f>IF(IF('360 GHOST LINE'!Q19=0,0,'360 GHOST LINE'!Q19)+IF('360 GHOST LINE'!$Q$25=0,0,'360 GHOST LINE'!$Q$25)=0,"",IF('360 GHOST LINE'!Q19=0,0,'360 GHOST LINE'!Q19)+IF('360 GHOST LINE'!$Q$25=0,0,'360 GHOST LINE'!$Q$25))</f>
        <v/>
      </c>
      <c r="G43" s="776" t="str">
        <f>IF(IF('360 GHOST LINE'!R19=0,0,'360 GHOST LINE'!R19)+IF('360 GHOST LINE'!$R$25=0,0,'360 GHOST LINE'!$R$25)=0,"",IF('360 GHOST LINE'!R19=0,0,'360 GHOST LINE'!R19)+IF('360 GHOST LINE'!$R$25=0,0,'360 GHOST LINE'!$R$25))</f>
        <v/>
      </c>
      <c r="H43" s="776" t="str">
        <f>IF(IF('360 GHOST LINE'!S19=0,0,'360 GHOST LINE'!S19)+IF('360 GHOST LINE'!$S$25=0,0,'360 GHOST LINE'!$S$25)=0,"",IF('360 GHOST LINE'!S19=0,0,'360 GHOST LINE'!S19)+IF('360 GHOST LINE'!$S$25=0,0,'360 GHOST LINE'!$S$25))</f>
        <v/>
      </c>
      <c r="I43" s="776" t="str">
        <f>IF(IF('360 GHOST LINE'!T19=0,0,'360 GHOST LINE'!T19)+IF('360 GHOST LINE'!$T$25=0,0,'360 GHOST LINE'!$T$25)=0,"",IF('360 GHOST LINE'!T19=0,0,'360 GHOST LINE'!T19)+IF('360 GHOST LINE'!$T$25=0,0,'360 GHOST LINE'!$T$25))</f>
        <v/>
      </c>
      <c r="J43" s="776" t="str">
        <f>IF(IF('360 GHOST LINE'!U19=0,0,'360 GHOST LINE'!U19)+IF('360 GHOST LINE'!$U$25=0,0,'360 GHOST LINE'!$U$25)=0,"",IF('360 GHOST LINE'!U19=0,0,'360 GHOST LINE'!U19)+IF('360 GHOST LINE'!$U$25=0,0,'360 GHOST LINE'!$U$25))</f>
        <v/>
      </c>
      <c r="K43" s="776" t="str">
        <f>IF(IF('360 GHOST LINE'!V19=0,0,'360 GHOST LINE'!V19)+IF('360 GHOST LINE'!$V$25=0,0,'360 GHOST LINE'!$V$25)=0,"",IF('360 GHOST LINE'!V19=0,0,'360 GHOST LINE'!V19)+IF('360 GHOST LINE'!$V$25=0,0,'360 GHOST LINE'!$V$25))</f>
        <v/>
      </c>
      <c r="L43" s="776" t="str">
        <f>IF(IF('360 GHOST LINE'!W19=0,0,'360 GHOST LINE'!W19)+IF('360 GHOST LINE'!$W$25=0,0,'360 GHOST LINE'!$W$25)=0,"",IF('360 GHOST LINE'!W19=0,0,'360 GHOST LINE'!W19)+IF('360 GHOST LINE'!$W$25=0,0,'360 GHOST LINE'!$W$25))</f>
        <v/>
      </c>
      <c r="M43" s="776" t="str">
        <f>IF(IF('360 GHOST LINE'!X19=0,0,'360 GHOST LINE'!X19)+IF('360 GHOST LINE'!$X$25=0,0,'360 GHOST LINE'!$X$25)=0,"",IF('360 GHOST LINE'!X19=0,0,'360 GHOST LINE'!X19)+IF('360 GHOST LINE'!$X$25=0,0,'360 GHOST LINE'!$X$25))</f>
        <v/>
      </c>
      <c r="N43" s="776" t="str">
        <f>IF(IF('360 GHOST LINE'!Y19=0,0,'360 GHOST LINE'!Y19)+IF('360 GHOST LINE'!$Y$25=0,0,'360 GHOST LINE'!$Y$25)=0,"",IF('360 GHOST LINE'!Y19=0,0,'360 GHOST LINE'!Y19)+IF('360 GHOST LINE'!$Y$25=0,0,'360 GHOST LINE'!$Y$25))</f>
        <v/>
      </c>
      <c r="O43" s="776" t="str">
        <f>IF(IF('360 GHOST LINE'!Z19=0,0,'360 GHOST LINE'!Z19)+IF('360 GHOST LINE'!$Z$25=0,0,'360 GHOST LINE'!$Z$25)=0,"",IF('360 GHOST LINE'!Z19=0,0,'360 GHOST LINE'!Z19)+IF('360 GHOST LINE'!$Z$25=0,0,'360 GHOST LINE'!$Z$25))</f>
        <v/>
      </c>
      <c r="P43" s="776" t="str">
        <f>IF(IF('360 GHOST LINE'!AA19=0,0,'360 GHOST LINE'!AA19)+IF('360 GHOST LINE'!$AA$25=0,0,'360 GHOST LINE'!$AA$25)=0,"",IF('360 GHOST LINE'!AA19=0,0,'360 GHOST LINE'!AA19)+IF('360 GHOST LINE'!$AA$25=0,0,'360 GHOST LINE'!$AA$25))</f>
        <v/>
      </c>
      <c r="Q43" s="777">
        <f t="shared" si="2"/>
        <v>0</v>
      </c>
      <c r="R43" s="778">
        <f t="shared" si="3"/>
        <v>0</v>
      </c>
      <c r="S43" s="778">
        <f>SUM(C43:P43)*'360 GHOST LINE'!AF19</f>
        <v>0</v>
      </c>
    </row>
    <row r="44" spans="1:19" ht="23.25" customHeight="1">
      <c r="A44" s="774" t="str">
        <f>'360 GHOST LINE'!D20</f>
        <v>360-648-DT</v>
      </c>
      <c r="B44" s="775" t="s">
        <v>223</v>
      </c>
      <c r="C44" s="776" t="str">
        <f>IF(IF('360 GHOST LINE'!N20=0,0,'360 GHOST LINE'!N20)+IF('360 GHOST LINE'!$N$25=0,0,'360 GHOST LINE'!$N$25)=0,"",IF('360 GHOST LINE'!N20=0,0,'360 GHOST LINE'!N20)+IF('360 GHOST LINE'!$N$25=0,0,'360 GHOST LINE'!$N$25))</f>
        <v/>
      </c>
      <c r="D44" s="776" t="str">
        <f>IF(IF('360 GHOST LINE'!O20=0,0,'360 GHOST LINE'!O20)+IF('360 GHOST LINE'!$O$25=0,0,'360 GHOST LINE'!$O$25)=0,"",IF('360 GHOST LINE'!O20=0,0,'360 GHOST LINE'!O20)+IF('360 GHOST LINE'!$O$25=0,0,'360 GHOST LINE'!$O$25))</f>
        <v/>
      </c>
      <c r="E44" s="776" t="str">
        <f>IF(IF('360 GHOST LINE'!P20=0,0,'360 GHOST LINE'!P20)+IF('360 GHOST LINE'!$P$25=0,0,'360 GHOST LINE'!$P$25)=0,"",IF('360 GHOST LINE'!P20=0,0,'360 GHOST LINE'!P20)+IF('360 GHOST LINE'!$P$25=0,0,'360 GHOST LINE'!$P$25))</f>
        <v/>
      </c>
      <c r="F44" s="776" t="str">
        <f>IF(IF('360 GHOST LINE'!Q20=0,0,'360 GHOST LINE'!Q20)+IF('360 GHOST LINE'!$Q$25=0,0,'360 GHOST LINE'!$Q$25)=0,"",IF('360 GHOST LINE'!Q20=0,0,'360 GHOST LINE'!Q20)+IF('360 GHOST LINE'!$Q$25=0,0,'360 GHOST LINE'!$Q$25))</f>
        <v/>
      </c>
      <c r="G44" s="776" t="str">
        <f>IF(IF('360 GHOST LINE'!R20=0,0,'360 GHOST LINE'!R20)+IF('360 GHOST LINE'!$R$25=0,0,'360 GHOST LINE'!$R$25)=0,"",IF('360 GHOST LINE'!R20=0,0,'360 GHOST LINE'!R20)+IF('360 GHOST LINE'!$R$25=0,0,'360 GHOST LINE'!$R$25))</f>
        <v/>
      </c>
      <c r="H44" s="776" t="str">
        <f>IF(IF('360 GHOST LINE'!S20=0,0,'360 GHOST LINE'!S20)+IF('360 GHOST LINE'!$S$25=0,0,'360 GHOST LINE'!$S$25)=0,"",IF('360 GHOST LINE'!S20=0,0,'360 GHOST LINE'!S20)+IF('360 GHOST LINE'!$S$25=0,0,'360 GHOST LINE'!$S$25))</f>
        <v/>
      </c>
      <c r="I44" s="776" t="str">
        <f>IF(IF('360 GHOST LINE'!T20=0,0,'360 GHOST LINE'!T20)+IF('360 GHOST LINE'!$T$25=0,0,'360 GHOST LINE'!$T$25)=0,"",IF('360 GHOST LINE'!T20=0,0,'360 GHOST LINE'!T20)+IF('360 GHOST LINE'!$T$25=0,0,'360 GHOST LINE'!$T$25))</f>
        <v/>
      </c>
      <c r="J44" s="776" t="str">
        <f>IF(IF('360 GHOST LINE'!U20=0,0,'360 GHOST LINE'!U20)+IF('360 GHOST LINE'!$U$25=0,0,'360 GHOST LINE'!$U$25)=0,"",IF('360 GHOST LINE'!U20=0,0,'360 GHOST LINE'!U20)+IF('360 GHOST LINE'!$U$25=0,0,'360 GHOST LINE'!$U$25))</f>
        <v/>
      </c>
      <c r="K44" s="776" t="str">
        <f>IF(IF('360 GHOST LINE'!V20=0,0,'360 GHOST LINE'!V20)+IF('360 GHOST LINE'!$V$25=0,0,'360 GHOST LINE'!$V$25)=0,"",IF('360 GHOST LINE'!V20=0,0,'360 GHOST LINE'!V20)+IF('360 GHOST LINE'!$V$25=0,0,'360 GHOST LINE'!$V$25))</f>
        <v/>
      </c>
      <c r="L44" s="776" t="str">
        <f>IF(IF('360 GHOST LINE'!W20=0,0,'360 GHOST LINE'!W20)+IF('360 GHOST LINE'!$W$25=0,0,'360 GHOST LINE'!$W$25)=0,"",IF('360 GHOST LINE'!W20=0,0,'360 GHOST LINE'!W20)+IF('360 GHOST LINE'!$W$25=0,0,'360 GHOST LINE'!$W$25))</f>
        <v/>
      </c>
      <c r="M44" s="776" t="str">
        <f>IF(IF('360 GHOST LINE'!X20=0,0,'360 GHOST LINE'!X20)+IF('360 GHOST LINE'!$X$25=0,0,'360 GHOST LINE'!$X$25)=0,"",IF('360 GHOST LINE'!X20=0,0,'360 GHOST LINE'!X20)+IF('360 GHOST LINE'!$X$25=0,0,'360 GHOST LINE'!$X$25))</f>
        <v/>
      </c>
      <c r="N44" s="776" t="str">
        <f>IF(IF('360 GHOST LINE'!Y20=0,0,'360 GHOST LINE'!Y20)+IF('360 GHOST LINE'!$Y$25=0,0,'360 GHOST LINE'!$Y$25)=0,"",IF('360 GHOST LINE'!Y20=0,0,'360 GHOST LINE'!Y20)+IF('360 GHOST LINE'!$Y$25=0,0,'360 GHOST LINE'!$Y$25))</f>
        <v/>
      </c>
      <c r="O44" s="776" t="str">
        <f>IF(IF('360 GHOST LINE'!Z20=0,0,'360 GHOST LINE'!Z20)+IF('360 GHOST LINE'!$Z$25=0,0,'360 GHOST LINE'!$Z$25)=0,"",IF('360 GHOST LINE'!Z20=0,0,'360 GHOST LINE'!Z20)+IF('360 GHOST LINE'!$Z$25=0,0,'360 GHOST LINE'!$Z$25))</f>
        <v/>
      </c>
      <c r="P44" s="776" t="str">
        <f>IF(IF('360 GHOST LINE'!AA20=0,0,'360 GHOST LINE'!AA20)+IF('360 GHOST LINE'!$AA$25=0,0,'360 GHOST LINE'!$AA$25)=0,"",IF('360 GHOST LINE'!AA20=0,0,'360 GHOST LINE'!AA20)+IF('360 GHOST LINE'!$AA$25=0,0,'360 GHOST LINE'!$AA$25))</f>
        <v/>
      </c>
      <c r="Q44" s="777">
        <f>SUM(C44:P44)</f>
        <v>0</v>
      </c>
      <c r="R44" s="778">
        <f t="shared" si="3"/>
        <v>0</v>
      </c>
      <c r="S44" s="778">
        <f>SUM(C44:P44)*'360 GHOST LINE'!AF20</f>
        <v>0</v>
      </c>
    </row>
    <row r="45" spans="1:19" ht="23.25" customHeight="1">
      <c r="A45" s="774" t="str">
        <f>'360 GHOST LINE'!D21</f>
        <v>360-649-DT</v>
      </c>
      <c r="B45" s="775" t="s">
        <v>223</v>
      </c>
      <c r="C45" s="776" t="str">
        <f>IF(IF('360 GHOST LINE'!N21=0,0,'360 GHOST LINE'!N21)+IF('360 GHOST LINE'!$N$25=0,0,'360 GHOST LINE'!$N$25)=0,"",IF('360 GHOST LINE'!N21=0,0,'360 GHOST LINE'!N21)+IF('360 GHOST LINE'!$N$25=0,0,'360 GHOST LINE'!$N$25))</f>
        <v/>
      </c>
      <c r="D45" s="776" t="str">
        <f>IF(IF('360 GHOST LINE'!O21=0,0,'360 GHOST LINE'!O21)+IF('360 GHOST LINE'!$O$25=0,0,'360 GHOST LINE'!$O$25)=0,"",IF('360 GHOST LINE'!O21=0,0,'360 GHOST LINE'!O21)+IF('360 GHOST LINE'!$O$25=0,0,'360 GHOST LINE'!$O$25))</f>
        <v/>
      </c>
      <c r="E45" s="776" t="str">
        <f>IF(IF('360 GHOST LINE'!P21=0,0,'360 GHOST LINE'!P21)+IF('360 GHOST LINE'!$P$25=0,0,'360 GHOST LINE'!$P$25)=0,"",IF('360 GHOST LINE'!P21=0,0,'360 GHOST LINE'!P21)+IF('360 GHOST LINE'!$P$25=0,0,'360 GHOST LINE'!$P$25))</f>
        <v/>
      </c>
      <c r="F45" s="776" t="str">
        <f>IF(IF('360 GHOST LINE'!Q21=0,0,'360 GHOST LINE'!Q21)+IF('360 GHOST LINE'!$Q$25=0,0,'360 GHOST LINE'!$Q$25)=0,"",IF('360 GHOST LINE'!Q21=0,0,'360 GHOST LINE'!Q21)+IF('360 GHOST LINE'!$Q$25=0,0,'360 GHOST LINE'!$Q$25))</f>
        <v/>
      </c>
      <c r="G45" s="776" t="str">
        <f>IF(IF('360 GHOST LINE'!R21=0,0,'360 GHOST LINE'!R21)+IF('360 GHOST LINE'!$R$25=0,0,'360 GHOST LINE'!$R$25)=0,"",IF('360 GHOST LINE'!R21=0,0,'360 GHOST LINE'!R21)+IF('360 GHOST LINE'!$R$25=0,0,'360 GHOST LINE'!$R$25))</f>
        <v/>
      </c>
      <c r="H45" s="776" t="str">
        <f>IF(IF('360 GHOST LINE'!S21=0,0,'360 GHOST LINE'!S21)+IF('360 GHOST LINE'!$S$25=0,0,'360 GHOST LINE'!$S$25)=0,"",IF('360 GHOST LINE'!S21=0,0,'360 GHOST LINE'!S21)+IF('360 GHOST LINE'!$S$25=0,0,'360 GHOST LINE'!$S$25))</f>
        <v/>
      </c>
      <c r="I45" s="776" t="str">
        <f>IF(IF('360 GHOST LINE'!T21=0,0,'360 GHOST LINE'!T21)+IF('360 GHOST LINE'!$T$25=0,0,'360 GHOST LINE'!$T$25)=0,"",IF('360 GHOST LINE'!T21=0,0,'360 GHOST LINE'!T21)+IF('360 GHOST LINE'!$T$25=0,0,'360 GHOST LINE'!$T$25))</f>
        <v/>
      </c>
      <c r="J45" s="776" t="str">
        <f>IF(IF('360 GHOST LINE'!U21=0,0,'360 GHOST LINE'!U21)+IF('360 GHOST LINE'!$U$25=0,0,'360 GHOST LINE'!$U$25)=0,"",IF('360 GHOST LINE'!U21=0,0,'360 GHOST LINE'!U21)+IF('360 GHOST LINE'!$U$25=0,0,'360 GHOST LINE'!$U$25))</f>
        <v/>
      </c>
      <c r="K45" s="776" t="str">
        <f>IF(IF('360 GHOST LINE'!V21=0,0,'360 GHOST LINE'!V21)+IF('360 GHOST LINE'!$V$25=0,0,'360 GHOST LINE'!$V$25)=0,"",IF('360 GHOST LINE'!V21=0,0,'360 GHOST LINE'!V21)+IF('360 GHOST LINE'!$V$25=0,0,'360 GHOST LINE'!$V$25))</f>
        <v/>
      </c>
      <c r="L45" s="776" t="str">
        <f>IF(IF('360 GHOST LINE'!W21=0,0,'360 GHOST LINE'!W21)+IF('360 GHOST LINE'!$W$25=0,0,'360 GHOST LINE'!$W$25)=0,"",IF('360 GHOST LINE'!W21=0,0,'360 GHOST LINE'!W21)+IF('360 GHOST LINE'!$W$25=0,0,'360 GHOST LINE'!$W$25))</f>
        <v/>
      </c>
      <c r="M45" s="776" t="str">
        <f>IF(IF('360 GHOST LINE'!X21=0,0,'360 GHOST LINE'!X21)+IF('360 GHOST LINE'!$X$25=0,0,'360 GHOST LINE'!$X$25)=0,"",IF('360 GHOST LINE'!X21=0,0,'360 GHOST LINE'!X21)+IF('360 GHOST LINE'!$X$25=0,0,'360 GHOST LINE'!$X$25))</f>
        <v/>
      </c>
      <c r="N45" s="776" t="str">
        <f>IF(IF('360 GHOST LINE'!Y21=0,0,'360 GHOST LINE'!Y21)+IF('360 GHOST LINE'!$Y$25=0,0,'360 GHOST LINE'!$Y$25)=0,"",IF('360 GHOST LINE'!Y21=0,0,'360 GHOST LINE'!Y21)+IF('360 GHOST LINE'!$Y$25=0,0,'360 GHOST LINE'!$Y$25))</f>
        <v/>
      </c>
      <c r="O45" s="776" t="str">
        <f>IF(IF('360 GHOST LINE'!Z21=0,0,'360 GHOST LINE'!Z21)+IF('360 GHOST LINE'!$Z$25=0,0,'360 GHOST LINE'!$Z$25)=0,"",IF('360 GHOST LINE'!Z21=0,0,'360 GHOST LINE'!Z21)+IF('360 GHOST LINE'!$Z$25=0,0,'360 GHOST LINE'!$Z$25))</f>
        <v/>
      </c>
      <c r="P45" s="776" t="str">
        <f>IF(IF('360 GHOST LINE'!AA21=0,0,'360 GHOST LINE'!AA21)+IF('360 GHOST LINE'!$AA$25=0,0,'360 GHOST LINE'!$AA$25)=0,"",IF('360 GHOST LINE'!AA21=0,0,'360 GHOST LINE'!AA21)+IF('360 GHOST LINE'!$AA$25=0,0,'360 GHOST LINE'!$AA$25))</f>
        <v/>
      </c>
      <c r="Q45" s="777">
        <f t="shared" ref="Q45:Q46" si="4">SUM(C45:P45)</f>
        <v>0</v>
      </c>
      <c r="R45" s="778">
        <f t="shared" si="3"/>
        <v>0</v>
      </c>
      <c r="S45" s="778">
        <f>SUM(C45:P45)*'360 GHOST LINE'!AF21</f>
        <v>0</v>
      </c>
    </row>
    <row r="46" spans="1:19" ht="23.25" customHeight="1">
      <c r="A46" s="774" t="str">
        <f>'360 GHOST LINE'!D22</f>
        <v>360-650</v>
      </c>
      <c r="B46" s="775" t="s">
        <v>223</v>
      </c>
      <c r="C46" s="776" t="str">
        <f>IF(IF('360 GHOST LINE'!N22=0,0,'360 GHOST LINE'!N22)+IF('360 GHOST LINE'!$N$25=0,0,'360 GHOST LINE'!$N$25)=0,"",IF('360 GHOST LINE'!N22=0,0,'360 GHOST LINE'!N22)+IF('360 GHOST LINE'!$N$25=0,0,'360 GHOST LINE'!$N$25))</f>
        <v/>
      </c>
      <c r="D46" s="776" t="str">
        <f>IF(IF('360 GHOST LINE'!O22=0,0,'360 GHOST LINE'!O22)+IF('360 GHOST LINE'!$O$25=0,0,'360 GHOST LINE'!$O$25)=0,"",IF('360 GHOST LINE'!O22=0,0,'360 GHOST LINE'!O22)+IF('360 GHOST LINE'!$O$25=0,0,'360 GHOST LINE'!$O$25))</f>
        <v/>
      </c>
      <c r="E46" s="776" t="str">
        <f>IF(IF('360 GHOST LINE'!P22=0,0,'360 GHOST LINE'!P22)+IF('360 GHOST LINE'!$P$25=0,0,'360 GHOST LINE'!$P$25)=0,"",IF('360 GHOST LINE'!P22=0,0,'360 GHOST LINE'!P22)+IF('360 GHOST LINE'!$P$25=0,0,'360 GHOST LINE'!$P$25))</f>
        <v/>
      </c>
      <c r="F46" s="776" t="str">
        <f>IF(IF('360 GHOST LINE'!Q22=0,0,'360 GHOST LINE'!Q22)+IF('360 GHOST LINE'!$Q$25=0,0,'360 GHOST LINE'!$Q$25)=0,"",IF('360 GHOST LINE'!Q22=0,0,'360 GHOST LINE'!Q22)+IF('360 GHOST LINE'!$Q$25=0,0,'360 GHOST LINE'!$Q$25))</f>
        <v/>
      </c>
      <c r="G46" s="776" t="str">
        <f>IF(IF('360 GHOST LINE'!R22=0,0,'360 GHOST LINE'!R22)+IF('360 GHOST LINE'!$R$25=0,0,'360 GHOST LINE'!$R$25)=0,"",IF('360 GHOST LINE'!R22=0,0,'360 GHOST LINE'!R22)+IF('360 GHOST LINE'!$R$25=0,0,'360 GHOST LINE'!$R$25))</f>
        <v/>
      </c>
      <c r="H46" s="776" t="str">
        <f>IF(IF('360 GHOST LINE'!S22=0,0,'360 GHOST LINE'!S22)+IF('360 GHOST LINE'!$S$25=0,0,'360 GHOST LINE'!$S$25)=0,"",IF('360 GHOST LINE'!S22=0,0,'360 GHOST LINE'!S22)+IF('360 GHOST LINE'!$S$25=0,0,'360 GHOST LINE'!$S$25))</f>
        <v/>
      </c>
      <c r="I46" s="776" t="str">
        <f>IF(IF('360 GHOST LINE'!T22=0,0,'360 GHOST LINE'!T22)+IF('360 GHOST LINE'!$T$25=0,0,'360 GHOST LINE'!$T$25)=0,"",IF('360 GHOST LINE'!T22=0,0,'360 GHOST LINE'!T22)+IF('360 GHOST LINE'!$T$25=0,0,'360 GHOST LINE'!$T$25))</f>
        <v/>
      </c>
      <c r="J46" s="776" t="str">
        <f>IF(IF('360 GHOST LINE'!U22=0,0,'360 GHOST LINE'!U22)+IF('360 GHOST LINE'!$U$25=0,0,'360 GHOST LINE'!$U$25)=0,"",IF('360 GHOST LINE'!U22=0,0,'360 GHOST LINE'!U22)+IF('360 GHOST LINE'!$U$25=0,0,'360 GHOST LINE'!$U$25))</f>
        <v/>
      </c>
      <c r="K46" s="776" t="str">
        <f>IF(IF('360 GHOST LINE'!V22=0,0,'360 GHOST LINE'!V22)+IF('360 GHOST LINE'!$V$25=0,0,'360 GHOST LINE'!$V$25)=0,"",IF('360 GHOST LINE'!V22=0,0,'360 GHOST LINE'!V22)+IF('360 GHOST LINE'!$V$25=0,0,'360 GHOST LINE'!$V$25))</f>
        <v/>
      </c>
      <c r="L46" s="776" t="str">
        <f>IF(IF('360 GHOST LINE'!W22=0,0,'360 GHOST LINE'!W22)+IF('360 GHOST LINE'!$W$25=0,0,'360 GHOST LINE'!$W$25)=0,"",IF('360 GHOST LINE'!W22=0,0,'360 GHOST LINE'!W22)+IF('360 GHOST LINE'!$W$25=0,0,'360 GHOST LINE'!$W$25))</f>
        <v/>
      </c>
      <c r="M46" s="776" t="str">
        <f>IF(IF('360 GHOST LINE'!X22=0,0,'360 GHOST LINE'!X22)+IF('360 GHOST LINE'!$X$25=0,0,'360 GHOST LINE'!$X$25)=0,"",IF('360 GHOST LINE'!X22=0,0,'360 GHOST LINE'!X22)+IF('360 GHOST LINE'!$X$25=0,0,'360 GHOST LINE'!$X$25))</f>
        <v/>
      </c>
      <c r="N46" s="776" t="str">
        <f>IF(IF('360 GHOST LINE'!Y22=0,0,'360 GHOST LINE'!Y22)+IF('360 GHOST LINE'!$Y$25=0,0,'360 GHOST LINE'!$Y$25)=0,"",IF('360 GHOST LINE'!Y22=0,0,'360 GHOST LINE'!Y22)+IF('360 GHOST LINE'!$Y$25=0,0,'360 GHOST LINE'!$Y$25))</f>
        <v/>
      </c>
      <c r="O46" s="776" t="str">
        <f>IF(IF('360 GHOST LINE'!Z22=0,0,'360 GHOST LINE'!Z22)+IF('360 GHOST LINE'!$Z$25=0,0,'360 GHOST LINE'!$Z$25)=0,"",IF('360 GHOST LINE'!Z22=0,0,'360 GHOST LINE'!Z22)+IF('360 GHOST LINE'!$Z$25=0,0,'360 GHOST LINE'!$Z$25))</f>
        <v/>
      </c>
      <c r="P46" s="776" t="str">
        <f>IF(IF('360 GHOST LINE'!AA22=0,0,'360 GHOST LINE'!AA22)+IF('360 GHOST LINE'!$AA$25=0,0,'360 GHOST LINE'!$AA$25)=0,"",IF('360 GHOST LINE'!AA22=0,0,'360 GHOST LINE'!AA22)+IF('360 GHOST LINE'!$AA$25=0,0,'360 GHOST LINE'!$AA$25))</f>
        <v/>
      </c>
      <c r="Q46" s="777">
        <f t="shared" si="4"/>
        <v>0</v>
      </c>
      <c r="R46" s="778">
        <f t="shared" si="3"/>
        <v>0</v>
      </c>
      <c r="S46" s="778">
        <f>SUM(C46:P46)*'360 GHOST LINE'!AF22</f>
        <v>0</v>
      </c>
    </row>
    <row r="47" spans="1:19" ht="23.25" customHeight="1">
      <c r="A47" s="774" t="str">
        <f>'360 GHOST LINE'!D23</f>
        <v>360-651</v>
      </c>
      <c r="B47" s="775" t="s">
        <v>223</v>
      </c>
      <c r="C47" s="776" t="str">
        <f>IF(IF('360 GHOST LINE'!N23=0,0,'360 GHOST LINE'!N23)+IF('360 GHOST LINE'!$N$25=0,0,'360 GHOST LINE'!$N$25)=0,"",IF('360 GHOST LINE'!N23=0,0,'360 GHOST LINE'!N23)+IF('360 GHOST LINE'!$N$25=0,0,'360 GHOST LINE'!$N$25))</f>
        <v/>
      </c>
      <c r="D47" s="776" t="str">
        <f>IF(IF('360 GHOST LINE'!O23=0,0,'360 GHOST LINE'!O23)+IF('360 GHOST LINE'!$O$25=0,0,'360 GHOST LINE'!$O$25)=0,"",IF('360 GHOST LINE'!O23=0,0,'360 GHOST LINE'!O23)+IF('360 GHOST LINE'!$O$25=0,0,'360 GHOST LINE'!$O$25))</f>
        <v/>
      </c>
      <c r="E47" s="776" t="str">
        <f>IF(IF('360 GHOST LINE'!P23=0,0,'360 GHOST LINE'!P23)+IF('360 GHOST LINE'!$P$25=0,0,'360 GHOST LINE'!$P$25)=0,"",IF('360 GHOST LINE'!P23=0,0,'360 GHOST LINE'!P23)+IF('360 GHOST LINE'!$P$25=0,0,'360 GHOST LINE'!$P$25))</f>
        <v/>
      </c>
      <c r="F47" s="776" t="str">
        <f>IF(IF('360 GHOST LINE'!Q23=0,0,'360 GHOST LINE'!Q23)+IF('360 GHOST LINE'!$Q$25=0,0,'360 GHOST LINE'!$Q$25)=0,"",IF('360 GHOST LINE'!Q23=0,0,'360 GHOST LINE'!Q23)+IF('360 GHOST LINE'!$Q$25=0,0,'360 GHOST LINE'!$Q$25))</f>
        <v/>
      </c>
      <c r="G47" s="776" t="str">
        <f>IF(IF('360 GHOST LINE'!R23=0,0,'360 GHOST LINE'!R23)+IF('360 GHOST LINE'!$R$25=0,0,'360 GHOST LINE'!$R$25)=0,"",IF('360 GHOST LINE'!R23=0,0,'360 GHOST LINE'!R23)+IF('360 GHOST LINE'!$R$25=0,0,'360 GHOST LINE'!$R$25))</f>
        <v/>
      </c>
      <c r="H47" s="776" t="str">
        <f>IF(IF('360 GHOST LINE'!S23=0,0,'360 GHOST LINE'!S23)+IF('360 GHOST LINE'!$S$25=0,0,'360 GHOST LINE'!$S$25)=0,"",IF('360 GHOST LINE'!S23=0,0,'360 GHOST LINE'!S23)+IF('360 GHOST LINE'!$S$25=0,0,'360 GHOST LINE'!$S$25))</f>
        <v/>
      </c>
      <c r="I47" s="776" t="str">
        <f>IF(IF('360 GHOST LINE'!T23=0,0,'360 GHOST LINE'!T23)+IF('360 GHOST LINE'!$T$25=0,0,'360 GHOST LINE'!$T$25)=0,"",IF('360 GHOST LINE'!T23=0,0,'360 GHOST LINE'!T23)+IF('360 GHOST LINE'!$T$25=0,0,'360 GHOST LINE'!$T$25))</f>
        <v/>
      </c>
      <c r="J47" s="776" t="str">
        <f>IF(IF('360 GHOST LINE'!U23=0,0,'360 GHOST LINE'!U23)+IF('360 GHOST LINE'!$U$25=0,0,'360 GHOST LINE'!$U$25)=0,"",IF('360 GHOST LINE'!U23=0,0,'360 GHOST LINE'!U23)+IF('360 GHOST LINE'!$U$25=0,0,'360 GHOST LINE'!$U$25))</f>
        <v/>
      </c>
      <c r="K47" s="776" t="str">
        <f>IF(IF('360 GHOST LINE'!V23=0,0,'360 GHOST LINE'!V23)+IF('360 GHOST LINE'!$V$25=0,0,'360 GHOST LINE'!$V$25)=0,"",IF('360 GHOST LINE'!V23=0,0,'360 GHOST LINE'!V23)+IF('360 GHOST LINE'!$V$25=0,0,'360 GHOST LINE'!$V$25))</f>
        <v/>
      </c>
      <c r="L47" s="776" t="str">
        <f>IF(IF('360 GHOST LINE'!W23=0,0,'360 GHOST LINE'!W23)+IF('360 GHOST LINE'!$W$25=0,0,'360 GHOST LINE'!$W$25)=0,"",IF('360 GHOST LINE'!W23=0,0,'360 GHOST LINE'!W23)+IF('360 GHOST LINE'!$W$25=0,0,'360 GHOST LINE'!$W$25))</f>
        <v/>
      </c>
      <c r="M47" s="776" t="str">
        <f>IF(IF('360 GHOST LINE'!X23=0,0,'360 GHOST LINE'!X23)+IF('360 GHOST LINE'!$X$25=0,0,'360 GHOST LINE'!$X$25)=0,"",IF('360 GHOST LINE'!X23=0,0,'360 GHOST LINE'!X23)+IF('360 GHOST LINE'!$X$25=0,0,'360 GHOST LINE'!$X$25))</f>
        <v/>
      </c>
      <c r="N47" s="776" t="str">
        <f>IF(IF('360 GHOST LINE'!Y23=0,0,'360 GHOST LINE'!Y23)+IF('360 GHOST LINE'!$Y$25=0,0,'360 GHOST LINE'!$Y$25)=0,"",IF('360 GHOST LINE'!Y23=0,0,'360 GHOST LINE'!Y23)+IF('360 GHOST LINE'!$Y$25=0,0,'360 GHOST LINE'!$Y$25))</f>
        <v/>
      </c>
      <c r="O47" s="776" t="str">
        <f>IF(IF('360 GHOST LINE'!Z23=0,0,'360 GHOST LINE'!Z23)+IF('360 GHOST LINE'!$Z$25=0,0,'360 GHOST LINE'!$Z$25)=0,"",IF('360 GHOST LINE'!Z23=0,0,'360 GHOST LINE'!Z23)+IF('360 GHOST LINE'!$Z$25=0,0,'360 GHOST LINE'!$Z$25))</f>
        <v/>
      </c>
      <c r="P47" s="776" t="str">
        <f>IF(IF('360 GHOST LINE'!AA23=0,0,'360 GHOST LINE'!AA23)+IF('360 GHOST LINE'!$AA$25=0,0,'360 GHOST LINE'!$AA$25)=0,"",IF('360 GHOST LINE'!AA23=0,0,'360 GHOST LINE'!AA23)+IF('360 GHOST LINE'!$AA$25=0,0,'360 GHOST LINE'!$AA$25))</f>
        <v/>
      </c>
      <c r="Q47" s="777">
        <f>SUM(C47:P47)</f>
        <v>0</v>
      </c>
      <c r="R47" s="778">
        <f t="shared" si="3"/>
        <v>0</v>
      </c>
      <c r="S47" s="778">
        <f>SUM(C47:P47)*'360 GHOST LINE'!AF23</f>
        <v>0</v>
      </c>
    </row>
    <row r="48" spans="1:19" ht="23.25" customHeight="1">
      <c r="A48" s="774" t="str">
        <f>'360 GHOST LINE'!D24</f>
        <v>360-652</v>
      </c>
      <c r="B48" s="775" t="s">
        <v>223</v>
      </c>
      <c r="C48" s="776" t="str">
        <f>IF(IF('360 GHOST LINE'!N24=0,0,'360 GHOST LINE'!N24)+IF('360 GHOST LINE'!$N$25=0,0,'360 GHOST LINE'!$N$25)=0,"",IF('360 GHOST LINE'!N24=0,0,'360 GHOST LINE'!N24)+IF('360 GHOST LINE'!$N$25=0,0,'360 GHOST LINE'!$N$25))</f>
        <v/>
      </c>
      <c r="D48" s="776" t="str">
        <f>IF(IF('360 GHOST LINE'!O24=0,0,'360 GHOST LINE'!O24)+IF('360 GHOST LINE'!$O$25=0,0,'360 GHOST LINE'!$O$25)=0,"",IF('360 GHOST LINE'!O24=0,0,'360 GHOST LINE'!O24)+IF('360 GHOST LINE'!$O$25=0,0,'360 GHOST LINE'!$O$25))</f>
        <v/>
      </c>
      <c r="E48" s="776" t="str">
        <f>IF(IF('360 GHOST LINE'!P24=0,0,'360 GHOST LINE'!P24)+IF('360 GHOST LINE'!$P$25=0,0,'360 GHOST LINE'!$P$25)=0,"",IF('360 GHOST LINE'!P24=0,0,'360 GHOST LINE'!P24)+IF('360 GHOST LINE'!$P$25=0,0,'360 GHOST LINE'!$P$25))</f>
        <v/>
      </c>
      <c r="F48" s="776" t="str">
        <f>IF(IF('360 GHOST LINE'!Q24=0,0,'360 GHOST LINE'!Q24)+IF('360 GHOST LINE'!$Q$25=0,0,'360 GHOST LINE'!$Q$25)=0,"",IF('360 GHOST LINE'!Q24=0,0,'360 GHOST LINE'!Q24)+IF('360 GHOST LINE'!$Q$25=0,0,'360 GHOST LINE'!$Q$25))</f>
        <v/>
      </c>
      <c r="G48" s="776" t="str">
        <f>IF(IF('360 GHOST LINE'!R24=0,0,'360 GHOST LINE'!R24)+IF('360 GHOST LINE'!$R$25=0,0,'360 GHOST LINE'!$R$25)=0,"",IF('360 GHOST LINE'!R24=0,0,'360 GHOST LINE'!R24)+IF('360 GHOST LINE'!$R$25=0,0,'360 GHOST LINE'!$R$25))</f>
        <v/>
      </c>
      <c r="H48" s="776" t="str">
        <f>IF(IF('360 GHOST LINE'!S24=0,0,'360 GHOST LINE'!S24)+IF('360 GHOST LINE'!$S$25=0,0,'360 GHOST LINE'!$S$25)=0,"",IF('360 GHOST LINE'!S24=0,0,'360 GHOST LINE'!S24)+IF('360 GHOST LINE'!$S$25=0,0,'360 GHOST LINE'!$S$25))</f>
        <v/>
      </c>
      <c r="I48" s="776" t="str">
        <f>IF(IF('360 GHOST LINE'!T24=0,0,'360 GHOST LINE'!T24)+IF('360 GHOST LINE'!$T$25=0,0,'360 GHOST LINE'!$T$25)=0,"",IF('360 GHOST LINE'!T24=0,0,'360 GHOST LINE'!T24)+IF('360 GHOST LINE'!$T$25=0,0,'360 GHOST LINE'!$T$25))</f>
        <v/>
      </c>
      <c r="J48" s="776" t="str">
        <f>IF(IF('360 GHOST LINE'!U24=0,0,'360 GHOST LINE'!U24)+IF('360 GHOST LINE'!$U$25=0,0,'360 GHOST LINE'!$U$25)=0,"",IF('360 GHOST LINE'!U24=0,0,'360 GHOST LINE'!U24)+IF('360 GHOST LINE'!$U$25=0,0,'360 GHOST LINE'!$U$25))</f>
        <v/>
      </c>
      <c r="K48" s="776" t="str">
        <f>IF(IF('360 GHOST LINE'!V24=0,0,'360 GHOST LINE'!V24)+IF('360 GHOST LINE'!$V$25=0,0,'360 GHOST LINE'!$V$25)=0,"",IF('360 GHOST LINE'!V24=0,0,'360 GHOST LINE'!V24)+IF('360 GHOST LINE'!$V$25=0,0,'360 GHOST LINE'!$V$25))</f>
        <v/>
      </c>
      <c r="L48" s="776" t="str">
        <f>IF(IF('360 GHOST LINE'!W24=0,0,'360 GHOST LINE'!W24)+IF('360 GHOST LINE'!$W$25=0,0,'360 GHOST LINE'!$W$25)=0,"",IF('360 GHOST LINE'!W24=0,0,'360 GHOST LINE'!W24)+IF('360 GHOST LINE'!$W$25=0,0,'360 GHOST LINE'!$W$25))</f>
        <v/>
      </c>
      <c r="M48" s="776" t="str">
        <f>IF(IF('360 GHOST LINE'!X24=0,0,'360 GHOST LINE'!X24)+IF('360 GHOST LINE'!$X$25=0,0,'360 GHOST LINE'!$X$25)=0,"",IF('360 GHOST LINE'!X24=0,0,'360 GHOST LINE'!X24)+IF('360 GHOST LINE'!$X$25=0,0,'360 GHOST LINE'!$X$25))</f>
        <v/>
      </c>
      <c r="N48" s="776" t="str">
        <f>IF(IF('360 GHOST LINE'!Y24=0,0,'360 GHOST LINE'!Y24)+IF('360 GHOST LINE'!$Y$25=0,0,'360 GHOST LINE'!$Y$25)=0,"",IF('360 GHOST LINE'!Y24=0,0,'360 GHOST LINE'!Y24)+IF('360 GHOST LINE'!$Y$25=0,0,'360 GHOST LINE'!$Y$25))</f>
        <v/>
      </c>
      <c r="O48" s="776" t="str">
        <f>IF(IF('360 GHOST LINE'!Z24=0,0,'360 GHOST LINE'!Z24)+IF('360 GHOST LINE'!$Z$25=0,0,'360 GHOST LINE'!$Z$25)=0,"",IF('360 GHOST LINE'!Z24=0,0,'360 GHOST LINE'!Z24)+IF('360 GHOST LINE'!$Z$25=0,0,'360 GHOST LINE'!$Z$25))</f>
        <v/>
      </c>
      <c r="P48" s="776" t="str">
        <f>IF(IF('360 GHOST LINE'!AA24=0,0,'360 GHOST LINE'!AA24)+IF('360 GHOST LINE'!$AA$25=0,0,'360 GHOST LINE'!$AA$25)=0,"",IF('360 GHOST LINE'!AA24=0,0,'360 GHOST LINE'!AA24)+IF('360 GHOST LINE'!$AA$25=0,0,'360 GHOST LINE'!$AA$25))</f>
        <v/>
      </c>
      <c r="Q48" s="777">
        <f t="shared" ref="Q48" si="5">SUM(C48:P48)</f>
        <v>0</v>
      </c>
      <c r="R48" s="778">
        <f t="shared" si="3"/>
        <v>0</v>
      </c>
      <c r="S48" s="778">
        <f>SUM(C48:P48)*'360 GHOST LINE'!AF24</f>
        <v>0</v>
      </c>
    </row>
  </sheetData>
  <sheetProtection selectLockedCells="1" selectUnlockedCells="1"/>
  <autoFilter ref="Q5:S35" xr:uid="{8FDD837C-77D8-4F5C-A479-4217B26923E0}"/>
  <mergeCells count="8">
    <mergeCell ref="P3:S3"/>
    <mergeCell ref="A3:O3"/>
    <mergeCell ref="Y10:AA10"/>
    <mergeCell ref="R5:R6"/>
    <mergeCell ref="S5:S6"/>
    <mergeCell ref="A5:A6"/>
    <mergeCell ref="Q5:Q6"/>
    <mergeCell ref="B5:B6"/>
  </mergeCells>
  <pageMargins left="0.23622047244094491" right="0.23622047244094491" top="0.74803149606299213" bottom="0.74803149606299213" header="0.31496062992125984" footer="0.31496062992125984"/>
  <pageSetup paperSize="9" scale="95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B1492-9DD1-4BF9-B9DE-D776267BB122}">
  <sheetPr codeName="List11">
    <tabColor theme="8" tint="0.39997558519241921"/>
    <pageSetUpPr fitToPage="1"/>
  </sheetPr>
  <dimension ref="A1:P46"/>
  <sheetViews>
    <sheetView showGridLines="0" topLeftCell="A25" zoomScaleNormal="100" workbookViewId="0">
      <selection activeCell="A44" sqref="A44:XFD44"/>
    </sheetView>
  </sheetViews>
  <sheetFormatPr baseColWidth="10" defaultColWidth="12" defaultRowHeight="23.25" customHeight="1"/>
  <cols>
    <col min="1" max="1" width="12.1640625" style="788" bestFit="1" customWidth="1"/>
    <col min="2" max="2" width="8.6640625" style="788" bestFit="1" customWidth="1"/>
    <col min="3" max="3" width="8.1640625" style="789" customWidth="1"/>
    <col min="4" max="4" width="8.6640625" style="783" bestFit="1" customWidth="1"/>
    <col min="5" max="5" width="8.1640625" style="783" bestFit="1" customWidth="1"/>
    <col min="6" max="7" width="8.6640625" style="783" bestFit="1" customWidth="1"/>
    <col min="8" max="8" width="8.6640625" style="783" customWidth="1"/>
    <col min="9" max="9" width="8.1640625" style="783" bestFit="1" customWidth="1"/>
    <col min="10" max="10" width="9.6640625" style="783" bestFit="1" customWidth="1"/>
    <col min="11" max="11" width="8.1640625" style="783" bestFit="1" customWidth="1"/>
    <col min="12" max="13" width="8.6640625" style="783" bestFit="1" customWidth="1"/>
    <col min="14" max="14" width="8.1640625" style="783" bestFit="1" customWidth="1"/>
    <col min="15" max="15" width="8.6640625" style="783" bestFit="1" customWidth="1"/>
    <col min="16" max="16" width="5.1640625" style="781" customWidth="1"/>
    <col min="17" max="16384" width="12" style="783"/>
  </cols>
  <sheetData>
    <row r="1" spans="1:16" ht="29.25" customHeight="1">
      <c r="A1" s="1466">
        <f>'PRODUCTION LIST GHOST LINE'!A3</f>
        <v>0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5">
        <f>'PRODUCTION LIST GHOST LINE'!P3</f>
        <v>0</v>
      </c>
      <c r="N1" s="1465"/>
      <c r="O1" s="1465"/>
      <c r="P1" s="782">
        <f>SUM(P4:P43)</f>
        <v>0</v>
      </c>
    </row>
    <row r="2" spans="1:16" ht="23" customHeight="1">
      <c r="A2" s="1467" t="s">
        <v>244</v>
      </c>
      <c r="B2" s="1036" t="s">
        <v>112</v>
      </c>
      <c r="C2" s="1036" t="s">
        <v>101</v>
      </c>
      <c r="D2" s="1036" t="s">
        <v>114</v>
      </c>
      <c r="E2" s="1036" t="s">
        <v>113</v>
      </c>
      <c r="F2" s="1036" t="s">
        <v>115</v>
      </c>
      <c r="G2" s="1036" t="s">
        <v>6480</v>
      </c>
      <c r="H2" s="1036" t="s">
        <v>6209</v>
      </c>
      <c r="I2" s="1036" t="s">
        <v>6481</v>
      </c>
      <c r="J2" s="1037" t="s">
        <v>5622</v>
      </c>
      <c r="K2" s="1036" t="s">
        <v>5624</v>
      </c>
      <c r="L2" s="1036" t="s">
        <v>5625</v>
      </c>
      <c r="M2" s="1036" t="s">
        <v>117</v>
      </c>
      <c r="N2" s="1036" t="s">
        <v>4509</v>
      </c>
      <c r="O2" s="1037" t="s">
        <v>5626</v>
      </c>
      <c r="P2" s="1469" t="s">
        <v>90</v>
      </c>
    </row>
    <row r="3" spans="1:16" ht="16.25" customHeight="1">
      <c r="A3" s="1468"/>
      <c r="B3" s="1030" t="s">
        <v>5619</v>
      </c>
      <c r="C3" s="1030" t="s">
        <v>5623</v>
      </c>
      <c r="D3" s="1030" t="s">
        <v>5619</v>
      </c>
      <c r="E3" s="1030" t="s">
        <v>5623</v>
      </c>
      <c r="F3" s="1030" t="s">
        <v>5619</v>
      </c>
      <c r="G3" s="1030" t="s">
        <v>5619</v>
      </c>
      <c r="H3" s="1030" t="s">
        <v>5619</v>
      </c>
      <c r="I3" s="1030" t="s">
        <v>5623</v>
      </c>
      <c r="J3" s="1030" t="s">
        <v>5623</v>
      </c>
      <c r="K3" s="1030" t="s">
        <v>5623</v>
      </c>
      <c r="L3" s="1030" t="s">
        <v>5619</v>
      </c>
      <c r="M3" s="1030" t="s">
        <v>5619</v>
      </c>
      <c r="N3" s="1030" t="s">
        <v>5623</v>
      </c>
      <c r="O3" s="1030" t="s">
        <v>5619</v>
      </c>
      <c r="P3" s="1470"/>
    </row>
    <row r="4" spans="1:16" ht="23.75" customHeight="1">
      <c r="A4" s="784" t="str">
        <f>'PRODUCTION LIST GHOST LINE'!A8</f>
        <v>360-601-DT</v>
      </c>
      <c r="B4" s="1052" t="str">
        <f>'PRODUCTION LIST GHOST LINE'!C8</f>
        <v/>
      </c>
      <c r="C4" s="1052" t="str">
        <f>'PRODUCTION LIST GHOST LINE'!D8</f>
        <v/>
      </c>
      <c r="D4" s="1052" t="str">
        <f>'PRODUCTION LIST GHOST LINE'!E8</f>
        <v/>
      </c>
      <c r="E4" s="1052" t="str">
        <f>'PRODUCTION LIST GHOST LINE'!F8</f>
        <v/>
      </c>
      <c r="F4" s="1052" t="str">
        <f>'PRODUCTION LIST GHOST LINE'!G8</f>
        <v/>
      </c>
      <c r="G4" s="1052" t="str">
        <f>'PRODUCTION LIST GHOST LINE'!H8</f>
        <v/>
      </c>
      <c r="H4" s="1052" t="str">
        <f>'PRODUCTION LIST GHOST LINE'!I8</f>
        <v/>
      </c>
      <c r="I4" s="1052" t="str">
        <f>'PRODUCTION LIST GHOST LINE'!J8</f>
        <v/>
      </c>
      <c r="J4" s="1052" t="str">
        <f>'PRODUCTION LIST GHOST LINE'!K8</f>
        <v/>
      </c>
      <c r="K4" s="1052" t="str">
        <f>'PRODUCTION LIST GHOST LINE'!L8</f>
        <v/>
      </c>
      <c r="L4" s="1052" t="str">
        <f>'PRODUCTION LIST GHOST LINE'!M8</f>
        <v/>
      </c>
      <c r="M4" s="1052" t="str">
        <f>'PRODUCTION LIST GHOST LINE'!N8</f>
        <v/>
      </c>
      <c r="N4" s="1052" t="str">
        <f>'PRODUCTION LIST GHOST LINE'!O8</f>
        <v/>
      </c>
      <c r="O4" s="1052" t="str">
        <f>'PRODUCTION LIST GHOST LINE'!P8</f>
        <v/>
      </c>
      <c r="P4" s="1053">
        <f>'PRODUCTION LIST GHOST LINE'!Q8</f>
        <v>0</v>
      </c>
    </row>
    <row r="5" spans="1:16" ht="23.25" customHeight="1">
      <c r="A5" s="784" t="str">
        <f>'PRODUCTION LIST GHOST LINE'!A9</f>
        <v>360-602</v>
      </c>
      <c r="B5" s="1052" t="str">
        <f>'PRODUCTION LIST GHOST LINE'!C9</f>
        <v/>
      </c>
      <c r="C5" s="1052" t="str">
        <f>'PRODUCTION LIST GHOST LINE'!D9</f>
        <v/>
      </c>
      <c r="D5" s="1052" t="str">
        <f>'PRODUCTION LIST GHOST LINE'!E9</f>
        <v/>
      </c>
      <c r="E5" s="1052" t="str">
        <f>'PRODUCTION LIST GHOST LINE'!F9</f>
        <v/>
      </c>
      <c r="F5" s="1052" t="str">
        <f>'PRODUCTION LIST GHOST LINE'!G9</f>
        <v/>
      </c>
      <c r="G5" s="1052" t="str">
        <f>'PRODUCTION LIST GHOST LINE'!H9</f>
        <v/>
      </c>
      <c r="H5" s="1052" t="str">
        <f>'PRODUCTION LIST GHOST LINE'!I9</f>
        <v/>
      </c>
      <c r="I5" s="1052" t="str">
        <f>'PRODUCTION LIST GHOST LINE'!J9</f>
        <v/>
      </c>
      <c r="J5" s="1052" t="str">
        <f>'PRODUCTION LIST GHOST LINE'!K9</f>
        <v/>
      </c>
      <c r="K5" s="1052" t="str">
        <f>'PRODUCTION LIST GHOST LINE'!L9</f>
        <v/>
      </c>
      <c r="L5" s="1052" t="str">
        <f>'PRODUCTION LIST GHOST LINE'!M9</f>
        <v/>
      </c>
      <c r="M5" s="1052" t="str">
        <f>'PRODUCTION LIST GHOST LINE'!N9</f>
        <v/>
      </c>
      <c r="N5" s="1052" t="str">
        <f>'PRODUCTION LIST GHOST LINE'!O9</f>
        <v/>
      </c>
      <c r="O5" s="1052" t="str">
        <f>'PRODUCTION LIST GHOST LINE'!P9</f>
        <v/>
      </c>
      <c r="P5" s="1053">
        <f>'PRODUCTION LIST GHOST LINE'!Q9</f>
        <v>0</v>
      </c>
    </row>
    <row r="6" spans="1:16" ht="23.25" customHeight="1">
      <c r="A6" s="784" t="str">
        <f>'PRODUCTION LIST GHOST LINE'!A10</f>
        <v>360-603-DT</v>
      </c>
      <c r="B6" s="1052" t="str">
        <f>'PRODUCTION LIST GHOST LINE'!C10</f>
        <v/>
      </c>
      <c r="C6" s="1052" t="str">
        <f>'PRODUCTION LIST GHOST LINE'!D10</f>
        <v/>
      </c>
      <c r="D6" s="1052" t="str">
        <f>'PRODUCTION LIST GHOST LINE'!E10</f>
        <v/>
      </c>
      <c r="E6" s="1052" t="str">
        <f>'PRODUCTION LIST GHOST LINE'!F10</f>
        <v/>
      </c>
      <c r="F6" s="1052" t="str">
        <f>'PRODUCTION LIST GHOST LINE'!G10</f>
        <v/>
      </c>
      <c r="G6" s="1052" t="str">
        <f>'PRODUCTION LIST GHOST LINE'!H10</f>
        <v/>
      </c>
      <c r="H6" s="1052" t="str">
        <f>'PRODUCTION LIST GHOST LINE'!I10</f>
        <v/>
      </c>
      <c r="I6" s="1052" t="str">
        <f>'PRODUCTION LIST GHOST LINE'!J10</f>
        <v/>
      </c>
      <c r="J6" s="1052" t="str">
        <f>'PRODUCTION LIST GHOST LINE'!K10</f>
        <v/>
      </c>
      <c r="K6" s="1052" t="str">
        <f>'PRODUCTION LIST GHOST LINE'!L10</f>
        <v/>
      </c>
      <c r="L6" s="1052" t="str">
        <f>'PRODUCTION LIST GHOST LINE'!M10</f>
        <v/>
      </c>
      <c r="M6" s="1052" t="str">
        <f>'PRODUCTION LIST GHOST LINE'!N10</f>
        <v/>
      </c>
      <c r="N6" s="1052" t="str">
        <f>'PRODUCTION LIST GHOST LINE'!O10</f>
        <v/>
      </c>
      <c r="O6" s="1052" t="str">
        <f>'PRODUCTION LIST GHOST LINE'!P10</f>
        <v/>
      </c>
      <c r="P6" s="1053">
        <f>'PRODUCTION LIST GHOST LINE'!Q10</f>
        <v>0</v>
      </c>
    </row>
    <row r="7" spans="1:16" ht="23.25" customHeight="1">
      <c r="A7" s="784" t="str">
        <f>'PRODUCTION LIST GHOST LINE'!A11</f>
        <v>360-604-DT</v>
      </c>
      <c r="B7" s="1052" t="str">
        <f>'PRODUCTION LIST GHOST LINE'!C11</f>
        <v/>
      </c>
      <c r="C7" s="1052" t="str">
        <f>'PRODUCTION LIST GHOST LINE'!D11</f>
        <v/>
      </c>
      <c r="D7" s="1052" t="str">
        <f>'PRODUCTION LIST GHOST LINE'!E11</f>
        <v/>
      </c>
      <c r="E7" s="1052" t="str">
        <f>'PRODUCTION LIST GHOST LINE'!F11</f>
        <v/>
      </c>
      <c r="F7" s="1052" t="str">
        <f>'PRODUCTION LIST GHOST LINE'!G11</f>
        <v/>
      </c>
      <c r="G7" s="1052" t="str">
        <f>'PRODUCTION LIST GHOST LINE'!H11</f>
        <v/>
      </c>
      <c r="H7" s="1052" t="str">
        <f>'PRODUCTION LIST GHOST LINE'!I11</f>
        <v/>
      </c>
      <c r="I7" s="1052" t="str">
        <f>'PRODUCTION LIST GHOST LINE'!J11</f>
        <v/>
      </c>
      <c r="J7" s="1052" t="str">
        <f>'PRODUCTION LIST GHOST LINE'!K11</f>
        <v/>
      </c>
      <c r="K7" s="1052" t="str">
        <f>'PRODUCTION LIST GHOST LINE'!L11</f>
        <v/>
      </c>
      <c r="L7" s="1052" t="str">
        <f>'PRODUCTION LIST GHOST LINE'!M11</f>
        <v/>
      </c>
      <c r="M7" s="1052" t="str">
        <f>'PRODUCTION LIST GHOST LINE'!N11</f>
        <v/>
      </c>
      <c r="N7" s="1052" t="str">
        <f>'PRODUCTION LIST GHOST LINE'!O11</f>
        <v/>
      </c>
      <c r="O7" s="1052" t="str">
        <f>'PRODUCTION LIST GHOST LINE'!P11</f>
        <v/>
      </c>
      <c r="P7" s="1053">
        <f>'PRODUCTION LIST GHOST LINE'!Q11</f>
        <v>0</v>
      </c>
    </row>
    <row r="8" spans="1:16" ht="23.25" customHeight="1">
      <c r="A8" s="784" t="str">
        <f>'PRODUCTION LIST GHOST LINE'!A12</f>
        <v>360-605-DT</v>
      </c>
      <c r="B8" s="1052" t="str">
        <f>'PRODUCTION LIST GHOST LINE'!C12</f>
        <v/>
      </c>
      <c r="C8" s="1052" t="str">
        <f>'PRODUCTION LIST GHOST LINE'!D12</f>
        <v/>
      </c>
      <c r="D8" s="1052" t="str">
        <f>'PRODUCTION LIST GHOST LINE'!E12</f>
        <v/>
      </c>
      <c r="E8" s="1052" t="str">
        <f>'PRODUCTION LIST GHOST LINE'!F12</f>
        <v/>
      </c>
      <c r="F8" s="1052" t="str">
        <f>'PRODUCTION LIST GHOST LINE'!G12</f>
        <v/>
      </c>
      <c r="G8" s="1052" t="str">
        <f>'PRODUCTION LIST GHOST LINE'!H12</f>
        <v/>
      </c>
      <c r="H8" s="1052" t="str">
        <f>'PRODUCTION LIST GHOST LINE'!I12</f>
        <v/>
      </c>
      <c r="I8" s="1052" t="str">
        <f>'PRODUCTION LIST GHOST LINE'!J12</f>
        <v/>
      </c>
      <c r="J8" s="1052" t="str">
        <f>'PRODUCTION LIST GHOST LINE'!K12</f>
        <v/>
      </c>
      <c r="K8" s="1052" t="str">
        <f>'PRODUCTION LIST GHOST LINE'!L12</f>
        <v/>
      </c>
      <c r="L8" s="1052" t="str">
        <f>'PRODUCTION LIST GHOST LINE'!M12</f>
        <v/>
      </c>
      <c r="M8" s="1052" t="str">
        <f>'PRODUCTION LIST GHOST LINE'!N12</f>
        <v/>
      </c>
      <c r="N8" s="1052" t="str">
        <f>'PRODUCTION LIST GHOST LINE'!O12</f>
        <v/>
      </c>
      <c r="O8" s="1052" t="str">
        <f>'PRODUCTION LIST GHOST LINE'!P12</f>
        <v/>
      </c>
      <c r="P8" s="1053">
        <f>'PRODUCTION LIST GHOST LINE'!Q12</f>
        <v>0</v>
      </c>
    </row>
    <row r="9" spans="1:16" ht="23.25" customHeight="1">
      <c r="A9" s="784" t="str">
        <f>'PRODUCTION LIST GHOST LINE'!A13</f>
        <v>360-606-DT</v>
      </c>
      <c r="B9" s="1052" t="str">
        <f>'PRODUCTION LIST GHOST LINE'!C13</f>
        <v/>
      </c>
      <c r="C9" s="1052" t="str">
        <f>'PRODUCTION LIST GHOST LINE'!D13</f>
        <v/>
      </c>
      <c r="D9" s="1052" t="str">
        <f>'PRODUCTION LIST GHOST LINE'!E13</f>
        <v/>
      </c>
      <c r="E9" s="1052" t="str">
        <f>'PRODUCTION LIST GHOST LINE'!F13</f>
        <v/>
      </c>
      <c r="F9" s="1052" t="str">
        <f>'PRODUCTION LIST GHOST LINE'!G13</f>
        <v/>
      </c>
      <c r="G9" s="1052" t="str">
        <f>'PRODUCTION LIST GHOST LINE'!H13</f>
        <v/>
      </c>
      <c r="H9" s="1052" t="str">
        <f>'PRODUCTION LIST GHOST LINE'!I13</f>
        <v/>
      </c>
      <c r="I9" s="1052" t="str">
        <f>'PRODUCTION LIST GHOST LINE'!J13</f>
        <v/>
      </c>
      <c r="J9" s="1052" t="str">
        <f>'PRODUCTION LIST GHOST LINE'!K13</f>
        <v/>
      </c>
      <c r="K9" s="1052" t="str">
        <f>'PRODUCTION LIST GHOST LINE'!L13</f>
        <v/>
      </c>
      <c r="L9" s="1052" t="str">
        <f>'PRODUCTION LIST GHOST LINE'!M13</f>
        <v/>
      </c>
      <c r="M9" s="1052" t="str">
        <f>'PRODUCTION LIST GHOST LINE'!N13</f>
        <v/>
      </c>
      <c r="N9" s="1052" t="str">
        <f>'PRODUCTION LIST GHOST LINE'!O13</f>
        <v/>
      </c>
      <c r="O9" s="1052" t="str">
        <f>'PRODUCTION LIST GHOST LINE'!P13</f>
        <v/>
      </c>
      <c r="P9" s="1053">
        <f>'PRODUCTION LIST GHOST LINE'!Q13</f>
        <v>0</v>
      </c>
    </row>
    <row r="10" spans="1:16" ht="23.25" customHeight="1">
      <c r="A10" s="784" t="str">
        <f>'PRODUCTION LIST GHOST LINE'!A14</f>
        <v>360-607</v>
      </c>
      <c r="B10" s="1052" t="str">
        <f>'PRODUCTION LIST GHOST LINE'!C14</f>
        <v/>
      </c>
      <c r="C10" s="1052" t="str">
        <f>'PRODUCTION LIST GHOST LINE'!D14</f>
        <v/>
      </c>
      <c r="D10" s="1052" t="str">
        <f>'PRODUCTION LIST GHOST LINE'!E14</f>
        <v/>
      </c>
      <c r="E10" s="1052" t="str">
        <f>'PRODUCTION LIST GHOST LINE'!F14</f>
        <v/>
      </c>
      <c r="F10" s="1052" t="str">
        <f>'PRODUCTION LIST GHOST LINE'!G14</f>
        <v/>
      </c>
      <c r="G10" s="1052" t="str">
        <f>'PRODUCTION LIST GHOST LINE'!H14</f>
        <v/>
      </c>
      <c r="H10" s="1052" t="str">
        <f>'PRODUCTION LIST GHOST LINE'!I14</f>
        <v/>
      </c>
      <c r="I10" s="1052" t="str">
        <f>'PRODUCTION LIST GHOST LINE'!J14</f>
        <v/>
      </c>
      <c r="J10" s="1052" t="str">
        <f>'PRODUCTION LIST GHOST LINE'!K14</f>
        <v/>
      </c>
      <c r="K10" s="1052" t="str">
        <f>'PRODUCTION LIST GHOST LINE'!L14</f>
        <v/>
      </c>
      <c r="L10" s="1052" t="str">
        <f>'PRODUCTION LIST GHOST LINE'!M14</f>
        <v/>
      </c>
      <c r="M10" s="1052" t="str">
        <f>'PRODUCTION LIST GHOST LINE'!N14</f>
        <v/>
      </c>
      <c r="N10" s="1052" t="str">
        <f>'PRODUCTION LIST GHOST LINE'!O14</f>
        <v/>
      </c>
      <c r="O10" s="1052" t="str">
        <f>'PRODUCTION LIST GHOST LINE'!P14</f>
        <v/>
      </c>
      <c r="P10" s="1053">
        <f>'PRODUCTION LIST GHOST LINE'!Q14</f>
        <v>0</v>
      </c>
    </row>
    <row r="11" spans="1:16" ht="23.25" customHeight="1">
      <c r="A11" s="784" t="str">
        <f>'PRODUCTION LIST GHOST LINE'!A15</f>
        <v>360-608-DT</v>
      </c>
      <c r="B11" s="1052" t="str">
        <f>'PRODUCTION LIST GHOST LINE'!C15</f>
        <v/>
      </c>
      <c r="C11" s="1052" t="str">
        <f>'PRODUCTION LIST GHOST LINE'!D15</f>
        <v/>
      </c>
      <c r="D11" s="1052" t="str">
        <f>'PRODUCTION LIST GHOST LINE'!E15</f>
        <v/>
      </c>
      <c r="E11" s="1052" t="str">
        <f>'PRODUCTION LIST GHOST LINE'!F15</f>
        <v/>
      </c>
      <c r="F11" s="1052" t="str">
        <f>'PRODUCTION LIST GHOST LINE'!G15</f>
        <v/>
      </c>
      <c r="G11" s="1052" t="str">
        <f>'PRODUCTION LIST GHOST LINE'!H15</f>
        <v/>
      </c>
      <c r="H11" s="1052" t="str">
        <f>'PRODUCTION LIST GHOST LINE'!I15</f>
        <v/>
      </c>
      <c r="I11" s="1052" t="str">
        <f>'PRODUCTION LIST GHOST LINE'!J15</f>
        <v/>
      </c>
      <c r="J11" s="1052" t="str">
        <f>'PRODUCTION LIST GHOST LINE'!K15</f>
        <v/>
      </c>
      <c r="K11" s="1052" t="str">
        <f>'PRODUCTION LIST GHOST LINE'!L15</f>
        <v/>
      </c>
      <c r="L11" s="1052" t="str">
        <f>'PRODUCTION LIST GHOST LINE'!M15</f>
        <v/>
      </c>
      <c r="M11" s="1052" t="str">
        <f>'PRODUCTION LIST GHOST LINE'!N15</f>
        <v/>
      </c>
      <c r="N11" s="1052" t="str">
        <f>'PRODUCTION LIST GHOST LINE'!O15</f>
        <v/>
      </c>
      <c r="O11" s="1052" t="str">
        <f>'PRODUCTION LIST GHOST LINE'!P15</f>
        <v/>
      </c>
      <c r="P11" s="1053">
        <f>'PRODUCTION LIST GHOST LINE'!Q15</f>
        <v>0</v>
      </c>
    </row>
    <row r="12" spans="1:16" ht="23.25" customHeight="1">
      <c r="A12" s="784" t="str">
        <f>'PRODUCTION LIST GHOST LINE'!A16</f>
        <v>360-609-DT</v>
      </c>
      <c r="B12" s="1052" t="str">
        <f>'PRODUCTION LIST GHOST LINE'!C16</f>
        <v/>
      </c>
      <c r="C12" s="1052" t="str">
        <f>'PRODUCTION LIST GHOST LINE'!D16</f>
        <v/>
      </c>
      <c r="D12" s="1052" t="str">
        <f>'PRODUCTION LIST GHOST LINE'!E16</f>
        <v/>
      </c>
      <c r="E12" s="1052" t="str">
        <f>'PRODUCTION LIST GHOST LINE'!F16</f>
        <v/>
      </c>
      <c r="F12" s="1052" t="str">
        <f>'PRODUCTION LIST GHOST LINE'!G16</f>
        <v/>
      </c>
      <c r="G12" s="1052" t="str">
        <f>'PRODUCTION LIST GHOST LINE'!H16</f>
        <v/>
      </c>
      <c r="H12" s="1052" t="str">
        <f>'PRODUCTION LIST GHOST LINE'!I16</f>
        <v/>
      </c>
      <c r="I12" s="1052" t="str">
        <f>'PRODUCTION LIST GHOST LINE'!J16</f>
        <v/>
      </c>
      <c r="J12" s="1052" t="str">
        <f>'PRODUCTION LIST GHOST LINE'!K16</f>
        <v/>
      </c>
      <c r="K12" s="1052" t="str">
        <f>'PRODUCTION LIST GHOST LINE'!L16</f>
        <v/>
      </c>
      <c r="L12" s="1052" t="str">
        <f>'PRODUCTION LIST GHOST LINE'!M16</f>
        <v/>
      </c>
      <c r="M12" s="1052" t="str">
        <f>'PRODUCTION LIST GHOST LINE'!N16</f>
        <v/>
      </c>
      <c r="N12" s="1052" t="str">
        <f>'PRODUCTION LIST GHOST LINE'!O16</f>
        <v/>
      </c>
      <c r="O12" s="1052" t="str">
        <f>'PRODUCTION LIST GHOST LINE'!P16</f>
        <v/>
      </c>
      <c r="P12" s="1053">
        <f>'PRODUCTION LIST GHOST LINE'!Q16</f>
        <v>0</v>
      </c>
    </row>
    <row r="13" spans="1:16" ht="23.25" customHeight="1">
      <c r="A13" s="784" t="str">
        <f>'PRODUCTION LIST GHOST LINE'!A17</f>
        <v>360-610-DT</v>
      </c>
      <c r="B13" s="1052" t="str">
        <f>'PRODUCTION LIST GHOST LINE'!C17</f>
        <v/>
      </c>
      <c r="C13" s="1052" t="str">
        <f>'PRODUCTION LIST GHOST LINE'!D17</f>
        <v/>
      </c>
      <c r="D13" s="1052" t="str">
        <f>'PRODUCTION LIST GHOST LINE'!E17</f>
        <v/>
      </c>
      <c r="E13" s="1052" t="str">
        <f>'PRODUCTION LIST GHOST LINE'!F17</f>
        <v/>
      </c>
      <c r="F13" s="1052" t="str">
        <f>'PRODUCTION LIST GHOST LINE'!G17</f>
        <v/>
      </c>
      <c r="G13" s="1052" t="str">
        <f>'PRODUCTION LIST GHOST LINE'!H17</f>
        <v/>
      </c>
      <c r="H13" s="1052" t="str">
        <f>'PRODUCTION LIST GHOST LINE'!I17</f>
        <v/>
      </c>
      <c r="I13" s="1052" t="str">
        <f>'PRODUCTION LIST GHOST LINE'!J17</f>
        <v/>
      </c>
      <c r="J13" s="1052" t="str">
        <f>'PRODUCTION LIST GHOST LINE'!K17</f>
        <v/>
      </c>
      <c r="K13" s="1052" t="str">
        <f>'PRODUCTION LIST GHOST LINE'!L17</f>
        <v/>
      </c>
      <c r="L13" s="1052" t="str">
        <f>'PRODUCTION LIST GHOST LINE'!M17</f>
        <v/>
      </c>
      <c r="M13" s="1052" t="str">
        <f>'PRODUCTION LIST GHOST LINE'!N17</f>
        <v/>
      </c>
      <c r="N13" s="1052" t="str">
        <f>'PRODUCTION LIST GHOST LINE'!O17</f>
        <v/>
      </c>
      <c r="O13" s="1052" t="str">
        <f>'PRODUCTION LIST GHOST LINE'!P17</f>
        <v/>
      </c>
      <c r="P13" s="1053">
        <f>'PRODUCTION LIST GHOST LINE'!Q17</f>
        <v>0</v>
      </c>
    </row>
    <row r="14" spans="1:16" ht="23.25" customHeight="1">
      <c r="A14" s="784" t="str">
        <f>'PRODUCTION LIST GHOST LINE'!A18</f>
        <v>360-611-DT</v>
      </c>
      <c r="B14" s="1052" t="str">
        <f>'PRODUCTION LIST GHOST LINE'!C18</f>
        <v/>
      </c>
      <c r="C14" s="1052" t="str">
        <f>'PRODUCTION LIST GHOST LINE'!D18</f>
        <v/>
      </c>
      <c r="D14" s="1052" t="str">
        <f>'PRODUCTION LIST GHOST LINE'!E18</f>
        <v/>
      </c>
      <c r="E14" s="1052" t="str">
        <f>'PRODUCTION LIST GHOST LINE'!F18</f>
        <v/>
      </c>
      <c r="F14" s="1052" t="str">
        <f>'PRODUCTION LIST GHOST LINE'!G18</f>
        <v/>
      </c>
      <c r="G14" s="1052" t="str">
        <f>'PRODUCTION LIST GHOST LINE'!H18</f>
        <v/>
      </c>
      <c r="H14" s="1052" t="str">
        <f>'PRODUCTION LIST GHOST LINE'!I18</f>
        <v/>
      </c>
      <c r="I14" s="1052" t="str">
        <f>'PRODUCTION LIST GHOST LINE'!J18</f>
        <v/>
      </c>
      <c r="J14" s="1052" t="str">
        <f>'PRODUCTION LIST GHOST LINE'!K18</f>
        <v/>
      </c>
      <c r="K14" s="1052" t="str">
        <f>'PRODUCTION LIST GHOST LINE'!L18</f>
        <v/>
      </c>
      <c r="L14" s="1052" t="str">
        <f>'PRODUCTION LIST GHOST LINE'!M18</f>
        <v/>
      </c>
      <c r="M14" s="1052" t="str">
        <f>'PRODUCTION LIST GHOST LINE'!N18</f>
        <v/>
      </c>
      <c r="N14" s="1052" t="str">
        <f>'PRODUCTION LIST GHOST LINE'!O18</f>
        <v/>
      </c>
      <c r="O14" s="1052" t="str">
        <f>'PRODUCTION LIST GHOST LINE'!P18</f>
        <v/>
      </c>
      <c r="P14" s="1053">
        <f>'PRODUCTION LIST GHOST LINE'!Q18</f>
        <v>0</v>
      </c>
    </row>
    <row r="15" spans="1:16" ht="23.25" customHeight="1">
      <c r="A15" s="784" t="str">
        <f>'PRODUCTION LIST GHOST LINE'!A19</f>
        <v>360-612-DT</v>
      </c>
      <c r="B15" s="1052" t="str">
        <f>'PRODUCTION LIST GHOST LINE'!C19</f>
        <v/>
      </c>
      <c r="C15" s="1052" t="str">
        <f>'PRODUCTION LIST GHOST LINE'!D19</f>
        <v/>
      </c>
      <c r="D15" s="1052" t="str">
        <f>'PRODUCTION LIST GHOST LINE'!E19</f>
        <v/>
      </c>
      <c r="E15" s="1052" t="str">
        <f>'PRODUCTION LIST GHOST LINE'!F19</f>
        <v/>
      </c>
      <c r="F15" s="1052" t="str">
        <f>'PRODUCTION LIST GHOST LINE'!G19</f>
        <v/>
      </c>
      <c r="G15" s="1052" t="str">
        <f>'PRODUCTION LIST GHOST LINE'!H19</f>
        <v/>
      </c>
      <c r="H15" s="1052" t="str">
        <f>'PRODUCTION LIST GHOST LINE'!I19</f>
        <v/>
      </c>
      <c r="I15" s="1052" t="str">
        <f>'PRODUCTION LIST GHOST LINE'!J19</f>
        <v/>
      </c>
      <c r="J15" s="1052" t="str">
        <f>'PRODUCTION LIST GHOST LINE'!K19</f>
        <v/>
      </c>
      <c r="K15" s="1052" t="str">
        <f>'PRODUCTION LIST GHOST LINE'!L19</f>
        <v/>
      </c>
      <c r="L15" s="1052" t="str">
        <f>'PRODUCTION LIST GHOST LINE'!M19</f>
        <v/>
      </c>
      <c r="M15" s="1052" t="str">
        <f>'PRODUCTION LIST GHOST LINE'!N19</f>
        <v/>
      </c>
      <c r="N15" s="1052" t="str">
        <f>'PRODUCTION LIST GHOST LINE'!O19</f>
        <v/>
      </c>
      <c r="O15" s="1052" t="str">
        <f>'PRODUCTION LIST GHOST LINE'!P19</f>
        <v/>
      </c>
      <c r="P15" s="1053">
        <f>'PRODUCTION LIST GHOST LINE'!Q19</f>
        <v>0</v>
      </c>
    </row>
    <row r="16" spans="1:16" ht="23.25" customHeight="1">
      <c r="A16" s="784" t="str">
        <f>'PRODUCTION LIST GHOST LINE'!A20</f>
        <v>360-613-DT</v>
      </c>
      <c r="B16" s="1052" t="str">
        <f>'PRODUCTION LIST GHOST LINE'!C20</f>
        <v/>
      </c>
      <c r="C16" s="1052" t="str">
        <f>'PRODUCTION LIST GHOST LINE'!D20</f>
        <v/>
      </c>
      <c r="D16" s="1052" t="str">
        <f>'PRODUCTION LIST GHOST LINE'!E20</f>
        <v/>
      </c>
      <c r="E16" s="1052" t="str">
        <f>'PRODUCTION LIST GHOST LINE'!F20</f>
        <v/>
      </c>
      <c r="F16" s="1052" t="str">
        <f>'PRODUCTION LIST GHOST LINE'!G20</f>
        <v/>
      </c>
      <c r="G16" s="1052" t="str">
        <f>'PRODUCTION LIST GHOST LINE'!H20</f>
        <v/>
      </c>
      <c r="H16" s="1052" t="str">
        <f>'PRODUCTION LIST GHOST LINE'!I20</f>
        <v/>
      </c>
      <c r="I16" s="1052" t="str">
        <f>'PRODUCTION LIST GHOST LINE'!J20</f>
        <v/>
      </c>
      <c r="J16" s="1052" t="str">
        <f>'PRODUCTION LIST GHOST LINE'!K20</f>
        <v/>
      </c>
      <c r="K16" s="1052" t="str">
        <f>'PRODUCTION LIST GHOST LINE'!L20</f>
        <v/>
      </c>
      <c r="L16" s="1052" t="str">
        <f>'PRODUCTION LIST GHOST LINE'!M20</f>
        <v/>
      </c>
      <c r="M16" s="1052" t="str">
        <f>'PRODUCTION LIST GHOST LINE'!N20</f>
        <v/>
      </c>
      <c r="N16" s="1052" t="str">
        <f>'PRODUCTION LIST GHOST LINE'!O20</f>
        <v/>
      </c>
      <c r="O16" s="1052" t="str">
        <f>'PRODUCTION LIST GHOST LINE'!P20</f>
        <v/>
      </c>
      <c r="P16" s="1053">
        <f>'PRODUCTION LIST GHOST LINE'!Q20</f>
        <v>0</v>
      </c>
    </row>
    <row r="17" spans="1:16" ht="23.25" customHeight="1">
      <c r="A17" s="784" t="str">
        <f>'PRODUCTION LIST GHOST LINE'!A21</f>
        <v>360-614-DT</v>
      </c>
      <c r="B17" s="1052" t="str">
        <f>'PRODUCTION LIST GHOST LINE'!C21</f>
        <v/>
      </c>
      <c r="C17" s="1052" t="str">
        <f>'PRODUCTION LIST GHOST LINE'!D21</f>
        <v/>
      </c>
      <c r="D17" s="1052" t="str">
        <f>'PRODUCTION LIST GHOST LINE'!E21</f>
        <v/>
      </c>
      <c r="E17" s="1052" t="str">
        <f>'PRODUCTION LIST GHOST LINE'!F21</f>
        <v/>
      </c>
      <c r="F17" s="1052" t="str">
        <f>'PRODUCTION LIST GHOST LINE'!G21</f>
        <v/>
      </c>
      <c r="G17" s="1052" t="str">
        <f>'PRODUCTION LIST GHOST LINE'!H21</f>
        <v/>
      </c>
      <c r="H17" s="1052" t="str">
        <f>'PRODUCTION LIST GHOST LINE'!I21</f>
        <v/>
      </c>
      <c r="I17" s="1052" t="str">
        <f>'PRODUCTION LIST GHOST LINE'!J21</f>
        <v/>
      </c>
      <c r="J17" s="1052" t="str">
        <f>'PRODUCTION LIST GHOST LINE'!K21</f>
        <v/>
      </c>
      <c r="K17" s="1052" t="str">
        <f>'PRODUCTION LIST GHOST LINE'!L21</f>
        <v/>
      </c>
      <c r="L17" s="1052" t="str">
        <f>'PRODUCTION LIST GHOST LINE'!M21</f>
        <v/>
      </c>
      <c r="M17" s="1052" t="str">
        <f>'PRODUCTION LIST GHOST LINE'!N21</f>
        <v/>
      </c>
      <c r="N17" s="1052" t="str">
        <f>'PRODUCTION LIST GHOST LINE'!O21</f>
        <v/>
      </c>
      <c r="O17" s="1052" t="str">
        <f>'PRODUCTION LIST GHOST LINE'!P21</f>
        <v/>
      </c>
      <c r="P17" s="1053">
        <f>'PRODUCTION LIST GHOST LINE'!Q21</f>
        <v>0</v>
      </c>
    </row>
    <row r="18" spans="1:16" ht="23.25" customHeight="1">
      <c r="A18" s="784" t="str">
        <f>'PRODUCTION LIST GHOST LINE'!A22</f>
        <v>360-615</v>
      </c>
      <c r="B18" s="1052" t="str">
        <f>'PRODUCTION LIST GHOST LINE'!C22</f>
        <v/>
      </c>
      <c r="C18" s="1052" t="str">
        <f>'PRODUCTION LIST GHOST LINE'!D22</f>
        <v/>
      </c>
      <c r="D18" s="1052" t="str">
        <f>'PRODUCTION LIST GHOST LINE'!E22</f>
        <v/>
      </c>
      <c r="E18" s="1052" t="str">
        <f>'PRODUCTION LIST GHOST LINE'!F22</f>
        <v/>
      </c>
      <c r="F18" s="1052" t="str">
        <f>'PRODUCTION LIST GHOST LINE'!G22</f>
        <v/>
      </c>
      <c r="G18" s="1052" t="str">
        <f>'PRODUCTION LIST GHOST LINE'!H22</f>
        <v/>
      </c>
      <c r="H18" s="1052" t="str">
        <f>'PRODUCTION LIST GHOST LINE'!I22</f>
        <v/>
      </c>
      <c r="I18" s="1052" t="str">
        <f>'PRODUCTION LIST GHOST LINE'!J22</f>
        <v/>
      </c>
      <c r="J18" s="1052" t="str">
        <f>'PRODUCTION LIST GHOST LINE'!K22</f>
        <v/>
      </c>
      <c r="K18" s="1052" t="str">
        <f>'PRODUCTION LIST GHOST LINE'!L22</f>
        <v/>
      </c>
      <c r="L18" s="1052" t="str">
        <f>'PRODUCTION LIST GHOST LINE'!M22</f>
        <v/>
      </c>
      <c r="M18" s="1052" t="str">
        <f>'PRODUCTION LIST GHOST LINE'!N22</f>
        <v/>
      </c>
      <c r="N18" s="1052" t="str">
        <f>'PRODUCTION LIST GHOST LINE'!O22</f>
        <v/>
      </c>
      <c r="O18" s="1052" t="str">
        <f>'PRODUCTION LIST GHOST LINE'!P22</f>
        <v/>
      </c>
      <c r="P18" s="1053">
        <f>'PRODUCTION LIST GHOST LINE'!Q22</f>
        <v>0</v>
      </c>
    </row>
    <row r="19" spans="1:16" ht="23.25" customHeight="1">
      <c r="A19" s="784">
        <f>'PRODUCTION LIST GHOST LINE'!A23</f>
        <v>0</v>
      </c>
      <c r="B19" s="1052" t="str">
        <f>'PRODUCTION LIST GHOST LINE'!C23</f>
        <v/>
      </c>
      <c r="C19" s="1052" t="str">
        <f>'PRODUCTION LIST GHOST LINE'!D23</f>
        <v/>
      </c>
      <c r="D19" s="1052" t="str">
        <f>'PRODUCTION LIST GHOST LINE'!E23</f>
        <v/>
      </c>
      <c r="E19" s="1052" t="str">
        <f>'PRODUCTION LIST GHOST LINE'!F23</f>
        <v/>
      </c>
      <c r="F19" s="1052" t="str">
        <f>'PRODUCTION LIST GHOST LINE'!G23</f>
        <v/>
      </c>
      <c r="G19" s="1052" t="str">
        <f>'PRODUCTION LIST GHOST LINE'!H23</f>
        <v/>
      </c>
      <c r="H19" s="1052" t="str">
        <f>'PRODUCTION LIST GHOST LINE'!I23</f>
        <v/>
      </c>
      <c r="I19" s="1052" t="str">
        <f>'PRODUCTION LIST GHOST LINE'!J23</f>
        <v/>
      </c>
      <c r="J19" s="1052" t="str">
        <f>'PRODUCTION LIST GHOST LINE'!K23</f>
        <v/>
      </c>
      <c r="K19" s="1052" t="str">
        <f>'PRODUCTION LIST GHOST LINE'!L23</f>
        <v/>
      </c>
      <c r="L19" s="1052" t="str">
        <f>'PRODUCTION LIST GHOST LINE'!M23</f>
        <v/>
      </c>
      <c r="M19" s="1052" t="str">
        <f>'PRODUCTION LIST GHOST LINE'!N23</f>
        <v/>
      </c>
      <c r="N19" s="1052" t="str">
        <f>'PRODUCTION LIST GHOST LINE'!O23</f>
        <v/>
      </c>
      <c r="O19" s="1052" t="str">
        <f>'PRODUCTION LIST GHOST LINE'!P23</f>
        <v/>
      </c>
      <c r="P19" s="1053">
        <f>'PRODUCTION LIST GHOST LINE'!Q23</f>
        <v>0</v>
      </c>
    </row>
    <row r="20" spans="1:16" ht="23.25" customHeight="1">
      <c r="A20" s="784" t="str">
        <f>'PRODUCTION LIST GHOST LINE'!A24</f>
        <v>360-621-WI-DT</v>
      </c>
      <c r="B20" s="1052" t="str">
        <f>'PRODUCTION LIST GHOST LINE'!C24</f>
        <v/>
      </c>
      <c r="C20" s="1052" t="str">
        <f>'PRODUCTION LIST GHOST LINE'!D24</f>
        <v/>
      </c>
      <c r="D20" s="1052" t="str">
        <f>'PRODUCTION LIST GHOST LINE'!E24</f>
        <v/>
      </c>
      <c r="E20" s="1052" t="str">
        <f>'PRODUCTION LIST GHOST LINE'!F24</f>
        <v/>
      </c>
      <c r="F20" s="1052" t="str">
        <f>'PRODUCTION LIST GHOST LINE'!G24</f>
        <v/>
      </c>
      <c r="G20" s="1052" t="str">
        <f>'PRODUCTION LIST GHOST LINE'!H24</f>
        <v/>
      </c>
      <c r="H20" s="1052" t="str">
        <f>'PRODUCTION LIST GHOST LINE'!I24</f>
        <v/>
      </c>
      <c r="I20" s="1052" t="str">
        <f>'PRODUCTION LIST GHOST LINE'!J24</f>
        <v/>
      </c>
      <c r="J20" s="1052" t="str">
        <f>'PRODUCTION LIST GHOST LINE'!K24</f>
        <v/>
      </c>
      <c r="K20" s="1052" t="str">
        <f>'PRODUCTION LIST GHOST LINE'!L24</f>
        <v/>
      </c>
      <c r="L20" s="1052" t="str">
        <f>'PRODUCTION LIST GHOST LINE'!M24</f>
        <v/>
      </c>
      <c r="M20" s="1052" t="str">
        <f>'PRODUCTION LIST GHOST LINE'!N24</f>
        <v/>
      </c>
      <c r="N20" s="1052" t="str">
        <f>'PRODUCTION LIST GHOST LINE'!O24</f>
        <v/>
      </c>
      <c r="O20" s="1052" t="str">
        <f>'PRODUCTION LIST GHOST LINE'!P24</f>
        <v/>
      </c>
      <c r="P20" s="1053">
        <f>'PRODUCTION LIST GHOST LINE'!Q24</f>
        <v>0</v>
      </c>
    </row>
    <row r="21" spans="1:16" ht="23.25" customHeight="1">
      <c r="A21" s="784" t="str">
        <f>'PRODUCTION LIST GHOST LINE'!A25</f>
        <v>360-622-DT</v>
      </c>
      <c r="B21" s="1052" t="str">
        <f>'PRODUCTION LIST GHOST LINE'!C25</f>
        <v/>
      </c>
      <c r="C21" s="1052" t="str">
        <f>'PRODUCTION LIST GHOST LINE'!D25</f>
        <v/>
      </c>
      <c r="D21" s="1052" t="str">
        <f>'PRODUCTION LIST GHOST LINE'!E25</f>
        <v/>
      </c>
      <c r="E21" s="1052" t="str">
        <f>'PRODUCTION LIST GHOST LINE'!F25</f>
        <v/>
      </c>
      <c r="F21" s="1052" t="str">
        <f>'PRODUCTION LIST GHOST LINE'!G25</f>
        <v/>
      </c>
      <c r="G21" s="1052" t="str">
        <f>'PRODUCTION LIST GHOST LINE'!H25</f>
        <v/>
      </c>
      <c r="H21" s="1052" t="str">
        <f>'PRODUCTION LIST GHOST LINE'!I25</f>
        <v/>
      </c>
      <c r="I21" s="1052" t="str">
        <f>'PRODUCTION LIST GHOST LINE'!J25</f>
        <v/>
      </c>
      <c r="J21" s="1052" t="str">
        <f>'PRODUCTION LIST GHOST LINE'!K25</f>
        <v/>
      </c>
      <c r="K21" s="1052" t="str">
        <f>'PRODUCTION LIST GHOST LINE'!L25</f>
        <v/>
      </c>
      <c r="L21" s="1052" t="str">
        <f>'PRODUCTION LIST GHOST LINE'!M25</f>
        <v/>
      </c>
      <c r="M21" s="1052" t="str">
        <f>'PRODUCTION LIST GHOST LINE'!N25</f>
        <v/>
      </c>
      <c r="N21" s="1052" t="str">
        <f>'PRODUCTION LIST GHOST LINE'!O25</f>
        <v/>
      </c>
      <c r="O21" s="1052" t="str">
        <f>'PRODUCTION LIST GHOST LINE'!P25</f>
        <v/>
      </c>
      <c r="P21" s="1053">
        <f>'PRODUCTION LIST GHOST LINE'!Q25</f>
        <v>0</v>
      </c>
    </row>
    <row r="22" spans="1:16" ht="23.25" customHeight="1">
      <c r="A22" s="784" t="str">
        <f>'PRODUCTION LIST GHOST LINE'!A26</f>
        <v>360-623-DT</v>
      </c>
      <c r="B22" s="1052" t="str">
        <f>'PRODUCTION LIST GHOST LINE'!C26</f>
        <v/>
      </c>
      <c r="C22" s="1052" t="str">
        <f>'PRODUCTION LIST GHOST LINE'!D26</f>
        <v/>
      </c>
      <c r="D22" s="1052" t="str">
        <f>'PRODUCTION LIST GHOST LINE'!E26</f>
        <v/>
      </c>
      <c r="E22" s="1052" t="str">
        <f>'PRODUCTION LIST GHOST LINE'!F26</f>
        <v/>
      </c>
      <c r="F22" s="1052" t="str">
        <f>'PRODUCTION LIST GHOST LINE'!G26</f>
        <v/>
      </c>
      <c r="G22" s="1052" t="str">
        <f>'PRODUCTION LIST GHOST LINE'!H26</f>
        <v/>
      </c>
      <c r="H22" s="1052" t="str">
        <f>'PRODUCTION LIST GHOST LINE'!I26</f>
        <v/>
      </c>
      <c r="I22" s="1052" t="str">
        <f>'PRODUCTION LIST GHOST LINE'!J26</f>
        <v/>
      </c>
      <c r="J22" s="1052" t="str">
        <f>'PRODUCTION LIST GHOST LINE'!K26</f>
        <v/>
      </c>
      <c r="K22" s="1052" t="str">
        <f>'PRODUCTION LIST GHOST LINE'!L26</f>
        <v/>
      </c>
      <c r="L22" s="1052" t="str">
        <f>'PRODUCTION LIST GHOST LINE'!M26</f>
        <v/>
      </c>
      <c r="M22" s="1052" t="str">
        <f>'PRODUCTION LIST GHOST LINE'!N26</f>
        <v/>
      </c>
      <c r="N22" s="1052" t="str">
        <f>'PRODUCTION LIST GHOST LINE'!O26</f>
        <v/>
      </c>
      <c r="O22" s="1052" t="str">
        <f>'PRODUCTION LIST GHOST LINE'!P26</f>
        <v/>
      </c>
      <c r="P22" s="1053">
        <f>'PRODUCTION LIST GHOST LINE'!Q26</f>
        <v>0</v>
      </c>
    </row>
    <row r="23" spans="1:16" ht="23.25" customHeight="1">
      <c r="A23" s="784" t="str">
        <f>'PRODUCTION LIST GHOST LINE'!A27</f>
        <v>360-624-DT</v>
      </c>
      <c r="B23" s="1052" t="str">
        <f>'PRODUCTION LIST GHOST LINE'!C27</f>
        <v/>
      </c>
      <c r="C23" s="1052" t="str">
        <f>'PRODUCTION LIST GHOST LINE'!D27</f>
        <v/>
      </c>
      <c r="D23" s="1052" t="str">
        <f>'PRODUCTION LIST GHOST LINE'!E27</f>
        <v/>
      </c>
      <c r="E23" s="1052" t="str">
        <f>'PRODUCTION LIST GHOST LINE'!F27</f>
        <v/>
      </c>
      <c r="F23" s="1052" t="str">
        <f>'PRODUCTION LIST GHOST LINE'!G27</f>
        <v/>
      </c>
      <c r="G23" s="1052" t="str">
        <f>'PRODUCTION LIST GHOST LINE'!H27</f>
        <v/>
      </c>
      <c r="H23" s="1052" t="str">
        <f>'PRODUCTION LIST GHOST LINE'!I27</f>
        <v/>
      </c>
      <c r="I23" s="1052" t="str">
        <f>'PRODUCTION LIST GHOST LINE'!J27</f>
        <v/>
      </c>
      <c r="J23" s="1052" t="str">
        <f>'PRODUCTION LIST GHOST LINE'!K27</f>
        <v/>
      </c>
      <c r="K23" s="1052" t="str">
        <f>'PRODUCTION LIST GHOST LINE'!L27</f>
        <v/>
      </c>
      <c r="L23" s="1052" t="str">
        <f>'PRODUCTION LIST GHOST LINE'!M27</f>
        <v/>
      </c>
      <c r="M23" s="1052" t="str">
        <f>'PRODUCTION LIST GHOST LINE'!N27</f>
        <v/>
      </c>
      <c r="N23" s="1052" t="str">
        <f>'PRODUCTION LIST GHOST LINE'!O27</f>
        <v/>
      </c>
      <c r="O23" s="1052" t="str">
        <f>'PRODUCTION LIST GHOST LINE'!P27</f>
        <v/>
      </c>
      <c r="P23" s="1053">
        <f>'PRODUCTION LIST GHOST LINE'!Q27</f>
        <v>0</v>
      </c>
    </row>
    <row r="24" spans="1:16" ht="23.25" customHeight="1">
      <c r="A24" s="784" t="str">
        <f>'PRODUCTION LIST GHOST LINE'!A28</f>
        <v>360-625</v>
      </c>
      <c r="B24" s="1052" t="str">
        <f>'PRODUCTION LIST GHOST LINE'!C28</f>
        <v/>
      </c>
      <c r="C24" s="1052" t="str">
        <f>'PRODUCTION LIST GHOST LINE'!D28</f>
        <v/>
      </c>
      <c r="D24" s="1052" t="str">
        <f>'PRODUCTION LIST GHOST LINE'!E28</f>
        <v/>
      </c>
      <c r="E24" s="1052" t="str">
        <f>'PRODUCTION LIST GHOST LINE'!F28</f>
        <v/>
      </c>
      <c r="F24" s="1052" t="str">
        <f>'PRODUCTION LIST GHOST LINE'!G28</f>
        <v/>
      </c>
      <c r="G24" s="1052" t="str">
        <f>'PRODUCTION LIST GHOST LINE'!H28</f>
        <v/>
      </c>
      <c r="H24" s="1052" t="str">
        <f>'PRODUCTION LIST GHOST LINE'!I28</f>
        <v/>
      </c>
      <c r="I24" s="1052" t="str">
        <f>'PRODUCTION LIST GHOST LINE'!J28</f>
        <v/>
      </c>
      <c r="J24" s="1052" t="str">
        <f>'PRODUCTION LIST GHOST LINE'!K28</f>
        <v/>
      </c>
      <c r="K24" s="1052" t="str">
        <f>'PRODUCTION LIST GHOST LINE'!L28</f>
        <v/>
      </c>
      <c r="L24" s="1052" t="str">
        <f>'PRODUCTION LIST GHOST LINE'!M28</f>
        <v/>
      </c>
      <c r="M24" s="1052" t="str">
        <f>'PRODUCTION LIST GHOST LINE'!N28</f>
        <v/>
      </c>
      <c r="N24" s="1052" t="str">
        <f>'PRODUCTION LIST GHOST LINE'!O28</f>
        <v/>
      </c>
      <c r="O24" s="1052" t="str">
        <f>'PRODUCTION LIST GHOST LINE'!P28</f>
        <v/>
      </c>
      <c r="P24" s="1053">
        <f>'PRODUCTION LIST GHOST LINE'!Q28</f>
        <v>0</v>
      </c>
    </row>
    <row r="25" spans="1:16" ht="23.25" customHeight="1">
      <c r="A25" s="784" t="str">
        <f>'PRODUCTION LIST GHOST LINE'!A29</f>
        <v>360-626-DT</v>
      </c>
      <c r="B25" s="1052" t="str">
        <f>'PRODUCTION LIST GHOST LINE'!C29</f>
        <v/>
      </c>
      <c r="C25" s="1052" t="str">
        <f>'PRODUCTION LIST GHOST LINE'!D29</f>
        <v/>
      </c>
      <c r="D25" s="1052" t="str">
        <f>'PRODUCTION LIST GHOST LINE'!E29</f>
        <v/>
      </c>
      <c r="E25" s="1052" t="str">
        <f>'PRODUCTION LIST GHOST LINE'!F29</f>
        <v/>
      </c>
      <c r="F25" s="1052" t="str">
        <f>'PRODUCTION LIST GHOST LINE'!G29</f>
        <v/>
      </c>
      <c r="G25" s="1052" t="str">
        <f>'PRODUCTION LIST GHOST LINE'!H29</f>
        <v/>
      </c>
      <c r="H25" s="1052" t="str">
        <f>'PRODUCTION LIST GHOST LINE'!I29</f>
        <v/>
      </c>
      <c r="I25" s="1052" t="str">
        <f>'PRODUCTION LIST GHOST LINE'!J29</f>
        <v/>
      </c>
      <c r="J25" s="1052" t="str">
        <f>'PRODUCTION LIST GHOST LINE'!K29</f>
        <v/>
      </c>
      <c r="K25" s="1052" t="str">
        <f>'PRODUCTION LIST GHOST LINE'!L29</f>
        <v/>
      </c>
      <c r="L25" s="1052" t="str">
        <f>'PRODUCTION LIST GHOST LINE'!M29</f>
        <v/>
      </c>
      <c r="M25" s="1052" t="str">
        <f>'PRODUCTION LIST GHOST LINE'!N29</f>
        <v/>
      </c>
      <c r="N25" s="1052" t="str">
        <f>'PRODUCTION LIST GHOST LINE'!O29</f>
        <v/>
      </c>
      <c r="O25" s="1052" t="str">
        <f>'PRODUCTION LIST GHOST LINE'!P29</f>
        <v/>
      </c>
      <c r="P25" s="1053">
        <f>'PRODUCTION LIST GHOST LINE'!Q29</f>
        <v>0</v>
      </c>
    </row>
    <row r="26" spans="1:16" ht="23.25" customHeight="1">
      <c r="A26" s="784" t="str">
        <f>'PRODUCTION LIST GHOST LINE'!A30</f>
        <v>360-627</v>
      </c>
      <c r="B26" s="1052" t="str">
        <f>'PRODUCTION LIST GHOST LINE'!C30</f>
        <v/>
      </c>
      <c r="C26" s="1052" t="str">
        <f>'PRODUCTION LIST GHOST LINE'!D30</f>
        <v/>
      </c>
      <c r="D26" s="1052" t="str">
        <f>'PRODUCTION LIST GHOST LINE'!E30</f>
        <v/>
      </c>
      <c r="E26" s="1052" t="str">
        <f>'PRODUCTION LIST GHOST LINE'!F30</f>
        <v/>
      </c>
      <c r="F26" s="1052" t="str">
        <f>'PRODUCTION LIST GHOST LINE'!G30</f>
        <v/>
      </c>
      <c r="G26" s="1052" t="str">
        <f>'PRODUCTION LIST GHOST LINE'!H30</f>
        <v/>
      </c>
      <c r="H26" s="1052" t="str">
        <f>'PRODUCTION LIST GHOST LINE'!I30</f>
        <v/>
      </c>
      <c r="I26" s="1052" t="str">
        <f>'PRODUCTION LIST GHOST LINE'!J30</f>
        <v/>
      </c>
      <c r="J26" s="1052" t="str">
        <f>'PRODUCTION LIST GHOST LINE'!K30</f>
        <v/>
      </c>
      <c r="K26" s="1052" t="str">
        <f>'PRODUCTION LIST GHOST LINE'!L30</f>
        <v/>
      </c>
      <c r="L26" s="1052" t="str">
        <f>'PRODUCTION LIST GHOST LINE'!M30</f>
        <v/>
      </c>
      <c r="M26" s="1052" t="str">
        <f>'PRODUCTION LIST GHOST LINE'!N30</f>
        <v/>
      </c>
      <c r="N26" s="1052" t="str">
        <f>'PRODUCTION LIST GHOST LINE'!O30</f>
        <v/>
      </c>
      <c r="O26" s="1052" t="str">
        <f>'PRODUCTION LIST GHOST LINE'!P30</f>
        <v/>
      </c>
      <c r="P26" s="1053">
        <f>'PRODUCTION LIST GHOST LINE'!Q30</f>
        <v>0</v>
      </c>
    </row>
    <row r="27" spans="1:16" ht="23.25" customHeight="1">
      <c r="A27" s="784" t="str">
        <f>'PRODUCTION LIST GHOST LINE'!A31</f>
        <v>360-628</v>
      </c>
      <c r="B27" s="1052" t="str">
        <f>'PRODUCTION LIST GHOST LINE'!C31</f>
        <v/>
      </c>
      <c r="C27" s="1052" t="str">
        <f>'PRODUCTION LIST GHOST LINE'!D31</f>
        <v/>
      </c>
      <c r="D27" s="1052" t="str">
        <f>'PRODUCTION LIST GHOST LINE'!E31</f>
        <v/>
      </c>
      <c r="E27" s="1052" t="str">
        <f>'PRODUCTION LIST GHOST LINE'!F31</f>
        <v/>
      </c>
      <c r="F27" s="1052" t="str">
        <f>'PRODUCTION LIST GHOST LINE'!G31</f>
        <v/>
      </c>
      <c r="G27" s="1052" t="str">
        <f>'PRODUCTION LIST GHOST LINE'!H31</f>
        <v/>
      </c>
      <c r="H27" s="1052" t="str">
        <f>'PRODUCTION LIST GHOST LINE'!I31</f>
        <v/>
      </c>
      <c r="I27" s="1052" t="str">
        <f>'PRODUCTION LIST GHOST LINE'!J31</f>
        <v/>
      </c>
      <c r="J27" s="1052" t="str">
        <f>'PRODUCTION LIST GHOST LINE'!K31</f>
        <v/>
      </c>
      <c r="K27" s="1052" t="str">
        <f>'PRODUCTION LIST GHOST LINE'!L31</f>
        <v/>
      </c>
      <c r="L27" s="1052" t="str">
        <f>'PRODUCTION LIST GHOST LINE'!M31</f>
        <v/>
      </c>
      <c r="M27" s="1052" t="str">
        <f>'PRODUCTION LIST GHOST LINE'!N31</f>
        <v/>
      </c>
      <c r="N27" s="1052" t="str">
        <f>'PRODUCTION LIST GHOST LINE'!O31</f>
        <v/>
      </c>
      <c r="O27" s="1052" t="str">
        <f>'PRODUCTION LIST GHOST LINE'!P31</f>
        <v/>
      </c>
      <c r="P27" s="1053">
        <f>'PRODUCTION LIST GHOST LINE'!Q31</f>
        <v>0</v>
      </c>
    </row>
    <row r="28" spans="1:16" ht="23.25" customHeight="1">
      <c r="A28" s="784" t="str">
        <f>'PRODUCTION LIST GHOST LINE'!A32</f>
        <v>360-629-DT</v>
      </c>
      <c r="B28" s="1052" t="str">
        <f>'PRODUCTION LIST GHOST LINE'!C32</f>
        <v/>
      </c>
      <c r="C28" s="1052" t="str">
        <f>'PRODUCTION LIST GHOST LINE'!D32</f>
        <v/>
      </c>
      <c r="D28" s="1052" t="str">
        <f>'PRODUCTION LIST GHOST LINE'!E32</f>
        <v/>
      </c>
      <c r="E28" s="1052" t="str">
        <f>'PRODUCTION LIST GHOST LINE'!F32</f>
        <v/>
      </c>
      <c r="F28" s="1052" t="str">
        <f>'PRODUCTION LIST GHOST LINE'!G32</f>
        <v/>
      </c>
      <c r="G28" s="1052" t="str">
        <f>'PRODUCTION LIST GHOST LINE'!H32</f>
        <v/>
      </c>
      <c r="H28" s="1052" t="str">
        <f>'PRODUCTION LIST GHOST LINE'!I32</f>
        <v/>
      </c>
      <c r="I28" s="1052" t="str">
        <f>'PRODUCTION LIST GHOST LINE'!J32</f>
        <v/>
      </c>
      <c r="J28" s="1052" t="str">
        <f>'PRODUCTION LIST GHOST LINE'!K32</f>
        <v/>
      </c>
      <c r="K28" s="1052" t="str">
        <f>'PRODUCTION LIST GHOST LINE'!L32</f>
        <v/>
      </c>
      <c r="L28" s="1052" t="str">
        <f>'PRODUCTION LIST GHOST LINE'!M32</f>
        <v/>
      </c>
      <c r="M28" s="1052" t="str">
        <f>'PRODUCTION LIST GHOST LINE'!N32</f>
        <v/>
      </c>
      <c r="N28" s="1052" t="str">
        <f>'PRODUCTION LIST GHOST LINE'!O32</f>
        <v/>
      </c>
      <c r="O28" s="1052" t="str">
        <f>'PRODUCTION LIST GHOST LINE'!P32</f>
        <v/>
      </c>
      <c r="P28" s="1053">
        <f>'PRODUCTION LIST GHOST LINE'!Q32</f>
        <v>0</v>
      </c>
    </row>
    <row r="29" spans="1:16" ht="23.25" customHeight="1">
      <c r="A29" s="784" t="str">
        <f>'PRODUCTION LIST GHOST LINE'!A33</f>
        <v>360-630-DT</v>
      </c>
      <c r="B29" s="1052" t="str">
        <f>'PRODUCTION LIST GHOST LINE'!C33</f>
        <v/>
      </c>
      <c r="C29" s="1052" t="str">
        <f>'PRODUCTION LIST GHOST LINE'!D33</f>
        <v/>
      </c>
      <c r="D29" s="1052" t="str">
        <f>'PRODUCTION LIST GHOST LINE'!E33</f>
        <v/>
      </c>
      <c r="E29" s="1052" t="str">
        <f>'PRODUCTION LIST GHOST LINE'!F33</f>
        <v/>
      </c>
      <c r="F29" s="1052" t="str">
        <f>'PRODUCTION LIST GHOST LINE'!G33</f>
        <v/>
      </c>
      <c r="G29" s="1052" t="str">
        <f>'PRODUCTION LIST GHOST LINE'!H33</f>
        <v/>
      </c>
      <c r="H29" s="1052" t="str">
        <f>'PRODUCTION LIST GHOST LINE'!I33</f>
        <v/>
      </c>
      <c r="I29" s="1052" t="str">
        <f>'PRODUCTION LIST GHOST LINE'!J33</f>
        <v/>
      </c>
      <c r="J29" s="1052" t="str">
        <f>'PRODUCTION LIST GHOST LINE'!K33</f>
        <v/>
      </c>
      <c r="K29" s="1052" t="str">
        <f>'PRODUCTION LIST GHOST LINE'!L33</f>
        <v/>
      </c>
      <c r="L29" s="1052" t="str">
        <f>'PRODUCTION LIST GHOST LINE'!M33</f>
        <v/>
      </c>
      <c r="M29" s="1052" t="str">
        <f>'PRODUCTION LIST GHOST LINE'!N33</f>
        <v/>
      </c>
      <c r="N29" s="1052" t="str">
        <f>'PRODUCTION LIST GHOST LINE'!O33</f>
        <v/>
      </c>
      <c r="O29" s="1052" t="str">
        <f>'PRODUCTION LIST GHOST LINE'!P33</f>
        <v/>
      </c>
      <c r="P29" s="1053">
        <f>'PRODUCTION LIST GHOST LINE'!Q33</f>
        <v>0</v>
      </c>
    </row>
    <row r="30" spans="1:16" ht="23.25" customHeight="1">
      <c r="A30" s="784" t="str">
        <f>'PRODUCTION LIST GHOST LINE'!A34</f>
        <v>360-631-DT</v>
      </c>
      <c r="B30" s="1052" t="str">
        <f>'PRODUCTION LIST GHOST LINE'!C34</f>
        <v/>
      </c>
      <c r="C30" s="1052" t="str">
        <f>'PRODUCTION LIST GHOST LINE'!D34</f>
        <v/>
      </c>
      <c r="D30" s="1052" t="str">
        <f>'PRODUCTION LIST GHOST LINE'!E34</f>
        <v/>
      </c>
      <c r="E30" s="1052" t="str">
        <f>'PRODUCTION LIST GHOST LINE'!F34</f>
        <v/>
      </c>
      <c r="F30" s="1052" t="str">
        <f>'PRODUCTION LIST GHOST LINE'!G34</f>
        <v/>
      </c>
      <c r="G30" s="1052" t="str">
        <f>'PRODUCTION LIST GHOST LINE'!H34</f>
        <v/>
      </c>
      <c r="H30" s="1052" t="str">
        <f>'PRODUCTION LIST GHOST LINE'!I34</f>
        <v/>
      </c>
      <c r="I30" s="1052" t="str">
        <f>'PRODUCTION LIST GHOST LINE'!J34</f>
        <v/>
      </c>
      <c r="J30" s="1052" t="str">
        <f>'PRODUCTION LIST GHOST LINE'!K34</f>
        <v/>
      </c>
      <c r="K30" s="1052" t="str">
        <f>'PRODUCTION LIST GHOST LINE'!L34</f>
        <v/>
      </c>
      <c r="L30" s="1052" t="str">
        <f>'PRODUCTION LIST GHOST LINE'!M34</f>
        <v/>
      </c>
      <c r="M30" s="1052" t="str">
        <f>'PRODUCTION LIST GHOST LINE'!N34</f>
        <v/>
      </c>
      <c r="N30" s="1052" t="str">
        <f>'PRODUCTION LIST GHOST LINE'!O34</f>
        <v/>
      </c>
      <c r="O30" s="1052" t="str">
        <f>'PRODUCTION LIST GHOST LINE'!P34</f>
        <v/>
      </c>
      <c r="P30" s="1053">
        <f>'PRODUCTION LIST GHOST LINE'!Q34</f>
        <v>0</v>
      </c>
    </row>
    <row r="31" spans="1:16" ht="23.25" customHeight="1">
      <c r="A31" s="784" t="str">
        <f>'PRODUCTION LIST GHOST LINE'!A35</f>
        <v>360-632-WI-DT</v>
      </c>
      <c r="B31" s="1052" t="str">
        <f>'PRODUCTION LIST GHOST LINE'!C35</f>
        <v/>
      </c>
      <c r="C31" s="1052" t="str">
        <f>'PRODUCTION LIST GHOST LINE'!D35</f>
        <v/>
      </c>
      <c r="D31" s="1052" t="str">
        <f>'PRODUCTION LIST GHOST LINE'!E35</f>
        <v/>
      </c>
      <c r="E31" s="1052" t="str">
        <f>'PRODUCTION LIST GHOST LINE'!F35</f>
        <v/>
      </c>
      <c r="F31" s="1052" t="str">
        <f>'PRODUCTION LIST GHOST LINE'!G35</f>
        <v/>
      </c>
      <c r="G31" s="1052" t="str">
        <f>'PRODUCTION LIST GHOST LINE'!H35</f>
        <v/>
      </c>
      <c r="H31" s="1052" t="str">
        <f>'PRODUCTION LIST GHOST LINE'!I35</f>
        <v/>
      </c>
      <c r="I31" s="1052" t="str">
        <f>'PRODUCTION LIST GHOST LINE'!J35</f>
        <v/>
      </c>
      <c r="J31" s="1052" t="str">
        <f>'PRODUCTION LIST GHOST LINE'!K35</f>
        <v/>
      </c>
      <c r="K31" s="1052" t="str">
        <f>'PRODUCTION LIST GHOST LINE'!L35</f>
        <v/>
      </c>
      <c r="L31" s="1052" t="str">
        <f>'PRODUCTION LIST GHOST LINE'!M35</f>
        <v/>
      </c>
      <c r="M31" s="1052" t="str">
        <f>'PRODUCTION LIST GHOST LINE'!N35</f>
        <v/>
      </c>
      <c r="N31" s="1052" t="str">
        <f>'PRODUCTION LIST GHOST LINE'!O35</f>
        <v/>
      </c>
      <c r="O31" s="1052" t="str">
        <f>'PRODUCTION LIST GHOST LINE'!P35</f>
        <v/>
      </c>
      <c r="P31" s="1053">
        <f>'PRODUCTION LIST GHOST LINE'!Q35</f>
        <v>0</v>
      </c>
    </row>
    <row r="32" spans="1:16" ht="23.25" customHeight="1">
      <c r="A32" s="784" t="str">
        <f>'PRODUCTION LIST GHOST LINE'!A37</f>
        <v>360-641-DT</v>
      </c>
      <c r="B32" s="1052" t="str">
        <f>'PRODUCTION LIST GHOST LINE'!C37</f>
        <v/>
      </c>
      <c r="C32" s="1052" t="str">
        <f>'PRODUCTION LIST GHOST LINE'!D37</f>
        <v/>
      </c>
      <c r="D32" s="1052" t="str">
        <f>'PRODUCTION LIST GHOST LINE'!E37</f>
        <v/>
      </c>
      <c r="E32" s="1052" t="str">
        <f>'PRODUCTION LIST GHOST LINE'!F37</f>
        <v/>
      </c>
      <c r="F32" s="1052" t="str">
        <f>'PRODUCTION LIST GHOST LINE'!G37</f>
        <v/>
      </c>
      <c r="G32" s="1052" t="str">
        <f>'PRODUCTION LIST GHOST LINE'!H37</f>
        <v/>
      </c>
      <c r="H32" s="1052" t="str">
        <f>'PRODUCTION LIST GHOST LINE'!I37</f>
        <v/>
      </c>
      <c r="I32" s="1052" t="str">
        <f>'PRODUCTION LIST GHOST LINE'!J37</f>
        <v/>
      </c>
      <c r="J32" s="1052" t="str">
        <f>'PRODUCTION LIST GHOST LINE'!K37</f>
        <v/>
      </c>
      <c r="K32" s="1052" t="str">
        <f>'PRODUCTION LIST GHOST LINE'!L37</f>
        <v/>
      </c>
      <c r="L32" s="1052" t="str">
        <f>'PRODUCTION LIST GHOST LINE'!M37</f>
        <v/>
      </c>
      <c r="M32" s="1052" t="str">
        <f>'PRODUCTION LIST GHOST LINE'!N37</f>
        <v/>
      </c>
      <c r="N32" s="1052" t="str">
        <f>'PRODUCTION LIST GHOST LINE'!O37</f>
        <v/>
      </c>
      <c r="O32" s="1052" t="str">
        <f>'PRODUCTION LIST GHOST LINE'!P37</f>
        <v/>
      </c>
      <c r="P32" s="1053">
        <f>'PRODUCTION LIST GHOST LINE'!Q37</f>
        <v>0</v>
      </c>
    </row>
    <row r="33" spans="1:16" ht="23.25" customHeight="1">
      <c r="A33" s="784" t="str">
        <f>'PRODUCTION LIST GHOST LINE'!A38</f>
        <v>360-642-B-DT</v>
      </c>
      <c r="B33" s="1052" t="str">
        <f>'PRODUCTION LIST GHOST LINE'!C38</f>
        <v/>
      </c>
      <c r="C33" s="1052" t="str">
        <f>'PRODUCTION LIST GHOST LINE'!D38</f>
        <v/>
      </c>
      <c r="D33" s="1052" t="str">
        <f>'PRODUCTION LIST GHOST LINE'!E38</f>
        <v/>
      </c>
      <c r="E33" s="1052" t="str">
        <f>'PRODUCTION LIST GHOST LINE'!F38</f>
        <v/>
      </c>
      <c r="F33" s="1052" t="str">
        <f>'PRODUCTION LIST GHOST LINE'!G38</f>
        <v/>
      </c>
      <c r="G33" s="1052" t="str">
        <f>'PRODUCTION LIST GHOST LINE'!H38</f>
        <v/>
      </c>
      <c r="H33" s="1052" t="str">
        <f>'PRODUCTION LIST GHOST LINE'!I38</f>
        <v/>
      </c>
      <c r="I33" s="1052" t="str">
        <f>'PRODUCTION LIST GHOST LINE'!J38</f>
        <v/>
      </c>
      <c r="J33" s="1052" t="str">
        <f>'PRODUCTION LIST GHOST LINE'!K38</f>
        <v/>
      </c>
      <c r="K33" s="1052" t="str">
        <f>'PRODUCTION LIST GHOST LINE'!L38</f>
        <v/>
      </c>
      <c r="L33" s="1052" t="str">
        <f>'PRODUCTION LIST GHOST LINE'!M38</f>
        <v/>
      </c>
      <c r="M33" s="1052" t="str">
        <f>'PRODUCTION LIST GHOST LINE'!N38</f>
        <v/>
      </c>
      <c r="N33" s="1052" t="str">
        <f>'PRODUCTION LIST GHOST LINE'!O38</f>
        <v/>
      </c>
      <c r="O33" s="1052" t="str">
        <f>'PRODUCTION LIST GHOST LINE'!P38</f>
        <v/>
      </c>
      <c r="P33" s="1053">
        <f>'PRODUCTION LIST GHOST LINE'!Q38</f>
        <v>0</v>
      </c>
    </row>
    <row r="34" spans="1:16" ht="23.25" customHeight="1">
      <c r="A34" s="784" t="str">
        <f>'PRODUCTION LIST GHOST LINE'!A39</f>
        <v>360-643-B-DT</v>
      </c>
      <c r="B34" s="1052" t="str">
        <f>'PRODUCTION LIST GHOST LINE'!C39</f>
        <v/>
      </c>
      <c r="C34" s="1052" t="str">
        <f>'PRODUCTION LIST GHOST LINE'!D39</f>
        <v/>
      </c>
      <c r="D34" s="1052" t="str">
        <f>'PRODUCTION LIST GHOST LINE'!E39</f>
        <v/>
      </c>
      <c r="E34" s="1052" t="str">
        <f>'PRODUCTION LIST GHOST LINE'!F39</f>
        <v/>
      </c>
      <c r="F34" s="1052" t="str">
        <f>'PRODUCTION LIST GHOST LINE'!G39</f>
        <v/>
      </c>
      <c r="G34" s="1052" t="str">
        <f>'PRODUCTION LIST GHOST LINE'!H39</f>
        <v/>
      </c>
      <c r="H34" s="1052" t="str">
        <f>'PRODUCTION LIST GHOST LINE'!I39</f>
        <v/>
      </c>
      <c r="I34" s="1052" t="str">
        <f>'PRODUCTION LIST GHOST LINE'!J39</f>
        <v/>
      </c>
      <c r="J34" s="1052" t="str">
        <f>'PRODUCTION LIST GHOST LINE'!K39</f>
        <v/>
      </c>
      <c r="K34" s="1052" t="str">
        <f>'PRODUCTION LIST GHOST LINE'!L39</f>
        <v/>
      </c>
      <c r="L34" s="1052" t="str">
        <f>'PRODUCTION LIST GHOST LINE'!M39</f>
        <v/>
      </c>
      <c r="M34" s="1052" t="str">
        <f>'PRODUCTION LIST GHOST LINE'!N39</f>
        <v/>
      </c>
      <c r="N34" s="1052" t="str">
        <f>'PRODUCTION LIST GHOST LINE'!O39</f>
        <v/>
      </c>
      <c r="O34" s="1052" t="str">
        <f>'PRODUCTION LIST GHOST LINE'!P39</f>
        <v/>
      </c>
      <c r="P34" s="1053">
        <f>'PRODUCTION LIST GHOST LINE'!Q39</f>
        <v>0</v>
      </c>
    </row>
    <row r="35" spans="1:16" ht="23.25" customHeight="1">
      <c r="A35" s="784" t="str">
        <f>'PRODUCTION LIST GHOST LINE'!A40</f>
        <v>360-644-B-DT</v>
      </c>
      <c r="B35" s="1052" t="str">
        <f>'PRODUCTION LIST GHOST LINE'!C40</f>
        <v/>
      </c>
      <c r="C35" s="1052" t="str">
        <f>'PRODUCTION LIST GHOST LINE'!D40</f>
        <v/>
      </c>
      <c r="D35" s="1052" t="str">
        <f>'PRODUCTION LIST GHOST LINE'!E40</f>
        <v/>
      </c>
      <c r="E35" s="1052" t="str">
        <f>'PRODUCTION LIST GHOST LINE'!F40</f>
        <v/>
      </c>
      <c r="F35" s="1052" t="str">
        <f>'PRODUCTION LIST GHOST LINE'!G40</f>
        <v/>
      </c>
      <c r="G35" s="1052" t="str">
        <f>'PRODUCTION LIST GHOST LINE'!H40</f>
        <v/>
      </c>
      <c r="H35" s="1052" t="str">
        <f>'PRODUCTION LIST GHOST LINE'!I40</f>
        <v/>
      </c>
      <c r="I35" s="1052" t="str">
        <f>'PRODUCTION LIST GHOST LINE'!J40</f>
        <v/>
      </c>
      <c r="J35" s="1052" t="str">
        <f>'PRODUCTION LIST GHOST LINE'!K40</f>
        <v/>
      </c>
      <c r="K35" s="1052" t="str">
        <f>'PRODUCTION LIST GHOST LINE'!L40</f>
        <v/>
      </c>
      <c r="L35" s="1052" t="str">
        <f>'PRODUCTION LIST GHOST LINE'!M40</f>
        <v/>
      </c>
      <c r="M35" s="1052" t="str">
        <f>'PRODUCTION LIST GHOST LINE'!N40</f>
        <v/>
      </c>
      <c r="N35" s="1052" t="str">
        <f>'PRODUCTION LIST GHOST LINE'!O40</f>
        <v/>
      </c>
      <c r="O35" s="1052" t="str">
        <f>'PRODUCTION LIST GHOST LINE'!P40</f>
        <v/>
      </c>
      <c r="P35" s="1053">
        <f>'PRODUCTION LIST GHOST LINE'!Q40</f>
        <v>0</v>
      </c>
    </row>
    <row r="36" spans="1:16" ht="23.25" customHeight="1">
      <c r="A36" s="784" t="str">
        <f>'PRODUCTION LIST GHOST LINE'!A41</f>
        <v>360-645-DT</v>
      </c>
      <c r="B36" s="1052" t="str">
        <f>'PRODUCTION LIST GHOST LINE'!C41</f>
        <v/>
      </c>
      <c r="C36" s="1052" t="str">
        <f>'PRODUCTION LIST GHOST LINE'!D41</f>
        <v/>
      </c>
      <c r="D36" s="1052" t="str">
        <f>'PRODUCTION LIST GHOST LINE'!E41</f>
        <v/>
      </c>
      <c r="E36" s="1052" t="str">
        <f>'PRODUCTION LIST GHOST LINE'!F41</f>
        <v/>
      </c>
      <c r="F36" s="1052" t="str">
        <f>'PRODUCTION LIST GHOST LINE'!G41</f>
        <v/>
      </c>
      <c r="G36" s="1052" t="str">
        <f>'PRODUCTION LIST GHOST LINE'!H41</f>
        <v/>
      </c>
      <c r="H36" s="1052" t="str">
        <f>'PRODUCTION LIST GHOST LINE'!I41</f>
        <v/>
      </c>
      <c r="I36" s="1052" t="str">
        <f>'PRODUCTION LIST GHOST LINE'!J41</f>
        <v/>
      </c>
      <c r="J36" s="1052" t="str">
        <f>'PRODUCTION LIST GHOST LINE'!K41</f>
        <v/>
      </c>
      <c r="K36" s="1052" t="str">
        <f>'PRODUCTION LIST GHOST LINE'!L41</f>
        <v/>
      </c>
      <c r="L36" s="1052" t="str">
        <f>'PRODUCTION LIST GHOST LINE'!M41</f>
        <v/>
      </c>
      <c r="M36" s="1052" t="str">
        <f>'PRODUCTION LIST GHOST LINE'!N41</f>
        <v/>
      </c>
      <c r="N36" s="1052" t="str">
        <f>'PRODUCTION LIST GHOST LINE'!O41</f>
        <v/>
      </c>
      <c r="O36" s="1052" t="str">
        <f>'PRODUCTION LIST GHOST LINE'!P41</f>
        <v/>
      </c>
      <c r="P36" s="1053">
        <f>'PRODUCTION LIST GHOST LINE'!Q41</f>
        <v>0</v>
      </c>
    </row>
    <row r="37" spans="1:16" ht="23.25" customHeight="1">
      <c r="A37" s="784" t="str">
        <f>'PRODUCTION LIST GHOST LINE'!A42</f>
        <v>360-646-DT</v>
      </c>
      <c r="B37" s="1052" t="str">
        <f>'PRODUCTION LIST GHOST LINE'!C42</f>
        <v/>
      </c>
      <c r="C37" s="1052" t="str">
        <f>'PRODUCTION LIST GHOST LINE'!D42</f>
        <v/>
      </c>
      <c r="D37" s="1052" t="str">
        <f>'PRODUCTION LIST GHOST LINE'!E42</f>
        <v/>
      </c>
      <c r="E37" s="1052" t="str">
        <f>'PRODUCTION LIST GHOST LINE'!F42</f>
        <v/>
      </c>
      <c r="F37" s="1052" t="str">
        <f>'PRODUCTION LIST GHOST LINE'!G42</f>
        <v/>
      </c>
      <c r="G37" s="1052" t="str">
        <f>'PRODUCTION LIST GHOST LINE'!H42</f>
        <v/>
      </c>
      <c r="H37" s="1052" t="str">
        <f>'PRODUCTION LIST GHOST LINE'!I42</f>
        <v/>
      </c>
      <c r="I37" s="1052" t="str">
        <f>'PRODUCTION LIST GHOST LINE'!J42</f>
        <v/>
      </c>
      <c r="J37" s="1052" t="str">
        <f>'PRODUCTION LIST GHOST LINE'!K42</f>
        <v/>
      </c>
      <c r="K37" s="1052" t="str">
        <f>'PRODUCTION LIST GHOST LINE'!L42</f>
        <v/>
      </c>
      <c r="L37" s="1052" t="str">
        <f>'PRODUCTION LIST GHOST LINE'!M42</f>
        <v/>
      </c>
      <c r="M37" s="1052" t="str">
        <f>'PRODUCTION LIST GHOST LINE'!N42</f>
        <v/>
      </c>
      <c r="N37" s="1052" t="str">
        <f>'PRODUCTION LIST GHOST LINE'!O42</f>
        <v/>
      </c>
      <c r="O37" s="1052" t="str">
        <f>'PRODUCTION LIST GHOST LINE'!P42</f>
        <v/>
      </c>
      <c r="P37" s="1053">
        <f>'PRODUCTION LIST GHOST LINE'!Q42</f>
        <v>0</v>
      </c>
    </row>
    <row r="38" spans="1:16" ht="23.25" customHeight="1">
      <c r="A38" s="784" t="str">
        <f>'PRODUCTION LIST GHOST LINE'!A43</f>
        <v>360-647-DT</v>
      </c>
      <c r="B38" s="1052" t="str">
        <f>'PRODUCTION LIST GHOST LINE'!C43</f>
        <v/>
      </c>
      <c r="C38" s="1052" t="str">
        <f>'PRODUCTION LIST GHOST LINE'!D43</f>
        <v/>
      </c>
      <c r="D38" s="1052" t="str">
        <f>'PRODUCTION LIST GHOST LINE'!E43</f>
        <v/>
      </c>
      <c r="E38" s="1052" t="str">
        <f>'PRODUCTION LIST GHOST LINE'!F43</f>
        <v/>
      </c>
      <c r="F38" s="1052" t="str">
        <f>'PRODUCTION LIST GHOST LINE'!G43</f>
        <v/>
      </c>
      <c r="G38" s="1052" t="str">
        <f>'PRODUCTION LIST GHOST LINE'!H43</f>
        <v/>
      </c>
      <c r="H38" s="1052" t="str">
        <f>'PRODUCTION LIST GHOST LINE'!I43</f>
        <v/>
      </c>
      <c r="I38" s="1052" t="str">
        <f>'PRODUCTION LIST GHOST LINE'!J43</f>
        <v/>
      </c>
      <c r="J38" s="1052" t="str">
        <f>'PRODUCTION LIST GHOST LINE'!K43</f>
        <v/>
      </c>
      <c r="K38" s="1052" t="str">
        <f>'PRODUCTION LIST GHOST LINE'!L43</f>
        <v/>
      </c>
      <c r="L38" s="1052" t="str">
        <f>'PRODUCTION LIST GHOST LINE'!M43</f>
        <v/>
      </c>
      <c r="M38" s="1052" t="str">
        <f>'PRODUCTION LIST GHOST LINE'!N43</f>
        <v/>
      </c>
      <c r="N38" s="1052" t="str">
        <f>'PRODUCTION LIST GHOST LINE'!O43</f>
        <v/>
      </c>
      <c r="O38" s="1052" t="str">
        <f>'PRODUCTION LIST GHOST LINE'!P43</f>
        <v/>
      </c>
      <c r="P38" s="1053">
        <f>'PRODUCTION LIST GHOST LINE'!Q43</f>
        <v>0</v>
      </c>
    </row>
    <row r="39" spans="1:16" ht="23.25" customHeight="1">
      <c r="A39" s="784" t="str">
        <f>'PRODUCTION LIST GHOST LINE'!A44</f>
        <v>360-648-DT</v>
      </c>
      <c r="B39" s="1052" t="str">
        <f>'PRODUCTION LIST GHOST LINE'!C44</f>
        <v/>
      </c>
      <c r="C39" s="1052" t="str">
        <f>'PRODUCTION LIST GHOST LINE'!D44</f>
        <v/>
      </c>
      <c r="D39" s="1052" t="str">
        <f>'PRODUCTION LIST GHOST LINE'!E44</f>
        <v/>
      </c>
      <c r="E39" s="1052" t="str">
        <f>'PRODUCTION LIST GHOST LINE'!F44</f>
        <v/>
      </c>
      <c r="F39" s="1052" t="str">
        <f>'PRODUCTION LIST GHOST LINE'!G44</f>
        <v/>
      </c>
      <c r="G39" s="1052" t="str">
        <f>'PRODUCTION LIST GHOST LINE'!H44</f>
        <v/>
      </c>
      <c r="H39" s="1052" t="str">
        <f>'PRODUCTION LIST GHOST LINE'!I44</f>
        <v/>
      </c>
      <c r="I39" s="1052" t="str">
        <f>'PRODUCTION LIST GHOST LINE'!J44</f>
        <v/>
      </c>
      <c r="J39" s="1052" t="str">
        <f>'PRODUCTION LIST GHOST LINE'!K44</f>
        <v/>
      </c>
      <c r="K39" s="1052" t="str">
        <f>'PRODUCTION LIST GHOST LINE'!L44</f>
        <v/>
      </c>
      <c r="L39" s="1052" t="str">
        <f>'PRODUCTION LIST GHOST LINE'!M44</f>
        <v/>
      </c>
      <c r="M39" s="1052" t="str">
        <f>'PRODUCTION LIST GHOST LINE'!N44</f>
        <v/>
      </c>
      <c r="N39" s="1052" t="str">
        <f>'PRODUCTION LIST GHOST LINE'!O44</f>
        <v/>
      </c>
      <c r="O39" s="1052" t="str">
        <f>'PRODUCTION LIST GHOST LINE'!P44</f>
        <v/>
      </c>
      <c r="P39" s="1053">
        <f>'PRODUCTION LIST GHOST LINE'!Q44</f>
        <v>0</v>
      </c>
    </row>
    <row r="40" spans="1:16" ht="23.25" customHeight="1">
      <c r="A40" s="784" t="str">
        <f>'PRODUCTION LIST GHOST LINE'!A45</f>
        <v>360-649-DT</v>
      </c>
      <c r="B40" s="1052" t="str">
        <f>'PRODUCTION LIST GHOST LINE'!C45</f>
        <v/>
      </c>
      <c r="C40" s="1052" t="str">
        <f>'PRODUCTION LIST GHOST LINE'!D45</f>
        <v/>
      </c>
      <c r="D40" s="1052" t="str">
        <f>'PRODUCTION LIST GHOST LINE'!E45</f>
        <v/>
      </c>
      <c r="E40" s="1052" t="str">
        <f>'PRODUCTION LIST GHOST LINE'!F45</f>
        <v/>
      </c>
      <c r="F40" s="1052" t="str">
        <f>'PRODUCTION LIST GHOST LINE'!G45</f>
        <v/>
      </c>
      <c r="G40" s="1052" t="str">
        <f>'PRODUCTION LIST GHOST LINE'!H45</f>
        <v/>
      </c>
      <c r="H40" s="1052" t="str">
        <f>'PRODUCTION LIST GHOST LINE'!I45</f>
        <v/>
      </c>
      <c r="I40" s="1052" t="str">
        <f>'PRODUCTION LIST GHOST LINE'!J45</f>
        <v/>
      </c>
      <c r="J40" s="1052" t="str">
        <f>'PRODUCTION LIST GHOST LINE'!K45</f>
        <v/>
      </c>
      <c r="K40" s="1052" t="str">
        <f>'PRODUCTION LIST GHOST LINE'!L45</f>
        <v/>
      </c>
      <c r="L40" s="1052" t="str">
        <f>'PRODUCTION LIST GHOST LINE'!M45</f>
        <v/>
      </c>
      <c r="M40" s="1052" t="str">
        <f>'PRODUCTION LIST GHOST LINE'!N45</f>
        <v/>
      </c>
      <c r="N40" s="1052" t="str">
        <f>'PRODUCTION LIST GHOST LINE'!O45</f>
        <v/>
      </c>
      <c r="O40" s="1052" t="str">
        <f>'PRODUCTION LIST GHOST LINE'!P45</f>
        <v/>
      </c>
      <c r="P40" s="1053">
        <f>'PRODUCTION LIST GHOST LINE'!Q45</f>
        <v>0</v>
      </c>
    </row>
    <row r="41" spans="1:16" ht="23.25" customHeight="1">
      <c r="A41" s="784" t="str">
        <f>'PRODUCTION LIST GHOST LINE'!A46</f>
        <v>360-650</v>
      </c>
      <c r="B41" s="1052" t="str">
        <f>'PRODUCTION LIST GHOST LINE'!C46</f>
        <v/>
      </c>
      <c r="C41" s="1052" t="str">
        <f>'PRODUCTION LIST GHOST LINE'!D46</f>
        <v/>
      </c>
      <c r="D41" s="1052" t="str">
        <f>'PRODUCTION LIST GHOST LINE'!E46</f>
        <v/>
      </c>
      <c r="E41" s="1052" t="str">
        <f>'PRODUCTION LIST GHOST LINE'!F46</f>
        <v/>
      </c>
      <c r="F41" s="1052" t="str">
        <f>'PRODUCTION LIST GHOST LINE'!G46</f>
        <v/>
      </c>
      <c r="G41" s="1052" t="str">
        <f>'PRODUCTION LIST GHOST LINE'!H46</f>
        <v/>
      </c>
      <c r="H41" s="1052" t="str">
        <f>'PRODUCTION LIST GHOST LINE'!I46</f>
        <v/>
      </c>
      <c r="I41" s="1052" t="str">
        <f>'PRODUCTION LIST GHOST LINE'!J46</f>
        <v/>
      </c>
      <c r="J41" s="1052" t="str">
        <f>'PRODUCTION LIST GHOST LINE'!K46</f>
        <v/>
      </c>
      <c r="K41" s="1052" t="str">
        <f>'PRODUCTION LIST GHOST LINE'!L46</f>
        <v/>
      </c>
      <c r="L41" s="1052" t="str">
        <f>'PRODUCTION LIST GHOST LINE'!M46</f>
        <v/>
      </c>
      <c r="M41" s="1052" t="str">
        <f>'PRODUCTION LIST GHOST LINE'!N46</f>
        <v/>
      </c>
      <c r="N41" s="1052" t="str">
        <f>'PRODUCTION LIST GHOST LINE'!O46</f>
        <v/>
      </c>
      <c r="O41" s="1052" t="str">
        <f>'PRODUCTION LIST GHOST LINE'!P46</f>
        <v/>
      </c>
      <c r="P41" s="1053">
        <f>'PRODUCTION LIST GHOST LINE'!Q46</f>
        <v>0</v>
      </c>
    </row>
    <row r="42" spans="1:16" ht="23.25" customHeight="1">
      <c r="A42" s="784" t="str">
        <f>'PRODUCTION LIST GHOST LINE'!A47</f>
        <v>360-651</v>
      </c>
      <c r="B42" s="1052" t="str">
        <f>'PRODUCTION LIST GHOST LINE'!C47</f>
        <v/>
      </c>
      <c r="C42" s="1052" t="str">
        <f>'PRODUCTION LIST GHOST LINE'!D47</f>
        <v/>
      </c>
      <c r="D42" s="1052" t="str">
        <f>'PRODUCTION LIST GHOST LINE'!E47</f>
        <v/>
      </c>
      <c r="E42" s="1052" t="str">
        <f>'PRODUCTION LIST GHOST LINE'!F47</f>
        <v/>
      </c>
      <c r="F42" s="1052" t="str">
        <f>'PRODUCTION LIST GHOST LINE'!G47</f>
        <v/>
      </c>
      <c r="G42" s="1052" t="str">
        <f>'PRODUCTION LIST GHOST LINE'!H47</f>
        <v/>
      </c>
      <c r="H42" s="1052" t="str">
        <f>'PRODUCTION LIST GHOST LINE'!I47</f>
        <v/>
      </c>
      <c r="I42" s="1052" t="str">
        <f>'PRODUCTION LIST GHOST LINE'!J47</f>
        <v/>
      </c>
      <c r="J42" s="1052" t="str">
        <f>'PRODUCTION LIST GHOST LINE'!K47</f>
        <v/>
      </c>
      <c r="K42" s="1052" t="str">
        <f>'PRODUCTION LIST GHOST LINE'!L47</f>
        <v/>
      </c>
      <c r="L42" s="1052" t="str">
        <f>'PRODUCTION LIST GHOST LINE'!M47</f>
        <v/>
      </c>
      <c r="M42" s="1052" t="str">
        <f>'PRODUCTION LIST GHOST LINE'!N47</f>
        <v/>
      </c>
      <c r="N42" s="1052" t="str">
        <f>'PRODUCTION LIST GHOST LINE'!O47</f>
        <v/>
      </c>
      <c r="O42" s="1052" t="str">
        <f>'PRODUCTION LIST GHOST LINE'!P47</f>
        <v/>
      </c>
      <c r="P42" s="1053">
        <f>'PRODUCTION LIST GHOST LINE'!Q47</f>
        <v>0</v>
      </c>
    </row>
    <row r="43" spans="1:16" ht="23.25" customHeight="1">
      <c r="A43" s="784" t="str">
        <f>'PRODUCTION LIST GHOST LINE'!A48</f>
        <v>360-652</v>
      </c>
      <c r="B43" s="1052" t="str">
        <f>'PRODUCTION LIST GHOST LINE'!C48</f>
        <v/>
      </c>
      <c r="C43" s="1052" t="str">
        <f>'PRODUCTION LIST GHOST LINE'!D48</f>
        <v/>
      </c>
      <c r="D43" s="1052" t="str">
        <f>'PRODUCTION LIST GHOST LINE'!E48</f>
        <v/>
      </c>
      <c r="E43" s="1052" t="str">
        <f>'PRODUCTION LIST GHOST LINE'!F48</f>
        <v/>
      </c>
      <c r="F43" s="1052" t="str">
        <f>'PRODUCTION LIST GHOST LINE'!G48</f>
        <v/>
      </c>
      <c r="G43" s="1052" t="str">
        <f>'PRODUCTION LIST GHOST LINE'!H48</f>
        <v/>
      </c>
      <c r="H43" s="1052" t="str">
        <f>'PRODUCTION LIST GHOST LINE'!I48</f>
        <v/>
      </c>
      <c r="I43" s="1052" t="str">
        <f>'PRODUCTION LIST GHOST LINE'!J48</f>
        <v/>
      </c>
      <c r="J43" s="1052" t="str">
        <f>'PRODUCTION LIST GHOST LINE'!K48</f>
        <v/>
      </c>
      <c r="K43" s="1052" t="str">
        <f>'PRODUCTION LIST GHOST LINE'!L48</f>
        <v/>
      </c>
      <c r="L43" s="1052" t="str">
        <f>'PRODUCTION LIST GHOST LINE'!M48</f>
        <v/>
      </c>
      <c r="M43" s="1052" t="str">
        <f>'PRODUCTION LIST GHOST LINE'!N48</f>
        <v/>
      </c>
      <c r="N43" s="1052" t="str">
        <f>'PRODUCTION LIST GHOST LINE'!O48</f>
        <v/>
      </c>
      <c r="O43" s="1052" t="str">
        <f>'PRODUCTION LIST GHOST LINE'!P48</f>
        <v/>
      </c>
      <c r="P43" s="1053">
        <f>'PRODUCTION LIST GHOST LINE'!Q48</f>
        <v>0</v>
      </c>
    </row>
    <row r="44" spans="1:16" ht="23.25" customHeight="1">
      <c r="A44" s="785" t="s">
        <v>107</v>
      </c>
      <c r="B44" s="1038"/>
      <c r="C44" s="743"/>
      <c r="D44" s="787"/>
      <c r="F44" s="36" t="s">
        <v>110</v>
      </c>
      <c r="G44" s="47"/>
      <c r="H44" s="47"/>
      <c r="I44" s="47"/>
      <c r="J44" s="47"/>
      <c r="K44" s="786"/>
      <c r="L44" s="786"/>
      <c r="M44" s="786"/>
      <c r="N44" s="786"/>
      <c r="O44" s="786"/>
      <c r="P44" s="780"/>
    </row>
    <row r="45" spans="1:16" ht="23.25" customHeight="1">
      <c r="A45" s="785" t="s">
        <v>109</v>
      </c>
      <c r="B45" s="1038"/>
      <c r="C45" s="742"/>
      <c r="D45" s="787"/>
      <c r="F45" s="36" t="s">
        <v>108</v>
      </c>
      <c r="G45" s="117"/>
      <c r="H45" s="117"/>
      <c r="I45" s="117"/>
      <c r="J45" s="117"/>
      <c r="K45" s="787"/>
      <c r="L45" s="787"/>
      <c r="M45" s="787"/>
      <c r="N45" s="786"/>
      <c r="O45" s="786"/>
      <c r="P45" s="780"/>
    </row>
    <row r="46" spans="1:16" ht="23.25" customHeight="1">
      <c r="A46" s="785"/>
      <c r="B46" s="785"/>
      <c r="C46" s="611"/>
      <c r="F46" s="36" t="s">
        <v>111</v>
      </c>
      <c r="G46" s="117"/>
      <c r="H46" s="117"/>
      <c r="I46" s="117"/>
      <c r="J46" s="117"/>
      <c r="K46" s="787"/>
      <c r="L46" s="787"/>
      <c r="M46" s="787"/>
      <c r="N46" s="786"/>
      <c r="O46" s="786"/>
      <c r="P46" s="780"/>
    </row>
  </sheetData>
  <sheetProtection selectLockedCells="1" selectUnlockedCells="1"/>
  <autoFilter ref="P2:P46" xr:uid="{053E0473-E69B-7242-B881-17211F316D80}"/>
  <mergeCells count="4">
    <mergeCell ref="M1:O1"/>
    <mergeCell ref="A1:L1"/>
    <mergeCell ref="A2:A3"/>
    <mergeCell ref="P2:P3"/>
  </mergeCells>
  <pageMargins left="0.23622047244094491" right="0.23622047244094491" top="0.74803149606299213" bottom="0.74803149606299213" header="0.31496062992125984" footer="0.31496062992125984"/>
  <pageSetup paperSize="9" scale="96" fitToHeight="0" orientation="landscape" horizontalDpi="4294967292" verticalDpi="4294967292" r:id="rId1"/>
  <headerFooter alignWithMargins="0">
    <oddHeader>&amp;LPACKING LIST - 360holds - GRP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8" tint="0.59999389629810485"/>
    <pageSetUpPr fitToPage="1"/>
  </sheetPr>
  <dimension ref="A1:U313"/>
  <sheetViews>
    <sheetView showGridLines="0" topLeftCell="A73" zoomScaleNormal="100" workbookViewId="0">
      <selection activeCell="N16" sqref="N16"/>
    </sheetView>
  </sheetViews>
  <sheetFormatPr baseColWidth="10" defaultColWidth="12.1640625" defaultRowHeight="23.25" customHeight="1"/>
  <cols>
    <col min="1" max="1" width="12.1640625" style="316" customWidth="1"/>
    <col min="2" max="2" width="5" style="317" customWidth="1"/>
    <col min="3" max="18" width="6.1640625" style="363" customWidth="1"/>
    <col min="19" max="19" width="6.5" style="35" customWidth="1"/>
    <col min="20" max="20" width="4.6640625" style="35" customWidth="1"/>
    <col min="21" max="21" width="7" style="35" customWidth="1"/>
    <col min="22" max="16384" width="12.1640625" style="35"/>
  </cols>
  <sheetData>
    <row r="1" spans="1:21" ht="23.25" customHeight="1">
      <c r="A1" s="609" t="s">
        <v>4678</v>
      </c>
      <c r="B1" s="609"/>
      <c r="C1" s="362"/>
      <c r="H1" s="364"/>
      <c r="I1" s="364"/>
      <c r="L1" s="583" t="s">
        <v>153</v>
      </c>
      <c r="M1" s="579"/>
      <c r="N1" s="581" t="s">
        <v>84</v>
      </c>
      <c r="O1" s="365"/>
      <c r="P1" s="365"/>
      <c r="Q1" s="365"/>
      <c r="R1" s="365"/>
    </row>
    <row r="2" spans="1:21" ht="28.25" customHeight="1">
      <c r="A2" s="314" t="s">
        <v>119</v>
      </c>
      <c r="F2" s="366" t="str">
        <f>'sum vol'!E7</f>
        <v>logo velik</v>
      </c>
      <c r="G2" s="366" t="str">
        <f>'sum vol'!F7</f>
        <v>ploščica</v>
      </c>
      <c r="H2" s="366" t="str">
        <f>'sum vol'!G7</f>
        <v>pesek/Kg</v>
      </c>
      <c r="I2" s="366"/>
      <c r="L2" s="584">
        <f>T4</f>
        <v>0</v>
      </c>
      <c r="M2" s="582"/>
      <c r="N2" s="586">
        <f>'360 GRP '!N4</f>
        <v>0</v>
      </c>
      <c r="O2" s="580"/>
      <c r="P2" s="587" t="s">
        <v>87</v>
      </c>
      <c r="Q2" s="587"/>
      <c r="R2" s="587"/>
      <c r="S2" s="1477"/>
      <c r="T2" s="1477"/>
      <c r="U2" s="285"/>
    </row>
    <row r="3" spans="1:21" ht="40.25" customHeight="1">
      <c r="A3" s="1481"/>
      <c r="B3" s="1482"/>
      <c r="C3" s="1482"/>
      <c r="D3" s="1482"/>
      <c r="E3" s="1482"/>
      <c r="F3" s="1482"/>
      <c r="G3" s="1482"/>
      <c r="H3" s="1482"/>
      <c r="I3" s="1482"/>
      <c r="J3" s="1482"/>
      <c r="K3" s="1482"/>
      <c r="L3" s="1483"/>
      <c r="M3" s="585"/>
      <c r="N3" s="1478"/>
      <c r="O3" s="1479"/>
      <c r="P3" s="1480"/>
      <c r="Q3" s="830"/>
      <c r="R3" s="830"/>
    </row>
    <row r="4" spans="1:21" ht="17.75" customHeight="1">
      <c r="A4" s="386"/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67"/>
      <c r="M4" s="67"/>
      <c r="S4" s="319">
        <f>SUM(S6:S314)</f>
        <v>0</v>
      </c>
      <c r="T4" s="319">
        <f>SUM(T6:T314)</f>
        <v>0</v>
      </c>
      <c r="U4" s="319">
        <f>SUM(U6:U314)</f>
        <v>0</v>
      </c>
    </row>
    <row r="5" spans="1:21" ht="23" customHeight="1">
      <c r="A5" s="922" t="s">
        <v>4809</v>
      </c>
      <c r="B5" s="921" t="s">
        <v>766</v>
      </c>
      <c r="C5" s="534" t="s">
        <v>112</v>
      </c>
      <c r="D5" s="534" t="str">
        <f>'360 GRP '!O9</f>
        <v>WHITE</v>
      </c>
      <c r="E5" s="534" t="s">
        <v>114</v>
      </c>
      <c r="F5" s="534" t="s">
        <v>113</v>
      </c>
      <c r="G5" s="534" t="s">
        <v>115</v>
      </c>
      <c r="H5" s="534" t="s">
        <v>6480</v>
      </c>
      <c r="I5" s="534" t="s">
        <v>6209</v>
      </c>
      <c r="J5" s="534" t="s">
        <v>6481</v>
      </c>
      <c r="K5" s="534" t="s">
        <v>5869</v>
      </c>
      <c r="L5" s="534" t="s">
        <v>116</v>
      </c>
      <c r="M5" s="534" t="s">
        <v>5625</v>
      </c>
      <c r="N5" s="534" t="s">
        <v>117</v>
      </c>
      <c r="O5" s="534" t="s">
        <v>4509</v>
      </c>
      <c r="P5" s="534" t="s">
        <v>5626</v>
      </c>
      <c r="Q5" s="534" t="s">
        <v>5596</v>
      </c>
      <c r="R5" s="534" t="s">
        <v>5598</v>
      </c>
      <c r="S5" s="534" t="s">
        <v>90</v>
      </c>
      <c r="T5" s="534" t="s">
        <v>91</v>
      </c>
      <c r="U5" s="534" t="s">
        <v>584</v>
      </c>
    </row>
    <row r="6" spans="1:21" ht="23.25" customHeight="1">
      <c r="A6" s="315" t="str">
        <f>'360 GRP '!D78</f>
        <v>360-001</v>
      </c>
      <c r="B6" s="318"/>
      <c r="C6" s="367" t="str">
        <f>IF('360 GRP '!N78=0,"",'360 GRP '!N78)</f>
        <v/>
      </c>
      <c r="D6" s="367" t="str">
        <f>IF('360 GRP '!O78=0,"",'360 GRP '!O78)</f>
        <v/>
      </c>
      <c r="E6" s="367" t="str">
        <f>IF('360 GRP '!P78=0,"",'360 GRP '!P78)</f>
        <v/>
      </c>
      <c r="F6" s="367" t="str">
        <f>IF('360 GRP '!Q78=0,"",'360 GRP '!Q78)</f>
        <v/>
      </c>
      <c r="G6" s="367" t="str">
        <f>IF('360 GRP '!R78=0,"",'360 GRP '!R78)</f>
        <v/>
      </c>
      <c r="H6" s="367" t="str">
        <f>IF('360 GRP '!S78=0,"",'360 GRP '!S78)</f>
        <v/>
      </c>
      <c r="I6" s="367" t="str">
        <f>IF('360 GRP '!T78=0,"",'360 GRP '!T78)</f>
        <v/>
      </c>
      <c r="J6" s="367" t="str">
        <f>IF('360 GRP '!U78=0,"",'360 GRP '!U78)</f>
        <v/>
      </c>
      <c r="K6" s="367" t="str">
        <f>IF('360 GRP '!V78=0,"",'360 GRP '!V78)</f>
        <v/>
      </c>
      <c r="L6" s="367" t="str">
        <f>IF('360 GRP '!W78=0,"",'360 GRP '!W78)</f>
        <v/>
      </c>
      <c r="M6" s="367" t="str">
        <f>IF('360 GRP '!X78=0,"",'360 GRP '!X78)</f>
        <v/>
      </c>
      <c r="N6" s="367" t="str">
        <f>IF('360 GRP '!Y78=0,"",'360 GRP '!Y78)</f>
        <v/>
      </c>
      <c r="O6" s="367" t="str">
        <f>IF('360 GRP '!Z78=0,"",'360 GRP '!Z78)</f>
        <v/>
      </c>
      <c r="P6" s="367" t="str">
        <f>IF('360 GRP '!AA78=0,"",'360 GRP '!AA78)</f>
        <v/>
      </c>
      <c r="Q6" s="367" t="str">
        <f>IF('360 GRP '!AB78=0,"",'360 GRP '!AB78)</f>
        <v/>
      </c>
      <c r="R6" s="367" t="str">
        <f>IF('360 GRP '!AC78=0,"",'360 GRP '!AC78)</f>
        <v/>
      </c>
      <c r="S6" s="7">
        <f>SUM(C6:R6)</f>
        <v>0</v>
      </c>
      <c r="T6" s="5">
        <f>S6*'360 GRP '!J78</f>
        <v>0</v>
      </c>
      <c r="U6" s="5">
        <f>S6*'360 GRP '!BH78</f>
        <v>0</v>
      </c>
    </row>
    <row r="7" spans="1:21" ht="23.25" customHeight="1">
      <c r="A7" s="315" t="str">
        <f>'360 GRP '!D79</f>
        <v>360-009</v>
      </c>
      <c r="B7" s="318"/>
      <c r="C7" s="367" t="str">
        <f>IF('360 GRP '!N79=0,"",'360 GRP '!N79)</f>
        <v/>
      </c>
      <c r="D7" s="367" t="str">
        <f>IF('360 GRP '!O79=0,"",'360 GRP '!O79)</f>
        <v/>
      </c>
      <c r="E7" s="367" t="str">
        <f>IF('360 GRP '!P79=0,"",'360 GRP '!P79)</f>
        <v/>
      </c>
      <c r="F7" s="367" t="str">
        <f>IF('360 GRP '!Q79=0,"",'360 GRP '!Q79)</f>
        <v/>
      </c>
      <c r="G7" s="367" t="str">
        <f>IF('360 GRP '!R79=0,"",'360 GRP '!R79)</f>
        <v/>
      </c>
      <c r="H7" s="367" t="str">
        <f>IF('360 GRP '!S79=0,"",'360 GRP '!S79)</f>
        <v/>
      </c>
      <c r="I7" s="367" t="str">
        <f>IF('360 GRP '!T79=0,"",'360 GRP '!T79)</f>
        <v/>
      </c>
      <c r="J7" s="367" t="str">
        <f>IF('360 GRP '!U79=0,"",'360 GRP '!U79)</f>
        <v/>
      </c>
      <c r="K7" s="367" t="str">
        <f>IF('360 GRP '!V79=0,"",'360 GRP '!V79)</f>
        <v/>
      </c>
      <c r="L7" s="367" t="str">
        <f>IF('360 GRP '!W79=0,"",'360 GRP '!W79)</f>
        <v/>
      </c>
      <c r="M7" s="367" t="str">
        <f>IF('360 GRP '!X79=0,"",'360 GRP '!X79)</f>
        <v/>
      </c>
      <c r="N7" s="367" t="str">
        <f>IF('360 GRP '!Y79=0,"",'360 GRP '!Y79)</f>
        <v/>
      </c>
      <c r="O7" s="367" t="str">
        <f>IF('360 GRP '!Z79=0,"",'360 GRP '!Z79)</f>
        <v/>
      </c>
      <c r="P7" s="367" t="str">
        <f>IF('360 GRP '!AA79=0,"",'360 GRP '!AA79)</f>
        <v/>
      </c>
      <c r="Q7" s="367" t="str">
        <f>IF('360 GRP '!AB79=0,"",'360 GRP '!AB79)</f>
        <v/>
      </c>
      <c r="R7" s="367" t="str">
        <f>IF('360 GRP '!AC79=0,"",'360 GRP '!AC79)</f>
        <v/>
      </c>
      <c r="S7" s="7">
        <f t="shared" ref="S7:S69" si="0">SUM(C7:R7)</f>
        <v>0</v>
      </c>
      <c r="T7" s="5">
        <f>S7*'360 GRP '!J79</f>
        <v>0</v>
      </c>
      <c r="U7" s="5">
        <f>S7*'360 GRP '!BH79</f>
        <v>0</v>
      </c>
    </row>
    <row r="8" spans="1:21" ht="23.25" customHeight="1">
      <c r="A8" s="315" t="str">
        <f>'360 GRP '!D80</f>
        <v>360-010</v>
      </c>
      <c r="B8" s="318"/>
      <c r="C8" s="367" t="str">
        <f>IF('360 GRP '!N80=0,"",'360 GRP '!N80)</f>
        <v/>
      </c>
      <c r="D8" s="367" t="str">
        <f>IF('360 GRP '!O80=0,"",'360 GRP '!O80)</f>
        <v/>
      </c>
      <c r="E8" s="367" t="str">
        <f>IF('360 GRP '!P80=0,"",'360 GRP '!P80)</f>
        <v/>
      </c>
      <c r="F8" s="367" t="str">
        <f>IF('360 GRP '!Q80=0,"",'360 GRP '!Q80)</f>
        <v/>
      </c>
      <c r="G8" s="367" t="str">
        <f>IF('360 GRP '!R80=0,"",'360 GRP '!R80)</f>
        <v/>
      </c>
      <c r="H8" s="367" t="str">
        <f>IF('360 GRP '!S80=0,"",'360 GRP '!S80)</f>
        <v/>
      </c>
      <c r="I8" s="367" t="str">
        <f>IF('360 GRP '!T80=0,"",'360 GRP '!T80)</f>
        <v/>
      </c>
      <c r="J8" s="367" t="str">
        <f>IF('360 GRP '!U80=0,"",'360 GRP '!U80)</f>
        <v/>
      </c>
      <c r="K8" s="367" t="str">
        <f>IF('360 GRP '!V80=0,"",'360 GRP '!V80)</f>
        <v/>
      </c>
      <c r="L8" s="367" t="str">
        <f>IF('360 GRP '!W80=0,"",'360 GRP '!W80)</f>
        <v/>
      </c>
      <c r="M8" s="367" t="str">
        <f>IF('360 GRP '!X80=0,"",'360 GRP '!X80)</f>
        <v/>
      </c>
      <c r="N8" s="367" t="str">
        <f>IF('360 GRP '!Y80=0,"",'360 GRP '!Y80)</f>
        <v/>
      </c>
      <c r="O8" s="367" t="str">
        <f>IF('360 GRP '!Z80=0,"",'360 GRP '!Z80)</f>
        <v/>
      </c>
      <c r="P8" s="367" t="str">
        <f>IF('360 GRP '!AA80=0,"",'360 GRP '!AA80)</f>
        <v/>
      </c>
      <c r="Q8" s="367" t="str">
        <f>IF('360 GRP '!AB80=0,"",'360 GRP '!AB80)</f>
        <v/>
      </c>
      <c r="R8" s="367" t="str">
        <f>IF('360 GRP '!AC80=0,"",'360 GRP '!AC80)</f>
        <v/>
      </c>
      <c r="S8" s="7">
        <f t="shared" si="0"/>
        <v>0</v>
      </c>
      <c r="T8" s="5">
        <f>S8*'360 GRP '!J80</f>
        <v>0</v>
      </c>
      <c r="U8" s="5">
        <f>S8*'360 GRP '!BH80</f>
        <v>0</v>
      </c>
    </row>
    <row r="9" spans="1:21" ht="23.25" customHeight="1">
      <c r="A9" s="315" t="str">
        <f>'360 GRP '!D81</f>
        <v>360-011-B</v>
      </c>
      <c r="B9" s="318" t="s">
        <v>4807</v>
      </c>
      <c r="C9" s="367" t="str">
        <f>IF('360 GRP '!N81=0,"",'360 GRP '!N81)</f>
        <v/>
      </c>
      <c r="D9" s="367" t="str">
        <f>IF('360 GRP '!O81=0,"",'360 GRP '!O81)</f>
        <v/>
      </c>
      <c r="E9" s="367" t="str">
        <f>IF('360 GRP '!P81=0,"",'360 GRP '!P81)</f>
        <v/>
      </c>
      <c r="F9" s="367" t="str">
        <f>IF('360 GRP '!Q81=0,"",'360 GRP '!Q81)</f>
        <v/>
      </c>
      <c r="G9" s="367" t="str">
        <f>IF('360 GRP '!R81=0,"",'360 GRP '!R81)</f>
        <v/>
      </c>
      <c r="H9" s="367" t="str">
        <f>IF('360 GRP '!S81=0,"",'360 GRP '!S81)</f>
        <v/>
      </c>
      <c r="I9" s="367" t="str">
        <f>IF('360 GRP '!T81=0,"",'360 GRP '!T81)</f>
        <v/>
      </c>
      <c r="J9" s="367" t="str">
        <f>IF('360 GRP '!U81=0,"",'360 GRP '!U81)</f>
        <v/>
      </c>
      <c r="K9" s="367" t="str">
        <f>IF('360 GRP '!V81=0,"",'360 GRP '!V81)</f>
        <v/>
      </c>
      <c r="L9" s="367" t="str">
        <f>IF('360 GRP '!W81=0,"",'360 GRP '!W81)</f>
        <v/>
      </c>
      <c r="M9" s="367" t="str">
        <f>IF('360 GRP '!X81=0,"",'360 GRP '!X81)</f>
        <v/>
      </c>
      <c r="N9" s="367" t="str">
        <f>IF('360 GRP '!Y81=0,"",'360 GRP '!Y81)</f>
        <v/>
      </c>
      <c r="O9" s="367" t="str">
        <f>IF('360 GRP '!Z81=0,"",'360 GRP '!Z81)</f>
        <v/>
      </c>
      <c r="P9" s="367" t="str">
        <f>IF('360 GRP '!AA81=0,"",'360 GRP '!AA81)</f>
        <v/>
      </c>
      <c r="Q9" s="367" t="str">
        <f>IF('360 GRP '!AB81=0,"",'360 GRP '!AB81)</f>
        <v/>
      </c>
      <c r="R9" s="367" t="str">
        <f>IF('360 GRP '!AC81=0,"",'360 GRP '!AC81)</f>
        <v/>
      </c>
      <c r="S9" s="7">
        <f t="shared" si="0"/>
        <v>0</v>
      </c>
      <c r="T9" s="5">
        <f>S9*'360 GRP '!J81</f>
        <v>0</v>
      </c>
      <c r="U9" s="5">
        <f>S9*'360 GRP '!BH81</f>
        <v>0</v>
      </c>
    </row>
    <row r="10" spans="1:21" ht="23.25" customHeight="1">
      <c r="A10" s="315" t="str">
        <f>'360 GRP '!D82</f>
        <v>360-014</v>
      </c>
      <c r="B10" s="318"/>
      <c r="C10" s="367" t="str">
        <f>IF('360 GRP '!N82=0,"",'360 GRP '!N82)</f>
        <v/>
      </c>
      <c r="D10" s="367" t="str">
        <f>IF('360 GRP '!O82=0,"",'360 GRP '!O82)</f>
        <v/>
      </c>
      <c r="E10" s="367" t="str">
        <f>IF('360 GRP '!P82=0,"",'360 GRP '!P82)</f>
        <v/>
      </c>
      <c r="F10" s="367" t="str">
        <f>IF('360 GRP '!Q82=0,"",'360 GRP '!Q82)</f>
        <v/>
      </c>
      <c r="G10" s="367" t="str">
        <f>IF('360 GRP '!R82=0,"",'360 GRP '!R82)</f>
        <v/>
      </c>
      <c r="H10" s="367" t="str">
        <f>IF('360 GRP '!S82=0,"",'360 GRP '!S82)</f>
        <v/>
      </c>
      <c r="I10" s="367" t="str">
        <f>IF('360 GRP '!T82=0,"",'360 GRP '!T82)</f>
        <v/>
      </c>
      <c r="J10" s="367" t="str">
        <f>IF('360 GRP '!U82=0,"",'360 GRP '!U82)</f>
        <v/>
      </c>
      <c r="K10" s="367" t="str">
        <f>IF('360 GRP '!V82=0,"",'360 GRP '!V82)</f>
        <v/>
      </c>
      <c r="L10" s="367" t="str">
        <f>IF('360 GRP '!W82=0,"",'360 GRP '!W82)</f>
        <v/>
      </c>
      <c r="M10" s="367" t="str">
        <f>IF('360 GRP '!X82=0,"",'360 GRP '!X82)</f>
        <v/>
      </c>
      <c r="N10" s="367" t="str">
        <f>IF('360 GRP '!Y82=0,"",'360 GRP '!Y82)</f>
        <v/>
      </c>
      <c r="O10" s="367" t="str">
        <f>IF('360 GRP '!Z82=0,"",'360 GRP '!Z82)</f>
        <v/>
      </c>
      <c r="P10" s="367" t="str">
        <f>IF('360 GRP '!AA82=0,"",'360 GRP '!AA82)</f>
        <v/>
      </c>
      <c r="Q10" s="367" t="str">
        <f>IF('360 GRP '!AB82=0,"",'360 GRP '!AB82)</f>
        <v/>
      </c>
      <c r="R10" s="367" t="str">
        <f>IF('360 GRP '!AC82=0,"",'360 GRP '!AC82)</f>
        <v/>
      </c>
      <c r="S10" s="7">
        <f t="shared" si="0"/>
        <v>0</v>
      </c>
      <c r="T10" s="5">
        <f>S10*'360 GRP '!J82</f>
        <v>0</v>
      </c>
      <c r="U10" s="5">
        <f>S10*'360 GRP '!BH82</f>
        <v>0</v>
      </c>
    </row>
    <row r="11" spans="1:21" ht="23.25" customHeight="1">
      <c r="A11" s="315" t="str">
        <f>'360 GRP '!D83</f>
        <v>360-014-DT</v>
      </c>
      <c r="B11" s="318" t="s">
        <v>223</v>
      </c>
      <c r="C11" s="367" t="str">
        <f>IF('360 GRP '!N83=0,"",'360 GRP '!N83)</f>
        <v/>
      </c>
      <c r="D11" s="367" t="str">
        <f>IF('360 GRP '!O83=0,"",'360 GRP '!O83)</f>
        <v/>
      </c>
      <c r="E11" s="367" t="str">
        <f>IF('360 GRP '!P83=0,"",'360 GRP '!P83)</f>
        <v/>
      </c>
      <c r="F11" s="367" t="str">
        <f>IF('360 GRP '!Q83=0,"",'360 GRP '!Q83)</f>
        <v/>
      </c>
      <c r="G11" s="367" t="str">
        <f>IF('360 GRP '!R83=0,"",'360 GRP '!R83)</f>
        <v/>
      </c>
      <c r="H11" s="367" t="str">
        <f>IF('360 GRP '!S83=0,"",'360 GRP '!S83)</f>
        <v/>
      </c>
      <c r="I11" s="367" t="str">
        <f>IF('360 GRP '!T83=0,"",'360 GRP '!T83)</f>
        <v/>
      </c>
      <c r="J11" s="367" t="str">
        <f>IF('360 GRP '!U83=0,"",'360 GRP '!U83)</f>
        <v/>
      </c>
      <c r="K11" s="367" t="str">
        <f>IF('360 GRP '!V83=0,"",'360 GRP '!V83)</f>
        <v/>
      </c>
      <c r="L11" s="367" t="str">
        <f>IF('360 GRP '!W83=0,"",'360 GRP '!W83)</f>
        <v/>
      </c>
      <c r="M11" s="367" t="str">
        <f>IF('360 GRP '!X83=0,"",'360 GRP '!X83)</f>
        <v/>
      </c>
      <c r="N11" s="367" t="str">
        <f>IF('360 GRP '!Y83=0,"",'360 GRP '!Y83)</f>
        <v/>
      </c>
      <c r="O11" s="367" t="str">
        <f>IF('360 GRP '!Z83=0,"",'360 GRP '!Z83)</f>
        <v/>
      </c>
      <c r="P11" s="367" t="str">
        <f>IF('360 GRP '!AA83=0,"",'360 GRP '!AA83)</f>
        <v/>
      </c>
      <c r="Q11" s="367"/>
      <c r="R11" s="367"/>
      <c r="S11" s="7">
        <f t="shared" si="0"/>
        <v>0</v>
      </c>
      <c r="T11" s="5">
        <f>S11*'360 GRP '!J83</f>
        <v>0</v>
      </c>
      <c r="U11" s="5">
        <f>S11*'360 GRP '!BH83</f>
        <v>0</v>
      </c>
    </row>
    <row r="12" spans="1:21" ht="23.25" customHeight="1">
      <c r="A12" s="315" t="str">
        <f>'360 GRP '!D84</f>
        <v>360-016-DT</v>
      </c>
      <c r="B12" s="318" t="s">
        <v>223</v>
      </c>
      <c r="C12" s="367" t="str">
        <f>IF('360 GRP '!N84=0,"",'360 GRP '!N84)</f>
        <v/>
      </c>
      <c r="D12" s="367" t="str">
        <f>IF('360 GRP '!O84=0,"",'360 GRP '!O84)</f>
        <v/>
      </c>
      <c r="E12" s="367" t="str">
        <f>IF('360 GRP '!P84=0,"",'360 GRP '!P84)</f>
        <v/>
      </c>
      <c r="F12" s="367" t="str">
        <f>IF('360 GRP '!Q84=0,"",'360 GRP '!Q84)</f>
        <v/>
      </c>
      <c r="G12" s="367" t="str">
        <f>IF('360 GRP '!R84=0,"",'360 GRP '!R84)</f>
        <v/>
      </c>
      <c r="H12" s="367" t="str">
        <f>IF('360 GRP '!S84=0,"",'360 GRP '!S84)</f>
        <v/>
      </c>
      <c r="I12" s="367" t="str">
        <f>IF('360 GRP '!T84=0,"",'360 GRP '!T84)</f>
        <v/>
      </c>
      <c r="J12" s="367" t="str">
        <f>IF('360 GRP '!U84=0,"",'360 GRP '!U84)</f>
        <v/>
      </c>
      <c r="K12" s="367" t="str">
        <f>IF('360 GRP '!V84=0,"",'360 GRP '!V84)</f>
        <v/>
      </c>
      <c r="L12" s="367" t="str">
        <f>IF('360 GRP '!W84=0,"",'360 GRP '!W84)</f>
        <v/>
      </c>
      <c r="M12" s="367" t="str">
        <f>IF('360 GRP '!X84=0,"",'360 GRP '!X84)</f>
        <v/>
      </c>
      <c r="N12" s="367" t="str">
        <f>IF('360 GRP '!Y84=0,"",'360 GRP '!Y84)</f>
        <v/>
      </c>
      <c r="O12" s="367" t="str">
        <f>IF('360 GRP '!Z84=0,"",'360 GRP '!Z84)</f>
        <v/>
      </c>
      <c r="P12" s="367" t="str">
        <f>IF('360 GRP '!AA84=0,"",'360 GRP '!AA84)</f>
        <v/>
      </c>
      <c r="Q12" s="367"/>
      <c r="R12" s="367"/>
      <c r="S12" s="7">
        <f t="shared" si="0"/>
        <v>0</v>
      </c>
      <c r="T12" s="5">
        <f>S12*'360 GRP '!J84</f>
        <v>0</v>
      </c>
      <c r="U12" s="5">
        <f>S12*'360 GRP '!BH84</f>
        <v>0</v>
      </c>
    </row>
    <row r="13" spans="1:21" ht="23.25" customHeight="1">
      <c r="A13" s="315" t="str">
        <f>'360 GRP '!D85</f>
        <v>360-017</v>
      </c>
      <c r="B13" s="318"/>
      <c r="C13" s="367" t="str">
        <f>IF('360 GRP '!N85=0,"",'360 GRP '!N85)</f>
        <v/>
      </c>
      <c r="D13" s="367" t="str">
        <f>IF('360 GRP '!O85=0,"",'360 GRP '!O85)</f>
        <v/>
      </c>
      <c r="E13" s="367" t="str">
        <f>IF('360 GRP '!P85=0,"",'360 GRP '!P85)</f>
        <v/>
      </c>
      <c r="F13" s="367" t="str">
        <f>IF('360 GRP '!Q85=0,"",'360 GRP '!Q85)</f>
        <v/>
      </c>
      <c r="G13" s="367" t="str">
        <f>IF('360 GRP '!R85=0,"",'360 GRP '!R85)</f>
        <v/>
      </c>
      <c r="H13" s="367" t="str">
        <f>IF('360 GRP '!S85=0,"",'360 GRP '!S85)</f>
        <v/>
      </c>
      <c r="I13" s="367" t="str">
        <f>IF('360 GRP '!T85=0,"",'360 GRP '!T85)</f>
        <v/>
      </c>
      <c r="J13" s="367" t="str">
        <f>IF('360 GRP '!U85=0,"",'360 GRP '!U85)</f>
        <v/>
      </c>
      <c r="K13" s="367" t="str">
        <f>IF('360 GRP '!V85=0,"",'360 GRP '!V85)</f>
        <v/>
      </c>
      <c r="L13" s="367" t="str">
        <f>IF('360 GRP '!W85=0,"",'360 GRP '!W85)</f>
        <v/>
      </c>
      <c r="M13" s="367" t="str">
        <f>IF('360 GRP '!X85=0,"",'360 GRP '!X85)</f>
        <v/>
      </c>
      <c r="N13" s="367" t="str">
        <f>IF('360 GRP '!Y85=0,"",'360 GRP '!Y85)</f>
        <v/>
      </c>
      <c r="O13" s="367" t="str">
        <f>IF('360 GRP '!Z85=0,"",'360 GRP '!Z85)</f>
        <v/>
      </c>
      <c r="P13" s="367" t="str">
        <f>IF('360 GRP '!AA85=0,"",'360 GRP '!AA85)</f>
        <v/>
      </c>
      <c r="Q13" s="367" t="str">
        <f>IF('360 GRP '!AB85=0,"",'360 GRP '!AB85)</f>
        <v/>
      </c>
      <c r="R13" s="367" t="str">
        <f>IF('360 GRP '!AC85=0,"",'360 GRP '!AC85)</f>
        <v/>
      </c>
      <c r="S13" s="7">
        <f t="shared" si="0"/>
        <v>0</v>
      </c>
      <c r="T13" s="5">
        <f>S13*'360 GRP '!J85</f>
        <v>0</v>
      </c>
      <c r="U13" s="5">
        <f>S13*'360 GRP '!BH85</f>
        <v>0</v>
      </c>
    </row>
    <row r="14" spans="1:21" ht="23.25" customHeight="1">
      <c r="A14" s="315" t="str">
        <f>'360 GRP '!D86</f>
        <v>360-018-B</v>
      </c>
      <c r="B14" s="318" t="s">
        <v>4807</v>
      </c>
      <c r="C14" s="367" t="str">
        <f>IF('360 GRP '!N86=0,"",'360 GRP '!N86)</f>
        <v/>
      </c>
      <c r="D14" s="367" t="str">
        <f>IF('360 GRP '!O86=0,"",'360 GRP '!O86)</f>
        <v/>
      </c>
      <c r="E14" s="367" t="str">
        <f>IF('360 GRP '!P86=0,"",'360 GRP '!P86)</f>
        <v/>
      </c>
      <c r="F14" s="367" t="str">
        <f>IF('360 GRP '!Q86=0,"",'360 GRP '!Q86)</f>
        <v/>
      </c>
      <c r="G14" s="367" t="str">
        <f>IF('360 GRP '!R86=0,"",'360 GRP '!R86)</f>
        <v/>
      </c>
      <c r="H14" s="367" t="str">
        <f>IF('360 GRP '!S86=0,"",'360 GRP '!S86)</f>
        <v/>
      </c>
      <c r="I14" s="367" t="str">
        <f>IF('360 GRP '!T86=0,"",'360 GRP '!T86)</f>
        <v/>
      </c>
      <c r="J14" s="367" t="str">
        <f>IF('360 GRP '!U86=0,"",'360 GRP '!U86)</f>
        <v/>
      </c>
      <c r="K14" s="367" t="str">
        <f>IF('360 GRP '!V86=0,"",'360 GRP '!V86)</f>
        <v/>
      </c>
      <c r="L14" s="367" t="str">
        <f>IF('360 GRP '!W86=0,"",'360 GRP '!W86)</f>
        <v/>
      </c>
      <c r="M14" s="367" t="str">
        <f>IF('360 GRP '!X86=0,"",'360 GRP '!X86)</f>
        <v/>
      </c>
      <c r="N14" s="367" t="str">
        <f>IF('360 GRP '!Y86=0,"",'360 GRP '!Y86)</f>
        <v/>
      </c>
      <c r="O14" s="367" t="str">
        <f>IF('360 GRP '!Z86=0,"",'360 GRP '!Z86)</f>
        <v/>
      </c>
      <c r="P14" s="367" t="str">
        <f>IF('360 GRP '!AA86=0,"",'360 GRP '!AA86)</f>
        <v/>
      </c>
      <c r="Q14" s="367" t="str">
        <f>IF('360 GRP '!AB86=0,"",'360 GRP '!AB86)</f>
        <v/>
      </c>
      <c r="R14" s="367" t="str">
        <f>IF('360 GRP '!AC86=0,"",'360 GRP '!AC86)</f>
        <v/>
      </c>
      <c r="S14" s="7">
        <f t="shared" si="0"/>
        <v>0</v>
      </c>
      <c r="T14" s="5">
        <f>S14*'360 GRP '!J86</f>
        <v>0</v>
      </c>
      <c r="U14" s="5">
        <f>S14*'360 GRP '!BH86</f>
        <v>0</v>
      </c>
    </row>
    <row r="15" spans="1:21" ht="23.25" customHeight="1">
      <c r="A15" s="315">
        <f>'360 GRP '!D87</f>
        <v>0</v>
      </c>
      <c r="B15" s="318"/>
      <c r="C15" s="367" t="str">
        <f>IF('360 GRP '!N87=0,"",'360 GRP '!N87)</f>
        <v/>
      </c>
      <c r="D15" s="367" t="str">
        <f>IF('360 GRP '!O87=0,"",'360 GRP '!O87)</f>
        <v/>
      </c>
      <c r="E15" s="367" t="str">
        <f>IF('360 GRP '!P87=0,"",'360 GRP '!P87)</f>
        <v/>
      </c>
      <c r="F15" s="367" t="str">
        <f>IF('360 GRP '!Q87=0,"",'360 GRP '!Q87)</f>
        <v/>
      </c>
      <c r="G15" s="367" t="str">
        <f>IF('360 GRP '!R87=0,"",'360 GRP '!R87)</f>
        <v/>
      </c>
      <c r="H15" s="367" t="str">
        <f>IF('360 GRP '!S87=0,"",'360 GRP '!S87)</f>
        <v/>
      </c>
      <c r="I15" s="367" t="str">
        <f>IF('360 GRP '!T87=0,"",'360 GRP '!T87)</f>
        <v/>
      </c>
      <c r="J15" s="367" t="str">
        <f>IF('360 GRP '!U87=0,"",'360 GRP '!U87)</f>
        <v/>
      </c>
      <c r="K15" s="367" t="str">
        <f>IF('360 GRP '!V87=0,"",'360 GRP '!V87)</f>
        <v/>
      </c>
      <c r="L15" s="367" t="str">
        <f>IF('360 GRP '!W87=0,"",'360 GRP '!W87)</f>
        <v/>
      </c>
      <c r="M15" s="367" t="str">
        <f>IF('360 GRP '!X87=0,"",'360 GRP '!X87)</f>
        <v/>
      </c>
      <c r="N15" s="367" t="str">
        <f>IF('360 GRP '!Y87=0,"",'360 GRP '!Y87)</f>
        <v/>
      </c>
      <c r="O15" s="367" t="str">
        <f>IF('360 GRP '!Z87=0,"",'360 GRP '!Z87)</f>
        <v/>
      </c>
      <c r="P15" s="367" t="str">
        <f>IF('360 GRP '!AA87=0,"",'360 GRP '!AA87)</f>
        <v/>
      </c>
      <c r="Q15" s="367" t="str">
        <f>IF('360 GRP '!AB87=0,"",'360 GRP '!AB87)</f>
        <v/>
      </c>
      <c r="R15" s="367" t="str">
        <f>IF('360 GRP '!AC87=0,"",'360 GRP '!AC87)</f>
        <v/>
      </c>
      <c r="S15" s="7">
        <f t="shared" si="0"/>
        <v>0</v>
      </c>
      <c r="T15" s="5">
        <f>S15*'360 GRP '!J87</f>
        <v>0</v>
      </c>
      <c r="U15" s="5">
        <f>S15*'360 GRP '!BH87</f>
        <v>0</v>
      </c>
    </row>
    <row r="16" spans="1:21" ht="23.25" customHeight="1">
      <c r="A16" s="315" t="str">
        <f>'360 GRP '!D88</f>
        <v>360-021</v>
      </c>
      <c r="B16" s="318"/>
      <c r="C16" s="367" t="str">
        <f>IF('360 GRP '!N88=0,"",'360 GRP '!N88)</f>
        <v/>
      </c>
      <c r="D16" s="367" t="str">
        <f>IF('360 GRP '!O88=0,"",'360 GRP '!O88)</f>
        <v/>
      </c>
      <c r="E16" s="367" t="str">
        <f>IF('360 GRP '!P88=0,"",'360 GRP '!P88)</f>
        <v/>
      </c>
      <c r="F16" s="367" t="str">
        <f>IF('360 GRP '!Q88=0,"",'360 GRP '!Q88)</f>
        <v/>
      </c>
      <c r="G16" s="367" t="str">
        <f>IF('360 GRP '!R88=0,"",'360 GRP '!R88)</f>
        <v/>
      </c>
      <c r="H16" s="367" t="str">
        <f>IF('360 GRP '!S88=0,"",'360 GRP '!S88)</f>
        <v/>
      </c>
      <c r="I16" s="367" t="str">
        <f>IF('360 GRP '!T88=0,"",'360 GRP '!T88)</f>
        <v/>
      </c>
      <c r="J16" s="367" t="str">
        <f>IF('360 GRP '!U88=0,"",'360 GRP '!U88)</f>
        <v/>
      </c>
      <c r="K16" s="367" t="str">
        <f>IF('360 GRP '!V88=0,"",'360 GRP '!V88)</f>
        <v/>
      </c>
      <c r="L16" s="367" t="str">
        <f>IF('360 GRP '!W88=0,"",'360 GRP '!W88)</f>
        <v/>
      </c>
      <c r="M16" s="367" t="str">
        <f>IF('360 GRP '!X88=0,"",'360 GRP '!X88)</f>
        <v/>
      </c>
      <c r="N16" s="367" t="str">
        <f>IF('360 GRP '!Y88=0,"",'360 GRP '!Y88)</f>
        <v/>
      </c>
      <c r="O16" s="367" t="str">
        <f>IF('360 GRP '!Z88=0,"",'360 GRP '!Z88)</f>
        <v/>
      </c>
      <c r="P16" s="367" t="str">
        <f>IF('360 GRP '!AA88=0,"",'360 GRP '!AA88)</f>
        <v/>
      </c>
      <c r="Q16" s="367" t="str">
        <f>IF('360 GRP '!AB88=0,"",'360 GRP '!AB88)</f>
        <v/>
      </c>
      <c r="R16" s="367" t="str">
        <f>IF('360 GRP '!AC88=0,"",'360 GRP '!AC88)</f>
        <v/>
      </c>
      <c r="S16" s="7">
        <f t="shared" si="0"/>
        <v>0</v>
      </c>
      <c r="T16" s="5">
        <f>S16*'360 GRP '!J88</f>
        <v>0</v>
      </c>
      <c r="U16" s="5">
        <f>S16*'360 GRP '!BH88</f>
        <v>0</v>
      </c>
    </row>
    <row r="17" spans="1:21" ht="23.25" customHeight="1">
      <c r="A17" s="315" t="str">
        <f>'360 GRP '!D89</f>
        <v>360-022</v>
      </c>
      <c r="B17" s="318"/>
      <c r="C17" s="367" t="str">
        <f>IF('360 GRP '!N89=0,"",'360 GRP '!N89)</f>
        <v/>
      </c>
      <c r="D17" s="367" t="str">
        <f>IF('360 GRP '!O89=0,"",'360 GRP '!O89)</f>
        <v/>
      </c>
      <c r="E17" s="367" t="str">
        <f>IF('360 GRP '!P89=0,"",'360 GRP '!P89)</f>
        <v/>
      </c>
      <c r="F17" s="367" t="str">
        <f>IF('360 GRP '!Q89=0,"",'360 GRP '!Q89)</f>
        <v/>
      </c>
      <c r="G17" s="367" t="str">
        <f>IF('360 GRP '!R89=0,"",'360 GRP '!R89)</f>
        <v/>
      </c>
      <c r="H17" s="367" t="str">
        <f>IF('360 GRP '!S89=0,"",'360 GRP '!S89)</f>
        <v/>
      </c>
      <c r="I17" s="367" t="str">
        <f>IF('360 GRP '!T89=0,"",'360 GRP '!T89)</f>
        <v/>
      </c>
      <c r="J17" s="367" t="str">
        <f>IF('360 GRP '!U89=0,"",'360 GRP '!U89)</f>
        <v/>
      </c>
      <c r="K17" s="367" t="str">
        <f>IF('360 GRP '!V89=0,"",'360 GRP '!V89)</f>
        <v/>
      </c>
      <c r="L17" s="367" t="str">
        <f>IF('360 GRP '!W89=0,"",'360 GRP '!W89)</f>
        <v/>
      </c>
      <c r="M17" s="367" t="str">
        <f>IF('360 GRP '!X89=0,"",'360 GRP '!X89)</f>
        <v/>
      </c>
      <c r="N17" s="367" t="str">
        <f>IF('360 GRP '!Y89=0,"",'360 GRP '!Y89)</f>
        <v/>
      </c>
      <c r="O17" s="367" t="str">
        <f>IF('360 GRP '!Z89=0,"",'360 GRP '!Z89)</f>
        <v/>
      </c>
      <c r="P17" s="367" t="str">
        <f>IF('360 GRP '!AA89=0,"",'360 GRP '!AA89)</f>
        <v/>
      </c>
      <c r="Q17" s="367" t="str">
        <f>IF('360 GRP '!AB89=0,"",'360 GRP '!AB89)</f>
        <v/>
      </c>
      <c r="R17" s="367" t="str">
        <f>IF('360 GRP '!AC89=0,"",'360 GRP '!AC89)</f>
        <v/>
      </c>
      <c r="S17" s="7">
        <f t="shared" si="0"/>
        <v>0</v>
      </c>
      <c r="T17" s="5">
        <f>S17*'360 GRP '!J89</f>
        <v>0</v>
      </c>
      <c r="U17" s="5">
        <f>S17*'360 GRP '!BH89</f>
        <v>0</v>
      </c>
    </row>
    <row r="18" spans="1:21" ht="23.25" customHeight="1">
      <c r="A18" s="315" t="str">
        <f>'360 GRP '!D90</f>
        <v>360-023</v>
      </c>
      <c r="B18" s="318"/>
      <c r="C18" s="367" t="str">
        <f>IF('360 GRP '!N90=0,"",'360 GRP '!N90)</f>
        <v/>
      </c>
      <c r="D18" s="367" t="str">
        <f>IF('360 GRP '!O90=0,"",'360 GRP '!O90)</f>
        <v/>
      </c>
      <c r="E18" s="367" t="str">
        <f>IF('360 GRP '!P90=0,"",'360 GRP '!P90)</f>
        <v/>
      </c>
      <c r="F18" s="367" t="str">
        <f>IF('360 GRP '!Q90=0,"",'360 GRP '!Q90)</f>
        <v/>
      </c>
      <c r="G18" s="367" t="str">
        <f>IF('360 GRP '!R90=0,"",'360 GRP '!R90)</f>
        <v/>
      </c>
      <c r="H18" s="367" t="str">
        <f>IF('360 GRP '!S90=0,"",'360 GRP '!S90)</f>
        <v/>
      </c>
      <c r="I18" s="367" t="str">
        <f>IF('360 GRP '!T90=0,"",'360 GRP '!T90)</f>
        <v/>
      </c>
      <c r="J18" s="367" t="str">
        <f>IF('360 GRP '!U90=0,"",'360 GRP '!U90)</f>
        <v/>
      </c>
      <c r="K18" s="367" t="str">
        <f>IF('360 GRP '!V90=0,"",'360 GRP '!V90)</f>
        <v/>
      </c>
      <c r="L18" s="367" t="str">
        <f>IF('360 GRP '!W90=0,"",'360 GRP '!W90)</f>
        <v/>
      </c>
      <c r="M18" s="367" t="str">
        <f>IF('360 GRP '!X90=0,"",'360 GRP '!X90)</f>
        <v/>
      </c>
      <c r="N18" s="367" t="str">
        <f>IF('360 GRP '!Y90=0,"",'360 GRP '!Y90)</f>
        <v/>
      </c>
      <c r="O18" s="367" t="str">
        <f>IF('360 GRP '!Z90=0,"",'360 GRP '!Z90)</f>
        <v/>
      </c>
      <c r="P18" s="367" t="str">
        <f>IF('360 GRP '!AA90=0,"",'360 GRP '!AA90)</f>
        <v/>
      </c>
      <c r="Q18" s="367" t="str">
        <f>IF('360 GRP '!AB90=0,"",'360 GRP '!AB90)</f>
        <v/>
      </c>
      <c r="R18" s="367" t="str">
        <f>IF('360 GRP '!AC90=0,"",'360 GRP '!AC90)</f>
        <v/>
      </c>
      <c r="S18" s="7">
        <f t="shared" si="0"/>
        <v>0</v>
      </c>
      <c r="T18" s="5">
        <f>S18*'360 GRP '!J90</f>
        <v>0</v>
      </c>
      <c r="U18" s="5">
        <f>S18*'360 GRP '!BH90</f>
        <v>0</v>
      </c>
    </row>
    <row r="19" spans="1:21" ht="23.25" customHeight="1">
      <c r="A19" s="315" t="str">
        <f>'360 GRP '!D91</f>
        <v>360-025</v>
      </c>
      <c r="B19" s="318"/>
      <c r="C19" s="367" t="str">
        <f>IF('360 GRP '!N91=0,"",'360 GRP '!N91)</f>
        <v/>
      </c>
      <c r="D19" s="367" t="str">
        <f>IF('360 GRP '!O91=0,"",'360 GRP '!O91)</f>
        <v/>
      </c>
      <c r="E19" s="367" t="str">
        <f>IF('360 GRP '!P91=0,"",'360 GRP '!P91)</f>
        <v/>
      </c>
      <c r="F19" s="367" t="str">
        <f>IF('360 GRP '!Q91=0,"",'360 GRP '!Q91)</f>
        <v/>
      </c>
      <c r="G19" s="367" t="str">
        <f>IF('360 GRP '!R91=0,"",'360 GRP '!R91)</f>
        <v/>
      </c>
      <c r="H19" s="367" t="str">
        <f>IF('360 GRP '!S91=0,"",'360 GRP '!S91)</f>
        <v/>
      </c>
      <c r="I19" s="367" t="str">
        <f>IF('360 GRP '!T91=0,"",'360 GRP '!T91)</f>
        <v/>
      </c>
      <c r="J19" s="367" t="str">
        <f>IF('360 GRP '!U91=0,"",'360 GRP '!U91)</f>
        <v/>
      </c>
      <c r="K19" s="367" t="str">
        <f>IF('360 GRP '!V91=0,"",'360 GRP '!V91)</f>
        <v/>
      </c>
      <c r="L19" s="367" t="str">
        <f>IF('360 GRP '!W91=0,"",'360 GRP '!W91)</f>
        <v/>
      </c>
      <c r="M19" s="367" t="str">
        <f>IF('360 GRP '!X91=0,"",'360 GRP '!X91)</f>
        <v/>
      </c>
      <c r="N19" s="367" t="str">
        <f>IF('360 GRP '!Y91=0,"",'360 GRP '!Y91)</f>
        <v/>
      </c>
      <c r="O19" s="367" t="str">
        <f>IF('360 GRP '!Z91=0,"",'360 GRP '!Z91)</f>
        <v/>
      </c>
      <c r="P19" s="367" t="str">
        <f>IF('360 GRP '!AA91=0,"",'360 GRP '!AA91)</f>
        <v/>
      </c>
      <c r="Q19" s="367" t="str">
        <f>IF('360 GRP '!AB91=0,"",'360 GRP '!AB91)</f>
        <v/>
      </c>
      <c r="R19" s="367" t="str">
        <f>IF('360 GRP '!AC91=0,"",'360 GRP '!AC91)</f>
        <v/>
      </c>
      <c r="S19" s="7">
        <f t="shared" si="0"/>
        <v>0</v>
      </c>
      <c r="T19" s="5">
        <f>S19*'360 GRP '!J91</f>
        <v>0</v>
      </c>
      <c r="U19" s="5">
        <f>S19*'360 GRP '!BH91</f>
        <v>0</v>
      </c>
    </row>
    <row r="20" spans="1:21" ht="23.25" customHeight="1">
      <c r="A20" s="315" t="str">
        <f>'360 GRP '!D92</f>
        <v>360-027</v>
      </c>
      <c r="B20" s="318"/>
      <c r="C20" s="367" t="str">
        <f>IF('360 GRP '!N92=0,"",'360 GRP '!N92)</f>
        <v/>
      </c>
      <c r="D20" s="367" t="str">
        <f>IF('360 GRP '!O92=0,"",'360 GRP '!O92)</f>
        <v/>
      </c>
      <c r="E20" s="367" t="str">
        <f>IF('360 GRP '!P92=0,"",'360 GRP '!P92)</f>
        <v/>
      </c>
      <c r="F20" s="367" t="str">
        <f>IF('360 GRP '!Q92=0,"",'360 GRP '!Q92)</f>
        <v/>
      </c>
      <c r="G20" s="367" t="str">
        <f>IF('360 GRP '!R92=0,"",'360 GRP '!R92)</f>
        <v/>
      </c>
      <c r="H20" s="367" t="str">
        <f>IF('360 GRP '!S92=0,"",'360 GRP '!S92)</f>
        <v/>
      </c>
      <c r="I20" s="367" t="str">
        <f>IF('360 GRP '!T92=0,"",'360 GRP '!T92)</f>
        <v/>
      </c>
      <c r="J20" s="367" t="str">
        <f>IF('360 GRP '!U92=0,"",'360 GRP '!U92)</f>
        <v/>
      </c>
      <c r="K20" s="367" t="str">
        <f>IF('360 GRP '!V92=0,"",'360 GRP '!V92)</f>
        <v/>
      </c>
      <c r="L20" s="367" t="str">
        <f>IF('360 GRP '!W92=0,"",'360 GRP '!W92)</f>
        <v/>
      </c>
      <c r="M20" s="367" t="str">
        <f>IF('360 GRP '!X92=0,"",'360 GRP '!X92)</f>
        <v/>
      </c>
      <c r="N20" s="367" t="str">
        <f>IF('360 GRP '!Y92=0,"",'360 GRP '!Y92)</f>
        <v/>
      </c>
      <c r="O20" s="367" t="str">
        <f>IF('360 GRP '!Z92=0,"",'360 GRP '!Z92)</f>
        <v/>
      </c>
      <c r="P20" s="367" t="str">
        <f>IF('360 GRP '!AA92=0,"",'360 GRP '!AA92)</f>
        <v/>
      </c>
      <c r="Q20" s="367" t="str">
        <f>IF('360 GRP '!AB92=0,"",'360 GRP '!AB92)</f>
        <v/>
      </c>
      <c r="R20" s="367" t="str">
        <f>IF('360 GRP '!AC92=0,"",'360 GRP '!AC92)</f>
        <v/>
      </c>
      <c r="S20" s="7">
        <f t="shared" si="0"/>
        <v>0</v>
      </c>
      <c r="T20" s="5">
        <f>S20*'360 GRP '!J92</f>
        <v>0</v>
      </c>
      <c r="U20" s="5">
        <f>S20*'360 GRP '!BH92</f>
        <v>0</v>
      </c>
    </row>
    <row r="21" spans="1:21" ht="23.25" customHeight="1">
      <c r="A21" s="315" t="str">
        <f>'360 GRP '!D93</f>
        <v>360-028</v>
      </c>
      <c r="B21" s="318"/>
      <c r="C21" s="367" t="str">
        <f>IF('360 GRP '!N93=0,"",'360 GRP '!N93)</f>
        <v/>
      </c>
      <c r="D21" s="367" t="str">
        <f>IF('360 GRP '!O93=0,"",'360 GRP '!O93)</f>
        <v/>
      </c>
      <c r="E21" s="367" t="str">
        <f>IF('360 GRP '!P93=0,"",'360 GRP '!P93)</f>
        <v/>
      </c>
      <c r="F21" s="367" t="str">
        <f>IF('360 GRP '!Q93=0,"",'360 GRP '!Q93)</f>
        <v/>
      </c>
      <c r="G21" s="367" t="str">
        <f>IF('360 GRP '!R93=0,"",'360 GRP '!R93)</f>
        <v/>
      </c>
      <c r="H21" s="367" t="str">
        <f>IF('360 GRP '!S93=0,"",'360 GRP '!S93)</f>
        <v/>
      </c>
      <c r="I21" s="367" t="str">
        <f>IF('360 GRP '!T93=0,"",'360 GRP '!T93)</f>
        <v/>
      </c>
      <c r="J21" s="367" t="str">
        <f>IF('360 GRP '!U93=0,"",'360 GRP '!U93)</f>
        <v/>
      </c>
      <c r="K21" s="367" t="str">
        <f>IF('360 GRP '!V93=0,"",'360 GRP '!V93)</f>
        <v/>
      </c>
      <c r="L21" s="367" t="str">
        <f>IF('360 GRP '!W93=0,"",'360 GRP '!W93)</f>
        <v/>
      </c>
      <c r="M21" s="367" t="str">
        <f>IF('360 GRP '!X93=0,"",'360 GRP '!X93)</f>
        <v/>
      </c>
      <c r="N21" s="367" t="str">
        <f>IF('360 GRP '!Y93=0,"",'360 GRP '!Y93)</f>
        <v/>
      </c>
      <c r="O21" s="367" t="str">
        <f>IF('360 GRP '!Z93=0,"",'360 GRP '!Z93)</f>
        <v/>
      </c>
      <c r="P21" s="367" t="str">
        <f>IF('360 GRP '!AA93=0,"",'360 GRP '!AA93)</f>
        <v/>
      </c>
      <c r="Q21" s="367" t="str">
        <f>IF('360 GRP '!AB93=0,"",'360 GRP '!AB93)</f>
        <v/>
      </c>
      <c r="R21" s="367" t="str">
        <f>IF('360 GRP '!AC93=0,"",'360 GRP '!AC93)</f>
        <v/>
      </c>
      <c r="S21" s="7">
        <f t="shared" si="0"/>
        <v>0</v>
      </c>
      <c r="T21" s="5">
        <f>S21*'360 GRP '!J93</f>
        <v>0</v>
      </c>
      <c r="U21" s="5">
        <f>S21*'360 GRP '!BH93</f>
        <v>0</v>
      </c>
    </row>
    <row r="22" spans="1:21" ht="23.25" customHeight="1">
      <c r="A22" s="315" t="str">
        <f>'360 GRP '!D94</f>
        <v>360-029</v>
      </c>
      <c r="B22" s="318"/>
      <c r="C22" s="367" t="str">
        <f>IF('360 GRP '!N94=0,"",'360 GRP '!N94)</f>
        <v/>
      </c>
      <c r="D22" s="367" t="str">
        <f>IF('360 GRP '!O94=0,"",'360 GRP '!O94)</f>
        <v/>
      </c>
      <c r="E22" s="367" t="str">
        <f>IF('360 GRP '!P94=0,"",'360 GRP '!P94)</f>
        <v/>
      </c>
      <c r="F22" s="367" t="str">
        <f>IF('360 GRP '!Q94=0,"",'360 GRP '!Q94)</f>
        <v/>
      </c>
      <c r="G22" s="367" t="str">
        <f>IF('360 GRP '!R94=0,"",'360 GRP '!R94)</f>
        <v/>
      </c>
      <c r="H22" s="367" t="str">
        <f>IF('360 GRP '!S94=0,"",'360 GRP '!S94)</f>
        <v/>
      </c>
      <c r="I22" s="367" t="str">
        <f>IF('360 GRP '!T94=0,"",'360 GRP '!T94)</f>
        <v/>
      </c>
      <c r="J22" s="367" t="str">
        <f>IF('360 GRP '!U94=0,"",'360 GRP '!U94)</f>
        <v/>
      </c>
      <c r="K22" s="367" t="str">
        <f>IF('360 GRP '!V94=0,"",'360 GRP '!V94)</f>
        <v/>
      </c>
      <c r="L22" s="367" t="str">
        <f>IF('360 GRP '!W94=0,"",'360 GRP '!W94)</f>
        <v/>
      </c>
      <c r="M22" s="367" t="str">
        <f>IF('360 GRP '!X94=0,"",'360 GRP '!X94)</f>
        <v/>
      </c>
      <c r="N22" s="367" t="str">
        <f>IF('360 GRP '!Y94=0,"",'360 GRP '!Y94)</f>
        <v/>
      </c>
      <c r="O22" s="367" t="str">
        <f>IF('360 GRP '!Z94=0,"",'360 GRP '!Z94)</f>
        <v/>
      </c>
      <c r="P22" s="367" t="str">
        <f>IF('360 GRP '!AA94=0,"",'360 GRP '!AA94)</f>
        <v/>
      </c>
      <c r="Q22" s="367" t="str">
        <f>IF('360 GRP '!AB94=0,"",'360 GRP '!AB94)</f>
        <v/>
      </c>
      <c r="R22" s="367" t="str">
        <f>IF('360 GRP '!AC94=0,"",'360 GRP '!AC94)</f>
        <v/>
      </c>
      <c r="S22" s="7">
        <f t="shared" si="0"/>
        <v>0</v>
      </c>
      <c r="T22" s="5">
        <f>S22*'360 GRP '!J94</f>
        <v>0</v>
      </c>
      <c r="U22" s="5">
        <f>S22*'360 GRP '!BH94</f>
        <v>0</v>
      </c>
    </row>
    <row r="23" spans="1:21" ht="23.25" customHeight="1">
      <c r="A23" s="315" t="str">
        <f>'360 GRP '!D95</f>
        <v>360-030</v>
      </c>
      <c r="B23" s="318"/>
      <c r="C23" s="367" t="str">
        <f>IF('360 GRP '!N95=0,"",'360 GRP '!N95)</f>
        <v/>
      </c>
      <c r="D23" s="367" t="str">
        <f>IF('360 GRP '!O95=0,"",'360 GRP '!O95)</f>
        <v/>
      </c>
      <c r="E23" s="367" t="str">
        <f>IF('360 GRP '!P95=0,"",'360 GRP '!P95)</f>
        <v/>
      </c>
      <c r="F23" s="367" t="str">
        <f>IF('360 GRP '!Q95=0,"",'360 GRP '!Q95)</f>
        <v/>
      </c>
      <c r="G23" s="367" t="str">
        <f>IF('360 GRP '!R95=0,"",'360 GRP '!R95)</f>
        <v/>
      </c>
      <c r="H23" s="367" t="str">
        <f>IF('360 GRP '!S95=0,"",'360 GRP '!S95)</f>
        <v/>
      </c>
      <c r="I23" s="367" t="str">
        <f>IF('360 GRP '!T95=0,"",'360 GRP '!T95)</f>
        <v/>
      </c>
      <c r="J23" s="367" t="str">
        <f>IF('360 GRP '!U95=0,"",'360 GRP '!U95)</f>
        <v/>
      </c>
      <c r="K23" s="367" t="str">
        <f>IF('360 GRP '!V95=0,"",'360 GRP '!V95)</f>
        <v/>
      </c>
      <c r="L23" s="367" t="str">
        <f>IF('360 GRP '!W95=0,"",'360 GRP '!W95)</f>
        <v/>
      </c>
      <c r="M23" s="367" t="str">
        <f>IF('360 GRP '!X95=0,"",'360 GRP '!X95)</f>
        <v/>
      </c>
      <c r="N23" s="367" t="str">
        <f>IF('360 GRP '!Y95=0,"",'360 GRP '!Y95)</f>
        <v/>
      </c>
      <c r="O23" s="367" t="str">
        <f>IF('360 GRP '!Z95=0,"",'360 GRP '!Z95)</f>
        <v/>
      </c>
      <c r="P23" s="367" t="str">
        <f>IF('360 GRP '!AA95=0,"",'360 GRP '!AA95)</f>
        <v/>
      </c>
      <c r="Q23" s="367" t="str">
        <f>IF('360 GRP '!AB95=0,"",'360 GRP '!AB95)</f>
        <v/>
      </c>
      <c r="R23" s="367" t="str">
        <f>IF('360 GRP '!AC95=0,"",'360 GRP '!AC95)</f>
        <v/>
      </c>
      <c r="S23" s="7">
        <f t="shared" si="0"/>
        <v>0</v>
      </c>
      <c r="T23" s="5">
        <f>S23*'360 GRP '!J95</f>
        <v>0</v>
      </c>
      <c r="U23" s="5">
        <f>S23*'360 GRP '!BH95</f>
        <v>0</v>
      </c>
    </row>
    <row r="24" spans="1:21" ht="23.25" customHeight="1">
      <c r="A24" s="315" t="str">
        <f>'360 GRP '!D96</f>
        <v>360-031</v>
      </c>
      <c r="B24" s="318"/>
      <c r="C24" s="367" t="str">
        <f>IF('360 GRP '!N96=0,"",'360 GRP '!N96)</f>
        <v/>
      </c>
      <c r="D24" s="367" t="str">
        <f>IF('360 GRP '!O96=0,"",'360 GRP '!O96)</f>
        <v/>
      </c>
      <c r="E24" s="367" t="str">
        <f>IF('360 GRP '!P96=0,"",'360 GRP '!P96)</f>
        <v/>
      </c>
      <c r="F24" s="367" t="str">
        <f>IF('360 GRP '!Q96=0,"",'360 GRP '!Q96)</f>
        <v/>
      </c>
      <c r="G24" s="367" t="str">
        <f>IF('360 GRP '!R96=0,"",'360 GRP '!R96)</f>
        <v/>
      </c>
      <c r="H24" s="367" t="str">
        <f>IF('360 GRP '!S96=0,"",'360 GRP '!S96)</f>
        <v/>
      </c>
      <c r="I24" s="367" t="str">
        <f>IF('360 GRP '!T96=0,"",'360 GRP '!T96)</f>
        <v/>
      </c>
      <c r="J24" s="367" t="str">
        <f>IF('360 GRP '!U96=0,"",'360 GRP '!U96)</f>
        <v/>
      </c>
      <c r="K24" s="367" t="str">
        <f>IF('360 GRP '!V96=0,"",'360 GRP '!V96)</f>
        <v/>
      </c>
      <c r="L24" s="367" t="str">
        <f>IF('360 GRP '!W96=0,"",'360 GRP '!W96)</f>
        <v/>
      </c>
      <c r="M24" s="367" t="str">
        <f>IF('360 GRP '!X96=0,"",'360 GRP '!X96)</f>
        <v/>
      </c>
      <c r="N24" s="367" t="str">
        <f>IF('360 GRP '!Y96=0,"",'360 GRP '!Y96)</f>
        <v/>
      </c>
      <c r="O24" s="367" t="str">
        <f>IF('360 GRP '!Z96=0,"",'360 GRP '!Z96)</f>
        <v/>
      </c>
      <c r="P24" s="367" t="str">
        <f>IF('360 GRP '!AA96=0,"",'360 GRP '!AA96)</f>
        <v/>
      </c>
      <c r="Q24" s="367" t="str">
        <f>IF('360 GRP '!AB96=0,"",'360 GRP '!AB96)</f>
        <v/>
      </c>
      <c r="R24" s="367" t="str">
        <f>IF('360 GRP '!AC96=0,"",'360 GRP '!AC96)</f>
        <v/>
      </c>
      <c r="S24" s="7">
        <f t="shared" si="0"/>
        <v>0</v>
      </c>
      <c r="T24" s="5">
        <f>S24*'360 GRP '!J96</f>
        <v>0</v>
      </c>
      <c r="U24" s="5">
        <f>S24*'360 GRP '!BH96</f>
        <v>0</v>
      </c>
    </row>
    <row r="25" spans="1:21" ht="23.25" customHeight="1">
      <c r="A25" s="315" t="str">
        <f>'360 GRP '!D97</f>
        <v>360-034</v>
      </c>
      <c r="B25" s="318"/>
      <c r="C25" s="367" t="str">
        <f>IF('360 GRP '!N97=0,"",'360 GRP '!N97)</f>
        <v/>
      </c>
      <c r="D25" s="367" t="str">
        <f>IF('360 GRP '!O97=0,"",'360 GRP '!O97)</f>
        <v/>
      </c>
      <c r="E25" s="367" t="str">
        <f>IF('360 GRP '!P97=0,"",'360 GRP '!P97)</f>
        <v/>
      </c>
      <c r="F25" s="367" t="str">
        <f>IF('360 GRP '!Q97=0,"",'360 GRP '!Q97)</f>
        <v/>
      </c>
      <c r="G25" s="367" t="str">
        <f>IF('360 GRP '!R97=0,"",'360 GRP '!R97)</f>
        <v/>
      </c>
      <c r="H25" s="367" t="str">
        <f>IF('360 GRP '!S97=0,"",'360 GRP '!S97)</f>
        <v/>
      </c>
      <c r="I25" s="367" t="str">
        <f>IF('360 GRP '!T97=0,"",'360 GRP '!T97)</f>
        <v/>
      </c>
      <c r="J25" s="367" t="str">
        <f>IF('360 GRP '!U97=0,"",'360 GRP '!U97)</f>
        <v/>
      </c>
      <c r="K25" s="367" t="str">
        <f>IF('360 GRP '!V97=0,"",'360 GRP '!V97)</f>
        <v/>
      </c>
      <c r="L25" s="367" t="str">
        <f>IF('360 GRP '!W97=0,"",'360 GRP '!W97)</f>
        <v/>
      </c>
      <c r="M25" s="367" t="str">
        <f>IF('360 GRP '!X97=0,"",'360 GRP '!X97)</f>
        <v/>
      </c>
      <c r="N25" s="367" t="str">
        <f>IF('360 GRP '!Y97=0,"",'360 GRP '!Y97)</f>
        <v/>
      </c>
      <c r="O25" s="367" t="str">
        <f>IF('360 GRP '!Z97=0,"",'360 GRP '!Z97)</f>
        <v/>
      </c>
      <c r="P25" s="367" t="str">
        <f>IF('360 GRP '!AA97=0,"",'360 GRP '!AA97)</f>
        <v/>
      </c>
      <c r="Q25" s="367" t="str">
        <f>IF('360 GRP '!AB97=0,"",'360 GRP '!AB97)</f>
        <v/>
      </c>
      <c r="R25" s="367" t="str">
        <f>IF('360 GRP '!AC97=0,"",'360 GRP '!AC97)</f>
        <v/>
      </c>
      <c r="S25" s="7">
        <f t="shared" si="0"/>
        <v>0</v>
      </c>
      <c r="T25" s="5">
        <f>S25*'360 GRP '!J97</f>
        <v>0</v>
      </c>
      <c r="U25" s="5">
        <f>S25*'360 GRP '!BH97</f>
        <v>0</v>
      </c>
    </row>
    <row r="26" spans="1:21" ht="23.25" customHeight="1">
      <c r="A26" s="315" t="str">
        <f>'360 GRP '!D98</f>
        <v>360-035</v>
      </c>
      <c r="B26" s="318"/>
      <c r="C26" s="367" t="str">
        <f>IF('360 GRP '!N98=0,"",'360 GRP '!N98)</f>
        <v/>
      </c>
      <c r="D26" s="367" t="str">
        <f>IF('360 GRP '!O98=0,"",'360 GRP '!O98)</f>
        <v/>
      </c>
      <c r="E26" s="367" t="str">
        <f>IF('360 GRP '!P98=0,"",'360 GRP '!P98)</f>
        <v/>
      </c>
      <c r="F26" s="367" t="str">
        <f>IF('360 GRP '!Q98=0,"",'360 GRP '!Q98)</f>
        <v/>
      </c>
      <c r="G26" s="367" t="str">
        <f>IF('360 GRP '!R98=0,"",'360 GRP '!R98)</f>
        <v/>
      </c>
      <c r="H26" s="367" t="str">
        <f>IF('360 GRP '!S98=0,"",'360 GRP '!S98)</f>
        <v/>
      </c>
      <c r="I26" s="367" t="str">
        <f>IF('360 GRP '!T98=0,"",'360 GRP '!T98)</f>
        <v/>
      </c>
      <c r="J26" s="367" t="str">
        <f>IF('360 GRP '!U98=0,"",'360 GRP '!U98)</f>
        <v/>
      </c>
      <c r="K26" s="367" t="str">
        <f>IF('360 GRP '!V98=0,"",'360 GRP '!V98)</f>
        <v/>
      </c>
      <c r="L26" s="367" t="str">
        <f>IF('360 GRP '!W98=0,"",'360 GRP '!W98)</f>
        <v/>
      </c>
      <c r="M26" s="367" t="str">
        <f>IF('360 GRP '!X98=0,"",'360 GRP '!X98)</f>
        <v/>
      </c>
      <c r="N26" s="367" t="str">
        <f>IF('360 GRP '!Y98=0,"",'360 GRP '!Y98)</f>
        <v/>
      </c>
      <c r="O26" s="367" t="str">
        <f>IF('360 GRP '!Z98=0,"",'360 GRP '!Z98)</f>
        <v/>
      </c>
      <c r="P26" s="367" t="str">
        <f>IF('360 GRP '!AA98=0,"",'360 GRP '!AA98)</f>
        <v/>
      </c>
      <c r="Q26" s="367" t="str">
        <f>IF('360 GRP '!AB98=0,"",'360 GRP '!AB98)</f>
        <v/>
      </c>
      <c r="R26" s="367" t="str">
        <f>IF('360 GRP '!AC98=0,"",'360 GRP '!AC98)</f>
        <v/>
      </c>
      <c r="S26" s="7">
        <f t="shared" si="0"/>
        <v>0</v>
      </c>
      <c r="T26" s="5">
        <f>S26*'360 GRP '!J98</f>
        <v>0</v>
      </c>
      <c r="U26" s="5">
        <f>S26*'360 GRP '!BH98</f>
        <v>0</v>
      </c>
    </row>
    <row r="27" spans="1:21" ht="23.25" customHeight="1">
      <c r="A27" s="315" t="str">
        <f>'360 GRP '!D99</f>
        <v>360-036</v>
      </c>
      <c r="B27" s="318"/>
      <c r="C27" s="367" t="str">
        <f>IF('360 GRP '!N99=0,"",'360 GRP '!N99)</f>
        <v/>
      </c>
      <c r="D27" s="367" t="str">
        <f>IF('360 GRP '!O99=0,"",'360 GRP '!O99)</f>
        <v/>
      </c>
      <c r="E27" s="367" t="str">
        <f>IF('360 GRP '!P99=0,"",'360 GRP '!P99)</f>
        <v/>
      </c>
      <c r="F27" s="367" t="str">
        <f>IF('360 GRP '!Q99=0,"",'360 GRP '!Q99)</f>
        <v/>
      </c>
      <c r="G27" s="367" t="str">
        <f>IF('360 GRP '!R99=0,"",'360 GRP '!R99)</f>
        <v/>
      </c>
      <c r="H27" s="367" t="str">
        <f>IF('360 GRP '!S99=0,"",'360 GRP '!S99)</f>
        <v/>
      </c>
      <c r="I27" s="367" t="str">
        <f>IF('360 GRP '!T99=0,"",'360 GRP '!T99)</f>
        <v/>
      </c>
      <c r="J27" s="367" t="str">
        <f>IF('360 GRP '!U99=0,"",'360 GRP '!U99)</f>
        <v/>
      </c>
      <c r="K27" s="367" t="str">
        <f>IF('360 GRP '!V99=0,"",'360 GRP '!V99)</f>
        <v/>
      </c>
      <c r="L27" s="367" t="str">
        <f>IF('360 GRP '!W99=0,"",'360 GRP '!W99)</f>
        <v/>
      </c>
      <c r="M27" s="367" t="str">
        <f>IF('360 GRP '!X99=0,"",'360 GRP '!X99)</f>
        <v/>
      </c>
      <c r="N27" s="367" t="str">
        <f>IF('360 GRP '!Y99=0,"",'360 GRP '!Y99)</f>
        <v/>
      </c>
      <c r="O27" s="367" t="str">
        <f>IF('360 GRP '!Z99=0,"",'360 GRP '!Z99)</f>
        <v/>
      </c>
      <c r="P27" s="367" t="str">
        <f>IF('360 GRP '!AA99=0,"",'360 GRP '!AA99)</f>
        <v/>
      </c>
      <c r="Q27" s="367" t="str">
        <f>IF('360 GRP '!AB99=0,"",'360 GRP '!AB99)</f>
        <v/>
      </c>
      <c r="R27" s="367" t="str">
        <f>IF('360 GRP '!AC99=0,"",'360 GRP '!AC99)</f>
        <v/>
      </c>
      <c r="S27" s="7">
        <f t="shared" si="0"/>
        <v>0</v>
      </c>
      <c r="T27" s="5">
        <f>S27*'360 GRP '!J99</f>
        <v>0</v>
      </c>
      <c r="U27" s="5">
        <f>S27*'360 GRP '!BH99</f>
        <v>0</v>
      </c>
    </row>
    <row r="28" spans="1:21" ht="23.25" customHeight="1">
      <c r="A28" s="315">
        <f>'360 GRP '!D100</f>
        <v>0</v>
      </c>
      <c r="B28" s="318"/>
      <c r="C28" s="367" t="str">
        <f>IF('360 GRP '!N100=0,"",'360 GRP '!N100)</f>
        <v/>
      </c>
      <c r="D28" s="367" t="str">
        <f>IF('360 GRP '!O100=0,"",'360 GRP '!O100)</f>
        <v/>
      </c>
      <c r="E28" s="367" t="str">
        <f>IF('360 GRP '!P100=0,"",'360 GRP '!P100)</f>
        <v/>
      </c>
      <c r="F28" s="367" t="str">
        <f>IF('360 GRP '!Q100=0,"",'360 GRP '!Q100)</f>
        <v/>
      </c>
      <c r="G28" s="367" t="str">
        <f>IF('360 GRP '!R100=0,"",'360 GRP '!R100)</f>
        <v/>
      </c>
      <c r="H28" s="367" t="str">
        <f>IF('360 GRP '!S100=0,"",'360 GRP '!S100)</f>
        <v/>
      </c>
      <c r="I28" s="367" t="str">
        <f>IF('360 GRP '!T100=0,"",'360 GRP '!T100)</f>
        <v/>
      </c>
      <c r="J28" s="367" t="str">
        <f>IF('360 GRP '!U100=0,"",'360 GRP '!U100)</f>
        <v/>
      </c>
      <c r="K28" s="367" t="str">
        <f>IF('360 GRP '!V100=0,"",'360 GRP '!V100)</f>
        <v/>
      </c>
      <c r="L28" s="367" t="str">
        <f>IF('360 GRP '!W100=0,"",'360 GRP '!W100)</f>
        <v/>
      </c>
      <c r="M28" s="367" t="str">
        <f>IF('360 GRP '!X100=0,"",'360 GRP '!X100)</f>
        <v/>
      </c>
      <c r="N28" s="367" t="str">
        <f>IF('360 GRP '!Y100=0,"",'360 GRP '!Y100)</f>
        <v/>
      </c>
      <c r="O28" s="367" t="str">
        <f>IF('360 GRP '!Z100=0,"",'360 GRP '!Z100)</f>
        <v/>
      </c>
      <c r="P28" s="367" t="str">
        <f>IF('360 GRP '!AA100=0,"",'360 GRP '!AA100)</f>
        <v/>
      </c>
      <c r="Q28" s="367" t="str">
        <f>IF('360 GRP '!AB100=0,"",'360 GRP '!AB100)</f>
        <v/>
      </c>
      <c r="R28" s="367" t="str">
        <f>IF('360 GRP '!AC100=0,"",'360 GRP '!AC100)</f>
        <v/>
      </c>
      <c r="S28" s="7">
        <f t="shared" si="0"/>
        <v>0</v>
      </c>
      <c r="T28" s="5">
        <f>S28*'360 GRP '!J100</f>
        <v>0</v>
      </c>
      <c r="U28" s="5">
        <f>S28*'360 GRP '!BH100</f>
        <v>0</v>
      </c>
    </row>
    <row r="29" spans="1:21" ht="23.25" customHeight="1">
      <c r="A29" s="315" t="str">
        <f>'360 GRP '!D101</f>
        <v>360-092</v>
      </c>
      <c r="B29" s="318"/>
      <c r="C29" s="367" t="str">
        <f>IF('360 GRP '!N101=0,"",'360 GRP '!N101)</f>
        <v/>
      </c>
      <c r="D29" s="367" t="str">
        <f>IF('360 GRP '!O101=0,"",'360 GRP '!O101)</f>
        <v/>
      </c>
      <c r="E29" s="367" t="str">
        <f>IF('360 GRP '!P101=0,"",'360 GRP '!P101)</f>
        <v/>
      </c>
      <c r="F29" s="367" t="str">
        <f>IF('360 GRP '!Q101=0,"",'360 GRP '!Q101)</f>
        <v/>
      </c>
      <c r="G29" s="367" t="str">
        <f>IF('360 GRP '!R101=0,"",'360 GRP '!R101)</f>
        <v/>
      </c>
      <c r="H29" s="367" t="str">
        <f>IF('360 GRP '!S101=0,"",'360 GRP '!S101)</f>
        <v/>
      </c>
      <c r="I29" s="367" t="str">
        <f>IF('360 GRP '!T101=0,"",'360 GRP '!T101)</f>
        <v/>
      </c>
      <c r="J29" s="367" t="str">
        <f>IF('360 GRP '!U101=0,"",'360 GRP '!U101)</f>
        <v/>
      </c>
      <c r="K29" s="367" t="str">
        <f>IF('360 GRP '!V101=0,"",'360 GRP '!V101)</f>
        <v/>
      </c>
      <c r="L29" s="367" t="str">
        <f>IF('360 GRP '!W101=0,"",'360 GRP '!W101)</f>
        <v/>
      </c>
      <c r="M29" s="367" t="str">
        <f>IF('360 GRP '!X101=0,"",'360 GRP '!X101)</f>
        <v/>
      </c>
      <c r="N29" s="367" t="str">
        <f>IF('360 GRP '!Y101=0,"",'360 GRP '!Y101)</f>
        <v/>
      </c>
      <c r="O29" s="367" t="str">
        <f>IF('360 GRP '!Z101=0,"",'360 GRP '!Z101)</f>
        <v/>
      </c>
      <c r="P29" s="367" t="str">
        <f>IF('360 GRP '!AA101=0,"",'360 GRP '!AA101)</f>
        <v/>
      </c>
      <c r="Q29" s="367" t="str">
        <f>IF('360 GRP '!AB101=0,"",'360 GRP '!AB101)</f>
        <v/>
      </c>
      <c r="R29" s="367" t="str">
        <f>IF('360 GRP '!AC101=0,"",'360 GRP '!AC101)</f>
        <v/>
      </c>
      <c r="S29" s="7">
        <f t="shared" si="0"/>
        <v>0</v>
      </c>
      <c r="T29" s="5">
        <f>S29*'360 GRP '!J101</f>
        <v>0</v>
      </c>
      <c r="U29" s="5">
        <f>S29*'360 GRP '!BH101</f>
        <v>0</v>
      </c>
    </row>
    <row r="30" spans="1:21" ht="23.25" customHeight="1">
      <c r="A30" s="315" t="str">
        <f>'360 GRP '!D102</f>
        <v>360-094</v>
      </c>
      <c r="B30" s="318"/>
      <c r="C30" s="367" t="str">
        <f>IF('360 GRP '!N102=0,"",'360 GRP '!N102)</f>
        <v/>
      </c>
      <c r="D30" s="367" t="str">
        <f>IF('360 GRP '!O102=0,"",'360 GRP '!O102)</f>
        <v/>
      </c>
      <c r="E30" s="367" t="str">
        <f>IF('360 GRP '!P102=0,"",'360 GRP '!P102)</f>
        <v/>
      </c>
      <c r="F30" s="367" t="str">
        <f>IF('360 GRP '!Q102=0,"",'360 GRP '!Q102)</f>
        <v/>
      </c>
      <c r="G30" s="367" t="str">
        <f>IF('360 GRP '!R102=0,"",'360 GRP '!R102)</f>
        <v/>
      </c>
      <c r="H30" s="367" t="str">
        <f>IF('360 GRP '!S102=0,"",'360 GRP '!S102)</f>
        <v/>
      </c>
      <c r="I30" s="367" t="str">
        <f>IF('360 GRP '!T102=0,"",'360 GRP '!T102)</f>
        <v/>
      </c>
      <c r="J30" s="367" t="str">
        <f>IF('360 GRP '!U102=0,"",'360 GRP '!U102)</f>
        <v/>
      </c>
      <c r="K30" s="367" t="str">
        <f>IF('360 GRP '!V102=0,"",'360 GRP '!V102)</f>
        <v/>
      </c>
      <c r="L30" s="367" t="str">
        <f>IF('360 GRP '!W102=0,"",'360 GRP '!W102)</f>
        <v/>
      </c>
      <c r="M30" s="367" t="str">
        <f>IF('360 GRP '!X102=0,"",'360 GRP '!X102)</f>
        <v/>
      </c>
      <c r="N30" s="367" t="str">
        <f>IF('360 GRP '!Y102=0,"",'360 GRP '!Y102)</f>
        <v/>
      </c>
      <c r="O30" s="367" t="str">
        <f>IF('360 GRP '!Z102=0,"",'360 GRP '!Z102)</f>
        <v/>
      </c>
      <c r="P30" s="367" t="str">
        <f>IF('360 GRP '!AA102=0,"",'360 GRP '!AA102)</f>
        <v/>
      </c>
      <c r="Q30" s="367" t="str">
        <f>IF('360 GRP '!AB102=0,"",'360 GRP '!AB102)</f>
        <v/>
      </c>
      <c r="R30" s="367" t="str">
        <f>IF('360 GRP '!AC102=0,"",'360 GRP '!AC102)</f>
        <v/>
      </c>
      <c r="S30" s="7">
        <f t="shared" si="0"/>
        <v>0</v>
      </c>
      <c r="T30" s="5">
        <f>S30*'360 GRP '!J102</f>
        <v>0</v>
      </c>
      <c r="U30" s="5">
        <f>S30*'360 GRP '!BH102</f>
        <v>0</v>
      </c>
    </row>
    <row r="31" spans="1:21" ht="23.25" customHeight="1">
      <c r="A31" s="315" t="str">
        <f>'360 GRP '!D103</f>
        <v>360-096</v>
      </c>
      <c r="B31" s="318"/>
      <c r="C31" s="367" t="str">
        <f>IF('360 GRP '!N103=0,"",'360 GRP '!N103)</f>
        <v/>
      </c>
      <c r="D31" s="367" t="str">
        <f>IF('360 GRP '!O103=0,"",'360 GRP '!O103)</f>
        <v/>
      </c>
      <c r="E31" s="367" t="str">
        <f>IF('360 GRP '!P103=0,"",'360 GRP '!P103)</f>
        <v/>
      </c>
      <c r="F31" s="367" t="str">
        <f>IF('360 GRP '!Q103=0,"",'360 GRP '!Q103)</f>
        <v/>
      </c>
      <c r="G31" s="367" t="str">
        <f>IF('360 GRP '!R103=0,"",'360 GRP '!R103)</f>
        <v/>
      </c>
      <c r="H31" s="367" t="str">
        <f>IF('360 GRP '!S103=0,"",'360 GRP '!S103)</f>
        <v/>
      </c>
      <c r="I31" s="367" t="str">
        <f>IF('360 GRP '!T103=0,"",'360 GRP '!T103)</f>
        <v/>
      </c>
      <c r="J31" s="367" t="str">
        <f>IF('360 GRP '!U103=0,"",'360 GRP '!U103)</f>
        <v/>
      </c>
      <c r="K31" s="367" t="str">
        <f>IF('360 GRP '!V103=0,"",'360 GRP '!V103)</f>
        <v/>
      </c>
      <c r="L31" s="367" t="str">
        <f>IF('360 GRP '!W103=0,"",'360 GRP '!W103)</f>
        <v/>
      </c>
      <c r="M31" s="367" t="str">
        <f>IF('360 GRP '!X103=0,"",'360 GRP '!X103)</f>
        <v/>
      </c>
      <c r="N31" s="367" t="str">
        <f>IF('360 GRP '!Y103=0,"",'360 GRP '!Y103)</f>
        <v/>
      </c>
      <c r="O31" s="367" t="str">
        <f>IF('360 GRP '!Z103=0,"",'360 GRP '!Z103)</f>
        <v/>
      </c>
      <c r="P31" s="367" t="str">
        <f>IF('360 GRP '!AA103=0,"",'360 GRP '!AA103)</f>
        <v/>
      </c>
      <c r="Q31" s="367" t="str">
        <f>IF('360 GRP '!AB103=0,"",'360 GRP '!AB103)</f>
        <v/>
      </c>
      <c r="R31" s="367" t="str">
        <f>IF('360 GRP '!AC103=0,"",'360 GRP '!AC103)</f>
        <v/>
      </c>
      <c r="S31" s="7">
        <f t="shared" si="0"/>
        <v>0</v>
      </c>
      <c r="T31" s="5">
        <f>S31*'360 GRP '!J103</f>
        <v>0</v>
      </c>
      <c r="U31" s="5">
        <f>S31*'360 GRP '!BH103</f>
        <v>0</v>
      </c>
    </row>
    <row r="32" spans="1:21" ht="23.25" customHeight="1">
      <c r="A32" s="315" t="str">
        <f>'360 GRP '!D104</f>
        <v>360-098</v>
      </c>
      <c r="B32" s="318"/>
      <c r="C32" s="367" t="str">
        <f>IF('360 GRP '!N104=0,"",'360 GRP '!N104)</f>
        <v/>
      </c>
      <c r="D32" s="367" t="str">
        <f>IF('360 GRP '!O104=0,"",'360 GRP '!O104)</f>
        <v/>
      </c>
      <c r="E32" s="367" t="str">
        <f>IF('360 GRP '!P104=0,"",'360 GRP '!P104)</f>
        <v/>
      </c>
      <c r="F32" s="367" t="str">
        <f>IF('360 GRP '!Q104=0,"",'360 GRP '!Q104)</f>
        <v/>
      </c>
      <c r="G32" s="367" t="str">
        <f>IF('360 GRP '!R104=0,"",'360 GRP '!R104)</f>
        <v/>
      </c>
      <c r="H32" s="367" t="str">
        <f>IF('360 GRP '!S104=0,"",'360 GRP '!S104)</f>
        <v/>
      </c>
      <c r="I32" s="367" t="str">
        <f>IF('360 GRP '!T104=0,"",'360 GRP '!T104)</f>
        <v/>
      </c>
      <c r="J32" s="367" t="str">
        <f>IF('360 GRP '!U104=0,"",'360 GRP '!U104)</f>
        <v/>
      </c>
      <c r="K32" s="367" t="str">
        <f>IF('360 GRP '!V104=0,"",'360 GRP '!V104)</f>
        <v/>
      </c>
      <c r="L32" s="367" t="str">
        <f>IF('360 GRP '!W104=0,"",'360 GRP '!W104)</f>
        <v/>
      </c>
      <c r="M32" s="367" t="str">
        <f>IF('360 GRP '!X104=0,"",'360 GRP '!X104)</f>
        <v/>
      </c>
      <c r="N32" s="367" t="str">
        <f>IF('360 GRP '!Y104=0,"",'360 GRP '!Y104)</f>
        <v/>
      </c>
      <c r="O32" s="367" t="str">
        <f>IF('360 GRP '!Z104=0,"",'360 GRP '!Z104)</f>
        <v/>
      </c>
      <c r="P32" s="367" t="str">
        <f>IF('360 GRP '!AA104=0,"",'360 GRP '!AA104)</f>
        <v/>
      </c>
      <c r="Q32" s="367" t="str">
        <f>IF('360 GRP '!AB104=0,"",'360 GRP '!AB104)</f>
        <v/>
      </c>
      <c r="R32" s="367" t="str">
        <f>IF('360 GRP '!AC104=0,"",'360 GRP '!AC104)</f>
        <v/>
      </c>
      <c r="S32" s="7">
        <f t="shared" si="0"/>
        <v>0</v>
      </c>
      <c r="T32" s="5">
        <f>S32*'360 GRP '!J104</f>
        <v>0</v>
      </c>
      <c r="U32" s="5">
        <f>S32*'360 GRP '!BH104</f>
        <v>0</v>
      </c>
    </row>
    <row r="33" spans="1:21" ht="23.25" customHeight="1">
      <c r="A33" s="315" t="str">
        <f>'360 GRP '!D105</f>
        <v>360-100</v>
      </c>
      <c r="B33" s="318"/>
      <c r="C33" s="367" t="str">
        <f>IF('360 GRP '!N105=0,"",'360 GRP '!N105)</f>
        <v/>
      </c>
      <c r="D33" s="367" t="str">
        <f>IF('360 GRP '!O105=0,"",'360 GRP '!O105)</f>
        <v/>
      </c>
      <c r="E33" s="367" t="str">
        <f>IF('360 GRP '!P105=0,"",'360 GRP '!P105)</f>
        <v/>
      </c>
      <c r="F33" s="367" t="str">
        <f>IF('360 GRP '!Q105=0,"",'360 GRP '!Q105)</f>
        <v/>
      </c>
      <c r="G33" s="367" t="str">
        <f>IF('360 GRP '!R105=0,"",'360 GRP '!R105)</f>
        <v/>
      </c>
      <c r="H33" s="367" t="str">
        <f>IF('360 GRP '!S105=0,"",'360 GRP '!S105)</f>
        <v/>
      </c>
      <c r="I33" s="367" t="str">
        <f>IF('360 GRP '!T105=0,"",'360 GRP '!T105)</f>
        <v/>
      </c>
      <c r="J33" s="367" t="str">
        <f>IF('360 GRP '!U105=0,"",'360 GRP '!U105)</f>
        <v/>
      </c>
      <c r="K33" s="367" t="str">
        <f>IF('360 GRP '!V105=0,"",'360 GRP '!V105)</f>
        <v/>
      </c>
      <c r="L33" s="367" t="str">
        <f>IF('360 GRP '!W105=0,"",'360 GRP '!W105)</f>
        <v/>
      </c>
      <c r="M33" s="367" t="str">
        <f>IF('360 GRP '!X105=0,"",'360 GRP '!X105)</f>
        <v/>
      </c>
      <c r="N33" s="367" t="str">
        <f>IF('360 GRP '!Y105=0,"",'360 GRP '!Y105)</f>
        <v/>
      </c>
      <c r="O33" s="367" t="str">
        <f>IF('360 GRP '!Z105=0,"",'360 GRP '!Z105)</f>
        <v/>
      </c>
      <c r="P33" s="367" t="str">
        <f>IF('360 GRP '!AA105=0,"",'360 GRP '!AA105)</f>
        <v/>
      </c>
      <c r="Q33" s="367" t="str">
        <f>IF('360 GRP '!AB105=0,"",'360 GRP '!AB105)</f>
        <v/>
      </c>
      <c r="R33" s="367" t="str">
        <f>IF('360 GRP '!AC105=0,"",'360 GRP '!AC105)</f>
        <v/>
      </c>
      <c r="S33" s="7">
        <f t="shared" si="0"/>
        <v>0</v>
      </c>
      <c r="T33" s="5">
        <f>S33*'360 GRP '!J105</f>
        <v>0</v>
      </c>
      <c r="U33" s="5">
        <f>S33*'360 GRP '!BH105</f>
        <v>0</v>
      </c>
    </row>
    <row r="34" spans="1:21" ht="23.25" customHeight="1">
      <c r="A34" s="315">
        <f>'360 GRP '!D106</f>
        <v>0</v>
      </c>
      <c r="B34" s="318"/>
      <c r="C34" s="367" t="str">
        <f>IF('360 GRP '!N106=0,"",'360 GRP '!N106)</f>
        <v/>
      </c>
      <c r="D34" s="367" t="str">
        <f>IF('360 GRP '!O106=0,"",'360 GRP '!O106)</f>
        <v/>
      </c>
      <c r="E34" s="367" t="str">
        <f>IF('360 GRP '!P106=0,"",'360 GRP '!P106)</f>
        <v/>
      </c>
      <c r="F34" s="367" t="str">
        <f>IF('360 GRP '!Q106=0,"",'360 GRP '!Q106)</f>
        <v/>
      </c>
      <c r="G34" s="367" t="str">
        <f>IF('360 GRP '!R106=0,"",'360 GRP '!R106)</f>
        <v/>
      </c>
      <c r="H34" s="367" t="str">
        <f>IF('360 GRP '!S106=0,"",'360 GRP '!S106)</f>
        <v/>
      </c>
      <c r="I34" s="367" t="str">
        <f>IF('360 GRP '!T106=0,"",'360 GRP '!T106)</f>
        <v/>
      </c>
      <c r="J34" s="367" t="str">
        <f>IF('360 GRP '!U106=0,"",'360 GRP '!U106)</f>
        <v/>
      </c>
      <c r="K34" s="367" t="str">
        <f>IF('360 GRP '!V106=0,"",'360 GRP '!V106)</f>
        <v/>
      </c>
      <c r="L34" s="367" t="str">
        <f>IF('360 GRP '!W106=0,"",'360 GRP '!W106)</f>
        <v/>
      </c>
      <c r="M34" s="367" t="str">
        <f>IF('360 GRP '!X106=0,"",'360 GRP '!X106)</f>
        <v/>
      </c>
      <c r="N34" s="367" t="str">
        <f>IF('360 GRP '!Y106=0,"",'360 GRP '!Y106)</f>
        <v/>
      </c>
      <c r="O34" s="367" t="str">
        <f>IF('360 GRP '!Z106=0,"",'360 GRP '!Z106)</f>
        <v/>
      </c>
      <c r="P34" s="367" t="str">
        <f>IF('360 GRP '!AA106=0,"",'360 GRP '!AA106)</f>
        <v/>
      </c>
      <c r="Q34" s="367" t="str">
        <f>IF('360 GRP '!AB106=0,"",'360 GRP '!AB106)</f>
        <v/>
      </c>
      <c r="R34" s="367" t="str">
        <f>IF('360 GRP '!AC106=0,"",'360 GRP '!AC106)</f>
        <v/>
      </c>
      <c r="S34" s="7">
        <f t="shared" si="0"/>
        <v>0</v>
      </c>
      <c r="T34" s="5">
        <f>S34*'360 GRP '!J106</f>
        <v>0</v>
      </c>
      <c r="U34" s="5">
        <f>S34*'360 GRP '!BH106</f>
        <v>0</v>
      </c>
    </row>
    <row r="35" spans="1:21" ht="23.25" customHeight="1">
      <c r="A35" s="315" t="str">
        <f>'360 GRP '!D107</f>
        <v>360-121</v>
      </c>
      <c r="B35" s="318"/>
      <c r="C35" s="367" t="str">
        <f>IF('360 GRP '!N107=0,"",'360 GRP '!N107)</f>
        <v/>
      </c>
      <c r="D35" s="367" t="str">
        <f>IF('360 GRP '!O107=0,"",'360 GRP '!O107)</f>
        <v/>
      </c>
      <c r="E35" s="367" t="str">
        <f>IF('360 GRP '!P107=0,"",'360 GRP '!P107)</f>
        <v/>
      </c>
      <c r="F35" s="367" t="str">
        <f>IF('360 GRP '!Q107=0,"",'360 GRP '!Q107)</f>
        <v/>
      </c>
      <c r="G35" s="367" t="str">
        <f>IF('360 GRP '!R107=0,"",'360 GRP '!R107)</f>
        <v/>
      </c>
      <c r="H35" s="367" t="str">
        <f>IF('360 GRP '!S107=0,"",'360 GRP '!S107)</f>
        <v/>
      </c>
      <c r="I35" s="367" t="str">
        <f>IF('360 GRP '!T107=0,"",'360 GRP '!T107)</f>
        <v/>
      </c>
      <c r="J35" s="367" t="str">
        <f>IF('360 GRP '!U107=0,"",'360 GRP '!U107)</f>
        <v/>
      </c>
      <c r="K35" s="367" t="str">
        <f>IF('360 GRP '!V107=0,"",'360 GRP '!V107)</f>
        <v/>
      </c>
      <c r="L35" s="367" t="str">
        <f>IF('360 GRP '!W107=0,"",'360 GRP '!W107)</f>
        <v/>
      </c>
      <c r="M35" s="367" t="str">
        <f>IF('360 GRP '!X107=0,"",'360 GRP '!X107)</f>
        <v/>
      </c>
      <c r="N35" s="367" t="str">
        <f>IF('360 GRP '!Y107=0,"",'360 GRP '!Y107)</f>
        <v/>
      </c>
      <c r="O35" s="367" t="str">
        <f>IF('360 GRP '!Z107=0,"",'360 GRP '!Z107)</f>
        <v/>
      </c>
      <c r="P35" s="367" t="str">
        <f>IF('360 GRP '!AA107=0,"",'360 GRP '!AA107)</f>
        <v/>
      </c>
      <c r="Q35" s="367" t="str">
        <f>IF('360 GRP '!AB107=0,"",'360 GRP '!AB107)</f>
        <v/>
      </c>
      <c r="R35" s="367" t="str">
        <f>IF('360 GRP '!AC107=0,"",'360 GRP '!AC107)</f>
        <v/>
      </c>
      <c r="S35" s="7">
        <f t="shared" si="0"/>
        <v>0</v>
      </c>
      <c r="T35" s="5">
        <f>S35*'360 GRP '!J107</f>
        <v>0</v>
      </c>
      <c r="U35" s="5">
        <f>S35*'360 GRP '!BH107</f>
        <v>0</v>
      </c>
    </row>
    <row r="36" spans="1:21" ht="23.25" customHeight="1">
      <c r="A36" s="315" t="str">
        <f>'360 GRP '!D108</f>
        <v>360-121-DT</v>
      </c>
      <c r="B36" s="318" t="s">
        <v>223</v>
      </c>
      <c r="C36" s="367" t="str">
        <f>IF('360 GRP '!N108=0,"",'360 GRP '!N108)</f>
        <v/>
      </c>
      <c r="D36" s="367" t="str">
        <f>IF('360 GRP '!O108=0,"",'360 GRP '!O108)</f>
        <v/>
      </c>
      <c r="E36" s="367" t="str">
        <f>IF('360 GRP '!P108=0,"",'360 GRP '!P108)</f>
        <v/>
      </c>
      <c r="F36" s="367" t="str">
        <f>IF('360 GRP '!Q108=0,"",'360 GRP '!Q108)</f>
        <v/>
      </c>
      <c r="G36" s="367" t="str">
        <f>IF('360 GRP '!R108=0,"",'360 GRP '!R108)</f>
        <v/>
      </c>
      <c r="H36" s="367" t="str">
        <f>IF('360 GRP '!S108=0,"",'360 GRP '!S108)</f>
        <v/>
      </c>
      <c r="I36" s="367" t="str">
        <f>IF('360 GRP '!T108=0,"",'360 GRP '!T108)</f>
        <v/>
      </c>
      <c r="J36" s="367" t="str">
        <f>IF('360 GRP '!U108=0,"",'360 GRP '!U108)</f>
        <v/>
      </c>
      <c r="K36" s="367" t="str">
        <f>IF('360 GRP '!V108=0,"",'360 GRP '!V108)</f>
        <v/>
      </c>
      <c r="L36" s="367" t="str">
        <f>IF('360 GRP '!W108=0,"",'360 GRP '!W108)</f>
        <v/>
      </c>
      <c r="M36" s="367" t="str">
        <f>IF('360 GRP '!X108=0,"",'360 GRP '!X108)</f>
        <v/>
      </c>
      <c r="N36" s="367" t="str">
        <f>IF('360 GRP '!Y108=0,"",'360 GRP '!Y108)</f>
        <v/>
      </c>
      <c r="O36" s="367" t="str">
        <f>IF('360 GRP '!Z108=0,"",'360 GRP '!Z108)</f>
        <v/>
      </c>
      <c r="P36" s="367" t="str">
        <f>IF('360 GRP '!AA108=0,"",'360 GRP '!AA108)</f>
        <v/>
      </c>
      <c r="Q36" s="367"/>
      <c r="R36" s="367"/>
      <c r="S36" s="7">
        <f t="shared" si="0"/>
        <v>0</v>
      </c>
      <c r="T36" s="5">
        <f>S36*'360 GRP '!J108</f>
        <v>0</v>
      </c>
      <c r="U36" s="5">
        <f>S36*'360 GRP '!BH108</f>
        <v>0</v>
      </c>
    </row>
    <row r="37" spans="1:21" ht="23.25" customHeight="1">
      <c r="A37" s="315" t="str">
        <f>'360 GRP '!D109</f>
        <v>360-122</v>
      </c>
      <c r="B37" s="318"/>
      <c r="C37" s="367" t="str">
        <f>IF('360 GRP '!N109=0,"",'360 GRP '!N109)</f>
        <v/>
      </c>
      <c r="D37" s="367" t="str">
        <f>IF('360 GRP '!O109=0,"",'360 GRP '!O109)</f>
        <v/>
      </c>
      <c r="E37" s="367" t="str">
        <f>IF('360 GRP '!P109=0,"",'360 GRP '!P109)</f>
        <v/>
      </c>
      <c r="F37" s="367" t="str">
        <f>IF('360 GRP '!Q109=0,"",'360 GRP '!Q109)</f>
        <v/>
      </c>
      <c r="G37" s="367" t="str">
        <f>IF('360 GRP '!R109=0,"",'360 GRP '!R109)</f>
        <v/>
      </c>
      <c r="H37" s="367" t="str">
        <f>IF('360 GRP '!S109=0,"",'360 GRP '!S109)</f>
        <v/>
      </c>
      <c r="I37" s="367" t="str">
        <f>IF('360 GRP '!T109=0,"",'360 GRP '!T109)</f>
        <v/>
      </c>
      <c r="J37" s="367" t="str">
        <f>IF('360 GRP '!U109=0,"",'360 GRP '!U109)</f>
        <v/>
      </c>
      <c r="K37" s="367" t="str">
        <f>IF('360 GRP '!V109=0,"",'360 GRP '!V109)</f>
        <v/>
      </c>
      <c r="L37" s="367" t="str">
        <f>IF('360 GRP '!W109=0,"",'360 GRP '!W109)</f>
        <v/>
      </c>
      <c r="M37" s="367" t="str">
        <f>IF('360 GRP '!X109=0,"",'360 GRP '!X109)</f>
        <v/>
      </c>
      <c r="N37" s="367" t="str">
        <f>IF('360 GRP '!Y109=0,"",'360 GRP '!Y109)</f>
        <v/>
      </c>
      <c r="O37" s="367" t="str">
        <f>IF('360 GRP '!Z109=0,"",'360 GRP '!Z109)</f>
        <v/>
      </c>
      <c r="P37" s="367" t="str">
        <f>IF('360 GRP '!AA109=0,"",'360 GRP '!AA109)</f>
        <v/>
      </c>
      <c r="Q37" s="367" t="str">
        <f>IF('360 GRP '!AB109=0,"",'360 GRP '!AB109)</f>
        <v/>
      </c>
      <c r="R37" s="367" t="str">
        <f>IF('360 GRP '!AC109=0,"",'360 GRP '!AC109)</f>
        <v/>
      </c>
      <c r="S37" s="7">
        <f t="shared" si="0"/>
        <v>0</v>
      </c>
      <c r="T37" s="5">
        <f>S37*'360 GRP '!J109</f>
        <v>0</v>
      </c>
      <c r="U37" s="5">
        <f>S37*'360 GRP '!BH109</f>
        <v>0</v>
      </c>
    </row>
    <row r="38" spans="1:21" ht="23.25" customHeight="1">
      <c r="A38" s="315" t="str">
        <f>'360 GRP '!D110</f>
        <v>360-122-DT</v>
      </c>
      <c r="B38" s="318" t="s">
        <v>223</v>
      </c>
      <c r="C38" s="367" t="str">
        <f>IF('360 GRP '!N110=0,"",'360 GRP '!N110)</f>
        <v/>
      </c>
      <c r="D38" s="367" t="str">
        <f>IF('360 GRP '!O110=0,"",'360 GRP '!O110)</f>
        <v/>
      </c>
      <c r="E38" s="367" t="str">
        <f>IF('360 GRP '!P110=0,"",'360 GRP '!P110)</f>
        <v/>
      </c>
      <c r="F38" s="367" t="str">
        <f>IF('360 GRP '!Q110=0,"",'360 GRP '!Q110)</f>
        <v/>
      </c>
      <c r="G38" s="367" t="str">
        <f>IF('360 GRP '!R110=0,"",'360 GRP '!R110)</f>
        <v/>
      </c>
      <c r="H38" s="367" t="str">
        <f>IF('360 GRP '!S110=0,"",'360 GRP '!S110)</f>
        <v/>
      </c>
      <c r="I38" s="367" t="str">
        <f>IF('360 GRP '!T110=0,"",'360 GRP '!T110)</f>
        <v/>
      </c>
      <c r="J38" s="367" t="str">
        <f>IF('360 GRP '!U110=0,"",'360 GRP '!U110)</f>
        <v/>
      </c>
      <c r="K38" s="367" t="str">
        <f>IF('360 GRP '!V110=0,"",'360 GRP '!V110)</f>
        <v/>
      </c>
      <c r="L38" s="367" t="str">
        <f>IF('360 GRP '!W110=0,"",'360 GRP '!W110)</f>
        <v/>
      </c>
      <c r="M38" s="367" t="str">
        <f>IF('360 GRP '!X110=0,"",'360 GRP '!X110)</f>
        <v/>
      </c>
      <c r="N38" s="367" t="str">
        <f>IF('360 GRP '!Y110=0,"",'360 GRP '!Y110)</f>
        <v/>
      </c>
      <c r="O38" s="367" t="str">
        <f>IF('360 GRP '!Z110=0,"",'360 GRP '!Z110)</f>
        <v/>
      </c>
      <c r="P38" s="367" t="str">
        <f>IF('360 GRP '!AA110=0,"",'360 GRP '!AA110)</f>
        <v/>
      </c>
      <c r="Q38" s="367"/>
      <c r="R38" s="367"/>
      <c r="S38" s="7">
        <f t="shared" si="0"/>
        <v>0</v>
      </c>
      <c r="T38" s="5">
        <f>S38*'360 GRP '!J110</f>
        <v>0</v>
      </c>
      <c r="U38" s="5">
        <f>S38*'360 GRP '!BH110</f>
        <v>0</v>
      </c>
    </row>
    <row r="39" spans="1:21" ht="23.25" customHeight="1">
      <c r="A39" s="315" t="str">
        <f>'360 GRP '!D111</f>
        <v>360-123</v>
      </c>
      <c r="B39" s="318"/>
      <c r="C39" s="367" t="str">
        <f>IF('360 GRP '!N111=0,"",'360 GRP '!N111)</f>
        <v/>
      </c>
      <c r="D39" s="367" t="str">
        <f>IF('360 GRP '!O111=0,"",'360 GRP '!O111)</f>
        <v/>
      </c>
      <c r="E39" s="367" t="str">
        <f>IF('360 GRP '!P111=0,"",'360 GRP '!P111)</f>
        <v/>
      </c>
      <c r="F39" s="367" t="str">
        <f>IF('360 GRP '!Q111=0,"",'360 GRP '!Q111)</f>
        <v/>
      </c>
      <c r="G39" s="367" t="str">
        <f>IF('360 GRP '!R111=0,"",'360 GRP '!R111)</f>
        <v/>
      </c>
      <c r="H39" s="367" t="str">
        <f>IF('360 GRP '!S111=0,"",'360 GRP '!S111)</f>
        <v/>
      </c>
      <c r="I39" s="367" t="str">
        <f>IF('360 GRP '!T111=0,"",'360 GRP '!T111)</f>
        <v/>
      </c>
      <c r="J39" s="367" t="str">
        <f>IF('360 GRP '!U111=0,"",'360 GRP '!U111)</f>
        <v/>
      </c>
      <c r="K39" s="367" t="str">
        <f>IF('360 GRP '!V111=0,"",'360 GRP '!V111)</f>
        <v/>
      </c>
      <c r="L39" s="367" t="str">
        <f>IF('360 GRP '!W111=0,"",'360 GRP '!W111)</f>
        <v/>
      </c>
      <c r="M39" s="367" t="str">
        <f>IF('360 GRP '!X111=0,"",'360 GRP '!X111)</f>
        <v/>
      </c>
      <c r="N39" s="367" t="str">
        <f>IF('360 GRP '!Y111=0,"",'360 GRP '!Y111)</f>
        <v/>
      </c>
      <c r="O39" s="367" t="str">
        <f>IF('360 GRP '!Z111=0,"",'360 GRP '!Z111)</f>
        <v/>
      </c>
      <c r="P39" s="367" t="str">
        <f>IF('360 GRP '!AA111=0,"",'360 GRP '!AA111)</f>
        <v/>
      </c>
      <c r="Q39" s="367" t="str">
        <f>IF('360 GRP '!AB111=0,"",'360 GRP '!AB111)</f>
        <v/>
      </c>
      <c r="R39" s="367" t="str">
        <f>IF('360 GRP '!AC111=0,"",'360 GRP '!AC111)</f>
        <v/>
      </c>
      <c r="S39" s="7">
        <f t="shared" si="0"/>
        <v>0</v>
      </c>
      <c r="T39" s="5">
        <f>S39*'360 GRP '!J111</f>
        <v>0</v>
      </c>
      <c r="U39" s="5">
        <f>S39*'360 GRP '!BH111</f>
        <v>0</v>
      </c>
    </row>
    <row r="40" spans="1:21" ht="23.25" customHeight="1">
      <c r="A40" s="315" t="str">
        <f>'360 GRP '!D112</f>
        <v>360-123-DT</v>
      </c>
      <c r="B40" s="318" t="s">
        <v>223</v>
      </c>
      <c r="C40" s="367" t="str">
        <f>IF('360 GRP '!N112=0,"",'360 GRP '!N112)</f>
        <v/>
      </c>
      <c r="D40" s="367" t="str">
        <f>IF('360 GRP '!O112=0,"",'360 GRP '!O112)</f>
        <v/>
      </c>
      <c r="E40" s="367" t="str">
        <f>IF('360 GRP '!P112=0,"",'360 GRP '!P112)</f>
        <v/>
      </c>
      <c r="F40" s="367" t="str">
        <f>IF('360 GRP '!Q112=0,"",'360 GRP '!Q112)</f>
        <v/>
      </c>
      <c r="G40" s="367" t="str">
        <f>IF('360 GRP '!R112=0,"",'360 GRP '!R112)</f>
        <v/>
      </c>
      <c r="H40" s="367" t="str">
        <f>IF('360 GRP '!S112=0,"",'360 GRP '!S112)</f>
        <v/>
      </c>
      <c r="I40" s="367" t="str">
        <f>IF('360 GRP '!T112=0,"",'360 GRP '!T112)</f>
        <v/>
      </c>
      <c r="J40" s="367" t="str">
        <f>IF('360 GRP '!U112=0,"",'360 GRP '!U112)</f>
        <v/>
      </c>
      <c r="K40" s="367" t="str">
        <f>IF('360 GRP '!V112=0,"",'360 GRP '!V112)</f>
        <v/>
      </c>
      <c r="L40" s="367" t="str">
        <f>IF('360 GRP '!W112=0,"",'360 GRP '!W112)</f>
        <v/>
      </c>
      <c r="M40" s="367" t="str">
        <f>IF('360 GRP '!X112=0,"",'360 GRP '!X112)</f>
        <v/>
      </c>
      <c r="N40" s="367" t="str">
        <f>IF('360 GRP '!Y112=0,"",'360 GRP '!Y112)</f>
        <v/>
      </c>
      <c r="O40" s="367" t="str">
        <f>IF('360 GRP '!Z112=0,"",'360 GRP '!Z112)</f>
        <v/>
      </c>
      <c r="P40" s="367" t="str">
        <f>IF('360 GRP '!AA112=0,"",'360 GRP '!AA112)</f>
        <v/>
      </c>
      <c r="Q40" s="367"/>
      <c r="R40" s="367"/>
      <c r="S40" s="7">
        <f t="shared" si="0"/>
        <v>0</v>
      </c>
      <c r="T40" s="5">
        <f>S40*'360 GRP '!J112</f>
        <v>0</v>
      </c>
      <c r="U40" s="5">
        <f>S40*'360 GRP '!BH112</f>
        <v>0</v>
      </c>
    </row>
    <row r="41" spans="1:21" ht="23.25" customHeight="1">
      <c r="A41" s="315" t="str">
        <f>'360 GRP '!D113</f>
        <v>360-124</v>
      </c>
      <c r="B41" s="318"/>
      <c r="C41" s="367" t="str">
        <f>IF('360 GRP '!N113=0,"",'360 GRP '!N113)</f>
        <v/>
      </c>
      <c r="D41" s="367" t="str">
        <f>IF('360 GRP '!O113=0,"",'360 GRP '!O113)</f>
        <v/>
      </c>
      <c r="E41" s="367" t="str">
        <f>IF('360 GRP '!P113=0,"",'360 GRP '!P113)</f>
        <v/>
      </c>
      <c r="F41" s="367" t="str">
        <f>IF('360 GRP '!Q113=0,"",'360 GRP '!Q113)</f>
        <v/>
      </c>
      <c r="G41" s="367" t="str">
        <f>IF('360 GRP '!R113=0,"",'360 GRP '!R113)</f>
        <v/>
      </c>
      <c r="H41" s="367" t="str">
        <f>IF('360 GRP '!S113=0,"",'360 GRP '!S113)</f>
        <v/>
      </c>
      <c r="I41" s="367" t="str">
        <f>IF('360 GRP '!T113=0,"",'360 GRP '!T113)</f>
        <v/>
      </c>
      <c r="J41" s="367" t="str">
        <f>IF('360 GRP '!U113=0,"",'360 GRP '!U113)</f>
        <v/>
      </c>
      <c r="K41" s="367" t="str">
        <f>IF('360 GRP '!V113=0,"",'360 GRP '!V113)</f>
        <v/>
      </c>
      <c r="L41" s="367" t="str">
        <f>IF('360 GRP '!W113=0,"",'360 GRP '!W113)</f>
        <v/>
      </c>
      <c r="M41" s="367" t="str">
        <f>IF('360 GRP '!X113=0,"",'360 GRP '!X113)</f>
        <v/>
      </c>
      <c r="N41" s="367" t="str">
        <f>IF('360 GRP '!Y113=0,"",'360 GRP '!Y113)</f>
        <v/>
      </c>
      <c r="O41" s="367" t="str">
        <f>IF('360 GRP '!Z113=0,"",'360 GRP '!Z113)</f>
        <v/>
      </c>
      <c r="P41" s="367" t="str">
        <f>IF('360 GRP '!AA113=0,"",'360 GRP '!AA113)</f>
        <v/>
      </c>
      <c r="Q41" s="367" t="str">
        <f>IF('360 GRP '!AB113=0,"",'360 GRP '!AB113)</f>
        <v/>
      </c>
      <c r="R41" s="367" t="str">
        <f>IF('360 GRP '!AC113=0,"",'360 GRP '!AC113)</f>
        <v/>
      </c>
      <c r="S41" s="7">
        <f t="shared" si="0"/>
        <v>0</v>
      </c>
      <c r="T41" s="5">
        <f>S41*'360 GRP '!J113</f>
        <v>0</v>
      </c>
      <c r="U41" s="5">
        <f>S41*'360 GRP '!BH113</f>
        <v>0</v>
      </c>
    </row>
    <row r="42" spans="1:21" ht="23.25" customHeight="1">
      <c r="A42" s="315" t="str">
        <f>'360 GRP '!D114</f>
        <v>360-125</v>
      </c>
      <c r="B42" s="318"/>
      <c r="C42" s="367" t="str">
        <f>IF('360 GRP '!N114=0,"",'360 GRP '!N114)</f>
        <v/>
      </c>
      <c r="D42" s="367" t="str">
        <f>IF('360 GRP '!O114=0,"",'360 GRP '!O114)</f>
        <v/>
      </c>
      <c r="E42" s="367" t="str">
        <f>IF('360 GRP '!P114=0,"",'360 GRP '!P114)</f>
        <v/>
      </c>
      <c r="F42" s="367" t="str">
        <f>IF('360 GRP '!Q114=0,"",'360 GRP '!Q114)</f>
        <v/>
      </c>
      <c r="G42" s="367" t="str">
        <f>IF('360 GRP '!R114=0,"",'360 GRP '!R114)</f>
        <v/>
      </c>
      <c r="H42" s="367" t="str">
        <f>IF('360 GRP '!S114=0,"",'360 GRP '!S114)</f>
        <v/>
      </c>
      <c r="I42" s="367" t="str">
        <f>IF('360 GRP '!T114=0,"",'360 GRP '!T114)</f>
        <v/>
      </c>
      <c r="J42" s="367" t="str">
        <f>IF('360 GRP '!U114=0,"",'360 GRP '!U114)</f>
        <v/>
      </c>
      <c r="K42" s="367" t="str">
        <f>IF('360 GRP '!V114=0,"",'360 GRP '!V114)</f>
        <v/>
      </c>
      <c r="L42" s="367" t="str">
        <f>IF('360 GRP '!W114=0,"",'360 GRP '!W114)</f>
        <v/>
      </c>
      <c r="M42" s="367" t="str">
        <f>IF('360 GRP '!X114=0,"",'360 GRP '!X114)</f>
        <v/>
      </c>
      <c r="N42" s="367" t="str">
        <f>IF('360 GRP '!Y114=0,"",'360 GRP '!Y114)</f>
        <v/>
      </c>
      <c r="O42" s="367" t="str">
        <f>IF('360 GRP '!Z114=0,"",'360 GRP '!Z114)</f>
        <v/>
      </c>
      <c r="P42" s="367" t="str">
        <f>IF('360 GRP '!AA114=0,"",'360 GRP '!AA114)</f>
        <v/>
      </c>
      <c r="Q42" s="367" t="str">
        <f>IF('360 GRP '!AB114=0,"",'360 GRP '!AB114)</f>
        <v/>
      </c>
      <c r="R42" s="367" t="str">
        <f>IF('360 GRP '!AC114=0,"",'360 GRP '!AC114)</f>
        <v/>
      </c>
      <c r="S42" s="7">
        <f t="shared" si="0"/>
        <v>0</v>
      </c>
      <c r="T42" s="5">
        <f>S42*'360 GRP '!J114</f>
        <v>0</v>
      </c>
      <c r="U42" s="5">
        <f>S42*'360 GRP '!BH114</f>
        <v>0</v>
      </c>
    </row>
    <row r="43" spans="1:21" ht="23.25" customHeight="1">
      <c r="A43" s="315" t="str">
        <f>'360 GRP '!D115</f>
        <v>360-125-WI</v>
      </c>
      <c r="B43" s="318" t="s">
        <v>5167</v>
      </c>
      <c r="C43" s="367" t="str">
        <f>IF('360 GRP '!N115=0,"",'360 GRP '!N115)</f>
        <v/>
      </c>
      <c r="D43" s="367" t="str">
        <f>IF('360 GRP '!O115=0,"",'360 GRP '!O115)</f>
        <v/>
      </c>
      <c r="E43" s="367" t="str">
        <f>IF('360 GRP '!P115=0,"",'360 GRP '!P115)</f>
        <v/>
      </c>
      <c r="F43" s="367" t="str">
        <f>IF('360 GRP '!Q115=0,"",'360 GRP '!Q115)</f>
        <v/>
      </c>
      <c r="G43" s="367" t="str">
        <f>IF('360 GRP '!R115=0,"",'360 GRP '!R115)</f>
        <v/>
      </c>
      <c r="H43" s="367" t="str">
        <f>IF('360 GRP '!S115=0,"",'360 GRP '!S115)</f>
        <v/>
      </c>
      <c r="I43" s="367" t="str">
        <f>IF('360 GRP '!T115=0,"",'360 GRP '!T115)</f>
        <v/>
      </c>
      <c r="J43" s="367" t="str">
        <f>IF('360 GRP '!U115=0,"",'360 GRP '!U115)</f>
        <v/>
      </c>
      <c r="K43" s="367" t="str">
        <f>IF('360 GRP '!V115=0,"",'360 GRP '!V115)</f>
        <v/>
      </c>
      <c r="L43" s="367" t="str">
        <f>IF('360 GRP '!W115=0,"",'360 GRP '!W115)</f>
        <v/>
      </c>
      <c r="M43" s="367" t="str">
        <f>IF('360 GRP '!X115=0,"",'360 GRP '!X115)</f>
        <v/>
      </c>
      <c r="N43" s="367" t="str">
        <f>IF('360 GRP '!Y115=0,"",'360 GRP '!Y115)</f>
        <v/>
      </c>
      <c r="O43" s="367" t="str">
        <f>IF('360 GRP '!Z115=0,"",'360 GRP '!Z115)</f>
        <v/>
      </c>
      <c r="P43" s="367" t="str">
        <f>IF('360 GRP '!AA115=0,"",'360 GRP '!AA115)</f>
        <v/>
      </c>
      <c r="Q43" s="367" t="str">
        <f>IF('360 GRP '!AB115=0,"",'360 GRP '!AB115)</f>
        <v/>
      </c>
      <c r="R43" s="367" t="str">
        <f>IF('360 GRP '!AC115=0,"",'360 GRP '!AC115)</f>
        <v/>
      </c>
      <c r="S43" s="7">
        <f t="shared" si="0"/>
        <v>0</v>
      </c>
      <c r="T43" s="5">
        <f>S43*'360 GRP '!J115</f>
        <v>0</v>
      </c>
      <c r="U43" s="5">
        <f>S43*'360 GRP '!BH115</f>
        <v>0</v>
      </c>
    </row>
    <row r="44" spans="1:21" ht="23.25" customHeight="1">
      <c r="A44" s="315" t="str">
        <f>'360 GRP '!D116</f>
        <v>360-127</v>
      </c>
      <c r="B44" s="318"/>
      <c r="C44" s="367" t="str">
        <f>IF('360 GRP '!N116=0,"",'360 GRP '!N116)</f>
        <v/>
      </c>
      <c r="D44" s="367" t="str">
        <f>IF('360 GRP '!O116=0,"",'360 GRP '!O116)</f>
        <v/>
      </c>
      <c r="E44" s="367" t="str">
        <f>IF('360 GRP '!P116=0,"",'360 GRP '!P116)</f>
        <v/>
      </c>
      <c r="F44" s="367" t="str">
        <f>IF('360 GRP '!Q116=0,"",'360 GRP '!Q116)</f>
        <v/>
      </c>
      <c r="G44" s="367" t="str">
        <f>IF('360 GRP '!R116=0,"",'360 GRP '!R116)</f>
        <v/>
      </c>
      <c r="H44" s="367" t="str">
        <f>IF('360 GRP '!S116=0,"",'360 GRP '!S116)</f>
        <v/>
      </c>
      <c r="I44" s="367" t="str">
        <f>IF('360 GRP '!T116=0,"",'360 GRP '!T116)</f>
        <v/>
      </c>
      <c r="J44" s="367" t="str">
        <f>IF('360 GRP '!U116=0,"",'360 GRP '!U116)</f>
        <v/>
      </c>
      <c r="K44" s="367" t="str">
        <f>IF('360 GRP '!V116=0,"",'360 GRP '!V116)</f>
        <v/>
      </c>
      <c r="L44" s="367" t="str">
        <f>IF('360 GRP '!W116=0,"",'360 GRP '!W116)</f>
        <v/>
      </c>
      <c r="M44" s="367" t="str">
        <f>IF('360 GRP '!X116=0,"",'360 GRP '!X116)</f>
        <v/>
      </c>
      <c r="N44" s="367" t="str">
        <f>IF('360 GRP '!Y116=0,"",'360 GRP '!Y116)</f>
        <v/>
      </c>
      <c r="O44" s="367" t="str">
        <f>IF('360 GRP '!Z116=0,"",'360 GRP '!Z116)</f>
        <v/>
      </c>
      <c r="P44" s="367" t="str">
        <f>IF('360 GRP '!AA116=0,"",'360 GRP '!AA116)</f>
        <v/>
      </c>
      <c r="Q44" s="367" t="str">
        <f>IF('360 GRP '!AB116=0,"",'360 GRP '!AB116)</f>
        <v/>
      </c>
      <c r="R44" s="367" t="str">
        <f>IF('360 GRP '!AC116=0,"",'360 GRP '!AC116)</f>
        <v/>
      </c>
      <c r="S44" s="7">
        <f t="shared" si="0"/>
        <v>0</v>
      </c>
      <c r="T44" s="5">
        <f>S44*'360 GRP '!J116</f>
        <v>0</v>
      </c>
      <c r="U44" s="5">
        <f>S44*'360 GRP '!BH116</f>
        <v>0</v>
      </c>
    </row>
    <row r="45" spans="1:21" ht="23.25" customHeight="1">
      <c r="A45" s="315" t="str">
        <f>'360 GRP '!D117</f>
        <v>360-127-WI</v>
      </c>
      <c r="B45" s="318" t="s">
        <v>5167</v>
      </c>
      <c r="C45" s="367" t="str">
        <f>IF('360 GRP '!N117=0,"",'360 GRP '!N117)</f>
        <v/>
      </c>
      <c r="D45" s="367" t="str">
        <f>IF('360 GRP '!O117=0,"",'360 GRP '!O117)</f>
        <v/>
      </c>
      <c r="E45" s="367" t="str">
        <f>IF('360 GRP '!P117=0,"",'360 GRP '!P117)</f>
        <v/>
      </c>
      <c r="F45" s="367" t="str">
        <f>IF('360 GRP '!Q117=0,"",'360 GRP '!Q117)</f>
        <v/>
      </c>
      <c r="G45" s="367" t="str">
        <f>IF('360 GRP '!R117=0,"",'360 GRP '!R117)</f>
        <v/>
      </c>
      <c r="H45" s="367" t="str">
        <f>IF('360 GRP '!S117=0,"",'360 GRP '!S117)</f>
        <v/>
      </c>
      <c r="I45" s="367" t="str">
        <f>IF('360 GRP '!T117=0,"",'360 GRP '!T117)</f>
        <v/>
      </c>
      <c r="J45" s="367" t="str">
        <f>IF('360 GRP '!U117=0,"",'360 GRP '!U117)</f>
        <v/>
      </c>
      <c r="K45" s="367" t="str">
        <f>IF('360 GRP '!V117=0,"",'360 GRP '!V117)</f>
        <v/>
      </c>
      <c r="L45" s="367" t="str">
        <f>IF('360 GRP '!W117=0,"",'360 GRP '!W117)</f>
        <v/>
      </c>
      <c r="M45" s="367" t="str">
        <f>IF('360 GRP '!X117=0,"",'360 GRP '!X117)</f>
        <v/>
      </c>
      <c r="N45" s="367" t="str">
        <f>IF('360 GRP '!Y117=0,"",'360 GRP '!Y117)</f>
        <v/>
      </c>
      <c r="O45" s="367" t="str">
        <f>IF('360 GRP '!Z117=0,"",'360 GRP '!Z117)</f>
        <v/>
      </c>
      <c r="P45" s="367" t="str">
        <f>IF('360 GRP '!AA117=0,"",'360 GRP '!AA117)</f>
        <v/>
      </c>
      <c r="Q45" s="367" t="str">
        <f>IF('360 GRP '!AB117=0,"",'360 GRP '!AB117)</f>
        <v/>
      </c>
      <c r="R45" s="367" t="str">
        <f>IF('360 GRP '!AC117=0,"",'360 GRP '!AC117)</f>
        <v/>
      </c>
      <c r="S45" s="7">
        <f t="shared" si="0"/>
        <v>0</v>
      </c>
      <c r="T45" s="5">
        <f>S45*'360 GRP '!J117</f>
        <v>0</v>
      </c>
      <c r="U45" s="5">
        <f>S45*'360 GRP '!BH117</f>
        <v>0</v>
      </c>
    </row>
    <row r="46" spans="1:21" ht="23.25" customHeight="1">
      <c r="A46" s="315" t="str">
        <f>'360 GRP '!D118</f>
        <v>360-128</v>
      </c>
      <c r="B46" s="318"/>
      <c r="C46" s="367" t="str">
        <f>IF('360 GRP '!N118=0,"",'360 GRP '!N118)</f>
        <v/>
      </c>
      <c r="D46" s="367" t="str">
        <f>IF('360 GRP '!O118=0,"",'360 GRP '!O118)</f>
        <v/>
      </c>
      <c r="E46" s="367" t="str">
        <f>IF('360 GRP '!P118=0,"",'360 GRP '!P118)</f>
        <v/>
      </c>
      <c r="F46" s="367" t="str">
        <f>IF('360 GRP '!Q118=0,"",'360 GRP '!Q118)</f>
        <v/>
      </c>
      <c r="G46" s="367" t="str">
        <f>IF('360 GRP '!R118=0,"",'360 GRP '!R118)</f>
        <v/>
      </c>
      <c r="H46" s="367" t="str">
        <f>IF('360 GRP '!S118=0,"",'360 GRP '!S118)</f>
        <v/>
      </c>
      <c r="I46" s="367" t="str">
        <f>IF('360 GRP '!T118=0,"",'360 GRP '!T118)</f>
        <v/>
      </c>
      <c r="J46" s="367" t="str">
        <f>IF('360 GRP '!U118=0,"",'360 GRP '!U118)</f>
        <v/>
      </c>
      <c r="K46" s="367" t="str">
        <f>IF('360 GRP '!V118=0,"",'360 GRP '!V118)</f>
        <v/>
      </c>
      <c r="L46" s="367" t="str">
        <f>IF('360 GRP '!W118=0,"",'360 GRP '!W118)</f>
        <v/>
      </c>
      <c r="M46" s="367" t="str">
        <f>IF('360 GRP '!X118=0,"",'360 GRP '!X118)</f>
        <v/>
      </c>
      <c r="N46" s="367" t="str">
        <f>IF('360 GRP '!Y118=0,"",'360 GRP '!Y118)</f>
        <v/>
      </c>
      <c r="O46" s="367" t="str">
        <f>IF('360 GRP '!Z118=0,"",'360 GRP '!Z118)</f>
        <v/>
      </c>
      <c r="P46" s="367" t="str">
        <f>IF('360 GRP '!AA118=0,"",'360 GRP '!AA118)</f>
        <v/>
      </c>
      <c r="Q46" s="367" t="str">
        <f>IF('360 GRP '!AB118=0,"",'360 GRP '!AB118)</f>
        <v/>
      </c>
      <c r="R46" s="367" t="str">
        <f>IF('360 GRP '!AC118=0,"",'360 GRP '!AC118)</f>
        <v/>
      </c>
      <c r="S46" s="7">
        <f t="shared" si="0"/>
        <v>0</v>
      </c>
      <c r="T46" s="5">
        <f>S46*'360 GRP '!J118</f>
        <v>0</v>
      </c>
      <c r="U46" s="5">
        <f>S46*'360 GRP '!BH118</f>
        <v>0</v>
      </c>
    </row>
    <row r="47" spans="1:21" ht="23.25" customHeight="1">
      <c r="A47" s="315" t="str">
        <f>'360 GRP '!D119</f>
        <v>360-128-WI</v>
      </c>
      <c r="B47" s="318" t="s">
        <v>5167</v>
      </c>
      <c r="C47" s="367" t="str">
        <f>IF('360 GRP '!N119=0,"",'360 GRP '!N119)</f>
        <v/>
      </c>
      <c r="D47" s="367" t="str">
        <f>IF('360 GRP '!O119=0,"",'360 GRP '!O119)</f>
        <v/>
      </c>
      <c r="E47" s="367" t="str">
        <f>IF('360 GRP '!P119=0,"",'360 GRP '!P119)</f>
        <v/>
      </c>
      <c r="F47" s="367" t="str">
        <f>IF('360 GRP '!Q119=0,"",'360 GRP '!Q119)</f>
        <v/>
      </c>
      <c r="G47" s="367" t="str">
        <f>IF('360 GRP '!R119=0,"",'360 GRP '!R119)</f>
        <v/>
      </c>
      <c r="H47" s="367" t="str">
        <f>IF('360 GRP '!S119=0,"",'360 GRP '!S119)</f>
        <v/>
      </c>
      <c r="I47" s="367" t="str">
        <f>IF('360 GRP '!T119=0,"",'360 GRP '!T119)</f>
        <v/>
      </c>
      <c r="J47" s="367" t="str">
        <f>IF('360 GRP '!U119=0,"",'360 GRP '!U119)</f>
        <v/>
      </c>
      <c r="K47" s="367" t="str">
        <f>IF('360 GRP '!V119=0,"",'360 GRP '!V119)</f>
        <v/>
      </c>
      <c r="L47" s="367" t="str">
        <f>IF('360 GRP '!W119=0,"",'360 GRP '!W119)</f>
        <v/>
      </c>
      <c r="M47" s="367" t="str">
        <f>IF('360 GRP '!X119=0,"",'360 GRP '!X119)</f>
        <v/>
      </c>
      <c r="N47" s="367" t="str">
        <f>IF('360 GRP '!Y119=0,"",'360 GRP '!Y119)</f>
        <v/>
      </c>
      <c r="O47" s="367" t="str">
        <f>IF('360 GRP '!Z119=0,"",'360 GRP '!Z119)</f>
        <v/>
      </c>
      <c r="P47" s="367" t="str">
        <f>IF('360 GRP '!AA119=0,"",'360 GRP '!AA119)</f>
        <v/>
      </c>
      <c r="Q47" s="367" t="str">
        <f>IF('360 GRP '!AB119=0,"",'360 GRP '!AB119)</f>
        <v/>
      </c>
      <c r="R47" s="367" t="str">
        <f>IF('360 GRP '!AC119=0,"",'360 GRP '!AC119)</f>
        <v/>
      </c>
      <c r="S47" s="7">
        <f t="shared" si="0"/>
        <v>0</v>
      </c>
      <c r="T47" s="5">
        <f>S47*'360 GRP '!J119</f>
        <v>0</v>
      </c>
      <c r="U47" s="5">
        <f>S47*'360 GRP '!BH119</f>
        <v>0</v>
      </c>
    </row>
    <row r="48" spans="1:21" ht="23.25" customHeight="1">
      <c r="A48" s="315" t="str">
        <f>'360 GRP '!D120</f>
        <v>360-129</v>
      </c>
      <c r="B48" s="318"/>
      <c r="C48" s="367" t="str">
        <f>IF('360 GRP '!N120=0,"",'360 GRP '!N120)</f>
        <v/>
      </c>
      <c r="D48" s="367" t="str">
        <f>IF('360 GRP '!O120=0,"",'360 GRP '!O120)</f>
        <v/>
      </c>
      <c r="E48" s="367" t="str">
        <f>IF('360 GRP '!P120=0,"",'360 GRP '!P120)</f>
        <v/>
      </c>
      <c r="F48" s="367" t="str">
        <f>IF('360 GRP '!Q120=0,"",'360 GRP '!Q120)</f>
        <v/>
      </c>
      <c r="G48" s="367" t="str">
        <f>IF('360 GRP '!R120=0,"",'360 GRP '!R120)</f>
        <v/>
      </c>
      <c r="H48" s="367" t="str">
        <f>IF('360 GRP '!S120=0,"",'360 GRP '!S120)</f>
        <v/>
      </c>
      <c r="I48" s="367" t="str">
        <f>IF('360 GRP '!T120=0,"",'360 GRP '!T120)</f>
        <v/>
      </c>
      <c r="J48" s="367" t="str">
        <f>IF('360 GRP '!U120=0,"",'360 GRP '!U120)</f>
        <v/>
      </c>
      <c r="K48" s="367" t="str">
        <f>IF('360 GRP '!V120=0,"",'360 GRP '!V120)</f>
        <v/>
      </c>
      <c r="L48" s="367" t="str">
        <f>IF('360 GRP '!W120=0,"",'360 GRP '!W120)</f>
        <v/>
      </c>
      <c r="M48" s="367" t="str">
        <f>IF('360 GRP '!X120=0,"",'360 GRP '!X120)</f>
        <v/>
      </c>
      <c r="N48" s="367" t="str">
        <f>IF('360 GRP '!Y120=0,"",'360 GRP '!Y120)</f>
        <v/>
      </c>
      <c r="O48" s="367" t="str">
        <f>IF('360 GRP '!Z120=0,"",'360 GRP '!Z120)</f>
        <v/>
      </c>
      <c r="P48" s="367" t="str">
        <f>IF('360 GRP '!AA120=0,"",'360 GRP '!AA120)</f>
        <v/>
      </c>
      <c r="Q48" s="367" t="str">
        <f>IF('360 GRP '!AB120=0,"",'360 GRP '!AB120)</f>
        <v/>
      </c>
      <c r="R48" s="367" t="str">
        <f>IF('360 GRP '!AC120=0,"",'360 GRP '!AC120)</f>
        <v/>
      </c>
      <c r="S48" s="7">
        <f t="shared" si="0"/>
        <v>0</v>
      </c>
      <c r="T48" s="5">
        <f>S48*'360 GRP '!J120</f>
        <v>0</v>
      </c>
      <c r="U48" s="5">
        <f>S48*'360 GRP '!BH120</f>
        <v>0</v>
      </c>
    </row>
    <row r="49" spans="1:21" ht="21" customHeight="1">
      <c r="A49" s="315" t="str">
        <f>'360 GRP '!D121</f>
        <v>360-129-WI</v>
      </c>
      <c r="B49" s="318" t="s">
        <v>5167</v>
      </c>
      <c r="C49" s="367" t="str">
        <f>IF('360 GRP '!N121=0,"",'360 GRP '!N121)</f>
        <v/>
      </c>
      <c r="D49" s="367" t="str">
        <f>IF('360 GRP '!O121=0,"",'360 GRP '!O121)</f>
        <v/>
      </c>
      <c r="E49" s="367" t="str">
        <f>IF('360 GRP '!P121=0,"",'360 GRP '!P121)</f>
        <v/>
      </c>
      <c r="F49" s="367" t="str">
        <f>IF('360 GRP '!Q121=0,"",'360 GRP '!Q121)</f>
        <v/>
      </c>
      <c r="G49" s="367" t="str">
        <f>IF('360 GRP '!R121=0,"",'360 GRP '!R121)</f>
        <v/>
      </c>
      <c r="H49" s="367" t="str">
        <f>IF('360 GRP '!S121=0,"",'360 GRP '!S121)</f>
        <v/>
      </c>
      <c r="I49" s="367" t="str">
        <f>IF('360 GRP '!T121=0,"",'360 GRP '!T121)</f>
        <v/>
      </c>
      <c r="J49" s="367" t="str">
        <f>IF('360 GRP '!U121=0,"",'360 GRP '!U121)</f>
        <v/>
      </c>
      <c r="K49" s="367" t="str">
        <f>IF('360 GRP '!V121=0,"",'360 GRP '!V121)</f>
        <v/>
      </c>
      <c r="L49" s="367" t="str">
        <f>IF('360 GRP '!W121=0,"",'360 GRP '!W121)</f>
        <v/>
      </c>
      <c r="M49" s="367" t="str">
        <f>IF('360 GRP '!X121=0,"",'360 GRP '!X121)</f>
        <v/>
      </c>
      <c r="N49" s="367" t="str">
        <f>IF('360 GRP '!Y121=0,"",'360 GRP '!Y121)</f>
        <v/>
      </c>
      <c r="O49" s="367" t="str">
        <f>IF('360 GRP '!Z121=0,"",'360 GRP '!Z121)</f>
        <v/>
      </c>
      <c r="P49" s="367" t="str">
        <f>IF('360 GRP '!AA121=0,"",'360 GRP '!AA121)</f>
        <v/>
      </c>
      <c r="Q49" s="367" t="str">
        <f>IF('360 GRP '!AB121=0,"",'360 GRP '!AB121)</f>
        <v/>
      </c>
      <c r="R49" s="367" t="str">
        <f>IF('360 GRP '!AC121=0,"",'360 GRP '!AC121)</f>
        <v/>
      </c>
      <c r="S49" s="7">
        <f t="shared" si="0"/>
        <v>0</v>
      </c>
      <c r="T49" s="5">
        <f>S49*'360 GRP '!J121</f>
        <v>0</v>
      </c>
      <c r="U49" s="5">
        <f>S49*'360 GRP '!BH121</f>
        <v>0</v>
      </c>
    </row>
    <row r="50" spans="1:21" ht="21" customHeight="1">
      <c r="A50" s="315" t="str">
        <f>'360 GRP '!D122</f>
        <v>360-132</v>
      </c>
      <c r="B50" s="318"/>
      <c r="C50" s="367" t="str">
        <f>IF('360 GRP '!N122=0,"",'360 GRP '!N122)</f>
        <v/>
      </c>
      <c r="D50" s="367" t="str">
        <f>IF('360 GRP '!O122=0,"",'360 GRP '!O122)</f>
        <v/>
      </c>
      <c r="E50" s="367" t="str">
        <f>IF('360 GRP '!P122=0,"",'360 GRP '!P122)</f>
        <v/>
      </c>
      <c r="F50" s="367" t="str">
        <f>IF('360 GRP '!Q122=0,"",'360 GRP '!Q122)</f>
        <v/>
      </c>
      <c r="G50" s="367" t="str">
        <f>IF('360 GRP '!R122=0,"",'360 GRP '!R122)</f>
        <v/>
      </c>
      <c r="H50" s="367" t="str">
        <f>IF('360 GRP '!S122=0,"",'360 GRP '!S122)</f>
        <v/>
      </c>
      <c r="I50" s="367" t="str">
        <f>IF('360 GRP '!T122=0,"",'360 GRP '!T122)</f>
        <v/>
      </c>
      <c r="J50" s="367" t="str">
        <f>IF('360 GRP '!U122=0,"",'360 GRP '!U122)</f>
        <v/>
      </c>
      <c r="K50" s="367" t="str">
        <f>IF('360 GRP '!V122=0,"",'360 GRP '!V122)</f>
        <v/>
      </c>
      <c r="L50" s="367" t="str">
        <f>IF('360 GRP '!W122=0,"",'360 GRP '!W122)</f>
        <v/>
      </c>
      <c r="M50" s="367" t="str">
        <f>IF('360 GRP '!X122=0,"",'360 GRP '!X122)</f>
        <v/>
      </c>
      <c r="N50" s="367" t="str">
        <f>IF('360 GRP '!Y122=0,"",'360 GRP '!Y122)</f>
        <v/>
      </c>
      <c r="O50" s="367" t="str">
        <f>IF('360 GRP '!Z122=0,"",'360 GRP '!Z122)</f>
        <v/>
      </c>
      <c r="P50" s="367" t="str">
        <f>IF('360 GRP '!AA122=0,"",'360 GRP '!AA122)</f>
        <v/>
      </c>
      <c r="Q50" s="367" t="str">
        <f>IF('360 GRP '!AB122=0,"",'360 GRP '!AB122)</f>
        <v/>
      </c>
      <c r="R50" s="367" t="str">
        <f>IF('360 GRP '!AC122=0,"",'360 GRP '!AC122)</f>
        <v/>
      </c>
      <c r="S50" s="7">
        <f t="shared" si="0"/>
        <v>0</v>
      </c>
      <c r="T50" s="5">
        <f>S50*'360 GRP '!J122</f>
        <v>0</v>
      </c>
      <c r="U50" s="5">
        <f>S50*'360 GRP '!BH122</f>
        <v>0</v>
      </c>
    </row>
    <row r="51" spans="1:21" ht="21" customHeight="1">
      <c r="A51" s="315" t="str">
        <f>'360 GRP '!D123</f>
        <v>360-132-WI</v>
      </c>
      <c r="B51" s="318" t="s">
        <v>5167</v>
      </c>
      <c r="C51" s="367" t="str">
        <f>IF('360 GRP '!N123=0,"",'360 GRP '!N123)</f>
        <v/>
      </c>
      <c r="D51" s="367" t="str">
        <f>IF('360 GRP '!O123=0,"",'360 GRP '!O123)</f>
        <v/>
      </c>
      <c r="E51" s="367" t="str">
        <f>IF('360 GRP '!P123=0,"",'360 GRP '!P123)</f>
        <v/>
      </c>
      <c r="F51" s="367" t="str">
        <f>IF('360 GRP '!Q123=0,"",'360 GRP '!Q123)</f>
        <v/>
      </c>
      <c r="G51" s="367" t="str">
        <f>IF('360 GRP '!R123=0,"",'360 GRP '!R123)</f>
        <v/>
      </c>
      <c r="H51" s="367" t="str">
        <f>IF('360 GRP '!S123=0,"",'360 GRP '!S123)</f>
        <v/>
      </c>
      <c r="I51" s="367" t="str">
        <f>IF('360 GRP '!T123=0,"",'360 GRP '!T123)</f>
        <v/>
      </c>
      <c r="J51" s="367" t="str">
        <f>IF('360 GRP '!U123=0,"",'360 GRP '!U123)</f>
        <v/>
      </c>
      <c r="K51" s="367" t="str">
        <f>IF('360 GRP '!V123=0,"",'360 GRP '!V123)</f>
        <v/>
      </c>
      <c r="L51" s="367" t="str">
        <f>IF('360 GRP '!W123=0,"",'360 GRP '!W123)</f>
        <v/>
      </c>
      <c r="M51" s="367" t="str">
        <f>IF('360 GRP '!X123=0,"",'360 GRP '!X123)</f>
        <v/>
      </c>
      <c r="N51" s="367" t="str">
        <f>IF('360 GRP '!Y123=0,"",'360 GRP '!Y123)</f>
        <v/>
      </c>
      <c r="O51" s="367" t="str">
        <f>IF('360 GRP '!Z123=0,"",'360 GRP '!Z123)</f>
        <v/>
      </c>
      <c r="P51" s="367" t="str">
        <f>IF('360 GRP '!AA123=0,"",'360 GRP '!AA123)</f>
        <v/>
      </c>
      <c r="Q51" s="367" t="str">
        <f>IF('360 GRP '!AB123=0,"",'360 GRP '!AB123)</f>
        <v/>
      </c>
      <c r="R51" s="367" t="str">
        <f>IF('360 GRP '!AC123=0,"",'360 GRP '!AC123)</f>
        <v/>
      </c>
      <c r="S51" s="7">
        <f t="shared" si="0"/>
        <v>0</v>
      </c>
      <c r="T51" s="5">
        <f>S51*'360 GRP '!J123</f>
        <v>0</v>
      </c>
      <c r="U51" s="5">
        <f>S51*'360 GRP '!BH123</f>
        <v>0</v>
      </c>
    </row>
    <row r="52" spans="1:21" s="749" customFormat="1" ht="21" customHeight="1">
      <c r="A52" s="746" t="str">
        <f>'360 GRP '!D20</f>
        <v>360-141</v>
      </c>
      <c r="B52" s="747"/>
      <c r="C52" s="695" t="str">
        <f>IF('360 GRP '!N20=0,"",'360 GRP '!N20)</f>
        <v/>
      </c>
      <c r="D52" s="695" t="str">
        <f>IF('360 GRP '!O20=0,"",'360 GRP '!O20)</f>
        <v/>
      </c>
      <c r="E52" s="695" t="str">
        <f>IF('360 GRP '!P20=0,"",'360 GRP '!P20)</f>
        <v/>
      </c>
      <c r="F52" s="695" t="str">
        <f>IF('360 GRP '!Q20=0,"",'360 GRP '!Q20)</f>
        <v/>
      </c>
      <c r="G52" s="695" t="str">
        <f>IF('360 GRP '!R20=0,"",'360 GRP '!R20)</f>
        <v/>
      </c>
      <c r="H52" s="695" t="str">
        <f>IF('360 GRP '!S20=0,"",'360 GRP '!S20)</f>
        <v/>
      </c>
      <c r="I52" s="695" t="str">
        <f>IF('360 GRP '!T20=0,"",'360 GRP '!T20)</f>
        <v/>
      </c>
      <c r="J52" s="695" t="str">
        <f>IF('360 GRP '!U20=0,"",'360 GRP '!U20)</f>
        <v/>
      </c>
      <c r="K52" s="695" t="str">
        <f>IF('360 GRP '!V20=0,"",'360 GRP '!V20)</f>
        <v/>
      </c>
      <c r="L52" s="695" t="str">
        <f>IF('360 GRP '!W20=0,"",'360 GRP '!W20)</f>
        <v/>
      </c>
      <c r="M52" s="695" t="str">
        <f>IF('360 GRP '!X20=0,"",'360 GRP '!X20)</f>
        <v/>
      </c>
      <c r="N52" s="695" t="str">
        <f>IF('360 GRP '!Y20=0,"",'360 GRP '!Y20)</f>
        <v/>
      </c>
      <c r="O52" s="695" t="str">
        <f>IF('360 GRP '!Z20=0,"",'360 GRP '!Z20)</f>
        <v/>
      </c>
      <c r="P52" s="695" t="str">
        <f>IF('360 GRP '!AA20=0,"",'360 GRP '!AA20)</f>
        <v/>
      </c>
      <c r="Q52" s="695" t="str">
        <f>IF('360 GRP '!AB20=0,"",'360 GRP '!AB20)</f>
        <v/>
      </c>
      <c r="R52" s="695" t="str">
        <f>IF('360 GRP '!AC20=0,"",'360 GRP '!AC20)</f>
        <v/>
      </c>
      <c r="S52" s="7">
        <f t="shared" si="0"/>
        <v>0</v>
      </c>
      <c r="T52" s="748">
        <f>S52*'360 GRP '!J20</f>
        <v>0</v>
      </c>
      <c r="U52" s="748">
        <f>S52*'360 GRP '!AJ20</f>
        <v>0</v>
      </c>
    </row>
    <row r="53" spans="1:21" s="749" customFormat="1" ht="21" customHeight="1">
      <c r="A53" s="746" t="str">
        <f>'360 GRP '!D21</f>
        <v>360-142</v>
      </c>
      <c r="B53" s="747"/>
      <c r="C53" s="695" t="str">
        <f>IF('360 GRP '!N21=0,"",'360 GRP '!N21)</f>
        <v/>
      </c>
      <c r="D53" s="695" t="str">
        <f>IF('360 GRP '!O21=0,"",'360 GRP '!O21)</f>
        <v/>
      </c>
      <c r="E53" s="695" t="str">
        <f>IF('360 GRP '!P21=0,"",'360 GRP '!P21)</f>
        <v/>
      </c>
      <c r="F53" s="695" t="str">
        <f>IF('360 GRP '!Q21=0,"",'360 GRP '!Q21)</f>
        <v/>
      </c>
      <c r="G53" s="695" t="str">
        <f>IF('360 GRP '!R21=0,"",'360 GRP '!R21)</f>
        <v/>
      </c>
      <c r="H53" s="695" t="str">
        <f>IF('360 GRP '!S21=0,"",'360 GRP '!S21)</f>
        <v/>
      </c>
      <c r="I53" s="695" t="str">
        <f>IF('360 GRP '!T21=0,"",'360 GRP '!T21)</f>
        <v/>
      </c>
      <c r="J53" s="695" t="str">
        <f>IF('360 GRP '!U21=0,"",'360 GRP '!U21)</f>
        <v/>
      </c>
      <c r="K53" s="695" t="str">
        <f>IF('360 GRP '!V21=0,"",'360 GRP '!V21)</f>
        <v/>
      </c>
      <c r="L53" s="695" t="str">
        <f>IF('360 GRP '!W21=0,"",'360 GRP '!W21)</f>
        <v/>
      </c>
      <c r="M53" s="695" t="str">
        <f>IF('360 GRP '!X21=0,"",'360 GRP '!X21)</f>
        <v/>
      </c>
      <c r="N53" s="695" t="str">
        <f>IF('360 GRP '!Y21=0,"",'360 GRP '!Y21)</f>
        <v/>
      </c>
      <c r="O53" s="695" t="str">
        <f>IF('360 GRP '!Z21=0,"",'360 GRP '!Z21)</f>
        <v/>
      </c>
      <c r="P53" s="695" t="str">
        <f>IF('360 GRP '!AA21=0,"",'360 GRP '!AA21)</f>
        <v/>
      </c>
      <c r="Q53" s="695" t="str">
        <f>IF('360 GRP '!AB21=0,"",'360 GRP '!AB21)</f>
        <v/>
      </c>
      <c r="R53" s="695" t="str">
        <f>IF('360 GRP '!AC21=0,"",'360 GRP '!AC21)</f>
        <v/>
      </c>
      <c r="S53" s="7">
        <f t="shared" si="0"/>
        <v>0</v>
      </c>
      <c r="T53" s="748">
        <f>S53*'360 GRP '!J21</f>
        <v>0</v>
      </c>
      <c r="U53" s="748">
        <f>S53*'360 GRP '!AJ21</f>
        <v>0</v>
      </c>
    </row>
    <row r="54" spans="1:21" s="749" customFormat="1" ht="21" customHeight="1">
      <c r="A54" s="746" t="str">
        <f>'360 GRP '!D22</f>
        <v>360-142-B</v>
      </c>
      <c r="B54" s="747" t="s">
        <v>4807</v>
      </c>
      <c r="C54" s="695" t="str">
        <f>IF('360 GRP '!N22=0,"",'360 GRP '!N22)</f>
        <v/>
      </c>
      <c r="D54" s="695" t="str">
        <f>IF('360 GRP '!O22=0,"",'360 GRP '!O22)</f>
        <v/>
      </c>
      <c r="E54" s="695" t="str">
        <f>IF('360 GRP '!P22=0,"",'360 GRP '!P22)</f>
        <v/>
      </c>
      <c r="F54" s="695" t="str">
        <f>IF('360 GRP '!Q22=0,"",'360 GRP '!Q22)</f>
        <v/>
      </c>
      <c r="G54" s="695" t="str">
        <f>IF('360 GRP '!R22=0,"",'360 GRP '!R22)</f>
        <v/>
      </c>
      <c r="H54" s="695" t="str">
        <f>IF('360 GRP '!S22=0,"",'360 GRP '!S22)</f>
        <v/>
      </c>
      <c r="I54" s="695" t="str">
        <f>IF('360 GRP '!T22=0,"",'360 GRP '!T22)</f>
        <v/>
      </c>
      <c r="J54" s="695" t="str">
        <f>IF('360 GRP '!U22=0,"",'360 GRP '!U22)</f>
        <v/>
      </c>
      <c r="K54" s="695" t="str">
        <f>IF('360 GRP '!V22=0,"",'360 GRP '!V22)</f>
        <v/>
      </c>
      <c r="L54" s="695" t="str">
        <f>IF('360 GRP '!W22=0,"",'360 GRP '!W22)</f>
        <v/>
      </c>
      <c r="M54" s="695" t="str">
        <f>IF('360 GRP '!X22=0,"",'360 GRP '!X22)</f>
        <v/>
      </c>
      <c r="N54" s="695" t="str">
        <f>IF('360 GRP '!Y22=0,"",'360 GRP '!Y22)</f>
        <v/>
      </c>
      <c r="O54" s="695" t="str">
        <f>IF('360 GRP '!Z22=0,"",'360 GRP '!Z22)</f>
        <v/>
      </c>
      <c r="P54" s="695" t="str">
        <f>IF('360 GRP '!AA22=0,"",'360 GRP '!AA22)</f>
        <v/>
      </c>
      <c r="Q54" s="695" t="str">
        <f>IF('360 GRP '!AB22=0,"",'360 GRP '!AB22)</f>
        <v/>
      </c>
      <c r="R54" s="695" t="str">
        <f>IF('360 GRP '!AC22=0,"",'360 GRP '!AC22)</f>
        <v/>
      </c>
      <c r="S54" s="7">
        <f t="shared" si="0"/>
        <v>0</v>
      </c>
      <c r="T54" s="748">
        <f>S54*'360 GRP '!J22</f>
        <v>0</v>
      </c>
      <c r="U54" s="748">
        <f>S54*'360 GRP '!AJ22</f>
        <v>0</v>
      </c>
    </row>
    <row r="55" spans="1:21" s="749" customFormat="1" ht="21" customHeight="1">
      <c r="A55" s="746" t="str">
        <f>'360 GRP '!D23</f>
        <v>360-143</v>
      </c>
      <c r="B55" s="747"/>
      <c r="C55" s="695" t="str">
        <f>IF('360 GRP '!N23=0,"",'360 GRP '!N23)</f>
        <v/>
      </c>
      <c r="D55" s="695" t="str">
        <f>IF('360 GRP '!O23=0,"",'360 GRP '!O23)</f>
        <v/>
      </c>
      <c r="E55" s="695" t="str">
        <f>IF('360 GRP '!P23=0,"",'360 GRP '!P23)</f>
        <v/>
      </c>
      <c r="F55" s="695" t="str">
        <f>IF('360 GRP '!Q23=0,"",'360 GRP '!Q23)</f>
        <v/>
      </c>
      <c r="G55" s="695" t="str">
        <f>IF('360 GRP '!R23=0,"",'360 GRP '!R23)</f>
        <v/>
      </c>
      <c r="H55" s="695" t="str">
        <f>IF('360 GRP '!S23=0,"",'360 GRP '!S23)</f>
        <v/>
      </c>
      <c r="I55" s="695" t="str">
        <f>IF('360 GRP '!T23=0,"",'360 GRP '!T23)</f>
        <v/>
      </c>
      <c r="J55" s="695" t="str">
        <f>IF('360 GRP '!U23=0,"",'360 GRP '!U23)</f>
        <v/>
      </c>
      <c r="K55" s="695" t="str">
        <f>IF('360 GRP '!V23=0,"",'360 GRP '!V23)</f>
        <v/>
      </c>
      <c r="L55" s="695" t="str">
        <f>IF('360 GRP '!W23=0,"",'360 GRP '!W23)</f>
        <v/>
      </c>
      <c r="M55" s="695" t="str">
        <f>IF('360 GRP '!X23=0,"",'360 GRP '!X23)</f>
        <v/>
      </c>
      <c r="N55" s="695" t="str">
        <f>IF('360 GRP '!Y23=0,"",'360 GRP '!Y23)</f>
        <v/>
      </c>
      <c r="O55" s="695" t="str">
        <f>IF('360 GRP '!Z23=0,"",'360 GRP '!Z23)</f>
        <v/>
      </c>
      <c r="P55" s="695" t="str">
        <f>IF('360 GRP '!AA23=0,"",'360 GRP '!AA23)</f>
        <v/>
      </c>
      <c r="Q55" s="695" t="str">
        <f>IF('360 GRP '!AB23=0,"",'360 GRP '!AB23)</f>
        <v/>
      </c>
      <c r="R55" s="695" t="str">
        <f>IF('360 GRP '!AC23=0,"",'360 GRP '!AC23)</f>
        <v/>
      </c>
      <c r="S55" s="7">
        <f t="shared" si="0"/>
        <v>0</v>
      </c>
      <c r="T55" s="748">
        <f>S55*'360 GRP '!J23</f>
        <v>0</v>
      </c>
      <c r="U55" s="748">
        <f>S55*'360 GRP '!AJ23</f>
        <v>0</v>
      </c>
    </row>
    <row r="56" spans="1:21" s="749" customFormat="1" ht="21" customHeight="1">
      <c r="A56" s="746" t="str">
        <f>'360 GRP '!D24</f>
        <v>360-144</v>
      </c>
      <c r="B56" s="747"/>
      <c r="C56" s="695" t="str">
        <f>IF('360 GRP '!N24=0,"",'360 GRP '!N24)</f>
        <v/>
      </c>
      <c r="D56" s="695" t="str">
        <f>IF('360 GRP '!O24=0,"",'360 GRP '!O24)</f>
        <v/>
      </c>
      <c r="E56" s="695" t="str">
        <f>IF('360 GRP '!P24=0,"",'360 GRP '!P24)</f>
        <v/>
      </c>
      <c r="F56" s="695" t="str">
        <f>IF('360 GRP '!Q24=0,"",'360 GRP '!Q24)</f>
        <v/>
      </c>
      <c r="G56" s="695" t="str">
        <f>IF('360 GRP '!R24=0,"",'360 GRP '!R24)</f>
        <v/>
      </c>
      <c r="H56" s="695" t="str">
        <f>IF('360 GRP '!S24=0,"",'360 GRP '!S24)</f>
        <v/>
      </c>
      <c r="I56" s="695" t="str">
        <f>IF('360 GRP '!T24=0,"",'360 GRP '!T24)</f>
        <v/>
      </c>
      <c r="J56" s="695" t="str">
        <f>IF('360 GRP '!U24=0,"",'360 GRP '!U24)</f>
        <v/>
      </c>
      <c r="K56" s="695" t="str">
        <f>IF('360 GRP '!V24=0,"",'360 GRP '!V24)</f>
        <v/>
      </c>
      <c r="L56" s="695" t="str">
        <f>IF('360 GRP '!W24=0,"",'360 GRP '!W24)</f>
        <v/>
      </c>
      <c r="M56" s="695" t="str">
        <f>IF('360 GRP '!X24=0,"",'360 GRP '!X24)</f>
        <v/>
      </c>
      <c r="N56" s="695" t="str">
        <f>IF('360 GRP '!Y24=0,"",'360 GRP '!Y24)</f>
        <v/>
      </c>
      <c r="O56" s="695" t="str">
        <f>IF('360 GRP '!Z24=0,"",'360 GRP '!Z24)</f>
        <v/>
      </c>
      <c r="P56" s="695" t="str">
        <f>IF('360 GRP '!AA24=0,"",'360 GRP '!AA24)</f>
        <v/>
      </c>
      <c r="Q56" s="695" t="str">
        <f>IF('360 GRP '!AB24=0,"",'360 GRP '!AB24)</f>
        <v/>
      </c>
      <c r="R56" s="695" t="str">
        <f>IF('360 GRP '!AC24=0,"",'360 GRP '!AC24)</f>
        <v/>
      </c>
      <c r="S56" s="7">
        <f t="shared" si="0"/>
        <v>0</v>
      </c>
      <c r="T56" s="748">
        <f>S56*'360 GRP '!J24</f>
        <v>0</v>
      </c>
      <c r="U56" s="748">
        <f>S56*'360 GRP '!AJ24</f>
        <v>0</v>
      </c>
    </row>
    <row r="57" spans="1:21" s="749" customFormat="1" ht="21" customHeight="1">
      <c r="A57" s="746" t="str">
        <f>'360 GRP '!D25</f>
        <v>360-145</v>
      </c>
      <c r="B57" s="747"/>
      <c r="C57" s="695" t="str">
        <f>IF('360 GRP '!N25=0,"",'360 GRP '!N25)</f>
        <v/>
      </c>
      <c r="D57" s="695" t="str">
        <f>IF('360 GRP '!O25=0,"",'360 GRP '!O25)</f>
        <v/>
      </c>
      <c r="E57" s="695" t="str">
        <f>IF('360 GRP '!P25=0,"",'360 GRP '!P25)</f>
        <v/>
      </c>
      <c r="F57" s="695" t="str">
        <f>IF('360 GRP '!Q25=0,"",'360 GRP '!Q25)</f>
        <v/>
      </c>
      <c r="G57" s="695" t="str">
        <f>IF('360 GRP '!R25=0,"",'360 GRP '!R25)</f>
        <v/>
      </c>
      <c r="H57" s="695" t="str">
        <f>IF('360 GRP '!S25=0,"",'360 GRP '!S25)</f>
        <v/>
      </c>
      <c r="I57" s="695" t="str">
        <f>IF('360 GRP '!T25=0,"",'360 GRP '!T25)</f>
        <v/>
      </c>
      <c r="J57" s="695" t="str">
        <f>IF('360 GRP '!U25=0,"",'360 GRP '!U25)</f>
        <v/>
      </c>
      <c r="K57" s="695" t="str">
        <f>IF('360 GRP '!V25=0,"",'360 GRP '!V25)</f>
        <v/>
      </c>
      <c r="L57" s="695" t="str">
        <f>IF('360 GRP '!W25=0,"",'360 GRP '!W25)</f>
        <v/>
      </c>
      <c r="M57" s="695" t="str">
        <f>IF('360 GRP '!X25=0,"",'360 GRP '!X25)</f>
        <v/>
      </c>
      <c r="N57" s="695" t="str">
        <f>IF('360 GRP '!Y25=0,"",'360 GRP '!Y25)</f>
        <v/>
      </c>
      <c r="O57" s="695" t="str">
        <f>IF('360 GRP '!Z25=0,"",'360 GRP '!Z25)</f>
        <v/>
      </c>
      <c r="P57" s="695" t="str">
        <f>IF('360 GRP '!AA25=0,"",'360 GRP '!AA25)</f>
        <v/>
      </c>
      <c r="Q57" s="695" t="str">
        <f>IF('360 GRP '!AB25=0,"",'360 GRP '!AB25)</f>
        <v/>
      </c>
      <c r="R57" s="695" t="str">
        <f>IF('360 GRP '!AC25=0,"",'360 GRP '!AC25)</f>
        <v/>
      </c>
      <c r="S57" s="7">
        <f t="shared" si="0"/>
        <v>0</v>
      </c>
      <c r="T57" s="748">
        <f>S57*'360 GRP '!J25</f>
        <v>0</v>
      </c>
      <c r="U57" s="748">
        <f>S57*'360 GRP '!AJ25</f>
        <v>0</v>
      </c>
    </row>
    <row r="58" spans="1:21" s="749" customFormat="1" ht="21" customHeight="1">
      <c r="A58" s="746" t="str">
        <f>'360 GRP '!D26</f>
        <v>360-145-B</v>
      </c>
      <c r="B58" s="747" t="s">
        <v>4807</v>
      </c>
      <c r="C58" s="695" t="str">
        <f>IF('360 GRP '!N26=0,"",'360 GRP '!N26)</f>
        <v/>
      </c>
      <c r="D58" s="695" t="str">
        <f>IF('360 GRP '!O26=0,"",'360 GRP '!O26)</f>
        <v/>
      </c>
      <c r="E58" s="695" t="str">
        <f>IF('360 GRP '!P26=0,"",'360 GRP '!P26)</f>
        <v/>
      </c>
      <c r="F58" s="695" t="str">
        <f>IF('360 GRP '!Q26=0,"",'360 GRP '!Q26)</f>
        <v/>
      </c>
      <c r="G58" s="695" t="str">
        <f>IF('360 GRP '!R26=0,"",'360 GRP '!R26)</f>
        <v/>
      </c>
      <c r="H58" s="695" t="str">
        <f>IF('360 GRP '!S26=0,"",'360 GRP '!S26)</f>
        <v/>
      </c>
      <c r="I58" s="695" t="str">
        <f>IF('360 GRP '!T26=0,"",'360 GRP '!T26)</f>
        <v/>
      </c>
      <c r="J58" s="695" t="str">
        <f>IF('360 GRP '!U26=0,"",'360 GRP '!U26)</f>
        <v/>
      </c>
      <c r="K58" s="695" t="str">
        <f>IF('360 GRP '!V26=0,"",'360 GRP '!V26)</f>
        <v/>
      </c>
      <c r="L58" s="695" t="str">
        <f>IF('360 GRP '!W26=0,"",'360 GRP '!W26)</f>
        <v/>
      </c>
      <c r="M58" s="695" t="str">
        <f>IF('360 GRP '!X26=0,"",'360 GRP '!X26)</f>
        <v/>
      </c>
      <c r="N58" s="695" t="str">
        <f>IF('360 GRP '!Y26=0,"",'360 GRP '!Y26)</f>
        <v/>
      </c>
      <c r="O58" s="695" t="str">
        <f>IF('360 GRP '!Z26=0,"",'360 GRP '!Z26)</f>
        <v/>
      </c>
      <c r="P58" s="695" t="str">
        <f>IF('360 GRP '!AA26=0,"",'360 GRP '!AA26)</f>
        <v/>
      </c>
      <c r="Q58" s="695" t="str">
        <f>IF('360 GRP '!AB26=0,"",'360 GRP '!AB26)</f>
        <v/>
      </c>
      <c r="R58" s="695" t="str">
        <f>IF('360 GRP '!AC26=0,"",'360 GRP '!AC26)</f>
        <v/>
      </c>
      <c r="S58" s="7">
        <f t="shared" si="0"/>
        <v>0</v>
      </c>
      <c r="T58" s="748">
        <f>S58*'360 GRP '!J26</f>
        <v>0</v>
      </c>
      <c r="U58" s="748">
        <f>S58*'360 GRP '!AJ26</f>
        <v>0</v>
      </c>
    </row>
    <row r="59" spans="1:21" s="749" customFormat="1" ht="21" customHeight="1">
      <c r="A59" s="746" t="str">
        <f>'360 GRP '!D27</f>
        <v>360-146</v>
      </c>
      <c r="B59" s="747"/>
      <c r="C59" s="695" t="str">
        <f>IF('360 GRP '!N27=0,"",'360 GRP '!N27)</f>
        <v/>
      </c>
      <c r="D59" s="695" t="str">
        <f>IF('360 GRP '!O27=0,"",'360 GRP '!O27)</f>
        <v/>
      </c>
      <c r="E59" s="695" t="str">
        <f>IF('360 GRP '!P27=0,"",'360 GRP '!P27)</f>
        <v/>
      </c>
      <c r="F59" s="695" t="str">
        <f>IF('360 GRP '!Q27=0,"",'360 GRP '!Q27)</f>
        <v/>
      </c>
      <c r="G59" s="695" t="str">
        <f>IF('360 GRP '!R27=0,"",'360 GRP '!R27)</f>
        <v/>
      </c>
      <c r="H59" s="695" t="str">
        <f>IF('360 GRP '!S27=0,"",'360 GRP '!S27)</f>
        <v/>
      </c>
      <c r="I59" s="695" t="str">
        <f>IF('360 GRP '!T27=0,"",'360 GRP '!T27)</f>
        <v/>
      </c>
      <c r="J59" s="695" t="str">
        <f>IF('360 GRP '!U27=0,"",'360 GRP '!U27)</f>
        <v/>
      </c>
      <c r="K59" s="695" t="str">
        <f>IF('360 GRP '!V27=0,"",'360 GRP '!V27)</f>
        <v/>
      </c>
      <c r="L59" s="695" t="str">
        <f>IF('360 GRP '!W27=0,"",'360 GRP '!W27)</f>
        <v/>
      </c>
      <c r="M59" s="695" t="str">
        <f>IF('360 GRP '!X27=0,"",'360 GRP '!X27)</f>
        <v/>
      </c>
      <c r="N59" s="695" t="str">
        <f>IF('360 GRP '!Y27=0,"",'360 GRP '!Y27)</f>
        <v/>
      </c>
      <c r="O59" s="695" t="str">
        <f>IF('360 GRP '!Z27=0,"",'360 GRP '!Z27)</f>
        <v/>
      </c>
      <c r="P59" s="695" t="str">
        <f>IF('360 GRP '!AA27=0,"",'360 GRP '!AA27)</f>
        <v/>
      </c>
      <c r="Q59" s="695" t="str">
        <f>IF('360 GRP '!AB27=0,"",'360 GRP '!AB27)</f>
        <v/>
      </c>
      <c r="R59" s="695" t="str">
        <f>IF('360 GRP '!AC27=0,"",'360 GRP '!AC27)</f>
        <v/>
      </c>
      <c r="S59" s="7">
        <f t="shared" si="0"/>
        <v>0</v>
      </c>
      <c r="T59" s="748">
        <f>S59*'360 GRP '!J27</f>
        <v>0</v>
      </c>
      <c r="U59" s="748">
        <f>S59*'360 GRP '!AJ27</f>
        <v>0</v>
      </c>
    </row>
    <row r="60" spans="1:21" s="749" customFormat="1" ht="21" customHeight="1">
      <c r="A60" s="746" t="str">
        <f>'360 GRP '!D28</f>
        <v>360-146-B</v>
      </c>
      <c r="B60" s="747" t="s">
        <v>4807</v>
      </c>
      <c r="C60" s="695" t="str">
        <f>IF('360 GRP '!N28=0,"",'360 GRP '!N28)</f>
        <v/>
      </c>
      <c r="D60" s="695" t="str">
        <f>IF('360 GRP '!O28=0,"",'360 GRP '!O28)</f>
        <v/>
      </c>
      <c r="E60" s="695" t="str">
        <f>IF('360 GRP '!P28=0,"",'360 GRP '!P28)</f>
        <v/>
      </c>
      <c r="F60" s="695" t="str">
        <f>IF('360 GRP '!Q28=0,"",'360 GRP '!Q28)</f>
        <v/>
      </c>
      <c r="G60" s="695" t="str">
        <f>IF('360 GRP '!R28=0,"",'360 GRP '!R28)</f>
        <v/>
      </c>
      <c r="H60" s="695" t="str">
        <f>IF('360 GRP '!S28=0,"",'360 GRP '!S28)</f>
        <v/>
      </c>
      <c r="I60" s="695" t="str">
        <f>IF('360 GRP '!T28=0,"",'360 GRP '!T28)</f>
        <v/>
      </c>
      <c r="J60" s="695" t="str">
        <f>IF('360 GRP '!U28=0,"",'360 GRP '!U28)</f>
        <v/>
      </c>
      <c r="K60" s="695" t="str">
        <f>IF('360 GRP '!V28=0,"",'360 GRP '!V28)</f>
        <v/>
      </c>
      <c r="L60" s="695" t="str">
        <f>IF('360 GRP '!W28=0,"",'360 GRP '!W28)</f>
        <v/>
      </c>
      <c r="M60" s="695" t="str">
        <f>IF('360 GRP '!X28=0,"",'360 GRP '!X28)</f>
        <v/>
      </c>
      <c r="N60" s="695" t="str">
        <f>IF('360 GRP '!Y28=0,"",'360 GRP '!Y28)</f>
        <v/>
      </c>
      <c r="O60" s="695" t="str">
        <f>IF('360 GRP '!Z28=0,"",'360 GRP '!Z28)</f>
        <v/>
      </c>
      <c r="P60" s="695" t="str">
        <f>IF('360 GRP '!AA28=0,"",'360 GRP '!AA28)</f>
        <v/>
      </c>
      <c r="Q60" s="695" t="str">
        <f>IF('360 GRP '!AB28=0,"",'360 GRP '!AB28)</f>
        <v/>
      </c>
      <c r="R60" s="695" t="str">
        <f>IF('360 GRP '!AC28=0,"",'360 GRP '!AC28)</f>
        <v/>
      </c>
      <c r="S60" s="7">
        <f t="shared" si="0"/>
        <v>0</v>
      </c>
      <c r="T60" s="748">
        <f>S60*'360 GRP '!J28</f>
        <v>0</v>
      </c>
      <c r="U60" s="748">
        <f>S60*'360 GRP '!AJ28</f>
        <v>0</v>
      </c>
    </row>
    <row r="61" spans="1:21" s="749" customFormat="1" ht="21" customHeight="1">
      <c r="A61" s="746" t="str">
        <f>'360 GRP '!D29</f>
        <v>360-147</v>
      </c>
      <c r="B61" s="747"/>
      <c r="C61" s="695" t="str">
        <f>IF('360 GRP '!N29=0,"",'360 GRP '!N29)</f>
        <v/>
      </c>
      <c r="D61" s="695" t="str">
        <f>IF('360 GRP '!O29=0,"",'360 GRP '!O29)</f>
        <v/>
      </c>
      <c r="E61" s="695" t="str">
        <f>IF('360 GRP '!P29=0,"",'360 GRP '!P29)</f>
        <v/>
      </c>
      <c r="F61" s="695" t="str">
        <f>IF('360 GRP '!Q29=0,"",'360 GRP '!Q29)</f>
        <v/>
      </c>
      <c r="G61" s="695" t="str">
        <f>IF('360 GRP '!R29=0,"",'360 GRP '!R29)</f>
        <v/>
      </c>
      <c r="H61" s="695" t="str">
        <f>IF('360 GRP '!S29=0,"",'360 GRP '!S29)</f>
        <v/>
      </c>
      <c r="I61" s="695" t="str">
        <f>IF('360 GRP '!T29=0,"",'360 GRP '!T29)</f>
        <v/>
      </c>
      <c r="J61" s="695" t="str">
        <f>IF('360 GRP '!U29=0,"",'360 GRP '!U29)</f>
        <v/>
      </c>
      <c r="K61" s="695" t="str">
        <f>IF('360 GRP '!V29=0,"",'360 GRP '!V29)</f>
        <v/>
      </c>
      <c r="L61" s="695" t="str">
        <f>IF('360 GRP '!W29=0,"",'360 GRP '!W29)</f>
        <v/>
      </c>
      <c r="M61" s="695" t="str">
        <f>IF('360 GRP '!X29=0,"",'360 GRP '!X29)</f>
        <v/>
      </c>
      <c r="N61" s="695" t="str">
        <f>IF('360 GRP '!Y29=0,"",'360 GRP '!Y29)</f>
        <v/>
      </c>
      <c r="O61" s="695" t="str">
        <f>IF('360 GRP '!Z29=0,"",'360 GRP '!Z29)</f>
        <v/>
      </c>
      <c r="P61" s="695" t="str">
        <f>IF('360 GRP '!AA29=0,"",'360 GRP '!AA29)</f>
        <v/>
      </c>
      <c r="Q61" s="695" t="str">
        <f>IF('360 GRP '!AB29=0,"",'360 GRP '!AB29)</f>
        <v/>
      </c>
      <c r="R61" s="695" t="str">
        <f>IF('360 GRP '!AC29=0,"",'360 GRP '!AC29)</f>
        <v/>
      </c>
      <c r="S61" s="7">
        <f t="shared" si="0"/>
        <v>0</v>
      </c>
      <c r="T61" s="748">
        <f>S61*'360 GRP '!J29</f>
        <v>0</v>
      </c>
      <c r="U61" s="748">
        <f>S61*'360 GRP '!AJ29</f>
        <v>0</v>
      </c>
    </row>
    <row r="62" spans="1:21" s="749" customFormat="1" ht="21" customHeight="1">
      <c r="A62" s="746" t="str">
        <f>'360 GRP '!D30</f>
        <v>360-147-B</v>
      </c>
      <c r="B62" s="747" t="s">
        <v>4807</v>
      </c>
      <c r="C62" s="695" t="str">
        <f>IF('360 GRP '!N30=0,"",'360 GRP '!N30)</f>
        <v/>
      </c>
      <c r="D62" s="695" t="str">
        <f>IF('360 GRP '!O30=0,"",'360 GRP '!O30)</f>
        <v/>
      </c>
      <c r="E62" s="695" t="str">
        <f>IF('360 GRP '!P30=0,"",'360 GRP '!P30)</f>
        <v/>
      </c>
      <c r="F62" s="695" t="str">
        <f>IF('360 GRP '!Q30=0,"",'360 GRP '!Q30)</f>
        <v/>
      </c>
      <c r="G62" s="695" t="str">
        <f>IF('360 GRP '!R30=0,"",'360 GRP '!R30)</f>
        <v/>
      </c>
      <c r="H62" s="695" t="str">
        <f>IF('360 GRP '!S30=0,"",'360 GRP '!S30)</f>
        <v/>
      </c>
      <c r="I62" s="695" t="str">
        <f>IF('360 GRP '!T30=0,"",'360 GRP '!T30)</f>
        <v/>
      </c>
      <c r="J62" s="695" t="str">
        <f>IF('360 GRP '!U30=0,"",'360 GRP '!U30)</f>
        <v/>
      </c>
      <c r="K62" s="695" t="str">
        <f>IF('360 GRP '!V30=0,"",'360 GRP '!V30)</f>
        <v/>
      </c>
      <c r="L62" s="695" t="str">
        <f>IF('360 GRP '!W30=0,"",'360 GRP '!W30)</f>
        <v/>
      </c>
      <c r="M62" s="695" t="str">
        <f>IF('360 GRP '!X30=0,"",'360 GRP '!X30)</f>
        <v/>
      </c>
      <c r="N62" s="695" t="str">
        <f>IF('360 GRP '!Y30=0,"",'360 GRP '!Y30)</f>
        <v/>
      </c>
      <c r="O62" s="695" t="str">
        <f>IF('360 GRP '!Z30=0,"",'360 GRP '!Z30)</f>
        <v/>
      </c>
      <c r="P62" s="695" t="str">
        <f>IF('360 GRP '!AA30=0,"",'360 GRP '!AA30)</f>
        <v/>
      </c>
      <c r="Q62" s="695" t="str">
        <f>IF('360 GRP '!AB30=0,"",'360 GRP '!AB30)</f>
        <v/>
      </c>
      <c r="R62" s="695" t="str">
        <f>IF('360 GRP '!AC30=0,"",'360 GRP '!AC30)</f>
        <v/>
      </c>
      <c r="S62" s="7">
        <f t="shared" si="0"/>
        <v>0</v>
      </c>
      <c r="T62" s="748">
        <f>S62*'360 GRP '!J30</f>
        <v>0</v>
      </c>
      <c r="U62" s="748">
        <f>S62*'360 GRP '!AJ30</f>
        <v>0</v>
      </c>
    </row>
    <row r="63" spans="1:21" s="749" customFormat="1" ht="21" customHeight="1">
      <c r="A63" s="746" t="str">
        <f>'360 GRP '!D31</f>
        <v>360-148</v>
      </c>
      <c r="B63" s="747"/>
      <c r="C63" s="695" t="str">
        <f>IF('360 GRP '!N31=0,"",'360 GRP '!N31)</f>
        <v/>
      </c>
      <c r="D63" s="695" t="str">
        <f>IF('360 GRP '!O31=0,"",'360 GRP '!O31)</f>
        <v/>
      </c>
      <c r="E63" s="695" t="str">
        <f>IF('360 GRP '!P31=0,"",'360 GRP '!P31)</f>
        <v/>
      </c>
      <c r="F63" s="695" t="str">
        <f>IF('360 GRP '!Q31=0,"",'360 GRP '!Q31)</f>
        <v/>
      </c>
      <c r="G63" s="695" t="str">
        <f>IF('360 GRP '!R31=0,"",'360 GRP '!R31)</f>
        <v/>
      </c>
      <c r="H63" s="695" t="str">
        <f>IF('360 GRP '!S31=0,"",'360 GRP '!S31)</f>
        <v/>
      </c>
      <c r="I63" s="695" t="str">
        <f>IF('360 GRP '!T31=0,"",'360 GRP '!T31)</f>
        <v/>
      </c>
      <c r="J63" s="695" t="str">
        <f>IF('360 GRP '!U31=0,"",'360 GRP '!U31)</f>
        <v/>
      </c>
      <c r="K63" s="695" t="str">
        <f>IF('360 GRP '!V31=0,"",'360 GRP '!V31)</f>
        <v/>
      </c>
      <c r="L63" s="695" t="str">
        <f>IF('360 GRP '!W31=0,"",'360 GRP '!W31)</f>
        <v/>
      </c>
      <c r="M63" s="695" t="str">
        <f>IF('360 GRP '!X31=0,"",'360 GRP '!X31)</f>
        <v/>
      </c>
      <c r="N63" s="695" t="str">
        <f>IF('360 GRP '!Y31=0,"",'360 GRP '!Y31)</f>
        <v/>
      </c>
      <c r="O63" s="695" t="str">
        <f>IF('360 GRP '!Z31=0,"",'360 GRP '!Z31)</f>
        <v/>
      </c>
      <c r="P63" s="695" t="str">
        <f>IF('360 GRP '!AA31=0,"",'360 GRP '!AA31)</f>
        <v/>
      </c>
      <c r="Q63" s="695" t="str">
        <f>IF('360 GRP '!AB31=0,"",'360 GRP '!AB31)</f>
        <v/>
      </c>
      <c r="R63" s="695" t="str">
        <f>IF('360 GRP '!AC31=0,"",'360 GRP '!AC31)</f>
        <v/>
      </c>
      <c r="S63" s="7">
        <f t="shared" si="0"/>
        <v>0</v>
      </c>
      <c r="T63" s="748">
        <f>S63*'360 GRP '!J31</f>
        <v>0</v>
      </c>
      <c r="U63" s="748">
        <f>S63*'360 GRP '!AJ31</f>
        <v>0</v>
      </c>
    </row>
    <row r="64" spans="1:21" s="749" customFormat="1" ht="21" customHeight="1">
      <c r="A64" s="746" t="str">
        <f>'360 GRP '!D32</f>
        <v>360-148-B</v>
      </c>
      <c r="B64" s="747" t="s">
        <v>4807</v>
      </c>
      <c r="C64" s="695" t="str">
        <f>IF('360 GRP '!N32=0,"",'360 GRP '!N32)</f>
        <v/>
      </c>
      <c r="D64" s="695" t="str">
        <f>IF('360 GRP '!O32=0,"",'360 GRP '!O32)</f>
        <v/>
      </c>
      <c r="E64" s="695" t="str">
        <f>IF('360 GRP '!P32=0,"",'360 GRP '!P32)</f>
        <v/>
      </c>
      <c r="F64" s="695" t="str">
        <f>IF('360 GRP '!Q32=0,"",'360 GRP '!Q32)</f>
        <v/>
      </c>
      <c r="G64" s="695" t="str">
        <f>IF('360 GRP '!R32=0,"",'360 GRP '!R32)</f>
        <v/>
      </c>
      <c r="H64" s="695" t="str">
        <f>IF('360 GRP '!S32=0,"",'360 GRP '!S32)</f>
        <v/>
      </c>
      <c r="I64" s="695" t="str">
        <f>IF('360 GRP '!T32=0,"",'360 GRP '!T32)</f>
        <v/>
      </c>
      <c r="J64" s="695" t="str">
        <f>IF('360 GRP '!U32=0,"",'360 GRP '!U32)</f>
        <v/>
      </c>
      <c r="K64" s="695" t="str">
        <f>IF('360 GRP '!V32=0,"",'360 GRP '!V32)</f>
        <v/>
      </c>
      <c r="L64" s="695" t="str">
        <f>IF('360 GRP '!W32=0,"",'360 GRP '!W32)</f>
        <v/>
      </c>
      <c r="M64" s="695" t="str">
        <f>IF('360 GRP '!X32=0,"",'360 GRP '!X32)</f>
        <v/>
      </c>
      <c r="N64" s="695" t="str">
        <f>IF('360 GRP '!Y32=0,"",'360 GRP '!Y32)</f>
        <v/>
      </c>
      <c r="O64" s="695" t="str">
        <f>IF('360 GRP '!Z32=0,"",'360 GRP '!Z32)</f>
        <v/>
      </c>
      <c r="P64" s="695" t="str">
        <f>IF('360 GRP '!AA32=0,"",'360 GRP '!AA32)</f>
        <v/>
      </c>
      <c r="Q64" s="695" t="str">
        <f>IF('360 GRP '!AB32=0,"",'360 GRP '!AB32)</f>
        <v/>
      </c>
      <c r="R64" s="695" t="str">
        <f>IF('360 GRP '!AC32=0,"",'360 GRP '!AC32)</f>
        <v/>
      </c>
      <c r="S64" s="7">
        <f t="shared" si="0"/>
        <v>0</v>
      </c>
      <c r="T64" s="748">
        <f>S64*'360 GRP '!J32</f>
        <v>0</v>
      </c>
      <c r="U64" s="748">
        <f>S64*'360 GRP '!AJ32</f>
        <v>0</v>
      </c>
    </row>
    <row r="65" spans="1:21" s="749" customFormat="1" ht="21" customHeight="1">
      <c r="A65" s="746" t="str">
        <f>'360 GRP '!D33</f>
        <v>360-149</v>
      </c>
      <c r="B65" s="747"/>
      <c r="C65" s="695" t="str">
        <f>IF('360 GRP '!N33=0,"",'360 GRP '!N33)</f>
        <v/>
      </c>
      <c r="D65" s="695" t="str">
        <f>IF('360 GRP '!O33=0,"",'360 GRP '!O33)</f>
        <v/>
      </c>
      <c r="E65" s="695" t="str">
        <f>IF('360 GRP '!P33=0,"",'360 GRP '!P33)</f>
        <v/>
      </c>
      <c r="F65" s="695" t="str">
        <f>IF('360 GRP '!Q33=0,"",'360 GRP '!Q33)</f>
        <v/>
      </c>
      <c r="G65" s="695" t="str">
        <f>IF('360 GRP '!R33=0,"",'360 GRP '!R33)</f>
        <v/>
      </c>
      <c r="H65" s="695" t="str">
        <f>IF('360 GRP '!S33=0,"",'360 GRP '!S33)</f>
        <v/>
      </c>
      <c r="I65" s="695" t="str">
        <f>IF('360 GRP '!T33=0,"",'360 GRP '!T33)</f>
        <v/>
      </c>
      <c r="J65" s="695" t="str">
        <f>IF('360 GRP '!U33=0,"",'360 GRP '!U33)</f>
        <v/>
      </c>
      <c r="K65" s="695" t="str">
        <f>IF('360 GRP '!V33=0,"",'360 GRP '!V33)</f>
        <v/>
      </c>
      <c r="L65" s="695" t="str">
        <f>IF('360 GRP '!W33=0,"",'360 GRP '!W33)</f>
        <v/>
      </c>
      <c r="M65" s="695" t="str">
        <f>IF('360 GRP '!X33=0,"",'360 GRP '!X33)</f>
        <v/>
      </c>
      <c r="N65" s="695" t="str">
        <f>IF('360 GRP '!Y33=0,"",'360 GRP '!Y33)</f>
        <v/>
      </c>
      <c r="O65" s="695" t="str">
        <f>IF('360 GRP '!Z33=0,"",'360 GRP '!Z33)</f>
        <v/>
      </c>
      <c r="P65" s="695" t="str">
        <f>IF('360 GRP '!AA33=0,"",'360 GRP '!AA33)</f>
        <v/>
      </c>
      <c r="Q65" s="695" t="str">
        <f>IF('360 GRP '!AB33=0,"",'360 GRP '!AB33)</f>
        <v/>
      </c>
      <c r="R65" s="695" t="str">
        <f>IF('360 GRP '!AC33=0,"",'360 GRP '!AC33)</f>
        <v/>
      </c>
      <c r="S65" s="7">
        <f t="shared" si="0"/>
        <v>0</v>
      </c>
      <c r="T65" s="748">
        <f>S65*'360 GRP '!J33</f>
        <v>0</v>
      </c>
      <c r="U65" s="748">
        <f>S65*'360 GRP '!AJ33</f>
        <v>0</v>
      </c>
    </row>
    <row r="66" spans="1:21" s="749" customFormat="1" ht="21" customHeight="1">
      <c r="A66" s="746" t="str">
        <f>'360 GRP '!D34</f>
        <v>360-149-B</v>
      </c>
      <c r="B66" s="747" t="s">
        <v>4807</v>
      </c>
      <c r="C66" s="695" t="str">
        <f>IF('360 GRP '!N34=0,"",'360 GRP '!N34)</f>
        <v/>
      </c>
      <c r="D66" s="695" t="str">
        <f>IF('360 GRP '!O34=0,"",'360 GRP '!O34)</f>
        <v/>
      </c>
      <c r="E66" s="695" t="str">
        <f>IF('360 GRP '!P34=0,"",'360 GRP '!P34)</f>
        <v/>
      </c>
      <c r="F66" s="695" t="str">
        <f>IF('360 GRP '!Q34=0,"",'360 GRP '!Q34)</f>
        <v/>
      </c>
      <c r="G66" s="695" t="str">
        <f>IF('360 GRP '!R34=0,"",'360 GRP '!R34)</f>
        <v/>
      </c>
      <c r="H66" s="695" t="str">
        <f>IF('360 GRP '!S34=0,"",'360 GRP '!S34)</f>
        <v/>
      </c>
      <c r="I66" s="695" t="str">
        <f>IF('360 GRP '!T34=0,"",'360 GRP '!T34)</f>
        <v/>
      </c>
      <c r="J66" s="695" t="str">
        <f>IF('360 GRP '!U34=0,"",'360 GRP '!U34)</f>
        <v/>
      </c>
      <c r="K66" s="695" t="str">
        <f>IF('360 GRP '!V34=0,"",'360 GRP '!V34)</f>
        <v/>
      </c>
      <c r="L66" s="695" t="str">
        <f>IF('360 GRP '!W34=0,"",'360 GRP '!W34)</f>
        <v/>
      </c>
      <c r="M66" s="695" t="str">
        <f>IF('360 GRP '!X34=0,"",'360 GRP '!X34)</f>
        <v/>
      </c>
      <c r="N66" s="695" t="str">
        <f>IF('360 GRP '!Y34=0,"",'360 GRP '!Y34)</f>
        <v/>
      </c>
      <c r="O66" s="695" t="str">
        <f>IF('360 GRP '!Z34=0,"",'360 GRP '!Z34)</f>
        <v/>
      </c>
      <c r="P66" s="695" t="str">
        <f>IF('360 GRP '!AA34=0,"",'360 GRP '!AA34)</f>
        <v/>
      </c>
      <c r="Q66" s="695" t="str">
        <f>IF('360 GRP '!AB34=0,"",'360 GRP '!AB34)</f>
        <v/>
      </c>
      <c r="R66" s="695" t="str">
        <f>IF('360 GRP '!AC34=0,"",'360 GRP '!AC34)</f>
        <v/>
      </c>
      <c r="S66" s="7">
        <f t="shared" si="0"/>
        <v>0</v>
      </c>
      <c r="T66" s="748">
        <f>S66*'360 GRP '!J34</f>
        <v>0</v>
      </c>
      <c r="U66" s="748">
        <f>S66*'360 GRP '!AJ34</f>
        <v>0</v>
      </c>
    </row>
    <row r="67" spans="1:21" s="749" customFormat="1" ht="21" customHeight="1">
      <c r="A67" s="746" t="str">
        <f>'360 GRP '!D35</f>
        <v>360-150</v>
      </c>
      <c r="B67" s="747"/>
      <c r="C67" s="695" t="str">
        <f>IF('360 GRP '!N35=0,"",'360 GRP '!N35)</f>
        <v/>
      </c>
      <c r="D67" s="695" t="str">
        <f>IF('360 GRP '!O35=0,"",'360 GRP '!O35)</f>
        <v/>
      </c>
      <c r="E67" s="695" t="str">
        <f>IF('360 GRP '!P35=0,"",'360 GRP '!P35)</f>
        <v/>
      </c>
      <c r="F67" s="695" t="str">
        <f>IF('360 GRP '!Q35=0,"",'360 GRP '!Q35)</f>
        <v/>
      </c>
      <c r="G67" s="695" t="str">
        <f>IF('360 GRP '!R35=0,"",'360 GRP '!R35)</f>
        <v/>
      </c>
      <c r="H67" s="695" t="str">
        <f>IF('360 GRP '!S35=0,"",'360 GRP '!S35)</f>
        <v/>
      </c>
      <c r="I67" s="695" t="str">
        <f>IF('360 GRP '!T35=0,"",'360 GRP '!T35)</f>
        <v/>
      </c>
      <c r="J67" s="695" t="str">
        <f>IF('360 GRP '!U35=0,"",'360 GRP '!U35)</f>
        <v/>
      </c>
      <c r="K67" s="695" t="str">
        <f>IF('360 GRP '!V35=0,"",'360 GRP '!V35)</f>
        <v/>
      </c>
      <c r="L67" s="695" t="str">
        <f>IF('360 GRP '!W35=0,"",'360 GRP '!W35)</f>
        <v/>
      </c>
      <c r="M67" s="695" t="str">
        <f>IF('360 GRP '!X35=0,"",'360 GRP '!X35)</f>
        <v/>
      </c>
      <c r="N67" s="695" t="str">
        <f>IF('360 GRP '!Y35=0,"",'360 GRP '!Y35)</f>
        <v/>
      </c>
      <c r="O67" s="695" t="str">
        <f>IF('360 GRP '!Z35=0,"",'360 GRP '!Z35)</f>
        <v/>
      </c>
      <c r="P67" s="695" t="str">
        <f>IF('360 GRP '!AA35=0,"",'360 GRP '!AA35)</f>
        <v/>
      </c>
      <c r="Q67" s="695" t="str">
        <f>IF('360 GRP '!AB35=0,"",'360 GRP '!AB35)</f>
        <v/>
      </c>
      <c r="R67" s="695" t="str">
        <f>IF('360 GRP '!AC35=0,"",'360 GRP '!AC35)</f>
        <v/>
      </c>
      <c r="S67" s="7">
        <f t="shared" si="0"/>
        <v>0</v>
      </c>
      <c r="T67" s="748">
        <f>S67*'360 GRP '!J35</f>
        <v>0</v>
      </c>
      <c r="U67" s="748">
        <f>S67*'360 GRP '!AJ35</f>
        <v>0</v>
      </c>
    </row>
    <row r="68" spans="1:21" s="749" customFormat="1" ht="21" customHeight="1">
      <c r="A68" s="746" t="str">
        <f>'360 GRP '!D36</f>
        <v>360-150-B</v>
      </c>
      <c r="B68" s="747" t="s">
        <v>4807</v>
      </c>
      <c r="C68" s="695" t="str">
        <f>IF('360 GRP '!N36=0,"",'360 GRP '!N36)</f>
        <v/>
      </c>
      <c r="D68" s="695" t="str">
        <f>IF('360 GRP '!O36=0,"",'360 GRP '!O36)</f>
        <v/>
      </c>
      <c r="E68" s="695" t="str">
        <f>IF('360 GRP '!P36=0,"",'360 GRP '!P36)</f>
        <v/>
      </c>
      <c r="F68" s="695" t="str">
        <f>IF('360 GRP '!Q36=0,"",'360 GRP '!Q36)</f>
        <v/>
      </c>
      <c r="G68" s="695" t="str">
        <f>IF('360 GRP '!R36=0,"",'360 GRP '!R36)</f>
        <v/>
      </c>
      <c r="H68" s="695" t="str">
        <f>IF('360 GRP '!S36=0,"",'360 GRP '!S36)</f>
        <v/>
      </c>
      <c r="I68" s="695" t="str">
        <f>IF('360 GRP '!T36=0,"",'360 GRP '!T36)</f>
        <v/>
      </c>
      <c r="J68" s="695" t="str">
        <f>IF('360 GRP '!U36=0,"",'360 GRP '!U36)</f>
        <v/>
      </c>
      <c r="K68" s="695" t="str">
        <f>IF('360 GRP '!V36=0,"",'360 GRP '!V36)</f>
        <v/>
      </c>
      <c r="L68" s="695" t="str">
        <f>IF('360 GRP '!W36=0,"",'360 GRP '!W36)</f>
        <v/>
      </c>
      <c r="M68" s="695" t="str">
        <f>IF('360 GRP '!X36=0,"",'360 GRP '!X36)</f>
        <v/>
      </c>
      <c r="N68" s="695" t="str">
        <f>IF('360 GRP '!Y36=0,"",'360 GRP '!Y36)</f>
        <v/>
      </c>
      <c r="O68" s="695" t="str">
        <f>IF('360 GRP '!Z36=0,"",'360 GRP '!Z36)</f>
        <v/>
      </c>
      <c r="P68" s="695" t="str">
        <f>IF('360 GRP '!AA36=0,"",'360 GRP '!AA36)</f>
        <v/>
      </c>
      <c r="Q68" s="695" t="str">
        <f>IF('360 GRP '!AB36=0,"",'360 GRP '!AB36)</f>
        <v/>
      </c>
      <c r="R68" s="695" t="str">
        <f>IF('360 GRP '!AC36=0,"",'360 GRP '!AC36)</f>
        <v/>
      </c>
      <c r="S68" s="7">
        <f t="shared" si="0"/>
        <v>0</v>
      </c>
      <c r="T68" s="748">
        <f>S68*'360 GRP '!J36</f>
        <v>0</v>
      </c>
      <c r="U68" s="748">
        <f>S68*'360 GRP '!AJ36</f>
        <v>0</v>
      </c>
    </row>
    <row r="69" spans="1:21" s="749" customFormat="1" ht="21" customHeight="1">
      <c r="A69" s="746" t="str">
        <f>'360 GRP '!D37</f>
        <v>360-151</v>
      </c>
      <c r="B69" s="747"/>
      <c r="C69" s="695" t="str">
        <f>IF('360 GRP '!N37=0,"",'360 GRP '!N37)</f>
        <v/>
      </c>
      <c r="D69" s="695" t="str">
        <f>IF('360 GRP '!O37=0,"",'360 GRP '!O37)</f>
        <v/>
      </c>
      <c r="E69" s="695" t="str">
        <f>IF('360 GRP '!P37=0,"",'360 GRP '!P37)</f>
        <v/>
      </c>
      <c r="F69" s="695" t="str">
        <f>IF('360 GRP '!Q37=0,"",'360 GRP '!Q37)</f>
        <v/>
      </c>
      <c r="G69" s="695" t="str">
        <f>IF('360 GRP '!R37=0,"",'360 GRP '!R37)</f>
        <v/>
      </c>
      <c r="H69" s="695" t="str">
        <f>IF('360 GRP '!S37=0,"",'360 GRP '!S37)</f>
        <v/>
      </c>
      <c r="I69" s="695" t="str">
        <f>IF('360 GRP '!T37=0,"",'360 GRP '!T37)</f>
        <v/>
      </c>
      <c r="J69" s="695" t="str">
        <f>IF('360 GRP '!U37=0,"",'360 GRP '!U37)</f>
        <v/>
      </c>
      <c r="K69" s="695" t="str">
        <f>IF('360 GRP '!V37=0,"",'360 GRP '!V37)</f>
        <v/>
      </c>
      <c r="L69" s="695" t="str">
        <f>IF('360 GRP '!W37=0,"",'360 GRP '!W37)</f>
        <v/>
      </c>
      <c r="M69" s="695" t="str">
        <f>IF('360 GRP '!X37=0,"",'360 GRP '!X37)</f>
        <v/>
      </c>
      <c r="N69" s="695" t="str">
        <f>IF('360 GRP '!Y37=0,"",'360 GRP '!Y37)</f>
        <v/>
      </c>
      <c r="O69" s="695" t="str">
        <f>IF('360 GRP '!Z37=0,"",'360 GRP '!Z37)</f>
        <v/>
      </c>
      <c r="P69" s="695" t="str">
        <f>IF('360 GRP '!AA37=0,"",'360 GRP '!AA37)</f>
        <v/>
      </c>
      <c r="Q69" s="695" t="str">
        <f>IF('360 GRP '!AB37=0,"",'360 GRP '!AB37)</f>
        <v/>
      </c>
      <c r="R69" s="695" t="str">
        <f>IF('360 GRP '!AC37=0,"",'360 GRP '!AC37)</f>
        <v/>
      </c>
      <c r="S69" s="7">
        <f t="shared" si="0"/>
        <v>0</v>
      </c>
      <c r="T69" s="748">
        <f>S69*'360 GRP '!J37</f>
        <v>0</v>
      </c>
      <c r="U69" s="748">
        <f>S69*'360 GRP '!AJ37</f>
        <v>0</v>
      </c>
    </row>
    <row r="70" spans="1:21" s="749" customFormat="1" ht="21" customHeight="1">
      <c r="A70" s="746" t="str">
        <f>'360 GRP '!D38</f>
        <v>360-152</v>
      </c>
      <c r="B70" s="747"/>
      <c r="C70" s="695" t="str">
        <f>IF('360 GRP '!N38=0,"",'360 GRP '!N38)</f>
        <v/>
      </c>
      <c r="D70" s="695" t="str">
        <f>IF('360 GRP '!O38=0,"",'360 GRP '!O38)</f>
        <v/>
      </c>
      <c r="E70" s="695" t="str">
        <f>IF('360 GRP '!P38=0,"",'360 GRP '!P38)</f>
        <v/>
      </c>
      <c r="F70" s="695" t="str">
        <f>IF('360 GRP '!Q38=0,"",'360 GRP '!Q38)</f>
        <v/>
      </c>
      <c r="G70" s="695" t="str">
        <f>IF('360 GRP '!R38=0,"",'360 GRP '!R38)</f>
        <v/>
      </c>
      <c r="H70" s="695" t="str">
        <f>IF('360 GRP '!S38=0,"",'360 GRP '!S38)</f>
        <v/>
      </c>
      <c r="I70" s="695" t="str">
        <f>IF('360 GRP '!T38=0,"",'360 GRP '!T38)</f>
        <v/>
      </c>
      <c r="J70" s="695" t="str">
        <f>IF('360 GRP '!U38=0,"",'360 GRP '!U38)</f>
        <v/>
      </c>
      <c r="K70" s="695" t="str">
        <f>IF('360 GRP '!V38=0,"",'360 GRP '!V38)</f>
        <v/>
      </c>
      <c r="L70" s="695" t="str">
        <f>IF('360 GRP '!W38=0,"",'360 GRP '!W38)</f>
        <v/>
      </c>
      <c r="M70" s="695" t="str">
        <f>IF('360 GRP '!X38=0,"",'360 GRP '!X38)</f>
        <v/>
      </c>
      <c r="N70" s="695" t="str">
        <f>IF('360 GRP '!Y38=0,"",'360 GRP '!Y38)</f>
        <v/>
      </c>
      <c r="O70" s="695" t="str">
        <f>IF('360 GRP '!Z38=0,"",'360 GRP '!Z38)</f>
        <v/>
      </c>
      <c r="P70" s="695" t="str">
        <f>IF('360 GRP '!AA38=0,"",'360 GRP '!AA38)</f>
        <v/>
      </c>
      <c r="Q70" s="695" t="str">
        <f>IF('360 GRP '!AB38=0,"",'360 GRP '!AB38)</f>
        <v/>
      </c>
      <c r="R70" s="695" t="str">
        <f>IF('360 GRP '!AC38=0,"",'360 GRP '!AC38)</f>
        <v/>
      </c>
      <c r="S70" s="7">
        <f t="shared" ref="S70:S133" si="1">SUM(C70:R70)</f>
        <v>0</v>
      </c>
      <c r="T70" s="748">
        <f>S70*'360 GRP '!J38</f>
        <v>0</v>
      </c>
      <c r="U70" s="748">
        <f>S70*'360 GRP '!AJ38</f>
        <v>0</v>
      </c>
    </row>
    <row r="71" spans="1:21" s="749" customFormat="1" ht="21" customHeight="1">
      <c r="A71" s="746" t="str">
        <f>'360 GRP '!D39</f>
        <v>360-152-B</v>
      </c>
      <c r="B71" s="747" t="s">
        <v>4807</v>
      </c>
      <c r="C71" s="695" t="str">
        <f>IF('360 GRP '!N39=0,"",'360 GRP '!N39)</f>
        <v/>
      </c>
      <c r="D71" s="695" t="str">
        <f>IF('360 GRP '!O39=0,"",'360 GRP '!O39)</f>
        <v/>
      </c>
      <c r="E71" s="695" t="str">
        <f>IF('360 GRP '!P39=0,"",'360 GRP '!P39)</f>
        <v/>
      </c>
      <c r="F71" s="695" t="str">
        <f>IF('360 GRP '!Q39=0,"",'360 GRP '!Q39)</f>
        <v/>
      </c>
      <c r="G71" s="695" t="str">
        <f>IF('360 GRP '!R39=0,"",'360 GRP '!R39)</f>
        <v/>
      </c>
      <c r="H71" s="695" t="str">
        <f>IF('360 GRP '!S39=0,"",'360 GRP '!S39)</f>
        <v/>
      </c>
      <c r="I71" s="695" t="str">
        <f>IF('360 GRP '!T39=0,"",'360 GRP '!T39)</f>
        <v/>
      </c>
      <c r="J71" s="695" t="str">
        <f>IF('360 GRP '!U39=0,"",'360 GRP '!U39)</f>
        <v/>
      </c>
      <c r="K71" s="695" t="str">
        <f>IF('360 GRP '!V39=0,"",'360 GRP '!V39)</f>
        <v/>
      </c>
      <c r="L71" s="695" t="str">
        <f>IF('360 GRP '!W39=0,"",'360 GRP '!W39)</f>
        <v/>
      </c>
      <c r="M71" s="695" t="str">
        <f>IF('360 GRP '!X39=0,"",'360 GRP '!X39)</f>
        <v/>
      </c>
      <c r="N71" s="695" t="str">
        <f>IF('360 GRP '!Y39=0,"",'360 GRP '!Y39)</f>
        <v/>
      </c>
      <c r="O71" s="695" t="str">
        <f>IF('360 GRP '!Z39=0,"",'360 GRP '!Z39)</f>
        <v/>
      </c>
      <c r="P71" s="695" t="str">
        <f>IF('360 GRP '!AA39=0,"",'360 GRP '!AA39)</f>
        <v/>
      </c>
      <c r="Q71" s="695" t="str">
        <f>IF('360 GRP '!AB39=0,"",'360 GRP '!AB39)</f>
        <v/>
      </c>
      <c r="R71" s="695" t="str">
        <f>IF('360 GRP '!AC39=0,"",'360 GRP '!AC39)</f>
        <v/>
      </c>
      <c r="S71" s="7">
        <f t="shared" si="1"/>
        <v>0</v>
      </c>
      <c r="T71" s="748">
        <f>S71*'360 GRP '!J39</f>
        <v>0</v>
      </c>
      <c r="U71" s="748">
        <f>S71*'360 GRP '!AJ39</f>
        <v>0</v>
      </c>
    </row>
    <row r="72" spans="1:21" s="749" customFormat="1" ht="21" customHeight="1">
      <c r="A72" s="746" t="str">
        <f>'360 GRP '!D40</f>
        <v>360-153</v>
      </c>
      <c r="B72" s="747"/>
      <c r="C72" s="695" t="str">
        <f>IF('360 GRP '!N40=0,"",'360 GRP '!N40)</f>
        <v/>
      </c>
      <c r="D72" s="695" t="str">
        <f>IF('360 GRP '!O40=0,"",'360 GRP '!O40)</f>
        <v/>
      </c>
      <c r="E72" s="695" t="str">
        <f>IF('360 GRP '!P40=0,"",'360 GRP '!P40)</f>
        <v/>
      </c>
      <c r="F72" s="695" t="str">
        <f>IF('360 GRP '!Q40=0,"",'360 GRP '!Q40)</f>
        <v/>
      </c>
      <c r="G72" s="695" t="str">
        <f>IF('360 GRP '!R40=0,"",'360 GRP '!R40)</f>
        <v/>
      </c>
      <c r="H72" s="695" t="str">
        <f>IF('360 GRP '!S40=0,"",'360 GRP '!S40)</f>
        <v/>
      </c>
      <c r="I72" s="695" t="str">
        <f>IF('360 GRP '!T40=0,"",'360 GRP '!T40)</f>
        <v/>
      </c>
      <c r="J72" s="695" t="str">
        <f>IF('360 GRP '!U40=0,"",'360 GRP '!U40)</f>
        <v/>
      </c>
      <c r="K72" s="695" t="str">
        <f>IF('360 GRP '!V40=0,"",'360 GRP '!V40)</f>
        <v/>
      </c>
      <c r="L72" s="695" t="str">
        <f>IF('360 GRP '!W40=0,"",'360 GRP '!W40)</f>
        <v/>
      </c>
      <c r="M72" s="695" t="str">
        <f>IF('360 GRP '!X40=0,"",'360 GRP '!X40)</f>
        <v/>
      </c>
      <c r="N72" s="695" t="str">
        <f>IF('360 GRP '!Y40=0,"",'360 GRP '!Y40)</f>
        <v/>
      </c>
      <c r="O72" s="695" t="str">
        <f>IF('360 GRP '!Z40=0,"",'360 GRP '!Z40)</f>
        <v/>
      </c>
      <c r="P72" s="695" t="str">
        <f>IF('360 GRP '!AA40=0,"",'360 GRP '!AA40)</f>
        <v/>
      </c>
      <c r="Q72" s="695" t="str">
        <f>IF('360 GRP '!AB40=0,"",'360 GRP '!AB40)</f>
        <v/>
      </c>
      <c r="R72" s="695" t="str">
        <f>IF('360 GRP '!AC40=0,"",'360 GRP '!AC40)</f>
        <v/>
      </c>
      <c r="S72" s="7">
        <f t="shared" si="1"/>
        <v>0</v>
      </c>
      <c r="T72" s="748">
        <f>S72*'360 GRP '!J40</f>
        <v>0</v>
      </c>
      <c r="U72" s="748">
        <f>S72*'360 GRP '!AJ40</f>
        <v>0</v>
      </c>
    </row>
    <row r="73" spans="1:21" s="749" customFormat="1" ht="21" customHeight="1">
      <c r="A73" s="746" t="str">
        <f>'360 GRP '!D41</f>
        <v>360-153-B</v>
      </c>
      <c r="B73" s="747" t="s">
        <v>4807</v>
      </c>
      <c r="C73" s="695" t="str">
        <f>IF('360 GRP '!N41=0,"",'360 GRP '!N41)</f>
        <v/>
      </c>
      <c r="D73" s="695" t="str">
        <f>IF('360 GRP '!O41=0,"",'360 GRP '!O41)</f>
        <v/>
      </c>
      <c r="E73" s="695" t="str">
        <f>IF('360 GRP '!P41=0,"",'360 GRP '!P41)</f>
        <v/>
      </c>
      <c r="F73" s="695" t="str">
        <f>IF('360 GRP '!Q41=0,"",'360 GRP '!Q41)</f>
        <v/>
      </c>
      <c r="G73" s="695" t="str">
        <f>IF('360 GRP '!R41=0,"",'360 GRP '!R41)</f>
        <v/>
      </c>
      <c r="H73" s="695" t="str">
        <f>IF('360 GRP '!S41=0,"",'360 GRP '!S41)</f>
        <v/>
      </c>
      <c r="I73" s="695" t="str">
        <f>IF('360 GRP '!T41=0,"",'360 GRP '!T41)</f>
        <v/>
      </c>
      <c r="J73" s="695" t="str">
        <f>IF('360 GRP '!U41=0,"",'360 GRP '!U41)</f>
        <v/>
      </c>
      <c r="K73" s="695" t="str">
        <f>IF('360 GRP '!V41=0,"",'360 GRP '!V41)</f>
        <v/>
      </c>
      <c r="L73" s="695" t="str">
        <f>IF('360 GRP '!W41=0,"",'360 GRP '!W41)</f>
        <v/>
      </c>
      <c r="M73" s="695" t="str">
        <f>IF('360 GRP '!X41=0,"",'360 GRP '!X41)</f>
        <v/>
      </c>
      <c r="N73" s="695" t="str">
        <f>IF('360 GRP '!Y41=0,"",'360 GRP '!Y41)</f>
        <v/>
      </c>
      <c r="O73" s="695" t="str">
        <f>IF('360 GRP '!Z41=0,"",'360 GRP '!Z41)</f>
        <v/>
      </c>
      <c r="P73" s="695" t="str">
        <f>IF('360 GRP '!AA41=0,"",'360 GRP '!AA41)</f>
        <v/>
      </c>
      <c r="Q73" s="695" t="str">
        <f>IF('360 GRP '!AB41=0,"",'360 GRP '!AB41)</f>
        <v/>
      </c>
      <c r="R73" s="695" t="str">
        <f>IF('360 GRP '!AC41=0,"",'360 GRP '!AC41)</f>
        <v/>
      </c>
      <c r="S73" s="7">
        <f t="shared" si="1"/>
        <v>0</v>
      </c>
      <c r="T73" s="748">
        <f>S73*'360 GRP '!J41</f>
        <v>0</v>
      </c>
      <c r="U73" s="748">
        <f>S73*'360 GRP '!AJ41</f>
        <v>0</v>
      </c>
    </row>
    <row r="74" spans="1:21" s="749" customFormat="1" ht="21" customHeight="1">
      <c r="A74" s="746" t="str">
        <f>'360 GRP '!D42</f>
        <v>360-154</v>
      </c>
      <c r="B74" s="747"/>
      <c r="C74" s="695" t="str">
        <f>IF('360 GRP '!N42=0,"",'360 GRP '!N42)</f>
        <v/>
      </c>
      <c r="D74" s="695" t="str">
        <f>IF('360 GRP '!O42=0,"",'360 GRP '!O42)</f>
        <v/>
      </c>
      <c r="E74" s="695" t="str">
        <f>IF('360 GRP '!P42=0,"",'360 GRP '!P42)</f>
        <v/>
      </c>
      <c r="F74" s="695" t="str">
        <f>IF('360 GRP '!Q42=0,"",'360 GRP '!Q42)</f>
        <v/>
      </c>
      <c r="G74" s="695" t="str">
        <f>IF('360 GRP '!R42=0,"",'360 GRP '!R42)</f>
        <v/>
      </c>
      <c r="H74" s="695" t="str">
        <f>IF('360 GRP '!S42=0,"",'360 GRP '!S42)</f>
        <v/>
      </c>
      <c r="I74" s="695" t="str">
        <f>IF('360 GRP '!T42=0,"",'360 GRP '!T42)</f>
        <v/>
      </c>
      <c r="J74" s="695" t="str">
        <f>IF('360 GRP '!U42=0,"",'360 GRP '!U42)</f>
        <v/>
      </c>
      <c r="K74" s="695" t="str">
        <f>IF('360 GRP '!V42=0,"",'360 GRP '!V42)</f>
        <v/>
      </c>
      <c r="L74" s="695" t="str">
        <f>IF('360 GRP '!W42=0,"",'360 GRP '!W42)</f>
        <v/>
      </c>
      <c r="M74" s="695" t="str">
        <f>IF('360 GRP '!X42=0,"",'360 GRP '!X42)</f>
        <v/>
      </c>
      <c r="N74" s="695" t="str">
        <f>IF('360 GRP '!Y42=0,"",'360 GRP '!Y42)</f>
        <v/>
      </c>
      <c r="O74" s="695" t="str">
        <f>IF('360 GRP '!Z42=0,"",'360 GRP '!Z42)</f>
        <v/>
      </c>
      <c r="P74" s="695" t="str">
        <f>IF('360 GRP '!AA42=0,"",'360 GRP '!AA42)</f>
        <v/>
      </c>
      <c r="Q74" s="695" t="str">
        <f>IF('360 GRP '!AB42=0,"",'360 GRP '!AB42)</f>
        <v/>
      </c>
      <c r="R74" s="695" t="str">
        <f>IF('360 GRP '!AC42=0,"",'360 GRP '!AC42)</f>
        <v/>
      </c>
      <c r="S74" s="7">
        <f t="shared" si="1"/>
        <v>0</v>
      </c>
      <c r="T74" s="748">
        <f>S74*'360 GRP '!J42</f>
        <v>0</v>
      </c>
      <c r="U74" s="748">
        <f>S74*'360 GRP '!AJ42</f>
        <v>0</v>
      </c>
    </row>
    <row r="75" spans="1:21" s="749" customFormat="1" ht="21" customHeight="1">
      <c r="A75" s="746" t="str">
        <f>'360 GRP '!D43</f>
        <v>360-154-B</v>
      </c>
      <c r="B75" s="747" t="s">
        <v>4807</v>
      </c>
      <c r="C75" s="695" t="str">
        <f>IF('360 GRP '!N43=0,"",'360 GRP '!N43)</f>
        <v/>
      </c>
      <c r="D75" s="695" t="str">
        <f>IF('360 GRP '!O43=0,"",'360 GRP '!O43)</f>
        <v/>
      </c>
      <c r="E75" s="695" t="str">
        <f>IF('360 GRP '!P43=0,"",'360 GRP '!P43)</f>
        <v/>
      </c>
      <c r="F75" s="695" t="str">
        <f>IF('360 GRP '!Q43=0,"",'360 GRP '!Q43)</f>
        <v/>
      </c>
      <c r="G75" s="695" t="str">
        <f>IF('360 GRP '!R43=0,"",'360 GRP '!R43)</f>
        <v/>
      </c>
      <c r="H75" s="695" t="str">
        <f>IF('360 GRP '!S43=0,"",'360 GRP '!S43)</f>
        <v/>
      </c>
      <c r="I75" s="695" t="str">
        <f>IF('360 GRP '!T43=0,"",'360 GRP '!T43)</f>
        <v/>
      </c>
      <c r="J75" s="695" t="str">
        <f>IF('360 GRP '!U43=0,"",'360 GRP '!U43)</f>
        <v/>
      </c>
      <c r="K75" s="695" t="str">
        <f>IF('360 GRP '!V43=0,"",'360 GRP '!V43)</f>
        <v/>
      </c>
      <c r="L75" s="695" t="str">
        <f>IF('360 GRP '!W43=0,"",'360 GRP '!W43)</f>
        <v/>
      </c>
      <c r="M75" s="695" t="str">
        <f>IF('360 GRP '!X43=0,"",'360 GRP '!X43)</f>
        <v/>
      </c>
      <c r="N75" s="695" t="str">
        <f>IF('360 GRP '!Y43=0,"",'360 GRP '!Y43)</f>
        <v/>
      </c>
      <c r="O75" s="695" t="str">
        <f>IF('360 GRP '!Z43=0,"",'360 GRP '!Z43)</f>
        <v/>
      </c>
      <c r="P75" s="695" t="str">
        <f>IF('360 GRP '!AA43=0,"",'360 GRP '!AA43)</f>
        <v/>
      </c>
      <c r="Q75" s="695" t="str">
        <f>IF('360 GRP '!AB43=0,"",'360 GRP '!AB43)</f>
        <v/>
      </c>
      <c r="R75" s="695" t="str">
        <f>IF('360 GRP '!AC43=0,"",'360 GRP '!AC43)</f>
        <v/>
      </c>
      <c r="S75" s="7">
        <f t="shared" si="1"/>
        <v>0</v>
      </c>
      <c r="T75" s="748">
        <f>S75*'360 GRP '!J43</f>
        <v>0</v>
      </c>
      <c r="U75" s="748">
        <f>S75*'360 GRP '!AJ43</f>
        <v>0</v>
      </c>
    </row>
    <row r="76" spans="1:21" s="749" customFormat="1" ht="21" customHeight="1">
      <c r="A76" s="746" t="str">
        <f>'360 GRP '!D44</f>
        <v>360-155</v>
      </c>
      <c r="B76" s="747"/>
      <c r="C76" s="695" t="str">
        <f>IF('360 GRP '!N44=0,"",'360 GRP '!N44)</f>
        <v/>
      </c>
      <c r="D76" s="695" t="str">
        <f>IF('360 GRP '!O44=0,"",'360 GRP '!O44)</f>
        <v/>
      </c>
      <c r="E76" s="695" t="str">
        <f>IF('360 GRP '!P44=0,"",'360 GRP '!P44)</f>
        <v/>
      </c>
      <c r="F76" s="695" t="str">
        <f>IF('360 GRP '!Q44=0,"",'360 GRP '!Q44)</f>
        <v/>
      </c>
      <c r="G76" s="695" t="str">
        <f>IF('360 GRP '!R44=0,"",'360 GRP '!R44)</f>
        <v/>
      </c>
      <c r="H76" s="695" t="str">
        <f>IF('360 GRP '!S44=0,"",'360 GRP '!S44)</f>
        <v/>
      </c>
      <c r="I76" s="695" t="str">
        <f>IF('360 GRP '!T44=0,"",'360 GRP '!T44)</f>
        <v/>
      </c>
      <c r="J76" s="695" t="str">
        <f>IF('360 GRP '!U44=0,"",'360 GRP '!U44)</f>
        <v/>
      </c>
      <c r="K76" s="695" t="str">
        <f>IF('360 GRP '!V44=0,"",'360 GRP '!V44)</f>
        <v/>
      </c>
      <c r="L76" s="695" t="str">
        <f>IF('360 GRP '!W44=0,"",'360 GRP '!W44)</f>
        <v/>
      </c>
      <c r="M76" s="695" t="str">
        <f>IF('360 GRP '!X44=0,"",'360 GRP '!X44)</f>
        <v/>
      </c>
      <c r="N76" s="695" t="str">
        <f>IF('360 GRP '!Y44=0,"",'360 GRP '!Y44)</f>
        <v/>
      </c>
      <c r="O76" s="695" t="str">
        <f>IF('360 GRP '!Z44=0,"",'360 GRP '!Z44)</f>
        <v/>
      </c>
      <c r="P76" s="695" t="str">
        <f>IF('360 GRP '!AA44=0,"",'360 GRP '!AA44)</f>
        <v/>
      </c>
      <c r="Q76" s="695" t="str">
        <f>IF('360 GRP '!AB44=0,"",'360 GRP '!AB44)</f>
        <v/>
      </c>
      <c r="R76" s="695" t="str">
        <f>IF('360 GRP '!AC44=0,"",'360 GRP '!AC44)</f>
        <v/>
      </c>
      <c r="S76" s="7">
        <f t="shared" si="1"/>
        <v>0</v>
      </c>
      <c r="T76" s="748">
        <f>S76*'360 GRP '!J44</f>
        <v>0</v>
      </c>
      <c r="U76" s="748">
        <f>S76*'360 GRP '!AJ44</f>
        <v>0</v>
      </c>
    </row>
    <row r="77" spans="1:21" s="749" customFormat="1" ht="21" customHeight="1">
      <c r="A77" s="746" t="str">
        <f>'360 GRP '!D45</f>
        <v>360-156</v>
      </c>
      <c r="B77" s="747"/>
      <c r="C77" s="695" t="str">
        <f>IF('360 GRP '!N45=0,"",'360 GRP '!N45)</f>
        <v/>
      </c>
      <c r="D77" s="695" t="str">
        <f>IF('360 GRP '!O45=0,"",'360 GRP '!O45)</f>
        <v/>
      </c>
      <c r="E77" s="695" t="str">
        <f>IF('360 GRP '!P45=0,"",'360 GRP '!P45)</f>
        <v/>
      </c>
      <c r="F77" s="695" t="str">
        <f>IF('360 GRP '!Q45=0,"",'360 GRP '!Q45)</f>
        <v/>
      </c>
      <c r="G77" s="695" t="str">
        <f>IF('360 GRP '!R45=0,"",'360 GRP '!R45)</f>
        <v/>
      </c>
      <c r="H77" s="695" t="str">
        <f>IF('360 GRP '!S45=0,"",'360 GRP '!S45)</f>
        <v/>
      </c>
      <c r="I77" s="695" t="str">
        <f>IF('360 GRP '!T45=0,"",'360 GRP '!T45)</f>
        <v/>
      </c>
      <c r="J77" s="695" t="str">
        <f>IF('360 GRP '!U45=0,"",'360 GRP '!U45)</f>
        <v/>
      </c>
      <c r="K77" s="695" t="str">
        <f>IF('360 GRP '!V45=0,"",'360 GRP '!V45)</f>
        <v/>
      </c>
      <c r="L77" s="695" t="str">
        <f>IF('360 GRP '!W45=0,"",'360 GRP '!W45)</f>
        <v/>
      </c>
      <c r="M77" s="695" t="str">
        <f>IF('360 GRP '!X45=0,"",'360 GRP '!X45)</f>
        <v/>
      </c>
      <c r="N77" s="695" t="str">
        <f>IF('360 GRP '!Y45=0,"",'360 GRP '!Y45)</f>
        <v/>
      </c>
      <c r="O77" s="695" t="str">
        <f>IF('360 GRP '!Z45=0,"",'360 GRP '!Z45)</f>
        <v/>
      </c>
      <c r="P77" s="695" t="str">
        <f>IF('360 GRP '!AA45=0,"",'360 GRP '!AA45)</f>
        <v/>
      </c>
      <c r="Q77" s="695" t="str">
        <f>IF('360 GRP '!AB45=0,"",'360 GRP '!AB45)</f>
        <v/>
      </c>
      <c r="R77" s="695" t="str">
        <f>IF('360 GRP '!AC45=0,"",'360 GRP '!AC45)</f>
        <v/>
      </c>
      <c r="S77" s="7">
        <f t="shared" si="1"/>
        <v>0</v>
      </c>
      <c r="T77" s="748">
        <f>S77*'360 GRP '!J45</f>
        <v>0</v>
      </c>
      <c r="U77" s="748">
        <f>S77*'360 GRP '!AJ45</f>
        <v>0</v>
      </c>
    </row>
    <row r="78" spans="1:21" s="749" customFormat="1" ht="21" customHeight="1">
      <c r="A78" s="746" t="str">
        <f>'360 GRP '!D46</f>
        <v>360-156-B</v>
      </c>
      <c r="B78" s="747" t="s">
        <v>4807</v>
      </c>
      <c r="C78" s="695" t="str">
        <f>IF('360 GRP '!N46=0,"",'360 GRP '!N46)</f>
        <v/>
      </c>
      <c r="D78" s="695" t="str">
        <f>IF('360 GRP '!O46=0,"",'360 GRP '!O46)</f>
        <v/>
      </c>
      <c r="E78" s="695" t="str">
        <f>IF('360 GRP '!P46=0,"",'360 GRP '!P46)</f>
        <v/>
      </c>
      <c r="F78" s="695" t="str">
        <f>IF('360 GRP '!Q46=0,"",'360 GRP '!Q46)</f>
        <v/>
      </c>
      <c r="G78" s="695" t="str">
        <f>IF('360 GRP '!R46=0,"",'360 GRP '!R46)</f>
        <v/>
      </c>
      <c r="H78" s="695" t="str">
        <f>IF('360 GRP '!S46=0,"",'360 GRP '!S46)</f>
        <v/>
      </c>
      <c r="I78" s="695" t="str">
        <f>IF('360 GRP '!T46=0,"",'360 GRP '!T46)</f>
        <v/>
      </c>
      <c r="J78" s="695" t="str">
        <f>IF('360 GRP '!U46=0,"",'360 GRP '!U46)</f>
        <v/>
      </c>
      <c r="K78" s="695" t="str">
        <f>IF('360 GRP '!V46=0,"",'360 GRP '!V46)</f>
        <v/>
      </c>
      <c r="L78" s="695" t="str">
        <f>IF('360 GRP '!W46=0,"",'360 GRP '!W46)</f>
        <v/>
      </c>
      <c r="M78" s="695" t="str">
        <f>IF('360 GRP '!X46=0,"",'360 GRP '!X46)</f>
        <v/>
      </c>
      <c r="N78" s="695" t="str">
        <f>IF('360 GRP '!Y46=0,"",'360 GRP '!Y46)</f>
        <v/>
      </c>
      <c r="O78" s="695" t="str">
        <f>IF('360 GRP '!Z46=0,"",'360 GRP '!Z46)</f>
        <v/>
      </c>
      <c r="P78" s="695" t="str">
        <f>IF('360 GRP '!AA46=0,"",'360 GRP '!AA46)</f>
        <v/>
      </c>
      <c r="Q78" s="695" t="str">
        <f>IF('360 GRP '!AB46=0,"",'360 GRP '!AB46)</f>
        <v/>
      </c>
      <c r="R78" s="695" t="str">
        <f>IF('360 GRP '!AC46=0,"",'360 GRP '!AC46)</f>
        <v/>
      </c>
      <c r="S78" s="7">
        <f t="shared" si="1"/>
        <v>0</v>
      </c>
      <c r="T78" s="748">
        <f>S78*'360 GRP '!J46</f>
        <v>0</v>
      </c>
      <c r="U78" s="748">
        <f>S78*'360 GRP '!AJ46</f>
        <v>0</v>
      </c>
    </row>
    <row r="79" spans="1:21" s="749" customFormat="1" ht="21" customHeight="1">
      <c r="A79" s="746" t="str">
        <f>'360 GRP '!D47</f>
        <v>360-157</v>
      </c>
      <c r="B79" s="747"/>
      <c r="C79" s="695" t="str">
        <f>IF('360 GRP '!N47=0,"",'360 GRP '!N47)</f>
        <v/>
      </c>
      <c r="D79" s="695" t="str">
        <f>IF('360 GRP '!O47=0,"",'360 GRP '!O47)</f>
        <v/>
      </c>
      <c r="E79" s="695" t="str">
        <f>IF('360 GRP '!P47=0,"",'360 GRP '!P47)</f>
        <v/>
      </c>
      <c r="F79" s="695" t="str">
        <f>IF('360 GRP '!Q47=0,"",'360 GRP '!Q47)</f>
        <v/>
      </c>
      <c r="G79" s="695" t="str">
        <f>IF('360 GRP '!R47=0,"",'360 GRP '!R47)</f>
        <v/>
      </c>
      <c r="H79" s="695" t="str">
        <f>IF('360 GRP '!S47=0,"",'360 GRP '!S47)</f>
        <v/>
      </c>
      <c r="I79" s="695" t="str">
        <f>IF('360 GRP '!T47=0,"",'360 GRP '!T47)</f>
        <v/>
      </c>
      <c r="J79" s="695" t="str">
        <f>IF('360 GRP '!U47=0,"",'360 GRP '!U47)</f>
        <v/>
      </c>
      <c r="K79" s="695" t="str">
        <f>IF('360 GRP '!V47=0,"",'360 GRP '!V47)</f>
        <v/>
      </c>
      <c r="L79" s="695" t="str">
        <f>IF('360 GRP '!W47=0,"",'360 GRP '!W47)</f>
        <v/>
      </c>
      <c r="M79" s="695" t="str">
        <f>IF('360 GRP '!X47=0,"",'360 GRP '!X47)</f>
        <v/>
      </c>
      <c r="N79" s="695" t="str">
        <f>IF('360 GRP '!Y47=0,"",'360 GRP '!Y47)</f>
        <v/>
      </c>
      <c r="O79" s="695" t="str">
        <f>IF('360 GRP '!Z47=0,"",'360 GRP '!Z47)</f>
        <v/>
      </c>
      <c r="P79" s="695" t="str">
        <f>IF('360 GRP '!AA47=0,"",'360 GRP '!AA47)</f>
        <v/>
      </c>
      <c r="Q79" s="695" t="str">
        <f>IF('360 GRP '!AB47=0,"",'360 GRP '!AB47)</f>
        <v/>
      </c>
      <c r="R79" s="695" t="str">
        <f>IF('360 GRP '!AC47=0,"",'360 GRP '!AC47)</f>
        <v/>
      </c>
      <c r="S79" s="7">
        <f t="shared" si="1"/>
        <v>0</v>
      </c>
      <c r="T79" s="748">
        <f>S79*'360 GRP '!J47</f>
        <v>0</v>
      </c>
      <c r="U79" s="748">
        <f>S79*'360 GRP '!AJ47</f>
        <v>0</v>
      </c>
    </row>
    <row r="80" spans="1:21" s="749" customFormat="1" ht="21" customHeight="1">
      <c r="A80" s="746" t="str">
        <f>'360 GRP '!D48</f>
        <v>360-157-B</v>
      </c>
      <c r="B80" s="747" t="s">
        <v>4807</v>
      </c>
      <c r="C80" s="695" t="str">
        <f>IF('360 GRP '!N48=0,"",'360 GRP '!N48)</f>
        <v/>
      </c>
      <c r="D80" s="695" t="str">
        <f>IF('360 GRP '!O48=0,"",'360 GRP '!O48)</f>
        <v/>
      </c>
      <c r="E80" s="695" t="str">
        <f>IF('360 GRP '!P48=0,"",'360 GRP '!P48)</f>
        <v/>
      </c>
      <c r="F80" s="695" t="str">
        <f>IF('360 GRP '!Q48=0,"",'360 GRP '!Q48)</f>
        <v/>
      </c>
      <c r="G80" s="695" t="str">
        <f>IF('360 GRP '!R48=0,"",'360 GRP '!R48)</f>
        <v/>
      </c>
      <c r="H80" s="695" t="str">
        <f>IF('360 GRP '!S48=0,"",'360 GRP '!S48)</f>
        <v/>
      </c>
      <c r="I80" s="695" t="str">
        <f>IF('360 GRP '!T48=0,"",'360 GRP '!T48)</f>
        <v/>
      </c>
      <c r="J80" s="695" t="str">
        <f>IF('360 GRP '!U48=0,"",'360 GRP '!U48)</f>
        <v/>
      </c>
      <c r="K80" s="695" t="str">
        <f>IF('360 GRP '!V48=0,"",'360 GRP '!V48)</f>
        <v/>
      </c>
      <c r="L80" s="695" t="str">
        <f>IF('360 GRP '!W48=0,"",'360 GRP '!W48)</f>
        <v/>
      </c>
      <c r="M80" s="695" t="str">
        <f>IF('360 GRP '!X48=0,"",'360 GRP '!X48)</f>
        <v/>
      </c>
      <c r="N80" s="695" t="str">
        <f>IF('360 GRP '!Y48=0,"",'360 GRP '!Y48)</f>
        <v/>
      </c>
      <c r="O80" s="695" t="str">
        <f>IF('360 GRP '!Z48=0,"",'360 GRP '!Z48)</f>
        <v/>
      </c>
      <c r="P80" s="695" t="str">
        <f>IF('360 GRP '!AA48=0,"",'360 GRP '!AA48)</f>
        <v/>
      </c>
      <c r="Q80" s="695" t="str">
        <f>IF('360 GRP '!AB48=0,"",'360 GRP '!AB48)</f>
        <v/>
      </c>
      <c r="R80" s="695" t="str">
        <f>IF('360 GRP '!AC48=0,"",'360 GRP '!AC48)</f>
        <v/>
      </c>
      <c r="S80" s="7">
        <f t="shared" si="1"/>
        <v>0</v>
      </c>
      <c r="T80" s="748">
        <f>S80*'360 GRP '!J48</f>
        <v>0</v>
      </c>
      <c r="U80" s="748">
        <f>S80*'360 GRP '!AJ48</f>
        <v>0</v>
      </c>
    </row>
    <row r="81" spans="1:21" s="749" customFormat="1" ht="21" customHeight="1">
      <c r="A81" s="746" t="str">
        <f>'360 GRP '!D49</f>
        <v>360-158</v>
      </c>
      <c r="B81" s="747"/>
      <c r="C81" s="695" t="str">
        <f>IF('360 GRP '!N49=0,"",'360 GRP '!N49)</f>
        <v/>
      </c>
      <c r="D81" s="695" t="str">
        <f>IF('360 GRP '!O49=0,"",'360 GRP '!O49)</f>
        <v/>
      </c>
      <c r="E81" s="695" t="str">
        <f>IF('360 GRP '!P49=0,"",'360 GRP '!P49)</f>
        <v/>
      </c>
      <c r="F81" s="695" t="str">
        <f>IF('360 GRP '!Q49=0,"",'360 GRP '!Q49)</f>
        <v/>
      </c>
      <c r="G81" s="695" t="str">
        <f>IF('360 GRP '!R49=0,"",'360 GRP '!R49)</f>
        <v/>
      </c>
      <c r="H81" s="695" t="str">
        <f>IF('360 GRP '!S49=0,"",'360 GRP '!S49)</f>
        <v/>
      </c>
      <c r="I81" s="695" t="str">
        <f>IF('360 GRP '!T49=0,"",'360 GRP '!T49)</f>
        <v/>
      </c>
      <c r="J81" s="695" t="str">
        <f>IF('360 GRP '!U49=0,"",'360 GRP '!U49)</f>
        <v/>
      </c>
      <c r="K81" s="695" t="str">
        <f>IF('360 GRP '!V49=0,"",'360 GRP '!V49)</f>
        <v/>
      </c>
      <c r="L81" s="695" t="str">
        <f>IF('360 GRP '!W49=0,"",'360 GRP '!W49)</f>
        <v/>
      </c>
      <c r="M81" s="695" t="str">
        <f>IF('360 GRP '!X49=0,"",'360 GRP '!X49)</f>
        <v/>
      </c>
      <c r="N81" s="695" t="str">
        <f>IF('360 GRP '!Y49=0,"",'360 GRP '!Y49)</f>
        <v/>
      </c>
      <c r="O81" s="695" t="str">
        <f>IF('360 GRP '!Z49=0,"",'360 GRP '!Z49)</f>
        <v/>
      </c>
      <c r="P81" s="695" t="str">
        <f>IF('360 GRP '!AA49=0,"",'360 GRP '!AA49)</f>
        <v/>
      </c>
      <c r="Q81" s="695" t="str">
        <f>IF('360 GRP '!AB49=0,"",'360 GRP '!AB49)</f>
        <v/>
      </c>
      <c r="R81" s="695" t="str">
        <f>IF('360 GRP '!AC49=0,"",'360 GRP '!AC49)</f>
        <v/>
      </c>
      <c r="S81" s="7">
        <f t="shared" si="1"/>
        <v>0</v>
      </c>
      <c r="T81" s="748">
        <f>S81*'360 GRP '!J49</f>
        <v>0</v>
      </c>
      <c r="U81" s="748">
        <f>S81*'360 GRP '!AJ49</f>
        <v>0</v>
      </c>
    </row>
    <row r="82" spans="1:21" s="749" customFormat="1" ht="21" customHeight="1">
      <c r="A82" s="746" t="str">
        <f>'360 GRP '!D50</f>
        <v>360-158-B</v>
      </c>
      <c r="B82" s="747" t="s">
        <v>4807</v>
      </c>
      <c r="C82" s="695" t="str">
        <f>IF('360 GRP '!N50=0,"",'360 GRP '!N50)</f>
        <v/>
      </c>
      <c r="D82" s="695" t="str">
        <f>IF('360 GRP '!O50=0,"",'360 GRP '!O50)</f>
        <v/>
      </c>
      <c r="E82" s="695" t="str">
        <f>IF('360 GRP '!P50=0,"",'360 GRP '!P50)</f>
        <v/>
      </c>
      <c r="F82" s="695" t="str">
        <f>IF('360 GRP '!Q50=0,"",'360 GRP '!Q50)</f>
        <v/>
      </c>
      <c r="G82" s="695" t="str">
        <f>IF('360 GRP '!R50=0,"",'360 GRP '!R50)</f>
        <v/>
      </c>
      <c r="H82" s="695" t="str">
        <f>IF('360 GRP '!S50=0,"",'360 GRP '!S50)</f>
        <v/>
      </c>
      <c r="I82" s="695" t="str">
        <f>IF('360 GRP '!T50=0,"",'360 GRP '!T50)</f>
        <v/>
      </c>
      <c r="J82" s="695" t="str">
        <f>IF('360 GRP '!U50=0,"",'360 GRP '!U50)</f>
        <v/>
      </c>
      <c r="K82" s="695" t="str">
        <f>IF('360 GRP '!V50=0,"",'360 GRP '!V50)</f>
        <v/>
      </c>
      <c r="L82" s="695" t="str">
        <f>IF('360 GRP '!W50=0,"",'360 GRP '!W50)</f>
        <v/>
      </c>
      <c r="M82" s="695" t="str">
        <f>IF('360 GRP '!X50=0,"",'360 GRP '!X50)</f>
        <v/>
      </c>
      <c r="N82" s="695" t="str">
        <f>IF('360 GRP '!Y50=0,"",'360 GRP '!Y50)</f>
        <v/>
      </c>
      <c r="O82" s="695" t="str">
        <f>IF('360 GRP '!Z50=0,"",'360 GRP '!Z50)</f>
        <v/>
      </c>
      <c r="P82" s="695" t="str">
        <f>IF('360 GRP '!AA50=0,"",'360 GRP '!AA50)</f>
        <v/>
      </c>
      <c r="Q82" s="695" t="str">
        <f>IF('360 GRP '!AB50=0,"",'360 GRP '!AB50)</f>
        <v/>
      </c>
      <c r="R82" s="695" t="str">
        <f>IF('360 GRP '!AC50=0,"",'360 GRP '!AC50)</f>
        <v/>
      </c>
      <c r="S82" s="7">
        <f t="shared" si="1"/>
        <v>0</v>
      </c>
      <c r="T82" s="748">
        <f>S82*'360 GRP '!J50</f>
        <v>0</v>
      </c>
      <c r="U82" s="748">
        <f>S82*'360 GRP '!AJ50</f>
        <v>0</v>
      </c>
    </row>
    <row r="83" spans="1:21" s="749" customFormat="1" ht="21" customHeight="1">
      <c r="A83" s="746" t="str">
        <f>'360 GRP '!D51</f>
        <v>360-159</v>
      </c>
      <c r="B83" s="747"/>
      <c r="C83" s="695" t="str">
        <f>IF('360 GRP '!N51=0,"",'360 GRP '!N51)</f>
        <v/>
      </c>
      <c r="D83" s="695" t="str">
        <f>IF('360 GRP '!O51=0,"",'360 GRP '!O51)</f>
        <v/>
      </c>
      <c r="E83" s="695" t="str">
        <f>IF('360 GRP '!P51=0,"",'360 GRP '!P51)</f>
        <v/>
      </c>
      <c r="F83" s="695" t="str">
        <f>IF('360 GRP '!Q51=0,"",'360 GRP '!Q51)</f>
        <v/>
      </c>
      <c r="G83" s="695" t="str">
        <f>IF('360 GRP '!R51=0,"",'360 GRP '!R51)</f>
        <v/>
      </c>
      <c r="H83" s="695" t="str">
        <f>IF('360 GRP '!S51=0,"",'360 GRP '!S51)</f>
        <v/>
      </c>
      <c r="I83" s="695" t="str">
        <f>IF('360 GRP '!T51=0,"",'360 GRP '!T51)</f>
        <v/>
      </c>
      <c r="J83" s="695" t="str">
        <f>IF('360 GRP '!U51=0,"",'360 GRP '!U51)</f>
        <v/>
      </c>
      <c r="K83" s="695" t="str">
        <f>IF('360 GRP '!V51=0,"",'360 GRP '!V51)</f>
        <v/>
      </c>
      <c r="L83" s="695" t="str">
        <f>IF('360 GRP '!W51=0,"",'360 GRP '!W51)</f>
        <v/>
      </c>
      <c r="M83" s="695" t="str">
        <f>IF('360 GRP '!X51=0,"",'360 GRP '!X51)</f>
        <v/>
      </c>
      <c r="N83" s="695" t="str">
        <f>IF('360 GRP '!Y51=0,"",'360 GRP '!Y51)</f>
        <v/>
      </c>
      <c r="O83" s="695" t="str">
        <f>IF('360 GRP '!Z51=0,"",'360 GRP '!Z51)</f>
        <v/>
      </c>
      <c r="P83" s="695" t="str">
        <f>IF('360 GRP '!AA51=0,"",'360 GRP '!AA51)</f>
        <v/>
      </c>
      <c r="Q83" s="695" t="str">
        <f>IF('360 GRP '!AB51=0,"",'360 GRP '!AB51)</f>
        <v/>
      </c>
      <c r="R83" s="695" t="str">
        <f>IF('360 GRP '!AC51=0,"",'360 GRP '!AC51)</f>
        <v/>
      </c>
      <c r="S83" s="7">
        <f t="shared" si="1"/>
        <v>0</v>
      </c>
      <c r="T83" s="748">
        <f>S83*'360 GRP '!J51</f>
        <v>0</v>
      </c>
      <c r="U83" s="748">
        <f>S83*'360 GRP '!AJ51</f>
        <v>0</v>
      </c>
    </row>
    <row r="84" spans="1:21" s="749" customFormat="1" ht="21" customHeight="1">
      <c r="A84" s="746" t="str">
        <f>'360 GRP '!D52</f>
        <v>360-159-B</v>
      </c>
      <c r="B84" s="747" t="s">
        <v>4807</v>
      </c>
      <c r="C84" s="695" t="str">
        <f>IF('360 GRP '!N52=0,"",'360 GRP '!N52)</f>
        <v/>
      </c>
      <c r="D84" s="695" t="str">
        <f>IF('360 GRP '!O52=0,"",'360 GRP '!O52)</f>
        <v/>
      </c>
      <c r="E84" s="695" t="str">
        <f>IF('360 GRP '!P52=0,"",'360 GRP '!P52)</f>
        <v/>
      </c>
      <c r="F84" s="695" t="str">
        <f>IF('360 GRP '!Q52=0,"",'360 GRP '!Q52)</f>
        <v/>
      </c>
      <c r="G84" s="695" t="str">
        <f>IF('360 GRP '!R52=0,"",'360 GRP '!R52)</f>
        <v/>
      </c>
      <c r="H84" s="695" t="str">
        <f>IF('360 GRP '!S52=0,"",'360 GRP '!S52)</f>
        <v/>
      </c>
      <c r="I84" s="695" t="str">
        <f>IF('360 GRP '!T52=0,"",'360 GRP '!T52)</f>
        <v/>
      </c>
      <c r="J84" s="695" t="str">
        <f>IF('360 GRP '!U52=0,"",'360 GRP '!U52)</f>
        <v/>
      </c>
      <c r="K84" s="695" t="str">
        <f>IF('360 GRP '!V52=0,"",'360 GRP '!V52)</f>
        <v/>
      </c>
      <c r="L84" s="695" t="str">
        <f>IF('360 GRP '!W52=0,"",'360 GRP '!W52)</f>
        <v/>
      </c>
      <c r="M84" s="695" t="str">
        <f>IF('360 GRP '!X52=0,"",'360 GRP '!X52)</f>
        <v/>
      </c>
      <c r="N84" s="695" t="str">
        <f>IF('360 GRP '!Y52=0,"",'360 GRP '!Y52)</f>
        <v/>
      </c>
      <c r="O84" s="695" t="str">
        <f>IF('360 GRP '!Z52=0,"",'360 GRP '!Z52)</f>
        <v/>
      </c>
      <c r="P84" s="695" t="str">
        <f>IF('360 GRP '!AA52=0,"",'360 GRP '!AA52)</f>
        <v/>
      </c>
      <c r="Q84" s="695" t="str">
        <f>IF('360 GRP '!AB52=0,"",'360 GRP '!AB52)</f>
        <v/>
      </c>
      <c r="R84" s="695" t="str">
        <f>IF('360 GRP '!AC52=0,"",'360 GRP '!AC52)</f>
        <v/>
      </c>
      <c r="S84" s="7">
        <f t="shared" si="1"/>
        <v>0</v>
      </c>
      <c r="T84" s="748">
        <f>S84*'360 GRP '!J52</f>
        <v>0</v>
      </c>
      <c r="U84" s="748">
        <f>S84*'360 GRP '!AJ52</f>
        <v>0</v>
      </c>
    </row>
    <row r="85" spans="1:21" s="749" customFormat="1" ht="21" customHeight="1">
      <c r="A85" s="746" t="str">
        <f>'360 GRP '!D53</f>
        <v>360-160</v>
      </c>
      <c r="B85" s="747"/>
      <c r="C85" s="695" t="str">
        <f>IF('360 GRP '!N53=0,"",'360 GRP '!N53)</f>
        <v/>
      </c>
      <c r="D85" s="695" t="str">
        <f>IF('360 GRP '!O53=0,"",'360 GRP '!O53)</f>
        <v/>
      </c>
      <c r="E85" s="695" t="str">
        <f>IF('360 GRP '!P53=0,"",'360 GRP '!P53)</f>
        <v/>
      </c>
      <c r="F85" s="695" t="str">
        <f>IF('360 GRP '!Q53=0,"",'360 GRP '!Q53)</f>
        <v/>
      </c>
      <c r="G85" s="695" t="str">
        <f>IF('360 GRP '!R53=0,"",'360 GRP '!R53)</f>
        <v/>
      </c>
      <c r="H85" s="695" t="str">
        <f>IF('360 GRP '!S53=0,"",'360 GRP '!S53)</f>
        <v/>
      </c>
      <c r="I85" s="695" t="str">
        <f>IF('360 GRP '!T53=0,"",'360 GRP '!T53)</f>
        <v/>
      </c>
      <c r="J85" s="695" t="str">
        <f>IF('360 GRP '!U53=0,"",'360 GRP '!U53)</f>
        <v/>
      </c>
      <c r="K85" s="695" t="str">
        <f>IF('360 GRP '!V53=0,"",'360 GRP '!V53)</f>
        <v/>
      </c>
      <c r="L85" s="695" t="str">
        <f>IF('360 GRP '!W53=0,"",'360 GRP '!W53)</f>
        <v/>
      </c>
      <c r="M85" s="695" t="str">
        <f>IF('360 GRP '!X53=0,"",'360 GRP '!X53)</f>
        <v/>
      </c>
      <c r="N85" s="695" t="str">
        <f>IF('360 GRP '!Y53=0,"",'360 GRP '!Y53)</f>
        <v/>
      </c>
      <c r="O85" s="695" t="str">
        <f>IF('360 GRP '!Z53=0,"",'360 GRP '!Z53)</f>
        <v/>
      </c>
      <c r="P85" s="695" t="str">
        <f>IF('360 GRP '!AA53=0,"",'360 GRP '!AA53)</f>
        <v/>
      </c>
      <c r="Q85" s="695" t="str">
        <f>IF('360 GRP '!AB53=0,"",'360 GRP '!AB53)</f>
        <v/>
      </c>
      <c r="R85" s="695" t="str">
        <f>IF('360 GRP '!AC53=0,"",'360 GRP '!AC53)</f>
        <v/>
      </c>
      <c r="S85" s="7">
        <f t="shared" si="1"/>
        <v>0</v>
      </c>
      <c r="T85" s="748">
        <f>S85*'360 GRP '!J53</f>
        <v>0</v>
      </c>
      <c r="U85" s="748">
        <f>S85*'360 GRP '!AJ53</f>
        <v>0</v>
      </c>
    </row>
    <row r="86" spans="1:21" s="749" customFormat="1" ht="21" customHeight="1">
      <c r="A86" s="746" t="str">
        <f>'360 GRP '!D54</f>
        <v>360-160-B</v>
      </c>
      <c r="B86" s="747" t="s">
        <v>4807</v>
      </c>
      <c r="C86" s="695" t="str">
        <f>IF('360 GRP '!N54=0,"",'360 GRP '!N54)</f>
        <v/>
      </c>
      <c r="D86" s="695" t="str">
        <f>IF('360 GRP '!O54=0,"",'360 GRP '!O54)</f>
        <v/>
      </c>
      <c r="E86" s="695" t="str">
        <f>IF('360 GRP '!P54=0,"",'360 GRP '!P54)</f>
        <v/>
      </c>
      <c r="F86" s="695" t="str">
        <f>IF('360 GRP '!Q54=0,"",'360 GRP '!Q54)</f>
        <v/>
      </c>
      <c r="G86" s="695" t="str">
        <f>IF('360 GRP '!R54=0,"",'360 GRP '!R54)</f>
        <v/>
      </c>
      <c r="H86" s="695" t="str">
        <f>IF('360 GRP '!S54=0,"",'360 GRP '!S54)</f>
        <v/>
      </c>
      <c r="I86" s="695" t="str">
        <f>IF('360 GRP '!T54=0,"",'360 GRP '!T54)</f>
        <v/>
      </c>
      <c r="J86" s="695" t="str">
        <f>IF('360 GRP '!U54=0,"",'360 GRP '!U54)</f>
        <v/>
      </c>
      <c r="K86" s="695" t="str">
        <f>IF('360 GRP '!V54=0,"",'360 GRP '!V54)</f>
        <v/>
      </c>
      <c r="L86" s="695" t="str">
        <f>IF('360 GRP '!W54=0,"",'360 GRP '!W54)</f>
        <v/>
      </c>
      <c r="M86" s="695" t="str">
        <f>IF('360 GRP '!X54=0,"",'360 GRP '!X54)</f>
        <v/>
      </c>
      <c r="N86" s="695" t="str">
        <f>IF('360 GRP '!Y54=0,"",'360 GRP '!Y54)</f>
        <v/>
      </c>
      <c r="O86" s="695" t="str">
        <f>IF('360 GRP '!Z54=0,"",'360 GRP '!Z54)</f>
        <v/>
      </c>
      <c r="P86" s="695" t="str">
        <f>IF('360 GRP '!AA54=0,"",'360 GRP '!AA54)</f>
        <v/>
      </c>
      <c r="Q86" s="695" t="str">
        <f>IF('360 GRP '!AB54=0,"",'360 GRP '!AB54)</f>
        <v/>
      </c>
      <c r="R86" s="695" t="str">
        <f>IF('360 GRP '!AC54=0,"",'360 GRP '!AC54)</f>
        <v/>
      </c>
      <c r="S86" s="7">
        <f t="shared" si="1"/>
        <v>0</v>
      </c>
      <c r="T86" s="748">
        <f>S86*'360 GRP '!J54</f>
        <v>0</v>
      </c>
      <c r="U86" s="748">
        <f>S86*'360 GRP '!AJ54</f>
        <v>0</v>
      </c>
    </row>
    <row r="87" spans="1:21" s="749" customFormat="1" ht="21" customHeight="1">
      <c r="A87" s="746" t="str">
        <f>'360 GRP '!D55</f>
        <v>360-161</v>
      </c>
      <c r="B87" s="747"/>
      <c r="C87" s="695" t="str">
        <f>IF('360 GRP '!N55=0,"",'360 GRP '!N55)</f>
        <v/>
      </c>
      <c r="D87" s="695" t="str">
        <f>IF('360 GRP '!O55=0,"",'360 GRP '!O55)</f>
        <v/>
      </c>
      <c r="E87" s="695" t="str">
        <f>IF('360 GRP '!P55=0,"",'360 GRP '!P55)</f>
        <v/>
      </c>
      <c r="F87" s="695" t="str">
        <f>IF('360 GRP '!Q55=0,"",'360 GRP '!Q55)</f>
        <v/>
      </c>
      <c r="G87" s="695" t="str">
        <f>IF('360 GRP '!R55=0,"",'360 GRP '!R55)</f>
        <v/>
      </c>
      <c r="H87" s="695" t="str">
        <f>IF('360 GRP '!S55=0,"",'360 GRP '!S55)</f>
        <v/>
      </c>
      <c r="I87" s="695" t="str">
        <f>IF('360 GRP '!T55=0,"",'360 GRP '!T55)</f>
        <v/>
      </c>
      <c r="J87" s="695" t="str">
        <f>IF('360 GRP '!U55=0,"",'360 GRP '!U55)</f>
        <v/>
      </c>
      <c r="K87" s="695" t="str">
        <f>IF('360 GRP '!V55=0,"",'360 GRP '!V55)</f>
        <v/>
      </c>
      <c r="L87" s="695" t="str">
        <f>IF('360 GRP '!W55=0,"",'360 GRP '!W55)</f>
        <v/>
      </c>
      <c r="M87" s="695" t="str">
        <f>IF('360 GRP '!X55=0,"",'360 GRP '!X55)</f>
        <v/>
      </c>
      <c r="N87" s="695" t="str">
        <f>IF('360 GRP '!Y55=0,"",'360 GRP '!Y55)</f>
        <v/>
      </c>
      <c r="O87" s="695" t="str">
        <f>IF('360 GRP '!Z55=0,"",'360 GRP '!Z55)</f>
        <v/>
      </c>
      <c r="P87" s="695" t="str">
        <f>IF('360 GRP '!AA55=0,"",'360 GRP '!AA55)</f>
        <v/>
      </c>
      <c r="Q87" s="695" t="str">
        <f>IF('360 GRP '!AB55=0,"",'360 GRP '!AB55)</f>
        <v/>
      </c>
      <c r="R87" s="695" t="str">
        <f>IF('360 GRP '!AC55=0,"",'360 GRP '!AC55)</f>
        <v/>
      </c>
      <c r="S87" s="7">
        <f t="shared" ref="S87:S89" si="2">SUM(C87:R87)</f>
        <v>0</v>
      </c>
      <c r="T87" s="748">
        <f>S87*'360 GRP '!J55</f>
        <v>0</v>
      </c>
      <c r="U87" s="748">
        <f>S87*'360 GRP '!AJ55</f>
        <v>0</v>
      </c>
    </row>
    <row r="88" spans="1:21" s="749" customFormat="1" ht="21" customHeight="1">
      <c r="A88" s="746" t="str">
        <f>'360 GRP '!D56</f>
        <v>360-162</v>
      </c>
      <c r="B88" s="747"/>
      <c r="C88" s="695" t="str">
        <f>IF('360 GRP '!N56=0,"",'360 GRP '!N56)</f>
        <v/>
      </c>
      <c r="D88" s="695" t="str">
        <f>IF('360 GRP '!O56=0,"",'360 GRP '!O56)</f>
        <v/>
      </c>
      <c r="E88" s="695" t="str">
        <f>IF('360 GRP '!P56=0,"",'360 GRP '!P56)</f>
        <v/>
      </c>
      <c r="F88" s="695" t="str">
        <f>IF('360 GRP '!Q56=0,"",'360 GRP '!Q56)</f>
        <v/>
      </c>
      <c r="G88" s="695" t="str">
        <f>IF('360 GRP '!R56=0,"",'360 GRP '!R56)</f>
        <v/>
      </c>
      <c r="H88" s="695" t="str">
        <f>IF('360 GRP '!S56=0,"",'360 GRP '!S56)</f>
        <v/>
      </c>
      <c r="I88" s="695" t="str">
        <f>IF('360 GRP '!T56=0,"",'360 GRP '!T56)</f>
        <v/>
      </c>
      <c r="J88" s="695" t="str">
        <f>IF('360 GRP '!U56=0,"",'360 GRP '!U56)</f>
        <v/>
      </c>
      <c r="K88" s="695" t="str">
        <f>IF('360 GRP '!V56=0,"",'360 GRP '!V56)</f>
        <v/>
      </c>
      <c r="L88" s="695" t="str">
        <f>IF('360 GRP '!W56=0,"",'360 GRP '!W56)</f>
        <v/>
      </c>
      <c r="M88" s="695" t="str">
        <f>IF('360 GRP '!X56=0,"",'360 GRP '!X56)</f>
        <v/>
      </c>
      <c r="N88" s="695" t="str">
        <f>IF('360 GRP '!Y56=0,"",'360 GRP '!Y56)</f>
        <v/>
      </c>
      <c r="O88" s="695" t="str">
        <f>IF('360 GRP '!Z56=0,"",'360 GRP '!Z56)</f>
        <v/>
      </c>
      <c r="P88" s="695" t="str">
        <f>IF('360 GRP '!AA56=0,"",'360 GRP '!AA56)</f>
        <v/>
      </c>
      <c r="Q88" s="695" t="str">
        <f>IF('360 GRP '!AB56=0,"",'360 GRP '!AB56)</f>
        <v/>
      </c>
      <c r="R88" s="695" t="str">
        <f>IF('360 GRP '!AC56=0,"",'360 GRP '!AC56)</f>
        <v/>
      </c>
      <c r="S88" s="7">
        <f t="shared" si="2"/>
        <v>0</v>
      </c>
      <c r="T88" s="748">
        <f>S88*'360 GRP '!J56</f>
        <v>0</v>
      </c>
      <c r="U88" s="748">
        <f>S88*'360 GRP '!AJ56</f>
        <v>0</v>
      </c>
    </row>
    <row r="89" spans="1:21" s="749" customFormat="1" ht="21" customHeight="1">
      <c r="A89" s="746" t="str">
        <f>'360 GRP '!D57</f>
        <v>360-163</v>
      </c>
      <c r="B89" s="747"/>
      <c r="C89" s="695" t="str">
        <f>IF('360 GRP '!N57=0,"",'360 GRP '!N57)</f>
        <v/>
      </c>
      <c r="D89" s="695" t="str">
        <f>IF('360 GRP '!O57=0,"",'360 GRP '!O57)</f>
        <v/>
      </c>
      <c r="E89" s="695" t="str">
        <f>IF('360 GRP '!P57=0,"",'360 GRP '!P57)</f>
        <v/>
      </c>
      <c r="F89" s="695" t="str">
        <f>IF('360 GRP '!Q57=0,"",'360 GRP '!Q57)</f>
        <v/>
      </c>
      <c r="G89" s="695" t="str">
        <f>IF('360 GRP '!R57=0,"",'360 GRP '!R57)</f>
        <v/>
      </c>
      <c r="H89" s="695" t="str">
        <f>IF('360 GRP '!S57=0,"",'360 GRP '!S57)</f>
        <v/>
      </c>
      <c r="I89" s="695" t="str">
        <f>IF('360 GRP '!T57=0,"",'360 GRP '!T57)</f>
        <v/>
      </c>
      <c r="J89" s="695" t="str">
        <f>IF('360 GRP '!U57=0,"",'360 GRP '!U57)</f>
        <v/>
      </c>
      <c r="K89" s="695" t="str">
        <f>IF('360 GRP '!V57=0,"",'360 GRP '!V57)</f>
        <v/>
      </c>
      <c r="L89" s="695" t="str">
        <f>IF('360 GRP '!W57=0,"",'360 GRP '!W57)</f>
        <v/>
      </c>
      <c r="M89" s="695" t="str">
        <f>IF('360 GRP '!X57=0,"",'360 GRP '!X57)</f>
        <v/>
      </c>
      <c r="N89" s="695" t="str">
        <f>IF('360 GRP '!Y57=0,"",'360 GRP '!Y57)</f>
        <v/>
      </c>
      <c r="O89" s="695" t="str">
        <f>IF('360 GRP '!Z57=0,"",'360 GRP '!Z57)</f>
        <v/>
      </c>
      <c r="P89" s="695" t="str">
        <f>IF('360 GRP '!AA57=0,"",'360 GRP '!AA57)</f>
        <v/>
      </c>
      <c r="Q89" s="695" t="str">
        <f>IF('360 GRP '!AB57=0,"",'360 GRP '!AB57)</f>
        <v/>
      </c>
      <c r="R89" s="695" t="str">
        <f>IF('360 GRP '!AC57=0,"",'360 GRP '!AC57)</f>
        <v/>
      </c>
      <c r="S89" s="7">
        <f t="shared" si="2"/>
        <v>0</v>
      </c>
      <c r="T89" s="748">
        <f>S89*'360 GRP '!J57</f>
        <v>0</v>
      </c>
      <c r="U89" s="748">
        <f>S89*'360 GRP '!AJ57</f>
        <v>0</v>
      </c>
    </row>
    <row r="90" spans="1:21" ht="23.25" customHeight="1">
      <c r="A90" s="315">
        <f>'360 GRP '!D77</f>
        <v>0</v>
      </c>
      <c r="B90" s="318"/>
      <c r="C90" s="695" t="str">
        <f>IF('360 GRP '!N58=0,"",'360 GRP '!N58)</f>
        <v/>
      </c>
      <c r="D90" s="695" t="str">
        <f>IF('360 GRP '!O58=0,"",'360 GRP '!O58)</f>
        <v/>
      </c>
      <c r="E90" s="695" t="str">
        <f>IF('360 GRP '!P58=0,"",'360 GRP '!P58)</f>
        <v/>
      </c>
      <c r="F90" s="695" t="str">
        <f>IF('360 GRP '!Q58=0,"",'360 GRP '!Q58)</f>
        <v/>
      </c>
      <c r="G90" s="695" t="str">
        <f>IF('360 GRP '!R58=0,"",'360 GRP '!R58)</f>
        <v/>
      </c>
      <c r="H90" s="695" t="str">
        <f>IF('360 GRP '!S58=0,"",'360 GRP '!S58)</f>
        <v/>
      </c>
      <c r="I90" s="695" t="str">
        <f>IF('360 GRP '!T58=0,"",'360 GRP '!T58)</f>
        <v/>
      </c>
      <c r="J90" s="695" t="str">
        <f>IF('360 GRP '!U58=0,"",'360 GRP '!U58)</f>
        <v/>
      </c>
      <c r="K90" s="695" t="str">
        <f>IF('360 GRP '!V58=0,"",'360 GRP '!V58)</f>
        <v/>
      </c>
      <c r="L90" s="695" t="str">
        <f>IF('360 GRP '!W58=0,"",'360 GRP '!W58)</f>
        <v/>
      </c>
      <c r="M90" s="695" t="str">
        <f>IF('360 GRP '!X58=0,"",'360 GRP '!X58)</f>
        <v/>
      </c>
      <c r="N90" s="695" t="str">
        <f>IF('360 GRP '!Y58=0,"",'360 GRP '!Y58)</f>
        <v/>
      </c>
      <c r="O90" s="695" t="str">
        <f>IF('360 GRP '!Z58=0,"",'360 GRP '!Z58)</f>
        <v/>
      </c>
      <c r="P90" s="695" t="str">
        <f>IF('360 GRP '!AA58=0,"",'360 GRP '!AA58)</f>
        <v/>
      </c>
      <c r="Q90" s="695" t="str">
        <f>IF('360 GRP '!AB58=0,"",'360 GRP '!AB58)</f>
        <v/>
      </c>
      <c r="R90" s="695" t="str">
        <f>IF('360 GRP '!AC58=0,"",'360 GRP '!AC58)</f>
        <v/>
      </c>
      <c r="S90" s="7">
        <f t="shared" si="1"/>
        <v>0</v>
      </c>
      <c r="T90" s="748">
        <f>S90*'360 GRP '!J58</f>
        <v>0</v>
      </c>
      <c r="U90" s="5">
        <f>S90*'360 GRP '!BH77</f>
        <v>0</v>
      </c>
    </row>
    <row r="91" spans="1:21" ht="23.25" customHeight="1">
      <c r="A91" s="315" t="str">
        <f>'360 GRP '!D125</f>
        <v>360-221-DT</v>
      </c>
      <c r="B91" s="318" t="s">
        <v>223</v>
      </c>
      <c r="C91" s="367" t="str">
        <f>IF('360 GRP '!N125=0,"",'360 GRP '!N125)</f>
        <v/>
      </c>
      <c r="D91" s="367" t="str">
        <f>IF('360 GRP '!O125=0,"",'360 GRP '!O125)</f>
        <v/>
      </c>
      <c r="E91" s="367" t="str">
        <f>IF('360 GRP '!P125=0,"",'360 GRP '!P125)</f>
        <v/>
      </c>
      <c r="F91" s="367" t="str">
        <f>IF('360 GRP '!Q125=0,"",'360 GRP '!Q125)</f>
        <v/>
      </c>
      <c r="G91" s="367" t="str">
        <f>IF('360 GRP '!R125=0,"",'360 GRP '!R125)</f>
        <v/>
      </c>
      <c r="H91" s="367" t="str">
        <f>IF('360 GRP '!S125=0,"",'360 GRP '!S125)</f>
        <v/>
      </c>
      <c r="I91" s="367" t="str">
        <f>IF('360 GRP '!T125=0,"",'360 GRP '!T125)</f>
        <v/>
      </c>
      <c r="J91" s="367" t="str">
        <f>IF('360 GRP '!U125=0,"",'360 GRP '!U125)</f>
        <v/>
      </c>
      <c r="K91" s="367" t="str">
        <f>IF('360 GRP '!V125=0,"",'360 GRP '!V125)</f>
        <v/>
      </c>
      <c r="L91" s="367" t="str">
        <f>IF('360 GRP '!W125=0,"",'360 GRP '!W125)</f>
        <v/>
      </c>
      <c r="M91" s="367" t="str">
        <f>IF('360 GRP '!X125=0,"",'360 GRP '!X125)</f>
        <v/>
      </c>
      <c r="N91" s="367" t="str">
        <f>IF('360 GRP '!Y125=0,"",'360 GRP '!Y125)</f>
        <v/>
      </c>
      <c r="O91" s="367" t="str">
        <f>IF('360 GRP '!Z125=0,"",'360 GRP '!Z125)</f>
        <v/>
      </c>
      <c r="P91" s="367" t="str">
        <f>IF('360 GRP '!AA125=0,"",'360 GRP '!AA125)</f>
        <v/>
      </c>
      <c r="Q91" s="367"/>
      <c r="R91" s="367"/>
      <c r="S91" s="7">
        <f t="shared" si="1"/>
        <v>0</v>
      </c>
      <c r="T91" s="748">
        <f>S91*'360 GRP '!J59</f>
        <v>0</v>
      </c>
      <c r="U91" s="5">
        <f>S91*'360 GRP '!BH125</f>
        <v>0</v>
      </c>
    </row>
    <row r="92" spans="1:21" ht="23.25" customHeight="1">
      <c r="A92" s="315" t="str">
        <f>'360 GRP '!D126</f>
        <v>360-222-DT</v>
      </c>
      <c r="B92" s="318" t="s">
        <v>223</v>
      </c>
      <c r="C92" s="367" t="str">
        <f>IF('360 GRP '!N126=0,"",'360 GRP '!N126)</f>
        <v/>
      </c>
      <c r="D92" s="367" t="str">
        <f>IF('360 GRP '!O126=0,"",'360 GRP '!O126)</f>
        <v/>
      </c>
      <c r="E92" s="367" t="str">
        <f>IF('360 GRP '!P126=0,"",'360 GRP '!P126)</f>
        <v/>
      </c>
      <c r="F92" s="367" t="str">
        <f>IF('360 GRP '!Q126=0,"",'360 GRP '!Q126)</f>
        <v/>
      </c>
      <c r="G92" s="367" t="str">
        <f>IF('360 GRP '!R126=0,"",'360 GRP '!R126)</f>
        <v/>
      </c>
      <c r="H92" s="367" t="str">
        <f>IF('360 GRP '!S126=0,"",'360 GRP '!S126)</f>
        <v/>
      </c>
      <c r="I92" s="367" t="str">
        <f>IF('360 GRP '!T126=0,"",'360 GRP '!T126)</f>
        <v/>
      </c>
      <c r="J92" s="367" t="str">
        <f>IF('360 GRP '!U126=0,"",'360 GRP '!U126)</f>
        <v/>
      </c>
      <c r="K92" s="367" t="str">
        <f>IF('360 GRP '!V126=0,"",'360 GRP '!V126)</f>
        <v/>
      </c>
      <c r="L92" s="367" t="str">
        <f>IF('360 GRP '!W126=0,"",'360 GRP '!W126)</f>
        <v/>
      </c>
      <c r="M92" s="367" t="str">
        <f>IF('360 GRP '!X126=0,"",'360 GRP '!X126)</f>
        <v/>
      </c>
      <c r="N92" s="367" t="str">
        <f>IF('360 GRP '!Y126=0,"",'360 GRP '!Y126)</f>
        <v/>
      </c>
      <c r="O92" s="367" t="str">
        <f>IF('360 GRP '!Z126=0,"",'360 GRP '!Z126)</f>
        <v/>
      </c>
      <c r="P92" s="367" t="str">
        <f>IF('360 GRP '!AA126=0,"",'360 GRP '!AA126)</f>
        <v/>
      </c>
      <c r="Q92" s="367"/>
      <c r="R92" s="367"/>
      <c r="S92" s="7">
        <f t="shared" si="1"/>
        <v>0</v>
      </c>
      <c r="T92" s="748">
        <f>S92*'360 GRP '!J60</f>
        <v>0</v>
      </c>
      <c r="U92" s="5">
        <f>S92*'360 GRP '!BH126</f>
        <v>0</v>
      </c>
    </row>
    <row r="93" spans="1:21" ht="23.25" customHeight="1">
      <c r="A93" s="315" t="str">
        <f>'360 GRP '!D127</f>
        <v>360-223-DT</v>
      </c>
      <c r="B93" s="318" t="s">
        <v>223</v>
      </c>
      <c r="C93" s="367" t="str">
        <f>IF('360 GRP '!N127=0,"",'360 GRP '!N127)</f>
        <v/>
      </c>
      <c r="D93" s="367" t="str">
        <f>IF('360 GRP '!O127=0,"",'360 GRP '!O127)</f>
        <v/>
      </c>
      <c r="E93" s="367" t="str">
        <f>IF('360 GRP '!P127=0,"",'360 GRP '!P127)</f>
        <v/>
      </c>
      <c r="F93" s="367" t="str">
        <f>IF('360 GRP '!Q127=0,"",'360 GRP '!Q127)</f>
        <v/>
      </c>
      <c r="G93" s="367" t="str">
        <f>IF('360 GRP '!R127=0,"",'360 GRP '!R127)</f>
        <v/>
      </c>
      <c r="H93" s="367" t="str">
        <f>IF('360 GRP '!S127=0,"",'360 GRP '!S127)</f>
        <v/>
      </c>
      <c r="I93" s="367" t="str">
        <f>IF('360 GRP '!T127=0,"",'360 GRP '!T127)</f>
        <v/>
      </c>
      <c r="J93" s="367" t="str">
        <f>IF('360 GRP '!U127=0,"",'360 GRP '!U127)</f>
        <v/>
      </c>
      <c r="K93" s="367" t="str">
        <f>IF('360 GRP '!V127=0,"",'360 GRP '!V127)</f>
        <v/>
      </c>
      <c r="L93" s="367" t="str">
        <f>IF('360 GRP '!W127=0,"",'360 GRP '!W127)</f>
        <v/>
      </c>
      <c r="M93" s="367" t="str">
        <f>IF('360 GRP '!X127=0,"",'360 GRP '!X127)</f>
        <v/>
      </c>
      <c r="N93" s="367" t="str">
        <f>IF('360 GRP '!Y127=0,"",'360 GRP '!Y127)</f>
        <v/>
      </c>
      <c r="O93" s="367" t="str">
        <f>IF('360 GRP '!Z127=0,"",'360 GRP '!Z127)</f>
        <v/>
      </c>
      <c r="P93" s="367" t="str">
        <f>IF('360 GRP '!AA127=0,"",'360 GRP '!AA127)</f>
        <v/>
      </c>
      <c r="Q93" s="367"/>
      <c r="R93" s="367"/>
      <c r="S93" s="7">
        <f t="shared" si="1"/>
        <v>0</v>
      </c>
      <c r="T93" s="748">
        <f>S93*'360 GRP '!J61</f>
        <v>0</v>
      </c>
      <c r="U93" s="5">
        <f>S93*'360 GRP '!BH127</f>
        <v>0</v>
      </c>
    </row>
    <row r="94" spans="1:21" ht="23.25" customHeight="1">
      <c r="A94" s="315" t="str">
        <f>'360 GRP '!D128</f>
        <v>360-224-DT</v>
      </c>
      <c r="B94" s="318" t="s">
        <v>223</v>
      </c>
      <c r="C94" s="367" t="str">
        <f>IF('360 GRP '!N128=0,"",'360 GRP '!N128)</f>
        <v/>
      </c>
      <c r="D94" s="367" t="str">
        <f>IF('360 GRP '!O128=0,"",'360 GRP '!O128)</f>
        <v/>
      </c>
      <c r="E94" s="367" t="str">
        <f>IF('360 GRP '!P128=0,"",'360 GRP '!P128)</f>
        <v/>
      </c>
      <c r="F94" s="367" t="str">
        <f>IF('360 GRP '!Q128=0,"",'360 GRP '!Q128)</f>
        <v/>
      </c>
      <c r="G94" s="367" t="str">
        <f>IF('360 GRP '!R128=0,"",'360 GRP '!R128)</f>
        <v/>
      </c>
      <c r="H94" s="367" t="str">
        <f>IF('360 GRP '!S128=0,"",'360 GRP '!S128)</f>
        <v/>
      </c>
      <c r="I94" s="367" t="str">
        <f>IF('360 GRP '!T128=0,"",'360 GRP '!T128)</f>
        <v/>
      </c>
      <c r="J94" s="367" t="str">
        <f>IF('360 GRP '!U128=0,"",'360 GRP '!U128)</f>
        <v/>
      </c>
      <c r="K94" s="367" t="str">
        <f>IF('360 GRP '!V128=0,"",'360 GRP '!V128)</f>
        <v/>
      </c>
      <c r="L94" s="367" t="str">
        <f>IF('360 GRP '!W128=0,"",'360 GRP '!W128)</f>
        <v/>
      </c>
      <c r="M94" s="367" t="str">
        <f>IF('360 GRP '!X128=0,"",'360 GRP '!X128)</f>
        <v/>
      </c>
      <c r="N94" s="367" t="str">
        <f>IF('360 GRP '!Y128=0,"",'360 GRP '!Y128)</f>
        <v/>
      </c>
      <c r="O94" s="367" t="str">
        <f>IF('360 GRP '!Z128=0,"",'360 GRP '!Z128)</f>
        <v/>
      </c>
      <c r="P94" s="367" t="str">
        <f>IF('360 GRP '!AA128=0,"",'360 GRP '!AA128)</f>
        <v/>
      </c>
      <c r="Q94" s="367"/>
      <c r="R94" s="367"/>
      <c r="S94" s="7">
        <f t="shared" si="1"/>
        <v>0</v>
      </c>
      <c r="T94" s="748">
        <f>S94*'360 GRP '!J62</f>
        <v>0</v>
      </c>
      <c r="U94" s="5">
        <f>S94*'360 GRP '!BH128</f>
        <v>0</v>
      </c>
    </row>
    <row r="95" spans="1:21" ht="23.25" customHeight="1">
      <c r="A95" s="315" t="str">
        <f>'360 GRP '!D129</f>
        <v>360-225-DT</v>
      </c>
      <c r="B95" s="318" t="s">
        <v>223</v>
      </c>
      <c r="C95" s="367" t="str">
        <f>IF('360 GRP '!N129=0,"",'360 GRP '!N129)</f>
        <v/>
      </c>
      <c r="D95" s="367" t="str">
        <f>IF('360 GRP '!O129=0,"",'360 GRP '!O129)</f>
        <v/>
      </c>
      <c r="E95" s="367" t="str">
        <f>IF('360 GRP '!P129=0,"",'360 GRP '!P129)</f>
        <v/>
      </c>
      <c r="F95" s="367" t="str">
        <f>IF('360 GRP '!Q129=0,"",'360 GRP '!Q129)</f>
        <v/>
      </c>
      <c r="G95" s="367" t="str">
        <f>IF('360 GRP '!R129=0,"",'360 GRP '!R129)</f>
        <v/>
      </c>
      <c r="H95" s="367" t="str">
        <f>IF('360 GRP '!S129=0,"",'360 GRP '!S129)</f>
        <v/>
      </c>
      <c r="I95" s="367" t="str">
        <f>IF('360 GRP '!T129=0,"",'360 GRP '!T129)</f>
        <v/>
      </c>
      <c r="J95" s="367" t="str">
        <f>IF('360 GRP '!U129=0,"",'360 GRP '!U129)</f>
        <v/>
      </c>
      <c r="K95" s="367" t="str">
        <f>IF('360 GRP '!V129=0,"",'360 GRP '!V129)</f>
        <v/>
      </c>
      <c r="L95" s="367" t="str">
        <f>IF('360 GRP '!W129=0,"",'360 GRP '!W129)</f>
        <v/>
      </c>
      <c r="M95" s="367" t="str">
        <f>IF('360 GRP '!X129=0,"",'360 GRP '!X129)</f>
        <v/>
      </c>
      <c r="N95" s="367" t="str">
        <f>IF('360 GRP '!Y129=0,"",'360 GRP '!Y129)</f>
        <v/>
      </c>
      <c r="O95" s="367" t="str">
        <f>IF('360 GRP '!Z129=0,"",'360 GRP '!Z129)</f>
        <v/>
      </c>
      <c r="P95" s="367" t="str">
        <f>IF('360 GRP '!AA129=0,"",'360 GRP '!AA129)</f>
        <v/>
      </c>
      <c r="Q95" s="367"/>
      <c r="R95" s="367"/>
      <c r="S95" s="7">
        <f t="shared" si="1"/>
        <v>0</v>
      </c>
      <c r="T95" s="748">
        <f>S95*'360 GRP '!J63</f>
        <v>0</v>
      </c>
      <c r="U95" s="5">
        <f>S95*'360 GRP '!BH129</f>
        <v>0</v>
      </c>
    </row>
    <row r="96" spans="1:21" ht="23.25" customHeight="1">
      <c r="A96" s="315" t="str">
        <f>'360 GRP '!D130</f>
        <v>360-226-DT</v>
      </c>
      <c r="B96" s="318" t="s">
        <v>223</v>
      </c>
      <c r="C96" s="367" t="str">
        <f>IF('360 GRP '!N130=0,"",'360 GRP '!N130)</f>
        <v/>
      </c>
      <c r="D96" s="367" t="str">
        <f>IF('360 GRP '!O130=0,"",'360 GRP '!O130)</f>
        <v/>
      </c>
      <c r="E96" s="367" t="str">
        <f>IF('360 GRP '!P130=0,"",'360 GRP '!P130)</f>
        <v/>
      </c>
      <c r="F96" s="367" t="str">
        <f>IF('360 GRP '!Q130=0,"",'360 GRP '!Q130)</f>
        <v/>
      </c>
      <c r="G96" s="367" t="str">
        <f>IF('360 GRP '!R130=0,"",'360 GRP '!R130)</f>
        <v/>
      </c>
      <c r="H96" s="367" t="str">
        <f>IF('360 GRP '!S130=0,"",'360 GRP '!S130)</f>
        <v/>
      </c>
      <c r="I96" s="367" t="str">
        <f>IF('360 GRP '!T130=0,"",'360 GRP '!T130)</f>
        <v/>
      </c>
      <c r="J96" s="367" t="str">
        <f>IF('360 GRP '!U130=0,"",'360 GRP '!U130)</f>
        <v/>
      </c>
      <c r="K96" s="367" t="str">
        <f>IF('360 GRP '!V130=0,"",'360 GRP '!V130)</f>
        <v/>
      </c>
      <c r="L96" s="367" t="str">
        <f>IF('360 GRP '!W130=0,"",'360 GRP '!W130)</f>
        <v/>
      </c>
      <c r="M96" s="367" t="str">
        <f>IF('360 GRP '!X130=0,"",'360 GRP '!X130)</f>
        <v/>
      </c>
      <c r="N96" s="367" t="str">
        <f>IF('360 GRP '!Y130=0,"",'360 GRP '!Y130)</f>
        <v/>
      </c>
      <c r="O96" s="367" t="str">
        <f>IF('360 GRP '!Z130=0,"",'360 GRP '!Z130)</f>
        <v/>
      </c>
      <c r="P96" s="367" t="str">
        <f>IF('360 GRP '!AA130=0,"",'360 GRP '!AA130)</f>
        <v/>
      </c>
      <c r="Q96" s="367"/>
      <c r="R96" s="367"/>
      <c r="S96" s="7">
        <f t="shared" si="1"/>
        <v>0</v>
      </c>
      <c r="T96" s="748">
        <f>S96*'360 GRP '!J64</f>
        <v>0</v>
      </c>
      <c r="U96" s="5">
        <f>S96*'360 GRP '!BH130</f>
        <v>0</v>
      </c>
    </row>
    <row r="97" spans="1:21" ht="23.25" customHeight="1">
      <c r="A97" s="315" t="str">
        <f>'360 GRP '!D131</f>
        <v>360-227-DT</v>
      </c>
      <c r="B97" s="318" t="s">
        <v>223</v>
      </c>
      <c r="C97" s="367" t="str">
        <f>IF('360 GRP '!N131=0,"",'360 GRP '!N131)</f>
        <v/>
      </c>
      <c r="D97" s="367" t="str">
        <f>IF('360 GRP '!O131=0,"",'360 GRP '!O131)</f>
        <v/>
      </c>
      <c r="E97" s="367" t="str">
        <f>IF('360 GRP '!P131=0,"",'360 GRP '!P131)</f>
        <v/>
      </c>
      <c r="F97" s="367" t="str">
        <f>IF('360 GRP '!Q131=0,"",'360 GRP '!Q131)</f>
        <v/>
      </c>
      <c r="G97" s="367" t="str">
        <f>IF('360 GRP '!R131=0,"",'360 GRP '!R131)</f>
        <v/>
      </c>
      <c r="H97" s="367" t="str">
        <f>IF('360 GRP '!S131=0,"",'360 GRP '!S131)</f>
        <v/>
      </c>
      <c r="I97" s="367" t="str">
        <f>IF('360 GRP '!T131=0,"",'360 GRP '!T131)</f>
        <v/>
      </c>
      <c r="J97" s="367" t="str">
        <f>IF('360 GRP '!U131=0,"",'360 GRP '!U131)</f>
        <v/>
      </c>
      <c r="K97" s="367" t="str">
        <f>IF('360 GRP '!V131=0,"",'360 GRP '!V131)</f>
        <v/>
      </c>
      <c r="L97" s="367" t="str">
        <f>IF('360 GRP '!W131=0,"",'360 GRP '!W131)</f>
        <v/>
      </c>
      <c r="M97" s="367" t="str">
        <f>IF('360 GRP '!X131=0,"",'360 GRP '!X131)</f>
        <v/>
      </c>
      <c r="N97" s="367" t="str">
        <f>IF('360 GRP '!Y131=0,"",'360 GRP '!Y131)</f>
        <v/>
      </c>
      <c r="O97" s="367" t="str">
        <f>IF('360 GRP '!Z131=0,"",'360 GRP '!Z131)</f>
        <v/>
      </c>
      <c r="P97" s="367" t="str">
        <f>IF('360 GRP '!AA131=0,"",'360 GRP '!AA131)</f>
        <v/>
      </c>
      <c r="Q97" s="367"/>
      <c r="R97" s="367"/>
      <c r="S97" s="7">
        <f t="shared" si="1"/>
        <v>0</v>
      </c>
      <c r="T97" s="748">
        <f>S97*'360 GRP '!J65</f>
        <v>0</v>
      </c>
      <c r="U97" s="5">
        <f>S97*'360 GRP '!BH131</f>
        <v>0</v>
      </c>
    </row>
    <row r="98" spans="1:21" ht="23.25" customHeight="1">
      <c r="A98" s="315" t="str">
        <f>'360 GRP '!D132</f>
        <v>360-228-DT</v>
      </c>
      <c r="B98" s="318" t="s">
        <v>223</v>
      </c>
      <c r="C98" s="367" t="str">
        <f>IF('360 GRP '!N132=0,"",'360 GRP '!N132)</f>
        <v/>
      </c>
      <c r="D98" s="367" t="str">
        <f>IF('360 GRP '!O132=0,"",'360 GRP '!O132)</f>
        <v/>
      </c>
      <c r="E98" s="367" t="str">
        <f>IF('360 GRP '!P132=0,"",'360 GRP '!P132)</f>
        <v/>
      </c>
      <c r="F98" s="367" t="str">
        <f>IF('360 GRP '!Q132=0,"",'360 GRP '!Q132)</f>
        <v/>
      </c>
      <c r="G98" s="367" t="str">
        <f>IF('360 GRP '!R132=0,"",'360 GRP '!R132)</f>
        <v/>
      </c>
      <c r="H98" s="367" t="str">
        <f>IF('360 GRP '!S132=0,"",'360 GRP '!S132)</f>
        <v/>
      </c>
      <c r="I98" s="367" t="str">
        <f>IF('360 GRP '!T132=0,"",'360 GRP '!T132)</f>
        <v/>
      </c>
      <c r="J98" s="367" t="str">
        <f>IF('360 GRP '!U132=0,"",'360 GRP '!U132)</f>
        <v/>
      </c>
      <c r="K98" s="367" t="str">
        <f>IF('360 GRP '!V132=0,"",'360 GRP '!V132)</f>
        <v/>
      </c>
      <c r="L98" s="367" t="str">
        <f>IF('360 GRP '!W132=0,"",'360 GRP '!W132)</f>
        <v/>
      </c>
      <c r="M98" s="367" t="str">
        <f>IF('360 GRP '!X132=0,"",'360 GRP '!X132)</f>
        <v/>
      </c>
      <c r="N98" s="367" t="str">
        <f>IF('360 GRP '!Y132=0,"",'360 GRP '!Y132)</f>
        <v/>
      </c>
      <c r="O98" s="367" t="str">
        <f>IF('360 GRP '!Z132=0,"",'360 GRP '!Z132)</f>
        <v/>
      </c>
      <c r="P98" s="367" t="str">
        <f>IF('360 GRP '!AA132=0,"",'360 GRP '!AA132)</f>
        <v/>
      </c>
      <c r="Q98" s="367"/>
      <c r="R98" s="367"/>
      <c r="S98" s="7">
        <f t="shared" si="1"/>
        <v>0</v>
      </c>
      <c r="T98" s="748">
        <f>S98*'360 GRP '!J66</f>
        <v>0</v>
      </c>
      <c r="U98" s="5">
        <f>S98*'360 GRP '!BH132</f>
        <v>0</v>
      </c>
    </row>
    <row r="99" spans="1:21" ht="23.25" customHeight="1">
      <c r="A99" s="315" t="str">
        <f>'360 GRP '!D133</f>
        <v>360-229-DT</v>
      </c>
      <c r="B99" s="318" t="s">
        <v>223</v>
      </c>
      <c r="C99" s="367" t="str">
        <f>IF('360 GRP '!N133=0,"",'360 GRP '!N133)</f>
        <v/>
      </c>
      <c r="D99" s="367" t="str">
        <f>IF('360 GRP '!O133=0,"",'360 GRP '!O133)</f>
        <v/>
      </c>
      <c r="E99" s="367" t="str">
        <f>IF('360 GRP '!P133=0,"",'360 GRP '!P133)</f>
        <v/>
      </c>
      <c r="F99" s="367" t="str">
        <f>IF('360 GRP '!Q133=0,"",'360 GRP '!Q133)</f>
        <v/>
      </c>
      <c r="G99" s="367" t="str">
        <f>IF('360 GRP '!R133=0,"",'360 GRP '!R133)</f>
        <v/>
      </c>
      <c r="H99" s="367" t="str">
        <f>IF('360 GRP '!S133=0,"",'360 GRP '!S133)</f>
        <v/>
      </c>
      <c r="I99" s="367" t="str">
        <f>IF('360 GRP '!T133=0,"",'360 GRP '!T133)</f>
        <v/>
      </c>
      <c r="J99" s="367" t="str">
        <f>IF('360 GRP '!U133=0,"",'360 GRP '!U133)</f>
        <v/>
      </c>
      <c r="K99" s="367" t="str">
        <f>IF('360 GRP '!V133=0,"",'360 GRP '!V133)</f>
        <v/>
      </c>
      <c r="L99" s="367" t="str">
        <f>IF('360 GRP '!W133=0,"",'360 GRP '!W133)</f>
        <v/>
      </c>
      <c r="M99" s="367" t="str">
        <f>IF('360 GRP '!X133=0,"",'360 GRP '!X133)</f>
        <v/>
      </c>
      <c r="N99" s="367" t="str">
        <f>IF('360 GRP '!Y133=0,"",'360 GRP '!Y133)</f>
        <v/>
      </c>
      <c r="O99" s="367" t="str">
        <f>IF('360 GRP '!Z133=0,"",'360 GRP '!Z133)</f>
        <v/>
      </c>
      <c r="P99" s="367" t="str">
        <f>IF('360 GRP '!AA133=0,"",'360 GRP '!AA133)</f>
        <v/>
      </c>
      <c r="Q99" s="367"/>
      <c r="R99" s="367"/>
      <c r="S99" s="7">
        <f t="shared" si="1"/>
        <v>0</v>
      </c>
      <c r="T99" s="748">
        <f>S99*'360 GRP '!J67</f>
        <v>0</v>
      </c>
      <c r="U99" s="5">
        <f>S99*'360 GRP '!BH133</f>
        <v>0</v>
      </c>
    </row>
    <row r="100" spans="1:21" ht="23.25" customHeight="1">
      <c r="A100" s="315" t="str">
        <f>'360 GRP '!D134</f>
        <v>360-230-DT</v>
      </c>
      <c r="B100" s="318" t="s">
        <v>223</v>
      </c>
      <c r="C100" s="367" t="str">
        <f>IF('360 GRP '!N134=0,"",'360 GRP '!N134)</f>
        <v/>
      </c>
      <c r="D100" s="367" t="str">
        <f>IF('360 GRP '!O134=0,"",'360 GRP '!O134)</f>
        <v/>
      </c>
      <c r="E100" s="367" t="str">
        <f>IF('360 GRP '!P134=0,"",'360 GRP '!P134)</f>
        <v/>
      </c>
      <c r="F100" s="367" t="str">
        <f>IF('360 GRP '!Q134=0,"",'360 GRP '!Q134)</f>
        <v/>
      </c>
      <c r="G100" s="367" t="str">
        <f>IF('360 GRP '!R134=0,"",'360 GRP '!R134)</f>
        <v/>
      </c>
      <c r="H100" s="367" t="str">
        <f>IF('360 GRP '!S134=0,"",'360 GRP '!S134)</f>
        <v/>
      </c>
      <c r="I100" s="367" t="str">
        <f>IF('360 GRP '!T134=0,"",'360 GRP '!T134)</f>
        <v/>
      </c>
      <c r="J100" s="367" t="str">
        <f>IF('360 GRP '!U134=0,"",'360 GRP '!U134)</f>
        <v/>
      </c>
      <c r="K100" s="367" t="str">
        <f>IF('360 GRP '!V134=0,"",'360 GRP '!V134)</f>
        <v/>
      </c>
      <c r="L100" s="367" t="str">
        <f>IF('360 GRP '!W134=0,"",'360 GRP '!W134)</f>
        <v/>
      </c>
      <c r="M100" s="367" t="str">
        <f>IF('360 GRP '!X134=0,"",'360 GRP '!X134)</f>
        <v/>
      </c>
      <c r="N100" s="367" t="str">
        <f>IF('360 GRP '!Y134=0,"",'360 GRP '!Y134)</f>
        <v/>
      </c>
      <c r="O100" s="367" t="str">
        <f>IF('360 GRP '!Z134=0,"",'360 GRP '!Z134)</f>
        <v/>
      </c>
      <c r="P100" s="367" t="str">
        <f>IF('360 GRP '!AA134=0,"",'360 GRP '!AA134)</f>
        <v/>
      </c>
      <c r="Q100" s="367"/>
      <c r="R100" s="367"/>
      <c r="S100" s="7">
        <f t="shared" si="1"/>
        <v>0</v>
      </c>
      <c r="T100" s="748">
        <f>S100*'360 GRP '!J68</f>
        <v>0</v>
      </c>
      <c r="U100" s="5">
        <f>S100*'360 GRP '!BH134</f>
        <v>0</v>
      </c>
    </row>
    <row r="101" spans="1:21" ht="23.25" customHeight="1">
      <c r="A101" s="315" t="str">
        <f>'360 GRP '!D135</f>
        <v>360-231</v>
      </c>
      <c r="B101" s="318"/>
      <c r="C101" s="367" t="str">
        <f>IF('360 GRP '!N135=0,"",'360 GRP '!N135)</f>
        <v/>
      </c>
      <c r="D101" s="367" t="str">
        <f>IF('360 GRP '!O135=0,"",'360 GRP '!O135)</f>
        <v/>
      </c>
      <c r="E101" s="367" t="str">
        <f>IF('360 GRP '!P135=0,"",'360 GRP '!P135)</f>
        <v/>
      </c>
      <c r="F101" s="367" t="str">
        <f>IF('360 GRP '!Q135=0,"",'360 GRP '!Q135)</f>
        <v/>
      </c>
      <c r="G101" s="367" t="str">
        <f>IF('360 GRP '!R135=0,"",'360 GRP '!R135)</f>
        <v/>
      </c>
      <c r="H101" s="367" t="str">
        <f>IF('360 GRP '!S135=0,"",'360 GRP '!S135)</f>
        <v/>
      </c>
      <c r="I101" s="367" t="str">
        <f>IF('360 GRP '!T135=0,"",'360 GRP '!T135)</f>
        <v/>
      </c>
      <c r="J101" s="367" t="str">
        <f>IF('360 GRP '!U135=0,"",'360 GRP '!U135)</f>
        <v/>
      </c>
      <c r="K101" s="367" t="str">
        <f>IF('360 GRP '!V135=0,"",'360 GRP '!V135)</f>
        <v/>
      </c>
      <c r="L101" s="367" t="str">
        <f>IF('360 GRP '!W135=0,"",'360 GRP '!W135)</f>
        <v/>
      </c>
      <c r="M101" s="367" t="str">
        <f>IF('360 GRP '!X135=0,"",'360 GRP '!X135)</f>
        <v/>
      </c>
      <c r="N101" s="367" t="str">
        <f>IF('360 GRP '!Y135=0,"",'360 GRP '!Y135)</f>
        <v/>
      </c>
      <c r="O101" s="367" t="str">
        <f>IF('360 GRP '!Z135=0,"",'360 GRP '!Z135)</f>
        <v/>
      </c>
      <c r="P101" s="367" t="str">
        <f>IF('360 GRP '!AA135=0,"",'360 GRP '!AA135)</f>
        <v/>
      </c>
      <c r="Q101" s="367" t="str">
        <f>IF('360 GRP '!AB135=0,"",'360 GRP '!AB135)</f>
        <v/>
      </c>
      <c r="R101" s="367" t="str">
        <f>IF('360 GRP '!AC135=0,"",'360 GRP '!AC135)</f>
        <v/>
      </c>
      <c r="S101" s="7">
        <f t="shared" si="1"/>
        <v>0</v>
      </c>
      <c r="T101" s="748">
        <f>S101*'360 GRP '!J69</f>
        <v>0</v>
      </c>
      <c r="U101" s="5">
        <f>S101*'360 GRP '!BH135</f>
        <v>0</v>
      </c>
    </row>
    <row r="102" spans="1:21" ht="23.25" customHeight="1">
      <c r="A102" s="315" t="str">
        <f>'360 GRP '!D136</f>
        <v>360-232</v>
      </c>
      <c r="B102" s="318"/>
      <c r="C102" s="367" t="str">
        <f>IF('360 GRP '!N136=0,"",'360 GRP '!N136)</f>
        <v/>
      </c>
      <c r="D102" s="367" t="str">
        <f>IF('360 GRP '!O136=0,"",'360 GRP '!O136)</f>
        <v/>
      </c>
      <c r="E102" s="367" t="str">
        <f>IF('360 GRP '!P136=0,"",'360 GRP '!P136)</f>
        <v/>
      </c>
      <c r="F102" s="367" t="str">
        <f>IF('360 GRP '!Q136=0,"",'360 GRP '!Q136)</f>
        <v/>
      </c>
      <c r="G102" s="367" t="str">
        <f>IF('360 GRP '!R136=0,"",'360 GRP '!R136)</f>
        <v/>
      </c>
      <c r="H102" s="367" t="str">
        <f>IF('360 GRP '!S136=0,"",'360 GRP '!S136)</f>
        <v/>
      </c>
      <c r="I102" s="367" t="str">
        <f>IF('360 GRP '!T136=0,"",'360 GRP '!T136)</f>
        <v/>
      </c>
      <c r="J102" s="367" t="str">
        <f>IF('360 GRP '!U136=0,"",'360 GRP '!U136)</f>
        <v/>
      </c>
      <c r="K102" s="367" t="str">
        <f>IF('360 GRP '!V136=0,"",'360 GRP '!V136)</f>
        <v/>
      </c>
      <c r="L102" s="367" t="str">
        <f>IF('360 GRP '!W136=0,"",'360 GRP '!W136)</f>
        <v/>
      </c>
      <c r="M102" s="367" t="str">
        <f>IF('360 GRP '!X136=0,"",'360 GRP '!X136)</f>
        <v/>
      </c>
      <c r="N102" s="367" t="str">
        <f>IF('360 GRP '!Y136=0,"",'360 GRP '!Y136)</f>
        <v/>
      </c>
      <c r="O102" s="367" t="str">
        <f>IF('360 GRP '!Z136=0,"",'360 GRP '!Z136)</f>
        <v/>
      </c>
      <c r="P102" s="367" t="str">
        <f>IF('360 GRP '!AA136=0,"",'360 GRP '!AA136)</f>
        <v/>
      </c>
      <c r="Q102" s="367" t="str">
        <f>IF('360 GRP '!AB136=0,"",'360 GRP '!AB136)</f>
        <v/>
      </c>
      <c r="R102" s="367" t="str">
        <f>IF('360 GRP '!AC136=0,"",'360 GRP '!AC136)</f>
        <v/>
      </c>
      <c r="S102" s="7">
        <f t="shared" si="1"/>
        <v>0</v>
      </c>
      <c r="T102" s="748">
        <f>S102*'360 GRP '!J70</f>
        <v>0</v>
      </c>
      <c r="U102" s="5">
        <f>S102*'360 GRP '!BH136</f>
        <v>0</v>
      </c>
    </row>
    <row r="103" spans="1:21" ht="23.25" customHeight="1">
      <c r="A103" s="315" t="str">
        <f>'360 GRP '!D137</f>
        <v>360-233</v>
      </c>
      <c r="B103" s="318"/>
      <c r="C103" s="367" t="str">
        <f>IF('360 GRP '!N137=0,"",'360 GRP '!N137)</f>
        <v/>
      </c>
      <c r="D103" s="367" t="str">
        <f>IF('360 GRP '!O137=0,"",'360 GRP '!O137)</f>
        <v/>
      </c>
      <c r="E103" s="367" t="str">
        <f>IF('360 GRP '!P137=0,"",'360 GRP '!P137)</f>
        <v/>
      </c>
      <c r="F103" s="367" t="str">
        <f>IF('360 GRP '!Q137=0,"",'360 GRP '!Q137)</f>
        <v/>
      </c>
      <c r="G103" s="367" t="str">
        <f>IF('360 GRP '!R137=0,"",'360 GRP '!R137)</f>
        <v/>
      </c>
      <c r="H103" s="367" t="str">
        <f>IF('360 GRP '!S137=0,"",'360 GRP '!S137)</f>
        <v/>
      </c>
      <c r="I103" s="367" t="str">
        <f>IF('360 GRP '!T137=0,"",'360 GRP '!T137)</f>
        <v/>
      </c>
      <c r="J103" s="367" t="str">
        <f>IF('360 GRP '!U137=0,"",'360 GRP '!U137)</f>
        <v/>
      </c>
      <c r="K103" s="367" t="str">
        <f>IF('360 GRP '!V137=0,"",'360 GRP '!V137)</f>
        <v/>
      </c>
      <c r="L103" s="367" t="str">
        <f>IF('360 GRP '!W137=0,"",'360 GRP '!W137)</f>
        <v/>
      </c>
      <c r="M103" s="367" t="str">
        <f>IF('360 GRP '!X137=0,"",'360 GRP '!X137)</f>
        <v/>
      </c>
      <c r="N103" s="367" t="str">
        <f>IF('360 GRP '!Y137=0,"",'360 GRP '!Y137)</f>
        <v/>
      </c>
      <c r="O103" s="367" t="str">
        <f>IF('360 GRP '!Z137=0,"",'360 GRP '!Z137)</f>
        <v/>
      </c>
      <c r="P103" s="367" t="str">
        <f>IF('360 GRP '!AA137=0,"",'360 GRP '!AA137)</f>
        <v/>
      </c>
      <c r="Q103" s="367" t="str">
        <f>IF('360 GRP '!AB137=0,"",'360 GRP '!AB137)</f>
        <v/>
      </c>
      <c r="R103" s="367" t="str">
        <f>IF('360 GRP '!AC137=0,"",'360 GRP '!AC137)</f>
        <v/>
      </c>
      <c r="S103" s="7">
        <f t="shared" si="1"/>
        <v>0</v>
      </c>
      <c r="T103" s="748">
        <f>S103*'360 GRP '!J71</f>
        <v>0</v>
      </c>
      <c r="U103" s="5">
        <f>S103*'360 GRP '!BH137</f>
        <v>0</v>
      </c>
    </row>
    <row r="104" spans="1:21" ht="23.25" customHeight="1">
      <c r="A104" s="315" t="str">
        <f>'360 GRP '!D138</f>
        <v>360-234</v>
      </c>
      <c r="B104" s="318"/>
      <c r="C104" s="367" t="str">
        <f>IF('360 GRP '!N138=0,"",'360 GRP '!N138)</f>
        <v/>
      </c>
      <c r="D104" s="367" t="str">
        <f>IF('360 GRP '!O138=0,"",'360 GRP '!O138)</f>
        <v/>
      </c>
      <c r="E104" s="367" t="str">
        <f>IF('360 GRP '!P138=0,"",'360 GRP '!P138)</f>
        <v/>
      </c>
      <c r="F104" s="367" t="str">
        <f>IF('360 GRP '!Q138=0,"",'360 GRP '!Q138)</f>
        <v/>
      </c>
      <c r="G104" s="367" t="str">
        <f>IF('360 GRP '!R138=0,"",'360 GRP '!R138)</f>
        <v/>
      </c>
      <c r="H104" s="367" t="str">
        <f>IF('360 GRP '!S138=0,"",'360 GRP '!S138)</f>
        <v/>
      </c>
      <c r="I104" s="367" t="str">
        <f>IF('360 GRP '!T138=0,"",'360 GRP '!T138)</f>
        <v/>
      </c>
      <c r="J104" s="367" t="str">
        <f>IF('360 GRP '!U138=0,"",'360 GRP '!U138)</f>
        <v/>
      </c>
      <c r="K104" s="367" t="str">
        <f>IF('360 GRP '!V138=0,"",'360 GRP '!V138)</f>
        <v/>
      </c>
      <c r="L104" s="367" t="str">
        <f>IF('360 GRP '!W138=0,"",'360 GRP '!W138)</f>
        <v/>
      </c>
      <c r="M104" s="367" t="str">
        <f>IF('360 GRP '!X138=0,"",'360 GRP '!X138)</f>
        <v/>
      </c>
      <c r="N104" s="367" t="str">
        <f>IF('360 GRP '!Y138=0,"",'360 GRP '!Y138)</f>
        <v/>
      </c>
      <c r="O104" s="367" t="str">
        <f>IF('360 GRP '!Z138=0,"",'360 GRP '!Z138)</f>
        <v/>
      </c>
      <c r="P104" s="367" t="str">
        <f>IF('360 GRP '!AA138=0,"",'360 GRP '!AA138)</f>
        <v/>
      </c>
      <c r="Q104" s="367" t="str">
        <f>IF('360 GRP '!AB138=0,"",'360 GRP '!AB138)</f>
        <v/>
      </c>
      <c r="R104" s="367" t="str">
        <f>IF('360 GRP '!AC138=0,"",'360 GRP '!AC138)</f>
        <v/>
      </c>
      <c r="S104" s="7">
        <f t="shared" si="1"/>
        <v>0</v>
      </c>
      <c r="T104" s="748">
        <f>S104*'360 GRP '!J72</f>
        <v>0</v>
      </c>
      <c r="U104" s="5">
        <f>S104*'360 GRP '!BH138</f>
        <v>0</v>
      </c>
    </row>
    <row r="105" spans="1:21" ht="23.25" customHeight="1">
      <c r="A105" s="315" t="str">
        <f>'360 GRP '!D139</f>
        <v>360-235</v>
      </c>
      <c r="B105" s="318"/>
      <c r="C105" s="367" t="str">
        <f>IF('360 GRP '!N139=0,"",'360 GRP '!N139)</f>
        <v/>
      </c>
      <c r="D105" s="367" t="str">
        <f>IF('360 GRP '!O139=0,"",'360 GRP '!O139)</f>
        <v/>
      </c>
      <c r="E105" s="367" t="str">
        <f>IF('360 GRP '!P139=0,"",'360 GRP '!P139)</f>
        <v/>
      </c>
      <c r="F105" s="367" t="str">
        <f>IF('360 GRP '!Q139=0,"",'360 GRP '!Q139)</f>
        <v/>
      </c>
      <c r="G105" s="367" t="str">
        <f>IF('360 GRP '!R139=0,"",'360 GRP '!R139)</f>
        <v/>
      </c>
      <c r="H105" s="367" t="str">
        <f>IF('360 GRP '!S139=0,"",'360 GRP '!S139)</f>
        <v/>
      </c>
      <c r="I105" s="367" t="str">
        <f>IF('360 GRP '!T139=0,"",'360 GRP '!T139)</f>
        <v/>
      </c>
      <c r="J105" s="367" t="str">
        <f>IF('360 GRP '!U139=0,"",'360 GRP '!U139)</f>
        <v/>
      </c>
      <c r="K105" s="367" t="str">
        <f>IF('360 GRP '!V139=0,"",'360 GRP '!V139)</f>
        <v/>
      </c>
      <c r="L105" s="367" t="str">
        <f>IF('360 GRP '!W139=0,"",'360 GRP '!W139)</f>
        <v/>
      </c>
      <c r="M105" s="367" t="str">
        <f>IF('360 GRP '!X139=0,"",'360 GRP '!X139)</f>
        <v/>
      </c>
      <c r="N105" s="367" t="str">
        <f>IF('360 GRP '!Y139=0,"",'360 GRP '!Y139)</f>
        <v/>
      </c>
      <c r="O105" s="367" t="str">
        <f>IF('360 GRP '!Z139=0,"",'360 GRP '!Z139)</f>
        <v/>
      </c>
      <c r="P105" s="367" t="str">
        <f>IF('360 GRP '!AA139=0,"",'360 GRP '!AA139)</f>
        <v/>
      </c>
      <c r="Q105" s="367" t="str">
        <f>IF('360 GRP '!AB139=0,"",'360 GRP '!AB139)</f>
        <v/>
      </c>
      <c r="R105" s="367" t="str">
        <f>IF('360 GRP '!AC139=0,"",'360 GRP '!AC139)</f>
        <v/>
      </c>
      <c r="S105" s="7">
        <f t="shared" si="1"/>
        <v>0</v>
      </c>
      <c r="T105" s="748">
        <f>S105*'360 GRP '!J73</f>
        <v>0</v>
      </c>
      <c r="U105" s="5">
        <f>S105*'360 GRP '!BH139</f>
        <v>0</v>
      </c>
    </row>
    <row r="106" spans="1:21" ht="23.25" customHeight="1">
      <c r="A106" s="315" t="str">
        <f>'360 GRP '!D140</f>
        <v>360-236</v>
      </c>
      <c r="B106" s="318"/>
      <c r="C106" s="367" t="str">
        <f>IF('360 GRP '!N140=0,"",'360 GRP '!N140)</f>
        <v/>
      </c>
      <c r="D106" s="367" t="str">
        <f>IF('360 GRP '!O140=0,"",'360 GRP '!O140)</f>
        <v/>
      </c>
      <c r="E106" s="367" t="str">
        <f>IF('360 GRP '!P140=0,"",'360 GRP '!P140)</f>
        <v/>
      </c>
      <c r="F106" s="367" t="str">
        <f>IF('360 GRP '!Q140=0,"",'360 GRP '!Q140)</f>
        <v/>
      </c>
      <c r="G106" s="367" t="str">
        <f>IF('360 GRP '!R140=0,"",'360 GRP '!R140)</f>
        <v/>
      </c>
      <c r="H106" s="367" t="str">
        <f>IF('360 GRP '!S140=0,"",'360 GRP '!S140)</f>
        <v/>
      </c>
      <c r="I106" s="367" t="str">
        <f>IF('360 GRP '!T140=0,"",'360 GRP '!T140)</f>
        <v/>
      </c>
      <c r="J106" s="367" t="str">
        <f>IF('360 GRP '!U140=0,"",'360 GRP '!U140)</f>
        <v/>
      </c>
      <c r="K106" s="367" t="str">
        <f>IF('360 GRP '!V140=0,"",'360 GRP '!V140)</f>
        <v/>
      </c>
      <c r="L106" s="367" t="str">
        <f>IF('360 GRP '!W140=0,"",'360 GRP '!W140)</f>
        <v/>
      </c>
      <c r="M106" s="367" t="str">
        <f>IF('360 GRP '!X140=0,"",'360 GRP '!X140)</f>
        <v/>
      </c>
      <c r="N106" s="367" t="str">
        <f>IF('360 GRP '!Y140=0,"",'360 GRP '!Y140)</f>
        <v/>
      </c>
      <c r="O106" s="367" t="str">
        <f>IF('360 GRP '!Z140=0,"",'360 GRP '!Z140)</f>
        <v/>
      </c>
      <c r="P106" s="367" t="str">
        <f>IF('360 GRP '!AA140=0,"",'360 GRP '!AA140)</f>
        <v/>
      </c>
      <c r="Q106" s="367" t="str">
        <f>IF('360 GRP '!AB140=0,"",'360 GRP '!AB140)</f>
        <v/>
      </c>
      <c r="R106" s="367" t="str">
        <f>IF('360 GRP '!AC140=0,"",'360 GRP '!AC140)</f>
        <v/>
      </c>
      <c r="S106" s="7">
        <f t="shared" si="1"/>
        <v>0</v>
      </c>
      <c r="T106" s="748">
        <f>S106*'360 GRP '!J74</f>
        <v>0</v>
      </c>
      <c r="U106" s="5">
        <f>S106*'360 GRP '!BH140</f>
        <v>0</v>
      </c>
    </row>
    <row r="107" spans="1:21" ht="23.25" customHeight="1">
      <c r="A107" s="315" t="str">
        <f>'360 GRP '!D141</f>
        <v>360-237</v>
      </c>
      <c r="B107" s="318"/>
      <c r="C107" s="367" t="str">
        <f>IF('360 GRP '!N141=0,"",'360 GRP '!N141)</f>
        <v/>
      </c>
      <c r="D107" s="367" t="str">
        <f>IF('360 GRP '!O141=0,"",'360 GRP '!O141)</f>
        <v/>
      </c>
      <c r="E107" s="367" t="str">
        <f>IF('360 GRP '!P141=0,"",'360 GRP '!P141)</f>
        <v/>
      </c>
      <c r="F107" s="367" t="str">
        <f>IF('360 GRP '!Q141=0,"",'360 GRP '!Q141)</f>
        <v/>
      </c>
      <c r="G107" s="367" t="str">
        <f>IF('360 GRP '!R141=0,"",'360 GRP '!R141)</f>
        <v/>
      </c>
      <c r="H107" s="367" t="str">
        <f>IF('360 GRP '!S141=0,"",'360 GRP '!S141)</f>
        <v/>
      </c>
      <c r="I107" s="367" t="str">
        <f>IF('360 GRP '!T141=0,"",'360 GRP '!T141)</f>
        <v/>
      </c>
      <c r="J107" s="367" t="str">
        <f>IF('360 GRP '!U141=0,"",'360 GRP '!U141)</f>
        <v/>
      </c>
      <c r="K107" s="367" t="str">
        <f>IF('360 GRP '!V141=0,"",'360 GRP '!V141)</f>
        <v/>
      </c>
      <c r="L107" s="367" t="str">
        <f>IF('360 GRP '!W141=0,"",'360 GRP '!W141)</f>
        <v/>
      </c>
      <c r="M107" s="367" t="str">
        <f>IF('360 GRP '!X141=0,"",'360 GRP '!X141)</f>
        <v/>
      </c>
      <c r="N107" s="367" t="str">
        <f>IF('360 GRP '!Y141=0,"",'360 GRP '!Y141)</f>
        <v/>
      </c>
      <c r="O107" s="367" t="str">
        <f>IF('360 GRP '!Z141=0,"",'360 GRP '!Z141)</f>
        <v/>
      </c>
      <c r="P107" s="367" t="str">
        <f>IF('360 GRP '!AA141=0,"",'360 GRP '!AA141)</f>
        <v/>
      </c>
      <c r="Q107" s="367" t="str">
        <f>IF('360 GRP '!AB141=0,"",'360 GRP '!AB141)</f>
        <v/>
      </c>
      <c r="R107" s="367" t="str">
        <f>IF('360 GRP '!AC141=0,"",'360 GRP '!AC141)</f>
        <v/>
      </c>
      <c r="S107" s="7">
        <f t="shared" si="1"/>
        <v>0</v>
      </c>
      <c r="T107" s="748">
        <f>S107*'360 GRP '!J75</f>
        <v>0</v>
      </c>
      <c r="U107" s="5">
        <f>S107*'360 GRP '!BH141</f>
        <v>0</v>
      </c>
    </row>
    <row r="108" spans="1:21" ht="23.25" customHeight="1">
      <c r="A108" s="315" t="str">
        <f>'360 GRP '!D142</f>
        <v>360-238</v>
      </c>
      <c r="B108" s="318"/>
      <c r="C108" s="367" t="str">
        <f>IF('360 GRP '!N142=0,"",'360 GRP '!N142)</f>
        <v/>
      </c>
      <c r="D108" s="367" t="str">
        <f>IF('360 GRP '!O142=0,"",'360 GRP '!O142)</f>
        <v/>
      </c>
      <c r="E108" s="367" t="str">
        <f>IF('360 GRP '!P142=0,"",'360 GRP '!P142)</f>
        <v/>
      </c>
      <c r="F108" s="367" t="str">
        <f>IF('360 GRP '!Q142=0,"",'360 GRP '!Q142)</f>
        <v/>
      </c>
      <c r="G108" s="367" t="str">
        <f>IF('360 GRP '!R142=0,"",'360 GRP '!R142)</f>
        <v/>
      </c>
      <c r="H108" s="367" t="str">
        <f>IF('360 GRP '!S142=0,"",'360 GRP '!S142)</f>
        <v/>
      </c>
      <c r="I108" s="367" t="str">
        <f>IF('360 GRP '!T142=0,"",'360 GRP '!T142)</f>
        <v/>
      </c>
      <c r="J108" s="367" t="str">
        <f>IF('360 GRP '!U142=0,"",'360 GRP '!U142)</f>
        <v/>
      </c>
      <c r="K108" s="367" t="str">
        <f>IF('360 GRP '!V142=0,"",'360 GRP '!V142)</f>
        <v/>
      </c>
      <c r="L108" s="367" t="str">
        <f>IF('360 GRP '!W142=0,"",'360 GRP '!W142)</f>
        <v/>
      </c>
      <c r="M108" s="367" t="str">
        <f>IF('360 GRP '!X142=0,"",'360 GRP '!X142)</f>
        <v/>
      </c>
      <c r="N108" s="367" t="str">
        <f>IF('360 GRP '!Y142=0,"",'360 GRP '!Y142)</f>
        <v/>
      </c>
      <c r="O108" s="367" t="str">
        <f>IF('360 GRP '!Z142=0,"",'360 GRP '!Z142)</f>
        <v/>
      </c>
      <c r="P108" s="367" t="str">
        <f>IF('360 GRP '!AA142=0,"",'360 GRP '!AA142)</f>
        <v/>
      </c>
      <c r="Q108" s="367" t="str">
        <f>IF('360 GRP '!AB142=0,"",'360 GRP '!AB142)</f>
        <v/>
      </c>
      <c r="R108" s="367" t="str">
        <f>IF('360 GRP '!AC142=0,"",'360 GRP '!AC142)</f>
        <v/>
      </c>
      <c r="S108" s="7">
        <f t="shared" si="1"/>
        <v>0</v>
      </c>
      <c r="T108" s="748">
        <f>S108*'360 GRP '!J76</f>
        <v>0</v>
      </c>
      <c r="U108" s="5">
        <f>S108*'360 GRP '!BH142</f>
        <v>0</v>
      </c>
    </row>
    <row r="109" spans="1:21" ht="23.25" customHeight="1">
      <c r="A109" s="315" t="str">
        <f>'360 GRP '!D143</f>
        <v>360-239</v>
      </c>
      <c r="B109" s="318"/>
      <c r="C109" s="367" t="str">
        <f>IF('360 GRP '!N143=0,"",'360 GRP '!N143)</f>
        <v/>
      </c>
      <c r="D109" s="367" t="str">
        <f>IF('360 GRP '!O143=0,"",'360 GRP '!O143)</f>
        <v/>
      </c>
      <c r="E109" s="367" t="str">
        <f>IF('360 GRP '!P143=0,"",'360 GRP '!P143)</f>
        <v/>
      </c>
      <c r="F109" s="367" t="str">
        <f>IF('360 GRP '!Q143=0,"",'360 GRP '!Q143)</f>
        <v/>
      </c>
      <c r="G109" s="367" t="str">
        <f>IF('360 GRP '!R143=0,"",'360 GRP '!R143)</f>
        <v/>
      </c>
      <c r="H109" s="367" t="str">
        <f>IF('360 GRP '!S143=0,"",'360 GRP '!S143)</f>
        <v/>
      </c>
      <c r="I109" s="367" t="str">
        <f>IF('360 GRP '!T143=0,"",'360 GRP '!T143)</f>
        <v/>
      </c>
      <c r="J109" s="367" t="str">
        <f>IF('360 GRP '!U143=0,"",'360 GRP '!U143)</f>
        <v/>
      </c>
      <c r="K109" s="367" t="str">
        <f>IF('360 GRP '!V143=0,"",'360 GRP '!V143)</f>
        <v/>
      </c>
      <c r="L109" s="367" t="str">
        <f>IF('360 GRP '!W143=0,"",'360 GRP '!W143)</f>
        <v/>
      </c>
      <c r="M109" s="367" t="str">
        <f>IF('360 GRP '!X143=0,"",'360 GRP '!X143)</f>
        <v/>
      </c>
      <c r="N109" s="367" t="str">
        <f>IF('360 GRP '!Y143=0,"",'360 GRP '!Y143)</f>
        <v/>
      </c>
      <c r="O109" s="367" t="str">
        <f>IF('360 GRP '!Z143=0,"",'360 GRP '!Z143)</f>
        <v/>
      </c>
      <c r="P109" s="367" t="str">
        <f>IF('360 GRP '!AA143=0,"",'360 GRP '!AA143)</f>
        <v/>
      </c>
      <c r="Q109" s="367" t="str">
        <f>IF('360 GRP '!AB143=0,"",'360 GRP '!AB143)</f>
        <v/>
      </c>
      <c r="R109" s="367" t="str">
        <f>IF('360 GRP '!AC143=0,"",'360 GRP '!AC143)</f>
        <v/>
      </c>
      <c r="S109" s="7">
        <f t="shared" si="1"/>
        <v>0</v>
      </c>
      <c r="T109" s="748">
        <f>S109*'360 GRP '!J77</f>
        <v>0</v>
      </c>
      <c r="U109" s="5">
        <f>S109*'360 GRP '!BH143</f>
        <v>0</v>
      </c>
    </row>
    <row r="110" spans="1:21" ht="23.25" customHeight="1">
      <c r="A110" s="315" t="str">
        <f>'360 GRP '!D144</f>
        <v>360-240</v>
      </c>
      <c r="B110" s="318"/>
      <c r="C110" s="367" t="str">
        <f>IF('360 GRP '!N144=0,"",'360 GRP '!N144)</f>
        <v/>
      </c>
      <c r="D110" s="367" t="str">
        <f>IF('360 GRP '!O144=0,"",'360 GRP '!O144)</f>
        <v/>
      </c>
      <c r="E110" s="367" t="str">
        <f>IF('360 GRP '!P144=0,"",'360 GRP '!P144)</f>
        <v/>
      </c>
      <c r="F110" s="367" t="str">
        <f>IF('360 GRP '!Q144=0,"",'360 GRP '!Q144)</f>
        <v/>
      </c>
      <c r="G110" s="367" t="str">
        <f>IF('360 GRP '!R144=0,"",'360 GRP '!R144)</f>
        <v/>
      </c>
      <c r="H110" s="367" t="str">
        <f>IF('360 GRP '!S144=0,"",'360 GRP '!S144)</f>
        <v/>
      </c>
      <c r="I110" s="367" t="str">
        <f>IF('360 GRP '!T144=0,"",'360 GRP '!T144)</f>
        <v/>
      </c>
      <c r="J110" s="367" t="str">
        <f>IF('360 GRP '!U144=0,"",'360 GRP '!U144)</f>
        <v/>
      </c>
      <c r="K110" s="367" t="str">
        <f>IF('360 GRP '!V144=0,"",'360 GRP '!V144)</f>
        <v/>
      </c>
      <c r="L110" s="367" t="str">
        <f>IF('360 GRP '!W144=0,"",'360 GRP '!W144)</f>
        <v/>
      </c>
      <c r="M110" s="367" t="str">
        <f>IF('360 GRP '!X144=0,"",'360 GRP '!X144)</f>
        <v/>
      </c>
      <c r="N110" s="367" t="str">
        <f>IF('360 GRP '!Y144=0,"",'360 GRP '!Y144)</f>
        <v/>
      </c>
      <c r="O110" s="367" t="str">
        <f>IF('360 GRP '!Z144=0,"",'360 GRP '!Z144)</f>
        <v/>
      </c>
      <c r="P110" s="367" t="str">
        <f>IF('360 GRP '!AA144=0,"",'360 GRP '!AA144)</f>
        <v/>
      </c>
      <c r="Q110" s="367" t="str">
        <f>IF('360 GRP '!AB144=0,"",'360 GRP '!AB144)</f>
        <v/>
      </c>
      <c r="R110" s="367" t="str">
        <f>IF('360 GRP '!AC144=0,"",'360 GRP '!AC144)</f>
        <v/>
      </c>
      <c r="S110" s="7">
        <f t="shared" si="1"/>
        <v>0</v>
      </c>
      <c r="T110" s="748">
        <f>S110*'360 GRP '!J78</f>
        <v>0</v>
      </c>
      <c r="U110" s="5">
        <f>S110*'360 GRP '!BH144</f>
        <v>0</v>
      </c>
    </row>
    <row r="111" spans="1:21" ht="23.25" customHeight="1">
      <c r="A111" s="315">
        <f>'360 GRP '!D145</f>
        <v>0</v>
      </c>
      <c r="B111" s="318"/>
      <c r="C111" s="367" t="str">
        <f>IF('360 GRP '!N145=0,"",'360 GRP '!N145)</f>
        <v/>
      </c>
      <c r="D111" s="367" t="str">
        <f>IF('360 GRP '!O145=0,"",'360 GRP '!O145)</f>
        <v/>
      </c>
      <c r="E111" s="367" t="str">
        <f>IF('360 GRP '!P145=0,"",'360 GRP '!P145)</f>
        <v/>
      </c>
      <c r="F111" s="367" t="str">
        <f>IF('360 GRP '!Q145=0,"",'360 GRP '!Q145)</f>
        <v/>
      </c>
      <c r="G111" s="367" t="str">
        <f>IF('360 GRP '!R145=0,"",'360 GRP '!R145)</f>
        <v/>
      </c>
      <c r="H111" s="367" t="str">
        <f>IF('360 GRP '!S145=0,"",'360 GRP '!S145)</f>
        <v/>
      </c>
      <c r="I111" s="367" t="str">
        <f>IF('360 GRP '!T145=0,"",'360 GRP '!T145)</f>
        <v/>
      </c>
      <c r="J111" s="367" t="str">
        <f>IF('360 GRP '!U145=0,"",'360 GRP '!U145)</f>
        <v/>
      </c>
      <c r="K111" s="367" t="str">
        <f>IF('360 GRP '!V145=0,"",'360 GRP '!V145)</f>
        <v/>
      </c>
      <c r="L111" s="367" t="str">
        <f>IF('360 GRP '!W145=0,"",'360 GRP '!W145)</f>
        <v/>
      </c>
      <c r="M111" s="367" t="str">
        <f>IF('360 GRP '!X145=0,"",'360 GRP '!X145)</f>
        <v/>
      </c>
      <c r="N111" s="367" t="str">
        <f>IF('360 GRP '!Y145=0,"",'360 GRP '!Y145)</f>
        <v/>
      </c>
      <c r="O111" s="367" t="str">
        <f>IF('360 GRP '!Z145=0,"",'360 GRP '!Z145)</f>
        <v/>
      </c>
      <c r="P111" s="367" t="str">
        <f>IF('360 GRP '!AA145=0,"",'360 GRP '!AA145)</f>
        <v/>
      </c>
      <c r="Q111" s="367" t="str">
        <f>IF('360 GRP '!AB145=0,"",'360 GRP '!AB145)</f>
        <v/>
      </c>
      <c r="R111" s="367" t="str">
        <f>IF('360 GRP '!AC145=0,"",'360 GRP '!AC145)</f>
        <v/>
      </c>
      <c r="S111" s="7">
        <f t="shared" si="1"/>
        <v>0</v>
      </c>
      <c r="T111" s="748">
        <f>S111*'360 GRP '!J79</f>
        <v>0</v>
      </c>
      <c r="U111" s="5">
        <f>S111*'360 GRP '!BH145</f>
        <v>0</v>
      </c>
    </row>
    <row r="112" spans="1:21" ht="23.25" customHeight="1">
      <c r="A112" s="315" t="str">
        <f>'360 GRP '!D146</f>
        <v>360-281</v>
      </c>
      <c r="B112" s="318"/>
      <c r="C112" s="367" t="str">
        <f>IF('360 GRP '!N146=0,"",'360 GRP '!N146)</f>
        <v/>
      </c>
      <c r="D112" s="367" t="str">
        <f>IF('360 GRP '!O146=0,"",'360 GRP '!O146)</f>
        <v/>
      </c>
      <c r="E112" s="367" t="str">
        <f>IF('360 GRP '!P146=0,"",'360 GRP '!P146)</f>
        <v/>
      </c>
      <c r="F112" s="367" t="str">
        <f>IF('360 GRP '!Q146=0,"",'360 GRP '!Q146)</f>
        <v/>
      </c>
      <c r="G112" s="367" t="str">
        <f>IF('360 GRP '!R146=0,"",'360 GRP '!R146)</f>
        <v/>
      </c>
      <c r="H112" s="367" t="str">
        <f>IF('360 GRP '!S146=0,"",'360 GRP '!S146)</f>
        <v/>
      </c>
      <c r="I112" s="367" t="str">
        <f>IF('360 GRP '!T146=0,"",'360 GRP '!T146)</f>
        <v/>
      </c>
      <c r="J112" s="367" t="str">
        <f>IF('360 GRP '!U146=0,"",'360 GRP '!U146)</f>
        <v/>
      </c>
      <c r="K112" s="367" t="str">
        <f>IF('360 GRP '!V146=0,"",'360 GRP '!V146)</f>
        <v/>
      </c>
      <c r="L112" s="367" t="str">
        <f>IF('360 GRP '!W146=0,"",'360 GRP '!W146)</f>
        <v/>
      </c>
      <c r="M112" s="367" t="str">
        <f>IF('360 GRP '!X146=0,"",'360 GRP '!X146)</f>
        <v/>
      </c>
      <c r="N112" s="367" t="str">
        <f>IF('360 GRP '!Y146=0,"",'360 GRP '!Y146)</f>
        <v/>
      </c>
      <c r="O112" s="367" t="str">
        <f>IF('360 GRP '!Z146=0,"",'360 GRP '!Z146)</f>
        <v/>
      </c>
      <c r="P112" s="367" t="str">
        <f>IF('360 GRP '!AA146=0,"",'360 GRP '!AA146)</f>
        <v/>
      </c>
      <c r="Q112" s="367" t="str">
        <f>IF('360 GRP '!AB146=0,"",'360 GRP '!AB146)</f>
        <v/>
      </c>
      <c r="R112" s="367" t="str">
        <f>IF('360 GRP '!AC146=0,"",'360 GRP '!AC146)</f>
        <v/>
      </c>
      <c r="S112" s="7">
        <f t="shared" si="1"/>
        <v>0</v>
      </c>
      <c r="T112" s="748">
        <f>S112*'360 GRP '!J146</f>
        <v>0</v>
      </c>
      <c r="U112" s="5">
        <f>S112*'360 GRP '!BH146</f>
        <v>0</v>
      </c>
    </row>
    <row r="113" spans="1:21" ht="23.25" customHeight="1">
      <c r="A113" s="315" t="str">
        <f>'360 GRP '!D147</f>
        <v>360-289-B</v>
      </c>
      <c r="B113" s="318" t="s">
        <v>4807</v>
      </c>
      <c r="C113" s="367" t="str">
        <f>IF('360 GRP '!N147=0,"",'360 GRP '!N147)</f>
        <v/>
      </c>
      <c r="D113" s="367" t="str">
        <f>IF('360 GRP '!O147=0,"",'360 GRP '!O147)</f>
        <v/>
      </c>
      <c r="E113" s="367" t="str">
        <f>IF('360 GRP '!P147=0,"",'360 GRP '!P147)</f>
        <v/>
      </c>
      <c r="F113" s="367" t="str">
        <f>IF('360 GRP '!Q147=0,"",'360 GRP '!Q147)</f>
        <v/>
      </c>
      <c r="G113" s="367" t="str">
        <f>IF('360 GRP '!R147=0,"",'360 GRP '!R147)</f>
        <v/>
      </c>
      <c r="H113" s="367" t="str">
        <f>IF('360 GRP '!S147=0,"",'360 GRP '!S147)</f>
        <v/>
      </c>
      <c r="I113" s="367" t="str">
        <f>IF('360 GRP '!T147=0,"",'360 GRP '!T147)</f>
        <v/>
      </c>
      <c r="J113" s="367" t="str">
        <f>IF('360 GRP '!U147=0,"",'360 GRP '!U147)</f>
        <v/>
      </c>
      <c r="K113" s="367" t="str">
        <f>IF('360 GRP '!V147=0,"",'360 GRP '!V147)</f>
        <v/>
      </c>
      <c r="L113" s="367" t="str">
        <f>IF('360 GRP '!W147=0,"",'360 GRP '!W147)</f>
        <v/>
      </c>
      <c r="M113" s="367" t="str">
        <f>IF('360 GRP '!X147=0,"",'360 GRP '!X147)</f>
        <v/>
      </c>
      <c r="N113" s="367" t="str">
        <f>IF('360 GRP '!Y147=0,"",'360 GRP '!Y147)</f>
        <v/>
      </c>
      <c r="O113" s="367" t="str">
        <f>IF('360 GRP '!Z147=0,"",'360 GRP '!Z147)</f>
        <v/>
      </c>
      <c r="P113" s="367" t="str">
        <f>IF('360 GRP '!AA147=0,"",'360 GRP '!AA147)</f>
        <v/>
      </c>
      <c r="Q113" s="367" t="str">
        <f>IF('360 GRP '!AB147=0,"",'360 GRP '!AB147)</f>
        <v/>
      </c>
      <c r="R113" s="367" t="str">
        <f>IF('360 GRP '!AC147=0,"",'360 GRP '!AC147)</f>
        <v/>
      </c>
      <c r="S113" s="7">
        <f t="shared" si="1"/>
        <v>0</v>
      </c>
      <c r="T113" s="748">
        <f>S113*'360 GRP '!J147</f>
        <v>0</v>
      </c>
      <c r="U113" s="5">
        <f>S113*'360 GRP '!BH147</f>
        <v>0</v>
      </c>
    </row>
    <row r="114" spans="1:21" ht="23.25" customHeight="1">
      <c r="A114" s="315" t="str">
        <f>'360 GRP '!D148</f>
        <v>360-290-B</v>
      </c>
      <c r="B114" s="318" t="s">
        <v>4807</v>
      </c>
      <c r="C114" s="367" t="str">
        <f>IF('360 GRP '!N148=0,"",'360 GRP '!N148)</f>
        <v/>
      </c>
      <c r="D114" s="367" t="str">
        <f>IF('360 GRP '!O148=0,"",'360 GRP '!O148)</f>
        <v/>
      </c>
      <c r="E114" s="367" t="str">
        <f>IF('360 GRP '!P148=0,"",'360 GRP '!P148)</f>
        <v/>
      </c>
      <c r="F114" s="367" t="str">
        <f>IF('360 GRP '!Q148=0,"",'360 GRP '!Q148)</f>
        <v/>
      </c>
      <c r="G114" s="367" t="str">
        <f>IF('360 GRP '!R148=0,"",'360 GRP '!R148)</f>
        <v/>
      </c>
      <c r="H114" s="367" t="str">
        <f>IF('360 GRP '!S148=0,"",'360 GRP '!S148)</f>
        <v/>
      </c>
      <c r="I114" s="367" t="str">
        <f>IF('360 GRP '!T148=0,"",'360 GRP '!T148)</f>
        <v/>
      </c>
      <c r="J114" s="367" t="str">
        <f>IF('360 GRP '!U148=0,"",'360 GRP '!U148)</f>
        <v/>
      </c>
      <c r="K114" s="367" t="str">
        <f>IF('360 GRP '!V148=0,"",'360 GRP '!V148)</f>
        <v/>
      </c>
      <c r="L114" s="367" t="str">
        <f>IF('360 GRP '!W148=0,"",'360 GRP '!W148)</f>
        <v/>
      </c>
      <c r="M114" s="367" t="str">
        <f>IF('360 GRP '!X148=0,"",'360 GRP '!X148)</f>
        <v/>
      </c>
      <c r="N114" s="367" t="str">
        <f>IF('360 GRP '!Y148=0,"",'360 GRP '!Y148)</f>
        <v/>
      </c>
      <c r="O114" s="367" t="str">
        <f>IF('360 GRP '!Z148=0,"",'360 GRP '!Z148)</f>
        <v/>
      </c>
      <c r="P114" s="367" t="str">
        <f>IF('360 GRP '!AA148=0,"",'360 GRP '!AA148)</f>
        <v/>
      </c>
      <c r="Q114" s="367" t="str">
        <f>IF('360 GRP '!AB148=0,"",'360 GRP '!AB148)</f>
        <v/>
      </c>
      <c r="R114" s="367" t="str">
        <f>IF('360 GRP '!AC148=0,"",'360 GRP '!AC148)</f>
        <v/>
      </c>
      <c r="S114" s="7">
        <f t="shared" si="1"/>
        <v>0</v>
      </c>
      <c r="T114" s="748">
        <f>S114*'360 GRP '!J148</f>
        <v>0</v>
      </c>
      <c r="U114" s="5">
        <f>S114*'360 GRP '!BH148</f>
        <v>0</v>
      </c>
    </row>
    <row r="115" spans="1:21" ht="23.25" customHeight="1">
      <c r="A115" s="315" t="str">
        <f>'360 GRP '!D149</f>
        <v>360-291</v>
      </c>
      <c r="B115" s="318"/>
      <c r="C115" s="367" t="str">
        <f>IF('360 GRP '!N149=0,"",'360 GRP '!N149)</f>
        <v/>
      </c>
      <c r="D115" s="367" t="str">
        <f>IF('360 GRP '!O149=0,"",'360 GRP '!O149)</f>
        <v/>
      </c>
      <c r="E115" s="367" t="str">
        <f>IF('360 GRP '!P149=0,"",'360 GRP '!P149)</f>
        <v/>
      </c>
      <c r="F115" s="367" t="str">
        <f>IF('360 GRP '!Q149=0,"",'360 GRP '!Q149)</f>
        <v/>
      </c>
      <c r="G115" s="367" t="str">
        <f>IF('360 GRP '!R149=0,"",'360 GRP '!R149)</f>
        <v/>
      </c>
      <c r="H115" s="367" t="str">
        <f>IF('360 GRP '!S149=0,"",'360 GRP '!S149)</f>
        <v/>
      </c>
      <c r="I115" s="367" t="str">
        <f>IF('360 GRP '!T149=0,"",'360 GRP '!T149)</f>
        <v/>
      </c>
      <c r="J115" s="367" t="str">
        <f>IF('360 GRP '!U149=0,"",'360 GRP '!U149)</f>
        <v/>
      </c>
      <c r="K115" s="367" t="str">
        <f>IF('360 GRP '!V149=0,"",'360 GRP '!V149)</f>
        <v/>
      </c>
      <c r="L115" s="367" t="str">
        <f>IF('360 GRP '!W149=0,"",'360 GRP '!W149)</f>
        <v/>
      </c>
      <c r="M115" s="367" t="str">
        <f>IF('360 GRP '!X149=0,"",'360 GRP '!X149)</f>
        <v/>
      </c>
      <c r="N115" s="367" t="str">
        <f>IF('360 GRP '!Y149=0,"",'360 GRP '!Y149)</f>
        <v/>
      </c>
      <c r="O115" s="367" t="str">
        <f>IF('360 GRP '!Z149=0,"",'360 GRP '!Z149)</f>
        <v/>
      </c>
      <c r="P115" s="367" t="str">
        <f>IF('360 GRP '!AA149=0,"",'360 GRP '!AA149)</f>
        <v/>
      </c>
      <c r="Q115" s="367" t="str">
        <f>IF('360 GRP '!AB149=0,"",'360 GRP '!AB149)</f>
        <v/>
      </c>
      <c r="R115" s="367" t="str">
        <f>IF('360 GRP '!AC149=0,"",'360 GRP '!AC149)</f>
        <v/>
      </c>
      <c r="S115" s="7">
        <f t="shared" si="1"/>
        <v>0</v>
      </c>
      <c r="T115" s="748">
        <f>S115*'360 GRP '!J149</f>
        <v>0</v>
      </c>
      <c r="U115" s="5">
        <f>S115*'360 GRP '!BH149</f>
        <v>0</v>
      </c>
    </row>
    <row r="116" spans="1:21" ht="23.25" customHeight="1">
      <c r="A116" s="315" t="str">
        <f>'360 GRP '!D150</f>
        <v>360-292</v>
      </c>
      <c r="B116" s="318"/>
      <c r="C116" s="367" t="str">
        <f>IF('360 GRP '!N150=0,"",'360 GRP '!N150)</f>
        <v/>
      </c>
      <c r="D116" s="367" t="str">
        <f>IF('360 GRP '!O150=0,"",'360 GRP '!O150)</f>
        <v/>
      </c>
      <c r="E116" s="367" t="str">
        <f>IF('360 GRP '!P150=0,"",'360 GRP '!P150)</f>
        <v/>
      </c>
      <c r="F116" s="367" t="str">
        <f>IF('360 GRP '!Q150=0,"",'360 GRP '!Q150)</f>
        <v/>
      </c>
      <c r="G116" s="367" t="str">
        <f>IF('360 GRP '!R150=0,"",'360 GRP '!R150)</f>
        <v/>
      </c>
      <c r="H116" s="367" t="str">
        <f>IF('360 GRP '!S150=0,"",'360 GRP '!S150)</f>
        <v/>
      </c>
      <c r="I116" s="367" t="str">
        <f>IF('360 GRP '!T150=0,"",'360 GRP '!T150)</f>
        <v/>
      </c>
      <c r="J116" s="367" t="str">
        <f>IF('360 GRP '!U150=0,"",'360 GRP '!U150)</f>
        <v/>
      </c>
      <c r="K116" s="367" t="str">
        <f>IF('360 GRP '!V150=0,"",'360 GRP '!V150)</f>
        <v/>
      </c>
      <c r="L116" s="367" t="str">
        <f>IF('360 GRP '!W150=0,"",'360 GRP '!W150)</f>
        <v/>
      </c>
      <c r="M116" s="367" t="str">
        <f>IF('360 GRP '!X150=0,"",'360 GRP '!X150)</f>
        <v/>
      </c>
      <c r="N116" s="367" t="str">
        <f>IF('360 GRP '!Y150=0,"",'360 GRP '!Y150)</f>
        <v/>
      </c>
      <c r="O116" s="367" t="str">
        <f>IF('360 GRP '!Z150=0,"",'360 GRP '!Z150)</f>
        <v/>
      </c>
      <c r="P116" s="367" t="str">
        <f>IF('360 GRP '!AA150=0,"",'360 GRP '!AA150)</f>
        <v/>
      </c>
      <c r="Q116" s="367" t="str">
        <f>IF('360 GRP '!AB150=0,"",'360 GRP '!AB150)</f>
        <v/>
      </c>
      <c r="R116" s="367" t="str">
        <f>IF('360 GRP '!AC150=0,"",'360 GRP '!AC150)</f>
        <v/>
      </c>
      <c r="S116" s="7">
        <f t="shared" si="1"/>
        <v>0</v>
      </c>
      <c r="T116" s="748">
        <f>S116*'360 GRP '!J150</f>
        <v>0</v>
      </c>
      <c r="U116" s="5">
        <f>S116*'360 GRP '!BH150</f>
        <v>0</v>
      </c>
    </row>
    <row r="117" spans="1:21" ht="23.25" customHeight="1">
      <c r="A117" s="315" t="str">
        <f>'360 GRP '!D151</f>
        <v>360-293</v>
      </c>
      <c r="B117" s="318"/>
      <c r="C117" s="367" t="str">
        <f>IF('360 GRP '!N151=0,"",'360 GRP '!N151)</f>
        <v/>
      </c>
      <c r="D117" s="367" t="str">
        <f>IF('360 GRP '!O151=0,"",'360 GRP '!O151)</f>
        <v/>
      </c>
      <c r="E117" s="367" t="str">
        <f>IF('360 GRP '!P151=0,"",'360 GRP '!P151)</f>
        <v/>
      </c>
      <c r="F117" s="367" t="str">
        <f>IF('360 GRP '!Q151=0,"",'360 GRP '!Q151)</f>
        <v/>
      </c>
      <c r="G117" s="367" t="str">
        <f>IF('360 GRP '!R151=0,"",'360 GRP '!R151)</f>
        <v/>
      </c>
      <c r="H117" s="367" t="str">
        <f>IF('360 GRP '!S151=0,"",'360 GRP '!S151)</f>
        <v/>
      </c>
      <c r="I117" s="367" t="str">
        <f>IF('360 GRP '!T151=0,"",'360 GRP '!T151)</f>
        <v/>
      </c>
      <c r="J117" s="367" t="str">
        <f>IF('360 GRP '!U151=0,"",'360 GRP '!U151)</f>
        <v/>
      </c>
      <c r="K117" s="367" t="str">
        <f>IF('360 GRP '!V151=0,"",'360 GRP '!V151)</f>
        <v/>
      </c>
      <c r="L117" s="367" t="str">
        <f>IF('360 GRP '!W151=0,"",'360 GRP '!W151)</f>
        <v/>
      </c>
      <c r="M117" s="367" t="str">
        <f>IF('360 GRP '!X151=0,"",'360 GRP '!X151)</f>
        <v/>
      </c>
      <c r="N117" s="367" t="str">
        <f>IF('360 GRP '!Y151=0,"",'360 GRP '!Y151)</f>
        <v/>
      </c>
      <c r="O117" s="367" t="str">
        <f>IF('360 GRP '!Z151=0,"",'360 GRP '!Z151)</f>
        <v/>
      </c>
      <c r="P117" s="367" t="str">
        <f>IF('360 GRP '!AA151=0,"",'360 GRP '!AA151)</f>
        <v/>
      </c>
      <c r="Q117" s="367" t="str">
        <f>IF('360 GRP '!AB151=0,"",'360 GRP '!AB151)</f>
        <v/>
      </c>
      <c r="R117" s="367" t="str">
        <f>IF('360 GRP '!AC151=0,"",'360 GRP '!AC151)</f>
        <v/>
      </c>
      <c r="S117" s="7">
        <f t="shared" si="1"/>
        <v>0</v>
      </c>
      <c r="T117" s="748">
        <f>S117*'360 GRP '!J151</f>
        <v>0</v>
      </c>
      <c r="U117" s="5">
        <f>S117*'360 GRP '!BH151</f>
        <v>0</v>
      </c>
    </row>
    <row r="118" spans="1:21" ht="23.25" customHeight="1">
      <c r="A118" s="315" t="str">
        <f>'360 GRP '!D152</f>
        <v>360-294</v>
      </c>
      <c r="B118" s="318"/>
      <c r="C118" s="367" t="str">
        <f>IF('360 GRP '!N152=0,"",'360 GRP '!N152)</f>
        <v/>
      </c>
      <c r="D118" s="367" t="str">
        <f>IF('360 GRP '!O152=0,"",'360 GRP '!O152)</f>
        <v/>
      </c>
      <c r="E118" s="367" t="str">
        <f>IF('360 GRP '!P152=0,"",'360 GRP '!P152)</f>
        <v/>
      </c>
      <c r="F118" s="367" t="str">
        <f>IF('360 GRP '!Q152=0,"",'360 GRP '!Q152)</f>
        <v/>
      </c>
      <c r="G118" s="367" t="str">
        <f>IF('360 GRP '!R152=0,"",'360 GRP '!R152)</f>
        <v/>
      </c>
      <c r="H118" s="367" t="str">
        <f>IF('360 GRP '!S152=0,"",'360 GRP '!S152)</f>
        <v/>
      </c>
      <c r="I118" s="367" t="str">
        <f>IF('360 GRP '!T152=0,"",'360 GRP '!T152)</f>
        <v/>
      </c>
      <c r="J118" s="367" t="str">
        <f>IF('360 GRP '!U152=0,"",'360 GRP '!U152)</f>
        <v/>
      </c>
      <c r="K118" s="367" t="str">
        <f>IF('360 GRP '!V152=0,"",'360 GRP '!V152)</f>
        <v/>
      </c>
      <c r="L118" s="367" t="str">
        <f>IF('360 GRP '!W152=0,"",'360 GRP '!W152)</f>
        <v/>
      </c>
      <c r="M118" s="367" t="str">
        <f>IF('360 GRP '!X152=0,"",'360 GRP '!X152)</f>
        <v/>
      </c>
      <c r="N118" s="367" t="str">
        <f>IF('360 GRP '!Y152=0,"",'360 GRP '!Y152)</f>
        <v/>
      </c>
      <c r="O118" s="367" t="str">
        <f>IF('360 GRP '!Z152=0,"",'360 GRP '!Z152)</f>
        <v/>
      </c>
      <c r="P118" s="367" t="str">
        <f>IF('360 GRP '!AA152=0,"",'360 GRP '!AA152)</f>
        <v/>
      </c>
      <c r="Q118" s="367" t="str">
        <f>IF('360 GRP '!AB152=0,"",'360 GRP '!AB152)</f>
        <v/>
      </c>
      <c r="R118" s="367" t="str">
        <f>IF('360 GRP '!AC152=0,"",'360 GRP '!AC152)</f>
        <v/>
      </c>
      <c r="S118" s="7">
        <f t="shared" si="1"/>
        <v>0</v>
      </c>
      <c r="T118" s="748">
        <f>S118*'360 GRP '!J152</f>
        <v>0</v>
      </c>
      <c r="U118" s="5">
        <f>S118*'360 GRP '!BH152</f>
        <v>0</v>
      </c>
    </row>
    <row r="119" spans="1:21" ht="23.25" customHeight="1">
      <c r="A119" s="315" t="str">
        <f>'360 GRP '!D153</f>
        <v>360-295</v>
      </c>
      <c r="B119" s="318"/>
      <c r="C119" s="367" t="str">
        <f>IF('360 GRP '!N153=0,"",'360 GRP '!N153)</f>
        <v/>
      </c>
      <c r="D119" s="367" t="str">
        <f>IF('360 GRP '!O153=0,"",'360 GRP '!O153)</f>
        <v/>
      </c>
      <c r="E119" s="367" t="str">
        <f>IF('360 GRP '!P153=0,"",'360 GRP '!P153)</f>
        <v/>
      </c>
      <c r="F119" s="367" t="str">
        <f>IF('360 GRP '!Q153=0,"",'360 GRP '!Q153)</f>
        <v/>
      </c>
      <c r="G119" s="367" t="str">
        <f>IF('360 GRP '!R153=0,"",'360 GRP '!R153)</f>
        <v/>
      </c>
      <c r="H119" s="367" t="str">
        <f>IF('360 GRP '!S153=0,"",'360 GRP '!S153)</f>
        <v/>
      </c>
      <c r="I119" s="367" t="str">
        <f>IF('360 GRP '!T153=0,"",'360 GRP '!T153)</f>
        <v/>
      </c>
      <c r="J119" s="367" t="str">
        <f>IF('360 GRP '!U153=0,"",'360 GRP '!U153)</f>
        <v/>
      </c>
      <c r="K119" s="367" t="str">
        <f>IF('360 GRP '!V153=0,"",'360 GRP '!V153)</f>
        <v/>
      </c>
      <c r="L119" s="367" t="str">
        <f>IF('360 GRP '!W153=0,"",'360 GRP '!W153)</f>
        <v/>
      </c>
      <c r="M119" s="367" t="str">
        <f>IF('360 GRP '!X153=0,"",'360 GRP '!X153)</f>
        <v/>
      </c>
      <c r="N119" s="367" t="str">
        <f>IF('360 GRP '!Y153=0,"",'360 GRP '!Y153)</f>
        <v/>
      </c>
      <c r="O119" s="367" t="str">
        <f>IF('360 GRP '!Z153=0,"",'360 GRP '!Z153)</f>
        <v/>
      </c>
      <c r="P119" s="367" t="str">
        <f>IF('360 GRP '!AA153=0,"",'360 GRP '!AA153)</f>
        <v/>
      </c>
      <c r="Q119" s="367" t="str">
        <f>IF('360 GRP '!AB153=0,"",'360 GRP '!AB153)</f>
        <v/>
      </c>
      <c r="R119" s="367" t="str">
        <f>IF('360 GRP '!AC153=0,"",'360 GRP '!AC153)</f>
        <v/>
      </c>
      <c r="S119" s="7">
        <f t="shared" si="1"/>
        <v>0</v>
      </c>
      <c r="T119" s="748">
        <f>S119*'360 GRP '!J153</f>
        <v>0</v>
      </c>
      <c r="U119" s="5">
        <f>S119*'360 GRP '!BH153</f>
        <v>0</v>
      </c>
    </row>
    <row r="120" spans="1:21" ht="23.25" customHeight="1">
      <c r="A120" s="315">
        <f>'360 GRP '!D154</f>
        <v>0</v>
      </c>
      <c r="B120" s="318"/>
      <c r="C120" s="367" t="str">
        <f>IF('360 GRP '!N154=0,"",'360 GRP '!N154)</f>
        <v/>
      </c>
      <c r="D120" s="367" t="str">
        <f>IF('360 GRP '!O154=0,"",'360 GRP '!O154)</f>
        <v/>
      </c>
      <c r="E120" s="367" t="str">
        <f>IF('360 GRP '!P154=0,"",'360 GRP '!P154)</f>
        <v/>
      </c>
      <c r="F120" s="367" t="str">
        <f>IF('360 GRP '!Q154=0,"",'360 GRP '!Q154)</f>
        <v/>
      </c>
      <c r="G120" s="367" t="str">
        <f>IF('360 GRP '!R154=0,"",'360 GRP '!R154)</f>
        <v/>
      </c>
      <c r="H120" s="367" t="str">
        <f>IF('360 GRP '!S154=0,"",'360 GRP '!S154)</f>
        <v/>
      </c>
      <c r="I120" s="367" t="str">
        <f>IF('360 GRP '!T154=0,"",'360 GRP '!T154)</f>
        <v/>
      </c>
      <c r="J120" s="367" t="str">
        <f>IF('360 GRP '!U154=0,"",'360 GRP '!U154)</f>
        <v/>
      </c>
      <c r="K120" s="367" t="str">
        <f>IF('360 GRP '!V154=0,"",'360 GRP '!V154)</f>
        <v/>
      </c>
      <c r="L120" s="367" t="str">
        <f>IF('360 GRP '!W154=0,"",'360 GRP '!W154)</f>
        <v/>
      </c>
      <c r="M120" s="367" t="str">
        <f>IF('360 GRP '!X154=0,"",'360 GRP '!X154)</f>
        <v/>
      </c>
      <c r="N120" s="367" t="str">
        <f>IF('360 GRP '!Y154=0,"",'360 GRP '!Y154)</f>
        <v/>
      </c>
      <c r="O120" s="367" t="str">
        <f>IF('360 GRP '!Z154=0,"",'360 GRP '!Z154)</f>
        <v/>
      </c>
      <c r="P120" s="367" t="str">
        <f>IF('360 GRP '!AA154=0,"",'360 GRP '!AA154)</f>
        <v/>
      </c>
      <c r="Q120" s="367" t="str">
        <f>IF('360 GRP '!AB154=0,"",'360 GRP '!AB154)</f>
        <v/>
      </c>
      <c r="R120" s="367" t="str">
        <f>IF('360 GRP '!AC154=0,"",'360 GRP '!AC154)</f>
        <v/>
      </c>
      <c r="S120" s="7">
        <f t="shared" si="1"/>
        <v>0</v>
      </c>
      <c r="T120" s="748">
        <f>S120*'360 GRP '!J154</f>
        <v>0</v>
      </c>
      <c r="U120" s="5">
        <f>S120*'360 GRP '!BH154</f>
        <v>0</v>
      </c>
    </row>
    <row r="121" spans="1:21" ht="23.25" customHeight="1">
      <c r="A121" s="315" t="str">
        <f>'360 GRP '!D155</f>
        <v>360-301</v>
      </c>
      <c r="B121" s="318"/>
      <c r="C121" s="367" t="str">
        <f>IF('360 GRP '!N155=0,"",'360 GRP '!N155)</f>
        <v/>
      </c>
      <c r="D121" s="367" t="str">
        <f>IF('360 GRP '!O155=0,"",'360 GRP '!O155)</f>
        <v/>
      </c>
      <c r="E121" s="367" t="str">
        <f>IF('360 GRP '!P155=0,"",'360 GRP '!P155)</f>
        <v/>
      </c>
      <c r="F121" s="367" t="str">
        <f>IF('360 GRP '!Q155=0,"",'360 GRP '!Q155)</f>
        <v/>
      </c>
      <c r="G121" s="367" t="str">
        <f>IF('360 GRP '!R155=0,"",'360 GRP '!R155)</f>
        <v/>
      </c>
      <c r="H121" s="367" t="str">
        <f>IF('360 GRP '!S155=0,"",'360 GRP '!S155)</f>
        <v/>
      </c>
      <c r="I121" s="367" t="str">
        <f>IF('360 GRP '!T155=0,"",'360 GRP '!T155)</f>
        <v/>
      </c>
      <c r="J121" s="367" t="str">
        <f>IF('360 GRP '!U155=0,"",'360 GRP '!U155)</f>
        <v/>
      </c>
      <c r="K121" s="367" t="str">
        <f>IF('360 GRP '!V155=0,"",'360 GRP '!V155)</f>
        <v/>
      </c>
      <c r="L121" s="367" t="str">
        <f>IF('360 GRP '!W155=0,"",'360 GRP '!W155)</f>
        <v/>
      </c>
      <c r="M121" s="367" t="str">
        <f>IF('360 GRP '!X155=0,"",'360 GRP '!X155)</f>
        <v/>
      </c>
      <c r="N121" s="367" t="str">
        <f>IF('360 GRP '!Y155=0,"",'360 GRP '!Y155)</f>
        <v/>
      </c>
      <c r="O121" s="367" t="str">
        <f>IF('360 GRP '!Z155=0,"",'360 GRP '!Z155)</f>
        <v/>
      </c>
      <c r="P121" s="367" t="str">
        <f>IF('360 GRP '!AA155=0,"",'360 GRP '!AA155)</f>
        <v/>
      </c>
      <c r="Q121" s="367" t="str">
        <f>IF('360 GRP '!AB155=0,"",'360 GRP '!AB155)</f>
        <v/>
      </c>
      <c r="R121" s="367" t="str">
        <f>IF('360 GRP '!AC155=0,"",'360 GRP '!AC155)</f>
        <v/>
      </c>
      <c r="S121" s="7">
        <f t="shared" si="1"/>
        <v>0</v>
      </c>
      <c r="T121" s="748">
        <f>S121*'360 GRP '!J155</f>
        <v>0</v>
      </c>
      <c r="U121" s="5">
        <f>S121*'360 GRP '!BH155</f>
        <v>0</v>
      </c>
    </row>
    <row r="122" spans="1:21" ht="23.25" customHeight="1">
      <c r="A122" s="315" t="str">
        <f>'360 GRP '!D156</f>
        <v>360-301-DT</v>
      </c>
      <c r="B122" s="318" t="s">
        <v>223</v>
      </c>
      <c r="C122" s="367" t="str">
        <f>IF('360 GRP '!N156=0,"",'360 GRP '!N156)</f>
        <v/>
      </c>
      <c r="D122" s="367" t="str">
        <f>IF('360 GRP '!O156=0,"",'360 GRP '!O156)</f>
        <v/>
      </c>
      <c r="E122" s="367" t="str">
        <f>IF('360 GRP '!P156=0,"",'360 GRP '!P156)</f>
        <v/>
      </c>
      <c r="F122" s="367" t="str">
        <f>IF('360 GRP '!Q156=0,"",'360 GRP '!Q156)</f>
        <v/>
      </c>
      <c r="G122" s="367" t="str">
        <f>IF('360 GRP '!R156=0,"",'360 GRP '!R156)</f>
        <v/>
      </c>
      <c r="H122" s="367" t="str">
        <f>IF('360 GRP '!S156=0,"",'360 GRP '!S156)</f>
        <v/>
      </c>
      <c r="I122" s="367" t="str">
        <f>IF('360 GRP '!T156=0,"",'360 GRP '!T156)</f>
        <v/>
      </c>
      <c r="J122" s="367" t="str">
        <f>IF('360 GRP '!U156=0,"",'360 GRP '!U156)</f>
        <v/>
      </c>
      <c r="K122" s="367" t="str">
        <f>IF('360 GRP '!V156=0,"",'360 GRP '!V156)</f>
        <v/>
      </c>
      <c r="L122" s="367" t="str">
        <f>IF('360 GRP '!W156=0,"",'360 GRP '!W156)</f>
        <v/>
      </c>
      <c r="M122" s="367" t="str">
        <f>IF('360 GRP '!X156=0,"",'360 GRP '!X156)</f>
        <v/>
      </c>
      <c r="N122" s="367" t="str">
        <f>IF('360 GRP '!Y156=0,"",'360 GRP '!Y156)</f>
        <v/>
      </c>
      <c r="O122" s="367" t="str">
        <f>IF('360 GRP '!Z156=0,"",'360 GRP '!Z156)</f>
        <v/>
      </c>
      <c r="P122" s="367" t="str">
        <f>IF('360 GRP '!AA156=0,"",'360 GRP '!AA156)</f>
        <v/>
      </c>
      <c r="Q122" s="367"/>
      <c r="R122" s="367"/>
      <c r="S122" s="7">
        <f t="shared" si="1"/>
        <v>0</v>
      </c>
      <c r="T122" s="748">
        <f>S122*'360 GRP '!J156</f>
        <v>0</v>
      </c>
      <c r="U122" s="5">
        <f>S122*'360 GRP '!BH156</f>
        <v>0</v>
      </c>
    </row>
    <row r="123" spans="1:21" ht="23.25" customHeight="1">
      <c r="A123" s="315" t="str">
        <f>'360 GRP '!D157</f>
        <v>360-302</v>
      </c>
      <c r="B123" s="318"/>
      <c r="C123" s="367" t="str">
        <f>IF('360 GRP '!N157=0,"",'360 GRP '!N157)</f>
        <v/>
      </c>
      <c r="D123" s="367" t="str">
        <f>IF('360 GRP '!O157=0,"",'360 GRP '!O157)</f>
        <v/>
      </c>
      <c r="E123" s="367" t="str">
        <f>IF('360 GRP '!P157=0,"",'360 GRP '!P157)</f>
        <v/>
      </c>
      <c r="F123" s="367" t="str">
        <f>IF('360 GRP '!Q157=0,"",'360 GRP '!Q157)</f>
        <v/>
      </c>
      <c r="G123" s="367" t="str">
        <f>IF('360 GRP '!R157=0,"",'360 GRP '!R157)</f>
        <v/>
      </c>
      <c r="H123" s="367" t="str">
        <f>IF('360 GRP '!S157=0,"",'360 GRP '!S157)</f>
        <v/>
      </c>
      <c r="I123" s="367" t="str">
        <f>IF('360 GRP '!T157=0,"",'360 GRP '!T157)</f>
        <v/>
      </c>
      <c r="J123" s="367" t="str">
        <f>IF('360 GRP '!U157=0,"",'360 GRP '!U157)</f>
        <v/>
      </c>
      <c r="K123" s="367" t="str">
        <f>IF('360 GRP '!V157=0,"",'360 GRP '!V157)</f>
        <v/>
      </c>
      <c r="L123" s="367" t="str">
        <f>IF('360 GRP '!W157=0,"",'360 GRP '!W157)</f>
        <v/>
      </c>
      <c r="M123" s="367" t="str">
        <f>IF('360 GRP '!X157=0,"",'360 GRP '!X157)</f>
        <v/>
      </c>
      <c r="N123" s="367" t="str">
        <f>IF('360 GRP '!Y157=0,"",'360 GRP '!Y157)</f>
        <v/>
      </c>
      <c r="O123" s="367" t="str">
        <f>IF('360 GRP '!Z157=0,"",'360 GRP '!Z157)</f>
        <v/>
      </c>
      <c r="P123" s="367" t="str">
        <f>IF('360 GRP '!AA157=0,"",'360 GRP '!AA157)</f>
        <v/>
      </c>
      <c r="Q123" s="367" t="str">
        <f>IF('360 GRP '!AB157=0,"",'360 GRP '!AB157)</f>
        <v/>
      </c>
      <c r="R123" s="367" t="str">
        <f>IF('360 GRP '!AC157=0,"",'360 GRP '!AC157)</f>
        <v/>
      </c>
      <c r="S123" s="7">
        <f t="shared" si="1"/>
        <v>0</v>
      </c>
      <c r="T123" s="748">
        <f>S123*'360 GRP '!J157</f>
        <v>0</v>
      </c>
      <c r="U123" s="5">
        <f>S123*'360 GRP '!BH157</f>
        <v>0</v>
      </c>
    </row>
    <row r="124" spans="1:21" ht="23.25" customHeight="1">
      <c r="A124" s="315" t="str">
        <f>'360 GRP '!D158</f>
        <v>360-302-DT</v>
      </c>
      <c r="B124" s="318" t="s">
        <v>223</v>
      </c>
      <c r="C124" s="367" t="str">
        <f>IF('360 GRP '!N158=0,"",'360 GRP '!N158)</f>
        <v/>
      </c>
      <c r="D124" s="367" t="str">
        <f>IF('360 GRP '!O158=0,"",'360 GRP '!O158)</f>
        <v/>
      </c>
      <c r="E124" s="367" t="str">
        <f>IF('360 GRP '!P158=0,"",'360 GRP '!P158)</f>
        <v/>
      </c>
      <c r="F124" s="367" t="str">
        <f>IF('360 GRP '!Q158=0,"",'360 GRP '!Q158)</f>
        <v/>
      </c>
      <c r="G124" s="367" t="str">
        <f>IF('360 GRP '!R158=0,"",'360 GRP '!R158)</f>
        <v/>
      </c>
      <c r="H124" s="367" t="str">
        <f>IF('360 GRP '!S158=0,"",'360 GRP '!S158)</f>
        <v/>
      </c>
      <c r="I124" s="367" t="str">
        <f>IF('360 GRP '!T158=0,"",'360 GRP '!T158)</f>
        <v/>
      </c>
      <c r="J124" s="367" t="str">
        <f>IF('360 GRP '!U158=0,"",'360 GRP '!U158)</f>
        <v/>
      </c>
      <c r="K124" s="367" t="str">
        <f>IF('360 GRP '!V158=0,"",'360 GRP '!V158)</f>
        <v/>
      </c>
      <c r="L124" s="367" t="str">
        <f>IF('360 GRP '!W158=0,"",'360 GRP '!W158)</f>
        <v/>
      </c>
      <c r="M124" s="367" t="str">
        <f>IF('360 GRP '!X158=0,"",'360 GRP '!X158)</f>
        <v/>
      </c>
      <c r="N124" s="367" t="str">
        <f>IF('360 GRP '!Y158=0,"",'360 GRP '!Y158)</f>
        <v/>
      </c>
      <c r="O124" s="367" t="str">
        <f>IF('360 GRP '!Z158=0,"",'360 GRP '!Z158)</f>
        <v/>
      </c>
      <c r="P124" s="367" t="str">
        <f>IF('360 GRP '!AA158=0,"",'360 GRP '!AA158)</f>
        <v/>
      </c>
      <c r="Q124" s="367"/>
      <c r="R124" s="367"/>
      <c r="S124" s="7">
        <f t="shared" si="1"/>
        <v>0</v>
      </c>
      <c r="T124" s="748">
        <f>S124*'360 GRP '!J158</f>
        <v>0</v>
      </c>
      <c r="U124" s="5">
        <f>S124*'360 GRP '!BH158</f>
        <v>0</v>
      </c>
    </row>
    <row r="125" spans="1:21" ht="23.25" customHeight="1">
      <c r="A125" s="315" t="str">
        <f>'360 GRP '!D159</f>
        <v>360-303</v>
      </c>
      <c r="B125" s="318"/>
      <c r="C125" s="367" t="str">
        <f>IF('360 GRP '!N159=0,"",'360 GRP '!N159)</f>
        <v/>
      </c>
      <c r="D125" s="367" t="str">
        <f>IF('360 GRP '!O159=0,"",'360 GRP '!O159)</f>
        <v/>
      </c>
      <c r="E125" s="367" t="str">
        <f>IF('360 GRP '!P159=0,"",'360 GRP '!P159)</f>
        <v/>
      </c>
      <c r="F125" s="367" t="str">
        <f>IF('360 GRP '!Q159=0,"",'360 GRP '!Q159)</f>
        <v/>
      </c>
      <c r="G125" s="367" t="str">
        <f>IF('360 GRP '!R159=0,"",'360 GRP '!R159)</f>
        <v/>
      </c>
      <c r="H125" s="367" t="str">
        <f>IF('360 GRP '!S159=0,"",'360 GRP '!S159)</f>
        <v/>
      </c>
      <c r="I125" s="367" t="str">
        <f>IF('360 GRP '!T159=0,"",'360 GRP '!T159)</f>
        <v/>
      </c>
      <c r="J125" s="367" t="str">
        <f>IF('360 GRP '!U159=0,"",'360 GRP '!U159)</f>
        <v/>
      </c>
      <c r="K125" s="367" t="str">
        <f>IF('360 GRP '!V159=0,"",'360 GRP '!V159)</f>
        <v/>
      </c>
      <c r="L125" s="367" t="str">
        <f>IF('360 GRP '!W159=0,"",'360 GRP '!W159)</f>
        <v/>
      </c>
      <c r="M125" s="367" t="str">
        <f>IF('360 GRP '!X159=0,"",'360 GRP '!X159)</f>
        <v/>
      </c>
      <c r="N125" s="367" t="str">
        <f>IF('360 GRP '!Y159=0,"",'360 GRP '!Y159)</f>
        <v/>
      </c>
      <c r="O125" s="367" t="str">
        <f>IF('360 GRP '!Z159=0,"",'360 GRP '!Z159)</f>
        <v/>
      </c>
      <c r="P125" s="367" t="str">
        <f>IF('360 GRP '!AA159=0,"",'360 GRP '!AA159)</f>
        <v/>
      </c>
      <c r="Q125" s="367" t="str">
        <f>IF('360 GRP '!AB159=0,"",'360 GRP '!AB159)</f>
        <v/>
      </c>
      <c r="R125" s="367" t="str">
        <f>IF('360 GRP '!AC159=0,"",'360 GRP '!AC159)</f>
        <v/>
      </c>
      <c r="S125" s="7">
        <f t="shared" si="1"/>
        <v>0</v>
      </c>
      <c r="T125" s="748">
        <f>S125*'360 GRP '!J159</f>
        <v>0</v>
      </c>
      <c r="U125" s="5">
        <f>S125*'360 GRP '!BH159</f>
        <v>0</v>
      </c>
    </row>
    <row r="126" spans="1:21" ht="23.25" customHeight="1">
      <c r="A126" s="315" t="str">
        <f>'360 GRP '!D160</f>
        <v>360-303-DT</v>
      </c>
      <c r="B126" s="318" t="s">
        <v>223</v>
      </c>
      <c r="C126" s="367" t="str">
        <f>IF('360 GRP '!N160=0,"",'360 GRP '!N160)</f>
        <v/>
      </c>
      <c r="D126" s="367" t="str">
        <f>IF('360 GRP '!O160=0,"",'360 GRP '!O160)</f>
        <v/>
      </c>
      <c r="E126" s="367" t="str">
        <f>IF('360 GRP '!P160=0,"",'360 GRP '!P160)</f>
        <v/>
      </c>
      <c r="F126" s="367" t="str">
        <f>IF('360 GRP '!Q160=0,"",'360 GRP '!Q160)</f>
        <v/>
      </c>
      <c r="G126" s="367" t="str">
        <f>IF('360 GRP '!R160=0,"",'360 GRP '!R160)</f>
        <v/>
      </c>
      <c r="H126" s="367" t="str">
        <f>IF('360 GRP '!S160=0,"",'360 GRP '!S160)</f>
        <v/>
      </c>
      <c r="I126" s="367" t="str">
        <f>IF('360 GRP '!T160=0,"",'360 GRP '!T160)</f>
        <v/>
      </c>
      <c r="J126" s="367" t="str">
        <f>IF('360 GRP '!U160=0,"",'360 GRP '!U160)</f>
        <v/>
      </c>
      <c r="K126" s="367" t="str">
        <f>IF('360 GRP '!V160=0,"",'360 GRP '!V160)</f>
        <v/>
      </c>
      <c r="L126" s="367" t="str">
        <f>IF('360 GRP '!W160=0,"",'360 GRP '!W160)</f>
        <v/>
      </c>
      <c r="M126" s="367" t="str">
        <f>IF('360 GRP '!X160=0,"",'360 GRP '!X160)</f>
        <v/>
      </c>
      <c r="N126" s="367" t="str">
        <f>IF('360 GRP '!Y160=0,"",'360 GRP '!Y160)</f>
        <v/>
      </c>
      <c r="O126" s="367" t="str">
        <f>IF('360 GRP '!Z160=0,"",'360 GRP '!Z160)</f>
        <v/>
      </c>
      <c r="P126" s="367" t="str">
        <f>IF('360 GRP '!AA160=0,"",'360 GRP '!AA160)</f>
        <v/>
      </c>
      <c r="Q126" s="367"/>
      <c r="R126" s="367"/>
      <c r="S126" s="7">
        <f t="shared" si="1"/>
        <v>0</v>
      </c>
      <c r="T126" s="748">
        <f>S126*'360 GRP '!J160</f>
        <v>0</v>
      </c>
      <c r="U126" s="5">
        <f>S126*'360 GRP '!BH160</f>
        <v>0</v>
      </c>
    </row>
    <row r="127" spans="1:21" ht="23.25" customHeight="1">
      <c r="A127" s="315" t="str">
        <f>'360 GRP '!D161</f>
        <v>360-304</v>
      </c>
      <c r="B127" s="318"/>
      <c r="C127" s="367" t="str">
        <f>IF('360 GRP '!N161=0,"",'360 GRP '!N161)</f>
        <v/>
      </c>
      <c r="D127" s="367" t="str">
        <f>IF('360 GRP '!O161=0,"",'360 GRP '!O161)</f>
        <v/>
      </c>
      <c r="E127" s="367" t="str">
        <f>IF('360 GRP '!P161=0,"",'360 GRP '!P161)</f>
        <v/>
      </c>
      <c r="F127" s="367" t="str">
        <f>IF('360 GRP '!Q161=0,"",'360 GRP '!Q161)</f>
        <v/>
      </c>
      <c r="G127" s="367" t="str">
        <f>IF('360 GRP '!R161=0,"",'360 GRP '!R161)</f>
        <v/>
      </c>
      <c r="H127" s="367" t="str">
        <f>IF('360 GRP '!S161=0,"",'360 GRP '!S161)</f>
        <v/>
      </c>
      <c r="I127" s="367" t="str">
        <f>IF('360 GRP '!T161=0,"",'360 GRP '!T161)</f>
        <v/>
      </c>
      <c r="J127" s="367" t="str">
        <f>IF('360 GRP '!U161=0,"",'360 GRP '!U161)</f>
        <v/>
      </c>
      <c r="K127" s="367" t="str">
        <f>IF('360 GRP '!V161=0,"",'360 GRP '!V161)</f>
        <v/>
      </c>
      <c r="L127" s="367" t="str">
        <f>IF('360 GRP '!W161=0,"",'360 GRP '!W161)</f>
        <v/>
      </c>
      <c r="M127" s="367" t="str">
        <f>IF('360 GRP '!X161=0,"",'360 GRP '!X161)</f>
        <v/>
      </c>
      <c r="N127" s="367" t="str">
        <f>IF('360 GRP '!Y161=0,"",'360 GRP '!Y161)</f>
        <v/>
      </c>
      <c r="O127" s="367" t="str">
        <f>IF('360 GRP '!Z161=0,"",'360 GRP '!Z161)</f>
        <v/>
      </c>
      <c r="P127" s="367" t="str">
        <f>IF('360 GRP '!AA161=0,"",'360 GRP '!AA161)</f>
        <v/>
      </c>
      <c r="Q127" s="367" t="str">
        <f>IF('360 GRP '!AB161=0,"",'360 GRP '!AB161)</f>
        <v/>
      </c>
      <c r="R127" s="367" t="str">
        <f>IF('360 GRP '!AC161=0,"",'360 GRP '!AC161)</f>
        <v/>
      </c>
      <c r="S127" s="7">
        <f t="shared" si="1"/>
        <v>0</v>
      </c>
      <c r="T127" s="748">
        <f>S127*'360 GRP '!J161</f>
        <v>0</v>
      </c>
      <c r="U127" s="5">
        <f>S127*'360 GRP '!BH161</f>
        <v>0</v>
      </c>
    </row>
    <row r="128" spans="1:21" ht="23.25" customHeight="1">
      <c r="A128" s="315" t="str">
        <f>'360 GRP '!D162</f>
        <v>360-304-DT</v>
      </c>
      <c r="B128" s="318" t="s">
        <v>223</v>
      </c>
      <c r="C128" s="367" t="str">
        <f>IF('360 GRP '!N162=0,"",'360 GRP '!N162)</f>
        <v/>
      </c>
      <c r="D128" s="367" t="str">
        <f>IF('360 GRP '!O162=0,"",'360 GRP '!O162)</f>
        <v/>
      </c>
      <c r="E128" s="367" t="str">
        <f>IF('360 GRP '!P162=0,"",'360 GRP '!P162)</f>
        <v/>
      </c>
      <c r="F128" s="367" t="str">
        <f>IF('360 GRP '!Q162=0,"",'360 GRP '!Q162)</f>
        <v/>
      </c>
      <c r="G128" s="367" t="str">
        <f>IF('360 GRP '!R162=0,"",'360 GRP '!R162)</f>
        <v/>
      </c>
      <c r="H128" s="367" t="str">
        <f>IF('360 GRP '!S162=0,"",'360 GRP '!S162)</f>
        <v/>
      </c>
      <c r="I128" s="367" t="str">
        <f>IF('360 GRP '!T162=0,"",'360 GRP '!T162)</f>
        <v/>
      </c>
      <c r="J128" s="367" t="str">
        <f>IF('360 GRP '!U162=0,"",'360 GRP '!U162)</f>
        <v/>
      </c>
      <c r="K128" s="367" t="str">
        <f>IF('360 GRP '!V162=0,"",'360 GRP '!V162)</f>
        <v/>
      </c>
      <c r="L128" s="367" t="str">
        <f>IF('360 GRP '!W162=0,"",'360 GRP '!W162)</f>
        <v/>
      </c>
      <c r="M128" s="367" t="str">
        <f>IF('360 GRP '!X162=0,"",'360 GRP '!X162)</f>
        <v/>
      </c>
      <c r="N128" s="367" t="str">
        <f>IF('360 GRP '!Y162=0,"",'360 GRP '!Y162)</f>
        <v/>
      </c>
      <c r="O128" s="367" t="str">
        <f>IF('360 GRP '!Z162=0,"",'360 GRP '!Z162)</f>
        <v/>
      </c>
      <c r="P128" s="367" t="str">
        <f>IF('360 GRP '!AA162=0,"",'360 GRP '!AA162)</f>
        <v/>
      </c>
      <c r="Q128" s="367"/>
      <c r="R128" s="367"/>
      <c r="S128" s="7">
        <f t="shared" si="1"/>
        <v>0</v>
      </c>
      <c r="T128" s="748">
        <f>S128*'360 GRP '!J162</f>
        <v>0</v>
      </c>
      <c r="U128" s="5">
        <f>S128*'360 GRP '!BH162</f>
        <v>0</v>
      </c>
    </row>
    <row r="129" spans="1:21" ht="23.25" customHeight="1">
      <c r="A129" s="315" t="str">
        <f>'360 GRP '!D163</f>
        <v>360-305</v>
      </c>
      <c r="B129" s="318"/>
      <c r="C129" s="367" t="str">
        <f>IF('360 GRP '!N163=0,"",'360 GRP '!N163)</f>
        <v/>
      </c>
      <c r="D129" s="367" t="str">
        <f>IF('360 GRP '!O163=0,"",'360 GRP '!O163)</f>
        <v/>
      </c>
      <c r="E129" s="367" t="str">
        <f>IF('360 GRP '!P163=0,"",'360 GRP '!P163)</f>
        <v/>
      </c>
      <c r="F129" s="367" t="str">
        <f>IF('360 GRP '!Q163=0,"",'360 GRP '!Q163)</f>
        <v/>
      </c>
      <c r="G129" s="367" t="str">
        <f>IF('360 GRP '!R163=0,"",'360 GRP '!R163)</f>
        <v/>
      </c>
      <c r="H129" s="367" t="str">
        <f>IF('360 GRP '!S163=0,"",'360 GRP '!S163)</f>
        <v/>
      </c>
      <c r="I129" s="367" t="str">
        <f>IF('360 GRP '!T163=0,"",'360 GRP '!T163)</f>
        <v/>
      </c>
      <c r="J129" s="367" t="str">
        <f>IF('360 GRP '!U163=0,"",'360 GRP '!U163)</f>
        <v/>
      </c>
      <c r="K129" s="367" t="str">
        <f>IF('360 GRP '!V163=0,"",'360 GRP '!V163)</f>
        <v/>
      </c>
      <c r="L129" s="367" t="str">
        <f>IF('360 GRP '!W163=0,"",'360 GRP '!W163)</f>
        <v/>
      </c>
      <c r="M129" s="367" t="str">
        <f>IF('360 GRP '!X163=0,"",'360 GRP '!X163)</f>
        <v/>
      </c>
      <c r="N129" s="367" t="str">
        <f>IF('360 GRP '!Y163=0,"",'360 GRP '!Y163)</f>
        <v/>
      </c>
      <c r="O129" s="367" t="str">
        <f>IF('360 GRP '!Z163=0,"",'360 GRP '!Z163)</f>
        <v/>
      </c>
      <c r="P129" s="367" t="str">
        <f>IF('360 GRP '!AA163=0,"",'360 GRP '!AA163)</f>
        <v/>
      </c>
      <c r="Q129" s="367" t="str">
        <f>IF('360 GRP '!AB163=0,"",'360 GRP '!AB163)</f>
        <v/>
      </c>
      <c r="R129" s="367" t="str">
        <f>IF('360 GRP '!AC163=0,"",'360 GRP '!AC163)</f>
        <v/>
      </c>
      <c r="S129" s="7">
        <f t="shared" si="1"/>
        <v>0</v>
      </c>
      <c r="T129" s="748">
        <f>S129*'360 GRP '!J163</f>
        <v>0</v>
      </c>
      <c r="U129" s="5">
        <f>S129*'360 GRP '!BH163</f>
        <v>0</v>
      </c>
    </row>
    <row r="130" spans="1:21" ht="23.25" customHeight="1">
      <c r="A130" s="315" t="str">
        <f>'360 GRP '!D164</f>
        <v>360-305-DT</v>
      </c>
      <c r="B130" s="318" t="s">
        <v>223</v>
      </c>
      <c r="C130" s="367" t="str">
        <f>IF('360 GRP '!N164=0,"",'360 GRP '!N164)</f>
        <v/>
      </c>
      <c r="D130" s="367" t="str">
        <f>IF('360 GRP '!O164=0,"",'360 GRP '!O164)</f>
        <v/>
      </c>
      <c r="E130" s="367" t="str">
        <f>IF('360 GRP '!P164=0,"",'360 GRP '!P164)</f>
        <v/>
      </c>
      <c r="F130" s="367" t="str">
        <f>IF('360 GRP '!Q164=0,"",'360 GRP '!Q164)</f>
        <v/>
      </c>
      <c r="G130" s="367" t="str">
        <f>IF('360 GRP '!R164=0,"",'360 GRP '!R164)</f>
        <v/>
      </c>
      <c r="H130" s="367" t="str">
        <f>IF('360 GRP '!S164=0,"",'360 GRP '!S164)</f>
        <v/>
      </c>
      <c r="I130" s="367" t="str">
        <f>IF('360 GRP '!T164=0,"",'360 GRP '!T164)</f>
        <v/>
      </c>
      <c r="J130" s="367" t="str">
        <f>IF('360 GRP '!U164=0,"",'360 GRP '!U164)</f>
        <v/>
      </c>
      <c r="K130" s="367" t="str">
        <f>IF('360 GRP '!V164=0,"",'360 GRP '!V164)</f>
        <v/>
      </c>
      <c r="L130" s="367" t="str">
        <f>IF('360 GRP '!W164=0,"",'360 GRP '!W164)</f>
        <v/>
      </c>
      <c r="M130" s="367" t="str">
        <f>IF('360 GRP '!X164=0,"",'360 GRP '!X164)</f>
        <v/>
      </c>
      <c r="N130" s="367" t="str">
        <f>IF('360 GRP '!Y164=0,"",'360 GRP '!Y164)</f>
        <v/>
      </c>
      <c r="O130" s="367" t="str">
        <f>IF('360 GRP '!Z164=0,"",'360 GRP '!Z164)</f>
        <v/>
      </c>
      <c r="P130" s="367" t="str">
        <f>IF('360 GRP '!AA164=0,"",'360 GRP '!AA164)</f>
        <v/>
      </c>
      <c r="Q130" s="367"/>
      <c r="R130" s="367"/>
      <c r="S130" s="7">
        <f t="shared" si="1"/>
        <v>0</v>
      </c>
      <c r="T130" s="748">
        <f>S130*'360 GRP '!J164</f>
        <v>0</v>
      </c>
      <c r="U130" s="5">
        <f>S130*'360 GRP '!BH164</f>
        <v>0</v>
      </c>
    </row>
    <row r="131" spans="1:21" ht="23.25" customHeight="1">
      <c r="A131" s="315" t="str">
        <f>'360 GRP '!D165</f>
        <v>360-306</v>
      </c>
      <c r="B131" s="318"/>
      <c r="C131" s="367" t="str">
        <f>IF('360 GRP '!N165=0,"",'360 GRP '!N165)</f>
        <v/>
      </c>
      <c r="D131" s="367" t="str">
        <f>IF('360 GRP '!O165=0,"",'360 GRP '!O165)</f>
        <v/>
      </c>
      <c r="E131" s="367" t="str">
        <f>IF('360 GRP '!P165=0,"",'360 GRP '!P165)</f>
        <v/>
      </c>
      <c r="F131" s="367" t="str">
        <f>IF('360 GRP '!Q165=0,"",'360 GRP '!Q165)</f>
        <v/>
      </c>
      <c r="G131" s="367" t="str">
        <f>IF('360 GRP '!R165=0,"",'360 GRP '!R165)</f>
        <v/>
      </c>
      <c r="H131" s="367" t="str">
        <f>IF('360 GRP '!S165=0,"",'360 GRP '!S165)</f>
        <v/>
      </c>
      <c r="I131" s="367" t="str">
        <f>IF('360 GRP '!T165=0,"",'360 GRP '!T165)</f>
        <v/>
      </c>
      <c r="J131" s="367" t="str">
        <f>IF('360 GRP '!U165=0,"",'360 GRP '!U165)</f>
        <v/>
      </c>
      <c r="K131" s="367" t="str">
        <f>IF('360 GRP '!V165=0,"",'360 GRP '!V165)</f>
        <v/>
      </c>
      <c r="L131" s="367" t="str">
        <f>IF('360 GRP '!W165=0,"",'360 GRP '!W165)</f>
        <v/>
      </c>
      <c r="M131" s="367" t="str">
        <f>IF('360 GRP '!X165=0,"",'360 GRP '!X165)</f>
        <v/>
      </c>
      <c r="N131" s="367" t="str">
        <f>IF('360 GRP '!Y165=0,"",'360 GRP '!Y165)</f>
        <v/>
      </c>
      <c r="O131" s="367" t="str">
        <f>IF('360 GRP '!Z165=0,"",'360 GRP '!Z165)</f>
        <v/>
      </c>
      <c r="P131" s="367" t="str">
        <f>IF('360 GRP '!AA165=0,"",'360 GRP '!AA165)</f>
        <v/>
      </c>
      <c r="Q131" s="367" t="str">
        <f>IF('360 GRP '!AB165=0,"",'360 GRP '!AB165)</f>
        <v/>
      </c>
      <c r="R131" s="367" t="str">
        <f>IF('360 GRP '!AC165=0,"",'360 GRP '!AC165)</f>
        <v/>
      </c>
      <c r="S131" s="7">
        <f t="shared" si="1"/>
        <v>0</v>
      </c>
      <c r="T131" s="748">
        <f>S131*'360 GRP '!J165</f>
        <v>0</v>
      </c>
      <c r="U131" s="5">
        <f>S131*'360 GRP '!BH165</f>
        <v>0</v>
      </c>
    </row>
    <row r="132" spans="1:21" ht="23.25" customHeight="1">
      <c r="A132" s="315" t="str">
        <f>'360 GRP '!D166</f>
        <v>360-306-DT</v>
      </c>
      <c r="B132" s="318" t="s">
        <v>223</v>
      </c>
      <c r="C132" s="367" t="str">
        <f>IF('360 GRP '!N166=0,"",'360 GRP '!N166)</f>
        <v/>
      </c>
      <c r="D132" s="367" t="str">
        <f>IF('360 GRP '!O166=0,"",'360 GRP '!O166)</f>
        <v/>
      </c>
      <c r="E132" s="367" t="str">
        <f>IF('360 GRP '!P166=0,"",'360 GRP '!P166)</f>
        <v/>
      </c>
      <c r="F132" s="367" t="str">
        <f>IF('360 GRP '!Q166=0,"",'360 GRP '!Q166)</f>
        <v/>
      </c>
      <c r="G132" s="367" t="str">
        <f>IF('360 GRP '!R166=0,"",'360 GRP '!R166)</f>
        <v/>
      </c>
      <c r="H132" s="367" t="str">
        <f>IF('360 GRP '!S166=0,"",'360 GRP '!S166)</f>
        <v/>
      </c>
      <c r="I132" s="367" t="str">
        <f>IF('360 GRP '!T166=0,"",'360 GRP '!T166)</f>
        <v/>
      </c>
      <c r="J132" s="367" t="str">
        <f>IF('360 GRP '!U166=0,"",'360 GRP '!U166)</f>
        <v/>
      </c>
      <c r="K132" s="367" t="str">
        <f>IF('360 GRP '!V166=0,"",'360 GRP '!V166)</f>
        <v/>
      </c>
      <c r="L132" s="367" t="str">
        <f>IF('360 GRP '!W166=0,"",'360 GRP '!W166)</f>
        <v/>
      </c>
      <c r="M132" s="367" t="str">
        <f>IF('360 GRP '!X166=0,"",'360 GRP '!X166)</f>
        <v/>
      </c>
      <c r="N132" s="367" t="str">
        <f>IF('360 GRP '!Y166=0,"",'360 GRP '!Y166)</f>
        <v/>
      </c>
      <c r="O132" s="367" t="str">
        <f>IF('360 GRP '!Z166=0,"",'360 GRP '!Z166)</f>
        <v/>
      </c>
      <c r="P132" s="367" t="str">
        <f>IF('360 GRP '!AA166=0,"",'360 GRP '!AA166)</f>
        <v/>
      </c>
      <c r="Q132" s="367"/>
      <c r="R132" s="367"/>
      <c r="S132" s="7">
        <f t="shared" si="1"/>
        <v>0</v>
      </c>
      <c r="T132" s="748">
        <f>S132*'360 GRP '!J166</f>
        <v>0</v>
      </c>
      <c r="U132" s="5">
        <f>S132*'360 GRP '!BH166</f>
        <v>0</v>
      </c>
    </row>
    <row r="133" spans="1:21" ht="23.25" customHeight="1">
      <c r="A133" s="315" t="str">
        <f>'360 GRP '!D167</f>
        <v>360-307</v>
      </c>
      <c r="B133" s="318"/>
      <c r="C133" s="367" t="str">
        <f>IF('360 GRP '!N167=0,"",'360 GRP '!N167)</f>
        <v/>
      </c>
      <c r="D133" s="367" t="str">
        <f>IF('360 GRP '!O167=0,"",'360 GRP '!O167)</f>
        <v/>
      </c>
      <c r="E133" s="367" t="str">
        <f>IF('360 GRP '!P167=0,"",'360 GRP '!P167)</f>
        <v/>
      </c>
      <c r="F133" s="367" t="str">
        <f>IF('360 GRP '!Q167=0,"",'360 GRP '!Q167)</f>
        <v/>
      </c>
      <c r="G133" s="367" t="str">
        <f>IF('360 GRP '!R167=0,"",'360 GRP '!R167)</f>
        <v/>
      </c>
      <c r="H133" s="367" t="str">
        <f>IF('360 GRP '!S167=0,"",'360 GRP '!S167)</f>
        <v/>
      </c>
      <c r="I133" s="367" t="str">
        <f>IF('360 GRP '!T167=0,"",'360 GRP '!T167)</f>
        <v/>
      </c>
      <c r="J133" s="367" t="str">
        <f>IF('360 GRP '!U167=0,"",'360 GRP '!U167)</f>
        <v/>
      </c>
      <c r="K133" s="367" t="str">
        <f>IF('360 GRP '!V167=0,"",'360 GRP '!V167)</f>
        <v/>
      </c>
      <c r="L133" s="367" t="str">
        <f>IF('360 GRP '!W167=0,"",'360 GRP '!W167)</f>
        <v/>
      </c>
      <c r="M133" s="367" t="str">
        <f>IF('360 GRP '!X167=0,"",'360 GRP '!X167)</f>
        <v/>
      </c>
      <c r="N133" s="367" t="str">
        <f>IF('360 GRP '!Y167=0,"",'360 GRP '!Y167)</f>
        <v/>
      </c>
      <c r="O133" s="367" t="str">
        <f>IF('360 GRP '!Z167=0,"",'360 GRP '!Z167)</f>
        <v/>
      </c>
      <c r="P133" s="367" t="str">
        <f>IF('360 GRP '!AA167=0,"",'360 GRP '!AA167)</f>
        <v/>
      </c>
      <c r="Q133" s="367" t="str">
        <f>IF('360 GRP '!AB167=0,"",'360 GRP '!AB167)</f>
        <v/>
      </c>
      <c r="R133" s="367" t="str">
        <f>IF('360 GRP '!AC167=0,"",'360 GRP '!AC167)</f>
        <v/>
      </c>
      <c r="S133" s="7">
        <f t="shared" si="1"/>
        <v>0</v>
      </c>
      <c r="T133" s="748">
        <f>S133*'360 GRP '!J167</f>
        <v>0</v>
      </c>
      <c r="U133" s="5">
        <f>S133*'360 GRP '!BH167</f>
        <v>0</v>
      </c>
    </row>
    <row r="134" spans="1:21" ht="23.25" customHeight="1">
      <c r="A134" s="315" t="str">
        <f>'360 GRP '!D168</f>
        <v>360-307-DT</v>
      </c>
      <c r="B134" s="318" t="s">
        <v>223</v>
      </c>
      <c r="C134" s="367" t="str">
        <f>IF('360 GRP '!N168=0,"",'360 GRP '!N168)</f>
        <v/>
      </c>
      <c r="D134" s="367" t="str">
        <f>IF('360 GRP '!O168=0,"",'360 GRP '!O168)</f>
        <v/>
      </c>
      <c r="E134" s="367" t="str">
        <f>IF('360 GRP '!P168=0,"",'360 GRP '!P168)</f>
        <v/>
      </c>
      <c r="F134" s="367" t="str">
        <f>IF('360 GRP '!Q168=0,"",'360 GRP '!Q168)</f>
        <v/>
      </c>
      <c r="G134" s="367" t="str">
        <f>IF('360 GRP '!R168=0,"",'360 GRP '!R168)</f>
        <v/>
      </c>
      <c r="H134" s="367" t="str">
        <f>IF('360 GRP '!S168=0,"",'360 GRP '!S168)</f>
        <v/>
      </c>
      <c r="I134" s="367" t="str">
        <f>IF('360 GRP '!T168=0,"",'360 GRP '!T168)</f>
        <v/>
      </c>
      <c r="J134" s="367" t="str">
        <f>IF('360 GRP '!U168=0,"",'360 GRP '!U168)</f>
        <v/>
      </c>
      <c r="K134" s="367" t="str">
        <f>IF('360 GRP '!V168=0,"",'360 GRP '!V168)</f>
        <v/>
      </c>
      <c r="L134" s="367" t="str">
        <f>IF('360 GRP '!W168=0,"",'360 GRP '!W168)</f>
        <v/>
      </c>
      <c r="M134" s="367" t="str">
        <f>IF('360 GRP '!X168=0,"",'360 GRP '!X168)</f>
        <v/>
      </c>
      <c r="N134" s="367" t="str">
        <f>IF('360 GRP '!Y168=0,"",'360 GRP '!Y168)</f>
        <v/>
      </c>
      <c r="O134" s="367" t="str">
        <f>IF('360 GRP '!Z168=0,"",'360 GRP '!Z168)</f>
        <v/>
      </c>
      <c r="P134" s="367" t="str">
        <f>IF('360 GRP '!AA168=0,"",'360 GRP '!AA168)</f>
        <v/>
      </c>
      <c r="Q134" s="367"/>
      <c r="R134" s="367"/>
      <c r="S134" s="7">
        <f t="shared" ref="S134:S174" si="3">SUM(C134:R134)</f>
        <v>0</v>
      </c>
      <c r="T134" s="748">
        <f>S134*'360 GRP '!J168</f>
        <v>0</v>
      </c>
      <c r="U134" s="5">
        <f>S134*'360 GRP '!BH168</f>
        <v>0</v>
      </c>
    </row>
    <row r="135" spans="1:21" ht="23.25" customHeight="1">
      <c r="A135" s="315" t="str">
        <f>'360 GRP '!D169</f>
        <v>360-308</v>
      </c>
      <c r="B135" s="318"/>
      <c r="C135" s="367" t="str">
        <f>IF('360 GRP '!N169=0,"",'360 GRP '!N169)</f>
        <v/>
      </c>
      <c r="D135" s="367" t="str">
        <f>IF('360 GRP '!O169=0,"",'360 GRP '!O169)</f>
        <v/>
      </c>
      <c r="E135" s="367" t="str">
        <f>IF('360 GRP '!P169=0,"",'360 GRP '!P169)</f>
        <v/>
      </c>
      <c r="F135" s="367" t="str">
        <f>IF('360 GRP '!Q169=0,"",'360 GRP '!Q169)</f>
        <v/>
      </c>
      <c r="G135" s="367" t="str">
        <f>IF('360 GRP '!R169=0,"",'360 GRP '!R169)</f>
        <v/>
      </c>
      <c r="H135" s="367" t="str">
        <f>IF('360 GRP '!S169=0,"",'360 GRP '!S169)</f>
        <v/>
      </c>
      <c r="I135" s="367" t="str">
        <f>IF('360 GRP '!T169=0,"",'360 GRP '!T169)</f>
        <v/>
      </c>
      <c r="J135" s="367" t="str">
        <f>IF('360 GRP '!U169=0,"",'360 GRP '!U169)</f>
        <v/>
      </c>
      <c r="K135" s="367" t="str">
        <f>IF('360 GRP '!V169=0,"",'360 GRP '!V169)</f>
        <v/>
      </c>
      <c r="L135" s="367" t="str">
        <f>IF('360 GRP '!W169=0,"",'360 GRP '!W169)</f>
        <v/>
      </c>
      <c r="M135" s="367" t="str">
        <f>IF('360 GRP '!X169=0,"",'360 GRP '!X169)</f>
        <v/>
      </c>
      <c r="N135" s="367" t="str">
        <f>IF('360 GRP '!Y169=0,"",'360 GRP '!Y169)</f>
        <v/>
      </c>
      <c r="O135" s="367" t="str">
        <f>IF('360 GRP '!Z169=0,"",'360 GRP '!Z169)</f>
        <v/>
      </c>
      <c r="P135" s="367" t="str">
        <f>IF('360 GRP '!AA169=0,"",'360 GRP '!AA169)</f>
        <v/>
      </c>
      <c r="Q135" s="367" t="str">
        <f>IF('360 GRP '!AB169=0,"",'360 GRP '!AB169)</f>
        <v/>
      </c>
      <c r="R135" s="367" t="str">
        <f>IF('360 GRP '!AC169=0,"",'360 GRP '!AC169)</f>
        <v/>
      </c>
      <c r="S135" s="7">
        <f t="shared" si="3"/>
        <v>0</v>
      </c>
      <c r="T135" s="748">
        <f>S135*'360 GRP '!J169</f>
        <v>0</v>
      </c>
      <c r="U135" s="5">
        <f>S135*'360 GRP '!BH169</f>
        <v>0</v>
      </c>
    </row>
    <row r="136" spans="1:21" ht="23.25" customHeight="1">
      <c r="A136" s="315" t="str">
        <f>'360 GRP '!D170</f>
        <v>360-308-DT</v>
      </c>
      <c r="B136" s="318" t="s">
        <v>223</v>
      </c>
      <c r="C136" s="367" t="str">
        <f>IF('360 GRP '!N170=0,"",'360 GRP '!N170)</f>
        <v/>
      </c>
      <c r="D136" s="367" t="str">
        <f>IF('360 GRP '!O170=0,"",'360 GRP '!O170)</f>
        <v/>
      </c>
      <c r="E136" s="367" t="str">
        <f>IF('360 GRP '!P170=0,"",'360 GRP '!P170)</f>
        <v/>
      </c>
      <c r="F136" s="367" t="str">
        <f>IF('360 GRP '!Q170=0,"",'360 GRP '!Q170)</f>
        <v/>
      </c>
      <c r="G136" s="367" t="str">
        <f>IF('360 GRP '!R170=0,"",'360 GRP '!R170)</f>
        <v/>
      </c>
      <c r="H136" s="367" t="str">
        <f>IF('360 GRP '!S170=0,"",'360 GRP '!S170)</f>
        <v/>
      </c>
      <c r="I136" s="367" t="str">
        <f>IF('360 GRP '!T170=0,"",'360 GRP '!T170)</f>
        <v/>
      </c>
      <c r="J136" s="367" t="str">
        <f>IF('360 GRP '!U170=0,"",'360 GRP '!U170)</f>
        <v/>
      </c>
      <c r="K136" s="367" t="str">
        <f>IF('360 GRP '!V170=0,"",'360 GRP '!V170)</f>
        <v/>
      </c>
      <c r="L136" s="367" t="str">
        <f>IF('360 GRP '!W170=0,"",'360 GRP '!W170)</f>
        <v/>
      </c>
      <c r="M136" s="367" t="str">
        <f>IF('360 GRP '!X170=0,"",'360 GRP '!X170)</f>
        <v/>
      </c>
      <c r="N136" s="367" t="str">
        <f>IF('360 GRP '!Y170=0,"",'360 GRP '!Y170)</f>
        <v/>
      </c>
      <c r="O136" s="367" t="str">
        <f>IF('360 GRP '!Z170=0,"",'360 GRP '!Z170)</f>
        <v/>
      </c>
      <c r="P136" s="367" t="str">
        <f>IF('360 GRP '!AA170=0,"",'360 GRP '!AA170)</f>
        <v/>
      </c>
      <c r="Q136" s="367"/>
      <c r="R136" s="367"/>
      <c r="S136" s="7">
        <f t="shared" si="3"/>
        <v>0</v>
      </c>
      <c r="T136" s="748">
        <f>S136*'360 GRP '!J170</f>
        <v>0</v>
      </c>
      <c r="U136" s="5">
        <f>S136*'360 GRP '!BH170</f>
        <v>0</v>
      </c>
    </row>
    <row r="137" spans="1:21" ht="23.25" customHeight="1">
      <c r="A137" s="315" t="str">
        <f>'360 GRP '!D171</f>
        <v>360-309</v>
      </c>
      <c r="B137" s="318"/>
      <c r="C137" s="367" t="str">
        <f>IF('360 GRP '!N171=0,"",'360 GRP '!N171)</f>
        <v/>
      </c>
      <c r="D137" s="367" t="str">
        <f>IF('360 GRP '!O171=0,"",'360 GRP '!O171)</f>
        <v/>
      </c>
      <c r="E137" s="367" t="str">
        <f>IF('360 GRP '!P171=0,"",'360 GRP '!P171)</f>
        <v/>
      </c>
      <c r="F137" s="367" t="str">
        <f>IF('360 GRP '!Q171=0,"",'360 GRP '!Q171)</f>
        <v/>
      </c>
      <c r="G137" s="367" t="str">
        <f>IF('360 GRP '!R171=0,"",'360 GRP '!R171)</f>
        <v/>
      </c>
      <c r="H137" s="367" t="str">
        <f>IF('360 GRP '!S171=0,"",'360 GRP '!S171)</f>
        <v/>
      </c>
      <c r="I137" s="367" t="str">
        <f>IF('360 GRP '!T171=0,"",'360 GRP '!T171)</f>
        <v/>
      </c>
      <c r="J137" s="367" t="str">
        <f>IF('360 GRP '!U171=0,"",'360 GRP '!U171)</f>
        <v/>
      </c>
      <c r="K137" s="367" t="str">
        <f>IF('360 GRP '!V171=0,"",'360 GRP '!V171)</f>
        <v/>
      </c>
      <c r="L137" s="367" t="str">
        <f>IF('360 GRP '!W171=0,"",'360 GRP '!W171)</f>
        <v/>
      </c>
      <c r="M137" s="367" t="str">
        <f>IF('360 GRP '!X171=0,"",'360 GRP '!X171)</f>
        <v/>
      </c>
      <c r="N137" s="367" t="str">
        <f>IF('360 GRP '!Y171=0,"",'360 GRP '!Y171)</f>
        <v/>
      </c>
      <c r="O137" s="367" t="str">
        <f>IF('360 GRP '!Z171=0,"",'360 GRP '!Z171)</f>
        <v/>
      </c>
      <c r="P137" s="367" t="str">
        <f>IF('360 GRP '!AA171=0,"",'360 GRP '!AA171)</f>
        <v/>
      </c>
      <c r="Q137" s="367" t="str">
        <f>IF('360 GRP '!AB171=0,"",'360 GRP '!AB171)</f>
        <v/>
      </c>
      <c r="R137" s="367" t="str">
        <f>IF('360 GRP '!AC171=0,"",'360 GRP '!AC171)</f>
        <v/>
      </c>
      <c r="S137" s="7">
        <f t="shared" si="3"/>
        <v>0</v>
      </c>
      <c r="T137" s="748">
        <f>S137*'360 GRP '!J171</f>
        <v>0</v>
      </c>
      <c r="U137" s="5">
        <f>S137*'360 GRP '!BH171</f>
        <v>0</v>
      </c>
    </row>
    <row r="138" spans="1:21" ht="23.25" customHeight="1">
      <c r="A138" s="315" t="str">
        <f>'360 GRP '!D172</f>
        <v>360-309-DT</v>
      </c>
      <c r="B138" s="318" t="s">
        <v>223</v>
      </c>
      <c r="C138" s="367" t="str">
        <f>IF('360 GRP '!N172=0,"",'360 GRP '!N172)</f>
        <v/>
      </c>
      <c r="D138" s="367" t="str">
        <f>IF('360 GRP '!O172=0,"",'360 GRP '!O172)</f>
        <v/>
      </c>
      <c r="E138" s="367" t="str">
        <f>IF('360 GRP '!P172=0,"",'360 GRP '!P172)</f>
        <v/>
      </c>
      <c r="F138" s="367" t="str">
        <f>IF('360 GRP '!Q172=0,"",'360 GRP '!Q172)</f>
        <v/>
      </c>
      <c r="G138" s="367" t="str">
        <f>IF('360 GRP '!R172=0,"",'360 GRP '!R172)</f>
        <v/>
      </c>
      <c r="H138" s="367" t="str">
        <f>IF('360 GRP '!S172=0,"",'360 GRP '!S172)</f>
        <v/>
      </c>
      <c r="I138" s="367" t="str">
        <f>IF('360 GRP '!T172=0,"",'360 GRP '!T172)</f>
        <v/>
      </c>
      <c r="J138" s="367" t="str">
        <f>IF('360 GRP '!U172=0,"",'360 GRP '!U172)</f>
        <v/>
      </c>
      <c r="K138" s="367" t="str">
        <f>IF('360 GRP '!V172=0,"",'360 GRP '!V172)</f>
        <v/>
      </c>
      <c r="L138" s="367" t="str">
        <f>IF('360 GRP '!W172=0,"",'360 GRP '!W172)</f>
        <v/>
      </c>
      <c r="M138" s="367" t="str">
        <f>IF('360 GRP '!X172=0,"",'360 GRP '!X172)</f>
        <v/>
      </c>
      <c r="N138" s="367" t="str">
        <f>IF('360 GRP '!Y172=0,"",'360 GRP '!Y172)</f>
        <v/>
      </c>
      <c r="O138" s="367" t="str">
        <f>IF('360 GRP '!Z172=0,"",'360 GRP '!Z172)</f>
        <v/>
      </c>
      <c r="P138" s="367" t="str">
        <f>IF('360 GRP '!AA172=0,"",'360 GRP '!AA172)</f>
        <v/>
      </c>
      <c r="Q138" s="367"/>
      <c r="R138" s="367"/>
      <c r="S138" s="7">
        <f t="shared" si="3"/>
        <v>0</v>
      </c>
      <c r="T138" s="748">
        <f>S138*'360 GRP '!J172</f>
        <v>0</v>
      </c>
      <c r="U138" s="5">
        <f>S138*'360 GRP '!BH172</f>
        <v>0</v>
      </c>
    </row>
    <row r="139" spans="1:21" ht="23.25" customHeight="1">
      <c r="A139" s="315" t="str">
        <f>'360 GRP '!D173</f>
        <v>360-310</v>
      </c>
      <c r="B139" s="318"/>
      <c r="C139" s="367" t="str">
        <f>IF('360 GRP '!N173=0,"",'360 GRP '!N173)</f>
        <v/>
      </c>
      <c r="D139" s="367" t="str">
        <f>IF('360 GRP '!O173=0,"",'360 GRP '!O173)</f>
        <v/>
      </c>
      <c r="E139" s="367" t="str">
        <f>IF('360 GRP '!P173=0,"",'360 GRP '!P173)</f>
        <v/>
      </c>
      <c r="F139" s="367" t="str">
        <f>IF('360 GRP '!Q173=0,"",'360 GRP '!Q173)</f>
        <v/>
      </c>
      <c r="G139" s="367" t="str">
        <f>IF('360 GRP '!R173=0,"",'360 GRP '!R173)</f>
        <v/>
      </c>
      <c r="H139" s="367" t="str">
        <f>IF('360 GRP '!S173=0,"",'360 GRP '!S173)</f>
        <v/>
      </c>
      <c r="I139" s="367" t="str">
        <f>IF('360 GRP '!T173=0,"",'360 GRP '!T173)</f>
        <v/>
      </c>
      <c r="J139" s="367" t="str">
        <f>IF('360 GRP '!U173=0,"",'360 GRP '!U173)</f>
        <v/>
      </c>
      <c r="K139" s="367" t="str">
        <f>IF('360 GRP '!V173=0,"",'360 GRP '!V173)</f>
        <v/>
      </c>
      <c r="L139" s="367" t="str">
        <f>IF('360 GRP '!W173=0,"",'360 GRP '!W173)</f>
        <v/>
      </c>
      <c r="M139" s="367" t="str">
        <f>IF('360 GRP '!X173=0,"",'360 GRP '!X173)</f>
        <v/>
      </c>
      <c r="N139" s="367" t="str">
        <f>IF('360 GRP '!Y173=0,"",'360 GRP '!Y173)</f>
        <v/>
      </c>
      <c r="O139" s="367" t="str">
        <f>IF('360 GRP '!Z173=0,"",'360 GRP '!Z173)</f>
        <v/>
      </c>
      <c r="P139" s="367" t="str">
        <f>IF('360 GRP '!AA173=0,"",'360 GRP '!AA173)</f>
        <v/>
      </c>
      <c r="Q139" s="367" t="str">
        <f>IF('360 GRP '!AB173=0,"",'360 GRP '!AB173)</f>
        <v/>
      </c>
      <c r="R139" s="367" t="str">
        <f>IF('360 GRP '!AC173=0,"",'360 GRP '!AC173)</f>
        <v/>
      </c>
      <c r="S139" s="7">
        <f t="shared" si="3"/>
        <v>0</v>
      </c>
      <c r="T139" s="748">
        <f>S139*'360 GRP '!J173</f>
        <v>0</v>
      </c>
      <c r="U139" s="5">
        <f>S139*'360 GRP '!BH173</f>
        <v>0</v>
      </c>
    </row>
    <row r="140" spans="1:21" ht="23.25" customHeight="1">
      <c r="A140" s="315" t="str">
        <f>'360 GRP '!D174</f>
        <v>360-310-DT</v>
      </c>
      <c r="B140" s="318" t="s">
        <v>223</v>
      </c>
      <c r="C140" s="367" t="str">
        <f>IF('360 GRP '!N174=0,"",'360 GRP '!N174)</f>
        <v/>
      </c>
      <c r="D140" s="367" t="str">
        <f>IF('360 GRP '!O174=0,"",'360 GRP '!O174)</f>
        <v/>
      </c>
      <c r="E140" s="367" t="str">
        <f>IF('360 GRP '!P174=0,"",'360 GRP '!P174)</f>
        <v/>
      </c>
      <c r="F140" s="367" t="str">
        <f>IF('360 GRP '!Q174=0,"",'360 GRP '!Q174)</f>
        <v/>
      </c>
      <c r="G140" s="367" t="str">
        <f>IF('360 GRP '!R174=0,"",'360 GRP '!R174)</f>
        <v/>
      </c>
      <c r="H140" s="367" t="str">
        <f>IF('360 GRP '!S174=0,"",'360 GRP '!S174)</f>
        <v/>
      </c>
      <c r="I140" s="367" t="str">
        <f>IF('360 GRP '!T174=0,"",'360 GRP '!T174)</f>
        <v/>
      </c>
      <c r="J140" s="367" t="str">
        <f>IF('360 GRP '!U174=0,"",'360 GRP '!U174)</f>
        <v/>
      </c>
      <c r="K140" s="367" t="str">
        <f>IF('360 GRP '!V174=0,"",'360 GRP '!V174)</f>
        <v/>
      </c>
      <c r="L140" s="367" t="str">
        <f>IF('360 GRP '!W174=0,"",'360 GRP '!W174)</f>
        <v/>
      </c>
      <c r="M140" s="367" t="str">
        <f>IF('360 GRP '!X174=0,"",'360 GRP '!X174)</f>
        <v/>
      </c>
      <c r="N140" s="367" t="str">
        <f>IF('360 GRP '!Y174=0,"",'360 GRP '!Y174)</f>
        <v/>
      </c>
      <c r="O140" s="367" t="str">
        <f>IF('360 GRP '!Z174=0,"",'360 GRP '!Z174)</f>
        <v/>
      </c>
      <c r="P140" s="367" t="str">
        <f>IF('360 GRP '!AA174=0,"",'360 GRP '!AA174)</f>
        <v/>
      </c>
      <c r="Q140" s="367"/>
      <c r="R140" s="367"/>
      <c r="S140" s="7">
        <f t="shared" si="3"/>
        <v>0</v>
      </c>
      <c r="T140" s="748">
        <f>S140*'360 GRP '!J174</f>
        <v>0</v>
      </c>
      <c r="U140" s="5">
        <f>S140*'360 GRP '!BH174</f>
        <v>0</v>
      </c>
    </row>
    <row r="141" spans="1:21" ht="23.25" customHeight="1">
      <c r="A141" s="315" t="str">
        <f>'360 GRP '!D175</f>
        <v>360-311</v>
      </c>
      <c r="B141" s="318"/>
      <c r="C141" s="367" t="str">
        <f>IF('360 GRP '!N175=0,"",'360 GRP '!N175)</f>
        <v/>
      </c>
      <c r="D141" s="367" t="str">
        <f>IF('360 GRP '!O175=0,"",'360 GRP '!O175)</f>
        <v/>
      </c>
      <c r="E141" s="367" t="str">
        <f>IF('360 GRP '!P175=0,"",'360 GRP '!P175)</f>
        <v/>
      </c>
      <c r="F141" s="367" t="str">
        <f>IF('360 GRP '!Q175=0,"",'360 GRP '!Q175)</f>
        <v/>
      </c>
      <c r="G141" s="367" t="str">
        <f>IF('360 GRP '!R175=0,"",'360 GRP '!R175)</f>
        <v/>
      </c>
      <c r="H141" s="367" t="str">
        <f>IF('360 GRP '!S175=0,"",'360 GRP '!S175)</f>
        <v/>
      </c>
      <c r="I141" s="367" t="str">
        <f>IF('360 GRP '!T175=0,"",'360 GRP '!T175)</f>
        <v/>
      </c>
      <c r="J141" s="367" t="str">
        <f>IF('360 GRP '!U175=0,"",'360 GRP '!U175)</f>
        <v/>
      </c>
      <c r="K141" s="367" t="str">
        <f>IF('360 GRP '!V175=0,"",'360 GRP '!V175)</f>
        <v/>
      </c>
      <c r="L141" s="367" t="str">
        <f>IF('360 GRP '!W175=0,"",'360 GRP '!W175)</f>
        <v/>
      </c>
      <c r="M141" s="367" t="str">
        <f>IF('360 GRP '!X175=0,"",'360 GRP '!X175)</f>
        <v/>
      </c>
      <c r="N141" s="367" t="str">
        <f>IF('360 GRP '!Y175=0,"",'360 GRP '!Y175)</f>
        <v/>
      </c>
      <c r="O141" s="367" t="str">
        <f>IF('360 GRP '!Z175=0,"",'360 GRP '!Z175)</f>
        <v/>
      </c>
      <c r="P141" s="367" t="str">
        <f>IF('360 GRP '!AA175=0,"",'360 GRP '!AA175)</f>
        <v/>
      </c>
      <c r="Q141" s="367" t="str">
        <f>IF('360 GRP '!AB175=0,"",'360 GRP '!AB175)</f>
        <v/>
      </c>
      <c r="R141" s="367" t="str">
        <f>IF('360 GRP '!AC175=0,"",'360 GRP '!AC175)</f>
        <v/>
      </c>
      <c r="S141" s="7">
        <f t="shared" si="3"/>
        <v>0</v>
      </c>
      <c r="T141" s="748">
        <f>S141*'360 GRP '!J175</f>
        <v>0</v>
      </c>
      <c r="U141" s="5">
        <f>S141*'360 GRP '!BH175</f>
        <v>0</v>
      </c>
    </row>
    <row r="142" spans="1:21" ht="23.25" customHeight="1">
      <c r="A142" s="315" t="str">
        <f>'360 GRP '!D176</f>
        <v>360-311-DT</v>
      </c>
      <c r="B142" s="318" t="s">
        <v>223</v>
      </c>
      <c r="C142" s="367" t="str">
        <f>IF('360 GRP '!N176=0,"",'360 GRP '!N176)</f>
        <v/>
      </c>
      <c r="D142" s="367" t="str">
        <f>IF('360 GRP '!O176=0,"",'360 GRP '!O176)</f>
        <v/>
      </c>
      <c r="E142" s="367" t="str">
        <f>IF('360 GRP '!P176=0,"",'360 GRP '!P176)</f>
        <v/>
      </c>
      <c r="F142" s="367" t="str">
        <f>IF('360 GRP '!Q176=0,"",'360 GRP '!Q176)</f>
        <v/>
      </c>
      <c r="G142" s="367" t="str">
        <f>IF('360 GRP '!R176=0,"",'360 GRP '!R176)</f>
        <v/>
      </c>
      <c r="H142" s="367" t="str">
        <f>IF('360 GRP '!S176=0,"",'360 GRP '!S176)</f>
        <v/>
      </c>
      <c r="I142" s="367" t="str">
        <f>IF('360 GRP '!T176=0,"",'360 GRP '!T176)</f>
        <v/>
      </c>
      <c r="J142" s="367" t="str">
        <f>IF('360 GRP '!U176=0,"",'360 GRP '!U176)</f>
        <v/>
      </c>
      <c r="K142" s="367" t="str">
        <f>IF('360 GRP '!V176=0,"",'360 GRP '!V176)</f>
        <v/>
      </c>
      <c r="L142" s="367" t="str">
        <f>IF('360 GRP '!W176=0,"",'360 GRP '!W176)</f>
        <v/>
      </c>
      <c r="M142" s="367" t="str">
        <f>IF('360 GRP '!X176=0,"",'360 GRP '!X176)</f>
        <v/>
      </c>
      <c r="N142" s="367" t="str">
        <f>IF('360 GRP '!Y176=0,"",'360 GRP '!Y176)</f>
        <v/>
      </c>
      <c r="O142" s="367" t="str">
        <f>IF('360 GRP '!Z176=0,"",'360 GRP '!Z176)</f>
        <v/>
      </c>
      <c r="P142" s="367" t="str">
        <f>IF('360 GRP '!AA176=0,"",'360 GRP '!AA176)</f>
        <v/>
      </c>
      <c r="Q142" s="367"/>
      <c r="R142" s="367"/>
      <c r="S142" s="7">
        <f t="shared" si="3"/>
        <v>0</v>
      </c>
      <c r="T142" s="748">
        <f>S142*'360 GRP '!J176</f>
        <v>0</v>
      </c>
      <c r="U142" s="5">
        <f>S142*'360 GRP '!BH176</f>
        <v>0</v>
      </c>
    </row>
    <row r="143" spans="1:21" ht="23.25" customHeight="1">
      <c r="A143" s="315" t="str">
        <f>'360 GRP '!D177</f>
        <v>360-312</v>
      </c>
      <c r="B143" s="318"/>
      <c r="C143" s="367" t="str">
        <f>IF('360 GRP '!N177=0,"",'360 GRP '!N177)</f>
        <v/>
      </c>
      <c r="D143" s="367" t="str">
        <f>IF('360 GRP '!O177=0,"",'360 GRP '!O177)</f>
        <v/>
      </c>
      <c r="E143" s="367" t="str">
        <f>IF('360 GRP '!P177=0,"",'360 GRP '!P177)</f>
        <v/>
      </c>
      <c r="F143" s="367" t="str">
        <f>IF('360 GRP '!Q177=0,"",'360 GRP '!Q177)</f>
        <v/>
      </c>
      <c r="G143" s="367" t="str">
        <f>IF('360 GRP '!R177=0,"",'360 GRP '!R177)</f>
        <v/>
      </c>
      <c r="H143" s="367" t="str">
        <f>IF('360 GRP '!S177=0,"",'360 GRP '!S177)</f>
        <v/>
      </c>
      <c r="I143" s="367" t="str">
        <f>IF('360 GRP '!T177=0,"",'360 GRP '!T177)</f>
        <v/>
      </c>
      <c r="J143" s="367" t="str">
        <f>IF('360 GRP '!U177=0,"",'360 GRP '!U177)</f>
        <v/>
      </c>
      <c r="K143" s="367" t="str">
        <f>IF('360 GRP '!V177=0,"",'360 GRP '!V177)</f>
        <v/>
      </c>
      <c r="L143" s="367" t="str">
        <f>IF('360 GRP '!W177=0,"",'360 GRP '!W177)</f>
        <v/>
      </c>
      <c r="M143" s="367" t="str">
        <f>IF('360 GRP '!X177=0,"",'360 GRP '!X177)</f>
        <v/>
      </c>
      <c r="N143" s="367" t="str">
        <f>IF('360 GRP '!Y177=0,"",'360 GRP '!Y177)</f>
        <v/>
      </c>
      <c r="O143" s="367" t="str">
        <f>IF('360 GRP '!Z177=0,"",'360 GRP '!Z177)</f>
        <v/>
      </c>
      <c r="P143" s="367" t="str">
        <f>IF('360 GRP '!AA177=0,"",'360 GRP '!AA177)</f>
        <v/>
      </c>
      <c r="Q143" s="367" t="str">
        <f>IF('360 GRP '!AB177=0,"",'360 GRP '!AB177)</f>
        <v/>
      </c>
      <c r="R143" s="367" t="str">
        <f>IF('360 GRP '!AC177=0,"",'360 GRP '!AC177)</f>
        <v/>
      </c>
      <c r="S143" s="7">
        <f t="shared" si="3"/>
        <v>0</v>
      </c>
      <c r="T143" s="748">
        <f>S143*'360 GRP '!J177</f>
        <v>0</v>
      </c>
      <c r="U143" s="5">
        <f>S143*'360 GRP '!BH177</f>
        <v>0</v>
      </c>
    </row>
    <row r="144" spans="1:21" ht="23.25" customHeight="1">
      <c r="A144" s="315" t="str">
        <f>'360 GRP '!D178</f>
        <v>360-312-DT</v>
      </c>
      <c r="B144" s="318" t="s">
        <v>223</v>
      </c>
      <c r="C144" s="367" t="str">
        <f>IF('360 GRP '!N178=0,"",'360 GRP '!N178)</f>
        <v/>
      </c>
      <c r="D144" s="367" t="str">
        <f>IF('360 GRP '!O178=0,"",'360 GRP '!O178)</f>
        <v/>
      </c>
      <c r="E144" s="367" t="str">
        <f>IF('360 GRP '!P178=0,"",'360 GRP '!P178)</f>
        <v/>
      </c>
      <c r="F144" s="367" t="str">
        <f>IF('360 GRP '!Q178=0,"",'360 GRP '!Q178)</f>
        <v/>
      </c>
      <c r="G144" s="367" t="str">
        <f>IF('360 GRP '!R178=0,"",'360 GRP '!R178)</f>
        <v/>
      </c>
      <c r="H144" s="367" t="str">
        <f>IF('360 GRP '!S178=0,"",'360 GRP '!S178)</f>
        <v/>
      </c>
      <c r="I144" s="367" t="str">
        <f>IF('360 GRP '!T178=0,"",'360 GRP '!T178)</f>
        <v/>
      </c>
      <c r="J144" s="367" t="str">
        <f>IF('360 GRP '!U178=0,"",'360 GRP '!U178)</f>
        <v/>
      </c>
      <c r="K144" s="367" t="str">
        <f>IF('360 GRP '!V178=0,"",'360 GRP '!V178)</f>
        <v/>
      </c>
      <c r="L144" s="367" t="str">
        <f>IF('360 GRP '!W178=0,"",'360 GRP '!W178)</f>
        <v/>
      </c>
      <c r="M144" s="367" t="str">
        <f>IF('360 GRP '!X178=0,"",'360 GRP '!X178)</f>
        <v/>
      </c>
      <c r="N144" s="367" t="str">
        <f>IF('360 GRP '!Y178=0,"",'360 GRP '!Y178)</f>
        <v/>
      </c>
      <c r="O144" s="367" t="str">
        <f>IF('360 GRP '!Z178=0,"",'360 GRP '!Z178)</f>
        <v/>
      </c>
      <c r="P144" s="367" t="str">
        <f>IF('360 GRP '!AA178=0,"",'360 GRP '!AA178)</f>
        <v/>
      </c>
      <c r="Q144" s="367"/>
      <c r="R144" s="367"/>
      <c r="S144" s="7">
        <f t="shared" si="3"/>
        <v>0</v>
      </c>
      <c r="T144" s="748">
        <f>S144*'360 GRP '!J178</f>
        <v>0</v>
      </c>
      <c r="U144" s="5">
        <f>S144*'360 GRP '!BH178</f>
        <v>0</v>
      </c>
    </row>
    <row r="145" spans="1:21" ht="23.25" customHeight="1">
      <c r="A145" s="315" t="str">
        <f>'360 GRP '!D179</f>
        <v>360-313</v>
      </c>
      <c r="B145" s="318"/>
      <c r="C145" s="367" t="str">
        <f>IF('360 GRP '!N179=0,"",'360 GRP '!N179)</f>
        <v/>
      </c>
      <c r="D145" s="367" t="str">
        <f>IF('360 GRP '!O179=0,"",'360 GRP '!O179)</f>
        <v/>
      </c>
      <c r="E145" s="367" t="str">
        <f>IF('360 GRP '!P179=0,"",'360 GRP '!P179)</f>
        <v/>
      </c>
      <c r="F145" s="367" t="str">
        <f>IF('360 GRP '!Q179=0,"",'360 GRP '!Q179)</f>
        <v/>
      </c>
      <c r="G145" s="367" t="str">
        <f>IF('360 GRP '!R179=0,"",'360 GRP '!R179)</f>
        <v/>
      </c>
      <c r="H145" s="367" t="str">
        <f>IF('360 GRP '!S179=0,"",'360 GRP '!S179)</f>
        <v/>
      </c>
      <c r="I145" s="367" t="str">
        <f>IF('360 GRP '!T179=0,"",'360 GRP '!T179)</f>
        <v/>
      </c>
      <c r="J145" s="367" t="str">
        <f>IF('360 GRP '!U179=0,"",'360 GRP '!U179)</f>
        <v/>
      </c>
      <c r="K145" s="367" t="str">
        <f>IF('360 GRP '!V179=0,"",'360 GRP '!V179)</f>
        <v/>
      </c>
      <c r="L145" s="367" t="str">
        <f>IF('360 GRP '!W179=0,"",'360 GRP '!W179)</f>
        <v/>
      </c>
      <c r="M145" s="367" t="str">
        <f>IF('360 GRP '!X179=0,"",'360 GRP '!X179)</f>
        <v/>
      </c>
      <c r="N145" s="367" t="str">
        <f>IF('360 GRP '!Y179=0,"",'360 GRP '!Y179)</f>
        <v/>
      </c>
      <c r="O145" s="367" t="str">
        <f>IF('360 GRP '!Z179=0,"",'360 GRP '!Z179)</f>
        <v/>
      </c>
      <c r="P145" s="367" t="str">
        <f>IF('360 GRP '!AA179=0,"",'360 GRP '!AA179)</f>
        <v/>
      </c>
      <c r="Q145" s="367" t="str">
        <f>IF('360 GRP '!AB179=0,"",'360 GRP '!AB179)</f>
        <v/>
      </c>
      <c r="R145" s="367" t="str">
        <f>IF('360 GRP '!AC179=0,"",'360 GRP '!AC179)</f>
        <v/>
      </c>
      <c r="S145" s="7">
        <f t="shared" si="3"/>
        <v>0</v>
      </c>
      <c r="T145" s="748">
        <f>S145*'360 GRP '!J179</f>
        <v>0</v>
      </c>
      <c r="U145" s="5">
        <f>S145*'360 GRP '!BH179</f>
        <v>0</v>
      </c>
    </row>
    <row r="146" spans="1:21" ht="23.25" customHeight="1">
      <c r="A146" s="315" t="str">
        <f>'360 GRP '!D180</f>
        <v>360-313-DT</v>
      </c>
      <c r="B146" s="318" t="s">
        <v>223</v>
      </c>
      <c r="C146" s="367" t="str">
        <f>IF('360 GRP '!N180=0,"",'360 GRP '!N180)</f>
        <v/>
      </c>
      <c r="D146" s="367" t="str">
        <f>IF('360 GRP '!O180=0,"",'360 GRP '!O180)</f>
        <v/>
      </c>
      <c r="E146" s="367" t="str">
        <f>IF('360 GRP '!P180=0,"",'360 GRP '!P180)</f>
        <v/>
      </c>
      <c r="F146" s="367" t="str">
        <f>IF('360 GRP '!Q180=0,"",'360 GRP '!Q180)</f>
        <v/>
      </c>
      <c r="G146" s="367" t="str">
        <f>IF('360 GRP '!R180=0,"",'360 GRP '!R180)</f>
        <v/>
      </c>
      <c r="H146" s="367" t="str">
        <f>IF('360 GRP '!S180=0,"",'360 GRP '!S180)</f>
        <v/>
      </c>
      <c r="I146" s="367" t="str">
        <f>IF('360 GRP '!T180=0,"",'360 GRP '!T180)</f>
        <v/>
      </c>
      <c r="J146" s="367" t="str">
        <f>IF('360 GRP '!U180=0,"",'360 GRP '!U180)</f>
        <v/>
      </c>
      <c r="K146" s="367" t="str">
        <f>IF('360 GRP '!V180=0,"",'360 GRP '!V180)</f>
        <v/>
      </c>
      <c r="L146" s="367" t="str">
        <f>IF('360 GRP '!W180=0,"",'360 GRP '!W180)</f>
        <v/>
      </c>
      <c r="M146" s="367" t="str">
        <f>IF('360 GRP '!X180=0,"",'360 GRP '!X180)</f>
        <v/>
      </c>
      <c r="N146" s="367" t="str">
        <f>IF('360 GRP '!Y180=0,"",'360 GRP '!Y180)</f>
        <v/>
      </c>
      <c r="O146" s="367" t="str">
        <f>IF('360 GRP '!Z180=0,"",'360 GRP '!Z180)</f>
        <v/>
      </c>
      <c r="P146" s="367" t="str">
        <f>IF('360 GRP '!AA180=0,"",'360 GRP '!AA180)</f>
        <v/>
      </c>
      <c r="Q146" s="367"/>
      <c r="R146" s="367"/>
      <c r="S146" s="7">
        <f t="shared" si="3"/>
        <v>0</v>
      </c>
      <c r="T146" s="748">
        <f>S146*'360 GRP '!J180</f>
        <v>0</v>
      </c>
      <c r="U146" s="5">
        <f>S146*'360 GRP '!BH180</f>
        <v>0</v>
      </c>
    </row>
    <row r="147" spans="1:21" ht="23.25" customHeight="1">
      <c r="A147" s="315" t="str">
        <f>'360 GRP '!D181</f>
        <v>360-314</v>
      </c>
      <c r="B147" s="318"/>
      <c r="C147" s="367" t="str">
        <f>IF('360 GRP '!N181=0,"",'360 GRP '!N181)</f>
        <v/>
      </c>
      <c r="D147" s="367" t="str">
        <f>IF('360 GRP '!O181=0,"",'360 GRP '!O181)</f>
        <v/>
      </c>
      <c r="E147" s="367" t="str">
        <f>IF('360 GRP '!P181=0,"",'360 GRP '!P181)</f>
        <v/>
      </c>
      <c r="F147" s="367" t="str">
        <f>IF('360 GRP '!Q181=0,"",'360 GRP '!Q181)</f>
        <v/>
      </c>
      <c r="G147" s="367" t="str">
        <f>IF('360 GRP '!R181=0,"",'360 GRP '!R181)</f>
        <v/>
      </c>
      <c r="H147" s="367" t="str">
        <f>IF('360 GRP '!S181=0,"",'360 GRP '!S181)</f>
        <v/>
      </c>
      <c r="I147" s="367" t="str">
        <f>IF('360 GRP '!T181=0,"",'360 GRP '!T181)</f>
        <v/>
      </c>
      <c r="J147" s="367" t="str">
        <f>IF('360 GRP '!U181=0,"",'360 GRP '!U181)</f>
        <v/>
      </c>
      <c r="K147" s="367" t="str">
        <f>IF('360 GRP '!V181=0,"",'360 GRP '!V181)</f>
        <v/>
      </c>
      <c r="L147" s="367" t="str">
        <f>IF('360 GRP '!W181=0,"",'360 GRP '!W181)</f>
        <v/>
      </c>
      <c r="M147" s="367" t="str">
        <f>IF('360 GRP '!X181=0,"",'360 GRP '!X181)</f>
        <v/>
      </c>
      <c r="N147" s="367" t="str">
        <f>IF('360 GRP '!Y181=0,"",'360 GRP '!Y181)</f>
        <v/>
      </c>
      <c r="O147" s="367" t="str">
        <f>IF('360 GRP '!Z181=0,"",'360 GRP '!Z181)</f>
        <v/>
      </c>
      <c r="P147" s="367" t="str">
        <f>IF('360 GRP '!AA181=0,"",'360 GRP '!AA181)</f>
        <v/>
      </c>
      <c r="Q147" s="367" t="str">
        <f>IF('360 GRP '!AB181=0,"",'360 GRP '!AB181)</f>
        <v/>
      </c>
      <c r="R147" s="367" t="str">
        <f>IF('360 GRP '!AC181=0,"",'360 GRP '!AC181)</f>
        <v/>
      </c>
      <c r="S147" s="7">
        <f t="shared" si="3"/>
        <v>0</v>
      </c>
      <c r="T147" s="748">
        <f>S147*'360 GRP '!J181</f>
        <v>0</v>
      </c>
      <c r="U147" s="5">
        <f>S147*'360 GRP '!BH181</f>
        <v>0</v>
      </c>
    </row>
    <row r="148" spans="1:21" ht="23.25" customHeight="1">
      <c r="A148" s="315" t="str">
        <f>'360 GRP '!D182</f>
        <v>360-314-DT</v>
      </c>
      <c r="B148" s="318" t="s">
        <v>223</v>
      </c>
      <c r="C148" s="367" t="str">
        <f>IF('360 GRP '!N182=0,"",'360 GRP '!N182)</f>
        <v/>
      </c>
      <c r="D148" s="367" t="str">
        <f>IF('360 GRP '!O182=0,"",'360 GRP '!O182)</f>
        <v/>
      </c>
      <c r="E148" s="367" t="str">
        <f>IF('360 GRP '!P182=0,"",'360 GRP '!P182)</f>
        <v/>
      </c>
      <c r="F148" s="367" t="str">
        <f>IF('360 GRP '!Q182=0,"",'360 GRP '!Q182)</f>
        <v/>
      </c>
      <c r="G148" s="367" t="str">
        <f>IF('360 GRP '!R182=0,"",'360 GRP '!R182)</f>
        <v/>
      </c>
      <c r="H148" s="367" t="str">
        <f>IF('360 GRP '!S182=0,"",'360 GRP '!S182)</f>
        <v/>
      </c>
      <c r="I148" s="367" t="str">
        <f>IF('360 GRP '!T182=0,"",'360 GRP '!T182)</f>
        <v/>
      </c>
      <c r="J148" s="367" t="str">
        <f>IF('360 GRP '!U182=0,"",'360 GRP '!U182)</f>
        <v/>
      </c>
      <c r="K148" s="367" t="str">
        <f>IF('360 GRP '!V182=0,"",'360 GRP '!V182)</f>
        <v/>
      </c>
      <c r="L148" s="367" t="str">
        <f>IF('360 GRP '!W182=0,"",'360 GRP '!W182)</f>
        <v/>
      </c>
      <c r="M148" s="367" t="str">
        <f>IF('360 GRP '!X182=0,"",'360 GRP '!X182)</f>
        <v/>
      </c>
      <c r="N148" s="367" t="str">
        <f>IF('360 GRP '!Y182=0,"",'360 GRP '!Y182)</f>
        <v/>
      </c>
      <c r="O148" s="367" t="str">
        <f>IF('360 GRP '!Z182=0,"",'360 GRP '!Z182)</f>
        <v/>
      </c>
      <c r="P148" s="367" t="str">
        <f>IF('360 GRP '!AA182=0,"",'360 GRP '!AA182)</f>
        <v/>
      </c>
      <c r="Q148" s="367"/>
      <c r="R148" s="367"/>
      <c r="S148" s="7">
        <f t="shared" si="3"/>
        <v>0</v>
      </c>
      <c r="T148" s="748">
        <f>S148*'360 GRP '!J182</f>
        <v>0</v>
      </c>
      <c r="U148" s="5">
        <f>S148*'360 GRP '!BH182</f>
        <v>0</v>
      </c>
    </row>
    <row r="149" spans="1:21" ht="23.25" customHeight="1">
      <c r="A149" s="315" t="str">
        <f>'360 GRP '!D183</f>
        <v>360-315</v>
      </c>
      <c r="B149" s="318"/>
      <c r="C149" s="367" t="str">
        <f>IF('360 GRP '!N183=0,"",'360 GRP '!N183)</f>
        <v/>
      </c>
      <c r="D149" s="367" t="str">
        <f>IF('360 GRP '!O183=0,"",'360 GRP '!O183)</f>
        <v/>
      </c>
      <c r="E149" s="367" t="str">
        <f>IF('360 GRP '!P183=0,"",'360 GRP '!P183)</f>
        <v/>
      </c>
      <c r="F149" s="367" t="str">
        <f>IF('360 GRP '!Q183=0,"",'360 GRP '!Q183)</f>
        <v/>
      </c>
      <c r="G149" s="367" t="str">
        <f>IF('360 GRP '!R183=0,"",'360 GRP '!R183)</f>
        <v/>
      </c>
      <c r="H149" s="367" t="str">
        <f>IF('360 GRP '!S183=0,"",'360 GRP '!S183)</f>
        <v/>
      </c>
      <c r="I149" s="367" t="str">
        <f>IF('360 GRP '!T183=0,"",'360 GRP '!T183)</f>
        <v/>
      </c>
      <c r="J149" s="367" t="str">
        <f>IF('360 GRP '!U183=0,"",'360 GRP '!U183)</f>
        <v/>
      </c>
      <c r="K149" s="367" t="str">
        <f>IF('360 GRP '!V183=0,"",'360 GRP '!V183)</f>
        <v/>
      </c>
      <c r="L149" s="367" t="str">
        <f>IF('360 GRP '!W183=0,"",'360 GRP '!W183)</f>
        <v/>
      </c>
      <c r="M149" s="367" t="str">
        <f>IF('360 GRP '!X183=0,"",'360 GRP '!X183)</f>
        <v/>
      </c>
      <c r="N149" s="367" t="str">
        <f>IF('360 GRP '!Y183=0,"",'360 GRP '!Y183)</f>
        <v/>
      </c>
      <c r="O149" s="367" t="str">
        <f>IF('360 GRP '!Z183=0,"",'360 GRP '!Z183)</f>
        <v/>
      </c>
      <c r="P149" s="367" t="str">
        <f>IF('360 GRP '!AA183=0,"",'360 GRP '!AA183)</f>
        <v/>
      </c>
      <c r="Q149" s="367" t="str">
        <f>IF('360 GRP '!AB183=0,"",'360 GRP '!AB183)</f>
        <v/>
      </c>
      <c r="R149" s="367" t="str">
        <f>IF('360 GRP '!AC183=0,"",'360 GRP '!AC183)</f>
        <v/>
      </c>
      <c r="S149" s="7">
        <f t="shared" si="3"/>
        <v>0</v>
      </c>
      <c r="T149" s="748">
        <f>S149*'360 GRP '!J183</f>
        <v>0</v>
      </c>
      <c r="U149" s="5">
        <f>S149*'360 GRP '!BH183</f>
        <v>0</v>
      </c>
    </row>
    <row r="150" spans="1:21" ht="23.25" customHeight="1">
      <c r="A150" s="315" t="str">
        <f>'360 GRP '!D184</f>
        <v>360-315-DT</v>
      </c>
      <c r="B150" s="318" t="s">
        <v>223</v>
      </c>
      <c r="C150" s="367" t="str">
        <f>IF('360 GRP '!N184=0,"",'360 GRP '!N184)</f>
        <v/>
      </c>
      <c r="D150" s="367" t="str">
        <f>IF('360 GRP '!O184=0,"",'360 GRP '!O184)</f>
        <v/>
      </c>
      <c r="E150" s="367" t="str">
        <f>IF('360 GRP '!P184=0,"",'360 GRP '!P184)</f>
        <v/>
      </c>
      <c r="F150" s="367" t="str">
        <f>IF('360 GRP '!Q184=0,"",'360 GRP '!Q184)</f>
        <v/>
      </c>
      <c r="G150" s="367" t="str">
        <f>IF('360 GRP '!R184=0,"",'360 GRP '!R184)</f>
        <v/>
      </c>
      <c r="H150" s="367" t="str">
        <f>IF('360 GRP '!S184=0,"",'360 GRP '!S184)</f>
        <v/>
      </c>
      <c r="I150" s="367" t="str">
        <f>IF('360 GRP '!T184=0,"",'360 GRP '!T184)</f>
        <v/>
      </c>
      <c r="J150" s="367" t="str">
        <f>IF('360 GRP '!U184=0,"",'360 GRP '!U184)</f>
        <v/>
      </c>
      <c r="K150" s="367" t="str">
        <f>IF('360 GRP '!V184=0,"",'360 GRP '!V184)</f>
        <v/>
      </c>
      <c r="L150" s="367" t="str">
        <f>IF('360 GRP '!W184=0,"",'360 GRP '!W184)</f>
        <v/>
      </c>
      <c r="M150" s="367" t="str">
        <f>IF('360 GRP '!X184=0,"",'360 GRP '!X184)</f>
        <v/>
      </c>
      <c r="N150" s="367" t="str">
        <f>IF('360 GRP '!Y184=0,"",'360 GRP '!Y184)</f>
        <v/>
      </c>
      <c r="O150" s="367" t="str">
        <f>IF('360 GRP '!Z184=0,"",'360 GRP '!Z184)</f>
        <v/>
      </c>
      <c r="P150" s="367" t="str">
        <f>IF('360 GRP '!AA184=0,"",'360 GRP '!AA184)</f>
        <v/>
      </c>
      <c r="Q150" s="367"/>
      <c r="R150" s="367"/>
      <c r="S150" s="7">
        <f t="shared" si="3"/>
        <v>0</v>
      </c>
      <c r="T150" s="748">
        <f>S150*'360 GRP '!J184</f>
        <v>0</v>
      </c>
      <c r="U150" s="5">
        <f>S150*'360 GRP '!BH184</f>
        <v>0</v>
      </c>
    </row>
    <row r="151" spans="1:21" ht="23.25" customHeight="1">
      <c r="A151" s="315" t="str">
        <f>'360 GRP '!D185</f>
        <v>360-316</v>
      </c>
      <c r="B151" s="318"/>
      <c r="C151" s="367" t="str">
        <f>IF('360 GRP '!N185=0,"",'360 GRP '!N185)</f>
        <v/>
      </c>
      <c r="D151" s="367" t="str">
        <f>IF('360 GRP '!O185=0,"",'360 GRP '!O185)</f>
        <v/>
      </c>
      <c r="E151" s="367" t="str">
        <f>IF('360 GRP '!P185=0,"",'360 GRP '!P185)</f>
        <v/>
      </c>
      <c r="F151" s="367" t="str">
        <f>IF('360 GRP '!Q185=0,"",'360 GRP '!Q185)</f>
        <v/>
      </c>
      <c r="G151" s="367" t="str">
        <f>IF('360 GRP '!R185=0,"",'360 GRP '!R185)</f>
        <v/>
      </c>
      <c r="H151" s="367" t="str">
        <f>IF('360 GRP '!S185=0,"",'360 GRP '!S185)</f>
        <v/>
      </c>
      <c r="I151" s="367" t="str">
        <f>IF('360 GRP '!T185=0,"",'360 GRP '!T185)</f>
        <v/>
      </c>
      <c r="J151" s="367" t="str">
        <f>IF('360 GRP '!U185=0,"",'360 GRP '!U185)</f>
        <v/>
      </c>
      <c r="K151" s="367" t="str">
        <f>IF('360 GRP '!V185=0,"",'360 GRP '!V185)</f>
        <v/>
      </c>
      <c r="L151" s="367" t="str">
        <f>IF('360 GRP '!W185=0,"",'360 GRP '!W185)</f>
        <v/>
      </c>
      <c r="M151" s="367" t="str">
        <f>IF('360 GRP '!X185=0,"",'360 GRP '!X185)</f>
        <v/>
      </c>
      <c r="N151" s="367" t="str">
        <f>IF('360 GRP '!Y185=0,"",'360 GRP '!Y185)</f>
        <v/>
      </c>
      <c r="O151" s="367" t="str">
        <f>IF('360 GRP '!Z185=0,"",'360 GRP '!Z185)</f>
        <v/>
      </c>
      <c r="P151" s="367" t="str">
        <f>IF('360 GRP '!AA185=0,"",'360 GRP '!AA185)</f>
        <v/>
      </c>
      <c r="Q151" s="367" t="str">
        <f>IF('360 GRP '!AB185=0,"",'360 GRP '!AB185)</f>
        <v/>
      </c>
      <c r="R151" s="367" t="str">
        <f>IF('360 GRP '!AC185=0,"",'360 GRP '!AC185)</f>
        <v/>
      </c>
      <c r="S151" s="7">
        <f t="shared" si="3"/>
        <v>0</v>
      </c>
      <c r="T151" s="748">
        <f>S151*'360 GRP '!J185</f>
        <v>0</v>
      </c>
      <c r="U151" s="5">
        <f>S151*'360 GRP '!BH185</f>
        <v>0</v>
      </c>
    </row>
    <row r="152" spans="1:21" ht="23.25" customHeight="1">
      <c r="A152" s="315" t="str">
        <f>'360 GRP '!D186</f>
        <v>360-316-DT</v>
      </c>
      <c r="B152" s="318" t="s">
        <v>223</v>
      </c>
      <c r="C152" s="367" t="str">
        <f>IF('360 GRP '!N186=0,"",'360 GRP '!N186)</f>
        <v/>
      </c>
      <c r="D152" s="367" t="str">
        <f>IF('360 GRP '!O186=0,"",'360 GRP '!O186)</f>
        <v/>
      </c>
      <c r="E152" s="367" t="str">
        <f>IF('360 GRP '!P186=0,"",'360 GRP '!P186)</f>
        <v/>
      </c>
      <c r="F152" s="367" t="str">
        <f>IF('360 GRP '!Q186=0,"",'360 GRP '!Q186)</f>
        <v/>
      </c>
      <c r="G152" s="367" t="str">
        <f>IF('360 GRP '!R186=0,"",'360 GRP '!R186)</f>
        <v/>
      </c>
      <c r="H152" s="367" t="str">
        <f>IF('360 GRP '!S186=0,"",'360 GRP '!S186)</f>
        <v/>
      </c>
      <c r="I152" s="367" t="str">
        <f>IF('360 GRP '!T186=0,"",'360 GRP '!T186)</f>
        <v/>
      </c>
      <c r="J152" s="367" t="str">
        <f>IF('360 GRP '!U186=0,"",'360 GRP '!U186)</f>
        <v/>
      </c>
      <c r="K152" s="367" t="str">
        <f>IF('360 GRP '!V186=0,"",'360 GRP '!V186)</f>
        <v/>
      </c>
      <c r="L152" s="367" t="str">
        <f>IF('360 GRP '!W186=0,"",'360 GRP '!W186)</f>
        <v/>
      </c>
      <c r="M152" s="367" t="str">
        <f>IF('360 GRP '!X186=0,"",'360 GRP '!X186)</f>
        <v/>
      </c>
      <c r="N152" s="367" t="str">
        <f>IF('360 GRP '!Y186=0,"",'360 GRP '!Y186)</f>
        <v/>
      </c>
      <c r="O152" s="367" t="str">
        <f>IF('360 GRP '!Z186=0,"",'360 GRP '!Z186)</f>
        <v/>
      </c>
      <c r="P152" s="367" t="str">
        <f>IF('360 GRP '!AA186=0,"",'360 GRP '!AA186)</f>
        <v/>
      </c>
      <c r="Q152" s="367"/>
      <c r="R152" s="367"/>
      <c r="S152" s="7">
        <f t="shared" si="3"/>
        <v>0</v>
      </c>
      <c r="T152" s="748">
        <f>S152*'360 GRP '!J186</f>
        <v>0</v>
      </c>
      <c r="U152" s="5">
        <f>S152*'360 GRP '!BH186</f>
        <v>0</v>
      </c>
    </row>
    <row r="153" spans="1:21" ht="23.25" customHeight="1">
      <c r="A153" s="315" t="str">
        <f>'360 GRP '!D187</f>
        <v>360-317</v>
      </c>
      <c r="B153" s="318"/>
      <c r="C153" s="367" t="str">
        <f>IF('360 GRP '!N187=0,"",'360 GRP '!N187)</f>
        <v/>
      </c>
      <c r="D153" s="367" t="str">
        <f>IF('360 GRP '!O187=0,"",'360 GRP '!O187)</f>
        <v/>
      </c>
      <c r="E153" s="367" t="str">
        <f>IF('360 GRP '!P187=0,"",'360 GRP '!P187)</f>
        <v/>
      </c>
      <c r="F153" s="367" t="str">
        <f>IF('360 GRP '!Q187=0,"",'360 GRP '!Q187)</f>
        <v/>
      </c>
      <c r="G153" s="367" t="str">
        <f>IF('360 GRP '!R187=0,"",'360 GRP '!R187)</f>
        <v/>
      </c>
      <c r="H153" s="367" t="str">
        <f>IF('360 GRP '!S187=0,"",'360 GRP '!S187)</f>
        <v/>
      </c>
      <c r="I153" s="367" t="str">
        <f>IF('360 GRP '!T187=0,"",'360 GRP '!T187)</f>
        <v/>
      </c>
      <c r="J153" s="367" t="str">
        <f>IF('360 GRP '!U187=0,"",'360 GRP '!U187)</f>
        <v/>
      </c>
      <c r="K153" s="367" t="str">
        <f>IF('360 GRP '!V187=0,"",'360 GRP '!V187)</f>
        <v/>
      </c>
      <c r="L153" s="367" t="str">
        <f>IF('360 GRP '!W187=0,"",'360 GRP '!W187)</f>
        <v/>
      </c>
      <c r="M153" s="367" t="str">
        <f>IF('360 GRP '!X187=0,"",'360 GRP '!X187)</f>
        <v/>
      </c>
      <c r="N153" s="367" t="str">
        <f>IF('360 GRP '!Y187=0,"",'360 GRP '!Y187)</f>
        <v/>
      </c>
      <c r="O153" s="367" t="str">
        <f>IF('360 GRP '!Z187=0,"",'360 GRP '!Z187)</f>
        <v/>
      </c>
      <c r="P153" s="367" t="str">
        <f>IF('360 GRP '!AA187=0,"",'360 GRP '!AA187)</f>
        <v/>
      </c>
      <c r="Q153" s="367" t="str">
        <f>IF('360 GRP '!AB187=0,"",'360 GRP '!AB187)</f>
        <v/>
      </c>
      <c r="R153" s="367" t="str">
        <f>IF('360 GRP '!AC187=0,"",'360 GRP '!AC187)</f>
        <v/>
      </c>
      <c r="S153" s="7">
        <f t="shared" si="3"/>
        <v>0</v>
      </c>
      <c r="T153" s="748">
        <f>S153*'360 GRP '!J187</f>
        <v>0</v>
      </c>
      <c r="U153" s="5">
        <f>S153*'360 GRP '!BH187</f>
        <v>0</v>
      </c>
    </row>
    <row r="154" spans="1:21" ht="23.25" customHeight="1">
      <c r="A154" s="315" t="str">
        <f>'360 GRP '!D188</f>
        <v>360-317-DT</v>
      </c>
      <c r="B154" s="318" t="s">
        <v>223</v>
      </c>
      <c r="C154" s="367" t="str">
        <f>IF('360 GRP '!N188=0,"",'360 GRP '!N188)</f>
        <v/>
      </c>
      <c r="D154" s="367" t="str">
        <f>IF('360 GRP '!O188=0,"",'360 GRP '!O188)</f>
        <v/>
      </c>
      <c r="E154" s="367" t="str">
        <f>IF('360 GRP '!P188=0,"",'360 GRP '!P188)</f>
        <v/>
      </c>
      <c r="F154" s="367" t="str">
        <f>IF('360 GRP '!Q188=0,"",'360 GRP '!Q188)</f>
        <v/>
      </c>
      <c r="G154" s="367" t="str">
        <f>IF('360 GRP '!R188=0,"",'360 GRP '!R188)</f>
        <v/>
      </c>
      <c r="H154" s="367" t="str">
        <f>IF('360 GRP '!S188=0,"",'360 GRP '!S188)</f>
        <v/>
      </c>
      <c r="I154" s="367" t="str">
        <f>IF('360 GRP '!T188=0,"",'360 GRP '!T188)</f>
        <v/>
      </c>
      <c r="J154" s="367" t="str">
        <f>IF('360 GRP '!U188=0,"",'360 GRP '!U188)</f>
        <v/>
      </c>
      <c r="K154" s="367" t="str">
        <f>IF('360 GRP '!V188=0,"",'360 GRP '!V188)</f>
        <v/>
      </c>
      <c r="L154" s="367" t="str">
        <f>IF('360 GRP '!W188=0,"",'360 GRP '!W188)</f>
        <v/>
      </c>
      <c r="M154" s="367" t="str">
        <f>IF('360 GRP '!X188=0,"",'360 GRP '!X188)</f>
        <v/>
      </c>
      <c r="N154" s="367" t="str">
        <f>IF('360 GRP '!Y188=0,"",'360 GRP '!Y188)</f>
        <v/>
      </c>
      <c r="O154" s="367" t="str">
        <f>IF('360 GRP '!Z188=0,"",'360 GRP '!Z188)</f>
        <v/>
      </c>
      <c r="P154" s="367" t="str">
        <f>IF('360 GRP '!AA188=0,"",'360 GRP '!AA188)</f>
        <v/>
      </c>
      <c r="Q154" s="367"/>
      <c r="R154" s="367"/>
      <c r="S154" s="7">
        <f t="shared" si="3"/>
        <v>0</v>
      </c>
      <c r="T154" s="748">
        <f>S154*'360 GRP '!J188</f>
        <v>0</v>
      </c>
      <c r="U154" s="5">
        <f>S154*'360 GRP '!BH188</f>
        <v>0</v>
      </c>
    </row>
    <row r="155" spans="1:21" ht="23.25" customHeight="1">
      <c r="A155" s="315" t="str">
        <f>'360 GRP '!D189</f>
        <v>360-318</v>
      </c>
      <c r="B155" s="318"/>
      <c r="C155" s="367" t="str">
        <f>IF('360 GRP '!N189=0,"",'360 GRP '!N189)</f>
        <v/>
      </c>
      <c r="D155" s="367" t="str">
        <f>IF('360 GRP '!O189=0,"",'360 GRP '!O189)</f>
        <v/>
      </c>
      <c r="E155" s="367" t="str">
        <f>IF('360 GRP '!P189=0,"",'360 GRP '!P189)</f>
        <v/>
      </c>
      <c r="F155" s="367" t="str">
        <f>IF('360 GRP '!Q189=0,"",'360 GRP '!Q189)</f>
        <v/>
      </c>
      <c r="G155" s="367" t="str">
        <f>IF('360 GRP '!R189=0,"",'360 GRP '!R189)</f>
        <v/>
      </c>
      <c r="H155" s="367" t="str">
        <f>IF('360 GRP '!S189=0,"",'360 GRP '!S189)</f>
        <v/>
      </c>
      <c r="I155" s="367" t="str">
        <f>IF('360 GRP '!T189=0,"",'360 GRP '!T189)</f>
        <v/>
      </c>
      <c r="J155" s="367" t="str">
        <f>IF('360 GRP '!U189=0,"",'360 GRP '!U189)</f>
        <v/>
      </c>
      <c r="K155" s="367" t="str">
        <f>IF('360 GRP '!V189=0,"",'360 GRP '!V189)</f>
        <v/>
      </c>
      <c r="L155" s="367" t="str">
        <f>IF('360 GRP '!W189=0,"",'360 GRP '!W189)</f>
        <v/>
      </c>
      <c r="M155" s="367" t="str">
        <f>IF('360 GRP '!X189=0,"",'360 GRP '!X189)</f>
        <v/>
      </c>
      <c r="N155" s="367" t="str">
        <f>IF('360 GRP '!Y189=0,"",'360 GRP '!Y189)</f>
        <v/>
      </c>
      <c r="O155" s="367" t="str">
        <f>IF('360 GRP '!Z189=0,"",'360 GRP '!Z189)</f>
        <v/>
      </c>
      <c r="P155" s="367" t="str">
        <f>IF('360 GRP '!AA189=0,"",'360 GRP '!AA189)</f>
        <v/>
      </c>
      <c r="Q155" s="367" t="str">
        <f>IF('360 GRP '!AB189=0,"",'360 GRP '!AB189)</f>
        <v/>
      </c>
      <c r="R155" s="367" t="str">
        <f>IF('360 GRP '!AC189=0,"",'360 GRP '!AC189)</f>
        <v/>
      </c>
      <c r="S155" s="7">
        <f t="shared" si="3"/>
        <v>0</v>
      </c>
      <c r="T155" s="748">
        <f>S155*'360 GRP '!J189</f>
        <v>0</v>
      </c>
      <c r="U155" s="5">
        <f>S155*'360 GRP '!BH189</f>
        <v>0</v>
      </c>
    </row>
    <row r="156" spans="1:21" ht="23.25" customHeight="1">
      <c r="A156" s="315" t="str">
        <f>'360 GRP '!D190</f>
        <v>360-318-DT</v>
      </c>
      <c r="B156" s="318" t="s">
        <v>223</v>
      </c>
      <c r="C156" s="367" t="str">
        <f>IF('360 GRP '!N190=0,"",'360 GRP '!N190)</f>
        <v/>
      </c>
      <c r="D156" s="367" t="str">
        <f>IF('360 GRP '!O190=0,"",'360 GRP '!O190)</f>
        <v/>
      </c>
      <c r="E156" s="367" t="str">
        <f>IF('360 GRP '!P190=0,"",'360 GRP '!P190)</f>
        <v/>
      </c>
      <c r="F156" s="367" t="str">
        <f>IF('360 GRP '!Q190=0,"",'360 GRP '!Q190)</f>
        <v/>
      </c>
      <c r="G156" s="367" t="str">
        <f>IF('360 GRP '!R190=0,"",'360 GRP '!R190)</f>
        <v/>
      </c>
      <c r="H156" s="367" t="str">
        <f>IF('360 GRP '!S190=0,"",'360 GRP '!S190)</f>
        <v/>
      </c>
      <c r="I156" s="367" t="str">
        <f>IF('360 GRP '!T190=0,"",'360 GRP '!T190)</f>
        <v/>
      </c>
      <c r="J156" s="367" t="str">
        <f>IF('360 GRP '!U190=0,"",'360 GRP '!U190)</f>
        <v/>
      </c>
      <c r="K156" s="367" t="str">
        <f>IF('360 GRP '!V190=0,"",'360 GRP '!V190)</f>
        <v/>
      </c>
      <c r="L156" s="367" t="str">
        <f>IF('360 GRP '!W190=0,"",'360 GRP '!W190)</f>
        <v/>
      </c>
      <c r="M156" s="367" t="str">
        <f>IF('360 GRP '!X190=0,"",'360 GRP '!X190)</f>
        <v/>
      </c>
      <c r="N156" s="367" t="str">
        <f>IF('360 GRP '!Y190=0,"",'360 GRP '!Y190)</f>
        <v/>
      </c>
      <c r="O156" s="367" t="str">
        <f>IF('360 GRP '!Z190=0,"",'360 GRP '!Z190)</f>
        <v/>
      </c>
      <c r="P156" s="367" t="str">
        <f>IF('360 GRP '!AA190=0,"",'360 GRP '!AA190)</f>
        <v/>
      </c>
      <c r="Q156" s="367"/>
      <c r="R156" s="367"/>
      <c r="S156" s="7">
        <f t="shared" si="3"/>
        <v>0</v>
      </c>
      <c r="T156" s="748">
        <f>S156*'360 GRP '!J190</f>
        <v>0</v>
      </c>
      <c r="U156" s="5">
        <f>S156*'360 GRP '!BH190</f>
        <v>0</v>
      </c>
    </row>
    <row r="157" spans="1:21" ht="23.25" customHeight="1">
      <c r="A157" s="315" t="str">
        <f>'360 GRP '!D191</f>
        <v>360-319</v>
      </c>
      <c r="B157" s="318"/>
      <c r="C157" s="367" t="str">
        <f>IF('360 GRP '!N191=0,"",'360 GRP '!N191)</f>
        <v/>
      </c>
      <c r="D157" s="367" t="str">
        <f>IF('360 GRP '!O191=0,"",'360 GRP '!O191)</f>
        <v/>
      </c>
      <c r="E157" s="367" t="str">
        <f>IF('360 GRP '!P191=0,"",'360 GRP '!P191)</f>
        <v/>
      </c>
      <c r="F157" s="367" t="str">
        <f>IF('360 GRP '!Q191=0,"",'360 GRP '!Q191)</f>
        <v/>
      </c>
      <c r="G157" s="367" t="str">
        <f>IF('360 GRP '!R191=0,"",'360 GRP '!R191)</f>
        <v/>
      </c>
      <c r="H157" s="367" t="str">
        <f>IF('360 GRP '!S191=0,"",'360 GRP '!S191)</f>
        <v/>
      </c>
      <c r="I157" s="367" t="str">
        <f>IF('360 GRP '!T191=0,"",'360 GRP '!T191)</f>
        <v/>
      </c>
      <c r="J157" s="367" t="str">
        <f>IF('360 GRP '!U191=0,"",'360 GRP '!U191)</f>
        <v/>
      </c>
      <c r="K157" s="367" t="str">
        <f>IF('360 GRP '!V191=0,"",'360 GRP '!V191)</f>
        <v/>
      </c>
      <c r="L157" s="367" t="str">
        <f>IF('360 GRP '!W191=0,"",'360 GRP '!W191)</f>
        <v/>
      </c>
      <c r="M157" s="367" t="str">
        <f>IF('360 GRP '!X191=0,"",'360 GRP '!X191)</f>
        <v/>
      </c>
      <c r="N157" s="367" t="str">
        <f>IF('360 GRP '!Y191=0,"",'360 GRP '!Y191)</f>
        <v/>
      </c>
      <c r="O157" s="367" t="str">
        <f>IF('360 GRP '!Z191=0,"",'360 GRP '!Z191)</f>
        <v/>
      </c>
      <c r="P157" s="367" t="str">
        <f>IF('360 GRP '!AA191=0,"",'360 GRP '!AA191)</f>
        <v/>
      </c>
      <c r="Q157" s="367" t="str">
        <f>IF('360 GRP '!AB191=0,"",'360 GRP '!AB191)</f>
        <v/>
      </c>
      <c r="R157" s="367" t="str">
        <f>IF('360 GRP '!AC191=0,"",'360 GRP '!AC191)</f>
        <v/>
      </c>
      <c r="S157" s="7">
        <f t="shared" si="3"/>
        <v>0</v>
      </c>
      <c r="T157" s="748">
        <f>S157*'360 GRP '!J191</f>
        <v>0</v>
      </c>
      <c r="U157" s="5">
        <f>S157*'360 GRP '!BH191</f>
        <v>0</v>
      </c>
    </row>
    <row r="158" spans="1:21" ht="23.25" customHeight="1">
      <c r="A158" s="315" t="str">
        <f>'360 GRP '!D192</f>
        <v>360-319-DT</v>
      </c>
      <c r="B158" s="318" t="s">
        <v>223</v>
      </c>
      <c r="C158" s="367" t="str">
        <f>IF('360 GRP '!N192=0,"",'360 GRP '!N192)</f>
        <v/>
      </c>
      <c r="D158" s="367" t="str">
        <f>IF('360 GRP '!O192=0,"",'360 GRP '!O192)</f>
        <v/>
      </c>
      <c r="E158" s="367" t="str">
        <f>IF('360 GRP '!P192=0,"",'360 GRP '!P192)</f>
        <v/>
      </c>
      <c r="F158" s="367" t="str">
        <f>IF('360 GRP '!Q192=0,"",'360 GRP '!Q192)</f>
        <v/>
      </c>
      <c r="G158" s="367" t="str">
        <f>IF('360 GRP '!R192=0,"",'360 GRP '!R192)</f>
        <v/>
      </c>
      <c r="H158" s="367" t="str">
        <f>IF('360 GRP '!S192=0,"",'360 GRP '!S192)</f>
        <v/>
      </c>
      <c r="I158" s="367" t="str">
        <f>IF('360 GRP '!T192=0,"",'360 GRP '!T192)</f>
        <v/>
      </c>
      <c r="J158" s="367" t="str">
        <f>IF('360 GRP '!U192=0,"",'360 GRP '!U192)</f>
        <v/>
      </c>
      <c r="K158" s="367" t="str">
        <f>IF('360 GRP '!V192=0,"",'360 GRP '!V192)</f>
        <v/>
      </c>
      <c r="L158" s="367" t="str">
        <f>IF('360 GRP '!W192=0,"",'360 GRP '!W192)</f>
        <v/>
      </c>
      <c r="M158" s="367" t="str">
        <f>IF('360 GRP '!X192=0,"",'360 GRP '!X192)</f>
        <v/>
      </c>
      <c r="N158" s="367" t="str">
        <f>IF('360 GRP '!Y192=0,"",'360 GRP '!Y192)</f>
        <v/>
      </c>
      <c r="O158" s="367" t="str">
        <f>IF('360 GRP '!Z192=0,"",'360 GRP '!Z192)</f>
        <v/>
      </c>
      <c r="P158" s="367" t="str">
        <f>IF('360 GRP '!AA192=0,"",'360 GRP '!AA192)</f>
        <v/>
      </c>
      <c r="Q158" s="367"/>
      <c r="R158" s="367"/>
      <c r="S158" s="7">
        <f t="shared" si="3"/>
        <v>0</v>
      </c>
      <c r="T158" s="748">
        <f>S158*'360 GRP '!J192</f>
        <v>0</v>
      </c>
      <c r="U158" s="5">
        <f>S158*'360 GRP '!BH192</f>
        <v>0</v>
      </c>
    </row>
    <row r="159" spans="1:21" ht="23.25" customHeight="1">
      <c r="A159" s="315" t="str">
        <f>'360 GRP '!D193</f>
        <v>360-320</v>
      </c>
      <c r="B159" s="318"/>
      <c r="C159" s="367" t="str">
        <f>IF('360 GRP '!N193=0,"",'360 GRP '!N193)</f>
        <v/>
      </c>
      <c r="D159" s="367" t="str">
        <f>IF('360 GRP '!O193=0,"",'360 GRP '!O193)</f>
        <v/>
      </c>
      <c r="E159" s="367" t="str">
        <f>IF('360 GRP '!P193=0,"",'360 GRP '!P193)</f>
        <v/>
      </c>
      <c r="F159" s="367" t="str">
        <f>IF('360 GRP '!Q193=0,"",'360 GRP '!Q193)</f>
        <v/>
      </c>
      <c r="G159" s="367" t="str">
        <f>IF('360 GRP '!R193=0,"",'360 GRP '!R193)</f>
        <v/>
      </c>
      <c r="H159" s="367" t="str">
        <f>IF('360 GRP '!S193=0,"",'360 GRP '!S193)</f>
        <v/>
      </c>
      <c r="I159" s="367" t="str">
        <f>IF('360 GRP '!T193=0,"",'360 GRP '!T193)</f>
        <v/>
      </c>
      <c r="J159" s="367" t="str">
        <f>IF('360 GRP '!U193=0,"",'360 GRP '!U193)</f>
        <v/>
      </c>
      <c r="K159" s="367" t="str">
        <f>IF('360 GRP '!V193=0,"",'360 GRP '!V193)</f>
        <v/>
      </c>
      <c r="L159" s="367" t="str">
        <f>IF('360 GRP '!W193=0,"",'360 GRP '!W193)</f>
        <v/>
      </c>
      <c r="M159" s="367" t="str">
        <f>IF('360 GRP '!X193=0,"",'360 GRP '!X193)</f>
        <v/>
      </c>
      <c r="N159" s="367" t="str">
        <f>IF('360 GRP '!Y193=0,"",'360 GRP '!Y193)</f>
        <v/>
      </c>
      <c r="O159" s="367" t="str">
        <f>IF('360 GRP '!Z193=0,"",'360 GRP '!Z193)</f>
        <v/>
      </c>
      <c r="P159" s="367" t="str">
        <f>IF('360 GRP '!AA193=0,"",'360 GRP '!AA193)</f>
        <v/>
      </c>
      <c r="Q159" s="367" t="str">
        <f>IF('360 GRP '!AB193=0,"",'360 GRP '!AB193)</f>
        <v/>
      </c>
      <c r="R159" s="367" t="str">
        <f>IF('360 GRP '!AC193=0,"",'360 GRP '!AC193)</f>
        <v/>
      </c>
      <c r="S159" s="7">
        <f t="shared" si="3"/>
        <v>0</v>
      </c>
      <c r="T159" s="748">
        <f>S159*'360 GRP '!J193</f>
        <v>0</v>
      </c>
      <c r="U159" s="5">
        <f>S159*'360 GRP '!BH193</f>
        <v>0</v>
      </c>
    </row>
    <row r="160" spans="1:21" ht="23.25" customHeight="1">
      <c r="A160" s="315" t="str">
        <f>'360 GRP '!D194</f>
        <v>360-320-DT</v>
      </c>
      <c r="B160" s="318" t="s">
        <v>223</v>
      </c>
      <c r="C160" s="367" t="str">
        <f>IF('360 GRP '!N194=0,"",'360 GRP '!N194)</f>
        <v/>
      </c>
      <c r="D160" s="367" t="str">
        <f>IF('360 GRP '!O194=0,"",'360 GRP '!O194)</f>
        <v/>
      </c>
      <c r="E160" s="367" t="str">
        <f>IF('360 GRP '!P194=0,"",'360 GRP '!P194)</f>
        <v/>
      </c>
      <c r="F160" s="367" t="str">
        <f>IF('360 GRP '!Q194=0,"",'360 GRP '!Q194)</f>
        <v/>
      </c>
      <c r="G160" s="367" t="str">
        <f>IF('360 GRP '!R194=0,"",'360 GRP '!R194)</f>
        <v/>
      </c>
      <c r="H160" s="367" t="str">
        <f>IF('360 GRP '!S194=0,"",'360 GRP '!S194)</f>
        <v/>
      </c>
      <c r="I160" s="367" t="str">
        <f>IF('360 GRP '!T194=0,"",'360 GRP '!T194)</f>
        <v/>
      </c>
      <c r="J160" s="367" t="str">
        <f>IF('360 GRP '!U194=0,"",'360 GRP '!U194)</f>
        <v/>
      </c>
      <c r="K160" s="367" t="str">
        <f>IF('360 GRP '!V194=0,"",'360 GRP '!V194)</f>
        <v/>
      </c>
      <c r="L160" s="367" t="str">
        <f>IF('360 GRP '!W194=0,"",'360 GRP '!W194)</f>
        <v/>
      </c>
      <c r="M160" s="367" t="str">
        <f>IF('360 GRP '!X194=0,"",'360 GRP '!X194)</f>
        <v/>
      </c>
      <c r="N160" s="367" t="str">
        <f>IF('360 GRP '!Y194=0,"",'360 GRP '!Y194)</f>
        <v/>
      </c>
      <c r="O160" s="367" t="str">
        <f>IF('360 GRP '!Z194=0,"",'360 GRP '!Z194)</f>
        <v/>
      </c>
      <c r="P160" s="367" t="str">
        <f>IF('360 GRP '!AA194=0,"",'360 GRP '!AA194)</f>
        <v/>
      </c>
      <c r="Q160" s="367"/>
      <c r="R160" s="367"/>
      <c r="S160" s="7">
        <f t="shared" si="3"/>
        <v>0</v>
      </c>
      <c r="T160" s="748">
        <f>S160*'360 GRP '!J194</f>
        <v>0</v>
      </c>
      <c r="U160" s="5">
        <f>S160*'360 GRP '!BH194</f>
        <v>0</v>
      </c>
    </row>
    <row r="161" spans="1:21" ht="23.25" customHeight="1">
      <c r="A161" s="315">
        <f>'360 GRP '!D195</f>
        <v>0</v>
      </c>
      <c r="B161" s="318"/>
      <c r="C161" s="367" t="str">
        <f>IF('360 GRP '!N195=0,"",'360 GRP '!N195)</f>
        <v/>
      </c>
      <c r="D161" s="367" t="str">
        <f>IF('360 GRP '!O195=0,"",'360 GRP '!O195)</f>
        <v/>
      </c>
      <c r="E161" s="367" t="str">
        <f>IF('360 GRP '!P195=0,"",'360 GRP '!P195)</f>
        <v/>
      </c>
      <c r="F161" s="367" t="str">
        <f>IF('360 GRP '!Q195=0,"",'360 GRP '!Q195)</f>
        <v/>
      </c>
      <c r="G161" s="367" t="str">
        <f>IF('360 GRP '!R195=0,"",'360 GRP '!R195)</f>
        <v/>
      </c>
      <c r="H161" s="367" t="str">
        <f>IF('360 GRP '!S195=0,"",'360 GRP '!S195)</f>
        <v/>
      </c>
      <c r="I161" s="367" t="str">
        <f>IF('360 GRP '!T195=0,"",'360 GRP '!T195)</f>
        <v/>
      </c>
      <c r="J161" s="367" t="str">
        <f>IF('360 GRP '!U195=0,"",'360 GRP '!U195)</f>
        <v/>
      </c>
      <c r="K161" s="367" t="str">
        <f>IF('360 GRP '!V195=0,"",'360 GRP '!V195)</f>
        <v/>
      </c>
      <c r="L161" s="367" t="str">
        <f>IF('360 GRP '!W195=0,"",'360 GRP '!W195)</f>
        <v/>
      </c>
      <c r="M161" s="367" t="str">
        <f>IF('360 GRP '!X195=0,"",'360 GRP '!X195)</f>
        <v/>
      </c>
      <c r="N161" s="367" t="str">
        <f>IF('360 GRP '!Y195=0,"",'360 GRP '!Y195)</f>
        <v/>
      </c>
      <c r="O161" s="367" t="str">
        <f>IF('360 GRP '!Z195=0,"",'360 GRP '!Z195)</f>
        <v/>
      </c>
      <c r="P161" s="367" t="str">
        <f>IF('360 GRP '!AA195=0,"",'360 GRP '!AA195)</f>
        <v/>
      </c>
      <c r="Q161" s="367" t="str">
        <f>IF('360 GRP '!AB195=0,"",'360 GRP '!AB195)</f>
        <v/>
      </c>
      <c r="R161" s="367" t="str">
        <f>IF('360 GRP '!AC195=0,"",'360 GRP '!AC195)</f>
        <v/>
      </c>
      <c r="S161" s="7">
        <f t="shared" si="3"/>
        <v>0</v>
      </c>
      <c r="T161" s="748">
        <f>S161*'360 GRP '!J195</f>
        <v>0</v>
      </c>
      <c r="U161" s="5">
        <f>S161*'360 GRP '!BH195</f>
        <v>0</v>
      </c>
    </row>
    <row r="162" spans="1:21" ht="23.25" customHeight="1">
      <c r="A162" s="315" t="str">
        <f>'360 GRP '!D196</f>
        <v>360-325</v>
      </c>
      <c r="B162" s="318"/>
      <c r="C162" s="367" t="str">
        <f>IF('360 GRP '!N196=0,"",'360 GRP '!N196)</f>
        <v/>
      </c>
      <c r="D162" s="367" t="str">
        <f>IF('360 GRP '!O196=0,"",'360 GRP '!O196)</f>
        <v/>
      </c>
      <c r="E162" s="367" t="str">
        <f>IF('360 GRP '!P196=0,"",'360 GRP '!P196)</f>
        <v/>
      </c>
      <c r="F162" s="367" t="str">
        <f>IF('360 GRP '!Q196=0,"",'360 GRP '!Q196)</f>
        <v/>
      </c>
      <c r="G162" s="367" t="str">
        <f>IF('360 GRP '!R196=0,"",'360 GRP '!R196)</f>
        <v/>
      </c>
      <c r="H162" s="367" t="str">
        <f>IF('360 GRP '!S196=0,"",'360 GRP '!S196)</f>
        <v/>
      </c>
      <c r="I162" s="367" t="str">
        <f>IF('360 GRP '!T196=0,"",'360 GRP '!T196)</f>
        <v/>
      </c>
      <c r="J162" s="367" t="str">
        <f>IF('360 GRP '!U196=0,"",'360 GRP '!U196)</f>
        <v/>
      </c>
      <c r="K162" s="367" t="str">
        <f>IF('360 GRP '!V196=0,"",'360 GRP '!V196)</f>
        <v/>
      </c>
      <c r="L162" s="367" t="str">
        <f>IF('360 GRP '!W196=0,"",'360 GRP '!W196)</f>
        <v/>
      </c>
      <c r="M162" s="367" t="str">
        <f>IF('360 GRP '!X196=0,"",'360 GRP '!X196)</f>
        <v/>
      </c>
      <c r="N162" s="367" t="str">
        <f>IF('360 GRP '!Y196=0,"",'360 GRP '!Y196)</f>
        <v/>
      </c>
      <c r="O162" s="367" t="str">
        <f>IF('360 GRP '!Z196=0,"",'360 GRP '!Z196)</f>
        <v/>
      </c>
      <c r="P162" s="367" t="str">
        <f>IF('360 GRP '!AA196=0,"",'360 GRP '!AA196)</f>
        <v/>
      </c>
      <c r="Q162" s="367" t="str">
        <f>IF('360 GRP '!AB196=0,"",'360 GRP '!AB196)</f>
        <v/>
      </c>
      <c r="R162" s="367" t="str">
        <f>IF('360 GRP '!AC196=0,"",'360 GRP '!AC196)</f>
        <v/>
      </c>
      <c r="S162" s="7">
        <f t="shared" si="3"/>
        <v>0</v>
      </c>
      <c r="T162" s="748">
        <f>S162*'360 GRP '!J196</f>
        <v>0</v>
      </c>
      <c r="U162" s="5">
        <f>S162*'360 GRP '!BH196</f>
        <v>0</v>
      </c>
    </row>
    <row r="163" spans="1:21" ht="23.25" customHeight="1">
      <c r="A163" s="315" t="str">
        <f>'360 GRP '!D197</f>
        <v>360-327</v>
      </c>
      <c r="B163" s="318"/>
      <c r="C163" s="367" t="str">
        <f>IF('360 GRP '!N197=0,"",'360 GRP '!N197)</f>
        <v/>
      </c>
      <c r="D163" s="367" t="str">
        <f>IF('360 GRP '!O197=0,"",'360 GRP '!O197)</f>
        <v/>
      </c>
      <c r="E163" s="367" t="str">
        <f>IF('360 GRP '!P197=0,"",'360 GRP '!P197)</f>
        <v/>
      </c>
      <c r="F163" s="367" t="str">
        <f>IF('360 GRP '!Q197=0,"",'360 GRP '!Q197)</f>
        <v/>
      </c>
      <c r="G163" s="367" t="str">
        <f>IF('360 GRP '!R197=0,"",'360 GRP '!R197)</f>
        <v/>
      </c>
      <c r="H163" s="367" t="str">
        <f>IF('360 GRP '!S197=0,"",'360 GRP '!S197)</f>
        <v/>
      </c>
      <c r="I163" s="367" t="str">
        <f>IF('360 GRP '!T197=0,"",'360 GRP '!T197)</f>
        <v/>
      </c>
      <c r="J163" s="367" t="str">
        <f>IF('360 GRP '!U197=0,"",'360 GRP '!U197)</f>
        <v/>
      </c>
      <c r="K163" s="367" t="str">
        <f>IF('360 GRP '!V197=0,"",'360 GRP '!V197)</f>
        <v/>
      </c>
      <c r="L163" s="367" t="str">
        <f>IF('360 GRP '!W197=0,"",'360 GRP '!W197)</f>
        <v/>
      </c>
      <c r="M163" s="367" t="str">
        <f>IF('360 GRP '!X197=0,"",'360 GRP '!X197)</f>
        <v/>
      </c>
      <c r="N163" s="367" t="str">
        <f>IF('360 GRP '!Y197=0,"",'360 GRP '!Y197)</f>
        <v/>
      </c>
      <c r="O163" s="367" t="str">
        <f>IF('360 GRP '!Z197=0,"",'360 GRP '!Z197)</f>
        <v/>
      </c>
      <c r="P163" s="367" t="str">
        <f>IF('360 GRP '!AA197=0,"",'360 GRP '!AA197)</f>
        <v/>
      </c>
      <c r="Q163" s="367" t="str">
        <f>IF('360 GRP '!AB197=0,"",'360 GRP '!AB197)</f>
        <v/>
      </c>
      <c r="R163" s="367" t="str">
        <f>IF('360 GRP '!AC197=0,"",'360 GRP '!AC197)</f>
        <v/>
      </c>
      <c r="S163" s="7">
        <f t="shared" si="3"/>
        <v>0</v>
      </c>
      <c r="T163" s="748">
        <f>S163*'360 GRP '!J197</f>
        <v>0</v>
      </c>
      <c r="U163" s="5">
        <f>S163*'360 GRP '!BH197</f>
        <v>0</v>
      </c>
    </row>
    <row r="164" spans="1:21" ht="23.25" customHeight="1">
      <c r="A164" s="315" t="str">
        <f>'360 GRP '!D198</f>
        <v>360-331</v>
      </c>
      <c r="B164" s="318"/>
      <c r="C164" s="367" t="str">
        <f>IF('360 GRP '!N198=0,"",'360 GRP '!N198)</f>
        <v/>
      </c>
      <c r="D164" s="367" t="str">
        <f>IF('360 GRP '!O198=0,"",'360 GRP '!O198)</f>
        <v/>
      </c>
      <c r="E164" s="367" t="str">
        <f>IF('360 GRP '!P198=0,"",'360 GRP '!P198)</f>
        <v/>
      </c>
      <c r="F164" s="367" t="str">
        <f>IF('360 GRP '!Q198=0,"",'360 GRP '!Q198)</f>
        <v/>
      </c>
      <c r="G164" s="367" t="str">
        <f>IF('360 GRP '!R198=0,"",'360 GRP '!R198)</f>
        <v/>
      </c>
      <c r="H164" s="367" t="str">
        <f>IF('360 GRP '!S198=0,"",'360 GRP '!S198)</f>
        <v/>
      </c>
      <c r="I164" s="367" t="str">
        <f>IF('360 GRP '!T198=0,"",'360 GRP '!T198)</f>
        <v/>
      </c>
      <c r="J164" s="367" t="str">
        <f>IF('360 GRP '!U198=0,"",'360 GRP '!U198)</f>
        <v/>
      </c>
      <c r="K164" s="367" t="str">
        <f>IF('360 GRP '!V198=0,"",'360 GRP '!V198)</f>
        <v/>
      </c>
      <c r="L164" s="367" t="str">
        <f>IF('360 GRP '!W198=0,"",'360 GRP '!W198)</f>
        <v/>
      </c>
      <c r="M164" s="367" t="str">
        <f>IF('360 GRP '!X198=0,"",'360 GRP '!X198)</f>
        <v/>
      </c>
      <c r="N164" s="367" t="str">
        <f>IF('360 GRP '!Y198=0,"",'360 GRP '!Y198)</f>
        <v/>
      </c>
      <c r="O164" s="367" t="str">
        <f>IF('360 GRP '!Z198=0,"",'360 GRP '!Z198)</f>
        <v/>
      </c>
      <c r="P164" s="367" t="str">
        <f>IF('360 GRP '!AA198=0,"",'360 GRP '!AA198)</f>
        <v/>
      </c>
      <c r="Q164" s="367" t="str">
        <f>IF('360 GRP '!AB198=0,"",'360 GRP '!AB198)</f>
        <v/>
      </c>
      <c r="R164" s="367" t="str">
        <f>IF('360 GRP '!AC198=0,"",'360 GRP '!AC198)</f>
        <v/>
      </c>
      <c r="S164" s="7">
        <f t="shared" si="3"/>
        <v>0</v>
      </c>
      <c r="T164" s="748">
        <f>S164*'360 GRP '!J198</f>
        <v>0</v>
      </c>
      <c r="U164" s="5">
        <f>S164*'360 GRP '!BH198</f>
        <v>0</v>
      </c>
    </row>
    <row r="165" spans="1:21" ht="23.25" customHeight="1">
      <c r="A165" s="315" t="str">
        <f>'360 GRP '!D199</f>
        <v>360-332</v>
      </c>
      <c r="B165" s="318"/>
      <c r="C165" s="367" t="str">
        <f>IF('360 GRP '!N199=0,"",'360 GRP '!N199)</f>
        <v/>
      </c>
      <c r="D165" s="367" t="str">
        <f>IF('360 GRP '!O199=0,"",'360 GRP '!O199)</f>
        <v/>
      </c>
      <c r="E165" s="367" t="str">
        <f>IF('360 GRP '!P199=0,"",'360 GRP '!P199)</f>
        <v/>
      </c>
      <c r="F165" s="367" t="str">
        <f>IF('360 GRP '!Q199=0,"",'360 GRP '!Q199)</f>
        <v/>
      </c>
      <c r="G165" s="367" t="str">
        <f>IF('360 GRP '!R199=0,"",'360 GRP '!R199)</f>
        <v/>
      </c>
      <c r="H165" s="367" t="str">
        <f>IF('360 GRP '!S199=0,"",'360 GRP '!S199)</f>
        <v/>
      </c>
      <c r="I165" s="367" t="str">
        <f>IF('360 GRP '!T199=0,"",'360 GRP '!T199)</f>
        <v/>
      </c>
      <c r="J165" s="367" t="str">
        <f>IF('360 GRP '!U199=0,"",'360 GRP '!U199)</f>
        <v/>
      </c>
      <c r="K165" s="367" t="str">
        <f>IF('360 GRP '!V199=0,"",'360 GRP '!V199)</f>
        <v/>
      </c>
      <c r="L165" s="367" t="str">
        <f>IF('360 GRP '!W199=0,"",'360 GRP '!W199)</f>
        <v/>
      </c>
      <c r="M165" s="367" t="str">
        <f>IF('360 GRP '!X199=0,"",'360 GRP '!X199)</f>
        <v/>
      </c>
      <c r="N165" s="367" t="str">
        <f>IF('360 GRP '!Y199=0,"",'360 GRP '!Y199)</f>
        <v/>
      </c>
      <c r="O165" s="367" t="str">
        <f>IF('360 GRP '!Z199=0,"",'360 GRP '!Z199)</f>
        <v/>
      </c>
      <c r="P165" s="367" t="str">
        <f>IF('360 GRP '!AA199=0,"",'360 GRP '!AA199)</f>
        <v/>
      </c>
      <c r="Q165" s="367" t="str">
        <f>IF('360 GRP '!AB199=0,"",'360 GRP '!AB199)</f>
        <v/>
      </c>
      <c r="R165" s="367" t="str">
        <f>IF('360 GRP '!AC199=0,"",'360 GRP '!AC199)</f>
        <v/>
      </c>
      <c r="S165" s="7">
        <f t="shared" si="3"/>
        <v>0</v>
      </c>
      <c r="T165" s="748">
        <f>S165*'360 GRP '!J199</f>
        <v>0</v>
      </c>
      <c r="U165" s="5">
        <f>S165*'360 GRP '!BH199</f>
        <v>0</v>
      </c>
    </row>
    <row r="166" spans="1:21" ht="23.25" customHeight="1">
      <c r="A166" s="315">
        <f>'360 GRP '!D200</f>
        <v>0</v>
      </c>
      <c r="B166" s="318"/>
      <c r="C166" s="367" t="str">
        <f>IF('360 GRP '!N200=0,"",'360 GRP '!N200)</f>
        <v/>
      </c>
      <c r="D166" s="367" t="str">
        <f>IF('360 GRP '!O200=0,"",'360 GRP '!O200)</f>
        <v/>
      </c>
      <c r="E166" s="367" t="str">
        <f>IF('360 GRP '!P200=0,"",'360 GRP '!P200)</f>
        <v/>
      </c>
      <c r="F166" s="367" t="str">
        <f>IF('360 GRP '!Q200=0,"",'360 GRP '!Q200)</f>
        <v/>
      </c>
      <c r="G166" s="367" t="str">
        <f>IF('360 GRP '!R200=0,"",'360 GRP '!R200)</f>
        <v/>
      </c>
      <c r="H166" s="367" t="str">
        <f>IF('360 GRP '!S200=0,"",'360 GRP '!S200)</f>
        <v/>
      </c>
      <c r="I166" s="367" t="str">
        <f>IF('360 GRP '!T200=0,"",'360 GRP '!T200)</f>
        <v/>
      </c>
      <c r="J166" s="367" t="str">
        <f>IF('360 GRP '!U200=0,"",'360 GRP '!U200)</f>
        <v/>
      </c>
      <c r="K166" s="367" t="str">
        <f>IF('360 GRP '!V200=0,"",'360 GRP '!V200)</f>
        <v/>
      </c>
      <c r="L166" s="367" t="str">
        <f>IF('360 GRP '!W200=0,"",'360 GRP '!W200)</f>
        <v/>
      </c>
      <c r="M166" s="367" t="str">
        <f>IF('360 GRP '!X200=0,"",'360 GRP '!X200)</f>
        <v/>
      </c>
      <c r="N166" s="367" t="str">
        <f>IF('360 GRP '!Y200=0,"",'360 GRP '!Y200)</f>
        <v/>
      </c>
      <c r="O166" s="367" t="str">
        <f>IF('360 GRP '!Z200=0,"",'360 GRP '!Z200)</f>
        <v/>
      </c>
      <c r="P166" s="367" t="str">
        <f>IF('360 GRP '!AA200=0,"",'360 GRP '!AA200)</f>
        <v/>
      </c>
      <c r="Q166" s="367" t="str">
        <f>IF('360 GRP '!AB200=0,"",'360 GRP '!AB200)</f>
        <v/>
      </c>
      <c r="R166" s="367" t="str">
        <f>IF('360 GRP '!AC200=0,"",'360 GRP '!AC200)</f>
        <v/>
      </c>
      <c r="S166" s="7">
        <f t="shared" si="3"/>
        <v>0</v>
      </c>
      <c r="T166" s="748">
        <f>S166*'360 GRP '!J200</f>
        <v>0</v>
      </c>
      <c r="U166" s="5">
        <f>S166*'360 GRP '!BH200</f>
        <v>0</v>
      </c>
    </row>
    <row r="167" spans="1:21" ht="23.25" customHeight="1">
      <c r="A167" s="315" t="str">
        <f>'360 GRP '!D201</f>
        <v>360-381</v>
      </c>
      <c r="B167" s="318"/>
      <c r="C167" s="367" t="str">
        <f>IF('360 GRP '!N201=0,"",'360 GRP '!N201)</f>
        <v/>
      </c>
      <c r="D167" s="367" t="str">
        <f>IF('360 GRP '!O201=0,"",'360 GRP '!O201)</f>
        <v/>
      </c>
      <c r="E167" s="367" t="str">
        <f>IF('360 GRP '!P201=0,"",'360 GRP '!P201)</f>
        <v/>
      </c>
      <c r="F167" s="367" t="str">
        <f>IF('360 GRP '!Q201=0,"",'360 GRP '!Q201)</f>
        <v/>
      </c>
      <c r="G167" s="367" t="str">
        <f>IF('360 GRP '!R201=0,"",'360 GRP '!R201)</f>
        <v/>
      </c>
      <c r="H167" s="367" t="str">
        <f>IF('360 GRP '!S201=0,"",'360 GRP '!S201)</f>
        <v/>
      </c>
      <c r="I167" s="367" t="str">
        <f>IF('360 GRP '!T201=0,"",'360 GRP '!T201)</f>
        <v/>
      </c>
      <c r="J167" s="367" t="str">
        <f>IF('360 GRP '!U201=0,"",'360 GRP '!U201)</f>
        <v/>
      </c>
      <c r="K167" s="367" t="str">
        <f>IF('360 GRP '!V201=0,"",'360 GRP '!V201)</f>
        <v/>
      </c>
      <c r="L167" s="367" t="str">
        <f>IF('360 GRP '!W201=0,"",'360 GRP '!W201)</f>
        <v/>
      </c>
      <c r="M167" s="367" t="str">
        <f>IF('360 GRP '!X201=0,"",'360 GRP '!X201)</f>
        <v/>
      </c>
      <c r="N167" s="367" t="str">
        <f>IF('360 GRP '!Y201=0,"",'360 GRP '!Y201)</f>
        <v/>
      </c>
      <c r="O167" s="367" t="str">
        <f>IF('360 GRP '!Z201=0,"",'360 GRP '!Z201)</f>
        <v/>
      </c>
      <c r="P167" s="367" t="str">
        <f>IF('360 GRP '!AA201=0,"",'360 GRP '!AA201)</f>
        <v/>
      </c>
      <c r="Q167" s="367" t="str">
        <f>IF('360 GRP '!AB201=0,"",'360 GRP '!AB201)</f>
        <v/>
      </c>
      <c r="R167" s="367" t="str">
        <f>IF('360 GRP '!AC201=0,"",'360 GRP '!AC201)</f>
        <v/>
      </c>
      <c r="S167" s="7">
        <f t="shared" si="3"/>
        <v>0</v>
      </c>
      <c r="T167" s="748">
        <f>S167*'360 GRP '!J201</f>
        <v>0</v>
      </c>
      <c r="U167" s="5">
        <f>S167*'360 GRP '!BH201</f>
        <v>0</v>
      </c>
    </row>
    <row r="168" spans="1:21" ht="23.25" customHeight="1">
      <c r="A168" s="315" t="str">
        <f>'360 GRP '!D202</f>
        <v>360-382</v>
      </c>
      <c r="B168" s="318"/>
      <c r="C168" s="367" t="str">
        <f>IF('360 GRP '!N202=0,"",'360 GRP '!N202)</f>
        <v/>
      </c>
      <c r="D168" s="367" t="str">
        <f>IF('360 GRP '!O202=0,"",'360 GRP '!O202)</f>
        <v/>
      </c>
      <c r="E168" s="367" t="str">
        <f>IF('360 GRP '!P202=0,"",'360 GRP '!P202)</f>
        <v/>
      </c>
      <c r="F168" s="367" t="str">
        <f>IF('360 GRP '!Q202=0,"",'360 GRP '!Q202)</f>
        <v/>
      </c>
      <c r="G168" s="367" t="str">
        <f>IF('360 GRP '!R202=0,"",'360 GRP '!R202)</f>
        <v/>
      </c>
      <c r="H168" s="367" t="str">
        <f>IF('360 GRP '!S202=0,"",'360 GRP '!S202)</f>
        <v/>
      </c>
      <c r="I168" s="367" t="str">
        <f>IF('360 GRP '!T202=0,"",'360 GRP '!T202)</f>
        <v/>
      </c>
      <c r="J168" s="367" t="str">
        <f>IF('360 GRP '!U202=0,"",'360 GRP '!U202)</f>
        <v/>
      </c>
      <c r="K168" s="367" t="str">
        <f>IF('360 GRP '!V202=0,"",'360 GRP '!V202)</f>
        <v/>
      </c>
      <c r="L168" s="367" t="str">
        <f>IF('360 GRP '!W202=0,"",'360 GRP '!W202)</f>
        <v/>
      </c>
      <c r="M168" s="367" t="str">
        <f>IF('360 GRP '!X202=0,"",'360 GRP '!X202)</f>
        <v/>
      </c>
      <c r="N168" s="367" t="str">
        <f>IF('360 GRP '!Y202=0,"",'360 GRP '!Y202)</f>
        <v/>
      </c>
      <c r="O168" s="367" t="str">
        <f>IF('360 GRP '!Z202=0,"",'360 GRP '!Z202)</f>
        <v/>
      </c>
      <c r="P168" s="367" t="str">
        <f>IF('360 GRP '!AA202=0,"",'360 GRP '!AA202)</f>
        <v/>
      </c>
      <c r="Q168" s="367" t="str">
        <f>IF('360 GRP '!AB202=0,"",'360 GRP '!AB202)</f>
        <v/>
      </c>
      <c r="R168" s="367" t="str">
        <f>IF('360 GRP '!AC202=0,"",'360 GRP '!AC202)</f>
        <v/>
      </c>
      <c r="S168" s="7">
        <f t="shared" si="3"/>
        <v>0</v>
      </c>
      <c r="T168" s="748">
        <f>S168*'360 GRP '!J202</f>
        <v>0</v>
      </c>
      <c r="U168" s="5">
        <f>S168*'360 GRP '!BH202</f>
        <v>0</v>
      </c>
    </row>
    <row r="169" spans="1:21" ht="23.25" customHeight="1">
      <c r="A169" s="315" t="str">
        <f>'360 GRP '!D203</f>
        <v>360-384</v>
      </c>
      <c r="B169" s="318"/>
      <c r="C169" s="367" t="str">
        <f>IF('360 GRP '!N203=0,"",'360 GRP '!N203)</f>
        <v/>
      </c>
      <c r="D169" s="367" t="str">
        <f>IF('360 GRP '!O203=0,"",'360 GRP '!O203)</f>
        <v/>
      </c>
      <c r="E169" s="367" t="str">
        <f>IF('360 GRP '!P203=0,"",'360 GRP '!P203)</f>
        <v/>
      </c>
      <c r="F169" s="367" t="str">
        <f>IF('360 GRP '!Q203=0,"",'360 GRP '!Q203)</f>
        <v/>
      </c>
      <c r="G169" s="367" t="str">
        <f>IF('360 GRP '!R203=0,"",'360 GRP '!R203)</f>
        <v/>
      </c>
      <c r="H169" s="367" t="str">
        <f>IF('360 GRP '!S203=0,"",'360 GRP '!S203)</f>
        <v/>
      </c>
      <c r="I169" s="367" t="str">
        <f>IF('360 GRP '!T203=0,"",'360 GRP '!T203)</f>
        <v/>
      </c>
      <c r="J169" s="367" t="str">
        <f>IF('360 GRP '!U203=0,"",'360 GRP '!U203)</f>
        <v/>
      </c>
      <c r="K169" s="367" t="str">
        <f>IF('360 GRP '!V203=0,"",'360 GRP '!V203)</f>
        <v/>
      </c>
      <c r="L169" s="367" t="str">
        <f>IF('360 GRP '!W203=0,"",'360 GRP '!W203)</f>
        <v/>
      </c>
      <c r="M169" s="367" t="str">
        <f>IF('360 GRP '!X203=0,"",'360 GRP '!X203)</f>
        <v/>
      </c>
      <c r="N169" s="367" t="str">
        <f>IF('360 GRP '!Y203=0,"",'360 GRP '!Y203)</f>
        <v/>
      </c>
      <c r="O169" s="367" t="str">
        <f>IF('360 GRP '!Z203=0,"",'360 GRP '!Z203)</f>
        <v/>
      </c>
      <c r="P169" s="367" t="str">
        <f>IF('360 GRP '!AA203=0,"",'360 GRP '!AA203)</f>
        <v/>
      </c>
      <c r="Q169" s="367" t="str">
        <f>IF('360 GRP '!AB203=0,"",'360 GRP '!AB203)</f>
        <v/>
      </c>
      <c r="R169" s="367" t="str">
        <f>IF('360 GRP '!AC203=0,"",'360 GRP '!AC203)</f>
        <v/>
      </c>
      <c r="S169" s="7">
        <f t="shared" si="3"/>
        <v>0</v>
      </c>
      <c r="T169" s="748">
        <f>S169*'360 GRP '!J203</f>
        <v>0</v>
      </c>
      <c r="U169" s="5">
        <f>S169*'360 GRP '!BH203</f>
        <v>0</v>
      </c>
    </row>
    <row r="170" spans="1:21" ht="23.25" customHeight="1">
      <c r="A170" s="315" t="str">
        <f>'360 GRP '!D204</f>
        <v>360-385</v>
      </c>
      <c r="B170" s="318"/>
      <c r="C170" s="367" t="str">
        <f>IF('360 GRP '!N204=0,"",'360 GRP '!N204)</f>
        <v/>
      </c>
      <c r="D170" s="367" t="str">
        <f>IF('360 GRP '!O204=0,"",'360 GRP '!O204)</f>
        <v/>
      </c>
      <c r="E170" s="367" t="str">
        <f>IF('360 GRP '!P204=0,"",'360 GRP '!P204)</f>
        <v/>
      </c>
      <c r="F170" s="367" t="str">
        <f>IF('360 GRP '!Q204=0,"",'360 GRP '!Q204)</f>
        <v/>
      </c>
      <c r="G170" s="367" t="str">
        <f>IF('360 GRP '!R204=0,"",'360 GRP '!R204)</f>
        <v/>
      </c>
      <c r="H170" s="367" t="str">
        <f>IF('360 GRP '!S204=0,"",'360 GRP '!S204)</f>
        <v/>
      </c>
      <c r="I170" s="367" t="str">
        <f>IF('360 GRP '!T204=0,"",'360 GRP '!T204)</f>
        <v/>
      </c>
      <c r="J170" s="367" t="str">
        <f>IF('360 GRP '!U204=0,"",'360 GRP '!U204)</f>
        <v/>
      </c>
      <c r="K170" s="367" t="str">
        <f>IF('360 GRP '!V204=0,"",'360 GRP '!V204)</f>
        <v/>
      </c>
      <c r="L170" s="367" t="str">
        <f>IF('360 GRP '!W204=0,"",'360 GRP '!W204)</f>
        <v/>
      </c>
      <c r="M170" s="367" t="str">
        <f>IF('360 GRP '!X204=0,"",'360 GRP '!X204)</f>
        <v/>
      </c>
      <c r="N170" s="367" t="str">
        <f>IF('360 GRP '!Y204=0,"",'360 GRP '!Y204)</f>
        <v/>
      </c>
      <c r="O170" s="367" t="str">
        <f>IF('360 GRP '!Z204=0,"",'360 GRP '!Z204)</f>
        <v/>
      </c>
      <c r="P170" s="367" t="str">
        <f>IF('360 GRP '!AA204=0,"",'360 GRP '!AA204)</f>
        <v/>
      </c>
      <c r="Q170" s="367" t="str">
        <f>IF('360 GRP '!AB204=0,"",'360 GRP '!AB204)</f>
        <v/>
      </c>
      <c r="R170" s="367" t="str">
        <f>IF('360 GRP '!AC204=0,"",'360 GRP '!AC204)</f>
        <v/>
      </c>
      <c r="S170" s="7">
        <f t="shared" si="3"/>
        <v>0</v>
      </c>
      <c r="T170" s="748">
        <f>S170*'360 GRP '!J204</f>
        <v>0</v>
      </c>
      <c r="U170" s="5">
        <f>S170*'360 GRP '!BH204</f>
        <v>0</v>
      </c>
    </row>
    <row r="171" spans="1:21" ht="23.25" customHeight="1">
      <c r="A171" s="315" t="str">
        <f>'360 GRP '!D205</f>
        <v>360-388</v>
      </c>
      <c r="B171" s="318"/>
      <c r="C171" s="367" t="str">
        <f>IF('360 GRP '!N205=0,"",'360 GRP '!N205)</f>
        <v/>
      </c>
      <c r="D171" s="367" t="str">
        <f>IF('360 GRP '!O205=0,"",'360 GRP '!O205)</f>
        <v/>
      </c>
      <c r="E171" s="367" t="str">
        <f>IF('360 GRP '!P205=0,"",'360 GRP '!P205)</f>
        <v/>
      </c>
      <c r="F171" s="367" t="str">
        <f>IF('360 GRP '!Q205=0,"",'360 GRP '!Q205)</f>
        <v/>
      </c>
      <c r="G171" s="367" t="str">
        <f>IF('360 GRP '!R205=0,"",'360 GRP '!R205)</f>
        <v/>
      </c>
      <c r="H171" s="367" t="str">
        <f>IF('360 GRP '!S205=0,"",'360 GRP '!S205)</f>
        <v/>
      </c>
      <c r="I171" s="367" t="str">
        <f>IF('360 GRP '!T205=0,"",'360 GRP '!T205)</f>
        <v/>
      </c>
      <c r="J171" s="367" t="str">
        <f>IF('360 GRP '!U205=0,"",'360 GRP '!U205)</f>
        <v/>
      </c>
      <c r="K171" s="367" t="str">
        <f>IF('360 GRP '!V205=0,"",'360 GRP '!V205)</f>
        <v/>
      </c>
      <c r="L171" s="367" t="str">
        <f>IF('360 GRP '!W205=0,"",'360 GRP '!W205)</f>
        <v/>
      </c>
      <c r="M171" s="367" t="str">
        <f>IF('360 GRP '!X205=0,"",'360 GRP '!X205)</f>
        <v/>
      </c>
      <c r="N171" s="367" t="str">
        <f>IF('360 GRP '!Y205=0,"",'360 GRP '!Y205)</f>
        <v/>
      </c>
      <c r="O171" s="367" t="str">
        <f>IF('360 GRP '!Z205=0,"",'360 GRP '!Z205)</f>
        <v/>
      </c>
      <c r="P171" s="367" t="str">
        <f>IF('360 GRP '!AA205=0,"",'360 GRP '!AA205)</f>
        <v/>
      </c>
      <c r="Q171" s="367" t="str">
        <f>IF('360 GRP '!AB205=0,"",'360 GRP '!AB205)</f>
        <v/>
      </c>
      <c r="R171" s="367" t="str">
        <f>IF('360 GRP '!AC205=0,"",'360 GRP '!AC205)</f>
        <v/>
      </c>
      <c r="S171" s="7">
        <f t="shared" si="3"/>
        <v>0</v>
      </c>
      <c r="T171" s="748">
        <f>S171*'360 GRP '!J205</f>
        <v>0</v>
      </c>
      <c r="U171" s="5">
        <f>S171*'360 GRP '!BH205</f>
        <v>0</v>
      </c>
    </row>
    <row r="172" spans="1:21" ht="23.25" customHeight="1">
      <c r="A172" s="315" t="str">
        <f>'360 GRP '!D206</f>
        <v>360-389</v>
      </c>
      <c r="B172" s="318"/>
      <c r="C172" s="367" t="str">
        <f>IF('360 GRP '!N206=0,"",'360 GRP '!N206)</f>
        <v/>
      </c>
      <c r="D172" s="367" t="str">
        <f>IF('360 GRP '!O206=0,"",'360 GRP '!O206)</f>
        <v/>
      </c>
      <c r="E172" s="367" t="str">
        <f>IF('360 GRP '!P206=0,"",'360 GRP '!P206)</f>
        <v/>
      </c>
      <c r="F172" s="367" t="str">
        <f>IF('360 GRP '!Q206=0,"",'360 GRP '!Q206)</f>
        <v/>
      </c>
      <c r="G172" s="367" t="str">
        <f>IF('360 GRP '!R206=0,"",'360 GRP '!R206)</f>
        <v/>
      </c>
      <c r="H172" s="367" t="str">
        <f>IF('360 GRP '!S206=0,"",'360 GRP '!S206)</f>
        <v/>
      </c>
      <c r="I172" s="367" t="str">
        <f>IF('360 GRP '!T206=0,"",'360 GRP '!T206)</f>
        <v/>
      </c>
      <c r="J172" s="367" t="str">
        <f>IF('360 GRP '!U206=0,"",'360 GRP '!U206)</f>
        <v/>
      </c>
      <c r="K172" s="367" t="str">
        <f>IF('360 GRP '!V206=0,"",'360 GRP '!V206)</f>
        <v/>
      </c>
      <c r="L172" s="367" t="str">
        <f>IF('360 GRP '!W206=0,"",'360 GRP '!W206)</f>
        <v/>
      </c>
      <c r="M172" s="367" t="str">
        <f>IF('360 GRP '!X206=0,"",'360 GRP '!X206)</f>
        <v/>
      </c>
      <c r="N172" s="367" t="str">
        <f>IF('360 GRP '!Y206=0,"",'360 GRP '!Y206)</f>
        <v/>
      </c>
      <c r="O172" s="367" t="str">
        <f>IF('360 GRP '!Z206=0,"",'360 GRP '!Z206)</f>
        <v/>
      </c>
      <c r="P172" s="367" t="str">
        <f>IF('360 GRP '!AA206=0,"",'360 GRP '!AA206)</f>
        <v/>
      </c>
      <c r="Q172" s="367" t="str">
        <f>IF('360 GRP '!AB206=0,"",'360 GRP '!AB206)</f>
        <v/>
      </c>
      <c r="R172" s="367" t="str">
        <f>IF('360 GRP '!AC206=0,"",'360 GRP '!AC206)</f>
        <v/>
      </c>
      <c r="S172" s="7">
        <f t="shared" si="3"/>
        <v>0</v>
      </c>
      <c r="T172" s="748">
        <f>S172*'360 GRP '!J206</f>
        <v>0</v>
      </c>
      <c r="U172" s="5">
        <f>S172*'360 GRP '!BH206</f>
        <v>0</v>
      </c>
    </row>
    <row r="173" spans="1:21" ht="23.25" customHeight="1">
      <c r="A173" s="315" t="str">
        <f>'360 GRP '!D207</f>
        <v>360-392</v>
      </c>
      <c r="B173" s="318"/>
      <c r="C173" s="367" t="str">
        <f>IF('360 GRP '!N207=0,"",'360 GRP '!N207)</f>
        <v/>
      </c>
      <c r="D173" s="367" t="str">
        <f>IF('360 GRP '!O207=0,"",'360 GRP '!O207)</f>
        <v/>
      </c>
      <c r="E173" s="367" t="str">
        <f>IF('360 GRP '!P207=0,"",'360 GRP '!P207)</f>
        <v/>
      </c>
      <c r="F173" s="367" t="str">
        <f>IF('360 GRP '!Q207=0,"",'360 GRP '!Q207)</f>
        <v/>
      </c>
      <c r="G173" s="367" t="str">
        <f>IF('360 GRP '!R207=0,"",'360 GRP '!R207)</f>
        <v/>
      </c>
      <c r="H173" s="367" t="str">
        <f>IF('360 GRP '!S207=0,"",'360 GRP '!S207)</f>
        <v/>
      </c>
      <c r="I173" s="367" t="str">
        <f>IF('360 GRP '!T207=0,"",'360 GRP '!T207)</f>
        <v/>
      </c>
      <c r="J173" s="367" t="str">
        <f>IF('360 GRP '!U207=0,"",'360 GRP '!U207)</f>
        <v/>
      </c>
      <c r="K173" s="367" t="str">
        <f>IF('360 GRP '!V207=0,"",'360 GRP '!V207)</f>
        <v/>
      </c>
      <c r="L173" s="367" t="str">
        <f>IF('360 GRP '!W207=0,"",'360 GRP '!W207)</f>
        <v/>
      </c>
      <c r="M173" s="367" t="str">
        <f>IF('360 GRP '!X207=0,"",'360 GRP '!X207)</f>
        <v/>
      </c>
      <c r="N173" s="367" t="str">
        <f>IF('360 GRP '!Y207=0,"",'360 GRP '!Y207)</f>
        <v/>
      </c>
      <c r="O173" s="367" t="str">
        <f>IF('360 GRP '!Z207=0,"",'360 GRP '!Z207)</f>
        <v/>
      </c>
      <c r="P173" s="367" t="str">
        <f>IF('360 GRP '!AA207=0,"",'360 GRP '!AA207)</f>
        <v/>
      </c>
      <c r="Q173" s="367" t="str">
        <f>IF('360 GRP '!AB207=0,"",'360 GRP '!AB207)</f>
        <v/>
      </c>
      <c r="R173" s="367" t="str">
        <f>IF('360 GRP '!AC207=0,"",'360 GRP '!AC207)</f>
        <v/>
      </c>
      <c r="S173" s="7">
        <f t="shared" si="3"/>
        <v>0</v>
      </c>
      <c r="T173" s="748">
        <f>S173*'360 GRP '!J207</f>
        <v>0</v>
      </c>
      <c r="U173" s="5">
        <f>S173*'360 GRP '!BH207</f>
        <v>0</v>
      </c>
    </row>
    <row r="174" spans="1:21" ht="21" customHeight="1">
      <c r="A174" s="315" t="str">
        <f>'360 GRP '!D208</f>
        <v>360-393</v>
      </c>
      <c r="B174" s="318"/>
      <c r="C174" s="367" t="str">
        <f>IF('360 GRP '!N208=0,"",'360 GRP '!N208)</f>
        <v/>
      </c>
      <c r="D174" s="367" t="str">
        <f>IF('360 GRP '!O208=0,"",'360 GRP '!O208)</f>
        <v/>
      </c>
      <c r="E174" s="367" t="str">
        <f>IF('360 GRP '!P208=0,"",'360 GRP '!P208)</f>
        <v/>
      </c>
      <c r="F174" s="367" t="str">
        <f>IF('360 GRP '!Q208=0,"",'360 GRP '!Q208)</f>
        <v/>
      </c>
      <c r="G174" s="367" t="str">
        <f>IF('360 GRP '!R208=0,"",'360 GRP '!R208)</f>
        <v/>
      </c>
      <c r="H174" s="367" t="str">
        <f>IF('360 GRP '!S208=0,"",'360 GRP '!S208)</f>
        <v/>
      </c>
      <c r="I174" s="367" t="str">
        <f>IF('360 GRP '!T208=0,"",'360 GRP '!T208)</f>
        <v/>
      </c>
      <c r="J174" s="367" t="str">
        <f>IF('360 GRP '!U208=0,"",'360 GRP '!U208)</f>
        <v/>
      </c>
      <c r="K174" s="367" t="str">
        <f>IF('360 GRP '!V208=0,"",'360 GRP '!V208)</f>
        <v/>
      </c>
      <c r="L174" s="367" t="str">
        <f>IF('360 GRP '!W208=0,"",'360 GRP '!W208)</f>
        <v/>
      </c>
      <c r="M174" s="367" t="str">
        <f>IF('360 GRP '!X208=0,"",'360 GRP '!X208)</f>
        <v/>
      </c>
      <c r="N174" s="367" t="str">
        <f>IF('360 GRP '!Y208=0,"",'360 GRP '!Y208)</f>
        <v/>
      </c>
      <c r="O174" s="367" t="str">
        <f>IF('360 GRP '!Z208=0,"",'360 GRP '!Z208)</f>
        <v/>
      </c>
      <c r="P174" s="367" t="str">
        <f>IF('360 GRP '!AA208=0,"",'360 GRP '!AA208)</f>
        <v/>
      </c>
      <c r="Q174" s="367" t="str">
        <f>IF('360 GRP '!AB208=0,"",'360 GRP '!AB208)</f>
        <v/>
      </c>
      <c r="R174" s="367" t="str">
        <f>IF('360 GRP '!AC208=0,"",'360 GRP '!AC208)</f>
        <v/>
      </c>
      <c r="S174" s="7">
        <f t="shared" si="3"/>
        <v>0</v>
      </c>
      <c r="T174" s="748">
        <f>S174*'360 GRP '!J208</f>
        <v>0</v>
      </c>
      <c r="U174" s="5">
        <f>S174*'360 GRP '!BH208</f>
        <v>0</v>
      </c>
    </row>
    <row r="175" spans="1:21" ht="23.25" customHeight="1">
      <c r="A175" s="315" t="str">
        <f>'360 GRP '!D209</f>
        <v>360-396</v>
      </c>
      <c r="B175" s="318"/>
      <c r="C175" s="367" t="str">
        <f>IF('360 GRP '!N209=0,"",'360 GRP '!N209)</f>
        <v/>
      </c>
      <c r="D175" s="367" t="str">
        <f>IF('360 GRP '!O209=0,"",'360 GRP '!O209)</f>
        <v/>
      </c>
      <c r="E175" s="367" t="str">
        <f>IF('360 GRP '!P209=0,"",'360 GRP '!P209)</f>
        <v/>
      </c>
      <c r="F175" s="367" t="str">
        <f>IF('360 GRP '!Q209=0,"",'360 GRP '!Q209)</f>
        <v/>
      </c>
      <c r="G175" s="367" t="str">
        <f>IF('360 GRP '!R209=0,"",'360 GRP '!R209)</f>
        <v/>
      </c>
      <c r="H175" s="367" t="str">
        <f>IF('360 GRP '!S209=0,"",'360 GRP '!S209)</f>
        <v/>
      </c>
      <c r="I175" s="367" t="str">
        <f>IF('360 GRP '!T209=0,"",'360 GRP '!T209)</f>
        <v/>
      </c>
      <c r="J175" s="367" t="str">
        <f>IF('360 GRP '!U209=0,"",'360 GRP '!U209)</f>
        <v/>
      </c>
      <c r="K175" s="367" t="str">
        <f>IF('360 GRP '!V209=0,"",'360 GRP '!V209)</f>
        <v/>
      </c>
      <c r="L175" s="367" t="str">
        <f>IF('360 GRP '!W209=0,"",'360 GRP '!W209)</f>
        <v/>
      </c>
      <c r="M175" s="367" t="str">
        <f>IF('360 GRP '!X209=0,"",'360 GRP '!X209)</f>
        <v/>
      </c>
      <c r="N175" s="367" t="str">
        <f>IF('360 GRP '!Y209=0,"",'360 GRP '!Y209)</f>
        <v/>
      </c>
      <c r="O175" s="367" t="str">
        <f>IF('360 GRP '!Z209=0,"",'360 GRP '!Z209)</f>
        <v/>
      </c>
      <c r="P175" s="367" t="str">
        <f>IF('360 GRP '!AA209=0,"",'360 GRP '!AA209)</f>
        <v/>
      </c>
      <c r="Q175" s="367" t="str">
        <f>IF('360 GRP '!AB209=0,"",'360 GRP '!AB209)</f>
        <v/>
      </c>
      <c r="R175" s="367" t="str">
        <f>IF('360 GRP '!AC209=0,"",'360 GRP '!AC209)</f>
        <v/>
      </c>
      <c r="S175" s="7">
        <f t="shared" ref="S175:S181" si="4">SUM(C175:R175)</f>
        <v>0</v>
      </c>
      <c r="T175" s="748">
        <f>S175*'360 GRP '!J209</f>
        <v>0</v>
      </c>
      <c r="U175" s="5">
        <f>S175*'360 GRP '!BH209</f>
        <v>0</v>
      </c>
    </row>
    <row r="176" spans="1:21" ht="23.25" customHeight="1">
      <c r="A176" s="315" t="str">
        <f>'360 GRP '!D210</f>
        <v>360-395-DT</v>
      </c>
      <c r="B176" s="318" t="s">
        <v>223</v>
      </c>
      <c r="C176" s="367" t="str">
        <f>IF('360 GRP '!N210=0,"",'360 GRP '!N210)</f>
        <v/>
      </c>
      <c r="D176" s="367" t="str">
        <f>IF('360 GRP '!O210=0,"",'360 GRP '!O210)</f>
        <v/>
      </c>
      <c r="E176" s="367" t="str">
        <f>IF('360 GRP '!P210=0,"",'360 GRP '!P210)</f>
        <v/>
      </c>
      <c r="F176" s="367" t="str">
        <f>IF('360 GRP '!Q210=0,"",'360 GRP '!Q210)</f>
        <v/>
      </c>
      <c r="G176" s="367" t="str">
        <f>IF('360 GRP '!R210=0,"",'360 GRP '!R210)</f>
        <v/>
      </c>
      <c r="H176" s="367" t="str">
        <f>IF('360 GRP '!S210=0,"",'360 GRP '!S210)</f>
        <v/>
      </c>
      <c r="I176" s="367" t="str">
        <f>IF('360 GRP '!T210=0,"",'360 GRP '!T210)</f>
        <v/>
      </c>
      <c r="J176" s="367" t="str">
        <f>IF('360 GRP '!U210=0,"",'360 GRP '!U210)</f>
        <v/>
      </c>
      <c r="K176" s="367" t="str">
        <f>IF('360 GRP '!V210=0,"",'360 GRP '!V210)</f>
        <v/>
      </c>
      <c r="L176" s="367" t="str">
        <f>IF('360 GRP '!W210=0,"",'360 GRP '!W210)</f>
        <v/>
      </c>
      <c r="M176" s="367" t="str">
        <f>IF('360 GRP '!X210=0,"",'360 GRP '!X210)</f>
        <v/>
      </c>
      <c r="N176" s="367" t="str">
        <f>IF('360 GRP '!Y210=0,"",'360 GRP '!Y210)</f>
        <v/>
      </c>
      <c r="O176" s="367" t="str">
        <f>IF('360 GRP '!Z210=0,"",'360 GRP '!Z210)</f>
        <v/>
      </c>
      <c r="P176" s="367" t="str">
        <f>IF('360 GRP '!AA210=0,"",'360 GRP '!AA210)</f>
        <v/>
      </c>
      <c r="Q176" s="367"/>
      <c r="R176" s="367"/>
      <c r="S176" s="7">
        <f t="shared" si="4"/>
        <v>0</v>
      </c>
      <c r="T176" s="748">
        <f>S176*'360 GRP '!J210</f>
        <v>0</v>
      </c>
      <c r="U176" s="5">
        <f>S176*'360 GRP '!BH210</f>
        <v>0</v>
      </c>
    </row>
    <row r="177" spans="1:21" ht="23.25" customHeight="1">
      <c r="A177" s="315" t="str">
        <f>'360 GRP '!D211</f>
        <v>360-397</v>
      </c>
      <c r="B177" s="318"/>
      <c r="C177" s="367" t="str">
        <f>IF('360 GRP '!N211=0,"",'360 GRP '!N211)</f>
        <v/>
      </c>
      <c r="D177" s="367" t="str">
        <f>IF('360 GRP '!O211=0,"",'360 GRP '!O211)</f>
        <v/>
      </c>
      <c r="E177" s="367" t="str">
        <f>IF('360 GRP '!P211=0,"",'360 GRP '!P211)</f>
        <v/>
      </c>
      <c r="F177" s="367" t="str">
        <f>IF('360 GRP '!Q211=0,"",'360 GRP '!Q211)</f>
        <v/>
      </c>
      <c r="G177" s="367" t="str">
        <f>IF('360 GRP '!R211=0,"",'360 GRP '!R211)</f>
        <v/>
      </c>
      <c r="H177" s="367" t="str">
        <f>IF('360 GRP '!S211=0,"",'360 GRP '!S211)</f>
        <v/>
      </c>
      <c r="I177" s="367" t="str">
        <f>IF('360 GRP '!T211=0,"",'360 GRP '!T211)</f>
        <v/>
      </c>
      <c r="J177" s="367" t="str">
        <f>IF('360 GRP '!U211=0,"",'360 GRP '!U211)</f>
        <v/>
      </c>
      <c r="K177" s="367" t="str">
        <f>IF('360 GRP '!V211=0,"",'360 GRP '!V211)</f>
        <v/>
      </c>
      <c r="L177" s="367" t="str">
        <f>IF('360 GRP '!W211=0,"",'360 GRP '!W211)</f>
        <v/>
      </c>
      <c r="M177" s="367" t="str">
        <f>IF('360 GRP '!X211=0,"",'360 GRP '!X211)</f>
        <v/>
      </c>
      <c r="N177" s="367" t="str">
        <f>IF('360 GRP '!Y211=0,"",'360 GRP '!Y211)</f>
        <v/>
      </c>
      <c r="O177" s="367" t="str">
        <f>IF('360 GRP '!Z211=0,"",'360 GRP '!Z211)</f>
        <v/>
      </c>
      <c r="P177" s="367" t="str">
        <f>IF('360 GRP '!AA211=0,"",'360 GRP '!AA211)</f>
        <v/>
      </c>
      <c r="Q177" s="367" t="str">
        <f>IF('360 GRP '!AB211=0,"",'360 GRP '!AB211)</f>
        <v/>
      </c>
      <c r="R177" s="367" t="str">
        <f>IF('360 GRP '!AC211=0,"",'360 GRP '!AC211)</f>
        <v/>
      </c>
      <c r="S177" s="7">
        <f t="shared" si="4"/>
        <v>0</v>
      </c>
      <c r="T177" s="748">
        <f>S177*'360 GRP '!J211</f>
        <v>0</v>
      </c>
      <c r="U177" s="5">
        <f>S177*'360 GRP '!BH211</f>
        <v>0</v>
      </c>
    </row>
    <row r="178" spans="1:21" ht="23.25" customHeight="1">
      <c r="A178" s="315" t="str">
        <f>'360 GRP '!D212</f>
        <v>360-397-DT</v>
      </c>
      <c r="B178" s="318" t="s">
        <v>223</v>
      </c>
      <c r="C178" s="367" t="str">
        <f>IF('360 GRP '!N212=0,"",'360 GRP '!N212)</f>
        <v/>
      </c>
      <c r="D178" s="367" t="str">
        <f>IF('360 GRP '!O212=0,"",'360 GRP '!O212)</f>
        <v/>
      </c>
      <c r="E178" s="367" t="str">
        <f>IF('360 GRP '!P212=0,"",'360 GRP '!P212)</f>
        <v/>
      </c>
      <c r="F178" s="367" t="str">
        <f>IF('360 GRP '!Q212=0,"",'360 GRP '!Q212)</f>
        <v/>
      </c>
      <c r="G178" s="367" t="str">
        <f>IF('360 GRP '!R212=0,"",'360 GRP '!R212)</f>
        <v/>
      </c>
      <c r="H178" s="367" t="str">
        <f>IF('360 GRP '!S212=0,"",'360 GRP '!S212)</f>
        <v/>
      </c>
      <c r="I178" s="367" t="str">
        <f>IF('360 GRP '!T212=0,"",'360 GRP '!T212)</f>
        <v/>
      </c>
      <c r="J178" s="367" t="str">
        <f>IF('360 GRP '!U212=0,"",'360 GRP '!U212)</f>
        <v/>
      </c>
      <c r="K178" s="367" t="str">
        <f>IF('360 GRP '!V212=0,"",'360 GRP '!V212)</f>
        <v/>
      </c>
      <c r="L178" s="367" t="str">
        <f>IF('360 GRP '!W212=0,"",'360 GRP '!W212)</f>
        <v/>
      </c>
      <c r="M178" s="367" t="str">
        <f>IF('360 GRP '!X212=0,"",'360 GRP '!X212)</f>
        <v/>
      </c>
      <c r="N178" s="367" t="str">
        <f>IF('360 GRP '!Y212=0,"",'360 GRP '!Y212)</f>
        <v/>
      </c>
      <c r="O178" s="367" t="str">
        <f>IF('360 GRP '!Z212=0,"",'360 GRP '!Z212)</f>
        <v/>
      </c>
      <c r="P178" s="367" t="str">
        <f>IF('360 GRP '!AA212=0,"",'360 GRP '!AA212)</f>
        <v/>
      </c>
      <c r="Q178" s="367"/>
      <c r="R178" s="367"/>
      <c r="S178" s="7">
        <f t="shared" si="4"/>
        <v>0</v>
      </c>
      <c r="T178" s="748">
        <f>S178*'360 GRP '!J212</f>
        <v>0</v>
      </c>
      <c r="U178" s="5">
        <f>S178*'360 GRP '!BH212</f>
        <v>0</v>
      </c>
    </row>
    <row r="179" spans="1:21" ht="23.25" customHeight="1">
      <c r="A179" s="315" t="str">
        <f>'360 GRP '!D213</f>
        <v>360-400</v>
      </c>
      <c r="B179" s="318"/>
      <c r="C179" s="367" t="str">
        <f>IF('360 GRP '!N213=0,"",'360 GRP '!N213)</f>
        <v/>
      </c>
      <c r="D179" s="367" t="str">
        <f>IF('360 GRP '!O213=0,"",'360 GRP '!O213)</f>
        <v/>
      </c>
      <c r="E179" s="367" t="str">
        <f>IF('360 GRP '!P213=0,"",'360 GRP '!P213)</f>
        <v/>
      </c>
      <c r="F179" s="367" t="str">
        <f>IF('360 GRP '!Q213=0,"",'360 GRP '!Q213)</f>
        <v/>
      </c>
      <c r="G179" s="367" t="str">
        <f>IF('360 GRP '!R213=0,"",'360 GRP '!R213)</f>
        <v/>
      </c>
      <c r="H179" s="367" t="str">
        <f>IF('360 GRP '!S213=0,"",'360 GRP '!S213)</f>
        <v/>
      </c>
      <c r="I179" s="367" t="str">
        <f>IF('360 GRP '!T213=0,"",'360 GRP '!T213)</f>
        <v/>
      </c>
      <c r="J179" s="367" t="str">
        <f>IF('360 GRP '!U213=0,"",'360 GRP '!U213)</f>
        <v/>
      </c>
      <c r="K179" s="367" t="str">
        <f>IF('360 GRP '!V213=0,"",'360 GRP '!V213)</f>
        <v/>
      </c>
      <c r="L179" s="367" t="str">
        <f>IF('360 GRP '!W213=0,"",'360 GRP '!W213)</f>
        <v/>
      </c>
      <c r="M179" s="367" t="str">
        <f>IF('360 GRP '!X213=0,"",'360 GRP '!X213)</f>
        <v/>
      </c>
      <c r="N179" s="367" t="str">
        <f>IF('360 GRP '!Y213=0,"",'360 GRP '!Y213)</f>
        <v/>
      </c>
      <c r="O179" s="367" t="str">
        <f>IF('360 GRP '!Z213=0,"",'360 GRP '!Z213)</f>
        <v/>
      </c>
      <c r="P179" s="367" t="str">
        <f>IF('360 GRP '!AA213=0,"",'360 GRP '!AA213)</f>
        <v/>
      </c>
      <c r="Q179" s="367" t="str">
        <f>IF('360 GRP '!AB213=0,"",'360 GRP '!AB213)</f>
        <v/>
      </c>
      <c r="R179" s="367" t="str">
        <f>IF('360 GRP '!AC213=0,"",'360 GRP '!AC213)</f>
        <v/>
      </c>
      <c r="S179" s="7">
        <f t="shared" si="4"/>
        <v>0</v>
      </c>
      <c r="T179" s="748">
        <f>S179*'360 GRP '!J213</f>
        <v>0</v>
      </c>
      <c r="U179" s="5">
        <f>S179*'360 GRP '!BH213</f>
        <v>0</v>
      </c>
    </row>
    <row r="180" spans="1:21" ht="23.25" customHeight="1">
      <c r="A180" s="315" t="str">
        <f>'360 GRP '!D214</f>
        <v>360-400-DT</v>
      </c>
      <c r="B180" s="318" t="s">
        <v>223</v>
      </c>
      <c r="C180" s="367" t="str">
        <f>IF('360 GRP '!N214=0,"",'360 GRP '!N214)</f>
        <v/>
      </c>
      <c r="D180" s="367" t="str">
        <f>IF('360 GRP '!O214=0,"",'360 GRP '!O214)</f>
        <v/>
      </c>
      <c r="E180" s="367" t="str">
        <f>IF('360 GRP '!P214=0,"",'360 GRP '!P214)</f>
        <v/>
      </c>
      <c r="F180" s="367" t="str">
        <f>IF('360 GRP '!Q214=0,"",'360 GRP '!Q214)</f>
        <v/>
      </c>
      <c r="G180" s="367" t="str">
        <f>IF('360 GRP '!R214=0,"",'360 GRP '!R214)</f>
        <v/>
      </c>
      <c r="H180" s="367" t="str">
        <f>IF('360 GRP '!S214=0,"",'360 GRP '!S214)</f>
        <v/>
      </c>
      <c r="I180" s="367" t="str">
        <f>IF('360 GRP '!T214=0,"",'360 GRP '!T214)</f>
        <v/>
      </c>
      <c r="J180" s="367" t="str">
        <f>IF('360 GRP '!U214=0,"",'360 GRP '!U214)</f>
        <v/>
      </c>
      <c r="K180" s="367" t="str">
        <f>IF('360 GRP '!V214=0,"",'360 GRP '!V214)</f>
        <v/>
      </c>
      <c r="L180" s="367" t="str">
        <f>IF('360 GRP '!W214=0,"",'360 GRP '!W214)</f>
        <v/>
      </c>
      <c r="M180" s="367" t="str">
        <f>IF('360 GRP '!X214=0,"",'360 GRP '!X214)</f>
        <v/>
      </c>
      <c r="N180" s="367" t="str">
        <f>IF('360 GRP '!Y214=0,"",'360 GRP '!Y214)</f>
        <v/>
      </c>
      <c r="O180" s="367" t="str">
        <f>IF('360 GRP '!Z214=0,"",'360 GRP '!Z214)</f>
        <v/>
      </c>
      <c r="P180" s="367" t="str">
        <f>IF('360 GRP '!AA214=0,"",'360 GRP '!AA214)</f>
        <v/>
      </c>
      <c r="Q180" s="367"/>
      <c r="R180" s="367"/>
      <c r="S180" s="7">
        <f t="shared" si="4"/>
        <v>0</v>
      </c>
      <c r="T180" s="748">
        <f>S180*'360 GRP '!J214</f>
        <v>0</v>
      </c>
      <c r="U180" s="5">
        <f>S180*'360 GRP '!BH214</f>
        <v>0</v>
      </c>
    </row>
    <row r="181" spans="1:21" ht="23.25" customHeight="1">
      <c r="A181" s="315" t="str">
        <f>'360 GRP '!D215</f>
        <v>360-399-DT</v>
      </c>
      <c r="B181" s="318" t="s">
        <v>223</v>
      </c>
      <c r="C181" s="367" t="str">
        <f>IF('360 GRP '!N215=0,"",'360 GRP '!N215)</f>
        <v/>
      </c>
      <c r="D181" s="367" t="str">
        <f>IF('360 GRP '!O215=0,"",'360 GRP '!O215)</f>
        <v/>
      </c>
      <c r="E181" s="367" t="str">
        <f>IF('360 GRP '!P215=0,"",'360 GRP '!P215)</f>
        <v/>
      </c>
      <c r="F181" s="367" t="str">
        <f>IF('360 GRP '!Q215=0,"",'360 GRP '!Q215)</f>
        <v/>
      </c>
      <c r="G181" s="367" t="str">
        <f>IF('360 GRP '!R215=0,"",'360 GRP '!R215)</f>
        <v/>
      </c>
      <c r="H181" s="367" t="str">
        <f>IF('360 GRP '!S215=0,"",'360 GRP '!S215)</f>
        <v/>
      </c>
      <c r="I181" s="367" t="str">
        <f>IF('360 GRP '!T215=0,"",'360 GRP '!T215)</f>
        <v/>
      </c>
      <c r="J181" s="367" t="str">
        <f>IF('360 GRP '!U215=0,"",'360 GRP '!U215)</f>
        <v/>
      </c>
      <c r="K181" s="367" t="str">
        <f>IF('360 GRP '!V215=0,"",'360 GRP '!V215)</f>
        <v/>
      </c>
      <c r="L181" s="367" t="str">
        <f>IF('360 GRP '!W215=0,"",'360 GRP '!W215)</f>
        <v/>
      </c>
      <c r="M181" s="367" t="str">
        <f>IF('360 GRP '!X215=0,"",'360 GRP '!X215)</f>
        <v/>
      </c>
      <c r="N181" s="367" t="str">
        <f>IF('360 GRP '!Y215=0,"",'360 GRP '!Y215)</f>
        <v/>
      </c>
      <c r="O181" s="367" t="str">
        <f>IF('360 GRP '!Z215=0,"",'360 GRP '!Z215)</f>
        <v/>
      </c>
      <c r="P181" s="367" t="str">
        <f>IF('360 GRP '!AA215=0,"",'360 GRP '!AA215)</f>
        <v/>
      </c>
      <c r="Q181" s="367"/>
      <c r="R181" s="367"/>
      <c r="S181" s="7">
        <f t="shared" si="4"/>
        <v>0</v>
      </c>
      <c r="T181" s="748">
        <f>S181*'360 GRP '!J215</f>
        <v>0</v>
      </c>
      <c r="U181" s="5">
        <f>S181*'360 GRP '!BH215</f>
        <v>0</v>
      </c>
    </row>
    <row r="182" spans="1:21" ht="23.25" customHeight="1">
      <c r="A182" s="315">
        <f>'360 GRP '!D216</f>
        <v>0</v>
      </c>
      <c r="B182" s="318"/>
      <c r="C182" s="367" t="str">
        <f>IF('360 GRP '!N216=0,"",'360 GRP '!N216)</f>
        <v/>
      </c>
      <c r="D182" s="367" t="str">
        <f>IF('360 GRP '!O216=0,"",'360 GRP '!O216)</f>
        <v/>
      </c>
      <c r="E182" s="367" t="str">
        <f>IF('360 GRP '!P216=0,"",'360 GRP '!P216)</f>
        <v/>
      </c>
      <c r="F182" s="367" t="str">
        <f>IF('360 GRP '!Q216=0,"",'360 GRP '!Q216)</f>
        <v/>
      </c>
      <c r="G182" s="367" t="str">
        <f>IF('360 GRP '!R216=0,"",'360 GRP '!R216)</f>
        <v/>
      </c>
      <c r="H182" s="367" t="str">
        <f>IF('360 GRP '!S216=0,"",'360 GRP '!S216)</f>
        <v/>
      </c>
      <c r="I182" s="367" t="str">
        <f>IF('360 GRP '!T216=0,"",'360 GRP '!T216)</f>
        <v/>
      </c>
      <c r="J182" s="367" t="str">
        <f>IF('360 GRP '!U216=0,"",'360 GRP '!U216)</f>
        <v/>
      </c>
      <c r="K182" s="367" t="str">
        <f>IF('360 GRP '!V216=0,"",'360 GRP '!V216)</f>
        <v/>
      </c>
      <c r="L182" s="367" t="str">
        <f>IF('360 GRP '!W216=0,"",'360 GRP '!W216)</f>
        <v/>
      </c>
      <c r="M182" s="367" t="str">
        <f>IF('360 GRP '!X216=0,"",'360 GRP '!X216)</f>
        <v/>
      </c>
      <c r="N182" s="367" t="str">
        <f>IF('360 GRP '!Y216=0,"",'360 GRP '!Y216)</f>
        <v/>
      </c>
      <c r="O182" s="367" t="str">
        <f>IF('360 GRP '!Z216=0,"",'360 GRP '!Z216)</f>
        <v/>
      </c>
      <c r="P182" s="367" t="str">
        <f>IF('360 GRP '!AA216=0,"",'360 GRP '!AA216)</f>
        <v/>
      </c>
      <c r="Q182" s="367" t="str">
        <f>IF('360 GRP '!AB216=0,"",'360 GRP '!AB216)</f>
        <v/>
      </c>
      <c r="R182" s="367" t="str">
        <f>IF('360 GRP '!AC216=0,"",'360 GRP '!AC216)</f>
        <v/>
      </c>
      <c r="S182" s="7">
        <f t="shared" ref="S182:S217" si="5">SUM(C182:R182)</f>
        <v>0</v>
      </c>
      <c r="T182" s="748">
        <f>S182*'360 GRP '!J216</f>
        <v>0</v>
      </c>
      <c r="U182" s="5">
        <f>S182*'360 GRP '!BH216</f>
        <v>0</v>
      </c>
    </row>
    <row r="183" spans="1:21" ht="23.25" customHeight="1">
      <c r="A183" s="315" t="str">
        <f>'360 GRP '!D217</f>
        <v>360-421</v>
      </c>
      <c r="B183" s="318"/>
      <c r="C183" s="367" t="str">
        <f>IF('360 GRP '!N217=0,"",'360 GRP '!N217)</f>
        <v/>
      </c>
      <c r="D183" s="367" t="str">
        <f>IF('360 GRP '!O217=0,"",'360 GRP '!O217)</f>
        <v/>
      </c>
      <c r="E183" s="367" t="str">
        <f>IF('360 GRP '!P217=0,"",'360 GRP '!P217)</f>
        <v/>
      </c>
      <c r="F183" s="367" t="str">
        <f>IF('360 GRP '!Q217=0,"",'360 GRP '!Q217)</f>
        <v/>
      </c>
      <c r="G183" s="367" t="str">
        <f>IF('360 GRP '!R217=0,"",'360 GRP '!R217)</f>
        <v/>
      </c>
      <c r="H183" s="367" t="str">
        <f>IF('360 GRP '!S217=0,"",'360 GRP '!S217)</f>
        <v/>
      </c>
      <c r="I183" s="367" t="str">
        <f>IF('360 GRP '!T217=0,"",'360 GRP '!T217)</f>
        <v/>
      </c>
      <c r="J183" s="367" t="str">
        <f>IF('360 GRP '!U217=0,"",'360 GRP '!U217)</f>
        <v/>
      </c>
      <c r="K183" s="367" t="str">
        <f>IF('360 GRP '!V217=0,"",'360 GRP '!V217)</f>
        <v/>
      </c>
      <c r="L183" s="367" t="str">
        <f>IF('360 GRP '!W217=0,"",'360 GRP '!W217)</f>
        <v/>
      </c>
      <c r="M183" s="367" t="str">
        <f>IF('360 GRP '!X217=0,"",'360 GRP '!X217)</f>
        <v/>
      </c>
      <c r="N183" s="367" t="str">
        <f>IF('360 GRP '!Y217=0,"",'360 GRP '!Y217)</f>
        <v/>
      </c>
      <c r="O183" s="367" t="str">
        <f>IF('360 GRP '!Z217=0,"",'360 GRP '!Z217)</f>
        <v/>
      </c>
      <c r="P183" s="367" t="str">
        <f>IF('360 GRP '!AA217=0,"",'360 GRP '!AA217)</f>
        <v/>
      </c>
      <c r="Q183" s="367" t="str">
        <f>IF('360 GRP '!AB217=0,"",'360 GRP '!AB217)</f>
        <v/>
      </c>
      <c r="R183" s="367" t="str">
        <f>IF('360 GRP '!AC217=0,"",'360 GRP '!AC217)</f>
        <v/>
      </c>
      <c r="S183" s="7">
        <f t="shared" si="5"/>
        <v>0</v>
      </c>
      <c r="T183" s="748">
        <f>S183*'360 GRP '!J217</f>
        <v>0</v>
      </c>
      <c r="U183" s="5">
        <f>S183*'360 GRP '!BH217</f>
        <v>0</v>
      </c>
    </row>
    <row r="184" spans="1:21" ht="23.25" customHeight="1">
      <c r="A184" s="315" t="str">
        <f>'360 GRP '!D218</f>
        <v>360-422</v>
      </c>
      <c r="B184" s="318"/>
      <c r="C184" s="367" t="str">
        <f>IF('360 GRP '!N218=0,"",'360 GRP '!N218)</f>
        <v/>
      </c>
      <c r="D184" s="367" t="str">
        <f>IF('360 GRP '!O218=0,"",'360 GRP '!O218)</f>
        <v/>
      </c>
      <c r="E184" s="367" t="str">
        <f>IF('360 GRP '!P218=0,"",'360 GRP '!P218)</f>
        <v/>
      </c>
      <c r="F184" s="367" t="str">
        <f>IF('360 GRP '!Q218=0,"",'360 GRP '!Q218)</f>
        <v/>
      </c>
      <c r="G184" s="367" t="str">
        <f>IF('360 GRP '!R218=0,"",'360 GRP '!R218)</f>
        <v/>
      </c>
      <c r="H184" s="367" t="str">
        <f>IF('360 GRP '!S218=0,"",'360 GRP '!S218)</f>
        <v/>
      </c>
      <c r="I184" s="367" t="str">
        <f>IF('360 GRP '!T218=0,"",'360 GRP '!T218)</f>
        <v/>
      </c>
      <c r="J184" s="367" t="str">
        <f>IF('360 GRP '!U218=0,"",'360 GRP '!U218)</f>
        <v/>
      </c>
      <c r="K184" s="367" t="str">
        <f>IF('360 GRP '!V218=0,"",'360 GRP '!V218)</f>
        <v/>
      </c>
      <c r="L184" s="367" t="str">
        <f>IF('360 GRP '!W218=0,"",'360 GRP '!W218)</f>
        <v/>
      </c>
      <c r="M184" s="367" t="str">
        <f>IF('360 GRP '!X218=0,"",'360 GRP '!X218)</f>
        <v/>
      </c>
      <c r="N184" s="367" t="str">
        <f>IF('360 GRP '!Y218=0,"",'360 GRP '!Y218)</f>
        <v/>
      </c>
      <c r="O184" s="367" t="str">
        <f>IF('360 GRP '!Z218=0,"",'360 GRP '!Z218)</f>
        <v/>
      </c>
      <c r="P184" s="367" t="str">
        <f>IF('360 GRP '!AA218=0,"",'360 GRP '!AA218)</f>
        <v/>
      </c>
      <c r="Q184" s="367" t="str">
        <f>IF('360 GRP '!AB218=0,"",'360 GRP '!AB218)</f>
        <v/>
      </c>
      <c r="R184" s="367" t="str">
        <f>IF('360 GRP '!AC218=0,"",'360 GRP '!AC218)</f>
        <v/>
      </c>
      <c r="S184" s="7">
        <f t="shared" si="5"/>
        <v>0</v>
      </c>
      <c r="T184" s="748">
        <f>S184*'360 GRP '!J218</f>
        <v>0</v>
      </c>
      <c r="U184" s="5">
        <f>S184*'360 GRP '!BH218</f>
        <v>0</v>
      </c>
    </row>
    <row r="185" spans="1:21" ht="23.25" customHeight="1">
      <c r="A185" s="315" t="str">
        <f>'360 GRP '!D219</f>
        <v>360-423</v>
      </c>
      <c r="B185" s="318"/>
      <c r="C185" s="367" t="str">
        <f>IF('360 GRP '!N219=0,"",'360 GRP '!N219)</f>
        <v/>
      </c>
      <c r="D185" s="367" t="str">
        <f>IF('360 GRP '!O219=0,"",'360 GRP '!O219)</f>
        <v/>
      </c>
      <c r="E185" s="367" t="str">
        <f>IF('360 GRP '!P219=0,"",'360 GRP '!P219)</f>
        <v/>
      </c>
      <c r="F185" s="367" t="str">
        <f>IF('360 GRP '!Q219=0,"",'360 GRP '!Q219)</f>
        <v/>
      </c>
      <c r="G185" s="367" t="str">
        <f>IF('360 GRP '!R219=0,"",'360 GRP '!R219)</f>
        <v/>
      </c>
      <c r="H185" s="367" t="str">
        <f>IF('360 GRP '!S219=0,"",'360 GRP '!S219)</f>
        <v/>
      </c>
      <c r="I185" s="367" t="str">
        <f>IF('360 GRP '!T219=0,"",'360 GRP '!T219)</f>
        <v/>
      </c>
      <c r="J185" s="367" t="str">
        <f>IF('360 GRP '!U219=0,"",'360 GRP '!U219)</f>
        <v/>
      </c>
      <c r="K185" s="367" t="str">
        <f>IF('360 GRP '!V219=0,"",'360 GRP '!V219)</f>
        <v/>
      </c>
      <c r="L185" s="367" t="str">
        <f>IF('360 GRP '!W219=0,"",'360 GRP '!W219)</f>
        <v/>
      </c>
      <c r="M185" s="367" t="str">
        <f>IF('360 GRP '!X219=0,"",'360 GRP '!X219)</f>
        <v/>
      </c>
      <c r="N185" s="367" t="str">
        <f>IF('360 GRP '!Y219=0,"",'360 GRP '!Y219)</f>
        <v/>
      </c>
      <c r="O185" s="367" t="str">
        <f>IF('360 GRP '!Z219=0,"",'360 GRP '!Z219)</f>
        <v/>
      </c>
      <c r="P185" s="367" t="str">
        <f>IF('360 GRP '!AA219=0,"",'360 GRP '!AA219)</f>
        <v/>
      </c>
      <c r="Q185" s="367" t="str">
        <f>IF('360 GRP '!AB219=0,"",'360 GRP '!AB219)</f>
        <v/>
      </c>
      <c r="R185" s="367" t="str">
        <f>IF('360 GRP '!AC219=0,"",'360 GRP '!AC219)</f>
        <v/>
      </c>
      <c r="S185" s="7">
        <f t="shared" si="5"/>
        <v>0</v>
      </c>
      <c r="T185" s="748">
        <f>S185*'360 GRP '!J219</f>
        <v>0</v>
      </c>
      <c r="U185" s="5">
        <f>S185*'360 GRP '!BH219</f>
        <v>0</v>
      </c>
    </row>
    <row r="186" spans="1:21" ht="23.25" customHeight="1">
      <c r="A186" s="315">
        <f>'360 GRP '!D220</f>
        <v>0</v>
      </c>
      <c r="B186" s="318"/>
      <c r="C186" s="367" t="str">
        <f>IF('360 GRP '!N220=0,"",'360 GRP '!N220)</f>
        <v/>
      </c>
      <c r="D186" s="367" t="str">
        <f>IF('360 GRP '!O220=0,"",'360 GRP '!O220)</f>
        <v/>
      </c>
      <c r="E186" s="367" t="str">
        <f>IF('360 GRP '!P220=0,"",'360 GRP '!P220)</f>
        <v/>
      </c>
      <c r="F186" s="367" t="str">
        <f>IF('360 GRP '!Q220=0,"",'360 GRP '!Q220)</f>
        <v/>
      </c>
      <c r="G186" s="367" t="str">
        <f>IF('360 GRP '!R220=0,"",'360 GRP '!R220)</f>
        <v/>
      </c>
      <c r="H186" s="367" t="str">
        <f>IF('360 GRP '!S220=0,"",'360 GRP '!S220)</f>
        <v/>
      </c>
      <c r="I186" s="367" t="str">
        <f>IF('360 GRP '!T220=0,"",'360 GRP '!T220)</f>
        <v/>
      </c>
      <c r="J186" s="367" t="str">
        <f>IF('360 GRP '!U220=0,"",'360 GRP '!U220)</f>
        <v/>
      </c>
      <c r="K186" s="367" t="str">
        <f>IF('360 GRP '!V220=0,"",'360 GRP '!V220)</f>
        <v/>
      </c>
      <c r="L186" s="367" t="str">
        <f>IF('360 GRP '!W220=0,"",'360 GRP '!W220)</f>
        <v/>
      </c>
      <c r="M186" s="367" t="str">
        <f>IF('360 GRP '!X220=0,"",'360 GRP '!X220)</f>
        <v/>
      </c>
      <c r="N186" s="367" t="str">
        <f>IF('360 GRP '!Y220=0,"",'360 GRP '!Y220)</f>
        <v/>
      </c>
      <c r="O186" s="367" t="str">
        <f>IF('360 GRP '!Z220=0,"",'360 GRP '!Z220)</f>
        <v/>
      </c>
      <c r="P186" s="367" t="str">
        <f>IF('360 GRP '!AA220=0,"",'360 GRP '!AA220)</f>
        <v/>
      </c>
      <c r="Q186" s="367" t="str">
        <f>IF('360 GRP '!AB220=0,"",'360 GRP '!AB220)</f>
        <v/>
      </c>
      <c r="R186" s="367" t="str">
        <f>IF('360 GRP '!AC220=0,"",'360 GRP '!AC220)</f>
        <v/>
      </c>
      <c r="S186" s="7">
        <f t="shared" si="5"/>
        <v>0</v>
      </c>
      <c r="T186" s="748">
        <f>S186*'360 GRP '!J220</f>
        <v>0</v>
      </c>
      <c r="U186" s="5">
        <f>S186*'360 GRP '!BH220</f>
        <v>0</v>
      </c>
    </row>
    <row r="187" spans="1:21" ht="23.25" customHeight="1">
      <c r="A187" s="315" t="str">
        <f>'360 GRP '!D221</f>
        <v>360-461</v>
      </c>
      <c r="B187" s="318"/>
      <c r="C187" s="367" t="str">
        <f>IF('360 GRP '!N221=0,"",'360 GRP '!N221)</f>
        <v/>
      </c>
      <c r="D187" s="367" t="str">
        <f>IF('360 GRP '!O221=0,"",'360 GRP '!O221)</f>
        <v/>
      </c>
      <c r="E187" s="367" t="str">
        <f>IF('360 GRP '!P221=0,"",'360 GRP '!P221)</f>
        <v/>
      </c>
      <c r="F187" s="367" t="str">
        <f>IF('360 GRP '!Q221=0,"",'360 GRP '!Q221)</f>
        <v/>
      </c>
      <c r="G187" s="367" t="str">
        <f>IF('360 GRP '!R221=0,"",'360 GRP '!R221)</f>
        <v/>
      </c>
      <c r="H187" s="367" t="str">
        <f>IF('360 GRP '!S221=0,"",'360 GRP '!S221)</f>
        <v/>
      </c>
      <c r="I187" s="367" t="str">
        <f>IF('360 GRP '!T221=0,"",'360 GRP '!T221)</f>
        <v/>
      </c>
      <c r="J187" s="367" t="str">
        <f>IF('360 GRP '!U221=0,"",'360 GRP '!U221)</f>
        <v/>
      </c>
      <c r="K187" s="367" t="str">
        <f>IF('360 GRP '!V221=0,"",'360 GRP '!V221)</f>
        <v/>
      </c>
      <c r="L187" s="367" t="str">
        <f>IF('360 GRP '!W221=0,"",'360 GRP '!W221)</f>
        <v/>
      </c>
      <c r="M187" s="367" t="str">
        <f>IF('360 GRP '!X221=0,"",'360 GRP '!X221)</f>
        <v/>
      </c>
      <c r="N187" s="367" t="str">
        <f>IF('360 GRP '!Y221=0,"",'360 GRP '!Y221)</f>
        <v/>
      </c>
      <c r="O187" s="367" t="str">
        <f>IF('360 GRP '!Z221=0,"",'360 GRP '!Z221)</f>
        <v/>
      </c>
      <c r="P187" s="367" t="str">
        <f>IF('360 GRP '!AA221=0,"",'360 GRP '!AA221)</f>
        <v/>
      </c>
      <c r="Q187" s="367" t="str">
        <f>IF('360 GRP '!AB221=0,"",'360 GRP '!AB221)</f>
        <v/>
      </c>
      <c r="R187" s="367" t="str">
        <f>IF('360 GRP '!AC221=0,"",'360 GRP '!AC221)</f>
        <v/>
      </c>
      <c r="S187" s="7">
        <f t="shared" si="5"/>
        <v>0</v>
      </c>
      <c r="T187" s="748">
        <f>S187*'360 GRP '!J221</f>
        <v>0</v>
      </c>
      <c r="U187" s="5">
        <f>S187*'360 GRP '!BH221</f>
        <v>0</v>
      </c>
    </row>
    <row r="188" spans="1:21" ht="23.25" customHeight="1">
      <c r="A188" s="315" t="str">
        <f>'360 GRP '!D222</f>
        <v>360-461-DT</v>
      </c>
      <c r="B188" s="318" t="s">
        <v>223</v>
      </c>
      <c r="C188" s="367" t="str">
        <f>IF('360 GRP '!N222=0,"",'360 GRP '!N222)</f>
        <v/>
      </c>
      <c r="D188" s="367" t="str">
        <f>IF('360 GRP '!O222=0,"",'360 GRP '!O222)</f>
        <v/>
      </c>
      <c r="E188" s="367" t="str">
        <f>IF('360 GRP '!P222=0,"",'360 GRP '!P222)</f>
        <v/>
      </c>
      <c r="F188" s="367" t="str">
        <f>IF('360 GRP '!Q222=0,"",'360 GRP '!Q222)</f>
        <v/>
      </c>
      <c r="G188" s="367" t="str">
        <f>IF('360 GRP '!R222=0,"",'360 GRP '!R222)</f>
        <v/>
      </c>
      <c r="H188" s="367" t="str">
        <f>IF('360 GRP '!S222=0,"",'360 GRP '!S222)</f>
        <v/>
      </c>
      <c r="I188" s="367" t="str">
        <f>IF('360 GRP '!T222=0,"",'360 GRP '!T222)</f>
        <v/>
      </c>
      <c r="J188" s="367" t="str">
        <f>IF('360 GRP '!U222=0,"",'360 GRP '!U222)</f>
        <v/>
      </c>
      <c r="K188" s="367" t="str">
        <f>IF('360 GRP '!V222=0,"",'360 GRP '!V222)</f>
        <v/>
      </c>
      <c r="L188" s="367" t="str">
        <f>IF('360 GRP '!W222=0,"",'360 GRP '!W222)</f>
        <v/>
      </c>
      <c r="M188" s="367" t="str">
        <f>IF('360 GRP '!X222=0,"",'360 GRP '!X222)</f>
        <v/>
      </c>
      <c r="N188" s="367" t="str">
        <f>IF('360 GRP '!Y222=0,"",'360 GRP '!Y222)</f>
        <v/>
      </c>
      <c r="O188" s="367" t="str">
        <f>IF('360 GRP '!Z222=0,"",'360 GRP '!Z222)</f>
        <v/>
      </c>
      <c r="P188" s="367" t="str">
        <f>IF('360 GRP '!AA222=0,"",'360 GRP '!AA222)</f>
        <v/>
      </c>
      <c r="Q188" s="367"/>
      <c r="R188" s="367"/>
      <c r="S188" s="7">
        <f t="shared" si="5"/>
        <v>0</v>
      </c>
      <c r="T188" s="748">
        <f>S188*'360 GRP '!J222</f>
        <v>0</v>
      </c>
      <c r="U188" s="5">
        <f>S188*'360 GRP '!BH222</f>
        <v>0</v>
      </c>
    </row>
    <row r="189" spans="1:21" ht="23.25" customHeight="1">
      <c r="A189" s="315" t="str">
        <f>'360 GRP '!D223</f>
        <v>360-463</v>
      </c>
      <c r="B189" s="318"/>
      <c r="C189" s="367" t="str">
        <f>IF('360 GRP '!N223=0,"",'360 GRP '!N223)</f>
        <v/>
      </c>
      <c r="D189" s="367" t="str">
        <f>IF('360 GRP '!O223=0,"",'360 GRP '!O223)</f>
        <v/>
      </c>
      <c r="E189" s="367" t="str">
        <f>IF('360 GRP '!P223=0,"",'360 GRP '!P223)</f>
        <v/>
      </c>
      <c r="F189" s="367" t="str">
        <f>IF('360 GRP '!Q223=0,"",'360 GRP '!Q223)</f>
        <v/>
      </c>
      <c r="G189" s="367" t="str">
        <f>IF('360 GRP '!R223=0,"",'360 GRP '!R223)</f>
        <v/>
      </c>
      <c r="H189" s="367" t="str">
        <f>IF('360 GRP '!S223=0,"",'360 GRP '!S223)</f>
        <v/>
      </c>
      <c r="I189" s="367" t="str">
        <f>IF('360 GRP '!T223=0,"",'360 GRP '!T223)</f>
        <v/>
      </c>
      <c r="J189" s="367" t="str">
        <f>IF('360 GRP '!U223=0,"",'360 GRP '!U223)</f>
        <v/>
      </c>
      <c r="K189" s="367" t="str">
        <f>IF('360 GRP '!V223=0,"",'360 GRP '!V223)</f>
        <v/>
      </c>
      <c r="L189" s="367" t="str">
        <f>IF('360 GRP '!W223=0,"",'360 GRP '!W223)</f>
        <v/>
      </c>
      <c r="M189" s="367" t="str">
        <f>IF('360 GRP '!X223=0,"",'360 GRP '!X223)</f>
        <v/>
      </c>
      <c r="N189" s="367" t="str">
        <f>IF('360 GRP '!Y223=0,"",'360 GRP '!Y223)</f>
        <v/>
      </c>
      <c r="O189" s="367" t="str">
        <f>IF('360 GRP '!Z223=0,"",'360 GRP '!Z223)</f>
        <v/>
      </c>
      <c r="P189" s="367" t="str">
        <f>IF('360 GRP '!AA223=0,"",'360 GRP '!AA223)</f>
        <v/>
      </c>
      <c r="Q189" s="367" t="str">
        <f>IF('360 GRP '!AB223=0,"",'360 GRP '!AB223)</f>
        <v/>
      </c>
      <c r="R189" s="367" t="str">
        <f>IF('360 GRP '!AC223=0,"",'360 GRP '!AC223)</f>
        <v/>
      </c>
      <c r="S189" s="7">
        <f t="shared" si="5"/>
        <v>0</v>
      </c>
      <c r="T189" s="748">
        <f>S189*'360 GRP '!J223</f>
        <v>0</v>
      </c>
      <c r="U189" s="5">
        <f>S189*'360 GRP '!BH223</f>
        <v>0</v>
      </c>
    </row>
    <row r="190" spans="1:21" ht="23.25" customHeight="1">
      <c r="A190" s="315" t="str">
        <f>'360 GRP '!D224</f>
        <v>360-463-DT</v>
      </c>
      <c r="B190" s="318" t="s">
        <v>223</v>
      </c>
      <c r="C190" s="367" t="str">
        <f>IF('360 GRP '!N224=0,"",'360 GRP '!N224)</f>
        <v/>
      </c>
      <c r="D190" s="367" t="str">
        <f>IF('360 GRP '!O224=0,"",'360 GRP '!O224)</f>
        <v/>
      </c>
      <c r="E190" s="367" t="str">
        <f>IF('360 GRP '!P224=0,"",'360 GRP '!P224)</f>
        <v/>
      </c>
      <c r="F190" s="367" t="str">
        <f>IF('360 GRP '!Q224=0,"",'360 GRP '!Q224)</f>
        <v/>
      </c>
      <c r="G190" s="367" t="str">
        <f>IF('360 GRP '!R224=0,"",'360 GRP '!R224)</f>
        <v/>
      </c>
      <c r="H190" s="367" t="str">
        <f>IF('360 GRP '!S224=0,"",'360 GRP '!S224)</f>
        <v/>
      </c>
      <c r="I190" s="367" t="str">
        <f>IF('360 GRP '!T224=0,"",'360 GRP '!T224)</f>
        <v/>
      </c>
      <c r="J190" s="367" t="str">
        <f>IF('360 GRP '!U224=0,"",'360 GRP '!U224)</f>
        <v/>
      </c>
      <c r="K190" s="367" t="str">
        <f>IF('360 GRP '!V224=0,"",'360 GRP '!V224)</f>
        <v/>
      </c>
      <c r="L190" s="367" t="str">
        <f>IF('360 GRP '!W224=0,"",'360 GRP '!W224)</f>
        <v/>
      </c>
      <c r="M190" s="367" t="str">
        <f>IF('360 GRP '!X224=0,"",'360 GRP '!X224)</f>
        <v/>
      </c>
      <c r="N190" s="367" t="str">
        <f>IF('360 GRP '!Y224=0,"",'360 GRP '!Y224)</f>
        <v/>
      </c>
      <c r="O190" s="367" t="str">
        <f>IF('360 GRP '!Z224=0,"",'360 GRP '!Z224)</f>
        <v/>
      </c>
      <c r="P190" s="367" t="str">
        <f>IF('360 GRP '!AA224=0,"",'360 GRP '!AA224)</f>
        <v/>
      </c>
      <c r="Q190" s="367"/>
      <c r="R190" s="367"/>
      <c r="S190" s="7">
        <f t="shared" si="5"/>
        <v>0</v>
      </c>
      <c r="T190" s="748">
        <f>S190*'360 GRP '!J224</f>
        <v>0</v>
      </c>
      <c r="U190" s="5">
        <f>S190*'360 GRP '!BH224</f>
        <v>0</v>
      </c>
    </row>
    <row r="191" spans="1:21" ht="23.25" customHeight="1">
      <c r="A191" s="315" t="str">
        <f>'360 GRP '!D225</f>
        <v>360-464</v>
      </c>
      <c r="B191" s="318"/>
      <c r="C191" s="367" t="str">
        <f>IF('360 GRP '!N225=0,"",'360 GRP '!N225)</f>
        <v/>
      </c>
      <c r="D191" s="367" t="str">
        <f>IF('360 GRP '!O225=0,"",'360 GRP '!O225)</f>
        <v/>
      </c>
      <c r="E191" s="367" t="str">
        <f>IF('360 GRP '!P225=0,"",'360 GRP '!P225)</f>
        <v/>
      </c>
      <c r="F191" s="367" t="str">
        <f>IF('360 GRP '!Q225=0,"",'360 GRP '!Q225)</f>
        <v/>
      </c>
      <c r="G191" s="367" t="str">
        <f>IF('360 GRP '!R225=0,"",'360 GRP '!R225)</f>
        <v/>
      </c>
      <c r="H191" s="367" t="str">
        <f>IF('360 GRP '!S225=0,"",'360 GRP '!S225)</f>
        <v/>
      </c>
      <c r="I191" s="367" t="str">
        <f>IF('360 GRP '!T225=0,"",'360 GRP '!T225)</f>
        <v/>
      </c>
      <c r="J191" s="367" t="str">
        <f>IF('360 GRP '!U225=0,"",'360 GRP '!U225)</f>
        <v/>
      </c>
      <c r="K191" s="367" t="str">
        <f>IF('360 GRP '!V225=0,"",'360 GRP '!V225)</f>
        <v/>
      </c>
      <c r="L191" s="367" t="str">
        <f>IF('360 GRP '!W225=0,"",'360 GRP '!W225)</f>
        <v/>
      </c>
      <c r="M191" s="367" t="str">
        <f>IF('360 GRP '!X225=0,"",'360 GRP '!X225)</f>
        <v/>
      </c>
      <c r="N191" s="367" t="str">
        <f>IF('360 GRP '!Y225=0,"",'360 GRP '!Y225)</f>
        <v/>
      </c>
      <c r="O191" s="367" t="str">
        <f>IF('360 GRP '!Z225=0,"",'360 GRP '!Z225)</f>
        <v/>
      </c>
      <c r="P191" s="367" t="str">
        <f>IF('360 GRP '!AA225=0,"",'360 GRP '!AA225)</f>
        <v/>
      </c>
      <c r="Q191" s="367" t="str">
        <f>IF('360 GRP '!AB225=0,"",'360 GRP '!AB225)</f>
        <v/>
      </c>
      <c r="R191" s="367" t="str">
        <f>IF('360 GRP '!AC225=0,"",'360 GRP '!AC225)</f>
        <v/>
      </c>
      <c r="S191" s="7">
        <f t="shared" si="5"/>
        <v>0</v>
      </c>
      <c r="T191" s="748">
        <f>S191*'360 GRP '!J225</f>
        <v>0</v>
      </c>
      <c r="U191" s="5">
        <f>S191*'360 GRP '!BH225</f>
        <v>0</v>
      </c>
    </row>
    <row r="192" spans="1:21" ht="23.25" customHeight="1">
      <c r="A192" s="315" t="str">
        <f>'360 GRP '!D226</f>
        <v>360-464-DT</v>
      </c>
      <c r="B192" s="318" t="s">
        <v>223</v>
      </c>
      <c r="C192" s="367" t="str">
        <f>IF('360 GRP '!N226=0,"",'360 GRP '!N226)</f>
        <v/>
      </c>
      <c r="D192" s="367" t="str">
        <f>IF('360 GRP '!O226=0,"",'360 GRP '!O226)</f>
        <v/>
      </c>
      <c r="E192" s="367" t="str">
        <f>IF('360 GRP '!P226=0,"",'360 GRP '!P226)</f>
        <v/>
      </c>
      <c r="F192" s="367" t="str">
        <f>IF('360 GRP '!Q226=0,"",'360 GRP '!Q226)</f>
        <v/>
      </c>
      <c r="G192" s="367" t="str">
        <f>IF('360 GRP '!R226=0,"",'360 GRP '!R226)</f>
        <v/>
      </c>
      <c r="H192" s="367" t="str">
        <f>IF('360 GRP '!S226=0,"",'360 GRP '!S226)</f>
        <v/>
      </c>
      <c r="I192" s="367" t="str">
        <f>IF('360 GRP '!T226=0,"",'360 GRP '!T226)</f>
        <v/>
      </c>
      <c r="J192" s="367" t="str">
        <f>IF('360 GRP '!U226=0,"",'360 GRP '!U226)</f>
        <v/>
      </c>
      <c r="K192" s="367" t="str">
        <f>IF('360 GRP '!V226=0,"",'360 GRP '!V226)</f>
        <v/>
      </c>
      <c r="L192" s="367" t="str">
        <f>IF('360 GRP '!W226=0,"",'360 GRP '!W226)</f>
        <v/>
      </c>
      <c r="M192" s="367" t="str">
        <f>IF('360 GRP '!X226=0,"",'360 GRP '!X226)</f>
        <v/>
      </c>
      <c r="N192" s="367" t="str">
        <f>IF('360 GRP '!Y226=0,"",'360 GRP '!Y226)</f>
        <v/>
      </c>
      <c r="O192" s="367" t="str">
        <f>IF('360 GRP '!Z226=0,"",'360 GRP '!Z226)</f>
        <v/>
      </c>
      <c r="P192" s="367" t="str">
        <f>IF('360 GRP '!AA226=0,"",'360 GRP '!AA226)</f>
        <v/>
      </c>
      <c r="Q192" s="367"/>
      <c r="R192" s="367"/>
      <c r="S192" s="7">
        <f t="shared" si="5"/>
        <v>0</v>
      </c>
      <c r="T192" s="748">
        <f>S192*'360 GRP '!J226</f>
        <v>0</v>
      </c>
      <c r="U192" s="5">
        <f>S192*'360 GRP '!BH226</f>
        <v>0</v>
      </c>
    </row>
    <row r="193" spans="1:21" ht="23.25" customHeight="1">
      <c r="A193" s="315" t="str">
        <f>'360 GRP '!D227</f>
        <v>360-470</v>
      </c>
      <c r="B193" s="318"/>
      <c r="C193" s="367" t="str">
        <f>IF('360 GRP '!N227=0,"",'360 GRP '!N227)</f>
        <v/>
      </c>
      <c r="D193" s="367" t="str">
        <f>IF('360 GRP '!O227=0,"",'360 GRP '!O227)</f>
        <v/>
      </c>
      <c r="E193" s="367" t="str">
        <f>IF('360 GRP '!P227=0,"",'360 GRP '!P227)</f>
        <v/>
      </c>
      <c r="F193" s="367" t="str">
        <f>IF('360 GRP '!Q227=0,"",'360 GRP '!Q227)</f>
        <v/>
      </c>
      <c r="G193" s="367" t="str">
        <f>IF('360 GRP '!R227=0,"",'360 GRP '!R227)</f>
        <v/>
      </c>
      <c r="H193" s="367" t="str">
        <f>IF('360 GRP '!S227=0,"",'360 GRP '!S227)</f>
        <v/>
      </c>
      <c r="I193" s="367" t="str">
        <f>IF('360 GRP '!T227=0,"",'360 GRP '!T227)</f>
        <v/>
      </c>
      <c r="J193" s="367" t="str">
        <f>IF('360 GRP '!U227=0,"",'360 GRP '!U227)</f>
        <v/>
      </c>
      <c r="K193" s="367" t="str">
        <f>IF('360 GRP '!V227=0,"",'360 GRP '!V227)</f>
        <v/>
      </c>
      <c r="L193" s="367" t="str">
        <f>IF('360 GRP '!W227=0,"",'360 GRP '!W227)</f>
        <v/>
      </c>
      <c r="M193" s="367" t="str">
        <f>IF('360 GRP '!X227=0,"",'360 GRP '!X227)</f>
        <v/>
      </c>
      <c r="N193" s="367" t="str">
        <f>IF('360 GRP '!Y227=0,"",'360 GRP '!Y227)</f>
        <v/>
      </c>
      <c r="O193" s="367" t="str">
        <f>IF('360 GRP '!Z227=0,"",'360 GRP '!Z227)</f>
        <v/>
      </c>
      <c r="P193" s="367" t="str">
        <f>IF('360 GRP '!AA227=0,"",'360 GRP '!AA227)</f>
        <v/>
      </c>
      <c r="Q193" s="367" t="str">
        <f>IF('360 GRP '!AB227=0,"",'360 GRP '!AB227)</f>
        <v/>
      </c>
      <c r="R193" s="367" t="str">
        <f>IF('360 GRP '!AC227=0,"",'360 GRP '!AC227)</f>
        <v/>
      </c>
      <c r="S193" s="7">
        <f t="shared" si="5"/>
        <v>0</v>
      </c>
      <c r="T193" s="748">
        <f>S193*'360 GRP '!J227</f>
        <v>0</v>
      </c>
      <c r="U193" s="5">
        <f>S193*'360 GRP '!BH227</f>
        <v>0</v>
      </c>
    </row>
    <row r="194" spans="1:21" ht="23.25" customHeight="1">
      <c r="A194" s="315" t="str">
        <f>'360 GRP '!D228</f>
        <v>360-470-DT</v>
      </c>
      <c r="B194" s="318" t="s">
        <v>223</v>
      </c>
      <c r="C194" s="367" t="str">
        <f>IF('360 GRP '!N228=0,"",'360 GRP '!N228)</f>
        <v/>
      </c>
      <c r="D194" s="367" t="str">
        <f>IF('360 GRP '!O228=0,"",'360 GRP '!O228)</f>
        <v/>
      </c>
      <c r="E194" s="367" t="str">
        <f>IF('360 GRP '!P228=0,"",'360 GRP '!P228)</f>
        <v/>
      </c>
      <c r="F194" s="367" t="str">
        <f>IF('360 GRP '!Q228=0,"",'360 GRP '!Q228)</f>
        <v/>
      </c>
      <c r="G194" s="367" t="str">
        <f>IF('360 GRP '!R228=0,"",'360 GRP '!R228)</f>
        <v/>
      </c>
      <c r="H194" s="367" t="str">
        <f>IF('360 GRP '!S228=0,"",'360 GRP '!S228)</f>
        <v/>
      </c>
      <c r="I194" s="367" t="str">
        <f>IF('360 GRP '!T228=0,"",'360 GRP '!T228)</f>
        <v/>
      </c>
      <c r="J194" s="367" t="str">
        <f>IF('360 GRP '!U228=0,"",'360 GRP '!U228)</f>
        <v/>
      </c>
      <c r="K194" s="367" t="str">
        <f>IF('360 GRP '!V228=0,"",'360 GRP '!V228)</f>
        <v/>
      </c>
      <c r="L194" s="367" t="str">
        <f>IF('360 GRP '!W228=0,"",'360 GRP '!W228)</f>
        <v/>
      </c>
      <c r="M194" s="367" t="str">
        <f>IF('360 GRP '!X228=0,"",'360 GRP '!X228)</f>
        <v/>
      </c>
      <c r="N194" s="367" t="str">
        <f>IF('360 GRP '!Y228=0,"",'360 GRP '!Y228)</f>
        <v/>
      </c>
      <c r="O194" s="367" t="str">
        <f>IF('360 GRP '!Z228=0,"",'360 GRP '!Z228)</f>
        <v/>
      </c>
      <c r="P194" s="367" t="str">
        <f>IF('360 GRP '!AA228=0,"",'360 GRP '!AA228)</f>
        <v/>
      </c>
      <c r="Q194" s="367"/>
      <c r="R194" s="367"/>
      <c r="S194" s="7">
        <f t="shared" si="5"/>
        <v>0</v>
      </c>
      <c r="T194" s="748">
        <f>S194*'360 GRP '!J228</f>
        <v>0</v>
      </c>
      <c r="U194" s="5">
        <f>S194*'360 GRP '!BH228</f>
        <v>0</v>
      </c>
    </row>
    <row r="195" spans="1:21" ht="23.25" customHeight="1">
      <c r="A195" s="315" t="str">
        <f>'360 GRP '!D229</f>
        <v>360-471</v>
      </c>
      <c r="B195" s="318"/>
      <c r="C195" s="367" t="str">
        <f>IF('360 GRP '!N229=0,"",'360 GRP '!N229)</f>
        <v/>
      </c>
      <c r="D195" s="367" t="str">
        <f>IF('360 GRP '!O229=0,"",'360 GRP '!O229)</f>
        <v/>
      </c>
      <c r="E195" s="367" t="str">
        <f>IF('360 GRP '!P229=0,"",'360 GRP '!P229)</f>
        <v/>
      </c>
      <c r="F195" s="367" t="str">
        <f>IF('360 GRP '!Q229=0,"",'360 GRP '!Q229)</f>
        <v/>
      </c>
      <c r="G195" s="367" t="str">
        <f>IF('360 GRP '!R229=0,"",'360 GRP '!R229)</f>
        <v/>
      </c>
      <c r="H195" s="367" t="str">
        <f>IF('360 GRP '!S229=0,"",'360 GRP '!S229)</f>
        <v/>
      </c>
      <c r="I195" s="367" t="str">
        <f>IF('360 GRP '!T229=0,"",'360 GRP '!T229)</f>
        <v/>
      </c>
      <c r="J195" s="367" t="str">
        <f>IF('360 GRP '!U229=0,"",'360 GRP '!U229)</f>
        <v/>
      </c>
      <c r="K195" s="367" t="str">
        <f>IF('360 GRP '!V229=0,"",'360 GRP '!V229)</f>
        <v/>
      </c>
      <c r="L195" s="367" t="str">
        <f>IF('360 GRP '!W229=0,"",'360 GRP '!W229)</f>
        <v/>
      </c>
      <c r="M195" s="367" t="str">
        <f>IF('360 GRP '!X229=0,"",'360 GRP '!X229)</f>
        <v/>
      </c>
      <c r="N195" s="367" t="str">
        <f>IF('360 GRP '!Y229=0,"",'360 GRP '!Y229)</f>
        <v/>
      </c>
      <c r="O195" s="367" t="str">
        <f>IF('360 GRP '!Z229=0,"",'360 GRP '!Z229)</f>
        <v/>
      </c>
      <c r="P195" s="367" t="str">
        <f>IF('360 GRP '!AA229=0,"",'360 GRP '!AA229)</f>
        <v/>
      </c>
      <c r="Q195" s="367" t="str">
        <f>IF('360 GRP '!AB229=0,"",'360 GRP '!AB229)</f>
        <v/>
      </c>
      <c r="R195" s="367" t="str">
        <f>IF('360 GRP '!AC229=0,"",'360 GRP '!AC229)</f>
        <v/>
      </c>
      <c r="S195" s="7">
        <f t="shared" si="5"/>
        <v>0</v>
      </c>
      <c r="T195" s="748">
        <f>S195*'360 GRP '!J229</f>
        <v>0</v>
      </c>
      <c r="U195" s="5">
        <f>S195*'360 GRP '!BH229</f>
        <v>0</v>
      </c>
    </row>
    <row r="196" spans="1:21" ht="23.25" customHeight="1">
      <c r="A196" s="315" t="str">
        <f>'360 GRP '!D230</f>
        <v>360-471-DT</v>
      </c>
      <c r="B196" s="318" t="s">
        <v>223</v>
      </c>
      <c r="C196" s="367" t="str">
        <f>IF('360 GRP '!N230=0,"",'360 GRP '!N230)</f>
        <v/>
      </c>
      <c r="D196" s="367" t="str">
        <f>IF('360 GRP '!O230=0,"",'360 GRP '!O230)</f>
        <v/>
      </c>
      <c r="E196" s="367" t="str">
        <f>IF('360 GRP '!P230=0,"",'360 GRP '!P230)</f>
        <v/>
      </c>
      <c r="F196" s="367" t="str">
        <f>IF('360 GRP '!Q230=0,"",'360 GRP '!Q230)</f>
        <v/>
      </c>
      <c r="G196" s="367" t="str">
        <f>IF('360 GRP '!R230=0,"",'360 GRP '!R230)</f>
        <v/>
      </c>
      <c r="H196" s="367" t="str">
        <f>IF('360 GRP '!S230=0,"",'360 GRP '!S230)</f>
        <v/>
      </c>
      <c r="I196" s="367" t="str">
        <f>IF('360 GRP '!T230=0,"",'360 GRP '!T230)</f>
        <v/>
      </c>
      <c r="J196" s="367" t="str">
        <f>IF('360 GRP '!U230=0,"",'360 GRP '!U230)</f>
        <v/>
      </c>
      <c r="K196" s="367" t="str">
        <f>IF('360 GRP '!V230=0,"",'360 GRP '!V230)</f>
        <v/>
      </c>
      <c r="L196" s="367" t="str">
        <f>IF('360 GRP '!W230=0,"",'360 GRP '!W230)</f>
        <v/>
      </c>
      <c r="M196" s="367" t="str">
        <f>IF('360 GRP '!X230=0,"",'360 GRP '!X230)</f>
        <v/>
      </c>
      <c r="N196" s="367" t="str">
        <f>IF('360 GRP '!Y230=0,"",'360 GRP '!Y230)</f>
        <v/>
      </c>
      <c r="O196" s="367" t="str">
        <f>IF('360 GRP '!Z230=0,"",'360 GRP '!Z230)</f>
        <v/>
      </c>
      <c r="P196" s="367" t="str">
        <f>IF('360 GRP '!AA230=0,"",'360 GRP '!AA230)</f>
        <v/>
      </c>
      <c r="Q196" s="367"/>
      <c r="R196" s="367"/>
      <c r="S196" s="7">
        <f t="shared" si="5"/>
        <v>0</v>
      </c>
      <c r="T196" s="748">
        <f>S196*'360 GRP '!J230</f>
        <v>0</v>
      </c>
      <c r="U196" s="5">
        <f>S196*'360 GRP '!BH230</f>
        <v>0</v>
      </c>
    </row>
    <row r="197" spans="1:21" ht="23.25" customHeight="1">
      <c r="A197" s="315" t="str">
        <f>'360 GRP '!D231</f>
        <v>360-474</v>
      </c>
      <c r="B197" s="318"/>
      <c r="C197" s="367" t="str">
        <f>IF('360 GRP '!N231=0,"",'360 GRP '!N231)</f>
        <v/>
      </c>
      <c r="D197" s="367" t="str">
        <f>IF('360 GRP '!O231=0,"",'360 GRP '!O231)</f>
        <v/>
      </c>
      <c r="E197" s="367" t="str">
        <f>IF('360 GRP '!P231=0,"",'360 GRP '!P231)</f>
        <v/>
      </c>
      <c r="F197" s="367" t="str">
        <f>IF('360 GRP '!Q231=0,"",'360 GRP '!Q231)</f>
        <v/>
      </c>
      <c r="G197" s="367" t="str">
        <f>IF('360 GRP '!R231=0,"",'360 GRP '!R231)</f>
        <v/>
      </c>
      <c r="H197" s="367" t="str">
        <f>IF('360 GRP '!S231=0,"",'360 GRP '!S231)</f>
        <v/>
      </c>
      <c r="I197" s="367" t="str">
        <f>IF('360 GRP '!T231=0,"",'360 GRP '!T231)</f>
        <v/>
      </c>
      <c r="J197" s="367" t="str">
        <f>IF('360 GRP '!U231=0,"",'360 GRP '!U231)</f>
        <v/>
      </c>
      <c r="K197" s="367" t="str">
        <f>IF('360 GRP '!V231=0,"",'360 GRP '!V231)</f>
        <v/>
      </c>
      <c r="L197" s="367" t="str">
        <f>IF('360 GRP '!W231=0,"",'360 GRP '!W231)</f>
        <v/>
      </c>
      <c r="M197" s="367" t="str">
        <f>IF('360 GRP '!X231=0,"",'360 GRP '!X231)</f>
        <v/>
      </c>
      <c r="N197" s="367" t="str">
        <f>IF('360 GRP '!Y231=0,"",'360 GRP '!Y231)</f>
        <v/>
      </c>
      <c r="O197" s="367" t="str">
        <f>IF('360 GRP '!Z231=0,"",'360 GRP '!Z231)</f>
        <v/>
      </c>
      <c r="P197" s="367" t="str">
        <f>IF('360 GRP '!AA231=0,"",'360 GRP '!AA231)</f>
        <v/>
      </c>
      <c r="Q197" s="367" t="str">
        <f>IF('360 GRP '!AB231=0,"",'360 GRP '!AB231)</f>
        <v/>
      </c>
      <c r="R197" s="367" t="str">
        <f>IF('360 GRP '!AC231=0,"",'360 GRP '!AC231)</f>
        <v/>
      </c>
      <c r="S197" s="7">
        <f t="shared" si="5"/>
        <v>0</v>
      </c>
      <c r="T197" s="748">
        <f>S197*'360 GRP '!J231</f>
        <v>0</v>
      </c>
      <c r="U197" s="5">
        <f>S197*'360 GRP '!BH231</f>
        <v>0</v>
      </c>
    </row>
    <row r="198" spans="1:21" ht="23.25" customHeight="1">
      <c r="A198" s="315" t="str">
        <f>'360 GRP '!D232</f>
        <v>360-474-DT</v>
      </c>
      <c r="B198" s="318" t="s">
        <v>223</v>
      </c>
      <c r="C198" s="367" t="str">
        <f>IF('360 GRP '!N232=0,"",'360 GRP '!N232)</f>
        <v/>
      </c>
      <c r="D198" s="367" t="str">
        <f>IF('360 GRP '!O232=0,"",'360 GRP '!O232)</f>
        <v/>
      </c>
      <c r="E198" s="367" t="str">
        <f>IF('360 GRP '!P232=0,"",'360 GRP '!P232)</f>
        <v/>
      </c>
      <c r="F198" s="367" t="str">
        <f>IF('360 GRP '!Q232=0,"",'360 GRP '!Q232)</f>
        <v/>
      </c>
      <c r="G198" s="367" t="str">
        <f>IF('360 GRP '!R232=0,"",'360 GRP '!R232)</f>
        <v/>
      </c>
      <c r="H198" s="367" t="str">
        <f>IF('360 GRP '!S232=0,"",'360 GRP '!S232)</f>
        <v/>
      </c>
      <c r="I198" s="367" t="str">
        <f>IF('360 GRP '!T232=0,"",'360 GRP '!T232)</f>
        <v/>
      </c>
      <c r="J198" s="367" t="str">
        <f>IF('360 GRP '!U232=0,"",'360 GRP '!U232)</f>
        <v/>
      </c>
      <c r="K198" s="367" t="str">
        <f>IF('360 GRP '!V232=0,"",'360 GRP '!V232)</f>
        <v/>
      </c>
      <c r="L198" s="367" t="str">
        <f>IF('360 GRP '!W232=0,"",'360 GRP '!W232)</f>
        <v/>
      </c>
      <c r="M198" s="367" t="str">
        <f>IF('360 GRP '!X232=0,"",'360 GRP '!X232)</f>
        <v/>
      </c>
      <c r="N198" s="367" t="str">
        <f>IF('360 GRP '!Y232=0,"",'360 GRP '!Y232)</f>
        <v/>
      </c>
      <c r="O198" s="367" t="str">
        <f>IF('360 GRP '!Z232=0,"",'360 GRP '!Z232)</f>
        <v/>
      </c>
      <c r="P198" s="367" t="str">
        <f>IF('360 GRP '!AA232=0,"",'360 GRP '!AA232)</f>
        <v/>
      </c>
      <c r="Q198" s="367"/>
      <c r="R198" s="367"/>
      <c r="S198" s="7">
        <f t="shared" si="5"/>
        <v>0</v>
      </c>
      <c r="T198" s="748">
        <f>S198*'360 GRP '!J232</f>
        <v>0</v>
      </c>
      <c r="U198" s="5">
        <f>S198*'360 GRP '!BH232</f>
        <v>0</v>
      </c>
    </row>
    <row r="199" spans="1:21" ht="23.25" customHeight="1">
      <c r="A199" s="315" t="str">
        <f>'360 GRP '!D233</f>
        <v>360-478</v>
      </c>
      <c r="B199" s="318"/>
      <c r="C199" s="367" t="str">
        <f>IF('360 GRP '!N233=0,"",'360 GRP '!N233)</f>
        <v/>
      </c>
      <c r="D199" s="367" t="str">
        <f>IF('360 GRP '!O233=0,"",'360 GRP '!O233)</f>
        <v/>
      </c>
      <c r="E199" s="367" t="str">
        <f>IF('360 GRP '!P233=0,"",'360 GRP '!P233)</f>
        <v/>
      </c>
      <c r="F199" s="367" t="str">
        <f>IF('360 GRP '!Q233=0,"",'360 GRP '!Q233)</f>
        <v/>
      </c>
      <c r="G199" s="367" t="str">
        <f>IF('360 GRP '!R233=0,"",'360 GRP '!R233)</f>
        <v/>
      </c>
      <c r="H199" s="367" t="str">
        <f>IF('360 GRP '!S233=0,"",'360 GRP '!S233)</f>
        <v/>
      </c>
      <c r="I199" s="367" t="str">
        <f>IF('360 GRP '!T233=0,"",'360 GRP '!T233)</f>
        <v/>
      </c>
      <c r="J199" s="367" t="str">
        <f>IF('360 GRP '!U233=0,"",'360 GRP '!U233)</f>
        <v/>
      </c>
      <c r="K199" s="367" t="str">
        <f>IF('360 GRP '!V233=0,"",'360 GRP '!V233)</f>
        <v/>
      </c>
      <c r="L199" s="367" t="str">
        <f>IF('360 GRP '!W233=0,"",'360 GRP '!W233)</f>
        <v/>
      </c>
      <c r="M199" s="367" t="str">
        <f>IF('360 GRP '!X233=0,"",'360 GRP '!X233)</f>
        <v/>
      </c>
      <c r="N199" s="367" t="str">
        <f>IF('360 GRP '!Y233=0,"",'360 GRP '!Y233)</f>
        <v/>
      </c>
      <c r="O199" s="367" t="str">
        <f>IF('360 GRP '!Z233=0,"",'360 GRP '!Z233)</f>
        <v/>
      </c>
      <c r="P199" s="367" t="str">
        <f>IF('360 GRP '!AA233=0,"",'360 GRP '!AA233)</f>
        <v/>
      </c>
      <c r="Q199" s="367" t="str">
        <f>IF('360 GRP '!AB233=0,"",'360 GRP '!AB233)</f>
        <v/>
      </c>
      <c r="R199" s="367" t="str">
        <f>IF('360 GRP '!AC233=0,"",'360 GRP '!AC233)</f>
        <v/>
      </c>
      <c r="S199" s="7">
        <f t="shared" si="5"/>
        <v>0</v>
      </c>
      <c r="T199" s="748">
        <f>S199*'360 GRP '!J233</f>
        <v>0</v>
      </c>
      <c r="U199" s="5">
        <f>S199*'360 GRP '!BH233</f>
        <v>0</v>
      </c>
    </row>
    <row r="200" spans="1:21" ht="23.25" customHeight="1">
      <c r="A200" s="315" t="str">
        <f>'360 GRP '!D234</f>
        <v>360-478-DT</v>
      </c>
      <c r="B200" s="318" t="s">
        <v>223</v>
      </c>
      <c r="C200" s="367" t="str">
        <f>IF('360 GRP '!N234=0,"",'360 GRP '!N234)</f>
        <v/>
      </c>
      <c r="D200" s="367" t="str">
        <f>IF('360 GRP '!O234=0,"",'360 GRP '!O234)</f>
        <v/>
      </c>
      <c r="E200" s="367" t="str">
        <f>IF('360 GRP '!P234=0,"",'360 GRP '!P234)</f>
        <v/>
      </c>
      <c r="F200" s="367" t="str">
        <f>IF('360 GRP '!Q234=0,"",'360 GRP '!Q234)</f>
        <v/>
      </c>
      <c r="G200" s="367" t="str">
        <f>IF('360 GRP '!R234=0,"",'360 GRP '!R234)</f>
        <v/>
      </c>
      <c r="H200" s="367" t="str">
        <f>IF('360 GRP '!S234=0,"",'360 GRP '!S234)</f>
        <v/>
      </c>
      <c r="I200" s="367" t="str">
        <f>IF('360 GRP '!T234=0,"",'360 GRP '!T234)</f>
        <v/>
      </c>
      <c r="J200" s="367" t="str">
        <f>IF('360 GRP '!U234=0,"",'360 GRP '!U234)</f>
        <v/>
      </c>
      <c r="K200" s="367" t="str">
        <f>IF('360 GRP '!V234=0,"",'360 GRP '!V234)</f>
        <v/>
      </c>
      <c r="L200" s="367" t="str">
        <f>IF('360 GRP '!W234=0,"",'360 GRP '!W234)</f>
        <v/>
      </c>
      <c r="M200" s="367" t="str">
        <f>IF('360 GRP '!X234=0,"",'360 GRP '!X234)</f>
        <v/>
      </c>
      <c r="N200" s="367" t="str">
        <f>IF('360 GRP '!Y234=0,"",'360 GRP '!Y234)</f>
        <v/>
      </c>
      <c r="O200" s="367" t="str">
        <f>IF('360 GRP '!Z234=0,"",'360 GRP '!Z234)</f>
        <v/>
      </c>
      <c r="P200" s="367" t="str">
        <f>IF('360 GRP '!AA234=0,"",'360 GRP '!AA234)</f>
        <v/>
      </c>
      <c r="Q200" s="367"/>
      <c r="R200" s="367"/>
      <c r="S200" s="7">
        <f t="shared" si="5"/>
        <v>0</v>
      </c>
      <c r="T200" s="748">
        <f>S200*'360 GRP '!J234</f>
        <v>0</v>
      </c>
      <c r="U200" s="5">
        <f>S200*'360 GRP '!BH234</f>
        <v>0</v>
      </c>
    </row>
    <row r="201" spans="1:21" ht="23.25" customHeight="1">
      <c r="A201" s="315" t="str">
        <f>'360 GRP '!D235</f>
        <v>360-479</v>
      </c>
      <c r="B201" s="318"/>
      <c r="C201" s="367" t="str">
        <f>IF('360 GRP '!N235=0,"",'360 GRP '!N235)</f>
        <v/>
      </c>
      <c r="D201" s="367" t="str">
        <f>IF('360 GRP '!O235=0,"",'360 GRP '!O235)</f>
        <v/>
      </c>
      <c r="E201" s="367" t="str">
        <f>IF('360 GRP '!P235=0,"",'360 GRP '!P235)</f>
        <v/>
      </c>
      <c r="F201" s="367" t="str">
        <f>IF('360 GRP '!Q235=0,"",'360 GRP '!Q235)</f>
        <v/>
      </c>
      <c r="G201" s="367" t="str">
        <f>IF('360 GRP '!R235=0,"",'360 GRP '!R235)</f>
        <v/>
      </c>
      <c r="H201" s="367" t="str">
        <f>IF('360 GRP '!S235=0,"",'360 GRP '!S235)</f>
        <v/>
      </c>
      <c r="I201" s="367" t="str">
        <f>IF('360 GRP '!T235=0,"",'360 GRP '!T235)</f>
        <v/>
      </c>
      <c r="J201" s="367" t="str">
        <f>IF('360 GRP '!U235=0,"",'360 GRP '!U235)</f>
        <v/>
      </c>
      <c r="K201" s="367" t="str">
        <f>IF('360 GRP '!V235=0,"",'360 GRP '!V235)</f>
        <v/>
      </c>
      <c r="L201" s="367" t="str">
        <f>IF('360 GRP '!W235=0,"",'360 GRP '!W235)</f>
        <v/>
      </c>
      <c r="M201" s="367" t="str">
        <f>IF('360 GRP '!X235=0,"",'360 GRP '!X235)</f>
        <v/>
      </c>
      <c r="N201" s="367" t="str">
        <f>IF('360 GRP '!Y235=0,"",'360 GRP '!Y235)</f>
        <v/>
      </c>
      <c r="O201" s="367" t="str">
        <f>IF('360 GRP '!Z235=0,"",'360 GRP '!Z235)</f>
        <v/>
      </c>
      <c r="P201" s="367" t="str">
        <f>IF('360 GRP '!AA235=0,"",'360 GRP '!AA235)</f>
        <v/>
      </c>
      <c r="Q201" s="367" t="str">
        <f>IF('360 GRP '!AB235=0,"",'360 GRP '!AB235)</f>
        <v/>
      </c>
      <c r="R201" s="367" t="str">
        <f>IF('360 GRP '!AC235=0,"",'360 GRP '!AC235)</f>
        <v/>
      </c>
      <c r="S201" s="7">
        <f t="shared" si="5"/>
        <v>0</v>
      </c>
      <c r="T201" s="748">
        <f>S201*'360 GRP '!J235</f>
        <v>0</v>
      </c>
      <c r="U201" s="5">
        <f>S201*'360 GRP '!BH235</f>
        <v>0</v>
      </c>
    </row>
    <row r="202" spans="1:21" ht="23.25" customHeight="1">
      <c r="A202" s="315" t="str">
        <f>'360 GRP '!D236</f>
        <v>360-479-DT</v>
      </c>
      <c r="B202" s="318" t="s">
        <v>223</v>
      </c>
      <c r="C202" s="367" t="str">
        <f>IF('360 GRP '!N236=0,"",'360 GRP '!N236)</f>
        <v/>
      </c>
      <c r="D202" s="367" t="str">
        <f>IF('360 GRP '!O236=0,"",'360 GRP '!O236)</f>
        <v/>
      </c>
      <c r="E202" s="367" t="str">
        <f>IF('360 GRP '!P236=0,"",'360 GRP '!P236)</f>
        <v/>
      </c>
      <c r="F202" s="367" t="str">
        <f>IF('360 GRP '!Q236=0,"",'360 GRP '!Q236)</f>
        <v/>
      </c>
      <c r="G202" s="367" t="str">
        <f>IF('360 GRP '!R236=0,"",'360 GRP '!R236)</f>
        <v/>
      </c>
      <c r="H202" s="367" t="str">
        <f>IF('360 GRP '!S236=0,"",'360 GRP '!S236)</f>
        <v/>
      </c>
      <c r="I202" s="367" t="str">
        <f>IF('360 GRP '!T236=0,"",'360 GRP '!T236)</f>
        <v/>
      </c>
      <c r="J202" s="367" t="str">
        <f>IF('360 GRP '!U236=0,"",'360 GRP '!U236)</f>
        <v/>
      </c>
      <c r="K202" s="367" t="str">
        <f>IF('360 GRP '!V236=0,"",'360 GRP '!V236)</f>
        <v/>
      </c>
      <c r="L202" s="367" t="str">
        <f>IF('360 GRP '!W236=0,"",'360 GRP '!W236)</f>
        <v/>
      </c>
      <c r="M202" s="367" t="str">
        <f>IF('360 GRP '!X236=0,"",'360 GRP '!X236)</f>
        <v/>
      </c>
      <c r="N202" s="367" t="str">
        <f>IF('360 GRP '!Y236=0,"",'360 GRP '!Y236)</f>
        <v/>
      </c>
      <c r="O202" s="367" t="str">
        <f>IF('360 GRP '!Z236=0,"",'360 GRP '!Z236)</f>
        <v/>
      </c>
      <c r="P202" s="367" t="str">
        <f>IF('360 GRP '!AA236=0,"",'360 GRP '!AA236)</f>
        <v/>
      </c>
      <c r="Q202" s="367"/>
      <c r="R202" s="367"/>
      <c r="S202" s="7">
        <f t="shared" si="5"/>
        <v>0</v>
      </c>
      <c r="T202" s="748">
        <f>S202*'360 GRP '!J236</f>
        <v>0</v>
      </c>
      <c r="U202" s="5">
        <f>S202*'360 GRP '!BH236</f>
        <v>0</v>
      </c>
    </row>
    <row r="203" spans="1:21" ht="23.25" customHeight="1">
      <c r="A203" s="315"/>
      <c r="B203" s="318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7">
        <f t="shared" si="5"/>
        <v>0</v>
      </c>
      <c r="T203" s="748">
        <f>S203*'360 GRP '!J237</f>
        <v>0</v>
      </c>
      <c r="U203" s="5">
        <f>S203*'360 GRP '!BH237</f>
        <v>0</v>
      </c>
    </row>
    <row r="204" spans="1:21" ht="23.25" customHeight="1">
      <c r="A204" s="315" t="str">
        <f>'360 GRP '!D59</f>
        <v>360-481-DT</v>
      </c>
      <c r="B204" s="318" t="s">
        <v>223</v>
      </c>
      <c r="C204" s="367" t="str">
        <f>IF('360 GRP '!N59=0,"",'360 GRP '!N59)</f>
        <v/>
      </c>
      <c r="D204" s="367" t="str">
        <f>IF('360 GRP '!O59=0,"",'360 GRP '!O59)</f>
        <v/>
      </c>
      <c r="E204" s="367" t="str">
        <f>IF('360 GRP '!P59=0,"",'360 GRP '!P59)</f>
        <v/>
      </c>
      <c r="F204" s="367" t="str">
        <f>IF('360 GRP '!Q59=0,"",'360 GRP '!Q59)</f>
        <v/>
      </c>
      <c r="G204" s="367" t="str">
        <f>IF('360 GRP '!R59=0,"",'360 GRP '!R59)</f>
        <v/>
      </c>
      <c r="H204" s="367" t="str">
        <f>IF('360 GRP '!S59=0,"",'360 GRP '!S59)</f>
        <v/>
      </c>
      <c r="I204" s="367" t="str">
        <f>IF('360 GRP '!T59=0,"",'360 GRP '!T59)</f>
        <v/>
      </c>
      <c r="J204" s="367" t="str">
        <f>IF('360 GRP '!U59=0,"",'360 GRP '!U59)</f>
        <v/>
      </c>
      <c r="K204" s="367" t="str">
        <f>IF('360 GRP '!V59=0,"",'360 GRP '!V59)</f>
        <v/>
      </c>
      <c r="L204" s="367" t="str">
        <f>IF('360 GRP '!W59=0,"",'360 GRP '!W59)</f>
        <v/>
      </c>
      <c r="M204" s="367" t="str">
        <f>IF('360 GRP '!X59=0,"",'360 GRP '!X59)</f>
        <v/>
      </c>
      <c r="N204" s="367" t="str">
        <f>IF('360 GRP '!Y59=0,"",'360 GRP '!Y59)</f>
        <v/>
      </c>
      <c r="O204" s="367" t="str">
        <f>IF('360 GRP '!Z59=0,"",'360 GRP '!Z59)</f>
        <v/>
      </c>
      <c r="P204" s="367" t="str">
        <f>IF('360 GRP '!AA59=0,"",'360 GRP '!AA59)</f>
        <v/>
      </c>
      <c r="Q204" s="367"/>
      <c r="R204" s="367"/>
      <c r="S204" s="7">
        <f t="shared" si="5"/>
        <v>0</v>
      </c>
      <c r="T204" s="748">
        <f>S204*'360 GRP '!J238</f>
        <v>0</v>
      </c>
      <c r="U204" s="5">
        <f>S204*'360 GRP '!BH59</f>
        <v>0</v>
      </c>
    </row>
    <row r="205" spans="1:21" ht="23.25" customHeight="1">
      <c r="A205" s="315" t="str">
        <f>'360 GRP '!D60</f>
        <v>360-482-B-DT</v>
      </c>
      <c r="B205" s="318" t="s">
        <v>223</v>
      </c>
      <c r="C205" s="367" t="str">
        <f>IF('360 GRP '!N60=0,"",'360 GRP '!N60)</f>
        <v/>
      </c>
      <c r="D205" s="367" t="str">
        <f>IF('360 GRP '!O60=0,"",'360 GRP '!O60)</f>
        <v/>
      </c>
      <c r="E205" s="367" t="str">
        <f>IF('360 GRP '!P60=0,"",'360 GRP '!P60)</f>
        <v/>
      </c>
      <c r="F205" s="367" t="str">
        <f>IF('360 GRP '!Q60=0,"",'360 GRP '!Q60)</f>
        <v/>
      </c>
      <c r="G205" s="367" t="str">
        <f>IF('360 GRP '!R60=0,"",'360 GRP '!R60)</f>
        <v/>
      </c>
      <c r="H205" s="367" t="str">
        <f>IF('360 GRP '!S60=0,"",'360 GRP '!S60)</f>
        <v/>
      </c>
      <c r="I205" s="367" t="str">
        <f>IF('360 GRP '!T60=0,"",'360 GRP '!T60)</f>
        <v/>
      </c>
      <c r="J205" s="367" t="str">
        <f>IF('360 GRP '!U60=0,"",'360 GRP '!U60)</f>
        <v/>
      </c>
      <c r="K205" s="367" t="str">
        <f>IF('360 GRP '!V60=0,"",'360 GRP '!V60)</f>
        <v/>
      </c>
      <c r="L205" s="367" t="str">
        <f>IF('360 GRP '!W60=0,"",'360 GRP '!W60)</f>
        <v/>
      </c>
      <c r="M205" s="367" t="str">
        <f>IF('360 GRP '!X60=0,"",'360 GRP '!X60)</f>
        <v/>
      </c>
      <c r="N205" s="367" t="str">
        <f>IF('360 GRP '!Y60=0,"",'360 GRP '!Y60)</f>
        <v/>
      </c>
      <c r="O205" s="367" t="str">
        <f>IF('360 GRP '!Z60=0,"",'360 GRP '!Z60)</f>
        <v/>
      </c>
      <c r="P205" s="367" t="str">
        <f>IF('360 GRP '!AA60=0,"",'360 GRP '!AA60)</f>
        <v/>
      </c>
      <c r="Q205" s="367"/>
      <c r="R205" s="367"/>
      <c r="S205" s="7">
        <f t="shared" ref="S205:S206" si="6">SUM(C205:R205)</f>
        <v>0</v>
      </c>
      <c r="T205" s="748">
        <f>S205*'360 GRP '!J239</f>
        <v>0</v>
      </c>
      <c r="U205" s="5">
        <f>S205*'360 GRP '!BH60</f>
        <v>0</v>
      </c>
    </row>
    <row r="206" spans="1:21" ht="23.25" customHeight="1">
      <c r="A206" s="315" t="str">
        <f>'360 GRP '!D61</f>
        <v>360-483-B-DT</v>
      </c>
      <c r="B206" s="318" t="s">
        <v>223</v>
      </c>
      <c r="C206" s="367" t="str">
        <f>IF('360 GRP '!N61=0,"",'360 GRP '!N61)</f>
        <v/>
      </c>
      <c r="D206" s="367" t="str">
        <f>IF('360 GRP '!O61=0,"",'360 GRP '!O61)</f>
        <v/>
      </c>
      <c r="E206" s="367" t="str">
        <f>IF('360 GRP '!P61=0,"",'360 GRP '!P61)</f>
        <v/>
      </c>
      <c r="F206" s="367" t="str">
        <f>IF('360 GRP '!Q61=0,"",'360 GRP '!Q61)</f>
        <v/>
      </c>
      <c r="G206" s="367" t="str">
        <f>IF('360 GRP '!R61=0,"",'360 GRP '!R61)</f>
        <v/>
      </c>
      <c r="H206" s="367" t="str">
        <f>IF('360 GRP '!S61=0,"",'360 GRP '!S61)</f>
        <v/>
      </c>
      <c r="I206" s="367" t="str">
        <f>IF('360 GRP '!T61=0,"",'360 GRP '!T61)</f>
        <v/>
      </c>
      <c r="J206" s="367" t="str">
        <f>IF('360 GRP '!U61=0,"",'360 GRP '!U61)</f>
        <v/>
      </c>
      <c r="K206" s="367" t="str">
        <f>IF('360 GRP '!V61=0,"",'360 GRP '!V61)</f>
        <v/>
      </c>
      <c r="L206" s="367" t="str">
        <f>IF('360 GRP '!W61=0,"",'360 GRP '!W61)</f>
        <v/>
      </c>
      <c r="M206" s="367" t="str">
        <f>IF('360 GRP '!X61=0,"",'360 GRP '!X61)</f>
        <v/>
      </c>
      <c r="N206" s="367" t="str">
        <f>IF('360 GRP '!Y61=0,"",'360 GRP '!Y61)</f>
        <v/>
      </c>
      <c r="O206" s="367" t="str">
        <f>IF('360 GRP '!Z61=0,"",'360 GRP '!Z61)</f>
        <v/>
      </c>
      <c r="P206" s="367" t="str">
        <f>IF('360 GRP '!AA61=0,"",'360 GRP '!AA61)</f>
        <v/>
      </c>
      <c r="Q206" s="367"/>
      <c r="R206" s="367"/>
      <c r="S206" s="7">
        <f t="shared" si="6"/>
        <v>0</v>
      </c>
      <c r="T206" s="748">
        <f>S206*'360 GRP '!J240</f>
        <v>0</v>
      </c>
      <c r="U206" s="5">
        <f>S206*'360 GRP '!BH61</f>
        <v>0</v>
      </c>
    </row>
    <row r="207" spans="1:21" ht="23.25" customHeight="1">
      <c r="A207" s="315" t="str">
        <f>'360 GRP '!D62</f>
        <v>360-484-B-DT</v>
      </c>
      <c r="B207" s="318" t="s">
        <v>223</v>
      </c>
      <c r="C207" s="367" t="str">
        <f>IF('360 GRP '!N62=0,"",'360 GRP '!N62)</f>
        <v/>
      </c>
      <c r="D207" s="367" t="str">
        <f>IF('360 GRP '!O62=0,"",'360 GRP '!O62)</f>
        <v/>
      </c>
      <c r="E207" s="367" t="str">
        <f>IF('360 GRP '!P62=0,"",'360 GRP '!P62)</f>
        <v/>
      </c>
      <c r="F207" s="367" t="str">
        <f>IF('360 GRP '!Q62=0,"",'360 GRP '!Q62)</f>
        <v/>
      </c>
      <c r="G207" s="367" t="str">
        <f>IF('360 GRP '!R62=0,"",'360 GRP '!R62)</f>
        <v/>
      </c>
      <c r="H207" s="367" t="str">
        <f>IF('360 GRP '!S62=0,"",'360 GRP '!S62)</f>
        <v/>
      </c>
      <c r="I207" s="367" t="str">
        <f>IF('360 GRP '!T62=0,"",'360 GRP '!T62)</f>
        <v/>
      </c>
      <c r="J207" s="367" t="str">
        <f>IF('360 GRP '!U62=0,"",'360 GRP '!U62)</f>
        <v/>
      </c>
      <c r="K207" s="367" t="str">
        <f>IF('360 GRP '!V62=0,"",'360 GRP '!V62)</f>
        <v/>
      </c>
      <c r="L207" s="367" t="str">
        <f>IF('360 GRP '!W62=0,"",'360 GRP '!W62)</f>
        <v/>
      </c>
      <c r="M207" s="367" t="str">
        <f>IF('360 GRP '!X62=0,"",'360 GRP '!X62)</f>
        <v/>
      </c>
      <c r="N207" s="367" t="str">
        <f>IF('360 GRP '!Y62=0,"",'360 GRP '!Y62)</f>
        <v/>
      </c>
      <c r="O207" s="367" t="str">
        <f>IF('360 GRP '!Z62=0,"",'360 GRP '!Z62)</f>
        <v/>
      </c>
      <c r="P207" s="367" t="str">
        <f>IF('360 GRP '!AA62=0,"",'360 GRP '!AA62)</f>
        <v/>
      </c>
      <c r="Q207" s="367"/>
      <c r="R207" s="367"/>
      <c r="S207" s="7">
        <f t="shared" si="5"/>
        <v>0</v>
      </c>
      <c r="T207" s="748">
        <f>S207*'360 GRP '!J241</f>
        <v>0</v>
      </c>
      <c r="U207" s="5">
        <f>S207*'360 GRP '!BH62</f>
        <v>0</v>
      </c>
    </row>
    <row r="208" spans="1:21" ht="23.25" customHeight="1">
      <c r="A208" s="315" t="str">
        <f>'360 GRP '!D63</f>
        <v>360-485-B-DT</v>
      </c>
      <c r="B208" s="318" t="s">
        <v>223</v>
      </c>
      <c r="C208" s="367" t="str">
        <f>IF('360 GRP '!N63=0,"",'360 GRP '!N63)</f>
        <v/>
      </c>
      <c r="D208" s="367" t="str">
        <f>IF('360 GRP '!O63=0,"",'360 GRP '!O63)</f>
        <v/>
      </c>
      <c r="E208" s="367" t="str">
        <f>IF('360 GRP '!P63=0,"",'360 GRP '!P63)</f>
        <v/>
      </c>
      <c r="F208" s="367" t="str">
        <f>IF('360 GRP '!Q63=0,"",'360 GRP '!Q63)</f>
        <v/>
      </c>
      <c r="G208" s="367" t="str">
        <f>IF('360 GRP '!R63=0,"",'360 GRP '!R63)</f>
        <v/>
      </c>
      <c r="H208" s="367" t="str">
        <f>IF('360 GRP '!S63=0,"",'360 GRP '!S63)</f>
        <v/>
      </c>
      <c r="I208" s="367" t="str">
        <f>IF('360 GRP '!T63=0,"",'360 GRP '!T63)</f>
        <v/>
      </c>
      <c r="J208" s="367" t="str">
        <f>IF('360 GRP '!U63=0,"",'360 GRP '!U63)</f>
        <v/>
      </c>
      <c r="K208" s="367" t="str">
        <f>IF('360 GRP '!V63=0,"",'360 GRP '!V63)</f>
        <v/>
      </c>
      <c r="L208" s="367" t="str">
        <f>IF('360 GRP '!W63=0,"",'360 GRP '!W63)</f>
        <v/>
      </c>
      <c r="M208" s="367" t="str">
        <f>IF('360 GRP '!X63=0,"",'360 GRP '!X63)</f>
        <v/>
      </c>
      <c r="N208" s="367" t="str">
        <f>IF('360 GRP '!Y63=0,"",'360 GRP '!Y63)</f>
        <v/>
      </c>
      <c r="O208" s="367" t="str">
        <f>IF('360 GRP '!Z63=0,"",'360 GRP '!Z63)</f>
        <v/>
      </c>
      <c r="P208" s="367" t="str">
        <f>IF('360 GRP '!AA63=0,"",'360 GRP '!AA63)</f>
        <v/>
      </c>
      <c r="Q208" s="367"/>
      <c r="R208" s="367"/>
      <c r="S208" s="7">
        <f t="shared" si="5"/>
        <v>0</v>
      </c>
      <c r="T208" s="748">
        <f>S208*'360 GRP '!J63</f>
        <v>0</v>
      </c>
      <c r="U208" s="5">
        <f>S208*'360 GRP '!BH63</f>
        <v>0</v>
      </c>
    </row>
    <row r="209" spans="1:21" ht="23.25" customHeight="1">
      <c r="A209" s="315" t="str">
        <f>'360 GRP '!D64</f>
        <v>360-486-B-DT</v>
      </c>
      <c r="B209" s="318" t="s">
        <v>223</v>
      </c>
      <c r="C209" s="367" t="str">
        <f>IF('360 GRP '!N64=0,"",'360 GRP '!N64)</f>
        <v/>
      </c>
      <c r="D209" s="367" t="str">
        <f>IF('360 GRP '!O64=0,"",'360 GRP '!O64)</f>
        <v/>
      </c>
      <c r="E209" s="367" t="str">
        <f>IF('360 GRP '!P64=0,"",'360 GRP '!P64)</f>
        <v/>
      </c>
      <c r="F209" s="367" t="str">
        <f>IF('360 GRP '!Q64=0,"",'360 GRP '!Q64)</f>
        <v/>
      </c>
      <c r="G209" s="367" t="str">
        <f>IF('360 GRP '!R64=0,"",'360 GRP '!R64)</f>
        <v/>
      </c>
      <c r="H209" s="367" t="str">
        <f>IF('360 GRP '!S64=0,"",'360 GRP '!S64)</f>
        <v/>
      </c>
      <c r="I209" s="367" t="str">
        <f>IF('360 GRP '!T64=0,"",'360 GRP '!T64)</f>
        <v/>
      </c>
      <c r="J209" s="367" t="str">
        <f>IF('360 GRP '!U64=0,"",'360 GRP '!U64)</f>
        <v/>
      </c>
      <c r="K209" s="367" t="str">
        <f>IF('360 GRP '!V64=0,"",'360 GRP '!V64)</f>
        <v/>
      </c>
      <c r="L209" s="367" t="str">
        <f>IF('360 GRP '!W64=0,"",'360 GRP '!W64)</f>
        <v/>
      </c>
      <c r="M209" s="367" t="str">
        <f>IF('360 GRP '!X64=0,"",'360 GRP '!X64)</f>
        <v/>
      </c>
      <c r="N209" s="367" t="str">
        <f>IF('360 GRP '!Y64=0,"",'360 GRP '!Y64)</f>
        <v/>
      </c>
      <c r="O209" s="367" t="str">
        <f>IF('360 GRP '!Z64=0,"",'360 GRP '!Z64)</f>
        <v/>
      </c>
      <c r="P209" s="367" t="str">
        <f>IF('360 GRP '!AA64=0,"",'360 GRP '!AA64)</f>
        <v/>
      </c>
      <c r="Q209" s="367"/>
      <c r="R209" s="367"/>
      <c r="S209" s="7">
        <f t="shared" si="5"/>
        <v>0</v>
      </c>
      <c r="T209" s="748">
        <f>S209*'360 GRP '!J64</f>
        <v>0</v>
      </c>
      <c r="U209" s="5">
        <f>S209*'360 GRP '!BH64</f>
        <v>0</v>
      </c>
    </row>
    <row r="210" spans="1:21" ht="23.25" customHeight="1">
      <c r="A210" s="315" t="str">
        <f>'360 GRP '!D65</f>
        <v>360-487-B-DT</v>
      </c>
      <c r="B210" s="318" t="s">
        <v>223</v>
      </c>
      <c r="C210" s="367" t="str">
        <f>IF('360 GRP '!N65=0,"",'360 GRP '!N65)</f>
        <v/>
      </c>
      <c r="D210" s="367" t="str">
        <f>IF('360 GRP '!O65=0,"",'360 GRP '!O65)</f>
        <v/>
      </c>
      <c r="E210" s="367" t="str">
        <f>IF('360 GRP '!P65=0,"",'360 GRP '!P65)</f>
        <v/>
      </c>
      <c r="F210" s="367" t="str">
        <f>IF('360 GRP '!Q65=0,"",'360 GRP '!Q65)</f>
        <v/>
      </c>
      <c r="G210" s="367" t="str">
        <f>IF('360 GRP '!R65=0,"",'360 GRP '!R65)</f>
        <v/>
      </c>
      <c r="H210" s="367" t="str">
        <f>IF('360 GRP '!S65=0,"",'360 GRP '!S65)</f>
        <v/>
      </c>
      <c r="I210" s="367" t="str">
        <f>IF('360 GRP '!T65=0,"",'360 GRP '!T65)</f>
        <v/>
      </c>
      <c r="J210" s="367" t="str">
        <f>IF('360 GRP '!U65=0,"",'360 GRP '!U65)</f>
        <v/>
      </c>
      <c r="K210" s="367" t="str">
        <f>IF('360 GRP '!V65=0,"",'360 GRP '!V65)</f>
        <v/>
      </c>
      <c r="L210" s="367" t="str">
        <f>IF('360 GRP '!W65=0,"",'360 GRP '!W65)</f>
        <v/>
      </c>
      <c r="M210" s="367" t="str">
        <f>IF('360 GRP '!X65=0,"",'360 GRP '!X65)</f>
        <v/>
      </c>
      <c r="N210" s="367" t="str">
        <f>IF('360 GRP '!Y65=0,"",'360 GRP '!Y65)</f>
        <v/>
      </c>
      <c r="O210" s="367" t="str">
        <f>IF('360 GRP '!Z65=0,"",'360 GRP '!Z65)</f>
        <v/>
      </c>
      <c r="P210" s="367" t="str">
        <f>IF('360 GRP '!AA65=0,"",'360 GRP '!AA65)</f>
        <v/>
      </c>
      <c r="Q210" s="367"/>
      <c r="R210" s="367"/>
      <c r="S210" s="7">
        <f t="shared" si="5"/>
        <v>0</v>
      </c>
      <c r="T210" s="748">
        <f>S210*'360 GRP '!J65</f>
        <v>0</v>
      </c>
      <c r="U210" s="5">
        <f>S210*'360 GRP '!BH65</f>
        <v>0</v>
      </c>
    </row>
    <row r="211" spans="1:21" ht="23.25" customHeight="1">
      <c r="A211" s="315" t="str">
        <f>'360 GRP '!D66</f>
        <v>360-488-B-DT</v>
      </c>
      <c r="B211" s="318" t="s">
        <v>223</v>
      </c>
      <c r="C211" s="367" t="str">
        <f>IF('360 GRP '!N66=0,"",'360 GRP '!N66)</f>
        <v/>
      </c>
      <c r="D211" s="367" t="str">
        <f>IF('360 GRP '!O66=0,"",'360 GRP '!O66)</f>
        <v/>
      </c>
      <c r="E211" s="367" t="str">
        <f>IF('360 GRP '!P66=0,"",'360 GRP '!P66)</f>
        <v/>
      </c>
      <c r="F211" s="367" t="str">
        <f>IF('360 GRP '!Q66=0,"",'360 GRP '!Q66)</f>
        <v/>
      </c>
      <c r="G211" s="367" t="str">
        <f>IF('360 GRP '!R66=0,"",'360 GRP '!R66)</f>
        <v/>
      </c>
      <c r="H211" s="367" t="str">
        <f>IF('360 GRP '!S66=0,"",'360 GRP '!S66)</f>
        <v/>
      </c>
      <c r="I211" s="367" t="str">
        <f>IF('360 GRP '!T66=0,"",'360 GRP '!T66)</f>
        <v/>
      </c>
      <c r="J211" s="367" t="str">
        <f>IF('360 GRP '!U66=0,"",'360 GRP '!U66)</f>
        <v/>
      </c>
      <c r="K211" s="367" t="str">
        <f>IF('360 GRP '!V66=0,"",'360 GRP '!V66)</f>
        <v/>
      </c>
      <c r="L211" s="367" t="str">
        <f>IF('360 GRP '!W66=0,"",'360 GRP '!W66)</f>
        <v/>
      </c>
      <c r="M211" s="367" t="str">
        <f>IF('360 GRP '!X66=0,"",'360 GRP '!X66)</f>
        <v/>
      </c>
      <c r="N211" s="367" t="str">
        <f>IF('360 GRP '!Y66=0,"",'360 GRP '!Y66)</f>
        <v/>
      </c>
      <c r="O211" s="367" t="str">
        <f>IF('360 GRP '!Z66=0,"",'360 GRP '!Z66)</f>
        <v/>
      </c>
      <c r="P211" s="367" t="str">
        <f>IF('360 GRP '!AA66=0,"",'360 GRP '!AA66)</f>
        <v/>
      </c>
      <c r="Q211" s="367"/>
      <c r="R211" s="367"/>
      <c r="S211" s="7">
        <f t="shared" si="5"/>
        <v>0</v>
      </c>
      <c r="T211" s="748">
        <f>S211*'360 GRP '!J242</f>
        <v>0</v>
      </c>
      <c r="U211" s="5">
        <f>S211*'360 GRP '!BH66</f>
        <v>0</v>
      </c>
    </row>
    <row r="212" spans="1:21" ht="23.25" customHeight="1">
      <c r="A212" s="315" t="str">
        <f>'360 GRP '!D67</f>
        <v>360-490-DT</v>
      </c>
      <c r="B212" s="318" t="s">
        <v>223</v>
      </c>
      <c r="C212" s="367" t="str">
        <f>IF('360 GRP '!N67=0,"",'360 GRP '!N67)</f>
        <v/>
      </c>
      <c r="D212" s="367" t="str">
        <f>IF('360 GRP '!O67=0,"",'360 GRP '!O67)</f>
        <v/>
      </c>
      <c r="E212" s="367" t="str">
        <f>IF('360 GRP '!P67=0,"",'360 GRP '!P67)</f>
        <v/>
      </c>
      <c r="F212" s="367" t="str">
        <f>IF('360 GRP '!Q67=0,"",'360 GRP '!Q67)</f>
        <v/>
      </c>
      <c r="G212" s="367" t="str">
        <f>IF('360 GRP '!R67=0,"",'360 GRP '!R67)</f>
        <v/>
      </c>
      <c r="H212" s="367" t="str">
        <f>IF('360 GRP '!S67=0,"",'360 GRP '!S67)</f>
        <v/>
      </c>
      <c r="I212" s="367" t="str">
        <f>IF('360 GRP '!T67=0,"",'360 GRP '!T67)</f>
        <v/>
      </c>
      <c r="J212" s="367" t="str">
        <f>IF('360 GRP '!U67=0,"",'360 GRP '!U67)</f>
        <v/>
      </c>
      <c r="K212" s="367" t="str">
        <f>IF('360 GRP '!V67=0,"",'360 GRP '!V67)</f>
        <v/>
      </c>
      <c r="L212" s="367" t="str">
        <f>IF('360 GRP '!W67=0,"",'360 GRP '!W67)</f>
        <v/>
      </c>
      <c r="M212" s="367" t="str">
        <f>IF('360 GRP '!X67=0,"",'360 GRP '!X67)</f>
        <v/>
      </c>
      <c r="N212" s="367" t="str">
        <f>IF('360 GRP '!Y67=0,"",'360 GRP '!Y67)</f>
        <v/>
      </c>
      <c r="O212" s="367" t="str">
        <f>IF('360 GRP '!Z67=0,"",'360 GRP '!Z67)</f>
        <v/>
      </c>
      <c r="P212" s="367" t="str">
        <f>IF('360 GRP '!AA67=0,"",'360 GRP '!AA67)</f>
        <v/>
      </c>
      <c r="Q212" s="367"/>
      <c r="R212" s="367"/>
      <c r="S212" s="7">
        <f t="shared" si="5"/>
        <v>0</v>
      </c>
      <c r="T212" s="748">
        <f>S212*'360 GRP '!J243</f>
        <v>0</v>
      </c>
      <c r="U212" s="5">
        <f>S212*'360 GRP '!BH67</f>
        <v>0</v>
      </c>
    </row>
    <row r="213" spans="1:21" ht="23.25" customHeight="1">
      <c r="A213" s="315">
        <f>'360 GRP '!D237</f>
        <v>0</v>
      </c>
      <c r="B213" s="318"/>
      <c r="C213" s="367" t="str">
        <f>IF('360 GRP '!N237=0,"",'360 GRP '!N237)</f>
        <v/>
      </c>
      <c r="D213" s="367" t="str">
        <f>IF('360 GRP '!O237=0,"",'360 GRP '!O237)</f>
        <v/>
      </c>
      <c r="E213" s="367" t="str">
        <f>IF('360 GRP '!P237=0,"",'360 GRP '!P237)</f>
        <v/>
      </c>
      <c r="F213" s="367" t="str">
        <f>IF('360 GRP '!Q237=0,"",'360 GRP '!Q237)</f>
        <v/>
      </c>
      <c r="G213" s="367" t="str">
        <f>IF('360 GRP '!R237=0,"",'360 GRP '!R237)</f>
        <v/>
      </c>
      <c r="H213" s="367" t="str">
        <f>IF('360 GRP '!S237=0,"",'360 GRP '!S237)</f>
        <v/>
      </c>
      <c r="I213" s="367" t="str">
        <f>IF('360 GRP '!T237=0,"",'360 GRP '!T237)</f>
        <v/>
      </c>
      <c r="J213" s="367" t="str">
        <f>IF('360 GRP '!U237=0,"",'360 GRP '!U237)</f>
        <v/>
      </c>
      <c r="K213" s="367" t="str">
        <f>IF('360 GRP '!V237=0,"",'360 GRP '!V237)</f>
        <v/>
      </c>
      <c r="L213" s="367" t="str">
        <f>IF('360 GRP '!W237=0,"",'360 GRP '!W237)</f>
        <v/>
      </c>
      <c r="M213" s="367" t="str">
        <f>IF('360 GRP '!X237=0,"",'360 GRP '!X237)</f>
        <v/>
      </c>
      <c r="N213" s="367" t="str">
        <f>IF('360 GRP '!Y237=0,"",'360 GRP '!Y237)</f>
        <v/>
      </c>
      <c r="O213" s="367" t="str">
        <f>IF('360 GRP '!Z237=0,"",'360 GRP '!Z237)</f>
        <v/>
      </c>
      <c r="P213" s="367" t="str">
        <f>IF('360 GRP '!AA237=0,"",'360 GRP '!AA237)</f>
        <v/>
      </c>
      <c r="Q213" s="367" t="str">
        <f>IF('360 GRP '!AB237=0,"",'360 GRP '!AB237)</f>
        <v/>
      </c>
      <c r="R213" s="367" t="str">
        <f>IF('360 GRP '!AC237=0,"",'360 GRP '!AC237)</f>
        <v/>
      </c>
      <c r="S213" s="7">
        <f t="shared" si="5"/>
        <v>0</v>
      </c>
      <c r="T213" s="748">
        <f>S213*'360 GRP '!J244</f>
        <v>0</v>
      </c>
      <c r="U213" s="5">
        <f>S213*'360 GRP '!BH237</f>
        <v>0</v>
      </c>
    </row>
    <row r="214" spans="1:21" ht="23.25" customHeight="1">
      <c r="A214" s="315" t="str">
        <f>'360 GRP '!D238</f>
        <v>360-501</v>
      </c>
      <c r="B214" s="318"/>
      <c r="C214" s="367" t="str">
        <f>IF('360 GRP '!N238=0,"",'360 GRP '!N238)</f>
        <v/>
      </c>
      <c r="D214" s="367" t="str">
        <f>IF('360 GRP '!O238=0,"",'360 GRP '!O238)</f>
        <v/>
      </c>
      <c r="E214" s="367" t="str">
        <f>IF('360 GRP '!P238=0,"",'360 GRP '!P238)</f>
        <v/>
      </c>
      <c r="F214" s="367" t="str">
        <f>IF('360 GRP '!Q238=0,"",'360 GRP '!Q238)</f>
        <v/>
      </c>
      <c r="G214" s="367" t="str">
        <f>IF('360 GRP '!R238=0,"",'360 GRP '!R238)</f>
        <v/>
      </c>
      <c r="H214" s="367" t="str">
        <f>IF('360 GRP '!S238=0,"",'360 GRP '!S238)</f>
        <v/>
      </c>
      <c r="I214" s="367" t="str">
        <f>IF('360 GRP '!T238=0,"",'360 GRP '!T238)</f>
        <v/>
      </c>
      <c r="J214" s="367" t="str">
        <f>IF('360 GRP '!U238=0,"",'360 GRP '!U238)</f>
        <v/>
      </c>
      <c r="K214" s="367" t="str">
        <f>IF('360 GRP '!V238=0,"",'360 GRP '!V238)</f>
        <v/>
      </c>
      <c r="L214" s="367" t="str">
        <f>IF('360 GRP '!W238=0,"",'360 GRP '!W238)</f>
        <v/>
      </c>
      <c r="M214" s="367" t="str">
        <f>IF('360 GRP '!X238=0,"",'360 GRP '!X238)</f>
        <v/>
      </c>
      <c r="N214" s="367" t="str">
        <f>IF('360 GRP '!Y238=0,"",'360 GRP '!Y238)</f>
        <v/>
      </c>
      <c r="O214" s="367" t="str">
        <f>IF('360 GRP '!Z238=0,"",'360 GRP '!Z238)</f>
        <v/>
      </c>
      <c r="P214" s="367" t="str">
        <f>IF('360 GRP '!AA238=0,"",'360 GRP '!AA238)</f>
        <v/>
      </c>
      <c r="Q214" s="367" t="str">
        <f>IF('360 GRP '!AB238=0,"",'360 GRP '!AB238)</f>
        <v/>
      </c>
      <c r="R214" s="367" t="str">
        <f>IF('360 GRP '!AC238=0,"",'360 GRP '!AC238)</f>
        <v/>
      </c>
      <c r="S214" s="7">
        <f t="shared" si="5"/>
        <v>0</v>
      </c>
      <c r="T214" s="748">
        <f>S214*'360 GRP '!J245</f>
        <v>0</v>
      </c>
      <c r="U214" s="5">
        <f>S214*'360 GRP '!BH238</f>
        <v>0</v>
      </c>
    </row>
    <row r="215" spans="1:21" ht="23.25" customHeight="1">
      <c r="A215" s="315" t="str">
        <f>'360 GRP '!D239</f>
        <v>360-505</v>
      </c>
      <c r="B215" s="318"/>
      <c r="C215" s="367" t="str">
        <f>IF('360 GRP '!N239=0,"",'360 GRP '!N239)</f>
        <v/>
      </c>
      <c r="D215" s="367" t="str">
        <f>IF('360 GRP '!O239=0,"",'360 GRP '!O239)</f>
        <v/>
      </c>
      <c r="E215" s="367" t="str">
        <f>IF('360 GRP '!P239=0,"",'360 GRP '!P239)</f>
        <v/>
      </c>
      <c r="F215" s="367" t="str">
        <f>IF('360 GRP '!Q239=0,"",'360 GRP '!Q239)</f>
        <v/>
      </c>
      <c r="G215" s="367" t="str">
        <f>IF('360 GRP '!R239=0,"",'360 GRP '!R239)</f>
        <v/>
      </c>
      <c r="H215" s="367" t="str">
        <f>IF('360 GRP '!S239=0,"",'360 GRP '!S239)</f>
        <v/>
      </c>
      <c r="I215" s="367" t="str">
        <f>IF('360 GRP '!T239=0,"",'360 GRP '!T239)</f>
        <v/>
      </c>
      <c r="J215" s="367" t="str">
        <f>IF('360 GRP '!U239=0,"",'360 GRP '!U239)</f>
        <v/>
      </c>
      <c r="K215" s="367" t="str">
        <f>IF('360 GRP '!V239=0,"",'360 GRP '!V239)</f>
        <v/>
      </c>
      <c r="L215" s="367" t="str">
        <f>IF('360 GRP '!W239=0,"",'360 GRP '!W239)</f>
        <v/>
      </c>
      <c r="M215" s="367" t="str">
        <f>IF('360 GRP '!X239=0,"",'360 GRP '!X239)</f>
        <v/>
      </c>
      <c r="N215" s="367" t="str">
        <f>IF('360 GRP '!Y239=0,"",'360 GRP '!Y239)</f>
        <v/>
      </c>
      <c r="O215" s="367" t="str">
        <f>IF('360 GRP '!Z239=0,"",'360 GRP '!Z239)</f>
        <v/>
      </c>
      <c r="P215" s="367" t="str">
        <f>IF('360 GRP '!AA239=0,"",'360 GRP '!AA239)</f>
        <v/>
      </c>
      <c r="Q215" s="367" t="str">
        <f>IF('360 GRP '!AB239=0,"",'360 GRP '!AB239)</f>
        <v/>
      </c>
      <c r="R215" s="367" t="str">
        <f>IF('360 GRP '!AC239=0,"",'360 GRP '!AC239)</f>
        <v/>
      </c>
      <c r="S215" s="7">
        <f t="shared" si="5"/>
        <v>0</v>
      </c>
      <c r="T215" s="748">
        <f>S215*'360 GRP '!J246</f>
        <v>0</v>
      </c>
      <c r="U215" s="5">
        <f>S215*'360 GRP '!BH239</f>
        <v>0</v>
      </c>
    </row>
    <row r="216" spans="1:21" ht="23.25" customHeight="1">
      <c r="A216" s="315" t="str">
        <f>'360 GRP '!D240</f>
        <v>360-506</v>
      </c>
      <c r="B216" s="318"/>
      <c r="C216" s="367" t="str">
        <f>IF('360 GRP '!N240=0,"",'360 GRP '!N240)</f>
        <v/>
      </c>
      <c r="D216" s="367" t="str">
        <f>IF('360 GRP '!O240=0,"",'360 GRP '!O240)</f>
        <v/>
      </c>
      <c r="E216" s="367" t="str">
        <f>IF('360 GRP '!P240=0,"",'360 GRP '!P240)</f>
        <v/>
      </c>
      <c r="F216" s="367" t="str">
        <f>IF('360 GRP '!Q240=0,"",'360 GRP '!Q240)</f>
        <v/>
      </c>
      <c r="G216" s="367" t="str">
        <f>IF('360 GRP '!R240=0,"",'360 GRP '!R240)</f>
        <v/>
      </c>
      <c r="H216" s="367" t="str">
        <f>IF('360 GRP '!S240=0,"",'360 GRP '!S240)</f>
        <v/>
      </c>
      <c r="I216" s="367" t="str">
        <f>IF('360 GRP '!T240=0,"",'360 GRP '!T240)</f>
        <v/>
      </c>
      <c r="J216" s="367" t="str">
        <f>IF('360 GRP '!U240=0,"",'360 GRP '!U240)</f>
        <v/>
      </c>
      <c r="K216" s="367" t="str">
        <f>IF('360 GRP '!V240=0,"",'360 GRP '!V240)</f>
        <v/>
      </c>
      <c r="L216" s="367" t="str">
        <f>IF('360 GRP '!W240=0,"",'360 GRP '!W240)</f>
        <v/>
      </c>
      <c r="M216" s="367" t="str">
        <f>IF('360 GRP '!X240=0,"",'360 GRP '!X240)</f>
        <v/>
      </c>
      <c r="N216" s="367" t="str">
        <f>IF('360 GRP '!Y240=0,"",'360 GRP '!Y240)</f>
        <v/>
      </c>
      <c r="O216" s="367" t="str">
        <f>IF('360 GRP '!Z240=0,"",'360 GRP '!Z240)</f>
        <v/>
      </c>
      <c r="P216" s="367" t="str">
        <f>IF('360 GRP '!AA240=0,"",'360 GRP '!AA240)</f>
        <v/>
      </c>
      <c r="Q216" s="367" t="str">
        <f>IF('360 GRP '!AB240=0,"",'360 GRP '!AB240)</f>
        <v/>
      </c>
      <c r="R216" s="367" t="str">
        <f>IF('360 GRP '!AC240=0,"",'360 GRP '!AC240)</f>
        <v/>
      </c>
      <c r="S216" s="7">
        <f t="shared" si="5"/>
        <v>0</v>
      </c>
      <c r="T216" s="748">
        <f>S216*'360 GRP '!J247</f>
        <v>0</v>
      </c>
      <c r="U216" s="5">
        <f>S216*'360 GRP '!BH240</f>
        <v>0</v>
      </c>
    </row>
    <row r="217" spans="1:21" ht="23.25" customHeight="1">
      <c r="A217" s="315" t="str">
        <f>'360 GRP '!D241</f>
        <v>360-520</v>
      </c>
      <c r="B217" s="318"/>
      <c r="C217" s="367" t="str">
        <f>IF('360 GRP '!N241=0,"",'360 GRP '!N241)</f>
        <v/>
      </c>
      <c r="D217" s="367"/>
      <c r="E217" s="367"/>
      <c r="F217" s="367"/>
      <c r="G217" s="367" t="str">
        <f>IF('360 GRP '!R241=0,"",'360 GRP '!R241)</f>
        <v/>
      </c>
      <c r="H217" s="367"/>
      <c r="I217" s="367"/>
      <c r="J217" s="367" t="str">
        <f>IF('360 GRP '!U241=0,"",'360 GRP '!U241)</f>
        <v/>
      </c>
      <c r="K217" s="367"/>
      <c r="L217" s="367"/>
      <c r="M217" s="367"/>
      <c r="N217" s="367"/>
      <c r="O217" s="367"/>
      <c r="P217" s="367"/>
      <c r="Q217" s="367"/>
      <c r="R217" s="367"/>
      <c r="S217" s="7">
        <f t="shared" si="5"/>
        <v>0</v>
      </c>
      <c r="T217" s="748">
        <f>S217*'360 GRP '!J248</f>
        <v>0</v>
      </c>
      <c r="U217" s="5">
        <f>S217*'360 GRP '!BH241</f>
        <v>0</v>
      </c>
    </row>
    <row r="218" spans="1:21" ht="23" customHeight="1">
      <c r="A218" s="315">
        <f>'360 GRP '!D242</f>
        <v>0</v>
      </c>
      <c r="B218" s="318"/>
      <c r="C218" s="367" t="str">
        <f>IF('360 GRP '!N242=0,"",'360 GRP '!N242)</f>
        <v/>
      </c>
      <c r="D218" s="367" t="str">
        <f>IF('360 GRP '!O242=0,"",'360 GRP '!O242)</f>
        <v/>
      </c>
      <c r="E218" s="367" t="str">
        <f>IF('360 GRP '!P242=0,"",'360 GRP '!P242)</f>
        <v/>
      </c>
      <c r="F218" s="367" t="str">
        <f>IF('360 GRP '!Q242=0,"",'360 GRP '!Q242)</f>
        <v/>
      </c>
      <c r="G218" s="367" t="str">
        <f>IF('360 GRP '!R242=0,"",'360 GRP '!R242)</f>
        <v/>
      </c>
      <c r="H218" s="367" t="str">
        <f>IF('360 GRP '!S242=0,"",'360 GRP '!S242)</f>
        <v/>
      </c>
      <c r="I218" s="367" t="str">
        <f>IF('360 GRP '!T242=0,"",'360 GRP '!T242)</f>
        <v/>
      </c>
      <c r="J218" s="367" t="str">
        <f>IF('360 GRP '!U242=0,"",'360 GRP '!U242)</f>
        <v/>
      </c>
      <c r="K218" s="367" t="str">
        <f>IF('360 GRP '!V242=0,"",'360 GRP '!V242)</f>
        <v/>
      </c>
      <c r="L218" s="367" t="str">
        <f>IF('360 GRP '!W242=0,"",'360 GRP '!W242)</f>
        <v/>
      </c>
      <c r="M218" s="367" t="str">
        <f>IF('360 GRP '!X242=0,"",'360 GRP '!X242)</f>
        <v/>
      </c>
      <c r="N218" s="367" t="str">
        <f>IF('360 GRP '!Y242=0,"",'360 GRP '!Y242)</f>
        <v/>
      </c>
      <c r="O218" s="367" t="str">
        <f>IF('360 GRP '!Z242=0,"",'360 GRP '!Z242)</f>
        <v/>
      </c>
      <c r="P218" s="367" t="str">
        <f>IF('360 GRP '!AA242=0,"",'360 GRP '!AA242)</f>
        <v/>
      </c>
      <c r="Q218" s="367" t="str">
        <f>IF('360 GRP '!AB242=0,"",'360 GRP '!AB242)</f>
        <v/>
      </c>
      <c r="R218" s="367" t="str">
        <f>IF('360 GRP '!AC242=0,"",'360 GRP '!AC242)</f>
        <v/>
      </c>
      <c r="S218" s="7">
        <f t="shared" ref="S218" si="7">SUM(C218:R218)</f>
        <v>0</v>
      </c>
      <c r="T218" s="748">
        <f>S218*'360 GRP '!J252</f>
        <v>0</v>
      </c>
      <c r="U218" s="5">
        <f>S218*'360 GRP '!BH242</f>
        <v>0</v>
      </c>
    </row>
    <row r="219" spans="1:21" ht="23" customHeight="1">
      <c r="A219" s="315" t="str">
        <f>'360 GRP '!D69</f>
        <v>360-701</v>
      </c>
      <c r="B219" s="1130"/>
      <c r="C219" s="367" t="str">
        <f>IF('360 GRP '!N69=0,"",'360 GRP '!N69)</f>
        <v/>
      </c>
      <c r="D219" s="367" t="str">
        <f>IF('360 GRP '!O69=0,"",'360 GRP '!O69)</f>
        <v/>
      </c>
      <c r="E219" s="367" t="str">
        <f>IF('360 GRP '!P69=0,"",'360 GRP '!P69)</f>
        <v/>
      </c>
      <c r="F219" s="367" t="str">
        <f>IF('360 GRP '!Q69=0,"",'360 GRP '!Q69)</f>
        <v/>
      </c>
      <c r="G219" s="367" t="str">
        <f>IF('360 GRP '!R69=0,"",'360 GRP '!R69)</f>
        <v/>
      </c>
      <c r="H219" s="367" t="str">
        <f>IF('360 GRP '!S69=0,"",'360 GRP '!S69)</f>
        <v/>
      </c>
      <c r="I219" s="367" t="str">
        <f>IF('360 GRP '!T69=0,"",'360 GRP '!T69)</f>
        <v/>
      </c>
      <c r="J219" s="367" t="str">
        <f>IF('360 GRP '!U69=0,"",'360 GRP '!U69)</f>
        <v/>
      </c>
      <c r="K219" s="367" t="str">
        <f>IF('360 GRP '!V69=0,"",'360 GRP '!V69)</f>
        <v/>
      </c>
      <c r="L219" s="367" t="str">
        <f>IF('360 GRP '!W69=0,"",'360 GRP '!W69)</f>
        <v/>
      </c>
      <c r="M219" s="367" t="str">
        <f>IF('360 GRP '!X69=0,"",'360 GRP '!X69)</f>
        <v/>
      </c>
      <c r="N219" s="367" t="str">
        <f>IF('360 GRP '!Y69=0,"",'360 GRP '!Y69)</f>
        <v/>
      </c>
      <c r="O219" s="367" t="str">
        <f>IF('360 GRP '!Z69=0,"",'360 GRP '!Z69)</f>
        <v/>
      </c>
      <c r="P219" s="367" t="str">
        <f>IF('360 GRP '!AA69=0,"",'360 GRP '!AA69)</f>
        <v/>
      </c>
      <c r="Q219" s="367" t="str">
        <f>IF('360 GRP '!AB69=0,"",'360 GRP '!AB69)</f>
        <v/>
      </c>
      <c r="R219" s="367" t="str">
        <f>IF('360 GRP '!AC69=0,"",'360 GRP '!AC69)</f>
        <v/>
      </c>
      <c r="S219" s="7">
        <f>SUM(C219:R219)</f>
        <v>0</v>
      </c>
      <c r="T219" s="748">
        <f>S219*'360 GRP '!J253</f>
        <v>0</v>
      </c>
      <c r="U219" s="5">
        <f>S219*'360 GRP '!BH69</f>
        <v>0</v>
      </c>
    </row>
    <row r="220" spans="1:21" ht="23" customHeight="1">
      <c r="A220" s="315" t="str">
        <f>'360 GRP '!D70</f>
        <v>360-701-DT</v>
      </c>
      <c r="B220" s="1130" t="s">
        <v>223</v>
      </c>
      <c r="C220" s="367" t="str">
        <f>IF('360 GRP '!N70=0,"",'360 GRP '!N70)</f>
        <v/>
      </c>
      <c r="D220" s="367" t="str">
        <f>IF('360 GRP '!O70=0,"",'360 GRP '!O70)</f>
        <v/>
      </c>
      <c r="E220" s="367" t="str">
        <f>IF('360 GRP '!P70=0,"",'360 GRP '!P70)</f>
        <v/>
      </c>
      <c r="F220" s="367" t="str">
        <f>IF('360 GRP '!Q70=0,"",'360 GRP '!Q70)</f>
        <v/>
      </c>
      <c r="G220" s="367" t="str">
        <f>IF('360 GRP '!R70=0,"",'360 GRP '!R70)</f>
        <v/>
      </c>
      <c r="H220" s="367" t="str">
        <f>IF('360 GRP '!S70=0,"",'360 GRP '!S70)</f>
        <v/>
      </c>
      <c r="I220" s="367" t="str">
        <f>IF('360 GRP '!T70=0,"",'360 GRP '!T70)</f>
        <v/>
      </c>
      <c r="J220" s="367" t="str">
        <f>IF('360 GRP '!U70=0,"",'360 GRP '!U70)</f>
        <v/>
      </c>
      <c r="K220" s="367" t="str">
        <f>IF('360 GRP '!V70=0,"",'360 GRP '!V70)</f>
        <v/>
      </c>
      <c r="L220" s="367" t="str">
        <f>IF('360 GRP '!W70=0,"",'360 GRP '!W70)</f>
        <v/>
      </c>
      <c r="M220" s="367" t="str">
        <f>IF('360 GRP '!X70=0,"",'360 GRP '!X70)</f>
        <v/>
      </c>
      <c r="N220" s="367" t="str">
        <f>IF('360 GRP '!Y70=0,"",'360 GRP '!Y70)</f>
        <v/>
      </c>
      <c r="O220" s="367" t="str">
        <f>IF('360 GRP '!Z70=0,"",'360 GRP '!Z70)</f>
        <v/>
      </c>
      <c r="P220" s="367" t="str">
        <f>IF('360 GRP '!AA70=0,"",'360 GRP '!AA70)</f>
        <v/>
      </c>
      <c r="Q220" s="367"/>
      <c r="R220" s="367"/>
      <c r="S220" s="7">
        <f t="shared" ref="S220:S226" si="8">SUM(C220:R220)</f>
        <v>0</v>
      </c>
      <c r="T220" s="748">
        <f>S220*'360 GRP '!J254</f>
        <v>0</v>
      </c>
      <c r="U220" s="5">
        <f>S220*'360 GRP '!BH70</f>
        <v>0</v>
      </c>
    </row>
    <row r="221" spans="1:21" ht="23" customHeight="1">
      <c r="A221" s="315" t="str">
        <f>'360 GRP '!D71</f>
        <v>360-702</v>
      </c>
      <c r="B221" s="1130"/>
      <c r="C221" s="367" t="str">
        <f>IF('360 GRP '!N71=0,"",'360 GRP '!N71)</f>
        <v/>
      </c>
      <c r="D221" s="367" t="str">
        <f>IF('360 GRP '!O71=0,"",'360 GRP '!O71)</f>
        <v/>
      </c>
      <c r="E221" s="367" t="str">
        <f>IF('360 GRP '!P71=0,"",'360 GRP '!P71)</f>
        <v/>
      </c>
      <c r="F221" s="367" t="str">
        <f>IF('360 GRP '!Q71=0,"",'360 GRP '!Q71)</f>
        <v/>
      </c>
      <c r="G221" s="367" t="str">
        <f>IF('360 GRP '!R71=0,"",'360 GRP '!R71)</f>
        <v/>
      </c>
      <c r="H221" s="367" t="str">
        <f>IF('360 GRP '!S71=0,"",'360 GRP '!S71)</f>
        <v/>
      </c>
      <c r="I221" s="367" t="str">
        <f>IF('360 GRP '!T71=0,"",'360 GRP '!T71)</f>
        <v/>
      </c>
      <c r="J221" s="367" t="str">
        <f>IF('360 GRP '!U71=0,"",'360 GRP '!U71)</f>
        <v/>
      </c>
      <c r="K221" s="367" t="str">
        <f>IF('360 GRP '!V71=0,"",'360 GRP '!V71)</f>
        <v/>
      </c>
      <c r="L221" s="367" t="str">
        <f>IF('360 GRP '!W71=0,"",'360 GRP '!W71)</f>
        <v/>
      </c>
      <c r="M221" s="367" t="str">
        <f>IF('360 GRP '!X71=0,"",'360 GRP '!X71)</f>
        <v/>
      </c>
      <c r="N221" s="367" t="str">
        <f>IF('360 GRP '!Y71=0,"",'360 GRP '!Y71)</f>
        <v/>
      </c>
      <c r="O221" s="367" t="str">
        <f>IF('360 GRP '!Z71=0,"",'360 GRP '!Z71)</f>
        <v/>
      </c>
      <c r="P221" s="367" t="str">
        <f>IF('360 GRP '!AA71=0,"",'360 GRP '!AA71)</f>
        <v/>
      </c>
      <c r="Q221" s="367" t="str">
        <f>IF('360 GRP '!AB71=0,"",'360 GRP '!AB71)</f>
        <v/>
      </c>
      <c r="R221" s="367" t="str">
        <f>IF('360 GRP '!AC71=0,"",'360 GRP '!AC71)</f>
        <v/>
      </c>
      <c r="S221" s="7">
        <f t="shared" si="8"/>
        <v>0</v>
      </c>
      <c r="T221" s="748">
        <f>S221*'360 GRP '!J255</f>
        <v>0</v>
      </c>
      <c r="U221" s="5">
        <f>S221*'360 GRP '!BH71</f>
        <v>0</v>
      </c>
    </row>
    <row r="222" spans="1:21" ht="23" customHeight="1">
      <c r="A222" s="315" t="str">
        <f>'360 GRP '!D72</f>
        <v>360-702-DT</v>
      </c>
      <c r="B222" s="1130" t="s">
        <v>223</v>
      </c>
      <c r="C222" s="367" t="str">
        <f>IF('360 GRP '!N72=0,"",'360 GRP '!N72)</f>
        <v/>
      </c>
      <c r="D222" s="367" t="str">
        <f>IF('360 GRP '!O72=0,"",'360 GRP '!O72)</f>
        <v/>
      </c>
      <c r="E222" s="367" t="str">
        <f>IF('360 GRP '!P72=0,"",'360 GRP '!P72)</f>
        <v/>
      </c>
      <c r="F222" s="367" t="str">
        <f>IF('360 GRP '!Q72=0,"",'360 GRP '!Q72)</f>
        <v/>
      </c>
      <c r="G222" s="367" t="str">
        <f>IF('360 GRP '!R72=0,"",'360 GRP '!R72)</f>
        <v/>
      </c>
      <c r="H222" s="367" t="str">
        <f>IF('360 GRP '!S72=0,"",'360 GRP '!S72)</f>
        <v/>
      </c>
      <c r="I222" s="367" t="str">
        <f>IF('360 GRP '!T72=0,"",'360 GRP '!T72)</f>
        <v/>
      </c>
      <c r="J222" s="367" t="str">
        <f>IF('360 GRP '!U72=0,"",'360 GRP '!U72)</f>
        <v/>
      </c>
      <c r="K222" s="367" t="str">
        <f>IF('360 GRP '!V72=0,"",'360 GRP '!V72)</f>
        <v/>
      </c>
      <c r="L222" s="367" t="str">
        <f>IF('360 GRP '!W72=0,"",'360 GRP '!W72)</f>
        <v/>
      </c>
      <c r="M222" s="367" t="str">
        <f>IF('360 GRP '!X72=0,"",'360 GRP '!X72)</f>
        <v/>
      </c>
      <c r="N222" s="367" t="str">
        <f>IF('360 GRP '!Y72=0,"",'360 GRP '!Y72)</f>
        <v/>
      </c>
      <c r="O222" s="367" t="str">
        <f>IF('360 GRP '!Z72=0,"",'360 GRP '!Z72)</f>
        <v/>
      </c>
      <c r="P222" s="367" t="str">
        <f>IF('360 GRP '!AA72=0,"",'360 GRP '!AA72)</f>
        <v/>
      </c>
      <c r="Q222" s="367"/>
      <c r="R222" s="367"/>
      <c r="S222" s="7">
        <f t="shared" si="8"/>
        <v>0</v>
      </c>
      <c r="T222" s="748">
        <f>S222*'360 GRP '!J256</f>
        <v>0</v>
      </c>
      <c r="U222" s="5">
        <f>S222*'360 GRP '!BH72</f>
        <v>0</v>
      </c>
    </row>
    <row r="223" spans="1:21" ht="23" customHeight="1">
      <c r="A223" s="315" t="str">
        <f>'360 GRP '!D73</f>
        <v>360-711-B</v>
      </c>
      <c r="B223" s="1130" t="s">
        <v>4807</v>
      </c>
      <c r="C223" s="367" t="str">
        <f>IF('360 GRP '!N73=0,"",'360 GRP '!N73)</f>
        <v/>
      </c>
      <c r="D223" s="367" t="str">
        <f>IF('360 GRP '!O73=0,"",'360 GRP '!O73)</f>
        <v/>
      </c>
      <c r="E223" s="367" t="str">
        <f>IF('360 GRP '!P73=0,"",'360 GRP '!P73)</f>
        <v/>
      </c>
      <c r="F223" s="367" t="str">
        <f>IF('360 GRP '!Q73=0,"",'360 GRP '!Q73)</f>
        <v/>
      </c>
      <c r="G223" s="367" t="str">
        <f>IF('360 GRP '!R73=0,"",'360 GRP '!R73)</f>
        <v/>
      </c>
      <c r="H223" s="367" t="str">
        <f>IF('360 GRP '!S73=0,"",'360 GRP '!S73)</f>
        <v/>
      </c>
      <c r="I223" s="367" t="str">
        <f>IF('360 GRP '!T73=0,"",'360 GRP '!T73)</f>
        <v/>
      </c>
      <c r="J223" s="367" t="str">
        <f>IF('360 GRP '!U73=0,"",'360 GRP '!U73)</f>
        <v/>
      </c>
      <c r="K223" s="367" t="str">
        <f>IF('360 GRP '!V73=0,"",'360 GRP '!V73)</f>
        <v/>
      </c>
      <c r="L223" s="367" t="str">
        <f>IF('360 GRP '!W73=0,"",'360 GRP '!W73)</f>
        <v/>
      </c>
      <c r="M223" s="367" t="str">
        <f>IF('360 GRP '!X73=0,"",'360 GRP '!X73)</f>
        <v/>
      </c>
      <c r="N223" s="367" t="str">
        <f>IF('360 GRP '!Y73=0,"",'360 GRP '!Y73)</f>
        <v/>
      </c>
      <c r="O223" s="367" t="str">
        <f>IF('360 GRP '!Z73=0,"",'360 GRP '!Z73)</f>
        <v/>
      </c>
      <c r="P223" s="367" t="str">
        <f>IF('360 GRP '!AA73=0,"",'360 GRP '!AA73)</f>
        <v/>
      </c>
      <c r="Q223" s="367" t="str">
        <f>IF('360 GRP '!AB73=0,"",'360 GRP '!AB73)</f>
        <v/>
      </c>
      <c r="R223" s="367" t="str">
        <f>IF('360 GRP '!AC73=0,"",'360 GRP '!AC73)</f>
        <v/>
      </c>
      <c r="S223" s="7">
        <f t="shared" si="8"/>
        <v>0</v>
      </c>
      <c r="T223" s="748">
        <f>S223*'360 GRP '!J257</f>
        <v>0</v>
      </c>
      <c r="U223" s="5">
        <f>S223*'360 GRP '!BH73</f>
        <v>0</v>
      </c>
    </row>
    <row r="224" spans="1:21" ht="23" customHeight="1">
      <c r="A224" s="315" t="str">
        <f>'360 GRP '!D74</f>
        <v>360-711-DT</v>
      </c>
      <c r="B224" s="1130" t="s">
        <v>223</v>
      </c>
      <c r="C224" s="367" t="str">
        <f>IF('360 GRP '!N74=0,"",'360 GRP '!N74)</f>
        <v/>
      </c>
      <c r="D224" s="367" t="str">
        <f>IF('360 GRP '!O74=0,"",'360 GRP '!O74)</f>
        <v/>
      </c>
      <c r="E224" s="367" t="str">
        <f>IF('360 GRP '!P74=0,"",'360 GRP '!P74)</f>
        <v/>
      </c>
      <c r="F224" s="367" t="str">
        <f>IF('360 GRP '!Q74=0,"",'360 GRP '!Q74)</f>
        <v/>
      </c>
      <c r="G224" s="367" t="str">
        <f>IF('360 GRP '!R74=0,"",'360 GRP '!R74)</f>
        <v/>
      </c>
      <c r="H224" s="367" t="str">
        <f>IF('360 GRP '!S74=0,"",'360 GRP '!S74)</f>
        <v/>
      </c>
      <c r="I224" s="367" t="str">
        <f>IF('360 GRP '!T74=0,"",'360 GRP '!T74)</f>
        <v/>
      </c>
      <c r="J224" s="367" t="str">
        <f>IF('360 GRP '!U74=0,"",'360 GRP '!U74)</f>
        <v/>
      </c>
      <c r="K224" s="367" t="str">
        <f>IF('360 GRP '!V74=0,"",'360 GRP '!V74)</f>
        <v/>
      </c>
      <c r="L224" s="367" t="str">
        <f>IF('360 GRP '!W74=0,"",'360 GRP '!W74)</f>
        <v/>
      </c>
      <c r="M224" s="367" t="str">
        <f>IF('360 GRP '!X74=0,"",'360 GRP '!X74)</f>
        <v/>
      </c>
      <c r="N224" s="367" t="str">
        <f>IF('360 GRP '!Y74=0,"",'360 GRP '!Y74)</f>
        <v/>
      </c>
      <c r="O224" s="367" t="str">
        <f>IF('360 GRP '!Z74=0,"",'360 GRP '!Z74)</f>
        <v/>
      </c>
      <c r="P224" s="367" t="str">
        <f>IF('360 GRP '!AA74=0,"",'360 GRP '!AA74)</f>
        <v/>
      </c>
      <c r="Q224" s="367"/>
      <c r="R224" s="367"/>
      <c r="S224" s="7">
        <f t="shared" si="8"/>
        <v>0</v>
      </c>
      <c r="T224" s="748">
        <f>S224*'360 GRP '!J258</f>
        <v>0</v>
      </c>
      <c r="U224" s="5">
        <f>S224*'360 GRP '!BH74</f>
        <v>0</v>
      </c>
    </row>
    <row r="225" spans="1:21" ht="23" customHeight="1">
      <c r="A225" s="315" t="str">
        <f>'360 GRP '!D75</f>
        <v>360-712-B</v>
      </c>
      <c r="B225" s="1130" t="s">
        <v>4807</v>
      </c>
      <c r="C225" s="367" t="str">
        <f>IF('360 GRP '!N75=0,"",'360 GRP '!N75)</f>
        <v/>
      </c>
      <c r="D225" s="367" t="str">
        <f>IF('360 GRP '!O75=0,"",'360 GRP '!O75)</f>
        <v/>
      </c>
      <c r="E225" s="367" t="str">
        <f>IF('360 GRP '!P75=0,"",'360 GRP '!P75)</f>
        <v/>
      </c>
      <c r="F225" s="367" t="str">
        <f>IF('360 GRP '!Q75=0,"",'360 GRP '!Q75)</f>
        <v/>
      </c>
      <c r="G225" s="367" t="str">
        <f>IF('360 GRP '!R75=0,"",'360 GRP '!R75)</f>
        <v/>
      </c>
      <c r="H225" s="367" t="str">
        <f>IF('360 GRP '!S75=0,"",'360 GRP '!S75)</f>
        <v/>
      </c>
      <c r="I225" s="367" t="str">
        <f>IF('360 GRP '!T75=0,"",'360 GRP '!T75)</f>
        <v/>
      </c>
      <c r="J225" s="367" t="str">
        <f>IF('360 GRP '!U75=0,"",'360 GRP '!U75)</f>
        <v/>
      </c>
      <c r="K225" s="367" t="str">
        <f>IF('360 GRP '!V75=0,"",'360 GRP '!V75)</f>
        <v/>
      </c>
      <c r="L225" s="367" t="str">
        <f>IF('360 GRP '!W75=0,"",'360 GRP '!W75)</f>
        <v/>
      </c>
      <c r="M225" s="367" t="str">
        <f>IF('360 GRP '!X75=0,"",'360 GRP '!X75)</f>
        <v/>
      </c>
      <c r="N225" s="367" t="str">
        <f>IF('360 GRP '!Y75=0,"",'360 GRP '!Y75)</f>
        <v/>
      </c>
      <c r="O225" s="367" t="str">
        <f>IF('360 GRP '!Z75=0,"",'360 GRP '!Z75)</f>
        <v/>
      </c>
      <c r="P225" s="367" t="str">
        <f>IF('360 GRP '!AA75=0,"",'360 GRP '!AA75)</f>
        <v/>
      </c>
      <c r="Q225" s="367" t="str">
        <f>IF('360 GRP '!AB75=0,"",'360 GRP '!AB75)</f>
        <v/>
      </c>
      <c r="R225" s="367" t="str">
        <f>IF('360 GRP '!AC75=0,"",'360 GRP '!AC75)</f>
        <v/>
      </c>
      <c r="S225" s="7">
        <f t="shared" si="8"/>
        <v>0</v>
      </c>
      <c r="T225" s="748">
        <f>S225*'360 GRP '!J259</f>
        <v>0</v>
      </c>
      <c r="U225" s="5">
        <f>S225*'360 GRP '!BH75</f>
        <v>0</v>
      </c>
    </row>
    <row r="226" spans="1:21" ht="23" customHeight="1">
      <c r="A226" s="315" t="str">
        <f>'360 GRP '!D76</f>
        <v>360-712-DT</v>
      </c>
      <c r="B226" s="1130" t="s">
        <v>223</v>
      </c>
      <c r="C226" s="367" t="str">
        <f>IF('360 GRP '!N76=0,"",'360 GRP '!N76)</f>
        <v/>
      </c>
      <c r="D226" s="367" t="str">
        <f>IF('360 GRP '!O76=0,"",'360 GRP '!O76)</f>
        <v/>
      </c>
      <c r="E226" s="367" t="str">
        <f>IF('360 GRP '!P76=0,"",'360 GRP '!P76)</f>
        <v/>
      </c>
      <c r="F226" s="367" t="str">
        <f>IF('360 GRP '!Q76=0,"",'360 GRP '!Q76)</f>
        <v/>
      </c>
      <c r="G226" s="367" t="str">
        <f>IF('360 GRP '!R76=0,"",'360 GRP '!R76)</f>
        <v/>
      </c>
      <c r="H226" s="367" t="str">
        <f>IF('360 GRP '!S76=0,"",'360 GRP '!S76)</f>
        <v/>
      </c>
      <c r="I226" s="367" t="str">
        <f>IF('360 GRP '!T76=0,"",'360 GRP '!T76)</f>
        <v/>
      </c>
      <c r="J226" s="367" t="str">
        <f>IF('360 GRP '!U76=0,"",'360 GRP '!U76)</f>
        <v/>
      </c>
      <c r="K226" s="367" t="str">
        <f>IF('360 GRP '!V76=0,"",'360 GRP '!V76)</f>
        <v/>
      </c>
      <c r="L226" s="367" t="str">
        <f>IF('360 GRP '!W76=0,"",'360 GRP '!W76)</f>
        <v/>
      </c>
      <c r="M226" s="367" t="str">
        <f>IF('360 GRP '!X76=0,"",'360 GRP '!X76)</f>
        <v/>
      </c>
      <c r="N226" s="367" t="str">
        <f>IF('360 GRP '!Y76=0,"",'360 GRP '!Y76)</f>
        <v/>
      </c>
      <c r="O226" s="367" t="str">
        <f>IF('360 GRP '!Z76=0,"",'360 GRP '!Z76)</f>
        <v/>
      </c>
      <c r="P226" s="367" t="str">
        <f>IF('360 GRP '!AA76=0,"",'360 GRP '!AA76)</f>
        <v/>
      </c>
      <c r="Q226" s="367"/>
      <c r="R226" s="367"/>
      <c r="S226" s="7">
        <f t="shared" si="8"/>
        <v>0</v>
      </c>
      <c r="T226" s="748">
        <f>S226*'360 GRP '!J260</f>
        <v>0</v>
      </c>
      <c r="U226" s="5">
        <f>S226*'360 GRP '!BH76</f>
        <v>0</v>
      </c>
    </row>
    <row r="227" spans="1:21" ht="23" customHeight="1">
      <c r="A227" s="315">
        <f>'360 GRP '!D77</f>
        <v>0</v>
      </c>
      <c r="B227" s="1130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7">
        <f t="shared" ref="S227:S229" si="9">SUM(C227:R227)</f>
        <v>0</v>
      </c>
      <c r="T227" s="748">
        <f>S227*'360 GRP '!J261</f>
        <v>0</v>
      </c>
      <c r="U227" s="5">
        <f>S227*'360 GRP '!BH77</f>
        <v>0</v>
      </c>
    </row>
    <row r="228" spans="1:21" ht="23" customHeight="1">
      <c r="A228" s="315" t="str">
        <f>'360 GRP '!D12</f>
        <v>360-721-DT</v>
      </c>
      <c r="B228" s="1130" t="s">
        <v>223</v>
      </c>
      <c r="C228" s="367" t="str">
        <f>IF('360 GRP '!N12=0,"",'360 GRP '!N12)</f>
        <v/>
      </c>
      <c r="D228" s="367" t="str">
        <f>IF('360 GRP '!O12=0,"",'360 GRP '!O12)</f>
        <v/>
      </c>
      <c r="E228" s="367" t="str">
        <f>IF('360 GRP '!P12=0,"",'360 GRP '!P12)</f>
        <v/>
      </c>
      <c r="F228" s="367" t="str">
        <f>IF('360 GRP '!Q12=0,"",'360 GRP '!Q12)</f>
        <v/>
      </c>
      <c r="G228" s="367" t="str">
        <f>IF('360 GRP '!R12=0,"",'360 GRP '!R12)</f>
        <v/>
      </c>
      <c r="H228" s="367" t="str">
        <f>IF('360 GRP '!S12=0,"",'360 GRP '!S12)</f>
        <v/>
      </c>
      <c r="I228" s="367" t="str">
        <f>IF('360 GRP '!T12=0,"",'360 GRP '!T12)</f>
        <v/>
      </c>
      <c r="J228" s="367" t="str">
        <f>IF('360 GRP '!U12=0,"",'360 GRP '!U12)</f>
        <v/>
      </c>
      <c r="K228" s="367" t="str">
        <f>IF('360 GRP '!V12=0,"",'360 GRP '!V12)</f>
        <v/>
      </c>
      <c r="L228" s="367" t="str">
        <f>IF('360 GRP '!W12=0,"",'360 GRP '!W12)</f>
        <v/>
      </c>
      <c r="M228" s="367" t="str">
        <f>IF('360 GRP '!X12=0,"",'360 GRP '!X12)</f>
        <v/>
      </c>
      <c r="N228" s="367" t="str">
        <f>IF('360 GRP '!Y12=0,"",'360 GRP '!Y12)</f>
        <v/>
      </c>
      <c r="O228" s="367" t="str">
        <f>IF('360 GRP '!Z12=0,"",'360 GRP '!Z12)</f>
        <v/>
      </c>
      <c r="P228" s="367" t="str">
        <f>IF('360 GRP '!AA12=0,"",'360 GRP '!AA12)</f>
        <v/>
      </c>
      <c r="Q228" s="367"/>
      <c r="R228" s="367"/>
      <c r="S228" s="7">
        <f>SUM(C228:R228)</f>
        <v>0</v>
      </c>
      <c r="T228" s="748">
        <f>S228*'360 GRP '!J12</f>
        <v>0</v>
      </c>
      <c r="U228" s="5">
        <f>S228*'360 GRP '!AJ12</f>
        <v>0</v>
      </c>
    </row>
    <row r="229" spans="1:21" ht="23" customHeight="1">
      <c r="A229" s="315" t="str">
        <f>'360 GRP '!D13</f>
        <v>360-722-DT</v>
      </c>
      <c r="B229" s="1130" t="s">
        <v>223</v>
      </c>
      <c r="C229" s="367" t="str">
        <f>IF('360 GRP '!N13=0,"",'360 GRP '!N13)</f>
        <v/>
      </c>
      <c r="D229" s="367" t="str">
        <f>IF('360 GRP '!O13=0,"",'360 GRP '!O13)</f>
        <v/>
      </c>
      <c r="E229" s="367" t="str">
        <f>IF('360 GRP '!P13=0,"",'360 GRP '!P13)</f>
        <v/>
      </c>
      <c r="F229" s="367" t="str">
        <f>IF('360 GRP '!Q13=0,"",'360 GRP '!Q13)</f>
        <v/>
      </c>
      <c r="G229" s="367" t="str">
        <f>IF('360 GRP '!R13=0,"",'360 GRP '!R13)</f>
        <v/>
      </c>
      <c r="H229" s="367" t="str">
        <f>IF('360 GRP '!S13=0,"",'360 GRP '!S13)</f>
        <v/>
      </c>
      <c r="I229" s="367" t="str">
        <f>IF('360 GRP '!T13=0,"",'360 GRP '!T13)</f>
        <v/>
      </c>
      <c r="J229" s="367" t="str">
        <f>IF('360 GRP '!U13=0,"",'360 GRP '!U13)</f>
        <v/>
      </c>
      <c r="K229" s="367" t="str">
        <f>IF('360 GRP '!V13=0,"",'360 GRP '!V13)</f>
        <v/>
      </c>
      <c r="L229" s="367" t="str">
        <f>IF('360 GRP '!W13=0,"",'360 GRP '!W13)</f>
        <v/>
      </c>
      <c r="M229" s="367" t="str">
        <f>IF('360 GRP '!X13=0,"",'360 GRP '!X13)</f>
        <v/>
      </c>
      <c r="N229" s="367" t="str">
        <f>IF('360 GRP '!Y13=0,"",'360 GRP '!Y13)</f>
        <v/>
      </c>
      <c r="O229" s="367" t="str">
        <f>IF('360 GRP '!Z13=0,"",'360 GRP '!Z13)</f>
        <v/>
      </c>
      <c r="P229" s="367" t="str">
        <f>IF('360 GRP '!AA13=0,"",'360 GRP '!AA13)</f>
        <v/>
      </c>
      <c r="Q229" s="367"/>
      <c r="R229" s="367"/>
      <c r="S229" s="7">
        <f t="shared" si="9"/>
        <v>0</v>
      </c>
      <c r="T229" s="748">
        <f>S229*'360 GRP '!J13</f>
        <v>0</v>
      </c>
      <c r="U229" s="5">
        <f>S229*'360 GRP '!AJ13</f>
        <v>0</v>
      </c>
    </row>
    <row r="230" spans="1:21" ht="23" customHeight="1">
      <c r="A230" s="315" t="str">
        <f>'360 GRP '!D14</f>
        <v>360-723-DT</v>
      </c>
      <c r="B230" s="1130" t="s">
        <v>223</v>
      </c>
      <c r="C230" s="367" t="str">
        <f>IF('360 GRP '!N14=0,"",'360 GRP '!N14)</f>
        <v/>
      </c>
      <c r="D230" s="367" t="str">
        <f>IF('360 GRP '!O14=0,"",'360 GRP '!O14)</f>
        <v/>
      </c>
      <c r="E230" s="367" t="str">
        <f>IF('360 GRP '!P14=0,"",'360 GRP '!P14)</f>
        <v/>
      </c>
      <c r="F230" s="367" t="str">
        <f>IF('360 GRP '!Q14=0,"",'360 GRP '!Q14)</f>
        <v/>
      </c>
      <c r="G230" s="367" t="str">
        <f>IF('360 GRP '!R14=0,"",'360 GRP '!R14)</f>
        <v/>
      </c>
      <c r="H230" s="367" t="str">
        <f>IF('360 GRP '!S14=0,"",'360 GRP '!S14)</f>
        <v/>
      </c>
      <c r="I230" s="367" t="str">
        <f>IF('360 GRP '!T14=0,"",'360 GRP '!T14)</f>
        <v/>
      </c>
      <c r="J230" s="367" t="str">
        <f>IF('360 GRP '!U14=0,"",'360 GRP '!U14)</f>
        <v/>
      </c>
      <c r="K230" s="367" t="str">
        <f>IF('360 GRP '!V14=0,"",'360 GRP '!V14)</f>
        <v/>
      </c>
      <c r="L230" s="367" t="str">
        <f>IF('360 GRP '!W14=0,"",'360 GRP '!W14)</f>
        <v/>
      </c>
      <c r="M230" s="367" t="str">
        <f>IF('360 GRP '!X14=0,"",'360 GRP '!X14)</f>
        <v/>
      </c>
      <c r="N230" s="367" t="str">
        <f>IF('360 GRP '!Y14=0,"",'360 GRP '!Y14)</f>
        <v/>
      </c>
      <c r="O230" s="367" t="str">
        <f>IF('360 GRP '!Z14=0,"",'360 GRP '!Z14)</f>
        <v/>
      </c>
      <c r="P230" s="367" t="str">
        <f>IF('360 GRP '!AA14=0,"",'360 GRP '!AA14)</f>
        <v/>
      </c>
      <c r="Q230" s="367"/>
      <c r="R230" s="367"/>
      <c r="S230" s="7">
        <f t="shared" ref="S230:S234" si="10">SUM(C230:R230)</f>
        <v>0</v>
      </c>
      <c r="T230" s="748">
        <f>S230*'360 GRP '!J264</f>
        <v>0</v>
      </c>
      <c r="U230" s="5">
        <f>S230*'360 GRP '!AJ14</f>
        <v>0</v>
      </c>
    </row>
    <row r="231" spans="1:21" ht="23" customHeight="1">
      <c r="A231" s="315" t="str">
        <f>'360 GRP '!D15</f>
        <v>360-724-DT</v>
      </c>
      <c r="B231" s="1130" t="s">
        <v>223</v>
      </c>
      <c r="C231" s="367" t="str">
        <f>IF('360 GRP '!N15=0,"",'360 GRP '!N15)</f>
        <v/>
      </c>
      <c r="D231" s="367" t="str">
        <f>IF('360 GRP '!O15=0,"",'360 GRP '!O15)</f>
        <v/>
      </c>
      <c r="E231" s="367" t="str">
        <f>IF('360 GRP '!P15=0,"",'360 GRP '!P15)</f>
        <v/>
      </c>
      <c r="F231" s="367" t="str">
        <f>IF('360 GRP '!Q15=0,"",'360 GRP '!Q15)</f>
        <v/>
      </c>
      <c r="G231" s="367" t="str">
        <f>IF('360 GRP '!R15=0,"",'360 GRP '!R15)</f>
        <v/>
      </c>
      <c r="H231" s="367" t="str">
        <f>IF('360 GRP '!S15=0,"",'360 GRP '!S15)</f>
        <v/>
      </c>
      <c r="I231" s="367" t="str">
        <f>IF('360 GRP '!T15=0,"",'360 GRP '!T15)</f>
        <v/>
      </c>
      <c r="J231" s="367" t="str">
        <f>IF('360 GRP '!U15=0,"",'360 GRP '!U15)</f>
        <v/>
      </c>
      <c r="K231" s="367" t="str">
        <f>IF('360 GRP '!V15=0,"",'360 GRP '!V15)</f>
        <v/>
      </c>
      <c r="L231" s="367" t="str">
        <f>IF('360 GRP '!W15=0,"",'360 GRP '!W15)</f>
        <v/>
      </c>
      <c r="M231" s="367" t="str">
        <f>IF('360 GRP '!X15=0,"",'360 GRP '!X15)</f>
        <v/>
      </c>
      <c r="N231" s="367" t="str">
        <f>IF('360 GRP '!Y15=0,"",'360 GRP '!Y15)</f>
        <v/>
      </c>
      <c r="O231" s="367" t="str">
        <f>IF('360 GRP '!Z15=0,"",'360 GRP '!Z15)</f>
        <v/>
      </c>
      <c r="P231" s="367" t="str">
        <f>IF('360 GRP '!AA15=0,"",'360 GRP '!AA15)</f>
        <v/>
      </c>
      <c r="Q231" s="367"/>
      <c r="R231" s="367"/>
      <c r="S231" s="7">
        <f t="shared" si="10"/>
        <v>0</v>
      </c>
      <c r="T231" s="748">
        <f>S231*'360 GRP '!J265</f>
        <v>0</v>
      </c>
      <c r="U231" s="5">
        <f>S231*'360 GRP '!AJ15</f>
        <v>0</v>
      </c>
    </row>
    <row r="232" spans="1:21" ht="23" customHeight="1">
      <c r="A232" s="315" t="str">
        <f>'360 GRP '!D16</f>
        <v>360-725-DT</v>
      </c>
      <c r="B232" s="1130" t="s">
        <v>223</v>
      </c>
      <c r="C232" s="367" t="str">
        <f>IF('360 GRP '!N16=0,"",'360 GRP '!N16)</f>
        <v/>
      </c>
      <c r="D232" s="367" t="str">
        <f>IF('360 GRP '!O16=0,"",'360 GRP '!O16)</f>
        <v/>
      </c>
      <c r="E232" s="367" t="str">
        <f>IF('360 GRP '!P16=0,"",'360 GRP '!P16)</f>
        <v/>
      </c>
      <c r="F232" s="367" t="str">
        <f>IF('360 GRP '!Q16=0,"",'360 GRP '!Q16)</f>
        <v/>
      </c>
      <c r="G232" s="367" t="str">
        <f>IF('360 GRP '!R16=0,"",'360 GRP '!R16)</f>
        <v/>
      </c>
      <c r="H232" s="367" t="str">
        <f>IF('360 GRP '!S16=0,"",'360 GRP '!S16)</f>
        <v/>
      </c>
      <c r="I232" s="367" t="str">
        <f>IF('360 GRP '!T16=0,"",'360 GRP '!T16)</f>
        <v/>
      </c>
      <c r="J232" s="367" t="str">
        <f>IF('360 GRP '!U16=0,"",'360 GRP '!U16)</f>
        <v/>
      </c>
      <c r="K232" s="367" t="str">
        <f>IF('360 GRP '!V16=0,"",'360 GRP '!V16)</f>
        <v/>
      </c>
      <c r="L232" s="367" t="str">
        <f>IF('360 GRP '!W16=0,"",'360 GRP '!W16)</f>
        <v/>
      </c>
      <c r="M232" s="367" t="str">
        <f>IF('360 GRP '!X16=0,"",'360 GRP '!X16)</f>
        <v/>
      </c>
      <c r="N232" s="367" t="str">
        <f>IF('360 GRP '!Y16=0,"",'360 GRP '!Y16)</f>
        <v/>
      </c>
      <c r="O232" s="367" t="str">
        <f>IF('360 GRP '!Z16=0,"",'360 GRP '!Z16)</f>
        <v/>
      </c>
      <c r="P232" s="367" t="str">
        <f>IF('360 GRP '!AA16=0,"",'360 GRP '!AA16)</f>
        <v/>
      </c>
      <c r="Q232" s="367"/>
      <c r="R232" s="367"/>
      <c r="S232" s="7">
        <f t="shared" si="10"/>
        <v>0</v>
      </c>
      <c r="T232" s="748">
        <f>S232*'360 GRP '!J266</f>
        <v>0</v>
      </c>
      <c r="U232" s="5">
        <f>S232*'360 GRP '!AJ16</f>
        <v>0</v>
      </c>
    </row>
    <row r="233" spans="1:21" ht="23" customHeight="1">
      <c r="A233" s="315" t="str">
        <f>'360 GRP '!D17</f>
        <v>360-726-DT</v>
      </c>
      <c r="B233" s="1130" t="s">
        <v>223</v>
      </c>
      <c r="C233" s="367" t="str">
        <f>IF('360 GRP '!N17=0,"",'360 GRP '!N17)</f>
        <v/>
      </c>
      <c r="D233" s="367" t="str">
        <f>IF('360 GRP '!O17=0,"",'360 GRP '!O17)</f>
        <v/>
      </c>
      <c r="E233" s="367" t="str">
        <f>IF('360 GRP '!P17=0,"",'360 GRP '!P17)</f>
        <v/>
      </c>
      <c r="F233" s="367" t="str">
        <f>IF('360 GRP '!Q17=0,"",'360 GRP '!Q17)</f>
        <v/>
      </c>
      <c r="G233" s="367" t="str">
        <f>IF('360 GRP '!R17=0,"",'360 GRP '!R17)</f>
        <v/>
      </c>
      <c r="H233" s="367" t="str">
        <f>IF('360 GRP '!S17=0,"",'360 GRP '!S17)</f>
        <v/>
      </c>
      <c r="I233" s="367" t="str">
        <f>IF('360 GRP '!T17=0,"",'360 GRP '!T17)</f>
        <v/>
      </c>
      <c r="J233" s="367" t="str">
        <f>IF('360 GRP '!U17=0,"",'360 GRP '!U17)</f>
        <v/>
      </c>
      <c r="K233" s="367" t="str">
        <f>IF('360 GRP '!V17=0,"",'360 GRP '!V17)</f>
        <v/>
      </c>
      <c r="L233" s="367" t="str">
        <f>IF('360 GRP '!W17=0,"",'360 GRP '!W17)</f>
        <v/>
      </c>
      <c r="M233" s="367" t="str">
        <f>IF('360 GRP '!X17=0,"",'360 GRP '!X17)</f>
        <v/>
      </c>
      <c r="N233" s="367" t="str">
        <f>IF('360 GRP '!Y17=0,"",'360 GRP '!Y17)</f>
        <v/>
      </c>
      <c r="O233" s="367" t="str">
        <f>IF('360 GRP '!Z17=0,"",'360 GRP '!Z17)</f>
        <v/>
      </c>
      <c r="P233" s="367" t="str">
        <f>IF('360 GRP '!AA17=0,"",'360 GRP '!AA17)</f>
        <v/>
      </c>
      <c r="Q233" s="367"/>
      <c r="R233" s="367"/>
      <c r="S233" s="7">
        <f t="shared" si="10"/>
        <v>0</v>
      </c>
      <c r="T233" s="748">
        <f>S233*'360 GRP '!J267</f>
        <v>0</v>
      </c>
      <c r="U233" s="5">
        <f>S233*'360 GRP '!AJ17</f>
        <v>0</v>
      </c>
    </row>
    <row r="234" spans="1:21" ht="23" customHeight="1">
      <c r="A234" s="315" t="str">
        <f>'360 GRP '!D18</f>
        <v>360-727-DT</v>
      </c>
      <c r="B234" s="1130" t="s">
        <v>223</v>
      </c>
      <c r="C234" s="367" t="str">
        <f>IF('360 GRP '!N18=0,"",'360 GRP '!N18)</f>
        <v/>
      </c>
      <c r="D234" s="367" t="str">
        <f>IF('360 GRP '!O18=0,"",'360 GRP '!O18)</f>
        <v/>
      </c>
      <c r="E234" s="367" t="str">
        <f>IF('360 GRP '!P18=0,"",'360 GRP '!P18)</f>
        <v/>
      </c>
      <c r="F234" s="367" t="str">
        <f>IF('360 GRP '!Q18=0,"",'360 GRP '!Q18)</f>
        <v/>
      </c>
      <c r="G234" s="367" t="str">
        <f>IF('360 GRP '!R18=0,"",'360 GRP '!R18)</f>
        <v/>
      </c>
      <c r="H234" s="367" t="str">
        <f>IF('360 GRP '!S18=0,"",'360 GRP '!S18)</f>
        <v/>
      </c>
      <c r="I234" s="367" t="str">
        <f>IF('360 GRP '!T18=0,"",'360 GRP '!T18)</f>
        <v/>
      </c>
      <c r="J234" s="367" t="str">
        <f>IF('360 GRP '!U18=0,"",'360 GRP '!U18)</f>
        <v/>
      </c>
      <c r="K234" s="367" t="str">
        <f>IF('360 GRP '!V18=0,"",'360 GRP '!V18)</f>
        <v/>
      </c>
      <c r="L234" s="367" t="str">
        <f>IF('360 GRP '!W18=0,"",'360 GRP '!W18)</f>
        <v/>
      </c>
      <c r="M234" s="367" t="str">
        <f>IF('360 GRP '!X18=0,"",'360 GRP '!X18)</f>
        <v/>
      </c>
      <c r="N234" s="367" t="str">
        <f>IF('360 GRP '!Y18=0,"",'360 GRP '!Y18)</f>
        <v/>
      </c>
      <c r="O234" s="367" t="str">
        <f>IF('360 GRP '!Z18=0,"",'360 GRP '!Z18)</f>
        <v/>
      </c>
      <c r="P234" s="367" t="str">
        <f>IF('360 GRP '!AA18=0,"",'360 GRP '!AA18)</f>
        <v/>
      </c>
      <c r="Q234" s="367"/>
      <c r="R234" s="367"/>
      <c r="S234" s="7">
        <f t="shared" si="10"/>
        <v>0</v>
      </c>
      <c r="T234" s="748">
        <f>S234*'360 GRP '!J268</f>
        <v>0</v>
      </c>
      <c r="U234" s="5">
        <f>S234*'360 GRP '!AJ18</f>
        <v>0</v>
      </c>
    </row>
    <row r="235" spans="1:21" ht="23" customHeight="1">
      <c r="A235" s="1147"/>
      <c r="B235" s="1148"/>
      <c r="S235" s="114"/>
    </row>
    <row r="236" spans="1:21" ht="23.25" customHeight="1">
      <c r="A236" s="607" t="s">
        <v>5603</v>
      </c>
    </row>
    <row r="237" spans="1:21" ht="23.25" customHeight="1">
      <c r="A237" s="608" t="s">
        <v>756</v>
      </c>
      <c r="B237" s="534" t="s">
        <v>5604</v>
      </c>
      <c r="C237" s="534" t="s">
        <v>112</v>
      </c>
      <c r="D237" s="1484"/>
      <c r="E237" s="1485"/>
      <c r="F237" s="1485"/>
      <c r="G237" s="1485"/>
      <c r="H237" s="1485"/>
      <c r="I237" s="1485"/>
      <c r="J237" s="1485"/>
      <c r="K237" s="1485"/>
      <c r="L237" s="1485"/>
      <c r="M237" s="1485"/>
      <c r="N237" s="1485"/>
      <c r="O237" s="1485"/>
      <c r="P237" s="1485"/>
      <c r="Q237" s="1485"/>
      <c r="R237" s="1486"/>
      <c r="S237" s="534" t="s">
        <v>90</v>
      </c>
      <c r="T237" s="534" t="s">
        <v>91</v>
      </c>
      <c r="U237" s="534" t="s">
        <v>584</v>
      </c>
    </row>
    <row r="238" spans="1:21" ht="23.25" customHeight="1">
      <c r="A238" s="696" t="str">
        <f>'360 GRP '!D83</f>
        <v>360-014-DT</v>
      </c>
      <c r="B238" s="318" t="s">
        <v>4679</v>
      </c>
      <c r="C238" s="610" t="str">
        <f>IF('360 GRP '!AD83=0,"",'360 GRP '!AD83)</f>
        <v/>
      </c>
      <c r="D238" s="1487"/>
      <c r="E238" s="1488"/>
      <c r="F238" s="1488"/>
      <c r="G238" s="1488"/>
      <c r="H238" s="1488"/>
      <c r="I238" s="1488"/>
      <c r="J238" s="1488"/>
      <c r="K238" s="1488"/>
      <c r="L238" s="1488"/>
      <c r="M238" s="1488"/>
      <c r="N238" s="1488"/>
      <c r="O238" s="1488"/>
      <c r="P238" s="1488"/>
      <c r="Q238" s="1488"/>
      <c r="R238" s="1489"/>
      <c r="S238" s="7">
        <f t="shared" ref="S238:S244" si="11">SUM(C238:P238)</f>
        <v>0</v>
      </c>
      <c r="T238" s="5">
        <f>S238*'360 GRP '!J83</f>
        <v>0</v>
      </c>
      <c r="U238" s="5">
        <f>S238*'360 GRP '!BH83</f>
        <v>0</v>
      </c>
    </row>
    <row r="239" spans="1:21" ht="23.25" customHeight="1">
      <c r="A239" s="696" t="str">
        <f>'360 GRP '!D84</f>
        <v>360-016-DT</v>
      </c>
      <c r="B239" s="318" t="s">
        <v>4679</v>
      </c>
      <c r="C239" s="610" t="str">
        <f>IF('360 GRP '!AD84=0,"",'360 GRP '!AD84)</f>
        <v/>
      </c>
      <c r="D239" s="1487"/>
      <c r="E239" s="1488"/>
      <c r="F239" s="1488"/>
      <c r="G239" s="1488"/>
      <c r="H239" s="1488"/>
      <c r="I239" s="1488"/>
      <c r="J239" s="1488"/>
      <c r="K239" s="1488"/>
      <c r="L239" s="1488"/>
      <c r="M239" s="1488"/>
      <c r="N239" s="1488"/>
      <c r="O239" s="1488"/>
      <c r="P239" s="1488"/>
      <c r="Q239" s="1488"/>
      <c r="R239" s="1489"/>
      <c r="S239" s="7">
        <f t="shared" si="11"/>
        <v>0</v>
      </c>
      <c r="T239" s="5">
        <f>S239*'360 GRP '!J84</f>
        <v>0</v>
      </c>
      <c r="U239" s="5">
        <f>S239*'360 GRP '!BH84</f>
        <v>0</v>
      </c>
    </row>
    <row r="240" spans="1:21" ht="23.25" customHeight="1">
      <c r="A240" s="696"/>
      <c r="B240" s="534"/>
      <c r="C240" s="610"/>
      <c r="D240" s="1487"/>
      <c r="E240" s="1488"/>
      <c r="F240" s="1488"/>
      <c r="G240" s="1488"/>
      <c r="H240" s="1488"/>
      <c r="I240" s="1488"/>
      <c r="J240" s="1488"/>
      <c r="K240" s="1488"/>
      <c r="L240" s="1488"/>
      <c r="M240" s="1488"/>
      <c r="N240" s="1488"/>
      <c r="O240" s="1488"/>
      <c r="P240" s="1488"/>
      <c r="Q240" s="1488"/>
      <c r="R240" s="1489"/>
      <c r="S240" s="7">
        <f t="shared" si="11"/>
        <v>0</v>
      </c>
      <c r="T240" s="5">
        <f>S240*'360 GRP '!J121</f>
        <v>0</v>
      </c>
      <c r="U240" s="5">
        <f>S240*'360 GRP '!BH121</f>
        <v>0</v>
      </c>
    </row>
    <row r="241" spans="1:21" ht="23.25" customHeight="1">
      <c r="A241" s="696" t="str">
        <f>'360 GRP '!D108</f>
        <v>360-121-DT</v>
      </c>
      <c r="B241" s="318" t="s">
        <v>4679</v>
      </c>
      <c r="C241" s="610" t="str">
        <f>IF('360 GRP '!AD108=0,"",'360 GRP '!AD108)</f>
        <v/>
      </c>
      <c r="D241" s="1487"/>
      <c r="E241" s="1488"/>
      <c r="F241" s="1488"/>
      <c r="G241" s="1488"/>
      <c r="H241" s="1488"/>
      <c r="I241" s="1488"/>
      <c r="J241" s="1488"/>
      <c r="K241" s="1488"/>
      <c r="L241" s="1488"/>
      <c r="M241" s="1488"/>
      <c r="N241" s="1488"/>
      <c r="O241" s="1488"/>
      <c r="P241" s="1488"/>
      <c r="Q241" s="1488"/>
      <c r="R241" s="1489"/>
      <c r="S241" s="7">
        <f t="shared" ref="S241:S243" si="12">SUM(C241:P241)</f>
        <v>0</v>
      </c>
      <c r="T241" s="5">
        <f>S241*'360 GRP '!J108</f>
        <v>0</v>
      </c>
      <c r="U241" s="5">
        <f>S241*'360 GRP '!BH108</f>
        <v>0</v>
      </c>
    </row>
    <row r="242" spans="1:21" ht="23.25" customHeight="1">
      <c r="A242" s="696" t="str">
        <f>'360 GRP '!D110</f>
        <v>360-122-DT</v>
      </c>
      <c r="B242" s="318" t="s">
        <v>4679</v>
      </c>
      <c r="C242" s="610" t="str">
        <f>IF('360 GRP '!AD110=0,"",'360 GRP '!AD110)</f>
        <v/>
      </c>
      <c r="D242" s="1487"/>
      <c r="E242" s="1488"/>
      <c r="F242" s="1488"/>
      <c r="G242" s="1488"/>
      <c r="H242" s="1488"/>
      <c r="I242" s="1488"/>
      <c r="J242" s="1488"/>
      <c r="K242" s="1488"/>
      <c r="L242" s="1488"/>
      <c r="M242" s="1488"/>
      <c r="N242" s="1488"/>
      <c r="O242" s="1488"/>
      <c r="P242" s="1488"/>
      <c r="Q242" s="1488"/>
      <c r="R242" s="1489"/>
      <c r="S242" s="7">
        <f t="shared" si="12"/>
        <v>0</v>
      </c>
      <c r="T242" s="5">
        <f>S242*'360 GRP '!J110</f>
        <v>0</v>
      </c>
      <c r="U242" s="5">
        <f>S242*'360 GRP '!BH110</f>
        <v>0</v>
      </c>
    </row>
    <row r="243" spans="1:21" ht="23.25" customHeight="1">
      <c r="A243" s="696" t="str">
        <f>'360 GRP '!D112</f>
        <v>360-123-DT</v>
      </c>
      <c r="B243" s="318" t="s">
        <v>4679</v>
      </c>
      <c r="C243" s="610" t="str">
        <f>IF('360 GRP '!AD112=0,"",'360 GRP '!AD112)</f>
        <v/>
      </c>
      <c r="D243" s="1487"/>
      <c r="E243" s="1488"/>
      <c r="F243" s="1488"/>
      <c r="G243" s="1488"/>
      <c r="H243" s="1488"/>
      <c r="I243" s="1488"/>
      <c r="J243" s="1488"/>
      <c r="K243" s="1488"/>
      <c r="L243" s="1488"/>
      <c r="M243" s="1488"/>
      <c r="N243" s="1488"/>
      <c r="O243" s="1488"/>
      <c r="P243" s="1488"/>
      <c r="Q243" s="1488"/>
      <c r="R243" s="1489"/>
      <c r="S243" s="7">
        <f t="shared" si="12"/>
        <v>0</v>
      </c>
      <c r="T243" s="5">
        <f>S243*'360 GRP '!J112</f>
        <v>0</v>
      </c>
      <c r="U243" s="5">
        <f>S243*'360 GRP '!BH112</f>
        <v>0</v>
      </c>
    </row>
    <row r="244" spans="1:21" ht="23.25" customHeight="1">
      <c r="A244" s="608"/>
      <c r="B244" s="534"/>
      <c r="C244" s="610" t="str">
        <f>IF('360 GRP '!AD124=0,"",'360 GRP '!AD124)</f>
        <v/>
      </c>
      <c r="D244" s="1487"/>
      <c r="E244" s="1488"/>
      <c r="F244" s="1488"/>
      <c r="G244" s="1488"/>
      <c r="H244" s="1488"/>
      <c r="I244" s="1488"/>
      <c r="J244" s="1488"/>
      <c r="K244" s="1488"/>
      <c r="L244" s="1488"/>
      <c r="M244" s="1488"/>
      <c r="N244" s="1488"/>
      <c r="O244" s="1488"/>
      <c r="P244" s="1488"/>
      <c r="Q244" s="1488"/>
      <c r="R244" s="1489"/>
      <c r="S244" s="7">
        <f t="shared" si="11"/>
        <v>0</v>
      </c>
      <c r="T244" s="5">
        <f>S244*'360 GRP '!J124</f>
        <v>0</v>
      </c>
      <c r="U244" s="5">
        <f>S244*'360 GRP '!BH124</f>
        <v>0</v>
      </c>
    </row>
    <row r="245" spans="1:21" ht="23.25" customHeight="1">
      <c r="A245" s="315" t="str">
        <f>'360 GRP '!D125</f>
        <v>360-221-DT</v>
      </c>
      <c r="B245" s="318" t="s">
        <v>4679</v>
      </c>
      <c r="C245" s="610" t="str">
        <f>IF('360 GRP '!AD125=0,"",'360 GRP '!AD125)</f>
        <v/>
      </c>
      <c r="D245" s="1471"/>
      <c r="E245" s="1472"/>
      <c r="F245" s="1472"/>
      <c r="G245" s="1472"/>
      <c r="H245" s="1472"/>
      <c r="I245" s="1472"/>
      <c r="J245" s="1472"/>
      <c r="K245" s="1472"/>
      <c r="L245" s="1472"/>
      <c r="M245" s="1472"/>
      <c r="N245" s="1472"/>
      <c r="O245" s="1472"/>
      <c r="P245" s="1472"/>
      <c r="Q245" s="1472"/>
      <c r="R245" s="1473"/>
      <c r="S245" s="7">
        <f>SUM(C245:P245)</f>
        <v>0</v>
      </c>
      <c r="T245" s="5">
        <f>S245*'360 GRP '!J125</f>
        <v>0</v>
      </c>
      <c r="U245" s="5">
        <f>S245*'360 GRP '!BH125</f>
        <v>0</v>
      </c>
    </row>
    <row r="246" spans="1:21" ht="23.25" customHeight="1">
      <c r="A246" s="315" t="str">
        <f>'360 GRP '!D126</f>
        <v>360-222-DT</v>
      </c>
      <c r="B246" s="318" t="s">
        <v>4679</v>
      </c>
      <c r="C246" s="610" t="str">
        <f>IF('360 GRP '!AD126=0,"",'360 GRP '!AD126)</f>
        <v/>
      </c>
      <c r="D246" s="1471"/>
      <c r="E246" s="1472"/>
      <c r="F246" s="1472"/>
      <c r="G246" s="1472"/>
      <c r="H246" s="1472"/>
      <c r="I246" s="1472"/>
      <c r="J246" s="1472"/>
      <c r="K246" s="1472"/>
      <c r="L246" s="1472"/>
      <c r="M246" s="1472"/>
      <c r="N246" s="1472"/>
      <c r="O246" s="1472"/>
      <c r="P246" s="1472"/>
      <c r="Q246" s="1472"/>
      <c r="R246" s="1473"/>
      <c r="S246" s="7">
        <f t="shared" ref="S246:S268" si="13">SUM(C246:P246)</f>
        <v>0</v>
      </c>
      <c r="T246" s="5">
        <f>S246*'360 GRP '!J126</f>
        <v>0</v>
      </c>
      <c r="U246" s="5">
        <f>S246*'360 GRP '!BH126</f>
        <v>0</v>
      </c>
    </row>
    <row r="247" spans="1:21" ht="23.25" customHeight="1">
      <c r="A247" s="315" t="str">
        <f>'360 GRP '!D127</f>
        <v>360-223-DT</v>
      </c>
      <c r="B247" s="318" t="s">
        <v>4679</v>
      </c>
      <c r="C247" s="610" t="str">
        <f>IF('360 GRP '!AD127=0,"",'360 GRP '!AD127)</f>
        <v/>
      </c>
      <c r="D247" s="1471"/>
      <c r="E247" s="1472"/>
      <c r="F247" s="1472"/>
      <c r="G247" s="1472"/>
      <c r="H247" s="1472"/>
      <c r="I247" s="1472"/>
      <c r="J247" s="1472"/>
      <c r="K247" s="1472"/>
      <c r="L247" s="1472"/>
      <c r="M247" s="1472"/>
      <c r="N247" s="1472"/>
      <c r="O247" s="1472"/>
      <c r="P247" s="1472"/>
      <c r="Q247" s="1472"/>
      <c r="R247" s="1473"/>
      <c r="S247" s="7">
        <f t="shared" si="13"/>
        <v>0</v>
      </c>
      <c r="T247" s="5">
        <f>S247*'360 GRP '!J127</f>
        <v>0</v>
      </c>
      <c r="U247" s="5">
        <f>S247*'360 GRP '!BH127</f>
        <v>0</v>
      </c>
    </row>
    <row r="248" spans="1:21" ht="23.25" customHeight="1">
      <c r="A248" s="315" t="str">
        <f>'360 GRP '!D128</f>
        <v>360-224-DT</v>
      </c>
      <c r="B248" s="318" t="s">
        <v>4679</v>
      </c>
      <c r="C248" s="610" t="str">
        <f>IF('360 GRP '!AD128=0,"",'360 GRP '!AD128)</f>
        <v/>
      </c>
      <c r="D248" s="1471"/>
      <c r="E248" s="1472"/>
      <c r="F248" s="1472"/>
      <c r="G248" s="1472"/>
      <c r="H248" s="1472"/>
      <c r="I248" s="1472"/>
      <c r="J248" s="1472"/>
      <c r="K248" s="1472"/>
      <c r="L248" s="1472"/>
      <c r="M248" s="1472"/>
      <c r="N248" s="1472"/>
      <c r="O248" s="1472"/>
      <c r="P248" s="1472"/>
      <c r="Q248" s="1472"/>
      <c r="R248" s="1473"/>
      <c r="S248" s="7">
        <f t="shared" si="13"/>
        <v>0</v>
      </c>
      <c r="T248" s="5">
        <f>S248*'360 GRP '!J128</f>
        <v>0</v>
      </c>
      <c r="U248" s="5">
        <f>S248*'360 GRP '!BH128</f>
        <v>0</v>
      </c>
    </row>
    <row r="249" spans="1:21" ht="23.25" customHeight="1">
      <c r="A249" s="315" t="str">
        <f>'360 GRP '!D129</f>
        <v>360-225-DT</v>
      </c>
      <c r="B249" s="318" t="s">
        <v>4679</v>
      </c>
      <c r="C249" s="610" t="str">
        <f>IF('360 GRP '!AD129=0,"",'360 GRP '!AD129)</f>
        <v/>
      </c>
      <c r="D249" s="1471"/>
      <c r="E249" s="1472"/>
      <c r="F249" s="1472"/>
      <c r="G249" s="1472"/>
      <c r="H249" s="1472"/>
      <c r="I249" s="1472"/>
      <c r="J249" s="1472"/>
      <c r="K249" s="1472"/>
      <c r="L249" s="1472"/>
      <c r="M249" s="1472"/>
      <c r="N249" s="1472"/>
      <c r="O249" s="1472"/>
      <c r="P249" s="1472"/>
      <c r="Q249" s="1472"/>
      <c r="R249" s="1473"/>
      <c r="S249" s="7">
        <f t="shared" si="13"/>
        <v>0</v>
      </c>
      <c r="T249" s="5">
        <f>S249*'360 GRP '!J129</f>
        <v>0</v>
      </c>
      <c r="U249" s="5">
        <f>S249*'360 GRP '!BH129</f>
        <v>0</v>
      </c>
    </row>
    <row r="250" spans="1:21" ht="23.25" customHeight="1">
      <c r="A250" s="315" t="str">
        <f>'360 GRP '!D130</f>
        <v>360-226-DT</v>
      </c>
      <c r="B250" s="318" t="s">
        <v>4679</v>
      </c>
      <c r="C250" s="610" t="str">
        <f>IF('360 GRP '!AD130=0,"",'360 GRP '!AD130)</f>
        <v/>
      </c>
      <c r="D250" s="1471"/>
      <c r="E250" s="1472"/>
      <c r="F250" s="1472"/>
      <c r="G250" s="1472"/>
      <c r="H250" s="1472"/>
      <c r="I250" s="1472"/>
      <c r="J250" s="1472"/>
      <c r="K250" s="1472"/>
      <c r="L250" s="1472"/>
      <c r="M250" s="1472"/>
      <c r="N250" s="1472"/>
      <c r="O250" s="1472"/>
      <c r="P250" s="1472"/>
      <c r="Q250" s="1472"/>
      <c r="R250" s="1473"/>
      <c r="S250" s="7">
        <f t="shared" si="13"/>
        <v>0</v>
      </c>
      <c r="T250" s="5">
        <f>S250*'360 GRP '!J130</f>
        <v>0</v>
      </c>
      <c r="U250" s="5">
        <f>S250*'360 GRP '!BH130</f>
        <v>0</v>
      </c>
    </row>
    <row r="251" spans="1:21" ht="23.25" customHeight="1">
      <c r="A251" s="315" t="str">
        <f>'360 GRP '!D131</f>
        <v>360-227-DT</v>
      </c>
      <c r="B251" s="318" t="s">
        <v>4679</v>
      </c>
      <c r="C251" s="610" t="str">
        <f>IF('360 GRP '!AD131=0,"",'360 GRP '!AD131)</f>
        <v/>
      </c>
      <c r="D251" s="1471"/>
      <c r="E251" s="1472"/>
      <c r="F251" s="1472"/>
      <c r="G251" s="1472"/>
      <c r="H251" s="1472"/>
      <c r="I251" s="1472"/>
      <c r="J251" s="1472"/>
      <c r="K251" s="1472"/>
      <c r="L251" s="1472"/>
      <c r="M251" s="1472"/>
      <c r="N251" s="1472"/>
      <c r="O251" s="1472"/>
      <c r="P251" s="1472"/>
      <c r="Q251" s="1472"/>
      <c r="R251" s="1473"/>
      <c r="S251" s="7">
        <f t="shared" si="13"/>
        <v>0</v>
      </c>
      <c r="T251" s="5">
        <f>S251*'360 GRP '!J131</f>
        <v>0</v>
      </c>
      <c r="U251" s="5">
        <f>S251*'360 GRP '!BH131</f>
        <v>0</v>
      </c>
    </row>
    <row r="252" spans="1:21" ht="23.25" customHeight="1">
      <c r="A252" s="315" t="str">
        <f>'360 GRP '!D132</f>
        <v>360-228-DT</v>
      </c>
      <c r="B252" s="318" t="s">
        <v>4679</v>
      </c>
      <c r="C252" s="610" t="str">
        <f>IF('360 GRP '!AD132=0,"",'360 GRP '!AD132)</f>
        <v/>
      </c>
      <c r="D252" s="1471"/>
      <c r="E252" s="1472"/>
      <c r="F252" s="1472"/>
      <c r="G252" s="1472"/>
      <c r="H252" s="1472"/>
      <c r="I252" s="1472"/>
      <c r="J252" s="1472"/>
      <c r="K252" s="1472"/>
      <c r="L252" s="1472"/>
      <c r="M252" s="1472"/>
      <c r="N252" s="1472"/>
      <c r="O252" s="1472"/>
      <c r="P252" s="1472"/>
      <c r="Q252" s="1472"/>
      <c r="R252" s="1473"/>
      <c r="S252" s="7">
        <f t="shared" si="13"/>
        <v>0</v>
      </c>
      <c r="T252" s="5">
        <f>S252*'360 GRP '!J132</f>
        <v>0</v>
      </c>
      <c r="U252" s="5">
        <f>S252*'360 GRP '!BH132</f>
        <v>0</v>
      </c>
    </row>
    <row r="253" spans="1:21" ht="23.25" customHeight="1">
      <c r="A253" s="315" t="str">
        <f>'360 GRP '!D133</f>
        <v>360-229-DT</v>
      </c>
      <c r="B253" s="318" t="s">
        <v>4679</v>
      </c>
      <c r="C253" s="610" t="str">
        <f>IF('360 GRP '!AD133=0,"",'360 GRP '!AD133)</f>
        <v/>
      </c>
      <c r="D253" s="1471"/>
      <c r="E253" s="1472"/>
      <c r="F253" s="1472"/>
      <c r="G253" s="1472"/>
      <c r="H253" s="1472"/>
      <c r="I253" s="1472"/>
      <c r="J253" s="1472"/>
      <c r="K253" s="1472"/>
      <c r="L253" s="1472"/>
      <c r="M253" s="1472"/>
      <c r="N253" s="1472"/>
      <c r="O253" s="1472"/>
      <c r="P253" s="1472"/>
      <c r="Q253" s="1472"/>
      <c r="R253" s="1473"/>
      <c r="S253" s="7">
        <f t="shared" si="13"/>
        <v>0</v>
      </c>
      <c r="T253" s="5">
        <f>S253*'360 GRP '!J133</f>
        <v>0</v>
      </c>
      <c r="U253" s="5">
        <f>S253*'360 GRP '!BH133</f>
        <v>0</v>
      </c>
    </row>
    <row r="254" spans="1:21" ht="23.25" customHeight="1">
      <c r="A254" s="315" t="str">
        <f>'360 GRP '!D134</f>
        <v>360-230-DT</v>
      </c>
      <c r="B254" s="318" t="s">
        <v>4679</v>
      </c>
      <c r="C254" s="610" t="str">
        <f>IF('360 GRP '!AD134=0,"",'360 GRP '!AD134)</f>
        <v/>
      </c>
      <c r="D254" s="1471"/>
      <c r="E254" s="1472"/>
      <c r="F254" s="1472"/>
      <c r="G254" s="1472"/>
      <c r="H254" s="1472"/>
      <c r="I254" s="1472"/>
      <c r="J254" s="1472"/>
      <c r="K254" s="1472"/>
      <c r="L254" s="1472"/>
      <c r="M254" s="1472"/>
      <c r="N254" s="1472"/>
      <c r="O254" s="1472"/>
      <c r="P254" s="1472"/>
      <c r="Q254" s="1472"/>
      <c r="R254" s="1473"/>
      <c r="S254" s="7">
        <f t="shared" si="13"/>
        <v>0</v>
      </c>
      <c r="T254" s="5">
        <f>S254*'360 GRP '!J134</f>
        <v>0</v>
      </c>
      <c r="U254" s="5">
        <f>S254*'360 GRP '!BH134</f>
        <v>0</v>
      </c>
    </row>
    <row r="255" spans="1:21" ht="23.25" customHeight="1">
      <c r="A255" s="315"/>
      <c r="B255" s="318"/>
      <c r="C255" s="610"/>
      <c r="D255" s="1474"/>
      <c r="E255" s="1475"/>
      <c r="F255" s="1475"/>
      <c r="G255" s="1475"/>
      <c r="H255" s="1475"/>
      <c r="I255" s="1475"/>
      <c r="J255" s="1475"/>
      <c r="K255" s="1475"/>
      <c r="L255" s="1475"/>
      <c r="M255" s="1475"/>
      <c r="N255" s="1475"/>
      <c r="O255" s="1475"/>
      <c r="P255" s="1475"/>
      <c r="Q255" s="1475"/>
      <c r="R255" s="1476"/>
      <c r="S255" s="7">
        <v>0</v>
      </c>
      <c r="T255" s="5">
        <v>0</v>
      </c>
      <c r="U255" s="5">
        <v>0</v>
      </c>
    </row>
    <row r="256" spans="1:21" ht="23.25" customHeight="1">
      <c r="A256" s="315">
        <f>'360 GRP '!D154</f>
        <v>0</v>
      </c>
      <c r="B256" s="318"/>
      <c r="C256" s="610"/>
      <c r="D256" s="1471"/>
      <c r="E256" s="1472"/>
      <c r="F256" s="1472"/>
      <c r="G256" s="1472"/>
      <c r="H256" s="1472"/>
      <c r="I256" s="1472"/>
      <c r="J256" s="1472"/>
      <c r="K256" s="1472"/>
      <c r="L256" s="1472"/>
      <c r="M256" s="1472"/>
      <c r="N256" s="1472"/>
      <c r="O256" s="1472"/>
      <c r="P256" s="1472"/>
      <c r="Q256" s="1472"/>
      <c r="R256" s="1473"/>
      <c r="S256" s="7">
        <v>0</v>
      </c>
      <c r="T256" s="5">
        <v>0</v>
      </c>
      <c r="U256" s="5">
        <v>0</v>
      </c>
    </row>
    <row r="257" spans="1:21" ht="23.25" customHeight="1">
      <c r="A257" s="315" t="str">
        <f>'360 GRP '!D156</f>
        <v>360-301-DT</v>
      </c>
      <c r="B257" s="318" t="s">
        <v>4679</v>
      </c>
      <c r="C257" s="610" t="str">
        <f>IF('360 GRP '!AD156=0,"",'360 GRP '!AD156)</f>
        <v/>
      </c>
      <c r="D257" s="1471"/>
      <c r="E257" s="1472"/>
      <c r="F257" s="1472"/>
      <c r="G257" s="1472"/>
      <c r="H257" s="1472"/>
      <c r="I257" s="1472"/>
      <c r="J257" s="1472"/>
      <c r="K257" s="1472"/>
      <c r="L257" s="1472"/>
      <c r="M257" s="1472"/>
      <c r="N257" s="1472"/>
      <c r="O257" s="1472"/>
      <c r="P257" s="1472"/>
      <c r="Q257" s="1472"/>
      <c r="R257" s="1473"/>
      <c r="S257" s="7">
        <f t="shared" si="13"/>
        <v>0</v>
      </c>
      <c r="T257" s="5">
        <f>S257*'360 GRP '!J156</f>
        <v>0</v>
      </c>
      <c r="U257" s="5">
        <f>S257*'360 GRP '!BH156</f>
        <v>0</v>
      </c>
    </row>
    <row r="258" spans="1:21" ht="23.25" customHeight="1">
      <c r="A258" s="315" t="str">
        <f>'360 GRP '!D158</f>
        <v>360-302-DT</v>
      </c>
      <c r="B258" s="318" t="s">
        <v>4679</v>
      </c>
      <c r="C258" s="610" t="str">
        <f>IF('360 GRP '!AD158=0,"",'360 GRP '!AD158)</f>
        <v/>
      </c>
      <c r="D258" s="1471"/>
      <c r="E258" s="1472"/>
      <c r="F258" s="1472"/>
      <c r="G258" s="1472"/>
      <c r="H258" s="1472"/>
      <c r="I258" s="1472"/>
      <c r="J258" s="1472"/>
      <c r="K258" s="1472"/>
      <c r="L258" s="1472"/>
      <c r="M258" s="1472"/>
      <c r="N258" s="1472"/>
      <c r="O258" s="1472"/>
      <c r="P258" s="1472"/>
      <c r="Q258" s="1472"/>
      <c r="R258" s="1473"/>
      <c r="S258" s="7">
        <f t="shared" si="13"/>
        <v>0</v>
      </c>
      <c r="T258" s="5">
        <f>S258*'360 GRP '!J158</f>
        <v>0</v>
      </c>
      <c r="U258" s="5">
        <f>S258*'360 GRP '!BH158</f>
        <v>0</v>
      </c>
    </row>
    <row r="259" spans="1:21" ht="23.25" customHeight="1">
      <c r="A259" s="315" t="str">
        <f>'360 GRP '!D160</f>
        <v>360-303-DT</v>
      </c>
      <c r="B259" s="318" t="s">
        <v>4679</v>
      </c>
      <c r="C259" s="610" t="str">
        <f>IF('360 GRP '!AD160=0,"",'360 GRP '!AD160)</f>
        <v/>
      </c>
      <c r="D259" s="1471"/>
      <c r="E259" s="1472"/>
      <c r="F259" s="1472"/>
      <c r="G259" s="1472"/>
      <c r="H259" s="1472"/>
      <c r="I259" s="1472"/>
      <c r="J259" s="1472"/>
      <c r="K259" s="1472"/>
      <c r="L259" s="1472"/>
      <c r="M259" s="1472"/>
      <c r="N259" s="1472"/>
      <c r="O259" s="1472"/>
      <c r="P259" s="1472"/>
      <c r="Q259" s="1472"/>
      <c r="R259" s="1473"/>
      <c r="S259" s="7">
        <f t="shared" si="13"/>
        <v>0</v>
      </c>
      <c r="T259" s="5">
        <f>S259*'360 GRP '!J160</f>
        <v>0</v>
      </c>
      <c r="U259" s="5">
        <f>S259*'360 GRP '!BH160</f>
        <v>0</v>
      </c>
    </row>
    <row r="260" spans="1:21" ht="23.25" customHeight="1">
      <c r="A260" s="315" t="str">
        <f>'360 GRP '!D162</f>
        <v>360-304-DT</v>
      </c>
      <c r="B260" s="318" t="s">
        <v>4679</v>
      </c>
      <c r="C260" s="610" t="str">
        <f>IF('360 GRP '!AD162=0,"",'360 GRP '!AD162)</f>
        <v/>
      </c>
      <c r="D260" s="1471"/>
      <c r="E260" s="1472"/>
      <c r="F260" s="1472"/>
      <c r="G260" s="1472"/>
      <c r="H260" s="1472"/>
      <c r="I260" s="1472"/>
      <c r="J260" s="1472"/>
      <c r="K260" s="1472"/>
      <c r="L260" s="1472"/>
      <c r="M260" s="1472"/>
      <c r="N260" s="1472"/>
      <c r="O260" s="1472"/>
      <c r="P260" s="1472"/>
      <c r="Q260" s="1472"/>
      <c r="R260" s="1473"/>
      <c r="S260" s="7">
        <f t="shared" si="13"/>
        <v>0</v>
      </c>
      <c r="T260" s="5">
        <f>S260*'360 GRP '!J162</f>
        <v>0</v>
      </c>
      <c r="U260" s="5">
        <f>S260*'360 GRP '!BH162</f>
        <v>0</v>
      </c>
    </row>
    <row r="261" spans="1:21" ht="23.25" customHeight="1">
      <c r="A261" s="315" t="str">
        <f>'360 GRP '!D164</f>
        <v>360-305-DT</v>
      </c>
      <c r="B261" s="318" t="s">
        <v>4679</v>
      </c>
      <c r="C261" s="610" t="str">
        <f>IF('360 GRP '!AD164=0,"",'360 GRP '!AD164)</f>
        <v/>
      </c>
      <c r="D261" s="1471"/>
      <c r="E261" s="1472"/>
      <c r="F261" s="1472"/>
      <c r="G261" s="1472"/>
      <c r="H261" s="1472"/>
      <c r="I261" s="1472"/>
      <c r="J261" s="1472"/>
      <c r="K261" s="1472"/>
      <c r="L261" s="1472"/>
      <c r="M261" s="1472"/>
      <c r="N261" s="1472"/>
      <c r="O261" s="1472"/>
      <c r="P261" s="1472"/>
      <c r="Q261" s="1472"/>
      <c r="R261" s="1473"/>
      <c r="S261" s="7">
        <f t="shared" si="13"/>
        <v>0</v>
      </c>
      <c r="T261" s="5">
        <f>S261*'360 GRP '!J164</f>
        <v>0</v>
      </c>
      <c r="U261" s="5">
        <f>S261*'360 GRP '!BH164</f>
        <v>0</v>
      </c>
    </row>
    <row r="262" spans="1:21" ht="23.25" customHeight="1">
      <c r="A262" s="315" t="str">
        <f>'360 GRP '!D166</f>
        <v>360-306-DT</v>
      </c>
      <c r="B262" s="318" t="s">
        <v>4679</v>
      </c>
      <c r="C262" s="610" t="str">
        <f>IF('360 GRP '!AD166=0,"",'360 GRP '!AD166)</f>
        <v/>
      </c>
      <c r="D262" s="1471"/>
      <c r="E262" s="1472"/>
      <c r="F262" s="1472"/>
      <c r="G262" s="1472"/>
      <c r="H262" s="1472"/>
      <c r="I262" s="1472"/>
      <c r="J262" s="1472"/>
      <c r="K262" s="1472"/>
      <c r="L262" s="1472"/>
      <c r="M262" s="1472"/>
      <c r="N262" s="1472"/>
      <c r="O262" s="1472"/>
      <c r="P262" s="1472"/>
      <c r="Q262" s="1472"/>
      <c r="R262" s="1473"/>
      <c r="S262" s="7">
        <f t="shared" si="13"/>
        <v>0</v>
      </c>
      <c r="T262" s="5">
        <f>S262*'360 GRP '!J166</f>
        <v>0</v>
      </c>
      <c r="U262" s="5">
        <f>S262*'360 GRP '!BH166</f>
        <v>0</v>
      </c>
    </row>
    <row r="263" spans="1:21" ht="23.25" customHeight="1">
      <c r="A263" s="315" t="str">
        <f>'360 GRP '!D168</f>
        <v>360-307-DT</v>
      </c>
      <c r="B263" s="318" t="s">
        <v>4679</v>
      </c>
      <c r="C263" s="610" t="str">
        <f>IF('360 GRP '!AD168=0,"",'360 GRP '!AD168)</f>
        <v/>
      </c>
      <c r="D263" s="1471"/>
      <c r="E263" s="1472"/>
      <c r="F263" s="1472"/>
      <c r="G263" s="1472"/>
      <c r="H263" s="1472"/>
      <c r="I263" s="1472"/>
      <c r="J263" s="1472"/>
      <c r="K263" s="1472"/>
      <c r="L263" s="1472"/>
      <c r="M263" s="1472"/>
      <c r="N263" s="1472"/>
      <c r="O263" s="1472"/>
      <c r="P263" s="1472"/>
      <c r="Q263" s="1472"/>
      <c r="R263" s="1473"/>
      <c r="S263" s="7">
        <f t="shared" si="13"/>
        <v>0</v>
      </c>
      <c r="T263" s="5">
        <f>S263*'360 GRP '!J168</f>
        <v>0</v>
      </c>
      <c r="U263" s="5">
        <f>S263*'360 GRP '!BH168</f>
        <v>0</v>
      </c>
    </row>
    <row r="264" spans="1:21" ht="23.25" customHeight="1">
      <c r="A264" s="315" t="str">
        <f>'360 GRP '!D170</f>
        <v>360-308-DT</v>
      </c>
      <c r="B264" s="318" t="s">
        <v>4679</v>
      </c>
      <c r="C264" s="610" t="str">
        <f>IF('360 GRP '!AD170=0,"",'360 GRP '!AD170)</f>
        <v/>
      </c>
      <c r="D264" s="1471"/>
      <c r="E264" s="1472"/>
      <c r="F264" s="1472"/>
      <c r="G264" s="1472"/>
      <c r="H264" s="1472"/>
      <c r="I264" s="1472"/>
      <c r="J264" s="1472"/>
      <c r="K264" s="1472"/>
      <c r="L264" s="1472"/>
      <c r="M264" s="1472"/>
      <c r="N264" s="1472"/>
      <c r="O264" s="1472"/>
      <c r="P264" s="1472"/>
      <c r="Q264" s="1472"/>
      <c r="R264" s="1473"/>
      <c r="S264" s="7">
        <f t="shared" si="13"/>
        <v>0</v>
      </c>
      <c r="T264" s="5">
        <f>S264*'360 GRP '!J170</f>
        <v>0</v>
      </c>
      <c r="U264" s="5">
        <f>S264*'360 GRP '!BH170</f>
        <v>0</v>
      </c>
    </row>
    <row r="265" spans="1:21" ht="23.25" customHeight="1">
      <c r="A265" s="315" t="str">
        <f>'360 GRP '!D172</f>
        <v>360-309-DT</v>
      </c>
      <c r="B265" s="318" t="s">
        <v>4679</v>
      </c>
      <c r="C265" s="610" t="str">
        <f>IF('360 GRP '!AD172=0,"",'360 GRP '!AD172)</f>
        <v/>
      </c>
      <c r="D265" s="1471"/>
      <c r="E265" s="1472"/>
      <c r="F265" s="1472"/>
      <c r="G265" s="1472"/>
      <c r="H265" s="1472"/>
      <c r="I265" s="1472"/>
      <c r="J265" s="1472"/>
      <c r="K265" s="1472"/>
      <c r="L265" s="1472"/>
      <c r="M265" s="1472"/>
      <c r="N265" s="1472"/>
      <c r="O265" s="1472"/>
      <c r="P265" s="1472"/>
      <c r="Q265" s="1472"/>
      <c r="R265" s="1473"/>
      <c r="S265" s="7">
        <f t="shared" si="13"/>
        <v>0</v>
      </c>
      <c r="T265" s="5">
        <f>S265*'360 GRP '!J172</f>
        <v>0</v>
      </c>
      <c r="U265" s="5">
        <f>S265*'360 GRP '!BH172</f>
        <v>0</v>
      </c>
    </row>
    <row r="266" spans="1:21" ht="23.25" customHeight="1">
      <c r="A266" s="315" t="str">
        <f>'360 GRP '!D174</f>
        <v>360-310-DT</v>
      </c>
      <c r="B266" s="318" t="s">
        <v>4679</v>
      </c>
      <c r="C266" s="610" t="str">
        <f>IF('360 GRP '!AD174=0,"",'360 GRP '!AD174)</f>
        <v/>
      </c>
      <c r="D266" s="1471"/>
      <c r="E266" s="1472"/>
      <c r="F266" s="1472"/>
      <c r="G266" s="1472"/>
      <c r="H266" s="1472"/>
      <c r="I266" s="1472"/>
      <c r="J266" s="1472"/>
      <c r="K266" s="1472"/>
      <c r="L266" s="1472"/>
      <c r="M266" s="1472"/>
      <c r="N266" s="1472"/>
      <c r="O266" s="1472"/>
      <c r="P266" s="1472"/>
      <c r="Q266" s="1472"/>
      <c r="R266" s="1473"/>
      <c r="S266" s="7">
        <f t="shared" si="13"/>
        <v>0</v>
      </c>
      <c r="T266" s="5">
        <f>S266*'360 GRP '!J174</f>
        <v>0</v>
      </c>
      <c r="U266" s="5">
        <f>S266*'360 GRP '!BH174</f>
        <v>0</v>
      </c>
    </row>
    <row r="267" spans="1:21" ht="23.25" customHeight="1">
      <c r="A267" s="315" t="str">
        <f>'360 GRP '!D176</f>
        <v>360-311-DT</v>
      </c>
      <c r="B267" s="318" t="s">
        <v>4679</v>
      </c>
      <c r="C267" s="610" t="str">
        <f>IF('360 GRP '!AD176=0,"",'360 GRP '!AD176)</f>
        <v/>
      </c>
      <c r="D267" s="1471"/>
      <c r="E267" s="1472"/>
      <c r="F267" s="1472"/>
      <c r="G267" s="1472"/>
      <c r="H267" s="1472"/>
      <c r="I267" s="1472"/>
      <c r="J267" s="1472"/>
      <c r="K267" s="1472"/>
      <c r="L267" s="1472"/>
      <c r="M267" s="1472"/>
      <c r="N267" s="1472"/>
      <c r="O267" s="1472"/>
      <c r="P267" s="1472"/>
      <c r="Q267" s="1472"/>
      <c r="R267" s="1473"/>
      <c r="S267" s="7">
        <f t="shared" si="13"/>
        <v>0</v>
      </c>
      <c r="T267" s="5">
        <f>S267*'360 GRP '!J176</f>
        <v>0</v>
      </c>
      <c r="U267" s="5">
        <f>S267*'360 GRP '!BH176</f>
        <v>0</v>
      </c>
    </row>
    <row r="268" spans="1:21" ht="23.25" customHeight="1">
      <c r="A268" s="315" t="str">
        <f>'360 GRP '!D178</f>
        <v>360-312-DT</v>
      </c>
      <c r="B268" s="318" t="s">
        <v>4679</v>
      </c>
      <c r="C268" s="610" t="str">
        <f>IF('360 GRP '!AD178=0,"",'360 GRP '!AD178)</f>
        <v/>
      </c>
      <c r="D268" s="1471"/>
      <c r="E268" s="1472"/>
      <c r="F268" s="1472"/>
      <c r="G268" s="1472"/>
      <c r="H268" s="1472"/>
      <c r="I268" s="1472"/>
      <c r="J268" s="1472"/>
      <c r="K268" s="1472"/>
      <c r="L268" s="1472"/>
      <c r="M268" s="1472"/>
      <c r="N268" s="1472"/>
      <c r="O268" s="1472"/>
      <c r="P268" s="1472"/>
      <c r="Q268" s="1472"/>
      <c r="R268" s="1473"/>
      <c r="S268" s="7">
        <f t="shared" si="13"/>
        <v>0</v>
      </c>
      <c r="T268" s="5">
        <f>S268*'360 GRP '!J178</f>
        <v>0</v>
      </c>
      <c r="U268" s="5">
        <f>S268*'360 GRP '!BH178</f>
        <v>0</v>
      </c>
    </row>
    <row r="269" spans="1:21" ht="23.25" customHeight="1">
      <c r="A269" s="315" t="str">
        <f>'360 GRP '!D180</f>
        <v>360-313-DT</v>
      </c>
      <c r="B269" s="318" t="s">
        <v>4679</v>
      </c>
      <c r="C269" s="610" t="str">
        <f>IF('360 GRP '!AD180=0,"",'360 GRP '!AD180)</f>
        <v/>
      </c>
      <c r="D269" s="1471"/>
      <c r="E269" s="1472"/>
      <c r="F269" s="1472"/>
      <c r="G269" s="1472"/>
      <c r="H269" s="1472"/>
      <c r="I269" s="1472"/>
      <c r="J269" s="1472"/>
      <c r="K269" s="1472"/>
      <c r="L269" s="1472"/>
      <c r="M269" s="1472"/>
      <c r="N269" s="1472"/>
      <c r="O269" s="1472"/>
      <c r="P269" s="1472"/>
      <c r="Q269" s="1472"/>
      <c r="R269" s="1473"/>
      <c r="S269" s="7">
        <f>SUM(C269:P269)</f>
        <v>0</v>
      </c>
      <c r="T269" s="5">
        <f>S269*'360 GRP '!J180</f>
        <v>0</v>
      </c>
      <c r="U269" s="5">
        <f>S269*'360 GRP '!BH180</f>
        <v>0</v>
      </c>
    </row>
    <row r="270" spans="1:21" ht="23.25" customHeight="1">
      <c r="A270" s="315" t="str">
        <f>'360 GRP '!D182</f>
        <v>360-314-DT</v>
      </c>
      <c r="B270" s="318" t="s">
        <v>4679</v>
      </c>
      <c r="C270" s="610" t="str">
        <f>IF('360 GRP '!AD182=0,"",'360 GRP '!AD182)</f>
        <v/>
      </c>
      <c r="D270" s="1471"/>
      <c r="E270" s="1472"/>
      <c r="F270" s="1472"/>
      <c r="G270" s="1472"/>
      <c r="H270" s="1472"/>
      <c r="I270" s="1472"/>
      <c r="J270" s="1472"/>
      <c r="K270" s="1472"/>
      <c r="L270" s="1472"/>
      <c r="M270" s="1472"/>
      <c r="N270" s="1472"/>
      <c r="O270" s="1472"/>
      <c r="P270" s="1472"/>
      <c r="Q270" s="1472"/>
      <c r="R270" s="1473"/>
      <c r="S270" s="7">
        <f t="shared" ref="S270" si="14">SUM(C270:P270)</f>
        <v>0</v>
      </c>
      <c r="T270" s="5">
        <f>S270*'360 GRP '!J182</f>
        <v>0</v>
      </c>
      <c r="U270" s="5">
        <f>S270*'360 GRP '!BH182</f>
        <v>0</v>
      </c>
    </row>
    <row r="271" spans="1:21" ht="23.25" customHeight="1">
      <c r="A271" s="315" t="str">
        <f>'360 GRP '!D184</f>
        <v>360-315-DT</v>
      </c>
      <c r="B271" s="318" t="s">
        <v>4679</v>
      </c>
      <c r="C271" s="610" t="str">
        <f>IF('360 GRP '!AD184=0,"",'360 GRP '!AD184)</f>
        <v/>
      </c>
      <c r="D271" s="1471"/>
      <c r="E271" s="1472"/>
      <c r="F271" s="1472"/>
      <c r="G271" s="1472"/>
      <c r="H271" s="1472"/>
      <c r="I271" s="1472"/>
      <c r="J271" s="1472"/>
      <c r="K271" s="1472"/>
      <c r="L271" s="1472"/>
      <c r="M271" s="1472"/>
      <c r="N271" s="1472"/>
      <c r="O271" s="1472"/>
      <c r="P271" s="1472"/>
      <c r="Q271" s="1472"/>
      <c r="R271" s="1473"/>
      <c r="S271" s="7">
        <f>SUM(C271:P271)</f>
        <v>0</v>
      </c>
      <c r="T271" s="5">
        <f>S271*'360 GRP '!J184</f>
        <v>0</v>
      </c>
      <c r="U271" s="5">
        <f>S271*'360 GRP '!BH184</f>
        <v>0</v>
      </c>
    </row>
    <row r="272" spans="1:21" ht="23.25" customHeight="1">
      <c r="A272" s="315" t="str">
        <f>'360 GRP '!D186</f>
        <v>360-316-DT</v>
      </c>
      <c r="B272" s="318" t="s">
        <v>4679</v>
      </c>
      <c r="C272" s="610" t="str">
        <f>IF('360 GRP '!AD186=0,"",'360 GRP '!AD186)</f>
        <v/>
      </c>
      <c r="D272" s="1471"/>
      <c r="E272" s="1472"/>
      <c r="F272" s="1472"/>
      <c r="G272" s="1472"/>
      <c r="H272" s="1472"/>
      <c r="I272" s="1472"/>
      <c r="J272" s="1472"/>
      <c r="K272" s="1472"/>
      <c r="L272" s="1472"/>
      <c r="M272" s="1472"/>
      <c r="N272" s="1472"/>
      <c r="O272" s="1472"/>
      <c r="P272" s="1472"/>
      <c r="Q272" s="1472"/>
      <c r="R272" s="1473"/>
      <c r="S272" s="7">
        <f t="shared" ref="S272:S289" si="15">SUM(C272:P272)</f>
        <v>0</v>
      </c>
      <c r="T272" s="5">
        <f>S272*'360 GRP '!J186</f>
        <v>0</v>
      </c>
      <c r="U272" s="5">
        <f>S272*'360 GRP '!BH186</f>
        <v>0</v>
      </c>
    </row>
    <row r="273" spans="1:21" ht="23.25" customHeight="1">
      <c r="A273" s="315" t="str">
        <f>'360 GRP '!D188</f>
        <v>360-317-DT</v>
      </c>
      <c r="B273" s="318" t="s">
        <v>4679</v>
      </c>
      <c r="C273" s="610" t="str">
        <f>IF('360 GRP '!AD188=0,"",'360 GRP '!AD188)</f>
        <v/>
      </c>
      <c r="D273" s="1471"/>
      <c r="E273" s="1472"/>
      <c r="F273" s="1472"/>
      <c r="G273" s="1472"/>
      <c r="H273" s="1472"/>
      <c r="I273" s="1472"/>
      <c r="J273" s="1472"/>
      <c r="K273" s="1472"/>
      <c r="L273" s="1472"/>
      <c r="M273" s="1472"/>
      <c r="N273" s="1472"/>
      <c r="O273" s="1472"/>
      <c r="P273" s="1472"/>
      <c r="Q273" s="1472"/>
      <c r="R273" s="1473"/>
      <c r="S273" s="7">
        <f t="shared" si="15"/>
        <v>0</v>
      </c>
      <c r="T273" s="5">
        <f>S273*'360 GRP '!J188</f>
        <v>0</v>
      </c>
      <c r="U273" s="5">
        <f>S273*'360 GRP '!BH188</f>
        <v>0</v>
      </c>
    </row>
    <row r="274" spans="1:21" ht="23.25" customHeight="1">
      <c r="A274" s="315" t="str">
        <f>'360 GRP '!D190</f>
        <v>360-318-DT</v>
      </c>
      <c r="B274" s="318" t="s">
        <v>4679</v>
      </c>
      <c r="C274" s="610" t="str">
        <f>IF('360 GRP '!AD190=0,"",'360 GRP '!AD190)</f>
        <v/>
      </c>
      <c r="D274" s="1471"/>
      <c r="E274" s="1472"/>
      <c r="F274" s="1472"/>
      <c r="G274" s="1472"/>
      <c r="H274" s="1472"/>
      <c r="I274" s="1472"/>
      <c r="J274" s="1472"/>
      <c r="K274" s="1472"/>
      <c r="L274" s="1472"/>
      <c r="M274" s="1472"/>
      <c r="N274" s="1472"/>
      <c r="O274" s="1472"/>
      <c r="P274" s="1472"/>
      <c r="Q274" s="1472"/>
      <c r="R274" s="1473"/>
      <c r="S274" s="7">
        <f t="shared" si="15"/>
        <v>0</v>
      </c>
      <c r="T274" s="5">
        <f>S274*'360 GRP '!J190</f>
        <v>0</v>
      </c>
      <c r="U274" s="5">
        <f>S274*'360 GRP '!BH190</f>
        <v>0</v>
      </c>
    </row>
    <row r="275" spans="1:21" ht="23.25" customHeight="1">
      <c r="A275" s="315" t="str">
        <f>'360 GRP '!D192</f>
        <v>360-319-DT</v>
      </c>
      <c r="B275" s="318" t="s">
        <v>4679</v>
      </c>
      <c r="C275" s="610" t="str">
        <f>IF('360 GRP '!AD192=0,"",'360 GRP '!AD192)</f>
        <v/>
      </c>
      <c r="D275" s="1471"/>
      <c r="E275" s="1472"/>
      <c r="F275" s="1472"/>
      <c r="G275" s="1472"/>
      <c r="H275" s="1472"/>
      <c r="I275" s="1472"/>
      <c r="J275" s="1472"/>
      <c r="K275" s="1472"/>
      <c r="L275" s="1472"/>
      <c r="M275" s="1472"/>
      <c r="N275" s="1472"/>
      <c r="O275" s="1472"/>
      <c r="P275" s="1472"/>
      <c r="Q275" s="1472"/>
      <c r="R275" s="1473"/>
      <c r="S275" s="7">
        <f t="shared" si="15"/>
        <v>0</v>
      </c>
      <c r="T275" s="5">
        <f>S275*'360 GRP '!J192</f>
        <v>0</v>
      </c>
      <c r="U275" s="5">
        <f>S275*'360 GRP '!BH192</f>
        <v>0</v>
      </c>
    </row>
    <row r="276" spans="1:21" ht="23.25" customHeight="1">
      <c r="A276" s="315" t="str">
        <f>'360 GRP '!D194</f>
        <v>360-320-DT</v>
      </c>
      <c r="B276" s="318" t="s">
        <v>4679</v>
      </c>
      <c r="C276" s="610" t="str">
        <f>IF('360 GRP '!AD194=0,"",'360 GRP '!AD194)</f>
        <v/>
      </c>
      <c r="D276" s="1471"/>
      <c r="E276" s="1472"/>
      <c r="F276" s="1472"/>
      <c r="G276" s="1472"/>
      <c r="H276" s="1472"/>
      <c r="I276" s="1472"/>
      <c r="J276" s="1472"/>
      <c r="K276" s="1472"/>
      <c r="L276" s="1472"/>
      <c r="M276" s="1472"/>
      <c r="N276" s="1472"/>
      <c r="O276" s="1472"/>
      <c r="P276" s="1472"/>
      <c r="Q276" s="1472"/>
      <c r="R276" s="1473"/>
      <c r="S276" s="7">
        <f t="shared" si="15"/>
        <v>0</v>
      </c>
      <c r="T276" s="5">
        <f>S276*'360 GRP '!J194</f>
        <v>0</v>
      </c>
      <c r="U276" s="5">
        <f>S276*'360 GRP '!BH194</f>
        <v>0</v>
      </c>
    </row>
    <row r="277" spans="1:21" ht="23.25" customHeight="1">
      <c r="A277" s="315"/>
      <c r="B277" s="318"/>
      <c r="C277" s="610"/>
      <c r="D277" s="1471"/>
      <c r="E277" s="1472"/>
      <c r="F277" s="1472"/>
      <c r="G277" s="1472"/>
      <c r="H277" s="1472"/>
      <c r="I277" s="1472"/>
      <c r="J277" s="1472"/>
      <c r="K277" s="1472"/>
      <c r="L277" s="1472"/>
      <c r="M277" s="1472"/>
      <c r="N277" s="1472"/>
      <c r="O277" s="1472"/>
      <c r="P277" s="1472"/>
      <c r="Q277" s="1472"/>
      <c r="R277" s="1473"/>
      <c r="S277" s="7">
        <v>0</v>
      </c>
      <c r="T277" s="5">
        <v>0</v>
      </c>
      <c r="U277" s="5">
        <v>0</v>
      </c>
    </row>
    <row r="278" spans="1:21" ht="23.25" customHeight="1">
      <c r="A278" s="315" t="str">
        <f>'360 GRP '!D210</f>
        <v>360-395-DT</v>
      </c>
      <c r="B278" s="318" t="s">
        <v>4679</v>
      </c>
      <c r="C278" s="610" t="str">
        <f>IF('360 GRP '!AD210=0,"",'360 GRP '!AD210)</f>
        <v/>
      </c>
      <c r="D278" s="1471"/>
      <c r="E278" s="1472"/>
      <c r="F278" s="1472"/>
      <c r="G278" s="1472"/>
      <c r="H278" s="1472"/>
      <c r="I278" s="1472"/>
      <c r="J278" s="1472"/>
      <c r="K278" s="1472"/>
      <c r="L278" s="1472"/>
      <c r="M278" s="1472"/>
      <c r="N278" s="1472"/>
      <c r="O278" s="1472"/>
      <c r="P278" s="1472"/>
      <c r="Q278" s="1472"/>
      <c r="R278" s="1473"/>
      <c r="S278" s="7">
        <f t="shared" si="15"/>
        <v>0</v>
      </c>
      <c r="T278" s="5">
        <f>S278*'360 GRP '!J210</f>
        <v>0</v>
      </c>
      <c r="U278" s="5">
        <f>S278*'360 GRP '!BH210</f>
        <v>0</v>
      </c>
    </row>
    <row r="279" spans="1:21" ht="23.25" customHeight="1">
      <c r="A279" s="315" t="str">
        <f>'360 GRP '!D212</f>
        <v>360-397-DT</v>
      </c>
      <c r="B279" s="318" t="s">
        <v>4679</v>
      </c>
      <c r="C279" s="610" t="str">
        <f>IF('360 GRP '!AD212=0,"",'360 GRP '!AD212)</f>
        <v/>
      </c>
      <c r="D279" s="1131"/>
      <c r="E279" s="1132"/>
      <c r="F279" s="1132"/>
      <c r="G279" s="1132"/>
      <c r="H279" s="1132"/>
      <c r="I279" s="1132"/>
      <c r="J279" s="1132"/>
      <c r="K279" s="1132"/>
      <c r="L279" s="1132"/>
      <c r="M279" s="1132"/>
      <c r="N279" s="1132"/>
      <c r="O279" s="1132"/>
      <c r="P279" s="1132"/>
      <c r="Q279" s="1132"/>
      <c r="R279" s="1133"/>
      <c r="S279" s="7">
        <f t="shared" ref="S279:S280" si="16">SUM(C279:P279)</f>
        <v>0</v>
      </c>
      <c r="T279" s="5">
        <f>S279*'360 GRP '!J211</f>
        <v>0</v>
      </c>
      <c r="U279" s="5">
        <f>S279*'360 GRP '!BH211</f>
        <v>0</v>
      </c>
    </row>
    <row r="280" spans="1:21" ht="23.25" customHeight="1">
      <c r="A280" s="315" t="str">
        <f>'360 GRP '!D214</f>
        <v>360-400-DT</v>
      </c>
      <c r="B280" s="318" t="s">
        <v>4679</v>
      </c>
      <c r="C280" s="610" t="str">
        <f>IF('360 GRP '!AD214=0,"",'360 GRP '!AD214)</f>
        <v/>
      </c>
      <c r="D280" s="1131"/>
      <c r="E280" s="1132"/>
      <c r="F280" s="1132"/>
      <c r="G280" s="1132"/>
      <c r="H280" s="1132"/>
      <c r="I280" s="1132"/>
      <c r="J280" s="1132"/>
      <c r="K280" s="1132"/>
      <c r="L280" s="1132"/>
      <c r="M280" s="1132"/>
      <c r="N280" s="1132"/>
      <c r="O280" s="1132"/>
      <c r="P280" s="1132"/>
      <c r="Q280" s="1132"/>
      <c r="R280" s="1133"/>
      <c r="S280" s="7">
        <f t="shared" si="16"/>
        <v>0</v>
      </c>
      <c r="T280" s="5">
        <f>S280*'360 GRP '!J212</f>
        <v>0</v>
      </c>
      <c r="U280" s="5">
        <f>S280*'360 GRP '!BH212</f>
        <v>0</v>
      </c>
    </row>
    <row r="281" spans="1:21" ht="23.25" customHeight="1">
      <c r="A281" s="315" t="str">
        <f>'360 GRP '!D215</f>
        <v>360-399-DT</v>
      </c>
      <c r="B281" s="318" t="s">
        <v>4679</v>
      </c>
      <c r="C281" s="610" t="str">
        <f>IF('360 GRP '!AD215=0,"",'360 GRP '!AD215)</f>
        <v/>
      </c>
      <c r="D281" s="1471"/>
      <c r="E281" s="1472"/>
      <c r="F281" s="1472"/>
      <c r="G281" s="1472"/>
      <c r="H281" s="1472"/>
      <c r="I281" s="1472"/>
      <c r="J281" s="1472"/>
      <c r="K281" s="1472"/>
      <c r="L281" s="1472"/>
      <c r="M281" s="1472"/>
      <c r="N281" s="1472"/>
      <c r="O281" s="1472"/>
      <c r="P281" s="1472"/>
      <c r="Q281" s="1472"/>
      <c r="R281" s="1473"/>
      <c r="S281" s="7">
        <f t="shared" si="15"/>
        <v>0</v>
      </c>
      <c r="T281" s="5">
        <f>S281*'360 GRP '!J215</f>
        <v>0</v>
      </c>
      <c r="U281" s="5">
        <f>S281*'360 GRP '!BH215</f>
        <v>0</v>
      </c>
    </row>
    <row r="282" spans="1:21" ht="23.25" customHeight="1">
      <c r="A282" s="315"/>
      <c r="B282" s="318"/>
      <c r="C282" s="610"/>
      <c r="D282" s="1474"/>
      <c r="E282" s="1475"/>
      <c r="F282" s="1475"/>
      <c r="G282" s="1475"/>
      <c r="H282" s="1475"/>
      <c r="I282" s="1475"/>
      <c r="J282" s="1475"/>
      <c r="K282" s="1475"/>
      <c r="L282" s="1475"/>
      <c r="M282" s="1475"/>
      <c r="N282" s="1475"/>
      <c r="O282" s="1475"/>
      <c r="P282" s="1475"/>
      <c r="Q282" s="1475"/>
      <c r="R282" s="1476"/>
      <c r="S282" s="7">
        <v>0</v>
      </c>
      <c r="T282" s="5">
        <v>0</v>
      </c>
      <c r="U282" s="5">
        <v>0</v>
      </c>
    </row>
    <row r="283" spans="1:21" ht="23.25" customHeight="1">
      <c r="A283" s="315" t="str">
        <f>'360 GRP '!D222</f>
        <v>360-461-DT</v>
      </c>
      <c r="B283" s="318" t="s">
        <v>4679</v>
      </c>
      <c r="C283" s="610" t="str">
        <f>IF('360 GRP '!AD222=0,"",'360 GRP '!AD222)</f>
        <v/>
      </c>
      <c r="D283" s="1471"/>
      <c r="E283" s="1472"/>
      <c r="F283" s="1472"/>
      <c r="G283" s="1472"/>
      <c r="H283" s="1472"/>
      <c r="I283" s="1472"/>
      <c r="J283" s="1472"/>
      <c r="K283" s="1472"/>
      <c r="L283" s="1472"/>
      <c r="M283" s="1472"/>
      <c r="N283" s="1472"/>
      <c r="O283" s="1472"/>
      <c r="P283" s="1472"/>
      <c r="Q283" s="1472"/>
      <c r="R283" s="1473"/>
      <c r="S283" s="7">
        <f t="shared" si="15"/>
        <v>0</v>
      </c>
      <c r="T283" s="5">
        <f>S283*'360 GRP '!J222</f>
        <v>0</v>
      </c>
      <c r="U283" s="5">
        <f>S283*'360 GRP '!BH222</f>
        <v>0</v>
      </c>
    </row>
    <row r="284" spans="1:21" ht="23.25" customHeight="1">
      <c r="A284" s="315" t="str">
        <f>'360 GRP '!D224</f>
        <v>360-463-DT</v>
      </c>
      <c r="B284" s="318" t="s">
        <v>4679</v>
      </c>
      <c r="C284" s="610" t="str">
        <f>IF('360 GRP '!AD224=0,"",'360 GRP '!AD224)</f>
        <v/>
      </c>
      <c r="D284" s="1471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2"/>
      <c r="R284" s="1473"/>
      <c r="S284" s="7">
        <f t="shared" si="15"/>
        <v>0</v>
      </c>
      <c r="T284" s="5">
        <f>S284*'360 GRP '!J224</f>
        <v>0</v>
      </c>
      <c r="U284" s="5">
        <f>S284*'360 GRP '!BH224</f>
        <v>0</v>
      </c>
    </row>
    <row r="285" spans="1:21" ht="23.25" customHeight="1">
      <c r="A285" s="315" t="str">
        <f>'360 GRP '!D226</f>
        <v>360-464-DT</v>
      </c>
      <c r="B285" s="318" t="s">
        <v>4679</v>
      </c>
      <c r="C285" s="610" t="str">
        <f>IF('360 GRP '!AD226=0,"",'360 GRP '!AD226)</f>
        <v/>
      </c>
      <c r="D285" s="1471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72"/>
      <c r="R285" s="1473"/>
      <c r="S285" s="7">
        <f t="shared" si="15"/>
        <v>0</v>
      </c>
      <c r="T285" s="5">
        <f>S285*'360 GRP '!J226</f>
        <v>0</v>
      </c>
      <c r="U285" s="5">
        <f>S285*'360 GRP '!BH226</f>
        <v>0</v>
      </c>
    </row>
    <row r="286" spans="1:21" ht="23.25" customHeight="1">
      <c r="A286" s="315" t="str">
        <f>'360 GRP '!D228</f>
        <v>360-470-DT</v>
      </c>
      <c r="B286" s="318" t="s">
        <v>4679</v>
      </c>
      <c r="C286" s="610" t="str">
        <f>IF('360 GRP '!AD228=0,"",'360 GRP '!AD228)</f>
        <v/>
      </c>
      <c r="D286" s="1471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72"/>
      <c r="R286" s="1473"/>
      <c r="S286" s="7">
        <f t="shared" si="15"/>
        <v>0</v>
      </c>
      <c r="T286" s="5">
        <f>S286*'360 GRP '!J228</f>
        <v>0</v>
      </c>
      <c r="U286" s="5">
        <f>S286*'360 GRP '!BH228</f>
        <v>0</v>
      </c>
    </row>
    <row r="287" spans="1:21" ht="23.25" customHeight="1">
      <c r="A287" s="315" t="str">
        <f>'360 GRP '!D230</f>
        <v>360-471-DT</v>
      </c>
      <c r="B287" s="318" t="s">
        <v>4679</v>
      </c>
      <c r="C287" s="610" t="str">
        <f>IF('360 GRP '!AD230=0,"",'360 GRP '!AD230)</f>
        <v/>
      </c>
      <c r="D287" s="1471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72"/>
      <c r="R287" s="1473"/>
      <c r="S287" s="7">
        <f t="shared" si="15"/>
        <v>0</v>
      </c>
      <c r="T287" s="5">
        <f>S287*'360 GRP '!J230</f>
        <v>0</v>
      </c>
      <c r="U287" s="5">
        <f>S287*'360 GRP '!BH230</f>
        <v>0</v>
      </c>
    </row>
    <row r="288" spans="1:21" ht="23.25" customHeight="1">
      <c r="A288" s="315" t="str">
        <f>'360 GRP '!D232</f>
        <v>360-474-DT</v>
      </c>
      <c r="B288" s="318" t="s">
        <v>4679</v>
      </c>
      <c r="C288" s="610" t="str">
        <f>IF('360 GRP '!AD232=0,"",'360 GRP '!AD232)</f>
        <v/>
      </c>
      <c r="D288" s="1471"/>
      <c r="E288" s="1472"/>
      <c r="F288" s="1472"/>
      <c r="G288" s="1472"/>
      <c r="H288" s="1472"/>
      <c r="I288" s="1472"/>
      <c r="J288" s="1472"/>
      <c r="K288" s="1472"/>
      <c r="L288" s="1472"/>
      <c r="M288" s="1472"/>
      <c r="N288" s="1472"/>
      <c r="O288" s="1472"/>
      <c r="P288" s="1472"/>
      <c r="Q288" s="1472"/>
      <c r="R288" s="1473"/>
      <c r="S288" s="7">
        <f t="shared" si="15"/>
        <v>0</v>
      </c>
      <c r="T288" s="5">
        <f>S288*'360 GRP '!J232</f>
        <v>0</v>
      </c>
      <c r="U288" s="5">
        <f>S288*'360 GRP '!BH232</f>
        <v>0</v>
      </c>
    </row>
    <row r="289" spans="1:21" ht="23.25" customHeight="1">
      <c r="A289" s="315" t="str">
        <f>'360 GRP '!D234</f>
        <v>360-478-DT</v>
      </c>
      <c r="B289" s="318" t="s">
        <v>4679</v>
      </c>
      <c r="C289" s="610" t="str">
        <f>IF('360 GRP '!AD234=0,"",'360 GRP '!AD234)</f>
        <v/>
      </c>
      <c r="D289" s="1471"/>
      <c r="E289" s="1472"/>
      <c r="F289" s="1472"/>
      <c r="G289" s="1472"/>
      <c r="H289" s="1472"/>
      <c r="I289" s="1472"/>
      <c r="J289" s="1472"/>
      <c r="K289" s="1472"/>
      <c r="L289" s="1472"/>
      <c r="M289" s="1472"/>
      <c r="N289" s="1472"/>
      <c r="O289" s="1472"/>
      <c r="P289" s="1472"/>
      <c r="Q289" s="1472"/>
      <c r="R289" s="1473"/>
      <c r="S289" s="7">
        <f t="shared" si="15"/>
        <v>0</v>
      </c>
      <c r="T289" s="5">
        <f>S289*'360 GRP '!J234</f>
        <v>0</v>
      </c>
      <c r="U289" s="5">
        <f>S289*'360 GRP '!BH234</f>
        <v>0</v>
      </c>
    </row>
    <row r="290" spans="1:21" ht="23.25" customHeight="1">
      <c r="A290" s="315" t="str">
        <f>'360 GRP '!D236</f>
        <v>360-479-DT</v>
      </c>
      <c r="B290" s="318" t="s">
        <v>4679</v>
      </c>
      <c r="C290" s="610" t="str">
        <f>IF('360 GRP '!AD236=0,"",'360 GRP '!AD236)</f>
        <v/>
      </c>
      <c r="D290" s="1471"/>
      <c r="E290" s="1472"/>
      <c r="F290" s="1472"/>
      <c r="G290" s="1472"/>
      <c r="H290" s="1472"/>
      <c r="I290" s="1472"/>
      <c r="J290" s="1472"/>
      <c r="K290" s="1472"/>
      <c r="L290" s="1472"/>
      <c r="M290" s="1472"/>
      <c r="N290" s="1472"/>
      <c r="O290" s="1472"/>
      <c r="P290" s="1472"/>
      <c r="Q290" s="1472"/>
      <c r="R290" s="1473"/>
      <c r="S290" s="7">
        <f>SUM(C290:P290)</f>
        <v>0</v>
      </c>
      <c r="T290" s="5">
        <f>S290*'360 GRP '!J236</f>
        <v>0</v>
      </c>
      <c r="U290" s="5">
        <f>S290*'360 GRP '!BH236</f>
        <v>0</v>
      </c>
    </row>
    <row r="291" spans="1:21" ht="23.25" customHeight="1">
      <c r="A291" s="315"/>
      <c r="B291" s="318" t="s">
        <v>4679</v>
      </c>
      <c r="C291" s="610"/>
      <c r="D291" s="1471"/>
      <c r="E291" s="1472"/>
      <c r="F291" s="1472"/>
      <c r="G291" s="1472"/>
      <c r="H291" s="1472"/>
      <c r="I291" s="1472"/>
      <c r="J291" s="1472"/>
      <c r="K291" s="1472"/>
      <c r="L291" s="1472"/>
      <c r="M291" s="1472"/>
      <c r="N291" s="1472"/>
      <c r="O291" s="1472"/>
      <c r="P291" s="1472"/>
      <c r="Q291" s="1472"/>
      <c r="R291" s="1473"/>
      <c r="S291" s="7">
        <f t="shared" ref="S291" si="17">SUM(C291:P291)</f>
        <v>0</v>
      </c>
      <c r="T291" s="5">
        <f>S291*'360 GRP '!J237</f>
        <v>0</v>
      </c>
      <c r="U291" s="5">
        <f>S291*'360 GRP '!BH237</f>
        <v>0</v>
      </c>
    </row>
    <row r="292" spans="1:21" ht="23.25" customHeight="1">
      <c r="A292" s="1134" t="str">
        <f>'360 GRP '!D59</f>
        <v>360-481-DT</v>
      </c>
      <c r="B292" s="318" t="s">
        <v>4679</v>
      </c>
      <c r="C292" s="367" t="str">
        <f>IF('360 GRP '!AD59=0,"",'360 GRP '!AD59)</f>
        <v/>
      </c>
      <c r="D292" s="1471"/>
      <c r="E292" s="1472"/>
      <c r="F292" s="1472"/>
      <c r="G292" s="1472"/>
      <c r="H292" s="1472"/>
      <c r="I292" s="1472"/>
      <c r="J292" s="1472"/>
      <c r="K292" s="1472"/>
      <c r="L292" s="1472"/>
      <c r="M292" s="1472"/>
      <c r="N292" s="1472"/>
      <c r="O292" s="1472"/>
      <c r="P292" s="1472"/>
      <c r="Q292" s="1472"/>
      <c r="R292" s="1473"/>
      <c r="S292" s="7">
        <f>SUM(C292:P292)</f>
        <v>0</v>
      </c>
      <c r="T292" s="5">
        <f>S292*'360 GRP '!J59</f>
        <v>0</v>
      </c>
      <c r="U292" s="5">
        <f>S292*'360 GRP '!BH59</f>
        <v>0</v>
      </c>
    </row>
    <row r="293" spans="1:21" ht="23.25" customHeight="1">
      <c r="A293" s="1134" t="str">
        <f>'360 GRP '!D60</f>
        <v>360-482-B-DT</v>
      </c>
      <c r="B293" s="318" t="s">
        <v>4679</v>
      </c>
      <c r="C293" s="367" t="str">
        <f>IF('360 GRP '!AD60=0,"",'360 GRP '!AD60)</f>
        <v/>
      </c>
      <c r="D293" s="1131"/>
      <c r="E293" s="1132"/>
      <c r="F293" s="1132"/>
      <c r="G293" s="1132"/>
      <c r="H293" s="1132"/>
      <c r="I293" s="1132"/>
      <c r="J293" s="1132"/>
      <c r="K293" s="1132"/>
      <c r="L293" s="1132"/>
      <c r="M293" s="1132"/>
      <c r="N293" s="1132"/>
      <c r="O293" s="1132"/>
      <c r="P293" s="1132"/>
      <c r="Q293" s="1132"/>
      <c r="R293" s="1133"/>
      <c r="S293" s="7">
        <f t="shared" ref="S293:S294" si="18">SUM(C293:P293)</f>
        <v>0</v>
      </c>
      <c r="T293" s="5">
        <f>S293*'360 GRP '!J60</f>
        <v>0</v>
      </c>
      <c r="U293" s="5">
        <f>S293*'360 GRP '!BH60</f>
        <v>0</v>
      </c>
    </row>
    <row r="294" spans="1:21" ht="23.25" customHeight="1">
      <c r="A294" s="1134" t="str">
        <f>'360 GRP '!D61</f>
        <v>360-483-B-DT</v>
      </c>
      <c r="B294" s="318" t="s">
        <v>4679</v>
      </c>
      <c r="C294" s="367" t="str">
        <f>IF('360 GRP '!AD61=0,"",'360 GRP '!AD61)</f>
        <v/>
      </c>
      <c r="D294" s="1131"/>
      <c r="E294" s="1132"/>
      <c r="F294" s="1132"/>
      <c r="G294" s="1132"/>
      <c r="H294" s="1132"/>
      <c r="I294" s="1132"/>
      <c r="J294" s="1132"/>
      <c r="K294" s="1132"/>
      <c r="L294" s="1132"/>
      <c r="M294" s="1132"/>
      <c r="N294" s="1132"/>
      <c r="O294" s="1132"/>
      <c r="P294" s="1132"/>
      <c r="Q294" s="1132"/>
      <c r="R294" s="1133"/>
      <c r="S294" s="7">
        <f t="shared" si="18"/>
        <v>0</v>
      </c>
      <c r="T294" s="5">
        <f>S294*'360 GRP '!J61</f>
        <v>0</v>
      </c>
      <c r="U294" s="5">
        <f>S294*'360 GRP '!BH61</f>
        <v>0</v>
      </c>
    </row>
    <row r="295" spans="1:21" ht="23.25" customHeight="1">
      <c r="A295" s="1134" t="str">
        <f>'360 GRP '!D62</f>
        <v>360-484-B-DT</v>
      </c>
      <c r="B295" s="318" t="s">
        <v>4679</v>
      </c>
      <c r="C295" s="367" t="str">
        <f>IF('360 GRP '!AD62=0,"",'360 GRP '!AD62)</f>
        <v/>
      </c>
      <c r="D295" s="1471"/>
      <c r="E295" s="1472"/>
      <c r="F295" s="1472"/>
      <c r="G295" s="1472"/>
      <c r="H295" s="1472"/>
      <c r="I295" s="1472"/>
      <c r="J295" s="1472"/>
      <c r="K295" s="1472"/>
      <c r="L295" s="1472"/>
      <c r="M295" s="1472"/>
      <c r="N295" s="1472"/>
      <c r="O295" s="1472"/>
      <c r="P295" s="1472"/>
      <c r="Q295" s="1472"/>
      <c r="R295" s="1473"/>
      <c r="S295" s="7">
        <f t="shared" ref="S295:S308" si="19">SUM(C295:P295)</f>
        <v>0</v>
      </c>
      <c r="T295" s="5">
        <f>S295*'360 GRP '!J62</f>
        <v>0</v>
      </c>
      <c r="U295" s="5">
        <f>S295*'360 GRP '!BH62</f>
        <v>0</v>
      </c>
    </row>
    <row r="296" spans="1:21" ht="23.25" customHeight="1">
      <c r="A296" s="1134" t="str">
        <f>'360 GRP '!D63</f>
        <v>360-485-B-DT</v>
      </c>
      <c r="B296" s="318" t="s">
        <v>4679</v>
      </c>
      <c r="C296" s="367" t="str">
        <f>IF('360 GRP '!AD63=0,"",'360 GRP '!AD63)</f>
        <v/>
      </c>
      <c r="D296" s="1471"/>
      <c r="E296" s="1472"/>
      <c r="F296" s="1472"/>
      <c r="G296" s="1472"/>
      <c r="H296" s="1472"/>
      <c r="I296" s="1472"/>
      <c r="J296" s="1472"/>
      <c r="K296" s="1472"/>
      <c r="L296" s="1472"/>
      <c r="M296" s="1472"/>
      <c r="N296" s="1472"/>
      <c r="O296" s="1472"/>
      <c r="P296" s="1472"/>
      <c r="Q296" s="1472"/>
      <c r="R296" s="1473"/>
      <c r="S296" s="7">
        <f t="shared" si="19"/>
        <v>0</v>
      </c>
      <c r="T296" s="5">
        <f>S296*'360 GRP '!J63</f>
        <v>0</v>
      </c>
      <c r="U296" s="5">
        <f>S296*'360 GRP '!BH63</f>
        <v>0</v>
      </c>
    </row>
    <row r="297" spans="1:21" ht="23.25" customHeight="1">
      <c r="A297" s="1134" t="str">
        <f>'360 GRP '!D64</f>
        <v>360-486-B-DT</v>
      </c>
      <c r="B297" s="318" t="s">
        <v>4679</v>
      </c>
      <c r="C297" s="367" t="str">
        <f>IF('360 GRP '!AD64=0,"",'360 GRP '!AD64)</f>
        <v/>
      </c>
      <c r="D297" s="1471"/>
      <c r="E297" s="1472"/>
      <c r="F297" s="1472"/>
      <c r="G297" s="1472"/>
      <c r="H297" s="1472"/>
      <c r="I297" s="1472"/>
      <c r="J297" s="1472"/>
      <c r="K297" s="1472"/>
      <c r="L297" s="1472"/>
      <c r="M297" s="1472"/>
      <c r="N297" s="1472"/>
      <c r="O297" s="1472"/>
      <c r="P297" s="1472"/>
      <c r="Q297" s="1472"/>
      <c r="R297" s="1473"/>
      <c r="S297" s="7">
        <f t="shared" si="19"/>
        <v>0</v>
      </c>
      <c r="T297" s="5">
        <f>S297*'360 GRP '!J64</f>
        <v>0</v>
      </c>
      <c r="U297" s="5">
        <f>S297*'360 GRP '!BH64</f>
        <v>0</v>
      </c>
    </row>
    <row r="298" spans="1:21" ht="23.25" customHeight="1">
      <c r="A298" s="1134" t="str">
        <f>'360 GRP '!D65</f>
        <v>360-487-B-DT</v>
      </c>
      <c r="B298" s="318" t="s">
        <v>4679</v>
      </c>
      <c r="C298" s="367" t="str">
        <f>IF('360 GRP '!AD65=0,"",'360 GRP '!AD65)</f>
        <v/>
      </c>
      <c r="D298" s="1471"/>
      <c r="E298" s="1472"/>
      <c r="F298" s="1472"/>
      <c r="G298" s="1472"/>
      <c r="H298" s="1472"/>
      <c r="I298" s="1472"/>
      <c r="J298" s="1472"/>
      <c r="K298" s="1472"/>
      <c r="L298" s="1472"/>
      <c r="M298" s="1472"/>
      <c r="N298" s="1472"/>
      <c r="O298" s="1472"/>
      <c r="P298" s="1472"/>
      <c r="Q298" s="1472"/>
      <c r="R298" s="1473"/>
      <c r="S298" s="7">
        <f t="shared" si="19"/>
        <v>0</v>
      </c>
      <c r="T298" s="5">
        <f>S298*'360 GRP '!J65</f>
        <v>0</v>
      </c>
      <c r="U298" s="5">
        <f>S298*'360 GRP '!BH65</f>
        <v>0</v>
      </c>
    </row>
    <row r="299" spans="1:21" ht="23.25" customHeight="1">
      <c r="A299" s="1134" t="str">
        <f>'360 GRP '!D66</f>
        <v>360-488-B-DT</v>
      </c>
      <c r="B299" s="318" t="s">
        <v>4679</v>
      </c>
      <c r="C299" s="367" t="str">
        <f>IF('360 GRP '!AD66=0,"",'360 GRP '!AD66)</f>
        <v/>
      </c>
      <c r="D299" s="1471"/>
      <c r="E299" s="1472"/>
      <c r="F299" s="1472"/>
      <c r="G299" s="1472"/>
      <c r="H299" s="1472"/>
      <c r="I299" s="1472"/>
      <c r="J299" s="1472"/>
      <c r="K299" s="1472"/>
      <c r="L299" s="1472"/>
      <c r="M299" s="1472"/>
      <c r="N299" s="1472"/>
      <c r="O299" s="1472"/>
      <c r="P299" s="1472"/>
      <c r="Q299" s="1472"/>
      <c r="R299" s="1473"/>
      <c r="S299" s="7">
        <f t="shared" si="19"/>
        <v>0</v>
      </c>
      <c r="T299" s="5">
        <f>S299*'360 GRP '!J66</f>
        <v>0</v>
      </c>
      <c r="U299" s="5">
        <f>S299*'360 GRP '!BH66</f>
        <v>0</v>
      </c>
    </row>
    <row r="300" spans="1:21" ht="23.25" customHeight="1">
      <c r="A300" s="1134" t="str">
        <f>'360 GRP '!D67</f>
        <v>360-490-DT</v>
      </c>
      <c r="B300" s="318" t="s">
        <v>4679</v>
      </c>
      <c r="C300" s="367" t="str">
        <f>IF('360 GRP '!AD67=0,"",'360 GRP '!AD67)</f>
        <v/>
      </c>
      <c r="D300" s="1471"/>
      <c r="E300" s="1472"/>
      <c r="F300" s="1472"/>
      <c r="G300" s="1472"/>
      <c r="H300" s="1472"/>
      <c r="I300" s="1472"/>
      <c r="J300" s="1472"/>
      <c r="K300" s="1472"/>
      <c r="L300" s="1472"/>
      <c r="M300" s="1472"/>
      <c r="N300" s="1472"/>
      <c r="O300" s="1472"/>
      <c r="P300" s="1472"/>
      <c r="Q300" s="1472"/>
      <c r="R300" s="1473"/>
      <c r="S300" s="7">
        <f t="shared" si="19"/>
        <v>0</v>
      </c>
      <c r="T300" s="5">
        <f>S300*'360 GRP '!J67</f>
        <v>0</v>
      </c>
      <c r="U300" s="5">
        <f>S300*'360 GRP '!BH67</f>
        <v>0</v>
      </c>
    </row>
    <row r="301" spans="1:21" ht="23.25" customHeight="1">
      <c r="A301" s="1134">
        <f>'360 GRP '!D68</f>
        <v>0</v>
      </c>
      <c r="B301" s="318" t="s">
        <v>4679</v>
      </c>
      <c r="C301" s="367" t="str">
        <f>IF('360 GRP '!AD68=0,"",'360 GRP '!AD68)</f>
        <v/>
      </c>
      <c r="D301" s="1471"/>
      <c r="E301" s="1472"/>
      <c r="F301" s="1472"/>
      <c r="G301" s="1472"/>
      <c r="H301" s="1472"/>
      <c r="I301" s="1472"/>
      <c r="J301" s="1472"/>
      <c r="K301" s="1472"/>
      <c r="L301" s="1472"/>
      <c r="M301" s="1472"/>
      <c r="N301" s="1472"/>
      <c r="O301" s="1472"/>
      <c r="P301" s="1472"/>
      <c r="Q301" s="1472"/>
      <c r="R301" s="1473"/>
      <c r="S301" s="7">
        <f t="shared" si="19"/>
        <v>0</v>
      </c>
      <c r="T301" s="5">
        <f>S301*'360 GRP '!J68</f>
        <v>0</v>
      </c>
      <c r="U301" s="5">
        <f>S301*'360 GRP '!BH68</f>
        <v>0</v>
      </c>
    </row>
    <row r="302" spans="1:21" ht="23.25" customHeight="1">
      <c r="A302" s="1134" t="str">
        <f>'360 GRP '!D70</f>
        <v>360-701-DT</v>
      </c>
      <c r="B302" s="318" t="s">
        <v>4679</v>
      </c>
      <c r="C302" s="367" t="str">
        <f>IF('360 GRP '!AD70=0,"",'360 GRP '!AD70)</f>
        <v/>
      </c>
      <c r="D302" s="1471"/>
      <c r="E302" s="1472"/>
      <c r="F302" s="1472"/>
      <c r="G302" s="1472"/>
      <c r="H302" s="1472"/>
      <c r="I302" s="1472"/>
      <c r="J302" s="1472"/>
      <c r="K302" s="1472"/>
      <c r="L302" s="1472"/>
      <c r="M302" s="1472"/>
      <c r="N302" s="1472"/>
      <c r="O302" s="1472"/>
      <c r="P302" s="1472"/>
      <c r="Q302" s="1472"/>
      <c r="R302" s="1473"/>
      <c r="S302" s="7">
        <f t="shared" si="19"/>
        <v>0</v>
      </c>
      <c r="T302" s="5">
        <f>S302*'360 GRP '!J70</f>
        <v>0</v>
      </c>
      <c r="U302" s="5">
        <f>S302*'360 GRP '!BH70</f>
        <v>0</v>
      </c>
    </row>
    <row r="303" spans="1:21" ht="23.25" customHeight="1">
      <c r="A303" s="1134" t="str">
        <f>'360 GRP '!D72</f>
        <v>360-702-DT</v>
      </c>
      <c r="B303" s="318" t="s">
        <v>4679</v>
      </c>
      <c r="C303" s="367" t="str">
        <f>IF('360 GRP '!AD72=0,"",'360 GRP '!AD72)</f>
        <v/>
      </c>
      <c r="D303" s="1471"/>
      <c r="E303" s="1472"/>
      <c r="F303" s="1472"/>
      <c r="G303" s="1472"/>
      <c r="H303" s="1472"/>
      <c r="I303" s="1472"/>
      <c r="J303" s="1472"/>
      <c r="K303" s="1472"/>
      <c r="L303" s="1472"/>
      <c r="M303" s="1472"/>
      <c r="N303" s="1472"/>
      <c r="O303" s="1472"/>
      <c r="P303" s="1472"/>
      <c r="Q303" s="1472"/>
      <c r="R303" s="1473"/>
      <c r="S303" s="7">
        <f t="shared" si="19"/>
        <v>0</v>
      </c>
      <c r="T303" s="5">
        <f>S303*'360 GRP '!J72</f>
        <v>0</v>
      </c>
      <c r="U303" s="5">
        <f>S303*'360 GRP '!BH72</f>
        <v>0</v>
      </c>
    </row>
    <row r="304" spans="1:21" ht="23.25" customHeight="1">
      <c r="A304" s="1134" t="str">
        <f>'360 GRP '!D74</f>
        <v>360-711-DT</v>
      </c>
      <c r="B304" s="318" t="s">
        <v>4679</v>
      </c>
      <c r="C304" s="367" t="str">
        <f>IF('360 GRP '!AD74=0,"",'360 GRP '!AD74)</f>
        <v/>
      </c>
      <c r="D304" s="1471"/>
      <c r="E304" s="1472"/>
      <c r="F304" s="1472"/>
      <c r="G304" s="1472"/>
      <c r="H304" s="1472"/>
      <c r="I304" s="1472"/>
      <c r="J304" s="1472"/>
      <c r="K304" s="1472"/>
      <c r="L304" s="1472"/>
      <c r="M304" s="1472"/>
      <c r="N304" s="1472"/>
      <c r="O304" s="1472"/>
      <c r="P304" s="1472"/>
      <c r="Q304" s="1472"/>
      <c r="R304" s="1473"/>
      <c r="S304" s="7">
        <f t="shared" si="19"/>
        <v>0</v>
      </c>
      <c r="T304" s="5">
        <f>S304*'360 GRP '!J74</f>
        <v>0</v>
      </c>
      <c r="U304" s="5">
        <f>S304*'360 GRP '!BH74</f>
        <v>0</v>
      </c>
    </row>
    <row r="305" spans="1:21" ht="23.25" customHeight="1">
      <c r="A305" s="1134" t="str">
        <f>'360 GRP '!D76</f>
        <v>360-712-DT</v>
      </c>
      <c r="B305" s="318" t="s">
        <v>4679</v>
      </c>
      <c r="C305" s="367" t="str">
        <f>IF('360 GRP '!AD76=0,"",'360 GRP '!AD76)</f>
        <v/>
      </c>
      <c r="D305" s="1471"/>
      <c r="E305" s="1472"/>
      <c r="F305" s="1472"/>
      <c r="G305" s="1472"/>
      <c r="H305" s="1472"/>
      <c r="I305" s="1472"/>
      <c r="J305" s="1472"/>
      <c r="K305" s="1472"/>
      <c r="L305" s="1472"/>
      <c r="M305" s="1472"/>
      <c r="N305" s="1472"/>
      <c r="O305" s="1472"/>
      <c r="P305" s="1472"/>
      <c r="Q305" s="1472"/>
      <c r="R305" s="1473"/>
      <c r="S305" s="7">
        <f t="shared" si="19"/>
        <v>0</v>
      </c>
      <c r="T305" s="5">
        <f>S305*'360 GRP '!J76</f>
        <v>0</v>
      </c>
      <c r="U305" s="5">
        <f>S305*'360 GRP '!BH76</f>
        <v>0</v>
      </c>
    </row>
    <row r="306" spans="1:21" ht="23.25" customHeight="1">
      <c r="A306" s="1134">
        <f>'360 GRP '!D77</f>
        <v>0</v>
      </c>
      <c r="B306" s="318"/>
      <c r="C306" s="367" t="str">
        <f>IF('360 GRP '!AD77=0,"",'360 GRP '!AD77)</f>
        <v/>
      </c>
      <c r="D306" s="1471"/>
      <c r="E306" s="1472"/>
      <c r="F306" s="1472"/>
      <c r="G306" s="1472"/>
      <c r="H306" s="1472"/>
      <c r="I306" s="1472"/>
      <c r="J306" s="1472"/>
      <c r="K306" s="1472"/>
      <c r="L306" s="1472"/>
      <c r="M306" s="1472"/>
      <c r="N306" s="1472"/>
      <c r="O306" s="1472"/>
      <c r="P306" s="1472"/>
      <c r="Q306" s="1472"/>
      <c r="R306" s="1473"/>
      <c r="S306" s="7">
        <f t="shared" si="19"/>
        <v>0</v>
      </c>
      <c r="T306" s="5">
        <f>S306*'360 GRP '!J77</f>
        <v>0</v>
      </c>
      <c r="U306" s="5">
        <f>S306*'360 GRP '!BH77</f>
        <v>0</v>
      </c>
    </row>
    <row r="307" spans="1:21" ht="23.25" customHeight="1">
      <c r="A307" s="1134" t="str">
        <f>'360 GRP '!D12</f>
        <v>360-721-DT</v>
      </c>
      <c r="B307" s="318" t="s">
        <v>4679</v>
      </c>
      <c r="C307" s="367" t="str">
        <f>IF('360 GRP '!AD12=0,"",'360 GRP '!AD12)</f>
        <v/>
      </c>
      <c r="D307" s="1471"/>
      <c r="E307" s="1472"/>
      <c r="F307" s="1472"/>
      <c r="G307" s="1472"/>
      <c r="H307" s="1472"/>
      <c r="I307" s="1472"/>
      <c r="J307" s="1472"/>
      <c r="K307" s="1472"/>
      <c r="L307" s="1472"/>
      <c r="M307" s="1472"/>
      <c r="N307" s="1472"/>
      <c r="O307" s="1472"/>
      <c r="P307" s="1472"/>
      <c r="Q307" s="1472"/>
      <c r="R307" s="1473"/>
      <c r="S307" s="7">
        <f t="shared" si="19"/>
        <v>0</v>
      </c>
      <c r="T307" s="5">
        <f>S307*'360 GRP '!J12</f>
        <v>0</v>
      </c>
      <c r="U307" s="5">
        <f>'360 GRP '!AJ12*S307</f>
        <v>0</v>
      </c>
    </row>
    <row r="308" spans="1:21" ht="23.25" customHeight="1">
      <c r="A308" s="1134" t="str">
        <f>'360 GRP '!D13</f>
        <v>360-722-DT</v>
      </c>
      <c r="B308" s="318" t="s">
        <v>4679</v>
      </c>
      <c r="C308" s="367" t="str">
        <f>IF('360 GRP '!AD13=0,"",'360 GRP '!AD13)</f>
        <v/>
      </c>
      <c r="D308" s="1471"/>
      <c r="E308" s="1472"/>
      <c r="F308" s="1472"/>
      <c r="G308" s="1472"/>
      <c r="H308" s="1472"/>
      <c r="I308" s="1472"/>
      <c r="J308" s="1472"/>
      <c r="K308" s="1472"/>
      <c r="L308" s="1472"/>
      <c r="M308" s="1472"/>
      <c r="N308" s="1472"/>
      <c r="O308" s="1472"/>
      <c r="P308" s="1472"/>
      <c r="Q308" s="1472"/>
      <c r="R308" s="1473"/>
      <c r="S308" s="7">
        <f t="shared" si="19"/>
        <v>0</v>
      </c>
      <c r="T308" s="5">
        <f>S308*'360 GRP '!J13</f>
        <v>0</v>
      </c>
      <c r="U308" s="5">
        <f>'360 GRP '!AJ13*S308</f>
        <v>0</v>
      </c>
    </row>
    <row r="309" spans="1:21" ht="23.25" customHeight="1">
      <c r="A309" s="1134" t="str">
        <f>'360 GRP '!D14</f>
        <v>360-723-DT</v>
      </c>
      <c r="B309" s="318" t="s">
        <v>4679</v>
      </c>
      <c r="C309" s="367" t="str">
        <f>IF('360 GRP '!AD14=0,"",'360 GRP '!AD14)</f>
        <v/>
      </c>
      <c r="D309" s="1471"/>
      <c r="E309" s="1472"/>
      <c r="F309" s="1472"/>
      <c r="G309" s="1472"/>
      <c r="H309" s="1472"/>
      <c r="I309" s="1472"/>
      <c r="J309" s="1472"/>
      <c r="K309" s="1472"/>
      <c r="L309" s="1472"/>
      <c r="M309" s="1472"/>
      <c r="N309" s="1472"/>
      <c r="O309" s="1472"/>
      <c r="P309" s="1472"/>
      <c r="Q309" s="1472"/>
      <c r="R309" s="1473"/>
      <c r="S309" s="7">
        <f t="shared" ref="S309:S313" si="20">SUM(C309:P309)</f>
        <v>0</v>
      </c>
      <c r="T309" s="5">
        <f>S309*'360 GRP '!J14</f>
        <v>0</v>
      </c>
      <c r="U309" s="5">
        <f>'360 GRP '!AJ14*S309</f>
        <v>0</v>
      </c>
    </row>
    <row r="310" spans="1:21" ht="23.25" customHeight="1">
      <c r="A310" s="1134" t="str">
        <f>'360 GRP '!D15</f>
        <v>360-724-DT</v>
      </c>
      <c r="B310" s="318" t="s">
        <v>4679</v>
      </c>
      <c r="C310" s="367" t="str">
        <f>IF('360 GRP '!AD15=0,"",'360 GRP '!AD15)</f>
        <v/>
      </c>
      <c r="D310" s="1471"/>
      <c r="E310" s="1472"/>
      <c r="F310" s="1472"/>
      <c r="G310" s="1472"/>
      <c r="H310" s="1472"/>
      <c r="I310" s="1472"/>
      <c r="J310" s="1472"/>
      <c r="K310" s="1472"/>
      <c r="L310" s="1472"/>
      <c r="M310" s="1472"/>
      <c r="N310" s="1472"/>
      <c r="O310" s="1472"/>
      <c r="P310" s="1472"/>
      <c r="Q310" s="1472"/>
      <c r="R310" s="1473"/>
      <c r="S310" s="7">
        <f t="shared" si="20"/>
        <v>0</v>
      </c>
      <c r="T310" s="5">
        <f>S310*'360 GRP '!J15</f>
        <v>0</v>
      </c>
      <c r="U310" s="5">
        <f>'360 GRP '!AJ15*S310</f>
        <v>0</v>
      </c>
    </row>
    <row r="311" spans="1:21" ht="23.25" customHeight="1">
      <c r="A311" s="1134" t="str">
        <f>'360 GRP '!D16</f>
        <v>360-725-DT</v>
      </c>
      <c r="B311" s="318" t="s">
        <v>4679</v>
      </c>
      <c r="C311" s="367" t="str">
        <f>IF('360 GRP '!AD16=0,"",'360 GRP '!AD16)</f>
        <v/>
      </c>
      <c r="D311" s="1471"/>
      <c r="E311" s="1472"/>
      <c r="F311" s="1472"/>
      <c r="G311" s="1472"/>
      <c r="H311" s="1472"/>
      <c r="I311" s="1472"/>
      <c r="J311" s="1472"/>
      <c r="K311" s="1472"/>
      <c r="L311" s="1472"/>
      <c r="M311" s="1472"/>
      <c r="N311" s="1472"/>
      <c r="O311" s="1472"/>
      <c r="P311" s="1472"/>
      <c r="Q311" s="1472"/>
      <c r="R311" s="1473"/>
      <c r="S311" s="7">
        <f t="shared" si="20"/>
        <v>0</v>
      </c>
      <c r="T311" s="5">
        <f>S311*'360 GRP '!J16</f>
        <v>0</v>
      </c>
      <c r="U311" s="5">
        <f>'360 GRP '!AJ16*S311</f>
        <v>0</v>
      </c>
    </row>
    <row r="312" spans="1:21" ht="23.25" customHeight="1">
      <c r="A312" s="1134" t="str">
        <f>'360 GRP '!D17</f>
        <v>360-726-DT</v>
      </c>
      <c r="B312" s="318" t="s">
        <v>4679</v>
      </c>
      <c r="C312" s="367" t="str">
        <f>IF('360 GRP '!AD17=0,"",'360 GRP '!AD17)</f>
        <v/>
      </c>
      <c r="D312" s="1471"/>
      <c r="E312" s="1472"/>
      <c r="F312" s="1472"/>
      <c r="G312" s="1472"/>
      <c r="H312" s="1472"/>
      <c r="I312" s="1472"/>
      <c r="J312" s="1472"/>
      <c r="K312" s="1472"/>
      <c r="L312" s="1472"/>
      <c r="M312" s="1472"/>
      <c r="N312" s="1472"/>
      <c r="O312" s="1472"/>
      <c r="P312" s="1472"/>
      <c r="Q312" s="1472"/>
      <c r="R312" s="1473"/>
      <c r="S312" s="7">
        <f t="shared" si="20"/>
        <v>0</v>
      </c>
      <c r="T312" s="5">
        <f>S312*'360 GRP '!J17</f>
        <v>0</v>
      </c>
      <c r="U312" s="5">
        <f>'360 GRP '!AJ17*S312</f>
        <v>0</v>
      </c>
    </row>
    <row r="313" spans="1:21" ht="23.25" customHeight="1">
      <c r="A313" s="1134" t="str">
        <f>'360 GRP '!D18</f>
        <v>360-727-DT</v>
      </c>
      <c r="B313" s="318" t="s">
        <v>4679</v>
      </c>
      <c r="C313" s="367" t="str">
        <f>IF('360 GRP '!AD18=0,"",'360 GRP '!AD18)</f>
        <v/>
      </c>
      <c r="D313" s="1471"/>
      <c r="E313" s="1472"/>
      <c r="F313" s="1472"/>
      <c r="G313" s="1472"/>
      <c r="H313" s="1472"/>
      <c r="I313" s="1472"/>
      <c r="J313" s="1472"/>
      <c r="K313" s="1472"/>
      <c r="L313" s="1472"/>
      <c r="M313" s="1472"/>
      <c r="N313" s="1472"/>
      <c r="O313" s="1472"/>
      <c r="P313" s="1472"/>
      <c r="Q313" s="1472"/>
      <c r="R313" s="1473"/>
      <c r="S313" s="7">
        <f t="shared" si="20"/>
        <v>0</v>
      </c>
      <c r="T313" s="5">
        <f>S313*'360 GRP '!J18</f>
        <v>0</v>
      </c>
      <c r="U313" s="5">
        <f>'360 GRP '!AJ18*S313</f>
        <v>0</v>
      </c>
    </row>
  </sheetData>
  <sheetProtection selectLockedCells="1" selectUnlockedCells="1"/>
  <autoFilter ref="S5:T313" xr:uid="{00000000-0001-0000-0500-000000000000}"/>
  <mergeCells count="76">
    <mergeCell ref="D306:R306"/>
    <mergeCell ref="D307:R307"/>
    <mergeCell ref="D308:R308"/>
    <mergeCell ref="D297:R297"/>
    <mergeCell ref="D292:R292"/>
    <mergeCell ref="D295:R295"/>
    <mergeCell ref="D296:R296"/>
    <mergeCell ref="D305:R305"/>
    <mergeCell ref="D302:R302"/>
    <mergeCell ref="D303:R303"/>
    <mergeCell ref="D304:R304"/>
    <mergeCell ref="D298:R298"/>
    <mergeCell ref="D299:R299"/>
    <mergeCell ref="D300:R300"/>
    <mergeCell ref="D301:R301"/>
    <mergeCell ref="D290:R290"/>
    <mergeCell ref="D291:R291"/>
    <mergeCell ref="D285:R285"/>
    <mergeCell ref="D286:R286"/>
    <mergeCell ref="D287:R287"/>
    <mergeCell ref="D288:R288"/>
    <mergeCell ref="D289:R289"/>
    <mergeCell ref="D258:R258"/>
    <mergeCell ref="D259:R259"/>
    <mergeCell ref="D260:R260"/>
    <mergeCell ref="D261:R261"/>
    <mergeCell ref="D262:R262"/>
    <mergeCell ref="D255:R255"/>
    <mergeCell ref="D256:R256"/>
    <mergeCell ref="D257:R257"/>
    <mergeCell ref="D250:R250"/>
    <mergeCell ref="D251:R251"/>
    <mergeCell ref="D252:R252"/>
    <mergeCell ref="D253:R253"/>
    <mergeCell ref="D254:R254"/>
    <mergeCell ref="D263:R263"/>
    <mergeCell ref="D264:R264"/>
    <mergeCell ref="D265:R265"/>
    <mergeCell ref="D266:R266"/>
    <mergeCell ref="D267:R267"/>
    <mergeCell ref="D246:R246"/>
    <mergeCell ref="D247:R247"/>
    <mergeCell ref="D248:R248"/>
    <mergeCell ref="D249:R249"/>
    <mergeCell ref="S2:T2"/>
    <mergeCell ref="N3:P3"/>
    <mergeCell ref="A3:L3"/>
    <mergeCell ref="D237:R237"/>
    <mergeCell ref="D238:R238"/>
    <mergeCell ref="D239:R239"/>
    <mergeCell ref="D240:R240"/>
    <mergeCell ref="D241:R241"/>
    <mergeCell ref="D242:R242"/>
    <mergeCell ref="D243:R243"/>
    <mergeCell ref="D244:R244"/>
    <mergeCell ref="D245:R245"/>
    <mergeCell ref="D268:R268"/>
    <mergeCell ref="D269:R269"/>
    <mergeCell ref="D270:R270"/>
    <mergeCell ref="D271:R271"/>
    <mergeCell ref="D272:R272"/>
    <mergeCell ref="D282:R282"/>
    <mergeCell ref="D283:R283"/>
    <mergeCell ref="D284:R284"/>
    <mergeCell ref="D273:R273"/>
    <mergeCell ref="D281:R281"/>
    <mergeCell ref="D274:R274"/>
    <mergeCell ref="D275:R275"/>
    <mergeCell ref="D276:R276"/>
    <mergeCell ref="D277:R277"/>
    <mergeCell ref="D278:R278"/>
    <mergeCell ref="D309:R309"/>
    <mergeCell ref="D310:R310"/>
    <mergeCell ref="D311:R311"/>
    <mergeCell ref="D312:R312"/>
    <mergeCell ref="D313:R313"/>
  </mergeCells>
  <phoneticPr fontId="22" type="noConversion"/>
  <pageMargins left="0.25" right="0.25" top="0.75" bottom="0.75" header="0.3" footer="0.3"/>
  <pageSetup paperSize="9" scale="98" fitToHeight="0" orientation="landscape" horizontalDpi="4294967292" verticalDpi="4294967292" r:id="rId1"/>
  <headerFooter differentFirst="1" alignWithMargins="0">
    <oddFooter>Stran &amp;P od &amp;N</oddFooter>
    <firstFooter>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6695-0157-4CFD-9C96-AC51890713E4}">
  <sheetPr codeName="Sheet4">
    <pageSetUpPr fitToPage="1"/>
  </sheetPr>
  <dimension ref="A1:T41"/>
  <sheetViews>
    <sheetView showGridLines="0" workbookViewId="0">
      <selection activeCell="J32" sqref="J32"/>
    </sheetView>
  </sheetViews>
  <sheetFormatPr baseColWidth="10" defaultColWidth="11" defaultRowHeight="16"/>
  <cols>
    <col min="2" max="2" width="9.6640625" customWidth="1"/>
    <col min="3" max="4" width="8.5" customWidth="1"/>
    <col min="5" max="5" width="10.6640625" customWidth="1"/>
    <col min="6" max="6" width="11.6640625" customWidth="1"/>
    <col min="7" max="7" width="9" customWidth="1"/>
    <col min="8" max="8" width="9.5" customWidth="1"/>
    <col min="9" max="9" width="11" style="54"/>
    <col min="10" max="10" width="11.1640625" customWidth="1"/>
    <col min="11" max="11" width="8.1640625" customWidth="1"/>
  </cols>
  <sheetData>
    <row r="1" spans="1:20" ht="31">
      <c r="A1" s="39" t="s">
        <v>145</v>
      </c>
      <c r="B1" s="45"/>
      <c r="C1" s="45"/>
      <c r="D1" s="45"/>
      <c r="E1" s="45"/>
      <c r="F1" s="45"/>
      <c r="G1" s="45"/>
      <c r="H1" s="45"/>
      <c r="J1" s="45"/>
      <c r="K1" s="45"/>
      <c r="T1" s="45"/>
    </row>
    <row r="2" spans="1:20">
      <c r="A2" s="28" t="s">
        <v>119</v>
      </c>
      <c r="B2" s="45"/>
      <c r="C2" s="45"/>
      <c r="D2" s="45"/>
      <c r="E2" s="45"/>
      <c r="F2" s="45"/>
      <c r="H2" s="45"/>
      <c r="I2" s="28" t="s">
        <v>85</v>
      </c>
      <c r="M2" s="28"/>
      <c r="T2" s="45"/>
    </row>
    <row r="3" spans="1:20" ht="47">
      <c r="A3" s="1510">
        <f>'PRODUCTION LIST GRP VOLUMES'!A3</f>
        <v>0</v>
      </c>
      <c r="B3" s="1511"/>
      <c r="C3" s="1511"/>
      <c r="D3" s="1511"/>
      <c r="E3" s="1511"/>
      <c r="F3" s="1511"/>
      <c r="G3" s="1511"/>
      <c r="H3" s="1512"/>
      <c r="I3" s="1513">
        <f>'PRODUCTION LIST GRP VOLUMES'!N3</f>
        <v>0</v>
      </c>
      <c r="J3" s="1514"/>
      <c r="K3" s="1515"/>
      <c r="N3" s="341"/>
      <c r="O3" s="341"/>
      <c r="P3" s="341"/>
      <c r="Q3" s="341"/>
      <c r="R3" s="341"/>
    </row>
    <row r="4" spans="1:20" ht="23.25" customHeight="1">
      <c r="A4" s="28"/>
      <c r="B4" s="45"/>
      <c r="C4" s="106" t="s">
        <v>201</v>
      </c>
      <c r="D4" s="106"/>
      <c r="E4" s="27"/>
      <c r="F4" s="8"/>
      <c r="G4" s="106" t="s">
        <v>201</v>
      </c>
      <c r="H4" s="106"/>
      <c r="I4" s="102"/>
      <c r="J4" s="45"/>
      <c r="K4" s="106" t="s">
        <v>201</v>
      </c>
      <c r="L4" s="106"/>
      <c r="P4" s="342"/>
      <c r="Q4" s="342"/>
      <c r="R4" s="343"/>
      <c r="S4" s="31"/>
      <c r="T4" s="45"/>
    </row>
    <row r="5" spans="1:20" ht="11.75" customHeight="1">
      <c r="A5" s="1498" t="s">
        <v>4789</v>
      </c>
      <c r="B5" s="1499"/>
      <c r="C5" s="514"/>
      <c r="D5" s="344"/>
      <c r="E5" s="1502" t="s">
        <v>574</v>
      </c>
      <c r="F5" s="1503"/>
      <c r="G5" s="323"/>
      <c r="I5" s="1502" t="s">
        <v>4800</v>
      </c>
      <c r="J5" s="1503"/>
      <c r="K5" s="323"/>
      <c r="P5" s="1"/>
      <c r="Q5" s="1"/>
      <c r="R5" s="1"/>
      <c r="S5" s="343"/>
      <c r="T5" s="45"/>
    </row>
    <row r="6" spans="1:20" ht="11.75" customHeight="1">
      <c r="A6" s="1500"/>
      <c r="B6" s="1501"/>
      <c r="C6" s="515"/>
      <c r="D6" s="344"/>
      <c r="E6" s="1504"/>
      <c r="F6" s="1505"/>
      <c r="G6" s="23"/>
      <c r="I6" s="1504"/>
      <c r="J6" s="1505"/>
      <c r="K6" s="23"/>
      <c r="P6" s="1"/>
      <c r="Q6" s="1"/>
      <c r="R6" s="1"/>
      <c r="S6" s="343"/>
      <c r="T6" s="45"/>
    </row>
    <row r="7" spans="1:20" ht="11.75" customHeight="1">
      <c r="A7" s="1498" t="s">
        <v>7051</v>
      </c>
      <c r="B7" s="1499"/>
      <c r="C7" s="516"/>
      <c r="D7" s="345"/>
      <c r="E7" s="1502" t="s">
        <v>4794</v>
      </c>
      <c r="F7" s="1503"/>
      <c r="G7" s="346"/>
      <c r="I7" s="1502" t="s">
        <v>233</v>
      </c>
      <c r="J7" s="1503"/>
      <c r="K7" s="346"/>
      <c r="P7" s="45"/>
      <c r="Q7" s="45"/>
      <c r="R7" s="45"/>
      <c r="S7" s="45"/>
      <c r="T7" s="45"/>
    </row>
    <row r="8" spans="1:20" ht="11.75" customHeight="1">
      <c r="A8" s="1500"/>
      <c r="B8" s="1501"/>
      <c r="C8" s="517"/>
      <c r="D8" s="345"/>
      <c r="E8" s="1504"/>
      <c r="F8" s="1505"/>
      <c r="G8" s="23"/>
      <c r="I8" s="1504"/>
      <c r="J8" s="1505"/>
      <c r="K8" s="23"/>
      <c r="P8" s="1"/>
      <c r="Q8" s="1"/>
      <c r="R8" s="1"/>
      <c r="S8" s="343"/>
      <c r="T8" s="45"/>
    </row>
    <row r="9" spans="1:20" ht="11.75" customHeight="1">
      <c r="A9" s="1498" t="s">
        <v>4790</v>
      </c>
      <c r="B9" s="1499"/>
      <c r="C9" s="514"/>
      <c r="D9" s="344"/>
      <c r="E9" s="1502" t="s">
        <v>4795</v>
      </c>
      <c r="F9" s="1503"/>
      <c r="G9" s="101"/>
      <c r="I9" s="1502" t="s">
        <v>4801</v>
      </c>
      <c r="J9" s="1503"/>
      <c r="K9" s="346"/>
      <c r="P9" s="1"/>
      <c r="Q9" s="1"/>
      <c r="R9" s="1"/>
      <c r="S9" s="343"/>
      <c r="T9" s="45"/>
    </row>
    <row r="10" spans="1:20" ht="11.75" customHeight="1">
      <c r="A10" s="1500"/>
      <c r="B10" s="1501"/>
      <c r="C10" s="515"/>
      <c r="D10" s="344"/>
      <c r="E10" s="1504"/>
      <c r="F10" s="1505"/>
      <c r="G10" s="33"/>
      <c r="I10" s="1504"/>
      <c r="J10" s="1505"/>
      <c r="K10" s="23"/>
      <c r="P10" s="1"/>
      <c r="Q10" s="1"/>
      <c r="R10" s="1"/>
      <c r="S10" s="343"/>
      <c r="T10" s="45"/>
    </row>
    <row r="11" spans="1:20" ht="11.75" customHeight="1">
      <c r="A11" s="1498" t="s">
        <v>5870</v>
      </c>
      <c r="B11" s="1499"/>
      <c r="C11" s="516"/>
      <c r="D11" s="345"/>
      <c r="E11" s="1502" t="s">
        <v>4797</v>
      </c>
      <c r="F11" s="1503"/>
      <c r="G11" s="40"/>
      <c r="I11" s="1508" t="s">
        <v>4802</v>
      </c>
      <c r="J11" s="1509"/>
      <c r="K11" s="346"/>
      <c r="P11" s="1"/>
      <c r="Q11" s="1"/>
      <c r="R11" s="1"/>
      <c r="S11" s="343"/>
      <c r="T11" s="45"/>
    </row>
    <row r="12" spans="1:20" ht="11.75" customHeight="1">
      <c r="A12" s="1500"/>
      <c r="B12" s="1501"/>
      <c r="C12" s="518"/>
      <c r="D12" s="345"/>
      <c r="E12" s="1504"/>
      <c r="F12" s="1505"/>
      <c r="G12" s="33"/>
      <c r="I12" s="1504"/>
      <c r="J12" s="1505"/>
      <c r="K12" s="23"/>
      <c r="P12" s="1"/>
      <c r="Q12" s="1"/>
      <c r="R12" s="1"/>
      <c r="S12" s="343"/>
      <c r="T12" s="45"/>
    </row>
    <row r="13" spans="1:20" ht="11.75" customHeight="1">
      <c r="A13" s="1498" t="s">
        <v>5093</v>
      </c>
      <c r="B13" s="1499"/>
      <c r="C13" s="323"/>
      <c r="E13" s="1502" t="s">
        <v>4796</v>
      </c>
      <c r="F13" s="1503"/>
      <c r="G13" s="101"/>
      <c r="I13" s="1508" t="s">
        <v>616</v>
      </c>
      <c r="J13" s="1509"/>
      <c r="K13" s="346"/>
    </row>
    <row r="14" spans="1:20" ht="11.75" customHeight="1">
      <c r="A14" s="1500"/>
      <c r="B14" s="1501"/>
      <c r="C14" s="23"/>
      <c r="E14" s="1504"/>
      <c r="F14" s="1505"/>
      <c r="G14" s="33"/>
      <c r="I14" s="1504"/>
      <c r="J14" s="1505"/>
      <c r="K14" s="23"/>
    </row>
    <row r="15" spans="1:20" ht="11.75" customHeight="1">
      <c r="A15" s="1498" t="s">
        <v>183</v>
      </c>
      <c r="B15" s="1499"/>
      <c r="C15" s="346"/>
      <c r="E15" s="1502" t="s">
        <v>4505</v>
      </c>
      <c r="F15" s="1503"/>
      <c r="G15" s="40"/>
      <c r="I15" s="1508" t="s">
        <v>4803</v>
      </c>
      <c r="J15" s="1509"/>
      <c r="K15" s="346"/>
    </row>
    <row r="16" spans="1:20" ht="11.75" customHeight="1">
      <c r="A16" s="1500"/>
      <c r="B16" s="1501"/>
      <c r="C16" s="23"/>
      <c r="E16" s="1504"/>
      <c r="F16" s="1505"/>
      <c r="G16" s="33"/>
      <c r="I16" s="1504"/>
      <c r="J16" s="1505"/>
      <c r="K16" s="23"/>
    </row>
    <row r="17" spans="1:20" ht="11.75" customHeight="1">
      <c r="A17" s="1498" t="s">
        <v>184</v>
      </c>
      <c r="B17" s="1499"/>
      <c r="C17" s="104"/>
      <c r="E17" s="1502" t="s">
        <v>4798</v>
      </c>
      <c r="F17" s="1503"/>
      <c r="G17" s="104"/>
      <c r="I17" s="1508" t="s">
        <v>4506</v>
      </c>
      <c r="J17" s="1509"/>
      <c r="K17" s="104"/>
      <c r="L17" s="45"/>
      <c r="M17" s="45"/>
    </row>
    <row r="18" spans="1:20" ht="11.75" customHeight="1">
      <c r="A18" s="1500"/>
      <c r="B18" s="1501"/>
      <c r="C18" s="105"/>
      <c r="E18" s="1504"/>
      <c r="F18" s="1505"/>
      <c r="G18" s="105"/>
      <c r="H18" s="45"/>
      <c r="I18" s="1504"/>
      <c r="J18" s="1505"/>
      <c r="K18" s="105"/>
      <c r="L18" s="45"/>
      <c r="M18" s="45"/>
    </row>
    <row r="19" spans="1:20" ht="11.75" customHeight="1">
      <c r="A19" s="1502" t="s">
        <v>5092</v>
      </c>
      <c r="B19" s="1503"/>
      <c r="C19" s="104"/>
      <c r="E19" s="1502" t="s">
        <v>4507</v>
      </c>
      <c r="F19" s="1503"/>
      <c r="G19" s="104"/>
      <c r="I19" s="1506" t="s">
        <v>4804</v>
      </c>
      <c r="J19" s="1507"/>
      <c r="K19" s="104"/>
      <c r="T19" s="45"/>
    </row>
    <row r="20" spans="1:20" ht="11.75" customHeight="1">
      <c r="A20" s="1504"/>
      <c r="B20" s="1505"/>
      <c r="C20" s="105"/>
      <c r="E20" s="1504"/>
      <c r="F20" s="1505"/>
      <c r="G20" s="105"/>
      <c r="I20" s="1496"/>
      <c r="J20" s="1497"/>
      <c r="K20" s="105"/>
      <c r="T20" s="45"/>
    </row>
    <row r="21" spans="1:20" ht="11.75" customHeight="1">
      <c r="A21" s="1502" t="s">
        <v>4791</v>
      </c>
      <c r="B21" s="1503"/>
      <c r="C21" s="104"/>
      <c r="E21" s="1502" t="s">
        <v>4799</v>
      </c>
      <c r="F21" s="1503"/>
      <c r="G21" s="104"/>
      <c r="I21" s="1506" t="s">
        <v>4508</v>
      </c>
      <c r="J21" s="1507"/>
      <c r="K21" s="104"/>
      <c r="T21" s="45"/>
    </row>
    <row r="22" spans="1:20" s="32" customFormat="1" ht="11.75" customHeight="1">
      <c r="A22" s="1504"/>
      <c r="B22" s="1505"/>
      <c r="C22" s="105"/>
      <c r="D22"/>
      <c r="E22" s="1504"/>
      <c r="F22" s="1505"/>
      <c r="G22" s="105"/>
      <c r="H22"/>
      <c r="I22" s="1496"/>
      <c r="J22" s="1497"/>
      <c r="K22" s="105"/>
      <c r="L22" s="107"/>
      <c r="M22" s="107"/>
    </row>
    <row r="23" spans="1:20" ht="11.75" customHeight="1">
      <c r="A23" s="1502" t="s">
        <v>575</v>
      </c>
      <c r="B23" s="1503"/>
      <c r="C23" s="104"/>
      <c r="E23" s="1502" t="s">
        <v>6558</v>
      </c>
      <c r="F23" s="1503"/>
      <c r="G23" s="104"/>
      <c r="I23" s="1494" t="s">
        <v>4806</v>
      </c>
      <c r="J23" s="1495"/>
      <c r="K23" s="104"/>
      <c r="L23" s="58"/>
      <c r="M23" s="58"/>
    </row>
    <row r="24" spans="1:20" ht="11.75" customHeight="1">
      <c r="A24" s="1504"/>
      <c r="B24" s="1505"/>
      <c r="C24" s="105"/>
      <c r="E24" s="1504"/>
      <c r="F24" s="1505"/>
      <c r="G24" s="105"/>
      <c r="I24" s="1496"/>
      <c r="J24" s="1497"/>
      <c r="K24" s="105"/>
      <c r="L24" s="58"/>
      <c r="M24" s="58"/>
    </row>
    <row r="25" spans="1:20" ht="11.75" customHeight="1">
      <c r="A25" s="1502" t="s">
        <v>4792</v>
      </c>
      <c r="B25" s="1503"/>
      <c r="C25" s="104"/>
      <c r="E25" s="1502" t="s">
        <v>6559</v>
      </c>
      <c r="F25" s="1503"/>
      <c r="G25" s="104"/>
      <c r="I25" s="1494" t="s">
        <v>4805</v>
      </c>
      <c r="J25" s="1495"/>
      <c r="K25" s="104"/>
      <c r="L25" s="58"/>
      <c r="M25" s="58"/>
    </row>
    <row r="26" spans="1:20" ht="11.75" customHeight="1">
      <c r="A26" s="1504"/>
      <c r="B26" s="1505"/>
      <c r="C26" s="105"/>
      <c r="E26" s="1504"/>
      <c r="F26" s="1505"/>
      <c r="G26" s="105"/>
      <c r="I26" s="1496"/>
      <c r="J26" s="1497"/>
      <c r="K26" s="105"/>
      <c r="L26" s="58"/>
      <c r="M26" s="58"/>
    </row>
    <row r="27" spans="1:20" ht="11.75" customHeight="1">
      <c r="A27" s="1490" t="s">
        <v>4793</v>
      </c>
      <c r="B27" s="1491"/>
      <c r="C27" s="104"/>
      <c r="E27" s="1490" t="s">
        <v>6557</v>
      </c>
      <c r="F27" s="1491"/>
      <c r="G27" s="104"/>
      <c r="I27" s="1494" t="s">
        <v>6560</v>
      </c>
      <c r="J27" s="1495"/>
      <c r="K27" s="104"/>
      <c r="L27" s="58"/>
      <c r="M27" s="58"/>
    </row>
    <row r="28" spans="1:20" ht="11.75" customHeight="1">
      <c r="A28" s="1492"/>
      <c r="B28" s="1493"/>
      <c r="C28" s="105"/>
      <c r="E28" s="1492"/>
      <c r="F28" s="1493"/>
      <c r="G28" s="105"/>
      <c r="I28" s="1496"/>
      <c r="J28" s="1497"/>
      <c r="K28" s="105"/>
      <c r="L28" s="58"/>
      <c r="M28" s="58"/>
    </row>
    <row r="29" spans="1:20" ht="11.75" customHeight="1">
      <c r="A29" s="1490" t="s">
        <v>6556</v>
      </c>
      <c r="B29" s="1491"/>
      <c r="C29" s="104"/>
      <c r="E29" s="1490"/>
      <c r="F29" s="1491"/>
      <c r="G29" s="104"/>
      <c r="I29" s="1494"/>
      <c r="J29" s="1495"/>
      <c r="K29" s="104"/>
      <c r="L29" s="58"/>
      <c r="M29" s="58"/>
    </row>
    <row r="30" spans="1:20" ht="11.75" customHeight="1">
      <c r="A30" s="1492"/>
      <c r="B30" s="1493"/>
      <c r="C30" s="105"/>
      <c r="E30" s="1492"/>
      <c r="F30" s="1493"/>
      <c r="G30" s="105"/>
      <c r="I30" s="1496"/>
      <c r="J30" s="1497"/>
      <c r="K30" s="105"/>
      <c r="L30" s="58"/>
      <c r="M30" s="58"/>
    </row>
    <row r="31" spans="1:20" ht="11.75" customHeight="1">
      <c r="A31" s="1251"/>
      <c r="B31" s="1251"/>
      <c r="E31" s="1251"/>
      <c r="F31" s="1251"/>
      <c r="I31" s="1252"/>
      <c r="J31" s="1252"/>
      <c r="K31" s="526"/>
      <c r="L31" s="58"/>
      <c r="M31" s="58"/>
    </row>
    <row r="32" spans="1:20" ht="20.25" customHeight="1">
      <c r="A32" s="32"/>
      <c r="B32" s="54" t="s">
        <v>102</v>
      </c>
      <c r="C32" s="1"/>
      <c r="D32" s="1"/>
      <c r="E32" s="1"/>
      <c r="F32" s="32"/>
      <c r="G32" s="347"/>
      <c r="H32" s="348"/>
      <c r="I32" s="349"/>
      <c r="J32" s="348"/>
      <c r="K32" s="350"/>
      <c r="L32" s="58"/>
      <c r="M32" s="58"/>
    </row>
    <row r="33" spans="1:13" ht="20.75" customHeight="1">
      <c r="B33" s="51" t="s">
        <v>103</v>
      </c>
      <c r="C33" s="351"/>
      <c r="D33" s="3"/>
      <c r="E33" s="164"/>
      <c r="G33" s="519" t="s">
        <v>234</v>
      </c>
      <c r="H33" s="513"/>
      <c r="I33" s="513"/>
      <c r="J33" s="352"/>
      <c r="K33" s="353" t="s">
        <v>235</v>
      </c>
      <c r="L33" s="58"/>
      <c r="M33" s="58"/>
    </row>
    <row r="34" spans="1:13" ht="19.25" customHeight="1">
      <c r="B34" s="51" t="s">
        <v>104</v>
      </c>
      <c r="C34" s="3"/>
      <c r="D34" s="3"/>
      <c r="E34" s="164"/>
      <c r="G34" s="354"/>
      <c r="H34" s="380"/>
      <c r="I34" s="379"/>
      <c r="J34" s="355"/>
      <c r="K34" s="353" t="s">
        <v>236</v>
      </c>
      <c r="L34" s="58"/>
      <c r="M34" s="58"/>
    </row>
    <row r="35" spans="1:13" ht="17.75" customHeight="1">
      <c r="A35" s="58"/>
      <c r="B35" s="51" t="s">
        <v>105</v>
      </c>
      <c r="C35" s="3"/>
      <c r="D35" s="3"/>
      <c r="E35" s="3"/>
      <c r="F35" s="58"/>
      <c r="G35" s="356"/>
      <c r="H35" s="357"/>
      <c r="I35" s="358"/>
      <c r="J35" s="357"/>
      <c r="K35" s="359"/>
      <c r="L35" s="58"/>
      <c r="M35" s="58"/>
    </row>
    <row r="36" spans="1:13" ht="29">
      <c r="A36" s="58"/>
      <c r="B36" s="58"/>
      <c r="C36" s="58"/>
      <c r="D36" s="58"/>
      <c r="E36" s="58"/>
      <c r="F36" s="58"/>
      <c r="G36" s="58"/>
      <c r="H36" s="58"/>
      <c r="I36" s="103"/>
      <c r="J36" s="58"/>
      <c r="K36" s="58"/>
      <c r="L36" s="58"/>
      <c r="M36" s="58"/>
    </row>
    <row r="37" spans="1:13" ht="29">
      <c r="A37" s="58"/>
      <c r="B37" s="58"/>
      <c r="C37" s="58"/>
      <c r="D37" s="58"/>
      <c r="E37" s="58"/>
      <c r="F37" s="58"/>
      <c r="G37" s="58"/>
      <c r="H37" s="58"/>
      <c r="I37" s="103"/>
      <c r="J37" s="58"/>
      <c r="K37" s="58"/>
      <c r="L37" s="58"/>
      <c r="M37" s="58"/>
    </row>
    <row r="38" spans="1:13" ht="29">
      <c r="A38" s="58"/>
      <c r="B38" s="58"/>
      <c r="C38" s="58"/>
      <c r="D38" s="58"/>
    </row>
    <row r="39" spans="1:13" ht="29">
      <c r="A39" s="58"/>
      <c r="B39" s="58"/>
      <c r="C39" s="58"/>
      <c r="D39" s="58"/>
    </row>
    <row r="40" spans="1:13" ht="29">
      <c r="A40" s="58"/>
      <c r="B40" s="58"/>
      <c r="C40" s="58"/>
      <c r="D40" s="58"/>
    </row>
    <row r="41" spans="1:13" ht="29">
      <c r="A41" s="58"/>
      <c r="B41" s="58"/>
      <c r="C41" s="58"/>
      <c r="D41" s="58"/>
    </row>
  </sheetData>
  <mergeCells count="41">
    <mergeCell ref="E7:F8"/>
    <mergeCell ref="I7:J8"/>
    <mergeCell ref="A3:H3"/>
    <mergeCell ref="I3:K3"/>
    <mergeCell ref="A5:B6"/>
    <mergeCell ref="E5:F6"/>
    <mergeCell ref="I5:J6"/>
    <mergeCell ref="A9:B10"/>
    <mergeCell ref="E9:F10"/>
    <mergeCell ref="I9:J10"/>
    <mergeCell ref="A11:B12"/>
    <mergeCell ref="E11:F12"/>
    <mergeCell ref="I11:J12"/>
    <mergeCell ref="A13:B14"/>
    <mergeCell ref="E13:F14"/>
    <mergeCell ref="I13:J14"/>
    <mergeCell ref="A15:B16"/>
    <mergeCell ref="E15:F16"/>
    <mergeCell ref="I15:J16"/>
    <mergeCell ref="A17:B18"/>
    <mergeCell ref="E17:F18"/>
    <mergeCell ref="I17:J18"/>
    <mergeCell ref="A19:B20"/>
    <mergeCell ref="E19:F20"/>
    <mergeCell ref="I19:J20"/>
    <mergeCell ref="A29:B30"/>
    <mergeCell ref="E29:F30"/>
    <mergeCell ref="I29:J30"/>
    <mergeCell ref="A7:B8"/>
    <mergeCell ref="A27:B28"/>
    <mergeCell ref="E27:F28"/>
    <mergeCell ref="I27:J28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25" right="0.25" top="0.75" bottom="0.75" header="0.3" footer="0.3"/>
  <pageSetup paperSize="9" scale="95" fitToWidth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396E-4BB4-6348-9215-0B6D7532878B}">
  <sheetPr codeName="Sheet5">
    <tabColor rgb="FFEDD15F"/>
  </sheetPr>
  <dimension ref="A1:U19"/>
  <sheetViews>
    <sheetView showGridLines="0" zoomScale="90" zoomScaleNormal="90" workbookViewId="0">
      <selection activeCell="B23" sqref="B23"/>
    </sheetView>
  </sheetViews>
  <sheetFormatPr baseColWidth="10" defaultColWidth="12.1640625" defaultRowHeight="23.25" customHeight="1"/>
  <cols>
    <col min="1" max="1" width="26.6640625" style="35" customWidth="1"/>
    <col min="2" max="2" width="15.6640625" style="35" bestFit="1" customWidth="1"/>
    <col min="3" max="3" width="11" style="35" customWidth="1"/>
    <col min="4" max="19" width="5.6640625" style="35" customWidth="1"/>
    <col min="20" max="20" width="7.6640625" style="35" customWidth="1"/>
    <col min="21" max="22" width="4.6640625" style="35" customWidth="1"/>
    <col min="23" max="16384" width="12.1640625" style="35"/>
  </cols>
  <sheetData>
    <row r="1" spans="1:21" ht="23.25" customHeight="1" thickBot="1">
      <c r="A1" s="41">
        <v>360</v>
      </c>
      <c r="B1" s="41"/>
      <c r="C1" s="41"/>
      <c r="D1" s="42" t="s">
        <v>178</v>
      </c>
      <c r="J1" s="1520" t="s">
        <v>153</v>
      </c>
      <c r="K1" s="1520"/>
      <c r="L1" s="1522" t="s">
        <v>84</v>
      </c>
      <c r="M1" s="1522"/>
      <c r="N1" s="65"/>
      <c r="O1" s="65"/>
      <c r="P1" s="65"/>
      <c r="Q1" s="65"/>
      <c r="R1" s="65"/>
      <c r="T1" s="56"/>
    </row>
    <row r="2" spans="1:21" ht="28.25" customHeight="1">
      <c r="A2" s="43" t="s">
        <v>119</v>
      </c>
      <c r="B2" s="43"/>
      <c r="C2" s="43"/>
      <c r="H2" s="29" t="str">
        <f>'sum vol'!E7</f>
        <v>logo velik</v>
      </c>
      <c r="I2" s="29" t="str">
        <f>'sum vol'!F7</f>
        <v>ploščica</v>
      </c>
      <c r="J2" s="1521">
        <f>T3</f>
        <v>0</v>
      </c>
      <c r="K2" s="1521"/>
      <c r="L2" s="1517">
        <f>'360 at home'!O3</f>
        <v>0</v>
      </c>
      <c r="M2" s="1517"/>
      <c r="N2" s="66"/>
      <c r="O2" s="66"/>
      <c r="P2" s="66"/>
      <c r="Q2" s="66"/>
      <c r="R2" s="66"/>
      <c r="T2" s="73" t="s">
        <v>13</v>
      </c>
      <c r="U2" s="57"/>
    </row>
    <row r="3" spans="1:21" ht="40.25" customHeight="1" thickBot="1">
      <c r="A3" s="1519">
        <f>'PRODUCTION LIST GRP VOLUMES'!A3:J3</f>
        <v>0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19"/>
      <c r="L3" s="1518" t="s">
        <v>87</v>
      </c>
      <c r="M3" s="1518"/>
      <c r="N3" s="1516">
        <f>'PRODUCTION LIST GRP VOLUMES'!N3</f>
        <v>0</v>
      </c>
      <c r="O3" s="1516"/>
      <c r="P3" s="1516"/>
      <c r="Q3" s="1516"/>
      <c r="R3" s="67"/>
      <c r="S3" s="91"/>
      <c r="T3" s="92">
        <f>SUM(T6:T19)</f>
        <v>0</v>
      </c>
    </row>
    <row r="4" spans="1:21" s="75" customFormat="1" ht="25.5" customHeight="1">
      <c r="A4" s="309"/>
      <c r="B4" s="309"/>
      <c r="C4" s="657" t="s">
        <v>160</v>
      </c>
      <c r="D4" s="1525" t="s">
        <v>180</v>
      </c>
      <c r="E4" s="1526"/>
      <c r="F4" s="1526"/>
      <c r="G4" s="1527"/>
      <c r="H4" s="1528" t="s">
        <v>3</v>
      </c>
      <c r="I4" s="1529"/>
      <c r="J4" s="1529"/>
      <c r="K4" s="1530"/>
      <c r="L4" s="1529" t="s">
        <v>181</v>
      </c>
      <c r="M4" s="1529"/>
      <c r="N4" s="1529"/>
      <c r="O4" s="1530"/>
      <c r="P4" s="1531" t="s">
        <v>182</v>
      </c>
      <c r="Q4" s="1532"/>
      <c r="R4" s="1532"/>
      <c r="S4" s="1533"/>
      <c r="T4" s="94" t="s">
        <v>188</v>
      </c>
      <c r="U4" s="74"/>
    </row>
    <row r="5" spans="1:21" s="75" customFormat="1" ht="23.25" customHeight="1">
      <c r="A5" s="77" t="s">
        <v>46</v>
      </c>
      <c r="B5" s="77" t="s">
        <v>756</v>
      </c>
      <c r="C5" s="655" t="s">
        <v>179</v>
      </c>
      <c r="D5" s="76" t="s">
        <v>3</v>
      </c>
      <c r="E5" s="77" t="s">
        <v>40</v>
      </c>
      <c r="F5" s="77" t="s">
        <v>12</v>
      </c>
      <c r="G5" s="78" t="s">
        <v>5</v>
      </c>
      <c r="H5" s="79" t="s">
        <v>3</v>
      </c>
      <c r="I5" s="77" t="s">
        <v>40</v>
      </c>
      <c r="J5" s="77" t="s">
        <v>12</v>
      </c>
      <c r="K5" s="78" t="s">
        <v>5</v>
      </c>
      <c r="L5" s="76" t="s">
        <v>3</v>
      </c>
      <c r="M5" s="77" t="s">
        <v>40</v>
      </c>
      <c r="N5" s="77" t="s">
        <v>12</v>
      </c>
      <c r="O5" s="78" t="s">
        <v>5</v>
      </c>
      <c r="P5" s="76" t="s">
        <v>3</v>
      </c>
      <c r="Q5" s="77" t="s">
        <v>40</v>
      </c>
      <c r="R5" s="77" t="s">
        <v>12</v>
      </c>
      <c r="S5" s="78" t="s">
        <v>5</v>
      </c>
      <c r="T5" s="93" t="s">
        <v>188</v>
      </c>
    </row>
    <row r="6" spans="1:21" ht="46.25" customHeight="1" thickBot="1">
      <c r="A6" s="83" t="str">
        <f>'360 at home'!C9</f>
        <v>360 RAINBOW HANGBOARD</v>
      </c>
      <c r="B6" s="83" t="s">
        <v>5075</v>
      </c>
      <c r="C6" s="660"/>
      <c r="D6" s="89" t="str">
        <f>IF('360 at home'!K9=0,"",'360 at home'!K9)</f>
        <v/>
      </c>
      <c r="E6" s="70" t="str">
        <f>IF('360 at home'!L9=0,"",'360 at home'!L9)</f>
        <v/>
      </c>
      <c r="F6" s="70" t="str">
        <f>IF('360 at home'!M9=0,"",'360 at home'!M9)</f>
        <v/>
      </c>
      <c r="G6" s="71" t="str">
        <f>IF('360 at home'!N9=0,"",'360 at home'!N9)</f>
        <v/>
      </c>
      <c r="H6" s="84" t="str">
        <f>IF('360 at home'!O9=0,"",'360 at home'!O9)</f>
        <v/>
      </c>
      <c r="I6" s="70" t="str">
        <f>IF('360 at home'!P9=0,"",'360 at home'!P9)</f>
        <v/>
      </c>
      <c r="J6" s="70" t="str">
        <f>IF('360 at home'!Q9=0,"",'360 at home'!Q9)</f>
        <v/>
      </c>
      <c r="K6" s="71" t="str">
        <f>IF('360 at home'!R9=0,"",'360 at home'!R9)</f>
        <v/>
      </c>
      <c r="L6" s="69" t="str">
        <f>IF('360 at home'!S9=0,"",'360 at home'!S9)</f>
        <v/>
      </c>
      <c r="M6" s="70" t="str">
        <f>IF('360 at home'!T9=0,"",'360 at home'!T9)</f>
        <v/>
      </c>
      <c r="N6" s="70" t="str">
        <f>IF('360 at home'!U9=0,"",'360 at home'!U9)</f>
        <v/>
      </c>
      <c r="O6" s="71" t="str">
        <f>IF('360 at home'!V9=0,"",'360 at home'!V9)</f>
        <v/>
      </c>
      <c r="P6" s="69" t="str">
        <f>IF('360 at home'!W9=0,"",'360 at home'!W9)</f>
        <v/>
      </c>
      <c r="Q6" s="70" t="str">
        <f>IF('360 at home'!X9=0,"",'360 at home'!X9)</f>
        <v/>
      </c>
      <c r="R6" s="70" t="str">
        <f>IF('360 at home'!Y9=0,"",'360 at home'!Y9)</f>
        <v/>
      </c>
      <c r="S6" s="71" t="str">
        <f>IF('360 at home'!Z9=0,"",'360 at home'!Z9)</f>
        <v/>
      </c>
      <c r="T6" s="85">
        <f>'360 GRP '!J235*SUM('PROD.LIST 360 at home'!D6:S6)</f>
        <v>0</v>
      </c>
    </row>
    <row r="7" spans="1:21" ht="14.25" customHeight="1" thickBot="1">
      <c r="A7" s="86"/>
      <c r="B7" s="86"/>
      <c r="C7" s="661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8"/>
    </row>
    <row r="8" spans="1:21" s="75" customFormat="1" ht="23.25" customHeight="1" thickBot="1">
      <c r="A8" s="77" t="s">
        <v>46</v>
      </c>
      <c r="B8" s="77" t="s">
        <v>756</v>
      </c>
      <c r="C8" s="654" t="s">
        <v>160</v>
      </c>
      <c r="D8" s="73" t="s">
        <v>5100</v>
      </c>
      <c r="E8" s="90"/>
    </row>
    <row r="9" spans="1:21" ht="46.25" customHeight="1" thickBot="1">
      <c r="A9" s="656" t="str">
        <f>'360 at home'!C14</f>
        <v>360 SCHOOL BOARD</v>
      </c>
      <c r="B9" s="656" t="s">
        <v>5074</v>
      </c>
      <c r="C9" s="660"/>
      <c r="D9" s="89" t="str">
        <f>IF('360 at home'!K14=0,"",'360 at home'!K14)</f>
        <v/>
      </c>
      <c r="E9" s="1523"/>
      <c r="F9" s="1524"/>
      <c r="G9" s="1524"/>
      <c r="H9" s="1524"/>
      <c r="I9" s="1524"/>
      <c r="J9" s="1524"/>
      <c r="K9" s="1524"/>
      <c r="L9" s="1524"/>
      <c r="M9" s="1524"/>
      <c r="N9" s="1524"/>
      <c r="O9" s="1524"/>
      <c r="P9" s="1524"/>
      <c r="Q9" s="1524"/>
      <c r="R9" s="1524"/>
      <c r="S9" s="1524"/>
      <c r="T9" s="72">
        <f>'360 GRP '!J236*SUM('PROD.LIST 360 at home'!D9:P9)</f>
        <v>0</v>
      </c>
    </row>
    <row r="10" spans="1:21" ht="23.25" customHeight="1" thickBot="1">
      <c r="A10" s="658"/>
      <c r="B10" s="658"/>
      <c r="C10" s="38"/>
    </row>
    <row r="11" spans="1:21" s="75" customFormat="1" ht="23.25" customHeight="1" thickBot="1">
      <c r="A11" s="659" t="s">
        <v>46</v>
      </c>
      <c r="B11" s="659" t="s">
        <v>756</v>
      </c>
      <c r="C11" s="654" t="s">
        <v>179</v>
      </c>
      <c r="D11" s="286" t="s">
        <v>3</v>
      </c>
      <c r="E11" s="303" t="s">
        <v>40</v>
      </c>
      <c r="F11" s="303" t="s">
        <v>57</v>
      </c>
      <c r="G11" s="287" t="s">
        <v>5</v>
      </c>
      <c r="H11" s="304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6"/>
    </row>
    <row r="12" spans="1:21" ht="46.25" customHeight="1" thickBot="1">
      <c r="A12" s="653" t="str">
        <f>'360 at home'!C19</f>
        <v>360 SHIFT BAR</v>
      </c>
      <c r="B12" s="653" t="s">
        <v>5098</v>
      </c>
      <c r="C12" s="660"/>
      <c r="D12" s="69" t="str">
        <f>IF('360 at home'!K19=0,"",'360 at home'!K19)</f>
        <v/>
      </c>
      <c r="E12" s="70" t="str">
        <f>IF('360 at home'!L19=0,"",'360 at home'!L19)</f>
        <v/>
      </c>
      <c r="F12" s="70" t="str">
        <f>IF('360 at home'!M19=0,"",'360 at home'!M19)</f>
        <v/>
      </c>
      <c r="G12" s="71" t="str">
        <f>IF('360 at home'!N19=0,"",'360 at home'!N19)</f>
        <v/>
      </c>
      <c r="H12" s="304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7"/>
      <c r="T12" s="308">
        <f>SUM(D12:G12)</f>
        <v>0</v>
      </c>
    </row>
    <row r="13" spans="1:21" ht="23.25" customHeight="1" thickBot="1"/>
    <row r="14" spans="1:21" ht="23.25" customHeight="1">
      <c r="A14" s="1184" t="s">
        <v>46</v>
      </c>
      <c r="B14" s="1536" t="s">
        <v>756</v>
      </c>
      <c r="C14" s="1181"/>
      <c r="D14" s="1179"/>
      <c r="E14" s="1538"/>
      <c r="F14" s="1538"/>
      <c r="G14" s="1180"/>
    </row>
    <row r="15" spans="1:21" ht="23.25" customHeight="1" thickBot="1">
      <c r="A15" s="1185"/>
      <c r="B15" s="1537"/>
      <c r="C15" s="1188" t="s">
        <v>213</v>
      </c>
      <c r="D15" s="870"/>
      <c r="E15" s="1182"/>
      <c r="F15" s="1183"/>
      <c r="G15" s="1182"/>
      <c r="H15" s="38"/>
    </row>
    <row r="16" spans="1:21" ht="23.25" customHeight="1">
      <c r="A16" s="1186" t="s">
        <v>242</v>
      </c>
      <c r="B16" s="651"/>
      <c r="C16" s="1189"/>
      <c r="D16" s="1191"/>
      <c r="E16" s="1534"/>
      <c r="F16" s="1534"/>
      <c r="G16" s="1534"/>
      <c r="H16" s="1534"/>
      <c r="I16" s="1534"/>
      <c r="J16" s="1534"/>
      <c r="K16" s="1534"/>
      <c r="L16" s="1534"/>
      <c r="M16" s="1534"/>
      <c r="N16" s="1534"/>
      <c r="O16" s="1534"/>
      <c r="P16" s="1534"/>
      <c r="Q16" s="1534"/>
      <c r="R16" s="1534"/>
      <c r="S16" s="1534"/>
      <c r="T16" s="1178"/>
    </row>
    <row r="17" spans="1:20" ht="23.25" customHeight="1">
      <c r="A17" s="1187" t="str">
        <f>'360 at home'!C23</f>
        <v>PLYWOOD 1</v>
      </c>
      <c r="B17" s="651" t="str">
        <f>'360 at home'!D23</f>
        <v>360-PWOOD-1</v>
      </c>
      <c r="C17" s="1189">
        <f>'360 at home'!G23</f>
        <v>1</v>
      </c>
      <c r="D17" s="1191">
        <f>'360 at home'!L23</f>
        <v>0</v>
      </c>
      <c r="E17" s="1534"/>
      <c r="F17" s="1534"/>
      <c r="G17" s="1534"/>
      <c r="H17" s="1534"/>
      <c r="I17" s="1534"/>
      <c r="J17" s="1534"/>
      <c r="K17" s="1534"/>
      <c r="L17" s="1534"/>
      <c r="M17" s="1534"/>
      <c r="N17" s="1534"/>
      <c r="O17" s="1534"/>
      <c r="P17" s="1534"/>
      <c r="Q17" s="1534"/>
      <c r="R17" s="1534"/>
      <c r="S17" s="1535"/>
      <c r="T17" s="1178">
        <f t="shared" ref="T17:T19" si="0">SUM(D17)</f>
        <v>0</v>
      </c>
    </row>
    <row r="18" spans="1:20" ht="23.25" customHeight="1">
      <c r="A18" s="1187" t="str">
        <f>'360 at home'!C24</f>
        <v>PLYWOOD 3</v>
      </c>
      <c r="B18" s="651" t="str">
        <f>'360 at home'!D24</f>
        <v>360-PWOOD-3</v>
      </c>
      <c r="C18" s="1190">
        <f>'360 at home'!G24</f>
        <v>3</v>
      </c>
      <c r="D18" s="1191">
        <f>'360 at home'!L24</f>
        <v>0</v>
      </c>
      <c r="E18" s="1534"/>
      <c r="F18" s="1534"/>
      <c r="G18" s="1534"/>
      <c r="H18" s="1534"/>
      <c r="I18" s="1534"/>
      <c r="J18" s="1534"/>
      <c r="K18" s="1534"/>
      <c r="L18" s="1534"/>
      <c r="M18" s="1534"/>
      <c r="N18" s="1534"/>
      <c r="O18" s="1534"/>
      <c r="P18" s="1534"/>
      <c r="Q18" s="1534"/>
      <c r="R18" s="1534"/>
      <c r="S18" s="1535"/>
      <c r="T18" s="1178">
        <f t="shared" si="0"/>
        <v>0</v>
      </c>
    </row>
    <row r="19" spans="1:20" ht="23.25" customHeight="1">
      <c r="A19" s="1187" t="str">
        <f>'360 at home'!C25</f>
        <v>PLYWOOD T-NUT</v>
      </c>
      <c r="B19" s="651" t="str">
        <f>'360 at home'!D25</f>
        <v>360-PWOOD-T-NUT</v>
      </c>
      <c r="C19" s="1189">
        <f>'360 at home'!G25</f>
        <v>1</v>
      </c>
      <c r="D19" s="1191">
        <f>'360 at home'!L25</f>
        <v>0</v>
      </c>
      <c r="E19" s="1534"/>
      <c r="F19" s="1534"/>
      <c r="G19" s="1534"/>
      <c r="H19" s="1534"/>
      <c r="I19" s="1534"/>
      <c r="J19" s="1534"/>
      <c r="K19" s="1534"/>
      <c r="L19" s="1534"/>
      <c r="M19" s="1534"/>
      <c r="N19" s="1534"/>
      <c r="O19" s="1534"/>
      <c r="P19" s="1534"/>
      <c r="Q19" s="1534"/>
      <c r="R19" s="1534"/>
      <c r="S19" s="1535"/>
      <c r="T19" s="1178">
        <f t="shared" si="0"/>
        <v>0</v>
      </c>
    </row>
  </sheetData>
  <sheetProtection selectLockedCells="1" selectUnlockedCells="1"/>
  <autoFilter ref="T2:T10" xr:uid="{46C9105A-81BC-B545-AD3A-D9E8CF9238DE}"/>
  <mergeCells count="18">
    <mergeCell ref="E18:S18"/>
    <mergeCell ref="E19:S19"/>
    <mergeCell ref="B14:B15"/>
    <mergeCell ref="E16:S16"/>
    <mergeCell ref="E17:S17"/>
    <mergeCell ref="E14:F14"/>
    <mergeCell ref="E9:S9"/>
    <mergeCell ref="D4:G4"/>
    <mergeCell ref="H4:K4"/>
    <mergeCell ref="L4:O4"/>
    <mergeCell ref="P4:S4"/>
    <mergeCell ref="N3:Q3"/>
    <mergeCell ref="L2:M2"/>
    <mergeCell ref="L3:M3"/>
    <mergeCell ref="A3:K3"/>
    <mergeCell ref="J1:K1"/>
    <mergeCell ref="J2:K2"/>
    <mergeCell ref="L1:M1"/>
  </mergeCells>
  <pageMargins left="0.25" right="0.25" top="0.75" bottom="0.75" header="0.3" footer="0.3"/>
  <pageSetup paperSize="9" orientation="landscape" horizontalDpi="4294967292" verticalDpi="4294967292" copies="3" r:id="rId1"/>
  <headerFooter differentFirst="1" alignWithMargins="0">
    <oddFooter>Stran &amp;P od &amp;N</oddFooter>
    <firstFooter>Stran &amp;P od 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5646F-4DD8-3F4A-BEAA-F123F6550C51}">
  <sheetPr codeName="Sheet7">
    <tabColor rgb="FFFF0000"/>
  </sheetPr>
  <dimension ref="A1:M24"/>
  <sheetViews>
    <sheetView showGridLines="0" zoomScaleNormal="100" workbookViewId="0">
      <selection activeCell="J10" sqref="J10"/>
    </sheetView>
  </sheetViews>
  <sheetFormatPr baseColWidth="10" defaultColWidth="10.5" defaultRowHeight="16"/>
  <cols>
    <col min="1" max="1" width="44.1640625" customWidth="1"/>
    <col min="2" max="4" width="10.5" style="45" customWidth="1"/>
    <col min="5" max="7" width="10.5" customWidth="1"/>
    <col min="8" max="9" width="6.5" customWidth="1"/>
    <col min="10" max="10" width="5.6640625" customWidth="1"/>
    <col min="11" max="11" width="3.6640625" customWidth="1"/>
    <col min="12" max="12" width="6.5" customWidth="1"/>
    <col min="13" max="13" width="5.5" style="45" customWidth="1"/>
    <col min="14" max="14" width="7" customWidth="1"/>
  </cols>
  <sheetData>
    <row r="1" spans="1:13" ht="25.5" customHeight="1">
      <c r="A1" s="1552">
        <f>'PRODUCTION LIST GRP VOLUMES'!A3</f>
        <v>0</v>
      </c>
      <c r="B1" s="1552"/>
      <c r="C1" s="1552"/>
      <c r="D1" s="1552"/>
      <c r="E1">
        <f>'PRODUCTION LIST GRP VOLUMES'!N3</f>
        <v>0</v>
      </c>
      <c r="M1"/>
    </row>
    <row r="2" spans="1:13" ht="14.25" customHeight="1">
      <c r="A2" s="263"/>
      <c r="B2" s="265"/>
      <c r="C2" s="265"/>
      <c r="D2" s="265"/>
      <c r="M2"/>
    </row>
    <row r="3" spans="1:13" s="9" customFormat="1" ht="26.25" customHeight="1">
      <c r="A3" s="1539" t="s">
        <v>244</v>
      </c>
      <c r="B3" s="1540"/>
      <c r="C3" s="1540"/>
      <c r="D3" s="1540"/>
      <c r="E3" s="1540"/>
      <c r="F3" s="1540"/>
      <c r="G3" s="1541"/>
      <c r="H3" s="21" t="s">
        <v>13</v>
      </c>
    </row>
    <row r="4" spans="1:13" s="9" customFormat="1" ht="20.5" customHeight="1">
      <c r="A4" s="1168"/>
      <c r="B4" s="21" t="s">
        <v>222</v>
      </c>
      <c r="C4" s="21" t="s">
        <v>158</v>
      </c>
      <c r="D4" s="21" t="s">
        <v>220</v>
      </c>
      <c r="E4" s="21" t="s">
        <v>214</v>
      </c>
      <c r="F4" s="21" t="s">
        <v>215</v>
      </c>
      <c r="G4" s="1542"/>
      <c r="H4" s="1543"/>
    </row>
    <row r="5" spans="1:13" s="9" customFormat="1" ht="26.25" customHeight="1">
      <c r="A5" s="1149" t="s">
        <v>7206</v>
      </c>
      <c r="B5" s="647">
        <f>'360 accessories'!K8</f>
        <v>0</v>
      </c>
      <c r="C5" s="647">
        <f>'360 accessories'!L8</f>
        <v>0</v>
      </c>
      <c r="D5" s="647">
        <f>'360 accessories'!M8</f>
        <v>0</v>
      </c>
      <c r="E5" s="647">
        <f>'360 accessories'!N8</f>
        <v>0</v>
      </c>
      <c r="F5" s="647">
        <f>'360 accessories'!O8</f>
        <v>0</v>
      </c>
      <c r="G5" s="1169"/>
      <c r="H5" s="21">
        <f>SUM(B5:F5)</f>
        <v>0</v>
      </c>
    </row>
    <row r="6" spans="1:13" s="9" customFormat="1" ht="20.5" customHeight="1">
      <c r="A6" s="1149"/>
      <c r="B6" s="44" t="s">
        <v>4509</v>
      </c>
      <c r="C6" s="44" t="s">
        <v>6728</v>
      </c>
      <c r="D6" s="44" t="s">
        <v>5625</v>
      </c>
      <c r="E6" s="44" t="s">
        <v>115</v>
      </c>
      <c r="F6" s="1151" t="s">
        <v>101</v>
      </c>
      <c r="G6" s="1151" t="s">
        <v>112</v>
      </c>
      <c r="H6" s="21"/>
    </row>
    <row r="7" spans="1:13" s="9" customFormat="1" ht="24.5" customHeight="1">
      <c r="A7" s="1149" t="s">
        <v>6727</v>
      </c>
      <c r="B7" s="647">
        <f>'360 accessories'!K10</f>
        <v>0</v>
      </c>
      <c r="C7" s="647">
        <f>'360 accessories'!L10</f>
        <v>0</v>
      </c>
      <c r="D7" s="647">
        <f>'360 accessories'!M10</f>
        <v>0</v>
      </c>
      <c r="E7" s="647">
        <f>'360 accessories'!N10</f>
        <v>0</v>
      </c>
      <c r="F7" s="647">
        <f>'360 accessories'!O10</f>
        <v>0</v>
      </c>
      <c r="G7" s="647">
        <f>'360 accessories'!P10</f>
        <v>0</v>
      </c>
      <c r="H7" s="21">
        <f>SUM(B7:G7)</f>
        <v>0</v>
      </c>
    </row>
    <row r="8" spans="1:13" s="9" customFormat="1" ht="21" customHeight="1">
      <c r="A8" s="267"/>
      <c r="B8" s="44" t="s">
        <v>112</v>
      </c>
      <c r="C8" s="44" t="s">
        <v>115</v>
      </c>
      <c r="D8" s="21" t="s">
        <v>118</v>
      </c>
      <c r="E8" s="21" t="s">
        <v>116</v>
      </c>
      <c r="F8" s="1542"/>
      <c r="G8" s="1551"/>
      <c r="H8" s="1543"/>
    </row>
    <row r="9" spans="1:13" s="8" customFormat="1" ht="22.5" customHeight="1">
      <c r="A9" s="1164" t="str">
        <f>'360 accessories'!C13</f>
        <v>DENIM toolbag with magnet</v>
      </c>
      <c r="B9" s="410">
        <f>'360 accessories'!K13</f>
        <v>0</v>
      </c>
      <c r="C9" s="410">
        <f>'360 accessories'!L13</f>
        <v>0</v>
      </c>
      <c r="D9" s="1152">
        <f>'360 accessories'!M13</f>
        <v>0</v>
      </c>
      <c r="E9" s="1152">
        <f>'360 accessories'!N13</f>
        <v>0</v>
      </c>
      <c r="F9" s="1547"/>
      <c r="G9" s="1548"/>
      <c r="H9" s="264">
        <f>'360 accessories'!H13</f>
        <v>0</v>
      </c>
    </row>
    <row r="10" spans="1:13" s="8" customFormat="1" ht="22.5" customHeight="1">
      <c r="A10" s="1164" t="str">
        <f>'360 accessories'!C14</f>
        <v>DENIM + 
MINI DENIM
 toolbag with magnet</v>
      </c>
      <c r="B10" s="410">
        <f>'360 accessories'!K14</f>
        <v>0</v>
      </c>
      <c r="C10" s="410">
        <f>'360 accessories'!L14</f>
        <v>0</v>
      </c>
      <c r="D10" s="1152">
        <f>'360 accessories'!M14</f>
        <v>0</v>
      </c>
      <c r="E10" s="1152">
        <f>'360 accessories'!N14</f>
        <v>0</v>
      </c>
      <c r="F10" s="1547"/>
      <c r="G10" s="1548"/>
      <c r="H10" s="264">
        <f>'360 accessories'!H14</f>
        <v>0</v>
      </c>
    </row>
    <row r="11" spans="1:13" s="8" customFormat="1" ht="22.5" customHeight="1">
      <c r="A11" s="1164" t="str">
        <f>'360 accessories'!C15</f>
        <v>MINI DENIM 
tool bag</v>
      </c>
      <c r="B11" s="1152">
        <f>'360 accessories'!K15</f>
        <v>0</v>
      </c>
      <c r="C11" s="1152">
        <f>'360 accessories'!L15</f>
        <v>0</v>
      </c>
      <c r="D11" s="410">
        <f>'360 accessories'!M15</f>
        <v>0</v>
      </c>
      <c r="E11" s="410">
        <f>'360 accessories'!N15</f>
        <v>0</v>
      </c>
      <c r="F11" s="1549"/>
      <c r="G11" s="1550"/>
      <c r="H11" s="264">
        <f>'360 accessories'!H15</f>
        <v>0</v>
      </c>
    </row>
    <row r="12" spans="1:13" s="8" customFormat="1" ht="20.5" customHeight="1">
      <c r="A12" s="1164"/>
      <c r="B12" s="1554" t="s">
        <v>735</v>
      </c>
      <c r="C12" s="1555"/>
      <c r="D12" s="1446" t="s">
        <v>112</v>
      </c>
      <c r="E12" s="1447"/>
      <c r="F12" s="1445"/>
      <c r="G12" s="1446"/>
      <c r="H12" s="1447"/>
    </row>
    <row r="13" spans="1:13" s="8" customFormat="1" ht="22.5" customHeight="1">
      <c r="A13" s="1164" t="str">
        <f>'360 accessories'!C18</f>
        <v xml:space="preserve">LEATHER toolbag with magnet </v>
      </c>
      <c r="B13" s="1549">
        <f>'360 accessories'!K18</f>
        <v>0</v>
      </c>
      <c r="C13" s="1550"/>
      <c r="D13" s="1549">
        <f>'360 accessories'!L18</f>
        <v>0</v>
      </c>
      <c r="E13" s="1550"/>
      <c r="F13" s="1549"/>
      <c r="G13" s="1550"/>
      <c r="H13" s="264">
        <f>'360 accessories'!H18</f>
        <v>0</v>
      </c>
    </row>
    <row r="14" spans="1:13" s="8" customFormat="1" ht="22.25" customHeight="1">
      <c r="A14" s="1164" t="str">
        <f>'360 accessories'!C19</f>
        <v xml:space="preserve">LEATHER + 
MINI LEATHER 
toolbag with magnet </v>
      </c>
      <c r="B14" s="1549">
        <f>'360 accessories'!K19</f>
        <v>0</v>
      </c>
      <c r="C14" s="1550"/>
      <c r="D14" s="1549">
        <f>'360 accessories'!L19</f>
        <v>0</v>
      </c>
      <c r="E14" s="1550"/>
      <c r="F14" s="1549"/>
      <c r="G14" s="1550"/>
      <c r="H14" s="264">
        <f>'360 accessories'!H19</f>
        <v>0</v>
      </c>
    </row>
    <row r="15" spans="1:13" ht="22.25" customHeight="1">
      <c r="A15" s="1164" t="str">
        <f>'360 accessories'!C20</f>
        <v>MINI LEATHER 
tool bag</v>
      </c>
      <c r="B15" s="1549">
        <f>'360 accessories'!K20</f>
        <v>0</v>
      </c>
      <c r="C15" s="1550"/>
      <c r="D15" s="1549">
        <f>'360 accessories'!L20</f>
        <v>0</v>
      </c>
      <c r="E15" s="1550"/>
      <c r="F15" s="1549"/>
      <c r="G15" s="1550"/>
      <c r="H15" s="264">
        <f>'360 accessories'!H20</f>
        <v>0</v>
      </c>
    </row>
    <row r="16" spans="1:13" ht="16.75" customHeight="1">
      <c r="A16" s="1553"/>
      <c r="B16" s="1534"/>
      <c r="C16" s="1534"/>
      <c r="D16" s="1534"/>
      <c r="E16" s="1534"/>
      <c r="F16" s="1534"/>
      <c r="G16" s="1534"/>
      <c r="H16" s="1535"/>
    </row>
    <row r="17" spans="1:8" ht="23.5" customHeight="1">
      <c r="A17" s="1164" t="str">
        <f>'360 accessories'!C22</f>
        <v>Women sportclimbing chalk bag</v>
      </c>
      <c r="B17" s="1544"/>
      <c r="C17" s="1545"/>
      <c r="D17" s="1545"/>
      <c r="E17" s="1545"/>
      <c r="F17" s="1545"/>
      <c r="G17" s="1546"/>
      <c r="H17" s="264">
        <f>'360 accessories'!H22</f>
        <v>0</v>
      </c>
    </row>
    <row r="18" spans="1:8" ht="22.25" customHeight="1">
      <c r="A18" s="1164" t="str">
        <f>'360 accessories'!C23</f>
        <v>Men sportclimbing chalk bag</v>
      </c>
      <c r="B18" s="1544"/>
      <c r="C18" s="1545"/>
      <c r="D18" s="1545"/>
      <c r="E18" s="1545"/>
      <c r="F18" s="1545"/>
      <c r="G18" s="1546"/>
      <c r="H18" s="264">
        <f>'360 accessories'!H23</f>
        <v>0</v>
      </c>
    </row>
    <row r="19" spans="1:8" ht="22.25" customHeight="1">
      <c r="A19" s="1164" t="str">
        <f>'360 accessories'!C24</f>
        <v>Bouldering 
chalk bag</v>
      </c>
      <c r="B19" s="1544"/>
      <c r="C19" s="1545"/>
      <c r="D19" s="1545"/>
      <c r="E19" s="1545"/>
      <c r="F19" s="1545"/>
      <c r="G19" s="1546"/>
      <c r="H19" s="264">
        <f>'360 accessories'!H24</f>
        <v>0</v>
      </c>
    </row>
    <row r="20" spans="1:8">
      <c r="B20"/>
      <c r="C20"/>
      <c r="D20"/>
    </row>
    <row r="21" spans="1:8">
      <c r="A21" s="266" t="s">
        <v>107</v>
      </c>
      <c r="B21" s="36"/>
      <c r="C21" s="36" t="s">
        <v>110</v>
      </c>
      <c r="D21" s="47"/>
      <c r="E21" s="47"/>
      <c r="F21" s="47"/>
      <c r="G21" s="47"/>
      <c r="H21" s="3"/>
    </row>
    <row r="22" spans="1:8" ht="21" customHeight="1">
      <c r="A22" s="266" t="s">
        <v>109</v>
      </c>
      <c r="B22" s="36"/>
      <c r="C22" s="36" t="s">
        <v>108</v>
      </c>
      <c r="D22" s="48"/>
      <c r="E22" s="48"/>
      <c r="F22" s="3"/>
      <c r="G22" s="3"/>
      <c r="H22" s="3"/>
    </row>
    <row r="23" spans="1:8" ht="21.5" customHeight="1">
      <c r="B23" s="36"/>
      <c r="C23" s="36" t="s">
        <v>111</v>
      </c>
      <c r="D23" s="48"/>
      <c r="E23" s="48"/>
      <c r="F23" s="3"/>
      <c r="G23" s="3"/>
      <c r="H23" s="3"/>
    </row>
    <row r="24" spans="1:8">
      <c r="B24"/>
      <c r="C24"/>
      <c r="D24"/>
    </row>
  </sheetData>
  <autoFilter ref="H1:H30" xr:uid="{B0B5646F-4DD8-3F4A-BEAA-F123F6550C51}"/>
  <mergeCells count="23">
    <mergeCell ref="B18:G18"/>
    <mergeCell ref="B19:G19"/>
    <mergeCell ref="A1:D1"/>
    <mergeCell ref="A16:H16"/>
    <mergeCell ref="B13:C13"/>
    <mergeCell ref="B14:C14"/>
    <mergeCell ref="B15:C15"/>
    <mergeCell ref="D13:E13"/>
    <mergeCell ref="D14:E14"/>
    <mergeCell ref="D15:E15"/>
    <mergeCell ref="B12:C12"/>
    <mergeCell ref="D12:E12"/>
    <mergeCell ref="F12:H12"/>
    <mergeCell ref="F13:G13"/>
    <mergeCell ref="F14:G14"/>
    <mergeCell ref="F15:G15"/>
    <mergeCell ref="A3:G3"/>
    <mergeCell ref="G4:H4"/>
    <mergeCell ref="B17:G17"/>
    <mergeCell ref="F9:G9"/>
    <mergeCell ref="F10:G10"/>
    <mergeCell ref="F11:G11"/>
    <mergeCell ref="F8:H8"/>
  </mergeCells>
  <pageMargins left="0.25" right="0.25" top="0.75" bottom="0.75" header="0.3" footer="0.3"/>
  <pageSetup paperSize="9" orientation="portrait" verticalDpi="0" r:id="rId1"/>
  <headerFooter>
    <oddHeader>&amp;LPACKING LIST&amp;C360 ACCESSORIES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7867-E6DB-4F34-AB61-109C1261C245}">
  <sheetPr codeName="Sheet8">
    <tabColor theme="8" tint="0.39997558519241921"/>
    <pageSetUpPr fitToPage="1"/>
  </sheetPr>
  <dimension ref="A1:S234"/>
  <sheetViews>
    <sheetView showGridLines="0" zoomScaleNormal="100" workbookViewId="0">
      <pane ySplit="2" topLeftCell="A3" activePane="bottomLeft" state="frozen"/>
      <selection pane="bottomLeft" activeCell="P17" sqref="P17"/>
    </sheetView>
  </sheetViews>
  <sheetFormatPr baseColWidth="10" defaultColWidth="12" defaultRowHeight="23.25" customHeight="1"/>
  <cols>
    <col min="1" max="1" width="11.1640625" style="321" customWidth="1"/>
    <col min="2" max="2" width="7.1640625" style="612" customWidth="1"/>
    <col min="3" max="18" width="5.5" style="75" customWidth="1"/>
    <col min="19" max="19" width="5.6640625" style="336" customWidth="1"/>
    <col min="20" max="16384" width="12" style="75"/>
  </cols>
  <sheetData>
    <row r="1" spans="1:19" ht="29.25" customHeight="1">
      <c r="A1" s="1557">
        <f>'PRODUCTION LIST GRP VOLUMES'!A3</f>
        <v>0</v>
      </c>
      <c r="B1" s="1557"/>
      <c r="C1" s="1557"/>
      <c r="D1" s="1557"/>
      <c r="E1" s="1557"/>
      <c r="F1" s="1557"/>
      <c r="G1" s="1557"/>
      <c r="H1" s="1557"/>
      <c r="I1" s="1557"/>
      <c r="J1" s="1557"/>
      <c r="K1" s="1557"/>
      <c r="L1" s="1556">
        <f>'PRODUCTION LIST GRP VOLUMES'!N3</f>
        <v>0</v>
      </c>
      <c r="M1" s="1556"/>
      <c r="N1" s="1556"/>
      <c r="O1" s="1556"/>
      <c r="P1" s="336"/>
      <c r="Q1" s="336"/>
      <c r="R1" s="336"/>
      <c r="S1" s="337">
        <f>SUM(S3:S231)</f>
        <v>0</v>
      </c>
    </row>
    <row r="2" spans="1:19" ht="24.75" customHeight="1">
      <c r="A2" s="338" t="s">
        <v>232</v>
      </c>
      <c r="B2" s="339" t="s">
        <v>5605</v>
      </c>
      <c r="C2" s="369" t="s">
        <v>3</v>
      </c>
      <c r="D2" s="369" t="s">
        <v>4</v>
      </c>
      <c r="E2" s="369" t="s">
        <v>11</v>
      </c>
      <c r="F2" s="369" t="s">
        <v>12</v>
      </c>
      <c r="G2" s="369" t="s">
        <v>5</v>
      </c>
      <c r="H2" s="370" t="s">
        <v>6477</v>
      </c>
      <c r="I2" s="370" t="s">
        <v>6210</v>
      </c>
      <c r="J2" s="370" t="s">
        <v>6478</v>
      </c>
      <c r="K2" s="370" t="s">
        <v>580</v>
      </c>
      <c r="L2" s="369" t="s">
        <v>42</v>
      </c>
      <c r="M2" s="369" t="s">
        <v>92</v>
      </c>
      <c r="N2" s="369" t="s">
        <v>57</v>
      </c>
      <c r="O2" s="369" t="s">
        <v>543</v>
      </c>
      <c r="P2" s="370" t="s">
        <v>4680</v>
      </c>
      <c r="Q2" s="370" t="s">
        <v>5599</v>
      </c>
      <c r="R2" s="370" t="s">
        <v>5600</v>
      </c>
      <c r="S2" s="339" t="s">
        <v>90</v>
      </c>
    </row>
    <row r="3" spans="1:19" ht="23.25" customHeight="1">
      <c r="A3" s="340" t="str">
        <f>'PRODUCTION LIST GRP VOLUMES'!A6</f>
        <v>360-001</v>
      </c>
      <c r="B3" s="108"/>
      <c r="C3" s="108" t="str">
        <f>'PRODUCTION LIST GRP VOLUMES'!C6</f>
        <v/>
      </c>
      <c r="D3" s="108" t="str">
        <f>'PRODUCTION LIST GRP VOLUMES'!D6</f>
        <v/>
      </c>
      <c r="E3" s="108" t="str">
        <f>'PRODUCTION LIST GRP VOLUMES'!E6</f>
        <v/>
      </c>
      <c r="F3" s="108" t="str">
        <f>'PRODUCTION LIST GRP VOLUMES'!F6</f>
        <v/>
      </c>
      <c r="G3" s="108" t="str">
        <f>'PRODUCTION LIST GRP VOLUMES'!G6</f>
        <v/>
      </c>
      <c r="H3" s="108" t="str">
        <f>'PRODUCTION LIST GRP VOLUMES'!H6</f>
        <v/>
      </c>
      <c r="I3" s="108" t="str">
        <f>'PRODUCTION LIST GRP VOLUMES'!I6</f>
        <v/>
      </c>
      <c r="J3" s="108" t="str">
        <f>'PRODUCTION LIST GRP VOLUMES'!J6</f>
        <v/>
      </c>
      <c r="K3" s="108" t="str">
        <f>'PRODUCTION LIST GRP VOLUMES'!K6</f>
        <v/>
      </c>
      <c r="L3" s="108" t="str">
        <f>'PRODUCTION LIST GRP VOLUMES'!L6</f>
        <v/>
      </c>
      <c r="M3" s="108" t="str">
        <f>'PRODUCTION LIST GRP VOLUMES'!M6</f>
        <v/>
      </c>
      <c r="N3" s="108" t="str">
        <f>'PRODUCTION LIST GRP VOLUMES'!N6</f>
        <v/>
      </c>
      <c r="O3" s="108" t="str">
        <f>'PRODUCTION LIST GRP VOLUMES'!O6</f>
        <v/>
      </c>
      <c r="P3" s="108" t="str">
        <f>'PRODUCTION LIST GRP VOLUMES'!P6</f>
        <v/>
      </c>
      <c r="Q3" s="108" t="str">
        <f>'PRODUCTION LIST GRP VOLUMES'!Q6</f>
        <v/>
      </c>
      <c r="R3" s="108" t="str">
        <f>'PRODUCTION LIST GRP VOLUMES'!R6</f>
        <v/>
      </c>
      <c r="S3" s="923">
        <f t="shared" ref="S3:S56" si="0">SUM(B3:R3)</f>
        <v>0</v>
      </c>
    </row>
    <row r="4" spans="1:19" ht="23.25" customHeight="1">
      <c r="A4" s="340" t="str">
        <f>'PRODUCTION LIST GRP VOLUMES'!A7</f>
        <v>360-009</v>
      </c>
      <c r="B4" s="949"/>
      <c r="C4" s="108" t="str">
        <f>'PRODUCTION LIST GRP VOLUMES'!C7</f>
        <v/>
      </c>
      <c r="D4" s="108" t="str">
        <f>'PRODUCTION LIST GRP VOLUMES'!D7</f>
        <v/>
      </c>
      <c r="E4" s="108" t="str">
        <f>'PRODUCTION LIST GRP VOLUMES'!E7</f>
        <v/>
      </c>
      <c r="F4" s="108" t="str">
        <f>'PRODUCTION LIST GRP VOLUMES'!F7</f>
        <v/>
      </c>
      <c r="G4" s="108" t="str">
        <f>'PRODUCTION LIST GRP VOLUMES'!G7</f>
        <v/>
      </c>
      <c r="H4" s="108" t="str">
        <f>'PRODUCTION LIST GRP VOLUMES'!H7</f>
        <v/>
      </c>
      <c r="I4" s="108" t="str">
        <f>'PRODUCTION LIST GRP VOLUMES'!I7</f>
        <v/>
      </c>
      <c r="J4" s="108" t="str">
        <f>'PRODUCTION LIST GRP VOLUMES'!J7</f>
        <v/>
      </c>
      <c r="K4" s="108" t="str">
        <f>'PRODUCTION LIST GRP VOLUMES'!K7</f>
        <v/>
      </c>
      <c r="L4" s="108" t="str">
        <f>'PRODUCTION LIST GRP VOLUMES'!L7</f>
        <v/>
      </c>
      <c r="M4" s="108" t="str">
        <f>'PRODUCTION LIST GRP VOLUMES'!M7</f>
        <v/>
      </c>
      <c r="N4" s="108" t="str">
        <f>'PRODUCTION LIST GRP VOLUMES'!N7</f>
        <v/>
      </c>
      <c r="O4" s="108" t="str">
        <f>'PRODUCTION LIST GRP VOLUMES'!O7</f>
        <v/>
      </c>
      <c r="P4" s="108" t="str">
        <f>'PRODUCTION LIST GRP VOLUMES'!P7</f>
        <v/>
      </c>
      <c r="Q4" s="108" t="str">
        <f>'PRODUCTION LIST GRP VOLUMES'!Q7</f>
        <v/>
      </c>
      <c r="R4" s="108" t="str">
        <f>'PRODUCTION LIST GRP VOLUMES'!R7</f>
        <v/>
      </c>
      <c r="S4" s="923">
        <f t="shared" si="0"/>
        <v>0</v>
      </c>
    </row>
    <row r="5" spans="1:19" ht="23.25" customHeight="1">
      <c r="A5" s="340" t="str">
        <f>'PRODUCTION LIST GRP VOLUMES'!A8</f>
        <v>360-010</v>
      </c>
      <c r="B5" s="949"/>
      <c r="C5" s="108" t="str">
        <f>'PRODUCTION LIST GRP VOLUMES'!C8</f>
        <v/>
      </c>
      <c r="D5" s="108" t="str">
        <f>'PRODUCTION LIST GRP VOLUMES'!D8</f>
        <v/>
      </c>
      <c r="E5" s="108" t="str">
        <f>'PRODUCTION LIST GRP VOLUMES'!E8</f>
        <v/>
      </c>
      <c r="F5" s="108" t="str">
        <f>'PRODUCTION LIST GRP VOLUMES'!F8</f>
        <v/>
      </c>
      <c r="G5" s="108" t="str">
        <f>'PRODUCTION LIST GRP VOLUMES'!G8</f>
        <v/>
      </c>
      <c r="H5" s="108" t="str">
        <f>'PRODUCTION LIST GRP VOLUMES'!H8</f>
        <v/>
      </c>
      <c r="I5" s="108" t="str">
        <f>'PRODUCTION LIST GRP VOLUMES'!I8</f>
        <v/>
      </c>
      <c r="J5" s="108" t="str">
        <f>'PRODUCTION LIST GRP VOLUMES'!J8</f>
        <v/>
      </c>
      <c r="K5" s="108" t="str">
        <f>'PRODUCTION LIST GRP VOLUMES'!K8</f>
        <v/>
      </c>
      <c r="L5" s="108" t="str">
        <f>'PRODUCTION LIST GRP VOLUMES'!L8</f>
        <v/>
      </c>
      <c r="M5" s="108" t="str">
        <f>'PRODUCTION LIST GRP VOLUMES'!M8</f>
        <v/>
      </c>
      <c r="N5" s="108" t="str">
        <f>'PRODUCTION LIST GRP VOLUMES'!N8</f>
        <v/>
      </c>
      <c r="O5" s="108" t="str">
        <f>'PRODUCTION LIST GRP VOLUMES'!O8</f>
        <v/>
      </c>
      <c r="P5" s="108" t="str">
        <f>'PRODUCTION LIST GRP VOLUMES'!P8</f>
        <v/>
      </c>
      <c r="Q5" s="108" t="str">
        <f>'PRODUCTION LIST GRP VOLUMES'!Q8</f>
        <v/>
      </c>
      <c r="R5" s="108" t="str">
        <f>'PRODUCTION LIST GRP VOLUMES'!R8</f>
        <v/>
      </c>
      <c r="S5" s="923">
        <f t="shared" si="0"/>
        <v>0</v>
      </c>
    </row>
    <row r="6" spans="1:19" ht="23.25" customHeight="1">
      <c r="A6" s="340" t="str">
        <f>'PRODUCTION LIST GRP VOLUMES'!A9</f>
        <v>360-011-B</v>
      </c>
      <c r="B6" s="949"/>
      <c r="C6" s="108" t="str">
        <f>'PRODUCTION LIST GRP VOLUMES'!C9</f>
        <v/>
      </c>
      <c r="D6" s="108" t="str">
        <f>'PRODUCTION LIST GRP VOLUMES'!D9</f>
        <v/>
      </c>
      <c r="E6" s="108" t="str">
        <f>'PRODUCTION LIST GRP VOLUMES'!E9</f>
        <v/>
      </c>
      <c r="F6" s="108" t="str">
        <f>'PRODUCTION LIST GRP VOLUMES'!F9</f>
        <v/>
      </c>
      <c r="G6" s="108" t="str">
        <f>'PRODUCTION LIST GRP VOLUMES'!G9</f>
        <v/>
      </c>
      <c r="H6" s="108" t="str">
        <f>'PRODUCTION LIST GRP VOLUMES'!H9</f>
        <v/>
      </c>
      <c r="I6" s="108" t="str">
        <f>'PRODUCTION LIST GRP VOLUMES'!I9</f>
        <v/>
      </c>
      <c r="J6" s="108" t="str">
        <f>'PRODUCTION LIST GRP VOLUMES'!J9</f>
        <v/>
      </c>
      <c r="K6" s="108" t="str">
        <f>'PRODUCTION LIST GRP VOLUMES'!K9</f>
        <v/>
      </c>
      <c r="L6" s="108" t="str">
        <f>'PRODUCTION LIST GRP VOLUMES'!L9</f>
        <v/>
      </c>
      <c r="M6" s="108" t="str">
        <f>'PRODUCTION LIST GRP VOLUMES'!M9</f>
        <v/>
      </c>
      <c r="N6" s="108" t="str">
        <f>'PRODUCTION LIST GRP VOLUMES'!N9</f>
        <v/>
      </c>
      <c r="O6" s="108" t="str">
        <f>'PRODUCTION LIST GRP VOLUMES'!O9</f>
        <v/>
      </c>
      <c r="P6" s="108" t="str">
        <f>'PRODUCTION LIST GRP VOLUMES'!P9</f>
        <v/>
      </c>
      <c r="Q6" s="108" t="str">
        <f>'PRODUCTION LIST GRP VOLUMES'!Q9</f>
        <v/>
      </c>
      <c r="R6" s="108" t="str">
        <f>'PRODUCTION LIST GRP VOLUMES'!R9</f>
        <v/>
      </c>
      <c r="S6" s="923">
        <f t="shared" si="0"/>
        <v>0</v>
      </c>
    </row>
    <row r="7" spans="1:19" ht="23.25" customHeight="1">
      <c r="A7" s="340" t="str">
        <f>'PRODUCTION LIST GRP VOLUMES'!A10</f>
        <v>360-014</v>
      </c>
      <c r="B7" s="949"/>
      <c r="C7" s="108" t="str">
        <f>'PRODUCTION LIST GRP VOLUMES'!C10</f>
        <v/>
      </c>
      <c r="D7" s="108" t="str">
        <f>'PRODUCTION LIST GRP VOLUMES'!D10</f>
        <v/>
      </c>
      <c r="E7" s="108" t="str">
        <f>'PRODUCTION LIST GRP VOLUMES'!E10</f>
        <v/>
      </c>
      <c r="F7" s="108" t="str">
        <f>'PRODUCTION LIST GRP VOLUMES'!F10</f>
        <v/>
      </c>
      <c r="G7" s="108" t="str">
        <f>'PRODUCTION LIST GRP VOLUMES'!G10</f>
        <v/>
      </c>
      <c r="H7" s="108" t="str">
        <f>'PRODUCTION LIST GRP VOLUMES'!H10</f>
        <v/>
      </c>
      <c r="I7" s="108" t="str">
        <f>'PRODUCTION LIST GRP VOLUMES'!I10</f>
        <v/>
      </c>
      <c r="J7" s="108" t="str">
        <f>'PRODUCTION LIST GRP VOLUMES'!J10</f>
        <v/>
      </c>
      <c r="K7" s="108" t="str">
        <f>'PRODUCTION LIST GRP VOLUMES'!K10</f>
        <v/>
      </c>
      <c r="L7" s="108" t="str">
        <f>'PRODUCTION LIST GRP VOLUMES'!L10</f>
        <v/>
      </c>
      <c r="M7" s="108" t="str">
        <f>'PRODUCTION LIST GRP VOLUMES'!M10</f>
        <v/>
      </c>
      <c r="N7" s="108" t="str">
        <f>'PRODUCTION LIST GRP VOLUMES'!N10</f>
        <v/>
      </c>
      <c r="O7" s="108" t="str">
        <f>'PRODUCTION LIST GRP VOLUMES'!O10</f>
        <v/>
      </c>
      <c r="P7" s="108" t="str">
        <f>'PRODUCTION LIST GRP VOLUMES'!P10</f>
        <v/>
      </c>
      <c r="Q7" s="108" t="str">
        <f>'PRODUCTION LIST GRP VOLUMES'!Q10</f>
        <v/>
      </c>
      <c r="R7" s="108" t="str">
        <f>'PRODUCTION LIST GRP VOLUMES'!R10</f>
        <v/>
      </c>
      <c r="S7" s="923">
        <f t="shared" si="0"/>
        <v>0</v>
      </c>
    </row>
    <row r="8" spans="1:19" ht="23.25" customHeight="1">
      <c r="A8" s="340" t="str">
        <f>'PRODUCTION LIST GRP VOLUMES'!A11</f>
        <v>360-014-DT</v>
      </c>
      <c r="B8" s="949" t="str">
        <f>IF('PRODUCTION LIST GRP VOLUMES'!C238=0,"",'PRODUCTION LIST GRP VOLUMES'!C238)</f>
        <v/>
      </c>
      <c r="C8" s="108" t="str">
        <f>'PRODUCTION LIST GRP VOLUMES'!C11</f>
        <v/>
      </c>
      <c r="D8" s="108" t="str">
        <f>'PRODUCTION LIST GRP VOLUMES'!D11</f>
        <v/>
      </c>
      <c r="E8" s="108" t="str">
        <f>'PRODUCTION LIST GRP VOLUMES'!E11</f>
        <v/>
      </c>
      <c r="F8" s="108" t="str">
        <f>'PRODUCTION LIST GRP VOLUMES'!F11</f>
        <v/>
      </c>
      <c r="G8" s="108" t="str">
        <f>'PRODUCTION LIST GRP VOLUMES'!G11</f>
        <v/>
      </c>
      <c r="H8" s="108" t="str">
        <f>'PRODUCTION LIST GRP VOLUMES'!H11</f>
        <v/>
      </c>
      <c r="I8" s="108" t="str">
        <f>'PRODUCTION LIST GRP VOLUMES'!I11</f>
        <v/>
      </c>
      <c r="J8" s="108" t="str">
        <f>'PRODUCTION LIST GRP VOLUMES'!J11</f>
        <v/>
      </c>
      <c r="K8" s="108" t="str">
        <f>'PRODUCTION LIST GRP VOLUMES'!K11</f>
        <v/>
      </c>
      <c r="L8" s="108" t="str">
        <f>'PRODUCTION LIST GRP VOLUMES'!L11</f>
        <v/>
      </c>
      <c r="M8" s="108" t="str">
        <f>'PRODUCTION LIST GRP VOLUMES'!M11</f>
        <v/>
      </c>
      <c r="N8" s="108" t="str">
        <f>'PRODUCTION LIST GRP VOLUMES'!N11</f>
        <v/>
      </c>
      <c r="O8" s="108" t="str">
        <f>'PRODUCTION LIST GRP VOLUMES'!O11</f>
        <v/>
      </c>
      <c r="P8" s="108" t="str">
        <f>'PRODUCTION LIST GRP VOLUMES'!P11</f>
        <v/>
      </c>
      <c r="Q8" s="108"/>
      <c r="R8" s="108"/>
      <c r="S8" s="923">
        <f t="shared" si="0"/>
        <v>0</v>
      </c>
    </row>
    <row r="9" spans="1:19" ht="23.25" customHeight="1">
      <c r="A9" s="340" t="str">
        <f>'PRODUCTION LIST GRP VOLUMES'!A12</f>
        <v>360-016-DT</v>
      </c>
      <c r="B9" s="949" t="str">
        <f>IF('PRODUCTION LIST GRP VOLUMES'!C239=0,"",'PRODUCTION LIST GRP VOLUMES'!C239)</f>
        <v/>
      </c>
      <c r="C9" s="108" t="str">
        <f>'PRODUCTION LIST GRP VOLUMES'!C12</f>
        <v/>
      </c>
      <c r="D9" s="108" t="str">
        <f>'PRODUCTION LIST GRP VOLUMES'!D12</f>
        <v/>
      </c>
      <c r="E9" s="108" t="str">
        <f>'PRODUCTION LIST GRP VOLUMES'!E12</f>
        <v/>
      </c>
      <c r="F9" s="108" t="str">
        <f>'PRODUCTION LIST GRP VOLUMES'!F12</f>
        <v/>
      </c>
      <c r="G9" s="108" t="str">
        <f>'PRODUCTION LIST GRP VOLUMES'!G12</f>
        <v/>
      </c>
      <c r="H9" s="108" t="str">
        <f>'PRODUCTION LIST GRP VOLUMES'!H12</f>
        <v/>
      </c>
      <c r="I9" s="108" t="str">
        <f>'PRODUCTION LIST GRP VOLUMES'!I12</f>
        <v/>
      </c>
      <c r="J9" s="108" t="str">
        <f>'PRODUCTION LIST GRP VOLUMES'!J12</f>
        <v/>
      </c>
      <c r="K9" s="108" t="str">
        <f>'PRODUCTION LIST GRP VOLUMES'!K12</f>
        <v/>
      </c>
      <c r="L9" s="108" t="str">
        <f>'PRODUCTION LIST GRP VOLUMES'!L12</f>
        <v/>
      </c>
      <c r="M9" s="108" t="str">
        <f>'PRODUCTION LIST GRP VOLUMES'!M12</f>
        <v/>
      </c>
      <c r="N9" s="108" t="str">
        <f>'PRODUCTION LIST GRP VOLUMES'!N12</f>
        <v/>
      </c>
      <c r="O9" s="108" t="str">
        <f>'PRODUCTION LIST GRP VOLUMES'!O12</f>
        <v/>
      </c>
      <c r="P9" s="108" t="str">
        <f>'PRODUCTION LIST GRP VOLUMES'!P12</f>
        <v/>
      </c>
      <c r="Q9" s="108"/>
      <c r="R9" s="108"/>
      <c r="S9" s="923">
        <f t="shared" si="0"/>
        <v>0</v>
      </c>
    </row>
    <row r="10" spans="1:19" ht="23.25" customHeight="1">
      <c r="A10" s="340" t="str">
        <f>'PRODUCTION LIST GRP VOLUMES'!A13</f>
        <v>360-017</v>
      </c>
      <c r="B10" s="949"/>
      <c r="C10" s="108" t="str">
        <f>'PRODUCTION LIST GRP VOLUMES'!C13</f>
        <v/>
      </c>
      <c r="D10" s="108" t="str">
        <f>'PRODUCTION LIST GRP VOLUMES'!D13</f>
        <v/>
      </c>
      <c r="E10" s="108" t="str">
        <f>'PRODUCTION LIST GRP VOLUMES'!E13</f>
        <v/>
      </c>
      <c r="F10" s="108" t="str">
        <f>'PRODUCTION LIST GRP VOLUMES'!F13</f>
        <v/>
      </c>
      <c r="G10" s="108" t="str">
        <f>'PRODUCTION LIST GRP VOLUMES'!G13</f>
        <v/>
      </c>
      <c r="H10" s="108" t="str">
        <f>'PRODUCTION LIST GRP VOLUMES'!H13</f>
        <v/>
      </c>
      <c r="I10" s="108" t="str">
        <f>'PRODUCTION LIST GRP VOLUMES'!I13</f>
        <v/>
      </c>
      <c r="J10" s="108" t="str">
        <f>'PRODUCTION LIST GRP VOLUMES'!J13</f>
        <v/>
      </c>
      <c r="K10" s="108" t="str">
        <f>'PRODUCTION LIST GRP VOLUMES'!K13</f>
        <v/>
      </c>
      <c r="L10" s="108" t="str">
        <f>'PRODUCTION LIST GRP VOLUMES'!L13</f>
        <v/>
      </c>
      <c r="M10" s="108" t="str">
        <f>'PRODUCTION LIST GRP VOLUMES'!M13</f>
        <v/>
      </c>
      <c r="N10" s="108" t="str">
        <f>'PRODUCTION LIST GRP VOLUMES'!N13</f>
        <v/>
      </c>
      <c r="O10" s="108" t="str">
        <f>'PRODUCTION LIST GRP VOLUMES'!O13</f>
        <v/>
      </c>
      <c r="P10" s="108" t="str">
        <f>'PRODUCTION LIST GRP VOLUMES'!P13</f>
        <v/>
      </c>
      <c r="Q10" s="108" t="str">
        <f>'PRODUCTION LIST GRP VOLUMES'!Q13</f>
        <v/>
      </c>
      <c r="R10" s="108" t="str">
        <f>'PRODUCTION LIST GRP VOLUMES'!R13</f>
        <v/>
      </c>
      <c r="S10" s="923">
        <f t="shared" si="0"/>
        <v>0</v>
      </c>
    </row>
    <row r="11" spans="1:19" ht="23.25" customHeight="1">
      <c r="A11" s="340" t="str">
        <f>'PRODUCTION LIST GRP VOLUMES'!A14</f>
        <v>360-018-B</v>
      </c>
      <c r="B11" s="949"/>
      <c r="C11" s="108" t="str">
        <f>'PRODUCTION LIST GRP VOLUMES'!C14</f>
        <v/>
      </c>
      <c r="D11" s="108" t="str">
        <f>'PRODUCTION LIST GRP VOLUMES'!D14</f>
        <v/>
      </c>
      <c r="E11" s="108" t="str">
        <f>'PRODUCTION LIST GRP VOLUMES'!E14</f>
        <v/>
      </c>
      <c r="F11" s="108" t="str">
        <f>'PRODUCTION LIST GRP VOLUMES'!F14</f>
        <v/>
      </c>
      <c r="G11" s="108" t="str">
        <f>'PRODUCTION LIST GRP VOLUMES'!G14</f>
        <v/>
      </c>
      <c r="H11" s="108" t="str">
        <f>'PRODUCTION LIST GRP VOLUMES'!H14</f>
        <v/>
      </c>
      <c r="I11" s="108" t="str">
        <f>'PRODUCTION LIST GRP VOLUMES'!I14</f>
        <v/>
      </c>
      <c r="J11" s="108" t="str">
        <f>'PRODUCTION LIST GRP VOLUMES'!J14</f>
        <v/>
      </c>
      <c r="K11" s="108" t="str">
        <f>'PRODUCTION LIST GRP VOLUMES'!K14</f>
        <v/>
      </c>
      <c r="L11" s="108" t="str">
        <f>'PRODUCTION LIST GRP VOLUMES'!L14</f>
        <v/>
      </c>
      <c r="M11" s="108" t="str">
        <f>'PRODUCTION LIST GRP VOLUMES'!M14</f>
        <v/>
      </c>
      <c r="N11" s="108" t="str">
        <f>'PRODUCTION LIST GRP VOLUMES'!N14</f>
        <v/>
      </c>
      <c r="O11" s="108" t="str">
        <f>'PRODUCTION LIST GRP VOLUMES'!O14</f>
        <v/>
      </c>
      <c r="P11" s="108" t="str">
        <f>'PRODUCTION LIST GRP VOLUMES'!P14</f>
        <v/>
      </c>
      <c r="Q11" s="108" t="str">
        <f>'PRODUCTION LIST GRP VOLUMES'!Q14</f>
        <v/>
      </c>
      <c r="R11" s="108" t="str">
        <f>'PRODUCTION LIST GRP VOLUMES'!R14</f>
        <v/>
      </c>
      <c r="S11" s="923">
        <f t="shared" si="0"/>
        <v>0</v>
      </c>
    </row>
    <row r="12" spans="1:19" ht="23.25" customHeight="1">
      <c r="A12" s="340">
        <f>'PRODUCTION LIST GRP VOLUMES'!A15</f>
        <v>0</v>
      </c>
      <c r="B12" s="949"/>
      <c r="C12" s="108" t="str">
        <f>'PRODUCTION LIST GRP VOLUMES'!C15</f>
        <v/>
      </c>
      <c r="D12" s="108" t="str">
        <f>'PRODUCTION LIST GRP VOLUMES'!D15</f>
        <v/>
      </c>
      <c r="E12" s="108" t="str">
        <f>'PRODUCTION LIST GRP VOLUMES'!E15</f>
        <v/>
      </c>
      <c r="F12" s="108" t="str">
        <f>'PRODUCTION LIST GRP VOLUMES'!F15</f>
        <v/>
      </c>
      <c r="G12" s="108" t="str">
        <f>'PRODUCTION LIST GRP VOLUMES'!G15</f>
        <v/>
      </c>
      <c r="H12" s="108" t="str">
        <f>'PRODUCTION LIST GRP VOLUMES'!H15</f>
        <v/>
      </c>
      <c r="I12" s="108" t="str">
        <f>'PRODUCTION LIST GRP VOLUMES'!I15</f>
        <v/>
      </c>
      <c r="J12" s="108" t="str">
        <f>'PRODUCTION LIST GRP VOLUMES'!J15</f>
        <v/>
      </c>
      <c r="K12" s="108" t="str">
        <f>'PRODUCTION LIST GRP VOLUMES'!K15</f>
        <v/>
      </c>
      <c r="L12" s="108" t="str">
        <f>'PRODUCTION LIST GRP VOLUMES'!L15</f>
        <v/>
      </c>
      <c r="M12" s="108" t="str">
        <f>'PRODUCTION LIST GRP VOLUMES'!M15</f>
        <v/>
      </c>
      <c r="N12" s="108" t="str">
        <f>'PRODUCTION LIST GRP VOLUMES'!N15</f>
        <v/>
      </c>
      <c r="O12" s="108" t="str">
        <f>'PRODUCTION LIST GRP VOLUMES'!O15</f>
        <v/>
      </c>
      <c r="P12" s="108" t="str">
        <f>'PRODUCTION LIST GRP VOLUMES'!P15</f>
        <v/>
      </c>
      <c r="Q12" s="108" t="str">
        <f>'PRODUCTION LIST GRP VOLUMES'!Q15</f>
        <v/>
      </c>
      <c r="R12" s="108" t="str">
        <f>'PRODUCTION LIST GRP VOLUMES'!R15</f>
        <v/>
      </c>
      <c r="S12" s="923">
        <f t="shared" si="0"/>
        <v>0</v>
      </c>
    </row>
    <row r="13" spans="1:19" ht="23.25" customHeight="1">
      <c r="A13" s="340" t="str">
        <f>'PRODUCTION LIST GRP VOLUMES'!A16</f>
        <v>360-021</v>
      </c>
      <c r="B13" s="949"/>
      <c r="C13" s="108" t="str">
        <f>'PRODUCTION LIST GRP VOLUMES'!C16</f>
        <v/>
      </c>
      <c r="D13" s="108" t="str">
        <f>'PRODUCTION LIST GRP VOLUMES'!D16</f>
        <v/>
      </c>
      <c r="E13" s="108" t="str">
        <f>'PRODUCTION LIST GRP VOLUMES'!E16</f>
        <v/>
      </c>
      <c r="F13" s="108" t="str">
        <f>'PRODUCTION LIST GRP VOLUMES'!F16</f>
        <v/>
      </c>
      <c r="G13" s="108" t="str">
        <f>'PRODUCTION LIST GRP VOLUMES'!G16</f>
        <v/>
      </c>
      <c r="H13" s="108" t="str">
        <f>'PRODUCTION LIST GRP VOLUMES'!H16</f>
        <v/>
      </c>
      <c r="I13" s="108" t="str">
        <f>'PRODUCTION LIST GRP VOLUMES'!I16</f>
        <v/>
      </c>
      <c r="J13" s="108" t="str">
        <f>'PRODUCTION LIST GRP VOLUMES'!J16</f>
        <v/>
      </c>
      <c r="K13" s="108" t="str">
        <f>'PRODUCTION LIST GRP VOLUMES'!K16</f>
        <v/>
      </c>
      <c r="L13" s="108" t="str">
        <f>'PRODUCTION LIST GRP VOLUMES'!L16</f>
        <v/>
      </c>
      <c r="M13" s="108" t="str">
        <f>'PRODUCTION LIST GRP VOLUMES'!M16</f>
        <v/>
      </c>
      <c r="N13" s="108" t="str">
        <f>'PRODUCTION LIST GRP VOLUMES'!N16</f>
        <v/>
      </c>
      <c r="O13" s="108" t="str">
        <f>'PRODUCTION LIST GRP VOLUMES'!O16</f>
        <v/>
      </c>
      <c r="P13" s="108" t="str">
        <f>'PRODUCTION LIST GRP VOLUMES'!P16</f>
        <v/>
      </c>
      <c r="Q13" s="108" t="str">
        <f>'PRODUCTION LIST GRP VOLUMES'!Q16</f>
        <v/>
      </c>
      <c r="R13" s="108" t="str">
        <f>'PRODUCTION LIST GRP VOLUMES'!R16</f>
        <v/>
      </c>
      <c r="S13" s="923">
        <f t="shared" si="0"/>
        <v>0</v>
      </c>
    </row>
    <row r="14" spans="1:19" ht="23.25" customHeight="1">
      <c r="A14" s="340" t="str">
        <f>'PRODUCTION LIST GRP VOLUMES'!A17</f>
        <v>360-022</v>
      </c>
      <c r="B14" s="949"/>
      <c r="C14" s="108" t="str">
        <f>'PRODUCTION LIST GRP VOLUMES'!C17</f>
        <v/>
      </c>
      <c r="D14" s="108" t="str">
        <f>'PRODUCTION LIST GRP VOLUMES'!D17</f>
        <v/>
      </c>
      <c r="E14" s="108" t="str">
        <f>'PRODUCTION LIST GRP VOLUMES'!E17</f>
        <v/>
      </c>
      <c r="F14" s="108" t="str">
        <f>'PRODUCTION LIST GRP VOLUMES'!F17</f>
        <v/>
      </c>
      <c r="G14" s="108" t="str">
        <f>'PRODUCTION LIST GRP VOLUMES'!G17</f>
        <v/>
      </c>
      <c r="H14" s="108" t="str">
        <f>'PRODUCTION LIST GRP VOLUMES'!H17</f>
        <v/>
      </c>
      <c r="I14" s="108" t="str">
        <f>'PRODUCTION LIST GRP VOLUMES'!I17</f>
        <v/>
      </c>
      <c r="J14" s="108" t="str">
        <f>'PRODUCTION LIST GRP VOLUMES'!J17</f>
        <v/>
      </c>
      <c r="K14" s="108" t="str">
        <f>'PRODUCTION LIST GRP VOLUMES'!K17</f>
        <v/>
      </c>
      <c r="L14" s="108" t="str">
        <f>'PRODUCTION LIST GRP VOLUMES'!L17</f>
        <v/>
      </c>
      <c r="M14" s="108" t="str">
        <f>'PRODUCTION LIST GRP VOLUMES'!M17</f>
        <v/>
      </c>
      <c r="N14" s="108" t="str">
        <f>'PRODUCTION LIST GRP VOLUMES'!N17</f>
        <v/>
      </c>
      <c r="O14" s="108" t="str">
        <f>'PRODUCTION LIST GRP VOLUMES'!O17</f>
        <v/>
      </c>
      <c r="P14" s="108" t="str">
        <f>'PRODUCTION LIST GRP VOLUMES'!P17</f>
        <v/>
      </c>
      <c r="Q14" s="108" t="str">
        <f>'PRODUCTION LIST GRP VOLUMES'!Q17</f>
        <v/>
      </c>
      <c r="R14" s="108" t="str">
        <f>'PRODUCTION LIST GRP VOLUMES'!R17</f>
        <v/>
      </c>
      <c r="S14" s="923">
        <f t="shared" si="0"/>
        <v>0</v>
      </c>
    </row>
    <row r="15" spans="1:19" ht="23.25" customHeight="1">
      <c r="A15" s="340" t="str">
        <f>'PRODUCTION LIST GRP VOLUMES'!A18</f>
        <v>360-023</v>
      </c>
      <c r="B15" s="949"/>
      <c r="C15" s="108" t="str">
        <f>'PRODUCTION LIST GRP VOLUMES'!C18</f>
        <v/>
      </c>
      <c r="D15" s="108" t="str">
        <f>'PRODUCTION LIST GRP VOLUMES'!D18</f>
        <v/>
      </c>
      <c r="E15" s="108" t="str">
        <f>'PRODUCTION LIST GRP VOLUMES'!E18</f>
        <v/>
      </c>
      <c r="F15" s="108" t="str">
        <f>'PRODUCTION LIST GRP VOLUMES'!F18</f>
        <v/>
      </c>
      <c r="G15" s="108" t="str">
        <f>'PRODUCTION LIST GRP VOLUMES'!G18</f>
        <v/>
      </c>
      <c r="H15" s="108" t="str">
        <f>'PRODUCTION LIST GRP VOLUMES'!H18</f>
        <v/>
      </c>
      <c r="I15" s="108" t="str">
        <f>'PRODUCTION LIST GRP VOLUMES'!I18</f>
        <v/>
      </c>
      <c r="J15" s="108" t="str">
        <f>'PRODUCTION LIST GRP VOLUMES'!J18</f>
        <v/>
      </c>
      <c r="K15" s="108" t="str">
        <f>'PRODUCTION LIST GRP VOLUMES'!K18</f>
        <v/>
      </c>
      <c r="L15" s="108" t="str">
        <f>'PRODUCTION LIST GRP VOLUMES'!L18</f>
        <v/>
      </c>
      <c r="M15" s="108" t="str">
        <f>'PRODUCTION LIST GRP VOLUMES'!M18</f>
        <v/>
      </c>
      <c r="N15" s="108" t="str">
        <f>'PRODUCTION LIST GRP VOLUMES'!N18</f>
        <v/>
      </c>
      <c r="O15" s="108" t="str">
        <f>'PRODUCTION LIST GRP VOLUMES'!O18</f>
        <v/>
      </c>
      <c r="P15" s="108" t="str">
        <f>'PRODUCTION LIST GRP VOLUMES'!P18</f>
        <v/>
      </c>
      <c r="Q15" s="108" t="str">
        <f>'PRODUCTION LIST GRP VOLUMES'!Q18</f>
        <v/>
      </c>
      <c r="R15" s="108" t="str">
        <f>'PRODUCTION LIST GRP VOLUMES'!R18</f>
        <v/>
      </c>
      <c r="S15" s="923">
        <f t="shared" si="0"/>
        <v>0</v>
      </c>
    </row>
    <row r="16" spans="1:19" ht="23.25" customHeight="1">
      <c r="A16" s="340" t="str">
        <f>'PRODUCTION LIST GRP VOLUMES'!A19</f>
        <v>360-025</v>
      </c>
      <c r="B16" s="949"/>
      <c r="C16" s="108" t="str">
        <f>'PRODUCTION LIST GRP VOLUMES'!C19</f>
        <v/>
      </c>
      <c r="D16" s="108" t="str">
        <f>'PRODUCTION LIST GRP VOLUMES'!D19</f>
        <v/>
      </c>
      <c r="E16" s="108" t="str">
        <f>'PRODUCTION LIST GRP VOLUMES'!E19</f>
        <v/>
      </c>
      <c r="F16" s="108" t="str">
        <f>'PRODUCTION LIST GRP VOLUMES'!F19</f>
        <v/>
      </c>
      <c r="G16" s="108" t="str">
        <f>'PRODUCTION LIST GRP VOLUMES'!G19</f>
        <v/>
      </c>
      <c r="H16" s="108" t="str">
        <f>'PRODUCTION LIST GRP VOLUMES'!H19</f>
        <v/>
      </c>
      <c r="I16" s="108" t="str">
        <f>'PRODUCTION LIST GRP VOLUMES'!I19</f>
        <v/>
      </c>
      <c r="J16" s="108" t="str">
        <f>'PRODUCTION LIST GRP VOLUMES'!J19</f>
        <v/>
      </c>
      <c r="K16" s="108" t="str">
        <f>'PRODUCTION LIST GRP VOLUMES'!K19</f>
        <v/>
      </c>
      <c r="L16" s="108" t="str">
        <f>'PRODUCTION LIST GRP VOLUMES'!L19</f>
        <v/>
      </c>
      <c r="M16" s="108" t="str">
        <f>'PRODUCTION LIST GRP VOLUMES'!M19</f>
        <v/>
      </c>
      <c r="N16" s="108" t="str">
        <f>'PRODUCTION LIST GRP VOLUMES'!N19</f>
        <v/>
      </c>
      <c r="O16" s="108" t="str">
        <f>'PRODUCTION LIST GRP VOLUMES'!O19</f>
        <v/>
      </c>
      <c r="P16" s="108" t="str">
        <f>'PRODUCTION LIST GRP VOLUMES'!P19</f>
        <v/>
      </c>
      <c r="Q16" s="108" t="str">
        <f>'PRODUCTION LIST GRP VOLUMES'!Q19</f>
        <v/>
      </c>
      <c r="R16" s="108" t="str">
        <f>'PRODUCTION LIST GRP VOLUMES'!R19</f>
        <v/>
      </c>
      <c r="S16" s="923">
        <f t="shared" si="0"/>
        <v>0</v>
      </c>
    </row>
    <row r="17" spans="1:19" ht="23.25" customHeight="1">
      <c r="A17" s="340" t="str">
        <f>'PRODUCTION LIST GRP VOLUMES'!A20</f>
        <v>360-027</v>
      </c>
      <c r="B17" s="949"/>
      <c r="C17" s="108" t="str">
        <f>'PRODUCTION LIST GRP VOLUMES'!C20</f>
        <v/>
      </c>
      <c r="D17" s="108" t="str">
        <f>'PRODUCTION LIST GRP VOLUMES'!D20</f>
        <v/>
      </c>
      <c r="E17" s="108" t="str">
        <f>'PRODUCTION LIST GRP VOLUMES'!E20</f>
        <v/>
      </c>
      <c r="F17" s="108" t="str">
        <f>'PRODUCTION LIST GRP VOLUMES'!F20</f>
        <v/>
      </c>
      <c r="G17" s="108" t="str">
        <f>'PRODUCTION LIST GRP VOLUMES'!G20</f>
        <v/>
      </c>
      <c r="H17" s="108" t="str">
        <f>'PRODUCTION LIST GRP VOLUMES'!H20</f>
        <v/>
      </c>
      <c r="I17" s="108" t="str">
        <f>'PRODUCTION LIST GRP VOLUMES'!I20</f>
        <v/>
      </c>
      <c r="J17" s="108" t="str">
        <f>'PRODUCTION LIST GRP VOLUMES'!J20</f>
        <v/>
      </c>
      <c r="K17" s="108" t="str">
        <f>'PRODUCTION LIST GRP VOLUMES'!K20</f>
        <v/>
      </c>
      <c r="L17" s="108" t="str">
        <f>'PRODUCTION LIST GRP VOLUMES'!L20</f>
        <v/>
      </c>
      <c r="M17" s="108" t="str">
        <f>'PRODUCTION LIST GRP VOLUMES'!M20</f>
        <v/>
      </c>
      <c r="N17" s="108" t="str">
        <f>'PRODUCTION LIST GRP VOLUMES'!N20</f>
        <v/>
      </c>
      <c r="O17" s="108" t="str">
        <f>'PRODUCTION LIST GRP VOLUMES'!O20</f>
        <v/>
      </c>
      <c r="P17" s="108" t="str">
        <f>'PRODUCTION LIST GRP VOLUMES'!P20</f>
        <v/>
      </c>
      <c r="Q17" s="108" t="str">
        <f>'PRODUCTION LIST GRP VOLUMES'!Q20</f>
        <v/>
      </c>
      <c r="R17" s="108" t="str">
        <f>'PRODUCTION LIST GRP VOLUMES'!R20</f>
        <v/>
      </c>
      <c r="S17" s="923">
        <f t="shared" si="0"/>
        <v>0</v>
      </c>
    </row>
    <row r="18" spans="1:19" ht="23.25" customHeight="1">
      <c r="A18" s="340" t="str">
        <f>'PRODUCTION LIST GRP VOLUMES'!A21</f>
        <v>360-028</v>
      </c>
      <c r="B18" s="949"/>
      <c r="C18" s="108" t="str">
        <f>'PRODUCTION LIST GRP VOLUMES'!C21</f>
        <v/>
      </c>
      <c r="D18" s="108" t="str">
        <f>'PRODUCTION LIST GRP VOLUMES'!D21</f>
        <v/>
      </c>
      <c r="E18" s="108" t="str">
        <f>'PRODUCTION LIST GRP VOLUMES'!E21</f>
        <v/>
      </c>
      <c r="F18" s="108" t="str">
        <f>'PRODUCTION LIST GRP VOLUMES'!F21</f>
        <v/>
      </c>
      <c r="G18" s="108" t="str">
        <f>'PRODUCTION LIST GRP VOLUMES'!G21</f>
        <v/>
      </c>
      <c r="H18" s="108" t="str">
        <f>'PRODUCTION LIST GRP VOLUMES'!H21</f>
        <v/>
      </c>
      <c r="I18" s="108" t="str">
        <f>'PRODUCTION LIST GRP VOLUMES'!I21</f>
        <v/>
      </c>
      <c r="J18" s="108" t="str">
        <f>'PRODUCTION LIST GRP VOLUMES'!J21</f>
        <v/>
      </c>
      <c r="K18" s="108" t="str">
        <f>'PRODUCTION LIST GRP VOLUMES'!K21</f>
        <v/>
      </c>
      <c r="L18" s="108" t="str">
        <f>'PRODUCTION LIST GRP VOLUMES'!L21</f>
        <v/>
      </c>
      <c r="M18" s="108" t="str">
        <f>'PRODUCTION LIST GRP VOLUMES'!M21</f>
        <v/>
      </c>
      <c r="N18" s="108" t="str">
        <f>'PRODUCTION LIST GRP VOLUMES'!N21</f>
        <v/>
      </c>
      <c r="O18" s="108" t="str">
        <f>'PRODUCTION LIST GRP VOLUMES'!O21</f>
        <v/>
      </c>
      <c r="P18" s="108" t="str">
        <f>'PRODUCTION LIST GRP VOLUMES'!P21</f>
        <v/>
      </c>
      <c r="Q18" s="108" t="str">
        <f>'PRODUCTION LIST GRP VOLUMES'!Q21</f>
        <v/>
      </c>
      <c r="R18" s="108" t="str">
        <f>'PRODUCTION LIST GRP VOLUMES'!R21</f>
        <v/>
      </c>
      <c r="S18" s="923">
        <f t="shared" si="0"/>
        <v>0</v>
      </c>
    </row>
    <row r="19" spans="1:19" ht="23.25" customHeight="1">
      <c r="A19" s="340" t="str">
        <f>'PRODUCTION LIST GRP VOLUMES'!A22</f>
        <v>360-029</v>
      </c>
      <c r="B19" s="949"/>
      <c r="C19" s="108" t="str">
        <f>'PRODUCTION LIST GRP VOLUMES'!C22</f>
        <v/>
      </c>
      <c r="D19" s="108" t="str">
        <f>'PRODUCTION LIST GRP VOLUMES'!D22</f>
        <v/>
      </c>
      <c r="E19" s="108" t="str">
        <f>'PRODUCTION LIST GRP VOLUMES'!E22</f>
        <v/>
      </c>
      <c r="F19" s="108" t="str">
        <f>'PRODUCTION LIST GRP VOLUMES'!F22</f>
        <v/>
      </c>
      <c r="G19" s="108" t="str">
        <f>'PRODUCTION LIST GRP VOLUMES'!G22</f>
        <v/>
      </c>
      <c r="H19" s="108" t="str">
        <f>'PRODUCTION LIST GRP VOLUMES'!H22</f>
        <v/>
      </c>
      <c r="I19" s="108" t="str">
        <f>'PRODUCTION LIST GRP VOLUMES'!I22</f>
        <v/>
      </c>
      <c r="J19" s="108" t="str">
        <f>'PRODUCTION LIST GRP VOLUMES'!J22</f>
        <v/>
      </c>
      <c r="K19" s="108" t="str">
        <f>'PRODUCTION LIST GRP VOLUMES'!K22</f>
        <v/>
      </c>
      <c r="L19" s="108" t="str">
        <f>'PRODUCTION LIST GRP VOLUMES'!L22</f>
        <v/>
      </c>
      <c r="M19" s="108" t="str">
        <f>'PRODUCTION LIST GRP VOLUMES'!M22</f>
        <v/>
      </c>
      <c r="N19" s="108" t="str">
        <f>'PRODUCTION LIST GRP VOLUMES'!N22</f>
        <v/>
      </c>
      <c r="O19" s="108" t="str">
        <f>'PRODUCTION LIST GRP VOLUMES'!O22</f>
        <v/>
      </c>
      <c r="P19" s="108" t="str">
        <f>'PRODUCTION LIST GRP VOLUMES'!P22</f>
        <v/>
      </c>
      <c r="Q19" s="108" t="str">
        <f>'PRODUCTION LIST GRP VOLUMES'!Q22</f>
        <v/>
      </c>
      <c r="R19" s="108" t="str">
        <f>'PRODUCTION LIST GRP VOLUMES'!R22</f>
        <v/>
      </c>
      <c r="S19" s="923">
        <f t="shared" si="0"/>
        <v>0</v>
      </c>
    </row>
    <row r="20" spans="1:19" ht="23.25" customHeight="1">
      <c r="A20" s="340" t="str">
        <f>'PRODUCTION LIST GRP VOLUMES'!A23</f>
        <v>360-030</v>
      </c>
      <c r="B20" s="949"/>
      <c r="C20" s="108" t="str">
        <f>'PRODUCTION LIST GRP VOLUMES'!C23</f>
        <v/>
      </c>
      <c r="D20" s="108" t="str">
        <f>'PRODUCTION LIST GRP VOLUMES'!D23</f>
        <v/>
      </c>
      <c r="E20" s="108" t="str">
        <f>'PRODUCTION LIST GRP VOLUMES'!E23</f>
        <v/>
      </c>
      <c r="F20" s="108" t="str">
        <f>'PRODUCTION LIST GRP VOLUMES'!F23</f>
        <v/>
      </c>
      <c r="G20" s="108" t="str">
        <f>'PRODUCTION LIST GRP VOLUMES'!G23</f>
        <v/>
      </c>
      <c r="H20" s="108" t="str">
        <f>'PRODUCTION LIST GRP VOLUMES'!H23</f>
        <v/>
      </c>
      <c r="I20" s="108" t="str">
        <f>'PRODUCTION LIST GRP VOLUMES'!I23</f>
        <v/>
      </c>
      <c r="J20" s="108" t="str">
        <f>'PRODUCTION LIST GRP VOLUMES'!J23</f>
        <v/>
      </c>
      <c r="K20" s="108" t="str">
        <f>'PRODUCTION LIST GRP VOLUMES'!K23</f>
        <v/>
      </c>
      <c r="L20" s="108" t="str">
        <f>'PRODUCTION LIST GRP VOLUMES'!L23</f>
        <v/>
      </c>
      <c r="M20" s="108" t="str">
        <f>'PRODUCTION LIST GRP VOLUMES'!M23</f>
        <v/>
      </c>
      <c r="N20" s="108" t="str">
        <f>'PRODUCTION LIST GRP VOLUMES'!N23</f>
        <v/>
      </c>
      <c r="O20" s="108" t="str">
        <f>'PRODUCTION LIST GRP VOLUMES'!O23</f>
        <v/>
      </c>
      <c r="P20" s="108" t="str">
        <f>'PRODUCTION LIST GRP VOLUMES'!P23</f>
        <v/>
      </c>
      <c r="Q20" s="108" t="str">
        <f>'PRODUCTION LIST GRP VOLUMES'!Q23</f>
        <v/>
      </c>
      <c r="R20" s="108" t="str">
        <f>'PRODUCTION LIST GRP VOLUMES'!R23</f>
        <v/>
      </c>
      <c r="S20" s="923">
        <f t="shared" si="0"/>
        <v>0</v>
      </c>
    </row>
    <row r="21" spans="1:19" ht="23.25" customHeight="1">
      <c r="A21" s="340" t="str">
        <f>'PRODUCTION LIST GRP VOLUMES'!A24</f>
        <v>360-031</v>
      </c>
      <c r="B21" s="949"/>
      <c r="C21" s="108" t="str">
        <f>'PRODUCTION LIST GRP VOLUMES'!C24</f>
        <v/>
      </c>
      <c r="D21" s="108" t="str">
        <f>'PRODUCTION LIST GRP VOLUMES'!D24</f>
        <v/>
      </c>
      <c r="E21" s="108" t="str">
        <f>'PRODUCTION LIST GRP VOLUMES'!E24</f>
        <v/>
      </c>
      <c r="F21" s="108" t="str">
        <f>'PRODUCTION LIST GRP VOLUMES'!F24</f>
        <v/>
      </c>
      <c r="G21" s="108" t="str">
        <f>'PRODUCTION LIST GRP VOLUMES'!G24</f>
        <v/>
      </c>
      <c r="H21" s="108" t="str">
        <f>'PRODUCTION LIST GRP VOLUMES'!H24</f>
        <v/>
      </c>
      <c r="I21" s="108" t="str">
        <f>'PRODUCTION LIST GRP VOLUMES'!I24</f>
        <v/>
      </c>
      <c r="J21" s="108" t="str">
        <f>'PRODUCTION LIST GRP VOLUMES'!J24</f>
        <v/>
      </c>
      <c r="K21" s="108" t="str">
        <f>'PRODUCTION LIST GRP VOLUMES'!K24</f>
        <v/>
      </c>
      <c r="L21" s="108" t="str">
        <f>'PRODUCTION LIST GRP VOLUMES'!L24</f>
        <v/>
      </c>
      <c r="M21" s="108" t="str">
        <f>'PRODUCTION LIST GRP VOLUMES'!M24</f>
        <v/>
      </c>
      <c r="N21" s="108" t="str">
        <f>'PRODUCTION LIST GRP VOLUMES'!N24</f>
        <v/>
      </c>
      <c r="O21" s="108" t="str">
        <f>'PRODUCTION LIST GRP VOLUMES'!O24</f>
        <v/>
      </c>
      <c r="P21" s="108" t="str">
        <f>'PRODUCTION LIST GRP VOLUMES'!P24</f>
        <v/>
      </c>
      <c r="Q21" s="108" t="str">
        <f>'PRODUCTION LIST GRP VOLUMES'!Q24</f>
        <v/>
      </c>
      <c r="R21" s="108" t="str">
        <f>'PRODUCTION LIST GRP VOLUMES'!R24</f>
        <v/>
      </c>
      <c r="S21" s="923">
        <f t="shared" si="0"/>
        <v>0</v>
      </c>
    </row>
    <row r="22" spans="1:19" ht="23.25" customHeight="1">
      <c r="A22" s="340" t="str">
        <f>'PRODUCTION LIST GRP VOLUMES'!A25</f>
        <v>360-034</v>
      </c>
      <c r="B22" s="949"/>
      <c r="C22" s="108" t="str">
        <f>'PRODUCTION LIST GRP VOLUMES'!C25</f>
        <v/>
      </c>
      <c r="D22" s="108" t="str">
        <f>'PRODUCTION LIST GRP VOLUMES'!D25</f>
        <v/>
      </c>
      <c r="E22" s="108" t="str">
        <f>'PRODUCTION LIST GRP VOLUMES'!E25</f>
        <v/>
      </c>
      <c r="F22" s="108" t="str">
        <f>'PRODUCTION LIST GRP VOLUMES'!F25</f>
        <v/>
      </c>
      <c r="G22" s="108" t="str">
        <f>'PRODUCTION LIST GRP VOLUMES'!G25</f>
        <v/>
      </c>
      <c r="H22" s="108" t="str">
        <f>'PRODUCTION LIST GRP VOLUMES'!H25</f>
        <v/>
      </c>
      <c r="I22" s="108" t="str">
        <f>'PRODUCTION LIST GRP VOLUMES'!I25</f>
        <v/>
      </c>
      <c r="J22" s="108" t="str">
        <f>'PRODUCTION LIST GRP VOLUMES'!J25</f>
        <v/>
      </c>
      <c r="K22" s="108" t="str">
        <f>'PRODUCTION LIST GRP VOLUMES'!K25</f>
        <v/>
      </c>
      <c r="L22" s="108" t="str">
        <f>'PRODUCTION LIST GRP VOLUMES'!L25</f>
        <v/>
      </c>
      <c r="M22" s="108" t="str">
        <f>'PRODUCTION LIST GRP VOLUMES'!M25</f>
        <v/>
      </c>
      <c r="N22" s="108" t="str">
        <f>'PRODUCTION LIST GRP VOLUMES'!N25</f>
        <v/>
      </c>
      <c r="O22" s="108" t="str">
        <f>'PRODUCTION LIST GRP VOLUMES'!O25</f>
        <v/>
      </c>
      <c r="P22" s="108" t="str">
        <f>'PRODUCTION LIST GRP VOLUMES'!P25</f>
        <v/>
      </c>
      <c r="Q22" s="108" t="str">
        <f>'PRODUCTION LIST GRP VOLUMES'!Q25</f>
        <v/>
      </c>
      <c r="R22" s="108" t="str">
        <f>'PRODUCTION LIST GRP VOLUMES'!R25</f>
        <v/>
      </c>
      <c r="S22" s="923">
        <f t="shared" si="0"/>
        <v>0</v>
      </c>
    </row>
    <row r="23" spans="1:19" ht="23.25" customHeight="1">
      <c r="A23" s="340" t="str">
        <f>'PRODUCTION LIST GRP VOLUMES'!A26</f>
        <v>360-035</v>
      </c>
      <c r="B23" s="949"/>
      <c r="C23" s="108" t="str">
        <f>'PRODUCTION LIST GRP VOLUMES'!C26</f>
        <v/>
      </c>
      <c r="D23" s="108" t="str">
        <f>'PRODUCTION LIST GRP VOLUMES'!D26</f>
        <v/>
      </c>
      <c r="E23" s="108" t="str">
        <f>'PRODUCTION LIST GRP VOLUMES'!E26</f>
        <v/>
      </c>
      <c r="F23" s="108" t="str">
        <f>'PRODUCTION LIST GRP VOLUMES'!F26</f>
        <v/>
      </c>
      <c r="G23" s="108" t="str">
        <f>'PRODUCTION LIST GRP VOLUMES'!G26</f>
        <v/>
      </c>
      <c r="H23" s="108" t="str">
        <f>'PRODUCTION LIST GRP VOLUMES'!H26</f>
        <v/>
      </c>
      <c r="I23" s="108" t="str">
        <f>'PRODUCTION LIST GRP VOLUMES'!I26</f>
        <v/>
      </c>
      <c r="J23" s="108" t="str">
        <f>'PRODUCTION LIST GRP VOLUMES'!J26</f>
        <v/>
      </c>
      <c r="K23" s="108" t="str">
        <f>'PRODUCTION LIST GRP VOLUMES'!K26</f>
        <v/>
      </c>
      <c r="L23" s="108" t="str">
        <f>'PRODUCTION LIST GRP VOLUMES'!L26</f>
        <v/>
      </c>
      <c r="M23" s="108" t="str">
        <f>'PRODUCTION LIST GRP VOLUMES'!M26</f>
        <v/>
      </c>
      <c r="N23" s="108" t="str">
        <f>'PRODUCTION LIST GRP VOLUMES'!N26</f>
        <v/>
      </c>
      <c r="O23" s="108" t="str">
        <f>'PRODUCTION LIST GRP VOLUMES'!O26</f>
        <v/>
      </c>
      <c r="P23" s="108" t="str">
        <f>'PRODUCTION LIST GRP VOLUMES'!P26</f>
        <v/>
      </c>
      <c r="Q23" s="108" t="str">
        <f>'PRODUCTION LIST GRP VOLUMES'!Q26</f>
        <v/>
      </c>
      <c r="R23" s="108" t="str">
        <f>'PRODUCTION LIST GRP VOLUMES'!R26</f>
        <v/>
      </c>
      <c r="S23" s="923">
        <f t="shared" si="0"/>
        <v>0</v>
      </c>
    </row>
    <row r="24" spans="1:19" ht="23.25" customHeight="1">
      <c r="A24" s="340" t="str">
        <f>'PRODUCTION LIST GRP VOLUMES'!A27</f>
        <v>360-036</v>
      </c>
      <c r="B24" s="949"/>
      <c r="C24" s="108" t="str">
        <f>'PRODUCTION LIST GRP VOLUMES'!C27</f>
        <v/>
      </c>
      <c r="D24" s="108" t="str">
        <f>'PRODUCTION LIST GRP VOLUMES'!D27</f>
        <v/>
      </c>
      <c r="E24" s="108" t="str">
        <f>'PRODUCTION LIST GRP VOLUMES'!E27</f>
        <v/>
      </c>
      <c r="F24" s="108" t="str">
        <f>'PRODUCTION LIST GRP VOLUMES'!F27</f>
        <v/>
      </c>
      <c r="G24" s="108" t="str">
        <f>'PRODUCTION LIST GRP VOLUMES'!G27</f>
        <v/>
      </c>
      <c r="H24" s="108" t="str">
        <f>'PRODUCTION LIST GRP VOLUMES'!H27</f>
        <v/>
      </c>
      <c r="I24" s="108" t="str">
        <f>'PRODUCTION LIST GRP VOLUMES'!I27</f>
        <v/>
      </c>
      <c r="J24" s="108" t="str">
        <f>'PRODUCTION LIST GRP VOLUMES'!J27</f>
        <v/>
      </c>
      <c r="K24" s="108" t="str">
        <f>'PRODUCTION LIST GRP VOLUMES'!K27</f>
        <v/>
      </c>
      <c r="L24" s="108" t="str">
        <f>'PRODUCTION LIST GRP VOLUMES'!L27</f>
        <v/>
      </c>
      <c r="M24" s="108" t="str">
        <f>'PRODUCTION LIST GRP VOLUMES'!M27</f>
        <v/>
      </c>
      <c r="N24" s="108" t="str">
        <f>'PRODUCTION LIST GRP VOLUMES'!N27</f>
        <v/>
      </c>
      <c r="O24" s="108" t="str">
        <f>'PRODUCTION LIST GRP VOLUMES'!O27</f>
        <v/>
      </c>
      <c r="P24" s="108" t="str">
        <f>'PRODUCTION LIST GRP VOLUMES'!P27</f>
        <v/>
      </c>
      <c r="Q24" s="108" t="str">
        <f>'PRODUCTION LIST GRP VOLUMES'!Q27</f>
        <v/>
      </c>
      <c r="R24" s="108" t="str">
        <f>'PRODUCTION LIST GRP VOLUMES'!R27</f>
        <v/>
      </c>
      <c r="S24" s="923">
        <f t="shared" si="0"/>
        <v>0</v>
      </c>
    </row>
    <row r="25" spans="1:19" ht="23.25" customHeight="1">
      <c r="A25" s="340">
        <f>'PRODUCTION LIST GRP VOLUMES'!A28</f>
        <v>0</v>
      </c>
      <c r="B25" s="949"/>
      <c r="C25" s="108" t="str">
        <f>'PRODUCTION LIST GRP VOLUMES'!C28</f>
        <v/>
      </c>
      <c r="D25" s="108" t="str">
        <f>'PRODUCTION LIST GRP VOLUMES'!D28</f>
        <v/>
      </c>
      <c r="E25" s="108" t="str">
        <f>'PRODUCTION LIST GRP VOLUMES'!E28</f>
        <v/>
      </c>
      <c r="F25" s="108" t="str">
        <f>'PRODUCTION LIST GRP VOLUMES'!F28</f>
        <v/>
      </c>
      <c r="G25" s="108" t="str">
        <f>'PRODUCTION LIST GRP VOLUMES'!G28</f>
        <v/>
      </c>
      <c r="H25" s="108" t="str">
        <f>'PRODUCTION LIST GRP VOLUMES'!H28</f>
        <v/>
      </c>
      <c r="I25" s="108" t="str">
        <f>'PRODUCTION LIST GRP VOLUMES'!I28</f>
        <v/>
      </c>
      <c r="J25" s="108" t="str">
        <f>'PRODUCTION LIST GRP VOLUMES'!J28</f>
        <v/>
      </c>
      <c r="K25" s="108" t="str">
        <f>'PRODUCTION LIST GRP VOLUMES'!K28</f>
        <v/>
      </c>
      <c r="L25" s="108" t="str">
        <f>'PRODUCTION LIST GRP VOLUMES'!L28</f>
        <v/>
      </c>
      <c r="M25" s="108" t="str">
        <f>'PRODUCTION LIST GRP VOLUMES'!M28</f>
        <v/>
      </c>
      <c r="N25" s="108" t="str">
        <f>'PRODUCTION LIST GRP VOLUMES'!N28</f>
        <v/>
      </c>
      <c r="O25" s="108" t="str">
        <f>'PRODUCTION LIST GRP VOLUMES'!O28</f>
        <v/>
      </c>
      <c r="P25" s="108" t="str">
        <f>'PRODUCTION LIST GRP VOLUMES'!P28</f>
        <v/>
      </c>
      <c r="Q25" s="108" t="str">
        <f>'PRODUCTION LIST GRP VOLUMES'!Q28</f>
        <v/>
      </c>
      <c r="R25" s="108" t="str">
        <f>'PRODUCTION LIST GRP VOLUMES'!R28</f>
        <v/>
      </c>
      <c r="S25" s="923">
        <f t="shared" si="0"/>
        <v>0</v>
      </c>
    </row>
    <row r="26" spans="1:19" ht="23.25" customHeight="1">
      <c r="A26" s="340" t="str">
        <f>'PRODUCTION LIST GRP VOLUMES'!A29</f>
        <v>360-092</v>
      </c>
      <c r="B26" s="949"/>
      <c r="C26" s="108" t="str">
        <f>'PRODUCTION LIST GRP VOLUMES'!C29</f>
        <v/>
      </c>
      <c r="D26" s="108" t="str">
        <f>'PRODUCTION LIST GRP VOLUMES'!D29</f>
        <v/>
      </c>
      <c r="E26" s="108" t="str">
        <f>'PRODUCTION LIST GRP VOLUMES'!E29</f>
        <v/>
      </c>
      <c r="F26" s="108" t="str">
        <f>'PRODUCTION LIST GRP VOLUMES'!F29</f>
        <v/>
      </c>
      <c r="G26" s="108" t="str">
        <f>'PRODUCTION LIST GRP VOLUMES'!G29</f>
        <v/>
      </c>
      <c r="H26" s="108" t="str">
        <f>'PRODUCTION LIST GRP VOLUMES'!H29</f>
        <v/>
      </c>
      <c r="I26" s="108" t="str">
        <f>'PRODUCTION LIST GRP VOLUMES'!I29</f>
        <v/>
      </c>
      <c r="J26" s="108" t="str">
        <f>'PRODUCTION LIST GRP VOLUMES'!J29</f>
        <v/>
      </c>
      <c r="K26" s="108" t="str">
        <f>'PRODUCTION LIST GRP VOLUMES'!K29</f>
        <v/>
      </c>
      <c r="L26" s="108" t="str">
        <f>'PRODUCTION LIST GRP VOLUMES'!L29</f>
        <v/>
      </c>
      <c r="M26" s="108" t="str">
        <f>'PRODUCTION LIST GRP VOLUMES'!M29</f>
        <v/>
      </c>
      <c r="N26" s="108" t="str">
        <f>'PRODUCTION LIST GRP VOLUMES'!N29</f>
        <v/>
      </c>
      <c r="O26" s="108" t="str">
        <f>'PRODUCTION LIST GRP VOLUMES'!O29</f>
        <v/>
      </c>
      <c r="P26" s="108" t="str">
        <f>'PRODUCTION LIST GRP VOLUMES'!P29</f>
        <v/>
      </c>
      <c r="Q26" s="108" t="str">
        <f>'PRODUCTION LIST GRP VOLUMES'!Q29</f>
        <v/>
      </c>
      <c r="R26" s="108" t="str">
        <f>'PRODUCTION LIST GRP VOLUMES'!R29</f>
        <v/>
      </c>
      <c r="S26" s="923">
        <f t="shared" si="0"/>
        <v>0</v>
      </c>
    </row>
    <row r="27" spans="1:19" ht="23.25" customHeight="1">
      <c r="A27" s="340" t="str">
        <f>'PRODUCTION LIST GRP VOLUMES'!A30</f>
        <v>360-094</v>
      </c>
      <c r="B27" s="949"/>
      <c r="C27" s="108" t="str">
        <f>'PRODUCTION LIST GRP VOLUMES'!C30</f>
        <v/>
      </c>
      <c r="D27" s="108" t="str">
        <f>'PRODUCTION LIST GRP VOLUMES'!D30</f>
        <v/>
      </c>
      <c r="E27" s="108" t="str">
        <f>'PRODUCTION LIST GRP VOLUMES'!E30</f>
        <v/>
      </c>
      <c r="F27" s="108" t="str">
        <f>'PRODUCTION LIST GRP VOLUMES'!F30</f>
        <v/>
      </c>
      <c r="G27" s="108" t="str">
        <f>'PRODUCTION LIST GRP VOLUMES'!G30</f>
        <v/>
      </c>
      <c r="H27" s="108" t="str">
        <f>'PRODUCTION LIST GRP VOLUMES'!H30</f>
        <v/>
      </c>
      <c r="I27" s="108" t="str">
        <f>'PRODUCTION LIST GRP VOLUMES'!I30</f>
        <v/>
      </c>
      <c r="J27" s="108" t="str">
        <f>'PRODUCTION LIST GRP VOLUMES'!J30</f>
        <v/>
      </c>
      <c r="K27" s="108" t="str">
        <f>'PRODUCTION LIST GRP VOLUMES'!K30</f>
        <v/>
      </c>
      <c r="L27" s="108" t="str">
        <f>'PRODUCTION LIST GRP VOLUMES'!L30</f>
        <v/>
      </c>
      <c r="M27" s="108" t="str">
        <f>'PRODUCTION LIST GRP VOLUMES'!M30</f>
        <v/>
      </c>
      <c r="N27" s="108" t="str">
        <f>'PRODUCTION LIST GRP VOLUMES'!N30</f>
        <v/>
      </c>
      <c r="O27" s="108" t="str">
        <f>'PRODUCTION LIST GRP VOLUMES'!O30</f>
        <v/>
      </c>
      <c r="P27" s="108" t="str">
        <f>'PRODUCTION LIST GRP VOLUMES'!P30</f>
        <v/>
      </c>
      <c r="Q27" s="108" t="str">
        <f>'PRODUCTION LIST GRP VOLUMES'!Q30</f>
        <v/>
      </c>
      <c r="R27" s="108" t="str">
        <f>'PRODUCTION LIST GRP VOLUMES'!R30</f>
        <v/>
      </c>
      <c r="S27" s="923">
        <f t="shared" si="0"/>
        <v>0</v>
      </c>
    </row>
    <row r="28" spans="1:19" ht="23.25" customHeight="1">
      <c r="A28" s="340" t="str">
        <f>'PRODUCTION LIST GRP VOLUMES'!A31</f>
        <v>360-096</v>
      </c>
      <c r="B28" s="949"/>
      <c r="C28" s="108" t="str">
        <f>'PRODUCTION LIST GRP VOLUMES'!C31</f>
        <v/>
      </c>
      <c r="D28" s="108" t="str">
        <f>'PRODUCTION LIST GRP VOLUMES'!D31</f>
        <v/>
      </c>
      <c r="E28" s="108" t="str">
        <f>'PRODUCTION LIST GRP VOLUMES'!E31</f>
        <v/>
      </c>
      <c r="F28" s="108" t="str">
        <f>'PRODUCTION LIST GRP VOLUMES'!F31</f>
        <v/>
      </c>
      <c r="G28" s="108" t="str">
        <f>'PRODUCTION LIST GRP VOLUMES'!G31</f>
        <v/>
      </c>
      <c r="H28" s="108" t="str">
        <f>'PRODUCTION LIST GRP VOLUMES'!H31</f>
        <v/>
      </c>
      <c r="I28" s="108" t="str">
        <f>'PRODUCTION LIST GRP VOLUMES'!I31</f>
        <v/>
      </c>
      <c r="J28" s="108" t="str">
        <f>'PRODUCTION LIST GRP VOLUMES'!J31</f>
        <v/>
      </c>
      <c r="K28" s="108" t="str">
        <f>'PRODUCTION LIST GRP VOLUMES'!K31</f>
        <v/>
      </c>
      <c r="L28" s="108" t="str">
        <f>'PRODUCTION LIST GRP VOLUMES'!L31</f>
        <v/>
      </c>
      <c r="M28" s="108" t="str">
        <f>'PRODUCTION LIST GRP VOLUMES'!M31</f>
        <v/>
      </c>
      <c r="N28" s="108" t="str">
        <f>'PRODUCTION LIST GRP VOLUMES'!N31</f>
        <v/>
      </c>
      <c r="O28" s="108" t="str">
        <f>'PRODUCTION LIST GRP VOLUMES'!O31</f>
        <v/>
      </c>
      <c r="P28" s="108" t="str">
        <f>'PRODUCTION LIST GRP VOLUMES'!P31</f>
        <v/>
      </c>
      <c r="Q28" s="108" t="str">
        <f>'PRODUCTION LIST GRP VOLUMES'!Q31</f>
        <v/>
      </c>
      <c r="R28" s="108" t="str">
        <f>'PRODUCTION LIST GRP VOLUMES'!R31</f>
        <v/>
      </c>
      <c r="S28" s="923">
        <f t="shared" si="0"/>
        <v>0</v>
      </c>
    </row>
    <row r="29" spans="1:19" ht="23.25" customHeight="1">
      <c r="A29" s="340" t="str">
        <f>'PRODUCTION LIST GRP VOLUMES'!A32</f>
        <v>360-098</v>
      </c>
      <c r="B29" s="949"/>
      <c r="C29" s="108" t="str">
        <f>'PRODUCTION LIST GRP VOLUMES'!C32</f>
        <v/>
      </c>
      <c r="D29" s="108" t="str">
        <f>'PRODUCTION LIST GRP VOLUMES'!D32</f>
        <v/>
      </c>
      <c r="E29" s="108" t="str">
        <f>'PRODUCTION LIST GRP VOLUMES'!E32</f>
        <v/>
      </c>
      <c r="F29" s="108" t="str">
        <f>'PRODUCTION LIST GRP VOLUMES'!F32</f>
        <v/>
      </c>
      <c r="G29" s="108" t="str">
        <f>'PRODUCTION LIST GRP VOLUMES'!G32</f>
        <v/>
      </c>
      <c r="H29" s="108" t="str">
        <f>'PRODUCTION LIST GRP VOLUMES'!H32</f>
        <v/>
      </c>
      <c r="I29" s="108" t="str">
        <f>'PRODUCTION LIST GRP VOLUMES'!I32</f>
        <v/>
      </c>
      <c r="J29" s="108" t="str">
        <f>'PRODUCTION LIST GRP VOLUMES'!J32</f>
        <v/>
      </c>
      <c r="K29" s="108" t="str">
        <f>'PRODUCTION LIST GRP VOLUMES'!K32</f>
        <v/>
      </c>
      <c r="L29" s="108" t="str">
        <f>'PRODUCTION LIST GRP VOLUMES'!L32</f>
        <v/>
      </c>
      <c r="M29" s="108" t="str">
        <f>'PRODUCTION LIST GRP VOLUMES'!M32</f>
        <v/>
      </c>
      <c r="N29" s="108" t="str">
        <f>'PRODUCTION LIST GRP VOLUMES'!N32</f>
        <v/>
      </c>
      <c r="O29" s="108" t="str">
        <f>'PRODUCTION LIST GRP VOLUMES'!O32</f>
        <v/>
      </c>
      <c r="P29" s="108" t="str">
        <f>'PRODUCTION LIST GRP VOLUMES'!P32</f>
        <v/>
      </c>
      <c r="Q29" s="108" t="str">
        <f>'PRODUCTION LIST GRP VOLUMES'!Q32</f>
        <v/>
      </c>
      <c r="R29" s="108" t="str">
        <f>'PRODUCTION LIST GRP VOLUMES'!R32</f>
        <v/>
      </c>
      <c r="S29" s="923">
        <f t="shared" si="0"/>
        <v>0</v>
      </c>
    </row>
    <row r="30" spans="1:19" ht="23.25" customHeight="1">
      <c r="A30" s="340" t="str">
        <f>'PRODUCTION LIST GRP VOLUMES'!A33</f>
        <v>360-100</v>
      </c>
      <c r="B30" s="949"/>
      <c r="C30" s="108" t="str">
        <f>'PRODUCTION LIST GRP VOLUMES'!C33</f>
        <v/>
      </c>
      <c r="D30" s="108" t="str">
        <f>'PRODUCTION LIST GRP VOLUMES'!D33</f>
        <v/>
      </c>
      <c r="E30" s="108" t="str">
        <f>'PRODUCTION LIST GRP VOLUMES'!E33</f>
        <v/>
      </c>
      <c r="F30" s="108" t="str">
        <f>'PRODUCTION LIST GRP VOLUMES'!F33</f>
        <v/>
      </c>
      <c r="G30" s="108" t="str">
        <f>'PRODUCTION LIST GRP VOLUMES'!G33</f>
        <v/>
      </c>
      <c r="H30" s="108" t="str">
        <f>'PRODUCTION LIST GRP VOLUMES'!H33</f>
        <v/>
      </c>
      <c r="I30" s="108" t="str">
        <f>'PRODUCTION LIST GRP VOLUMES'!I33</f>
        <v/>
      </c>
      <c r="J30" s="108" t="str">
        <f>'PRODUCTION LIST GRP VOLUMES'!J33</f>
        <v/>
      </c>
      <c r="K30" s="108" t="str">
        <f>'PRODUCTION LIST GRP VOLUMES'!K33</f>
        <v/>
      </c>
      <c r="L30" s="108" t="str">
        <f>'PRODUCTION LIST GRP VOLUMES'!L33</f>
        <v/>
      </c>
      <c r="M30" s="108" t="str">
        <f>'PRODUCTION LIST GRP VOLUMES'!M33</f>
        <v/>
      </c>
      <c r="N30" s="108" t="str">
        <f>'PRODUCTION LIST GRP VOLUMES'!N33</f>
        <v/>
      </c>
      <c r="O30" s="108" t="str">
        <f>'PRODUCTION LIST GRP VOLUMES'!O33</f>
        <v/>
      </c>
      <c r="P30" s="108" t="str">
        <f>'PRODUCTION LIST GRP VOLUMES'!P33</f>
        <v/>
      </c>
      <c r="Q30" s="108" t="str">
        <f>'PRODUCTION LIST GRP VOLUMES'!Q33</f>
        <v/>
      </c>
      <c r="R30" s="108" t="str">
        <f>'PRODUCTION LIST GRP VOLUMES'!R33</f>
        <v/>
      </c>
      <c r="S30" s="923">
        <f t="shared" si="0"/>
        <v>0</v>
      </c>
    </row>
    <row r="31" spans="1:19" ht="23.25" customHeight="1">
      <c r="A31" s="340">
        <f>'PRODUCTION LIST GRP VOLUMES'!A34</f>
        <v>0</v>
      </c>
      <c r="B31" s="949"/>
      <c r="C31" s="108" t="str">
        <f>'PRODUCTION LIST GRP VOLUMES'!C34</f>
        <v/>
      </c>
      <c r="D31" s="108" t="str">
        <f>'PRODUCTION LIST GRP VOLUMES'!D34</f>
        <v/>
      </c>
      <c r="E31" s="108" t="str">
        <f>'PRODUCTION LIST GRP VOLUMES'!E34</f>
        <v/>
      </c>
      <c r="F31" s="108" t="str">
        <f>'PRODUCTION LIST GRP VOLUMES'!F34</f>
        <v/>
      </c>
      <c r="G31" s="108" t="str">
        <f>'PRODUCTION LIST GRP VOLUMES'!G34</f>
        <v/>
      </c>
      <c r="H31" s="108" t="str">
        <f>'PRODUCTION LIST GRP VOLUMES'!H34</f>
        <v/>
      </c>
      <c r="I31" s="108" t="str">
        <f>'PRODUCTION LIST GRP VOLUMES'!I34</f>
        <v/>
      </c>
      <c r="J31" s="108" t="str">
        <f>'PRODUCTION LIST GRP VOLUMES'!J34</f>
        <v/>
      </c>
      <c r="K31" s="108" t="str">
        <f>'PRODUCTION LIST GRP VOLUMES'!K34</f>
        <v/>
      </c>
      <c r="L31" s="108" t="str">
        <f>'PRODUCTION LIST GRP VOLUMES'!L34</f>
        <v/>
      </c>
      <c r="M31" s="108" t="str">
        <f>'PRODUCTION LIST GRP VOLUMES'!M34</f>
        <v/>
      </c>
      <c r="N31" s="108" t="str">
        <f>'PRODUCTION LIST GRP VOLUMES'!N34</f>
        <v/>
      </c>
      <c r="O31" s="108" t="str">
        <f>'PRODUCTION LIST GRP VOLUMES'!O34</f>
        <v/>
      </c>
      <c r="P31" s="108" t="str">
        <f>'PRODUCTION LIST GRP VOLUMES'!P34</f>
        <v/>
      </c>
      <c r="Q31" s="108" t="str">
        <f>'PRODUCTION LIST GRP VOLUMES'!Q34</f>
        <v/>
      </c>
      <c r="R31" s="108" t="str">
        <f>'PRODUCTION LIST GRP VOLUMES'!R34</f>
        <v/>
      </c>
      <c r="S31" s="923">
        <f t="shared" si="0"/>
        <v>0</v>
      </c>
    </row>
    <row r="32" spans="1:19" ht="23.25" customHeight="1">
      <c r="A32" s="340" t="str">
        <f>'PRODUCTION LIST GRP VOLUMES'!A35</f>
        <v>360-121</v>
      </c>
      <c r="B32" s="949"/>
      <c r="C32" s="108" t="str">
        <f>'PRODUCTION LIST GRP VOLUMES'!C35</f>
        <v/>
      </c>
      <c r="D32" s="108" t="str">
        <f>'PRODUCTION LIST GRP VOLUMES'!D35</f>
        <v/>
      </c>
      <c r="E32" s="108" t="str">
        <f>'PRODUCTION LIST GRP VOLUMES'!E35</f>
        <v/>
      </c>
      <c r="F32" s="108" t="str">
        <f>'PRODUCTION LIST GRP VOLUMES'!F35</f>
        <v/>
      </c>
      <c r="G32" s="108" t="str">
        <f>'PRODUCTION LIST GRP VOLUMES'!G35</f>
        <v/>
      </c>
      <c r="H32" s="108" t="str">
        <f>'PRODUCTION LIST GRP VOLUMES'!H35</f>
        <v/>
      </c>
      <c r="I32" s="108" t="str">
        <f>'PRODUCTION LIST GRP VOLUMES'!I35</f>
        <v/>
      </c>
      <c r="J32" s="108" t="str">
        <f>'PRODUCTION LIST GRP VOLUMES'!J35</f>
        <v/>
      </c>
      <c r="K32" s="108" t="str">
        <f>'PRODUCTION LIST GRP VOLUMES'!K35</f>
        <v/>
      </c>
      <c r="L32" s="108" t="str">
        <f>'PRODUCTION LIST GRP VOLUMES'!L35</f>
        <v/>
      </c>
      <c r="M32" s="108" t="str">
        <f>'PRODUCTION LIST GRP VOLUMES'!M35</f>
        <v/>
      </c>
      <c r="N32" s="108" t="str">
        <f>'PRODUCTION LIST GRP VOLUMES'!N35</f>
        <v/>
      </c>
      <c r="O32" s="108" t="str">
        <f>'PRODUCTION LIST GRP VOLUMES'!O35</f>
        <v/>
      </c>
      <c r="P32" s="108" t="str">
        <f>'PRODUCTION LIST GRP VOLUMES'!P35</f>
        <v/>
      </c>
      <c r="Q32" s="108" t="str">
        <f>'PRODUCTION LIST GRP VOLUMES'!Q35</f>
        <v/>
      </c>
      <c r="R32" s="108" t="str">
        <f>'PRODUCTION LIST GRP VOLUMES'!R35</f>
        <v/>
      </c>
      <c r="S32" s="923">
        <f t="shared" si="0"/>
        <v>0</v>
      </c>
    </row>
    <row r="33" spans="1:19" ht="23.25" customHeight="1">
      <c r="A33" s="340" t="str">
        <f>'PRODUCTION LIST GRP VOLUMES'!A36</f>
        <v>360-121-DT</v>
      </c>
      <c r="B33" s="949" t="str">
        <f>IF('PRODUCTION LIST GRP VOLUMES'!C241=0,"",'PRODUCTION LIST GRP VOLUMES'!C241)</f>
        <v/>
      </c>
      <c r="C33" s="108" t="str">
        <f>'PRODUCTION LIST GRP VOLUMES'!C36</f>
        <v/>
      </c>
      <c r="D33" s="108" t="str">
        <f>'PRODUCTION LIST GRP VOLUMES'!D36</f>
        <v/>
      </c>
      <c r="E33" s="108" t="str">
        <f>'PRODUCTION LIST GRP VOLUMES'!E36</f>
        <v/>
      </c>
      <c r="F33" s="108" t="str">
        <f>'PRODUCTION LIST GRP VOLUMES'!F36</f>
        <v/>
      </c>
      <c r="G33" s="108" t="str">
        <f>'PRODUCTION LIST GRP VOLUMES'!G36</f>
        <v/>
      </c>
      <c r="H33" s="108" t="str">
        <f>'PRODUCTION LIST GRP VOLUMES'!H36</f>
        <v/>
      </c>
      <c r="I33" s="108" t="str">
        <f>'PRODUCTION LIST GRP VOLUMES'!I36</f>
        <v/>
      </c>
      <c r="J33" s="108" t="str">
        <f>'PRODUCTION LIST GRP VOLUMES'!J36</f>
        <v/>
      </c>
      <c r="K33" s="108" t="str">
        <f>'PRODUCTION LIST GRP VOLUMES'!K36</f>
        <v/>
      </c>
      <c r="L33" s="108" t="str">
        <f>'PRODUCTION LIST GRP VOLUMES'!L36</f>
        <v/>
      </c>
      <c r="M33" s="108" t="str">
        <f>'PRODUCTION LIST GRP VOLUMES'!M36</f>
        <v/>
      </c>
      <c r="N33" s="108" t="str">
        <f>'PRODUCTION LIST GRP VOLUMES'!N36</f>
        <v/>
      </c>
      <c r="O33" s="108" t="str">
        <f>'PRODUCTION LIST GRP VOLUMES'!O36</f>
        <v/>
      </c>
      <c r="P33" s="108" t="str">
        <f>'PRODUCTION LIST GRP VOLUMES'!P36</f>
        <v/>
      </c>
      <c r="Q33" s="108"/>
      <c r="R33" s="108"/>
      <c r="S33" s="923">
        <f t="shared" si="0"/>
        <v>0</v>
      </c>
    </row>
    <row r="34" spans="1:19" ht="23.25" customHeight="1">
      <c r="A34" s="340" t="str">
        <f>'PRODUCTION LIST GRP VOLUMES'!A37</f>
        <v>360-122</v>
      </c>
      <c r="B34" s="949"/>
      <c r="C34" s="108" t="str">
        <f>'PRODUCTION LIST GRP VOLUMES'!C37</f>
        <v/>
      </c>
      <c r="D34" s="108" t="str">
        <f>'PRODUCTION LIST GRP VOLUMES'!D37</f>
        <v/>
      </c>
      <c r="E34" s="108" t="str">
        <f>'PRODUCTION LIST GRP VOLUMES'!E37</f>
        <v/>
      </c>
      <c r="F34" s="108" t="str">
        <f>'PRODUCTION LIST GRP VOLUMES'!F37</f>
        <v/>
      </c>
      <c r="G34" s="108" t="str">
        <f>'PRODUCTION LIST GRP VOLUMES'!G37</f>
        <v/>
      </c>
      <c r="H34" s="108" t="str">
        <f>'PRODUCTION LIST GRP VOLUMES'!H37</f>
        <v/>
      </c>
      <c r="I34" s="108" t="str">
        <f>'PRODUCTION LIST GRP VOLUMES'!I37</f>
        <v/>
      </c>
      <c r="J34" s="108" t="str">
        <f>'PRODUCTION LIST GRP VOLUMES'!J37</f>
        <v/>
      </c>
      <c r="K34" s="108" t="str">
        <f>'PRODUCTION LIST GRP VOLUMES'!K37</f>
        <v/>
      </c>
      <c r="L34" s="108" t="str">
        <f>'PRODUCTION LIST GRP VOLUMES'!L37</f>
        <v/>
      </c>
      <c r="M34" s="108" t="str">
        <f>'PRODUCTION LIST GRP VOLUMES'!M37</f>
        <v/>
      </c>
      <c r="N34" s="108" t="str">
        <f>'PRODUCTION LIST GRP VOLUMES'!N37</f>
        <v/>
      </c>
      <c r="O34" s="108" t="str">
        <f>'PRODUCTION LIST GRP VOLUMES'!O37</f>
        <v/>
      </c>
      <c r="P34" s="108" t="str">
        <f>'PRODUCTION LIST GRP VOLUMES'!P37</f>
        <v/>
      </c>
      <c r="Q34" s="108" t="str">
        <f>'PRODUCTION LIST GRP VOLUMES'!Q37</f>
        <v/>
      </c>
      <c r="R34" s="108" t="str">
        <f>'PRODUCTION LIST GRP VOLUMES'!R37</f>
        <v/>
      </c>
      <c r="S34" s="923">
        <f t="shared" si="0"/>
        <v>0</v>
      </c>
    </row>
    <row r="35" spans="1:19" ht="23.25" customHeight="1">
      <c r="A35" s="340" t="str">
        <f>'PRODUCTION LIST GRP VOLUMES'!A38</f>
        <v>360-122-DT</v>
      </c>
      <c r="B35" s="949" t="str">
        <f>IF('PRODUCTION LIST GRP VOLUMES'!C242=0,"",'PRODUCTION LIST GRP VOLUMES'!C242)</f>
        <v/>
      </c>
      <c r="C35" s="108" t="str">
        <f>'PRODUCTION LIST GRP VOLUMES'!C38</f>
        <v/>
      </c>
      <c r="D35" s="108" t="str">
        <f>'PRODUCTION LIST GRP VOLUMES'!D38</f>
        <v/>
      </c>
      <c r="E35" s="108" t="str">
        <f>'PRODUCTION LIST GRP VOLUMES'!E38</f>
        <v/>
      </c>
      <c r="F35" s="108" t="str">
        <f>'PRODUCTION LIST GRP VOLUMES'!F38</f>
        <v/>
      </c>
      <c r="G35" s="108" t="str">
        <f>'PRODUCTION LIST GRP VOLUMES'!G38</f>
        <v/>
      </c>
      <c r="H35" s="108" t="str">
        <f>'PRODUCTION LIST GRP VOLUMES'!H38</f>
        <v/>
      </c>
      <c r="I35" s="108" t="str">
        <f>'PRODUCTION LIST GRP VOLUMES'!I38</f>
        <v/>
      </c>
      <c r="J35" s="108" t="str">
        <f>'PRODUCTION LIST GRP VOLUMES'!J38</f>
        <v/>
      </c>
      <c r="K35" s="108" t="str">
        <f>'PRODUCTION LIST GRP VOLUMES'!K38</f>
        <v/>
      </c>
      <c r="L35" s="108" t="str">
        <f>'PRODUCTION LIST GRP VOLUMES'!L38</f>
        <v/>
      </c>
      <c r="M35" s="108" t="str">
        <f>'PRODUCTION LIST GRP VOLUMES'!M38</f>
        <v/>
      </c>
      <c r="N35" s="108" t="str">
        <f>'PRODUCTION LIST GRP VOLUMES'!N38</f>
        <v/>
      </c>
      <c r="O35" s="108" t="str">
        <f>'PRODUCTION LIST GRP VOLUMES'!O38</f>
        <v/>
      </c>
      <c r="P35" s="108" t="str">
        <f>'PRODUCTION LIST GRP VOLUMES'!P38</f>
        <v/>
      </c>
      <c r="Q35" s="108"/>
      <c r="R35" s="108"/>
      <c r="S35" s="923">
        <f t="shared" si="0"/>
        <v>0</v>
      </c>
    </row>
    <row r="36" spans="1:19" ht="23.25" customHeight="1">
      <c r="A36" s="340" t="str">
        <f>'PRODUCTION LIST GRP VOLUMES'!A39</f>
        <v>360-123</v>
      </c>
      <c r="B36" s="949"/>
      <c r="C36" s="108" t="str">
        <f>'PRODUCTION LIST GRP VOLUMES'!C39</f>
        <v/>
      </c>
      <c r="D36" s="108" t="str">
        <f>'PRODUCTION LIST GRP VOLUMES'!D39</f>
        <v/>
      </c>
      <c r="E36" s="108" t="str">
        <f>'PRODUCTION LIST GRP VOLUMES'!E39</f>
        <v/>
      </c>
      <c r="F36" s="108" t="str">
        <f>'PRODUCTION LIST GRP VOLUMES'!F39</f>
        <v/>
      </c>
      <c r="G36" s="108" t="str">
        <f>'PRODUCTION LIST GRP VOLUMES'!G39</f>
        <v/>
      </c>
      <c r="H36" s="108" t="str">
        <f>'PRODUCTION LIST GRP VOLUMES'!H39</f>
        <v/>
      </c>
      <c r="I36" s="108" t="str">
        <f>'PRODUCTION LIST GRP VOLUMES'!I39</f>
        <v/>
      </c>
      <c r="J36" s="108" t="str">
        <f>'PRODUCTION LIST GRP VOLUMES'!J39</f>
        <v/>
      </c>
      <c r="K36" s="108" t="str">
        <f>'PRODUCTION LIST GRP VOLUMES'!K39</f>
        <v/>
      </c>
      <c r="L36" s="108" t="str">
        <f>'PRODUCTION LIST GRP VOLUMES'!L39</f>
        <v/>
      </c>
      <c r="M36" s="108" t="str">
        <f>'PRODUCTION LIST GRP VOLUMES'!M39</f>
        <v/>
      </c>
      <c r="N36" s="108" t="str">
        <f>'PRODUCTION LIST GRP VOLUMES'!N39</f>
        <v/>
      </c>
      <c r="O36" s="108" t="str">
        <f>'PRODUCTION LIST GRP VOLUMES'!O39</f>
        <v/>
      </c>
      <c r="P36" s="108" t="str">
        <f>'PRODUCTION LIST GRP VOLUMES'!P39</f>
        <v/>
      </c>
      <c r="Q36" s="108" t="str">
        <f>'PRODUCTION LIST GRP VOLUMES'!Q39</f>
        <v/>
      </c>
      <c r="R36" s="108" t="str">
        <f>'PRODUCTION LIST GRP VOLUMES'!R39</f>
        <v/>
      </c>
      <c r="S36" s="923">
        <f t="shared" si="0"/>
        <v>0</v>
      </c>
    </row>
    <row r="37" spans="1:19" ht="23.25" customHeight="1">
      <c r="A37" s="340" t="str">
        <f>'PRODUCTION LIST GRP VOLUMES'!A40</f>
        <v>360-123-DT</v>
      </c>
      <c r="B37" s="949" t="str">
        <f>IF('PRODUCTION LIST GRP VOLUMES'!C243=0,"",'PRODUCTION LIST GRP VOLUMES'!C243)</f>
        <v/>
      </c>
      <c r="C37" s="108" t="str">
        <f>'PRODUCTION LIST GRP VOLUMES'!C40</f>
        <v/>
      </c>
      <c r="D37" s="108" t="str">
        <f>'PRODUCTION LIST GRP VOLUMES'!D40</f>
        <v/>
      </c>
      <c r="E37" s="108" t="str">
        <f>'PRODUCTION LIST GRP VOLUMES'!E40</f>
        <v/>
      </c>
      <c r="F37" s="108" t="str">
        <f>'PRODUCTION LIST GRP VOLUMES'!F40</f>
        <v/>
      </c>
      <c r="G37" s="108" t="str">
        <f>'PRODUCTION LIST GRP VOLUMES'!G40</f>
        <v/>
      </c>
      <c r="H37" s="108" t="str">
        <f>'PRODUCTION LIST GRP VOLUMES'!H40</f>
        <v/>
      </c>
      <c r="I37" s="108" t="str">
        <f>'PRODUCTION LIST GRP VOLUMES'!I40</f>
        <v/>
      </c>
      <c r="J37" s="108" t="str">
        <f>'PRODUCTION LIST GRP VOLUMES'!J40</f>
        <v/>
      </c>
      <c r="K37" s="108" t="str">
        <f>'PRODUCTION LIST GRP VOLUMES'!K40</f>
        <v/>
      </c>
      <c r="L37" s="108" t="str">
        <f>'PRODUCTION LIST GRP VOLUMES'!L40</f>
        <v/>
      </c>
      <c r="M37" s="108" t="str">
        <f>'PRODUCTION LIST GRP VOLUMES'!M40</f>
        <v/>
      </c>
      <c r="N37" s="108" t="str">
        <f>'PRODUCTION LIST GRP VOLUMES'!N40</f>
        <v/>
      </c>
      <c r="O37" s="108" t="str">
        <f>'PRODUCTION LIST GRP VOLUMES'!O40</f>
        <v/>
      </c>
      <c r="P37" s="108" t="str">
        <f>'PRODUCTION LIST GRP VOLUMES'!P40</f>
        <v/>
      </c>
      <c r="Q37" s="108"/>
      <c r="R37" s="108"/>
      <c r="S37" s="923">
        <f t="shared" si="0"/>
        <v>0</v>
      </c>
    </row>
    <row r="38" spans="1:19" ht="23.25" customHeight="1">
      <c r="A38" s="340" t="str">
        <f>'PRODUCTION LIST GRP VOLUMES'!A41</f>
        <v>360-124</v>
      </c>
      <c r="B38" s="949"/>
      <c r="C38" s="108" t="str">
        <f>'PRODUCTION LIST GRP VOLUMES'!C41</f>
        <v/>
      </c>
      <c r="D38" s="108" t="str">
        <f>'PRODUCTION LIST GRP VOLUMES'!D41</f>
        <v/>
      </c>
      <c r="E38" s="108" t="str">
        <f>'PRODUCTION LIST GRP VOLUMES'!E41</f>
        <v/>
      </c>
      <c r="F38" s="108" t="str">
        <f>'PRODUCTION LIST GRP VOLUMES'!F41</f>
        <v/>
      </c>
      <c r="G38" s="108" t="str">
        <f>'PRODUCTION LIST GRP VOLUMES'!G41</f>
        <v/>
      </c>
      <c r="H38" s="108" t="str">
        <f>'PRODUCTION LIST GRP VOLUMES'!H41</f>
        <v/>
      </c>
      <c r="I38" s="108" t="str">
        <f>'PRODUCTION LIST GRP VOLUMES'!I41</f>
        <v/>
      </c>
      <c r="J38" s="108" t="str">
        <f>'PRODUCTION LIST GRP VOLUMES'!J41</f>
        <v/>
      </c>
      <c r="K38" s="108" t="str">
        <f>'PRODUCTION LIST GRP VOLUMES'!K41</f>
        <v/>
      </c>
      <c r="L38" s="108" t="str">
        <f>'PRODUCTION LIST GRP VOLUMES'!L41</f>
        <v/>
      </c>
      <c r="M38" s="108" t="str">
        <f>'PRODUCTION LIST GRP VOLUMES'!M41</f>
        <v/>
      </c>
      <c r="N38" s="108" t="str">
        <f>'PRODUCTION LIST GRP VOLUMES'!N41</f>
        <v/>
      </c>
      <c r="O38" s="108" t="str">
        <f>'PRODUCTION LIST GRP VOLUMES'!O41</f>
        <v/>
      </c>
      <c r="P38" s="108" t="str">
        <f>'PRODUCTION LIST GRP VOLUMES'!P41</f>
        <v/>
      </c>
      <c r="Q38" s="108" t="str">
        <f>'PRODUCTION LIST GRP VOLUMES'!Q41</f>
        <v/>
      </c>
      <c r="R38" s="108" t="str">
        <f>'PRODUCTION LIST GRP VOLUMES'!R41</f>
        <v/>
      </c>
      <c r="S38" s="923">
        <f t="shared" si="0"/>
        <v>0</v>
      </c>
    </row>
    <row r="39" spans="1:19" ht="23.25" customHeight="1">
      <c r="A39" s="340" t="str">
        <f>'PRODUCTION LIST GRP VOLUMES'!A42</f>
        <v>360-125</v>
      </c>
      <c r="B39" s="949"/>
      <c r="C39" s="108" t="str">
        <f>'PRODUCTION LIST GRP VOLUMES'!C42</f>
        <v/>
      </c>
      <c r="D39" s="108" t="str">
        <f>'PRODUCTION LIST GRP VOLUMES'!D42</f>
        <v/>
      </c>
      <c r="E39" s="108" t="str">
        <f>'PRODUCTION LIST GRP VOLUMES'!E42</f>
        <v/>
      </c>
      <c r="F39" s="108" t="str">
        <f>'PRODUCTION LIST GRP VOLUMES'!F42</f>
        <v/>
      </c>
      <c r="G39" s="108" t="str">
        <f>'PRODUCTION LIST GRP VOLUMES'!G42</f>
        <v/>
      </c>
      <c r="H39" s="108" t="str">
        <f>'PRODUCTION LIST GRP VOLUMES'!H42</f>
        <v/>
      </c>
      <c r="I39" s="108" t="str">
        <f>'PRODUCTION LIST GRP VOLUMES'!I42</f>
        <v/>
      </c>
      <c r="J39" s="108" t="str">
        <f>'PRODUCTION LIST GRP VOLUMES'!J42</f>
        <v/>
      </c>
      <c r="K39" s="108" t="str">
        <f>'PRODUCTION LIST GRP VOLUMES'!K42</f>
        <v/>
      </c>
      <c r="L39" s="108" t="str">
        <f>'PRODUCTION LIST GRP VOLUMES'!L42</f>
        <v/>
      </c>
      <c r="M39" s="108" t="str">
        <f>'PRODUCTION LIST GRP VOLUMES'!M42</f>
        <v/>
      </c>
      <c r="N39" s="108" t="str">
        <f>'PRODUCTION LIST GRP VOLUMES'!N42</f>
        <v/>
      </c>
      <c r="O39" s="108" t="str">
        <f>'PRODUCTION LIST GRP VOLUMES'!O42</f>
        <v/>
      </c>
      <c r="P39" s="108" t="str">
        <f>'PRODUCTION LIST GRP VOLUMES'!P42</f>
        <v/>
      </c>
      <c r="Q39" s="108" t="str">
        <f>'PRODUCTION LIST GRP VOLUMES'!Q42</f>
        <v/>
      </c>
      <c r="R39" s="108" t="str">
        <f>'PRODUCTION LIST GRP VOLUMES'!R42</f>
        <v/>
      </c>
      <c r="S39" s="923">
        <f t="shared" si="0"/>
        <v>0</v>
      </c>
    </row>
    <row r="40" spans="1:19" ht="23.25" customHeight="1">
      <c r="A40" s="340" t="str">
        <f>'PRODUCTION LIST GRP VOLUMES'!A43</f>
        <v>360-125-WI</v>
      </c>
      <c r="B40" s="949"/>
      <c r="C40" s="108" t="str">
        <f>'PRODUCTION LIST GRP VOLUMES'!C43</f>
        <v/>
      </c>
      <c r="D40" s="108" t="str">
        <f>'PRODUCTION LIST GRP VOLUMES'!D43</f>
        <v/>
      </c>
      <c r="E40" s="108" t="str">
        <f>'PRODUCTION LIST GRP VOLUMES'!E43</f>
        <v/>
      </c>
      <c r="F40" s="108" t="str">
        <f>'PRODUCTION LIST GRP VOLUMES'!F43</f>
        <v/>
      </c>
      <c r="G40" s="108" t="str">
        <f>'PRODUCTION LIST GRP VOLUMES'!G43</f>
        <v/>
      </c>
      <c r="H40" s="108" t="str">
        <f>'PRODUCTION LIST GRP VOLUMES'!H43</f>
        <v/>
      </c>
      <c r="I40" s="108" t="str">
        <f>'PRODUCTION LIST GRP VOLUMES'!I43</f>
        <v/>
      </c>
      <c r="J40" s="108" t="str">
        <f>'PRODUCTION LIST GRP VOLUMES'!J43</f>
        <v/>
      </c>
      <c r="K40" s="108" t="str">
        <f>'PRODUCTION LIST GRP VOLUMES'!K43</f>
        <v/>
      </c>
      <c r="L40" s="108" t="str">
        <f>'PRODUCTION LIST GRP VOLUMES'!L43</f>
        <v/>
      </c>
      <c r="M40" s="108" t="str">
        <f>'PRODUCTION LIST GRP VOLUMES'!M43</f>
        <v/>
      </c>
      <c r="N40" s="108" t="str">
        <f>'PRODUCTION LIST GRP VOLUMES'!N43</f>
        <v/>
      </c>
      <c r="O40" s="108" t="str">
        <f>'PRODUCTION LIST GRP VOLUMES'!O43</f>
        <v/>
      </c>
      <c r="P40" s="108" t="str">
        <f>'PRODUCTION LIST GRP VOLUMES'!P43</f>
        <v/>
      </c>
      <c r="Q40" s="108" t="str">
        <f>'PRODUCTION LIST GRP VOLUMES'!Q43</f>
        <v/>
      </c>
      <c r="R40" s="108" t="str">
        <f>'PRODUCTION LIST GRP VOLUMES'!R43</f>
        <v/>
      </c>
      <c r="S40" s="923">
        <f t="shared" si="0"/>
        <v>0</v>
      </c>
    </row>
    <row r="41" spans="1:19" ht="23.25" customHeight="1">
      <c r="A41" s="340" t="str">
        <f>'PRODUCTION LIST GRP VOLUMES'!A44</f>
        <v>360-127</v>
      </c>
      <c r="B41" s="949"/>
      <c r="C41" s="108" t="str">
        <f>'PRODUCTION LIST GRP VOLUMES'!C44</f>
        <v/>
      </c>
      <c r="D41" s="108" t="str">
        <f>'PRODUCTION LIST GRP VOLUMES'!D44</f>
        <v/>
      </c>
      <c r="E41" s="108" t="str">
        <f>'PRODUCTION LIST GRP VOLUMES'!E44</f>
        <v/>
      </c>
      <c r="F41" s="108" t="str">
        <f>'PRODUCTION LIST GRP VOLUMES'!F44</f>
        <v/>
      </c>
      <c r="G41" s="108" t="str">
        <f>'PRODUCTION LIST GRP VOLUMES'!G44</f>
        <v/>
      </c>
      <c r="H41" s="108" t="str">
        <f>'PRODUCTION LIST GRP VOLUMES'!H44</f>
        <v/>
      </c>
      <c r="I41" s="108" t="str">
        <f>'PRODUCTION LIST GRP VOLUMES'!I44</f>
        <v/>
      </c>
      <c r="J41" s="108" t="str">
        <f>'PRODUCTION LIST GRP VOLUMES'!J44</f>
        <v/>
      </c>
      <c r="K41" s="108" t="str">
        <f>'PRODUCTION LIST GRP VOLUMES'!K44</f>
        <v/>
      </c>
      <c r="L41" s="108" t="str">
        <f>'PRODUCTION LIST GRP VOLUMES'!L44</f>
        <v/>
      </c>
      <c r="M41" s="108" t="str">
        <f>'PRODUCTION LIST GRP VOLUMES'!M44</f>
        <v/>
      </c>
      <c r="N41" s="108" t="str">
        <f>'PRODUCTION LIST GRP VOLUMES'!N44</f>
        <v/>
      </c>
      <c r="O41" s="108" t="str">
        <f>'PRODUCTION LIST GRP VOLUMES'!O44</f>
        <v/>
      </c>
      <c r="P41" s="108" t="str">
        <f>'PRODUCTION LIST GRP VOLUMES'!P44</f>
        <v/>
      </c>
      <c r="Q41" s="108" t="str">
        <f>'PRODUCTION LIST GRP VOLUMES'!Q44</f>
        <v/>
      </c>
      <c r="R41" s="108" t="str">
        <f>'PRODUCTION LIST GRP VOLUMES'!R44</f>
        <v/>
      </c>
      <c r="S41" s="923">
        <f t="shared" si="0"/>
        <v>0</v>
      </c>
    </row>
    <row r="42" spans="1:19" ht="23.25" customHeight="1">
      <c r="A42" s="340" t="str">
        <f>'PRODUCTION LIST GRP VOLUMES'!A45</f>
        <v>360-127-WI</v>
      </c>
      <c r="B42" s="949"/>
      <c r="C42" s="108" t="str">
        <f>'PRODUCTION LIST GRP VOLUMES'!C45</f>
        <v/>
      </c>
      <c r="D42" s="108" t="str">
        <f>'PRODUCTION LIST GRP VOLUMES'!D45</f>
        <v/>
      </c>
      <c r="E42" s="108" t="str">
        <f>'PRODUCTION LIST GRP VOLUMES'!E45</f>
        <v/>
      </c>
      <c r="F42" s="108" t="str">
        <f>'PRODUCTION LIST GRP VOLUMES'!F45</f>
        <v/>
      </c>
      <c r="G42" s="108" t="str">
        <f>'PRODUCTION LIST GRP VOLUMES'!G45</f>
        <v/>
      </c>
      <c r="H42" s="108" t="str">
        <f>'PRODUCTION LIST GRP VOLUMES'!H45</f>
        <v/>
      </c>
      <c r="I42" s="108" t="str">
        <f>'PRODUCTION LIST GRP VOLUMES'!I45</f>
        <v/>
      </c>
      <c r="J42" s="108" t="str">
        <f>'PRODUCTION LIST GRP VOLUMES'!J45</f>
        <v/>
      </c>
      <c r="K42" s="108" t="str">
        <f>'PRODUCTION LIST GRP VOLUMES'!K45</f>
        <v/>
      </c>
      <c r="L42" s="108" t="str">
        <f>'PRODUCTION LIST GRP VOLUMES'!L45</f>
        <v/>
      </c>
      <c r="M42" s="108" t="str">
        <f>'PRODUCTION LIST GRP VOLUMES'!M45</f>
        <v/>
      </c>
      <c r="N42" s="108" t="str">
        <f>'PRODUCTION LIST GRP VOLUMES'!N45</f>
        <v/>
      </c>
      <c r="O42" s="108" t="str">
        <f>'PRODUCTION LIST GRP VOLUMES'!O45</f>
        <v/>
      </c>
      <c r="P42" s="108" t="str">
        <f>'PRODUCTION LIST GRP VOLUMES'!P45</f>
        <v/>
      </c>
      <c r="Q42" s="108" t="str">
        <f>'PRODUCTION LIST GRP VOLUMES'!Q45</f>
        <v/>
      </c>
      <c r="R42" s="108" t="str">
        <f>'PRODUCTION LIST GRP VOLUMES'!R45</f>
        <v/>
      </c>
      <c r="S42" s="923">
        <f t="shared" si="0"/>
        <v>0</v>
      </c>
    </row>
    <row r="43" spans="1:19" ht="23.25" customHeight="1">
      <c r="A43" s="340" t="str">
        <f>'PRODUCTION LIST GRP VOLUMES'!A46</f>
        <v>360-128</v>
      </c>
      <c r="B43" s="949"/>
      <c r="C43" s="108" t="str">
        <f>'PRODUCTION LIST GRP VOLUMES'!C46</f>
        <v/>
      </c>
      <c r="D43" s="108" t="str">
        <f>'PRODUCTION LIST GRP VOLUMES'!D46</f>
        <v/>
      </c>
      <c r="E43" s="108" t="str">
        <f>'PRODUCTION LIST GRP VOLUMES'!E46</f>
        <v/>
      </c>
      <c r="F43" s="108" t="str">
        <f>'PRODUCTION LIST GRP VOLUMES'!F46</f>
        <v/>
      </c>
      <c r="G43" s="108" t="str">
        <f>'PRODUCTION LIST GRP VOLUMES'!G46</f>
        <v/>
      </c>
      <c r="H43" s="108" t="str">
        <f>'PRODUCTION LIST GRP VOLUMES'!H46</f>
        <v/>
      </c>
      <c r="I43" s="108" t="str">
        <f>'PRODUCTION LIST GRP VOLUMES'!I46</f>
        <v/>
      </c>
      <c r="J43" s="108" t="str">
        <f>'PRODUCTION LIST GRP VOLUMES'!J46</f>
        <v/>
      </c>
      <c r="K43" s="108" t="str">
        <f>'PRODUCTION LIST GRP VOLUMES'!K46</f>
        <v/>
      </c>
      <c r="L43" s="108" t="str">
        <f>'PRODUCTION LIST GRP VOLUMES'!L46</f>
        <v/>
      </c>
      <c r="M43" s="108" t="str">
        <f>'PRODUCTION LIST GRP VOLUMES'!M46</f>
        <v/>
      </c>
      <c r="N43" s="108" t="str">
        <f>'PRODUCTION LIST GRP VOLUMES'!N46</f>
        <v/>
      </c>
      <c r="O43" s="108" t="str">
        <f>'PRODUCTION LIST GRP VOLUMES'!O46</f>
        <v/>
      </c>
      <c r="P43" s="108" t="str">
        <f>'PRODUCTION LIST GRP VOLUMES'!P46</f>
        <v/>
      </c>
      <c r="Q43" s="108" t="str">
        <f>'PRODUCTION LIST GRP VOLUMES'!Q46</f>
        <v/>
      </c>
      <c r="R43" s="108" t="str">
        <f>'PRODUCTION LIST GRP VOLUMES'!R46</f>
        <v/>
      </c>
      <c r="S43" s="923">
        <f t="shared" si="0"/>
        <v>0</v>
      </c>
    </row>
    <row r="44" spans="1:19" ht="23.25" customHeight="1">
      <c r="A44" s="340" t="str">
        <f>'PRODUCTION LIST GRP VOLUMES'!A47</f>
        <v>360-128-WI</v>
      </c>
      <c r="B44" s="949"/>
      <c r="C44" s="108" t="str">
        <f>'PRODUCTION LIST GRP VOLUMES'!C47</f>
        <v/>
      </c>
      <c r="D44" s="108" t="str">
        <f>'PRODUCTION LIST GRP VOLUMES'!D47</f>
        <v/>
      </c>
      <c r="E44" s="108" t="str">
        <f>'PRODUCTION LIST GRP VOLUMES'!E47</f>
        <v/>
      </c>
      <c r="F44" s="108" t="str">
        <f>'PRODUCTION LIST GRP VOLUMES'!F47</f>
        <v/>
      </c>
      <c r="G44" s="108" t="str">
        <f>'PRODUCTION LIST GRP VOLUMES'!G47</f>
        <v/>
      </c>
      <c r="H44" s="108" t="str">
        <f>'PRODUCTION LIST GRP VOLUMES'!H47</f>
        <v/>
      </c>
      <c r="I44" s="108" t="str">
        <f>'PRODUCTION LIST GRP VOLUMES'!I47</f>
        <v/>
      </c>
      <c r="J44" s="108" t="str">
        <f>'PRODUCTION LIST GRP VOLUMES'!J47</f>
        <v/>
      </c>
      <c r="K44" s="108" t="str">
        <f>'PRODUCTION LIST GRP VOLUMES'!K47</f>
        <v/>
      </c>
      <c r="L44" s="108" t="str">
        <f>'PRODUCTION LIST GRP VOLUMES'!L47</f>
        <v/>
      </c>
      <c r="M44" s="108" t="str">
        <f>'PRODUCTION LIST GRP VOLUMES'!M47</f>
        <v/>
      </c>
      <c r="N44" s="108" t="str">
        <f>'PRODUCTION LIST GRP VOLUMES'!N47</f>
        <v/>
      </c>
      <c r="O44" s="108" t="str">
        <f>'PRODUCTION LIST GRP VOLUMES'!O47</f>
        <v/>
      </c>
      <c r="P44" s="108" t="str">
        <f>'PRODUCTION LIST GRP VOLUMES'!P47</f>
        <v/>
      </c>
      <c r="Q44" s="108" t="str">
        <f>'PRODUCTION LIST GRP VOLUMES'!Q47</f>
        <v/>
      </c>
      <c r="R44" s="108" t="str">
        <f>'PRODUCTION LIST GRP VOLUMES'!R47</f>
        <v/>
      </c>
      <c r="S44" s="923">
        <f t="shared" si="0"/>
        <v>0</v>
      </c>
    </row>
    <row r="45" spans="1:19" ht="23.25" customHeight="1">
      <c r="A45" s="340" t="str">
        <f>'PRODUCTION LIST GRP VOLUMES'!A48</f>
        <v>360-129</v>
      </c>
      <c r="B45" s="949"/>
      <c r="C45" s="108" t="str">
        <f>'PRODUCTION LIST GRP VOLUMES'!C48</f>
        <v/>
      </c>
      <c r="D45" s="108" t="str">
        <f>'PRODUCTION LIST GRP VOLUMES'!D48</f>
        <v/>
      </c>
      <c r="E45" s="108" t="str">
        <f>'PRODUCTION LIST GRP VOLUMES'!E48</f>
        <v/>
      </c>
      <c r="F45" s="108" t="str">
        <f>'PRODUCTION LIST GRP VOLUMES'!F48</f>
        <v/>
      </c>
      <c r="G45" s="108" t="str">
        <f>'PRODUCTION LIST GRP VOLUMES'!G48</f>
        <v/>
      </c>
      <c r="H45" s="108" t="str">
        <f>'PRODUCTION LIST GRP VOLUMES'!H48</f>
        <v/>
      </c>
      <c r="I45" s="108" t="str">
        <f>'PRODUCTION LIST GRP VOLUMES'!I48</f>
        <v/>
      </c>
      <c r="J45" s="108" t="str">
        <f>'PRODUCTION LIST GRP VOLUMES'!J48</f>
        <v/>
      </c>
      <c r="K45" s="108" t="str">
        <f>'PRODUCTION LIST GRP VOLUMES'!K48</f>
        <v/>
      </c>
      <c r="L45" s="108" t="str">
        <f>'PRODUCTION LIST GRP VOLUMES'!L48</f>
        <v/>
      </c>
      <c r="M45" s="108" t="str">
        <f>'PRODUCTION LIST GRP VOLUMES'!M48</f>
        <v/>
      </c>
      <c r="N45" s="108" t="str">
        <f>'PRODUCTION LIST GRP VOLUMES'!N48</f>
        <v/>
      </c>
      <c r="O45" s="108" t="str">
        <f>'PRODUCTION LIST GRP VOLUMES'!O48</f>
        <v/>
      </c>
      <c r="P45" s="108" t="str">
        <f>'PRODUCTION LIST GRP VOLUMES'!P48</f>
        <v/>
      </c>
      <c r="Q45" s="108" t="str">
        <f>'PRODUCTION LIST GRP VOLUMES'!Q48</f>
        <v/>
      </c>
      <c r="R45" s="108" t="str">
        <f>'PRODUCTION LIST GRP VOLUMES'!R48</f>
        <v/>
      </c>
      <c r="S45" s="923">
        <f t="shared" si="0"/>
        <v>0</v>
      </c>
    </row>
    <row r="46" spans="1:19" ht="23.25" customHeight="1">
      <c r="A46" s="340" t="str">
        <f>'PRODUCTION LIST GRP VOLUMES'!A49</f>
        <v>360-129-WI</v>
      </c>
      <c r="B46" s="949"/>
      <c r="C46" s="108" t="str">
        <f>'PRODUCTION LIST GRP VOLUMES'!C49</f>
        <v/>
      </c>
      <c r="D46" s="108" t="str">
        <f>'PRODUCTION LIST GRP VOLUMES'!D49</f>
        <v/>
      </c>
      <c r="E46" s="108" t="str">
        <f>'PRODUCTION LIST GRP VOLUMES'!E49</f>
        <v/>
      </c>
      <c r="F46" s="108" t="str">
        <f>'PRODUCTION LIST GRP VOLUMES'!F49</f>
        <v/>
      </c>
      <c r="G46" s="108" t="str">
        <f>'PRODUCTION LIST GRP VOLUMES'!G49</f>
        <v/>
      </c>
      <c r="H46" s="108" t="str">
        <f>'PRODUCTION LIST GRP VOLUMES'!H49</f>
        <v/>
      </c>
      <c r="I46" s="108" t="str">
        <f>'PRODUCTION LIST GRP VOLUMES'!I49</f>
        <v/>
      </c>
      <c r="J46" s="108" t="str">
        <f>'PRODUCTION LIST GRP VOLUMES'!J49</f>
        <v/>
      </c>
      <c r="K46" s="108" t="str">
        <f>'PRODUCTION LIST GRP VOLUMES'!K49</f>
        <v/>
      </c>
      <c r="L46" s="108" t="str">
        <f>'PRODUCTION LIST GRP VOLUMES'!L49</f>
        <v/>
      </c>
      <c r="M46" s="108" t="str">
        <f>'PRODUCTION LIST GRP VOLUMES'!M49</f>
        <v/>
      </c>
      <c r="N46" s="108" t="str">
        <f>'PRODUCTION LIST GRP VOLUMES'!N49</f>
        <v/>
      </c>
      <c r="O46" s="108" t="str">
        <f>'PRODUCTION LIST GRP VOLUMES'!O49</f>
        <v/>
      </c>
      <c r="P46" s="108" t="str">
        <f>'PRODUCTION LIST GRP VOLUMES'!P49</f>
        <v/>
      </c>
      <c r="Q46" s="108" t="str">
        <f>'PRODUCTION LIST GRP VOLUMES'!Q49</f>
        <v/>
      </c>
      <c r="R46" s="108" t="str">
        <f>'PRODUCTION LIST GRP VOLUMES'!R49</f>
        <v/>
      </c>
      <c r="S46" s="923">
        <f t="shared" si="0"/>
        <v>0</v>
      </c>
    </row>
    <row r="47" spans="1:19" ht="23.25" customHeight="1">
      <c r="A47" s="340" t="str">
        <f>'PRODUCTION LIST GRP VOLUMES'!A50</f>
        <v>360-132</v>
      </c>
      <c r="B47" s="949"/>
      <c r="C47" s="108" t="str">
        <f>'PRODUCTION LIST GRP VOLUMES'!C50</f>
        <v/>
      </c>
      <c r="D47" s="108" t="str">
        <f>'PRODUCTION LIST GRP VOLUMES'!D50</f>
        <v/>
      </c>
      <c r="E47" s="108" t="str">
        <f>'PRODUCTION LIST GRP VOLUMES'!E50</f>
        <v/>
      </c>
      <c r="F47" s="108" t="str">
        <f>'PRODUCTION LIST GRP VOLUMES'!F50</f>
        <v/>
      </c>
      <c r="G47" s="108" t="str">
        <f>'PRODUCTION LIST GRP VOLUMES'!G50</f>
        <v/>
      </c>
      <c r="H47" s="108" t="str">
        <f>'PRODUCTION LIST GRP VOLUMES'!H50</f>
        <v/>
      </c>
      <c r="I47" s="108" t="str">
        <f>'PRODUCTION LIST GRP VOLUMES'!I50</f>
        <v/>
      </c>
      <c r="J47" s="108" t="str">
        <f>'PRODUCTION LIST GRP VOLUMES'!J50</f>
        <v/>
      </c>
      <c r="K47" s="108" t="str">
        <f>'PRODUCTION LIST GRP VOLUMES'!K50</f>
        <v/>
      </c>
      <c r="L47" s="108" t="str">
        <f>'PRODUCTION LIST GRP VOLUMES'!L50</f>
        <v/>
      </c>
      <c r="M47" s="108" t="str">
        <f>'PRODUCTION LIST GRP VOLUMES'!M50</f>
        <v/>
      </c>
      <c r="N47" s="108" t="str">
        <f>'PRODUCTION LIST GRP VOLUMES'!N50</f>
        <v/>
      </c>
      <c r="O47" s="108" t="str">
        <f>'PRODUCTION LIST GRP VOLUMES'!O50</f>
        <v/>
      </c>
      <c r="P47" s="108" t="str">
        <f>'PRODUCTION LIST GRP VOLUMES'!P50</f>
        <v/>
      </c>
      <c r="Q47" s="108" t="str">
        <f>'PRODUCTION LIST GRP VOLUMES'!Q50</f>
        <v/>
      </c>
      <c r="R47" s="108" t="str">
        <f>'PRODUCTION LIST GRP VOLUMES'!R50</f>
        <v/>
      </c>
      <c r="S47" s="923">
        <f t="shared" si="0"/>
        <v>0</v>
      </c>
    </row>
    <row r="48" spans="1:19" ht="23.25" customHeight="1">
      <c r="A48" s="340" t="str">
        <f>'PRODUCTION LIST GRP VOLUMES'!A51</f>
        <v>360-132-WI</v>
      </c>
      <c r="B48" s="949"/>
      <c r="C48" s="108" t="str">
        <f>'PRODUCTION LIST GRP VOLUMES'!C51</f>
        <v/>
      </c>
      <c r="D48" s="108" t="str">
        <f>'PRODUCTION LIST GRP VOLUMES'!D51</f>
        <v/>
      </c>
      <c r="E48" s="108" t="str">
        <f>'PRODUCTION LIST GRP VOLUMES'!E51</f>
        <v/>
      </c>
      <c r="F48" s="108" t="str">
        <f>'PRODUCTION LIST GRP VOLUMES'!F51</f>
        <v/>
      </c>
      <c r="G48" s="108" t="str">
        <f>'PRODUCTION LIST GRP VOLUMES'!G51</f>
        <v/>
      </c>
      <c r="H48" s="108" t="str">
        <f>'PRODUCTION LIST GRP VOLUMES'!H51</f>
        <v/>
      </c>
      <c r="I48" s="108" t="str">
        <f>'PRODUCTION LIST GRP VOLUMES'!I51</f>
        <v/>
      </c>
      <c r="J48" s="108" t="str">
        <f>'PRODUCTION LIST GRP VOLUMES'!J51</f>
        <v/>
      </c>
      <c r="K48" s="108" t="str">
        <f>'PRODUCTION LIST GRP VOLUMES'!K51</f>
        <v/>
      </c>
      <c r="L48" s="108" t="str">
        <f>'PRODUCTION LIST GRP VOLUMES'!L51</f>
        <v/>
      </c>
      <c r="M48" s="108" t="str">
        <f>'PRODUCTION LIST GRP VOLUMES'!M51</f>
        <v/>
      </c>
      <c r="N48" s="108" t="str">
        <f>'PRODUCTION LIST GRP VOLUMES'!N51</f>
        <v/>
      </c>
      <c r="O48" s="108" t="str">
        <f>'PRODUCTION LIST GRP VOLUMES'!O51</f>
        <v/>
      </c>
      <c r="P48" s="108" t="str">
        <f>'PRODUCTION LIST GRP VOLUMES'!P51</f>
        <v/>
      </c>
      <c r="Q48" s="108" t="str">
        <f>'PRODUCTION LIST GRP VOLUMES'!Q51</f>
        <v/>
      </c>
      <c r="R48" s="108" t="str">
        <f>'PRODUCTION LIST GRP VOLUMES'!R51</f>
        <v/>
      </c>
      <c r="S48" s="923">
        <f t="shared" si="0"/>
        <v>0</v>
      </c>
    </row>
    <row r="49" spans="1:19" ht="23.25" customHeight="1">
      <c r="A49" s="340" t="str">
        <f>'PRODUCTION LIST GRP VOLUMES'!A52</f>
        <v>360-141</v>
      </c>
      <c r="B49" s="949"/>
      <c r="C49" s="108" t="str">
        <f>'PRODUCTION LIST GRP VOLUMES'!C52</f>
        <v/>
      </c>
      <c r="D49" s="108" t="str">
        <f>'PRODUCTION LIST GRP VOLUMES'!D52</f>
        <v/>
      </c>
      <c r="E49" s="108" t="str">
        <f>'PRODUCTION LIST GRP VOLUMES'!E52</f>
        <v/>
      </c>
      <c r="F49" s="108" t="str">
        <f>'PRODUCTION LIST GRP VOLUMES'!F52</f>
        <v/>
      </c>
      <c r="G49" s="108" t="str">
        <f>'PRODUCTION LIST GRP VOLUMES'!G52</f>
        <v/>
      </c>
      <c r="H49" s="108" t="str">
        <f>'PRODUCTION LIST GRP VOLUMES'!H52</f>
        <v/>
      </c>
      <c r="I49" s="108" t="str">
        <f>'PRODUCTION LIST GRP VOLUMES'!I52</f>
        <v/>
      </c>
      <c r="J49" s="108" t="str">
        <f>'PRODUCTION LIST GRP VOLUMES'!J52</f>
        <v/>
      </c>
      <c r="K49" s="108" t="str">
        <f>'PRODUCTION LIST GRP VOLUMES'!K52</f>
        <v/>
      </c>
      <c r="L49" s="108" t="str">
        <f>'PRODUCTION LIST GRP VOLUMES'!L52</f>
        <v/>
      </c>
      <c r="M49" s="108" t="str">
        <f>'PRODUCTION LIST GRP VOLUMES'!M52</f>
        <v/>
      </c>
      <c r="N49" s="108" t="str">
        <f>'PRODUCTION LIST GRP VOLUMES'!N52</f>
        <v/>
      </c>
      <c r="O49" s="108" t="str">
        <f>'PRODUCTION LIST GRP VOLUMES'!O52</f>
        <v/>
      </c>
      <c r="P49" s="108" t="str">
        <f>'PRODUCTION LIST GRP VOLUMES'!P52</f>
        <v/>
      </c>
      <c r="Q49" s="108" t="str">
        <f>'PRODUCTION LIST GRP VOLUMES'!Q52</f>
        <v/>
      </c>
      <c r="R49" s="108" t="str">
        <f>'PRODUCTION LIST GRP VOLUMES'!R52</f>
        <v/>
      </c>
      <c r="S49" s="923">
        <f t="shared" si="0"/>
        <v>0</v>
      </c>
    </row>
    <row r="50" spans="1:19" ht="23.25" customHeight="1">
      <c r="A50" s="340" t="str">
        <f>'PRODUCTION LIST GRP VOLUMES'!A53</f>
        <v>360-142</v>
      </c>
      <c r="B50" s="949"/>
      <c r="C50" s="108" t="str">
        <f>'PRODUCTION LIST GRP VOLUMES'!C53</f>
        <v/>
      </c>
      <c r="D50" s="108" t="str">
        <f>'PRODUCTION LIST GRP VOLUMES'!D53</f>
        <v/>
      </c>
      <c r="E50" s="108" t="str">
        <f>'PRODUCTION LIST GRP VOLUMES'!E53</f>
        <v/>
      </c>
      <c r="F50" s="108" t="str">
        <f>'PRODUCTION LIST GRP VOLUMES'!F53</f>
        <v/>
      </c>
      <c r="G50" s="108" t="str">
        <f>'PRODUCTION LIST GRP VOLUMES'!G53</f>
        <v/>
      </c>
      <c r="H50" s="108" t="str">
        <f>'PRODUCTION LIST GRP VOLUMES'!H53</f>
        <v/>
      </c>
      <c r="I50" s="108" t="str">
        <f>'PRODUCTION LIST GRP VOLUMES'!I53</f>
        <v/>
      </c>
      <c r="J50" s="108" t="str">
        <f>'PRODUCTION LIST GRP VOLUMES'!J53</f>
        <v/>
      </c>
      <c r="K50" s="108" t="str">
        <f>'PRODUCTION LIST GRP VOLUMES'!K53</f>
        <v/>
      </c>
      <c r="L50" s="108" t="str">
        <f>'PRODUCTION LIST GRP VOLUMES'!L53</f>
        <v/>
      </c>
      <c r="M50" s="108" t="str">
        <f>'PRODUCTION LIST GRP VOLUMES'!M53</f>
        <v/>
      </c>
      <c r="N50" s="108" t="str">
        <f>'PRODUCTION LIST GRP VOLUMES'!N53</f>
        <v/>
      </c>
      <c r="O50" s="108" t="str">
        <f>'PRODUCTION LIST GRP VOLUMES'!O53</f>
        <v/>
      </c>
      <c r="P50" s="108" t="str">
        <f>'PRODUCTION LIST GRP VOLUMES'!P53</f>
        <v/>
      </c>
      <c r="Q50" s="108" t="str">
        <f>'PRODUCTION LIST GRP VOLUMES'!Q53</f>
        <v/>
      </c>
      <c r="R50" s="108" t="str">
        <f>'PRODUCTION LIST GRP VOLUMES'!R53</f>
        <v/>
      </c>
      <c r="S50" s="923">
        <f t="shared" si="0"/>
        <v>0</v>
      </c>
    </row>
    <row r="51" spans="1:19" ht="23.25" customHeight="1">
      <c r="A51" s="340" t="str">
        <f>'PRODUCTION LIST GRP VOLUMES'!A54</f>
        <v>360-142-B</v>
      </c>
      <c r="B51" s="949"/>
      <c r="C51" s="108" t="str">
        <f>'PRODUCTION LIST GRP VOLUMES'!C54</f>
        <v/>
      </c>
      <c r="D51" s="108" t="str">
        <f>'PRODUCTION LIST GRP VOLUMES'!D54</f>
        <v/>
      </c>
      <c r="E51" s="108" t="str">
        <f>'PRODUCTION LIST GRP VOLUMES'!E54</f>
        <v/>
      </c>
      <c r="F51" s="108" t="str">
        <f>'PRODUCTION LIST GRP VOLUMES'!F54</f>
        <v/>
      </c>
      <c r="G51" s="108" t="str">
        <f>'PRODUCTION LIST GRP VOLUMES'!G54</f>
        <v/>
      </c>
      <c r="H51" s="108" t="str">
        <f>'PRODUCTION LIST GRP VOLUMES'!H54</f>
        <v/>
      </c>
      <c r="I51" s="108" t="str">
        <f>'PRODUCTION LIST GRP VOLUMES'!I54</f>
        <v/>
      </c>
      <c r="J51" s="108" t="str">
        <f>'PRODUCTION LIST GRP VOLUMES'!J54</f>
        <v/>
      </c>
      <c r="K51" s="108" t="str">
        <f>'PRODUCTION LIST GRP VOLUMES'!K54</f>
        <v/>
      </c>
      <c r="L51" s="108" t="str">
        <f>'PRODUCTION LIST GRP VOLUMES'!L54</f>
        <v/>
      </c>
      <c r="M51" s="108" t="str">
        <f>'PRODUCTION LIST GRP VOLUMES'!M54</f>
        <v/>
      </c>
      <c r="N51" s="108" t="str">
        <f>'PRODUCTION LIST GRP VOLUMES'!N54</f>
        <v/>
      </c>
      <c r="O51" s="108" t="str">
        <f>'PRODUCTION LIST GRP VOLUMES'!O54</f>
        <v/>
      </c>
      <c r="P51" s="108" t="str">
        <f>'PRODUCTION LIST GRP VOLUMES'!P54</f>
        <v/>
      </c>
      <c r="Q51" s="108" t="str">
        <f>'PRODUCTION LIST GRP VOLUMES'!Q54</f>
        <v/>
      </c>
      <c r="R51" s="108" t="str">
        <f>'PRODUCTION LIST GRP VOLUMES'!R54</f>
        <v/>
      </c>
      <c r="S51" s="923">
        <f t="shared" si="0"/>
        <v>0</v>
      </c>
    </row>
    <row r="52" spans="1:19" ht="23.25" customHeight="1">
      <c r="A52" s="340" t="str">
        <f>'PRODUCTION LIST GRP VOLUMES'!A55</f>
        <v>360-143</v>
      </c>
      <c r="B52" s="949"/>
      <c r="C52" s="108" t="str">
        <f>'PRODUCTION LIST GRP VOLUMES'!C55</f>
        <v/>
      </c>
      <c r="D52" s="108" t="str">
        <f>'PRODUCTION LIST GRP VOLUMES'!D55</f>
        <v/>
      </c>
      <c r="E52" s="108" t="str">
        <f>'PRODUCTION LIST GRP VOLUMES'!E55</f>
        <v/>
      </c>
      <c r="F52" s="108" t="str">
        <f>'PRODUCTION LIST GRP VOLUMES'!F55</f>
        <v/>
      </c>
      <c r="G52" s="108" t="str">
        <f>'PRODUCTION LIST GRP VOLUMES'!G55</f>
        <v/>
      </c>
      <c r="H52" s="108" t="str">
        <f>'PRODUCTION LIST GRP VOLUMES'!H55</f>
        <v/>
      </c>
      <c r="I52" s="108" t="str">
        <f>'PRODUCTION LIST GRP VOLUMES'!I55</f>
        <v/>
      </c>
      <c r="J52" s="108" t="str">
        <f>'PRODUCTION LIST GRP VOLUMES'!J55</f>
        <v/>
      </c>
      <c r="K52" s="108" t="str">
        <f>'PRODUCTION LIST GRP VOLUMES'!K55</f>
        <v/>
      </c>
      <c r="L52" s="108" t="str">
        <f>'PRODUCTION LIST GRP VOLUMES'!L55</f>
        <v/>
      </c>
      <c r="M52" s="108" t="str">
        <f>'PRODUCTION LIST GRP VOLUMES'!M55</f>
        <v/>
      </c>
      <c r="N52" s="108" t="str">
        <f>'PRODUCTION LIST GRP VOLUMES'!N55</f>
        <v/>
      </c>
      <c r="O52" s="108" t="str">
        <f>'PRODUCTION LIST GRP VOLUMES'!O55</f>
        <v/>
      </c>
      <c r="P52" s="108" t="str">
        <f>'PRODUCTION LIST GRP VOLUMES'!P55</f>
        <v/>
      </c>
      <c r="Q52" s="108" t="str">
        <f>'PRODUCTION LIST GRP VOLUMES'!Q55</f>
        <v/>
      </c>
      <c r="R52" s="108" t="str">
        <f>'PRODUCTION LIST GRP VOLUMES'!R55</f>
        <v/>
      </c>
      <c r="S52" s="923">
        <f t="shared" si="0"/>
        <v>0</v>
      </c>
    </row>
    <row r="53" spans="1:19" ht="23.25" customHeight="1">
      <c r="A53" s="340" t="str">
        <f>'PRODUCTION LIST GRP VOLUMES'!A56</f>
        <v>360-144</v>
      </c>
      <c r="B53" s="949"/>
      <c r="C53" s="108" t="str">
        <f>'PRODUCTION LIST GRP VOLUMES'!C56</f>
        <v/>
      </c>
      <c r="D53" s="108" t="str">
        <f>'PRODUCTION LIST GRP VOLUMES'!D56</f>
        <v/>
      </c>
      <c r="E53" s="108" t="str">
        <f>'PRODUCTION LIST GRP VOLUMES'!E56</f>
        <v/>
      </c>
      <c r="F53" s="108" t="str">
        <f>'PRODUCTION LIST GRP VOLUMES'!F56</f>
        <v/>
      </c>
      <c r="G53" s="108" t="str">
        <f>'PRODUCTION LIST GRP VOLUMES'!G56</f>
        <v/>
      </c>
      <c r="H53" s="108" t="str">
        <f>'PRODUCTION LIST GRP VOLUMES'!H56</f>
        <v/>
      </c>
      <c r="I53" s="108" t="str">
        <f>'PRODUCTION LIST GRP VOLUMES'!I56</f>
        <v/>
      </c>
      <c r="J53" s="108" t="str">
        <f>'PRODUCTION LIST GRP VOLUMES'!J56</f>
        <v/>
      </c>
      <c r="K53" s="108" t="str">
        <f>'PRODUCTION LIST GRP VOLUMES'!K56</f>
        <v/>
      </c>
      <c r="L53" s="108" t="str">
        <f>'PRODUCTION LIST GRP VOLUMES'!L56</f>
        <v/>
      </c>
      <c r="M53" s="108" t="str">
        <f>'PRODUCTION LIST GRP VOLUMES'!M56</f>
        <v/>
      </c>
      <c r="N53" s="108" t="str">
        <f>'PRODUCTION LIST GRP VOLUMES'!N56</f>
        <v/>
      </c>
      <c r="O53" s="108" t="str">
        <f>'PRODUCTION LIST GRP VOLUMES'!O56</f>
        <v/>
      </c>
      <c r="P53" s="108" t="str">
        <f>'PRODUCTION LIST GRP VOLUMES'!P56</f>
        <v/>
      </c>
      <c r="Q53" s="108" t="str">
        <f>'PRODUCTION LIST GRP VOLUMES'!Q56</f>
        <v/>
      </c>
      <c r="R53" s="108" t="str">
        <f>'PRODUCTION LIST GRP VOLUMES'!R56</f>
        <v/>
      </c>
      <c r="S53" s="923">
        <f t="shared" si="0"/>
        <v>0</v>
      </c>
    </row>
    <row r="54" spans="1:19" ht="23.25" customHeight="1">
      <c r="A54" s="340" t="str">
        <f>'PRODUCTION LIST GRP VOLUMES'!A57</f>
        <v>360-145</v>
      </c>
      <c r="B54" s="949"/>
      <c r="C54" s="108" t="str">
        <f>'PRODUCTION LIST GRP VOLUMES'!C57</f>
        <v/>
      </c>
      <c r="D54" s="108" t="str">
        <f>'PRODUCTION LIST GRP VOLUMES'!D57</f>
        <v/>
      </c>
      <c r="E54" s="108" t="str">
        <f>'PRODUCTION LIST GRP VOLUMES'!E57</f>
        <v/>
      </c>
      <c r="F54" s="108" t="str">
        <f>'PRODUCTION LIST GRP VOLUMES'!F57</f>
        <v/>
      </c>
      <c r="G54" s="108" t="str">
        <f>'PRODUCTION LIST GRP VOLUMES'!G57</f>
        <v/>
      </c>
      <c r="H54" s="108" t="str">
        <f>'PRODUCTION LIST GRP VOLUMES'!H57</f>
        <v/>
      </c>
      <c r="I54" s="108" t="str">
        <f>'PRODUCTION LIST GRP VOLUMES'!I57</f>
        <v/>
      </c>
      <c r="J54" s="108" t="str">
        <f>'PRODUCTION LIST GRP VOLUMES'!J57</f>
        <v/>
      </c>
      <c r="K54" s="108" t="str">
        <f>'PRODUCTION LIST GRP VOLUMES'!K57</f>
        <v/>
      </c>
      <c r="L54" s="108" t="str">
        <f>'PRODUCTION LIST GRP VOLUMES'!L57</f>
        <v/>
      </c>
      <c r="M54" s="108" t="str">
        <f>'PRODUCTION LIST GRP VOLUMES'!M57</f>
        <v/>
      </c>
      <c r="N54" s="108" t="str">
        <f>'PRODUCTION LIST GRP VOLUMES'!N57</f>
        <v/>
      </c>
      <c r="O54" s="108" t="str">
        <f>'PRODUCTION LIST GRP VOLUMES'!O57</f>
        <v/>
      </c>
      <c r="P54" s="108" t="str">
        <f>'PRODUCTION LIST GRP VOLUMES'!P57</f>
        <v/>
      </c>
      <c r="Q54" s="108" t="str">
        <f>'PRODUCTION LIST GRP VOLUMES'!Q57</f>
        <v/>
      </c>
      <c r="R54" s="108" t="str">
        <f>'PRODUCTION LIST GRP VOLUMES'!R57</f>
        <v/>
      </c>
      <c r="S54" s="923">
        <f t="shared" si="0"/>
        <v>0</v>
      </c>
    </row>
    <row r="55" spans="1:19" ht="23.25" customHeight="1">
      <c r="A55" s="340" t="str">
        <f>'PRODUCTION LIST GRP VOLUMES'!A58</f>
        <v>360-145-B</v>
      </c>
      <c r="B55" s="949"/>
      <c r="C55" s="108" t="str">
        <f>'PRODUCTION LIST GRP VOLUMES'!C58</f>
        <v/>
      </c>
      <c r="D55" s="108" t="str">
        <f>'PRODUCTION LIST GRP VOLUMES'!D58</f>
        <v/>
      </c>
      <c r="E55" s="108" t="str">
        <f>'PRODUCTION LIST GRP VOLUMES'!E58</f>
        <v/>
      </c>
      <c r="F55" s="108" t="str">
        <f>'PRODUCTION LIST GRP VOLUMES'!F58</f>
        <v/>
      </c>
      <c r="G55" s="108" t="str">
        <f>'PRODUCTION LIST GRP VOLUMES'!G58</f>
        <v/>
      </c>
      <c r="H55" s="108" t="str">
        <f>'PRODUCTION LIST GRP VOLUMES'!H58</f>
        <v/>
      </c>
      <c r="I55" s="108" t="str">
        <f>'PRODUCTION LIST GRP VOLUMES'!I58</f>
        <v/>
      </c>
      <c r="J55" s="108" t="str">
        <f>'PRODUCTION LIST GRP VOLUMES'!J58</f>
        <v/>
      </c>
      <c r="K55" s="108" t="str">
        <f>'PRODUCTION LIST GRP VOLUMES'!K58</f>
        <v/>
      </c>
      <c r="L55" s="108" t="str">
        <f>'PRODUCTION LIST GRP VOLUMES'!L58</f>
        <v/>
      </c>
      <c r="M55" s="108" t="str">
        <f>'PRODUCTION LIST GRP VOLUMES'!M58</f>
        <v/>
      </c>
      <c r="N55" s="108" t="str">
        <f>'PRODUCTION LIST GRP VOLUMES'!N58</f>
        <v/>
      </c>
      <c r="O55" s="108" t="str">
        <f>'PRODUCTION LIST GRP VOLUMES'!O58</f>
        <v/>
      </c>
      <c r="P55" s="108" t="str">
        <f>'PRODUCTION LIST GRP VOLUMES'!P58</f>
        <v/>
      </c>
      <c r="Q55" s="108" t="str">
        <f>'PRODUCTION LIST GRP VOLUMES'!Q58</f>
        <v/>
      </c>
      <c r="R55" s="108" t="str">
        <f>'PRODUCTION LIST GRP VOLUMES'!R58</f>
        <v/>
      </c>
      <c r="S55" s="923">
        <f t="shared" si="0"/>
        <v>0</v>
      </c>
    </row>
    <row r="56" spans="1:19" ht="23.25" customHeight="1">
      <c r="A56" s="340" t="str">
        <f>'PRODUCTION LIST GRP VOLUMES'!A59</f>
        <v>360-146</v>
      </c>
      <c r="B56" s="949"/>
      <c r="C56" s="108" t="str">
        <f>'PRODUCTION LIST GRP VOLUMES'!C59</f>
        <v/>
      </c>
      <c r="D56" s="108" t="str">
        <f>'PRODUCTION LIST GRP VOLUMES'!D59</f>
        <v/>
      </c>
      <c r="E56" s="108" t="str">
        <f>'PRODUCTION LIST GRP VOLUMES'!E59</f>
        <v/>
      </c>
      <c r="F56" s="108" t="str">
        <f>'PRODUCTION LIST GRP VOLUMES'!F59</f>
        <v/>
      </c>
      <c r="G56" s="108" t="str">
        <f>'PRODUCTION LIST GRP VOLUMES'!G59</f>
        <v/>
      </c>
      <c r="H56" s="108" t="str">
        <f>'PRODUCTION LIST GRP VOLUMES'!H59</f>
        <v/>
      </c>
      <c r="I56" s="108" t="str">
        <f>'PRODUCTION LIST GRP VOLUMES'!I59</f>
        <v/>
      </c>
      <c r="J56" s="108" t="str">
        <f>'PRODUCTION LIST GRP VOLUMES'!J59</f>
        <v/>
      </c>
      <c r="K56" s="108" t="str">
        <f>'PRODUCTION LIST GRP VOLUMES'!K59</f>
        <v/>
      </c>
      <c r="L56" s="108" t="str">
        <f>'PRODUCTION LIST GRP VOLUMES'!L59</f>
        <v/>
      </c>
      <c r="M56" s="108" t="str">
        <f>'PRODUCTION LIST GRP VOLUMES'!M59</f>
        <v/>
      </c>
      <c r="N56" s="108" t="str">
        <f>'PRODUCTION LIST GRP VOLUMES'!N59</f>
        <v/>
      </c>
      <c r="O56" s="108" t="str">
        <f>'PRODUCTION LIST GRP VOLUMES'!O59</f>
        <v/>
      </c>
      <c r="P56" s="108" t="str">
        <f>'PRODUCTION LIST GRP VOLUMES'!P59</f>
        <v/>
      </c>
      <c r="Q56" s="108" t="str">
        <f>'PRODUCTION LIST GRP VOLUMES'!Q59</f>
        <v/>
      </c>
      <c r="R56" s="108" t="str">
        <f>'PRODUCTION LIST GRP VOLUMES'!R59</f>
        <v/>
      </c>
      <c r="S56" s="923">
        <f t="shared" si="0"/>
        <v>0</v>
      </c>
    </row>
    <row r="57" spans="1:19" ht="23.25" customHeight="1">
      <c r="A57" s="340" t="str">
        <f>'PRODUCTION LIST GRP VOLUMES'!A60</f>
        <v>360-146-B</v>
      </c>
      <c r="B57" s="949"/>
      <c r="C57" s="108" t="str">
        <f>'PRODUCTION LIST GRP VOLUMES'!C60</f>
        <v/>
      </c>
      <c r="D57" s="108" t="str">
        <f>'PRODUCTION LIST GRP VOLUMES'!D60</f>
        <v/>
      </c>
      <c r="E57" s="108" t="str">
        <f>'PRODUCTION LIST GRP VOLUMES'!E60</f>
        <v/>
      </c>
      <c r="F57" s="108" t="str">
        <f>'PRODUCTION LIST GRP VOLUMES'!F60</f>
        <v/>
      </c>
      <c r="G57" s="108" t="str">
        <f>'PRODUCTION LIST GRP VOLUMES'!G60</f>
        <v/>
      </c>
      <c r="H57" s="108" t="str">
        <f>'PRODUCTION LIST GRP VOLUMES'!H60</f>
        <v/>
      </c>
      <c r="I57" s="108" t="str">
        <f>'PRODUCTION LIST GRP VOLUMES'!I60</f>
        <v/>
      </c>
      <c r="J57" s="108" t="str">
        <f>'PRODUCTION LIST GRP VOLUMES'!J60</f>
        <v/>
      </c>
      <c r="K57" s="108" t="str">
        <f>'PRODUCTION LIST GRP VOLUMES'!K60</f>
        <v/>
      </c>
      <c r="L57" s="108" t="str">
        <f>'PRODUCTION LIST GRP VOLUMES'!L60</f>
        <v/>
      </c>
      <c r="M57" s="108" t="str">
        <f>'PRODUCTION LIST GRP VOLUMES'!M60</f>
        <v/>
      </c>
      <c r="N57" s="108" t="str">
        <f>'PRODUCTION LIST GRP VOLUMES'!N60</f>
        <v/>
      </c>
      <c r="O57" s="108" t="str">
        <f>'PRODUCTION LIST GRP VOLUMES'!O60</f>
        <v/>
      </c>
      <c r="P57" s="108" t="str">
        <f>'PRODUCTION LIST GRP VOLUMES'!P60</f>
        <v/>
      </c>
      <c r="Q57" s="108" t="str">
        <f>'PRODUCTION LIST GRP VOLUMES'!Q60</f>
        <v/>
      </c>
      <c r="R57" s="108" t="str">
        <f>'PRODUCTION LIST GRP VOLUMES'!R60</f>
        <v/>
      </c>
      <c r="S57" s="923">
        <f t="shared" ref="S57:S121" si="1">SUM(B57:R57)</f>
        <v>0</v>
      </c>
    </row>
    <row r="58" spans="1:19" ht="23.25" customHeight="1">
      <c r="A58" s="340" t="str">
        <f>'PRODUCTION LIST GRP VOLUMES'!A61</f>
        <v>360-147</v>
      </c>
      <c r="B58" s="949"/>
      <c r="C58" s="108" t="str">
        <f>'PRODUCTION LIST GRP VOLUMES'!C61</f>
        <v/>
      </c>
      <c r="D58" s="108" t="str">
        <f>'PRODUCTION LIST GRP VOLUMES'!D61</f>
        <v/>
      </c>
      <c r="E58" s="108" t="str">
        <f>'PRODUCTION LIST GRP VOLUMES'!E61</f>
        <v/>
      </c>
      <c r="F58" s="108" t="str">
        <f>'PRODUCTION LIST GRP VOLUMES'!F61</f>
        <v/>
      </c>
      <c r="G58" s="108" t="str">
        <f>'PRODUCTION LIST GRP VOLUMES'!G61</f>
        <v/>
      </c>
      <c r="H58" s="108" t="str">
        <f>'PRODUCTION LIST GRP VOLUMES'!H61</f>
        <v/>
      </c>
      <c r="I58" s="108" t="str">
        <f>'PRODUCTION LIST GRP VOLUMES'!I61</f>
        <v/>
      </c>
      <c r="J58" s="108" t="str">
        <f>'PRODUCTION LIST GRP VOLUMES'!J61</f>
        <v/>
      </c>
      <c r="K58" s="108" t="str">
        <f>'PRODUCTION LIST GRP VOLUMES'!K61</f>
        <v/>
      </c>
      <c r="L58" s="108" t="str">
        <f>'PRODUCTION LIST GRP VOLUMES'!L61</f>
        <v/>
      </c>
      <c r="M58" s="108" t="str">
        <f>'PRODUCTION LIST GRP VOLUMES'!M61</f>
        <v/>
      </c>
      <c r="N58" s="108" t="str">
        <f>'PRODUCTION LIST GRP VOLUMES'!N61</f>
        <v/>
      </c>
      <c r="O58" s="108" t="str">
        <f>'PRODUCTION LIST GRP VOLUMES'!O61</f>
        <v/>
      </c>
      <c r="P58" s="108" t="str">
        <f>'PRODUCTION LIST GRP VOLUMES'!P61</f>
        <v/>
      </c>
      <c r="Q58" s="108" t="str">
        <f>'PRODUCTION LIST GRP VOLUMES'!Q61</f>
        <v/>
      </c>
      <c r="R58" s="108" t="str">
        <f>'PRODUCTION LIST GRP VOLUMES'!R61</f>
        <v/>
      </c>
      <c r="S58" s="923">
        <f t="shared" si="1"/>
        <v>0</v>
      </c>
    </row>
    <row r="59" spans="1:19" ht="23.25" customHeight="1">
      <c r="A59" s="340" t="str">
        <f>'PRODUCTION LIST GRP VOLUMES'!A62</f>
        <v>360-147-B</v>
      </c>
      <c r="B59" s="949"/>
      <c r="C59" s="108" t="str">
        <f>'PRODUCTION LIST GRP VOLUMES'!C62</f>
        <v/>
      </c>
      <c r="D59" s="108" t="str">
        <f>'PRODUCTION LIST GRP VOLUMES'!D62</f>
        <v/>
      </c>
      <c r="E59" s="108" t="str">
        <f>'PRODUCTION LIST GRP VOLUMES'!E62</f>
        <v/>
      </c>
      <c r="F59" s="108" t="str">
        <f>'PRODUCTION LIST GRP VOLUMES'!F62</f>
        <v/>
      </c>
      <c r="G59" s="108" t="str">
        <f>'PRODUCTION LIST GRP VOLUMES'!G62</f>
        <v/>
      </c>
      <c r="H59" s="108" t="str">
        <f>'PRODUCTION LIST GRP VOLUMES'!H62</f>
        <v/>
      </c>
      <c r="I59" s="108" t="str">
        <f>'PRODUCTION LIST GRP VOLUMES'!I62</f>
        <v/>
      </c>
      <c r="J59" s="108" t="str">
        <f>'PRODUCTION LIST GRP VOLUMES'!J62</f>
        <v/>
      </c>
      <c r="K59" s="108" t="str">
        <f>'PRODUCTION LIST GRP VOLUMES'!K62</f>
        <v/>
      </c>
      <c r="L59" s="108" t="str">
        <f>'PRODUCTION LIST GRP VOLUMES'!L62</f>
        <v/>
      </c>
      <c r="M59" s="108" t="str">
        <f>'PRODUCTION LIST GRP VOLUMES'!M62</f>
        <v/>
      </c>
      <c r="N59" s="108" t="str">
        <f>'PRODUCTION LIST GRP VOLUMES'!N62</f>
        <v/>
      </c>
      <c r="O59" s="108" t="str">
        <f>'PRODUCTION LIST GRP VOLUMES'!O62</f>
        <v/>
      </c>
      <c r="P59" s="108" t="str">
        <f>'PRODUCTION LIST GRP VOLUMES'!P62</f>
        <v/>
      </c>
      <c r="Q59" s="108" t="str">
        <f>'PRODUCTION LIST GRP VOLUMES'!Q62</f>
        <v/>
      </c>
      <c r="R59" s="108" t="str">
        <f>'PRODUCTION LIST GRP VOLUMES'!R62</f>
        <v/>
      </c>
      <c r="S59" s="923">
        <f t="shared" si="1"/>
        <v>0</v>
      </c>
    </row>
    <row r="60" spans="1:19" ht="23.25" customHeight="1">
      <c r="A60" s="340" t="str">
        <f>'PRODUCTION LIST GRP VOLUMES'!A63</f>
        <v>360-148</v>
      </c>
      <c r="B60" s="949"/>
      <c r="C60" s="108" t="str">
        <f>'PRODUCTION LIST GRP VOLUMES'!C63</f>
        <v/>
      </c>
      <c r="D60" s="108" t="str">
        <f>'PRODUCTION LIST GRP VOLUMES'!D63</f>
        <v/>
      </c>
      <c r="E60" s="108" t="str">
        <f>'PRODUCTION LIST GRP VOLUMES'!E63</f>
        <v/>
      </c>
      <c r="F60" s="108" t="str">
        <f>'PRODUCTION LIST GRP VOLUMES'!F63</f>
        <v/>
      </c>
      <c r="G60" s="108" t="str">
        <f>'PRODUCTION LIST GRP VOLUMES'!G63</f>
        <v/>
      </c>
      <c r="H60" s="108" t="str">
        <f>'PRODUCTION LIST GRP VOLUMES'!H63</f>
        <v/>
      </c>
      <c r="I60" s="108" t="str">
        <f>'PRODUCTION LIST GRP VOLUMES'!I63</f>
        <v/>
      </c>
      <c r="J60" s="108" t="str">
        <f>'PRODUCTION LIST GRP VOLUMES'!J63</f>
        <v/>
      </c>
      <c r="K60" s="108" t="str">
        <f>'PRODUCTION LIST GRP VOLUMES'!K63</f>
        <v/>
      </c>
      <c r="L60" s="108" t="str">
        <f>'PRODUCTION LIST GRP VOLUMES'!L63</f>
        <v/>
      </c>
      <c r="M60" s="108" t="str">
        <f>'PRODUCTION LIST GRP VOLUMES'!M63</f>
        <v/>
      </c>
      <c r="N60" s="108" t="str">
        <f>'PRODUCTION LIST GRP VOLUMES'!N63</f>
        <v/>
      </c>
      <c r="O60" s="108" t="str">
        <f>'PRODUCTION LIST GRP VOLUMES'!O63</f>
        <v/>
      </c>
      <c r="P60" s="108" t="str">
        <f>'PRODUCTION LIST GRP VOLUMES'!P63</f>
        <v/>
      </c>
      <c r="Q60" s="108" t="str">
        <f>'PRODUCTION LIST GRP VOLUMES'!Q63</f>
        <v/>
      </c>
      <c r="R60" s="108" t="str">
        <f>'PRODUCTION LIST GRP VOLUMES'!R63</f>
        <v/>
      </c>
      <c r="S60" s="923">
        <f t="shared" si="1"/>
        <v>0</v>
      </c>
    </row>
    <row r="61" spans="1:19" ht="23.25" customHeight="1">
      <c r="A61" s="340" t="str">
        <f>'PRODUCTION LIST GRP VOLUMES'!A64</f>
        <v>360-148-B</v>
      </c>
      <c r="B61" s="949"/>
      <c r="C61" s="108" t="str">
        <f>'PRODUCTION LIST GRP VOLUMES'!C64</f>
        <v/>
      </c>
      <c r="D61" s="108" t="str">
        <f>'PRODUCTION LIST GRP VOLUMES'!D64</f>
        <v/>
      </c>
      <c r="E61" s="108" t="str">
        <f>'PRODUCTION LIST GRP VOLUMES'!E64</f>
        <v/>
      </c>
      <c r="F61" s="108" t="str">
        <f>'PRODUCTION LIST GRP VOLUMES'!F64</f>
        <v/>
      </c>
      <c r="G61" s="108" t="str">
        <f>'PRODUCTION LIST GRP VOLUMES'!G64</f>
        <v/>
      </c>
      <c r="H61" s="108" t="str">
        <f>'PRODUCTION LIST GRP VOLUMES'!H64</f>
        <v/>
      </c>
      <c r="I61" s="108" t="str">
        <f>'PRODUCTION LIST GRP VOLUMES'!I64</f>
        <v/>
      </c>
      <c r="J61" s="108" t="str">
        <f>'PRODUCTION LIST GRP VOLUMES'!J64</f>
        <v/>
      </c>
      <c r="K61" s="108" t="str">
        <f>'PRODUCTION LIST GRP VOLUMES'!K64</f>
        <v/>
      </c>
      <c r="L61" s="108" t="str">
        <f>'PRODUCTION LIST GRP VOLUMES'!L64</f>
        <v/>
      </c>
      <c r="M61" s="108" t="str">
        <f>'PRODUCTION LIST GRP VOLUMES'!M64</f>
        <v/>
      </c>
      <c r="N61" s="108" t="str">
        <f>'PRODUCTION LIST GRP VOLUMES'!N64</f>
        <v/>
      </c>
      <c r="O61" s="108" t="str">
        <f>'PRODUCTION LIST GRP VOLUMES'!O64</f>
        <v/>
      </c>
      <c r="P61" s="108" t="str">
        <f>'PRODUCTION LIST GRP VOLUMES'!P64</f>
        <v/>
      </c>
      <c r="Q61" s="108" t="str">
        <f>'PRODUCTION LIST GRP VOLUMES'!Q64</f>
        <v/>
      </c>
      <c r="R61" s="108" t="str">
        <f>'PRODUCTION LIST GRP VOLUMES'!R64</f>
        <v/>
      </c>
      <c r="S61" s="923">
        <f t="shared" si="1"/>
        <v>0</v>
      </c>
    </row>
    <row r="62" spans="1:19" ht="23.25" customHeight="1">
      <c r="A62" s="340" t="str">
        <f>'PRODUCTION LIST GRP VOLUMES'!A65</f>
        <v>360-149</v>
      </c>
      <c r="B62" s="949"/>
      <c r="C62" s="108" t="str">
        <f>'PRODUCTION LIST GRP VOLUMES'!C65</f>
        <v/>
      </c>
      <c r="D62" s="108" t="str">
        <f>'PRODUCTION LIST GRP VOLUMES'!D65</f>
        <v/>
      </c>
      <c r="E62" s="108" t="str">
        <f>'PRODUCTION LIST GRP VOLUMES'!E65</f>
        <v/>
      </c>
      <c r="F62" s="108" t="str">
        <f>'PRODUCTION LIST GRP VOLUMES'!F65</f>
        <v/>
      </c>
      <c r="G62" s="108" t="str">
        <f>'PRODUCTION LIST GRP VOLUMES'!G65</f>
        <v/>
      </c>
      <c r="H62" s="108" t="str">
        <f>'PRODUCTION LIST GRP VOLUMES'!H65</f>
        <v/>
      </c>
      <c r="I62" s="108" t="str">
        <f>'PRODUCTION LIST GRP VOLUMES'!I65</f>
        <v/>
      </c>
      <c r="J62" s="108" t="str">
        <f>'PRODUCTION LIST GRP VOLUMES'!J65</f>
        <v/>
      </c>
      <c r="K62" s="108" t="str">
        <f>'PRODUCTION LIST GRP VOLUMES'!K65</f>
        <v/>
      </c>
      <c r="L62" s="108" t="str">
        <f>'PRODUCTION LIST GRP VOLUMES'!L65</f>
        <v/>
      </c>
      <c r="M62" s="108" t="str">
        <f>'PRODUCTION LIST GRP VOLUMES'!M65</f>
        <v/>
      </c>
      <c r="N62" s="108" t="str">
        <f>'PRODUCTION LIST GRP VOLUMES'!N65</f>
        <v/>
      </c>
      <c r="O62" s="108" t="str">
        <f>'PRODUCTION LIST GRP VOLUMES'!O65</f>
        <v/>
      </c>
      <c r="P62" s="108" t="str">
        <f>'PRODUCTION LIST GRP VOLUMES'!P65</f>
        <v/>
      </c>
      <c r="Q62" s="108" t="str">
        <f>'PRODUCTION LIST GRP VOLUMES'!Q65</f>
        <v/>
      </c>
      <c r="R62" s="108" t="str">
        <f>'PRODUCTION LIST GRP VOLUMES'!R65</f>
        <v/>
      </c>
      <c r="S62" s="923">
        <f t="shared" si="1"/>
        <v>0</v>
      </c>
    </row>
    <row r="63" spans="1:19" ht="23.25" customHeight="1">
      <c r="A63" s="340" t="str">
        <f>'PRODUCTION LIST GRP VOLUMES'!A66</f>
        <v>360-149-B</v>
      </c>
      <c r="B63" s="949"/>
      <c r="C63" s="108" t="str">
        <f>'PRODUCTION LIST GRP VOLUMES'!C66</f>
        <v/>
      </c>
      <c r="D63" s="108" t="str">
        <f>'PRODUCTION LIST GRP VOLUMES'!D66</f>
        <v/>
      </c>
      <c r="E63" s="108" t="str">
        <f>'PRODUCTION LIST GRP VOLUMES'!E66</f>
        <v/>
      </c>
      <c r="F63" s="108" t="str">
        <f>'PRODUCTION LIST GRP VOLUMES'!F66</f>
        <v/>
      </c>
      <c r="G63" s="108" t="str">
        <f>'PRODUCTION LIST GRP VOLUMES'!G66</f>
        <v/>
      </c>
      <c r="H63" s="108" t="str">
        <f>'PRODUCTION LIST GRP VOLUMES'!H66</f>
        <v/>
      </c>
      <c r="I63" s="108" t="str">
        <f>'PRODUCTION LIST GRP VOLUMES'!I66</f>
        <v/>
      </c>
      <c r="J63" s="108" t="str">
        <f>'PRODUCTION LIST GRP VOLUMES'!J66</f>
        <v/>
      </c>
      <c r="K63" s="108" t="str">
        <f>'PRODUCTION LIST GRP VOLUMES'!K66</f>
        <v/>
      </c>
      <c r="L63" s="108" t="str">
        <f>'PRODUCTION LIST GRP VOLUMES'!L66</f>
        <v/>
      </c>
      <c r="M63" s="108" t="str">
        <f>'PRODUCTION LIST GRP VOLUMES'!M66</f>
        <v/>
      </c>
      <c r="N63" s="108" t="str">
        <f>'PRODUCTION LIST GRP VOLUMES'!N66</f>
        <v/>
      </c>
      <c r="O63" s="108" t="str">
        <f>'PRODUCTION LIST GRP VOLUMES'!O66</f>
        <v/>
      </c>
      <c r="P63" s="108" t="str">
        <f>'PRODUCTION LIST GRP VOLUMES'!P66</f>
        <v/>
      </c>
      <c r="Q63" s="108" t="str">
        <f>'PRODUCTION LIST GRP VOLUMES'!Q66</f>
        <v/>
      </c>
      <c r="R63" s="108" t="str">
        <f>'PRODUCTION LIST GRP VOLUMES'!R66</f>
        <v/>
      </c>
      <c r="S63" s="923">
        <f t="shared" si="1"/>
        <v>0</v>
      </c>
    </row>
    <row r="64" spans="1:19" ht="23.25" customHeight="1">
      <c r="A64" s="340" t="str">
        <f>'PRODUCTION LIST GRP VOLUMES'!A67</f>
        <v>360-150</v>
      </c>
      <c r="B64" s="949"/>
      <c r="C64" s="108" t="str">
        <f>'PRODUCTION LIST GRP VOLUMES'!C67</f>
        <v/>
      </c>
      <c r="D64" s="108" t="str">
        <f>'PRODUCTION LIST GRP VOLUMES'!D67</f>
        <v/>
      </c>
      <c r="E64" s="108" t="str">
        <f>'PRODUCTION LIST GRP VOLUMES'!E67</f>
        <v/>
      </c>
      <c r="F64" s="108" t="str">
        <f>'PRODUCTION LIST GRP VOLUMES'!F67</f>
        <v/>
      </c>
      <c r="G64" s="108" t="str">
        <f>'PRODUCTION LIST GRP VOLUMES'!G67</f>
        <v/>
      </c>
      <c r="H64" s="108" t="str">
        <f>'PRODUCTION LIST GRP VOLUMES'!H67</f>
        <v/>
      </c>
      <c r="I64" s="108" t="str">
        <f>'PRODUCTION LIST GRP VOLUMES'!I67</f>
        <v/>
      </c>
      <c r="J64" s="108" t="str">
        <f>'PRODUCTION LIST GRP VOLUMES'!J67</f>
        <v/>
      </c>
      <c r="K64" s="108" t="str">
        <f>'PRODUCTION LIST GRP VOLUMES'!K67</f>
        <v/>
      </c>
      <c r="L64" s="108" t="str">
        <f>'PRODUCTION LIST GRP VOLUMES'!L67</f>
        <v/>
      </c>
      <c r="M64" s="108" t="str">
        <f>'PRODUCTION LIST GRP VOLUMES'!M67</f>
        <v/>
      </c>
      <c r="N64" s="108" t="str">
        <f>'PRODUCTION LIST GRP VOLUMES'!N67</f>
        <v/>
      </c>
      <c r="O64" s="108" t="str">
        <f>'PRODUCTION LIST GRP VOLUMES'!O67</f>
        <v/>
      </c>
      <c r="P64" s="108" t="str">
        <f>'PRODUCTION LIST GRP VOLUMES'!P67</f>
        <v/>
      </c>
      <c r="Q64" s="108" t="str">
        <f>'PRODUCTION LIST GRP VOLUMES'!Q67</f>
        <v/>
      </c>
      <c r="R64" s="108" t="str">
        <f>'PRODUCTION LIST GRP VOLUMES'!R67</f>
        <v/>
      </c>
      <c r="S64" s="923">
        <f t="shared" si="1"/>
        <v>0</v>
      </c>
    </row>
    <row r="65" spans="1:19" ht="23.25" customHeight="1">
      <c r="A65" s="340" t="str">
        <f>'PRODUCTION LIST GRP VOLUMES'!A68</f>
        <v>360-150-B</v>
      </c>
      <c r="B65" s="949"/>
      <c r="C65" s="108" t="str">
        <f>'PRODUCTION LIST GRP VOLUMES'!C68</f>
        <v/>
      </c>
      <c r="D65" s="108" t="str">
        <f>'PRODUCTION LIST GRP VOLUMES'!D68</f>
        <v/>
      </c>
      <c r="E65" s="108" t="str">
        <f>'PRODUCTION LIST GRP VOLUMES'!E68</f>
        <v/>
      </c>
      <c r="F65" s="108" t="str">
        <f>'PRODUCTION LIST GRP VOLUMES'!F68</f>
        <v/>
      </c>
      <c r="G65" s="108" t="str">
        <f>'PRODUCTION LIST GRP VOLUMES'!G68</f>
        <v/>
      </c>
      <c r="H65" s="108" t="str">
        <f>'PRODUCTION LIST GRP VOLUMES'!H68</f>
        <v/>
      </c>
      <c r="I65" s="108" t="str">
        <f>'PRODUCTION LIST GRP VOLUMES'!I68</f>
        <v/>
      </c>
      <c r="J65" s="108" t="str">
        <f>'PRODUCTION LIST GRP VOLUMES'!J68</f>
        <v/>
      </c>
      <c r="K65" s="108" t="str">
        <f>'PRODUCTION LIST GRP VOLUMES'!K68</f>
        <v/>
      </c>
      <c r="L65" s="108" t="str">
        <f>'PRODUCTION LIST GRP VOLUMES'!L68</f>
        <v/>
      </c>
      <c r="M65" s="108" t="str">
        <f>'PRODUCTION LIST GRP VOLUMES'!M68</f>
        <v/>
      </c>
      <c r="N65" s="108" t="str">
        <f>'PRODUCTION LIST GRP VOLUMES'!N68</f>
        <v/>
      </c>
      <c r="O65" s="108" t="str">
        <f>'PRODUCTION LIST GRP VOLUMES'!O68</f>
        <v/>
      </c>
      <c r="P65" s="108" t="str">
        <f>'PRODUCTION LIST GRP VOLUMES'!P68</f>
        <v/>
      </c>
      <c r="Q65" s="108" t="str">
        <f>'PRODUCTION LIST GRP VOLUMES'!Q68</f>
        <v/>
      </c>
      <c r="R65" s="108" t="str">
        <f>'PRODUCTION LIST GRP VOLUMES'!R68</f>
        <v/>
      </c>
      <c r="S65" s="923">
        <f t="shared" si="1"/>
        <v>0</v>
      </c>
    </row>
    <row r="66" spans="1:19" ht="23.25" customHeight="1">
      <c r="A66" s="340" t="str">
        <f>'PRODUCTION LIST GRP VOLUMES'!A69</f>
        <v>360-151</v>
      </c>
      <c r="B66" s="949"/>
      <c r="C66" s="108" t="str">
        <f>'PRODUCTION LIST GRP VOLUMES'!C69</f>
        <v/>
      </c>
      <c r="D66" s="108" t="str">
        <f>'PRODUCTION LIST GRP VOLUMES'!D69</f>
        <v/>
      </c>
      <c r="E66" s="108" t="str">
        <f>'PRODUCTION LIST GRP VOLUMES'!E69</f>
        <v/>
      </c>
      <c r="F66" s="108" t="str">
        <f>'PRODUCTION LIST GRP VOLUMES'!F69</f>
        <v/>
      </c>
      <c r="G66" s="108" t="str">
        <f>'PRODUCTION LIST GRP VOLUMES'!G69</f>
        <v/>
      </c>
      <c r="H66" s="108" t="str">
        <f>'PRODUCTION LIST GRP VOLUMES'!H69</f>
        <v/>
      </c>
      <c r="I66" s="108" t="str">
        <f>'PRODUCTION LIST GRP VOLUMES'!I69</f>
        <v/>
      </c>
      <c r="J66" s="108" t="str">
        <f>'PRODUCTION LIST GRP VOLUMES'!J69</f>
        <v/>
      </c>
      <c r="K66" s="108" t="str">
        <f>'PRODUCTION LIST GRP VOLUMES'!K69</f>
        <v/>
      </c>
      <c r="L66" s="108" t="str">
        <f>'PRODUCTION LIST GRP VOLUMES'!L69</f>
        <v/>
      </c>
      <c r="M66" s="108" t="str">
        <f>'PRODUCTION LIST GRP VOLUMES'!M69</f>
        <v/>
      </c>
      <c r="N66" s="108" t="str">
        <f>'PRODUCTION LIST GRP VOLUMES'!N69</f>
        <v/>
      </c>
      <c r="O66" s="108" t="str">
        <f>'PRODUCTION LIST GRP VOLUMES'!O69</f>
        <v/>
      </c>
      <c r="P66" s="108" t="str">
        <f>'PRODUCTION LIST GRP VOLUMES'!P69</f>
        <v/>
      </c>
      <c r="Q66" s="108" t="str">
        <f>'PRODUCTION LIST GRP VOLUMES'!Q69</f>
        <v/>
      </c>
      <c r="R66" s="108" t="str">
        <f>'PRODUCTION LIST GRP VOLUMES'!R69</f>
        <v/>
      </c>
      <c r="S66" s="923">
        <f t="shared" si="1"/>
        <v>0</v>
      </c>
    </row>
    <row r="67" spans="1:19" ht="23.25" customHeight="1">
      <c r="A67" s="340" t="str">
        <f>'PRODUCTION LIST GRP VOLUMES'!A70</f>
        <v>360-152</v>
      </c>
      <c r="B67" s="949"/>
      <c r="C67" s="108" t="str">
        <f>'PRODUCTION LIST GRP VOLUMES'!C70</f>
        <v/>
      </c>
      <c r="D67" s="108" t="str">
        <f>'PRODUCTION LIST GRP VOLUMES'!D70</f>
        <v/>
      </c>
      <c r="E67" s="108" t="str">
        <f>'PRODUCTION LIST GRP VOLUMES'!E70</f>
        <v/>
      </c>
      <c r="F67" s="108" t="str">
        <f>'PRODUCTION LIST GRP VOLUMES'!F70</f>
        <v/>
      </c>
      <c r="G67" s="108" t="str">
        <f>'PRODUCTION LIST GRP VOLUMES'!G70</f>
        <v/>
      </c>
      <c r="H67" s="108" t="str">
        <f>'PRODUCTION LIST GRP VOLUMES'!H70</f>
        <v/>
      </c>
      <c r="I67" s="108" t="str">
        <f>'PRODUCTION LIST GRP VOLUMES'!I70</f>
        <v/>
      </c>
      <c r="J67" s="108" t="str">
        <f>'PRODUCTION LIST GRP VOLUMES'!J70</f>
        <v/>
      </c>
      <c r="K67" s="108" t="str">
        <f>'PRODUCTION LIST GRP VOLUMES'!K70</f>
        <v/>
      </c>
      <c r="L67" s="108" t="str">
        <f>'PRODUCTION LIST GRP VOLUMES'!L70</f>
        <v/>
      </c>
      <c r="M67" s="108" t="str">
        <f>'PRODUCTION LIST GRP VOLUMES'!M70</f>
        <v/>
      </c>
      <c r="N67" s="108" t="str">
        <f>'PRODUCTION LIST GRP VOLUMES'!N70</f>
        <v/>
      </c>
      <c r="O67" s="108" t="str">
        <f>'PRODUCTION LIST GRP VOLUMES'!O70</f>
        <v/>
      </c>
      <c r="P67" s="108" t="str">
        <f>'PRODUCTION LIST GRP VOLUMES'!P70</f>
        <v/>
      </c>
      <c r="Q67" s="108" t="str">
        <f>'PRODUCTION LIST GRP VOLUMES'!Q70</f>
        <v/>
      </c>
      <c r="R67" s="108" t="str">
        <f>'PRODUCTION LIST GRP VOLUMES'!R70</f>
        <v/>
      </c>
      <c r="S67" s="923">
        <f t="shared" si="1"/>
        <v>0</v>
      </c>
    </row>
    <row r="68" spans="1:19" ht="23.25" customHeight="1">
      <c r="A68" s="340" t="str">
        <f>'PRODUCTION LIST GRP VOLUMES'!A71</f>
        <v>360-152-B</v>
      </c>
      <c r="B68" s="949"/>
      <c r="C68" s="108" t="str">
        <f>'PRODUCTION LIST GRP VOLUMES'!C71</f>
        <v/>
      </c>
      <c r="D68" s="108" t="str">
        <f>'PRODUCTION LIST GRP VOLUMES'!D71</f>
        <v/>
      </c>
      <c r="E68" s="108" t="str">
        <f>'PRODUCTION LIST GRP VOLUMES'!E71</f>
        <v/>
      </c>
      <c r="F68" s="108" t="str">
        <f>'PRODUCTION LIST GRP VOLUMES'!F71</f>
        <v/>
      </c>
      <c r="G68" s="108" t="str">
        <f>'PRODUCTION LIST GRP VOLUMES'!G71</f>
        <v/>
      </c>
      <c r="H68" s="108" t="str">
        <f>'PRODUCTION LIST GRP VOLUMES'!H71</f>
        <v/>
      </c>
      <c r="I68" s="108" t="str">
        <f>'PRODUCTION LIST GRP VOLUMES'!I71</f>
        <v/>
      </c>
      <c r="J68" s="108" t="str">
        <f>'PRODUCTION LIST GRP VOLUMES'!J71</f>
        <v/>
      </c>
      <c r="K68" s="108" t="str">
        <f>'PRODUCTION LIST GRP VOLUMES'!K71</f>
        <v/>
      </c>
      <c r="L68" s="108" t="str">
        <f>'PRODUCTION LIST GRP VOLUMES'!L71</f>
        <v/>
      </c>
      <c r="M68" s="108" t="str">
        <f>'PRODUCTION LIST GRP VOLUMES'!M71</f>
        <v/>
      </c>
      <c r="N68" s="108" t="str">
        <f>'PRODUCTION LIST GRP VOLUMES'!N71</f>
        <v/>
      </c>
      <c r="O68" s="108" t="str">
        <f>'PRODUCTION LIST GRP VOLUMES'!O71</f>
        <v/>
      </c>
      <c r="P68" s="108" t="str">
        <f>'PRODUCTION LIST GRP VOLUMES'!P71</f>
        <v/>
      </c>
      <c r="Q68" s="108" t="str">
        <f>'PRODUCTION LIST GRP VOLUMES'!Q71</f>
        <v/>
      </c>
      <c r="R68" s="108" t="str">
        <f>'PRODUCTION LIST GRP VOLUMES'!R71</f>
        <v/>
      </c>
      <c r="S68" s="923">
        <f t="shared" si="1"/>
        <v>0</v>
      </c>
    </row>
    <row r="69" spans="1:19" ht="23.25" customHeight="1">
      <c r="A69" s="340" t="str">
        <f>'PRODUCTION LIST GRP VOLUMES'!A72</f>
        <v>360-153</v>
      </c>
      <c r="B69" s="949"/>
      <c r="C69" s="108" t="str">
        <f>'PRODUCTION LIST GRP VOLUMES'!C72</f>
        <v/>
      </c>
      <c r="D69" s="108" t="str">
        <f>'PRODUCTION LIST GRP VOLUMES'!D72</f>
        <v/>
      </c>
      <c r="E69" s="108" t="str">
        <f>'PRODUCTION LIST GRP VOLUMES'!E72</f>
        <v/>
      </c>
      <c r="F69" s="108" t="str">
        <f>'PRODUCTION LIST GRP VOLUMES'!F72</f>
        <v/>
      </c>
      <c r="G69" s="108" t="str">
        <f>'PRODUCTION LIST GRP VOLUMES'!G72</f>
        <v/>
      </c>
      <c r="H69" s="108" t="str">
        <f>'PRODUCTION LIST GRP VOLUMES'!H72</f>
        <v/>
      </c>
      <c r="I69" s="108" t="str">
        <f>'PRODUCTION LIST GRP VOLUMES'!I72</f>
        <v/>
      </c>
      <c r="J69" s="108" t="str">
        <f>'PRODUCTION LIST GRP VOLUMES'!J72</f>
        <v/>
      </c>
      <c r="K69" s="108" t="str">
        <f>'PRODUCTION LIST GRP VOLUMES'!K72</f>
        <v/>
      </c>
      <c r="L69" s="108" t="str">
        <f>'PRODUCTION LIST GRP VOLUMES'!L72</f>
        <v/>
      </c>
      <c r="M69" s="108" t="str">
        <f>'PRODUCTION LIST GRP VOLUMES'!M72</f>
        <v/>
      </c>
      <c r="N69" s="108" t="str">
        <f>'PRODUCTION LIST GRP VOLUMES'!N72</f>
        <v/>
      </c>
      <c r="O69" s="108" t="str">
        <f>'PRODUCTION LIST GRP VOLUMES'!O72</f>
        <v/>
      </c>
      <c r="P69" s="108" t="str">
        <f>'PRODUCTION LIST GRP VOLUMES'!P72</f>
        <v/>
      </c>
      <c r="Q69" s="108" t="str">
        <f>'PRODUCTION LIST GRP VOLUMES'!Q72</f>
        <v/>
      </c>
      <c r="R69" s="108" t="str">
        <f>'PRODUCTION LIST GRP VOLUMES'!R72</f>
        <v/>
      </c>
      <c r="S69" s="923">
        <f t="shared" si="1"/>
        <v>0</v>
      </c>
    </row>
    <row r="70" spans="1:19" ht="23.25" customHeight="1">
      <c r="A70" s="340" t="str">
        <f>'PRODUCTION LIST GRP VOLUMES'!A73</f>
        <v>360-153-B</v>
      </c>
      <c r="B70" s="949"/>
      <c r="C70" s="108" t="str">
        <f>'PRODUCTION LIST GRP VOLUMES'!C73</f>
        <v/>
      </c>
      <c r="D70" s="108" t="str">
        <f>'PRODUCTION LIST GRP VOLUMES'!D73</f>
        <v/>
      </c>
      <c r="E70" s="108" t="str">
        <f>'PRODUCTION LIST GRP VOLUMES'!E73</f>
        <v/>
      </c>
      <c r="F70" s="108" t="str">
        <f>'PRODUCTION LIST GRP VOLUMES'!F73</f>
        <v/>
      </c>
      <c r="G70" s="108" t="str">
        <f>'PRODUCTION LIST GRP VOLUMES'!G73</f>
        <v/>
      </c>
      <c r="H70" s="108" t="str">
        <f>'PRODUCTION LIST GRP VOLUMES'!H73</f>
        <v/>
      </c>
      <c r="I70" s="108" t="str">
        <f>'PRODUCTION LIST GRP VOLUMES'!I73</f>
        <v/>
      </c>
      <c r="J70" s="108" t="str">
        <f>'PRODUCTION LIST GRP VOLUMES'!J73</f>
        <v/>
      </c>
      <c r="K70" s="108" t="str">
        <f>'PRODUCTION LIST GRP VOLUMES'!K73</f>
        <v/>
      </c>
      <c r="L70" s="108" t="str">
        <f>'PRODUCTION LIST GRP VOLUMES'!L73</f>
        <v/>
      </c>
      <c r="M70" s="108" t="str">
        <f>'PRODUCTION LIST GRP VOLUMES'!M73</f>
        <v/>
      </c>
      <c r="N70" s="108" t="str">
        <f>'PRODUCTION LIST GRP VOLUMES'!N73</f>
        <v/>
      </c>
      <c r="O70" s="108" t="str">
        <f>'PRODUCTION LIST GRP VOLUMES'!O73</f>
        <v/>
      </c>
      <c r="P70" s="108" t="str">
        <f>'PRODUCTION LIST GRP VOLUMES'!P73</f>
        <v/>
      </c>
      <c r="Q70" s="108" t="str">
        <f>'PRODUCTION LIST GRP VOLUMES'!Q73</f>
        <v/>
      </c>
      <c r="R70" s="108" t="str">
        <f>'PRODUCTION LIST GRP VOLUMES'!R73</f>
        <v/>
      </c>
      <c r="S70" s="923">
        <f t="shared" si="1"/>
        <v>0</v>
      </c>
    </row>
    <row r="71" spans="1:19" ht="23.25" customHeight="1">
      <c r="A71" s="340" t="str">
        <f>'PRODUCTION LIST GRP VOLUMES'!A74</f>
        <v>360-154</v>
      </c>
      <c r="B71" s="949"/>
      <c r="C71" s="108" t="str">
        <f>'PRODUCTION LIST GRP VOLUMES'!C74</f>
        <v/>
      </c>
      <c r="D71" s="108" t="str">
        <f>'PRODUCTION LIST GRP VOLUMES'!D74</f>
        <v/>
      </c>
      <c r="E71" s="108" t="str">
        <f>'PRODUCTION LIST GRP VOLUMES'!E74</f>
        <v/>
      </c>
      <c r="F71" s="108" t="str">
        <f>'PRODUCTION LIST GRP VOLUMES'!F74</f>
        <v/>
      </c>
      <c r="G71" s="108" t="str">
        <f>'PRODUCTION LIST GRP VOLUMES'!G74</f>
        <v/>
      </c>
      <c r="H71" s="108" t="str">
        <f>'PRODUCTION LIST GRP VOLUMES'!H74</f>
        <v/>
      </c>
      <c r="I71" s="108" t="str">
        <f>'PRODUCTION LIST GRP VOLUMES'!I74</f>
        <v/>
      </c>
      <c r="J71" s="108" t="str">
        <f>'PRODUCTION LIST GRP VOLUMES'!J74</f>
        <v/>
      </c>
      <c r="K71" s="108" t="str">
        <f>'PRODUCTION LIST GRP VOLUMES'!K74</f>
        <v/>
      </c>
      <c r="L71" s="108" t="str">
        <f>'PRODUCTION LIST GRP VOLUMES'!L74</f>
        <v/>
      </c>
      <c r="M71" s="108" t="str">
        <f>'PRODUCTION LIST GRP VOLUMES'!M74</f>
        <v/>
      </c>
      <c r="N71" s="108" t="str">
        <f>'PRODUCTION LIST GRP VOLUMES'!N74</f>
        <v/>
      </c>
      <c r="O71" s="108" t="str">
        <f>'PRODUCTION LIST GRP VOLUMES'!O74</f>
        <v/>
      </c>
      <c r="P71" s="108" t="str">
        <f>'PRODUCTION LIST GRP VOLUMES'!P74</f>
        <v/>
      </c>
      <c r="Q71" s="108" t="str">
        <f>'PRODUCTION LIST GRP VOLUMES'!Q74</f>
        <v/>
      </c>
      <c r="R71" s="108" t="str">
        <f>'PRODUCTION LIST GRP VOLUMES'!R74</f>
        <v/>
      </c>
      <c r="S71" s="923">
        <f t="shared" si="1"/>
        <v>0</v>
      </c>
    </row>
    <row r="72" spans="1:19" ht="23.25" customHeight="1">
      <c r="A72" s="340" t="str">
        <f>'PRODUCTION LIST GRP VOLUMES'!A75</f>
        <v>360-154-B</v>
      </c>
      <c r="B72" s="949"/>
      <c r="C72" s="108" t="str">
        <f>'PRODUCTION LIST GRP VOLUMES'!C75</f>
        <v/>
      </c>
      <c r="D72" s="108" t="str">
        <f>'PRODUCTION LIST GRP VOLUMES'!D75</f>
        <v/>
      </c>
      <c r="E72" s="108" t="str">
        <f>'PRODUCTION LIST GRP VOLUMES'!E75</f>
        <v/>
      </c>
      <c r="F72" s="108" t="str">
        <f>'PRODUCTION LIST GRP VOLUMES'!F75</f>
        <v/>
      </c>
      <c r="G72" s="108" t="str">
        <f>'PRODUCTION LIST GRP VOLUMES'!G75</f>
        <v/>
      </c>
      <c r="H72" s="108" t="str">
        <f>'PRODUCTION LIST GRP VOLUMES'!H75</f>
        <v/>
      </c>
      <c r="I72" s="108" t="str">
        <f>'PRODUCTION LIST GRP VOLUMES'!I75</f>
        <v/>
      </c>
      <c r="J72" s="108" t="str">
        <f>'PRODUCTION LIST GRP VOLUMES'!J75</f>
        <v/>
      </c>
      <c r="K72" s="108" t="str">
        <f>'PRODUCTION LIST GRP VOLUMES'!K75</f>
        <v/>
      </c>
      <c r="L72" s="108" t="str">
        <f>'PRODUCTION LIST GRP VOLUMES'!L75</f>
        <v/>
      </c>
      <c r="M72" s="108" t="str">
        <f>'PRODUCTION LIST GRP VOLUMES'!M75</f>
        <v/>
      </c>
      <c r="N72" s="108" t="str">
        <f>'PRODUCTION LIST GRP VOLUMES'!N75</f>
        <v/>
      </c>
      <c r="O72" s="108" t="str">
        <f>'PRODUCTION LIST GRP VOLUMES'!O75</f>
        <v/>
      </c>
      <c r="P72" s="108" t="str">
        <f>'PRODUCTION LIST GRP VOLUMES'!P75</f>
        <v/>
      </c>
      <c r="Q72" s="108" t="str">
        <f>'PRODUCTION LIST GRP VOLUMES'!Q75</f>
        <v/>
      </c>
      <c r="R72" s="108" t="str">
        <f>'PRODUCTION LIST GRP VOLUMES'!R75</f>
        <v/>
      </c>
      <c r="S72" s="923">
        <f t="shared" si="1"/>
        <v>0</v>
      </c>
    </row>
    <row r="73" spans="1:19" ht="23.25" customHeight="1">
      <c r="A73" s="340" t="str">
        <f>'PRODUCTION LIST GRP VOLUMES'!A76</f>
        <v>360-155</v>
      </c>
      <c r="B73" s="949"/>
      <c r="C73" s="108" t="str">
        <f>'PRODUCTION LIST GRP VOLUMES'!C76</f>
        <v/>
      </c>
      <c r="D73" s="108" t="str">
        <f>'PRODUCTION LIST GRP VOLUMES'!D76</f>
        <v/>
      </c>
      <c r="E73" s="108" t="str">
        <f>'PRODUCTION LIST GRP VOLUMES'!E76</f>
        <v/>
      </c>
      <c r="F73" s="108" t="str">
        <f>'PRODUCTION LIST GRP VOLUMES'!F76</f>
        <v/>
      </c>
      <c r="G73" s="108" t="str">
        <f>'PRODUCTION LIST GRP VOLUMES'!G76</f>
        <v/>
      </c>
      <c r="H73" s="108" t="str">
        <f>'PRODUCTION LIST GRP VOLUMES'!H76</f>
        <v/>
      </c>
      <c r="I73" s="108" t="str">
        <f>'PRODUCTION LIST GRP VOLUMES'!I76</f>
        <v/>
      </c>
      <c r="J73" s="108" t="str">
        <f>'PRODUCTION LIST GRP VOLUMES'!J76</f>
        <v/>
      </c>
      <c r="K73" s="108" t="str">
        <f>'PRODUCTION LIST GRP VOLUMES'!K76</f>
        <v/>
      </c>
      <c r="L73" s="108" t="str">
        <f>'PRODUCTION LIST GRP VOLUMES'!L76</f>
        <v/>
      </c>
      <c r="M73" s="108" t="str">
        <f>'PRODUCTION LIST GRP VOLUMES'!M76</f>
        <v/>
      </c>
      <c r="N73" s="108" t="str">
        <f>'PRODUCTION LIST GRP VOLUMES'!N76</f>
        <v/>
      </c>
      <c r="O73" s="108" t="str">
        <f>'PRODUCTION LIST GRP VOLUMES'!O76</f>
        <v/>
      </c>
      <c r="P73" s="108" t="str">
        <f>'PRODUCTION LIST GRP VOLUMES'!P76</f>
        <v/>
      </c>
      <c r="Q73" s="108" t="str">
        <f>'PRODUCTION LIST GRP VOLUMES'!Q76</f>
        <v/>
      </c>
      <c r="R73" s="108" t="str">
        <f>'PRODUCTION LIST GRP VOLUMES'!R76</f>
        <v/>
      </c>
      <c r="S73" s="923">
        <f t="shared" si="1"/>
        <v>0</v>
      </c>
    </row>
    <row r="74" spans="1:19" ht="23.25" customHeight="1">
      <c r="A74" s="340" t="str">
        <f>'PRODUCTION LIST GRP VOLUMES'!A77</f>
        <v>360-156</v>
      </c>
      <c r="B74" s="949"/>
      <c r="C74" s="108" t="str">
        <f>'PRODUCTION LIST GRP VOLUMES'!C77</f>
        <v/>
      </c>
      <c r="D74" s="108" t="str">
        <f>'PRODUCTION LIST GRP VOLUMES'!D77</f>
        <v/>
      </c>
      <c r="E74" s="108" t="str">
        <f>'PRODUCTION LIST GRP VOLUMES'!E77</f>
        <v/>
      </c>
      <c r="F74" s="108" t="str">
        <f>'PRODUCTION LIST GRP VOLUMES'!F77</f>
        <v/>
      </c>
      <c r="G74" s="108" t="str">
        <f>'PRODUCTION LIST GRP VOLUMES'!G77</f>
        <v/>
      </c>
      <c r="H74" s="108" t="str">
        <f>'PRODUCTION LIST GRP VOLUMES'!H77</f>
        <v/>
      </c>
      <c r="I74" s="108" t="str">
        <f>'PRODUCTION LIST GRP VOLUMES'!I77</f>
        <v/>
      </c>
      <c r="J74" s="108" t="str">
        <f>'PRODUCTION LIST GRP VOLUMES'!J77</f>
        <v/>
      </c>
      <c r="K74" s="108" t="str">
        <f>'PRODUCTION LIST GRP VOLUMES'!K77</f>
        <v/>
      </c>
      <c r="L74" s="108" t="str">
        <f>'PRODUCTION LIST GRP VOLUMES'!L77</f>
        <v/>
      </c>
      <c r="M74" s="108" t="str">
        <f>'PRODUCTION LIST GRP VOLUMES'!M77</f>
        <v/>
      </c>
      <c r="N74" s="108" t="str">
        <f>'PRODUCTION LIST GRP VOLUMES'!N77</f>
        <v/>
      </c>
      <c r="O74" s="108" t="str">
        <f>'PRODUCTION LIST GRP VOLUMES'!O77</f>
        <v/>
      </c>
      <c r="P74" s="108" t="str">
        <f>'PRODUCTION LIST GRP VOLUMES'!P77</f>
        <v/>
      </c>
      <c r="Q74" s="108" t="str">
        <f>'PRODUCTION LIST GRP VOLUMES'!Q77</f>
        <v/>
      </c>
      <c r="R74" s="108" t="str">
        <f>'PRODUCTION LIST GRP VOLUMES'!R77</f>
        <v/>
      </c>
      <c r="S74" s="923">
        <f t="shared" si="1"/>
        <v>0</v>
      </c>
    </row>
    <row r="75" spans="1:19" ht="23.25" customHeight="1">
      <c r="A75" s="340" t="str">
        <f>'PRODUCTION LIST GRP VOLUMES'!A78</f>
        <v>360-156-B</v>
      </c>
      <c r="B75" s="949"/>
      <c r="C75" s="108" t="str">
        <f>'PRODUCTION LIST GRP VOLUMES'!C78</f>
        <v/>
      </c>
      <c r="D75" s="108" t="str">
        <f>'PRODUCTION LIST GRP VOLUMES'!D78</f>
        <v/>
      </c>
      <c r="E75" s="108" t="str">
        <f>'PRODUCTION LIST GRP VOLUMES'!E78</f>
        <v/>
      </c>
      <c r="F75" s="108" t="str">
        <f>'PRODUCTION LIST GRP VOLUMES'!F78</f>
        <v/>
      </c>
      <c r="G75" s="108" t="str">
        <f>'PRODUCTION LIST GRP VOLUMES'!G78</f>
        <v/>
      </c>
      <c r="H75" s="108" t="str">
        <f>'PRODUCTION LIST GRP VOLUMES'!H78</f>
        <v/>
      </c>
      <c r="I75" s="108" t="str">
        <f>'PRODUCTION LIST GRP VOLUMES'!I78</f>
        <v/>
      </c>
      <c r="J75" s="108" t="str">
        <f>'PRODUCTION LIST GRP VOLUMES'!J78</f>
        <v/>
      </c>
      <c r="K75" s="108" t="str">
        <f>'PRODUCTION LIST GRP VOLUMES'!K78</f>
        <v/>
      </c>
      <c r="L75" s="108" t="str">
        <f>'PRODUCTION LIST GRP VOLUMES'!L78</f>
        <v/>
      </c>
      <c r="M75" s="108" t="str">
        <f>'PRODUCTION LIST GRP VOLUMES'!M78</f>
        <v/>
      </c>
      <c r="N75" s="108" t="str">
        <f>'PRODUCTION LIST GRP VOLUMES'!N78</f>
        <v/>
      </c>
      <c r="O75" s="108" t="str">
        <f>'PRODUCTION LIST GRP VOLUMES'!O78</f>
        <v/>
      </c>
      <c r="P75" s="108" t="str">
        <f>'PRODUCTION LIST GRP VOLUMES'!P78</f>
        <v/>
      </c>
      <c r="Q75" s="108" t="str">
        <f>'PRODUCTION LIST GRP VOLUMES'!Q78</f>
        <v/>
      </c>
      <c r="R75" s="108" t="str">
        <f>'PRODUCTION LIST GRP VOLUMES'!R78</f>
        <v/>
      </c>
      <c r="S75" s="923">
        <f t="shared" si="1"/>
        <v>0</v>
      </c>
    </row>
    <row r="76" spans="1:19" ht="23.25" customHeight="1">
      <c r="A76" s="340" t="str">
        <f>'PRODUCTION LIST GRP VOLUMES'!A79</f>
        <v>360-157</v>
      </c>
      <c r="B76" s="949"/>
      <c r="C76" s="108" t="str">
        <f>'PRODUCTION LIST GRP VOLUMES'!C79</f>
        <v/>
      </c>
      <c r="D76" s="108" t="str">
        <f>'PRODUCTION LIST GRP VOLUMES'!D79</f>
        <v/>
      </c>
      <c r="E76" s="108" t="str">
        <f>'PRODUCTION LIST GRP VOLUMES'!E79</f>
        <v/>
      </c>
      <c r="F76" s="108" t="str">
        <f>'PRODUCTION LIST GRP VOLUMES'!F79</f>
        <v/>
      </c>
      <c r="G76" s="108" t="str">
        <f>'PRODUCTION LIST GRP VOLUMES'!G79</f>
        <v/>
      </c>
      <c r="H76" s="108" t="str">
        <f>'PRODUCTION LIST GRP VOLUMES'!H79</f>
        <v/>
      </c>
      <c r="I76" s="108" t="str">
        <f>'PRODUCTION LIST GRP VOLUMES'!I79</f>
        <v/>
      </c>
      <c r="J76" s="108" t="str">
        <f>'PRODUCTION LIST GRP VOLUMES'!J79</f>
        <v/>
      </c>
      <c r="K76" s="108" t="str">
        <f>'PRODUCTION LIST GRP VOLUMES'!K79</f>
        <v/>
      </c>
      <c r="L76" s="108" t="str">
        <f>'PRODUCTION LIST GRP VOLUMES'!L79</f>
        <v/>
      </c>
      <c r="M76" s="108" t="str">
        <f>'PRODUCTION LIST GRP VOLUMES'!M79</f>
        <v/>
      </c>
      <c r="N76" s="108" t="str">
        <f>'PRODUCTION LIST GRP VOLUMES'!N79</f>
        <v/>
      </c>
      <c r="O76" s="108" t="str">
        <f>'PRODUCTION LIST GRP VOLUMES'!O79</f>
        <v/>
      </c>
      <c r="P76" s="108" t="str">
        <f>'PRODUCTION LIST GRP VOLUMES'!P79</f>
        <v/>
      </c>
      <c r="Q76" s="108" t="str">
        <f>'PRODUCTION LIST GRP VOLUMES'!Q79</f>
        <v/>
      </c>
      <c r="R76" s="108" t="str">
        <f>'PRODUCTION LIST GRP VOLUMES'!R79</f>
        <v/>
      </c>
      <c r="S76" s="923">
        <f t="shared" si="1"/>
        <v>0</v>
      </c>
    </row>
    <row r="77" spans="1:19" ht="23.25" customHeight="1">
      <c r="A77" s="340" t="str">
        <f>'PRODUCTION LIST GRP VOLUMES'!A80</f>
        <v>360-157-B</v>
      </c>
      <c r="B77" s="949"/>
      <c r="C77" s="108" t="str">
        <f>'PRODUCTION LIST GRP VOLUMES'!C80</f>
        <v/>
      </c>
      <c r="D77" s="108" t="str">
        <f>'PRODUCTION LIST GRP VOLUMES'!D80</f>
        <v/>
      </c>
      <c r="E77" s="108" t="str">
        <f>'PRODUCTION LIST GRP VOLUMES'!E80</f>
        <v/>
      </c>
      <c r="F77" s="108" t="str">
        <f>'PRODUCTION LIST GRP VOLUMES'!F80</f>
        <v/>
      </c>
      <c r="G77" s="108" t="str">
        <f>'PRODUCTION LIST GRP VOLUMES'!G80</f>
        <v/>
      </c>
      <c r="H77" s="108" t="str">
        <f>'PRODUCTION LIST GRP VOLUMES'!H80</f>
        <v/>
      </c>
      <c r="I77" s="108" t="str">
        <f>'PRODUCTION LIST GRP VOLUMES'!I80</f>
        <v/>
      </c>
      <c r="J77" s="108" t="str">
        <f>'PRODUCTION LIST GRP VOLUMES'!J80</f>
        <v/>
      </c>
      <c r="K77" s="108" t="str">
        <f>'PRODUCTION LIST GRP VOLUMES'!K80</f>
        <v/>
      </c>
      <c r="L77" s="108" t="str">
        <f>'PRODUCTION LIST GRP VOLUMES'!L80</f>
        <v/>
      </c>
      <c r="M77" s="108" t="str">
        <f>'PRODUCTION LIST GRP VOLUMES'!M80</f>
        <v/>
      </c>
      <c r="N77" s="108" t="str">
        <f>'PRODUCTION LIST GRP VOLUMES'!N80</f>
        <v/>
      </c>
      <c r="O77" s="108" t="str">
        <f>'PRODUCTION LIST GRP VOLUMES'!O80</f>
        <v/>
      </c>
      <c r="P77" s="108" t="str">
        <f>'PRODUCTION LIST GRP VOLUMES'!P80</f>
        <v/>
      </c>
      <c r="Q77" s="108" t="str">
        <f>'PRODUCTION LIST GRP VOLUMES'!Q80</f>
        <v/>
      </c>
      <c r="R77" s="108" t="str">
        <f>'PRODUCTION LIST GRP VOLUMES'!R80</f>
        <v/>
      </c>
      <c r="S77" s="923">
        <f t="shared" si="1"/>
        <v>0</v>
      </c>
    </row>
    <row r="78" spans="1:19" ht="23.25" customHeight="1">
      <c r="A78" s="340" t="str">
        <f>'PRODUCTION LIST GRP VOLUMES'!A81</f>
        <v>360-158</v>
      </c>
      <c r="B78" s="949"/>
      <c r="C78" s="108" t="str">
        <f>'PRODUCTION LIST GRP VOLUMES'!C81</f>
        <v/>
      </c>
      <c r="D78" s="108" t="str">
        <f>'PRODUCTION LIST GRP VOLUMES'!D81</f>
        <v/>
      </c>
      <c r="E78" s="108" t="str">
        <f>'PRODUCTION LIST GRP VOLUMES'!E81</f>
        <v/>
      </c>
      <c r="F78" s="108" t="str">
        <f>'PRODUCTION LIST GRP VOLUMES'!F81</f>
        <v/>
      </c>
      <c r="G78" s="108" t="str">
        <f>'PRODUCTION LIST GRP VOLUMES'!G81</f>
        <v/>
      </c>
      <c r="H78" s="108" t="str">
        <f>'PRODUCTION LIST GRP VOLUMES'!H81</f>
        <v/>
      </c>
      <c r="I78" s="108" t="str">
        <f>'PRODUCTION LIST GRP VOLUMES'!I81</f>
        <v/>
      </c>
      <c r="J78" s="108" t="str">
        <f>'PRODUCTION LIST GRP VOLUMES'!J81</f>
        <v/>
      </c>
      <c r="K78" s="108" t="str">
        <f>'PRODUCTION LIST GRP VOLUMES'!K81</f>
        <v/>
      </c>
      <c r="L78" s="108" t="str">
        <f>'PRODUCTION LIST GRP VOLUMES'!L81</f>
        <v/>
      </c>
      <c r="M78" s="108" t="str">
        <f>'PRODUCTION LIST GRP VOLUMES'!M81</f>
        <v/>
      </c>
      <c r="N78" s="108" t="str">
        <f>'PRODUCTION LIST GRP VOLUMES'!N81</f>
        <v/>
      </c>
      <c r="O78" s="108" t="str">
        <f>'PRODUCTION LIST GRP VOLUMES'!O81</f>
        <v/>
      </c>
      <c r="P78" s="108" t="str">
        <f>'PRODUCTION LIST GRP VOLUMES'!P81</f>
        <v/>
      </c>
      <c r="Q78" s="108" t="str">
        <f>'PRODUCTION LIST GRP VOLUMES'!Q81</f>
        <v/>
      </c>
      <c r="R78" s="108" t="str">
        <f>'PRODUCTION LIST GRP VOLUMES'!R81</f>
        <v/>
      </c>
      <c r="S78" s="923">
        <f t="shared" si="1"/>
        <v>0</v>
      </c>
    </row>
    <row r="79" spans="1:19" ht="23.25" customHeight="1">
      <c r="A79" s="340" t="str">
        <f>'PRODUCTION LIST GRP VOLUMES'!A82</f>
        <v>360-158-B</v>
      </c>
      <c r="B79" s="949"/>
      <c r="C79" s="108" t="str">
        <f>'PRODUCTION LIST GRP VOLUMES'!C82</f>
        <v/>
      </c>
      <c r="D79" s="108" t="str">
        <f>'PRODUCTION LIST GRP VOLUMES'!D82</f>
        <v/>
      </c>
      <c r="E79" s="108" t="str">
        <f>'PRODUCTION LIST GRP VOLUMES'!E82</f>
        <v/>
      </c>
      <c r="F79" s="108" t="str">
        <f>'PRODUCTION LIST GRP VOLUMES'!F82</f>
        <v/>
      </c>
      <c r="G79" s="108" t="str">
        <f>'PRODUCTION LIST GRP VOLUMES'!G82</f>
        <v/>
      </c>
      <c r="H79" s="108" t="str">
        <f>'PRODUCTION LIST GRP VOLUMES'!H82</f>
        <v/>
      </c>
      <c r="I79" s="108" t="str">
        <f>'PRODUCTION LIST GRP VOLUMES'!I82</f>
        <v/>
      </c>
      <c r="J79" s="108" t="str">
        <f>'PRODUCTION LIST GRP VOLUMES'!J82</f>
        <v/>
      </c>
      <c r="K79" s="108" t="str">
        <f>'PRODUCTION LIST GRP VOLUMES'!K82</f>
        <v/>
      </c>
      <c r="L79" s="108" t="str">
        <f>'PRODUCTION LIST GRP VOLUMES'!L82</f>
        <v/>
      </c>
      <c r="M79" s="108" t="str">
        <f>'PRODUCTION LIST GRP VOLUMES'!M82</f>
        <v/>
      </c>
      <c r="N79" s="108" t="str">
        <f>'PRODUCTION LIST GRP VOLUMES'!N82</f>
        <v/>
      </c>
      <c r="O79" s="108" t="str">
        <f>'PRODUCTION LIST GRP VOLUMES'!O82</f>
        <v/>
      </c>
      <c r="P79" s="108" t="str">
        <f>'PRODUCTION LIST GRP VOLUMES'!P82</f>
        <v/>
      </c>
      <c r="Q79" s="108" t="str">
        <f>'PRODUCTION LIST GRP VOLUMES'!Q82</f>
        <v/>
      </c>
      <c r="R79" s="108" t="str">
        <f>'PRODUCTION LIST GRP VOLUMES'!R82</f>
        <v/>
      </c>
      <c r="S79" s="923">
        <f t="shared" si="1"/>
        <v>0</v>
      </c>
    </row>
    <row r="80" spans="1:19" ht="23.25" customHeight="1">
      <c r="A80" s="340" t="str">
        <f>'PRODUCTION LIST GRP VOLUMES'!A83</f>
        <v>360-159</v>
      </c>
      <c r="B80" s="949"/>
      <c r="C80" s="108" t="str">
        <f>'PRODUCTION LIST GRP VOLUMES'!C83</f>
        <v/>
      </c>
      <c r="D80" s="108" t="str">
        <f>'PRODUCTION LIST GRP VOLUMES'!D83</f>
        <v/>
      </c>
      <c r="E80" s="108" t="str">
        <f>'PRODUCTION LIST GRP VOLUMES'!E83</f>
        <v/>
      </c>
      <c r="F80" s="108" t="str">
        <f>'PRODUCTION LIST GRP VOLUMES'!F83</f>
        <v/>
      </c>
      <c r="G80" s="108" t="str">
        <f>'PRODUCTION LIST GRP VOLUMES'!G83</f>
        <v/>
      </c>
      <c r="H80" s="108" t="str">
        <f>'PRODUCTION LIST GRP VOLUMES'!H83</f>
        <v/>
      </c>
      <c r="I80" s="108" t="str">
        <f>'PRODUCTION LIST GRP VOLUMES'!I83</f>
        <v/>
      </c>
      <c r="J80" s="108" t="str">
        <f>'PRODUCTION LIST GRP VOLUMES'!J83</f>
        <v/>
      </c>
      <c r="K80" s="108" t="str">
        <f>'PRODUCTION LIST GRP VOLUMES'!K83</f>
        <v/>
      </c>
      <c r="L80" s="108" t="str">
        <f>'PRODUCTION LIST GRP VOLUMES'!L83</f>
        <v/>
      </c>
      <c r="M80" s="108" t="str">
        <f>'PRODUCTION LIST GRP VOLUMES'!M83</f>
        <v/>
      </c>
      <c r="N80" s="108" t="str">
        <f>'PRODUCTION LIST GRP VOLUMES'!N83</f>
        <v/>
      </c>
      <c r="O80" s="108" t="str">
        <f>'PRODUCTION LIST GRP VOLUMES'!O83</f>
        <v/>
      </c>
      <c r="P80" s="108" t="str">
        <f>'PRODUCTION LIST GRP VOLUMES'!P83</f>
        <v/>
      </c>
      <c r="Q80" s="108" t="str">
        <f>'PRODUCTION LIST GRP VOLUMES'!Q83</f>
        <v/>
      </c>
      <c r="R80" s="108" t="str">
        <f>'PRODUCTION LIST GRP VOLUMES'!R83</f>
        <v/>
      </c>
      <c r="S80" s="923">
        <f t="shared" si="1"/>
        <v>0</v>
      </c>
    </row>
    <row r="81" spans="1:19" ht="23" customHeight="1">
      <c r="A81" s="340" t="str">
        <f>'PRODUCTION LIST GRP VOLUMES'!A84</f>
        <v>360-159-B</v>
      </c>
      <c r="B81" s="949"/>
      <c r="C81" s="108" t="str">
        <f>'PRODUCTION LIST GRP VOLUMES'!C84</f>
        <v/>
      </c>
      <c r="D81" s="108" t="str">
        <f>'PRODUCTION LIST GRP VOLUMES'!D84</f>
        <v/>
      </c>
      <c r="E81" s="108" t="str">
        <f>'PRODUCTION LIST GRP VOLUMES'!E84</f>
        <v/>
      </c>
      <c r="F81" s="108" t="str">
        <f>'PRODUCTION LIST GRP VOLUMES'!F84</f>
        <v/>
      </c>
      <c r="G81" s="108" t="str">
        <f>'PRODUCTION LIST GRP VOLUMES'!G84</f>
        <v/>
      </c>
      <c r="H81" s="108" t="str">
        <f>'PRODUCTION LIST GRP VOLUMES'!H84</f>
        <v/>
      </c>
      <c r="I81" s="108" t="str">
        <f>'PRODUCTION LIST GRP VOLUMES'!I84</f>
        <v/>
      </c>
      <c r="J81" s="108" t="str">
        <f>'PRODUCTION LIST GRP VOLUMES'!J84</f>
        <v/>
      </c>
      <c r="K81" s="108" t="str">
        <f>'PRODUCTION LIST GRP VOLUMES'!K84</f>
        <v/>
      </c>
      <c r="L81" s="108" t="str">
        <f>'PRODUCTION LIST GRP VOLUMES'!L84</f>
        <v/>
      </c>
      <c r="M81" s="108" t="str">
        <f>'PRODUCTION LIST GRP VOLUMES'!M84</f>
        <v/>
      </c>
      <c r="N81" s="108" t="str">
        <f>'PRODUCTION LIST GRP VOLUMES'!N84</f>
        <v/>
      </c>
      <c r="O81" s="108" t="str">
        <f>'PRODUCTION LIST GRP VOLUMES'!O84</f>
        <v/>
      </c>
      <c r="P81" s="108" t="str">
        <f>'PRODUCTION LIST GRP VOLUMES'!P84</f>
        <v/>
      </c>
      <c r="Q81" s="108" t="str">
        <f>'PRODUCTION LIST GRP VOLUMES'!Q84</f>
        <v/>
      </c>
      <c r="R81" s="108" t="str">
        <f>'PRODUCTION LIST GRP VOLUMES'!R84</f>
        <v/>
      </c>
      <c r="S81" s="923">
        <f t="shared" si="1"/>
        <v>0</v>
      </c>
    </row>
    <row r="82" spans="1:19" ht="23.25" customHeight="1">
      <c r="A82" s="340" t="str">
        <f>'PRODUCTION LIST GRP VOLUMES'!A85</f>
        <v>360-160</v>
      </c>
      <c r="B82" s="949"/>
      <c r="C82" s="108" t="str">
        <f>'PRODUCTION LIST GRP VOLUMES'!C85</f>
        <v/>
      </c>
      <c r="D82" s="108" t="str">
        <f>'PRODUCTION LIST GRP VOLUMES'!D85</f>
        <v/>
      </c>
      <c r="E82" s="108" t="str">
        <f>'PRODUCTION LIST GRP VOLUMES'!E85</f>
        <v/>
      </c>
      <c r="F82" s="108" t="str">
        <f>'PRODUCTION LIST GRP VOLUMES'!F85</f>
        <v/>
      </c>
      <c r="G82" s="108" t="str">
        <f>'PRODUCTION LIST GRP VOLUMES'!G85</f>
        <v/>
      </c>
      <c r="H82" s="108" t="str">
        <f>'PRODUCTION LIST GRP VOLUMES'!H85</f>
        <v/>
      </c>
      <c r="I82" s="108" t="str">
        <f>'PRODUCTION LIST GRP VOLUMES'!I85</f>
        <v/>
      </c>
      <c r="J82" s="108" t="str">
        <f>'PRODUCTION LIST GRP VOLUMES'!J85</f>
        <v/>
      </c>
      <c r="K82" s="108" t="str">
        <f>'PRODUCTION LIST GRP VOLUMES'!K85</f>
        <v/>
      </c>
      <c r="L82" s="108" t="str">
        <f>'PRODUCTION LIST GRP VOLUMES'!L85</f>
        <v/>
      </c>
      <c r="M82" s="108" t="str">
        <f>'PRODUCTION LIST GRP VOLUMES'!M85</f>
        <v/>
      </c>
      <c r="N82" s="108" t="str">
        <f>'PRODUCTION LIST GRP VOLUMES'!N85</f>
        <v/>
      </c>
      <c r="O82" s="108" t="str">
        <f>'PRODUCTION LIST GRP VOLUMES'!O85</f>
        <v/>
      </c>
      <c r="P82" s="108" t="str">
        <f>'PRODUCTION LIST GRP VOLUMES'!P85</f>
        <v/>
      </c>
      <c r="Q82" s="108" t="str">
        <f>'PRODUCTION LIST GRP VOLUMES'!Q85</f>
        <v/>
      </c>
      <c r="R82" s="108" t="str">
        <f>'PRODUCTION LIST GRP VOLUMES'!R85</f>
        <v/>
      </c>
      <c r="S82" s="923">
        <f t="shared" si="1"/>
        <v>0</v>
      </c>
    </row>
    <row r="83" spans="1:19" ht="23.25" customHeight="1">
      <c r="A83" s="340" t="str">
        <f>'PRODUCTION LIST GRP VOLUMES'!A86</f>
        <v>360-160-B</v>
      </c>
      <c r="B83" s="949"/>
      <c r="C83" s="108" t="str">
        <f>'PRODUCTION LIST GRP VOLUMES'!C86</f>
        <v/>
      </c>
      <c r="D83" s="108" t="str">
        <f>'PRODUCTION LIST GRP VOLUMES'!D86</f>
        <v/>
      </c>
      <c r="E83" s="108" t="str">
        <f>'PRODUCTION LIST GRP VOLUMES'!E86</f>
        <v/>
      </c>
      <c r="F83" s="108" t="str">
        <f>'PRODUCTION LIST GRP VOLUMES'!F86</f>
        <v/>
      </c>
      <c r="G83" s="108" t="str">
        <f>'PRODUCTION LIST GRP VOLUMES'!G86</f>
        <v/>
      </c>
      <c r="H83" s="108" t="str">
        <f>'PRODUCTION LIST GRP VOLUMES'!H86</f>
        <v/>
      </c>
      <c r="I83" s="108" t="str">
        <f>'PRODUCTION LIST GRP VOLUMES'!I86</f>
        <v/>
      </c>
      <c r="J83" s="108" t="str">
        <f>'PRODUCTION LIST GRP VOLUMES'!J86</f>
        <v/>
      </c>
      <c r="K83" s="108" t="str">
        <f>'PRODUCTION LIST GRP VOLUMES'!K86</f>
        <v/>
      </c>
      <c r="L83" s="108" t="str">
        <f>'PRODUCTION LIST GRP VOLUMES'!L86</f>
        <v/>
      </c>
      <c r="M83" s="108" t="str">
        <f>'PRODUCTION LIST GRP VOLUMES'!M86</f>
        <v/>
      </c>
      <c r="N83" s="108" t="str">
        <f>'PRODUCTION LIST GRP VOLUMES'!N86</f>
        <v/>
      </c>
      <c r="O83" s="108" t="str">
        <f>'PRODUCTION LIST GRP VOLUMES'!O86</f>
        <v/>
      </c>
      <c r="P83" s="108" t="str">
        <f>'PRODUCTION LIST GRP VOLUMES'!P86</f>
        <v/>
      </c>
      <c r="Q83" s="108" t="str">
        <f>'PRODUCTION LIST GRP VOLUMES'!Q86</f>
        <v/>
      </c>
      <c r="R83" s="108" t="str">
        <f>'PRODUCTION LIST GRP VOLUMES'!R86</f>
        <v/>
      </c>
      <c r="S83" s="923">
        <f t="shared" si="1"/>
        <v>0</v>
      </c>
    </row>
    <row r="84" spans="1:19" ht="23.25" customHeight="1">
      <c r="A84" s="340" t="str">
        <f>'PRODUCTION LIST GRP VOLUMES'!A87</f>
        <v>360-161</v>
      </c>
      <c r="B84" s="949"/>
      <c r="C84" s="108" t="str">
        <f>'PRODUCTION LIST GRP VOLUMES'!C87</f>
        <v/>
      </c>
      <c r="D84" s="108" t="str">
        <f>'PRODUCTION LIST GRP VOLUMES'!D87</f>
        <v/>
      </c>
      <c r="E84" s="108" t="str">
        <f>'PRODUCTION LIST GRP VOLUMES'!E87</f>
        <v/>
      </c>
      <c r="F84" s="108" t="str">
        <f>'PRODUCTION LIST GRP VOLUMES'!F87</f>
        <v/>
      </c>
      <c r="G84" s="108" t="str">
        <f>'PRODUCTION LIST GRP VOLUMES'!G87</f>
        <v/>
      </c>
      <c r="H84" s="108" t="str">
        <f>'PRODUCTION LIST GRP VOLUMES'!H87</f>
        <v/>
      </c>
      <c r="I84" s="108" t="str">
        <f>'PRODUCTION LIST GRP VOLUMES'!I87</f>
        <v/>
      </c>
      <c r="J84" s="108" t="str">
        <f>'PRODUCTION LIST GRP VOLUMES'!J87</f>
        <v/>
      </c>
      <c r="K84" s="108" t="str">
        <f>'PRODUCTION LIST GRP VOLUMES'!K87</f>
        <v/>
      </c>
      <c r="L84" s="108" t="str">
        <f>'PRODUCTION LIST GRP VOLUMES'!L87</f>
        <v/>
      </c>
      <c r="M84" s="108" t="str">
        <f>'PRODUCTION LIST GRP VOLUMES'!M87</f>
        <v/>
      </c>
      <c r="N84" s="108" t="str">
        <f>'PRODUCTION LIST GRP VOLUMES'!N87</f>
        <v/>
      </c>
      <c r="O84" s="108" t="str">
        <f>'PRODUCTION LIST GRP VOLUMES'!O87</f>
        <v/>
      </c>
      <c r="P84" s="108" t="str">
        <f>'PRODUCTION LIST GRP VOLUMES'!P87</f>
        <v/>
      </c>
      <c r="Q84" s="108" t="str">
        <f>'PRODUCTION LIST GRP VOLUMES'!Q87</f>
        <v/>
      </c>
      <c r="R84" s="108" t="str">
        <f>'PRODUCTION LIST GRP VOLUMES'!R87</f>
        <v/>
      </c>
      <c r="S84" s="923">
        <f>SUM(B84:R84)</f>
        <v>0</v>
      </c>
    </row>
    <row r="85" spans="1:19" ht="23.25" customHeight="1">
      <c r="A85" s="340" t="str">
        <f>'PRODUCTION LIST GRP VOLUMES'!A88</f>
        <v>360-162</v>
      </c>
      <c r="B85" s="949"/>
      <c r="C85" s="108" t="str">
        <f>'PRODUCTION LIST GRP VOLUMES'!C88</f>
        <v/>
      </c>
      <c r="D85" s="108" t="str">
        <f>'PRODUCTION LIST GRP VOLUMES'!D88</f>
        <v/>
      </c>
      <c r="E85" s="108" t="str">
        <f>'PRODUCTION LIST GRP VOLUMES'!E88</f>
        <v/>
      </c>
      <c r="F85" s="108" t="str">
        <f>'PRODUCTION LIST GRP VOLUMES'!F88</f>
        <v/>
      </c>
      <c r="G85" s="108" t="str">
        <f>'PRODUCTION LIST GRP VOLUMES'!G88</f>
        <v/>
      </c>
      <c r="H85" s="108" t="str">
        <f>'PRODUCTION LIST GRP VOLUMES'!H88</f>
        <v/>
      </c>
      <c r="I85" s="108" t="str">
        <f>'PRODUCTION LIST GRP VOLUMES'!I88</f>
        <v/>
      </c>
      <c r="J85" s="108" t="str">
        <f>'PRODUCTION LIST GRP VOLUMES'!J88</f>
        <v/>
      </c>
      <c r="K85" s="108" t="str">
        <f>'PRODUCTION LIST GRP VOLUMES'!K88</f>
        <v/>
      </c>
      <c r="L85" s="108" t="str">
        <f>'PRODUCTION LIST GRP VOLUMES'!L88</f>
        <v/>
      </c>
      <c r="M85" s="108" t="str">
        <f>'PRODUCTION LIST GRP VOLUMES'!M88</f>
        <v/>
      </c>
      <c r="N85" s="108" t="str">
        <f>'PRODUCTION LIST GRP VOLUMES'!N88</f>
        <v/>
      </c>
      <c r="O85" s="108" t="str">
        <f>'PRODUCTION LIST GRP VOLUMES'!O88</f>
        <v/>
      </c>
      <c r="P85" s="108" t="str">
        <f>'PRODUCTION LIST GRP VOLUMES'!P88</f>
        <v/>
      </c>
      <c r="Q85" s="108" t="str">
        <f>'PRODUCTION LIST GRP VOLUMES'!Q88</f>
        <v/>
      </c>
      <c r="R85" s="108" t="str">
        <f>'PRODUCTION LIST GRP VOLUMES'!R88</f>
        <v/>
      </c>
      <c r="S85" s="923">
        <f t="shared" ref="S85:S86" si="2">SUM(B85:R85)</f>
        <v>0</v>
      </c>
    </row>
    <row r="86" spans="1:19" ht="23.25" customHeight="1">
      <c r="A86" s="340" t="str">
        <f>'PRODUCTION LIST GRP VOLUMES'!A89</f>
        <v>360-163</v>
      </c>
      <c r="B86" s="949"/>
      <c r="C86" s="108" t="str">
        <f>'PRODUCTION LIST GRP VOLUMES'!C89</f>
        <v/>
      </c>
      <c r="D86" s="108" t="str">
        <f>'PRODUCTION LIST GRP VOLUMES'!D89</f>
        <v/>
      </c>
      <c r="E86" s="108" t="str">
        <f>'PRODUCTION LIST GRP VOLUMES'!E89</f>
        <v/>
      </c>
      <c r="F86" s="108" t="str">
        <f>'PRODUCTION LIST GRP VOLUMES'!F89</f>
        <v/>
      </c>
      <c r="G86" s="108" t="str">
        <f>'PRODUCTION LIST GRP VOLUMES'!G89</f>
        <v/>
      </c>
      <c r="H86" s="108" t="str">
        <f>'PRODUCTION LIST GRP VOLUMES'!H89</f>
        <v/>
      </c>
      <c r="I86" s="108" t="str">
        <f>'PRODUCTION LIST GRP VOLUMES'!I89</f>
        <v/>
      </c>
      <c r="J86" s="108" t="str">
        <f>'PRODUCTION LIST GRP VOLUMES'!J89</f>
        <v/>
      </c>
      <c r="K86" s="108" t="str">
        <f>'PRODUCTION LIST GRP VOLUMES'!K89</f>
        <v/>
      </c>
      <c r="L86" s="108" t="str">
        <f>'PRODUCTION LIST GRP VOLUMES'!L89</f>
        <v/>
      </c>
      <c r="M86" s="108" t="str">
        <f>'PRODUCTION LIST GRP VOLUMES'!M89</f>
        <v/>
      </c>
      <c r="N86" s="108" t="str">
        <f>'PRODUCTION LIST GRP VOLUMES'!N89</f>
        <v/>
      </c>
      <c r="O86" s="108" t="str">
        <f>'PRODUCTION LIST GRP VOLUMES'!O89</f>
        <v/>
      </c>
      <c r="P86" s="108" t="str">
        <f>'PRODUCTION LIST GRP VOLUMES'!P89</f>
        <v/>
      </c>
      <c r="Q86" s="108" t="str">
        <f>'PRODUCTION LIST GRP VOLUMES'!Q89</f>
        <v/>
      </c>
      <c r="R86" s="108" t="str">
        <f>'PRODUCTION LIST GRP VOLUMES'!R89</f>
        <v/>
      </c>
      <c r="S86" s="923">
        <f t="shared" si="2"/>
        <v>0</v>
      </c>
    </row>
    <row r="87" spans="1:19" ht="23.25" customHeight="1">
      <c r="A87" s="340"/>
      <c r="B87" s="949"/>
      <c r="C87" s="108" t="str">
        <f>'PRODUCTION LIST GRP VOLUMES'!C90</f>
        <v/>
      </c>
      <c r="D87" s="108" t="str">
        <f>'PRODUCTION LIST GRP VOLUMES'!D90</f>
        <v/>
      </c>
      <c r="E87" s="108" t="str">
        <f>'PRODUCTION LIST GRP VOLUMES'!E90</f>
        <v/>
      </c>
      <c r="F87" s="108" t="str">
        <f>'PRODUCTION LIST GRP VOLUMES'!F90</f>
        <v/>
      </c>
      <c r="G87" s="108" t="str">
        <f>'PRODUCTION LIST GRP VOLUMES'!G90</f>
        <v/>
      </c>
      <c r="H87" s="108" t="str">
        <f>'PRODUCTION LIST GRP VOLUMES'!H90</f>
        <v/>
      </c>
      <c r="I87" s="108" t="str">
        <f>'PRODUCTION LIST GRP VOLUMES'!I90</f>
        <v/>
      </c>
      <c r="J87" s="108" t="str">
        <f>'PRODUCTION LIST GRP VOLUMES'!J90</f>
        <v/>
      </c>
      <c r="K87" s="108" t="str">
        <f>'PRODUCTION LIST GRP VOLUMES'!K90</f>
        <v/>
      </c>
      <c r="L87" s="108" t="str">
        <f>'PRODUCTION LIST GRP VOLUMES'!L90</f>
        <v/>
      </c>
      <c r="M87" s="108" t="str">
        <f>'PRODUCTION LIST GRP VOLUMES'!M90</f>
        <v/>
      </c>
      <c r="N87" s="108" t="str">
        <f>'PRODUCTION LIST GRP VOLUMES'!N90</f>
        <v/>
      </c>
      <c r="O87" s="108" t="str">
        <f>'PRODUCTION LIST GRP VOLUMES'!O90</f>
        <v/>
      </c>
      <c r="P87" s="108" t="str">
        <f>'PRODUCTION LIST GRP VOLUMES'!P90</f>
        <v/>
      </c>
      <c r="Q87" s="108" t="str">
        <f>'PRODUCTION LIST GRP VOLUMES'!Q90</f>
        <v/>
      </c>
      <c r="R87" s="108" t="str">
        <f>'PRODUCTION LIST GRP VOLUMES'!R90</f>
        <v/>
      </c>
      <c r="S87" s="923">
        <f t="shared" si="1"/>
        <v>0</v>
      </c>
    </row>
    <row r="88" spans="1:19" ht="23.25" customHeight="1">
      <c r="A88" s="340" t="str">
        <f>'PRODUCTION LIST GRP VOLUMES'!A91</f>
        <v>360-221-DT</v>
      </c>
      <c r="B88" s="949" t="str">
        <f>IF('PRODUCTION LIST GRP VOLUMES'!C245=0,"",'PRODUCTION LIST GRP VOLUMES'!C245)</f>
        <v/>
      </c>
      <c r="C88" s="108" t="str">
        <f>'PRODUCTION LIST GRP VOLUMES'!C91</f>
        <v/>
      </c>
      <c r="D88" s="108" t="str">
        <f>'PRODUCTION LIST GRP VOLUMES'!D91</f>
        <v/>
      </c>
      <c r="E88" s="108" t="str">
        <f>'PRODUCTION LIST GRP VOLUMES'!E91</f>
        <v/>
      </c>
      <c r="F88" s="108" t="str">
        <f>'PRODUCTION LIST GRP VOLUMES'!F91</f>
        <v/>
      </c>
      <c r="G88" s="108" t="str">
        <f>'PRODUCTION LIST GRP VOLUMES'!G91</f>
        <v/>
      </c>
      <c r="H88" s="108" t="str">
        <f>'PRODUCTION LIST GRP VOLUMES'!H91</f>
        <v/>
      </c>
      <c r="I88" s="108" t="str">
        <f>'PRODUCTION LIST GRP VOLUMES'!I91</f>
        <v/>
      </c>
      <c r="J88" s="108" t="str">
        <f>'PRODUCTION LIST GRP VOLUMES'!J91</f>
        <v/>
      </c>
      <c r="K88" s="108" t="str">
        <f>'PRODUCTION LIST GRP VOLUMES'!K91</f>
        <v/>
      </c>
      <c r="L88" s="108" t="str">
        <f>'PRODUCTION LIST GRP VOLUMES'!L91</f>
        <v/>
      </c>
      <c r="M88" s="108" t="str">
        <f>'PRODUCTION LIST GRP VOLUMES'!M91</f>
        <v/>
      </c>
      <c r="N88" s="108" t="str">
        <f>'PRODUCTION LIST GRP VOLUMES'!N91</f>
        <v/>
      </c>
      <c r="O88" s="108" t="str">
        <f>'PRODUCTION LIST GRP VOLUMES'!O91</f>
        <v/>
      </c>
      <c r="P88" s="108" t="str">
        <f>'PRODUCTION LIST GRP VOLUMES'!P91</f>
        <v/>
      </c>
      <c r="Q88" s="108"/>
      <c r="R88" s="108"/>
      <c r="S88" s="923">
        <f t="shared" si="1"/>
        <v>0</v>
      </c>
    </row>
    <row r="89" spans="1:19" ht="23.25" customHeight="1">
      <c r="A89" s="340" t="str">
        <f>'PRODUCTION LIST GRP VOLUMES'!A92</f>
        <v>360-222-DT</v>
      </c>
      <c r="B89" s="949" t="str">
        <f>IF('PRODUCTION LIST GRP VOLUMES'!C246=0,"",'PRODUCTION LIST GRP VOLUMES'!C246)</f>
        <v/>
      </c>
      <c r="C89" s="108" t="str">
        <f>'PRODUCTION LIST GRP VOLUMES'!C92</f>
        <v/>
      </c>
      <c r="D89" s="108" t="str">
        <f>'PRODUCTION LIST GRP VOLUMES'!D92</f>
        <v/>
      </c>
      <c r="E89" s="108" t="str">
        <f>'PRODUCTION LIST GRP VOLUMES'!E92</f>
        <v/>
      </c>
      <c r="F89" s="108" t="str">
        <f>'PRODUCTION LIST GRP VOLUMES'!F92</f>
        <v/>
      </c>
      <c r="G89" s="108" t="str">
        <f>'PRODUCTION LIST GRP VOLUMES'!G92</f>
        <v/>
      </c>
      <c r="H89" s="108" t="str">
        <f>'PRODUCTION LIST GRP VOLUMES'!H92</f>
        <v/>
      </c>
      <c r="I89" s="108" t="str">
        <f>'PRODUCTION LIST GRP VOLUMES'!I92</f>
        <v/>
      </c>
      <c r="J89" s="108" t="str">
        <f>'PRODUCTION LIST GRP VOLUMES'!J92</f>
        <v/>
      </c>
      <c r="K89" s="108" t="str">
        <f>'PRODUCTION LIST GRP VOLUMES'!K92</f>
        <v/>
      </c>
      <c r="L89" s="108" t="str">
        <f>'PRODUCTION LIST GRP VOLUMES'!L92</f>
        <v/>
      </c>
      <c r="M89" s="108" t="str">
        <f>'PRODUCTION LIST GRP VOLUMES'!M92</f>
        <v/>
      </c>
      <c r="N89" s="108" t="str">
        <f>'PRODUCTION LIST GRP VOLUMES'!N92</f>
        <v/>
      </c>
      <c r="O89" s="108" t="str">
        <f>'PRODUCTION LIST GRP VOLUMES'!O92</f>
        <v/>
      </c>
      <c r="P89" s="108" t="str">
        <f>'PRODUCTION LIST GRP VOLUMES'!P92</f>
        <v/>
      </c>
      <c r="Q89" s="108"/>
      <c r="R89" s="108"/>
      <c r="S89" s="923">
        <f t="shared" si="1"/>
        <v>0</v>
      </c>
    </row>
    <row r="90" spans="1:19" ht="23.25" customHeight="1">
      <c r="A90" s="340" t="str">
        <f>'PRODUCTION LIST GRP VOLUMES'!A93</f>
        <v>360-223-DT</v>
      </c>
      <c r="B90" s="949" t="str">
        <f>IF('PRODUCTION LIST GRP VOLUMES'!C247=0,"",'PRODUCTION LIST GRP VOLUMES'!C247)</f>
        <v/>
      </c>
      <c r="C90" s="108" t="str">
        <f>'PRODUCTION LIST GRP VOLUMES'!C93</f>
        <v/>
      </c>
      <c r="D90" s="108" t="str">
        <f>'PRODUCTION LIST GRP VOLUMES'!D93</f>
        <v/>
      </c>
      <c r="E90" s="108" t="str">
        <f>'PRODUCTION LIST GRP VOLUMES'!E93</f>
        <v/>
      </c>
      <c r="F90" s="108" t="str">
        <f>'PRODUCTION LIST GRP VOLUMES'!F93</f>
        <v/>
      </c>
      <c r="G90" s="108" t="str">
        <f>'PRODUCTION LIST GRP VOLUMES'!G93</f>
        <v/>
      </c>
      <c r="H90" s="108" t="str">
        <f>'PRODUCTION LIST GRP VOLUMES'!H93</f>
        <v/>
      </c>
      <c r="I90" s="108" t="str">
        <f>'PRODUCTION LIST GRP VOLUMES'!I93</f>
        <v/>
      </c>
      <c r="J90" s="108" t="str">
        <f>'PRODUCTION LIST GRP VOLUMES'!J93</f>
        <v/>
      </c>
      <c r="K90" s="108" t="str">
        <f>'PRODUCTION LIST GRP VOLUMES'!K93</f>
        <v/>
      </c>
      <c r="L90" s="108" t="str">
        <f>'PRODUCTION LIST GRP VOLUMES'!L93</f>
        <v/>
      </c>
      <c r="M90" s="108" t="str">
        <f>'PRODUCTION LIST GRP VOLUMES'!M93</f>
        <v/>
      </c>
      <c r="N90" s="108" t="str">
        <f>'PRODUCTION LIST GRP VOLUMES'!N93</f>
        <v/>
      </c>
      <c r="O90" s="108" t="str">
        <f>'PRODUCTION LIST GRP VOLUMES'!O93</f>
        <v/>
      </c>
      <c r="P90" s="108" t="str">
        <f>'PRODUCTION LIST GRP VOLUMES'!P93</f>
        <v/>
      </c>
      <c r="Q90" s="108"/>
      <c r="R90" s="108"/>
      <c r="S90" s="923">
        <f t="shared" si="1"/>
        <v>0</v>
      </c>
    </row>
    <row r="91" spans="1:19" ht="23.25" customHeight="1">
      <c r="A91" s="340" t="str">
        <f>'PRODUCTION LIST GRP VOLUMES'!A94</f>
        <v>360-224-DT</v>
      </c>
      <c r="B91" s="949" t="str">
        <f>IF('PRODUCTION LIST GRP VOLUMES'!C248=0,"",'PRODUCTION LIST GRP VOLUMES'!C248)</f>
        <v/>
      </c>
      <c r="C91" s="108" t="str">
        <f>'PRODUCTION LIST GRP VOLUMES'!C94</f>
        <v/>
      </c>
      <c r="D91" s="108" t="str">
        <f>'PRODUCTION LIST GRP VOLUMES'!D94</f>
        <v/>
      </c>
      <c r="E91" s="108" t="str">
        <f>'PRODUCTION LIST GRP VOLUMES'!E94</f>
        <v/>
      </c>
      <c r="F91" s="108" t="str">
        <f>'PRODUCTION LIST GRP VOLUMES'!F94</f>
        <v/>
      </c>
      <c r="G91" s="108" t="str">
        <f>'PRODUCTION LIST GRP VOLUMES'!G94</f>
        <v/>
      </c>
      <c r="H91" s="108" t="str">
        <f>'PRODUCTION LIST GRP VOLUMES'!H94</f>
        <v/>
      </c>
      <c r="I91" s="108" t="str">
        <f>'PRODUCTION LIST GRP VOLUMES'!I94</f>
        <v/>
      </c>
      <c r="J91" s="108" t="str">
        <f>'PRODUCTION LIST GRP VOLUMES'!J94</f>
        <v/>
      </c>
      <c r="K91" s="108" t="str">
        <f>'PRODUCTION LIST GRP VOLUMES'!K94</f>
        <v/>
      </c>
      <c r="L91" s="108" t="str">
        <f>'PRODUCTION LIST GRP VOLUMES'!L94</f>
        <v/>
      </c>
      <c r="M91" s="108" t="str">
        <f>'PRODUCTION LIST GRP VOLUMES'!M94</f>
        <v/>
      </c>
      <c r="N91" s="108" t="str">
        <f>'PRODUCTION LIST GRP VOLUMES'!N94</f>
        <v/>
      </c>
      <c r="O91" s="108" t="str">
        <f>'PRODUCTION LIST GRP VOLUMES'!O94</f>
        <v/>
      </c>
      <c r="P91" s="108" t="str">
        <f>'PRODUCTION LIST GRP VOLUMES'!P94</f>
        <v/>
      </c>
      <c r="Q91" s="108"/>
      <c r="R91" s="108"/>
      <c r="S91" s="923">
        <f t="shared" si="1"/>
        <v>0</v>
      </c>
    </row>
    <row r="92" spans="1:19" ht="23.25" customHeight="1">
      <c r="A92" s="340" t="str">
        <f>'PRODUCTION LIST GRP VOLUMES'!A95</f>
        <v>360-225-DT</v>
      </c>
      <c r="B92" s="949" t="str">
        <f>IF('PRODUCTION LIST GRP VOLUMES'!C249=0,"",'PRODUCTION LIST GRP VOLUMES'!C249)</f>
        <v/>
      </c>
      <c r="C92" s="108" t="str">
        <f>'PRODUCTION LIST GRP VOLUMES'!C95</f>
        <v/>
      </c>
      <c r="D92" s="108" t="str">
        <f>'PRODUCTION LIST GRP VOLUMES'!D95</f>
        <v/>
      </c>
      <c r="E92" s="108" t="str">
        <f>'PRODUCTION LIST GRP VOLUMES'!E95</f>
        <v/>
      </c>
      <c r="F92" s="108" t="str">
        <f>'PRODUCTION LIST GRP VOLUMES'!F95</f>
        <v/>
      </c>
      <c r="G92" s="108" t="str">
        <f>'PRODUCTION LIST GRP VOLUMES'!G95</f>
        <v/>
      </c>
      <c r="H92" s="108" t="str">
        <f>'PRODUCTION LIST GRP VOLUMES'!H95</f>
        <v/>
      </c>
      <c r="I92" s="108" t="str">
        <f>'PRODUCTION LIST GRP VOLUMES'!I95</f>
        <v/>
      </c>
      <c r="J92" s="108" t="str">
        <f>'PRODUCTION LIST GRP VOLUMES'!J95</f>
        <v/>
      </c>
      <c r="K92" s="108" t="str">
        <f>'PRODUCTION LIST GRP VOLUMES'!K95</f>
        <v/>
      </c>
      <c r="L92" s="108" t="str">
        <f>'PRODUCTION LIST GRP VOLUMES'!L95</f>
        <v/>
      </c>
      <c r="M92" s="108" t="str">
        <f>'PRODUCTION LIST GRP VOLUMES'!M95</f>
        <v/>
      </c>
      <c r="N92" s="108" t="str">
        <f>'PRODUCTION LIST GRP VOLUMES'!N95</f>
        <v/>
      </c>
      <c r="O92" s="108" t="str">
        <f>'PRODUCTION LIST GRP VOLUMES'!O95</f>
        <v/>
      </c>
      <c r="P92" s="108" t="str">
        <f>'PRODUCTION LIST GRP VOLUMES'!P95</f>
        <v/>
      </c>
      <c r="Q92" s="108"/>
      <c r="R92" s="108"/>
      <c r="S92" s="923">
        <f t="shared" si="1"/>
        <v>0</v>
      </c>
    </row>
    <row r="93" spans="1:19" ht="23.25" customHeight="1">
      <c r="A93" s="340" t="str">
        <f>'PRODUCTION LIST GRP VOLUMES'!A96</f>
        <v>360-226-DT</v>
      </c>
      <c r="B93" s="949" t="str">
        <f>IF('PRODUCTION LIST GRP VOLUMES'!C250=0,"",'PRODUCTION LIST GRP VOLUMES'!C250)</f>
        <v/>
      </c>
      <c r="C93" s="108" t="str">
        <f>'PRODUCTION LIST GRP VOLUMES'!C96</f>
        <v/>
      </c>
      <c r="D93" s="108" t="str">
        <f>'PRODUCTION LIST GRP VOLUMES'!D96</f>
        <v/>
      </c>
      <c r="E93" s="108" t="str">
        <f>'PRODUCTION LIST GRP VOLUMES'!E96</f>
        <v/>
      </c>
      <c r="F93" s="108" t="str">
        <f>'PRODUCTION LIST GRP VOLUMES'!F96</f>
        <v/>
      </c>
      <c r="G93" s="108" t="str">
        <f>'PRODUCTION LIST GRP VOLUMES'!G96</f>
        <v/>
      </c>
      <c r="H93" s="108" t="str">
        <f>'PRODUCTION LIST GRP VOLUMES'!H96</f>
        <v/>
      </c>
      <c r="I93" s="108" t="str">
        <f>'PRODUCTION LIST GRP VOLUMES'!I96</f>
        <v/>
      </c>
      <c r="J93" s="108" t="str">
        <f>'PRODUCTION LIST GRP VOLUMES'!J96</f>
        <v/>
      </c>
      <c r="K93" s="108" t="str">
        <f>'PRODUCTION LIST GRP VOLUMES'!K96</f>
        <v/>
      </c>
      <c r="L93" s="108" t="str">
        <f>'PRODUCTION LIST GRP VOLUMES'!L96</f>
        <v/>
      </c>
      <c r="M93" s="108" t="str">
        <f>'PRODUCTION LIST GRP VOLUMES'!M96</f>
        <v/>
      </c>
      <c r="N93" s="108" t="str">
        <f>'PRODUCTION LIST GRP VOLUMES'!N96</f>
        <v/>
      </c>
      <c r="O93" s="108" t="str">
        <f>'PRODUCTION LIST GRP VOLUMES'!O96</f>
        <v/>
      </c>
      <c r="P93" s="108" t="str">
        <f>'PRODUCTION LIST GRP VOLUMES'!P96</f>
        <v/>
      </c>
      <c r="Q93" s="108"/>
      <c r="R93" s="108"/>
      <c r="S93" s="923">
        <f t="shared" si="1"/>
        <v>0</v>
      </c>
    </row>
    <row r="94" spans="1:19" ht="23.25" customHeight="1">
      <c r="A94" s="340" t="str">
        <f>'PRODUCTION LIST GRP VOLUMES'!A97</f>
        <v>360-227-DT</v>
      </c>
      <c r="B94" s="949" t="str">
        <f>IF('PRODUCTION LIST GRP VOLUMES'!C251=0,"",'PRODUCTION LIST GRP VOLUMES'!C251)</f>
        <v/>
      </c>
      <c r="C94" s="108" t="str">
        <f>'PRODUCTION LIST GRP VOLUMES'!C97</f>
        <v/>
      </c>
      <c r="D94" s="108" t="str">
        <f>'PRODUCTION LIST GRP VOLUMES'!D97</f>
        <v/>
      </c>
      <c r="E94" s="108" t="str">
        <f>'PRODUCTION LIST GRP VOLUMES'!E97</f>
        <v/>
      </c>
      <c r="F94" s="108" t="str">
        <f>'PRODUCTION LIST GRP VOLUMES'!F97</f>
        <v/>
      </c>
      <c r="G94" s="108" t="str">
        <f>'PRODUCTION LIST GRP VOLUMES'!G97</f>
        <v/>
      </c>
      <c r="H94" s="108" t="str">
        <f>'PRODUCTION LIST GRP VOLUMES'!H97</f>
        <v/>
      </c>
      <c r="I94" s="108" t="str">
        <f>'PRODUCTION LIST GRP VOLUMES'!I97</f>
        <v/>
      </c>
      <c r="J94" s="108" t="str">
        <f>'PRODUCTION LIST GRP VOLUMES'!J97</f>
        <v/>
      </c>
      <c r="K94" s="108" t="str">
        <f>'PRODUCTION LIST GRP VOLUMES'!K97</f>
        <v/>
      </c>
      <c r="L94" s="108" t="str">
        <f>'PRODUCTION LIST GRP VOLUMES'!L97</f>
        <v/>
      </c>
      <c r="M94" s="108" t="str">
        <f>'PRODUCTION LIST GRP VOLUMES'!M97</f>
        <v/>
      </c>
      <c r="N94" s="108" t="str">
        <f>'PRODUCTION LIST GRP VOLUMES'!N97</f>
        <v/>
      </c>
      <c r="O94" s="108" t="str">
        <f>'PRODUCTION LIST GRP VOLUMES'!O97</f>
        <v/>
      </c>
      <c r="P94" s="108" t="str">
        <f>'PRODUCTION LIST GRP VOLUMES'!P97</f>
        <v/>
      </c>
      <c r="Q94" s="108"/>
      <c r="R94" s="108"/>
      <c r="S94" s="923">
        <f t="shared" si="1"/>
        <v>0</v>
      </c>
    </row>
    <row r="95" spans="1:19" ht="23.25" customHeight="1">
      <c r="A95" s="340" t="str">
        <f>'PRODUCTION LIST GRP VOLUMES'!A98</f>
        <v>360-228-DT</v>
      </c>
      <c r="B95" s="949" t="str">
        <f>IF('PRODUCTION LIST GRP VOLUMES'!C252=0,"",'PRODUCTION LIST GRP VOLUMES'!C252)</f>
        <v/>
      </c>
      <c r="C95" s="108" t="str">
        <f>'PRODUCTION LIST GRP VOLUMES'!C98</f>
        <v/>
      </c>
      <c r="D95" s="108" t="str">
        <f>'PRODUCTION LIST GRP VOLUMES'!D98</f>
        <v/>
      </c>
      <c r="E95" s="108" t="str">
        <f>'PRODUCTION LIST GRP VOLUMES'!E98</f>
        <v/>
      </c>
      <c r="F95" s="108" t="str">
        <f>'PRODUCTION LIST GRP VOLUMES'!F98</f>
        <v/>
      </c>
      <c r="G95" s="108" t="str">
        <f>'PRODUCTION LIST GRP VOLUMES'!G98</f>
        <v/>
      </c>
      <c r="H95" s="108" t="str">
        <f>'PRODUCTION LIST GRP VOLUMES'!H98</f>
        <v/>
      </c>
      <c r="I95" s="108" t="str">
        <f>'PRODUCTION LIST GRP VOLUMES'!I98</f>
        <v/>
      </c>
      <c r="J95" s="108" t="str">
        <f>'PRODUCTION LIST GRP VOLUMES'!J98</f>
        <v/>
      </c>
      <c r="K95" s="108" t="str">
        <f>'PRODUCTION LIST GRP VOLUMES'!K98</f>
        <v/>
      </c>
      <c r="L95" s="108" t="str">
        <f>'PRODUCTION LIST GRP VOLUMES'!L98</f>
        <v/>
      </c>
      <c r="M95" s="108" t="str">
        <f>'PRODUCTION LIST GRP VOLUMES'!M98</f>
        <v/>
      </c>
      <c r="N95" s="108" t="str">
        <f>'PRODUCTION LIST GRP VOLUMES'!N98</f>
        <v/>
      </c>
      <c r="O95" s="108" t="str">
        <f>'PRODUCTION LIST GRP VOLUMES'!O98</f>
        <v/>
      </c>
      <c r="P95" s="108" t="str">
        <f>'PRODUCTION LIST GRP VOLUMES'!P98</f>
        <v/>
      </c>
      <c r="Q95" s="108"/>
      <c r="R95" s="108"/>
      <c r="S95" s="923">
        <f t="shared" si="1"/>
        <v>0</v>
      </c>
    </row>
    <row r="96" spans="1:19" ht="23.25" customHeight="1">
      <c r="A96" s="340" t="str">
        <f>'PRODUCTION LIST GRP VOLUMES'!A99</f>
        <v>360-229-DT</v>
      </c>
      <c r="B96" s="949" t="str">
        <f>IF('PRODUCTION LIST GRP VOLUMES'!C253=0,"",'PRODUCTION LIST GRP VOLUMES'!C253)</f>
        <v/>
      </c>
      <c r="C96" s="108" t="str">
        <f>'PRODUCTION LIST GRP VOLUMES'!C99</f>
        <v/>
      </c>
      <c r="D96" s="108" t="str">
        <f>'PRODUCTION LIST GRP VOLUMES'!D99</f>
        <v/>
      </c>
      <c r="E96" s="108" t="str">
        <f>'PRODUCTION LIST GRP VOLUMES'!E99</f>
        <v/>
      </c>
      <c r="F96" s="108" t="str">
        <f>'PRODUCTION LIST GRP VOLUMES'!F99</f>
        <v/>
      </c>
      <c r="G96" s="108" t="str">
        <f>'PRODUCTION LIST GRP VOLUMES'!G99</f>
        <v/>
      </c>
      <c r="H96" s="108" t="str">
        <f>'PRODUCTION LIST GRP VOLUMES'!H99</f>
        <v/>
      </c>
      <c r="I96" s="108" t="str">
        <f>'PRODUCTION LIST GRP VOLUMES'!I99</f>
        <v/>
      </c>
      <c r="J96" s="108" t="str">
        <f>'PRODUCTION LIST GRP VOLUMES'!J99</f>
        <v/>
      </c>
      <c r="K96" s="108" t="str">
        <f>'PRODUCTION LIST GRP VOLUMES'!K99</f>
        <v/>
      </c>
      <c r="L96" s="108" t="str">
        <f>'PRODUCTION LIST GRP VOLUMES'!L99</f>
        <v/>
      </c>
      <c r="M96" s="108" t="str">
        <f>'PRODUCTION LIST GRP VOLUMES'!M99</f>
        <v/>
      </c>
      <c r="N96" s="108" t="str">
        <f>'PRODUCTION LIST GRP VOLUMES'!N99</f>
        <v/>
      </c>
      <c r="O96" s="108" t="str">
        <f>'PRODUCTION LIST GRP VOLUMES'!O99</f>
        <v/>
      </c>
      <c r="P96" s="108" t="str">
        <f>'PRODUCTION LIST GRP VOLUMES'!P99</f>
        <v/>
      </c>
      <c r="Q96" s="108"/>
      <c r="R96" s="108"/>
      <c r="S96" s="923">
        <f t="shared" si="1"/>
        <v>0</v>
      </c>
    </row>
    <row r="97" spans="1:19" ht="23.25" customHeight="1">
      <c r="A97" s="340" t="str">
        <f>'PRODUCTION LIST GRP VOLUMES'!A100</f>
        <v>360-230-DT</v>
      </c>
      <c r="B97" s="949" t="str">
        <f>IF('PRODUCTION LIST GRP VOLUMES'!C254=0,"",'PRODUCTION LIST GRP VOLUMES'!C254)</f>
        <v/>
      </c>
      <c r="C97" s="108" t="str">
        <f>'PRODUCTION LIST GRP VOLUMES'!C100</f>
        <v/>
      </c>
      <c r="D97" s="108" t="str">
        <f>'PRODUCTION LIST GRP VOLUMES'!D100</f>
        <v/>
      </c>
      <c r="E97" s="108" t="str">
        <f>'PRODUCTION LIST GRP VOLUMES'!E100</f>
        <v/>
      </c>
      <c r="F97" s="108" t="str">
        <f>'PRODUCTION LIST GRP VOLUMES'!F100</f>
        <v/>
      </c>
      <c r="G97" s="108" t="str">
        <f>'PRODUCTION LIST GRP VOLUMES'!G100</f>
        <v/>
      </c>
      <c r="H97" s="108" t="str">
        <f>'PRODUCTION LIST GRP VOLUMES'!H100</f>
        <v/>
      </c>
      <c r="I97" s="108" t="str">
        <f>'PRODUCTION LIST GRP VOLUMES'!I100</f>
        <v/>
      </c>
      <c r="J97" s="108" t="str">
        <f>'PRODUCTION LIST GRP VOLUMES'!J100</f>
        <v/>
      </c>
      <c r="K97" s="108" t="str">
        <f>'PRODUCTION LIST GRP VOLUMES'!K100</f>
        <v/>
      </c>
      <c r="L97" s="108" t="str">
        <f>'PRODUCTION LIST GRP VOLUMES'!L100</f>
        <v/>
      </c>
      <c r="M97" s="108" t="str">
        <f>'PRODUCTION LIST GRP VOLUMES'!M100</f>
        <v/>
      </c>
      <c r="N97" s="108" t="str">
        <f>'PRODUCTION LIST GRP VOLUMES'!N100</f>
        <v/>
      </c>
      <c r="O97" s="108" t="str">
        <f>'PRODUCTION LIST GRP VOLUMES'!O100</f>
        <v/>
      </c>
      <c r="P97" s="108" t="str">
        <f>'PRODUCTION LIST GRP VOLUMES'!P100</f>
        <v/>
      </c>
      <c r="Q97" s="108"/>
      <c r="R97" s="108"/>
      <c r="S97" s="923">
        <f t="shared" si="1"/>
        <v>0</v>
      </c>
    </row>
    <row r="98" spans="1:19" ht="23.25" customHeight="1">
      <c r="A98" s="340" t="str">
        <f>'PRODUCTION LIST GRP VOLUMES'!A101</f>
        <v>360-231</v>
      </c>
      <c r="B98" s="949"/>
      <c r="C98" s="108" t="str">
        <f>'PRODUCTION LIST GRP VOLUMES'!C101</f>
        <v/>
      </c>
      <c r="D98" s="108" t="str">
        <f>'PRODUCTION LIST GRP VOLUMES'!D101</f>
        <v/>
      </c>
      <c r="E98" s="108" t="str">
        <f>'PRODUCTION LIST GRP VOLUMES'!E101</f>
        <v/>
      </c>
      <c r="F98" s="108" t="str">
        <f>'PRODUCTION LIST GRP VOLUMES'!F101</f>
        <v/>
      </c>
      <c r="G98" s="108" t="str">
        <f>'PRODUCTION LIST GRP VOLUMES'!G101</f>
        <v/>
      </c>
      <c r="H98" s="108" t="str">
        <f>'PRODUCTION LIST GRP VOLUMES'!H101</f>
        <v/>
      </c>
      <c r="I98" s="108" t="str">
        <f>'PRODUCTION LIST GRP VOLUMES'!I101</f>
        <v/>
      </c>
      <c r="J98" s="108" t="str">
        <f>'PRODUCTION LIST GRP VOLUMES'!J101</f>
        <v/>
      </c>
      <c r="K98" s="108" t="str">
        <f>'PRODUCTION LIST GRP VOLUMES'!K101</f>
        <v/>
      </c>
      <c r="L98" s="108" t="str">
        <f>'PRODUCTION LIST GRP VOLUMES'!L101</f>
        <v/>
      </c>
      <c r="M98" s="108" t="str">
        <f>'PRODUCTION LIST GRP VOLUMES'!M101</f>
        <v/>
      </c>
      <c r="N98" s="108" t="str">
        <f>'PRODUCTION LIST GRP VOLUMES'!N101</f>
        <v/>
      </c>
      <c r="O98" s="108" t="str">
        <f>'PRODUCTION LIST GRP VOLUMES'!O101</f>
        <v/>
      </c>
      <c r="P98" s="108" t="str">
        <f>'PRODUCTION LIST GRP VOLUMES'!P101</f>
        <v/>
      </c>
      <c r="Q98" s="108" t="str">
        <f>'PRODUCTION LIST GRP VOLUMES'!Q101</f>
        <v/>
      </c>
      <c r="R98" s="108" t="str">
        <f>'PRODUCTION LIST GRP VOLUMES'!R101</f>
        <v/>
      </c>
      <c r="S98" s="923">
        <f t="shared" si="1"/>
        <v>0</v>
      </c>
    </row>
    <row r="99" spans="1:19" ht="23.25" customHeight="1">
      <c r="A99" s="340" t="str">
        <f>'PRODUCTION LIST GRP VOLUMES'!A102</f>
        <v>360-232</v>
      </c>
      <c r="B99" s="949"/>
      <c r="C99" s="108" t="str">
        <f>'PRODUCTION LIST GRP VOLUMES'!C102</f>
        <v/>
      </c>
      <c r="D99" s="108" t="str">
        <f>'PRODUCTION LIST GRP VOLUMES'!D102</f>
        <v/>
      </c>
      <c r="E99" s="108" t="str">
        <f>'PRODUCTION LIST GRP VOLUMES'!E102</f>
        <v/>
      </c>
      <c r="F99" s="108" t="str">
        <f>'PRODUCTION LIST GRP VOLUMES'!F102</f>
        <v/>
      </c>
      <c r="G99" s="108" t="str">
        <f>'PRODUCTION LIST GRP VOLUMES'!G102</f>
        <v/>
      </c>
      <c r="H99" s="108" t="str">
        <f>'PRODUCTION LIST GRP VOLUMES'!H102</f>
        <v/>
      </c>
      <c r="I99" s="108" t="str">
        <f>'PRODUCTION LIST GRP VOLUMES'!I102</f>
        <v/>
      </c>
      <c r="J99" s="108" t="str">
        <f>'PRODUCTION LIST GRP VOLUMES'!J102</f>
        <v/>
      </c>
      <c r="K99" s="108" t="str">
        <f>'PRODUCTION LIST GRP VOLUMES'!K102</f>
        <v/>
      </c>
      <c r="L99" s="108" t="str">
        <f>'PRODUCTION LIST GRP VOLUMES'!L102</f>
        <v/>
      </c>
      <c r="M99" s="108" t="str">
        <f>'PRODUCTION LIST GRP VOLUMES'!M102</f>
        <v/>
      </c>
      <c r="N99" s="108" t="str">
        <f>'PRODUCTION LIST GRP VOLUMES'!N102</f>
        <v/>
      </c>
      <c r="O99" s="108" t="str">
        <f>'PRODUCTION LIST GRP VOLUMES'!O102</f>
        <v/>
      </c>
      <c r="P99" s="108" t="str">
        <f>'PRODUCTION LIST GRP VOLUMES'!P102</f>
        <v/>
      </c>
      <c r="Q99" s="108" t="str">
        <f>'PRODUCTION LIST GRP VOLUMES'!Q102</f>
        <v/>
      </c>
      <c r="R99" s="108" t="str">
        <f>'PRODUCTION LIST GRP VOLUMES'!R102</f>
        <v/>
      </c>
      <c r="S99" s="923">
        <f t="shared" si="1"/>
        <v>0</v>
      </c>
    </row>
    <row r="100" spans="1:19" ht="23.25" customHeight="1">
      <c r="A100" s="340" t="str">
        <f>'PRODUCTION LIST GRP VOLUMES'!A103</f>
        <v>360-233</v>
      </c>
      <c r="B100" s="949"/>
      <c r="C100" s="108" t="str">
        <f>'PRODUCTION LIST GRP VOLUMES'!C103</f>
        <v/>
      </c>
      <c r="D100" s="108" t="str">
        <f>'PRODUCTION LIST GRP VOLUMES'!D103</f>
        <v/>
      </c>
      <c r="E100" s="108" t="str">
        <f>'PRODUCTION LIST GRP VOLUMES'!E103</f>
        <v/>
      </c>
      <c r="F100" s="108" t="str">
        <f>'PRODUCTION LIST GRP VOLUMES'!F103</f>
        <v/>
      </c>
      <c r="G100" s="108" t="str">
        <f>'PRODUCTION LIST GRP VOLUMES'!G103</f>
        <v/>
      </c>
      <c r="H100" s="108" t="str">
        <f>'PRODUCTION LIST GRP VOLUMES'!H103</f>
        <v/>
      </c>
      <c r="I100" s="108" t="str">
        <f>'PRODUCTION LIST GRP VOLUMES'!I103</f>
        <v/>
      </c>
      <c r="J100" s="108" t="str">
        <f>'PRODUCTION LIST GRP VOLUMES'!J103</f>
        <v/>
      </c>
      <c r="K100" s="108" t="str">
        <f>'PRODUCTION LIST GRP VOLUMES'!K103</f>
        <v/>
      </c>
      <c r="L100" s="108" t="str">
        <f>'PRODUCTION LIST GRP VOLUMES'!L103</f>
        <v/>
      </c>
      <c r="M100" s="108" t="str">
        <f>'PRODUCTION LIST GRP VOLUMES'!M103</f>
        <v/>
      </c>
      <c r="N100" s="108" t="str">
        <f>'PRODUCTION LIST GRP VOLUMES'!N103</f>
        <v/>
      </c>
      <c r="O100" s="108" t="str">
        <f>'PRODUCTION LIST GRP VOLUMES'!O103</f>
        <v/>
      </c>
      <c r="P100" s="108" t="str">
        <f>'PRODUCTION LIST GRP VOLUMES'!P103</f>
        <v/>
      </c>
      <c r="Q100" s="108" t="str">
        <f>'PRODUCTION LIST GRP VOLUMES'!Q103</f>
        <v/>
      </c>
      <c r="R100" s="108" t="str">
        <f>'PRODUCTION LIST GRP VOLUMES'!R103</f>
        <v/>
      </c>
      <c r="S100" s="923">
        <f t="shared" si="1"/>
        <v>0</v>
      </c>
    </row>
    <row r="101" spans="1:19" ht="23.25" customHeight="1">
      <c r="A101" s="340" t="str">
        <f>'PRODUCTION LIST GRP VOLUMES'!A104</f>
        <v>360-234</v>
      </c>
      <c r="B101" s="949"/>
      <c r="C101" s="108" t="str">
        <f>'PRODUCTION LIST GRP VOLUMES'!C104</f>
        <v/>
      </c>
      <c r="D101" s="108" t="str">
        <f>'PRODUCTION LIST GRP VOLUMES'!D104</f>
        <v/>
      </c>
      <c r="E101" s="108" t="str">
        <f>'PRODUCTION LIST GRP VOLUMES'!E104</f>
        <v/>
      </c>
      <c r="F101" s="108" t="str">
        <f>'PRODUCTION LIST GRP VOLUMES'!F104</f>
        <v/>
      </c>
      <c r="G101" s="108" t="str">
        <f>'PRODUCTION LIST GRP VOLUMES'!G104</f>
        <v/>
      </c>
      <c r="H101" s="108" t="str">
        <f>'PRODUCTION LIST GRP VOLUMES'!H104</f>
        <v/>
      </c>
      <c r="I101" s="108" t="str">
        <f>'PRODUCTION LIST GRP VOLUMES'!I104</f>
        <v/>
      </c>
      <c r="J101" s="108" t="str">
        <f>'PRODUCTION LIST GRP VOLUMES'!J104</f>
        <v/>
      </c>
      <c r="K101" s="108" t="str">
        <f>'PRODUCTION LIST GRP VOLUMES'!K104</f>
        <v/>
      </c>
      <c r="L101" s="108" t="str">
        <f>'PRODUCTION LIST GRP VOLUMES'!L104</f>
        <v/>
      </c>
      <c r="M101" s="108" t="str">
        <f>'PRODUCTION LIST GRP VOLUMES'!M104</f>
        <v/>
      </c>
      <c r="N101" s="108" t="str">
        <f>'PRODUCTION LIST GRP VOLUMES'!N104</f>
        <v/>
      </c>
      <c r="O101" s="108" t="str">
        <f>'PRODUCTION LIST GRP VOLUMES'!O104</f>
        <v/>
      </c>
      <c r="P101" s="108" t="str">
        <f>'PRODUCTION LIST GRP VOLUMES'!P104</f>
        <v/>
      </c>
      <c r="Q101" s="108" t="str">
        <f>'PRODUCTION LIST GRP VOLUMES'!Q104</f>
        <v/>
      </c>
      <c r="R101" s="108" t="str">
        <f>'PRODUCTION LIST GRP VOLUMES'!R104</f>
        <v/>
      </c>
      <c r="S101" s="923">
        <f t="shared" si="1"/>
        <v>0</v>
      </c>
    </row>
    <row r="102" spans="1:19" ht="23.25" customHeight="1">
      <c r="A102" s="340" t="str">
        <f>'PRODUCTION LIST GRP VOLUMES'!A105</f>
        <v>360-235</v>
      </c>
      <c r="B102" s="949"/>
      <c r="C102" s="108" t="str">
        <f>'PRODUCTION LIST GRP VOLUMES'!C105</f>
        <v/>
      </c>
      <c r="D102" s="108" t="str">
        <f>'PRODUCTION LIST GRP VOLUMES'!D105</f>
        <v/>
      </c>
      <c r="E102" s="108" t="str">
        <f>'PRODUCTION LIST GRP VOLUMES'!E105</f>
        <v/>
      </c>
      <c r="F102" s="108" t="str">
        <f>'PRODUCTION LIST GRP VOLUMES'!F105</f>
        <v/>
      </c>
      <c r="G102" s="108" t="str">
        <f>'PRODUCTION LIST GRP VOLUMES'!G105</f>
        <v/>
      </c>
      <c r="H102" s="108" t="str">
        <f>'PRODUCTION LIST GRP VOLUMES'!H105</f>
        <v/>
      </c>
      <c r="I102" s="108" t="str">
        <f>'PRODUCTION LIST GRP VOLUMES'!I105</f>
        <v/>
      </c>
      <c r="J102" s="108" t="str">
        <f>'PRODUCTION LIST GRP VOLUMES'!J105</f>
        <v/>
      </c>
      <c r="K102" s="108" t="str">
        <f>'PRODUCTION LIST GRP VOLUMES'!K105</f>
        <v/>
      </c>
      <c r="L102" s="108" t="str">
        <f>'PRODUCTION LIST GRP VOLUMES'!L105</f>
        <v/>
      </c>
      <c r="M102" s="108" t="str">
        <f>'PRODUCTION LIST GRP VOLUMES'!M105</f>
        <v/>
      </c>
      <c r="N102" s="108" t="str">
        <f>'PRODUCTION LIST GRP VOLUMES'!N105</f>
        <v/>
      </c>
      <c r="O102" s="108" t="str">
        <f>'PRODUCTION LIST GRP VOLUMES'!O105</f>
        <v/>
      </c>
      <c r="P102" s="108" t="str">
        <f>'PRODUCTION LIST GRP VOLUMES'!P105</f>
        <v/>
      </c>
      <c r="Q102" s="108" t="str">
        <f>'PRODUCTION LIST GRP VOLUMES'!Q105</f>
        <v/>
      </c>
      <c r="R102" s="108" t="str">
        <f>'PRODUCTION LIST GRP VOLUMES'!R105</f>
        <v/>
      </c>
      <c r="S102" s="923">
        <f t="shared" si="1"/>
        <v>0</v>
      </c>
    </row>
    <row r="103" spans="1:19" ht="23.25" customHeight="1">
      <c r="A103" s="340" t="str">
        <f>'PRODUCTION LIST GRP VOLUMES'!A106</f>
        <v>360-236</v>
      </c>
      <c r="B103" s="949"/>
      <c r="C103" s="108" t="str">
        <f>'PRODUCTION LIST GRP VOLUMES'!C106</f>
        <v/>
      </c>
      <c r="D103" s="108" t="str">
        <f>'PRODUCTION LIST GRP VOLUMES'!D106</f>
        <v/>
      </c>
      <c r="E103" s="108" t="str">
        <f>'PRODUCTION LIST GRP VOLUMES'!E106</f>
        <v/>
      </c>
      <c r="F103" s="108" t="str">
        <f>'PRODUCTION LIST GRP VOLUMES'!F106</f>
        <v/>
      </c>
      <c r="G103" s="108" t="str">
        <f>'PRODUCTION LIST GRP VOLUMES'!G106</f>
        <v/>
      </c>
      <c r="H103" s="108" t="str">
        <f>'PRODUCTION LIST GRP VOLUMES'!H106</f>
        <v/>
      </c>
      <c r="I103" s="108" t="str">
        <f>'PRODUCTION LIST GRP VOLUMES'!I106</f>
        <v/>
      </c>
      <c r="J103" s="108" t="str">
        <f>'PRODUCTION LIST GRP VOLUMES'!J106</f>
        <v/>
      </c>
      <c r="K103" s="108" t="str">
        <f>'PRODUCTION LIST GRP VOLUMES'!K106</f>
        <v/>
      </c>
      <c r="L103" s="108" t="str">
        <f>'PRODUCTION LIST GRP VOLUMES'!L106</f>
        <v/>
      </c>
      <c r="M103" s="108" t="str">
        <f>'PRODUCTION LIST GRP VOLUMES'!M106</f>
        <v/>
      </c>
      <c r="N103" s="108" t="str">
        <f>'PRODUCTION LIST GRP VOLUMES'!N106</f>
        <v/>
      </c>
      <c r="O103" s="108" t="str">
        <f>'PRODUCTION LIST GRP VOLUMES'!O106</f>
        <v/>
      </c>
      <c r="P103" s="108" t="str">
        <f>'PRODUCTION LIST GRP VOLUMES'!P106</f>
        <v/>
      </c>
      <c r="Q103" s="108" t="str">
        <f>'PRODUCTION LIST GRP VOLUMES'!Q106</f>
        <v/>
      </c>
      <c r="R103" s="108" t="str">
        <f>'PRODUCTION LIST GRP VOLUMES'!R106</f>
        <v/>
      </c>
      <c r="S103" s="923">
        <f t="shared" si="1"/>
        <v>0</v>
      </c>
    </row>
    <row r="104" spans="1:19" ht="23.25" customHeight="1">
      <c r="A104" s="340" t="str">
        <f>'PRODUCTION LIST GRP VOLUMES'!A107</f>
        <v>360-237</v>
      </c>
      <c r="B104" s="949"/>
      <c r="C104" s="108" t="str">
        <f>'PRODUCTION LIST GRP VOLUMES'!C107</f>
        <v/>
      </c>
      <c r="D104" s="108" t="str">
        <f>'PRODUCTION LIST GRP VOLUMES'!D107</f>
        <v/>
      </c>
      <c r="E104" s="108" t="str">
        <f>'PRODUCTION LIST GRP VOLUMES'!E107</f>
        <v/>
      </c>
      <c r="F104" s="108" t="str">
        <f>'PRODUCTION LIST GRP VOLUMES'!F107</f>
        <v/>
      </c>
      <c r="G104" s="108" t="str">
        <f>'PRODUCTION LIST GRP VOLUMES'!G107</f>
        <v/>
      </c>
      <c r="H104" s="108" t="str">
        <f>'PRODUCTION LIST GRP VOLUMES'!H107</f>
        <v/>
      </c>
      <c r="I104" s="108" t="str">
        <f>'PRODUCTION LIST GRP VOLUMES'!I107</f>
        <v/>
      </c>
      <c r="J104" s="108" t="str">
        <f>'PRODUCTION LIST GRP VOLUMES'!J107</f>
        <v/>
      </c>
      <c r="K104" s="108" t="str">
        <f>'PRODUCTION LIST GRP VOLUMES'!K107</f>
        <v/>
      </c>
      <c r="L104" s="108" t="str">
        <f>'PRODUCTION LIST GRP VOLUMES'!L107</f>
        <v/>
      </c>
      <c r="M104" s="108" t="str">
        <f>'PRODUCTION LIST GRP VOLUMES'!M107</f>
        <v/>
      </c>
      <c r="N104" s="108" t="str">
        <f>'PRODUCTION LIST GRP VOLUMES'!N107</f>
        <v/>
      </c>
      <c r="O104" s="108" t="str">
        <f>'PRODUCTION LIST GRP VOLUMES'!O107</f>
        <v/>
      </c>
      <c r="P104" s="108" t="str">
        <f>'PRODUCTION LIST GRP VOLUMES'!P107</f>
        <v/>
      </c>
      <c r="Q104" s="108" t="str">
        <f>'PRODUCTION LIST GRP VOLUMES'!Q107</f>
        <v/>
      </c>
      <c r="R104" s="108" t="str">
        <f>'PRODUCTION LIST GRP VOLUMES'!R107</f>
        <v/>
      </c>
      <c r="S104" s="923">
        <f t="shared" si="1"/>
        <v>0</v>
      </c>
    </row>
    <row r="105" spans="1:19" ht="23.25" customHeight="1">
      <c r="A105" s="340" t="str">
        <f>'PRODUCTION LIST GRP VOLUMES'!A108</f>
        <v>360-238</v>
      </c>
      <c r="B105" s="949"/>
      <c r="C105" s="108" t="str">
        <f>'PRODUCTION LIST GRP VOLUMES'!C108</f>
        <v/>
      </c>
      <c r="D105" s="108" t="str">
        <f>'PRODUCTION LIST GRP VOLUMES'!D108</f>
        <v/>
      </c>
      <c r="E105" s="108" t="str">
        <f>'PRODUCTION LIST GRP VOLUMES'!E108</f>
        <v/>
      </c>
      <c r="F105" s="108" t="str">
        <f>'PRODUCTION LIST GRP VOLUMES'!F108</f>
        <v/>
      </c>
      <c r="G105" s="108" t="str">
        <f>'PRODUCTION LIST GRP VOLUMES'!G108</f>
        <v/>
      </c>
      <c r="H105" s="108" t="str">
        <f>'PRODUCTION LIST GRP VOLUMES'!H108</f>
        <v/>
      </c>
      <c r="I105" s="108" t="str">
        <f>'PRODUCTION LIST GRP VOLUMES'!I108</f>
        <v/>
      </c>
      <c r="J105" s="108" t="str">
        <f>'PRODUCTION LIST GRP VOLUMES'!J108</f>
        <v/>
      </c>
      <c r="K105" s="108" t="str">
        <f>'PRODUCTION LIST GRP VOLUMES'!K108</f>
        <v/>
      </c>
      <c r="L105" s="108" t="str">
        <f>'PRODUCTION LIST GRP VOLUMES'!L108</f>
        <v/>
      </c>
      <c r="M105" s="108" t="str">
        <f>'PRODUCTION LIST GRP VOLUMES'!M108</f>
        <v/>
      </c>
      <c r="N105" s="108" t="str">
        <f>'PRODUCTION LIST GRP VOLUMES'!N108</f>
        <v/>
      </c>
      <c r="O105" s="108" t="str">
        <f>'PRODUCTION LIST GRP VOLUMES'!O108</f>
        <v/>
      </c>
      <c r="P105" s="108" t="str">
        <f>'PRODUCTION LIST GRP VOLUMES'!P108</f>
        <v/>
      </c>
      <c r="Q105" s="108" t="str">
        <f>'PRODUCTION LIST GRP VOLUMES'!Q108</f>
        <v/>
      </c>
      <c r="R105" s="108" t="str">
        <f>'PRODUCTION LIST GRP VOLUMES'!R108</f>
        <v/>
      </c>
      <c r="S105" s="923">
        <f t="shared" si="1"/>
        <v>0</v>
      </c>
    </row>
    <row r="106" spans="1:19" ht="23.25" customHeight="1">
      <c r="A106" s="340" t="str">
        <f>'PRODUCTION LIST GRP VOLUMES'!A109</f>
        <v>360-239</v>
      </c>
      <c r="B106" s="949"/>
      <c r="C106" s="108" t="str">
        <f>'PRODUCTION LIST GRP VOLUMES'!C109</f>
        <v/>
      </c>
      <c r="D106" s="108" t="str">
        <f>'PRODUCTION LIST GRP VOLUMES'!D109</f>
        <v/>
      </c>
      <c r="E106" s="108" t="str">
        <f>'PRODUCTION LIST GRP VOLUMES'!E109</f>
        <v/>
      </c>
      <c r="F106" s="108" t="str">
        <f>'PRODUCTION LIST GRP VOLUMES'!F109</f>
        <v/>
      </c>
      <c r="G106" s="108" t="str">
        <f>'PRODUCTION LIST GRP VOLUMES'!G109</f>
        <v/>
      </c>
      <c r="H106" s="108" t="str">
        <f>'PRODUCTION LIST GRP VOLUMES'!H109</f>
        <v/>
      </c>
      <c r="I106" s="108" t="str">
        <f>'PRODUCTION LIST GRP VOLUMES'!I109</f>
        <v/>
      </c>
      <c r="J106" s="108" t="str">
        <f>'PRODUCTION LIST GRP VOLUMES'!J109</f>
        <v/>
      </c>
      <c r="K106" s="108" t="str">
        <f>'PRODUCTION LIST GRP VOLUMES'!K109</f>
        <v/>
      </c>
      <c r="L106" s="108" t="str">
        <f>'PRODUCTION LIST GRP VOLUMES'!L109</f>
        <v/>
      </c>
      <c r="M106" s="108" t="str">
        <f>'PRODUCTION LIST GRP VOLUMES'!M109</f>
        <v/>
      </c>
      <c r="N106" s="108" t="str">
        <f>'PRODUCTION LIST GRP VOLUMES'!N109</f>
        <v/>
      </c>
      <c r="O106" s="108" t="str">
        <f>'PRODUCTION LIST GRP VOLUMES'!O109</f>
        <v/>
      </c>
      <c r="P106" s="108" t="str">
        <f>'PRODUCTION LIST GRP VOLUMES'!P109</f>
        <v/>
      </c>
      <c r="Q106" s="108" t="str">
        <f>'PRODUCTION LIST GRP VOLUMES'!Q109</f>
        <v/>
      </c>
      <c r="R106" s="108" t="str">
        <f>'PRODUCTION LIST GRP VOLUMES'!R109</f>
        <v/>
      </c>
      <c r="S106" s="923">
        <f t="shared" si="1"/>
        <v>0</v>
      </c>
    </row>
    <row r="107" spans="1:19" ht="23.25" customHeight="1">
      <c r="A107" s="340" t="str">
        <f>'PRODUCTION LIST GRP VOLUMES'!A110</f>
        <v>360-240</v>
      </c>
      <c r="B107" s="949"/>
      <c r="C107" s="108" t="str">
        <f>'PRODUCTION LIST GRP VOLUMES'!C110</f>
        <v/>
      </c>
      <c r="D107" s="108" t="str">
        <f>'PRODUCTION LIST GRP VOLUMES'!D110</f>
        <v/>
      </c>
      <c r="E107" s="108" t="str">
        <f>'PRODUCTION LIST GRP VOLUMES'!E110</f>
        <v/>
      </c>
      <c r="F107" s="108" t="str">
        <f>'PRODUCTION LIST GRP VOLUMES'!F110</f>
        <v/>
      </c>
      <c r="G107" s="108" t="str">
        <f>'PRODUCTION LIST GRP VOLUMES'!G110</f>
        <v/>
      </c>
      <c r="H107" s="108" t="str">
        <f>'PRODUCTION LIST GRP VOLUMES'!H110</f>
        <v/>
      </c>
      <c r="I107" s="108" t="str">
        <f>'PRODUCTION LIST GRP VOLUMES'!I110</f>
        <v/>
      </c>
      <c r="J107" s="108" t="str">
        <f>'PRODUCTION LIST GRP VOLUMES'!J110</f>
        <v/>
      </c>
      <c r="K107" s="108" t="str">
        <f>'PRODUCTION LIST GRP VOLUMES'!K110</f>
        <v/>
      </c>
      <c r="L107" s="108" t="str">
        <f>'PRODUCTION LIST GRP VOLUMES'!L110</f>
        <v/>
      </c>
      <c r="M107" s="108" t="str">
        <f>'PRODUCTION LIST GRP VOLUMES'!M110</f>
        <v/>
      </c>
      <c r="N107" s="108" t="str">
        <f>'PRODUCTION LIST GRP VOLUMES'!N110</f>
        <v/>
      </c>
      <c r="O107" s="108" t="str">
        <f>'PRODUCTION LIST GRP VOLUMES'!O110</f>
        <v/>
      </c>
      <c r="P107" s="108" t="str">
        <f>'PRODUCTION LIST GRP VOLUMES'!P110</f>
        <v/>
      </c>
      <c r="Q107" s="108" t="str">
        <f>'PRODUCTION LIST GRP VOLUMES'!Q110</f>
        <v/>
      </c>
      <c r="R107" s="108" t="str">
        <f>'PRODUCTION LIST GRP VOLUMES'!R110</f>
        <v/>
      </c>
      <c r="S107" s="923">
        <f t="shared" si="1"/>
        <v>0</v>
      </c>
    </row>
    <row r="108" spans="1:19" ht="23.25" customHeight="1">
      <c r="A108" s="340">
        <f>'PRODUCTION LIST GRP VOLUMES'!A111</f>
        <v>0</v>
      </c>
      <c r="B108" s="949"/>
      <c r="C108" s="108" t="str">
        <f>'PRODUCTION LIST GRP VOLUMES'!C111</f>
        <v/>
      </c>
      <c r="D108" s="108" t="str">
        <f>'PRODUCTION LIST GRP VOLUMES'!D111</f>
        <v/>
      </c>
      <c r="E108" s="108" t="str">
        <f>'PRODUCTION LIST GRP VOLUMES'!E111</f>
        <v/>
      </c>
      <c r="F108" s="108" t="str">
        <f>'PRODUCTION LIST GRP VOLUMES'!F111</f>
        <v/>
      </c>
      <c r="G108" s="108" t="str">
        <f>'PRODUCTION LIST GRP VOLUMES'!G111</f>
        <v/>
      </c>
      <c r="H108" s="108" t="str">
        <f>'PRODUCTION LIST GRP VOLUMES'!H111</f>
        <v/>
      </c>
      <c r="I108" s="108" t="str">
        <f>'PRODUCTION LIST GRP VOLUMES'!I111</f>
        <v/>
      </c>
      <c r="J108" s="108" t="str">
        <f>'PRODUCTION LIST GRP VOLUMES'!J111</f>
        <v/>
      </c>
      <c r="K108" s="108" t="str">
        <f>'PRODUCTION LIST GRP VOLUMES'!K111</f>
        <v/>
      </c>
      <c r="L108" s="108" t="str">
        <f>'PRODUCTION LIST GRP VOLUMES'!L111</f>
        <v/>
      </c>
      <c r="M108" s="108" t="str">
        <f>'PRODUCTION LIST GRP VOLUMES'!M111</f>
        <v/>
      </c>
      <c r="N108" s="108" t="str">
        <f>'PRODUCTION LIST GRP VOLUMES'!N111</f>
        <v/>
      </c>
      <c r="O108" s="108" t="str">
        <f>'PRODUCTION LIST GRP VOLUMES'!O111</f>
        <v/>
      </c>
      <c r="P108" s="108" t="str">
        <f>'PRODUCTION LIST GRP VOLUMES'!P111</f>
        <v/>
      </c>
      <c r="Q108" s="108" t="str">
        <f>'PRODUCTION LIST GRP VOLUMES'!Q111</f>
        <v/>
      </c>
      <c r="R108" s="108" t="str">
        <f>'PRODUCTION LIST GRP VOLUMES'!R111</f>
        <v/>
      </c>
      <c r="S108" s="923">
        <f t="shared" si="1"/>
        <v>0</v>
      </c>
    </row>
    <row r="109" spans="1:19" ht="23.25" customHeight="1">
      <c r="A109" s="340" t="str">
        <f>'PRODUCTION LIST GRP VOLUMES'!A112</f>
        <v>360-281</v>
      </c>
      <c r="B109" s="949"/>
      <c r="C109" s="108" t="str">
        <f>'PRODUCTION LIST GRP VOLUMES'!C112</f>
        <v/>
      </c>
      <c r="D109" s="108" t="str">
        <f>'PRODUCTION LIST GRP VOLUMES'!D112</f>
        <v/>
      </c>
      <c r="E109" s="108" t="str">
        <f>'PRODUCTION LIST GRP VOLUMES'!E112</f>
        <v/>
      </c>
      <c r="F109" s="108" t="str">
        <f>'PRODUCTION LIST GRP VOLUMES'!F112</f>
        <v/>
      </c>
      <c r="G109" s="108" t="str">
        <f>'PRODUCTION LIST GRP VOLUMES'!G112</f>
        <v/>
      </c>
      <c r="H109" s="108" t="str">
        <f>'PRODUCTION LIST GRP VOLUMES'!H112</f>
        <v/>
      </c>
      <c r="I109" s="108" t="str">
        <f>'PRODUCTION LIST GRP VOLUMES'!I112</f>
        <v/>
      </c>
      <c r="J109" s="108" t="str">
        <f>'PRODUCTION LIST GRP VOLUMES'!J112</f>
        <v/>
      </c>
      <c r="K109" s="108" t="str">
        <f>'PRODUCTION LIST GRP VOLUMES'!K112</f>
        <v/>
      </c>
      <c r="L109" s="108" t="str">
        <f>'PRODUCTION LIST GRP VOLUMES'!L112</f>
        <v/>
      </c>
      <c r="M109" s="108" t="str">
        <f>'PRODUCTION LIST GRP VOLUMES'!M112</f>
        <v/>
      </c>
      <c r="N109" s="108" t="str">
        <f>'PRODUCTION LIST GRP VOLUMES'!N112</f>
        <v/>
      </c>
      <c r="O109" s="108" t="str">
        <f>'PRODUCTION LIST GRP VOLUMES'!O112</f>
        <v/>
      </c>
      <c r="P109" s="108" t="str">
        <f>'PRODUCTION LIST GRP VOLUMES'!P112</f>
        <v/>
      </c>
      <c r="Q109" s="108" t="str">
        <f>'PRODUCTION LIST GRP VOLUMES'!Q112</f>
        <v/>
      </c>
      <c r="R109" s="108" t="str">
        <f>'PRODUCTION LIST GRP VOLUMES'!R112</f>
        <v/>
      </c>
      <c r="S109" s="923">
        <f t="shared" si="1"/>
        <v>0</v>
      </c>
    </row>
    <row r="110" spans="1:19" ht="23.25" customHeight="1">
      <c r="A110" s="340" t="str">
        <f>'PRODUCTION LIST GRP VOLUMES'!A113</f>
        <v>360-289-B</v>
      </c>
      <c r="B110" s="949"/>
      <c r="C110" s="108" t="str">
        <f>'PRODUCTION LIST GRP VOLUMES'!C113</f>
        <v/>
      </c>
      <c r="D110" s="108" t="str">
        <f>'PRODUCTION LIST GRP VOLUMES'!D113</f>
        <v/>
      </c>
      <c r="E110" s="108" t="str">
        <f>'PRODUCTION LIST GRP VOLUMES'!E113</f>
        <v/>
      </c>
      <c r="F110" s="108" t="str">
        <f>'PRODUCTION LIST GRP VOLUMES'!F113</f>
        <v/>
      </c>
      <c r="G110" s="108" t="str">
        <f>'PRODUCTION LIST GRP VOLUMES'!G113</f>
        <v/>
      </c>
      <c r="H110" s="108" t="str">
        <f>'PRODUCTION LIST GRP VOLUMES'!H113</f>
        <v/>
      </c>
      <c r="I110" s="108" t="str">
        <f>'PRODUCTION LIST GRP VOLUMES'!I113</f>
        <v/>
      </c>
      <c r="J110" s="108" t="str">
        <f>'PRODUCTION LIST GRP VOLUMES'!J113</f>
        <v/>
      </c>
      <c r="K110" s="108" t="str">
        <f>'PRODUCTION LIST GRP VOLUMES'!K113</f>
        <v/>
      </c>
      <c r="L110" s="108" t="str">
        <f>'PRODUCTION LIST GRP VOLUMES'!L113</f>
        <v/>
      </c>
      <c r="M110" s="108" t="str">
        <f>'PRODUCTION LIST GRP VOLUMES'!M113</f>
        <v/>
      </c>
      <c r="N110" s="108" t="str">
        <f>'PRODUCTION LIST GRP VOLUMES'!N113</f>
        <v/>
      </c>
      <c r="O110" s="108" t="str">
        <f>'PRODUCTION LIST GRP VOLUMES'!O113</f>
        <v/>
      </c>
      <c r="P110" s="108" t="str">
        <f>'PRODUCTION LIST GRP VOLUMES'!P113</f>
        <v/>
      </c>
      <c r="Q110" s="108" t="str">
        <f>'PRODUCTION LIST GRP VOLUMES'!Q113</f>
        <v/>
      </c>
      <c r="R110" s="108" t="str">
        <f>'PRODUCTION LIST GRP VOLUMES'!R113</f>
        <v/>
      </c>
      <c r="S110" s="923">
        <f t="shared" si="1"/>
        <v>0</v>
      </c>
    </row>
    <row r="111" spans="1:19" ht="23.25" customHeight="1">
      <c r="A111" s="340" t="str">
        <f>'PRODUCTION LIST GRP VOLUMES'!A114</f>
        <v>360-290-B</v>
      </c>
      <c r="B111" s="949"/>
      <c r="C111" s="108" t="str">
        <f>'PRODUCTION LIST GRP VOLUMES'!C114</f>
        <v/>
      </c>
      <c r="D111" s="108" t="str">
        <f>'PRODUCTION LIST GRP VOLUMES'!D114</f>
        <v/>
      </c>
      <c r="E111" s="108" t="str">
        <f>'PRODUCTION LIST GRP VOLUMES'!E114</f>
        <v/>
      </c>
      <c r="F111" s="108" t="str">
        <f>'PRODUCTION LIST GRP VOLUMES'!F114</f>
        <v/>
      </c>
      <c r="G111" s="108" t="str">
        <f>'PRODUCTION LIST GRP VOLUMES'!G114</f>
        <v/>
      </c>
      <c r="H111" s="108" t="str">
        <f>'PRODUCTION LIST GRP VOLUMES'!H114</f>
        <v/>
      </c>
      <c r="I111" s="108" t="str">
        <f>'PRODUCTION LIST GRP VOLUMES'!I114</f>
        <v/>
      </c>
      <c r="J111" s="108" t="str">
        <f>'PRODUCTION LIST GRP VOLUMES'!J114</f>
        <v/>
      </c>
      <c r="K111" s="108" t="str">
        <f>'PRODUCTION LIST GRP VOLUMES'!K114</f>
        <v/>
      </c>
      <c r="L111" s="108" t="str">
        <f>'PRODUCTION LIST GRP VOLUMES'!L114</f>
        <v/>
      </c>
      <c r="M111" s="108" t="str">
        <f>'PRODUCTION LIST GRP VOLUMES'!M114</f>
        <v/>
      </c>
      <c r="N111" s="108" t="str">
        <f>'PRODUCTION LIST GRP VOLUMES'!N114</f>
        <v/>
      </c>
      <c r="O111" s="108" t="str">
        <f>'PRODUCTION LIST GRP VOLUMES'!O114</f>
        <v/>
      </c>
      <c r="P111" s="108" t="str">
        <f>'PRODUCTION LIST GRP VOLUMES'!P114</f>
        <v/>
      </c>
      <c r="Q111" s="108" t="str">
        <f>'PRODUCTION LIST GRP VOLUMES'!Q114</f>
        <v/>
      </c>
      <c r="R111" s="108" t="str">
        <f>'PRODUCTION LIST GRP VOLUMES'!R114</f>
        <v/>
      </c>
      <c r="S111" s="923">
        <f t="shared" si="1"/>
        <v>0</v>
      </c>
    </row>
    <row r="112" spans="1:19" ht="23.25" customHeight="1">
      <c r="A112" s="340" t="str">
        <f>'PRODUCTION LIST GRP VOLUMES'!A115</f>
        <v>360-291</v>
      </c>
      <c r="B112" s="949"/>
      <c r="C112" s="108" t="str">
        <f>'PRODUCTION LIST GRP VOLUMES'!C115</f>
        <v/>
      </c>
      <c r="D112" s="108" t="str">
        <f>'PRODUCTION LIST GRP VOLUMES'!D115</f>
        <v/>
      </c>
      <c r="E112" s="108" t="str">
        <f>'PRODUCTION LIST GRP VOLUMES'!E115</f>
        <v/>
      </c>
      <c r="F112" s="108" t="str">
        <f>'PRODUCTION LIST GRP VOLUMES'!F115</f>
        <v/>
      </c>
      <c r="G112" s="108" t="str">
        <f>'PRODUCTION LIST GRP VOLUMES'!G115</f>
        <v/>
      </c>
      <c r="H112" s="108" t="str">
        <f>'PRODUCTION LIST GRP VOLUMES'!H115</f>
        <v/>
      </c>
      <c r="I112" s="108" t="str">
        <f>'PRODUCTION LIST GRP VOLUMES'!I115</f>
        <v/>
      </c>
      <c r="J112" s="108" t="str">
        <f>'PRODUCTION LIST GRP VOLUMES'!J115</f>
        <v/>
      </c>
      <c r="K112" s="108" t="str">
        <f>'PRODUCTION LIST GRP VOLUMES'!K115</f>
        <v/>
      </c>
      <c r="L112" s="108" t="str">
        <f>'PRODUCTION LIST GRP VOLUMES'!L115</f>
        <v/>
      </c>
      <c r="M112" s="108" t="str">
        <f>'PRODUCTION LIST GRP VOLUMES'!M115</f>
        <v/>
      </c>
      <c r="N112" s="108" t="str">
        <f>'PRODUCTION LIST GRP VOLUMES'!N115</f>
        <v/>
      </c>
      <c r="O112" s="108" t="str">
        <f>'PRODUCTION LIST GRP VOLUMES'!O115</f>
        <v/>
      </c>
      <c r="P112" s="108" t="str">
        <f>'PRODUCTION LIST GRP VOLUMES'!P115</f>
        <v/>
      </c>
      <c r="Q112" s="108" t="str">
        <f>'PRODUCTION LIST GRP VOLUMES'!Q115</f>
        <v/>
      </c>
      <c r="R112" s="108" t="str">
        <f>'PRODUCTION LIST GRP VOLUMES'!R115</f>
        <v/>
      </c>
      <c r="S112" s="923">
        <f t="shared" si="1"/>
        <v>0</v>
      </c>
    </row>
    <row r="113" spans="1:19" ht="23.25" customHeight="1">
      <c r="A113" s="340" t="str">
        <f>'PRODUCTION LIST GRP VOLUMES'!A116</f>
        <v>360-292</v>
      </c>
      <c r="B113" s="949"/>
      <c r="C113" s="108" t="str">
        <f>'PRODUCTION LIST GRP VOLUMES'!C116</f>
        <v/>
      </c>
      <c r="D113" s="108" t="str">
        <f>'PRODUCTION LIST GRP VOLUMES'!D116</f>
        <v/>
      </c>
      <c r="E113" s="108" t="str">
        <f>'PRODUCTION LIST GRP VOLUMES'!E116</f>
        <v/>
      </c>
      <c r="F113" s="108" t="str">
        <f>'PRODUCTION LIST GRP VOLUMES'!F116</f>
        <v/>
      </c>
      <c r="G113" s="108" t="str">
        <f>'PRODUCTION LIST GRP VOLUMES'!G116</f>
        <v/>
      </c>
      <c r="H113" s="108" t="str">
        <f>'PRODUCTION LIST GRP VOLUMES'!H116</f>
        <v/>
      </c>
      <c r="I113" s="108" t="str">
        <f>'PRODUCTION LIST GRP VOLUMES'!I116</f>
        <v/>
      </c>
      <c r="J113" s="108" t="str">
        <f>'PRODUCTION LIST GRP VOLUMES'!J116</f>
        <v/>
      </c>
      <c r="K113" s="108" t="str">
        <f>'PRODUCTION LIST GRP VOLUMES'!K116</f>
        <v/>
      </c>
      <c r="L113" s="108" t="str">
        <f>'PRODUCTION LIST GRP VOLUMES'!L116</f>
        <v/>
      </c>
      <c r="M113" s="108" t="str">
        <f>'PRODUCTION LIST GRP VOLUMES'!M116</f>
        <v/>
      </c>
      <c r="N113" s="108" t="str">
        <f>'PRODUCTION LIST GRP VOLUMES'!N116</f>
        <v/>
      </c>
      <c r="O113" s="108" t="str">
        <f>'PRODUCTION LIST GRP VOLUMES'!O116</f>
        <v/>
      </c>
      <c r="P113" s="108" t="str">
        <f>'PRODUCTION LIST GRP VOLUMES'!P116</f>
        <v/>
      </c>
      <c r="Q113" s="108" t="str">
        <f>'PRODUCTION LIST GRP VOLUMES'!Q116</f>
        <v/>
      </c>
      <c r="R113" s="108" t="str">
        <f>'PRODUCTION LIST GRP VOLUMES'!R116</f>
        <v/>
      </c>
      <c r="S113" s="923">
        <f t="shared" si="1"/>
        <v>0</v>
      </c>
    </row>
    <row r="114" spans="1:19" ht="23.25" customHeight="1">
      <c r="A114" s="340" t="str">
        <f>'PRODUCTION LIST GRP VOLUMES'!A117</f>
        <v>360-293</v>
      </c>
      <c r="B114" s="949"/>
      <c r="C114" s="108" t="str">
        <f>'PRODUCTION LIST GRP VOLUMES'!C117</f>
        <v/>
      </c>
      <c r="D114" s="108" t="str">
        <f>'PRODUCTION LIST GRP VOLUMES'!D117</f>
        <v/>
      </c>
      <c r="E114" s="108" t="str">
        <f>'PRODUCTION LIST GRP VOLUMES'!E117</f>
        <v/>
      </c>
      <c r="F114" s="108" t="str">
        <f>'PRODUCTION LIST GRP VOLUMES'!F117</f>
        <v/>
      </c>
      <c r="G114" s="108" t="str">
        <f>'PRODUCTION LIST GRP VOLUMES'!G117</f>
        <v/>
      </c>
      <c r="H114" s="108" t="str">
        <f>'PRODUCTION LIST GRP VOLUMES'!H117</f>
        <v/>
      </c>
      <c r="I114" s="108" t="str">
        <f>'PRODUCTION LIST GRP VOLUMES'!I117</f>
        <v/>
      </c>
      <c r="J114" s="108" t="str">
        <f>'PRODUCTION LIST GRP VOLUMES'!J117</f>
        <v/>
      </c>
      <c r="K114" s="108" t="str">
        <f>'PRODUCTION LIST GRP VOLUMES'!K117</f>
        <v/>
      </c>
      <c r="L114" s="108" t="str">
        <f>'PRODUCTION LIST GRP VOLUMES'!L117</f>
        <v/>
      </c>
      <c r="M114" s="108" t="str">
        <f>'PRODUCTION LIST GRP VOLUMES'!M117</f>
        <v/>
      </c>
      <c r="N114" s="108" t="str">
        <f>'PRODUCTION LIST GRP VOLUMES'!N117</f>
        <v/>
      </c>
      <c r="O114" s="108" t="str">
        <f>'PRODUCTION LIST GRP VOLUMES'!O117</f>
        <v/>
      </c>
      <c r="P114" s="108" t="str">
        <f>'PRODUCTION LIST GRP VOLUMES'!P117</f>
        <v/>
      </c>
      <c r="Q114" s="108" t="str">
        <f>'PRODUCTION LIST GRP VOLUMES'!Q117</f>
        <v/>
      </c>
      <c r="R114" s="108" t="str">
        <f>'PRODUCTION LIST GRP VOLUMES'!R117</f>
        <v/>
      </c>
      <c r="S114" s="923">
        <f t="shared" si="1"/>
        <v>0</v>
      </c>
    </row>
    <row r="115" spans="1:19" ht="23.25" customHeight="1">
      <c r="A115" s="340" t="str">
        <f>'PRODUCTION LIST GRP VOLUMES'!A118</f>
        <v>360-294</v>
      </c>
      <c r="B115" s="949"/>
      <c r="C115" s="108" t="str">
        <f>'PRODUCTION LIST GRP VOLUMES'!C118</f>
        <v/>
      </c>
      <c r="D115" s="108" t="str">
        <f>'PRODUCTION LIST GRP VOLUMES'!D118</f>
        <v/>
      </c>
      <c r="E115" s="108" t="str">
        <f>'PRODUCTION LIST GRP VOLUMES'!E118</f>
        <v/>
      </c>
      <c r="F115" s="108" t="str">
        <f>'PRODUCTION LIST GRP VOLUMES'!F118</f>
        <v/>
      </c>
      <c r="G115" s="108" t="str">
        <f>'PRODUCTION LIST GRP VOLUMES'!G118</f>
        <v/>
      </c>
      <c r="H115" s="108" t="str">
        <f>'PRODUCTION LIST GRP VOLUMES'!H118</f>
        <v/>
      </c>
      <c r="I115" s="108" t="str">
        <f>'PRODUCTION LIST GRP VOLUMES'!I118</f>
        <v/>
      </c>
      <c r="J115" s="108" t="str">
        <f>'PRODUCTION LIST GRP VOLUMES'!J118</f>
        <v/>
      </c>
      <c r="K115" s="108" t="str">
        <f>'PRODUCTION LIST GRP VOLUMES'!K118</f>
        <v/>
      </c>
      <c r="L115" s="108" t="str">
        <f>'PRODUCTION LIST GRP VOLUMES'!L118</f>
        <v/>
      </c>
      <c r="M115" s="108" t="str">
        <f>'PRODUCTION LIST GRP VOLUMES'!M118</f>
        <v/>
      </c>
      <c r="N115" s="108" t="str">
        <f>'PRODUCTION LIST GRP VOLUMES'!N118</f>
        <v/>
      </c>
      <c r="O115" s="108" t="str">
        <f>'PRODUCTION LIST GRP VOLUMES'!O118</f>
        <v/>
      </c>
      <c r="P115" s="108" t="str">
        <f>'PRODUCTION LIST GRP VOLUMES'!P118</f>
        <v/>
      </c>
      <c r="Q115" s="108" t="str">
        <f>'PRODUCTION LIST GRP VOLUMES'!Q118</f>
        <v/>
      </c>
      <c r="R115" s="108" t="str">
        <f>'PRODUCTION LIST GRP VOLUMES'!R118</f>
        <v/>
      </c>
      <c r="S115" s="923">
        <f t="shared" si="1"/>
        <v>0</v>
      </c>
    </row>
    <row r="116" spans="1:19" ht="23.25" customHeight="1">
      <c r="A116" s="340" t="str">
        <f>'PRODUCTION LIST GRP VOLUMES'!A119</f>
        <v>360-295</v>
      </c>
      <c r="B116" s="949"/>
      <c r="C116" s="108" t="str">
        <f>'PRODUCTION LIST GRP VOLUMES'!C119</f>
        <v/>
      </c>
      <c r="D116" s="108" t="str">
        <f>'PRODUCTION LIST GRP VOLUMES'!D119</f>
        <v/>
      </c>
      <c r="E116" s="108" t="str">
        <f>'PRODUCTION LIST GRP VOLUMES'!E119</f>
        <v/>
      </c>
      <c r="F116" s="108" t="str">
        <f>'PRODUCTION LIST GRP VOLUMES'!F119</f>
        <v/>
      </c>
      <c r="G116" s="108" t="str">
        <f>'PRODUCTION LIST GRP VOLUMES'!G119</f>
        <v/>
      </c>
      <c r="H116" s="108" t="str">
        <f>'PRODUCTION LIST GRP VOLUMES'!H119</f>
        <v/>
      </c>
      <c r="I116" s="108" t="str">
        <f>'PRODUCTION LIST GRP VOLUMES'!I119</f>
        <v/>
      </c>
      <c r="J116" s="108" t="str">
        <f>'PRODUCTION LIST GRP VOLUMES'!J119</f>
        <v/>
      </c>
      <c r="K116" s="108" t="str">
        <f>'PRODUCTION LIST GRP VOLUMES'!K119</f>
        <v/>
      </c>
      <c r="L116" s="108" t="str">
        <f>'PRODUCTION LIST GRP VOLUMES'!L119</f>
        <v/>
      </c>
      <c r="M116" s="108" t="str">
        <f>'PRODUCTION LIST GRP VOLUMES'!M119</f>
        <v/>
      </c>
      <c r="N116" s="108" t="str">
        <f>'PRODUCTION LIST GRP VOLUMES'!N119</f>
        <v/>
      </c>
      <c r="O116" s="108" t="str">
        <f>'PRODUCTION LIST GRP VOLUMES'!O119</f>
        <v/>
      </c>
      <c r="P116" s="108" t="str">
        <f>'PRODUCTION LIST GRP VOLUMES'!P119</f>
        <v/>
      </c>
      <c r="Q116" s="108" t="str">
        <f>'PRODUCTION LIST GRP VOLUMES'!Q119</f>
        <v/>
      </c>
      <c r="R116" s="108" t="str">
        <f>'PRODUCTION LIST GRP VOLUMES'!R119</f>
        <v/>
      </c>
      <c r="S116" s="923">
        <f t="shared" si="1"/>
        <v>0</v>
      </c>
    </row>
    <row r="117" spans="1:19" ht="23.25" customHeight="1">
      <c r="A117" s="340">
        <f>'PRODUCTION LIST GRP VOLUMES'!A120</f>
        <v>0</v>
      </c>
      <c r="B117" s="949"/>
      <c r="C117" s="108" t="str">
        <f>'PRODUCTION LIST GRP VOLUMES'!C120</f>
        <v/>
      </c>
      <c r="D117" s="108" t="str">
        <f>'PRODUCTION LIST GRP VOLUMES'!D120</f>
        <v/>
      </c>
      <c r="E117" s="108" t="str">
        <f>'PRODUCTION LIST GRP VOLUMES'!E120</f>
        <v/>
      </c>
      <c r="F117" s="108" t="str">
        <f>'PRODUCTION LIST GRP VOLUMES'!F120</f>
        <v/>
      </c>
      <c r="G117" s="108" t="str">
        <f>'PRODUCTION LIST GRP VOLUMES'!G120</f>
        <v/>
      </c>
      <c r="H117" s="108" t="str">
        <f>'PRODUCTION LIST GRP VOLUMES'!H120</f>
        <v/>
      </c>
      <c r="I117" s="108" t="str">
        <f>'PRODUCTION LIST GRP VOLUMES'!I120</f>
        <v/>
      </c>
      <c r="J117" s="108" t="str">
        <f>'PRODUCTION LIST GRP VOLUMES'!J120</f>
        <v/>
      </c>
      <c r="K117" s="108" t="str">
        <f>'PRODUCTION LIST GRP VOLUMES'!K120</f>
        <v/>
      </c>
      <c r="L117" s="108" t="str">
        <f>'PRODUCTION LIST GRP VOLUMES'!L120</f>
        <v/>
      </c>
      <c r="M117" s="108" t="str">
        <f>'PRODUCTION LIST GRP VOLUMES'!M120</f>
        <v/>
      </c>
      <c r="N117" s="108" t="str">
        <f>'PRODUCTION LIST GRP VOLUMES'!N120</f>
        <v/>
      </c>
      <c r="O117" s="108" t="str">
        <f>'PRODUCTION LIST GRP VOLUMES'!O120</f>
        <v/>
      </c>
      <c r="P117" s="108" t="str">
        <f>'PRODUCTION LIST GRP VOLUMES'!P120</f>
        <v/>
      </c>
      <c r="Q117" s="108" t="str">
        <f>'PRODUCTION LIST GRP VOLUMES'!Q120</f>
        <v/>
      </c>
      <c r="R117" s="108" t="str">
        <f>'PRODUCTION LIST GRP VOLUMES'!R120</f>
        <v/>
      </c>
      <c r="S117" s="923">
        <f t="shared" si="1"/>
        <v>0</v>
      </c>
    </row>
    <row r="118" spans="1:19" ht="23.25" customHeight="1">
      <c r="A118" s="340" t="str">
        <f>'PRODUCTION LIST GRP VOLUMES'!A121</f>
        <v>360-301</v>
      </c>
      <c r="B118" s="949"/>
      <c r="C118" s="108" t="str">
        <f>'PRODUCTION LIST GRP VOLUMES'!C121</f>
        <v/>
      </c>
      <c r="D118" s="108" t="str">
        <f>'PRODUCTION LIST GRP VOLUMES'!D121</f>
        <v/>
      </c>
      <c r="E118" s="108" t="str">
        <f>'PRODUCTION LIST GRP VOLUMES'!E121</f>
        <v/>
      </c>
      <c r="F118" s="108" t="str">
        <f>'PRODUCTION LIST GRP VOLUMES'!F121</f>
        <v/>
      </c>
      <c r="G118" s="108" t="str">
        <f>'PRODUCTION LIST GRP VOLUMES'!G121</f>
        <v/>
      </c>
      <c r="H118" s="108" t="str">
        <f>'PRODUCTION LIST GRP VOLUMES'!H121</f>
        <v/>
      </c>
      <c r="I118" s="108" t="str">
        <f>'PRODUCTION LIST GRP VOLUMES'!I121</f>
        <v/>
      </c>
      <c r="J118" s="108" t="str">
        <f>'PRODUCTION LIST GRP VOLUMES'!J121</f>
        <v/>
      </c>
      <c r="K118" s="108" t="str">
        <f>'PRODUCTION LIST GRP VOLUMES'!K121</f>
        <v/>
      </c>
      <c r="L118" s="108" t="str">
        <f>'PRODUCTION LIST GRP VOLUMES'!L121</f>
        <v/>
      </c>
      <c r="M118" s="108" t="str">
        <f>'PRODUCTION LIST GRP VOLUMES'!M121</f>
        <v/>
      </c>
      <c r="N118" s="108" t="str">
        <f>'PRODUCTION LIST GRP VOLUMES'!N121</f>
        <v/>
      </c>
      <c r="O118" s="108" t="str">
        <f>'PRODUCTION LIST GRP VOLUMES'!O121</f>
        <v/>
      </c>
      <c r="P118" s="108" t="str">
        <f>'PRODUCTION LIST GRP VOLUMES'!P121</f>
        <v/>
      </c>
      <c r="Q118" s="108" t="str">
        <f>'PRODUCTION LIST GRP VOLUMES'!Q121</f>
        <v/>
      </c>
      <c r="R118" s="108" t="str">
        <f>'PRODUCTION LIST GRP VOLUMES'!R121</f>
        <v/>
      </c>
      <c r="S118" s="923">
        <f t="shared" si="1"/>
        <v>0</v>
      </c>
    </row>
    <row r="119" spans="1:19" ht="23.25" customHeight="1">
      <c r="A119" s="340" t="str">
        <f>'PRODUCTION LIST GRP VOLUMES'!A122</f>
        <v>360-301-DT</v>
      </c>
      <c r="B119" s="949" t="str">
        <f>IF('PRODUCTION LIST GRP VOLUMES'!C257=0,"",'PRODUCTION LIST GRP VOLUMES'!C257)</f>
        <v/>
      </c>
      <c r="C119" s="108" t="str">
        <f>'PRODUCTION LIST GRP VOLUMES'!C122</f>
        <v/>
      </c>
      <c r="D119" s="108" t="str">
        <f>'PRODUCTION LIST GRP VOLUMES'!D122</f>
        <v/>
      </c>
      <c r="E119" s="108" t="str">
        <f>'PRODUCTION LIST GRP VOLUMES'!E122</f>
        <v/>
      </c>
      <c r="F119" s="108" t="str">
        <f>'PRODUCTION LIST GRP VOLUMES'!F122</f>
        <v/>
      </c>
      <c r="G119" s="108" t="str">
        <f>'PRODUCTION LIST GRP VOLUMES'!G122</f>
        <v/>
      </c>
      <c r="H119" s="108" t="str">
        <f>'PRODUCTION LIST GRP VOLUMES'!H122</f>
        <v/>
      </c>
      <c r="I119" s="108" t="str">
        <f>'PRODUCTION LIST GRP VOLUMES'!I122</f>
        <v/>
      </c>
      <c r="J119" s="108" t="str">
        <f>'PRODUCTION LIST GRP VOLUMES'!J122</f>
        <v/>
      </c>
      <c r="K119" s="108" t="str">
        <f>'PRODUCTION LIST GRP VOLUMES'!K122</f>
        <v/>
      </c>
      <c r="L119" s="108" t="str">
        <f>'PRODUCTION LIST GRP VOLUMES'!L122</f>
        <v/>
      </c>
      <c r="M119" s="108" t="str">
        <f>'PRODUCTION LIST GRP VOLUMES'!M122</f>
        <v/>
      </c>
      <c r="N119" s="108" t="str">
        <f>'PRODUCTION LIST GRP VOLUMES'!N122</f>
        <v/>
      </c>
      <c r="O119" s="108" t="str">
        <f>'PRODUCTION LIST GRP VOLUMES'!O122</f>
        <v/>
      </c>
      <c r="P119" s="108" t="str">
        <f>'PRODUCTION LIST GRP VOLUMES'!P122</f>
        <v/>
      </c>
      <c r="Q119" s="108"/>
      <c r="R119" s="108"/>
      <c r="S119" s="923">
        <f t="shared" si="1"/>
        <v>0</v>
      </c>
    </row>
    <row r="120" spans="1:19" ht="23.25" customHeight="1">
      <c r="A120" s="340" t="str">
        <f>'PRODUCTION LIST GRP VOLUMES'!A123</f>
        <v>360-302</v>
      </c>
      <c r="B120" s="949"/>
      <c r="C120" s="108" t="str">
        <f>'PRODUCTION LIST GRP VOLUMES'!C123</f>
        <v/>
      </c>
      <c r="D120" s="108" t="str">
        <f>'PRODUCTION LIST GRP VOLUMES'!D123</f>
        <v/>
      </c>
      <c r="E120" s="108" t="str">
        <f>'PRODUCTION LIST GRP VOLUMES'!E123</f>
        <v/>
      </c>
      <c r="F120" s="108" t="str">
        <f>'PRODUCTION LIST GRP VOLUMES'!F123</f>
        <v/>
      </c>
      <c r="G120" s="108" t="str">
        <f>'PRODUCTION LIST GRP VOLUMES'!G123</f>
        <v/>
      </c>
      <c r="H120" s="108" t="str">
        <f>'PRODUCTION LIST GRP VOLUMES'!H123</f>
        <v/>
      </c>
      <c r="I120" s="108" t="str">
        <f>'PRODUCTION LIST GRP VOLUMES'!I123</f>
        <v/>
      </c>
      <c r="J120" s="108" t="str">
        <f>'PRODUCTION LIST GRP VOLUMES'!J123</f>
        <v/>
      </c>
      <c r="K120" s="108" t="str">
        <f>'PRODUCTION LIST GRP VOLUMES'!K123</f>
        <v/>
      </c>
      <c r="L120" s="108" t="str">
        <f>'PRODUCTION LIST GRP VOLUMES'!L123</f>
        <v/>
      </c>
      <c r="M120" s="108" t="str">
        <f>'PRODUCTION LIST GRP VOLUMES'!M123</f>
        <v/>
      </c>
      <c r="N120" s="108" t="str">
        <f>'PRODUCTION LIST GRP VOLUMES'!N123</f>
        <v/>
      </c>
      <c r="O120" s="108" t="str">
        <f>'PRODUCTION LIST GRP VOLUMES'!O123</f>
        <v/>
      </c>
      <c r="P120" s="108" t="str">
        <f>'PRODUCTION LIST GRP VOLUMES'!P123</f>
        <v/>
      </c>
      <c r="Q120" s="108" t="str">
        <f>'PRODUCTION LIST GRP VOLUMES'!Q123</f>
        <v/>
      </c>
      <c r="R120" s="108" t="str">
        <f>'PRODUCTION LIST GRP VOLUMES'!R123</f>
        <v/>
      </c>
      <c r="S120" s="923">
        <f t="shared" si="1"/>
        <v>0</v>
      </c>
    </row>
    <row r="121" spans="1:19" ht="23.25" customHeight="1">
      <c r="A121" s="340" t="str">
        <f>'PRODUCTION LIST GRP VOLUMES'!A124</f>
        <v>360-302-DT</v>
      </c>
      <c r="B121" s="108" t="str">
        <f>IF('PRODUCTION LIST GRP VOLUMES'!C258=0,"",'PRODUCTION LIST GRP VOLUMES'!C258)</f>
        <v/>
      </c>
      <c r="C121" s="108" t="str">
        <f>'PRODUCTION LIST GRP VOLUMES'!C124</f>
        <v/>
      </c>
      <c r="D121" s="108" t="str">
        <f>'PRODUCTION LIST GRP VOLUMES'!D124</f>
        <v/>
      </c>
      <c r="E121" s="108" t="str">
        <f>'PRODUCTION LIST GRP VOLUMES'!E124</f>
        <v/>
      </c>
      <c r="F121" s="108" t="str">
        <f>'PRODUCTION LIST GRP VOLUMES'!F124</f>
        <v/>
      </c>
      <c r="G121" s="108" t="str">
        <f>'PRODUCTION LIST GRP VOLUMES'!G124</f>
        <v/>
      </c>
      <c r="H121" s="108" t="str">
        <f>'PRODUCTION LIST GRP VOLUMES'!H124</f>
        <v/>
      </c>
      <c r="I121" s="108" t="str">
        <f>'PRODUCTION LIST GRP VOLUMES'!I124</f>
        <v/>
      </c>
      <c r="J121" s="108" t="str">
        <f>'PRODUCTION LIST GRP VOLUMES'!J124</f>
        <v/>
      </c>
      <c r="K121" s="108" t="str">
        <f>'PRODUCTION LIST GRP VOLUMES'!K124</f>
        <v/>
      </c>
      <c r="L121" s="108" t="str">
        <f>'PRODUCTION LIST GRP VOLUMES'!L124</f>
        <v/>
      </c>
      <c r="M121" s="108" t="str">
        <f>'PRODUCTION LIST GRP VOLUMES'!M124</f>
        <v/>
      </c>
      <c r="N121" s="108" t="str">
        <f>'PRODUCTION LIST GRP VOLUMES'!N124</f>
        <v/>
      </c>
      <c r="O121" s="108" t="str">
        <f>'PRODUCTION LIST GRP VOLUMES'!O124</f>
        <v/>
      </c>
      <c r="P121" s="108" t="str">
        <f>'PRODUCTION LIST GRP VOLUMES'!P124</f>
        <v/>
      </c>
      <c r="Q121" s="108"/>
      <c r="R121" s="108"/>
      <c r="S121" s="923">
        <f t="shared" si="1"/>
        <v>0</v>
      </c>
    </row>
    <row r="122" spans="1:19" ht="23.25" customHeight="1">
      <c r="A122" s="340" t="str">
        <f>'PRODUCTION LIST GRP VOLUMES'!A125</f>
        <v>360-303</v>
      </c>
      <c r="B122" s="108"/>
      <c r="C122" s="108" t="str">
        <f>'PRODUCTION LIST GRP VOLUMES'!C125</f>
        <v/>
      </c>
      <c r="D122" s="108" t="str">
        <f>'PRODUCTION LIST GRP VOLUMES'!D125</f>
        <v/>
      </c>
      <c r="E122" s="108" t="str">
        <f>'PRODUCTION LIST GRP VOLUMES'!E125</f>
        <v/>
      </c>
      <c r="F122" s="108" t="str">
        <f>'PRODUCTION LIST GRP VOLUMES'!F125</f>
        <v/>
      </c>
      <c r="G122" s="108" t="str">
        <f>'PRODUCTION LIST GRP VOLUMES'!G125</f>
        <v/>
      </c>
      <c r="H122" s="108" t="str">
        <f>'PRODUCTION LIST GRP VOLUMES'!H125</f>
        <v/>
      </c>
      <c r="I122" s="108" t="str">
        <f>'PRODUCTION LIST GRP VOLUMES'!I125</f>
        <v/>
      </c>
      <c r="J122" s="108" t="str">
        <f>'PRODUCTION LIST GRP VOLUMES'!J125</f>
        <v/>
      </c>
      <c r="K122" s="108" t="str">
        <f>'PRODUCTION LIST GRP VOLUMES'!K125</f>
        <v/>
      </c>
      <c r="L122" s="108" t="str">
        <f>'PRODUCTION LIST GRP VOLUMES'!L125</f>
        <v/>
      </c>
      <c r="M122" s="108" t="str">
        <f>'PRODUCTION LIST GRP VOLUMES'!M125</f>
        <v/>
      </c>
      <c r="N122" s="108" t="str">
        <f>'PRODUCTION LIST GRP VOLUMES'!N125</f>
        <v/>
      </c>
      <c r="O122" s="108" t="str">
        <f>'PRODUCTION LIST GRP VOLUMES'!O125</f>
        <v/>
      </c>
      <c r="P122" s="108" t="str">
        <f>'PRODUCTION LIST GRP VOLUMES'!P125</f>
        <v/>
      </c>
      <c r="Q122" s="108" t="str">
        <f>'PRODUCTION LIST GRP VOLUMES'!Q125</f>
        <v/>
      </c>
      <c r="R122" s="108" t="str">
        <f>'PRODUCTION LIST GRP VOLUMES'!R125</f>
        <v/>
      </c>
      <c r="S122" s="923">
        <f t="shared" ref="S122:S171" si="3">SUM(B122:R122)</f>
        <v>0</v>
      </c>
    </row>
    <row r="123" spans="1:19" ht="23.25" customHeight="1">
      <c r="A123" s="340" t="str">
        <f>'PRODUCTION LIST GRP VOLUMES'!A126</f>
        <v>360-303-DT</v>
      </c>
      <c r="B123" s="108" t="str">
        <f>IF('PRODUCTION LIST GRP VOLUMES'!C259=0,"",'PRODUCTION LIST GRP VOLUMES'!C259)</f>
        <v/>
      </c>
      <c r="C123" s="108" t="str">
        <f>'PRODUCTION LIST GRP VOLUMES'!C126</f>
        <v/>
      </c>
      <c r="D123" s="108" t="str">
        <f>'PRODUCTION LIST GRP VOLUMES'!D126</f>
        <v/>
      </c>
      <c r="E123" s="108" t="str">
        <f>'PRODUCTION LIST GRP VOLUMES'!E126</f>
        <v/>
      </c>
      <c r="F123" s="108" t="str">
        <f>'PRODUCTION LIST GRP VOLUMES'!F126</f>
        <v/>
      </c>
      <c r="G123" s="108" t="str">
        <f>'PRODUCTION LIST GRP VOLUMES'!G126</f>
        <v/>
      </c>
      <c r="H123" s="108" t="str">
        <f>'PRODUCTION LIST GRP VOLUMES'!H126</f>
        <v/>
      </c>
      <c r="I123" s="108" t="str">
        <f>'PRODUCTION LIST GRP VOLUMES'!I126</f>
        <v/>
      </c>
      <c r="J123" s="108" t="str">
        <f>'PRODUCTION LIST GRP VOLUMES'!J126</f>
        <v/>
      </c>
      <c r="K123" s="108" t="str">
        <f>'PRODUCTION LIST GRP VOLUMES'!K126</f>
        <v/>
      </c>
      <c r="L123" s="108" t="str">
        <f>'PRODUCTION LIST GRP VOLUMES'!L126</f>
        <v/>
      </c>
      <c r="M123" s="108" t="str">
        <f>'PRODUCTION LIST GRP VOLUMES'!M126</f>
        <v/>
      </c>
      <c r="N123" s="108" t="str">
        <f>'PRODUCTION LIST GRP VOLUMES'!N126</f>
        <v/>
      </c>
      <c r="O123" s="108" t="str">
        <f>'PRODUCTION LIST GRP VOLUMES'!O126</f>
        <v/>
      </c>
      <c r="P123" s="108" t="str">
        <f>'PRODUCTION LIST GRP VOLUMES'!P126</f>
        <v/>
      </c>
      <c r="Q123" s="108"/>
      <c r="R123" s="108"/>
      <c r="S123" s="923">
        <f t="shared" si="3"/>
        <v>0</v>
      </c>
    </row>
    <row r="124" spans="1:19" ht="23.25" customHeight="1">
      <c r="A124" s="340" t="str">
        <f>'PRODUCTION LIST GRP VOLUMES'!A127</f>
        <v>360-304</v>
      </c>
      <c r="B124" s="108"/>
      <c r="C124" s="108" t="str">
        <f>'PRODUCTION LIST GRP VOLUMES'!C127</f>
        <v/>
      </c>
      <c r="D124" s="108" t="str">
        <f>'PRODUCTION LIST GRP VOLUMES'!D127</f>
        <v/>
      </c>
      <c r="E124" s="108" t="str">
        <f>'PRODUCTION LIST GRP VOLUMES'!E127</f>
        <v/>
      </c>
      <c r="F124" s="108" t="str">
        <f>'PRODUCTION LIST GRP VOLUMES'!F127</f>
        <v/>
      </c>
      <c r="G124" s="108" t="str">
        <f>'PRODUCTION LIST GRP VOLUMES'!G127</f>
        <v/>
      </c>
      <c r="H124" s="108" t="str">
        <f>'PRODUCTION LIST GRP VOLUMES'!H127</f>
        <v/>
      </c>
      <c r="I124" s="108" t="str">
        <f>'PRODUCTION LIST GRP VOLUMES'!I127</f>
        <v/>
      </c>
      <c r="J124" s="108" t="str">
        <f>'PRODUCTION LIST GRP VOLUMES'!J127</f>
        <v/>
      </c>
      <c r="K124" s="108" t="str">
        <f>'PRODUCTION LIST GRP VOLUMES'!K127</f>
        <v/>
      </c>
      <c r="L124" s="108" t="str">
        <f>'PRODUCTION LIST GRP VOLUMES'!L127</f>
        <v/>
      </c>
      <c r="M124" s="108" t="str">
        <f>'PRODUCTION LIST GRP VOLUMES'!M127</f>
        <v/>
      </c>
      <c r="N124" s="108" t="str">
        <f>'PRODUCTION LIST GRP VOLUMES'!N127</f>
        <v/>
      </c>
      <c r="O124" s="108" t="str">
        <f>'PRODUCTION LIST GRP VOLUMES'!O127</f>
        <v/>
      </c>
      <c r="P124" s="108" t="str">
        <f>'PRODUCTION LIST GRP VOLUMES'!P127</f>
        <v/>
      </c>
      <c r="Q124" s="108" t="str">
        <f>'PRODUCTION LIST GRP VOLUMES'!Q127</f>
        <v/>
      </c>
      <c r="R124" s="108" t="str">
        <f>'PRODUCTION LIST GRP VOLUMES'!R127</f>
        <v/>
      </c>
      <c r="S124" s="923">
        <f t="shared" si="3"/>
        <v>0</v>
      </c>
    </row>
    <row r="125" spans="1:19" ht="23.25" customHeight="1">
      <c r="A125" s="340" t="str">
        <f>'PRODUCTION LIST GRP VOLUMES'!A128</f>
        <v>360-304-DT</v>
      </c>
      <c r="B125" s="108" t="str">
        <f>IF('PRODUCTION LIST GRP VOLUMES'!C260=0,"",'PRODUCTION LIST GRP VOLUMES'!C260)</f>
        <v/>
      </c>
      <c r="C125" s="108" t="str">
        <f>'PRODUCTION LIST GRP VOLUMES'!C128</f>
        <v/>
      </c>
      <c r="D125" s="108" t="str">
        <f>'PRODUCTION LIST GRP VOLUMES'!D128</f>
        <v/>
      </c>
      <c r="E125" s="108" t="str">
        <f>'PRODUCTION LIST GRP VOLUMES'!E128</f>
        <v/>
      </c>
      <c r="F125" s="108" t="str">
        <f>'PRODUCTION LIST GRP VOLUMES'!F128</f>
        <v/>
      </c>
      <c r="G125" s="108" t="str">
        <f>'PRODUCTION LIST GRP VOLUMES'!G128</f>
        <v/>
      </c>
      <c r="H125" s="108" t="str">
        <f>'PRODUCTION LIST GRP VOLUMES'!H128</f>
        <v/>
      </c>
      <c r="I125" s="108" t="str">
        <f>'PRODUCTION LIST GRP VOLUMES'!I128</f>
        <v/>
      </c>
      <c r="J125" s="108" t="str">
        <f>'PRODUCTION LIST GRP VOLUMES'!J128</f>
        <v/>
      </c>
      <c r="K125" s="108" t="str">
        <f>'PRODUCTION LIST GRP VOLUMES'!K128</f>
        <v/>
      </c>
      <c r="L125" s="108" t="str">
        <f>'PRODUCTION LIST GRP VOLUMES'!L128</f>
        <v/>
      </c>
      <c r="M125" s="108" t="str">
        <f>'PRODUCTION LIST GRP VOLUMES'!M128</f>
        <v/>
      </c>
      <c r="N125" s="108" t="str">
        <f>'PRODUCTION LIST GRP VOLUMES'!N128</f>
        <v/>
      </c>
      <c r="O125" s="108" t="str">
        <f>'PRODUCTION LIST GRP VOLUMES'!O128</f>
        <v/>
      </c>
      <c r="P125" s="108" t="str">
        <f>'PRODUCTION LIST GRP VOLUMES'!P128</f>
        <v/>
      </c>
      <c r="Q125" s="108"/>
      <c r="R125" s="108"/>
      <c r="S125" s="923">
        <f t="shared" si="3"/>
        <v>0</v>
      </c>
    </row>
    <row r="126" spans="1:19" ht="23.25" customHeight="1">
      <c r="A126" s="340" t="str">
        <f>'PRODUCTION LIST GRP VOLUMES'!A129</f>
        <v>360-305</v>
      </c>
      <c r="B126" s="108"/>
      <c r="C126" s="108" t="str">
        <f>'PRODUCTION LIST GRP VOLUMES'!C129</f>
        <v/>
      </c>
      <c r="D126" s="108" t="str">
        <f>'PRODUCTION LIST GRP VOLUMES'!D129</f>
        <v/>
      </c>
      <c r="E126" s="108" t="str">
        <f>'PRODUCTION LIST GRP VOLUMES'!E129</f>
        <v/>
      </c>
      <c r="F126" s="108" t="str">
        <f>'PRODUCTION LIST GRP VOLUMES'!F129</f>
        <v/>
      </c>
      <c r="G126" s="108" t="str">
        <f>'PRODUCTION LIST GRP VOLUMES'!G129</f>
        <v/>
      </c>
      <c r="H126" s="108" t="str">
        <f>'PRODUCTION LIST GRP VOLUMES'!H129</f>
        <v/>
      </c>
      <c r="I126" s="108" t="str">
        <f>'PRODUCTION LIST GRP VOLUMES'!I129</f>
        <v/>
      </c>
      <c r="J126" s="108" t="str">
        <f>'PRODUCTION LIST GRP VOLUMES'!J129</f>
        <v/>
      </c>
      <c r="K126" s="108" t="str">
        <f>'PRODUCTION LIST GRP VOLUMES'!K129</f>
        <v/>
      </c>
      <c r="L126" s="108" t="str">
        <f>'PRODUCTION LIST GRP VOLUMES'!L129</f>
        <v/>
      </c>
      <c r="M126" s="108" t="str">
        <f>'PRODUCTION LIST GRP VOLUMES'!M129</f>
        <v/>
      </c>
      <c r="N126" s="108" t="str">
        <f>'PRODUCTION LIST GRP VOLUMES'!N129</f>
        <v/>
      </c>
      <c r="O126" s="108" t="str">
        <f>'PRODUCTION LIST GRP VOLUMES'!O129</f>
        <v/>
      </c>
      <c r="P126" s="108" t="str">
        <f>'PRODUCTION LIST GRP VOLUMES'!P129</f>
        <v/>
      </c>
      <c r="Q126" s="108" t="str">
        <f>'PRODUCTION LIST GRP VOLUMES'!Q129</f>
        <v/>
      </c>
      <c r="R126" s="108" t="str">
        <f>'PRODUCTION LIST GRP VOLUMES'!R129</f>
        <v/>
      </c>
      <c r="S126" s="923">
        <f t="shared" si="3"/>
        <v>0</v>
      </c>
    </row>
    <row r="127" spans="1:19" ht="23.25" customHeight="1">
      <c r="A127" s="340" t="str">
        <f>'PRODUCTION LIST GRP VOLUMES'!A130</f>
        <v>360-305-DT</v>
      </c>
      <c r="B127" s="108" t="str">
        <f>IF('PRODUCTION LIST GRP VOLUMES'!C261=0,"",'PRODUCTION LIST GRP VOLUMES'!C261)</f>
        <v/>
      </c>
      <c r="C127" s="108" t="str">
        <f>'PRODUCTION LIST GRP VOLUMES'!C130</f>
        <v/>
      </c>
      <c r="D127" s="108" t="str">
        <f>'PRODUCTION LIST GRP VOLUMES'!D130</f>
        <v/>
      </c>
      <c r="E127" s="108" t="str">
        <f>'PRODUCTION LIST GRP VOLUMES'!E130</f>
        <v/>
      </c>
      <c r="F127" s="108" t="str">
        <f>'PRODUCTION LIST GRP VOLUMES'!F130</f>
        <v/>
      </c>
      <c r="G127" s="108" t="str">
        <f>'PRODUCTION LIST GRP VOLUMES'!G130</f>
        <v/>
      </c>
      <c r="H127" s="108" t="str">
        <f>'PRODUCTION LIST GRP VOLUMES'!H130</f>
        <v/>
      </c>
      <c r="I127" s="108" t="str">
        <f>'PRODUCTION LIST GRP VOLUMES'!I130</f>
        <v/>
      </c>
      <c r="J127" s="108" t="str">
        <f>'PRODUCTION LIST GRP VOLUMES'!J130</f>
        <v/>
      </c>
      <c r="K127" s="108" t="str">
        <f>'PRODUCTION LIST GRP VOLUMES'!K130</f>
        <v/>
      </c>
      <c r="L127" s="108" t="str">
        <f>'PRODUCTION LIST GRP VOLUMES'!L130</f>
        <v/>
      </c>
      <c r="M127" s="108" t="str">
        <f>'PRODUCTION LIST GRP VOLUMES'!M130</f>
        <v/>
      </c>
      <c r="N127" s="108" t="str">
        <f>'PRODUCTION LIST GRP VOLUMES'!N130</f>
        <v/>
      </c>
      <c r="O127" s="108" t="str">
        <f>'PRODUCTION LIST GRP VOLUMES'!O130</f>
        <v/>
      </c>
      <c r="P127" s="108" t="str">
        <f>'PRODUCTION LIST GRP VOLUMES'!P130</f>
        <v/>
      </c>
      <c r="Q127" s="108"/>
      <c r="R127" s="108"/>
      <c r="S127" s="923">
        <f t="shared" si="3"/>
        <v>0</v>
      </c>
    </row>
    <row r="128" spans="1:19" ht="23.25" customHeight="1">
      <c r="A128" s="340" t="str">
        <f>'PRODUCTION LIST GRP VOLUMES'!A131</f>
        <v>360-306</v>
      </c>
      <c r="B128" s="108"/>
      <c r="C128" s="108" t="str">
        <f>'PRODUCTION LIST GRP VOLUMES'!C131</f>
        <v/>
      </c>
      <c r="D128" s="108" t="str">
        <f>'PRODUCTION LIST GRP VOLUMES'!D131</f>
        <v/>
      </c>
      <c r="E128" s="108" t="str">
        <f>'PRODUCTION LIST GRP VOLUMES'!E131</f>
        <v/>
      </c>
      <c r="F128" s="108" t="str">
        <f>'PRODUCTION LIST GRP VOLUMES'!F131</f>
        <v/>
      </c>
      <c r="G128" s="108" t="str">
        <f>'PRODUCTION LIST GRP VOLUMES'!G131</f>
        <v/>
      </c>
      <c r="H128" s="108" t="str">
        <f>'PRODUCTION LIST GRP VOLUMES'!H131</f>
        <v/>
      </c>
      <c r="I128" s="108" t="str">
        <f>'PRODUCTION LIST GRP VOLUMES'!I131</f>
        <v/>
      </c>
      <c r="J128" s="108" t="str">
        <f>'PRODUCTION LIST GRP VOLUMES'!J131</f>
        <v/>
      </c>
      <c r="K128" s="108" t="str">
        <f>'PRODUCTION LIST GRP VOLUMES'!K131</f>
        <v/>
      </c>
      <c r="L128" s="108" t="str">
        <f>'PRODUCTION LIST GRP VOLUMES'!L131</f>
        <v/>
      </c>
      <c r="M128" s="108" t="str">
        <f>'PRODUCTION LIST GRP VOLUMES'!M131</f>
        <v/>
      </c>
      <c r="N128" s="108" t="str">
        <f>'PRODUCTION LIST GRP VOLUMES'!N131</f>
        <v/>
      </c>
      <c r="O128" s="108" t="str">
        <f>'PRODUCTION LIST GRP VOLUMES'!O131</f>
        <v/>
      </c>
      <c r="P128" s="108" t="str">
        <f>'PRODUCTION LIST GRP VOLUMES'!P131</f>
        <v/>
      </c>
      <c r="Q128" s="108" t="str">
        <f>'PRODUCTION LIST GRP VOLUMES'!Q131</f>
        <v/>
      </c>
      <c r="R128" s="108" t="str">
        <f>'PRODUCTION LIST GRP VOLUMES'!R131</f>
        <v/>
      </c>
      <c r="S128" s="923">
        <f t="shared" si="3"/>
        <v>0</v>
      </c>
    </row>
    <row r="129" spans="1:19" ht="23.25" customHeight="1">
      <c r="A129" s="340" t="str">
        <f>'PRODUCTION LIST GRP VOLUMES'!A132</f>
        <v>360-306-DT</v>
      </c>
      <c r="B129" s="108" t="str">
        <f>IF('PRODUCTION LIST GRP VOLUMES'!C262=0,"",'PRODUCTION LIST GRP VOLUMES'!C262)</f>
        <v/>
      </c>
      <c r="C129" s="108" t="str">
        <f>'PRODUCTION LIST GRP VOLUMES'!C132</f>
        <v/>
      </c>
      <c r="D129" s="108" t="str">
        <f>'PRODUCTION LIST GRP VOLUMES'!D132</f>
        <v/>
      </c>
      <c r="E129" s="108" t="str">
        <f>'PRODUCTION LIST GRP VOLUMES'!E132</f>
        <v/>
      </c>
      <c r="F129" s="108" t="str">
        <f>'PRODUCTION LIST GRP VOLUMES'!F132</f>
        <v/>
      </c>
      <c r="G129" s="108" t="str">
        <f>'PRODUCTION LIST GRP VOLUMES'!G132</f>
        <v/>
      </c>
      <c r="H129" s="108" t="str">
        <f>'PRODUCTION LIST GRP VOLUMES'!H132</f>
        <v/>
      </c>
      <c r="I129" s="108" t="str">
        <f>'PRODUCTION LIST GRP VOLUMES'!I132</f>
        <v/>
      </c>
      <c r="J129" s="108" t="str">
        <f>'PRODUCTION LIST GRP VOLUMES'!J132</f>
        <v/>
      </c>
      <c r="K129" s="108" t="str">
        <f>'PRODUCTION LIST GRP VOLUMES'!K132</f>
        <v/>
      </c>
      <c r="L129" s="108" t="str">
        <f>'PRODUCTION LIST GRP VOLUMES'!L132</f>
        <v/>
      </c>
      <c r="M129" s="108" t="str">
        <f>'PRODUCTION LIST GRP VOLUMES'!M132</f>
        <v/>
      </c>
      <c r="N129" s="108" t="str">
        <f>'PRODUCTION LIST GRP VOLUMES'!N132</f>
        <v/>
      </c>
      <c r="O129" s="108" t="str">
        <f>'PRODUCTION LIST GRP VOLUMES'!O132</f>
        <v/>
      </c>
      <c r="P129" s="108" t="str">
        <f>'PRODUCTION LIST GRP VOLUMES'!P132</f>
        <v/>
      </c>
      <c r="Q129" s="108"/>
      <c r="R129" s="108"/>
      <c r="S129" s="923">
        <f t="shared" si="3"/>
        <v>0</v>
      </c>
    </row>
    <row r="130" spans="1:19" ht="23.25" customHeight="1">
      <c r="A130" s="340" t="str">
        <f>'PRODUCTION LIST GRP VOLUMES'!A133</f>
        <v>360-307</v>
      </c>
      <c r="B130" s="108"/>
      <c r="C130" s="108" t="str">
        <f>'PRODUCTION LIST GRP VOLUMES'!C133</f>
        <v/>
      </c>
      <c r="D130" s="108" t="str">
        <f>'PRODUCTION LIST GRP VOLUMES'!D133</f>
        <v/>
      </c>
      <c r="E130" s="108" t="str">
        <f>'PRODUCTION LIST GRP VOLUMES'!E133</f>
        <v/>
      </c>
      <c r="F130" s="108" t="str">
        <f>'PRODUCTION LIST GRP VOLUMES'!F133</f>
        <v/>
      </c>
      <c r="G130" s="108" t="str">
        <f>'PRODUCTION LIST GRP VOLUMES'!G133</f>
        <v/>
      </c>
      <c r="H130" s="108" t="str">
        <f>'PRODUCTION LIST GRP VOLUMES'!H133</f>
        <v/>
      </c>
      <c r="I130" s="108" t="str">
        <f>'PRODUCTION LIST GRP VOLUMES'!I133</f>
        <v/>
      </c>
      <c r="J130" s="108" t="str">
        <f>'PRODUCTION LIST GRP VOLUMES'!J133</f>
        <v/>
      </c>
      <c r="K130" s="108" t="str">
        <f>'PRODUCTION LIST GRP VOLUMES'!K133</f>
        <v/>
      </c>
      <c r="L130" s="108" t="str">
        <f>'PRODUCTION LIST GRP VOLUMES'!L133</f>
        <v/>
      </c>
      <c r="M130" s="108" t="str">
        <f>'PRODUCTION LIST GRP VOLUMES'!M133</f>
        <v/>
      </c>
      <c r="N130" s="108" t="str">
        <f>'PRODUCTION LIST GRP VOLUMES'!N133</f>
        <v/>
      </c>
      <c r="O130" s="108" t="str">
        <f>'PRODUCTION LIST GRP VOLUMES'!O133</f>
        <v/>
      </c>
      <c r="P130" s="108" t="str">
        <f>'PRODUCTION LIST GRP VOLUMES'!P133</f>
        <v/>
      </c>
      <c r="Q130" s="108" t="str">
        <f>'PRODUCTION LIST GRP VOLUMES'!Q133</f>
        <v/>
      </c>
      <c r="R130" s="108" t="str">
        <f>'PRODUCTION LIST GRP VOLUMES'!R133</f>
        <v/>
      </c>
      <c r="S130" s="923">
        <f t="shared" si="3"/>
        <v>0</v>
      </c>
    </row>
    <row r="131" spans="1:19" ht="23.25" customHeight="1">
      <c r="A131" s="340" t="str">
        <f>'PRODUCTION LIST GRP VOLUMES'!A134</f>
        <v>360-307-DT</v>
      </c>
      <c r="B131" s="108" t="str">
        <f>IF('PRODUCTION LIST GRP VOLUMES'!C263=0,"",'PRODUCTION LIST GRP VOLUMES'!C263)</f>
        <v/>
      </c>
      <c r="C131" s="108" t="str">
        <f>'PRODUCTION LIST GRP VOLUMES'!C134</f>
        <v/>
      </c>
      <c r="D131" s="108" t="str">
        <f>'PRODUCTION LIST GRP VOLUMES'!D134</f>
        <v/>
      </c>
      <c r="E131" s="108" t="str">
        <f>'PRODUCTION LIST GRP VOLUMES'!E134</f>
        <v/>
      </c>
      <c r="F131" s="108" t="str">
        <f>'PRODUCTION LIST GRP VOLUMES'!F134</f>
        <v/>
      </c>
      <c r="G131" s="108" t="str">
        <f>'PRODUCTION LIST GRP VOLUMES'!G134</f>
        <v/>
      </c>
      <c r="H131" s="108" t="str">
        <f>'PRODUCTION LIST GRP VOLUMES'!H134</f>
        <v/>
      </c>
      <c r="I131" s="108" t="str">
        <f>'PRODUCTION LIST GRP VOLUMES'!I134</f>
        <v/>
      </c>
      <c r="J131" s="108" t="str">
        <f>'PRODUCTION LIST GRP VOLUMES'!J134</f>
        <v/>
      </c>
      <c r="K131" s="108" t="str">
        <f>'PRODUCTION LIST GRP VOLUMES'!K134</f>
        <v/>
      </c>
      <c r="L131" s="108" t="str">
        <f>'PRODUCTION LIST GRP VOLUMES'!L134</f>
        <v/>
      </c>
      <c r="M131" s="108" t="str">
        <f>'PRODUCTION LIST GRP VOLUMES'!M134</f>
        <v/>
      </c>
      <c r="N131" s="108" t="str">
        <f>'PRODUCTION LIST GRP VOLUMES'!N134</f>
        <v/>
      </c>
      <c r="O131" s="108" t="str">
        <f>'PRODUCTION LIST GRP VOLUMES'!O134</f>
        <v/>
      </c>
      <c r="P131" s="108" t="str">
        <f>'PRODUCTION LIST GRP VOLUMES'!P134</f>
        <v/>
      </c>
      <c r="Q131" s="108"/>
      <c r="R131" s="108"/>
      <c r="S131" s="923">
        <f t="shared" si="3"/>
        <v>0</v>
      </c>
    </row>
    <row r="132" spans="1:19" ht="23.25" customHeight="1">
      <c r="A132" s="340" t="str">
        <f>'PRODUCTION LIST GRP VOLUMES'!A135</f>
        <v>360-308</v>
      </c>
      <c r="B132" s="949"/>
      <c r="C132" s="108" t="str">
        <f>'PRODUCTION LIST GRP VOLUMES'!C135</f>
        <v/>
      </c>
      <c r="D132" s="108" t="str">
        <f>'PRODUCTION LIST GRP VOLUMES'!D135</f>
        <v/>
      </c>
      <c r="E132" s="108" t="str">
        <f>'PRODUCTION LIST GRP VOLUMES'!E135</f>
        <v/>
      </c>
      <c r="F132" s="108" t="str">
        <f>'PRODUCTION LIST GRP VOLUMES'!F135</f>
        <v/>
      </c>
      <c r="G132" s="108" t="str">
        <f>'PRODUCTION LIST GRP VOLUMES'!G135</f>
        <v/>
      </c>
      <c r="H132" s="108" t="str">
        <f>'PRODUCTION LIST GRP VOLUMES'!H135</f>
        <v/>
      </c>
      <c r="I132" s="108" t="str">
        <f>'PRODUCTION LIST GRP VOLUMES'!I135</f>
        <v/>
      </c>
      <c r="J132" s="108" t="str">
        <f>'PRODUCTION LIST GRP VOLUMES'!J135</f>
        <v/>
      </c>
      <c r="K132" s="108" t="str">
        <f>'PRODUCTION LIST GRP VOLUMES'!K135</f>
        <v/>
      </c>
      <c r="L132" s="108" t="str">
        <f>'PRODUCTION LIST GRP VOLUMES'!L135</f>
        <v/>
      </c>
      <c r="M132" s="108" t="str">
        <f>'PRODUCTION LIST GRP VOLUMES'!M135</f>
        <v/>
      </c>
      <c r="N132" s="108" t="str">
        <f>'PRODUCTION LIST GRP VOLUMES'!N135</f>
        <v/>
      </c>
      <c r="O132" s="108" t="str">
        <f>'PRODUCTION LIST GRP VOLUMES'!O135</f>
        <v/>
      </c>
      <c r="P132" s="108" t="str">
        <f>'PRODUCTION LIST GRP VOLUMES'!P135</f>
        <v/>
      </c>
      <c r="Q132" s="108" t="str">
        <f>'PRODUCTION LIST GRP VOLUMES'!Q135</f>
        <v/>
      </c>
      <c r="R132" s="108" t="str">
        <f>'PRODUCTION LIST GRP VOLUMES'!R135</f>
        <v/>
      </c>
      <c r="S132" s="923">
        <f t="shared" si="3"/>
        <v>0</v>
      </c>
    </row>
    <row r="133" spans="1:19" ht="23.25" customHeight="1">
      <c r="A133" s="340" t="str">
        <f>'PRODUCTION LIST GRP VOLUMES'!A136</f>
        <v>360-308-DT</v>
      </c>
      <c r="B133" s="108" t="str">
        <f>IF('PRODUCTION LIST GRP VOLUMES'!C264=0,"",'PRODUCTION LIST GRP VOLUMES'!C264)</f>
        <v/>
      </c>
      <c r="C133" s="108" t="str">
        <f>'PRODUCTION LIST GRP VOLUMES'!C136</f>
        <v/>
      </c>
      <c r="D133" s="108" t="str">
        <f>'PRODUCTION LIST GRP VOLUMES'!D136</f>
        <v/>
      </c>
      <c r="E133" s="108" t="str">
        <f>'PRODUCTION LIST GRP VOLUMES'!E136</f>
        <v/>
      </c>
      <c r="F133" s="108" t="str">
        <f>'PRODUCTION LIST GRP VOLUMES'!F136</f>
        <v/>
      </c>
      <c r="G133" s="108" t="str">
        <f>'PRODUCTION LIST GRP VOLUMES'!G136</f>
        <v/>
      </c>
      <c r="H133" s="108" t="str">
        <f>'PRODUCTION LIST GRP VOLUMES'!H136</f>
        <v/>
      </c>
      <c r="I133" s="108" t="str">
        <f>'PRODUCTION LIST GRP VOLUMES'!I136</f>
        <v/>
      </c>
      <c r="J133" s="108" t="str">
        <f>'PRODUCTION LIST GRP VOLUMES'!J136</f>
        <v/>
      </c>
      <c r="K133" s="108" t="str">
        <f>'PRODUCTION LIST GRP VOLUMES'!K136</f>
        <v/>
      </c>
      <c r="L133" s="108" t="str">
        <f>'PRODUCTION LIST GRP VOLUMES'!L136</f>
        <v/>
      </c>
      <c r="M133" s="108" t="str">
        <f>'PRODUCTION LIST GRP VOLUMES'!M136</f>
        <v/>
      </c>
      <c r="N133" s="108" t="str">
        <f>'PRODUCTION LIST GRP VOLUMES'!N136</f>
        <v/>
      </c>
      <c r="O133" s="108" t="str">
        <f>'PRODUCTION LIST GRP VOLUMES'!O136</f>
        <v/>
      </c>
      <c r="P133" s="108" t="str">
        <f>'PRODUCTION LIST GRP VOLUMES'!P136</f>
        <v/>
      </c>
      <c r="Q133" s="108"/>
      <c r="R133" s="108"/>
      <c r="S133" s="923">
        <f t="shared" si="3"/>
        <v>0</v>
      </c>
    </row>
    <row r="134" spans="1:19" ht="21" customHeight="1">
      <c r="A134" s="340" t="str">
        <f>'PRODUCTION LIST GRP VOLUMES'!A137</f>
        <v>360-309</v>
      </c>
      <c r="B134" s="949"/>
      <c r="C134" s="108" t="str">
        <f>'PRODUCTION LIST GRP VOLUMES'!C137</f>
        <v/>
      </c>
      <c r="D134" s="108" t="str">
        <f>'PRODUCTION LIST GRP VOLUMES'!D137</f>
        <v/>
      </c>
      <c r="E134" s="108" t="str">
        <f>'PRODUCTION LIST GRP VOLUMES'!E137</f>
        <v/>
      </c>
      <c r="F134" s="108" t="str">
        <f>'PRODUCTION LIST GRP VOLUMES'!F137</f>
        <v/>
      </c>
      <c r="G134" s="108" t="str">
        <f>'PRODUCTION LIST GRP VOLUMES'!G137</f>
        <v/>
      </c>
      <c r="H134" s="108" t="str">
        <f>'PRODUCTION LIST GRP VOLUMES'!H137</f>
        <v/>
      </c>
      <c r="I134" s="108" t="str">
        <f>'PRODUCTION LIST GRP VOLUMES'!I137</f>
        <v/>
      </c>
      <c r="J134" s="108" t="str">
        <f>'PRODUCTION LIST GRP VOLUMES'!J137</f>
        <v/>
      </c>
      <c r="K134" s="108" t="str">
        <f>'PRODUCTION LIST GRP VOLUMES'!K137</f>
        <v/>
      </c>
      <c r="L134" s="108" t="str">
        <f>'PRODUCTION LIST GRP VOLUMES'!L137</f>
        <v/>
      </c>
      <c r="M134" s="108" t="str">
        <f>'PRODUCTION LIST GRP VOLUMES'!M137</f>
        <v/>
      </c>
      <c r="N134" s="108" t="str">
        <f>'PRODUCTION LIST GRP VOLUMES'!N137</f>
        <v/>
      </c>
      <c r="O134" s="108" t="str">
        <f>'PRODUCTION LIST GRP VOLUMES'!O137</f>
        <v/>
      </c>
      <c r="P134" s="108" t="str">
        <f>'PRODUCTION LIST GRP VOLUMES'!P137</f>
        <v/>
      </c>
      <c r="Q134" s="108" t="str">
        <f>'PRODUCTION LIST GRP VOLUMES'!Q137</f>
        <v/>
      </c>
      <c r="R134" s="108" t="str">
        <f>'PRODUCTION LIST GRP VOLUMES'!R137</f>
        <v/>
      </c>
      <c r="S134" s="923">
        <f t="shared" si="3"/>
        <v>0</v>
      </c>
    </row>
    <row r="135" spans="1:19" ht="21" customHeight="1">
      <c r="A135" s="340" t="str">
        <f>'PRODUCTION LIST GRP VOLUMES'!A138</f>
        <v>360-309-DT</v>
      </c>
      <c r="B135" s="108" t="str">
        <f>IF('PRODUCTION LIST GRP VOLUMES'!C265=0,"",'PRODUCTION LIST GRP VOLUMES'!C265)</f>
        <v/>
      </c>
      <c r="C135" s="108" t="str">
        <f>'PRODUCTION LIST GRP VOLUMES'!C138</f>
        <v/>
      </c>
      <c r="D135" s="108" t="str">
        <f>'PRODUCTION LIST GRP VOLUMES'!D138</f>
        <v/>
      </c>
      <c r="E135" s="108" t="str">
        <f>'PRODUCTION LIST GRP VOLUMES'!E138</f>
        <v/>
      </c>
      <c r="F135" s="108" t="str">
        <f>'PRODUCTION LIST GRP VOLUMES'!F138</f>
        <v/>
      </c>
      <c r="G135" s="108" t="str">
        <f>'PRODUCTION LIST GRP VOLUMES'!G138</f>
        <v/>
      </c>
      <c r="H135" s="108" t="str">
        <f>'PRODUCTION LIST GRP VOLUMES'!H138</f>
        <v/>
      </c>
      <c r="I135" s="108" t="str">
        <f>'PRODUCTION LIST GRP VOLUMES'!I138</f>
        <v/>
      </c>
      <c r="J135" s="108" t="str">
        <f>'PRODUCTION LIST GRP VOLUMES'!J138</f>
        <v/>
      </c>
      <c r="K135" s="108" t="str">
        <f>'PRODUCTION LIST GRP VOLUMES'!K138</f>
        <v/>
      </c>
      <c r="L135" s="108" t="str">
        <f>'PRODUCTION LIST GRP VOLUMES'!L138</f>
        <v/>
      </c>
      <c r="M135" s="108" t="str">
        <f>'PRODUCTION LIST GRP VOLUMES'!M138</f>
        <v/>
      </c>
      <c r="N135" s="108" t="str">
        <f>'PRODUCTION LIST GRP VOLUMES'!N138</f>
        <v/>
      </c>
      <c r="O135" s="108" t="str">
        <f>'PRODUCTION LIST GRP VOLUMES'!O138</f>
        <v/>
      </c>
      <c r="P135" s="108" t="str">
        <f>'PRODUCTION LIST GRP VOLUMES'!P138</f>
        <v/>
      </c>
      <c r="Q135" s="108"/>
      <c r="R135" s="108"/>
      <c r="S135" s="923">
        <f t="shared" si="3"/>
        <v>0</v>
      </c>
    </row>
    <row r="136" spans="1:19" ht="21" customHeight="1">
      <c r="A136" s="340" t="str">
        <f>'PRODUCTION LIST GRP VOLUMES'!A139</f>
        <v>360-310</v>
      </c>
      <c r="B136" s="949"/>
      <c r="C136" s="108" t="str">
        <f>'PRODUCTION LIST GRP VOLUMES'!C139</f>
        <v/>
      </c>
      <c r="D136" s="108" t="str">
        <f>'PRODUCTION LIST GRP VOLUMES'!D139</f>
        <v/>
      </c>
      <c r="E136" s="108" t="str">
        <f>'PRODUCTION LIST GRP VOLUMES'!E139</f>
        <v/>
      </c>
      <c r="F136" s="108" t="str">
        <f>'PRODUCTION LIST GRP VOLUMES'!F139</f>
        <v/>
      </c>
      <c r="G136" s="108" t="str">
        <f>'PRODUCTION LIST GRP VOLUMES'!G139</f>
        <v/>
      </c>
      <c r="H136" s="108" t="str">
        <f>'PRODUCTION LIST GRP VOLUMES'!H139</f>
        <v/>
      </c>
      <c r="I136" s="108" t="str">
        <f>'PRODUCTION LIST GRP VOLUMES'!I139</f>
        <v/>
      </c>
      <c r="J136" s="108" t="str">
        <f>'PRODUCTION LIST GRP VOLUMES'!J139</f>
        <v/>
      </c>
      <c r="K136" s="108" t="str">
        <f>'PRODUCTION LIST GRP VOLUMES'!K139</f>
        <v/>
      </c>
      <c r="L136" s="108" t="str">
        <f>'PRODUCTION LIST GRP VOLUMES'!L139</f>
        <v/>
      </c>
      <c r="M136" s="108" t="str">
        <f>'PRODUCTION LIST GRP VOLUMES'!M139</f>
        <v/>
      </c>
      <c r="N136" s="108" t="str">
        <f>'PRODUCTION LIST GRP VOLUMES'!N139</f>
        <v/>
      </c>
      <c r="O136" s="108" t="str">
        <f>'PRODUCTION LIST GRP VOLUMES'!O139</f>
        <v/>
      </c>
      <c r="P136" s="108" t="str">
        <f>'PRODUCTION LIST GRP VOLUMES'!P139</f>
        <v/>
      </c>
      <c r="Q136" s="108" t="str">
        <f>'PRODUCTION LIST GRP VOLUMES'!Q139</f>
        <v/>
      </c>
      <c r="R136" s="108" t="str">
        <f>'PRODUCTION LIST GRP VOLUMES'!R139</f>
        <v/>
      </c>
      <c r="S136" s="923">
        <f t="shared" si="3"/>
        <v>0</v>
      </c>
    </row>
    <row r="137" spans="1:19" ht="23.25" customHeight="1">
      <c r="A137" s="340" t="str">
        <f>'PRODUCTION LIST GRP VOLUMES'!A140</f>
        <v>360-310-DT</v>
      </c>
      <c r="B137" s="108" t="str">
        <f>IF('PRODUCTION LIST GRP VOLUMES'!C266=0,"",'PRODUCTION LIST GRP VOLUMES'!C266)</f>
        <v/>
      </c>
      <c r="C137" s="108" t="str">
        <f>'PRODUCTION LIST GRP VOLUMES'!C140</f>
        <v/>
      </c>
      <c r="D137" s="108" t="str">
        <f>'PRODUCTION LIST GRP VOLUMES'!D140</f>
        <v/>
      </c>
      <c r="E137" s="108" t="str">
        <f>'PRODUCTION LIST GRP VOLUMES'!E140</f>
        <v/>
      </c>
      <c r="F137" s="108" t="str">
        <f>'PRODUCTION LIST GRP VOLUMES'!F140</f>
        <v/>
      </c>
      <c r="G137" s="108" t="str">
        <f>'PRODUCTION LIST GRP VOLUMES'!G140</f>
        <v/>
      </c>
      <c r="H137" s="108" t="str">
        <f>'PRODUCTION LIST GRP VOLUMES'!H140</f>
        <v/>
      </c>
      <c r="I137" s="108" t="str">
        <f>'PRODUCTION LIST GRP VOLUMES'!I140</f>
        <v/>
      </c>
      <c r="J137" s="108" t="str">
        <f>'PRODUCTION LIST GRP VOLUMES'!J140</f>
        <v/>
      </c>
      <c r="K137" s="108" t="str">
        <f>'PRODUCTION LIST GRP VOLUMES'!K140</f>
        <v/>
      </c>
      <c r="L137" s="108" t="str">
        <f>'PRODUCTION LIST GRP VOLUMES'!L140</f>
        <v/>
      </c>
      <c r="M137" s="108" t="str">
        <f>'PRODUCTION LIST GRP VOLUMES'!M140</f>
        <v/>
      </c>
      <c r="N137" s="108" t="str">
        <f>'PRODUCTION LIST GRP VOLUMES'!N140</f>
        <v/>
      </c>
      <c r="O137" s="108" t="str">
        <f>'PRODUCTION LIST GRP VOLUMES'!O140</f>
        <v/>
      </c>
      <c r="P137" s="108" t="str">
        <f>'PRODUCTION LIST GRP VOLUMES'!P140</f>
        <v/>
      </c>
      <c r="Q137" s="108"/>
      <c r="R137" s="108"/>
      <c r="S137" s="923">
        <f t="shared" si="3"/>
        <v>0</v>
      </c>
    </row>
    <row r="138" spans="1:19" ht="23.25" customHeight="1">
      <c r="A138" s="340" t="str">
        <f>'PRODUCTION LIST GRP VOLUMES'!A141</f>
        <v>360-311</v>
      </c>
      <c r="B138" s="949"/>
      <c r="C138" s="108" t="str">
        <f>'PRODUCTION LIST GRP VOLUMES'!C141</f>
        <v/>
      </c>
      <c r="D138" s="108" t="str">
        <f>'PRODUCTION LIST GRP VOLUMES'!D141</f>
        <v/>
      </c>
      <c r="E138" s="108" t="str">
        <f>'PRODUCTION LIST GRP VOLUMES'!E141</f>
        <v/>
      </c>
      <c r="F138" s="108" t="str">
        <f>'PRODUCTION LIST GRP VOLUMES'!F141</f>
        <v/>
      </c>
      <c r="G138" s="108" t="str">
        <f>'PRODUCTION LIST GRP VOLUMES'!G141</f>
        <v/>
      </c>
      <c r="H138" s="108" t="str">
        <f>'PRODUCTION LIST GRP VOLUMES'!H141</f>
        <v/>
      </c>
      <c r="I138" s="108" t="str">
        <f>'PRODUCTION LIST GRP VOLUMES'!I141</f>
        <v/>
      </c>
      <c r="J138" s="108" t="str">
        <f>'PRODUCTION LIST GRP VOLUMES'!J141</f>
        <v/>
      </c>
      <c r="K138" s="108" t="str">
        <f>'PRODUCTION LIST GRP VOLUMES'!K141</f>
        <v/>
      </c>
      <c r="L138" s="108" t="str">
        <f>'PRODUCTION LIST GRP VOLUMES'!L141</f>
        <v/>
      </c>
      <c r="M138" s="108" t="str">
        <f>'PRODUCTION LIST GRP VOLUMES'!M141</f>
        <v/>
      </c>
      <c r="N138" s="108" t="str">
        <f>'PRODUCTION LIST GRP VOLUMES'!N141</f>
        <v/>
      </c>
      <c r="O138" s="108" t="str">
        <f>'PRODUCTION LIST GRP VOLUMES'!O141</f>
        <v/>
      </c>
      <c r="P138" s="108" t="str">
        <f>'PRODUCTION LIST GRP VOLUMES'!P141</f>
        <v/>
      </c>
      <c r="Q138" s="108" t="str">
        <f>'PRODUCTION LIST GRP VOLUMES'!Q141</f>
        <v/>
      </c>
      <c r="R138" s="108" t="str">
        <f>'PRODUCTION LIST GRP VOLUMES'!R141</f>
        <v/>
      </c>
      <c r="S138" s="923">
        <f t="shared" si="3"/>
        <v>0</v>
      </c>
    </row>
    <row r="139" spans="1:19" ht="23.25" customHeight="1">
      <c r="A139" s="340" t="str">
        <f>'PRODUCTION LIST GRP VOLUMES'!A142</f>
        <v>360-311-DT</v>
      </c>
      <c r="B139" s="108" t="str">
        <f>IF('PRODUCTION LIST GRP VOLUMES'!C267=0,"",'PRODUCTION LIST GRP VOLUMES'!C267)</f>
        <v/>
      </c>
      <c r="C139" s="108" t="str">
        <f>'PRODUCTION LIST GRP VOLUMES'!C142</f>
        <v/>
      </c>
      <c r="D139" s="108" t="str">
        <f>'PRODUCTION LIST GRP VOLUMES'!D142</f>
        <v/>
      </c>
      <c r="E139" s="108" t="str">
        <f>'PRODUCTION LIST GRP VOLUMES'!E142</f>
        <v/>
      </c>
      <c r="F139" s="108" t="str">
        <f>'PRODUCTION LIST GRP VOLUMES'!F142</f>
        <v/>
      </c>
      <c r="G139" s="108" t="str">
        <f>'PRODUCTION LIST GRP VOLUMES'!G142</f>
        <v/>
      </c>
      <c r="H139" s="108" t="str">
        <f>'PRODUCTION LIST GRP VOLUMES'!H142</f>
        <v/>
      </c>
      <c r="I139" s="108" t="str">
        <f>'PRODUCTION LIST GRP VOLUMES'!I142</f>
        <v/>
      </c>
      <c r="J139" s="108" t="str">
        <f>'PRODUCTION LIST GRP VOLUMES'!J142</f>
        <v/>
      </c>
      <c r="K139" s="108" t="str">
        <f>'PRODUCTION LIST GRP VOLUMES'!K142</f>
        <v/>
      </c>
      <c r="L139" s="108" t="str">
        <f>'PRODUCTION LIST GRP VOLUMES'!L142</f>
        <v/>
      </c>
      <c r="M139" s="108" t="str">
        <f>'PRODUCTION LIST GRP VOLUMES'!M142</f>
        <v/>
      </c>
      <c r="N139" s="108" t="str">
        <f>'PRODUCTION LIST GRP VOLUMES'!N142</f>
        <v/>
      </c>
      <c r="O139" s="108" t="str">
        <f>'PRODUCTION LIST GRP VOLUMES'!O142</f>
        <v/>
      </c>
      <c r="P139" s="108" t="str">
        <f>'PRODUCTION LIST GRP VOLUMES'!P142</f>
        <v/>
      </c>
      <c r="Q139" s="108"/>
      <c r="R139" s="108"/>
      <c r="S139" s="923">
        <f t="shared" si="3"/>
        <v>0</v>
      </c>
    </row>
    <row r="140" spans="1:19" ht="23.25" customHeight="1">
      <c r="A140" s="340" t="str">
        <f>'PRODUCTION LIST GRP VOLUMES'!A143</f>
        <v>360-312</v>
      </c>
      <c r="B140" s="949"/>
      <c r="C140" s="108" t="str">
        <f>'PRODUCTION LIST GRP VOLUMES'!C143</f>
        <v/>
      </c>
      <c r="D140" s="108" t="str">
        <f>'PRODUCTION LIST GRP VOLUMES'!D143</f>
        <v/>
      </c>
      <c r="E140" s="108" t="str">
        <f>'PRODUCTION LIST GRP VOLUMES'!E143</f>
        <v/>
      </c>
      <c r="F140" s="108" t="str">
        <f>'PRODUCTION LIST GRP VOLUMES'!F143</f>
        <v/>
      </c>
      <c r="G140" s="108" t="str">
        <f>'PRODUCTION LIST GRP VOLUMES'!G143</f>
        <v/>
      </c>
      <c r="H140" s="108" t="str">
        <f>'PRODUCTION LIST GRP VOLUMES'!H143</f>
        <v/>
      </c>
      <c r="I140" s="108" t="str">
        <f>'PRODUCTION LIST GRP VOLUMES'!I143</f>
        <v/>
      </c>
      <c r="J140" s="108" t="str">
        <f>'PRODUCTION LIST GRP VOLUMES'!J143</f>
        <v/>
      </c>
      <c r="K140" s="108" t="str">
        <f>'PRODUCTION LIST GRP VOLUMES'!K143</f>
        <v/>
      </c>
      <c r="L140" s="108" t="str">
        <f>'PRODUCTION LIST GRP VOLUMES'!L143</f>
        <v/>
      </c>
      <c r="M140" s="108" t="str">
        <f>'PRODUCTION LIST GRP VOLUMES'!M143</f>
        <v/>
      </c>
      <c r="N140" s="108" t="str">
        <f>'PRODUCTION LIST GRP VOLUMES'!N143</f>
        <v/>
      </c>
      <c r="O140" s="108" t="str">
        <f>'PRODUCTION LIST GRP VOLUMES'!O143</f>
        <v/>
      </c>
      <c r="P140" s="108" t="str">
        <f>'PRODUCTION LIST GRP VOLUMES'!P143</f>
        <v/>
      </c>
      <c r="Q140" s="108" t="str">
        <f>'PRODUCTION LIST GRP VOLUMES'!Q143</f>
        <v/>
      </c>
      <c r="R140" s="108" t="str">
        <f>'PRODUCTION LIST GRP VOLUMES'!R143</f>
        <v/>
      </c>
      <c r="S140" s="923">
        <f t="shared" si="3"/>
        <v>0</v>
      </c>
    </row>
    <row r="141" spans="1:19" ht="23.25" customHeight="1">
      <c r="A141" s="340" t="str">
        <f>'PRODUCTION LIST GRP VOLUMES'!A144</f>
        <v>360-312-DT</v>
      </c>
      <c r="B141" s="108" t="str">
        <f>IF('PRODUCTION LIST GRP VOLUMES'!C268=0,"",'PRODUCTION LIST GRP VOLUMES'!C268)</f>
        <v/>
      </c>
      <c r="C141" s="108" t="str">
        <f>'PRODUCTION LIST GRP VOLUMES'!C144</f>
        <v/>
      </c>
      <c r="D141" s="108" t="str">
        <f>'PRODUCTION LIST GRP VOLUMES'!D144</f>
        <v/>
      </c>
      <c r="E141" s="108" t="str">
        <f>'PRODUCTION LIST GRP VOLUMES'!E144</f>
        <v/>
      </c>
      <c r="F141" s="108" t="str">
        <f>'PRODUCTION LIST GRP VOLUMES'!F144</f>
        <v/>
      </c>
      <c r="G141" s="108" t="str">
        <f>'PRODUCTION LIST GRP VOLUMES'!G144</f>
        <v/>
      </c>
      <c r="H141" s="108" t="str">
        <f>'PRODUCTION LIST GRP VOLUMES'!H144</f>
        <v/>
      </c>
      <c r="I141" s="108" t="str">
        <f>'PRODUCTION LIST GRP VOLUMES'!I144</f>
        <v/>
      </c>
      <c r="J141" s="108" t="str">
        <f>'PRODUCTION LIST GRP VOLUMES'!J144</f>
        <v/>
      </c>
      <c r="K141" s="108" t="str">
        <f>'PRODUCTION LIST GRP VOLUMES'!K144</f>
        <v/>
      </c>
      <c r="L141" s="108" t="str">
        <f>'PRODUCTION LIST GRP VOLUMES'!L144</f>
        <v/>
      </c>
      <c r="M141" s="108" t="str">
        <f>'PRODUCTION LIST GRP VOLUMES'!M144</f>
        <v/>
      </c>
      <c r="N141" s="108" t="str">
        <f>'PRODUCTION LIST GRP VOLUMES'!N144</f>
        <v/>
      </c>
      <c r="O141" s="108" t="str">
        <f>'PRODUCTION LIST GRP VOLUMES'!O144</f>
        <v/>
      </c>
      <c r="P141" s="108" t="str">
        <f>'PRODUCTION LIST GRP VOLUMES'!P144</f>
        <v/>
      </c>
      <c r="Q141" s="108"/>
      <c r="R141" s="108"/>
      <c r="S141" s="923">
        <f t="shared" si="3"/>
        <v>0</v>
      </c>
    </row>
    <row r="142" spans="1:19" ht="23.25" customHeight="1">
      <c r="A142" s="340" t="str">
        <f>'PRODUCTION LIST GRP VOLUMES'!A145</f>
        <v>360-313</v>
      </c>
      <c r="B142" s="949"/>
      <c r="C142" s="108" t="str">
        <f>'PRODUCTION LIST GRP VOLUMES'!C145</f>
        <v/>
      </c>
      <c r="D142" s="108" t="str">
        <f>'PRODUCTION LIST GRP VOLUMES'!D145</f>
        <v/>
      </c>
      <c r="E142" s="108" t="str">
        <f>'PRODUCTION LIST GRP VOLUMES'!E145</f>
        <v/>
      </c>
      <c r="F142" s="108" t="str">
        <f>'PRODUCTION LIST GRP VOLUMES'!F145</f>
        <v/>
      </c>
      <c r="G142" s="108" t="str">
        <f>'PRODUCTION LIST GRP VOLUMES'!G145</f>
        <v/>
      </c>
      <c r="H142" s="108" t="str">
        <f>'PRODUCTION LIST GRP VOLUMES'!H145</f>
        <v/>
      </c>
      <c r="I142" s="108" t="str">
        <f>'PRODUCTION LIST GRP VOLUMES'!I145</f>
        <v/>
      </c>
      <c r="J142" s="108" t="str">
        <f>'PRODUCTION LIST GRP VOLUMES'!J145</f>
        <v/>
      </c>
      <c r="K142" s="108" t="str">
        <f>'PRODUCTION LIST GRP VOLUMES'!K145</f>
        <v/>
      </c>
      <c r="L142" s="108" t="str">
        <f>'PRODUCTION LIST GRP VOLUMES'!L145</f>
        <v/>
      </c>
      <c r="M142" s="108" t="str">
        <f>'PRODUCTION LIST GRP VOLUMES'!M145</f>
        <v/>
      </c>
      <c r="N142" s="108" t="str">
        <f>'PRODUCTION LIST GRP VOLUMES'!N145</f>
        <v/>
      </c>
      <c r="O142" s="108" t="str">
        <f>'PRODUCTION LIST GRP VOLUMES'!O145</f>
        <v/>
      </c>
      <c r="P142" s="108" t="str">
        <f>'PRODUCTION LIST GRP VOLUMES'!P145</f>
        <v/>
      </c>
      <c r="Q142" s="108" t="str">
        <f>'PRODUCTION LIST GRP VOLUMES'!Q145</f>
        <v/>
      </c>
      <c r="R142" s="108" t="str">
        <f>'PRODUCTION LIST GRP VOLUMES'!R145</f>
        <v/>
      </c>
      <c r="S142" s="923">
        <f t="shared" si="3"/>
        <v>0</v>
      </c>
    </row>
    <row r="143" spans="1:19" ht="23.25" customHeight="1">
      <c r="A143" s="340" t="str">
        <f>'PRODUCTION LIST GRP VOLUMES'!A146</f>
        <v>360-313-DT</v>
      </c>
      <c r="B143" s="108" t="str">
        <f>IF('PRODUCTION LIST GRP VOLUMES'!C269=0,"",'PRODUCTION LIST GRP VOLUMES'!C269)</f>
        <v/>
      </c>
      <c r="C143" s="108" t="str">
        <f>'PRODUCTION LIST GRP VOLUMES'!C146</f>
        <v/>
      </c>
      <c r="D143" s="108" t="str">
        <f>'PRODUCTION LIST GRP VOLUMES'!D146</f>
        <v/>
      </c>
      <c r="E143" s="108" t="str">
        <f>'PRODUCTION LIST GRP VOLUMES'!E146</f>
        <v/>
      </c>
      <c r="F143" s="108" t="str">
        <f>'PRODUCTION LIST GRP VOLUMES'!F146</f>
        <v/>
      </c>
      <c r="G143" s="108" t="str">
        <f>'PRODUCTION LIST GRP VOLUMES'!G146</f>
        <v/>
      </c>
      <c r="H143" s="108" t="str">
        <f>'PRODUCTION LIST GRP VOLUMES'!H146</f>
        <v/>
      </c>
      <c r="I143" s="108" t="str">
        <f>'PRODUCTION LIST GRP VOLUMES'!I146</f>
        <v/>
      </c>
      <c r="J143" s="108" t="str">
        <f>'PRODUCTION LIST GRP VOLUMES'!J146</f>
        <v/>
      </c>
      <c r="K143" s="108" t="str">
        <f>'PRODUCTION LIST GRP VOLUMES'!K146</f>
        <v/>
      </c>
      <c r="L143" s="108" t="str">
        <f>'PRODUCTION LIST GRP VOLUMES'!L146</f>
        <v/>
      </c>
      <c r="M143" s="108" t="str">
        <f>'PRODUCTION LIST GRP VOLUMES'!M146</f>
        <v/>
      </c>
      <c r="N143" s="108" t="str">
        <f>'PRODUCTION LIST GRP VOLUMES'!N146</f>
        <v/>
      </c>
      <c r="O143" s="108" t="str">
        <f>'PRODUCTION LIST GRP VOLUMES'!O146</f>
        <v/>
      </c>
      <c r="P143" s="108" t="str">
        <f>'PRODUCTION LIST GRP VOLUMES'!P146</f>
        <v/>
      </c>
      <c r="Q143" s="108"/>
      <c r="R143" s="108"/>
      <c r="S143" s="923">
        <f t="shared" si="3"/>
        <v>0</v>
      </c>
    </row>
    <row r="144" spans="1:19" ht="23.25" customHeight="1">
      <c r="A144" s="340" t="str">
        <f>'PRODUCTION LIST GRP VOLUMES'!A147</f>
        <v>360-314</v>
      </c>
      <c r="B144" s="949"/>
      <c r="C144" s="108" t="str">
        <f>'PRODUCTION LIST GRP VOLUMES'!C147</f>
        <v/>
      </c>
      <c r="D144" s="108" t="str">
        <f>'PRODUCTION LIST GRP VOLUMES'!D147</f>
        <v/>
      </c>
      <c r="E144" s="108" t="str">
        <f>'PRODUCTION LIST GRP VOLUMES'!E147</f>
        <v/>
      </c>
      <c r="F144" s="108" t="str">
        <f>'PRODUCTION LIST GRP VOLUMES'!F147</f>
        <v/>
      </c>
      <c r="G144" s="108" t="str">
        <f>'PRODUCTION LIST GRP VOLUMES'!G147</f>
        <v/>
      </c>
      <c r="H144" s="108" t="str">
        <f>'PRODUCTION LIST GRP VOLUMES'!H147</f>
        <v/>
      </c>
      <c r="I144" s="108" t="str">
        <f>'PRODUCTION LIST GRP VOLUMES'!I147</f>
        <v/>
      </c>
      <c r="J144" s="108" t="str">
        <f>'PRODUCTION LIST GRP VOLUMES'!J147</f>
        <v/>
      </c>
      <c r="K144" s="108" t="str">
        <f>'PRODUCTION LIST GRP VOLUMES'!K147</f>
        <v/>
      </c>
      <c r="L144" s="108" t="str">
        <f>'PRODUCTION LIST GRP VOLUMES'!L147</f>
        <v/>
      </c>
      <c r="M144" s="108" t="str">
        <f>'PRODUCTION LIST GRP VOLUMES'!M147</f>
        <v/>
      </c>
      <c r="N144" s="108" t="str">
        <f>'PRODUCTION LIST GRP VOLUMES'!N147</f>
        <v/>
      </c>
      <c r="O144" s="108" t="str">
        <f>'PRODUCTION LIST GRP VOLUMES'!O147</f>
        <v/>
      </c>
      <c r="P144" s="108" t="str">
        <f>'PRODUCTION LIST GRP VOLUMES'!P147</f>
        <v/>
      </c>
      <c r="Q144" s="108" t="str">
        <f>'PRODUCTION LIST GRP VOLUMES'!Q147</f>
        <v/>
      </c>
      <c r="R144" s="108" t="str">
        <f>'PRODUCTION LIST GRP VOLUMES'!R147</f>
        <v/>
      </c>
      <c r="S144" s="923">
        <f t="shared" si="3"/>
        <v>0</v>
      </c>
    </row>
    <row r="145" spans="1:19" ht="23.25" customHeight="1">
      <c r="A145" s="340" t="str">
        <f>'PRODUCTION LIST GRP VOLUMES'!A148</f>
        <v>360-314-DT</v>
      </c>
      <c r="B145" s="108" t="str">
        <f>IF('PRODUCTION LIST GRP VOLUMES'!C270=0,"",'PRODUCTION LIST GRP VOLUMES'!C270)</f>
        <v/>
      </c>
      <c r="C145" s="108" t="str">
        <f>'PRODUCTION LIST GRP VOLUMES'!C148</f>
        <v/>
      </c>
      <c r="D145" s="108" t="str">
        <f>'PRODUCTION LIST GRP VOLUMES'!D148</f>
        <v/>
      </c>
      <c r="E145" s="108" t="str">
        <f>'PRODUCTION LIST GRP VOLUMES'!E148</f>
        <v/>
      </c>
      <c r="F145" s="108" t="str">
        <f>'PRODUCTION LIST GRP VOLUMES'!F148</f>
        <v/>
      </c>
      <c r="G145" s="108" t="str">
        <f>'PRODUCTION LIST GRP VOLUMES'!G148</f>
        <v/>
      </c>
      <c r="H145" s="108" t="str">
        <f>'PRODUCTION LIST GRP VOLUMES'!H148</f>
        <v/>
      </c>
      <c r="I145" s="108" t="str">
        <f>'PRODUCTION LIST GRP VOLUMES'!I148</f>
        <v/>
      </c>
      <c r="J145" s="108" t="str">
        <f>'PRODUCTION LIST GRP VOLUMES'!J148</f>
        <v/>
      </c>
      <c r="K145" s="108" t="str">
        <f>'PRODUCTION LIST GRP VOLUMES'!K148</f>
        <v/>
      </c>
      <c r="L145" s="108" t="str">
        <f>'PRODUCTION LIST GRP VOLUMES'!L148</f>
        <v/>
      </c>
      <c r="M145" s="108" t="str">
        <f>'PRODUCTION LIST GRP VOLUMES'!M148</f>
        <v/>
      </c>
      <c r="N145" s="108" t="str">
        <f>'PRODUCTION LIST GRP VOLUMES'!N148</f>
        <v/>
      </c>
      <c r="O145" s="108" t="str">
        <f>'PRODUCTION LIST GRP VOLUMES'!O148</f>
        <v/>
      </c>
      <c r="P145" s="108" t="str">
        <f>'PRODUCTION LIST GRP VOLUMES'!P148</f>
        <v/>
      </c>
      <c r="Q145" s="108"/>
      <c r="R145" s="108"/>
      <c r="S145" s="923">
        <f t="shared" si="3"/>
        <v>0</v>
      </c>
    </row>
    <row r="146" spans="1:19" ht="23.25" customHeight="1">
      <c r="A146" s="340" t="str">
        <f>'PRODUCTION LIST GRP VOLUMES'!A149</f>
        <v>360-315</v>
      </c>
      <c r="B146" s="949"/>
      <c r="C146" s="108" t="str">
        <f>'PRODUCTION LIST GRP VOLUMES'!C149</f>
        <v/>
      </c>
      <c r="D146" s="108" t="str">
        <f>'PRODUCTION LIST GRP VOLUMES'!D149</f>
        <v/>
      </c>
      <c r="E146" s="108" t="str">
        <f>'PRODUCTION LIST GRP VOLUMES'!E149</f>
        <v/>
      </c>
      <c r="F146" s="108" t="str">
        <f>'PRODUCTION LIST GRP VOLUMES'!F149</f>
        <v/>
      </c>
      <c r="G146" s="108" t="str">
        <f>'PRODUCTION LIST GRP VOLUMES'!G149</f>
        <v/>
      </c>
      <c r="H146" s="108" t="str">
        <f>'PRODUCTION LIST GRP VOLUMES'!H149</f>
        <v/>
      </c>
      <c r="I146" s="108" t="str">
        <f>'PRODUCTION LIST GRP VOLUMES'!I149</f>
        <v/>
      </c>
      <c r="J146" s="108" t="str">
        <f>'PRODUCTION LIST GRP VOLUMES'!J149</f>
        <v/>
      </c>
      <c r="K146" s="108" t="str">
        <f>'PRODUCTION LIST GRP VOLUMES'!K149</f>
        <v/>
      </c>
      <c r="L146" s="108" t="str">
        <f>'PRODUCTION LIST GRP VOLUMES'!L149</f>
        <v/>
      </c>
      <c r="M146" s="108" t="str">
        <f>'PRODUCTION LIST GRP VOLUMES'!M149</f>
        <v/>
      </c>
      <c r="N146" s="108" t="str">
        <f>'PRODUCTION LIST GRP VOLUMES'!N149</f>
        <v/>
      </c>
      <c r="O146" s="108" t="str">
        <f>'PRODUCTION LIST GRP VOLUMES'!O149</f>
        <v/>
      </c>
      <c r="P146" s="108" t="str">
        <f>'PRODUCTION LIST GRP VOLUMES'!P149</f>
        <v/>
      </c>
      <c r="Q146" s="108" t="str">
        <f>'PRODUCTION LIST GRP VOLUMES'!Q149</f>
        <v/>
      </c>
      <c r="R146" s="108" t="str">
        <f>'PRODUCTION LIST GRP VOLUMES'!R149</f>
        <v/>
      </c>
      <c r="S146" s="923">
        <f t="shared" si="3"/>
        <v>0</v>
      </c>
    </row>
    <row r="147" spans="1:19" ht="23.25" customHeight="1">
      <c r="A147" s="340" t="str">
        <f>'PRODUCTION LIST GRP VOLUMES'!A150</f>
        <v>360-315-DT</v>
      </c>
      <c r="B147" s="108" t="str">
        <f>IF('PRODUCTION LIST GRP VOLUMES'!C271=0,"",'PRODUCTION LIST GRP VOLUMES'!C271)</f>
        <v/>
      </c>
      <c r="C147" s="108" t="str">
        <f>'PRODUCTION LIST GRP VOLUMES'!C150</f>
        <v/>
      </c>
      <c r="D147" s="108" t="str">
        <f>'PRODUCTION LIST GRP VOLUMES'!D150</f>
        <v/>
      </c>
      <c r="E147" s="108" t="str">
        <f>'PRODUCTION LIST GRP VOLUMES'!E150</f>
        <v/>
      </c>
      <c r="F147" s="108" t="str">
        <f>'PRODUCTION LIST GRP VOLUMES'!F150</f>
        <v/>
      </c>
      <c r="G147" s="108" t="str">
        <f>'PRODUCTION LIST GRP VOLUMES'!G150</f>
        <v/>
      </c>
      <c r="H147" s="108" t="str">
        <f>'PRODUCTION LIST GRP VOLUMES'!H150</f>
        <v/>
      </c>
      <c r="I147" s="108" t="str">
        <f>'PRODUCTION LIST GRP VOLUMES'!I150</f>
        <v/>
      </c>
      <c r="J147" s="108" t="str">
        <f>'PRODUCTION LIST GRP VOLUMES'!J150</f>
        <v/>
      </c>
      <c r="K147" s="108" t="str">
        <f>'PRODUCTION LIST GRP VOLUMES'!K150</f>
        <v/>
      </c>
      <c r="L147" s="108" t="str">
        <f>'PRODUCTION LIST GRP VOLUMES'!L150</f>
        <v/>
      </c>
      <c r="M147" s="108" t="str">
        <f>'PRODUCTION LIST GRP VOLUMES'!M150</f>
        <v/>
      </c>
      <c r="N147" s="108" t="str">
        <f>'PRODUCTION LIST GRP VOLUMES'!N150</f>
        <v/>
      </c>
      <c r="O147" s="108" t="str">
        <f>'PRODUCTION LIST GRP VOLUMES'!O150</f>
        <v/>
      </c>
      <c r="P147" s="108" t="str">
        <f>'PRODUCTION LIST GRP VOLUMES'!P150</f>
        <v/>
      </c>
      <c r="Q147" s="108"/>
      <c r="R147" s="108"/>
      <c r="S147" s="923">
        <f t="shared" si="3"/>
        <v>0</v>
      </c>
    </row>
    <row r="148" spans="1:19" ht="23.25" customHeight="1">
      <c r="A148" s="340" t="str">
        <f>'PRODUCTION LIST GRP VOLUMES'!A151</f>
        <v>360-316</v>
      </c>
      <c r="B148" s="949"/>
      <c r="C148" s="108" t="str">
        <f>'PRODUCTION LIST GRP VOLUMES'!C151</f>
        <v/>
      </c>
      <c r="D148" s="108" t="str">
        <f>'PRODUCTION LIST GRP VOLUMES'!D151</f>
        <v/>
      </c>
      <c r="E148" s="108" t="str">
        <f>'PRODUCTION LIST GRP VOLUMES'!E151</f>
        <v/>
      </c>
      <c r="F148" s="108" t="str">
        <f>'PRODUCTION LIST GRP VOLUMES'!F151</f>
        <v/>
      </c>
      <c r="G148" s="108" t="str">
        <f>'PRODUCTION LIST GRP VOLUMES'!G151</f>
        <v/>
      </c>
      <c r="H148" s="108" t="str">
        <f>'PRODUCTION LIST GRP VOLUMES'!H151</f>
        <v/>
      </c>
      <c r="I148" s="108" t="str">
        <f>'PRODUCTION LIST GRP VOLUMES'!I151</f>
        <v/>
      </c>
      <c r="J148" s="108" t="str">
        <f>'PRODUCTION LIST GRP VOLUMES'!J151</f>
        <v/>
      </c>
      <c r="K148" s="108" t="str">
        <f>'PRODUCTION LIST GRP VOLUMES'!K151</f>
        <v/>
      </c>
      <c r="L148" s="108" t="str">
        <f>'PRODUCTION LIST GRP VOLUMES'!L151</f>
        <v/>
      </c>
      <c r="M148" s="108" t="str">
        <f>'PRODUCTION LIST GRP VOLUMES'!M151</f>
        <v/>
      </c>
      <c r="N148" s="108" t="str">
        <f>'PRODUCTION LIST GRP VOLUMES'!N151</f>
        <v/>
      </c>
      <c r="O148" s="108" t="str">
        <f>'PRODUCTION LIST GRP VOLUMES'!O151</f>
        <v/>
      </c>
      <c r="P148" s="108" t="str">
        <f>'PRODUCTION LIST GRP VOLUMES'!P151</f>
        <v/>
      </c>
      <c r="Q148" s="108" t="str">
        <f>'PRODUCTION LIST GRP VOLUMES'!Q151</f>
        <v/>
      </c>
      <c r="R148" s="108" t="str">
        <f>'PRODUCTION LIST GRP VOLUMES'!R151</f>
        <v/>
      </c>
      <c r="S148" s="923">
        <f t="shared" si="3"/>
        <v>0</v>
      </c>
    </row>
    <row r="149" spans="1:19" ht="23.25" customHeight="1">
      <c r="A149" s="340" t="str">
        <f>'PRODUCTION LIST GRP VOLUMES'!A152</f>
        <v>360-316-DT</v>
      </c>
      <c r="B149" s="108" t="str">
        <f>IF('PRODUCTION LIST GRP VOLUMES'!C272=0,"",'PRODUCTION LIST GRP VOLUMES'!C272)</f>
        <v/>
      </c>
      <c r="C149" s="108" t="str">
        <f>'PRODUCTION LIST GRP VOLUMES'!C152</f>
        <v/>
      </c>
      <c r="D149" s="108" t="str">
        <f>'PRODUCTION LIST GRP VOLUMES'!D152</f>
        <v/>
      </c>
      <c r="E149" s="108" t="str">
        <f>'PRODUCTION LIST GRP VOLUMES'!E152</f>
        <v/>
      </c>
      <c r="F149" s="108" t="str">
        <f>'PRODUCTION LIST GRP VOLUMES'!F152</f>
        <v/>
      </c>
      <c r="G149" s="108" t="str">
        <f>'PRODUCTION LIST GRP VOLUMES'!G152</f>
        <v/>
      </c>
      <c r="H149" s="108" t="str">
        <f>'PRODUCTION LIST GRP VOLUMES'!H152</f>
        <v/>
      </c>
      <c r="I149" s="108" t="str">
        <f>'PRODUCTION LIST GRP VOLUMES'!I152</f>
        <v/>
      </c>
      <c r="J149" s="108" t="str">
        <f>'PRODUCTION LIST GRP VOLUMES'!J152</f>
        <v/>
      </c>
      <c r="K149" s="108" t="str">
        <f>'PRODUCTION LIST GRP VOLUMES'!K152</f>
        <v/>
      </c>
      <c r="L149" s="108" t="str">
        <f>'PRODUCTION LIST GRP VOLUMES'!L152</f>
        <v/>
      </c>
      <c r="M149" s="108" t="str">
        <f>'PRODUCTION LIST GRP VOLUMES'!M152</f>
        <v/>
      </c>
      <c r="N149" s="108" t="str">
        <f>'PRODUCTION LIST GRP VOLUMES'!N152</f>
        <v/>
      </c>
      <c r="O149" s="108" t="str">
        <f>'PRODUCTION LIST GRP VOLUMES'!O152</f>
        <v/>
      </c>
      <c r="P149" s="108" t="str">
        <f>'PRODUCTION LIST GRP VOLUMES'!P152</f>
        <v/>
      </c>
      <c r="Q149" s="108"/>
      <c r="R149" s="108"/>
      <c r="S149" s="923">
        <f t="shared" si="3"/>
        <v>0</v>
      </c>
    </row>
    <row r="150" spans="1:19" ht="23.25" customHeight="1">
      <c r="A150" s="340" t="str">
        <f>'PRODUCTION LIST GRP VOLUMES'!A153</f>
        <v>360-317</v>
      </c>
      <c r="B150" s="949"/>
      <c r="C150" s="108" t="str">
        <f>'PRODUCTION LIST GRP VOLUMES'!C153</f>
        <v/>
      </c>
      <c r="D150" s="108" t="str">
        <f>'PRODUCTION LIST GRP VOLUMES'!D153</f>
        <v/>
      </c>
      <c r="E150" s="108" t="str">
        <f>'PRODUCTION LIST GRP VOLUMES'!E153</f>
        <v/>
      </c>
      <c r="F150" s="108" t="str">
        <f>'PRODUCTION LIST GRP VOLUMES'!F153</f>
        <v/>
      </c>
      <c r="G150" s="108" t="str">
        <f>'PRODUCTION LIST GRP VOLUMES'!G153</f>
        <v/>
      </c>
      <c r="H150" s="108" t="str">
        <f>'PRODUCTION LIST GRP VOLUMES'!H153</f>
        <v/>
      </c>
      <c r="I150" s="108" t="str">
        <f>'PRODUCTION LIST GRP VOLUMES'!I153</f>
        <v/>
      </c>
      <c r="J150" s="108" t="str">
        <f>'PRODUCTION LIST GRP VOLUMES'!J153</f>
        <v/>
      </c>
      <c r="K150" s="108" t="str">
        <f>'PRODUCTION LIST GRP VOLUMES'!K153</f>
        <v/>
      </c>
      <c r="L150" s="108" t="str">
        <f>'PRODUCTION LIST GRP VOLUMES'!L153</f>
        <v/>
      </c>
      <c r="M150" s="108" t="str">
        <f>'PRODUCTION LIST GRP VOLUMES'!M153</f>
        <v/>
      </c>
      <c r="N150" s="108" t="str">
        <f>'PRODUCTION LIST GRP VOLUMES'!N153</f>
        <v/>
      </c>
      <c r="O150" s="108" t="str">
        <f>'PRODUCTION LIST GRP VOLUMES'!O153</f>
        <v/>
      </c>
      <c r="P150" s="108" t="str">
        <f>'PRODUCTION LIST GRP VOLUMES'!P153</f>
        <v/>
      </c>
      <c r="Q150" s="108" t="str">
        <f>'PRODUCTION LIST GRP VOLUMES'!Q153</f>
        <v/>
      </c>
      <c r="R150" s="108" t="str">
        <f>'PRODUCTION LIST GRP VOLUMES'!R153</f>
        <v/>
      </c>
      <c r="S150" s="923">
        <f t="shared" si="3"/>
        <v>0</v>
      </c>
    </row>
    <row r="151" spans="1:19" ht="23.25" customHeight="1">
      <c r="A151" s="340" t="str">
        <f>'PRODUCTION LIST GRP VOLUMES'!A154</f>
        <v>360-317-DT</v>
      </c>
      <c r="B151" s="108" t="str">
        <f>IF('PRODUCTION LIST GRP VOLUMES'!C273=0,"",'PRODUCTION LIST GRP VOLUMES'!C273)</f>
        <v/>
      </c>
      <c r="C151" s="108" t="str">
        <f>'PRODUCTION LIST GRP VOLUMES'!C154</f>
        <v/>
      </c>
      <c r="D151" s="108" t="str">
        <f>'PRODUCTION LIST GRP VOLUMES'!D154</f>
        <v/>
      </c>
      <c r="E151" s="108" t="str">
        <f>'PRODUCTION LIST GRP VOLUMES'!E154</f>
        <v/>
      </c>
      <c r="F151" s="108" t="str">
        <f>'PRODUCTION LIST GRP VOLUMES'!F154</f>
        <v/>
      </c>
      <c r="G151" s="108" t="str">
        <f>'PRODUCTION LIST GRP VOLUMES'!G154</f>
        <v/>
      </c>
      <c r="H151" s="108" t="str">
        <f>'PRODUCTION LIST GRP VOLUMES'!H154</f>
        <v/>
      </c>
      <c r="I151" s="108" t="str">
        <f>'PRODUCTION LIST GRP VOLUMES'!I154</f>
        <v/>
      </c>
      <c r="J151" s="108" t="str">
        <f>'PRODUCTION LIST GRP VOLUMES'!J154</f>
        <v/>
      </c>
      <c r="K151" s="108" t="str">
        <f>'PRODUCTION LIST GRP VOLUMES'!K154</f>
        <v/>
      </c>
      <c r="L151" s="108" t="str">
        <f>'PRODUCTION LIST GRP VOLUMES'!L154</f>
        <v/>
      </c>
      <c r="M151" s="108" t="str">
        <f>'PRODUCTION LIST GRP VOLUMES'!M154</f>
        <v/>
      </c>
      <c r="N151" s="108" t="str">
        <f>'PRODUCTION LIST GRP VOLUMES'!N154</f>
        <v/>
      </c>
      <c r="O151" s="108" t="str">
        <f>'PRODUCTION LIST GRP VOLUMES'!O154</f>
        <v/>
      </c>
      <c r="P151" s="108" t="str">
        <f>'PRODUCTION LIST GRP VOLUMES'!P154</f>
        <v/>
      </c>
      <c r="Q151" s="108"/>
      <c r="R151" s="108"/>
      <c r="S151" s="923">
        <f t="shared" si="3"/>
        <v>0</v>
      </c>
    </row>
    <row r="152" spans="1:19" ht="23.25" customHeight="1">
      <c r="A152" s="340" t="str">
        <f>'PRODUCTION LIST GRP VOLUMES'!A155</f>
        <v>360-318</v>
      </c>
      <c r="B152" s="949"/>
      <c r="C152" s="108" t="str">
        <f>'PRODUCTION LIST GRP VOLUMES'!C155</f>
        <v/>
      </c>
      <c r="D152" s="108" t="str">
        <f>'PRODUCTION LIST GRP VOLUMES'!D155</f>
        <v/>
      </c>
      <c r="E152" s="108" t="str">
        <f>'PRODUCTION LIST GRP VOLUMES'!E155</f>
        <v/>
      </c>
      <c r="F152" s="108" t="str">
        <f>'PRODUCTION LIST GRP VOLUMES'!F155</f>
        <v/>
      </c>
      <c r="G152" s="108" t="str">
        <f>'PRODUCTION LIST GRP VOLUMES'!G155</f>
        <v/>
      </c>
      <c r="H152" s="108" t="str">
        <f>'PRODUCTION LIST GRP VOLUMES'!H155</f>
        <v/>
      </c>
      <c r="I152" s="108" t="str">
        <f>'PRODUCTION LIST GRP VOLUMES'!I155</f>
        <v/>
      </c>
      <c r="J152" s="108" t="str">
        <f>'PRODUCTION LIST GRP VOLUMES'!J155</f>
        <v/>
      </c>
      <c r="K152" s="108" t="str">
        <f>'PRODUCTION LIST GRP VOLUMES'!K155</f>
        <v/>
      </c>
      <c r="L152" s="108" t="str">
        <f>'PRODUCTION LIST GRP VOLUMES'!L155</f>
        <v/>
      </c>
      <c r="M152" s="108" t="str">
        <f>'PRODUCTION LIST GRP VOLUMES'!M155</f>
        <v/>
      </c>
      <c r="N152" s="108" t="str">
        <f>'PRODUCTION LIST GRP VOLUMES'!N155</f>
        <v/>
      </c>
      <c r="O152" s="108" t="str">
        <f>'PRODUCTION LIST GRP VOLUMES'!O155</f>
        <v/>
      </c>
      <c r="P152" s="108" t="str">
        <f>'PRODUCTION LIST GRP VOLUMES'!P155</f>
        <v/>
      </c>
      <c r="Q152" s="108" t="str">
        <f>'PRODUCTION LIST GRP VOLUMES'!Q155</f>
        <v/>
      </c>
      <c r="R152" s="108" t="str">
        <f>'PRODUCTION LIST GRP VOLUMES'!R155</f>
        <v/>
      </c>
      <c r="S152" s="923">
        <f t="shared" si="3"/>
        <v>0</v>
      </c>
    </row>
    <row r="153" spans="1:19" ht="23.25" customHeight="1">
      <c r="A153" s="340" t="str">
        <f>'PRODUCTION LIST GRP VOLUMES'!A156</f>
        <v>360-318-DT</v>
      </c>
      <c r="B153" s="108" t="str">
        <f>IF('PRODUCTION LIST GRP VOLUMES'!C274=0,"",'PRODUCTION LIST GRP VOLUMES'!C274)</f>
        <v/>
      </c>
      <c r="C153" s="108" t="str">
        <f>'PRODUCTION LIST GRP VOLUMES'!C156</f>
        <v/>
      </c>
      <c r="D153" s="108" t="str">
        <f>'PRODUCTION LIST GRP VOLUMES'!D156</f>
        <v/>
      </c>
      <c r="E153" s="108" t="str">
        <f>'PRODUCTION LIST GRP VOLUMES'!E156</f>
        <v/>
      </c>
      <c r="F153" s="108" t="str">
        <f>'PRODUCTION LIST GRP VOLUMES'!F156</f>
        <v/>
      </c>
      <c r="G153" s="108" t="str">
        <f>'PRODUCTION LIST GRP VOLUMES'!G156</f>
        <v/>
      </c>
      <c r="H153" s="108" t="str">
        <f>'PRODUCTION LIST GRP VOLUMES'!H156</f>
        <v/>
      </c>
      <c r="I153" s="108" t="str">
        <f>'PRODUCTION LIST GRP VOLUMES'!I156</f>
        <v/>
      </c>
      <c r="J153" s="108" t="str">
        <f>'PRODUCTION LIST GRP VOLUMES'!J156</f>
        <v/>
      </c>
      <c r="K153" s="108" t="str">
        <f>'PRODUCTION LIST GRP VOLUMES'!K156</f>
        <v/>
      </c>
      <c r="L153" s="108" t="str">
        <f>'PRODUCTION LIST GRP VOLUMES'!L156</f>
        <v/>
      </c>
      <c r="M153" s="108" t="str">
        <f>'PRODUCTION LIST GRP VOLUMES'!M156</f>
        <v/>
      </c>
      <c r="N153" s="108" t="str">
        <f>'PRODUCTION LIST GRP VOLUMES'!N156</f>
        <v/>
      </c>
      <c r="O153" s="108" t="str">
        <f>'PRODUCTION LIST GRP VOLUMES'!O156</f>
        <v/>
      </c>
      <c r="P153" s="108" t="str">
        <f>'PRODUCTION LIST GRP VOLUMES'!P156</f>
        <v/>
      </c>
      <c r="Q153" s="108"/>
      <c r="R153" s="108"/>
      <c r="S153" s="923">
        <f t="shared" si="3"/>
        <v>0</v>
      </c>
    </row>
    <row r="154" spans="1:19" ht="23.25" customHeight="1">
      <c r="A154" s="340" t="str">
        <f>'PRODUCTION LIST GRP VOLUMES'!A157</f>
        <v>360-319</v>
      </c>
      <c r="B154" s="949"/>
      <c r="C154" s="108" t="str">
        <f>'PRODUCTION LIST GRP VOLUMES'!C157</f>
        <v/>
      </c>
      <c r="D154" s="108" t="str">
        <f>'PRODUCTION LIST GRP VOLUMES'!D157</f>
        <v/>
      </c>
      <c r="E154" s="108" t="str">
        <f>'PRODUCTION LIST GRP VOLUMES'!E157</f>
        <v/>
      </c>
      <c r="F154" s="108" t="str">
        <f>'PRODUCTION LIST GRP VOLUMES'!F157</f>
        <v/>
      </c>
      <c r="G154" s="108" t="str">
        <f>'PRODUCTION LIST GRP VOLUMES'!G157</f>
        <v/>
      </c>
      <c r="H154" s="108" t="str">
        <f>'PRODUCTION LIST GRP VOLUMES'!H157</f>
        <v/>
      </c>
      <c r="I154" s="108" t="str">
        <f>'PRODUCTION LIST GRP VOLUMES'!I157</f>
        <v/>
      </c>
      <c r="J154" s="108" t="str">
        <f>'PRODUCTION LIST GRP VOLUMES'!J157</f>
        <v/>
      </c>
      <c r="K154" s="108" t="str">
        <f>'PRODUCTION LIST GRP VOLUMES'!K157</f>
        <v/>
      </c>
      <c r="L154" s="108" t="str">
        <f>'PRODUCTION LIST GRP VOLUMES'!L157</f>
        <v/>
      </c>
      <c r="M154" s="108" t="str">
        <f>'PRODUCTION LIST GRP VOLUMES'!M157</f>
        <v/>
      </c>
      <c r="N154" s="108" t="str">
        <f>'PRODUCTION LIST GRP VOLUMES'!N157</f>
        <v/>
      </c>
      <c r="O154" s="108" t="str">
        <f>'PRODUCTION LIST GRP VOLUMES'!O157</f>
        <v/>
      </c>
      <c r="P154" s="108" t="str">
        <f>'PRODUCTION LIST GRP VOLUMES'!P157</f>
        <v/>
      </c>
      <c r="Q154" s="108" t="str">
        <f>'PRODUCTION LIST GRP VOLUMES'!Q157</f>
        <v/>
      </c>
      <c r="R154" s="108" t="str">
        <f>'PRODUCTION LIST GRP VOLUMES'!R157</f>
        <v/>
      </c>
      <c r="S154" s="923">
        <f t="shared" si="3"/>
        <v>0</v>
      </c>
    </row>
    <row r="155" spans="1:19" ht="23.25" customHeight="1">
      <c r="A155" s="340" t="str">
        <f>'PRODUCTION LIST GRP VOLUMES'!A158</f>
        <v>360-319-DT</v>
      </c>
      <c r="B155" s="108" t="str">
        <f>IF('PRODUCTION LIST GRP VOLUMES'!C275=0,"",'PRODUCTION LIST GRP VOLUMES'!C275)</f>
        <v/>
      </c>
      <c r="C155" s="108" t="str">
        <f>'PRODUCTION LIST GRP VOLUMES'!C158</f>
        <v/>
      </c>
      <c r="D155" s="108" t="str">
        <f>'PRODUCTION LIST GRP VOLUMES'!D158</f>
        <v/>
      </c>
      <c r="E155" s="108" t="str">
        <f>'PRODUCTION LIST GRP VOLUMES'!E158</f>
        <v/>
      </c>
      <c r="F155" s="108" t="str">
        <f>'PRODUCTION LIST GRP VOLUMES'!F158</f>
        <v/>
      </c>
      <c r="G155" s="108" t="str">
        <f>'PRODUCTION LIST GRP VOLUMES'!G158</f>
        <v/>
      </c>
      <c r="H155" s="108" t="str">
        <f>'PRODUCTION LIST GRP VOLUMES'!H158</f>
        <v/>
      </c>
      <c r="I155" s="108" t="str">
        <f>'PRODUCTION LIST GRP VOLUMES'!I158</f>
        <v/>
      </c>
      <c r="J155" s="108" t="str">
        <f>'PRODUCTION LIST GRP VOLUMES'!J158</f>
        <v/>
      </c>
      <c r="K155" s="108" t="str">
        <f>'PRODUCTION LIST GRP VOLUMES'!K158</f>
        <v/>
      </c>
      <c r="L155" s="108" t="str">
        <f>'PRODUCTION LIST GRP VOLUMES'!L158</f>
        <v/>
      </c>
      <c r="M155" s="108" t="str">
        <f>'PRODUCTION LIST GRP VOLUMES'!M158</f>
        <v/>
      </c>
      <c r="N155" s="108" t="str">
        <f>'PRODUCTION LIST GRP VOLUMES'!N158</f>
        <v/>
      </c>
      <c r="O155" s="108" t="str">
        <f>'PRODUCTION LIST GRP VOLUMES'!O158</f>
        <v/>
      </c>
      <c r="P155" s="108" t="str">
        <f>'PRODUCTION LIST GRP VOLUMES'!P158</f>
        <v/>
      </c>
      <c r="Q155" s="108"/>
      <c r="R155" s="108"/>
      <c r="S155" s="923">
        <f t="shared" si="3"/>
        <v>0</v>
      </c>
    </row>
    <row r="156" spans="1:19" ht="23.25" customHeight="1">
      <c r="A156" s="340" t="str">
        <f>'PRODUCTION LIST GRP VOLUMES'!A159</f>
        <v>360-320</v>
      </c>
      <c r="B156" s="949"/>
      <c r="C156" s="108" t="str">
        <f>'PRODUCTION LIST GRP VOLUMES'!C159</f>
        <v/>
      </c>
      <c r="D156" s="108" t="str">
        <f>'PRODUCTION LIST GRP VOLUMES'!D159</f>
        <v/>
      </c>
      <c r="E156" s="108" t="str">
        <f>'PRODUCTION LIST GRP VOLUMES'!E159</f>
        <v/>
      </c>
      <c r="F156" s="108" t="str">
        <f>'PRODUCTION LIST GRP VOLUMES'!F159</f>
        <v/>
      </c>
      <c r="G156" s="108" t="str">
        <f>'PRODUCTION LIST GRP VOLUMES'!G159</f>
        <v/>
      </c>
      <c r="H156" s="108" t="str">
        <f>'PRODUCTION LIST GRP VOLUMES'!H159</f>
        <v/>
      </c>
      <c r="I156" s="108" t="str">
        <f>'PRODUCTION LIST GRP VOLUMES'!I159</f>
        <v/>
      </c>
      <c r="J156" s="108" t="str">
        <f>'PRODUCTION LIST GRP VOLUMES'!J159</f>
        <v/>
      </c>
      <c r="K156" s="108" t="str">
        <f>'PRODUCTION LIST GRP VOLUMES'!K159</f>
        <v/>
      </c>
      <c r="L156" s="108" t="str">
        <f>'PRODUCTION LIST GRP VOLUMES'!L159</f>
        <v/>
      </c>
      <c r="M156" s="108" t="str">
        <f>'PRODUCTION LIST GRP VOLUMES'!M159</f>
        <v/>
      </c>
      <c r="N156" s="108" t="str">
        <f>'PRODUCTION LIST GRP VOLUMES'!N159</f>
        <v/>
      </c>
      <c r="O156" s="108" t="str">
        <f>'PRODUCTION LIST GRP VOLUMES'!O159</f>
        <v/>
      </c>
      <c r="P156" s="108" t="str">
        <f>'PRODUCTION LIST GRP VOLUMES'!P159</f>
        <v/>
      </c>
      <c r="Q156" s="108" t="str">
        <f>'PRODUCTION LIST GRP VOLUMES'!Q159</f>
        <v/>
      </c>
      <c r="R156" s="108" t="str">
        <f>'PRODUCTION LIST GRP VOLUMES'!R159</f>
        <v/>
      </c>
      <c r="S156" s="923">
        <f t="shared" si="3"/>
        <v>0</v>
      </c>
    </row>
    <row r="157" spans="1:19" ht="23.25" customHeight="1">
      <c r="A157" s="340" t="str">
        <f>'PRODUCTION LIST GRP VOLUMES'!A160</f>
        <v>360-320-DT</v>
      </c>
      <c r="B157" s="108" t="str">
        <f>IF('PRODUCTION LIST GRP VOLUMES'!C276=0,"",'PRODUCTION LIST GRP VOLUMES'!C276)</f>
        <v/>
      </c>
      <c r="C157" s="108" t="str">
        <f>'PRODUCTION LIST GRP VOLUMES'!C160</f>
        <v/>
      </c>
      <c r="D157" s="108" t="str">
        <f>'PRODUCTION LIST GRP VOLUMES'!D160</f>
        <v/>
      </c>
      <c r="E157" s="108" t="str">
        <f>'PRODUCTION LIST GRP VOLUMES'!E160</f>
        <v/>
      </c>
      <c r="F157" s="108" t="str">
        <f>'PRODUCTION LIST GRP VOLUMES'!F160</f>
        <v/>
      </c>
      <c r="G157" s="108" t="str">
        <f>'PRODUCTION LIST GRP VOLUMES'!G160</f>
        <v/>
      </c>
      <c r="H157" s="108" t="str">
        <f>'PRODUCTION LIST GRP VOLUMES'!H160</f>
        <v/>
      </c>
      <c r="I157" s="108" t="str">
        <f>'PRODUCTION LIST GRP VOLUMES'!I160</f>
        <v/>
      </c>
      <c r="J157" s="108" t="str">
        <f>'PRODUCTION LIST GRP VOLUMES'!J160</f>
        <v/>
      </c>
      <c r="K157" s="108" t="str">
        <f>'PRODUCTION LIST GRP VOLUMES'!K160</f>
        <v/>
      </c>
      <c r="L157" s="108" t="str">
        <f>'PRODUCTION LIST GRP VOLUMES'!L160</f>
        <v/>
      </c>
      <c r="M157" s="108" t="str">
        <f>'PRODUCTION LIST GRP VOLUMES'!M160</f>
        <v/>
      </c>
      <c r="N157" s="108" t="str">
        <f>'PRODUCTION LIST GRP VOLUMES'!N160</f>
        <v/>
      </c>
      <c r="O157" s="108" t="str">
        <f>'PRODUCTION LIST GRP VOLUMES'!O160</f>
        <v/>
      </c>
      <c r="P157" s="108" t="str">
        <f>'PRODUCTION LIST GRP VOLUMES'!P160</f>
        <v/>
      </c>
      <c r="Q157" s="108"/>
      <c r="R157" s="108"/>
      <c r="S157" s="923">
        <f t="shared" si="3"/>
        <v>0</v>
      </c>
    </row>
    <row r="158" spans="1:19" ht="23.25" customHeight="1">
      <c r="A158" s="340">
        <f>'PRODUCTION LIST GRP VOLUMES'!A161</f>
        <v>0</v>
      </c>
      <c r="B158" s="949"/>
      <c r="C158" s="108" t="str">
        <f>'PRODUCTION LIST GRP VOLUMES'!C161</f>
        <v/>
      </c>
      <c r="D158" s="108" t="str">
        <f>'PRODUCTION LIST GRP VOLUMES'!D161</f>
        <v/>
      </c>
      <c r="E158" s="108" t="str">
        <f>'PRODUCTION LIST GRP VOLUMES'!E161</f>
        <v/>
      </c>
      <c r="F158" s="108" t="str">
        <f>'PRODUCTION LIST GRP VOLUMES'!F161</f>
        <v/>
      </c>
      <c r="G158" s="108" t="str">
        <f>'PRODUCTION LIST GRP VOLUMES'!G161</f>
        <v/>
      </c>
      <c r="H158" s="108" t="str">
        <f>'PRODUCTION LIST GRP VOLUMES'!H161</f>
        <v/>
      </c>
      <c r="I158" s="108" t="str">
        <f>'PRODUCTION LIST GRP VOLUMES'!I161</f>
        <v/>
      </c>
      <c r="J158" s="108" t="str">
        <f>'PRODUCTION LIST GRP VOLUMES'!J161</f>
        <v/>
      </c>
      <c r="K158" s="108" t="str">
        <f>'PRODUCTION LIST GRP VOLUMES'!K161</f>
        <v/>
      </c>
      <c r="L158" s="108" t="str">
        <f>'PRODUCTION LIST GRP VOLUMES'!L161</f>
        <v/>
      </c>
      <c r="M158" s="108" t="str">
        <f>'PRODUCTION LIST GRP VOLUMES'!M161</f>
        <v/>
      </c>
      <c r="N158" s="108" t="str">
        <f>'PRODUCTION LIST GRP VOLUMES'!N161</f>
        <v/>
      </c>
      <c r="O158" s="108" t="str">
        <f>'PRODUCTION LIST GRP VOLUMES'!O161</f>
        <v/>
      </c>
      <c r="P158" s="108" t="str">
        <f>'PRODUCTION LIST GRP VOLUMES'!P161</f>
        <v/>
      </c>
      <c r="Q158" s="108" t="str">
        <f>'PRODUCTION LIST GRP VOLUMES'!Q161</f>
        <v/>
      </c>
      <c r="R158" s="108" t="str">
        <f>'PRODUCTION LIST GRP VOLUMES'!R161</f>
        <v/>
      </c>
      <c r="S158" s="923">
        <f t="shared" si="3"/>
        <v>0</v>
      </c>
    </row>
    <row r="159" spans="1:19" ht="23.25" customHeight="1">
      <c r="A159" s="340" t="str">
        <f>'PRODUCTION LIST GRP VOLUMES'!A162</f>
        <v>360-325</v>
      </c>
      <c r="B159" s="949"/>
      <c r="C159" s="108" t="str">
        <f>'PRODUCTION LIST GRP VOLUMES'!C162</f>
        <v/>
      </c>
      <c r="D159" s="108" t="str">
        <f>'PRODUCTION LIST GRP VOLUMES'!D162</f>
        <v/>
      </c>
      <c r="E159" s="108" t="str">
        <f>'PRODUCTION LIST GRP VOLUMES'!E162</f>
        <v/>
      </c>
      <c r="F159" s="108" t="str">
        <f>'PRODUCTION LIST GRP VOLUMES'!F162</f>
        <v/>
      </c>
      <c r="G159" s="108" t="str">
        <f>'PRODUCTION LIST GRP VOLUMES'!G162</f>
        <v/>
      </c>
      <c r="H159" s="108" t="str">
        <f>'PRODUCTION LIST GRP VOLUMES'!H162</f>
        <v/>
      </c>
      <c r="I159" s="108" t="str">
        <f>'PRODUCTION LIST GRP VOLUMES'!I162</f>
        <v/>
      </c>
      <c r="J159" s="108" t="str">
        <f>'PRODUCTION LIST GRP VOLUMES'!J162</f>
        <v/>
      </c>
      <c r="K159" s="108" t="str">
        <f>'PRODUCTION LIST GRP VOLUMES'!K162</f>
        <v/>
      </c>
      <c r="L159" s="108" t="str">
        <f>'PRODUCTION LIST GRP VOLUMES'!L162</f>
        <v/>
      </c>
      <c r="M159" s="108" t="str">
        <f>'PRODUCTION LIST GRP VOLUMES'!M162</f>
        <v/>
      </c>
      <c r="N159" s="108" t="str">
        <f>'PRODUCTION LIST GRP VOLUMES'!N162</f>
        <v/>
      </c>
      <c r="O159" s="108" t="str">
        <f>'PRODUCTION LIST GRP VOLUMES'!O162</f>
        <v/>
      </c>
      <c r="P159" s="108" t="str">
        <f>'PRODUCTION LIST GRP VOLUMES'!P162</f>
        <v/>
      </c>
      <c r="Q159" s="108" t="str">
        <f>'PRODUCTION LIST GRP VOLUMES'!Q162</f>
        <v/>
      </c>
      <c r="R159" s="108" t="str">
        <f>'PRODUCTION LIST GRP VOLUMES'!R162</f>
        <v/>
      </c>
      <c r="S159" s="923">
        <f t="shared" si="3"/>
        <v>0</v>
      </c>
    </row>
    <row r="160" spans="1:19" ht="23.25" customHeight="1">
      <c r="A160" s="340" t="str">
        <f>'PRODUCTION LIST GRP VOLUMES'!A163</f>
        <v>360-327</v>
      </c>
      <c r="B160" s="949"/>
      <c r="C160" s="108" t="str">
        <f>'PRODUCTION LIST GRP VOLUMES'!C163</f>
        <v/>
      </c>
      <c r="D160" s="108" t="str">
        <f>'PRODUCTION LIST GRP VOLUMES'!D163</f>
        <v/>
      </c>
      <c r="E160" s="108" t="str">
        <f>'PRODUCTION LIST GRP VOLUMES'!E163</f>
        <v/>
      </c>
      <c r="F160" s="108" t="str">
        <f>'PRODUCTION LIST GRP VOLUMES'!F163</f>
        <v/>
      </c>
      <c r="G160" s="108" t="str">
        <f>'PRODUCTION LIST GRP VOLUMES'!G163</f>
        <v/>
      </c>
      <c r="H160" s="108" t="str">
        <f>'PRODUCTION LIST GRP VOLUMES'!H163</f>
        <v/>
      </c>
      <c r="I160" s="108" t="str">
        <f>'PRODUCTION LIST GRP VOLUMES'!I163</f>
        <v/>
      </c>
      <c r="J160" s="108" t="str">
        <f>'PRODUCTION LIST GRP VOLUMES'!J163</f>
        <v/>
      </c>
      <c r="K160" s="108" t="str">
        <f>'PRODUCTION LIST GRP VOLUMES'!K163</f>
        <v/>
      </c>
      <c r="L160" s="108" t="str">
        <f>'PRODUCTION LIST GRP VOLUMES'!L163</f>
        <v/>
      </c>
      <c r="M160" s="108" t="str">
        <f>'PRODUCTION LIST GRP VOLUMES'!M163</f>
        <v/>
      </c>
      <c r="N160" s="108" t="str">
        <f>'PRODUCTION LIST GRP VOLUMES'!N163</f>
        <v/>
      </c>
      <c r="O160" s="108" t="str">
        <f>'PRODUCTION LIST GRP VOLUMES'!O163</f>
        <v/>
      </c>
      <c r="P160" s="108" t="str">
        <f>'PRODUCTION LIST GRP VOLUMES'!P163</f>
        <v/>
      </c>
      <c r="Q160" s="108" t="str">
        <f>'PRODUCTION LIST GRP VOLUMES'!Q163</f>
        <v/>
      </c>
      <c r="R160" s="108" t="str">
        <f>'PRODUCTION LIST GRP VOLUMES'!R163</f>
        <v/>
      </c>
      <c r="S160" s="923">
        <f t="shared" si="3"/>
        <v>0</v>
      </c>
    </row>
    <row r="161" spans="1:19" ht="23.25" customHeight="1">
      <c r="A161" s="340" t="str">
        <f>'PRODUCTION LIST GRP VOLUMES'!A164</f>
        <v>360-331</v>
      </c>
      <c r="B161" s="949"/>
      <c r="C161" s="108" t="str">
        <f>'PRODUCTION LIST GRP VOLUMES'!C164</f>
        <v/>
      </c>
      <c r="D161" s="108" t="str">
        <f>'PRODUCTION LIST GRP VOLUMES'!D164</f>
        <v/>
      </c>
      <c r="E161" s="108" t="str">
        <f>'PRODUCTION LIST GRP VOLUMES'!E164</f>
        <v/>
      </c>
      <c r="F161" s="108" t="str">
        <f>'PRODUCTION LIST GRP VOLUMES'!F164</f>
        <v/>
      </c>
      <c r="G161" s="108" t="str">
        <f>'PRODUCTION LIST GRP VOLUMES'!G164</f>
        <v/>
      </c>
      <c r="H161" s="108" t="str">
        <f>'PRODUCTION LIST GRP VOLUMES'!H164</f>
        <v/>
      </c>
      <c r="I161" s="108" t="str">
        <f>'PRODUCTION LIST GRP VOLUMES'!I164</f>
        <v/>
      </c>
      <c r="J161" s="108" t="str">
        <f>'PRODUCTION LIST GRP VOLUMES'!J164</f>
        <v/>
      </c>
      <c r="K161" s="108" t="str">
        <f>'PRODUCTION LIST GRP VOLUMES'!K164</f>
        <v/>
      </c>
      <c r="L161" s="108" t="str">
        <f>'PRODUCTION LIST GRP VOLUMES'!L164</f>
        <v/>
      </c>
      <c r="M161" s="108" t="str">
        <f>'PRODUCTION LIST GRP VOLUMES'!M164</f>
        <v/>
      </c>
      <c r="N161" s="108" t="str">
        <f>'PRODUCTION LIST GRP VOLUMES'!N164</f>
        <v/>
      </c>
      <c r="O161" s="108" t="str">
        <f>'PRODUCTION LIST GRP VOLUMES'!O164</f>
        <v/>
      </c>
      <c r="P161" s="108" t="str">
        <f>'PRODUCTION LIST GRP VOLUMES'!P164</f>
        <v/>
      </c>
      <c r="Q161" s="108" t="str">
        <f>'PRODUCTION LIST GRP VOLUMES'!Q164</f>
        <v/>
      </c>
      <c r="R161" s="108" t="str">
        <f>'PRODUCTION LIST GRP VOLUMES'!R164</f>
        <v/>
      </c>
      <c r="S161" s="923">
        <f t="shared" si="3"/>
        <v>0</v>
      </c>
    </row>
    <row r="162" spans="1:19" ht="23.25" customHeight="1">
      <c r="A162" s="340" t="str">
        <f>'PRODUCTION LIST GRP VOLUMES'!A165</f>
        <v>360-332</v>
      </c>
      <c r="B162" s="949"/>
      <c r="C162" s="108" t="str">
        <f>'PRODUCTION LIST GRP VOLUMES'!C165</f>
        <v/>
      </c>
      <c r="D162" s="108" t="str">
        <f>'PRODUCTION LIST GRP VOLUMES'!D165</f>
        <v/>
      </c>
      <c r="E162" s="108" t="str">
        <f>'PRODUCTION LIST GRP VOLUMES'!E165</f>
        <v/>
      </c>
      <c r="F162" s="108" t="str">
        <f>'PRODUCTION LIST GRP VOLUMES'!F165</f>
        <v/>
      </c>
      <c r="G162" s="108" t="str">
        <f>'PRODUCTION LIST GRP VOLUMES'!G165</f>
        <v/>
      </c>
      <c r="H162" s="108" t="str">
        <f>'PRODUCTION LIST GRP VOLUMES'!H165</f>
        <v/>
      </c>
      <c r="I162" s="108" t="str">
        <f>'PRODUCTION LIST GRP VOLUMES'!I165</f>
        <v/>
      </c>
      <c r="J162" s="108" t="str">
        <f>'PRODUCTION LIST GRP VOLUMES'!J165</f>
        <v/>
      </c>
      <c r="K162" s="108" t="str">
        <f>'PRODUCTION LIST GRP VOLUMES'!K165</f>
        <v/>
      </c>
      <c r="L162" s="108" t="str">
        <f>'PRODUCTION LIST GRP VOLUMES'!L165</f>
        <v/>
      </c>
      <c r="M162" s="108" t="str">
        <f>'PRODUCTION LIST GRP VOLUMES'!M165</f>
        <v/>
      </c>
      <c r="N162" s="108" t="str">
        <f>'PRODUCTION LIST GRP VOLUMES'!N165</f>
        <v/>
      </c>
      <c r="O162" s="108" t="str">
        <f>'PRODUCTION LIST GRP VOLUMES'!O165</f>
        <v/>
      </c>
      <c r="P162" s="108" t="str">
        <f>'PRODUCTION LIST GRP VOLUMES'!P165</f>
        <v/>
      </c>
      <c r="Q162" s="108" t="str">
        <f>'PRODUCTION LIST GRP VOLUMES'!Q165</f>
        <v/>
      </c>
      <c r="R162" s="108" t="str">
        <f>'PRODUCTION LIST GRP VOLUMES'!R165</f>
        <v/>
      </c>
      <c r="S162" s="923">
        <f t="shared" si="3"/>
        <v>0</v>
      </c>
    </row>
    <row r="163" spans="1:19" ht="20.75" customHeight="1">
      <c r="A163" s="340">
        <f>'PRODUCTION LIST GRP VOLUMES'!A166</f>
        <v>0</v>
      </c>
      <c r="B163" s="949"/>
      <c r="C163" s="108" t="str">
        <f>'PRODUCTION LIST GRP VOLUMES'!C166</f>
        <v/>
      </c>
      <c r="D163" s="108" t="str">
        <f>'PRODUCTION LIST GRP VOLUMES'!D166</f>
        <v/>
      </c>
      <c r="E163" s="108" t="str">
        <f>'PRODUCTION LIST GRP VOLUMES'!E166</f>
        <v/>
      </c>
      <c r="F163" s="108" t="str">
        <f>'PRODUCTION LIST GRP VOLUMES'!F166</f>
        <v/>
      </c>
      <c r="G163" s="108" t="str">
        <f>'PRODUCTION LIST GRP VOLUMES'!G166</f>
        <v/>
      </c>
      <c r="H163" s="108" t="str">
        <f>'PRODUCTION LIST GRP VOLUMES'!H166</f>
        <v/>
      </c>
      <c r="I163" s="108" t="str">
        <f>'PRODUCTION LIST GRP VOLUMES'!I166</f>
        <v/>
      </c>
      <c r="J163" s="108" t="str">
        <f>'PRODUCTION LIST GRP VOLUMES'!J166</f>
        <v/>
      </c>
      <c r="K163" s="108" t="str">
        <f>'PRODUCTION LIST GRP VOLUMES'!K166</f>
        <v/>
      </c>
      <c r="L163" s="108" t="str">
        <f>'PRODUCTION LIST GRP VOLUMES'!L166</f>
        <v/>
      </c>
      <c r="M163" s="108" t="str">
        <f>'PRODUCTION LIST GRP VOLUMES'!M166</f>
        <v/>
      </c>
      <c r="N163" s="108" t="str">
        <f>'PRODUCTION LIST GRP VOLUMES'!N166</f>
        <v/>
      </c>
      <c r="O163" s="108" t="str">
        <f>'PRODUCTION LIST GRP VOLUMES'!O166</f>
        <v/>
      </c>
      <c r="P163" s="108" t="str">
        <f>'PRODUCTION LIST GRP VOLUMES'!P166</f>
        <v/>
      </c>
      <c r="Q163" s="108" t="str">
        <f>'PRODUCTION LIST GRP VOLUMES'!Q166</f>
        <v/>
      </c>
      <c r="R163" s="108" t="str">
        <f>'PRODUCTION LIST GRP VOLUMES'!R166</f>
        <v/>
      </c>
      <c r="S163" s="923">
        <f t="shared" si="3"/>
        <v>0</v>
      </c>
    </row>
    <row r="164" spans="1:19" ht="23.25" customHeight="1">
      <c r="A164" s="340" t="str">
        <f>'PRODUCTION LIST GRP VOLUMES'!A167</f>
        <v>360-381</v>
      </c>
      <c r="B164" s="949"/>
      <c r="C164" s="108" t="str">
        <f>'PRODUCTION LIST GRP VOLUMES'!C167</f>
        <v/>
      </c>
      <c r="D164" s="108" t="str">
        <f>'PRODUCTION LIST GRP VOLUMES'!D167</f>
        <v/>
      </c>
      <c r="E164" s="108" t="str">
        <f>'PRODUCTION LIST GRP VOLUMES'!E167</f>
        <v/>
      </c>
      <c r="F164" s="108" t="str">
        <f>'PRODUCTION LIST GRP VOLUMES'!F167</f>
        <v/>
      </c>
      <c r="G164" s="108" t="str">
        <f>'PRODUCTION LIST GRP VOLUMES'!G167</f>
        <v/>
      </c>
      <c r="H164" s="108" t="str">
        <f>'PRODUCTION LIST GRP VOLUMES'!H167</f>
        <v/>
      </c>
      <c r="I164" s="108" t="str">
        <f>'PRODUCTION LIST GRP VOLUMES'!I167</f>
        <v/>
      </c>
      <c r="J164" s="108" t="str">
        <f>'PRODUCTION LIST GRP VOLUMES'!J167</f>
        <v/>
      </c>
      <c r="K164" s="108" t="str">
        <f>'PRODUCTION LIST GRP VOLUMES'!K167</f>
        <v/>
      </c>
      <c r="L164" s="108" t="str">
        <f>'PRODUCTION LIST GRP VOLUMES'!L167</f>
        <v/>
      </c>
      <c r="M164" s="108" t="str">
        <f>'PRODUCTION LIST GRP VOLUMES'!M167</f>
        <v/>
      </c>
      <c r="N164" s="108" t="str">
        <f>'PRODUCTION LIST GRP VOLUMES'!N167</f>
        <v/>
      </c>
      <c r="O164" s="108" t="str">
        <f>'PRODUCTION LIST GRP VOLUMES'!O167</f>
        <v/>
      </c>
      <c r="P164" s="108" t="str">
        <f>'PRODUCTION LIST GRP VOLUMES'!P167</f>
        <v/>
      </c>
      <c r="Q164" s="108" t="str">
        <f>'PRODUCTION LIST GRP VOLUMES'!Q167</f>
        <v/>
      </c>
      <c r="R164" s="108" t="str">
        <f>'PRODUCTION LIST GRP VOLUMES'!R167</f>
        <v/>
      </c>
      <c r="S164" s="923">
        <f t="shared" si="3"/>
        <v>0</v>
      </c>
    </row>
    <row r="165" spans="1:19" ht="23.25" customHeight="1">
      <c r="A165" s="340" t="str">
        <f>'PRODUCTION LIST GRP VOLUMES'!A168</f>
        <v>360-382</v>
      </c>
      <c r="B165" s="949"/>
      <c r="C165" s="108" t="str">
        <f>'PRODUCTION LIST GRP VOLUMES'!C168</f>
        <v/>
      </c>
      <c r="D165" s="108" t="str">
        <f>'PRODUCTION LIST GRP VOLUMES'!D168</f>
        <v/>
      </c>
      <c r="E165" s="108" t="str">
        <f>'PRODUCTION LIST GRP VOLUMES'!E168</f>
        <v/>
      </c>
      <c r="F165" s="108" t="str">
        <f>'PRODUCTION LIST GRP VOLUMES'!F168</f>
        <v/>
      </c>
      <c r="G165" s="108" t="str">
        <f>'PRODUCTION LIST GRP VOLUMES'!G168</f>
        <v/>
      </c>
      <c r="H165" s="108" t="str">
        <f>'PRODUCTION LIST GRP VOLUMES'!H168</f>
        <v/>
      </c>
      <c r="I165" s="108" t="str">
        <f>'PRODUCTION LIST GRP VOLUMES'!I168</f>
        <v/>
      </c>
      <c r="J165" s="108" t="str">
        <f>'PRODUCTION LIST GRP VOLUMES'!J168</f>
        <v/>
      </c>
      <c r="K165" s="108" t="str">
        <f>'PRODUCTION LIST GRP VOLUMES'!K168</f>
        <v/>
      </c>
      <c r="L165" s="108" t="str">
        <f>'PRODUCTION LIST GRP VOLUMES'!L168</f>
        <v/>
      </c>
      <c r="M165" s="108" t="str">
        <f>'PRODUCTION LIST GRP VOLUMES'!M168</f>
        <v/>
      </c>
      <c r="N165" s="108" t="str">
        <f>'PRODUCTION LIST GRP VOLUMES'!N168</f>
        <v/>
      </c>
      <c r="O165" s="108" t="str">
        <f>'PRODUCTION LIST GRP VOLUMES'!O168</f>
        <v/>
      </c>
      <c r="P165" s="108" t="str">
        <f>'PRODUCTION LIST GRP VOLUMES'!P168</f>
        <v/>
      </c>
      <c r="Q165" s="108" t="str">
        <f>'PRODUCTION LIST GRP VOLUMES'!Q168</f>
        <v/>
      </c>
      <c r="R165" s="108" t="str">
        <f>'PRODUCTION LIST GRP VOLUMES'!R168</f>
        <v/>
      </c>
      <c r="S165" s="923">
        <f t="shared" si="3"/>
        <v>0</v>
      </c>
    </row>
    <row r="166" spans="1:19" ht="23.25" customHeight="1">
      <c r="A166" s="340" t="str">
        <f>'PRODUCTION LIST GRP VOLUMES'!A169</f>
        <v>360-384</v>
      </c>
      <c r="B166" s="949"/>
      <c r="C166" s="108" t="str">
        <f>'PRODUCTION LIST GRP VOLUMES'!C169</f>
        <v/>
      </c>
      <c r="D166" s="108" t="str">
        <f>'PRODUCTION LIST GRP VOLUMES'!D169</f>
        <v/>
      </c>
      <c r="E166" s="108" t="str">
        <f>'PRODUCTION LIST GRP VOLUMES'!E169</f>
        <v/>
      </c>
      <c r="F166" s="108" t="str">
        <f>'PRODUCTION LIST GRP VOLUMES'!F169</f>
        <v/>
      </c>
      <c r="G166" s="108" t="str">
        <f>'PRODUCTION LIST GRP VOLUMES'!G169</f>
        <v/>
      </c>
      <c r="H166" s="108" t="str">
        <f>'PRODUCTION LIST GRP VOLUMES'!H169</f>
        <v/>
      </c>
      <c r="I166" s="108" t="str">
        <f>'PRODUCTION LIST GRP VOLUMES'!I169</f>
        <v/>
      </c>
      <c r="J166" s="108" t="str">
        <f>'PRODUCTION LIST GRP VOLUMES'!J169</f>
        <v/>
      </c>
      <c r="K166" s="108" t="str">
        <f>'PRODUCTION LIST GRP VOLUMES'!K169</f>
        <v/>
      </c>
      <c r="L166" s="108" t="str">
        <f>'PRODUCTION LIST GRP VOLUMES'!L169</f>
        <v/>
      </c>
      <c r="M166" s="108" t="str">
        <f>'PRODUCTION LIST GRP VOLUMES'!M169</f>
        <v/>
      </c>
      <c r="N166" s="108" t="str">
        <f>'PRODUCTION LIST GRP VOLUMES'!N169</f>
        <v/>
      </c>
      <c r="O166" s="108" t="str">
        <f>'PRODUCTION LIST GRP VOLUMES'!O169</f>
        <v/>
      </c>
      <c r="P166" s="108" t="str">
        <f>'PRODUCTION LIST GRP VOLUMES'!P169</f>
        <v/>
      </c>
      <c r="Q166" s="108" t="str">
        <f>'PRODUCTION LIST GRP VOLUMES'!Q169</f>
        <v/>
      </c>
      <c r="R166" s="108" t="str">
        <f>'PRODUCTION LIST GRP VOLUMES'!R169</f>
        <v/>
      </c>
      <c r="S166" s="923">
        <f t="shared" si="3"/>
        <v>0</v>
      </c>
    </row>
    <row r="167" spans="1:19" ht="23.25" customHeight="1">
      <c r="A167" s="340" t="str">
        <f>'PRODUCTION LIST GRP VOLUMES'!A170</f>
        <v>360-385</v>
      </c>
      <c r="B167" s="949"/>
      <c r="C167" s="108" t="str">
        <f>'PRODUCTION LIST GRP VOLUMES'!C170</f>
        <v/>
      </c>
      <c r="D167" s="108" t="str">
        <f>'PRODUCTION LIST GRP VOLUMES'!D170</f>
        <v/>
      </c>
      <c r="E167" s="108" t="str">
        <f>'PRODUCTION LIST GRP VOLUMES'!E170</f>
        <v/>
      </c>
      <c r="F167" s="108" t="str">
        <f>'PRODUCTION LIST GRP VOLUMES'!F170</f>
        <v/>
      </c>
      <c r="G167" s="108" t="str">
        <f>'PRODUCTION LIST GRP VOLUMES'!G170</f>
        <v/>
      </c>
      <c r="H167" s="108" t="str">
        <f>'PRODUCTION LIST GRP VOLUMES'!H170</f>
        <v/>
      </c>
      <c r="I167" s="108" t="str">
        <f>'PRODUCTION LIST GRP VOLUMES'!I170</f>
        <v/>
      </c>
      <c r="J167" s="108" t="str">
        <f>'PRODUCTION LIST GRP VOLUMES'!J170</f>
        <v/>
      </c>
      <c r="K167" s="108" t="str">
        <f>'PRODUCTION LIST GRP VOLUMES'!K170</f>
        <v/>
      </c>
      <c r="L167" s="108" t="str">
        <f>'PRODUCTION LIST GRP VOLUMES'!L170</f>
        <v/>
      </c>
      <c r="M167" s="108" t="str">
        <f>'PRODUCTION LIST GRP VOLUMES'!M170</f>
        <v/>
      </c>
      <c r="N167" s="108" t="str">
        <f>'PRODUCTION LIST GRP VOLUMES'!N170</f>
        <v/>
      </c>
      <c r="O167" s="108" t="str">
        <f>'PRODUCTION LIST GRP VOLUMES'!O170</f>
        <v/>
      </c>
      <c r="P167" s="108" t="str">
        <f>'PRODUCTION LIST GRP VOLUMES'!P170</f>
        <v/>
      </c>
      <c r="Q167" s="108" t="str">
        <f>'PRODUCTION LIST GRP VOLUMES'!Q170</f>
        <v/>
      </c>
      <c r="R167" s="108" t="str">
        <f>'PRODUCTION LIST GRP VOLUMES'!R170</f>
        <v/>
      </c>
      <c r="S167" s="923">
        <f t="shared" si="3"/>
        <v>0</v>
      </c>
    </row>
    <row r="168" spans="1:19" ht="23.25" customHeight="1">
      <c r="A168" s="340" t="str">
        <f>'PRODUCTION LIST GRP VOLUMES'!A171</f>
        <v>360-388</v>
      </c>
      <c r="B168" s="949"/>
      <c r="C168" s="108" t="str">
        <f>'PRODUCTION LIST GRP VOLUMES'!C171</f>
        <v/>
      </c>
      <c r="D168" s="108" t="str">
        <f>'PRODUCTION LIST GRP VOLUMES'!D171</f>
        <v/>
      </c>
      <c r="E168" s="108" t="str">
        <f>'PRODUCTION LIST GRP VOLUMES'!E171</f>
        <v/>
      </c>
      <c r="F168" s="108" t="str">
        <f>'PRODUCTION LIST GRP VOLUMES'!F171</f>
        <v/>
      </c>
      <c r="G168" s="108" t="str">
        <f>'PRODUCTION LIST GRP VOLUMES'!G171</f>
        <v/>
      </c>
      <c r="H168" s="108" t="str">
        <f>'PRODUCTION LIST GRP VOLUMES'!H171</f>
        <v/>
      </c>
      <c r="I168" s="108" t="str">
        <f>'PRODUCTION LIST GRP VOLUMES'!I171</f>
        <v/>
      </c>
      <c r="J168" s="108" t="str">
        <f>'PRODUCTION LIST GRP VOLUMES'!J171</f>
        <v/>
      </c>
      <c r="K168" s="108" t="str">
        <f>'PRODUCTION LIST GRP VOLUMES'!K171</f>
        <v/>
      </c>
      <c r="L168" s="108" t="str">
        <f>'PRODUCTION LIST GRP VOLUMES'!L171</f>
        <v/>
      </c>
      <c r="M168" s="108" t="str">
        <f>'PRODUCTION LIST GRP VOLUMES'!M171</f>
        <v/>
      </c>
      <c r="N168" s="108" t="str">
        <f>'PRODUCTION LIST GRP VOLUMES'!N171</f>
        <v/>
      </c>
      <c r="O168" s="108" t="str">
        <f>'PRODUCTION LIST GRP VOLUMES'!O171</f>
        <v/>
      </c>
      <c r="P168" s="108" t="str">
        <f>'PRODUCTION LIST GRP VOLUMES'!P171</f>
        <v/>
      </c>
      <c r="Q168" s="108" t="str">
        <f>'PRODUCTION LIST GRP VOLUMES'!Q171</f>
        <v/>
      </c>
      <c r="R168" s="108" t="str">
        <f>'PRODUCTION LIST GRP VOLUMES'!R171</f>
        <v/>
      </c>
      <c r="S168" s="923">
        <f t="shared" si="3"/>
        <v>0</v>
      </c>
    </row>
    <row r="169" spans="1:19" ht="23.25" customHeight="1">
      <c r="A169" s="340" t="str">
        <f>'PRODUCTION LIST GRP VOLUMES'!A172</f>
        <v>360-389</v>
      </c>
      <c r="B169" s="949"/>
      <c r="C169" s="108" t="str">
        <f>'PRODUCTION LIST GRP VOLUMES'!C172</f>
        <v/>
      </c>
      <c r="D169" s="108" t="str">
        <f>'PRODUCTION LIST GRP VOLUMES'!D172</f>
        <v/>
      </c>
      <c r="E169" s="108" t="str">
        <f>'PRODUCTION LIST GRP VOLUMES'!E172</f>
        <v/>
      </c>
      <c r="F169" s="108" t="str">
        <f>'PRODUCTION LIST GRP VOLUMES'!F172</f>
        <v/>
      </c>
      <c r="G169" s="108" t="str">
        <f>'PRODUCTION LIST GRP VOLUMES'!G172</f>
        <v/>
      </c>
      <c r="H169" s="108" t="str">
        <f>'PRODUCTION LIST GRP VOLUMES'!H172</f>
        <v/>
      </c>
      <c r="I169" s="108" t="str">
        <f>'PRODUCTION LIST GRP VOLUMES'!I172</f>
        <v/>
      </c>
      <c r="J169" s="108" t="str">
        <f>'PRODUCTION LIST GRP VOLUMES'!J172</f>
        <v/>
      </c>
      <c r="K169" s="108" t="str">
        <f>'PRODUCTION LIST GRP VOLUMES'!K172</f>
        <v/>
      </c>
      <c r="L169" s="108" t="str">
        <f>'PRODUCTION LIST GRP VOLUMES'!L172</f>
        <v/>
      </c>
      <c r="M169" s="108" t="str">
        <f>'PRODUCTION LIST GRP VOLUMES'!M172</f>
        <v/>
      </c>
      <c r="N169" s="108" t="str">
        <f>'PRODUCTION LIST GRP VOLUMES'!N172</f>
        <v/>
      </c>
      <c r="O169" s="108" t="str">
        <f>'PRODUCTION LIST GRP VOLUMES'!O172</f>
        <v/>
      </c>
      <c r="P169" s="108" t="str">
        <f>'PRODUCTION LIST GRP VOLUMES'!P172</f>
        <v/>
      </c>
      <c r="Q169" s="108" t="str">
        <f>'PRODUCTION LIST GRP VOLUMES'!Q172</f>
        <v/>
      </c>
      <c r="R169" s="108" t="str">
        <f>'PRODUCTION LIST GRP VOLUMES'!R172</f>
        <v/>
      </c>
      <c r="S169" s="923">
        <f t="shared" si="3"/>
        <v>0</v>
      </c>
    </row>
    <row r="170" spans="1:19" ht="23.25" customHeight="1">
      <c r="A170" s="340" t="str">
        <f>'PRODUCTION LIST GRP VOLUMES'!A173</f>
        <v>360-392</v>
      </c>
      <c r="B170" s="949"/>
      <c r="C170" s="108" t="str">
        <f>'PRODUCTION LIST GRP VOLUMES'!C173</f>
        <v/>
      </c>
      <c r="D170" s="108" t="str">
        <f>'PRODUCTION LIST GRP VOLUMES'!D173</f>
        <v/>
      </c>
      <c r="E170" s="108" t="str">
        <f>'PRODUCTION LIST GRP VOLUMES'!E173</f>
        <v/>
      </c>
      <c r="F170" s="108" t="str">
        <f>'PRODUCTION LIST GRP VOLUMES'!F173</f>
        <v/>
      </c>
      <c r="G170" s="108" t="str">
        <f>'PRODUCTION LIST GRP VOLUMES'!G173</f>
        <v/>
      </c>
      <c r="H170" s="108" t="str">
        <f>'PRODUCTION LIST GRP VOLUMES'!H173</f>
        <v/>
      </c>
      <c r="I170" s="108" t="str">
        <f>'PRODUCTION LIST GRP VOLUMES'!I173</f>
        <v/>
      </c>
      <c r="J170" s="108" t="str">
        <f>'PRODUCTION LIST GRP VOLUMES'!J173</f>
        <v/>
      </c>
      <c r="K170" s="108" t="str">
        <f>'PRODUCTION LIST GRP VOLUMES'!K173</f>
        <v/>
      </c>
      <c r="L170" s="108" t="str">
        <f>'PRODUCTION LIST GRP VOLUMES'!L173</f>
        <v/>
      </c>
      <c r="M170" s="108" t="str">
        <f>'PRODUCTION LIST GRP VOLUMES'!M173</f>
        <v/>
      </c>
      <c r="N170" s="108" t="str">
        <f>'PRODUCTION LIST GRP VOLUMES'!N173</f>
        <v/>
      </c>
      <c r="O170" s="108" t="str">
        <f>'PRODUCTION LIST GRP VOLUMES'!O173</f>
        <v/>
      </c>
      <c r="P170" s="108" t="str">
        <f>'PRODUCTION LIST GRP VOLUMES'!P173</f>
        <v/>
      </c>
      <c r="Q170" s="108" t="str">
        <f>'PRODUCTION LIST GRP VOLUMES'!Q173</f>
        <v/>
      </c>
      <c r="R170" s="108" t="str">
        <f>'PRODUCTION LIST GRP VOLUMES'!R173</f>
        <v/>
      </c>
      <c r="S170" s="923">
        <f t="shared" si="3"/>
        <v>0</v>
      </c>
    </row>
    <row r="171" spans="1:19" ht="23.25" customHeight="1">
      <c r="A171" s="340" t="str">
        <f>'PRODUCTION LIST GRP VOLUMES'!A174</f>
        <v>360-393</v>
      </c>
      <c r="B171" s="949"/>
      <c r="C171" s="108" t="str">
        <f>'PRODUCTION LIST GRP VOLUMES'!C174</f>
        <v/>
      </c>
      <c r="D171" s="108" t="str">
        <f>'PRODUCTION LIST GRP VOLUMES'!D174</f>
        <v/>
      </c>
      <c r="E171" s="108" t="str">
        <f>'PRODUCTION LIST GRP VOLUMES'!E174</f>
        <v/>
      </c>
      <c r="F171" s="108" t="str">
        <f>'PRODUCTION LIST GRP VOLUMES'!F174</f>
        <v/>
      </c>
      <c r="G171" s="108" t="str">
        <f>'PRODUCTION LIST GRP VOLUMES'!G174</f>
        <v/>
      </c>
      <c r="H171" s="108" t="str">
        <f>'PRODUCTION LIST GRP VOLUMES'!H174</f>
        <v/>
      </c>
      <c r="I171" s="108" t="str">
        <f>'PRODUCTION LIST GRP VOLUMES'!I174</f>
        <v/>
      </c>
      <c r="J171" s="108" t="str">
        <f>'PRODUCTION LIST GRP VOLUMES'!J174</f>
        <v/>
      </c>
      <c r="K171" s="108" t="str">
        <f>'PRODUCTION LIST GRP VOLUMES'!K174</f>
        <v/>
      </c>
      <c r="L171" s="108" t="str">
        <f>'PRODUCTION LIST GRP VOLUMES'!L174</f>
        <v/>
      </c>
      <c r="M171" s="108" t="str">
        <f>'PRODUCTION LIST GRP VOLUMES'!M174</f>
        <v/>
      </c>
      <c r="N171" s="108" t="str">
        <f>'PRODUCTION LIST GRP VOLUMES'!N174</f>
        <v/>
      </c>
      <c r="O171" s="108" t="str">
        <f>'PRODUCTION LIST GRP VOLUMES'!O174</f>
        <v/>
      </c>
      <c r="P171" s="108" t="str">
        <f>'PRODUCTION LIST GRP VOLUMES'!P174</f>
        <v/>
      </c>
      <c r="Q171" s="108" t="str">
        <f>'PRODUCTION LIST GRP VOLUMES'!Q174</f>
        <v/>
      </c>
      <c r="R171" s="108" t="str">
        <f>'PRODUCTION LIST GRP VOLUMES'!R174</f>
        <v/>
      </c>
      <c r="S171" s="923">
        <f t="shared" si="3"/>
        <v>0</v>
      </c>
    </row>
    <row r="172" spans="1:19" ht="23.25" customHeight="1">
      <c r="A172" s="340" t="str">
        <f>'PRODUCTION LIST GRP VOLUMES'!A175</f>
        <v>360-396</v>
      </c>
      <c r="B172" s="949"/>
      <c r="C172" s="108" t="str">
        <f>'PRODUCTION LIST GRP VOLUMES'!C175</f>
        <v/>
      </c>
      <c r="D172" s="108" t="str">
        <f>'PRODUCTION LIST GRP VOLUMES'!D175</f>
        <v/>
      </c>
      <c r="E172" s="108" t="str">
        <f>'PRODUCTION LIST GRP VOLUMES'!E175</f>
        <v/>
      </c>
      <c r="F172" s="108" t="str">
        <f>'PRODUCTION LIST GRP VOLUMES'!F175</f>
        <v/>
      </c>
      <c r="G172" s="108" t="str">
        <f>'PRODUCTION LIST GRP VOLUMES'!G175</f>
        <v/>
      </c>
      <c r="H172" s="108" t="str">
        <f>'PRODUCTION LIST GRP VOLUMES'!H175</f>
        <v/>
      </c>
      <c r="I172" s="108" t="str">
        <f>'PRODUCTION LIST GRP VOLUMES'!I175</f>
        <v/>
      </c>
      <c r="J172" s="108" t="str">
        <f>'PRODUCTION LIST GRP VOLUMES'!J175</f>
        <v/>
      </c>
      <c r="K172" s="108" t="str">
        <f>'PRODUCTION LIST GRP VOLUMES'!K175</f>
        <v/>
      </c>
      <c r="L172" s="108" t="str">
        <f>'PRODUCTION LIST GRP VOLUMES'!L175</f>
        <v/>
      </c>
      <c r="M172" s="108" t="str">
        <f>'PRODUCTION LIST GRP VOLUMES'!M175</f>
        <v/>
      </c>
      <c r="N172" s="108" t="str">
        <f>'PRODUCTION LIST GRP VOLUMES'!N175</f>
        <v/>
      </c>
      <c r="O172" s="108" t="str">
        <f>'PRODUCTION LIST GRP VOLUMES'!O175</f>
        <v/>
      </c>
      <c r="P172" s="108" t="str">
        <f>'PRODUCTION LIST GRP VOLUMES'!P175</f>
        <v/>
      </c>
      <c r="Q172" s="108" t="str">
        <f>'PRODUCTION LIST GRP VOLUMES'!Q175</f>
        <v/>
      </c>
      <c r="R172" s="108" t="str">
        <f>'PRODUCTION LIST GRP VOLUMES'!R175</f>
        <v/>
      </c>
      <c r="S172" s="923">
        <f t="shared" ref="S172:S175" si="4">SUM(B172:R172)</f>
        <v>0</v>
      </c>
    </row>
    <row r="173" spans="1:19" ht="23.25" customHeight="1">
      <c r="A173" s="340" t="str">
        <f>'PRODUCTION LIST GRP VOLUMES'!A176</f>
        <v>360-395-DT</v>
      </c>
      <c r="B173" s="949"/>
      <c r="C173" s="108" t="str">
        <f>'PRODUCTION LIST GRP VOLUMES'!C176</f>
        <v/>
      </c>
      <c r="D173" s="108" t="str">
        <f>'PRODUCTION LIST GRP VOLUMES'!D176</f>
        <v/>
      </c>
      <c r="E173" s="108" t="str">
        <f>'PRODUCTION LIST GRP VOLUMES'!E176</f>
        <v/>
      </c>
      <c r="F173" s="108" t="str">
        <f>'PRODUCTION LIST GRP VOLUMES'!F176</f>
        <v/>
      </c>
      <c r="G173" s="108" t="str">
        <f>'PRODUCTION LIST GRP VOLUMES'!G176</f>
        <v/>
      </c>
      <c r="H173" s="108" t="str">
        <f>'PRODUCTION LIST GRP VOLUMES'!H176</f>
        <v/>
      </c>
      <c r="I173" s="108" t="str">
        <f>'PRODUCTION LIST GRP VOLUMES'!I176</f>
        <v/>
      </c>
      <c r="J173" s="108" t="str">
        <f>'PRODUCTION LIST GRP VOLUMES'!J176</f>
        <v/>
      </c>
      <c r="K173" s="108" t="str">
        <f>'PRODUCTION LIST GRP VOLUMES'!K176</f>
        <v/>
      </c>
      <c r="L173" s="108" t="str">
        <f>'PRODUCTION LIST GRP VOLUMES'!L176</f>
        <v/>
      </c>
      <c r="M173" s="108" t="str">
        <f>'PRODUCTION LIST GRP VOLUMES'!M176</f>
        <v/>
      </c>
      <c r="N173" s="108" t="str">
        <f>'PRODUCTION LIST GRP VOLUMES'!N176</f>
        <v/>
      </c>
      <c r="O173" s="108" t="str">
        <f>'PRODUCTION LIST GRP VOLUMES'!O176</f>
        <v/>
      </c>
      <c r="P173" s="108" t="str">
        <f>'PRODUCTION LIST GRP VOLUMES'!P176</f>
        <v/>
      </c>
      <c r="Q173" s="108">
        <f>'PRODUCTION LIST GRP VOLUMES'!Q176</f>
        <v>0</v>
      </c>
      <c r="R173" s="108">
        <f>'PRODUCTION LIST GRP VOLUMES'!R176</f>
        <v>0</v>
      </c>
      <c r="S173" s="923">
        <f t="shared" si="4"/>
        <v>0</v>
      </c>
    </row>
    <row r="174" spans="1:19" ht="23.25" customHeight="1">
      <c r="A174" s="340" t="str">
        <f>'PRODUCTION LIST GRP VOLUMES'!A177</f>
        <v>360-397</v>
      </c>
      <c r="B174" s="949"/>
      <c r="C174" s="108" t="str">
        <f>'PRODUCTION LIST GRP VOLUMES'!C177</f>
        <v/>
      </c>
      <c r="D174" s="108" t="str">
        <f>'PRODUCTION LIST GRP VOLUMES'!D177</f>
        <v/>
      </c>
      <c r="E174" s="108" t="str">
        <f>'PRODUCTION LIST GRP VOLUMES'!E177</f>
        <v/>
      </c>
      <c r="F174" s="108" t="str">
        <f>'PRODUCTION LIST GRP VOLUMES'!F177</f>
        <v/>
      </c>
      <c r="G174" s="108" t="str">
        <f>'PRODUCTION LIST GRP VOLUMES'!G177</f>
        <v/>
      </c>
      <c r="H174" s="108" t="str">
        <f>'PRODUCTION LIST GRP VOLUMES'!H177</f>
        <v/>
      </c>
      <c r="I174" s="108" t="str">
        <f>'PRODUCTION LIST GRP VOLUMES'!I177</f>
        <v/>
      </c>
      <c r="J174" s="108" t="str">
        <f>'PRODUCTION LIST GRP VOLUMES'!J177</f>
        <v/>
      </c>
      <c r="K174" s="108" t="str">
        <f>'PRODUCTION LIST GRP VOLUMES'!K177</f>
        <v/>
      </c>
      <c r="L174" s="108" t="str">
        <f>'PRODUCTION LIST GRP VOLUMES'!L177</f>
        <v/>
      </c>
      <c r="M174" s="108" t="str">
        <f>'PRODUCTION LIST GRP VOLUMES'!M177</f>
        <v/>
      </c>
      <c r="N174" s="108" t="str">
        <f>'PRODUCTION LIST GRP VOLUMES'!N177</f>
        <v/>
      </c>
      <c r="O174" s="108" t="str">
        <f>'PRODUCTION LIST GRP VOLUMES'!O177</f>
        <v/>
      </c>
      <c r="P174" s="108" t="str">
        <f>'PRODUCTION LIST GRP VOLUMES'!P177</f>
        <v/>
      </c>
      <c r="Q174" s="108" t="str">
        <f>'PRODUCTION LIST GRP VOLUMES'!Q177</f>
        <v/>
      </c>
      <c r="R174" s="108" t="str">
        <f>'PRODUCTION LIST GRP VOLUMES'!R177</f>
        <v/>
      </c>
      <c r="S174" s="923">
        <f t="shared" si="4"/>
        <v>0</v>
      </c>
    </row>
    <row r="175" spans="1:19" ht="23.25" customHeight="1">
      <c r="A175" s="340" t="str">
        <f>'PRODUCTION LIST GRP VOLUMES'!A178</f>
        <v>360-397-DT</v>
      </c>
      <c r="B175" s="949"/>
      <c r="C175" s="108" t="str">
        <f>'PRODUCTION LIST GRP VOLUMES'!C178</f>
        <v/>
      </c>
      <c r="D175" s="108" t="str">
        <f>'PRODUCTION LIST GRP VOLUMES'!D178</f>
        <v/>
      </c>
      <c r="E175" s="108" t="str">
        <f>'PRODUCTION LIST GRP VOLUMES'!E178</f>
        <v/>
      </c>
      <c r="F175" s="108" t="str">
        <f>'PRODUCTION LIST GRP VOLUMES'!F178</f>
        <v/>
      </c>
      <c r="G175" s="108" t="str">
        <f>'PRODUCTION LIST GRP VOLUMES'!G178</f>
        <v/>
      </c>
      <c r="H175" s="108" t="str">
        <f>'PRODUCTION LIST GRP VOLUMES'!H178</f>
        <v/>
      </c>
      <c r="I175" s="108" t="str">
        <f>'PRODUCTION LIST GRP VOLUMES'!I178</f>
        <v/>
      </c>
      <c r="J175" s="108" t="str">
        <f>'PRODUCTION LIST GRP VOLUMES'!J178</f>
        <v/>
      </c>
      <c r="K175" s="108" t="str">
        <f>'PRODUCTION LIST GRP VOLUMES'!K178</f>
        <v/>
      </c>
      <c r="L175" s="108" t="str">
        <f>'PRODUCTION LIST GRP VOLUMES'!L178</f>
        <v/>
      </c>
      <c r="M175" s="108" t="str">
        <f>'PRODUCTION LIST GRP VOLUMES'!M178</f>
        <v/>
      </c>
      <c r="N175" s="108" t="str">
        <f>'PRODUCTION LIST GRP VOLUMES'!N178</f>
        <v/>
      </c>
      <c r="O175" s="108" t="str">
        <f>'PRODUCTION LIST GRP VOLUMES'!O178</f>
        <v/>
      </c>
      <c r="P175" s="108" t="str">
        <f>'PRODUCTION LIST GRP VOLUMES'!P178</f>
        <v/>
      </c>
      <c r="Q175" s="108">
        <f>'PRODUCTION LIST GRP VOLUMES'!Q178</f>
        <v>0</v>
      </c>
      <c r="R175" s="108">
        <f>'PRODUCTION LIST GRP VOLUMES'!R178</f>
        <v>0</v>
      </c>
      <c r="S175" s="923">
        <f t="shared" si="4"/>
        <v>0</v>
      </c>
    </row>
    <row r="176" spans="1:19" ht="23.25" customHeight="1">
      <c r="A176" s="340" t="str">
        <f>'PRODUCTION LIST GRP VOLUMES'!A179</f>
        <v>360-400</v>
      </c>
      <c r="B176" s="949"/>
      <c r="C176" s="108" t="str">
        <f>'PRODUCTION LIST GRP VOLUMES'!C179</f>
        <v/>
      </c>
      <c r="D176" s="108" t="str">
        <f>'PRODUCTION LIST GRP VOLUMES'!D179</f>
        <v/>
      </c>
      <c r="E176" s="108" t="str">
        <f>'PRODUCTION LIST GRP VOLUMES'!E179</f>
        <v/>
      </c>
      <c r="F176" s="108" t="str">
        <f>'PRODUCTION LIST GRP VOLUMES'!F179</f>
        <v/>
      </c>
      <c r="G176" s="108" t="str">
        <f>'PRODUCTION LIST GRP VOLUMES'!G179</f>
        <v/>
      </c>
      <c r="H176" s="108" t="str">
        <f>'PRODUCTION LIST GRP VOLUMES'!H179</f>
        <v/>
      </c>
      <c r="I176" s="108" t="str">
        <f>'PRODUCTION LIST GRP VOLUMES'!I179</f>
        <v/>
      </c>
      <c r="J176" s="108" t="str">
        <f>'PRODUCTION LIST GRP VOLUMES'!J179</f>
        <v/>
      </c>
      <c r="K176" s="108" t="str">
        <f>'PRODUCTION LIST GRP VOLUMES'!K179</f>
        <v/>
      </c>
      <c r="L176" s="108" t="str">
        <f>'PRODUCTION LIST GRP VOLUMES'!L179</f>
        <v/>
      </c>
      <c r="M176" s="108" t="str">
        <f>'PRODUCTION LIST GRP VOLUMES'!M179</f>
        <v/>
      </c>
      <c r="N176" s="108" t="str">
        <f>'PRODUCTION LIST GRP VOLUMES'!N179</f>
        <v/>
      </c>
      <c r="O176" s="108" t="str">
        <f>'PRODUCTION LIST GRP VOLUMES'!O179</f>
        <v/>
      </c>
      <c r="P176" s="108" t="str">
        <f>'PRODUCTION LIST GRP VOLUMES'!P179</f>
        <v/>
      </c>
      <c r="Q176" s="108" t="str">
        <f>'PRODUCTION LIST GRP VOLUMES'!Q179</f>
        <v/>
      </c>
      <c r="R176" s="108" t="str">
        <f>'PRODUCTION LIST GRP VOLUMES'!R179</f>
        <v/>
      </c>
      <c r="S176" s="923">
        <f t="shared" ref="S176:S178" si="5">SUM(B176:R176)</f>
        <v>0</v>
      </c>
    </row>
    <row r="177" spans="1:19" ht="23.25" customHeight="1">
      <c r="A177" s="340" t="str">
        <f>'PRODUCTION LIST GRP VOLUMES'!A180</f>
        <v>360-400-DT</v>
      </c>
      <c r="B177" s="949"/>
      <c r="C177" s="108" t="str">
        <f>'PRODUCTION LIST GRP VOLUMES'!C180</f>
        <v/>
      </c>
      <c r="D177" s="108" t="str">
        <f>'PRODUCTION LIST GRP VOLUMES'!D180</f>
        <v/>
      </c>
      <c r="E177" s="108" t="str">
        <f>'PRODUCTION LIST GRP VOLUMES'!E180</f>
        <v/>
      </c>
      <c r="F177" s="108" t="str">
        <f>'PRODUCTION LIST GRP VOLUMES'!F180</f>
        <v/>
      </c>
      <c r="G177" s="108" t="str">
        <f>'PRODUCTION LIST GRP VOLUMES'!G180</f>
        <v/>
      </c>
      <c r="H177" s="108" t="str">
        <f>'PRODUCTION LIST GRP VOLUMES'!H180</f>
        <v/>
      </c>
      <c r="I177" s="108" t="str">
        <f>'PRODUCTION LIST GRP VOLUMES'!I180</f>
        <v/>
      </c>
      <c r="J177" s="108" t="str">
        <f>'PRODUCTION LIST GRP VOLUMES'!J180</f>
        <v/>
      </c>
      <c r="K177" s="108" t="str">
        <f>'PRODUCTION LIST GRP VOLUMES'!K180</f>
        <v/>
      </c>
      <c r="L177" s="108" t="str">
        <f>'PRODUCTION LIST GRP VOLUMES'!L180</f>
        <v/>
      </c>
      <c r="M177" s="108" t="str">
        <f>'PRODUCTION LIST GRP VOLUMES'!M180</f>
        <v/>
      </c>
      <c r="N177" s="108" t="str">
        <f>'PRODUCTION LIST GRP VOLUMES'!N180</f>
        <v/>
      </c>
      <c r="O177" s="108" t="str">
        <f>'PRODUCTION LIST GRP VOLUMES'!O180</f>
        <v/>
      </c>
      <c r="P177" s="108" t="str">
        <f>'PRODUCTION LIST GRP VOLUMES'!P180</f>
        <v/>
      </c>
      <c r="Q177" s="108">
        <f>'PRODUCTION LIST GRP VOLUMES'!Q180</f>
        <v>0</v>
      </c>
      <c r="R177" s="108">
        <f>'PRODUCTION LIST GRP VOLUMES'!R180</f>
        <v>0</v>
      </c>
      <c r="S177" s="923">
        <f t="shared" si="5"/>
        <v>0</v>
      </c>
    </row>
    <row r="178" spans="1:19" ht="23.25" customHeight="1">
      <c r="A178" s="340" t="str">
        <f>'PRODUCTION LIST GRP VOLUMES'!A181</f>
        <v>360-399-DT</v>
      </c>
      <c r="B178" s="949"/>
      <c r="C178" s="108" t="str">
        <f>'PRODUCTION LIST GRP VOLUMES'!C181</f>
        <v/>
      </c>
      <c r="D178" s="108" t="str">
        <f>'PRODUCTION LIST GRP VOLUMES'!D181</f>
        <v/>
      </c>
      <c r="E178" s="108" t="str">
        <f>'PRODUCTION LIST GRP VOLUMES'!E181</f>
        <v/>
      </c>
      <c r="F178" s="108" t="str">
        <f>'PRODUCTION LIST GRP VOLUMES'!F181</f>
        <v/>
      </c>
      <c r="G178" s="108" t="str">
        <f>'PRODUCTION LIST GRP VOLUMES'!G181</f>
        <v/>
      </c>
      <c r="H178" s="108" t="str">
        <f>'PRODUCTION LIST GRP VOLUMES'!H181</f>
        <v/>
      </c>
      <c r="I178" s="108" t="str">
        <f>'PRODUCTION LIST GRP VOLUMES'!I181</f>
        <v/>
      </c>
      <c r="J178" s="108" t="str">
        <f>'PRODUCTION LIST GRP VOLUMES'!J181</f>
        <v/>
      </c>
      <c r="K178" s="108" t="str">
        <f>'PRODUCTION LIST GRP VOLUMES'!K181</f>
        <v/>
      </c>
      <c r="L178" s="108" t="str">
        <f>'PRODUCTION LIST GRP VOLUMES'!L181</f>
        <v/>
      </c>
      <c r="M178" s="108" t="str">
        <f>'PRODUCTION LIST GRP VOLUMES'!M181</f>
        <v/>
      </c>
      <c r="N178" s="108" t="str">
        <f>'PRODUCTION LIST GRP VOLUMES'!N181</f>
        <v/>
      </c>
      <c r="O178" s="108" t="str">
        <f>'PRODUCTION LIST GRP VOLUMES'!O181</f>
        <v/>
      </c>
      <c r="P178" s="108" t="str">
        <f>'PRODUCTION LIST GRP VOLUMES'!P181</f>
        <v/>
      </c>
      <c r="Q178" s="108">
        <f>'PRODUCTION LIST GRP VOLUMES'!Q181</f>
        <v>0</v>
      </c>
      <c r="R178" s="108">
        <f>'PRODUCTION LIST GRP VOLUMES'!R181</f>
        <v>0</v>
      </c>
      <c r="S178" s="923">
        <f t="shared" si="5"/>
        <v>0</v>
      </c>
    </row>
    <row r="179" spans="1:19" ht="21" customHeight="1">
      <c r="A179" s="340">
        <f>'PRODUCTION LIST GRP VOLUMES'!A182</f>
        <v>0</v>
      </c>
      <c r="B179" s="949"/>
      <c r="C179" s="108" t="str">
        <f>'PRODUCTION LIST GRP VOLUMES'!C182</f>
        <v/>
      </c>
      <c r="D179" s="108" t="str">
        <f>'PRODUCTION LIST GRP VOLUMES'!D182</f>
        <v/>
      </c>
      <c r="E179" s="108" t="str">
        <f>'PRODUCTION LIST GRP VOLUMES'!E182</f>
        <v/>
      </c>
      <c r="F179" s="108" t="str">
        <f>'PRODUCTION LIST GRP VOLUMES'!F182</f>
        <v/>
      </c>
      <c r="G179" s="108" t="str">
        <f>'PRODUCTION LIST GRP VOLUMES'!G182</f>
        <v/>
      </c>
      <c r="H179" s="108" t="str">
        <f>'PRODUCTION LIST GRP VOLUMES'!H182</f>
        <v/>
      </c>
      <c r="I179" s="108" t="str">
        <f>'PRODUCTION LIST GRP VOLUMES'!I182</f>
        <v/>
      </c>
      <c r="J179" s="108" t="str">
        <f>'PRODUCTION LIST GRP VOLUMES'!J182</f>
        <v/>
      </c>
      <c r="K179" s="108" t="str">
        <f>'PRODUCTION LIST GRP VOLUMES'!K182</f>
        <v/>
      </c>
      <c r="L179" s="108" t="str">
        <f>'PRODUCTION LIST GRP VOLUMES'!L182</f>
        <v/>
      </c>
      <c r="M179" s="108" t="str">
        <f>'PRODUCTION LIST GRP VOLUMES'!M182</f>
        <v/>
      </c>
      <c r="N179" s="108" t="str">
        <f>'PRODUCTION LIST GRP VOLUMES'!N182</f>
        <v/>
      </c>
      <c r="O179" s="108" t="str">
        <f>'PRODUCTION LIST GRP VOLUMES'!O182</f>
        <v/>
      </c>
      <c r="P179" s="108" t="str">
        <f>'PRODUCTION LIST GRP VOLUMES'!P182</f>
        <v/>
      </c>
      <c r="Q179" s="108" t="str">
        <f>'PRODUCTION LIST GRP VOLUMES'!Q182</f>
        <v/>
      </c>
      <c r="R179" s="108" t="str">
        <f>'PRODUCTION LIST GRP VOLUMES'!R182</f>
        <v/>
      </c>
      <c r="S179" s="923">
        <f t="shared" ref="S179:S211" si="6">SUM(B179:R179)</f>
        <v>0</v>
      </c>
    </row>
    <row r="180" spans="1:19" ht="21" customHeight="1">
      <c r="A180" s="340" t="str">
        <f>'PRODUCTION LIST GRP VOLUMES'!A183</f>
        <v>360-421</v>
      </c>
      <c r="B180" s="949"/>
      <c r="C180" s="108" t="str">
        <f>'PRODUCTION LIST GRP VOLUMES'!C183</f>
        <v/>
      </c>
      <c r="D180" s="108" t="str">
        <f>'PRODUCTION LIST GRP VOLUMES'!D183</f>
        <v/>
      </c>
      <c r="E180" s="108" t="str">
        <f>'PRODUCTION LIST GRP VOLUMES'!E183</f>
        <v/>
      </c>
      <c r="F180" s="108" t="str">
        <f>'PRODUCTION LIST GRP VOLUMES'!F183</f>
        <v/>
      </c>
      <c r="G180" s="108" t="str">
        <f>'PRODUCTION LIST GRP VOLUMES'!G183</f>
        <v/>
      </c>
      <c r="H180" s="108" t="str">
        <f>'PRODUCTION LIST GRP VOLUMES'!H183</f>
        <v/>
      </c>
      <c r="I180" s="108" t="str">
        <f>'PRODUCTION LIST GRP VOLUMES'!I183</f>
        <v/>
      </c>
      <c r="J180" s="108" t="str">
        <f>'PRODUCTION LIST GRP VOLUMES'!J183</f>
        <v/>
      </c>
      <c r="K180" s="108" t="str">
        <f>'PRODUCTION LIST GRP VOLUMES'!K183</f>
        <v/>
      </c>
      <c r="L180" s="108" t="str">
        <f>'PRODUCTION LIST GRP VOLUMES'!L183</f>
        <v/>
      </c>
      <c r="M180" s="108" t="str">
        <f>'PRODUCTION LIST GRP VOLUMES'!M183</f>
        <v/>
      </c>
      <c r="N180" s="108" t="str">
        <f>'PRODUCTION LIST GRP VOLUMES'!N183</f>
        <v/>
      </c>
      <c r="O180" s="108" t="str">
        <f>'PRODUCTION LIST GRP VOLUMES'!O183</f>
        <v/>
      </c>
      <c r="P180" s="108" t="str">
        <f>'PRODUCTION LIST GRP VOLUMES'!P183</f>
        <v/>
      </c>
      <c r="Q180" s="108" t="str">
        <f>'PRODUCTION LIST GRP VOLUMES'!Q183</f>
        <v/>
      </c>
      <c r="R180" s="108" t="str">
        <f>'PRODUCTION LIST GRP VOLUMES'!R183</f>
        <v/>
      </c>
      <c r="S180" s="923">
        <f t="shared" si="6"/>
        <v>0</v>
      </c>
    </row>
    <row r="181" spans="1:19" ht="21" customHeight="1">
      <c r="A181" s="340" t="str">
        <f>'PRODUCTION LIST GRP VOLUMES'!A184</f>
        <v>360-422</v>
      </c>
      <c r="B181" s="949"/>
      <c r="C181" s="108" t="str">
        <f>'PRODUCTION LIST GRP VOLUMES'!C184</f>
        <v/>
      </c>
      <c r="D181" s="108" t="str">
        <f>'PRODUCTION LIST GRP VOLUMES'!D184</f>
        <v/>
      </c>
      <c r="E181" s="108" t="str">
        <f>'PRODUCTION LIST GRP VOLUMES'!E184</f>
        <v/>
      </c>
      <c r="F181" s="108" t="str">
        <f>'PRODUCTION LIST GRP VOLUMES'!F184</f>
        <v/>
      </c>
      <c r="G181" s="108" t="str">
        <f>'PRODUCTION LIST GRP VOLUMES'!G184</f>
        <v/>
      </c>
      <c r="H181" s="108" t="str">
        <f>'PRODUCTION LIST GRP VOLUMES'!H184</f>
        <v/>
      </c>
      <c r="I181" s="108" t="str">
        <f>'PRODUCTION LIST GRP VOLUMES'!I184</f>
        <v/>
      </c>
      <c r="J181" s="108" t="str">
        <f>'PRODUCTION LIST GRP VOLUMES'!J184</f>
        <v/>
      </c>
      <c r="K181" s="108" t="str">
        <f>'PRODUCTION LIST GRP VOLUMES'!K184</f>
        <v/>
      </c>
      <c r="L181" s="108" t="str">
        <f>'PRODUCTION LIST GRP VOLUMES'!L184</f>
        <v/>
      </c>
      <c r="M181" s="108" t="str">
        <f>'PRODUCTION LIST GRP VOLUMES'!M184</f>
        <v/>
      </c>
      <c r="N181" s="108" t="str">
        <f>'PRODUCTION LIST GRP VOLUMES'!N184</f>
        <v/>
      </c>
      <c r="O181" s="108" t="str">
        <f>'PRODUCTION LIST GRP VOLUMES'!O184</f>
        <v/>
      </c>
      <c r="P181" s="108" t="str">
        <f>'PRODUCTION LIST GRP VOLUMES'!P184</f>
        <v/>
      </c>
      <c r="Q181" s="108" t="str">
        <f>'PRODUCTION LIST GRP VOLUMES'!Q184</f>
        <v/>
      </c>
      <c r="R181" s="108" t="str">
        <f>'PRODUCTION LIST GRP VOLUMES'!R184</f>
        <v/>
      </c>
      <c r="S181" s="923">
        <f t="shared" si="6"/>
        <v>0</v>
      </c>
    </row>
    <row r="182" spans="1:19" ht="21" customHeight="1">
      <c r="A182" s="340" t="str">
        <f>'PRODUCTION LIST GRP VOLUMES'!A185</f>
        <v>360-423</v>
      </c>
      <c r="B182" s="949"/>
      <c r="C182" s="108" t="str">
        <f>'PRODUCTION LIST GRP VOLUMES'!C185</f>
        <v/>
      </c>
      <c r="D182" s="108" t="str">
        <f>'PRODUCTION LIST GRP VOLUMES'!D185</f>
        <v/>
      </c>
      <c r="E182" s="108" t="str">
        <f>'PRODUCTION LIST GRP VOLUMES'!E185</f>
        <v/>
      </c>
      <c r="F182" s="108" t="str">
        <f>'PRODUCTION LIST GRP VOLUMES'!F185</f>
        <v/>
      </c>
      <c r="G182" s="108" t="str">
        <f>'PRODUCTION LIST GRP VOLUMES'!G185</f>
        <v/>
      </c>
      <c r="H182" s="108" t="str">
        <f>'PRODUCTION LIST GRP VOLUMES'!H185</f>
        <v/>
      </c>
      <c r="I182" s="108" t="str">
        <f>'PRODUCTION LIST GRP VOLUMES'!I185</f>
        <v/>
      </c>
      <c r="J182" s="108" t="str">
        <f>'PRODUCTION LIST GRP VOLUMES'!J185</f>
        <v/>
      </c>
      <c r="K182" s="108" t="str">
        <f>'PRODUCTION LIST GRP VOLUMES'!K185</f>
        <v/>
      </c>
      <c r="L182" s="108" t="str">
        <f>'PRODUCTION LIST GRP VOLUMES'!L185</f>
        <v/>
      </c>
      <c r="M182" s="108" t="str">
        <f>'PRODUCTION LIST GRP VOLUMES'!M185</f>
        <v/>
      </c>
      <c r="N182" s="108" t="str">
        <f>'PRODUCTION LIST GRP VOLUMES'!N185</f>
        <v/>
      </c>
      <c r="O182" s="108" t="str">
        <f>'PRODUCTION LIST GRP VOLUMES'!O185</f>
        <v/>
      </c>
      <c r="P182" s="108" t="str">
        <f>'PRODUCTION LIST GRP VOLUMES'!P185</f>
        <v/>
      </c>
      <c r="Q182" s="108" t="str">
        <f>'PRODUCTION LIST GRP VOLUMES'!Q185</f>
        <v/>
      </c>
      <c r="R182" s="108" t="str">
        <f>'PRODUCTION LIST GRP VOLUMES'!R185</f>
        <v/>
      </c>
      <c r="S182" s="923">
        <f t="shared" si="6"/>
        <v>0</v>
      </c>
    </row>
    <row r="183" spans="1:19" ht="21" customHeight="1">
      <c r="A183" s="340">
        <f>'PRODUCTION LIST GRP VOLUMES'!A186</f>
        <v>0</v>
      </c>
      <c r="B183" s="949"/>
      <c r="C183" s="108" t="str">
        <f>'PRODUCTION LIST GRP VOLUMES'!C186</f>
        <v/>
      </c>
      <c r="D183" s="108" t="str">
        <f>'PRODUCTION LIST GRP VOLUMES'!D186</f>
        <v/>
      </c>
      <c r="E183" s="108" t="str">
        <f>'PRODUCTION LIST GRP VOLUMES'!E186</f>
        <v/>
      </c>
      <c r="F183" s="108" t="str">
        <f>'PRODUCTION LIST GRP VOLUMES'!F186</f>
        <v/>
      </c>
      <c r="G183" s="108" t="str">
        <f>'PRODUCTION LIST GRP VOLUMES'!G186</f>
        <v/>
      </c>
      <c r="H183" s="108" t="str">
        <f>'PRODUCTION LIST GRP VOLUMES'!H186</f>
        <v/>
      </c>
      <c r="I183" s="108" t="str">
        <f>'PRODUCTION LIST GRP VOLUMES'!I186</f>
        <v/>
      </c>
      <c r="J183" s="108" t="str">
        <f>'PRODUCTION LIST GRP VOLUMES'!J186</f>
        <v/>
      </c>
      <c r="K183" s="108" t="str">
        <f>'PRODUCTION LIST GRP VOLUMES'!K186</f>
        <v/>
      </c>
      <c r="L183" s="108" t="str">
        <f>'PRODUCTION LIST GRP VOLUMES'!L186</f>
        <v/>
      </c>
      <c r="M183" s="108" t="str">
        <f>'PRODUCTION LIST GRP VOLUMES'!M186</f>
        <v/>
      </c>
      <c r="N183" s="108" t="str">
        <f>'PRODUCTION LIST GRP VOLUMES'!N186</f>
        <v/>
      </c>
      <c r="O183" s="108" t="str">
        <f>'PRODUCTION LIST GRP VOLUMES'!O186</f>
        <v/>
      </c>
      <c r="P183" s="108" t="str">
        <f>'PRODUCTION LIST GRP VOLUMES'!P186</f>
        <v/>
      </c>
      <c r="Q183" s="108" t="str">
        <f>'PRODUCTION LIST GRP VOLUMES'!Q186</f>
        <v/>
      </c>
      <c r="R183" s="108" t="str">
        <f>'PRODUCTION LIST GRP VOLUMES'!R186</f>
        <v/>
      </c>
      <c r="S183" s="923">
        <f t="shared" si="6"/>
        <v>0</v>
      </c>
    </row>
    <row r="184" spans="1:19" ht="21" customHeight="1">
      <c r="A184" s="340" t="str">
        <f>'PRODUCTION LIST GRP VOLUMES'!A187</f>
        <v>360-461</v>
      </c>
      <c r="B184" s="949"/>
      <c r="C184" s="108" t="str">
        <f>'PRODUCTION LIST GRP VOLUMES'!C187</f>
        <v/>
      </c>
      <c r="D184" s="108" t="str">
        <f>'PRODUCTION LIST GRP VOLUMES'!D187</f>
        <v/>
      </c>
      <c r="E184" s="108" t="str">
        <f>'PRODUCTION LIST GRP VOLUMES'!E187</f>
        <v/>
      </c>
      <c r="F184" s="108" t="str">
        <f>'PRODUCTION LIST GRP VOLUMES'!F187</f>
        <v/>
      </c>
      <c r="G184" s="108" t="str">
        <f>'PRODUCTION LIST GRP VOLUMES'!G187</f>
        <v/>
      </c>
      <c r="H184" s="108" t="str">
        <f>'PRODUCTION LIST GRP VOLUMES'!H187</f>
        <v/>
      </c>
      <c r="I184" s="108" t="str">
        <f>'PRODUCTION LIST GRP VOLUMES'!I187</f>
        <v/>
      </c>
      <c r="J184" s="108" t="str">
        <f>'PRODUCTION LIST GRP VOLUMES'!J187</f>
        <v/>
      </c>
      <c r="K184" s="108" t="str">
        <f>'PRODUCTION LIST GRP VOLUMES'!K187</f>
        <v/>
      </c>
      <c r="L184" s="108" t="str">
        <f>'PRODUCTION LIST GRP VOLUMES'!L187</f>
        <v/>
      </c>
      <c r="M184" s="108" t="str">
        <f>'PRODUCTION LIST GRP VOLUMES'!M187</f>
        <v/>
      </c>
      <c r="N184" s="108" t="str">
        <f>'PRODUCTION LIST GRP VOLUMES'!N187</f>
        <v/>
      </c>
      <c r="O184" s="108" t="str">
        <f>'PRODUCTION LIST GRP VOLUMES'!O187</f>
        <v/>
      </c>
      <c r="P184" s="108" t="str">
        <f>'PRODUCTION LIST GRP VOLUMES'!P187</f>
        <v/>
      </c>
      <c r="Q184" s="108" t="str">
        <f>'PRODUCTION LIST GRP VOLUMES'!Q187</f>
        <v/>
      </c>
      <c r="R184" s="108" t="str">
        <f>'PRODUCTION LIST GRP VOLUMES'!R187</f>
        <v/>
      </c>
      <c r="S184" s="923">
        <f t="shared" si="6"/>
        <v>0</v>
      </c>
    </row>
    <row r="185" spans="1:19" ht="21" customHeight="1">
      <c r="A185" s="340" t="str">
        <f>'PRODUCTION LIST GRP VOLUMES'!A188</f>
        <v>360-461-DT</v>
      </c>
      <c r="B185" s="949" t="str">
        <f>IF('PRODUCTION LIST GRP VOLUMES'!C283=0,"",'PRODUCTION LIST GRP VOLUMES'!C283)</f>
        <v/>
      </c>
      <c r="C185" s="108" t="str">
        <f>'PRODUCTION LIST GRP VOLUMES'!C188</f>
        <v/>
      </c>
      <c r="D185" s="108" t="str">
        <f>'PRODUCTION LIST GRP VOLUMES'!D188</f>
        <v/>
      </c>
      <c r="E185" s="108" t="str">
        <f>'PRODUCTION LIST GRP VOLUMES'!E188</f>
        <v/>
      </c>
      <c r="F185" s="108" t="str">
        <f>'PRODUCTION LIST GRP VOLUMES'!F188</f>
        <v/>
      </c>
      <c r="G185" s="108" t="str">
        <f>'PRODUCTION LIST GRP VOLUMES'!G188</f>
        <v/>
      </c>
      <c r="H185" s="108" t="str">
        <f>'PRODUCTION LIST GRP VOLUMES'!H188</f>
        <v/>
      </c>
      <c r="I185" s="108" t="str">
        <f>'PRODUCTION LIST GRP VOLUMES'!I188</f>
        <v/>
      </c>
      <c r="J185" s="108" t="str">
        <f>'PRODUCTION LIST GRP VOLUMES'!J188</f>
        <v/>
      </c>
      <c r="K185" s="108" t="str">
        <f>'PRODUCTION LIST GRP VOLUMES'!K188</f>
        <v/>
      </c>
      <c r="L185" s="108" t="str">
        <f>'PRODUCTION LIST GRP VOLUMES'!L188</f>
        <v/>
      </c>
      <c r="M185" s="108" t="str">
        <f>'PRODUCTION LIST GRP VOLUMES'!M188</f>
        <v/>
      </c>
      <c r="N185" s="108" t="str">
        <f>'PRODUCTION LIST GRP VOLUMES'!N188</f>
        <v/>
      </c>
      <c r="O185" s="108" t="str">
        <f>'PRODUCTION LIST GRP VOLUMES'!O188</f>
        <v/>
      </c>
      <c r="P185" s="108" t="str">
        <f>'PRODUCTION LIST GRP VOLUMES'!P188</f>
        <v/>
      </c>
      <c r="Q185" s="108"/>
      <c r="R185" s="108"/>
      <c r="S185" s="923">
        <f t="shared" si="6"/>
        <v>0</v>
      </c>
    </row>
    <row r="186" spans="1:19" ht="21" customHeight="1">
      <c r="A186" s="340" t="str">
        <f>'PRODUCTION LIST GRP VOLUMES'!A189</f>
        <v>360-463</v>
      </c>
      <c r="B186" s="949"/>
      <c r="C186" s="108" t="str">
        <f>'PRODUCTION LIST GRP VOLUMES'!C189</f>
        <v/>
      </c>
      <c r="D186" s="108" t="str">
        <f>'PRODUCTION LIST GRP VOLUMES'!D189</f>
        <v/>
      </c>
      <c r="E186" s="108" t="str">
        <f>'PRODUCTION LIST GRP VOLUMES'!E189</f>
        <v/>
      </c>
      <c r="F186" s="108" t="str">
        <f>'PRODUCTION LIST GRP VOLUMES'!F189</f>
        <v/>
      </c>
      <c r="G186" s="108" t="str">
        <f>'PRODUCTION LIST GRP VOLUMES'!G189</f>
        <v/>
      </c>
      <c r="H186" s="108" t="str">
        <f>'PRODUCTION LIST GRP VOLUMES'!H189</f>
        <v/>
      </c>
      <c r="I186" s="108" t="str">
        <f>'PRODUCTION LIST GRP VOLUMES'!I189</f>
        <v/>
      </c>
      <c r="J186" s="108" t="str">
        <f>'PRODUCTION LIST GRP VOLUMES'!J189</f>
        <v/>
      </c>
      <c r="K186" s="108" t="str">
        <f>'PRODUCTION LIST GRP VOLUMES'!K189</f>
        <v/>
      </c>
      <c r="L186" s="108" t="str">
        <f>'PRODUCTION LIST GRP VOLUMES'!L189</f>
        <v/>
      </c>
      <c r="M186" s="108" t="str">
        <f>'PRODUCTION LIST GRP VOLUMES'!M189</f>
        <v/>
      </c>
      <c r="N186" s="108" t="str">
        <f>'PRODUCTION LIST GRP VOLUMES'!N189</f>
        <v/>
      </c>
      <c r="O186" s="108" t="str">
        <f>'PRODUCTION LIST GRP VOLUMES'!O189</f>
        <v/>
      </c>
      <c r="P186" s="108" t="str">
        <f>'PRODUCTION LIST GRP VOLUMES'!P189</f>
        <v/>
      </c>
      <c r="Q186" s="108" t="str">
        <f>'PRODUCTION LIST GRP VOLUMES'!Q189</f>
        <v/>
      </c>
      <c r="R186" s="108" t="str">
        <f>'PRODUCTION LIST GRP VOLUMES'!R189</f>
        <v/>
      </c>
      <c r="S186" s="923">
        <f t="shared" si="6"/>
        <v>0</v>
      </c>
    </row>
    <row r="187" spans="1:19" ht="21" customHeight="1">
      <c r="A187" s="340" t="str">
        <f>'PRODUCTION LIST GRP VOLUMES'!A190</f>
        <v>360-463-DT</v>
      </c>
      <c r="B187" s="949" t="str">
        <f>IF('PRODUCTION LIST GRP VOLUMES'!C284=0,"",'PRODUCTION LIST GRP VOLUMES'!C284)</f>
        <v/>
      </c>
      <c r="C187" s="108" t="str">
        <f>'PRODUCTION LIST GRP VOLUMES'!C190</f>
        <v/>
      </c>
      <c r="D187" s="108" t="str">
        <f>'PRODUCTION LIST GRP VOLUMES'!D190</f>
        <v/>
      </c>
      <c r="E187" s="108" t="str">
        <f>'PRODUCTION LIST GRP VOLUMES'!E190</f>
        <v/>
      </c>
      <c r="F187" s="108" t="str">
        <f>'PRODUCTION LIST GRP VOLUMES'!F190</f>
        <v/>
      </c>
      <c r="G187" s="108" t="str">
        <f>'PRODUCTION LIST GRP VOLUMES'!G190</f>
        <v/>
      </c>
      <c r="H187" s="108" t="str">
        <f>'PRODUCTION LIST GRP VOLUMES'!H190</f>
        <v/>
      </c>
      <c r="I187" s="108" t="str">
        <f>'PRODUCTION LIST GRP VOLUMES'!I190</f>
        <v/>
      </c>
      <c r="J187" s="108" t="str">
        <f>'PRODUCTION LIST GRP VOLUMES'!J190</f>
        <v/>
      </c>
      <c r="K187" s="108" t="str">
        <f>'PRODUCTION LIST GRP VOLUMES'!K190</f>
        <v/>
      </c>
      <c r="L187" s="108" t="str">
        <f>'PRODUCTION LIST GRP VOLUMES'!L190</f>
        <v/>
      </c>
      <c r="M187" s="108" t="str">
        <f>'PRODUCTION LIST GRP VOLUMES'!M190</f>
        <v/>
      </c>
      <c r="N187" s="108" t="str">
        <f>'PRODUCTION LIST GRP VOLUMES'!N190</f>
        <v/>
      </c>
      <c r="O187" s="108" t="str">
        <f>'PRODUCTION LIST GRP VOLUMES'!O190</f>
        <v/>
      </c>
      <c r="P187" s="108" t="str">
        <f>'PRODUCTION LIST GRP VOLUMES'!P190</f>
        <v/>
      </c>
      <c r="Q187" s="108"/>
      <c r="R187" s="108"/>
      <c r="S187" s="923">
        <f t="shared" si="6"/>
        <v>0</v>
      </c>
    </row>
    <row r="188" spans="1:19" ht="21" customHeight="1">
      <c r="A188" s="340" t="str">
        <f>'PRODUCTION LIST GRP VOLUMES'!A191</f>
        <v>360-464</v>
      </c>
      <c r="B188" s="949"/>
      <c r="C188" s="108" t="str">
        <f>'PRODUCTION LIST GRP VOLUMES'!C191</f>
        <v/>
      </c>
      <c r="D188" s="108" t="str">
        <f>'PRODUCTION LIST GRP VOLUMES'!D191</f>
        <v/>
      </c>
      <c r="E188" s="108" t="str">
        <f>'PRODUCTION LIST GRP VOLUMES'!E191</f>
        <v/>
      </c>
      <c r="F188" s="108" t="str">
        <f>'PRODUCTION LIST GRP VOLUMES'!F191</f>
        <v/>
      </c>
      <c r="G188" s="108" t="str">
        <f>'PRODUCTION LIST GRP VOLUMES'!G191</f>
        <v/>
      </c>
      <c r="H188" s="108" t="str">
        <f>'PRODUCTION LIST GRP VOLUMES'!H191</f>
        <v/>
      </c>
      <c r="I188" s="108" t="str">
        <f>'PRODUCTION LIST GRP VOLUMES'!I191</f>
        <v/>
      </c>
      <c r="J188" s="108" t="str">
        <f>'PRODUCTION LIST GRP VOLUMES'!J191</f>
        <v/>
      </c>
      <c r="K188" s="108" t="str">
        <f>'PRODUCTION LIST GRP VOLUMES'!K191</f>
        <v/>
      </c>
      <c r="L188" s="108" t="str">
        <f>'PRODUCTION LIST GRP VOLUMES'!L191</f>
        <v/>
      </c>
      <c r="M188" s="108" t="str">
        <f>'PRODUCTION LIST GRP VOLUMES'!M191</f>
        <v/>
      </c>
      <c r="N188" s="108" t="str">
        <f>'PRODUCTION LIST GRP VOLUMES'!N191</f>
        <v/>
      </c>
      <c r="O188" s="108" t="str">
        <f>'PRODUCTION LIST GRP VOLUMES'!O191</f>
        <v/>
      </c>
      <c r="P188" s="108" t="str">
        <f>'PRODUCTION LIST GRP VOLUMES'!P191</f>
        <v/>
      </c>
      <c r="Q188" s="108" t="str">
        <f>'PRODUCTION LIST GRP VOLUMES'!Q191</f>
        <v/>
      </c>
      <c r="R188" s="108" t="str">
        <f>'PRODUCTION LIST GRP VOLUMES'!R191</f>
        <v/>
      </c>
      <c r="S188" s="923">
        <f t="shared" si="6"/>
        <v>0</v>
      </c>
    </row>
    <row r="189" spans="1:19" ht="21" customHeight="1">
      <c r="A189" s="340" t="str">
        <f>'PRODUCTION LIST GRP VOLUMES'!A192</f>
        <v>360-464-DT</v>
      </c>
      <c r="B189" s="949" t="str">
        <f>IF('PRODUCTION LIST GRP VOLUMES'!C285=0,"",'PRODUCTION LIST GRP VOLUMES'!C285)</f>
        <v/>
      </c>
      <c r="C189" s="108" t="str">
        <f>'PRODUCTION LIST GRP VOLUMES'!C192</f>
        <v/>
      </c>
      <c r="D189" s="108" t="str">
        <f>'PRODUCTION LIST GRP VOLUMES'!D192</f>
        <v/>
      </c>
      <c r="E189" s="108" t="str">
        <f>'PRODUCTION LIST GRP VOLUMES'!E192</f>
        <v/>
      </c>
      <c r="F189" s="108" t="str">
        <f>'PRODUCTION LIST GRP VOLUMES'!F192</f>
        <v/>
      </c>
      <c r="G189" s="108" t="str">
        <f>'PRODUCTION LIST GRP VOLUMES'!G192</f>
        <v/>
      </c>
      <c r="H189" s="108" t="str">
        <f>'PRODUCTION LIST GRP VOLUMES'!H192</f>
        <v/>
      </c>
      <c r="I189" s="108" t="str">
        <f>'PRODUCTION LIST GRP VOLUMES'!I192</f>
        <v/>
      </c>
      <c r="J189" s="108" t="str">
        <f>'PRODUCTION LIST GRP VOLUMES'!J192</f>
        <v/>
      </c>
      <c r="K189" s="108" t="str">
        <f>'PRODUCTION LIST GRP VOLUMES'!K192</f>
        <v/>
      </c>
      <c r="L189" s="108" t="str">
        <f>'PRODUCTION LIST GRP VOLUMES'!L192</f>
        <v/>
      </c>
      <c r="M189" s="108" t="str">
        <f>'PRODUCTION LIST GRP VOLUMES'!M192</f>
        <v/>
      </c>
      <c r="N189" s="108" t="str">
        <f>'PRODUCTION LIST GRP VOLUMES'!N192</f>
        <v/>
      </c>
      <c r="O189" s="108" t="str">
        <f>'PRODUCTION LIST GRP VOLUMES'!O192</f>
        <v/>
      </c>
      <c r="P189" s="108" t="str">
        <f>'PRODUCTION LIST GRP VOLUMES'!P192</f>
        <v/>
      </c>
      <c r="Q189" s="108"/>
      <c r="R189" s="108"/>
      <c r="S189" s="923">
        <f t="shared" si="6"/>
        <v>0</v>
      </c>
    </row>
    <row r="190" spans="1:19" ht="21" customHeight="1">
      <c r="A190" s="340" t="str">
        <f>'PRODUCTION LIST GRP VOLUMES'!A193</f>
        <v>360-470</v>
      </c>
      <c r="B190" s="949"/>
      <c r="C190" s="108" t="str">
        <f>'PRODUCTION LIST GRP VOLUMES'!C193</f>
        <v/>
      </c>
      <c r="D190" s="108" t="str">
        <f>'PRODUCTION LIST GRP VOLUMES'!D193</f>
        <v/>
      </c>
      <c r="E190" s="108" t="str">
        <f>'PRODUCTION LIST GRP VOLUMES'!E193</f>
        <v/>
      </c>
      <c r="F190" s="108" t="str">
        <f>'PRODUCTION LIST GRP VOLUMES'!F193</f>
        <v/>
      </c>
      <c r="G190" s="108" t="str">
        <f>'PRODUCTION LIST GRP VOLUMES'!G193</f>
        <v/>
      </c>
      <c r="H190" s="108" t="str">
        <f>'PRODUCTION LIST GRP VOLUMES'!H193</f>
        <v/>
      </c>
      <c r="I190" s="108" t="str">
        <f>'PRODUCTION LIST GRP VOLUMES'!I193</f>
        <v/>
      </c>
      <c r="J190" s="108" t="str">
        <f>'PRODUCTION LIST GRP VOLUMES'!J193</f>
        <v/>
      </c>
      <c r="K190" s="108" t="str">
        <f>'PRODUCTION LIST GRP VOLUMES'!K193</f>
        <v/>
      </c>
      <c r="L190" s="108" t="str">
        <f>'PRODUCTION LIST GRP VOLUMES'!L193</f>
        <v/>
      </c>
      <c r="M190" s="108" t="str">
        <f>'PRODUCTION LIST GRP VOLUMES'!M193</f>
        <v/>
      </c>
      <c r="N190" s="108" t="str">
        <f>'PRODUCTION LIST GRP VOLUMES'!N193</f>
        <v/>
      </c>
      <c r="O190" s="108" t="str">
        <f>'PRODUCTION LIST GRP VOLUMES'!O193</f>
        <v/>
      </c>
      <c r="P190" s="108" t="str">
        <f>'PRODUCTION LIST GRP VOLUMES'!P193</f>
        <v/>
      </c>
      <c r="Q190" s="108" t="str">
        <f>'PRODUCTION LIST GRP VOLUMES'!Q193</f>
        <v/>
      </c>
      <c r="R190" s="108" t="str">
        <f>'PRODUCTION LIST GRP VOLUMES'!R193</f>
        <v/>
      </c>
      <c r="S190" s="923">
        <f t="shared" si="6"/>
        <v>0</v>
      </c>
    </row>
    <row r="191" spans="1:19" ht="21" customHeight="1">
      <c r="A191" s="340" t="str">
        <f>'PRODUCTION LIST GRP VOLUMES'!A194</f>
        <v>360-470-DT</v>
      </c>
      <c r="B191" s="949" t="str">
        <f>IF('PRODUCTION LIST GRP VOLUMES'!C286=0,"",'PRODUCTION LIST GRP VOLUMES'!C286)</f>
        <v/>
      </c>
      <c r="C191" s="108" t="str">
        <f>'PRODUCTION LIST GRP VOLUMES'!C194</f>
        <v/>
      </c>
      <c r="D191" s="108" t="str">
        <f>'PRODUCTION LIST GRP VOLUMES'!D194</f>
        <v/>
      </c>
      <c r="E191" s="108" t="str">
        <f>'PRODUCTION LIST GRP VOLUMES'!E194</f>
        <v/>
      </c>
      <c r="F191" s="108" t="str">
        <f>'PRODUCTION LIST GRP VOLUMES'!F194</f>
        <v/>
      </c>
      <c r="G191" s="108" t="str">
        <f>'PRODUCTION LIST GRP VOLUMES'!G194</f>
        <v/>
      </c>
      <c r="H191" s="108" t="str">
        <f>'PRODUCTION LIST GRP VOLUMES'!H194</f>
        <v/>
      </c>
      <c r="I191" s="108" t="str">
        <f>'PRODUCTION LIST GRP VOLUMES'!I194</f>
        <v/>
      </c>
      <c r="J191" s="108" t="str">
        <f>'PRODUCTION LIST GRP VOLUMES'!J194</f>
        <v/>
      </c>
      <c r="K191" s="108" t="str">
        <f>'PRODUCTION LIST GRP VOLUMES'!K194</f>
        <v/>
      </c>
      <c r="L191" s="108" t="str">
        <f>'PRODUCTION LIST GRP VOLUMES'!L194</f>
        <v/>
      </c>
      <c r="M191" s="108" t="str">
        <f>'PRODUCTION LIST GRP VOLUMES'!M194</f>
        <v/>
      </c>
      <c r="N191" s="108" t="str">
        <f>'PRODUCTION LIST GRP VOLUMES'!N194</f>
        <v/>
      </c>
      <c r="O191" s="108" t="str">
        <f>'PRODUCTION LIST GRP VOLUMES'!O194</f>
        <v/>
      </c>
      <c r="P191" s="108" t="str">
        <f>'PRODUCTION LIST GRP VOLUMES'!P194</f>
        <v/>
      </c>
      <c r="Q191" s="108"/>
      <c r="R191" s="108"/>
      <c r="S191" s="923">
        <f t="shared" si="6"/>
        <v>0</v>
      </c>
    </row>
    <row r="192" spans="1:19" ht="21" customHeight="1">
      <c r="A192" s="340" t="str">
        <f>'PRODUCTION LIST GRP VOLUMES'!A195</f>
        <v>360-471</v>
      </c>
      <c r="B192" s="949"/>
      <c r="C192" s="108" t="str">
        <f>'PRODUCTION LIST GRP VOLUMES'!C195</f>
        <v/>
      </c>
      <c r="D192" s="108" t="str">
        <f>'PRODUCTION LIST GRP VOLUMES'!D195</f>
        <v/>
      </c>
      <c r="E192" s="108" t="str">
        <f>'PRODUCTION LIST GRP VOLUMES'!E195</f>
        <v/>
      </c>
      <c r="F192" s="108" t="str">
        <f>'PRODUCTION LIST GRP VOLUMES'!F195</f>
        <v/>
      </c>
      <c r="G192" s="108" t="str">
        <f>'PRODUCTION LIST GRP VOLUMES'!G195</f>
        <v/>
      </c>
      <c r="H192" s="108" t="str">
        <f>'PRODUCTION LIST GRP VOLUMES'!H195</f>
        <v/>
      </c>
      <c r="I192" s="108" t="str">
        <f>'PRODUCTION LIST GRP VOLUMES'!I195</f>
        <v/>
      </c>
      <c r="J192" s="108" t="str">
        <f>'PRODUCTION LIST GRP VOLUMES'!J195</f>
        <v/>
      </c>
      <c r="K192" s="108" t="str">
        <f>'PRODUCTION LIST GRP VOLUMES'!K195</f>
        <v/>
      </c>
      <c r="L192" s="108" t="str">
        <f>'PRODUCTION LIST GRP VOLUMES'!L195</f>
        <v/>
      </c>
      <c r="M192" s="108" t="str">
        <f>'PRODUCTION LIST GRP VOLUMES'!M195</f>
        <v/>
      </c>
      <c r="N192" s="108" t="str">
        <f>'PRODUCTION LIST GRP VOLUMES'!N195</f>
        <v/>
      </c>
      <c r="O192" s="108" t="str">
        <f>'PRODUCTION LIST GRP VOLUMES'!O195</f>
        <v/>
      </c>
      <c r="P192" s="108" t="str">
        <f>'PRODUCTION LIST GRP VOLUMES'!P195</f>
        <v/>
      </c>
      <c r="Q192" s="108" t="str">
        <f>'PRODUCTION LIST GRP VOLUMES'!Q195</f>
        <v/>
      </c>
      <c r="R192" s="108" t="str">
        <f>'PRODUCTION LIST GRP VOLUMES'!R195</f>
        <v/>
      </c>
      <c r="S192" s="923">
        <f t="shared" si="6"/>
        <v>0</v>
      </c>
    </row>
    <row r="193" spans="1:19" ht="21" customHeight="1">
      <c r="A193" s="340" t="str">
        <f>'PRODUCTION LIST GRP VOLUMES'!A196</f>
        <v>360-471-DT</v>
      </c>
      <c r="B193" s="949" t="str">
        <f>IF('PRODUCTION LIST GRP VOLUMES'!C287=0,"",'PRODUCTION LIST GRP VOLUMES'!C287)</f>
        <v/>
      </c>
      <c r="C193" s="108" t="str">
        <f>'PRODUCTION LIST GRP VOLUMES'!C196</f>
        <v/>
      </c>
      <c r="D193" s="108" t="str">
        <f>'PRODUCTION LIST GRP VOLUMES'!D196</f>
        <v/>
      </c>
      <c r="E193" s="108" t="str">
        <f>'PRODUCTION LIST GRP VOLUMES'!E196</f>
        <v/>
      </c>
      <c r="F193" s="108" t="str">
        <f>'PRODUCTION LIST GRP VOLUMES'!F196</f>
        <v/>
      </c>
      <c r="G193" s="108" t="str">
        <f>'PRODUCTION LIST GRP VOLUMES'!G196</f>
        <v/>
      </c>
      <c r="H193" s="108" t="str">
        <f>'PRODUCTION LIST GRP VOLUMES'!H196</f>
        <v/>
      </c>
      <c r="I193" s="108" t="str">
        <f>'PRODUCTION LIST GRP VOLUMES'!I196</f>
        <v/>
      </c>
      <c r="J193" s="108" t="str">
        <f>'PRODUCTION LIST GRP VOLUMES'!J196</f>
        <v/>
      </c>
      <c r="K193" s="108" t="str">
        <f>'PRODUCTION LIST GRP VOLUMES'!K196</f>
        <v/>
      </c>
      <c r="L193" s="108" t="str">
        <f>'PRODUCTION LIST GRP VOLUMES'!L196</f>
        <v/>
      </c>
      <c r="M193" s="108" t="str">
        <f>'PRODUCTION LIST GRP VOLUMES'!M196</f>
        <v/>
      </c>
      <c r="N193" s="108" t="str">
        <f>'PRODUCTION LIST GRP VOLUMES'!N196</f>
        <v/>
      </c>
      <c r="O193" s="108" t="str">
        <f>'PRODUCTION LIST GRP VOLUMES'!O196</f>
        <v/>
      </c>
      <c r="P193" s="108" t="str">
        <f>'PRODUCTION LIST GRP VOLUMES'!P196</f>
        <v/>
      </c>
      <c r="Q193" s="108"/>
      <c r="R193" s="108"/>
      <c r="S193" s="923">
        <f t="shared" si="6"/>
        <v>0</v>
      </c>
    </row>
    <row r="194" spans="1:19" ht="21" customHeight="1">
      <c r="A194" s="340" t="str">
        <f>'PRODUCTION LIST GRP VOLUMES'!A197</f>
        <v>360-474</v>
      </c>
      <c r="B194" s="949"/>
      <c r="C194" s="108" t="str">
        <f>'PRODUCTION LIST GRP VOLUMES'!C197</f>
        <v/>
      </c>
      <c r="D194" s="108" t="str">
        <f>'PRODUCTION LIST GRP VOLUMES'!D197</f>
        <v/>
      </c>
      <c r="E194" s="108" t="str">
        <f>'PRODUCTION LIST GRP VOLUMES'!E197</f>
        <v/>
      </c>
      <c r="F194" s="108" t="str">
        <f>'PRODUCTION LIST GRP VOLUMES'!F197</f>
        <v/>
      </c>
      <c r="G194" s="108" t="str">
        <f>'PRODUCTION LIST GRP VOLUMES'!G197</f>
        <v/>
      </c>
      <c r="H194" s="108" t="str">
        <f>'PRODUCTION LIST GRP VOLUMES'!H197</f>
        <v/>
      </c>
      <c r="I194" s="108" t="str">
        <f>'PRODUCTION LIST GRP VOLUMES'!I197</f>
        <v/>
      </c>
      <c r="J194" s="108" t="str">
        <f>'PRODUCTION LIST GRP VOLUMES'!J197</f>
        <v/>
      </c>
      <c r="K194" s="108" t="str">
        <f>'PRODUCTION LIST GRP VOLUMES'!K197</f>
        <v/>
      </c>
      <c r="L194" s="108" t="str">
        <f>'PRODUCTION LIST GRP VOLUMES'!L197</f>
        <v/>
      </c>
      <c r="M194" s="108" t="str">
        <f>'PRODUCTION LIST GRP VOLUMES'!M197</f>
        <v/>
      </c>
      <c r="N194" s="108" t="str">
        <f>'PRODUCTION LIST GRP VOLUMES'!N197</f>
        <v/>
      </c>
      <c r="O194" s="108" t="str">
        <f>'PRODUCTION LIST GRP VOLUMES'!O197</f>
        <v/>
      </c>
      <c r="P194" s="108" t="str">
        <f>'PRODUCTION LIST GRP VOLUMES'!P197</f>
        <v/>
      </c>
      <c r="Q194" s="108" t="str">
        <f>'PRODUCTION LIST GRP VOLUMES'!Q197</f>
        <v/>
      </c>
      <c r="R194" s="108" t="str">
        <f>'PRODUCTION LIST GRP VOLUMES'!R197</f>
        <v/>
      </c>
      <c r="S194" s="923">
        <f t="shared" si="6"/>
        <v>0</v>
      </c>
    </row>
    <row r="195" spans="1:19" ht="21" customHeight="1">
      <c r="A195" s="340" t="str">
        <f>'PRODUCTION LIST GRP VOLUMES'!A198</f>
        <v>360-474-DT</v>
      </c>
      <c r="B195" s="949" t="str">
        <f>IF('PRODUCTION LIST GRP VOLUMES'!C288=0,"",'PRODUCTION LIST GRP VOLUMES'!C288)</f>
        <v/>
      </c>
      <c r="C195" s="108" t="str">
        <f>'PRODUCTION LIST GRP VOLUMES'!C198</f>
        <v/>
      </c>
      <c r="D195" s="108" t="str">
        <f>'PRODUCTION LIST GRP VOLUMES'!D198</f>
        <v/>
      </c>
      <c r="E195" s="108" t="str">
        <f>'PRODUCTION LIST GRP VOLUMES'!E198</f>
        <v/>
      </c>
      <c r="F195" s="108" t="str">
        <f>'PRODUCTION LIST GRP VOLUMES'!F198</f>
        <v/>
      </c>
      <c r="G195" s="108" t="str">
        <f>'PRODUCTION LIST GRP VOLUMES'!G198</f>
        <v/>
      </c>
      <c r="H195" s="108" t="str">
        <f>'PRODUCTION LIST GRP VOLUMES'!H198</f>
        <v/>
      </c>
      <c r="I195" s="108" t="str">
        <f>'PRODUCTION LIST GRP VOLUMES'!I198</f>
        <v/>
      </c>
      <c r="J195" s="108" t="str">
        <f>'PRODUCTION LIST GRP VOLUMES'!J198</f>
        <v/>
      </c>
      <c r="K195" s="108" t="str">
        <f>'PRODUCTION LIST GRP VOLUMES'!K198</f>
        <v/>
      </c>
      <c r="L195" s="108" t="str">
        <f>'PRODUCTION LIST GRP VOLUMES'!L198</f>
        <v/>
      </c>
      <c r="M195" s="108" t="str">
        <f>'PRODUCTION LIST GRP VOLUMES'!M198</f>
        <v/>
      </c>
      <c r="N195" s="108" t="str">
        <f>'PRODUCTION LIST GRP VOLUMES'!N198</f>
        <v/>
      </c>
      <c r="O195" s="108" t="str">
        <f>'PRODUCTION LIST GRP VOLUMES'!O198</f>
        <v/>
      </c>
      <c r="P195" s="108" t="str">
        <f>'PRODUCTION LIST GRP VOLUMES'!P198</f>
        <v/>
      </c>
      <c r="Q195" s="108"/>
      <c r="R195" s="108"/>
      <c r="S195" s="923">
        <f t="shared" si="6"/>
        <v>0</v>
      </c>
    </row>
    <row r="196" spans="1:19" ht="21" customHeight="1">
      <c r="A196" s="340" t="str">
        <f>'PRODUCTION LIST GRP VOLUMES'!A199</f>
        <v>360-478</v>
      </c>
      <c r="B196" s="949"/>
      <c r="C196" s="108" t="str">
        <f>'PRODUCTION LIST GRP VOLUMES'!C199</f>
        <v/>
      </c>
      <c r="D196" s="108" t="str">
        <f>'PRODUCTION LIST GRP VOLUMES'!D199</f>
        <v/>
      </c>
      <c r="E196" s="108" t="str">
        <f>'PRODUCTION LIST GRP VOLUMES'!E199</f>
        <v/>
      </c>
      <c r="F196" s="108" t="str">
        <f>'PRODUCTION LIST GRP VOLUMES'!F199</f>
        <v/>
      </c>
      <c r="G196" s="108" t="str">
        <f>'PRODUCTION LIST GRP VOLUMES'!G199</f>
        <v/>
      </c>
      <c r="H196" s="108" t="str">
        <f>'PRODUCTION LIST GRP VOLUMES'!H199</f>
        <v/>
      </c>
      <c r="I196" s="108" t="str">
        <f>'PRODUCTION LIST GRP VOLUMES'!I199</f>
        <v/>
      </c>
      <c r="J196" s="108" t="str">
        <f>'PRODUCTION LIST GRP VOLUMES'!J199</f>
        <v/>
      </c>
      <c r="K196" s="108" t="str">
        <f>'PRODUCTION LIST GRP VOLUMES'!K199</f>
        <v/>
      </c>
      <c r="L196" s="108" t="str">
        <f>'PRODUCTION LIST GRP VOLUMES'!L199</f>
        <v/>
      </c>
      <c r="M196" s="108" t="str">
        <f>'PRODUCTION LIST GRP VOLUMES'!M199</f>
        <v/>
      </c>
      <c r="N196" s="108" t="str">
        <f>'PRODUCTION LIST GRP VOLUMES'!N199</f>
        <v/>
      </c>
      <c r="O196" s="108" t="str">
        <f>'PRODUCTION LIST GRP VOLUMES'!O199</f>
        <v/>
      </c>
      <c r="P196" s="108" t="str">
        <f>'PRODUCTION LIST GRP VOLUMES'!P199</f>
        <v/>
      </c>
      <c r="Q196" s="108" t="str">
        <f>'PRODUCTION LIST GRP VOLUMES'!Q199</f>
        <v/>
      </c>
      <c r="R196" s="108" t="str">
        <f>'PRODUCTION LIST GRP VOLUMES'!R199</f>
        <v/>
      </c>
      <c r="S196" s="923">
        <f t="shared" si="6"/>
        <v>0</v>
      </c>
    </row>
    <row r="197" spans="1:19" ht="21" customHeight="1">
      <c r="A197" s="340" t="str">
        <f>'PRODUCTION LIST GRP VOLUMES'!A200</f>
        <v>360-478-DT</v>
      </c>
      <c r="B197" s="949" t="str">
        <f>IF('PRODUCTION LIST GRP VOLUMES'!C289=0,"",'PRODUCTION LIST GRP VOLUMES'!C289)</f>
        <v/>
      </c>
      <c r="C197" s="108" t="str">
        <f>'PRODUCTION LIST GRP VOLUMES'!C200</f>
        <v/>
      </c>
      <c r="D197" s="108" t="str">
        <f>'PRODUCTION LIST GRP VOLUMES'!D200</f>
        <v/>
      </c>
      <c r="E197" s="108" t="str">
        <f>'PRODUCTION LIST GRP VOLUMES'!E200</f>
        <v/>
      </c>
      <c r="F197" s="108" t="str">
        <f>'PRODUCTION LIST GRP VOLUMES'!F200</f>
        <v/>
      </c>
      <c r="G197" s="108" t="str">
        <f>'PRODUCTION LIST GRP VOLUMES'!G200</f>
        <v/>
      </c>
      <c r="H197" s="108" t="str">
        <f>'PRODUCTION LIST GRP VOLUMES'!H200</f>
        <v/>
      </c>
      <c r="I197" s="108" t="str">
        <f>'PRODUCTION LIST GRP VOLUMES'!I200</f>
        <v/>
      </c>
      <c r="J197" s="108" t="str">
        <f>'PRODUCTION LIST GRP VOLUMES'!J200</f>
        <v/>
      </c>
      <c r="K197" s="108" t="str">
        <f>'PRODUCTION LIST GRP VOLUMES'!K200</f>
        <v/>
      </c>
      <c r="L197" s="108" t="str">
        <f>'PRODUCTION LIST GRP VOLUMES'!L200</f>
        <v/>
      </c>
      <c r="M197" s="108" t="str">
        <f>'PRODUCTION LIST GRP VOLUMES'!M200</f>
        <v/>
      </c>
      <c r="N197" s="108" t="str">
        <f>'PRODUCTION LIST GRP VOLUMES'!N200</f>
        <v/>
      </c>
      <c r="O197" s="108" t="str">
        <f>'PRODUCTION LIST GRP VOLUMES'!O200</f>
        <v/>
      </c>
      <c r="P197" s="108" t="str">
        <f>'PRODUCTION LIST GRP VOLUMES'!P200</f>
        <v/>
      </c>
      <c r="Q197" s="108"/>
      <c r="R197" s="108"/>
      <c r="S197" s="923">
        <f t="shared" si="6"/>
        <v>0</v>
      </c>
    </row>
    <row r="198" spans="1:19" ht="21" customHeight="1">
      <c r="A198" s="340" t="str">
        <f>'PRODUCTION LIST GRP VOLUMES'!A201</f>
        <v>360-479</v>
      </c>
      <c r="B198" s="949"/>
      <c r="C198" s="108" t="str">
        <f>'PRODUCTION LIST GRP VOLUMES'!C201</f>
        <v/>
      </c>
      <c r="D198" s="108" t="str">
        <f>'PRODUCTION LIST GRP VOLUMES'!D201</f>
        <v/>
      </c>
      <c r="E198" s="108" t="str">
        <f>'PRODUCTION LIST GRP VOLUMES'!E201</f>
        <v/>
      </c>
      <c r="F198" s="108" t="str">
        <f>'PRODUCTION LIST GRP VOLUMES'!F201</f>
        <v/>
      </c>
      <c r="G198" s="108" t="str">
        <f>'PRODUCTION LIST GRP VOLUMES'!G201</f>
        <v/>
      </c>
      <c r="H198" s="108" t="str">
        <f>'PRODUCTION LIST GRP VOLUMES'!H201</f>
        <v/>
      </c>
      <c r="I198" s="108" t="str">
        <f>'PRODUCTION LIST GRP VOLUMES'!I201</f>
        <v/>
      </c>
      <c r="J198" s="108" t="str">
        <f>'PRODUCTION LIST GRP VOLUMES'!J201</f>
        <v/>
      </c>
      <c r="K198" s="108" t="str">
        <f>'PRODUCTION LIST GRP VOLUMES'!K201</f>
        <v/>
      </c>
      <c r="L198" s="108" t="str">
        <f>'PRODUCTION LIST GRP VOLUMES'!L201</f>
        <v/>
      </c>
      <c r="M198" s="108" t="str">
        <f>'PRODUCTION LIST GRP VOLUMES'!M201</f>
        <v/>
      </c>
      <c r="N198" s="108" t="str">
        <f>'PRODUCTION LIST GRP VOLUMES'!N201</f>
        <v/>
      </c>
      <c r="O198" s="108" t="str">
        <f>'PRODUCTION LIST GRP VOLUMES'!O201</f>
        <v/>
      </c>
      <c r="P198" s="108" t="str">
        <f>'PRODUCTION LIST GRP VOLUMES'!P201</f>
        <v/>
      </c>
      <c r="Q198" s="108" t="str">
        <f>'PRODUCTION LIST GRP VOLUMES'!Q201</f>
        <v/>
      </c>
      <c r="R198" s="108" t="str">
        <f>'PRODUCTION LIST GRP VOLUMES'!R201</f>
        <v/>
      </c>
      <c r="S198" s="923">
        <f t="shared" si="6"/>
        <v>0</v>
      </c>
    </row>
    <row r="199" spans="1:19" ht="21" customHeight="1">
      <c r="A199" s="340" t="str">
        <f>'PRODUCTION LIST GRP VOLUMES'!A202</f>
        <v>360-479-DT</v>
      </c>
      <c r="B199" s="949" t="str">
        <f>IF('PRODUCTION LIST GRP VOLUMES'!C290=0,"",'PRODUCTION LIST GRP VOLUMES'!C290)</f>
        <v/>
      </c>
      <c r="C199" s="108" t="str">
        <f>'PRODUCTION LIST GRP VOLUMES'!C202</f>
        <v/>
      </c>
      <c r="D199" s="108" t="str">
        <f>'PRODUCTION LIST GRP VOLUMES'!D202</f>
        <v/>
      </c>
      <c r="E199" s="108" t="str">
        <f>'PRODUCTION LIST GRP VOLUMES'!E202</f>
        <v/>
      </c>
      <c r="F199" s="108" t="str">
        <f>'PRODUCTION LIST GRP VOLUMES'!F202</f>
        <v/>
      </c>
      <c r="G199" s="108" t="str">
        <f>'PRODUCTION LIST GRP VOLUMES'!G202</f>
        <v/>
      </c>
      <c r="H199" s="108" t="str">
        <f>'PRODUCTION LIST GRP VOLUMES'!H202</f>
        <v/>
      </c>
      <c r="I199" s="108" t="str">
        <f>'PRODUCTION LIST GRP VOLUMES'!I202</f>
        <v/>
      </c>
      <c r="J199" s="108" t="str">
        <f>'PRODUCTION LIST GRP VOLUMES'!J202</f>
        <v/>
      </c>
      <c r="K199" s="108" t="str">
        <f>'PRODUCTION LIST GRP VOLUMES'!K202</f>
        <v/>
      </c>
      <c r="L199" s="108" t="str">
        <f>'PRODUCTION LIST GRP VOLUMES'!L202</f>
        <v/>
      </c>
      <c r="M199" s="108" t="str">
        <f>'PRODUCTION LIST GRP VOLUMES'!M202</f>
        <v/>
      </c>
      <c r="N199" s="108" t="str">
        <f>'PRODUCTION LIST GRP VOLUMES'!N202</f>
        <v/>
      </c>
      <c r="O199" s="108" t="str">
        <f>'PRODUCTION LIST GRP VOLUMES'!O202</f>
        <v/>
      </c>
      <c r="P199" s="108" t="str">
        <f>'PRODUCTION LIST GRP VOLUMES'!P202</f>
        <v/>
      </c>
      <c r="Q199" s="108"/>
      <c r="R199" s="108"/>
      <c r="S199" s="923">
        <f t="shared" si="6"/>
        <v>0</v>
      </c>
    </row>
    <row r="200" spans="1:19" ht="21" customHeight="1">
      <c r="A200" s="340">
        <f>'PRODUCTION LIST GRP VOLUMES'!A203</f>
        <v>0</v>
      </c>
      <c r="B200" s="949" t="str">
        <f>IF('PRODUCTION LIST GRP VOLUMES'!C291=0,"",'PRODUCTION LIST GRP VOLUMES'!C291)</f>
        <v/>
      </c>
      <c r="C200" s="108">
        <f>'PRODUCTION LIST GRP VOLUMES'!C203</f>
        <v>0</v>
      </c>
      <c r="D200" s="108">
        <f>'PRODUCTION LIST GRP VOLUMES'!D203</f>
        <v>0</v>
      </c>
      <c r="E200" s="108">
        <f>'PRODUCTION LIST GRP VOLUMES'!E203</f>
        <v>0</v>
      </c>
      <c r="F200" s="108">
        <f>'PRODUCTION LIST GRP VOLUMES'!F203</f>
        <v>0</v>
      </c>
      <c r="G200" s="108">
        <f>'PRODUCTION LIST GRP VOLUMES'!G203</f>
        <v>0</v>
      </c>
      <c r="H200" s="108">
        <f>'PRODUCTION LIST GRP VOLUMES'!H203</f>
        <v>0</v>
      </c>
      <c r="I200" s="108">
        <f>'PRODUCTION LIST GRP VOLUMES'!I203</f>
        <v>0</v>
      </c>
      <c r="J200" s="108">
        <f>'PRODUCTION LIST GRP VOLUMES'!J203</f>
        <v>0</v>
      </c>
      <c r="K200" s="108">
        <f>'PRODUCTION LIST GRP VOLUMES'!K203</f>
        <v>0</v>
      </c>
      <c r="L200" s="108">
        <f>'PRODUCTION LIST GRP VOLUMES'!L203</f>
        <v>0</v>
      </c>
      <c r="M200" s="108">
        <f>'PRODUCTION LIST GRP VOLUMES'!M203</f>
        <v>0</v>
      </c>
      <c r="N200" s="108">
        <f>'PRODUCTION LIST GRP VOLUMES'!N203</f>
        <v>0</v>
      </c>
      <c r="O200" s="108">
        <f>'PRODUCTION LIST GRP VOLUMES'!O203</f>
        <v>0</v>
      </c>
      <c r="P200" s="108">
        <f>'PRODUCTION LIST GRP VOLUMES'!P203</f>
        <v>0</v>
      </c>
      <c r="Q200" s="108"/>
      <c r="R200" s="108"/>
      <c r="S200" s="923">
        <f t="shared" si="6"/>
        <v>0</v>
      </c>
    </row>
    <row r="201" spans="1:19" ht="21" customHeight="1">
      <c r="A201" s="340" t="str">
        <f>'PRODUCTION LIST GRP VOLUMES'!A204</f>
        <v>360-481-DT</v>
      </c>
      <c r="B201" s="949" t="str">
        <f>IF('PRODUCTION LIST GRP VOLUMES'!C292=0,"",'PRODUCTION LIST GRP VOLUMES'!C292)</f>
        <v/>
      </c>
      <c r="C201" s="108" t="str">
        <f>'PRODUCTION LIST GRP VOLUMES'!C204</f>
        <v/>
      </c>
      <c r="D201" s="108" t="str">
        <f>'PRODUCTION LIST GRP VOLUMES'!D204</f>
        <v/>
      </c>
      <c r="E201" s="108" t="str">
        <f>'PRODUCTION LIST GRP VOLUMES'!E204</f>
        <v/>
      </c>
      <c r="F201" s="108" t="str">
        <f>'PRODUCTION LIST GRP VOLUMES'!F204</f>
        <v/>
      </c>
      <c r="G201" s="108" t="str">
        <f>'PRODUCTION LIST GRP VOLUMES'!G204</f>
        <v/>
      </c>
      <c r="H201" s="108" t="str">
        <f>'PRODUCTION LIST GRP VOLUMES'!H204</f>
        <v/>
      </c>
      <c r="I201" s="108" t="str">
        <f>'PRODUCTION LIST GRP VOLUMES'!I204</f>
        <v/>
      </c>
      <c r="J201" s="108" t="str">
        <f>'PRODUCTION LIST GRP VOLUMES'!J204</f>
        <v/>
      </c>
      <c r="K201" s="108" t="str">
        <f>'PRODUCTION LIST GRP VOLUMES'!K204</f>
        <v/>
      </c>
      <c r="L201" s="108" t="str">
        <f>'PRODUCTION LIST GRP VOLUMES'!L204</f>
        <v/>
      </c>
      <c r="M201" s="108" t="str">
        <f>'PRODUCTION LIST GRP VOLUMES'!M204</f>
        <v/>
      </c>
      <c r="N201" s="108" t="str">
        <f>'PRODUCTION LIST GRP VOLUMES'!N204</f>
        <v/>
      </c>
      <c r="O201" s="108" t="str">
        <f>'PRODUCTION LIST GRP VOLUMES'!O204</f>
        <v/>
      </c>
      <c r="P201" s="108" t="str">
        <f>'PRODUCTION LIST GRP VOLUMES'!P204</f>
        <v/>
      </c>
      <c r="Q201" s="108"/>
      <c r="R201" s="108"/>
      <c r="S201" s="923">
        <f t="shared" si="6"/>
        <v>0</v>
      </c>
    </row>
    <row r="202" spans="1:19" ht="21" customHeight="1">
      <c r="A202" s="340" t="str">
        <f>'PRODUCTION LIST GRP VOLUMES'!A205</f>
        <v>360-482-B-DT</v>
      </c>
      <c r="B202" s="949" t="str">
        <f>IF('PRODUCTION LIST GRP VOLUMES'!C293=0,"",'PRODUCTION LIST GRP VOLUMES'!C293)</f>
        <v/>
      </c>
      <c r="C202" s="108" t="str">
        <f>'PRODUCTION LIST GRP VOLUMES'!C205</f>
        <v/>
      </c>
      <c r="D202" s="108" t="str">
        <f>'PRODUCTION LIST GRP VOLUMES'!D205</f>
        <v/>
      </c>
      <c r="E202" s="108" t="str">
        <f>'PRODUCTION LIST GRP VOLUMES'!E205</f>
        <v/>
      </c>
      <c r="F202" s="108" t="str">
        <f>'PRODUCTION LIST GRP VOLUMES'!F205</f>
        <v/>
      </c>
      <c r="G202" s="108" t="str">
        <f>'PRODUCTION LIST GRP VOLUMES'!G205</f>
        <v/>
      </c>
      <c r="H202" s="108" t="str">
        <f>'PRODUCTION LIST GRP VOLUMES'!H205</f>
        <v/>
      </c>
      <c r="I202" s="108" t="str">
        <f>'PRODUCTION LIST GRP VOLUMES'!I205</f>
        <v/>
      </c>
      <c r="J202" s="108" t="str">
        <f>'PRODUCTION LIST GRP VOLUMES'!J205</f>
        <v/>
      </c>
      <c r="K202" s="108" t="str">
        <f>'PRODUCTION LIST GRP VOLUMES'!K205</f>
        <v/>
      </c>
      <c r="L202" s="108" t="str">
        <f>'PRODUCTION LIST GRP VOLUMES'!L205</f>
        <v/>
      </c>
      <c r="M202" s="108" t="str">
        <f>'PRODUCTION LIST GRP VOLUMES'!M205</f>
        <v/>
      </c>
      <c r="N202" s="108" t="str">
        <f>'PRODUCTION LIST GRP VOLUMES'!N205</f>
        <v/>
      </c>
      <c r="O202" s="108" t="str">
        <f>'PRODUCTION LIST GRP VOLUMES'!O205</f>
        <v/>
      </c>
      <c r="P202" s="108" t="str">
        <f>'PRODUCTION LIST GRP VOLUMES'!P205</f>
        <v/>
      </c>
      <c r="Q202" s="108"/>
      <c r="R202" s="108"/>
      <c r="S202" s="923">
        <f t="shared" ref="S202:S203" si="7">SUM(B202:R202)</f>
        <v>0</v>
      </c>
    </row>
    <row r="203" spans="1:19" ht="21" customHeight="1">
      <c r="A203" s="340" t="str">
        <f>'PRODUCTION LIST GRP VOLUMES'!A206</f>
        <v>360-483-B-DT</v>
      </c>
      <c r="B203" s="949" t="str">
        <f>IF('PRODUCTION LIST GRP VOLUMES'!C294=0,"",'PRODUCTION LIST GRP VOLUMES'!C294)</f>
        <v/>
      </c>
      <c r="C203" s="108" t="str">
        <f>'PRODUCTION LIST GRP VOLUMES'!C206</f>
        <v/>
      </c>
      <c r="D203" s="108" t="str">
        <f>'PRODUCTION LIST GRP VOLUMES'!D206</f>
        <v/>
      </c>
      <c r="E203" s="108" t="str">
        <f>'PRODUCTION LIST GRP VOLUMES'!E206</f>
        <v/>
      </c>
      <c r="F203" s="108" t="str">
        <f>'PRODUCTION LIST GRP VOLUMES'!F206</f>
        <v/>
      </c>
      <c r="G203" s="108" t="str">
        <f>'PRODUCTION LIST GRP VOLUMES'!G206</f>
        <v/>
      </c>
      <c r="H203" s="108" t="str">
        <f>'PRODUCTION LIST GRP VOLUMES'!H206</f>
        <v/>
      </c>
      <c r="I203" s="108" t="str">
        <f>'PRODUCTION LIST GRP VOLUMES'!I206</f>
        <v/>
      </c>
      <c r="J203" s="108" t="str">
        <f>'PRODUCTION LIST GRP VOLUMES'!J206</f>
        <v/>
      </c>
      <c r="K203" s="108" t="str">
        <f>'PRODUCTION LIST GRP VOLUMES'!K206</f>
        <v/>
      </c>
      <c r="L203" s="108" t="str">
        <f>'PRODUCTION LIST GRP VOLUMES'!L206</f>
        <v/>
      </c>
      <c r="M203" s="108" t="str">
        <f>'PRODUCTION LIST GRP VOLUMES'!M206</f>
        <v/>
      </c>
      <c r="N203" s="108" t="str">
        <f>'PRODUCTION LIST GRP VOLUMES'!N206</f>
        <v/>
      </c>
      <c r="O203" s="108" t="str">
        <f>'PRODUCTION LIST GRP VOLUMES'!O206</f>
        <v/>
      </c>
      <c r="P203" s="108" t="str">
        <f>'PRODUCTION LIST GRP VOLUMES'!P206</f>
        <v/>
      </c>
      <c r="Q203" s="108"/>
      <c r="R203" s="108"/>
      <c r="S203" s="923">
        <f t="shared" si="7"/>
        <v>0</v>
      </c>
    </row>
    <row r="204" spans="1:19" ht="21" customHeight="1">
      <c r="A204" s="340" t="str">
        <f>'PRODUCTION LIST GRP VOLUMES'!A207</f>
        <v>360-484-B-DT</v>
      </c>
      <c r="B204" s="949" t="str">
        <f>IF('PRODUCTION LIST GRP VOLUMES'!C295=0,"",'PRODUCTION LIST GRP VOLUMES'!C295)</f>
        <v/>
      </c>
      <c r="C204" s="108" t="str">
        <f>'PRODUCTION LIST GRP VOLUMES'!C207</f>
        <v/>
      </c>
      <c r="D204" s="108" t="str">
        <f>'PRODUCTION LIST GRP VOLUMES'!D207</f>
        <v/>
      </c>
      <c r="E204" s="108" t="str">
        <f>'PRODUCTION LIST GRP VOLUMES'!E207</f>
        <v/>
      </c>
      <c r="F204" s="108" t="str">
        <f>'PRODUCTION LIST GRP VOLUMES'!F207</f>
        <v/>
      </c>
      <c r="G204" s="108" t="str">
        <f>'PRODUCTION LIST GRP VOLUMES'!G207</f>
        <v/>
      </c>
      <c r="H204" s="108" t="str">
        <f>'PRODUCTION LIST GRP VOLUMES'!H207</f>
        <v/>
      </c>
      <c r="I204" s="108" t="str">
        <f>'PRODUCTION LIST GRP VOLUMES'!I207</f>
        <v/>
      </c>
      <c r="J204" s="108" t="str">
        <f>'PRODUCTION LIST GRP VOLUMES'!J207</f>
        <v/>
      </c>
      <c r="K204" s="108" t="str">
        <f>'PRODUCTION LIST GRP VOLUMES'!K207</f>
        <v/>
      </c>
      <c r="L204" s="108" t="str">
        <f>'PRODUCTION LIST GRP VOLUMES'!L207</f>
        <v/>
      </c>
      <c r="M204" s="108" t="str">
        <f>'PRODUCTION LIST GRP VOLUMES'!M207</f>
        <v/>
      </c>
      <c r="N204" s="108" t="str">
        <f>'PRODUCTION LIST GRP VOLUMES'!N207</f>
        <v/>
      </c>
      <c r="O204" s="108" t="str">
        <f>'PRODUCTION LIST GRP VOLUMES'!O207</f>
        <v/>
      </c>
      <c r="P204" s="108" t="str">
        <f>'PRODUCTION LIST GRP VOLUMES'!P207</f>
        <v/>
      </c>
      <c r="Q204" s="108"/>
      <c r="R204" s="108"/>
      <c r="S204" s="923">
        <f t="shared" si="6"/>
        <v>0</v>
      </c>
    </row>
    <row r="205" spans="1:19" ht="21" customHeight="1">
      <c r="A205" s="340" t="str">
        <f>'PRODUCTION LIST GRP VOLUMES'!A208</f>
        <v>360-485-B-DT</v>
      </c>
      <c r="B205" s="949" t="str">
        <f>IF('PRODUCTION LIST GRP VOLUMES'!C296=0,"",'PRODUCTION LIST GRP VOLUMES'!C296)</f>
        <v/>
      </c>
      <c r="C205" s="108" t="str">
        <f>'PRODUCTION LIST GRP VOLUMES'!C208</f>
        <v/>
      </c>
      <c r="D205" s="108" t="str">
        <f>'PRODUCTION LIST GRP VOLUMES'!D208</f>
        <v/>
      </c>
      <c r="E205" s="108" t="str">
        <f>'PRODUCTION LIST GRP VOLUMES'!E208</f>
        <v/>
      </c>
      <c r="F205" s="108" t="str">
        <f>'PRODUCTION LIST GRP VOLUMES'!F208</f>
        <v/>
      </c>
      <c r="G205" s="108" t="str">
        <f>'PRODUCTION LIST GRP VOLUMES'!G208</f>
        <v/>
      </c>
      <c r="H205" s="108" t="str">
        <f>'PRODUCTION LIST GRP VOLUMES'!H208</f>
        <v/>
      </c>
      <c r="I205" s="108" t="str">
        <f>'PRODUCTION LIST GRP VOLUMES'!I208</f>
        <v/>
      </c>
      <c r="J205" s="108" t="str">
        <f>'PRODUCTION LIST GRP VOLUMES'!J208</f>
        <v/>
      </c>
      <c r="K205" s="108" t="str">
        <f>'PRODUCTION LIST GRP VOLUMES'!K208</f>
        <v/>
      </c>
      <c r="L205" s="108" t="str">
        <f>'PRODUCTION LIST GRP VOLUMES'!L208</f>
        <v/>
      </c>
      <c r="M205" s="108" t="str">
        <f>'PRODUCTION LIST GRP VOLUMES'!M208</f>
        <v/>
      </c>
      <c r="N205" s="108" t="str">
        <f>'PRODUCTION LIST GRP VOLUMES'!N208</f>
        <v/>
      </c>
      <c r="O205" s="108" t="str">
        <f>'PRODUCTION LIST GRP VOLUMES'!O208</f>
        <v/>
      </c>
      <c r="P205" s="108" t="str">
        <f>'PRODUCTION LIST GRP VOLUMES'!P208</f>
        <v/>
      </c>
      <c r="Q205" s="108"/>
      <c r="R205" s="108"/>
      <c r="S205" s="923">
        <f t="shared" si="6"/>
        <v>0</v>
      </c>
    </row>
    <row r="206" spans="1:19" ht="21" customHeight="1">
      <c r="A206" s="340" t="str">
        <f>'PRODUCTION LIST GRP VOLUMES'!A209</f>
        <v>360-486-B-DT</v>
      </c>
      <c r="B206" s="949" t="str">
        <f>IF('PRODUCTION LIST GRP VOLUMES'!C297=0,"",'PRODUCTION LIST GRP VOLUMES'!C297)</f>
        <v/>
      </c>
      <c r="C206" s="108" t="str">
        <f>'PRODUCTION LIST GRP VOLUMES'!C209</f>
        <v/>
      </c>
      <c r="D206" s="108" t="str">
        <f>'PRODUCTION LIST GRP VOLUMES'!D209</f>
        <v/>
      </c>
      <c r="E206" s="108" t="str">
        <f>'PRODUCTION LIST GRP VOLUMES'!E209</f>
        <v/>
      </c>
      <c r="F206" s="108" t="str">
        <f>'PRODUCTION LIST GRP VOLUMES'!F209</f>
        <v/>
      </c>
      <c r="G206" s="108" t="str">
        <f>'PRODUCTION LIST GRP VOLUMES'!G209</f>
        <v/>
      </c>
      <c r="H206" s="108" t="str">
        <f>'PRODUCTION LIST GRP VOLUMES'!H209</f>
        <v/>
      </c>
      <c r="I206" s="108" t="str">
        <f>'PRODUCTION LIST GRP VOLUMES'!I209</f>
        <v/>
      </c>
      <c r="J206" s="108" t="str">
        <f>'PRODUCTION LIST GRP VOLUMES'!J209</f>
        <v/>
      </c>
      <c r="K206" s="108" t="str">
        <f>'PRODUCTION LIST GRP VOLUMES'!K209</f>
        <v/>
      </c>
      <c r="L206" s="108" t="str">
        <f>'PRODUCTION LIST GRP VOLUMES'!L209</f>
        <v/>
      </c>
      <c r="M206" s="108" t="str">
        <f>'PRODUCTION LIST GRP VOLUMES'!M209</f>
        <v/>
      </c>
      <c r="N206" s="108" t="str">
        <f>'PRODUCTION LIST GRP VOLUMES'!N209</f>
        <v/>
      </c>
      <c r="O206" s="108" t="str">
        <f>'PRODUCTION LIST GRP VOLUMES'!O209</f>
        <v/>
      </c>
      <c r="P206" s="108" t="str">
        <f>'PRODUCTION LIST GRP VOLUMES'!P209</f>
        <v/>
      </c>
      <c r="Q206" s="108"/>
      <c r="R206" s="108"/>
      <c r="S206" s="923">
        <f t="shared" si="6"/>
        <v>0</v>
      </c>
    </row>
    <row r="207" spans="1:19" ht="21" customHeight="1">
      <c r="A207" s="340" t="str">
        <f>'PRODUCTION LIST GRP VOLUMES'!A210</f>
        <v>360-487-B-DT</v>
      </c>
      <c r="B207" s="949" t="str">
        <f>IF('PRODUCTION LIST GRP VOLUMES'!C298=0,"",'PRODUCTION LIST GRP VOLUMES'!C298)</f>
        <v/>
      </c>
      <c r="C207" s="108" t="str">
        <f>'PRODUCTION LIST GRP VOLUMES'!C210</f>
        <v/>
      </c>
      <c r="D207" s="108" t="str">
        <f>'PRODUCTION LIST GRP VOLUMES'!D210</f>
        <v/>
      </c>
      <c r="E207" s="108" t="str">
        <f>'PRODUCTION LIST GRP VOLUMES'!E210</f>
        <v/>
      </c>
      <c r="F207" s="108" t="str">
        <f>'PRODUCTION LIST GRP VOLUMES'!F210</f>
        <v/>
      </c>
      <c r="G207" s="108" t="str">
        <f>'PRODUCTION LIST GRP VOLUMES'!G210</f>
        <v/>
      </c>
      <c r="H207" s="108" t="str">
        <f>'PRODUCTION LIST GRP VOLUMES'!H210</f>
        <v/>
      </c>
      <c r="I207" s="108" t="str">
        <f>'PRODUCTION LIST GRP VOLUMES'!I210</f>
        <v/>
      </c>
      <c r="J207" s="108" t="str">
        <f>'PRODUCTION LIST GRP VOLUMES'!J210</f>
        <v/>
      </c>
      <c r="K207" s="108" t="str">
        <f>'PRODUCTION LIST GRP VOLUMES'!K210</f>
        <v/>
      </c>
      <c r="L207" s="108" t="str">
        <f>'PRODUCTION LIST GRP VOLUMES'!L210</f>
        <v/>
      </c>
      <c r="M207" s="108" t="str">
        <f>'PRODUCTION LIST GRP VOLUMES'!M210</f>
        <v/>
      </c>
      <c r="N207" s="108" t="str">
        <f>'PRODUCTION LIST GRP VOLUMES'!N210</f>
        <v/>
      </c>
      <c r="O207" s="108" t="str">
        <f>'PRODUCTION LIST GRP VOLUMES'!O210</f>
        <v/>
      </c>
      <c r="P207" s="108" t="str">
        <f>'PRODUCTION LIST GRP VOLUMES'!P210</f>
        <v/>
      </c>
      <c r="Q207" s="108"/>
      <c r="R207" s="108"/>
      <c r="S207" s="923">
        <f t="shared" si="6"/>
        <v>0</v>
      </c>
    </row>
    <row r="208" spans="1:19" ht="21" customHeight="1">
      <c r="A208" s="340" t="str">
        <f>'PRODUCTION LIST GRP VOLUMES'!A211</f>
        <v>360-488-B-DT</v>
      </c>
      <c r="B208" s="949" t="str">
        <f>IF('PRODUCTION LIST GRP VOLUMES'!C299=0,"",'PRODUCTION LIST GRP VOLUMES'!C299)</f>
        <v/>
      </c>
      <c r="C208" s="108" t="str">
        <f>'PRODUCTION LIST GRP VOLUMES'!C211</f>
        <v/>
      </c>
      <c r="D208" s="108" t="str">
        <f>'PRODUCTION LIST GRP VOLUMES'!D211</f>
        <v/>
      </c>
      <c r="E208" s="108" t="str">
        <f>'PRODUCTION LIST GRP VOLUMES'!E211</f>
        <v/>
      </c>
      <c r="F208" s="108" t="str">
        <f>'PRODUCTION LIST GRP VOLUMES'!F211</f>
        <v/>
      </c>
      <c r="G208" s="108" t="str">
        <f>'PRODUCTION LIST GRP VOLUMES'!G211</f>
        <v/>
      </c>
      <c r="H208" s="108" t="str">
        <f>'PRODUCTION LIST GRP VOLUMES'!H211</f>
        <v/>
      </c>
      <c r="I208" s="108" t="str">
        <f>'PRODUCTION LIST GRP VOLUMES'!I211</f>
        <v/>
      </c>
      <c r="J208" s="108" t="str">
        <f>'PRODUCTION LIST GRP VOLUMES'!J211</f>
        <v/>
      </c>
      <c r="K208" s="108" t="str">
        <f>'PRODUCTION LIST GRP VOLUMES'!K211</f>
        <v/>
      </c>
      <c r="L208" s="108" t="str">
        <f>'PRODUCTION LIST GRP VOLUMES'!L211</f>
        <v/>
      </c>
      <c r="M208" s="108" t="str">
        <f>'PRODUCTION LIST GRP VOLUMES'!M211</f>
        <v/>
      </c>
      <c r="N208" s="108" t="str">
        <f>'PRODUCTION LIST GRP VOLUMES'!N211</f>
        <v/>
      </c>
      <c r="O208" s="108" t="str">
        <f>'PRODUCTION LIST GRP VOLUMES'!O211</f>
        <v/>
      </c>
      <c r="P208" s="108" t="str">
        <f>'PRODUCTION LIST GRP VOLUMES'!P211</f>
        <v/>
      </c>
      <c r="Q208" s="108"/>
      <c r="R208" s="108"/>
      <c r="S208" s="923">
        <f t="shared" si="6"/>
        <v>0</v>
      </c>
    </row>
    <row r="209" spans="1:19" ht="21" customHeight="1">
      <c r="A209" s="340" t="str">
        <f>'PRODUCTION LIST GRP VOLUMES'!A212</f>
        <v>360-490-DT</v>
      </c>
      <c r="B209" s="949" t="str">
        <f>IF('PRODUCTION LIST GRP VOLUMES'!C300=0,"",'PRODUCTION LIST GRP VOLUMES'!C300)</f>
        <v/>
      </c>
      <c r="C209" s="108" t="str">
        <f>'PRODUCTION LIST GRP VOLUMES'!C212</f>
        <v/>
      </c>
      <c r="D209" s="108" t="str">
        <f>'PRODUCTION LIST GRP VOLUMES'!D212</f>
        <v/>
      </c>
      <c r="E209" s="108" t="str">
        <f>'PRODUCTION LIST GRP VOLUMES'!E212</f>
        <v/>
      </c>
      <c r="F209" s="108" t="str">
        <f>'PRODUCTION LIST GRP VOLUMES'!F212</f>
        <v/>
      </c>
      <c r="G209" s="108" t="str">
        <f>'PRODUCTION LIST GRP VOLUMES'!G212</f>
        <v/>
      </c>
      <c r="H209" s="108" t="str">
        <f>'PRODUCTION LIST GRP VOLUMES'!H212</f>
        <v/>
      </c>
      <c r="I209" s="108" t="str">
        <f>'PRODUCTION LIST GRP VOLUMES'!I212</f>
        <v/>
      </c>
      <c r="J209" s="108" t="str">
        <f>'PRODUCTION LIST GRP VOLUMES'!J212</f>
        <v/>
      </c>
      <c r="K209" s="108" t="str">
        <f>'PRODUCTION LIST GRP VOLUMES'!K212</f>
        <v/>
      </c>
      <c r="L209" s="108" t="str">
        <f>'PRODUCTION LIST GRP VOLUMES'!L212</f>
        <v/>
      </c>
      <c r="M209" s="108" t="str">
        <f>'PRODUCTION LIST GRP VOLUMES'!M212</f>
        <v/>
      </c>
      <c r="N209" s="108" t="str">
        <f>'PRODUCTION LIST GRP VOLUMES'!N212</f>
        <v/>
      </c>
      <c r="O209" s="108" t="str">
        <f>'PRODUCTION LIST GRP VOLUMES'!O212</f>
        <v/>
      </c>
      <c r="P209" s="108" t="str">
        <f>'PRODUCTION LIST GRP VOLUMES'!P212</f>
        <v/>
      </c>
      <c r="Q209" s="108"/>
      <c r="R209" s="108"/>
      <c r="S209" s="923">
        <f t="shared" si="6"/>
        <v>0</v>
      </c>
    </row>
    <row r="210" spans="1:19" ht="21" customHeight="1">
      <c r="A210" s="340">
        <f>'PRODUCTION LIST GRP VOLUMES'!A213</f>
        <v>0</v>
      </c>
      <c r="B210" s="949"/>
      <c r="C210" s="108" t="str">
        <f>'PRODUCTION LIST GRP VOLUMES'!C213</f>
        <v/>
      </c>
      <c r="D210" s="108" t="str">
        <f>'PRODUCTION LIST GRP VOLUMES'!D213</f>
        <v/>
      </c>
      <c r="E210" s="108" t="str">
        <f>'PRODUCTION LIST GRP VOLUMES'!E213</f>
        <v/>
      </c>
      <c r="F210" s="108" t="str">
        <f>'PRODUCTION LIST GRP VOLUMES'!F213</f>
        <v/>
      </c>
      <c r="G210" s="108" t="str">
        <f>'PRODUCTION LIST GRP VOLUMES'!G213</f>
        <v/>
      </c>
      <c r="H210" s="108" t="str">
        <f>'PRODUCTION LIST GRP VOLUMES'!H213</f>
        <v/>
      </c>
      <c r="I210" s="108" t="str">
        <f>'PRODUCTION LIST GRP VOLUMES'!I213</f>
        <v/>
      </c>
      <c r="J210" s="108" t="str">
        <f>'PRODUCTION LIST GRP VOLUMES'!J213</f>
        <v/>
      </c>
      <c r="K210" s="108" t="str">
        <f>'PRODUCTION LIST GRP VOLUMES'!K213</f>
        <v/>
      </c>
      <c r="L210" s="108" t="str">
        <f>'PRODUCTION LIST GRP VOLUMES'!L213</f>
        <v/>
      </c>
      <c r="M210" s="108" t="str">
        <f>'PRODUCTION LIST GRP VOLUMES'!M213</f>
        <v/>
      </c>
      <c r="N210" s="108" t="str">
        <f>'PRODUCTION LIST GRP VOLUMES'!N213</f>
        <v/>
      </c>
      <c r="O210" s="108" t="str">
        <f>'PRODUCTION LIST GRP VOLUMES'!O213</f>
        <v/>
      </c>
      <c r="P210" s="108" t="str">
        <f>'PRODUCTION LIST GRP VOLUMES'!P213</f>
        <v/>
      </c>
      <c r="Q210" s="108" t="str">
        <f>'PRODUCTION LIST GRP VOLUMES'!Q213</f>
        <v/>
      </c>
      <c r="R210" s="108" t="str">
        <f>'PRODUCTION LIST GRP VOLUMES'!R213</f>
        <v/>
      </c>
      <c r="S210" s="923">
        <f t="shared" si="6"/>
        <v>0</v>
      </c>
    </row>
    <row r="211" spans="1:19" ht="21" customHeight="1">
      <c r="A211" s="340" t="str">
        <f>'PRODUCTION LIST GRP VOLUMES'!A214</f>
        <v>360-501</v>
      </c>
      <c r="B211" s="949"/>
      <c r="C211" s="108" t="str">
        <f>'PRODUCTION LIST GRP VOLUMES'!C214</f>
        <v/>
      </c>
      <c r="D211" s="108" t="str">
        <f>'PRODUCTION LIST GRP VOLUMES'!D214</f>
        <v/>
      </c>
      <c r="E211" s="108" t="str">
        <f>'PRODUCTION LIST GRP VOLUMES'!E214</f>
        <v/>
      </c>
      <c r="F211" s="108" t="str">
        <f>'PRODUCTION LIST GRP VOLUMES'!F214</f>
        <v/>
      </c>
      <c r="G211" s="108" t="str">
        <f>'PRODUCTION LIST GRP VOLUMES'!G214</f>
        <v/>
      </c>
      <c r="H211" s="108" t="str">
        <f>'PRODUCTION LIST GRP VOLUMES'!H214</f>
        <v/>
      </c>
      <c r="I211" s="108" t="str">
        <f>'PRODUCTION LIST GRP VOLUMES'!I214</f>
        <v/>
      </c>
      <c r="J211" s="108" t="str">
        <f>'PRODUCTION LIST GRP VOLUMES'!J214</f>
        <v/>
      </c>
      <c r="K211" s="108" t="str">
        <f>'PRODUCTION LIST GRP VOLUMES'!K214</f>
        <v/>
      </c>
      <c r="L211" s="108" t="str">
        <f>'PRODUCTION LIST GRP VOLUMES'!L214</f>
        <v/>
      </c>
      <c r="M211" s="108" t="str">
        <f>'PRODUCTION LIST GRP VOLUMES'!M214</f>
        <v/>
      </c>
      <c r="N211" s="108" t="str">
        <f>'PRODUCTION LIST GRP VOLUMES'!N214</f>
        <v/>
      </c>
      <c r="O211" s="108" t="str">
        <f>'PRODUCTION LIST GRP VOLUMES'!O214</f>
        <v/>
      </c>
      <c r="P211" s="108" t="str">
        <f>'PRODUCTION LIST GRP VOLUMES'!P214</f>
        <v/>
      </c>
      <c r="Q211" s="108" t="str">
        <f>'PRODUCTION LIST GRP VOLUMES'!Q214</f>
        <v/>
      </c>
      <c r="R211" s="108" t="str">
        <f>'PRODUCTION LIST GRP VOLUMES'!R214</f>
        <v/>
      </c>
      <c r="S211" s="923">
        <f t="shared" si="6"/>
        <v>0</v>
      </c>
    </row>
    <row r="212" spans="1:19" ht="21" customHeight="1">
      <c r="A212" s="340" t="str">
        <f>'PRODUCTION LIST GRP VOLUMES'!A215</f>
        <v>360-505</v>
      </c>
      <c r="B212" s="949"/>
      <c r="C212" s="108" t="str">
        <f>'PRODUCTION LIST GRP VOLUMES'!C215</f>
        <v/>
      </c>
      <c r="D212" s="108" t="str">
        <f>'PRODUCTION LIST GRP VOLUMES'!D215</f>
        <v/>
      </c>
      <c r="E212" s="108" t="str">
        <f>'PRODUCTION LIST GRP VOLUMES'!E215</f>
        <v/>
      </c>
      <c r="F212" s="108" t="str">
        <f>'PRODUCTION LIST GRP VOLUMES'!F215</f>
        <v/>
      </c>
      <c r="G212" s="108" t="str">
        <f>'PRODUCTION LIST GRP VOLUMES'!G215</f>
        <v/>
      </c>
      <c r="H212" s="108" t="str">
        <f>'PRODUCTION LIST GRP VOLUMES'!H215</f>
        <v/>
      </c>
      <c r="I212" s="108" t="str">
        <f>'PRODUCTION LIST GRP VOLUMES'!I215</f>
        <v/>
      </c>
      <c r="J212" s="108" t="str">
        <f>'PRODUCTION LIST GRP VOLUMES'!J215</f>
        <v/>
      </c>
      <c r="K212" s="108" t="str">
        <f>'PRODUCTION LIST GRP VOLUMES'!K215</f>
        <v/>
      </c>
      <c r="L212" s="108" t="str">
        <f>'PRODUCTION LIST GRP VOLUMES'!L215</f>
        <v/>
      </c>
      <c r="M212" s="108" t="str">
        <f>'PRODUCTION LIST GRP VOLUMES'!M215</f>
        <v/>
      </c>
      <c r="N212" s="108" t="str">
        <f>'PRODUCTION LIST GRP VOLUMES'!N215</f>
        <v/>
      </c>
      <c r="O212" s="108" t="str">
        <f>'PRODUCTION LIST GRP VOLUMES'!O215</f>
        <v/>
      </c>
      <c r="P212" s="108" t="str">
        <f>'PRODUCTION LIST GRP VOLUMES'!P215</f>
        <v/>
      </c>
      <c r="Q212" s="108" t="str">
        <f>'PRODUCTION LIST GRP VOLUMES'!Q215</f>
        <v/>
      </c>
      <c r="R212" s="108" t="str">
        <f>'PRODUCTION LIST GRP VOLUMES'!R215</f>
        <v/>
      </c>
      <c r="S212" s="923">
        <f t="shared" ref="S212:S222" si="8">SUM(B212:R212)</f>
        <v>0</v>
      </c>
    </row>
    <row r="213" spans="1:19" ht="21" customHeight="1">
      <c r="A213" s="340" t="str">
        <f>'PRODUCTION LIST GRP VOLUMES'!A216</f>
        <v>360-506</v>
      </c>
      <c r="B213" s="949"/>
      <c r="C213" s="108" t="str">
        <f>'PRODUCTION LIST GRP VOLUMES'!C216</f>
        <v/>
      </c>
      <c r="D213" s="108" t="str">
        <f>'PRODUCTION LIST GRP VOLUMES'!D216</f>
        <v/>
      </c>
      <c r="E213" s="108" t="str">
        <f>'PRODUCTION LIST GRP VOLUMES'!E216</f>
        <v/>
      </c>
      <c r="F213" s="108" t="str">
        <f>'PRODUCTION LIST GRP VOLUMES'!F216</f>
        <v/>
      </c>
      <c r="G213" s="108" t="str">
        <f>'PRODUCTION LIST GRP VOLUMES'!G216</f>
        <v/>
      </c>
      <c r="H213" s="108" t="str">
        <f>'PRODUCTION LIST GRP VOLUMES'!H216</f>
        <v/>
      </c>
      <c r="I213" s="108" t="str">
        <f>'PRODUCTION LIST GRP VOLUMES'!I216</f>
        <v/>
      </c>
      <c r="J213" s="108" t="str">
        <f>'PRODUCTION LIST GRP VOLUMES'!J216</f>
        <v/>
      </c>
      <c r="K213" s="108" t="str">
        <f>'PRODUCTION LIST GRP VOLUMES'!K216</f>
        <v/>
      </c>
      <c r="L213" s="108" t="str">
        <f>'PRODUCTION LIST GRP VOLUMES'!L216</f>
        <v/>
      </c>
      <c r="M213" s="108" t="str">
        <f>'PRODUCTION LIST GRP VOLUMES'!M216</f>
        <v/>
      </c>
      <c r="N213" s="108" t="str">
        <f>'PRODUCTION LIST GRP VOLUMES'!N216</f>
        <v/>
      </c>
      <c r="O213" s="108" t="str">
        <f>'PRODUCTION LIST GRP VOLUMES'!O216</f>
        <v/>
      </c>
      <c r="P213" s="108" t="str">
        <f>'PRODUCTION LIST GRP VOLUMES'!P216</f>
        <v/>
      </c>
      <c r="Q213" s="108" t="str">
        <f>'PRODUCTION LIST GRP VOLUMES'!Q216</f>
        <v/>
      </c>
      <c r="R213" s="108" t="str">
        <f>'PRODUCTION LIST GRP VOLUMES'!R216</f>
        <v/>
      </c>
      <c r="S213" s="923">
        <f t="shared" si="8"/>
        <v>0</v>
      </c>
    </row>
    <row r="214" spans="1:19" ht="21" customHeight="1">
      <c r="A214" s="340" t="str">
        <f>'PRODUCTION LIST GRP VOLUMES'!A217</f>
        <v>360-520</v>
      </c>
      <c r="B214" s="949"/>
      <c r="C214" s="108" t="str">
        <f>'PRODUCTION LIST GRP VOLUMES'!C217</f>
        <v/>
      </c>
      <c r="D214" s="108">
        <f>'PRODUCTION LIST GRP VOLUMES'!D217</f>
        <v>0</v>
      </c>
      <c r="E214" s="108">
        <f>'PRODUCTION LIST GRP VOLUMES'!E217</f>
        <v>0</v>
      </c>
      <c r="F214" s="108">
        <f>'PRODUCTION LIST GRP VOLUMES'!F217</f>
        <v>0</v>
      </c>
      <c r="G214" s="108" t="str">
        <f>'PRODUCTION LIST GRP VOLUMES'!G217</f>
        <v/>
      </c>
      <c r="H214" s="108">
        <f>'PRODUCTION LIST GRP VOLUMES'!H217</f>
        <v>0</v>
      </c>
      <c r="I214" s="108">
        <f>'PRODUCTION LIST GRP VOLUMES'!I217</f>
        <v>0</v>
      </c>
      <c r="J214" s="108" t="str">
        <f>'PRODUCTION LIST GRP VOLUMES'!J217</f>
        <v/>
      </c>
      <c r="K214" s="108">
        <f>'PRODUCTION LIST GRP VOLUMES'!K217</f>
        <v>0</v>
      </c>
      <c r="L214" s="108">
        <f>'PRODUCTION LIST GRP VOLUMES'!L217</f>
        <v>0</v>
      </c>
      <c r="M214" s="108">
        <f>'PRODUCTION LIST GRP VOLUMES'!M217</f>
        <v>0</v>
      </c>
      <c r="N214" s="108">
        <f>'PRODUCTION LIST GRP VOLUMES'!N217</f>
        <v>0</v>
      </c>
      <c r="O214" s="108">
        <f>'PRODUCTION LIST GRP VOLUMES'!O217</f>
        <v>0</v>
      </c>
      <c r="P214" s="108">
        <f>'PRODUCTION LIST GRP VOLUMES'!P217</f>
        <v>0</v>
      </c>
      <c r="Q214" s="108">
        <f>'PRODUCTION LIST GRP VOLUMES'!Q217</f>
        <v>0</v>
      </c>
      <c r="R214" s="108">
        <f>'PRODUCTION LIST GRP VOLUMES'!R217</f>
        <v>0</v>
      </c>
      <c r="S214" s="923">
        <f t="shared" si="8"/>
        <v>0</v>
      </c>
    </row>
    <row r="215" spans="1:19" ht="21" customHeight="1">
      <c r="A215" s="340">
        <f>'PRODUCTION LIST GRP VOLUMES'!A218</f>
        <v>0</v>
      </c>
      <c r="B215" s="949"/>
      <c r="C215" s="108" t="str">
        <f>'PRODUCTION LIST GRP VOLUMES'!C218</f>
        <v/>
      </c>
      <c r="D215" s="108" t="str">
        <f>'PRODUCTION LIST GRP VOLUMES'!D218</f>
        <v/>
      </c>
      <c r="E215" s="108" t="str">
        <f>'PRODUCTION LIST GRP VOLUMES'!E218</f>
        <v/>
      </c>
      <c r="F215" s="108" t="str">
        <f>'PRODUCTION LIST GRP VOLUMES'!F218</f>
        <v/>
      </c>
      <c r="G215" s="108" t="str">
        <f>'PRODUCTION LIST GRP VOLUMES'!G218</f>
        <v/>
      </c>
      <c r="H215" s="108" t="str">
        <f>'PRODUCTION LIST GRP VOLUMES'!H218</f>
        <v/>
      </c>
      <c r="I215" s="108" t="str">
        <f>'PRODUCTION LIST GRP VOLUMES'!I218</f>
        <v/>
      </c>
      <c r="J215" s="108" t="str">
        <f>'PRODUCTION LIST GRP VOLUMES'!J218</f>
        <v/>
      </c>
      <c r="K215" s="108" t="str">
        <f>'PRODUCTION LIST GRP VOLUMES'!K218</f>
        <v/>
      </c>
      <c r="L215" s="108" t="str">
        <f>'PRODUCTION LIST GRP VOLUMES'!L218</f>
        <v/>
      </c>
      <c r="M215" s="108" t="str">
        <f>'PRODUCTION LIST GRP VOLUMES'!M218</f>
        <v/>
      </c>
      <c r="N215" s="108" t="str">
        <f>'PRODUCTION LIST GRP VOLUMES'!N218</f>
        <v/>
      </c>
      <c r="O215" s="108" t="str">
        <f>'PRODUCTION LIST GRP VOLUMES'!O218</f>
        <v/>
      </c>
      <c r="P215" s="108" t="str">
        <f>'PRODUCTION LIST GRP VOLUMES'!P218</f>
        <v/>
      </c>
      <c r="Q215" s="108" t="str">
        <f>'PRODUCTION LIST GRP VOLUMES'!Q218</f>
        <v/>
      </c>
      <c r="R215" s="108" t="str">
        <f>'PRODUCTION LIST GRP VOLUMES'!R218</f>
        <v/>
      </c>
      <c r="S215" s="923">
        <f t="shared" si="8"/>
        <v>0</v>
      </c>
    </row>
    <row r="216" spans="1:19" ht="21" customHeight="1">
      <c r="A216" s="340" t="str">
        <f>'PRODUCTION LIST GRP VOLUMES'!A219</f>
        <v>360-701</v>
      </c>
      <c r="B216" s="949"/>
      <c r="C216" s="108" t="str">
        <f>'PRODUCTION LIST GRP VOLUMES'!C219</f>
        <v/>
      </c>
      <c r="D216" s="108" t="str">
        <f>'PRODUCTION LIST GRP VOLUMES'!D219</f>
        <v/>
      </c>
      <c r="E216" s="108" t="str">
        <f>'PRODUCTION LIST GRP VOLUMES'!E219</f>
        <v/>
      </c>
      <c r="F216" s="108" t="str">
        <f>'PRODUCTION LIST GRP VOLUMES'!F219</f>
        <v/>
      </c>
      <c r="G216" s="108" t="str">
        <f>'PRODUCTION LIST GRP VOLUMES'!G219</f>
        <v/>
      </c>
      <c r="H216" s="108" t="str">
        <f>'PRODUCTION LIST GRP VOLUMES'!H219</f>
        <v/>
      </c>
      <c r="I216" s="108" t="str">
        <f>'PRODUCTION LIST GRP VOLUMES'!I219</f>
        <v/>
      </c>
      <c r="J216" s="108" t="str">
        <f>'PRODUCTION LIST GRP VOLUMES'!J219</f>
        <v/>
      </c>
      <c r="K216" s="108" t="str">
        <f>'PRODUCTION LIST GRP VOLUMES'!K219</f>
        <v/>
      </c>
      <c r="L216" s="108" t="str">
        <f>'PRODUCTION LIST GRP VOLUMES'!L219</f>
        <v/>
      </c>
      <c r="M216" s="108" t="str">
        <f>'PRODUCTION LIST GRP VOLUMES'!M219</f>
        <v/>
      </c>
      <c r="N216" s="108" t="str">
        <f>'PRODUCTION LIST GRP VOLUMES'!N219</f>
        <v/>
      </c>
      <c r="O216" s="108" t="str">
        <f>'PRODUCTION LIST GRP VOLUMES'!O219</f>
        <v/>
      </c>
      <c r="P216" s="108" t="str">
        <f>'PRODUCTION LIST GRP VOLUMES'!P219</f>
        <v/>
      </c>
      <c r="Q216" s="108" t="str">
        <f>'PRODUCTION LIST GRP VOLUMES'!Q219</f>
        <v/>
      </c>
      <c r="R216" s="108" t="str">
        <f>'PRODUCTION LIST GRP VOLUMES'!R219</f>
        <v/>
      </c>
      <c r="S216" s="923">
        <f t="shared" si="8"/>
        <v>0</v>
      </c>
    </row>
    <row r="217" spans="1:19" ht="21" customHeight="1">
      <c r="A217" s="340" t="str">
        <f>'PRODUCTION LIST GRP VOLUMES'!A220</f>
        <v>360-701-DT</v>
      </c>
      <c r="B217" s="949" t="str">
        <f>IF('PRODUCTION LIST GRP VOLUMES'!C302=0,"",'PRODUCTION LIST GRP VOLUMES'!C302)</f>
        <v/>
      </c>
      <c r="C217" s="108" t="str">
        <f>'PRODUCTION LIST GRP VOLUMES'!C220</f>
        <v/>
      </c>
      <c r="D217" s="108" t="str">
        <f>'PRODUCTION LIST GRP VOLUMES'!D220</f>
        <v/>
      </c>
      <c r="E217" s="108" t="str">
        <f>'PRODUCTION LIST GRP VOLUMES'!E220</f>
        <v/>
      </c>
      <c r="F217" s="108" t="str">
        <f>'PRODUCTION LIST GRP VOLUMES'!F220</f>
        <v/>
      </c>
      <c r="G217" s="108" t="str">
        <f>'PRODUCTION LIST GRP VOLUMES'!G220</f>
        <v/>
      </c>
      <c r="H217" s="108" t="str">
        <f>'PRODUCTION LIST GRP VOLUMES'!H220</f>
        <v/>
      </c>
      <c r="I217" s="108" t="str">
        <f>'PRODUCTION LIST GRP VOLUMES'!I220</f>
        <v/>
      </c>
      <c r="J217" s="108" t="str">
        <f>'PRODUCTION LIST GRP VOLUMES'!J220</f>
        <v/>
      </c>
      <c r="K217" s="108" t="str">
        <f>'PRODUCTION LIST GRP VOLUMES'!K220</f>
        <v/>
      </c>
      <c r="L217" s="108" t="str">
        <f>'PRODUCTION LIST GRP VOLUMES'!L220</f>
        <v/>
      </c>
      <c r="M217" s="108" t="str">
        <f>'PRODUCTION LIST GRP VOLUMES'!M220</f>
        <v/>
      </c>
      <c r="N217" s="108" t="str">
        <f>'PRODUCTION LIST GRP VOLUMES'!N220</f>
        <v/>
      </c>
      <c r="O217" s="108" t="str">
        <f>'PRODUCTION LIST GRP VOLUMES'!O220</f>
        <v/>
      </c>
      <c r="P217" s="108" t="str">
        <f>'PRODUCTION LIST GRP VOLUMES'!P220</f>
        <v/>
      </c>
      <c r="Q217" s="108"/>
      <c r="R217" s="108"/>
      <c r="S217" s="923">
        <f t="shared" si="8"/>
        <v>0</v>
      </c>
    </row>
    <row r="218" spans="1:19" ht="21" customHeight="1">
      <c r="A218" s="340" t="str">
        <f>'PRODUCTION LIST GRP VOLUMES'!A221</f>
        <v>360-702</v>
      </c>
      <c r="B218" s="949"/>
      <c r="C218" s="108" t="str">
        <f>'PRODUCTION LIST GRP VOLUMES'!C221</f>
        <v/>
      </c>
      <c r="D218" s="108" t="str">
        <f>'PRODUCTION LIST GRP VOLUMES'!D221</f>
        <v/>
      </c>
      <c r="E218" s="108" t="str">
        <f>'PRODUCTION LIST GRP VOLUMES'!E221</f>
        <v/>
      </c>
      <c r="F218" s="108" t="str">
        <f>'PRODUCTION LIST GRP VOLUMES'!F221</f>
        <v/>
      </c>
      <c r="G218" s="108" t="str">
        <f>'PRODUCTION LIST GRP VOLUMES'!G221</f>
        <v/>
      </c>
      <c r="H218" s="108" t="str">
        <f>'PRODUCTION LIST GRP VOLUMES'!H221</f>
        <v/>
      </c>
      <c r="I218" s="108" t="str">
        <f>'PRODUCTION LIST GRP VOLUMES'!I221</f>
        <v/>
      </c>
      <c r="J218" s="108" t="str">
        <f>'PRODUCTION LIST GRP VOLUMES'!J221</f>
        <v/>
      </c>
      <c r="K218" s="108" t="str">
        <f>'PRODUCTION LIST GRP VOLUMES'!K221</f>
        <v/>
      </c>
      <c r="L218" s="108" t="str">
        <f>'PRODUCTION LIST GRP VOLUMES'!L221</f>
        <v/>
      </c>
      <c r="M218" s="108" t="str">
        <f>'PRODUCTION LIST GRP VOLUMES'!M221</f>
        <v/>
      </c>
      <c r="N218" s="108" t="str">
        <f>'PRODUCTION LIST GRP VOLUMES'!N221</f>
        <v/>
      </c>
      <c r="O218" s="108" t="str">
        <f>'PRODUCTION LIST GRP VOLUMES'!O221</f>
        <v/>
      </c>
      <c r="P218" s="108" t="str">
        <f>'PRODUCTION LIST GRP VOLUMES'!P221</f>
        <v/>
      </c>
      <c r="Q218" s="108" t="str">
        <f>'PRODUCTION LIST GRP VOLUMES'!Q221</f>
        <v/>
      </c>
      <c r="R218" s="108" t="str">
        <f>'PRODUCTION LIST GRP VOLUMES'!R221</f>
        <v/>
      </c>
      <c r="S218" s="923">
        <f t="shared" si="8"/>
        <v>0</v>
      </c>
    </row>
    <row r="219" spans="1:19" ht="21" customHeight="1">
      <c r="A219" s="340" t="str">
        <f>'PRODUCTION LIST GRP VOLUMES'!A222</f>
        <v>360-702-DT</v>
      </c>
      <c r="B219" s="949" t="str">
        <f>IF('PRODUCTION LIST GRP VOLUMES'!C303=0,"",'PRODUCTION LIST GRP VOLUMES'!C303)</f>
        <v/>
      </c>
      <c r="C219" s="108" t="str">
        <f>'PRODUCTION LIST GRP VOLUMES'!C222</f>
        <v/>
      </c>
      <c r="D219" s="108" t="str">
        <f>'PRODUCTION LIST GRP VOLUMES'!D222</f>
        <v/>
      </c>
      <c r="E219" s="108" t="str">
        <f>'PRODUCTION LIST GRP VOLUMES'!E222</f>
        <v/>
      </c>
      <c r="F219" s="108" t="str">
        <f>'PRODUCTION LIST GRP VOLUMES'!F222</f>
        <v/>
      </c>
      <c r="G219" s="108" t="str">
        <f>'PRODUCTION LIST GRP VOLUMES'!G222</f>
        <v/>
      </c>
      <c r="H219" s="108" t="str">
        <f>'PRODUCTION LIST GRP VOLUMES'!H222</f>
        <v/>
      </c>
      <c r="I219" s="108" t="str">
        <f>'PRODUCTION LIST GRP VOLUMES'!I222</f>
        <v/>
      </c>
      <c r="J219" s="108" t="str">
        <f>'PRODUCTION LIST GRP VOLUMES'!J222</f>
        <v/>
      </c>
      <c r="K219" s="108" t="str">
        <f>'PRODUCTION LIST GRP VOLUMES'!K222</f>
        <v/>
      </c>
      <c r="L219" s="108" t="str">
        <f>'PRODUCTION LIST GRP VOLUMES'!L222</f>
        <v/>
      </c>
      <c r="M219" s="108" t="str">
        <f>'PRODUCTION LIST GRP VOLUMES'!M222</f>
        <v/>
      </c>
      <c r="N219" s="108" t="str">
        <f>'PRODUCTION LIST GRP VOLUMES'!N222</f>
        <v/>
      </c>
      <c r="O219" s="108" t="str">
        <f>'PRODUCTION LIST GRP VOLUMES'!O222</f>
        <v/>
      </c>
      <c r="P219" s="108" t="str">
        <f>'PRODUCTION LIST GRP VOLUMES'!P222</f>
        <v/>
      </c>
      <c r="Q219" s="108"/>
      <c r="R219" s="108"/>
      <c r="S219" s="923">
        <f t="shared" si="8"/>
        <v>0</v>
      </c>
    </row>
    <row r="220" spans="1:19" ht="21" customHeight="1">
      <c r="A220" s="340" t="str">
        <f>'PRODUCTION LIST GRP VOLUMES'!A223</f>
        <v>360-711-B</v>
      </c>
      <c r="B220" s="949"/>
      <c r="C220" s="108" t="str">
        <f>'PRODUCTION LIST GRP VOLUMES'!C223</f>
        <v/>
      </c>
      <c r="D220" s="108" t="str">
        <f>'PRODUCTION LIST GRP VOLUMES'!D223</f>
        <v/>
      </c>
      <c r="E220" s="108" t="str">
        <f>'PRODUCTION LIST GRP VOLUMES'!E223</f>
        <v/>
      </c>
      <c r="F220" s="108" t="str">
        <f>'PRODUCTION LIST GRP VOLUMES'!F223</f>
        <v/>
      </c>
      <c r="G220" s="108" t="str">
        <f>'PRODUCTION LIST GRP VOLUMES'!G223</f>
        <v/>
      </c>
      <c r="H220" s="108" t="str">
        <f>'PRODUCTION LIST GRP VOLUMES'!H223</f>
        <v/>
      </c>
      <c r="I220" s="108" t="str">
        <f>'PRODUCTION LIST GRP VOLUMES'!I223</f>
        <v/>
      </c>
      <c r="J220" s="108" t="str">
        <f>'PRODUCTION LIST GRP VOLUMES'!J223</f>
        <v/>
      </c>
      <c r="K220" s="108" t="str">
        <f>'PRODUCTION LIST GRP VOLUMES'!K223</f>
        <v/>
      </c>
      <c r="L220" s="108" t="str">
        <f>'PRODUCTION LIST GRP VOLUMES'!L223</f>
        <v/>
      </c>
      <c r="M220" s="108" t="str">
        <f>'PRODUCTION LIST GRP VOLUMES'!M223</f>
        <v/>
      </c>
      <c r="N220" s="108" t="str">
        <f>'PRODUCTION LIST GRP VOLUMES'!N223</f>
        <v/>
      </c>
      <c r="O220" s="108" t="str">
        <f>'PRODUCTION LIST GRP VOLUMES'!O223</f>
        <v/>
      </c>
      <c r="P220" s="108" t="str">
        <f>'PRODUCTION LIST GRP VOLUMES'!P223</f>
        <v/>
      </c>
      <c r="Q220" s="108" t="str">
        <f>'PRODUCTION LIST GRP VOLUMES'!Q223</f>
        <v/>
      </c>
      <c r="R220" s="108" t="str">
        <f>'PRODUCTION LIST GRP VOLUMES'!R223</f>
        <v/>
      </c>
      <c r="S220" s="923">
        <f t="shared" si="8"/>
        <v>0</v>
      </c>
    </row>
    <row r="221" spans="1:19" ht="21" customHeight="1">
      <c r="A221" s="340" t="str">
        <f>'PRODUCTION LIST GRP VOLUMES'!A224</f>
        <v>360-711-DT</v>
      </c>
      <c r="B221" s="949" t="str">
        <f>IF('PRODUCTION LIST GRP VOLUMES'!C304=0,"",'PRODUCTION LIST GRP VOLUMES'!C304)</f>
        <v/>
      </c>
      <c r="C221" s="108" t="str">
        <f>'PRODUCTION LIST GRP VOLUMES'!C224</f>
        <v/>
      </c>
      <c r="D221" s="108" t="str">
        <f>'PRODUCTION LIST GRP VOLUMES'!D224</f>
        <v/>
      </c>
      <c r="E221" s="108" t="str">
        <f>'PRODUCTION LIST GRP VOLUMES'!E224</f>
        <v/>
      </c>
      <c r="F221" s="108" t="str">
        <f>'PRODUCTION LIST GRP VOLUMES'!F224</f>
        <v/>
      </c>
      <c r="G221" s="108" t="str">
        <f>'PRODUCTION LIST GRP VOLUMES'!G224</f>
        <v/>
      </c>
      <c r="H221" s="108" t="str">
        <f>'PRODUCTION LIST GRP VOLUMES'!H224</f>
        <v/>
      </c>
      <c r="I221" s="108" t="str">
        <f>'PRODUCTION LIST GRP VOLUMES'!I224</f>
        <v/>
      </c>
      <c r="J221" s="108" t="str">
        <f>'PRODUCTION LIST GRP VOLUMES'!J224</f>
        <v/>
      </c>
      <c r="K221" s="108" t="str">
        <f>'PRODUCTION LIST GRP VOLUMES'!K224</f>
        <v/>
      </c>
      <c r="L221" s="108" t="str">
        <f>'PRODUCTION LIST GRP VOLUMES'!L224</f>
        <v/>
      </c>
      <c r="M221" s="108" t="str">
        <f>'PRODUCTION LIST GRP VOLUMES'!M224</f>
        <v/>
      </c>
      <c r="N221" s="108" t="str">
        <f>'PRODUCTION LIST GRP VOLUMES'!N224</f>
        <v/>
      </c>
      <c r="O221" s="108" t="str">
        <f>'PRODUCTION LIST GRP VOLUMES'!O224</f>
        <v/>
      </c>
      <c r="P221" s="108" t="str">
        <f>'PRODUCTION LIST GRP VOLUMES'!P224</f>
        <v/>
      </c>
      <c r="Q221" s="108"/>
      <c r="R221" s="108"/>
      <c r="S221" s="923">
        <f t="shared" si="8"/>
        <v>0</v>
      </c>
    </row>
    <row r="222" spans="1:19" ht="21" customHeight="1">
      <c r="A222" s="340" t="str">
        <f>'PRODUCTION LIST GRP VOLUMES'!A225</f>
        <v>360-712-B</v>
      </c>
      <c r="B222" s="949"/>
      <c r="C222" s="108" t="str">
        <f>'PRODUCTION LIST GRP VOLUMES'!C225</f>
        <v/>
      </c>
      <c r="D222" s="108" t="str">
        <f>'PRODUCTION LIST GRP VOLUMES'!D225</f>
        <v/>
      </c>
      <c r="E222" s="108" t="str">
        <f>'PRODUCTION LIST GRP VOLUMES'!E225</f>
        <v/>
      </c>
      <c r="F222" s="108" t="str">
        <f>'PRODUCTION LIST GRP VOLUMES'!F225</f>
        <v/>
      </c>
      <c r="G222" s="108" t="str">
        <f>'PRODUCTION LIST GRP VOLUMES'!G225</f>
        <v/>
      </c>
      <c r="H222" s="108" t="str">
        <f>'PRODUCTION LIST GRP VOLUMES'!H225</f>
        <v/>
      </c>
      <c r="I222" s="108" t="str">
        <f>'PRODUCTION LIST GRP VOLUMES'!I225</f>
        <v/>
      </c>
      <c r="J222" s="108" t="str">
        <f>'PRODUCTION LIST GRP VOLUMES'!J225</f>
        <v/>
      </c>
      <c r="K222" s="108" t="str">
        <f>'PRODUCTION LIST GRP VOLUMES'!K225</f>
        <v/>
      </c>
      <c r="L222" s="108" t="str">
        <f>'PRODUCTION LIST GRP VOLUMES'!L225</f>
        <v/>
      </c>
      <c r="M222" s="108" t="str">
        <f>'PRODUCTION LIST GRP VOLUMES'!M225</f>
        <v/>
      </c>
      <c r="N222" s="108" t="str">
        <f>'PRODUCTION LIST GRP VOLUMES'!N225</f>
        <v/>
      </c>
      <c r="O222" s="108" t="str">
        <f>'PRODUCTION LIST GRP VOLUMES'!O225</f>
        <v/>
      </c>
      <c r="P222" s="108" t="str">
        <f>'PRODUCTION LIST GRP VOLUMES'!P225</f>
        <v/>
      </c>
      <c r="Q222" s="108" t="str">
        <f>'PRODUCTION LIST GRP VOLUMES'!Q225</f>
        <v/>
      </c>
      <c r="R222" s="108" t="str">
        <f>'PRODUCTION LIST GRP VOLUMES'!R225</f>
        <v/>
      </c>
      <c r="S222" s="923">
        <f t="shared" si="8"/>
        <v>0</v>
      </c>
    </row>
    <row r="223" spans="1:19" ht="21" customHeight="1">
      <c r="A223" s="340" t="str">
        <f>'PRODUCTION LIST GRP VOLUMES'!A226</f>
        <v>360-712-DT</v>
      </c>
      <c r="B223" s="949" t="str">
        <f>IF('PRODUCTION LIST GRP VOLUMES'!C306=0,"",'PRODUCTION LIST GRP VOLUMES'!C306)</f>
        <v/>
      </c>
      <c r="C223" s="108" t="str">
        <f>'PRODUCTION LIST GRP VOLUMES'!C226</f>
        <v/>
      </c>
      <c r="D223" s="108" t="str">
        <f>'PRODUCTION LIST GRP VOLUMES'!D226</f>
        <v/>
      </c>
      <c r="E223" s="108" t="str">
        <f>'PRODUCTION LIST GRP VOLUMES'!E226</f>
        <v/>
      </c>
      <c r="F223" s="108" t="str">
        <f>'PRODUCTION LIST GRP VOLUMES'!F226</f>
        <v/>
      </c>
      <c r="G223" s="108" t="str">
        <f>'PRODUCTION LIST GRP VOLUMES'!G226</f>
        <v/>
      </c>
      <c r="H223" s="108" t="str">
        <f>'PRODUCTION LIST GRP VOLUMES'!H226</f>
        <v/>
      </c>
      <c r="I223" s="108" t="str">
        <f>'PRODUCTION LIST GRP VOLUMES'!I226</f>
        <v/>
      </c>
      <c r="J223" s="108" t="str">
        <f>'PRODUCTION LIST GRP VOLUMES'!J226</f>
        <v/>
      </c>
      <c r="K223" s="108" t="str">
        <f>'PRODUCTION LIST GRP VOLUMES'!K226</f>
        <v/>
      </c>
      <c r="L223" s="108" t="str">
        <f>'PRODUCTION LIST GRP VOLUMES'!L226</f>
        <v/>
      </c>
      <c r="M223" s="108" t="str">
        <f>'PRODUCTION LIST GRP VOLUMES'!M226</f>
        <v/>
      </c>
      <c r="N223" s="108" t="str">
        <f>'PRODUCTION LIST GRP VOLUMES'!N226</f>
        <v/>
      </c>
      <c r="O223" s="108" t="str">
        <f>'PRODUCTION LIST GRP VOLUMES'!O226</f>
        <v/>
      </c>
      <c r="P223" s="108" t="str">
        <f>'PRODUCTION LIST GRP VOLUMES'!P226</f>
        <v/>
      </c>
      <c r="Q223" s="108"/>
      <c r="R223" s="108"/>
      <c r="S223" s="923">
        <f t="shared" ref="S223" si="9">SUM(B223:R223)</f>
        <v>0</v>
      </c>
    </row>
    <row r="224" spans="1:19" ht="21" customHeight="1">
      <c r="A224" s="340">
        <f>'PRODUCTION LIST GRP VOLUMES'!A227</f>
        <v>0</v>
      </c>
      <c r="B224" s="949"/>
      <c r="C224" s="108">
        <f>'PRODUCTION LIST GRP VOLUMES'!C227</f>
        <v>0</v>
      </c>
      <c r="D224" s="108">
        <f>'PRODUCTION LIST GRP VOLUMES'!D227</f>
        <v>0</v>
      </c>
      <c r="E224" s="108">
        <f>'PRODUCTION LIST GRP VOLUMES'!E227</f>
        <v>0</v>
      </c>
      <c r="F224" s="108">
        <f>'PRODUCTION LIST GRP VOLUMES'!F227</f>
        <v>0</v>
      </c>
      <c r="G224" s="108">
        <f>'PRODUCTION LIST GRP VOLUMES'!G227</f>
        <v>0</v>
      </c>
      <c r="H224" s="108">
        <f>'PRODUCTION LIST GRP VOLUMES'!H227</f>
        <v>0</v>
      </c>
      <c r="I224" s="108">
        <f>'PRODUCTION LIST GRP VOLUMES'!I227</f>
        <v>0</v>
      </c>
      <c r="J224" s="108">
        <f>'PRODUCTION LIST GRP VOLUMES'!J227</f>
        <v>0</v>
      </c>
      <c r="K224" s="108">
        <f>'PRODUCTION LIST GRP VOLUMES'!K227</f>
        <v>0</v>
      </c>
      <c r="L224" s="108">
        <f>'PRODUCTION LIST GRP VOLUMES'!L227</f>
        <v>0</v>
      </c>
      <c r="M224" s="108">
        <f>'PRODUCTION LIST GRP VOLUMES'!M227</f>
        <v>0</v>
      </c>
      <c r="N224" s="108">
        <f>'PRODUCTION LIST GRP VOLUMES'!N227</f>
        <v>0</v>
      </c>
      <c r="O224" s="108">
        <f>'PRODUCTION LIST GRP VOLUMES'!O227</f>
        <v>0</v>
      </c>
      <c r="P224" s="108">
        <f>'PRODUCTION LIST GRP VOLUMES'!P227</f>
        <v>0</v>
      </c>
      <c r="Q224" s="108"/>
      <c r="R224" s="108"/>
      <c r="S224" s="923">
        <f t="shared" ref="S224:S226" si="10">SUM(B224:R224)</f>
        <v>0</v>
      </c>
    </row>
    <row r="225" spans="1:19" ht="21" customHeight="1">
      <c r="A225" s="340" t="str">
        <f>'PRODUCTION LIST GRP VOLUMES'!A228</f>
        <v>360-721-DT</v>
      </c>
      <c r="B225" s="949" t="str">
        <f>IF('PRODUCTION LIST GRP VOLUMES'!C307=0,"",'PRODUCTION LIST GRP VOLUMES'!C307)</f>
        <v/>
      </c>
      <c r="C225" s="108" t="str">
        <f>'PRODUCTION LIST GRP VOLUMES'!C228</f>
        <v/>
      </c>
      <c r="D225" s="108" t="str">
        <f>'PRODUCTION LIST GRP VOLUMES'!D228</f>
        <v/>
      </c>
      <c r="E225" s="108" t="str">
        <f>'PRODUCTION LIST GRP VOLUMES'!E228</f>
        <v/>
      </c>
      <c r="F225" s="108" t="str">
        <f>'PRODUCTION LIST GRP VOLUMES'!F228</f>
        <v/>
      </c>
      <c r="G225" s="108" t="str">
        <f>'PRODUCTION LIST GRP VOLUMES'!G228</f>
        <v/>
      </c>
      <c r="H225" s="108" t="str">
        <f>'PRODUCTION LIST GRP VOLUMES'!H228</f>
        <v/>
      </c>
      <c r="I225" s="108" t="str">
        <f>'PRODUCTION LIST GRP VOLUMES'!I228</f>
        <v/>
      </c>
      <c r="J225" s="108" t="str">
        <f>'PRODUCTION LIST GRP VOLUMES'!J228</f>
        <v/>
      </c>
      <c r="K225" s="108" t="str">
        <f>'PRODUCTION LIST GRP VOLUMES'!K228</f>
        <v/>
      </c>
      <c r="L225" s="108" t="str">
        <f>'PRODUCTION LIST GRP VOLUMES'!L228</f>
        <v/>
      </c>
      <c r="M225" s="108" t="str">
        <f>'PRODUCTION LIST GRP VOLUMES'!M228</f>
        <v/>
      </c>
      <c r="N225" s="108" t="str">
        <f>'PRODUCTION LIST GRP VOLUMES'!N228</f>
        <v/>
      </c>
      <c r="O225" s="108" t="str">
        <f>'PRODUCTION LIST GRP VOLUMES'!O228</f>
        <v/>
      </c>
      <c r="P225" s="108" t="str">
        <f>'PRODUCTION LIST GRP VOLUMES'!P228</f>
        <v/>
      </c>
      <c r="Q225" s="108"/>
      <c r="R225" s="108"/>
      <c r="S225" s="923">
        <f t="shared" si="10"/>
        <v>0</v>
      </c>
    </row>
    <row r="226" spans="1:19" ht="21" customHeight="1">
      <c r="A226" s="340" t="str">
        <f>'PRODUCTION LIST GRP VOLUMES'!A229</f>
        <v>360-722-DT</v>
      </c>
      <c r="B226" s="949" t="str">
        <f>IF('PRODUCTION LIST GRP VOLUMES'!C308=0,"",'PRODUCTION LIST GRP VOLUMES'!C308)</f>
        <v/>
      </c>
      <c r="C226" s="108" t="str">
        <f>'PRODUCTION LIST GRP VOLUMES'!C229</f>
        <v/>
      </c>
      <c r="D226" s="108" t="str">
        <f>'PRODUCTION LIST GRP VOLUMES'!D229</f>
        <v/>
      </c>
      <c r="E226" s="108" t="str">
        <f>'PRODUCTION LIST GRP VOLUMES'!E229</f>
        <v/>
      </c>
      <c r="F226" s="108" t="str">
        <f>'PRODUCTION LIST GRP VOLUMES'!F229</f>
        <v/>
      </c>
      <c r="G226" s="108" t="str">
        <f>'PRODUCTION LIST GRP VOLUMES'!G229</f>
        <v/>
      </c>
      <c r="H226" s="108" t="str">
        <f>'PRODUCTION LIST GRP VOLUMES'!H229</f>
        <v/>
      </c>
      <c r="I226" s="108" t="str">
        <f>'PRODUCTION LIST GRP VOLUMES'!I229</f>
        <v/>
      </c>
      <c r="J226" s="108" t="str">
        <f>'PRODUCTION LIST GRP VOLUMES'!J229</f>
        <v/>
      </c>
      <c r="K226" s="108" t="str">
        <f>'PRODUCTION LIST GRP VOLUMES'!K229</f>
        <v/>
      </c>
      <c r="L226" s="108" t="str">
        <f>'PRODUCTION LIST GRP VOLUMES'!L229</f>
        <v/>
      </c>
      <c r="M226" s="108" t="str">
        <f>'PRODUCTION LIST GRP VOLUMES'!M229</f>
        <v/>
      </c>
      <c r="N226" s="108" t="str">
        <f>'PRODUCTION LIST GRP VOLUMES'!N229</f>
        <v/>
      </c>
      <c r="O226" s="108" t="str">
        <f>'PRODUCTION LIST GRP VOLUMES'!O229</f>
        <v/>
      </c>
      <c r="P226" s="108" t="str">
        <f>'PRODUCTION LIST GRP VOLUMES'!P229</f>
        <v/>
      </c>
      <c r="Q226" s="108"/>
      <c r="R226" s="108"/>
      <c r="S226" s="923">
        <f t="shared" si="10"/>
        <v>0</v>
      </c>
    </row>
    <row r="227" spans="1:19" ht="21" customHeight="1">
      <c r="A227" s="340" t="str">
        <f>'PRODUCTION LIST GRP VOLUMES'!A230</f>
        <v>360-723-DT</v>
      </c>
      <c r="B227" s="949" t="str">
        <f>IF('PRODUCTION LIST GRP VOLUMES'!C309=0,"",'PRODUCTION LIST GRP VOLUMES'!C309)</f>
        <v/>
      </c>
      <c r="C227" s="108" t="str">
        <f>'PRODUCTION LIST GRP VOLUMES'!C230</f>
        <v/>
      </c>
      <c r="D227" s="108" t="str">
        <f>'PRODUCTION LIST GRP VOLUMES'!D230</f>
        <v/>
      </c>
      <c r="E227" s="108" t="str">
        <f>'PRODUCTION LIST GRP VOLUMES'!E230</f>
        <v/>
      </c>
      <c r="F227" s="108" t="str">
        <f>'PRODUCTION LIST GRP VOLUMES'!F230</f>
        <v/>
      </c>
      <c r="G227" s="108" t="str">
        <f>'PRODUCTION LIST GRP VOLUMES'!G230</f>
        <v/>
      </c>
      <c r="H227" s="108" t="str">
        <f>'PRODUCTION LIST GRP VOLUMES'!H230</f>
        <v/>
      </c>
      <c r="I227" s="108" t="str">
        <f>'PRODUCTION LIST GRP VOLUMES'!I230</f>
        <v/>
      </c>
      <c r="J227" s="108" t="str">
        <f>'PRODUCTION LIST GRP VOLUMES'!J230</f>
        <v/>
      </c>
      <c r="K227" s="108" t="str">
        <f>'PRODUCTION LIST GRP VOLUMES'!K230</f>
        <v/>
      </c>
      <c r="L227" s="108" t="str">
        <f>'PRODUCTION LIST GRP VOLUMES'!L230</f>
        <v/>
      </c>
      <c r="M227" s="108" t="str">
        <f>'PRODUCTION LIST GRP VOLUMES'!M230</f>
        <v/>
      </c>
      <c r="N227" s="108" t="str">
        <f>'PRODUCTION LIST GRP VOLUMES'!N230</f>
        <v/>
      </c>
      <c r="O227" s="108" t="str">
        <f>'PRODUCTION LIST GRP VOLUMES'!O230</f>
        <v/>
      </c>
      <c r="P227" s="108" t="str">
        <f>'PRODUCTION LIST GRP VOLUMES'!P230</f>
        <v/>
      </c>
      <c r="Q227" s="108"/>
      <c r="R227" s="108"/>
      <c r="S227" s="923">
        <f t="shared" ref="S227:S231" si="11">SUM(B227:R227)</f>
        <v>0</v>
      </c>
    </row>
    <row r="228" spans="1:19" ht="21" customHeight="1">
      <c r="A228" s="340" t="str">
        <f>'PRODUCTION LIST GRP VOLUMES'!A231</f>
        <v>360-724-DT</v>
      </c>
      <c r="B228" s="949" t="str">
        <f>IF('PRODUCTION LIST GRP VOLUMES'!C310=0,"",'PRODUCTION LIST GRP VOLUMES'!C310)</f>
        <v/>
      </c>
      <c r="C228" s="108" t="str">
        <f>'PRODUCTION LIST GRP VOLUMES'!C231</f>
        <v/>
      </c>
      <c r="D228" s="108" t="str">
        <f>'PRODUCTION LIST GRP VOLUMES'!D231</f>
        <v/>
      </c>
      <c r="E228" s="108" t="str">
        <f>'PRODUCTION LIST GRP VOLUMES'!E231</f>
        <v/>
      </c>
      <c r="F228" s="108" t="str">
        <f>'PRODUCTION LIST GRP VOLUMES'!F231</f>
        <v/>
      </c>
      <c r="G228" s="108" t="str">
        <f>'PRODUCTION LIST GRP VOLUMES'!G231</f>
        <v/>
      </c>
      <c r="H228" s="108" t="str">
        <f>'PRODUCTION LIST GRP VOLUMES'!H231</f>
        <v/>
      </c>
      <c r="I228" s="108" t="str">
        <f>'PRODUCTION LIST GRP VOLUMES'!I231</f>
        <v/>
      </c>
      <c r="J228" s="108" t="str">
        <f>'PRODUCTION LIST GRP VOLUMES'!J231</f>
        <v/>
      </c>
      <c r="K228" s="108" t="str">
        <f>'PRODUCTION LIST GRP VOLUMES'!K231</f>
        <v/>
      </c>
      <c r="L228" s="108" t="str">
        <f>'PRODUCTION LIST GRP VOLUMES'!L231</f>
        <v/>
      </c>
      <c r="M228" s="108" t="str">
        <f>'PRODUCTION LIST GRP VOLUMES'!M231</f>
        <v/>
      </c>
      <c r="N228" s="108" t="str">
        <f>'PRODUCTION LIST GRP VOLUMES'!N231</f>
        <v/>
      </c>
      <c r="O228" s="108" t="str">
        <f>'PRODUCTION LIST GRP VOLUMES'!O231</f>
        <v/>
      </c>
      <c r="P228" s="108" t="str">
        <f>'PRODUCTION LIST GRP VOLUMES'!P231</f>
        <v/>
      </c>
      <c r="Q228" s="108"/>
      <c r="R228" s="108"/>
      <c r="S228" s="923">
        <f t="shared" si="11"/>
        <v>0</v>
      </c>
    </row>
    <row r="229" spans="1:19" ht="21" customHeight="1">
      <c r="A229" s="340" t="str">
        <f>'PRODUCTION LIST GRP VOLUMES'!A232</f>
        <v>360-725-DT</v>
      </c>
      <c r="B229" s="949" t="str">
        <f>IF('PRODUCTION LIST GRP VOLUMES'!C311=0,"",'PRODUCTION LIST GRP VOLUMES'!C311)</f>
        <v/>
      </c>
      <c r="C229" s="108" t="str">
        <f>'PRODUCTION LIST GRP VOLUMES'!C232</f>
        <v/>
      </c>
      <c r="D229" s="108" t="str">
        <f>'PRODUCTION LIST GRP VOLUMES'!D232</f>
        <v/>
      </c>
      <c r="E229" s="108" t="str">
        <f>'PRODUCTION LIST GRP VOLUMES'!E232</f>
        <v/>
      </c>
      <c r="F229" s="108" t="str">
        <f>'PRODUCTION LIST GRP VOLUMES'!F232</f>
        <v/>
      </c>
      <c r="G229" s="108" t="str">
        <f>'PRODUCTION LIST GRP VOLUMES'!G232</f>
        <v/>
      </c>
      <c r="H229" s="108" t="str">
        <f>'PRODUCTION LIST GRP VOLUMES'!H232</f>
        <v/>
      </c>
      <c r="I229" s="108" t="str">
        <f>'PRODUCTION LIST GRP VOLUMES'!I232</f>
        <v/>
      </c>
      <c r="J229" s="108" t="str">
        <f>'PRODUCTION LIST GRP VOLUMES'!J232</f>
        <v/>
      </c>
      <c r="K229" s="108" t="str">
        <f>'PRODUCTION LIST GRP VOLUMES'!K232</f>
        <v/>
      </c>
      <c r="L229" s="108" t="str">
        <f>'PRODUCTION LIST GRP VOLUMES'!L232</f>
        <v/>
      </c>
      <c r="M229" s="108" t="str">
        <f>'PRODUCTION LIST GRP VOLUMES'!M232</f>
        <v/>
      </c>
      <c r="N229" s="108" t="str">
        <f>'PRODUCTION LIST GRP VOLUMES'!N232</f>
        <v/>
      </c>
      <c r="O229" s="108" t="str">
        <f>'PRODUCTION LIST GRP VOLUMES'!O232</f>
        <v/>
      </c>
      <c r="P229" s="108" t="str">
        <f>'PRODUCTION LIST GRP VOLUMES'!P232</f>
        <v/>
      </c>
      <c r="Q229" s="108"/>
      <c r="R229" s="108"/>
      <c r="S229" s="923">
        <f t="shared" si="11"/>
        <v>0</v>
      </c>
    </row>
    <row r="230" spans="1:19" ht="21" customHeight="1">
      <c r="A230" s="340" t="str">
        <f>'PRODUCTION LIST GRP VOLUMES'!A233</f>
        <v>360-726-DT</v>
      </c>
      <c r="B230" s="949" t="str">
        <f>IF('PRODUCTION LIST GRP VOLUMES'!C312=0,"",'PRODUCTION LIST GRP VOLUMES'!C312)</f>
        <v/>
      </c>
      <c r="C230" s="108" t="str">
        <f>'PRODUCTION LIST GRP VOLUMES'!C233</f>
        <v/>
      </c>
      <c r="D230" s="108" t="str">
        <f>'PRODUCTION LIST GRP VOLUMES'!D233</f>
        <v/>
      </c>
      <c r="E230" s="108" t="str">
        <f>'PRODUCTION LIST GRP VOLUMES'!E233</f>
        <v/>
      </c>
      <c r="F230" s="108" t="str">
        <f>'PRODUCTION LIST GRP VOLUMES'!F233</f>
        <v/>
      </c>
      <c r="G230" s="108" t="str">
        <f>'PRODUCTION LIST GRP VOLUMES'!G233</f>
        <v/>
      </c>
      <c r="H230" s="108" t="str">
        <f>'PRODUCTION LIST GRP VOLUMES'!H233</f>
        <v/>
      </c>
      <c r="I230" s="108" t="str">
        <f>'PRODUCTION LIST GRP VOLUMES'!I233</f>
        <v/>
      </c>
      <c r="J230" s="108" t="str">
        <f>'PRODUCTION LIST GRP VOLUMES'!J233</f>
        <v/>
      </c>
      <c r="K230" s="108" t="str">
        <f>'PRODUCTION LIST GRP VOLUMES'!K233</f>
        <v/>
      </c>
      <c r="L230" s="108" t="str">
        <f>'PRODUCTION LIST GRP VOLUMES'!L233</f>
        <v/>
      </c>
      <c r="M230" s="108" t="str">
        <f>'PRODUCTION LIST GRP VOLUMES'!M233</f>
        <v/>
      </c>
      <c r="N230" s="108" t="str">
        <f>'PRODUCTION LIST GRP VOLUMES'!N233</f>
        <v/>
      </c>
      <c r="O230" s="108" t="str">
        <f>'PRODUCTION LIST GRP VOLUMES'!O233</f>
        <v/>
      </c>
      <c r="P230" s="108" t="str">
        <f>'PRODUCTION LIST GRP VOLUMES'!P233</f>
        <v/>
      </c>
      <c r="Q230" s="108"/>
      <c r="R230" s="108"/>
      <c r="S230" s="923">
        <f t="shared" si="11"/>
        <v>0</v>
      </c>
    </row>
    <row r="231" spans="1:19" ht="21" customHeight="1">
      <c r="A231" s="340" t="str">
        <f>'PRODUCTION LIST GRP VOLUMES'!A234</f>
        <v>360-727-DT</v>
      </c>
      <c r="B231" s="949" t="str">
        <f>IF('PRODUCTION LIST GRP VOLUMES'!C313=0,"",'PRODUCTION LIST GRP VOLUMES'!C313)</f>
        <v/>
      </c>
      <c r="C231" s="108" t="str">
        <f>'PRODUCTION LIST GRP VOLUMES'!C234</f>
        <v/>
      </c>
      <c r="D231" s="108" t="str">
        <f>'PRODUCTION LIST GRP VOLUMES'!D234</f>
        <v/>
      </c>
      <c r="E231" s="108" t="str">
        <f>'PRODUCTION LIST GRP VOLUMES'!E234</f>
        <v/>
      </c>
      <c r="F231" s="108" t="str">
        <f>'PRODUCTION LIST GRP VOLUMES'!F234</f>
        <v/>
      </c>
      <c r="G231" s="108" t="str">
        <f>'PRODUCTION LIST GRP VOLUMES'!G234</f>
        <v/>
      </c>
      <c r="H231" s="108" t="str">
        <f>'PRODUCTION LIST GRP VOLUMES'!H234</f>
        <v/>
      </c>
      <c r="I231" s="108" t="str">
        <f>'PRODUCTION LIST GRP VOLUMES'!I234</f>
        <v/>
      </c>
      <c r="J231" s="108" t="str">
        <f>'PRODUCTION LIST GRP VOLUMES'!J234</f>
        <v/>
      </c>
      <c r="K231" s="108" t="str">
        <f>'PRODUCTION LIST GRP VOLUMES'!K234</f>
        <v/>
      </c>
      <c r="L231" s="108" t="str">
        <f>'PRODUCTION LIST GRP VOLUMES'!L234</f>
        <v/>
      </c>
      <c r="M231" s="108" t="str">
        <f>'PRODUCTION LIST GRP VOLUMES'!M234</f>
        <v/>
      </c>
      <c r="N231" s="108" t="str">
        <f>'PRODUCTION LIST GRP VOLUMES'!N234</f>
        <v/>
      </c>
      <c r="O231" s="108" t="str">
        <f>'PRODUCTION LIST GRP VOLUMES'!O234</f>
        <v/>
      </c>
      <c r="P231" s="108" t="str">
        <f>'PRODUCTION LIST GRP VOLUMES'!P234</f>
        <v/>
      </c>
      <c r="Q231" s="108"/>
      <c r="R231" s="108"/>
      <c r="S231" s="923">
        <f t="shared" si="11"/>
        <v>0</v>
      </c>
    </row>
    <row r="232" spans="1:19" ht="23.25" customHeight="1">
      <c r="A232" s="322" t="s">
        <v>107</v>
      </c>
      <c r="B232" s="743"/>
      <c r="C232" s="115"/>
      <c r="D232" s="116"/>
      <c r="G232" s="36" t="s">
        <v>110</v>
      </c>
      <c r="H232" s="47"/>
      <c r="I232" s="47"/>
      <c r="J232" s="47"/>
      <c r="K232" s="47"/>
      <c r="L232" s="116"/>
      <c r="M232" s="116"/>
      <c r="N232" s="116"/>
      <c r="O232" s="116"/>
      <c r="P232" s="116"/>
      <c r="Q232" s="116"/>
      <c r="R232" s="116"/>
      <c r="S232" s="613"/>
    </row>
    <row r="233" spans="1:19" ht="23.25" customHeight="1">
      <c r="A233" s="322" t="s">
        <v>109</v>
      </c>
      <c r="B233" s="742"/>
      <c r="C233" s="115"/>
      <c r="D233" s="116"/>
      <c r="G233" s="36" t="s">
        <v>108</v>
      </c>
      <c r="H233" s="117"/>
      <c r="I233" s="117"/>
      <c r="J233" s="117"/>
      <c r="K233" s="117"/>
      <c r="L233" s="118"/>
      <c r="M233" s="118"/>
      <c r="N233" s="118"/>
      <c r="O233" s="116"/>
      <c r="P233" s="116"/>
      <c r="Q233" s="116"/>
      <c r="R233" s="116"/>
      <c r="S233" s="613"/>
    </row>
    <row r="234" spans="1:19" ht="23.25" customHeight="1">
      <c r="A234" s="322"/>
      <c r="B234" s="611"/>
      <c r="C234" s="119"/>
      <c r="G234" s="36" t="s">
        <v>111</v>
      </c>
      <c r="H234" s="117"/>
      <c r="I234" s="117"/>
      <c r="J234" s="117"/>
      <c r="K234" s="117"/>
      <c r="L234" s="118"/>
      <c r="M234" s="118"/>
      <c r="N234" s="118"/>
      <c r="O234" s="116"/>
      <c r="P234" s="116"/>
      <c r="Q234" s="116"/>
      <c r="R234" s="116"/>
      <c r="S234" s="613"/>
    </row>
  </sheetData>
  <sheetProtection selectLockedCells="1" selectUnlockedCells="1"/>
  <autoFilter ref="S2:S234" xr:uid="{7C707867-E6DB-4F34-AB61-109C1261C245}"/>
  <mergeCells count="2">
    <mergeCell ref="L1:O1"/>
    <mergeCell ref="A1:K1"/>
  </mergeCells>
  <pageMargins left="0.25" right="0.25" top="0.75" bottom="0.75" header="0.3" footer="0.3"/>
  <pageSetup paperSize="9" scale="81" fitToHeight="0" orientation="portrait" horizontalDpi="4294967292" verticalDpi="4294967292" r:id="rId1"/>
  <headerFooter alignWithMargins="0">
    <oddHeader>&amp;LPACKING LIST - 360holds - GRP</oddHeader>
    <oddFooter>Page &amp;P of &amp;N</oddFooter>
    <firstHeader>&amp;LPACKING LIST - 360 VOLUMES&amp;R&amp;G</firstHeader>
    <firstFooter>&amp;CStran &amp;P od &amp;N</first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2D36-FE8C-4838-ABF9-6AF55AB233F5}">
  <sheetPr codeName="Sheet12"/>
  <dimension ref="A1:P6632"/>
  <sheetViews>
    <sheetView showGridLines="0" topLeftCell="B1" zoomScale="85" zoomScaleNormal="85" workbookViewId="0">
      <pane ySplit="13" topLeftCell="A14" activePane="bottomLeft" state="frozen"/>
      <selection pane="bottomLeft" activeCell="J5140" sqref="J5140"/>
    </sheetView>
  </sheetViews>
  <sheetFormatPr baseColWidth="10" defaultColWidth="9.33203125" defaultRowHeight="16"/>
  <cols>
    <col min="1" max="1" width="29.33203125" customWidth="1"/>
    <col min="3" max="3" width="18.1640625" bestFit="1" customWidth="1"/>
    <col min="4" max="4" width="18.6640625" bestFit="1" customWidth="1"/>
    <col min="5" max="5" width="18.33203125" bestFit="1" customWidth="1"/>
    <col min="6" max="6" width="16.5" bestFit="1" customWidth="1"/>
    <col min="7" max="7" width="20.33203125" bestFit="1" customWidth="1"/>
    <col min="9" max="9" width="12.6640625" customWidth="1"/>
  </cols>
  <sheetData>
    <row r="1" spans="1:16">
      <c r="A1" s="694" t="s">
        <v>5872</v>
      </c>
      <c r="B1" t="s">
        <v>6185</v>
      </c>
      <c r="C1" t="s">
        <v>6785</v>
      </c>
      <c r="D1" s="509">
        <f ca="1">INDIRECT(A1&amp;B1)</f>
        <v>0</v>
      </c>
      <c r="F1" t="s">
        <v>6786</v>
      </c>
      <c r="G1">
        <f ca="1">SUMIF($H$15:$H$7545,A1,$E$15:$E$7545)</f>
        <v>0</v>
      </c>
      <c r="I1" t="s">
        <v>6787</v>
      </c>
      <c r="J1" s="510">
        <f ca="1">+G1-D1</f>
        <v>0</v>
      </c>
      <c r="K1" t="s">
        <v>6788</v>
      </c>
    </row>
    <row r="2" spans="1:16">
      <c r="A2" s="694" t="s">
        <v>6823</v>
      </c>
      <c r="B2" t="s">
        <v>6185</v>
      </c>
      <c r="C2" t="s">
        <v>6785</v>
      </c>
      <c r="D2" s="509">
        <f ca="1">INDIRECT(A2&amp;B2)</f>
        <v>0</v>
      </c>
      <c r="F2" t="s">
        <v>6786</v>
      </c>
      <c r="G2">
        <f ca="1">SUMIF($H$15:$H$7545,A2,$E$15:$E$7545)</f>
        <v>0</v>
      </c>
      <c r="I2" t="s">
        <v>6787</v>
      </c>
      <c r="J2" s="510">
        <f ca="1">+G2-D2</f>
        <v>0</v>
      </c>
      <c r="K2" t="s">
        <v>6788</v>
      </c>
    </row>
    <row r="3" spans="1:16">
      <c r="A3" s="694" t="s">
        <v>6824</v>
      </c>
      <c r="B3" t="s">
        <v>6799</v>
      </c>
      <c r="C3" t="s">
        <v>6785</v>
      </c>
      <c r="D3" s="509">
        <f t="shared" ref="D3:D6" ca="1" si="0">INDIRECT(A3&amp;B3)</f>
        <v>0</v>
      </c>
      <c r="F3" t="s">
        <v>6786</v>
      </c>
      <c r="G3">
        <f ca="1">SUMIF($H$15:$H$7545,A3,$E$15:$E$7545)</f>
        <v>0</v>
      </c>
      <c r="I3" t="s">
        <v>6787</v>
      </c>
      <c r="J3" s="510">
        <f ca="1">+G3-D3</f>
        <v>0</v>
      </c>
      <c r="K3" t="s">
        <v>228</v>
      </c>
    </row>
    <row r="4" spans="1:16">
      <c r="A4" s="694" t="s">
        <v>6800</v>
      </c>
      <c r="B4" t="s">
        <v>6784</v>
      </c>
      <c r="C4" t="s">
        <v>6785</v>
      </c>
      <c r="D4" s="509" t="e">
        <f t="shared" ca="1" si="0"/>
        <v>#REF!</v>
      </c>
      <c r="F4" t="s">
        <v>6786</v>
      </c>
      <c r="G4">
        <f ca="1">SUMIF($H$15:$H$7545,A4,$E$15:$E$7545)</f>
        <v>0</v>
      </c>
      <c r="I4" t="s">
        <v>6787</v>
      </c>
      <c r="J4" s="510" t="e">
        <f ca="1">+G4-D4</f>
        <v>#REF!</v>
      </c>
      <c r="K4" t="s">
        <v>228</v>
      </c>
    </row>
    <row r="5" spans="1:16">
      <c r="A5" s="694" t="s">
        <v>6849</v>
      </c>
      <c r="B5" t="s">
        <v>6799</v>
      </c>
      <c r="C5" t="s">
        <v>6785</v>
      </c>
      <c r="D5" s="509">
        <f t="shared" ca="1" si="0"/>
        <v>0</v>
      </c>
      <c r="F5" t="s">
        <v>6786</v>
      </c>
      <c r="G5">
        <f ca="1">SUMIF($H$15:$H$7545,A5,$E$15:$E$7545)</f>
        <v>0</v>
      </c>
      <c r="I5" t="s">
        <v>6787</v>
      </c>
      <c r="J5" s="510">
        <f t="shared" ref="J5:J6" ca="1" si="1">+G5-D5</f>
        <v>0</v>
      </c>
      <c r="K5" t="s">
        <v>6850</v>
      </c>
    </row>
    <row r="6" spans="1:16">
      <c r="A6" s="694"/>
      <c r="C6" t="s">
        <v>6785</v>
      </c>
      <c r="D6" s="509" t="e">
        <f t="shared" ca="1" si="0"/>
        <v>#REF!</v>
      </c>
      <c r="F6" t="s">
        <v>6786</v>
      </c>
      <c r="G6">
        <f ca="1">SUMIF($H$15:$H$5894,A6,$E$15:$E$5894)</f>
        <v>0</v>
      </c>
      <c r="I6" t="s">
        <v>6787</v>
      </c>
      <c r="J6" s="510" t="e">
        <f t="shared" ca="1" si="1"/>
        <v>#REF!</v>
      </c>
    </row>
    <row r="7" spans="1:16">
      <c r="A7" s="694"/>
      <c r="D7" s="509"/>
      <c r="J7" s="510"/>
    </row>
    <row r="8" spans="1:16">
      <c r="A8" s="694"/>
      <c r="G8" s="694" t="s">
        <v>5872</v>
      </c>
      <c r="H8" s="511" t="s">
        <v>6795</v>
      </c>
      <c r="I8" s="511" t="s">
        <v>6825</v>
      </c>
    </row>
    <row r="9" spans="1:16">
      <c r="G9" s="694" t="s">
        <v>6823</v>
      </c>
      <c r="H9" s="511" t="s">
        <v>6470</v>
      </c>
      <c r="I9" s="511" t="s">
        <v>6469</v>
      </c>
    </row>
    <row r="10" spans="1:16">
      <c r="G10" s="694" t="s">
        <v>6824</v>
      </c>
      <c r="H10" s="511" t="s">
        <v>6789</v>
      </c>
      <c r="I10" s="511" t="s">
        <v>6796</v>
      </c>
    </row>
    <row r="11" spans="1:16">
      <c r="G11" s="694" t="s">
        <v>6800</v>
      </c>
      <c r="H11" s="511" t="s">
        <v>6797</v>
      </c>
      <c r="I11" s="511" t="s">
        <v>6798</v>
      </c>
    </row>
    <row r="12" spans="1:16">
      <c r="G12" s="694" t="s">
        <v>6849</v>
      </c>
      <c r="H12" s="511" t="s">
        <v>7608</v>
      </c>
      <c r="I12" s="511" t="s">
        <v>7609</v>
      </c>
    </row>
    <row r="13" spans="1:16">
      <c r="G13" s="694"/>
      <c r="H13" s="511"/>
      <c r="I13" s="511"/>
    </row>
    <row r="14" spans="1:16">
      <c r="A14" t="s">
        <v>805</v>
      </c>
      <c r="B14" t="s">
        <v>806</v>
      </c>
      <c r="C14" t="s">
        <v>807</v>
      </c>
      <c r="D14" t="s">
        <v>808</v>
      </c>
      <c r="E14" t="s">
        <v>809</v>
      </c>
      <c r="H14" t="s">
        <v>6790</v>
      </c>
      <c r="I14" t="str">
        <f>G8</f>
        <v>'360 GHOST LINE'!</v>
      </c>
      <c r="J14" t="str">
        <f>G9</f>
        <v>'360 GRP '!</v>
      </c>
      <c r="K14" t="str">
        <f>G10</f>
        <v>'360 PU '!</v>
      </c>
      <c r="L14" t="str">
        <f>G11</f>
        <v>'REDUCTOR'!</v>
      </c>
      <c r="M14" t="str">
        <f>G12</f>
        <v>'360 PE'!</v>
      </c>
      <c r="N14">
        <f>G13</f>
        <v>0</v>
      </c>
      <c r="O14" t="s">
        <v>6791</v>
      </c>
      <c r="P14" t="s">
        <v>6792</v>
      </c>
    </row>
    <row r="15" spans="1:16" ht="12" customHeight="1">
      <c r="A15" t="str">
        <f>MID(D15,LEN(C15)+2,LEN(D15)-LEN(C15))</f>
        <v>01</v>
      </c>
      <c r="B15" t="str">
        <f ca="1">VLOOKUP(H15,$A$1:$K$6,11,FALSE)</f>
        <v>GRP</v>
      </c>
      <c r="C15" t="s">
        <v>356</v>
      </c>
      <c r="D15" s="1" t="s">
        <v>812</v>
      </c>
      <c r="E15">
        <f ca="1">IFERROR(VLOOKUP(C15,INDIRECT($H15&amp;$O15),MATCH($A15,INDIRECT($H15&amp;$P15),0),FALSE),0)</f>
        <v>0</v>
      </c>
      <c r="H15" t="str">
        <f ca="1">IF(I15&lt;&gt;0,I15,IF(J15&lt;&gt;0,J15,IF(K15&lt;&gt;0,K15,IF(L15&lt;&gt;0,L15,IF(M15&lt;&gt;0,M15,N15)))))</f>
        <v>'360 GRP '!</v>
      </c>
      <c r="I15">
        <f ca="1">IF(IFERROR(VLOOKUP($C15,INDIRECT(I$14&amp;"D:D"),1,FALSE),0)&lt;&gt;0,I$14,0)</f>
        <v>0</v>
      </c>
      <c r="J15" t="str">
        <f t="shared" ref="J15:N30" ca="1" si="2">IF(IFERROR(VLOOKUP($C15,INDIRECT(J$14&amp;"D:D"),1,FALSE),0)&lt;&gt;0,J$14,0)</f>
        <v>'360 GRP '!</v>
      </c>
      <c r="K15">
        <f t="shared" ca="1" si="2"/>
        <v>0</v>
      </c>
      <c r="L15">
        <f t="shared" ca="1" si="2"/>
        <v>0</v>
      </c>
      <c r="M15">
        <f t="shared" ca="1" si="2"/>
        <v>0</v>
      </c>
      <c r="N15">
        <f t="shared" ca="1" si="2"/>
        <v>0</v>
      </c>
      <c r="O15" t="str">
        <f ca="1">VLOOKUP($H15,$G$8:$I$13,2,FALSE)</f>
        <v>D:AD</v>
      </c>
      <c r="P15" t="str">
        <f ca="1">VLOOKUP($H15,$G$8:$I$13,3,FALSE)</f>
        <v>D10:AD10</v>
      </c>
    </row>
    <row r="16" spans="1:16" ht="12" customHeight="1">
      <c r="A16" t="str">
        <f t="shared" ref="A16:A79" si="3">MID(D16,LEN(C16)+2,LEN(D16)-LEN(C16))</f>
        <v>02</v>
      </c>
      <c r="B16" t="str">
        <f t="shared" ref="B16:B79" ca="1" si="4">VLOOKUP(H16,$A$1:$K$6,11,FALSE)</f>
        <v>GRP</v>
      </c>
      <c r="C16" t="s">
        <v>356</v>
      </c>
      <c r="D16" s="1" t="s">
        <v>813</v>
      </c>
      <c r="E16">
        <f t="shared" ref="E16:E79" ca="1" si="5">IFERROR(VLOOKUP(C16,INDIRECT($H16&amp;$O16),MATCH($A16,INDIRECT($H16&amp;$P16),0),FALSE),0)</f>
        <v>0</v>
      </c>
      <c r="H16" t="str">
        <f t="shared" ref="H16:H79" ca="1" si="6">IF(I16&lt;&gt;0,I16,IF(J16&lt;&gt;0,J16,IF(K16&lt;&gt;0,K16,IF(L16&lt;&gt;0,L16,IF(M16&lt;&gt;0,M16,N16)))))</f>
        <v>'360 GRP '!</v>
      </c>
      <c r="I16">
        <f ca="1">IF(IFERROR(VLOOKUP(C16,INDIRECT($I$14&amp;"D:D"),1,FALSE),0)&lt;&gt;0,I$14,0)</f>
        <v>0</v>
      </c>
      <c r="J16" t="str">
        <f t="shared" ca="1" si="2"/>
        <v>'360 GRP '!</v>
      </c>
      <c r="K16">
        <f t="shared" ca="1" si="2"/>
        <v>0</v>
      </c>
      <c r="L16">
        <f t="shared" ca="1" si="2"/>
        <v>0</v>
      </c>
      <c r="M16">
        <f t="shared" ca="1" si="2"/>
        <v>0</v>
      </c>
      <c r="N16">
        <f t="shared" ca="1" si="2"/>
        <v>0</v>
      </c>
      <c r="O16" t="str">
        <f t="shared" ref="O16:O79" ca="1" si="7">VLOOKUP($H16,$G$8:$I$13,2,FALSE)</f>
        <v>D:AD</v>
      </c>
      <c r="P16" t="str">
        <f t="shared" ref="P16:P79" ca="1" si="8">VLOOKUP($H16,$G$8:$I$13,3,FALSE)</f>
        <v>D10:AD10</v>
      </c>
    </row>
    <row r="17" spans="1:16" ht="12" customHeight="1">
      <c r="A17" t="str">
        <f t="shared" si="3"/>
        <v>03</v>
      </c>
      <c r="B17" t="str">
        <f t="shared" ca="1" si="4"/>
        <v>GRP</v>
      </c>
      <c r="C17" t="s">
        <v>356</v>
      </c>
      <c r="D17" s="1" t="s">
        <v>814</v>
      </c>
      <c r="E17">
        <f t="shared" ca="1" si="5"/>
        <v>0</v>
      </c>
      <c r="H17" t="str">
        <f t="shared" ca="1" si="6"/>
        <v>'360 GRP '!</v>
      </c>
      <c r="I17">
        <f t="shared" ref="I17:I80" ca="1" si="9">IF(IFERROR(VLOOKUP(C17,INDIRECT($I$14&amp;"D:D"),1,FALSE),0)&lt;&gt;0,I$14,0)</f>
        <v>0</v>
      </c>
      <c r="J17" t="str">
        <f t="shared" ca="1" si="2"/>
        <v>'360 GRP '!</v>
      </c>
      <c r="K17">
        <f t="shared" ca="1" si="2"/>
        <v>0</v>
      </c>
      <c r="L17">
        <f t="shared" ca="1" si="2"/>
        <v>0</v>
      </c>
      <c r="M17">
        <f t="shared" ca="1" si="2"/>
        <v>0</v>
      </c>
      <c r="N17">
        <f t="shared" ca="1" si="2"/>
        <v>0</v>
      </c>
      <c r="O17" t="str">
        <f t="shared" ca="1" si="7"/>
        <v>D:AD</v>
      </c>
      <c r="P17" t="str">
        <f t="shared" ca="1" si="8"/>
        <v>D10:AD10</v>
      </c>
    </row>
    <row r="18" spans="1:16" ht="12" customHeight="1">
      <c r="A18" t="str">
        <f t="shared" si="3"/>
        <v>04</v>
      </c>
      <c r="B18" t="str">
        <f t="shared" ca="1" si="4"/>
        <v>GRP</v>
      </c>
      <c r="C18" t="s">
        <v>356</v>
      </c>
      <c r="D18" s="1" t="s">
        <v>815</v>
      </c>
      <c r="E18">
        <f t="shared" ca="1" si="5"/>
        <v>0</v>
      </c>
      <c r="H18" t="str">
        <f t="shared" ca="1" si="6"/>
        <v>'360 GRP '!</v>
      </c>
      <c r="I18">
        <f t="shared" ca="1" si="9"/>
        <v>0</v>
      </c>
      <c r="J18" t="str">
        <f t="shared" ca="1" si="2"/>
        <v>'360 GRP '!</v>
      </c>
      <c r="K18">
        <f t="shared" ca="1" si="2"/>
        <v>0</v>
      </c>
      <c r="L18">
        <f t="shared" ca="1" si="2"/>
        <v>0</v>
      </c>
      <c r="M18">
        <f t="shared" ca="1" si="2"/>
        <v>0</v>
      </c>
      <c r="N18">
        <f t="shared" ca="1" si="2"/>
        <v>0</v>
      </c>
      <c r="O18" t="str">
        <f t="shared" ca="1" si="7"/>
        <v>D:AD</v>
      </c>
      <c r="P18" t="str">
        <f t="shared" ca="1" si="8"/>
        <v>D10:AD10</v>
      </c>
    </row>
    <row r="19" spans="1:16" ht="12" customHeight="1">
      <c r="A19" t="str">
        <f t="shared" si="3"/>
        <v>05</v>
      </c>
      <c r="B19" t="str">
        <f t="shared" ca="1" si="4"/>
        <v>GRP</v>
      </c>
      <c r="C19" t="s">
        <v>356</v>
      </c>
      <c r="D19" s="1" t="s">
        <v>816</v>
      </c>
      <c r="E19">
        <f t="shared" ca="1" si="5"/>
        <v>0</v>
      </c>
      <c r="H19" t="str">
        <f t="shared" ca="1" si="6"/>
        <v>'360 GRP '!</v>
      </c>
      <c r="I19">
        <f t="shared" ca="1" si="9"/>
        <v>0</v>
      </c>
      <c r="J19" t="str">
        <f t="shared" ca="1" si="2"/>
        <v>'360 GRP '!</v>
      </c>
      <c r="K19">
        <f t="shared" ca="1" si="2"/>
        <v>0</v>
      </c>
      <c r="L19">
        <f t="shared" ca="1" si="2"/>
        <v>0</v>
      </c>
      <c r="M19">
        <f t="shared" ca="1" si="2"/>
        <v>0</v>
      </c>
      <c r="N19">
        <f t="shared" ca="1" si="2"/>
        <v>0</v>
      </c>
      <c r="O19" t="str">
        <f t="shared" ca="1" si="7"/>
        <v>D:AD</v>
      </c>
      <c r="P19" t="str">
        <f t="shared" ca="1" si="8"/>
        <v>D10:AD10</v>
      </c>
    </row>
    <row r="20" spans="1:16" ht="12" customHeight="1">
      <c r="A20" t="str">
        <f t="shared" si="3"/>
        <v>06</v>
      </c>
      <c r="B20" t="str">
        <f t="shared" ca="1" si="4"/>
        <v>GRP</v>
      </c>
      <c r="C20" t="s">
        <v>356</v>
      </c>
      <c r="D20" s="1" t="s">
        <v>817</v>
      </c>
      <c r="E20">
        <f t="shared" ca="1" si="5"/>
        <v>0</v>
      </c>
      <c r="H20" t="str">
        <f t="shared" ca="1" si="6"/>
        <v>'360 GRP '!</v>
      </c>
      <c r="I20">
        <f t="shared" ca="1" si="9"/>
        <v>0</v>
      </c>
      <c r="J20" t="str">
        <f t="shared" ca="1" si="2"/>
        <v>'360 GRP '!</v>
      </c>
      <c r="K20">
        <f t="shared" ca="1" si="2"/>
        <v>0</v>
      </c>
      <c r="L20">
        <f t="shared" ca="1" si="2"/>
        <v>0</v>
      </c>
      <c r="M20">
        <f t="shared" ca="1" si="2"/>
        <v>0</v>
      </c>
      <c r="N20">
        <f t="shared" ca="1" si="2"/>
        <v>0</v>
      </c>
      <c r="O20" t="str">
        <f t="shared" ca="1" si="7"/>
        <v>D:AD</v>
      </c>
      <c r="P20" t="str">
        <f t="shared" ca="1" si="8"/>
        <v>D10:AD10</v>
      </c>
    </row>
    <row r="21" spans="1:16" ht="12" customHeight="1">
      <c r="A21" t="str">
        <f t="shared" si="3"/>
        <v>07</v>
      </c>
      <c r="B21" t="str">
        <f t="shared" ca="1" si="4"/>
        <v>GRP</v>
      </c>
      <c r="C21" t="s">
        <v>356</v>
      </c>
      <c r="D21" s="1" t="s">
        <v>818</v>
      </c>
      <c r="E21">
        <f t="shared" ca="1" si="5"/>
        <v>0</v>
      </c>
      <c r="H21" t="str">
        <f t="shared" ca="1" si="6"/>
        <v>'360 GRP '!</v>
      </c>
      <c r="I21">
        <f t="shared" ca="1" si="9"/>
        <v>0</v>
      </c>
      <c r="J21" t="str">
        <f t="shared" ca="1" si="2"/>
        <v>'360 GRP '!</v>
      </c>
      <c r="K21">
        <f t="shared" ca="1" si="2"/>
        <v>0</v>
      </c>
      <c r="L21">
        <f t="shared" ca="1" si="2"/>
        <v>0</v>
      </c>
      <c r="M21">
        <f t="shared" ca="1" si="2"/>
        <v>0</v>
      </c>
      <c r="N21">
        <f t="shared" ca="1" si="2"/>
        <v>0</v>
      </c>
      <c r="O21" t="str">
        <f t="shared" ca="1" si="7"/>
        <v>D:AD</v>
      </c>
      <c r="P21" t="str">
        <f t="shared" ca="1" si="8"/>
        <v>D10:AD10</v>
      </c>
    </row>
    <row r="22" spans="1:16" ht="12" customHeight="1">
      <c r="A22" t="str">
        <f t="shared" si="3"/>
        <v>08</v>
      </c>
      <c r="B22" t="str">
        <f t="shared" ca="1" si="4"/>
        <v>GRP</v>
      </c>
      <c r="C22" t="s">
        <v>356</v>
      </c>
      <c r="D22" s="1" t="s">
        <v>819</v>
      </c>
      <c r="E22">
        <f t="shared" ca="1" si="5"/>
        <v>0</v>
      </c>
      <c r="H22" t="str">
        <f t="shared" ca="1" si="6"/>
        <v>'360 GRP '!</v>
      </c>
      <c r="I22">
        <f t="shared" ca="1" si="9"/>
        <v>0</v>
      </c>
      <c r="J22" t="str">
        <f t="shared" ca="1" si="2"/>
        <v>'360 GRP '!</v>
      </c>
      <c r="K22">
        <f t="shared" ca="1" si="2"/>
        <v>0</v>
      </c>
      <c r="L22">
        <f t="shared" ca="1" si="2"/>
        <v>0</v>
      </c>
      <c r="M22">
        <f t="shared" ca="1" si="2"/>
        <v>0</v>
      </c>
      <c r="N22">
        <f t="shared" ca="1" si="2"/>
        <v>0</v>
      </c>
      <c r="O22" t="str">
        <f t="shared" ca="1" si="7"/>
        <v>D:AD</v>
      </c>
      <c r="P22" t="str">
        <f t="shared" ca="1" si="8"/>
        <v>D10:AD10</v>
      </c>
    </row>
    <row r="23" spans="1:16" ht="12" customHeight="1">
      <c r="A23" t="str">
        <f t="shared" si="3"/>
        <v>09</v>
      </c>
      <c r="B23" t="str">
        <f t="shared" ca="1" si="4"/>
        <v>GRP</v>
      </c>
      <c r="C23" t="s">
        <v>356</v>
      </c>
      <c r="D23" s="1" t="s">
        <v>820</v>
      </c>
      <c r="E23">
        <f t="shared" ca="1" si="5"/>
        <v>0</v>
      </c>
      <c r="H23" t="str">
        <f t="shared" ca="1" si="6"/>
        <v>'360 GRP '!</v>
      </c>
      <c r="I23">
        <f t="shared" ca="1" si="9"/>
        <v>0</v>
      </c>
      <c r="J23" t="str">
        <f t="shared" ca="1" si="2"/>
        <v>'360 GRP '!</v>
      </c>
      <c r="K23">
        <f t="shared" ca="1" si="2"/>
        <v>0</v>
      </c>
      <c r="L23">
        <f t="shared" ca="1" si="2"/>
        <v>0</v>
      </c>
      <c r="M23">
        <f t="shared" ca="1" si="2"/>
        <v>0</v>
      </c>
      <c r="N23">
        <f t="shared" ca="1" si="2"/>
        <v>0</v>
      </c>
      <c r="O23" t="str">
        <f t="shared" ca="1" si="7"/>
        <v>D:AD</v>
      </c>
      <c r="P23" t="str">
        <f t="shared" ca="1" si="8"/>
        <v>D10:AD10</v>
      </c>
    </row>
    <row r="24" spans="1:16" ht="12" customHeight="1">
      <c r="A24" t="str">
        <f t="shared" si="3"/>
        <v>10</v>
      </c>
      <c r="B24" t="str">
        <f t="shared" ca="1" si="4"/>
        <v>GRP</v>
      </c>
      <c r="C24" t="s">
        <v>356</v>
      </c>
      <c r="D24" s="1" t="s">
        <v>821</v>
      </c>
      <c r="E24">
        <f t="shared" ca="1" si="5"/>
        <v>0</v>
      </c>
      <c r="H24" t="str">
        <f t="shared" ca="1" si="6"/>
        <v>'360 GRP '!</v>
      </c>
      <c r="I24">
        <f t="shared" ca="1" si="9"/>
        <v>0</v>
      </c>
      <c r="J24" t="str">
        <f t="shared" ca="1" si="2"/>
        <v>'360 GRP '!</v>
      </c>
      <c r="K24">
        <f t="shared" ca="1" si="2"/>
        <v>0</v>
      </c>
      <c r="L24">
        <f t="shared" ca="1" si="2"/>
        <v>0</v>
      </c>
      <c r="M24">
        <f t="shared" ca="1" si="2"/>
        <v>0</v>
      </c>
      <c r="N24">
        <f t="shared" ca="1" si="2"/>
        <v>0</v>
      </c>
      <c r="O24" t="str">
        <f t="shared" ca="1" si="7"/>
        <v>D:AD</v>
      </c>
      <c r="P24" t="str">
        <f t="shared" ca="1" si="8"/>
        <v>D10:AD10</v>
      </c>
    </row>
    <row r="25" spans="1:16" ht="12" customHeight="1">
      <c r="A25" t="str">
        <f t="shared" si="3"/>
        <v>11</v>
      </c>
      <c r="B25" t="str">
        <f t="shared" ca="1" si="4"/>
        <v>GRP</v>
      </c>
      <c r="C25" t="s">
        <v>356</v>
      </c>
      <c r="D25" s="1" t="s">
        <v>822</v>
      </c>
      <c r="E25">
        <f t="shared" ca="1" si="5"/>
        <v>0</v>
      </c>
      <c r="H25" t="str">
        <f t="shared" ca="1" si="6"/>
        <v>'360 GRP '!</v>
      </c>
      <c r="I25">
        <f t="shared" ca="1" si="9"/>
        <v>0</v>
      </c>
      <c r="J25" t="str">
        <f t="shared" ca="1" si="2"/>
        <v>'360 GRP '!</v>
      </c>
      <c r="K25">
        <f t="shared" ca="1" si="2"/>
        <v>0</v>
      </c>
      <c r="L25">
        <f t="shared" ca="1" si="2"/>
        <v>0</v>
      </c>
      <c r="M25">
        <f t="shared" ca="1" si="2"/>
        <v>0</v>
      </c>
      <c r="N25">
        <f t="shared" ca="1" si="2"/>
        <v>0</v>
      </c>
      <c r="O25" t="str">
        <f t="shared" ca="1" si="7"/>
        <v>D:AD</v>
      </c>
      <c r="P25" t="str">
        <f t="shared" ca="1" si="8"/>
        <v>D10:AD10</v>
      </c>
    </row>
    <row r="26" spans="1:16" ht="12" customHeight="1">
      <c r="A26" t="str">
        <f t="shared" si="3"/>
        <v>12</v>
      </c>
      <c r="B26" t="str">
        <f t="shared" ca="1" si="4"/>
        <v>GRP</v>
      </c>
      <c r="C26" t="s">
        <v>356</v>
      </c>
      <c r="D26" s="1" t="s">
        <v>823</v>
      </c>
      <c r="E26">
        <f t="shared" ca="1" si="5"/>
        <v>0</v>
      </c>
      <c r="H26" t="str">
        <f t="shared" ca="1" si="6"/>
        <v>'360 GRP '!</v>
      </c>
      <c r="I26">
        <f t="shared" ca="1" si="9"/>
        <v>0</v>
      </c>
      <c r="J26" t="str">
        <f t="shared" ca="1" si="2"/>
        <v>'360 GRP '!</v>
      </c>
      <c r="K26">
        <f t="shared" ca="1" si="2"/>
        <v>0</v>
      </c>
      <c r="L26">
        <f t="shared" ca="1" si="2"/>
        <v>0</v>
      </c>
      <c r="M26">
        <f t="shared" ca="1" si="2"/>
        <v>0</v>
      </c>
      <c r="N26">
        <f t="shared" ca="1" si="2"/>
        <v>0</v>
      </c>
      <c r="O26" t="str">
        <f t="shared" ca="1" si="7"/>
        <v>D:AD</v>
      </c>
      <c r="P26" t="str">
        <f t="shared" ca="1" si="8"/>
        <v>D10:AD10</v>
      </c>
    </row>
    <row r="27" spans="1:16" ht="12" customHeight="1">
      <c r="A27" t="str">
        <f t="shared" si="3"/>
        <v>13</v>
      </c>
      <c r="B27" t="str">
        <f t="shared" ca="1" si="4"/>
        <v>GRP</v>
      </c>
      <c r="C27" t="s">
        <v>356</v>
      </c>
      <c r="D27" s="1" t="s">
        <v>824</v>
      </c>
      <c r="E27">
        <f t="shared" ca="1" si="5"/>
        <v>0</v>
      </c>
      <c r="H27" t="str">
        <f t="shared" ca="1" si="6"/>
        <v>'360 GRP '!</v>
      </c>
      <c r="I27">
        <f t="shared" ca="1" si="9"/>
        <v>0</v>
      </c>
      <c r="J27" t="str">
        <f t="shared" ca="1" si="2"/>
        <v>'360 GRP '!</v>
      </c>
      <c r="K27">
        <f t="shared" ca="1" si="2"/>
        <v>0</v>
      </c>
      <c r="L27">
        <f t="shared" ca="1" si="2"/>
        <v>0</v>
      </c>
      <c r="M27">
        <f t="shared" ca="1" si="2"/>
        <v>0</v>
      </c>
      <c r="N27">
        <f t="shared" ca="1" si="2"/>
        <v>0</v>
      </c>
      <c r="O27" t="str">
        <f t="shared" ca="1" si="7"/>
        <v>D:AD</v>
      </c>
      <c r="P27" t="str">
        <f t="shared" ca="1" si="8"/>
        <v>D10:AD10</v>
      </c>
    </row>
    <row r="28" spans="1:16" ht="12" customHeight="1">
      <c r="A28" t="str">
        <f t="shared" si="3"/>
        <v>100</v>
      </c>
      <c r="B28" t="str">
        <f t="shared" ca="1" si="4"/>
        <v>GRP</v>
      </c>
      <c r="C28" t="s">
        <v>356</v>
      </c>
      <c r="D28" s="1" t="s">
        <v>825</v>
      </c>
      <c r="E28">
        <f t="shared" ca="1" si="5"/>
        <v>0</v>
      </c>
      <c r="H28" t="str">
        <f t="shared" ca="1" si="6"/>
        <v>'360 GRP '!</v>
      </c>
      <c r="I28">
        <f t="shared" ca="1" si="9"/>
        <v>0</v>
      </c>
      <c r="J28" t="str">
        <f t="shared" ca="1" si="2"/>
        <v>'360 GRP '!</v>
      </c>
      <c r="K28">
        <f t="shared" ca="1" si="2"/>
        <v>0</v>
      </c>
      <c r="L28">
        <f t="shared" ca="1" si="2"/>
        <v>0</v>
      </c>
      <c r="M28">
        <f t="shared" ca="1" si="2"/>
        <v>0</v>
      </c>
      <c r="N28">
        <f t="shared" ca="1" si="2"/>
        <v>0</v>
      </c>
      <c r="O28" t="str">
        <f t="shared" ca="1" si="7"/>
        <v>D:AD</v>
      </c>
      <c r="P28" t="str">
        <f t="shared" ca="1" si="8"/>
        <v>D10:AD10</v>
      </c>
    </row>
    <row r="29" spans="1:16" ht="12" customHeight="1">
      <c r="A29" t="str">
        <f t="shared" si="3"/>
        <v>01</v>
      </c>
      <c r="B29" t="str">
        <f t="shared" ca="1" si="4"/>
        <v>GRP</v>
      </c>
      <c r="C29" t="s">
        <v>357</v>
      </c>
      <c r="D29" s="1" t="s">
        <v>826</v>
      </c>
      <c r="E29">
        <f t="shared" ca="1" si="5"/>
        <v>0</v>
      </c>
      <c r="H29" t="str">
        <f t="shared" ca="1" si="6"/>
        <v>'360 GRP '!</v>
      </c>
      <c r="I29">
        <f t="shared" ca="1" si="9"/>
        <v>0</v>
      </c>
      <c r="J29" t="str">
        <f t="shared" ca="1" si="2"/>
        <v>'360 GRP '!</v>
      </c>
      <c r="K29">
        <f t="shared" ca="1" si="2"/>
        <v>0</v>
      </c>
      <c r="L29">
        <f t="shared" ca="1" si="2"/>
        <v>0</v>
      </c>
      <c r="M29">
        <f t="shared" ca="1" si="2"/>
        <v>0</v>
      </c>
      <c r="N29">
        <f t="shared" ca="1" si="2"/>
        <v>0</v>
      </c>
      <c r="O29" t="str">
        <f t="shared" ca="1" si="7"/>
        <v>D:AD</v>
      </c>
      <c r="P29" t="str">
        <f t="shared" ca="1" si="8"/>
        <v>D10:AD10</v>
      </c>
    </row>
    <row r="30" spans="1:16">
      <c r="A30" t="str">
        <f t="shared" si="3"/>
        <v>02</v>
      </c>
      <c r="B30" t="str">
        <f t="shared" ca="1" si="4"/>
        <v>GRP</v>
      </c>
      <c r="C30" t="s">
        <v>357</v>
      </c>
      <c r="D30" s="1" t="s">
        <v>827</v>
      </c>
      <c r="E30">
        <f t="shared" ca="1" si="5"/>
        <v>0</v>
      </c>
      <c r="H30" t="str">
        <f t="shared" ca="1" si="6"/>
        <v>'360 GRP '!</v>
      </c>
      <c r="I30">
        <f t="shared" ca="1" si="9"/>
        <v>0</v>
      </c>
      <c r="J30" t="str">
        <f t="shared" ca="1" si="2"/>
        <v>'360 GRP '!</v>
      </c>
      <c r="K30">
        <f t="shared" ca="1" si="2"/>
        <v>0</v>
      </c>
      <c r="L30">
        <f t="shared" ca="1" si="2"/>
        <v>0</v>
      </c>
      <c r="M30">
        <f t="shared" ca="1" si="2"/>
        <v>0</v>
      </c>
      <c r="N30">
        <f t="shared" ca="1" si="2"/>
        <v>0</v>
      </c>
      <c r="O30" t="str">
        <f t="shared" ca="1" si="7"/>
        <v>D:AD</v>
      </c>
      <c r="P30" t="str">
        <f t="shared" ca="1" si="8"/>
        <v>D10:AD10</v>
      </c>
    </row>
    <row r="31" spans="1:16">
      <c r="A31" t="str">
        <f t="shared" si="3"/>
        <v>03</v>
      </c>
      <c r="B31" t="str">
        <f t="shared" ca="1" si="4"/>
        <v>GRP</v>
      </c>
      <c r="C31" t="s">
        <v>357</v>
      </c>
      <c r="D31" s="1" t="s">
        <v>828</v>
      </c>
      <c r="E31">
        <f t="shared" ca="1" si="5"/>
        <v>0</v>
      </c>
      <c r="H31" t="str">
        <f t="shared" ca="1" si="6"/>
        <v>'360 GRP '!</v>
      </c>
      <c r="I31">
        <f t="shared" ca="1" si="9"/>
        <v>0</v>
      </c>
      <c r="J31" t="str">
        <f t="shared" ref="J31:N81" ca="1" si="10">IF(IFERROR(VLOOKUP($C31,INDIRECT(J$14&amp;"D:D"),1,FALSE),0)&lt;&gt;0,J$14,0)</f>
        <v>'360 GRP '!</v>
      </c>
      <c r="K31">
        <f t="shared" ca="1" si="10"/>
        <v>0</v>
      </c>
      <c r="L31">
        <f t="shared" ca="1" si="10"/>
        <v>0</v>
      </c>
      <c r="M31">
        <f t="shared" ca="1" si="10"/>
        <v>0</v>
      </c>
      <c r="N31">
        <f t="shared" ca="1" si="10"/>
        <v>0</v>
      </c>
      <c r="O31" t="str">
        <f t="shared" ca="1" si="7"/>
        <v>D:AD</v>
      </c>
      <c r="P31" t="str">
        <f t="shared" ca="1" si="8"/>
        <v>D10:AD10</v>
      </c>
    </row>
    <row r="32" spans="1:16">
      <c r="A32" t="str">
        <f t="shared" si="3"/>
        <v>04</v>
      </c>
      <c r="B32" t="str">
        <f t="shared" ca="1" si="4"/>
        <v>GRP</v>
      </c>
      <c r="C32" t="s">
        <v>357</v>
      </c>
      <c r="D32" s="1" t="s">
        <v>829</v>
      </c>
      <c r="E32">
        <f t="shared" ca="1" si="5"/>
        <v>0</v>
      </c>
      <c r="H32" t="str">
        <f t="shared" ca="1" si="6"/>
        <v>'360 GRP '!</v>
      </c>
      <c r="I32">
        <f t="shared" ca="1" si="9"/>
        <v>0</v>
      </c>
      <c r="J32" t="str">
        <f t="shared" ca="1" si="10"/>
        <v>'360 GRP '!</v>
      </c>
      <c r="K32">
        <f t="shared" ca="1" si="10"/>
        <v>0</v>
      </c>
      <c r="L32">
        <f t="shared" ca="1" si="10"/>
        <v>0</v>
      </c>
      <c r="M32">
        <f t="shared" ca="1" si="10"/>
        <v>0</v>
      </c>
      <c r="N32">
        <f t="shared" ca="1" si="10"/>
        <v>0</v>
      </c>
      <c r="O32" t="str">
        <f t="shared" ca="1" si="7"/>
        <v>D:AD</v>
      </c>
      <c r="P32" t="str">
        <f t="shared" ca="1" si="8"/>
        <v>D10:AD10</v>
      </c>
    </row>
    <row r="33" spans="1:16">
      <c r="A33" t="str">
        <f t="shared" si="3"/>
        <v>05</v>
      </c>
      <c r="B33" t="str">
        <f t="shared" ca="1" si="4"/>
        <v>GRP</v>
      </c>
      <c r="C33" t="s">
        <v>357</v>
      </c>
      <c r="D33" s="1" t="s">
        <v>830</v>
      </c>
      <c r="E33">
        <f t="shared" ca="1" si="5"/>
        <v>0</v>
      </c>
      <c r="H33" t="str">
        <f t="shared" ca="1" si="6"/>
        <v>'360 GRP '!</v>
      </c>
      <c r="I33">
        <f t="shared" ca="1" si="9"/>
        <v>0</v>
      </c>
      <c r="J33" t="str">
        <f t="shared" ca="1" si="10"/>
        <v>'360 GRP '!</v>
      </c>
      <c r="K33">
        <f t="shared" ca="1" si="10"/>
        <v>0</v>
      </c>
      <c r="L33">
        <f t="shared" ca="1" si="10"/>
        <v>0</v>
      </c>
      <c r="M33">
        <f t="shared" ca="1" si="10"/>
        <v>0</v>
      </c>
      <c r="N33">
        <f t="shared" ca="1" si="10"/>
        <v>0</v>
      </c>
      <c r="O33" t="str">
        <f t="shared" ca="1" si="7"/>
        <v>D:AD</v>
      </c>
      <c r="P33" t="str">
        <f t="shared" ca="1" si="8"/>
        <v>D10:AD10</v>
      </c>
    </row>
    <row r="34" spans="1:16">
      <c r="A34" t="str">
        <f t="shared" si="3"/>
        <v>06</v>
      </c>
      <c r="B34" t="str">
        <f t="shared" ca="1" si="4"/>
        <v>GRP</v>
      </c>
      <c r="C34" t="s">
        <v>357</v>
      </c>
      <c r="D34" s="1" t="s">
        <v>831</v>
      </c>
      <c r="E34">
        <f t="shared" ca="1" si="5"/>
        <v>0</v>
      </c>
      <c r="H34" t="str">
        <f t="shared" ca="1" si="6"/>
        <v>'360 GRP '!</v>
      </c>
      <c r="I34">
        <f t="shared" ca="1" si="9"/>
        <v>0</v>
      </c>
      <c r="J34" t="str">
        <f t="shared" ca="1" si="10"/>
        <v>'360 GRP '!</v>
      </c>
      <c r="K34">
        <f t="shared" ca="1" si="10"/>
        <v>0</v>
      </c>
      <c r="L34">
        <f t="shared" ca="1" si="10"/>
        <v>0</v>
      </c>
      <c r="M34">
        <f t="shared" ca="1" si="10"/>
        <v>0</v>
      </c>
      <c r="N34">
        <f t="shared" ca="1" si="10"/>
        <v>0</v>
      </c>
      <c r="O34" t="str">
        <f t="shared" ca="1" si="7"/>
        <v>D:AD</v>
      </c>
      <c r="P34" t="str">
        <f t="shared" ca="1" si="8"/>
        <v>D10:AD10</v>
      </c>
    </row>
    <row r="35" spans="1:16">
      <c r="A35" t="str">
        <f t="shared" si="3"/>
        <v>07</v>
      </c>
      <c r="B35" t="str">
        <f t="shared" ca="1" si="4"/>
        <v>GRP</v>
      </c>
      <c r="C35" t="s">
        <v>357</v>
      </c>
      <c r="D35" s="1" t="s">
        <v>832</v>
      </c>
      <c r="E35">
        <f t="shared" ca="1" si="5"/>
        <v>0</v>
      </c>
      <c r="H35" t="str">
        <f t="shared" ca="1" si="6"/>
        <v>'360 GRP '!</v>
      </c>
      <c r="I35">
        <f t="shared" ca="1" si="9"/>
        <v>0</v>
      </c>
      <c r="J35" t="str">
        <f t="shared" ca="1" si="10"/>
        <v>'360 GRP '!</v>
      </c>
      <c r="K35">
        <f t="shared" ca="1" si="10"/>
        <v>0</v>
      </c>
      <c r="L35">
        <f t="shared" ca="1" si="10"/>
        <v>0</v>
      </c>
      <c r="M35">
        <f t="shared" ca="1" si="10"/>
        <v>0</v>
      </c>
      <c r="N35">
        <f t="shared" ca="1" si="10"/>
        <v>0</v>
      </c>
      <c r="O35" t="str">
        <f t="shared" ca="1" si="7"/>
        <v>D:AD</v>
      </c>
      <c r="P35" t="str">
        <f t="shared" ca="1" si="8"/>
        <v>D10:AD10</v>
      </c>
    </row>
    <row r="36" spans="1:16">
      <c r="A36" t="str">
        <f t="shared" si="3"/>
        <v>08</v>
      </c>
      <c r="B36" t="str">
        <f t="shared" ca="1" si="4"/>
        <v>GRP</v>
      </c>
      <c r="C36" t="s">
        <v>357</v>
      </c>
      <c r="D36" s="1" t="s">
        <v>833</v>
      </c>
      <c r="E36">
        <f t="shared" ca="1" si="5"/>
        <v>0</v>
      </c>
      <c r="H36" t="str">
        <f t="shared" ca="1" si="6"/>
        <v>'360 GRP '!</v>
      </c>
      <c r="I36">
        <f t="shared" ca="1" si="9"/>
        <v>0</v>
      </c>
      <c r="J36" t="str">
        <f t="shared" ca="1" si="10"/>
        <v>'360 GRP '!</v>
      </c>
      <c r="K36">
        <f t="shared" ca="1" si="10"/>
        <v>0</v>
      </c>
      <c r="L36">
        <f t="shared" ca="1" si="10"/>
        <v>0</v>
      </c>
      <c r="M36">
        <f t="shared" ca="1" si="10"/>
        <v>0</v>
      </c>
      <c r="N36">
        <f t="shared" ca="1" si="10"/>
        <v>0</v>
      </c>
      <c r="O36" t="str">
        <f t="shared" ca="1" si="7"/>
        <v>D:AD</v>
      </c>
      <c r="P36" t="str">
        <f t="shared" ca="1" si="8"/>
        <v>D10:AD10</v>
      </c>
    </row>
    <row r="37" spans="1:16">
      <c r="A37" t="str">
        <f t="shared" si="3"/>
        <v>09</v>
      </c>
      <c r="B37" t="str">
        <f t="shared" ca="1" si="4"/>
        <v>GRP</v>
      </c>
      <c r="C37" t="s">
        <v>357</v>
      </c>
      <c r="D37" s="1" t="s">
        <v>834</v>
      </c>
      <c r="E37">
        <f t="shared" ca="1" si="5"/>
        <v>0</v>
      </c>
      <c r="H37" t="str">
        <f t="shared" ca="1" si="6"/>
        <v>'360 GRP '!</v>
      </c>
      <c r="I37">
        <f t="shared" ca="1" si="9"/>
        <v>0</v>
      </c>
      <c r="J37" t="str">
        <f t="shared" ca="1" si="10"/>
        <v>'360 GRP '!</v>
      </c>
      <c r="K37">
        <f t="shared" ca="1" si="10"/>
        <v>0</v>
      </c>
      <c r="L37">
        <f t="shared" ca="1" si="10"/>
        <v>0</v>
      </c>
      <c r="M37">
        <f t="shared" ca="1" si="10"/>
        <v>0</v>
      </c>
      <c r="N37">
        <f t="shared" ca="1" si="10"/>
        <v>0</v>
      </c>
      <c r="O37" t="str">
        <f t="shared" ca="1" si="7"/>
        <v>D:AD</v>
      </c>
      <c r="P37" t="str">
        <f t="shared" ca="1" si="8"/>
        <v>D10:AD10</v>
      </c>
    </row>
    <row r="38" spans="1:16">
      <c r="A38" t="str">
        <f t="shared" si="3"/>
        <v>10</v>
      </c>
      <c r="B38" t="str">
        <f t="shared" ca="1" si="4"/>
        <v>GRP</v>
      </c>
      <c r="C38" t="s">
        <v>357</v>
      </c>
      <c r="D38" s="1" t="s">
        <v>835</v>
      </c>
      <c r="E38">
        <f t="shared" ca="1" si="5"/>
        <v>0</v>
      </c>
      <c r="H38" t="str">
        <f t="shared" ca="1" si="6"/>
        <v>'360 GRP '!</v>
      </c>
      <c r="I38">
        <f t="shared" ca="1" si="9"/>
        <v>0</v>
      </c>
      <c r="J38" t="str">
        <f t="shared" ca="1" si="10"/>
        <v>'360 GRP '!</v>
      </c>
      <c r="K38">
        <f t="shared" ca="1" si="10"/>
        <v>0</v>
      </c>
      <c r="L38">
        <f t="shared" ca="1" si="10"/>
        <v>0</v>
      </c>
      <c r="M38">
        <f t="shared" ca="1" si="10"/>
        <v>0</v>
      </c>
      <c r="N38">
        <f t="shared" ca="1" si="10"/>
        <v>0</v>
      </c>
      <c r="O38" t="str">
        <f t="shared" ca="1" si="7"/>
        <v>D:AD</v>
      </c>
      <c r="P38" t="str">
        <f t="shared" ca="1" si="8"/>
        <v>D10:AD10</v>
      </c>
    </row>
    <row r="39" spans="1:16">
      <c r="A39" t="str">
        <f t="shared" si="3"/>
        <v>11</v>
      </c>
      <c r="B39" t="str">
        <f t="shared" ca="1" si="4"/>
        <v>GRP</v>
      </c>
      <c r="C39" t="s">
        <v>357</v>
      </c>
      <c r="D39" s="1" t="s">
        <v>836</v>
      </c>
      <c r="E39">
        <f t="shared" ca="1" si="5"/>
        <v>0</v>
      </c>
      <c r="H39" t="str">
        <f t="shared" ca="1" si="6"/>
        <v>'360 GRP '!</v>
      </c>
      <c r="I39">
        <f t="shared" ca="1" si="9"/>
        <v>0</v>
      </c>
      <c r="J39" t="str">
        <f t="shared" ca="1" si="10"/>
        <v>'360 GRP '!</v>
      </c>
      <c r="K39">
        <f t="shared" ca="1" si="10"/>
        <v>0</v>
      </c>
      <c r="L39">
        <f t="shared" ca="1" si="10"/>
        <v>0</v>
      </c>
      <c r="M39">
        <f t="shared" ca="1" si="10"/>
        <v>0</v>
      </c>
      <c r="N39">
        <f t="shared" ca="1" si="10"/>
        <v>0</v>
      </c>
      <c r="O39" t="str">
        <f t="shared" ca="1" si="7"/>
        <v>D:AD</v>
      </c>
      <c r="P39" t="str">
        <f t="shared" ca="1" si="8"/>
        <v>D10:AD10</v>
      </c>
    </row>
    <row r="40" spans="1:16">
      <c r="A40" t="str">
        <f t="shared" si="3"/>
        <v>12</v>
      </c>
      <c r="B40" t="str">
        <f t="shared" ca="1" si="4"/>
        <v>GRP</v>
      </c>
      <c r="C40" t="s">
        <v>357</v>
      </c>
      <c r="D40" s="1" t="s">
        <v>837</v>
      </c>
      <c r="E40">
        <f t="shared" ca="1" si="5"/>
        <v>0</v>
      </c>
      <c r="H40" t="str">
        <f t="shared" ca="1" si="6"/>
        <v>'360 GRP '!</v>
      </c>
      <c r="I40">
        <f t="shared" ca="1" si="9"/>
        <v>0</v>
      </c>
      <c r="J40" t="str">
        <f t="shared" ca="1" si="10"/>
        <v>'360 GRP '!</v>
      </c>
      <c r="K40">
        <f t="shared" ca="1" si="10"/>
        <v>0</v>
      </c>
      <c r="L40">
        <f t="shared" ca="1" si="10"/>
        <v>0</v>
      </c>
      <c r="M40">
        <f t="shared" ca="1" si="10"/>
        <v>0</v>
      </c>
      <c r="N40">
        <f t="shared" ca="1" si="10"/>
        <v>0</v>
      </c>
      <c r="O40" t="str">
        <f t="shared" ca="1" si="7"/>
        <v>D:AD</v>
      </c>
      <c r="P40" t="str">
        <f t="shared" ca="1" si="8"/>
        <v>D10:AD10</v>
      </c>
    </row>
    <row r="41" spans="1:16">
      <c r="A41" t="str">
        <f t="shared" si="3"/>
        <v>13</v>
      </c>
      <c r="B41" t="str">
        <f t="shared" ca="1" si="4"/>
        <v>GRP</v>
      </c>
      <c r="C41" t="s">
        <v>357</v>
      </c>
      <c r="D41" s="1" t="s">
        <v>838</v>
      </c>
      <c r="E41">
        <f t="shared" ca="1" si="5"/>
        <v>0</v>
      </c>
      <c r="H41" t="str">
        <f t="shared" ca="1" si="6"/>
        <v>'360 GRP '!</v>
      </c>
      <c r="I41">
        <f t="shared" ca="1" si="9"/>
        <v>0</v>
      </c>
      <c r="J41" t="str">
        <f t="shared" ca="1" si="10"/>
        <v>'360 GRP '!</v>
      </c>
      <c r="K41">
        <f t="shared" ca="1" si="10"/>
        <v>0</v>
      </c>
      <c r="L41">
        <f t="shared" ca="1" si="10"/>
        <v>0</v>
      </c>
      <c r="M41">
        <f t="shared" ca="1" si="10"/>
        <v>0</v>
      </c>
      <c r="N41">
        <f t="shared" ca="1" si="10"/>
        <v>0</v>
      </c>
      <c r="O41" t="str">
        <f t="shared" ca="1" si="7"/>
        <v>D:AD</v>
      </c>
      <c r="P41" t="str">
        <f t="shared" ca="1" si="8"/>
        <v>D10:AD10</v>
      </c>
    </row>
    <row r="42" spans="1:16">
      <c r="A42" t="str">
        <f t="shared" si="3"/>
        <v>100</v>
      </c>
      <c r="B42" t="str">
        <f t="shared" ca="1" si="4"/>
        <v>GRP</v>
      </c>
      <c r="C42" t="s">
        <v>357</v>
      </c>
      <c r="D42" s="1" t="s">
        <v>839</v>
      </c>
      <c r="E42">
        <f t="shared" ca="1" si="5"/>
        <v>0</v>
      </c>
      <c r="H42" t="str">
        <f t="shared" ca="1" si="6"/>
        <v>'360 GRP '!</v>
      </c>
      <c r="I42">
        <f t="shared" ca="1" si="9"/>
        <v>0</v>
      </c>
      <c r="J42" t="str">
        <f t="shared" ca="1" si="10"/>
        <v>'360 GRP '!</v>
      </c>
      <c r="K42">
        <f t="shared" ca="1" si="10"/>
        <v>0</v>
      </c>
      <c r="L42">
        <f t="shared" ca="1" si="10"/>
        <v>0</v>
      </c>
      <c r="M42">
        <f t="shared" ca="1" si="10"/>
        <v>0</v>
      </c>
      <c r="N42">
        <f t="shared" ca="1" si="10"/>
        <v>0</v>
      </c>
      <c r="O42" t="str">
        <f t="shared" ca="1" si="7"/>
        <v>D:AD</v>
      </c>
      <c r="P42" t="str">
        <f t="shared" ca="1" si="8"/>
        <v>D10:AD10</v>
      </c>
    </row>
    <row r="43" spans="1:16">
      <c r="A43" t="str">
        <f t="shared" si="3"/>
        <v>01</v>
      </c>
      <c r="B43" t="str">
        <f t="shared" ca="1" si="4"/>
        <v>GRP</v>
      </c>
      <c r="C43" t="s">
        <v>358</v>
      </c>
      <c r="D43" s="1" t="s">
        <v>840</v>
      </c>
      <c r="E43">
        <f t="shared" ca="1" si="5"/>
        <v>0</v>
      </c>
      <c r="H43" t="str">
        <f t="shared" ca="1" si="6"/>
        <v>'360 GRP '!</v>
      </c>
      <c r="I43">
        <f t="shared" ca="1" si="9"/>
        <v>0</v>
      </c>
      <c r="J43" t="str">
        <f t="shared" ca="1" si="10"/>
        <v>'360 GRP '!</v>
      </c>
      <c r="K43">
        <f t="shared" ca="1" si="10"/>
        <v>0</v>
      </c>
      <c r="L43">
        <f t="shared" ca="1" si="10"/>
        <v>0</v>
      </c>
      <c r="M43">
        <f t="shared" ca="1" si="10"/>
        <v>0</v>
      </c>
      <c r="N43">
        <f t="shared" ca="1" si="10"/>
        <v>0</v>
      </c>
      <c r="O43" t="str">
        <f t="shared" ca="1" si="7"/>
        <v>D:AD</v>
      </c>
      <c r="P43" t="str">
        <f t="shared" ca="1" si="8"/>
        <v>D10:AD10</v>
      </c>
    </row>
    <row r="44" spans="1:16">
      <c r="A44" t="str">
        <f t="shared" si="3"/>
        <v>02</v>
      </c>
      <c r="B44" t="str">
        <f t="shared" ca="1" si="4"/>
        <v>GRP</v>
      </c>
      <c r="C44" t="s">
        <v>358</v>
      </c>
      <c r="D44" s="1" t="s">
        <v>841</v>
      </c>
      <c r="E44">
        <f t="shared" ca="1" si="5"/>
        <v>0</v>
      </c>
      <c r="H44" t="str">
        <f t="shared" ca="1" si="6"/>
        <v>'360 GRP '!</v>
      </c>
      <c r="I44">
        <f t="shared" ca="1" si="9"/>
        <v>0</v>
      </c>
      <c r="J44" t="str">
        <f t="shared" ca="1" si="10"/>
        <v>'360 GRP '!</v>
      </c>
      <c r="K44">
        <f t="shared" ca="1" si="10"/>
        <v>0</v>
      </c>
      <c r="L44">
        <f t="shared" ca="1" si="10"/>
        <v>0</v>
      </c>
      <c r="M44">
        <f t="shared" ca="1" si="10"/>
        <v>0</v>
      </c>
      <c r="N44">
        <f t="shared" ca="1" si="10"/>
        <v>0</v>
      </c>
      <c r="O44" t="str">
        <f t="shared" ca="1" si="7"/>
        <v>D:AD</v>
      </c>
      <c r="P44" t="str">
        <f t="shared" ca="1" si="8"/>
        <v>D10:AD10</v>
      </c>
    </row>
    <row r="45" spans="1:16">
      <c r="A45" t="str">
        <f t="shared" si="3"/>
        <v>03</v>
      </c>
      <c r="B45" t="str">
        <f t="shared" ca="1" si="4"/>
        <v>GRP</v>
      </c>
      <c r="C45" t="s">
        <v>358</v>
      </c>
      <c r="D45" s="1" t="s">
        <v>842</v>
      </c>
      <c r="E45">
        <f t="shared" ca="1" si="5"/>
        <v>0</v>
      </c>
      <c r="H45" t="str">
        <f t="shared" ca="1" si="6"/>
        <v>'360 GRP '!</v>
      </c>
      <c r="I45">
        <f t="shared" ca="1" si="9"/>
        <v>0</v>
      </c>
      <c r="J45" t="str">
        <f t="shared" ca="1" si="10"/>
        <v>'360 GRP '!</v>
      </c>
      <c r="K45">
        <f t="shared" ca="1" si="10"/>
        <v>0</v>
      </c>
      <c r="L45">
        <f t="shared" ca="1" si="10"/>
        <v>0</v>
      </c>
      <c r="M45">
        <f t="shared" ca="1" si="10"/>
        <v>0</v>
      </c>
      <c r="N45">
        <f t="shared" ca="1" si="10"/>
        <v>0</v>
      </c>
      <c r="O45" t="str">
        <f t="shared" ca="1" si="7"/>
        <v>D:AD</v>
      </c>
      <c r="P45" t="str">
        <f t="shared" ca="1" si="8"/>
        <v>D10:AD10</v>
      </c>
    </row>
    <row r="46" spans="1:16">
      <c r="A46" t="str">
        <f t="shared" si="3"/>
        <v>04</v>
      </c>
      <c r="B46" t="str">
        <f t="shared" ca="1" si="4"/>
        <v>GRP</v>
      </c>
      <c r="C46" t="s">
        <v>358</v>
      </c>
      <c r="D46" s="1" t="s">
        <v>843</v>
      </c>
      <c r="E46">
        <f t="shared" ca="1" si="5"/>
        <v>0</v>
      </c>
      <c r="H46" t="str">
        <f t="shared" ca="1" si="6"/>
        <v>'360 GRP '!</v>
      </c>
      <c r="I46">
        <f t="shared" ca="1" si="9"/>
        <v>0</v>
      </c>
      <c r="J46" t="str">
        <f t="shared" ca="1" si="10"/>
        <v>'360 GRP '!</v>
      </c>
      <c r="K46">
        <f t="shared" ca="1" si="10"/>
        <v>0</v>
      </c>
      <c r="L46">
        <f t="shared" ca="1" si="10"/>
        <v>0</v>
      </c>
      <c r="M46">
        <f t="shared" ca="1" si="10"/>
        <v>0</v>
      </c>
      <c r="N46">
        <f t="shared" ca="1" si="10"/>
        <v>0</v>
      </c>
      <c r="O46" t="str">
        <f t="shared" ca="1" si="7"/>
        <v>D:AD</v>
      </c>
      <c r="P46" t="str">
        <f t="shared" ca="1" si="8"/>
        <v>D10:AD10</v>
      </c>
    </row>
    <row r="47" spans="1:16">
      <c r="A47" t="str">
        <f t="shared" si="3"/>
        <v>05</v>
      </c>
      <c r="B47" t="str">
        <f t="shared" ca="1" si="4"/>
        <v>GRP</v>
      </c>
      <c r="C47" t="s">
        <v>358</v>
      </c>
      <c r="D47" s="1" t="s">
        <v>844</v>
      </c>
      <c r="E47">
        <f t="shared" ca="1" si="5"/>
        <v>0</v>
      </c>
      <c r="H47" t="str">
        <f t="shared" ca="1" si="6"/>
        <v>'360 GRP '!</v>
      </c>
      <c r="I47">
        <f t="shared" ca="1" si="9"/>
        <v>0</v>
      </c>
      <c r="J47" t="str">
        <f t="shared" ca="1" si="10"/>
        <v>'360 GRP '!</v>
      </c>
      <c r="K47">
        <f t="shared" ca="1" si="10"/>
        <v>0</v>
      </c>
      <c r="L47">
        <f t="shared" ca="1" si="10"/>
        <v>0</v>
      </c>
      <c r="M47">
        <f t="shared" ca="1" si="10"/>
        <v>0</v>
      </c>
      <c r="N47">
        <f t="shared" ca="1" si="10"/>
        <v>0</v>
      </c>
      <c r="O47" t="str">
        <f t="shared" ca="1" si="7"/>
        <v>D:AD</v>
      </c>
      <c r="P47" t="str">
        <f t="shared" ca="1" si="8"/>
        <v>D10:AD10</v>
      </c>
    </row>
    <row r="48" spans="1:16">
      <c r="A48" t="str">
        <f t="shared" si="3"/>
        <v>06</v>
      </c>
      <c r="B48" t="str">
        <f t="shared" ca="1" si="4"/>
        <v>GRP</v>
      </c>
      <c r="C48" t="s">
        <v>358</v>
      </c>
      <c r="D48" s="1" t="s">
        <v>845</v>
      </c>
      <c r="E48">
        <f t="shared" ca="1" si="5"/>
        <v>0</v>
      </c>
      <c r="H48" t="str">
        <f t="shared" ca="1" si="6"/>
        <v>'360 GRP '!</v>
      </c>
      <c r="I48">
        <f t="shared" ca="1" si="9"/>
        <v>0</v>
      </c>
      <c r="J48" t="str">
        <f t="shared" ca="1" si="10"/>
        <v>'360 GRP '!</v>
      </c>
      <c r="K48">
        <f t="shared" ca="1" si="10"/>
        <v>0</v>
      </c>
      <c r="L48">
        <f t="shared" ca="1" si="10"/>
        <v>0</v>
      </c>
      <c r="M48">
        <f t="shared" ca="1" si="10"/>
        <v>0</v>
      </c>
      <c r="N48">
        <f t="shared" ca="1" si="10"/>
        <v>0</v>
      </c>
      <c r="O48" t="str">
        <f t="shared" ca="1" si="7"/>
        <v>D:AD</v>
      </c>
      <c r="P48" t="str">
        <f t="shared" ca="1" si="8"/>
        <v>D10:AD10</v>
      </c>
    </row>
    <row r="49" spans="1:16">
      <c r="A49" t="str">
        <f t="shared" si="3"/>
        <v>07</v>
      </c>
      <c r="B49" t="str">
        <f t="shared" ca="1" si="4"/>
        <v>GRP</v>
      </c>
      <c r="C49" t="s">
        <v>358</v>
      </c>
      <c r="D49" s="1" t="s">
        <v>846</v>
      </c>
      <c r="E49">
        <f t="shared" ca="1" si="5"/>
        <v>0</v>
      </c>
      <c r="H49" t="str">
        <f t="shared" ca="1" si="6"/>
        <v>'360 GRP '!</v>
      </c>
      <c r="I49">
        <f t="shared" ca="1" si="9"/>
        <v>0</v>
      </c>
      <c r="J49" t="str">
        <f t="shared" ca="1" si="10"/>
        <v>'360 GRP '!</v>
      </c>
      <c r="K49">
        <f t="shared" ca="1" si="10"/>
        <v>0</v>
      </c>
      <c r="L49">
        <f t="shared" ca="1" si="10"/>
        <v>0</v>
      </c>
      <c r="M49">
        <f t="shared" ca="1" si="10"/>
        <v>0</v>
      </c>
      <c r="N49">
        <f t="shared" ca="1" si="10"/>
        <v>0</v>
      </c>
      <c r="O49" t="str">
        <f t="shared" ca="1" si="7"/>
        <v>D:AD</v>
      </c>
      <c r="P49" t="str">
        <f t="shared" ca="1" si="8"/>
        <v>D10:AD10</v>
      </c>
    </row>
    <row r="50" spans="1:16">
      <c r="A50" t="str">
        <f t="shared" si="3"/>
        <v>08</v>
      </c>
      <c r="B50" t="str">
        <f t="shared" ca="1" si="4"/>
        <v>GRP</v>
      </c>
      <c r="C50" t="s">
        <v>358</v>
      </c>
      <c r="D50" s="1" t="s">
        <v>847</v>
      </c>
      <c r="E50">
        <f t="shared" ca="1" si="5"/>
        <v>0</v>
      </c>
      <c r="H50" t="str">
        <f t="shared" ca="1" si="6"/>
        <v>'360 GRP '!</v>
      </c>
      <c r="I50">
        <f t="shared" ca="1" si="9"/>
        <v>0</v>
      </c>
      <c r="J50" t="str">
        <f t="shared" ca="1" si="10"/>
        <v>'360 GRP '!</v>
      </c>
      <c r="K50">
        <f t="shared" ca="1" si="10"/>
        <v>0</v>
      </c>
      <c r="L50">
        <f t="shared" ca="1" si="10"/>
        <v>0</v>
      </c>
      <c r="M50">
        <f t="shared" ca="1" si="10"/>
        <v>0</v>
      </c>
      <c r="N50">
        <f t="shared" ca="1" si="10"/>
        <v>0</v>
      </c>
      <c r="O50" t="str">
        <f t="shared" ca="1" si="7"/>
        <v>D:AD</v>
      </c>
      <c r="P50" t="str">
        <f t="shared" ca="1" si="8"/>
        <v>D10:AD10</v>
      </c>
    </row>
    <row r="51" spans="1:16">
      <c r="A51" t="str">
        <f t="shared" si="3"/>
        <v>09</v>
      </c>
      <c r="B51" t="str">
        <f t="shared" ca="1" si="4"/>
        <v>GRP</v>
      </c>
      <c r="C51" t="s">
        <v>358</v>
      </c>
      <c r="D51" s="1" t="s">
        <v>848</v>
      </c>
      <c r="E51">
        <f t="shared" ca="1" si="5"/>
        <v>0</v>
      </c>
      <c r="H51" t="str">
        <f t="shared" ca="1" si="6"/>
        <v>'360 GRP '!</v>
      </c>
      <c r="I51">
        <f t="shared" ca="1" si="9"/>
        <v>0</v>
      </c>
      <c r="J51" t="str">
        <f t="shared" ca="1" si="10"/>
        <v>'360 GRP '!</v>
      </c>
      <c r="K51">
        <f t="shared" ca="1" si="10"/>
        <v>0</v>
      </c>
      <c r="L51">
        <f t="shared" ca="1" si="10"/>
        <v>0</v>
      </c>
      <c r="M51">
        <f t="shared" ca="1" si="10"/>
        <v>0</v>
      </c>
      <c r="N51">
        <f t="shared" ca="1" si="10"/>
        <v>0</v>
      </c>
      <c r="O51" t="str">
        <f t="shared" ca="1" si="7"/>
        <v>D:AD</v>
      </c>
      <c r="P51" t="str">
        <f t="shared" ca="1" si="8"/>
        <v>D10:AD10</v>
      </c>
    </row>
    <row r="52" spans="1:16">
      <c r="A52" t="str">
        <f t="shared" si="3"/>
        <v>10</v>
      </c>
      <c r="B52" t="str">
        <f t="shared" ca="1" si="4"/>
        <v>GRP</v>
      </c>
      <c r="C52" t="s">
        <v>358</v>
      </c>
      <c r="D52" s="1" t="s">
        <v>849</v>
      </c>
      <c r="E52">
        <f t="shared" ca="1" si="5"/>
        <v>0</v>
      </c>
      <c r="H52" t="str">
        <f t="shared" ca="1" si="6"/>
        <v>'360 GRP '!</v>
      </c>
      <c r="I52">
        <f t="shared" ca="1" si="9"/>
        <v>0</v>
      </c>
      <c r="J52" t="str">
        <f t="shared" ca="1" si="10"/>
        <v>'360 GRP '!</v>
      </c>
      <c r="K52">
        <f t="shared" ca="1" si="10"/>
        <v>0</v>
      </c>
      <c r="L52">
        <f t="shared" ca="1" si="10"/>
        <v>0</v>
      </c>
      <c r="M52">
        <f t="shared" ca="1" si="10"/>
        <v>0</v>
      </c>
      <c r="N52">
        <f t="shared" ca="1" si="10"/>
        <v>0</v>
      </c>
      <c r="O52" t="str">
        <f t="shared" ca="1" si="7"/>
        <v>D:AD</v>
      </c>
      <c r="P52" t="str">
        <f t="shared" ca="1" si="8"/>
        <v>D10:AD10</v>
      </c>
    </row>
    <row r="53" spans="1:16">
      <c r="A53" t="str">
        <f t="shared" si="3"/>
        <v>11</v>
      </c>
      <c r="B53" t="str">
        <f t="shared" ca="1" si="4"/>
        <v>GRP</v>
      </c>
      <c r="C53" t="s">
        <v>358</v>
      </c>
      <c r="D53" s="1" t="s">
        <v>850</v>
      </c>
      <c r="E53">
        <f t="shared" ca="1" si="5"/>
        <v>0</v>
      </c>
      <c r="H53" t="str">
        <f t="shared" ca="1" si="6"/>
        <v>'360 GRP '!</v>
      </c>
      <c r="I53">
        <f t="shared" ca="1" si="9"/>
        <v>0</v>
      </c>
      <c r="J53" t="str">
        <f t="shared" ca="1" si="10"/>
        <v>'360 GRP '!</v>
      </c>
      <c r="K53">
        <f t="shared" ca="1" si="10"/>
        <v>0</v>
      </c>
      <c r="L53">
        <f t="shared" ca="1" si="10"/>
        <v>0</v>
      </c>
      <c r="M53">
        <f t="shared" ca="1" si="10"/>
        <v>0</v>
      </c>
      <c r="N53">
        <f t="shared" ca="1" si="10"/>
        <v>0</v>
      </c>
      <c r="O53" t="str">
        <f t="shared" ca="1" si="7"/>
        <v>D:AD</v>
      </c>
      <c r="P53" t="str">
        <f t="shared" ca="1" si="8"/>
        <v>D10:AD10</v>
      </c>
    </row>
    <row r="54" spans="1:16">
      <c r="A54" t="str">
        <f t="shared" si="3"/>
        <v>12</v>
      </c>
      <c r="B54" t="str">
        <f t="shared" ca="1" si="4"/>
        <v>GRP</v>
      </c>
      <c r="C54" t="s">
        <v>358</v>
      </c>
      <c r="D54" s="1" t="s">
        <v>851</v>
      </c>
      <c r="E54">
        <f t="shared" ca="1" si="5"/>
        <v>0</v>
      </c>
      <c r="H54" t="str">
        <f t="shared" ca="1" si="6"/>
        <v>'360 GRP '!</v>
      </c>
      <c r="I54">
        <f t="shared" ca="1" si="9"/>
        <v>0</v>
      </c>
      <c r="J54" t="str">
        <f t="shared" ca="1" si="10"/>
        <v>'360 GRP '!</v>
      </c>
      <c r="K54">
        <f t="shared" ca="1" si="10"/>
        <v>0</v>
      </c>
      <c r="L54">
        <f t="shared" ca="1" si="10"/>
        <v>0</v>
      </c>
      <c r="M54">
        <f t="shared" ca="1" si="10"/>
        <v>0</v>
      </c>
      <c r="N54">
        <f t="shared" ca="1" si="10"/>
        <v>0</v>
      </c>
      <c r="O54" t="str">
        <f t="shared" ca="1" si="7"/>
        <v>D:AD</v>
      </c>
      <c r="P54" t="str">
        <f t="shared" ca="1" si="8"/>
        <v>D10:AD10</v>
      </c>
    </row>
    <row r="55" spans="1:16">
      <c r="A55" t="str">
        <f t="shared" si="3"/>
        <v>13</v>
      </c>
      <c r="B55" t="str">
        <f t="shared" ca="1" si="4"/>
        <v>GRP</v>
      </c>
      <c r="C55" t="s">
        <v>358</v>
      </c>
      <c r="D55" s="1" t="s">
        <v>852</v>
      </c>
      <c r="E55">
        <f t="shared" ca="1" si="5"/>
        <v>0</v>
      </c>
      <c r="H55" t="str">
        <f t="shared" ca="1" si="6"/>
        <v>'360 GRP '!</v>
      </c>
      <c r="I55">
        <f t="shared" ca="1" si="9"/>
        <v>0</v>
      </c>
      <c r="J55" t="str">
        <f t="shared" ca="1" si="10"/>
        <v>'360 GRP '!</v>
      </c>
      <c r="K55">
        <f t="shared" ca="1" si="10"/>
        <v>0</v>
      </c>
      <c r="L55">
        <f t="shared" ca="1" si="10"/>
        <v>0</v>
      </c>
      <c r="M55">
        <f t="shared" ca="1" si="10"/>
        <v>0</v>
      </c>
      <c r="N55">
        <f t="shared" ca="1" si="10"/>
        <v>0</v>
      </c>
      <c r="O55" t="str">
        <f t="shared" ca="1" si="7"/>
        <v>D:AD</v>
      </c>
      <c r="P55" t="str">
        <f t="shared" ca="1" si="8"/>
        <v>D10:AD10</v>
      </c>
    </row>
    <row r="56" spans="1:16">
      <c r="A56" t="str">
        <f t="shared" si="3"/>
        <v>100</v>
      </c>
      <c r="B56" t="str">
        <f t="shared" ca="1" si="4"/>
        <v>GRP</v>
      </c>
      <c r="C56" t="s">
        <v>358</v>
      </c>
      <c r="D56" s="1" t="s">
        <v>853</v>
      </c>
      <c r="E56">
        <f t="shared" ca="1" si="5"/>
        <v>0</v>
      </c>
      <c r="H56" t="str">
        <f t="shared" ca="1" si="6"/>
        <v>'360 GRP '!</v>
      </c>
      <c r="I56">
        <f t="shared" ca="1" si="9"/>
        <v>0</v>
      </c>
      <c r="J56" t="str">
        <f t="shared" ca="1" si="10"/>
        <v>'360 GRP '!</v>
      </c>
      <c r="K56">
        <f t="shared" ca="1" si="10"/>
        <v>0</v>
      </c>
      <c r="L56">
        <f t="shared" ca="1" si="10"/>
        <v>0</v>
      </c>
      <c r="M56">
        <f t="shared" ca="1" si="10"/>
        <v>0</v>
      </c>
      <c r="N56">
        <f t="shared" ca="1" si="10"/>
        <v>0</v>
      </c>
      <c r="O56" t="str">
        <f t="shared" ca="1" si="7"/>
        <v>D:AD</v>
      </c>
      <c r="P56" t="str">
        <f t="shared" ca="1" si="8"/>
        <v>D10:AD10</v>
      </c>
    </row>
    <row r="57" spans="1:16">
      <c r="A57" t="str">
        <f t="shared" si="3"/>
        <v>01</v>
      </c>
      <c r="B57" t="str">
        <f t="shared" ca="1" si="4"/>
        <v>GRP</v>
      </c>
      <c r="C57" t="s">
        <v>5151</v>
      </c>
      <c r="D57" s="1" t="s">
        <v>5190</v>
      </c>
      <c r="E57">
        <f t="shared" ca="1" si="5"/>
        <v>0</v>
      </c>
      <c r="H57" t="str">
        <f t="shared" ca="1" si="6"/>
        <v>'360 GRP '!</v>
      </c>
      <c r="I57">
        <f t="shared" ca="1" si="9"/>
        <v>0</v>
      </c>
      <c r="J57" t="str">
        <f t="shared" ca="1" si="10"/>
        <v>'360 GRP '!</v>
      </c>
      <c r="K57">
        <f t="shared" ca="1" si="10"/>
        <v>0</v>
      </c>
      <c r="L57">
        <f t="shared" ca="1" si="10"/>
        <v>0</v>
      </c>
      <c r="M57">
        <f t="shared" ca="1" si="10"/>
        <v>0</v>
      </c>
      <c r="N57">
        <f t="shared" ca="1" si="10"/>
        <v>0</v>
      </c>
      <c r="O57" t="str">
        <f t="shared" ca="1" si="7"/>
        <v>D:AD</v>
      </c>
      <c r="P57" t="str">
        <f t="shared" ca="1" si="8"/>
        <v>D10:AD10</v>
      </c>
    </row>
    <row r="58" spans="1:16">
      <c r="A58" t="str">
        <f t="shared" si="3"/>
        <v>02</v>
      </c>
      <c r="B58" t="str">
        <f t="shared" ca="1" si="4"/>
        <v>GRP</v>
      </c>
      <c r="C58" t="s">
        <v>5151</v>
      </c>
      <c r="D58" s="1" t="s">
        <v>5191</v>
      </c>
      <c r="E58">
        <f t="shared" ca="1" si="5"/>
        <v>0</v>
      </c>
      <c r="H58" t="str">
        <f t="shared" ca="1" si="6"/>
        <v>'360 GRP '!</v>
      </c>
      <c r="I58">
        <f t="shared" ca="1" si="9"/>
        <v>0</v>
      </c>
      <c r="J58" t="str">
        <f t="shared" ca="1" si="10"/>
        <v>'360 GRP '!</v>
      </c>
      <c r="K58">
        <f t="shared" ca="1" si="10"/>
        <v>0</v>
      </c>
      <c r="L58">
        <f t="shared" ca="1" si="10"/>
        <v>0</v>
      </c>
      <c r="M58">
        <f t="shared" ca="1" si="10"/>
        <v>0</v>
      </c>
      <c r="N58">
        <f t="shared" ca="1" si="10"/>
        <v>0</v>
      </c>
      <c r="O58" t="str">
        <f t="shared" ca="1" si="7"/>
        <v>D:AD</v>
      </c>
      <c r="P58" t="str">
        <f t="shared" ca="1" si="8"/>
        <v>D10:AD10</v>
      </c>
    </row>
    <row r="59" spans="1:16">
      <c r="A59" t="str">
        <f t="shared" si="3"/>
        <v>03</v>
      </c>
      <c r="B59" t="str">
        <f t="shared" ca="1" si="4"/>
        <v>GRP</v>
      </c>
      <c r="C59" t="s">
        <v>5151</v>
      </c>
      <c r="D59" s="1" t="s">
        <v>5192</v>
      </c>
      <c r="E59">
        <f t="shared" ca="1" si="5"/>
        <v>0</v>
      </c>
      <c r="H59" t="str">
        <f t="shared" ca="1" si="6"/>
        <v>'360 GRP '!</v>
      </c>
      <c r="I59">
        <f t="shared" ca="1" si="9"/>
        <v>0</v>
      </c>
      <c r="J59" t="str">
        <f t="shared" ca="1" si="10"/>
        <v>'360 GRP '!</v>
      </c>
      <c r="K59">
        <f t="shared" ca="1" si="10"/>
        <v>0</v>
      </c>
      <c r="L59">
        <f t="shared" ca="1" si="10"/>
        <v>0</v>
      </c>
      <c r="M59">
        <f t="shared" ca="1" si="10"/>
        <v>0</v>
      </c>
      <c r="N59">
        <f t="shared" ca="1" si="10"/>
        <v>0</v>
      </c>
      <c r="O59" t="str">
        <f t="shared" ca="1" si="7"/>
        <v>D:AD</v>
      </c>
      <c r="P59" t="str">
        <f t="shared" ca="1" si="8"/>
        <v>D10:AD10</v>
      </c>
    </row>
    <row r="60" spans="1:16">
      <c r="A60" t="str">
        <f t="shared" si="3"/>
        <v>04</v>
      </c>
      <c r="B60" t="str">
        <f t="shared" ca="1" si="4"/>
        <v>GRP</v>
      </c>
      <c r="C60" t="s">
        <v>5151</v>
      </c>
      <c r="D60" s="1" t="s">
        <v>5193</v>
      </c>
      <c r="E60">
        <f t="shared" ca="1" si="5"/>
        <v>0</v>
      </c>
      <c r="H60" t="str">
        <f t="shared" ca="1" si="6"/>
        <v>'360 GRP '!</v>
      </c>
      <c r="I60">
        <f t="shared" ca="1" si="9"/>
        <v>0</v>
      </c>
      <c r="J60" t="str">
        <f t="shared" ca="1" si="10"/>
        <v>'360 GRP '!</v>
      </c>
      <c r="K60">
        <f t="shared" ca="1" si="10"/>
        <v>0</v>
      </c>
      <c r="L60">
        <f t="shared" ca="1" si="10"/>
        <v>0</v>
      </c>
      <c r="M60">
        <f t="shared" ca="1" si="10"/>
        <v>0</v>
      </c>
      <c r="N60">
        <f t="shared" ca="1" si="10"/>
        <v>0</v>
      </c>
      <c r="O60" t="str">
        <f t="shared" ca="1" si="7"/>
        <v>D:AD</v>
      </c>
      <c r="P60" t="str">
        <f t="shared" ca="1" si="8"/>
        <v>D10:AD10</v>
      </c>
    </row>
    <row r="61" spans="1:16">
      <c r="A61" t="str">
        <f t="shared" si="3"/>
        <v>05</v>
      </c>
      <c r="B61" t="str">
        <f t="shared" ca="1" si="4"/>
        <v>GRP</v>
      </c>
      <c r="C61" t="s">
        <v>5151</v>
      </c>
      <c r="D61" s="1" t="s">
        <v>5194</v>
      </c>
      <c r="E61">
        <f t="shared" ca="1" si="5"/>
        <v>0</v>
      </c>
      <c r="H61" t="str">
        <f t="shared" ca="1" si="6"/>
        <v>'360 GRP '!</v>
      </c>
      <c r="I61">
        <f t="shared" ca="1" si="9"/>
        <v>0</v>
      </c>
      <c r="J61" t="str">
        <f t="shared" ca="1" si="10"/>
        <v>'360 GRP '!</v>
      </c>
      <c r="K61">
        <f t="shared" ca="1" si="10"/>
        <v>0</v>
      </c>
      <c r="L61">
        <f t="shared" ca="1" si="10"/>
        <v>0</v>
      </c>
      <c r="M61">
        <f t="shared" ca="1" si="10"/>
        <v>0</v>
      </c>
      <c r="N61">
        <f t="shared" ca="1" si="10"/>
        <v>0</v>
      </c>
      <c r="O61" t="str">
        <f t="shared" ca="1" si="7"/>
        <v>D:AD</v>
      </c>
      <c r="P61" t="str">
        <f t="shared" ca="1" si="8"/>
        <v>D10:AD10</v>
      </c>
    </row>
    <row r="62" spans="1:16">
      <c r="A62" t="str">
        <f t="shared" si="3"/>
        <v>06</v>
      </c>
      <c r="B62" t="str">
        <f t="shared" ca="1" si="4"/>
        <v>GRP</v>
      </c>
      <c r="C62" t="s">
        <v>5151</v>
      </c>
      <c r="D62" s="1" t="s">
        <v>5195</v>
      </c>
      <c r="E62">
        <f t="shared" ca="1" si="5"/>
        <v>0</v>
      </c>
      <c r="H62" t="str">
        <f t="shared" ca="1" si="6"/>
        <v>'360 GRP '!</v>
      </c>
      <c r="I62">
        <f t="shared" ca="1" si="9"/>
        <v>0</v>
      </c>
      <c r="J62" t="str">
        <f t="shared" ca="1" si="10"/>
        <v>'360 GRP '!</v>
      </c>
      <c r="K62">
        <f t="shared" ca="1" si="10"/>
        <v>0</v>
      </c>
      <c r="L62">
        <f t="shared" ca="1" si="10"/>
        <v>0</v>
      </c>
      <c r="M62">
        <f t="shared" ca="1" si="10"/>
        <v>0</v>
      </c>
      <c r="N62">
        <f t="shared" ca="1" si="10"/>
        <v>0</v>
      </c>
      <c r="O62" t="str">
        <f t="shared" ca="1" si="7"/>
        <v>D:AD</v>
      </c>
      <c r="P62" t="str">
        <f t="shared" ca="1" si="8"/>
        <v>D10:AD10</v>
      </c>
    </row>
    <row r="63" spans="1:16">
      <c r="A63" t="str">
        <f t="shared" si="3"/>
        <v>07</v>
      </c>
      <c r="B63" t="str">
        <f t="shared" ca="1" si="4"/>
        <v>GRP</v>
      </c>
      <c r="C63" t="s">
        <v>5151</v>
      </c>
      <c r="D63" s="1" t="s">
        <v>5196</v>
      </c>
      <c r="E63">
        <f t="shared" ca="1" si="5"/>
        <v>0</v>
      </c>
      <c r="H63" t="str">
        <f t="shared" ca="1" si="6"/>
        <v>'360 GRP '!</v>
      </c>
      <c r="I63">
        <f t="shared" ca="1" si="9"/>
        <v>0</v>
      </c>
      <c r="J63" t="str">
        <f t="shared" ca="1" si="10"/>
        <v>'360 GRP '!</v>
      </c>
      <c r="K63">
        <f t="shared" ca="1" si="10"/>
        <v>0</v>
      </c>
      <c r="L63">
        <f t="shared" ca="1" si="10"/>
        <v>0</v>
      </c>
      <c r="M63">
        <f t="shared" ca="1" si="10"/>
        <v>0</v>
      </c>
      <c r="N63">
        <f t="shared" ca="1" si="10"/>
        <v>0</v>
      </c>
      <c r="O63" t="str">
        <f t="shared" ca="1" si="7"/>
        <v>D:AD</v>
      </c>
      <c r="P63" t="str">
        <f t="shared" ca="1" si="8"/>
        <v>D10:AD10</v>
      </c>
    </row>
    <row r="64" spans="1:16">
      <c r="A64" t="str">
        <f t="shared" si="3"/>
        <v>08</v>
      </c>
      <c r="B64" t="str">
        <f t="shared" ca="1" si="4"/>
        <v>GRP</v>
      </c>
      <c r="C64" t="s">
        <v>5151</v>
      </c>
      <c r="D64" s="1" t="s">
        <v>5197</v>
      </c>
      <c r="E64">
        <f t="shared" ca="1" si="5"/>
        <v>0</v>
      </c>
      <c r="H64" t="str">
        <f t="shared" ca="1" si="6"/>
        <v>'360 GRP '!</v>
      </c>
      <c r="I64">
        <f t="shared" ca="1" si="9"/>
        <v>0</v>
      </c>
      <c r="J64" t="str">
        <f t="shared" ca="1" si="10"/>
        <v>'360 GRP '!</v>
      </c>
      <c r="K64">
        <f t="shared" ca="1" si="10"/>
        <v>0</v>
      </c>
      <c r="L64">
        <f t="shared" ca="1" si="10"/>
        <v>0</v>
      </c>
      <c r="M64">
        <f t="shared" ca="1" si="10"/>
        <v>0</v>
      </c>
      <c r="N64">
        <f t="shared" ca="1" si="10"/>
        <v>0</v>
      </c>
      <c r="O64" t="str">
        <f t="shared" ca="1" si="7"/>
        <v>D:AD</v>
      </c>
      <c r="P64" t="str">
        <f t="shared" ca="1" si="8"/>
        <v>D10:AD10</v>
      </c>
    </row>
    <row r="65" spans="1:16">
      <c r="A65" t="str">
        <f t="shared" si="3"/>
        <v>09</v>
      </c>
      <c r="B65" t="str">
        <f t="shared" ca="1" si="4"/>
        <v>GRP</v>
      </c>
      <c r="C65" t="s">
        <v>5151</v>
      </c>
      <c r="D65" s="1" t="s">
        <v>5198</v>
      </c>
      <c r="E65">
        <f t="shared" ca="1" si="5"/>
        <v>0</v>
      </c>
      <c r="H65" t="str">
        <f t="shared" ca="1" si="6"/>
        <v>'360 GRP '!</v>
      </c>
      <c r="I65">
        <f t="shared" ca="1" si="9"/>
        <v>0</v>
      </c>
      <c r="J65" t="str">
        <f t="shared" ca="1" si="10"/>
        <v>'360 GRP '!</v>
      </c>
      <c r="K65">
        <f t="shared" ca="1" si="10"/>
        <v>0</v>
      </c>
      <c r="L65">
        <f t="shared" ca="1" si="10"/>
        <v>0</v>
      </c>
      <c r="M65">
        <f t="shared" ca="1" si="10"/>
        <v>0</v>
      </c>
      <c r="N65">
        <f t="shared" ca="1" si="10"/>
        <v>0</v>
      </c>
      <c r="O65" t="str">
        <f t="shared" ca="1" si="7"/>
        <v>D:AD</v>
      </c>
      <c r="P65" t="str">
        <f t="shared" ca="1" si="8"/>
        <v>D10:AD10</v>
      </c>
    </row>
    <row r="66" spans="1:16">
      <c r="A66" t="str">
        <f t="shared" si="3"/>
        <v>10</v>
      </c>
      <c r="B66" t="str">
        <f t="shared" ca="1" si="4"/>
        <v>GRP</v>
      </c>
      <c r="C66" t="s">
        <v>5151</v>
      </c>
      <c r="D66" s="1" t="s">
        <v>5199</v>
      </c>
      <c r="E66">
        <f t="shared" ca="1" si="5"/>
        <v>0</v>
      </c>
      <c r="H66" t="str">
        <f t="shared" ca="1" si="6"/>
        <v>'360 GRP '!</v>
      </c>
      <c r="I66">
        <f t="shared" ca="1" si="9"/>
        <v>0</v>
      </c>
      <c r="J66" t="str">
        <f t="shared" ca="1" si="10"/>
        <v>'360 GRP '!</v>
      </c>
      <c r="K66">
        <f t="shared" ca="1" si="10"/>
        <v>0</v>
      </c>
      <c r="L66">
        <f t="shared" ca="1" si="10"/>
        <v>0</v>
      </c>
      <c r="M66">
        <f t="shared" ca="1" si="10"/>
        <v>0</v>
      </c>
      <c r="N66">
        <f t="shared" ca="1" si="10"/>
        <v>0</v>
      </c>
      <c r="O66" t="str">
        <f t="shared" ca="1" si="7"/>
        <v>D:AD</v>
      </c>
      <c r="P66" t="str">
        <f t="shared" ca="1" si="8"/>
        <v>D10:AD10</v>
      </c>
    </row>
    <row r="67" spans="1:16">
      <c r="A67" t="str">
        <f t="shared" si="3"/>
        <v>11</v>
      </c>
      <c r="B67" t="str">
        <f t="shared" ca="1" si="4"/>
        <v>GRP</v>
      </c>
      <c r="C67" t="s">
        <v>5151</v>
      </c>
      <c r="D67" s="1" t="s">
        <v>5203</v>
      </c>
      <c r="E67">
        <f t="shared" ca="1" si="5"/>
        <v>0</v>
      </c>
      <c r="H67" t="str">
        <f t="shared" ca="1" si="6"/>
        <v>'360 GRP '!</v>
      </c>
      <c r="I67">
        <f t="shared" ca="1" si="9"/>
        <v>0</v>
      </c>
      <c r="J67" t="str">
        <f t="shared" ca="1" si="10"/>
        <v>'360 GRP '!</v>
      </c>
      <c r="K67">
        <f t="shared" ca="1" si="10"/>
        <v>0</v>
      </c>
      <c r="L67">
        <f t="shared" ca="1" si="10"/>
        <v>0</v>
      </c>
      <c r="M67">
        <f t="shared" ca="1" si="10"/>
        <v>0</v>
      </c>
      <c r="N67">
        <f t="shared" ca="1" si="10"/>
        <v>0</v>
      </c>
      <c r="O67" t="str">
        <f t="shared" ca="1" si="7"/>
        <v>D:AD</v>
      </c>
      <c r="P67" t="str">
        <f t="shared" ca="1" si="8"/>
        <v>D10:AD10</v>
      </c>
    </row>
    <row r="68" spans="1:16">
      <c r="A68" t="str">
        <f t="shared" si="3"/>
        <v>12</v>
      </c>
      <c r="B68" t="str">
        <f t="shared" ca="1" si="4"/>
        <v>GRP</v>
      </c>
      <c r="C68" t="s">
        <v>5151</v>
      </c>
      <c r="D68" s="1" t="s">
        <v>5200</v>
      </c>
      <c r="E68">
        <f t="shared" ca="1" si="5"/>
        <v>0</v>
      </c>
      <c r="H68" t="str">
        <f t="shared" ca="1" si="6"/>
        <v>'360 GRP '!</v>
      </c>
      <c r="I68">
        <f t="shared" ca="1" si="9"/>
        <v>0</v>
      </c>
      <c r="J68" t="str">
        <f t="shared" ca="1" si="10"/>
        <v>'360 GRP '!</v>
      </c>
      <c r="K68">
        <f t="shared" ca="1" si="10"/>
        <v>0</v>
      </c>
      <c r="L68">
        <f t="shared" ca="1" si="10"/>
        <v>0</v>
      </c>
      <c r="M68">
        <f t="shared" ca="1" si="10"/>
        <v>0</v>
      </c>
      <c r="N68">
        <f t="shared" ca="1" si="10"/>
        <v>0</v>
      </c>
      <c r="O68" t="str">
        <f t="shared" ca="1" si="7"/>
        <v>D:AD</v>
      </c>
      <c r="P68" t="str">
        <f t="shared" ca="1" si="8"/>
        <v>D10:AD10</v>
      </c>
    </row>
    <row r="69" spans="1:16">
      <c r="A69" t="str">
        <f t="shared" si="3"/>
        <v>13</v>
      </c>
      <c r="B69" t="str">
        <f t="shared" ca="1" si="4"/>
        <v>GRP</v>
      </c>
      <c r="C69" t="s">
        <v>5151</v>
      </c>
      <c r="D69" s="1" t="s">
        <v>5201</v>
      </c>
      <c r="E69">
        <f t="shared" ca="1" si="5"/>
        <v>0</v>
      </c>
      <c r="H69" t="str">
        <f t="shared" ca="1" si="6"/>
        <v>'360 GRP '!</v>
      </c>
      <c r="I69">
        <f t="shared" ca="1" si="9"/>
        <v>0</v>
      </c>
      <c r="J69" t="str">
        <f t="shared" ca="1" si="10"/>
        <v>'360 GRP '!</v>
      </c>
      <c r="K69">
        <f t="shared" ca="1" si="10"/>
        <v>0</v>
      </c>
      <c r="L69">
        <f t="shared" ca="1" si="10"/>
        <v>0</v>
      </c>
      <c r="M69">
        <f t="shared" ca="1" si="10"/>
        <v>0</v>
      </c>
      <c r="N69">
        <f t="shared" ca="1" si="10"/>
        <v>0</v>
      </c>
      <c r="O69" t="str">
        <f t="shared" ca="1" si="7"/>
        <v>D:AD</v>
      </c>
      <c r="P69" t="str">
        <f t="shared" ca="1" si="8"/>
        <v>D10:AD10</v>
      </c>
    </row>
    <row r="70" spans="1:16">
      <c r="A70" t="str">
        <f t="shared" si="3"/>
        <v>100</v>
      </c>
      <c r="B70" t="str">
        <f t="shared" ca="1" si="4"/>
        <v>GRP</v>
      </c>
      <c r="C70" t="s">
        <v>5151</v>
      </c>
      <c r="D70" s="1" t="s">
        <v>5202</v>
      </c>
      <c r="E70">
        <f t="shared" ca="1" si="5"/>
        <v>0</v>
      </c>
      <c r="H70" t="str">
        <f t="shared" ca="1" si="6"/>
        <v>'360 GRP '!</v>
      </c>
      <c r="I70">
        <f t="shared" ca="1" si="9"/>
        <v>0</v>
      </c>
      <c r="J70" t="str">
        <f t="shared" ca="1" si="10"/>
        <v>'360 GRP '!</v>
      </c>
      <c r="K70">
        <f t="shared" ca="1" si="10"/>
        <v>0</v>
      </c>
      <c r="L70">
        <f t="shared" ca="1" si="10"/>
        <v>0</v>
      </c>
      <c r="M70">
        <f t="shared" ca="1" si="10"/>
        <v>0</v>
      </c>
      <c r="N70">
        <f t="shared" ca="1" si="10"/>
        <v>0</v>
      </c>
      <c r="O70" t="str">
        <f t="shared" ca="1" si="7"/>
        <v>D:AD</v>
      </c>
      <c r="P70" t="str">
        <f t="shared" ca="1" si="8"/>
        <v>D10:AD10</v>
      </c>
    </row>
    <row r="71" spans="1:16">
      <c r="A71" t="str">
        <f t="shared" si="3"/>
        <v>01</v>
      </c>
      <c r="B71" t="str">
        <f t="shared" ca="1" si="4"/>
        <v>GRP</v>
      </c>
      <c r="C71" t="s">
        <v>359</v>
      </c>
      <c r="D71" s="1" t="s">
        <v>854</v>
      </c>
      <c r="E71">
        <f t="shared" ca="1" si="5"/>
        <v>0</v>
      </c>
      <c r="H71" t="str">
        <f t="shared" ca="1" si="6"/>
        <v>'360 GRP '!</v>
      </c>
      <c r="I71">
        <f t="shared" ca="1" si="9"/>
        <v>0</v>
      </c>
      <c r="J71" t="str">
        <f t="shared" ca="1" si="10"/>
        <v>'360 GRP '!</v>
      </c>
      <c r="K71">
        <f t="shared" ca="1" si="10"/>
        <v>0</v>
      </c>
      <c r="L71">
        <f t="shared" ca="1" si="10"/>
        <v>0</v>
      </c>
      <c r="M71">
        <f t="shared" ca="1" si="10"/>
        <v>0</v>
      </c>
      <c r="N71">
        <f t="shared" ca="1" si="10"/>
        <v>0</v>
      </c>
      <c r="O71" t="str">
        <f t="shared" ca="1" si="7"/>
        <v>D:AD</v>
      </c>
      <c r="P71" t="str">
        <f t="shared" ca="1" si="8"/>
        <v>D10:AD10</v>
      </c>
    </row>
    <row r="72" spans="1:16">
      <c r="A72" t="str">
        <f t="shared" si="3"/>
        <v>02</v>
      </c>
      <c r="B72" t="str">
        <f t="shared" ca="1" si="4"/>
        <v>GRP</v>
      </c>
      <c r="C72" t="s">
        <v>359</v>
      </c>
      <c r="D72" s="1" t="s">
        <v>855</v>
      </c>
      <c r="E72">
        <f t="shared" ca="1" si="5"/>
        <v>0</v>
      </c>
      <c r="H72" t="str">
        <f t="shared" ca="1" si="6"/>
        <v>'360 GRP '!</v>
      </c>
      <c r="I72">
        <f t="shared" ca="1" si="9"/>
        <v>0</v>
      </c>
      <c r="J72" t="str">
        <f t="shared" ca="1" si="10"/>
        <v>'360 GRP '!</v>
      </c>
      <c r="K72">
        <f t="shared" ca="1" si="10"/>
        <v>0</v>
      </c>
      <c r="L72">
        <f t="shared" ca="1" si="10"/>
        <v>0</v>
      </c>
      <c r="M72">
        <f t="shared" ca="1" si="10"/>
        <v>0</v>
      </c>
      <c r="N72">
        <f t="shared" ca="1" si="10"/>
        <v>0</v>
      </c>
      <c r="O72" t="str">
        <f t="shared" ca="1" si="7"/>
        <v>D:AD</v>
      </c>
      <c r="P72" t="str">
        <f t="shared" ca="1" si="8"/>
        <v>D10:AD10</v>
      </c>
    </row>
    <row r="73" spans="1:16">
      <c r="A73" t="str">
        <f t="shared" si="3"/>
        <v>03</v>
      </c>
      <c r="B73" t="str">
        <f t="shared" ca="1" si="4"/>
        <v>GRP</v>
      </c>
      <c r="C73" t="s">
        <v>359</v>
      </c>
      <c r="D73" s="1" t="s">
        <v>856</v>
      </c>
      <c r="E73">
        <f t="shared" ca="1" si="5"/>
        <v>0</v>
      </c>
      <c r="H73" t="str">
        <f t="shared" ca="1" si="6"/>
        <v>'360 GRP '!</v>
      </c>
      <c r="I73">
        <f t="shared" ca="1" si="9"/>
        <v>0</v>
      </c>
      <c r="J73" t="str">
        <f t="shared" ca="1" si="10"/>
        <v>'360 GRP '!</v>
      </c>
      <c r="K73">
        <f t="shared" ca="1" si="10"/>
        <v>0</v>
      </c>
      <c r="L73">
        <f t="shared" ca="1" si="10"/>
        <v>0</v>
      </c>
      <c r="M73">
        <f t="shared" ca="1" si="10"/>
        <v>0</v>
      </c>
      <c r="N73">
        <f t="shared" ca="1" si="10"/>
        <v>0</v>
      </c>
      <c r="O73" t="str">
        <f t="shared" ca="1" si="7"/>
        <v>D:AD</v>
      </c>
      <c r="P73" t="str">
        <f t="shared" ca="1" si="8"/>
        <v>D10:AD10</v>
      </c>
    </row>
    <row r="74" spans="1:16">
      <c r="A74" t="str">
        <f t="shared" si="3"/>
        <v>04</v>
      </c>
      <c r="B74" t="str">
        <f t="shared" ca="1" si="4"/>
        <v>GRP</v>
      </c>
      <c r="C74" t="s">
        <v>359</v>
      </c>
      <c r="D74" s="1" t="s">
        <v>857</v>
      </c>
      <c r="E74">
        <f t="shared" ca="1" si="5"/>
        <v>0</v>
      </c>
      <c r="H74" t="str">
        <f t="shared" ca="1" si="6"/>
        <v>'360 GRP '!</v>
      </c>
      <c r="I74">
        <f t="shared" ca="1" si="9"/>
        <v>0</v>
      </c>
      <c r="J74" t="str">
        <f t="shared" ca="1" si="10"/>
        <v>'360 GRP '!</v>
      </c>
      <c r="K74">
        <f t="shared" ca="1" si="10"/>
        <v>0</v>
      </c>
      <c r="L74">
        <f t="shared" ca="1" si="10"/>
        <v>0</v>
      </c>
      <c r="M74">
        <f t="shared" ca="1" si="10"/>
        <v>0</v>
      </c>
      <c r="N74">
        <f t="shared" ca="1" si="10"/>
        <v>0</v>
      </c>
      <c r="O74" t="str">
        <f t="shared" ca="1" si="7"/>
        <v>D:AD</v>
      </c>
      <c r="P74" t="str">
        <f t="shared" ca="1" si="8"/>
        <v>D10:AD10</v>
      </c>
    </row>
    <row r="75" spans="1:16">
      <c r="A75" t="str">
        <f t="shared" si="3"/>
        <v>05</v>
      </c>
      <c r="B75" t="str">
        <f t="shared" ca="1" si="4"/>
        <v>GRP</v>
      </c>
      <c r="C75" t="s">
        <v>359</v>
      </c>
      <c r="D75" s="1" t="s">
        <v>858</v>
      </c>
      <c r="E75">
        <f t="shared" ca="1" si="5"/>
        <v>0</v>
      </c>
      <c r="H75" t="str">
        <f t="shared" ca="1" si="6"/>
        <v>'360 GRP '!</v>
      </c>
      <c r="I75">
        <f t="shared" ca="1" si="9"/>
        <v>0</v>
      </c>
      <c r="J75" t="str">
        <f t="shared" ca="1" si="10"/>
        <v>'360 GRP '!</v>
      </c>
      <c r="K75">
        <f t="shared" ca="1" si="10"/>
        <v>0</v>
      </c>
      <c r="L75">
        <f t="shared" ca="1" si="10"/>
        <v>0</v>
      </c>
      <c r="M75">
        <f t="shared" ca="1" si="10"/>
        <v>0</v>
      </c>
      <c r="N75">
        <f t="shared" ca="1" si="10"/>
        <v>0</v>
      </c>
      <c r="O75" t="str">
        <f t="shared" ca="1" si="7"/>
        <v>D:AD</v>
      </c>
      <c r="P75" t="str">
        <f t="shared" ca="1" si="8"/>
        <v>D10:AD10</v>
      </c>
    </row>
    <row r="76" spans="1:16">
      <c r="A76" t="str">
        <f t="shared" si="3"/>
        <v>06</v>
      </c>
      <c r="B76" t="str">
        <f t="shared" ca="1" si="4"/>
        <v>GRP</v>
      </c>
      <c r="C76" t="s">
        <v>359</v>
      </c>
      <c r="D76" s="1" t="s">
        <v>859</v>
      </c>
      <c r="E76">
        <f t="shared" ca="1" si="5"/>
        <v>0</v>
      </c>
      <c r="H76" t="str">
        <f t="shared" ca="1" si="6"/>
        <v>'360 GRP '!</v>
      </c>
      <c r="I76">
        <f t="shared" ca="1" si="9"/>
        <v>0</v>
      </c>
      <c r="J76" t="str">
        <f t="shared" ca="1" si="10"/>
        <v>'360 GRP '!</v>
      </c>
      <c r="K76">
        <f t="shared" ca="1" si="10"/>
        <v>0</v>
      </c>
      <c r="L76">
        <f t="shared" ca="1" si="10"/>
        <v>0</v>
      </c>
      <c r="M76">
        <f t="shared" ca="1" si="10"/>
        <v>0</v>
      </c>
      <c r="N76">
        <f t="shared" ca="1" si="10"/>
        <v>0</v>
      </c>
      <c r="O76" t="str">
        <f t="shared" ca="1" si="7"/>
        <v>D:AD</v>
      </c>
      <c r="P76" t="str">
        <f t="shared" ca="1" si="8"/>
        <v>D10:AD10</v>
      </c>
    </row>
    <row r="77" spans="1:16">
      <c r="A77" t="str">
        <f t="shared" si="3"/>
        <v>07</v>
      </c>
      <c r="B77" t="str">
        <f t="shared" ca="1" si="4"/>
        <v>GRP</v>
      </c>
      <c r="C77" t="s">
        <v>359</v>
      </c>
      <c r="D77" s="1" t="s">
        <v>860</v>
      </c>
      <c r="E77">
        <f t="shared" ca="1" si="5"/>
        <v>0</v>
      </c>
      <c r="H77" t="str">
        <f t="shared" ca="1" si="6"/>
        <v>'360 GRP '!</v>
      </c>
      <c r="I77">
        <f t="shared" ca="1" si="9"/>
        <v>0</v>
      </c>
      <c r="J77" t="str">
        <f t="shared" ca="1" si="10"/>
        <v>'360 GRP '!</v>
      </c>
      <c r="K77">
        <f t="shared" ca="1" si="10"/>
        <v>0</v>
      </c>
      <c r="L77">
        <f t="shared" ca="1" si="10"/>
        <v>0</v>
      </c>
      <c r="M77">
        <f t="shared" ca="1" si="10"/>
        <v>0</v>
      </c>
      <c r="N77">
        <f t="shared" ca="1" si="10"/>
        <v>0</v>
      </c>
      <c r="O77" t="str">
        <f t="shared" ca="1" si="7"/>
        <v>D:AD</v>
      </c>
      <c r="P77" t="str">
        <f t="shared" ca="1" si="8"/>
        <v>D10:AD10</v>
      </c>
    </row>
    <row r="78" spans="1:16">
      <c r="A78" t="str">
        <f t="shared" si="3"/>
        <v>08</v>
      </c>
      <c r="B78" t="str">
        <f t="shared" ca="1" si="4"/>
        <v>GRP</v>
      </c>
      <c r="C78" t="s">
        <v>359</v>
      </c>
      <c r="D78" s="1" t="s">
        <v>861</v>
      </c>
      <c r="E78">
        <f t="shared" ca="1" si="5"/>
        <v>0</v>
      </c>
      <c r="H78" t="str">
        <f t="shared" ca="1" si="6"/>
        <v>'360 GRP '!</v>
      </c>
      <c r="I78">
        <f t="shared" ca="1" si="9"/>
        <v>0</v>
      </c>
      <c r="J78" t="str">
        <f t="shared" ca="1" si="10"/>
        <v>'360 GRP '!</v>
      </c>
      <c r="K78">
        <f t="shared" ca="1" si="10"/>
        <v>0</v>
      </c>
      <c r="L78">
        <f t="shared" ca="1" si="10"/>
        <v>0</v>
      </c>
      <c r="M78">
        <f t="shared" ca="1" si="10"/>
        <v>0</v>
      </c>
      <c r="N78">
        <f t="shared" ca="1" si="10"/>
        <v>0</v>
      </c>
      <c r="O78" t="str">
        <f t="shared" ca="1" si="7"/>
        <v>D:AD</v>
      </c>
      <c r="P78" t="str">
        <f t="shared" ca="1" si="8"/>
        <v>D10:AD10</v>
      </c>
    </row>
    <row r="79" spans="1:16">
      <c r="A79" t="str">
        <f t="shared" si="3"/>
        <v>09</v>
      </c>
      <c r="B79" t="str">
        <f t="shared" ca="1" si="4"/>
        <v>GRP</v>
      </c>
      <c r="C79" t="s">
        <v>359</v>
      </c>
      <c r="D79" s="1" t="s">
        <v>862</v>
      </c>
      <c r="E79">
        <f t="shared" ca="1" si="5"/>
        <v>0</v>
      </c>
      <c r="H79" t="str">
        <f t="shared" ca="1" si="6"/>
        <v>'360 GRP '!</v>
      </c>
      <c r="I79">
        <f t="shared" ca="1" si="9"/>
        <v>0</v>
      </c>
      <c r="J79" t="str">
        <f t="shared" ca="1" si="10"/>
        <v>'360 GRP '!</v>
      </c>
      <c r="K79">
        <f t="shared" ca="1" si="10"/>
        <v>0</v>
      </c>
      <c r="L79">
        <f t="shared" ca="1" si="10"/>
        <v>0</v>
      </c>
      <c r="M79">
        <f t="shared" ca="1" si="10"/>
        <v>0</v>
      </c>
      <c r="N79">
        <f t="shared" ca="1" si="10"/>
        <v>0</v>
      </c>
      <c r="O79" t="str">
        <f t="shared" ca="1" si="7"/>
        <v>D:AD</v>
      </c>
      <c r="P79" t="str">
        <f t="shared" ca="1" si="8"/>
        <v>D10:AD10</v>
      </c>
    </row>
    <row r="80" spans="1:16">
      <c r="A80" t="str">
        <f t="shared" ref="A80:A143" si="11">MID(D80,LEN(C80)+2,LEN(D80)-LEN(C80))</f>
        <v>10</v>
      </c>
      <c r="B80" t="str">
        <f t="shared" ref="B80:B143" ca="1" si="12">VLOOKUP(H80,$A$1:$K$6,11,FALSE)</f>
        <v>GRP</v>
      </c>
      <c r="C80" t="s">
        <v>359</v>
      </c>
      <c r="D80" s="1" t="s">
        <v>863</v>
      </c>
      <c r="E80">
        <f t="shared" ref="E80:E143" ca="1" si="13">IFERROR(VLOOKUP(C80,INDIRECT($H80&amp;$O80),MATCH($A80,INDIRECT($H80&amp;$P80),0),FALSE),0)</f>
        <v>0</v>
      </c>
      <c r="H80" t="str">
        <f t="shared" ref="H80:H143" ca="1" si="14">IF(I80&lt;&gt;0,I80,IF(J80&lt;&gt;0,J80,IF(K80&lt;&gt;0,K80,IF(L80&lt;&gt;0,L80,IF(M80&lt;&gt;0,M80,N80)))))</f>
        <v>'360 GRP '!</v>
      </c>
      <c r="I80">
        <f t="shared" ca="1" si="9"/>
        <v>0</v>
      </c>
      <c r="J80" t="str">
        <f t="shared" ca="1" si="10"/>
        <v>'360 GRP '!</v>
      </c>
      <c r="K80">
        <f t="shared" ca="1" si="10"/>
        <v>0</v>
      </c>
      <c r="L80">
        <f t="shared" ca="1" si="10"/>
        <v>0</v>
      </c>
      <c r="M80">
        <f t="shared" ca="1" si="10"/>
        <v>0</v>
      </c>
      <c r="N80">
        <f t="shared" ca="1" si="10"/>
        <v>0</v>
      </c>
      <c r="O80" t="str">
        <f t="shared" ref="O80:O143" ca="1" si="15">VLOOKUP($H80,$G$8:$I$13,2,FALSE)</f>
        <v>D:AD</v>
      </c>
      <c r="P80" t="str">
        <f t="shared" ref="P80:P143" ca="1" si="16">VLOOKUP($H80,$G$8:$I$13,3,FALSE)</f>
        <v>D10:AD10</v>
      </c>
    </row>
    <row r="81" spans="1:16">
      <c r="A81" t="str">
        <f t="shared" si="11"/>
        <v>11</v>
      </c>
      <c r="B81" t="str">
        <f t="shared" ca="1" si="12"/>
        <v>GRP</v>
      </c>
      <c r="C81" t="s">
        <v>359</v>
      </c>
      <c r="D81" s="1" t="s">
        <v>864</v>
      </c>
      <c r="E81">
        <f t="shared" ca="1" si="13"/>
        <v>0</v>
      </c>
      <c r="H81" t="str">
        <f t="shared" ca="1" si="14"/>
        <v>'360 GRP '!</v>
      </c>
      <c r="I81">
        <f t="shared" ref="I81:I144" ca="1" si="17">IF(IFERROR(VLOOKUP(C81,INDIRECT($I$14&amp;"D:D"),1,FALSE),0)&lt;&gt;0,I$14,0)</f>
        <v>0</v>
      </c>
      <c r="J81" t="str">
        <f t="shared" ca="1" si="10"/>
        <v>'360 GRP '!</v>
      </c>
      <c r="K81">
        <f t="shared" ca="1" si="10"/>
        <v>0</v>
      </c>
      <c r="L81">
        <f t="shared" ca="1" si="10"/>
        <v>0</v>
      </c>
      <c r="M81">
        <f t="shared" ca="1" si="10"/>
        <v>0</v>
      </c>
      <c r="N81">
        <f t="shared" ca="1" si="10"/>
        <v>0</v>
      </c>
      <c r="O81" t="str">
        <f t="shared" ca="1" si="15"/>
        <v>D:AD</v>
      </c>
      <c r="P81" t="str">
        <f t="shared" ca="1" si="16"/>
        <v>D10:AD10</v>
      </c>
    </row>
    <row r="82" spans="1:16">
      <c r="A82" t="str">
        <f t="shared" si="11"/>
        <v>12</v>
      </c>
      <c r="B82" t="str">
        <f t="shared" ca="1" si="12"/>
        <v>GRP</v>
      </c>
      <c r="C82" t="s">
        <v>359</v>
      </c>
      <c r="D82" s="1" t="s">
        <v>865</v>
      </c>
      <c r="E82">
        <f t="shared" ca="1" si="13"/>
        <v>0</v>
      </c>
      <c r="H82" t="str">
        <f t="shared" ca="1" si="14"/>
        <v>'360 GRP '!</v>
      </c>
      <c r="I82">
        <f t="shared" ca="1" si="17"/>
        <v>0</v>
      </c>
      <c r="J82" t="str">
        <f t="shared" ref="J82:N132" ca="1" si="18">IF(IFERROR(VLOOKUP($C82,INDIRECT(J$14&amp;"D:D"),1,FALSE),0)&lt;&gt;0,J$14,0)</f>
        <v>'360 GRP '!</v>
      </c>
      <c r="K82">
        <f t="shared" ca="1" si="18"/>
        <v>0</v>
      </c>
      <c r="L82">
        <f t="shared" ca="1" si="18"/>
        <v>0</v>
      </c>
      <c r="M82">
        <f t="shared" ca="1" si="18"/>
        <v>0</v>
      </c>
      <c r="N82">
        <f t="shared" ca="1" si="18"/>
        <v>0</v>
      </c>
      <c r="O82" t="str">
        <f t="shared" ca="1" si="15"/>
        <v>D:AD</v>
      </c>
      <c r="P82" t="str">
        <f t="shared" ca="1" si="16"/>
        <v>D10:AD10</v>
      </c>
    </row>
    <row r="83" spans="1:16">
      <c r="A83" t="str">
        <f t="shared" si="11"/>
        <v>13</v>
      </c>
      <c r="B83" t="str">
        <f t="shared" ca="1" si="12"/>
        <v>GRP</v>
      </c>
      <c r="C83" t="s">
        <v>359</v>
      </c>
      <c r="D83" s="1" t="s">
        <v>866</v>
      </c>
      <c r="E83">
        <f t="shared" ca="1" si="13"/>
        <v>0</v>
      </c>
      <c r="H83" t="str">
        <f t="shared" ca="1" si="14"/>
        <v>'360 GRP '!</v>
      </c>
      <c r="I83">
        <f t="shared" ca="1" si="17"/>
        <v>0</v>
      </c>
      <c r="J83" t="str">
        <f t="shared" ca="1" si="18"/>
        <v>'360 GRP '!</v>
      </c>
      <c r="K83">
        <f t="shared" ca="1" si="18"/>
        <v>0</v>
      </c>
      <c r="L83">
        <f t="shared" ca="1" si="18"/>
        <v>0</v>
      </c>
      <c r="M83">
        <f t="shared" ca="1" si="18"/>
        <v>0</v>
      </c>
      <c r="N83">
        <f t="shared" ca="1" si="18"/>
        <v>0</v>
      </c>
      <c r="O83" t="str">
        <f t="shared" ca="1" si="15"/>
        <v>D:AD</v>
      </c>
      <c r="P83" t="str">
        <f t="shared" ca="1" si="16"/>
        <v>D10:AD10</v>
      </c>
    </row>
    <row r="84" spans="1:16">
      <c r="A84" t="str">
        <f t="shared" si="11"/>
        <v>100</v>
      </c>
      <c r="B84" t="str">
        <f t="shared" ca="1" si="12"/>
        <v>GRP</v>
      </c>
      <c r="C84" t="s">
        <v>359</v>
      </c>
      <c r="D84" s="1" t="s">
        <v>867</v>
      </c>
      <c r="E84">
        <f t="shared" ca="1" si="13"/>
        <v>0</v>
      </c>
      <c r="H84" t="str">
        <f t="shared" ca="1" si="14"/>
        <v>'360 GRP '!</v>
      </c>
      <c r="I84">
        <f t="shared" ca="1" si="17"/>
        <v>0</v>
      </c>
      <c r="J84" t="str">
        <f t="shared" ca="1" si="18"/>
        <v>'360 GRP '!</v>
      </c>
      <c r="K84">
        <f t="shared" ca="1" si="18"/>
        <v>0</v>
      </c>
      <c r="L84">
        <f t="shared" ca="1" si="18"/>
        <v>0</v>
      </c>
      <c r="M84">
        <f t="shared" ca="1" si="18"/>
        <v>0</v>
      </c>
      <c r="N84">
        <f t="shared" ca="1" si="18"/>
        <v>0</v>
      </c>
      <c r="O84" t="str">
        <f t="shared" ca="1" si="15"/>
        <v>D:AD</v>
      </c>
      <c r="P84" t="str">
        <f t="shared" ca="1" si="16"/>
        <v>D10:AD10</v>
      </c>
    </row>
    <row r="85" spans="1:16">
      <c r="A85" t="str">
        <f t="shared" si="11"/>
        <v>01</v>
      </c>
      <c r="B85" t="str">
        <f t="shared" ca="1" si="12"/>
        <v>GRP</v>
      </c>
      <c r="C85" t="s">
        <v>360</v>
      </c>
      <c r="D85" s="1" t="s">
        <v>868</v>
      </c>
      <c r="E85">
        <f t="shared" ca="1" si="13"/>
        <v>0</v>
      </c>
      <c r="H85" t="str">
        <f t="shared" ca="1" si="14"/>
        <v>'360 GRP '!</v>
      </c>
      <c r="I85">
        <f t="shared" ca="1" si="17"/>
        <v>0</v>
      </c>
      <c r="J85" t="str">
        <f t="shared" ca="1" si="18"/>
        <v>'360 GRP '!</v>
      </c>
      <c r="K85">
        <f t="shared" ca="1" si="18"/>
        <v>0</v>
      </c>
      <c r="L85">
        <f t="shared" ca="1" si="18"/>
        <v>0</v>
      </c>
      <c r="M85">
        <f t="shared" ca="1" si="18"/>
        <v>0</v>
      </c>
      <c r="N85">
        <f t="shared" ca="1" si="18"/>
        <v>0</v>
      </c>
      <c r="O85" t="str">
        <f t="shared" ca="1" si="15"/>
        <v>D:AD</v>
      </c>
      <c r="P85" t="str">
        <f t="shared" ca="1" si="16"/>
        <v>D10:AD10</v>
      </c>
    </row>
    <row r="86" spans="1:16">
      <c r="A86" t="str">
        <f t="shared" si="11"/>
        <v>02</v>
      </c>
      <c r="B86" t="str">
        <f t="shared" ca="1" si="12"/>
        <v>GRP</v>
      </c>
      <c r="C86" t="s">
        <v>360</v>
      </c>
      <c r="D86" s="1" t="s">
        <v>869</v>
      </c>
      <c r="E86">
        <f t="shared" ca="1" si="13"/>
        <v>0</v>
      </c>
      <c r="H86" t="str">
        <f t="shared" ca="1" si="14"/>
        <v>'360 GRP '!</v>
      </c>
      <c r="I86">
        <f t="shared" ca="1" si="17"/>
        <v>0</v>
      </c>
      <c r="J86" t="str">
        <f t="shared" ca="1" si="18"/>
        <v>'360 GRP '!</v>
      </c>
      <c r="K86">
        <f t="shared" ca="1" si="18"/>
        <v>0</v>
      </c>
      <c r="L86">
        <f t="shared" ca="1" si="18"/>
        <v>0</v>
      </c>
      <c r="M86">
        <f t="shared" ca="1" si="18"/>
        <v>0</v>
      </c>
      <c r="N86">
        <f t="shared" ca="1" si="18"/>
        <v>0</v>
      </c>
      <c r="O86" t="str">
        <f t="shared" ca="1" si="15"/>
        <v>D:AD</v>
      </c>
      <c r="P86" t="str">
        <f t="shared" ca="1" si="16"/>
        <v>D10:AD10</v>
      </c>
    </row>
    <row r="87" spans="1:16">
      <c r="A87" t="str">
        <f t="shared" si="11"/>
        <v>03</v>
      </c>
      <c r="B87" t="str">
        <f t="shared" ca="1" si="12"/>
        <v>GRP</v>
      </c>
      <c r="C87" t="s">
        <v>360</v>
      </c>
      <c r="D87" s="1" t="s">
        <v>870</v>
      </c>
      <c r="E87">
        <f t="shared" ca="1" si="13"/>
        <v>0</v>
      </c>
      <c r="H87" t="str">
        <f t="shared" ca="1" si="14"/>
        <v>'360 GRP '!</v>
      </c>
      <c r="I87">
        <f t="shared" ca="1" si="17"/>
        <v>0</v>
      </c>
      <c r="J87" t="str">
        <f t="shared" ca="1" si="18"/>
        <v>'360 GRP '!</v>
      </c>
      <c r="K87">
        <f t="shared" ca="1" si="18"/>
        <v>0</v>
      </c>
      <c r="L87">
        <f t="shared" ca="1" si="18"/>
        <v>0</v>
      </c>
      <c r="M87">
        <f t="shared" ca="1" si="18"/>
        <v>0</v>
      </c>
      <c r="N87">
        <f t="shared" ca="1" si="18"/>
        <v>0</v>
      </c>
      <c r="O87" t="str">
        <f t="shared" ca="1" si="15"/>
        <v>D:AD</v>
      </c>
      <c r="P87" t="str">
        <f t="shared" ca="1" si="16"/>
        <v>D10:AD10</v>
      </c>
    </row>
    <row r="88" spans="1:16">
      <c r="A88" t="str">
        <f t="shared" si="11"/>
        <v>04</v>
      </c>
      <c r="B88" t="str">
        <f t="shared" ca="1" si="12"/>
        <v>GRP</v>
      </c>
      <c r="C88" t="s">
        <v>360</v>
      </c>
      <c r="D88" s="1" t="s">
        <v>871</v>
      </c>
      <c r="E88">
        <f t="shared" ca="1" si="13"/>
        <v>0</v>
      </c>
      <c r="H88" t="str">
        <f t="shared" ca="1" si="14"/>
        <v>'360 GRP '!</v>
      </c>
      <c r="I88">
        <f t="shared" ca="1" si="17"/>
        <v>0</v>
      </c>
      <c r="J88" t="str">
        <f t="shared" ca="1" si="18"/>
        <v>'360 GRP '!</v>
      </c>
      <c r="K88">
        <f t="shared" ca="1" si="18"/>
        <v>0</v>
      </c>
      <c r="L88">
        <f t="shared" ca="1" si="18"/>
        <v>0</v>
      </c>
      <c r="M88">
        <f t="shared" ca="1" si="18"/>
        <v>0</v>
      </c>
      <c r="N88">
        <f t="shared" ca="1" si="18"/>
        <v>0</v>
      </c>
      <c r="O88" t="str">
        <f t="shared" ca="1" si="15"/>
        <v>D:AD</v>
      </c>
      <c r="P88" t="str">
        <f t="shared" ca="1" si="16"/>
        <v>D10:AD10</v>
      </c>
    </row>
    <row r="89" spans="1:16">
      <c r="A89" t="str">
        <f t="shared" si="11"/>
        <v>05</v>
      </c>
      <c r="B89" t="str">
        <f t="shared" ca="1" si="12"/>
        <v>GRP</v>
      </c>
      <c r="C89" t="s">
        <v>360</v>
      </c>
      <c r="D89" s="1" t="s">
        <v>872</v>
      </c>
      <c r="E89">
        <f t="shared" ca="1" si="13"/>
        <v>0</v>
      </c>
      <c r="H89" t="str">
        <f t="shared" ca="1" si="14"/>
        <v>'360 GRP '!</v>
      </c>
      <c r="I89">
        <f t="shared" ca="1" si="17"/>
        <v>0</v>
      </c>
      <c r="J89" t="str">
        <f t="shared" ca="1" si="18"/>
        <v>'360 GRP '!</v>
      </c>
      <c r="K89">
        <f t="shared" ca="1" si="18"/>
        <v>0</v>
      </c>
      <c r="L89">
        <f t="shared" ca="1" si="18"/>
        <v>0</v>
      </c>
      <c r="M89">
        <f t="shared" ca="1" si="18"/>
        <v>0</v>
      </c>
      <c r="N89">
        <f t="shared" ca="1" si="18"/>
        <v>0</v>
      </c>
      <c r="O89" t="str">
        <f t="shared" ca="1" si="15"/>
        <v>D:AD</v>
      </c>
      <c r="P89" t="str">
        <f t="shared" ca="1" si="16"/>
        <v>D10:AD10</v>
      </c>
    </row>
    <row r="90" spans="1:16">
      <c r="A90" t="str">
        <f t="shared" si="11"/>
        <v>06</v>
      </c>
      <c r="B90" t="str">
        <f t="shared" ca="1" si="12"/>
        <v>GRP</v>
      </c>
      <c r="C90" t="s">
        <v>360</v>
      </c>
      <c r="D90" s="1" t="s">
        <v>873</v>
      </c>
      <c r="E90">
        <f t="shared" ca="1" si="13"/>
        <v>0</v>
      </c>
      <c r="H90" t="str">
        <f t="shared" ca="1" si="14"/>
        <v>'360 GRP '!</v>
      </c>
      <c r="I90">
        <f t="shared" ca="1" si="17"/>
        <v>0</v>
      </c>
      <c r="J90" t="str">
        <f t="shared" ca="1" si="18"/>
        <v>'360 GRP '!</v>
      </c>
      <c r="K90">
        <f t="shared" ca="1" si="18"/>
        <v>0</v>
      </c>
      <c r="L90">
        <f t="shared" ca="1" si="18"/>
        <v>0</v>
      </c>
      <c r="M90">
        <f t="shared" ca="1" si="18"/>
        <v>0</v>
      </c>
      <c r="N90">
        <f t="shared" ca="1" si="18"/>
        <v>0</v>
      </c>
      <c r="O90" t="str">
        <f t="shared" ca="1" si="15"/>
        <v>D:AD</v>
      </c>
      <c r="P90" t="str">
        <f t="shared" ca="1" si="16"/>
        <v>D10:AD10</v>
      </c>
    </row>
    <row r="91" spans="1:16">
      <c r="A91" t="str">
        <f t="shared" si="11"/>
        <v>07</v>
      </c>
      <c r="B91" t="str">
        <f t="shared" ca="1" si="12"/>
        <v>GRP</v>
      </c>
      <c r="C91" t="s">
        <v>360</v>
      </c>
      <c r="D91" s="1" t="s">
        <v>874</v>
      </c>
      <c r="E91">
        <f t="shared" ca="1" si="13"/>
        <v>0</v>
      </c>
      <c r="H91" t="str">
        <f t="shared" ca="1" si="14"/>
        <v>'360 GRP '!</v>
      </c>
      <c r="I91">
        <f t="shared" ca="1" si="17"/>
        <v>0</v>
      </c>
      <c r="J91" t="str">
        <f t="shared" ca="1" si="18"/>
        <v>'360 GRP '!</v>
      </c>
      <c r="K91">
        <f t="shared" ca="1" si="18"/>
        <v>0</v>
      </c>
      <c r="L91">
        <f t="shared" ca="1" si="18"/>
        <v>0</v>
      </c>
      <c r="M91">
        <f t="shared" ca="1" si="18"/>
        <v>0</v>
      </c>
      <c r="N91">
        <f t="shared" ca="1" si="18"/>
        <v>0</v>
      </c>
      <c r="O91" t="str">
        <f t="shared" ca="1" si="15"/>
        <v>D:AD</v>
      </c>
      <c r="P91" t="str">
        <f t="shared" ca="1" si="16"/>
        <v>D10:AD10</v>
      </c>
    </row>
    <row r="92" spans="1:16">
      <c r="A92" t="str">
        <f t="shared" si="11"/>
        <v>08</v>
      </c>
      <c r="B92" t="str">
        <f t="shared" ca="1" si="12"/>
        <v>GRP</v>
      </c>
      <c r="C92" t="s">
        <v>360</v>
      </c>
      <c r="D92" s="1" t="s">
        <v>875</v>
      </c>
      <c r="E92">
        <f t="shared" ca="1" si="13"/>
        <v>0</v>
      </c>
      <c r="H92" t="str">
        <f t="shared" ca="1" si="14"/>
        <v>'360 GRP '!</v>
      </c>
      <c r="I92">
        <f t="shared" ca="1" si="17"/>
        <v>0</v>
      </c>
      <c r="J92" t="str">
        <f t="shared" ca="1" si="18"/>
        <v>'360 GRP '!</v>
      </c>
      <c r="K92">
        <f t="shared" ca="1" si="18"/>
        <v>0</v>
      </c>
      <c r="L92">
        <f t="shared" ca="1" si="18"/>
        <v>0</v>
      </c>
      <c r="M92">
        <f t="shared" ca="1" si="18"/>
        <v>0</v>
      </c>
      <c r="N92">
        <f t="shared" ca="1" si="18"/>
        <v>0</v>
      </c>
      <c r="O92" t="str">
        <f t="shared" ca="1" si="15"/>
        <v>D:AD</v>
      </c>
      <c r="P92" t="str">
        <f t="shared" ca="1" si="16"/>
        <v>D10:AD10</v>
      </c>
    </row>
    <row r="93" spans="1:16">
      <c r="A93" t="str">
        <f t="shared" si="11"/>
        <v>09</v>
      </c>
      <c r="B93" t="str">
        <f t="shared" ca="1" si="12"/>
        <v>GRP</v>
      </c>
      <c r="C93" t="s">
        <v>360</v>
      </c>
      <c r="D93" s="1" t="s">
        <v>876</v>
      </c>
      <c r="E93">
        <f t="shared" ca="1" si="13"/>
        <v>0</v>
      </c>
      <c r="H93" t="str">
        <f t="shared" ca="1" si="14"/>
        <v>'360 GRP '!</v>
      </c>
      <c r="I93">
        <f t="shared" ca="1" si="17"/>
        <v>0</v>
      </c>
      <c r="J93" t="str">
        <f t="shared" ca="1" si="18"/>
        <v>'360 GRP '!</v>
      </c>
      <c r="K93">
        <f t="shared" ca="1" si="18"/>
        <v>0</v>
      </c>
      <c r="L93">
        <f t="shared" ca="1" si="18"/>
        <v>0</v>
      </c>
      <c r="M93">
        <f t="shared" ca="1" si="18"/>
        <v>0</v>
      </c>
      <c r="N93">
        <f t="shared" ca="1" si="18"/>
        <v>0</v>
      </c>
      <c r="O93" t="str">
        <f t="shared" ca="1" si="15"/>
        <v>D:AD</v>
      </c>
      <c r="P93" t="str">
        <f t="shared" ca="1" si="16"/>
        <v>D10:AD10</v>
      </c>
    </row>
    <row r="94" spans="1:16">
      <c r="A94" t="str">
        <f t="shared" si="11"/>
        <v>10</v>
      </c>
      <c r="B94" t="str">
        <f t="shared" ca="1" si="12"/>
        <v>GRP</v>
      </c>
      <c r="C94" t="s">
        <v>360</v>
      </c>
      <c r="D94" s="1" t="s">
        <v>877</v>
      </c>
      <c r="E94">
        <f t="shared" ca="1" si="13"/>
        <v>0</v>
      </c>
      <c r="H94" t="str">
        <f t="shared" ca="1" si="14"/>
        <v>'360 GRP '!</v>
      </c>
      <c r="I94">
        <f t="shared" ca="1" si="17"/>
        <v>0</v>
      </c>
      <c r="J94" t="str">
        <f t="shared" ca="1" si="18"/>
        <v>'360 GRP '!</v>
      </c>
      <c r="K94">
        <f t="shared" ca="1" si="18"/>
        <v>0</v>
      </c>
      <c r="L94">
        <f t="shared" ca="1" si="18"/>
        <v>0</v>
      </c>
      <c r="M94">
        <f t="shared" ca="1" si="18"/>
        <v>0</v>
      </c>
      <c r="N94">
        <f t="shared" ca="1" si="18"/>
        <v>0</v>
      </c>
      <c r="O94" t="str">
        <f t="shared" ca="1" si="15"/>
        <v>D:AD</v>
      </c>
      <c r="P94" t="str">
        <f t="shared" ca="1" si="16"/>
        <v>D10:AD10</v>
      </c>
    </row>
    <row r="95" spans="1:16">
      <c r="A95" t="str">
        <f t="shared" si="11"/>
        <v>11</v>
      </c>
      <c r="B95" t="str">
        <f t="shared" ca="1" si="12"/>
        <v>GRP</v>
      </c>
      <c r="C95" t="s">
        <v>360</v>
      </c>
      <c r="D95" s="1" t="s">
        <v>878</v>
      </c>
      <c r="E95">
        <f t="shared" ca="1" si="13"/>
        <v>0</v>
      </c>
      <c r="H95" t="str">
        <f t="shared" ca="1" si="14"/>
        <v>'360 GRP '!</v>
      </c>
      <c r="I95">
        <f t="shared" ca="1" si="17"/>
        <v>0</v>
      </c>
      <c r="J95" t="str">
        <f t="shared" ca="1" si="18"/>
        <v>'360 GRP '!</v>
      </c>
      <c r="K95">
        <f t="shared" ca="1" si="18"/>
        <v>0</v>
      </c>
      <c r="L95">
        <f t="shared" ca="1" si="18"/>
        <v>0</v>
      </c>
      <c r="M95">
        <f t="shared" ca="1" si="18"/>
        <v>0</v>
      </c>
      <c r="N95">
        <f t="shared" ca="1" si="18"/>
        <v>0</v>
      </c>
      <c r="O95" t="str">
        <f t="shared" ca="1" si="15"/>
        <v>D:AD</v>
      </c>
      <c r="P95" t="str">
        <f t="shared" ca="1" si="16"/>
        <v>D10:AD10</v>
      </c>
    </row>
    <row r="96" spans="1:16">
      <c r="A96" t="str">
        <f t="shared" si="11"/>
        <v>12</v>
      </c>
      <c r="B96" t="str">
        <f t="shared" ca="1" si="12"/>
        <v>GRP</v>
      </c>
      <c r="C96" t="s">
        <v>360</v>
      </c>
      <c r="D96" s="1" t="s">
        <v>879</v>
      </c>
      <c r="E96">
        <f t="shared" ca="1" si="13"/>
        <v>0</v>
      </c>
      <c r="H96" t="str">
        <f t="shared" ca="1" si="14"/>
        <v>'360 GRP '!</v>
      </c>
      <c r="I96">
        <f t="shared" ca="1" si="17"/>
        <v>0</v>
      </c>
      <c r="J96" t="str">
        <f t="shared" ca="1" si="18"/>
        <v>'360 GRP '!</v>
      </c>
      <c r="K96">
        <f t="shared" ca="1" si="18"/>
        <v>0</v>
      </c>
      <c r="L96">
        <f t="shared" ca="1" si="18"/>
        <v>0</v>
      </c>
      <c r="M96">
        <f t="shared" ca="1" si="18"/>
        <v>0</v>
      </c>
      <c r="N96">
        <f t="shared" ca="1" si="18"/>
        <v>0</v>
      </c>
      <c r="O96" t="str">
        <f t="shared" ca="1" si="15"/>
        <v>D:AD</v>
      </c>
      <c r="P96" t="str">
        <f t="shared" ca="1" si="16"/>
        <v>D10:AD10</v>
      </c>
    </row>
    <row r="97" spans="1:16">
      <c r="A97" t="str">
        <f t="shared" si="11"/>
        <v>13</v>
      </c>
      <c r="B97" t="str">
        <f t="shared" ca="1" si="12"/>
        <v>GRP</v>
      </c>
      <c r="C97" t="s">
        <v>360</v>
      </c>
      <c r="D97" s="1" t="s">
        <v>880</v>
      </c>
      <c r="E97">
        <f t="shared" ca="1" si="13"/>
        <v>0</v>
      </c>
      <c r="H97" t="str">
        <f t="shared" ca="1" si="14"/>
        <v>'360 GRP '!</v>
      </c>
      <c r="I97">
        <f t="shared" ca="1" si="17"/>
        <v>0</v>
      </c>
      <c r="J97" t="str">
        <f t="shared" ca="1" si="18"/>
        <v>'360 GRP '!</v>
      </c>
      <c r="K97">
        <f t="shared" ca="1" si="18"/>
        <v>0</v>
      </c>
      <c r="L97">
        <f t="shared" ca="1" si="18"/>
        <v>0</v>
      </c>
      <c r="M97">
        <f t="shared" ca="1" si="18"/>
        <v>0</v>
      </c>
      <c r="N97">
        <f t="shared" ca="1" si="18"/>
        <v>0</v>
      </c>
      <c r="O97" t="str">
        <f t="shared" ca="1" si="15"/>
        <v>D:AD</v>
      </c>
      <c r="P97" t="str">
        <f t="shared" ca="1" si="16"/>
        <v>D10:AD10</v>
      </c>
    </row>
    <row r="98" spans="1:16">
      <c r="A98" t="str">
        <f t="shared" si="11"/>
        <v>100</v>
      </c>
      <c r="B98" t="str">
        <f t="shared" ca="1" si="12"/>
        <v>GRP</v>
      </c>
      <c r="C98" t="s">
        <v>360</v>
      </c>
      <c r="D98" s="1" t="s">
        <v>881</v>
      </c>
      <c r="E98">
        <f t="shared" ca="1" si="13"/>
        <v>0</v>
      </c>
      <c r="H98" t="str">
        <f t="shared" ca="1" si="14"/>
        <v>'360 GRP '!</v>
      </c>
      <c r="I98">
        <f t="shared" ca="1" si="17"/>
        <v>0</v>
      </c>
      <c r="J98" t="str">
        <f t="shared" ca="1" si="18"/>
        <v>'360 GRP '!</v>
      </c>
      <c r="K98">
        <f t="shared" ca="1" si="18"/>
        <v>0</v>
      </c>
      <c r="L98">
        <f t="shared" ca="1" si="18"/>
        <v>0</v>
      </c>
      <c r="M98">
        <f t="shared" ca="1" si="18"/>
        <v>0</v>
      </c>
      <c r="N98">
        <f t="shared" ca="1" si="18"/>
        <v>0</v>
      </c>
      <c r="O98" t="str">
        <f t="shared" ca="1" si="15"/>
        <v>D:AD</v>
      </c>
      <c r="P98" t="str">
        <f t="shared" ca="1" si="16"/>
        <v>D10:AD10</v>
      </c>
    </row>
    <row r="99" spans="1:16">
      <c r="A99" t="str">
        <f t="shared" si="11"/>
        <v>01</v>
      </c>
      <c r="B99" t="str">
        <f t="shared" ca="1" si="12"/>
        <v>GRP</v>
      </c>
      <c r="C99" t="s">
        <v>361</v>
      </c>
      <c r="D99" s="1" t="s">
        <v>882</v>
      </c>
      <c r="E99">
        <f t="shared" ca="1" si="13"/>
        <v>0</v>
      </c>
      <c r="H99" t="str">
        <f t="shared" ca="1" si="14"/>
        <v>'360 GRP '!</v>
      </c>
      <c r="I99">
        <f t="shared" ca="1" si="17"/>
        <v>0</v>
      </c>
      <c r="J99" t="str">
        <f t="shared" ca="1" si="18"/>
        <v>'360 GRP '!</v>
      </c>
      <c r="K99">
        <f t="shared" ca="1" si="18"/>
        <v>0</v>
      </c>
      <c r="L99">
        <f t="shared" ca="1" si="18"/>
        <v>0</v>
      </c>
      <c r="M99">
        <f t="shared" ca="1" si="18"/>
        <v>0</v>
      </c>
      <c r="N99">
        <f t="shared" ca="1" si="18"/>
        <v>0</v>
      </c>
      <c r="O99" t="str">
        <f t="shared" ca="1" si="15"/>
        <v>D:AD</v>
      </c>
      <c r="P99" t="str">
        <f t="shared" ca="1" si="16"/>
        <v>D10:AD10</v>
      </c>
    </row>
    <row r="100" spans="1:16">
      <c r="A100" t="str">
        <f t="shared" si="11"/>
        <v>02</v>
      </c>
      <c r="B100" t="str">
        <f t="shared" ca="1" si="12"/>
        <v>GRP</v>
      </c>
      <c r="C100" t="s">
        <v>361</v>
      </c>
      <c r="D100" s="1" t="s">
        <v>883</v>
      </c>
      <c r="E100">
        <f t="shared" ca="1" si="13"/>
        <v>0</v>
      </c>
      <c r="H100" t="str">
        <f t="shared" ca="1" si="14"/>
        <v>'360 GRP '!</v>
      </c>
      <c r="I100">
        <f t="shared" ca="1" si="17"/>
        <v>0</v>
      </c>
      <c r="J100" t="str">
        <f t="shared" ca="1" si="18"/>
        <v>'360 GRP '!</v>
      </c>
      <c r="K100">
        <f t="shared" ca="1" si="18"/>
        <v>0</v>
      </c>
      <c r="L100">
        <f t="shared" ca="1" si="18"/>
        <v>0</v>
      </c>
      <c r="M100">
        <f t="shared" ca="1" si="18"/>
        <v>0</v>
      </c>
      <c r="N100">
        <f t="shared" ca="1" si="18"/>
        <v>0</v>
      </c>
      <c r="O100" t="str">
        <f t="shared" ca="1" si="15"/>
        <v>D:AD</v>
      </c>
      <c r="P100" t="str">
        <f t="shared" ca="1" si="16"/>
        <v>D10:AD10</v>
      </c>
    </row>
    <row r="101" spans="1:16">
      <c r="A101" t="str">
        <f t="shared" si="11"/>
        <v>03</v>
      </c>
      <c r="B101" t="str">
        <f t="shared" ca="1" si="12"/>
        <v>GRP</v>
      </c>
      <c r="C101" t="s">
        <v>361</v>
      </c>
      <c r="D101" s="1" t="s">
        <v>884</v>
      </c>
      <c r="E101">
        <f t="shared" ca="1" si="13"/>
        <v>0</v>
      </c>
      <c r="H101" t="str">
        <f t="shared" ca="1" si="14"/>
        <v>'360 GRP '!</v>
      </c>
      <c r="I101">
        <f t="shared" ca="1" si="17"/>
        <v>0</v>
      </c>
      <c r="J101" t="str">
        <f t="shared" ca="1" si="18"/>
        <v>'360 GRP '!</v>
      </c>
      <c r="K101">
        <f t="shared" ca="1" si="18"/>
        <v>0</v>
      </c>
      <c r="L101">
        <f t="shared" ca="1" si="18"/>
        <v>0</v>
      </c>
      <c r="M101">
        <f t="shared" ca="1" si="18"/>
        <v>0</v>
      </c>
      <c r="N101">
        <f t="shared" ca="1" si="18"/>
        <v>0</v>
      </c>
      <c r="O101" t="str">
        <f t="shared" ca="1" si="15"/>
        <v>D:AD</v>
      </c>
      <c r="P101" t="str">
        <f t="shared" ca="1" si="16"/>
        <v>D10:AD10</v>
      </c>
    </row>
    <row r="102" spans="1:16">
      <c r="A102" t="str">
        <f t="shared" si="11"/>
        <v>04</v>
      </c>
      <c r="B102" t="str">
        <f t="shared" ca="1" si="12"/>
        <v>GRP</v>
      </c>
      <c r="C102" t="s">
        <v>361</v>
      </c>
      <c r="D102" s="1" t="s">
        <v>885</v>
      </c>
      <c r="E102">
        <f t="shared" ca="1" si="13"/>
        <v>0</v>
      </c>
      <c r="H102" t="str">
        <f t="shared" ca="1" si="14"/>
        <v>'360 GRP '!</v>
      </c>
      <c r="I102">
        <f t="shared" ca="1" si="17"/>
        <v>0</v>
      </c>
      <c r="J102" t="str">
        <f t="shared" ca="1" si="18"/>
        <v>'360 GRP '!</v>
      </c>
      <c r="K102">
        <f t="shared" ca="1" si="18"/>
        <v>0</v>
      </c>
      <c r="L102">
        <f t="shared" ca="1" si="18"/>
        <v>0</v>
      </c>
      <c r="M102">
        <f t="shared" ca="1" si="18"/>
        <v>0</v>
      </c>
      <c r="N102">
        <f t="shared" ca="1" si="18"/>
        <v>0</v>
      </c>
      <c r="O102" t="str">
        <f t="shared" ca="1" si="15"/>
        <v>D:AD</v>
      </c>
      <c r="P102" t="str">
        <f t="shared" ca="1" si="16"/>
        <v>D10:AD10</v>
      </c>
    </row>
    <row r="103" spans="1:16">
      <c r="A103" t="str">
        <f t="shared" si="11"/>
        <v>05</v>
      </c>
      <c r="B103" t="str">
        <f t="shared" ca="1" si="12"/>
        <v>GRP</v>
      </c>
      <c r="C103" t="s">
        <v>361</v>
      </c>
      <c r="D103" s="1" t="s">
        <v>886</v>
      </c>
      <c r="E103">
        <f t="shared" ca="1" si="13"/>
        <v>0</v>
      </c>
      <c r="H103" t="str">
        <f t="shared" ca="1" si="14"/>
        <v>'360 GRP '!</v>
      </c>
      <c r="I103">
        <f t="shared" ca="1" si="17"/>
        <v>0</v>
      </c>
      <c r="J103" t="str">
        <f t="shared" ca="1" si="18"/>
        <v>'360 GRP '!</v>
      </c>
      <c r="K103">
        <f t="shared" ca="1" si="18"/>
        <v>0</v>
      </c>
      <c r="L103">
        <f t="shared" ca="1" si="18"/>
        <v>0</v>
      </c>
      <c r="M103">
        <f t="shared" ca="1" si="18"/>
        <v>0</v>
      </c>
      <c r="N103">
        <f t="shared" ca="1" si="18"/>
        <v>0</v>
      </c>
      <c r="O103" t="str">
        <f t="shared" ca="1" si="15"/>
        <v>D:AD</v>
      </c>
      <c r="P103" t="str">
        <f t="shared" ca="1" si="16"/>
        <v>D10:AD10</v>
      </c>
    </row>
    <row r="104" spans="1:16">
      <c r="A104" t="str">
        <f t="shared" si="11"/>
        <v>06</v>
      </c>
      <c r="B104" t="str">
        <f t="shared" ca="1" si="12"/>
        <v>GRP</v>
      </c>
      <c r="C104" t="s">
        <v>361</v>
      </c>
      <c r="D104" s="1" t="s">
        <v>887</v>
      </c>
      <c r="E104">
        <f t="shared" ca="1" si="13"/>
        <v>0</v>
      </c>
      <c r="H104" t="str">
        <f t="shared" ca="1" si="14"/>
        <v>'360 GRP '!</v>
      </c>
      <c r="I104">
        <f t="shared" ca="1" si="17"/>
        <v>0</v>
      </c>
      <c r="J104" t="str">
        <f t="shared" ca="1" si="18"/>
        <v>'360 GRP '!</v>
      </c>
      <c r="K104">
        <f t="shared" ca="1" si="18"/>
        <v>0</v>
      </c>
      <c r="L104">
        <f t="shared" ca="1" si="18"/>
        <v>0</v>
      </c>
      <c r="M104">
        <f t="shared" ca="1" si="18"/>
        <v>0</v>
      </c>
      <c r="N104">
        <f t="shared" ca="1" si="18"/>
        <v>0</v>
      </c>
      <c r="O104" t="str">
        <f t="shared" ca="1" si="15"/>
        <v>D:AD</v>
      </c>
      <c r="P104" t="str">
        <f t="shared" ca="1" si="16"/>
        <v>D10:AD10</v>
      </c>
    </row>
    <row r="105" spans="1:16">
      <c r="A105" t="str">
        <f t="shared" si="11"/>
        <v>07</v>
      </c>
      <c r="B105" t="str">
        <f t="shared" ca="1" si="12"/>
        <v>GRP</v>
      </c>
      <c r="C105" t="s">
        <v>361</v>
      </c>
      <c r="D105" s="1" t="s">
        <v>888</v>
      </c>
      <c r="E105">
        <f t="shared" ca="1" si="13"/>
        <v>0</v>
      </c>
      <c r="H105" t="str">
        <f t="shared" ca="1" si="14"/>
        <v>'360 GRP '!</v>
      </c>
      <c r="I105">
        <f t="shared" ca="1" si="17"/>
        <v>0</v>
      </c>
      <c r="J105" t="str">
        <f t="shared" ca="1" si="18"/>
        <v>'360 GRP '!</v>
      </c>
      <c r="K105">
        <f t="shared" ca="1" si="18"/>
        <v>0</v>
      </c>
      <c r="L105">
        <f t="shared" ca="1" si="18"/>
        <v>0</v>
      </c>
      <c r="M105">
        <f t="shared" ca="1" si="18"/>
        <v>0</v>
      </c>
      <c r="N105">
        <f t="shared" ca="1" si="18"/>
        <v>0</v>
      </c>
      <c r="O105" t="str">
        <f t="shared" ca="1" si="15"/>
        <v>D:AD</v>
      </c>
      <c r="P105" t="str">
        <f t="shared" ca="1" si="16"/>
        <v>D10:AD10</v>
      </c>
    </row>
    <row r="106" spans="1:16">
      <c r="A106" t="str">
        <f t="shared" si="11"/>
        <v>08</v>
      </c>
      <c r="B106" t="str">
        <f t="shared" ca="1" si="12"/>
        <v>GRP</v>
      </c>
      <c r="C106" t="s">
        <v>361</v>
      </c>
      <c r="D106" s="1" t="s">
        <v>889</v>
      </c>
      <c r="E106">
        <f t="shared" ca="1" si="13"/>
        <v>0</v>
      </c>
      <c r="H106" t="str">
        <f t="shared" ca="1" si="14"/>
        <v>'360 GRP '!</v>
      </c>
      <c r="I106">
        <f t="shared" ca="1" si="17"/>
        <v>0</v>
      </c>
      <c r="J106" t="str">
        <f t="shared" ca="1" si="18"/>
        <v>'360 GRP '!</v>
      </c>
      <c r="K106">
        <f t="shared" ca="1" si="18"/>
        <v>0</v>
      </c>
      <c r="L106">
        <f t="shared" ca="1" si="18"/>
        <v>0</v>
      </c>
      <c r="M106">
        <f t="shared" ca="1" si="18"/>
        <v>0</v>
      </c>
      <c r="N106">
        <f t="shared" ca="1" si="18"/>
        <v>0</v>
      </c>
      <c r="O106" t="str">
        <f t="shared" ca="1" si="15"/>
        <v>D:AD</v>
      </c>
      <c r="P106" t="str">
        <f t="shared" ca="1" si="16"/>
        <v>D10:AD10</v>
      </c>
    </row>
    <row r="107" spans="1:16">
      <c r="A107" t="str">
        <f t="shared" si="11"/>
        <v>09</v>
      </c>
      <c r="B107" t="str">
        <f t="shared" ca="1" si="12"/>
        <v>GRP</v>
      </c>
      <c r="C107" t="s">
        <v>361</v>
      </c>
      <c r="D107" s="1" t="s">
        <v>890</v>
      </c>
      <c r="E107">
        <f t="shared" ca="1" si="13"/>
        <v>0</v>
      </c>
      <c r="H107" t="str">
        <f t="shared" ca="1" si="14"/>
        <v>'360 GRP '!</v>
      </c>
      <c r="I107">
        <f t="shared" ca="1" si="17"/>
        <v>0</v>
      </c>
      <c r="J107" t="str">
        <f t="shared" ca="1" si="18"/>
        <v>'360 GRP '!</v>
      </c>
      <c r="K107">
        <f t="shared" ca="1" si="18"/>
        <v>0</v>
      </c>
      <c r="L107">
        <f t="shared" ca="1" si="18"/>
        <v>0</v>
      </c>
      <c r="M107">
        <f t="shared" ca="1" si="18"/>
        <v>0</v>
      </c>
      <c r="N107">
        <f t="shared" ca="1" si="18"/>
        <v>0</v>
      </c>
      <c r="O107" t="str">
        <f t="shared" ca="1" si="15"/>
        <v>D:AD</v>
      </c>
      <c r="P107" t="str">
        <f t="shared" ca="1" si="16"/>
        <v>D10:AD10</v>
      </c>
    </row>
    <row r="108" spans="1:16">
      <c r="A108" t="str">
        <f t="shared" si="11"/>
        <v>10</v>
      </c>
      <c r="B108" t="str">
        <f t="shared" ca="1" si="12"/>
        <v>GRP</v>
      </c>
      <c r="C108" t="s">
        <v>361</v>
      </c>
      <c r="D108" s="1" t="s">
        <v>891</v>
      </c>
      <c r="E108">
        <f t="shared" ca="1" si="13"/>
        <v>0</v>
      </c>
      <c r="H108" t="str">
        <f t="shared" ca="1" si="14"/>
        <v>'360 GRP '!</v>
      </c>
      <c r="I108">
        <f t="shared" ca="1" si="17"/>
        <v>0</v>
      </c>
      <c r="J108" t="str">
        <f t="shared" ca="1" si="18"/>
        <v>'360 GRP '!</v>
      </c>
      <c r="K108">
        <f t="shared" ca="1" si="18"/>
        <v>0</v>
      </c>
      <c r="L108">
        <f t="shared" ca="1" si="18"/>
        <v>0</v>
      </c>
      <c r="M108">
        <f t="shared" ca="1" si="18"/>
        <v>0</v>
      </c>
      <c r="N108">
        <f t="shared" ca="1" si="18"/>
        <v>0</v>
      </c>
      <c r="O108" t="str">
        <f t="shared" ca="1" si="15"/>
        <v>D:AD</v>
      </c>
      <c r="P108" t="str">
        <f t="shared" ca="1" si="16"/>
        <v>D10:AD10</v>
      </c>
    </row>
    <row r="109" spans="1:16">
      <c r="A109" t="str">
        <f t="shared" si="11"/>
        <v>11</v>
      </c>
      <c r="B109" t="str">
        <f t="shared" ca="1" si="12"/>
        <v>GRP</v>
      </c>
      <c r="C109" t="s">
        <v>361</v>
      </c>
      <c r="D109" s="1" t="s">
        <v>892</v>
      </c>
      <c r="E109">
        <f t="shared" ca="1" si="13"/>
        <v>0</v>
      </c>
      <c r="H109" t="str">
        <f t="shared" ca="1" si="14"/>
        <v>'360 GRP '!</v>
      </c>
      <c r="I109">
        <f t="shared" ca="1" si="17"/>
        <v>0</v>
      </c>
      <c r="J109" t="str">
        <f t="shared" ca="1" si="18"/>
        <v>'360 GRP '!</v>
      </c>
      <c r="K109">
        <f t="shared" ca="1" si="18"/>
        <v>0</v>
      </c>
      <c r="L109">
        <f t="shared" ca="1" si="18"/>
        <v>0</v>
      </c>
      <c r="M109">
        <f t="shared" ca="1" si="18"/>
        <v>0</v>
      </c>
      <c r="N109">
        <f t="shared" ca="1" si="18"/>
        <v>0</v>
      </c>
      <c r="O109" t="str">
        <f t="shared" ca="1" si="15"/>
        <v>D:AD</v>
      </c>
      <c r="P109" t="str">
        <f t="shared" ca="1" si="16"/>
        <v>D10:AD10</v>
      </c>
    </row>
    <row r="110" spans="1:16">
      <c r="A110" t="str">
        <f t="shared" si="11"/>
        <v>12</v>
      </c>
      <c r="B110" t="str">
        <f t="shared" ca="1" si="12"/>
        <v>GRP</v>
      </c>
      <c r="C110" t="s">
        <v>361</v>
      </c>
      <c r="D110" s="1" t="s">
        <v>893</v>
      </c>
      <c r="E110">
        <f t="shared" ca="1" si="13"/>
        <v>0</v>
      </c>
      <c r="H110" t="str">
        <f t="shared" ca="1" si="14"/>
        <v>'360 GRP '!</v>
      </c>
      <c r="I110">
        <f t="shared" ca="1" si="17"/>
        <v>0</v>
      </c>
      <c r="J110" t="str">
        <f t="shared" ca="1" si="18"/>
        <v>'360 GRP '!</v>
      </c>
      <c r="K110">
        <f t="shared" ca="1" si="18"/>
        <v>0</v>
      </c>
      <c r="L110">
        <f t="shared" ca="1" si="18"/>
        <v>0</v>
      </c>
      <c r="M110">
        <f t="shared" ca="1" si="18"/>
        <v>0</v>
      </c>
      <c r="N110">
        <f t="shared" ca="1" si="18"/>
        <v>0</v>
      </c>
      <c r="O110" t="str">
        <f t="shared" ca="1" si="15"/>
        <v>D:AD</v>
      </c>
      <c r="P110" t="str">
        <f t="shared" ca="1" si="16"/>
        <v>D10:AD10</v>
      </c>
    </row>
    <row r="111" spans="1:16">
      <c r="A111" t="str">
        <f t="shared" si="11"/>
        <v>13</v>
      </c>
      <c r="B111" t="str">
        <f t="shared" ca="1" si="12"/>
        <v>GRP</v>
      </c>
      <c r="C111" t="s">
        <v>361</v>
      </c>
      <c r="D111" s="1" t="s">
        <v>894</v>
      </c>
      <c r="E111">
        <f t="shared" ca="1" si="13"/>
        <v>0</v>
      </c>
      <c r="H111" t="str">
        <f t="shared" ca="1" si="14"/>
        <v>'360 GRP '!</v>
      </c>
      <c r="I111">
        <f t="shared" ca="1" si="17"/>
        <v>0</v>
      </c>
      <c r="J111" t="str">
        <f t="shared" ca="1" si="18"/>
        <v>'360 GRP '!</v>
      </c>
      <c r="K111">
        <f t="shared" ca="1" si="18"/>
        <v>0</v>
      </c>
      <c r="L111">
        <f t="shared" ca="1" si="18"/>
        <v>0</v>
      </c>
      <c r="M111">
        <f t="shared" ca="1" si="18"/>
        <v>0</v>
      </c>
      <c r="N111">
        <f t="shared" ca="1" si="18"/>
        <v>0</v>
      </c>
      <c r="O111" t="str">
        <f t="shared" ca="1" si="15"/>
        <v>D:AD</v>
      </c>
      <c r="P111" t="str">
        <f t="shared" ca="1" si="16"/>
        <v>D10:AD10</v>
      </c>
    </row>
    <row r="112" spans="1:16">
      <c r="A112" t="str">
        <f t="shared" si="11"/>
        <v>100</v>
      </c>
      <c r="B112" t="str">
        <f t="shared" ca="1" si="12"/>
        <v>GRP</v>
      </c>
      <c r="C112" t="s">
        <v>361</v>
      </c>
      <c r="D112" s="1" t="s">
        <v>895</v>
      </c>
      <c r="E112">
        <f t="shared" ca="1" si="13"/>
        <v>0</v>
      </c>
      <c r="H112" t="str">
        <f t="shared" ca="1" si="14"/>
        <v>'360 GRP '!</v>
      </c>
      <c r="I112">
        <f t="shared" ca="1" si="17"/>
        <v>0</v>
      </c>
      <c r="J112" t="str">
        <f t="shared" ca="1" si="18"/>
        <v>'360 GRP '!</v>
      </c>
      <c r="K112">
        <f t="shared" ca="1" si="18"/>
        <v>0</v>
      </c>
      <c r="L112">
        <f t="shared" ca="1" si="18"/>
        <v>0</v>
      </c>
      <c r="M112">
        <f t="shared" ca="1" si="18"/>
        <v>0</v>
      </c>
      <c r="N112">
        <f t="shared" ca="1" si="18"/>
        <v>0</v>
      </c>
      <c r="O112" t="str">
        <f t="shared" ca="1" si="15"/>
        <v>D:AD</v>
      </c>
      <c r="P112" t="str">
        <f t="shared" ca="1" si="16"/>
        <v>D10:AD10</v>
      </c>
    </row>
    <row r="113" spans="1:16">
      <c r="A113" t="str">
        <f t="shared" si="11"/>
        <v>01</v>
      </c>
      <c r="B113" t="str">
        <f t="shared" ca="1" si="12"/>
        <v>GRP</v>
      </c>
      <c r="C113" t="s">
        <v>362</v>
      </c>
      <c r="D113" s="1" t="s">
        <v>896</v>
      </c>
      <c r="E113">
        <f t="shared" ca="1" si="13"/>
        <v>0</v>
      </c>
      <c r="H113" t="str">
        <f t="shared" ca="1" si="14"/>
        <v>'360 GRP '!</v>
      </c>
      <c r="I113">
        <f t="shared" ca="1" si="17"/>
        <v>0</v>
      </c>
      <c r="J113" t="str">
        <f t="shared" ca="1" si="18"/>
        <v>'360 GRP '!</v>
      </c>
      <c r="K113">
        <f t="shared" ca="1" si="18"/>
        <v>0</v>
      </c>
      <c r="L113">
        <f t="shared" ca="1" si="18"/>
        <v>0</v>
      </c>
      <c r="M113">
        <f t="shared" ca="1" si="18"/>
        <v>0</v>
      </c>
      <c r="N113">
        <f t="shared" ca="1" si="18"/>
        <v>0</v>
      </c>
      <c r="O113" t="str">
        <f t="shared" ca="1" si="15"/>
        <v>D:AD</v>
      </c>
      <c r="P113" t="str">
        <f t="shared" ca="1" si="16"/>
        <v>D10:AD10</v>
      </c>
    </row>
    <row r="114" spans="1:16">
      <c r="A114" t="str">
        <f t="shared" si="11"/>
        <v>02</v>
      </c>
      <c r="B114" t="str">
        <f t="shared" ca="1" si="12"/>
        <v>GRP</v>
      </c>
      <c r="C114" t="s">
        <v>362</v>
      </c>
      <c r="D114" s="1" t="s">
        <v>897</v>
      </c>
      <c r="E114">
        <f t="shared" ca="1" si="13"/>
        <v>0</v>
      </c>
      <c r="H114" t="str">
        <f t="shared" ca="1" si="14"/>
        <v>'360 GRP '!</v>
      </c>
      <c r="I114">
        <f t="shared" ca="1" si="17"/>
        <v>0</v>
      </c>
      <c r="J114" t="str">
        <f t="shared" ca="1" si="18"/>
        <v>'360 GRP '!</v>
      </c>
      <c r="K114">
        <f t="shared" ca="1" si="18"/>
        <v>0</v>
      </c>
      <c r="L114">
        <f t="shared" ca="1" si="18"/>
        <v>0</v>
      </c>
      <c r="M114">
        <f t="shared" ca="1" si="18"/>
        <v>0</v>
      </c>
      <c r="N114">
        <f t="shared" ca="1" si="18"/>
        <v>0</v>
      </c>
      <c r="O114" t="str">
        <f t="shared" ca="1" si="15"/>
        <v>D:AD</v>
      </c>
      <c r="P114" t="str">
        <f t="shared" ca="1" si="16"/>
        <v>D10:AD10</v>
      </c>
    </row>
    <row r="115" spans="1:16">
      <c r="A115" t="str">
        <f t="shared" si="11"/>
        <v>03</v>
      </c>
      <c r="B115" t="str">
        <f t="shared" ca="1" si="12"/>
        <v>GRP</v>
      </c>
      <c r="C115" t="s">
        <v>362</v>
      </c>
      <c r="D115" s="1" t="s">
        <v>898</v>
      </c>
      <c r="E115">
        <f t="shared" ca="1" si="13"/>
        <v>0</v>
      </c>
      <c r="H115" t="str">
        <f t="shared" ca="1" si="14"/>
        <v>'360 GRP '!</v>
      </c>
      <c r="I115">
        <f t="shared" ca="1" si="17"/>
        <v>0</v>
      </c>
      <c r="J115" t="str">
        <f t="shared" ca="1" si="18"/>
        <v>'360 GRP '!</v>
      </c>
      <c r="K115">
        <f t="shared" ca="1" si="18"/>
        <v>0</v>
      </c>
      <c r="L115">
        <f t="shared" ca="1" si="18"/>
        <v>0</v>
      </c>
      <c r="M115">
        <f t="shared" ca="1" si="18"/>
        <v>0</v>
      </c>
      <c r="N115">
        <f t="shared" ca="1" si="18"/>
        <v>0</v>
      </c>
      <c r="O115" t="str">
        <f t="shared" ca="1" si="15"/>
        <v>D:AD</v>
      </c>
      <c r="P115" t="str">
        <f t="shared" ca="1" si="16"/>
        <v>D10:AD10</v>
      </c>
    </row>
    <row r="116" spans="1:16">
      <c r="A116" t="str">
        <f t="shared" si="11"/>
        <v>04</v>
      </c>
      <c r="B116" t="str">
        <f t="shared" ca="1" si="12"/>
        <v>GRP</v>
      </c>
      <c r="C116" t="s">
        <v>362</v>
      </c>
      <c r="D116" s="1" t="s">
        <v>899</v>
      </c>
      <c r="E116">
        <f t="shared" ca="1" si="13"/>
        <v>0</v>
      </c>
      <c r="H116" t="str">
        <f t="shared" ca="1" si="14"/>
        <v>'360 GRP '!</v>
      </c>
      <c r="I116">
        <f t="shared" ca="1" si="17"/>
        <v>0</v>
      </c>
      <c r="J116" t="str">
        <f t="shared" ca="1" si="18"/>
        <v>'360 GRP '!</v>
      </c>
      <c r="K116">
        <f t="shared" ca="1" si="18"/>
        <v>0</v>
      </c>
      <c r="L116">
        <f t="shared" ca="1" si="18"/>
        <v>0</v>
      </c>
      <c r="M116">
        <f t="shared" ca="1" si="18"/>
        <v>0</v>
      </c>
      <c r="N116">
        <f t="shared" ca="1" si="18"/>
        <v>0</v>
      </c>
      <c r="O116" t="str">
        <f t="shared" ca="1" si="15"/>
        <v>D:AD</v>
      </c>
      <c r="P116" t="str">
        <f t="shared" ca="1" si="16"/>
        <v>D10:AD10</v>
      </c>
    </row>
    <row r="117" spans="1:16">
      <c r="A117" t="str">
        <f t="shared" si="11"/>
        <v>05</v>
      </c>
      <c r="B117" t="str">
        <f t="shared" ca="1" si="12"/>
        <v>GRP</v>
      </c>
      <c r="C117" t="s">
        <v>362</v>
      </c>
      <c r="D117" s="1" t="s">
        <v>900</v>
      </c>
      <c r="E117">
        <f t="shared" ca="1" si="13"/>
        <v>0</v>
      </c>
      <c r="H117" t="str">
        <f t="shared" ca="1" si="14"/>
        <v>'360 GRP '!</v>
      </c>
      <c r="I117">
        <f t="shared" ca="1" si="17"/>
        <v>0</v>
      </c>
      <c r="J117" t="str">
        <f t="shared" ca="1" si="18"/>
        <v>'360 GRP '!</v>
      </c>
      <c r="K117">
        <f t="shared" ca="1" si="18"/>
        <v>0</v>
      </c>
      <c r="L117">
        <f t="shared" ca="1" si="18"/>
        <v>0</v>
      </c>
      <c r="M117">
        <f t="shared" ca="1" si="18"/>
        <v>0</v>
      </c>
      <c r="N117">
        <f t="shared" ca="1" si="18"/>
        <v>0</v>
      </c>
      <c r="O117" t="str">
        <f t="shared" ca="1" si="15"/>
        <v>D:AD</v>
      </c>
      <c r="P117" t="str">
        <f t="shared" ca="1" si="16"/>
        <v>D10:AD10</v>
      </c>
    </row>
    <row r="118" spans="1:16">
      <c r="A118" t="str">
        <f t="shared" si="11"/>
        <v>06</v>
      </c>
      <c r="B118" t="str">
        <f t="shared" ca="1" si="12"/>
        <v>GRP</v>
      </c>
      <c r="C118" t="s">
        <v>362</v>
      </c>
      <c r="D118" s="1" t="s">
        <v>901</v>
      </c>
      <c r="E118">
        <f t="shared" ca="1" si="13"/>
        <v>0</v>
      </c>
      <c r="H118" t="str">
        <f t="shared" ca="1" si="14"/>
        <v>'360 GRP '!</v>
      </c>
      <c r="I118">
        <f t="shared" ca="1" si="17"/>
        <v>0</v>
      </c>
      <c r="J118" t="str">
        <f t="shared" ca="1" si="18"/>
        <v>'360 GRP '!</v>
      </c>
      <c r="K118">
        <f t="shared" ca="1" si="18"/>
        <v>0</v>
      </c>
      <c r="L118">
        <f t="shared" ca="1" si="18"/>
        <v>0</v>
      </c>
      <c r="M118">
        <f t="shared" ca="1" si="18"/>
        <v>0</v>
      </c>
      <c r="N118">
        <f t="shared" ca="1" si="18"/>
        <v>0</v>
      </c>
      <c r="O118" t="str">
        <f t="shared" ca="1" si="15"/>
        <v>D:AD</v>
      </c>
      <c r="P118" t="str">
        <f t="shared" ca="1" si="16"/>
        <v>D10:AD10</v>
      </c>
    </row>
    <row r="119" spans="1:16">
      <c r="A119" t="str">
        <f t="shared" si="11"/>
        <v>07</v>
      </c>
      <c r="B119" t="str">
        <f t="shared" ca="1" si="12"/>
        <v>GRP</v>
      </c>
      <c r="C119" t="s">
        <v>362</v>
      </c>
      <c r="D119" s="1" t="s">
        <v>902</v>
      </c>
      <c r="E119">
        <f t="shared" ca="1" si="13"/>
        <v>0</v>
      </c>
      <c r="H119" t="str">
        <f t="shared" ca="1" si="14"/>
        <v>'360 GRP '!</v>
      </c>
      <c r="I119">
        <f t="shared" ca="1" si="17"/>
        <v>0</v>
      </c>
      <c r="J119" t="str">
        <f t="shared" ca="1" si="18"/>
        <v>'360 GRP '!</v>
      </c>
      <c r="K119">
        <f t="shared" ca="1" si="18"/>
        <v>0</v>
      </c>
      <c r="L119">
        <f t="shared" ca="1" si="18"/>
        <v>0</v>
      </c>
      <c r="M119">
        <f t="shared" ca="1" si="18"/>
        <v>0</v>
      </c>
      <c r="N119">
        <f t="shared" ca="1" si="18"/>
        <v>0</v>
      </c>
      <c r="O119" t="str">
        <f t="shared" ca="1" si="15"/>
        <v>D:AD</v>
      </c>
      <c r="P119" t="str">
        <f t="shared" ca="1" si="16"/>
        <v>D10:AD10</v>
      </c>
    </row>
    <row r="120" spans="1:16">
      <c r="A120" t="str">
        <f t="shared" si="11"/>
        <v>08</v>
      </c>
      <c r="B120" t="str">
        <f t="shared" ca="1" si="12"/>
        <v>GRP</v>
      </c>
      <c r="C120" t="s">
        <v>362</v>
      </c>
      <c r="D120" s="1" t="s">
        <v>903</v>
      </c>
      <c r="E120">
        <f t="shared" ca="1" si="13"/>
        <v>0</v>
      </c>
      <c r="H120" t="str">
        <f t="shared" ca="1" si="14"/>
        <v>'360 GRP '!</v>
      </c>
      <c r="I120">
        <f t="shared" ca="1" si="17"/>
        <v>0</v>
      </c>
      <c r="J120" t="str">
        <f t="shared" ca="1" si="18"/>
        <v>'360 GRP '!</v>
      </c>
      <c r="K120">
        <f t="shared" ca="1" si="18"/>
        <v>0</v>
      </c>
      <c r="L120">
        <f t="shared" ca="1" si="18"/>
        <v>0</v>
      </c>
      <c r="M120">
        <f t="shared" ca="1" si="18"/>
        <v>0</v>
      </c>
      <c r="N120">
        <f t="shared" ca="1" si="18"/>
        <v>0</v>
      </c>
      <c r="O120" t="str">
        <f t="shared" ca="1" si="15"/>
        <v>D:AD</v>
      </c>
      <c r="P120" t="str">
        <f t="shared" ca="1" si="16"/>
        <v>D10:AD10</v>
      </c>
    </row>
    <row r="121" spans="1:16">
      <c r="A121" t="str">
        <f t="shared" si="11"/>
        <v>09</v>
      </c>
      <c r="B121" t="str">
        <f t="shared" ca="1" si="12"/>
        <v>GRP</v>
      </c>
      <c r="C121" t="s">
        <v>362</v>
      </c>
      <c r="D121" s="1" t="s">
        <v>904</v>
      </c>
      <c r="E121">
        <f t="shared" ca="1" si="13"/>
        <v>0</v>
      </c>
      <c r="H121" t="str">
        <f t="shared" ca="1" si="14"/>
        <v>'360 GRP '!</v>
      </c>
      <c r="I121">
        <f t="shared" ca="1" si="17"/>
        <v>0</v>
      </c>
      <c r="J121" t="str">
        <f t="shared" ca="1" si="18"/>
        <v>'360 GRP '!</v>
      </c>
      <c r="K121">
        <f t="shared" ca="1" si="18"/>
        <v>0</v>
      </c>
      <c r="L121">
        <f t="shared" ca="1" si="18"/>
        <v>0</v>
      </c>
      <c r="M121">
        <f t="shared" ca="1" si="18"/>
        <v>0</v>
      </c>
      <c r="N121">
        <f t="shared" ca="1" si="18"/>
        <v>0</v>
      </c>
      <c r="O121" t="str">
        <f t="shared" ca="1" si="15"/>
        <v>D:AD</v>
      </c>
      <c r="P121" t="str">
        <f t="shared" ca="1" si="16"/>
        <v>D10:AD10</v>
      </c>
    </row>
    <row r="122" spans="1:16">
      <c r="A122" t="str">
        <f t="shared" si="11"/>
        <v>10</v>
      </c>
      <c r="B122" t="str">
        <f t="shared" ca="1" si="12"/>
        <v>GRP</v>
      </c>
      <c r="C122" t="s">
        <v>362</v>
      </c>
      <c r="D122" s="1" t="s">
        <v>905</v>
      </c>
      <c r="E122">
        <f t="shared" ca="1" si="13"/>
        <v>0</v>
      </c>
      <c r="H122" t="str">
        <f t="shared" ca="1" si="14"/>
        <v>'360 GRP '!</v>
      </c>
      <c r="I122">
        <f t="shared" ca="1" si="17"/>
        <v>0</v>
      </c>
      <c r="J122" t="str">
        <f t="shared" ca="1" si="18"/>
        <v>'360 GRP '!</v>
      </c>
      <c r="K122">
        <f t="shared" ca="1" si="18"/>
        <v>0</v>
      </c>
      <c r="L122">
        <f t="shared" ca="1" si="18"/>
        <v>0</v>
      </c>
      <c r="M122">
        <f t="shared" ca="1" si="18"/>
        <v>0</v>
      </c>
      <c r="N122">
        <f t="shared" ca="1" si="18"/>
        <v>0</v>
      </c>
      <c r="O122" t="str">
        <f t="shared" ca="1" si="15"/>
        <v>D:AD</v>
      </c>
      <c r="P122" t="str">
        <f t="shared" ca="1" si="16"/>
        <v>D10:AD10</v>
      </c>
    </row>
    <row r="123" spans="1:16">
      <c r="A123" t="str">
        <f t="shared" si="11"/>
        <v>11</v>
      </c>
      <c r="B123" t="str">
        <f t="shared" ca="1" si="12"/>
        <v>GRP</v>
      </c>
      <c r="C123" t="s">
        <v>362</v>
      </c>
      <c r="D123" s="1" t="s">
        <v>906</v>
      </c>
      <c r="E123">
        <f t="shared" ca="1" si="13"/>
        <v>0</v>
      </c>
      <c r="H123" t="str">
        <f t="shared" ca="1" si="14"/>
        <v>'360 GRP '!</v>
      </c>
      <c r="I123">
        <f t="shared" ca="1" si="17"/>
        <v>0</v>
      </c>
      <c r="J123" t="str">
        <f t="shared" ca="1" si="18"/>
        <v>'360 GRP '!</v>
      </c>
      <c r="K123">
        <f t="shared" ca="1" si="18"/>
        <v>0</v>
      </c>
      <c r="L123">
        <f t="shared" ca="1" si="18"/>
        <v>0</v>
      </c>
      <c r="M123">
        <f t="shared" ca="1" si="18"/>
        <v>0</v>
      </c>
      <c r="N123">
        <f t="shared" ca="1" si="18"/>
        <v>0</v>
      </c>
      <c r="O123" t="str">
        <f t="shared" ca="1" si="15"/>
        <v>D:AD</v>
      </c>
      <c r="P123" t="str">
        <f t="shared" ca="1" si="16"/>
        <v>D10:AD10</v>
      </c>
    </row>
    <row r="124" spans="1:16">
      <c r="A124" t="str">
        <f t="shared" si="11"/>
        <v>12</v>
      </c>
      <c r="B124" t="str">
        <f t="shared" ca="1" si="12"/>
        <v>GRP</v>
      </c>
      <c r="C124" t="s">
        <v>362</v>
      </c>
      <c r="D124" s="1" t="s">
        <v>907</v>
      </c>
      <c r="E124">
        <f t="shared" ca="1" si="13"/>
        <v>0</v>
      </c>
      <c r="H124" t="str">
        <f t="shared" ca="1" si="14"/>
        <v>'360 GRP '!</v>
      </c>
      <c r="I124">
        <f t="shared" ca="1" si="17"/>
        <v>0</v>
      </c>
      <c r="J124" t="str">
        <f t="shared" ca="1" si="18"/>
        <v>'360 GRP '!</v>
      </c>
      <c r="K124">
        <f t="shared" ca="1" si="18"/>
        <v>0</v>
      </c>
      <c r="L124">
        <f t="shared" ca="1" si="18"/>
        <v>0</v>
      </c>
      <c r="M124">
        <f t="shared" ca="1" si="18"/>
        <v>0</v>
      </c>
      <c r="N124">
        <f t="shared" ca="1" si="18"/>
        <v>0</v>
      </c>
      <c r="O124" t="str">
        <f t="shared" ca="1" si="15"/>
        <v>D:AD</v>
      </c>
      <c r="P124" t="str">
        <f t="shared" ca="1" si="16"/>
        <v>D10:AD10</v>
      </c>
    </row>
    <row r="125" spans="1:16">
      <c r="A125" t="str">
        <f t="shared" si="11"/>
        <v>13</v>
      </c>
      <c r="B125" t="str">
        <f t="shared" ca="1" si="12"/>
        <v>GRP</v>
      </c>
      <c r="C125" t="s">
        <v>362</v>
      </c>
      <c r="D125" s="1" t="s">
        <v>908</v>
      </c>
      <c r="E125">
        <f t="shared" ca="1" si="13"/>
        <v>0</v>
      </c>
      <c r="H125" t="str">
        <f t="shared" ca="1" si="14"/>
        <v>'360 GRP '!</v>
      </c>
      <c r="I125">
        <f t="shared" ca="1" si="17"/>
        <v>0</v>
      </c>
      <c r="J125" t="str">
        <f t="shared" ca="1" si="18"/>
        <v>'360 GRP '!</v>
      </c>
      <c r="K125">
        <f t="shared" ca="1" si="18"/>
        <v>0</v>
      </c>
      <c r="L125">
        <f t="shared" ca="1" si="18"/>
        <v>0</v>
      </c>
      <c r="M125">
        <f t="shared" ca="1" si="18"/>
        <v>0</v>
      </c>
      <c r="N125">
        <f t="shared" ca="1" si="18"/>
        <v>0</v>
      </c>
      <c r="O125" t="str">
        <f t="shared" ca="1" si="15"/>
        <v>D:AD</v>
      </c>
      <c r="P125" t="str">
        <f t="shared" ca="1" si="16"/>
        <v>D10:AD10</v>
      </c>
    </row>
    <row r="126" spans="1:16">
      <c r="A126" t="str">
        <f t="shared" si="11"/>
        <v>100</v>
      </c>
      <c r="B126" t="str">
        <f t="shared" ca="1" si="12"/>
        <v>GRP</v>
      </c>
      <c r="C126" t="s">
        <v>362</v>
      </c>
      <c r="D126" s="1" t="s">
        <v>909</v>
      </c>
      <c r="E126">
        <f t="shared" ca="1" si="13"/>
        <v>0</v>
      </c>
      <c r="H126" t="str">
        <f t="shared" ca="1" si="14"/>
        <v>'360 GRP '!</v>
      </c>
      <c r="I126">
        <f t="shared" ca="1" si="17"/>
        <v>0</v>
      </c>
      <c r="J126" t="str">
        <f t="shared" ca="1" si="18"/>
        <v>'360 GRP '!</v>
      </c>
      <c r="K126">
        <f t="shared" ca="1" si="18"/>
        <v>0</v>
      </c>
      <c r="L126">
        <f t="shared" ca="1" si="18"/>
        <v>0</v>
      </c>
      <c r="M126">
        <f t="shared" ca="1" si="18"/>
        <v>0</v>
      </c>
      <c r="N126">
        <f t="shared" ca="1" si="18"/>
        <v>0</v>
      </c>
      <c r="O126" t="str">
        <f t="shared" ca="1" si="15"/>
        <v>D:AD</v>
      </c>
      <c r="P126" t="str">
        <f t="shared" ca="1" si="16"/>
        <v>D10:AD10</v>
      </c>
    </row>
    <row r="127" spans="1:16">
      <c r="A127" t="str">
        <f t="shared" si="11"/>
        <v>01</v>
      </c>
      <c r="B127" t="str">
        <f t="shared" ca="1" si="12"/>
        <v>GRP</v>
      </c>
      <c r="C127" t="s">
        <v>5152</v>
      </c>
      <c r="D127" s="1" t="s">
        <v>5204</v>
      </c>
      <c r="E127">
        <f t="shared" ca="1" si="13"/>
        <v>0</v>
      </c>
      <c r="H127" t="str">
        <f t="shared" ca="1" si="14"/>
        <v>'360 GRP '!</v>
      </c>
      <c r="I127">
        <f t="shared" ca="1" si="17"/>
        <v>0</v>
      </c>
      <c r="J127" t="str">
        <f t="shared" ca="1" si="18"/>
        <v>'360 GRP '!</v>
      </c>
      <c r="K127">
        <f t="shared" ca="1" si="18"/>
        <v>0</v>
      </c>
      <c r="L127">
        <f t="shared" ca="1" si="18"/>
        <v>0</v>
      </c>
      <c r="M127">
        <f t="shared" ca="1" si="18"/>
        <v>0</v>
      </c>
      <c r="N127">
        <f t="shared" ca="1" si="18"/>
        <v>0</v>
      </c>
      <c r="O127" t="str">
        <f t="shared" ca="1" si="15"/>
        <v>D:AD</v>
      </c>
      <c r="P127" t="str">
        <f t="shared" ca="1" si="16"/>
        <v>D10:AD10</v>
      </c>
    </row>
    <row r="128" spans="1:16">
      <c r="A128" t="str">
        <f t="shared" si="11"/>
        <v>02</v>
      </c>
      <c r="B128" t="str">
        <f t="shared" ca="1" si="12"/>
        <v>GRP</v>
      </c>
      <c r="C128" t="s">
        <v>5152</v>
      </c>
      <c r="D128" s="1" t="s">
        <v>5205</v>
      </c>
      <c r="E128">
        <f t="shared" ca="1" si="13"/>
        <v>0</v>
      </c>
      <c r="H128" t="str">
        <f t="shared" ca="1" si="14"/>
        <v>'360 GRP '!</v>
      </c>
      <c r="I128">
        <f t="shared" ca="1" si="17"/>
        <v>0</v>
      </c>
      <c r="J128" t="str">
        <f t="shared" ca="1" si="18"/>
        <v>'360 GRP '!</v>
      </c>
      <c r="K128">
        <f t="shared" ca="1" si="18"/>
        <v>0</v>
      </c>
      <c r="L128">
        <f t="shared" ca="1" si="18"/>
        <v>0</v>
      </c>
      <c r="M128">
        <f t="shared" ca="1" si="18"/>
        <v>0</v>
      </c>
      <c r="N128">
        <f t="shared" ca="1" si="18"/>
        <v>0</v>
      </c>
      <c r="O128" t="str">
        <f t="shared" ca="1" si="15"/>
        <v>D:AD</v>
      </c>
      <c r="P128" t="str">
        <f t="shared" ca="1" si="16"/>
        <v>D10:AD10</v>
      </c>
    </row>
    <row r="129" spans="1:16">
      <c r="A129" t="str">
        <f t="shared" si="11"/>
        <v>03</v>
      </c>
      <c r="B129" t="str">
        <f t="shared" ca="1" si="12"/>
        <v>GRP</v>
      </c>
      <c r="C129" t="s">
        <v>5152</v>
      </c>
      <c r="D129" s="1" t="s">
        <v>5206</v>
      </c>
      <c r="E129">
        <f t="shared" ca="1" si="13"/>
        <v>0</v>
      </c>
      <c r="H129" t="str">
        <f t="shared" ca="1" si="14"/>
        <v>'360 GRP '!</v>
      </c>
      <c r="I129">
        <f t="shared" ca="1" si="17"/>
        <v>0</v>
      </c>
      <c r="J129" t="str">
        <f t="shared" ca="1" si="18"/>
        <v>'360 GRP '!</v>
      </c>
      <c r="K129">
        <f t="shared" ca="1" si="18"/>
        <v>0</v>
      </c>
      <c r="L129">
        <f t="shared" ca="1" si="18"/>
        <v>0</v>
      </c>
      <c r="M129">
        <f t="shared" ca="1" si="18"/>
        <v>0</v>
      </c>
      <c r="N129">
        <f t="shared" ca="1" si="18"/>
        <v>0</v>
      </c>
      <c r="O129" t="str">
        <f t="shared" ca="1" si="15"/>
        <v>D:AD</v>
      </c>
      <c r="P129" t="str">
        <f t="shared" ca="1" si="16"/>
        <v>D10:AD10</v>
      </c>
    </row>
    <row r="130" spans="1:16">
      <c r="A130" t="str">
        <f t="shared" si="11"/>
        <v>04</v>
      </c>
      <c r="B130" t="str">
        <f t="shared" ca="1" si="12"/>
        <v>GRP</v>
      </c>
      <c r="C130" t="s">
        <v>5152</v>
      </c>
      <c r="D130" s="1" t="s">
        <v>5207</v>
      </c>
      <c r="E130">
        <f t="shared" ca="1" si="13"/>
        <v>0</v>
      </c>
      <c r="H130" t="str">
        <f t="shared" ca="1" si="14"/>
        <v>'360 GRP '!</v>
      </c>
      <c r="I130">
        <f t="shared" ca="1" si="17"/>
        <v>0</v>
      </c>
      <c r="J130" t="str">
        <f t="shared" ca="1" si="18"/>
        <v>'360 GRP '!</v>
      </c>
      <c r="K130">
        <f t="shared" ca="1" si="18"/>
        <v>0</v>
      </c>
      <c r="L130">
        <f t="shared" ca="1" si="18"/>
        <v>0</v>
      </c>
      <c r="M130">
        <f t="shared" ca="1" si="18"/>
        <v>0</v>
      </c>
      <c r="N130">
        <f t="shared" ca="1" si="18"/>
        <v>0</v>
      </c>
      <c r="O130" t="str">
        <f t="shared" ca="1" si="15"/>
        <v>D:AD</v>
      </c>
      <c r="P130" t="str">
        <f t="shared" ca="1" si="16"/>
        <v>D10:AD10</v>
      </c>
    </row>
    <row r="131" spans="1:16">
      <c r="A131" t="str">
        <f t="shared" si="11"/>
        <v>05</v>
      </c>
      <c r="B131" t="str">
        <f t="shared" ca="1" si="12"/>
        <v>GRP</v>
      </c>
      <c r="C131" t="s">
        <v>5152</v>
      </c>
      <c r="D131" s="1" t="s">
        <v>5208</v>
      </c>
      <c r="E131">
        <f t="shared" ca="1" si="13"/>
        <v>0</v>
      </c>
      <c r="H131" t="str">
        <f t="shared" ca="1" si="14"/>
        <v>'360 GRP '!</v>
      </c>
      <c r="I131">
        <f t="shared" ca="1" si="17"/>
        <v>0</v>
      </c>
      <c r="J131" t="str">
        <f t="shared" ca="1" si="18"/>
        <v>'360 GRP '!</v>
      </c>
      <c r="K131">
        <f t="shared" ca="1" si="18"/>
        <v>0</v>
      </c>
      <c r="L131">
        <f t="shared" ca="1" si="18"/>
        <v>0</v>
      </c>
      <c r="M131">
        <f t="shared" ca="1" si="18"/>
        <v>0</v>
      </c>
      <c r="N131">
        <f t="shared" ca="1" si="18"/>
        <v>0</v>
      </c>
      <c r="O131" t="str">
        <f t="shared" ca="1" si="15"/>
        <v>D:AD</v>
      </c>
      <c r="P131" t="str">
        <f t="shared" ca="1" si="16"/>
        <v>D10:AD10</v>
      </c>
    </row>
    <row r="132" spans="1:16">
      <c r="A132" t="str">
        <f t="shared" si="11"/>
        <v>06</v>
      </c>
      <c r="B132" t="str">
        <f t="shared" ca="1" si="12"/>
        <v>GRP</v>
      </c>
      <c r="C132" t="s">
        <v>5152</v>
      </c>
      <c r="D132" s="1" t="s">
        <v>5209</v>
      </c>
      <c r="E132">
        <f t="shared" ca="1" si="13"/>
        <v>0</v>
      </c>
      <c r="H132" t="str">
        <f t="shared" ca="1" si="14"/>
        <v>'360 GRP '!</v>
      </c>
      <c r="I132">
        <f t="shared" ca="1" si="17"/>
        <v>0</v>
      </c>
      <c r="J132" t="str">
        <f t="shared" ca="1" si="18"/>
        <v>'360 GRP '!</v>
      </c>
      <c r="K132">
        <f t="shared" ca="1" si="18"/>
        <v>0</v>
      </c>
      <c r="L132">
        <f t="shared" ca="1" si="18"/>
        <v>0</v>
      </c>
      <c r="M132">
        <f t="shared" ca="1" si="18"/>
        <v>0</v>
      </c>
      <c r="N132">
        <f t="shared" ca="1" si="18"/>
        <v>0</v>
      </c>
      <c r="O132" t="str">
        <f t="shared" ca="1" si="15"/>
        <v>D:AD</v>
      </c>
      <c r="P132" t="str">
        <f t="shared" ca="1" si="16"/>
        <v>D10:AD10</v>
      </c>
    </row>
    <row r="133" spans="1:16">
      <c r="A133" t="str">
        <f t="shared" si="11"/>
        <v>07</v>
      </c>
      <c r="B133" t="str">
        <f t="shared" ca="1" si="12"/>
        <v>GRP</v>
      </c>
      <c r="C133" t="s">
        <v>5152</v>
      </c>
      <c r="D133" s="1" t="s">
        <v>5210</v>
      </c>
      <c r="E133">
        <f t="shared" ca="1" si="13"/>
        <v>0</v>
      </c>
      <c r="H133" t="str">
        <f t="shared" ca="1" si="14"/>
        <v>'360 GRP '!</v>
      </c>
      <c r="I133">
        <f t="shared" ca="1" si="17"/>
        <v>0</v>
      </c>
      <c r="J133" t="str">
        <f t="shared" ref="J133:N183" ca="1" si="19">IF(IFERROR(VLOOKUP($C133,INDIRECT(J$14&amp;"D:D"),1,FALSE),0)&lt;&gt;0,J$14,0)</f>
        <v>'360 GRP '!</v>
      </c>
      <c r="K133">
        <f t="shared" ca="1" si="19"/>
        <v>0</v>
      </c>
      <c r="L133">
        <f t="shared" ca="1" si="19"/>
        <v>0</v>
      </c>
      <c r="M133">
        <f t="shared" ca="1" si="19"/>
        <v>0</v>
      </c>
      <c r="N133">
        <f t="shared" ca="1" si="19"/>
        <v>0</v>
      </c>
      <c r="O133" t="str">
        <f t="shared" ca="1" si="15"/>
        <v>D:AD</v>
      </c>
      <c r="P133" t="str">
        <f t="shared" ca="1" si="16"/>
        <v>D10:AD10</v>
      </c>
    </row>
    <row r="134" spans="1:16">
      <c r="A134" t="str">
        <f t="shared" si="11"/>
        <v>08</v>
      </c>
      <c r="B134" t="str">
        <f t="shared" ca="1" si="12"/>
        <v>GRP</v>
      </c>
      <c r="C134" t="s">
        <v>5152</v>
      </c>
      <c r="D134" s="1" t="s">
        <v>5211</v>
      </c>
      <c r="E134">
        <f t="shared" ca="1" si="13"/>
        <v>0</v>
      </c>
      <c r="H134" t="str">
        <f t="shared" ca="1" si="14"/>
        <v>'360 GRP '!</v>
      </c>
      <c r="I134">
        <f t="shared" ca="1" si="17"/>
        <v>0</v>
      </c>
      <c r="J134" t="str">
        <f t="shared" ca="1" si="19"/>
        <v>'360 GRP '!</v>
      </c>
      <c r="K134">
        <f t="shared" ca="1" si="19"/>
        <v>0</v>
      </c>
      <c r="L134">
        <f t="shared" ca="1" si="19"/>
        <v>0</v>
      </c>
      <c r="M134">
        <f t="shared" ca="1" si="19"/>
        <v>0</v>
      </c>
      <c r="N134">
        <f t="shared" ca="1" si="19"/>
        <v>0</v>
      </c>
      <c r="O134" t="str">
        <f t="shared" ca="1" si="15"/>
        <v>D:AD</v>
      </c>
      <c r="P134" t="str">
        <f t="shared" ca="1" si="16"/>
        <v>D10:AD10</v>
      </c>
    </row>
    <row r="135" spans="1:16">
      <c r="A135" t="str">
        <f t="shared" si="11"/>
        <v>09</v>
      </c>
      <c r="B135" t="str">
        <f t="shared" ca="1" si="12"/>
        <v>GRP</v>
      </c>
      <c r="C135" t="s">
        <v>5152</v>
      </c>
      <c r="D135" s="1" t="s">
        <v>5212</v>
      </c>
      <c r="E135">
        <f t="shared" ca="1" si="13"/>
        <v>0</v>
      </c>
      <c r="H135" t="str">
        <f t="shared" ca="1" si="14"/>
        <v>'360 GRP '!</v>
      </c>
      <c r="I135">
        <f t="shared" ca="1" si="17"/>
        <v>0</v>
      </c>
      <c r="J135" t="str">
        <f t="shared" ca="1" si="19"/>
        <v>'360 GRP '!</v>
      </c>
      <c r="K135">
        <f t="shared" ca="1" si="19"/>
        <v>0</v>
      </c>
      <c r="L135">
        <f t="shared" ca="1" si="19"/>
        <v>0</v>
      </c>
      <c r="M135">
        <f t="shared" ca="1" si="19"/>
        <v>0</v>
      </c>
      <c r="N135">
        <f t="shared" ca="1" si="19"/>
        <v>0</v>
      </c>
      <c r="O135" t="str">
        <f t="shared" ca="1" si="15"/>
        <v>D:AD</v>
      </c>
      <c r="P135" t="str">
        <f t="shared" ca="1" si="16"/>
        <v>D10:AD10</v>
      </c>
    </row>
    <row r="136" spans="1:16">
      <c r="A136" t="str">
        <f t="shared" si="11"/>
        <v>10</v>
      </c>
      <c r="B136" t="str">
        <f t="shared" ca="1" si="12"/>
        <v>GRP</v>
      </c>
      <c r="C136" t="s">
        <v>5152</v>
      </c>
      <c r="D136" s="1" t="s">
        <v>5213</v>
      </c>
      <c r="E136">
        <f t="shared" ca="1" si="13"/>
        <v>0</v>
      </c>
      <c r="H136" t="str">
        <f t="shared" ca="1" si="14"/>
        <v>'360 GRP '!</v>
      </c>
      <c r="I136">
        <f t="shared" ca="1" si="17"/>
        <v>0</v>
      </c>
      <c r="J136" t="str">
        <f t="shared" ca="1" si="19"/>
        <v>'360 GRP '!</v>
      </c>
      <c r="K136">
        <f t="shared" ca="1" si="19"/>
        <v>0</v>
      </c>
      <c r="L136">
        <f t="shared" ca="1" si="19"/>
        <v>0</v>
      </c>
      <c r="M136">
        <f t="shared" ca="1" si="19"/>
        <v>0</v>
      </c>
      <c r="N136">
        <f t="shared" ca="1" si="19"/>
        <v>0</v>
      </c>
      <c r="O136" t="str">
        <f t="shared" ca="1" si="15"/>
        <v>D:AD</v>
      </c>
      <c r="P136" t="str">
        <f t="shared" ca="1" si="16"/>
        <v>D10:AD10</v>
      </c>
    </row>
    <row r="137" spans="1:16">
      <c r="A137" t="str">
        <f t="shared" si="11"/>
        <v>11</v>
      </c>
      <c r="B137" t="str">
        <f t="shared" ca="1" si="12"/>
        <v>GRP</v>
      </c>
      <c r="C137" t="s">
        <v>5152</v>
      </c>
      <c r="D137" s="1" t="s">
        <v>5214</v>
      </c>
      <c r="E137">
        <f t="shared" ca="1" si="13"/>
        <v>0</v>
      </c>
      <c r="H137" t="str">
        <f t="shared" ca="1" si="14"/>
        <v>'360 GRP '!</v>
      </c>
      <c r="I137">
        <f t="shared" ca="1" si="17"/>
        <v>0</v>
      </c>
      <c r="J137" t="str">
        <f t="shared" ca="1" si="19"/>
        <v>'360 GRP '!</v>
      </c>
      <c r="K137">
        <f t="shared" ca="1" si="19"/>
        <v>0</v>
      </c>
      <c r="L137">
        <f t="shared" ca="1" si="19"/>
        <v>0</v>
      </c>
      <c r="M137">
        <f t="shared" ca="1" si="19"/>
        <v>0</v>
      </c>
      <c r="N137">
        <f t="shared" ca="1" si="19"/>
        <v>0</v>
      </c>
      <c r="O137" t="str">
        <f t="shared" ca="1" si="15"/>
        <v>D:AD</v>
      </c>
      <c r="P137" t="str">
        <f t="shared" ca="1" si="16"/>
        <v>D10:AD10</v>
      </c>
    </row>
    <row r="138" spans="1:16">
      <c r="A138" t="str">
        <f t="shared" si="11"/>
        <v>12</v>
      </c>
      <c r="B138" t="str">
        <f t="shared" ca="1" si="12"/>
        <v>GRP</v>
      </c>
      <c r="C138" t="s">
        <v>5152</v>
      </c>
      <c r="D138" s="1" t="s">
        <v>5215</v>
      </c>
      <c r="E138">
        <f t="shared" ca="1" si="13"/>
        <v>0</v>
      </c>
      <c r="H138" t="str">
        <f t="shared" ca="1" si="14"/>
        <v>'360 GRP '!</v>
      </c>
      <c r="I138">
        <f t="shared" ca="1" si="17"/>
        <v>0</v>
      </c>
      <c r="J138" t="str">
        <f t="shared" ca="1" si="19"/>
        <v>'360 GRP '!</v>
      </c>
      <c r="K138">
        <f t="shared" ca="1" si="19"/>
        <v>0</v>
      </c>
      <c r="L138">
        <f t="shared" ca="1" si="19"/>
        <v>0</v>
      </c>
      <c r="M138">
        <f t="shared" ca="1" si="19"/>
        <v>0</v>
      </c>
      <c r="N138">
        <f t="shared" ca="1" si="19"/>
        <v>0</v>
      </c>
      <c r="O138" t="str">
        <f t="shared" ca="1" si="15"/>
        <v>D:AD</v>
      </c>
      <c r="P138" t="str">
        <f t="shared" ca="1" si="16"/>
        <v>D10:AD10</v>
      </c>
    </row>
    <row r="139" spans="1:16">
      <c r="A139" t="str">
        <f t="shared" si="11"/>
        <v>13</v>
      </c>
      <c r="B139" t="str">
        <f t="shared" ca="1" si="12"/>
        <v>GRP</v>
      </c>
      <c r="C139" t="s">
        <v>5152</v>
      </c>
      <c r="D139" s="1" t="s">
        <v>5216</v>
      </c>
      <c r="E139">
        <f t="shared" ca="1" si="13"/>
        <v>0</v>
      </c>
      <c r="H139" t="str">
        <f t="shared" ca="1" si="14"/>
        <v>'360 GRP '!</v>
      </c>
      <c r="I139">
        <f t="shared" ca="1" si="17"/>
        <v>0</v>
      </c>
      <c r="J139" t="str">
        <f t="shared" ca="1" si="19"/>
        <v>'360 GRP '!</v>
      </c>
      <c r="K139">
        <f t="shared" ca="1" si="19"/>
        <v>0</v>
      </c>
      <c r="L139">
        <f t="shared" ca="1" si="19"/>
        <v>0</v>
      </c>
      <c r="M139">
        <f t="shared" ca="1" si="19"/>
        <v>0</v>
      </c>
      <c r="N139">
        <f t="shared" ca="1" si="19"/>
        <v>0</v>
      </c>
      <c r="O139" t="str">
        <f t="shared" ca="1" si="15"/>
        <v>D:AD</v>
      </c>
      <c r="P139" t="str">
        <f t="shared" ca="1" si="16"/>
        <v>D10:AD10</v>
      </c>
    </row>
    <row r="140" spans="1:16">
      <c r="A140" t="str">
        <f t="shared" si="11"/>
        <v>100</v>
      </c>
      <c r="B140" t="str">
        <f t="shared" ca="1" si="12"/>
        <v>GRP</v>
      </c>
      <c r="C140" t="s">
        <v>5152</v>
      </c>
      <c r="D140" s="1" t="s">
        <v>5217</v>
      </c>
      <c r="E140">
        <f t="shared" ca="1" si="13"/>
        <v>0</v>
      </c>
      <c r="H140" t="str">
        <f t="shared" ca="1" si="14"/>
        <v>'360 GRP '!</v>
      </c>
      <c r="I140">
        <f t="shared" ca="1" si="17"/>
        <v>0</v>
      </c>
      <c r="J140" t="str">
        <f t="shared" ca="1" si="19"/>
        <v>'360 GRP '!</v>
      </c>
      <c r="K140">
        <f t="shared" ca="1" si="19"/>
        <v>0</v>
      </c>
      <c r="L140">
        <f t="shared" ca="1" si="19"/>
        <v>0</v>
      </c>
      <c r="M140">
        <f t="shared" ca="1" si="19"/>
        <v>0</v>
      </c>
      <c r="N140">
        <f t="shared" ca="1" si="19"/>
        <v>0</v>
      </c>
      <c r="O140" t="str">
        <f t="shared" ca="1" si="15"/>
        <v>D:AD</v>
      </c>
      <c r="P140" t="str">
        <f t="shared" ca="1" si="16"/>
        <v>D10:AD10</v>
      </c>
    </row>
    <row r="141" spans="1:16">
      <c r="A141" t="str">
        <f t="shared" si="11"/>
        <v>01</v>
      </c>
      <c r="B141" t="str">
        <f t="shared" ca="1" si="12"/>
        <v>GRP</v>
      </c>
      <c r="C141" t="s">
        <v>363</v>
      </c>
      <c r="D141" s="1" t="s">
        <v>910</v>
      </c>
      <c r="E141">
        <f t="shared" ca="1" si="13"/>
        <v>0</v>
      </c>
      <c r="H141" t="str">
        <f t="shared" ca="1" si="14"/>
        <v>'360 GRP '!</v>
      </c>
      <c r="I141">
        <f t="shared" ca="1" si="17"/>
        <v>0</v>
      </c>
      <c r="J141" t="str">
        <f t="shared" ca="1" si="19"/>
        <v>'360 GRP '!</v>
      </c>
      <c r="K141">
        <f t="shared" ca="1" si="19"/>
        <v>0</v>
      </c>
      <c r="L141">
        <f t="shared" ca="1" si="19"/>
        <v>0</v>
      </c>
      <c r="M141">
        <f t="shared" ca="1" si="19"/>
        <v>0</v>
      </c>
      <c r="N141">
        <f t="shared" ca="1" si="19"/>
        <v>0</v>
      </c>
      <c r="O141" t="str">
        <f t="shared" ca="1" si="15"/>
        <v>D:AD</v>
      </c>
      <c r="P141" t="str">
        <f t="shared" ca="1" si="16"/>
        <v>D10:AD10</v>
      </c>
    </row>
    <row r="142" spans="1:16">
      <c r="A142" t="str">
        <f t="shared" si="11"/>
        <v>02</v>
      </c>
      <c r="B142" t="str">
        <f t="shared" ca="1" si="12"/>
        <v>GRP</v>
      </c>
      <c r="C142" t="s">
        <v>363</v>
      </c>
      <c r="D142" s="1" t="s">
        <v>911</v>
      </c>
      <c r="E142">
        <f t="shared" ca="1" si="13"/>
        <v>0</v>
      </c>
      <c r="H142" t="str">
        <f t="shared" ca="1" si="14"/>
        <v>'360 GRP '!</v>
      </c>
      <c r="I142">
        <f t="shared" ca="1" si="17"/>
        <v>0</v>
      </c>
      <c r="J142" t="str">
        <f t="shared" ca="1" si="19"/>
        <v>'360 GRP '!</v>
      </c>
      <c r="K142">
        <f t="shared" ca="1" si="19"/>
        <v>0</v>
      </c>
      <c r="L142">
        <f t="shared" ca="1" si="19"/>
        <v>0</v>
      </c>
      <c r="M142">
        <f t="shared" ca="1" si="19"/>
        <v>0</v>
      </c>
      <c r="N142">
        <f t="shared" ca="1" si="19"/>
        <v>0</v>
      </c>
      <c r="O142" t="str">
        <f t="shared" ca="1" si="15"/>
        <v>D:AD</v>
      </c>
      <c r="P142" t="str">
        <f t="shared" ca="1" si="16"/>
        <v>D10:AD10</v>
      </c>
    </row>
    <row r="143" spans="1:16">
      <c r="A143" t="str">
        <f t="shared" si="11"/>
        <v>03</v>
      </c>
      <c r="B143" t="str">
        <f t="shared" ca="1" si="12"/>
        <v>GRP</v>
      </c>
      <c r="C143" t="s">
        <v>363</v>
      </c>
      <c r="D143" s="1" t="s">
        <v>912</v>
      </c>
      <c r="E143">
        <f t="shared" ca="1" si="13"/>
        <v>0</v>
      </c>
      <c r="H143" t="str">
        <f t="shared" ca="1" si="14"/>
        <v>'360 GRP '!</v>
      </c>
      <c r="I143">
        <f t="shared" ca="1" si="17"/>
        <v>0</v>
      </c>
      <c r="J143" t="str">
        <f t="shared" ca="1" si="19"/>
        <v>'360 GRP '!</v>
      </c>
      <c r="K143">
        <f t="shared" ca="1" si="19"/>
        <v>0</v>
      </c>
      <c r="L143">
        <f t="shared" ca="1" si="19"/>
        <v>0</v>
      </c>
      <c r="M143">
        <f t="shared" ca="1" si="19"/>
        <v>0</v>
      </c>
      <c r="N143">
        <f t="shared" ca="1" si="19"/>
        <v>0</v>
      </c>
      <c r="O143" t="str">
        <f t="shared" ca="1" si="15"/>
        <v>D:AD</v>
      </c>
      <c r="P143" t="str">
        <f t="shared" ca="1" si="16"/>
        <v>D10:AD10</v>
      </c>
    </row>
    <row r="144" spans="1:16">
      <c r="A144" t="str">
        <f t="shared" ref="A144:A207" si="20">MID(D144,LEN(C144)+2,LEN(D144)-LEN(C144))</f>
        <v>04</v>
      </c>
      <c r="B144" t="str">
        <f t="shared" ref="B144:B207" ca="1" si="21">VLOOKUP(H144,$A$1:$K$6,11,FALSE)</f>
        <v>GRP</v>
      </c>
      <c r="C144" t="s">
        <v>363</v>
      </c>
      <c r="D144" s="1" t="s">
        <v>913</v>
      </c>
      <c r="E144">
        <f t="shared" ref="E144:E207" ca="1" si="22">IFERROR(VLOOKUP(C144,INDIRECT($H144&amp;$O144),MATCH($A144,INDIRECT($H144&amp;$P144),0),FALSE),0)</f>
        <v>0</v>
      </c>
      <c r="H144" t="str">
        <f t="shared" ref="H144:H207" ca="1" si="23">IF(I144&lt;&gt;0,I144,IF(J144&lt;&gt;0,J144,IF(K144&lt;&gt;0,K144,IF(L144&lt;&gt;0,L144,IF(M144&lt;&gt;0,M144,N144)))))</f>
        <v>'360 GRP '!</v>
      </c>
      <c r="I144">
        <f t="shared" ca="1" si="17"/>
        <v>0</v>
      </c>
      <c r="J144" t="str">
        <f t="shared" ca="1" si="19"/>
        <v>'360 GRP '!</v>
      </c>
      <c r="K144">
        <f t="shared" ca="1" si="19"/>
        <v>0</v>
      </c>
      <c r="L144">
        <f t="shared" ca="1" si="19"/>
        <v>0</v>
      </c>
      <c r="M144">
        <f t="shared" ca="1" si="19"/>
        <v>0</v>
      </c>
      <c r="N144">
        <f t="shared" ca="1" si="19"/>
        <v>0</v>
      </c>
      <c r="O144" t="str">
        <f t="shared" ref="O144:O207" ca="1" si="24">VLOOKUP($H144,$G$8:$I$13,2,FALSE)</f>
        <v>D:AD</v>
      </c>
      <c r="P144" t="str">
        <f t="shared" ref="P144:P207" ca="1" si="25">VLOOKUP($H144,$G$8:$I$13,3,FALSE)</f>
        <v>D10:AD10</v>
      </c>
    </row>
    <row r="145" spans="1:16">
      <c r="A145" t="str">
        <f t="shared" si="20"/>
        <v>05</v>
      </c>
      <c r="B145" t="str">
        <f t="shared" ca="1" si="21"/>
        <v>GRP</v>
      </c>
      <c r="C145" t="s">
        <v>363</v>
      </c>
      <c r="D145" s="1" t="s">
        <v>914</v>
      </c>
      <c r="E145">
        <f t="shared" ca="1" si="22"/>
        <v>0</v>
      </c>
      <c r="H145" t="str">
        <f t="shared" ca="1" si="23"/>
        <v>'360 GRP '!</v>
      </c>
      <c r="I145">
        <f t="shared" ref="I145:I208" ca="1" si="26">IF(IFERROR(VLOOKUP(C145,INDIRECT($I$14&amp;"D:D"),1,FALSE),0)&lt;&gt;0,I$14,0)</f>
        <v>0</v>
      </c>
      <c r="J145" t="str">
        <f t="shared" ca="1" si="19"/>
        <v>'360 GRP '!</v>
      </c>
      <c r="K145">
        <f t="shared" ca="1" si="19"/>
        <v>0</v>
      </c>
      <c r="L145">
        <f t="shared" ca="1" si="19"/>
        <v>0</v>
      </c>
      <c r="M145">
        <f t="shared" ca="1" si="19"/>
        <v>0</v>
      </c>
      <c r="N145">
        <f t="shared" ca="1" si="19"/>
        <v>0</v>
      </c>
      <c r="O145" t="str">
        <f t="shared" ca="1" si="24"/>
        <v>D:AD</v>
      </c>
      <c r="P145" t="str">
        <f t="shared" ca="1" si="25"/>
        <v>D10:AD10</v>
      </c>
    </row>
    <row r="146" spans="1:16">
      <c r="A146" t="str">
        <f t="shared" si="20"/>
        <v>06</v>
      </c>
      <c r="B146" t="str">
        <f t="shared" ca="1" si="21"/>
        <v>GRP</v>
      </c>
      <c r="C146" t="s">
        <v>363</v>
      </c>
      <c r="D146" s="1" t="s">
        <v>915</v>
      </c>
      <c r="E146">
        <f t="shared" ca="1" si="22"/>
        <v>0</v>
      </c>
      <c r="H146" t="str">
        <f t="shared" ca="1" si="23"/>
        <v>'360 GRP '!</v>
      </c>
      <c r="I146">
        <f t="shared" ca="1" si="26"/>
        <v>0</v>
      </c>
      <c r="J146" t="str">
        <f t="shared" ca="1" si="19"/>
        <v>'360 GRP '!</v>
      </c>
      <c r="K146">
        <f t="shared" ca="1" si="19"/>
        <v>0</v>
      </c>
      <c r="L146">
        <f t="shared" ca="1" si="19"/>
        <v>0</v>
      </c>
      <c r="M146">
        <f t="shared" ca="1" si="19"/>
        <v>0</v>
      </c>
      <c r="N146">
        <f t="shared" ca="1" si="19"/>
        <v>0</v>
      </c>
      <c r="O146" t="str">
        <f t="shared" ca="1" si="24"/>
        <v>D:AD</v>
      </c>
      <c r="P146" t="str">
        <f t="shared" ca="1" si="25"/>
        <v>D10:AD10</v>
      </c>
    </row>
    <row r="147" spans="1:16">
      <c r="A147" t="str">
        <f t="shared" si="20"/>
        <v>07</v>
      </c>
      <c r="B147" t="str">
        <f t="shared" ca="1" si="21"/>
        <v>GRP</v>
      </c>
      <c r="C147" t="s">
        <v>363</v>
      </c>
      <c r="D147" s="1" t="s">
        <v>916</v>
      </c>
      <c r="E147">
        <f t="shared" ca="1" si="22"/>
        <v>0</v>
      </c>
      <c r="H147" t="str">
        <f t="shared" ca="1" si="23"/>
        <v>'360 GRP '!</v>
      </c>
      <c r="I147">
        <f t="shared" ca="1" si="26"/>
        <v>0</v>
      </c>
      <c r="J147" t="str">
        <f t="shared" ca="1" si="19"/>
        <v>'360 GRP '!</v>
      </c>
      <c r="K147">
        <f t="shared" ca="1" si="19"/>
        <v>0</v>
      </c>
      <c r="L147">
        <f t="shared" ca="1" si="19"/>
        <v>0</v>
      </c>
      <c r="M147">
        <f t="shared" ca="1" si="19"/>
        <v>0</v>
      </c>
      <c r="N147">
        <f t="shared" ca="1" si="19"/>
        <v>0</v>
      </c>
      <c r="O147" t="str">
        <f t="shared" ca="1" si="24"/>
        <v>D:AD</v>
      </c>
      <c r="P147" t="str">
        <f t="shared" ca="1" si="25"/>
        <v>D10:AD10</v>
      </c>
    </row>
    <row r="148" spans="1:16">
      <c r="A148" t="str">
        <f t="shared" si="20"/>
        <v>08</v>
      </c>
      <c r="B148" t="str">
        <f t="shared" ca="1" si="21"/>
        <v>GRP</v>
      </c>
      <c r="C148" t="s">
        <v>363</v>
      </c>
      <c r="D148" s="1" t="s">
        <v>917</v>
      </c>
      <c r="E148">
        <f t="shared" ca="1" si="22"/>
        <v>0</v>
      </c>
      <c r="H148" t="str">
        <f t="shared" ca="1" si="23"/>
        <v>'360 GRP '!</v>
      </c>
      <c r="I148">
        <f t="shared" ca="1" si="26"/>
        <v>0</v>
      </c>
      <c r="J148" t="str">
        <f t="shared" ca="1" si="19"/>
        <v>'360 GRP '!</v>
      </c>
      <c r="K148">
        <f t="shared" ca="1" si="19"/>
        <v>0</v>
      </c>
      <c r="L148">
        <f t="shared" ca="1" si="19"/>
        <v>0</v>
      </c>
      <c r="M148">
        <f t="shared" ca="1" si="19"/>
        <v>0</v>
      </c>
      <c r="N148">
        <f t="shared" ca="1" si="19"/>
        <v>0</v>
      </c>
      <c r="O148" t="str">
        <f t="shared" ca="1" si="24"/>
        <v>D:AD</v>
      </c>
      <c r="P148" t="str">
        <f t="shared" ca="1" si="25"/>
        <v>D10:AD10</v>
      </c>
    </row>
    <row r="149" spans="1:16">
      <c r="A149" t="str">
        <f t="shared" si="20"/>
        <v>09</v>
      </c>
      <c r="B149" t="str">
        <f t="shared" ca="1" si="21"/>
        <v>GRP</v>
      </c>
      <c r="C149" t="s">
        <v>363</v>
      </c>
      <c r="D149" s="1" t="s">
        <v>918</v>
      </c>
      <c r="E149">
        <f t="shared" ca="1" si="22"/>
        <v>0</v>
      </c>
      <c r="H149" t="str">
        <f t="shared" ca="1" si="23"/>
        <v>'360 GRP '!</v>
      </c>
      <c r="I149">
        <f t="shared" ca="1" si="26"/>
        <v>0</v>
      </c>
      <c r="J149" t="str">
        <f t="shared" ca="1" si="19"/>
        <v>'360 GRP '!</v>
      </c>
      <c r="K149">
        <f t="shared" ca="1" si="19"/>
        <v>0</v>
      </c>
      <c r="L149">
        <f t="shared" ca="1" si="19"/>
        <v>0</v>
      </c>
      <c r="M149">
        <f t="shared" ca="1" si="19"/>
        <v>0</v>
      </c>
      <c r="N149">
        <f t="shared" ca="1" si="19"/>
        <v>0</v>
      </c>
      <c r="O149" t="str">
        <f t="shared" ca="1" si="24"/>
        <v>D:AD</v>
      </c>
      <c r="P149" t="str">
        <f t="shared" ca="1" si="25"/>
        <v>D10:AD10</v>
      </c>
    </row>
    <row r="150" spans="1:16">
      <c r="A150" t="str">
        <f t="shared" si="20"/>
        <v>10</v>
      </c>
      <c r="B150" t="str">
        <f t="shared" ca="1" si="21"/>
        <v>GRP</v>
      </c>
      <c r="C150" t="s">
        <v>363</v>
      </c>
      <c r="D150" s="1" t="s">
        <v>919</v>
      </c>
      <c r="E150">
        <f t="shared" ca="1" si="22"/>
        <v>0</v>
      </c>
      <c r="H150" t="str">
        <f t="shared" ca="1" si="23"/>
        <v>'360 GRP '!</v>
      </c>
      <c r="I150">
        <f t="shared" ca="1" si="26"/>
        <v>0</v>
      </c>
      <c r="J150" t="str">
        <f t="shared" ca="1" si="19"/>
        <v>'360 GRP '!</v>
      </c>
      <c r="K150">
        <f t="shared" ca="1" si="19"/>
        <v>0</v>
      </c>
      <c r="L150">
        <f t="shared" ca="1" si="19"/>
        <v>0</v>
      </c>
      <c r="M150">
        <f t="shared" ca="1" si="19"/>
        <v>0</v>
      </c>
      <c r="N150">
        <f t="shared" ca="1" si="19"/>
        <v>0</v>
      </c>
      <c r="O150" t="str">
        <f t="shared" ca="1" si="24"/>
        <v>D:AD</v>
      </c>
      <c r="P150" t="str">
        <f t="shared" ca="1" si="25"/>
        <v>D10:AD10</v>
      </c>
    </row>
    <row r="151" spans="1:16">
      <c r="A151" t="str">
        <f t="shared" si="20"/>
        <v>11</v>
      </c>
      <c r="B151" t="str">
        <f t="shared" ca="1" si="21"/>
        <v>GRP</v>
      </c>
      <c r="C151" t="s">
        <v>363</v>
      </c>
      <c r="D151" s="1" t="s">
        <v>920</v>
      </c>
      <c r="E151">
        <f t="shared" ca="1" si="22"/>
        <v>0</v>
      </c>
      <c r="H151" t="str">
        <f t="shared" ca="1" si="23"/>
        <v>'360 GRP '!</v>
      </c>
      <c r="I151">
        <f t="shared" ca="1" si="26"/>
        <v>0</v>
      </c>
      <c r="J151" t="str">
        <f t="shared" ca="1" si="19"/>
        <v>'360 GRP '!</v>
      </c>
      <c r="K151">
        <f t="shared" ca="1" si="19"/>
        <v>0</v>
      </c>
      <c r="L151">
        <f t="shared" ca="1" si="19"/>
        <v>0</v>
      </c>
      <c r="M151">
        <f t="shared" ca="1" si="19"/>
        <v>0</v>
      </c>
      <c r="N151">
        <f t="shared" ca="1" si="19"/>
        <v>0</v>
      </c>
      <c r="O151" t="str">
        <f t="shared" ca="1" si="24"/>
        <v>D:AD</v>
      </c>
      <c r="P151" t="str">
        <f t="shared" ca="1" si="25"/>
        <v>D10:AD10</v>
      </c>
    </row>
    <row r="152" spans="1:16">
      <c r="A152" t="str">
        <f t="shared" si="20"/>
        <v>12</v>
      </c>
      <c r="B152" t="str">
        <f t="shared" ca="1" si="21"/>
        <v>GRP</v>
      </c>
      <c r="C152" t="s">
        <v>363</v>
      </c>
      <c r="D152" s="1" t="s">
        <v>921</v>
      </c>
      <c r="E152">
        <f t="shared" ca="1" si="22"/>
        <v>0</v>
      </c>
      <c r="H152" t="str">
        <f t="shared" ca="1" si="23"/>
        <v>'360 GRP '!</v>
      </c>
      <c r="I152">
        <f t="shared" ca="1" si="26"/>
        <v>0</v>
      </c>
      <c r="J152" t="str">
        <f t="shared" ca="1" si="19"/>
        <v>'360 GRP '!</v>
      </c>
      <c r="K152">
        <f t="shared" ca="1" si="19"/>
        <v>0</v>
      </c>
      <c r="L152">
        <f t="shared" ca="1" si="19"/>
        <v>0</v>
      </c>
      <c r="M152">
        <f t="shared" ca="1" si="19"/>
        <v>0</v>
      </c>
      <c r="N152">
        <f t="shared" ca="1" si="19"/>
        <v>0</v>
      </c>
      <c r="O152" t="str">
        <f t="shared" ca="1" si="24"/>
        <v>D:AD</v>
      </c>
      <c r="P152" t="str">
        <f t="shared" ca="1" si="25"/>
        <v>D10:AD10</v>
      </c>
    </row>
    <row r="153" spans="1:16">
      <c r="A153" t="str">
        <f t="shared" si="20"/>
        <v>13</v>
      </c>
      <c r="B153" t="str">
        <f t="shared" ca="1" si="21"/>
        <v>GRP</v>
      </c>
      <c r="C153" t="s">
        <v>363</v>
      </c>
      <c r="D153" s="1" t="s">
        <v>922</v>
      </c>
      <c r="E153">
        <f t="shared" ca="1" si="22"/>
        <v>0</v>
      </c>
      <c r="H153" t="str">
        <f t="shared" ca="1" si="23"/>
        <v>'360 GRP '!</v>
      </c>
      <c r="I153">
        <f t="shared" ca="1" si="26"/>
        <v>0</v>
      </c>
      <c r="J153" t="str">
        <f t="shared" ca="1" si="19"/>
        <v>'360 GRP '!</v>
      </c>
      <c r="K153">
        <f t="shared" ca="1" si="19"/>
        <v>0</v>
      </c>
      <c r="L153">
        <f t="shared" ca="1" si="19"/>
        <v>0</v>
      </c>
      <c r="M153">
        <f t="shared" ca="1" si="19"/>
        <v>0</v>
      </c>
      <c r="N153">
        <f t="shared" ca="1" si="19"/>
        <v>0</v>
      </c>
      <c r="O153" t="str">
        <f t="shared" ca="1" si="24"/>
        <v>D:AD</v>
      </c>
      <c r="P153" t="str">
        <f t="shared" ca="1" si="25"/>
        <v>D10:AD10</v>
      </c>
    </row>
    <row r="154" spans="1:16">
      <c r="A154" t="str">
        <f t="shared" si="20"/>
        <v>100</v>
      </c>
      <c r="B154" t="str">
        <f t="shared" ca="1" si="21"/>
        <v>GRP</v>
      </c>
      <c r="C154" t="s">
        <v>363</v>
      </c>
      <c r="D154" s="1" t="s">
        <v>923</v>
      </c>
      <c r="E154">
        <f t="shared" ca="1" si="22"/>
        <v>0</v>
      </c>
      <c r="H154" t="str">
        <f t="shared" ca="1" si="23"/>
        <v>'360 GRP '!</v>
      </c>
      <c r="I154">
        <f t="shared" ca="1" si="26"/>
        <v>0</v>
      </c>
      <c r="J154" t="str">
        <f t="shared" ca="1" si="19"/>
        <v>'360 GRP '!</v>
      </c>
      <c r="K154">
        <f t="shared" ca="1" si="19"/>
        <v>0</v>
      </c>
      <c r="L154">
        <f t="shared" ca="1" si="19"/>
        <v>0</v>
      </c>
      <c r="M154">
        <f t="shared" ca="1" si="19"/>
        <v>0</v>
      </c>
      <c r="N154">
        <f t="shared" ca="1" si="19"/>
        <v>0</v>
      </c>
      <c r="O154" t="str">
        <f t="shared" ca="1" si="24"/>
        <v>D:AD</v>
      </c>
      <c r="P154" t="str">
        <f t="shared" ca="1" si="25"/>
        <v>D10:AD10</v>
      </c>
    </row>
    <row r="155" spans="1:16">
      <c r="A155" t="str">
        <f t="shared" si="20"/>
        <v>01</v>
      </c>
      <c r="B155" t="str">
        <f t="shared" ca="1" si="21"/>
        <v>GRP</v>
      </c>
      <c r="C155" t="s">
        <v>364</v>
      </c>
      <c r="D155" s="1" t="s">
        <v>924</v>
      </c>
      <c r="E155">
        <f t="shared" ca="1" si="22"/>
        <v>0</v>
      </c>
      <c r="H155" t="str">
        <f t="shared" ca="1" si="23"/>
        <v>'360 GRP '!</v>
      </c>
      <c r="I155">
        <f t="shared" ca="1" si="26"/>
        <v>0</v>
      </c>
      <c r="J155" t="str">
        <f t="shared" ca="1" si="19"/>
        <v>'360 GRP '!</v>
      </c>
      <c r="K155">
        <f t="shared" ca="1" si="19"/>
        <v>0</v>
      </c>
      <c r="L155">
        <f t="shared" ca="1" si="19"/>
        <v>0</v>
      </c>
      <c r="M155">
        <f t="shared" ca="1" si="19"/>
        <v>0</v>
      </c>
      <c r="N155">
        <f t="shared" ca="1" si="19"/>
        <v>0</v>
      </c>
      <c r="O155" t="str">
        <f t="shared" ca="1" si="24"/>
        <v>D:AD</v>
      </c>
      <c r="P155" t="str">
        <f t="shared" ca="1" si="25"/>
        <v>D10:AD10</v>
      </c>
    </row>
    <row r="156" spans="1:16">
      <c r="A156" t="str">
        <f t="shared" si="20"/>
        <v>02</v>
      </c>
      <c r="B156" t="str">
        <f t="shared" ca="1" si="21"/>
        <v>GRP</v>
      </c>
      <c r="C156" t="s">
        <v>364</v>
      </c>
      <c r="D156" s="1" t="s">
        <v>925</v>
      </c>
      <c r="E156">
        <f t="shared" ca="1" si="22"/>
        <v>0</v>
      </c>
      <c r="H156" t="str">
        <f t="shared" ca="1" si="23"/>
        <v>'360 GRP '!</v>
      </c>
      <c r="I156">
        <f t="shared" ca="1" si="26"/>
        <v>0</v>
      </c>
      <c r="J156" t="str">
        <f t="shared" ca="1" si="19"/>
        <v>'360 GRP '!</v>
      </c>
      <c r="K156">
        <f t="shared" ca="1" si="19"/>
        <v>0</v>
      </c>
      <c r="L156">
        <f t="shared" ca="1" si="19"/>
        <v>0</v>
      </c>
      <c r="M156">
        <f t="shared" ca="1" si="19"/>
        <v>0</v>
      </c>
      <c r="N156">
        <f t="shared" ca="1" si="19"/>
        <v>0</v>
      </c>
      <c r="O156" t="str">
        <f t="shared" ca="1" si="24"/>
        <v>D:AD</v>
      </c>
      <c r="P156" t="str">
        <f t="shared" ca="1" si="25"/>
        <v>D10:AD10</v>
      </c>
    </row>
    <row r="157" spans="1:16">
      <c r="A157" t="str">
        <f t="shared" si="20"/>
        <v>03</v>
      </c>
      <c r="B157" t="str">
        <f t="shared" ca="1" si="21"/>
        <v>GRP</v>
      </c>
      <c r="C157" t="s">
        <v>364</v>
      </c>
      <c r="D157" s="1" t="s">
        <v>926</v>
      </c>
      <c r="E157">
        <f t="shared" ca="1" si="22"/>
        <v>0</v>
      </c>
      <c r="H157" t="str">
        <f t="shared" ca="1" si="23"/>
        <v>'360 GRP '!</v>
      </c>
      <c r="I157">
        <f t="shared" ca="1" si="26"/>
        <v>0</v>
      </c>
      <c r="J157" t="str">
        <f t="shared" ca="1" si="19"/>
        <v>'360 GRP '!</v>
      </c>
      <c r="K157">
        <f t="shared" ca="1" si="19"/>
        <v>0</v>
      </c>
      <c r="L157">
        <f t="shared" ca="1" si="19"/>
        <v>0</v>
      </c>
      <c r="M157">
        <f t="shared" ca="1" si="19"/>
        <v>0</v>
      </c>
      <c r="N157">
        <f t="shared" ca="1" si="19"/>
        <v>0</v>
      </c>
      <c r="O157" t="str">
        <f t="shared" ca="1" si="24"/>
        <v>D:AD</v>
      </c>
      <c r="P157" t="str">
        <f t="shared" ca="1" si="25"/>
        <v>D10:AD10</v>
      </c>
    </row>
    <row r="158" spans="1:16">
      <c r="A158" t="str">
        <f t="shared" si="20"/>
        <v>04</v>
      </c>
      <c r="B158" t="str">
        <f t="shared" ca="1" si="21"/>
        <v>GRP</v>
      </c>
      <c r="C158" t="s">
        <v>364</v>
      </c>
      <c r="D158" s="1" t="s">
        <v>927</v>
      </c>
      <c r="E158">
        <f t="shared" ca="1" si="22"/>
        <v>0</v>
      </c>
      <c r="H158" t="str">
        <f t="shared" ca="1" si="23"/>
        <v>'360 GRP '!</v>
      </c>
      <c r="I158">
        <f t="shared" ca="1" si="26"/>
        <v>0</v>
      </c>
      <c r="J158" t="str">
        <f t="shared" ca="1" si="19"/>
        <v>'360 GRP '!</v>
      </c>
      <c r="K158">
        <f t="shared" ca="1" si="19"/>
        <v>0</v>
      </c>
      <c r="L158">
        <f t="shared" ca="1" si="19"/>
        <v>0</v>
      </c>
      <c r="M158">
        <f t="shared" ca="1" si="19"/>
        <v>0</v>
      </c>
      <c r="N158">
        <f t="shared" ca="1" si="19"/>
        <v>0</v>
      </c>
      <c r="O158" t="str">
        <f t="shared" ca="1" si="24"/>
        <v>D:AD</v>
      </c>
      <c r="P158" t="str">
        <f t="shared" ca="1" si="25"/>
        <v>D10:AD10</v>
      </c>
    </row>
    <row r="159" spans="1:16">
      <c r="A159" t="str">
        <f t="shared" si="20"/>
        <v>05</v>
      </c>
      <c r="B159" t="str">
        <f t="shared" ca="1" si="21"/>
        <v>GRP</v>
      </c>
      <c r="C159" t="s">
        <v>364</v>
      </c>
      <c r="D159" s="1" t="s">
        <v>928</v>
      </c>
      <c r="E159">
        <f t="shared" ca="1" si="22"/>
        <v>0</v>
      </c>
      <c r="H159" t="str">
        <f t="shared" ca="1" si="23"/>
        <v>'360 GRP '!</v>
      </c>
      <c r="I159">
        <f t="shared" ca="1" si="26"/>
        <v>0</v>
      </c>
      <c r="J159" t="str">
        <f t="shared" ca="1" si="19"/>
        <v>'360 GRP '!</v>
      </c>
      <c r="K159">
        <f t="shared" ca="1" si="19"/>
        <v>0</v>
      </c>
      <c r="L159">
        <f t="shared" ca="1" si="19"/>
        <v>0</v>
      </c>
      <c r="M159">
        <f t="shared" ca="1" si="19"/>
        <v>0</v>
      </c>
      <c r="N159">
        <f t="shared" ca="1" si="19"/>
        <v>0</v>
      </c>
      <c r="O159" t="str">
        <f t="shared" ca="1" si="24"/>
        <v>D:AD</v>
      </c>
      <c r="P159" t="str">
        <f t="shared" ca="1" si="25"/>
        <v>D10:AD10</v>
      </c>
    </row>
    <row r="160" spans="1:16">
      <c r="A160" t="str">
        <f t="shared" si="20"/>
        <v>06</v>
      </c>
      <c r="B160" t="str">
        <f t="shared" ca="1" si="21"/>
        <v>GRP</v>
      </c>
      <c r="C160" t="s">
        <v>364</v>
      </c>
      <c r="D160" s="1" t="s">
        <v>929</v>
      </c>
      <c r="E160">
        <f t="shared" ca="1" si="22"/>
        <v>0</v>
      </c>
      <c r="H160" t="str">
        <f t="shared" ca="1" si="23"/>
        <v>'360 GRP '!</v>
      </c>
      <c r="I160">
        <f t="shared" ca="1" si="26"/>
        <v>0</v>
      </c>
      <c r="J160" t="str">
        <f t="shared" ca="1" si="19"/>
        <v>'360 GRP '!</v>
      </c>
      <c r="K160">
        <f t="shared" ca="1" si="19"/>
        <v>0</v>
      </c>
      <c r="L160">
        <f t="shared" ca="1" si="19"/>
        <v>0</v>
      </c>
      <c r="M160">
        <f t="shared" ca="1" si="19"/>
        <v>0</v>
      </c>
      <c r="N160">
        <f t="shared" ca="1" si="19"/>
        <v>0</v>
      </c>
      <c r="O160" t="str">
        <f t="shared" ca="1" si="24"/>
        <v>D:AD</v>
      </c>
      <c r="P160" t="str">
        <f t="shared" ca="1" si="25"/>
        <v>D10:AD10</v>
      </c>
    </row>
    <row r="161" spans="1:16">
      <c r="A161" t="str">
        <f t="shared" si="20"/>
        <v>07</v>
      </c>
      <c r="B161" t="str">
        <f t="shared" ca="1" si="21"/>
        <v>GRP</v>
      </c>
      <c r="C161" t="s">
        <v>364</v>
      </c>
      <c r="D161" s="1" t="s">
        <v>930</v>
      </c>
      <c r="E161">
        <f t="shared" ca="1" si="22"/>
        <v>0</v>
      </c>
      <c r="H161" t="str">
        <f t="shared" ca="1" si="23"/>
        <v>'360 GRP '!</v>
      </c>
      <c r="I161">
        <f t="shared" ca="1" si="26"/>
        <v>0</v>
      </c>
      <c r="J161" t="str">
        <f t="shared" ca="1" si="19"/>
        <v>'360 GRP '!</v>
      </c>
      <c r="K161">
        <f t="shared" ca="1" si="19"/>
        <v>0</v>
      </c>
      <c r="L161">
        <f t="shared" ca="1" si="19"/>
        <v>0</v>
      </c>
      <c r="M161">
        <f t="shared" ca="1" si="19"/>
        <v>0</v>
      </c>
      <c r="N161">
        <f t="shared" ca="1" si="19"/>
        <v>0</v>
      </c>
      <c r="O161" t="str">
        <f t="shared" ca="1" si="24"/>
        <v>D:AD</v>
      </c>
      <c r="P161" t="str">
        <f t="shared" ca="1" si="25"/>
        <v>D10:AD10</v>
      </c>
    </row>
    <row r="162" spans="1:16">
      <c r="A162" t="str">
        <f t="shared" si="20"/>
        <v>08</v>
      </c>
      <c r="B162" t="str">
        <f t="shared" ca="1" si="21"/>
        <v>GRP</v>
      </c>
      <c r="C162" t="s">
        <v>364</v>
      </c>
      <c r="D162" s="1" t="s">
        <v>931</v>
      </c>
      <c r="E162">
        <f t="shared" ca="1" si="22"/>
        <v>0</v>
      </c>
      <c r="H162" t="str">
        <f t="shared" ca="1" si="23"/>
        <v>'360 GRP '!</v>
      </c>
      <c r="I162">
        <f t="shared" ca="1" si="26"/>
        <v>0</v>
      </c>
      <c r="J162" t="str">
        <f t="shared" ca="1" si="19"/>
        <v>'360 GRP '!</v>
      </c>
      <c r="K162">
        <f t="shared" ca="1" si="19"/>
        <v>0</v>
      </c>
      <c r="L162">
        <f t="shared" ca="1" si="19"/>
        <v>0</v>
      </c>
      <c r="M162">
        <f t="shared" ca="1" si="19"/>
        <v>0</v>
      </c>
      <c r="N162">
        <f t="shared" ca="1" si="19"/>
        <v>0</v>
      </c>
      <c r="O162" t="str">
        <f t="shared" ca="1" si="24"/>
        <v>D:AD</v>
      </c>
      <c r="P162" t="str">
        <f t="shared" ca="1" si="25"/>
        <v>D10:AD10</v>
      </c>
    </row>
    <row r="163" spans="1:16">
      <c r="A163" t="str">
        <f t="shared" si="20"/>
        <v>09</v>
      </c>
      <c r="B163" t="str">
        <f t="shared" ca="1" si="21"/>
        <v>GRP</v>
      </c>
      <c r="C163" t="s">
        <v>364</v>
      </c>
      <c r="D163" s="1" t="s">
        <v>932</v>
      </c>
      <c r="E163">
        <f t="shared" ca="1" si="22"/>
        <v>0</v>
      </c>
      <c r="H163" t="str">
        <f t="shared" ca="1" si="23"/>
        <v>'360 GRP '!</v>
      </c>
      <c r="I163">
        <f t="shared" ca="1" si="26"/>
        <v>0</v>
      </c>
      <c r="J163" t="str">
        <f t="shared" ca="1" si="19"/>
        <v>'360 GRP '!</v>
      </c>
      <c r="K163">
        <f t="shared" ca="1" si="19"/>
        <v>0</v>
      </c>
      <c r="L163">
        <f t="shared" ca="1" si="19"/>
        <v>0</v>
      </c>
      <c r="M163">
        <f t="shared" ca="1" si="19"/>
        <v>0</v>
      </c>
      <c r="N163">
        <f t="shared" ca="1" si="19"/>
        <v>0</v>
      </c>
      <c r="O163" t="str">
        <f t="shared" ca="1" si="24"/>
        <v>D:AD</v>
      </c>
      <c r="P163" t="str">
        <f t="shared" ca="1" si="25"/>
        <v>D10:AD10</v>
      </c>
    </row>
    <row r="164" spans="1:16">
      <c r="A164" t="str">
        <f t="shared" si="20"/>
        <v>10</v>
      </c>
      <c r="B164" t="str">
        <f t="shared" ca="1" si="21"/>
        <v>GRP</v>
      </c>
      <c r="C164" t="s">
        <v>364</v>
      </c>
      <c r="D164" s="1" t="s">
        <v>933</v>
      </c>
      <c r="E164">
        <f t="shared" ca="1" si="22"/>
        <v>0</v>
      </c>
      <c r="H164" t="str">
        <f t="shared" ca="1" si="23"/>
        <v>'360 GRP '!</v>
      </c>
      <c r="I164">
        <f t="shared" ca="1" si="26"/>
        <v>0</v>
      </c>
      <c r="J164" t="str">
        <f t="shared" ca="1" si="19"/>
        <v>'360 GRP '!</v>
      </c>
      <c r="K164">
        <f t="shared" ca="1" si="19"/>
        <v>0</v>
      </c>
      <c r="L164">
        <f t="shared" ca="1" si="19"/>
        <v>0</v>
      </c>
      <c r="M164">
        <f t="shared" ca="1" si="19"/>
        <v>0</v>
      </c>
      <c r="N164">
        <f t="shared" ca="1" si="19"/>
        <v>0</v>
      </c>
      <c r="O164" t="str">
        <f t="shared" ca="1" si="24"/>
        <v>D:AD</v>
      </c>
      <c r="P164" t="str">
        <f t="shared" ca="1" si="25"/>
        <v>D10:AD10</v>
      </c>
    </row>
    <row r="165" spans="1:16">
      <c r="A165" t="str">
        <f t="shared" si="20"/>
        <v>11</v>
      </c>
      <c r="B165" t="str">
        <f t="shared" ca="1" si="21"/>
        <v>GRP</v>
      </c>
      <c r="C165" t="s">
        <v>364</v>
      </c>
      <c r="D165" s="1" t="s">
        <v>934</v>
      </c>
      <c r="E165">
        <f t="shared" ca="1" si="22"/>
        <v>0</v>
      </c>
      <c r="H165" t="str">
        <f t="shared" ca="1" si="23"/>
        <v>'360 GRP '!</v>
      </c>
      <c r="I165">
        <f t="shared" ca="1" si="26"/>
        <v>0</v>
      </c>
      <c r="J165" t="str">
        <f t="shared" ca="1" si="19"/>
        <v>'360 GRP '!</v>
      </c>
      <c r="K165">
        <f t="shared" ca="1" si="19"/>
        <v>0</v>
      </c>
      <c r="L165">
        <f t="shared" ca="1" si="19"/>
        <v>0</v>
      </c>
      <c r="M165">
        <f t="shared" ca="1" si="19"/>
        <v>0</v>
      </c>
      <c r="N165">
        <f t="shared" ca="1" si="19"/>
        <v>0</v>
      </c>
      <c r="O165" t="str">
        <f t="shared" ca="1" si="24"/>
        <v>D:AD</v>
      </c>
      <c r="P165" t="str">
        <f t="shared" ca="1" si="25"/>
        <v>D10:AD10</v>
      </c>
    </row>
    <row r="166" spans="1:16">
      <c r="A166" t="str">
        <f t="shared" si="20"/>
        <v>12</v>
      </c>
      <c r="B166" t="str">
        <f t="shared" ca="1" si="21"/>
        <v>GRP</v>
      </c>
      <c r="C166" t="s">
        <v>364</v>
      </c>
      <c r="D166" s="1" t="s">
        <v>935</v>
      </c>
      <c r="E166">
        <f t="shared" ca="1" si="22"/>
        <v>0</v>
      </c>
      <c r="H166" t="str">
        <f t="shared" ca="1" si="23"/>
        <v>'360 GRP '!</v>
      </c>
      <c r="I166">
        <f t="shared" ca="1" si="26"/>
        <v>0</v>
      </c>
      <c r="J166" t="str">
        <f t="shared" ca="1" si="19"/>
        <v>'360 GRP '!</v>
      </c>
      <c r="K166">
        <f t="shared" ca="1" si="19"/>
        <v>0</v>
      </c>
      <c r="L166">
        <f t="shared" ca="1" si="19"/>
        <v>0</v>
      </c>
      <c r="M166">
        <f t="shared" ca="1" si="19"/>
        <v>0</v>
      </c>
      <c r="N166">
        <f t="shared" ca="1" si="19"/>
        <v>0</v>
      </c>
      <c r="O166" t="str">
        <f t="shared" ca="1" si="24"/>
        <v>D:AD</v>
      </c>
      <c r="P166" t="str">
        <f t="shared" ca="1" si="25"/>
        <v>D10:AD10</v>
      </c>
    </row>
    <row r="167" spans="1:16">
      <c r="A167" t="str">
        <f t="shared" si="20"/>
        <v>13</v>
      </c>
      <c r="B167" t="str">
        <f t="shared" ca="1" si="21"/>
        <v>GRP</v>
      </c>
      <c r="C167" t="s">
        <v>364</v>
      </c>
      <c r="D167" s="1" t="s">
        <v>936</v>
      </c>
      <c r="E167">
        <f t="shared" ca="1" si="22"/>
        <v>0</v>
      </c>
      <c r="H167" t="str">
        <f t="shared" ca="1" si="23"/>
        <v>'360 GRP '!</v>
      </c>
      <c r="I167">
        <f t="shared" ca="1" si="26"/>
        <v>0</v>
      </c>
      <c r="J167" t="str">
        <f t="shared" ca="1" si="19"/>
        <v>'360 GRP '!</v>
      </c>
      <c r="K167">
        <f t="shared" ca="1" si="19"/>
        <v>0</v>
      </c>
      <c r="L167">
        <f t="shared" ca="1" si="19"/>
        <v>0</v>
      </c>
      <c r="M167">
        <f t="shared" ca="1" si="19"/>
        <v>0</v>
      </c>
      <c r="N167">
        <f t="shared" ca="1" si="19"/>
        <v>0</v>
      </c>
      <c r="O167" t="str">
        <f t="shared" ca="1" si="24"/>
        <v>D:AD</v>
      </c>
      <c r="P167" t="str">
        <f t="shared" ca="1" si="25"/>
        <v>D10:AD10</v>
      </c>
    </row>
    <row r="168" spans="1:16">
      <c r="A168" t="str">
        <f t="shared" si="20"/>
        <v>100</v>
      </c>
      <c r="B168" t="str">
        <f t="shared" ca="1" si="21"/>
        <v>GRP</v>
      </c>
      <c r="C168" t="s">
        <v>364</v>
      </c>
      <c r="D168" s="1" t="s">
        <v>937</v>
      </c>
      <c r="E168">
        <f t="shared" ca="1" si="22"/>
        <v>0</v>
      </c>
      <c r="H168" t="str">
        <f t="shared" ca="1" si="23"/>
        <v>'360 GRP '!</v>
      </c>
      <c r="I168">
        <f t="shared" ca="1" si="26"/>
        <v>0</v>
      </c>
      <c r="J168" t="str">
        <f t="shared" ca="1" si="19"/>
        <v>'360 GRP '!</v>
      </c>
      <c r="K168">
        <f t="shared" ca="1" si="19"/>
        <v>0</v>
      </c>
      <c r="L168">
        <f t="shared" ca="1" si="19"/>
        <v>0</v>
      </c>
      <c r="M168">
        <f t="shared" ca="1" si="19"/>
        <v>0</v>
      </c>
      <c r="N168">
        <f t="shared" ca="1" si="19"/>
        <v>0</v>
      </c>
      <c r="O168" t="str">
        <f t="shared" ca="1" si="24"/>
        <v>D:AD</v>
      </c>
      <c r="P168" t="str">
        <f t="shared" ca="1" si="25"/>
        <v>D10:AD10</v>
      </c>
    </row>
    <row r="169" spans="1:16">
      <c r="A169" t="str">
        <f t="shared" si="20"/>
        <v>01</v>
      </c>
      <c r="B169" t="str">
        <f t="shared" ca="1" si="21"/>
        <v>GRP</v>
      </c>
      <c r="C169" t="s">
        <v>365</v>
      </c>
      <c r="D169" s="1" t="s">
        <v>938</v>
      </c>
      <c r="E169">
        <f t="shared" ca="1" si="22"/>
        <v>0</v>
      </c>
      <c r="H169" t="str">
        <f t="shared" ca="1" si="23"/>
        <v>'360 GRP '!</v>
      </c>
      <c r="I169">
        <f t="shared" ca="1" si="26"/>
        <v>0</v>
      </c>
      <c r="J169" t="str">
        <f t="shared" ca="1" si="19"/>
        <v>'360 GRP '!</v>
      </c>
      <c r="K169">
        <f t="shared" ca="1" si="19"/>
        <v>0</v>
      </c>
      <c r="L169">
        <f t="shared" ca="1" si="19"/>
        <v>0</v>
      </c>
      <c r="M169">
        <f t="shared" ca="1" si="19"/>
        <v>0</v>
      </c>
      <c r="N169">
        <f t="shared" ca="1" si="19"/>
        <v>0</v>
      </c>
      <c r="O169" t="str">
        <f t="shared" ca="1" si="24"/>
        <v>D:AD</v>
      </c>
      <c r="P169" t="str">
        <f t="shared" ca="1" si="25"/>
        <v>D10:AD10</v>
      </c>
    </row>
    <row r="170" spans="1:16">
      <c r="A170" t="str">
        <f t="shared" si="20"/>
        <v>02</v>
      </c>
      <c r="B170" t="str">
        <f t="shared" ca="1" si="21"/>
        <v>GRP</v>
      </c>
      <c r="C170" t="s">
        <v>365</v>
      </c>
      <c r="D170" s="1" t="s">
        <v>939</v>
      </c>
      <c r="E170">
        <f t="shared" ca="1" si="22"/>
        <v>0</v>
      </c>
      <c r="H170" t="str">
        <f t="shared" ca="1" si="23"/>
        <v>'360 GRP '!</v>
      </c>
      <c r="I170">
        <f t="shared" ca="1" si="26"/>
        <v>0</v>
      </c>
      <c r="J170" t="str">
        <f t="shared" ca="1" si="19"/>
        <v>'360 GRP '!</v>
      </c>
      <c r="K170">
        <f t="shared" ca="1" si="19"/>
        <v>0</v>
      </c>
      <c r="L170">
        <f t="shared" ca="1" si="19"/>
        <v>0</v>
      </c>
      <c r="M170">
        <f t="shared" ca="1" si="19"/>
        <v>0</v>
      </c>
      <c r="N170">
        <f t="shared" ca="1" si="19"/>
        <v>0</v>
      </c>
      <c r="O170" t="str">
        <f t="shared" ca="1" si="24"/>
        <v>D:AD</v>
      </c>
      <c r="P170" t="str">
        <f t="shared" ca="1" si="25"/>
        <v>D10:AD10</v>
      </c>
    </row>
    <row r="171" spans="1:16">
      <c r="A171" t="str">
        <f t="shared" si="20"/>
        <v>03</v>
      </c>
      <c r="B171" t="str">
        <f t="shared" ca="1" si="21"/>
        <v>GRP</v>
      </c>
      <c r="C171" t="s">
        <v>365</v>
      </c>
      <c r="D171" s="1" t="s">
        <v>940</v>
      </c>
      <c r="E171">
        <f t="shared" ca="1" si="22"/>
        <v>0</v>
      </c>
      <c r="H171" t="str">
        <f t="shared" ca="1" si="23"/>
        <v>'360 GRP '!</v>
      </c>
      <c r="I171">
        <f t="shared" ca="1" si="26"/>
        <v>0</v>
      </c>
      <c r="J171" t="str">
        <f t="shared" ca="1" si="19"/>
        <v>'360 GRP '!</v>
      </c>
      <c r="K171">
        <f t="shared" ca="1" si="19"/>
        <v>0</v>
      </c>
      <c r="L171">
        <f t="shared" ca="1" si="19"/>
        <v>0</v>
      </c>
      <c r="M171">
        <f t="shared" ca="1" si="19"/>
        <v>0</v>
      </c>
      <c r="N171">
        <f t="shared" ca="1" si="19"/>
        <v>0</v>
      </c>
      <c r="O171" t="str">
        <f t="shared" ca="1" si="24"/>
        <v>D:AD</v>
      </c>
      <c r="P171" t="str">
        <f t="shared" ca="1" si="25"/>
        <v>D10:AD10</v>
      </c>
    </row>
    <row r="172" spans="1:16">
      <c r="A172" t="str">
        <f t="shared" si="20"/>
        <v>04</v>
      </c>
      <c r="B172" t="str">
        <f t="shared" ca="1" si="21"/>
        <v>GRP</v>
      </c>
      <c r="C172" t="s">
        <v>365</v>
      </c>
      <c r="D172" s="1" t="s">
        <v>941</v>
      </c>
      <c r="E172">
        <f t="shared" ca="1" si="22"/>
        <v>0</v>
      </c>
      <c r="H172" t="str">
        <f t="shared" ca="1" si="23"/>
        <v>'360 GRP '!</v>
      </c>
      <c r="I172">
        <f t="shared" ca="1" si="26"/>
        <v>0</v>
      </c>
      <c r="J172" t="str">
        <f t="shared" ca="1" si="19"/>
        <v>'360 GRP '!</v>
      </c>
      <c r="K172">
        <f t="shared" ca="1" si="19"/>
        <v>0</v>
      </c>
      <c r="L172">
        <f t="shared" ca="1" si="19"/>
        <v>0</v>
      </c>
      <c r="M172">
        <f t="shared" ca="1" si="19"/>
        <v>0</v>
      </c>
      <c r="N172">
        <f t="shared" ca="1" si="19"/>
        <v>0</v>
      </c>
      <c r="O172" t="str">
        <f t="shared" ca="1" si="24"/>
        <v>D:AD</v>
      </c>
      <c r="P172" t="str">
        <f t="shared" ca="1" si="25"/>
        <v>D10:AD10</v>
      </c>
    </row>
    <row r="173" spans="1:16">
      <c r="A173" t="str">
        <f t="shared" si="20"/>
        <v>05</v>
      </c>
      <c r="B173" t="str">
        <f t="shared" ca="1" si="21"/>
        <v>GRP</v>
      </c>
      <c r="C173" t="s">
        <v>365</v>
      </c>
      <c r="D173" s="1" t="s">
        <v>942</v>
      </c>
      <c r="E173">
        <f t="shared" ca="1" si="22"/>
        <v>0</v>
      </c>
      <c r="H173" t="str">
        <f t="shared" ca="1" si="23"/>
        <v>'360 GRP '!</v>
      </c>
      <c r="I173">
        <f t="shared" ca="1" si="26"/>
        <v>0</v>
      </c>
      <c r="J173" t="str">
        <f t="shared" ca="1" si="19"/>
        <v>'360 GRP '!</v>
      </c>
      <c r="K173">
        <f t="shared" ca="1" si="19"/>
        <v>0</v>
      </c>
      <c r="L173">
        <f t="shared" ca="1" si="19"/>
        <v>0</v>
      </c>
      <c r="M173">
        <f t="shared" ca="1" si="19"/>
        <v>0</v>
      </c>
      <c r="N173">
        <f t="shared" ca="1" si="19"/>
        <v>0</v>
      </c>
      <c r="O173" t="str">
        <f t="shared" ca="1" si="24"/>
        <v>D:AD</v>
      </c>
      <c r="P173" t="str">
        <f t="shared" ca="1" si="25"/>
        <v>D10:AD10</v>
      </c>
    </row>
    <row r="174" spans="1:16">
      <c r="A174" t="str">
        <f t="shared" si="20"/>
        <v>06</v>
      </c>
      <c r="B174" t="str">
        <f t="shared" ca="1" si="21"/>
        <v>GRP</v>
      </c>
      <c r="C174" t="s">
        <v>365</v>
      </c>
      <c r="D174" s="1" t="s">
        <v>943</v>
      </c>
      <c r="E174">
        <f t="shared" ca="1" si="22"/>
        <v>0</v>
      </c>
      <c r="H174" t="str">
        <f t="shared" ca="1" si="23"/>
        <v>'360 GRP '!</v>
      </c>
      <c r="I174">
        <f t="shared" ca="1" si="26"/>
        <v>0</v>
      </c>
      <c r="J174" t="str">
        <f t="shared" ca="1" si="19"/>
        <v>'360 GRP '!</v>
      </c>
      <c r="K174">
        <f t="shared" ca="1" si="19"/>
        <v>0</v>
      </c>
      <c r="L174">
        <f t="shared" ca="1" si="19"/>
        <v>0</v>
      </c>
      <c r="M174">
        <f t="shared" ca="1" si="19"/>
        <v>0</v>
      </c>
      <c r="N174">
        <f t="shared" ca="1" si="19"/>
        <v>0</v>
      </c>
      <c r="O174" t="str">
        <f t="shared" ca="1" si="24"/>
        <v>D:AD</v>
      </c>
      <c r="P174" t="str">
        <f t="shared" ca="1" si="25"/>
        <v>D10:AD10</v>
      </c>
    </row>
    <row r="175" spans="1:16">
      <c r="A175" t="str">
        <f t="shared" si="20"/>
        <v>07</v>
      </c>
      <c r="B175" t="str">
        <f t="shared" ca="1" si="21"/>
        <v>GRP</v>
      </c>
      <c r="C175" t="s">
        <v>365</v>
      </c>
      <c r="D175" s="1" t="s">
        <v>944</v>
      </c>
      <c r="E175">
        <f t="shared" ca="1" si="22"/>
        <v>0</v>
      </c>
      <c r="H175" t="str">
        <f t="shared" ca="1" si="23"/>
        <v>'360 GRP '!</v>
      </c>
      <c r="I175">
        <f t="shared" ca="1" si="26"/>
        <v>0</v>
      </c>
      <c r="J175" t="str">
        <f t="shared" ca="1" si="19"/>
        <v>'360 GRP '!</v>
      </c>
      <c r="K175">
        <f t="shared" ca="1" si="19"/>
        <v>0</v>
      </c>
      <c r="L175">
        <f t="shared" ca="1" si="19"/>
        <v>0</v>
      </c>
      <c r="M175">
        <f t="shared" ca="1" si="19"/>
        <v>0</v>
      </c>
      <c r="N175">
        <f t="shared" ca="1" si="19"/>
        <v>0</v>
      </c>
      <c r="O175" t="str">
        <f t="shared" ca="1" si="24"/>
        <v>D:AD</v>
      </c>
      <c r="P175" t="str">
        <f t="shared" ca="1" si="25"/>
        <v>D10:AD10</v>
      </c>
    </row>
    <row r="176" spans="1:16">
      <c r="A176" t="str">
        <f t="shared" si="20"/>
        <v>08</v>
      </c>
      <c r="B176" t="str">
        <f t="shared" ca="1" si="21"/>
        <v>GRP</v>
      </c>
      <c r="C176" t="s">
        <v>365</v>
      </c>
      <c r="D176" s="1" t="s">
        <v>945</v>
      </c>
      <c r="E176">
        <f t="shared" ca="1" si="22"/>
        <v>0</v>
      </c>
      <c r="H176" t="str">
        <f t="shared" ca="1" si="23"/>
        <v>'360 GRP '!</v>
      </c>
      <c r="I176">
        <f t="shared" ca="1" si="26"/>
        <v>0</v>
      </c>
      <c r="J176" t="str">
        <f t="shared" ca="1" si="19"/>
        <v>'360 GRP '!</v>
      </c>
      <c r="K176">
        <f t="shared" ca="1" si="19"/>
        <v>0</v>
      </c>
      <c r="L176">
        <f t="shared" ca="1" si="19"/>
        <v>0</v>
      </c>
      <c r="M176">
        <f t="shared" ca="1" si="19"/>
        <v>0</v>
      </c>
      <c r="N176">
        <f t="shared" ca="1" si="19"/>
        <v>0</v>
      </c>
      <c r="O176" t="str">
        <f t="shared" ca="1" si="24"/>
        <v>D:AD</v>
      </c>
      <c r="P176" t="str">
        <f t="shared" ca="1" si="25"/>
        <v>D10:AD10</v>
      </c>
    </row>
    <row r="177" spans="1:16">
      <c r="A177" t="str">
        <f t="shared" si="20"/>
        <v>09</v>
      </c>
      <c r="B177" t="str">
        <f t="shared" ca="1" si="21"/>
        <v>GRP</v>
      </c>
      <c r="C177" t="s">
        <v>365</v>
      </c>
      <c r="D177" s="1" t="s">
        <v>946</v>
      </c>
      <c r="E177">
        <f t="shared" ca="1" si="22"/>
        <v>0</v>
      </c>
      <c r="H177" t="str">
        <f t="shared" ca="1" si="23"/>
        <v>'360 GRP '!</v>
      </c>
      <c r="I177">
        <f t="shared" ca="1" si="26"/>
        <v>0</v>
      </c>
      <c r="J177" t="str">
        <f t="shared" ca="1" si="19"/>
        <v>'360 GRP '!</v>
      </c>
      <c r="K177">
        <f t="shared" ca="1" si="19"/>
        <v>0</v>
      </c>
      <c r="L177">
        <f t="shared" ca="1" si="19"/>
        <v>0</v>
      </c>
      <c r="M177">
        <f t="shared" ca="1" si="19"/>
        <v>0</v>
      </c>
      <c r="N177">
        <f t="shared" ca="1" si="19"/>
        <v>0</v>
      </c>
      <c r="O177" t="str">
        <f t="shared" ca="1" si="24"/>
        <v>D:AD</v>
      </c>
      <c r="P177" t="str">
        <f t="shared" ca="1" si="25"/>
        <v>D10:AD10</v>
      </c>
    </row>
    <row r="178" spans="1:16">
      <c r="A178" t="str">
        <f t="shared" si="20"/>
        <v>10</v>
      </c>
      <c r="B178" t="str">
        <f t="shared" ca="1" si="21"/>
        <v>GRP</v>
      </c>
      <c r="C178" t="s">
        <v>365</v>
      </c>
      <c r="D178" s="1" t="s">
        <v>947</v>
      </c>
      <c r="E178">
        <f t="shared" ca="1" si="22"/>
        <v>0</v>
      </c>
      <c r="H178" t="str">
        <f t="shared" ca="1" si="23"/>
        <v>'360 GRP '!</v>
      </c>
      <c r="I178">
        <f t="shared" ca="1" si="26"/>
        <v>0</v>
      </c>
      <c r="J178" t="str">
        <f t="shared" ca="1" si="19"/>
        <v>'360 GRP '!</v>
      </c>
      <c r="K178">
        <f t="shared" ca="1" si="19"/>
        <v>0</v>
      </c>
      <c r="L178">
        <f t="shared" ca="1" si="19"/>
        <v>0</v>
      </c>
      <c r="M178">
        <f t="shared" ca="1" si="19"/>
        <v>0</v>
      </c>
      <c r="N178">
        <f t="shared" ca="1" si="19"/>
        <v>0</v>
      </c>
      <c r="O178" t="str">
        <f t="shared" ca="1" si="24"/>
        <v>D:AD</v>
      </c>
      <c r="P178" t="str">
        <f t="shared" ca="1" si="25"/>
        <v>D10:AD10</v>
      </c>
    </row>
    <row r="179" spans="1:16">
      <c r="A179" t="str">
        <f t="shared" si="20"/>
        <v>11</v>
      </c>
      <c r="B179" t="str">
        <f t="shared" ca="1" si="21"/>
        <v>GRP</v>
      </c>
      <c r="C179" t="s">
        <v>365</v>
      </c>
      <c r="D179" s="1" t="s">
        <v>948</v>
      </c>
      <c r="E179">
        <f t="shared" ca="1" si="22"/>
        <v>0</v>
      </c>
      <c r="H179" t="str">
        <f t="shared" ca="1" si="23"/>
        <v>'360 GRP '!</v>
      </c>
      <c r="I179">
        <f t="shared" ca="1" si="26"/>
        <v>0</v>
      </c>
      <c r="J179" t="str">
        <f t="shared" ca="1" si="19"/>
        <v>'360 GRP '!</v>
      </c>
      <c r="K179">
        <f t="shared" ca="1" si="19"/>
        <v>0</v>
      </c>
      <c r="L179">
        <f t="shared" ca="1" si="19"/>
        <v>0</v>
      </c>
      <c r="M179">
        <f t="shared" ca="1" si="19"/>
        <v>0</v>
      </c>
      <c r="N179">
        <f t="shared" ca="1" si="19"/>
        <v>0</v>
      </c>
      <c r="O179" t="str">
        <f t="shared" ca="1" si="24"/>
        <v>D:AD</v>
      </c>
      <c r="P179" t="str">
        <f t="shared" ca="1" si="25"/>
        <v>D10:AD10</v>
      </c>
    </row>
    <row r="180" spans="1:16">
      <c r="A180" t="str">
        <f t="shared" si="20"/>
        <v>12</v>
      </c>
      <c r="B180" t="str">
        <f t="shared" ca="1" si="21"/>
        <v>GRP</v>
      </c>
      <c r="C180" t="s">
        <v>365</v>
      </c>
      <c r="D180" s="1" t="s">
        <v>949</v>
      </c>
      <c r="E180">
        <f t="shared" ca="1" si="22"/>
        <v>0</v>
      </c>
      <c r="H180" t="str">
        <f t="shared" ca="1" si="23"/>
        <v>'360 GRP '!</v>
      </c>
      <c r="I180">
        <f t="shared" ca="1" si="26"/>
        <v>0</v>
      </c>
      <c r="J180" t="str">
        <f t="shared" ca="1" si="19"/>
        <v>'360 GRP '!</v>
      </c>
      <c r="K180">
        <f t="shared" ca="1" si="19"/>
        <v>0</v>
      </c>
      <c r="L180">
        <f t="shared" ca="1" si="19"/>
        <v>0</v>
      </c>
      <c r="M180">
        <f t="shared" ca="1" si="19"/>
        <v>0</v>
      </c>
      <c r="N180">
        <f t="shared" ca="1" si="19"/>
        <v>0</v>
      </c>
      <c r="O180" t="str">
        <f t="shared" ca="1" si="24"/>
        <v>D:AD</v>
      </c>
      <c r="P180" t="str">
        <f t="shared" ca="1" si="25"/>
        <v>D10:AD10</v>
      </c>
    </row>
    <row r="181" spans="1:16">
      <c r="A181" t="str">
        <f t="shared" si="20"/>
        <v>13</v>
      </c>
      <c r="B181" t="str">
        <f t="shared" ca="1" si="21"/>
        <v>GRP</v>
      </c>
      <c r="C181" t="s">
        <v>365</v>
      </c>
      <c r="D181" s="1" t="s">
        <v>950</v>
      </c>
      <c r="E181">
        <f t="shared" ca="1" si="22"/>
        <v>0</v>
      </c>
      <c r="H181" t="str">
        <f t="shared" ca="1" si="23"/>
        <v>'360 GRP '!</v>
      </c>
      <c r="I181">
        <f t="shared" ca="1" si="26"/>
        <v>0</v>
      </c>
      <c r="J181" t="str">
        <f t="shared" ca="1" si="19"/>
        <v>'360 GRP '!</v>
      </c>
      <c r="K181">
        <f t="shared" ca="1" si="19"/>
        <v>0</v>
      </c>
      <c r="L181">
        <f t="shared" ca="1" si="19"/>
        <v>0</v>
      </c>
      <c r="M181">
        <f t="shared" ca="1" si="19"/>
        <v>0</v>
      </c>
      <c r="N181">
        <f t="shared" ca="1" si="19"/>
        <v>0</v>
      </c>
      <c r="O181" t="str">
        <f t="shared" ca="1" si="24"/>
        <v>D:AD</v>
      </c>
      <c r="P181" t="str">
        <f t="shared" ca="1" si="25"/>
        <v>D10:AD10</v>
      </c>
    </row>
    <row r="182" spans="1:16">
      <c r="A182" t="str">
        <f t="shared" si="20"/>
        <v>100</v>
      </c>
      <c r="B182" t="str">
        <f t="shared" ca="1" si="21"/>
        <v>GRP</v>
      </c>
      <c r="C182" t="s">
        <v>365</v>
      </c>
      <c r="D182" s="1" t="s">
        <v>951</v>
      </c>
      <c r="E182">
        <f t="shared" ca="1" si="22"/>
        <v>0</v>
      </c>
      <c r="H182" t="str">
        <f t="shared" ca="1" si="23"/>
        <v>'360 GRP '!</v>
      </c>
      <c r="I182">
        <f t="shared" ca="1" si="26"/>
        <v>0</v>
      </c>
      <c r="J182" t="str">
        <f t="shared" ca="1" si="19"/>
        <v>'360 GRP '!</v>
      </c>
      <c r="K182">
        <f t="shared" ca="1" si="19"/>
        <v>0</v>
      </c>
      <c r="L182">
        <f t="shared" ca="1" si="19"/>
        <v>0</v>
      </c>
      <c r="M182">
        <f t="shared" ca="1" si="19"/>
        <v>0</v>
      </c>
      <c r="N182">
        <f t="shared" ca="1" si="19"/>
        <v>0</v>
      </c>
      <c r="O182" t="str">
        <f t="shared" ca="1" si="24"/>
        <v>D:AD</v>
      </c>
      <c r="P182" t="str">
        <f t="shared" ca="1" si="25"/>
        <v>D10:AD10</v>
      </c>
    </row>
    <row r="183" spans="1:16">
      <c r="A183" t="str">
        <f t="shared" si="20"/>
        <v>01</v>
      </c>
      <c r="B183" t="str">
        <f t="shared" ca="1" si="21"/>
        <v>GRP</v>
      </c>
      <c r="C183" t="s">
        <v>366</v>
      </c>
      <c r="D183" s="1" t="s">
        <v>952</v>
      </c>
      <c r="E183">
        <f t="shared" ca="1" si="22"/>
        <v>0</v>
      </c>
      <c r="H183" t="str">
        <f t="shared" ca="1" si="23"/>
        <v>'360 GRP '!</v>
      </c>
      <c r="I183">
        <f t="shared" ca="1" si="26"/>
        <v>0</v>
      </c>
      <c r="J183" t="str">
        <f t="shared" ca="1" si="19"/>
        <v>'360 GRP '!</v>
      </c>
      <c r="K183">
        <f t="shared" ca="1" si="19"/>
        <v>0</v>
      </c>
      <c r="L183">
        <f t="shared" ca="1" si="19"/>
        <v>0</v>
      </c>
      <c r="M183">
        <f t="shared" ca="1" si="19"/>
        <v>0</v>
      </c>
      <c r="N183">
        <f t="shared" ca="1" si="19"/>
        <v>0</v>
      </c>
      <c r="O183" t="str">
        <f t="shared" ca="1" si="24"/>
        <v>D:AD</v>
      </c>
      <c r="P183" t="str">
        <f t="shared" ca="1" si="25"/>
        <v>D10:AD10</v>
      </c>
    </row>
    <row r="184" spans="1:16">
      <c r="A184" t="str">
        <f t="shared" si="20"/>
        <v>02</v>
      </c>
      <c r="B184" t="str">
        <f t="shared" ca="1" si="21"/>
        <v>GRP</v>
      </c>
      <c r="C184" t="s">
        <v>366</v>
      </c>
      <c r="D184" s="1" t="s">
        <v>953</v>
      </c>
      <c r="E184">
        <f t="shared" ca="1" si="22"/>
        <v>0</v>
      </c>
      <c r="H184" t="str">
        <f t="shared" ca="1" si="23"/>
        <v>'360 GRP '!</v>
      </c>
      <c r="I184">
        <f t="shared" ca="1" si="26"/>
        <v>0</v>
      </c>
      <c r="J184" t="str">
        <f t="shared" ref="J184:N234" ca="1" si="27">IF(IFERROR(VLOOKUP($C184,INDIRECT(J$14&amp;"D:D"),1,FALSE),0)&lt;&gt;0,J$14,0)</f>
        <v>'360 GRP '!</v>
      </c>
      <c r="K184">
        <f t="shared" ca="1" si="27"/>
        <v>0</v>
      </c>
      <c r="L184">
        <f t="shared" ca="1" si="27"/>
        <v>0</v>
      </c>
      <c r="M184">
        <f t="shared" ca="1" si="27"/>
        <v>0</v>
      </c>
      <c r="N184">
        <f t="shared" ca="1" si="27"/>
        <v>0</v>
      </c>
      <c r="O184" t="str">
        <f t="shared" ca="1" si="24"/>
        <v>D:AD</v>
      </c>
      <c r="P184" t="str">
        <f t="shared" ca="1" si="25"/>
        <v>D10:AD10</v>
      </c>
    </row>
    <row r="185" spans="1:16">
      <c r="A185" t="str">
        <f t="shared" si="20"/>
        <v>03</v>
      </c>
      <c r="B185" t="str">
        <f t="shared" ca="1" si="21"/>
        <v>GRP</v>
      </c>
      <c r="C185" t="s">
        <v>366</v>
      </c>
      <c r="D185" s="1" t="s">
        <v>954</v>
      </c>
      <c r="E185">
        <f t="shared" ca="1" si="22"/>
        <v>0</v>
      </c>
      <c r="H185" t="str">
        <f t="shared" ca="1" si="23"/>
        <v>'360 GRP '!</v>
      </c>
      <c r="I185">
        <f t="shared" ca="1" si="26"/>
        <v>0</v>
      </c>
      <c r="J185" t="str">
        <f t="shared" ca="1" si="27"/>
        <v>'360 GRP '!</v>
      </c>
      <c r="K185">
        <f t="shared" ca="1" si="27"/>
        <v>0</v>
      </c>
      <c r="L185">
        <f t="shared" ca="1" si="27"/>
        <v>0</v>
      </c>
      <c r="M185">
        <f t="shared" ca="1" si="27"/>
        <v>0</v>
      </c>
      <c r="N185">
        <f t="shared" ca="1" si="27"/>
        <v>0</v>
      </c>
      <c r="O185" t="str">
        <f t="shared" ca="1" si="24"/>
        <v>D:AD</v>
      </c>
      <c r="P185" t="str">
        <f t="shared" ca="1" si="25"/>
        <v>D10:AD10</v>
      </c>
    </row>
    <row r="186" spans="1:16">
      <c r="A186" t="str">
        <f t="shared" si="20"/>
        <v>04</v>
      </c>
      <c r="B186" t="str">
        <f t="shared" ca="1" si="21"/>
        <v>GRP</v>
      </c>
      <c r="C186" t="s">
        <v>366</v>
      </c>
      <c r="D186" s="1" t="s">
        <v>955</v>
      </c>
      <c r="E186">
        <f t="shared" ca="1" si="22"/>
        <v>0</v>
      </c>
      <c r="H186" t="str">
        <f t="shared" ca="1" si="23"/>
        <v>'360 GRP '!</v>
      </c>
      <c r="I186">
        <f t="shared" ca="1" si="26"/>
        <v>0</v>
      </c>
      <c r="J186" t="str">
        <f t="shared" ca="1" si="27"/>
        <v>'360 GRP '!</v>
      </c>
      <c r="K186">
        <f t="shared" ca="1" si="27"/>
        <v>0</v>
      </c>
      <c r="L186">
        <f t="shared" ca="1" si="27"/>
        <v>0</v>
      </c>
      <c r="M186">
        <f t="shared" ca="1" si="27"/>
        <v>0</v>
      </c>
      <c r="N186">
        <f t="shared" ca="1" si="27"/>
        <v>0</v>
      </c>
      <c r="O186" t="str">
        <f t="shared" ca="1" si="24"/>
        <v>D:AD</v>
      </c>
      <c r="P186" t="str">
        <f t="shared" ca="1" si="25"/>
        <v>D10:AD10</v>
      </c>
    </row>
    <row r="187" spans="1:16">
      <c r="A187" t="str">
        <f t="shared" si="20"/>
        <v>05</v>
      </c>
      <c r="B187" t="str">
        <f t="shared" ca="1" si="21"/>
        <v>GRP</v>
      </c>
      <c r="C187" t="s">
        <v>366</v>
      </c>
      <c r="D187" s="1" t="s">
        <v>956</v>
      </c>
      <c r="E187">
        <f t="shared" ca="1" si="22"/>
        <v>0</v>
      </c>
      <c r="H187" t="str">
        <f t="shared" ca="1" si="23"/>
        <v>'360 GRP '!</v>
      </c>
      <c r="I187">
        <f t="shared" ca="1" si="26"/>
        <v>0</v>
      </c>
      <c r="J187" t="str">
        <f t="shared" ca="1" si="27"/>
        <v>'360 GRP '!</v>
      </c>
      <c r="K187">
        <f t="shared" ca="1" si="27"/>
        <v>0</v>
      </c>
      <c r="L187">
        <f t="shared" ca="1" si="27"/>
        <v>0</v>
      </c>
      <c r="M187">
        <f t="shared" ca="1" si="27"/>
        <v>0</v>
      </c>
      <c r="N187">
        <f t="shared" ca="1" si="27"/>
        <v>0</v>
      </c>
      <c r="O187" t="str">
        <f t="shared" ca="1" si="24"/>
        <v>D:AD</v>
      </c>
      <c r="P187" t="str">
        <f t="shared" ca="1" si="25"/>
        <v>D10:AD10</v>
      </c>
    </row>
    <row r="188" spans="1:16">
      <c r="A188" t="str">
        <f t="shared" si="20"/>
        <v>06</v>
      </c>
      <c r="B188" t="str">
        <f t="shared" ca="1" si="21"/>
        <v>GRP</v>
      </c>
      <c r="C188" t="s">
        <v>366</v>
      </c>
      <c r="D188" s="1" t="s">
        <v>957</v>
      </c>
      <c r="E188">
        <f t="shared" ca="1" si="22"/>
        <v>0</v>
      </c>
      <c r="H188" t="str">
        <f t="shared" ca="1" si="23"/>
        <v>'360 GRP '!</v>
      </c>
      <c r="I188">
        <f t="shared" ca="1" si="26"/>
        <v>0</v>
      </c>
      <c r="J188" t="str">
        <f t="shared" ca="1" si="27"/>
        <v>'360 GRP '!</v>
      </c>
      <c r="K188">
        <f t="shared" ca="1" si="27"/>
        <v>0</v>
      </c>
      <c r="L188">
        <f t="shared" ca="1" si="27"/>
        <v>0</v>
      </c>
      <c r="M188">
        <f t="shared" ca="1" si="27"/>
        <v>0</v>
      </c>
      <c r="N188">
        <f t="shared" ca="1" si="27"/>
        <v>0</v>
      </c>
      <c r="O188" t="str">
        <f t="shared" ca="1" si="24"/>
        <v>D:AD</v>
      </c>
      <c r="P188" t="str">
        <f t="shared" ca="1" si="25"/>
        <v>D10:AD10</v>
      </c>
    </row>
    <row r="189" spans="1:16">
      <c r="A189" t="str">
        <f t="shared" si="20"/>
        <v>07</v>
      </c>
      <c r="B189" t="str">
        <f t="shared" ca="1" si="21"/>
        <v>GRP</v>
      </c>
      <c r="C189" t="s">
        <v>366</v>
      </c>
      <c r="D189" s="1" t="s">
        <v>958</v>
      </c>
      <c r="E189">
        <f t="shared" ca="1" si="22"/>
        <v>0</v>
      </c>
      <c r="H189" t="str">
        <f t="shared" ca="1" si="23"/>
        <v>'360 GRP '!</v>
      </c>
      <c r="I189">
        <f t="shared" ca="1" si="26"/>
        <v>0</v>
      </c>
      <c r="J189" t="str">
        <f t="shared" ca="1" si="27"/>
        <v>'360 GRP '!</v>
      </c>
      <c r="K189">
        <f t="shared" ca="1" si="27"/>
        <v>0</v>
      </c>
      <c r="L189">
        <f t="shared" ca="1" si="27"/>
        <v>0</v>
      </c>
      <c r="M189">
        <f t="shared" ca="1" si="27"/>
        <v>0</v>
      </c>
      <c r="N189">
        <f t="shared" ca="1" si="27"/>
        <v>0</v>
      </c>
      <c r="O189" t="str">
        <f t="shared" ca="1" si="24"/>
        <v>D:AD</v>
      </c>
      <c r="P189" t="str">
        <f t="shared" ca="1" si="25"/>
        <v>D10:AD10</v>
      </c>
    </row>
    <row r="190" spans="1:16">
      <c r="A190" t="str">
        <f t="shared" si="20"/>
        <v>08</v>
      </c>
      <c r="B190" t="str">
        <f t="shared" ca="1" si="21"/>
        <v>GRP</v>
      </c>
      <c r="C190" t="s">
        <v>366</v>
      </c>
      <c r="D190" s="1" t="s">
        <v>959</v>
      </c>
      <c r="E190">
        <f t="shared" ca="1" si="22"/>
        <v>0</v>
      </c>
      <c r="H190" t="str">
        <f t="shared" ca="1" si="23"/>
        <v>'360 GRP '!</v>
      </c>
      <c r="I190">
        <f t="shared" ca="1" si="26"/>
        <v>0</v>
      </c>
      <c r="J190" t="str">
        <f t="shared" ca="1" si="27"/>
        <v>'360 GRP '!</v>
      </c>
      <c r="K190">
        <f t="shared" ca="1" si="27"/>
        <v>0</v>
      </c>
      <c r="L190">
        <f t="shared" ca="1" si="27"/>
        <v>0</v>
      </c>
      <c r="M190">
        <f t="shared" ca="1" si="27"/>
        <v>0</v>
      </c>
      <c r="N190">
        <f t="shared" ca="1" si="27"/>
        <v>0</v>
      </c>
      <c r="O190" t="str">
        <f t="shared" ca="1" si="24"/>
        <v>D:AD</v>
      </c>
      <c r="P190" t="str">
        <f t="shared" ca="1" si="25"/>
        <v>D10:AD10</v>
      </c>
    </row>
    <row r="191" spans="1:16">
      <c r="A191" t="str">
        <f t="shared" si="20"/>
        <v>09</v>
      </c>
      <c r="B191" t="str">
        <f t="shared" ca="1" si="21"/>
        <v>GRP</v>
      </c>
      <c r="C191" t="s">
        <v>366</v>
      </c>
      <c r="D191" s="1" t="s">
        <v>960</v>
      </c>
      <c r="E191">
        <f t="shared" ca="1" si="22"/>
        <v>0</v>
      </c>
      <c r="H191" t="str">
        <f t="shared" ca="1" si="23"/>
        <v>'360 GRP '!</v>
      </c>
      <c r="I191">
        <f t="shared" ca="1" si="26"/>
        <v>0</v>
      </c>
      <c r="J191" t="str">
        <f t="shared" ca="1" si="27"/>
        <v>'360 GRP '!</v>
      </c>
      <c r="K191">
        <f t="shared" ca="1" si="27"/>
        <v>0</v>
      </c>
      <c r="L191">
        <f t="shared" ca="1" si="27"/>
        <v>0</v>
      </c>
      <c r="M191">
        <f t="shared" ca="1" si="27"/>
        <v>0</v>
      </c>
      <c r="N191">
        <f t="shared" ca="1" si="27"/>
        <v>0</v>
      </c>
      <c r="O191" t="str">
        <f t="shared" ca="1" si="24"/>
        <v>D:AD</v>
      </c>
      <c r="P191" t="str">
        <f t="shared" ca="1" si="25"/>
        <v>D10:AD10</v>
      </c>
    </row>
    <row r="192" spans="1:16">
      <c r="A192" t="str">
        <f t="shared" si="20"/>
        <v>10</v>
      </c>
      <c r="B192" t="str">
        <f t="shared" ca="1" si="21"/>
        <v>GRP</v>
      </c>
      <c r="C192" t="s">
        <v>366</v>
      </c>
      <c r="D192" s="1" t="s">
        <v>961</v>
      </c>
      <c r="E192">
        <f t="shared" ca="1" si="22"/>
        <v>0</v>
      </c>
      <c r="H192" t="str">
        <f t="shared" ca="1" si="23"/>
        <v>'360 GRP '!</v>
      </c>
      <c r="I192">
        <f t="shared" ca="1" si="26"/>
        <v>0</v>
      </c>
      <c r="J192" t="str">
        <f t="shared" ca="1" si="27"/>
        <v>'360 GRP '!</v>
      </c>
      <c r="K192">
        <f t="shared" ca="1" si="27"/>
        <v>0</v>
      </c>
      <c r="L192">
        <f t="shared" ca="1" si="27"/>
        <v>0</v>
      </c>
      <c r="M192">
        <f t="shared" ca="1" si="27"/>
        <v>0</v>
      </c>
      <c r="N192">
        <f t="shared" ca="1" si="27"/>
        <v>0</v>
      </c>
      <c r="O192" t="str">
        <f t="shared" ca="1" si="24"/>
        <v>D:AD</v>
      </c>
      <c r="P192" t="str">
        <f t="shared" ca="1" si="25"/>
        <v>D10:AD10</v>
      </c>
    </row>
    <row r="193" spans="1:16">
      <c r="A193" t="str">
        <f t="shared" si="20"/>
        <v>11</v>
      </c>
      <c r="B193" t="str">
        <f t="shared" ca="1" si="21"/>
        <v>GRP</v>
      </c>
      <c r="C193" t="s">
        <v>366</v>
      </c>
      <c r="D193" s="1" t="s">
        <v>962</v>
      </c>
      <c r="E193">
        <f t="shared" ca="1" si="22"/>
        <v>0</v>
      </c>
      <c r="H193" t="str">
        <f t="shared" ca="1" si="23"/>
        <v>'360 GRP '!</v>
      </c>
      <c r="I193">
        <f t="shared" ca="1" si="26"/>
        <v>0</v>
      </c>
      <c r="J193" t="str">
        <f t="shared" ca="1" si="27"/>
        <v>'360 GRP '!</v>
      </c>
      <c r="K193">
        <f t="shared" ca="1" si="27"/>
        <v>0</v>
      </c>
      <c r="L193">
        <f t="shared" ca="1" si="27"/>
        <v>0</v>
      </c>
      <c r="M193">
        <f t="shared" ca="1" si="27"/>
        <v>0</v>
      </c>
      <c r="N193">
        <f t="shared" ca="1" si="27"/>
        <v>0</v>
      </c>
      <c r="O193" t="str">
        <f t="shared" ca="1" si="24"/>
        <v>D:AD</v>
      </c>
      <c r="P193" t="str">
        <f t="shared" ca="1" si="25"/>
        <v>D10:AD10</v>
      </c>
    </row>
    <row r="194" spans="1:16">
      <c r="A194" t="str">
        <f t="shared" si="20"/>
        <v>12</v>
      </c>
      <c r="B194" t="str">
        <f t="shared" ca="1" si="21"/>
        <v>GRP</v>
      </c>
      <c r="C194" t="s">
        <v>366</v>
      </c>
      <c r="D194" s="1" t="s">
        <v>963</v>
      </c>
      <c r="E194">
        <f t="shared" ca="1" si="22"/>
        <v>0</v>
      </c>
      <c r="H194" t="str">
        <f t="shared" ca="1" si="23"/>
        <v>'360 GRP '!</v>
      </c>
      <c r="I194">
        <f t="shared" ca="1" si="26"/>
        <v>0</v>
      </c>
      <c r="J194" t="str">
        <f t="shared" ca="1" si="27"/>
        <v>'360 GRP '!</v>
      </c>
      <c r="K194">
        <f t="shared" ca="1" si="27"/>
        <v>0</v>
      </c>
      <c r="L194">
        <f t="shared" ca="1" si="27"/>
        <v>0</v>
      </c>
      <c r="M194">
        <f t="shared" ca="1" si="27"/>
        <v>0</v>
      </c>
      <c r="N194">
        <f t="shared" ca="1" si="27"/>
        <v>0</v>
      </c>
      <c r="O194" t="str">
        <f t="shared" ca="1" si="24"/>
        <v>D:AD</v>
      </c>
      <c r="P194" t="str">
        <f t="shared" ca="1" si="25"/>
        <v>D10:AD10</v>
      </c>
    </row>
    <row r="195" spans="1:16">
      <c r="A195" t="str">
        <f t="shared" si="20"/>
        <v>13</v>
      </c>
      <c r="B195" t="str">
        <f t="shared" ca="1" si="21"/>
        <v>GRP</v>
      </c>
      <c r="C195" t="s">
        <v>366</v>
      </c>
      <c r="D195" s="1" t="s">
        <v>964</v>
      </c>
      <c r="E195">
        <f t="shared" ca="1" si="22"/>
        <v>0</v>
      </c>
      <c r="H195" t="str">
        <f t="shared" ca="1" si="23"/>
        <v>'360 GRP '!</v>
      </c>
      <c r="I195">
        <f t="shared" ca="1" si="26"/>
        <v>0</v>
      </c>
      <c r="J195" t="str">
        <f t="shared" ca="1" si="27"/>
        <v>'360 GRP '!</v>
      </c>
      <c r="K195">
        <f t="shared" ca="1" si="27"/>
        <v>0</v>
      </c>
      <c r="L195">
        <f t="shared" ca="1" si="27"/>
        <v>0</v>
      </c>
      <c r="M195">
        <f t="shared" ca="1" si="27"/>
        <v>0</v>
      </c>
      <c r="N195">
        <f t="shared" ca="1" si="27"/>
        <v>0</v>
      </c>
      <c r="O195" t="str">
        <f t="shared" ca="1" si="24"/>
        <v>D:AD</v>
      </c>
      <c r="P195" t="str">
        <f t="shared" ca="1" si="25"/>
        <v>D10:AD10</v>
      </c>
    </row>
    <row r="196" spans="1:16">
      <c r="A196" t="str">
        <f t="shared" si="20"/>
        <v>100</v>
      </c>
      <c r="B196" t="str">
        <f t="shared" ca="1" si="21"/>
        <v>GRP</v>
      </c>
      <c r="C196" t="s">
        <v>366</v>
      </c>
      <c r="D196" s="1" t="s">
        <v>965</v>
      </c>
      <c r="E196">
        <f t="shared" ca="1" si="22"/>
        <v>0</v>
      </c>
      <c r="H196" t="str">
        <f t="shared" ca="1" si="23"/>
        <v>'360 GRP '!</v>
      </c>
      <c r="I196">
        <f t="shared" ca="1" si="26"/>
        <v>0</v>
      </c>
      <c r="J196" t="str">
        <f t="shared" ca="1" si="27"/>
        <v>'360 GRP '!</v>
      </c>
      <c r="K196">
        <f t="shared" ca="1" si="27"/>
        <v>0</v>
      </c>
      <c r="L196">
        <f t="shared" ca="1" si="27"/>
        <v>0</v>
      </c>
      <c r="M196">
        <f t="shared" ca="1" si="27"/>
        <v>0</v>
      </c>
      <c r="N196">
        <f t="shared" ca="1" si="27"/>
        <v>0</v>
      </c>
      <c r="O196" t="str">
        <f t="shared" ca="1" si="24"/>
        <v>D:AD</v>
      </c>
      <c r="P196" t="str">
        <f t="shared" ca="1" si="25"/>
        <v>D10:AD10</v>
      </c>
    </row>
    <row r="197" spans="1:16">
      <c r="A197" t="str">
        <f t="shared" si="20"/>
        <v>01</v>
      </c>
      <c r="B197" t="str">
        <f t="shared" ca="1" si="21"/>
        <v>GRP</v>
      </c>
      <c r="C197" t="s">
        <v>367</v>
      </c>
      <c r="D197" s="1" t="s">
        <v>966</v>
      </c>
      <c r="E197">
        <f t="shared" ca="1" si="22"/>
        <v>0</v>
      </c>
      <c r="H197" t="str">
        <f t="shared" ca="1" si="23"/>
        <v>'360 GRP '!</v>
      </c>
      <c r="I197">
        <f t="shared" ca="1" si="26"/>
        <v>0</v>
      </c>
      <c r="J197" t="str">
        <f t="shared" ca="1" si="27"/>
        <v>'360 GRP '!</v>
      </c>
      <c r="K197">
        <f t="shared" ca="1" si="27"/>
        <v>0</v>
      </c>
      <c r="L197">
        <f t="shared" ca="1" si="27"/>
        <v>0</v>
      </c>
      <c r="M197">
        <f t="shared" ca="1" si="27"/>
        <v>0</v>
      </c>
      <c r="N197">
        <f t="shared" ca="1" si="27"/>
        <v>0</v>
      </c>
      <c r="O197" t="str">
        <f t="shared" ca="1" si="24"/>
        <v>D:AD</v>
      </c>
      <c r="P197" t="str">
        <f t="shared" ca="1" si="25"/>
        <v>D10:AD10</v>
      </c>
    </row>
    <row r="198" spans="1:16">
      <c r="A198" t="str">
        <f t="shared" si="20"/>
        <v>02</v>
      </c>
      <c r="B198" t="str">
        <f t="shared" ca="1" si="21"/>
        <v>GRP</v>
      </c>
      <c r="C198" t="s">
        <v>367</v>
      </c>
      <c r="D198" s="1" t="s">
        <v>967</v>
      </c>
      <c r="E198">
        <f t="shared" ca="1" si="22"/>
        <v>0</v>
      </c>
      <c r="H198" t="str">
        <f t="shared" ca="1" si="23"/>
        <v>'360 GRP '!</v>
      </c>
      <c r="I198">
        <f t="shared" ca="1" si="26"/>
        <v>0</v>
      </c>
      <c r="J198" t="str">
        <f t="shared" ca="1" si="27"/>
        <v>'360 GRP '!</v>
      </c>
      <c r="K198">
        <f t="shared" ca="1" si="27"/>
        <v>0</v>
      </c>
      <c r="L198">
        <f t="shared" ca="1" si="27"/>
        <v>0</v>
      </c>
      <c r="M198">
        <f t="shared" ca="1" si="27"/>
        <v>0</v>
      </c>
      <c r="N198">
        <f t="shared" ca="1" si="27"/>
        <v>0</v>
      </c>
      <c r="O198" t="str">
        <f t="shared" ca="1" si="24"/>
        <v>D:AD</v>
      </c>
      <c r="P198" t="str">
        <f t="shared" ca="1" si="25"/>
        <v>D10:AD10</v>
      </c>
    </row>
    <row r="199" spans="1:16">
      <c r="A199" t="str">
        <f t="shared" si="20"/>
        <v>03</v>
      </c>
      <c r="B199" t="str">
        <f t="shared" ca="1" si="21"/>
        <v>GRP</v>
      </c>
      <c r="C199" t="s">
        <v>367</v>
      </c>
      <c r="D199" s="1" t="s">
        <v>968</v>
      </c>
      <c r="E199">
        <f t="shared" ca="1" si="22"/>
        <v>0</v>
      </c>
      <c r="H199" t="str">
        <f t="shared" ca="1" si="23"/>
        <v>'360 GRP '!</v>
      </c>
      <c r="I199">
        <f t="shared" ca="1" si="26"/>
        <v>0</v>
      </c>
      <c r="J199" t="str">
        <f t="shared" ca="1" si="27"/>
        <v>'360 GRP '!</v>
      </c>
      <c r="K199">
        <f t="shared" ca="1" si="27"/>
        <v>0</v>
      </c>
      <c r="L199">
        <f t="shared" ca="1" si="27"/>
        <v>0</v>
      </c>
      <c r="M199">
        <f t="shared" ca="1" si="27"/>
        <v>0</v>
      </c>
      <c r="N199">
        <f t="shared" ca="1" si="27"/>
        <v>0</v>
      </c>
      <c r="O199" t="str">
        <f t="shared" ca="1" si="24"/>
        <v>D:AD</v>
      </c>
      <c r="P199" t="str">
        <f t="shared" ca="1" si="25"/>
        <v>D10:AD10</v>
      </c>
    </row>
    <row r="200" spans="1:16">
      <c r="A200" t="str">
        <f t="shared" si="20"/>
        <v>04</v>
      </c>
      <c r="B200" t="str">
        <f t="shared" ca="1" si="21"/>
        <v>GRP</v>
      </c>
      <c r="C200" t="s">
        <v>367</v>
      </c>
      <c r="D200" s="1" t="s">
        <v>969</v>
      </c>
      <c r="E200">
        <f t="shared" ca="1" si="22"/>
        <v>0</v>
      </c>
      <c r="H200" t="str">
        <f t="shared" ca="1" si="23"/>
        <v>'360 GRP '!</v>
      </c>
      <c r="I200">
        <f t="shared" ca="1" si="26"/>
        <v>0</v>
      </c>
      <c r="J200" t="str">
        <f t="shared" ca="1" si="27"/>
        <v>'360 GRP '!</v>
      </c>
      <c r="K200">
        <f t="shared" ca="1" si="27"/>
        <v>0</v>
      </c>
      <c r="L200">
        <f t="shared" ca="1" si="27"/>
        <v>0</v>
      </c>
      <c r="M200">
        <f t="shared" ca="1" si="27"/>
        <v>0</v>
      </c>
      <c r="N200">
        <f t="shared" ca="1" si="27"/>
        <v>0</v>
      </c>
      <c r="O200" t="str">
        <f t="shared" ca="1" si="24"/>
        <v>D:AD</v>
      </c>
      <c r="P200" t="str">
        <f t="shared" ca="1" si="25"/>
        <v>D10:AD10</v>
      </c>
    </row>
    <row r="201" spans="1:16">
      <c r="A201" t="str">
        <f t="shared" si="20"/>
        <v>05</v>
      </c>
      <c r="B201" t="str">
        <f t="shared" ca="1" si="21"/>
        <v>GRP</v>
      </c>
      <c r="C201" t="s">
        <v>367</v>
      </c>
      <c r="D201" s="1" t="s">
        <v>970</v>
      </c>
      <c r="E201">
        <f t="shared" ca="1" si="22"/>
        <v>0</v>
      </c>
      <c r="H201" t="str">
        <f t="shared" ca="1" si="23"/>
        <v>'360 GRP '!</v>
      </c>
      <c r="I201">
        <f t="shared" ca="1" si="26"/>
        <v>0</v>
      </c>
      <c r="J201" t="str">
        <f t="shared" ca="1" si="27"/>
        <v>'360 GRP '!</v>
      </c>
      <c r="K201">
        <f t="shared" ca="1" si="27"/>
        <v>0</v>
      </c>
      <c r="L201">
        <f t="shared" ca="1" si="27"/>
        <v>0</v>
      </c>
      <c r="M201">
        <f t="shared" ca="1" si="27"/>
        <v>0</v>
      </c>
      <c r="N201">
        <f t="shared" ca="1" si="27"/>
        <v>0</v>
      </c>
      <c r="O201" t="str">
        <f t="shared" ca="1" si="24"/>
        <v>D:AD</v>
      </c>
      <c r="P201" t="str">
        <f t="shared" ca="1" si="25"/>
        <v>D10:AD10</v>
      </c>
    </row>
    <row r="202" spans="1:16">
      <c r="A202" t="str">
        <f t="shared" si="20"/>
        <v>06</v>
      </c>
      <c r="B202" t="str">
        <f t="shared" ca="1" si="21"/>
        <v>GRP</v>
      </c>
      <c r="C202" t="s">
        <v>367</v>
      </c>
      <c r="D202" s="1" t="s">
        <v>971</v>
      </c>
      <c r="E202">
        <f t="shared" ca="1" si="22"/>
        <v>0</v>
      </c>
      <c r="H202" t="str">
        <f t="shared" ca="1" si="23"/>
        <v>'360 GRP '!</v>
      </c>
      <c r="I202">
        <f t="shared" ca="1" si="26"/>
        <v>0</v>
      </c>
      <c r="J202" t="str">
        <f t="shared" ca="1" si="27"/>
        <v>'360 GRP '!</v>
      </c>
      <c r="K202">
        <f t="shared" ca="1" si="27"/>
        <v>0</v>
      </c>
      <c r="L202">
        <f t="shared" ca="1" si="27"/>
        <v>0</v>
      </c>
      <c r="M202">
        <f t="shared" ca="1" si="27"/>
        <v>0</v>
      </c>
      <c r="N202">
        <f t="shared" ca="1" si="27"/>
        <v>0</v>
      </c>
      <c r="O202" t="str">
        <f t="shared" ca="1" si="24"/>
        <v>D:AD</v>
      </c>
      <c r="P202" t="str">
        <f t="shared" ca="1" si="25"/>
        <v>D10:AD10</v>
      </c>
    </row>
    <row r="203" spans="1:16">
      <c r="A203" t="str">
        <f t="shared" si="20"/>
        <v>07</v>
      </c>
      <c r="B203" t="str">
        <f t="shared" ca="1" si="21"/>
        <v>GRP</v>
      </c>
      <c r="C203" t="s">
        <v>367</v>
      </c>
      <c r="D203" s="1" t="s">
        <v>972</v>
      </c>
      <c r="E203">
        <f t="shared" ca="1" si="22"/>
        <v>0</v>
      </c>
      <c r="H203" t="str">
        <f t="shared" ca="1" si="23"/>
        <v>'360 GRP '!</v>
      </c>
      <c r="I203">
        <f t="shared" ca="1" si="26"/>
        <v>0</v>
      </c>
      <c r="J203" t="str">
        <f t="shared" ca="1" si="27"/>
        <v>'360 GRP '!</v>
      </c>
      <c r="K203">
        <f t="shared" ca="1" si="27"/>
        <v>0</v>
      </c>
      <c r="L203">
        <f t="shared" ca="1" si="27"/>
        <v>0</v>
      </c>
      <c r="M203">
        <f t="shared" ca="1" si="27"/>
        <v>0</v>
      </c>
      <c r="N203">
        <f t="shared" ca="1" si="27"/>
        <v>0</v>
      </c>
      <c r="O203" t="str">
        <f t="shared" ca="1" si="24"/>
        <v>D:AD</v>
      </c>
      <c r="P203" t="str">
        <f t="shared" ca="1" si="25"/>
        <v>D10:AD10</v>
      </c>
    </row>
    <row r="204" spans="1:16">
      <c r="A204" t="str">
        <f t="shared" si="20"/>
        <v>08</v>
      </c>
      <c r="B204" t="str">
        <f t="shared" ca="1" si="21"/>
        <v>GRP</v>
      </c>
      <c r="C204" t="s">
        <v>367</v>
      </c>
      <c r="D204" s="1" t="s">
        <v>973</v>
      </c>
      <c r="E204">
        <f t="shared" ca="1" si="22"/>
        <v>0</v>
      </c>
      <c r="H204" t="str">
        <f t="shared" ca="1" si="23"/>
        <v>'360 GRP '!</v>
      </c>
      <c r="I204">
        <f t="shared" ca="1" si="26"/>
        <v>0</v>
      </c>
      <c r="J204" t="str">
        <f t="shared" ca="1" si="27"/>
        <v>'360 GRP '!</v>
      </c>
      <c r="K204">
        <f t="shared" ca="1" si="27"/>
        <v>0</v>
      </c>
      <c r="L204">
        <f t="shared" ca="1" si="27"/>
        <v>0</v>
      </c>
      <c r="M204">
        <f t="shared" ca="1" si="27"/>
        <v>0</v>
      </c>
      <c r="N204">
        <f t="shared" ca="1" si="27"/>
        <v>0</v>
      </c>
      <c r="O204" t="str">
        <f t="shared" ca="1" si="24"/>
        <v>D:AD</v>
      </c>
      <c r="P204" t="str">
        <f t="shared" ca="1" si="25"/>
        <v>D10:AD10</v>
      </c>
    </row>
    <row r="205" spans="1:16">
      <c r="A205" t="str">
        <f t="shared" si="20"/>
        <v>09</v>
      </c>
      <c r="B205" t="str">
        <f t="shared" ca="1" si="21"/>
        <v>GRP</v>
      </c>
      <c r="C205" t="s">
        <v>367</v>
      </c>
      <c r="D205" s="1" t="s">
        <v>974</v>
      </c>
      <c r="E205">
        <f t="shared" ca="1" si="22"/>
        <v>0</v>
      </c>
      <c r="H205" t="str">
        <f t="shared" ca="1" si="23"/>
        <v>'360 GRP '!</v>
      </c>
      <c r="I205">
        <f t="shared" ca="1" si="26"/>
        <v>0</v>
      </c>
      <c r="J205" t="str">
        <f t="shared" ca="1" si="27"/>
        <v>'360 GRP '!</v>
      </c>
      <c r="K205">
        <f t="shared" ca="1" si="27"/>
        <v>0</v>
      </c>
      <c r="L205">
        <f t="shared" ca="1" si="27"/>
        <v>0</v>
      </c>
      <c r="M205">
        <f t="shared" ca="1" si="27"/>
        <v>0</v>
      </c>
      <c r="N205">
        <f t="shared" ca="1" si="27"/>
        <v>0</v>
      </c>
      <c r="O205" t="str">
        <f t="shared" ca="1" si="24"/>
        <v>D:AD</v>
      </c>
      <c r="P205" t="str">
        <f t="shared" ca="1" si="25"/>
        <v>D10:AD10</v>
      </c>
    </row>
    <row r="206" spans="1:16">
      <c r="A206" t="str">
        <f t="shared" si="20"/>
        <v>10</v>
      </c>
      <c r="B206" t="str">
        <f t="shared" ca="1" si="21"/>
        <v>GRP</v>
      </c>
      <c r="C206" t="s">
        <v>367</v>
      </c>
      <c r="D206" s="1" t="s">
        <v>975</v>
      </c>
      <c r="E206">
        <f t="shared" ca="1" si="22"/>
        <v>0</v>
      </c>
      <c r="H206" t="str">
        <f t="shared" ca="1" si="23"/>
        <v>'360 GRP '!</v>
      </c>
      <c r="I206">
        <f t="shared" ca="1" si="26"/>
        <v>0</v>
      </c>
      <c r="J206" t="str">
        <f t="shared" ca="1" si="27"/>
        <v>'360 GRP '!</v>
      </c>
      <c r="K206">
        <f t="shared" ca="1" si="27"/>
        <v>0</v>
      </c>
      <c r="L206">
        <f t="shared" ca="1" si="27"/>
        <v>0</v>
      </c>
      <c r="M206">
        <f t="shared" ca="1" si="27"/>
        <v>0</v>
      </c>
      <c r="N206">
        <f t="shared" ca="1" si="27"/>
        <v>0</v>
      </c>
      <c r="O206" t="str">
        <f t="shared" ca="1" si="24"/>
        <v>D:AD</v>
      </c>
      <c r="P206" t="str">
        <f t="shared" ca="1" si="25"/>
        <v>D10:AD10</v>
      </c>
    </row>
    <row r="207" spans="1:16">
      <c r="A207" t="str">
        <f t="shared" si="20"/>
        <v>11</v>
      </c>
      <c r="B207" t="str">
        <f t="shared" ca="1" si="21"/>
        <v>GRP</v>
      </c>
      <c r="C207" t="s">
        <v>367</v>
      </c>
      <c r="D207" s="1" t="s">
        <v>976</v>
      </c>
      <c r="E207">
        <f t="shared" ca="1" si="22"/>
        <v>0</v>
      </c>
      <c r="H207" t="str">
        <f t="shared" ca="1" si="23"/>
        <v>'360 GRP '!</v>
      </c>
      <c r="I207">
        <f t="shared" ca="1" si="26"/>
        <v>0</v>
      </c>
      <c r="J207" t="str">
        <f t="shared" ca="1" si="27"/>
        <v>'360 GRP '!</v>
      </c>
      <c r="K207">
        <f t="shared" ca="1" si="27"/>
        <v>0</v>
      </c>
      <c r="L207">
        <f t="shared" ca="1" si="27"/>
        <v>0</v>
      </c>
      <c r="M207">
        <f t="shared" ca="1" si="27"/>
        <v>0</v>
      </c>
      <c r="N207">
        <f t="shared" ca="1" si="27"/>
        <v>0</v>
      </c>
      <c r="O207" t="str">
        <f t="shared" ca="1" si="24"/>
        <v>D:AD</v>
      </c>
      <c r="P207" t="str">
        <f t="shared" ca="1" si="25"/>
        <v>D10:AD10</v>
      </c>
    </row>
    <row r="208" spans="1:16">
      <c r="A208" t="str">
        <f t="shared" ref="A208:A271" si="28">MID(D208,LEN(C208)+2,LEN(D208)-LEN(C208))</f>
        <v>12</v>
      </c>
      <c r="B208" t="str">
        <f t="shared" ref="B208:B271" ca="1" si="29">VLOOKUP(H208,$A$1:$K$6,11,FALSE)</f>
        <v>GRP</v>
      </c>
      <c r="C208" t="s">
        <v>367</v>
      </c>
      <c r="D208" s="1" t="s">
        <v>977</v>
      </c>
      <c r="E208">
        <f t="shared" ref="E208:E271" ca="1" si="30">IFERROR(VLOOKUP(C208,INDIRECT($H208&amp;$O208),MATCH($A208,INDIRECT($H208&amp;$P208),0),FALSE),0)</f>
        <v>0</v>
      </c>
      <c r="H208" t="str">
        <f t="shared" ref="H208:H271" ca="1" si="31">IF(I208&lt;&gt;0,I208,IF(J208&lt;&gt;0,J208,IF(K208&lt;&gt;0,K208,IF(L208&lt;&gt;0,L208,IF(M208&lt;&gt;0,M208,N208)))))</f>
        <v>'360 GRP '!</v>
      </c>
      <c r="I208">
        <f t="shared" ca="1" si="26"/>
        <v>0</v>
      </c>
      <c r="J208" t="str">
        <f t="shared" ca="1" si="27"/>
        <v>'360 GRP '!</v>
      </c>
      <c r="K208">
        <f t="shared" ca="1" si="27"/>
        <v>0</v>
      </c>
      <c r="L208">
        <f t="shared" ca="1" si="27"/>
        <v>0</v>
      </c>
      <c r="M208">
        <f t="shared" ca="1" si="27"/>
        <v>0</v>
      </c>
      <c r="N208">
        <f t="shared" ca="1" si="27"/>
        <v>0</v>
      </c>
      <c r="O208" t="str">
        <f t="shared" ref="O208:O271" ca="1" si="32">VLOOKUP($H208,$G$8:$I$13,2,FALSE)</f>
        <v>D:AD</v>
      </c>
      <c r="P208" t="str">
        <f t="shared" ref="P208:P271" ca="1" si="33">VLOOKUP($H208,$G$8:$I$13,3,FALSE)</f>
        <v>D10:AD10</v>
      </c>
    </row>
    <row r="209" spans="1:16">
      <c r="A209" t="str">
        <f t="shared" si="28"/>
        <v>13</v>
      </c>
      <c r="B209" t="str">
        <f t="shared" ca="1" si="29"/>
        <v>GRP</v>
      </c>
      <c r="C209" t="s">
        <v>367</v>
      </c>
      <c r="D209" s="1" t="s">
        <v>978</v>
      </c>
      <c r="E209">
        <f t="shared" ca="1" si="30"/>
        <v>0</v>
      </c>
      <c r="H209" t="str">
        <f t="shared" ca="1" si="31"/>
        <v>'360 GRP '!</v>
      </c>
      <c r="I209">
        <f t="shared" ref="I209:I272" ca="1" si="34">IF(IFERROR(VLOOKUP(C209,INDIRECT($I$14&amp;"D:D"),1,FALSE),0)&lt;&gt;0,I$14,0)</f>
        <v>0</v>
      </c>
      <c r="J209" t="str">
        <f t="shared" ca="1" si="27"/>
        <v>'360 GRP '!</v>
      </c>
      <c r="K209">
        <f t="shared" ca="1" si="27"/>
        <v>0</v>
      </c>
      <c r="L209">
        <f t="shared" ca="1" si="27"/>
        <v>0</v>
      </c>
      <c r="M209">
        <f t="shared" ca="1" si="27"/>
        <v>0</v>
      </c>
      <c r="N209">
        <f t="shared" ca="1" si="27"/>
        <v>0</v>
      </c>
      <c r="O209" t="str">
        <f t="shared" ca="1" si="32"/>
        <v>D:AD</v>
      </c>
      <c r="P209" t="str">
        <f t="shared" ca="1" si="33"/>
        <v>D10:AD10</v>
      </c>
    </row>
    <row r="210" spans="1:16">
      <c r="A210" t="str">
        <f t="shared" si="28"/>
        <v>100</v>
      </c>
      <c r="B210" t="str">
        <f t="shared" ca="1" si="29"/>
        <v>GRP</v>
      </c>
      <c r="C210" t="s">
        <v>367</v>
      </c>
      <c r="D210" s="1" t="s">
        <v>979</v>
      </c>
      <c r="E210">
        <f t="shared" ca="1" si="30"/>
        <v>0</v>
      </c>
      <c r="H210" t="str">
        <f t="shared" ca="1" si="31"/>
        <v>'360 GRP '!</v>
      </c>
      <c r="I210">
        <f t="shared" ca="1" si="34"/>
        <v>0</v>
      </c>
      <c r="J210" t="str">
        <f t="shared" ca="1" si="27"/>
        <v>'360 GRP '!</v>
      </c>
      <c r="K210">
        <f t="shared" ca="1" si="27"/>
        <v>0</v>
      </c>
      <c r="L210">
        <f t="shared" ca="1" si="27"/>
        <v>0</v>
      </c>
      <c r="M210">
        <f t="shared" ca="1" si="27"/>
        <v>0</v>
      </c>
      <c r="N210">
        <f t="shared" ca="1" si="27"/>
        <v>0</v>
      </c>
      <c r="O210" t="str">
        <f t="shared" ca="1" si="32"/>
        <v>D:AD</v>
      </c>
      <c r="P210" t="str">
        <f t="shared" ca="1" si="33"/>
        <v>D10:AD10</v>
      </c>
    </row>
    <row r="211" spans="1:16">
      <c r="A211" t="str">
        <f t="shared" si="28"/>
        <v>01</v>
      </c>
      <c r="B211" t="str">
        <f t="shared" ca="1" si="29"/>
        <v>GRP</v>
      </c>
      <c r="C211" t="s">
        <v>368</v>
      </c>
      <c r="D211" s="1" t="s">
        <v>980</v>
      </c>
      <c r="E211">
        <f t="shared" ca="1" si="30"/>
        <v>0</v>
      </c>
      <c r="H211" t="str">
        <f t="shared" ca="1" si="31"/>
        <v>'360 GRP '!</v>
      </c>
      <c r="I211">
        <f t="shared" ca="1" si="34"/>
        <v>0</v>
      </c>
      <c r="J211" t="str">
        <f t="shared" ca="1" si="27"/>
        <v>'360 GRP '!</v>
      </c>
      <c r="K211">
        <f t="shared" ca="1" si="27"/>
        <v>0</v>
      </c>
      <c r="L211">
        <f t="shared" ca="1" si="27"/>
        <v>0</v>
      </c>
      <c r="M211">
        <f t="shared" ca="1" si="27"/>
        <v>0</v>
      </c>
      <c r="N211">
        <f t="shared" ca="1" si="27"/>
        <v>0</v>
      </c>
      <c r="O211" t="str">
        <f t="shared" ca="1" si="32"/>
        <v>D:AD</v>
      </c>
      <c r="P211" t="str">
        <f t="shared" ca="1" si="33"/>
        <v>D10:AD10</v>
      </c>
    </row>
    <row r="212" spans="1:16">
      <c r="A212" t="str">
        <f t="shared" si="28"/>
        <v>02</v>
      </c>
      <c r="B212" t="str">
        <f t="shared" ca="1" si="29"/>
        <v>GRP</v>
      </c>
      <c r="C212" t="s">
        <v>368</v>
      </c>
      <c r="D212" s="1" t="s">
        <v>981</v>
      </c>
      <c r="E212">
        <f t="shared" ca="1" si="30"/>
        <v>0</v>
      </c>
      <c r="H212" t="str">
        <f t="shared" ca="1" si="31"/>
        <v>'360 GRP '!</v>
      </c>
      <c r="I212">
        <f t="shared" ca="1" si="34"/>
        <v>0</v>
      </c>
      <c r="J212" t="str">
        <f t="shared" ca="1" si="27"/>
        <v>'360 GRP '!</v>
      </c>
      <c r="K212">
        <f t="shared" ca="1" si="27"/>
        <v>0</v>
      </c>
      <c r="L212">
        <f t="shared" ca="1" si="27"/>
        <v>0</v>
      </c>
      <c r="M212">
        <f t="shared" ca="1" si="27"/>
        <v>0</v>
      </c>
      <c r="N212">
        <f t="shared" ca="1" si="27"/>
        <v>0</v>
      </c>
      <c r="O212" t="str">
        <f t="shared" ca="1" si="32"/>
        <v>D:AD</v>
      </c>
      <c r="P212" t="str">
        <f t="shared" ca="1" si="33"/>
        <v>D10:AD10</v>
      </c>
    </row>
    <row r="213" spans="1:16">
      <c r="A213" t="str">
        <f t="shared" si="28"/>
        <v>03</v>
      </c>
      <c r="B213" t="str">
        <f t="shared" ca="1" si="29"/>
        <v>GRP</v>
      </c>
      <c r="C213" t="s">
        <v>368</v>
      </c>
      <c r="D213" s="1" t="s">
        <v>982</v>
      </c>
      <c r="E213">
        <f t="shared" ca="1" si="30"/>
        <v>0</v>
      </c>
      <c r="H213" t="str">
        <f t="shared" ca="1" si="31"/>
        <v>'360 GRP '!</v>
      </c>
      <c r="I213">
        <f t="shared" ca="1" si="34"/>
        <v>0</v>
      </c>
      <c r="J213" t="str">
        <f t="shared" ca="1" si="27"/>
        <v>'360 GRP '!</v>
      </c>
      <c r="K213">
        <f t="shared" ca="1" si="27"/>
        <v>0</v>
      </c>
      <c r="L213">
        <f t="shared" ca="1" si="27"/>
        <v>0</v>
      </c>
      <c r="M213">
        <f t="shared" ca="1" si="27"/>
        <v>0</v>
      </c>
      <c r="N213">
        <f t="shared" ca="1" si="27"/>
        <v>0</v>
      </c>
      <c r="O213" t="str">
        <f t="shared" ca="1" si="32"/>
        <v>D:AD</v>
      </c>
      <c r="P213" t="str">
        <f t="shared" ca="1" si="33"/>
        <v>D10:AD10</v>
      </c>
    </row>
    <row r="214" spans="1:16">
      <c r="A214" t="str">
        <f t="shared" si="28"/>
        <v>04</v>
      </c>
      <c r="B214" t="str">
        <f t="shared" ca="1" si="29"/>
        <v>GRP</v>
      </c>
      <c r="C214" t="s">
        <v>368</v>
      </c>
      <c r="D214" s="1" t="s">
        <v>983</v>
      </c>
      <c r="E214">
        <f t="shared" ca="1" si="30"/>
        <v>0</v>
      </c>
      <c r="H214" t="str">
        <f t="shared" ca="1" si="31"/>
        <v>'360 GRP '!</v>
      </c>
      <c r="I214">
        <f t="shared" ca="1" si="34"/>
        <v>0</v>
      </c>
      <c r="J214" t="str">
        <f t="shared" ca="1" si="27"/>
        <v>'360 GRP '!</v>
      </c>
      <c r="K214">
        <f t="shared" ca="1" si="27"/>
        <v>0</v>
      </c>
      <c r="L214">
        <f t="shared" ca="1" si="27"/>
        <v>0</v>
      </c>
      <c r="M214">
        <f t="shared" ca="1" si="27"/>
        <v>0</v>
      </c>
      <c r="N214">
        <f t="shared" ca="1" si="27"/>
        <v>0</v>
      </c>
      <c r="O214" t="str">
        <f t="shared" ca="1" si="32"/>
        <v>D:AD</v>
      </c>
      <c r="P214" t="str">
        <f t="shared" ca="1" si="33"/>
        <v>D10:AD10</v>
      </c>
    </row>
    <row r="215" spans="1:16">
      <c r="A215" t="str">
        <f t="shared" si="28"/>
        <v>05</v>
      </c>
      <c r="B215" t="str">
        <f t="shared" ca="1" si="29"/>
        <v>GRP</v>
      </c>
      <c r="C215" t="s">
        <v>368</v>
      </c>
      <c r="D215" s="1" t="s">
        <v>984</v>
      </c>
      <c r="E215">
        <f t="shared" ca="1" si="30"/>
        <v>0</v>
      </c>
      <c r="H215" t="str">
        <f t="shared" ca="1" si="31"/>
        <v>'360 GRP '!</v>
      </c>
      <c r="I215">
        <f t="shared" ca="1" si="34"/>
        <v>0</v>
      </c>
      <c r="J215" t="str">
        <f t="shared" ca="1" si="27"/>
        <v>'360 GRP '!</v>
      </c>
      <c r="K215">
        <f t="shared" ca="1" si="27"/>
        <v>0</v>
      </c>
      <c r="L215">
        <f t="shared" ca="1" si="27"/>
        <v>0</v>
      </c>
      <c r="M215">
        <f t="shared" ca="1" si="27"/>
        <v>0</v>
      </c>
      <c r="N215">
        <f t="shared" ca="1" si="27"/>
        <v>0</v>
      </c>
      <c r="O215" t="str">
        <f t="shared" ca="1" si="32"/>
        <v>D:AD</v>
      </c>
      <c r="P215" t="str">
        <f t="shared" ca="1" si="33"/>
        <v>D10:AD10</v>
      </c>
    </row>
    <row r="216" spans="1:16">
      <c r="A216" t="str">
        <f t="shared" si="28"/>
        <v>06</v>
      </c>
      <c r="B216" t="str">
        <f t="shared" ca="1" si="29"/>
        <v>GRP</v>
      </c>
      <c r="C216" t="s">
        <v>368</v>
      </c>
      <c r="D216" s="1" t="s">
        <v>985</v>
      </c>
      <c r="E216">
        <f t="shared" ca="1" si="30"/>
        <v>0</v>
      </c>
      <c r="H216" t="str">
        <f t="shared" ca="1" si="31"/>
        <v>'360 GRP '!</v>
      </c>
      <c r="I216">
        <f t="shared" ca="1" si="34"/>
        <v>0</v>
      </c>
      <c r="J216" t="str">
        <f t="shared" ca="1" si="27"/>
        <v>'360 GRP '!</v>
      </c>
      <c r="K216">
        <f t="shared" ca="1" si="27"/>
        <v>0</v>
      </c>
      <c r="L216">
        <f t="shared" ca="1" si="27"/>
        <v>0</v>
      </c>
      <c r="M216">
        <f t="shared" ca="1" si="27"/>
        <v>0</v>
      </c>
      <c r="N216">
        <f t="shared" ca="1" si="27"/>
        <v>0</v>
      </c>
      <c r="O216" t="str">
        <f t="shared" ca="1" si="32"/>
        <v>D:AD</v>
      </c>
      <c r="P216" t="str">
        <f t="shared" ca="1" si="33"/>
        <v>D10:AD10</v>
      </c>
    </row>
    <row r="217" spans="1:16">
      <c r="A217" t="str">
        <f t="shared" si="28"/>
        <v>07</v>
      </c>
      <c r="B217" t="str">
        <f t="shared" ca="1" si="29"/>
        <v>GRP</v>
      </c>
      <c r="C217" t="s">
        <v>368</v>
      </c>
      <c r="D217" s="1" t="s">
        <v>986</v>
      </c>
      <c r="E217">
        <f t="shared" ca="1" si="30"/>
        <v>0</v>
      </c>
      <c r="H217" t="str">
        <f t="shared" ca="1" si="31"/>
        <v>'360 GRP '!</v>
      </c>
      <c r="I217">
        <f t="shared" ca="1" si="34"/>
        <v>0</v>
      </c>
      <c r="J217" t="str">
        <f t="shared" ca="1" si="27"/>
        <v>'360 GRP '!</v>
      </c>
      <c r="K217">
        <f t="shared" ca="1" si="27"/>
        <v>0</v>
      </c>
      <c r="L217">
        <f t="shared" ca="1" si="27"/>
        <v>0</v>
      </c>
      <c r="M217">
        <f t="shared" ca="1" si="27"/>
        <v>0</v>
      </c>
      <c r="N217">
        <f t="shared" ca="1" si="27"/>
        <v>0</v>
      </c>
      <c r="O217" t="str">
        <f t="shared" ca="1" si="32"/>
        <v>D:AD</v>
      </c>
      <c r="P217" t="str">
        <f t="shared" ca="1" si="33"/>
        <v>D10:AD10</v>
      </c>
    </row>
    <row r="218" spans="1:16">
      <c r="A218" t="str">
        <f t="shared" si="28"/>
        <v>08</v>
      </c>
      <c r="B218" t="str">
        <f t="shared" ca="1" si="29"/>
        <v>GRP</v>
      </c>
      <c r="C218" t="s">
        <v>368</v>
      </c>
      <c r="D218" s="1" t="s">
        <v>987</v>
      </c>
      <c r="E218">
        <f t="shared" ca="1" si="30"/>
        <v>0</v>
      </c>
      <c r="H218" t="str">
        <f t="shared" ca="1" si="31"/>
        <v>'360 GRP '!</v>
      </c>
      <c r="I218">
        <f t="shared" ca="1" si="34"/>
        <v>0</v>
      </c>
      <c r="J218" t="str">
        <f t="shared" ca="1" si="27"/>
        <v>'360 GRP '!</v>
      </c>
      <c r="K218">
        <f t="shared" ca="1" si="27"/>
        <v>0</v>
      </c>
      <c r="L218">
        <f t="shared" ca="1" si="27"/>
        <v>0</v>
      </c>
      <c r="M218">
        <f t="shared" ca="1" si="27"/>
        <v>0</v>
      </c>
      <c r="N218">
        <f t="shared" ca="1" si="27"/>
        <v>0</v>
      </c>
      <c r="O218" t="str">
        <f t="shared" ca="1" si="32"/>
        <v>D:AD</v>
      </c>
      <c r="P218" t="str">
        <f t="shared" ca="1" si="33"/>
        <v>D10:AD10</v>
      </c>
    </row>
    <row r="219" spans="1:16">
      <c r="A219" t="str">
        <f t="shared" si="28"/>
        <v>09</v>
      </c>
      <c r="B219" t="str">
        <f t="shared" ca="1" si="29"/>
        <v>GRP</v>
      </c>
      <c r="C219" t="s">
        <v>368</v>
      </c>
      <c r="D219" s="1" t="s">
        <v>988</v>
      </c>
      <c r="E219">
        <f t="shared" ca="1" si="30"/>
        <v>0</v>
      </c>
      <c r="H219" t="str">
        <f t="shared" ca="1" si="31"/>
        <v>'360 GRP '!</v>
      </c>
      <c r="I219">
        <f t="shared" ca="1" si="34"/>
        <v>0</v>
      </c>
      <c r="J219" t="str">
        <f t="shared" ca="1" si="27"/>
        <v>'360 GRP '!</v>
      </c>
      <c r="K219">
        <f t="shared" ca="1" si="27"/>
        <v>0</v>
      </c>
      <c r="L219">
        <f t="shared" ca="1" si="27"/>
        <v>0</v>
      </c>
      <c r="M219">
        <f t="shared" ca="1" si="27"/>
        <v>0</v>
      </c>
      <c r="N219">
        <f t="shared" ca="1" si="27"/>
        <v>0</v>
      </c>
      <c r="O219" t="str">
        <f t="shared" ca="1" si="32"/>
        <v>D:AD</v>
      </c>
      <c r="P219" t="str">
        <f t="shared" ca="1" si="33"/>
        <v>D10:AD10</v>
      </c>
    </row>
    <row r="220" spans="1:16">
      <c r="A220" t="str">
        <f t="shared" si="28"/>
        <v>10</v>
      </c>
      <c r="B220" t="str">
        <f t="shared" ca="1" si="29"/>
        <v>GRP</v>
      </c>
      <c r="C220" t="s">
        <v>368</v>
      </c>
      <c r="D220" s="1" t="s">
        <v>989</v>
      </c>
      <c r="E220">
        <f t="shared" ca="1" si="30"/>
        <v>0</v>
      </c>
      <c r="H220" t="str">
        <f t="shared" ca="1" si="31"/>
        <v>'360 GRP '!</v>
      </c>
      <c r="I220">
        <f t="shared" ca="1" si="34"/>
        <v>0</v>
      </c>
      <c r="J220" t="str">
        <f t="shared" ca="1" si="27"/>
        <v>'360 GRP '!</v>
      </c>
      <c r="K220">
        <f t="shared" ca="1" si="27"/>
        <v>0</v>
      </c>
      <c r="L220">
        <f t="shared" ca="1" si="27"/>
        <v>0</v>
      </c>
      <c r="M220">
        <f t="shared" ca="1" si="27"/>
        <v>0</v>
      </c>
      <c r="N220">
        <f t="shared" ca="1" si="27"/>
        <v>0</v>
      </c>
      <c r="O220" t="str">
        <f t="shared" ca="1" si="32"/>
        <v>D:AD</v>
      </c>
      <c r="P220" t="str">
        <f t="shared" ca="1" si="33"/>
        <v>D10:AD10</v>
      </c>
    </row>
    <row r="221" spans="1:16">
      <c r="A221" t="str">
        <f t="shared" si="28"/>
        <v>11</v>
      </c>
      <c r="B221" t="str">
        <f t="shared" ca="1" si="29"/>
        <v>GRP</v>
      </c>
      <c r="C221" t="s">
        <v>368</v>
      </c>
      <c r="D221" s="1" t="s">
        <v>990</v>
      </c>
      <c r="E221">
        <f t="shared" ca="1" si="30"/>
        <v>0</v>
      </c>
      <c r="H221" t="str">
        <f t="shared" ca="1" si="31"/>
        <v>'360 GRP '!</v>
      </c>
      <c r="I221">
        <f t="shared" ca="1" si="34"/>
        <v>0</v>
      </c>
      <c r="J221" t="str">
        <f t="shared" ca="1" si="27"/>
        <v>'360 GRP '!</v>
      </c>
      <c r="K221">
        <f t="shared" ca="1" si="27"/>
        <v>0</v>
      </c>
      <c r="L221">
        <f t="shared" ca="1" si="27"/>
        <v>0</v>
      </c>
      <c r="M221">
        <f t="shared" ca="1" si="27"/>
        <v>0</v>
      </c>
      <c r="N221">
        <f t="shared" ca="1" si="27"/>
        <v>0</v>
      </c>
      <c r="O221" t="str">
        <f t="shared" ca="1" si="32"/>
        <v>D:AD</v>
      </c>
      <c r="P221" t="str">
        <f t="shared" ca="1" si="33"/>
        <v>D10:AD10</v>
      </c>
    </row>
    <row r="222" spans="1:16">
      <c r="A222" t="str">
        <f t="shared" si="28"/>
        <v>12</v>
      </c>
      <c r="B222" t="str">
        <f t="shared" ca="1" si="29"/>
        <v>GRP</v>
      </c>
      <c r="C222" t="s">
        <v>368</v>
      </c>
      <c r="D222" s="1" t="s">
        <v>991</v>
      </c>
      <c r="E222">
        <f t="shared" ca="1" si="30"/>
        <v>0</v>
      </c>
      <c r="H222" t="str">
        <f t="shared" ca="1" si="31"/>
        <v>'360 GRP '!</v>
      </c>
      <c r="I222">
        <f t="shared" ca="1" si="34"/>
        <v>0</v>
      </c>
      <c r="J222" t="str">
        <f t="shared" ca="1" si="27"/>
        <v>'360 GRP '!</v>
      </c>
      <c r="K222">
        <f t="shared" ca="1" si="27"/>
        <v>0</v>
      </c>
      <c r="L222">
        <f t="shared" ca="1" si="27"/>
        <v>0</v>
      </c>
      <c r="M222">
        <f t="shared" ca="1" si="27"/>
        <v>0</v>
      </c>
      <c r="N222">
        <f t="shared" ca="1" si="27"/>
        <v>0</v>
      </c>
      <c r="O222" t="str">
        <f t="shared" ca="1" si="32"/>
        <v>D:AD</v>
      </c>
      <c r="P222" t="str">
        <f t="shared" ca="1" si="33"/>
        <v>D10:AD10</v>
      </c>
    </row>
    <row r="223" spans="1:16">
      <c r="A223" t="str">
        <f t="shared" si="28"/>
        <v>13</v>
      </c>
      <c r="B223" t="str">
        <f t="shared" ca="1" si="29"/>
        <v>GRP</v>
      </c>
      <c r="C223" t="s">
        <v>368</v>
      </c>
      <c r="D223" s="1" t="s">
        <v>992</v>
      </c>
      <c r="E223">
        <f t="shared" ca="1" si="30"/>
        <v>0</v>
      </c>
      <c r="H223" t="str">
        <f t="shared" ca="1" si="31"/>
        <v>'360 GRP '!</v>
      </c>
      <c r="I223">
        <f t="shared" ca="1" si="34"/>
        <v>0</v>
      </c>
      <c r="J223" t="str">
        <f t="shared" ca="1" si="27"/>
        <v>'360 GRP '!</v>
      </c>
      <c r="K223">
        <f t="shared" ca="1" si="27"/>
        <v>0</v>
      </c>
      <c r="L223">
        <f t="shared" ca="1" si="27"/>
        <v>0</v>
      </c>
      <c r="M223">
        <f t="shared" ca="1" si="27"/>
        <v>0</v>
      </c>
      <c r="N223">
        <f t="shared" ca="1" si="27"/>
        <v>0</v>
      </c>
      <c r="O223" t="str">
        <f t="shared" ca="1" si="32"/>
        <v>D:AD</v>
      </c>
      <c r="P223" t="str">
        <f t="shared" ca="1" si="33"/>
        <v>D10:AD10</v>
      </c>
    </row>
    <row r="224" spans="1:16">
      <c r="A224" t="str">
        <f t="shared" si="28"/>
        <v>100</v>
      </c>
      <c r="B224" t="str">
        <f t="shared" ca="1" si="29"/>
        <v>GRP</v>
      </c>
      <c r="C224" t="s">
        <v>368</v>
      </c>
      <c r="D224" s="1" t="s">
        <v>993</v>
      </c>
      <c r="E224">
        <f t="shared" ca="1" si="30"/>
        <v>0</v>
      </c>
      <c r="H224" t="str">
        <f t="shared" ca="1" si="31"/>
        <v>'360 GRP '!</v>
      </c>
      <c r="I224">
        <f t="shared" ca="1" si="34"/>
        <v>0</v>
      </c>
      <c r="J224" t="str">
        <f t="shared" ca="1" si="27"/>
        <v>'360 GRP '!</v>
      </c>
      <c r="K224">
        <f t="shared" ca="1" si="27"/>
        <v>0</v>
      </c>
      <c r="L224">
        <f t="shared" ca="1" si="27"/>
        <v>0</v>
      </c>
      <c r="M224">
        <f t="shared" ca="1" si="27"/>
        <v>0</v>
      </c>
      <c r="N224">
        <f t="shared" ca="1" si="27"/>
        <v>0</v>
      </c>
      <c r="O224" t="str">
        <f t="shared" ca="1" si="32"/>
        <v>D:AD</v>
      </c>
      <c r="P224" t="str">
        <f t="shared" ca="1" si="33"/>
        <v>D10:AD10</v>
      </c>
    </row>
    <row r="225" spans="1:16">
      <c r="A225" t="str">
        <f t="shared" si="28"/>
        <v>01</v>
      </c>
      <c r="B225" t="str">
        <f t="shared" ca="1" si="29"/>
        <v>GRP</v>
      </c>
      <c r="C225" t="s">
        <v>369</v>
      </c>
      <c r="D225" s="1" t="s">
        <v>994</v>
      </c>
      <c r="E225">
        <f t="shared" ca="1" si="30"/>
        <v>0</v>
      </c>
      <c r="H225" t="str">
        <f t="shared" ca="1" si="31"/>
        <v>'360 GRP '!</v>
      </c>
      <c r="I225">
        <f t="shared" ca="1" si="34"/>
        <v>0</v>
      </c>
      <c r="J225" t="str">
        <f t="shared" ca="1" si="27"/>
        <v>'360 GRP '!</v>
      </c>
      <c r="K225">
        <f t="shared" ca="1" si="27"/>
        <v>0</v>
      </c>
      <c r="L225">
        <f t="shared" ca="1" si="27"/>
        <v>0</v>
      </c>
      <c r="M225">
        <f t="shared" ca="1" si="27"/>
        <v>0</v>
      </c>
      <c r="N225">
        <f t="shared" ca="1" si="27"/>
        <v>0</v>
      </c>
      <c r="O225" t="str">
        <f t="shared" ca="1" si="32"/>
        <v>D:AD</v>
      </c>
      <c r="P225" t="str">
        <f t="shared" ca="1" si="33"/>
        <v>D10:AD10</v>
      </c>
    </row>
    <row r="226" spans="1:16">
      <c r="A226" t="str">
        <f t="shared" si="28"/>
        <v>02</v>
      </c>
      <c r="B226" t="str">
        <f t="shared" ca="1" si="29"/>
        <v>GRP</v>
      </c>
      <c r="C226" t="s">
        <v>369</v>
      </c>
      <c r="D226" s="1" t="s">
        <v>995</v>
      </c>
      <c r="E226">
        <f t="shared" ca="1" si="30"/>
        <v>0</v>
      </c>
      <c r="H226" t="str">
        <f t="shared" ca="1" si="31"/>
        <v>'360 GRP '!</v>
      </c>
      <c r="I226">
        <f t="shared" ca="1" si="34"/>
        <v>0</v>
      </c>
      <c r="J226" t="str">
        <f t="shared" ca="1" si="27"/>
        <v>'360 GRP '!</v>
      </c>
      <c r="K226">
        <f t="shared" ca="1" si="27"/>
        <v>0</v>
      </c>
      <c r="L226">
        <f t="shared" ca="1" si="27"/>
        <v>0</v>
      </c>
      <c r="M226">
        <f t="shared" ca="1" si="27"/>
        <v>0</v>
      </c>
      <c r="N226">
        <f t="shared" ca="1" si="27"/>
        <v>0</v>
      </c>
      <c r="O226" t="str">
        <f t="shared" ca="1" si="32"/>
        <v>D:AD</v>
      </c>
      <c r="P226" t="str">
        <f t="shared" ca="1" si="33"/>
        <v>D10:AD10</v>
      </c>
    </row>
    <row r="227" spans="1:16">
      <c r="A227" t="str">
        <f t="shared" si="28"/>
        <v>03</v>
      </c>
      <c r="B227" t="str">
        <f t="shared" ca="1" si="29"/>
        <v>GRP</v>
      </c>
      <c r="C227" t="s">
        <v>369</v>
      </c>
      <c r="D227" s="1" t="s">
        <v>996</v>
      </c>
      <c r="E227">
        <f t="shared" ca="1" si="30"/>
        <v>0</v>
      </c>
      <c r="H227" t="str">
        <f t="shared" ca="1" si="31"/>
        <v>'360 GRP '!</v>
      </c>
      <c r="I227">
        <f t="shared" ca="1" si="34"/>
        <v>0</v>
      </c>
      <c r="J227" t="str">
        <f t="shared" ca="1" si="27"/>
        <v>'360 GRP '!</v>
      </c>
      <c r="K227">
        <f t="shared" ca="1" si="27"/>
        <v>0</v>
      </c>
      <c r="L227">
        <f t="shared" ca="1" si="27"/>
        <v>0</v>
      </c>
      <c r="M227">
        <f t="shared" ca="1" si="27"/>
        <v>0</v>
      </c>
      <c r="N227">
        <f t="shared" ca="1" si="27"/>
        <v>0</v>
      </c>
      <c r="O227" t="str">
        <f t="shared" ca="1" si="32"/>
        <v>D:AD</v>
      </c>
      <c r="P227" t="str">
        <f t="shared" ca="1" si="33"/>
        <v>D10:AD10</v>
      </c>
    </row>
    <row r="228" spans="1:16">
      <c r="A228" t="str">
        <f t="shared" si="28"/>
        <v>04</v>
      </c>
      <c r="B228" t="str">
        <f t="shared" ca="1" si="29"/>
        <v>GRP</v>
      </c>
      <c r="C228" t="s">
        <v>369</v>
      </c>
      <c r="D228" s="1" t="s">
        <v>997</v>
      </c>
      <c r="E228">
        <f t="shared" ca="1" si="30"/>
        <v>0</v>
      </c>
      <c r="H228" t="str">
        <f t="shared" ca="1" si="31"/>
        <v>'360 GRP '!</v>
      </c>
      <c r="I228">
        <f t="shared" ca="1" si="34"/>
        <v>0</v>
      </c>
      <c r="J228" t="str">
        <f t="shared" ca="1" si="27"/>
        <v>'360 GRP '!</v>
      </c>
      <c r="K228">
        <f t="shared" ca="1" si="27"/>
        <v>0</v>
      </c>
      <c r="L228">
        <f t="shared" ca="1" si="27"/>
        <v>0</v>
      </c>
      <c r="M228">
        <f t="shared" ca="1" si="27"/>
        <v>0</v>
      </c>
      <c r="N228">
        <f t="shared" ca="1" si="27"/>
        <v>0</v>
      </c>
      <c r="O228" t="str">
        <f t="shared" ca="1" si="32"/>
        <v>D:AD</v>
      </c>
      <c r="P228" t="str">
        <f t="shared" ca="1" si="33"/>
        <v>D10:AD10</v>
      </c>
    </row>
    <row r="229" spans="1:16">
      <c r="A229" t="str">
        <f t="shared" si="28"/>
        <v>05</v>
      </c>
      <c r="B229" t="str">
        <f t="shared" ca="1" si="29"/>
        <v>GRP</v>
      </c>
      <c r="C229" t="s">
        <v>369</v>
      </c>
      <c r="D229" s="1" t="s">
        <v>998</v>
      </c>
      <c r="E229">
        <f t="shared" ca="1" si="30"/>
        <v>0</v>
      </c>
      <c r="H229" t="str">
        <f t="shared" ca="1" si="31"/>
        <v>'360 GRP '!</v>
      </c>
      <c r="I229">
        <f t="shared" ca="1" si="34"/>
        <v>0</v>
      </c>
      <c r="J229" t="str">
        <f t="shared" ca="1" si="27"/>
        <v>'360 GRP '!</v>
      </c>
      <c r="K229">
        <f t="shared" ca="1" si="27"/>
        <v>0</v>
      </c>
      <c r="L229">
        <f t="shared" ca="1" si="27"/>
        <v>0</v>
      </c>
      <c r="M229">
        <f t="shared" ca="1" si="27"/>
        <v>0</v>
      </c>
      <c r="N229">
        <f t="shared" ca="1" si="27"/>
        <v>0</v>
      </c>
      <c r="O229" t="str">
        <f t="shared" ca="1" si="32"/>
        <v>D:AD</v>
      </c>
      <c r="P229" t="str">
        <f t="shared" ca="1" si="33"/>
        <v>D10:AD10</v>
      </c>
    </row>
    <row r="230" spans="1:16">
      <c r="A230" t="str">
        <f t="shared" si="28"/>
        <v>06</v>
      </c>
      <c r="B230" t="str">
        <f t="shared" ca="1" si="29"/>
        <v>GRP</v>
      </c>
      <c r="C230" t="s">
        <v>369</v>
      </c>
      <c r="D230" s="1" t="s">
        <v>999</v>
      </c>
      <c r="E230">
        <f t="shared" ca="1" si="30"/>
        <v>0</v>
      </c>
      <c r="H230" t="str">
        <f t="shared" ca="1" si="31"/>
        <v>'360 GRP '!</v>
      </c>
      <c r="I230">
        <f t="shared" ca="1" si="34"/>
        <v>0</v>
      </c>
      <c r="J230" t="str">
        <f t="shared" ca="1" si="27"/>
        <v>'360 GRP '!</v>
      </c>
      <c r="K230">
        <f t="shared" ca="1" si="27"/>
        <v>0</v>
      </c>
      <c r="L230">
        <f t="shared" ca="1" si="27"/>
        <v>0</v>
      </c>
      <c r="M230">
        <f t="shared" ca="1" si="27"/>
        <v>0</v>
      </c>
      <c r="N230">
        <f t="shared" ca="1" si="27"/>
        <v>0</v>
      </c>
      <c r="O230" t="str">
        <f t="shared" ca="1" si="32"/>
        <v>D:AD</v>
      </c>
      <c r="P230" t="str">
        <f t="shared" ca="1" si="33"/>
        <v>D10:AD10</v>
      </c>
    </row>
    <row r="231" spans="1:16">
      <c r="A231" t="str">
        <f t="shared" si="28"/>
        <v>07</v>
      </c>
      <c r="B231" t="str">
        <f t="shared" ca="1" si="29"/>
        <v>GRP</v>
      </c>
      <c r="C231" t="s">
        <v>369</v>
      </c>
      <c r="D231" s="1" t="s">
        <v>1000</v>
      </c>
      <c r="E231">
        <f t="shared" ca="1" si="30"/>
        <v>0</v>
      </c>
      <c r="H231" t="str">
        <f t="shared" ca="1" si="31"/>
        <v>'360 GRP '!</v>
      </c>
      <c r="I231">
        <f t="shared" ca="1" si="34"/>
        <v>0</v>
      </c>
      <c r="J231" t="str">
        <f t="shared" ca="1" si="27"/>
        <v>'360 GRP '!</v>
      </c>
      <c r="K231">
        <f t="shared" ca="1" si="27"/>
        <v>0</v>
      </c>
      <c r="L231">
        <f t="shared" ca="1" si="27"/>
        <v>0</v>
      </c>
      <c r="M231">
        <f t="shared" ca="1" si="27"/>
        <v>0</v>
      </c>
      <c r="N231">
        <f t="shared" ca="1" si="27"/>
        <v>0</v>
      </c>
      <c r="O231" t="str">
        <f t="shared" ca="1" si="32"/>
        <v>D:AD</v>
      </c>
      <c r="P231" t="str">
        <f t="shared" ca="1" si="33"/>
        <v>D10:AD10</v>
      </c>
    </row>
    <row r="232" spans="1:16">
      <c r="A232" t="str">
        <f t="shared" si="28"/>
        <v>08</v>
      </c>
      <c r="B232" t="str">
        <f t="shared" ca="1" si="29"/>
        <v>GRP</v>
      </c>
      <c r="C232" t="s">
        <v>369</v>
      </c>
      <c r="D232" s="1" t="s">
        <v>1001</v>
      </c>
      <c r="E232">
        <f t="shared" ca="1" si="30"/>
        <v>0</v>
      </c>
      <c r="H232" t="str">
        <f t="shared" ca="1" si="31"/>
        <v>'360 GRP '!</v>
      </c>
      <c r="I232">
        <f t="shared" ca="1" si="34"/>
        <v>0</v>
      </c>
      <c r="J232" t="str">
        <f t="shared" ca="1" si="27"/>
        <v>'360 GRP '!</v>
      </c>
      <c r="K232">
        <f t="shared" ca="1" si="27"/>
        <v>0</v>
      </c>
      <c r="L232">
        <f t="shared" ca="1" si="27"/>
        <v>0</v>
      </c>
      <c r="M232">
        <f t="shared" ca="1" si="27"/>
        <v>0</v>
      </c>
      <c r="N232">
        <f t="shared" ca="1" si="27"/>
        <v>0</v>
      </c>
      <c r="O232" t="str">
        <f t="shared" ca="1" si="32"/>
        <v>D:AD</v>
      </c>
      <c r="P232" t="str">
        <f t="shared" ca="1" si="33"/>
        <v>D10:AD10</v>
      </c>
    </row>
    <row r="233" spans="1:16">
      <c r="A233" t="str">
        <f t="shared" si="28"/>
        <v>09</v>
      </c>
      <c r="B233" t="str">
        <f t="shared" ca="1" si="29"/>
        <v>GRP</v>
      </c>
      <c r="C233" t="s">
        <v>369</v>
      </c>
      <c r="D233" s="1" t="s">
        <v>1002</v>
      </c>
      <c r="E233">
        <f t="shared" ca="1" si="30"/>
        <v>0</v>
      </c>
      <c r="H233" t="str">
        <f t="shared" ca="1" si="31"/>
        <v>'360 GRP '!</v>
      </c>
      <c r="I233">
        <f t="shared" ca="1" si="34"/>
        <v>0</v>
      </c>
      <c r="J233" t="str">
        <f t="shared" ca="1" si="27"/>
        <v>'360 GRP '!</v>
      </c>
      <c r="K233">
        <f t="shared" ca="1" si="27"/>
        <v>0</v>
      </c>
      <c r="L233">
        <f t="shared" ca="1" si="27"/>
        <v>0</v>
      </c>
      <c r="M233">
        <f t="shared" ca="1" si="27"/>
        <v>0</v>
      </c>
      <c r="N233">
        <f t="shared" ca="1" si="27"/>
        <v>0</v>
      </c>
      <c r="O233" t="str">
        <f t="shared" ca="1" si="32"/>
        <v>D:AD</v>
      </c>
      <c r="P233" t="str">
        <f t="shared" ca="1" si="33"/>
        <v>D10:AD10</v>
      </c>
    </row>
    <row r="234" spans="1:16">
      <c r="A234" t="str">
        <f t="shared" si="28"/>
        <v>10</v>
      </c>
      <c r="B234" t="str">
        <f t="shared" ca="1" si="29"/>
        <v>GRP</v>
      </c>
      <c r="C234" t="s">
        <v>369</v>
      </c>
      <c r="D234" s="1" t="s">
        <v>1003</v>
      </c>
      <c r="E234">
        <f t="shared" ca="1" si="30"/>
        <v>0</v>
      </c>
      <c r="H234" t="str">
        <f t="shared" ca="1" si="31"/>
        <v>'360 GRP '!</v>
      </c>
      <c r="I234">
        <f t="shared" ca="1" si="34"/>
        <v>0</v>
      </c>
      <c r="J234" t="str">
        <f t="shared" ca="1" si="27"/>
        <v>'360 GRP '!</v>
      </c>
      <c r="K234">
        <f t="shared" ca="1" si="27"/>
        <v>0</v>
      </c>
      <c r="L234">
        <f t="shared" ca="1" si="27"/>
        <v>0</v>
      </c>
      <c r="M234">
        <f t="shared" ca="1" si="27"/>
        <v>0</v>
      </c>
      <c r="N234">
        <f t="shared" ca="1" si="27"/>
        <v>0</v>
      </c>
      <c r="O234" t="str">
        <f t="shared" ca="1" si="32"/>
        <v>D:AD</v>
      </c>
      <c r="P234" t="str">
        <f t="shared" ca="1" si="33"/>
        <v>D10:AD10</v>
      </c>
    </row>
    <row r="235" spans="1:16">
      <c r="A235" t="str">
        <f t="shared" si="28"/>
        <v>11</v>
      </c>
      <c r="B235" t="str">
        <f t="shared" ca="1" si="29"/>
        <v>GRP</v>
      </c>
      <c r="C235" t="s">
        <v>369</v>
      </c>
      <c r="D235" s="1" t="s">
        <v>1004</v>
      </c>
      <c r="E235">
        <f t="shared" ca="1" si="30"/>
        <v>0</v>
      </c>
      <c r="H235" t="str">
        <f t="shared" ca="1" si="31"/>
        <v>'360 GRP '!</v>
      </c>
      <c r="I235">
        <f t="shared" ca="1" si="34"/>
        <v>0</v>
      </c>
      <c r="J235" t="str">
        <f t="shared" ref="J235:N285" ca="1" si="35">IF(IFERROR(VLOOKUP($C235,INDIRECT(J$14&amp;"D:D"),1,FALSE),0)&lt;&gt;0,J$14,0)</f>
        <v>'360 GRP '!</v>
      </c>
      <c r="K235">
        <f t="shared" ca="1" si="35"/>
        <v>0</v>
      </c>
      <c r="L235">
        <f t="shared" ca="1" si="35"/>
        <v>0</v>
      </c>
      <c r="M235">
        <f t="shared" ca="1" si="35"/>
        <v>0</v>
      </c>
      <c r="N235">
        <f t="shared" ca="1" si="35"/>
        <v>0</v>
      </c>
      <c r="O235" t="str">
        <f t="shared" ca="1" si="32"/>
        <v>D:AD</v>
      </c>
      <c r="P235" t="str">
        <f t="shared" ca="1" si="33"/>
        <v>D10:AD10</v>
      </c>
    </row>
    <row r="236" spans="1:16">
      <c r="A236" t="str">
        <f t="shared" si="28"/>
        <v>12</v>
      </c>
      <c r="B236" t="str">
        <f t="shared" ca="1" si="29"/>
        <v>GRP</v>
      </c>
      <c r="C236" t="s">
        <v>369</v>
      </c>
      <c r="D236" s="1" t="s">
        <v>1005</v>
      </c>
      <c r="E236">
        <f t="shared" ca="1" si="30"/>
        <v>0</v>
      </c>
      <c r="H236" t="str">
        <f t="shared" ca="1" si="31"/>
        <v>'360 GRP '!</v>
      </c>
      <c r="I236">
        <f t="shared" ca="1" si="34"/>
        <v>0</v>
      </c>
      <c r="J236" t="str">
        <f t="shared" ca="1" si="35"/>
        <v>'360 GRP '!</v>
      </c>
      <c r="K236">
        <f t="shared" ca="1" si="35"/>
        <v>0</v>
      </c>
      <c r="L236">
        <f t="shared" ca="1" si="35"/>
        <v>0</v>
      </c>
      <c r="M236">
        <f t="shared" ca="1" si="35"/>
        <v>0</v>
      </c>
      <c r="N236">
        <f t="shared" ca="1" si="35"/>
        <v>0</v>
      </c>
      <c r="O236" t="str">
        <f t="shared" ca="1" si="32"/>
        <v>D:AD</v>
      </c>
      <c r="P236" t="str">
        <f t="shared" ca="1" si="33"/>
        <v>D10:AD10</v>
      </c>
    </row>
    <row r="237" spans="1:16">
      <c r="A237" t="str">
        <f t="shared" si="28"/>
        <v>13</v>
      </c>
      <c r="B237" t="str">
        <f t="shared" ca="1" si="29"/>
        <v>GRP</v>
      </c>
      <c r="C237" t="s">
        <v>369</v>
      </c>
      <c r="D237" s="1" t="s">
        <v>1006</v>
      </c>
      <c r="E237">
        <f t="shared" ca="1" si="30"/>
        <v>0</v>
      </c>
      <c r="H237" t="str">
        <f t="shared" ca="1" si="31"/>
        <v>'360 GRP '!</v>
      </c>
      <c r="I237">
        <f t="shared" ca="1" si="34"/>
        <v>0</v>
      </c>
      <c r="J237" t="str">
        <f t="shared" ca="1" si="35"/>
        <v>'360 GRP '!</v>
      </c>
      <c r="K237">
        <f t="shared" ca="1" si="35"/>
        <v>0</v>
      </c>
      <c r="L237">
        <f t="shared" ca="1" si="35"/>
        <v>0</v>
      </c>
      <c r="M237">
        <f t="shared" ca="1" si="35"/>
        <v>0</v>
      </c>
      <c r="N237">
        <f t="shared" ca="1" si="35"/>
        <v>0</v>
      </c>
      <c r="O237" t="str">
        <f t="shared" ca="1" si="32"/>
        <v>D:AD</v>
      </c>
      <c r="P237" t="str">
        <f t="shared" ca="1" si="33"/>
        <v>D10:AD10</v>
      </c>
    </row>
    <row r="238" spans="1:16">
      <c r="A238" t="str">
        <f t="shared" si="28"/>
        <v>100</v>
      </c>
      <c r="B238" t="str">
        <f t="shared" ca="1" si="29"/>
        <v>GRP</v>
      </c>
      <c r="C238" t="s">
        <v>369</v>
      </c>
      <c r="D238" s="1" t="s">
        <v>1007</v>
      </c>
      <c r="E238">
        <f t="shared" ca="1" si="30"/>
        <v>0</v>
      </c>
      <c r="H238" t="str">
        <f t="shared" ca="1" si="31"/>
        <v>'360 GRP '!</v>
      </c>
      <c r="I238">
        <f t="shared" ca="1" si="34"/>
        <v>0</v>
      </c>
      <c r="J238" t="str">
        <f t="shared" ca="1" si="35"/>
        <v>'360 GRP '!</v>
      </c>
      <c r="K238">
        <f t="shared" ca="1" si="35"/>
        <v>0</v>
      </c>
      <c r="L238">
        <f t="shared" ca="1" si="35"/>
        <v>0</v>
      </c>
      <c r="M238">
        <f t="shared" ca="1" si="35"/>
        <v>0</v>
      </c>
      <c r="N238">
        <f t="shared" ca="1" si="35"/>
        <v>0</v>
      </c>
      <c r="O238" t="str">
        <f t="shared" ca="1" si="32"/>
        <v>D:AD</v>
      </c>
      <c r="P238" t="str">
        <f t="shared" ca="1" si="33"/>
        <v>D10:AD10</v>
      </c>
    </row>
    <row r="239" spans="1:16">
      <c r="A239" t="str">
        <f t="shared" si="28"/>
        <v>01</v>
      </c>
      <c r="B239" t="str">
        <f t="shared" ca="1" si="29"/>
        <v>GRP</v>
      </c>
      <c r="C239" t="s">
        <v>370</v>
      </c>
      <c r="D239" s="1" t="s">
        <v>1008</v>
      </c>
      <c r="E239">
        <f t="shared" ca="1" si="30"/>
        <v>0</v>
      </c>
      <c r="H239" t="str">
        <f t="shared" ca="1" si="31"/>
        <v>'360 GRP '!</v>
      </c>
      <c r="I239">
        <f t="shared" ca="1" si="34"/>
        <v>0</v>
      </c>
      <c r="J239" t="str">
        <f t="shared" ca="1" si="35"/>
        <v>'360 GRP '!</v>
      </c>
      <c r="K239">
        <f t="shared" ca="1" si="35"/>
        <v>0</v>
      </c>
      <c r="L239">
        <f t="shared" ca="1" si="35"/>
        <v>0</v>
      </c>
      <c r="M239">
        <f t="shared" ca="1" si="35"/>
        <v>0</v>
      </c>
      <c r="N239">
        <f t="shared" ca="1" si="35"/>
        <v>0</v>
      </c>
      <c r="O239" t="str">
        <f t="shared" ca="1" si="32"/>
        <v>D:AD</v>
      </c>
      <c r="P239" t="str">
        <f t="shared" ca="1" si="33"/>
        <v>D10:AD10</v>
      </c>
    </row>
    <row r="240" spans="1:16">
      <c r="A240" t="str">
        <f t="shared" si="28"/>
        <v>02</v>
      </c>
      <c r="B240" t="str">
        <f t="shared" ca="1" si="29"/>
        <v>GRP</v>
      </c>
      <c r="C240" t="s">
        <v>370</v>
      </c>
      <c r="D240" s="1" t="s">
        <v>1009</v>
      </c>
      <c r="E240">
        <f t="shared" ca="1" si="30"/>
        <v>0</v>
      </c>
      <c r="H240" t="str">
        <f t="shared" ca="1" si="31"/>
        <v>'360 GRP '!</v>
      </c>
      <c r="I240">
        <f t="shared" ca="1" si="34"/>
        <v>0</v>
      </c>
      <c r="J240" t="str">
        <f t="shared" ca="1" si="35"/>
        <v>'360 GRP '!</v>
      </c>
      <c r="K240">
        <f t="shared" ca="1" si="35"/>
        <v>0</v>
      </c>
      <c r="L240">
        <f t="shared" ca="1" si="35"/>
        <v>0</v>
      </c>
      <c r="M240">
        <f t="shared" ca="1" si="35"/>
        <v>0</v>
      </c>
      <c r="N240">
        <f t="shared" ca="1" si="35"/>
        <v>0</v>
      </c>
      <c r="O240" t="str">
        <f t="shared" ca="1" si="32"/>
        <v>D:AD</v>
      </c>
      <c r="P240" t="str">
        <f t="shared" ca="1" si="33"/>
        <v>D10:AD10</v>
      </c>
    </row>
    <row r="241" spans="1:16">
      <c r="A241" t="str">
        <f t="shared" si="28"/>
        <v>03</v>
      </c>
      <c r="B241" t="str">
        <f t="shared" ca="1" si="29"/>
        <v>GRP</v>
      </c>
      <c r="C241" t="s">
        <v>370</v>
      </c>
      <c r="D241" s="1" t="s">
        <v>1010</v>
      </c>
      <c r="E241">
        <f t="shared" ca="1" si="30"/>
        <v>0</v>
      </c>
      <c r="H241" t="str">
        <f t="shared" ca="1" si="31"/>
        <v>'360 GRP '!</v>
      </c>
      <c r="I241">
        <f t="shared" ca="1" si="34"/>
        <v>0</v>
      </c>
      <c r="J241" t="str">
        <f t="shared" ca="1" si="35"/>
        <v>'360 GRP '!</v>
      </c>
      <c r="K241">
        <f t="shared" ca="1" si="35"/>
        <v>0</v>
      </c>
      <c r="L241">
        <f t="shared" ca="1" si="35"/>
        <v>0</v>
      </c>
      <c r="M241">
        <f t="shared" ca="1" si="35"/>
        <v>0</v>
      </c>
      <c r="N241">
        <f t="shared" ca="1" si="35"/>
        <v>0</v>
      </c>
      <c r="O241" t="str">
        <f t="shared" ca="1" si="32"/>
        <v>D:AD</v>
      </c>
      <c r="P241" t="str">
        <f t="shared" ca="1" si="33"/>
        <v>D10:AD10</v>
      </c>
    </row>
    <row r="242" spans="1:16">
      <c r="A242" t="str">
        <f t="shared" si="28"/>
        <v>04</v>
      </c>
      <c r="B242" t="str">
        <f t="shared" ca="1" si="29"/>
        <v>GRP</v>
      </c>
      <c r="C242" t="s">
        <v>370</v>
      </c>
      <c r="D242" s="1" t="s">
        <v>1011</v>
      </c>
      <c r="E242">
        <f t="shared" ca="1" si="30"/>
        <v>0</v>
      </c>
      <c r="H242" t="str">
        <f t="shared" ca="1" si="31"/>
        <v>'360 GRP '!</v>
      </c>
      <c r="I242">
        <f t="shared" ca="1" si="34"/>
        <v>0</v>
      </c>
      <c r="J242" t="str">
        <f t="shared" ca="1" si="35"/>
        <v>'360 GRP '!</v>
      </c>
      <c r="K242">
        <f t="shared" ca="1" si="35"/>
        <v>0</v>
      </c>
      <c r="L242">
        <f t="shared" ca="1" si="35"/>
        <v>0</v>
      </c>
      <c r="M242">
        <f t="shared" ca="1" si="35"/>
        <v>0</v>
      </c>
      <c r="N242">
        <f t="shared" ca="1" si="35"/>
        <v>0</v>
      </c>
      <c r="O242" t="str">
        <f t="shared" ca="1" si="32"/>
        <v>D:AD</v>
      </c>
      <c r="P242" t="str">
        <f t="shared" ca="1" si="33"/>
        <v>D10:AD10</v>
      </c>
    </row>
    <row r="243" spans="1:16">
      <c r="A243" t="str">
        <f t="shared" si="28"/>
        <v>05</v>
      </c>
      <c r="B243" t="str">
        <f t="shared" ca="1" si="29"/>
        <v>GRP</v>
      </c>
      <c r="C243" t="s">
        <v>370</v>
      </c>
      <c r="D243" s="1" t="s">
        <v>1012</v>
      </c>
      <c r="E243">
        <f t="shared" ca="1" si="30"/>
        <v>0</v>
      </c>
      <c r="H243" t="str">
        <f t="shared" ca="1" si="31"/>
        <v>'360 GRP '!</v>
      </c>
      <c r="I243">
        <f t="shared" ca="1" si="34"/>
        <v>0</v>
      </c>
      <c r="J243" t="str">
        <f t="shared" ca="1" si="35"/>
        <v>'360 GRP '!</v>
      </c>
      <c r="K243">
        <f t="shared" ca="1" si="35"/>
        <v>0</v>
      </c>
      <c r="L243">
        <f t="shared" ca="1" si="35"/>
        <v>0</v>
      </c>
      <c r="M243">
        <f t="shared" ca="1" si="35"/>
        <v>0</v>
      </c>
      <c r="N243">
        <f t="shared" ca="1" si="35"/>
        <v>0</v>
      </c>
      <c r="O243" t="str">
        <f t="shared" ca="1" si="32"/>
        <v>D:AD</v>
      </c>
      <c r="P243" t="str">
        <f t="shared" ca="1" si="33"/>
        <v>D10:AD10</v>
      </c>
    </row>
    <row r="244" spans="1:16">
      <c r="A244" t="str">
        <f t="shared" si="28"/>
        <v>06</v>
      </c>
      <c r="B244" t="str">
        <f t="shared" ca="1" si="29"/>
        <v>GRP</v>
      </c>
      <c r="C244" t="s">
        <v>370</v>
      </c>
      <c r="D244" s="1" t="s">
        <v>1013</v>
      </c>
      <c r="E244">
        <f t="shared" ca="1" si="30"/>
        <v>0</v>
      </c>
      <c r="H244" t="str">
        <f t="shared" ca="1" si="31"/>
        <v>'360 GRP '!</v>
      </c>
      <c r="I244">
        <f t="shared" ca="1" si="34"/>
        <v>0</v>
      </c>
      <c r="J244" t="str">
        <f t="shared" ca="1" si="35"/>
        <v>'360 GRP '!</v>
      </c>
      <c r="K244">
        <f t="shared" ca="1" si="35"/>
        <v>0</v>
      </c>
      <c r="L244">
        <f t="shared" ca="1" si="35"/>
        <v>0</v>
      </c>
      <c r="M244">
        <f t="shared" ca="1" si="35"/>
        <v>0</v>
      </c>
      <c r="N244">
        <f t="shared" ca="1" si="35"/>
        <v>0</v>
      </c>
      <c r="O244" t="str">
        <f t="shared" ca="1" si="32"/>
        <v>D:AD</v>
      </c>
      <c r="P244" t="str">
        <f t="shared" ca="1" si="33"/>
        <v>D10:AD10</v>
      </c>
    </row>
    <row r="245" spans="1:16">
      <c r="A245" t="str">
        <f t="shared" si="28"/>
        <v>07</v>
      </c>
      <c r="B245" t="str">
        <f t="shared" ca="1" si="29"/>
        <v>GRP</v>
      </c>
      <c r="C245" t="s">
        <v>370</v>
      </c>
      <c r="D245" s="1" t="s">
        <v>1014</v>
      </c>
      <c r="E245">
        <f t="shared" ca="1" si="30"/>
        <v>0</v>
      </c>
      <c r="H245" t="str">
        <f t="shared" ca="1" si="31"/>
        <v>'360 GRP '!</v>
      </c>
      <c r="I245">
        <f t="shared" ca="1" si="34"/>
        <v>0</v>
      </c>
      <c r="J245" t="str">
        <f t="shared" ca="1" si="35"/>
        <v>'360 GRP '!</v>
      </c>
      <c r="K245">
        <f t="shared" ca="1" si="35"/>
        <v>0</v>
      </c>
      <c r="L245">
        <f t="shared" ca="1" si="35"/>
        <v>0</v>
      </c>
      <c r="M245">
        <f t="shared" ca="1" si="35"/>
        <v>0</v>
      </c>
      <c r="N245">
        <f t="shared" ca="1" si="35"/>
        <v>0</v>
      </c>
      <c r="O245" t="str">
        <f t="shared" ca="1" si="32"/>
        <v>D:AD</v>
      </c>
      <c r="P245" t="str">
        <f t="shared" ca="1" si="33"/>
        <v>D10:AD10</v>
      </c>
    </row>
    <row r="246" spans="1:16">
      <c r="A246" t="str">
        <f t="shared" si="28"/>
        <v>08</v>
      </c>
      <c r="B246" t="str">
        <f t="shared" ca="1" si="29"/>
        <v>GRP</v>
      </c>
      <c r="C246" t="s">
        <v>370</v>
      </c>
      <c r="D246" s="1" t="s">
        <v>1015</v>
      </c>
      <c r="E246">
        <f t="shared" ca="1" si="30"/>
        <v>0</v>
      </c>
      <c r="H246" t="str">
        <f t="shared" ca="1" si="31"/>
        <v>'360 GRP '!</v>
      </c>
      <c r="I246">
        <f t="shared" ca="1" si="34"/>
        <v>0</v>
      </c>
      <c r="J246" t="str">
        <f t="shared" ca="1" si="35"/>
        <v>'360 GRP '!</v>
      </c>
      <c r="K246">
        <f t="shared" ca="1" si="35"/>
        <v>0</v>
      </c>
      <c r="L246">
        <f t="shared" ca="1" si="35"/>
        <v>0</v>
      </c>
      <c r="M246">
        <f t="shared" ca="1" si="35"/>
        <v>0</v>
      </c>
      <c r="N246">
        <f t="shared" ca="1" si="35"/>
        <v>0</v>
      </c>
      <c r="O246" t="str">
        <f t="shared" ca="1" si="32"/>
        <v>D:AD</v>
      </c>
      <c r="P246" t="str">
        <f t="shared" ca="1" si="33"/>
        <v>D10:AD10</v>
      </c>
    </row>
    <row r="247" spans="1:16">
      <c r="A247" t="str">
        <f t="shared" si="28"/>
        <v>09</v>
      </c>
      <c r="B247" t="str">
        <f t="shared" ca="1" si="29"/>
        <v>GRP</v>
      </c>
      <c r="C247" t="s">
        <v>370</v>
      </c>
      <c r="D247" s="1" t="s">
        <v>1016</v>
      </c>
      <c r="E247">
        <f t="shared" ca="1" si="30"/>
        <v>0</v>
      </c>
      <c r="H247" t="str">
        <f t="shared" ca="1" si="31"/>
        <v>'360 GRP '!</v>
      </c>
      <c r="I247">
        <f t="shared" ca="1" si="34"/>
        <v>0</v>
      </c>
      <c r="J247" t="str">
        <f t="shared" ca="1" si="35"/>
        <v>'360 GRP '!</v>
      </c>
      <c r="K247">
        <f t="shared" ca="1" si="35"/>
        <v>0</v>
      </c>
      <c r="L247">
        <f t="shared" ca="1" si="35"/>
        <v>0</v>
      </c>
      <c r="M247">
        <f t="shared" ca="1" si="35"/>
        <v>0</v>
      </c>
      <c r="N247">
        <f t="shared" ca="1" si="35"/>
        <v>0</v>
      </c>
      <c r="O247" t="str">
        <f t="shared" ca="1" si="32"/>
        <v>D:AD</v>
      </c>
      <c r="P247" t="str">
        <f t="shared" ca="1" si="33"/>
        <v>D10:AD10</v>
      </c>
    </row>
    <row r="248" spans="1:16">
      <c r="A248" t="str">
        <f t="shared" si="28"/>
        <v>10</v>
      </c>
      <c r="B248" t="str">
        <f t="shared" ca="1" si="29"/>
        <v>GRP</v>
      </c>
      <c r="C248" t="s">
        <v>370</v>
      </c>
      <c r="D248" s="1" t="s">
        <v>1017</v>
      </c>
      <c r="E248">
        <f t="shared" ca="1" si="30"/>
        <v>0</v>
      </c>
      <c r="H248" t="str">
        <f t="shared" ca="1" si="31"/>
        <v>'360 GRP '!</v>
      </c>
      <c r="I248">
        <f t="shared" ca="1" si="34"/>
        <v>0</v>
      </c>
      <c r="J248" t="str">
        <f t="shared" ca="1" si="35"/>
        <v>'360 GRP '!</v>
      </c>
      <c r="K248">
        <f t="shared" ca="1" si="35"/>
        <v>0</v>
      </c>
      <c r="L248">
        <f t="shared" ca="1" si="35"/>
        <v>0</v>
      </c>
      <c r="M248">
        <f t="shared" ca="1" si="35"/>
        <v>0</v>
      </c>
      <c r="N248">
        <f t="shared" ca="1" si="35"/>
        <v>0</v>
      </c>
      <c r="O248" t="str">
        <f t="shared" ca="1" si="32"/>
        <v>D:AD</v>
      </c>
      <c r="P248" t="str">
        <f t="shared" ca="1" si="33"/>
        <v>D10:AD10</v>
      </c>
    </row>
    <row r="249" spans="1:16">
      <c r="A249" t="str">
        <f t="shared" si="28"/>
        <v>11</v>
      </c>
      <c r="B249" t="str">
        <f t="shared" ca="1" si="29"/>
        <v>GRP</v>
      </c>
      <c r="C249" t="s">
        <v>370</v>
      </c>
      <c r="D249" s="1" t="s">
        <v>1018</v>
      </c>
      <c r="E249">
        <f t="shared" ca="1" si="30"/>
        <v>0</v>
      </c>
      <c r="H249" t="str">
        <f t="shared" ca="1" si="31"/>
        <v>'360 GRP '!</v>
      </c>
      <c r="I249">
        <f t="shared" ca="1" si="34"/>
        <v>0</v>
      </c>
      <c r="J249" t="str">
        <f t="shared" ca="1" si="35"/>
        <v>'360 GRP '!</v>
      </c>
      <c r="K249">
        <f t="shared" ca="1" si="35"/>
        <v>0</v>
      </c>
      <c r="L249">
        <f t="shared" ca="1" si="35"/>
        <v>0</v>
      </c>
      <c r="M249">
        <f t="shared" ca="1" si="35"/>
        <v>0</v>
      </c>
      <c r="N249">
        <f t="shared" ca="1" si="35"/>
        <v>0</v>
      </c>
      <c r="O249" t="str">
        <f t="shared" ca="1" si="32"/>
        <v>D:AD</v>
      </c>
      <c r="P249" t="str">
        <f t="shared" ca="1" si="33"/>
        <v>D10:AD10</v>
      </c>
    </row>
    <row r="250" spans="1:16">
      <c r="A250" t="str">
        <f t="shared" si="28"/>
        <v>12</v>
      </c>
      <c r="B250" t="str">
        <f t="shared" ca="1" si="29"/>
        <v>GRP</v>
      </c>
      <c r="C250" t="s">
        <v>370</v>
      </c>
      <c r="D250" s="1" t="s">
        <v>1019</v>
      </c>
      <c r="E250">
        <f t="shared" ca="1" si="30"/>
        <v>0</v>
      </c>
      <c r="H250" t="str">
        <f t="shared" ca="1" si="31"/>
        <v>'360 GRP '!</v>
      </c>
      <c r="I250">
        <f t="shared" ca="1" si="34"/>
        <v>0</v>
      </c>
      <c r="J250" t="str">
        <f t="shared" ca="1" si="35"/>
        <v>'360 GRP '!</v>
      </c>
      <c r="K250">
        <f t="shared" ca="1" si="35"/>
        <v>0</v>
      </c>
      <c r="L250">
        <f t="shared" ca="1" si="35"/>
        <v>0</v>
      </c>
      <c r="M250">
        <f t="shared" ca="1" si="35"/>
        <v>0</v>
      </c>
      <c r="N250">
        <f t="shared" ca="1" si="35"/>
        <v>0</v>
      </c>
      <c r="O250" t="str">
        <f t="shared" ca="1" si="32"/>
        <v>D:AD</v>
      </c>
      <c r="P250" t="str">
        <f t="shared" ca="1" si="33"/>
        <v>D10:AD10</v>
      </c>
    </row>
    <row r="251" spans="1:16">
      <c r="A251" t="str">
        <f t="shared" si="28"/>
        <v>13</v>
      </c>
      <c r="B251" t="str">
        <f t="shared" ca="1" si="29"/>
        <v>GRP</v>
      </c>
      <c r="C251" t="s">
        <v>370</v>
      </c>
      <c r="D251" s="1" t="s">
        <v>1020</v>
      </c>
      <c r="E251">
        <f t="shared" ca="1" si="30"/>
        <v>0</v>
      </c>
      <c r="H251" t="str">
        <f t="shared" ca="1" si="31"/>
        <v>'360 GRP '!</v>
      </c>
      <c r="I251">
        <f t="shared" ca="1" si="34"/>
        <v>0</v>
      </c>
      <c r="J251" t="str">
        <f t="shared" ca="1" si="35"/>
        <v>'360 GRP '!</v>
      </c>
      <c r="K251">
        <f t="shared" ca="1" si="35"/>
        <v>0</v>
      </c>
      <c r="L251">
        <f t="shared" ca="1" si="35"/>
        <v>0</v>
      </c>
      <c r="M251">
        <f t="shared" ca="1" si="35"/>
        <v>0</v>
      </c>
      <c r="N251">
        <f t="shared" ca="1" si="35"/>
        <v>0</v>
      </c>
      <c r="O251" t="str">
        <f t="shared" ca="1" si="32"/>
        <v>D:AD</v>
      </c>
      <c r="P251" t="str">
        <f t="shared" ca="1" si="33"/>
        <v>D10:AD10</v>
      </c>
    </row>
    <row r="252" spans="1:16">
      <c r="A252" t="str">
        <f t="shared" si="28"/>
        <v>100</v>
      </c>
      <c r="B252" t="str">
        <f t="shared" ca="1" si="29"/>
        <v>GRP</v>
      </c>
      <c r="C252" t="s">
        <v>370</v>
      </c>
      <c r="D252" s="1" t="s">
        <v>1021</v>
      </c>
      <c r="E252">
        <f t="shared" ca="1" si="30"/>
        <v>0</v>
      </c>
      <c r="H252" t="str">
        <f t="shared" ca="1" si="31"/>
        <v>'360 GRP '!</v>
      </c>
      <c r="I252">
        <f t="shared" ca="1" si="34"/>
        <v>0</v>
      </c>
      <c r="J252" t="str">
        <f t="shared" ca="1" si="35"/>
        <v>'360 GRP '!</v>
      </c>
      <c r="K252">
        <f t="shared" ca="1" si="35"/>
        <v>0</v>
      </c>
      <c r="L252">
        <f t="shared" ca="1" si="35"/>
        <v>0</v>
      </c>
      <c r="M252">
        <f t="shared" ca="1" si="35"/>
        <v>0</v>
      </c>
      <c r="N252">
        <f t="shared" ca="1" si="35"/>
        <v>0</v>
      </c>
      <c r="O252" t="str">
        <f t="shared" ca="1" si="32"/>
        <v>D:AD</v>
      </c>
      <c r="P252" t="str">
        <f t="shared" ca="1" si="33"/>
        <v>D10:AD10</v>
      </c>
    </row>
    <row r="253" spans="1:16">
      <c r="A253" t="str">
        <f t="shared" si="28"/>
        <v>01</v>
      </c>
      <c r="B253" t="str">
        <f t="shared" ca="1" si="29"/>
        <v>GRP</v>
      </c>
      <c r="C253" t="s">
        <v>371</v>
      </c>
      <c r="D253" s="1" t="s">
        <v>1022</v>
      </c>
      <c r="E253">
        <f t="shared" ca="1" si="30"/>
        <v>0</v>
      </c>
      <c r="H253" t="str">
        <f t="shared" ca="1" si="31"/>
        <v>'360 GRP '!</v>
      </c>
      <c r="I253">
        <f t="shared" ca="1" si="34"/>
        <v>0</v>
      </c>
      <c r="J253" t="str">
        <f t="shared" ca="1" si="35"/>
        <v>'360 GRP '!</v>
      </c>
      <c r="K253">
        <f t="shared" ca="1" si="35"/>
        <v>0</v>
      </c>
      <c r="L253">
        <f t="shared" ca="1" si="35"/>
        <v>0</v>
      </c>
      <c r="M253">
        <f t="shared" ca="1" si="35"/>
        <v>0</v>
      </c>
      <c r="N253">
        <f t="shared" ca="1" si="35"/>
        <v>0</v>
      </c>
      <c r="O253" t="str">
        <f t="shared" ca="1" si="32"/>
        <v>D:AD</v>
      </c>
      <c r="P253" t="str">
        <f t="shared" ca="1" si="33"/>
        <v>D10:AD10</v>
      </c>
    </row>
    <row r="254" spans="1:16">
      <c r="A254" t="str">
        <f t="shared" si="28"/>
        <v>02</v>
      </c>
      <c r="B254" t="str">
        <f t="shared" ca="1" si="29"/>
        <v>GRP</v>
      </c>
      <c r="C254" t="s">
        <v>371</v>
      </c>
      <c r="D254" s="1" t="s">
        <v>1023</v>
      </c>
      <c r="E254">
        <f t="shared" ca="1" si="30"/>
        <v>0</v>
      </c>
      <c r="H254" t="str">
        <f t="shared" ca="1" si="31"/>
        <v>'360 GRP '!</v>
      </c>
      <c r="I254">
        <f t="shared" ca="1" si="34"/>
        <v>0</v>
      </c>
      <c r="J254" t="str">
        <f t="shared" ca="1" si="35"/>
        <v>'360 GRP '!</v>
      </c>
      <c r="K254">
        <f t="shared" ca="1" si="35"/>
        <v>0</v>
      </c>
      <c r="L254">
        <f t="shared" ca="1" si="35"/>
        <v>0</v>
      </c>
      <c r="M254">
        <f t="shared" ca="1" si="35"/>
        <v>0</v>
      </c>
      <c r="N254">
        <f t="shared" ca="1" si="35"/>
        <v>0</v>
      </c>
      <c r="O254" t="str">
        <f t="shared" ca="1" si="32"/>
        <v>D:AD</v>
      </c>
      <c r="P254" t="str">
        <f t="shared" ca="1" si="33"/>
        <v>D10:AD10</v>
      </c>
    </row>
    <row r="255" spans="1:16">
      <c r="A255" t="str">
        <f t="shared" si="28"/>
        <v>03</v>
      </c>
      <c r="B255" t="str">
        <f t="shared" ca="1" si="29"/>
        <v>GRP</v>
      </c>
      <c r="C255" t="s">
        <v>371</v>
      </c>
      <c r="D255" s="1" t="s">
        <v>1024</v>
      </c>
      <c r="E255">
        <f t="shared" ca="1" si="30"/>
        <v>0</v>
      </c>
      <c r="H255" t="str">
        <f t="shared" ca="1" si="31"/>
        <v>'360 GRP '!</v>
      </c>
      <c r="I255">
        <f t="shared" ca="1" si="34"/>
        <v>0</v>
      </c>
      <c r="J255" t="str">
        <f t="shared" ca="1" si="35"/>
        <v>'360 GRP '!</v>
      </c>
      <c r="K255">
        <f t="shared" ca="1" si="35"/>
        <v>0</v>
      </c>
      <c r="L255">
        <f t="shared" ca="1" si="35"/>
        <v>0</v>
      </c>
      <c r="M255">
        <f t="shared" ca="1" si="35"/>
        <v>0</v>
      </c>
      <c r="N255">
        <f t="shared" ca="1" si="35"/>
        <v>0</v>
      </c>
      <c r="O255" t="str">
        <f t="shared" ca="1" si="32"/>
        <v>D:AD</v>
      </c>
      <c r="P255" t="str">
        <f t="shared" ca="1" si="33"/>
        <v>D10:AD10</v>
      </c>
    </row>
    <row r="256" spans="1:16">
      <c r="A256" t="str">
        <f t="shared" si="28"/>
        <v>04</v>
      </c>
      <c r="B256" t="str">
        <f t="shared" ca="1" si="29"/>
        <v>GRP</v>
      </c>
      <c r="C256" t="s">
        <v>371</v>
      </c>
      <c r="D256" s="1" t="s">
        <v>1025</v>
      </c>
      <c r="E256">
        <f t="shared" ca="1" si="30"/>
        <v>0</v>
      </c>
      <c r="H256" t="str">
        <f t="shared" ca="1" si="31"/>
        <v>'360 GRP '!</v>
      </c>
      <c r="I256">
        <f t="shared" ca="1" si="34"/>
        <v>0</v>
      </c>
      <c r="J256" t="str">
        <f t="shared" ca="1" si="35"/>
        <v>'360 GRP '!</v>
      </c>
      <c r="K256">
        <f t="shared" ca="1" si="35"/>
        <v>0</v>
      </c>
      <c r="L256">
        <f t="shared" ca="1" si="35"/>
        <v>0</v>
      </c>
      <c r="M256">
        <f t="shared" ca="1" si="35"/>
        <v>0</v>
      </c>
      <c r="N256">
        <f t="shared" ca="1" si="35"/>
        <v>0</v>
      </c>
      <c r="O256" t="str">
        <f t="shared" ca="1" si="32"/>
        <v>D:AD</v>
      </c>
      <c r="P256" t="str">
        <f t="shared" ca="1" si="33"/>
        <v>D10:AD10</v>
      </c>
    </row>
    <row r="257" spans="1:16">
      <c r="A257" t="str">
        <f t="shared" si="28"/>
        <v>05</v>
      </c>
      <c r="B257" t="str">
        <f t="shared" ca="1" si="29"/>
        <v>GRP</v>
      </c>
      <c r="C257" t="s">
        <v>371</v>
      </c>
      <c r="D257" s="1" t="s">
        <v>1026</v>
      </c>
      <c r="E257">
        <f t="shared" ca="1" si="30"/>
        <v>0</v>
      </c>
      <c r="H257" t="str">
        <f t="shared" ca="1" si="31"/>
        <v>'360 GRP '!</v>
      </c>
      <c r="I257">
        <f t="shared" ca="1" si="34"/>
        <v>0</v>
      </c>
      <c r="J257" t="str">
        <f t="shared" ca="1" si="35"/>
        <v>'360 GRP '!</v>
      </c>
      <c r="K257">
        <f t="shared" ca="1" si="35"/>
        <v>0</v>
      </c>
      <c r="L257">
        <f t="shared" ca="1" si="35"/>
        <v>0</v>
      </c>
      <c r="M257">
        <f t="shared" ca="1" si="35"/>
        <v>0</v>
      </c>
      <c r="N257">
        <f t="shared" ca="1" si="35"/>
        <v>0</v>
      </c>
      <c r="O257" t="str">
        <f t="shared" ca="1" si="32"/>
        <v>D:AD</v>
      </c>
      <c r="P257" t="str">
        <f t="shared" ca="1" si="33"/>
        <v>D10:AD10</v>
      </c>
    </row>
    <row r="258" spans="1:16">
      <c r="A258" t="str">
        <f t="shared" si="28"/>
        <v>06</v>
      </c>
      <c r="B258" t="str">
        <f t="shared" ca="1" si="29"/>
        <v>GRP</v>
      </c>
      <c r="C258" t="s">
        <v>371</v>
      </c>
      <c r="D258" s="1" t="s">
        <v>1027</v>
      </c>
      <c r="E258">
        <f t="shared" ca="1" si="30"/>
        <v>0</v>
      </c>
      <c r="H258" t="str">
        <f t="shared" ca="1" si="31"/>
        <v>'360 GRP '!</v>
      </c>
      <c r="I258">
        <f t="shared" ca="1" si="34"/>
        <v>0</v>
      </c>
      <c r="J258" t="str">
        <f t="shared" ca="1" si="35"/>
        <v>'360 GRP '!</v>
      </c>
      <c r="K258">
        <f t="shared" ca="1" si="35"/>
        <v>0</v>
      </c>
      <c r="L258">
        <f t="shared" ca="1" si="35"/>
        <v>0</v>
      </c>
      <c r="M258">
        <f t="shared" ca="1" si="35"/>
        <v>0</v>
      </c>
      <c r="N258">
        <f t="shared" ca="1" si="35"/>
        <v>0</v>
      </c>
      <c r="O258" t="str">
        <f t="shared" ca="1" si="32"/>
        <v>D:AD</v>
      </c>
      <c r="P258" t="str">
        <f t="shared" ca="1" si="33"/>
        <v>D10:AD10</v>
      </c>
    </row>
    <row r="259" spans="1:16">
      <c r="A259" t="str">
        <f t="shared" si="28"/>
        <v>07</v>
      </c>
      <c r="B259" t="str">
        <f t="shared" ca="1" si="29"/>
        <v>GRP</v>
      </c>
      <c r="C259" t="s">
        <v>371</v>
      </c>
      <c r="D259" s="1" t="s">
        <v>1028</v>
      </c>
      <c r="E259">
        <f t="shared" ca="1" si="30"/>
        <v>0</v>
      </c>
      <c r="H259" t="str">
        <f t="shared" ca="1" si="31"/>
        <v>'360 GRP '!</v>
      </c>
      <c r="I259">
        <f t="shared" ca="1" si="34"/>
        <v>0</v>
      </c>
      <c r="J259" t="str">
        <f t="shared" ca="1" si="35"/>
        <v>'360 GRP '!</v>
      </c>
      <c r="K259">
        <f t="shared" ca="1" si="35"/>
        <v>0</v>
      </c>
      <c r="L259">
        <f t="shared" ca="1" si="35"/>
        <v>0</v>
      </c>
      <c r="M259">
        <f t="shared" ca="1" si="35"/>
        <v>0</v>
      </c>
      <c r="N259">
        <f t="shared" ca="1" si="35"/>
        <v>0</v>
      </c>
      <c r="O259" t="str">
        <f t="shared" ca="1" si="32"/>
        <v>D:AD</v>
      </c>
      <c r="P259" t="str">
        <f t="shared" ca="1" si="33"/>
        <v>D10:AD10</v>
      </c>
    </row>
    <row r="260" spans="1:16">
      <c r="A260" t="str">
        <f t="shared" si="28"/>
        <v>08</v>
      </c>
      <c r="B260" t="str">
        <f t="shared" ca="1" si="29"/>
        <v>GRP</v>
      </c>
      <c r="C260" t="s">
        <v>371</v>
      </c>
      <c r="D260" s="1" t="s">
        <v>1029</v>
      </c>
      <c r="E260">
        <f t="shared" ca="1" si="30"/>
        <v>0</v>
      </c>
      <c r="H260" t="str">
        <f t="shared" ca="1" si="31"/>
        <v>'360 GRP '!</v>
      </c>
      <c r="I260">
        <f t="shared" ca="1" si="34"/>
        <v>0</v>
      </c>
      <c r="J260" t="str">
        <f t="shared" ca="1" si="35"/>
        <v>'360 GRP '!</v>
      </c>
      <c r="K260">
        <f t="shared" ca="1" si="35"/>
        <v>0</v>
      </c>
      <c r="L260">
        <f t="shared" ca="1" si="35"/>
        <v>0</v>
      </c>
      <c r="M260">
        <f t="shared" ca="1" si="35"/>
        <v>0</v>
      </c>
      <c r="N260">
        <f t="shared" ca="1" si="35"/>
        <v>0</v>
      </c>
      <c r="O260" t="str">
        <f t="shared" ca="1" si="32"/>
        <v>D:AD</v>
      </c>
      <c r="P260" t="str">
        <f t="shared" ca="1" si="33"/>
        <v>D10:AD10</v>
      </c>
    </row>
    <row r="261" spans="1:16">
      <c r="A261" t="str">
        <f t="shared" si="28"/>
        <v>09</v>
      </c>
      <c r="B261" t="str">
        <f t="shared" ca="1" si="29"/>
        <v>GRP</v>
      </c>
      <c r="C261" t="s">
        <v>371</v>
      </c>
      <c r="D261" s="1" t="s">
        <v>1030</v>
      </c>
      <c r="E261">
        <f t="shared" ca="1" si="30"/>
        <v>0</v>
      </c>
      <c r="H261" t="str">
        <f t="shared" ca="1" si="31"/>
        <v>'360 GRP '!</v>
      </c>
      <c r="I261">
        <f t="shared" ca="1" si="34"/>
        <v>0</v>
      </c>
      <c r="J261" t="str">
        <f t="shared" ca="1" si="35"/>
        <v>'360 GRP '!</v>
      </c>
      <c r="K261">
        <f t="shared" ca="1" si="35"/>
        <v>0</v>
      </c>
      <c r="L261">
        <f t="shared" ca="1" si="35"/>
        <v>0</v>
      </c>
      <c r="M261">
        <f t="shared" ca="1" si="35"/>
        <v>0</v>
      </c>
      <c r="N261">
        <f t="shared" ca="1" si="35"/>
        <v>0</v>
      </c>
      <c r="O261" t="str">
        <f t="shared" ca="1" si="32"/>
        <v>D:AD</v>
      </c>
      <c r="P261" t="str">
        <f t="shared" ca="1" si="33"/>
        <v>D10:AD10</v>
      </c>
    </row>
    <row r="262" spans="1:16">
      <c r="A262" t="str">
        <f t="shared" si="28"/>
        <v>10</v>
      </c>
      <c r="B262" t="str">
        <f t="shared" ca="1" si="29"/>
        <v>GRP</v>
      </c>
      <c r="C262" t="s">
        <v>371</v>
      </c>
      <c r="D262" s="1" t="s">
        <v>1031</v>
      </c>
      <c r="E262">
        <f t="shared" ca="1" si="30"/>
        <v>0</v>
      </c>
      <c r="H262" t="str">
        <f t="shared" ca="1" si="31"/>
        <v>'360 GRP '!</v>
      </c>
      <c r="I262">
        <f t="shared" ca="1" si="34"/>
        <v>0</v>
      </c>
      <c r="J262" t="str">
        <f t="shared" ca="1" si="35"/>
        <v>'360 GRP '!</v>
      </c>
      <c r="K262">
        <f t="shared" ca="1" si="35"/>
        <v>0</v>
      </c>
      <c r="L262">
        <f t="shared" ca="1" si="35"/>
        <v>0</v>
      </c>
      <c r="M262">
        <f t="shared" ca="1" si="35"/>
        <v>0</v>
      </c>
      <c r="N262">
        <f t="shared" ca="1" si="35"/>
        <v>0</v>
      </c>
      <c r="O262" t="str">
        <f t="shared" ca="1" si="32"/>
        <v>D:AD</v>
      </c>
      <c r="P262" t="str">
        <f t="shared" ca="1" si="33"/>
        <v>D10:AD10</v>
      </c>
    </row>
    <row r="263" spans="1:16">
      <c r="A263" t="str">
        <f t="shared" si="28"/>
        <v>11</v>
      </c>
      <c r="B263" t="str">
        <f t="shared" ca="1" si="29"/>
        <v>GRP</v>
      </c>
      <c r="C263" t="s">
        <v>371</v>
      </c>
      <c r="D263" s="1" t="s">
        <v>1032</v>
      </c>
      <c r="E263">
        <f t="shared" ca="1" si="30"/>
        <v>0</v>
      </c>
      <c r="H263" t="str">
        <f t="shared" ca="1" si="31"/>
        <v>'360 GRP '!</v>
      </c>
      <c r="I263">
        <f t="shared" ca="1" si="34"/>
        <v>0</v>
      </c>
      <c r="J263" t="str">
        <f t="shared" ca="1" si="35"/>
        <v>'360 GRP '!</v>
      </c>
      <c r="K263">
        <f t="shared" ca="1" si="35"/>
        <v>0</v>
      </c>
      <c r="L263">
        <f t="shared" ca="1" si="35"/>
        <v>0</v>
      </c>
      <c r="M263">
        <f t="shared" ca="1" si="35"/>
        <v>0</v>
      </c>
      <c r="N263">
        <f t="shared" ca="1" si="35"/>
        <v>0</v>
      </c>
      <c r="O263" t="str">
        <f t="shared" ca="1" si="32"/>
        <v>D:AD</v>
      </c>
      <c r="P263" t="str">
        <f t="shared" ca="1" si="33"/>
        <v>D10:AD10</v>
      </c>
    </row>
    <row r="264" spans="1:16">
      <c r="A264" t="str">
        <f t="shared" si="28"/>
        <v>12</v>
      </c>
      <c r="B264" t="str">
        <f t="shared" ca="1" si="29"/>
        <v>GRP</v>
      </c>
      <c r="C264" t="s">
        <v>371</v>
      </c>
      <c r="D264" s="1" t="s">
        <v>1033</v>
      </c>
      <c r="E264">
        <f t="shared" ca="1" si="30"/>
        <v>0</v>
      </c>
      <c r="H264" t="str">
        <f t="shared" ca="1" si="31"/>
        <v>'360 GRP '!</v>
      </c>
      <c r="I264">
        <f t="shared" ca="1" si="34"/>
        <v>0</v>
      </c>
      <c r="J264" t="str">
        <f t="shared" ca="1" si="35"/>
        <v>'360 GRP '!</v>
      </c>
      <c r="K264">
        <f t="shared" ca="1" si="35"/>
        <v>0</v>
      </c>
      <c r="L264">
        <f t="shared" ca="1" si="35"/>
        <v>0</v>
      </c>
      <c r="M264">
        <f t="shared" ca="1" si="35"/>
        <v>0</v>
      </c>
      <c r="N264">
        <f t="shared" ca="1" si="35"/>
        <v>0</v>
      </c>
      <c r="O264" t="str">
        <f t="shared" ca="1" si="32"/>
        <v>D:AD</v>
      </c>
      <c r="P264" t="str">
        <f t="shared" ca="1" si="33"/>
        <v>D10:AD10</v>
      </c>
    </row>
    <row r="265" spans="1:16">
      <c r="A265" t="str">
        <f t="shared" si="28"/>
        <v>13</v>
      </c>
      <c r="B265" t="str">
        <f t="shared" ca="1" si="29"/>
        <v>GRP</v>
      </c>
      <c r="C265" t="s">
        <v>371</v>
      </c>
      <c r="D265" s="1" t="s">
        <v>1034</v>
      </c>
      <c r="E265">
        <f t="shared" ca="1" si="30"/>
        <v>0</v>
      </c>
      <c r="H265" t="str">
        <f t="shared" ca="1" si="31"/>
        <v>'360 GRP '!</v>
      </c>
      <c r="I265">
        <f t="shared" ca="1" si="34"/>
        <v>0</v>
      </c>
      <c r="J265" t="str">
        <f t="shared" ca="1" si="35"/>
        <v>'360 GRP '!</v>
      </c>
      <c r="K265">
        <f t="shared" ca="1" si="35"/>
        <v>0</v>
      </c>
      <c r="L265">
        <f t="shared" ca="1" si="35"/>
        <v>0</v>
      </c>
      <c r="M265">
        <f t="shared" ca="1" si="35"/>
        <v>0</v>
      </c>
      <c r="N265">
        <f t="shared" ca="1" si="35"/>
        <v>0</v>
      </c>
      <c r="O265" t="str">
        <f t="shared" ca="1" si="32"/>
        <v>D:AD</v>
      </c>
      <c r="P265" t="str">
        <f t="shared" ca="1" si="33"/>
        <v>D10:AD10</v>
      </c>
    </row>
    <row r="266" spans="1:16">
      <c r="A266" t="str">
        <f t="shared" si="28"/>
        <v>100</v>
      </c>
      <c r="B266" t="str">
        <f t="shared" ca="1" si="29"/>
        <v>GRP</v>
      </c>
      <c r="C266" t="s">
        <v>371</v>
      </c>
      <c r="D266" s="1" t="s">
        <v>1035</v>
      </c>
      <c r="E266">
        <f t="shared" ca="1" si="30"/>
        <v>0</v>
      </c>
      <c r="H266" t="str">
        <f t="shared" ca="1" si="31"/>
        <v>'360 GRP '!</v>
      </c>
      <c r="I266">
        <f t="shared" ca="1" si="34"/>
        <v>0</v>
      </c>
      <c r="J266" t="str">
        <f t="shared" ca="1" si="35"/>
        <v>'360 GRP '!</v>
      </c>
      <c r="K266">
        <f t="shared" ca="1" si="35"/>
        <v>0</v>
      </c>
      <c r="L266">
        <f t="shared" ca="1" si="35"/>
        <v>0</v>
      </c>
      <c r="M266">
        <f t="shared" ca="1" si="35"/>
        <v>0</v>
      </c>
      <c r="N266">
        <f t="shared" ca="1" si="35"/>
        <v>0</v>
      </c>
      <c r="O266" t="str">
        <f t="shared" ca="1" si="32"/>
        <v>D:AD</v>
      </c>
      <c r="P266" t="str">
        <f t="shared" ca="1" si="33"/>
        <v>D10:AD10</v>
      </c>
    </row>
    <row r="267" spans="1:16">
      <c r="A267" t="str">
        <f t="shared" si="28"/>
        <v>01</v>
      </c>
      <c r="B267" t="str">
        <f t="shared" ca="1" si="29"/>
        <v>GRP</v>
      </c>
      <c r="C267" t="s">
        <v>372</v>
      </c>
      <c r="D267" s="1" t="s">
        <v>1036</v>
      </c>
      <c r="E267">
        <f t="shared" ca="1" si="30"/>
        <v>0</v>
      </c>
      <c r="H267" t="str">
        <f t="shared" ca="1" si="31"/>
        <v>'360 GRP '!</v>
      </c>
      <c r="I267">
        <f t="shared" ca="1" si="34"/>
        <v>0</v>
      </c>
      <c r="J267" t="str">
        <f t="shared" ca="1" si="35"/>
        <v>'360 GRP '!</v>
      </c>
      <c r="K267">
        <f t="shared" ca="1" si="35"/>
        <v>0</v>
      </c>
      <c r="L267">
        <f t="shared" ca="1" si="35"/>
        <v>0</v>
      </c>
      <c r="M267">
        <f t="shared" ca="1" si="35"/>
        <v>0</v>
      </c>
      <c r="N267">
        <f t="shared" ca="1" si="35"/>
        <v>0</v>
      </c>
      <c r="O267" t="str">
        <f t="shared" ca="1" si="32"/>
        <v>D:AD</v>
      </c>
      <c r="P267" t="str">
        <f t="shared" ca="1" si="33"/>
        <v>D10:AD10</v>
      </c>
    </row>
    <row r="268" spans="1:16">
      <c r="A268" t="str">
        <f t="shared" si="28"/>
        <v>02</v>
      </c>
      <c r="B268" t="str">
        <f t="shared" ca="1" si="29"/>
        <v>GRP</v>
      </c>
      <c r="C268" t="s">
        <v>372</v>
      </c>
      <c r="D268" s="1" t="s">
        <v>1037</v>
      </c>
      <c r="E268">
        <f t="shared" ca="1" si="30"/>
        <v>0</v>
      </c>
      <c r="H268" t="str">
        <f t="shared" ca="1" si="31"/>
        <v>'360 GRP '!</v>
      </c>
      <c r="I268">
        <f t="shared" ca="1" si="34"/>
        <v>0</v>
      </c>
      <c r="J268" t="str">
        <f t="shared" ca="1" si="35"/>
        <v>'360 GRP '!</v>
      </c>
      <c r="K268">
        <f t="shared" ca="1" si="35"/>
        <v>0</v>
      </c>
      <c r="L268">
        <f t="shared" ca="1" si="35"/>
        <v>0</v>
      </c>
      <c r="M268">
        <f t="shared" ca="1" si="35"/>
        <v>0</v>
      </c>
      <c r="N268">
        <f t="shared" ca="1" si="35"/>
        <v>0</v>
      </c>
      <c r="O268" t="str">
        <f t="shared" ca="1" si="32"/>
        <v>D:AD</v>
      </c>
      <c r="P268" t="str">
        <f t="shared" ca="1" si="33"/>
        <v>D10:AD10</v>
      </c>
    </row>
    <row r="269" spans="1:16">
      <c r="A269" t="str">
        <f t="shared" si="28"/>
        <v>03</v>
      </c>
      <c r="B269" t="str">
        <f t="shared" ca="1" si="29"/>
        <v>GRP</v>
      </c>
      <c r="C269" t="s">
        <v>372</v>
      </c>
      <c r="D269" s="1" t="s">
        <v>1038</v>
      </c>
      <c r="E269">
        <f t="shared" ca="1" si="30"/>
        <v>0</v>
      </c>
      <c r="H269" t="str">
        <f t="shared" ca="1" si="31"/>
        <v>'360 GRP '!</v>
      </c>
      <c r="I269">
        <f t="shared" ca="1" si="34"/>
        <v>0</v>
      </c>
      <c r="J269" t="str">
        <f t="shared" ca="1" si="35"/>
        <v>'360 GRP '!</v>
      </c>
      <c r="K269">
        <f t="shared" ca="1" si="35"/>
        <v>0</v>
      </c>
      <c r="L269">
        <f t="shared" ca="1" si="35"/>
        <v>0</v>
      </c>
      <c r="M269">
        <f t="shared" ca="1" si="35"/>
        <v>0</v>
      </c>
      <c r="N269">
        <f t="shared" ca="1" si="35"/>
        <v>0</v>
      </c>
      <c r="O269" t="str">
        <f t="shared" ca="1" si="32"/>
        <v>D:AD</v>
      </c>
      <c r="P269" t="str">
        <f t="shared" ca="1" si="33"/>
        <v>D10:AD10</v>
      </c>
    </row>
    <row r="270" spans="1:16">
      <c r="A270" t="str">
        <f t="shared" si="28"/>
        <v>04</v>
      </c>
      <c r="B270" t="str">
        <f t="shared" ca="1" si="29"/>
        <v>GRP</v>
      </c>
      <c r="C270" t="s">
        <v>372</v>
      </c>
      <c r="D270" s="1" t="s">
        <v>1039</v>
      </c>
      <c r="E270">
        <f t="shared" ca="1" si="30"/>
        <v>0</v>
      </c>
      <c r="H270" t="str">
        <f t="shared" ca="1" si="31"/>
        <v>'360 GRP '!</v>
      </c>
      <c r="I270">
        <f t="shared" ca="1" si="34"/>
        <v>0</v>
      </c>
      <c r="J270" t="str">
        <f t="shared" ca="1" si="35"/>
        <v>'360 GRP '!</v>
      </c>
      <c r="K270">
        <f t="shared" ca="1" si="35"/>
        <v>0</v>
      </c>
      <c r="L270">
        <f t="shared" ca="1" si="35"/>
        <v>0</v>
      </c>
      <c r="M270">
        <f t="shared" ca="1" si="35"/>
        <v>0</v>
      </c>
      <c r="N270">
        <f t="shared" ca="1" si="35"/>
        <v>0</v>
      </c>
      <c r="O270" t="str">
        <f t="shared" ca="1" si="32"/>
        <v>D:AD</v>
      </c>
      <c r="P270" t="str">
        <f t="shared" ca="1" si="33"/>
        <v>D10:AD10</v>
      </c>
    </row>
    <row r="271" spans="1:16">
      <c r="A271" t="str">
        <f t="shared" si="28"/>
        <v>05</v>
      </c>
      <c r="B271" t="str">
        <f t="shared" ca="1" si="29"/>
        <v>GRP</v>
      </c>
      <c r="C271" t="s">
        <v>372</v>
      </c>
      <c r="D271" s="1" t="s">
        <v>1040</v>
      </c>
      <c r="E271">
        <f t="shared" ca="1" si="30"/>
        <v>0</v>
      </c>
      <c r="H271" t="str">
        <f t="shared" ca="1" si="31"/>
        <v>'360 GRP '!</v>
      </c>
      <c r="I271">
        <f t="shared" ca="1" si="34"/>
        <v>0</v>
      </c>
      <c r="J271" t="str">
        <f t="shared" ca="1" si="35"/>
        <v>'360 GRP '!</v>
      </c>
      <c r="K271">
        <f t="shared" ca="1" si="35"/>
        <v>0</v>
      </c>
      <c r="L271">
        <f t="shared" ca="1" si="35"/>
        <v>0</v>
      </c>
      <c r="M271">
        <f t="shared" ca="1" si="35"/>
        <v>0</v>
      </c>
      <c r="N271">
        <f t="shared" ca="1" si="35"/>
        <v>0</v>
      </c>
      <c r="O271" t="str">
        <f t="shared" ca="1" si="32"/>
        <v>D:AD</v>
      </c>
      <c r="P271" t="str">
        <f t="shared" ca="1" si="33"/>
        <v>D10:AD10</v>
      </c>
    </row>
    <row r="272" spans="1:16">
      <c r="A272" t="str">
        <f t="shared" ref="A272:A335" si="36">MID(D272,LEN(C272)+2,LEN(D272)-LEN(C272))</f>
        <v>06</v>
      </c>
      <c r="B272" t="str">
        <f t="shared" ref="B272:B335" ca="1" si="37">VLOOKUP(H272,$A$1:$K$6,11,FALSE)</f>
        <v>GRP</v>
      </c>
      <c r="C272" t="s">
        <v>372</v>
      </c>
      <c r="D272" s="1" t="s">
        <v>1041</v>
      </c>
      <c r="E272">
        <f t="shared" ref="E272:E335" ca="1" si="38">IFERROR(VLOOKUP(C272,INDIRECT($H272&amp;$O272),MATCH($A272,INDIRECT($H272&amp;$P272),0),FALSE),0)</f>
        <v>0</v>
      </c>
      <c r="H272" t="str">
        <f t="shared" ref="H272:H335" ca="1" si="39">IF(I272&lt;&gt;0,I272,IF(J272&lt;&gt;0,J272,IF(K272&lt;&gt;0,K272,IF(L272&lt;&gt;0,L272,IF(M272&lt;&gt;0,M272,N272)))))</f>
        <v>'360 GRP '!</v>
      </c>
      <c r="I272">
        <f t="shared" ca="1" si="34"/>
        <v>0</v>
      </c>
      <c r="J272" t="str">
        <f t="shared" ca="1" si="35"/>
        <v>'360 GRP '!</v>
      </c>
      <c r="K272">
        <f t="shared" ca="1" si="35"/>
        <v>0</v>
      </c>
      <c r="L272">
        <f t="shared" ca="1" si="35"/>
        <v>0</v>
      </c>
      <c r="M272">
        <f t="shared" ca="1" si="35"/>
        <v>0</v>
      </c>
      <c r="N272">
        <f t="shared" ca="1" si="35"/>
        <v>0</v>
      </c>
      <c r="O272" t="str">
        <f t="shared" ref="O272:O335" ca="1" si="40">VLOOKUP($H272,$G$8:$I$13,2,FALSE)</f>
        <v>D:AD</v>
      </c>
      <c r="P272" t="str">
        <f t="shared" ref="P272:P335" ca="1" si="41">VLOOKUP($H272,$G$8:$I$13,3,FALSE)</f>
        <v>D10:AD10</v>
      </c>
    </row>
    <row r="273" spans="1:16">
      <c r="A273" t="str">
        <f t="shared" si="36"/>
        <v>07</v>
      </c>
      <c r="B273" t="str">
        <f t="shared" ca="1" si="37"/>
        <v>GRP</v>
      </c>
      <c r="C273" t="s">
        <v>372</v>
      </c>
      <c r="D273" s="1" t="s">
        <v>1042</v>
      </c>
      <c r="E273">
        <f t="shared" ca="1" si="38"/>
        <v>0</v>
      </c>
      <c r="H273" t="str">
        <f t="shared" ca="1" si="39"/>
        <v>'360 GRP '!</v>
      </c>
      <c r="I273">
        <f t="shared" ref="I273:I336" ca="1" si="42">IF(IFERROR(VLOOKUP(C273,INDIRECT($I$14&amp;"D:D"),1,FALSE),0)&lt;&gt;0,I$14,0)</f>
        <v>0</v>
      </c>
      <c r="J273" t="str">
        <f t="shared" ca="1" si="35"/>
        <v>'360 GRP '!</v>
      </c>
      <c r="K273">
        <f t="shared" ca="1" si="35"/>
        <v>0</v>
      </c>
      <c r="L273">
        <f t="shared" ca="1" si="35"/>
        <v>0</v>
      </c>
      <c r="M273">
        <f t="shared" ca="1" si="35"/>
        <v>0</v>
      </c>
      <c r="N273">
        <f t="shared" ca="1" si="35"/>
        <v>0</v>
      </c>
      <c r="O273" t="str">
        <f t="shared" ca="1" si="40"/>
        <v>D:AD</v>
      </c>
      <c r="P273" t="str">
        <f t="shared" ca="1" si="41"/>
        <v>D10:AD10</v>
      </c>
    </row>
    <row r="274" spans="1:16">
      <c r="A274" t="str">
        <f t="shared" si="36"/>
        <v>08</v>
      </c>
      <c r="B274" t="str">
        <f t="shared" ca="1" si="37"/>
        <v>GRP</v>
      </c>
      <c r="C274" t="s">
        <v>372</v>
      </c>
      <c r="D274" s="1" t="s">
        <v>1043</v>
      </c>
      <c r="E274">
        <f t="shared" ca="1" si="38"/>
        <v>0</v>
      </c>
      <c r="H274" t="str">
        <f t="shared" ca="1" si="39"/>
        <v>'360 GRP '!</v>
      </c>
      <c r="I274">
        <f t="shared" ca="1" si="42"/>
        <v>0</v>
      </c>
      <c r="J274" t="str">
        <f t="shared" ca="1" si="35"/>
        <v>'360 GRP '!</v>
      </c>
      <c r="K274">
        <f t="shared" ca="1" si="35"/>
        <v>0</v>
      </c>
      <c r="L274">
        <f t="shared" ca="1" si="35"/>
        <v>0</v>
      </c>
      <c r="M274">
        <f t="shared" ca="1" si="35"/>
        <v>0</v>
      </c>
      <c r="N274">
        <f t="shared" ca="1" si="35"/>
        <v>0</v>
      </c>
      <c r="O274" t="str">
        <f t="shared" ca="1" si="40"/>
        <v>D:AD</v>
      </c>
      <c r="P274" t="str">
        <f t="shared" ca="1" si="41"/>
        <v>D10:AD10</v>
      </c>
    </row>
    <row r="275" spans="1:16">
      <c r="A275" t="str">
        <f t="shared" si="36"/>
        <v>09</v>
      </c>
      <c r="B275" t="str">
        <f t="shared" ca="1" si="37"/>
        <v>GRP</v>
      </c>
      <c r="C275" t="s">
        <v>372</v>
      </c>
      <c r="D275" s="1" t="s">
        <v>1044</v>
      </c>
      <c r="E275">
        <f t="shared" ca="1" si="38"/>
        <v>0</v>
      </c>
      <c r="H275" t="str">
        <f t="shared" ca="1" si="39"/>
        <v>'360 GRP '!</v>
      </c>
      <c r="I275">
        <f t="shared" ca="1" si="42"/>
        <v>0</v>
      </c>
      <c r="J275" t="str">
        <f t="shared" ca="1" si="35"/>
        <v>'360 GRP '!</v>
      </c>
      <c r="K275">
        <f t="shared" ca="1" si="35"/>
        <v>0</v>
      </c>
      <c r="L275">
        <f t="shared" ca="1" si="35"/>
        <v>0</v>
      </c>
      <c r="M275">
        <f t="shared" ca="1" si="35"/>
        <v>0</v>
      </c>
      <c r="N275">
        <f t="shared" ca="1" si="35"/>
        <v>0</v>
      </c>
      <c r="O275" t="str">
        <f t="shared" ca="1" si="40"/>
        <v>D:AD</v>
      </c>
      <c r="P275" t="str">
        <f t="shared" ca="1" si="41"/>
        <v>D10:AD10</v>
      </c>
    </row>
    <row r="276" spans="1:16">
      <c r="A276" t="str">
        <f t="shared" si="36"/>
        <v>10</v>
      </c>
      <c r="B276" t="str">
        <f t="shared" ca="1" si="37"/>
        <v>GRP</v>
      </c>
      <c r="C276" t="s">
        <v>372</v>
      </c>
      <c r="D276" s="1" t="s">
        <v>1045</v>
      </c>
      <c r="E276">
        <f t="shared" ca="1" si="38"/>
        <v>0</v>
      </c>
      <c r="H276" t="str">
        <f t="shared" ca="1" si="39"/>
        <v>'360 GRP '!</v>
      </c>
      <c r="I276">
        <f t="shared" ca="1" si="42"/>
        <v>0</v>
      </c>
      <c r="J276" t="str">
        <f t="shared" ca="1" si="35"/>
        <v>'360 GRP '!</v>
      </c>
      <c r="K276">
        <f t="shared" ca="1" si="35"/>
        <v>0</v>
      </c>
      <c r="L276">
        <f t="shared" ca="1" si="35"/>
        <v>0</v>
      </c>
      <c r="M276">
        <f t="shared" ca="1" si="35"/>
        <v>0</v>
      </c>
      <c r="N276">
        <f t="shared" ca="1" si="35"/>
        <v>0</v>
      </c>
      <c r="O276" t="str">
        <f t="shared" ca="1" si="40"/>
        <v>D:AD</v>
      </c>
      <c r="P276" t="str">
        <f t="shared" ca="1" si="41"/>
        <v>D10:AD10</v>
      </c>
    </row>
    <row r="277" spans="1:16">
      <c r="A277" t="str">
        <f t="shared" si="36"/>
        <v>11</v>
      </c>
      <c r="B277" t="str">
        <f t="shared" ca="1" si="37"/>
        <v>GRP</v>
      </c>
      <c r="C277" t="s">
        <v>372</v>
      </c>
      <c r="D277" s="1" t="s">
        <v>1046</v>
      </c>
      <c r="E277">
        <f t="shared" ca="1" si="38"/>
        <v>0</v>
      </c>
      <c r="H277" t="str">
        <f t="shared" ca="1" si="39"/>
        <v>'360 GRP '!</v>
      </c>
      <c r="I277">
        <f t="shared" ca="1" si="42"/>
        <v>0</v>
      </c>
      <c r="J277" t="str">
        <f t="shared" ca="1" si="35"/>
        <v>'360 GRP '!</v>
      </c>
      <c r="K277">
        <f t="shared" ca="1" si="35"/>
        <v>0</v>
      </c>
      <c r="L277">
        <f t="shared" ca="1" si="35"/>
        <v>0</v>
      </c>
      <c r="M277">
        <f t="shared" ca="1" si="35"/>
        <v>0</v>
      </c>
      <c r="N277">
        <f t="shared" ca="1" si="35"/>
        <v>0</v>
      </c>
      <c r="O277" t="str">
        <f t="shared" ca="1" si="40"/>
        <v>D:AD</v>
      </c>
      <c r="P277" t="str">
        <f t="shared" ca="1" si="41"/>
        <v>D10:AD10</v>
      </c>
    </row>
    <row r="278" spans="1:16">
      <c r="A278" t="str">
        <f t="shared" si="36"/>
        <v>12</v>
      </c>
      <c r="B278" t="str">
        <f t="shared" ca="1" si="37"/>
        <v>GRP</v>
      </c>
      <c r="C278" t="s">
        <v>372</v>
      </c>
      <c r="D278" s="1" t="s">
        <v>1047</v>
      </c>
      <c r="E278">
        <f t="shared" ca="1" si="38"/>
        <v>0</v>
      </c>
      <c r="H278" t="str">
        <f t="shared" ca="1" si="39"/>
        <v>'360 GRP '!</v>
      </c>
      <c r="I278">
        <f t="shared" ca="1" si="42"/>
        <v>0</v>
      </c>
      <c r="J278" t="str">
        <f t="shared" ca="1" si="35"/>
        <v>'360 GRP '!</v>
      </c>
      <c r="K278">
        <f t="shared" ca="1" si="35"/>
        <v>0</v>
      </c>
      <c r="L278">
        <f t="shared" ca="1" si="35"/>
        <v>0</v>
      </c>
      <c r="M278">
        <f t="shared" ca="1" si="35"/>
        <v>0</v>
      </c>
      <c r="N278">
        <f t="shared" ca="1" si="35"/>
        <v>0</v>
      </c>
      <c r="O278" t="str">
        <f t="shared" ca="1" si="40"/>
        <v>D:AD</v>
      </c>
      <c r="P278" t="str">
        <f t="shared" ca="1" si="41"/>
        <v>D10:AD10</v>
      </c>
    </row>
    <row r="279" spans="1:16">
      <c r="A279" t="str">
        <f t="shared" si="36"/>
        <v>13</v>
      </c>
      <c r="B279" t="str">
        <f t="shared" ca="1" si="37"/>
        <v>GRP</v>
      </c>
      <c r="C279" t="s">
        <v>372</v>
      </c>
      <c r="D279" s="1" t="s">
        <v>1048</v>
      </c>
      <c r="E279">
        <f t="shared" ca="1" si="38"/>
        <v>0</v>
      </c>
      <c r="H279" t="str">
        <f t="shared" ca="1" si="39"/>
        <v>'360 GRP '!</v>
      </c>
      <c r="I279">
        <f t="shared" ca="1" si="42"/>
        <v>0</v>
      </c>
      <c r="J279" t="str">
        <f t="shared" ca="1" si="35"/>
        <v>'360 GRP '!</v>
      </c>
      <c r="K279">
        <f t="shared" ca="1" si="35"/>
        <v>0</v>
      </c>
      <c r="L279">
        <f t="shared" ca="1" si="35"/>
        <v>0</v>
      </c>
      <c r="M279">
        <f t="shared" ca="1" si="35"/>
        <v>0</v>
      </c>
      <c r="N279">
        <f t="shared" ca="1" si="35"/>
        <v>0</v>
      </c>
      <c r="O279" t="str">
        <f t="shared" ca="1" si="40"/>
        <v>D:AD</v>
      </c>
      <c r="P279" t="str">
        <f t="shared" ca="1" si="41"/>
        <v>D10:AD10</v>
      </c>
    </row>
    <row r="280" spans="1:16">
      <c r="A280" t="str">
        <f t="shared" si="36"/>
        <v>100</v>
      </c>
      <c r="B280" t="str">
        <f t="shared" ca="1" si="37"/>
        <v>GRP</v>
      </c>
      <c r="C280" t="s">
        <v>372</v>
      </c>
      <c r="D280" s="1" t="s">
        <v>1049</v>
      </c>
      <c r="E280">
        <f t="shared" ca="1" si="38"/>
        <v>0</v>
      </c>
      <c r="H280" t="str">
        <f t="shared" ca="1" si="39"/>
        <v>'360 GRP '!</v>
      </c>
      <c r="I280">
        <f t="shared" ca="1" si="42"/>
        <v>0</v>
      </c>
      <c r="J280" t="str">
        <f t="shared" ca="1" si="35"/>
        <v>'360 GRP '!</v>
      </c>
      <c r="K280">
        <f t="shared" ca="1" si="35"/>
        <v>0</v>
      </c>
      <c r="L280">
        <f t="shared" ca="1" si="35"/>
        <v>0</v>
      </c>
      <c r="M280">
        <f t="shared" ca="1" si="35"/>
        <v>0</v>
      </c>
      <c r="N280">
        <f t="shared" ca="1" si="35"/>
        <v>0</v>
      </c>
      <c r="O280" t="str">
        <f t="shared" ca="1" si="40"/>
        <v>D:AD</v>
      </c>
      <c r="P280" t="str">
        <f t="shared" ca="1" si="41"/>
        <v>D10:AD10</v>
      </c>
    </row>
    <row r="281" spans="1:16">
      <c r="A281" t="str">
        <f t="shared" si="36"/>
        <v>01</v>
      </c>
      <c r="B281" t="str">
        <f t="shared" ca="1" si="37"/>
        <v>GRP</v>
      </c>
      <c r="C281" t="s">
        <v>373</v>
      </c>
      <c r="D281" s="1" t="s">
        <v>1050</v>
      </c>
      <c r="E281">
        <f t="shared" ca="1" si="38"/>
        <v>0</v>
      </c>
      <c r="H281" t="str">
        <f t="shared" ca="1" si="39"/>
        <v>'360 GRP '!</v>
      </c>
      <c r="I281">
        <f t="shared" ca="1" si="42"/>
        <v>0</v>
      </c>
      <c r="J281" t="str">
        <f t="shared" ca="1" si="35"/>
        <v>'360 GRP '!</v>
      </c>
      <c r="K281">
        <f t="shared" ca="1" si="35"/>
        <v>0</v>
      </c>
      <c r="L281">
        <f t="shared" ca="1" si="35"/>
        <v>0</v>
      </c>
      <c r="M281">
        <f t="shared" ca="1" si="35"/>
        <v>0</v>
      </c>
      <c r="N281">
        <f t="shared" ca="1" si="35"/>
        <v>0</v>
      </c>
      <c r="O281" t="str">
        <f t="shared" ca="1" si="40"/>
        <v>D:AD</v>
      </c>
      <c r="P281" t="str">
        <f t="shared" ca="1" si="41"/>
        <v>D10:AD10</v>
      </c>
    </row>
    <row r="282" spans="1:16">
      <c r="A282" t="str">
        <f t="shared" si="36"/>
        <v>02</v>
      </c>
      <c r="B282" t="str">
        <f t="shared" ca="1" si="37"/>
        <v>GRP</v>
      </c>
      <c r="C282" t="s">
        <v>373</v>
      </c>
      <c r="D282" s="1" t="s">
        <v>1051</v>
      </c>
      <c r="E282">
        <f t="shared" ca="1" si="38"/>
        <v>0</v>
      </c>
      <c r="H282" t="str">
        <f t="shared" ca="1" si="39"/>
        <v>'360 GRP '!</v>
      </c>
      <c r="I282">
        <f t="shared" ca="1" si="42"/>
        <v>0</v>
      </c>
      <c r="J282" t="str">
        <f t="shared" ca="1" si="35"/>
        <v>'360 GRP '!</v>
      </c>
      <c r="K282">
        <f t="shared" ca="1" si="35"/>
        <v>0</v>
      </c>
      <c r="L282">
        <f t="shared" ca="1" si="35"/>
        <v>0</v>
      </c>
      <c r="M282">
        <f t="shared" ca="1" si="35"/>
        <v>0</v>
      </c>
      <c r="N282">
        <f t="shared" ca="1" si="35"/>
        <v>0</v>
      </c>
      <c r="O282" t="str">
        <f t="shared" ca="1" si="40"/>
        <v>D:AD</v>
      </c>
      <c r="P282" t="str">
        <f t="shared" ca="1" si="41"/>
        <v>D10:AD10</v>
      </c>
    </row>
    <row r="283" spans="1:16">
      <c r="A283" t="str">
        <f t="shared" si="36"/>
        <v>03</v>
      </c>
      <c r="B283" t="str">
        <f t="shared" ca="1" si="37"/>
        <v>GRP</v>
      </c>
      <c r="C283" t="s">
        <v>373</v>
      </c>
      <c r="D283" s="1" t="s">
        <v>1052</v>
      </c>
      <c r="E283">
        <f t="shared" ca="1" si="38"/>
        <v>0</v>
      </c>
      <c r="H283" t="str">
        <f t="shared" ca="1" si="39"/>
        <v>'360 GRP '!</v>
      </c>
      <c r="I283">
        <f t="shared" ca="1" si="42"/>
        <v>0</v>
      </c>
      <c r="J283" t="str">
        <f t="shared" ca="1" si="35"/>
        <v>'360 GRP '!</v>
      </c>
      <c r="K283">
        <f t="shared" ca="1" si="35"/>
        <v>0</v>
      </c>
      <c r="L283">
        <f t="shared" ca="1" si="35"/>
        <v>0</v>
      </c>
      <c r="M283">
        <f t="shared" ca="1" si="35"/>
        <v>0</v>
      </c>
      <c r="N283">
        <f t="shared" ca="1" si="35"/>
        <v>0</v>
      </c>
      <c r="O283" t="str">
        <f t="shared" ca="1" si="40"/>
        <v>D:AD</v>
      </c>
      <c r="P283" t="str">
        <f t="shared" ca="1" si="41"/>
        <v>D10:AD10</v>
      </c>
    </row>
    <row r="284" spans="1:16">
      <c r="A284" t="str">
        <f t="shared" si="36"/>
        <v>04</v>
      </c>
      <c r="B284" t="str">
        <f t="shared" ca="1" si="37"/>
        <v>GRP</v>
      </c>
      <c r="C284" t="s">
        <v>373</v>
      </c>
      <c r="D284" s="1" t="s">
        <v>1053</v>
      </c>
      <c r="E284">
        <f t="shared" ca="1" si="38"/>
        <v>0</v>
      </c>
      <c r="H284" t="str">
        <f t="shared" ca="1" si="39"/>
        <v>'360 GRP '!</v>
      </c>
      <c r="I284">
        <f t="shared" ca="1" si="42"/>
        <v>0</v>
      </c>
      <c r="J284" t="str">
        <f t="shared" ca="1" si="35"/>
        <v>'360 GRP '!</v>
      </c>
      <c r="K284">
        <f t="shared" ca="1" si="35"/>
        <v>0</v>
      </c>
      <c r="L284">
        <f t="shared" ca="1" si="35"/>
        <v>0</v>
      </c>
      <c r="M284">
        <f t="shared" ca="1" si="35"/>
        <v>0</v>
      </c>
      <c r="N284">
        <f t="shared" ca="1" si="35"/>
        <v>0</v>
      </c>
      <c r="O284" t="str">
        <f t="shared" ca="1" si="40"/>
        <v>D:AD</v>
      </c>
      <c r="P284" t="str">
        <f t="shared" ca="1" si="41"/>
        <v>D10:AD10</v>
      </c>
    </row>
    <row r="285" spans="1:16">
      <c r="A285" t="str">
        <f t="shared" si="36"/>
        <v>05</v>
      </c>
      <c r="B285" t="str">
        <f t="shared" ca="1" si="37"/>
        <v>GRP</v>
      </c>
      <c r="C285" t="s">
        <v>373</v>
      </c>
      <c r="D285" s="1" t="s">
        <v>1054</v>
      </c>
      <c r="E285">
        <f t="shared" ca="1" si="38"/>
        <v>0</v>
      </c>
      <c r="H285" t="str">
        <f t="shared" ca="1" si="39"/>
        <v>'360 GRP '!</v>
      </c>
      <c r="I285">
        <f t="shared" ca="1" si="42"/>
        <v>0</v>
      </c>
      <c r="J285" t="str">
        <f t="shared" ca="1" si="35"/>
        <v>'360 GRP '!</v>
      </c>
      <c r="K285">
        <f t="shared" ca="1" si="35"/>
        <v>0</v>
      </c>
      <c r="L285">
        <f t="shared" ca="1" si="35"/>
        <v>0</v>
      </c>
      <c r="M285">
        <f t="shared" ca="1" si="35"/>
        <v>0</v>
      </c>
      <c r="N285">
        <f t="shared" ca="1" si="35"/>
        <v>0</v>
      </c>
      <c r="O285" t="str">
        <f t="shared" ca="1" si="40"/>
        <v>D:AD</v>
      </c>
      <c r="P285" t="str">
        <f t="shared" ca="1" si="41"/>
        <v>D10:AD10</v>
      </c>
    </row>
    <row r="286" spans="1:16">
      <c r="A286" t="str">
        <f t="shared" si="36"/>
        <v>06</v>
      </c>
      <c r="B286" t="str">
        <f t="shared" ca="1" si="37"/>
        <v>GRP</v>
      </c>
      <c r="C286" t="s">
        <v>373</v>
      </c>
      <c r="D286" s="1" t="s">
        <v>1055</v>
      </c>
      <c r="E286">
        <f t="shared" ca="1" si="38"/>
        <v>0</v>
      </c>
      <c r="H286" t="str">
        <f t="shared" ca="1" si="39"/>
        <v>'360 GRP '!</v>
      </c>
      <c r="I286">
        <f t="shared" ca="1" si="42"/>
        <v>0</v>
      </c>
      <c r="J286" t="str">
        <f t="shared" ref="J286:N336" ca="1" si="43">IF(IFERROR(VLOOKUP($C286,INDIRECT(J$14&amp;"D:D"),1,FALSE),0)&lt;&gt;0,J$14,0)</f>
        <v>'360 GRP '!</v>
      </c>
      <c r="K286">
        <f t="shared" ca="1" si="43"/>
        <v>0</v>
      </c>
      <c r="L286">
        <f t="shared" ca="1" si="43"/>
        <v>0</v>
      </c>
      <c r="M286">
        <f t="shared" ca="1" si="43"/>
        <v>0</v>
      </c>
      <c r="N286">
        <f t="shared" ca="1" si="43"/>
        <v>0</v>
      </c>
      <c r="O286" t="str">
        <f t="shared" ca="1" si="40"/>
        <v>D:AD</v>
      </c>
      <c r="P286" t="str">
        <f t="shared" ca="1" si="41"/>
        <v>D10:AD10</v>
      </c>
    </row>
    <row r="287" spans="1:16">
      <c r="A287" t="str">
        <f t="shared" si="36"/>
        <v>07</v>
      </c>
      <c r="B287" t="str">
        <f t="shared" ca="1" si="37"/>
        <v>GRP</v>
      </c>
      <c r="C287" t="s">
        <v>373</v>
      </c>
      <c r="D287" s="1" t="s">
        <v>1056</v>
      </c>
      <c r="E287">
        <f t="shared" ca="1" si="38"/>
        <v>0</v>
      </c>
      <c r="H287" t="str">
        <f t="shared" ca="1" si="39"/>
        <v>'360 GRP '!</v>
      </c>
      <c r="I287">
        <f t="shared" ca="1" si="42"/>
        <v>0</v>
      </c>
      <c r="J287" t="str">
        <f t="shared" ca="1" si="43"/>
        <v>'360 GRP '!</v>
      </c>
      <c r="K287">
        <f t="shared" ca="1" si="43"/>
        <v>0</v>
      </c>
      <c r="L287">
        <f t="shared" ca="1" si="43"/>
        <v>0</v>
      </c>
      <c r="M287">
        <f t="shared" ca="1" si="43"/>
        <v>0</v>
      </c>
      <c r="N287">
        <f t="shared" ca="1" si="43"/>
        <v>0</v>
      </c>
      <c r="O287" t="str">
        <f t="shared" ca="1" si="40"/>
        <v>D:AD</v>
      </c>
      <c r="P287" t="str">
        <f t="shared" ca="1" si="41"/>
        <v>D10:AD10</v>
      </c>
    </row>
    <row r="288" spans="1:16">
      <c r="A288" t="str">
        <f t="shared" si="36"/>
        <v>08</v>
      </c>
      <c r="B288" t="str">
        <f t="shared" ca="1" si="37"/>
        <v>GRP</v>
      </c>
      <c r="C288" t="s">
        <v>373</v>
      </c>
      <c r="D288" s="1" t="s">
        <v>1057</v>
      </c>
      <c r="E288">
        <f t="shared" ca="1" si="38"/>
        <v>0</v>
      </c>
      <c r="H288" t="str">
        <f t="shared" ca="1" si="39"/>
        <v>'360 GRP '!</v>
      </c>
      <c r="I288">
        <f t="shared" ca="1" si="42"/>
        <v>0</v>
      </c>
      <c r="J288" t="str">
        <f t="shared" ca="1" si="43"/>
        <v>'360 GRP '!</v>
      </c>
      <c r="K288">
        <f t="shared" ca="1" si="43"/>
        <v>0</v>
      </c>
      <c r="L288">
        <f t="shared" ca="1" si="43"/>
        <v>0</v>
      </c>
      <c r="M288">
        <f t="shared" ca="1" si="43"/>
        <v>0</v>
      </c>
      <c r="N288">
        <f t="shared" ca="1" si="43"/>
        <v>0</v>
      </c>
      <c r="O288" t="str">
        <f t="shared" ca="1" si="40"/>
        <v>D:AD</v>
      </c>
      <c r="P288" t="str">
        <f t="shared" ca="1" si="41"/>
        <v>D10:AD10</v>
      </c>
    </row>
    <row r="289" spans="1:16">
      <c r="A289" t="str">
        <f t="shared" si="36"/>
        <v>09</v>
      </c>
      <c r="B289" t="str">
        <f t="shared" ca="1" si="37"/>
        <v>GRP</v>
      </c>
      <c r="C289" t="s">
        <v>373</v>
      </c>
      <c r="D289" s="1" t="s">
        <v>1058</v>
      </c>
      <c r="E289">
        <f t="shared" ca="1" si="38"/>
        <v>0</v>
      </c>
      <c r="H289" t="str">
        <f t="shared" ca="1" si="39"/>
        <v>'360 GRP '!</v>
      </c>
      <c r="I289">
        <f t="shared" ca="1" si="42"/>
        <v>0</v>
      </c>
      <c r="J289" t="str">
        <f t="shared" ca="1" si="43"/>
        <v>'360 GRP '!</v>
      </c>
      <c r="K289">
        <f t="shared" ca="1" si="43"/>
        <v>0</v>
      </c>
      <c r="L289">
        <f t="shared" ca="1" si="43"/>
        <v>0</v>
      </c>
      <c r="M289">
        <f t="shared" ca="1" si="43"/>
        <v>0</v>
      </c>
      <c r="N289">
        <f t="shared" ca="1" si="43"/>
        <v>0</v>
      </c>
      <c r="O289" t="str">
        <f t="shared" ca="1" si="40"/>
        <v>D:AD</v>
      </c>
      <c r="P289" t="str">
        <f t="shared" ca="1" si="41"/>
        <v>D10:AD10</v>
      </c>
    </row>
    <row r="290" spans="1:16">
      <c r="A290" t="str">
        <f t="shared" si="36"/>
        <v>10</v>
      </c>
      <c r="B290" t="str">
        <f t="shared" ca="1" si="37"/>
        <v>GRP</v>
      </c>
      <c r="C290" t="s">
        <v>373</v>
      </c>
      <c r="D290" s="1" t="s">
        <v>1059</v>
      </c>
      <c r="E290">
        <f t="shared" ca="1" si="38"/>
        <v>0</v>
      </c>
      <c r="H290" t="str">
        <f t="shared" ca="1" si="39"/>
        <v>'360 GRP '!</v>
      </c>
      <c r="I290">
        <f t="shared" ca="1" si="42"/>
        <v>0</v>
      </c>
      <c r="J290" t="str">
        <f t="shared" ca="1" si="43"/>
        <v>'360 GRP '!</v>
      </c>
      <c r="K290">
        <f t="shared" ca="1" si="43"/>
        <v>0</v>
      </c>
      <c r="L290">
        <f t="shared" ca="1" si="43"/>
        <v>0</v>
      </c>
      <c r="M290">
        <f t="shared" ca="1" si="43"/>
        <v>0</v>
      </c>
      <c r="N290">
        <f t="shared" ca="1" si="43"/>
        <v>0</v>
      </c>
      <c r="O290" t="str">
        <f t="shared" ca="1" si="40"/>
        <v>D:AD</v>
      </c>
      <c r="P290" t="str">
        <f t="shared" ca="1" si="41"/>
        <v>D10:AD10</v>
      </c>
    </row>
    <row r="291" spans="1:16">
      <c r="A291" t="str">
        <f t="shared" si="36"/>
        <v>11</v>
      </c>
      <c r="B291" t="str">
        <f t="shared" ca="1" si="37"/>
        <v>GRP</v>
      </c>
      <c r="C291" t="s">
        <v>373</v>
      </c>
      <c r="D291" s="1" t="s">
        <v>1060</v>
      </c>
      <c r="E291">
        <f t="shared" ca="1" si="38"/>
        <v>0</v>
      </c>
      <c r="H291" t="str">
        <f t="shared" ca="1" si="39"/>
        <v>'360 GRP '!</v>
      </c>
      <c r="I291">
        <f t="shared" ca="1" si="42"/>
        <v>0</v>
      </c>
      <c r="J291" t="str">
        <f t="shared" ca="1" si="43"/>
        <v>'360 GRP '!</v>
      </c>
      <c r="K291">
        <f t="shared" ca="1" si="43"/>
        <v>0</v>
      </c>
      <c r="L291">
        <f t="shared" ca="1" si="43"/>
        <v>0</v>
      </c>
      <c r="M291">
        <f t="shared" ca="1" si="43"/>
        <v>0</v>
      </c>
      <c r="N291">
        <f t="shared" ca="1" si="43"/>
        <v>0</v>
      </c>
      <c r="O291" t="str">
        <f t="shared" ca="1" si="40"/>
        <v>D:AD</v>
      </c>
      <c r="P291" t="str">
        <f t="shared" ca="1" si="41"/>
        <v>D10:AD10</v>
      </c>
    </row>
    <row r="292" spans="1:16">
      <c r="A292" t="str">
        <f t="shared" si="36"/>
        <v>12</v>
      </c>
      <c r="B292" t="str">
        <f t="shared" ca="1" si="37"/>
        <v>GRP</v>
      </c>
      <c r="C292" t="s">
        <v>373</v>
      </c>
      <c r="D292" s="1" t="s">
        <v>1061</v>
      </c>
      <c r="E292">
        <f t="shared" ca="1" si="38"/>
        <v>0</v>
      </c>
      <c r="H292" t="str">
        <f t="shared" ca="1" si="39"/>
        <v>'360 GRP '!</v>
      </c>
      <c r="I292">
        <f t="shared" ca="1" si="42"/>
        <v>0</v>
      </c>
      <c r="J292" t="str">
        <f t="shared" ca="1" si="43"/>
        <v>'360 GRP '!</v>
      </c>
      <c r="K292">
        <f t="shared" ca="1" si="43"/>
        <v>0</v>
      </c>
      <c r="L292">
        <f t="shared" ca="1" si="43"/>
        <v>0</v>
      </c>
      <c r="M292">
        <f t="shared" ca="1" si="43"/>
        <v>0</v>
      </c>
      <c r="N292">
        <f t="shared" ca="1" si="43"/>
        <v>0</v>
      </c>
      <c r="O292" t="str">
        <f t="shared" ca="1" si="40"/>
        <v>D:AD</v>
      </c>
      <c r="P292" t="str">
        <f t="shared" ca="1" si="41"/>
        <v>D10:AD10</v>
      </c>
    </row>
    <row r="293" spans="1:16">
      <c r="A293" t="str">
        <f t="shared" si="36"/>
        <v>13</v>
      </c>
      <c r="B293" t="str">
        <f t="shared" ca="1" si="37"/>
        <v>GRP</v>
      </c>
      <c r="C293" t="s">
        <v>373</v>
      </c>
      <c r="D293" s="1" t="s">
        <v>1062</v>
      </c>
      <c r="E293">
        <f t="shared" ca="1" si="38"/>
        <v>0</v>
      </c>
      <c r="H293" t="str">
        <f t="shared" ca="1" si="39"/>
        <v>'360 GRP '!</v>
      </c>
      <c r="I293">
        <f t="shared" ca="1" si="42"/>
        <v>0</v>
      </c>
      <c r="J293" t="str">
        <f t="shared" ca="1" si="43"/>
        <v>'360 GRP '!</v>
      </c>
      <c r="K293">
        <f t="shared" ca="1" si="43"/>
        <v>0</v>
      </c>
      <c r="L293">
        <f t="shared" ca="1" si="43"/>
        <v>0</v>
      </c>
      <c r="M293">
        <f t="shared" ca="1" si="43"/>
        <v>0</v>
      </c>
      <c r="N293">
        <f t="shared" ca="1" si="43"/>
        <v>0</v>
      </c>
      <c r="O293" t="str">
        <f t="shared" ca="1" si="40"/>
        <v>D:AD</v>
      </c>
      <c r="P293" t="str">
        <f t="shared" ca="1" si="41"/>
        <v>D10:AD10</v>
      </c>
    </row>
    <row r="294" spans="1:16">
      <c r="A294" t="str">
        <f t="shared" si="36"/>
        <v>100</v>
      </c>
      <c r="B294" t="str">
        <f t="shared" ca="1" si="37"/>
        <v>GRP</v>
      </c>
      <c r="C294" t="s">
        <v>373</v>
      </c>
      <c r="D294" s="1" t="s">
        <v>1063</v>
      </c>
      <c r="E294">
        <f t="shared" ca="1" si="38"/>
        <v>0</v>
      </c>
      <c r="H294" t="str">
        <f t="shared" ca="1" si="39"/>
        <v>'360 GRP '!</v>
      </c>
      <c r="I294">
        <f t="shared" ca="1" si="42"/>
        <v>0</v>
      </c>
      <c r="J294" t="str">
        <f t="shared" ca="1" si="43"/>
        <v>'360 GRP '!</v>
      </c>
      <c r="K294">
        <f t="shared" ca="1" si="43"/>
        <v>0</v>
      </c>
      <c r="L294">
        <f t="shared" ca="1" si="43"/>
        <v>0</v>
      </c>
      <c r="M294">
        <f t="shared" ca="1" si="43"/>
        <v>0</v>
      </c>
      <c r="N294">
        <f t="shared" ca="1" si="43"/>
        <v>0</v>
      </c>
      <c r="O294" t="str">
        <f t="shared" ca="1" si="40"/>
        <v>D:AD</v>
      </c>
      <c r="P294" t="str">
        <f t="shared" ca="1" si="41"/>
        <v>D10:AD10</v>
      </c>
    </row>
    <row r="295" spans="1:16">
      <c r="A295" t="str">
        <f t="shared" si="36"/>
        <v>01</v>
      </c>
      <c r="B295" t="str">
        <f t="shared" ca="1" si="37"/>
        <v>GRP</v>
      </c>
      <c r="C295" t="s">
        <v>374</v>
      </c>
      <c r="D295" s="1" t="s">
        <v>1064</v>
      </c>
      <c r="E295">
        <f t="shared" ca="1" si="38"/>
        <v>0</v>
      </c>
      <c r="H295" t="str">
        <f t="shared" ca="1" si="39"/>
        <v>'360 GRP '!</v>
      </c>
      <c r="I295">
        <f t="shared" ca="1" si="42"/>
        <v>0</v>
      </c>
      <c r="J295" t="str">
        <f t="shared" ca="1" si="43"/>
        <v>'360 GRP '!</v>
      </c>
      <c r="K295">
        <f t="shared" ca="1" si="43"/>
        <v>0</v>
      </c>
      <c r="L295">
        <f t="shared" ca="1" si="43"/>
        <v>0</v>
      </c>
      <c r="M295">
        <f t="shared" ca="1" si="43"/>
        <v>0</v>
      </c>
      <c r="N295">
        <f t="shared" ca="1" si="43"/>
        <v>0</v>
      </c>
      <c r="O295" t="str">
        <f t="shared" ca="1" si="40"/>
        <v>D:AD</v>
      </c>
      <c r="P295" t="str">
        <f t="shared" ca="1" si="41"/>
        <v>D10:AD10</v>
      </c>
    </row>
    <row r="296" spans="1:16">
      <c r="A296" t="str">
        <f t="shared" si="36"/>
        <v>02</v>
      </c>
      <c r="B296" t="str">
        <f t="shared" ca="1" si="37"/>
        <v>GRP</v>
      </c>
      <c r="C296" t="s">
        <v>374</v>
      </c>
      <c r="D296" s="1" t="s">
        <v>1065</v>
      </c>
      <c r="E296">
        <f t="shared" ca="1" si="38"/>
        <v>0</v>
      </c>
      <c r="H296" t="str">
        <f t="shared" ca="1" si="39"/>
        <v>'360 GRP '!</v>
      </c>
      <c r="I296">
        <f t="shared" ca="1" si="42"/>
        <v>0</v>
      </c>
      <c r="J296" t="str">
        <f t="shared" ca="1" si="43"/>
        <v>'360 GRP '!</v>
      </c>
      <c r="K296">
        <f t="shared" ca="1" si="43"/>
        <v>0</v>
      </c>
      <c r="L296">
        <f t="shared" ca="1" si="43"/>
        <v>0</v>
      </c>
      <c r="M296">
        <f t="shared" ca="1" si="43"/>
        <v>0</v>
      </c>
      <c r="N296">
        <f t="shared" ca="1" si="43"/>
        <v>0</v>
      </c>
      <c r="O296" t="str">
        <f t="shared" ca="1" si="40"/>
        <v>D:AD</v>
      </c>
      <c r="P296" t="str">
        <f t="shared" ca="1" si="41"/>
        <v>D10:AD10</v>
      </c>
    </row>
    <row r="297" spans="1:16">
      <c r="A297" t="str">
        <f t="shared" si="36"/>
        <v>03</v>
      </c>
      <c r="B297" t="str">
        <f t="shared" ca="1" si="37"/>
        <v>GRP</v>
      </c>
      <c r="C297" t="s">
        <v>374</v>
      </c>
      <c r="D297" s="1" t="s">
        <v>1066</v>
      </c>
      <c r="E297">
        <f t="shared" ca="1" si="38"/>
        <v>0</v>
      </c>
      <c r="H297" t="str">
        <f t="shared" ca="1" si="39"/>
        <v>'360 GRP '!</v>
      </c>
      <c r="I297">
        <f t="shared" ca="1" si="42"/>
        <v>0</v>
      </c>
      <c r="J297" t="str">
        <f t="shared" ca="1" si="43"/>
        <v>'360 GRP '!</v>
      </c>
      <c r="K297">
        <f t="shared" ca="1" si="43"/>
        <v>0</v>
      </c>
      <c r="L297">
        <f t="shared" ca="1" si="43"/>
        <v>0</v>
      </c>
      <c r="M297">
        <f t="shared" ca="1" si="43"/>
        <v>0</v>
      </c>
      <c r="N297">
        <f t="shared" ca="1" si="43"/>
        <v>0</v>
      </c>
      <c r="O297" t="str">
        <f t="shared" ca="1" si="40"/>
        <v>D:AD</v>
      </c>
      <c r="P297" t="str">
        <f t="shared" ca="1" si="41"/>
        <v>D10:AD10</v>
      </c>
    </row>
    <row r="298" spans="1:16">
      <c r="A298" t="str">
        <f t="shared" si="36"/>
        <v>04</v>
      </c>
      <c r="B298" t="str">
        <f t="shared" ca="1" si="37"/>
        <v>GRP</v>
      </c>
      <c r="C298" t="s">
        <v>374</v>
      </c>
      <c r="D298" s="1" t="s">
        <v>1067</v>
      </c>
      <c r="E298">
        <f t="shared" ca="1" si="38"/>
        <v>0</v>
      </c>
      <c r="H298" t="str">
        <f t="shared" ca="1" si="39"/>
        <v>'360 GRP '!</v>
      </c>
      <c r="I298">
        <f t="shared" ca="1" si="42"/>
        <v>0</v>
      </c>
      <c r="J298" t="str">
        <f t="shared" ca="1" si="43"/>
        <v>'360 GRP '!</v>
      </c>
      <c r="K298">
        <f t="shared" ca="1" si="43"/>
        <v>0</v>
      </c>
      <c r="L298">
        <f t="shared" ca="1" si="43"/>
        <v>0</v>
      </c>
      <c r="M298">
        <f t="shared" ca="1" si="43"/>
        <v>0</v>
      </c>
      <c r="N298">
        <f t="shared" ca="1" si="43"/>
        <v>0</v>
      </c>
      <c r="O298" t="str">
        <f t="shared" ca="1" si="40"/>
        <v>D:AD</v>
      </c>
      <c r="P298" t="str">
        <f t="shared" ca="1" si="41"/>
        <v>D10:AD10</v>
      </c>
    </row>
    <row r="299" spans="1:16">
      <c r="A299" t="str">
        <f t="shared" si="36"/>
        <v>05</v>
      </c>
      <c r="B299" t="str">
        <f t="shared" ca="1" si="37"/>
        <v>GRP</v>
      </c>
      <c r="C299" t="s">
        <v>374</v>
      </c>
      <c r="D299" s="1" t="s">
        <v>1068</v>
      </c>
      <c r="E299">
        <f t="shared" ca="1" si="38"/>
        <v>0</v>
      </c>
      <c r="H299" t="str">
        <f t="shared" ca="1" si="39"/>
        <v>'360 GRP '!</v>
      </c>
      <c r="I299">
        <f t="shared" ca="1" si="42"/>
        <v>0</v>
      </c>
      <c r="J299" t="str">
        <f t="shared" ca="1" si="43"/>
        <v>'360 GRP '!</v>
      </c>
      <c r="K299">
        <f t="shared" ca="1" si="43"/>
        <v>0</v>
      </c>
      <c r="L299">
        <f t="shared" ca="1" si="43"/>
        <v>0</v>
      </c>
      <c r="M299">
        <f t="shared" ca="1" si="43"/>
        <v>0</v>
      </c>
      <c r="N299">
        <f t="shared" ca="1" si="43"/>
        <v>0</v>
      </c>
      <c r="O299" t="str">
        <f t="shared" ca="1" si="40"/>
        <v>D:AD</v>
      </c>
      <c r="P299" t="str">
        <f t="shared" ca="1" si="41"/>
        <v>D10:AD10</v>
      </c>
    </row>
    <row r="300" spans="1:16">
      <c r="A300" t="str">
        <f t="shared" si="36"/>
        <v>06</v>
      </c>
      <c r="B300" t="str">
        <f t="shared" ca="1" si="37"/>
        <v>GRP</v>
      </c>
      <c r="C300" t="s">
        <v>374</v>
      </c>
      <c r="D300" s="1" t="s">
        <v>1069</v>
      </c>
      <c r="E300">
        <f t="shared" ca="1" si="38"/>
        <v>0</v>
      </c>
      <c r="H300" t="str">
        <f t="shared" ca="1" si="39"/>
        <v>'360 GRP '!</v>
      </c>
      <c r="I300">
        <f t="shared" ca="1" si="42"/>
        <v>0</v>
      </c>
      <c r="J300" t="str">
        <f t="shared" ca="1" si="43"/>
        <v>'360 GRP '!</v>
      </c>
      <c r="K300">
        <f t="shared" ca="1" si="43"/>
        <v>0</v>
      </c>
      <c r="L300">
        <f t="shared" ca="1" si="43"/>
        <v>0</v>
      </c>
      <c r="M300">
        <f t="shared" ca="1" si="43"/>
        <v>0</v>
      </c>
      <c r="N300">
        <f t="shared" ca="1" si="43"/>
        <v>0</v>
      </c>
      <c r="O300" t="str">
        <f t="shared" ca="1" si="40"/>
        <v>D:AD</v>
      </c>
      <c r="P300" t="str">
        <f t="shared" ca="1" si="41"/>
        <v>D10:AD10</v>
      </c>
    </row>
    <row r="301" spans="1:16">
      <c r="A301" t="str">
        <f t="shared" si="36"/>
        <v>07</v>
      </c>
      <c r="B301" t="str">
        <f t="shared" ca="1" si="37"/>
        <v>GRP</v>
      </c>
      <c r="C301" t="s">
        <v>374</v>
      </c>
      <c r="D301" s="1" t="s">
        <v>1070</v>
      </c>
      <c r="E301">
        <f t="shared" ca="1" si="38"/>
        <v>0</v>
      </c>
      <c r="H301" t="str">
        <f t="shared" ca="1" si="39"/>
        <v>'360 GRP '!</v>
      </c>
      <c r="I301">
        <f t="shared" ca="1" si="42"/>
        <v>0</v>
      </c>
      <c r="J301" t="str">
        <f t="shared" ca="1" si="43"/>
        <v>'360 GRP '!</v>
      </c>
      <c r="K301">
        <f t="shared" ca="1" si="43"/>
        <v>0</v>
      </c>
      <c r="L301">
        <f t="shared" ca="1" si="43"/>
        <v>0</v>
      </c>
      <c r="M301">
        <f t="shared" ca="1" si="43"/>
        <v>0</v>
      </c>
      <c r="N301">
        <f t="shared" ca="1" si="43"/>
        <v>0</v>
      </c>
      <c r="O301" t="str">
        <f t="shared" ca="1" si="40"/>
        <v>D:AD</v>
      </c>
      <c r="P301" t="str">
        <f t="shared" ca="1" si="41"/>
        <v>D10:AD10</v>
      </c>
    </row>
    <row r="302" spans="1:16">
      <c r="A302" t="str">
        <f t="shared" si="36"/>
        <v>08</v>
      </c>
      <c r="B302" t="str">
        <f t="shared" ca="1" si="37"/>
        <v>GRP</v>
      </c>
      <c r="C302" t="s">
        <v>374</v>
      </c>
      <c r="D302" s="1" t="s">
        <v>1071</v>
      </c>
      <c r="E302">
        <f t="shared" ca="1" si="38"/>
        <v>0</v>
      </c>
      <c r="H302" t="str">
        <f t="shared" ca="1" si="39"/>
        <v>'360 GRP '!</v>
      </c>
      <c r="I302">
        <f t="shared" ca="1" si="42"/>
        <v>0</v>
      </c>
      <c r="J302" t="str">
        <f t="shared" ca="1" si="43"/>
        <v>'360 GRP '!</v>
      </c>
      <c r="K302">
        <f t="shared" ca="1" si="43"/>
        <v>0</v>
      </c>
      <c r="L302">
        <f t="shared" ca="1" si="43"/>
        <v>0</v>
      </c>
      <c r="M302">
        <f t="shared" ca="1" si="43"/>
        <v>0</v>
      </c>
      <c r="N302">
        <f t="shared" ca="1" si="43"/>
        <v>0</v>
      </c>
      <c r="O302" t="str">
        <f t="shared" ca="1" si="40"/>
        <v>D:AD</v>
      </c>
      <c r="P302" t="str">
        <f t="shared" ca="1" si="41"/>
        <v>D10:AD10</v>
      </c>
    </row>
    <row r="303" spans="1:16">
      <c r="A303" t="str">
        <f t="shared" si="36"/>
        <v>09</v>
      </c>
      <c r="B303" t="str">
        <f t="shared" ca="1" si="37"/>
        <v>GRP</v>
      </c>
      <c r="C303" t="s">
        <v>374</v>
      </c>
      <c r="D303" s="1" t="s">
        <v>1072</v>
      </c>
      <c r="E303">
        <f t="shared" ca="1" si="38"/>
        <v>0</v>
      </c>
      <c r="H303" t="str">
        <f t="shared" ca="1" si="39"/>
        <v>'360 GRP '!</v>
      </c>
      <c r="I303">
        <f t="shared" ca="1" si="42"/>
        <v>0</v>
      </c>
      <c r="J303" t="str">
        <f t="shared" ca="1" si="43"/>
        <v>'360 GRP '!</v>
      </c>
      <c r="K303">
        <f t="shared" ca="1" si="43"/>
        <v>0</v>
      </c>
      <c r="L303">
        <f t="shared" ca="1" si="43"/>
        <v>0</v>
      </c>
      <c r="M303">
        <f t="shared" ca="1" si="43"/>
        <v>0</v>
      </c>
      <c r="N303">
        <f t="shared" ca="1" si="43"/>
        <v>0</v>
      </c>
      <c r="O303" t="str">
        <f t="shared" ca="1" si="40"/>
        <v>D:AD</v>
      </c>
      <c r="P303" t="str">
        <f t="shared" ca="1" si="41"/>
        <v>D10:AD10</v>
      </c>
    </row>
    <row r="304" spans="1:16">
      <c r="A304" t="str">
        <f t="shared" si="36"/>
        <v>10</v>
      </c>
      <c r="B304" t="str">
        <f t="shared" ca="1" si="37"/>
        <v>GRP</v>
      </c>
      <c r="C304" t="s">
        <v>374</v>
      </c>
      <c r="D304" s="1" t="s">
        <v>1073</v>
      </c>
      <c r="E304">
        <f t="shared" ca="1" si="38"/>
        <v>0</v>
      </c>
      <c r="H304" t="str">
        <f t="shared" ca="1" si="39"/>
        <v>'360 GRP '!</v>
      </c>
      <c r="I304">
        <f t="shared" ca="1" si="42"/>
        <v>0</v>
      </c>
      <c r="J304" t="str">
        <f t="shared" ca="1" si="43"/>
        <v>'360 GRP '!</v>
      </c>
      <c r="K304">
        <f t="shared" ca="1" si="43"/>
        <v>0</v>
      </c>
      <c r="L304">
        <f t="shared" ca="1" si="43"/>
        <v>0</v>
      </c>
      <c r="M304">
        <f t="shared" ca="1" si="43"/>
        <v>0</v>
      </c>
      <c r="N304">
        <f t="shared" ca="1" si="43"/>
        <v>0</v>
      </c>
      <c r="O304" t="str">
        <f t="shared" ca="1" si="40"/>
        <v>D:AD</v>
      </c>
      <c r="P304" t="str">
        <f t="shared" ca="1" si="41"/>
        <v>D10:AD10</v>
      </c>
    </row>
    <row r="305" spans="1:16">
      <c r="A305" t="str">
        <f t="shared" si="36"/>
        <v>11</v>
      </c>
      <c r="B305" t="str">
        <f t="shared" ca="1" si="37"/>
        <v>GRP</v>
      </c>
      <c r="C305" t="s">
        <v>374</v>
      </c>
      <c r="D305" s="1" t="s">
        <v>1074</v>
      </c>
      <c r="E305">
        <f t="shared" ca="1" si="38"/>
        <v>0</v>
      </c>
      <c r="H305" t="str">
        <f t="shared" ca="1" si="39"/>
        <v>'360 GRP '!</v>
      </c>
      <c r="I305">
        <f t="shared" ca="1" si="42"/>
        <v>0</v>
      </c>
      <c r="J305" t="str">
        <f t="shared" ca="1" si="43"/>
        <v>'360 GRP '!</v>
      </c>
      <c r="K305">
        <f t="shared" ca="1" si="43"/>
        <v>0</v>
      </c>
      <c r="L305">
        <f t="shared" ca="1" si="43"/>
        <v>0</v>
      </c>
      <c r="M305">
        <f t="shared" ca="1" si="43"/>
        <v>0</v>
      </c>
      <c r="N305">
        <f t="shared" ca="1" si="43"/>
        <v>0</v>
      </c>
      <c r="O305" t="str">
        <f t="shared" ca="1" si="40"/>
        <v>D:AD</v>
      </c>
      <c r="P305" t="str">
        <f t="shared" ca="1" si="41"/>
        <v>D10:AD10</v>
      </c>
    </row>
    <row r="306" spans="1:16">
      <c r="A306" t="str">
        <f t="shared" si="36"/>
        <v>12</v>
      </c>
      <c r="B306" t="str">
        <f t="shared" ca="1" si="37"/>
        <v>GRP</v>
      </c>
      <c r="C306" t="s">
        <v>374</v>
      </c>
      <c r="D306" s="1" t="s">
        <v>1075</v>
      </c>
      <c r="E306">
        <f t="shared" ca="1" si="38"/>
        <v>0</v>
      </c>
      <c r="H306" t="str">
        <f t="shared" ca="1" si="39"/>
        <v>'360 GRP '!</v>
      </c>
      <c r="I306">
        <f t="shared" ca="1" si="42"/>
        <v>0</v>
      </c>
      <c r="J306" t="str">
        <f t="shared" ca="1" si="43"/>
        <v>'360 GRP '!</v>
      </c>
      <c r="K306">
        <f t="shared" ca="1" si="43"/>
        <v>0</v>
      </c>
      <c r="L306">
        <f t="shared" ca="1" si="43"/>
        <v>0</v>
      </c>
      <c r="M306">
        <f t="shared" ca="1" si="43"/>
        <v>0</v>
      </c>
      <c r="N306">
        <f t="shared" ca="1" si="43"/>
        <v>0</v>
      </c>
      <c r="O306" t="str">
        <f t="shared" ca="1" si="40"/>
        <v>D:AD</v>
      </c>
      <c r="P306" t="str">
        <f t="shared" ca="1" si="41"/>
        <v>D10:AD10</v>
      </c>
    </row>
    <row r="307" spans="1:16">
      <c r="A307" t="str">
        <f t="shared" si="36"/>
        <v>13</v>
      </c>
      <c r="B307" t="str">
        <f t="shared" ca="1" si="37"/>
        <v>GRP</v>
      </c>
      <c r="C307" t="s">
        <v>374</v>
      </c>
      <c r="D307" s="1" t="s">
        <v>1076</v>
      </c>
      <c r="E307">
        <f t="shared" ca="1" si="38"/>
        <v>0</v>
      </c>
      <c r="H307" t="str">
        <f t="shared" ca="1" si="39"/>
        <v>'360 GRP '!</v>
      </c>
      <c r="I307">
        <f t="shared" ca="1" si="42"/>
        <v>0</v>
      </c>
      <c r="J307" t="str">
        <f t="shared" ca="1" si="43"/>
        <v>'360 GRP '!</v>
      </c>
      <c r="K307">
        <f t="shared" ca="1" si="43"/>
        <v>0</v>
      </c>
      <c r="L307">
        <f t="shared" ca="1" si="43"/>
        <v>0</v>
      </c>
      <c r="M307">
        <f t="shared" ca="1" si="43"/>
        <v>0</v>
      </c>
      <c r="N307">
        <f t="shared" ca="1" si="43"/>
        <v>0</v>
      </c>
      <c r="O307" t="str">
        <f t="shared" ca="1" si="40"/>
        <v>D:AD</v>
      </c>
      <c r="P307" t="str">
        <f t="shared" ca="1" si="41"/>
        <v>D10:AD10</v>
      </c>
    </row>
    <row r="308" spans="1:16">
      <c r="A308" t="str">
        <f t="shared" si="36"/>
        <v>100</v>
      </c>
      <c r="B308" t="str">
        <f t="shared" ca="1" si="37"/>
        <v>GRP</v>
      </c>
      <c r="C308" t="s">
        <v>374</v>
      </c>
      <c r="D308" s="1" t="s">
        <v>1077</v>
      </c>
      <c r="E308">
        <f t="shared" ca="1" si="38"/>
        <v>0</v>
      </c>
      <c r="H308" t="str">
        <f t="shared" ca="1" si="39"/>
        <v>'360 GRP '!</v>
      </c>
      <c r="I308">
        <f t="shared" ca="1" si="42"/>
        <v>0</v>
      </c>
      <c r="J308" t="str">
        <f t="shared" ca="1" si="43"/>
        <v>'360 GRP '!</v>
      </c>
      <c r="K308">
        <f t="shared" ca="1" si="43"/>
        <v>0</v>
      </c>
      <c r="L308">
        <f t="shared" ca="1" si="43"/>
        <v>0</v>
      </c>
      <c r="M308">
        <f t="shared" ca="1" si="43"/>
        <v>0</v>
      </c>
      <c r="N308">
        <f t="shared" ca="1" si="43"/>
        <v>0</v>
      </c>
      <c r="O308" t="str">
        <f t="shared" ca="1" si="40"/>
        <v>D:AD</v>
      </c>
      <c r="P308" t="str">
        <f t="shared" ca="1" si="41"/>
        <v>D10:AD10</v>
      </c>
    </row>
    <row r="309" spans="1:16">
      <c r="A309" t="str">
        <f t="shared" si="36"/>
        <v>01</v>
      </c>
      <c r="B309" t="str">
        <f t="shared" ca="1" si="37"/>
        <v>GRP</v>
      </c>
      <c r="C309" t="s">
        <v>375</v>
      </c>
      <c r="D309" s="1" t="s">
        <v>1078</v>
      </c>
      <c r="E309">
        <f t="shared" ca="1" si="38"/>
        <v>0</v>
      </c>
      <c r="H309" t="str">
        <f t="shared" ca="1" si="39"/>
        <v>'360 GRP '!</v>
      </c>
      <c r="I309">
        <f t="shared" ca="1" si="42"/>
        <v>0</v>
      </c>
      <c r="J309" t="str">
        <f t="shared" ca="1" si="43"/>
        <v>'360 GRP '!</v>
      </c>
      <c r="K309">
        <f t="shared" ca="1" si="43"/>
        <v>0</v>
      </c>
      <c r="L309">
        <f t="shared" ca="1" si="43"/>
        <v>0</v>
      </c>
      <c r="M309">
        <f t="shared" ca="1" si="43"/>
        <v>0</v>
      </c>
      <c r="N309">
        <f t="shared" ca="1" si="43"/>
        <v>0</v>
      </c>
      <c r="O309" t="str">
        <f t="shared" ca="1" si="40"/>
        <v>D:AD</v>
      </c>
      <c r="P309" t="str">
        <f t="shared" ca="1" si="41"/>
        <v>D10:AD10</v>
      </c>
    </row>
    <row r="310" spans="1:16">
      <c r="A310" t="str">
        <f t="shared" si="36"/>
        <v>02</v>
      </c>
      <c r="B310" t="str">
        <f t="shared" ca="1" si="37"/>
        <v>GRP</v>
      </c>
      <c r="C310" t="s">
        <v>375</v>
      </c>
      <c r="D310" s="1" t="s">
        <v>1079</v>
      </c>
      <c r="E310">
        <f t="shared" ca="1" si="38"/>
        <v>0</v>
      </c>
      <c r="H310" t="str">
        <f t="shared" ca="1" si="39"/>
        <v>'360 GRP '!</v>
      </c>
      <c r="I310">
        <f t="shared" ca="1" si="42"/>
        <v>0</v>
      </c>
      <c r="J310" t="str">
        <f t="shared" ca="1" si="43"/>
        <v>'360 GRP '!</v>
      </c>
      <c r="K310">
        <f t="shared" ca="1" si="43"/>
        <v>0</v>
      </c>
      <c r="L310">
        <f t="shared" ca="1" si="43"/>
        <v>0</v>
      </c>
      <c r="M310">
        <f t="shared" ca="1" si="43"/>
        <v>0</v>
      </c>
      <c r="N310">
        <f t="shared" ca="1" si="43"/>
        <v>0</v>
      </c>
      <c r="O310" t="str">
        <f t="shared" ca="1" si="40"/>
        <v>D:AD</v>
      </c>
      <c r="P310" t="str">
        <f t="shared" ca="1" si="41"/>
        <v>D10:AD10</v>
      </c>
    </row>
    <row r="311" spans="1:16">
      <c r="A311" t="str">
        <f t="shared" si="36"/>
        <v>03</v>
      </c>
      <c r="B311" t="str">
        <f t="shared" ca="1" si="37"/>
        <v>GRP</v>
      </c>
      <c r="C311" t="s">
        <v>375</v>
      </c>
      <c r="D311" s="1" t="s">
        <v>1080</v>
      </c>
      <c r="E311">
        <f t="shared" ca="1" si="38"/>
        <v>0</v>
      </c>
      <c r="H311" t="str">
        <f t="shared" ca="1" si="39"/>
        <v>'360 GRP '!</v>
      </c>
      <c r="I311">
        <f t="shared" ca="1" si="42"/>
        <v>0</v>
      </c>
      <c r="J311" t="str">
        <f t="shared" ca="1" si="43"/>
        <v>'360 GRP '!</v>
      </c>
      <c r="K311">
        <f t="shared" ca="1" si="43"/>
        <v>0</v>
      </c>
      <c r="L311">
        <f t="shared" ca="1" si="43"/>
        <v>0</v>
      </c>
      <c r="M311">
        <f t="shared" ca="1" si="43"/>
        <v>0</v>
      </c>
      <c r="N311">
        <f t="shared" ca="1" si="43"/>
        <v>0</v>
      </c>
      <c r="O311" t="str">
        <f t="shared" ca="1" si="40"/>
        <v>D:AD</v>
      </c>
      <c r="P311" t="str">
        <f t="shared" ca="1" si="41"/>
        <v>D10:AD10</v>
      </c>
    </row>
    <row r="312" spans="1:16">
      <c r="A312" t="str">
        <f t="shared" si="36"/>
        <v>04</v>
      </c>
      <c r="B312" t="str">
        <f t="shared" ca="1" si="37"/>
        <v>GRP</v>
      </c>
      <c r="C312" t="s">
        <v>375</v>
      </c>
      <c r="D312" s="1" t="s">
        <v>1081</v>
      </c>
      <c r="E312">
        <f t="shared" ca="1" si="38"/>
        <v>0</v>
      </c>
      <c r="H312" t="str">
        <f t="shared" ca="1" si="39"/>
        <v>'360 GRP '!</v>
      </c>
      <c r="I312">
        <f t="shared" ca="1" si="42"/>
        <v>0</v>
      </c>
      <c r="J312" t="str">
        <f t="shared" ca="1" si="43"/>
        <v>'360 GRP '!</v>
      </c>
      <c r="K312">
        <f t="shared" ca="1" si="43"/>
        <v>0</v>
      </c>
      <c r="L312">
        <f t="shared" ca="1" si="43"/>
        <v>0</v>
      </c>
      <c r="M312">
        <f t="shared" ca="1" si="43"/>
        <v>0</v>
      </c>
      <c r="N312">
        <f t="shared" ca="1" si="43"/>
        <v>0</v>
      </c>
      <c r="O312" t="str">
        <f t="shared" ca="1" si="40"/>
        <v>D:AD</v>
      </c>
      <c r="P312" t="str">
        <f t="shared" ca="1" si="41"/>
        <v>D10:AD10</v>
      </c>
    </row>
    <row r="313" spans="1:16">
      <c r="A313" t="str">
        <f t="shared" si="36"/>
        <v>05</v>
      </c>
      <c r="B313" t="str">
        <f t="shared" ca="1" si="37"/>
        <v>GRP</v>
      </c>
      <c r="C313" t="s">
        <v>375</v>
      </c>
      <c r="D313" s="1" t="s">
        <v>1082</v>
      </c>
      <c r="E313">
        <f t="shared" ca="1" si="38"/>
        <v>0</v>
      </c>
      <c r="H313" t="str">
        <f t="shared" ca="1" si="39"/>
        <v>'360 GRP '!</v>
      </c>
      <c r="I313">
        <f t="shared" ca="1" si="42"/>
        <v>0</v>
      </c>
      <c r="J313" t="str">
        <f t="shared" ca="1" si="43"/>
        <v>'360 GRP '!</v>
      </c>
      <c r="K313">
        <f t="shared" ca="1" si="43"/>
        <v>0</v>
      </c>
      <c r="L313">
        <f t="shared" ca="1" si="43"/>
        <v>0</v>
      </c>
      <c r="M313">
        <f t="shared" ca="1" si="43"/>
        <v>0</v>
      </c>
      <c r="N313">
        <f t="shared" ca="1" si="43"/>
        <v>0</v>
      </c>
      <c r="O313" t="str">
        <f t="shared" ca="1" si="40"/>
        <v>D:AD</v>
      </c>
      <c r="P313" t="str">
        <f t="shared" ca="1" si="41"/>
        <v>D10:AD10</v>
      </c>
    </row>
    <row r="314" spans="1:16">
      <c r="A314" t="str">
        <f t="shared" si="36"/>
        <v>06</v>
      </c>
      <c r="B314" t="str">
        <f t="shared" ca="1" si="37"/>
        <v>GRP</v>
      </c>
      <c r="C314" t="s">
        <v>375</v>
      </c>
      <c r="D314" s="1" t="s">
        <v>1083</v>
      </c>
      <c r="E314">
        <f t="shared" ca="1" si="38"/>
        <v>0</v>
      </c>
      <c r="H314" t="str">
        <f t="shared" ca="1" si="39"/>
        <v>'360 GRP '!</v>
      </c>
      <c r="I314">
        <f t="shared" ca="1" si="42"/>
        <v>0</v>
      </c>
      <c r="J314" t="str">
        <f t="shared" ca="1" si="43"/>
        <v>'360 GRP '!</v>
      </c>
      <c r="K314">
        <f t="shared" ca="1" si="43"/>
        <v>0</v>
      </c>
      <c r="L314">
        <f t="shared" ca="1" si="43"/>
        <v>0</v>
      </c>
      <c r="M314">
        <f t="shared" ca="1" si="43"/>
        <v>0</v>
      </c>
      <c r="N314">
        <f t="shared" ca="1" si="43"/>
        <v>0</v>
      </c>
      <c r="O314" t="str">
        <f t="shared" ca="1" si="40"/>
        <v>D:AD</v>
      </c>
      <c r="P314" t="str">
        <f t="shared" ca="1" si="41"/>
        <v>D10:AD10</v>
      </c>
    </row>
    <row r="315" spans="1:16">
      <c r="A315" t="str">
        <f t="shared" si="36"/>
        <v>07</v>
      </c>
      <c r="B315" t="str">
        <f t="shared" ca="1" si="37"/>
        <v>GRP</v>
      </c>
      <c r="C315" t="s">
        <v>375</v>
      </c>
      <c r="D315" s="1" t="s">
        <v>1084</v>
      </c>
      <c r="E315">
        <f t="shared" ca="1" si="38"/>
        <v>0</v>
      </c>
      <c r="H315" t="str">
        <f t="shared" ca="1" si="39"/>
        <v>'360 GRP '!</v>
      </c>
      <c r="I315">
        <f t="shared" ca="1" si="42"/>
        <v>0</v>
      </c>
      <c r="J315" t="str">
        <f t="shared" ca="1" si="43"/>
        <v>'360 GRP '!</v>
      </c>
      <c r="K315">
        <f t="shared" ca="1" si="43"/>
        <v>0</v>
      </c>
      <c r="L315">
        <f t="shared" ca="1" si="43"/>
        <v>0</v>
      </c>
      <c r="M315">
        <f t="shared" ca="1" si="43"/>
        <v>0</v>
      </c>
      <c r="N315">
        <f t="shared" ca="1" si="43"/>
        <v>0</v>
      </c>
      <c r="O315" t="str">
        <f t="shared" ca="1" si="40"/>
        <v>D:AD</v>
      </c>
      <c r="P315" t="str">
        <f t="shared" ca="1" si="41"/>
        <v>D10:AD10</v>
      </c>
    </row>
    <row r="316" spans="1:16">
      <c r="A316" t="str">
        <f t="shared" si="36"/>
        <v>08</v>
      </c>
      <c r="B316" t="str">
        <f t="shared" ca="1" si="37"/>
        <v>GRP</v>
      </c>
      <c r="C316" t="s">
        <v>375</v>
      </c>
      <c r="D316" s="1" t="s">
        <v>1085</v>
      </c>
      <c r="E316">
        <f t="shared" ca="1" si="38"/>
        <v>0</v>
      </c>
      <c r="H316" t="str">
        <f t="shared" ca="1" si="39"/>
        <v>'360 GRP '!</v>
      </c>
      <c r="I316">
        <f t="shared" ca="1" si="42"/>
        <v>0</v>
      </c>
      <c r="J316" t="str">
        <f t="shared" ca="1" si="43"/>
        <v>'360 GRP '!</v>
      </c>
      <c r="K316">
        <f t="shared" ca="1" si="43"/>
        <v>0</v>
      </c>
      <c r="L316">
        <f t="shared" ca="1" si="43"/>
        <v>0</v>
      </c>
      <c r="M316">
        <f t="shared" ca="1" si="43"/>
        <v>0</v>
      </c>
      <c r="N316">
        <f t="shared" ca="1" si="43"/>
        <v>0</v>
      </c>
      <c r="O316" t="str">
        <f t="shared" ca="1" si="40"/>
        <v>D:AD</v>
      </c>
      <c r="P316" t="str">
        <f t="shared" ca="1" si="41"/>
        <v>D10:AD10</v>
      </c>
    </row>
    <row r="317" spans="1:16">
      <c r="A317" t="str">
        <f t="shared" si="36"/>
        <v>09</v>
      </c>
      <c r="B317" t="str">
        <f t="shared" ca="1" si="37"/>
        <v>GRP</v>
      </c>
      <c r="C317" t="s">
        <v>375</v>
      </c>
      <c r="D317" s="1" t="s">
        <v>1086</v>
      </c>
      <c r="E317">
        <f t="shared" ca="1" si="38"/>
        <v>0</v>
      </c>
      <c r="H317" t="str">
        <f t="shared" ca="1" si="39"/>
        <v>'360 GRP '!</v>
      </c>
      <c r="I317">
        <f t="shared" ca="1" si="42"/>
        <v>0</v>
      </c>
      <c r="J317" t="str">
        <f t="shared" ca="1" si="43"/>
        <v>'360 GRP '!</v>
      </c>
      <c r="K317">
        <f t="shared" ca="1" si="43"/>
        <v>0</v>
      </c>
      <c r="L317">
        <f t="shared" ca="1" si="43"/>
        <v>0</v>
      </c>
      <c r="M317">
        <f t="shared" ca="1" si="43"/>
        <v>0</v>
      </c>
      <c r="N317">
        <f t="shared" ca="1" si="43"/>
        <v>0</v>
      </c>
      <c r="O317" t="str">
        <f t="shared" ca="1" si="40"/>
        <v>D:AD</v>
      </c>
      <c r="P317" t="str">
        <f t="shared" ca="1" si="41"/>
        <v>D10:AD10</v>
      </c>
    </row>
    <row r="318" spans="1:16">
      <c r="A318" t="str">
        <f t="shared" si="36"/>
        <v>10</v>
      </c>
      <c r="B318" t="str">
        <f t="shared" ca="1" si="37"/>
        <v>GRP</v>
      </c>
      <c r="C318" t="s">
        <v>375</v>
      </c>
      <c r="D318" s="1" t="s">
        <v>1087</v>
      </c>
      <c r="E318">
        <f t="shared" ca="1" si="38"/>
        <v>0</v>
      </c>
      <c r="H318" t="str">
        <f t="shared" ca="1" si="39"/>
        <v>'360 GRP '!</v>
      </c>
      <c r="I318">
        <f t="shared" ca="1" si="42"/>
        <v>0</v>
      </c>
      <c r="J318" t="str">
        <f t="shared" ca="1" si="43"/>
        <v>'360 GRP '!</v>
      </c>
      <c r="K318">
        <f t="shared" ca="1" si="43"/>
        <v>0</v>
      </c>
      <c r="L318">
        <f t="shared" ca="1" si="43"/>
        <v>0</v>
      </c>
      <c r="M318">
        <f t="shared" ca="1" si="43"/>
        <v>0</v>
      </c>
      <c r="N318">
        <f t="shared" ca="1" si="43"/>
        <v>0</v>
      </c>
      <c r="O318" t="str">
        <f t="shared" ca="1" si="40"/>
        <v>D:AD</v>
      </c>
      <c r="P318" t="str">
        <f t="shared" ca="1" si="41"/>
        <v>D10:AD10</v>
      </c>
    </row>
    <row r="319" spans="1:16">
      <c r="A319" t="str">
        <f t="shared" si="36"/>
        <v>11</v>
      </c>
      <c r="B319" t="str">
        <f t="shared" ca="1" si="37"/>
        <v>GRP</v>
      </c>
      <c r="C319" t="s">
        <v>375</v>
      </c>
      <c r="D319" s="1" t="s">
        <v>1088</v>
      </c>
      <c r="E319">
        <f t="shared" ca="1" si="38"/>
        <v>0</v>
      </c>
      <c r="H319" t="str">
        <f t="shared" ca="1" si="39"/>
        <v>'360 GRP '!</v>
      </c>
      <c r="I319">
        <f t="shared" ca="1" si="42"/>
        <v>0</v>
      </c>
      <c r="J319" t="str">
        <f t="shared" ca="1" si="43"/>
        <v>'360 GRP '!</v>
      </c>
      <c r="K319">
        <f t="shared" ca="1" si="43"/>
        <v>0</v>
      </c>
      <c r="L319">
        <f t="shared" ca="1" si="43"/>
        <v>0</v>
      </c>
      <c r="M319">
        <f t="shared" ca="1" si="43"/>
        <v>0</v>
      </c>
      <c r="N319">
        <f t="shared" ca="1" si="43"/>
        <v>0</v>
      </c>
      <c r="O319" t="str">
        <f t="shared" ca="1" si="40"/>
        <v>D:AD</v>
      </c>
      <c r="P319" t="str">
        <f t="shared" ca="1" si="41"/>
        <v>D10:AD10</v>
      </c>
    </row>
    <row r="320" spans="1:16">
      <c r="A320" t="str">
        <f t="shared" si="36"/>
        <v>12</v>
      </c>
      <c r="B320" t="str">
        <f t="shared" ca="1" si="37"/>
        <v>GRP</v>
      </c>
      <c r="C320" t="s">
        <v>375</v>
      </c>
      <c r="D320" s="1" t="s">
        <v>1089</v>
      </c>
      <c r="E320">
        <f t="shared" ca="1" si="38"/>
        <v>0</v>
      </c>
      <c r="H320" t="str">
        <f t="shared" ca="1" si="39"/>
        <v>'360 GRP '!</v>
      </c>
      <c r="I320">
        <f t="shared" ca="1" si="42"/>
        <v>0</v>
      </c>
      <c r="J320" t="str">
        <f t="shared" ca="1" si="43"/>
        <v>'360 GRP '!</v>
      </c>
      <c r="K320">
        <f t="shared" ca="1" si="43"/>
        <v>0</v>
      </c>
      <c r="L320">
        <f t="shared" ca="1" si="43"/>
        <v>0</v>
      </c>
      <c r="M320">
        <f t="shared" ca="1" si="43"/>
        <v>0</v>
      </c>
      <c r="N320">
        <f t="shared" ca="1" si="43"/>
        <v>0</v>
      </c>
      <c r="O320" t="str">
        <f t="shared" ca="1" si="40"/>
        <v>D:AD</v>
      </c>
      <c r="P320" t="str">
        <f t="shared" ca="1" si="41"/>
        <v>D10:AD10</v>
      </c>
    </row>
    <row r="321" spans="1:16">
      <c r="A321" t="str">
        <f t="shared" si="36"/>
        <v>13</v>
      </c>
      <c r="B321" t="str">
        <f t="shared" ca="1" si="37"/>
        <v>GRP</v>
      </c>
      <c r="C321" t="s">
        <v>375</v>
      </c>
      <c r="D321" s="1" t="s">
        <v>1090</v>
      </c>
      <c r="E321">
        <f t="shared" ca="1" si="38"/>
        <v>0</v>
      </c>
      <c r="H321" t="str">
        <f t="shared" ca="1" si="39"/>
        <v>'360 GRP '!</v>
      </c>
      <c r="I321">
        <f t="shared" ca="1" si="42"/>
        <v>0</v>
      </c>
      <c r="J321" t="str">
        <f t="shared" ca="1" si="43"/>
        <v>'360 GRP '!</v>
      </c>
      <c r="K321">
        <f t="shared" ca="1" si="43"/>
        <v>0</v>
      </c>
      <c r="L321">
        <f t="shared" ca="1" si="43"/>
        <v>0</v>
      </c>
      <c r="M321">
        <f t="shared" ca="1" si="43"/>
        <v>0</v>
      </c>
      <c r="N321">
        <f t="shared" ca="1" si="43"/>
        <v>0</v>
      </c>
      <c r="O321" t="str">
        <f t="shared" ca="1" si="40"/>
        <v>D:AD</v>
      </c>
      <c r="P321" t="str">
        <f t="shared" ca="1" si="41"/>
        <v>D10:AD10</v>
      </c>
    </row>
    <row r="322" spans="1:16">
      <c r="A322" t="str">
        <f t="shared" si="36"/>
        <v>100</v>
      </c>
      <c r="B322" t="str">
        <f t="shared" ca="1" si="37"/>
        <v>GRP</v>
      </c>
      <c r="C322" t="s">
        <v>375</v>
      </c>
      <c r="D322" s="1" t="s">
        <v>1091</v>
      </c>
      <c r="E322">
        <f t="shared" ca="1" si="38"/>
        <v>0</v>
      </c>
      <c r="H322" t="str">
        <f t="shared" ca="1" si="39"/>
        <v>'360 GRP '!</v>
      </c>
      <c r="I322">
        <f t="shared" ca="1" si="42"/>
        <v>0</v>
      </c>
      <c r="J322" t="str">
        <f t="shared" ca="1" si="43"/>
        <v>'360 GRP '!</v>
      </c>
      <c r="K322">
        <f t="shared" ca="1" si="43"/>
        <v>0</v>
      </c>
      <c r="L322">
        <f t="shared" ca="1" si="43"/>
        <v>0</v>
      </c>
      <c r="M322">
        <f t="shared" ca="1" si="43"/>
        <v>0</v>
      </c>
      <c r="N322">
        <f t="shared" ca="1" si="43"/>
        <v>0</v>
      </c>
      <c r="O322" t="str">
        <f t="shared" ca="1" si="40"/>
        <v>D:AD</v>
      </c>
      <c r="P322" t="str">
        <f t="shared" ca="1" si="41"/>
        <v>D10:AD10</v>
      </c>
    </row>
    <row r="323" spans="1:16">
      <c r="A323" t="str">
        <f t="shared" si="36"/>
        <v>01</v>
      </c>
      <c r="B323" t="str">
        <f t="shared" ca="1" si="37"/>
        <v>GRP</v>
      </c>
      <c r="C323" t="s">
        <v>377</v>
      </c>
      <c r="D323" s="1" t="s">
        <v>1092</v>
      </c>
      <c r="E323">
        <f t="shared" ca="1" si="38"/>
        <v>0</v>
      </c>
      <c r="H323" t="str">
        <f t="shared" ca="1" si="39"/>
        <v>'360 GRP '!</v>
      </c>
      <c r="I323">
        <f t="shared" ca="1" si="42"/>
        <v>0</v>
      </c>
      <c r="J323" t="str">
        <f t="shared" ca="1" si="43"/>
        <v>'360 GRP '!</v>
      </c>
      <c r="K323">
        <f t="shared" ca="1" si="43"/>
        <v>0</v>
      </c>
      <c r="L323">
        <f t="shared" ca="1" si="43"/>
        <v>0</v>
      </c>
      <c r="M323">
        <f t="shared" ca="1" si="43"/>
        <v>0</v>
      </c>
      <c r="N323">
        <f t="shared" ca="1" si="43"/>
        <v>0</v>
      </c>
      <c r="O323" t="str">
        <f t="shared" ca="1" si="40"/>
        <v>D:AD</v>
      </c>
      <c r="P323" t="str">
        <f t="shared" ca="1" si="41"/>
        <v>D10:AD10</v>
      </c>
    </row>
    <row r="324" spans="1:16">
      <c r="A324" t="str">
        <f t="shared" si="36"/>
        <v>02</v>
      </c>
      <c r="B324" t="str">
        <f t="shared" ca="1" si="37"/>
        <v>GRP</v>
      </c>
      <c r="C324" t="s">
        <v>377</v>
      </c>
      <c r="D324" s="1" t="s">
        <v>1093</v>
      </c>
      <c r="E324">
        <f t="shared" ca="1" si="38"/>
        <v>0</v>
      </c>
      <c r="H324" t="str">
        <f t="shared" ca="1" si="39"/>
        <v>'360 GRP '!</v>
      </c>
      <c r="I324">
        <f t="shared" ca="1" si="42"/>
        <v>0</v>
      </c>
      <c r="J324" t="str">
        <f t="shared" ca="1" si="43"/>
        <v>'360 GRP '!</v>
      </c>
      <c r="K324">
        <f t="shared" ca="1" si="43"/>
        <v>0</v>
      </c>
      <c r="L324">
        <f t="shared" ca="1" si="43"/>
        <v>0</v>
      </c>
      <c r="M324">
        <f t="shared" ca="1" si="43"/>
        <v>0</v>
      </c>
      <c r="N324">
        <f t="shared" ca="1" si="43"/>
        <v>0</v>
      </c>
      <c r="O324" t="str">
        <f t="shared" ca="1" si="40"/>
        <v>D:AD</v>
      </c>
      <c r="P324" t="str">
        <f t="shared" ca="1" si="41"/>
        <v>D10:AD10</v>
      </c>
    </row>
    <row r="325" spans="1:16">
      <c r="A325" t="str">
        <f t="shared" si="36"/>
        <v>03</v>
      </c>
      <c r="B325" t="str">
        <f t="shared" ca="1" si="37"/>
        <v>GRP</v>
      </c>
      <c r="C325" t="s">
        <v>377</v>
      </c>
      <c r="D325" s="1" t="s">
        <v>1094</v>
      </c>
      <c r="E325">
        <f t="shared" ca="1" si="38"/>
        <v>0</v>
      </c>
      <c r="H325" t="str">
        <f t="shared" ca="1" si="39"/>
        <v>'360 GRP '!</v>
      </c>
      <c r="I325">
        <f t="shared" ca="1" si="42"/>
        <v>0</v>
      </c>
      <c r="J325" t="str">
        <f t="shared" ca="1" si="43"/>
        <v>'360 GRP '!</v>
      </c>
      <c r="K325">
        <f t="shared" ca="1" si="43"/>
        <v>0</v>
      </c>
      <c r="L325">
        <f t="shared" ca="1" si="43"/>
        <v>0</v>
      </c>
      <c r="M325">
        <f t="shared" ca="1" si="43"/>
        <v>0</v>
      </c>
      <c r="N325">
        <f t="shared" ca="1" si="43"/>
        <v>0</v>
      </c>
      <c r="O325" t="str">
        <f t="shared" ca="1" si="40"/>
        <v>D:AD</v>
      </c>
      <c r="P325" t="str">
        <f t="shared" ca="1" si="41"/>
        <v>D10:AD10</v>
      </c>
    </row>
    <row r="326" spans="1:16">
      <c r="A326" t="str">
        <f t="shared" si="36"/>
        <v>04</v>
      </c>
      <c r="B326" t="str">
        <f t="shared" ca="1" si="37"/>
        <v>GRP</v>
      </c>
      <c r="C326" t="s">
        <v>377</v>
      </c>
      <c r="D326" s="1" t="s">
        <v>1095</v>
      </c>
      <c r="E326">
        <f t="shared" ca="1" si="38"/>
        <v>0</v>
      </c>
      <c r="H326" t="str">
        <f t="shared" ca="1" si="39"/>
        <v>'360 GRP '!</v>
      </c>
      <c r="I326">
        <f t="shared" ca="1" si="42"/>
        <v>0</v>
      </c>
      <c r="J326" t="str">
        <f t="shared" ca="1" si="43"/>
        <v>'360 GRP '!</v>
      </c>
      <c r="K326">
        <f t="shared" ca="1" si="43"/>
        <v>0</v>
      </c>
      <c r="L326">
        <f t="shared" ca="1" si="43"/>
        <v>0</v>
      </c>
      <c r="M326">
        <f t="shared" ca="1" si="43"/>
        <v>0</v>
      </c>
      <c r="N326">
        <f t="shared" ca="1" si="43"/>
        <v>0</v>
      </c>
      <c r="O326" t="str">
        <f t="shared" ca="1" si="40"/>
        <v>D:AD</v>
      </c>
      <c r="P326" t="str">
        <f t="shared" ca="1" si="41"/>
        <v>D10:AD10</v>
      </c>
    </row>
    <row r="327" spans="1:16">
      <c r="A327" t="str">
        <f t="shared" si="36"/>
        <v>05</v>
      </c>
      <c r="B327" t="str">
        <f t="shared" ca="1" si="37"/>
        <v>GRP</v>
      </c>
      <c r="C327" t="s">
        <v>377</v>
      </c>
      <c r="D327" s="1" t="s">
        <v>1096</v>
      </c>
      <c r="E327">
        <f t="shared" ca="1" si="38"/>
        <v>0</v>
      </c>
      <c r="H327" t="str">
        <f t="shared" ca="1" si="39"/>
        <v>'360 GRP '!</v>
      </c>
      <c r="I327">
        <f t="shared" ca="1" si="42"/>
        <v>0</v>
      </c>
      <c r="J327" t="str">
        <f t="shared" ca="1" si="43"/>
        <v>'360 GRP '!</v>
      </c>
      <c r="K327">
        <f t="shared" ca="1" si="43"/>
        <v>0</v>
      </c>
      <c r="L327">
        <f t="shared" ca="1" si="43"/>
        <v>0</v>
      </c>
      <c r="M327">
        <f t="shared" ca="1" si="43"/>
        <v>0</v>
      </c>
      <c r="N327">
        <f t="shared" ca="1" si="43"/>
        <v>0</v>
      </c>
      <c r="O327" t="str">
        <f t="shared" ca="1" si="40"/>
        <v>D:AD</v>
      </c>
      <c r="P327" t="str">
        <f t="shared" ca="1" si="41"/>
        <v>D10:AD10</v>
      </c>
    </row>
    <row r="328" spans="1:16">
      <c r="A328" t="str">
        <f t="shared" si="36"/>
        <v>06</v>
      </c>
      <c r="B328" t="str">
        <f t="shared" ca="1" si="37"/>
        <v>GRP</v>
      </c>
      <c r="C328" t="s">
        <v>377</v>
      </c>
      <c r="D328" s="1" t="s">
        <v>1097</v>
      </c>
      <c r="E328">
        <f t="shared" ca="1" si="38"/>
        <v>0</v>
      </c>
      <c r="H328" t="str">
        <f t="shared" ca="1" si="39"/>
        <v>'360 GRP '!</v>
      </c>
      <c r="I328">
        <f t="shared" ca="1" si="42"/>
        <v>0</v>
      </c>
      <c r="J328" t="str">
        <f t="shared" ca="1" si="43"/>
        <v>'360 GRP '!</v>
      </c>
      <c r="K328">
        <f t="shared" ca="1" si="43"/>
        <v>0</v>
      </c>
      <c r="L328">
        <f t="shared" ca="1" si="43"/>
        <v>0</v>
      </c>
      <c r="M328">
        <f t="shared" ca="1" si="43"/>
        <v>0</v>
      </c>
      <c r="N328">
        <f t="shared" ca="1" si="43"/>
        <v>0</v>
      </c>
      <c r="O328" t="str">
        <f t="shared" ca="1" si="40"/>
        <v>D:AD</v>
      </c>
      <c r="P328" t="str">
        <f t="shared" ca="1" si="41"/>
        <v>D10:AD10</v>
      </c>
    </row>
    <row r="329" spans="1:16">
      <c r="A329" t="str">
        <f t="shared" si="36"/>
        <v>07</v>
      </c>
      <c r="B329" t="str">
        <f t="shared" ca="1" si="37"/>
        <v>GRP</v>
      </c>
      <c r="C329" t="s">
        <v>377</v>
      </c>
      <c r="D329" s="1" t="s">
        <v>1098</v>
      </c>
      <c r="E329">
        <f t="shared" ca="1" si="38"/>
        <v>0</v>
      </c>
      <c r="H329" t="str">
        <f t="shared" ca="1" si="39"/>
        <v>'360 GRP '!</v>
      </c>
      <c r="I329">
        <f t="shared" ca="1" si="42"/>
        <v>0</v>
      </c>
      <c r="J329" t="str">
        <f t="shared" ca="1" si="43"/>
        <v>'360 GRP '!</v>
      </c>
      <c r="K329">
        <f t="shared" ca="1" si="43"/>
        <v>0</v>
      </c>
      <c r="L329">
        <f t="shared" ca="1" si="43"/>
        <v>0</v>
      </c>
      <c r="M329">
        <f t="shared" ca="1" si="43"/>
        <v>0</v>
      </c>
      <c r="N329">
        <f t="shared" ca="1" si="43"/>
        <v>0</v>
      </c>
      <c r="O329" t="str">
        <f t="shared" ca="1" si="40"/>
        <v>D:AD</v>
      </c>
      <c r="P329" t="str">
        <f t="shared" ca="1" si="41"/>
        <v>D10:AD10</v>
      </c>
    </row>
    <row r="330" spans="1:16">
      <c r="A330" t="str">
        <f t="shared" si="36"/>
        <v>08</v>
      </c>
      <c r="B330" t="str">
        <f t="shared" ca="1" si="37"/>
        <v>GRP</v>
      </c>
      <c r="C330" t="s">
        <v>377</v>
      </c>
      <c r="D330" s="1" t="s">
        <v>1099</v>
      </c>
      <c r="E330">
        <f t="shared" ca="1" si="38"/>
        <v>0</v>
      </c>
      <c r="H330" t="str">
        <f t="shared" ca="1" si="39"/>
        <v>'360 GRP '!</v>
      </c>
      <c r="I330">
        <f t="shared" ca="1" si="42"/>
        <v>0</v>
      </c>
      <c r="J330" t="str">
        <f t="shared" ca="1" si="43"/>
        <v>'360 GRP '!</v>
      </c>
      <c r="K330">
        <f t="shared" ca="1" si="43"/>
        <v>0</v>
      </c>
      <c r="L330">
        <f t="shared" ca="1" si="43"/>
        <v>0</v>
      </c>
      <c r="M330">
        <f t="shared" ca="1" si="43"/>
        <v>0</v>
      </c>
      <c r="N330">
        <f t="shared" ca="1" si="43"/>
        <v>0</v>
      </c>
      <c r="O330" t="str">
        <f t="shared" ca="1" si="40"/>
        <v>D:AD</v>
      </c>
      <c r="P330" t="str">
        <f t="shared" ca="1" si="41"/>
        <v>D10:AD10</v>
      </c>
    </row>
    <row r="331" spans="1:16">
      <c r="A331" t="str">
        <f t="shared" si="36"/>
        <v>09</v>
      </c>
      <c r="B331" t="str">
        <f t="shared" ca="1" si="37"/>
        <v>GRP</v>
      </c>
      <c r="C331" t="s">
        <v>377</v>
      </c>
      <c r="D331" s="1" t="s">
        <v>1100</v>
      </c>
      <c r="E331">
        <f t="shared" ca="1" si="38"/>
        <v>0</v>
      </c>
      <c r="H331" t="str">
        <f t="shared" ca="1" si="39"/>
        <v>'360 GRP '!</v>
      </c>
      <c r="I331">
        <f t="shared" ca="1" si="42"/>
        <v>0</v>
      </c>
      <c r="J331" t="str">
        <f t="shared" ca="1" si="43"/>
        <v>'360 GRP '!</v>
      </c>
      <c r="K331">
        <f t="shared" ca="1" si="43"/>
        <v>0</v>
      </c>
      <c r="L331">
        <f t="shared" ca="1" si="43"/>
        <v>0</v>
      </c>
      <c r="M331">
        <f t="shared" ca="1" si="43"/>
        <v>0</v>
      </c>
      <c r="N331">
        <f t="shared" ca="1" si="43"/>
        <v>0</v>
      </c>
      <c r="O331" t="str">
        <f t="shared" ca="1" si="40"/>
        <v>D:AD</v>
      </c>
      <c r="P331" t="str">
        <f t="shared" ca="1" si="41"/>
        <v>D10:AD10</v>
      </c>
    </row>
    <row r="332" spans="1:16">
      <c r="A332" t="str">
        <f t="shared" si="36"/>
        <v>10</v>
      </c>
      <c r="B332" t="str">
        <f t="shared" ca="1" si="37"/>
        <v>GRP</v>
      </c>
      <c r="C332" t="s">
        <v>377</v>
      </c>
      <c r="D332" s="1" t="s">
        <v>1101</v>
      </c>
      <c r="E332">
        <f t="shared" ca="1" si="38"/>
        <v>0</v>
      </c>
      <c r="H332" t="str">
        <f t="shared" ca="1" si="39"/>
        <v>'360 GRP '!</v>
      </c>
      <c r="I332">
        <f t="shared" ca="1" si="42"/>
        <v>0</v>
      </c>
      <c r="J332" t="str">
        <f t="shared" ca="1" si="43"/>
        <v>'360 GRP '!</v>
      </c>
      <c r="K332">
        <f t="shared" ca="1" si="43"/>
        <v>0</v>
      </c>
      <c r="L332">
        <f t="shared" ca="1" si="43"/>
        <v>0</v>
      </c>
      <c r="M332">
        <f t="shared" ca="1" si="43"/>
        <v>0</v>
      </c>
      <c r="N332">
        <f t="shared" ca="1" si="43"/>
        <v>0</v>
      </c>
      <c r="O332" t="str">
        <f t="shared" ca="1" si="40"/>
        <v>D:AD</v>
      </c>
      <c r="P332" t="str">
        <f t="shared" ca="1" si="41"/>
        <v>D10:AD10</v>
      </c>
    </row>
    <row r="333" spans="1:16">
      <c r="A333" t="str">
        <f t="shared" si="36"/>
        <v>11</v>
      </c>
      <c r="B333" t="str">
        <f t="shared" ca="1" si="37"/>
        <v>GRP</v>
      </c>
      <c r="C333" t="s">
        <v>377</v>
      </c>
      <c r="D333" s="1" t="s">
        <v>1102</v>
      </c>
      <c r="E333">
        <f t="shared" ca="1" si="38"/>
        <v>0</v>
      </c>
      <c r="H333" t="str">
        <f t="shared" ca="1" si="39"/>
        <v>'360 GRP '!</v>
      </c>
      <c r="I333">
        <f t="shared" ca="1" si="42"/>
        <v>0</v>
      </c>
      <c r="J333" t="str">
        <f t="shared" ca="1" si="43"/>
        <v>'360 GRP '!</v>
      </c>
      <c r="K333">
        <f t="shared" ca="1" si="43"/>
        <v>0</v>
      </c>
      <c r="L333">
        <f t="shared" ca="1" si="43"/>
        <v>0</v>
      </c>
      <c r="M333">
        <f t="shared" ca="1" si="43"/>
        <v>0</v>
      </c>
      <c r="N333">
        <f t="shared" ca="1" si="43"/>
        <v>0</v>
      </c>
      <c r="O333" t="str">
        <f t="shared" ca="1" si="40"/>
        <v>D:AD</v>
      </c>
      <c r="P333" t="str">
        <f t="shared" ca="1" si="41"/>
        <v>D10:AD10</v>
      </c>
    </row>
    <row r="334" spans="1:16">
      <c r="A334" t="str">
        <f t="shared" si="36"/>
        <v>12</v>
      </c>
      <c r="B334" t="str">
        <f t="shared" ca="1" si="37"/>
        <v>GRP</v>
      </c>
      <c r="C334" t="s">
        <v>377</v>
      </c>
      <c r="D334" s="1" t="s">
        <v>1103</v>
      </c>
      <c r="E334">
        <f t="shared" ca="1" si="38"/>
        <v>0</v>
      </c>
      <c r="H334" t="str">
        <f t="shared" ca="1" si="39"/>
        <v>'360 GRP '!</v>
      </c>
      <c r="I334">
        <f t="shared" ca="1" si="42"/>
        <v>0</v>
      </c>
      <c r="J334" t="str">
        <f t="shared" ca="1" si="43"/>
        <v>'360 GRP '!</v>
      </c>
      <c r="K334">
        <f t="shared" ca="1" si="43"/>
        <v>0</v>
      </c>
      <c r="L334">
        <f t="shared" ca="1" si="43"/>
        <v>0</v>
      </c>
      <c r="M334">
        <f t="shared" ca="1" si="43"/>
        <v>0</v>
      </c>
      <c r="N334">
        <f t="shared" ca="1" si="43"/>
        <v>0</v>
      </c>
      <c r="O334" t="str">
        <f t="shared" ca="1" si="40"/>
        <v>D:AD</v>
      </c>
      <c r="P334" t="str">
        <f t="shared" ca="1" si="41"/>
        <v>D10:AD10</v>
      </c>
    </row>
    <row r="335" spans="1:16">
      <c r="A335" t="str">
        <f t="shared" si="36"/>
        <v>13</v>
      </c>
      <c r="B335" t="str">
        <f t="shared" ca="1" si="37"/>
        <v>GRP</v>
      </c>
      <c r="C335" t="s">
        <v>377</v>
      </c>
      <c r="D335" s="1" t="s">
        <v>1104</v>
      </c>
      <c r="E335">
        <f t="shared" ca="1" si="38"/>
        <v>0</v>
      </c>
      <c r="H335" t="str">
        <f t="shared" ca="1" si="39"/>
        <v>'360 GRP '!</v>
      </c>
      <c r="I335">
        <f t="shared" ca="1" si="42"/>
        <v>0</v>
      </c>
      <c r="J335" t="str">
        <f t="shared" ca="1" si="43"/>
        <v>'360 GRP '!</v>
      </c>
      <c r="K335">
        <f t="shared" ca="1" si="43"/>
        <v>0</v>
      </c>
      <c r="L335">
        <f t="shared" ca="1" si="43"/>
        <v>0</v>
      </c>
      <c r="M335">
        <f t="shared" ca="1" si="43"/>
        <v>0</v>
      </c>
      <c r="N335">
        <f t="shared" ca="1" si="43"/>
        <v>0</v>
      </c>
      <c r="O335" t="str">
        <f t="shared" ca="1" si="40"/>
        <v>D:AD</v>
      </c>
      <c r="P335" t="str">
        <f t="shared" ca="1" si="41"/>
        <v>D10:AD10</v>
      </c>
    </row>
    <row r="336" spans="1:16">
      <c r="A336" t="str">
        <f t="shared" ref="A336:A385" si="44">MID(D336,LEN(C336)+2,LEN(D336)-LEN(C336))</f>
        <v>100</v>
      </c>
      <c r="B336" t="str">
        <f t="shared" ref="B336:B385" ca="1" si="45">VLOOKUP(H336,$A$1:$K$6,11,FALSE)</f>
        <v>GRP</v>
      </c>
      <c r="C336" t="s">
        <v>377</v>
      </c>
      <c r="D336" s="1" t="s">
        <v>1105</v>
      </c>
      <c r="E336">
        <f t="shared" ref="E336:E385" ca="1" si="46">IFERROR(VLOOKUP(C336,INDIRECT($H336&amp;$O336),MATCH($A336,INDIRECT($H336&amp;$P336),0),FALSE),0)</f>
        <v>0</v>
      </c>
      <c r="H336" t="str">
        <f t="shared" ref="H336:H385" ca="1" si="47">IF(I336&lt;&gt;0,I336,IF(J336&lt;&gt;0,J336,IF(K336&lt;&gt;0,K336,IF(L336&lt;&gt;0,L336,IF(M336&lt;&gt;0,M336,N336)))))</f>
        <v>'360 GRP '!</v>
      </c>
      <c r="I336">
        <f t="shared" ca="1" si="42"/>
        <v>0</v>
      </c>
      <c r="J336" t="str">
        <f t="shared" ca="1" si="43"/>
        <v>'360 GRP '!</v>
      </c>
      <c r="K336">
        <f t="shared" ca="1" si="43"/>
        <v>0</v>
      </c>
      <c r="L336">
        <f t="shared" ca="1" si="43"/>
        <v>0</v>
      </c>
      <c r="M336">
        <f t="shared" ca="1" si="43"/>
        <v>0</v>
      </c>
      <c r="N336">
        <f t="shared" ca="1" si="43"/>
        <v>0</v>
      </c>
      <c r="O336" t="str">
        <f t="shared" ref="O336:O385" ca="1" si="48">VLOOKUP($H336,$G$8:$I$13,2,FALSE)</f>
        <v>D:AD</v>
      </c>
      <c r="P336" t="str">
        <f t="shared" ref="P336:P385" ca="1" si="49">VLOOKUP($H336,$G$8:$I$13,3,FALSE)</f>
        <v>D10:AD10</v>
      </c>
    </row>
    <row r="337" spans="1:16">
      <c r="A337" t="str">
        <f t="shared" si="44"/>
        <v>01</v>
      </c>
      <c r="B337" t="str">
        <f t="shared" ca="1" si="45"/>
        <v>GRP</v>
      </c>
      <c r="C337" t="s">
        <v>378</v>
      </c>
      <c r="D337" s="1" t="s">
        <v>1106</v>
      </c>
      <c r="E337">
        <f t="shared" ca="1" si="46"/>
        <v>0</v>
      </c>
      <c r="H337" t="str">
        <f t="shared" ca="1" si="47"/>
        <v>'360 GRP '!</v>
      </c>
      <c r="I337">
        <f t="shared" ref="I337:I386" ca="1" si="50">IF(IFERROR(VLOOKUP(C337,INDIRECT($I$14&amp;"D:D"),1,FALSE),0)&lt;&gt;0,I$14,0)</f>
        <v>0</v>
      </c>
      <c r="J337" t="str">
        <f t="shared" ref="J337:N378" ca="1" si="51">IF(IFERROR(VLOOKUP($C337,INDIRECT(J$14&amp;"D:D"),1,FALSE),0)&lt;&gt;0,J$14,0)</f>
        <v>'360 GRP '!</v>
      </c>
      <c r="K337">
        <f t="shared" ca="1" si="51"/>
        <v>0</v>
      </c>
      <c r="L337">
        <f t="shared" ca="1" si="51"/>
        <v>0</v>
      </c>
      <c r="M337">
        <f t="shared" ca="1" si="51"/>
        <v>0</v>
      </c>
      <c r="N337">
        <f t="shared" ca="1" si="51"/>
        <v>0</v>
      </c>
      <c r="O337" t="str">
        <f t="shared" ca="1" si="48"/>
        <v>D:AD</v>
      </c>
      <c r="P337" t="str">
        <f t="shared" ca="1" si="49"/>
        <v>D10:AD10</v>
      </c>
    </row>
    <row r="338" spans="1:16">
      <c r="A338" t="str">
        <f t="shared" si="44"/>
        <v>02</v>
      </c>
      <c r="B338" t="str">
        <f t="shared" ca="1" si="45"/>
        <v>GRP</v>
      </c>
      <c r="C338" t="s">
        <v>378</v>
      </c>
      <c r="D338" s="1" t="s">
        <v>1107</v>
      </c>
      <c r="E338">
        <f t="shared" ca="1" si="46"/>
        <v>0</v>
      </c>
      <c r="H338" t="str">
        <f t="shared" ca="1" si="47"/>
        <v>'360 GRP '!</v>
      </c>
      <c r="I338">
        <f t="shared" ca="1" si="50"/>
        <v>0</v>
      </c>
      <c r="J338" t="str">
        <f t="shared" ca="1" si="51"/>
        <v>'360 GRP '!</v>
      </c>
      <c r="K338">
        <f t="shared" ca="1" si="51"/>
        <v>0</v>
      </c>
      <c r="L338">
        <f t="shared" ca="1" si="51"/>
        <v>0</v>
      </c>
      <c r="M338">
        <f t="shared" ca="1" si="51"/>
        <v>0</v>
      </c>
      <c r="N338">
        <f t="shared" ca="1" si="51"/>
        <v>0</v>
      </c>
      <c r="O338" t="str">
        <f t="shared" ca="1" si="48"/>
        <v>D:AD</v>
      </c>
      <c r="P338" t="str">
        <f t="shared" ca="1" si="49"/>
        <v>D10:AD10</v>
      </c>
    </row>
    <row r="339" spans="1:16">
      <c r="A339" t="str">
        <f t="shared" si="44"/>
        <v>03</v>
      </c>
      <c r="B339" t="str">
        <f t="shared" ca="1" si="45"/>
        <v>GRP</v>
      </c>
      <c r="C339" t="s">
        <v>378</v>
      </c>
      <c r="D339" s="1" t="s">
        <v>1108</v>
      </c>
      <c r="E339">
        <f t="shared" ca="1" si="46"/>
        <v>0</v>
      </c>
      <c r="H339" t="str">
        <f t="shared" ca="1" si="47"/>
        <v>'360 GRP '!</v>
      </c>
      <c r="I339">
        <f t="shared" ca="1" si="50"/>
        <v>0</v>
      </c>
      <c r="J339" t="str">
        <f t="shared" ca="1" si="51"/>
        <v>'360 GRP '!</v>
      </c>
      <c r="K339">
        <f t="shared" ca="1" si="51"/>
        <v>0</v>
      </c>
      <c r="L339">
        <f t="shared" ca="1" si="51"/>
        <v>0</v>
      </c>
      <c r="M339">
        <f t="shared" ca="1" si="51"/>
        <v>0</v>
      </c>
      <c r="N339">
        <f t="shared" ca="1" si="51"/>
        <v>0</v>
      </c>
      <c r="O339" t="str">
        <f t="shared" ca="1" si="48"/>
        <v>D:AD</v>
      </c>
      <c r="P339" t="str">
        <f t="shared" ca="1" si="49"/>
        <v>D10:AD10</v>
      </c>
    </row>
    <row r="340" spans="1:16">
      <c r="A340" t="str">
        <f t="shared" si="44"/>
        <v>04</v>
      </c>
      <c r="B340" t="str">
        <f t="shared" ca="1" si="45"/>
        <v>GRP</v>
      </c>
      <c r="C340" t="s">
        <v>378</v>
      </c>
      <c r="D340" s="1" t="s">
        <v>1109</v>
      </c>
      <c r="E340">
        <f t="shared" ca="1" si="46"/>
        <v>0</v>
      </c>
      <c r="H340" t="str">
        <f t="shared" ca="1" si="47"/>
        <v>'360 GRP '!</v>
      </c>
      <c r="I340">
        <f t="shared" ca="1" si="50"/>
        <v>0</v>
      </c>
      <c r="J340" t="str">
        <f t="shared" ca="1" si="51"/>
        <v>'360 GRP '!</v>
      </c>
      <c r="K340">
        <f t="shared" ca="1" si="51"/>
        <v>0</v>
      </c>
      <c r="L340">
        <f t="shared" ca="1" si="51"/>
        <v>0</v>
      </c>
      <c r="M340">
        <f t="shared" ca="1" si="51"/>
        <v>0</v>
      </c>
      <c r="N340">
        <f t="shared" ca="1" si="51"/>
        <v>0</v>
      </c>
      <c r="O340" t="str">
        <f t="shared" ca="1" si="48"/>
        <v>D:AD</v>
      </c>
      <c r="P340" t="str">
        <f t="shared" ca="1" si="49"/>
        <v>D10:AD10</v>
      </c>
    </row>
    <row r="341" spans="1:16">
      <c r="A341" t="str">
        <f t="shared" si="44"/>
        <v>05</v>
      </c>
      <c r="B341" t="str">
        <f t="shared" ca="1" si="45"/>
        <v>GRP</v>
      </c>
      <c r="C341" t="s">
        <v>378</v>
      </c>
      <c r="D341" s="1" t="s">
        <v>1110</v>
      </c>
      <c r="E341">
        <f t="shared" ca="1" si="46"/>
        <v>0</v>
      </c>
      <c r="H341" t="str">
        <f t="shared" ca="1" si="47"/>
        <v>'360 GRP '!</v>
      </c>
      <c r="I341">
        <f t="shared" ca="1" si="50"/>
        <v>0</v>
      </c>
      <c r="J341" t="str">
        <f t="shared" ca="1" si="51"/>
        <v>'360 GRP '!</v>
      </c>
      <c r="K341">
        <f t="shared" ca="1" si="51"/>
        <v>0</v>
      </c>
      <c r="L341">
        <f t="shared" ca="1" si="51"/>
        <v>0</v>
      </c>
      <c r="M341">
        <f t="shared" ca="1" si="51"/>
        <v>0</v>
      </c>
      <c r="N341">
        <f t="shared" ca="1" si="51"/>
        <v>0</v>
      </c>
      <c r="O341" t="str">
        <f t="shared" ca="1" si="48"/>
        <v>D:AD</v>
      </c>
      <c r="P341" t="str">
        <f t="shared" ca="1" si="49"/>
        <v>D10:AD10</v>
      </c>
    </row>
    <row r="342" spans="1:16">
      <c r="A342" t="str">
        <f t="shared" si="44"/>
        <v>06</v>
      </c>
      <c r="B342" t="str">
        <f t="shared" ca="1" si="45"/>
        <v>GRP</v>
      </c>
      <c r="C342" t="s">
        <v>378</v>
      </c>
      <c r="D342" s="1" t="s">
        <v>1111</v>
      </c>
      <c r="E342">
        <f t="shared" ca="1" si="46"/>
        <v>0</v>
      </c>
      <c r="H342" t="str">
        <f t="shared" ca="1" si="47"/>
        <v>'360 GRP '!</v>
      </c>
      <c r="I342">
        <f t="shared" ca="1" si="50"/>
        <v>0</v>
      </c>
      <c r="J342" t="str">
        <f t="shared" ca="1" si="51"/>
        <v>'360 GRP '!</v>
      </c>
      <c r="K342">
        <f t="shared" ca="1" si="51"/>
        <v>0</v>
      </c>
      <c r="L342">
        <f t="shared" ca="1" si="51"/>
        <v>0</v>
      </c>
      <c r="M342">
        <f t="shared" ca="1" si="51"/>
        <v>0</v>
      </c>
      <c r="N342">
        <f t="shared" ca="1" si="51"/>
        <v>0</v>
      </c>
      <c r="O342" t="str">
        <f t="shared" ca="1" si="48"/>
        <v>D:AD</v>
      </c>
      <c r="P342" t="str">
        <f t="shared" ca="1" si="49"/>
        <v>D10:AD10</v>
      </c>
    </row>
    <row r="343" spans="1:16">
      <c r="A343" t="str">
        <f t="shared" si="44"/>
        <v>07</v>
      </c>
      <c r="B343" t="str">
        <f t="shared" ca="1" si="45"/>
        <v>GRP</v>
      </c>
      <c r="C343" t="s">
        <v>378</v>
      </c>
      <c r="D343" s="1" t="s">
        <v>1112</v>
      </c>
      <c r="E343">
        <f t="shared" ca="1" si="46"/>
        <v>0</v>
      </c>
      <c r="H343" t="str">
        <f t="shared" ca="1" si="47"/>
        <v>'360 GRP '!</v>
      </c>
      <c r="I343">
        <f t="shared" ca="1" si="50"/>
        <v>0</v>
      </c>
      <c r="J343" t="str">
        <f t="shared" ca="1" si="51"/>
        <v>'360 GRP '!</v>
      </c>
      <c r="K343">
        <f t="shared" ca="1" si="51"/>
        <v>0</v>
      </c>
      <c r="L343">
        <f t="shared" ca="1" si="51"/>
        <v>0</v>
      </c>
      <c r="M343">
        <f t="shared" ca="1" si="51"/>
        <v>0</v>
      </c>
      <c r="N343">
        <f t="shared" ca="1" si="51"/>
        <v>0</v>
      </c>
      <c r="O343" t="str">
        <f t="shared" ca="1" si="48"/>
        <v>D:AD</v>
      </c>
      <c r="P343" t="str">
        <f t="shared" ca="1" si="49"/>
        <v>D10:AD10</v>
      </c>
    </row>
    <row r="344" spans="1:16">
      <c r="A344" t="str">
        <f t="shared" si="44"/>
        <v>08</v>
      </c>
      <c r="B344" t="str">
        <f t="shared" ca="1" si="45"/>
        <v>GRP</v>
      </c>
      <c r="C344" t="s">
        <v>378</v>
      </c>
      <c r="D344" s="1" t="s">
        <v>1113</v>
      </c>
      <c r="E344">
        <f t="shared" ca="1" si="46"/>
        <v>0</v>
      </c>
      <c r="H344" t="str">
        <f t="shared" ca="1" si="47"/>
        <v>'360 GRP '!</v>
      </c>
      <c r="I344">
        <f t="shared" ca="1" si="50"/>
        <v>0</v>
      </c>
      <c r="J344" t="str">
        <f t="shared" ca="1" si="51"/>
        <v>'360 GRP '!</v>
      </c>
      <c r="K344">
        <f t="shared" ca="1" si="51"/>
        <v>0</v>
      </c>
      <c r="L344">
        <f t="shared" ca="1" si="51"/>
        <v>0</v>
      </c>
      <c r="M344">
        <f t="shared" ca="1" si="51"/>
        <v>0</v>
      </c>
      <c r="N344">
        <f t="shared" ca="1" si="51"/>
        <v>0</v>
      </c>
      <c r="O344" t="str">
        <f t="shared" ca="1" si="48"/>
        <v>D:AD</v>
      </c>
      <c r="P344" t="str">
        <f t="shared" ca="1" si="49"/>
        <v>D10:AD10</v>
      </c>
    </row>
    <row r="345" spans="1:16">
      <c r="A345" t="str">
        <f t="shared" si="44"/>
        <v>09</v>
      </c>
      <c r="B345" t="str">
        <f t="shared" ca="1" si="45"/>
        <v>GRP</v>
      </c>
      <c r="C345" t="s">
        <v>378</v>
      </c>
      <c r="D345" s="1" t="s">
        <v>1114</v>
      </c>
      <c r="E345">
        <f t="shared" ca="1" si="46"/>
        <v>0</v>
      </c>
      <c r="H345" t="str">
        <f t="shared" ca="1" si="47"/>
        <v>'360 GRP '!</v>
      </c>
      <c r="I345">
        <f t="shared" ca="1" si="50"/>
        <v>0</v>
      </c>
      <c r="J345" t="str">
        <f t="shared" ca="1" si="51"/>
        <v>'360 GRP '!</v>
      </c>
      <c r="K345">
        <f t="shared" ca="1" si="51"/>
        <v>0</v>
      </c>
      <c r="L345">
        <f t="shared" ca="1" si="51"/>
        <v>0</v>
      </c>
      <c r="M345">
        <f t="shared" ca="1" si="51"/>
        <v>0</v>
      </c>
      <c r="N345">
        <f t="shared" ca="1" si="51"/>
        <v>0</v>
      </c>
      <c r="O345" t="str">
        <f t="shared" ca="1" si="48"/>
        <v>D:AD</v>
      </c>
      <c r="P345" t="str">
        <f t="shared" ca="1" si="49"/>
        <v>D10:AD10</v>
      </c>
    </row>
    <row r="346" spans="1:16">
      <c r="A346" t="str">
        <f t="shared" si="44"/>
        <v>10</v>
      </c>
      <c r="B346" t="str">
        <f t="shared" ca="1" si="45"/>
        <v>GRP</v>
      </c>
      <c r="C346" t="s">
        <v>378</v>
      </c>
      <c r="D346" s="1" t="s">
        <v>1115</v>
      </c>
      <c r="E346">
        <f t="shared" ca="1" si="46"/>
        <v>0</v>
      </c>
      <c r="H346" t="str">
        <f t="shared" ca="1" si="47"/>
        <v>'360 GRP '!</v>
      </c>
      <c r="I346">
        <f t="shared" ca="1" si="50"/>
        <v>0</v>
      </c>
      <c r="J346" t="str">
        <f t="shared" ca="1" si="51"/>
        <v>'360 GRP '!</v>
      </c>
      <c r="K346">
        <f t="shared" ca="1" si="51"/>
        <v>0</v>
      </c>
      <c r="L346">
        <f t="shared" ca="1" si="51"/>
        <v>0</v>
      </c>
      <c r="M346">
        <f t="shared" ca="1" si="51"/>
        <v>0</v>
      </c>
      <c r="N346">
        <f t="shared" ca="1" si="51"/>
        <v>0</v>
      </c>
      <c r="O346" t="str">
        <f t="shared" ca="1" si="48"/>
        <v>D:AD</v>
      </c>
      <c r="P346" t="str">
        <f t="shared" ca="1" si="49"/>
        <v>D10:AD10</v>
      </c>
    </row>
    <row r="347" spans="1:16">
      <c r="A347" t="str">
        <f t="shared" si="44"/>
        <v>11</v>
      </c>
      <c r="B347" t="str">
        <f t="shared" ca="1" si="45"/>
        <v>GRP</v>
      </c>
      <c r="C347" t="s">
        <v>378</v>
      </c>
      <c r="D347" s="1" t="s">
        <v>1116</v>
      </c>
      <c r="E347">
        <f t="shared" ca="1" si="46"/>
        <v>0</v>
      </c>
      <c r="H347" t="str">
        <f t="shared" ca="1" si="47"/>
        <v>'360 GRP '!</v>
      </c>
      <c r="I347">
        <f t="shared" ca="1" si="50"/>
        <v>0</v>
      </c>
      <c r="J347" t="str">
        <f t="shared" ca="1" si="51"/>
        <v>'360 GRP '!</v>
      </c>
      <c r="K347">
        <f t="shared" ca="1" si="51"/>
        <v>0</v>
      </c>
      <c r="L347">
        <f t="shared" ca="1" si="51"/>
        <v>0</v>
      </c>
      <c r="M347">
        <f t="shared" ca="1" si="51"/>
        <v>0</v>
      </c>
      <c r="N347">
        <f t="shared" ca="1" si="51"/>
        <v>0</v>
      </c>
      <c r="O347" t="str">
        <f t="shared" ca="1" si="48"/>
        <v>D:AD</v>
      </c>
      <c r="P347" t="str">
        <f t="shared" ca="1" si="49"/>
        <v>D10:AD10</v>
      </c>
    </row>
    <row r="348" spans="1:16">
      <c r="A348" t="str">
        <f t="shared" si="44"/>
        <v>12</v>
      </c>
      <c r="B348" t="str">
        <f t="shared" ca="1" si="45"/>
        <v>GRP</v>
      </c>
      <c r="C348" t="s">
        <v>378</v>
      </c>
      <c r="D348" s="1" t="s">
        <v>1117</v>
      </c>
      <c r="E348">
        <f t="shared" ca="1" si="46"/>
        <v>0</v>
      </c>
      <c r="H348" t="str">
        <f t="shared" ca="1" si="47"/>
        <v>'360 GRP '!</v>
      </c>
      <c r="I348">
        <f t="shared" ca="1" si="50"/>
        <v>0</v>
      </c>
      <c r="J348" t="str">
        <f t="shared" ca="1" si="51"/>
        <v>'360 GRP '!</v>
      </c>
      <c r="K348">
        <f t="shared" ca="1" si="51"/>
        <v>0</v>
      </c>
      <c r="L348">
        <f t="shared" ca="1" si="51"/>
        <v>0</v>
      </c>
      <c r="M348">
        <f t="shared" ca="1" si="51"/>
        <v>0</v>
      </c>
      <c r="N348">
        <f t="shared" ca="1" si="51"/>
        <v>0</v>
      </c>
      <c r="O348" t="str">
        <f t="shared" ca="1" si="48"/>
        <v>D:AD</v>
      </c>
      <c r="P348" t="str">
        <f t="shared" ca="1" si="49"/>
        <v>D10:AD10</v>
      </c>
    </row>
    <row r="349" spans="1:16">
      <c r="A349" t="str">
        <f t="shared" si="44"/>
        <v>13</v>
      </c>
      <c r="B349" t="str">
        <f t="shared" ca="1" si="45"/>
        <v>GRP</v>
      </c>
      <c r="C349" t="s">
        <v>378</v>
      </c>
      <c r="D349" s="1" t="s">
        <v>1118</v>
      </c>
      <c r="E349">
        <f t="shared" ca="1" si="46"/>
        <v>0</v>
      </c>
      <c r="H349" t="str">
        <f t="shared" ca="1" si="47"/>
        <v>'360 GRP '!</v>
      </c>
      <c r="I349">
        <f t="shared" ca="1" si="50"/>
        <v>0</v>
      </c>
      <c r="J349" t="str">
        <f t="shared" ca="1" si="51"/>
        <v>'360 GRP '!</v>
      </c>
      <c r="K349">
        <f t="shared" ca="1" si="51"/>
        <v>0</v>
      </c>
      <c r="L349">
        <f t="shared" ca="1" si="51"/>
        <v>0</v>
      </c>
      <c r="M349">
        <f t="shared" ca="1" si="51"/>
        <v>0</v>
      </c>
      <c r="N349">
        <f t="shared" ca="1" si="51"/>
        <v>0</v>
      </c>
      <c r="O349" t="str">
        <f t="shared" ca="1" si="48"/>
        <v>D:AD</v>
      </c>
      <c r="P349" t="str">
        <f t="shared" ca="1" si="49"/>
        <v>D10:AD10</v>
      </c>
    </row>
    <row r="350" spans="1:16">
      <c r="A350" t="str">
        <f t="shared" si="44"/>
        <v>100</v>
      </c>
      <c r="B350" t="str">
        <f t="shared" ca="1" si="45"/>
        <v>GRP</v>
      </c>
      <c r="C350" t="s">
        <v>378</v>
      </c>
      <c r="D350" s="1" t="s">
        <v>1119</v>
      </c>
      <c r="E350">
        <f t="shared" ca="1" si="46"/>
        <v>0</v>
      </c>
      <c r="H350" t="str">
        <f t="shared" ca="1" si="47"/>
        <v>'360 GRP '!</v>
      </c>
      <c r="I350">
        <f t="shared" ca="1" si="50"/>
        <v>0</v>
      </c>
      <c r="J350" t="str">
        <f t="shared" ca="1" si="51"/>
        <v>'360 GRP '!</v>
      </c>
      <c r="K350">
        <f t="shared" ca="1" si="51"/>
        <v>0</v>
      </c>
      <c r="L350">
        <f t="shared" ca="1" si="51"/>
        <v>0</v>
      </c>
      <c r="M350">
        <f t="shared" ca="1" si="51"/>
        <v>0</v>
      </c>
      <c r="N350">
        <f t="shared" ca="1" si="51"/>
        <v>0</v>
      </c>
      <c r="O350" t="str">
        <f t="shared" ca="1" si="48"/>
        <v>D:AD</v>
      </c>
      <c r="P350" t="str">
        <f t="shared" ca="1" si="49"/>
        <v>D10:AD10</v>
      </c>
    </row>
    <row r="351" spans="1:16">
      <c r="A351" t="str">
        <f t="shared" si="44"/>
        <v>01</v>
      </c>
      <c r="B351" t="str">
        <f t="shared" ca="1" si="45"/>
        <v>GRP</v>
      </c>
      <c r="C351" t="s">
        <v>379</v>
      </c>
      <c r="D351" s="1" t="s">
        <v>1120</v>
      </c>
      <c r="E351">
        <f t="shared" ca="1" si="46"/>
        <v>0</v>
      </c>
      <c r="H351" t="str">
        <f t="shared" ca="1" si="47"/>
        <v>'360 GRP '!</v>
      </c>
      <c r="I351">
        <f t="shared" ca="1" si="50"/>
        <v>0</v>
      </c>
      <c r="J351" t="str">
        <f t="shared" ca="1" si="51"/>
        <v>'360 GRP '!</v>
      </c>
      <c r="K351">
        <f t="shared" ca="1" si="51"/>
        <v>0</v>
      </c>
      <c r="L351">
        <f t="shared" ca="1" si="51"/>
        <v>0</v>
      </c>
      <c r="M351">
        <f t="shared" ca="1" si="51"/>
        <v>0</v>
      </c>
      <c r="N351">
        <f t="shared" ca="1" si="51"/>
        <v>0</v>
      </c>
      <c r="O351" t="str">
        <f t="shared" ca="1" si="48"/>
        <v>D:AD</v>
      </c>
      <c r="P351" t="str">
        <f t="shared" ca="1" si="49"/>
        <v>D10:AD10</v>
      </c>
    </row>
    <row r="352" spans="1:16">
      <c r="A352" t="str">
        <f t="shared" si="44"/>
        <v>02</v>
      </c>
      <c r="B352" t="str">
        <f t="shared" ca="1" si="45"/>
        <v>GRP</v>
      </c>
      <c r="C352" t="s">
        <v>379</v>
      </c>
      <c r="D352" s="1" t="s">
        <v>1121</v>
      </c>
      <c r="E352">
        <f t="shared" ca="1" si="46"/>
        <v>0</v>
      </c>
      <c r="H352" t="str">
        <f t="shared" ca="1" si="47"/>
        <v>'360 GRP '!</v>
      </c>
      <c r="I352">
        <f t="shared" ca="1" si="50"/>
        <v>0</v>
      </c>
      <c r="J352" t="str">
        <f t="shared" ca="1" si="51"/>
        <v>'360 GRP '!</v>
      </c>
      <c r="K352">
        <f t="shared" ca="1" si="51"/>
        <v>0</v>
      </c>
      <c r="L352">
        <f t="shared" ca="1" si="51"/>
        <v>0</v>
      </c>
      <c r="M352">
        <f t="shared" ca="1" si="51"/>
        <v>0</v>
      </c>
      <c r="N352">
        <f t="shared" ca="1" si="51"/>
        <v>0</v>
      </c>
      <c r="O352" t="str">
        <f t="shared" ca="1" si="48"/>
        <v>D:AD</v>
      </c>
      <c r="P352" t="str">
        <f t="shared" ca="1" si="49"/>
        <v>D10:AD10</v>
      </c>
    </row>
    <row r="353" spans="1:16">
      <c r="A353" t="str">
        <f t="shared" si="44"/>
        <v>03</v>
      </c>
      <c r="B353" t="str">
        <f t="shared" ca="1" si="45"/>
        <v>GRP</v>
      </c>
      <c r="C353" t="s">
        <v>379</v>
      </c>
      <c r="D353" s="1" t="s">
        <v>1122</v>
      </c>
      <c r="E353">
        <f t="shared" ca="1" si="46"/>
        <v>0</v>
      </c>
      <c r="H353" t="str">
        <f t="shared" ca="1" si="47"/>
        <v>'360 GRP '!</v>
      </c>
      <c r="I353">
        <f t="shared" ca="1" si="50"/>
        <v>0</v>
      </c>
      <c r="J353" t="str">
        <f t="shared" ca="1" si="51"/>
        <v>'360 GRP '!</v>
      </c>
      <c r="K353">
        <f t="shared" ca="1" si="51"/>
        <v>0</v>
      </c>
      <c r="L353">
        <f t="shared" ca="1" si="51"/>
        <v>0</v>
      </c>
      <c r="M353">
        <f t="shared" ca="1" si="51"/>
        <v>0</v>
      </c>
      <c r="N353">
        <f t="shared" ca="1" si="51"/>
        <v>0</v>
      </c>
      <c r="O353" t="str">
        <f t="shared" ca="1" si="48"/>
        <v>D:AD</v>
      </c>
      <c r="P353" t="str">
        <f t="shared" ca="1" si="49"/>
        <v>D10:AD10</v>
      </c>
    </row>
    <row r="354" spans="1:16">
      <c r="A354" t="str">
        <f t="shared" si="44"/>
        <v>04</v>
      </c>
      <c r="B354" t="str">
        <f t="shared" ca="1" si="45"/>
        <v>GRP</v>
      </c>
      <c r="C354" t="s">
        <v>379</v>
      </c>
      <c r="D354" s="1" t="s">
        <v>1123</v>
      </c>
      <c r="E354">
        <f t="shared" ca="1" si="46"/>
        <v>0</v>
      </c>
      <c r="H354" t="str">
        <f t="shared" ca="1" si="47"/>
        <v>'360 GRP '!</v>
      </c>
      <c r="I354">
        <f t="shared" ca="1" si="50"/>
        <v>0</v>
      </c>
      <c r="J354" t="str">
        <f t="shared" ca="1" si="51"/>
        <v>'360 GRP '!</v>
      </c>
      <c r="K354">
        <f t="shared" ca="1" si="51"/>
        <v>0</v>
      </c>
      <c r="L354">
        <f t="shared" ca="1" si="51"/>
        <v>0</v>
      </c>
      <c r="M354">
        <f t="shared" ca="1" si="51"/>
        <v>0</v>
      </c>
      <c r="N354">
        <f t="shared" ca="1" si="51"/>
        <v>0</v>
      </c>
      <c r="O354" t="str">
        <f t="shared" ca="1" si="48"/>
        <v>D:AD</v>
      </c>
      <c r="P354" t="str">
        <f t="shared" ca="1" si="49"/>
        <v>D10:AD10</v>
      </c>
    </row>
    <row r="355" spans="1:16">
      <c r="A355" t="str">
        <f t="shared" si="44"/>
        <v>05</v>
      </c>
      <c r="B355" t="str">
        <f t="shared" ca="1" si="45"/>
        <v>GRP</v>
      </c>
      <c r="C355" t="s">
        <v>379</v>
      </c>
      <c r="D355" s="1" t="s">
        <v>1124</v>
      </c>
      <c r="E355">
        <f t="shared" ca="1" si="46"/>
        <v>0</v>
      </c>
      <c r="H355" t="str">
        <f t="shared" ca="1" si="47"/>
        <v>'360 GRP '!</v>
      </c>
      <c r="I355">
        <f t="shared" ca="1" si="50"/>
        <v>0</v>
      </c>
      <c r="J355" t="str">
        <f t="shared" ca="1" si="51"/>
        <v>'360 GRP '!</v>
      </c>
      <c r="K355">
        <f t="shared" ca="1" si="51"/>
        <v>0</v>
      </c>
      <c r="L355">
        <f t="shared" ca="1" si="51"/>
        <v>0</v>
      </c>
      <c r="M355">
        <f t="shared" ca="1" si="51"/>
        <v>0</v>
      </c>
      <c r="N355">
        <f t="shared" ca="1" si="51"/>
        <v>0</v>
      </c>
      <c r="O355" t="str">
        <f t="shared" ca="1" si="48"/>
        <v>D:AD</v>
      </c>
      <c r="P355" t="str">
        <f t="shared" ca="1" si="49"/>
        <v>D10:AD10</v>
      </c>
    </row>
    <row r="356" spans="1:16">
      <c r="A356" t="str">
        <f t="shared" si="44"/>
        <v>06</v>
      </c>
      <c r="B356" t="str">
        <f t="shared" ca="1" si="45"/>
        <v>GRP</v>
      </c>
      <c r="C356" t="s">
        <v>379</v>
      </c>
      <c r="D356" s="1" t="s">
        <v>1125</v>
      </c>
      <c r="E356">
        <f t="shared" ca="1" si="46"/>
        <v>0</v>
      </c>
      <c r="H356" t="str">
        <f t="shared" ca="1" si="47"/>
        <v>'360 GRP '!</v>
      </c>
      <c r="I356">
        <f t="shared" ca="1" si="50"/>
        <v>0</v>
      </c>
      <c r="J356" t="str">
        <f t="shared" ca="1" si="51"/>
        <v>'360 GRP '!</v>
      </c>
      <c r="K356">
        <f t="shared" ca="1" si="51"/>
        <v>0</v>
      </c>
      <c r="L356">
        <f t="shared" ca="1" si="51"/>
        <v>0</v>
      </c>
      <c r="M356">
        <f t="shared" ca="1" si="51"/>
        <v>0</v>
      </c>
      <c r="N356">
        <f t="shared" ca="1" si="51"/>
        <v>0</v>
      </c>
      <c r="O356" t="str">
        <f t="shared" ca="1" si="48"/>
        <v>D:AD</v>
      </c>
      <c r="P356" t="str">
        <f t="shared" ca="1" si="49"/>
        <v>D10:AD10</v>
      </c>
    </row>
    <row r="357" spans="1:16">
      <c r="A357" t="str">
        <f t="shared" si="44"/>
        <v>07</v>
      </c>
      <c r="B357" t="str">
        <f t="shared" ca="1" si="45"/>
        <v>GRP</v>
      </c>
      <c r="C357" t="s">
        <v>379</v>
      </c>
      <c r="D357" s="1" t="s">
        <v>1126</v>
      </c>
      <c r="E357">
        <f t="shared" ca="1" si="46"/>
        <v>0</v>
      </c>
      <c r="H357" t="str">
        <f t="shared" ca="1" si="47"/>
        <v>'360 GRP '!</v>
      </c>
      <c r="I357">
        <f t="shared" ca="1" si="50"/>
        <v>0</v>
      </c>
      <c r="J357" t="str">
        <f t="shared" ca="1" si="51"/>
        <v>'360 GRP '!</v>
      </c>
      <c r="K357">
        <f t="shared" ca="1" si="51"/>
        <v>0</v>
      </c>
      <c r="L357">
        <f t="shared" ca="1" si="51"/>
        <v>0</v>
      </c>
      <c r="M357">
        <f t="shared" ca="1" si="51"/>
        <v>0</v>
      </c>
      <c r="N357">
        <f t="shared" ca="1" si="51"/>
        <v>0</v>
      </c>
      <c r="O357" t="str">
        <f t="shared" ca="1" si="48"/>
        <v>D:AD</v>
      </c>
      <c r="P357" t="str">
        <f t="shared" ca="1" si="49"/>
        <v>D10:AD10</v>
      </c>
    </row>
    <row r="358" spans="1:16">
      <c r="A358" t="str">
        <f t="shared" si="44"/>
        <v>08</v>
      </c>
      <c r="B358" t="str">
        <f t="shared" ca="1" si="45"/>
        <v>GRP</v>
      </c>
      <c r="C358" t="s">
        <v>379</v>
      </c>
      <c r="D358" s="1" t="s">
        <v>1127</v>
      </c>
      <c r="E358">
        <f t="shared" ca="1" si="46"/>
        <v>0</v>
      </c>
      <c r="H358" t="str">
        <f t="shared" ca="1" si="47"/>
        <v>'360 GRP '!</v>
      </c>
      <c r="I358">
        <f t="shared" ca="1" si="50"/>
        <v>0</v>
      </c>
      <c r="J358" t="str">
        <f t="shared" ca="1" si="51"/>
        <v>'360 GRP '!</v>
      </c>
      <c r="K358">
        <f t="shared" ca="1" si="51"/>
        <v>0</v>
      </c>
      <c r="L358">
        <f t="shared" ca="1" si="51"/>
        <v>0</v>
      </c>
      <c r="M358">
        <f t="shared" ca="1" si="51"/>
        <v>0</v>
      </c>
      <c r="N358">
        <f t="shared" ca="1" si="51"/>
        <v>0</v>
      </c>
      <c r="O358" t="str">
        <f t="shared" ca="1" si="48"/>
        <v>D:AD</v>
      </c>
      <c r="P358" t="str">
        <f t="shared" ca="1" si="49"/>
        <v>D10:AD10</v>
      </c>
    </row>
    <row r="359" spans="1:16">
      <c r="A359" t="str">
        <f t="shared" si="44"/>
        <v>09</v>
      </c>
      <c r="B359" t="str">
        <f t="shared" ca="1" si="45"/>
        <v>GRP</v>
      </c>
      <c r="C359" t="s">
        <v>379</v>
      </c>
      <c r="D359" s="1" t="s">
        <v>1128</v>
      </c>
      <c r="E359">
        <f t="shared" ca="1" si="46"/>
        <v>0</v>
      </c>
      <c r="H359" t="str">
        <f t="shared" ca="1" si="47"/>
        <v>'360 GRP '!</v>
      </c>
      <c r="I359">
        <f t="shared" ca="1" si="50"/>
        <v>0</v>
      </c>
      <c r="J359" t="str">
        <f t="shared" ca="1" si="51"/>
        <v>'360 GRP '!</v>
      </c>
      <c r="K359">
        <f t="shared" ca="1" si="51"/>
        <v>0</v>
      </c>
      <c r="L359">
        <f t="shared" ca="1" si="51"/>
        <v>0</v>
      </c>
      <c r="M359">
        <f t="shared" ca="1" si="51"/>
        <v>0</v>
      </c>
      <c r="N359">
        <f t="shared" ca="1" si="51"/>
        <v>0</v>
      </c>
      <c r="O359" t="str">
        <f t="shared" ca="1" si="48"/>
        <v>D:AD</v>
      </c>
      <c r="P359" t="str">
        <f t="shared" ca="1" si="49"/>
        <v>D10:AD10</v>
      </c>
    </row>
    <row r="360" spans="1:16">
      <c r="A360" t="str">
        <f t="shared" si="44"/>
        <v>10</v>
      </c>
      <c r="B360" t="str">
        <f t="shared" ca="1" si="45"/>
        <v>GRP</v>
      </c>
      <c r="C360" t="s">
        <v>379</v>
      </c>
      <c r="D360" s="1" t="s">
        <v>1129</v>
      </c>
      <c r="E360">
        <f t="shared" ca="1" si="46"/>
        <v>0</v>
      </c>
      <c r="H360" t="str">
        <f t="shared" ca="1" si="47"/>
        <v>'360 GRP '!</v>
      </c>
      <c r="I360">
        <f t="shared" ca="1" si="50"/>
        <v>0</v>
      </c>
      <c r="J360" t="str">
        <f t="shared" ca="1" si="51"/>
        <v>'360 GRP '!</v>
      </c>
      <c r="K360">
        <f t="shared" ca="1" si="51"/>
        <v>0</v>
      </c>
      <c r="L360">
        <f t="shared" ca="1" si="51"/>
        <v>0</v>
      </c>
      <c r="M360">
        <f t="shared" ca="1" si="51"/>
        <v>0</v>
      </c>
      <c r="N360">
        <f t="shared" ca="1" si="51"/>
        <v>0</v>
      </c>
      <c r="O360" t="str">
        <f t="shared" ca="1" si="48"/>
        <v>D:AD</v>
      </c>
      <c r="P360" t="str">
        <f t="shared" ca="1" si="49"/>
        <v>D10:AD10</v>
      </c>
    </row>
    <row r="361" spans="1:16">
      <c r="A361" t="str">
        <f t="shared" si="44"/>
        <v>11</v>
      </c>
      <c r="B361" t="str">
        <f t="shared" ca="1" si="45"/>
        <v>GRP</v>
      </c>
      <c r="C361" t="s">
        <v>379</v>
      </c>
      <c r="D361" s="1" t="s">
        <v>1130</v>
      </c>
      <c r="E361">
        <f t="shared" ca="1" si="46"/>
        <v>0</v>
      </c>
      <c r="H361" t="str">
        <f t="shared" ca="1" si="47"/>
        <v>'360 GRP '!</v>
      </c>
      <c r="I361">
        <f t="shared" ca="1" si="50"/>
        <v>0</v>
      </c>
      <c r="J361" t="str">
        <f t="shared" ca="1" si="51"/>
        <v>'360 GRP '!</v>
      </c>
      <c r="K361">
        <f t="shared" ca="1" si="51"/>
        <v>0</v>
      </c>
      <c r="L361">
        <f t="shared" ca="1" si="51"/>
        <v>0</v>
      </c>
      <c r="M361">
        <f t="shared" ca="1" si="51"/>
        <v>0</v>
      </c>
      <c r="N361">
        <f t="shared" ca="1" si="51"/>
        <v>0</v>
      </c>
      <c r="O361" t="str">
        <f t="shared" ca="1" si="48"/>
        <v>D:AD</v>
      </c>
      <c r="P361" t="str">
        <f t="shared" ca="1" si="49"/>
        <v>D10:AD10</v>
      </c>
    </row>
    <row r="362" spans="1:16">
      <c r="A362" t="str">
        <f t="shared" si="44"/>
        <v>12</v>
      </c>
      <c r="B362" t="str">
        <f t="shared" ca="1" si="45"/>
        <v>GRP</v>
      </c>
      <c r="C362" t="s">
        <v>379</v>
      </c>
      <c r="D362" s="1" t="s">
        <v>1131</v>
      </c>
      <c r="E362">
        <f t="shared" ca="1" si="46"/>
        <v>0</v>
      </c>
      <c r="H362" t="str">
        <f t="shared" ca="1" si="47"/>
        <v>'360 GRP '!</v>
      </c>
      <c r="I362">
        <f t="shared" ca="1" si="50"/>
        <v>0</v>
      </c>
      <c r="J362" t="str">
        <f t="shared" ca="1" si="51"/>
        <v>'360 GRP '!</v>
      </c>
      <c r="K362">
        <f t="shared" ca="1" si="51"/>
        <v>0</v>
      </c>
      <c r="L362">
        <f t="shared" ca="1" si="51"/>
        <v>0</v>
      </c>
      <c r="M362">
        <f t="shared" ca="1" si="51"/>
        <v>0</v>
      </c>
      <c r="N362">
        <f t="shared" ca="1" si="51"/>
        <v>0</v>
      </c>
      <c r="O362" t="str">
        <f t="shared" ca="1" si="48"/>
        <v>D:AD</v>
      </c>
      <c r="P362" t="str">
        <f t="shared" ca="1" si="49"/>
        <v>D10:AD10</v>
      </c>
    </row>
    <row r="363" spans="1:16">
      <c r="A363" t="str">
        <f t="shared" si="44"/>
        <v>13</v>
      </c>
      <c r="B363" t="str">
        <f t="shared" ca="1" si="45"/>
        <v>GRP</v>
      </c>
      <c r="C363" t="s">
        <v>379</v>
      </c>
      <c r="D363" s="1" t="s">
        <v>1132</v>
      </c>
      <c r="E363">
        <f t="shared" ca="1" si="46"/>
        <v>0</v>
      </c>
      <c r="H363" t="str">
        <f t="shared" ca="1" si="47"/>
        <v>'360 GRP '!</v>
      </c>
      <c r="I363">
        <f t="shared" ca="1" si="50"/>
        <v>0</v>
      </c>
      <c r="J363" t="str">
        <f t="shared" ca="1" si="51"/>
        <v>'360 GRP '!</v>
      </c>
      <c r="K363">
        <f t="shared" ca="1" si="51"/>
        <v>0</v>
      </c>
      <c r="L363">
        <f t="shared" ca="1" si="51"/>
        <v>0</v>
      </c>
      <c r="M363">
        <f t="shared" ca="1" si="51"/>
        <v>0</v>
      </c>
      <c r="N363">
        <f t="shared" ca="1" si="51"/>
        <v>0</v>
      </c>
      <c r="O363" t="str">
        <f t="shared" ca="1" si="48"/>
        <v>D:AD</v>
      </c>
      <c r="P363" t="str">
        <f t="shared" ca="1" si="49"/>
        <v>D10:AD10</v>
      </c>
    </row>
    <row r="364" spans="1:16">
      <c r="A364" t="str">
        <f t="shared" si="44"/>
        <v>100</v>
      </c>
      <c r="B364" t="str">
        <f t="shared" ca="1" si="45"/>
        <v>GRP</v>
      </c>
      <c r="C364" t="s">
        <v>379</v>
      </c>
      <c r="D364" s="1" t="s">
        <v>1133</v>
      </c>
      <c r="E364">
        <f t="shared" ca="1" si="46"/>
        <v>0</v>
      </c>
      <c r="H364" t="str">
        <f t="shared" ca="1" si="47"/>
        <v>'360 GRP '!</v>
      </c>
      <c r="I364">
        <f t="shared" ca="1" si="50"/>
        <v>0</v>
      </c>
      <c r="J364" t="str">
        <f t="shared" ca="1" si="51"/>
        <v>'360 GRP '!</v>
      </c>
      <c r="K364">
        <f t="shared" ca="1" si="51"/>
        <v>0</v>
      </c>
      <c r="L364">
        <f t="shared" ca="1" si="51"/>
        <v>0</v>
      </c>
      <c r="M364">
        <f t="shared" ca="1" si="51"/>
        <v>0</v>
      </c>
      <c r="N364">
        <f t="shared" ca="1" si="51"/>
        <v>0</v>
      </c>
      <c r="O364" t="str">
        <f t="shared" ca="1" si="48"/>
        <v>D:AD</v>
      </c>
      <c r="P364" t="str">
        <f t="shared" ca="1" si="49"/>
        <v>D10:AD10</v>
      </c>
    </row>
    <row r="365" spans="1:16">
      <c r="A365" t="str">
        <f t="shared" si="44"/>
        <v>01</v>
      </c>
      <c r="B365" t="str">
        <f t="shared" ca="1" si="45"/>
        <v>GRP</v>
      </c>
      <c r="C365" t="s">
        <v>380</v>
      </c>
      <c r="D365" s="1" t="s">
        <v>1134</v>
      </c>
      <c r="E365">
        <f t="shared" ca="1" si="46"/>
        <v>0</v>
      </c>
      <c r="H365" t="str">
        <f t="shared" ca="1" si="47"/>
        <v>'360 GRP '!</v>
      </c>
      <c r="I365">
        <f t="shared" ca="1" si="50"/>
        <v>0</v>
      </c>
      <c r="J365" t="str">
        <f t="shared" ca="1" si="51"/>
        <v>'360 GRP '!</v>
      </c>
      <c r="K365">
        <f t="shared" ca="1" si="51"/>
        <v>0</v>
      </c>
      <c r="L365">
        <f t="shared" ca="1" si="51"/>
        <v>0</v>
      </c>
      <c r="M365">
        <f t="shared" ca="1" si="51"/>
        <v>0</v>
      </c>
      <c r="N365">
        <f t="shared" ca="1" si="51"/>
        <v>0</v>
      </c>
      <c r="O365" t="str">
        <f t="shared" ca="1" si="48"/>
        <v>D:AD</v>
      </c>
      <c r="P365" t="str">
        <f t="shared" ca="1" si="49"/>
        <v>D10:AD10</v>
      </c>
    </row>
    <row r="366" spans="1:16">
      <c r="A366" t="str">
        <f t="shared" si="44"/>
        <v>02</v>
      </c>
      <c r="B366" t="str">
        <f t="shared" ca="1" si="45"/>
        <v>GRP</v>
      </c>
      <c r="C366" t="s">
        <v>380</v>
      </c>
      <c r="D366" s="1" t="s">
        <v>1135</v>
      </c>
      <c r="E366">
        <f t="shared" ca="1" si="46"/>
        <v>0</v>
      </c>
      <c r="H366" t="str">
        <f t="shared" ca="1" si="47"/>
        <v>'360 GRP '!</v>
      </c>
      <c r="I366">
        <f t="shared" ca="1" si="50"/>
        <v>0</v>
      </c>
      <c r="J366" t="str">
        <f t="shared" ca="1" si="51"/>
        <v>'360 GRP '!</v>
      </c>
      <c r="K366">
        <f t="shared" ca="1" si="51"/>
        <v>0</v>
      </c>
      <c r="L366">
        <f t="shared" ca="1" si="51"/>
        <v>0</v>
      </c>
      <c r="M366">
        <f t="shared" ca="1" si="51"/>
        <v>0</v>
      </c>
      <c r="N366">
        <f t="shared" ca="1" si="51"/>
        <v>0</v>
      </c>
      <c r="O366" t="str">
        <f t="shared" ca="1" si="48"/>
        <v>D:AD</v>
      </c>
      <c r="P366" t="str">
        <f t="shared" ca="1" si="49"/>
        <v>D10:AD10</v>
      </c>
    </row>
    <row r="367" spans="1:16">
      <c r="A367" t="str">
        <f t="shared" si="44"/>
        <v>03</v>
      </c>
      <c r="B367" t="str">
        <f t="shared" ca="1" si="45"/>
        <v>GRP</v>
      </c>
      <c r="C367" t="s">
        <v>380</v>
      </c>
      <c r="D367" s="1" t="s">
        <v>1136</v>
      </c>
      <c r="E367">
        <f t="shared" ca="1" si="46"/>
        <v>0</v>
      </c>
      <c r="H367" t="str">
        <f t="shared" ca="1" si="47"/>
        <v>'360 GRP '!</v>
      </c>
      <c r="I367">
        <f t="shared" ca="1" si="50"/>
        <v>0</v>
      </c>
      <c r="J367" t="str">
        <f t="shared" ca="1" si="51"/>
        <v>'360 GRP '!</v>
      </c>
      <c r="K367">
        <f t="shared" ca="1" si="51"/>
        <v>0</v>
      </c>
      <c r="L367">
        <f t="shared" ca="1" si="51"/>
        <v>0</v>
      </c>
      <c r="M367">
        <f t="shared" ca="1" si="51"/>
        <v>0</v>
      </c>
      <c r="N367">
        <f t="shared" ca="1" si="51"/>
        <v>0</v>
      </c>
      <c r="O367" t="str">
        <f t="shared" ca="1" si="48"/>
        <v>D:AD</v>
      </c>
      <c r="P367" t="str">
        <f t="shared" ca="1" si="49"/>
        <v>D10:AD10</v>
      </c>
    </row>
    <row r="368" spans="1:16">
      <c r="A368" t="str">
        <f t="shared" si="44"/>
        <v>04</v>
      </c>
      <c r="B368" t="str">
        <f t="shared" ca="1" si="45"/>
        <v>GRP</v>
      </c>
      <c r="C368" t="s">
        <v>380</v>
      </c>
      <c r="D368" s="1" t="s">
        <v>1137</v>
      </c>
      <c r="E368">
        <f t="shared" ca="1" si="46"/>
        <v>0</v>
      </c>
      <c r="H368" t="str">
        <f t="shared" ca="1" si="47"/>
        <v>'360 GRP '!</v>
      </c>
      <c r="I368">
        <f t="shared" ca="1" si="50"/>
        <v>0</v>
      </c>
      <c r="J368" t="str">
        <f t="shared" ca="1" si="51"/>
        <v>'360 GRP '!</v>
      </c>
      <c r="K368">
        <f t="shared" ca="1" si="51"/>
        <v>0</v>
      </c>
      <c r="L368">
        <f t="shared" ca="1" si="51"/>
        <v>0</v>
      </c>
      <c r="M368">
        <f t="shared" ca="1" si="51"/>
        <v>0</v>
      </c>
      <c r="N368">
        <f t="shared" ca="1" si="51"/>
        <v>0</v>
      </c>
      <c r="O368" t="str">
        <f t="shared" ca="1" si="48"/>
        <v>D:AD</v>
      </c>
      <c r="P368" t="str">
        <f t="shared" ca="1" si="49"/>
        <v>D10:AD10</v>
      </c>
    </row>
    <row r="369" spans="1:16">
      <c r="A369" t="str">
        <f t="shared" si="44"/>
        <v>05</v>
      </c>
      <c r="B369" t="str">
        <f t="shared" ca="1" si="45"/>
        <v>GRP</v>
      </c>
      <c r="C369" t="s">
        <v>380</v>
      </c>
      <c r="D369" s="1" t="s">
        <v>1138</v>
      </c>
      <c r="E369">
        <f t="shared" ca="1" si="46"/>
        <v>0</v>
      </c>
      <c r="H369" t="str">
        <f t="shared" ca="1" si="47"/>
        <v>'360 GRP '!</v>
      </c>
      <c r="I369">
        <f t="shared" ca="1" si="50"/>
        <v>0</v>
      </c>
      <c r="J369" t="str">
        <f t="shared" ca="1" si="51"/>
        <v>'360 GRP '!</v>
      </c>
      <c r="K369">
        <f t="shared" ca="1" si="51"/>
        <v>0</v>
      </c>
      <c r="L369">
        <f t="shared" ca="1" si="51"/>
        <v>0</v>
      </c>
      <c r="M369">
        <f t="shared" ca="1" si="51"/>
        <v>0</v>
      </c>
      <c r="N369">
        <f t="shared" ca="1" si="51"/>
        <v>0</v>
      </c>
      <c r="O369" t="str">
        <f t="shared" ca="1" si="48"/>
        <v>D:AD</v>
      </c>
      <c r="P369" t="str">
        <f t="shared" ca="1" si="49"/>
        <v>D10:AD10</v>
      </c>
    </row>
    <row r="370" spans="1:16">
      <c r="A370" t="str">
        <f t="shared" si="44"/>
        <v>06</v>
      </c>
      <c r="B370" t="str">
        <f t="shared" ca="1" si="45"/>
        <v>GRP</v>
      </c>
      <c r="C370" t="s">
        <v>380</v>
      </c>
      <c r="D370" s="1" t="s">
        <v>1139</v>
      </c>
      <c r="E370">
        <f t="shared" ca="1" si="46"/>
        <v>0</v>
      </c>
      <c r="H370" t="str">
        <f t="shared" ca="1" si="47"/>
        <v>'360 GRP '!</v>
      </c>
      <c r="I370">
        <f t="shared" ca="1" si="50"/>
        <v>0</v>
      </c>
      <c r="J370" t="str">
        <f t="shared" ca="1" si="51"/>
        <v>'360 GRP '!</v>
      </c>
      <c r="K370">
        <f t="shared" ca="1" si="51"/>
        <v>0</v>
      </c>
      <c r="L370">
        <f t="shared" ca="1" si="51"/>
        <v>0</v>
      </c>
      <c r="M370">
        <f t="shared" ca="1" si="51"/>
        <v>0</v>
      </c>
      <c r="N370">
        <f t="shared" ca="1" si="51"/>
        <v>0</v>
      </c>
      <c r="O370" t="str">
        <f t="shared" ca="1" si="48"/>
        <v>D:AD</v>
      </c>
      <c r="P370" t="str">
        <f t="shared" ca="1" si="49"/>
        <v>D10:AD10</v>
      </c>
    </row>
    <row r="371" spans="1:16">
      <c r="A371" t="str">
        <f t="shared" si="44"/>
        <v>07</v>
      </c>
      <c r="B371" t="str">
        <f t="shared" ca="1" si="45"/>
        <v>GRP</v>
      </c>
      <c r="C371" t="s">
        <v>380</v>
      </c>
      <c r="D371" s="1" t="s">
        <v>1140</v>
      </c>
      <c r="E371">
        <f t="shared" ca="1" si="46"/>
        <v>0</v>
      </c>
      <c r="H371" t="str">
        <f t="shared" ca="1" si="47"/>
        <v>'360 GRP '!</v>
      </c>
      <c r="I371">
        <f t="shared" ca="1" si="50"/>
        <v>0</v>
      </c>
      <c r="J371" t="str">
        <f t="shared" ca="1" si="51"/>
        <v>'360 GRP '!</v>
      </c>
      <c r="K371">
        <f t="shared" ca="1" si="51"/>
        <v>0</v>
      </c>
      <c r="L371">
        <f t="shared" ca="1" si="51"/>
        <v>0</v>
      </c>
      <c r="M371">
        <f t="shared" ca="1" si="51"/>
        <v>0</v>
      </c>
      <c r="N371">
        <f t="shared" ca="1" si="51"/>
        <v>0</v>
      </c>
      <c r="O371" t="str">
        <f t="shared" ca="1" si="48"/>
        <v>D:AD</v>
      </c>
      <c r="P371" t="str">
        <f t="shared" ca="1" si="49"/>
        <v>D10:AD10</v>
      </c>
    </row>
    <row r="372" spans="1:16">
      <c r="A372" t="str">
        <f t="shared" si="44"/>
        <v>08</v>
      </c>
      <c r="B372" t="str">
        <f t="shared" ca="1" si="45"/>
        <v>GRP</v>
      </c>
      <c r="C372" t="s">
        <v>380</v>
      </c>
      <c r="D372" s="1" t="s">
        <v>1141</v>
      </c>
      <c r="E372">
        <f t="shared" ca="1" si="46"/>
        <v>0</v>
      </c>
      <c r="H372" t="str">
        <f t="shared" ca="1" si="47"/>
        <v>'360 GRP '!</v>
      </c>
      <c r="I372">
        <f t="shared" ca="1" si="50"/>
        <v>0</v>
      </c>
      <c r="J372" t="str">
        <f t="shared" ca="1" si="51"/>
        <v>'360 GRP '!</v>
      </c>
      <c r="K372">
        <f t="shared" ca="1" si="51"/>
        <v>0</v>
      </c>
      <c r="L372">
        <f t="shared" ca="1" si="51"/>
        <v>0</v>
      </c>
      <c r="M372">
        <f t="shared" ca="1" si="51"/>
        <v>0</v>
      </c>
      <c r="N372">
        <f t="shared" ca="1" si="51"/>
        <v>0</v>
      </c>
      <c r="O372" t="str">
        <f t="shared" ca="1" si="48"/>
        <v>D:AD</v>
      </c>
      <c r="P372" t="str">
        <f t="shared" ca="1" si="49"/>
        <v>D10:AD10</v>
      </c>
    </row>
    <row r="373" spans="1:16">
      <c r="A373" t="str">
        <f t="shared" si="44"/>
        <v>09</v>
      </c>
      <c r="B373" t="str">
        <f t="shared" ca="1" si="45"/>
        <v>GRP</v>
      </c>
      <c r="C373" t="s">
        <v>380</v>
      </c>
      <c r="D373" s="1" t="s">
        <v>1142</v>
      </c>
      <c r="E373">
        <f t="shared" ca="1" si="46"/>
        <v>0</v>
      </c>
      <c r="H373" t="str">
        <f t="shared" ca="1" si="47"/>
        <v>'360 GRP '!</v>
      </c>
      <c r="I373">
        <f t="shared" ca="1" si="50"/>
        <v>0</v>
      </c>
      <c r="J373" t="str">
        <f t="shared" ca="1" si="51"/>
        <v>'360 GRP '!</v>
      </c>
      <c r="K373">
        <f t="shared" ca="1" si="51"/>
        <v>0</v>
      </c>
      <c r="L373">
        <f t="shared" ca="1" si="51"/>
        <v>0</v>
      </c>
      <c r="M373">
        <f t="shared" ca="1" si="51"/>
        <v>0</v>
      </c>
      <c r="N373">
        <f t="shared" ca="1" si="51"/>
        <v>0</v>
      </c>
      <c r="O373" t="str">
        <f t="shared" ca="1" si="48"/>
        <v>D:AD</v>
      </c>
      <c r="P373" t="str">
        <f t="shared" ca="1" si="49"/>
        <v>D10:AD10</v>
      </c>
    </row>
    <row r="374" spans="1:16">
      <c r="A374" t="str">
        <f t="shared" si="44"/>
        <v>10</v>
      </c>
      <c r="B374" t="str">
        <f t="shared" ca="1" si="45"/>
        <v>GRP</v>
      </c>
      <c r="C374" t="s">
        <v>380</v>
      </c>
      <c r="D374" s="1" t="s">
        <v>1143</v>
      </c>
      <c r="E374">
        <f t="shared" ca="1" si="46"/>
        <v>0</v>
      </c>
      <c r="H374" t="str">
        <f t="shared" ca="1" si="47"/>
        <v>'360 GRP '!</v>
      </c>
      <c r="I374">
        <f t="shared" ca="1" si="50"/>
        <v>0</v>
      </c>
      <c r="J374" t="str">
        <f t="shared" ca="1" si="51"/>
        <v>'360 GRP '!</v>
      </c>
      <c r="K374">
        <f t="shared" ca="1" si="51"/>
        <v>0</v>
      </c>
      <c r="L374">
        <f t="shared" ca="1" si="51"/>
        <v>0</v>
      </c>
      <c r="M374">
        <f t="shared" ca="1" si="51"/>
        <v>0</v>
      </c>
      <c r="N374">
        <f t="shared" ca="1" si="51"/>
        <v>0</v>
      </c>
      <c r="O374" t="str">
        <f t="shared" ca="1" si="48"/>
        <v>D:AD</v>
      </c>
      <c r="P374" t="str">
        <f t="shared" ca="1" si="49"/>
        <v>D10:AD10</v>
      </c>
    </row>
    <row r="375" spans="1:16">
      <c r="A375" t="str">
        <f t="shared" si="44"/>
        <v>11</v>
      </c>
      <c r="B375" t="str">
        <f t="shared" ca="1" si="45"/>
        <v>GRP</v>
      </c>
      <c r="C375" t="s">
        <v>380</v>
      </c>
      <c r="D375" s="1" t="s">
        <v>1144</v>
      </c>
      <c r="E375">
        <f t="shared" ca="1" si="46"/>
        <v>0</v>
      </c>
      <c r="H375" t="str">
        <f t="shared" ca="1" si="47"/>
        <v>'360 GRP '!</v>
      </c>
      <c r="I375">
        <f t="shared" ca="1" si="50"/>
        <v>0</v>
      </c>
      <c r="J375" t="str">
        <f t="shared" ca="1" si="51"/>
        <v>'360 GRP '!</v>
      </c>
      <c r="K375">
        <f t="shared" ca="1" si="51"/>
        <v>0</v>
      </c>
      <c r="L375">
        <f t="shared" ca="1" si="51"/>
        <v>0</v>
      </c>
      <c r="M375">
        <f t="shared" ca="1" si="51"/>
        <v>0</v>
      </c>
      <c r="N375">
        <f t="shared" ca="1" si="51"/>
        <v>0</v>
      </c>
      <c r="O375" t="str">
        <f t="shared" ca="1" si="48"/>
        <v>D:AD</v>
      </c>
      <c r="P375" t="str">
        <f t="shared" ca="1" si="49"/>
        <v>D10:AD10</v>
      </c>
    </row>
    <row r="376" spans="1:16">
      <c r="A376" t="str">
        <f t="shared" si="44"/>
        <v>12</v>
      </c>
      <c r="B376" t="str">
        <f t="shared" ca="1" si="45"/>
        <v>GRP</v>
      </c>
      <c r="C376" t="s">
        <v>380</v>
      </c>
      <c r="D376" s="1" t="s">
        <v>1145</v>
      </c>
      <c r="E376">
        <f t="shared" ca="1" si="46"/>
        <v>0</v>
      </c>
      <c r="H376" t="str">
        <f t="shared" ca="1" si="47"/>
        <v>'360 GRP '!</v>
      </c>
      <c r="I376">
        <f t="shared" ca="1" si="50"/>
        <v>0</v>
      </c>
      <c r="J376" t="str">
        <f t="shared" ca="1" si="51"/>
        <v>'360 GRP '!</v>
      </c>
      <c r="K376">
        <f t="shared" ca="1" si="51"/>
        <v>0</v>
      </c>
      <c r="L376">
        <f t="shared" ca="1" si="51"/>
        <v>0</v>
      </c>
      <c r="M376">
        <f t="shared" ca="1" si="51"/>
        <v>0</v>
      </c>
      <c r="N376">
        <f t="shared" ca="1" si="51"/>
        <v>0</v>
      </c>
      <c r="O376" t="str">
        <f t="shared" ca="1" si="48"/>
        <v>D:AD</v>
      </c>
      <c r="P376" t="str">
        <f t="shared" ca="1" si="49"/>
        <v>D10:AD10</v>
      </c>
    </row>
    <row r="377" spans="1:16">
      <c r="A377" t="str">
        <f t="shared" si="44"/>
        <v>13</v>
      </c>
      <c r="B377" t="str">
        <f t="shared" ca="1" si="45"/>
        <v>GRP</v>
      </c>
      <c r="C377" t="s">
        <v>380</v>
      </c>
      <c r="D377" s="1" t="s">
        <v>1146</v>
      </c>
      <c r="E377">
        <f t="shared" ca="1" si="46"/>
        <v>0</v>
      </c>
      <c r="H377" t="str">
        <f t="shared" ca="1" si="47"/>
        <v>'360 GRP '!</v>
      </c>
      <c r="I377">
        <f t="shared" ca="1" si="50"/>
        <v>0</v>
      </c>
      <c r="J377" t="str">
        <f t="shared" ca="1" si="51"/>
        <v>'360 GRP '!</v>
      </c>
      <c r="K377">
        <f t="shared" ca="1" si="51"/>
        <v>0</v>
      </c>
      <c r="L377">
        <f t="shared" ca="1" si="51"/>
        <v>0</v>
      </c>
      <c r="M377">
        <f t="shared" ca="1" si="51"/>
        <v>0</v>
      </c>
      <c r="N377">
        <f t="shared" ca="1" si="51"/>
        <v>0</v>
      </c>
      <c r="O377" t="str">
        <f t="shared" ca="1" si="48"/>
        <v>D:AD</v>
      </c>
      <c r="P377" t="str">
        <f t="shared" ca="1" si="49"/>
        <v>D10:AD10</v>
      </c>
    </row>
    <row r="378" spans="1:16">
      <c r="A378" t="str">
        <f t="shared" si="44"/>
        <v>100</v>
      </c>
      <c r="B378" t="str">
        <f t="shared" ca="1" si="45"/>
        <v>GRP</v>
      </c>
      <c r="C378" t="s">
        <v>380</v>
      </c>
      <c r="D378" s="1" t="s">
        <v>1147</v>
      </c>
      <c r="E378">
        <f t="shared" ca="1" si="46"/>
        <v>0</v>
      </c>
      <c r="H378" t="str">
        <f t="shared" ca="1" si="47"/>
        <v>'360 GRP '!</v>
      </c>
      <c r="I378">
        <f t="shared" ca="1" si="50"/>
        <v>0</v>
      </c>
      <c r="J378" t="str">
        <f t="shared" ca="1" si="51"/>
        <v>'360 GRP '!</v>
      </c>
      <c r="K378">
        <f t="shared" ca="1" si="51"/>
        <v>0</v>
      </c>
      <c r="L378">
        <f t="shared" ca="1" si="51"/>
        <v>0</v>
      </c>
      <c r="M378">
        <f t="shared" ca="1" si="51"/>
        <v>0</v>
      </c>
      <c r="N378">
        <f t="shared" ca="1" si="51"/>
        <v>0</v>
      </c>
      <c r="O378" t="str">
        <f t="shared" ca="1" si="48"/>
        <v>D:AD</v>
      </c>
      <c r="P378" t="str">
        <f t="shared" ca="1" si="49"/>
        <v>D10:AD10</v>
      </c>
    </row>
    <row r="379" spans="1:16">
      <c r="A379" t="str">
        <f t="shared" si="44"/>
        <v>01</v>
      </c>
      <c r="B379" t="str">
        <f t="shared" ca="1" si="45"/>
        <v>GRP</v>
      </c>
      <c r="C379" t="s">
        <v>381</v>
      </c>
      <c r="D379" s="1" t="s">
        <v>1148</v>
      </c>
      <c r="E379">
        <f t="shared" ca="1" si="46"/>
        <v>0</v>
      </c>
      <c r="H379" t="str">
        <f t="shared" ca="1" si="47"/>
        <v>'360 GRP '!</v>
      </c>
      <c r="I379">
        <f t="shared" ca="1" si="50"/>
        <v>0</v>
      </c>
      <c r="J379" t="str">
        <f t="shared" ref="J379:N424" ca="1" si="52">IF(IFERROR(VLOOKUP($C379,INDIRECT(J$14&amp;"D:D"),1,FALSE),0)&lt;&gt;0,J$14,0)</f>
        <v>'360 GRP '!</v>
      </c>
      <c r="K379">
        <f t="shared" ca="1" si="52"/>
        <v>0</v>
      </c>
      <c r="L379">
        <f t="shared" ca="1" si="52"/>
        <v>0</v>
      </c>
      <c r="M379">
        <f t="shared" ca="1" si="52"/>
        <v>0</v>
      </c>
      <c r="N379">
        <f t="shared" ca="1" si="52"/>
        <v>0</v>
      </c>
      <c r="O379" t="str">
        <f t="shared" ca="1" si="48"/>
        <v>D:AD</v>
      </c>
      <c r="P379" t="str">
        <f t="shared" ca="1" si="49"/>
        <v>D10:AD10</v>
      </c>
    </row>
    <row r="380" spans="1:16">
      <c r="A380" t="str">
        <f t="shared" si="44"/>
        <v>02</v>
      </c>
      <c r="B380" t="str">
        <f t="shared" ca="1" si="45"/>
        <v>GRP</v>
      </c>
      <c r="C380" t="s">
        <v>381</v>
      </c>
      <c r="D380" s="1" t="s">
        <v>1149</v>
      </c>
      <c r="E380">
        <f t="shared" ca="1" si="46"/>
        <v>0</v>
      </c>
      <c r="H380" t="str">
        <f t="shared" ca="1" si="47"/>
        <v>'360 GRP '!</v>
      </c>
      <c r="I380">
        <f t="shared" ca="1" si="50"/>
        <v>0</v>
      </c>
      <c r="J380" t="str">
        <f t="shared" ca="1" si="52"/>
        <v>'360 GRP '!</v>
      </c>
      <c r="K380">
        <f t="shared" ca="1" si="52"/>
        <v>0</v>
      </c>
      <c r="L380">
        <f t="shared" ca="1" si="52"/>
        <v>0</v>
      </c>
      <c r="M380">
        <f t="shared" ca="1" si="52"/>
        <v>0</v>
      </c>
      <c r="N380">
        <f t="shared" ca="1" si="52"/>
        <v>0</v>
      </c>
      <c r="O380" t="str">
        <f t="shared" ca="1" si="48"/>
        <v>D:AD</v>
      </c>
      <c r="P380" t="str">
        <f t="shared" ca="1" si="49"/>
        <v>D10:AD10</v>
      </c>
    </row>
    <row r="381" spans="1:16">
      <c r="A381" t="str">
        <f t="shared" si="44"/>
        <v>03</v>
      </c>
      <c r="B381" t="str">
        <f t="shared" ca="1" si="45"/>
        <v>GRP</v>
      </c>
      <c r="C381" t="s">
        <v>381</v>
      </c>
      <c r="D381" s="1" t="s">
        <v>1150</v>
      </c>
      <c r="E381">
        <f t="shared" ca="1" si="46"/>
        <v>0</v>
      </c>
      <c r="H381" t="str">
        <f t="shared" ca="1" si="47"/>
        <v>'360 GRP '!</v>
      </c>
      <c r="I381">
        <f t="shared" ca="1" si="50"/>
        <v>0</v>
      </c>
      <c r="J381" t="str">
        <f t="shared" ca="1" si="52"/>
        <v>'360 GRP '!</v>
      </c>
      <c r="K381">
        <f t="shared" ca="1" si="52"/>
        <v>0</v>
      </c>
      <c r="L381">
        <f t="shared" ca="1" si="52"/>
        <v>0</v>
      </c>
      <c r="M381">
        <f t="shared" ca="1" si="52"/>
        <v>0</v>
      </c>
      <c r="N381">
        <f t="shared" ca="1" si="52"/>
        <v>0</v>
      </c>
      <c r="O381" t="str">
        <f t="shared" ca="1" si="48"/>
        <v>D:AD</v>
      </c>
      <c r="P381" t="str">
        <f t="shared" ca="1" si="49"/>
        <v>D10:AD10</v>
      </c>
    </row>
    <row r="382" spans="1:16">
      <c r="A382" t="str">
        <f t="shared" si="44"/>
        <v>04</v>
      </c>
      <c r="B382" t="str">
        <f t="shared" ca="1" si="45"/>
        <v>GRP</v>
      </c>
      <c r="C382" t="s">
        <v>381</v>
      </c>
      <c r="D382" s="1" t="s">
        <v>1151</v>
      </c>
      <c r="E382">
        <f t="shared" ca="1" si="46"/>
        <v>0</v>
      </c>
      <c r="H382" t="str">
        <f t="shared" ca="1" si="47"/>
        <v>'360 GRP '!</v>
      </c>
      <c r="I382">
        <f t="shared" ca="1" si="50"/>
        <v>0</v>
      </c>
      <c r="J382" t="str">
        <f t="shared" ca="1" si="52"/>
        <v>'360 GRP '!</v>
      </c>
      <c r="K382">
        <f t="shared" ca="1" si="52"/>
        <v>0</v>
      </c>
      <c r="L382">
        <f t="shared" ca="1" si="52"/>
        <v>0</v>
      </c>
      <c r="M382">
        <f t="shared" ca="1" si="52"/>
        <v>0</v>
      </c>
      <c r="N382">
        <f t="shared" ca="1" si="52"/>
        <v>0</v>
      </c>
      <c r="O382" t="str">
        <f t="shared" ca="1" si="48"/>
        <v>D:AD</v>
      </c>
      <c r="P382" t="str">
        <f t="shared" ca="1" si="49"/>
        <v>D10:AD10</v>
      </c>
    </row>
    <row r="383" spans="1:16">
      <c r="A383" t="str">
        <f t="shared" si="44"/>
        <v>05</v>
      </c>
      <c r="B383" t="str">
        <f t="shared" ca="1" si="45"/>
        <v>GRP</v>
      </c>
      <c r="C383" t="s">
        <v>381</v>
      </c>
      <c r="D383" s="1" t="s">
        <v>1152</v>
      </c>
      <c r="E383">
        <f t="shared" ca="1" si="46"/>
        <v>0</v>
      </c>
      <c r="H383" t="str">
        <f t="shared" ca="1" si="47"/>
        <v>'360 GRP '!</v>
      </c>
      <c r="I383">
        <f t="shared" ca="1" si="50"/>
        <v>0</v>
      </c>
      <c r="J383" t="str">
        <f t="shared" ca="1" si="52"/>
        <v>'360 GRP '!</v>
      </c>
      <c r="K383">
        <f t="shared" ca="1" si="52"/>
        <v>0</v>
      </c>
      <c r="L383">
        <f t="shared" ca="1" si="52"/>
        <v>0</v>
      </c>
      <c r="M383">
        <f t="shared" ca="1" si="52"/>
        <v>0</v>
      </c>
      <c r="N383">
        <f t="shared" ca="1" si="52"/>
        <v>0</v>
      </c>
      <c r="O383" t="str">
        <f t="shared" ca="1" si="48"/>
        <v>D:AD</v>
      </c>
      <c r="P383" t="str">
        <f t="shared" ca="1" si="49"/>
        <v>D10:AD10</v>
      </c>
    </row>
    <row r="384" spans="1:16">
      <c r="A384" t="str">
        <f t="shared" si="44"/>
        <v>06</v>
      </c>
      <c r="B384" t="str">
        <f t="shared" ca="1" si="45"/>
        <v>GRP</v>
      </c>
      <c r="C384" t="s">
        <v>381</v>
      </c>
      <c r="D384" s="1" t="s">
        <v>1153</v>
      </c>
      <c r="E384">
        <f t="shared" ca="1" si="46"/>
        <v>0</v>
      </c>
      <c r="H384" t="str">
        <f t="shared" ca="1" si="47"/>
        <v>'360 GRP '!</v>
      </c>
      <c r="I384">
        <f t="shared" ca="1" si="50"/>
        <v>0</v>
      </c>
      <c r="J384" t="str">
        <f t="shared" ca="1" si="52"/>
        <v>'360 GRP '!</v>
      </c>
      <c r="K384">
        <f t="shared" ca="1" si="52"/>
        <v>0</v>
      </c>
      <c r="L384">
        <f t="shared" ca="1" si="52"/>
        <v>0</v>
      </c>
      <c r="M384">
        <f t="shared" ca="1" si="52"/>
        <v>0</v>
      </c>
      <c r="N384">
        <f t="shared" ca="1" si="52"/>
        <v>0</v>
      </c>
      <c r="O384" t="str">
        <f t="shared" ca="1" si="48"/>
        <v>D:AD</v>
      </c>
      <c r="P384" t="str">
        <f t="shared" ca="1" si="49"/>
        <v>D10:AD10</v>
      </c>
    </row>
    <row r="385" spans="1:16">
      <c r="A385" t="str">
        <f t="shared" si="44"/>
        <v>07</v>
      </c>
      <c r="B385" t="str">
        <f t="shared" ca="1" si="45"/>
        <v>GRP</v>
      </c>
      <c r="C385" t="s">
        <v>381</v>
      </c>
      <c r="D385" s="1" t="s">
        <v>1154</v>
      </c>
      <c r="E385">
        <f t="shared" ca="1" si="46"/>
        <v>0</v>
      </c>
      <c r="H385" t="str">
        <f t="shared" ca="1" si="47"/>
        <v>'360 GRP '!</v>
      </c>
      <c r="I385">
        <f t="shared" ca="1" si="50"/>
        <v>0</v>
      </c>
      <c r="J385" t="str">
        <f t="shared" ca="1" si="52"/>
        <v>'360 GRP '!</v>
      </c>
      <c r="K385">
        <f t="shared" ca="1" si="52"/>
        <v>0</v>
      </c>
      <c r="L385">
        <f t="shared" ca="1" si="52"/>
        <v>0</v>
      </c>
      <c r="M385">
        <f t="shared" ca="1" si="52"/>
        <v>0</v>
      </c>
      <c r="N385">
        <f t="shared" ca="1" si="52"/>
        <v>0</v>
      </c>
      <c r="O385" t="str">
        <f t="shared" ca="1" si="48"/>
        <v>D:AD</v>
      </c>
      <c r="P385" t="str">
        <f t="shared" ca="1" si="49"/>
        <v>D10:AD10</v>
      </c>
    </row>
    <row r="386" spans="1:16">
      <c r="A386" t="str">
        <f t="shared" ref="A386:A449" si="53">MID(D386,LEN(C386)+2,LEN(D386)-LEN(C386))</f>
        <v>08</v>
      </c>
      <c r="B386" t="str">
        <f t="shared" ref="B386:B449" ca="1" si="54">VLOOKUP(H386,$A$1:$K$6,11,FALSE)</f>
        <v>GRP</v>
      </c>
      <c r="C386" t="s">
        <v>381</v>
      </c>
      <c r="D386" s="1" t="s">
        <v>1155</v>
      </c>
      <c r="E386">
        <f t="shared" ref="E386:E449" ca="1" si="55">IFERROR(VLOOKUP(C386,INDIRECT($H386&amp;$O386),MATCH($A386,INDIRECT($H386&amp;$P386),0),FALSE),0)</f>
        <v>0</v>
      </c>
      <c r="H386" t="str">
        <f t="shared" ref="H386:H449" ca="1" si="56">IF(I386&lt;&gt;0,I386,IF(J386&lt;&gt;0,J386,IF(K386&lt;&gt;0,K386,IF(L386&lt;&gt;0,L386,IF(M386&lt;&gt;0,M386,N386)))))</f>
        <v>'360 GRP '!</v>
      </c>
      <c r="I386">
        <f t="shared" ca="1" si="50"/>
        <v>0</v>
      </c>
      <c r="J386" t="str">
        <f t="shared" ca="1" si="52"/>
        <v>'360 GRP '!</v>
      </c>
      <c r="K386">
        <f t="shared" ca="1" si="52"/>
        <v>0</v>
      </c>
      <c r="L386">
        <f t="shared" ca="1" si="52"/>
        <v>0</v>
      </c>
      <c r="M386">
        <f t="shared" ca="1" si="52"/>
        <v>0</v>
      </c>
      <c r="N386">
        <f t="shared" ca="1" si="52"/>
        <v>0</v>
      </c>
      <c r="O386" t="str">
        <f t="shared" ref="O386:O449" ca="1" si="57">VLOOKUP($H386,$G$8:$I$13,2,FALSE)</f>
        <v>D:AD</v>
      </c>
      <c r="P386" t="str">
        <f t="shared" ref="P386:P449" ca="1" si="58">VLOOKUP($H386,$G$8:$I$13,3,FALSE)</f>
        <v>D10:AD10</v>
      </c>
    </row>
    <row r="387" spans="1:16">
      <c r="A387" t="str">
        <f t="shared" si="53"/>
        <v>09</v>
      </c>
      <c r="B387" t="str">
        <f t="shared" ca="1" si="54"/>
        <v>GRP</v>
      </c>
      <c r="C387" t="s">
        <v>381</v>
      </c>
      <c r="D387" s="1" t="s">
        <v>1156</v>
      </c>
      <c r="E387">
        <f t="shared" ca="1" si="55"/>
        <v>0</v>
      </c>
      <c r="H387" t="str">
        <f t="shared" ca="1" si="56"/>
        <v>'360 GRP '!</v>
      </c>
      <c r="I387">
        <f t="shared" ref="I387:I450" ca="1" si="59">IF(IFERROR(VLOOKUP(C387,INDIRECT($I$14&amp;"D:D"),1,FALSE),0)&lt;&gt;0,I$14,0)</f>
        <v>0</v>
      </c>
      <c r="J387" t="str">
        <f t="shared" ca="1" si="52"/>
        <v>'360 GRP '!</v>
      </c>
      <c r="K387">
        <f t="shared" ca="1" si="52"/>
        <v>0</v>
      </c>
      <c r="L387">
        <f t="shared" ca="1" si="52"/>
        <v>0</v>
      </c>
      <c r="M387">
        <f t="shared" ca="1" si="52"/>
        <v>0</v>
      </c>
      <c r="N387">
        <f t="shared" ca="1" si="52"/>
        <v>0</v>
      </c>
      <c r="O387" t="str">
        <f t="shared" ca="1" si="57"/>
        <v>D:AD</v>
      </c>
      <c r="P387" t="str">
        <f t="shared" ca="1" si="58"/>
        <v>D10:AD10</v>
      </c>
    </row>
    <row r="388" spans="1:16">
      <c r="A388" t="str">
        <f t="shared" si="53"/>
        <v>10</v>
      </c>
      <c r="B388" t="str">
        <f t="shared" ca="1" si="54"/>
        <v>GRP</v>
      </c>
      <c r="C388" t="s">
        <v>381</v>
      </c>
      <c r="D388" s="1" t="s">
        <v>1157</v>
      </c>
      <c r="E388">
        <f t="shared" ca="1" si="55"/>
        <v>0</v>
      </c>
      <c r="H388" t="str">
        <f t="shared" ca="1" si="56"/>
        <v>'360 GRP '!</v>
      </c>
      <c r="I388">
        <f t="shared" ca="1" si="59"/>
        <v>0</v>
      </c>
      <c r="J388" t="str">
        <f t="shared" ca="1" si="52"/>
        <v>'360 GRP '!</v>
      </c>
      <c r="K388">
        <f t="shared" ca="1" si="52"/>
        <v>0</v>
      </c>
      <c r="L388">
        <f t="shared" ca="1" si="52"/>
        <v>0</v>
      </c>
      <c r="M388">
        <f t="shared" ca="1" si="52"/>
        <v>0</v>
      </c>
      <c r="N388">
        <f t="shared" ca="1" si="52"/>
        <v>0</v>
      </c>
      <c r="O388" t="str">
        <f t="shared" ca="1" si="57"/>
        <v>D:AD</v>
      </c>
      <c r="P388" t="str">
        <f t="shared" ca="1" si="58"/>
        <v>D10:AD10</v>
      </c>
    </row>
    <row r="389" spans="1:16">
      <c r="A389" t="str">
        <f t="shared" si="53"/>
        <v>11</v>
      </c>
      <c r="B389" t="str">
        <f t="shared" ca="1" si="54"/>
        <v>GRP</v>
      </c>
      <c r="C389" t="s">
        <v>381</v>
      </c>
      <c r="D389" s="1" t="s">
        <v>1158</v>
      </c>
      <c r="E389">
        <f t="shared" ca="1" si="55"/>
        <v>0</v>
      </c>
      <c r="H389" t="str">
        <f t="shared" ca="1" si="56"/>
        <v>'360 GRP '!</v>
      </c>
      <c r="I389">
        <f t="shared" ca="1" si="59"/>
        <v>0</v>
      </c>
      <c r="J389" t="str">
        <f t="shared" ca="1" si="52"/>
        <v>'360 GRP '!</v>
      </c>
      <c r="K389">
        <f t="shared" ca="1" si="52"/>
        <v>0</v>
      </c>
      <c r="L389">
        <f t="shared" ca="1" si="52"/>
        <v>0</v>
      </c>
      <c r="M389">
        <f t="shared" ca="1" si="52"/>
        <v>0</v>
      </c>
      <c r="N389">
        <f t="shared" ca="1" si="52"/>
        <v>0</v>
      </c>
      <c r="O389" t="str">
        <f t="shared" ca="1" si="57"/>
        <v>D:AD</v>
      </c>
      <c r="P389" t="str">
        <f t="shared" ca="1" si="58"/>
        <v>D10:AD10</v>
      </c>
    </row>
    <row r="390" spans="1:16">
      <c r="A390" t="str">
        <f t="shared" si="53"/>
        <v>12</v>
      </c>
      <c r="B390" t="str">
        <f t="shared" ca="1" si="54"/>
        <v>GRP</v>
      </c>
      <c r="C390" t="s">
        <v>381</v>
      </c>
      <c r="D390" s="1" t="s">
        <v>1159</v>
      </c>
      <c r="E390">
        <f t="shared" ca="1" si="55"/>
        <v>0</v>
      </c>
      <c r="H390" t="str">
        <f t="shared" ca="1" si="56"/>
        <v>'360 GRP '!</v>
      </c>
      <c r="I390">
        <f t="shared" ca="1" si="59"/>
        <v>0</v>
      </c>
      <c r="J390" t="str">
        <f t="shared" ca="1" si="52"/>
        <v>'360 GRP '!</v>
      </c>
      <c r="K390">
        <f t="shared" ca="1" si="52"/>
        <v>0</v>
      </c>
      <c r="L390">
        <f t="shared" ca="1" si="52"/>
        <v>0</v>
      </c>
      <c r="M390">
        <f t="shared" ca="1" si="52"/>
        <v>0</v>
      </c>
      <c r="N390">
        <f t="shared" ca="1" si="52"/>
        <v>0</v>
      </c>
      <c r="O390" t="str">
        <f t="shared" ca="1" si="57"/>
        <v>D:AD</v>
      </c>
      <c r="P390" t="str">
        <f t="shared" ca="1" si="58"/>
        <v>D10:AD10</v>
      </c>
    </row>
    <row r="391" spans="1:16">
      <c r="A391" t="str">
        <f t="shared" si="53"/>
        <v>13</v>
      </c>
      <c r="B391" t="str">
        <f t="shared" ca="1" si="54"/>
        <v>GRP</v>
      </c>
      <c r="C391" t="s">
        <v>381</v>
      </c>
      <c r="D391" s="1" t="s">
        <v>1160</v>
      </c>
      <c r="E391">
        <f t="shared" ca="1" si="55"/>
        <v>0</v>
      </c>
      <c r="H391" t="str">
        <f t="shared" ca="1" si="56"/>
        <v>'360 GRP '!</v>
      </c>
      <c r="I391">
        <f t="shared" ca="1" si="59"/>
        <v>0</v>
      </c>
      <c r="J391" t="str">
        <f t="shared" ca="1" si="52"/>
        <v>'360 GRP '!</v>
      </c>
      <c r="K391">
        <f t="shared" ca="1" si="52"/>
        <v>0</v>
      </c>
      <c r="L391">
        <f t="shared" ca="1" si="52"/>
        <v>0</v>
      </c>
      <c r="M391">
        <f t="shared" ca="1" si="52"/>
        <v>0</v>
      </c>
      <c r="N391">
        <f t="shared" ca="1" si="52"/>
        <v>0</v>
      </c>
      <c r="O391" t="str">
        <f t="shared" ca="1" si="57"/>
        <v>D:AD</v>
      </c>
      <c r="P391" t="str">
        <f t="shared" ca="1" si="58"/>
        <v>D10:AD10</v>
      </c>
    </row>
    <row r="392" spans="1:16">
      <c r="A392" t="str">
        <f t="shared" si="53"/>
        <v>100</v>
      </c>
      <c r="B392" t="str">
        <f t="shared" ca="1" si="54"/>
        <v>GRP</v>
      </c>
      <c r="C392" t="s">
        <v>381</v>
      </c>
      <c r="D392" s="1" t="s">
        <v>1161</v>
      </c>
      <c r="E392">
        <f t="shared" ca="1" si="55"/>
        <v>0</v>
      </c>
      <c r="H392" t="str">
        <f t="shared" ca="1" si="56"/>
        <v>'360 GRP '!</v>
      </c>
      <c r="I392">
        <f t="shared" ca="1" si="59"/>
        <v>0</v>
      </c>
      <c r="J392" t="str">
        <f t="shared" ca="1" si="52"/>
        <v>'360 GRP '!</v>
      </c>
      <c r="K392">
        <f t="shared" ca="1" si="52"/>
        <v>0</v>
      </c>
      <c r="L392">
        <f t="shared" ca="1" si="52"/>
        <v>0</v>
      </c>
      <c r="M392">
        <f t="shared" ca="1" si="52"/>
        <v>0</v>
      </c>
      <c r="N392">
        <f t="shared" ca="1" si="52"/>
        <v>0</v>
      </c>
      <c r="O392" t="str">
        <f t="shared" ca="1" si="57"/>
        <v>D:AD</v>
      </c>
      <c r="P392" t="str">
        <f t="shared" ca="1" si="58"/>
        <v>D10:AD10</v>
      </c>
    </row>
    <row r="393" spans="1:16">
      <c r="A393" t="str">
        <f t="shared" si="53"/>
        <v>01</v>
      </c>
      <c r="B393" t="str">
        <f t="shared" ca="1" si="54"/>
        <v>GRP</v>
      </c>
      <c r="C393" t="s">
        <v>382</v>
      </c>
      <c r="D393" s="1" t="s">
        <v>1162</v>
      </c>
      <c r="E393">
        <f t="shared" ca="1" si="55"/>
        <v>0</v>
      </c>
      <c r="H393" t="str">
        <f t="shared" ca="1" si="56"/>
        <v>'360 GRP '!</v>
      </c>
      <c r="I393">
        <f t="shared" ca="1" si="59"/>
        <v>0</v>
      </c>
      <c r="J393" t="str">
        <f t="shared" ca="1" si="52"/>
        <v>'360 GRP '!</v>
      </c>
      <c r="K393">
        <f t="shared" ca="1" si="52"/>
        <v>0</v>
      </c>
      <c r="L393">
        <f t="shared" ca="1" si="52"/>
        <v>0</v>
      </c>
      <c r="M393">
        <f t="shared" ca="1" si="52"/>
        <v>0</v>
      </c>
      <c r="N393">
        <f t="shared" ca="1" si="52"/>
        <v>0</v>
      </c>
      <c r="O393" t="str">
        <f t="shared" ca="1" si="57"/>
        <v>D:AD</v>
      </c>
      <c r="P393" t="str">
        <f t="shared" ca="1" si="58"/>
        <v>D10:AD10</v>
      </c>
    </row>
    <row r="394" spans="1:16">
      <c r="A394" t="str">
        <f t="shared" si="53"/>
        <v>02</v>
      </c>
      <c r="B394" t="str">
        <f t="shared" ca="1" si="54"/>
        <v>GRP</v>
      </c>
      <c r="C394" t="s">
        <v>382</v>
      </c>
      <c r="D394" s="1" t="s">
        <v>1163</v>
      </c>
      <c r="E394">
        <f t="shared" ca="1" si="55"/>
        <v>0</v>
      </c>
      <c r="H394" t="str">
        <f t="shared" ca="1" si="56"/>
        <v>'360 GRP '!</v>
      </c>
      <c r="I394">
        <f t="shared" ca="1" si="59"/>
        <v>0</v>
      </c>
      <c r="J394" t="str">
        <f t="shared" ca="1" si="52"/>
        <v>'360 GRP '!</v>
      </c>
      <c r="K394">
        <f t="shared" ca="1" si="52"/>
        <v>0</v>
      </c>
      <c r="L394">
        <f t="shared" ca="1" si="52"/>
        <v>0</v>
      </c>
      <c r="M394">
        <f t="shared" ca="1" si="52"/>
        <v>0</v>
      </c>
      <c r="N394">
        <f t="shared" ca="1" si="52"/>
        <v>0</v>
      </c>
      <c r="O394" t="str">
        <f t="shared" ca="1" si="57"/>
        <v>D:AD</v>
      </c>
      <c r="P394" t="str">
        <f t="shared" ca="1" si="58"/>
        <v>D10:AD10</v>
      </c>
    </row>
    <row r="395" spans="1:16">
      <c r="A395" t="str">
        <f t="shared" si="53"/>
        <v>03</v>
      </c>
      <c r="B395" t="str">
        <f t="shared" ca="1" si="54"/>
        <v>GRP</v>
      </c>
      <c r="C395" t="s">
        <v>382</v>
      </c>
      <c r="D395" s="1" t="s">
        <v>1164</v>
      </c>
      <c r="E395">
        <f t="shared" ca="1" si="55"/>
        <v>0</v>
      </c>
      <c r="H395" t="str">
        <f t="shared" ca="1" si="56"/>
        <v>'360 GRP '!</v>
      </c>
      <c r="I395">
        <f t="shared" ca="1" si="59"/>
        <v>0</v>
      </c>
      <c r="J395" t="str">
        <f t="shared" ca="1" si="52"/>
        <v>'360 GRP '!</v>
      </c>
      <c r="K395">
        <f t="shared" ca="1" si="52"/>
        <v>0</v>
      </c>
      <c r="L395">
        <f t="shared" ca="1" si="52"/>
        <v>0</v>
      </c>
      <c r="M395">
        <f t="shared" ca="1" si="52"/>
        <v>0</v>
      </c>
      <c r="N395">
        <f t="shared" ca="1" si="52"/>
        <v>0</v>
      </c>
      <c r="O395" t="str">
        <f t="shared" ca="1" si="57"/>
        <v>D:AD</v>
      </c>
      <c r="P395" t="str">
        <f t="shared" ca="1" si="58"/>
        <v>D10:AD10</v>
      </c>
    </row>
    <row r="396" spans="1:16">
      <c r="A396" t="str">
        <f t="shared" si="53"/>
        <v>04</v>
      </c>
      <c r="B396" t="str">
        <f t="shared" ca="1" si="54"/>
        <v>GRP</v>
      </c>
      <c r="C396" t="s">
        <v>382</v>
      </c>
      <c r="D396" s="1" t="s">
        <v>1165</v>
      </c>
      <c r="E396">
        <f t="shared" ca="1" si="55"/>
        <v>0</v>
      </c>
      <c r="H396" t="str">
        <f t="shared" ca="1" si="56"/>
        <v>'360 GRP '!</v>
      </c>
      <c r="I396">
        <f t="shared" ca="1" si="59"/>
        <v>0</v>
      </c>
      <c r="J396" t="str">
        <f t="shared" ca="1" si="52"/>
        <v>'360 GRP '!</v>
      </c>
      <c r="K396">
        <f t="shared" ca="1" si="52"/>
        <v>0</v>
      </c>
      <c r="L396">
        <f t="shared" ca="1" si="52"/>
        <v>0</v>
      </c>
      <c r="M396">
        <f t="shared" ca="1" si="52"/>
        <v>0</v>
      </c>
      <c r="N396">
        <f t="shared" ca="1" si="52"/>
        <v>0</v>
      </c>
      <c r="O396" t="str">
        <f t="shared" ca="1" si="57"/>
        <v>D:AD</v>
      </c>
      <c r="P396" t="str">
        <f t="shared" ca="1" si="58"/>
        <v>D10:AD10</v>
      </c>
    </row>
    <row r="397" spans="1:16">
      <c r="A397" t="str">
        <f t="shared" si="53"/>
        <v>05</v>
      </c>
      <c r="B397" t="str">
        <f t="shared" ca="1" si="54"/>
        <v>GRP</v>
      </c>
      <c r="C397" t="s">
        <v>382</v>
      </c>
      <c r="D397" s="1" t="s">
        <v>1166</v>
      </c>
      <c r="E397">
        <f t="shared" ca="1" si="55"/>
        <v>0</v>
      </c>
      <c r="H397" t="str">
        <f t="shared" ca="1" si="56"/>
        <v>'360 GRP '!</v>
      </c>
      <c r="I397">
        <f t="shared" ca="1" si="59"/>
        <v>0</v>
      </c>
      <c r="J397" t="str">
        <f t="shared" ca="1" si="52"/>
        <v>'360 GRP '!</v>
      </c>
      <c r="K397">
        <f t="shared" ca="1" si="52"/>
        <v>0</v>
      </c>
      <c r="L397">
        <f t="shared" ca="1" si="52"/>
        <v>0</v>
      </c>
      <c r="M397">
        <f t="shared" ca="1" si="52"/>
        <v>0</v>
      </c>
      <c r="N397">
        <f t="shared" ca="1" si="52"/>
        <v>0</v>
      </c>
      <c r="O397" t="str">
        <f t="shared" ca="1" si="57"/>
        <v>D:AD</v>
      </c>
      <c r="P397" t="str">
        <f t="shared" ca="1" si="58"/>
        <v>D10:AD10</v>
      </c>
    </row>
    <row r="398" spans="1:16">
      <c r="A398" t="str">
        <f t="shared" si="53"/>
        <v>06</v>
      </c>
      <c r="B398" t="str">
        <f t="shared" ca="1" si="54"/>
        <v>GRP</v>
      </c>
      <c r="C398" t="s">
        <v>382</v>
      </c>
      <c r="D398" s="1" t="s">
        <v>1167</v>
      </c>
      <c r="E398">
        <f t="shared" ca="1" si="55"/>
        <v>0</v>
      </c>
      <c r="H398" t="str">
        <f t="shared" ca="1" si="56"/>
        <v>'360 GRP '!</v>
      </c>
      <c r="I398">
        <f t="shared" ca="1" si="59"/>
        <v>0</v>
      </c>
      <c r="J398" t="str">
        <f t="shared" ca="1" si="52"/>
        <v>'360 GRP '!</v>
      </c>
      <c r="K398">
        <f t="shared" ca="1" si="52"/>
        <v>0</v>
      </c>
      <c r="L398">
        <f t="shared" ca="1" si="52"/>
        <v>0</v>
      </c>
      <c r="M398">
        <f t="shared" ca="1" si="52"/>
        <v>0</v>
      </c>
      <c r="N398">
        <f t="shared" ca="1" si="52"/>
        <v>0</v>
      </c>
      <c r="O398" t="str">
        <f t="shared" ca="1" si="57"/>
        <v>D:AD</v>
      </c>
      <c r="P398" t="str">
        <f t="shared" ca="1" si="58"/>
        <v>D10:AD10</v>
      </c>
    </row>
    <row r="399" spans="1:16">
      <c r="A399" t="str">
        <f t="shared" si="53"/>
        <v>07</v>
      </c>
      <c r="B399" t="str">
        <f t="shared" ca="1" si="54"/>
        <v>GRP</v>
      </c>
      <c r="C399" t="s">
        <v>382</v>
      </c>
      <c r="D399" s="1" t="s">
        <v>1168</v>
      </c>
      <c r="E399">
        <f t="shared" ca="1" si="55"/>
        <v>0</v>
      </c>
      <c r="H399" t="str">
        <f t="shared" ca="1" si="56"/>
        <v>'360 GRP '!</v>
      </c>
      <c r="I399">
        <f t="shared" ca="1" si="59"/>
        <v>0</v>
      </c>
      <c r="J399" t="str">
        <f t="shared" ca="1" si="52"/>
        <v>'360 GRP '!</v>
      </c>
      <c r="K399">
        <f t="shared" ca="1" si="52"/>
        <v>0</v>
      </c>
      <c r="L399">
        <f t="shared" ca="1" si="52"/>
        <v>0</v>
      </c>
      <c r="M399">
        <f t="shared" ca="1" si="52"/>
        <v>0</v>
      </c>
      <c r="N399">
        <f t="shared" ca="1" si="52"/>
        <v>0</v>
      </c>
      <c r="O399" t="str">
        <f t="shared" ca="1" si="57"/>
        <v>D:AD</v>
      </c>
      <c r="P399" t="str">
        <f t="shared" ca="1" si="58"/>
        <v>D10:AD10</v>
      </c>
    </row>
    <row r="400" spans="1:16">
      <c r="A400" t="str">
        <f t="shared" si="53"/>
        <v>08</v>
      </c>
      <c r="B400" t="str">
        <f t="shared" ca="1" si="54"/>
        <v>GRP</v>
      </c>
      <c r="C400" t="s">
        <v>382</v>
      </c>
      <c r="D400" s="1" t="s">
        <v>1169</v>
      </c>
      <c r="E400">
        <f t="shared" ca="1" si="55"/>
        <v>0</v>
      </c>
      <c r="H400" t="str">
        <f t="shared" ca="1" si="56"/>
        <v>'360 GRP '!</v>
      </c>
      <c r="I400">
        <f t="shared" ca="1" si="59"/>
        <v>0</v>
      </c>
      <c r="J400" t="str">
        <f t="shared" ca="1" si="52"/>
        <v>'360 GRP '!</v>
      </c>
      <c r="K400">
        <f t="shared" ca="1" si="52"/>
        <v>0</v>
      </c>
      <c r="L400">
        <f t="shared" ca="1" si="52"/>
        <v>0</v>
      </c>
      <c r="M400">
        <f t="shared" ca="1" si="52"/>
        <v>0</v>
      </c>
      <c r="N400">
        <f t="shared" ca="1" si="52"/>
        <v>0</v>
      </c>
      <c r="O400" t="str">
        <f t="shared" ca="1" si="57"/>
        <v>D:AD</v>
      </c>
      <c r="P400" t="str">
        <f t="shared" ca="1" si="58"/>
        <v>D10:AD10</v>
      </c>
    </row>
    <row r="401" spans="1:16">
      <c r="A401" t="str">
        <f t="shared" si="53"/>
        <v>09</v>
      </c>
      <c r="B401" t="str">
        <f t="shared" ca="1" si="54"/>
        <v>GRP</v>
      </c>
      <c r="C401" t="s">
        <v>382</v>
      </c>
      <c r="D401" s="1" t="s">
        <v>1170</v>
      </c>
      <c r="E401">
        <f t="shared" ca="1" si="55"/>
        <v>0</v>
      </c>
      <c r="H401" t="str">
        <f t="shared" ca="1" si="56"/>
        <v>'360 GRP '!</v>
      </c>
      <c r="I401">
        <f t="shared" ca="1" si="59"/>
        <v>0</v>
      </c>
      <c r="J401" t="str">
        <f t="shared" ca="1" si="52"/>
        <v>'360 GRP '!</v>
      </c>
      <c r="K401">
        <f t="shared" ca="1" si="52"/>
        <v>0</v>
      </c>
      <c r="L401">
        <f t="shared" ca="1" si="52"/>
        <v>0</v>
      </c>
      <c r="M401">
        <f t="shared" ca="1" si="52"/>
        <v>0</v>
      </c>
      <c r="N401">
        <f t="shared" ca="1" si="52"/>
        <v>0</v>
      </c>
      <c r="O401" t="str">
        <f t="shared" ca="1" si="57"/>
        <v>D:AD</v>
      </c>
      <c r="P401" t="str">
        <f t="shared" ca="1" si="58"/>
        <v>D10:AD10</v>
      </c>
    </row>
    <row r="402" spans="1:16">
      <c r="A402" t="str">
        <f t="shared" si="53"/>
        <v>10</v>
      </c>
      <c r="B402" t="str">
        <f t="shared" ca="1" si="54"/>
        <v>GRP</v>
      </c>
      <c r="C402" t="s">
        <v>382</v>
      </c>
      <c r="D402" s="1" t="s">
        <v>1171</v>
      </c>
      <c r="E402">
        <f t="shared" ca="1" si="55"/>
        <v>0</v>
      </c>
      <c r="H402" t="str">
        <f t="shared" ca="1" si="56"/>
        <v>'360 GRP '!</v>
      </c>
      <c r="I402">
        <f t="shared" ca="1" si="59"/>
        <v>0</v>
      </c>
      <c r="J402" t="str">
        <f t="shared" ca="1" si="52"/>
        <v>'360 GRP '!</v>
      </c>
      <c r="K402">
        <f t="shared" ca="1" si="52"/>
        <v>0</v>
      </c>
      <c r="L402">
        <f t="shared" ca="1" si="52"/>
        <v>0</v>
      </c>
      <c r="M402">
        <f t="shared" ca="1" si="52"/>
        <v>0</v>
      </c>
      <c r="N402">
        <f t="shared" ca="1" si="52"/>
        <v>0</v>
      </c>
      <c r="O402" t="str">
        <f t="shared" ca="1" si="57"/>
        <v>D:AD</v>
      </c>
      <c r="P402" t="str">
        <f t="shared" ca="1" si="58"/>
        <v>D10:AD10</v>
      </c>
    </row>
    <row r="403" spans="1:16">
      <c r="A403" t="str">
        <f t="shared" si="53"/>
        <v>11</v>
      </c>
      <c r="B403" t="str">
        <f t="shared" ca="1" si="54"/>
        <v>GRP</v>
      </c>
      <c r="C403" t="s">
        <v>382</v>
      </c>
      <c r="D403" s="1" t="s">
        <v>1172</v>
      </c>
      <c r="E403">
        <f t="shared" ca="1" si="55"/>
        <v>0</v>
      </c>
      <c r="H403" t="str">
        <f t="shared" ca="1" si="56"/>
        <v>'360 GRP '!</v>
      </c>
      <c r="I403">
        <f t="shared" ca="1" si="59"/>
        <v>0</v>
      </c>
      <c r="J403" t="str">
        <f t="shared" ca="1" si="52"/>
        <v>'360 GRP '!</v>
      </c>
      <c r="K403">
        <f t="shared" ca="1" si="52"/>
        <v>0</v>
      </c>
      <c r="L403">
        <f t="shared" ca="1" si="52"/>
        <v>0</v>
      </c>
      <c r="M403">
        <f t="shared" ca="1" si="52"/>
        <v>0</v>
      </c>
      <c r="N403">
        <f t="shared" ca="1" si="52"/>
        <v>0</v>
      </c>
      <c r="O403" t="str">
        <f t="shared" ca="1" si="57"/>
        <v>D:AD</v>
      </c>
      <c r="P403" t="str">
        <f t="shared" ca="1" si="58"/>
        <v>D10:AD10</v>
      </c>
    </row>
    <row r="404" spans="1:16">
      <c r="A404" t="str">
        <f t="shared" si="53"/>
        <v>12</v>
      </c>
      <c r="B404" t="str">
        <f t="shared" ca="1" si="54"/>
        <v>GRP</v>
      </c>
      <c r="C404" t="s">
        <v>382</v>
      </c>
      <c r="D404" s="1" t="s">
        <v>1173</v>
      </c>
      <c r="E404">
        <f t="shared" ca="1" si="55"/>
        <v>0</v>
      </c>
      <c r="H404" t="str">
        <f t="shared" ca="1" si="56"/>
        <v>'360 GRP '!</v>
      </c>
      <c r="I404">
        <f t="shared" ca="1" si="59"/>
        <v>0</v>
      </c>
      <c r="J404" t="str">
        <f t="shared" ca="1" si="52"/>
        <v>'360 GRP '!</v>
      </c>
      <c r="K404">
        <f t="shared" ca="1" si="52"/>
        <v>0</v>
      </c>
      <c r="L404">
        <f t="shared" ca="1" si="52"/>
        <v>0</v>
      </c>
      <c r="M404">
        <f t="shared" ca="1" si="52"/>
        <v>0</v>
      </c>
      <c r="N404">
        <f t="shared" ca="1" si="52"/>
        <v>0</v>
      </c>
      <c r="O404" t="str">
        <f t="shared" ca="1" si="57"/>
        <v>D:AD</v>
      </c>
      <c r="P404" t="str">
        <f t="shared" ca="1" si="58"/>
        <v>D10:AD10</v>
      </c>
    </row>
    <row r="405" spans="1:16">
      <c r="A405" t="str">
        <f t="shared" si="53"/>
        <v>13</v>
      </c>
      <c r="B405" t="str">
        <f t="shared" ca="1" si="54"/>
        <v>GRP</v>
      </c>
      <c r="C405" t="s">
        <v>382</v>
      </c>
      <c r="D405" s="1" t="s">
        <v>1174</v>
      </c>
      <c r="E405">
        <f t="shared" ca="1" si="55"/>
        <v>0</v>
      </c>
      <c r="H405" t="str">
        <f t="shared" ca="1" si="56"/>
        <v>'360 GRP '!</v>
      </c>
      <c r="I405">
        <f t="shared" ca="1" si="59"/>
        <v>0</v>
      </c>
      <c r="J405" t="str">
        <f t="shared" ca="1" si="52"/>
        <v>'360 GRP '!</v>
      </c>
      <c r="K405">
        <f t="shared" ca="1" si="52"/>
        <v>0</v>
      </c>
      <c r="L405">
        <f t="shared" ca="1" si="52"/>
        <v>0</v>
      </c>
      <c r="M405">
        <f t="shared" ca="1" si="52"/>
        <v>0</v>
      </c>
      <c r="N405">
        <f t="shared" ca="1" si="52"/>
        <v>0</v>
      </c>
      <c r="O405" t="str">
        <f t="shared" ca="1" si="57"/>
        <v>D:AD</v>
      </c>
      <c r="P405" t="str">
        <f t="shared" ca="1" si="58"/>
        <v>D10:AD10</v>
      </c>
    </row>
    <row r="406" spans="1:16">
      <c r="A406" t="str">
        <f t="shared" si="53"/>
        <v>100</v>
      </c>
      <c r="B406" t="str">
        <f t="shared" ca="1" si="54"/>
        <v>GRP</v>
      </c>
      <c r="C406" t="s">
        <v>382</v>
      </c>
      <c r="D406" s="1" t="s">
        <v>1175</v>
      </c>
      <c r="E406">
        <f t="shared" ca="1" si="55"/>
        <v>0</v>
      </c>
      <c r="H406" t="str">
        <f t="shared" ca="1" si="56"/>
        <v>'360 GRP '!</v>
      </c>
      <c r="I406">
        <f t="shared" ca="1" si="59"/>
        <v>0</v>
      </c>
      <c r="J406" t="str">
        <f t="shared" ca="1" si="52"/>
        <v>'360 GRP '!</v>
      </c>
      <c r="K406">
        <f t="shared" ca="1" si="52"/>
        <v>0</v>
      </c>
      <c r="L406">
        <f t="shared" ca="1" si="52"/>
        <v>0</v>
      </c>
      <c r="M406">
        <f t="shared" ca="1" si="52"/>
        <v>0</v>
      </c>
      <c r="N406">
        <f t="shared" ca="1" si="52"/>
        <v>0</v>
      </c>
      <c r="O406" t="str">
        <f t="shared" ca="1" si="57"/>
        <v>D:AD</v>
      </c>
      <c r="P406" t="str">
        <f t="shared" ca="1" si="58"/>
        <v>D10:AD10</v>
      </c>
    </row>
    <row r="407" spans="1:16">
      <c r="A407" t="str">
        <f t="shared" si="53"/>
        <v>01</v>
      </c>
      <c r="B407" t="str">
        <f t="shared" ca="1" si="54"/>
        <v>GRP</v>
      </c>
      <c r="C407" t="s">
        <v>383</v>
      </c>
      <c r="D407" s="1" t="s">
        <v>1176</v>
      </c>
      <c r="E407">
        <f t="shared" ca="1" si="55"/>
        <v>0</v>
      </c>
      <c r="H407" t="str">
        <f t="shared" ca="1" si="56"/>
        <v>'360 GRP '!</v>
      </c>
      <c r="I407">
        <f t="shared" ca="1" si="59"/>
        <v>0</v>
      </c>
      <c r="J407" t="str">
        <f t="shared" ca="1" si="52"/>
        <v>'360 GRP '!</v>
      </c>
      <c r="K407">
        <f t="shared" ca="1" si="52"/>
        <v>0</v>
      </c>
      <c r="L407">
        <f t="shared" ca="1" si="52"/>
        <v>0</v>
      </c>
      <c r="M407">
        <f t="shared" ca="1" si="52"/>
        <v>0</v>
      </c>
      <c r="N407">
        <f t="shared" ca="1" si="52"/>
        <v>0</v>
      </c>
      <c r="O407" t="str">
        <f t="shared" ca="1" si="57"/>
        <v>D:AD</v>
      </c>
      <c r="P407" t="str">
        <f t="shared" ca="1" si="58"/>
        <v>D10:AD10</v>
      </c>
    </row>
    <row r="408" spans="1:16">
      <c r="A408" t="str">
        <f t="shared" si="53"/>
        <v>02</v>
      </c>
      <c r="B408" t="str">
        <f t="shared" ca="1" si="54"/>
        <v>GRP</v>
      </c>
      <c r="C408" t="s">
        <v>383</v>
      </c>
      <c r="D408" s="1" t="s">
        <v>1177</v>
      </c>
      <c r="E408">
        <f t="shared" ca="1" si="55"/>
        <v>0</v>
      </c>
      <c r="H408" t="str">
        <f t="shared" ca="1" si="56"/>
        <v>'360 GRP '!</v>
      </c>
      <c r="I408">
        <f t="shared" ca="1" si="59"/>
        <v>0</v>
      </c>
      <c r="J408" t="str">
        <f t="shared" ca="1" si="52"/>
        <v>'360 GRP '!</v>
      </c>
      <c r="K408">
        <f t="shared" ca="1" si="52"/>
        <v>0</v>
      </c>
      <c r="L408">
        <f t="shared" ca="1" si="52"/>
        <v>0</v>
      </c>
      <c r="M408">
        <f t="shared" ca="1" si="52"/>
        <v>0</v>
      </c>
      <c r="N408">
        <f t="shared" ca="1" si="52"/>
        <v>0</v>
      </c>
      <c r="O408" t="str">
        <f t="shared" ca="1" si="57"/>
        <v>D:AD</v>
      </c>
      <c r="P408" t="str">
        <f t="shared" ca="1" si="58"/>
        <v>D10:AD10</v>
      </c>
    </row>
    <row r="409" spans="1:16">
      <c r="A409" t="str">
        <f t="shared" si="53"/>
        <v>03</v>
      </c>
      <c r="B409" t="str">
        <f t="shared" ca="1" si="54"/>
        <v>GRP</v>
      </c>
      <c r="C409" t="s">
        <v>383</v>
      </c>
      <c r="D409" s="1" t="s">
        <v>1178</v>
      </c>
      <c r="E409">
        <f t="shared" ca="1" si="55"/>
        <v>0</v>
      </c>
      <c r="H409" t="str">
        <f t="shared" ca="1" si="56"/>
        <v>'360 GRP '!</v>
      </c>
      <c r="I409">
        <f t="shared" ca="1" si="59"/>
        <v>0</v>
      </c>
      <c r="J409" t="str">
        <f t="shared" ca="1" si="52"/>
        <v>'360 GRP '!</v>
      </c>
      <c r="K409">
        <f t="shared" ca="1" si="52"/>
        <v>0</v>
      </c>
      <c r="L409">
        <f t="shared" ca="1" si="52"/>
        <v>0</v>
      </c>
      <c r="M409">
        <f t="shared" ca="1" si="52"/>
        <v>0</v>
      </c>
      <c r="N409">
        <f t="shared" ca="1" si="52"/>
        <v>0</v>
      </c>
      <c r="O409" t="str">
        <f t="shared" ca="1" si="57"/>
        <v>D:AD</v>
      </c>
      <c r="P409" t="str">
        <f t="shared" ca="1" si="58"/>
        <v>D10:AD10</v>
      </c>
    </row>
    <row r="410" spans="1:16">
      <c r="A410" t="str">
        <f t="shared" si="53"/>
        <v>04</v>
      </c>
      <c r="B410" t="str">
        <f t="shared" ca="1" si="54"/>
        <v>GRP</v>
      </c>
      <c r="C410" t="s">
        <v>383</v>
      </c>
      <c r="D410" s="1" t="s">
        <v>1179</v>
      </c>
      <c r="E410">
        <f t="shared" ca="1" si="55"/>
        <v>0</v>
      </c>
      <c r="H410" t="str">
        <f t="shared" ca="1" si="56"/>
        <v>'360 GRP '!</v>
      </c>
      <c r="I410">
        <f t="shared" ca="1" si="59"/>
        <v>0</v>
      </c>
      <c r="J410" t="str">
        <f t="shared" ca="1" si="52"/>
        <v>'360 GRP '!</v>
      </c>
      <c r="K410">
        <f t="shared" ca="1" si="52"/>
        <v>0</v>
      </c>
      <c r="L410">
        <f t="shared" ca="1" si="52"/>
        <v>0</v>
      </c>
      <c r="M410">
        <f t="shared" ca="1" si="52"/>
        <v>0</v>
      </c>
      <c r="N410">
        <f t="shared" ca="1" si="52"/>
        <v>0</v>
      </c>
      <c r="O410" t="str">
        <f t="shared" ca="1" si="57"/>
        <v>D:AD</v>
      </c>
      <c r="P410" t="str">
        <f t="shared" ca="1" si="58"/>
        <v>D10:AD10</v>
      </c>
    </row>
    <row r="411" spans="1:16">
      <c r="A411" t="str">
        <f t="shared" si="53"/>
        <v>05</v>
      </c>
      <c r="B411" t="str">
        <f t="shared" ca="1" si="54"/>
        <v>GRP</v>
      </c>
      <c r="C411" t="s">
        <v>383</v>
      </c>
      <c r="D411" s="1" t="s">
        <v>1180</v>
      </c>
      <c r="E411">
        <f t="shared" ca="1" si="55"/>
        <v>0</v>
      </c>
      <c r="H411" t="str">
        <f t="shared" ca="1" si="56"/>
        <v>'360 GRP '!</v>
      </c>
      <c r="I411">
        <f t="shared" ca="1" si="59"/>
        <v>0</v>
      </c>
      <c r="J411" t="str">
        <f t="shared" ca="1" si="52"/>
        <v>'360 GRP '!</v>
      </c>
      <c r="K411">
        <f t="shared" ca="1" si="52"/>
        <v>0</v>
      </c>
      <c r="L411">
        <f t="shared" ca="1" si="52"/>
        <v>0</v>
      </c>
      <c r="M411">
        <f t="shared" ca="1" si="52"/>
        <v>0</v>
      </c>
      <c r="N411">
        <f t="shared" ca="1" si="52"/>
        <v>0</v>
      </c>
      <c r="O411" t="str">
        <f t="shared" ca="1" si="57"/>
        <v>D:AD</v>
      </c>
      <c r="P411" t="str">
        <f t="shared" ca="1" si="58"/>
        <v>D10:AD10</v>
      </c>
    </row>
    <row r="412" spans="1:16">
      <c r="A412" t="str">
        <f t="shared" si="53"/>
        <v>06</v>
      </c>
      <c r="B412" t="str">
        <f t="shared" ca="1" si="54"/>
        <v>GRP</v>
      </c>
      <c r="C412" t="s">
        <v>383</v>
      </c>
      <c r="D412" s="1" t="s">
        <v>1181</v>
      </c>
      <c r="E412">
        <f t="shared" ca="1" si="55"/>
        <v>0</v>
      </c>
      <c r="H412" t="str">
        <f t="shared" ca="1" si="56"/>
        <v>'360 GRP '!</v>
      </c>
      <c r="I412">
        <f t="shared" ca="1" si="59"/>
        <v>0</v>
      </c>
      <c r="J412" t="str">
        <f t="shared" ca="1" si="52"/>
        <v>'360 GRP '!</v>
      </c>
      <c r="K412">
        <f t="shared" ca="1" si="52"/>
        <v>0</v>
      </c>
      <c r="L412">
        <f t="shared" ca="1" si="52"/>
        <v>0</v>
      </c>
      <c r="M412">
        <f t="shared" ca="1" si="52"/>
        <v>0</v>
      </c>
      <c r="N412">
        <f t="shared" ca="1" si="52"/>
        <v>0</v>
      </c>
      <c r="O412" t="str">
        <f t="shared" ca="1" si="57"/>
        <v>D:AD</v>
      </c>
      <c r="P412" t="str">
        <f t="shared" ca="1" si="58"/>
        <v>D10:AD10</v>
      </c>
    </row>
    <row r="413" spans="1:16">
      <c r="A413" t="str">
        <f t="shared" si="53"/>
        <v>07</v>
      </c>
      <c r="B413" t="str">
        <f t="shared" ca="1" si="54"/>
        <v>GRP</v>
      </c>
      <c r="C413" t="s">
        <v>383</v>
      </c>
      <c r="D413" s="1" t="s">
        <v>1182</v>
      </c>
      <c r="E413">
        <f t="shared" ca="1" si="55"/>
        <v>0</v>
      </c>
      <c r="H413" t="str">
        <f t="shared" ca="1" si="56"/>
        <v>'360 GRP '!</v>
      </c>
      <c r="I413">
        <f t="shared" ca="1" si="59"/>
        <v>0</v>
      </c>
      <c r="J413" t="str">
        <f t="shared" ca="1" si="52"/>
        <v>'360 GRP '!</v>
      </c>
      <c r="K413">
        <f t="shared" ca="1" si="52"/>
        <v>0</v>
      </c>
      <c r="L413">
        <f t="shared" ca="1" si="52"/>
        <v>0</v>
      </c>
      <c r="M413">
        <f t="shared" ca="1" si="52"/>
        <v>0</v>
      </c>
      <c r="N413">
        <f t="shared" ca="1" si="52"/>
        <v>0</v>
      </c>
      <c r="O413" t="str">
        <f t="shared" ca="1" si="57"/>
        <v>D:AD</v>
      </c>
      <c r="P413" t="str">
        <f t="shared" ca="1" si="58"/>
        <v>D10:AD10</v>
      </c>
    </row>
    <row r="414" spans="1:16">
      <c r="A414" t="str">
        <f t="shared" si="53"/>
        <v>08</v>
      </c>
      <c r="B414" t="str">
        <f t="shared" ca="1" si="54"/>
        <v>GRP</v>
      </c>
      <c r="C414" t="s">
        <v>383</v>
      </c>
      <c r="D414" s="1" t="s">
        <v>1183</v>
      </c>
      <c r="E414">
        <f t="shared" ca="1" si="55"/>
        <v>0</v>
      </c>
      <c r="H414" t="str">
        <f t="shared" ca="1" si="56"/>
        <v>'360 GRP '!</v>
      </c>
      <c r="I414">
        <f t="shared" ca="1" si="59"/>
        <v>0</v>
      </c>
      <c r="J414" t="str">
        <f t="shared" ca="1" si="52"/>
        <v>'360 GRP '!</v>
      </c>
      <c r="K414">
        <f t="shared" ca="1" si="52"/>
        <v>0</v>
      </c>
      <c r="L414">
        <f t="shared" ca="1" si="52"/>
        <v>0</v>
      </c>
      <c r="M414">
        <f t="shared" ca="1" si="52"/>
        <v>0</v>
      </c>
      <c r="N414">
        <f t="shared" ca="1" si="52"/>
        <v>0</v>
      </c>
      <c r="O414" t="str">
        <f t="shared" ca="1" si="57"/>
        <v>D:AD</v>
      </c>
      <c r="P414" t="str">
        <f t="shared" ca="1" si="58"/>
        <v>D10:AD10</v>
      </c>
    </row>
    <row r="415" spans="1:16">
      <c r="A415" t="str">
        <f t="shared" si="53"/>
        <v>09</v>
      </c>
      <c r="B415" t="str">
        <f t="shared" ca="1" si="54"/>
        <v>GRP</v>
      </c>
      <c r="C415" t="s">
        <v>383</v>
      </c>
      <c r="D415" s="1" t="s">
        <v>1184</v>
      </c>
      <c r="E415">
        <f t="shared" ca="1" si="55"/>
        <v>0</v>
      </c>
      <c r="H415" t="str">
        <f t="shared" ca="1" si="56"/>
        <v>'360 GRP '!</v>
      </c>
      <c r="I415">
        <f t="shared" ca="1" si="59"/>
        <v>0</v>
      </c>
      <c r="J415" t="str">
        <f t="shared" ca="1" si="52"/>
        <v>'360 GRP '!</v>
      </c>
      <c r="K415">
        <f t="shared" ca="1" si="52"/>
        <v>0</v>
      </c>
      <c r="L415">
        <f t="shared" ca="1" si="52"/>
        <v>0</v>
      </c>
      <c r="M415">
        <f t="shared" ca="1" si="52"/>
        <v>0</v>
      </c>
      <c r="N415">
        <f t="shared" ca="1" si="52"/>
        <v>0</v>
      </c>
      <c r="O415" t="str">
        <f t="shared" ca="1" si="57"/>
        <v>D:AD</v>
      </c>
      <c r="P415" t="str">
        <f t="shared" ca="1" si="58"/>
        <v>D10:AD10</v>
      </c>
    </row>
    <row r="416" spans="1:16">
      <c r="A416" t="str">
        <f t="shared" si="53"/>
        <v>10</v>
      </c>
      <c r="B416" t="str">
        <f t="shared" ca="1" si="54"/>
        <v>GRP</v>
      </c>
      <c r="C416" t="s">
        <v>383</v>
      </c>
      <c r="D416" s="1" t="s">
        <v>1185</v>
      </c>
      <c r="E416">
        <f t="shared" ca="1" si="55"/>
        <v>0</v>
      </c>
      <c r="H416" t="str">
        <f t="shared" ca="1" si="56"/>
        <v>'360 GRP '!</v>
      </c>
      <c r="I416">
        <f t="shared" ca="1" si="59"/>
        <v>0</v>
      </c>
      <c r="J416" t="str">
        <f t="shared" ca="1" si="52"/>
        <v>'360 GRP '!</v>
      </c>
      <c r="K416">
        <f t="shared" ca="1" si="52"/>
        <v>0</v>
      </c>
      <c r="L416">
        <f t="shared" ca="1" si="52"/>
        <v>0</v>
      </c>
      <c r="M416">
        <f t="shared" ca="1" si="52"/>
        <v>0</v>
      </c>
      <c r="N416">
        <f t="shared" ca="1" si="52"/>
        <v>0</v>
      </c>
      <c r="O416" t="str">
        <f t="shared" ca="1" si="57"/>
        <v>D:AD</v>
      </c>
      <c r="P416" t="str">
        <f t="shared" ca="1" si="58"/>
        <v>D10:AD10</v>
      </c>
    </row>
    <row r="417" spans="1:16">
      <c r="A417" t="str">
        <f t="shared" si="53"/>
        <v>11</v>
      </c>
      <c r="B417" t="str">
        <f t="shared" ca="1" si="54"/>
        <v>GRP</v>
      </c>
      <c r="C417" t="s">
        <v>383</v>
      </c>
      <c r="D417" s="1" t="s">
        <v>1186</v>
      </c>
      <c r="E417">
        <f t="shared" ca="1" si="55"/>
        <v>0</v>
      </c>
      <c r="H417" t="str">
        <f t="shared" ca="1" si="56"/>
        <v>'360 GRP '!</v>
      </c>
      <c r="I417">
        <f t="shared" ca="1" si="59"/>
        <v>0</v>
      </c>
      <c r="J417" t="str">
        <f t="shared" ca="1" si="52"/>
        <v>'360 GRP '!</v>
      </c>
      <c r="K417">
        <f t="shared" ca="1" si="52"/>
        <v>0</v>
      </c>
      <c r="L417">
        <f t="shared" ca="1" si="52"/>
        <v>0</v>
      </c>
      <c r="M417">
        <f t="shared" ca="1" si="52"/>
        <v>0</v>
      </c>
      <c r="N417">
        <f t="shared" ca="1" si="52"/>
        <v>0</v>
      </c>
      <c r="O417" t="str">
        <f t="shared" ca="1" si="57"/>
        <v>D:AD</v>
      </c>
      <c r="P417" t="str">
        <f t="shared" ca="1" si="58"/>
        <v>D10:AD10</v>
      </c>
    </row>
    <row r="418" spans="1:16">
      <c r="A418" t="str">
        <f t="shared" si="53"/>
        <v>12</v>
      </c>
      <c r="B418" t="str">
        <f t="shared" ca="1" si="54"/>
        <v>GRP</v>
      </c>
      <c r="C418" t="s">
        <v>383</v>
      </c>
      <c r="D418" s="1" t="s">
        <v>1187</v>
      </c>
      <c r="E418">
        <f t="shared" ca="1" si="55"/>
        <v>0</v>
      </c>
      <c r="H418" t="str">
        <f t="shared" ca="1" si="56"/>
        <v>'360 GRP '!</v>
      </c>
      <c r="I418">
        <f t="shared" ca="1" si="59"/>
        <v>0</v>
      </c>
      <c r="J418" t="str">
        <f t="shared" ca="1" si="52"/>
        <v>'360 GRP '!</v>
      </c>
      <c r="K418">
        <f t="shared" ca="1" si="52"/>
        <v>0</v>
      </c>
      <c r="L418">
        <f t="shared" ca="1" si="52"/>
        <v>0</v>
      </c>
      <c r="M418">
        <f t="shared" ca="1" si="52"/>
        <v>0</v>
      </c>
      <c r="N418">
        <f t="shared" ca="1" si="52"/>
        <v>0</v>
      </c>
      <c r="O418" t="str">
        <f t="shared" ca="1" si="57"/>
        <v>D:AD</v>
      </c>
      <c r="P418" t="str">
        <f t="shared" ca="1" si="58"/>
        <v>D10:AD10</v>
      </c>
    </row>
    <row r="419" spans="1:16">
      <c r="A419" t="str">
        <f t="shared" si="53"/>
        <v>13</v>
      </c>
      <c r="B419" t="str">
        <f t="shared" ca="1" si="54"/>
        <v>GRP</v>
      </c>
      <c r="C419" t="s">
        <v>383</v>
      </c>
      <c r="D419" s="1" t="s">
        <v>1188</v>
      </c>
      <c r="E419">
        <f t="shared" ca="1" si="55"/>
        <v>0</v>
      </c>
      <c r="H419" t="str">
        <f t="shared" ca="1" si="56"/>
        <v>'360 GRP '!</v>
      </c>
      <c r="I419">
        <f t="shared" ca="1" si="59"/>
        <v>0</v>
      </c>
      <c r="J419" t="str">
        <f t="shared" ca="1" si="52"/>
        <v>'360 GRP '!</v>
      </c>
      <c r="K419">
        <f t="shared" ca="1" si="52"/>
        <v>0</v>
      </c>
      <c r="L419">
        <f t="shared" ca="1" si="52"/>
        <v>0</v>
      </c>
      <c r="M419">
        <f t="shared" ca="1" si="52"/>
        <v>0</v>
      </c>
      <c r="N419">
        <f t="shared" ca="1" si="52"/>
        <v>0</v>
      </c>
      <c r="O419" t="str">
        <f t="shared" ca="1" si="57"/>
        <v>D:AD</v>
      </c>
      <c r="P419" t="str">
        <f t="shared" ca="1" si="58"/>
        <v>D10:AD10</v>
      </c>
    </row>
    <row r="420" spans="1:16">
      <c r="A420" t="str">
        <f t="shared" si="53"/>
        <v>100</v>
      </c>
      <c r="B420" t="str">
        <f t="shared" ca="1" si="54"/>
        <v>GRP</v>
      </c>
      <c r="C420" t="s">
        <v>383</v>
      </c>
      <c r="D420" s="1" t="s">
        <v>1189</v>
      </c>
      <c r="E420">
        <f t="shared" ca="1" si="55"/>
        <v>0</v>
      </c>
      <c r="H420" t="str">
        <f t="shared" ca="1" si="56"/>
        <v>'360 GRP '!</v>
      </c>
      <c r="I420">
        <f t="shared" ca="1" si="59"/>
        <v>0</v>
      </c>
      <c r="J420" t="str">
        <f t="shared" ca="1" si="52"/>
        <v>'360 GRP '!</v>
      </c>
      <c r="K420">
        <f t="shared" ca="1" si="52"/>
        <v>0</v>
      </c>
      <c r="L420">
        <f t="shared" ca="1" si="52"/>
        <v>0</v>
      </c>
      <c r="M420">
        <f t="shared" ca="1" si="52"/>
        <v>0</v>
      </c>
      <c r="N420">
        <f t="shared" ca="1" si="52"/>
        <v>0</v>
      </c>
      <c r="O420" t="str">
        <f t="shared" ca="1" si="57"/>
        <v>D:AD</v>
      </c>
      <c r="P420" t="str">
        <f t="shared" ca="1" si="58"/>
        <v>D10:AD10</v>
      </c>
    </row>
    <row r="421" spans="1:16">
      <c r="A421" t="str">
        <f t="shared" si="53"/>
        <v>01</v>
      </c>
      <c r="B421" t="str">
        <f t="shared" ca="1" si="54"/>
        <v>GRP</v>
      </c>
      <c r="C421" t="s">
        <v>384</v>
      </c>
      <c r="D421" s="1" t="s">
        <v>1190</v>
      </c>
      <c r="E421">
        <f t="shared" ca="1" si="55"/>
        <v>0</v>
      </c>
      <c r="H421" t="str">
        <f t="shared" ca="1" si="56"/>
        <v>'360 GRP '!</v>
      </c>
      <c r="I421">
        <f t="shared" ca="1" si="59"/>
        <v>0</v>
      </c>
      <c r="J421" t="str">
        <f t="shared" ca="1" si="52"/>
        <v>'360 GRP '!</v>
      </c>
      <c r="K421">
        <f t="shared" ca="1" si="52"/>
        <v>0</v>
      </c>
      <c r="L421">
        <f t="shared" ca="1" si="52"/>
        <v>0</v>
      </c>
      <c r="M421">
        <f t="shared" ca="1" si="52"/>
        <v>0</v>
      </c>
      <c r="N421">
        <f t="shared" ca="1" si="52"/>
        <v>0</v>
      </c>
      <c r="O421" t="str">
        <f t="shared" ca="1" si="57"/>
        <v>D:AD</v>
      </c>
      <c r="P421" t="str">
        <f t="shared" ca="1" si="58"/>
        <v>D10:AD10</v>
      </c>
    </row>
    <row r="422" spans="1:16">
      <c r="A422" t="str">
        <f t="shared" si="53"/>
        <v>02</v>
      </c>
      <c r="B422" t="str">
        <f t="shared" ca="1" si="54"/>
        <v>GRP</v>
      </c>
      <c r="C422" t="s">
        <v>384</v>
      </c>
      <c r="D422" s="1" t="s">
        <v>1191</v>
      </c>
      <c r="E422">
        <f t="shared" ca="1" si="55"/>
        <v>0</v>
      </c>
      <c r="H422" t="str">
        <f t="shared" ca="1" si="56"/>
        <v>'360 GRP '!</v>
      </c>
      <c r="I422">
        <f t="shared" ca="1" si="59"/>
        <v>0</v>
      </c>
      <c r="J422" t="str">
        <f t="shared" ca="1" si="52"/>
        <v>'360 GRP '!</v>
      </c>
      <c r="K422">
        <f t="shared" ca="1" si="52"/>
        <v>0</v>
      </c>
      <c r="L422">
        <f t="shared" ca="1" si="52"/>
        <v>0</v>
      </c>
      <c r="M422">
        <f t="shared" ca="1" si="52"/>
        <v>0</v>
      </c>
      <c r="N422">
        <f t="shared" ca="1" si="52"/>
        <v>0</v>
      </c>
      <c r="O422" t="str">
        <f t="shared" ca="1" si="57"/>
        <v>D:AD</v>
      </c>
      <c r="P422" t="str">
        <f t="shared" ca="1" si="58"/>
        <v>D10:AD10</v>
      </c>
    </row>
    <row r="423" spans="1:16">
      <c r="A423" t="str">
        <f t="shared" si="53"/>
        <v>03</v>
      </c>
      <c r="B423" t="str">
        <f t="shared" ca="1" si="54"/>
        <v>GRP</v>
      </c>
      <c r="C423" t="s">
        <v>384</v>
      </c>
      <c r="D423" s="1" t="s">
        <v>1192</v>
      </c>
      <c r="E423">
        <f t="shared" ca="1" si="55"/>
        <v>0</v>
      </c>
      <c r="H423" t="str">
        <f t="shared" ca="1" si="56"/>
        <v>'360 GRP '!</v>
      </c>
      <c r="I423">
        <f t="shared" ca="1" si="59"/>
        <v>0</v>
      </c>
      <c r="J423" t="str">
        <f t="shared" ca="1" si="52"/>
        <v>'360 GRP '!</v>
      </c>
      <c r="K423">
        <f t="shared" ca="1" si="52"/>
        <v>0</v>
      </c>
      <c r="L423">
        <f t="shared" ca="1" si="52"/>
        <v>0</v>
      </c>
      <c r="M423">
        <f t="shared" ca="1" si="52"/>
        <v>0</v>
      </c>
      <c r="N423">
        <f t="shared" ca="1" si="52"/>
        <v>0</v>
      </c>
      <c r="O423" t="str">
        <f t="shared" ca="1" si="57"/>
        <v>D:AD</v>
      </c>
      <c r="P423" t="str">
        <f t="shared" ca="1" si="58"/>
        <v>D10:AD10</v>
      </c>
    </row>
    <row r="424" spans="1:16">
      <c r="A424" t="str">
        <f t="shared" si="53"/>
        <v>04</v>
      </c>
      <c r="B424" t="str">
        <f t="shared" ca="1" si="54"/>
        <v>GRP</v>
      </c>
      <c r="C424" t="s">
        <v>384</v>
      </c>
      <c r="D424" s="1" t="s">
        <v>1193</v>
      </c>
      <c r="E424">
        <f t="shared" ca="1" si="55"/>
        <v>0</v>
      </c>
      <c r="H424" t="str">
        <f t="shared" ca="1" si="56"/>
        <v>'360 GRP '!</v>
      </c>
      <c r="I424">
        <f t="shared" ca="1" si="59"/>
        <v>0</v>
      </c>
      <c r="J424" t="str">
        <f t="shared" ca="1" si="52"/>
        <v>'360 GRP '!</v>
      </c>
      <c r="K424">
        <f t="shared" ca="1" si="52"/>
        <v>0</v>
      </c>
      <c r="L424">
        <f t="shared" ca="1" si="52"/>
        <v>0</v>
      </c>
      <c r="M424">
        <f t="shared" ca="1" si="52"/>
        <v>0</v>
      </c>
      <c r="N424">
        <f t="shared" ca="1" si="52"/>
        <v>0</v>
      </c>
      <c r="O424" t="str">
        <f t="shared" ca="1" si="57"/>
        <v>D:AD</v>
      </c>
      <c r="P424" t="str">
        <f t="shared" ca="1" si="58"/>
        <v>D10:AD10</v>
      </c>
    </row>
    <row r="425" spans="1:16">
      <c r="A425" t="str">
        <f t="shared" si="53"/>
        <v>05</v>
      </c>
      <c r="B425" t="str">
        <f t="shared" ca="1" si="54"/>
        <v>GRP</v>
      </c>
      <c r="C425" t="s">
        <v>384</v>
      </c>
      <c r="D425" s="1" t="s">
        <v>1194</v>
      </c>
      <c r="E425">
        <f t="shared" ca="1" si="55"/>
        <v>0</v>
      </c>
      <c r="H425" t="str">
        <f t="shared" ca="1" si="56"/>
        <v>'360 GRP '!</v>
      </c>
      <c r="I425">
        <f t="shared" ca="1" si="59"/>
        <v>0</v>
      </c>
      <c r="J425" t="str">
        <f t="shared" ref="J425:N475" ca="1" si="60">IF(IFERROR(VLOOKUP($C425,INDIRECT(J$14&amp;"D:D"),1,FALSE),0)&lt;&gt;0,J$14,0)</f>
        <v>'360 GRP '!</v>
      </c>
      <c r="K425">
        <f t="shared" ca="1" si="60"/>
        <v>0</v>
      </c>
      <c r="L425">
        <f t="shared" ca="1" si="60"/>
        <v>0</v>
      </c>
      <c r="M425">
        <f t="shared" ca="1" si="60"/>
        <v>0</v>
      </c>
      <c r="N425">
        <f t="shared" ca="1" si="60"/>
        <v>0</v>
      </c>
      <c r="O425" t="str">
        <f t="shared" ca="1" si="57"/>
        <v>D:AD</v>
      </c>
      <c r="P425" t="str">
        <f t="shared" ca="1" si="58"/>
        <v>D10:AD10</v>
      </c>
    </row>
    <row r="426" spans="1:16">
      <c r="A426" t="str">
        <f t="shared" si="53"/>
        <v>06</v>
      </c>
      <c r="B426" t="str">
        <f t="shared" ca="1" si="54"/>
        <v>GRP</v>
      </c>
      <c r="C426" t="s">
        <v>384</v>
      </c>
      <c r="D426" s="1" t="s">
        <v>1195</v>
      </c>
      <c r="E426">
        <f t="shared" ca="1" si="55"/>
        <v>0</v>
      </c>
      <c r="H426" t="str">
        <f t="shared" ca="1" si="56"/>
        <v>'360 GRP '!</v>
      </c>
      <c r="I426">
        <f t="shared" ca="1" si="59"/>
        <v>0</v>
      </c>
      <c r="J426" t="str">
        <f t="shared" ca="1" si="60"/>
        <v>'360 GRP '!</v>
      </c>
      <c r="K426">
        <f t="shared" ca="1" si="60"/>
        <v>0</v>
      </c>
      <c r="L426">
        <f t="shared" ca="1" si="60"/>
        <v>0</v>
      </c>
      <c r="M426">
        <f t="shared" ca="1" si="60"/>
        <v>0</v>
      </c>
      <c r="N426">
        <f t="shared" ca="1" si="60"/>
        <v>0</v>
      </c>
      <c r="O426" t="str">
        <f t="shared" ca="1" si="57"/>
        <v>D:AD</v>
      </c>
      <c r="P426" t="str">
        <f t="shared" ca="1" si="58"/>
        <v>D10:AD10</v>
      </c>
    </row>
    <row r="427" spans="1:16">
      <c r="A427" t="str">
        <f t="shared" si="53"/>
        <v>07</v>
      </c>
      <c r="B427" t="str">
        <f t="shared" ca="1" si="54"/>
        <v>GRP</v>
      </c>
      <c r="C427" t="s">
        <v>384</v>
      </c>
      <c r="D427" s="1" t="s">
        <v>1196</v>
      </c>
      <c r="E427">
        <f t="shared" ca="1" si="55"/>
        <v>0</v>
      </c>
      <c r="H427" t="str">
        <f t="shared" ca="1" si="56"/>
        <v>'360 GRP '!</v>
      </c>
      <c r="I427">
        <f t="shared" ca="1" si="59"/>
        <v>0</v>
      </c>
      <c r="J427" t="str">
        <f t="shared" ca="1" si="60"/>
        <v>'360 GRP '!</v>
      </c>
      <c r="K427">
        <f t="shared" ca="1" si="60"/>
        <v>0</v>
      </c>
      <c r="L427">
        <f t="shared" ca="1" si="60"/>
        <v>0</v>
      </c>
      <c r="M427">
        <f t="shared" ca="1" si="60"/>
        <v>0</v>
      </c>
      <c r="N427">
        <f t="shared" ca="1" si="60"/>
        <v>0</v>
      </c>
      <c r="O427" t="str">
        <f t="shared" ca="1" si="57"/>
        <v>D:AD</v>
      </c>
      <c r="P427" t="str">
        <f t="shared" ca="1" si="58"/>
        <v>D10:AD10</v>
      </c>
    </row>
    <row r="428" spans="1:16">
      <c r="A428" t="str">
        <f t="shared" si="53"/>
        <v>08</v>
      </c>
      <c r="B428" t="str">
        <f t="shared" ca="1" si="54"/>
        <v>GRP</v>
      </c>
      <c r="C428" t="s">
        <v>384</v>
      </c>
      <c r="D428" s="1" t="s">
        <v>1197</v>
      </c>
      <c r="E428">
        <f t="shared" ca="1" si="55"/>
        <v>0</v>
      </c>
      <c r="H428" t="str">
        <f t="shared" ca="1" si="56"/>
        <v>'360 GRP '!</v>
      </c>
      <c r="I428">
        <f t="shared" ca="1" si="59"/>
        <v>0</v>
      </c>
      <c r="J428" t="str">
        <f t="shared" ca="1" si="60"/>
        <v>'360 GRP '!</v>
      </c>
      <c r="K428">
        <f t="shared" ca="1" si="60"/>
        <v>0</v>
      </c>
      <c r="L428">
        <f t="shared" ca="1" si="60"/>
        <v>0</v>
      </c>
      <c r="M428">
        <f t="shared" ca="1" si="60"/>
        <v>0</v>
      </c>
      <c r="N428">
        <f t="shared" ca="1" si="60"/>
        <v>0</v>
      </c>
      <c r="O428" t="str">
        <f t="shared" ca="1" si="57"/>
        <v>D:AD</v>
      </c>
      <c r="P428" t="str">
        <f t="shared" ca="1" si="58"/>
        <v>D10:AD10</v>
      </c>
    </row>
    <row r="429" spans="1:16">
      <c r="A429" t="str">
        <f t="shared" si="53"/>
        <v>09</v>
      </c>
      <c r="B429" t="str">
        <f t="shared" ca="1" si="54"/>
        <v>GRP</v>
      </c>
      <c r="C429" t="s">
        <v>384</v>
      </c>
      <c r="D429" s="1" t="s">
        <v>1198</v>
      </c>
      <c r="E429">
        <f t="shared" ca="1" si="55"/>
        <v>0</v>
      </c>
      <c r="H429" t="str">
        <f t="shared" ca="1" si="56"/>
        <v>'360 GRP '!</v>
      </c>
      <c r="I429">
        <f t="shared" ca="1" si="59"/>
        <v>0</v>
      </c>
      <c r="J429" t="str">
        <f t="shared" ca="1" si="60"/>
        <v>'360 GRP '!</v>
      </c>
      <c r="K429">
        <f t="shared" ca="1" si="60"/>
        <v>0</v>
      </c>
      <c r="L429">
        <f t="shared" ca="1" si="60"/>
        <v>0</v>
      </c>
      <c r="M429">
        <f t="shared" ca="1" si="60"/>
        <v>0</v>
      </c>
      <c r="N429">
        <f t="shared" ca="1" si="60"/>
        <v>0</v>
      </c>
      <c r="O429" t="str">
        <f t="shared" ca="1" si="57"/>
        <v>D:AD</v>
      </c>
      <c r="P429" t="str">
        <f t="shared" ca="1" si="58"/>
        <v>D10:AD10</v>
      </c>
    </row>
    <row r="430" spans="1:16">
      <c r="A430" t="str">
        <f t="shared" si="53"/>
        <v>10</v>
      </c>
      <c r="B430" t="str">
        <f t="shared" ca="1" si="54"/>
        <v>GRP</v>
      </c>
      <c r="C430" t="s">
        <v>384</v>
      </c>
      <c r="D430" s="1" t="s">
        <v>1199</v>
      </c>
      <c r="E430">
        <f t="shared" ca="1" si="55"/>
        <v>0</v>
      </c>
      <c r="H430" t="str">
        <f t="shared" ca="1" si="56"/>
        <v>'360 GRP '!</v>
      </c>
      <c r="I430">
        <f t="shared" ca="1" si="59"/>
        <v>0</v>
      </c>
      <c r="J430" t="str">
        <f t="shared" ca="1" si="60"/>
        <v>'360 GRP '!</v>
      </c>
      <c r="K430">
        <f t="shared" ca="1" si="60"/>
        <v>0</v>
      </c>
      <c r="L430">
        <f t="shared" ca="1" si="60"/>
        <v>0</v>
      </c>
      <c r="M430">
        <f t="shared" ca="1" si="60"/>
        <v>0</v>
      </c>
      <c r="N430">
        <f t="shared" ca="1" si="60"/>
        <v>0</v>
      </c>
      <c r="O430" t="str">
        <f t="shared" ca="1" si="57"/>
        <v>D:AD</v>
      </c>
      <c r="P430" t="str">
        <f t="shared" ca="1" si="58"/>
        <v>D10:AD10</v>
      </c>
    </row>
    <row r="431" spans="1:16">
      <c r="A431" t="str">
        <f t="shared" si="53"/>
        <v>11</v>
      </c>
      <c r="B431" t="str">
        <f t="shared" ca="1" si="54"/>
        <v>GRP</v>
      </c>
      <c r="C431" t="s">
        <v>384</v>
      </c>
      <c r="D431" s="1" t="s">
        <v>1200</v>
      </c>
      <c r="E431">
        <f t="shared" ca="1" si="55"/>
        <v>0</v>
      </c>
      <c r="H431" t="str">
        <f t="shared" ca="1" si="56"/>
        <v>'360 GRP '!</v>
      </c>
      <c r="I431">
        <f t="shared" ca="1" si="59"/>
        <v>0</v>
      </c>
      <c r="J431" t="str">
        <f t="shared" ca="1" si="60"/>
        <v>'360 GRP '!</v>
      </c>
      <c r="K431">
        <f t="shared" ca="1" si="60"/>
        <v>0</v>
      </c>
      <c r="L431">
        <f t="shared" ca="1" si="60"/>
        <v>0</v>
      </c>
      <c r="M431">
        <f t="shared" ca="1" si="60"/>
        <v>0</v>
      </c>
      <c r="N431">
        <f t="shared" ca="1" si="60"/>
        <v>0</v>
      </c>
      <c r="O431" t="str">
        <f t="shared" ca="1" si="57"/>
        <v>D:AD</v>
      </c>
      <c r="P431" t="str">
        <f t="shared" ca="1" si="58"/>
        <v>D10:AD10</v>
      </c>
    </row>
    <row r="432" spans="1:16">
      <c r="A432" t="str">
        <f t="shared" si="53"/>
        <v>12</v>
      </c>
      <c r="B432" t="str">
        <f t="shared" ca="1" si="54"/>
        <v>GRP</v>
      </c>
      <c r="C432" t="s">
        <v>384</v>
      </c>
      <c r="D432" s="1" t="s">
        <v>1201</v>
      </c>
      <c r="E432">
        <f t="shared" ca="1" si="55"/>
        <v>0</v>
      </c>
      <c r="H432" t="str">
        <f t="shared" ca="1" si="56"/>
        <v>'360 GRP '!</v>
      </c>
      <c r="I432">
        <f t="shared" ca="1" si="59"/>
        <v>0</v>
      </c>
      <c r="J432" t="str">
        <f t="shared" ca="1" si="60"/>
        <v>'360 GRP '!</v>
      </c>
      <c r="K432">
        <f t="shared" ca="1" si="60"/>
        <v>0</v>
      </c>
      <c r="L432">
        <f t="shared" ca="1" si="60"/>
        <v>0</v>
      </c>
      <c r="M432">
        <f t="shared" ca="1" si="60"/>
        <v>0</v>
      </c>
      <c r="N432">
        <f t="shared" ca="1" si="60"/>
        <v>0</v>
      </c>
      <c r="O432" t="str">
        <f t="shared" ca="1" si="57"/>
        <v>D:AD</v>
      </c>
      <c r="P432" t="str">
        <f t="shared" ca="1" si="58"/>
        <v>D10:AD10</v>
      </c>
    </row>
    <row r="433" spans="1:16">
      <c r="A433" t="str">
        <f t="shared" si="53"/>
        <v>13</v>
      </c>
      <c r="B433" t="str">
        <f t="shared" ca="1" si="54"/>
        <v>GRP</v>
      </c>
      <c r="C433" t="s">
        <v>384</v>
      </c>
      <c r="D433" s="1" t="s">
        <v>1202</v>
      </c>
      <c r="E433">
        <f t="shared" ca="1" si="55"/>
        <v>0</v>
      </c>
      <c r="H433" t="str">
        <f t="shared" ca="1" si="56"/>
        <v>'360 GRP '!</v>
      </c>
      <c r="I433">
        <f t="shared" ca="1" si="59"/>
        <v>0</v>
      </c>
      <c r="J433" t="str">
        <f t="shared" ca="1" si="60"/>
        <v>'360 GRP '!</v>
      </c>
      <c r="K433">
        <f t="shared" ca="1" si="60"/>
        <v>0</v>
      </c>
      <c r="L433">
        <f t="shared" ca="1" si="60"/>
        <v>0</v>
      </c>
      <c r="M433">
        <f t="shared" ca="1" si="60"/>
        <v>0</v>
      </c>
      <c r="N433">
        <f t="shared" ca="1" si="60"/>
        <v>0</v>
      </c>
      <c r="O433" t="str">
        <f t="shared" ca="1" si="57"/>
        <v>D:AD</v>
      </c>
      <c r="P433" t="str">
        <f t="shared" ca="1" si="58"/>
        <v>D10:AD10</v>
      </c>
    </row>
    <row r="434" spans="1:16">
      <c r="A434" t="str">
        <f t="shared" si="53"/>
        <v>100</v>
      </c>
      <c r="B434" t="str">
        <f t="shared" ca="1" si="54"/>
        <v>GRP</v>
      </c>
      <c r="C434" t="s">
        <v>384</v>
      </c>
      <c r="D434" s="1" t="s">
        <v>1203</v>
      </c>
      <c r="E434">
        <f t="shared" ca="1" si="55"/>
        <v>0</v>
      </c>
      <c r="H434" t="str">
        <f t="shared" ca="1" si="56"/>
        <v>'360 GRP '!</v>
      </c>
      <c r="I434">
        <f t="shared" ca="1" si="59"/>
        <v>0</v>
      </c>
      <c r="J434" t="str">
        <f t="shared" ca="1" si="60"/>
        <v>'360 GRP '!</v>
      </c>
      <c r="K434">
        <f t="shared" ca="1" si="60"/>
        <v>0</v>
      </c>
      <c r="L434">
        <f t="shared" ca="1" si="60"/>
        <v>0</v>
      </c>
      <c r="M434">
        <f t="shared" ca="1" si="60"/>
        <v>0</v>
      </c>
      <c r="N434">
        <f t="shared" ca="1" si="60"/>
        <v>0</v>
      </c>
      <c r="O434" t="str">
        <f t="shared" ca="1" si="57"/>
        <v>D:AD</v>
      </c>
      <c r="P434" t="str">
        <f t="shared" ca="1" si="58"/>
        <v>D10:AD10</v>
      </c>
    </row>
    <row r="435" spans="1:16">
      <c r="A435" t="str">
        <f t="shared" si="53"/>
        <v>01</v>
      </c>
      <c r="B435" t="str">
        <f t="shared" ca="1" si="54"/>
        <v>GRP</v>
      </c>
      <c r="C435" t="s">
        <v>385</v>
      </c>
      <c r="D435" s="1" t="s">
        <v>1204</v>
      </c>
      <c r="E435">
        <f t="shared" ca="1" si="55"/>
        <v>0</v>
      </c>
      <c r="H435" t="str">
        <f t="shared" ca="1" si="56"/>
        <v>'360 GRP '!</v>
      </c>
      <c r="I435">
        <f t="shared" ca="1" si="59"/>
        <v>0</v>
      </c>
      <c r="J435" t="str">
        <f t="shared" ca="1" si="60"/>
        <v>'360 GRP '!</v>
      </c>
      <c r="K435">
        <f t="shared" ca="1" si="60"/>
        <v>0</v>
      </c>
      <c r="L435">
        <f t="shared" ca="1" si="60"/>
        <v>0</v>
      </c>
      <c r="M435">
        <f t="shared" ca="1" si="60"/>
        <v>0</v>
      </c>
      <c r="N435">
        <f t="shared" ca="1" si="60"/>
        <v>0</v>
      </c>
      <c r="O435" t="str">
        <f t="shared" ca="1" si="57"/>
        <v>D:AD</v>
      </c>
      <c r="P435" t="str">
        <f t="shared" ca="1" si="58"/>
        <v>D10:AD10</v>
      </c>
    </row>
    <row r="436" spans="1:16">
      <c r="A436" t="str">
        <f t="shared" si="53"/>
        <v>02</v>
      </c>
      <c r="B436" t="str">
        <f t="shared" ca="1" si="54"/>
        <v>GRP</v>
      </c>
      <c r="C436" t="s">
        <v>385</v>
      </c>
      <c r="D436" s="1" t="s">
        <v>1205</v>
      </c>
      <c r="E436">
        <f t="shared" ca="1" si="55"/>
        <v>0</v>
      </c>
      <c r="H436" t="str">
        <f t="shared" ca="1" si="56"/>
        <v>'360 GRP '!</v>
      </c>
      <c r="I436">
        <f t="shared" ca="1" si="59"/>
        <v>0</v>
      </c>
      <c r="J436" t="str">
        <f t="shared" ca="1" si="60"/>
        <v>'360 GRP '!</v>
      </c>
      <c r="K436">
        <f t="shared" ca="1" si="60"/>
        <v>0</v>
      </c>
      <c r="L436">
        <f t="shared" ca="1" si="60"/>
        <v>0</v>
      </c>
      <c r="M436">
        <f t="shared" ca="1" si="60"/>
        <v>0</v>
      </c>
      <c r="N436">
        <f t="shared" ca="1" si="60"/>
        <v>0</v>
      </c>
      <c r="O436" t="str">
        <f t="shared" ca="1" si="57"/>
        <v>D:AD</v>
      </c>
      <c r="P436" t="str">
        <f t="shared" ca="1" si="58"/>
        <v>D10:AD10</v>
      </c>
    </row>
    <row r="437" spans="1:16">
      <c r="A437" t="str">
        <f t="shared" si="53"/>
        <v>03</v>
      </c>
      <c r="B437" t="str">
        <f t="shared" ca="1" si="54"/>
        <v>GRP</v>
      </c>
      <c r="C437" t="s">
        <v>385</v>
      </c>
      <c r="D437" s="1" t="s">
        <v>1206</v>
      </c>
      <c r="E437">
        <f t="shared" ca="1" si="55"/>
        <v>0</v>
      </c>
      <c r="H437" t="str">
        <f t="shared" ca="1" si="56"/>
        <v>'360 GRP '!</v>
      </c>
      <c r="I437">
        <f t="shared" ca="1" si="59"/>
        <v>0</v>
      </c>
      <c r="J437" t="str">
        <f t="shared" ca="1" si="60"/>
        <v>'360 GRP '!</v>
      </c>
      <c r="K437">
        <f t="shared" ca="1" si="60"/>
        <v>0</v>
      </c>
      <c r="L437">
        <f t="shared" ca="1" si="60"/>
        <v>0</v>
      </c>
      <c r="M437">
        <f t="shared" ca="1" si="60"/>
        <v>0</v>
      </c>
      <c r="N437">
        <f t="shared" ca="1" si="60"/>
        <v>0</v>
      </c>
      <c r="O437" t="str">
        <f t="shared" ca="1" si="57"/>
        <v>D:AD</v>
      </c>
      <c r="P437" t="str">
        <f t="shared" ca="1" si="58"/>
        <v>D10:AD10</v>
      </c>
    </row>
    <row r="438" spans="1:16">
      <c r="A438" t="str">
        <f t="shared" si="53"/>
        <v>04</v>
      </c>
      <c r="B438" t="str">
        <f t="shared" ca="1" si="54"/>
        <v>GRP</v>
      </c>
      <c r="C438" t="s">
        <v>385</v>
      </c>
      <c r="D438" s="1" t="s">
        <v>1207</v>
      </c>
      <c r="E438">
        <f t="shared" ca="1" si="55"/>
        <v>0</v>
      </c>
      <c r="H438" t="str">
        <f t="shared" ca="1" si="56"/>
        <v>'360 GRP '!</v>
      </c>
      <c r="I438">
        <f t="shared" ca="1" si="59"/>
        <v>0</v>
      </c>
      <c r="J438" t="str">
        <f t="shared" ca="1" si="60"/>
        <v>'360 GRP '!</v>
      </c>
      <c r="K438">
        <f t="shared" ca="1" si="60"/>
        <v>0</v>
      </c>
      <c r="L438">
        <f t="shared" ca="1" si="60"/>
        <v>0</v>
      </c>
      <c r="M438">
        <f t="shared" ca="1" si="60"/>
        <v>0</v>
      </c>
      <c r="N438">
        <f t="shared" ca="1" si="60"/>
        <v>0</v>
      </c>
      <c r="O438" t="str">
        <f t="shared" ca="1" si="57"/>
        <v>D:AD</v>
      </c>
      <c r="P438" t="str">
        <f t="shared" ca="1" si="58"/>
        <v>D10:AD10</v>
      </c>
    </row>
    <row r="439" spans="1:16">
      <c r="A439" t="str">
        <f t="shared" si="53"/>
        <v>05</v>
      </c>
      <c r="B439" t="str">
        <f t="shared" ca="1" si="54"/>
        <v>GRP</v>
      </c>
      <c r="C439" t="s">
        <v>385</v>
      </c>
      <c r="D439" s="1" t="s">
        <v>1208</v>
      </c>
      <c r="E439">
        <f t="shared" ca="1" si="55"/>
        <v>0</v>
      </c>
      <c r="H439" t="str">
        <f t="shared" ca="1" si="56"/>
        <v>'360 GRP '!</v>
      </c>
      <c r="I439">
        <f t="shared" ca="1" si="59"/>
        <v>0</v>
      </c>
      <c r="J439" t="str">
        <f t="shared" ca="1" si="60"/>
        <v>'360 GRP '!</v>
      </c>
      <c r="K439">
        <f t="shared" ca="1" si="60"/>
        <v>0</v>
      </c>
      <c r="L439">
        <f t="shared" ca="1" si="60"/>
        <v>0</v>
      </c>
      <c r="M439">
        <f t="shared" ca="1" si="60"/>
        <v>0</v>
      </c>
      <c r="N439">
        <f t="shared" ca="1" si="60"/>
        <v>0</v>
      </c>
      <c r="O439" t="str">
        <f t="shared" ca="1" si="57"/>
        <v>D:AD</v>
      </c>
      <c r="P439" t="str">
        <f t="shared" ca="1" si="58"/>
        <v>D10:AD10</v>
      </c>
    </row>
    <row r="440" spans="1:16">
      <c r="A440" t="str">
        <f t="shared" si="53"/>
        <v>06</v>
      </c>
      <c r="B440" t="str">
        <f t="shared" ca="1" si="54"/>
        <v>GRP</v>
      </c>
      <c r="C440" t="s">
        <v>385</v>
      </c>
      <c r="D440" s="1" t="s">
        <v>1209</v>
      </c>
      <c r="E440">
        <f t="shared" ca="1" si="55"/>
        <v>0</v>
      </c>
      <c r="H440" t="str">
        <f t="shared" ca="1" si="56"/>
        <v>'360 GRP '!</v>
      </c>
      <c r="I440">
        <f t="shared" ca="1" si="59"/>
        <v>0</v>
      </c>
      <c r="J440" t="str">
        <f t="shared" ca="1" si="60"/>
        <v>'360 GRP '!</v>
      </c>
      <c r="K440">
        <f t="shared" ca="1" si="60"/>
        <v>0</v>
      </c>
      <c r="L440">
        <f t="shared" ca="1" si="60"/>
        <v>0</v>
      </c>
      <c r="M440">
        <f t="shared" ca="1" si="60"/>
        <v>0</v>
      </c>
      <c r="N440">
        <f t="shared" ca="1" si="60"/>
        <v>0</v>
      </c>
      <c r="O440" t="str">
        <f t="shared" ca="1" si="57"/>
        <v>D:AD</v>
      </c>
      <c r="P440" t="str">
        <f t="shared" ca="1" si="58"/>
        <v>D10:AD10</v>
      </c>
    </row>
    <row r="441" spans="1:16">
      <c r="A441" t="str">
        <f t="shared" si="53"/>
        <v>07</v>
      </c>
      <c r="B441" t="str">
        <f t="shared" ca="1" si="54"/>
        <v>GRP</v>
      </c>
      <c r="C441" t="s">
        <v>385</v>
      </c>
      <c r="D441" s="1" t="s">
        <v>1210</v>
      </c>
      <c r="E441">
        <f t="shared" ca="1" si="55"/>
        <v>0</v>
      </c>
      <c r="H441" t="str">
        <f t="shared" ca="1" si="56"/>
        <v>'360 GRP '!</v>
      </c>
      <c r="I441">
        <f t="shared" ca="1" si="59"/>
        <v>0</v>
      </c>
      <c r="J441" t="str">
        <f t="shared" ca="1" si="60"/>
        <v>'360 GRP '!</v>
      </c>
      <c r="K441">
        <f t="shared" ca="1" si="60"/>
        <v>0</v>
      </c>
      <c r="L441">
        <f t="shared" ca="1" si="60"/>
        <v>0</v>
      </c>
      <c r="M441">
        <f t="shared" ca="1" si="60"/>
        <v>0</v>
      </c>
      <c r="N441">
        <f t="shared" ca="1" si="60"/>
        <v>0</v>
      </c>
      <c r="O441" t="str">
        <f t="shared" ca="1" si="57"/>
        <v>D:AD</v>
      </c>
      <c r="P441" t="str">
        <f t="shared" ca="1" si="58"/>
        <v>D10:AD10</v>
      </c>
    </row>
    <row r="442" spans="1:16">
      <c r="A442" t="str">
        <f t="shared" si="53"/>
        <v>08</v>
      </c>
      <c r="B442" t="str">
        <f t="shared" ca="1" si="54"/>
        <v>GRP</v>
      </c>
      <c r="C442" t="s">
        <v>385</v>
      </c>
      <c r="D442" s="1" t="s">
        <v>1211</v>
      </c>
      <c r="E442">
        <f t="shared" ca="1" si="55"/>
        <v>0</v>
      </c>
      <c r="H442" t="str">
        <f t="shared" ca="1" si="56"/>
        <v>'360 GRP '!</v>
      </c>
      <c r="I442">
        <f t="shared" ca="1" si="59"/>
        <v>0</v>
      </c>
      <c r="J442" t="str">
        <f t="shared" ca="1" si="60"/>
        <v>'360 GRP '!</v>
      </c>
      <c r="K442">
        <f t="shared" ca="1" si="60"/>
        <v>0</v>
      </c>
      <c r="L442">
        <f t="shared" ca="1" si="60"/>
        <v>0</v>
      </c>
      <c r="M442">
        <f t="shared" ca="1" si="60"/>
        <v>0</v>
      </c>
      <c r="N442">
        <f t="shared" ca="1" si="60"/>
        <v>0</v>
      </c>
      <c r="O442" t="str">
        <f t="shared" ca="1" si="57"/>
        <v>D:AD</v>
      </c>
      <c r="P442" t="str">
        <f t="shared" ca="1" si="58"/>
        <v>D10:AD10</v>
      </c>
    </row>
    <row r="443" spans="1:16">
      <c r="A443" t="str">
        <f t="shared" si="53"/>
        <v>09</v>
      </c>
      <c r="B443" t="str">
        <f t="shared" ca="1" si="54"/>
        <v>GRP</v>
      </c>
      <c r="C443" t="s">
        <v>385</v>
      </c>
      <c r="D443" s="1" t="s">
        <v>1212</v>
      </c>
      <c r="E443">
        <f t="shared" ca="1" si="55"/>
        <v>0</v>
      </c>
      <c r="H443" t="str">
        <f t="shared" ca="1" si="56"/>
        <v>'360 GRP '!</v>
      </c>
      <c r="I443">
        <f t="shared" ca="1" si="59"/>
        <v>0</v>
      </c>
      <c r="J443" t="str">
        <f t="shared" ca="1" si="60"/>
        <v>'360 GRP '!</v>
      </c>
      <c r="K443">
        <f t="shared" ca="1" si="60"/>
        <v>0</v>
      </c>
      <c r="L443">
        <f t="shared" ca="1" si="60"/>
        <v>0</v>
      </c>
      <c r="M443">
        <f t="shared" ca="1" si="60"/>
        <v>0</v>
      </c>
      <c r="N443">
        <f t="shared" ca="1" si="60"/>
        <v>0</v>
      </c>
      <c r="O443" t="str">
        <f t="shared" ca="1" si="57"/>
        <v>D:AD</v>
      </c>
      <c r="P443" t="str">
        <f t="shared" ca="1" si="58"/>
        <v>D10:AD10</v>
      </c>
    </row>
    <row r="444" spans="1:16">
      <c r="A444" t="str">
        <f t="shared" si="53"/>
        <v>10</v>
      </c>
      <c r="B444" t="str">
        <f t="shared" ca="1" si="54"/>
        <v>GRP</v>
      </c>
      <c r="C444" t="s">
        <v>385</v>
      </c>
      <c r="D444" s="1" t="s">
        <v>1213</v>
      </c>
      <c r="E444">
        <f t="shared" ca="1" si="55"/>
        <v>0</v>
      </c>
      <c r="H444" t="str">
        <f t="shared" ca="1" si="56"/>
        <v>'360 GRP '!</v>
      </c>
      <c r="I444">
        <f t="shared" ca="1" si="59"/>
        <v>0</v>
      </c>
      <c r="J444" t="str">
        <f t="shared" ca="1" si="60"/>
        <v>'360 GRP '!</v>
      </c>
      <c r="K444">
        <f t="shared" ca="1" si="60"/>
        <v>0</v>
      </c>
      <c r="L444">
        <f t="shared" ca="1" si="60"/>
        <v>0</v>
      </c>
      <c r="M444">
        <f t="shared" ca="1" si="60"/>
        <v>0</v>
      </c>
      <c r="N444">
        <f t="shared" ca="1" si="60"/>
        <v>0</v>
      </c>
      <c r="O444" t="str">
        <f t="shared" ca="1" si="57"/>
        <v>D:AD</v>
      </c>
      <c r="P444" t="str">
        <f t="shared" ca="1" si="58"/>
        <v>D10:AD10</v>
      </c>
    </row>
    <row r="445" spans="1:16">
      <c r="A445" t="str">
        <f t="shared" si="53"/>
        <v>11</v>
      </c>
      <c r="B445" t="str">
        <f t="shared" ca="1" si="54"/>
        <v>GRP</v>
      </c>
      <c r="C445" t="s">
        <v>385</v>
      </c>
      <c r="D445" s="1" t="s">
        <v>1214</v>
      </c>
      <c r="E445">
        <f t="shared" ca="1" si="55"/>
        <v>0</v>
      </c>
      <c r="H445" t="str">
        <f t="shared" ca="1" si="56"/>
        <v>'360 GRP '!</v>
      </c>
      <c r="I445">
        <f t="shared" ca="1" si="59"/>
        <v>0</v>
      </c>
      <c r="J445" t="str">
        <f t="shared" ca="1" si="60"/>
        <v>'360 GRP '!</v>
      </c>
      <c r="K445">
        <f t="shared" ca="1" si="60"/>
        <v>0</v>
      </c>
      <c r="L445">
        <f t="shared" ca="1" si="60"/>
        <v>0</v>
      </c>
      <c r="M445">
        <f t="shared" ca="1" si="60"/>
        <v>0</v>
      </c>
      <c r="N445">
        <f t="shared" ca="1" si="60"/>
        <v>0</v>
      </c>
      <c r="O445" t="str">
        <f t="shared" ca="1" si="57"/>
        <v>D:AD</v>
      </c>
      <c r="P445" t="str">
        <f t="shared" ca="1" si="58"/>
        <v>D10:AD10</v>
      </c>
    </row>
    <row r="446" spans="1:16">
      <c r="A446" t="str">
        <f t="shared" si="53"/>
        <v>12</v>
      </c>
      <c r="B446" t="str">
        <f t="shared" ca="1" si="54"/>
        <v>GRP</v>
      </c>
      <c r="C446" t="s">
        <v>385</v>
      </c>
      <c r="D446" s="1" t="s">
        <v>1215</v>
      </c>
      <c r="E446">
        <f t="shared" ca="1" si="55"/>
        <v>0</v>
      </c>
      <c r="H446" t="str">
        <f t="shared" ca="1" si="56"/>
        <v>'360 GRP '!</v>
      </c>
      <c r="I446">
        <f t="shared" ca="1" si="59"/>
        <v>0</v>
      </c>
      <c r="J446" t="str">
        <f t="shared" ca="1" si="60"/>
        <v>'360 GRP '!</v>
      </c>
      <c r="K446">
        <f t="shared" ca="1" si="60"/>
        <v>0</v>
      </c>
      <c r="L446">
        <f t="shared" ca="1" si="60"/>
        <v>0</v>
      </c>
      <c r="M446">
        <f t="shared" ca="1" si="60"/>
        <v>0</v>
      </c>
      <c r="N446">
        <f t="shared" ca="1" si="60"/>
        <v>0</v>
      </c>
      <c r="O446" t="str">
        <f t="shared" ca="1" si="57"/>
        <v>D:AD</v>
      </c>
      <c r="P446" t="str">
        <f t="shared" ca="1" si="58"/>
        <v>D10:AD10</v>
      </c>
    </row>
    <row r="447" spans="1:16">
      <c r="A447" t="str">
        <f t="shared" si="53"/>
        <v>13</v>
      </c>
      <c r="B447" t="str">
        <f t="shared" ca="1" si="54"/>
        <v>GRP</v>
      </c>
      <c r="C447" t="s">
        <v>385</v>
      </c>
      <c r="D447" s="1" t="s">
        <v>1216</v>
      </c>
      <c r="E447">
        <f t="shared" ca="1" si="55"/>
        <v>0</v>
      </c>
      <c r="H447" t="str">
        <f t="shared" ca="1" si="56"/>
        <v>'360 GRP '!</v>
      </c>
      <c r="I447">
        <f t="shared" ca="1" si="59"/>
        <v>0</v>
      </c>
      <c r="J447" t="str">
        <f t="shared" ca="1" si="60"/>
        <v>'360 GRP '!</v>
      </c>
      <c r="K447">
        <f t="shared" ca="1" si="60"/>
        <v>0</v>
      </c>
      <c r="L447">
        <f t="shared" ca="1" si="60"/>
        <v>0</v>
      </c>
      <c r="M447">
        <f t="shared" ca="1" si="60"/>
        <v>0</v>
      </c>
      <c r="N447">
        <f t="shared" ca="1" si="60"/>
        <v>0</v>
      </c>
      <c r="O447" t="str">
        <f t="shared" ca="1" si="57"/>
        <v>D:AD</v>
      </c>
      <c r="P447" t="str">
        <f t="shared" ca="1" si="58"/>
        <v>D10:AD10</v>
      </c>
    </row>
    <row r="448" spans="1:16">
      <c r="A448" t="str">
        <f t="shared" si="53"/>
        <v>100</v>
      </c>
      <c r="B448" t="str">
        <f t="shared" ca="1" si="54"/>
        <v>GRP</v>
      </c>
      <c r="C448" t="s">
        <v>385</v>
      </c>
      <c r="D448" s="1" t="s">
        <v>1217</v>
      </c>
      <c r="E448">
        <f t="shared" ca="1" si="55"/>
        <v>0</v>
      </c>
      <c r="H448" t="str">
        <f t="shared" ca="1" si="56"/>
        <v>'360 GRP '!</v>
      </c>
      <c r="I448">
        <f t="shared" ca="1" si="59"/>
        <v>0</v>
      </c>
      <c r="J448" t="str">
        <f t="shared" ca="1" si="60"/>
        <v>'360 GRP '!</v>
      </c>
      <c r="K448">
        <f t="shared" ca="1" si="60"/>
        <v>0</v>
      </c>
      <c r="L448">
        <f t="shared" ca="1" si="60"/>
        <v>0</v>
      </c>
      <c r="M448">
        <f t="shared" ca="1" si="60"/>
        <v>0</v>
      </c>
      <c r="N448">
        <f t="shared" ca="1" si="60"/>
        <v>0</v>
      </c>
      <c r="O448" t="str">
        <f t="shared" ca="1" si="57"/>
        <v>D:AD</v>
      </c>
      <c r="P448" t="str">
        <f t="shared" ca="1" si="58"/>
        <v>D10:AD10</v>
      </c>
    </row>
    <row r="449" spans="1:16">
      <c r="A449" t="str">
        <f t="shared" si="53"/>
        <v>01</v>
      </c>
      <c r="B449" t="str">
        <f t="shared" ca="1" si="54"/>
        <v>GRP</v>
      </c>
      <c r="C449" t="s">
        <v>386</v>
      </c>
      <c r="D449" s="1" t="s">
        <v>1218</v>
      </c>
      <c r="E449">
        <f t="shared" ca="1" si="55"/>
        <v>0</v>
      </c>
      <c r="H449" t="str">
        <f t="shared" ca="1" si="56"/>
        <v>'360 GRP '!</v>
      </c>
      <c r="I449">
        <f t="shared" ca="1" si="59"/>
        <v>0</v>
      </c>
      <c r="J449" t="str">
        <f t="shared" ca="1" si="60"/>
        <v>'360 GRP '!</v>
      </c>
      <c r="K449">
        <f t="shared" ca="1" si="60"/>
        <v>0</v>
      </c>
      <c r="L449">
        <f t="shared" ca="1" si="60"/>
        <v>0</v>
      </c>
      <c r="M449">
        <f t="shared" ca="1" si="60"/>
        <v>0</v>
      </c>
      <c r="N449">
        <f t="shared" ca="1" si="60"/>
        <v>0</v>
      </c>
      <c r="O449" t="str">
        <f t="shared" ca="1" si="57"/>
        <v>D:AD</v>
      </c>
      <c r="P449" t="str">
        <f t="shared" ca="1" si="58"/>
        <v>D10:AD10</v>
      </c>
    </row>
    <row r="450" spans="1:16">
      <c r="A450" t="str">
        <f t="shared" ref="A450:A513" si="61">MID(D450,LEN(C450)+2,LEN(D450)-LEN(C450))</f>
        <v>02</v>
      </c>
      <c r="B450" t="str">
        <f t="shared" ref="B450:B513" ca="1" si="62">VLOOKUP(H450,$A$1:$K$6,11,FALSE)</f>
        <v>GRP</v>
      </c>
      <c r="C450" t="s">
        <v>386</v>
      </c>
      <c r="D450" s="1" t="s">
        <v>1219</v>
      </c>
      <c r="E450">
        <f t="shared" ref="E450:E513" ca="1" si="63">IFERROR(VLOOKUP(C450,INDIRECT($H450&amp;$O450),MATCH($A450,INDIRECT($H450&amp;$P450),0),FALSE),0)</f>
        <v>0</v>
      </c>
      <c r="H450" t="str">
        <f t="shared" ref="H450:H513" ca="1" si="64">IF(I450&lt;&gt;0,I450,IF(J450&lt;&gt;0,J450,IF(K450&lt;&gt;0,K450,IF(L450&lt;&gt;0,L450,IF(M450&lt;&gt;0,M450,N450)))))</f>
        <v>'360 GRP '!</v>
      </c>
      <c r="I450">
        <f t="shared" ca="1" si="59"/>
        <v>0</v>
      </c>
      <c r="J450" t="str">
        <f t="shared" ca="1" si="60"/>
        <v>'360 GRP '!</v>
      </c>
      <c r="K450">
        <f t="shared" ca="1" si="60"/>
        <v>0</v>
      </c>
      <c r="L450">
        <f t="shared" ca="1" si="60"/>
        <v>0</v>
      </c>
      <c r="M450">
        <f t="shared" ca="1" si="60"/>
        <v>0</v>
      </c>
      <c r="N450">
        <f t="shared" ca="1" si="60"/>
        <v>0</v>
      </c>
      <c r="O450" t="str">
        <f t="shared" ref="O450:O513" ca="1" si="65">VLOOKUP($H450,$G$8:$I$13,2,FALSE)</f>
        <v>D:AD</v>
      </c>
      <c r="P450" t="str">
        <f t="shared" ref="P450:P513" ca="1" si="66">VLOOKUP($H450,$G$8:$I$13,3,FALSE)</f>
        <v>D10:AD10</v>
      </c>
    </row>
    <row r="451" spans="1:16">
      <c r="A451" t="str">
        <f t="shared" si="61"/>
        <v>03</v>
      </c>
      <c r="B451" t="str">
        <f t="shared" ca="1" si="62"/>
        <v>GRP</v>
      </c>
      <c r="C451" t="s">
        <v>386</v>
      </c>
      <c r="D451" s="1" t="s">
        <v>1220</v>
      </c>
      <c r="E451">
        <f t="shared" ca="1" si="63"/>
        <v>0</v>
      </c>
      <c r="H451" t="str">
        <f t="shared" ca="1" si="64"/>
        <v>'360 GRP '!</v>
      </c>
      <c r="I451">
        <f t="shared" ref="I451:I514" ca="1" si="67">IF(IFERROR(VLOOKUP(C451,INDIRECT($I$14&amp;"D:D"),1,FALSE),0)&lt;&gt;0,I$14,0)</f>
        <v>0</v>
      </c>
      <c r="J451" t="str">
        <f t="shared" ca="1" si="60"/>
        <v>'360 GRP '!</v>
      </c>
      <c r="K451">
        <f t="shared" ca="1" si="60"/>
        <v>0</v>
      </c>
      <c r="L451">
        <f t="shared" ca="1" si="60"/>
        <v>0</v>
      </c>
      <c r="M451">
        <f t="shared" ca="1" si="60"/>
        <v>0</v>
      </c>
      <c r="N451">
        <f t="shared" ca="1" si="60"/>
        <v>0</v>
      </c>
      <c r="O451" t="str">
        <f t="shared" ca="1" si="65"/>
        <v>D:AD</v>
      </c>
      <c r="P451" t="str">
        <f t="shared" ca="1" si="66"/>
        <v>D10:AD10</v>
      </c>
    </row>
    <row r="452" spans="1:16">
      <c r="A452" t="str">
        <f t="shared" si="61"/>
        <v>04</v>
      </c>
      <c r="B452" t="str">
        <f t="shared" ca="1" si="62"/>
        <v>GRP</v>
      </c>
      <c r="C452" t="s">
        <v>386</v>
      </c>
      <c r="D452" s="1" t="s">
        <v>1221</v>
      </c>
      <c r="E452">
        <f t="shared" ca="1" si="63"/>
        <v>0</v>
      </c>
      <c r="H452" t="str">
        <f t="shared" ca="1" si="64"/>
        <v>'360 GRP '!</v>
      </c>
      <c r="I452">
        <f t="shared" ca="1" si="67"/>
        <v>0</v>
      </c>
      <c r="J452" t="str">
        <f t="shared" ca="1" si="60"/>
        <v>'360 GRP '!</v>
      </c>
      <c r="K452">
        <f t="shared" ca="1" si="60"/>
        <v>0</v>
      </c>
      <c r="L452">
        <f t="shared" ca="1" si="60"/>
        <v>0</v>
      </c>
      <c r="M452">
        <f t="shared" ca="1" si="60"/>
        <v>0</v>
      </c>
      <c r="N452">
        <f t="shared" ca="1" si="60"/>
        <v>0</v>
      </c>
      <c r="O452" t="str">
        <f t="shared" ca="1" si="65"/>
        <v>D:AD</v>
      </c>
      <c r="P452" t="str">
        <f t="shared" ca="1" si="66"/>
        <v>D10:AD10</v>
      </c>
    </row>
    <row r="453" spans="1:16">
      <c r="A453" t="str">
        <f t="shared" si="61"/>
        <v>05</v>
      </c>
      <c r="B453" t="str">
        <f t="shared" ca="1" si="62"/>
        <v>GRP</v>
      </c>
      <c r="C453" t="s">
        <v>386</v>
      </c>
      <c r="D453" s="1" t="s">
        <v>1222</v>
      </c>
      <c r="E453">
        <f t="shared" ca="1" si="63"/>
        <v>0</v>
      </c>
      <c r="H453" t="str">
        <f t="shared" ca="1" si="64"/>
        <v>'360 GRP '!</v>
      </c>
      <c r="I453">
        <f t="shared" ca="1" si="67"/>
        <v>0</v>
      </c>
      <c r="J453" t="str">
        <f t="shared" ca="1" si="60"/>
        <v>'360 GRP '!</v>
      </c>
      <c r="K453">
        <f t="shared" ca="1" si="60"/>
        <v>0</v>
      </c>
      <c r="L453">
        <f t="shared" ca="1" si="60"/>
        <v>0</v>
      </c>
      <c r="M453">
        <f t="shared" ca="1" si="60"/>
        <v>0</v>
      </c>
      <c r="N453">
        <f t="shared" ca="1" si="60"/>
        <v>0</v>
      </c>
      <c r="O453" t="str">
        <f t="shared" ca="1" si="65"/>
        <v>D:AD</v>
      </c>
      <c r="P453" t="str">
        <f t="shared" ca="1" si="66"/>
        <v>D10:AD10</v>
      </c>
    </row>
    <row r="454" spans="1:16">
      <c r="A454" t="str">
        <f t="shared" si="61"/>
        <v>06</v>
      </c>
      <c r="B454" t="str">
        <f t="shared" ca="1" si="62"/>
        <v>GRP</v>
      </c>
      <c r="C454" t="s">
        <v>386</v>
      </c>
      <c r="D454" s="1" t="s">
        <v>1223</v>
      </c>
      <c r="E454">
        <f t="shared" ca="1" si="63"/>
        <v>0</v>
      </c>
      <c r="H454" t="str">
        <f t="shared" ca="1" si="64"/>
        <v>'360 GRP '!</v>
      </c>
      <c r="I454">
        <f t="shared" ca="1" si="67"/>
        <v>0</v>
      </c>
      <c r="J454" t="str">
        <f t="shared" ca="1" si="60"/>
        <v>'360 GRP '!</v>
      </c>
      <c r="K454">
        <f t="shared" ca="1" si="60"/>
        <v>0</v>
      </c>
      <c r="L454">
        <f t="shared" ca="1" si="60"/>
        <v>0</v>
      </c>
      <c r="M454">
        <f t="shared" ca="1" si="60"/>
        <v>0</v>
      </c>
      <c r="N454">
        <f t="shared" ca="1" si="60"/>
        <v>0</v>
      </c>
      <c r="O454" t="str">
        <f t="shared" ca="1" si="65"/>
        <v>D:AD</v>
      </c>
      <c r="P454" t="str">
        <f t="shared" ca="1" si="66"/>
        <v>D10:AD10</v>
      </c>
    </row>
    <row r="455" spans="1:16">
      <c r="A455" t="str">
        <f t="shared" si="61"/>
        <v>07</v>
      </c>
      <c r="B455" t="str">
        <f t="shared" ca="1" si="62"/>
        <v>GRP</v>
      </c>
      <c r="C455" t="s">
        <v>386</v>
      </c>
      <c r="D455" s="1" t="s">
        <v>1224</v>
      </c>
      <c r="E455">
        <f t="shared" ca="1" si="63"/>
        <v>0</v>
      </c>
      <c r="H455" t="str">
        <f t="shared" ca="1" si="64"/>
        <v>'360 GRP '!</v>
      </c>
      <c r="I455">
        <f t="shared" ca="1" si="67"/>
        <v>0</v>
      </c>
      <c r="J455" t="str">
        <f t="shared" ca="1" si="60"/>
        <v>'360 GRP '!</v>
      </c>
      <c r="K455">
        <f t="shared" ca="1" si="60"/>
        <v>0</v>
      </c>
      <c r="L455">
        <f t="shared" ca="1" si="60"/>
        <v>0</v>
      </c>
      <c r="M455">
        <f t="shared" ca="1" si="60"/>
        <v>0</v>
      </c>
      <c r="N455">
        <f t="shared" ca="1" si="60"/>
        <v>0</v>
      </c>
      <c r="O455" t="str">
        <f t="shared" ca="1" si="65"/>
        <v>D:AD</v>
      </c>
      <c r="P455" t="str">
        <f t="shared" ca="1" si="66"/>
        <v>D10:AD10</v>
      </c>
    </row>
    <row r="456" spans="1:16">
      <c r="A456" t="str">
        <f t="shared" si="61"/>
        <v>08</v>
      </c>
      <c r="B456" t="str">
        <f t="shared" ca="1" si="62"/>
        <v>GRP</v>
      </c>
      <c r="C456" t="s">
        <v>386</v>
      </c>
      <c r="D456" s="1" t="s">
        <v>1225</v>
      </c>
      <c r="E456">
        <f t="shared" ca="1" si="63"/>
        <v>0</v>
      </c>
      <c r="H456" t="str">
        <f t="shared" ca="1" si="64"/>
        <v>'360 GRP '!</v>
      </c>
      <c r="I456">
        <f t="shared" ca="1" si="67"/>
        <v>0</v>
      </c>
      <c r="J456" t="str">
        <f t="shared" ca="1" si="60"/>
        <v>'360 GRP '!</v>
      </c>
      <c r="K456">
        <f t="shared" ca="1" si="60"/>
        <v>0</v>
      </c>
      <c r="L456">
        <f t="shared" ca="1" si="60"/>
        <v>0</v>
      </c>
      <c r="M456">
        <f t="shared" ca="1" si="60"/>
        <v>0</v>
      </c>
      <c r="N456">
        <f t="shared" ca="1" si="60"/>
        <v>0</v>
      </c>
      <c r="O456" t="str">
        <f t="shared" ca="1" si="65"/>
        <v>D:AD</v>
      </c>
      <c r="P456" t="str">
        <f t="shared" ca="1" si="66"/>
        <v>D10:AD10</v>
      </c>
    </row>
    <row r="457" spans="1:16">
      <c r="A457" t="str">
        <f t="shared" si="61"/>
        <v>09</v>
      </c>
      <c r="B457" t="str">
        <f t="shared" ca="1" si="62"/>
        <v>GRP</v>
      </c>
      <c r="C457" t="s">
        <v>386</v>
      </c>
      <c r="D457" s="1" t="s">
        <v>1226</v>
      </c>
      <c r="E457">
        <f t="shared" ca="1" si="63"/>
        <v>0</v>
      </c>
      <c r="H457" t="str">
        <f t="shared" ca="1" si="64"/>
        <v>'360 GRP '!</v>
      </c>
      <c r="I457">
        <f t="shared" ca="1" si="67"/>
        <v>0</v>
      </c>
      <c r="J457" t="str">
        <f t="shared" ca="1" si="60"/>
        <v>'360 GRP '!</v>
      </c>
      <c r="K457">
        <f t="shared" ca="1" si="60"/>
        <v>0</v>
      </c>
      <c r="L457">
        <f t="shared" ca="1" si="60"/>
        <v>0</v>
      </c>
      <c r="M457">
        <f t="shared" ca="1" si="60"/>
        <v>0</v>
      </c>
      <c r="N457">
        <f t="shared" ca="1" si="60"/>
        <v>0</v>
      </c>
      <c r="O457" t="str">
        <f t="shared" ca="1" si="65"/>
        <v>D:AD</v>
      </c>
      <c r="P457" t="str">
        <f t="shared" ca="1" si="66"/>
        <v>D10:AD10</v>
      </c>
    </row>
    <row r="458" spans="1:16">
      <c r="A458" t="str">
        <f t="shared" si="61"/>
        <v>10</v>
      </c>
      <c r="B458" t="str">
        <f t="shared" ca="1" si="62"/>
        <v>GRP</v>
      </c>
      <c r="C458" t="s">
        <v>386</v>
      </c>
      <c r="D458" s="1" t="s">
        <v>1227</v>
      </c>
      <c r="E458">
        <f t="shared" ca="1" si="63"/>
        <v>0</v>
      </c>
      <c r="H458" t="str">
        <f t="shared" ca="1" si="64"/>
        <v>'360 GRP '!</v>
      </c>
      <c r="I458">
        <f t="shared" ca="1" si="67"/>
        <v>0</v>
      </c>
      <c r="J458" t="str">
        <f t="shared" ca="1" si="60"/>
        <v>'360 GRP '!</v>
      </c>
      <c r="K458">
        <f t="shared" ca="1" si="60"/>
        <v>0</v>
      </c>
      <c r="L458">
        <f t="shared" ca="1" si="60"/>
        <v>0</v>
      </c>
      <c r="M458">
        <f t="shared" ca="1" si="60"/>
        <v>0</v>
      </c>
      <c r="N458">
        <f t="shared" ca="1" si="60"/>
        <v>0</v>
      </c>
      <c r="O458" t="str">
        <f t="shared" ca="1" si="65"/>
        <v>D:AD</v>
      </c>
      <c r="P458" t="str">
        <f t="shared" ca="1" si="66"/>
        <v>D10:AD10</v>
      </c>
    </row>
    <row r="459" spans="1:16">
      <c r="A459" t="str">
        <f t="shared" si="61"/>
        <v>11</v>
      </c>
      <c r="B459" t="str">
        <f t="shared" ca="1" si="62"/>
        <v>GRP</v>
      </c>
      <c r="C459" t="s">
        <v>386</v>
      </c>
      <c r="D459" s="1" t="s">
        <v>1228</v>
      </c>
      <c r="E459">
        <f t="shared" ca="1" si="63"/>
        <v>0</v>
      </c>
      <c r="H459" t="str">
        <f t="shared" ca="1" si="64"/>
        <v>'360 GRP '!</v>
      </c>
      <c r="I459">
        <f t="shared" ca="1" si="67"/>
        <v>0</v>
      </c>
      <c r="J459" t="str">
        <f t="shared" ca="1" si="60"/>
        <v>'360 GRP '!</v>
      </c>
      <c r="K459">
        <f t="shared" ca="1" si="60"/>
        <v>0</v>
      </c>
      <c r="L459">
        <f t="shared" ca="1" si="60"/>
        <v>0</v>
      </c>
      <c r="M459">
        <f t="shared" ca="1" si="60"/>
        <v>0</v>
      </c>
      <c r="N459">
        <f t="shared" ca="1" si="60"/>
        <v>0</v>
      </c>
      <c r="O459" t="str">
        <f t="shared" ca="1" si="65"/>
        <v>D:AD</v>
      </c>
      <c r="P459" t="str">
        <f t="shared" ca="1" si="66"/>
        <v>D10:AD10</v>
      </c>
    </row>
    <row r="460" spans="1:16">
      <c r="A460" t="str">
        <f t="shared" si="61"/>
        <v>12</v>
      </c>
      <c r="B460" t="str">
        <f t="shared" ca="1" si="62"/>
        <v>GRP</v>
      </c>
      <c r="C460" t="s">
        <v>386</v>
      </c>
      <c r="D460" s="1" t="s">
        <v>1229</v>
      </c>
      <c r="E460">
        <f t="shared" ca="1" si="63"/>
        <v>0</v>
      </c>
      <c r="H460" t="str">
        <f t="shared" ca="1" si="64"/>
        <v>'360 GRP '!</v>
      </c>
      <c r="I460">
        <f t="shared" ca="1" si="67"/>
        <v>0</v>
      </c>
      <c r="J460" t="str">
        <f t="shared" ca="1" si="60"/>
        <v>'360 GRP '!</v>
      </c>
      <c r="K460">
        <f t="shared" ca="1" si="60"/>
        <v>0</v>
      </c>
      <c r="L460">
        <f t="shared" ca="1" si="60"/>
        <v>0</v>
      </c>
      <c r="M460">
        <f t="shared" ca="1" si="60"/>
        <v>0</v>
      </c>
      <c r="N460">
        <f t="shared" ca="1" si="60"/>
        <v>0</v>
      </c>
      <c r="O460" t="str">
        <f t="shared" ca="1" si="65"/>
        <v>D:AD</v>
      </c>
      <c r="P460" t="str">
        <f t="shared" ca="1" si="66"/>
        <v>D10:AD10</v>
      </c>
    </row>
    <row r="461" spans="1:16">
      <c r="A461" t="str">
        <f t="shared" si="61"/>
        <v>13</v>
      </c>
      <c r="B461" t="str">
        <f t="shared" ca="1" si="62"/>
        <v>GRP</v>
      </c>
      <c r="C461" t="s">
        <v>386</v>
      </c>
      <c r="D461" s="1" t="s">
        <v>1230</v>
      </c>
      <c r="E461">
        <f t="shared" ca="1" si="63"/>
        <v>0</v>
      </c>
      <c r="H461" t="str">
        <f t="shared" ca="1" si="64"/>
        <v>'360 GRP '!</v>
      </c>
      <c r="I461">
        <f t="shared" ca="1" si="67"/>
        <v>0</v>
      </c>
      <c r="J461" t="str">
        <f t="shared" ca="1" si="60"/>
        <v>'360 GRP '!</v>
      </c>
      <c r="K461">
        <f t="shared" ca="1" si="60"/>
        <v>0</v>
      </c>
      <c r="L461">
        <f t="shared" ca="1" si="60"/>
        <v>0</v>
      </c>
      <c r="M461">
        <f t="shared" ca="1" si="60"/>
        <v>0</v>
      </c>
      <c r="N461">
        <f t="shared" ca="1" si="60"/>
        <v>0</v>
      </c>
      <c r="O461" t="str">
        <f t="shared" ca="1" si="65"/>
        <v>D:AD</v>
      </c>
      <c r="P461" t="str">
        <f t="shared" ca="1" si="66"/>
        <v>D10:AD10</v>
      </c>
    </row>
    <row r="462" spans="1:16">
      <c r="A462" t="str">
        <f t="shared" si="61"/>
        <v>100</v>
      </c>
      <c r="B462" t="str">
        <f t="shared" ca="1" si="62"/>
        <v>GRP</v>
      </c>
      <c r="C462" t="s">
        <v>386</v>
      </c>
      <c r="D462" s="1" t="s">
        <v>1231</v>
      </c>
      <c r="E462">
        <f t="shared" ca="1" si="63"/>
        <v>0</v>
      </c>
      <c r="H462" t="str">
        <f t="shared" ca="1" si="64"/>
        <v>'360 GRP '!</v>
      </c>
      <c r="I462">
        <f t="shared" ca="1" si="67"/>
        <v>0</v>
      </c>
      <c r="J462" t="str">
        <f t="shared" ca="1" si="60"/>
        <v>'360 GRP '!</v>
      </c>
      <c r="K462">
        <f t="shared" ca="1" si="60"/>
        <v>0</v>
      </c>
      <c r="L462">
        <f t="shared" ca="1" si="60"/>
        <v>0</v>
      </c>
      <c r="M462">
        <f t="shared" ca="1" si="60"/>
        <v>0</v>
      </c>
      <c r="N462">
        <f t="shared" ca="1" si="60"/>
        <v>0</v>
      </c>
      <c r="O462" t="str">
        <f t="shared" ca="1" si="65"/>
        <v>D:AD</v>
      </c>
      <c r="P462" t="str">
        <f t="shared" ca="1" si="66"/>
        <v>D10:AD10</v>
      </c>
    </row>
    <row r="463" spans="1:16">
      <c r="A463" t="str">
        <f t="shared" si="61"/>
        <v>01</v>
      </c>
      <c r="B463" t="str">
        <f t="shared" ca="1" si="62"/>
        <v>GRP</v>
      </c>
      <c r="C463" t="s">
        <v>387</v>
      </c>
      <c r="D463" s="1" t="s">
        <v>1232</v>
      </c>
      <c r="E463">
        <f t="shared" ca="1" si="63"/>
        <v>0</v>
      </c>
      <c r="H463" t="str">
        <f t="shared" ca="1" si="64"/>
        <v>'360 GRP '!</v>
      </c>
      <c r="I463">
        <f t="shared" ca="1" si="67"/>
        <v>0</v>
      </c>
      <c r="J463" t="str">
        <f t="shared" ca="1" si="60"/>
        <v>'360 GRP '!</v>
      </c>
      <c r="K463">
        <f t="shared" ca="1" si="60"/>
        <v>0</v>
      </c>
      <c r="L463">
        <f t="shared" ca="1" si="60"/>
        <v>0</v>
      </c>
      <c r="M463">
        <f t="shared" ca="1" si="60"/>
        <v>0</v>
      </c>
      <c r="N463">
        <f t="shared" ca="1" si="60"/>
        <v>0</v>
      </c>
      <c r="O463" t="str">
        <f t="shared" ca="1" si="65"/>
        <v>D:AD</v>
      </c>
      <c r="P463" t="str">
        <f t="shared" ca="1" si="66"/>
        <v>D10:AD10</v>
      </c>
    </row>
    <row r="464" spans="1:16">
      <c r="A464" t="str">
        <f t="shared" si="61"/>
        <v>02</v>
      </c>
      <c r="B464" t="str">
        <f t="shared" ca="1" si="62"/>
        <v>GRP</v>
      </c>
      <c r="C464" t="s">
        <v>387</v>
      </c>
      <c r="D464" s="1" t="s">
        <v>1233</v>
      </c>
      <c r="E464">
        <f t="shared" ca="1" si="63"/>
        <v>0</v>
      </c>
      <c r="H464" t="str">
        <f t="shared" ca="1" si="64"/>
        <v>'360 GRP '!</v>
      </c>
      <c r="I464">
        <f t="shared" ca="1" si="67"/>
        <v>0</v>
      </c>
      <c r="J464" t="str">
        <f t="shared" ca="1" si="60"/>
        <v>'360 GRP '!</v>
      </c>
      <c r="K464">
        <f t="shared" ca="1" si="60"/>
        <v>0</v>
      </c>
      <c r="L464">
        <f t="shared" ca="1" si="60"/>
        <v>0</v>
      </c>
      <c r="M464">
        <f t="shared" ca="1" si="60"/>
        <v>0</v>
      </c>
      <c r="N464">
        <f t="shared" ca="1" si="60"/>
        <v>0</v>
      </c>
      <c r="O464" t="str">
        <f t="shared" ca="1" si="65"/>
        <v>D:AD</v>
      </c>
      <c r="P464" t="str">
        <f t="shared" ca="1" si="66"/>
        <v>D10:AD10</v>
      </c>
    </row>
    <row r="465" spans="1:16">
      <c r="A465" t="str">
        <f t="shared" si="61"/>
        <v>03</v>
      </c>
      <c r="B465" t="str">
        <f t="shared" ca="1" si="62"/>
        <v>GRP</v>
      </c>
      <c r="C465" t="s">
        <v>387</v>
      </c>
      <c r="D465" s="1" t="s">
        <v>1234</v>
      </c>
      <c r="E465">
        <f t="shared" ca="1" si="63"/>
        <v>0</v>
      </c>
      <c r="H465" t="str">
        <f t="shared" ca="1" si="64"/>
        <v>'360 GRP '!</v>
      </c>
      <c r="I465">
        <f t="shared" ca="1" si="67"/>
        <v>0</v>
      </c>
      <c r="J465" t="str">
        <f t="shared" ca="1" si="60"/>
        <v>'360 GRP '!</v>
      </c>
      <c r="K465">
        <f t="shared" ca="1" si="60"/>
        <v>0</v>
      </c>
      <c r="L465">
        <f t="shared" ca="1" si="60"/>
        <v>0</v>
      </c>
      <c r="M465">
        <f t="shared" ca="1" si="60"/>
        <v>0</v>
      </c>
      <c r="N465">
        <f t="shared" ca="1" si="60"/>
        <v>0</v>
      </c>
      <c r="O465" t="str">
        <f t="shared" ca="1" si="65"/>
        <v>D:AD</v>
      </c>
      <c r="P465" t="str">
        <f t="shared" ca="1" si="66"/>
        <v>D10:AD10</v>
      </c>
    </row>
    <row r="466" spans="1:16">
      <c r="A466" t="str">
        <f t="shared" si="61"/>
        <v>04</v>
      </c>
      <c r="B466" t="str">
        <f t="shared" ca="1" si="62"/>
        <v>GRP</v>
      </c>
      <c r="C466" t="s">
        <v>387</v>
      </c>
      <c r="D466" s="1" t="s">
        <v>1235</v>
      </c>
      <c r="E466">
        <f t="shared" ca="1" si="63"/>
        <v>0</v>
      </c>
      <c r="H466" t="str">
        <f t="shared" ca="1" si="64"/>
        <v>'360 GRP '!</v>
      </c>
      <c r="I466">
        <f t="shared" ca="1" si="67"/>
        <v>0</v>
      </c>
      <c r="J466" t="str">
        <f t="shared" ca="1" si="60"/>
        <v>'360 GRP '!</v>
      </c>
      <c r="K466">
        <f t="shared" ca="1" si="60"/>
        <v>0</v>
      </c>
      <c r="L466">
        <f t="shared" ca="1" si="60"/>
        <v>0</v>
      </c>
      <c r="M466">
        <f t="shared" ca="1" si="60"/>
        <v>0</v>
      </c>
      <c r="N466">
        <f t="shared" ca="1" si="60"/>
        <v>0</v>
      </c>
      <c r="O466" t="str">
        <f t="shared" ca="1" si="65"/>
        <v>D:AD</v>
      </c>
      <c r="P466" t="str">
        <f t="shared" ca="1" si="66"/>
        <v>D10:AD10</v>
      </c>
    </row>
    <row r="467" spans="1:16">
      <c r="A467" t="str">
        <f t="shared" si="61"/>
        <v>05</v>
      </c>
      <c r="B467" t="str">
        <f t="shared" ca="1" si="62"/>
        <v>GRP</v>
      </c>
      <c r="C467" t="s">
        <v>387</v>
      </c>
      <c r="D467" s="1" t="s">
        <v>1236</v>
      </c>
      <c r="E467">
        <f t="shared" ca="1" si="63"/>
        <v>0</v>
      </c>
      <c r="H467" t="str">
        <f t="shared" ca="1" si="64"/>
        <v>'360 GRP '!</v>
      </c>
      <c r="I467">
        <f t="shared" ca="1" si="67"/>
        <v>0</v>
      </c>
      <c r="J467" t="str">
        <f t="shared" ca="1" si="60"/>
        <v>'360 GRP '!</v>
      </c>
      <c r="K467">
        <f t="shared" ca="1" si="60"/>
        <v>0</v>
      </c>
      <c r="L467">
        <f t="shared" ca="1" si="60"/>
        <v>0</v>
      </c>
      <c r="M467">
        <f t="shared" ca="1" si="60"/>
        <v>0</v>
      </c>
      <c r="N467">
        <f t="shared" ca="1" si="60"/>
        <v>0</v>
      </c>
      <c r="O467" t="str">
        <f t="shared" ca="1" si="65"/>
        <v>D:AD</v>
      </c>
      <c r="P467" t="str">
        <f t="shared" ca="1" si="66"/>
        <v>D10:AD10</v>
      </c>
    </row>
    <row r="468" spans="1:16">
      <c r="A468" t="str">
        <f t="shared" si="61"/>
        <v>06</v>
      </c>
      <c r="B468" t="str">
        <f t="shared" ca="1" si="62"/>
        <v>GRP</v>
      </c>
      <c r="C468" t="s">
        <v>387</v>
      </c>
      <c r="D468" s="1" t="s">
        <v>1237</v>
      </c>
      <c r="E468">
        <f t="shared" ca="1" si="63"/>
        <v>0</v>
      </c>
      <c r="H468" t="str">
        <f t="shared" ca="1" si="64"/>
        <v>'360 GRP '!</v>
      </c>
      <c r="I468">
        <f t="shared" ca="1" si="67"/>
        <v>0</v>
      </c>
      <c r="J468" t="str">
        <f t="shared" ca="1" si="60"/>
        <v>'360 GRP '!</v>
      </c>
      <c r="K468">
        <f t="shared" ca="1" si="60"/>
        <v>0</v>
      </c>
      <c r="L468">
        <f t="shared" ca="1" si="60"/>
        <v>0</v>
      </c>
      <c r="M468">
        <f t="shared" ca="1" si="60"/>
        <v>0</v>
      </c>
      <c r="N468">
        <f t="shared" ca="1" si="60"/>
        <v>0</v>
      </c>
      <c r="O468" t="str">
        <f t="shared" ca="1" si="65"/>
        <v>D:AD</v>
      </c>
      <c r="P468" t="str">
        <f t="shared" ca="1" si="66"/>
        <v>D10:AD10</v>
      </c>
    </row>
    <row r="469" spans="1:16">
      <c r="A469" t="str">
        <f t="shared" si="61"/>
        <v>07</v>
      </c>
      <c r="B469" t="str">
        <f t="shared" ca="1" si="62"/>
        <v>GRP</v>
      </c>
      <c r="C469" t="s">
        <v>387</v>
      </c>
      <c r="D469" s="1" t="s">
        <v>1238</v>
      </c>
      <c r="E469">
        <f t="shared" ca="1" si="63"/>
        <v>0</v>
      </c>
      <c r="H469" t="str">
        <f t="shared" ca="1" si="64"/>
        <v>'360 GRP '!</v>
      </c>
      <c r="I469">
        <f t="shared" ca="1" si="67"/>
        <v>0</v>
      </c>
      <c r="J469" t="str">
        <f t="shared" ca="1" si="60"/>
        <v>'360 GRP '!</v>
      </c>
      <c r="K469">
        <f t="shared" ca="1" si="60"/>
        <v>0</v>
      </c>
      <c r="L469">
        <f t="shared" ca="1" si="60"/>
        <v>0</v>
      </c>
      <c r="M469">
        <f t="shared" ca="1" si="60"/>
        <v>0</v>
      </c>
      <c r="N469">
        <f t="shared" ca="1" si="60"/>
        <v>0</v>
      </c>
      <c r="O469" t="str">
        <f t="shared" ca="1" si="65"/>
        <v>D:AD</v>
      </c>
      <c r="P469" t="str">
        <f t="shared" ca="1" si="66"/>
        <v>D10:AD10</v>
      </c>
    </row>
    <row r="470" spans="1:16">
      <c r="A470" t="str">
        <f t="shared" si="61"/>
        <v>08</v>
      </c>
      <c r="B470" t="str">
        <f t="shared" ca="1" si="62"/>
        <v>GRP</v>
      </c>
      <c r="C470" t="s">
        <v>387</v>
      </c>
      <c r="D470" s="1" t="s">
        <v>1239</v>
      </c>
      <c r="E470">
        <f t="shared" ca="1" si="63"/>
        <v>0</v>
      </c>
      <c r="H470" t="str">
        <f t="shared" ca="1" si="64"/>
        <v>'360 GRP '!</v>
      </c>
      <c r="I470">
        <f t="shared" ca="1" si="67"/>
        <v>0</v>
      </c>
      <c r="J470" t="str">
        <f t="shared" ca="1" si="60"/>
        <v>'360 GRP '!</v>
      </c>
      <c r="K470">
        <f t="shared" ca="1" si="60"/>
        <v>0</v>
      </c>
      <c r="L470">
        <f t="shared" ca="1" si="60"/>
        <v>0</v>
      </c>
      <c r="M470">
        <f t="shared" ca="1" si="60"/>
        <v>0</v>
      </c>
      <c r="N470">
        <f t="shared" ca="1" si="60"/>
        <v>0</v>
      </c>
      <c r="O470" t="str">
        <f t="shared" ca="1" si="65"/>
        <v>D:AD</v>
      </c>
      <c r="P470" t="str">
        <f t="shared" ca="1" si="66"/>
        <v>D10:AD10</v>
      </c>
    </row>
    <row r="471" spans="1:16">
      <c r="A471" t="str">
        <f t="shared" si="61"/>
        <v>09</v>
      </c>
      <c r="B471" t="str">
        <f t="shared" ca="1" si="62"/>
        <v>GRP</v>
      </c>
      <c r="C471" t="s">
        <v>387</v>
      </c>
      <c r="D471" s="1" t="s">
        <v>1240</v>
      </c>
      <c r="E471">
        <f t="shared" ca="1" si="63"/>
        <v>0</v>
      </c>
      <c r="H471" t="str">
        <f t="shared" ca="1" si="64"/>
        <v>'360 GRP '!</v>
      </c>
      <c r="I471">
        <f t="shared" ca="1" si="67"/>
        <v>0</v>
      </c>
      <c r="J471" t="str">
        <f t="shared" ca="1" si="60"/>
        <v>'360 GRP '!</v>
      </c>
      <c r="K471">
        <f t="shared" ca="1" si="60"/>
        <v>0</v>
      </c>
      <c r="L471">
        <f t="shared" ca="1" si="60"/>
        <v>0</v>
      </c>
      <c r="M471">
        <f t="shared" ca="1" si="60"/>
        <v>0</v>
      </c>
      <c r="N471">
        <f t="shared" ca="1" si="60"/>
        <v>0</v>
      </c>
      <c r="O471" t="str">
        <f t="shared" ca="1" si="65"/>
        <v>D:AD</v>
      </c>
      <c r="P471" t="str">
        <f t="shared" ca="1" si="66"/>
        <v>D10:AD10</v>
      </c>
    </row>
    <row r="472" spans="1:16">
      <c r="A472" t="str">
        <f t="shared" si="61"/>
        <v>10</v>
      </c>
      <c r="B472" t="str">
        <f t="shared" ca="1" si="62"/>
        <v>GRP</v>
      </c>
      <c r="C472" t="s">
        <v>387</v>
      </c>
      <c r="D472" s="1" t="s">
        <v>1241</v>
      </c>
      <c r="E472">
        <f t="shared" ca="1" si="63"/>
        <v>0</v>
      </c>
      <c r="H472" t="str">
        <f t="shared" ca="1" si="64"/>
        <v>'360 GRP '!</v>
      </c>
      <c r="I472">
        <f t="shared" ca="1" si="67"/>
        <v>0</v>
      </c>
      <c r="J472" t="str">
        <f t="shared" ca="1" si="60"/>
        <v>'360 GRP '!</v>
      </c>
      <c r="K472">
        <f t="shared" ca="1" si="60"/>
        <v>0</v>
      </c>
      <c r="L472">
        <f t="shared" ca="1" si="60"/>
        <v>0</v>
      </c>
      <c r="M472">
        <f t="shared" ca="1" si="60"/>
        <v>0</v>
      </c>
      <c r="N472">
        <f t="shared" ca="1" si="60"/>
        <v>0</v>
      </c>
      <c r="O472" t="str">
        <f t="shared" ca="1" si="65"/>
        <v>D:AD</v>
      </c>
      <c r="P472" t="str">
        <f t="shared" ca="1" si="66"/>
        <v>D10:AD10</v>
      </c>
    </row>
    <row r="473" spans="1:16">
      <c r="A473" t="str">
        <f t="shared" si="61"/>
        <v>11</v>
      </c>
      <c r="B473" t="str">
        <f t="shared" ca="1" si="62"/>
        <v>GRP</v>
      </c>
      <c r="C473" t="s">
        <v>387</v>
      </c>
      <c r="D473" s="1" t="s">
        <v>1242</v>
      </c>
      <c r="E473">
        <f t="shared" ca="1" si="63"/>
        <v>0</v>
      </c>
      <c r="H473" t="str">
        <f t="shared" ca="1" si="64"/>
        <v>'360 GRP '!</v>
      </c>
      <c r="I473">
        <f t="shared" ca="1" si="67"/>
        <v>0</v>
      </c>
      <c r="J473" t="str">
        <f t="shared" ca="1" si="60"/>
        <v>'360 GRP '!</v>
      </c>
      <c r="K473">
        <f t="shared" ca="1" si="60"/>
        <v>0</v>
      </c>
      <c r="L473">
        <f t="shared" ca="1" si="60"/>
        <v>0</v>
      </c>
      <c r="M473">
        <f t="shared" ca="1" si="60"/>
        <v>0</v>
      </c>
      <c r="N473">
        <f t="shared" ca="1" si="60"/>
        <v>0</v>
      </c>
      <c r="O473" t="str">
        <f t="shared" ca="1" si="65"/>
        <v>D:AD</v>
      </c>
      <c r="P473" t="str">
        <f t="shared" ca="1" si="66"/>
        <v>D10:AD10</v>
      </c>
    </row>
    <row r="474" spans="1:16">
      <c r="A474" t="str">
        <f t="shared" si="61"/>
        <v>12</v>
      </c>
      <c r="B474" t="str">
        <f t="shared" ca="1" si="62"/>
        <v>GRP</v>
      </c>
      <c r="C474" t="s">
        <v>387</v>
      </c>
      <c r="D474" s="1" t="s">
        <v>1243</v>
      </c>
      <c r="E474">
        <f t="shared" ca="1" si="63"/>
        <v>0</v>
      </c>
      <c r="H474" t="str">
        <f t="shared" ca="1" si="64"/>
        <v>'360 GRP '!</v>
      </c>
      <c r="I474">
        <f t="shared" ca="1" si="67"/>
        <v>0</v>
      </c>
      <c r="J474" t="str">
        <f t="shared" ca="1" si="60"/>
        <v>'360 GRP '!</v>
      </c>
      <c r="K474">
        <f t="shared" ca="1" si="60"/>
        <v>0</v>
      </c>
      <c r="L474">
        <f t="shared" ca="1" si="60"/>
        <v>0</v>
      </c>
      <c r="M474">
        <f t="shared" ca="1" si="60"/>
        <v>0</v>
      </c>
      <c r="N474">
        <f t="shared" ca="1" si="60"/>
        <v>0</v>
      </c>
      <c r="O474" t="str">
        <f t="shared" ca="1" si="65"/>
        <v>D:AD</v>
      </c>
      <c r="P474" t="str">
        <f t="shared" ca="1" si="66"/>
        <v>D10:AD10</v>
      </c>
    </row>
    <row r="475" spans="1:16">
      <c r="A475" t="str">
        <f t="shared" si="61"/>
        <v>13</v>
      </c>
      <c r="B475" t="str">
        <f t="shared" ca="1" si="62"/>
        <v>GRP</v>
      </c>
      <c r="C475" t="s">
        <v>387</v>
      </c>
      <c r="D475" s="1" t="s">
        <v>1244</v>
      </c>
      <c r="E475">
        <f t="shared" ca="1" si="63"/>
        <v>0</v>
      </c>
      <c r="H475" t="str">
        <f t="shared" ca="1" si="64"/>
        <v>'360 GRP '!</v>
      </c>
      <c r="I475">
        <f t="shared" ca="1" si="67"/>
        <v>0</v>
      </c>
      <c r="J475" t="str">
        <f t="shared" ca="1" si="60"/>
        <v>'360 GRP '!</v>
      </c>
      <c r="K475">
        <f t="shared" ca="1" si="60"/>
        <v>0</v>
      </c>
      <c r="L475">
        <f t="shared" ca="1" si="60"/>
        <v>0</v>
      </c>
      <c r="M475">
        <f t="shared" ca="1" si="60"/>
        <v>0</v>
      </c>
      <c r="N475">
        <f t="shared" ca="1" si="60"/>
        <v>0</v>
      </c>
      <c r="O475" t="str">
        <f t="shared" ca="1" si="65"/>
        <v>D:AD</v>
      </c>
      <c r="P475" t="str">
        <f t="shared" ca="1" si="66"/>
        <v>D10:AD10</v>
      </c>
    </row>
    <row r="476" spans="1:16">
      <c r="A476" t="str">
        <f t="shared" si="61"/>
        <v>100</v>
      </c>
      <c r="B476" t="str">
        <f t="shared" ca="1" si="62"/>
        <v>GRP</v>
      </c>
      <c r="C476" t="s">
        <v>387</v>
      </c>
      <c r="D476" s="1" t="s">
        <v>1245</v>
      </c>
      <c r="E476">
        <f t="shared" ca="1" si="63"/>
        <v>0</v>
      </c>
      <c r="H476" t="str">
        <f t="shared" ca="1" si="64"/>
        <v>'360 GRP '!</v>
      </c>
      <c r="I476">
        <f t="shared" ca="1" si="67"/>
        <v>0</v>
      </c>
      <c r="J476" t="str">
        <f t="shared" ref="J476:N526" ca="1" si="68">IF(IFERROR(VLOOKUP($C476,INDIRECT(J$14&amp;"D:D"),1,FALSE),0)&lt;&gt;0,J$14,0)</f>
        <v>'360 GRP '!</v>
      </c>
      <c r="K476">
        <f t="shared" ca="1" si="68"/>
        <v>0</v>
      </c>
      <c r="L476">
        <f t="shared" ca="1" si="68"/>
        <v>0</v>
      </c>
      <c r="M476">
        <f t="shared" ca="1" si="68"/>
        <v>0</v>
      </c>
      <c r="N476">
        <f t="shared" ca="1" si="68"/>
        <v>0</v>
      </c>
      <c r="O476" t="str">
        <f t="shared" ca="1" si="65"/>
        <v>D:AD</v>
      </c>
      <c r="P476" t="str">
        <f t="shared" ca="1" si="66"/>
        <v>D10:AD10</v>
      </c>
    </row>
    <row r="477" spans="1:16">
      <c r="A477" t="str">
        <f t="shared" si="61"/>
        <v>01</v>
      </c>
      <c r="B477" t="str">
        <f t="shared" ca="1" si="62"/>
        <v>GRP</v>
      </c>
      <c r="C477" t="s">
        <v>388</v>
      </c>
      <c r="D477" s="1" t="s">
        <v>1246</v>
      </c>
      <c r="E477">
        <f t="shared" ca="1" si="63"/>
        <v>0</v>
      </c>
      <c r="H477" t="str">
        <f t="shared" ca="1" si="64"/>
        <v>'360 GRP '!</v>
      </c>
      <c r="I477">
        <f t="shared" ca="1" si="67"/>
        <v>0</v>
      </c>
      <c r="J477" t="str">
        <f t="shared" ca="1" si="68"/>
        <v>'360 GRP '!</v>
      </c>
      <c r="K477">
        <f t="shared" ca="1" si="68"/>
        <v>0</v>
      </c>
      <c r="L477">
        <f t="shared" ca="1" si="68"/>
        <v>0</v>
      </c>
      <c r="M477">
        <f t="shared" ca="1" si="68"/>
        <v>0</v>
      </c>
      <c r="N477">
        <f t="shared" ca="1" si="68"/>
        <v>0</v>
      </c>
      <c r="O477" t="str">
        <f t="shared" ca="1" si="65"/>
        <v>D:AD</v>
      </c>
      <c r="P477" t="str">
        <f t="shared" ca="1" si="66"/>
        <v>D10:AD10</v>
      </c>
    </row>
    <row r="478" spans="1:16">
      <c r="A478" t="str">
        <f t="shared" si="61"/>
        <v>02</v>
      </c>
      <c r="B478" t="str">
        <f t="shared" ca="1" si="62"/>
        <v>GRP</v>
      </c>
      <c r="C478" t="s">
        <v>388</v>
      </c>
      <c r="D478" s="1" t="s">
        <v>1247</v>
      </c>
      <c r="E478">
        <f t="shared" ca="1" si="63"/>
        <v>0</v>
      </c>
      <c r="H478" t="str">
        <f t="shared" ca="1" si="64"/>
        <v>'360 GRP '!</v>
      </c>
      <c r="I478">
        <f t="shared" ca="1" si="67"/>
        <v>0</v>
      </c>
      <c r="J478" t="str">
        <f t="shared" ca="1" si="68"/>
        <v>'360 GRP '!</v>
      </c>
      <c r="K478">
        <f t="shared" ca="1" si="68"/>
        <v>0</v>
      </c>
      <c r="L478">
        <f t="shared" ca="1" si="68"/>
        <v>0</v>
      </c>
      <c r="M478">
        <f t="shared" ca="1" si="68"/>
        <v>0</v>
      </c>
      <c r="N478">
        <f t="shared" ca="1" si="68"/>
        <v>0</v>
      </c>
      <c r="O478" t="str">
        <f t="shared" ca="1" si="65"/>
        <v>D:AD</v>
      </c>
      <c r="P478" t="str">
        <f t="shared" ca="1" si="66"/>
        <v>D10:AD10</v>
      </c>
    </row>
    <row r="479" spans="1:16">
      <c r="A479" t="str">
        <f t="shared" si="61"/>
        <v>03</v>
      </c>
      <c r="B479" t="str">
        <f t="shared" ca="1" si="62"/>
        <v>GRP</v>
      </c>
      <c r="C479" t="s">
        <v>388</v>
      </c>
      <c r="D479" s="1" t="s">
        <v>1248</v>
      </c>
      <c r="E479">
        <f t="shared" ca="1" si="63"/>
        <v>0</v>
      </c>
      <c r="H479" t="str">
        <f t="shared" ca="1" si="64"/>
        <v>'360 GRP '!</v>
      </c>
      <c r="I479">
        <f t="shared" ca="1" si="67"/>
        <v>0</v>
      </c>
      <c r="J479" t="str">
        <f t="shared" ca="1" si="68"/>
        <v>'360 GRP '!</v>
      </c>
      <c r="K479">
        <f t="shared" ca="1" si="68"/>
        <v>0</v>
      </c>
      <c r="L479">
        <f t="shared" ca="1" si="68"/>
        <v>0</v>
      </c>
      <c r="M479">
        <f t="shared" ca="1" si="68"/>
        <v>0</v>
      </c>
      <c r="N479">
        <f t="shared" ca="1" si="68"/>
        <v>0</v>
      </c>
      <c r="O479" t="str">
        <f t="shared" ca="1" si="65"/>
        <v>D:AD</v>
      </c>
      <c r="P479" t="str">
        <f t="shared" ca="1" si="66"/>
        <v>D10:AD10</v>
      </c>
    </row>
    <row r="480" spans="1:16">
      <c r="A480" t="str">
        <f t="shared" si="61"/>
        <v>04</v>
      </c>
      <c r="B480" t="str">
        <f t="shared" ca="1" si="62"/>
        <v>GRP</v>
      </c>
      <c r="C480" t="s">
        <v>388</v>
      </c>
      <c r="D480" s="1" t="s">
        <v>1249</v>
      </c>
      <c r="E480">
        <f t="shared" ca="1" si="63"/>
        <v>0</v>
      </c>
      <c r="H480" t="str">
        <f t="shared" ca="1" si="64"/>
        <v>'360 GRP '!</v>
      </c>
      <c r="I480">
        <f t="shared" ca="1" si="67"/>
        <v>0</v>
      </c>
      <c r="J480" t="str">
        <f t="shared" ca="1" si="68"/>
        <v>'360 GRP '!</v>
      </c>
      <c r="K480">
        <f t="shared" ca="1" si="68"/>
        <v>0</v>
      </c>
      <c r="L480">
        <f t="shared" ca="1" si="68"/>
        <v>0</v>
      </c>
      <c r="M480">
        <f t="shared" ca="1" si="68"/>
        <v>0</v>
      </c>
      <c r="N480">
        <f t="shared" ca="1" si="68"/>
        <v>0</v>
      </c>
      <c r="O480" t="str">
        <f t="shared" ca="1" si="65"/>
        <v>D:AD</v>
      </c>
      <c r="P480" t="str">
        <f t="shared" ca="1" si="66"/>
        <v>D10:AD10</v>
      </c>
    </row>
    <row r="481" spans="1:16">
      <c r="A481" t="str">
        <f t="shared" si="61"/>
        <v>05</v>
      </c>
      <c r="B481" t="str">
        <f t="shared" ca="1" si="62"/>
        <v>GRP</v>
      </c>
      <c r="C481" t="s">
        <v>388</v>
      </c>
      <c r="D481" s="1" t="s">
        <v>1250</v>
      </c>
      <c r="E481">
        <f t="shared" ca="1" si="63"/>
        <v>0</v>
      </c>
      <c r="H481" t="str">
        <f t="shared" ca="1" si="64"/>
        <v>'360 GRP '!</v>
      </c>
      <c r="I481">
        <f t="shared" ca="1" si="67"/>
        <v>0</v>
      </c>
      <c r="J481" t="str">
        <f t="shared" ca="1" si="68"/>
        <v>'360 GRP '!</v>
      </c>
      <c r="K481">
        <f t="shared" ca="1" si="68"/>
        <v>0</v>
      </c>
      <c r="L481">
        <f t="shared" ca="1" si="68"/>
        <v>0</v>
      </c>
      <c r="M481">
        <f t="shared" ca="1" si="68"/>
        <v>0</v>
      </c>
      <c r="N481">
        <f t="shared" ca="1" si="68"/>
        <v>0</v>
      </c>
      <c r="O481" t="str">
        <f t="shared" ca="1" si="65"/>
        <v>D:AD</v>
      </c>
      <c r="P481" t="str">
        <f t="shared" ca="1" si="66"/>
        <v>D10:AD10</v>
      </c>
    </row>
    <row r="482" spans="1:16">
      <c r="A482" t="str">
        <f t="shared" si="61"/>
        <v>06</v>
      </c>
      <c r="B482" t="str">
        <f t="shared" ca="1" si="62"/>
        <v>GRP</v>
      </c>
      <c r="C482" t="s">
        <v>388</v>
      </c>
      <c r="D482" s="1" t="s">
        <v>1251</v>
      </c>
      <c r="E482">
        <f t="shared" ca="1" si="63"/>
        <v>0</v>
      </c>
      <c r="H482" t="str">
        <f t="shared" ca="1" si="64"/>
        <v>'360 GRP '!</v>
      </c>
      <c r="I482">
        <f t="shared" ca="1" si="67"/>
        <v>0</v>
      </c>
      <c r="J482" t="str">
        <f t="shared" ca="1" si="68"/>
        <v>'360 GRP '!</v>
      </c>
      <c r="K482">
        <f t="shared" ca="1" si="68"/>
        <v>0</v>
      </c>
      <c r="L482">
        <f t="shared" ca="1" si="68"/>
        <v>0</v>
      </c>
      <c r="M482">
        <f t="shared" ca="1" si="68"/>
        <v>0</v>
      </c>
      <c r="N482">
        <f t="shared" ca="1" si="68"/>
        <v>0</v>
      </c>
      <c r="O482" t="str">
        <f t="shared" ca="1" si="65"/>
        <v>D:AD</v>
      </c>
      <c r="P482" t="str">
        <f t="shared" ca="1" si="66"/>
        <v>D10:AD10</v>
      </c>
    </row>
    <row r="483" spans="1:16">
      <c r="A483" t="str">
        <f t="shared" si="61"/>
        <v>07</v>
      </c>
      <c r="B483" t="str">
        <f t="shared" ca="1" si="62"/>
        <v>GRP</v>
      </c>
      <c r="C483" t="s">
        <v>388</v>
      </c>
      <c r="D483" s="1" t="s">
        <v>1252</v>
      </c>
      <c r="E483">
        <f t="shared" ca="1" si="63"/>
        <v>0</v>
      </c>
      <c r="H483" t="str">
        <f t="shared" ca="1" si="64"/>
        <v>'360 GRP '!</v>
      </c>
      <c r="I483">
        <f t="shared" ca="1" si="67"/>
        <v>0</v>
      </c>
      <c r="J483" t="str">
        <f t="shared" ca="1" si="68"/>
        <v>'360 GRP '!</v>
      </c>
      <c r="K483">
        <f t="shared" ca="1" si="68"/>
        <v>0</v>
      </c>
      <c r="L483">
        <f t="shared" ca="1" si="68"/>
        <v>0</v>
      </c>
      <c r="M483">
        <f t="shared" ca="1" si="68"/>
        <v>0</v>
      </c>
      <c r="N483">
        <f t="shared" ca="1" si="68"/>
        <v>0</v>
      </c>
      <c r="O483" t="str">
        <f t="shared" ca="1" si="65"/>
        <v>D:AD</v>
      </c>
      <c r="P483" t="str">
        <f t="shared" ca="1" si="66"/>
        <v>D10:AD10</v>
      </c>
    </row>
    <row r="484" spans="1:16">
      <c r="A484" t="str">
        <f t="shared" si="61"/>
        <v>08</v>
      </c>
      <c r="B484" t="str">
        <f t="shared" ca="1" si="62"/>
        <v>GRP</v>
      </c>
      <c r="C484" t="s">
        <v>388</v>
      </c>
      <c r="D484" s="1" t="s">
        <v>1253</v>
      </c>
      <c r="E484">
        <f t="shared" ca="1" si="63"/>
        <v>0</v>
      </c>
      <c r="H484" t="str">
        <f t="shared" ca="1" si="64"/>
        <v>'360 GRP '!</v>
      </c>
      <c r="I484">
        <f t="shared" ca="1" si="67"/>
        <v>0</v>
      </c>
      <c r="J484" t="str">
        <f t="shared" ca="1" si="68"/>
        <v>'360 GRP '!</v>
      </c>
      <c r="K484">
        <f t="shared" ca="1" si="68"/>
        <v>0</v>
      </c>
      <c r="L484">
        <f t="shared" ca="1" si="68"/>
        <v>0</v>
      </c>
      <c r="M484">
        <f t="shared" ca="1" si="68"/>
        <v>0</v>
      </c>
      <c r="N484">
        <f t="shared" ca="1" si="68"/>
        <v>0</v>
      </c>
      <c r="O484" t="str">
        <f t="shared" ca="1" si="65"/>
        <v>D:AD</v>
      </c>
      <c r="P484" t="str">
        <f t="shared" ca="1" si="66"/>
        <v>D10:AD10</v>
      </c>
    </row>
    <row r="485" spans="1:16">
      <c r="A485" t="str">
        <f t="shared" si="61"/>
        <v>09</v>
      </c>
      <c r="B485" t="str">
        <f t="shared" ca="1" si="62"/>
        <v>GRP</v>
      </c>
      <c r="C485" t="s">
        <v>388</v>
      </c>
      <c r="D485" s="1" t="s">
        <v>1254</v>
      </c>
      <c r="E485">
        <f t="shared" ca="1" si="63"/>
        <v>0</v>
      </c>
      <c r="H485" t="str">
        <f t="shared" ca="1" si="64"/>
        <v>'360 GRP '!</v>
      </c>
      <c r="I485">
        <f t="shared" ca="1" si="67"/>
        <v>0</v>
      </c>
      <c r="J485" t="str">
        <f t="shared" ca="1" si="68"/>
        <v>'360 GRP '!</v>
      </c>
      <c r="K485">
        <f t="shared" ca="1" si="68"/>
        <v>0</v>
      </c>
      <c r="L485">
        <f t="shared" ca="1" si="68"/>
        <v>0</v>
      </c>
      <c r="M485">
        <f t="shared" ca="1" si="68"/>
        <v>0</v>
      </c>
      <c r="N485">
        <f t="shared" ca="1" si="68"/>
        <v>0</v>
      </c>
      <c r="O485" t="str">
        <f t="shared" ca="1" si="65"/>
        <v>D:AD</v>
      </c>
      <c r="P485" t="str">
        <f t="shared" ca="1" si="66"/>
        <v>D10:AD10</v>
      </c>
    </row>
    <row r="486" spans="1:16">
      <c r="A486" t="str">
        <f t="shared" si="61"/>
        <v>10</v>
      </c>
      <c r="B486" t="str">
        <f t="shared" ca="1" si="62"/>
        <v>GRP</v>
      </c>
      <c r="C486" t="s">
        <v>388</v>
      </c>
      <c r="D486" s="1" t="s">
        <v>1255</v>
      </c>
      <c r="E486">
        <f t="shared" ca="1" si="63"/>
        <v>0</v>
      </c>
      <c r="H486" t="str">
        <f t="shared" ca="1" si="64"/>
        <v>'360 GRP '!</v>
      </c>
      <c r="I486">
        <f t="shared" ca="1" si="67"/>
        <v>0</v>
      </c>
      <c r="J486" t="str">
        <f t="shared" ca="1" si="68"/>
        <v>'360 GRP '!</v>
      </c>
      <c r="K486">
        <f t="shared" ca="1" si="68"/>
        <v>0</v>
      </c>
      <c r="L486">
        <f t="shared" ca="1" si="68"/>
        <v>0</v>
      </c>
      <c r="M486">
        <f t="shared" ca="1" si="68"/>
        <v>0</v>
      </c>
      <c r="N486">
        <f t="shared" ca="1" si="68"/>
        <v>0</v>
      </c>
      <c r="O486" t="str">
        <f t="shared" ca="1" si="65"/>
        <v>D:AD</v>
      </c>
      <c r="P486" t="str">
        <f t="shared" ca="1" si="66"/>
        <v>D10:AD10</v>
      </c>
    </row>
    <row r="487" spans="1:16">
      <c r="A487" t="str">
        <f t="shared" si="61"/>
        <v>11</v>
      </c>
      <c r="B487" t="str">
        <f t="shared" ca="1" si="62"/>
        <v>GRP</v>
      </c>
      <c r="C487" t="s">
        <v>388</v>
      </c>
      <c r="D487" s="1" t="s">
        <v>1256</v>
      </c>
      <c r="E487">
        <f t="shared" ca="1" si="63"/>
        <v>0</v>
      </c>
      <c r="H487" t="str">
        <f t="shared" ca="1" si="64"/>
        <v>'360 GRP '!</v>
      </c>
      <c r="I487">
        <f t="shared" ca="1" si="67"/>
        <v>0</v>
      </c>
      <c r="J487" t="str">
        <f t="shared" ca="1" si="68"/>
        <v>'360 GRP '!</v>
      </c>
      <c r="K487">
        <f t="shared" ca="1" si="68"/>
        <v>0</v>
      </c>
      <c r="L487">
        <f t="shared" ca="1" si="68"/>
        <v>0</v>
      </c>
      <c r="M487">
        <f t="shared" ca="1" si="68"/>
        <v>0</v>
      </c>
      <c r="N487">
        <f t="shared" ca="1" si="68"/>
        <v>0</v>
      </c>
      <c r="O487" t="str">
        <f t="shared" ca="1" si="65"/>
        <v>D:AD</v>
      </c>
      <c r="P487" t="str">
        <f t="shared" ca="1" si="66"/>
        <v>D10:AD10</v>
      </c>
    </row>
    <row r="488" spans="1:16">
      <c r="A488" t="str">
        <f t="shared" si="61"/>
        <v>12</v>
      </c>
      <c r="B488" t="str">
        <f t="shared" ca="1" si="62"/>
        <v>GRP</v>
      </c>
      <c r="C488" t="s">
        <v>388</v>
      </c>
      <c r="D488" s="1" t="s">
        <v>1257</v>
      </c>
      <c r="E488">
        <f t="shared" ca="1" si="63"/>
        <v>0</v>
      </c>
      <c r="H488" t="str">
        <f t="shared" ca="1" si="64"/>
        <v>'360 GRP '!</v>
      </c>
      <c r="I488">
        <f t="shared" ca="1" si="67"/>
        <v>0</v>
      </c>
      <c r="J488" t="str">
        <f t="shared" ca="1" si="68"/>
        <v>'360 GRP '!</v>
      </c>
      <c r="K488">
        <f t="shared" ca="1" si="68"/>
        <v>0</v>
      </c>
      <c r="L488">
        <f t="shared" ca="1" si="68"/>
        <v>0</v>
      </c>
      <c r="M488">
        <f t="shared" ca="1" si="68"/>
        <v>0</v>
      </c>
      <c r="N488">
        <f t="shared" ca="1" si="68"/>
        <v>0</v>
      </c>
      <c r="O488" t="str">
        <f t="shared" ca="1" si="65"/>
        <v>D:AD</v>
      </c>
      <c r="P488" t="str">
        <f t="shared" ca="1" si="66"/>
        <v>D10:AD10</v>
      </c>
    </row>
    <row r="489" spans="1:16">
      <c r="A489" t="str">
        <f t="shared" si="61"/>
        <v>13</v>
      </c>
      <c r="B489" t="str">
        <f t="shared" ca="1" si="62"/>
        <v>GRP</v>
      </c>
      <c r="C489" t="s">
        <v>388</v>
      </c>
      <c r="D489" s="1" t="s">
        <v>1258</v>
      </c>
      <c r="E489">
        <f t="shared" ca="1" si="63"/>
        <v>0</v>
      </c>
      <c r="H489" t="str">
        <f t="shared" ca="1" si="64"/>
        <v>'360 GRP '!</v>
      </c>
      <c r="I489">
        <f t="shared" ca="1" si="67"/>
        <v>0</v>
      </c>
      <c r="J489" t="str">
        <f t="shared" ca="1" si="68"/>
        <v>'360 GRP '!</v>
      </c>
      <c r="K489">
        <f t="shared" ca="1" si="68"/>
        <v>0</v>
      </c>
      <c r="L489">
        <f t="shared" ca="1" si="68"/>
        <v>0</v>
      </c>
      <c r="M489">
        <f t="shared" ca="1" si="68"/>
        <v>0</v>
      </c>
      <c r="N489">
        <f t="shared" ca="1" si="68"/>
        <v>0</v>
      </c>
      <c r="O489" t="str">
        <f t="shared" ca="1" si="65"/>
        <v>D:AD</v>
      </c>
      <c r="P489" t="str">
        <f t="shared" ca="1" si="66"/>
        <v>D10:AD10</v>
      </c>
    </row>
    <row r="490" spans="1:16">
      <c r="A490" t="str">
        <f t="shared" si="61"/>
        <v>100</v>
      </c>
      <c r="B490" t="str">
        <f t="shared" ca="1" si="62"/>
        <v>GRP</v>
      </c>
      <c r="C490" t="s">
        <v>388</v>
      </c>
      <c r="D490" s="1" t="s">
        <v>1259</v>
      </c>
      <c r="E490">
        <f t="shared" ca="1" si="63"/>
        <v>0</v>
      </c>
      <c r="H490" t="str">
        <f t="shared" ca="1" si="64"/>
        <v>'360 GRP '!</v>
      </c>
      <c r="I490">
        <f t="shared" ca="1" si="67"/>
        <v>0</v>
      </c>
      <c r="J490" t="str">
        <f t="shared" ca="1" si="68"/>
        <v>'360 GRP '!</v>
      </c>
      <c r="K490">
        <f t="shared" ca="1" si="68"/>
        <v>0</v>
      </c>
      <c r="L490">
        <f t="shared" ca="1" si="68"/>
        <v>0</v>
      </c>
      <c r="M490">
        <f t="shared" ca="1" si="68"/>
        <v>0</v>
      </c>
      <c r="N490">
        <f t="shared" ca="1" si="68"/>
        <v>0</v>
      </c>
      <c r="O490" t="str">
        <f t="shared" ca="1" si="65"/>
        <v>D:AD</v>
      </c>
      <c r="P490" t="str">
        <f t="shared" ca="1" si="66"/>
        <v>D10:AD10</v>
      </c>
    </row>
    <row r="491" spans="1:16">
      <c r="A491" t="str">
        <f t="shared" si="61"/>
        <v>01</v>
      </c>
      <c r="B491" t="str">
        <f t="shared" ca="1" si="62"/>
        <v>GRP</v>
      </c>
      <c r="C491" t="s">
        <v>800</v>
      </c>
      <c r="D491" s="1" t="s">
        <v>1260</v>
      </c>
      <c r="E491">
        <f t="shared" ca="1" si="63"/>
        <v>0</v>
      </c>
      <c r="H491" t="str">
        <f t="shared" ca="1" si="64"/>
        <v>'360 GRP '!</v>
      </c>
      <c r="I491">
        <f t="shared" ca="1" si="67"/>
        <v>0</v>
      </c>
      <c r="J491" t="str">
        <f t="shared" ca="1" si="68"/>
        <v>'360 GRP '!</v>
      </c>
      <c r="K491">
        <f t="shared" ca="1" si="68"/>
        <v>0</v>
      </c>
      <c r="L491">
        <f t="shared" ca="1" si="68"/>
        <v>0</v>
      </c>
      <c r="M491">
        <f t="shared" ca="1" si="68"/>
        <v>0</v>
      </c>
      <c r="N491">
        <f t="shared" ca="1" si="68"/>
        <v>0</v>
      </c>
      <c r="O491" t="str">
        <f t="shared" ca="1" si="65"/>
        <v>D:AD</v>
      </c>
      <c r="P491" t="str">
        <f t="shared" ca="1" si="66"/>
        <v>D10:AD10</v>
      </c>
    </row>
    <row r="492" spans="1:16">
      <c r="A492" t="str">
        <f t="shared" si="61"/>
        <v>01</v>
      </c>
      <c r="B492" t="str">
        <f t="shared" ca="1" si="62"/>
        <v>GRP</v>
      </c>
      <c r="C492" t="s">
        <v>800</v>
      </c>
      <c r="D492" s="1" t="s">
        <v>1260</v>
      </c>
      <c r="E492">
        <f t="shared" ca="1" si="63"/>
        <v>0</v>
      </c>
      <c r="H492" t="str">
        <f t="shared" ca="1" si="64"/>
        <v>'360 GRP '!</v>
      </c>
      <c r="I492">
        <f t="shared" ca="1" si="67"/>
        <v>0</v>
      </c>
      <c r="J492" t="str">
        <f t="shared" ca="1" si="68"/>
        <v>'360 GRP '!</v>
      </c>
      <c r="K492">
        <f t="shared" ca="1" si="68"/>
        <v>0</v>
      </c>
      <c r="L492">
        <f t="shared" ca="1" si="68"/>
        <v>0</v>
      </c>
      <c r="M492">
        <f t="shared" ca="1" si="68"/>
        <v>0</v>
      </c>
      <c r="N492">
        <f t="shared" ca="1" si="68"/>
        <v>0</v>
      </c>
      <c r="O492" t="str">
        <f t="shared" ca="1" si="65"/>
        <v>D:AD</v>
      </c>
      <c r="P492" t="str">
        <f t="shared" ca="1" si="66"/>
        <v>D10:AD10</v>
      </c>
    </row>
    <row r="493" spans="1:16">
      <c r="A493" t="str">
        <f t="shared" si="61"/>
        <v>01</v>
      </c>
      <c r="B493" t="str">
        <f t="shared" ca="1" si="62"/>
        <v>GRP</v>
      </c>
      <c r="C493" t="s">
        <v>800</v>
      </c>
      <c r="D493" s="1" t="s">
        <v>1260</v>
      </c>
      <c r="E493">
        <f t="shared" ca="1" si="63"/>
        <v>0</v>
      </c>
      <c r="H493" t="str">
        <f t="shared" ca="1" si="64"/>
        <v>'360 GRP '!</v>
      </c>
      <c r="I493">
        <f t="shared" ca="1" si="67"/>
        <v>0</v>
      </c>
      <c r="J493" t="str">
        <f t="shared" ca="1" si="68"/>
        <v>'360 GRP '!</v>
      </c>
      <c r="K493">
        <f t="shared" ca="1" si="68"/>
        <v>0</v>
      </c>
      <c r="L493">
        <f t="shared" ca="1" si="68"/>
        <v>0</v>
      </c>
      <c r="M493">
        <f t="shared" ca="1" si="68"/>
        <v>0</v>
      </c>
      <c r="N493">
        <f t="shared" ca="1" si="68"/>
        <v>0</v>
      </c>
      <c r="O493" t="str">
        <f t="shared" ca="1" si="65"/>
        <v>D:AD</v>
      </c>
      <c r="P493" t="str">
        <f t="shared" ca="1" si="66"/>
        <v>D10:AD10</v>
      </c>
    </row>
    <row r="494" spans="1:16">
      <c r="A494" t="str">
        <f t="shared" si="61"/>
        <v>01</v>
      </c>
      <c r="B494" t="str">
        <f t="shared" ca="1" si="62"/>
        <v>GRP</v>
      </c>
      <c r="C494" t="s">
        <v>800</v>
      </c>
      <c r="D494" s="1" t="s">
        <v>1260</v>
      </c>
      <c r="E494">
        <f t="shared" ca="1" si="63"/>
        <v>0</v>
      </c>
      <c r="H494" t="str">
        <f t="shared" ca="1" si="64"/>
        <v>'360 GRP '!</v>
      </c>
      <c r="I494">
        <f t="shared" ca="1" si="67"/>
        <v>0</v>
      </c>
      <c r="J494" t="str">
        <f t="shared" ca="1" si="68"/>
        <v>'360 GRP '!</v>
      </c>
      <c r="K494">
        <f t="shared" ca="1" si="68"/>
        <v>0</v>
      </c>
      <c r="L494">
        <f t="shared" ca="1" si="68"/>
        <v>0</v>
      </c>
      <c r="M494">
        <f t="shared" ca="1" si="68"/>
        <v>0</v>
      </c>
      <c r="N494">
        <f t="shared" ca="1" si="68"/>
        <v>0</v>
      </c>
      <c r="O494" t="str">
        <f t="shared" ca="1" si="65"/>
        <v>D:AD</v>
      </c>
      <c r="P494" t="str">
        <f t="shared" ca="1" si="66"/>
        <v>D10:AD10</v>
      </c>
    </row>
    <row r="495" spans="1:16">
      <c r="A495" t="str">
        <f t="shared" si="61"/>
        <v>01</v>
      </c>
      <c r="B495" t="str">
        <f t="shared" ca="1" si="62"/>
        <v>GRP</v>
      </c>
      <c r="C495" t="s">
        <v>800</v>
      </c>
      <c r="D495" s="1" t="s">
        <v>1260</v>
      </c>
      <c r="E495">
        <f t="shared" ca="1" si="63"/>
        <v>0</v>
      </c>
      <c r="H495" t="str">
        <f t="shared" ca="1" si="64"/>
        <v>'360 GRP '!</v>
      </c>
      <c r="I495">
        <f t="shared" ca="1" si="67"/>
        <v>0</v>
      </c>
      <c r="J495" t="str">
        <f t="shared" ca="1" si="68"/>
        <v>'360 GRP '!</v>
      </c>
      <c r="K495">
        <f t="shared" ca="1" si="68"/>
        <v>0</v>
      </c>
      <c r="L495">
        <f t="shared" ca="1" si="68"/>
        <v>0</v>
      </c>
      <c r="M495">
        <f t="shared" ca="1" si="68"/>
        <v>0</v>
      </c>
      <c r="N495">
        <f t="shared" ca="1" si="68"/>
        <v>0</v>
      </c>
      <c r="O495" t="str">
        <f t="shared" ca="1" si="65"/>
        <v>D:AD</v>
      </c>
      <c r="P495" t="str">
        <f t="shared" ca="1" si="66"/>
        <v>D10:AD10</v>
      </c>
    </row>
    <row r="496" spans="1:16">
      <c r="A496" t="str">
        <f t="shared" si="61"/>
        <v>01</v>
      </c>
      <c r="B496" t="str">
        <f t="shared" ca="1" si="62"/>
        <v>GRP</v>
      </c>
      <c r="C496" t="s">
        <v>800</v>
      </c>
      <c r="D496" s="1" t="s">
        <v>1260</v>
      </c>
      <c r="E496">
        <f t="shared" ca="1" si="63"/>
        <v>0</v>
      </c>
      <c r="H496" t="str">
        <f t="shared" ca="1" si="64"/>
        <v>'360 GRP '!</v>
      </c>
      <c r="I496">
        <f t="shared" ca="1" si="67"/>
        <v>0</v>
      </c>
      <c r="J496" t="str">
        <f t="shared" ca="1" si="68"/>
        <v>'360 GRP '!</v>
      </c>
      <c r="K496">
        <f t="shared" ca="1" si="68"/>
        <v>0</v>
      </c>
      <c r="L496">
        <f t="shared" ca="1" si="68"/>
        <v>0</v>
      </c>
      <c r="M496">
        <f t="shared" ca="1" si="68"/>
        <v>0</v>
      </c>
      <c r="N496">
        <f t="shared" ca="1" si="68"/>
        <v>0</v>
      </c>
      <c r="O496" t="str">
        <f t="shared" ca="1" si="65"/>
        <v>D:AD</v>
      </c>
      <c r="P496" t="str">
        <f t="shared" ca="1" si="66"/>
        <v>D10:AD10</v>
      </c>
    </row>
    <row r="497" spans="1:16">
      <c r="A497" t="str">
        <f t="shared" si="61"/>
        <v>01</v>
      </c>
      <c r="B497" t="str">
        <f t="shared" ca="1" si="62"/>
        <v>GRP</v>
      </c>
      <c r="C497" t="s">
        <v>800</v>
      </c>
      <c r="D497" s="1" t="s">
        <v>1260</v>
      </c>
      <c r="E497">
        <f t="shared" ca="1" si="63"/>
        <v>0</v>
      </c>
      <c r="H497" t="str">
        <f t="shared" ca="1" si="64"/>
        <v>'360 GRP '!</v>
      </c>
      <c r="I497">
        <f t="shared" ca="1" si="67"/>
        <v>0</v>
      </c>
      <c r="J497" t="str">
        <f t="shared" ca="1" si="68"/>
        <v>'360 GRP '!</v>
      </c>
      <c r="K497">
        <f t="shared" ca="1" si="68"/>
        <v>0</v>
      </c>
      <c r="L497">
        <f t="shared" ca="1" si="68"/>
        <v>0</v>
      </c>
      <c r="M497">
        <f t="shared" ca="1" si="68"/>
        <v>0</v>
      </c>
      <c r="N497">
        <f t="shared" ca="1" si="68"/>
        <v>0</v>
      </c>
      <c r="O497" t="str">
        <f t="shared" ca="1" si="65"/>
        <v>D:AD</v>
      </c>
      <c r="P497" t="str">
        <f t="shared" ca="1" si="66"/>
        <v>D10:AD10</v>
      </c>
    </row>
    <row r="498" spans="1:16">
      <c r="A498" t="str">
        <f t="shared" si="61"/>
        <v>01</v>
      </c>
      <c r="B498" t="str">
        <f t="shared" ca="1" si="62"/>
        <v>GRP</v>
      </c>
      <c r="C498" t="s">
        <v>800</v>
      </c>
      <c r="D498" s="1" t="s">
        <v>1260</v>
      </c>
      <c r="E498">
        <f t="shared" ca="1" si="63"/>
        <v>0</v>
      </c>
      <c r="H498" t="str">
        <f t="shared" ca="1" si="64"/>
        <v>'360 GRP '!</v>
      </c>
      <c r="I498">
        <f t="shared" ca="1" si="67"/>
        <v>0</v>
      </c>
      <c r="J498" t="str">
        <f t="shared" ca="1" si="68"/>
        <v>'360 GRP '!</v>
      </c>
      <c r="K498">
        <f t="shared" ca="1" si="68"/>
        <v>0</v>
      </c>
      <c r="L498">
        <f t="shared" ca="1" si="68"/>
        <v>0</v>
      </c>
      <c r="M498">
        <f t="shared" ca="1" si="68"/>
        <v>0</v>
      </c>
      <c r="N498">
        <f t="shared" ca="1" si="68"/>
        <v>0</v>
      </c>
      <c r="O498" t="str">
        <f t="shared" ca="1" si="65"/>
        <v>D:AD</v>
      </c>
      <c r="P498" t="str">
        <f t="shared" ca="1" si="66"/>
        <v>D10:AD10</v>
      </c>
    </row>
    <row r="499" spans="1:16">
      <c r="A499" t="str">
        <f t="shared" si="61"/>
        <v>01</v>
      </c>
      <c r="B499" t="str">
        <f t="shared" ca="1" si="62"/>
        <v>GRP</v>
      </c>
      <c r="C499" t="s">
        <v>800</v>
      </c>
      <c r="D499" s="1" t="s">
        <v>1260</v>
      </c>
      <c r="E499">
        <f t="shared" ca="1" si="63"/>
        <v>0</v>
      </c>
      <c r="H499" t="str">
        <f t="shared" ca="1" si="64"/>
        <v>'360 GRP '!</v>
      </c>
      <c r="I499">
        <f t="shared" ca="1" si="67"/>
        <v>0</v>
      </c>
      <c r="J499" t="str">
        <f t="shared" ca="1" si="68"/>
        <v>'360 GRP '!</v>
      </c>
      <c r="K499">
        <f t="shared" ca="1" si="68"/>
        <v>0</v>
      </c>
      <c r="L499">
        <f t="shared" ca="1" si="68"/>
        <v>0</v>
      </c>
      <c r="M499">
        <f t="shared" ca="1" si="68"/>
        <v>0</v>
      </c>
      <c r="N499">
        <f t="shared" ca="1" si="68"/>
        <v>0</v>
      </c>
      <c r="O499" t="str">
        <f t="shared" ca="1" si="65"/>
        <v>D:AD</v>
      </c>
      <c r="P499" t="str">
        <f t="shared" ca="1" si="66"/>
        <v>D10:AD10</v>
      </c>
    </row>
    <row r="500" spans="1:16">
      <c r="A500" t="str">
        <f t="shared" si="61"/>
        <v>01</v>
      </c>
      <c r="B500" t="str">
        <f t="shared" ca="1" si="62"/>
        <v>GRP</v>
      </c>
      <c r="C500" t="s">
        <v>800</v>
      </c>
      <c r="D500" s="1" t="s">
        <v>1260</v>
      </c>
      <c r="E500">
        <f t="shared" ca="1" si="63"/>
        <v>0</v>
      </c>
      <c r="H500" t="str">
        <f t="shared" ca="1" si="64"/>
        <v>'360 GRP '!</v>
      </c>
      <c r="I500">
        <f t="shared" ca="1" si="67"/>
        <v>0</v>
      </c>
      <c r="J500" t="str">
        <f t="shared" ca="1" si="68"/>
        <v>'360 GRP '!</v>
      </c>
      <c r="K500">
        <f t="shared" ca="1" si="68"/>
        <v>0</v>
      </c>
      <c r="L500">
        <f t="shared" ca="1" si="68"/>
        <v>0</v>
      </c>
      <c r="M500">
        <f t="shared" ca="1" si="68"/>
        <v>0</v>
      </c>
      <c r="N500">
        <f t="shared" ca="1" si="68"/>
        <v>0</v>
      </c>
      <c r="O500" t="str">
        <f t="shared" ca="1" si="65"/>
        <v>D:AD</v>
      </c>
      <c r="P500" t="str">
        <f t="shared" ca="1" si="66"/>
        <v>D10:AD10</v>
      </c>
    </row>
    <row r="501" spans="1:16">
      <c r="A501" t="str">
        <f t="shared" si="61"/>
        <v>01</v>
      </c>
      <c r="B501" t="str">
        <f t="shared" ca="1" si="62"/>
        <v>GRP</v>
      </c>
      <c r="C501" t="s">
        <v>800</v>
      </c>
      <c r="D501" s="1" t="s">
        <v>1260</v>
      </c>
      <c r="E501">
        <f t="shared" ca="1" si="63"/>
        <v>0</v>
      </c>
      <c r="H501" t="str">
        <f t="shared" ca="1" si="64"/>
        <v>'360 GRP '!</v>
      </c>
      <c r="I501">
        <f t="shared" ca="1" si="67"/>
        <v>0</v>
      </c>
      <c r="J501" t="str">
        <f t="shared" ca="1" si="68"/>
        <v>'360 GRP '!</v>
      </c>
      <c r="K501">
        <f t="shared" ca="1" si="68"/>
        <v>0</v>
      </c>
      <c r="L501">
        <f t="shared" ca="1" si="68"/>
        <v>0</v>
      </c>
      <c r="M501">
        <f t="shared" ca="1" si="68"/>
        <v>0</v>
      </c>
      <c r="N501">
        <f t="shared" ca="1" si="68"/>
        <v>0</v>
      </c>
      <c r="O501" t="str">
        <f t="shared" ca="1" si="65"/>
        <v>D:AD</v>
      </c>
      <c r="P501" t="str">
        <f t="shared" ca="1" si="66"/>
        <v>D10:AD10</v>
      </c>
    </row>
    <row r="502" spans="1:16">
      <c r="A502" t="str">
        <f t="shared" si="61"/>
        <v>01</v>
      </c>
      <c r="B502" t="str">
        <f t="shared" ca="1" si="62"/>
        <v>GRP</v>
      </c>
      <c r="C502" t="s">
        <v>800</v>
      </c>
      <c r="D502" s="1" t="s">
        <v>1260</v>
      </c>
      <c r="E502">
        <f t="shared" ca="1" si="63"/>
        <v>0</v>
      </c>
      <c r="H502" t="str">
        <f t="shared" ca="1" si="64"/>
        <v>'360 GRP '!</v>
      </c>
      <c r="I502">
        <f t="shared" ca="1" si="67"/>
        <v>0</v>
      </c>
      <c r="J502" t="str">
        <f t="shared" ca="1" si="68"/>
        <v>'360 GRP '!</v>
      </c>
      <c r="K502">
        <f t="shared" ca="1" si="68"/>
        <v>0</v>
      </c>
      <c r="L502">
        <f t="shared" ca="1" si="68"/>
        <v>0</v>
      </c>
      <c r="M502">
        <f t="shared" ca="1" si="68"/>
        <v>0</v>
      </c>
      <c r="N502">
        <f t="shared" ca="1" si="68"/>
        <v>0</v>
      </c>
      <c r="O502" t="str">
        <f t="shared" ca="1" si="65"/>
        <v>D:AD</v>
      </c>
      <c r="P502" t="str">
        <f t="shared" ca="1" si="66"/>
        <v>D10:AD10</v>
      </c>
    </row>
    <row r="503" spans="1:16">
      <c r="A503" t="str">
        <f t="shared" si="61"/>
        <v>01</v>
      </c>
      <c r="B503" t="str">
        <f t="shared" ca="1" si="62"/>
        <v>GRP</v>
      </c>
      <c r="C503" t="s">
        <v>800</v>
      </c>
      <c r="D503" s="1" t="s">
        <v>1260</v>
      </c>
      <c r="E503">
        <f t="shared" ca="1" si="63"/>
        <v>0</v>
      </c>
      <c r="H503" t="str">
        <f t="shared" ca="1" si="64"/>
        <v>'360 GRP '!</v>
      </c>
      <c r="I503">
        <f t="shared" ca="1" si="67"/>
        <v>0</v>
      </c>
      <c r="J503" t="str">
        <f t="shared" ca="1" si="68"/>
        <v>'360 GRP '!</v>
      </c>
      <c r="K503">
        <f t="shared" ca="1" si="68"/>
        <v>0</v>
      </c>
      <c r="L503">
        <f t="shared" ca="1" si="68"/>
        <v>0</v>
      </c>
      <c r="M503">
        <f t="shared" ca="1" si="68"/>
        <v>0</v>
      </c>
      <c r="N503">
        <f t="shared" ca="1" si="68"/>
        <v>0</v>
      </c>
      <c r="O503" t="str">
        <f t="shared" ca="1" si="65"/>
        <v>D:AD</v>
      </c>
      <c r="P503" t="str">
        <f t="shared" ca="1" si="66"/>
        <v>D10:AD10</v>
      </c>
    </row>
    <row r="504" spans="1:16">
      <c r="A504" t="str">
        <f t="shared" si="61"/>
        <v>01</v>
      </c>
      <c r="B504" t="str">
        <f t="shared" ca="1" si="62"/>
        <v>GRP</v>
      </c>
      <c r="C504" t="s">
        <v>800</v>
      </c>
      <c r="D504" s="1" t="s">
        <v>1260</v>
      </c>
      <c r="E504">
        <f t="shared" ca="1" si="63"/>
        <v>0</v>
      </c>
      <c r="H504" t="str">
        <f t="shared" ca="1" si="64"/>
        <v>'360 GRP '!</v>
      </c>
      <c r="I504">
        <f t="shared" ca="1" si="67"/>
        <v>0</v>
      </c>
      <c r="J504" t="str">
        <f t="shared" ca="1" si="68"/>
        <v>'360 GRP '!</v>
      </c>
      <c r="K504">
        <f t="shared" ca="1" si="68"/>
        <v>0</v>
      </c>
      <c r="L504">
        <f t="shared" ca="1" si="68"/>
        <v>0</v>
      </c>
      <c r="M504">
        <f t="shared" ca="1" si="68"/>
        <v>0</v>
      </c>
      <c r="N504">
        <f t="shared" ca="1" si="68"/>
        <v>0</v>
      </c>
      <c r="O504" t="str">
        <f t="shared" ca="1" si="65"/>
        <v>D:AD</v>
      </c>
      <c r="P504" t="str">
        <f t="shared" ca="1" si="66"/>
        <v>D10:AD10</v>
      </c>
    </row>
    <row r="505" spans="1:16">
      <c r="A505" t="str">
        <f t="shared" si="61"/>
        <v>01</v>
      </c>
      <c r="B505" t="str">
        <f t="shared" ca="1" si="62"/>
        <v>GRP</v>
      </c>
      <c r="C505" t="s">
        <v>389</v>
      </c>
      <c r="D505" s="1" t="s">
        <v>1261</v>
      </c>
      <c r="E505">
        <f t="shared" ca="1" si="63"/>
        <v>0</v>
      </c>
      <c r="H505" t="str">
        <f t="shared" ca="1" si="64"/>
        <v>'360 GRP '!</v>
      </c>
      <c r="I505">
        <f t="shared" ca="1" si="67"/>
        <v>0</v>
      </c>
      <c r="J505" t="str">
        <f t="shared" ca="1" si="68"/>
        <v>'360 GRP '!</v>
      </c>
      <c r="K505">
        <f t="shared" ca="1" si="68"/>
        <v>0</v>
      </c>
      <c r="L505">
        <f t="shared" ca="1" si="68"/>
        <v>0</v>
      </c>
      <c r="M505">
        <f t="shared" ca="1" si="68"/>
        <v>0</v>
      </c>
      <c r="N505">
        <f t="shared" ca="1" si="68"/>
        <v>0</v>
      </c>
      <c r="O505" t="str">
        <f t="shared" ca="1" si="65"/>
        <v>D:AD</v>
      </c>
      <c r="P505" t="str">
        <f t="shared" ca="1" si="66"/>
        <v>D10:AD10</v>
      </c>
    </row>
    <row r="506" spans="1:16">
      <c r="A506" t="str">
        <f t="shared" si="61"/>
        <v>02</v>
      </c>
      <c r="B506" t="str">
        <f t="shared" ca="1" si="62"/>
        <v>GRP</v>
      </c>
      <c r="C506" t="s">
        <v>389</v>
      </c>
      <c r="D506" s="1" t="s">
        <v>1262</v>
      </c>
      <c r="E506">
        <f t="shared" ca="1" si="63"/>
        <v>0</v>
      </c>
      <c r="H506" t="str">
        <f t="shared" ca="1" si="64"/>
        <v>'360 GRP '!</v>
      </c>
      <c r="I506">
        <f t="shared" ca="1" si="67"/>
        <v>0</v>
      </c>
      <c r="J506" t="str">
        <f t="shared" ca="1" si="68"/>
        <v>'360 GRP '!</v>
      </c>
      <c r="K506">
        <f t="shared" ca="1" si="68"/>
        <v>0</v>
      </c>
      <c r="L506">
        <f t="shared" ca="1" si="68"/>
        <v>0</v>
      </c>
      <c r="M506">
        <f t="shared" ca="1" si="68"/>
        <v>0</v>
      </c>
      <c r="N506">
        <f t="shared" ca="1" si="68"/>
        <v>0</v>
      </c>
      <c r="O506" t="str">
        <f t="shared" ca="1" si="65"/>
        <v>D:AD</v>
      </c>
      <c r="P506" t="str">
        <f t="shared" ca="1" si="66"/>
        <v>D10:AD10</v>
      </c>
    </row>
    <row r="507" spans="1:16">
      <c r="A507" t="str">
        <f t="shared" si="61"/>
        <v>03</v>
      </c>
      <c r="B507" t="str">
        <f t="shared" ca="1" si="62"/>
        <v>GRP</v>
      </c>
      <c r="C507" t="s">
        <v>389</v>
      </c>
      <c r="D507" s="1" t="s">
        <v>1263</v>
      </c>
      <c r="E507">
        <f t="shared" ca="1" si="63"/>
        <v>0</v>
      </c>
      <c r="H507" t="str">
        <f t="shared" ca="1" si="64"/>
        <v>'360 GRP '!</v>
      </c>
      <c r="I507">
        <f t="shared" ca="1" si="67"/>
        <v>0</v>
      </c>
      <c r="J507" t="str">
        <f t="shared" ca="1" si="68"/>
        <v>'360 GRP '!</v>
      </c>
      <c r="K507">
        <f t="shared" ca="1" si="68"/>
        <v>0</v>
      </c>
      <c r="L507">
        <f t="shared" ca="1" si="68"/>
        <v>0</v>
      </c>
      <c r="M507">
        <f t="shared" ca="1" si="68"/>
        <v>0</v>
      </c>
      <c r="N507">
        <f t="shared" ca="1" si="68"/>
        <v>0</v>
      </c>
      <c r="O507" t="str">
        <f t="shared" ca="1" si="65"/>
        <v>D:AD</v>
      </c>
      <c r="P507" t="str">
        <f t="shared" ca="1" si="66"/>
        <v>D10:AD10</v>
      </c>
    </row>
    <row r="508" spans="1:16">
      <c r="A508" t="str">
        <f t="shared" si="61"/>
        <v>04</v>
      </c>
      <c r="B508" t="str">
        <f t="shared" ca="1" si="62"/>
        <v>GRP</v>
      </c>
      <c r="C508" t="s">
        <v>389</v>
      </c>
      <c r="D508" s="1" t="s">
        <v>1264</v>
      </c>
      <c r="E508">
        <f t="shared" ca="1" si="63"/>
        <v>0</v>
      </c>
      <c r="H508" t="str">
        <f t="shared" ca="1" si="64"/>
        <v>'360 GRP '!</v>
      </c>
      <c r="I508">
        <f t="shared" ca="1" si="67"/>
        <v>0</v>
      </c>
      <c r="J508" t="str">
        <f t="shared" ca="1" si="68"/>
        <v>'360 GRP '!</v>
      </c>
      <c r="K508">
        <f t="shared" ca="1" si="68"/>
        <v>0</v>
      </c>
      <c r="L508">
        <f t="shared" ca="1" si="68"/>
        <v>0</v>
      </c>
      <c r="M508">
        <f t="shared" ca="1" si="68"/>
        <v>0</v>
      </c>
      <c r="N508">
        <f t="shared" ca="1" si="68"/>
        <v>0</v>
      </c>
      <c r="O508" t="str">
        <f t="shared" ca="1" si="65"/>
        <v>D:AD</v>
      </c>
      <c r="P508" t="str">
        <f t="shared" ca="1" si="66"/>
        <v>D10:AD10</v>
      </c>
    </row>
    <row r="509" spans="1:16">
      <c r="A509" t="str">
        <f t="shared" si="61"/>
        <v>05</v>
      </c>
      <c r="B509" t="str">
        <f t="shared" ca="1" si="62"/>
        <v>GRP</v>
      </c>
      <c r="C509" t="s">
        <v>389</v>
      </c>
      <c r="D509" s="1" t="s">
        <v>1265</v>
      </c>
      <c r="E509">
        <f t="shared" ca="1" si="63"/>
        <v>0</v>
      </c>
      <c r="H509" t="str">
        <f t="shared" ca="1" si="64"/>
        <v>'360 GRP '!</v>
      </c>
      <c r="I509">
        <f t="shared" ca="1" si="67"/>
        <v>0</v>
      </c>
      <c r="J509" t="str">
        <f t="shared" ca="1" si="68"/>
        <v>'360 GRP '!</v>
      </c>
      <c r="K509">
        <f t="shared" ca="1" si="68"/>
        <v>0</v>
      </c>
      <c r="L509">
        <f t="shared" ca="1" si="68"/>
        <v>0</v>
      </c>
      <c r="M509">
        <f t="shared" ca="1" si="68"/>
        <v>0</v>
      </c>
      <c r="N509">
        <f t="shared" ca="1" si="68"/>
        <v>0</v>
      </c>
      <c r="O509" t="str">
        <f t="shared" ca="1" si="65"/>
        <v>D:AD</v>
      </c>
      <c r="P509" t="str">
        <f t="shared" ca="1" si="66"/>
        <v>D10:AD10</v>
      </c>
    </row>
    <row r="510" spans="1:16">
      <c r="A510" t="str">
        <f t="shared" si="61"/>
        <v>06</v>
      </c>
      <c r="B510" t="str">
        <f t="shared" ca="1" si="62"/>
        <v>GRP</v>
      </c>
      <c r="C510" t="s">
        <v>389</v>
      </c>
      <c r="D510" s="1" t="s">
        <v>1266</v>
      </c>
      <c r="E510">
        <f t="shared" ca="1" si="63"/>
        <v>0</v>
      </c>
      <c r="H510" t="str">
        <f t="shared" ca="1" si="64"/>
        <v>'360 GRP '!</v>
      </c>
      <c r="I510">
        <f t="shared" ca="1" si="67"/>
        <v>0</v>
      </c>
      <c r="J510" t="str">
        <f t="shared" ca="1" si="68"/>
        <v>'360 GRP '!</v>
      </c>
      <c r="K510">
        <f t="shared" ca="1" si="68"/>
        <v>0</v>
      </c>
      <c r="L510">
        <f t="shared" ca="1" si="68"/>
        <v>0</v>
      </c>
      <c r="M510">
        <f t="shared" ca="1" si="68"/>
        <v>0</v>
      </c>
      <c r="N510">
        <f t="shared" ca="1" si="68"/>
        <v>0</v>
      </c>
      <c r="O510" t="str">
        <f t="shared" ca="1" si="65"/>
        <v>D:AD</v>
      </c>
      <c r="P510" t="str">
        <f t="shared" ca="1" si="66"/>
        <v>D10:AD10</v>
      </c>
    </row>
    <row r="511" spans="1:16">
      <c r="A511" t="str">
        <f t="shared" si="61"/>
        <v>07</v>
      </c>
      <c r="B511" t="str">
        <f t="shared" ca="1" si="62"/>
        <v>GRP</v>
      </c>
      <c r="C511" t="s">
        <v>389</v>
      </c>
      <c r="D511" s="1" t="s">
        <v>1267</v>
      </c>
      <c r="E511">
        <f t="shared" ca="1" si="63"/>
        <v>0</v>
      </c>
      <c r="H511" t="str">
        <f t="shared" ca="1" si="64"/>
        <v>'360 GRP '!</v>
      </c>
      <c r="I511">
        <f t="shared" ca="1" si="67"/>
        <v>0</v>
      </c>
      <c r="J511" t="str">
        <f t="shared" ca="1" si="68"/>
        <v>'360 GRP '!</v>
      </c>
      <c r="K511">
        <f t="shared" ca="1" si="68"/>
        <v>0</v>
      </c>
      <c r="L511">
        <f t="shared" ca="1" si="68"/>
        <v>0</v>
      </c>
      <c r="M511">
        <f t="shared" ca="1" si="68"/>
        <v>0</v>
      </c>
      <c r="N511">
        <f t="shared" ca="1" si="68"/>
        <v>0</v>
      </c>
      <c r="O511" t="str">
        <f t="shared" ca="1" si="65"/>
        <v>D:AD</v>
      </c>
      <c r="P511" t="str">
        <f t="shared" ca="1" si="66"/>
        <v>D10:AD10</v>
      </c>
    </row>
    <row r="512" spans="1:16">
      <c r="A512" t="str">
        <f t="shared" si="61"/>
        <v>08</v>
      </c>
      <c r="B512" t="str">
        <f t="shared" ca="1" si="62"/>
        <v>GRP</v>
      </c>
      <c r="C512" t="s">
        <v>389</v>
      </c>
      <c r="D512" s="1" t="s">
        <v>1268</v>
      </c>
      <c r="E512">
        <f t="shared" ca="1" si="63"/>
        <v>0</v>
      </c>
      <c r="H512" t="str">
        <f t="shared" ca="1" si="64"/>
        <v>'360 GRP '!</v>
      </c>
      <c r="I512">
        <f t="shared" ca="1" si="67"/>
        <v>0</v>
      </c>
      <c r="J512" t="str">
        <f t="shared" ca="1" si="68"/>
        <v>'360 GRP '!</v>
      </c>
      <c r="K512">
        <f t="shared" ca="1" si="68"/>
        <v>0</v>
      </c>
      <c r="L512">
        <f t="shared" ca="1" si="68"/>
        <v>0</v>
      </c>
      <c r="M512">
        <f t="shared" ca="1" si="68"/>
        <v>0</v>
      </c>
      <c r="N512">
        <f t="shared" ca="1" si="68"/>
        <v>0</v>
      </c>
      <c r="O512" t="str">
        <f t="shared" ca="1" si="65"/>
        <v>D:AD</v>
      </c>
      <c r="P512" t="str">
        <f t="shared" ca="1" si="66"/>
        <v>D10:AD10</v>
      </c>
    </row>
    <row r="513" spans="1:16">
      <c r="A513" t="str">
        <f t="shared" si="61"/>
        <v>09</v>
      </c>
      <c r="B513" t="str">
        <f t="shared" ca="1" si="62"/>
        <v>GRP</v>
      </c>
      <c r="C513" t="s">
        <v>389</v>
      </c>
      <c r="D513" s="1" t="s">
        <v>1269</v>
      </c>
      <c r="E513">
        <f t="shared" ca="1" si="63"/>
        <v>0</v>
      </c>
      <c r="H513" t="str">
        <f t="shared" ca="1" si="64"/>
        <v>'360 GRP '!</v>
      </c>
      <c r="I513">
        <f t="shared" ca="1" si="67"/>
        <v>0</v>
      </c>
      <c r="J513" t="str">
        <f t="shared" ca="1" si="68"/>
        <v>'360 GRP '!</v>
      </c>
      <c r="K513">
        <f t="shared" ca="1" si="68"/>
        <v>0</v>
      </c>
      <c r="L513">
        <f t="shared" ca="1" si="68"/>
        <v>0</v>
      </c>
      <c r="M513">
        <f t="shared" ca="1" si="68"/>
        <v>0</v>
      </c>
      <c r="N513">
        <f t="shared" ca="1" si="68"/>
        <v>0</v>
      </c>
      <c r="O513" t="str">
        <f t="shared" ca="1" si="65"/>
        <v>D:AD</v>
      </c>
      <c r="P513" t="str">
        <f t="shared" ca="1" si="66"/>
        <v>D10:AD10</v>
      </c>
    </row>
    <row r="514" spans="1:16">
      <c r="A514" t="str">
        <f t="shared" ref="A514:A577" si="69">MID(D514,LEN(C514)+2,LEN(D514)-LEN(C514))</f>
        <v>10</v>
      </c>
      <c r="B514" t="str">
        <f t="shared" ref="B514:B577" ca="1" si="70">VLOOKUP(H514,$A$1:$K$6,11,FALSE)</f>
        <v>GRP</v>
      </c>
      <c r="C514" t="s">
        <v>389</v>
      </c>
      <c r="D514" s="1" t="s">
        <v>1270</v>
      </c>
      <c r="E514">
        <f t="shared" ref="E514:E577" ca="1" si="71">IFERROR(VLOOKUP(C514,INDIRECT($H514&amp;$O514),MATCH($A514,INDIRECT($H514&amp;$P514),0),FALSE),0)</f>
        <v>0</v>
      </c>
      <c r="H514" t="str">
        <f t="shared" ref="H514:H577" ca="1" si="72">IF(I514&lt;&gt;0,I514,IF(J514&lt;&gt;0,J514,IF(K514&lt;&gt;0,K514,IF(L514&lt;&gt;0,L514,IF(M514&lt;&gt;0,M514,N514)))))</f>
        <v>'360 GRP '!</v>
      </c>
      <c r="I514">
        <f t="shared" ca="1" si="67"/>
        <v>0</v>
      </c>
      <c r="J514" t="str">
        <f t="shared" ca="1" si="68"/>
        <v>'360 GRP '!</v>
      </c>
      <c r="K514">
        <f t="shared" ca="1" si="68"/>
        <v>0</v>
      </c>
      <c r="L514">
        <f t="shared" ca="1" si="68"/>
        <v>0</v>
      </c>
      <c r="M514">
        <f t="shared" ca="1" si="68"/>
        <v>0</v>
      </c>
      <c r="N514">
        <f t="shared" ca="1" si="68"/>
        <v>0</v>
      </c>
      <c r="O514" t="str">
        <f t="shared" ref="O514:O577" ca="1" si="73">VLOOKUP($H514,$G$8:$I$13,2,FALSE)</f>
        <v>D:AD</v>
      </c>
      <c r="P514" t="str">
        <f t="shared" ref="P514:P577" ca="1" si="74">VLOOKUP($H514,$G$8:$I$13,3,FALSE)</f>
        <v>D10:AD10</v>
      </c>
    </row>
    <row r="515" spans="1:16">
      <c r="A515" t="str">
        <f t="shared" si="69"/>
        <v>11</v>
      </c>
      <c r="B515" t="str">
        <f t="shared" ca="1" si="70"/>
        <v>GRP</v>
      </c>
      <c r="C515" t="s">
        <v>389</v>
      </c>
      <c r="D515" s="1" t="s">
        <v>1271</v>
      </c>
      <c r="E515">
        <f t="shared" ca="1" si="71"/>
        <v>0</v>
      </c>
      <c r="H515" t="str">
        <f t="shared" ca="1" si="72"/>
        <v>'360 GRP '!</v>
      </c>
      <c r="I515">
        <f t="shared" ref="I515:I578" ca="1" si="75">IF(IFERROR(VLOOKUP(C515,INDIRECT($I$14&amp;"D:D"),1,FALSE),0)&lt;&gt;0,I$14,0)</f>
        <v>0</v>
      </c>
      <c r="J515" t="str">
        <f t="shared" ca="1" si="68"/>
        <v>'360 GRP '!</v>
      </c>
      <c r="K515">
        <f t="shared" ca="1" si="68"/>
        <v>0</v>
      </c>
      <c r="L515">
        <f t="shared" ca="1" si="68"/>
        <v>0</v>
      </c>
      <c r="M515">
        <f t="shared" ca="1" si="68"/>
        <v>0</v>
      </c>
      <c r="N515">
        <f t="shared" ca="1" si="68"/>
        <v>0</v>
      </c>
      <c r="O515" t="str">
        <f t="shared" ca="1" si="73"/>
        <v>D:AD</v>
      </c>
      <c r="P515" t="str">
        <f t="shared" ca="1" si="74"/>
        <v>D10:AD10</v>
      </c>
    </row>
    <row r="516" spans="1:16">
      <c r="A516" t="str">
        <f t="shared" si="69"/>
        <v>12</v>
      </c>
      <c r="B516" t="str">
        <f t="shared" ca="1" si="70"/>
        <v>GRP</v>
      </c>
      <c r="C516" t="s">
        <v>389</v>
      </c>
      <c r="D516" s="1" t="s">
        <v>1272</v>
      </c>
      <c r="E516">
        <f t="shared" ca="1" si="71"/>
        <v>0</v>
      </c>
      <c r="H516" t="str">
        <f t="shared" ca="1" si="72"/>
        <v>'360 GRP '!</v>
      </c>
      <c r="I516">
        <f t="shared" ca="1" si="75"/>
        <v>0</v>
      </c>
      <c r="J516" t="str">
        <f t="shared" ca="1" si="68"/>
        <v>'360 GRP '!</v>
      </c>
      <c r="K516">
        <f t="shared" ca="1" si="68"/>
        <v>0</v>
      </c>
      <c r="L516">
        <f t="shared" ca="1" si="68"/>
        <v>0</v>
      </c>
      <c r="M516">
        <f t="shared" ca="1" si="68"/>
        <v>0</v>
      </c>
      <c r="N516">
        <f t="shared" ca="1" si="68"/>
        <v>0</v>
      </c>
      <c r="O516" t="str">
        <f t="shared" ca="1" si="73"/>
        <v>D:AD</v>
      </c>
      <c r="P516" t="str">
        <f t="shared" ca="1" si="74"/>
        <v>D10:AD10</v>
      </c>
    </row>
    <row r="517" spans="1:16">
      <c r="A517" t="str">
        <f t="shared" si="69"/>
        <v>13</v>
      </c>
      <c r="B517" t="str">
        <f t="shared" ca="1" si="70"/>
        <v>GRP</v>
      </c>
      <c r="C517" t="s">
        <v>389</v>
      </c>
      <c r="D517" s="1" t="s">
        <v>1273</v>
      </c>
      <c r="E517">
        <f t="shared" ca="1" si="71"/>
        <v>0</v>
      </c>
      <c r="H517" t="str">
        <f t="shared" ca="1" si="72"/>
        <v>'360 GRP '!</v>
      </c>
      <c r="I517">
        <f t="shared" ca="1" si="75"/>
        <v>0</v>
      </c>
      <c r="J517" t="str">
        <f t="shared" ca="1" si="68"/>
        <v>'360 GRP '!</v>
      </c>
      <c r="K517">
        <f t="shared" ca="1" si="68"/>
        <v>0</v>
      </c>
      <c r="L517">
        <f t="shared" ca="1" si="68"/>
        <v>0</v>
      </c>
      <c r="M517">
        <f t="shared" ca="1" si="68"/>
        <v>0</v>
      </c>
      <c r="N517">
        <f t="shared" ca="1" si="68"/>
        <v>0</v>
      </c>
      <c r="O517" t="str">
        <f t="shared" ca="1" si="73"/>
        <v>D:AD</v>
      </c>
      <c r="P517" t="str">
        <f t="shared" ca="1" si="74"/>
        <v>D10:AD10</v>
      </c>
    </row>
    <row r="518" spans="1:16">
      <c r="A518" t="str">
        <f t="shared" si="69"/>
        <v>100</v>
      </c>
      <c r="B518" t="str">
        <f t="shared" ca="1" si="70"/>
        <v>GRP</v>
      </c>
      <c r="C518" t="s">
        <v>389</v>
      </c>
      <c r="D518" s="1" t="s">
        <v>1274</v>
      </c>
      <c r="E518">
        <f t="shared" ca="1" si="71"/>
        <v>0</v>
      </c>
      <c r="H518" t="str">
        <f t="shared" ca="1" si="72"/>
        <v>'360 GRP '!</v>
      </c>
      <c r="I518">
        <f t="shared" ca="1" si="75"/>
        <v>0</v>
      </c>
      <c r="J518" t="str">
        <f t="shared" ca="1" si="68"/>
        <v>'360 GRP '!</v>
      </c>
      <c r="K518">
        <f t="shared" ca="1" si="68"/>
        <v>0</v>
      </c>
      <c r="L518">
        <f t="shared" ca="1" si="68"/>
        <v>0</v>
      </c>
      <c r="M518">
        <f t="shared" ca="1" si="68"/>
        <v>0</v>
      </c>
      <c r="N518">
        <f t="shared" ca="1" si="68"/>
        <v>0</v>
      </c>
      <c r="O518" t="str">
        <f t="shared" ca="1" si="73"/>
        <v>D:AD</v>
      </c>
      <c r="P518" t="str">
        <f t="shared" ca="1" si="74"/>
        <v>D10:AD10</v>
      </c>
    </row>
    <row r="519" spans="1:16">
      <c r="A519" t="str">
        <f t="shared" si="69"/>
        <v>01</v>
      </c>
      <c r="B519" t="str">
        <f t="shared" ca="1" si="70"/>
        <v>GRP</v>
      </c>
      <c r="C519" t="s">
        <v>801</v>
      </c>
      <c r="D519" s="1" t="s">
        <v>1275</v>
      </c>
      <c r="E519">
        <f t="shared" ca="1" si="71"/>
        <v>0</v>
      </c>
      <c r="H519" t="str">
        <f t="shared" ca="1" si="72"/>
        <v>'360 GRP '!</v>
      </c>
      <c r="I519">
        <f t="shared" ca="1" si="75"/>
        <v>0</v>
      </c>
      <c r="J519" t="str">
        <f t="shared" ca="1" si="68"/>
        <v>'360 GRP '!</v>
      </c>
      <c r="K519">
        <f t="shared" ca="1" si="68"/>
        <v>0</v>
      </c>
      <c r="L519">
        <f t="shared" ca="1" si="68"/>
        <v>0</v>
      </c>
      <c r="M519">
        <f t="shared" ca="1" si="68"/>
        <v>0</v>
      </c>
      <c r="N519">
        <f t="shared" ca="1" si="68"/>
        <v>0</v>
      </c>
      <c r="O519" t="str">
        <f t="shared" ca="1" si="73"/>
        <v>D:AD</v>
      </c>
      <c r="P519" t="str">
        <f t="shared" ca="1" si="74"/>
        <v>D10:AD10</v>
      </c>
    </row>
    <row r="520" spans="1:16">
      <c r="A520" t="str">
        <f t="shared" si="69"/>
        <v>02</v>
      </c>
      <c r="B520" t="str">
        <f t="shared" ca="1" si="70"/>
        <v>GRP</v>
      </c>
      <c r="C520" t="s">
        <v>801</v>
      </c>
      <c r="D520" s="1" t="s">
        <v>1276</v>
      </c>
      <c r="E520">
        <f t="shared" ca="1" si="71"/>
        <v>0</v>
      </c>
      <c r="H520" t="str">
        <f t="shared" ca="1" si="72"/>
        <v>'360 GRP '!</v>
      </c>
      <c r="I520">
        <f t="shared" ca="1" si="75"/>
        <v>0</v>
      </c>
      <c r="J520" t="str">
        <f t="shared" ca="1" si="68"/>
        <v>'360 GRP '!</v>
      </c>
      <c r="K520">
        <f t="shared" ca="1" si="68"/>
        <v>0</v>
      </c>
      <c r="L520">
        <f t="shared" ca="1" si="68"/>
        <v>0</v>
      </c>
      <c r="M520">
        <f t="shared" ca="1" si="68"/>
        <v>0</v>
      </c>
      <c r="N520">
        <f t="shared" ca="1" si="68"/>
        <v>0</v>
      </c>
      <c r="O520" t="str">
        <f t="shared" ca="1" si="73"/>
        <v>D:AD</v>
      </c>
      <c r="P520" t="str">
        <f t="shared" ca="1" si="74"/>
        <v>D10:AD10</v>
      </c>
    </row>
    <row r="521" spans="1:16">
      <c r="A521" t="str">
        <f t="shared" si="69"/>
        <v>03</v>
      </c>
      <c r="B521" t="str">
        <f t="shared" ca="1" si="70"/>
        <v>GRP</v>
      </c>
      <c r="C521" t="s">
        <v>801</v>
      </c>
      <c r="D521" s="1" t="s">
        <v>1277</v>
      </c>
      <c r="E521">
        <f t="shared" ca="1" si="71"/>
        <v>0</v>
      </c>
      <c r="H521" t="str">
        <f t="shared" ca="1" si="72"/>
        <v>'360 GRP '!</v>
      </c>
      <c r="I521">
        <f t="shared" ca="1" si="75"/>
        <v>0</v>
      </c>
      <c r="J521" t="str">
        <f t="shared" ca="1" si="68"/>
        <v>'360 GRP '!</v>
      </c>
      <c r="K521">
        <f t="shared" ca="1" si="68"/>
        <v>0</v>
      </c>
      <c r="L521">
        <f t="shared" ca="1" si="68"/>
        <v>0</v>
      </c>
      <c r="M521">
        <f t="shared" ca="1" si="68"/>
        <v>0</v>
      </c>
      <c r="N521">
        <f t="shared" ca="1" si="68"/>
        <v>0</v>
      </c>
      <c r="O521" t="str">
        <f t="shared" ca="1" si="73"/>
        <v>D:AD</v>
      </c>
      <c r="P521" t="str">
        <f t="shared" ca="1" si="74"/>
        <v>D10:AD10</v>
      </c>
    </row>
    <row r="522" spans="1:16">
      <c r="A522" t="str">
        <f t="shared" si="69"/>
        <v>04</v>
      </c>
      <c r="B522" t="str">
        <f t="shared" ca="1" si="70"/>
        <v>GRP</v>
      </c>
      <c r="C522" t="s">
        <v>801</v>
      </c>
      <c r="D522" s="1" t="s">
        <v>1278</v>
      </c>
      <c r="E522">
        <f t="shared" ca="1" si="71"/>
        <v>0</v>
      </c>
      <c r="H522" t="str">
        <f t="shared" ca="1" si="72"/>
        <v>'360 GRP '!</v>
      </c>
      <c r="I522">
        <f t="shared" ca="1" si="75"/>
        <v>0</v>
      </c>
      <c r="J522" t="str">
        <f t="shared" ca="1" si="68"/>
        <v>'360 GRP '!</v>
      </c>
      <c r="K522">
        <f t="shared" ca="1" si="68"/>
        <v>0</v>
      </c>
      <c r="L522">
        <f t="shared" ca="1" si="68"/>
        <v>0</v>
      </c>
      <c r="M522">
        <f t="shared" ca="1" si="68"/>
        <v>0</v>
      </c>
      <c r="N522">
        <f t="shared" ca="1" si="68"/>
        <v>0</v>
      </c>
      <c r="O522" t="str">
        <f t="shared" ca="1" si="73"/>
        <v>D:AD</v>
      </c>
      <c r="P522" t="str">
        <f t="shared" ca="1" si="74"/>
        <v>D10:AD10</v>
      </c>
    </row>
    <row r="523" spans="1:16">
      <c r="A523" t="str">
        <f t="shared" si="69"/>
        <v>05</v>
      </c>
      <c r="B523" t="str">
        <f t="shared" ca="1" si="70"/>
        <v>GRP</v>
      </c>
      <c r="C523" t="s">
        <v>801</v>
      </c>
      <c r="D523" s="1" t="s">
        <v>1279</v>
      </c>
      <c r="E523">
        <f t="shared" ca="1" si="71"/>
        <v>0</v>
      </c>
      <c r="H523" t="str">
        <f t="shared" ca="1" si="72"/>
        <v>'360 GRP '!</v>
      </c>
      <c r="I523">
        <f t="shared" ca="1" si="75"/>
        <v>0</v>
      </c>
      <c r="J523" t="str">
        <f t="shared" ca="1" si="68"/>
        <v>'360 GRP '!</v>
      </c>
      <c r="K523">
        <f t="shared" ca="1" si="68"/>
        <v>0</v>
      </c>
      <c r="L523">
        <f t="shared" ca="1" si="68"/>
        <v>0</v>
      </c>
      <c r="M523">
        <f t="shared" ca="1" si="68"/>
        <v>0</v>
      </c>
      <c r="N523">
        <f t="shared" ca="1" si="68"/>
        <v>0</v>
      </c>
      <c r="O523" t="str">
        <f t="shared" ca="1" si="73"/>
        <v>D:AD</v>
      </c>
      <c r="P523" t="str">
        <f t="shared" ca="1" si="74"/>
        <v>D10:AD10</v>
      </c>
    </row>
    <row r="524" spans="1:16">
      <c r="A524" t="str">
        <f t="shared" si="69"/>
        <v>06</v>
      </c>
      <c r="B524" t="str">
        <f t="shared" ca="1" si="70"/>
        <v>GRP</v>
      </c>
      <c r="C524" t="s">
        <v>801</v>
      </c>
      <c r="D524" s="1" t="s">
        <v>1280</v>
      </c>
      <c r="E524">
        <f t="shared" ca="1" si="71"/>
        <v>0</v>
      </c>
      <c r="H524" t="str">
        <f t="shared" ca="1" si="72"/>
        <v>'360 GRP '!</v>
      </c>
      <c r="I524">
        <f t="shared" ca="1" si="75"/>
        <v>0</v>
      </c>
      <c r="J524" t="str">
        <f t="shared" ca="1" si="68"/>
        <v>'360 GRP '!</v>
      </c>
      <c r="K524">
        <f t="shared" ca="1" si="68"/>
        <v>0</v>
      </c>
      <c r="L524">
        <f t="shared" ca="1" si="68"/>
        <v>0</v>
      </c>
      <c r="M524">
        <f t="shared" ca="1" si="68"/>
        <v>0</v>
      </c>
      <c r="N524">
        <f t="shared" ca="1" si="68"/>
        <v>0</v>
      </c>
      <c r="O524" t="str">
        <f t="shared" ca="1" si="73"/>
        <v>D:AD</v>
      </c>
      <c r="P524" t="str">
        <f t="shared" ca="1" si="74"/>
        <v>D10:AD10</v>
      </c>
    </row>
    <row r="525" spans="1:16">
      <c r="A525" t="str">
        <f t="shared" si="69"/>
        <v>07</v>
      </c>
      <c r="B525" t="str">
        <f t="shared" ca="1" si="70"/>
        <v>GRP</v>
      </c>
      <c r="C525" t="s">
        <v>801</v>
      </c>
      <c r="D525" s="1" t="s">
        <v>1281</v>
      </c>
      <c r="E525">
        <f t="shared" ca="1" si="71"/>
        <v>0</v>
      </c>
      <c r="H525" t="str">
        <f t="shared" ca="1" si="72"/>
        <v>'360 GRP '!</v>
      </c>
      <c r="I525">
        <f t="shared" ca="1" si="75"/>
        <v>0</v>
      </c>
      <c r="J525" t="str">
        <f t="shared" ca="1" si="68"/>
        <v>'360 GRP '!</v>
      </c>
      <c r="K525">
        <f t="shared" ca="1" si="68"/>
        <v>0</v>
      </c>
      <c r="L525">
        <f t="shared" ca="1" si="68"/>
        <v>0</v>
      </c>
      <c r="M525">
        <f t="shared" ca="1" si="68"/>
        <v>0</v>
      </c>
      <c r="N525">
        <f t="shared" ca="1" si="68"/>
        <v>0</v>
      </c>
      <c r="O525" t="str">
        <f t="shared" ca="1" si="73"/>
        <v>D:AD</v>
      </c>
      <c r="P525" t="str">
        <f t="shared" ca="1" si="74"/>
        <v>D10:AD10</v>
      </c>
    </row>
    <row r="526" spans="1:16">
      <c r="A526" t="str">
        <f t="shared" si="69"/>
        <v>08</v>
      </c>
      <c r="B526" t="str">
        <f t="shared" ca="1" si="70"/>
        <v>GRP</v>
      </c>
      <c r="C526" t="s">
        <v>801</v>
      </c>
      <c r="D526" s="1" t="s">
        <v>1282</v>
      </c>
      <c r="E526">
        <f t="shared" ca="1" si="71"/>
        <v>0</v>
      </c>
      <c r="H526" t="str">
        <f t="shared" ca="1" si="72"/>
        <v>'360 GRP '!</v>
      </c>
      <c r="I526">
        <f t="shared" ca="1" si="75"/>
        <v>0</v>
      </c>
      <c r="J526" t="str">
        <f t="shared" ca="1" si="68"/>
        <v>'360 GRP '!</v>
      </c>
      <c r="K526">
        <f t="shared" ca="1" si="68"/>
        <v>0</v>
      </c>
      <c r="L526">
        <f t="shared" ca="1" si="68"/>
        <v>0</v>
      </c>
      <c r="M526">
        <f t="shared" ca="1" si="68"/>
        <v>0</v>
      </c>
      <c r="N526">
        <f t="shared" ca="1" si="68"/>
        <v>0</v>
      </c>
      <c r="O526" t="str">
        <f t="shared" ca="1" si="73"/>
        <v>D:AD</v>
      </c>
      <c r="P526" t="str">
        <f t="shared" ca="1" si="74"/>
        <v>D10:AD10</v>
      </c>
    </row>
    <row r="527" spans="1:16">
      <c r="A527" t="str">
        <f t="shared" si="69"/>
        <v>09</v>
      </c>
      <c r="B527" t="str">
        <f t="shared" ca="1" si="70"/>
        <v>GRP</v>
      </c>
      <c r="C527" t="s">
        <v>801</v>
      </c>
      <c r="D527" s="1" t="s">
        <v>1283</v>
      </c>
      <c r="E527">
        <f t="shared" ca="1" si="71"/>
        <v>0</v>
      </c>
      <c r="H527" t="str">
        <f t="shared" ca="1" si="72"/>
        <v>'360 GRP '!</v>
      </c>
      <c r="I527">
        <f t="shared" ca="1" si="75"/>
        <v>0</v>
      </c>
      <c r="J527" t="str">
        <f t="shared" ref="J527:N577" ca="1" si="76">IF(IFERROR(VLOOKUP($C527,INDIRECT(J$14&amp;"D:D"),1,FALSE),0)&lt;&gt;0,J$14,0)</f>
        <v>'360 GRP '!</v>
      </c>
      <c r="K527">
        <f t="shared" ca="1" si="76"/>
        <v>0</v>
      </c>
      <c r="L527">
        <f t="shared" ca="1" si="76"/>
        <v>0</v>
      </c>
      <c r="M527">
        <f t="shared" ca="1" si="76"/>
        <v>0</v>
      </c>
      <c r="N527">
        <f t="shared" ca="1" si="76"/>
        <v>0</v>
      </c>
      <c r="O527" t="str">
        <f t="shared" ca="1" si="73"/>
        <v>D:AD</v>
      </c>
      <c r="P527" t="str">
        <f t="shared" ca="1" si="74"/>
        <v>D10:AD10</v>
      </c>
    </row>
    <row r="528" spans="1:16">
      <c r="A528" t="str">
        <f t="shared" si="69"/>
        <v>10</v>
      </c>
      <c r="B528" t="str">
        <f t="shared" ca="1" si="70"/>
        <v>GRP</v>
      </c>
      <c r="C528" t="s">
        <v>801</v>
      </c>
      <c r="D528" s="1" t="s">
        <v>1284</v>
      </c>
      <c r="E528">
        <f t="shared" ca="1" si="71"/>
        <v>0</v>
      </c>
      <c r="H528" t="str">
        <f t="shared" ca="1" si="72"/>
        <v>'360 GRP '!</v>
      </c>
      <c r="I528">
        <f t="shared" ca="1" si="75"/>
        <v>0</v>
      </c>
      <c r="J528" t="str">
        <f t="shared" ca="1" si="76"/>
        <v>'360 GRP '!</v>
      </c>
      <c r="K528">
        <f t="shared" ca="1" si="76"/>
        <v>0</v>
      </c>
      <c r="L528">
        <f t="shared" ca="1" si="76"/>
        <v>0</v>
      </c>
      <c r="M528">
        <f t="shared" ca="1" si="76"/>
        <v>0</v>
      </c>
      <c r="N528">
        <f t="shared" ca="1" si="76"/>
        <v>0</v>
      </c>
      <c r="O528" t="str">
        <f t="shared" ca="1" si="73"/>
        <v>D:AD</v>
      </c>
      <c r="P528" t="str">
        <f t="shared" ca="1" si="74"/>
        <v>D10:AD10</v>
      </c>
    </row>
    <row r="529" spans="1:16">
      <c r="A529" t="str">
        <f t="shared" si="69"/>
        <v>11</v>
      </c>
      <c r="B529" t="str">
        <f t="shared" ca="1" si="70"/>
        <v>GRP</v>
      </c>
      <c r="C529" t="s">
        <v>801</v>
      </c>
      <c r="D529" s="1" t="s">
        <v>1285</v>
      </c>
      <c r="E529">
        <f t="shared" ca="1" si="71"/>
        <v>0</v>
      </c>
      <c r="H529" t="str">
        <f t="shared" ca="1" si="72"/>
        <v>'360 GRP '!</v>
      </c>
      <c r="I529">
        <f t="shared" ca="1" si="75"/>
        <v>0</v>
      </c>
      <c r="J529" t="str">
        <f t="shared" ca="1" si="76"/>
        <v>'360 GRP '!</v>
      </c>
      <c r="K529">
        <f t="shared" ca="1" si="76"/>
        <v>0</v>
      </c>
      <c r="L529">
        <f t="shared" ca="1" si="76"/>
        <v>0</v>
      </c>
      <c r="M529">
        <f t="shared" ca="1" si="76"/>
        <v>0</v>
      </c>
      <c r="N529">
        <f t="shared" ca="1" si="76"/>
        <v>0</v>
      </c>
      <c r="O529" t="str">
        <f t="shared" ca="1" si="73"/>
        <v>D:AD</v>
      </c>
      <c r="P529" t="str">
        <f t="shared" ca="1" si="74"/>
        <v>D10:AD10</v>
      </c>
    </row>
    <row r="530" spans="1:16">
      <c r="A530" t="str">
        <f t="shared" si="69"/>
        <v>12</v>
      </c>
      <c r="B530" t="str">
        <f t="shared" ca="1" si="70"/>
        <v>GRP</v>
      </c>
      <c r="C530" t="s">
        <v>801</v>
      </c>
      <c r="D530" s="1" t="s">
        <v>1286</v>
      </c>
      <c r="E530">
        <f t="shared" ca="1" si="71"/>
        <v>0</v>
      </c>
      <c r="H530" t="str">
        <f t="shared" ca="1" si="72"/>
        <v>'360 GRP '!</v>
      </c>
      <c r="I530">
        <f t="shared" ca="1" si="75"/>
        <v>0</v>
      </c>
      <c r="J530" t="str">
        <f t="shared" ca="1" si="76"/>
        <v>'360 GRP '!</v>
      </c>
      <c r="K530">
        <f t="shared" ca="1" si="76"/>
        <v>0</v>
      </c>
      <c r="L530">
        <f t="shared" ca="1" si="76"/>
        <v>0</v>
      </c>
      <c r="M530">
        <f t="shared" ca="1" si="76"/>
        <v>0</v>
      </c>
      <c r="N530">
        <f t="shared" ca="1" si="76"/>
        <v>0</v>
      </c>
      <c r="O530" t="str">
        <f t="shared" ca="1" si="73"/>
        <v>D:AD</v>
      </c>
      <c r="P530" t="str">
        <f t="shared" ca="1" si="74"/>
        <v>D10:AD10</v>
      </c>
    </row>
    <row r="531" spans="1:16">
      <c r="A531" t="str">
        <f t="shared" si="69"/>
        <v>13</v>
      </c>
      <c r="B531" t="str">
        <f t="shared" ca="1" si="70"/>
        <v>GRP</v>
      </c>
      <c r="C531" t="s">
        <v>801</v>
      </c>
      <c r="D531" s="1" t="s">
        <v>1287</v>
      </c>
      <c r="E531">
        <f t="shared" ca="1" si="71"/>
        <v>0</v>
      </c>
      <c r="H531" t="str">
        <f t="shared" ca="1" si="72"/>
        <v>'360 GRP '!</v>
      </c>
      <c r="I531">
        <f t="shared" ca="1" si="75"/>
        <v>0</v>
      </c>
      <c r="J531" t="str">
        <f t="shared" ca="1" si="76"/>
        <v>'360 GRP '!</v>
      </c>
      <c r="K531">
        <f t="shared" ca="1" si="76"/>
        <v>0</v>
      </c>
      <c r="L531">
        <f t="shared" ca="1" si="76"/>
        <v>0</v>
      </c>
      <c r="M531">
        <f t="shared" ca="1" si="76"/>
        <v>0</v>
      </c>
      <c r="N531">
        <f t="shared" ca="1" si="76"/>
        <v>0</v>
      </c>
      <c r="O531" t="str">
        <f t="shared" ca="1" si="73"/>
        <v>D:AD</v>
      </c>
      <c r="P531" t="str">
        <f t="shared" ca="1" si="74"/>
        <v>D10:AD10</v>
      </c>
    </row>
    <row r="532" spans="1:16">
      <c r="A532" t="str">
        <f t="shared" si="69"/>
        <v>100</v>
      </c>
      <c r="B532" t="str">
        <f t="shared" ca="1" si="70"/>
        <v>GRP</v>
      </c>
      <c r="C532" t="s">
        <v>801</v>
      </c>
      <c r="D532" s="1" t="s">
        <v>1288</v>
      </c>
      <c r="E532">
        <f t="shared" ca="1" si="71"/>
        <v>0</v>
      </c>
      <c r="H532" t="str">
        <f t="shared" ca="1" si="72"/>
        <v>'360 GRP '!</v>
      </c>
      <c r="I532">
        <f t="shared" ca="1" si="75"/>
        <v>0</v>
      </c>
      <c r="J532" t="str">
        <f t="shared" ca="1" si="76"/>
        <v>'360 GRP '!</v>
      </c>
      <c r="K532">
        <f t="shared" ca="1" si="76"/>
        <v>0</v>
      </c>
      <c r="L532">
        <f t="shared" ca="1" si="76"/>
        <v>0</v>
      </c>
      <c r="M532">
        <f t="shared" ca="1" si="76"/>
        <v>0</v>
      </c>
      <c r="N532">
        <f t="shared" ca="1" si="76"/>
        <v>0</v>
      </c>
      <c r="O532" t="str">
        <f t="shared" ca="1" si="73"/>
        <v>D:AD</v>
      </c>
      <c r="P532" t="str">
        <f t="shared" ca="1" si="74"/>
        <v>D10:AD10</v>
      </c>
    </row>
    <row r="533" spans="1:16">
      <c r="A533" t="str">
        <f t="shared" si="69"/>
        <v>01</v>
      </c>
      <c r="B533" t="str">
        <f t="shared" ca="1" si="70"/>
        <v>GRP</v>
      </c>
      <c r="C533" t="s">
        <v>390</v>
      </c>
      <c r="D533" s="1" t="s">
        <v>1289</v>
      </c>
      <c r="E533">
        <f t="shared" ca="1" si="71"/>
        <v>0</v>
      </c>
      <c r="H533" t="str">
        <f t="shared" ca="1" si="72"/>
        <v>'360 GRP '!</v>
      </c>
      <c r="I533">
        <f t="shared" ca="1" si="75"/>
        <v>0</v>
      </c>
      <c r="J533" t="str">
        <f t="shared" ca="1" si="76"/>
        <v>'360 GRP '!</v>
      </c>
      <c r="K533">
        <f t="shared" ca="1" si="76"/>
        <v>0</v>
      </c>
      <c r="L533">
        <f t="shared" ca="1" si="76"/>
        <v>0</v>
      </c>
      <c r="M533">
        <f t="shared" ca="1" si="76"/>
        <v>0</v>
      </c>
      <c r="N533">
        <f t="shared" ca="1" si="76"/>
        <v>0</v>
      </c>
      <c r="O533" t="str">
        <f t="shared" ca="1" si="73"/>
        <v>D:AD</v>
      </c>
      <c r="P533" t="str">
        <f t="shared" ca="1" si="74"/>
        <v>D10:AD10</v>
      </c>
    </row>
    <row r="534" spans="1:16">
      <c r="A534" t="str">
        <f t="shared" si="69"/>
        <v>02</v>
      </c>
      <c r="B534" t="str">
        <f t="shared" ca="1" si="70"/>
        <v>GRP</v>
      </c>
      <c r="C534" t="s">
        <v>390</v>
      </c>
      <c r="D534" s="1" t="s">
        <v>1290</v>
      </c>
      <c r="E534">
        <f t="shared" ca="1" si="71"/>
        <v>0</v>
      </c>
      <c r="H534" t="str">
        <f t="shared" ca="1" si="72"/>
        <v>'360 GRP '!</v>
      </c>
      <c r="I534">
        <f t="shared" ca="1" si="75"/>
        <v>0</v>
      </c>
      <c r="J534" t="str">
        <f t="shared" ca="1" si="76"/>
        <v>'360 GRP '!</v>
      </c>
      <c r="K534">
        <f t="shared" ca="1" si="76"/>
        <v>0</v>
      </c>
      <c r="L534">
        <f t="shared" ca="1" si="76"/>
        <v>0</v>
      </c>
      <c r="M534">
        <f t="shared" ca="1" si="76"/>
        <v>0</v>
      </c>
      <c r="N534">
        <f t="shared" ca="1" si="76"/>
        <v>0</v>
      </c>
      <c r="O534" t="str">
        <f t="shared" ca="1" si="73"/>
        <v>D:AD</v>
      </c>
      <c r="P534" t="str">
        <f t="shared" ca="1" si="74"/>
        <v>D10:AD10</v>
      </c>
    </row>
    <row r="535" spans="1:16">
      <c r="A535" t="str">
        <f t="shared" si="69"/>
        <v>03</v>
      </c>
      <c r="B535" t="str">
        <f t="shared" ca="1" si="70"/>
        <v>GRP</v>
      </c>
      <c r="C535" t="s">
        <v>390</v>
      </c>
      <c r="D535" s="1" t="s">
        <v>1291</v>
      </c>
      <c r="E535">
        <f t="shared" ca="1" si="71"/>
        <v>0</v>
      </c>
      <c r="H535" t="str">
        <f t="shared" ca="1" si="72"/>
        <v>'360 GRP '!</v>
      </c>
      <c r="I535">
        <f t="shared" ca="1" si="75"/>
        <v>0</v>
      </c>
      <c r="J535" t="str">
        <f t="shared" ca="1" si="76"/>
        <v>'360 GRP '!</v>
      </c>
      <c r="K535">
        <f t="shared" ca="1" si="76"/>
        <v>0</v>
      </c>
      <c r="L535">
        <f t="shared" ca="1" si="76"/>
        <v>0</v>
      </c>
      <c r="M535">
        <f t="shared" ca="1" si="76"/>
        <v>0</v>
      </c>
      <c r="N535">
        <f t="shared" ca="1" si="76"/>
        <v>0</v>
      </c>
      <c r="O535" t="str">
        <f t="shared" ca="1" si="73"/>
        <v>D:AD</v>
      </c>
      <c r="P535" t="str">
        <f t="shared" ca="1" si="74"/>
        <v>D10:AD10</v>
      </c>
    </row>
    <row r="536" spans="1:16">
      <c r="A536" t="str">
        <f t="shared" si="69"/>
        <v>04</v>
      </c>
      <c r="B536" t="str">
        <f t="shared" ca="1" si="70"/>
        <v>GRP</v>
      </c>
      <c r="C536" t="s">
        <v>390</v>
      </c>
      <c r="D536" s="1" t="s">
        <v>1292</v>
      </c>
      <c r="E536">
        <f t="shared" ca="1" si="71"/>
        <v>0</v>
      </c>
      <c r="H536" t="str">
        <f t="shared" ca="1" si="72"/>
        <v>'360 GRP '!</v>
      </c>
      <c r="I536">
        <f t="shared" ca="1" si="75"/>
        <v>0</v>
      </c>
      <c r="J536" t="str">
        <f t="shared" ca="1" si="76"/>
        <v>'360 GRP '!</v>
      </c>
      <c r="K536">
        <f t="shared" ca="1" si="76"/>
        <v>0</v>
      </c>
      <c r="L536">
        <f t="shared" ca="1" si="76"/>
        <v>0</v>
      </c>
      <c r="M536">
        <f t="shared" ca="1" si="76"/>
        <v>0</v>
      </c>
      <c r="N536">
        <f t="shared" ca="1" si="76"/>
        <v>0</v>
      </c>
      <c r="O536" t="str">
        <f t="shared" ca="1" si="73"/>
        <v>D:AD</v>
      </c>
      <c r="P536" t="str">
        <f t="shared" ca="1" si="74"/>
        <v>D10:AD10</v>
      </c>
    </row>
    <row r="537" spans="1:16">
      <c r="A537" t="str">
        <f t="shared" si="69"/>
        <v>05</v>
      </c>
      <c r="B537" t="str">
        <f t="shared" ca="1" si="70"/>
        <v>GRP</v>
      </c>
      <c r="C537" t="s">
        <v>390</v>
      </c>
      <c r="D537" s="1" t="s">
        <v>1293</v>
      </c>
      <c r="E537">
        <f t="shared" ca="1" si="71"/>
        <v>0</v>
      </c>
      <c r="H537" t="str">
        <f t="shared" ca="1" si="72"/>
        <v>'360 GRP '!</v>
      </c>
      <c r="I537">
        <f t="shared" ca="1" si="75"/>
        <v>0</v>
      </c>
      <c r="J537" t="str">
        <f t="shared" ca="1" si="76"/>
        <v>'360 GRP '!</v>
      </c>
      <c r="K537">
        <f t="shared" ca="1" si="76"/>
        <v>0</v>
      </c>
      <c r="L537">
        <f t="shared" ca="1" si="76"/>
        <v>0</v>
      </c>
      <c r="M537">
        <f t="shared" ca="1" si="76"/>
        <v>0</v>
      </c>
      <c r="N537">
        <f t="shared" ca="1" si="76"/>
        <v>0</v>
      </c>
      <c r="O537" t="str">
        <f t="shared" ca="1" si="73"/>
        <v>D:AD</v>
      </c>
      <c r="P537" t="str">
        <f t="shared" ca="1" si="74"/>
        <v>D10:AD10</v>
      </c>
    </row>
    <row r="538" spans="1:16">
      <c r="A538" t="str">
        <f t="shared" si="69"/>
        <v>06</v>
      </c>
      <c r="B538" t="str">
        <f t="shared" ca="1" si="70"/>
        <v>GRP</v>
      </c>
      <c r="C538" t="s">
        <v>390</v>
      </c>
      <c r="D538" s="1" t="s">
        <v>1294</v>
      </c>
      <c r="E538">
        <f t="shared" ca="1" si="71"/>
        <v>0</v>
      </c>
      <c r="H538" t="str">
        <f t="shared" ca="1" si="72"/>
        <v>'360 GRP '!</v>
      </c>
      <c r="I538">
        <f t="shared" ca="1" si="75"/>
        <v>0</v>
      </c>
      <c r="J538" t="str">
        <f t="shared" ca="1" si="76"/>
        <v>'360 GRP '!</v>
      </c>
      <c r="K538">
        <f t="shared" ca="1" si="76"/>
        <v>0</v>
      </c>
      <c r="L538">
        <f t="shared" ca="1" si="76"/>
        <v>0</v>
      </c>
      <c r="M538">
        <f t="shared" ca="1" si="76"/>
        <v>0</v>
      </c>
      <c r="N538">
        <f t="shared" ca="1" si="76"/>
        <v>0</v>
      </c>
      <c r="O538" t="str">
        <f t="shared" ca="1" si="73"/>
        <v>D:AD</v>
      </c>
      <c r="P538" t="str">
        <f t="shared" ca="1" si="74"/>
        <v>D10:AD10</v>
      </c>
    </row>
    <row r="539" spans="1:16">
      <c r="A539" t="str">
        <f t="shared" si="69"/>
        <v>07</v>
      </c>
      <c r="B539" t="str">
        <f t="shared" ca="1" si="70"/>
        <v>GRP</v>
      </c>
      <c r="C539" t="s">
        <v>390</v>
      </c>
      <c r="D539" s="1" t="s">
        <v>1295</v>
      </c>
      <c r="E539">
        <f t="shared" ca="1" si="71"/>
        <v>0</v>
      </c>
      <c r="H539" t="str">
        <f t="shared" ca="1" si="72"/>
        <v>'360 GRP '!</v>
      </c>
      <c r="I539">
        <f t="shared" ca="1" si="75"/>
        <v>0</v>
      </c>
      <c r="J539" t="str">
        <f t="shared" ca="1" si="76"/>
        <v>'360 GRP '!</v>
      </c>
      <c r="K539">
        <f t="shared" ca="1" si="76"/>
        <v>0</v>
      </c>
      <c r="L539">
        <f t="shared" ca="1" si="76"/>
        <v>0</v>
      </c>
      <c r="M539">
        <f t="shared" ca="1" si="76"/>
        <v>0</v>
      </c>
      <c r="N539">
        <f t="shared" ca="1" si="76"/>
        <v>0</v>
      </c>
      <c r="O539" t="str">
        <f t="shared" ca="1" si="73"/>
        <v>D:AD</v>
      </c>
      <c r="P539" t="str">
        <f t="shared" ca="1" si="74"/>
        <v>D10:AD10</v>
      </c>
    </row>
    <row r="540" spans="1:16">
      <c r="A540" t="str">
        <f t="shared" si="69"/>
        <v>08</v>
      </c>
      <c r="B540" t="str">
        <f t="shared" ca="1" si="70"/>
        <v>GRP</v>
      </c>
      <c r="C540" t="s">
        <v>390</v>
      </c>
      <c r="D540" s="1" t="s">
        <v>1296</v>
      </c>
      <c r="E540">
        <f t="shared" ca="1" si="71"/>
        <v>0</v>
      </c>
      <c r="H540" t="str">
        <f t="shared" ca="1" si="72"/>
        <v>'360 GRP '!</v>
      </c>
      <c r="I540">
        <f t="shared" ca="1" si="75"/>
        <v>0</v>
      </c>
      <c r="J540" t="str">
        <f t="shared" ca="1" si="76"/>
        <v>'360 GRP '!</v>
      </c>
      <c r="K540">
        <f t="shared" ca="1" si="76"/>
        <v>0</v>
      </c>
      <c r="L540">
        <f t="shared" ca="1" si="76"/>
        <v>0</v>
      </c>
      <c r="M540">
        <f t="shared" ca="1" si="76"/>
        <v>0</v>
      </c>
      <c r="N540">
        <f t="shared" ca="1" si="76"/>
        <v>0</v>
      </c>
      <c r="O540" t="str">
        <f t="shared" ca="1" si="73"/>
        <v>D:AD</v>
      </c>
      <c r="P540" t="str">
        <f t="shared" ca="1" si="74"/>
        <v>D10:AD10</v>
      </c>
    </row>
    <row r="541" spans="1:16">
      <c r="A541" t="str">
        <f t="shared" si="69"/>
        <v>09</v>
      </c>
      <c r="B541" t="str">
        <f t="shared" ca="1" si="70"/>
        <v>GRP</v>
      </c>
      <c r="C541" t="s">
        <v>390</v>
      </c>
      <c r="D541" s="1" t="s">
        <v>1297</v>
      </c>
      <c r="E541">
        <f t="shared" ca="1" si="71"/>
        <v>0</v>
      </c>
      <c r="H541" t="str">
        <f t="shared" ca="1" si="72"/>
        <v>'360 GRP '!</v>
      </c>
      <c r="I541">
        <f t="shared" ca="1" si="75"/>
        <v>0</v>
      </c>
      <c r="J541" t="str">
        <f t="shared" ca="1" si="76"/>
        <v>'360 GRP '!</v>
      </c>
      <c r="K541">
        <f t="shared" ca="1" si="76"/>
        <v>0</v>
      </c>
      <c r="L541">
        <f t="shared" ca="1" si="76"/>
        <v>0</v>
      </c>
      <c r="M541">
        <f t="shared" ca="1" si="76"/>
        <v>0</v>
      </c>
      <c r="N541">
        <f t="shared" ca="1" si="76"/>
        <v>0</v>
      </c>
      <c r="O541" t="str">
        <f t="shared" ca="1" si="73"/>
        <v>D:AD</v>
      </c>
      <c r="P541" t="str">
        <f t="shared" ca="1" si="74"/>
        <v>D10:AD10</v>
      </c>
    </row>
    <row r="542" spans="1:16">
      <c r="A542" t="str">
        <f t="shared" si="69"/>
        <v>10</v>
      </c>
      <c r="B542" t="str">
        <f t="shared" ca="1" si="70"/>
        <v>GRP</v>
      </c>
      <c r="C542" t="s">
        <v>390</v>
      </c>
      <c r="D542" s="1" t="s">
        <v>1298</v>
      </c>
      <c r="E542">
        <f t="shared" ca="1" si="71"/>
        <v>0</v>
      </c>
      <c r="H542" t="str">
        <f t="shared" ca="1" si="72"/>
        <v>'360 GRP '!</v>
      </c>
      <c r="I542">
        <f t="shared" ca="1" si="75"/>
        <v>0</v>
      </c>
      <c r="J542" t="str">
        <f t="shared" ca="1" si="76"/>
        <v>'360 GRP '!</v>
      </c>
      <c r="K542">
        <f t="shared" ca="1" si="76"/>
        <v>0</v>
      </c>
      <c r="L542">
        <f t="shared" ca="1" si="76"/>
        <v>0</v>
      </c>
      <c r="M542">
        <f t="shared" ca="1" si="76"/>
        <v>0</v>
      </c>
      <c r="N542">
        <f t="shared" ca="1" si="76"/>
        <v>0</v>
      </c>
      <c r="O542" t="str">
        <f t="shared" ca="1" si="73"/>
        <v>D:AD</v>
      </c>
      <c r="P542" t="str">
        <f t="shared" ca="1" si="74"/>
        <v>D10:AD10</v>
      </c>
    </row>
    <row r="543" spans="1:16">
      <c r="A543" t="str">
        <f t="shared" si="69"/>
        <v>11</v>
      </c>
      <c r="B543" t="str">
        <f t="shared" ca="1" si="70"/>
        <v>GRP</v>
      </c>
      <c r="C543" t="s">
        <v>390</v>
      </c>
      <c r="D543" s="1" t="s">
        <v>1299</v>
      </c>
      <c r="E543">
        <f t="shared" ca="1" si="71"/>
        <v>0</v>
      </c>
      <c r="H543" t="str">
        <f t="shared" ca="1" si="72"/>
        <v>'360 GRP '!</v>
      </c>
      <c r="I543">
        <f t="shared" ca="1" si="75"/>
        <v>0</v>
      </c>
      <c r="J543" t="str">
        <f t="shared" ca="1" si="76"/>
        <v>'360 GRP '!</v>
      </c>
      <c r="K543">
        <f t="shared" ca="1" si="76"/>
        <v>0</v>
      </c>
      <c r="L543">
        <f t="shared" ca="1" si="76"/>
        <v>0</v>
      </c>
      <c r="M543">
        <f t="shared" ca="1" si="76"/>
        <v>0</v>
      </c>
      <c r="N543">
        <f t="shared" ca="1" si="76"/>
        <v>0</v>
      </c>
      <c r="O543" t="str">
        <f t="shared" ca="1" si="73"/>
        <v>D:AD</v>
      </c>
      <c r="P543" t="str">
        <f t="shared" ca="1" si="74"/>
        <v>D10:AD10</v>
      </c>
    </row>
    <row r="544" spans="1:16">
      <c r="A544" t="str">
        <f t="shared" si="69"/>
        <v>12</v>
      </c>
      <c r="B544" t="str">
        <f t="shared" ca="1" si="70"/>
        <v>GRP</v>
      </c>
      <c r="C544" t="s">
        <v>390</v>
      </c>
      <c r="D544" s="1" t="s">
        <v>1300</v>
      </c>
      <c r="E544">
        <f t="shared" ca="1" si="71"/>
        <v>0</v>
      </c>
      <c r="H544" t="str">
        <f t="shared" ca="1" si="72"/>
        <v>'360 GRP '!</v>
      </c>
      <c r="I544">
        <f t="shared" ca="1" si="75"/>
        <v>0</v>
      </c>
      <c r="J544" t="str">
        <f t="shared" ca="1" si="76"/>
        <v>'360 GRP '!</v>
      </c>
      <c r="K544">
        <f t="shared" ca="1" si="76"/>
        <v>0</v>
      </c>
      <c r="L544">
        <f t="shared" ca="1" si="76"/>
        <v>0</v>
      </c>
      <c r="M544">
        <f t="shared" ca="1" si="76"/>
        <v>0</v>
      </c>
      <c r="N544">
        <f t="shared" ca="1" si="76"/>
        <v>0</v>
      </c>
      <c r="O544" t="str">
        <f t="shared" ca="1" si="73"/>
        <v>D:AD</v>
      </c>
      <c r="P544" t="str">
        <f t="shared" ca="1" si="74"/>
        <v>D10:AD10</v>
      </c>
    </row>
    <row r="545" spans="1:16">
      <c r="A545" t="str">
        <f t="shared" si="69"/>
        <v>13</v>
      </c>
      <c r="B545" t="str">
        <f t="shared" ca="1" si="70"/>
        <v>GRP</v>
      </c>
      <c r="C545" t="s">
        <v>390</v>
      </c>
      <c r="D545" s="1" t="s">
        <v>1301</v>
      </c>
      <c r="E545">
        <f t="shared" ca="1" si="71"/>
        <v>0</v>
      </c>
      <c r="H545" t="str">
        <f t="shared" ca="1" si="72"/>
        <v>'360 GRP '!</v>
      </c>
      <c r="I545">
        <f t="shared" ca="1" si="75"/>
        <v>0</v>
      </c>
      <c r="J545" t="str">
        <f t="shared" ca="1" si="76"/>
        <v>'360 GRP '!</v>
      </c>
      <c r="K545">
        <f t="shared" ca="1" si="76"/>
        <v>0</v>
      </c>
      <c r="L545">
        <f t="shared" ca="1" si="76"/>
        <v>0</v>
      </c>
      <c r="M545">
        <f t="shared" ca="1" si="76"/>
        <v>0</v>
      </c>
      <c r="N545">
        <f t="shared" ca="1" si="76"/>
        <v>0</v>
      </c>
      <c r="O545" t="str">
        <f t="shared" ca="1" si="73"/>
        <v>D:AD</v>
      </c>
      <c r="P545" t="str">
        <f t="shared" ca="1" si="74"/>
        <v>D10:AD10</v>
      </c>
    </row>
    <row r="546" spans="1:16">
      <c r="A546" t="str">
        <f t="shared" si="69"/>
        <v>100</v>
      </c>
      <c r="B546" t="str">
        <f t="shared" ca="1" si="70"/>
        <v>GRP</v>
      </c>
      <c r="C546" t="s">
        <v>390</v>
      </c>
      <c r="D546" s="1" t="s">
        <v>1302</v>
      </c>
      <c r="E546">
        <f t="shared" ca="1" si="71"/>
        <v>0</v>
      </c>
      <c r="H546" t="str">
        <f t="shared" ca="1" si="72"/>
        <v>'360 GRP '!</v>
      </c>
      <c r="I546">
        <f t="shared" ca="1" si="75"/>
        <v>0</v>
      </c>
      <c r="J546" t="str">
        <f t="shared" ca="1" si="76"/>
        <v>'360 GRP '!</v>
      </c>
      <c r="K546">
        <f t="shared" ca="1" si="76"/>
        <v>0</v>
      </c>
      <c r="L546">
        <f t="shared" ca="1" si="76"/>
        <v>0</v>
      </c>
      <c r="M546">
        <f t="shared" ca="1" si="76"/>
        <v>0</v>
      </c>
      <c r="N546">
        <f t="shared" ca="1" si="76"/>
        <v>0</v>
      </c>
      <c r="O546" t="str">
        <f t="shared" ca="1" si="73"/>
        <v>D:AD</v>
      </c>
      <c r="P546" t="str">
        <f t="shared" ca="1" si="74"/>
        <v>D10:AD10</v>
      </c>
    </row>
    <row r="547" spans="1:16">
      <c r="A547" t="str">
        <f t="shared" si="69"/>
        <v>01</v>
      </c>
      <c r="B547" t="str">
        <f t="shared" ca="1" si="70"/>
        <v>GRP</v>
      </c>
      <c r="C547" t="s">
        <v>802</v>
      </c>
      <c r="D547" s="1" t="s">
        <v>1303</v>
      </c>
      <c r="E547">
        <f t="shared" ca="1" si="71"/>
        <v>0</v>
      </c>
      <c r="H547" t="str">
        <f t="shared" ca="1" si="72"/>
        <v>'360 GRP '!</v>
      </c>
      <c r="I547">
        <f t="shared" ca="1" si="75"/>
        <v>0</v>
      </c>
      <c r="J547" t="str">
        <f t="shared" ca="1" si="76"/>
        <v>'360 GRP '!</v>
      </c>
      <c r="K547">
        <f t="shared" ca="1" si="76"/>
        <v>0</v>
      </c>
      <c r="L547">
        <f t="shared" ca="1" si="76"/>
        <v>0</v>
      </c>
      <c r="M547">
        <f t="shared" ca="1" si="76"/>
        <v>0</v>
      </c>
      <c r="N547">
        <f t="shared" ca="1" si="76"/>
        <v>0</v>
      </c>
      <c r="O547" t="str">
        <f t="shared" ca="1" si="73"/>
        <v>D:AD</v>
      </c>
      <c r="P547" t="str">
        <f t="shared" ca="1" si="74"/>
        <v>D10:AD10</v>
      </c>
    </row>
    <row r="548" spans="1:16">
      <c r="A548" t="str">
        <f t="shared" si="69"/>
        <v>02</v>
      </c>
      <c r="B548" t="str">
        <f t="shared" ca="1" si="70"/>
        <v>GRP</v>
      </c>
      <c r="C548" t="s">
        <v>802</v>
      </c>
      <c r="D548" s="1" t="s">
        <v>1304</v>
      </c>
      <c r="E548">
        <f t="shared" ca="1" si="71"/>
        <v>0</v>
      </c>
      <c r="H548" t="str">
        <f t="shared" ca="1" si="72"/>
        <v>'360 GRP '!</v>
      </c>
      <c r="I548">
        <f t="shared" ca="1" si="75"/>
        <v>0</v>
      </c>
      <c r="J548" t="str">
        <f t="shared" ca="1" si="76"/>
        <v>'360 GRP '!</v>
      </c>
      <c r="K548">
        <f t="shared" ca="1" si="76"/>
        <v>0</v>
      </c>
      <c r="L548">
        <f t="shared" ca="1" si="76"/>
        <v>0</v>
      </c>
      <c r="M548">
        <f t="shared" ca="1" si="76"/>
        <v>0</v>
      </c>
      <c r="N548">
        <f t="shared" ca="1" si="76"/>
        <v>0</v>
      </c>
      <c r="O548" t="str">
        <f t="shared" ca="1" si="73"/>
        <v>D:AD</v>
      </c>
      <c r="P548" t="str">
        <f t="shared" ca="1" si="74"/>
        <v>D10:AD10</v>
      </c>
    </row>
    <row r="549" spans="1:16">
      <c r="A549" t="str">
        <f t="shared" si="69"/>
        <v>03</v>
      </c>
      <c r="B549" t="str">
        <f t="shared" ca="1" si="70"/>
        <v>GRP</v>
      </c>
      <c r="C549" t="s">
        <v>802</v>
      </c>
      <c r="D549" s="1" t="s">
        <v>1305</v>
      </c>
      <c r="E549">
        <f t="shared" ca="1" si="71"/>
        <v>0</v>
      </c>
      <c r="H549" t="str">
        <f t="shared" ca="1" si="72"/>
        <v>'360 GRP '!</v>
      </c>
      <c r="I549">
        <f t="shared" ca="1" si="75"/>
        <v>0</v>
      </c>
      <c r="J549" t="str">
        <f t="shared" ca="1" si="76"/>
        <v>'360 GRP '!</v>
      </c>
      <c r="K549">
        <f t="shared" ca="1" si="76"/>
        <v>0</v>
      </c>
      <c r="L549">
        <f t="shared" ca="1" si="76"/>
        <v>0</v>
      </c>
      <c r="M549">
        <f t="shared" ca="1" si="76"/>
        <v>0</v>
      </c>
      <c r="N549">
        <f t="shared" ca="1" si="76"/>
        <v>0</v>
      </c>
      <c r="O549" t="str">
        <f t="shared" ca="1" si="73"/>
        <v>D:AD</v>
      </c>
      <c r="P549" t="str">
        <f t="shared" ca="1" si="74"/>
        <v>D10:AD10</v>
      </c>
    </row>
    <row r="550" spans="1:16">
      <c r="A550" t="str">
        <f t="shared" si="69"/>
        <v>04</v>
      </c>
      <c r="B550" t="str">
        <f t="shared" ca="1" si="70"/>
        <v>GRP</v>
      </c>
      <c r="C550" t="s">
        <v>802</v>
      </c>
      <c r="D550" s="1" t="s">
        <v>1306</v>
      </c>
      <c r="E550">
        <f t="shared" ca="1" si="71"/>
        <v>0</v>
      </c>
      <c r="H550" t="str">
        <f t="shared" ca="1" si="72"/>
        <v>'360 GRP '!</v>
      </c>
      <c r="I550">
        <f t="shared" ca="1" si="75"/>
        <v>0</v>
      </c>
      <c r="J550" t="str">
        <f t="shared" ca="1" si="76"/>
        <v>'360 GRP '!</v>
      </c>
      <c r="K550">
        <f t="shared" ca="1" si="76"/>
        <v>0</v>
      </c>
      <c r="L550">
        <f t="shared" ca="1" si="76"/>
        <v>0</v>
      </c>
      <c r="M550">
        <f t="shared" ca="1" si="76"/>
        <v>0</v>
      </c>
      <c r="N550">
        <f t="shared" ca="1" si="76"/>
        <v>0</v>
      </c>
      <c r="O550" t="str">
        <f t="shared" ca="1" si="73"/>
        <v>D:AD</v>
      </c>
      <c r="P550" t="str">
        <f t="shared" ca="1" si="74"/>
        <v>D10:AD10</v>
      </c>
    </row>
    <row r="551" spans="1:16">
      <c r="A551" t="str">
        <f t="shared" si="69"/>
        <v>05</v>
      </c>
      <c r="B551" t="str">
        <f t="shared" ca="1" si="70"/>
        <v>GRP</v>
      </c>
      <c r="C551" t="s">
        <v>802</v>
      </c>
      <c r="D551" s="1" t="s">
        <v>1307</v>
      </c>
      <c r="E551">
        <f t="shared" ca="1" si="71"/>
        <v>0</v>
      </c>
      <c r="H551" t="str">
        <f t="shared" ca="1" si="72"/>
        <v>'360 GRP '!</v>
      </c>
      <c r="I551">
        <f t="shared" ca="1" si="75"/>
        <v>0</v>
      </c>
      <c r="J551" t="str">
        <f t="shared" ca="1" si="76"/>
        <v>'360 GRP '!</v>
      </c>
      <c r="K551">
        <f t="shared" ca="1" si="76"/>
        <v>0</v>
      </c>
      <c r="L551">
        <f t="shared" ca="1" si="76"/>
        <v>0</v>
      </c>
      <c r="M551">
        <f t="shared" ca="1" si="76"/>
        <v>0</v>
      </c>
      <c r="N551">
        <f t="shared" ca="1" si="76"/>
        <v>0</v>
      </c>
      <c r="O551" t="str">
        <f t="shared" ca="1" si="73"/>
        <v>D:AD</v>
      </c>
      <c r="P551" t="str">
        <f t="shared" ca="1" si="74"/>
        <v>D10:AD10</v>
      </c>
    </row>
    <row r="552" spans="1:16">
      <c r="A552" t="str">
        <f t="shared" si="69"/>
        <v>06</v>
      </c>
      <c r="B552" t="str">
        <f t="shared" ca="1" si="70"/>
        <v>GRP</v>
      </c>
      <c r="C552" t="s">
        <v>802</v>
      </c>
      <c r="D552" s="1" t="s">
        <v>1308</v>
      </c>
      <c r="E552">
        <f t="shared" ca="1" si="71"/>
        <v>0</v>
      </c>
      <c r="H552" t="str">
        <f t="shared" ca="1" si="72"/>
        <v>'360 GRP '!</v>
      </c>
      <c r="I552">
        <f t="shared" ca="1" si="75"/>
        <v>0</v>
      </c>
      <c r="J552" t="str">
        <f t="shared" ca="1" si="76"/>
        <v>'360 GRP '!</v>
      </c>
      <c r="K552">
        <f t="shared" ca="1" si="76"/>
        <v>0</v>
      </c>
      <c r="L552">
        <f t="shared" ca="1" si="76"/>
        <v>0</v>
      </c>
      <c r="M552">
        <f t="shared" ca="1" si="76"/>
        <v>0</v>
      </c>
      <c r="N552">
        <f t="shared" ca="1" si="76"/>
        <v>0</v>
      </c>
      <c r="O552" t="str">
        <f t="shared" ca="1" si="73"/>
        <v>D:AD</v>
      </c>
      <c r="P552" t="str">
        <f t="shared" ca="1" si="74"/>
        <v>D10:AD10</v>
      </c>
    </row>
    <row r="553" spans="1:16">
      <c r="A553" t="str">
        <f t="shared" si="69"/>
        <v>07</v>
      </c>
      <c r="B553" t="str">
        <f t="shared" ca="1" si="70"/>
        <v>GRP</v>
      </c>
      <c r="C553" t="s">
        <v>802</v>
      </c>
      <c r="D553" s="1" t="s">
        <v>1309</v>
      </c>
      <c r="E553">
        <f t="shared" ca="1" si="71"/>
        <v>0</v>
      </c>
      <c r="H553" t="str">
        <f t="shared" ca="1" si="72"/>
        <v>'360 GRP '!</v>
      </c>
      <c r="I553">
        <f t="shared" ca="1" si="75"/>
        <v>0</v>
      </c>
      <c r="J553" t="str">
        <f t="shared" ca="1" si="76"/>
        <v>'360 GRP '!</v>
      </c>
      <c r="K553">
        <f t="shared" ca="1" si="76"/>
        <v>0</v>
      </c>
      <c r="L553">
        <f t="shared" ca="1" si="76"/>
        <v>0</v>
      </c>
      <c r="M553">
        <f t="shared" ca="1" si="76"/>
        <v>0</v>
      </c>
      <c r="N553">
        <f t="shared" ca="1" si="76"/>
        <v>0</v>
      </c>
      <c r="O553" t="str">
        <f t="shared" ca="1" si="73"/>
        <v>D:AD</v>
      </c>
      <c r="P553" t="str">
        <f t="shared" ca="1" si="74"/>
        <v>D10:AD10</v>
      </c>
    </row>
    <row r="554" spans="1:16">
      <c r="A554" t="str">
        <f t="shared" si="69"/>
        <v>08</v>
      </c>
      <c r="B554" t="str">
        <f t="shared" ca="1" si="70"/>
        <v>GRP</v>
      </c>
      <c r="C554" t="s">
        <v>802</v>
      </c>
      <c r="D554" s="1" t="s">
        <v>1310</v>
      </c>
      <c r="E554">
        <f t="shared" ca="1" si="71"/>
        <v>0</v>
      </c>
      <c r="H554" t="str">
        <f t="shared" ca="1" si="72"/>
        <v>'360 GRP '!</v>
      </c>
      <c r="I554">
        <f t="shared" ca="1" si="75"/>
        <v>0</v>
      </c>
      <c r="J554" t="str">
        <f t="shared" ca="1" si="76"/>
        <v>'360 GRP '!</v>
      </c>
      <c r="K554">
        <f t="shared" ca="1" si="76"/>
        <v>0</v>
      </c>
      <c r="L554">
        <f t="shared" ca="1" si="76"/>
        <v>0</v>
      </c>
      <c r="M554">
        <f t="shared" ca="1" si="76"/>
        <v>0</v>
      </c>
      <c r="N554">
        <f t="shared" ca="1" si="76"/>
        <v>0</v>
      </c>
      <c r="O554" t="str">
        <f t="shared" ca="1" si="73"/>
        <v>D:AD</v>
      </c>
      <c r="P554" t="str">
        <f t="shared" ca="1" si="74"/>
        <v>D10:AD10</v>
      </c>
    </row>
    <row r="555" spans="1:16">
      <c r="A555" t="str">
        <f t="shared" si="69"/>
        <v>09</v>
      </c>
      <c r="B555" t="str">
        <f t="shared" ca="1" si="70"/>
        <v>GRP</v>
      </c>
      <c r="C555" t="s">
        <v>802</v>
      </c>
      <c r="D555" s="1" t="s">
        <v>1311</v>
      </c>
      <c r="E555">
        <f t="shared" ca="1" si="71"/>
        <v>0</v>
      </c>
      <c r="H555" t="str">
        <f t="shared" ca="1" si="72"/>
        <v>'360 GRP '!</v>
      </c>
      <c r="I555">
        <f t="shared" ca="1" si="75"/>
        <v>0</v>
      </c>
      <c r="J555" t="str">
        <f t="shared" ca="1" si="76"/>
        <v>'360 GRP '!</v>
      </c>
      <c r="K555">
        <f t="shared" ca="1" si="76"/>
        <v>0</v>
      </c>
      <c r="L555">
        <f t="shared" ca="1" si="76"/>
        <v>0</v>
      </c>
      <c r="M555">
        <f t="shared" ca="1" si="76"/>
        <v>0</v>
      </c>
      <c r="N555">
        <f t="shared" ca="1" si="76"/>
        <v>0</v>
      </c>
      <c r="O555" t="str">
        <f t="shared" ca="1" si="73"/>
        <v>D:AD</v>
      </c>
      <c r="P555" t="str">
        <f t="shared" ca="1" si="74"/>
        <v>D10:AD10</v>
      </c>
    </row>
    <row r="556" spans="1:16">
      <c r="A556" t="str">
        <f t="shared" si="69"/>
        <v>10</v>
      </c>
      <c r="B556" t="str">
        <f t="shared" ca="1" si="70"/>
        <v>GRP</v>
      </c>
      <c r="C556" t="s">
        <v>802</v>
      </c>
      <c r="D556" s="1" t="s">
        <v>1312</v>
      </c>
      <c r="E556">
        <f t="shared" ca="1" si="71"/>
        <v>0</v>
      </c>
      <c r="H556" t="str">
        <f t="shared" ca="1" si="72"/>
        <v>'360 GRP '!</v>
      </c>
      <c r="I556">
        <f t="shared" ca="1" si="75"/>
        <v>0</v>
      </c>
      <c r="J556" t="str">
        <f t="shared" ca="1" si="76"/>
        <v>'360 GRP '!</v>
      </c>
      <c r="K556">
        <f t="shared" ca="1" si="76"/>
        <v>0</v>
      </c>
      <c r="L556">
        <f t="shared" ca="1" si="76"/>
        <v>0</v>
      </c>
      <c r="M556">
        <f t="shared" ca="1" si="76"/>
        <v>0</v>
      </c>
      <c r="N556">
        <f t="shared" ca="1" si="76"/>
        <v>0</v>
      </c>
      <c r="O556" t="str">
        <f t="shared" ca="1" si="73"/>
        <v>D:AD</v>
      </c>
      <c r="P556" t="str">
        <f t="shared" ca="1" si="74"/>
        <v>D10:AD10</v>
      </c>
    </row>
    <row r="557" spans="1:16">
      <c r="A557" t="str">
        <f t="shared" si="69"/>
        <v>11</v>
      </c>
      <c r="B557" t="str">
        <f t="shared" ca="1" si="70"/>
        <v>GRP</v>
      </c>
      <c r="C557" t="s">
        <v>802</v>
      </c>
      <c r="D557" s="1" t="s">
        <v>1313</v>
      </c>
      <c r="E557">
        <f t="shared" ca="1" si="71"/>
        <v>0</v>
      </c>
      <c r="H557" t="str">
        <f t="shared" ca="1" si="72"/>
        <v>'360 GRP '!</v>
      </c>
      <c r="I557">
        <f t="shared" ca="1" si="75"/>
        <v>0</v>
      </c>
      <c r="J557" t="str">
        <f t="shared" ca="1" si="76"/>
        <v>'360 GRP '!</v>
      </c>
      <c r="K557">
        <f t="shared" ca="1" si="76"/>
        <v>0</v>
      </c>
      <c r="L557">
        <f t="shared" ca="1" si="76"/>
        <v>0</v>
      </c>
      <c r="M557">
        <f t="shared" ca="1" si="76"/>
        <v>0</v>
      </c>
      <c r="N557">
        <f t="shared" ca="1" si="76"/>
        <v>0</v>
      </c>
      <c r="O557" t="str">
        <f t="shared" ca="1" si="73"/>
        <v>D:AD</v>
      </c>
      <c r="P557" t="str">
        <f t="shared" ca="1" si="74"/>
        <v>D10:AD10</v>
      </c>
    </row>
    <row r="558" spans="1:16">
      <c r="A558" t="str">
        <f t="shared" si="69"/>
        <v>12</v>
      </c>
      <c r="B558" t="str">
        <f t="shared" ca="1" si="70"/>
        <v>GRP</v>
      </c>
      <c r="C558" t="s">
        <v>802</v>
      </c>
      <c r="D558" s="1" t="s">
        <v>1314</v>
      </c>
      <c r="E558">
        <f t="shared" ca="1" si="71"/>
        <v>0</v>
      </c>
      <c r="H558" t="str">
        <f t="shared" ca="1" si="72"/>
        <v>'360 GRP '!</v>
      </c>
      <c r="I558">
        <f t="shared" ca="1" si="75"/>
        <v>0</v>
      </c>
      <c r="J558" t="str">
        <f t="shared" ca="1" si="76"/>
        <v>'360 GRP '!</v>
      </c>
      <c r="K558">
        <f t="shared" ca="1" si="76"/>
        <v>0</v>
      </c>
      <c r="L558">
        <f t="shared" ca="1" si="76"/>
        <v>0</v>
      </c>
      <c r="M558">
        <f t="shared" ca="1" si="76"/>
        <v>0</v>
      </c>
      <c r="N558">
        <f t="shared" ca="1" si="76"/>
        <v>0</v>
      </c>
      <c r="O558" t="str">
        <f t="shared" ca="1" si="73"/>
        <v>D:AD</v>
      </c>
      <c r="P558" t="str">
        <f t="shared" ca="1" si="74"/>
        <v>D10:AD10</v>
      </c>
    </row>
    <row r="559" spans="1:16">
      <c r="A559" t="str">
        <f t="shared" si="69"/>
        <v>13</v>
      </c>
      <c r="B559" t="str">
        <f t="shared" ca="1" si="70"/>
        <v>GRP</v>
      </c>
      <c r="C559" t="s">
        <v>802</v>
      </c>
      <c r="D559" s="1" t="s">
        <v>1315</v>
      </c>
      <c r="E559">
        <f t="shared" ca="1" si="71"/>
        <v>0</v>
      </c>
      <c r="H559" t="str">
        <f t="shared" ca="1" si="72"/>
        <v>'360 GRP '!</v>
      </c>
      <c r="I559">
        <f t="shared" ca="1" si="75"/>
        <v>0</v>
      </c>
      <c r="J559" t="str">
        <f t="shared" ca="1" si="76"/>
        <v>'360 GRP '!</v>
      </c>
      <c r="K559">
        <f t="shared" ca="1" si="76"/>
        <v>0</v>
      </c>
      <c r="L559">
        <f t="shared" ca="1" si="76"/>
        <v>0</v>
      </c>
      <c r="M559">
        <f t="shared" ca="1" si="76"/>
        <v>0</v>
      </c>
      <c r="N559">
        <f t="shared" ca="1" si="76"/>
        <v>0</v>
      </c>
      <c r="O559" t="str">
        <f t="shared" ca="1" si="73"/>
        <v>D:AD</v>
      </c>
      <c r="P559" t="str">
        <f t="shared" ca="1" si="74"/>
        <v>D10:AD10</v>
      </c>
    </row>
    <row r="560" spans="1:16">
      <c r="A560" t="str">
        <f t="shared" si="69"/>
        <v>100</v>
      </c>
      <c r="B560" t="str">
        <f t="shared" ca="1" si="70"/>
        <v>GRP</v>
      </c>
      <c r="C560" t="s">
        <v>802</v>
      </c>
      <c r="D560" s="1" t="s">
        <v>1316</v>
      </c>
      <c r="E560">
        <f t="shared" ca="1" si="71"/>
        <v>0</v>
      </c>
      <c r="H560" t="str">
        <f t="shared" ca="1" si="72"/>
        <v>'360 GRP '!</v>
      </c>
      <c r="I560">
        <f t="shared" ca="1" si="75"/>
        <v>0</v>
      </c>
      <c r="J560" t="str">
        <f t="shared" ca="1" si="76"/>
        <v>'360 GRP '!</v>
      </c>
      <c r="K560">
        <f t="shared" ca="1" si="76"/>
        <v>0</v>
      </c>
      <c r="L560">
        <f t="shared" ca="1" si="76"/>
        <v>0</v>
      </c>
      <c r="M560">
        <f t="shared" ca="1" si="76"/>
        <v>0</v>
      </c>
      <c r="N560">
        <f t="shared" ca="1" si="76"/>
        <v>0</v>
      </c>
      <c r="O560" t="str">
        <f t="shared" ca="1" si="73"/>
        <v>D:AD</v>
      </c>
      <c r="P560" t="str">
        <f t="shared" ca="1" si="74"/>
        <v>D10:AD10</v>
      </c>
    </row>
    <row r="561" spans="1:16">
      <c r="A561" t="str">
        <f t="shared" si="69"/>
        <v>01</v>
      </c>
      <c r="B561" t="str">
        <f t="shared" ca="1" si="70"/>
        <v>GRP</v>
      </c>
      <c r="C561" t="s">
        <v>391</v>
      </c>
      <c r="D561" s="1" t="s">
        <v>1317</v>
      </c>
      <c r="E561">
        <f t="shared" ca="1" si="71"/>
        <v>0</v>
      </c>
      <c r="H561" t="str">
        <f t="shared" ca="1" si="72"/>
        <v>'360 GRP '!</v>
      </c>
      <c r="I561">
        <f t="shared" ca="1" si="75"/>
        <v>0</v>
      </c>
      <c r="J561" t="str">
        <f t="shared" ca="1" si="76"/>
        <v>'360 GRP '!</v>
      </c>
      <c r="K561">
        <f t="shared" ca="1" si="76"/>
        <v>0</v>
      </c>
      <c r="L561">
        <f t="shared" ca="1" si="76"/>
        <v>0</v>
      </c>
      <c r="M561">
        <f t="shared" ca="1" si="76"/>
        <v>0</v>
      </c>
      <c r="N561">
        <f t="shared" ca="1" si="76"/>
        <v>0</v>
      </c>
      <c r="O561" t="str">
        <f t="shared" ca="1" si="73"/>
        <v>D:AD</v>
      </c>
      <c r="P561" t="str">
        <f t="shared" ca="1" si="74"/>
        <v>D10:AD10</v>
      </c>
    </row>
    <row r="562" spans="1:16">
      <c r="A562" t="str">
        <f t="shared" si="69"/>
        <v>02</v>
      </c>
      <c r="B562" t="str">
        <f t="shared" ca="1" si="70"/>
        <v>GRP</v>
      </c>
      <c r="C562" t="s">
        <v>391</v>
      </c>
      <c r="D562" s="1" t="s">
        <v>1318</v>
      </c>
      <c r="E562">
        <f t="shared" ca="1" si="71"/>
        <v>0</v>
      </c>
      <c r="H562" t="str">
        <f t="shared" ca="1" si="72"/>
        <v>'360 GRP '!</v>
      </c>
      <c r="I562">
        <f t="shared" ca="1" si="75"/>
        <v>0</v>
      </c>
      <c r="J562" t="str">
        <f t="shared" ca="1" si="76"/>
        <v>'360 GRP '!</v>
      </c>
      <c r="K562">
        <f t="shared" ca="1" si="76"/>
        <v>0</v>
      </c>
      <c r="L562">
        <f t="shared" ca="1" si="76"/>
        <v>0</v>
      </c>
      <c r="M562">
        <f t="shared" ca="1" si="76"/>
        <v>0</v>
      </c>
      <c r="N562">
        <f t="shared" ca="1" si="76"/>
        <v>0</v>
      </c>
      <c r="O562" t="str">
        <f t="shared" ca="1" si="73"/>
        <v>D:AD</v>
      </c>
      <c r="P562" t="str">
        <f t="shared" ca="1" si="74"/>
        <v>D10:AD10</v>
      </c>
    </row>
    <row r="563" spans="1:16">
      <c r="A563" t="str">
        <f t="shared" si="69"/>
        <v>03</v>
      </c>
      <c r="B563" t="str">
        <f t="shared" ca="1" si="70"/>
        <v>GRP</v>
      </c>
      <c r="C563" t="s">
        <v>391</v>
      </c>
      <c r="D563" s="1" t="s">
        <v>1319</v>
      </c>
      <c r="E563">
        <f t="shared" ca="1" si="71"/>
        <v>0</v>
      </c>
      <c r="H563" t="str">
        <f t="shared" ca="1" si="72"/>
        <v>'360 GRP '!</v>
      </c>
      <c r="I563">
        <f t="shared" ca="1" si="75"/>
        <v>0</v>
      </c>
      <c r="J563" t="str">
        <f t="shared" ca="1" si="76"/>
        <v>'360 GRP '!</v>
      </c>
      <c r="K563">
        <f t="shared" ca="1" si="76"/>
        <v>0</v>
      </c>
      <c r="L563">
        <f t="shared" ca="1" si="76"/>
        <v>0</v>
      </c>
      <c r="M563">
        <f t="shared" ca="1" si="76"/>
        <v>0</v>
      </c>
      <c r="N563">
        <f t="shared" ca="1" si="76"/>
        <v>0</v>
      </c>
      <c r="O563" t="str">
        <f t="shared" ca="1" si="73"/>
        <v>D:AD</v>
      </c>
      <c r="P563" t="str">
        <f t="shared" ca="1" si="74"/>
        <v>D10:AD10</v>
      </c>
    </row>
    <row r="564" spans="1:16">
      <c r="A564" t="str">
        <f t="shared" si="69"/>
        <v>04</v>
      </c>
      <c r="B564" t="str">
        <f t="shared" ca="1" si="70"/>
        <v>GRP</v>
      </c>
      <c r="C564" t="s">
        <v>391</v>
      </c>
      <c r="D564" s="1" t="s">
        <v>1320</v>
      </c>
      <c r="E564">
        <f t="shared" ca="1" si="71"/>
        <v>0</v>
      </c>
      <c r="H564" t="str">
        <f t="shared" ca="1" si="72"/>
        <v>'360 GRP '!</v>
      </c>
      <c r="I564">
        <f t="shared" ca="1" si="75"/>
        <v>0</v>
      </c>
      <c r="J564" t="str">
        <f t="shared" ca="1" si="76"/>
        <v>'360 GRP '!</v>
      </c>
      <c r="K564">
        <f t="shared" ca="1" si="76"/>
        <v>0</v>
      </c>
      <c r="L564">
        <f t="shared" ca="1" si="76"/>
        <v>0</v>
      </c>
      <c r="M564">
        <f t="shared" ca="1" si="76"/>
        <v>0</v>
      </c>
      <c r="N564">
        <f t="shared" ca="1" si="76"/>
        <v>0</v>
      </c>
      <c r="O564" t="str">
        <f t="shared" ca="1" si="73"/>
        <v>D:AD</v>
      </c>
      <c r="P564" t="str">
        <f t="shared" ca="1" si="74"/>
        <v>D10:AD10</v>
      </c>
    </row>
    <row r="565" spans="1:16">
      <c r="A565" t="str">
        <f t="shared" si="69"/>
        <v>05</v>
      </c>
      <c r="B565" t="str">
        <f t="shared" ca="1" si="70"/>
        <v>GRP</v>
      </c>
      <c r="C565" t="s">
        <v>391</v>
      </c>
      <c r="D565" s="1" t="s">
        <v>1321</v>
      </c>
      <c r="E565">
        <f t="shared" ca="1" si="71"/>
        <v>0</v>
      </c>
      <c r="H565" t="str">
        <f t="shared" ca="1" si="72"/>
        <v>'360 GRP '!</v>
      </c>
      <c r="I565">
        <f t="shared" ca="1" si="75"/>
        <v>0</v>
      </c>
      <c r="J565" t="str">
        <f t="shared" ca="1" si="76"/>
        <v>'360 GRP '!</v>
      </c>
      <c r="K565">
        <f t="shared" ca="1" si="76"/>
        <v>0</v>
      </c>
      <c r="L565">
        <f t="shared" ca="1" si="76"/>
        <v>0</v>
      </c>
      <c r="M565">
        <f t="shared" ca="1" si="76"/>
        <v>0</v>
      </c>
      <c r="N565">
        <f t="shared" ca="1" si="76"/>
        <v>0</v>
      </c>
      <c r="O565" t="str">
        <f t="shared" ca="1" si="73"/>
        <v>D:AD</v>
      </c>
      <c r="P565" t="str">
        <f t="shared" ca="1" si="74"/>
        <v>D10:AD10</v>
      </c>
    </row>
    <row r="566" spans="1:16">
      <c r="A566" t="str">
        <f t="shared" si="69"/>
        <v>06</v>
      </c>
      <c r="B566" t="str">
        <f t="shared" ca="1" si="70"/>
        <v>GRP</v>
      </c>
      <c r="C566" t="s">
        <v>391</v>
      </c>
      <c r="D566" s="1" t="s">
        <v>1322</v>
      </c>
      <c r="E566">
        <f t="shared" ca="1" si="71"/>
        <v>0</v>
      </c>
      <c r="H566" t="str">
        <f t="shared" ca="1" si="72"/>
        <v>'360 GRP '!</v>
      </c>
      <c r="I566">
        <f t="shared" ca="1" si="75"/>
        <v>0</v>
      </c>
      <c r="J566" t="str">
        <f t="shared" ca="1" si="76"/>
        <v>'360 GRP '!</v>
      </c>
      <c r="K566">
        <f t="shared" ca="1" si="76"/>
        <v>0</v>
      </c>
      <c r="L566">
        <f t="shared" ca="1" si="76"/>
        <v>0</v>
      </c>
      <c r="M566">
        <f t="shared" ca="1" si="76"/>
        <v>0</v>
      </c>
      <c r="N566">
        <f t="shared" ca="1" si="76"/>
        <v>0</v>
      </c>
      <c r="O566" t="str">
        <f t="shared" ca="1" si="73"/>
        <v>D:AD</v>
      </c>
      <c r="P566" t="str">
        <f t="shared" ca="1" si="74"/>
        <v>D10:AD10</v>
      </c>
    </row>
    <row r="567" spans="1:16">
      <c r="A567" t="str">
        <f t="shared" si="69"/>
        <v>07</v>
      </c>
      <c r="B567" t="str">
        <f t="shared" ca="1" si="70"/>
        <v>GRP</v>
      </c>
      <c r="C567" t="s">
        <v>391</v>
      </c>
      <c r="D567" s="1" t="s">
        <v>1323</v>
      </c>
      <c r="E567">
        <f t="shared" ca="1" si="71"/>
        <v>0</v>
      </c>
      <c r="H567" t="str">
        <f t="shared" ca="1" si="72"/>
        <v>'360 GRP '!</v>
      </c>
      <c r="I567">
        <f t="shared" ca="1" si="75"/>
        <v>0</v>
      </c>
      <c r="J567" t="str">
        <f t="shared" ca="1" si="76"/>
        <v>'360 GRP '!</v>
      </c>
      <c r="K567">
        <f t="shared" ca="1" si="76"/>
        <v>0</v>
      </c>
      <c r="L567">
        <f t="shared" ca="1" si="76"/>
        <v>0</v>
      </c>
      <c r="M567">
        <f t="shared" ca="1" si="76"/>
        <v>0</v>
      </c>
      <c r="N567">
        <f t="shared" ca="1" si="76"/>
        <v>0</v>
      </c>
      <c r="O567" t="str">
        <f t="shared" ca="1" si="73"/>
        <v>D:AD</v>
      </c>
      <c r="P567" t="str">
        <f t="shared" ca="1" si="74"/>
        <v>D10:AD10</v>
      </c>
    </row>
    <row r="568" spans="1:16">
      <c r="A568" t="str">
        <f t="shared" si="69"/>
        <v>08</v>
      </c>
      <c r="B568" t="str">
        <f t="shared" ca="1" si="70"/>
        <v>GRP</v>
      </c>
      <c r="C568" t="s">
        <v>391</v>
      </c>
      <c r="D568" s="1" t="s">
        <v>1324</v>
      </c>
      <c r="E568">
        <f t="shared" ca="1" si="71"/>
        <v>0</v>
      </c>
      <c r="H568" t="str">
        <f t="shared" ca="1" si="72"/>
        <v>'360 GRP '!</v>
      </c>
      <c r="I568">
        <f t="shared" ca="1" si="75"/>
        <v>0</v>
      </c>
      <c r="J568" t="str">
        <f t="shared" ca="1" si="76"/>
        <v>'360 GRP '!</v>
      </c>
      <c r="K568">
        <f t="shared" ca="1" si="76"/>
        <v>0</v>
      </c>
      <c r="L568">
        <f t="shared" ca="1" si="76"/>
        <v>0</v>
      </c>
      <c r="M568">
        <f t="shared" ca="1" si="76"/>
        <v>0</v>
      </c>
      <c r="N568">
        <f t="shared" ca="1" si="76"/>
        <v>0</v>
      </c>
      <c r="O568" t="str">
        <f t="shared" ca="1" si="73"/>
        <v>D:AD</v>
      </c>
      <c r="P568" t="str">
        <f t="shared" ca="1" si="74"/>
        <v>D10:AD10</v>
      </c>
    </row>
    <row r="569" spans="1:16">
      <c r="A569" t="str">
        <f t="shared" si="69"/>
        <v>09</v>
      </c>
      <c r="B569" t="str">
        <f t="shared" ca="1" si="70"/>
        <v>GRP</v>
      </c>
      <c r="C569" t="s">
        <v>391</v>
      </c>
      <c r="D569" s="1" t="s">
        <v>1325</v>
      </c>
      <c r="E569">
        <f t="shared" ca="1" si="71"/>
        <v>0</v>
      </c>
      <c r="H569" t="str">
        <f t="shared" ca="1" si="72"/>
        <v>'360 GRP '!</v>
      </c>
      <c r="I569">
        <f t="shared" ca="1" si="75"/>
        <v>0</v>
      </c>
      <c r="J569" t="str">
        <f t="shared" ca="1" si="76"/>
        <v>'360 GRP '!</v>
      </c>
      <c r="K569">
        <f t="shared" ca="1" si="76"/>
        <v>0</v>
      </c>
      <c r="L569">
        <f t="shared" ca="1" si="76"/>
        <v>0</v>
      </c>
      <c r="M569">
        <f t="shared" ca="1" si="76"/>
        <v>0</v>
      </c>
      <c r="N569">
        <f t="shared" ca="1" si="76"/>
        <v>0</v>
      </c>
      <c r="O569" t="str">
        <f t="shared" ca="1" si="73"/>
        <v>D:AD</v>
      </c>
      <c r="P569" t="str">
        <f t="shared" ca="1" si="74"/>
        <v>D10:AD10</v>
      </c>
    </row>
    <row r="570" spans="1:16">
      <c r="A570" t="str">
        <f t="shared" si="69"/>
        <v>10</v>
      </c>
      <c r="B570" t="str">
        <f t="shared" ca="1" si="70"/>
        <v>GRP</v>
      </c>
      <c r="C570" t="s">
        <v>391</v>
      </c>
      <c r="D570" s="1" t="s">
        <v>1326</v>
      </c>
      <c r="E570">
        <f t="shared" ca="1" si="71"/>
        <v>0</v>
      </c>
      <c r="H570" t="str">
        <f t="shared" ca="1" si="72"/>
        <v>'360 GRP '!</v>
      </c>
      <c r="I570">
        <f t="shared" ca="1" si="75"/>
        <v>0</v>
      </c>
      <c r="J570" t="str">
        <f t="shared" ca="1" si="76"/>
        <v>'360 GRP '!</v>
      </c>
      <c r="K570">
        <f t="shared" ca="1" si="76"/>
        <v>0</v>
      </c>
      <c r="L570">
        <f t="shared" ca="1" si="76"/>
        <v>0</v>
      </c>
      <c r="M570">
        <f t="shared" ca="1" si="76"/>
        <v>0</v>
      </c>
      <c r="N570">
        <f t="shared" ca="1" si="76"/>
        <v>0</v>
      </c>
      <c r="O570" t="str">
        <f t="shared" ca="1" si="73"/>
        <v>D:AD</v>
      </c>
      <c r="P570" t="str">
        <f t="shared" ca="1" si="74"/>
        <v>D10:AD10</v>
      </c>
    </row>
    <row r="571" spans="1:16">
      <c r="A571" t="str">
        <f t="shared" si="69"/>
        <v>11</v>
      </c>
      <c r="B571" t="str">
        <f t="shared" ca="1" si="70"/>
        <v>GRP</v>
      </c>
      <c r="C571" t="s">
        <v>391</v>
      </c>
      <c r="D571" s="1" t="s">
        <v>1327</v>
      </c>
      <c r="E571">
        <f t="shared" ca="1" si="71"/>
        <v>0</v>
      </c>
      <c r="H571" t="str">
        <f t="shared" ca="1" si="72"/>
        <v>'360 GRP '!</v>
      </c>
      <c r="I571">
        <f t="shared" ca="1" si="75"/>
        <v>0</v>
      </c>
      <c r="J571" t="str">
        <f t="shared" ca="1" si="76"/>
        <v>'360 GRP '!</v>
      </c>
      <c r="K571">
        <f t="shared" ca="1" si="76"/>
        <v>0</v>
      </c>
      <c r="L571">
        <f t="shared" ca="1" si="76"/>
        <v>0</v>
      </c>
      <c r="M571">
        <f t="shared" ca="1" si="76"/>
        <v>0</v>
      </c>
      <c r="N571">
        <f t="shared" ca="1" si="76"/>
        <v>0</v>
      </c>
      <c r="O571" t="str">
        <f t="shared" ca="1" si="73"/>
        <v>D:AD</v>
      </c>
      <c r="P571" t="str">
        <f t="shared" ca="1" si="74"/>
        <v>D10:AD10</v>
      </c>
    </row>
    <row r="572" spans="1:16">
      <c r="A572" t="str">
        <f t="shared" si="69"/>
        <v>12</v>
      </c>
      <c r="B572" t="str">
        <f t="shared" ca="1" si="70"/>
        <v>GRP</v>
      </c>
      <c r="C572" t="s">
        <v>391</v>
      </c>
      <c r="D572" s="1" t="s">
        <v>1328</v>
      </c>
      <c r="E572">
        <f t="shared" ca="1" si="71"/>
        <v>0</v>
      </c>
      <c r="H572" t="str">
        <f t="shared" ca="1" si="72"/>
        <v>'360 GRP '!</v>
      </c>
      <c r="I572">
        <f t="shared" ca="1" si="75"/>
        <v>0</v>
      </c>
      <c r="J572" t="str">
        <f t="shared" ca="1" si="76"/>
        <v>'360 GRP '!</v>
      </c>
      <c r="K572">
        <f t="shared" ca="1" si="76"/>
        <v>0</v>
      </c>
      <c r="L572">
        <f t="shared" ca="1" si="76"/>
        <v>0</v>
      </c>
      <c r="M572">
        <f t="shared" ca="1" si="76"/>
        <v>0</v>
      </c>
      <c r="N572">
        <f t="shared" ca="1" si="76"/>
        <v>0</v>
      </c>
      <c r="O572" t="str">
        <f t="shared" ca="1" si="73"/>
        <v>D:AD</v>
      </c>
      <c r="P572" t="str">
        <f t="shared" ca="1" si="74"/>
        <v>D10:AD10</v>
      </c>
    </row>
    <row r="573" spans="1:16">
      <c r="A573" t="str">
        <f t="shared" si="69"/>
        <v>13</v>
      </c>
      <c r="B573" t="str">
        <f t="shared" ca="1" si="70"/>
        <v>GRP</v>
      </c>
      <c r="C573" t="s">
        <v>391</v>
      </c>
      <c r="D573" s="1" t="s">
        <v>1329</v>
      </c>
      <c r="E573">
        <f t="shared" ca="1" si="71"/>
        <v>0</v>
      </c>
      <c r="H573" t="str">
        <f t="shared" ca="1" si="72"/>
        <v>'360 GRP '!</v>
      </c>
      <c r="I573">
        <f t="shared" ca="1" si="75"/>
        <v>0</v>
      </c>
      <c r="J573" t="str">
        <f t="shared" ca="1" si="76"/>
        <v>'360 GRP '!</v>
      </c>
      <c r="K573">
        <f t="shared" ca="1" si="76"/>
        <v>0</v>
      </c>
      <c r="L573">
        <f t="shared" ca="1" si="76"/>
        <v>0</v>
      </c>
      <c r="M573">
        <f t="shared" ca="1" si="76"/>
        <v>0</v>
      </c>
      <c r="N573">
        <f t="shared" ca="1" si="76"/>
        <v>0</v>
      </c>
      <c r="O573" t="str">
        <f t="shared" ca="1" si="73"/>
        <v>D:AD</v>
      </c>
      <c r="P573" t="str">
        <f t="shared" ca="1" si="74"/>
        <v>D10:AD10</v>
      </c>
    </row>
    <row r="574" spans="1:16">
      <c r="A574" t="str">
        <f t="shared" si="69"/>
        <v>100</v>
      </c>
      <c r="B574" t="str">
        <f t="shared" ca="1" si="70"/>
        <v>GRP</v>
      </c>
      <c r="C574" t="s">
        <v>391</v>
      </c>
      <c r="D574" s="1" t="s">
        <v>1330</v>
      </c>
      <c r="E574">
        <f t="shared" ca="1" si="71"/>
        <v>0</v>
      </c>
      <c r="H574" t="str">
        <f t="shared" ca="1" si="72"/>
        <v>'360 GRP '!</v>
      </c>
      <c r="I574">
        <f t="shared" ca="1" si="75"/>
        <v>0</v>
      </c>
      <c r="J574" t="str">
        <f t="shared" ca="1" si="76"/>
        <v>'360 GRP '!</v>
      </c>
      <c r="K574">
        <f t="shared" ca="1" si="76"/>
        <v>0</v>
      </c>
      <c r="L574">
        <f t="shared" ca="1" si="76"/>
        <v>0</v>
      </c>
      <c r="M574">
        <f t="shared" ca="1" si="76"/>
        <v>0</v>
      </c>
      <c r="N574">
        <f t="shared" ca="1" si="76"/>
        <v>0</v>
      </c>
      <c r="O574" t="str">
        <f t="shared" ca="1" si="73"/>
        <v>D:AD</v>
      </c>
      <c r="P574" t="str">
        <f t="shared" ca="1" si="74"/>
        <v>D10:AD10</v>
      </c>
    </row>
    <row r="575" spans="1:16">
      <c r="A575" t="str">
        <f t="shared" si="69"/>
        <v>01</v>
      </c>
      <c r="B575" t="str">
        <f t="shared" ca="1" si="70"/>
        <v>GRP</v>
      </c>
      <c r="C575" t="s">
        <v>804</v>
      </c>
      <c r="D575" s="1" t="s">
        <v>1331</v>
      </c>
      <c r="E575">
        <f t="shared" ca="1" si="71"/>
        <v>0</v>
      </c>
      <c r="H575" t="str">
        <f t="shared" ca="1" si="72"/>
        <v>'360 GRP '!</v>
      </c>
      <c r="I575">
        <f t="shared" ca="1" si="75"/>
        <v>0</v>
      </c>
      <c r="J575" t="str">
        <f t="shared" ca="1" si="76"/>
        <v>'360 GRP '!</v>
      </c>
      <c r="K575">
        <f t="shared" ca="1" si="76"/>
        <v>0</v>
      </c>
      <c r="L575">
        <f t="shared" ca="1" si="76"/>
        <v>0</v>
      </c>
      <c r="M575">
        <f t="shared" ca="1" si="76"/>
        <v>0</v>
      </c>
      <c r="N575">
        <f t="shared" ca="1" si="76"/>
        <v>0</v>
      </c>
      <c r="O575" t="str">
        <f t="shared" ca="1" si="73"/>
        <v>D:AD</v>
      </c>
      <c r="P575" t="str">
        <f t="shared" ca="1" si="74"/>
        <v>D10:AD10</v>
      </c>
    </row>
    <row r="576" spans="1:16">
      <c r="A576" t="str">
        <f t="shared" si="69"/>
        <v>02</v>
      </c>
      <c r="B576" t="str">
        <f t="shared" ca="1" si="70"/>
        <v>GRP</v>
      </c>
      <c r="C576" t="s">
        <v>804</v>
      </c>
      <c r="D576" s="1" t="s">
        <v>1332</v>
      </c>
      <c r="E576">
        <f t="shared" ca="1" si="71"/>
        <v>0</v>
      </c>
      <c r="H576" t="str">
        <f t="shared" ca="1" si="72"/>
        <v>'360 GRP '!</v>
      </c>
      <c r="I576">
        <f t="shared" ca="1" si="75"/>
        <v>0</v>
      </c>
      <c r="J576" t="str">
        <f t="shared" ca="1" si="76"/>
        <v>'360 GRP '!</v>
      </c>
      <c r="K576">
        <f t="shared" ca="1" si="76"/>
        <v>0</v>
      </c>
      <c r="L576">
        <f t="shared" ca="1" si="76"/>
        <v>0</v>
      </c>
      <c r="M576">
        <f t="shared" ca="1" si="76"/>
        <v>0</v>
      </c>
      <c r="N576">
        <f t="shared" ca="1" si="76"/>
        <v>0</v>
      </c>
      <c r="O576" t="str">
        <f t="shared" ca="1" si="73"/>
        <v>D:AD</v>
      </c>
      <c r="P576" t="str">
        <f t="shared" ca="1" si="74"/>
        <v>D10:AD10</v>
      </c>
    </row>
    <row r="577" spans="1:16">
      <c r="A577" t="str">
        <f t="shared" si="69"/>
        <v>03</v>
      </c>
      <c r="B577" t="str">
        <f t="shared" ca="1" si="70"/>
        <v>GRP</v>
      </c>
      <c r="C577" t="s">
        <v>804</v>
      </c>
      <c r="D577" s="1" t="s">
        <v>1333</v>
      </c>
      <c r="E577">
        <f t="shared" ca="1" si="71"/>
        <v>0</v>
      </c>
      <c r="H577" t="str">
        <f t="shared" ca="1" si="72"/>
        <v>'360 GRP '!</v>
      </c>
      <c r="I577">
        <f t="shared" ca="1" si="75"/>
        <v>0</v>
      </c>
      <c r="J577" t="str">
        <f t="shared" ca="1" si="76"/>
        <v>'360 GRP '!</v>
      </c>
      <c r="K577">
        <f t="shared" ca="1" si="76"/>
        <v>0</v>
      </c>
      <c r="L577">
        <f t="shared" ca="1" si="76"/>
        <v>0</v>
      </c>
      <c r="M577">
        <f t="shared" ca="1" si="76"/>
        <v>0</v>
      </c>
      <c r="N577">
        <f t="shared" ca="1" si="76"/>
        <v>0</v>
      </c>
      <c r="O577" t="str">
        <f t="shared" ca="1" si="73"/>
        <v>D:AD</v>
      </c>
      <c r="P577" t="str">
        <f t="shared" ca="1" si="74"/>
        <v>D10:AD10</v>
      </c>
    </row>
    <row r="578" spans="1:16">
      <c r="A578" t="str">
        <f t="shared" ref="A578:A641" si="77">MID(D578,LEN(C578)+2,LEN(D578)-LEN(C578))</f>
        <v>04</v>
      </c>
      <c r="B578" t="str">
        <f t="shared" ref="B578:B641" ca="1" si="78">VLOOKUP(H578,$A$1:$K$6,11,FALSE)</f>
        <v>GRP</v>
      </c>
      <c r="C578" t="s">
        <v>804</v>
      </c>
      <c r="D578" s="1" t="s">
        <v>1334</v>
      </c>
      <c r="E578">
        <f t="shared" ref="E578:E641" ca="1" si="79">IFERROR(VLOOKUP(C578,INDIRECT($H578&amp;$O578),MATCH($A578,INDIRECT($H578&amp;$P578),0),FALSE),0)</f>
        <v>0</v>
      </c>
      <c r="H578" t="str">
        <f t="shared" ref="H578:H641" ca="1" si="80">IF(I578&lt;&gt;0,I578,IF(J578&lt;&gt;0,J578,IF(K578&lt;&gt;0,K578,IF(L578&lt;&gt;0,L578,IF(M578&lt;&gt;0,M578,N578)))))</f>
        <v>'360 GRP '!</v>
      </c>
      <c r="I578">
        <f t="shared" ca="1" si="75"/>
        <v>0</v>
      </c>
      <c r="J578" t="str">
        <f t="shared" ref="J578:N628" ca="1" si="81">IF(IFERROR(VLOOKUP($C578,INDIRECT(J$14&amp;"D:D"),1,FALSE),0)&lt;&gt;0,J$14,0)</f>
        <v>'360 GRP '!</v>
      </c>
      <c r="K578">
        <f t="shared" ca="1" si="81"/>
        <v>0</v>
      </c>
      <c r="L578">
        <f t="shared" ca="1" si="81"/>
        <v>0</v>
      </c>
      <c r="M578">
        <f t="shared" ca="1" si="81"/>
        <v>0</v>
      </c>
      <c r="N578">
        <f t="shared" ca="1" si="81"/>
        <v>0</v>
      </c>
      <c r="O578" t="str">
        <f t="shared" ref="O578:O641" ca="1" si="82">VLOOKUP($H578,$G$8:$I$13,2,FALSE)</f>
        <v>D:AD</v>
      </c>
      <c r="P578" t="str">
        <f t="shared" ref="P578:P641" ca="1" si="83">VLOOKUP($H578,$G$8:$I$13,3,FALSE)</f>
        <v>D10:AD10</v>
      </c>
    </row>
    <row r="579" spans="1:16">
      <c r="A579" t="str">
        <f t="shared" si="77"/>
        <v>05</v>
      </c>
      <c r="B579" t="str">
        <f t="shared" ca="1" si="78"/>
        <v>GRP</v>
      </c>
      <c r="C579" t="s">
        <v>804</v>
      </c>
      <c r="D579" s="1" t="s">
        <v>1335</v>
      </c>
      <c r="E579">
        <f t="shared" ca="1" si="79"/>
        <v>0</v>
      </c>
      <c r="H579" t="str">
        <f t="shared" ca="1" si="80"/>
        <v>'360 GRP '!</v>
      </c>
      <c r="I579">
        <f t="shared" ref="I579:I642" ca="1" si="84">IF(IFERROR(VLOOKUP(C579,INDIRECT($I$14&amp;"D:D"),1,FALSE),0)&lt;&gt;0,I$14,0)</f>
        <v>0</v>
      </c>
      <c r="J579" t="str">
        <f t="shared" ca="1" si="81"/>
        <v>'360 GRP '!</v>
      </c>
      <c r="K579">
        <f t="shared" ca="1" si="81"/>
        <v>0</v>
      </c>
      <c r="L579">
        <f t="shared" ca="1" si="81"/>
        <v>0</v>
      </c>
      <c r="M579">
        <f t="shared" ca="1" si="81"/>
        <v>0</v>
      </c>
      <c r="N579">
        <f t="shared" ca="1" si="81"/>
        <v>0</v>
      </c>
      <c r="O579" t="str">
        <f t="shared" ca="1" si="82"/>
        <v>D:AD</v>
      </c>
      <c r="P579" t="str">
        <f t="shared" ca="1" si="83"/>
        <v>D10:AD10</v>
      </c>
    </row>
    <row r="580" spans="1:16">
      <c r="A580" t="str">
        <f t="shared" si="77"/>
        <v>06</v>
      </c>
      <c r="B580" t="str">
        <f t="shared" ca="1" si="78"/>
        <v>GRP</v>
      </c>
      <c r="C580" t="s">
        <v>804</v>
      </c>
      <c r="D580" s="1" t="s">
        <v>1336</v>
      </c>
      <c r="E580">
        <f t="shared" ca="1" si="79"/>
        <v>0</v>
      </c>
      <c r="H580" t="str">
        <f t="shared" ca="1" si="80"/>
        <v>'360 GRP '!</v>
      </c>
      <c r="I580">
        <f t="shared" ca="1" si="84"/>
        <v>0</v>
      </c>
      <c r="J580" t="str">
        <f t="shared" ca="1" si="81"/>
        <v>'360 GRP '!</v>
      </c>
      <c r="K580">
        <f t="shared" ca="1" si="81"/>
        <v>0</v>
      </c>
      <c r="L580">
        <f t="shared" ca="1" si="81"/>
        <v>0</v>
      </c>
      <c r="M580">
        <f t="shared" ca="1" si="81"/>
        <v>0</v>
      </c>
      <c r="N580">
        <f t="shared" ca="1" si="81"/>
        <v>0</v>
      </c>
      <c r="O580" t="str">
        <f t="shared" ca="1" si="82"/>
        <v>D:AD</v>
      </c>
      <c r="P580" t="str">
        <f t="shared" ca="1" si="83"/>
        <v>D10:AD10</v>
      </c>
    </row>
    <row r="581" spans="1:16">
      <c r="A581" t="str">
        <f t="shared" si="77"/>
        <v>07</v>
      </c>
      <c r="B581" t="str">
        <f t="shared" ca="1" si="78"/>
        <v>GRP</v>
      </c>
      <c r="C581" t="s">
        <v>804</v>
      </c>
      <c r="D581" s="1" t="s">
        <v>1337</v>
      </c>
      <c r="E581">
        <f t="shared" ca="1" si="79"/>
        <v>0</v>
      </c>
      <c r="H581" t="str">
        <f t="shared" ca="1" si="80"/>
        <v>'360 GRP '!</v>
      </c>
      <c r="I581">
        <f t="shared" ca="1" si="84"/>
        <v>0</v>
      </c>
      <c r="J581" t="str">
        <f t="shared" ca="1" si="81"/>
        <v>'360 GRP '!</v>
      </c>
      <c r="K581">
        <f t="shared" ca="1" si="81"/>
        <v>0</v>
      </c>
      <c r="L581">
        <f t="shared" ca="1" si="81"/>
        <v>0</v>
      </c>
      <c r="M581">
        <f t="shared" ca="1" si="81"/>
        <v>0</v>
      </c>
      <c r="N581">
        <f t="shared" ca="1" si="81"/>
        <v>0</v>
      </c>
      <c r="O581" t="str">
        <f t="shared" ca="1" si="82"/>
        <v>D:AD</v>
      </c>
      <c r="P581" t="str">
        <f t="shared" ca="1" si="83"/>
        <v>D10:AD10</v>
      </c>
    </row>
    <row r="582" spans="1:16">
      <c r="A582" t="str">
        <f t="shared" si="77"/>
        <v>08</v>
      </c>
      <c r="B582" t="str">
        <f t="shared" ca="1" si="78"/>
        <v>GRP</v>
      </c>
      <c r="C582" t="s">
        <v>804</v>
      </c>
      <c r="D582" s="1" t="s">
        <v>1338</v>
      </c>
      <c r="E582">
        <f t="shared" ca="1" si="79"/>
        <v>0</v>
      </c>
      <c r="H582" t="str">
        <f t="shared" ca="1" si="80"/>
        <v>'360 GRP '!</v>
      </c>
      <c r="I582">
        <f t="shared" ca="1" si="84"/>
        <v>0</v>
      </c>
      <c r="J582" t="str">
        <f t="shared" ca="1" si="81"/>
        <v>'360 GRP '!</v>
      </c>
      <c r="K582">
        <f t="shared" ca="1" si="81"/>
        <v>0</v>
      </c>
      <c r="L582">
        <f t="shared" ca="1" si="81"/>
        <v>0</v>
      </c>
      <c r="M582">
        <f t="shared" ca="1" si="81"/>
        <v>0</v>
      </c>
      <c r="N582">
        <f t="shared" ca="1" si="81"/>
        <v>0</v>
      </c>
      <c r="O582" t="str">
        <f t="shared" ca="1" si="82"/>
        <v>D:AD</v>
      </c>
      <c r="P582" t="str">
        <f t="shared" ca="1" si="83"/>
        <v>D10:AD10</v>
      </c>
    </row>
    <row r="583" spans="1:16">
      <c r="A583" t="str">
        <f t="shared" si="77"/>
        <v>09</v>
      </c>
      <c r="B583" t="str">
        <f t="shared" ca="1" si="78"/>
        <v>GRP</v>
      </c>
      <c r="C583" t="s">
        <v>804</v>
      </c>
      <c r="D583" s="1" t="s">
        <v>1339</v>
      </c>
      <c r="E583">
        <f t="shared" ca="1" si="79"/>
        <v>0</v>
      </c>
      <c r="H583" t="str">
        <f t="shared" ca="1" si="80"/>
        <v>'360 GRP '!</v>
      </c>
      <c r="I583">
        <f t="shared" ca="1" si="84"/>
        <v>0</v>
      </c>
      <c r="J583" t="str">
        <f t="shared" ca="1" si="81"/>
        <v>'360 GRP '!</v>
      </c>
      <c r="K583">
        <f t="shared" ca="1" si="81"/>
        <v>0</v>
      </c>
      <c r="L583">
        <f t="shared" ca="1" si="81"/>
        <v>0</v>
      </c>
      <c r="M583">
        <f t="shared" ca="1" si="81"/>
        <v>0</v>
      </c>
      <c r="N583">
        <f t="shared" ca="1" si="81"/>
        <v>0</v>
      </c>
      <c r="O583" t="str">
        <f t="shared" ca="1" si="82"/>
        <v>D:AD</v>
      </c>
      <c r="P583" t="str">
        <f t="shared" ca="1" si="83"/>
        <v>D10:AD10</v>
      </c>
    </row>
    <row r="584" spans="1:16">
      <c r="A584" t="str">
        <f t="shared" si="77"/>
        <v>10</v>
      </c>
      <c r="B584" t="str">
        <f t="shared" ca="1" si="78"/>
        <v>GRP</v>
      </c>
      <c r="C584" t="s">
        <v>804</v>
      </c>
      <c r="D584" s="1" t="s">
        <v>1340</v>
      </c>
      <c r="E584">
        <f t="shared" ca="1" si="79"/>
        <v>0</v>
      </c>
      <c r="H584" t="str">
        <f t="shared" ca="1" si="80"/>
        <v>'360 GRP '!</v>
      </c>
      <c r="I584">
        <f t="shared" ca="1" si="84"/>
        <v>0</v>
      </c>
      <c r="J584" t="str">
        <f t="shared" ca="1" si="81"/>
        <v>'360 GRP '!</v>
      </c>
      <c r="K584">
        <f t="shared" ca="1" si="81"/>
        <v>0</v>
      </c>
      <c r="L584">
        <f t="shared" ca="1" si="81"/>
        <v>0</v>
      </c>
      <c r="M584">
        <f t="shared" ca="1" si="81"/>
        <v>0</v>
      </c>
      <c r="N584">
        <f t="shared" ca="1" si="81"/>
        <v>0</v>
      </c>
      <c r="O584" t="str">
        <f t="shared" ca="1" si="82"/>
        <v>D:AD</v>
      </c>
      <c r="P584" t="str">
        <f t="shared" ca="1" si="83"/>
        <v>D10:AD10</v>
      </c>
    </row>
    <row r="585" spans="1:16">
      <c r="A585" t="str">
        <f t="shared" si="77"/>
        <v>11</v>
      </c>
      <c r="B585" t="str">
        <f t="shared" ca="1" si="78"/>
        <v>GRP</v>
      </c>
      <c r="C585" t="s">
        <v>804</v>
      </c>
      <c r="D585" s="1" t="s">
        <v>1341</v>
      </c>
      <c r="E585">
        <f t="shared" ca="1" si="79"/>
        <v>0</v>
      </c>
      <c r="H585" t="str">
        <f t="shared" ca="1" si="80"/>
        <v>'360 GRP '!</v>
      </c>
      <c r="I585">
        <f t="shared" ca="1" si="84"/>
        <v>0</v>
      </c>
      <c r="J585" t="str">
        <f t="shared" ca="1" si="81"/>
        <v>'360 GRP '!</v>
      </c>
      <c r="K585">
        <f t="shared" ca="1" si="81"/>
        <v>0</v>
      </c>
      <c r="L585">
        <f t="shared" ca="1" si="81"/>
        <v>0</v>
      </c>
      <c r="M585">
        <f t="shared" ca="1" si="81"/>
        <v>0</v>
      </c>
      <c r="N585">
        <f t="shared" ca="1" si="81"/>
        <v>0</v>
      </c>
      <c r="O585" t="str">
        <f t="shared" ca="1" si="82"/>
        <v>D:AD</v>
      </c>
      <c r="P585" t="str">
        <f t="shared" ca="1" si="83"/>
        <v>D10:AD10</v>
      </c>
    </row>
    <row r="586" spans="1:16">
      <c r="A586" t="str">
        <f t="shared" si="77"/>
        <v>12</v>
      </c>
      <c r="B586" t="str">
        <f t="shared" ca="1" si="78"/>
        <v>GRP</v>
      </c>
      <c r="C586" t="s">
        <v>804</v>
      </c>
      <c r="D586" s="1" t="s">
        <v>1342</v>
      </c>
      <c r="E586">
        <f t="shared" ca="1" si="79"/>
        <v>0</v>
      </c>
      <c r="H586" t="str">
        <f t="shared" ca="1" si="80"/>
        <v>'360 GRP '!</v>
      </c>
      <c r="I586">
        <f t="shared" ca="1" si="84"/>
        <v>0</v>
      </c>
      <c r="J586" t="str">
        <f t="shared" ca="1" si="81"/>
        <v>'360 GRP '!</v>
      </c>
      <c r="K586">
        <f t="shared" ca="1" si="81"/>
        <v>0</v>
      </c>
      <c r="L586">
        <f t="shared" ca="1" si="81"/>
        <v>0</v>
      </c>
      <c r="M586">
        <f t="shared" ca="1" si="81"/>
        <v>0</v>
      </c>
      <c r="N586">
        <f t="shared" ca="1" si="81"/>
        <v>0</v>
      </c>
      <c r="O586" t="str">
        <f t="shared" ca="1" si="82"/>
        <v>D:AD</v>
      </c>
      <c r="P586" t="str">
        <f t="shared" ca="1" si="83"/>
        <v>D10:AD10</v>
      </c>
    </row>
    <row r="587" spans="1:16">
      <c r="A587" t="str">
        <f t="shared" si="77"/>
        <v>13</v>
      </c>
      <c r="B587" t="str">
        <f t="shared" ca="1" si="78"/>
        <v>GRP</v>
      </c>
      <c r="C587" t="s">
        <v>804</v>
      </c>
      <c r="D587" s="1" t="s">
        <v>1343</v>
      </c>
      <c r="E587">
        <f t="shared" ca="1" si="79"/>
        <v>0</v>
      </c>
      <c r="H587" t="str">
        <f t="shared" ca="1" si="80"/>
        <v>'360 GRP '!</v>
      </c>
      <c r="I587">
        <f t="shared" ca="1" si="84"/>
        <v>0</v>
      </c>
      <c r="J587" t="str">
        <f t="shared" ca="1" si="81"/>
        <v>'360 GRP '!</v>
      </c>
      <c r="K587">
        <f t="shared" ca="1" si="81"/>
        <v>0</v>
      </c>
      <c r="L587">
        <f t="shared" ca="1" si="81"/>
        <v>0</v>
      </c>
      <c r="M587">
        <f t="shared" ca="1" si="81"/>
        <v>0</v>
      </c>
      <c r="N587">
        <f t="shared" ca="1" si="81"/>
        <v>0</v>
      </c>
      <c r="O587" t="str">
        <f t="shared" ca="1" si="82"/>
        <v>D:AD</v>
      </c>
      <c r="P587" t="str">
        <f t="shared" ca="1" si="83"/>
        <v>D10:AD10</v>
      </c>
    </row>
    <row r="588" spans="1:16">
      <c r="A588" t="str">
        <f t="shared" si="77"/>
        <v>100</v>
      </c>
      <c r="B588" t="str">
        <f t="shared" ca="1" si="78"/>
        <v>GRP</v>
      </c>
      <c r="C588" t="s">
        <v>804</v>
      </c>
      <c r="D588" s="1" t="s">
        <v>1344</v>
      </c>
      <c r="E588">
        <f t="shared" ca="1" si="79"/>
        <v>0</v>
      </c>
      <c r="H588" t="str">
        <f t="shared" ca="1" si="80"/>
        <v>'360 GRP '!</v>
      </c>
      <c r="I588">
        <f t="shared" ca="1" si="84"/>
        <v>0</v>
      </c>
      <c r="J588" t="str">
        <f t="shared" ca="1" si="81"/>
        <v>'360 GRP '!</v>
      </c>
      <c r="K588">
        <f t="shared" ca="1" si="81"/>
        <v>0</v>
      </c>
      <c r="L588">
        <f t="shared" ca="1" si="81"/>
        <v>0</v>
      </c>
      <c r="M588">
        <f t="shared" ca="1" si="81"/>
        <v>0</v>
      </c>
      <c r="N588">
        <f t="shared" ca="1" si="81"/>
        <v>0</v>
      </c>
      <c r="O588" t="str">
        <f t="shared" ca="1" si="82"/>
        <v>D:AD</v>
      </c>
      <c r="P588" t="str">
        <f t="shared" ca="1" si="83"/>
        <v>D10:AD10</v>
      </c>
    </row>
    <row r="589" spans="1:16">
      <c r="A589" t="str">
        <f t="shared" si="77"/>
        <v>01</v>
      </c>
      <c r="B589" t="str">
        <f t="shared" ca="1" si="78"/>
        <v>GRP</v>
      </c>
      <c r="C589" t="s">
        <v>392</v>
      </c>
      <c r="D589" s="1" t="s">
        <v>1345</v>
      </c>
      <c r="E589">
        <f t="shared" ca="1" si="79"/>
        <v>0</v>
      </c>
      <c r="H589" t="str">
        <f t="shared" ca="1" si="80"/>
        <v>'360 GRP '!</v>
      </c>
      <c r="I589">
        <f t="shared" ca="1" si="84"/>
        <v>0</v>
      </c>
      <c r="J589" t="str">
        <f t="shared" ca="1" si="81"/>
        <v>'360 GRP '!</v>
      </c>
      <c r="K589">
        <f t="shared" ca="1" si="81"/>
        <v>0</v>
      </c>
      <c r="L589">
        <f t="shared" ca="1" si="81"/>
        <v>0</v>
      </c>
      <c r="M589">
        <f t="shared" ca="1" si="81"/>
        <v>0</v>
      </c>
      <c r="N589">
        <f t="shared" ca="1" si="81"/>
        <v>0</v>
      </c>
      <c r="O589" t="str">
        <f t="shared" ca="1" si="82"/>
        <v>D:AD</v>
      </c>
      <c r="P589" t="str">
        <f t="shared" ca="1" si="83"/>
        <v>D10:AD10</v>
      </c>
    </row>
    <row r="590" spans="1:16">
      <c r="A590" t="str">
        <f t="shared" si="77"/>
        <v>02</v>
      </c>
      <c r="B590" t="str">
        <f t="shared" ca="1" si="78"/>
        <v>GRP</v>
      </c>
      <c r="C590" t="s">
        <v>392</v>
      </c>
      <c r="D590" s="1" t="s">
        <v>1346</v>
      </c>
      <c r="E590">
        <f t="shared" ca="1" si="79"/>
        <v>0</v>
      </c>
      <c r="H590" t="str">
        <f t="shared" ca="1" si="80"/>
        <v>'360 GRP '!</v>
      </c>
      <c r="I590">
        <f t="shared" ca="1" si="84"/>
        <v>0</v>
      </c>
      <c r="J590" t="str">
        <f t="shared" ca="1" si="81"/>
        <v>'360 GRP '!</v>
      </c>
      <c r="K590">
        <f t="shared" ca="1" si="81"/>
        <v>0</v>
      </c>
      <c r="L590">
        <f t="shared" ca="1" si="81"/>
        <v>0</v>
      </c>
      <c r="M590">
        <f t="shared" ca="1" si="81"/>
        <v>0</v>
      </c>
      <c r="N590">
        <f t="shared" ca="1" si="81"/>
        <v>0</v>
      </c>
      <c r="O590" t="str">
        <f t="shared" ca="1" si="82"/>
        <v>D:AD</v>
      </c>
      <c r="P590" t="str">
        <f t="shared" ca="1" si="83"/>
        <v>D10:AD10</v>
      </c>
    </row>
    <row r="591" spans="1:16">
      <c r="A591" t="str">
        <f t="shared" si="77"/>
        <v>03</v>
      </c>
      <c r="B591" t="str">
        <f t="shared" ca="1" si="78"/>
        <v>GRP</v>
      </c>
      <c r="C591" t="s">
        <v>392</v>
      </c>
      <c r="D591" s="1" t="s">
        <v>1347</v>
      </c>
      <c r="E591">
        <f t="shared" ca="1" si="79"/>
        <v>0</v>
      </c>
      <c r="H591" t="str">
        <f t="shared" ca="1" si="80"/>
        <v>'360 GRP '!</v>
      </c>
      <c r="I591">
        <f t="shared" ca="1" si="84"/>
        <v>0</v>
      </c>
      <c r="J591" t="str">
        <f t="shared" ca="1" si="81"/>
        <v>'360 GRP '!</v>
      </c>
      <c r="K591">
        <f t="shared" ca="1" si="81"/>
        <v>0</v>
      </c>
      <c r="L591">
        <f t="shared" ca="1" si="81"/>
        <v>0</v>
      </c>
      <c r="M591">
        <f t="shared" ca="1" si="81"/>
        <v>0</v>
      </c>
      <c r="N591">
        <f t="shared" ca="1" si="81"/>
        <v>0</v>
      </c>
      <c r="O591" t="str">
        <f t="shared" ca="1" si="82"/>
        <v>D:AD</v>
      </c>
      <c r="P591" t="str">
        <f t="shared" ca="1" si="83"/>
        <v>D10:AD10</v>
      </c>
    </row>
    <row r="592" spans="1:16">
      <c r="A592" t="str">
        <f t="shared" si="77"/>
        <v>04</v>
      </c>
      <c r="B592" t="str">
        <f t="shared" ca="1" si="78"/>
        <v>GRP</v>
      </c>
      <c r="C592" t="s">
        <v>392</v>
      </c>
      <c r="D592" s="1" t="s">
        <v>1348</v>
      </c>
      <c r="E592">
        <f t="shared" ca="1" si="79"/>
        <v>0</v>
      </c>
      <c r="H592" t="str">
        <f t="shared" ca="1" si="80"/>
        <v>'360 GRP '!</v>
      </c>
      <c r="I592">
        <f t="shared" ca="1" si="84"/>
        <v>0</v>
      </c>
      <c r="J592" t="str">
        <f t="shared" ca="1" si="81"/>
        <v>'360 GRP '!</v>
      </c>
      <c r="K592">
        <f t="shared" ca="1" si="81"/>
        <v>0</v>
      </c>
      <c r="L592">
        <f t="shared" ca="1" si="81"/>
        <v>0</v>
      </c>
      <c r="M592">
        <f t="shared" ca="1" si="81"/>
        <v>0</v>
      </c>
      <c r="N592">
        <f t="shared" ca="1" si="81"/>
        <v>0</v>
      </c>
      <c r="O592" t="str">
        <f t="shared" ca="1" si="82"/>
        <v>D:AD</v>
      </c>
      <c r="P592" t="str">
        <f t="shared" ca="1" si="83"/>
        <v>D10:AD10</v>
      </c>
    </row>
    <row r="593" spans="1:16">
      <c r="A593" t="str">
        <f t="shared" si="77"/>
        <v>05</v>
      </c>
      <c r="B593" t="str">
        <f t="shared" ca="1" si="78"/>
        <v>GRP</v>
      </c>
      <c r="C593" t="s">
        <v>392</v>
      </c>
      <c r="D593" s="1" t="s">
        <v>1349</v>
      </c>
      <c r="E593">
        <f t="shared" ca="1" si="79"/>
        <v>0</v>
      </c>
      <c r="H593" t="str">
        <f t="shared" ca="1" si="80"/>
        <v>'360 GRP '!</v>
      </c>
      <c r="I593">
        <f t="shared" ca="1" si="84"/>
        <v>0</v>
      </c>
      <c r="J593" t="str">
        <f t="shared" ca="1" si="81"/>
        <v>'360 GRP '!</v>
      </c>
      <c r="K593">
        <f t="shared" ca="1" si="81"/>
        <v>0</v>
      </c>
      <c r="L593">
        <f t="shared" ca="1" si="81"/>
        <v>0</v>
      </c>
      <c r="M593">
        <f t="shared" ca="1" si="81"/>
        <v>0</v>
      </c>
      <c r="N593">
        <f t="shared" ca="1" si="81"/>
        <v>0</v>
      </c>
      <c r="O593" t="str">
        <f t="shared" ca="1" si="82"/>
        <v>D:AD</v>
      </c>
      <c r="P593" t="str">
        <f t="shared" ca="1" si="83"/>
        <v>D10:AD10</v>
      </c>
    </row>
    <row r="594" spans="1:16">
      <c r="A594" t="str">
        <f t="shared" si="77"/>
        <v>06</v>
      </c>
      <c r="B594" t="str">
        <f t="shared" ca="1" si="78"/>
        <v>GRP</v>
      </c>
      <c r="C594" t="s">
        <v>392</v>
      </c>
      <c r="D594" s="1" t="s">
        <v>1350</v>
      </c>
      <c r="E594">
        <f t="shared" ca="1" si="79"/>
        <v>0</v>
      </c>
      <c r="H594" t="str">
        <f t="shared" ca="1" si="80"/>
        <v>'360 GRP '!</v>
      </c>
      <c r="I594">
        <f t="shared" ca="1" si="84"/>
        <v>0</v>
      </c>
      <c r="J594" t="str">
        <f t="shared" ca="1" si="81"/>
        <v>'360 GRP '!</v>
      </c>
      <c r="K594">
        <f t="shared" ca="1" si="81"/>
        <v>0</v>
      </c>
      <c r="L594">
        <f t="shared" ca="1" si="81"/>
        <v>0</v>
      </c>
      <c r="M594">
        <f t="shared" ca="1" si="81"/>
        <v>0</v>
      </c>
      <c r="N594">
        <f t="shared" ca="1" si="81"/>
        <v>0</v>
      </c>
      <c r="O594" t="str">
        <f t="shared" ca="1" si="82"/>
        <v>D:AD</v>
      </c>
      <c r="P594" t="str">
        <f t="shared" ca="1" si="83"/>
        <v>D10:AD10</v>
      </c>
    </row>
    <row r="595" spans="1:16">
      <c r="A595" t="str">
        <f t="shared" si="77"/>
        <v>07</v>
      </c>
      <c r="B595" t="str">
        <f t="shared" ca="1" si="78"/>
        <v>GRP</v>
      </c>
      <c r="C595" t="s">
        <v>392</v>
      </c>
      <c r="D595" s="1" t="s">
        <v>1351</v>
      </c>
      <c r="E595">
        <f t="shared" ca="1" si="79"/>
        <v>0</v>
      </c>
      <c r="H595" t="str">
        <f t="shared" ca="1" si="80"/>
        <v>'360 GRP '!</v>
      </c>
      <c r="I595">
        <f t="shared" ca="1" si="84"/>
        <v>0</v>
      </c>
      <c r="J595" t="str">
        <f t="shared" ca="1" si="81"/>
        <v>'360 GRP '!</v>
      </c>
      <c r="K595">
        <f t="shared" ca="1" si="81"/>
        <v>0</v>
      </c>
      <c r="L595">
        <f t="shared" ca="1" si="81"/>
        <v>0</v>
      </c>
      <c r="M595">
        <f t="shared" ca="1" si="81"/>
        <v>0</v>
      </c>
      <c r="N595">
        <f t="shared" ca="1" si="81"/>
        <v>0</v>
      </c>
      <c r="O595" t="str">
        <f t="shared" ca="1" si="82"/>
        <v>D:AD</v>
      </c>
      <c r="P595" t="str">
        <f t="shared" ca="1" si="83"/>
        <v>D10:AD10</v>
      </c>
    </row>
    <row r="596" spans="1:16">
      <c r="A596" t="str">
        <f t="shared" si="77"/>
        <v>08</v>
      </c>
      <c r="B596" t="str">
        <f t="shared" ca="1" si="78"/>
        <v>GRP</v>
      </c>
      <c r="C596" t="s">
        <v>392</v>
      </c>
      <c r="D596" s="1" t="s">
        <v>1352</v>
      </c>
      <c r="E596">
        <f t="shared" ca="1" si="79"/>
        <v>0</v>
      </c>
      <c r="H596" t="str">
        <f t="shared" ca="1" si="80"/>
        <v>'360 GRP '!</v>
      </c>
      <c r="I596">
        <f t="shared" ca="1" si="84"/>
        <v>0</v>
      </c>
      <c r="J596" t="str">
        <f t="shared" ca="1" si="81"/>
        <v>'360 GRP '!</v>
      </c>
      <c r="K596">
        <f t="shared" ca="1" si="81"/>
        <v>0</v>
      </c>
      <c r="L596">
        <f t="shared" ca="1" si="81"/>
        <v>0</v>
      </c>
      <c r="M596">
        <f t="shared" ca="1" si="81"/>
        <v>0</v>
      </c>
      <c r="N596">
        <f t="shared" ca="1" si="81"/>
        <v>0</v>
      </c>
      <c r="O596" t="str">
        <f t="shared" ca="1" si="82"/>
        <v>D:AD</v>
      </c>
      <c r="P596" t="str">
        <f t="shared" ca="1" si="83"/>
        <v>D10:AD10</v>
      </c>
    </row>
    <row r="597" spans="1:16">
      <c r="A597" t="str">
        <f t="shared" si="77"/>
        <v>09</v>
      </c>
      <c r="B597" t="str">
        <f t="shared" ca="1" si="78"/>
        <v>GRP</v>
      </c>
      <c r="C597" t="s">
        <v>392</v>
      </c>
      <c r="D597" s="1" t="s">
        <v>1353</v>
      </c>
      <c r="E597">
        <f t="shared" ca="1" si="79"/>
        <v>0</v>
      </c>
      <c r="H597" t="str">
        <f t="shared" ca="1" si="80"/>
        <v>'360 GRP '!</v>
      </c>
      <c r="I597">
        <f t="shared" ca="1" si="84"/>
        <v>0</v>
      </c>
      <c r="J597" t="str">
        <f t="shared" ca="1" si="81"/>
        <v>'360 GRP '!</v>
      </c>
      <c r="K597">
        <f t="shared" ca="1" si="81"/>
        <v>0</v>
      </c>
      <c r="L597">
        <f t="shared" ca="1" si="81"/>
        <v>0</v>
      </c>
      <c r="M597">
        <f t="shared" ca="1" si="81"/>
        <v>0</v>
      </c>
      <c r="N597">
        <f t="shared" ca="1" si="81"/>
        <v>0</v>
      </c>
      <c r="O597" t="str">
        <f t="shared" ca="1" si="82"/>
        <v>D:AD</v>
      </c>
      <c r="P597" t="str">
        <f t="shared" ca="1" si="83"/>
        <v>D10:AD10</v>
      </c>
    </row>
    <row r="598" spans="1:16">
      <c r="A598" t="str">
        <f t="shared" si="77"/>
        <v>10</v>
      </c>
      <c r="B598" t="str">
        <f t="shared" ca="1" si="78"/>
        <v>GRP</v>
      </c>
      <c r="C598" t="s">
        <v>392</v>
      </c>
      <c r="D598" s="1" t="s">
        <v>1354</v>
      </c>
      <c r="E598">
        <f t="shared" ca="1" si="79"/>
        <v>0</v>
      </c>
      <c r="H598" t="str">
        <f t="shared" ca="1" si="80"/>
        <v>'360 GRP '!</v>
      </c>
      <c r="I598">
        <f t="shared" ca="1" si="84"/>
        <v>0</v>
      </c>
      <c r="J598" t="str">
        <f t="shared" ca="1" si="81"/>
        <v>'360 GRP '!</v>
      </c>
      <c r="K598">
        <f t="shared" ca="1" si="81"/>
        <v>0</v>
      </c>
      <c r="L598">
        <f t="shared" ca="1" si="81"/>
        <v>0</v>
      </c>
      <c r="M598">
        <f t="shared" ca="1" si="81"/>
        <v>0</v>
      </c>
      <c r="N598">
        <f t="shared" ca="1" si="81"/>
        <v>0</v>
      </c>
      <c r="O598" t="str">
        <f t="shared" ca="1" si="82"/>
        <v>D:AD</v>
      </c>
      <c r="P598" t="str">
        <f t="shared" ca="1" si="83"/>
        <v>D10:AD10</v>
      </c>
    </row>
    <row r="599" spans="1:16">
      <c r="A599" t="str">
        <f t="shared" si="77"/>
        <v>11</v>
      </c>
      <c r="B599" t="str">
        <f t="shared" ca="1" si="78"/>
        <v>GRP</v>
      </c>
      <c r="C599" t="s">
        <v>392</v>
      </c>
      <c r="D599" s="1" t="s">
        <v>1355</v>
      </c>
      <c r="E599">
        <f t="shared" ca="1" si="79"/>
        <v>0</v>
      </c>
      <c r="H599" t="str">
        <f t="shared" ca="1" si="80"/>
        <v>'360 GRP '!</v>
      </c>
      <c r="I599">
        <f t="shared" ca="1" si="84"/>
        <v>0</v>
      </c>
      <c r="J599" t="str">
        <f t="shared" ca="1" si="81"/>
        <v>'360 GRP '!</v>
      </c>
      <c r="K599">
        <f t="shared" ca="1" si="81"/>
        <v>0</v>
      </c>
      <c r="L599">
        <f t="shared" ca="1" si="81"/>
        <v>0</v>
      </c>
      <c r="M599">
        <f t="shared" ca="1" si="81"/>
        <v>0</v>
      </c>
      <c r="N599">
        <f t="shared" ca="1" si="81"/>
        <v>0</v>
      </c>
      <c r="O599" t="str">
        <f t="shared" ca="1" si="82"/>
        <v>D:AD</v>
      </c>
      <c r="P599" t="str">
        <f t="shared" ca="1" si="83"/>
        <v>D10:AD10</v>
      </c>
    </row>
    <row r="600" spans="1:16">
      <c r="A600" t="str">
        <f t="shared" si="77"/>
        <v>12</v>
      </c>
      <c r="B600" t="str">
        <f t="shared" ca="1" si="78"/>
        <v>GRP</v>
      </c>
      <c r="C600" t="s">
        <v>392</v>
      </c>
      <c r="D600" s="1" t="s">
        <v>1356</v>
      </c>
      <c r="E600">
        <f t="shared" ca="1" si="79"/>
        <v>0</v>
      </c>
      <c r="H600" t="str">
        <f t="shared" ca="1" si="80"/>
        <v>'360 GRP '!</v>
      </c>
      <c r="I600">
        <f t="shared" ca="1" si="84"/>
        <v>0</v>
      </c>
      <c r="J600" t="str">
        <f t="shared" ca="1" si="81"/>
        <v>'360 GRP '!</v>
      </c>
      <c r="K600">
        <f t="shared" ca="1" si="81"/>
        <v>0</v>
      </c>
      <c r="L600">
        <f t="shared" ca="1" si="81"/>
        <v>0</v>
      </c>
      <c r="M600">
        <f t="shared" ca="1" si="81"/>
        <v>0</v>
      </c>
      <c r="N600">
        <f t="shared" ca="1" si="81"/>
        <v>0</v>
      </c>
      <c r="O600" t="str">
        <f t="shared" ca="1" si="82"/>
        <v>D:AD</v>
      </c>
      <c r="P600" t="str">
        <f t="shared" ca="1" si="83"/>
        <v>D10:AD10</v>
      </c>
    </row>
    <row r="601" spans="1:16">
      <c r="A601" t="str">
        <f t="shared" si="77"/>
        <v>13</v>
      </c>
      <c r="B601" t="str">
        <f t="shared" ca="1" si="78"/>
        <v>GRP</v>
      </c>
      <c r="C601" t="s">
        <v>392</v>
      </c>
      <c r="D601" s="1" t="s">
        <v>1357</v>
      </c>
      <c r="E601">
        <f t="shared" ca="1" si="79"/>
        <v>0</v>
      </c>
      <c r="H601" t="str">
        <f t="shared" ca="1" si="80"/>
        <v>'360 GRP '!</v>
      </c>
      <c r="I601">
        <f t="shared" ca="1" si="84"/>
        <v>0</v>
      </c>
      <c r="J601" t="str">
        <f t="shared" ca="1" si="81"/>
        <v>'360 GRP '!</v>
      </c>
      <c r="K601">
        <f t="shared" ca="1" si="81"/>
        <v>0</v>
      </c>
      <c r="L601">
        <f t="shared" ca="1" si="81"/>
        <v>0</v>
      </c>
      <c r="M601">
        <f t="shared" ca="1" si="81"/>
        <v>0</v>
      </c>
      <c r="N601">
        <f t="shared" ca="1" si="81"/>
        <v>0</v>
      </c>
      <c r="O601" t="str">
        <f t="shared" ca="1" si="82"/>
        <v>D:AD</v>
      </c>
      <c r="P601" t="str">
        <f t="shared" ca="1" si="83"/>
        <v>D10:AD10</v>
      </c>
    </row>
    <row r="602" spans="1:16">
      <c r="A602" t="str">
        <f t="shared" si="77"/>
        <v>100</v>
      </c>
      <c r="B602" t="str">
        <f t="shared" ca="1" si="78"/>
        <v>GRP</v>
      </c>
      <c r="C602" t="s">
        <v>392</v>
      </c>
      <c r="D602" s="1" t="s">
        <v>1358</v>
      </c>
      <c r="E602">
        <f t="shared" ca="1" si="79"/>
        <v>0</v>
      </c>
      <c r="H602" t="str">
        <f t="shared" ca="1" si="80"/>
        <v>'360 GRP '!</v>
      </c>
      <c r="I602">
        <f t="shared" ca="1" si="84"/>
        <v>0</v>
      </c>
      <c r="J602" t="str">
        <f t="shared" ca="1" si="81"/>
        <v>'360 GRP '!</v>
      </c>
      <c r="K602">
        <f t="shared" ca="1" si="81"/>
        <v>0</v>
      </c>
      <c r="L602">
        <f t="shared" ca="1" si="81"/>
        <v>0</v>
      </c>
      <c r="M602">
        <f t="shared" ca="1" si="81"/>
        <v>0</v>
      </c>
      <c r="N602">
        <f t="shared" ca="1" si="81"/>
        <v>0</v>
      </c>
      <c r="O602" t="str">
        <f t="shared" ca="1" si="82"/>
        <v>D:AD</v>
      </c>
      <c r="P602" t="str">
        <f t="shared" ca="1" si="83"/>
        <v>D10:AD10</v>
      </c>
    </row>
    <row r="603" spans="1:16">
      <c r="A603" t="str">
        <f t="shared" si="77"/>
        <v>01</v>
      </c>
      <c r="B603" t="str">
        <f t="shared" ca="1" si="78"/>
        <v>GRP</v>
      </c>
      <c r="C603" t="s">
        <v>803</v>
      </c>
      <c r="D603" s="1" t="s">
        <v>1359</v>
      </c>
      <c r="E603">
        <f t="shared" ca="1" si="79"/>
        <v>0</v>
      </c>
      <c r="H603" t="str">
        <f t="shared" ca="1" si="80"/>
        <v>'360 GRP '!</v>
      </c>
      <c r="I603">
        <f t="shared" ca="1" si="84"/>
        <v>0</v>
      </c>
      <c r="J603" t="str">
        <f t="shared" ca="1" si="81"/>
        <v>'360 GRP '!</v>
      </c>
      <c r="K603">
        <f t="shared" ca="1" si="81"/>
        <v>0</v>
      </c>
      <c r="L603">
        <f t="shared" ca="1" si="81"/>
        <v>0</v>
      </c>
      <c r="M603">
        <f t="shared" ca="1" si="81"/>
        <v>0</v>
      </c>
      <c r="N603">
        <f t="shared" ca="1" si="81"/>
        <v>0</v>
      </c>
      <c r="O603" t="str">
        <f t="shared" ca="1" si="82"/>
        <v>D:AD</v>
      </c>
      <c r="P603" t="str">
        <f t="shared" ca="1" si="83"/>
        <v>D10:AD10</v>
      </c>
    </row>
    <row r="604" spans="1:16">
      <c r="A604" t="str">
        <f t="shared" si="77"/>
        <v>02</v>
      </c>
      <c r="B604" t="str">
        <f t="shared" ca="1" si="78"/>
        <v>GRP</v>
      </c>
      <c r="C604" t="s">
        <v>803</v>
      </c>
      <c r="D604" s="1" t="s">
        <v>1360</v>
      </c>
      <c r="E604">
        <f t="shared" ca="1" si="79"/>
        <v>0</v>
      </c>
      <c r="H604" t="str">
        <f t="shared" ca="1" si="80"/>
        <v>'360 GRP '!</v>
      </c>
      <c r="I604">
        <f t="shared" ca="1" si="84"/>
        <v>0</v>
      </c>
      <c r="J604" t="str">
        <f t="shared" ca="1" si="81"/>
        <v>'360 GRP '!</v>
      </c>
      <c r="K604">
        <f t="shared" ca="1" si="81"/>
        <v>0</v>
      </c>
      <c r="L604">
        <f t="shared" ca="1" si="81"/>
        <v>0</v>
      </c>
      <c r="M604">
        <f t="shared" ca="1" si="81"/>
        <v>0</v>
      </c>
      <c r="N604">
        <f t="shared" ca="1" si="81"/>
        <v>0</v>
      </c>
      <c r="O604" t="str">
        <f t="shared" ca="1" si="82"/>
        <v>D:AD</v>
      </c>
      <c r="P604" t="str">
        <f t="shared" ca="1" si="83"/>
        <v>D10:AD10</v>
      </c>
    </row>
    <row r="605" spans="1:16">
      <c r="A605" t="str">
        <f t="shared" si="77"/>
        <v>03</v>
      </c>
      <c r="B605" t="str">
        <f t="shared" ca="1" si="78"/>
        <v>GRP</v>
      </c>
      <c r="C605" t="s">
        <v>803</v>
      </c>
      <c r="D605" s="1" t="s">
        <v>1361</v>
      </c>
      <c r="E605">
        <f t="shared" ca="1" si="79"/>
        <v>0</v>
      </c>
      <c r="H605" t="str">
        <f t="shared" ca="1" si="80"/>
        <v>'360 GRP '!</v>
      </c>
      <c r="I605">
        <f t="shared" ca="1" si="84"/>
        <v>0</v>
      </c>
      <c r="J605" t="str">
        <f t="shared" ca="1" si="81"/>
        <v>'360 GRP '!</v>
      </c>
      <c r="K605">
        <f t="shared" ca="1" si="81"/>
        <v>0</v>
      </c>
      <c r="L605">
        <f t="shared" ca="1" si="81"/>
        <v>0</v>
      </c>
      <c r="M605">
        <f t="shared" ca="1" si="81"/>
        <v>0</v>
      </c>
      <c r="N605">
        <f t="shared" ca="1" si="81"/>
        <v>0</v>
      </c>
      <c r="O605" t="str">
        <f t="shared" ca="1" si="82"/>
        <v>D:AD</v>
      </c>
      <c r="P605" t="str">
        <f t="shared" ca="1" si="83"/>
        <v>D10:AD10</v>
      </c>
    </row>
    <row r="606" spans="1:16">
      <c r="A606" t="str">
        <f t="shared" si="77"/>
        <v>04</v>
      </c>
      <c r="B606" t="str">
        <f t="shared" ca="1" si="78"/>
        <v>GRP</v>
      </c>
      <c r="C606" t="s">
        <v>803</v>
      </c>
      <c r="D606" s="1" t="s">
        <v>1362</v>
      </c>
      <c r="E606">
        <f t="shared" ca="1" si="79"/>
        <v>0</v>
      </c>
      <c r="H606" t="str">
        <f t="shared" ca="1" si="80"/>
        <v>'360 GRP '!</v>
      </c>
      <c r="I606">
        <f t="shared" ca="1" si="84"/>
        <v>0</v>
      </c>
      <c r="J606" t="str">
        <f t="shared" ca="1" si="81"/>
        <v>'360 GRP '!</v>
      </c>
      <c r="K606">
        <f t="shared" ca="1" si="81"/>
        <v>0</v>
      </c>
      <c r="L606">
        <f t="shared" ca="1" si="81"/>
        <v>0</v>
      </c>
      <c r="M606">
        <f t="shared" ca="1" si="81"/>
        <v>0</v>
      </c>
      <c r="N606">
        <f t="shared" ca="1" si="81"/>
        <v>0</v>
      </c>
      <c r="O606" t="str">
        <f t="shared" ca="1" si="82"/>
        <v>D:AD</v>
      </c>
      <c r="P606" t="str">
        <f t="shared" ca="1" si="83"/>
        <v>D10:AD10</v>
      </c>
    </row>
    <row r="607" spans="1:16" ht="15" customHeight="1">
      <c r="A607" t="str">
        <f t="shared" si="77"/>
        <v>05</v>
      </c>
      <c r="B607" t="str">
        <f t="shared" ca="1" si="78"/>
        <v>GRP</v>
      </c>
      <c r="C607" t="s">
        <v>803</v>
      </c>
      <c r="D607" s="1" t="s">
        <v>1363</v>
      </c>
      <c r="E607">
        <f t="shared" ca="1" si="79"/>
        <v>0</v>
      </c>
      <c r="H607" t="str">
        <f t="shared" ca="1" si="80"/>
        <v>'360 GRP '!</v>
      </c>
      <c r="I607">
        <f t="shared" ca="1" si="84"/>
        <v>0</v>
      </c>
      <c r="J607" t="str">
        <f t="shared" ca="1" si="81"/>
        <v>'360 GRP '!</v>
      </c>
      <c r="K607">
        <f t="shared" ca="1" si="81"/>
        <v>0</v>
      </c>
      <c r="L607">
        <f t="shared" ca="1" si="81"/>
        <v>0</v>
      </c>
      <c r="M607">
        <f t="shared" ca="1" si="81"/>
        <v>0</v>
      </c>
      <c r="N607">
        <f t="shared" ca="1" si="81"/>
        <v>0</v>
      </c>
      <c r="O607" t="str">
        <f t="shared" ca="1" si="82"/>
        <v>D:AD</v>
      </c>
      <c r="P607" t="str">
        <f t="shared" ca="1" si="83"/>
        <v>D10:AD10</v>
      </c>
    </row>
    <row r="608" spans="1:16">
      <c r="A608" t="str">
        <f t="shared" si="77"/>
        <v>06</v>
      </c>
      <c r="B608" t="str">
        <f t="shared" ca="1" si="78"/>
        <v>GRP</v>
      </c>
      <c r="C608" t="s">
        <v>803</v>
      </c>
      <c r="D608" t="s">
        <v>1364</v>
      </c>
      <c r="E608">
        <f t="shared" ca="1" si="79"/>
        <v>0</v>
      </c>
      <c r="H608" t="str">
        <f t="shared" ca="1" si="80"/>
        <v>'360 GRP '!</v>
      </c>
      <c r="I608">
        <f t="shared" ca="1" si="84"/>
        <v>0</v>
      </c>
      <c r="J608" t="str">
        <f t="shared" ca="1" si="81"/>
        <v>'360 GRP '!</v>
      </c>
      <c r="K608">
        <f t="shared" ca="1" si="81"/>
        <v>0</v>
      </c>
      <c r="L608">
        <f t="shared" ca="1" si="81"/>
        <v>0</v>
      </c>
      <c r="M608">
        <f t="shared" ca="1" si="81"/>
        <v>0</v>
      </c>
      <c r="N608">
        <f t="shared" ca="1" si="81"/>
        <v>0</v>
      </c>
      <c r="O608" t="str">
        <f t="shared" ca="1" si="82"/>
        <v>D:AD</v>
      </c>
      <c r="P608" t="str">
        <f t="shared" ca="1" si="83"/>
        <v>D10:AD10</v>
      </c>
    </row>
    <row r="609" spans="1:16">
      <c r="A609" t="str">
        <f t="shared" si="77"/>
        <v>07</v>
      </c>
      <c r="B609" t="str">
        <f t="shared" ca="1" si="78"/>
        <v>GRP</v>
      </c>
      <c r="C609" t="s">
        <v>803</v>
      </c>
      <c r="D609" t="s">
        <v>1365</v>
      </c>
      <c r="E609">
        <f t="shared" ca="1" si="79"/>
        <v>0</v>
      </c>
      <c r="H609" t="str">
        <f t="shared" ca="1" si="80"/>
        <v>'360 GRP '!</v>
      </c>
      <c r="I609">
        <f t="shared" ca="1" si="84"/>
        <v>0</v>
      </c>
      <c r="J609" t="str">
        <f t="shared" ca="1" si="81"/>
        <v>'360 GRP '!</v>
      </c>
      <c r="K609">
        <f t="shared" ca="1" si="81"/>
        <v>0</v>
      </c>
      <c r="L609">
        <f t="shared" ca="1" si="81"/>
        <v>0</v>
      </c>
      <c r="M609">
        <f t="shared" ca="1" si="81"/>
        <v>0</v>
      </c>
      <c r="N609">
        <f t="shared" ca="1" si="81"/>
        <v>0</v>
      </c>
      <c r="O609" t="str">
        <f t="shared" ca="1" si="82"/>
        <v>D:AD</v>
      </c>
      <c r="P609" t="str">
        <f t="shared" ca="1" si="83"/>
        <v>D10:AD10</v>
      </c>
    </row>
    <row r="610" spans="1:16">
      <c r="A610" t="str">
        <f t="shared" si="77"/>
        <v>08</v>
      </c>
      <c r="B610" t="str">
        <f t="shared" ca="1" si="78"/>
        <v>GRP</v>
      </c>
      <c r="C610" t="s">
        <v>803</v>
      </c>
      <c r="D610" t="s">
        <v>1366</v>
      </c>
      <c r="E610">
        <f t="shared" ca="1" si="79"/>
        <v>0</v>
      </c>
      <c r="H610" t="str">
        <f t="shared" ca="1" si="80"/>
        <v>'360 GRP '!</v>
      </c>
      <c r="I610">
        <f t="shared" ca="1" si="84"/>
        <v>0</v>
      </c>
      <c r="J610" t="str">
        <f t="shared" ca="1" si="81"/>
        <v>'360 GRP '!</v>
      </c>
      <c r="K610">
        <f t="shared" ca="1" si="81"/>
        <v>0</v>
      </c>
      <c r="L610">
        <f t="shared" ca="1" si="81"/>
        <v>0</v>
      </c>
      <c r="M610">
        <f t="shared" ca="1" si="81"/>
        <v>0</v>
      </c>
      <c r="N610">
        <f t="shared" ca="1" si="81"/>
        <v>0</v>
      </c>
      <c r="O610" t="str">
        <f t="shared" ca="1" si="82"/>
        <v>D:AD</v>
      </c>
      <c r="P610" t="str">
        <f t="shared" ca="1" si="83"/>
        <v>D10:AD10</v>
      </c>
    </row>
    <row r="611" spans="1:16">
      <c r="A611" t="str">
        <f t="shared" si="77"/>
        <v>09</v>
      </c>
      <c r="B611" t="str">
        <f t="shared" ca="1" si="78"/>
        <v>GRP</v>
      </c>
      <c r="C611" t="s">
        <v>803</v>
      </c>
      <c r="D611" t="s">
        <v>1367</v>
      </c>
      <c r="E611">
        <f t="shared" ca="1" si="79"/>
        <v>0</v>
      </c>
      <c r="H611" t="str">
        <f t="shared" ca="1" si="80"/>
        <v>'360 GRP '!</v>
      </c>
      <c r="I611">
        <f t="shared" ca="1" si="84"/>
        <v>0</v>
      </c>
      <c r="J611" t="str">
        <f t="shared" ca="1" si="81"/>
        <v>'360 GRP '!</v>
      </c>
      <c r="K611">
        <f t="shared" ca="1" si="81"/>
        <v>0</v>
      </c>
      <c r="L611">
        <f t="shared" ca="1" si="81"/>
        <v>0</v>
      </c>
      <c r="M611">
        <f t="shared" ca="1" si="81"/>
        <v>0</v>
      </c>
      <c r="N611">
        <f t="shared" ca="1" si="81"/>
        <v>0</v>
      </c>
      <c r="O611" t="str">
        <f t="shared" ca="1" si="82"/>
        <v>D:AD</v>
      </c>
      <c r="P611" t="str">
        <f t="shared" ca="1" si="83"/>
        <v>D10:AD10</v>
      </c>
    </row>
    <row r="612" spans="1:16">
      <c r="A612" t="str">
        <f t="shared" si="77"/>
        <v>10</v>
      </c>
      <c r="B612" t="str">
        <f t="shared" ca="1" si="78"/>
        <v>GRP</v>
      </c>
      <c r="C612" t="s">
        <v>803</v>
      </c>
      <c r="D612" t="s">
        <v>1368</v>
      </c>
      <c r="E612">
        <f t="shared" ca="1" si="79"/>
        <v>0</v>
      </c>
      <c r="H612" t="str">
        <f t="shared" ca="1" si="80"/>
        <v>'360 GRP '!</v>
      </c>
      <c r="I612">
        <f t="shared" ca="1" si="84"/>
        <v>0</v>
      </c>
      <c r="J612" t="str">
        <f t="shared" ca="1" si="81"/>
        <v>'360 GRP '!</v>
      </c>
      <c r="K612">
        <f t="shared" ca="1" si="81"/>
        <v>0</v>
      </c>
      <c r="L612">
        <f t="shared" ca="1" si="81"/>
        <v>0</v>
      </c>
      <c r="M612">
        <f t="shared" ca="1" si="81"/>
        <v>0</v>
      </c>
      <c r="N612">
        <f t="shared" ca="1" si="81"/>
        <v>0</v>
      </c>
      <c r="O612" t="str">
        <f t="shared" ca="1" si="82"/>
        <v>D:AD</v>
      </c>
      <c r="P612" t="str">
        <f t="shared" ca="1" si="83"/>
        <v>D10:AD10</v>
      </c>
    </row>
    <row r="613" spans="1:16">
      <c r="A613" t="str">
        <f t="shared" si="77"/>
        <v>11</v>
      </c>
      <c r="B613" t="str">
        <f t="shared" ca="1" si="78"/>
        <v>GRP</v>
      </c>
      <c r="C613" t="s">
        <v>803</v>
      </c>
      <c r="D613" t="s">
        <v>1369</v>
      </c>
      <c r="E613">
        <f t="shared" ca="1" si="79"/>
        <v>0</v>
      </c>
      <c r="H613" t="str">
        <f t="shared" ca="1" si="80"/>
        <v>'360 GRP '!</v>
      </c>
      <c r="I613">
        <f t="shared" ca="1" si="84"/>
        <v>0</v>
      </c>
      <c r="J613" t="str">
        <f t="shared" ca="1" si="81"/>
        <v>'360 GRP '!</v>
      </c>
      <c r="K613">
        <f t="shared" ca="1" si="81"/>
        <v>0</v>
      </c>
      <c r="L613">
        <f t="shared" ca="1" si="81"/>
        <v>0</v>
      </c>
      <c r="M613">
        <f t="shared" ca="1" si="81"/>
        <v>0</v>
      </c>
      <c r="N613">
        <f t="shared" ca="1" si="81"/>
        <v>0</v>
      </c>
      <c r="O613" t="str">
        <f t="shared" ca="1" si="82"/>
        <v>D:AD</v>
      </c>
      <c r="P613" t="str">
        <f t="shared" ca="1" si="83"/>
        <v>D10:AD10</v>
      </c>
    </row>
    <row r="614" spans="1:16">
      <c r="A614" t="str">
        <f t="shared" si="77"/>
        <v>12</v>
      </c>
      <c r="B614" t="str">
        <f t="shared" ca="1" si="78"/>
        <v>GRP</v>
      </c>
      <c r="C614" t="s">
        <v>803</v>
      </c>
      <c r="D614" t="s">
        <v>1370</v>
      </c>
      <c r="E614">
        <f t="shared" ca="1" si="79"/>
        <v>0</v>
      </c>
      <c r="H614" t="str">
        <f t="shared" ca="1" si="80"/>
        <v>'360 GRP '!</v>
      </c>
      <c r="I614">
        <f t="shared" ca="1" si="84"/>
        <v>0</v>
      </c>
      <c r="J614" t="str">
        <f t="shared" ca="1" si="81"/>
        <v>'360 GRP '!</v>
      </c>
      <c r="K614">
        <f t="shared" ca="1" si="81"/>
        <v>0</v>
      </c>
      <c r="L614">
        <f t="shared" ca="1" si="81"/>
        <v>0</v>
      </c>
      <c r="M614">
        <f t="shared" ca="1" si="81"/>
        <v>0</v>
      </c>
      <c r="N614">
        <f t="shared" ca="1" si="81"/>
        <v>0</v>
      </c>
      <c r="O614" t="str">
        <f t="shared" ca="1" si="82"/>
        <v>D:AD</v>
      </c>
      <c r="P614" t="str">
        <f t="shared" ca="1" si="83"/>
        <v>D10:AD10</v>
      </c>
    </row>
    <row r="615" spans="1:16">
      <c r="A615" t="str">
        <f t="shared" si="77"/>
        <v>13</v>
      </c>
      <c r="B615" t="str">
        <f t="shared" ca="1" si="78"/>
        <v>GRP</v>
      </c>
      <c r="C615" t="s">
        <v>803</v>
      </c>
      <c r="D615" t="s">
        <v>1371</v>
      </c>
      <c r="E615">
        <f t="shared" ca="1" si="79"/>
        <v>0</v>
      </c>
      <c r="H615" t="str">
        <f t="shared" ca="1" si="80"/>
        <v>'360 GRP '!</v>
      </c>
      <c r="I615">
        <f t="shared" ca="1" si="84"/>
        <v>0</v>
      </c>
      <c r="J615" t="str">
        <f t="shared" ca="1" si="81"/>
        <v>'360 GRP '!</v>
      </c>
      <c r="K615">
        <f t="shared" ca="1" si="81"/>
        <v>0</v>
      </c>
      <c r="L615">
        <f t="shared" ca="1" si="81"/>
        <v>0</v>
      </c>
      <c r="M615">
        <f t="shared" ca="1" si="81"/>
        <v>0</v>
      </c>
      <c r="N615">
        <f t="shared" ca="1" si="81"/>
        <v>0</v>
      </c>
      <c r="O615" t="str">
        <f t="shared" ca="1" si="82"/>
        <v>D:AD</v>
      </c>
      <c r="P615" t="str">
        <f t="shared" ca="1" si="83"/>
        <v>D10:AD10</v>
      </c>
    </row>
    <row r="616" spans="1:16">
      <c r="A616" t="str">
        <f t="shared" si="77"/>
        <v>100</v>
      </c>
      <c r="B616" t="str">
        <f t="shared" ca="1" si="78"/>
        <v>GRP</v>
      </c>
      <c r="C616" t="s">
        <v>803</v>
      </c>
      <c r="D616" t="s">
        <v>1372</v>
      </c>
      <c r="E616">
        <f t="shared" ca="1" si="79"/>
        <v>0</v>
      </c>
      <c r="H616" t="str">
        <f t="shared" ca="1" si="80"/>
        <v>'360 GRP '!</v>
      </c>
      <c r="I616">
        <f t="shared" ca="1" si="84"/>
        <v>0</v>
      </c>
      <c r="J616" t="str">
        <f t="shared" ca="1" si="81"/>
        <v>'360 GRP '!</v>
      </c>
      <c r="K616">
        <f t="shared" ca="1" si="81"/>
        <v>0</v>
      </c>
      <c r="L616">
        <f t="shared" ca="1" si="81"/>
        <v>0</v>
      </c>
      <c r="M616">
        <f t="shared" ca="1" si="81"/>
        <v>0</v>
      </c>
      <c r="N616">
        <f t="shared" ca="1" si="81"/>
        <v>0</v>
      </c>
      <c r="O616" t="str">
        <f t="shared" ca="1" si="82"/>
        <v>D:AD</v>
      </c>
      <c r="P616" t="str">
        <f t="shared" ca="1" si="83"/>
        <v>D10:AD10</v>
      </c>
    </row>
    <row r="617" spans="1:16">
      <c r="A617" t="str">
        <f t="shared" si="77"/>
        <v>01</v>
      </c>
      <c r="B617" t="str">
        <f t="shared" ca="1" si="78"/>
        <v>GRP</v>
      </c>
      <c r="C617" t="s">
        <v>410</v>
      </c>
      <c r="D617" t="s">
        <v>1373</v>
      </c>
      <c r="E617">
        <f t="shared" ca="1" si="79"/>
        <v>0</v>
      </c>
      <c r="H617" t="str">
        <f t="shared" ca="1" si="80"/>
        <v>'360 GRP '!</v>
      </c>
      <c r="I617">
        <f t="shared" ca="1" si="84"/>
        <v>0</v>
      </c>
      <c r="J617" t="str">
        <f t="shared" ca="1" si="81"/>
        <v>'360 GRP '!</v>
      </c>
      <c r="K617">
        <f t="shared" ca="1" si="81"/>
        <v>0</v>
      </c>
      <c r="L617">
        <f t="shared" ca="1" si="81"/>
        <v>0</v>
      </c>
      <c r="M617">
        <f t="shared" ca="1" si="81"/>
        <v>0</v>
      </c>
      <c r="N617">
        <f t="shared" ca="1" si="81"/>
        <v>0</v>
      </c>
      <c r="O617" t="str">
        <f t="shared" ca="1" si="82"/>
        <v>D:AD</v>
      </c>
      <c r="P617" t="str">
        <f t="shared" ca="1" si="83"/>
        <v>D10:AD10</v>
      </c>
    </row>
    <row r="618" spans="1:16">
      <c r="A618" t="str">
        <f t="shared" si="77"/>
        <v>02</v>
      </c>
      <c r="B618" t="str">
        <f t="shared" ca="1" si="78"/>
        <v>GRP</v>
      </c>
      <c r="C618" t="s">
        <v>410</v>
      </c>
      <c r="D618" t="s">
        <v>1374</v>
      </c>
      <c r="E618">
        <f t="shared" ca="1" si="79"/>
        <v>0</v>
      </c>
      <c r="H618" t="str">
        <f t="shared" ca="1" si="80"/>
        <v>'360 GRP '!</v>
      </c>
      <c r="I618">
        <f t="shared" ca="1" si="84"/>
        <v>0</v>
      </c>
      <c r="J618" t="str">
        <f t="shared" ca="1" si="81"/>
        <v>'360 GRP '!</v>
      </c>
      <c r="K618">
        <f t="shared" ca="1" si="81"/>
        <v>0</v>
      </c>
      <c r="L618">
        <f t="shared" ca="1" si="81"/>
        <v>0</v>
      </c>
      <c r="M618">
        <f t="shared" ca="1" si="81"/>
        <v>0</v>
      </c>
      <c r="N618">
        <f t="shared" ca="1" si="81"/>
        <v>0</v>
      </c>
      <c r="O618" t="str">
        <f t="shared" ca="1" si="82"/>
        <v>D:AD</v>
      </c>
      <c r="P618" t="str">
        <f t="shared" ca="1" si="83"/>
        <v>D10:AD10</v>
      </c>
    </row>
    <row r="619" spans="1:16">
      <c r="A619" t="str">
        <f t="shared" si="77"/>
        <v>03</v>
      </c>
      <c r="B619" t="str">
        <f t="shared" ca="1" si="78"/>
        <v>GRP</v>
      </c>
      <c r="C619" t="s">
        <v>410</v>
      </c>
      <c r="D619" t="s">
        <v>1375</v>
      </c>
      <c r="E619">
        <f t="shared" ca="1" si="79"/>
        <v>0</v>
      </c>
      <c r="H619" t="str">
        <f t="shared" ca="1" si="80"/>
        <v>'360 GRP '!</v>
      </c>
      <c r="I619">
        <f t="shared" ca="1" si="84"/>
        <v>0</v>
      </c>
      <c r="J619" t="str">
        <f t="shared" ca="1" si="81"/>
        <v>'360 GRP '!</v>
      </c>
      <c r="K619">
        <f t="shared" ca="1" si="81"/>
        <v>0</v>
      </c>
      <c r="L619">
        <f t="shared" ca="1" si="81"/>
        <v>0</v>
      </c>
      <c r="M619">
        <f t="shared" ca="1" si="81"/>
        <v>0</v>
      </c>
      <c r="N619">
        <f t="shared" ca="1" si="81"/>
        <v>0</v>
      </c>
      <c r="O619" t="str">
        <f t="shared" ca="1" si="82"/>
        <v>D:AD</v>
      </c>
      <c r="P619" t="str">
        <f t="shared" ca="1" si="83"/>
        <v>D10:AD10</v>
      </c>
    </row>
    <row r="620" spans="1:16">
      <c r="A620" t="str">
        <f t="shared" si="77"/>
        <v>04</v>
      </c>
      <c r="B620" t="str">
        <f t="shared" ca="1" si="78"/>
        <v>GRP</v>
      </c>
      <c r="C620" t="s">
        <v>410</v>
      </c>
      <c r="D620" t="s">
        <v>1376</v>
      </c>
      <c r="E620">
        <f t="shared" ca="1" si="79"/>
        <v>0</v>
      </c>
      <c r="H620" t="str">
        <f t="shared" ca="1" si="80"/>
        <v>'360 GRP '!</v>
      </c>
      <c r="I620">
        <f t="shared" ca="1" si="84"/>
        <v>0</v>
      </c>
      <c r="J620" t="str">
        <f t="shared" ca="1" si="81"/>
        <v>'360 GRP '!</v>
      </c>
      <c r="K620">
        <f t="shared" ca="1" si="81"/>
        <v>0</v>
      </c>
      <c r="L620">
        <f t="shared" ca="1" si="81"/>
        <v>0</v>
      </c>
      <c r="M620">
        <f t="shared" ca="1" si="81"/>
        <v>0</v>
      </c>
      <c r="N620">
        <f t="shared" ca="1" si="81"/>
        <v>0</v>
      </c>
      <c r="O620" t="str">
        <f t="shared" ca="1" si="82"/>
        <v>D:AD</v>
      </c>
      <c r="P620" t="str">
        <f t="shared" ca="1" si="83"/>
        <v>D10:AD10</v>
      </c>
    </row>
    <row r="621" spans="1:16">
      <c r="A621" t="str">
        <f t="shared" si="77"/>
        <v>05</v>
      </c>
      <c r="B621" t="str">
        <f t="shared" ca="1" si="78"/>
        <v>GRP</v>
      </c>
      <c r="C621" t="s">
        <v>410</v>
      </c>
      <c r="D621" t="s">
        <v>1377</v>
      </c>
      <c r="E621">
        <f t="shared" ca="1" si="79"/>
        <v>0</v>
      </c>
      <c r="H621" t="str">
        <f t="shared" ca="1" si="80"/>
        <v>'360 GRP '!</v>
      </c>
      <c r="I621">
        <f t="shared" ca="1" si="84"/>
        <v>0</v>
      </c>
      <c r="J621" t="str">
        <f t="shared" ca="1" si="81"/>
        <v>'360 GRP '!</v>
      </c>
      <c r="K621">
        <f t="shared" ca="1" si="81"/>
        <v>0</v>
      </c>
      <c r="L621">
        <f t="shared" ca="1" si="81"/>
        <v>0</v>
      </c>
      <c r="M621">
        <f t="shared" ca="1" si="81"/>
        <v>0</v>
      </c>
      <c r="N621">
        <f t="shared" ca="1" si="81"/>
        <v>0</v>
      </c>
      <c r="O621" t="str">
        <f t="shared" ca="1" si="82"/>
        <v>D:AD</v>
      </c>
      <c r="P621" t="str">
        <f t="shared" ca="1" si="83"/>
        <v>D10:AD10</v>
      </c>
    </row>
    <row r="622" spans="1:16">
      <c r="A622" t="str">
        <f t="shared" si="77"/>
        <v>06</v>
      </c>
      <c r="B622" t="str">
        <f t="shared" ca="1" si="78"/>
        <v>GRP</v>
      </c>
      <c r="C622" t="s">
        <v>410</v>
      </c>
      <c r="D622" t="s">
        <v>1378</v>
      </c>
      <c r="E622">
        <f t="shared" ca="1" si="79"/>
        <v>0</v>
      </c>
      <c r="H622" t="str">
        <f t="shared" ca="1" si="80"/>
        <v>'360 GRP '!</v>
      </c>
      <c r="I622">
        <f t="shared" ca="1" si="84"/>
        <v>0</v>
      </c>
      <c r="J622" t="str">
        <f t="shared" ca="1" si="81"/>
        <v>'360 GRP '!</v>
      </c>
      <c r="K622">
        <f t="shared" ca="1" si="81"/>
        <v>0</v>
      </c>
      <c r="L622">
        <f t="shared" ca="1" si="81"/>
        <v>0</v>
      </c>
      <c r="M622">
        <f t="shared" ca="1" si="81"/>
        <v>0</v>
      </c>
      <c r="N622">
        <f t="shared" ca="1" si="81"/>
        <v>0</v>
      </c>
      <c r="O622" t="str">
        <f t="shared" ca="1" si="82"/>
        <v>D:AD</v>
      </c>
      <c r="P622" t="str">
        <f t="shared" ca="1" si="83"/>
        <v>D10:AD10</v>
      </c>
    </row>
    <row r="623" spans="1:16">
      <c r="A623" t="str">
        <f t="shared" si="77"/>
        <v>07</v>
      </c>
      <c r="B623" t="str">
        <f t="shared" ca="1" si="78"/>
        <v>GRP</v>
      </c>
      <c r="C623" t="s">
        <v>410</v>
      </c>
      <c r="D623" t="s">
        <v>1379</v>
      </c>
      <c r="E623">
        <f t="shared" ca="1" si="79"/>
        <v>0</v>
      </c>
      <c r="H623" t="str">
        <f t="shared" ca="1" si="80"/>
        <v>'360 GRP '!</v>
      </c>
      <c r="I623">
        <f t="shared" ca="1" si="84"/>
        <v>0</v>
      </c>
      <c r="J623" t="str">
        <f t="shared" ca="1" si="81"/>
        <v>'360 GRP '!</v>
      </c>
      <c r="K623">
        <f t="shared" ca="1" si="81"/>
        <v>0</v>
      </c>
      <c r="L623">
        <f t="shared" ca="1" si="81"/>
        <v>0</v>
      </c>
      <c r="M623">
        <f t="shared" ca="1" si="81"/>
        <v>0</v>
      </c>
      <c r="N623">
        <f t="shared" ca="1" si="81"/>
        <v>0</v>
      </c>
      <c r="O623" t="str">
        <f t="shared" ca="1" si="82"/>
        <v>D:AD</v>
      </c>
      <c r="P623" t="str">
        <f t="shared" ca="1" si="83"/>
        <v>D10:AD10</v>
      </c>
    </row>
    <row r="624" spans="1:16">
      <c r="A624" t="str">
        <f t="shared" si="77"/>
        <v>08</v>
      </c>
      <c r="B624" t="str">
        <f t="shared" ca="1" si="78"/>
        <v>GRP</v>
      </c>
      <c r="C624" t="s">
        <v>410</v>
      </c>
      <c r="D624" t="s">
        <v>1380</v>
      </c>
      <c r="E624">
        <f t="shared" ca="1" si="79"/>
        <v>0</v>
      </c>
      <c r="H624" t="str">
        <f t="shared" ca="1" si="80"/>
        <v>'360 GRP '!</v>
      </c>
      <c r="I624">
        <f t="shared" ca="1" si="84"/>
        <v>0</v>
      </c>
      <c r="J624" t="str">
        <f t="shared" ca="1" si="81"/>
        <v>'360 GRP '!</v>
      </c>
      <c r="K624">
        <f t="shared" ca="1" si="81"/>
        <v>0</v>
      </c>
      <c r="L624">
        <f t="shared" ca="1" si="81"/>
        <v>0</v>
      </c>
      <c r="M624">
        <f t="shared" ca="1" si="81"/>
        <v>0</v>
      </c>
      <c r="N624">
        <f t="shared" ca="1" si="81"/>
        <v>0</v>
      </c>
      <c r="O624" t="str">
        <f t="shared" ca="1" si="82"/>
        <v>D:AD</v>
      </c>
      <c r="P624" t="str">
        <f t="shared" ca="1" si="83"/>
        <v>D10:AD10</v>
      </c>
    </row>
    <row r="625" spans="1:16">
      <c r="A625" t="str">
        <f t="shared" si="77"/>
        <v>09</v>
      </c>
      <c r="B625" t="str">
        <f t="shared" ca="1" si="78"/>
        <v>GRP</v>
      </c>
      <c r="C625" t="s">
        <v>410</v>
      </c>
      <c r="D625" t="s">
        <v>1381</v>
      </c>
      <c r="E625">
        <f t="shared" ca="1" si="79"/>
        <v>0</v>
      </c>
      <c r="H625" t="str">
        <f t="shared" ca="1" si="80"/>
        <v>'360 GRP '!</v>
      </c>
      <c r="I625">
        <f t="shared" ca="1" si="84"/>
        <v>0</v>
      </c>
      <c r="J625" t="str">
        <f t="shared" ca="1" si="81"/>
        <v>'360 GRP '!</v>
      </c>
      <c r="K625">
        <f t="shared" ca="1" si="81"/>
        <v>0</v>
      </c>
      <c r="L625">
        <f t="shared" ca="1" si="81"/>
        <v>0</v>
      </c>
      <c r="M625">
        <f t="shared" ca="1" si="81"/>
        <v>0</v>
      </c>
      <c r="N625">
        <f t="shared" ca="1" si="81"/>
        <v>0</v>
      </c>
      <c r="O625" t="str">
        <f t="shared" ca="1" si="82"/>
        <v>D:AD</v>
      </c>
      <c r="P625" t="str">
        <f t="shared" ca="1" si="83"/>
        <v>D10:AD10</v>
      </c>
    </row>
    <row r="626" spans="1:16">
      <c r="A626" t="str">
        <f t="shared" si="77"/>
        <v>10</v>
      </c>
      <c r="B626" t="str">
        <f t="shared" ca="1" si="78"/>
        <v>GRP</v>
      </c>
      <c r="C626" t="s">
        <v>410</v>
      </c>
      <c r="D626" t="s">
        <v>1382</v>
      </c>
      <c r="E626">
        <f t="shared" ca="1" si="79"/>
        <v>0</v>
      </c>
      <c r="H626" t="str">
        <f t="shared" ca="1" si="80"/>
        <v>'360 GRP '!</v>
      </c>
      <c r="I626">
        <f t="shared" ca="1" si="84"/>
        <v>0</v>
      </c>
      <c r="J626" t="str">
        <f t="shared" ca="1" si="81"/>
        <v>'360 GRP '!</v>
      </c>
      <c r="K626">
        <f t="shared" ca="1" si="81"/>
        <v>0</v>
      </c>
      <c r="L626">
        <f t="shared" ca="1" si="81"/>
        <v>0</v>
      </c>
      <c r="M626">
        <f t="shared" ca="1" si="81"/>
        <v>0</v>
      </c>
      <c r="N626">
        <f t="shared" ca="1" si="81"/>
        <v>0</v>
      </c>
      <c r="O626" t="str">
        <f t="shared" ca="1" si="82"/>
        <v>D:AD</v>
      </c>
      <c r="P626" t="str">
        <f t="shared" ca="1" si="83"/>
        <v>D10:AD10</v>
      </c>
    </row>
    <row r="627" spans="1:16">
      <c r="A627" t="str">
        <f t="shared" si="77"/>
        <v>11</v>
      </c>
      <c r="B627" t="str">
        <f t="shared" ca="1" si="78"/>
        <v>GRP</v>
      </c>
      <c r="C627" t="s">
        <v>410</v>
      </c>
      <c r="D627" t="s">
        <v>1383</v>
      </c>
      <c r="E627">
        <f t="shared" ca="1" si="79"/>
        <v>0</v>
      </c>
      <c r="H627" t="str">
        <f t="shared" ca="1" si="80"/>
        <v>'360 GRP '!</v>
      </c>
      <c r="I627">
        <f t="shared" ca="1" si="84"/>
        <v>0</v>
      </c>
      <c r="J627" t="str">
        <f t="shared" ca="1" si="81"/>
        <v>'360 GRP '!</v>
      </c>
      <c r="K627">
        <f t="shared" ca="1" si="81"/>
        <v>0</v>
      </c>
      <c r="L627">
        <f t="shared" ca="1" si="81"/>
        <v>0</v>
      </c>
      <c r="M627">
        <f t="shared" ca="1" si="81"/>
        <v>0</v>
      </c>
      <c r="N627">
        <f t="shared" ca="1" si="81"/>
        <v>0</v>
      </c>
      <c r="O627" t="str">
        <f t="shared" ca="1" si="82"/>
        <v>D:AD</v>
      </c>
      <c r="P627" t="str">
        <f t="shared" ca="1" si="83"/>
        <v>D10:AD10</v>
      </c>
    </row>
    <row r="628" spans="1:16">
      <c r="A628" t="str">
        <f t="shared" si="77"/>
        <v>12</v>
      </c>
      <c r="B628" t="str">
        <f t="shared" ca="1" si="78"/>
        <v>GRP</v>
      </c>
      <c r="C628" t="s">
        <v>410</v>
      </c>
      <c r="D628" t="s">
        <v>1384</v>
      </c>
      <c r="E628">
        <f t="shared" ca="1" si="79"/>
        <v>0</v>
      </c>
      <c r="H628" t="str">
        <f t="shared" ca="1" si="80"/>
        <v>'360 GRP '!</v>
      </c>
      <c r="I628">
        <f t="shared" ca="1" si="84"/>
        <v>0</v>
      </c>
      <c r="J628" t="str">
        <f t="shared" ca="1" si="81"/>
        <v>'360 GRP '!</v>
      </c>
      <c r="K628">
        <f t="shared" ca="1" si="81"/>
        <v>0</v>
      </c>
      <c r="L628">
        <f t="shared" ca="1" si="81"/>
        <v>0</v>
      </c>
      <c r="M628">
        <f t="shared" ca="1" si="81"/>
        <v>0</v>
      </c>
      <c r="N628">
        <f t="shared" ca="1" si="81"/>
        <v>0</v>
      </c>
      <c r="O628" t="str">
        <f t="shared" ca="1" si="82"/>
        <v>D:AD</v>
      </c>
      <c r="P628" t="str">
        <f t="shared" ca="1" si="83"/>
        <v>D10:AD10</v>
      </c>
    </row>
    <row r="629" spans="1:16">
      <c r="A629" t="str">
        <f t="shared" si="77"/>
        <v>13</v>
      </c>
      <c r="B629" t="str">
        <f t="shared" ca="1" si="78"/>
        <v>GRP</v>
      </c>
      <c r="C629" t="s">
        <v>410</v>
      </c>
      <c r="D629" t="s">
        <v>1385</v>
      </c>
      <c r="E629">
        <f t="shared" ca="1" si="79"/>
        <v>0</v>
      </c>
      <c r="H629" t="str">
        <f t="shared" ca="1" si="80"/>
        <v>'360 GRP '!</v>
      </c>
      <c r="I629">
        <f t="shared" ca="1" si="84"/>
        <v>0</v>
      </c>
      <c r="J629" t="str">
        <f t="shared" ref="J629:N679" ca="1" si="85">IF(IFERROR(VLOOKUP($C629,INDIRECT(J$14&amp;"D:D"),1,FALSE),0)&lt;&gt;0,J$14,0)</f>
        <v>'360 GRP '!</v>
      </c>
      <c r="K629">
        <f t="shared" ca="1" si="85"/>
        <v>0</v>
      </c>
      <c r="L629">
        <f t="shared" ca="1" si="85"/>
        <v>0</v>
      </c>
      <c r="M629">
        <f t="shared" ca="1" si="85"/>
        <v>0</v>
      </c>
      <c r="N629">
        <f t="shared" ca="1" si="85"/>
        <v>0</v>
      </c>
      <c r="O629" t="str">
        <f t="shared" ca="1" si="82"/>
        <v>D:AD</v>
      </c>
      <c r="P629" t="str">
        <f t="shared" ca="1" si="83"/>
        <v>D10:AD10</v>
      </c>
    </row>
    <row r="630" spans="1:16">
      <c r="A630" t="str">
        <f t="shared" si="77"/>
        <v>100</v>
      </c>
      <c r="B630" t="str">
        <f t="shared" ca="1" si="78"/>
        <v>GRP</v>
      </c>
      <c r="C630" t="s">
        <v>410</v>
      </c>
      <c r="D630" t="s">
        <v>1386</v>
      </c>
      <c r="E630">
        <f t="shared" ca="1" si="79"/>
        <v>0</v>
      </c>
      <c r="H630" t="str">
        <f t="shared" ca="1" si="80"/>
        <v>'360 GRP '!</v>
      </c>
      <c r="I630">
        <f t="shared" ca="1" si="84"/>
        <v>0</v>
      </c>
      <c r="J630" t="str">
        <f t="shared" ca="1" si="85"/>
        <v>'360 GRP '!</v>
      </c>
      <c r="K630">
        <f t="shared" ca="1" si="85"/>
        <v>0</v>
      </c>
      <c r="L630">
        <f t="shared" ca="1" si="85"/>
        <v>0</v>
      </c>
      <c r="M630">
        <f t="shared" ca="1" si="85"/>
        <v>0</v>
      </c>
      <c r="N630">
        <f t="shared" ca="1" si="85"/>
        <v>0</v>
      </c>
      <c r="O630" t="str">
        <f t="shared" ca="1" si="82"/>
        <v>D:AD</v>
      </c>
      <c r="P630" t="str">
        <f t="shared" ca="1" si="83"/>
        <v>D10:AD10</v>
      </c>
    </row>
    <row r="631" spans="1:16">
      <c r="A631" t="str">
        <f t="shared" si="77"/>
        <v>01</v>
      </c>
      <c r="B631" t="str">
        <f t="shared" ca="1" si="78"/>
        <v>GRP</v>
      </c>
      <c r="C631" t="s">
        <v>558</v>
      </c>
      <c r="D631" t="s">
        <v>1387</v>
      </c>
      <c r="E631">
        <f t="shared" ca="1" si="79"/>
        <v>0</v>
      </c>
      <c r="H631" t="str">
        <f t="shared" ca="1" si="80"/>
        <v>'360 GRP '!</v>
      </c>
      <c r="I631">
        <f t="shared" ca="1" si="84"/>
        <v>0</v>
      </c>
      <c r="J631" t="str">
        <f t="shared" ca="1" si="85"/>
        <v>'360 GRP '!</v>
      </c>
      <c r="K631">
        <f t="shared" ca="1" si="85"/>
        <v>0</v>
      </c>
      <c r="L631">
        <f t="shared" ca="1" si="85"/>
        <v>0</v>
      </c>
      <c r="M631">
        <f t="shared" ca="1" si="85"/>
        <v>0</v>
      </c>
      <c r="N631">
        <f t="shared" ca="1" si="85"/>
        <v>0</v>
      </c>
      <c r="O631" t="str">
        <f t="shared" ca="1" si="82"/>
        <v>D:AD</v>
      </c>
      <c r="P631" t="str">
        <f t="shared" ca="1" si="83"/>
        <v>D10:AD10</v>
      </c>
    </row>
    <row r="632" spans="1:16">
      <c r="A632" t="str">
        <f t="shared" si="77"/>
        <v>02</v>
      </c>
      <c r="B632" t="str">
        <f t="shared" ca="1" si="78"/>
        <v>GRP</v>
      </c>
      <c r="C632" t="s">
        <v>558</v>
      </c>
      <c r="D632" t="s">
        <v>1388</v>
      </c>
      <c r="E632">
        <f t="shared" ca="1" si="79"/>
        <v>0</v>
      </c>
      <c r="H632" t="str">
        <f t="shared" ca="1" si="80"/>
        <v>'360 GRP '!</v>
      </c>
      <c r="I632">
        <f t="shared" ca="1" si="84"/>
        <v>0</v>
      </c>
      <c r="J632" t="str">
        <f t="shared" ca="1" si="85"/>
        <v>'360 GRP '!</v>
      </c>
      <c r="K632">
        <f t="shared" ca="1" si="85"/>
        <v>0</v>
      </c>
      <c r="L632">
        <f t="shared" ca="1" si="85"/>
        <v>0</v>
      </c>
      <c r="M632">
        <f t="shared" ca="1" si="85"/>
        <v>0</v>
      </c>
      <c r="N632">
        <f t="shared" ca="1" si="85"/>
        <v>0</v>
      </c>
      <c r="O632" t="str">
        <f t="shared" ca="1" si="82"/>
        <v>D:AD</v>
      </c>
      <c r="P632" t="str">
        <f t="shared" ca="1" si="83"/>
        <v>D10:AD10</v>
      </c>
    </row>
    <row r="633" spans="1:16">
      <c r="A633" t="str">
        <f t="shared" si="77"/>
        <v>03</v>
      </c>
      <c r="B633" t="str">
        <f t="shared" ca="1" si="78"/>
        <v>GRP</v>
      </c>
      <c r="C633" t="s">
        <v>558</v>
      </c>
      <c r="D633" t="s">
        <v>1389</v>
      </c>
      <c r="E633">
        <f t="shared" ca="1" si="79"/>
        <v>0</v>
      </c>
      <c r="H633" t="str">
        <f t="shared" ca="1" si="80"/>
        <v>'360 GRP '!</v>
      </c>
      <c r="I633">
        <f t="shared" ca="1" si="84"/>
        <v>0</v>
      </c>
      <c r="J633" t="str">
        <f t="shared" ca="1" si="85"/>
        <v>'360 GRP '!</v>
      </c>
      <c r="K633">
        <f t="shared" ca="1" si="85"/>
        <v>0</v>
      </c>
      <c r="L633">
        <f t="shared" ca="1" si="85"/>
        <v>0</v>
      </c>
      <c r="M633">
        <f t="shared" ca="1" si="85"/>
        <v>0</v>
      </c>
      <c r="N633">
        <f t="shared" ca="1" si="85"/>
        <v>0</v>
      </c>
      <c r="O633" t="str">
        <f t="shared" ca="1" si="82"/>
        <v>D:AD</v>
      </c>
      <c r="P633" t="str">
        <f t="shared" ca="1" si="83"/>
        <v>D10:AD10</v>
      </c>
    </row>
    <row r="634" spans="1:16">
      <c r="A634" t="str">
        <f t="shared" si="77"/>
        <v>04</v>
      </c>
      <c r="B634" t="str">
        <f t="shared" ca="1" si="78"/>
        <v>GRP</v>
      </c>
      <c r="C634" t="s">
        <v>558</v>
      </c>
      <c r="D634" t="s">
        <v>1390</v>
      </c>
      <c r="E634">
        <f t="shared" ca="1" si="79"/>
        <v>0</v>
      </c>
      <c r="H634" t="str">
        <f t="shared" ca="1" si="80"/>
        <v>'360 GRP '!</v>
      </c>
      <c r="I634">
        <f t="shared" ca="1" si="84"/>
        <v>0</v>
      </c>
      <c r="J634" t="str">
        <f t="shared" ca="1" si="85"/>
        <v>'360 GRP '!</v>
      </c>
      <c r="K634">
        <f t="shared" ca="1" si="85"/>
        <v>0</v>
      </c>
      <c r="L634">
        <f t="shared" ca="1" si="85"/>
        <v>0</v>
      </c>
      <c r="M634">
        <f t="shared" ca="1" si="85"/>
        <v>0</v>
      </c>
      <c r="N634">
        <f t="shared" ca="1" si="85"/>
        <v>0</v>
      </c>
      <c r="O634" t="str">
        <f t="shared" ca="1" si="82"/>
        <v>D:AD</v>
      </c>
      <c r="P634" t="str">
        <f t="shared" ca="1" si="83"/>
        <v>D10:AD10</v>
      </c>
    </row>
    <row r="635" spans="1:16">
      <c r="A635" t="str">
        <f t="shared" si="77"/>
        <v>05</v>
      </c>
      <c r="B635" t="str">
        <f t="shared" ca="1" si="78"/>
        <v>GRP</v>
      </c>
      <c r="C635" t="s">
        <v>558</v>
      </c>
      <c r="D635" t="s">
        <v>1391</v>
      </c>
      <c r="E635">
        <f t="shared" ca="1" si="79"/>
        <v>0</v>
      </c>
      <c r="H635" t="str">
        <f t="shared" ca="1" si="80"/>
        <v>'360 GRP '!</v>
      </c>
      <c r="I635">
        <f t="shared" ca="1" si="84"/>
        <v>0</v>
      </c>
      <c r="J635" t="str">
        <f t="shared" ca="1" si="85"/>
        <v>'360 GRP '!</v>
      </c>
      <c r="K635">
        <f t="shared" ca="1" si="85"/>
        <v>0</v>
      </c>
      <c r="L635">
        <f t="shared" ca="1" si="85"/>
        <v>0</v>
      </c>
      <c r="M635">
        <f t="shared" ca="1" si="85"/>
        <v>0</v>
      </c>
      <c r="N635">
        <f t="shared" ca="1" si="85"/>
        <v>0</v>
      </c>
      <c r="O635" t="str">
        <f t="shared" ca="1" si="82"/>
        <v>D:AD</v>
      </c>
      <c r="P635" t="str">
        <f t="shared" ca="1" si="83"/>
        <v>D10:AD10</v>
      </c>
    </row>
    <row r="636" spans="1:16">
      <c r="A636" t="str">
        <f t="shared" si="77"/>
        <v>06</v>
      </c>
      <c r="B636" t="str">
        <f t="shared" ca="1" si="78"/>
        <v>GRP</v>
      </c>
      <c r="C636" t="s">
        <v>558</v>
      </c>
      <c r="D636" t="s">
        <v>1392</v>
      </c>
      <c r="E636">
        <f t="shared" ca="1" si="79"/>
        <v>0</v>
      </c>
      <c r="H636" t="str">
        <f t="shared" ca="1" si="80"/>
        <v>'360 GRP '!</v>
      </c>
      <c r="I636">
        <f t="shared" ca="1" si="84"/>
        <v>0</v>
      </c>
      <c r="J636" t="str">
        <f t="shared" ca="1" si="85"/>
        <v>'360 GRP '!</v>
      </c>
      <c r="K636">
        <f t="shared" ca="1" si="85"/>
        <v>0</v>
      </c>
      <c r="L636">
        <f t="shared" ca="1" si="85"/>
        <v>0</v>
      </c>
      <c r="M636">
        <f t="shared" ca="1" si="85"/>
        <v>0</v>
      </c>
      <c r="N636">
        <f t="shared" ca="1" si="85"/>
        <v>0</v>
      </c>
      <c r="O636" t="str">
        <f t="shared" ca="1" si="82"/>
        <v>D:AD</v>
      </c>
      <c r="P636" t="str">
        <f t="shared" ca="1" si="83"/>
        <v>D10:AD10</v>
      </c>
    </row>
    <row r="637" spans="1:16">
      <c r="A637" t="str">
        <f t="shared" si="77"/>
        <v>07</v>
      </c>
      <c r="B637" t="str">
        <f t="shared" ca="1" si="78"/>
        <v>GRP</v>
      </c>
      <c r="C637" t="s">
        <v>558</v>
      </c>
      <c r="D637" t="s">
        <v>1393</v>
      </c>
      <c r="E637">
        <f t="shared" ca="1" si="79"/>
        <v>0</v>
      </c>
      <c r="H637" t="str">
        <f t="shared" ca="1" si="80"/>
        <v>'360 GRP '!</v>
      </c>
      <c r="I637">
        <f t="shared" ca="1" si="84"/>
        <v>0</v>
      </c>
      <c r="J637" t="str">
        <f t="shared" ca="1" si="85"/>
        <v>'360 GRP '!</v>
      </c>
      <c r="K637">
        <f t="shared" ca="1" si="85"/>
        <v>0</v>
      </c>
      <c r="L637">
        <f t="shared" ca="1" si="85"/>
        <v>0</v>
      </c>
      <c r="M637">
        <f t="shared" ca="1" si="85"/>
        <v>0</v>
      </c>
      <c r="N637">
        <f t="shared" ca="1" si="85"/>
        <v>0</v>
      </c>
      <c r="O637" t="str">
        <f t="shared" ca="1" si="82"/>
        <v>D:AD</v>
      </c>
      <c r="P637" t="str">
        <f t="shared" ca="1" si="83"/>
        <v>D10:AD10</v>
      </c>
    </row>
    <row r="638" spans="1:16">
      <c r="A638" t="str">
        <f t="shared" si="77"/>
        <v>08</v>
      </c>
      <c r="B638" t="str">
        <f t="shared" ca="1" si="78"/>
        <v>GRP</v>
      </c>
      <c r="C638" t="s">
        <v>558</v>
      </c>
      <c r="D638" t="s">
        <v>1394</v>
      </c>
      <c r="E638">
        <f t="shared" ca="1" si="79"/>
        <v>0</v>
      </c>
      <c r="H638" t="str">
        <f t="shared" ca="1" si="80"/>
        <v>'360 GRP '!</v>
      </c>
      <c r="I638">
        <f t="shared" ca="1" si="84"/>
        <v>0</v>
      </c>
      <c r="J638" t="str">
        <f t="shared" ca="1" si="85"/>
        <v>'360 GRP '!</v>
      </c>
      <c r="K638">
        <f t="shared" ca="1" si="85"/>
        <v>0</v>
      </c>
      <c r="L638">
        <f t="shared" ca="1" si="85"/>
        <v>0</v>
      </c>
      <c r="M638">
        <f t="shared" ca="1" si="85"/>
        <v>0</v>
      </c>
      <c r="N638">
        <f t="shared" ca="1" si="85"/>
        <v>0</v>
      </c>
      <c r="O638" t="str">
        <f t="shared" ca="1" si="82"/>
        <v>D:AD</v>
      </c>
      <c r="P638" t="str">
        <f t="shared" ca="1" si="83"/>
        <v>D10:AD10</v>
      </c>
    </row>
    <row r="639" spans="1:16">
      <c r="A639" t="str">
        <f t="shared" si="77"/>
        <v>09</v>
      </c>
      <c r="B639" t="str">
        <f t="shared" ca="1" si="78"/>
        <v>GRP</v>
      </c>
      <c r="C639" t="s">
        <v>558</v>
      </c>
      <c r="D639" t="s">
        <v>1395</v>
      </c>
      <c r="E639">
        <f t="shared" ca="1" si="79"/>
        <v>0</v>
      </c>
      <c r="H639" t="str">
        <f t="shared" ca="1" si="80"/>
        <v>'360 GRP '!</v>
      </c>
      <c r="I639">
        <f t="shared" ca="1" si="84"/>
        <v>0</v>
      </c>
      <c r="J639" t="str">
        <f t="shared" ca="1" si="85"/>
        <v>'360 GRP '!</v>
      </c>
      <c r="K639">
        <f t="shared" ca="1" si="85"/>
        <v>0</v>
      </c>
      <c r="L639">
        <f t="shared" ca="1" si="85"/>
        <v>0</v>
      </c>
      <c r="M639">
        <f t="shared" ca="1" si="85"/>
        <v>0</v>
      </c>
      <c r="N639">
        <f t="shared" ca="1" si="85"/>
        <v>0</v>
      </c>
      <c r="O639" t="str">
        <f t="shared" ca="1" si="82"/>
        <v>D:AD</v>
      </c>
      <c r="P639" t="str">
        <f t="shared" ca="1" si="83"/>
        <v>D10:AD10</v>
      </c>
    </row>
    <row r="640" spans="1:16">
      <c r="A640" t="str">
        <f t="shared" si="77"/>
        <v>10</v>
      </c>
      <c r="B640" t="str">
        <f t="shared" ca="1" si="78"/>
        <v>GRP</v>
      </c>
      <c r="C640" t="s">
        <v>558</v>
      </c>
      <c r="D640" t="s">
        <v>1396</v>
      </c>
      <c r="E640">
        <f t="shared" ca="1" si="79"/>
        <v>0</v>
      </c>
      <c r="H640" t="str">
        <f t="shared" ca="1" si="80"/>
        <v>'360 GRP '!</v>
      </c>
      <c r="I640">
        <f t="shared" ca="1" si="84"/>
        <v>0</v>
      </c>
      <c r="J640" t="str">
        <f t="shared" ca="1" si="85"/>
        <v>'360 GRP '!</v>
      </c>
      <c r="K640">
        <f t="shared" ca="1" si="85"/>
        <v>0</v>
      </c>
      <c r="L640">
        <f t="shared" ca="1" si="85"/>
        <v>0</v>
      </c>
      <c r="M640">
        <f t="shared" ca="1" si="85"/>
        <v>0</v>
      </c>
      <c r="N640">
        <f t="shared" ca="1" si="85"/>
        <v>0</v>
      </c>
      <c r="O640" t="str">
        <f t="shared" ca="1" si="82"/>
        <v>D:AD</v>
      </c>
      <c r="P640" t="str">
        <f t="shared" ca="1" si="83"/>
        <v>D10:AD10</v>
      </c>
    </row>
    <row r="641" spans="1:16">
      <c r="A641" t="str">
        <f t="shared" si="77"/>
        <v>11</v>
      </c>
      <c r="B641" t="str">
        <f t="shared" ca="1" si="78"/>
        <v>GRP</v>
      </c>
      <c r="C641" t="s">
        <v>558</v>
      </c>
      <c r="D641" t="s">
        <v>1397</v>
      </c>
      <c r="E641">
        <f t="shared" ca="1" si="79"/>
        <v>0</v>
      </c>
      <c r="H641" t="str">
        <f t="shared" ca="1" si="80"/>
        <v>'360 GRP '!</v>
      </c>
      <c r="I641">
        <f t="shared" ca="1" si="84"/>
        <v>0</v>
      </c>
      <c r="J641" t="str">
        <f t="shared" ca="1" si="85"/>
        <v>'360 GRP '!</v>
      </c>
      <c r="K641">
        <f t="shared" ca="1" si="85"/>
        <v>0</v>
      </c>
      <c r="L641">
        <f t="shared" ca="1" si="85"/>
        <v>0</v>
      </c>
      <c r="M641">
        <f t="shared" ca="1" si="85"/>
        <v>0</v>
      </c>
      <c r="N641">
        <f t="shared" ca="1" si="85"/>
        <v>0</v>
      </c>
      <c r="O641" t="str">
        <f t="shared" ca="1" si="82"/>
        <v>D:AD</v>
      </c>
      <c r="P641" t="str">
        <f t="shared" ca="1" si="83"/>
        <v>D10:AD10</v>
      </c>
    </row>
    <row r="642" spans="1:16">
      <c r="A642" t="str">
        <f t="shared" ref="A642:A705" si="86">MID(D642,LEN(C642)+2,LEN(D642)-LEN(C642))</f>
        <v>12</v>
      </c>
      <c r="B642" t="str">
        <f t="shared" ref="B642:B705" ca="1" si="87">VLOOKUP(H642,$A$1:$K$6,11,FALSE)</f>
        <v>GRP</v>
      </c>
      <c r="C642" t="s">
        <v>558</v>
      </c>
      <c r="D642" t="s">
        <v>1398</v>
      </c>
      <c r="E642">
        <f t="shared" ref="E642:E705" ca="1" si="88">IFERROR(VLOOKUP(C642,INDIRECT($H642&amp;$O642),MATCH($A642,INDIRECT($H642&amp;$P642),0),FALSE),0)</f>
        <v>0</v>
      </c>
      <c r="H642" t="str">
        <f t="shared" ref="H642:H705" ca="1" si="89">IF(I642&lt;&gt;0,I642,IF(J642&lt;&gt;0,J642,IF(K642&lt;&gt;0,K642,IF(L642&lt;&gt;0,L642,IF(M642&lt;&gt;0,M642,N642)))))</f>
        <v>'360 GRP '!</v>
      </c>
      <c r="I642">
        <f t="shared" ca="1" si="84"/>
        <v>0</v>
      </c>
      <c r="J642" t="str">
        <f t="shared" ca="1" si="85"/>
        <v>'360 GRP '!</v>
      </c>
      <c r="K642">
        <f t="shared" ca="1" si="85"/>
        <v>0</v>
      </c>
      <c r="L642">
        <f t="shared" ca="1" si="85"/>
        <v>0</v>
      </c>
      <c r="M642">
        <f t="shared" ca="1" si="85"/>
        <v>0</v>
      </c>
      <c r="N642">
        <f t="shared" ca="1" si="85"/>
        <v>0</v>
      </c>
      <c r="O642" t="str">
        <f t="shared" ref="O642:O705" ca="1" si="90">VLOOKUP($H642,$G$8:$I$13,2,FALSE)</f>
        <v>D:AD</v>
      </c>
      <c r="P642" t="str">
        <f t="shared" ref="P642:P705" ca="1" si="91">VLOOKUP($H642,$G$8:$I$13,3,FALSE)</f>
        <v>D10:AD10</v>
      </c>
    </row>
    <row r="643" spans="1:16">
      <c r="A643" t="str">
        <f t="shared" si="86"/>
        <v>13</v>
      </c>
      <c r="B643" t="str">
        <f t="shared" ca="1" si="87"/>
        <v>GRP</v>
      </c>
      <c r="C643" t="s">
        <v>558</v>
      </c>
      <c r="D643" t="s">
        <v>1399</v>
      </c>
      <c r="E643">
        <f t="shared" ca="1" si="88"/>
        <v>0</v>
      </c>
      <c r="H643" t="str">
        <f t="shared" ca="1" si="89"/>
        <v>'360 GRP '!</v>
      </c>
      <c r="I643">
        <f t="shared" ref="I643:I706" ca="1" si="92">IF(IFERROR(VLOOKUP(C643,INDIRECT($I$14&amp;"D:D"),1,FALSE),0)&lt;&gt;0,I$14,0)</f>
        <v>0</v>
      </c>
      <c r="J643" t="str">
        <f t="shared" ca="1" si="85"/>
        <v>'360 GRP '!</v>
      </c>
      <c r="K643">
        <f t="shared" ca="1" si="85"/>
        <v>0</v>
      </c>
      <c r="L643">
        <f t="shared" ca="1" si="85"/>
        <v>0</v>
      </c>
      <c r="M643">
        <f t="shared" ca="1" si="85"/>
        <v>0</v>
      </c>
      <c r="N643">
        <f t="shared" ca="1" si="85"/>
        <v>0</v>
      </c>
      <c r="O643" t="str">
        <f t="shared" ca="1" si="90"/>
        <v>D:AD</v>
      </c>
      <c r="P643" t="str">
        <f t="shared" ca="1" si="91"/>
        <v>D10:AD10</v>
      </c>
    </row>
    <row r="644" spans="1:16">
      <c r="A644" t="str">
        <f t="shared" si="86"/>
        <v>100</v>
      </c>
      <c r="B644" t="str">
        <f t="shared" ca="1" si="87"/>
        <v>GRP</v>
      </c>
      <c r="C644" t="s">
        <v>558</v>
      </c>
      <c r="D644" t="s">
        <v>1400</v>
      </c>
      <c r="E644">
        <f t="shared" ca="1" si="88"/>
        <v>0</v>
      </c>
      <c r="H644" t="str">
        <f t="shared" ca="1" si="89"/>
        <v>'360 GRP '!</v>
      </c>
      <c r="I644">
        <f t="shared" ca="1" si="92"/>
        <v>0</v>
      </c>
      <c r="J644" t="str">
        <f t="shared" ca="1" si="85"/>
        <v>'360 GRP '!</v>
      </c>
      <c r="K644">
        <f t="shared" ca="1" si="85"/>
        <v>0</v>
      </c>
      <c r="L644">
        <f t="shared" ca="1" si="85"/>
        <v>0</v>
      </c>
      <c r="M644">
        <f t="shared" ca="1" si="85"/>
        <v>0</v>
      </c>
      <c r="N644">
        <f t="shared" ca="1" si="85"/>
        <v>0</v>
      </c>
      <c r="O644" t="str">
        <f t="shared" ca="1" si="90"/>
        <v>D:AD</v>
      </c>
      <c r="P644" t="str">
        <f t="shared" ca="1" si="91"/>
        <v>D10:AD10</v>
      </c>
    </row>
    <row r="645" spans="1:16">
      <c r="A645" t="str">
        <f t="shared" si="86"/>
        <v>01</v>
      </c>
      <c r="B645" t="str">
        <f t="shared" ca="1" si="87"/>
        <v>GRP</v>
      </c>
      <c r="C645" t="s">
        <v>559</v>
      </c>
      <c r="D645" t="s">
        <v>1401</v>
      </c>
      <c r="E645">
        <f t="shared" ca="1" si="88"/>
        <v>0</v>
      </c>
      <c r="H645" t="str">
        <f t="shared" ca="1" si="89"/>
        <v>'360 GRP '!</v>
      </c>
      <c r="I645">
        <f t="shared" ca="1" si="92"/>
        <v>0</v>
      </c>
      <c r="J645" t="str">
        <f t="shared" ca="1" si="85"/>
        <v>'360 GRP '!</v>
      </c>
      <c r="K645">
        <f t="shared" ca="1" si="85"/>
        <v>0</v>
      </c>
      <c r="L645">
        <f t="shared" ca="1" si="85"/>
        <v>0</v>
      </c>
      <c r="M645">
        <f t="shared" ca="1" si="85"/>
        <v>0</v>
      </c>
      <c r="N645">
        <f t="shared" ca="1" si="85"/>
        <v>0</v>
      </c>
      <c r="O645" t="str">
        <f t="shared" ca="1" si="90"/>
        <v>D:AD</v>
      </c>
      <c r="P645" t="str">
        <f t="shared" ca="1" si="91"/>
        <v>D10:AD10</v>
      </c>
    </row>
    <row r="646" spans="1:16">
      <c r="A646" t="str">
        <f t="shared" si="86"/>
        <v>02</v>
      </c>
      <c r="B646" t="str">
        <f t="shared" ca="1" si="87"/>
        <v>GRP</v>
      </c>
      <c r="C646" t="s">
        <v>559</v>
      </c>
      <c r="D646" t="s">
        <v>1402</v>
      </c>
      <c r="E646">
        <f t="shared" ca="1" si="88"/>
        <v>0</v>
      </c>
      <c r="H646" t="str">
        <f t="shared" ca="1" si="89"/>
        <v>'360 GRP '!</v>
      </c>
      <c r="I646">
        <f t="shared" ca="1" si="92"/>
        <v>0</v>
      </c>
      <c r="J646" t="str">
        <f t="shared" ca="1" si="85"/>
        <v>'360 GRP '!</v>
      </c>
      <c r="K646">
        <f t="shared" ca="1" si="85"/>
        <v>0</v>
      </c>
      <c r="L646">
        <f t="shared" ca="1" si="85"/>
        <v>0</v>
      </c>
      <c r="M646">
        <f t="shared" ca="1" si="85"/>
        <v>0</v>
      </c>
      <c r="N646">
        <f t="shared" ca="1" si="85"/>
        <v>0</v>
      </c>
      <c r="O646" t="str">
        <f t="shared" ca="1" si="90"/>
        <v>D:AD</v>
      </c>
      <c r="P646" t="str">
        <f t="shared" ca="1" si="91"/>
        <v>D10:AD10</v>
      </c>
    </row>
    <row r="647" spans="1:16">
      <c r="A647" t="str">
        <f t="shared" si="86"/>
        <v>03</v>
      </c>
      <c r="B647" t="str">
        <f t="shared" ca="1" si="87"/>
        <v>GRP</v>
      </c>
      <c r="C647" t="s">
        <v>559</v>
      </c>
      <c r="D647" t="s">
        <v>1403</v>
      </c>
      <c r="E647">
        <f t="shared" ca="1" si="88"/>
        <v>0</v>
      </c>
      <c r="H647" t="str">
        <f t="shared" ca="1" si="89"/>
        <v>'360 GRP '!</v>
      </c>
      <c r="I647">
        <f t="shared" ca="1" si="92"/>
        <v>0</v>
      </c>
      <c r="J647" t="str">
        <f t="shared" ca="1" si="85"/>
        <v>'360 GRP '!</v>
      </c>
      <c r="K647">
        <f t="shared" ca="1" si="85"/>
        <v>0</v>
      </c>
      <c r="L647">
        <f t="shared" ca="1" si="85"/>
        <v>0</v>
      </c>
      <c r="M647">
        <f t="shared" ca="1" si="85"/>
        <v>0</v>
      </c>
      <c r="N647">
        <f t="shared" ca="1" si="85"/>
        <v>0</v>
      </c>
      <c r="O647" t="str">
        <f t="shared" ca="1" si="90"/>
        <v>D:AD</v>
      </c>
      <c r="P647" t="str">
        <f t="shared" ca="1" si="91"/>
        <v>D10:AD10</v>
      </c>
    </row>
    <row r="648" spans="1:16">
      <c r="A648" t="str">
        <f t="shared" si="86"/>
        <v>04</v>
      </c>
      <c r="B648" t="str">
        <f t="shared" ca="1" si="87"/>
        <v>GRP</v>
      </c>
      <c r="C648" t="s">
        <v>559</v>
      </c>
      <c r="D648" t="s">
        <v>1404</v>
      </c>
      <c r="E648">
        <f t="shared" ca="1" si="88"/>
        <v>0</v>
      </c>
      <c r="H648" t="str">
        <f t="shared" ca="1" si="89"/>
        <v>'360 GRP '!</v>
      </c>
      <c r="I648">
        <f t="shared" ca="1" si="92"/>
        <v>0</v>
      </c>
      <c r="J648" t="str">
        <f t="shared" ca="1" si="85"/>
        <v>'360 GRP '!</v>
      </c>
      <c r="K648">
        <f t="shared" ca="1" si="85"/>
        <v>0</v>
      </c>
      <c r="L648">
        <f t="shared" ca="1" si="85"/>
        <v>0</v>
      </c>
      <c r="M648">
        <f t="shared" ca="1" si="85"/>
        <v>0</v>
      </c>
      <c r="N648">
        <f t="shared" ca="1" si="85"/>
        <v>0</v>
      </c>
      <c r="O648" t="str">
        <f t="shared" ca="1" si="90"/>
        <v>D:AD</v>
      </c>
      <c r="P648" t="str">
        <f t="shared" ca="1" si="91"/>
        <v>D10:AD10</v>
      </c>
    </row>
    <row r="649" spans="1:16">
      <c r="A649" t="str">
        <f t="shared" si="86"/>
        <v>05</v>
      </c>
      <c r="B649" t="str">
        <f t="shared" ca="1" si="87"/>
        <v>GRP</v>
      </c>
      <c r="C649" t="s">
        <v>559</v>
      </c>
      <c r="D649" t="s">
        <v>1405</v>
      </c>
      <c r="E649">
        <f t="shared" ca="1" si="88"/>
        <v>0</v>
      </c>
      <c r="H649" t="str">
        <f t="shared" ca="1" si="89"/>
        <v>'360 GRP '!</v>
      </c>
      <c r="I649">
        <f t="shared" ca="1" si="92"/>
        <v>0</v>
      </c>
      <c r="J649" t="str">
        <f t="shared" ca="1" si="85"/>
        <v>'360 GRP '!</v>
      </c>
      <c r="K649">
        <f t="shared" ca="1" si="85"/>
        <v>0</v>
      </c>
      <c r="L649">
        <f t="shared" ca="1" si="85"/>
        <v>0</v>
      </c>
      <c r="M649">
        <f t="shared" ca="1" si="85"/>
        <v>0</v>
      </c>
      <c r="N649">
        <f t="shared" ca="1" si="85"/>
        <v>0</v>
      </c>
      <c r="O649" t="str">
        <f t="shared" ca="1" si="90"/>
        <v>D:AD</v>
      </c>
      <c r="P649" t="str">
        <f t="shared" ca="1" si="91"/>
        <v>D10:AD10</v>
      </c>
    </row>
    <row r="650" spans="1:16">
      <c r="A650" t="str">
        <f t="shared" si="86"/>
        <v>06</v>
      </c>
      <c r="B650" t="str">
        <f t="shared" ca="1" si="87"/>
        <v>GRP</v>
      </c>
      <c r="C650" t="s">
        <v>559</v>
      </c>
      <c r="D650" t="s">
        <v>1406</v>
      </c>
      <c r="E650">
        <f t="shared" ca="1" si="88"/>
        <v>0</v>
      </c>
      <c r="H650" t="str">
        <f t="shared" ca="1" si="89"/>
        <v>'360 GRP '!</v>
      </c>
      <c r="I650">
        <f t="shared" ca="1" si="92"/>
        <v>0</v>
      </c>
      <c r="J650" t="str">
        <f t="shared" ca="1" si="85"/>
        <v>'360 GRP '!</v>
      </c>
      <c r="K650">
        <f t="shared" ca="1" si="85"/>
        <v>0</v>
      </c>
      <c r="L650">
        <f t="shared" ca="1" si="85"/>
        <v>0</v>
      </c>
      <c r="M650">
        <f t="shared" ca="1" si="85"/>
        <v>0</v>
      </c>
      <c r="N650">
        <f t="shared" ca="1" si="85"/>
        <v>0</v>
      </c>
      <c r="O650" t="str">
        <f t="shared" ca="1" si="90"/>
        <v>D:AD</v>
      </c>
      <c r="P650" t="str">
        <f t="shared" ca="1" si="91"/>
        <v>D10:AD10</v>
      </c>
    </row>
    <row r="651" spans="1:16">
      <c r="A651" t="str">
        <f t="shared" si="86"/>
        <v>07</v>
      </c>
      <c r="B651" t="str">
        <f t="shared" ca="1" si="87"/>
        <v>GRP</v>
      </c>
      <c r="C651" t="s">
        <v>559</v>
      </c>
      <c r="D651" t="s">
        <v>1407</v>
      </c>
      <c r="E651">
        <f t="shared" ca="1" si="88"/>
        <v>0</v>
      </c>
      <c r="H651" t="str">
        <f t="shared" ca="1" si="89"/>
        <v>'360 GRP '!</v>
      </c>
      <c r="I651">
        <f t="shared" ca="1" si="92"/>
        <v>0</v>
      </c>
      <c r="J651" t="str">
        <f t="shared" ca="1" si="85"/>
        <v>'360 GRP '!</v>
      </c>
      <c r="K651">
        <f t="shared" ca="1" si="85"/>
        <v>0</v>
      </c>
      <c r="L651">
        <f t="shared" ca="1" si="85"/>
        <v>0</v>
      </c>
      <c r="M651">
        <f t="shared" ca="1" si="85"/>
        <v>0</v>
      </c>
      <c r="N651">
        <f t="shared" ca="1" si="85"/>
        <v>0</v>
      </c>
      <c r="O651" t="str">
        <f t="shared" ca="1" si="90"/>
        <v>D:AD</v>
      </c>
      <c r="P651" t="str">
        <f t="shared" ca="1" si="91"/>
        <v>D10:AD10</v>
      </c>
    </row>
    <row r="652" spans="1:16">
      <c r="A652" t="str">
        <f t="shared" si="86"/>
        <v>08</v>
      </c>
      <c r="B652" t="str">
        <f t="shared" ca="1" si="87"/>
        <v>GRP</v>
      </c>
      <c r="C652" t="s">
        <v>559</v>
      </c>
      <c r="D652" t="s">
        <v>1408</v>
      </c>
      <c r="E652">
        <f t="shared" ca="1" si="88"/>
        <v>0</v>
      </c>
      <c r="H652" t="str">
        <f t="shared" ca="1" si="89"/>
        <v>'360 GRP '!</v>
      </c>
      <c r="I652">
        <f t="shared" ca="1" si="92"/>
        <v>0</v>
      </c>
      <c r="J652" t="str">
        <f t="shared" ca="1" si="85"/>
        <v>'360 GRP '!</v>
      </c>
      <c r="K652">
        <f t="shared" ca="1" si="85"/>
        <v>0</v>
      </c>
      <c r="L652">
        <f t="shared" ca="1" si="85"/>
        <v>0</v>
      </c>
      <c r="M652">
        <f t="shared" ca="1" si="85"/>
        <v>0</v>
      </c>
      <c r="N652">
        <f t="shared" ca="1" si="85"/>
        <v>0</v>
      </c>
      <c r="O652" t="str">
        <f t="shared" ca="1" si="90"/>
        <v>D:AD</v>
      </c>
      <c r="P652" t="str">
        <f t="shared" ca="1" si="91"/>
        <v>D10:AD10</v>
      </c>
    </row>
    <row r="653" spans="1:16">
      <c r="A653" t="str">
        <f t="shared" si="86"/>
        <v>09</v>
      </c>
      <c r="B653" t="str">
        <f t="shared" ca="1" si="87"/>
        <v>GRP</v>
      </c>
      <c r="C653" t="s">
        <v>559</v>
      </c>
      <c r="D653" t="s">
        <v>1409</v>
      </c>
      <c r="E653">
        <f t="shared" ca="1" si="88"/>
        <v>0</v>
      </c>
      <c r="H653" t="str">
        <f t="shared" ca="1" si="89"/>
        <v>'360 GRP '!</v>
      </c>
      <c r="I653">
        <f t="shared" ca="1" si="92"/>
        <v>0</v>
      </c>
      <c r="J653" t="str">
        <f t="shared" ca="1" si="85"/>
        <v>'360 GRP '!</v>
      </c>
      <c r="K653">
        <f t="shared" ca="1" si="85"/>
        <v>0</v>
      </c>
      <c r="L653">
        <f t="shared" ca="1" si="85"/>
        <v>0</v>
      </c>
      <c r="M653">
        <f t="shared" ca="1" si="85"/>
        <v>0</v>
      </c>
      <c r="N653">
        <f t="shared" ca="1" si="85"/>
        <v>0</v>
      </c>
      <c r="O653" t="str">
        <f t="shared" ca="1" si="90"/>
        <v>D:AD</v>
      </c>
      <c r="P653" t="str">
        <f t="shared" ca="1" si="91"/>
        <v>D10:AD10</v>
      </c>
    </row>
    <row r="654" spans="1:16">
      <c r="A654" t="str">
        <f t="shared" si="86"/>
        <v>10</v>
      </c>
      <c r="B654" t="str">
        <f t="shared" ca="1" si="87"/>
        <v>GRP</v>
      </c>
      <c r="C654" t="s">
        <v>559</v>
      </c>
      <c r="D654" t="s">
        <v>1410</v>
      </c>
      <c r="E654">
        <f t="shared" ca="1" si="88"/>
        <v>0</v>
      </c>
      <c r="H654" t="str">
        <f t="shared" ca="1" si="89"/>
        <v>'360 GRP '!</v>
      </c>
      <c r="I654">
        <f t="shared" ca="1" si="92"/>
        <v>0</v>
      </c>
      <c r="J654" t="str">
        <f t="shared" ca="1" si="85"/>
        <v>'360 GRP '!</v>
      </c>
      <c r="K654">
        <f t="shared" ca="1" si="85"/>
        <v>0</v>
      </c>
      <c r="L654">
        <f t="shared" ca="1" si="85"/>
        <v>0</v>
      </c>
      <c r="M654">
        <f t="shared" ca="1" si="85"/>
        <v>0</v>
      </c>
      <c r="N654">
        <f t="shared" ca="1" si="85"/>
        <v>0</v>
      </c>
      <c r="O654" t="str">
        <f t="shared" ca="1" si="90"/>
        <v>D:AD</v>
      </c>
      <c r="P654" t="str">
        <f t="shared" ca="1" si="91"/>
        <v>D10:AD10</v>
      </c>
    </row>
    <row r="655" spans="1:16">
      <c r="A655" t="str">
        <f t="shared" si="86"/>
        <v>11</v>
      </c>
      <c r="B655" t="str">
        <f t="shared" ca="1" si="87"/>
        <v>GRP</v>
      </c>
      <c r="C655" t="s">
        <v>559</v>
      </c>
      <c r="D655" t="s">
        <v>1411</v>
      </c>
      <c r="E655">
        <f t="shared" ca="1" si="88"/>
        <v>0</v>
      </c>
      <c r="H655" t="str">
        <f t="shared" ca="1" si="89"/>
        <v>'360 GRP '!</v>
      </c>
      <c r="I655">
        <f t="shared" ca="1" si="92"/>
        <v>0</v>
      </c>
      <c r="J655" t="str">
        <f t="shared" ca="1" si="85"/>
        <v>'360 GRP '!</v>
      </c>
      <c r="K655">
        <f t="shared" ca="1" si="85"/>
        <v>0</v>
      </c>
      <c r="L655">
        <f t="shared" ca="1" si="85"/>
        <v>0</v>
      </c>
      <c r="M655">
        <f t="shared" ca="1" si="85"/>
        <v>0</v>
      </c>
      <c r="N655">
        <f t="shared" ca="1" si="85"/>
        <v>0</v>
      </c>
      <c r="O655" t="str">
        <f t="shared" ca="1" si="90"/>
        <v>D:AD</v>
      </c>
      <c r="P655" t="str">
        <f t="shared" ca="1" si="91"/>
        <v>D10:AD10</v>
      </c>
    </row>
    <row r="656" spans="1:16">
      <c r="A656" t="str">
        <f t="shared" si="86"/>
        <v>12</v>
      </c>
      <c r="B656" t="str">
        <f t="shared" ca="1" si="87"/>
        <v>GRP</v>
      </c>
      <c r="C656" t="s">
        <v>559</v>
      </c>
      <c r="D656" t="s">
        <v>1412</v>
      </c>
      <c r="E656">
        <f t="shared" ca="1" si="88"/>
        <v>0</v>
      </c>
      <c r="H656" t="str">
        <f t="shared" ca="1" si="89"/>
        <v>'360 GRP '!</v>
      </c>
      <c r="I656">
        <f t="shared" ca="1" si="92"/>
        <v>0</v>
      </c>
      <c r="J656" t="str">
        <f t="shared" ca="1" si="85"/>
        <v>'360 GRP '!</v>
      </c>
      <c r="K656">
        <f t="shared" ca="1" si="85"/>
        <v>0</v>
      </c>
      <c r="L656">
        <f t="shared" ca="1" si="85"/>
        <v>0</v>
      </c>
      <c r="M656">
        <f t="shared" ca="1" si="85"/>
        <v>0</v>
      </c>
      <c r="N656">
        <f t="shared" ca="1" si="85"/>
        <v>0</v>
      </c>
      <c r="O656" t="str">
        <f t="shared" ca="1" si="90"/>
        <v>D:AD</v>
      </c>
      <c r="P656" t="str">
        <f t="shared" ca="1" si="91"/>
        <v>D10:AD10</v>
      </c>
    </row>
    <row r="657" spans="1:16">
      <c r="A657" t="str">
        <f t="shared" si="86"/>
        <v>13</v>
      </c>
      <c r="B657" t="str">
        <f t="shared" ca="1" si="87"/>
        <v>GRP</v>
      </c>
      <c r="C657" t="s">
        <v>559</v>
      </c>
      <c r="D657" t="s">
        <v>1413</v>
      </c>
      <c r="E657">
        <f t="shared" ca="1" si="88"/>
        <v>0</v>
      </c>
      <c r="H657" t="str">
        <f t="shared" ca="1" si="89"/>
        <v>'360 GRP '!</v>
      </c>
      <c r="I657">
        <f t="shared" ca="1" si="92"/>
        <v>0</v>
      </c>
      <c r="J657" t="str">
        <f t="shared" ca="1" si="85"/>
        <v>'360 GRP '!</v>
      </c>
      <c r="K657">
        <f t="shared" ca="1" si="85"/>
        <v>0</v>
      </c>
      <c r="L657">
        <f t="shared" ca="1" si="85"/>
        <v>0</v>
      </c>
      <c r="M657">
        <f t="shared" ca="1" si="85"/>
        <v>0</v>
      </c>
      <c r="N657">
        <f t="shared" ca="1" si="85"/>
        <v>0</v>
      </c>
      <c r="O657" t="str">
        <f t="shared" ca="1" si="90"/>
        <v>D:AD</v>
      </c>
      <c r="P657" t="str">
        <f t="shared" ca="1" si="91"/>
        <v>D10:AD10</v>
      </c>
    </row>
    <row r="658" spans="1:16">
      <c r="A658" t="str">
        <f t="shared" si="86"/>
        <v>100</v>
      </c>
      <c r="B658" t="str">
        <f t="shared" ca="1" si="87"/>
        <v>GRP</v>
      </c>
      <c r="C658" t="s">
        <v>559</v>
      </c>
      <c r="D658" t="s">
        <v>1414</v>
      </c>
      <c r="E658">
        <f t="shared" ca="1" si="88"/>
        <v>0</v>
      </c>
      <c r="H658" t="str">
        <f t="shared" ca="1" si="89"/>
        <v>'360 GRP '!</v>
      </c>
      <c r="I658">
        <f t="shared" ca="1" si="92"/>
        <v>0</v>
      </c>
      <c r="J658" t="str">
        <f t="shared" ca="1" si="85"/>
        <v>'360 GRP '!</v>
      </c>
      <c r="K658">
        <f t="shared" ca="1" si="85"/>
        <v>0</v>
      </c>
      <c r="L658">
        <f t="shared" ca="1" si="85"/>
        <v>0</v>
      </c>
      <c r="M658">
        <f t="shared" ca="1" si="85"/>
        <v>0</v>
      </c>
      <c r="N658">
        <f t="shared" ca="1" si="85"/>
        <v>0</v>
      </c>
      <c r="O658" t="str">
        <f t="shared" ca="1" si="90"/>
        <v>D:AD</v>
      </c>
      <c r="P658" t="str">
        <f t="shared" ca="1" si="91"/>
        <v>D10:AD10</v>
      </c>
    </row>
    <row r="659" spans="1:16">
      <c r="A659" t="str">
        <f t="shared" si="86"/>
        <v>01</v>
      </c>
      <c r="B659" t="str">
        <f t="shared" ca="1" si="87"/>
        <v>GRP</v>
      </c>
      <c r="C659" t="s">
        <v>560</v>
      </c>
      <c r="D659" t="s">
        <v>1415</v>
      </c>
      <c r="E659">
        <f t="shared" ca="1" si="88"/>
        <v>0</v>
      </c>
      <c r="H659" t="str">
        <f t="shared" ca="1" si="89"/>
        <v>'360 GRP '!</v>
      </c>
      <c r="I659">
        <f t="shared" ca="1" si="92"/>
        <v>0</v>
      </c>
      <c r="J659" t="str">
        <f t="shared" ca="1" si="85"/>
        <v>'360 GRP '!</v>
      </c>
      <c r="K659">
        <f t="shared" ca="1" si="85"/>
        <v>0</v>
      </c>
      <c r="L659">
        <f t="shared" ca="1" si="85"/>
        <v>0</v>
      </c>
      <c r="M659">
        <f t="shared" ca="1" si="85"/>
        <v>0</v>
      </c>
      <c r="N659">
        <f t="shared" ca="1" si="85"/>
        <v>0</v>
      </c>
      <c r="O659" t="str">
        <f t="shared" ca="1" si="90"/>
        <v>D:AD</v>
      </c>
      <c r="P659" t="str">
        <f t="shared" ca="1" si="91"/>
        <v>D10:AD10</v>
      </c>
    </row>
    <row r="660" spans="1:16">
      <c r="A660" t="str">
        <f t="shared" si="86"/>
        <v>02</v>
      </c>
      <c r="B660" t="str">
        <f t="shared" ca="1" si="87"/>
        <v>GRP</v>
      </c>
      <c r="C660" t="s">
        <v>560</v>
      </c>
      <c r="D660" t="s">
        <v>1416</v>
      </c>
      <c r="E660">
        <f t="shared" ca="1" si="88"/>
        <v>0</v>
      </c>
      <c r="H660" t="str">
        <f t="shared" ca="1" si="89"/>
        <v>'360 GRP '!</v>
      </c>
      <c r="I660">
        <f t="shared" ca="1" si="92"/>
        <v>0</v>
      </c>
      <c r="J660" t="str">
        <f t="shared" ca="1" si="85"/>
        <v>'360 GRP '!</v>
      </c>
      <c r="K660">
        <f t="shared" ca="1" si="85"/>
        <v>0</v>
      </c>
      <c r="L660">
        <f t="shared" ca="1" si="85"/>
        <v>0</v>
      </c>
      <c r="M660">
        <f t="shared" ca="1" si="85"/>
        <v>0</v>
      </c>
      <c r="N660">
        <f t="shared" ca="1" si="85"/>
        <v>0</v>
      </c>
      <c r="O660" t="str">
        <f t="shared" ca="1" si="90"/>
        <v>D:AD</v>
      </c>
      <c r="P660" t="str">
        <f t="shared" ca="1" si="91"/>
        <v>D10:AD10</v>
      </c>
    </row>
    <row r="661" spans="1:16">
      <c r="A661" t="str">
        <f t="shared" si="86"/>
        <v>03</v>
      </c>
      <c r="B661" t="str">
        <f t="shared" ca="1" si="87"/>
        <v>GRP</v>
      </c>
      <c r="C661" t="s">
        <v>560</v>
      </c>
      <c r="D661" t="s">
        <v>1417</v>
      </c>
      <c r="E661">
        <f t="shared" ca="1" si="88"/>
        <v>0</v>
      </c>
      <c r="H661" t="str">
        <f t="shared" ca="1" si="89"/>
        <v>'360 GRP '!</v>
      </c>
      <c r="I661">
        <f t="shared" ca="1" si="92"/>
        <v>0</v>
      </c>
      <c r="J661" t="str">
        <f t="shared" ca="1" si="85"/>
        <v>'360 GRP '!</v>
      </c>
      <c r="K661">
        <f t="shared" ca="1" si="85"/>
        <v>0</v>
      </c>
      <c r="L661">
        <f t="shared" ca="1" si="85"/>
        <v>0</v>
      </c>
      <c r="M661">
        <f t="shared" ca="1" si="85"/>
        <v>0</v>
      </c>
      <c r="N661">
        <f t="shared" ca="1" si="85"/>
        <v>0</v>
      </c>
      <c r="O661" t="str">
        <f t="shared" ca="1" si="90"/>
        <v>D:AD</v>
      </c>
      <c r="P661" t="str">
        <f t="shared" ca="1" si="91"/>
        <v>D10:AD10</v>
      </c>
    </row>
    <row r="662" spans="1:16">
      <c r="A662" t="str">
        <f t="shared" si="86"/>
        <v>04</v>
      </c>
      <c r="B662" t="str">
        <f t="shared" ca="1" si="87"/>
        <v>GRP</v>
      </c>
      <c r="C662" t="s">
        <v>560</v>
      </c>
      <c r="D662" t="s">
        <v>1418</v>
      </c>
      <c r="E662">
        <f t="shared" ca="1" si="88"/>
        <v>0</v>
      </c>
      <c r="H662" t="str">
        <f t="shared" ca="1" si="89"/>
        <v>'360 GRP '!</v>
      </c>
      <c r="I662">
        <f t="shared" ca="1" si="92"/>
        <v>0</v>
      </c>
      <c r="J662" t="str">
        <f t="shared" ca="1" si="85"/>
        <v>'360 GRP '!</v>
      </c>
      <c r="K662">
        <f t="shared" ca="1" si="85"/>
        <v>0</v>
      </c>
      <c r="L662">
        <f t="shared" ca="1" si="85"/>
        <v>0</v>
      </c>
      <c r="M662">
        <f t="shared" ca="1" si="85"/>
        <v>0</v>
      </c>
      <c r="N662">
        <f t="shared" ca="1" si="85"/>
        <v>0</v>
      </c>
      <c r="O662" t="str">
        <f t="shared" ca="1" si="90"/>
        <v>D:AD</v>
      </c>
      <c r="P662" t="str">
        <f t="shared" ca="1" si="91"/>
        <v>D10:AD10</v>
      </c>
    </row>
    <row r="663" spans="1:16">
      <c r="A663" t="str">
        <f t="shared" si="86"/>
        <v>05</v>
      </c>
      <c r="B663" t="str">
        <f t="shared" ca="1" si="87"/>
        <v>GRP</v>
      </c>
      <c r="C663" t="s">
        <v>560</v>
      </c>
      <c r="D663" t="s">
        <v>1419</v>
      </c>
      <c r="E663">
        <f t="shared" ca="1" si="88"/>
        <v>0</v>
      </c>
      <c r="H663" t="str">
        <f t="shared" ca="1" si="89"/>
        <v>'360 GRP '!</v>
      </c>
      <c r="I663">
        <f t="shared" ca="1" si="92"/>
        <v>0</v>
      </c>
      <c r="J663" t="str">
        <f t="shared" ca="1" si="85"/>
        <v>'360 GRP '!</v>
      </c>
      <c r="K663">
        <f t="shared" ca="1" si="85"/>
        <v>0</v>
      </c>
      <c r="L663">
        <f t="shared" ca="1" si="85"/>
        <v>0</v>
      </c>
      <c r="M663">
        <f t="shared" ca="1" si="85"/>
        <v>0</v>
      </c>
      <c r="N663">
        <f t="shared" ca="1" si="85"/>
        <v>0</v>
      </c>
      <c r="O663" t="str">
        <f t="shared" ca="1" si="90"/>
        <v>D:AD</v>
      </c>
      <c r="P663" t="str">
        <f t="shared" ca="1" si="91"/>
        <v>D10:AD10</v>
      </c>
    </row>
    <row r="664" spans="1:16">
      <c r="A664" t="str">
        <f t="shared" si="86"/>
        <v>06</v>
      </c>
      <c r="B664" t="str">
        <f t="shared" ca="1" si="87"/>
        <v>GRP</v>
      </c>
      <c r="C664" t="s">
        <v>560</v>
      </c>
      <c r="D664" t="s">
        <v>1420</v>
      </c>
      <c r="E664">
        <f t="shared" ca="1" si="88"/>
        <v>0</v>
      </c>
      <c r="H664" t="str">
        <f t="shared" ca="1" si="89"/>
        <v>'360 GRP '!</v>
      </c>
      <c r="I664">
        <f t="shared" ca="1" si="92"/>
        <v>0</v>
      </c>
      <c r="J664" t="str">
        <f t="shared" ca="1" si="85"/>
        <v>'360 GRP '!</v>
      </c>
      <c r="K664">
        <f t="shared" ca="1" si="85"/>
        <v>0</v>
      </c>
      <c r="L664">
        <f t="shared" ca="1" si="85"/>
        <v>0</v>
      </c>
      <c r="M664">
        <f t="shared" ca="1" si="85"/>
        <v>0</v>
      </c>
      <c r="N664">
        <f t="shared" ca="1" si="85"/>
        <v>0</v>
      </c>
      <c r="O664" t="str">
        <f t="shared" ca="1" si="90"/>
        <v>D:AD</v>
      </c>
      <c r="P664" t="str">
        <f t="shared" ca="1" si="91"/>
        <v>D10:AD10</v>
      </c>
    </row>
    <row r="665" spans="1:16">
      <c r="A665" t="str">
        <f t="shared" si="86"/>
        <v>07</v>
      </c>
      <c r="B665" t="str">
        <f t="shared" ca="1" si="87"/>
        <v>GRP</v>
      </c>
      <c r="C665" t="s">
        <v>560</v>
      </c>
      <c r="D665" t="s">
        <v>1421</v>
      </c>
      <c r="E665">
        <f t="shared" ca="1" si="88"/>
        <v>0</v>
      </c>
      <c r="H665" t="str">
        <f t="shared" ca="1" si="89"/>
        <v>'360 GRP '!</v>
      </c>
      <c r="I665">
        <f t="shared" ca="1" si="92"/>
        <v>0</v>
      </c>
      <c r="J665" t="str">
        <f t="shared" ca="1" si="85"/>
        <v>'360 GRP '!</v>
      </c>
      <c r="K665">
        <f t="shared" ca="1" si="85"/>
        <v>0</v>
      </c>
      <c r="L665">
        <f t="shared" ca="1" si="85"/>
        <v>0</v>
      </c>
      <c r="M665">
        <f t="shared" ca="1" si="85"/>
        <v>0</v>
      </c>
      <c r="N665">
        <f t="shared" ca="1" si="85"/>
        <v>0</v>
      </c>
      <c r="O665" t="str">
        <f t="shared" ca="1" si="90"/>
        <v>D:AD</v>
      </c>
      <c r="P665" t="str">
        <f t="shared" ca="1" si="91"/>
        <v>D10:AD10</v>
      </c>
    </row>
    <row r="666" spans="1:16">
      <c r="A666" t="str">
        <f t="shared" si="86"/>
        <v>08</v>
      </c>
      <c r="B666" t="str">
        <f t="shared" ca="1" si="87"/>
        <v>GRP</v>
      </c>
      <c r="C666" t="s">
        <v>560</v>
      </c>
      <c r="D666" t="s">
        <v>1422</v>
      </c>
      <c r="E666">
        <f t="shared" ca="1" si="88"/>
        <v>0</v>
      </c>
      <c r="H666" t="str">
        <f t="shared" ca="1" si="89"/>
        <v>'360 GRP '!</v>
      </c>
      <c r="I666">
        <f t="shared" ca="1" si="92"/>
        <v>0</v>
      </c>
      <c r="J666" t="str">
        <f t="shared" ca="1" si="85"/>
        <v>'360 GRP '!</v>
      </c>
      <c r="K666">
        <f t="shared" ca="1" si="85"/>
        <v>0</v>
      </c>
      <c r="L666">
        <f t="shared" ca="1" si="85"/>
        <v>0</v>
      </c>
      <c r="M666">
        <f t="shared" ca="1" si="85"/>
        <v>0</v>
      </c>
      <c r="N666">
        <f t="shared" ca="1" si="85"/>
        <v>0</v>
      </c>
      <c r="O666" t="str">
        <f t="shared" ca="1" si="90"/>
        <v>D:AD</v>
      </c>
      <c r="P666" t="str">
        <f t="shared" ca="1" si="91"/>
        <v>D10:AD10</v>
      </c>
    </row>
    <row r="667" spans="1:16">
      <c r="A667" t="str">
        <f t="shared" si="86"/>
        <v>09</v>
      </c>
      <c r="B667" t="str">
        <f t="shared" ca="1" si="87"/>
        <v>GRP</v>
      </c>
      <c r="C667" t="s">
        <v>560</v>
      </c>
      <c r="D667" t="s">
        <v>1423</v>
      </c>
      <c r="E667">
        <f t="shared" ca="1" si="88"/>
        <v>0</v>
      </c>
      <c r="H667" t="str">
        <f t="shared" ca="1" si="89"/>
        <v>'360 GRP '!</v>
      </c>
      <c r="I667">
        <f t="shared" ca="1" si="92"/>
        <v>0</v>
      </c>
      <c r="J667" t="str">
        <f t="shared" ca="1" si="85"/>
        <v>'360 GRP '!</v>
      </c>
      <c r="K667">
        <f t="shared" ca="1" si="85"/>
        <v>0</v>
      </c>
      <c r="L667">
        <f t="shared" ca="1" si="85"/>
        <v>0</v>
      </c>
      <c r="M667">
        <f t="shared" ca="1" si="85"/>
        <v>0</v>
      </c>
      <c r="N667">
        <f t="shared" ca="1" si="85"/>
        <v>0</v>
      </c>
      <c r="O667" t="str">
        <f t="shared" ca="1" si="90"/>
        <v>D:AD</v>
      </c>
      <c r="P667" t="str">
        <f t="shared" ca="1" si="91"/>
        <v>D10:AD10</v>
      </c>
    </row>
    <row r="668" spans="1:16">
      <c r="A668" t="str">
        <f t="shared" si="86"/>
        <v>10</v>
      </c>
      <c r="B668" t="str">
        <f t="shared" ca="1" si="87"/>
        <v>GRP</v>
      </c>
      <c r="C668" t="s">
        <v>560</v>
      </c>
      <c r="D668" t="s">
        <v>1424</v>
      </c>
      <c r="E668">
        <f t="shared" ca="1" si="88"/>
        <v>0</v>
      </c>
      <c r="H668" t="str">
        <f t="shared" ca="1" si="89"/>
        <v>'360 GRP '!</v>
      </c>
      <c r="I668">
        <f t="shared" ca="1" si="92"/>
        <v>0</v>
      </c>
      <c r="J668" t="str">
        <f t="shared" ca="1" si="85"/>
        <v>'360 GRP '!</v>
      </c>
      <c r="K668">
        <f t="shared" ca="1" si="85"/>
        <v>0</v>
      </c>
      <c r="L668">
        <f t="shared" ca="1" si="85"/>
        <v>0</v>
      </c>
      <c r="M668">
        <f t="shared" ca="1" si="85"/>
        <v>0</v>
      </c>
      <c r="N668">
        <f t="shared" ca="1" si="85"/>
        <v>0</v>
      </c>
      <c r="O668" t="str">
        <f t="shared" ca="1" si="90"/>
        <v>D:AD</v>
      </c>
      <c r="P668" t="str">
        <f t="shared" ca="1" si="91"/>
        <v>D10:AD10</v>
      </c>
    </row>
    <row r="669" spans="1:16">
      <c r="A669" t="str">
        <f t="shared" si="86"/>
        <v>11</v>
      </c>
      <c r="B669" t="str">
        <f t="shared" ca="1" si="87"/>
        <v>GRP</v>
      </c>
      <c r="C669" t="s">
        <v>560</v>
      </c>
      <c r="D669" t="s">
        <v>1425</v>
      </c>
      <c r="E669">
        <f t="shared" ca="1" si="88"/>
        <v>0</v>
      </c>
      <c r="H669" t="str">
        <f t="shared" ca="1" si="89"/>
        <v>'360 GRP '!</v>
      </c>
      <c r="I669">
        <f t="shared" ca="1" si="92"/>
        <v>0</v>
      </c>
      <c r="J669" t="str">
        <f t="shared" ca="1" si="85"/>
        <v>'360 GRP '!</v>
      </c>
      <c r="K669">
        <f t="shared" ca="1" si="85"/>
        <v>0</v>
      </c>
      <c r="L669">
        <f t="shared" ca="1" si="85"/>
        <v>0</v>
      </c>
      <c r="M669">
        <f t="shared" ca="1" si="85"/>
        <v>0</v>
      </c>
      <c r="N669">
        <f t="shared" ca="1" si="85"/>
        <v>0</v>
      </c>
      <c r="O669" t="str">
        <f t="shared" ca="1" si="90"/>
        <v>D:AD</v>
      </c>
      <c r="P669" t="str">
        <f t="shared" ca="1" si="91"/>
        <v>D10:AD10</v>
      </c>
    </row>
    <row r="670" spans="1:16">
      <c r="A670" t="str">
        <f t="shared" si="86"/>
        <v>12</v>
      </c>
      <c r="B670" t="str">
        <f t="shared" ca="1" si="87"/>
        <v>GRP</v>
      </c>
      <c r="C670" t="s">
        <v>560</v>
      </c>
      <c r="D670" t="s">
        <v>1426</v>
      </c>
      <c r="E670">
        <f t="shared" ca="1" si="88"/>
        <v>0</v>
      </c>
      <c r="H670" t="str">
        <f t="shared" ca="1" si="89"/>
        <v>'360 GRP '!</v>
      </c>
      <c r="I670">
        <f t="shared" ca="1" si="92"/>
        <v>0</v>
      </c>
      <c r="J670" t="str">
        <f t="shared" ca="1" si="85"/>
        <v>'360 GRP '!</v>
      </c>
      <c r="K670">
        <f t="shared" ca="1" si="85"/>
        <v>0</v>
      </c>
      <c r="L670">
        <f t="shared" ca="1" si="85"/>
        <v>0</v>
      </c>
      <c r="M670">
        <f t="shared" ca="1" si="85"/>
        <v>0</v>
      </c>
      <c r="N670">
        <f t="shared" ca="1" si="85"/>
        <v>0</v>
      </c>
      <c r="O670" t="str">
        <f t="shared" ca="1" si="90"/>
        <v>D:AD</v>
      </c>
      <c r="P670" t="str">
        <f t="shared" ca="1" si="91"/>
        <v>D10:AD10</v>
      </c>
    </row>
    <row r="671" spans="1:16">
      <c r="A671" t="str">
        <f t="shared" si="86"/>
        <v>13</v>
      </c>
      <c r="B671" t="str">
        <f t="shared" ca="1" si="87"/>
        <v>GRP</v>
      </c>
      <c r="C671" t="s">
        <v>560</v>
      </c>
      <c r="D671" t="s">
        <v>1427</v>
      </c>
      <c r="E671">
        <f t="shared" ca="1" si="88"/>
        <v>0</v>
      </c>
      <c r="H671" t="str">
        <f t="shared" ca="1" si="89"/>
        <v>'360 GRP '!</v>
      </c>
      <c r="I671">
        <f t="shared" ca="1" si="92"/>
        <v>0</v>
      </c>
      <c r="J671" t="str">
        <f t="shared" ca="1" si="85"/>
        <v>'360 GRP '!</v>
      </c>
      <c r="K671">
        <f t="shared" ca="1" si="85"/>
        <v>0</v>
      </c>
      <c r="L671">
        <f t="shared" ca="1" si="85"/>
        <v>0</v>
      </c>
      <c r="M671">
        <f t="shared" ca="1" si="85"/>
        <v>0</v>
      </c>
      <c r="N671">
        <f t="shared" ca="1" si="85"/>
        <v>0</v>
      </c>
      <c r="O671" t="str">
        <f t="shared" ca="1" si="90"/>
        <v>D:AD</v>
      </c>
      <c r="P671" t="str">
        <f t="shared" ca="1" si="91"/>
        <v>D10:AD10</v>
      </c>
    </row>
    <row r="672" spans="1:16">
      <c r="A672" t="str">
        <f t="shared" si="86"/>
        <v>100</v>
      </c>
      <c r="B672" t="str">
        <f t="shared" ca="1" si="87"/>
        <v>GRP</v>
      </c>
      <c r="C672" t="s">
        <v>560</v>
      </c>
      <c r="D672" t="s">
        <v>1428</v>
      </c>
      <c r="E672">
        <f t="shared" ca="1" si="88"/>
        <v>0</v>
      </c>
      <c r="H672" t="str">
        <f t="shared" ca="1" si="89"/>
        <v>'360 GRP '!</v>
      </c>
      <c r="I672">
        <f t="shared" ca="1" si="92"/>
        <v>0</v>
      </c>
      <c r="J672" t="str">
        <f t="shared" ca="1" si="85"/>
        <v>'360 GRP '!</v>
      </c>
      <c r="K672">
        <f t="shared" ca="1" si="85"/>
        <v>0</v>
      </c>
      <c r="L672">
        <f t="shared" ca="1" si="85"/>
        <v>0</v>
      </c>
      <c r="M672">
        <f t="shared" ca="1" si="85"/>
        <v>0</v>
      </c>
      <c r="N672">
        <f t="shared" ca="1" si="85"/>
        <v>0</v>
      </c>
      <c r="O672" t="str">
        <f t="shared" ca="1" si="90"/>
        <v>D:AD</v>
      </c>
      <c r="P672" t="str">
        <f t="shared" ca="1" si="91"/>
        <v>D10:AD10</v>
      </c>
    </row>
    <row r="673" spans="1:16">
      <c r="A673" t="str">
        <f t="shared" si="86"/>
        <v>01</v>
      </c>
      <c r="B673" t="str">
        <f t="shared" ca="1" si="87"/>
        <v>GRP</v>
      </c>
      <c r="C673" t="s">
        <v>561</v>
      </c>
      <c r="D673" t="s">
        <v>1429</v>
      </c>
      <c r="E673">
        <f t="shared" ca="1" si="88"/>
        <v>0</v>
      </c>
      <c r="H673" t="str">
        <f t="shared" ca="1" si="89"/>
        <v>'360 GRP '!</v>
      </c>
      <c r="I673">
        <f t="shared" ca="1" si="92"/>
        <v>0</v>
      </c>
      <c r="J673" t="str">
        <f t="shared" ca="1" si="85"/>
        <v>'360 GRP '!</v>
      </c>
      <c r="K673">
        <f t="shared" ca="1" si="85"/>
        <v>0</v>
      </c>
      <c r="L673">
        <f t="shared" ca="1" si="85"/>
        <v>0</v>
      </c>
      <c r="M673">
        <f t="shared" ca="1" si="85"/>
        <v>0</v>
      </c>
      <c r="N673">
        <f t="shared" ca="1" si="85"/>
        <v>0</v>
      </c>
      <c r="O673" t="str">
        <f t="shared" ca="1" si="90"/>
        <v>D:AD</v>
      </c>
      <c r="P673" t="str">
        <f t="shared" ca="1" si="91"/>
        <v>D10:AD10</v>
      </c>
    </row>
    <row r="674" spans="1:16">
      <c r="A674" t="str">
        <f t="shared" si="86"/>
        <v>02</v>
      </c>
      <c r="B674" t="str">
        <f t="shared" ca="1" si="87"/>
        <v>GRP</v>
      </c>
      <c r="C674" t="s">
        <v>561</v>
      </c>
      <c r="D674" t="s">
        <v>1430</v>
      </c>
      <c r="E674">
        <f t="shared" ca="1" si="88"/>
        <v>0</v>
      </c>
      <c r="H674" t="str">
        <f t="shared" ca="1" si="89"/>
        <v>'360 GRP '!</v>
      </c>
      <c r="I674">
        <f t="shared" ca="1" si="92"/>
        <v>0</v>
      </c>
      <c r="J674" t="str">
        <f t="shared" ca="1" si="85"/>
        <v>'360 GRP '!</v>
      </c>
      <c r="K674">
        <f t="shared" ca="1" si="85"/>
        <v>0</v>
      </c>
      <c r="L674">
        <f t="shared" ca="1" si="85"/>
        <v>0</v>
      </c>
      <c r="M674">
        <f t="shared" ca="1" si="85"/>
        <v>0</v>
      </c>
      <c r="N674">
        <f t="shared" ca="1" si="85"/>
        <v>0</v>
      </c>
      <c r="O674" t="str">
        <f t="shared" ca="1" si="90"/>
        <v>D:AD</v>
      </c>
      <c r="P674" t="str">
        <f t="shared" ca="1" si="91"/>
        <v>D10:AD10</v>
      </c>
    </row>
    <row r="675" spans="1:16">
      <c r="A675" t="str">
        <f t="shared" si="86"/>
        <v>03</v>
      </c>
      <c r="B675" t="str">
        <f t="shared" ca="1" si="87"/>
        <v>GRP</v>
      </c>
      <c r="C675" t="s">
        <v>561</v>
      </c>
      <c r="D675" t="s">
        <v>1431</v>
      </c>
      <c r="E675">
        <f t="shared" ca="1" si="88"/>
        <v>0</v>
      </c>
      <c r="H675" t="str">
        <f t="shared" ca="1" si="89"/>
        <v>'360 GRP '!</v>
      </c>
      <c r="I675">
        <f t="shared" ca="1" si="92"/>
        <v>0</v>
      </c>
      <c r="J675" t="str">
        <f t="shared" ca="1" si="85"/>
        <v>'360 GRP '!</v>
      </c>
      <c r="K675">
        <f t="shared" ca="1" si="85"/>
        <v>0</v>
      </c>
      <c r="L675">
        <f t="shared" ca="1" si="85"/>
        <v>0</v>
      </c>
      <c r="M675">
        <f t="shared" ca="1" si="85"/>
        <v>0</v>
      </c>
      <c r="N675">
        <f t="shared" ca="1" si="85"/>
        <v>0</v>
      </c>
      <c r="O675" t="str">
        <f t="shared" ca="1" si="90"/>
        <v>D:AD</v>
      </c>
      <c r="P675" t="str">
        <f t="shared" ca="1" si="91"/>
        <v>D10:AD10</v>
      </c>
    </row>
    <row r="676" spans="1:16">
      <c r="A676" t="str">
        <f t="shared" si="86"/>
        <v>04</v>
      </c>
      <c r="B676" t="str">
        <f t="shared" ca="1" si="87"/>
        <v>GRP</v>
      </c>
      <c r="C676" t="s">
        <v>561</v>
      </c>
      <c r="D676" t="s">
        <v>1432</v>
      </c>
      <c r="E676">
        <f t="shared" ca="1" si="88"/>
        <v>0</v>
      </c>
      <c r="H676" t="str">
        <f t="shared" ca="1" si="89"/>
        <v>'360 GRP '!</v>
      </c>
      <c r="I676">
        <f t="shared" ca="1" si="92"/>
        <v>0</v>
      </c>
      <c r="J676" t="str">
        <f t="shared" ca="1" si="85"/>
        <v>'360 GRP '!</v>
      </c>
      <c r="K676">
        <f t="shared" ca="1" si="85"/>
        <v>0</v>
      </c>
      <c r="L676">
        <f t="shared" ca="1" si="85"/>
        <v>0</v>
      </c>
      <c r="M676">
        <f t="shared" ca="1" si="85"/>
        <v>0</v>
      </c>
      <c r="N676">
        <f t="shared" ca="1" si="85"/>
        <v>0</v>
      </c>
      <c r="O676" t="str">
        <f t="shared" ca="1" si="90"/>
        <v>D:AD</v>
      </c>
      <c r="P676" t="str">
        <f t="shared" ca="1" si="91"/>
        <v>D10:AD10</v>
      </c>
    </row>
    <row r="677" spans="1:16">
      <c r="A677" t="str">
        <f t="shared" si="86"/>
        <v>05</v>
      </c>
      <c r="B677" t="str">
        <f t="shared" ca="1" si="87"/>
        <v>GRP</v>
      </c>
      <c r="C677" t="s">
        <v>561</v>
      </c>
      <c r="D677" t="s">
        <v>1433</v>
      </c>
      <c r="E677">
        <f t="shared" ca="1" si="88"/>
        <v>0</v>
      </c>
      <c r="H677" t="str">
        <f t="shared" ca="1" si="89"/>
        <v>'360 GRP '!</v>
      </c>
      <c r="I677">
        <f t="shared" ca="1" si="92"/>
        <v>0</v>
      </c>
      <c r="J677" t="str">
        <f t="shared" ca="1" si="85"/>
        <v>'360 GRP '!</v>
      </c>
      <c r="K677">
        <f t="shared" ca="1" si="85"/>
        <v>0</v>
      </c>
      <c r="L677">
        <f t="shared" ca="1" si="85"/>
        <v>0</v>
      </c>
      <c r="M677">
        <f t="shared" ca="1" si="85"/>
        <v>0</v>
      </c>
      <c r="N677">
        <f t="shared" ca="1" si="85"/>
        <v>0</v>
      </c>
      <c r="O677" t="str">
        <f t="shared" ca="1" si="90"/>
        <v>D:AD</v>
      </c>
      <c r="P677" t="str">
        <f t="shared" ca="1" si="91"/>
        <v>D10:AD10</v>
      </c>
    </row>
    <row r="678" spans="1:16">
      <c r="A678" t="str">
        <f t="shared" si="86"/>
        <v>06</v>
      </c>
      <c r="B678" t="str">
        <f t="shared" ca="1" si="87"/>
        <v>GRP</v>
      </c>
      <c r="C678" t="s">
        <v>561</v>
      </c>
      <c r="D678" t="s">
        <v>1434</v>
      </c>
      <c r="E678">
        <f t="shared" ca="1" si="88"/>
        <v>0</v>
      </c>
      <c r="H678" t="str">
        <f t="shared" ca="1" si="89"/>
        <v>'360 GRP '!</v>
      </c>
      <c r="I678">
        <f t="shared" ca="1" si="92"/>
        <v>0</v>
      </c>
      <c r="J678" t="str">
        <f t="shared" ca="1" si="85"/>
        <v>'360 GRP '!</v>
      </c>
      <c r="K678">
        <f t="shared" ca="1" si="85"/>
        <v>0</v>
      </c>
      <c r="L678">
        <f t="shared" ca="1" si="85"/>
        <v>0</v>
      </c>
      <c r="M678">
        <f t="shared" ca="1" si="85"/>
        <v>0</v>
      </c>
      <c r="N678">
        <f t="shared" ca="1" si="85"/>
        <v>0</v>
      </c>
      <c r="O678" t="str">
        <f t="shared" ca="1" si="90"/>
        <v>D:AD</v>
      </c>
      <c r="P678" t="str">
        <f t="shared" ca="1" si="91"/>
        <v>D10:AD10</v>
      </c>
    </row>
    <row r="679" spans="1:16">
      <c r="A679" t="str">
        <f t="shared" si="86"/>
        <v>07</v>
      </c>
      <c r="B679" t="str">
        <f t="shared" ca="1" si="87"/>
        <v>GRP</v>
      </c>
      <c r="C679" t="s">
        <v>561</v>
      </c>
      <c r="D679" t="s">
        <v>1435</v>
      </c>
      <c r="E679">
        <f t="shared" ca="1" si="88"/>
        <v>0</v>
      </c>
      <c r="H679" t="str">
        <f t="shared" ca="1" si="89"/>
        <v>'360 GRP '!</v>
      </c>
      <c r="I679">
        <f t="shared" ca="1" si="92"/>
        <v>0</v>
      </c>
      <c r="J679" t="str">
        <f t="shared" ca="1" si="85"/>
        <v>'360 GRP '!</v>
      </c>
      <c r="K679">
        <f t="shared" ca="1" si="85"/>
        <v>0</v>
      </c>
      <c r="L679">
        <f t="shared" ca="1" si="85"/>
        <v>0</v>
      </c>
      <c r="M679">
        <f t="shared" ca="1" si="85"/>
        <v>0</v>
      </c>
      <c r="N679">
        <f t="shared" ca="1" si="85"/>
        <v>0</v>
      </c>
      <c r="O679" t="str">
        <f t="shared" ca="1" si="90"/>
        <v>D:AD</v>
      </c>
      <c r="P679" t="str">
        <f t="shared" ca="1" si="91"/>
        <v>D10:AD10</v>
      </c>
    </row>
    <row r="680" spans="1:16">
      <c r="A680" t="str">
        <f t="shared" si="86"/>
        <v>08</v>
      </c>
      <c r="B680" t="str">
        <f t="shared" ca="1" si="87"/>
        <v>GRP</v>
      </c>
      <c r="C680" t="s">
        <v>561</v>
      </c>
      <c r="D680" t="s">
        <v>1436</v>
      </c>
      <c r="E680">
        <f t="shared" ca="1" si="88"/>
        <v>0</v>
      </c>
      <c r="H680" t="str">
        <f t="shared" ca="1" si="89"/>
        <v>'360 GRP '!</v>
      </c>
      <c r="I680">
        <f t="shared" ca="1" si="92"/>
        <v>0</v>
      </c>
      <c r="J680" t="str">
        <f t="shared" ref="J680:N730" ca="1" si="93">IF(IFERROR(VLOOKUP($C680,INDIRECT(J$14&amp;"D:D"),1,FALSE),0)&lt;&gt;0,J$14,0)</f>
        <v>'360 GRP '!</v>
      </c>
      <c r="K680">
        <f t="shared" ca="1" si="93"/>
        <v>0</v>
      </c>
      <c r="L680">
        <f t="shared" ca="1" si="93"/>
        <v>0</v>
      </c>
      <c r="M680">
        <f t="shared" ca="1" si="93"/>
        <v>0</v>
      </c>
      <c r="N680">
        <f t="shared" ca="1" si="93"/>
        <v>0</v>
      </c>
      <c r="O680" t="str">
        <f t="shared" ca="1" si="90"/>
        <v>D:AD</v>
      </c>
      <c r="P680" t="str">
        <f t="shared" ca="1" si="91"/>
        <v>D10:AD10</v>
      </c>
    </row>
    <row r="681" spans="1:16">
      <c r="A681" t="str">
        <f t="shared" si="86"/>
        <v>09</v>
      </c>
      <c r="B681" t="str">
        <f t="shared" ca="1" si="87"/>
        <v>GRP</v>
      </c>
      <c r="C681" t="s">
        <v>561</v>
      </c>
      <c r="D681" t="s">
        <v>1437</v>
      </c>
      <c r="E681">
        <f t="shared" ca="1" si="88"/>
        <v>0</v>
      </c>
      <c r="H681" t="str">
        <f t="shared" ca="1" si="89"/>
        <v>'360 GRP '!</v>
      </c>
      <c r="I681">
        <f t="shared" ca="1" si="92"/>
        <v>0</v>
      </c>
      <c r="J681" t="str">
        <f t="shared" ca="1" si="93"/>
        <v>'360 GRP '!</v>
      </c>
      <c r="K681">
        <f t="shared" ca="1" si="93"/>
        <v>0</v>
      </c>
      <c r="L681">
        <f t="shared" ca="1" si="93"/>
        <v>0</v>
      </c>
      <c r="M681">
        <f t="shared" ca="1" si="93"/>
        <v>0</v>
      </c>
      <c r="N681">
        <f t="shared" ca="1" si="93"/>
        <v>0</v>
      </c>
      <c r="O681" t="str">
        <f t="shared" ca="1" si="90"/>
        <v>D:AD</v>
      </c>
      <c r="P681" t="str">
        <f t="shared" ca="1" si="91"/>
        <v>D10:AD10</v>
      </c>
    </row>
    <row r="682" spans="1:16">
      <c r="A682" t="str">
        <f t="shared" si="86"/>
        <v>10</v>
      </c>
      <c r="B682" t="str">
        <f t="shared" ca="1" si="87"/>
        <v>GRP</v>
      </c>
      <c r="C682" t="s">
        <v>561</v>
      </c>
      <c r="D682" t="s">
        <v>1438</v>
      </c>
      <c r="E682">
        <f t="shared" ca="1" si="88"/>
        <v>0</v>
      </c>
      <c r="H682" t="str">
        <f t="shared" ca="1" si="89"/>
        <v>'360 GRP '!</v>
      </c>
      <c r="I682">
        <f t="shared" ca="1" si="92"/>
        <v>0</v>
      </c>
      <c r="J682" t="str">
        <f t="shared" ca="1" si="93"/>
        <v>'360 GRP '!</v>
      </c>
      <c r="K682">
        <f t="shared" ca="1" si="93"/>
        <v>0</v>
      </c>
      <c r="L682">
        <f t="shared" ca="1" si="93"/>
        <v>0</v>
      </c>
      <c r="M682">
        <f t="shared" ca="1" si="93"/>
        <v>0</v>
      </c>
      <c r="N682">
        <f t="shared" ca="1" si="93"/>
        <v>0</v>
      </c>
      <c r="O682" t="str">
        <f t="shared" ca="1" si="90"/>
        <v>D:AD</v>
      </c>
      <c r="P682" t="str">
        <f t="shared" ca="1" si="91"/>
        <v>D10:AD10</v>
      </c>
    </row>
    <row r="683" spans="1:16">
      <c r="A683" t="str">
        <f t="shared" si="86"/>
        <v>11</v>
      </c>
      <c r="B683" t="str">
        <f t="shared" ca="1" si="87"/>
        <v>GRP</v>
      </c>
      <c r="C683" t="s">
        <v>561</v>
      </c>
      <c r="D683" t="s">
        <v>1439</v>
      </c>
      <c r="E683">
        <f t="shared" ca="1" si="88"/>
        <v>0</v>
      </c>
      <c r="H683" t="str">
        <f t="shared" ca="1" si="89"/>
        <v>'360 GRP '!</v>
      </c>
      <c r="I683">
        <f t="shared" ca="1" si="92"/>
        <v>0</v>
      </c>
      <c r="J683" t="str">
        <f t="shared" ca="1" si="93"/>
        <v>'360 GRP '!</v>
      </c>
      <c r="K683">
        <f t="shared" ca="1" si="93"/>
        <v>0</v>
      </c>
      <c r="L683">
        <f t="shared" ca="1" si="93"/>
        <v>0</v>
      </c>
      <c r="M683">
        <f t="shared" ca="1" si="93"/>
        <v>0</v>
      </c>
      <c r="N683">
        <f t="shared" ca="1" si="93"/>
        <v>0</v>
      </c>
      <c r="O683" t="str">
        <f t="shared" ca="1" si="90"/>
        <v>D:AD</v>
      </c>
      <c r="P683" t="str">
        <f t="shared" ca="1" si="91"/>
        <v>D10:AD10</v>
      </c>
    </row>
    <row r="684" spans="1:16">
      <c r="A684" t="str">
        <f t="shared" si="86"/>
        <v>12</v>
      </c>
      <c r="B684" t="str">
        <f t="shared" ca="1" si="87"/>
        <v>GRP</v>
      </c>
      <c r="C684" t="s">
        <v>561</v>
      </c>
      <c r="D684" t="s">
        <v>1440</v>
      </c>
      <c r="E684">
        <f t="shared" ca="1" si="88"/>
        <v>0</v>
      </c>
      <c r="H684" t="str">
        <f t="shared" ca="1" si="89"/>
        <v>'360 GRP '!</v>
      </c>
      <c r="I684">
        <f t="shared" ca="1" si="92"/>
        <v>0</v>
      </c>
      <c r="J684" t="str">
        <f t="shared" ca="1" si="93"/>
        <v>'360 GRP '!</v>
      </c>
      <c r="K684">
        <f t="shared" ca="1" si="93"/>
        <v>0</v>
      </c>
      <c r="L684">
        <f t="shared" ca="1" si="93"/>
        <v>0</v>
      </c>
      <c r="M684">
        <f t="shared" ca="1" si="93"/>
        <v>0</v>
      </c>
      <c r="N684">
        <f t="shared" ca="1" si="93"/>
        <v>0</v>
      </c>
      <c r="O684" t="str">
        <f t="shared" ca="1" si="90"/>
        <v>D:AD</v>
      </c>
      <c r="P684" t="str">
        <f t="shared" ca="1" si="91"/>
        <v>D10:AD10</v>
      </c>
    </row>
    <row r="685" spans="1:16">
      <c r="A685" t="str">
        <f t="shared" si="86"/>
        <v>13</v>
      </c>
      <c r="B685" t="str">
        <f t="shared" ca="1" si="87"/>
        <v>GRP</v>
      </c>
      <c r="C685" t="s">
        <v>561</v>
      </c>
      <c r="D685" t="s">
        <v>1441</v>
      </c>
      <c r="E685">
        <f t="shared" ca="1" si="88"/>
        <v>0</v>
      </c>
      <c r="H685" t="str">
        <f t="shared" ca="1" si="89"/>
        <v>'360 GRP '!</v>
      </c>
      <c r="I685">
        <f t="shared" ca="1" si="92"/>
        <v>0</v>
      </c>
      <c r="J685" t="str">
        <f t="shared" ca="1" si="93"/>
        <v>'360 GRP '!</v>
      </c>
      <c r="K685">
        <f t="shared" ca="1" si="93"/>
        <v>0</v>
      </c>
      <c r="L685">
        <f t="shared" ca="1" si="93"/>
        <v>0</v>
      </c>
      <c r="M685">
        <f t="shared" ca="1" si="93"/>
        <v>0</v>
      </c>
      <c r="N685">
        <f t="shared" ca="1" si="93"/>
        <v>0</v>
      </c>
      <c r="O685" t="str">
        <f t="shared" ca="1" si="90"/>
        <v>D:AD</v>
      </c>
      <c r="P685" t="str">
        <f t="shared" ca="1" si="91"/>
        <v>D10:AD10</v>
      </c>
    </row>
    <row r="686" spans="1:16">
      <c r="A686" t="str">
        <f t="shared" si="86"/>
        <v>100</v>
      </c>
      <c r="B686" t="str">
        <f t="shared" ca="1" si="87"/>
        <v>GRP</v>
      </c>
      <c r="C686" t="s">
        <v>561</v>
      </c>
      <c r="D686" t="s">
        <v>1442</v>
      </c>
      <c r="E686">
        <f t="shared" ca="1" si="88"/>
        <v>0</v>
      </c>
      <c r="H686" t="str">
        <f t="shared" ca="1" si="89"/>
        <v>'360 GRP '!</v>
      </c>
      <c r="I686">
        <f t="shared" ca="1" si="92"/>
        <v>0</v>
      </c>
      <c r="J686" t="str">
        <f t="shared" ca="1" si="93"/>
        <v>'360 GRP '!</v>
      </c>
      <c r="K686">
        <f t="shared" ca="1" si="93"/>
        <v>0</v>
      </c>
      <c r="L686">
        <f t="shared" ca="1" si="93"/>
        <v>0</v>
      </c>
      <c r="M686">
        <f t="shared" ca="1" si="93"/>
        <v>0</v>
      </c>
      <c r="N686">
        <f t="shared" ca="1" si="93"/>
        <v>0</v>
      </c>
      <c r="O686" t="str">
        <f t="shared" ca="1" si="90"/>
        <v>D:AD</v>
      </c>
      <c r="P686" t="str">
        <f t="shared" ca="1" si="91"/>
        <v>D10:AD10</v>
      </c>
    </row>
    <row r="687" spans="1:16">
      <c r="A687" t="str">
        <f t="shared" si="86"/>
        <v>01</v>
      </c>
      <c r="B687" t="str">
        <f t="shared" ca="1" si="87"/>
        <v>GRP</v>
      </c>
      <c r="C687" t="s">
        <v>562</v>
      </c>
      <c r="D687" t="s">
        <v>1443</v>
      </c>
      <c r="E687">
        <f t="shared" ca="1" si="88"/>
        <v>0</v>
      </c>
      <c r="H687" t="str">
        <f t="shared" ca="1" si="89"/>
        <v>'360 GRP '!</v>
      </c>
      <c r="I687">
        <f t="shared" ca="1" si="92"/>
        <v>0</v>
      </c>
      <c r="J687" t="str">
        <f t="shared" ca="1" si="93"/>
        <v>'360 GRP '!</v>
      </c>
      <c r="K687">
        <f t="shared" ca="1" si="93"/>
        <v>0</v>
      </c>
      <c r="L687">
        <f t="shared" ca="1" si="93"/>
        <v>0</v>
      </c>
      <c r="M687">
        <f t="shared" ca="1" si="93"/>
        <v>0</v>
      </c>
      <c r="N687">
        <f t="shared" ca="1" si="93"/>
        <v>0</v>
      </c>
      <c r="O687" t="str">
        <f t="shared" ca="1" si="90"/>
        <v>D:AD</v>
      </c>
      <c r="P687" t="str">
        <f t="shared" ca="1" si="91"/>
        <v>D10:AD10</v>
      </c>
    </row>
    <row r="688" spans="1:16">
      <c r="A688" t="str">
        <f t="shared" si="86"/>
        <v>02</v>
      </c>
      <c r="B688" t="str">
        <f t="shared" ca="1" si="87"/>
        <v>GRP</v>
      </c>
      <c r="C688" t="s">
        <v>562</v>
      </c>
      <c r="D688" t="s">
        <v>1444</v>
      </c>
      <c r="E688">
        <f t="shared" ca="1" si="88"/>
        <v>0</v>
      </c>
      <c r="H688" t="str">
        <f t="shared" ca="1" si="89"/>
        <v>'360 GRP '!</v>
      </c>
      <c r="I688">
        <f t="shared" ca="1" si="92"/>
        <v>0</v>
      </c>
      <c r="J688" t="str">
        <f t="shared" ca="1" si="93"/>
        <v>'360 GRP '!</v>
      </c>
      <c r="K688">
        <f t="shared" ca="1" si="93"/>
        <v>0</v>
      </c>
      <c r="L688">
        <f t="shared" ca="1" si="93"/>
        <v>0</v>
      </c>
      <c r="M688">
        <f t="shared" ca="1" si="93"/>
        <v>0</v>
      </c>
      <c r="N688">
        <f t="shared" ca="1" si="93"/>
        <v>0</v>
      </c>
      <c r="O688" t="str">
        <f t="shared" ca="1" si="90"/>
        <v>D:AD</v>
      </c>
      <c r="P688" t="str">
        <f t="shared" ca="1" si="91"/>
        <v>D10:AD10</v>
      </c>
    </row>
    <row r="689" spans="1:16">
      <c r="A689" t="str">
        <f t="shared" si="86"/>
        <v>03</v>
      </c>
      <c r="B689" t="str">
        <f t="shared" ca="1" si="87"/>
        <v>GRP</v>
      </c>
      <c r="C689" t="s">
        <v>562</v>
      </c>
      <c r="D689" t="s">
        <v>1445</v>
      </c>
      <c r="E689">
        <f t="shared" ca="1" si="88"/>
        <v>0</v>
      </c>
      <c r="H689" t="str">
        <f t="shared" ca="1" si="89"/>
        <v>'360 GRP '!</v>
      </c>
      <c r="I689">
        <f t="shared" ca="1" si="92"/>
        <v>0</v>
      </c>
      <c r="J689" t="str">
        <f t="shared" ca="1" si="93"/>
        <v>'360 GRP '!</v>
      </c>
      <c r="K689">
        <f t="shared" ca="1" si="93"/>
        <v>0</v>
      </c>
      <c r="L689">
        <f t="shared" ca="1" si="93"/>
        <v>0</v>
      </c>
      <c r="M689">
        <f t="shared" ca="1" si="93"/>
        <v>0</v>
      </c>
      <c r="N689">
        <f t="shared" ca="1" si="93"/>
        <v>0</v>
      </c>
      <c r="O689" t="str">
        <f t="shared" ca="1" si="90"/>
        <v>D:AD</v>
      </c>
      <c r="P689" t="str">
        <f t="shared" ca="1" si="91"/>
        <v>D10:AD10</v>
      </c>
    </row>
    <row r="690" spans="1:16">
      <c r="A690" t="str">
        <f t="shared" si="86"/>
        <v>04</v>
      </c>
      <c r="B690" t="str">
        <f t="shared" ca="1" si="87"/>
        <v>GRP</v>
      </c>
      <c r="C690" t="s">
        <v>562</v>
      </c>
      <c r="D690" t="s">
        <v>1446</v>
      </c>
      <c r="E690">
        <f t="shared" ca="1" si="88"/>
        <v>0</v>
      </c>
      <c r="H690" t="str">
        <f t="shared" ca="1" si="89"/>
        <v>'360 GRP '!</v>
      </c>
      <c r="I690">
        <f t="shared" ca="1" si="92"/>
        <v>0</v>
      </c>
      <c r="J690" t="str">
        <f t="shared" ca="1" si="93"/>
        <v>'360 GRP '!</v>
      </c>
      <c r="K690">
        <f t="shared" ca="1" si="93"/>
        <v>0</v>
      </c>
      <c r="L690">
        <f t="shared" ca="1" si="93"/>
        <v>0</v>
      </c>
      <c r="M690">
        <f t="shared" ca="1" si="93"/>
        <v>0</v>
      </c>
      <c r="N690">
        <f t="shared" ca="1" si="93"/>
        <v>0</v>
      </c>
      <c r="O690" t="str">
        <f t="shared" ca="1" si="90"/>
        <v>D:AD</v>
      </c>
      <c r="P690" t="str">
        <f t="shared" ca="1" si="91"/>
        <v>D10:AD10</v>
      </c>
    </row>
    <row r="691" spans="1:16">
      <c r="A691" t="str">
        <f t="shared" si="86"/>
        <v>05</v>
      </c>
      <c r="B691" t="str">
        <f t="shared" ca="1" si="87"/>
        <v>GRP</v>
      </c>
      <c r="C691" t="s">
        <v>562</v>
      </c>
      <c r="D691" t="s">
        <v>1447</v>
      </c>
      <c r="E691">
        <f t="shared" ca="1" si="88"/>
        <v>0</v>
      </c>
      <c r="H691" t="str">
        <f t="shared" ca="1" si="89"/>
        <v>'360 GRP '!</v>
      </c>
      <c r="I691">
        <f t="shared" ca="1" si="92"/>
        <v>0</v>
      </c>
      <c r="J691" t="str">
        <f t="shared" ca="1" si="93"/>
        <v>'360 GRP '!</v>
      </c>
      <c r="K691">
        <f t="shared" ca="1" si="93"/>
        <v>0</v>
      </c>
      <c r="L691">
        <f t="shared" ca="1" si="93"/>
        <v>0</v>
      </c>
      <c r="M691">
        <f t="shared" ca="1" si="93"/>
        <v>0</v>
      </c>
      <c r="N691">
        <f t="shared" ca="1" si="93"/>
        <v>0</v>
      </c>
      <c r="O691" t="str">
        <f t="shared" ca="1" si="90"/>
        <v>D:AD</v>
      </c>
      <c r="P691" t="str">
        <f t="shared" ca="1" si="91"/>
        <v>D10:AD10</v>
      </c>
    </row>
    <row r="692" spans="1:16">
      <c r="A692" t="str">
        <f t="shared" si="86"/>
        <v>06</v>
      </c>
      <c r="B692" t="str">
        <f t="shared" ca="1" si="87"/>
        <v>GRP</v>
      </c>
      <c r="C692" t="s">
        <v>562</v>
      </c>
      <c r="D692" t="s">
        <v>1448</v>
      </c>
      <c r="E692">
        <f t="shared" ca="1" si="88"/>
        <v>0</v>
      </c>
      <c r="H692" t="str">
        <f t="shared" ca="1" si="89"/>
        <v>'360 GRP '!</v>
      </c>
      <c r="I692">
        <f t="shared" ca="1" si="92"/>
        <v>0</v>
      </c>
      <c r="J692" t="str">
        <f t="shared" ca="1" si="93"/>
        <v>'360 GRP '!</v>
      </c>
      <c r="K692">
        <f t="shared" ca="1" si="93"/>
        <v>0</v>
      </c>
      <c r="L692">
        <f t="shared" ca="1" si="93"/>
        <v>0</v>
      </c>
      <c r="M692">
        <f t="shared" ca="1" si="93"/>
        <v>0</v>
      </c>
      <c r="N692">
        <f t="shared" ca="1" si="93"/>
        <v>0</v>
      </c>
      <c r="O692" t="str">
        <f t="shared" ca="1" si="90"/>
        <v>D:AD</v>
      </c>
      <c r="P692" t="str">
        <f t="shared" ca="1" si="91"/>
        <v>D10:AD10</v>
      </c>
    </row>
    <row r="693" spans="1:16">
      <c r="A693" t="str">
        <f t="shared" si="86"/>
        <v>07</v>
      </c>
      <c r="B693" t="str">
        <f t="shared" ca="1" si="87"/>
        <v>GRP</v>
      </c>
      <c r="C693" t="s">
        <v>562</v>
      </c>
      <c r="D693" t="s">
        <v>1449</v>
      </c>
      <c r="E693">
        <f t="shared" ca="1" si="88"/>
        <v>0</v>
      </c>
      <c r="H693" t="str">
        <f t="shared" ca="1" si="89"/>
        <v>'360 GRP '!</v>
      </c>
      <c r="I693">
        <f t="shared" ca="1" si="92"/>
        <v>0</v>
      </c>
      <c r="J693" t="str">
        <f t="shared" ca="1" si="93"/>
        <v>'360 GRP '!</v>
      </c>
      <c r="K693">
        <f t="shared" ca="1" si="93"/>
        <v>0</v>
      </c>
      <c r="L693">
        <f t="shared" ca="1" si="93"/>
        <v>0</v>
      </c>
      <c r="M693">
        <f t="shared" ca="1" si="93"/>
        <v>0</v>
      </c>
      <c r="N693">
        <f t="shared" ca="1" si="93"/>
        <v>0</v>
      </c>
      <c r="O693" t="str">
        <f t="shared" ca="1" si="90"/>
        <v>D:AD</v>
      </c>
      <c r="P693" t="str">
        <f t="shared" ca="1" si="91"/>
        <v>D10:AD10</v>
      </c>
    </row>
    <row r="694" spans="1:16">
      <c r="A694" t="str">
        <f t="shared" si="86"/>
        <v>08</v>
      </c>
      <c r="B694" t="str">
        <f t="shared" ca="1" si="87"/>
        <v>GRP</v>
      </c>
      <c r="C694" t="s">
        <v>562</v>
      </c>
      <c r="D694" t="s">
        <v>1450</v>
      </c>
      <c r="E694">
        <f t="shared" ca="1" si="88"/>
        <v>0</v>
      </c>
      <c r="H694" t="str">
        <f t="shared" ca="1" si="89"/>
        <v>'360 GRP '!</v>
      </c>
      <c r="I694">
        <f t="shared" ca="1" si="92"/>
        <v>0</v>
      </c>
      <c r="J694" t="str">
        <f t="shared" ca="1" si="93"/>
        <v>'360 GRP '!</v>
      </c>
      <c r="K694">
        <f t="shared" ca="1" si="93"/>
        <v>0</v>
      </c>
      <c r="L694">
        <f t="shared" ca="1" si="93"/>
        <v>0</v>
      </c>
      <c r="M694">
        <f t="shared" ca="1" si="93"/>
        <v>0</v>
      </c>
      <c r="N694">
        <f t="shared" ca="1" si="93"/>
        <v>0</v>
      </c>
      <c r="O694" t="str">
        <f t="shared" ca="1" si="90"/>
        <v>D:AD</v>
      </c>
      <c r="P694" t="str">
        <f t="shared" ca="1" si="91"/>
        <v>D10:AD10</v>
      </c>
    </row>
    <row r="695" spans="1:16">
      <c r="A695" t="str">
        <f t="shared" si="86"/>
        <v>09</v>
      </c>
      <c r="B695" t="str">
        <f t="shared" ca="1" si="87"/>
        <v>GRP</v>
      </c>
      <c r="C695" t="s">
        <v>562</v>
      </c>
      <c r="D695" t="s">
        <v>1451</v>
      </c>
      <c r="E695">
        <f t="shared" ca="1" si="88"/>
        <v>0</v>
      </c>
      <c r="H695" t="str">
        <f t="shared" ca="1" si="89"/>
        <v>'360 GRP '!</v>
      </c>
      <c r="I695">
        <f t="shared" ca="1" si="92"/>
        <v>0</v>
      </c>
      <c r="J695" t="str">
        <f t="shared" ca="1" si="93"/>
        <v>'360 GRP '!</v>
      </c>
      <c r="K695">
        <f t="shared" ca="1" si="93"/>
        <v>0</v>
      </c>
      <c r="L695">
        <f t="shared" ca="1" si="93"/>
        <v>0</v>
      </c>
      <c r="M695">
        <f t="shared" ca="1" si="93"/>
        <v>0</v>
      </c>
      <c r="N695">
        <f t="shared" ca="1" si="93"/>
        <v>0</v>
      </c>
      <c r="O695" t="str">
        <f t="shared" ca="1" si="90"/>
        <v>D:AD</v>
      </c>
      <c r="P695" t="str">
        <f t="shared" ca="1" si="91"/>
        <v>D10:AD10</v>
      </c>
    </row>
    <row r="696" spans="1:16">
      <c r="A696" t="str">
        <f t="shared" si="86"/>
        <v>10</v>
      </c>
      <c r="B696" t="str">
        <f t="shared" ca="1" si="87"/>
        <v>GRP</v>
      </c>
      <c r="C696" t="s">
        <v>562</v>
      </c>
      <c r="D696" t="s">
        <v>1452</v>
      </c>
      <c r="E696">
        <f t="shared" ca="1" si="88"/>
        <v>0</v>
      </c>
      <c r="H696" t="str">
        <f t="shared" ca="1" si="89"/>
        <v>'360 GRP '!</v>
      </c>
      <c r="I696">
        <f t="shared" ca="1" si="92"/>
        <v>0</v>
      </c>
      <c r="J696" t="str">
        <f t="shared" ca="1" si="93"/>
        <v>'360 GRP '!</v>
      </c>
      <c r="K696">
        <f t="shared" ca="1" si="93"/>
        <v>0</v>
      </c>
      <c r="L696">
        <f t="shared" ca="1" si="93"/>
        <v>0</v>
      </c>
      <c r="M696">
        <f t="shared" ca="1" si="93"/>
        <v>0</v>
      </c>
      <c r="N696">
        <f t="shared" ca="1" si="93"/>
        <v>0</v>
      </c>
      <c r="O696" t="str">
        <f t="shared" ca="1" si="90"/>
        <v>D:AD</v>
      </c>
      <c r="P696" t="str">
        <f t="shared" ca="1" si="91"/>
        <v>D10:AD10</v>
      </c>
    </row>
    <row r="697" spans="1:16">
      <c r="A697" t="str">
        <f t="shared" si="86"/>
        <v>11</v>
      </c>
      <c r="B697" t="str">
        <f t="shared" ca="1" si="87"/>
        <v>GRP</v>
      </c>
      <c r="C697" t="s">
        <v>562</v>
      </c>
      <c r="D697" t="s">
        <v>1453</v>
      </c>
      <c r="E697">
        <f t="shared" ca="1" si="88"/>
        <v>0</v>
      </c>
      <c r="H697" t="str">
        <f t="shared" ca="1" si="89"/>
        <v>'360 GRP '!</v>
      </c>
      <c r="I697">
        <f t="shared" ca="1" si="92"/>
        <v>0</v>
      </c>
      <c r="J697" t="str">
        <f t="shared" ca="1" si="93"/>
        <v>'360 GRP '!</v>
      </c>
      <c r="K697">
        <f t="shared" ca="1" si="93"/>
        <v>0</v>
      </c>
      <c r="L697">
        <f t="shared" ca="1" si="93"/>
        <v>0</v>
      </c>
      <c r="M697">
        <f t="shared" ca="1" si="93"/>
        <v>0</v>
      </c>
      <c r="N697">
        <f t="shared" ca="1" si="93"/>
        <v>0</v>
      </c>
      <c r="O697" t="str">
        <f t="shared" ca="1" si="90"/>
        <v>D:AD</v>
      </c>
      <c r="P697" t="str">
        <f t="shared" ca="1" si="91"/>
        <v>D10:AD10</v>
      </c>
    </row>
    <row r="698" spans="1:16">
      <c r="A698" t="str">
        <f t="shared" si="86"/>
        <v>12</v>
      </c>
      <c r="B698" t="str">
        <f t="shared" ca="1" si="87"/>
        <v>GRP</v>
      </c>
      <c r="C698" t="s">
        <v>562</v>
      </c>
      <c r="D698" t="s">
        <v>1454</v>
      </c>
      <c r="E698">
        <f t="shared" ca="1" si="88"/>
        <v>0</v>
      </c>
      <c r="H698" t="str">
        <f t="shared" ca="1" si="89"/>
        <v>'360 GRP '!</v>
      </c>
      <c r="I698">
        <f t="shared" ca="1" si="92"/>
        <v>0</v>
      </c>
      <c r="J698" t="str">
        <f t="shared" ca="1" si="93"/>
        <v>'360 GRP '!</v>
      </c>
      <c r="K698">
        <f t="shared" ca="1" si="93"/>
        <v>0</v>
      </c>
      <c r="L698">
        <f t="shared" ca="1" si="93"/>
        <v>0</v>
      </c>
      <c r="M698">
        <f t="shared" ca="1" si="93"/>
        <v>0</v>
      </c>
      <c r="N698">
        <f t="shared" ca="1" si="93"/>
        <v>0</v>
      </c>
      <c r="O698" t="str">
        <f t="shared" ca="1" si="90"/>
        <v>D:AD</v>
      </c>
      <c r="P698" t="str">
        <f t="shared" ca="1" si="91"/>
        <v>D10:AD10</v>
      </c>
    </row>
    <row r="699" spans="1:16">
      <c r="A699" t="str">
        <f t="shared" si="86"/>
        <v>13</v>
      </c>
      <c r="B699" t="str">
        <f t="shared" ca="1" si="87"/>
        <v>GRP</v>
      </c>
      <c r="C699" t="s">
        <v>562</v>
      </c>
      <c r="D699" t="s">
        <v>1455</v>
      </c>
      <c r="E699">
        <f t="shared" ca="1" si="88"/>
        <v>0</v>
      </c>
      <c r="H699" t="str">
        <f t="shared" ca="1" si="89"/>
        <v>'360 GRP '!</v>
      </c>
      <c r="I699">
        <f t="shared" ca="1" si="92"/>
        <v>0</v>
      </c>
      <c r="J699" t="str">
        <f t="shared" ca="1" si="93"/>
        <v>'360 GRP '!</v>
      </c>
      <c r="K699">
        <f t="shared" ca="1" si="93"/>
        <v>0</v>
      </c>
      <c r="L699">
        <f t="shared" ca="1" si="93"/>
        <v>0</v>
      </c>
      <c r="M699">
        <f t="shared" ca="1" si="93"/>
        <v>0</v>
      </c>
      <c r="N699">
        <f t="shared" ca="1" si="93"/>
        <v>0</v>
      </c>
      <c r="O699" t="str">
        <f t="shared" ca="1" si="90"/>
        <v>D:AD</v>
      </c>
      <c r="P699" t="str">
        <f t="shared" ca="1" si="91"/>
        <v>D10:AD10</v>
      </c>
    </row>
    <row r="700" spans="1:16">
      <c r="A700" t="str">
        <f t="shared" si="86"/>
        <v>100</v>
      </c>
      <c r="B700" t="str">
        <f t="shared" ca="1" si="87"/>
        <v>GRP</v>
      </c>
      <c r="C700" t="s">
        <v>562</v>
      </c>
      <c r="D700" t="s">
        <v>1456</v>
      </c>
      <c r="E700">
        <f t="shared" ca="1" si="88"/>
        <v>0</v>
      </c>
      <c r="H700" t="str">
        <f t="shared" ca="1" si="89"/>
        <v>'360 GRP '!</v>
      </c>
      <c r="I700">
        <f t="shared" ca="1" si="92"/>
        <v>0</v>
      </c>
      <c r="J700" t="str">
        <f t="shared" ca="1" si="93"/>
        <v>'360 GRP '!</v>
      </c>
      <c r="K700">
        <f t="shared" ca="1" si="93"/>
        <v>0</v>
      </c>
      <c r="L700">
        <f t="shared" ca="1" si="93"/>
        <v>0</v>
      </c>
      <c r="M700">
        <f t="shared" ca="1" si="93"/>
        <v>0</v>
      </c>
      <c r="N700">
        <f t="shared" ca="1" si="93"/>
        <v>0</v>
      </c>
      <c r="O700" t="str">
        <f t="shared" ca="1" si="90"/>
        <v>D:AD</v>
      </c>
      <c r="P700" t="str">
        <f t="shared" ca="1" si="91"/>
        <v>D10:AD10</v>
      </c>
    </row>
    <row r="701" spans="1:16">
      <c r="A701" t="str">
        <f t="shared" si="86"/>
        <v>01</v>
      </c>
      <c r="B701" t="str">
        <f t="shared" ca="1" si="87"/>
        <v>GRP</v>
      </c>
      <c r="C701" t="s">
        <v>563</v>
      </c>
      <c r="D701" t="s">
        <v>1457</v>
      </c>
      <c r="E701">
        <f t="shared" ca="1" si="88"/>
        <v>0</v>
      </c>
      <c r="H701" t="str">
        <f t="shared" ca="1" si="89"/>
        <v>'360 GRP '!</v>
      </c>
      <c r="I701">
        <f t="shared" ca="1" si="92"/>
        <v>0</v>
      </c>
      <c r="J701" t="str">
        <f t="shared" ca="1" si="93"/>
        <v>'360 GRP '!</v>
      </c>
      <c r="K701">
        <f t="shared" ca="1" si="93"/>
        <v>0</v>
      </c>
      <c r="L701">
        <f t="shared" ca="1" si="93"/>
        <v>0</v>
      </c>
      <c r="M701">
        <f t="shared" ca="1" si="93"/>
        <v>0</v>
      </c>
      <c r="N701">
        <f t="shared" ca="1" si="93"/>
        <v>0</v>
      </c>
      <c r="O701" t="str">
        <f t="shared" ca="1" si="90"/>
        <v>D:AD</v>
      </c>
      <c r="P701" t="str">
        <f t="shared" ca="1" si="91"/>
        <v>D10:AD10</v>
      </c>
    </row>
    <row r="702" spans="1:16">
      <c r="A702" t="str">
        <f t="shared" si="86"/>
        <v>02</v>
      </c>
      <c r="B702" t="str">
        <f t="shared" ca="1" si="87"/>
        <v>GRP</v>
      </c>
      <c r="C702" t="s">
        <v>563</v>
      </c>
      <c r="D702" t="s">
        <v>1458</v>
      </c>
      <c r="E702">
        <f t="shared" ca="1" si="88"/>
        <v>0</v>
      </c>
      <c r="H702" t="str">
        <f t="shared" ca="1" si="89"/>
        <v>'360 GRP '!</v>
      </c>
      <c r="I702">
        <f t="shared" ca="1" si="92"/>
        <v>0</v>
      </c>
      <c r="J702" t="str">
        <f t="shared" ca="1" si="93"/>
        <v>'360 GRP '!</v>
      </c>
      <c r="K702">
        <f t="shared" ca="1" si="93"/>
        <v>0</v>
      </c>
      <c r="L702">
        <f t="shared" ca="1" si="93"/>
        <v>0</v>
      </c>
      <c r="M702">
        <f t="shared" ca="1" si="93"/>
        <v>0</v>
      </c>
      <c r="N702">
        <f t="shared" ca="1" si="93"/>
        <v>0</v>
      </c>
      <c r="O702" t="str">
        <f t="shared" ca="1" si="90"/>
        <v>D:AD</v>
      </c>
      <c r="P702" t="str">
        <f t="shared" ca="1" si="91"/>
        <v>D10:AD10</v>
      </c>
    </row>
    <row r="703" spans="1:16">
      <c r="A703" t="str">
        <f t="shared" si="86"/>
        <v>03</v>
      </c>
      <c r="B703" t="str">
        <f t="shared" ca="1" si="87"/>
        <v>GRP</v>
      </c>
      <c r="C703" t="s">
        <v>563</v>
      </c>
      <c r="D703" t="s">
        <v>1459</v>
      </c>
      <c r="E703">
        <f t="shared" ca="1" si="88"/>
        <v>0</v>
      </c>
      <c r="H703" t="str">
        <f t="shared" ca="1" si="89"/>
        <v>'360 GRP '!</v>
      </c>
      <c r="I703">
        <f t="shared" ca="1" si="92"/>
        <v>0</v>
      </c>
      <c r="J703" t="str">
        <f t="shared" ca="1" si="93"/>
        <v>'360 GRP '!</v>
      </c>
      <c r="K703">
        <f t="shared" ca="1" si="93"/>
        <v>0</v>
      </c>
      <c r="L703">
        <f t="shared" ca="1" si="93"/>
        <v>0</v>
      </c>
      <c r="M703">
        <f t="shared" ca="1" si="93"/>
        <v>0</v>
      </c>
      <c r="N703">
        <f t="shared" ca="1" si="93"/>
        <v>0</v>
      </c>
      <c r="O703" t="str">
        <f t="shared" ca="1" si="90"/>
        <v>D:AD</v>
      </c>
      <c r="P703" t="str">
        <f t="shared" ca="1" si="91"/>
        <v>D10:AD10</v>
      </c>
    </row>
    <row r="704" spans="1:16">
      <c r="A704" t="str">
        <f t="shared" si="86"/>
        <v>04</v>
      </c>
      <c r="B704" t="str">
        <f t="shared" ca="1" si="87"/>
        <v>GRP</v>
      </c>
      <c r="C704" t="s">
        <v>563</v>
      </c>
      <c r="D704" t="s">
        <v>1460</v>
      </c>
      <c r="E704">
        <f t="shared" ca="1" si="88"/>
        <v>0</v>
      </c>
      <c r="H704" t="str">
        <f t="shared" ca="1" si="89"/>
        <v>'360 GRP '!</v>
      </c>
      <c r="I704">
        <f t="shared" ca="1" si="92"/>
        <v>0</v>
      </c>
      <c r="J704" t="str">
        <f t="shared" ca="1" si="93"/>
        <v>'360 GRP '!</v>
      </c>
      <c r="K704">
        <f t="shared" ca="1" si="93"/>
        <v>0</v>
      </c>
      <c r="L704">
        <f t="shared" ca="1" si="93"/>
        <v>0</v>
      </c>
      <c r="M704">
        <f t="shared" ca="1" si="93"/>
        <v>0</v>
      </c>
      <c r="N704">
        <f t="shared" ca="1" si="93"/>
        <v>0</v>
      </c>
      <c r="O704" t="str">
        <f t="shared" ca="1" si="90"/>
        <v>D:AD</v>
      </c>
      <c r="P704" t="str">
        <f t="shared" ca="1" si="91"/>
        <v>D10:AD10</v>
      </c>
    </row>
    <row r="705" spans="1:16">
      <c r="A705" t="str">
        <f t="shared" si="86"/>
        <v>05</v>
      </c>
      <c r="B705" t="str">
        <f t="shared" ca="1" si="87"/>
        <v>GRP</v>
      </c>
      <c r="C705" t="s">
        <v>563</v>
      </c>
      <c r="D705" t="s">
        <v>1461</v>
      </c>
      <c r="E705">
        <f t="shared" ca="1" si="88"/>
        <v>0</v>
      </c>
      <c r="H705" t="str">
        <f t="shared" ca="1" si="89"/>
        <v>'360 GRP '!</v>
      </c>
      <c r="I705">
        <f t="shared" ca="1" si="92"/>
        <v>0</v>
      </c>
      <c r="J705" t="str">
        <f t="shared" ca="1" si="93"/>
        <v>'360 GRP '!</v>
      </c>
      <c r="K705">
        <f t="shared" ca="1" si="93"/>
        <v>0</v>
      </c>
      <c r="L705">
        <f t="shared" ca="1" si="93"/>
        <v>0</v>
      </c>
      <c r="M705">
        <f t="shared" ca="1" si="93"/>
        <v>0</v>
      </c>
      <c r="N705">
        <f t="shared" ca="1" si="93"/>
        <v>0</v>
      </c>
      <c r="O705" t="str">
        <f t="shared" ca="1" si="90"/>
        <v>D:AD</v>
      </c>
      <c r="P705" t="str">
        <f t="shared" ca="1" si="91"/>
        <v>D10:AD10</v>
      </c>
    </row>
    <row r="706" spans="1:16">
      <c r="A706" t="str">
        <f t="shared" ref="A706:A769" si="94">MID(D706,LEN(C706)+2,LEN(D706)-LEN(C706))</f>
        <v>06</v>
      </c>
      <c r="B706" t="str">
        <f t="shared" ref="B706:B769" ca="1" si="95">VLOOKUP(H706,$A$1:$K$6,11,FALSE)</f>
        <v>GRP</v>
      </c>
      <c r="C706" t="s">
        <v>563</v>
      </c>
      <c r="D706" t="s">
        <v>1462</v>
      </c>
      <c r="E706">
        <f t="shared" ref="E706:E769" ca="1" si="96">IFERROR(VLOOKUP(C706,INDIRECT($H706&amp;$O706),MATCH($A706,INDIRECT($H706&amp;$P706),0),FALSE),0)</f>
        <v>0</v>
      </c>
      <c r="H706" t="str">
        <f t="shared" ref="H706:H769" ca="1" si="97">IF(I706&lt;&gt;0,I706,IF(J706&lt;&gt;0,J706,IF(K706&lt;&gt;0,K706,IF(L706&lt;&gt;0,L706,IF(M706&lt;&gt;0,M706,N706)))))</f>
        <v>'360 GRP '!</v>
      </c>
      <c r="I706">
        <f t="shared" ca="1" si="92"/>
        <v>0</v>
      </c>
      <c r="J706" t="str">
        <f t="shared" ca="1" si="93"/>
        <v>'360 GRP '!</v>
      </c>
      <c r="K706">
        <f t="shared" ca="1" si="93"/>
        <v>0</v>
      </c>
      <c r="L706">
        <f t="shared" ca="1" si="93"/>
        <v>0</v>
      </c>
      <c r="M706">
        <f t="shared" ca="1" si="93"/>
        <v>0</v>
      </c>
      <c r="N706">
        <f t="shared" ca="1" si="93"/>
        <v>0</v>
      </c>
      <c r="O706" t="str">
        <f t="shared" ref="O706:O769" ca="1" si="98">VLOOKUP($H706,$G$8:$I$13,2,FALSE)</f>
        <v>D:AD</v>
      </c>
      <c r="P706" t="str">
        <f t="shared" ref="P706:P769" ca="1" si="99">VLOOKUP($H706,$G$8:$I$13,3,FALSE)</f>
        <v>D10:AD10</v>
      </c>
    </row>
    <row r="707" spans="1:16">
      <c r="A707" t="str">
        <f t="shared" si="94"/>
        <v>07</v>
      </c>
      <c r="B707" t="str">
        <f t="shared" ca="1" si="95"/>
        <v>GRP</v>
      </c>
      <c r="C707" t="s">
        <v>563</v>
      </c>
      <c r="D707" t="s">
        <v>1463</v>
      </c>
      <c r="E707">
        <f t="shared" ca="1" si="96"/>
        <v>0</v>
      </c>
      <c r="H707" t="str">
        <f t="shared" ca="1" si="97"/>
        <v>'360 GRP '!</v>
      </c>
      <c r="I707">
        <f t="shared" ref="I707:I770" ca="1" si="100">IF(IFERROR(VLOOKUP(C707,INDIRECT($I$14&amp;"D:D"),1,FALSE),0)&lt;&gt;0,I$14,0)</f>
        <v>0</v>
      </c>
      <c r="J707" t="str">
        <f t="shared" ca="1" si="93"/>
        <v>'360 GRP '!</v>
      </c>
      <c r="K707">
        <f t="shared" ca="1" si="93"/>
        <v>0</v>
      </c>
      <c r="L707">
        <f t="shared" ca="1" si="93"/>
        <v>0</v>
      </c>
      <c r="M707">
        <f t="shared" ca="1" si="93"/>
        <v>0</v>
      </c>
      <c r="N707">
        <f t="shared" ca="1" si="93"/>
        <v>0</v>
      </c>
      <c r="O707" t="str">
        <f t="shared" ca="1" si="98"/>
        <v>D:AD</v>
      </c>
      <c r="P707" t="str">
        <f t="shared" ca="1" si="99"/>
        <v>D10:AD10</v>
      </c>
    </row>
    <row r="708" spans="1:16">
      <c r="A708" t="str">
        <f t="shared" si="94"/>
        <v>08</v>
      </c>
      <c r="B708" t="str">
        <f t="shared" ca="1" si="95"/>
        <v>GRP</v>
      </c>
      <c r="C708" t="s">
        <v>563</v>
      </c>
      <c r="D708" t="s">
        <v>1464</v>
      </c>
      <c r="E708">
        <f t="shared" ca="1" si="96"/>
        <v>0</v>
      </c>
      <c r="H708" t="str">
        <f t="shared" ca="1" si="97"/>
        <v>'360 GRP '!</v>
      </c>
      <c r="I708">
        <f t="shared" ca="1" si="100"/>
        <v>0</v>
      </c>
      <c r="J708" t="str">
        <f t="shared" ca="1" si="93"/>
        <v>'360 GRP '!</v>
      </c>
      <c r="K708">
        <f t="shared" ca="1" si="93"/>
        <v>0</v>
      </c>
      <c r="L708">
        <f t="shared" ca="1" si="93"/>
        <v>0</v>
      </c>
      <c r="M708">
        <f t="shared" ca="1" si="93"/>
        <v>0</v>
      </c>
      <c r="N708">
        <f t="shared" ca="1" si="93"/>
        <v>0</v>
      </c>
      <c r="O708" t="str">
        <f t="shared" ca="1" si="98"/>
        <v>D:AD</v>
      </c>
      <c r="P708" t="str">
        <f t="shared" ca="1" si="99"/>
        <v>D10:AD10</v>
      </c>
    </row>
    <row r="709" spans="1:16">
      <c r="A709" t="str">
        <f t="shared" si="94"/>
        <v>09</v>
      </c>
      <c r="B709" t="str">
        <f t="shared" ca="1" si="95"/>
        <v>GRP</v>
      </c>
      <c r="C709" t="s">
        <v>563</v>
      </c>
      <c r="D709" t="s">
        <v>1465</v>
      </c>
      <c r="E709">
        <f t="shared" ca="1" si="96"/>
        <v>0</v>
      </c>
      <c r="H709" t="str">
        <f t="shared" ca="1" si="97"/>
        <v>'360 GRP '!</v>
      </c>
      <c r="I709">
        <f t="shared" ca="1" si="100"/>
        <v>0</v>
      </c>
      <c r="J709" t="str">
        <f t="shared" ca="1" si="93"/>
        <v>'360 GRP '!</v>
      </c>
      <c r="K709">
        <f t="shared" ca="1" si="93"/>
        <v>0</v>
      </c>
      <c r="L709">
        <f t="shared" ca="1" si="93"/>
        <v>0</v>
      </c>
      <c r="M709">
        <f t="shared" ca="1" si="93"/>
        <v>0</v>
      </c>
      <c r="N709">
        <f t="shared" ca="1" si="93"/>
        <v>0</v>
      </c>
      <c r="O709" t="str">
        <f t="shared" ca="1" si="98"/>
        <v>D:AD</v>
      </c>
      <c r="P709" t="str">
        <f t="shared" ca="1" si="99"/>
        <v>D10:AD10</v>
      </c>
    </row>
    <row r="710" spans="1:16">
      <c r="A710" t="str">
        <f t="shared" si="94"/>
        <v>10</v>
      </c>
      <c r="B710" t="str">
        <f t="shared" ca="1" si="95"/>
        <v>GRP</v>
      </c>
      <c r="C710" t="s">
        <v>563</v>
      </c>
      <c r="D710" t="s">
        <v>1466</v>
      </c>
      <c r="E710">
        <f t="shared" ca="1" si="96"/>
        <v>0</v>
      </c>
      <c r="H710" t="str">
        <f t="shared" ca="1" si="97"/>
        <v>'360 GRP '!</v>
      </c>
      <c r="I710">
        <f t="shared" ca="1" si="100"/>
        <v>0</v>
      </c>
      <c r="J710" t="str">
        <f t="shared" ca="1" si="93"/>
        <v>'360 GRP '!</v>
      </c>
      <c r="K710">
        <f t="shared" ca="1" si="93"/>
        <v>0</v>
      </c>
      <c r="L710">
        <f t="shared" ca="1" si="93"/>
        <v>0</v>
      </c>
      <c r="M710">
        <f t="shared" ca="1" si="93"/>
        <v>0</v>
      </c>
      <c r="N710">
        <f t="shared" ca="1" si="93"/>
        <v>0</v>
      </c>
      <c r="O710" t="str">
        <f t="shared" ca="1" si="98"/>
        <v>D:AD</v>
      </c>
      <c r="P710" t="str">
        <f t="shared" ca="1" si="99"/>
        <v>D10:AD10</v>
      </c>
    </row>
    <row r="711" spans="1:16">
      <c r="A711" t="str">
        <f t="shared" si="94"/>
        <v>11</v>
      </c>
      <c r="B711" t="str">
        <f t="shared" ca="1" si="95"/>
        <v>GRP</v>
      </c>
      <c r="C711" t="s">
        <v>563</v>
      </c>
      <c r="D711" t="s">
        <v>1467</v>
      </c>
      <c r="E711">
        <f t="shared" ca="1" si="96"/>
        <v>0</v>
      </c>
      <c r="H711" t="str">
        <f t="shared" ca="1" si="97"/>
        <v>'360 GRP '!</v>
      </c>
      <c r="I711">
        <f t="shared" ca="1" si="100"/>
        <v>0</v>
      </c>
      <c r="J711" t="str">
        <f t="shared" ca="1" si="93"/>
        <v>'360 GRP '!</v>
      </c>
      <c r="K711">
        <f t="shared" ca="1" si="93"/>
        <v>0</v>
      </c>
      <c r="L711">
        <f t="shared" ca="1" si="93"/>
        <v>0</v>
      </c>
      <c r="M711">
        <f t="shared" ca="1" si="93"/>
        <v>0</v>
      </c>
      <c r="N711">
        <f t="shared" ca="1" si="93"/>
        <v>0</v>
      </c>
      <c r="O711" t="str">
        <f t="shared" ca="1" si="98"/>
        <v>D:AD</v>
      </c>
      <c r="P711" t="str">
        <f t="shared" ca="1" si="99"/>
        <v>D10:AD10</v>
      </c>
    </row>
    <row r="712" spans="1:16">
      <c r="A712" t="str">
        <f t="shared" si="94"/>
        <v>12</v>
      </c>
      <c r="B712" t="str">
        <f t="shared" ca="1" si="95"/>
        <v>GRP</v>
      </c>
      <c r="C712" t="s">
        <v>563</v>
      </c>
      <c r="D712" t="s">
        <v>1468</v>
      </c>
      <c r="E712">
        <f t="shared" ca="1" si="96"/>
        <v>0</v>
      </c>
      <c r="H712" t="str">
        <f t="shared" ca="1" si="97"/>
        <v>'360 GRP '!</v>
      </c>
      <c r="I712">
        <f t="shared" ca="1" si="100"/>
        <v>0</v>
      </c>
      <c r="J712" t="str">
        <f t="shared" ca="1" si="93"/>
        <v>'360 GRP '!</v>
      </c>
      <c r="K712">
        <f t="shared" ca="1" si="93"/>
        <v>0</v>
      </c>
      <c r="L712">
        <f t="shared" ca="1" si="93"/>
        <v>0</v>
      </c>
      <c r="M712">
        <f t="shared" ca="1" si="93"/>
        <v>0</v>
      </c>
      <c r="N712">
        <f t="shared" ca="1" si="93"/>
        <v>0</v>
      </c>
      <c r="O712" t="str">
        <f t="shared" ca="1" si="98"/>
        <v>D:AD</v>
      </c>
      <c r="P712" t="str">
        <f t="shared" ca="1" si="99"/>
        <v>D10:AD10</v>
      </c>
    </row>
    <row r="713" spans="1:16">
      <c r="A713" t="str">
        <f t="shared" si="94"/>
        <v>13</v>
      </c>
      <c r="B713" t="str">
        <f t="shared" ca="1" si="95"/>
        <v>GRP</v>
      </c>
      <c r="C713" t="s">
        <v>563</v>
      </c>
      <c r="D713" t="s">
        <v>1469</v>
      </c>
      <c r="E713">
        <f t="shared" ca="1" si="96"/>
        <v>0</v>
      </c>
      <c r="H713" t="str">
        <f t="shared" ca="1" si="97"/>
        <v>'360 GRP '!</v>
      </c>
      <c r="I713">
        <f t="shared" ca="1" si="100"/>
        <v>0</v>
      </c>
      <c r="J713" t="str">
        <f t="shared" ca="1" si="93"/>
        <v>'360 GRP '!</v>
      </c>
      <c r="K713">
        <f t="shared" ca="1" si="93"/>
        <v>0</v>
      </c>
      <c r="L713">
        <f t="shared" ca="1" si="93"/>
        <v>0</v>
      </c>
      <c r="M713">
        <f t="shared" ca="1" si="93"/>
        <v>0</v>
      </c>
      <c r="N713">
        <f t="shared" ca="1" si="93"/>
        <v>0</v>
      </c>
      <c r="O713" t="str">
        <f t="shared" ca="1" si="98"/>
        <v>D:AD</v>
      </c>
      <c r="P713" t="str">
        <f t="shared" ca="1" si="99"/>
        <v>D10:AD10</v>
      </c>
    </row>
    <row r="714" spans="1:16">
      <c r="A714" t="str">
        <f t="shared" si="94"/>
        <v>100</v>
      </c>
      <c r="B714" t="str">
        <f t="shared" ca="1" si="95"/>
        <v>GRP</v>
      </c>
      <c r="C714" t="s">
        <v>563</v>
      </c>
      <c r="D714" t="s">
        <v>1470</v>
      </c>
      <c r="E714">
        <f t="shared" ca="1" si="96"/>
        <v>0</v>
      </c>
      <c r="H714" t="str">
        <f t="shared" ca="1" si="97"/>
        <v>'360 GRP '!</v>
      </c>
      <c r="I714">
        <f t="shared" ca="1" si="100"/>
        <v>0</v>
      </c>
      <c r="J714" t="str">
        <f t="shared" ca="1" si="93"/>
        <v>'360 GRP '!</v>
      </c>
      <c r="K714">
        <f t="shared" ca="1" si="93"/>
        <v>0</v>
      </c>
      <c r="L714">
        <f t="shared" ca="1" si="93"/>
        <v>0</v>
      </c>
      <c r="M714">
        <f t="shared" ca="1" si="93"/>
        <v>0</v>
      </c>
      <c r="N714">
        <f t="shared" ca="1" si="93"/>
        <v>0</v>
      </c>
      <c r="O714" t="str">
        <f t="shared" ca="1" si="98"/>
        <v>D:AD</v>
      </c>
      <c r="P714" t="str">
        <f t="shared" ca="1" si="99"/>
        <v>D10:AD10</v>
      </c>
    </row>
    <row r="715" spans="1:16">
      <c r="A715" t="str">
        <f t="shared" si="94"/>
        <v>01</v>
      </c>
      <c r="B715" t="str">
        <f t="shared" ca="1" si="95"/>
        <v>GRP</v>
      </c>
      <c r="C715" t="s">
        <v>564</v>
      </c>
      <c r="D715" t="s">
        <v>1471</v>
      </c>
      <c r="E715">
        <f t="shared" ca="1" si="96"/>
        <v>0</v>
      </c>
      <c r="H715" t="str">
        <f t="shared" ca="1" si="97"/>
        <v>'360 GRP '!</v>
      </c>
      <c r="I715">
        <f t="shared" ca="1" si="100"/>
        <v>0</v>
      </c>
      <c r="J715" t="str">
        <f t="shared" ca="1" si="93"/>
        <v>'360 GRP '!</v>
      </c>
      <c r="K715">
        <f t="shared" ca="1" si="93"/>
        <v>0</v>
      </c>
      <c r="L715">
        <f t="shared" ca="1" si="93"/>
        <v>0</v>
      </c>
      <c r="M715">
        <f t="shared" ca="1" si="93"/>
        <v>0</v>
      </c>
      <c r="N715">
        <f t="shared" ca="1" si="93"/>
        <v>0</v>
      </c>
      <c r="O715" t="str">
        <f t="shared" ca="1" si="98"/>
        <v>D:AD</v>
      </c>
      <c r="P715" t="str">
        <f t="shared" ca="1" si="99"/>
        <v>D10:AD10</v>
      </c>
    </row>
    <row r="716" spans="1:16">
      <c r="A716" t="str">
        <f t="shared" si="94"/>
        <v>02</v>
      </c>
      <c r="B716" t="str">
        <f t="shared" ca="1" si="95"/>
        <v>GRP</v>
      </c>
      <c r="C716" t="s">
        <v>564</v>
      </c>
      <c r="D716" t="s">
        <v>1472</v>
      </c>
      <c r="E716">
        <f t="shared" ca="1" si="96"/>
        <v>0</v>
      </c>
      <c r="H716" t="str">
        <f t="shared" ca="1" si="97"/>
        <v>'360 GRP '!</v>
      </c>
      <c r="I716">
        <f t="shared" ca="1" si="100"/>
        <v>0</v>
      </c>
      <c r="J716" t="str">
        <f t="shared" ca="1" si="93"/>
        <v>'360 GRP '!</v>
      </c>
      <c r="K716">
        <f t="shared" ca="1" si="93"/>
        <v>0</v>
      </c>
      <c r="L716">
        <f t="shared" ca="1" si="93"/>
        <v>0</v>
      </c>
      <c r="M716">
        <f t="shared" ca="1" si="93"/>
        <v>0</v>
      </c>
      <c r="N716">
        <f t="shared" ca="1" si="93"/>
        <v>0</v>
      </c>
      <c r="O716" t="str">
        <f t="shared" ca="1" si="98"/>
        <v>D:AD</v>
      </c>
      <c r="P716" t="str">
        <f t="shared" ca="1" si="99"/>
        <v>D10:AD10</v>
      </c>
    </row>
    <row r="717" spans="1:16">
      <c r="A717" t="str">
        <f t="shared" si="94"/>
        <v>03</v>
      </c>
      <c r="B717" t="str">
        <f t="shared" ca="1" si="95"/>
        <v>GRP</v>
      </c>
      <c r="C717" t="s">
        <v>564</v>
      </c>
      <c r="D717" t="s">
        <v>1473</v>
      </c>
      <c r="E717">
        <f t="shared" ca="1" si="96"/>
        <v>0</v>
      </c>
      <c r="H717" t="str">
        <f t="shared" ca="1" si="97"/>
        <v>'360 GRP '!</v>
      </c>
      <c r="I717">
        <f t="shared" ca="1" si="100"/>
        <v>0</v>
      </c>
      <c r="J717" t="str">
        <f t="shared" ca="1" si="93"/>
        <v>'360 GRP '!</v>
      </c>
      <c r="K717">
        <f t="shared" ca="1" si="93"/>
        <v>0</v>
      </c>
      <c r="L717">
        <f t="shared" ca="1" si="93"/>
        <v>0</v>
      </c>
      <c r="M717">
        <f t="shared" ca="1" si="93"/>
        <v>0</v>
      </c>
      <c r="N717">
        <f t="shared" ca="1" si="93"/>
        <v>0</v>
      </c>
      <c r="O717" t="str">
        <f t="shared" ca="1" si="98"/>
        <v>D:AD</v>
      </c>
      <c r="P717" t="str">
        <f t="shared" ca="1" si="99"/>
        <v>D10:AD10</v>
      </c>
    </row>
    <row r="718" spans="1:16">
      <c r="A718" t="str">
        <f t="shared" si="94"/>
        <v>04</v>
      </c>
      <c r="B718" t="str">
        <f t="shared" ca="1" si="95"/>
        <v>GRP</v>
      </c>
      <c r="C718" t="s">
        <v>564</v>
      </c>
      <c r="D718" t="s">
        <v>1474</v>
      </c>
      <c r="E718">
        <f t="shared" ca="1" si="96"/>
        <v>0</v>
      </c>
      <c r="H718" t="str">
        <f t="shared" ca="1" si="97"/>
        <v>'360 GRP '!</v>
      </c>
      <c r="I718">
        <f t="shared" ca="1" si="100"/>
        <v>0</v>
      </c>
      <c r="J718" t="str">
        <f t="shared" ca="1" si="93"/>
        <v>'360 GRP '!</v>
      </c>
      <c r="K718">
        <f t="shared" ca="1" si="93"/>
        <v>0</v>
      </c>
      <c r="L718">
        <f t="shared" ca="1" si="93"/>
        <v>0</v>
      </c>
      <c r="M718">
        <f t="shared" ca="1" si="93"/>
        <v>0</v>
      </c>
      <c r="N718">
        <f t="shared" ca="1" si="93"/>
        <v>0</v>
      </c>
      <c r="O718" t="str">
        <f t="shared" ca="1" si="98"/>
        <v>D:AD</v>
      </c>
      <c r="P718" t="str">
        <f t="shared" ca="1" si="99"/>
        <v>D10:AD10</v>
      </c>
    </row>
    <row r="719" spans="1:16">
      <c r="A719" t="str">
        <f t="shared" si="94"/>
        <v>05</v>
      </c>
      <c r="B719" t="str">
        <f t="shared" ca="1" si="95"/>
        <v>GRP</v>
      </c>
      <c r="C719" t="s">
        <v>564</v>
      </c>
      <c r="D719" t="s">
        <v>1475</v>
      </c>
      <c r="E719">
        <f t="shared" ca="1" si="96"/>
        <v>0</v>
      </c>
      <c r="H719" t="str">
        <f t="shared" ca="1" si="97"/>
        <v>'360 GRP '!</v>
      </c>
      <c r="I719">
        <f t="shared" ca="1" si="100"/>
        <v>0</v>
      </c>
      <c r="J719" t="str">
        <f t="shared" ca="1" si="93"/>
        <v>'360 GRP '!</v>
      </c>
      <c r="K719">
        <f t="shared" ca="1" si="93"/>
        <v>0</v>
      </c>
      <c r="L719">
        <f t="shared" ca="1" si="93"/>
        <v>0</v>
      </c>
      <c r="M719">
        <f t="shared" ca="1" si="93"/>
        <v>0</v>
      </c>
      <c r="N719">
        <f t="shared" ca="1" si="93"/>
        <v>0</v>
      </c>
      <c r="O719" t="str">
        <f t="shared" ca="1" si="98"/>
        <v>D:AD</v>
      </c>
      <c r="P719" t="str">
        <f t="shared" ca="1" si="99"/>
        <v>D10:AD10</v>
      </c>
    </row>
    <row r="720" spans="1:16">
      <c r="A720" t="str">
        <f t="shared" si="94"/>
        <v>06</v>
      </c>
      <c r="B720" t="str">
        <f t="shared" ca="1" si="95"/>
        <v>GRP</v>
      </c>
      <c r="C720" t="s">
        <v>564</v>
      </c>
      <c r="D720" t="s">
        <v>1476</v>
      </c>
      <c r="E720">
        <f t="shared" ca="1" si="96"/>
        <v>0</v>
      </c>
      <c r="H720" t="str">
        <f t="shared" ca="1" si="97"/>
        <v>'360 GRP '!</v>
      </c>
      <c r="I720">
        <f t="shared" ca="1" si="100"/>
        <v>0</v>
      </c>
      <c r="J720" t="str">
        <f t="shared" ca="1" si="93"/>
        <v>'360 GRP '!</v>
      </c>
      <c r="K720">
        <f t="shared" ca="1" si="93"/>
        <v>0</v>
      </c>
      <c r="L720">
        <f t="shared" ca="1" si="93"/>
        <v>0</v>
      </c>
      <c r="M720">
        <f t="shared" ca="1" si="93"/>
        <v>0</v>
      </c>
      <c r="N720">
        <f t="shared" ca="1" si="93"/>
        <v>0</v>
      </c>
      <c r="O720" t="str">
        <f t="shared" ca="1" si="98"/>
        <v>D:AD</v>
      </c>
      <c r="P720" t="str">
        <f t="shared" ca="1" si="99"/>
        <v>D10:AD10</v>
      </c>
    </row>
    <row r="721" spans="1:16">
      <c r="A721" t="str">
        <f t="shared" si="94"/>
        <v>07</v>
      </c>
      <c r="B721" t="str">
        <f t="shared" ca="1" si="95"/>
        <v>GRP</v>
      </c>
      <c r="C721" t="s">
        <v>564</v>
      </c>
      <c r="D721" t="s">
        <v>1477</v>
      </c>
      <c r="E721">
        <f t="shared" ca="1" si="96"/>
        <v>0</v>
      </c>
      <c r="H721" t="str">
        <f t="shared" ca="1" si="97"/>
        <v>'360 GRP '!</v>
      </c>
      <c r="I721">
        <f t="shared" ca="1" si="100"/>
        <v>0</v>
      </c>
      <c r="J721" t="str">
        <f t="shared" ca="1" si="93"/>
        <v>'360 GRP '!</v>
      </c>
      <c r="K721">
        <f t="shared" ca="1" si="93"/>
        <v>0</v>
      </c>
      <c r="L721">
        <f t="shared" ca="1" si="93"/>
        <v>0</v>
      </c>
      <c r="M721">
        <f t="shared" ca="1" si="93"/>
        <v>0</v>
      </c>
      <c r="N721">
        <f t="shared" ca="1" si="93"/>
        <v>0</v>
      </c>
      <c r="O721" t="str">
        <f t="shared" ca="1" si="98"/>
        <v>D:AD</v>
      </c>
      <c r="P721" t="str">
        <f t="shared" ca="1" si="99"/>
        <v>D10:AD10</v>
      </c>
    </row>
    <row r="722" spans="1:16">
      <c r="A722" t="str">
        <f t="shared" si="94"/>
        <v>08</v>
      </c>
      <c r="B722" t="str">
        <f t="shared" ca="1" si="95"/>
        <v>GRP</v>
      </c>
      <c r="C722" t="s">
        <v>564</v>
      </c>
      <c r="D722" t="s">
        <v>1478</v>
      </c>
      <c r="E722">
        <f t="shared" ca="1" si="96"/>
        <v>0</v>
      </c>
      <c r="H722" t="str">
        <f t="shared" ca="1" si="97"/>
        <v>'360 GRP '!</v>
      </c>
      <c r="I722">
        <f t="shared" ca="1" si="100"/>
        <v>0</v>
      </c>
      <c r="J722" t="str">
        <f t="shared" ca="1" si="93"/>
        <v>'360 GRP '!</v>
      </c>
      <c r="K722">
        <f t="shared" ca="1" si="93"/>
        <v>0</v>
      </c>
      <c r="L722">
        <f t="shared" ca="1" si="93"/>
        <v>0</v>
      </c>
      <c r="M722">
        <f t="shared" ca="1" si="93"/>
        <v>0</v>
      </c>
      <c r="N722">
        <f t="shared" ca="1" si="93"/>
        <v>0</v>
      </c>
      <c r="O722" t="str">
        <f t="shared" ca="1" si="98"/>
        <v>D:AD</v>
      </c>
      <c r="P722" t="str">
        <f t="shared" ca="1" si="99"/>
        <v>D10:AD10</v>
      </c>
    </row>
    <row r="723" spans="1:16">
      <c r="A723" t="str">
        <f t="shared" si="94"/>
        <v>09</v>
      </c>
      <c r="B723" t="str">
        <f t="shared" ca="1" si="95"/>
        <v>GRP</v>
      </c>
      <c r="C723" t="s">
        <v>564</v>
      </c>
      <c r="D723" t="s">
        <v>1479</v>
      </c>
      <c r="E723">
        <f t="shared" ca="1" si="96"/>
        <v>0</v>
      </c>
      <c r="H723" t="str">
        <f t="shared" ca="1" si="97"/>
        <v>'360 GRP '!</v>
      </c>
      <c r="I723">
        <f t="shared" ca="1" si="100"/>
        <v>0</v>
      </c>
      <c r="J723" t="str">
        <f t="shared" ca="1" si="93"/>
        <v>'360 GRP '!</v>
      </c>
      <c r="K723">
        <f t="shared" ca="1" si="93"/>
        <v>0</v>
      </c>
      <c r="L723">
        <f t="shared" ca="1" si="93"/>
        <v>0</v>
      </c>
      <c r="M723">
        <f t="shared" ca="1" si="93"/>
        <v>0</v>
      </c>
      <c r="N723">
        <f t="shared" ca="1" si="93"/>
        <v>0</v>
      </c>
      <c r="O723" t="str">
        <f t="shared" ca="1" si="98"/>
        <v>D:AD</v>
      </c>
      <c r="P723" t="str">
        <f t="shared" ca="1" si="99"/>
        <v>D10:AD10</v>
      </c>
    </row>
    <row r="724" spans="1:16">
      <c r="A724" t="str">
        <f t="shared" si="94"/>
        <v>10</v>
      </c>
      <c r="B724" t="str">
        <f t="shared" ca="1" si="95"/>
        <v>GRP</v>
      </c>
      <c r="C724" t="s">
        <v>564</v>
      </c>
      <c r="D724" t="s">
        <v>1480</v>
      </c>
      <c r="E724">
        <f t="shared" ca="1" si="96"/>
        <v>0</v>
      </c>
      <c r="H724" t="str">
        <f t="shared" ca="1" si="97"/>
        <v>'360 GRP '!</v>
      </c>
      <c r="I724">
        <f t="shared" ca="1" si="100"/>
        <v>0</v>
      </c>
      <c r="J724" t="str">
        <f t="shared" ca="1" si="93"/>
        <v>'360 GRP '!</v>
      </c>
      <c r="K724">
        <f t="shared" ca="1" si="93"/>
        <v>0</v>
      </c>
      <c r="L724">
        <f t="shared" ca="1" si="93"/>
        <v>0</v>
      </c>
      <c r="M724">
        <f t="shared" ca="1" si="93"/>
        <v>0</v>
      </c>
      <c r="N724">
        <f t="shared" ca="1" si="93"/>
        <v>0</v>
      </c>
      <c r="O724" t="str">
        <f t="shared" ca="1" si="98"/>
        <v>D:AD</v>
      </c>
      <c r="P724" t="str">
        <f t="shared" ca="1" si="99"/>
        <v>D10:AD10</v>
      </c>
    </row>
    <row r="725" spans="1:16">
      <c r="A725" t="str">
        <f t="shared" si="94"/>
        <v>11</v>
      </c>
      <c r="B725" t="str">
        <f t="shared" ca="1" si="95"/>
        <v>GRP</v>
      </c>
      <c r="C725" t="s">
        <v>564</v>
      </c>
      <c r="D725" t="s">
        <v>1481</v>
      </c>
      <c r="E725">
        <f t="shared" ca="1" si="96"/>
        <v>0</v>
      </c>
      <c r="H725" t="str">
        <f t="shared" ca="1" si="97"/>
        <v>'360 GRP '!</v>
      </c>
      <c r="I725">
        <f t="shared" ca="1" si="100"/>
        <v>0</v>
      </c>
      <c r="J725" t="str">
        <f t="shared" ca="1" si="93"/>
        <v>'360 GRP '!</v>
      </c>
      <c r="K725">
        <f t="shared" ca="1" si="93"/>
        <v>0</v>
      </c>
      <c r="L725">
        <f t="shared" ca="1" si="93"/>
        <v>0</v>
      </c>
      <c r="M725">
        <f t="shared" ca="1" si="93"/>
        <v>0</v>
      </c>
      <c r="N725">
        <f t="shared" ca="1" si="93"/>
        <v>0</v>
      </c>
      <c r="O725" t="str">
        <f t="shared" ca="1" si="98"/>
        <v>D:AD</v>
      </c>
      <c r="P725" t="str">
        <f t="shared" ca="1" si="99"/>
        <v>D10:AD10</v>
      </c>
    </row>
    <row r="726" spans="1:16">
      <c r="A726" t="str">
        <f t="shared" si="94"/>
        <v>12</v>
      </c>
      <c r="B726" t="str">
        <f t="shared" ca="1" si="95"/>
        <v>GRP</v>
      </c>
      <c r="C726" t="s">
        <v>564</v>
      </c>
      <c r="D726" t="s">
        <v>1482</v>
      </c>
      <c r="E726">
        <f t="shared" ca="1" si="96"/>
        <v>0</v>
      </c>
      <c r="H726" t="str">
        <f t="shared" ca="1" si="97"/>
        <v>'360 GRP '!</v>
      </c>
      <c r="I726">
        <f t="shared" ca="1" si="100"/>
        <v>0</v>
      </c>
      <c r="J726" t="str">
        <f t="shared" ca="1" si="93"/>
        <v>'360 GRP '!</v>
      </c>
      <c r="K726">
        <f t="shared" ca="1" si="93"/>
        <v>0</v>
      </c>
      <c r="L726">
        <f t="shared" ca="1" si="93"/>
        <v>0</v>
      </c>
      <c r="M726">
        <f t="shared" ca="1" si="93"/>
        <v>0</v>
      </c>
      <c r="N726">
        <f t="shared" ca="1" si="93"/>
        <v>0</v>
      </c>
      <c r="O726" t="str">
        <f t="shared" ca="1" si="98"/>
        <v>D:AD</v>
      </c>
      <c r="P726" t="str">
        <f t="shared" ca="1" si="99"/>
        <v>D10:AD10</v>
      </c>
    </row>
    <row r="727" spans="1:16">
      <c r="A727" t="str">
        <f t="shared" si="94"/>
        <v>13</v>
      </c>
      <c r="B727" t="str">
        <f t="shared" ca="1" si="95"/>
        <v>GRP</v>
      </c>
      <c r="C727" t="s">
        <v>564</v>
      </c>
      <c r="D727" t="s">
        <v>1483</v>
      </c>
      <c r="E727">
        <f t="shared" ca="1" si="96"/>
        <v>0</v>
      </c>
      <c r="H727" t="str">
        <f t="shared" ca="1" si="97"/>
        <v>'360 GRP '!</v>
      </c>
      <c r="I727">
        <f t="shared" ca="1" si="100"/>
        <v>0</v>
      </c>
      <c r="J727" t="str">
        <f t="shared" ca="1" si="93"/>
        <v>'360 GRP '!</v>
      </c>
      <c r="K727">
        <f t="shared" ca="1" si="93"/>
        <v>0</v>
      </c>
      <c r="L727">
        <f t="shared" ca="1" si="93"/>
        <v>0</v>
      </c>
      <c r="M727">
        <f t="shared" ca="1" si="93"/>
        <v>0</v>
      </c>
      <c r="N727">
        <f t="shared" ca="1" si="93"/>
        <v>0</v>
      </c>
      <c r="O727" t="str">
        <f t="shared" ca="1" si="98"/>
        <v>D:AD</v>
      </c>
      <c r="P727" t="str">
        <f t="shared" ca="1" si="99"/>
        <v>D10:AD10</v>
      </c>
    </row>
    <row r="728" spans="1:16">
      <c r="A728" t="str">
        <f t="shared" si="94"/>
        <v>100</v>
      </c>
      <c r="B728" t="str">
        <f t="shared" ca="1" si="95"/>
        <v>GRP</v>
      </c>
      <c r="C728" t="s">
        <v>564</v>
      </c>
      <c r="D728" t="s">
        <v>1484</v>
      </c>
      <c r="E728">
        <f t="shared" ca="1" si="96"/>
        <v>0</v>
      </c>
      <c r="H728" t="str">
        <f t="shared" ca="1" si="97"/>
        <v>'360 GRP '!</v>
      </c>
      <c r="I728">
        <f t="shared" ca="1" si="100"/>
        <v>0</v>
      </c>
      <c r="J728" t="str">
        <f t="shared" ca="1" si="93"/>
        <v>'360 GRP '!</v>
      </c>
      <c r="K728">
        <f t="shared" ca="1" si="93"/>
        <v>0</v>
      </c>
      <c r="L728">
        <f t="shared" ca="1" si="93"/>
        <v>0</v>
      </c>
      <c r="M728">
        <f t="shared" ca="1" si="93"/>
        <v>0</v>
      </c>
      <c r="N728">
        <f t="shared" ca="1" si="93"/>
        <v>0</v>
      </c>
      <c r="O728" t="str">
        <f t="shared" ca="1" si="98"/>
        <v>D:AD</v>
      </c>
      <c r="P728" t="str">
        <f t="shared" ca="1" si="99"/>
        <v>D10:AD10</v>
      </c>
    </row>
    <row r="729" spans="1:16">
      <c r="A729" t="str">
        <f t="shared" si="94"/>
        <v>01</v>
      </c>
      <c r="B729" t="str">
        <f t="shared" ca="1" si="95"/>
        <v>GRP</v>
      </c>
      <c r="C729" t="s">
        <v>565</v>
      </c>
      <c r="D729" t="s">
        <v>1485</v>
      </c>
      <c r="E729">
        <f t="shared" ca="1" si="96"/>
        <v>0</v>
      </c>
      <c r="H729" t="str">
        <f t="shared" ca="1" si="97"/>
        <v>'360 GRP '!</v>
      </c>
      <c r="I729">
        <f t="shared" ca="1" si="100"/>
        <v>0</v>
      </c>
      <c r="J729" t="str">
        <f t="shared" ca="1" si="93"/>
        <v>'360 GRP '!</v>
      </c>
      <c r="K729">
        <f t="shared" ca="1" si="93"/>
        <v>0</v>
      </c>
      <c r="L729">
        <f t="shared" ca="1" si="93"/>
        <v>0</v>
      </c>
      <c r="M729">
        <f t="shared" ca="1" si="93"/>
        <v>0</v>
      </c>
      <c r="N729">
        <f t="shared" ca="1" si="93"/>
        <v>0</v>
      </c>
      <c r="O729" t="str">
        <f t="shared" ca="1" si="98"/>
        <v>D:AD</v>
      </c>
      <c r="P729" t="str">
        <f t="shared" ca="1" si="99"/>
        <v>D10:AD10</v>
      </c>
    </row>
    <row r="730" spans="1:16">
      <c r="A730" t="str">
        <f t="shared" si="94"/>
        <v>02</v>
      </c>
      <c r="B730" t="str">
        <f t="shared" ca="1" si="95"/>
        <v>GRP</v>
      </c>
      <c r="C730" t="s">
        <v>565</v>
      </c>
      <c r="D730" t="s">
        <v>1486</v>
      </c>
      <c r="E730">
        <f t="shared" ca="1" si="96"/>
        <v>0</v>
      </c>
      <c r="H730" t="str">
        <f t="shared" ca="1" si="97"/>
        <v>'360 GRP '!</v>
      </c>
      <c r="I730">
        <f t="shared" ca="1" si="100"/>
        <v>0</v>
      </c>
      <c r="J730" t="str">
        <f t="shared" ca="1" si="93"/>
        <v>'360 GRP '!</v>
      </c>
      <c r="K730">
        <f t="shared" ca="1" si="93"/>
        <v>0</v>
      </c>
      <c r="L730">
        <f t="shared" ca="1" si="93"/>
        <v>0</v>
      </c>
      <c r="M730">
        <f t="shared" ca="1" si="93"/>
        <v>0</v>
      </c>
      <c r="N730">
        <f t="shared" ca="1" si="93"/>
        <v>0</v>
      </c>
      <c r="O730" t="str">
        <f t="shared" ca="1" si="98"/>
        <v>D:AD</v>
      </c>
      <c r="P730" t="str">
        <f t="shared" ca="1" si="99"/>
        <v>D10:AD10</v>
      </c>
    </row>
    <row r="731" spans="1:16">
      <c r="A731" t="str">
        <f t="shared" si="94"/>
        <v>03</v>
      </c>
      <c r="B731" t="str">
        <f t="shared" ca="1" si="95"/>
        <v>GRP</v>
      </c>
      <c r="C731" t="s">
        <v>565</v>
      </c>
      <c r="D731" t="s">
        <v>1487</v>
      </c>
      <c r="E731">
        <f t="shared" ca="1" si="96"/>
        <v>0</v>
      </c>
      <c r="H731" t="str">
        <f t="shared" ca="1" si="97"/>
        <v>'360 GRP '!</v>
      </c>
      <c r="I731">
        <f t="shared" ca="1" si="100"/>
        <v>0</v>
      </c>
      <c r="J731" t="str">
        <f t="shared" ref="J731:N781" ca="1" si="101">IF(IFERROR(VLOOKUP($C731,INDIRECT(J$14&amp;"D:D"),1,FALSE),0)&lt;&gt;0,J$14,0)</f>
        <v>'360 GRP '!</v>
      </c>
      <c r="K731">
        <f t="shared" ca="1" si="101"/>
        <v>0</v>
      </c>
      <c r="L731">
        <f t="shared" ca="1" si="101"/>
        <v>0</v>
      </c>
      <c r="M731">
        <f t="shared" ca="1" si="101"/>
        <v>0</v>
      </c>
      <c r="N731">
        <f t="shared" ca="1" si="101"/>
        <v>0</v>
      </c>
      <c r="O731" t="str">
        <f t="shared" ca="1" si="98"/>
        <v>D:AD</v>
      </c>
      <c r="P731" t="str">
        <f t="shared" ca="1" si="99"/>
        <v>D10:AD10</v>
      </c>
    </row>
    <row r="732" spans="1:16">
      <c r="A732" t="str">
        <f t="shared" si="94"/>
        <v>04</v>
      </c>
      <c r="B732" t="str">
        <f t="shared" ca="1" si="95"/>
        <v>GRP</v>
      </c>
      <c r="C732" t="s">
        <v>565</v>
      </c>
      <c r="D732" t="s">
        <v>1488</v>
      </c>
      <c r="E732">
        <f t="shared" ca="1" si="96"/>
        <v>0</v>
      </c>
      <c r="H732" t="str">
        <f t="shared" ca="1" si="97"/>
        <v>'360 GRP '!</v>
      </c>
      <c r="I732">
        <f t="shared" ca="1" si="100"/>
        <v>0</v>
      </c>
      <c r="J732" t="str">
        <f t="shared" ca="1" si="101"/>
        <v>'360 GRP '!</v>
      </c>
      <c r="K732">
        <f t="shared" ca="1" si="101"/>
        <v>0</v>
      </c>
      <c r="L732">
        <f t="shared" ca="1" si="101"/>
        <v>0</v>
      </c>
      <c r="M732">
        <f t="shared" ca="1" si="101"/>
        <v>0</v>
      </c>
      <c r="N732">
        <f t="shared" ca="1" si="101"/>
        <v>0</v>
      </c>
      <c r="O732" t="str">
        <f t="shared" ca="1" si="98"/>
        <v>D:AD</v>
      </c>
      <c r="P732" t="str">
        <f t="shared" ca="1" si="99"/>
        <v>D10:AD10</v>
      </c>
    </row>
    <row r="733" spans="1:16">
      <c r="A733" t="str">
        <f t="shared" si="94"/>
        <v>05</v>
      </c>
      <c r="B733" t="str">
        <f t="shared" ca="1" si="95"/>
        <v>GRP</v>
      </c>
      <c r="C733" t="s">
        <v>565</v>
      </c>
      <c r="D733" t="s">
        <v>1489</v>
      </c>
      <c r="E733">
        <f t="shared" ca="1" si="96"/>
        <v>0</v>
      </c>
      <c r="H733" t="str">
        <f t="shared" ca="1" si="97"/>
        <v>'360 GRP '!</v>
      </c>
      <c r="I733">
        <f t="shared" ca="1" si="100"/>
        <v>0</v>
      </c>
      <c r="J733" t="str">
        <f t="shared" ca="1" si="101"/>
        <v>'360 GRP '!</v>
      </c>
      <c r="K733">
        <f t="shared" ca="1" si="101"/>
        <v>0</v>
      </c>
      <c r="L733">
        <f t="shared" ca="1" si="101"/>
        <v>0</v>
      </c>
      <c r="M733">
        <f t="shared" ca="1" si="101"/>
        <v>0</v>
      </c>
      <c r="N733">
        <f t="shared" ca="1" si="101"/>
        <v>0</v>
      </c>
      <c r="O733" t="str">
        <f t="shared" ca="1" si="98"/>
        <v>D:AD</v>
      </c>
      <c r="P733" t="str">
        <f t="shared" ca="1" si="99"/>
        <v>D10:AD10</v>
      </c>
    </row>
    <row r="734" spans="1:16">
      <c r="A734" t="str">
        <f t="shared" si="94"/>
        <v>06</v>
      </c>
      <c r="B734" t="str">
        <f t="shared" ca="1" si="95"/>
        <v>GRP</v>
      </c>
      <c r="C734" t="s">
        <v>565</v>
      </c>
      <c r="D734" t="s">
        <v>1490</v>
      </c>
      <c r="E734">
        <f t="shared" ca="1" si="96"/>
        <v>0</v>
      </c>
      <c r="H734" t="str">
        <f t="shared" ca="1" si="97"/>
        <v>'360 GRP '!</v>
      </c>
      <c r="I734">
        <f t="shared" ca="1" si="100"/>
        <v>0</v>
      </c>
      <c r="J734" t="str">
        <f t="shared" ca="1" si="101"/>
        <v>'360 GRP '!</v>
      </c>
      <c r="K734">
        <f t="shared" ca="1" si="101"/>
        <v>0</v>
      </c>
      <c r="L734">
        <f t="shared" ca="1" si="101"/>
        <v>0</v>
      </c>
      <c r="M734">
        <f t="shared" ca="1" si="101"/>
        <v>0</v>
      </c>
      <c r="N734">
        <f t="shared" ca="1" si="101"/>
        <v>0</v>
      </c>
      <c r="O734" t="str">
        <f t="shared" ca="1" si="98"/>
        <v>D:AD</v>
      </c>
      <c r="P734" t="str">
        <f t="shared" ca="1" si="99"/>
        <v>D10:AD10</v>
      </c>
    </row>
    <row r="735" spans="1:16">
      <c r="A735" t="str">
        <f t="shared" si="94"/>
        <v>07</v>
      </c>
      <c r="B735" t="str">
        <f t="shared" ca="1" si="95"/>
        <v>GRP</v>
      </c>
      <c r="C735" t="s">
        <v>565</v>
      </c>
      <c r="D735" t="s">
        <v>1491</v>
      </c>
      <c r="E735">
        <f t="shared" ca="1" si="96"/>
        <v>0</v>
      </c>
      <c r="H735" t="str">
        <f t="shared" ca="1" si="97"/>
        <v>'360 GRP '!</v>
      </c>
      <c r="I735">
        <f t="shared" ca="1" si="100"/>
        <v>0</v>
      </c>
      <c r="J735" t="str">
        <f t="shared" ca="1" si="101"/>
        <v>'360 GRP '!</v>
      </c>
      <c r="K735">
        <f t="shared" ca="1" si="101"/>
        <v>0</v>
      </c>
      <c r="L735">
        <f t="shared" ca="1" si="101"/>
        <v>0</v>
      </c>
      <c r="M735">
        <f t="shared" ca="1" si="101"/>
        <v>0</v>
      </c>
      <c r="N735">
        <f t="shared" ca="1" si="101"/>
        <v>0</v>
      </c>
      <c r="O735" t="str">
        <f t="shared" ca="1" si="98"/>
        <v>D:AD</v>
      </c>
      <c r="P735" t="str">
        <f t="shared" ca="1" si="99"/>
        <v>D10:AD10</v>
      </c>
    </row>
    <row r="736" spans="1:16">
      <c r="A736" t="str">
        <f t="shared" si="94"/>
        <v>08</v>
      </c>
      <c r="B736" t="str">
        <f t="shared" ca="1" si="95"/>
        <v>GRP</v>
      </c>
      <c r="C736" t="s">
        <v>565</v>
      </c>
      <c r="D736" t="s">
        <v>1492</v>
      </c>
      <c r="E736">
        <f t="shared" ca="1" si="96"/>
        <v>0</v>
      </c>
      <c r="H736" t="str">
        <f t="shared" ca="1" si="97"/>
        <v>'360 GRP '!</v>
      </c>
      <c r="I736">
        <f t="shared" ca="1" si="100"/>
        <v>0</v>
      </c>
      <c r="J736" t="str">
        <f t="shared" ca="1" si="101"/>
        <v>'360 GRP '!</v>
      </c>
      <c r="K736">
        <f t="shared" ca="1" si="101"/>
        <v>0</v>
      </c>
      <c r="L736">
        <f t="shared" ca="1" si="101"/>
        <v>0</v>
      </c>
      <c r="M736">
        <f t="shared" ca="1" si="101"/>
        <v>0</v>
      </c>
      <c r="N736">
        <f t="shared" ca="1" si="101"/>
        <v>0</v>
      </c>
      <c r="O736" t="str">
        <f t="shared" ca="1" si="98"/>
        <v>D:AD</v>
      </c>
      <c r="P736" t="str">
        <f t="shared" ca="1" si="99"/>
        <v>D10:AD10</v>
      </c>
    </row>
    <row r="737" spans="1:16">
      <c r="A737" t="str">
        <f t="shared" si="94"/>
        <v>09</v>
      </c>
      <c r="B737" t="str">
        <f t="shared" ca="1" si="95"/>
        <v>GRP</v>
      </c>
      <c r="C737" t="s">
        <v>565</v>
      </c>
      <c r="D737" t="s">
        <v>1493</v>
      </c>
      <c r="E737">
        <f t="shared" ca="1" si="96"/>
        <v>0</v>
      </c>
      <c r="H737" t="str">
        <f t="shared" ca="1" si="97"/>
        <v>'360 GRP '!</v>
      </c>
      <c r="I737">
        <f t="shared" ca="1" si="100"/>
        <v>0</v>
      </c>
      <c r="J737" t="str">
        <f t="shared" ca="1" si="101"/>
        <v>'360 GRP '!</v>
      </c>
      <c r="K737">
        <f t="shared" ca="1" si="101"/>
        <v>0</v>
      </c>
      <c r="L737">
        <f t="shared" ca="1" si="101"/>
        <v>0</v>
      </c>
      <c r="M737">
        <f t="shared" ca="1" si="101"/>
        <v>0</v>
      </c>
      <c r="N737">
        <f t="shared" ca="1" si="101"/>
        <v>0</v>
      </c>
      <c r="O737" t="str">
        <f t="shared" ca="1" si="98"/>
        <v>D:AD</v>
      </c>
      <c r="P737" t="str">
        <f t="shared" ca="1" si="99"/>
        <v>D10:AD10</v>
      </c>
    </row>
    <row r="738" spans="1:16">
      <c r="A738" t="str">
        <f t="shared" si="94"/>
        <v>10</v>
      </c>
      <c r="B738" t="str">
        <f t="shared" ca="1" si="95"/>
        <v>GRP</v>
      </c>
      <c r="C738" t="s">
        <v>565</v>
      </c>
      <c r="D738" t="s">
        <v>1494</v>
      </c>
      <c r="E738">
        <f t="shared" ca="1" si="96"/>
        <v>0</v>
      </c>
      <c r="H738" t="str">
        <f t="shared" ca="1" si="97"/>
        <v>'360 GRP '!</v>
      </c>
      <c r="I738">
        <f t="shared" ca="1" si="100"/>
        <v>0</v>
      </c>
      <c r="J738" t="str">
        <f t="shared" ca="1" si="101"/>
        <v>'360 GRP '!</v>
      </c>
      <c r="K738">
        <f t="shared" ca="1" si="101"/>
        <v>0</v>
      </c>
      <c r="L738">
        <f t="shared" ca="1" si="101"/>
        <v>0</v>
      </c>
      <c r="M738">
        <f t="shared" ca="1" si="101"/>
        <v>0</v>
      </c>
      <c r="N738">
        <f t="shared" ca="1" si="101"/>
        <v>0</v>
      </c>
      <c r="O738" t="str">
        <f t="shared" ca="1" si="98"/>
        <v>D:AD</v>
      </c>
      <c r="P738" t="str">
        <f t="shared" ca="1" si="99"/>
        <v>D10:AD10</v>
      </c>
    </row>
    <row r="739" spans="1:16">
      <c r="A739" t="str">
        <f t="shared" si="94"/>
        <v>11</v>
      </c>
      <c r="B739" t="str">
        <f t="shared" ca="1" si="95"/>
        <v>GRP</v>
      </c>
      <c r="C739" t="s">
        <v>565</v>
      </c>
      <c r="D739" t="s">
        <v>1495</v>
      </c>
      <c r="E739">
        <f t="shared" ca="1" si="96"/>
        <v>0</v>
      </c>
      <c r="H739" t="str">
        <f t="shared" ca="1" si="97"/>
        <v>'360 GRP '!</v>
      </c>
      <c r="I739">
        <f t="shared" ca="1" si="100"/>
        <v>0</v>
      </c>
      <c r="J739" t="str">
        <f t="shared" ca="1" si="101"/>
        <v>'360 GRP '!</v>
      </c>
      <c r="K739">
        <f t="shared" ca="1" si="101"/>
        <v>0</v>
      </c>
      <c r="L739">
        <f t="shared" ca="1" si="101"/>
        <v>0</v>
      </c>
      <c r="M739">
        <f t="shared" ca="1" si="101"/>
        <v>0</v>
      </c>
      <c r="N739">
        <f t="shared" ca="1" si="101"/>
        <v>0</v>
      </c>
      <c r="O739" t="str">
        <f t="shared" ca="1" si="98"/>
        <v>D:AD</v>
      </c>
      <c r="P739" t="str">
        <f t="shared" ca="1" si="99"/>
        <v>D10:AD10</v>
      </c>
    </row>
    <row r="740" spans="1:16">
      <c r="A740" t="str">
        <f t="shared" si="94"/>
        <v>12</v>
      </c>
      <c r="B740" t="str">
        <f t="shared" ca="1" si="95"/>
        <v>GRP</v>
      </c>
      <c r="C740" t="s">
        <v>565</v>
      </c>
      <c r="D740" t="s">
        <v>1496</v>
      </c>
      <c r="E740">
        <f t="shared" ca="1" si="96"/>
        <v>0</v>
      </c>
      <c r="H740" t="str">
        <f t="shared" ca="1" si="97"/>
        <v>'360 GRP '!</v>
      </c>
      <c r="I740">
        <f t="shared" ca="1" si="100"/>
        <v>0</v>
      </c>
      <c r="J740" t="str">
        <f t="shared" ca="1" si="101"/>
        <v>'360 GRP '!</v>
      </c>
      <c r="K740">
        <f t="shared" ca="1" si="101"/>
        <v>0</v>
      </c>
      <c r="L740">
        <f t="shared" ca="1" si="101"/>
        <v>0</v>
      </c>
      <c r="M740">
        <f t="shared" ca="1" si="101"/>
        <v>0</v>
      </c>
      <c r="N740">
        <f t="shared" ca="1" si="101"/>
        <v>0</v>
      </c>
      <c r="O740" t="str">
        <f t="shared" ca="1" si="98"/>
        <v>D:AD</v>
      </c>
      <c r="P740" t="str">
        <f t="shared" ca="1" si="99"/>
        <v>D10:AD10</v>
      </c>
    </row>
    <row r="741" spans="1:16">
      <c r="A741" t="str">
        <f t="shared" si="94"/>
        <v>13</v>
      </c>
      <c r="B741" t="str">
        <f t="shared" ca="1" si="95"/>
        <v>GRP</v>
      </c>
      <c r="C741" t="s">
        <v>565</v>
      </c>
      <c r="D741" t="s">
        <v>1497</v>
      </c>
      <c r="E741">
        <f t="shared" ca="1" si="96"/>
        <v>0</v>
      </c>
      <c r="H741" t="str">
        <f t="shared" ca="1" si="97"/>
        <v>'360 GRP '!</v>
      </c>
      <c r="I741">
        <f t="shared" ca="1" si="100"/>
        <v>0</v>
      </c>
      <c r="J741" t="str">
        <f t="shared" ca="1" si="101"/>
        <v>'360 GRP '!</v>
      </c>
      <c r="K741">
        <f t="shared" ca="1" si="101"/>
        <v>0</v>
      </c>
      <c r="L741">
        <f t="shared" ca="1" si="101"/>
        <v>0</v>
      </c>
      <c r="M741">
        <f t="shared" ca="1" si="101"/>
        <v>0</v>
      </c>
      <c r="N741">
        <f t="shared" ca="1" si="101"/>
        <v>0</v>
      </c>
      <c r="O741" t="str">
        <f t="shared" ca="1" si="98"/>
        <v>D:AD</v>
      </c>
      <c r="P741" t="str">
        <f t="shared" ca="1" si="99"/>
        <v>D10:AD10</v>
      </c>
    </row>
    <row r="742" spans="1:16">
      <c r="A742" t="str">
        <f t="shared" si="94"/>
        <v>100</v>
      </c>
      <c r="B742" t="str">
        <f t="shared" ca="1" si="95"/>
        <v>GRP</v>
      </c>
      <c r="C742" t="s">
        <v>565</v>
      </c>
      <c r="D742" t="s">
        <v>1498</v>
      </c>
      <c r="E742">
        <f t="shared" ca="1" si="96"/>
        <v>0</v>
      </c>
      <c r="H742" t="str">
        <f t="shared" ca="1" si="97"/>
        <v>'360 GRP '!</v>
      </c>
      <c r="I742">
        <f t="shared" ca="1" si="100"/>
        <v>0</v>
      </c>
      <c r="J742" t="str">
        <f t="shared" ca="1" si="101"/>
        <v>'360 GRP '!</v>
      </c>
      <c r="K742">
        <f t="shared" ca="1" si="101"/>
        <v>0</v>
      </c>
      <c r="L742">
        <f t="shared" ca="1" si="101"/>
        <v>0</v>
      </c>
      <c r="M742">
        <f t="shared" ca="1" si="101"/>
        <v>0</v>
      </c>
      <c r="N742">
        <f t="shared" ca="1" si="101"/>
        <v>0</v>
      </c>
      <c r="O742" t="str">
        <f t="shared" ca="1" si="98"/>
        <v>D:AD</v>
      </c>
      <c r="P742" t="str">
        <f t="shared" ca="1" si="99"/>
        <v>D10:AD10</v>
      </c>
    </row>
    <row r="743" spans="1:16">
      <c r="A743" t="str">
        <f t="shared" si="94"/>
        <v>01</v>
      </c>
      <c r="B743" t="str">
        <f t="shared" ca="1" si="95"/>
        <v>GRP</v>
      </c>
      <c r="C743" t="s">
        <v>566</v>
      </c>
      <c r="D743" t="s">
        <v>1499</v>
      </c>
      <c r="E743">
        <f t="shared" ca="1" si="96"/>
        <v>0</v>
      </c>
      <c r="H743" t="str">
        <f t="shared" ca="1" si="97"/>
        <v>'360 GRP '!</v>
      </c>
      <c r="I743">
        <f t="shared" ca="1" si="100"/>
        <v>0</v>
      </c>
      <c r="J743" t="str">
        <f t="shared" ca="1" si="101"/>
        <v>'360 GRP '!</v>
      </c>
      <c r="K743">
        <f t="shared" ca="1" si="101"/>
        <v>0</v>
      </c>
      <c r="L743">
        <f t="shared" ca="1" si="101"/>
        <v>0</v>
      </c>
      <c r="M743">
        <f t="shared" ca="1" si="101"/>
        <v>0</v>
      </c>
      <c r="N743">
        <f t="shared" ca="1" si="101"/>
        <v>0</v>
      </c>
      <c r="O743" t="str">
        <f t="shared" ca="1" si="98"/>
        <v>D:AD</v>
      </c>
      <c r="P743" t="str">
        <f t="shared" ca="1" si="99"/>
        <v>D10:AD10</v>
      </c>
    </row>
    <row r="744" spans="1:16">
      <c r="A744" t="str">
        <f t="shared" si="94"/>
        <v>02</v>
      </c>
      <c r="B744" t="str">
        <f t="shared" ca="1" si="95"/>
        <v>GRP</v>
      </c>
      <c r="C744" t="s">
        <v>566</v>
      </c>
      <c r="D744" t="s">
        <v>1500</v>
      </c>
      <c r="E744">
        <f t="shared" ca="1" si="96"/>
        <v>0</v>
      </c>
      <c r="H744" t="str">
        <f t="shared" ca="1" si="97"/>
        <v>'360 GRP '!</v>
      </c>
      <c r="I744">
        <f t="shared" ca="1" si="100"/>
        <v>0</v>
      </c>
      <c r="J744" t="str">
        <f t="shared" ca="1" si="101"/>
        <v>'360 GRP '!</v>
      </c>
      <c r="K744">
        <f t="shared" ca="1" si="101"/>
        <v>0</v>
      </c>
      <c r="L744">
        <f t="shared" ca="1" si="101"/>
        <v>0</v>
      </c>
      <c r="M744">
        <f t="shared" ca="1" si="101"/>
        <v>0</v>
      </c>
      <c r="N744">
        <f t="shared" ca="1" si="101"/>
        <v>0</v>
      </c>
      <c r="O744" t="str">
        <f t="shared" ca="1" si="98"/>
        <v>D:AD</v>
      </c>
      <c r="P744" t="str">
        <f t="shared" ca="1" si="99"/>
        <v>D10:AD10</v>
      </c>
    </row>
    <row r="745" spans="1:16">
      <c r="A745" t="str">
        <f t="shared" si="94"/>
        <v>03</v>
      </c>
      <c r="B745" t="str">
        <f t="shared" ca="1" si="95"/>
        <v>GRP</v>
      </c>
      <c r="C745" t="s">
        <v>566</v>
      </c>
      <c r="D745" t="s">
        <v>1501</v>
      </c>
      <c r="E745">
        <f t="shared" ca="1" si="96"/>
        <v>0</v>
      </c>
      <c r="H745" t="str">
        <f t="shared" ca="1" si="97"/>
        <v>'360 GRP '!</v>
      </c>
      <c r="I745">
        <f t="shared" ca="1" si="100"/>
        <v>0</v>
      </c>
      <c r="J745" t="str">
        <f t="shared" ca="1" si="101"/>
        <v>'360 GRP '!</v>
      </c>
      <c r="K745">
        <f t="shared" ca="1" si="101"/>
        <v>0</v>
      </c>
      <c r="L745">
        <f t="shared" ca="1" si="101"/>
        <v>0</v>
      </c>
      <c r="M745">
        <f t="shared" ca="1" si="101"/>
        <v>0</v>
      </c>
      <c r="N745">
        <f t="shared" ca="1" si="101"/>
        <v>0</v>
      </c>
      <c r="O745" t="str">
        <f t="shared" ca="1" si="98"/>
        <v>D:AD</v>
      </c>
      <c r="P745" t="str">
        <f t="shared" ca="1" si="99"/>
        <v>D10:AD10</v>
      </c>
    </row>
    <row r="746" spans="1:16">
      <c r="A746" t="str">
        <f t="shared" si="94"/>
        <v>04</v>
      </c>
      <c r="B746" t="str">
        <f t="shared" ca="1" si="95"/>
        <v>GRP</v>
      </c>
      <c r="C746" t="s">
        <v>566</v>
      </c>
      <c r="D746" t="s">
        <v>1502</v>
      </c>
      <c r="E746">
        <f t="shared" ca="1" si="96"/>
        <v>0</v>
      </c>
      <c r="H746" t="str">
        <f t="shared" ca="1" si="97"/>
        <v>'360 GRP '!</v>
      </c>
      <c r="I746">
        <f t="shared" ca="1" si="100"/>
        <v>0</v>
      </c>
      <c r="J746" t="str">
        <f t="shared" ca="1" si="101"/>
        <v>'360 GRP '!</v>
      </c>
      <c r="K746">
        <f t="shared" ca="1" si="101"/>
        <v>0</v>
      </c>
      <c r="L746">
        <f t="shared" ca="1" si="101"/>
        <v>0</v>
      </c>
      <c r="M746">
        <f t="shared" ca="1" si="101"/>
        <v>0</v>
      </c>
      <c r="N746">
        <f t="shared" ca="1" si="101"/>
        <v>0</v>
      </c>
      <c r="O746" t="str">
        <f t="shared" ca="1" si="98"/>
        <v>D:AD</v>
      </c>
      <c r="P746" t="str">
        <f t="shared" ca="1" si="99"/>
        <v>D10:AD10</v>
      </c>
    </row>
    <row r="747" spans="1:16">
      <c r="A747" t="str">
        <f t="shared" si="94"/>
        <v>05</v>
      </c>
      <c r="B747" t="str">
        <f t="shared" ca="1" si="95"/>
        <v>GRP</v>
      </c>
      <c r="C747" t="s">
        <v>566</v>
      </c>
      <c r="D747" t="s">
        <v>1503</v>
      </c>
      <c r="E747">
        <f t="shared" ca="1" si="96"/>
        <v>0</v>
      </c>
      <c r="H747" t="str">
        <f t="shared" ca="1" si="97"/>
        <v>'360 GRP '!</v>
      </c>
      <c r="I747">
        <f t="shared" ca="1" si="100"/>
        <v>0</v>
      </c>
      <c r="J747" t="str">
        <f t="shared" ca="1" si="101"/>
        <v>'360 GRP '!</v>
      </c>
      <c r="K747">
        <f t="shared" ca="1" si="101"/>
        <v>0</v>
      </c>
      <c r="L747">
        <f t="shared" ca="1" si="101"/>
        <v>0</v>
      </c>
      <c r="M747">
        <f t="shared" ca="1" si="101"/>
        <v>0</v>
      </c>
      <c r="N747">
        <f t="shared" ca="1" si="101"/>
        <v>0</v>
      </c>
      <c r="O747" t="str">
        <f t="shared" ca="1" si="98"/>
        <v>D:AD</v>
      </c>
      <c r="P747" t="str">
        <f t="shared" ca="1" si="99"/>
        <v>D10:AD10</v>
      </c>
    </row>
    <row r="748" spans="1:16">
      <c r="A748" t="str">
        <f t="shared" si="94"/>
        <v>06</v>
      </c>
      <c r="B748" t="str">
        <f t="shared" ca="1" si="95"/>
        <v>GRP</v>
      </c>
      <c r="C748" t="s">
        <v>566</v>
      </c>
      <c r="D748" t="s">
        <v>1504</v>
      </c>
      <c r="E748">
        <f t="shared" ca="1" si="96"/>
        <v>0</v>
      </c>
      <c r="H748" t="str">
        <f t="shared" ca="1" si="97"/>
        <v>'360 GRP '!</v>
      </c>
      <c r="I748">
        <f t="shared" ca="1" si="100"/>
        <v>0</v>
      </c>
      <c r="J748" t="str">
        <f t="shared" ca="1" si="101"/>
        <v>'360 GRP '!</v>
      </c>
      <c r="K748">
        <f t="shared" ca="1" si="101"/>
        <v>0</v>
      </c>
      <c r="L748">
        <f t="shared" ca="1" si="101"/>
        <v>0</v>
      </c>
      <c r="M748">
        <f t="shared" ca="1" si="101"/>
        <v>0</v>
      </c>
      <c r="N748">
        <f t="shared" ca="1" si="101"/>
        <v>0</v>
      </c>
      <c r="O748" t="str">
        <f t="shared" ca="1" si="98"/>
        <v>D:AD</v>
      </c>
      <c r="P748" t="str">
        <f t="shared" ca="1" si="99"/>
        <v>D10:AD10</v>
      </c>
    </row>
    <row r="749" spans="1:16">
      <c r="A749" t="str">
        <f t="shared" si="94"/>
        <v>07</v>
      </c>
      <c r="B749" t="str">
        <f t="shared" ca="1" si="95"/>
        <v>GRP</v>
      </c>
      <c r="C749" t="s">
        <v>566</v>
      </c>
      <c r="D749" t="s">
        <v>1505</v>
      </c>
      <c r="E749">
        <f t="shared" ca="1" si="96"/>
        <v>0</v>
      </c>
      <c r="H749" t="str">
        <f t="shared" ca="1" si="97"/>
        <v>'360 GRP '!</v>
      </c>
      <c r="I749">
        <f t="shared" ca="1" si="100"/>
        <v>0</v>
      </c>
      <c r="J749" t="str">
        <f t="shared" ca="1" si="101"/>
        <v>'360 GRP '!</v>
      </c>
      <c r="K749">
        <f t="shared" ca="1" si="101"/>
        <v>0</v>
      </c>
      <c r="L749">
        <f t="shared" ca="1" si="101"/>
        <v>0</v>
      </c>
      <c r="M749">
        <f t="shared" ca="1" si="101"/>
        <v>0</v>
      </c>
      <c r="N749">
        <f t="shared" ca="1" si="101"/>
        <v>0</v>
      </c>
      <c r="O749" t="str">
        <f t="shared" ca="1" si="98"/>
        <v>D:AD</v>
      </c>
      <c r="P749" t="str">
        <f t="shared" ca="1" si="99"/>
        <v>D10:AD10</v>
      </c>
    </row>
    <row r="750" spans="1:16">
      <c r="A750" t="str">
        <f t="shared" si="94"/>
        <v>08</v>
      </c>
      <c r="B750" t="str">
        <f t="shared" ca="1" si="95"/>
        <v>GRP</v>
      </c>
      <c r="C750" t="s">
        <v>566</v>
      </c>
      <c r="D750" t="s">
        <v>1506</v>
      </c>
      <c r="E750">
        <f t="shared" ca="1" si="96"/>
        <v>0</v>
      </c>
      <c r="H750" t="str">
        <f t="shared" ca="1" si="97"/>
        <v>'360 GRP '!</v>
      </c>
      <c r="I750">
        <f t="shared" ca="1" si="100"/>
        <v>0</v>
      </c>
      <c r="J750" t="str">
        <f t="shared" ca="1" si="101"/>
        <v>'360 GRP '!</v>
      </c>
      <c r="K750">
        <f t="shared" ca="1" si="101"/>
        <v>0</v>
      </c>
      <c r="L750">
        <f t="shared" ca="1" si="101"/>
        <v>0</v>
      </c>
      <c r="M750">
        <f t="shared" ca="1" si="101"/>
        <v>0</v>
      </c>
      <c r="N750">
        <f t="shared" ca="1" si="101"/>
        <v>0</v>
      </c>
      <c r="O750" t="str">
        <f t="shared" ca="1" si="98"/>
        <v>D:AD</v>
      </c>
      <c r="P750" t="str">
        <f t="shared" ca="1" si="99"/>
        <v>D10:AD10</v>
      </c>
    </row>
    <row r="751" spans="1:16">
      <c r="A751" t="str">
        <f t="shared" si="94"/>
        <v>09</v>
      </c>
      <c r="B751" t="str">
        <f t="shared" ca="1" si="95"/>
        <v>GRP</v>
      </c>
      <c r="C751" t="s">
        <v>566</v>
      </c>
      <c r="D751" t="s">
        <v>1507</v>
      </c>
      <c r="E751">
        <f t="shared" ca="1" si="96"/>
        <v>0</v>
      </c>
      <c r="H751" t="str">
        <f t="shared" ca="1" si="97"/>
        <v>'360 GRP '!</v>
      </c>
      <c r="I751">
        <f t="shared" ca="1" si="100"/>
        <v>0</v>
      </c>
      <c r="J751" t="str">
        <f t="shared" ca="1" si="101"/>
        <v>'360 GRP '!</v>
      </c>
      <c r="K751">
        <f t="shared" ca="1" si="101"/>
        <v>0</v>
      </c>
      <c r="L751">
        <f t="shared" ca="1" si="101"/>
        <v>0</v>
      </c>
      <c r="M751">
        <f t="shared" ca="1" si="101"/>
        <v>0</v>
      </c>
      <c r="N751">
        <f t="shared" ca="1" si="101"/>
        <v>0</v>
      </c>
      <c r="O751" t="str">
        <f t="shared" ca="1" si="98"/>
        <v>D:AD</v>
      </c>
      <c r="P751" t="str">
        <f t="shared" ca="1" si="99"/>
        <v>D10:AD10</v>
      </c>
    </row>
    <row r="752" spans="1:16">
      <c r="A752" t="str">
        <f t="shared" si="94"/>
        <v>10</v>
      </c>
      <c r="B752" t="str">
        <f t="shared" ca="1" si="95"/>
        <v>GRP</v>
      </c>
      <c r="C752" t="s">
        <v>566</v>
      </c>
      <c r="D752" t="s">
        <v>1508</v>
      </c>
      <c r="E752">
        <f t="shared" ca="1" si="96"/>
        <v>0</v>
      </c>
      <c r="H752" t="str">
        <f t="shared" ca="1" si="97"/>
        <v>'360 GRP '!</v>
      </c>
      <c r="I752">
        <f t="shared" ca="1" si="100"/>
        <v>0</v>
      </c>
      <c r="J752" t="str">
        <f t="shared" ca="1" si="101"/>
        <v>'360 GRP '!</v>
      </c>
      <c r="K752">
        <f t="shared" ca="1" si="101"/>
        <v>0</v>
      </c>
      <c r="L752">
        <f t="shared" ca="1" si="101"/>
        <v>0</v>
      </c>
      <c r="M752">
        <f t="shared" ca="1" si="101"/>
        <v>0</v>
      </c>
      <c r="N752">
        <f t="shared" ca="1" si="101"/>
        <v>0</v>
      </c>
      <c r="O752" t="str">
        <f t="shared" ca="1" si="98"/>
        <v>D:AD</v>
      </c>
      <c r="P752" t="str">
        <f t="shared" ca="1" si="99"/>
        <v>D10:AD10</v>
      </c>
    </row>
    <row r="753" spans="1:16">
      <c r="A753" t="str">
        <f t="shared" si="94"/>
        <v>11</v>
      </c>
      <c r="B753" t="str">
        <f t="shared" ca="1" si="95"/>
        <v>GRP</v>
      </c>
      <c r="C753" t="s">
        <v>566</v>
      </c>
      <c r="D753" t="s">
        <v>1509</v>
      </c>
      <c r="E753">
        <f t="shared" ca="1" si="96"/>
        <v>0</v>
      </c>
      <c r="H753" t="str">
        <f t="shared" ca="1" si="97"/>
        <v>'360 GRP '!</v>
      </c>
      <c r="I753">
        <f t="shared" ca="1" si="100"/>
        <v>0</v>
      </c>
      <c r="J753" t="str">
        <f t="shared" ca="1" si="101"/>
        <v>'360 GRP '!</v>
      </c>
      <c r="K753">
        <f t="shared" ca="1" si="101"/>
        <v>0</v>
      </c>
      <c r="L753">
        <f t="shared" ca="1" si="101"/>
        <v>0</v>
      </c>
      <c r="M753">
        <f t="shared" ca="1" si="101"/>
        <v>0</v>
      </c>
      <c r="N753">
        <f t="shared" ca="1" si="101"/>
        <v>0</v>
      </c>
      <c r="O753" t="str">
        <f t="shared" ca="1" si="98"/>
        <v>D:AD</v>
      </c>
      <c r="P753" t="str">
        <f t="shared" ca="1" si="99"/>
        <v>D10:AD10</v>
      </c>
    </row>
    <row r="754" spans="1:16">
      <c r="A754" t="str">
        <f t="shared" si="94"/>
        <v>12</v>
      </c>
      <c r="B754" t="str">
        <f t="shared" ca="1" si="95"/>
        <v>GRP</v>
      </c>
      <c r="C754" t="s">
        <v>566</v>
      </c>
      <c r="D754" t="s">
        <v>1510</v>
      </c>
      <c r="E754">
        <f t="shared" ca="1" si="96"/>
        <v>0</v>
      </c>
      <c r="H754" t="str">
        <f t="shared" ca="1" si="97"/>
        <v>'360 GRP '!</v>
      </c>
      <c r="I754">
        <f t="shared" ca="1" si="100"/>
        <v>0</v>
      </c>
      <c r="J754" t="str">
        <f t="shared" ca="1" si="101"/>
        <v>'360 GRP '!</v>
      </c>
      <c r="K754">
        <f t="shared" ca="1" si="101"/>
        <v>0</v>
      </c>
      <c r="L754">
        <f t="shared" ca="1" si="101"/>
        <v>0</v>
      </c>
      <c r="M754">
        <f t="shared" ca="1" si="101"/>
        <v>0</v>
      </c>
      <c r="N754">
        <f t="shared" ca="1" si="101"/>
        <v>0</v>
      </c>
      <c r="O754" t="str">
        <f t="shared" ca="1" si="98"/>
        <v>D:AD</v>
      </c>
      <c r="P754" t="str">
        <f t="shared" ca="1" si="99"/>
        <v>D10:AD10</v>
      </c>
    </row>
    <row r="755" spans="1:16">
      <c r="A755" t="str">
        <f t="shared" si="94"/>
        <v>13</v>
      </c>
      <c r="B755" t="str">
        <f t="shared" ca="1" si="95"/>
        <v>GRP</v>
      </c>
      <c r="C755" t="s">
        <v>566</v>
      </c>
      <c r="D755" t="s">
        <v>1511</v>
      </c>
      <c r="E755">
        <f t="shared" ca="1" si="96"/>
        <v>0</v>
      </c>
      <c r="H755" t="str">
        <f t="shared" ca="1" si="97"/>
        <v>'360 GRP '!</v>
      </c>
      <c r="I755">
        <f t="shared" ca="1" si="100"/>
        <v>0</v>
      </c>
      <c r="J755" t="str">
        <f t="shared" ca="1" si="101"/>
        <v>'360 GRP '!</v>
      </c>
      <c r="K755">
        <f t="shared" ca="1" si="101"/>
        <v>0</v>
      </c>
      <c r="L755">
        <f t="shared" ca="1" si="101"/>
        <v>0</v>
      </c>
      <c r="M755">
        <f t="shared" ca="1" si="101"/>
        <v>0</v>
      </c>
      <c r="N755">
        <f t="shared" ca="1" si="101"/>
        <v>0</v>
      </c>
      <c r="O755" t="str">
        <f t="shared" ca="1" si="98"/>
        <v>D:AD</v>
      </c>
      <c r="P755" t="str">
        <f t="shared" ca="1" si="99"/>
        <v>D10:AD10</v>
      </c>
    </row>
    <row r="756" spans="1:16">
      <c r="A756" t="str">
        <f t="shared" si="94"/>
        <v>100</v>
      </c>
      <c r="B756" t="str">
        <f t="shared" ca="1" si="95"/>
        <v>GRP</v>
      </c>
      <c r="C756" t="s">
        <v>566</v>
      </c>
      <c r="D756" t="s">
        <v>1512</v>
      </c>
      <c r="E756">
        <f t="shared" ca="1" si="96"/>
        <v>0</v>
      </c>
      <c r="H756" t="str">
        <f t="shared" ca="1" si="97"/>
        <v>'360 GRP '!</v>
      </c>
      <c r="I756">
        <f t="shared" ca="1" si="100"/>
        <v>0</v>
      </c>
      <c r="J756" t="str">
        <f t="shared" ca="1" si="101"/>
        <v>'360 GRP '!</v>
      </c>
      <c r="K756">
        <f t="shared" ca="1" si="101"/>
        <v>0</v>
      </c>
      <c r="L756">
        <f t="shared" ca="1" si="101"/>
        <v>0</v>
      </c>
      <c r="M756">
        <f t="shared" ca="1" si="101"/>
        <v>0</v>
      </c>
      <c r="N756">
        <f t="shared" ca="1" si="101"/>
        <v>0</v>
      </c>
      <c r="O756" t="str">
        <f t="shared" ca="1" si="98"/>
        <v>D:AD</v>
      </c>
      <c r="P756" t="str">
        <f t="shared" ca="1" si="99"/>
        <v>D10:AD10</v>
      </c>
    </row>
    <row r="757" spans="1:16">
      <c r="A757" t="str">
        <f t="shared" si="94"/>
        <v>01</v>
      </c>
      <c r="B757" t="str">
        <f t="shared" ca="1" si="95"/>
        <v>GRP</v>
      </c>
      <c r="C757" t="s">
        <v>567</v>
      </c>
      <c r="D757" t="s">
        <v>1513</v>
      </c>
      <c r="E757">
        <f t="shared" ca="1" si="96"/>
        <v>0</v>
      </c>
      <c r="H757" t="str">
        <f t="shared" ca="1" si="97"/>
        <v>'360 GRP '!</v>
      </c>
      <c r="I757">
        <f t="shared" ca="1" si="100"/>
        <v>0</v>
      </c>
      <c r="J757" t="str">
        <f t="shared" ca="1" si="101"/>
        <v>'360 GRP '!</v>
      </c>
      <c r="K757">
        <f t="shared" ca="1" si="101"/>
        <v>0</v>
      </c>
      <c r="L757">
        <f t="shared" ca="1" si="101"/>
        <v>0</v>
      </c>
      <c r="M757">
        <f t="shared" ca="1" si="101"/>
        <v>0</v>
      </c>
      <c r="N757">
        <f t="shared" ca="1" si="101"/>
        <v>0</v>
      </c>
      <c r="O757" t="str">
        <f t="shared" ca="1" si="98"/>
        <v>D:AD</v>
      </c>
      <c r="P757" t="str">
        <f t="shared" ca="1" si="99"/>
        <v>D10:AD10</v>
      </c>
    </row>
    <row r="758" spans="1:16">
      <c r="A758" t="str">
        <f t="shared" si="94"/>
        <v>02</v>
      </c>
      <c r="B758" t="str">
        <f t="shared" ca="1" si="95"/>
        <v>GRP</v>
      </c>
      <c r="C758" t="s">
        <v>567</v>
      </c>
      <c r="D758" t="s">
        <v>1514</v>
      </c>
      <c r="E758">
        <f t="shared" ca="1" si="96"/>
        <v>0</v>
      </c>
      <c r="H758" t="str">
        <f t="shared" ca="1" si="97"/>
        <v>'360 GRP '!</v>
      </c>
      <c r="I758">
        <f t="shared" ca="1" si="100"/>
        <v>0</v>
      </c>
      <c r="J758" t="str">
        <f t="shared" ca="1" si="101"/>
        <v>'360 GRP '!</v>
      </c>
      <c r="K758">
        <f t="shared" ca="1" si="101"/>
        <v>0</v>
      </c>
      <c r="L758">
        <f t="shared" ca="1" si="101"/>
        <v>0</v>
      </c>
      <c r="M758">
        <f t="shared" ca="1" si="101"/>
        <v>0</v>
      </c>
      <c r="N758">
        <f t="shared" ca="1" si="101"/>
        <v>0</v>
      </c>
      <c r="O758" t="str">
        <f t="shared" ca="1" si="98"/>
        <v>D:AD</v>
      </c>
      <c r="P758" t="str">
        <f t="shared" ca="1" si="99"/>
        <v>D10:AD10</v>
      </c>
    </row>
    <row r="759" spans="1:16">
      <c r="A759" t="str">
        <f t="shared" si="94"/>
        <v>03</v>
      </c>
      <c r="B759" t="str">
        <f t="shared" ca="1" si="95"/>
        <v>GRP</v>
      </c>
      <c r="C759" t="s">
        <v>567</v>
      </c>
      <c r="D759" t="s">
        <v>1515</v>
      </c>
      <c r="E759">
        <f t="shared" ca="1" si="96"/>
        <v>0</v>
      </c>
      <c r="H759" t="str">
        <f t="shared" ca="1" si="97"/>
        <v>'360 GRP '!</v>
      </c>
      <c r="I759">
        <f t="shared" ca="1" si="100"/>
        <v>0</v>
      </c>
      <c r="J759" t="str">
        <f t="shared" ca="1" si="101"/>
        <v>'360 GRP '!</v>
      </c>
      <c r="K759">
        <f t="shared" ca="1" si="101"/>
        <v>0</v>
      </c>
      <c r="L759">
        <f t="shared" ca="1" si="101"/>
        <v>0</v>
      </c>
      <c r="M759">
        <f t="shared" ca="1" si="101"/>
        <v>0</v>
      </c>
      <c r="N759">
        <f t="shared" ca="1" si="101"/>
        <v>0</v>
      </c>
      <c r="O759" t="str">
        <f t="shared" ca="1" si="98"/>
        <v>D:AD</v>
      </c>
      <c r="P759" t="str">
        <f t="shared" ca="1" si="99"/>
        <v>D10:AD10</v>
      </c>
    </row>
    <row r="760" spans="1:16">
      <c r="A760" t="str">
        <f t="shared" si="94"/>
        <v>04</v>
      </c>
      <c r="B760" t="str">
        <f t="shared" ca="1" si="95"/>
        <v>GRP</v>
      </c>
      <c r="C760" t="s">
        <v>567</v>
      </c>
      <c r="D760" t="s">
        <v>1516</v>
      </c>
      <c r="E760">
        <f t="shared" ca="1" si="96"/>
        <v>0</v>
      </c>
      <c r="H760" t="str">
        <f t="shared" ca="1" si="97"/>
        <v>'360 GRP '!</v>
      </c>
      <c r="I760">
        <f t="shared" ca="1" si="100"/>
        <v>0</v>
      </c>
      <c r="J760" t="str">
        <f t="shared" ca="1" si="101"/>
        <v>'360 GRP '!</v>
      </c>
      <c r="K760">
        <f t="shared" ca="1" si="101"/>
        <v>0</v>
      </c>
      <c r="L760">
        <f t="shared" ca="1" si="101"/>
        <v>0</v>
      </c>
      <c r="M760">
        <f t="shared" ca="1" si="101"/>
        <v>0</v>
      </c>
      <c r="N760">
        <f t="shared" ca="1" si="101"/>
        <v>0</v>
      </c>
      <c r="O760" t="str">
        <f t="shared" ca="1" si="98"/>
        <v>D:AD</v>
      </c>
      <c r="P760" t="str">
        <f t="shared" ca="1" si="99"/>
        <v>D10:AD10</v>
      </c>
    </row>
    <row r="761" spans="1:16">
      <c r="A761" t="str">
        <f t="shared" si="94"/>
        <v>05</v>
      </c>
      <c r="B761" t="str">
        <f t="shared" ca="1" si="95"/>
        <v>GRP</v>
      </c>
      <c r="C761" t="s">
        <v>567</v>
      </c>
      <c r="D761" t="s">
        <v>1517</v>
      </c>
      <c r="E761">
        <f t="shared" ca="1" si="96"/>
        <v>0</v>
      </c>
      <c r="H761" t="str">
        <f t="shared" ca="1" si="97"/>
        <v>'360 GRP '!</v>
      </c>
      <c r="I761">
        <f t="shared" ca="1" si="100"/>
        <v>0</v>
      </c>
      <c r="J761" t="str">
        <f t="shared" ca="1" si="101"/>
        <v>'360 GRP '!</v>
      </c>
      <c r="K761">
        <f t="shared" ca="1" si="101"/>
        <v>0</v>
      </c>
      <c r="L761">
        <f t="shared" ca="1" si="101"/>
        <v>0</v>
      </c>
      <c r="M761">
        <f t="shared" ca="1" si="101"/>
        <v>0</v>
      </c>
      <c r="N761">
        <f t="shared" ca="1" si="101"/>
        <v>0</v>
      </c>
      <c r="O761" t="str">
        <f t="shared" ca="1" si="98"/>
        <v>D:AD</v>
      </c>
      <c r="P761" t="str">
        <f t="shared" ca="1" si="99"/>
        <v>D10:AD10</v>
      </c>
    </row>
    <row r="762" spans="1:16">
      <c r="A762" t="str">
        <f t="shared" si="94"/>
        <v>06</v>
      </c>
      <c r="B762" t="str">
        <f t="shared" ca="1" si="95"/>
        <v>GRP</v>
      </c>
      <c r="C762" t="s">
        <v>567</v>
      </c>
      <c r="D762" t="s">
        <v>1518</v>
      </c>
      <c r="E762">
        <f t="shared" ca="1" si="96"/>
        <v>0</v>
      </c>
      <c r="H762" t="str">
        <f t="shared" ca="1" si="97"/>
        <v>'360 GRP '!</v>
      </c>
      <c r="I762">
        <f t="shared" ca="1" si="100"/>
        <v>0</v>
      </c>
      <c r="J762" t="str">
        <f t="shared" ca="1" si="101"/>
        <v>'360 GRP '!</v>
      </c>
      <c r="K762">
        <f t="shared" ca="1" si="101"/>
        <v>0</v>
      </c>
      <c r="L762">
        <f t="shared" ca="1" si="101"/>
        <v>0</v>
      </c>
      <c r="M762">
        <f t="shared" ca="1" si="101"/>
        <v>0</v>
      </c>
      <c r="N762">
        <f t="shared" ca="1" si="101"/>
        <v>0</v>
      </c>
      <c r="O762" t="str">
        <f t="shared" ca="1" si="98"/>
        <v>D:AD</v>
      </c>
      <c r="P762" t="str">
        <f t="shared" ca="1" si="99"/>
        <v>D10:AD10</v>
      </c>
    </row>
    <row r="763" spans="1:16">
      <c r="A763" t="str">
        <f t="shared" si="94"/>
        <v>07</v>
      </c>
      <c r="B763" t="str">
        <f t="shared" ca="1" si="95"/>
        <v>GRP</v>
      </c>
      <c r="C763" t="s">
        <v>567</v>
      </c>
      <c r="D763" t="s">
        <v>1519</v>
      </c>
      <c r="E763">
        <f t="shared" ca="1" si="96"/>
        <v>0</v>
      </c>
      <c r="H763" t="str">
        <f t="shared" ca="1" si="97"/>
        <v>'360 GRP '!</v>
      </c>
      <c r="I763">
        <f t="shared" ca="1" si="100"/>
        <v>0</v>
      </c>
      <c r="J763" t="str">
        <f t="shared" ca="1" si="101"/>
        <v>'360 GRP '!</v>
      </c>
      <c r="K763">
        <f t="shared" ca="1" si="101"/>
        <v>0</v>
      </c>
      <c r="L763">
        <f t="shared" ca="1" si="101"/>
        <v>0</v>
      </c>
      <c r="M763">
        <f t="shared" ca="1" si="101"/>
        <v>0</v>
      </c>
      <c r="N763">
        <f t="shared" ca="1" si="101"/>
        <v>0</v>
      </c>
      <c r="O763" t="str">
        <f t="shared" ca="1" si="98"/>
        <v>D:AD</v>
      </c>
      <c r="P763" t="str">
        <f t="shared" ca="1" si="99"/>
        <v>D10:AD10</v>
      </c>
    </row>
    <row r="764" spans="1:16">
      <c r="A764" t="str">
        <f t="shared" si="94"/>
        <v>08</v>
      </c>
      <c r="B764" t="str">
        <f t="shared" ca="1" si="95"/>
        <v>GRP</v>
      </c>
      <c r="C764" t="s">
        <v>567</v>
      </c>
      <c r="D764" t="s">
        <v>1520</v>
      </c>
      <c r="E764">
        <f t="shared" ca="1" si="96"/>
        <v>0</v>
      </c>
      <c r="H764" t="str">
        <f t="shared" ca="1" si="97"/>
        <v>'360 GRP '!</v>
      </c>
      <c r="I764">
        <f t="shared" ca="1" si="100"/>
        <v>0</v>
      </c>
      <c r="J764" t="str">
        <f t="shared" ca="1" si="101"/>
        <v>'360 GRP '!</v>
      </c>
      <c r="K764">
        <f t="shared" ca="1" si="101"/>
        <v>0</v>
      </c>
      <c r="L764">
        <f t="shared" ca="1" si="101"/>
        <v>0</v>
      </c>
      <c r="M764">
        <f t="shared" ca="1" si="101"/>
        <v>0</v>
      </c>
      <c r="N764">
        <f t="shared" ca="1" si="101"/>
        <v>0</v>
      </c>
      <c r="O764" t="str">
        <f t="shared" ca="1" si="98"/>
        <v>D:AD</v>
      </c>
      <c r="P764" t="str">
        <f t="shared" ca="1" si="99"/>
        <v>D10:AD10</v>
      </c>
    </row>
    <row r="765" spans="1:16">
      <c r="A765" t="str">
        <f t="shared" si="94"/>
        <v>09</v>
      </c>
      <c r="B765" t="str">
        <f t="shared" ca="1" si="95"/>
        <v>GRP</v>
      </c>
      <c r="C765" t="s">
        <v>567</v>
      </c>
      <c r="D765" t="s">
        <v>1521</v>
      </c>
      <c r="E765">
        <f t="shared" ca="1" si="96"/>
        <v>0</v>
      </c>
      <c r="H765" t="str">
        <f t="shared" ca="1" si="97"/>
        <v>'360 GRP '!</v>
      </c>
      <c r="I765">
        <f t="shared" ca="1" si="100"/>
        <v>0</v>
      </c>
      <c r="J765" t="str">
        <f t="shared" ca="1" si="101"/>
        <v>'360 GRP '!</v>
      </c>
      <c r="K765">
        <f t="shared" ca="1" si="101"/>
        <v>0</v>
      </c>
      <c r="L765">
        <f t="shared" ca="1" si="101"/>
        <v>0</v>
      </c>
      <c r="M765">
        <f t="shared" ca="1" si="101"/>
        <v>0</v>
      </c>
      <c r="N765">
        <f t="shared" ca="1" si="101"/>
        <v>0</v>
      </c>
      <c r="O765" t="str">
        <f t="shared" ca="1" si="98"/>
        <v>D:AD</v>
      </c>
      <c r="P765" t="str">
        <f t="shared" ca="1" si="99"/>
        <v>D10:AD10</v>
      </c>
    </row>
    <row r="766" spans="1:16">
      <c r="A766" t="str">
        <f t="shared" si="94"/>
        <v>10</v>
      </c>
      <c r="B766" t="str">
        <f t="shared" ca="1" si="95"/>
        <v>GRP</v>
      </c>
      <c r="C766" t="s">
        <v>567</v>
      </c>
      <c r="D766" t="s">
        <v>1522</v>
      </c>
      <c r="E766">
        <f t="shared" ca="1" si="96"/>
        <v>0</v>
      </c>
      <c r="H766" t="str">
        <f t="shared" ca="1" si="97"/>
        <v>'360 GRP '!</v>
      </c>
      <c r="I766">
        <f t="shared" ca="1" si="100"/>
        <v>0</v>
      </c>
      <c r="J766" t="str">
        <f t="shared" ca="1" si="101"/>
        <v>'360 GRP '!</v>
      </c>
      <c r="K766">
        <f t="shared" ca="1" si="101"/>
        <v>0</v>
      </c>
      <c r="L766">
        <f t="shared" ca="1" si="101"/>
        <v>0</v>
      </c>
      <c r="M766">
        <f t="shared" ca="1" si="101"/>
        <v>0</v>
      </c>
      <c r="N766">
        <f t="shared" ca="1" si="101"/>
        <v>0</v>
      </c>
      <c r="O766" t="str">
        <f t="shared" ca="1" si="98"/>
        <v>D:AD</v>
      </c>
      <c r="P766" t="str">
        <f t="shared" ca="1" si="99"/>
        <v>D10:AD10</v>
      </c>
    </row>
    <row r="767" spans="1:16">
      <c r="A767" t="str">
        <f t="shared" si="94"/>
        <v>11</v>
      </c>
      <c r="B767" t="str">
        <f t="shared" ca="1" si="95"/>
        <v>GRP</v>
      </c>
      <c r="C767" t="s">
        <v>567</v>
      </c>
      <c r="D767" t="s">
        <v>1523</v>
      </c>
      <c r="E767">
        <f t="shared" ca="1" si="96"/>
        <v>0</v>
      </c>
      <c r="H767" t="str">
        <f t="shared" ca="1" si="97"/>
        <v>'360 GRP '!</v>
      </c>
      <c r="I767">
        <f t="shared" ca="1" si="100"/>
        <v>0</v>
      </c>
      <c r="J767" t="str">
        <f t="shared" ca="1" si="101"/>
        <v>'360 GRP '!</v>
      </c>
      <c r="K767">
        <f t="shared" ca="1" si="101"/>
        <v>0</v>
      </c>
      <c r="L767">
        <f t="shared" ca="1" si="101"/>
        <v>0</v>
      </c>
      <c r="M767">
        <f t="shared" ca="1" si="101"/>
        <v>0</v>
      </c>
      <c r="N767">
        <f t="shared" ca="1" si="101"/>
        <v>0</v>
      </c>
      <c r="O767" t="str">
        <f t="shared" ca="1" si="98"/>
        <v>D:AD</v>
      </c>
      <c r="P767" t="str">
        <f t="shared" ca="1" si="99"/>
        <v>D10:AD10</v>
      </c>
    </row>
    <row r="768" spans="1:16">
      <c r="A768" t="str">
        <f t="shared" si="94"/>
        <v>12</v>
      </c>
      <c r="B768" t="str">
        <f t="shared" ca="1" si="95"/>
        <v>GRP</v>
      </c>
      <c r="C768" t="s">
        <v>567</v>
      </c>
      <c r="D768" t="s">
        <v>1524</v>
      </c>
      <c r="E768">
        <f t="shared" ca="1" si="96"/>
        <v>0</v>
      </c>
      <c r="H768" t="str">
        <f t="shared" ca="1" si="97"/>
        <v>'360 GRP '!</v>
      </c>
      <c r="I768">
        <f t="shared" ca="1" si="100"/>
        <v>0</v>
      </c>
      <c r="J768" t="str">
        <f t="shared" ca="1" si="101"/>
        <v>'360 GRP '!</v>
      </c>
      <c r="K768">
        <f t="shared" ca="1" si="101"/>
        <v>0</v>
      </c>
      <c r="L768">
        <f t="shared" ca="1" si="101"/>
        <v>0</v>
      </c>
      <c r="M768">
        <f t="shared" ca="1" si="101"/>
        <v>0</v>
      </c>
      <c r="N768">
        <f t="shared" ca="1" si="101"/>
        <v>0</v>
      </c>
      <c r="O768" t="str">
        <f t="shared" ca="1" si="98"/>
        <v>D:AD</v>
      </c>
      <c r="P768" t="str">
        <f t="shared" ca="1" si="99"/>
        <v>D10:AD10</v>
      </c>
    </row>
    <row r="769" spans="1:16">
      <c r="A769" t="str">
        <f t="shared" si="94"/>
        <v>13</v>
      </c>
      <c r="B769" t="str">
        <f t="shared" ca="1" si="95"/>
        <v>GRP</v>
      </c>
      <c r="C769" t="s">
        <v>567</v>
      </c>
      <c r="D769" t="s">
        <v>1525</v>
      </c>
      <c r="E769">
        <f t="shared" ca="1" si="96"/>
        <v>0</v>
      </c>
      <c r="H769" t="str">
        <f t="shared" ca="1" si="97"/>
        <v>'360 GRP '!</v>
      </c>
      <c r="I769">
        <f t="shared" ca="1" si="100"/>
        <v>0</v>
      </c>
      <c r="J769" t="str">
        <f t="shared" ca="1" si="101"/>
        <v>'360 GRP '!</v>
      </c>
      <c r="K769">
        <f t="shared" ca="1" si="101"/>
        <v>0</v>
      </c>
      <c r="L769">
        <f t="shared" ca="1" si="101"/>
        <v>0</v>
      </c>
      <c r="M769">
        <f t="shared" ca="1" si="101"/>
        <v>0</v>
      </c>
      <c r="N769">
        <f t="shared" ca="1" si="101"/>
        <v>0</v>
      </c>
      <c r="O769" t="str">
        <f t="shared" ca="1" si="98"/>
        <v>D:AD</v>
      </c>
      <c r="P769" t="str">
        <f t="shared" ca="1" si="99"/>
        <v>D10:AD10</v>
      </c>
    </row>
    <row r="770" spans="1:16">
      <c r="A770" t="str">
        <f t="shared" ref="A770:A833" si="102">MID(D770,LEN(C770)+2,LEN(D770)-LEN(C770))</f>
        <v>100</v>
      </c>
      <c r="B770" t="str">
        <f t="shared" ref="B770:B833" ca="1" si="103">VLOOKUP(H770,$A$1:$K$6,11,FALSE)</f>
        <v>GRP</v>
      </c>
      <c r="C770" t="s">
        <v>567</v>
      </c>
      <c r="D770" t="s">
        <v>1526</v>
      </c>
      <c r="E770">
        <f t="shared" ref="E770:E833" ca="1" si="104">IFERROR(VLOOKUP(C770,INDIRECT($H770&amp;$O770),MATCH($A770,INDIRECT($H770&amp;$P770),0),FALSE),0)</f>
        <v>0</v>
      </c>
      <c r="H770" t="str">
        <f t="shared" ref="H770:H833" ca="1" si="105">IF(I770&lt;&gt;0,I770,IF(J770&lt;&gt;0,J770,IF(K770&lt;&gt;0,K770,IF(L770&lt;&gt;0,L770,IF(M770&lt;&gt;0,M770,N770)))))</f>
        <v>'360 GRP '!</v>
      </c>
      <c r="I770">
        <f t="shared" ca="1" si="100"/>
        <v>0</v>
      </c>
      <c r="J770" t="str">
        <f t="shared" ca="1" si="101"/>
        <v>'360 GRP '!</v>
      </c>
      <c r="K770">
        <f t="shared" ca="1" si="101"/>
        <v>0</v>
      </c>
      <c r="L770">
        <f t="shared" ca="1" si="101"/>
        <v>0</v>
      </c>
      <c r="M770">
        <f t="shared" ca="1" si="101"/>
        <v>0</v>
      </c>
      <c r="N770">
        <f t="shared" ca="1" si="101"/>
        <v>0</v>
      </c>
      <c r="O770" t="str">
        <f t="shared" ref="O770:O833" ca="1" si="106">VLOOKUP($H770,$G$8:$I$13,2,FALSE)</f>
        <v>D:AD</v>
      </c>
      <c r="P770" t="str">
        <f t="shared" ref="P770:P833" ca="1" si="107">VLOOKUP($H770,$G$8:$I$13,3,FALSE)</f>
        <v>D10:AD10</v>
      </c>
    </row>
    <row r="771" spans="1:16">
      <c r="A771" t="str">
        <f t="shared" si="102"/>
        <v>01</v>
      </c>
      <c r="B771" t="str">
        <f t="shared" ca="1" si="103"/>
        <v>GRP</v>
      </c>
      <c r="C771" t="s">
        <v>568</v>
      </c>
      <c r="D771" t="s">
        <v>1527</v>
      </c>
      <c r="E771">
        <f t="shared" ca="1" si="104"/>
        <v>0</v>
      </c>
      <c r="H771" t="str">
        <f t="shared" ca="1" si="105"/>
        <v>'360 GRP '!</v>
      </c>
      <c r="I771">
        <f t="shared" ref="I771:I834" ca="1" si="108">IF(IFERROR(VLOOKUP(C771,INDIRECT($I$14&amp;"D:D"),1,FALSE),0)&lt;&gt;0,I$14,0)</f>
        <v>0</v>
      </c>
      <c r="J771" t="str">
        <f t="shared" ca="1" si="101"/>
        <v>'360 GRP '!</v>
      </c>
      <c r="K771">
        <f t="shared" ca="1" si="101"/>
        <v>0</v>
      </c>
      <c r="L771">
        <f t="shared" ca="1" si="101"/>
        <v>0</v>
      </c>
      <c r="M771">
        <f t="shared" ca="1" si="101"/>
        <v>0</v>
      </c>
      <c r="N771">
        <f t="shared" ca="1" si="101"/>
        <v>0</v>
      </c>
      <c r="O771" t="str">
        <f t="shared" ca="1" si="106"/>
        <v>D:AD</v>
      </c>
      <c r="P771" t="str">
        <f t="shared" ca="1" si="107"/>
        <v>D10:AD10</v>
      </c>
    </row>
    <row r="772" spans="1:16">
      <c r="A772" t="str">
        <f t="shared" si="102"/>
        <v>02</v>
      </c>
      <c r="B772" t="str">
        <f t="shared" ca="1" si="103"/>
        <v>GRP</v>
      </c>
      <c r="C772" t="s">
        <v>568</v>
      </c>
      <c r="D772" t="s">
        <v>1528</v>
      </c>
      <c r="E772">
        <f t="shared" ca="1" si="104"/>
        <v>0</v>
      </c>
      <c r="H772" t="str">
        <f t="shared" ca="1" si="105"/>
        <v>'360 GRP '!</v>
      </c>
      <c r="I772">
        <f t="shared" ca="1" si="108"/>
        <v>0</v>
      </c>
      <c r="J772" t="str">
        <f t="shared" ca="1" si="101"/>
        <v>'360 GRP '!</v>
      </c>
      <c r="K772">
        <f t="shared" ca="1" si="101"/>
        <v>0</v>
      </c>
      <c r="L772">
        <f t="shared" ca="1" si="101"/>
        <v>0</v>
      </c>
      <c r="M772">
        <f t="shared" ca="1" si="101"/>
        <v>0</v>
      </c>
      <c r="N772">
        <f t="shared" ca="1" si="101"/>
        <v>0</v>
      </c>
      <c r="O772" t="str">
        <f t="shared" ca="1" si="106"/>
        <v>D:AD</v>
      </c>
      <c r="P772" t="str">
        <f t="shared" ca="1" si="107"/>
        <v>D10:AD10</v>
      </c>
    </row>
    <row r="773" spans="1:16">
      <c r="A773" t="str">
        <f t="shared" si="102"/>
        <v>03</v>
      </c>
      <c r="B773" t="str">
        <f t="shared" ca="1" si="103"/>
        <v>GRP</v>
      </c>
      <c r="C773" t="s">
        <v>568</v>
      </c>
      <c r="D773" t="s">
        <v>1529</v>
      </c>
      <c r="E773">
        <f t="shared" ca="1" si="104"/>
        <v>0</v>
      </c>
      <c r="H773" t="str">
        <f t="shared" ca="1" si="105"/>
        <v>'360 GRP '!</v>
      </c>
      <c r="I773">
        <f t="shared" ca="1" si="108"/>
        <v>0</v>
      </c>
      <c r="J773" t="str">
        <f t="shared" ca="1" si="101"/>
        <v>'360 GRP '!</v>
      </c>
      <c r="K773">
        <f t="shared" ca="1" si="101"/>
        <v>0</v>
      </c>
      <c r="L773">
        <f t="shared" ca="1" si="101"/>
        <v>0</v>
      </c>
      <c r="M773">
        <f t="shared" ca="1" si="101"/>
        <v>0</v>
      </c>
      <c r="N773">
        <f t="shared" ca="1" si="101"/>
        <v>0</v>
      </c>
      <c r="O773" t="str">
        <f t="shared" ca="1" si="106"/>
        <v>D:AD</v>
      </c>
      <c r="P773" t="str">
        <f t="shared" ca="1" si="107"/>
        <v>D10:AD10</v>
      </c>
    </row>
    <row r="774" spans="1:16">
      <c r="A774" t="str">
        <f t="shared" si="102"/>
        <v>04</v>
      </c>
      <c r="B774" t="str">
        <f t="shared" ca="1" si="103"/>
        <v>GRP</v>
      </c>
      <c r="C774" t="s">
        <v>568</v>
      </c>
      <c r="D774" t="s">
        <v>1530</v>
      </c>
      <c r="E774">
        <f t="shared" ca="1" si="104"/>
        <v>0</v>
      </c>
      <c r="H774" t="str">
        <f t="shared" ca="1" si="105"/>
        <v>'360 GRP '!</v>
      </c>
      <c r="I774">
        <f t="shared" ca="1" si="108"/>
        <v>0</v>
      </c>
      <c r="J774" t="str">
        <f t="shared" ca="1" si="101"/>
        <v>'360 GRP '!</v>
      </c>
      <c r="K774">
        <f t="shared" ca="1" si="101"/>
        <v>0</v>
      </c>
      <c r="L774">
        <f t="shared" ca="1" si="101"/>
        <v>0</v>
      </c>
      <c r="M774">
        <f t="shared" ca="1" si="101"/>
        <v>0</v>
      </c>
      <c r="N774">
        <f t="shared" ca="1" si="101"/>
        <v>0</v>
      </c>
      <c r="O774" t="str">
        <f t="shared" ca="1" si="106"/>
        <v>D:AD</v>
      </c>
      <c r="P774" t="str">
        <f t="shared" ca="1" si="107"/>
        <v>D10:AD10</v>
      </c>
    </row>
    <row r="775" spans="1:16">
      <c r="A775" t="str">
        <f t="shared" si="102"/>
        <v>05</v>
      </c>
      <c r="B775" t="str">
        <f t="shared" ca="1" si="103"/>
        <v>GRP</v>
      </c>
      <c r="C775" t="s">
        <v>568</v>
      </c>
      <c r="D775" t="s">
        <v>1531</v>
      </c>
      <c r="E775">
        <f t="shared" ca="1" si="104"/>
        <v>0</v>
      </c>
      <c r="H775" t="str">
        <f t="shared" ca="1" si="105"/>
        <v>'360 GRP '!</v>
      </c>
      <c r="I775">
        <f t="shared" ca="1" si="108"/>
        <v>0</v>
      </c>
      <c r="J775" t="str">
        <f t="shared" ca="1" si="101"/>
        <v>'360 GRP '!</v>
      </c>
      <c r="K775">
        <f t="shared" ca="1" si="101"/>
        <v>0</v>
      </c>
      <c r="L775">
        <f t="shared" ca="1" si="101"/>
        <v>0</v>
      </c>
      <c r="M775">
        <f t="shared" ca="1" si="101"/>
        <v>0</v>
      </c>
      <c r="N775">
        <f t="shared" ca="1" si="101"/>
        <v>0</v>
      </c>
      <c r="O775" t="str">
        <f t="shared" ca="1" si="106"/>
        <v>D:AD</v>
      </c>
      <c r="P775" t="str">
        <f t="shared" ca="1" si="107"/>
        <v>D10:AD10</v>
      </c>
    </row>
    <row r="776" spans="1:16">
      <c r="A776" t="str">
        <f t="shared" si="102"/>
        <v>06</v>
      </c>
      <c r="B776" t="str">
        <f t="shared" ca="1" si="103"/>
        <v>GRP</v>
      </c>
      <c r="C776" t="s">
        <v>568</v>
      </c>
      <c r="D776" t="s">
        <v>1532</v>
      </c>
      <c r="E776">
        <f t="shared" ca="1" si="104"/>
        <v>0</v>
      </c>
      <c r="H776" t="str">
        <f t="shared" ca="1" si="105"/>
        <v>'360 GRP '!</v>
      </c>
      <c r="I776">
        <f t="shared" ca="1" si="108"/>
        <v>0</v>
      </c>
      <c r="J776" t="str">
        <f t="shared" ca="1" si="101"/>
        <v>'360 GRP '!</v>
      </c>
      <c r="K776">
        <f t="shared" ca="1" si="101"/>
        <v>0</v>
      </c>
      <c r="L776">
        <f t="shared" ca="1" si="101"/>
        <v>0</v>
      </c>
      <c r="M776">
        <f t="shared" ca="1" si="101"/>
        <v>0</v>
      </c>
      <c r="N776">
        <f t="shared" ca="1" si="101"/>
        <v>0</v>
      </c>
      <c r="O776" t="str">
        <f t="shared" ca="1" si="106"/>
        <v>D:AD</v>
      </c>
      <c r="P776" t="str">
        <f t="shared" ca="1" si="107"/>
        <v>D10:AD10</v>
      </c>
    </row>
    <row r="777" spans="1:16">
      <c r="A777" t="str">
        <f t="shared" si="102"/>
        <v>07</v>
      </c>
      <c r="B777" t="str">
        <f t="shared" ca="1" si="103"/>
        <v>GRP</v>
      </c>
      <c r="C777" t="s">
        <v>568</v>
      </c>
      <c r="D777" t="s">
        <v>1533</v>
      </c>
      <c r="E777">
        <f t="shared" ca="1" si="104"/>
        <v>0</v>
      </c>
      <c r="H777" t="str">
        <f t="shared" ca="1" si="105"/>
        <v>'360 GRP '!</v>
      </c>
      <c r="I777">
        <f t="shared" ca="1" si="108"/>
        <v>0</v>
      </c>
      <c r="J777" t="str">
        <f t="shared" ca="1" si="101"/>
        <v>'360 GRP '!</v>
      </c>
      <c r="K777">
        <f t="shared" ca="1" si="101"/>
        <v>0</v>
      </c>
      <c r="L777">
        <f t="shared" ca="1" si="101"/>
        <v>0</v>
      </c>
      <c r="M777">
        <f t="shared" ca="1" si="101"/>
        <v>0</v>
      </c>
      <c r="N777">
        <f t="shared" ca="1" si="101"/>
        <v>0</v>
      </c>
      <c r="O777" t="str">
        <f t="shared" ca="1" si="106"/>
        <v>D:AD</v>
      </c>
      <c r="P777" t="str">
        <f t="shared" ca="1" si="107"/>
        <v>D10:AD10</v>
      </c>
    </row>
    <row r="778" spans="1:16">
      <c r="A778" t="str">
        <f t="shared" si="102"/>
        <v>08</v>
      </c>
      <c r="B778" t="str">
        <f t="shared" ca="1" si="103"/>
        <v>GRP</v>
      </c>
      <c r="C778" t="s">
        <v>568</v>
      </c>
      <c r="D778" t="s">
        <v>1534</v>
      </c>
      <c r="E778">
        <f t="shared" ca="1" si="104"/>
        <v>0</v>
      </c>
      <c r="H778" t="str">
        <f t="shared" ca="1" si="105"/>
        <v>'360 GRP '!</v>
      </c>
      <c r="I778">
        <f t="shared" ca="1" si="108"/>
        <v>0</v>
      </c>
      <c r="J778" t="str">
        <f t="shared" ca="1" si="101"/>
        <v>'360 GRP '!</v>
      </c>
      <c r="K778">
        <f t="shared" ca="1" si="101"/>
        <v>0</v>
      </c>
      <c r="L778">
        <f t="shared" ca="1" si="101"/>
        <v>0</v>
      </c>
      <c r="M778">
        <f t="shared" ca="1" si="101"/>
        <v>0</v>
      </c>
      <c r="N778">
        <f t="shared" ca="1" si="101"/>
        <v>0</v>
      </c>
      <c r="O778" t="str">
        <f t="shared" ca="1" si="106"/>
        <v>D:AD</v>
      </c>
      <c r="P778" t="str">
        <f t="shared" ca="1" si="107"/>
        <v>D10:AD10</v>
      </c>
    </row>
    <row r="779" spans="1:16">
      <c r="A779" t="str">
        <f t="shared" si="102"/>
        <v>09</v>
      </c>
      <c r="B779" t="str">
        <f t="shared" ca="1" si="103"/>
        <v>GRP</v>
      </c>
      <c r="C779" t="s">
        <v>568</v>
      </c>
      <c r="D779" t="s">
        <v>1535</v>
      </c>
      <c r="E779">
        <f t="shared" ca="1" si="104"/>
        <v>0</v>
      </c>
      <c r="H779" t="str">
        <f t="shared" ca="1" si="105"/>
        <v>'360 GRP '!</v>
      </c>
      <c r="I779">
        <f t="shared" ca="1" si="108"/>
        <v>0</v>
      </c>
      <c r="J779" t="str">
        <f t="shared" ca="1" si="101"/>
        <v>'360 GRP '!</v>
      </c>
      <c r="K779">
        <f t="shared" ca="1" si="101"/>
        <v>0</v>
      </c>
      <c r="L779">
        <f t="shared" ca="1" si="101"/>
        <v>0</v>
      </c>
      <c r="M779">
        <f t="shared" ca="1" si="101"/>
        <v>0</v>
      </c>
      <c r="N779">
        <f t="shared" ca="1" si="101"/>
        <v>0</v>
      </c>
      <c r="O779" t="str">
        <f t="shared" ca="1" si="106"/>
        <v>D:AD</v>
      </c>
      <c r="P779" t="str">
        <f t="shared" ca="1" si="107"/>
        <v>D10:AD10</v>
      </c>
    </row>
    <row r="780" spans="1:16">
      <c r="A780" t="str">
        <f t="shared" si="102"/>
        <v>10</v>
      </c>
      <c r="B780" t="str">
        <f t="shared" ca="1" si="103"/>
        <v>GRP</v>
      </c>
      <c r="C780" t="s">
        <v>568</v>
      </c>
      <c r="D780" t="s">
        <v>1536</v>
      </c>
      <c r="E780">
        <f t="shared" ca="1" si="104"/>
        <v>0</v>
      </c>
      <c r="H780" t="str">
        <f t="shared" ca="1" si="105"/>
        <v>'360 GRP '!</v>
      </c>
      <c r="I780">
        <f t="shared" ca="1" si="108"/>
        <v>0</v>
      </c>
      <c r="J780" t="str">
        <f t="shared" ca="1" si="101"/>
        <v>'360 GRP '!</v>
      </c>
      <c r="K780">
        <f t="shared" ca="1" si="101"/>
        <v>0</v>
      </c>
      <c r="L780">
        <f t="shared" ca="1" si="101"/>
        <v>0</v>
      </c>
      <c r="M780">
        <f t="shared" ca="1" si="101"/>
        <v>0</v>
      </c>
      <c r="N780">
        <f t="shared" ca="1" si="101"/>
        <v>0</v>
      </c>
      <c r="O780" t="str">
        <f t="shared" ca="1" si="106"/>
        <v>D:AD</v>
      </c>
      <c r="P780" t="str">
        <f t="shared" ca="1" si="107"/>
        <v>D10:AD10</v>
      </c>
    </row>
    <row r="781" spans="1:16">
      <c r="A781" t="str">
        <f t="shared" si="102"/>
        <v>11</v>
      </c>
      <c r="B781" t="str">
        <f t="shared" ca="1" si="103"/>
        <v>GRP</v>
      </c>
      <c r="C781" t="s">
        <v>568</v>
      </c>
      <c r="D781" t="s">
        <v>1537</v>
      </c>
      <c r="E781">
        <f t="shared" ca="1" si="104"/>
        <v>0</v>
      </c>
      <c r="H781" t="str">
        <f t="shared" ca="1" si="105"/>
        <v>'360 GRP '!</v>
      </c>
      <c r="I781">
        <f t="shared" ca="1" si="108"/>
        <v>0</v>
      </c>
      <c r="J781" t="str">
        <f t="shared" ca="1" si="101"/>
        <v>'360 GRP '!</v>
      </c>
      <c r="K781">
        <f t="shared" ca="1" si="101"/>
        <v>0</v>
      </c>
      <c r="L781">
        <f t="shared" ca="1" si="101"/>
        <v>0</v>
      </c>
      <c r="M781">
        <f t="shared" ca="1" si="101"/>
        <v>0</v>
      </c>
      <c r="N781">
        <f t="shared" ca="1" si="101"/>
        <v>0</v>
      </c>
      <c r="O781" t="str">
        <f t="shared" ca="1" si="106"/>
        <v>D:AD</v>
      </c>
      <c r="P781" t="str">
        <f t="shared" ca="1" si="107"/>
        <v>D10:AD10</v>
      </c>
    </row>
    <row r="782" spans="1:16">
      <c r="A782" t="str">
        <f t="shared" si="102"/>
        <v>12</v>
      </c>
      <c r="B782" t="str">
        <f t="shared" ca="1" si="103"/>
        <v>GRP</v>
      </c>
      <c r="C782" t="s">
        <v>568</v>
      </c>
      <c r="D782" t="s">
        <v>1538</v>
      </c>
      <c r="E782">
        <f t="shared" ca="1" si="104"/>
        <v>0</v>
      </c>
      <c r="H782" t="str">
        <f t="shared" ca="1" si="105"/>
        <v>'360 GRP '!</v>
      </c>
      <c r="I782">
        <f t="shared" ca="1" si="108"/>
        <v>0</v>
      </c>
      <c r="J782" t="str">
        <f t="shared" ref="J782:N832" ca="1" si="109">IF(IFERROR(VLOOKUP($C782,INDIRECT(J$14&amp;"D:D"),1,FALSE),0)&lt;&gt;0,J$14,0)</f>
        <v>'360 GRP '!</v>
      </c>
      <c r="K782">
        <f t="shared" ca="1" si="109"/>
        <v>0</v>
      </c>
      <c r="L782">
        <f t="shared" ca="1" si="109"/>
        <v>0</v>
      </c>
      <c r="M782">
        <f t="shared" ca="1" si="109"/>
        <v>0</v>
      </c>
      <c r="N782">
        <f t="shared" ca="1" si="109"/>
        <v>0</v>
      </c>
      <c r="O782" t="str">
        <f t="shared" ca="1" si="106"/>
        <v>D:AD</v>
      </c>
      <c r="P782" t="str">
        <f t="shared" ca="1" si="107"/>
        <v>D10:AD10</v>
      </c>
    </row>
    <row r="783" spans="1:16">
      <c r="A783" t="str">
        <f t="shared" si="102"/>
        <v>13</v>
      </c>
      <c r="B783" t="str">
        <f t="shared" ca="1" si="103"/>
        <v>GRP</v>
      </c>
      <c r="C783" t="s">
        <v>568</v>
      </c>
      <c r="D783" t="s">
        <v>1539</v>
      </c>
      <c r="E783">
        <f t="shared" ca="1" si="104"/>
        <v>0</v>
      </c>
      <c r="H783" t="str">
        <f t="shared" ca="1" si="105"/>
        <v>'360 GRP '!</v>
      </c>
      <c r="I783">
        <f t="shared" ca="1" si="108"/>
        <v>0</v>
      </c>
      <c r="J783" t="str">
        <f t="shared" ca="1" si="109"/>
        <v>'360 GRP '!</v>
      </c>
      <c r="K783">
        <f t="shared" ca="1" si="109"/>
        <v>0</v>
      </c>
      <c r="L783">
        <f t="shared" ca="1" si="109"/>
        <v>0</v>
      </c>
      <c r="M783">
        <f t="shared" ca="1" si="109"/>
        <v>0</v>
      </c>
      <c r="N783">
        <f t="shared" ca="1" si="109"/>
        <v>0</v>
      </c>
      <c r="O783" t="str">
        <f t="shared" ca="1" si="106"/>
        <v>D:AD</v>
      </c>
      <c r="P783" t="str">
        <f t="shared" ca="1" si="107"/>
        <v>D10:AD10</v>
      </c>
    </row>
    <row r="784" spans="1:16">
      <c r="A784" t="str">
        <f t="shared" si="102"/>
        <v>100</v>
      </c>
      <c r="B784" t="str">
        <f t="shared" ca="1" si="103"/>
        <v>GRP</v>
      </c>
      <c r="C784" t="s">
        <v>568</v>
      </c>
      <c r="D784" t="s">
        <v>1540</v>
      </c>
      <c r="E784">
        <f t="shared" ca="1" si="104"/>
        <v>0</v>
      </c>
      <c r="H784" t="str">
        <f t="shared" ca="1" si="105"/>
        <v>'360 GRP '!</v>
      </c>
      <c r="I784">
        <f t="shared" ca="1" si="108"/>
        <v>0</v>
      </c>
      <c r="J784" t="str">
        <f t="shared" ca="1" si="109"/>
        <v>'360 GRP '!</v>
      </c>
      <c r="K784">
        <f t="shared" ca="1" si="109"/>
        <v>0</v>
      </c>
      <c r="L784">
        <f t="shared" ca="1" si="109"/>
        <v>0</v>
      </c>
      <c r="M784">
        <f t="shared" ca="1" si="109"/>
        <v>0</v>
      </c>
      <c r="N784">
        <f t="shared" ca="1" si="109"/>
        <v>0</v>
      </c>
      <c r="O784" t="str">
        <f t="shared" ca="1" si="106"/>
        <v>D:AD</v>
      </c>
      <c r="P784" t="str">
        <f t="shared" ca="1" si="107"/>
        <v>D10:AD10</v>
      </c>
    </row>
    <row r="785" spans="1:16">
      <c r="A785" t="str">
        <f t="shared" si="102"/>
        <v>01</v>
      </c>
      <c r="B785" t="str">
        <f t="shared" ca="1" si="103"/>
        <v>GRP</v>
      </c>
      <c r="C785" t="s">
        <v>569</v>
      </c>
      <c r="D785" t="s">
        <v>1541</v>
      </c>
      <c r="E785">
        <f t="shared" ca="1" si="104"/>
        <v>0</v>
      </c>
      <c r="H785" t="str">
        <f t="shared" ca="1" si="105"/>
        <v>'360 GRP '!</v>
      </c>
      <c r="I785">
        <f t="shared" ca="1" si="108"/>
        <v>0</v>
      </c>
      <c r="J785" t="str">
        <f t="shared" ca="1" si="109"/>
        <v>'360 GRP '!</v>
      </c>
      <c r="K785">
        <f t="shared" ca="1" si="109"/>
        <v>0</v>
      </c>
      <c r="L785">
        <f t="shared" ca="1" si="109"/>
        <v>0</v>
      </c>
      <c r="M785">
        <f t="shared" ca="1" si="109"/>
        <v>0</v>
      </c>
      <c r="N785">
        <f t="shared" ca="1" si="109"/>
        <v>0</v>
      </c>
      <c r="O785" t="str">
        <f t="shared" ca="1" si="106"/>
        <v>D:AD</v>
      </c>
      <c r="P785" t="str">
        <f t="shared" ca="1" si="107"/>
        <v>D10:AD10</v>
      </c>
    </row>
    <row r="786" spans="1:16">
      <c r="A786" t="str">
        <f t="shared" si="102"/>
        <v>02</v>
      </c>
      <c r="B786" t="str">
        <f t="shared" ca="1" si="103"/>
        <v>GRP</v>
      </c>
      <c r="C786" t="s">
        <v>569</v>
      </c>
      <c r="D786" t="s">
        <v>1542</v>
      </c>
      <c r="E786">
        <f t="shared" ca="1" si="104"/>
        <v>0</v>
      </c>
      <c r="H786" t="str">
        <f t="shared" ca="1" si="105"/>
        <v>'360 GRP '!</v>
      </c>
      <c r="I786">
        <f t="shared" ca="1" si="108"/>
        <v>0</v>
      </c>
      <c r="J786" t="str">
        <f t="shared" ca="1" si="109"/>
        <v>'360 GRP '!</v>
      </c>
      <c r="K786">
        <f t="shared" ca="1" si="109"/>
        <v>0</v>
      </c>
      <c r="L786">
        <f t="shared" ca="1" si="109"/>
        <v>0</v>
      </c>
      <c r="M786">
        <f t="shared" ca="1" si="109"/>
        <v>0</v>
      </c>
      <c r="N786">
        <f t="shared" ca="1" si="109"/>
        <v>0</v>
      </c>
      <c r="O786" t="str">
        <f t="shared" ca="1" si="106"/>
        <v>D:AD</v>
      </c>
      <c r="P786" t="str">
        <f t="shared" ca="1" si="107"/>
        <v>D10:AD10</v>
      </c>
    </row>
    <row r="787" spans="1:16">
      <c r="A787" t="str">
        <f t="shared" si="102"/>
        <v>03</v>
      </c>
      <c r="B787" t="str">
        <f t="shared" ca="1" si="103"/>
        <v>GRP</v>
      </c>
      <c r="C787" t="s">
        <v>569</v>
      </c>
      <c r="D787" t="s">
        <v>1543</v>
      </c>
      <c r="E787">
        <f t="shared" ca="1" si="104"/>
        <v>0</v>
      </c>
      <c r="H787" t="str">
        <f t="shared" ca="1" si="105"/>
        <v>'360 GRP '!</v>
      </c>
      <c r="I787">
        <f t="shared" ca="1" si="108"/>
        <v>0</v>
      </c>
      <c r="J787" t="str">
        <f t="shared" ca="1" si="109"/>
        <v>'360 GRP '!</v>
      </c>
      <c r="K787">
        <f t="shared" ca="1" si="109"/>
        <v>0</v>
      </c>
      <c r="L787">
        <f t="shared" ca="1" si="109"/>
        <v>0</v>
      </c>
      <c r="M787">
        <f t="shared" ca="1" si="109"/>
        <v>0</v>
      </c>
      <c r="N787">
        <f t="shared" ca="1" si="109"/>
        <v>0</v>
      </c>
      <c r="O787" t="str">
        <f t="shared" ca="1" si="106"/>
        <v>D:AD</v>
      </c>
      <c r="P787" t="str">
        <f t="shared" ca="1" si="107"/>
        <v>D10:AD10</v>
      </c>
    </row>
    <row r="788" spans="1:16">
      <c r="A788" t="str">
        <f t="shared" si="102"/>
        <v>04</v>
      </c>
      <c r="B788" t="str">
        <f t="shared" ca="1" si="103"/>
        <v>GRP</v>
      </c>
      <c r="C788" t="s">
        <v>569</v>
      </c>
      <c r="D788" t="s">
        <v>1544</v>
      </c>
      <c r="E788">
        <f t="shared" ca="1" si="104"/>
        <v>0</v>
      </c>
      <c r="H788" t="str">
        <f t="shared" ca="1" si="105"/>
        <v>'360 GRP '!</v>
      </c>
      <c r="I788">
        <f t="shared" ca="1" si="108"/>
        <v>0</v>
      </c>
      <c r="J788" t="str">
        <f t="shared" ca="1" si="109"/>
        <v>'360 GRP '!</v>
      </c>
      <c r="K788">
        <f t="shared" ca="1" si="109"/>
        <v>0</v>
      </c>
      <c r="L788">
        <f t="shared" ca="1" si="109"/>
        <v>0</v>
      </c>
      <c r="M788">
        <f t="shared" ca="1" si="109"/>
        <v>0</v>
      </c>
      <c r="N788">
        <f t="shared" ca="1" si="109"/>
        <v>0</v>
      </c>
      <c r="O788" t="str">
        <f t="shared" ca="1" si="106"/>
        <v>D:AD</v>
      </c>
      <c r="P788" t="str">
        <f t="shared" ca="1" si="107"/>
        <v>D10:AD10</v>
      </c>
    </row>
    <row r="789" spans="1:16">
      <c r="A789" t="str">
        <f t="shared" si="102"/>
        <v>05</v>
      </c>
      <c r="B789" t="str">
        <f t="shared" ca="1" si="103"/>
        <v>GRP</v>
      </c>
      <c r="C789" t="s">
        <v>569</v>
      </c>
      <c r="D789" t="s">
        <v>1545</v>
      </c>
      <c r="E789">
        <f t="shared" ca="1" si="104"/>
        <v>0</v>
      </c>
      <c r="H789" t="str">
        <f t="shared" ca="1" si="105"/>
        <v>'360 GRP '!</v>
      </c>
      <c r="I789">
        <f t="shared" ca="1" si="108"/>
        <v>0</v>
      </c>
      <c r="J789" t="str">
        <f t="shared" ca="1" si="109"/>
        <v>'360 GRP '!</v>
      </c>
      <c r="K789">
        <f t="shared" ca="1" si="109"/>
        <v>0</v>
      </c>
      <c r="L789">
        <f t="shared" ca="1" si="109"/>
        <v>0</v>
      </c>
      <c r="M789">
        <f t="shared" ca="1" si="109"/>
        <v>0</v>
      </c>
      <c r="N789">
        <f t="shared" ca="1" si="109"/>
        <v>0</v>
      </c>
      <c r="O789" t="str">
        <f t="shared" ca="1" si="106"/>
        <v>D:AD</v>
      </c>
      <c r="P789" t="str">
        <f t="shared" ca="1" si="107"/>
        <v>D10:AD10</v>
      </c>
    </row>
    <row r="790" spans="1:16">
      <c r="A790" t="str">
        <f t="shared" si="102"/>
        <v>06</v>
      </c>
      <c r="B790" t="str">
        <f t="shared" ca="1" si="103"/>
        <v>GRP</v>
      </c>
      <c r="C790" t="s">
        <v>569</v>
      </c>
      <c r="D790" t="s">
        <v>1546</v>
      </c>
      <c r="E790">
        <f t="shared" ca="1" si="104"/>
        <v>0</v>
      </c>
      <c r="H790" t="str">
        <f t="shared" ca="1" si="105"/>
        <v>'360 GRP '!</v>
      </c>
      <c r="I790">
        <f t="shared" ca="1" si="108"/>
        <v>0</v>
      </c>
      <c r="J790" t="str">
        <f t="shared" ca="1" si="109"/>
        <v>'360 GRP '!</v>
      </c>
      <c r="K790">
        <f t="shared" ca="1" si="109"/>
        <v>0</v>
      </c>
      <c r="L790">
        <f t="shared" ca="1" si="109"/>
        <v>0</v>
      </c>
      <c r="M790">
        <f t="shared" ca="1" si="109"/>
        <v>0</v>
      </c>
      <c r="N790">
        <f t="shared" ca="1" si="109"/>
        <v>0</v>
      </c>
      <c r="O790" t="str">
        <f t="shared" ca="1" si="106"/>
        <v>D:AD</v>
      </c>
      <c r="P790" t="str">
        <f t="shared" ca="1" si="107"/>
        <v>D10:AD10</v>
      </c>
    </row>
    <row r="791" spans="1:16">
      <c r="A791" t="str">
        <f t="shared" si="102"/>
        <v>07</v>
      </c>
      <c r="B791" t="str">
        <f t="shared" ca="1" si="103"/>
        <v>GRP</v>
      </c>
      <c r="C791" t="s">
        <v>569</v>
      </c>
      <c r="D791" t="s">
        <v>1547</v>
      </c>
      <c r="E791">
        <f t="shared" ca="1" si="104"/>
        <v>0</v>
      </c>
      <c r="H791" t="str">
        <f t="shared" ca="1" si="105"/>
        <v>'360 GRP '!</v>
      </c>
      <c r="I791">
        <f t="shared" ca="1" si="108"/>
        <v>0</v>
      </c>
      <c r="J791" t="str">
        <f t="shared" ca="1" si="109"/>
        <v>'360 GRP '!</v>
      </c>
      <c r="K791">
        <f t="shared" ca="1" si="109"/>
        <v>0</v>
      </c>
      <c r="L791">
        <f t="shared" ca="1" si="109"/>
        <v>0</v>
      </c>
      <c r="M791">
        <f t="shared" ca="1" si="109"/>
        <v>0</v>
      </c>
      <c r="N791">
        <f t="shared" ca="1" si="109"/>
        <v>0</v>
      </c>
      <c r="O791" t="str">
        <f t="shared" ca="1" si="106"/>
        <v>D:AD</v>
      </c>
      <c r="P791" t="str">
        <f t="shared" ca="1" si="107"/>
        <v>D10:AD10</v>
      </c>
    </row>
    <row r="792" spans="1:16">
      <c r="A792" t="str">
        <f t="shared" si="102"/>
        <v>08</v>
      </c>
      <c r="B792" t="str">
        <f t="shared" ca="1" si="103"/>
        <v>GRP</v>
      </c>
      <c r="C792" t="s">
        <v>569</v>
      </c>
      <c r="D792" t="s">
        <v>1548</v>
      </c>
      <c r="E792">
        <f t="shared" ca="1" si="104"/>
        <v>0</v>
      </c>
      <c r="H792" t="str">
        <f t="shared" ca="1" si="105"/>
        <v>'360 GRP '!</v>
      </c>
      <c r="I792">
        <f t="shared" ca="1" si="108"/>
        <v>0</v>
      </c>
      <c r="J792" t="str">
        <f t="shared" ca="1" si="109"/>
        <v>'360 GRP '!</v>
      </c>
      <c r="K792">
        <f t="shared" ca="1" si="109"/>
        <v>0</v>
      </c>
      <c r="L792">
        <f t="shared" ca="1" si="109"/>
        <v>0</v>
      </c>
      <c r="M792">
        <f t="shared" ca="1" si="109"/>
        <v>0</v>
      </c>
      <c r="N792">
        <f t="shared" ca="1" si="109"/>
        <v>0</v>
      </c>
      <c r="O792" t="str">
        <f t="shared" ca="1" si="106"/>
        <v>D:AD</v>
      </c>
      <c r="P792" t="str">
        <f t="shared" ca="1" si="107"/>
        <v>D10:AD10</v>
      </c>
    </row>
    <row r="793" spans="1:16">
      <c r="A793" t="str">
        <f t="shared" si="102"/>
        <v>09</v>
      </c>
      <c r="B793" t="str">
        <f t="shared" ca="1" si="103"/>
        <v>GRP</v>
      </c>
      <c r="C793" t="s">
        <v>569</v>
      </c>
      <c r="D793" t="s">
        <v>1549</v>
      </c>
      <c r="E793">
        <f t="shared" ca="1" si="104"/>
        <v>0</v>
      </c>
      <c r="H793" t="str">
        <f t="shared" ca="1" si="105"/>
        <v>'360 GRP '!</v>
      </c>
      <c r="I793">
        <f t="shared" ca="1" si="108"/>
        <v>0</v>
      </c>
      <c r="J793" t="str">
        <f t="shared" ca="1" si="109"/>
        <v>'360 GRP '!</v>
      </c>
      <c r="K793">
        <f t="shared" ca="1" si="109"/>
        <v>0</v>
      </c>
      <c r="L793">
        <f t="shared" ca="1" si="109"/>
        <v>0</v>
      </c>
      <c r="M793">
        <f t="shared" ca="1" si="109"/>
        <v>0</v>
      </c>
      <c r="N793">
        <f t="shared" ca="1" si="109"/>
        <v>0</v>
      </c>
      <c r="O793" t="str">
        <f t="shared" ca="1" si="106"/>
        <v>D:AD</v>
      </c>
      <c r="P793" t="str">
        <f t="shared" ca="1" si="107"/>
        <v>D10:AD10</v>
      </c>
    </row>
    <row r="794" spans="1:16">
      <c r="A794" t="str">
        <f t="shared" si="102"/>
        <v>10</v>
      </c>
      <c r="B794" t="str">
        <f t="shared" ca="1" si="103"/>
        <v>GRP</v>
      </c>
      <c r="C794" t="s">
        <v>569</v>
      </c>
      <c r="D794" t="s">
        <v>1550</v>
      </c>
      <c r="E794">
        <f t="shared" ca="1" si="104"/>
        <v>0</v>
      </c>
      <c r="H794" t="str">
        <f t="shared" ca="1" si="105"/>
        <v>'360 GRP '!</v>
      </c>
      <c r="I794">
        <f t="shared" ca="1" si="108"/>
        <v>0</v>
      </c>
      <c r="J794" t="str">
        <f t="shared" ca="1" si="109"/>
        <v>'360 GRP '!</v>
      </c>
      <c r="K794">
        <f t="shared" ca="1" si="109"/>
        <v>0</v>
      </c>
      <c r="L794">
        <f t="shared" ca="1" si="109"/>
        <v>0</v>
      </c>
      <c r="M794">
        <f t="shared" ca="1" si="109"/>
        <v>0</v>
      </c>
      <c r="N794">
        <f t="shared" ca="1" si="109"/>
        <v>0</v>
      </c>
      <c r="O794" t="str">
        <f t="shared" ca="1" si="106"/>
        <v>D:AD</v>
      </c>
      <c r="P794" t="str">
        <f t="shared" ca="1" si="107"/>
        <v>D10:AD10</v>
      </c>
    </row>
    <row r="795" spans="1:16">
      <c r="A795" t="str">
        <f t="shared" si="102"/>
        <v>11</v>
      </c>
      <c r="B795" t="str">
        <f t="shared" ca="1" si="103"/>
        <v>GRP</v>
      </c>
      <c r="C795" t="s">
        <v>569</v>
      </c>
      <c r="D795" t="s">
        <v>1551</v>
      </c>
      <c r="E795">
        <f t="shared" ca="1" si="104"/>
        <v>0</v>
      </c>
      <c r="H795" t="str">
        <f t="shared" ca="1" si="105"/>
        <v>'360 GRP '!</v>
      </c>
      <c r="I795">
        <f t="shared" ca="1" si="108"/>
        <v>0</v>
      </c>
      <c r="J795" t="str">
        <f t="shared" ca="1" si="109"/>
        <v>'360 GRP '!</v>
      </c>
      <c r="K795">
        <f t="shared" ca="1" si="109"/>
        <v>0</v>
      </c>
      <c r="L795">
        <f t="shared" ca="1" si="109"/>
        <v>0</v>
      </c>
      <c r="M795">
        <f t="shared" ca="1" si="109"/>
        <v>0</v>
      </c>
      <c r="N795">
        <f t="shared" ca="1" si="109"/>
        <v>0</v>
      </c>
      <c r="O795" t="str">
        <f t="shared" ca="1" si="106"/>
        <v>D:AD</v>
      </c>
      <c r="P795" t="str">
        <f t="shared" ca="1" si="107"/>
        <v>D10:AD10</v>
      </c>
    </row>
    <row r="796" spans="1:16">
      <c r="A796" t="str">
        <f t="shared" si="102"/>
        <v>12</v>
      </c>
      <c r="B796" t="str">
        <f t="shared" ca="1" si="103"/>
        <v>GRP</v>
      </c>
      <c r="C796" t="s">
        <v>569</v>
      </c>
      <c r="D796" t="s">
        <v>1552</v>
      </c>
      <c r="E796">
        <f t="shared" ca="1" si="104"/>
        <v>0</v>
      </c>
      <c r="H796" t="str">
        <f t="shared" ca="1" si="105"/>
        <v>'360 GRP '!</v>
      </c>
      <c r="I796">
        <f t="shared" ca="1" si="108"/>
        <v>0</v>
      </c>
      <c r="J796" t="str">
        <f t="shared" ca="1" si="109"/>
        <v>'360 GRP '!</v>
      </c>
      <c r="K796">
        <f t="shared" ca="1" si="109"/>
        <v>0</v>
      </c>
      <c r="L796">
        <f t="shared" ca="1" si="109"/>
        <v>0</v>
      </c>
      <c r="M796">
        <f t="shared" ca="1" si="109"/>
        <v>0</v>
      </c>
      <c r="N796">
        <f t="shared" ca="1" si="109"/>
        <v>0</v>
      </c>
      <c r="O796" t="str">
        <f t="shared" ca="1" si="106"/>
        <v>D:AD</v>
      </c>
      <c r="P796" t="str">
        <f t="shared" ca="1" si="107"/>
        <v>D10:AD10</v>
      </c>
    </row>
    <row r="797" spans="1:16">
      <c r="A797" t="str">
        <f t="shared" si="102"/>
        <v>13</v>
      </c>
      <c r="B797" t="str">
        <f t="shared" ca="1" si="103"/>
        <v>GRP</v>
      </c>
      <c r="C797" t="s">
        <v>569</v>
      </c>
      <c r="D797" t="s">
        <v>1553</v>
      </c>
      <c r="E797">
        <f t="shared" ca="1" si="104"/>
        <v>0</v>
      </c>
      <c r="H797" t="str">
        <f t="shared" ca="1" si="105"/>
        <v>'360 GRP '!</v>
      </c>
      <c r="I797">
        <f t="shared" ca="1" si="108"/>
        <v>0</v>
      </c>
      <c r="J797" t="str">
        <f t="shared" ca="1" si="109"/>
        <v>'360 GRP '!</v>
      </c>
      <c r="K797">
        <f t="shared" ca="1" si="109"/>
        <v>0</v>
      </c>
      <c r="L797">
        <f t="shared" ca="1" si="109"/>
        <v>0</v>
      </c>
      <c r="M797">
        <f t="shared" ca="1" si="109"/>
        <v>0</v>
      </c>
      <c r="N797">
        <f t="shared" ca="1" si="109"/>
        <v>0</v>
      </c>
      <c r="O797" t="str">
        <f t="shared" ca="1" si="106"/>
        <v>D:AD</v>
      </c>
      <c r="P797" t="str">
        <f t="shared" ca="1" si="107"/>
        <v>D10:AD10</v>
      </c>
    </row>
    <row r="798" spans="1:16">
      <c r="A798" t="str">
        <f t="shared" si="102"/>
        <v>100</v>
      </c>
      <c r="B798" t="str">
        <f t="shared" ca="1" si="103"/>
        <v>GRP</v>
      </c>
      <c r="C798" t="s">
        <v>569</v>
      </c>
      <c r="D798" t="s">
        <v>1554</v>
      </c>
      <c r="E798">
        <f t="shared" ca="1" si="104"/>
        <v>0</v>
      </c>
      <c r="H798" t="str">
        <f t="shared" ca="1" si="105"/>
        <v>'360 GRP '!</v>
      </c>
      <c r="I798">
        <f t="shared" ca="1" si="108"/>
        <v>0</v>
      </c>
      <c r="J798" t="str">
        <f t="shared" ca="1" si="109"/>
        <v>'360 GRP '!</v>
      </c>
      <c r="K798">
        <f t="shared" ca="1" si="109"/>
        <v>0</v>
      </c>
      <c r="L798">
        <f t="shared" ca="1" si="109"/>
        <v>0</v>
      </c>
      <c r="M798">
        <f t="shared" ca="1" si="109"/>
        <v>0</v>
      </c>
      <c r="N798">
        <f t="shared" ca="1" si="109"/>
        <v>0</v>
      </c>
      <c r="O798" t="str">
        <f t="shared" ca="1" si="106"/>
        <v>D:AD</v>
      </c>
      <c r="P798" t="str">
        <f t="shared" ca="1" si="107"/>
        <v>D10:AD10</v>
      </c>
    </row>
    <row r="799" spans="1:16">
      <c r="A799" t="str">
        <f t="shared" si="102"/>
        <v>01</v>
      </c>
      <c r="B799" t="str">
        <f t="shared" ca="1" si="103"/>
        <v>GRP</v>
      </c>
      <c r="C799" t="s">
        <v>570</v>
      </c>
      <c r="D799" t="s">
        <v>1555</v>
      </c>
      <c r="E799">
        <f t="shared" ca="1" si="104"/>
        <v>0</v>
      </c>
      <c r="H799" t="str">
        <f t="shared" ca="1" si="105"/>
        <v>'360 GRP '!</v>
      </c>
      <c r="I799">
        <f t="shared" ca="1" si="108"/>
        <v>0</v>
      </c>
      <c r="J799" t="str">
        <f t="shared" ca="1" si="109"/>
        <v>'360 GRP '!</v>
      </c>
      <c r="K799">
        <f t="shared" ca="1" si="109"/>
        <v>0</v>
      </c>
      <c r="L799">
        <f t="shared" ca="1" si="109"/>
        <v>0</v>
      </c>
      <c r="M799">
        <f t="shared" ca="1" si="109"/>
        <v>0</v>
      </c>
      <c r="N799">
        <f t="shared" ca="1" si="109"/>
        <v>0</v>
      </c>
      <c r="O799" t="str">
        <f t="shared" ca="1" si="106"/>
        <v>D:AD</v>
      </c>
      <c r="P799" t="str">
        <f t="shared" ca="1" si="107"/>
        <v>D10:AD10</v>
      </c>
    </row>
    <row r="800" spans="1:16">
      <c r="A800" t="str">
        <f t="shared" si="102"/>
        <v>02</v>
      </c>
      <c r="B800" t="str">
        <f t="shared" ca="1" si="103"/>
        <v>GRP</v>
      </c>
      <c r="C800" t="s">
        <v>570</v>
      </c>
      <c r="D800" t="s">
        <v>1556</v>
      </c>
      <c r="E800">
        <f t="shared" ca="1" si="104"/>
        <v>0</v>
      </c>
      <c r="H800" t="str">
        <f t="shared" ca="1" si="105"/>
        <v>'360 GRP '!</v>
      </c>
      <c r="I800">
        <f t="shared" ca="1" si="108"/>
        <v>0</v>
      </c>
      <c r="J800" t="str">
        <f t="shared" ca="1" si="109"/>
        <v>'360 GRP '!</v>
      </c>
      <c r="K800">
        <f t="shared" ca="1" si="109"/>
        <v>0</v>
      </c>
      <c r="L800">
        <f t="shared" ca="1" si="109"/>
        <v>0</v>
      </c>
      <c r="M800">
        <f t="shared" ca="1" si="109"/>
        <v>0</v>
      </c>
      <c r="N800">
        <f t="shared" ca="1" si="109"/>
        <v>0</v>
      </c>
      <c r="O800" t="str">
        <f t="shared" ca="1" si="106"/>
        <v>D:AD</v>
      </c>
      <c r="P800" t="str">
        <f t="shared" ca="1" si="107"/>
        <v>D10:AD10</v>
      </c>
    </row>
    <row r="801" spans="1:16">
      <c r="A801" t="str">
        <f t="shared" si="102"/>
        <v>03</v>
      </c>
      <c r="B801" t="str">
        <f t="shared" ca="1" si="103"/>
        <v>GRP</v>
      </c>
      <c r="C801" t="s">
        <v>570</v>
      </c>
      <c r="D801" t="s">
        <v>1557</v>
      </c>
      <c r="E801">
        <f t="shared" ca="1" si="104"/>
        <v>0</v>
      </c>
      <c r="H801" t="str">
        <f t="shared" ca="1" si="105"/>
        <v>'360 GRP '!</v>
      </c>
      <c r="I801">
        <f t="shared" ca="1" si="108"/>
        <v>0</v>
      </c>
      <c r="J801" t="str">
        <f t="shared" ca="1" si="109"/>
        <v>'360 GRP '!</v>
      </c>
      <c r="K801">
        <f t="shared" ca="1" si="109"/>
        <v>0</v>
      </c>
      <c r="L801">
        <f t="shared" ca="1" si="109"/>
        <v>0</v>
      </c>
      <c r="M801">
        <f t="shared" ca="1" si="109"/>
        <v>0</v>
      </c>
      <c r="N801">
        <f t="shared" ca="1" si="109"/>
        <v>0</v>
      </c>
      <c r="O801" t="str">
        <f t="shared" ca="1" si="106"/>
        <v>D:AD</v>
      </c>
      <c r="P801" t="str">
        <f t="shared" ca="1" si="107"/>
        <v>D10:AD10</v>
      </c>
    </row>
    <row r="802" spans="1:16">
      <c r="A802" t="str">
        <f t="shared" si="102"/>
        <v>04</v>
      </c>
      <c r="B802" t="str">
        <f t="shared" ca="1" si="103"/>
        <v>GRP</v>
      </c>
      <c r="C802" t="s">
        <v>570</v>
      </c>
      <c r="D802" t="s">
        <v>1558</v>
      </c>
      <c r="E802">
        <f t="shared" ca="1" si="104"/>
        <v>0</v>
      </c>
      <c r="H802" t="str">
        <f t="shared" ca="1" si="105"/>
        <v>'360 GRP '!</v>
      </c>
      <c r="I802">
        <f t="shared" ca="1" si="108"/>
        <v>0</v>
      </c>
      <c r="J802" t="str">
        <f t="shared" ca="1" si="109"/>
        <v>'360 GRP '!</v>
      </c>
      <c r="K802">
        <f t="shared" ca="1" si="109"/>
        <v>0</v>
      </c>
      <c r="L802">
        <f t="shared" ca="1" si="109"/>
        <v>0</v>
      </c>
      <c r="M802">
        <f t="shared" ca="1" si="109"/>
        <v>0</v>
      </c>
      <c r="N802">
        <f t="shared" ca="1" si="109"/>
        <v>0</v>
      </c>
      <c r="O802" t="str">
        <f t="shared" ca="1" si="106"/>
        <v>D:AD</v>
      </c>
      <c r="P802" t="str">
        <f t="shared" ca="1" si="107"/>
        <v>D10:AD10</v>
      </c>
    </row>
    <row r="803" spans="1:16">
      <c r="A803" t="str">
        <f t="shared" si="102"/>
        <v>05</v>
      </c>
      <c r="B803" t="str">
        <f t="shared" ca="1" si="103"/>
        <v>GRP</v>
      </c>
      <c r="C803" t="s">
        <v>570</v>
      </c>
      <c r="D803" t="s">
        <v>1559</v>
      </c>
      <c r="E803">
        <f t="shared" ca="1" si="104"/>
        <v>0</v>
      </c>
      <c r="H803" t="str">
        <f t="shared" ca="1" si="105"/>
        <v>'360 GRP '!</v>
      </c>
      <c r="I803">
        <f t="shared" ca="1" si="108"/>
        <v>0</v>
      </c>
      <c r="J803" t="str">
        <f t="shared" ca="1" si="109"/>
        <v>'360 GRP '!</v>
      </c>
      <c r="K803">
        <f t="shared" ca="1" si="109"/>
        <v>0</v>
      </c>
      <c r="L803">
        <f t="shared" ca="1" si="109"/>
        <v>0</v>
      </c>
      <c r="M803">
        <f t="shared" ca="1" si="109"/>
        <v>0</v>
      </c>
      <c r="N803">
        <f t="shared" ca="1" si="109"/>
        <v>0</v>
      </c>
      <c r="O803" t="str">
        <f t="shared" ca="1" si="106"/>
        <v>D:AD</v>
      </c>
      <c r="P803" t="str">
        <f t="shared" ca="1" si="107"/>
        <v>D10:AD10</v>
      </c>
    </row>
    <row r="804" spans="1:16">
      <c r="A804" t="str">
        <f t="shared" si="102"/>
        <v>06</v>
      </c>
      <c r="B804" t="str">
        <f t="shared" ca="1" si="103"/>
        <v>GRP</v>
      </c>
      <c r="C804" t="s">
        <v>570</v>
      </c>
      <c r="D804" t="s">
        <v>1560</v>
      </c>
      <c r="E804">
        <f t="shared" ca="1" si="104"/>
        <v>0</v>
      </c>
      <c r="H804" t="str">
        <f t="shared" ca="1" si="105"/>
        <v>'360 GRP '!</v>
      </c>
      <c r="I804">
        <f t="shared" ca="1" si="108"/>
        <v>0</v>
      </c>
      <c r="J804" t="str">
        <f t="shared" ca="1" si="109"/>
        <v>'360 GRP '!</v>
      </c>
      <c r="K804">
        <f t="shared" ca="1" si="109"/>
        <v>0</v>
      </c>
      <c r="L804">
        <f t="shared" ca="1" si="109"/>
        <v>0</v>
      </c>
      <c r="M804">
        <f t="shared" ca="1" si="109"/>
        <v>0</v>
      </c>
      <c r="N804">
        <f t="shared" ca="1" si="109"/>
        <v>0</v>
      </c>
      <c r="O804" t="str">
        <f t="shared" ca="1" si="106"/>
        <v>D:AD</v>
      </c>
      <c r="P804" t="str">
        <f t="shared" ca="1" si="107"/>
        <v>D10:AD10</v>
      </c>
    </row>
    <row r="805" spans="1:16">
      <c r="A805" t="str">
        <f t="shared" si="102"/>
        <v>07</v>
      </c>
      <c r="B805" t="str">
        <f t="shared" ca="1" si="103"/>
        <v>GRP</v>
      </c>
      <c r="C805" t="s">
        <v>570</v>
      </c>
      <c r="D805" t="s">
        <v>1561</v>
      </c>
      <c r="E805">
        <f t="shared" ca="1" si="104"/>
        <v>0</v>
      </c>
      <c r="H805" t="str">
        <f t="shared" ca="1" si="105"/>
        <v>'360 GRP '!</v>
      </c>
      <c r="I805">
        <f t="shared" ca="1" si="108"/>
        <v>0</v>
      </c>
      <c r="J805" t="str">
        <f t="shared" ca="1" si="109"/>
        <v>'360 GRP '!</v>
      </c>
      <c r="K805">
        <f t="shared" ca="1" si="109"/>
        <v>0</v>
      </c>
      <c r="L805">
        <f t="shared" ca="1" si="109"/>
        <v>0</v>
      </c>
      <c r="M805">
        <f t="shared" ca="1" si="109"/>
        <v>0</v>
      </c>
      <c r="N805">
        <f t="shared" ca="1" si="109"/>
        <v>0</v>
      </c>
      <c r="O805" t="str">
        <f t="shared" ca="1" si="106"/>
        <v>D:AD</v>
      </c>
      <c r="P805" t="str">
        <f t="shared" ca="1" si="107"/>
        <v>D10:AD10</v>
      </c>
    </row>
    <row r="806" spans="1:16">
      <c r="A806" t="str">
        <f t="shared" si="102"/>
        <v>08</v>
      </c>
      <c r="B806" t="str">
        <f t="shared" ca="1" si="103"/>
        <v>GRP</v>
      </c>
      <c r="C806" t="s">
        <v>570</v>
      </c>
      <c r="D806" t="s">
        <v>1562</v>
      </c>
      <c r="E806">
        <f t="shared" ca="1" si="104"/>
        <v>0</v>
      </c>
      <c r="H806" t="str">
        <f t="shared" ca="1" si="105"/>
        <v>'360 GRP '!</v>
      </c>
      <c r="I806">
        <f t="shared" ca="1" si="108"/>
        <v>0</v>
      </c>
      <c r="J806" t="str">
        <f t="shared" ca="1" si="109"/>
        <v>'360 GRP '!</v>
      </c>
      <c r="K806">
        <f t="shared" ca="1" si="109"/>
        <v>0</v>
      </c>
      <c r="L806">
        <f t="shared" ca="1" si="109"/>
        <v>0</v>
      </c>
      <c r="M806">
        <f t="shared" ca="1" si="109"/>
        <v>0</v>
      </c>
      <c r="N806">
        <f t="shared" ca="1" si="109"/>
        <v>0</v>
      </c>
      <c r="O806" t="str">
        <f t="shared" ca="1" si="106"/>
        <v>D:AD</v>
      </c>
      <c r="P806" t="str">
        <f t="shared" ca="1" si="107"/>
        <v>D10:AD10</v>
      </c>
    </row>
    <row r="807" spans="1:16">
      <c r="A807" t="str">
        <f t="shared" si="102"/>
        <v>09</v>
      </c>
      <c r="B807" t="str">
        <f t="shared" ca="1" si="103"/>
        <v>GRP</v>
      </c>
      <c r="C807" t="s">
        <v>570</v>
      </c>
      <c r="D807" t="s">
        <v>1563</v>
      </c>
      <c r="E807">
        <f t="shared" ca="1" si="104"/>
        <v>0</v>
      </c>
      <c r="H807" t="str">
        <f t="shared" ca="1" si="105"/>
        <v>'360 GRP '!</v>
      </c>
      <c r="I807">
        <f t="shared" ca="1" si="108"/>
        <v>0</v>
      </c>
      <c r="J807" t="str">
        <f t="shared" ca="1" si="109"/>
        <v>'360 GRP '!</v>
      </c>
      <c r="K807">
        <f t="shared" ca="1" si="109"/>
        <v>0</v>
      </c>
      <c r="L807">
        <f t="shared" ca="1" si="109"/>
        <v>0</v>
      </c>
      <c r="M807">
        <f t="shared" ca="1" si="109"/>
        <v>0</v>
      </c>
      <c r="N807">
        <f t="shared" ca="1" si="109"/>
        <v>0</v>
      </c>
      <c r="O807" t="str">
        <f t="shared" ca="1" si="106"/>
        <v>D:AD</v>
      </c>
      <c r="P807" t="str">
        <f t="shared" ca="1" si="107"/>
        <v>D10:AD10</v>
      </c>
    </row>
    <row r="808" spans="1:16">
      <c r="A808" t="str">
        <f t="shared" si="102"/>
        <v>10</v>
      </c>
      <c r="B808" t="str">
        <f t="shared" ca="1" si="103"/>
        <v>GRP</v>
      </c>
      <c r="C808" t="s">
        <v>570</v>
      </c>
      <c r="D808" t="s">
        <v>1564</v>
      </c>
      <c r="E808">
        <f t="shared" ca="1" si="104"/>
        <v>0</v>
      </c>
      <c r="H808" t="str">
        <f t="shared" ca="1" si="105"/>
        <v>'360 GRP '!</v>
      </c>
      <c r="I808">
        <f t="shared" ca="1" si="108"/>
        <v>0</v>
      </c>
      <c r="J808" t="str">
        <f t="shared" ca="1" si="109"/>
        <v>'360 GRP '!</v>
      </c>
      <c r="K808">
        <f t="shared" ca="1" si="109"/>
        <v>0</v>
      </c>
      <c r="L808">
        <f t="shared" ca="1" si="109"/>
        <v>0</v>
      </c>
      <c r="M808">
        <f t="shared" ca="1" si="109"/>
        <v>0</v>
      </c>
      <c r="N808">
        <f t="shared" ca="1" si="109"/>
        <v>0</v>
      </c>
      <c r="O808" t="str">
        <f t="shared" ca="1" si="106"/>
        <v>D:AD</v>
      </c>
      <c r="P808" t="str">
        <f t="shared" ca="1" si="107"/>
        <v>D10:AD10</v>
      </c>
    </row>
    <row r="809" spans="1:16">
      <c r="A809" t="str">
        <f t="shared" si="102"/>
        <v>11</v>
      </c>
      <c r="B809" t="str">
        <f t="shared" ca="1" si="103"/>
        <v>GRP</v>
      </c>
      <c r="C809" t="s">
        <v>570</v>
      </c>
      <c r="D809" t="s">
        <v>1565</v>
      </c>
      <c r="E809">
        <f t="shared" ca="1" si="104"/>
        <v>0</v>
      </c>
      <c r="H809" t="str">
        <f t="shared" ca="1" si="105"/>
        <v>'360 GRP '!</v>
      </c>
      <c r="I809">
        <f t="shared" ca="1" si="108"/>
        <v>0</v>
      </c>
      <c r="J809" t="str">
        <f t="shared" ca="1" si="109"/>
        <v>'360 GRP '!</v>
      </c>
      <c r="K809">
        <f t="shared" ca="1" si="109"/>
        <v>0</v>
      </c>
      <c r="L809">
        <f t="shared" ca="1" si="109"/>
        <v>0</v>
      </c>
      <c r="M809">
        <f t="shared" ca="1" si="109"/>
        <v>0</v>
      </c>
      <c r="N809">
        <f t="shared" ca="1" si="109"/>
        <v>0</v>
      </c>
      <c r="O809" t="str">
        <f t="shared" ca="1" si="106"/>
        <v>D:AD</v>
      </c>
      <c r="P809" t="str">
        <f t="shared" ca="1" si="107"/>
        <v>D10:AD10</v>
      </c>
    </row>
    <row r="810" spans="1:16">
      <c r="A810" t="str">
        <f t="shared" si="102"/>
        <v>12</v>
      </c>
      <c r="B810" t="str">
        <f t="shared" ca="1" si="103"/>
        <v>GRP</v>
      </c>
      <c r="C810" t="s">
        <v>570</v>
      </c>
      <c r="D810" t="s">
        <v>1566</v>
      </c>
      <c r="E810">
        <f t="shared" ca="1" si="104"/>
        <v>0</v>
      </c>
      <c r="H810" t="str">
        <f t="shared" ca="1" si="105"/>
        <v>'360 GRP '!</v>
      </c>
      <c r="I810">
        <f t="shared" ca="1" si="108"/>
        <v>0</v>
      </c>
      <c r="J810" t="str">
        <f t="shared" ca="1" si="109"/>
        <v>'360 GRP '!</v>
      </c>
      <c r="K810">
        <f t="shared" ca="1" si="109"/>
        <v>0</v>
      </c>
      <c r="L810">
        <f t="shared" ca="1" si="109"/>
        <v>0</v>
      </c>
      <c r="M810">
        <f t="shared" ca="1" si="109"/>
        <v>0</v>
      </c>
      <c r="N810">
        <f t="shared" ca="1" si="109"/>
        <v>0</v>
      </c>
      <c r="O810" t="str">
        <f t="shared" ca="1" si="106"/>
        <v>D:AD</v>
      </c>
      <c r="P810" t="str">
        <f t="shared" ca="1" si="107"/>
        <v>D10:AD10</v>
      </c>
    </row>
    <row r="811" spans="1:16">
      <c r="A811" t="str">
        <f t="shared" si="102"/>
        <v>13</v>
      </c>
      <c r="B811" t="str">
        <f t="shared" ca="1" si="103"/>
        <v>GRP</v>
      </c>
      <c r="C811" t="s">
        <v>570</v>
      </c>
      <c r="D811" t="s">
        <v>1567</v>
      </c>
      <c r="E811">
        <f t="shared" ca="1" si="104"/>
        <v>0</v>
      </c>
      <c r="H811" t="str">
        <f t="shared" ca="1" si="105"/>
        <v>'360 GRP '!</v>
      </c>
      <c r="I811">
        <f t="shared" ca="1" si="108"/>
        <v>0</v>
      </c>
      <c r="J811" t="str">
        <f t="shared" ca="1" si="109"/>
        <v>'360 GRP '!</v>
      </c>
      <c r="K811">
        <f t="shared" ca="1" si="109"/>
        <v>0</v>
      </c>
      <c r="L811">
        <f t="shared" ca="1" si="109"/>
        <v>0</v>
      </c>
      <c r="M811">
        <f t="shared" ca="1" si="109"/>
        <v>0</v>
      </c>
      <c r="N811">
        <f t="shared" ca="1" si="109"/>
        <v>0</v>
      </c>
      <c r="O811" t="str">
        <f t="shared" ca="1" si="106"/>
        <v>D:AD</v>
      </c>
      <c r="P811" t="str">
        <f t="shared" ca="1" si="107"/>
        <v>D10:AD10</v>
      </c>
    </row>
    <row r="812" spans="1:16">
      <c r="A812" t="str">
        <f t="shared" si="102"/>
        <v>100</v>
      </c>
      <c r="B812" t="str">
        <f t="shared" ca="1" si="103"/>
        <v>GRP</v>
      </c>
      <c r="C812" t="s">
        <v>570</v>
      </c>
      <c r="D812" t="s">
        <v>1568</v>
      </c>
      <c r="E812">
        <f t="shared" ca="1" si="104"/>
        <v>0</v>
      </c>
      <c r="H812" t="str">
        <f t="shared" ca="1" si="105"/>
        <v>'360 GRP '!</v>
      </c>
      <c r="I812">
        <f t="shared" ca="1" si="108"/>
        <v>0</v>
      </c>
      <c r="J812" t="str">
        <f t="shared" ca="1" si="109"/>
        <v>'360 GRP '!</v>
      </c>
      <c r="K812">
        <f t="shared" ca="1" si="109"/>
        <v>0</v>
      </c>
      <c r="L812">
        <f t="shared" ca="1" si="109"/>
        <v>0</v>
      </c>
      <c r="M812">
        <f t="shared" ca="1" si="109"/>
        <v>0</v>
      </c>
      <c r="N812">
        <f t="shared" ca="1" si="109"/>
        <v>0</v>
      </c>
      <c r="O812" t="str">
        <f t="shared" ca="1" si="106"/>
        <v>D:AD</v>
      </c>
      <c r="P812" t="str">
        <f t="shared" ca="1" si="107"/>
        <v>D10:AD10</v>
      </c>
    </row>
    <row r="813" spans="1:16">
      <c r="A813" t="str">
        <f t="shared" si="102"/>
        <v>01</v>
      </c>
      <c r="B813" t="str">
        <f t="shared" ca="1" si="103"/>
        <v>GRP</v>
      </c>
      <c r="C813" t="s">
        <v>571</v>
      </c>
      <c r="D813" t="s">
        <v>1569</v>
      </c>
      <c r="E813">
        <f t="shared" ca="1" si="104"/>
        <v>0</v>
      </c>
      <c r="H813" t="str">
        <f t="shared" ca="1" si="105"/>
        <v>'360 GRP '!</v>
      </c>
      <c r="I813">
        <f t="shared" ca="1" si="108"/>
        <v>0</v>
      </c>
      <c r="J813" t="str">
        <f t="shared" ca="1" si="109"/>
        <v>'360 GRP '!</v>
      </c>
      <c r="K813">
        <f t="shared" ca="1" si="109"/>
        <v>0</v>
      </c>
      <c r="L813">
        <f t="shared" ca="1" si="109"/>
        <v>0</v>
      </c>
      <c r="M813">
        <f t="shared" ca="1" si="109"/>
        <v>0</v>
      </c>
      <c r="N813">
        <f t="shared" ca="1" si="109"/>
        <v>0</v>
      </c>
      <c r="O813" t="str">
        <f t="shared" ca="1" si="106"/>
        <v>D:AD</v>
      </c>
      <c r="P813" t="str">
        <f t="shared" ca="1" si="107"/>
        <v>D10:AD10</v>
      </c>
    </row>
    <row r="814" spans="1:16">
      <c r="A814" t="str">
        <f t="shared" si="102"/>
        <v>02</v>
      </c>
      <c r="B814" t="str">
        <f t="shared" ca="1" si="103"/>
        <v>GRP</v>
      </c>
      <c r="C814" t="s">
        <v>571</v>
      </c>
      <c r="D814" t="s">
        <v>1570</v>
      </c>
      <c r="E814">
        <f t="shared" ca="1" si="104"/>
        <v>0</v>
      </c>
      <c r="H814" t="str">
        <f t="shared" ca="1" si="105"/>
        <v>'360 GRP '!</v>
      </c>
      <c r="I814">
        <f t="shared" ca="1" si="108"/>
        <v>0</v>
      </c>
      <c r="J814" t="str">
        <f t="shared" ca="1" si="109"/>
        <v>'360 GRP '!</v>
      </c>
      <c r="K814">
        <f t="shared" ca="1" si="109"/>
        <v>0</v>
      </c>
      <c r="L814">
        <f t="shared" ca="1" si="109"/>
        <v>0</v>
      </c>
      <c r="M814">
        <f t="shared" ca="1" si="109"/>
        <v>0</v>
      </c>
      <c r="N814">
        <f t="shared" ca="1" si="109"/>
        <v>0</v>
      </c>
      <c r="O814" t="str">
        <f t="shared" ca="1" si="106"/>
        <v>D:AD</v>
      </c>
      <c r="P814" t="str">
        <f t="shared" ca="1" si="107"/>
        <v>D10:AD10</v>
      </c>
    </row>
    <row r="815" spans="1:16">
      <c r="A815" t="str">
        <f t="shared" si="102"/>
        <v>03</v>
      </c>
      <c r="B815" t="str">
        <f t="shared" ca="1" si="103"/>
        <v>GRP</v>
      </c>
      <c r="C815" t="s">
        <v>571</v>
      </c>
      <c r="D815" t="s">
        <v>1571</v>
      </c>
      <c r="E815">
        <f t="shared" ca="1" si="104"/>
        <v>0</v>
      </c>
      <c r="H815" t="str">
        <f t="shared" ca="1" si="105"/>
        <v>'360 GRP '!</v>
      </c>
      <c r="I815">
        <f t="shared" ca="1" si="108"/>
        <v>0</v>
      </c>
      <c r="J815" t="str">
        <f t="shared" ca="1" si="109"/>
        <v>'360 GRP '!</v>
      </c>
      <c r="K815">
        <f t="shared" ca="1" si="109"/>
        <v>0</v>
      </c>
      <c r="L815">
        <f t="shared" ca="1" si="109"/>
        <v>0</v>
      </c>
      <c r="M815">
        <f t="shared" ca="1" si="109"/>
        <v>0</v>
      </c>
      <c r="N815">
        <f t="shared" ca="1" si="109"/>
        <v>0</v>
      </c>
      <c r="O815" t="str">
        <f t="shared" ca="1" si="106"/>
        <v>D:AD</v>
      </c>
      <c r="P815" t="str">
        <f t="shared" ca="1" si="107"/>
        <v>D10:AD10</v>
      </c>
    </row>
    <row r="816" spans="1:16">
      <c r="A816" t="str">
        <f t="shared" si="102"/>
        <v>04</v>
      </c>
      <c r="B816" t="str">
        <f t="shared" ca="1" si="103"/>
        <v>GRP</v>
      </c>
      <c r="C816" t="s">
        <v>571</v>
      </c>
      <c r="D816" t="s">
        <v>1572</v>
      </c>
      <c r="E816">
        <f t="shared" ca="1" si="104"/>
        <v>0</v>
      </c>
      <c r="H816" t="str">
        <f t="shared" ca="1" si="105"/>
        <v>'360 GRP '!</v>
      </c>
      <c r="I816">
        <f t="shared" ca="1" si="108"/>
        <v>0</v>
      </c>
      <c r="J816" t="str">
        <f t="shared" ca="1" si="109"/>
        <v>'360 GRP '!</v>
      </c>
      <c r="K816">
        <f t="shared" ca="1" si="109"/>
        <v>0</v>
      </c>
      <c r="L816">
        <f t="shared" ca="1" si="109"/>
        <v>0</v>
      </c>
      <c r="M816">
        <f t="shared" ca="1" si="109"/>
        <v>0</v>
      </c>
      <c r="N816">
        <f t="shared" ca="1" si="109"/>
        <v>0</v>
      </c>
      <c r="O816" t="str">
        <f t="shared" ca="1" si="106"/>
        <v>D:AD</v>
      </c>
      <c r="P816" t="str">
        <f t="shared" ca="1" si="107"/>
        <v>D10:AD10</v>
      </c>
    </row>
    <row r="817" spans="1:16">
      <c r="A817" t="str">
        <f t="shared" si="102"/>
        <v>05</v>
      </c>
      <c r="B817" t="str">
        <f t="shared" ca="1" si="103"/>
        <v>GRP</v>
      </c>
      <c r="C817" t="s">
        <v>571</v>
      </c>
      <c r="D817" t="s">
        <v>1573</v>
      </c>
      <c r="E817">
        <f t="shared" ca="1" si="104"/>
        <v>0</v>
      </c>
      <c r="H817" t="str">
        <f t="shared" ca="1" si="105"/>
        <v>'360 GRP '!</v>
      </c>
      <c r="I817">
        <f t="shared" ca="1" si="108"/>
        <v>0</v>
      </c>
      <c r="J817" t="str">
        <f t="shared" ca="1" si="109"/>
        <v>'360 GRP '!</v>
      </c>
      <c r="K817">
        <f t="shared" ca="1" si="109"/>
        <v>0</v>
      </c>
      <c r="L817">
        <f t="shared" ca="1" si="109"/>
        <v>0</v>
      </c>
      <c r="M817">
        <f t="shared" ca="1" si="109"/>
        <v>0</v>
      </c>
      <c r="N817">
        <f t="shared" ca="1" si="109"/>
        <v>0</v>
      </c>
      <c r="O817" t="str">
        <f t="shared" ca="1" si="106"/>
        <v>D:AD</v>
      </c>
      <c r="P817" t="str">
        <f t="shared" ca="1" si="107"/>
        <v>D10:AD10</v>
      </c>
    </row>
    <row r="818" spans="1:16">
      <c r="A818" t="str">
        <f t="shared" si="102"/>
        <v>06</v>
      </c>
      <c r="B818" t="str">
        <f t="shared" ca="1" si="103"/>
        <v>GRP</v>
      </c>
      <c r="C818" t="s">
        <v>571</v>
      </c>
      <c r="D818" t="s">
        <v>1574</v>
      </c>
      <c r="E818">
        <f t="shared" ca="1" si="104"/>
        <v>0</v>
      </c>
      <c r="H818" t="str">
        <f t="shared" ca="1" si="105"/>
        <v>'360 GRP '!</v>
      </c>
      <c r="I818">
        <f t="shared" ca="1" si="108"/>
        <v>0</v>
      </c>
      <c r="J818" t="str">
        <f t="shared" ca="1" si="109"/>
        <v>'360 GRP '!</v>
      </c>
      <c r="K818">
        <f t="shared" ca="1" si="109"/>
        <v>0</v>
      </c>
      <c r="L818">
        <f t="shared" ca="1" si="109"/>
        <v>0</v>
      </c>
      <c r="M818">
        <f t="shared" ca="1" si="109"/>
        <v>0</v>
      </c>
      <c r="N818">
        <f t="shared" ca="1" si="109"/>
        <v>0</v>
      </c>
      <c r="O818" t="str">
        <f t="shared" ca="1" si="106"/>
        <v>D:AD</v>
      </c>
      <c r="P818" t="str">
        <f t="shared" ca="1" si="107"/>
        <v>D10:AD10</v>
      </c>
    </row>
    <row r="819" spans="1:16">
      <c r="A819" t="str">
        <f t="shared" si="102"/>
        <v>07</v>
      </c>
      <c r="B819" t="str">
        <f t="shared" ca="1" si="103"/>
        <v>GRP</v>
      </c>
      <c r="C819" t="s">
        <v>571</v>
      </c>
      <c r="D819" t="s">
        <v>1575</v>
      </c>
      <c r="E819">
        <f t="shared" ca="1" si="104"/>
        <v>0</v>
      </c>
      <c r="H819" t="str">
        <f t="shared" ca="1" si="105"/>
        <v>'360 GRP '!</v>
      </c>
      <c r="I819">
        <f t="shared" ca="1" si="108"/>
        <v>0</v>
      </c>
      <c r="J819" t="str">
        <f t="shared" ca="1" si="109"/>
        <v>'360 GRP '!</v>
      </c>
      <c r="K819">
        <f t="shared" ca="1" si="109"/>
        <v>0</v>
      </c>
      <c r="L819">
        <f t="shared" ca="1" si="109"/>
        <v>0</v>
      </c>
      <c r="M819">
        <f t="shared" ca="1" si="109"/>
        <v>0</v>
      </c>
      <c r="N819">
        <f t="shared" ca="1" si="109"/>
        <v>0</v>
      </c>
      <c r="O819" t="str">
        <f t="shared" ca="1" si="106"/>
        <v>D:AD</v>
      </c>
      <c r="P819" t="str">
        <f t="shared" ca="1" si="107"/>
        <v>D10:AD10</v>
      </c>
    </row>
    <row r="820" spans="1:16">
      <c r="A820" t="str">
        <f t="shared" si="102"/>
        <v>08</v>
      </c>
      <c r="B820" t="str">
        <f t="shared" ca="1" si="103"/>
        <v>GRP</v>
      </c>
      <c r="C820" t="s">
        <v>571</v>
      </c>
      <c r="D820" t="s">
        <v>1576</v>
      </c>
      <c r="E820">
        <f t="shared" ca="1" si="104"/>
        <v>0</v>
      </c>
      <c r="H820" t="str">
        <f t="shared" ca="1" si="105"/>
        <v>'360 GRP '!</v>
      </c>
      <c r="I820">
        <f t="shared" ca="1" si="108"/>
        <v>0</v>
      </c>
      <c r="J820" t="str">
        <f t="shared" ca="1" si="109"/>
        <v>'360 GRP '!</v>
      </c>
      <c r="K820">
        <f t="shared" ca="1" si="109"/>
        <v>0</v>
      </c>
      <c r="L820">
        <f t="shared" ca="1" si="109"/>
        <v>0</v>
      </c>
      <c r="M820">
        <f t="shared" ca="1" si="109"/>
        <v>0</v>
      </c>
      <c r="N820">
        <f t="shared" ca="1" si="109"/>
        <v>0</v>
      </c>
      <c r="O820" t="str">
        <f t="shared" ca="1" si="106"/>
        <v>D:AD</v>
      </c>
      <c r="P820" t="str">
        <f t="shared" ca="1" si="107"/>
        <v>D10:AD10</v>
      </c>
    </row>
    <row r="821" spans="1:16">
      <c r="A821" t="str">
        <f t="shared" si="102"/>
        <v>09</v>
      </c>
      <c r="B821" t="str">
        <f t="shared" ca="1" si="103"/>
        <v>GRP</v>
      </c>
      <c r="C821" t="s">
        <v>571</v>
      </c>
      <c r="D821" t="s">
        <v>1577</v>
      </c>
      <c r="E821">
        <f t="shared" ca="1" si="104"/>
        <v>0</v>
      </c>
      <c r="H821" t="str">
        <f t="shared" ca="1" si="105"/>
        <v>'360 GRP '!</v>
      </c>
      <c r="I821">
        <f t="shared" ca="1" si="108"/>
        <v>0</v>
      </c>
      <c r="J821" t="str">
        <f t="shared" ca="1" si="109"/>
        <v>'360 GRP '!</v>
      </c>
      <c r="K821">
        <f t="shared" ca="1" si="109"/>
        <v>0</v>
      </c>
      <c r="L821">
        <f t="shared" ca="1" si="109"/>
        <v>0</v>
      </c>
      <c r="M821">
        <f t="shared" ca="1" si="109"/>
        <v>0</v>
      </c>
      <c r="N821">
        <f t="shared" ca="1" si="109"/>
        <v>0</v>
      </c>
      <c r="O821" t="str">
        <f t="shared" ca="1" si="106"/>
        <v>D:AD</v>
      </c>
      <c r="P821" t="str">
        <f t="shared" ca="1" si="107"/>
        <v>D10:AD10</v>
      </c>
    </row>
    <row r="822" spans="1:16">
      <c r="A822" t="str">
        <f t="shared" si="102"/>
        <v>10</v>
      </c>
      <c r="B822" t="str">
        <f t="shared" ca="1" si="103"/>
        <v>GRP</v>
      </c>
      <c r="C822" t="s">
        <v>571</v>
      </c>
      <c r="D822" t="s">
        <v>1578</v>
      </c>
      <c r="E822">
        <f t="shared" ca="1" si="104"/>
        <v>0</v>
      </c>
      <c r="H822" t="str">
        <f t="shared" ca="1" si="105"/>
        <v>'360 GRP '!</v>
      </c>
      <c r="I822">
        <f t="shared" ca="1" si="108"/>
        <v>0</v>
      </c>
      <c r="J822" t="str">
        <f t="shared" ca="1" si="109"/>
        <v>'360 GRP '!</v>
      </c>
      <c r="K822">
        <f t="shared" ca="1" si="109"/>
        <v>0</v>
      </c>
      <c r="L822">
        <f t="shared" ca="1" si="109"/>
        <v>0</v>
      </c>
      <c r="M822">
        <f t="shared" ca="1" si="109"/>
        <v>0</v>
      </c>
      <c r="N822">
        <f t="shared" ca="1" si="109"/>
        <v>0</v>
      </c>
      <c r="O822" t="str">
        <f t="shared" ca="1" si="106"/>
        <v>D:AD</v>
      </c>
      <c r="P822" t="str">
        <f t="shared" ca="1" si="107"/>
        <v>D10:AD10</v>
      </c>
    </row>
    <row r="823" spans="1:16">
      <c r="A823" t="str">
        <f t="shared" si="102"/>
        <v>11</v>
      </c>
      <c r="B823" t="str">
        <f t="shared" ca="1" si="103"/>
        <v>GRP</v>
      </c>
      <c r="C823" t="s">
        <v>571</v>
      </c>
      <c r="D823" t="s">
        <v>1579</v>
      </c>
      <c r="E823">
        <f t="shared" ca="1" si="104"/>
        <v>0</v>
      </c>
      <c r="H823" t="str">
        <f t="shared" ca="1" si="105"/>
        <v>'360 GRP '!</v>
      </c>
      <c r="I823">
        <f t="shared" ca="1" si="108"/>
        <v>0</v>
      </c>
      <c r="J823" t="str">
        <f t="shared" ca="1" si="109"/>
        <v>'360 GRP '!</v>
      </c>
      <c r="K823">
        <f t="shared" ca="1" si="109"/>
        <v>0</v>
      </c>
      <c r="L823">
        <f t="shared" ca="1" si="109"/>
        <v>0</v>
      </c>
      <c r="M823">
        <f t="shared" ca="1" si="109"/>
        <v>0</v>
      </c>
      <c r="N823">
        <f t="shared" ca="1" si="109"/>
        <v>0</v>
      </c>
      <c r="O823" t="str">
        <f t="shared" ca="1" si="106"/>
        <v>D:AD</v>
      </c>
      <c r="P823" t="str">
        <f t="shared" ca="1" si="107"/>
        <v>D10:AD10</v>
      </c>
    </row>
    <row r="824" spans="1:16">
      <c r="A824" t="str">
        <f t="shared" si="102"/>
        <v>12</v>
      </c>
      <c r="B824" t="str">
        <f t="shared" ca="1" si="103"/>
        <v>GRP</v>
      </c>
      <c r="C824" t="s">
        <v>571</v>
      </c>
      <c r="D824" t="s">
        <v>1580</v>
      </c>
      <c r="E824">
        <f t="shared" ca="1" si="104"/>
        <v>0</v>
      </c>
      <c r="H824" t="str">
        <f t="shared" ca="1" si="105"/>
        <v>'360 GRP '!</v>
      </c>
      <c r="I824">
        <f t="shared" ca="1" si="108"/>
        <v>0</v>
      </c>
      <c r="J824" t="str">
        <f t="shared" ca="1" si="109"/>
        <v>'360 GRP '!</v>
      </c>
      <c r="K824">
        <f t="shared" ca="1" si="109"/>
        <v>0</v>
      </c>
      <c r="L824">
        <f t="shared" ca="1" si="109"/>
        <v>0</v>
      </c>
      <c r="M824">
        <f t="shared" ca="1" si="109"/>
        <v>0</v>
      </c>
      <c r="N824">
        <f t="shared" ca="1" si="109"/>
        <v>0</v>
      </c>
      <c r="O824" t="str">
        <f t="shared" ca="1" si="106"/>
        <v>D:AD</v>
      </c>
      <c r="P824" t="str">
        <f t="shared" ca="1" si="107"/>
        <v>D10:AD10</v>
      </c>
    </row>
    <row r="825" spans="1:16">
      <c r="A825" t="str">
        <f t="shared" si="102"/>
        <v>13</v>
      </c>
      <c r="B825" t="str">
        <f t="shared" ca="1" si="103"/>
        <v>GRP</v>
      </c>
      <c r="C825" t="s">
        <v>571</v>
      </c>
      <c r="D825" t="s">
        <v>1581</v>
      </c>
      <c r="E825">
        <f t="shared" ca="1" si="104"/>
        <v>0</v>
      </c>
      <c r="H825" t="str">
        <f t="shared" ca="1" si="105"/>
        <v>'360 GRP '!</v>
      </c>
      <c r="I825">
        <f t="shared" ca="1" si="108"/>
        <v>0</v>
      </c>
      <c r="J825" t="str">
        <f t="shared" ca="1" si="109"/>
        <v>'360 GRP '!</v>
      </c>
      <c r="K825">
        <f t="shared" ca="1" si="109"/>
        <v>0</v>
      </c>
      <c r="L825">
        <f t="shared" ca="1" si="109"/>
        <v>0</v>
      </c>
      <c r="M825">
        <f t="shared" ca="1" si="109"/>
        <v>0</v>
      </c>
      <c r="N825">
        <f t="shared" ca="1" si="109"/>
        <v>0</v>
      </c>
      <c r="O825" t="str">
        <f t="shared" ca="1" si="106"/>
        <v>D:AD</v>
      </c>
      <c r="P825" t="str">
        <f t="shared" ca="1" si="107"/>
        <v>D10:AD10</v>
      </c>
    </row>
    <row r="826" spans="1:16">
      <c r="A826" t="str">
        <f t="shared" si="102"/>
        <v>100</v>
      </c>
      <c r="B826" t="str">
        <f t="shared" ca="1" si="103"/>
        <v>GRP</v>
      </c>
      <c r="C826" t="s">
        <v>571</v>
      </c>
      <c r="D826" t="s">
        <v>1582</v>
      </c>
      <c r="E826">
        <f t="shared" ca="1" si="104"/>
        <v>0</v>
      </c>
      <c r="H826" t="str">
        <f t="shared" ca="1" si="105"/>
        <v>'360 GRP '!</v>
      </c>
      <c r="I826">
        <f t="shared" ca="1" si="108"/>
        <v>0</v>
      </c>
      <c r="J826" t="str">
        <f t="shared" ca="1" si="109"/>
        <v>'360 GRP '!</v>
      </c>
      <c r="K826">
        <f t="shared" ca="1" si="109"/>
        <v>0</v>
      </c>
      <c r="L826">
        <f t="shared" ca="1" si="109"/>
        <v>0</v>
      </c>
      <c r="M826">
        <f t="shared" ca="1" si="109"/>
        <v>0</v>
      </c>
      <c r="N826">
        <f t="shared" ca="1" si="109"/>
        <v>0</v>
      </c>
      <c r="O826" t="str">
        <f t="shared" ca="1" si="106"/>
        <v>D:AD</v>
      </c>
      <c r="P826" t="str">
        <f t="shared" ca="1" si="107"/>
        <v>D10:AD10</v>
      </c>
    </row>
    <row r="827" spans="1:16">
      <c r="A827" t="str">
        <f t="shared" si="102"/>
        <v>01</v>
      </c>
      <c r="B827" t="str">
        <f t="shared" ca="1" si="103"/>
        <v>GRP</v>
      </c>
      <c r="C827" t="s">
        <v>572</v>
      </c>
      <c r="D827" t="s">
        <v>1583</v>
      </c>
      <c r="E827">
        <f t="shared" ca="1" si="104"/>
        <v>0</v>
      </c>
      <c r="H827" t="str">
        <f t="shared" ca="1" si="105"/>
        <v>'360 GRP '!</v>
      </c>
      <c r="I827">
        <f t="shared" ca="1" si="108"/>
        <v>0</v>
      </c>
      <c r="J827" t="str">
        <f t="shared" ca="1" si="109"/>
        <v>'360 GRP '!</v>
      </c>
      <c r="K827">
        <f t="shared" ca="1" si="109"/>
        <v>0</v>
      </c>
      <c r="L827">
        <f t="shared" ca="1" si="109"/>
        <v>0</v>
      </c>
      <c r="M827">
        <f t="shared" ca="1" si="109"/>
        <v>0</v>
      </c>
      <c r="N827">
        <f t="shared" ca="1" si="109"/>
        <v>0</v>
      </c>
      <c r="O827" t="str">
        <f t="shared" ca="1" si="106"/>
        <v>D:AD</v>
      </c>
      <c r="P827" t="str">
        <f t="shared" ca="1" si="107"/>
        <v>D10:AD10</v>
      </c>
    </row>
    <row r="828" spans="1:16">
      <c r="A828" t="str">
        <f t="shared" si="102"/>
        <v>02</v>
      </c>
      <c r="B828" t="str">
        <f t="shared" ca="1" si="103"/>
        <v>GRP</v>
      </c>
      <c r="C828" t="s">
        <v>572</v>
      </c>
      <c r="D828" t="s">
        <v>1584</v>
      </c>
      <c r="E828">
        <f t="shared" ca="1" si="104"/>
        <v>0</v>
      </c>
      <c r="H828" t="str">
        <f t="shared" ca="1" si="105"/>
        <v>'360 GRP '!</v>
      </c>
      <c r="I828">
        <f t="shared" ca="1" si="108"/>
        <v>0</v>
      </c>
      <c r="J828" t="str">
        <f t="shared" ca="1" si="109"/>
        <v>'360 GRP '!</v>
      </c>
      <c r="K828">
        <f t="shared" ca="1" si="109"/>
        <v>0</v>
      </c>
      <c r="L828">
        <f t="shared" ca="1" si="109"/>
        <v>0</v>
      </c>
      <c r="M828">
        <f t="shared" ca="1" si="109"/>
        <v>0</v>
      </c>
      <c r="N828">
        <f t="shared" ca="1" si="109"/>
        <v>0</v>
      </c>
      <c r="O828" t="str">
        <f t="shared" ca="1" si="106"/>
        <v>D:AD</v>
      </c>
      <c r="P828" t="str">
        <f t="shared" ca="1" si="107"/>
        <v>D10:AD10</v>
      </c>
    </row>
    <row r="829" spans="1:16">
      <c r="A829" t="str">
        <f t="shared" si="102"/>
        <v>03</v>
      </c>
      <c r="B829" t="str">
        <f t="shared" ca="1" si="103"/>
        <v>GRP</v>
      </c>
      <c r="C829" t="s">
        <v>572</v>
      </c>
      <c r="D829" t="s">
        <v>1585</v>
      </c>
      <c r="E829">
        <f t="shared" ca="1" si="104"/>
        <v>0</v>
      </c>
      <c r="H829" t="str">
        <f t="shared" ca="1" si="105"/>
        <v>'360 GRP '!</v>
      </c>
      <c r="I829">
        <f t="shared" ca="1" si="108"/>
        <v>0</v>
      </c>
      <c r="J829" t="str">
        <f t="shared" ca="1" si="109"/>
        <v>'360 GRP '!</v>
      </c>
      <c r="K829">
        <f t="shared" ca="1" si="109"/>
        <v>0</v>
      </c>
      <c r="L829">
        <f t="shared" ca="1" si="109"/>
        <v>0</v>
      </c>
      <c r="M829">
        <f t="shared" ca="1" si="109"/>
        <v>0</v>
      </c>
      <c r="N829">
        <f t="shared" ca="1" si="109"/>
        <v>0</v>
      </c>
      <c r="O829" t="str">
        <f t="shared" ca="1" si="106"/>
        <v>D:AD</v>
      </c>
      <c r="P829" t="str">
        <f t="shared" ca="1" si="107"/>
        <v>D10:AD10</v>
      </c>
    </row>
    <row r="830" spans="1:16">
      <c r="A830" t="str">
        <f t="shared" si="102"/>
        <v>04</v>
      </c>
      <c r="B830" t="str">
        <f t="shared" ca="1" si="103"/>
        <v>GRP</v>
      </c>
      <c r="C830" t="s">
        <v>572</v>
      </c>
      <c r="D830" t="s">
        <v>1586</v>
      </c>
      <c r="E830">
        <f t="shared" ca="1" si="104"/>
        <v>0</v>
      </c>
      <c r="H830" t="str">
        <f t="shared" ca="1" si="105"/>
        <v>'360 GRP '!</v>
      </c>
      <c r="I830">
        <f t="shared" ca="1" si="108"/>
        <v>0</v>
      </c>
      <c r="J830" t="str">
        <f t="shared" ca="1" si="109"/>
        <v>'360 GRP '!</v>
      </c>
      <c r="K830">
        <f t="shared" ca="1" si="109"/>
        <v>0</v>
      </c>
      <c r="L830">
        <f t="shared" ca="1" si="109"/>
        <v>0</v>
      </c>
      <c r="M830">
        <f t="shared" ca="1" si="109"/>
        <v>0</v>
      </c>
      <c r="N830">
        <f t="shared" ca="1" si="109"/>
        <v>0</v>
      </c>
      <c r="O830" t="str">
        <f t="shared" ca="1" si="106"/>
        <v>D:AD</v>
      </c>
      <c r="P830" t="str">
        <f t="shared" ca="1" si="107"/>
        <v>D10:AD10</v>
      </c>
    </row>
    <row r="831" spans="1:16">
      <c r="A831" t="str">
        <f t="shared" si="102"/>
        <v>05</v>
      </c>
      <c r="B831" t="str">
        <f t="shared" ca="1" si="103"/>
        <v>GRP</v>
      </c>
      <c r="C831" t="s">
        <v>572</v>
      </c>
      <c r="D831" t="s">
        <v>1587</v>
      </c>
      <c r="E831">
        <f t="shared" ca="1" si="104"/>
        <v>0</v>
      </c>
      <c r="H831" t="str">
        <f t="shared" ca="1" si="105"/>
        <v>'360 GRP '!</v>
      </c>
      <c r="I831">
        <f t="shared" ca="1" si="108"/>
        <v>0</v>
      </c>
      <c r="J831" t="str">
        <f t="shared" ca="1" si="109"/>
        <v>'360 GRP '!</v>
      </c>
      <c r="K831">
        <f t="shared" ca="1" si="109"/>
        <v>0</v>
      </c>
      <c r="L831">
        <f t="shared" ca="1" si="109"/>
        <v>0</v>
      </c>
      <c r="M831">
        <f t="shared" ca="1" si="109"/>
        <v>0</v>
      </c>
      <c r="N831">
        <f t="shared" ca="1" si="109"/>
        <v>0</v>
      </c>
      <c r="O831" t="str">
        <f t="shared" ca="1" si="106"/>
        <v>D:AD</v>
      </c>
      <c r="P831" t="str">
        <f t="shared" ca="1" si="107"/>
        <v>D10:AD10</v>
      </c>
    </row>
    <row r="832" spans="1:16">
      <c r="A832" t="str">
        <f t="shared" si="102"/>
        <v>06</v>
      </c>
      <c r="B832" t="str">
        <f t="shared" ca="1" si="103"/>
        <v>GRP</v>
      </c>
      <c r="C832" t="s">
        <v>572</v>
      </c>
      <c r="D832" t="s">
        <v>1588</v>
      </c>
      <c r="E832">
        <f t="shared" ca="1" si="104"/>
        <v>0</v>
      </c>
      <c r="H832" t="str">
        <f t="shared" ca="1" si="105"/>
        <v>'360 GRP '!</v>
      </c>
      <c r="I832">
        <f t="shared" ca="1" si="108"/>
        <v>0</v>
      </c>
      <c r="J832" t="str">
        <f t="shared" ca="1" si="109"/>
        <v>'360 GRP '!</v>
      </c>
      <c r="K832">
        <f t="shared" ca="1" si="109"/>
        <v>0</v>
      </c>
      <c r="L832">
        <f t="shared" ca="1" si="109"/>
        <v>0</v>
      </c>
      <c r="M832">
        <f t="shared" ca="1" si="109"/>
        <v>0</v>
      </c>
      <c r="N832">
        <f t="shared" ca="1" si="109"/>
        <v>0</v>
      </c>
      <c r="O832" t="str">
        <f t="shared" ca="1" si="106"/>
        <v>D:AD</v>
      </c>
      <c r="P832" t="str">
        <f t="shared" ca="1" si="107"/>
        <v>D10:AD10</v>
      </c>
    </row>
    <row r="833" spans="1:16">
      <c r="A833" t="str">
        <f t="shared" si="102"/>
        <v>07</v>
      </c>
      <c r="B833" t="str">
        <f t="shared" ca="1" si="103"/>
        <v>GRP</v>
      </c>
      <c r="C833" t="s">
        <v>572</v>
      </c>
      <c r="D833" t="s">
        <v>1589</v>
      </c>
      <c r="E833">
        <f t="shared" ca="1" si="104"/>
        <v>0</v>
      </c>
      <c r="H833" t="str">
        <f t="shared" ca="1" si="105"/>
        <v>'360 GRP '!</v>
      </c>
      <c r="I833">
        <f t="shared" ca="1" si="108"/>
        <v>0</v>
      </c>
      <c r="J833" t="str">
        <f t="shared" ref="J833:N883" ca="1" si="110">IF(IFERROR(VLOOKUP($C833,INDIRECT(J$14&amp;"D:D"),1,FALSE),0)&lt;&gt;0,J$14,0)</f>
        <v>'360 GRP '!</v>
      </c>
      <c r="K833">
        <f t="shared" ca="1" si="110"/>
        <v>0</v>
      </c>
      <c r="L833">
        <f t="shared" ca="1" si="110"/>
        <v>0</v>
      </c>
      <c r="M833">
        <f t="shared" ca="1" si="110"/>
        <v>0</v>
      </c>
      <c r="N833">
        <f t="shared" ca="1" si="110"/>
        <v>0</v>
      </c>
      <c r="O833" t="str">
        <f t="shared" ca="1" si="106"/>
        <v>D:AD</v>
      </c>
      <c r="P833" t="str">
        <f t="shared" ca="1" si="107"/>
        <v>D10:AD10</v>
      </c>
    </row>
    <row r="834" spans="1:16">
      <c r="A834" t="str">
        <f t="shared" ref="A834:A897" si="111">MID(D834,LEN(C834)+2,LEN(D834)-LEN(C834))</f>
        <v>08</v>
      </c>
      <c r="B834" t="str">
        <f t="shared" ref="B834:B897" ca="1" si="112">VLOOKUP(H834,$A$1:$K$6,11,FALSE)</f>
        <v>GRP</v>
      </c>
      <c r="C834" t="s">
        <v>572</v>
      </c>
      <c r="D834" t="s">
        <v>1590</v>
      </c>
      <c r="E834">
        <f t="shared" ref="E834:E897" ca="1" si="113">IFERROR(VLOOKUP(C834,INDIRECT($H834&amp;$O834),MATCH($A834,INDIRECT($H834&amp;$P834),0),FALSE),0)</f>
        <v>0</v>
      </c>
      <c r="H834" t="str">
        <f t="shared" ref="H834:H897" ca="1" si="114">IF(I834&lt;&gt;0,I834,IF(J834&lt;&gt;0,J834,IF(K834&lt;&gt;0,K834,IF(L834&lt;&gt;0,L834,IF(M834&lt;&gt;0,M834,N834)))))</f>
        <v>'360 GRP '!</v>
      </c>
      <c r="I834">
        <f t="shared" ca="1" si="108"/>
        <v>0</v>
      </c>
      <c r="J834" t="str">
        <f t="shared" ca="1" si="110"/>
        <v>'360 GRP '!</v>
      </c>
      <c r="K834">
        <f t="shared" ca="1" si="110"/>
        <v>0</v>
      </c>
      <c r="L834">
        <f t="shared" ca="1" si="110"/>
        <v>0</v>
      </c>
      <c r="M834">
        <f t="shared" ca="1" si="110"/>
        <v>0</v>
      </c>
      <c r="N834">
        <f t="shared" ca="1" si="110"/>
        <v>0</v>
      </c>
      <c r="O834" t="str">
        <f t="shared" ref="O834:O897" ca="1" si="115">VLOOKUP($H834,$G$8:$I$13,2,FALSE)</f>
        <v>D:AD</v>
      </c>
      <c r="P834" t="str">
        <f t="shared" ref="P834:P897" ca="1" si="116">VLOOKUP($H834,$G$8:$I$13,3,FALSE)</f>
        <v>D10:AD10</v>
      </c>
    </row>
    <row r="835" spans="1:16">
      <c r="A835" t="str">
        <f t="shared" si="111"/>
        <v>09</v>
      </c>
      <c r="B835" t="str">
        <f t="shared" ca="1" si="112"/>
        <v>GRP</v>
      </c>
      <c r="C835" t="s">
        <v>572</v>
      </c>
      <c r="D835" t="s">
        <v>1591</v>
      </c>
      <c r="E835">
        <f t="shared" ca="1" si="113"/>
        <v>0</v>
      </c>
      <c r="H835" t="str">
        <f t="shared" ca="1" si="114"/>
        <v>'360 GRP '!</v>
      </c>
      <c r="I835">
        <f t="shared" ref="I835:I898" ca="1" si="117">IF(IFERROR(VLOOKUP(C835,INDIRECT($I$14&amp;"D:D"),1,FALSE),0)&lt;&gt;0,I$14,0)</f>
        <v>0</v>
      </c>
      <c r="J835" t="str">
        <f t="shared" ca="1" si="110"/>
        <v>'360 GRP '!</v>
      </c>
      <c r="K835">
        <f t="shared" ca="1" si="110"/>
        <v>0</v>
      </c>
      <c r="L835">
        <f t="shared" ca="1" si="110"/>
        <v>0</v>
      </c>
      <c r="M835">
        <f t="shared" ca="1" si="110"/>
        <v>0</v>
      </c>
      <c r="N835">
        <f t="shared" ca="1" si="110"/>
        <v>0</v>
      </c>
      <c r="O835" t="str">
        <f t="shared" ca="1" si="115"/>
        <v>D:AD</v>
      </c>
      <c r="P835" t="str">
        <f t="shared" ca="1" si="116"/>
        <v>D10:AD10</v>
      </c>
    </row>
    <row r="836" spans="1:16">
      <c r="A836" t="str">
        <f t="shared" si="111"/>
        <v>10</v>
      </c>
      <c r="B836" t="str">
        <f t="shared" ca="1" si="112"/>
        <v>GRP</v>
      </c>
      <c r="C836" t="s">
        <v>572</v>
      </c>
      <c r="D836" t="s">
        <v>1592</v>
      </c>
      <c r="E836">
        <f t="shared" ca="1" si="113"/>
        <v>0</v>
      </c>
      <c r="H836" t="str">
        <f t="shared" ca="1" si="114"/>
        <v>'360 GRP '!</v>
      </c>
      <c r="I836">
        <f t="shared" ca="1" si="117"/>
        <v>0</v>
      </c>
      <c r="J836" t="str">
        <f t="shared" ca="1" si="110"/>
        <v>'360 GRP '!</v>
      </c>
      <c r="K836">
        <f t="shared" ca="1" si="110"/>
        <v>0</v>
      </c>
      <c r="L836">
        <f t="shared" ca="1" si="110"/>
        <v>0</v>
      </c>
      <c r="M836">
        <f t="shared" ca="1" si="110"/>
        <v>0</v>
      </c>
      <c r="N836">
        <f t="shared" ca="1" si="110"/>
        <v>0</v>
      </c>
      <c r="O836" t="str">
        <f t="shared" ca="1" si="115"/>
        <v>D:AD</v>
      </c>
      <c r="P836" t="str">
        <f t="shared" ca="1" si="116"/>
        <v>D10:AD10</v>
      </c>
    </row>
    <row r="837" spans="1:16">
      <c r="A837" t="str">
        <f t="shared" si="111"/>
        <v>11</v>
      </c>
      <c r="B837" t="str">
        <f t="shared" ca="1" si="112"/>
        <v>GRP</v>
      </c>
      <c r="C837" t="s">
        <v>572</v>
      </c>
      <c r="D837" t="s">
        <v>1593</v>
      </c>
      <c r="E837">
        <f t="shared" ca="1" si="113"/>
        <v>0</v>
      </c>
      <c r="H837" t="str">
        <f t="shared" ca="1" si="114"/>
        <v>'360 GRP '!</v>
      </c>
      <c r="I837">
        <f t="shared" ca="1" si="117"/>
        <v>0</v>
      </c>
      <c r="J837" t="str">
        <f t="shared" ca="1" si="110"/>
        <v>'360 GRP '!</v>
      </c>
      <c r="K837">
        <f t="shared" ca="1" si="110"/>
        <v>0</v>
      </c>
      <c r="L837">
        <f t="shared" ca="1" si="110"/>
        <v>0</v>
      </c>
      <c r="M837">
        <f t="shared" ca="1" si="110"/>
        <v>0</v>
      </c>
      <c r="N837">
        <f t="shared" ca="1" si="110"/>
        <v>0</v>
      </c>
      <c r="O837" t="str">
        <f t="shared" ca="1" si="115"/>
        <v>D:AD</v>
      </c>
      <c r="P837" t="str">
        <f t="shared" ca="1" si="116"/>
        <v>D10:AD10</v>
      </c>
    </row>
    <row r="838" spans="1:16">
      <c r="A838" t="str">
        <f t="shared" si="111"/>
        <v>12</v>
      </c>
      <c r="B838" t="str">
        <f t="shared" ca="1" si="112"/>
        <v>GRP</v>
      </c>
      <c r="C838" t="s">
        <v>572</v>
      </c>
      <c r="D838" t="s">
        <v>1594</v>
      </c>
      <c r="E838">
        <f t="shared" ca="1" si="113"/>
        <v>0</v>
      </c>
      <c r="H838" t="str">
        <f t="shared" ca="1" si="114"/>
        <v>'360 GRP '!</v>
      </c>
      <c r="I838">
        <f t="shared" ca="1" si="117"/>
        <v>0</v>
      </c>
      <c r="J838" t="str">
        <f t="shared" ca="1" si="110"/>
        <v>'360 GRP '!</v>
      </c>
      <c r="K838">
        <f t="shared" ca="1" si="110"/>
        <v>0</v>
      </c>
      <c r="L838">
        <f t="shared" ca="1" si="110"/>
        <v>0</v>
      </c>
      <c r="M838">
        <f t="shared" ca="1" si="110"/>
        <v>0</v>
      </c>
      <c r="N838">
        <f t="shared" ca="1" si="110"/>
        <v>0</v>
      </c>
      <c r="O838" t="str">
        <f t="shared" ca="1" si="115"/>
        <v>D:AD</v>
      </c>
      <c r="P838" t="str">
        <f t="shared" ca="1" si="116"/>
        <v>D10:AD10</v>
      </c>
    </row>
    <row r="839" spans="1:16">
      <c r="A839" t="str">
        <f t="shared" si="111"/>
        <v>13</v>
      </c>
      <c r="B839" t="str">
        <f t="shared" ca="1" si="112"/>
        <v>GRP</v>
      </c>
      <c r="C839" t="s">
        <v>572</v>
      </c>
      <c r="D839" t="s">
        <v>1595</v>
      </c>
      <c r="E839">
        <f t="shared" ca="1" si="113"/>
        <v>0</v>
      </c>
      <c r="H839" t="str">
        <f t="shared" ca="1" si="114"/>
        <v>'360 GRP '!</v>
      </c>
      <c r="I839">
        <f t="shared" ca="1" si="117"/>
        <v>0</v>
      </c>
      <c r="J839" t="str">
        <f t="shared" ca="1" si="110"/>
        <v>'360 GRP '!</v>
      </c>
      <c r="K839">
        <f t="shared" ca="1" si="110"/>
        <v>0</v>
      </c>
      <c r="L839">
        <f t="shared" ca="1" si="110"/>
        <v>0</v>
      </c>
      <c r="M839">
        <f t="shared" ca="1" si="110"/>
        <v>0</v>
      </c>
      <c r="N839">
        <f t="shared" ca="1" si="110"/>
        <v>0</v>
      </c>
      <c r="O839" t="str">
        <f t="shared" ca="1" si="115"/>
        <v>D:AD</v>
      </c>
      <c r="P839" t="str">
        <f t="shared" ca="1" si="116"/>
        <v>D10:AD10</v>
      </c>
    </row>
    <row r="840" spans="1:16">
      <c r="A840" t="str">
        <f t="shared" si="111"/>
        <v>100</v>
      </c>
      <c r="B840" t="str">
        <f t="shared" ca="1" si="112"/>
        <v>GRP</v>
      </c>
      <c r="C840" t="s">
        <v>572</v>
      </c>
      <c r="D840" t="s">
        <v>1596</v>
      </c>
      <c r="E840">
        <f t="shared" ca="1" si="113"/>
        <v>0</v>
      </c>
      <c r="H840" t="str">
        <f t="shared" ca="1" si="114"/>
        <v>'360 GRP '!</v>
      </c>
      <c r="I840">
        <f t="shared" ca="1" si="117"/>
        <v>0</v>
      </c>
      <c r="J840" t="str">
        <f t="shared" ca="1" si="110"/>
        <v>'360 GRP '!</v>
      </c>
      <c r="K840">
        <f t="shared" ca="1" si="110"/>
        <v>0</v>
      </c>
      <c r="L840">
        <f t="shared" ca="1" si="110"/>
        <v>0</v>
      </c>
      <c r="M840">
        <f t="shared" ca="1" si="110"/>
        <v>0</v>
      </c>
      <c r="N840">
        <f t="shared" ca="1" si="110"/>
        <v>0</v>
      </c>
      <c r="O840" t="str">
        <f t="shared" ca="1" si="115"/>
        <v>D:AD</v>
      </c>
      <c r="P840" t="str">
        <f t="shared" ca="1" si="116"/>
        <v>D10:AD10</v>
      </c>
    </row>
    <row r="841" spans="1:16">
      <c r="A841" t="str">
        <f t="shared" si="111"/>
        <v>01</v>
      </c>
      <c r="B841" t="str">
        <f t="shared" ca="1" si="112"/>
        <v>GRP</v>
      </c>
      <c r="C841" t="s">
        <v>573</v>
      </c>
      <c r="D841" t="s">
        <v>1597</v>
      </c>
      <c r="E841">
        <f t="shared" ca="1" si="113"/>
        <v>0</v>
      </c>
      <c r="H841" t="str">
        <f t="shared" ca="1" si="114"/>
        <v>'360 GRP '!</v>
      </c>
      <c r="I841">
        <f t="shared" ca="1" si="117"/>
        <v>0</v>
      </c>
      <c r="J841" t="str">
        <f t="shared" ca="1" si="110"/>
        <v>'360 GRP '!</v>
      </c>
      <c r="K841">
        <f t="shared" ca="1" si="110"/>
        <v>0</v>
      </c>
      <c r="L841">
        <f t="shared" ca="1" si="110"/>
        <v>0</v>
      </c>
      <c r="M841">
        <f t="shared" ca="1" si="110"/>
        <v>0</v>
      </c>
      <c r="N841">
        <f t="shared" ca="1" si="110"/>
        <v>0</v>
      </c>
      <c r="O841" t="str">
        <f t="shared" ca="1" si="115"/>
        <v>D:AD</v>
      </c>
      <c r="P841" t="str">
        <f t="shared" ca="1" si="116"/>
        <v>D10:AD10</v>
      </c>
    </row>
    <row r="842" spans="1:16">
      <c r="A842" t="str">
        <f t="shared" si="111"/>
        <v>02</v>
      </c>
      <c r="B842" t="str">
        <f t="shared" ca="1" si="112"/>
        <v>GRP</v>
      </c>
      <c r="C842" t="s">
        <v>573</v>
      </c>
      <c r="D842" t="s">
        <v>1598</v>
      </c>
      <c r="E842">
        <f t="shared" ca="1" si="113"/>
        <v>0</v>
      </c>
      <c r="H842" t="str">
        <f t="shared" ca="1" si="114"/>
        <v>'360 GRP '!</v>
      </c>
      <c r="I842">
        <f t="shared" ca="1" si="117"/>
        <v>0</v>
      </c>
      <c r="J842" t="str">
        <f t="shared" ca="1" si="110"/>
        <v>'360 GRP '!</v>
      </c>
      <c r="K842">
        <f t="shared" ca="1" si="110"/>
        <v>0</v>
      </c>
      <c r="L842">
        <f t="shared" ca="1" si="110"/>
        <v>0</v>
      </c>
      <c r="M842">
        <f t="shared" ca="1" si="110"/>
        <v>0</v>
      </c>
      <c r="N842">
        <f t="shared" ca="1" si="110"/>
        <v>0</v>
      </c>
      <c r="O842" t="str">
        <f t="shared" ca="1" si="115"/>
        <v>D:AD</v>
      </c>
      <c r="P842" t="str">
        <f t="shared" ca="1" si="116"/>
        <v>D10:AD10</v>
      </c>
    </row>
    <row r="843" spans="1:16">
      <c r="A843" t="str">
        <f t="shared" si="111"/>
        <v>03</v>
      </c>
      <c r="B843" t="str">
        <f t="shared" ca="1" si="112"/>
        <v>GRP</v>
      </c>
      <c r="C843" t="s">
        <v>573</v>
      </c>
      <c r="D843" t="s">
        <v>1599</v>
      </c>
      <c r="E843">
        <f t="shared" ca="1" si="113"/>
        <v>0</v>
      </c>
      <c r="H843" t="str">
        <f t="shared" ca="1" si="114"/>
        <v>'360 GRP '!</v>
      </c>
      <c r="I843">
        <f t="shared" ca="1" si="117"/>
        <v>0</v>
      </c>
      <c r="J843" t="str">
        <f t="shared" ca="1" si="110"/>
        <v>'360 GRP '!</v>
      </c>
      <c r="K843">
        <f t="shared" ca="1" si="110"/>
        <v>0</v>
      </c>
      <c r="L843">
        <f t="shared" ca="1" si="110"/>
        <v>0</v>
      </c>
      <c r="M843">
        <f t="shared" ca="1" si="110"/>
        <v>0</v>
      </c>
      <c r="N843">
        <f t="shared" ca="1" si="110"/>
        <v>0</v>
      </c>
      <c r="O843" t="str">
        <f t="shared" ca="1" si="115"/>
        <v>D:AD</v>
      </c>
      <c r="P843" t="str">
        <f t="shared" ca="1" si="116"/>
        <v>D10:AD10</v>
      </c>
    </row>
    <row r="844" spans="1:16">
      <c r="A844" t="str">
        <f t="shared" si="111"/>
        <v>04</v>
      </c>
      <c r="B844" t="str">
        <f t="shared" ca="1" si="112"/>
        <v>GRP</v>
      </c>
      <c r="C844" t="s">
        <v>573</v>
      </c>
      <c r="D844" t="s">
        <v>1600</v>
      </c>
      <c r="E844">
        <f t="shared" ca="1" si="113"/>
        <v>0</v>
      </c>
      <c r="H844" t="str">
        <f t="shared" ca="1" si="114"/>
        <v>'360 GRP '!</v>
      </c>
      <c r="I844">
        <f t="shared" ca="1" si="117"/>
        <v>0</v>
      </c>
      <c r="J844" t="str">
        <f t="shared" ca="1" si="110"/>
        <v>'360 GRP '!</v>
      </c>
      <c r="K844">
        <f t="shared" ca="1" si="110"/>
        <v>0</v>
      </c>
      <c r="L844">
        <f t="shared" ca="1" si="110"/>
        <v>0</v>
      </c>
      <c r="M844">
        <f t="shared" ca="1" si="110"/>
        <v>0</v>
      </c>
      <c r="N844">
        <f t="shared" ca="1" si="110"/>
        <v>0</v>
      </c>
      <c r="O844" t="str">
        <f t="shared" ca="1" si="115"/>
        <v>D:AD</v>
      </c>
      <c r="P844" t="str">
        <f t="shared" ca="1" si="116"/>
        <v>D10:AD10</v>
      </c>
    </row>
    <row r="845" spans="1:16">
      <c r="A845" t="str">
        <f t="shared" si="111"/>
        <v>05</v>
      </c>
      <c r="B845" t="str">
        <f t="shared" ca="1" si="112"/>
        <v>GRP</v>
      </c>
      <c r="C845" t="s">
        <v>573</v>
      </c>
      <c r="D845" t="s">
        <v>1601</v>
      </c>
      <c r="E845">
        <f t="shared" ca="1" si="113"/>
        <v>0</v>
      </c>
      <c r="H845" t="str">
        <f t="shared" ca="1" si="114"/>
        <v>'360 GRP '!</v>
      </c>
      <c r="I845">
        <f t="shared" ca="1" si="117"/>
        <v>0</v>
      </c>
      <c r="J845" t="str">
        <f t="shared" ca="1" si="110"/>
        <v>'360 GRP '!</v>
      </c>
      <c r="K845">
        <f t="shared" ca="1" si="110"/>
        <v>0</v>
      </c>
      <c r="L845">
        <f t="shared" ca="1" si="110"/>
        <v>0</v>
      </c>
      <c r="M845">
        <f t="shared" ca="1" si="110"/>
        <v>0</v>
      </c>
      <c r="N845">
        <f t="shared" ca="1" si="110"/>
        <v>0</v>
      </c>
      <c r="O845" t="str">
        <f t="shared" ca="1" si="115"/>
        <v>D:AD</v>
      </c>
      <c r="P845" t="str">
        <f t="shared" ca="1" si="116"/>
        <v>D10:AD10</v>
      </c>
    </row>
    <row r="846" spans="1:16">
      <c r="A846" t="str">
        <f t="shared" si="111"/>
        <v>06</v>
      </c>
      <c r="B846" t="str">
        <f t="shared" ca="1" si="112"/>
        <v>GRP</v>
      </c>
      <c r="C846" t="s">
        <v>573</v>
      </c>
      <c r="D846" t="s">
        <v>1602</v>
      </c>
      <c r="E846">
        <f t="shared" ca="1" si="113"/>
        <v>0</v>
      </c>
      <c r="H846" t="str">
        <f t="shared" ca="1" si="114"/>
        <v>'360 GRP '!</v>
      </c>
      <c r="I846">
        <f t="shared" ca="1" si="117"/>
        <v>0</v>
      </c>
      <c r="J846" t="str">
        <f t="shared" ca="1" si="110"/>
        <v>'360 GRP '!</v>
      </c>
      <c r="K846">
        <f t="shared" ca="1" si="110"/>
        <v>0</v>
      </c>
      <c r="L846">
        <f t="shared" ca="1" si="110"/>
        <v>0</v>
      </c>
      <c r="M846">
        <f t="shared" ca="1" si="110"/>
        <v>0</v>
      </c>
      <c r="N846">
        <f t="shared" ca="1" si="110"/>
        <v>0</v>
      </c>
      <c r="O846" t="str">
        <f t="shared" ca="1" si="115"/>
        <v>D:AD</v>
      </c>
      <c r="P846" t="str">
        <f t="shared" ca="1" si="116"/>
        <v>D10:AD10</v>
      </c>
    </row>
    <row r="847" spans="1:16">
      <c r="A847" t="str">
        <f t="shared" si="111"/>
        <v>07</v>
      </c>
      <c r="B847" t="str">
        <f t="shared" ca="1" si="112"/>
        <v>GRP</v>
      </c>
      <c r="C847" t="s">
        <v>573</v>
      </c>
      <c r="D847" t="s">
        <v>1603</v>
      </c>
      <c r="E847">
        <f t="shared" ca="1" si="113"/>
        <v>0</v>
      </c>
      <c r="H847" t="str">
        <f t="shared" ca="1" si="114"/>
        <v>'360 GRP '!</v>
      </c>
      <c r="I847">
        <f t="shared" ca="1" si="117"/>
        <v>0</v>
      </c>
      <c r="J847" t="str">
        <f t="shared" ca="1" si="110"/>
        <v>'360 GRP '!</v>
      </c>
      <c r="K847">
        <f t="shared" ca="1" si="110"/>
        <v>0</v>
      </c>
      <c r="L847">
        <f t="shared" ca="1" si="110"/>
        <v>0</v>
      </c>
      <c r="M847">
        <f t="shared" ca="1" si="110"/>
        <v>0</v>
      </c>
      <c r="N847">
        <f t="shared" ca="1" si="110"/>
        <v>0</v>
      </c>
      <c r="O847" t="str">
        <f t="shared" ca="1" si="115"/>
        <v>D:AD</v>
      </c>
      <c r="P847" t="str">
        <f t="shared" ca="1" si="116"/>
        <v>D10:AD10</v>
      </c>
    </row>
    <row r="848" spans="1:16">
      <c r="A848" t="str">
        <f t="shared" si="111"/>
        <v>08</v>
      </c>
      <c r="B848" t="str">
        <f t="shared" ca="1" si="112"/>
        <v>GRP</v>
      </c>
      <c r="C848" t="s">
        <v>573</v>
      </c>
      <c r="D848" t="s">
        <v>1604</v>
      </c>
      <c r="E848">
        <f t="shared" ca="1" si="113"/>
        <v>0</v>
      </c>
      <c r="H848" t="str">
        <f t="shared" ca="1" si="114"/>
        <v>'360 GRP '!</v>
      </c>
      <c r="I848">
        <f t="shared" ca="1" si="117"/>
        <v>0</v>
      </c>
      <c r="J848" t="str">
        <f t="shared" ca="1" si="110"/>
        <v>'360 GRP '!</v>
      </c>
      <c r="K848">
        <f t="shared" ca="1" si="110"/>
        <v>0</v>
      </c>
      <c r="L848">
        <f t="shared" ca="1" si="110"/>
        <v>0</v>
      </c>
      <c r="M848">
        <f t="shared" ca="1" si="110"/>
        <v>0</v>
      </c>
      <c r="N848">
        <f t="shared" ca="1" si="110"/>
        <v>0</v>
      </c>
      <c r="O848" t="str">
        <f t="shared" ca="1" si="115"/>
        <v>D:AD</v>
      </c>
      <c r="P848" t="str">
        <f t="shared" ca="1" si="116"/>
        <v>D10:AD10</v>
      </c>
    </row>
    <row r="849" spans="1:16">
      <c r="A849" t="str">
        <f t="shared" si="111"/>
        <v>09</v>
      </c>
      <c r="B849" t="str">
        <f t="shared" ca="1" si="112"/>
        <v>GRP</v>
      </c>
      <c r="C849" t="s">
        <v>573</v>
      </c>
      <c r="D849" t="s">
        <v>1605</v>
      </c>
      <c r="E849">
        <f t="shared" ca="1" si="113"/>
        <v>0</v>
      </c>
      <c r="H849" t="str">
        <f t="shared" ca="1" si="114"/>
        <v>'360 GRP '!</v>
      </c>
      <c r="I849">
        <f t="shared" ca="1" si="117"/>
        <v>0</v>
      </c>
      <c r="J849" t="str">
        <f t="shared" ca="1" si="110"/>
        <v>'360 GRP '!</v>
      </c>
      <c r="K849">
        <f t="shared" ca="1" si="110"/>
        <v>0</v>
      </c>
      <c r="L849">
        <f t="shared" ca="1" si="110"/>
        <v>0</v>
      </c>
      <c r="M849">
        <f t="shared" ca="1" si="110"/>
        <v>0</v>
      </c>
      <c r="N849">
        <f t="shared" ca="1" si="110"/>
        <v>0</v>
      </c>
      <c r="O849" t="str">
        <f t="shared" ca="1" si="115"/>
        <v>D:AD</v>
      </c>
      <c r="P849" t="str">
        <f t="shared" ca="1" si="116"/>
        <v>D10:AD10</v>
      </c>
    </row>
    <row r="850" spans="1:16">
      <c r="A850" t="str">
        <f t="shared" si="111"/>
        <v>10</v>
      </c>
      <c r="B850" t="str">
        <f t="shared" ca="1" si="112"/>
        <v>GRP</v>
      </c>
      <c r="C850" t="s">
        <v>573</v>
      </c>
      <c r="D850" t="s">
        <v>1606</v>
      </c>
      <c r="E850">
        <f t="shared" ca="1" si="113"/>
        <v>0</v>
      </c>
      <c r="H850" t="str">
        <f t="shared" ca="1" si="114"/>
        <v>'360 GRP '!</v>
      </c>
      <c r="I850">
        <f t="shared" ca="1" si="117"/>
        <v>0</v>
      </c>
      <c r="J850" t="str">
        <f t="shared" ca="1" si="110"/>
        <v>'360 GRP '!</v>
      </c>
      <c r="K850">
        <f t="shared" ca="1" si="110"/>
        <v>0</v>
      </c>
      <c r="L850">
        <f t="shared" ca="1" si="110"/>
        <v>0</v>
      </c>
      <c r="M850">
        <f t="shared" ca="1" si="110"/>
        <v>0</v>
      </c>
      <c r="N850">
        <f t="shared" ca="1" si="110"/>
        <v>0</v>
      </c>
      <c r="O850" t="str">
        <f t="shared" ca="1" si="115"/>
        <v>D:AD</v>
      </c>
      <c r="P850" t="str">
        <f t="shared" ca="1" si="116"/>
        <v>D10:AD10</v>
      </c>
    </row>
    <row r="851" spans="1:16">
      <c r="A851" t="str">
        <f t="shared" si="111"/>
        <v>11</v>
      </c>
      <c r="B851" t="str">
        <f t="shared" ca="1" si="112"/>
        <v>GRP</v>
      </c>
      <c r="C851" t="s">
        <v>573</v>
      </c>
      <c r="D851" t="s">
        <v>1607</v>
      </c>
      <c r="E851">
        <f t="shared" ca="1" si="113"/>
        <v>0</v>
      </c>
      <c r="H851" t="str">
        <f t="shared" ca="1" si="114"/>
        <v>'360 GRP '!</v>
      </c>
      <c r="I851">
        <f t="shared" ca="1" si="117"/>
        <v>0</v>
      </c>
      <c r="J851" t="str">
        <f t="shared" ca="1" si="110"/>
        <v>'360 GRP '!</v>
      </c>
      <c r="K851">
        <f t="shared" ca="1" si="110"/>
        <v>0</v>
      </c>
      <c r="L851">
        <f t="shared" ca="1" si="110"/>
        <v>0</v>
      </c>
      <c r="M851">
        <f t="shared" ca="1" si="110"/>
        <v>0</v>
      </c>
      <c r="N851">
        <f t="shared" ca="1" si="110"/>
        <v>0</v>
      </c>
      <c r="O851" t="str">
        <f t="shared" ca="1" si="115"/>
        <v>D:AD</v>
      </c>
      <c r="P851" t="str">
        <f t="shared" ca="1" si="116"/>
        <v>D10:AD10</v>
      </c>
    </row>
    <row r="852" spans="1:16">
      <c r="A852" t="str">
        <f t="shared" si="111"/>
        <v>12</v>
      </c>
      <c r="B852" t="str">
        <f t="shared" ca="1" si="112"/>
        <v>GRP</v>
      </c>
      <c r="C852" t="s">
        <v>573</v>
      </c>
      <c r="D852" t="s">
        <v>1608</v>
      </c>
      <c r="E852">
        <f t="shared" ca="1" si="113"/>
        <v>0</v>
      </c>
      <c r="H852" t="str">
        <f t="shared" ca="1" si="114"/>
        <v>'360 GRP '!</v>
      </c>
      <c r="I852">
        <f t="shared" ca="1" si="117"/>
        <v>0</v>
      </c>
      <c r="J852" t="str">
        <f t="shared" ca="1" si="110"/>
        <v>'360 GRP '!</v>
      </c>
      <c r="K852">
        <f t="shared" ca="1" si="110"/>
        <v>0</v>
      </c>
      <c r="L852">
        <f t="shared" ca="1" si="110"/>
        <v>0</v>
      </c>
      <c r="M852">
        <f t="shared" ca="1" si="110"/>
        <v>0</v>
      </c>
      <c r="N852">
        <f t="shared" ca="1" si="110"/>
        <v>0</v>
      </c>
      <c r="O852" t="str">
        <f t="shared" ca="1" si="115"/>
        <v>D:AD</v>
      </c>
      <c r="P852" t="str">
        <f t="shared" ca="1" si="116"/>
        <v>D10:AD10</v>
      </c>
    </row>
    <row r="853" spans="1:16">
      <c r="A853" t="str">
        <f t="shared" si="111"/>
        <v>13</v>
      </c>
      <c r="B853" t="str">
        <f t="shared" ca="1" si="112"/>
        <v>GRP</v>
      </c>
      <c r="C853" t="s">
        <v>573</v>
      </c>
      <c r="D853" t="s">
        <v>1609</v>
      </c>
      <c r="E853">
        <f t="shared" ca="1" si="113"/>
        <v>0</v>
      </c>
      <c r="H853" t="str">
        <f t="shared" ca="1" si="114"/>
        <v>'360 GRP '!</v>
      </c>
      <c r="I853">
        <f t="shared" ca="1" si="117"/>
        <v>0</v>
      </c>
      <c r="J853" t="str">
        <f t="shared" ca="1" si="110"/>
        <v>'360 GRP '!</v>
      </c>
      <c r="K853">
        <f t="shared" ca="1" si="110"/>
        <v>0</v>
      </c>
      <c r="L853">
        <f t="shared" ca="1" si="110"/>
        <v>0</v>
      </c>
      <c r="M853">
        <f t="shared" ca="1" si="110"/>
        <v>0</v>
      </c>
      <c r="N853">
        <f t="shared" ca="1" si="110"/>
        <v>0</v>
      </c>
      <c r="O853" t="str">
        <f t="shared" ca="1" si="115"/>
        <v>D:AD</v>
      </c>
      <c r="P853" t="str">
        <f t="shared" ca="1" si="116"/>
        <v>D10:AD10</v>
      </c>
    </row>
    <row r="854" spans="1:16">
      <c r="A854" t="str">
        <f t="shared" si="111"/>
        <v>100</v>
      </c>
      <c r="B854" t="str">
        <f t="shared" ca="1" si="112"/>
        <v>GRP</v>
      </c>
      <c r="C854" t="s">
        <v>573</v>
      </c>
      <c r="D854" t="s">
        <v>1610</v>
      </c>
      <c r="E854">
        <f t="shared" ca="1" si="113"/>
        <v>0</v>
      </c>
      <c r="H854" t="str">
        <f t="shared" ca="1" si="114"/>
        <v>'360 GRP '!</v>
      </c>
      <c r="I854">
        <f t="shared" ca="1" si="117"/>
        <v>0</v>
      </c>
      <c r="J854" t="str">
        <f t="shared" ca="1" si="110"/>
        <v>'360 GRP '!</v>
      </c>
      <c r="K854">
        <f t="shared" ca="1" si="110"/>
        <v>0</v>
      </c>
      <c r="L854">
        <f t="shared" ca="1" si="110"/>
        <v>0</v>
      </c>
      <c r="M854">
        <f t="shared" ca="1" si="110"/>
        <v>0</v>
      </c>
      <c r="N854">
        <f t="shared" ca="1" si="110"/>
        <v>0</v>
      </c>
      <c r="O854" t="str">
        <f t="shared" ca="1" si="115"/>
        <v>D:AD</v>
      </c>
      <c r="P854" t="str">
        <f t="shared" ca="1" si="116"/>
        <v>D10:AD10</v>
      </c>
    </row>
    <row r="855" spans="1:16">
      <c r="A855" t="str">
        <f t="shared" si="111"/>
        <v>01</v>
      </c>
      <c r="B855" t="str">
        <f t="shared" ca="1" si="112"/>
        <v>GRP</v>
      </c>
      <c r="C855" t="s">
        <v>590</v>
      </c>
      <c r="D855" t="s">
        <v>1611</v>
      </c>
      <c r="E855">
        <f t="shared" ca="1" si="113"/>
        <v>0</v>
      </c>
      <c r="H855" t="str">
        <f t="shared" ca="1" si="114"/>
        <v>'360 GRP '!</v>
      </c>
      <c r="I855">
        <f t="shared" ca="1" si="117"/>
        <v>0</v>
      </c>
      <c r="J855" t="str">
        <f t="shared" ca="1" si="110"/>
        <v>'360 GRP '!</v>
      </c>
      <c r="K855">
        <f t="shared" ca="1" si="110"/>
        <v>0</v>
      </c>
      <c r="L855">
        <f t="shared" ca="1" si="110"/>
        <v>0</v>
      </c>
      <c r="M855">
        <f t="shared" ca="1" si="110"/>
        <v>0</v>
      </c>
      <c r="N855">
        <f t="shared" ca="1" si="110"/>
        <v>0</v>
      </c>
      <c r="O855" t="str">
        <f t="shared" ca="1" si="115"/>
        <v>D:AD</v>
      </c>
      <c r="P855" t="str">
        <f t="shared" ca="1" si="116"/>
        <v>D10:AD10</v>
      </c>
    </row>
    <row r="856" spans="1:16">
      <c r="A856" t="str">
        <f t="shared" si="111"/>
        <v>02</v>
      </c>
      <c r="B856" t="str">
        <f t="shared" ca="1" si="112"/>
        <v>GRP</v>
      </c>
      <c r="C856" t="s">
        <v>590</v>
      </c>
      <c r="D856" t="s">
        <v>1612</v>
      </c>
      <c r="E856">
        <f t="shared" ca="1" si="113"/>
        <v>0</v>
      </c>
      <c r="H856" t="str">
        <f t="shared" ca="1" si="114"/>
        <v>'360 GRP '!</v>
      </c>
      <c r="I856">
        <f t="shared" ca="1" si="117"/>
        <v>0</v>
      </c>
      <c r="J856" t="str">
        <f t="shared" ca="1" si="110"/>
        <v>'360 GRP '!</v>
      </c>
      <c r="K856">
        <f t="shared" ca="1" si="110"/>
        <v>0</v>
      </c>
      <c r="L856">
        <f t="shared" ca="1" si="110"/>
        <v>0</v>
      </c>
      <c r="M856">
        <f t="shared" ca="1" si="110"/>
        <v>0</v>
      </c>
      <c r="N856">
        <f t="shared" ca="1" si="110"/>
        <v>0</v>
      </c>
      <c r="O856" t="str">
        <f t="shared" ca="1" si="115"/>
        <v>D:AD</v>
      </c>
      <c r="P856" t="str">
        <f t="shared" ca="1" si="116"/>
        <v>D10:AD10</v>
      </c>
    </row>
    <row r="857" spans="1:16">
      <c r="A857" t="str">
        <f t="shared" si="111"/>
        <v>03</v>
      </c>
      <c r="B857" t="str">
        <f t="shared" ca="1" si="112"/>
        <v>GRP</v>
      </c>
      <c r="C857" t="s">
        <v>590</v>
      </c>
      <c r="D857" t="s">
        <v>1613</v>
      </c>
      <c r="E857">
        <f t="shared" ca="1" si="113"/>
        <v>0</v>
      </c>
      <c r="H857" t="str">
        <f t="shared" ca="1" si="114"/>
        <v>'360 GRP '!</v>
      </c>
      <c r="I857">
        <f t="shared" ca="1" si="117"/>
        <v>0</v>
      </c>
      <c r="J857" t="str">
        <f t="shared" ca="1" si="110"/>
        <v>'360 GRP '!</v>
      </c>
      <c r="K857">
        <f t="shared" ca="1" si="110"/>
        <v>0</v>
      </c>
      <c r="L857">
        <f t="shared" ca="1" si="110"/>
        <v>0</v>
      </c>
      <c r="M857">
        <f t="shared" ca="1" si="110"/>
        <v>0</v>
      </c>
      <c r="N857">
        <f t="shared" ca="1" si="110"/>
        <v>0</v>
      </c>
      <c r="O857" t="str">
        <f t="shared" ca="1" si="115"/>
        <v>D:AD</v>
      </c>
      <c r="P857" t="str">
        <f t="shared" ca="1" si="116"/>
        <v>D10:AD10</v>
      </c>
    </row>
    <row r="858" spans="1:16">
      <c r="A858" t="str">
        <f t="shared" si="111"/>
        <v>04</v>
      </c>
      <c r="B858" t="str">
        <f t="shared" ca="1" si="112"/>
        <v>GRP</v>
      </c>
      <c r="C858" t="s">
        <v>590</v>
      </c>
      <c r="D858" t="s">
        <v>1614</v>
      </c>
      <c r="E858">
        <f t="shared" ca="1" si="113"/>
        <v>0</v>
      </c>
      <c r="H858" t="str">
        <f t="shared" ca="1" si="114"/>
        <v>'360 GRP '!</v>
      </c>
      <c r="I858">
        <f t="shared" ca="1" si="117"/>
        <v>0</v>
      </c>
      <c r="J858" t="str">
        <f t="shared" ca="1" si="110"/>
        <v>'360 GRP '!</v>
      </c>
      <c r="K858">
        <f t="shared" ca="1" si="110"/>
        <v>0</v>
      </c>
      <c r="L858">
        <f t="shared" ca="1" si="110"/>
        <v>0</v>
      </c>
      <c r="M858">
        <f t="shared" ca="1" si="110"/>
        <v>0</v>
      </c>
      <c r="N858">
        <f t="shared" ca="1" si="110"/>
        <v>0</v>
      </c>
      <c r="O858" t="str">
        <f t="shared" ca="1" si="115"/>
        <v>D:AD</v>
      </c>
      <c r="P858" t="str">
        <f t="shared" ca="1" si="116"/>
        <v>D10:AD10</v>
      </c>
    </row>
    <row r="859" spans="1:16">
      <c r="A859" t="str">
        <f t="shared" si="111"/>
        <v>05</v>
      </c>
      <c r="B859" t="str">
        <f t="shared" ca="1" si="112"/>
        <v>GRP</v>
      </c>
      <c r="C859" t="s">
        <v>590</v>
      </c>
      <c r="D859" t="s">
        <v>1615</v>
      </c>
      <c r="E859">
        <f t="shared" ca="1" si="113"/>
        <v>0</v>
      </c>
      <c r="H859" t="str">
        <f t="shared" ca="1" si="114"/>
        <v>'360 GRP '!</v>
      </c>
      <c r="I859">
        <f t="shared" ca="1" si="117"/>
        <v>0</v>
      </c>
      <c r="J859" t="str">
        <f t="shared" ca="1" si="110"/>
        <v>'360 GRP '!</v>
      </c>
      <c r="K859">
        <f t="shared" ca="1" si="110"/>
        <v>0</v>
      </c>
      <c r="L859">
        <f t="shared" ca="1" si="110"/>
        <v>0</v>
      </c>
      <c r="M859">
        <f t="shared" ca="1" si="110"/>
        <v>0</v>
      </c>
      <c r="N859">
        <f t="shared" ca="1" si="110"/>
        <v>0</v>
      </c>
      <c r="O859" t="str">
        <f t="shared" ca="1" si="115"/>
        <v>D:AD</v>
      </c>
      <c r="P859" t="str">
        <f t="shared" ca="1" si="116"/>
        <v>D10:AD10</v>
      </c>
    </row>
    <row r="860" spans="1:16">
      <c r="A860" t="str">
        <f t="shared" si="111"/>
        <v>06</v>
      </c>
      <c r="B860" t="str">
        <f t="shared" ca="1" si="112"/>
        <v>GRP</v>
      </c>
      <c r="C860" t="s">
        <v>590</v>
      </c>
      <c r="D860" t="s">
        <v>1616</v>
      </c>
      <c r="E860">
        <f t="shared" ca="1" si="113"/>
        <v>0</v>
      </c>
      <c r="H860" t="str">
        <f t="shared" ca="1" si="114"/>
        <v>'360 GRP '!</v>
      </c>
      <c r="I860">
        <f t="shared" ca="1" si="117"/>
        <v>0</v>
      </c>
      <c r="J860" t="str">
        <f t="shared" ca="1" si="110"/>
        <v>'360 GRP '!</v>
      </c>
      <c r="K860">
        <f t="shared" ca="1" si="110"/>
        <v>0</v>
      </c>
      <c r="L860">
        <f t="shared" ca="1" si="110"/>
        <v>0</v>
      </c>
      <c r="M860">
        <f t="shared" ca="1" si="110"/>
        <v>0</v>
      </c>
      <c r="N860">
        <f t="shared" ca="1" si="110"/>
        <v>0</v>
      </c>
      <c r="O860" t="str">
        <f t="shared" ca="1" si="115"/>
        <v>D:AD</v>
      </c>
      <c r="P860" t="str">
        <f t="shared" ca="1" si="116"/>
        <v>D10:AD10</v>
      </c>
    </row>
    <row r="861" spans="1:16">
      <c r="A861" t="str">
        <f t="shared" si="111"/>
        <v>07</v>
      </c>
      <c r="B861" t="str">
        <f t="shared" ca="1" si="112"/>
        <v>GRP</v>
      </c>
      <c r="C861" t="s">
        <v>590</v>
      </c>
      <c r="D861" t="s">
        <v>1617</v>
      </c>
      <c r="E861">
        <f t="shared" ca="1" si="113"/>
        <v>0</v>
      </c>
      <c r="H861" t="str">
        <f t="shared" ca="1" si="114"/>
        <v>'360 GRP '!</v>
      </c>
      <c r="I861">
        <f t="shared" ca="1" si="117"/>
        <v>0</v>
      </c>
      <c r="J861" t="str">
        <f t="shared" ca="1" si="110"/>
        <v>'360 GRP '!</v>
      </c>
      <c r="K861">
        <f t="shared" ca="1" si="110"/>
        <v>0</v>
      </c>
      <c r="L861">
        <f t="shared" ca="1" si="110"/>
        <v>0</v>
      </c>
      <c r="M861">
        <f t="shared" ca="1" si="110"/>
        <v>0</v>
      </c>
      <c r="N861">
        <f t="shared" ca="1" si="110"/>
        <v>0</v>
      </c>
      <c r="O861" t="str">
        <f t="shared" ca="1" si="115"/>
        <v>D:AD</v>
      </c>
      <c r="P861" t="str">
        <f t="shared" ca="1" si="116"/>
        <v>D10:AD10</v>
      </c>
    </row>
    <row r="862" spans="1:16">
      <c r="A862" t="str">
        <f t="shared" si="111"/>
        <v>08</v>
      </c>
      <c r="B862" t="str">
        <f t="shared" ca="1" si="112"/>
        <v>GRP</v>
      </c>
      <c r="C862" t="s">
        <v>590</v>
      </c>
      <c r="D862" t="s">
        <v>1618</v>
      </c>
      <c r="E862">
        <f t="shared" ca="1" si="113"/>
        <v>0</v>
      </c>
      <c r="H862" t="str">
        <f t="shared" ca="1" si="114"/>
        <v>'360 GRP '!</v>
      </c>
      <c r="I862">
        <f t="shared" ca="1" si="117"/>
        <v>0</v>
      </c>
      <c r="J862" t="str">
        <f t="shared" ca="1" si="110"/>
        <v>'360 GRP '!</v>
      </c>
      <c r="K862">
        <f t="shared" ca="1" si="110"/>
        <v>0</v>
      </c>
      <c r="L862">
        <f t="shared" ca="1" si="110"/>
        <v>0</v>
      </c>
      <c r="M862">
        <f t="shared" ca="1" si="110"/>
        <v>0</v>
      </c>
      <c r="N862">
        <f t="shared" ca="1" si="110"/>
        <v>0</v>
      </c>
      <c r="O862" t="str">
        <f t="shared" ca="1" si="115"/>
        <v>D:AD</v>
      </c>
      <c r="P862" t="str">
        <f t="shared" ca="1" si="116"/>
        <v>D10:AD10</v>
      </c>
    </row>
    <row r="863" spans="1:16">
      <c r="A863" t="str">
        <f t="shared" si="111"/>
        <v>09</v>
      </c>
      <c r="B863" t="str">
        <f t="shared" ca="1" si="112"/>
        <v>GRP</v>
      </c>
      <c r="C863" t="s">
        <v>590</v>
      </c>
      <c r="D863" t="s">
        <v>1619</v>
      </c>
      <c r="E863">
        <f t="shared" ca="1" si="113"/>
        <v>0</v>
      </c>
      <c r="H863" t="str">
        <f t="shared" ca="1" si="114"/>
        <v>'360 GRP '!</v>
      </c>
      <c r="I863">
        <f t="shared" ca="1" si="117"/>
        <v>0</v>
      </c>
      <c r="J863" t="str">
        <f t="shared" ca="1" si="110"/>
        <v>'360 GRP '!</v>
      </c>
      <c r="K863">
        <f t="shared" ca="1" si="110"/>
        <v>0</v>
      </c>
      <c r="L863">
        <f t="shared" ca="1" si="110"/>
        <v>0</v>
      </c>
      <c r="M863">
        <f t="shared" ca="1" si="110"/>
        <v>0</v>
      </c>
      <c r="N863">
        <f t="shared" ca="1" si="110"/>
        <v>0</v>
      </c>
      <c r="O863" t="str">
        <f t="shared" ca="1" si="115"/>
        <v>D:AD</v>
      </c>
      <c r="P863" t="str">
        <f t="shared" ca="1" si="116"/>
        <v>D10:AD10</v>
      </c>
    </row>
    <row r="864" spans="1:16">
      <c r="A864" t="str">
        <f t="shared" si="111"/>
        <v>10</v>
      </c>
      <c r="B864" t="str">
        <f t="shared" ca="1" si="112"/>
        <v>GRP</v>
      </c>
      <c r="C864" t="s">
        <v>590</v>
      </c>
      <c r="D864" t="s">
        <v>1620</v>
      </c>
      <c r="E864">
        <f t="shared" ca="1" si="113"/>
        <v>0</v>
      </c>
      <c r="H864" t="str">
        <f t="shared" ca="1" si="114"/>
        <v>'360 GRP '!</v>
      </c>
      <c r="I864">
        <f t="shared" ca="1" si="117"/>
        <v>0</v>
      </c>
      <c r="J864" t="str">
        <f t="shared" ca="1" si="110"/>
        <v>'360 GRP '!</v>
      </c>
      <c r="K864">
        <f t="shared" ca="1" si="110"/>
        <v>0</v>
      </c>
      <c r="L864">
        <f t="shared" ca="1" si="110"/>
        <v>0</v>
      </c>
      <c r="M864">
        <f t="shared" ca="1" si="110"/>
        <v>0</v>
      </c>
      <c r="N864">
        <f t="shared" ca="1" si="110"/>
        <v>0</v>
      </c>
      <c r="O864" t="str">
        <f t="shared" ca="1" si="115"/>
        <v>D:AD</v>
      </c>
      <c r="P864" t="str">
        <f t="shared" ca="1" si="116"/>
        <v>D10:AD10</v>
      </c>
    </row>
    <row r="865" spans="1:16">
      <c r="A865" t="str">
        <f t="shared" si="111"/>
        <v>11</v>
      </c>
      <c r="B865" t="str">
        <f t="shared" ca="1" si="112"/>
        <v>GRP</v>
      </c>
      <c r="C865" t="s">
        <v>590</v>
      </c>
      <c r="D865" t="s">
        <v>1621</v>
      </c>
      <c r="E865">
        <f t="shared" ca="1" si="113"/>
        <v>0</v>
      </c>
      <c r="H865" t="str">
        <f t="shared" ca="1" si="114"/>
        <v>'360 GRP '!</v>
      </c>
      <c r="I865">
        <f t="shared" ca="1" si="117"/>
        <v>0</v>
      </c>
      <c r="J865" t="str">
        <f t="shared" ca="1" si="110"/>
        <v>'360 GRP '!</v>
      </c>
      <c r="K865">
        <f t="shared" ca="1" si="110"/>
        <v>0</v>
      </c>
      <c r="L865">
        <f t="shared" ca="1" si="110"/>
        <v>0</v>
      </c>
      <c r="M865">
        <f t="shared" ca="1" si="110"/>
        <v>0</v>
      </c>
      <c r="N865">
        <f t="shared" ca="1" si="110"/>
        <v>0</v>
      </c>
      <c r="O865" t="str">
        <f t="shared" ca="1" si="115"/>
        <v>D:AD</v>
      </c>
      <c r="P865" t="str">
        <f t="shared" ca="1" si="116"/>
        <v>D10:AD10</v>
      </c>
    </row>
    <row r="866" spans="1:16">
      <c r="A866" t="str">
        <f t="shared" si="111"/>
        <v>12</v>
      </c>
      <c r="B866" t="str">
        <f t="shared" ca="1" si="112"/>
        <v>GRP</v>
      </c>
      <c r="C866" t="s">
        <v>590</v>
      </c>
      <c r="D866" t="s">
        <v>1622</v>
      </c>
      <c r="E866">
        <f t="shared" ca="1" si="113"/>
        <v>0</v>
      </c>
      <c r="H866" t="str">
        <f t="shared" ca="1" si="114"/>
        <v>'360 GRP '!</v>
      </c>
      <c r="I866">
        <f t="shared" ca="1" si="117"/>
        <v>0</v>
      </c>
      <c r="J866" t="str">
        <f t="shared" ca="1" si="110"/>
        <v>'360 GRP '!</v>
      </c>
      <c r="K866">
        <f t="shared" ca="1" si="110"/>
        <v>0</v>
      </c>
      <c r="L866">
        <f t="shared" ca="1" si="110"/>
        <v>0</v>
      </c>
      <c r="M866">
        <f t="shared" ca="1" si="110"/>
        <v>0</v>
      </c>
      <c r="N866">
        <f t="shared" ca="1" si="110"/>
        <v>0</v>
      </c>
      <c r="O866" t="str">
        <f t="shared" ca="1" si="115"/>
        <v>D:AD</v>
      </c>
      <c r="P866" t="str">
        <f t="shared" ca="1" si="116"/>
        <v>D10:AD10</v>
      </c>
    </row>
    <row r="867" spans="1:16">
      <c r="A867" t="str">
        <f t="shared" si="111"/>
        <v>13</v>
      </c>
      <c r="B867" t="str">
        <f t="shared" ca="1" si="112"/>
        <v>GRP</v>
      </c>
      <c r="C867" t="s">
        <v>590</v>
      </c>
      <c r="D867" t="s">
        <v>1623</v>
      </c>
      <c r="E867">
        <f t="shared" ca="1" si="113"/>
        <v>0</v>
      </c>
      <c r="H867" t="str">
        <f t="shared" ca="1" si="114"/>
        <v>'360 GRP '!</v>
      </c>
      <c r="I867">
        <f t="shared" ca="1" si="117"/>
        <v>0</v>
      </c>
      <c r="J867" t="str">
        <f t="shared" ca="1" si="110"/>
        <v>'360 GRP '!</v>
      </c>
      <c r="K867">
        <f t="shared" ca="1" si="110"/>
        <v>0</v>
      </c>
      <c r="L867">
        <f t="shared" ca="1" si="110"/>
        <v>0</v>
      </c>
      <c r="M867">
        <f t="shared" ca="1" si="110"/>
        <v>0</v>
      </c>
      <c r="N867">
        <f t="shared" ca="1" si="110"/>
        <v>0</v>
      </c>
      <c r="O867" t="str">
        <f t="shared" ca="1" si="115"/>
        <v>D:AD</v>
      </c>
      <c r="P867" t="str">
        <f t="shared" ca="1" si="116"/>
        <v>D10:AD10</v>
      </c>
    </row>
    <row r="868" spans="1:16">
      <c r="A868" t="str">
        <f t="shared" si="111"/>
        <v>100</v>
      </c>
      <c r="B868" t="str">
        <f t="shared" ca="1" si="112"/>
        <v>GRP</v>
      </c>
      <c r="C868" t="s">
        <v>590</v>
      </c>
      <c r="D868" t="s">
        <v>1624</v>
      </c>
      <c r="E868">
        <f t="shared" ca="1" si="113"/>
        <v>0</v>
      </c>
      <c r="H868" t="str">
        <f t="shared" ca="1" si="114"/>
        <v>'360 GRP '!</v>
      </c>
      <c r="I868">
        <f t="shared" ca="1" si="117"/>
        <v>0</v>
      </c>
      <c r="J868" t="str">
        <f t="shared" ca="1" si="110"/>
        <v>'360 GRP '!</v>
      </c>
      <c r="K868">
        <f t="shared" ca="1" si="110"/>
        <v>0</v>
      </c>
      <c r="L868">
        <f t="shared" ca="1" si="110"/>
        <v>0</v>
      </c>
      <c r="M868">
        <f t="shared" ca="1" si="110"/>
        <v>0</v>
      </c>
      <c r="N868">
        <f t="shared" ca="1" si="110"/>
        <v>0</v>
      </c>
      <c r="O868" t="str">
        <f t="shared" ca="1" si="115"/>
        <v>D:AD</v>
      </c>
      <c r="P868" t="str">
        <f t="shared" ca="1" si="116"/>
        <v>D10:AD10</v>
      </c>
    </row>
    <row r="869" spans="1:16">
      <c r="A869" t="str">
        <f t="shared" si="111"/>
        <v>01</v>
      </c>
      <c r="B869" t="str">
        <f t="shared" ca="1" si="112"/>
        <v>GRP</v>
      </c>
      <c r="C869" t="s">
        <v>393</v>
      </c>
      <c r="D869" t="s">
        <v>1625</v>
      </c>
      <c r="E869">
        <f t="shared" ca="1" si="113"/>
        <v>0</v>
      </c>
      <c r="H869" t="str">
        <f t="shared" ca="1" si="114"/>
        <v>'360 GRP '!</v>
      </c>
      <c r="I869">
        <f t="shared" ca="1" si="117"/>
        <v>0</v>
      </c>
      <c r="J869" t="str">
        <f t="shared" ca="1" si="110"/>
        <v>'360 GRP '!</v>
      </c>
      <c r="K869">
        <f t="shared" ca="1" si="110"/>
        <v>0</v>
      </c>
      <c r="L869">
        <f t="shared" ca="1" si="110"/>
        <v>0</v>
      </c>
      <c r="M869">
        <f t="shared" ca="1" si="110"/>
        <v>0</v>
      </c>
      <c r="N869">
        <f t="shared" ca="1" si="110"/>
        <v>0</v>
      </c>
      <c r="O869" t="str">
        <f t="shared" ca="1" si="115"/>
        <v>D:AD</v>
      </c>
      <c r="P869" t="str">
        <f t="shared" ca="1" si="116"/>
        <v>D10:AD10</v>
      </c>
    </row>
    <row r="870" spans="1:16">
      <c r="A870" t="str">
        <f t="shared" si="111"/>
        <v>02</v>
      </c>
      <c r="B870" t="str">
        <f t="shared" ca="1" si="112"/>
        <v>GRP</v>
      </c>
      <c r="C870" t="s">
        <v>393</v>
      </c>
      <c r="D870" t="s">
        <v>1626</v>
      </c>
      <c r="E870">
        <f t="shared" ca="1" si="113"/>
        <v>0</v>
      </c>
      <c r="H870" t="str">
        <f t="shared" ca="1" si="114"/>
        <v>'360 GRP '!</v>
      </c>
      <c r="I870">
        <f t="shared" ca="1" si="117"/>
        <v>0</v>
      </c>
      <c r="J870" t="str">
        <f t="shared" ca="1" si="110"/>
        <v>'360 GRP '!</v>
      </c>
      <c r="K870">
        <f t="shared" ca="1" si="110"/>
        <v>0</v>
      </c>
      <c r="L870">
        <f t="shared" ca="1" si="110"/>
        <v>0</v>
      </c>
      <c r="M870">
        <f t="shared" ca="1" si="110"/>
        <v>0</v>
      </c>
      <c r="N870">
        <f t="shared" ca="1" si="110"/>
        <v>0</v>
      </c>
      <c r="O870" t="str">
        <f t="shared" ca="1" si="115"/>
        <v>D:AD</v>
      </c>
      <c r="P870" t="str">
        <f t="shared" ca="1" si="116"/>
        <v>D10:AD10</v>
      </c>
    </row>
    <row r="871" spans="1:16">
      <c r="A871" t="str">
        <f t="shared" si="111"/>
        <v>03</v>
      </c>
      <c r="B871" t="str">
        <f t="shared" ca="1" si="112"/>
        <v>GRP</v>
      </c>
      <c r="C871" t="s">
        <v>393</v>
      </c>
      <c r="D871" t="s">
        <v>1627</v>
      </c>
      <c r="E871">
        <f t="shared" ca="1" si="113"/>
        <v>0</v>
      </c>
      <c r="H871" t="str">
        <f t="shared" ca="1" si="114"/>
        <v>'360 GRP '!</v>
      </c>
      <c r="I871">
        <f t="shared" ca="1" si="117"/>
        <v>0</v>
      </c>
      <c r="J871" t="str">
        <f t="shared" ca="1" si="110"/>
        <v>'360 GRP '!</v>
      </c>
      <c r="K871">
        <f t="shared" ca="1" si="110"/>
        <v>0</v>
      </c>
      <c r="L871">
        <f t="shared" ca="1" si="110"/>
        <v>0</v>
      </c>
      <c r="M871">
        <f t="shared" ca="1" si="110"/>
        <v>0</v>
      </c>
      <c r="N871">
        <f t="shared" ca="1" si="110"/>
        <v>0</v>
      </c>
      <c r="O871" t="str">
        <f t="shared" ca="1" si="115"/>
        <v>D:AD</v>
      </c>
      <c r="P871" t="str">
        <f t="shared" ca="1" si="116"/>
        <v>D10:AD10</v>
      </c>
    </row>
    <row r="872" spans="1:16">
      <c r="A872" t="str">
        <f t="shared" si="111"/>
        <v>04</v>
      </c>
      <c r="B872" t="str">
        <f t="shared" ca="1" si="112"/>
        <v>GRP</v>
      </c>
      <c r="C872" t="s">
        <v>393</v>
      </c>
      <c r="D872" t="s">
        <v>1628</v>
      </c>
      <c r="E872">
        <f t="shared" ca="1" si="113"/>
        <v>0</v>
      </c>
      <c r="H872" t="str">
        <f t="shared" ca="1" si="114"/>
        <v>'360 GRP '!</v>
      </c>
      <c r="I872">
        <f t="shared" ca="1" si="117"/>
        <v>0</v>
      </c>
      <c r="J872" t="str">
        <f t="shared" ca="1" si="110"/>
        <v>'360 GRP '!</v>
      </c>
      <c r="K872">
        <f t="shared" ca="1" si="110"/>
        <v>0</v>
      </c>
      <c r="L872">
        <f t="shared" ca="1" si="110"/>
        <v>0</v>
      </c>
      <c r="M872">
        <f t="shared" ca="1" si="110"/>
        <v>0</v>
      </c>
      <c r="N872">
        <f t="shared" ca="1" si="110"/>
        <v>0</v>
      </c>
      <c r="O872" t="str">
        <f t="shared" ca="1" si="115"/>
        <v>D:AD</v>
      </c>
      <c r="P872" t="str">
        <f t="shared" ca="1" si="116"/>
        <v>D10:AD10</v>
      </c>
    </row>
    <row r="873" spans="1:16">
      <c r="A873" t="str">
        <f t="shared" si="111"/>
        <v>05</v>
      </c>
      <c r="B873" t="str">
        <f t="shared" ca="1" si="112"/>
        <v>GRP</v>
      </c>
      <c r="C873" t="s">
        <v>393</v>
      </c>
      <c r="D873" t="s">
        <v>1629</v>
      </c>
      <c r="E873">
        <f t="shared" ca="1" si="113"/>
        <v>0</v>
      </c>
      <c r="H873" t="str">
        <f t="shared" ca="1" si="114"/>
        <v>'360 GRP '!</v>
      </c>
      <c r="I873">
        <f t="shared" ca="1" si="117"/>
        <v>0</v>
      </c>
      <c r="J873" t="str">
        <f t="shared" ca="1" si="110"/>
        <v>'360 GRP '!</v>
      </c>
      <c r="K873">
        <f t="shared" ca="1" si="110"/>
        <v>0</v>
      </c>
      <c r="L873">
        <f t="shared" ca="1" si="110"/>
        <v>0</v>
      </c>
      <c r="M873">
        <f t="shared" ca="1" si="110"/>
        <v>0</v>
      </c>
      <c r="N873">
        <f t="shared" ca="1" si="110"/>
        <v>0</v>
      </c>
      <c r="O873" t="str">
        <f t="shared" ca="1" si="115"/>
        <v>D:AD</v>
      </c>
      <c r="P873" t="str">
        <f t="shared" ca="1" si="116"/>
        <v>D10:AD10</v>
      </c>
    </row>
    <row r="874" spans="1:16">
      <c r="A874" t="str">
        <f t="shared" si="111"/>
        <v>06</v>
      </c>
      <c r="B874" t="str">
        <f t="shared" ca="1" si="112"/>
        <v>GRP</v>
      </c>
      <c r="C874" t="s">
        <v>393</v>
      </c>
      <c r="D874" t="s">
        <v>1630</v>
      </c>
      <c r="E874">
        <f t="shared" ca="1" si="113"/>
        <v>0</v>
      </c>
      <c r="H874" t="str">
        <f t="shared" ca="1" si="114"/>
        <v>'360 GRP '!</v>
      </c>
      <c r="I874">
        <f t="shared" ca="1" si="117"/>
        <v>0</v>
      </c>
      <c r="J874" t="str">
        <f t="shared" ca="1" si="110"/>
        <v>'360 GRP '!</v>
      </c>
      <c r="K874">
        <f t="shared" ca="1" si="110"/>
        <v>0</v>
      </c>
      <c r="L874">
        <f t="shared" ca="1" si="110"/>
        <v>0</v>
      </c>
      <c r="M874">
        <f t="shared" ca="1" si="110"/>
        <v>0</v>
      </c>
      <c r="N874">
        <f t="shared" ca="1" si="110"/>
        <v>0</v>
      </c>
      <c r="O874" t="str">
        <f t="shared" ca="1" si="115"/>
        <v>D:AD</v>
      </c>
      <c r="P874" t="str">
        <f t="shared" ca="1" si="116"/>
        <v>D10:AD10</v>
      </c>
    </row>
    <row r="875" spans="1:16">
      <c r="A875" t="str">
        <f t="shared" si="111"/>
        <v>07</v>
      </c>
      <c r="B875" t="str">
        <f t="shared" ca="1" si="112"/>
        <v>GRP</v>
      </c>
      <c r="C875" t="s">
        <v>393</v>
      </c>
      <c r="D875" t="s">
        <v>1631</v>
      </c>
      <c r="E875">
        <f t="shared" ca="1" si="113"/>
        <v>0</v>
      </c>
      <c r="H875" t="str">
        <f t="shared" ca="1" si="114"/>
        <v>'360 GRP '!</v>
      </c>
      <c r="I875">
        <f t="shared" ca="1" si="117"/>
        <v>0</v>
      </c>
      <c r="J875" t="str">
        <f t="shared" ca="1" si="110"/>
        <v>'360 GRP '!</v>
      </c>
      <c r="K875">
        <f t="shared" ca="1" si="110"/>
        <v>0</v>
      </c>
      <c r="L875">
        <f t="shared" ca="1" si="110"/>
        <v>0</v>
      </c>
      <c r="M875">
        <f t="shared" ca="1" si="110"/>
        <v>0</v>
      </c>
      <c r="N875">
        <f t="shared" ca="1" si="110"/>
        <v>0</v>
      </c>
      <c r="O875" t="str">
        <f t="shared" ca="1" si="115"/>
        <v>D:AD</v>
      </c>
      <c r="P875" t="str">
        <f t="shared" ca="1" si="116"/>
        <v>D10:AD10</v>
      </c>
    </row>
    <row r="876" spans="1:16">
      <c r="A876" t="str">
        <f t="shared" si="111"/>
        <v>08</v>
      </c>
      <c r="B876" t="str">
        <f t="shared" ca="1" si="112"/>
        <v>GRP</v>
      </c>
      <c r="C876" t="s">
        <v>393</v>
      </c>
      <c r="D876" t="s">
        <v>1632</v>
      </c>
      <c r="E876">
        <f t="shared" ca="1" si="113"/>
        <v>0</v>
      </c>
      <c r="H876" t="str">
        <f t="shared" ca="1" si="114"/>
        <v>'360 GRP '!</v>
      </c>
      <c r="I876">
        <f t="shared" ca="1" si="117"/>
        <v>0</v>
      </c>
      <c r="J876" t="str">
        <f t="shared" ca="1" si="110"/>
        <v>'360 GRP '!</v>
      </c>
      <c r="K876">
        <f t="shared" ca="1" si="110"/>
        <v>0</v>
      </c>
      <c r="L876">
        <f t="shared" ca="1" si="110"/>
        <v>0</v>
      </c>
      <c r="M876">
        <f t="shared" ca="1" si="110"/>
        <v>0</v>
      </c>
      <c r="N876">
        <f t="shared" ca="1" si="110"/>
        <v>0</v>
      </c>
      <c r="O876" t="str">
        <f t="shared" ca="1" si="115"/>
        <v>D:AD</v>
      </c>
      <c r="P876" t="str">
        <f t="shared" ca="1" si="116"/>
        <v>D10:AD10</v>
      </c>
    </row>
    <row r="877" spans="1:16">
      <c r="A877" t="str">
        <f t="shared" si="111"/>
        <v>09</v>
      </c>
      <c r="B877" t="str">
        <f t="shared" ca="1" si="112"/>
        <v>GRP</v>
      </c>
      <c r="C877" t="s">
        <v>393</v>
      </c>
      <c r="D877" t="s">
        <v>1633</v>
      </c>
      <c r="E877">
        <f t="shared" ca="1" si="113"/>
        <v>0</v>
      </c>
      <c r="H877" t="str">
        <f t="shared" ca="1" si="114"/>
        <v>'360 GRP '!</v>
      </c>
      <c r="I877">
        <f t="shared" ca="1" si="117"/>
        <v>0</v>
      </c>
      <c r="J877" t="str">
        <f t="shared" ca="1" si="110"/>
        <v>'360 GRP '!</v>
      </c>
      <c r="K877">
        <f t="shared" ca="1" si="110"/>
        <v>0</v>
      </c>
      <c r="L877">
        <f t="shared" ca="1" si="110"/>
        <v>0</v>
      </c>
      <c r="M877">
        <f t="shared" ca="1" si="110"/>
        <v>0</v>
      </c>
      <c r="N877">
        <f t="shared" ca="1" si="110"/>
        <v>0</v>
      </c>
      <c r="O877" t="str">
        <f t="shared" ca="1" si="115"/>
        <v>D:AD</v>
      </c>
      <c r="P877" t="str">
        <f t="shared" ca="1" si="116"/>
        <v>D10:AD10</v>
      </c>
    </row>
    <row r="878" spans="1:16">
      <c r="A878" t="str">
        <f t="shared" si="111"/>
        <v>10</v>
      </c>
      <c r="B878" t="str">
        <f t="shared" ca="1" si="112"/>
        <v>GRP</v>
      </c>
      <c r="C878" t="s">
        <v>393</v>
      </c>
      <c r="D878" t="s">
        <v>1634</v>
      </c>
      <c r="E878">
        <f t="shared" ca="1" si="113"/>
        <v>0</v>
      </c>
      <c r="H878" t="str">
        <f t="shared" ca="1" si="114"/>
        <v>'360 GRP '!</v>
      </c>
      <c r="I878">
        <f t="shared" ca="1" si="117"/>
        <v>0</v>
      </c>
      <c r="J878" t="str">
        <f t="shared" ca="1" si="110"/>
        <v>'360 GRP '!</v>
      </c>
      <c r="K878">
        <f t="shared" ca="1" si="110"/>
        <v>0</v>
      </c>
      <c r="L878">
        <f t="shared" ca="1" si="110"/>
        <v>0</v>
      </c>
      <c r="M878">
        <f t="shared" ca="1" si="110"/>
        <v>0</v>
      </c>
      <c r="N878">
        <f t="shared" ca="1" si="110"/>
        <v>0</v>
      </c>
      <c r="O878" t="str">
        <f t="shared" ca="1" si="115"/>
        <v>D:AD</v>
      </c>
      <c r="P878" t="str">
        <f t="shared" ca="1" si="116"/>
        <v>D10:AD10</v>
      </c>
    </row>
    <row r="879" spans="1:16">
      <c r="A879" t="str">
        <f t="shared" si="111"/>
        <v>11</v>
      </c>
      <c r="B879" t="str">
        <f t="shared" ca="1" si="112"/>
        <v>GRP</v>
      </c>
      <c r="C879" t="s">
        <v>393</v>
      </c>
      <c r="D879" t="s">
        <v>1635</v>
      </c>
      <c r="E879">
        <f t="shared" ca="1" si="113"/>
        <v>0</v>
      </c>
      <c r="H879" t="str">
        <f t="shared" ca="1" si="114"/>
        <v>'360 GRP '!</v>
      </c>
      <c r="I879">
        <f t="shared" ca="1" si="117"/>
        <v>0</v>
      </c>
      <c r="J879" t="str">
        <f t="shared" ca="1" si="110"/>
        <v>'360 GRP '!</v>
      </c>
      <c r="K879">
        <f t="shared" ca="1" si="110"/>
        <v>0</v>
      </c>
      <c r="L879">
        <f t="shared" ca="1" si="110"/>
        <v>0</v>
      </c>
      <c r="M879">
        <f t="shared" ca="1" si="110"/>
        <v>0</v>
      </c>
      <c r="N879">
        <f t="shared" ca="1" si="110"/>
        <v>0</v>
      </c>
      <c r="O879" t="str">
        <f t="shared" ca="1" si="115"/>
        <v>D:AD</v>
      </c>
      <c r="P879" t="str">
        <f t="shared" ca="1" si="116"/>
        <v>D10:AD10</v>
      </c>
    </row>
    <row r="880" spans="1:16">
      <c r="A880" t="str">
        <f t="shared" si="111"/>
        <v>12</v>
      </c>
      <c r="B880" t="str">
        <f t="shared" ca="1" si="112"/>
        <v>GRP</v>
      </c>
      <c r="C880" t="s">
        <v>393</v>
      </c>
      <c r="D880" t="s">
        <v>1636</v>
      </c>
      <c r="E880">
        <f t="shared" ca="1" si="113"/>
        <v>0</v>
      </c>
      <c r="H880" t="str">
        <f t="shared" ca="1" si="114"/>
        <v>'360 GRP '!</v>
      </c>
      <c r="I880">
        <f t="shared" ca="1" si="117"/>
        <v>0</v>
      </c>
      <c r="J880" t="str">
        <f t="shared" ca="1" si="110"/>
        <v>'360 GRP '!</v>
      </c>
      <c r="K880">
        <f t="shared" ca="1" si="110"/>
        <v>0</v>
      </c>
      <c r="L880">
        <f t="shared" ca="1" si="110"/>
        <v>0</v>
      </c>
      <c r="M880">
        <f t="shared" ca="1" si="110"/>
        <v>0</v>
      </c>
      <c r="N880">
        <f t="shared" ca="1" si="110"/>
        <v>0</v>
      </c>
      <c r="O880" t="str">
        <f t="shared" ca="1" si="115"/>
        <v>D:AD</v>
      </c>
      <c r="P880" t="str">
        <f t="shared" ca="1" si="116"/>
        <v>D10:AD10</v>
      </c>
    </row>
    <row r="881" spans="1:16">
      <c r="A881" t="str">
        <f t="shared" si="111"/>
        <v>13</v>
      </c>
      <c r="B881" t="str">
        <f t="shared" ca="1" si="112"/>
        <v>GRP</v>
      </c>
      <c r="C881" t="s">
        <v>393</v>
      </c>
      <c r="D881" t="s">
        <v>1637</v>
      </c>
      <c r="E881">
        <f t="shared" ca="1" si="113"/>
        <v>0</v>
      </c>
      <c r="H881" t="str">
        <f t="shared" ca="1" si="114"/>
        <v>'360 GRP '!</v>
      </c>
      <c r="I881">
        <f t="shared" ca="1" si="117"/>
        <v>0</v>
      </c>
      <c r="J881" t="str">
        <f t="shared" ca="1" si="110"/>
        <v>'360 GRP '!</v>
      </c>
      <c r="K881">
        <f t="shared" ca="1" si="110"/>
        <v>0</v>
      </c>
      <c r="L881">
        <f t="shared" ca="1" si="110"/>
        <v>0</v>
      </c>
      <c r="M881">
        <f t="shared" ca="1" si="110"/>
        <v>0</v>
      </c>
      <c r="N881">
        <f t="shared" ca="1" si="110"/>
        <v>0</v>
      </c>
      <c r="O881" t="str">
        <f t="shared" ca="1" si="115"/>
        <v>D:AD</v>
      </c>
      <c r="P881" t="str">
        <f t="shared" ca="1" si="116"/>
        <v>D10:AD10</v>
      </c>
    </row>
    <row r="882" spans="1:16">
      <c r="A882" t="str">
        <f t="shared" si="111"/>
        <v>100</v>
      </c>
      <c r="B882" t="str">
        <f t="shared" ca="1" si="112"/>
        <v>GRP</v>
      </c>
      <c r="C882" t="s">
        <v>393</v>
      </c>
      <c r="D882" t="s">
        <v>1638</v>
      </c>
      <c r="E882">
        <f t="shared" ca="1" si="113"/>
        <v>0</v>
      </c>
      <c r="H882" t="str">
        <f t="shared" ca="1" si="114"/>
        <v>'360 GRP '!</v>
      </c>
      <c r="I882">
        <f t="shared" ca="1" si="117"/>
        <v>0</v>
      </c>
      <c r="J882" t="str">
        <f t="shared" ca="1" si="110"/>
        <v>'360 GRP '!</v>
      </c>
      <c r="K882">
        <f t="shared" ca="1" si="110"/>
        <v>0</v>
      </c>
      <c r="L882">
        <f t="shared" ca="1" si="110"/>
        <v>0</v>
      </c>
      <c r="M882">
        <f t="shared" ca="1" si="110"/>
        <v>0</v>
      </c>
      <c r="N882">
        <f t="shared" ca="1" si="110"/>
        <v>0</v>
      </c>
      <c r="O882" t="str">
        <f t="shared" ca="1" si="115"/>
        <v>D:AD</v>
      </c>
      <c r="P882" t="str">
        <f t="shared" ca="1" si="116"/>
        <v>D10:AD10</v>
      </c>
    </row>
    <row r="883" spans="1:16">
      <c r="A883" t="str">
        <f t="shared" si="111"/>
        <v>01</v>
      </c>
      <c r="B883" t="str">
        <f t="shared" ca="1" si="112"/>
        <v>GRP</v>
      </c>
      <c r="C883" t="s">
        <v>394</v>
      </c>
      <c r="D883" t="s">
        <v>1639</v>
      </c>
      <c r="E883">
        <f t="shared" ca="1" si="113"/>
        <v>0</v>
      </c>
      <c r="H883" t="str">
        <f t="shared" ca="1" si="114"/>
        <v>'360 GRP '!</v>
      </c>
      <c r="I883">
        <f t="shared" ca="1" si="117"/>
        <v>0</v>
      </c>
      <c r="J883" t="str">
        <f t="shared" ca="1" si="110"/>
        <v>'360 GRP '!</v>
      </c>
      <c r="K883">
        <f t="shared" ca="1" si="110"/>
        <v>0</v>
      </c>
      <c r="L883">
        <f t="shared" ca="1" si="110"/>
        <v>0</v>
      </c>
      <c r="M883">
        <f t="shared" ca="1" si="110"/>
        <v>0</v>
      </c>
      <c r="N883">
        <f t="shared" ca="1" si="110"/>
        <v>0</v>
      </c>
      <c r="O883" t="str">
        <f t="shared" ca="1" si="115"/>
        <v>D:AD</v>
      </c>
      <c r="P883" t="str">
        <f t="shared" ca="1" si="116"/>
        <v>D10:AD10</v>
      </c>
    </row>
    <row r="884" spans="1:16">
      <c r="A884" t="str">
        <f t="shared" si="111"/>
        <v>02</v>
      </c>
      <c r="B884" t="str">
        <f t="shared" ca="1" si="112"/>
        <v>GRP</v>
      </c>
      <c r="C884" t="s">
        <v>394</v>
      </c>
      <c r="D884" t="s">
        <v>1640</v>
      </c>
      <c r="E884">
        <f t="shared" ca="1" si="113"/>
        <v>0</v>
      </c>
      <c r="H884" t="str">
        <f t="shared" ca="1" si="114"/>
        <v>'360 GRP '!</v>
      </c>
      <c r="I884">
        <f t="shared" ca="1" si="117"/>
        <v>0</v>
      </c>
      <c r="J884" t="str">
        <f t="shared" ref="J884:N934" ca="1" si="118">IF(IFERROR(VLOOKUP($C884,INDIRECT(J$14&amp;"D:D"),1,FALSE),0)&lt;&gt;0,J$14,0)</f>
        <v>'360 GRP '!</v>
      </c>
      <c r="K884">
        <f t="shared" ca="1" si="118"/>
        <v>0</v>
      </c>
      <c r="L884">
        <f t="shared" ca="1" si="118"/>
        <v>0</v>
      </c>
      <c r="M884">
        <f t="shared" ca="1" si="118"/>
        <v>0</v>
      </c>
      <c r="N884">
        <f t="shared" ca="1" si="118"/>
        <v>0</v>
      </c>
      <c r="O884" t="str">
        <f t="shared" ca="1" si="115"/>
        <v>D:AD</v>
      </c>
      <c r="P884" t="str">
        <f t="shared" ca="1" si="116"/>
        <v>D10:AD10</v>
      </c>
    </row>
    <row r="885" spans="1:16">
      <c r="A885" t="str">
        <f t="shared" si="111"/>
        <v>03</v>
      </c>
      <c r="B885" t="str">
        <f t="shared" ca="1" si="112"/>
        <v>GRP</v>
      </c>
      <c r="C885" t="s">
        <v>394</v>
      </c>
      <c r="D885" t="s">
        <v>1641</v>
      </c>
      <c r="E885">
        <f t="shared" ca="1" si="113"/>
        <v>0</v>
      </c>
      <c r="H885" t="str">
        <f t="shared" ca="1" si="114"/>
        <v>'360 GRP '!</v>
      </c>
      <c r="I885">
        <f t="shared" ca="1" si="117"/>
        <v>0</v>
      </c>
      <c r="J885" t="str">
        <f t="shared" ca="1" si="118"/>
        <v>'360 GRP '!</v>
      </c>
      <c r="K885">
        <f t="shared" ca="1" si="118"/>
        <v>0</v>
      </c>
      <c r="L885">
        <f t="shared" ca="1" si="118"/>
        <v>0</v>
      </c>
      <c r="M885">
        <f t="shared" ca="1" si="118"/>
        <v>0</v>
      </c>
      <c r="N885">
        <f t="shared" ca="1" si="118"/>
        <v>0</v>
      </c>
      <c r="O885" t="str">
        <f t="shared" ca="1" si="115"/>
        <v>D:AD</v>
      </c>
      <c r="P885" t="str">
        <f t="shared" ca="1" si="116"/>
        <v>D10:AD10</v>
      </c>
    </row>
    <row r="886" spans="1:16">
      <c r="A886" t="str">
        <f t="shared" si="111"/>
        <v>04</v>
      </c>
      <c r="B886" t="str">
        <f t="shared" ca="1" si="112"/>
        <v>GRP</v>
      </c>
      <c r="C886" t="s">
        <v>394</v>
      </c>
      <c r="D886" t="s">
        <v>1642</v>
      </c>
      <c r="E886">
        <f t="shared" ca="1" si="113"/>
        <v>0</v>
      </c>
      <c r="H886" t="str">
        <f t="shared" ca="1" si="114"/>
        <v>'360 GRP '!</v>
      </c>
      <c r="I886">
        <f t="shared" ca="1" si="117"/>
        <v>0</v>
      </c>
      <c r="J886" t="str">
        <f t="shared" ca="1" si="118"/>
        <v>'360 GRP '!</v>
      </c>
      <c r="K886">
        <f t="shared" ca="1" si="118"/>
        <v>0</v>
      </c>
      <c r="L886">
        <f t="shared" ca="1" si="118"/>
        <v>0</v>
      </c>
      <c r="M886">
        <f t="shared" ca="1" si="118"/>
        <v>0</v>
      </c>
      <c r="N886">
        <f t="shared" ca="1" si="118"/>
        <v>0</v>
      </c>
      <c r="O886" t="str">
        <f t="shared" ca="1" si="115"/>
        <v>D:AD</v>
      </c>
      <c r="P886" t="str">
        <f t="shared" ca="1" si="116"/>
        <v>D10:AD10</v>
      </c>
    </row>
    <row r="887" spans="1:16">
      <c r="A887" t="str">
        <f t="shared" si="111"/>
        <v>05</v>
      </c>
      <c r="B887" t="str">
        <f t="shared" ca="1" si="112"/>
        <v>GRP</v>
      </c>
      <c r="C887" t="s">
        <v>394</v>
      </c>
      <c r="D887" t="s">
        <v>1643</v>
      </c>
      <c r="E887">
        <f t="shared" ca="1" si="113"/>
        <v>0</v>
      </c>
      <c r="H887" t="str">
        <f t="shared" ca="1" si="114"/>
        <v>'360 GRP '!</v>
      </c>
      <c r="I887">
        <f t="shared" ca="1" si="117"/>
        <v>0</v>
      </c>
      <c r="J887" t="str">
        <f t="shared" ca="1" si="118"/>
        <v>'360 GRP '!</v>
      </c>
      <c r="K887">
        <f t="shared" ca="1" si="118"/>
        <v>0</v>
      </c>
      <c r="L887">
        <f t="shared" ca="1" si="118"/>
        <v>0</v>
      </c>
      <c r="M887">
        <f t="shared" ca="1" si="118"/>
        <v>0</v>
      </c>
      <c r="N887">
        <f t="shared" ca="1" si="118"/>
        <v>0</v>
      </c>
      <c r="O887" t="str">
        <f t="shared" ca="1" si="115"/>
        <v>D:AD</v>
      </c>
      <c r="P887" t="str">
        <f t="shared" ca="1" si="116"/>
        <v>D10:AD10</v>
      </c>
    </row>
    <row r="888" spans="1:16">
      <c r="A888" t="str">
        <f t="shared" si="111"/>
        <v>06</v>
      </c>
      <c r="B888" t="str">
        <f t="shared" ca="1" si="112"/>
        <v>GRP</v>
      </c>
      <c r="C888" t="s">
        <v>394</v>
      </c>
      <c r="D888" t="s">
        <v>1644</v>
      </c>
      <c r="E888">
        <f t="shared" ca="1" si="113"/>
        <v>0</v>
      </c>
      <c r="H888" t="str">
        <f t="shared" ca="1" si="114"/>
        <v>'360 GRP '!</v>
      </c>
      <c r="I888">
        <f t="shared" ca="1" si="117"/>
        <v>0</v>
      </c>
      <c r="J888" t="str">
        <f t="shared" ca="1" si="118"/>
        <v>'360 GRP '!</v>
      </c>
      <c r="K888">
        <f t="shared" ca="1" si="118"/>
        <v>0</v>
      </c>
      <c r="L888">
        <f t="shared" ca="1" si="118"/>
        <v>0</v>
      </c>
      <c r="M888">
        <f t="shared" ca="1" si="118"/>
        <v>0</v>
      </c>
      <c r="N888">
        <f t="shared" ca="1" si="118"/>
        <v>0</v>
      </c>
      <c r="O888" t="str">
        <f t="shared" ca="1" si="115"/>
        <v>D:AD</v>
      </c>
      <c r="P888" t="str">
        <f t="shared" ca="1" si="116"/>
        <v>D10:AD10</v>
      </c>
    </row>
    <row r="889" spans="1:16">
      <c r="A889" t="str">
        <f t="shared" si="111"/>
        <v>07</v>
      </c>
      <c r="B889" t="str">
        <f t="shared" ca="1" si="112"/>
        <v>GRP</v>
      </c>
      <c r="C889" t="s">
        <v>394</v>
      </c>
      <c r="D889" t="s">
        <v>1645</v>
      </c>
      <c r="E889">
        <f t="shared" ca="1" si="113"/>
        <v>0</v>
      </c>
      <c r="H889" t="str">
        <f t="shared" ca="1" si="114"/>
        <v>'360 GRP '!</v>
      </c>
      <c r="I889">
        <f t="shared" ca="1" si="117"/>
        <v>0</v>
      </c>
      <c r="J889" t="str">
        <f t="shared" ca="1" si="118"/>
        <v>'360 GRP '!</v>
      </c>
      <c r="K889">
        <f t="shared" ca="1" si="118"/>
        <v>0</v>
      </c>
      <c r="L889">
        <f t="shared" ca="1" si="118"/>
        <v>0</v>
      </c>
      <c r="M889">
        <f t="shared" ca="1" si="118"/>
        <v>0</v>
      </c>
      <c r="N889">
        <f t="shared" ca="1" si="118"/>
        <v>0</v>
      </c>
      <c r="O889" t="str">
        <f t="shared" ca="1" si="115"/>
        <v>D:AD</v>
      </c>
      <c r="P889" t="str">
        <f t="shared" ca="1" si="116"/>
        <v>D10:AD10</v>
      </c>
    </row>
    <row r="890" spans="1:16">
      <c r="A890" t="str">
        <f t="shared" si="111"/>
        <v>08</v>
      </c>
      <c r="B890" t="str">
        <f t="shared" ca="1" si="112"/>
        <v>GRP</v>
      </c>
      <c r="C890" t="s">
        <v>394</v>
      </c>
      <c r="D890" t="s">
        <v>1646</v>
      </c>
      <c r="E890">
        <f t="shared" ca="1" si="113"/>
        <v>0</v>
      </c>
      <c r="H890" t="str">
        <f t="shared" ca="1" si="114"/>
        <v>'360 GRP '!</v>
      </c>
      <c r="I890">
        <f t="shared" ca="1" si="117"/>
        <v>0</v>
      </c>
      <c r="J890" t="str">
        <f t="shared" ca="1" si="118"/>
        <v>'360 GRP '!</v>
      </c>
      <c r="K890">
        <f t="shared" ca="1" si="118"/>
        <v>0</v>
      </c>
      <c r="L890">
        <f t="shared" ca="1" si="118"/>
        <v>0</v>
      </c>
      <c r="M890">
        <f t="shared" ca="1" si="118"/>
        <v>0</v>
      </c>
      <c r="N890">
        <f t="shared" ca="1" si="118"/>
        <v>0</v>
      </c>
      <c r="O890" t="str">
        <f t="shared" ca="1" si="115"/>
        <v>D:AD</v>
      </c>
      <c r="P890" t="str">
        <f t="shared" ca="1" si="116"/>
        <v>D10:AD10</v>
      </c>
    </row>
    <row r="891" spans="1:16">
      <c r="A891" t="str">
        <f t="shared" si="111"/>
        <v>09</v>
      </c>
      <c r="B891" t="str">
        <f t="shared" ca="1" si="112"/>
        <v>GRP</v>
      </c>
      <c r="C891" t="s">
        <v>394</v>
      </c>
      <c r="D891" t="s">
        <v>1647</v>
      </c>
      <c r="E891">
        <f t="shared" ca="1" si="113"/>
        <v>0</v>
      </c>
      <c r="H891" t="str">
        <f t="shared" ca="1" si="114"/>
        <v>'360 GRP '!</v>
      </c>
      <c r="I891">
        <f t="shared" ca="1" si="117"/>
        <v>0</v>
      </c>
      <c r="J891" t="str">
        <f t="shared" ca="1" si="118"/>
        <v>'360 GRP '!</v>
      </c>
      <c r="K891">
        <f t="shared" ca="1" si="118"/>
        <v>0</v>
      </c>
      <c r="L891">
        <f t="shared" ca="1" si="118"/>
        <v>0</v>
      </c>
      <c r="M891">
        <f t="shared" ca="1" si="118"/>
        <v>0</v>
      </c>
      <c r="N891">
        <f t="shared" ca="1" si="118"/>
        <v>0</v>
      </c>
      <c r="O891" t="str">
        <f t="shared" ca="1" si="115"/>
        <v>D:AD</v>
      </c>
      <c r="P891" t="str">
        <f t="shared" ca="1" si="116"/>
        <v>D10:AD10</v>
      </c>
    </row>
    <row r="892" spans="1:16">
      <c r="A892" t="str">
        <f t="shared" si="111"/>
        <v>10</v>
      </c>
      <c r="B892" t="str">
        <f t="shared" ca="1" si="112"/>
        <v>GRP</v>
      </c>
      <c r="C892" t="s">
        <v>394</v>
      </c>
      <c r="D892" t="s">
        <v>1648</v>
      </c>
      <c r="E892">
        <f t="shared" ca="1" si="113"/>
        <v>0</v>
      </c>
      <c r="H892" t="str">
        <f t="shared" ca="1" si="114"/>
        <v>'360 GRP '!</v>
      </c>
      <c r="I892">
        <f t="shared" ca="1" si="117"/>
        <v>0</v>
      </c>
      <c r="J892" t="str">
        <f t="shared" ca="1" si="118"/>
        <v>'360 GRP '!</v>
      </c>
      <c r="K892">
        <f t="shared" ca="1" si="118"/>
        <v>0</v>
      </c>
      <c r="L892">
        <f t="shared" ca="1" si="118"/>
        <v>0</v>
      </c>
      <c r="M892">
        <f t="shared" ca="1" si="118"/>
        <v>0</v>
      </c>
      <c r="N892">
        <f t="shared" ca="1" si="118"/>
        <v>0</v>
      </c>
      <c r="O892" t="str">
        <f t="shared" ca="1" si="115"/>
        <v>D:AD</v>
      </c>
      <c r="P892" t="str">
        <f t="shared" ca="1" si="116"/>
        <v>D10:AD10</v>
      </c>
    </row>
    <row r="893" spans="1:16">
      <c r="A893" t="str">
        <f t="shared" si="111"/>
        <v>11</v>
      </c>
      <c r="B893" t="str">
        <f t="shared" ca="1" si="112"/>
        <v>GRP</v>
      </c>
      <c r="C893" t="s">
        <v>394</v>
      </c>
      <c r="D893" t="s">
        <v>1649</v>
      </c>
      <c r="E893">
        <f t="shared" ca="1" si="113"/>
        <v>0</v>
      </c>
      <c r="H893" t="str">
        <f t="shared" ca="1" si="114"/>
        <v>'360 GRP '!</v>
      </c>
      <c r="I893">
        <f t="shared" ca="1" si="117"/>
        <v>0</v>
      </c>
      <c r="J893" t="str">
        <f t="shared" ca="1" si="118"/>
        <v>'360 GRP '!</v>
      </c>
      <c r="K893">
        <f t="shared" ca="1" si="118"/>
        <v>0</v>
      </c>
      <c r="L893">
        <f t="shared" ca="1" si="118"/>
        <v>0</v>
      </c>
      <c r="M893">
        <f t="shared" ca="1" si="118"/>
        <v>0</v>
      </c>
      <c r="N893">
        <f t="shared" ca="1" si="118"/>
        <v>0</v>
      </c>
      <c r="O893" t="str">
        <f t="shared" ca="1" si="115"/>
        <v>D:AD</v>
      </c>
      <c r="P893" t="str">
        <f t="shared" ca="1" si="116"/>
        <v>D10:AD10</v>
      </c>
    </row>
    <row r="894" spans="1:16">
      <c r="A894" t="str">
        <f t="shared" si="111"/>
        <v>12</v>
      </c>
      <c r="B894" t="str">
        <f t="shared" ca="1" si="112"/>
        <v>GRP</v>
      </c>
      <c r="C894" t="s">
        <v>394</v>
      </c>
      <c r="D894" t="s">
        <v>1650</v>
      </c>
      <c r="E894">
        <f t="shared" ca="1" si="113"/>
        <v>0</v>
      </c>
      <c r="H894" t="str">
        <f t="shared" ca="1" si="114"/>
        <v>'360 GRP '!</v>
      </c>
      <c r="I894">
        <f t="shared" ca="1" si="117"/>
        <v>0</v>
      </c>
      <c r="J894" t="str">
        <f t="shared" ca="1" si="118"/>
        <v>'360 GRP '!</v>
      </c>
      <c r="K894">
        <f t="shared" ca="1" si="118"/>
        <v>0</v>
      </c>
      <c r="L894">
        <f t="shared" ca="1" si="118"/>
        <v>0</v>
      </c>
      <c r="M894">
        <f t="shared" ca="1" si="118"/>
        <v>0</v>
      </c>
      <c r="N894">
        <f t="shared" ca="1" si="118"/>
        <v>0</v>
      </c>
      <c r="O894" t="str">
        <f t="shared" ca="1" si="115"/>
        <v>D:AD</v>
      </c>
      <c r="P894" t="str">
        <f t="shared" ca="1" si="116"/>
        <v>D10:AD10</v>
      </c>
    </row>
    <row r="895" spans="1:16">
      <c r="A895" t="str">
        <f t="shared" si="111"/>
        <v>13</v>
      </c>
      <c r="B895" t="str">
        <f t="shared" ca="1" si="112"/>
        <v>GRP</v>
      </c>
      <c r="C895" t="s">
        <v>394</v>
      </c>
      <c r="D895" t="s">
        <v>1651</v>
      </c>
      <c r="E895">
        <f t="shared" ca="1" si="113"/>
        <v>0</v>
      </c>
      <c r="H895" t="str">
        <f t="shared" ca="1" si="114"/>
        <v>'360 GRP '!</v>
      </c>
      <c r="I895">
        <f t="shared" ca="1" si="117"/>
        <v>0</v>
      </c>
      <c r="J895" t="str">
        <f t="shared" ca="1" si="118"/>
        <v>'360 GRP '!</v>
      </c>
      <c r="K895">
        <f t="shared" ca="1" si="118"/>
        <v>0</v>
      </c>
      <c r="L895">
        <f t="shared" ca="1" si="118"/>
        <v>0</v>
      </c>
      <c r="M895">
        <f t="shared" ca="1" si="118"/>
        <v>0</v>
      </c>
      <c r="N895">
        <f t="shared" ca="1" si="118"/>
        <v>0</v>
      </c>
      <c r="O895" t="str">
        <f t="shared" ca="1" si="115"/>
        <v>D:AD</v>
      </c>
      <c r="P895" t="str">
        <f t="shared" ca="1" si="116"/>
        <v>D10:AD10</v>
      </c>
    </row>
    <row r="896" spans="1:16">
      <c r="A896" t="str">
        <f t="shared" si="111"/>
        <v>100</v>
      </c>
      <c r="B896" t="str">
        <f t="shared" ca="1" si="112"/>
        <v>GRP</v>
      </c>
      <c r="C896" t="s">
        <v>394</v>
      </c>
      <c r="D896" t="s">
        <v>1652</v>
      </c>
      <c r="E896">
        <f t="shared" ca="1" si="113"/>
        <v>0</v>
      </c>
      <c r="H896" t="str">
        <f t="shared" ca="1" si="114"/>
        <v>'360 GRP '!</v>
      </c>
      <c r="I896">
        <f t="shared" ca="1" si="117"/>
        <v>0</v>
      </c>
      <c r="J896" t="str">
        <f t="shared" ca="1" si="118"/>
        <v>'360 GRP '!</v>
      </c>
      <c r="K896">
        <f t="shared" ca="1" si="118"/>
        <v>0</v>
      </c>
      <c r="L896">
        <f t="shared" ca="1" si="118"/>
        <v>0</v>
      </c>
      <c r="M896">
        <f t="shared" ca="1" si="118"/>
        <v>0</v>
      </c>
      <c r="N896">
        <f t="shared" ca="1" si="118"/>
        <v>0</v>
      </c>
      <c r="O896" t="str">
        <f t="shared" ca="1" si="115"/>
        <v>D:AD</v>
      </c>
      <c r="P896" t="str">
        <f t="shared" ca="1" si="116"/>
        <v>D10:AD10</v>
      </c>
    </row>
    <row r="897" spans="1:16">
      <c r="A897" t="str">
        <f t="shared" si="111"/>
        <v>01</v>
      </c>
      <c r="B897" t="str">
        <f t="shared" ca="1" si="112"/>
        <v>GRP</v>
      </c>
      <c r="C897" t="s">
        <v>591</v>
      </c>
      <c r="D897" t="s">
        <v>1653</v>
      </c>
      <c r="E897">
        <f t="shared" ca="1" si="113"/>
        <v>0</v>
      </c>
      <c r="H897" t="str">
        <f t="shared" ca="1" si="114"/>
        <v>'360 GRP '!</v>
      </c>
      <c r="I897">
        <f t="shared" ca="1" si="117"/>
        <v>0</v>
      </c>
      <c r="J897" t="str">
        <f t="shared" ca="1" si="118"/>
        <v>'360 GRP '!</v>
      </c>
      <c r="K897">
        <f t="shared" ca="1" si="118"/>
        <v>0</v>
      </c>
      <c r="L897">
        <f t="shared" ca="1" si="118"/>
        <v>0</v>
      </c>
      <c r="M897">
        <f t="shared" ca="1" si="118"/>
        <v>0</v>
      </c>
      <c r="N897">
        <f t="shared" ca="1" si="118"/>
        <v>0</v>
      </c>
      <c r="O897" t="str">
        <f t="shared" ca="1" si="115"/>
        <v>D:AD</v>
      </c>
      <c r="P897" t="str">
        <f t="shared" ca="1" si="116"/>
        <v>D10:AD10</v>
      </c>
    </row>
    <row r="898" spans="1:16">
      <c r="A898" t="str">
        <f t="shared" ref="A898:A961" si="119">MID(D898,LEN(C898)+2,LEN(D898)-LEN(C898))</f>
        <v>02</v>
      </c>
      <c r="B898" t="str">
        <f t="shared" ref="B898:B961" ca="1" si="120">VLOOKUP(H898,$A$1:$K$6,11,FALSE)</f>
        <v>GRP</v>
      </c>
      <c r="C898" t="s">
        <v>591</v>
      </c>
      <c r="D898" t="s">
        <v>1654</v>
      </c>
      <c r="E898">
        <f t="shared" ref="E898:E961" ca="1" si="121">IFERROR(VLOOKUP(C898,INDIRECT($H898&amp;$O898),MATCH($A898,INDIRECT($H898&amp;$P898),0),FALSE),0)</f>
        <v>0</v>
      </c>
      <c r="H898" t="str">
        <f t="shared" ref="H898:H961" ca="1" si="122">IF(I898&lt;&gt;0,I898,IF(J898&lt;&gt;0,J898,IF(K898&lt;&gt;0,K898,IF(L898&lt;&gt;0,L898,IF(M898&lt;&gt;0,M898,N898)))))</f>
        <v>'360 GRP '!</v>
      </c>
      <c r="I898">
        <f t="shared" ca="1" si="117"/>
        <v>0</v>
      </c>
      <c r="J898" t="str">
        <f t="shared" ca="1" si="118"/>
        <v>'360 GRP '!</v>
      </c>
      <c r="K898">
        <f t="shared" ca="1" si="118"/>
        <v>0</v>
      </c>
      <c r="L898">
        <f t="shared" ca="1" si="118"/>
        <v>0</v>
      </c>
      <c r="M898">
        <f t="shared" ca="1" si="118"/>
        <v>0</v>
      </c>
      <c r="N898">
        <f t="shared" ca="1" si="118"/>
        <v>0</v>
      </c>
      <c r="O898" t="str">
        <f t="shared" ref="O898:O961" ca="1" si="123">VLOOKUP($H898,$G$8:$I$13,2,FALSE)</f>
        <v>D:AD</v>
      </c>
      <c r="P898" t="str">
        <f t="shared" ref="P898:P961" ca="1" si="124">VLOOKUP($H898,$G$8:$I$13,3,FALSE)</f>
        <v>D10:AD10</v>
      </c>
    </row>
    <row r="899" spans="1:16">
      <c r="A899" t="str">
        <f t="shared" si="119"/>
        <v>03</v>
      </c>
      <c r="B899" t="str">
        <f t="shared" ca="1" si="120"/>
        <v>GRP</v>
      </c>
      <c r="C899" t="s">
        <v>591</v>
      </c>
      <c r="D899" t="s">
        <v>1655</v>
      </c>
      <c r="E899">
        <f t="shared" ca="1" si="121"/>
        <v>0</v>
      </c>
      <c r="H899" t="str">
        <f t="shared" ca="1" si="122"/>
        <v>'360 GRP '!</v>
      </c>
      <c r="I899">
        <f t="shared" ref="I899:I962" ca="1" si="125">IF(IFERROR(VLOOKUP(C899,INDIRECT($I$14&amp;"D:D"),1,FALSE),0)&lt;&gt;0,I$14,0)</f>
        <v>0</v>
      </c>
      <c r="J899" t="str">
        <f t="shared" ca="1" si="118"/>
        <v>'360 GRP '!</v>
      </c>
      <c r="K899">
        <f t="shared" ca="1" si="118"/>
        <v>0</v>
      </c>
      <c r="L899">
        <f t="shared" ca="1" si="118"/>
        <v>0</v>
      </c>
      <c r="M899">
        <f t="shared" ca="1" si="118"/>
        <v>0</v>
      </c>
      <c r="N899">
        <f t="shared" ca="1" si="118"/>
        <v>0</v>
      </c>
      <c r="O899" t="str">
        <f t="shared" ca="1" si="123"/>
        <v>D:AD</v>
      </c>
      <c r="P899" t="str">
        <f t="shared" ca="1" si="124"/>
        <v>D10:AD10</v>
      </c>
    </row>
    <row r="900" spans="1:16">
      <c r="A900" t="str">
        <f t="shared" si="119"/>
        <v>04</v>
      </c>
      <c r="B900" t="str">
        <f t="shared" ca="1" si="120"/>
        <v>GRP</v>
      </c>
      <c r="C900" t="s">
        <v>591</v>
      </c>
      <c r="D900" t="s">
        <v>1656</v>
      </c>
      <c r="E900">
        <f t="shared" ca="1" si="121"/>
        <v>0</v>
      </c>
      <c r="H900" t="str">
        <f t="shared" ca="1" si="122"/>
        <v>'360 GRP '!</v>
      </c>
      <c r="I900">
        <f t="shared" ca="1" si="125"/>
        <v>0</v>
      </c>
      <c r="J900" t="str">
        <f t="shared" ca="1" si="118"/>
        <v>'360 GRP '!</v>
      </c>
      <c r="K900">
        <f t="shared" ca="1" si="118"/>
        <v>0</v>
      </c>
      <c r="L900">
        <f t="shared" ca="1" si="118"/>
        <v>0</v>
      </c>
      <c r="M900">
        <f t="shared" ca="1" si="118"/>
        <v>0</v>
      </c>
      <c r="N900">
        <f t="shared" ca="1" si="118"/>
        <v>0</v>
      </c>
      <c r="O900" t="str">
        <f t="shared" ca="1" si="123"/>
        <v>D:AD</v>
      </c>
      <c r="P900" t="str">
        <f t="shared" ca="1" si="124"/>
        <v>D10:AD10</v>
      </c>
    </row>
    <row r="901" spans="1:16">
      <c r="A901" t="str">
        <f t="shared" si="119"/>
        <v>05</v>
      </c>
      <c r="B901" t="str">
        <f t="shared" ca="1" si="120"/>
        <v>GRP</v>
      </c>
      <c r="C901" t="s">
        <v>591</v>
      </c>
      <c r="D901" t="s">
        <v>1657</v>
      </c>
      <c r="E901">
        <f t="shared" ca="1" si="121"/>
        <v>0</v>
      </c>
      <c r="H901" t="str">
        <f t="shared" ca="1" si="122"/>
        <v>'360 GRP '!</v>
      </c>
      <c r="I901">
        <f t="shared" ca="1" si="125"/>
        <v>0</v>
      </c>
      <c r="J901" t="str">
        <f t="shared" ca="1" si="118"/>
        <v>'360 GRP '!</v>
      </c>
      <c r="K901">
        <f t="shared" ca="1" si="118"/>
        <v>0</v>
      </c>
      <c r="L901">
        <f t="shared" ca="1" si="118"/>
        <v>0</v>
      </c>
      <c r="M901">
        <f t="shared" ca="1" si="118"/>
        <v>0</v>
      </c>
      <c r="N901">
        <f t="shared" ca="1" si="118"/>
        <v>0</v>
      </c>
      <c r="O901" t="str">
        <f t="shared" ca="1" si="123"/>
        <v>D:AD</v>
      </c>
      <c r="P901" t="str">
        <f t="shared" ca="1" si="124"/>
        <v>D10:AD10</v>
      </c>
    </row>
    <row r="902" spans="1:16">
      <c r="A902" t="str">
        <f t="shared" si="119"/>
        <v>06</v>
      </c>
      <c r="B902" t="str">
        <f t="shared" ca="1" si="120"/>
        <v>GRP</v>
      </c>
      <c r="C902" t="s">
        <v>591</v>
      </c>
      <c r="D902" t="s">
        <v>1658</v>
      </c>
      <c r="E902">
        <f t="shared" ca="1" si="121"/>
        <v>0</v>
      </c>
      <c r="H902" t="str">
        <f t="shared" ca="1" si="122"/>
        <v>'360 GRP '!</v>
      </c>
      <c r="I902">
        <f t="shared" ca="1" si="125"/>
        <v>0</v>
      </c>
      <c r="J902" t="str">
        <f t="shared" ca="1" si="118"/>
        <v>'360 GRP '!</v>
      </c>
      <c r="K902">
        <f t="shared" ca="1" si="118"/>
        <v>0</v>
      </c>
      <c r="L902">
        <f t="shared" ca="1" si="118"/>
        <v>0</v>
      </c>
      <c r="M902">
        <f t="shared" ca="1" si="118"/>
        <v>0</v>
      </c>
      <c r="N902">
        <f t="shared" ca="1" si="118"/>
        <v>0</v>
      </c>
      <c r="O902" t="str">
        <f t="shared" ca="1" si="123"/>
        <v>D:AD</v>
      </c>
      <c r="P902" t="str">
        <f t="shared" ca="1" si="124"/>
        <v>D10:AD10</v>
      </c>
    </row>
    <row r="903" spans="1:16">
      <c r="A903" t="str">
        <f t="shared" si="119"/>
        <v>07</v>
      </c>
      <c r="B903" t="str">
        <f t="shared" ca="1" si="120"/>
        <v>GRP</v>
      </c>
      <c r="C903" t="s">
        <v>591</v>
      </c>
      <c r="D903" t="s">
        <v>1659</v>
      </c>
      <c r="E903">
        <f t="shared" ca="1" si="121"/>
        <v>0</v>
      </c>
      <c r="H903" t="str">
        <f t="shared" ca="1" si="122"/>
        <v>'360 GRP '!</v>
      </c>
      <c r="I903">
        <f t="shared" ca="1" si="125"/>
        <v>0</v>
      </c>
      <c r="J903" t="str">
        <f t="shared" ca="1" si="118"/>
        <v>'360 GRP '!</v>
      </c>
      <c r="K903">
        <f t="shared" ca="1" si="118"/>
        <v>0</v>
      </c>
      <c r="L903">
        <f t="shared" ca="1" si="118"/>
        <v>0</v>
      </c>
      <c r="M903">
        <f t="shared" ca="1" si="118"/>
        <v>0</v>
      </c>
      <c r="N903">
        <f t="shared" ca="1" si="118"/>
        <v>0</v>
      </c>
      <c r="O903" t="str">
        <f t="shared" ca="1" si="123"/>
        <v>D:AD</v>
      </c>
      <c r="P903" t="str">
        <f t="shared" ca="1" si="124"/>
        <v>D10:AD10</v>
      </c>
    </row>
    <row r="904" spans="1:16">
      <c r="A904" t="str">
        <f t="shared" si="119"/>
        <v>08</v>
      </c>
      <c r="B904" t="str">
        <f t="shared" ca="1" si="120"/>
        <v>GRP</v>
      </c>
      <c r="C904" t="s">
        <v>591</v>
      </c>
      <c r="D904" t="s">
        <v>1660</v>
      </c>
      <c r="E904">
        <f t="shared" ca="1" si="121"/>
        <v>0</v>
      </c>
      <c r="H904" t="str">
        <f t="shared" ca="1" si="122"/>
        <v>'360 GRP '!</v>
      </c>
      <c r="I904">
        <f t="shared" ca="1" si="125"/>
        <v>0</v>
      </c>
      <c r="J904" t="str">
        <f t="shared" ca="1" si="118"/>
        <v>'360 GRP '!</v>
      </c>
      <c r="K904">
        <f t="shared" ca="1" si="118"/>
        <v>0</v>
      </c>
      <c r="L904">
        <f t="shared" ca="1" si="118"/>
        <v>0</v>
      </c>
      <c r="M904">
        <f t="shared" ca="1" si="118"/>
        <v>0</v>
      </c>
      <c r="N904">
        <f t="shared" ca="1" si="118"/>
        <v>0</v>
      </c>
      <c r="O904" t="str">
        <f t="shared" ca="1" si="123"/>
        <v>D:AD</v>
      </c>
      <c r="P904" t="str">
        <f t="shared" ca="1" si="124"/>
        <v>D10:AD10</v>
      </c>
    </row>
    <row r="905" spans="1:16">
      <c r="A905" t="str">
        <f t="shared" si="119"/>
        <v>09</v>
      </c>
      <c r="B905" t="str">
        <f t="shared" ca="1" si="120"/>
        <v>GRP</v>
      </c>
      <c r="C905" t="s">
        <v>591</v>
      </c>
      <c r="D905" t="s">
        <v>1661</v>
      </c>
      <c r="E905">
        <f t="shared" ca="1" si="121"/>
        <v>0</v>
      </c>
      <c r="H905" t="str">
        <f t="shared" ca="1" si="122"/>
        <v>'360 GRP '!</v>
      </c>
      <c r="I905">
        <f t="shared" ca="1" si="125"/>
        <v>0</v>
      </c>
      <c r="J905" t="str">
        <f t="shared" ca="1" si="118"/>
        <v>'360 GRP '!</v>
      </c>
      <c r="K905">
        <f t="shared" ca="1" si="118"/>
        <v>0</v>
      </c>
      <c r="L905">
        <f t="shared" ca="1" si="118"/>
        <v>0</v>
      </c>
      <c r="M905">
        <f t="shared" ca="1" si="118"/>
        <v>0</v>
      </c>
      <c r="N905">
        <f t="shared" ca="1" si="118"/>
        <v>0</v>
      </c>
      <c r="O905" t="str">
        <f t="shared" ca="1" si="123"/>
        <v>D:AD</v>
      </c>
      <c r="P905" t="str">
        <f t="shared" ca="1" si="124"/>
        <v>D10:AD10</v>
      </c>
    </row>
    <row r="906" spans="1:16">
      <c r="A906" t="str">
        <f t="shared" si="119"/>
        <v>10</v>
      </c>
      <c r="B906" t="str">
        <f t="shared" ca="1" si="120"/>
        <v>GRP</v>
      </c>
      <c r="C906" t="s">
        <v>591</v>
      </c>
      <c r="D906" t="s">
        <v>1662</v>
      </c>
      <c r="E906">
        <f t="shared" ca="1" si="121"/>
        <v>0</v>
      </c>
      <c r="H906" t="str">
        <f t="shared" ca="1" si="122"/>
        <v>'360 GRP '!</v>
      </c>
      <c r="I906">
        <f t="shared" ca="1" si="125"/>
        <v>0</v>
      </c>
      <c r="J906" t="str">
        <f t="shared" ca="1" si="118"/>
        <v>'360 GRP '!</v>
      </c>
      <c r="K906">
        <f t="shared" ca="1" si="118"/>
        <v>0</v>
      </c>
      <c r="L906">
        <f t="shared" ca="1" si="118"/>
        <v>0</v>
      </c>
      <c r="M906">
        <f t="shared" ca="1" si="118"/>
        <v>0</v>
      </c>
      <c r="N906">
        <f t="shared" ca="1" si="118"/>
        <v>0</v>
      </c>
      <c r="O906" t="str">
        <f t="shared" ca="1" si="123"/>
        <v>D:AD</v>
      </c>
      <c r="P906" t="str">
        <f t="shared" ca="1" si="124"/>
        <v>D10:AD10</v>
      </c>
    </row>
    <row r="907" spans="1:16">
      <c r="A907" t="str">
        <f t="shared" si="119"/>
        <v>11</v>
      </c>
      <c r="B907" t="str">
        <f t="shared" ca="1" si="120"/>
        <v>GRP</v>
      </c>
      <c r="C907" t="s">
        <v>591</v>
      </c>
      <c r="D907" t="s">
        <v>1663</v>
      </c>
      <c r="E907">
        <f t="shared" ca="1" si="121"/>
        <v>0</v>
      </c>
      <c r="H907" t="str">
        <f t="shared" ca="1" si="122"/>
        <v>'360 GRP '!</v>
      </c>
      <c r="I907">
        <f t="shared" ca="1" si="125"/>
        <v>0</v>
      </c>
      <c r="J907" t="str">
        <f t="shared" ca="1" si="118"/>
        <v>'360 GRP '!</v>
      </c>
      <c r="K907">
        <f t="shared" ca="1" si="118"/>
        <v>0</v>
      </c>
      <c r="L907">
        <f t="shared" ca="1" si="118"/>
        <v>0</v>
      </c>
      <c r="M907">
        <f t="shared" ca="1" si="118"/>
        <v>0</v>
      </c>
      <c r="N907">
        <f t="shared" ca="1" si="118"/>
        <v>0</v>
      </c>
      <c r="O907" t="str">
        <f t="shared" ca="1" si="123"/>
        <v>D:AD</v>
      </c>
      <c r="P907" t="str">
        <f t="shared" ca="1" si="124"/>
        <v>D10:AD10</v>
      </c>
    </row>
    <row r="908" spans="1:16">
      <c r="A908" t="str">
        <f t="shared" si="119"/>
        <v>12</v>
      </c>
      <c r="B908" t="str">
        <f t="shared" ca="1" si="120"/>
        <v>GRP</v>
      </c>
      <c r="C908" t="s">
        <v>591</v>
      </c>
      <c r="D908" t="s">
        <v>1664</v>
      </c>
      <c r="E908">
        <f t="shared" ca="1" si="121"/>
        <v>0</v>
      </c>
      <c r="H908" t="str">
        <f t="shared" ca="1" si="122"/>
        <v>'360 GRP '!</v>
      </c>
      <c r="I908">
        <f t="shared" ca="1" si="125"/>
        <v>0</v>
      </c>
      <c r="J908" t="str">
        <f t="shared" ca="1" si="118"/>
        <v>'360 GRP '!</v>
      </c>
      <c r="K908">
        <f t="shared" ca="1" si="118"/>
        <v>0</v>
      </c>
      <c r="L908">
        <f t="shared" ca="1" si="118"/>
        <v>0</v>
      </c>
      <c r="M908">
        <f t="shared" ca="1" si="118"/>
        <v>0</v>
      </c>
      <c r="N908">
        <f t="shared" ca="1" si="118"/>
        <v>0</v>
      </c>
      <c r="O908" t="str">
        <f t="shared" ca="1" si="123"/>
        <v>D:AD</v>
      </c>
      <c r="P908" t="str">
        <f t="shared" ca="1" si="124"/>
        <v>D10:AD10</v>
      </c>
    </row>
    <row r="909" spans="1:16">
      <c r="A909" t="str">
        <f t="shared" si="119"/>
        <v>13</v>
      </c>
      <c r="B909" t="str">
        <f t="shared" ca="1" si="120"/>
        <v>GRP</v>
      </c>
      <c r="C909" t="s">
        <v>591</v>
      </c>
      <c r="D909" t="s">
        <v>1665</v>
      </c>
      <c r="E909">
        <f t="shared" ca="1" si="121"/>
        <v>0</v>
      </c>
      <c r="H909" t="str">
        <f t="shared" ca="1" si="122"/>
        <v>'360 GRP '!</v>
      </c>
      <c r="I909">
        <f t="shared" ca="1" si="125"/>
        <v>0</v>
      </c>
      <c r="J909" t="str">
        <f t="shared" ca="1" si="118"/>
        <v>'360 GRP '!</v>
      </c>
      <c r="K909">
        <f t="shared" ca="1" si="118"/>
        <v>0</v>
      </c>
      <c r="L909">
        <f t="shared" ca="1" si="118"/>
        <v>0</v>
      </c>
      <c r="M909">
        <f t="shared" ca="1" si="118"/>
        <v>0</v>
      </c>
      <c r="N909">
        <f t="shared" ca="1" si="118"/>
        <v>0</v>
      </c>
      <c r="O909" t="str">
        <f t="shared" ca="1" si="123"/>
        <v>D:AD</v>
      </c>
      <c r="P909" t="str">
        <f t="shared" ca="1" si="124"/>
        <v>D10:AD10</v>
      </c>
    </row>
    <row r="910" spans="1:16">
      <c r="A910" t="str">
        <f t="shared" si="119"/>
        <v>100</v>
      </c>
      <c r="B910" t="str">
        <f t="shared" ca="1" si="120"/>
        <v>GRP</v>
      </c>
      <c r="C910" t="s">
        <v>591</v>
      </c>
      <c r="D910" t="s">
        <v>1666</v>
      </c>
      <c r="E910">
        <f t="shared" ca="1" si="121"/>
        <v>0</v>
      </c>
      <c r="H910" t="str">
        <f t="shared" ca="1" si="122"/>
        <v>'360 GRP '!</v>
      </c>
      <c r="I910">
        <f t="shared" ca="1" si="125"/>
        <v>0</v>
      </c>
      <c r="J910" t="str">
        <f t="shared" ca="1" si="118"/>
        <v>'360 GRP '!</v>
      </c>
      <c r="K910">
        <f t="shared" ca="1" si="118"/>
        <v>0</v>
      </c>
      <c r="L910">
        <f t="shared" ca="1" si="118"/>
        <v>0</v>
      </c>
      <c r="M910">
        <f t="shared" ca="1" si="118"/>
        <v>0</v>
      </c>
      <c r="N910">
        <f t="shared" ca="1" si="118"/>
        <v>0</v>
      </c>
      <c r="O910" t="str">
        <f t="shared" ca="1" si="123"/>
        <v>D:AD</v>
      </c>
      <c r="P910" t="str">
        <f t="shared" ca="1" si="124"/>
        <v>D10:AD10</v>
      </c>
    </row>
    <row r="911" spans="1:16">
      <c r="A911" t="str">
        <f t="shared" si="119"/>
        <v>01</v>
      </c>
      <c r="B911" t="str">
        <f t="shared" ca="1" si="120"/>
        <v>GRP</v>
      </c>
      <c r="C911" t="s">
        <v>395</v>
      </c>
      <c r="D911" t="s">
        <v>1667</v>
      </c>
      <c r="E911">
        <f t="shared" ca="1" si="121"/>
        <v>0</v>
      </c>
      <c r="H911" t="str">
        <f t="shared" ca="1" si="122"/>
        <v>'360 GRP '!</v>
      </c>
      <c r="I911">
        <f t="shared" ca="1" si="125"/>
        <v>0</v>
      </c>
      <c r="J911" t="str">
        <f t="shared" ca="1" si="118"/>
        <v>'360 GRP '!</v>
      </c>
      <c r="K911">
        <f t="shared" ca="1" si="118"/>
        <v>0</v>
      </c>
      <c r="L911">
        <f t="shared" ca="1" si="118"/>
        <v>0</v>
      </c>
      <c r="M911">
        <f t="shared" ca="1" si="118"/>
        <v>0</v>
      </c>
      <c r="N911">
        <f t="shared" ca="1" si="118"/>
        <v>0</v>
      </c>
      <c r="O911" t="str">
        <f t="shared" ca="1" si="123"/>
        <v>D:AD</v>
      </c>
      <c r="P911" t="str">
        <f t="shared" ca="1" si="124"/>
        <v>D10:AD10</v>
      </c>
    </row>
    <row r="912" spans="1:16">
      <c r="A912" t="str">
        <f t="shared" si="119"/>
        <v>02</v>
      </c>
      <c r="B912" t="str">
        <f t="shared" ca="1" si="120"/>
        <v>GRP</v>
      </c>
      <c r="C912" t="s">
        <v>395</v>
      </c>
      <c r="D912" t="s">
        <v>1668</v>
      </c>
      <c r="E912">
        <f t="shared" ca="1" si="121"/>
        <v>0</v>
      </c>
      <c r="H912" t="str">
        <f t="shared" ca="1" si="122"/>
        <v>'360 GRP '!</v>
      </c>
      <c r="I912">
        <f t="shared" ca="1" si="125"/>
        <v>0</v>
      </c>
      <c r="J912" t="str">
        <f t="shared" ca="1" si="118"/>
        <v>'360 GRP '!</v>
      </c>
      <c r="K912">
        <f t="shared" ca="1" si="118"/>
        <v>0</v>
      </c>
      <c r="L912">
        <f t="shared" ca="1" si="118"/>
        <v>0</v>
      </c>
      <c r="M912">
        <f t="shared" ca="1" si="118"/>
        <v>0</v>
      </c>
      <c r="N912">
        <f t="shared" ca="1" si="118"/>
        <v>0</v>
      </c>
      <c r="O912" t="str">
        <f t="shared" ca="1" si="123"/>
        <v>D:AD</v>
      </c>
      <c r="P912" t="str">
        <f t="shared" ca="1" si="124"/>
        <v>D10:AD10</v>
      </c>
    </row>
    <row r="913" spans="1:16">
      <c r="A913" t="str">
        <f t="shared" si="119"/>
        <v>03</v>
      </c>
      <c r="B913" t="str">
        <f t="shared" ca="1" si="120"/>
        <v>GRP</v>
      </c>
      <c r="C913" t="s">
        <v>395</v>
      </c>
      <c r="D913" t="s">
        <v>1669</v>
      </c>
      <c r="E913">
        <f t="shared" ca="1" si="121"/>
        <v>0</v>
      </c>
      <c r="H913" t="str">
        <f t="shared" ca="1" si="122"/>
        <v>'360 GRP '!</v>
      </c>
      <c r="I913">
        <f t="shared" ca="1" si="125"/>
        <v>0</v>
      </c>
      <c r="J913" t="str">
        <f t="shared" ca="1" si="118"/>
        <v>'360 GRP '!</v>
      </c>
      <c r="K913">
        <f t="shared" ca="1" si="118"/>
        <v>0</v>
      </c>
      <c r="L913">
        <f t="shared" ca="1" si="118"/>
        <v>0</v>
      </c>
      <c r="M913">
        <f t="shared" ca="1" si="118"/>
        <v>0</v>
      </c>
      <c r="N913">
        <f t="shared" ca="1" si="118"/>
        <v>0</v>
      </c>
      <c r="O913" t="str">
        <f t="shared" ca="1" si="123"/>
        <v>D:AD</v>
      </c>
      <c r="P913" t="str">
        <f t="shared" ca="1" si="124"/>
        <v>D10:AD10</v>
      </c>
    </row>
    <row r="914" spans="1:16">
      <c r="A914" t="str">
        <f t="shared" si="119"/>
        <v>04</v>
      </c>
      <c r="B914" t="str">
        <f t="shared" ca="1" si="120"/>
        <v>GRP</v>
      </c>
      <c r="C914" t="s">
        <v>395</v>
      </c>
      <c r="D914" t="s">
        <v>1670</v>
      </c>
      <c r="E914">
        <f t="shared" ca="1" si="121"/>
        <v>0</v>
      </c>
      <c r="H914" t="str">
        <f t="shared" ca="1" si="122"/>
        <v>'360 GRP '!</v>
      </c>
      <c r="I914">
        <f t="shared" ca="1" si="125"/>
        <v>0</v>
      </c>
      <c r="J914" t="str">
        <f t="shared" ca="1" si="118"/>
        <v>'360 GRP '!</v>
      </c>
      <c r="K914">
        <f t="shared" ca="1" si="118"/>
        <v>0</v>
      </c>
      <c r="L914">
        <f t="shared" ca="1" si="118"/>
        <v>0</v>
      </c>
      <c r="M914">
        <f t="shared" ca="1" si="118"/>
        <v>0</v>
      </c>
      <c r="N914">
        <f t="shared" ca="1" si="118"/>
        <v>0</v>
      </c>
      <c r="O914" t="str">
        <f t="shared" ca="1" si="123"/>
        <v>D:AD</v>
      </c>
      <c r="P914" t="str">
        <f t="shared" ca="1" si="124"/>
        <v>D10:AD10</v>
      </c>
    </row>
    <row r="915" spans="1:16">
      <c r="A915" t="str">
        <f t="shared" si="119"/>
        <v>05</v>
      </c>
      <c r="B915" t="str">
        <f t="shared" ca="1" si="120"/>
        <v>GRP</v>
      </c>
      <c r="C915" t="s">
        <v>395</v>
      </c>
      <c r="D915" t="s">
        <v>1671</v>
      </c>
      <c r="E915">
        <f t="shared" ca="1" si="121"/>
        <v>0</v>
      </c>
      <c r="H915" t="str">
        <f t="shared" ca="1" si="122"/>
        <v>'360 GRP '!</v>
      </c>
      <c r="I915">
        <f t="shared" ca="1" si="125"/>
        <v>0</v>
      </c>
      <c r="J915" t="str">
        <f t="shared" ca="1" si="118"/>
        <v>'360 GRP '!</v>
      </c>
      <c r="K915">
        <f t="shared" ca="1" si="118"/>
        <v>0</v>
      </c>
      <c r="L915">
        <f t="shared" ca="1" si="118"/>
        <v>0</v>
      </c>
      <c r="M915">
        <f t="shared" ca="1" si="118"/>
        <v>0</v>
      </c>
      <c r="N915">
        <f t="shared" ca="1" si="118"/>
        <v>0</v>
      </c>
      <c r="O915" t="str">
        <f t="shared" ca="1" si="123"/>
        <v>D:AD</v>
      </c>
      <c r="P915" t="str">
        <f t="shared" ca="1" si="124"/>
        <v>D10:AD10</v>
      </c>
    </row>
    <row r="916" spans="1:16">
      <c r="A916" t="str">
        <f t="shared" si="119"/>
        <v>06</v>
      </c>
      <c r="B916" t="str">
        <f t="shared" ca="1" si="120"/>
        <v>GRP</v>
      </c>
      <c r="C916" t="s">
        <v>395</v>
      </c>
      <c r="D916" t="s">
        <v>1672</v>
      </c>
      <c r="E916">
        <f t="shared" ca="1" si="121"/>
        <v>0</v>
      </c>
      <c r="H916" t="str">
        <f t="shared" ca="1" si="122"/>
        <v>'360 GRP '!</v>
      </c>
      <c r="I916">
        <f t="shared" ca="1" si="125"/>
        <v>0</v>
      </c>
      <c r="J916" t="str">
        <f t="shared" ca="1" si="118"/>
        <v>'360 GRP '!</v>
      </c>
      <c r="K916">
        <f t="shared" ca="1" si="118"/>
        <v>0</v>
      </c>
      <c r="L916">
        <f t="shared" ca="1" si="118"/>
        <v>0</v>
      </c>
      <c r="M916">
        <f t="shared" ca="1" si="118"/>
        <v>0</v>
      </c>
      <c r="N916">
        <f t="shared" ca="1" si="118"/>
        <v>0</v>
      </c>
      <c r="O916" t="str">
        <f t="shared" ca="1" si="123"/>
        <v>D:AD</v>
      </c>
      <c r="P916" t="str">
        <f t="shared" ca="1" si="124"/>
        <v>D10:AD10</v>
      </c>
    </row>
    <row r="917" spans="1:16">
      <c r="A917" t="str">
        <f t="shared" si="119"/>
        <v>07</v>
      </c>
      <c r="B917" t="str">
        <f t="shared" ca="1" si="120"/>
        <v>GRP</v>
      </c>
      <c r="C917" t="s">
        <v>395</v>
      </c>
      <c r="D917" t="s">
        <v>1673</v>
      </c>
      <c r="E917">
        <f t="shared" ca="1" si="121"/>
        <v>0</v>
      </c>
      <c r="H917" t="str">
        <f t="shared" ca="1" si="122"/>
        <v>'360 GRP '!</v>
      </c>
      <c r="I917">
        <f t="shared" ca="1" si="125"/>
        <v>0</v>
      </c>
      <c r="J917" t="str">
        <f t="shared" ca="1" si="118"/>
        <v>'360 GRP '!</v>
      </c>
      <c r="K917">
        <f t="shared" ca="1" si="118"/>
        <v>0</v>
      </c>
      <c r="L917">
        <f t="shared" ca="1" si="118"/>
        <v>0</v>
      </c>
      <c r="M917">
        <f t="shared" ca="1" si="118"/>
        <v>0</v>
      </c>
      <c r="N917">
        <f t="shared" ca="1" si="118"/>
        <v>0</v>
      </c>
      <c r="O917" t="str">
        <f t="shared" ca="1" si="123"/>
        <v>D:AD</v>
      </c>
      <c r="P917" t="str">
        <f t="shared" ca="1" si="124"/>
        <v>D10:AD10</v>
      </c>
    </row>
    <row r="918" spans="1:16">
      <c r="A918" t="str">
        <f t="shared" si="119"/>
        <v>08</v>
      </c>
      <c r="B918" t="str">
        <f t="shared" ca="1" si="120"/>
        <v>GRP</v>
      </c>
      <c r="C918" t="s">
        <v>395</v>
      </c>
      <c r="D918" t="s">
        <v>1674</v>
      </c>
      <c r="E918">
        <f t="shared" ca="1" si="121"/>
        <v>0</v>
      </c>
      <c r="H918" t="str">
        <f t="shared" ca="1" si="122"/>
        <v>'360 GRP '!</v>
      </c>
      <c r="I918">
        <f t="shared" ca="1" si="125"/>
        <v>0</v>
      </c>
      <c r="J918" t="str">
        <f t="shared" ca="1" si="118"/>
        <v>'360 GRP '!</v>
      </c>
      <c r="K918">
        <f t="shared" ca="1" si="118"/>
        <v>0</v>
      </c>
      <c r="L918">
        <f t="shared" ca="1" si="118"/>
        <v>0</v>
      </c>
      <c r="M918">
        <f t="shared" ca="1" si="118"/>
        <v>0</v>
      </c>
      <c r="N918">
        <f t="shared" ca="1" si="118"/>
        <v>0</v>
      </c>
      <c r="O918" t="str">
        <f t="shared" ca="1" si="123"/>
        <v>D:AD</v>
      </c>
      <c r="P918" t="str">
        <f t="shared" ca="1" si="124"/>
        <v>D10:AD10</v>
      </c>
    </row>
    <row r="919" spans="1:16">
      <c r="A919" t="str">
        <f t="shared" si="119"/>
        <v>09</v>
      </c>
      <c r="B919" t="str">
        <f t="shared" ca="1" si="120"/>
        <v>GRP</v>
      </c>
      <c r="C919" t="s">
        <v>395</v>
      </c>
      <c r="D919" t="s">
        <v>1675</v>
      </c>
      <c r="E919">
        <f t="shared" ca="1" si="121"/>
        <v>0</v>
      </c>
      <c r="H919" t="str">
        <f t="shared" ca="1" si="122"/>
        <v>'360 GRP '!</v>
      </c>
      <c r="I919">
        <f t="shared" ca="1" si="125"/>
        <v>0</v>
      </c>
      <c r="J919" t="str">
        <f t="shared" ca="1" si="118"/>
        <v>'360 GRP '!</v>
      </c>
      <c r="K919">
        <f t="shared" ca="1" si="118"/>
        <v>0</v>
      </c>
      <c r="L919">
        <f t="shared" ca="1" si="118"/>
        <v>0</v>
      </c>
      <c r="M919">
        <f t="shared" ca="1" si="118"/>
        <v>0</v>
      </c>
      <c r="N919">
        <f t="shared" ca="1" si="118"/>
        <v>0</v>
      </c>
      <c r="O919" t="str">
        <f t="shared" ca="1" si="123"/>
        <v>D:AD</v>
      </c>
      <c r="P919" t="str">
        <f t="shared" ca="1" si="124"/>
        <v>D10:AD10</v>
      </c>
    </row>
    <row r="920" spans="1:16">
      <c r="A920" t="str">
        <f t="shared" si="119"/>
        <v>10</v>
      </c>
      <c r="B920" t="str">
        <f t="shared" ca="1" si="120"/>
        <v>GRP</v>
      </c>
      <c r="C920" t="s">
        <v>395</v>
      </c>
      <c r="D920" t="s">
        <v>1676</v>
      </c>
      <c r="E920">
        <f t="shared" ca="1" si="121"/>
        <v>0</v>
      </c>
      <c r="H920" t="str">
        <f t="shared" ca="1" si="122"/>
        <v>'360 GRP '!</v>
      </c>
      <c r="I920">
        <f t="shared" ca="1" si="125"/>
        <v>0</v>
      </c>
      <c r="J920" t="str">
        <f t="shared" ca="1" si="118"/>
        <v>'360 GRP '!</v>
      </c>
      <c r="K920">
        <f t="shared" ca="1" si="118"/>
        <v>0</v>
      </c>
      <c r="L920">
        <f t="shared" ca="1" si="118"/>
        <v>0</v>
      </c>
      <c r="M920">
        <f t="shared" ca="1" si="118"/>
        <v>0</v>
      </c>
      <c r="N920">
        <f t="shared" ca="1" si="118"/>
        <v>0</v>
      </c>
      <c r="O920" t="str">
        <f t="shared" ca="1" si="123"/>
        <v>D:AD</v>
      </c>
      <c r="P920" t="str">
        <f t="shared" ca="1" si="124"/>
        <v>D10:AD10</v>
      </c>
    </row>
    <row r="921" spans="1:16">
      <c r="A921" t="str">
        <f t="shared" si="119"/>
        <v>11</v>
      </c>
      <c r="B921" t="str">
        <f t="shared" ca="1" si="120"/>
        <v>GRP</v>
      </c>
      <c r="C921" t="s">
        <v>395</v>
      </c>
      <c r="D921" t="s">
        <v>1677</v>
      </c>
      <c r="E921">
        <f t="shared" ca="1" si="121"/>
        <v>0</v>
      </c>
      <c r="H921" t="str">
        <f t="shared" ca="1" si="122"/>
        <v>'360 GRP '!</v>
      </c>
      <c r="I921">
        <f t="shared" ca="1" si="125"/>
        <v>0</v>
      </c>
      <c r="J921" t="str">
        <f t="shared" ca="1" si="118"/>
        <v>'360 GRP '!</v>
      </c>
      <c r="K921">
        <f t="shared" ca="1" si="118"/>
        <v>0</v>
      </c>
      <c r="L921">
        <f t="shared" ca="1" si="118"/>
        <v>0</v>
      </c>
      <c r="M921">
        <f t="shared" ca="1" si="118"/>
        <v>0</v>
      </c>
      <c r="N921">
        <f t="shared" ca="1" si="118"/>
        <v>0</v>
      </c>
      <c r="O921" t="str">
        <f t="shared" ca="1" si="123"/>
        <v>D:AD</v>
      </c>
      <c r="P921" t="str">
        <f t="shared" ca="1" si="124"/>
        <v>D10:AD10</v>
      </c>
    </row>
    <row r="922" spans="1:16">
      <c r="A922" t="str">
        <f t="shared" si="119"/>
        <v>12</v>
      </c>
      <c r="B922" t="str">
        <f t="shared" ca="1" si="120"/>
        <v>GRP</v>
      </c>
      <c r="C922" t="s">
        <v>395</v>
      </c>
      <c r="D922" t="s">
        <v>1678</v>
      </c>
      <c r="E922">
        <f t="shared" ca="1" si="121"/>
        <v>0</v>
      </c>
      <c r="H922" t="str">
        <f t="shared" ca="1" si="122"/>
        <v>'360 GRP '!</v>
      </c>
      <c r="I922">
        <f t="shared" ca="1" si="125"/>
        <v>0</v>
      </c>
      <c r="J922" t="str">
        <f t="shared" ca="1" si="118"/>
        <v>'360 GRP '!</v>
      </c>
      <c r="K922">
        <f t="shared" ca="1" si="118"/>
        <v>0</v>
      </c>
      <c r="L922">
        <f t="shared" ca="1" si="118"/>
        <v>0</v>
      </c>
      <c r="M922">
        <f t="shared" ca="1" si="118"/>
        <v>0</v>
      </c>
      <c r="N922">
        <f t="shared" ca="1" si="118"/>
        <v>0</v>
      </c>
      <c r="O922" t="str">
        <f t="shared" ca="1" si="123"/>
        <v>D:AD</v>
      </c>
      <c r="P922" t="str">
        <f t="shared" ca="1" si="124"/>
        <v>D10:AD10</v>
      </c>
    </row>
    <row r="923" spans="1:16">
      <c r="A923" t="str">
        <f t="shared" si="119"/>
        <v>13</v>
      </c>
      <c r="B923" t="str">
        <f t="shared" ca="1" si="120"/>
        <v>GRP</v>
      </c>
      <c r="C923" t="s">
        <v>395</v>
      </c>
      <c r="D923" t="s">
        <v>1679</v>
      </c>
      <c r="E923">
        <f t="shared" ca="1" si="121"/>
        <v>0</v>
      </c>
      <c r="H923" t="str">
        <f t="shared" ca="1" si="122"/>
        <v>'360 GRP '!</v>
      </c>
      <c r="I923">
        <f t="shared" ca="1" si="125"/>
        <v>0</v>
      </c>
      <c r="J923" t="str">
        <f t="shared" ca="1" si="118"/>
        <v>'360 GRP '!</v>
      </c>
      <c r="K923">
        <f t="shared" ca="1" si="118"/>
        <v>0</v>
      </c>
      <c r="L923">
        <f t="shared" ca="1" si="118"/>
        <v>0</v>
      </c>
      <c r="M923">
        <f t="shared" ca="1" si="118"/>
        <v>0</v>
      </c>
      <c r="N923">
        <f t="shared" ca="1" si="118"/>
        <v>0</v>
      </c>
      <c r="O923" t="str">
        <f t="shared" ca="1" si="123"/>
        <v>D:AD</v>
      </c>
      <c r="P923" t="str">
        <f t="shared" ca="1" si="124"/>
        <v>D10:AD10</v>
      </c>
    </row>
    <row r="924" spans="1:16">
      <c r="A924" t="str">
        <f t="shared" si="119"/>
        <v>100</v>
      </c>
      <c r="B924" t="str">
        <f t="shared" ca="1" si="120"/>
        <v>GRP</v>
      </c>
      <c r="C924" t="s">
        <v>395</v>
      </c>
      <c r="D924" t="s">
        <v>1680</v>
      </c>
      <c r="E924">
        <f t="shared" ca="1" si="121"/>
        <v>0</v>
      </c>
      <c r="H924" t="str">
        <f t="shared" ca="1" si="122"/>
        <v>'360 GRP '!</v>
      </c>
      <c r="I924">
        <f t="shared" ca="1" si="125"/>
        <v>0</v>
      </c>
      <c r="J924" t="str">
        <f t="shared" ca="1" si="118"/>
        <v>'360 GRP '!</v>
      </c>
      <c r="K924">
        <f t="shared" ca="1" si="118"/>
        <v>0</v>
      </c>
      <c r="L924">
        <f t="shared" ca="1" si="118"/>
        <v>0</v>
      </c>
      <c r="M924">
        <f t="shared" ca="1" si="118"/>
        <v>0</v>
      </c>
      <c r="N924">
        <f t="shared" ca="1" si="118"/>
        <v>0</v>
      </c>
      <c r="O924" t="str">
        <f t="shared" ca="1" si="123"/>
        <v>D:AD</v>
      </c>
      <c r="P924" t="str">
        <f t="shared" ca="1" si="124"/>
        <v>D10:AD10</v>
      </c>
    </row>
    <row r="925" spans="1:16">
      <c r="A925" t="str">
        <f t="shared" si="119"/>
        <v>01</v>
      </c>
      <c r="B925" t="str">
        <f t="shared" ca="1" si="120"/>
        <v>GRP</v>
      </c>
      <c r="C925" t="s">
        <v>396</v>
      </c>
      <c r="D925" t="s">
        <v>1681</v>
      </c>
      <c r="E925">
        <f t="shared" ca="1" si="121"/>
        <v>0</v>
      </c>
      <c r="H925" t="str">
        <f t="shared" ca="1" si="122"/>
        <v>'360 GRP '!</v>
      </c>
      <c r="I925">
        <f t="shared" ca="1" si="125"/>
        <v>0</v>
      </c>
      <c r="J925" t="str">
        <f t="shared" ca="1" si="118"/>
        <v>'360 GRP '!</v>
      </c>
      <c r="K925">
        <f t="shared" ca="1" si="118"/>
        <v>0</v>
      </c>
      <c r="L925">
        <f t="shared" ca="1" si="118"/>
        <v>0</v>
      </c>
      <c r="M925">
        <f t="shared" ca="1" si="118"/>
        <v>0</v>
      </c>
      <c r="N925">
        <f t="shared" ca="1" si="118"/>
        <v>0</v>
      </c>
      <c r="O925" t="str">
        <f t="shared" ca="1" si="123"/>
        <v>D:AD</v>
      </c>
      <c r="P925" t="str">
        <f t="shared" ca="1" si="124"/>
        <v>D10:AD10</v>
      </c>
    </row>
    <row r="926" spans="1:16">
      <c r="A926" t="str">
        <f t="shared" si="119"/>
        <v>02</v>
      </c>
      <c r="B926" t="str">
        <f t="shared" ca="1" si="120"/>
        <v>GRP</v>
      </c>
      <c r="C926" t="s">
        <v>396</v>
      </c>
      <c r="D926" t="s">
        <v>1682</v>
      </c>
      <c r="E926">
        <f t="shared" ca="1" si="121"/>
        <v>0</v>
      </c>
      <c r="H926" t="str">
        <f t="shared" ca="1" si="122"/>
        <v>'360 GRP '!</v>
      </c>
      <c r="I926">
        <f t="shared" ca="1" si="125"/>
        <v>0</v>
      </c>
      <c r="J926" t="str">
        <f t="shared" ca="1" si="118"/>
        <v>'360 GRP '!</v>
      </c>
      <c r="K926">
        <f t="shared" ca="1" si="118"/>
        <v>0</v>
      </c>
      <c r="L926">
        <f t="shared" ca="1" si="118"/>
        <v>0</v>
      </c>
      <c r="M926">
        <f t="shared" ca="1" si="118"/>
        <v>0</v>
      </c>
      <c r="N926">
        <f t="shared" ca="1" si="118"/>
        <v>0</v>
      </c>
      <c r="O926" t="str">
        <f t="shared" ca="1" si="123"/>
        <v>D:AD</v>
      </c>
      <c r="P926" t="str">
        <f t="shared" ca="1" si="124"/>
        <v>D10:AD10</v>
      </c>
    </row>
    <row r="927" spans="1:16">
      <c r="A927" t="str">
        <f t="shared" si="119"/>
        <v>03</v>
      </c>
      <c r="B927" t="str">
        <f t="shared" ca="1" si="120"/>
        <v>GRP</v>
      </c>
      <c r="C927" t="s">
        <v>396</v>
      </c>
      <c r="D927" t="s">
        <v>1683</v>
      </c>
      <c r="E927">
        <f t="shared" ca="1" si="121"/>
        <v>0</v>
      </c>
      <c r="H927" t="str">
        <f t="shared" ca="1" si="122"/>
        <v>'360 GRP '!</v>
      </c>
      <c r="I927">
        <f t="shared" ca="1" si="125"/>
        <v>0</v>
      </c>
      <c r="J927" t="str">
        <f t="shared" ca="1" si="118"/>
        <v>'360 GRP '!</v>
      </c>
      <c r="K927">
        <f t="shared" ca="1" si="118"/>
        <v>0</v>
      </c>
      <c r="L927">
        <f t="shared" ca="1" si="118"/>
        <v>0</v>
      </c>
      <c r="M927">
        <f t="shared" ca="1" si="118"/>
        <v>0</v>
      </c>
      <c r="N927">
        <f t="shared" ca="1" si="118"/>
        <v>0</v>
      </c>
      <c r="O927" t="str">
        <f t="shared" ca="1" si="123"/>
        <v>D:AD</v>
      </c>
      <c r="P927" t="str">
        <f t="shared" ca="1" si="124"/>
        <v>D10:AD10</v>
      </c>
    </row>
    <row r="928" spans="1:16">
      <c r="A928" t="str">
        <f t="shared" si="119"/>
        <v>04</v>
      </c>
      <c r="B928" t="str">
        <f t="shared" ca="1" si="120"/>
        <v>GRP</v>
      </c>
      <c r="C928" t="s">
        <v>396</v>
      </c>
      <c r="D928" t="s">
        <v>1684</v>
      </c>
      <c r="E928">
        <f t="shared" ca="1" si="121"/>
        <v>0</v>
      </c>
      <c r="H928" t="str">
        <f t="shared" ca="1" si="122"/>
        <v>'360 GRP '!</v>
      </c>
      <c r="I928">
        <f t="shared" ca="1" si="125"/>
        <v>0</v>
      </c>
      <c r="J928" t="str">
        <f t="shared" ca="1" si="118"/>
        <v>'360 GRP '!</v>
      </c>
      <c r="K928">
        <f t="shared" ca="1" si="118"/>
        <v>0</v>
      </c>
      <c r="L928">
        <f t="shared" ca="1" si="118"/>
        <v>0</v>
      </c>
      <c r="M928">
        <f t="shared" ca="1" si="118"/>
        <v>0</v>
      </c>
      <c r="N928">
        <f t="shared" ca="1" si="118"/>
        <v>0</v>
      </c>
      <c r="O928" t="str">
        <f t="shared" ca="1" si="123"/>
        <v>D:AD</v>
      </c>
      <c r="P928" t="str">
        <f t="shared" ca="1" si="124"/>
        <v>D10:AD10</v>
      </c>
    </row>
    <row r="929" spans="1:16">
      <c r="A929" t="str">
        <f t="shared" si="119"/>
        <v>05</v>
      </c>
      <c r="B929" t="str">
        <f t="shared" ca="1" si="120"/>
        <v>GRP</v>
      </c>
      <c r="C929" t="s">
        <v>396</v>
      </c>
      <c r="D929" t="s">
        <v>1685</v>
      </c>
      <c r="E929">
        <f t="shared" ca="1" si="121"/>
        <v>0</v>
      </c>
      <c r="H929" t="str">
        <f t="shared" ca="1" si="122"/>
        <v>'360 GRP '!</v>
      </c>
      <c r="I929">
        <f t="shared" ca="1" si="125"/>
        <v>0</v>
      </c>
      <c r="J929" t="str">
        <f t="shared" ca="1" si="118"/>
        <v>'360 GRP '!</v>
      </c>
      <c r="K929">
        <f t="shared" ca="1" si="118"/>
        <v>0</v>
      </c>
      <c r="L929">
        <f t="shared" ca="1" si="118"/>
        <v>0</v>
      </c>
      <c r="M929">
        <f t="shared" ca="1" si="118"/>
        <v>0</v>
      </c>
      <c r="N929">
        <f t="shared" ca="1" si="118"/>
        <v>0</v>
      </c>
      <c r="O929" t="str">
        <f t="shared" ca="1" si="123"/>
        <v>D:AD</v>
      </c>
      <c r="P929" t="str">
        <f t="shared" ca="1" si="124"/>
        <v>D10:AD10</v>
      </c>
    </row>
    <row r="930" spans="1:16">
      <c r="A930" t="str">
        <f t="shared" si="119"/>
        <v>06</v>
      </c>
      <c r="B930" t="str">
        <f t="shared" ca="1" si="120"/>
        <v>GRP</v>
      </c>
      <c r="C930" t="s">
        <v>396</v>
      </c>
      <c r="D930" t="s">
        <v>1686</v>
      </c>
      <c r="E930">
        <f t="shared" ca="1" si="121"/>
        <v>0</v>
      </c>
      <c r="H930" t="str">
        <f t="shared" ca="1" si="122"/>
        <v>'360 GRP '!</v>
      </c>
      <c r="I930">
        <f t="shared" ca="1" si="125"/>
        <v>0</v>
      </c>
      <c r="J930" t="str">
        <f t="shared" ca="1" si="118"/>
        <v>'360 GRP '!</v>
      </c>
      <c r="K930">
        <f t="shared" ca="1" si="118"/>
        <v>0</v>
      </c>
      <c r="L930">
        <f t="shared" ca="1" si="118"/>
        <v>0</v>
      </c>
      <c r="M930">
        <f t="shared" ca="1" si="118"/>
        <v>0</v>
      </c>
      <c r="N930">
        <f t="shared" ca="1" si="118"/>
        <v>0</v>
      </c>
      <c r="O930" t="str">
        <f t="shared" ca="1" si="123"/>
        <v>D:AD</v>
      </c>
      <c r="P930" t="str">
        <f t="shared" ca="1" si="124"/>
        <v>D10:AD10</v>
      </c>
    </row>
    <row r="931" spans="1:16">
      <c r="A931" t="str">
        <f t="shared" si="119"/>
        <v>07</v>
      </c>
      <c r="B931" t="str">
        <f t="shared" ca="1" si="120"/>
        <v>GRP</v>
      </c>
      <c r="C931" t="s">
        <v>396</v>
      </c>
      <c r="D931" t="s">
        <v>1687</v>
      </c>
      <c r="E931">
        <f t="shared" ca="1" si="121"/>
        <v>0</v>
      </c>
      <c r="H931" t="str">
        <f t="shared" ca="1" si="122"/>
        <v>'360 GRP '!</v>
      </c>
      <c r="I931">
        <f t="shared" ca="1" si="125"/>
        <v>0</v>
      </c>
      <c r="J931" t="str">
        <f t="shared" ca="1" si="118"/>
        <v>'360 GRP '!</v>
      </c>
      <c r="K931">
        <f t="shared" ca="1" si="118"/>
        <v>0</v>
      </c>
      <c r="L931">
        <f t="shared" ca="1" si="118"/>
        <v>0</v>
      </c>
      <c r="M931">
        <f t="shared" ca="1" si="118"/>
        <v>0</v>
      </c>
      <c r="N931">
        <f t="shared" ca="1" si="118"/>
        <v>0</v>
      </c>
      <c r="O931" t="str">
        <f t="shared" ca="1" si="123"/>
        <v>D:AD</v>
      </c>
      <c r="P931" t="str">
        <f t="shared" ca="1" si="124"/>
        <v>D10:AD10</v>
      </c>
    </row>
    <row r="932" spans="1:16">
      <c r="A932" t="str">
        <f t="shared" si="119"/>
        <v>08</v>
      </c>
      <c r="B932" t="str">
        <f t="shared" ca="1" si="120"/>
        <v>GRP</v>
      </c>
      <c r="C932" t="s">
        <v>396</v>
      </c>
      <c r="D932" t="s">
        <v>1688</v>
      </c>
      <c r="E932">
        <f t="shared" ca="1" si="121"/>
        <v>0</v>
      </c>
      <c r="H932" t="str">
        <f t="shared" ca="1" si="122"/>
        <v>'360 GRP '!</v>
      </c>
      <c r="I932">
        <f t="shared" ca="1" si="125"/>
        <v>0</v>
      </c>
      <c r="J932" t="str">
        <f t="shared" ca="1" si="118"/>
        <v>'360 GRP '!</v>
      </c>
      <c r="K932">
        <f t="shared" ca="1" si="118"/>
        <v>0</v>
      </c>
      <c r="L932">
        <f t="shared" ca="1" si="118"/>
        <v>0</v>
      </c>
      <c r="M932">
        <f t="shared" ca="1" si="118"/>
        <v>0</v>
      </c>
      <c r="N932">
        <f t="shared" ca="1" si="118"/>
        <v>0</v>
      </c>
      <c r="O932" t="str">
        <f t="shared" ca="1" si="123"/>
        <v>D:AD</v>
      </c>
      <c r="P932" t="str">
        <f t="shared" ca="1" si="124"/>
        <v>D10:AD10</v>
      </c>
    </row>
    <row r="933" spans="1:16">
      <c r="A933" t="str">
        <f t="shared" si="119"/>
        <v>09</v>
      </c>
      <c r="B933" t="str">
        <f t="shared" ca="1" si="120"/>
        <v>GRP</v>
      </c>
      <c r="C933" t="s">
        <v>396</v>
      </c>
      <c r="D933" t="s">
        <v>1689</v>
      </c>
      <c r="E933">
        <f t="shared" ca="1" si="121"/>
        <v>0</v>
      </c>
      <c r="H933" t="str">
        <f t="shared" ca="1" si="122"/>
        <v>'360 GRP '!</v>
      </c>
      <c r="I933">
        <f t="shared" ca="1" si="125"/>
        <v>0</v>
      </c>
      <c r="J933" t="str">
        <f t="shared" ca="1" si="118"/>
        <v>'360 GRP '!</v>
      </c>
      <c r="K933">
        <f t="shared" ca="1" si="118"/>
        <v>0</v>
      </c>
      <c r="L933">
        <f t="shared" ca="1" si="118"/>
        <v>0</v>
      </c>
      <c r="M933">
        <f t="shared" ca="1" si="118"/>
        <v>0</v>
      </c>
      <c r="N933">
        <f t="shared" ca="1" si="118"/>
        <v>0</v>
      </c>
      <c r="O933" t="str">
        <f t="shared" ca="1" si="123"/>
        <v>D:AD</v>
      </c>
      <c r="P933" t="str">
        <f t="shared" ca="1" si="124"/>
        <v>D10:AD10</v>
      </c>
    </row>
    <row r="934" spans="1:16">
      <c r="A934" t="str">
        <f t="shared" si="119"/>
        <v>10</v>
      </c>
      <c r="B934" t="str">
        <f t="shared" ca="1" si="120"/>
        <v>GRP</v>
      </c>
      <c r="C934" t="s">
        <v>396</v>
      </c>
      <c r="D934" t="s">
        <v>1690</v>
      </c>
      <c r="E934">
        <f t="shared" ca="1" si="121"/>
        <v>0</v>
      </c>
      <c r="H934" t="str">
        <f t="shared" ca="1" si="122"/>
        <v>'360 GRP '!</v>
      </c>
      <c r="I934">
        <f t="shared" ca="1" si="125"/>
        <v>0</v>
      </c>
      <c r="J934" t="str">
        <f t="shared" ca="1" si="118"/>
        <v>'360 GRP '!</v>
      </c>
      <c r="K934">
        <f t="shared" ca="1" si="118"/>
        <v>0</v>
      </c>
      <c r="L934">
        <f t="shared" ca="1" si="118"/>
        <v>0</v>
      </c>
      <c r="M934">
        <f t="shared" ca="1" si="118"/>
        <v>0</v>
      </c>
      <c r="N934">
        <f t="shared" ca="1" si="118"/>
        <v>0</v>
      </c>
      <c r="O934" t="str">
        <f t="shared" ca="1" si="123"/>
        <v>D:AD</v>
      </c>
      <c r="P934" t="str">
        <f t="shared" ca="1" si="124"/>
        <v>D10:AD10</v>
      </c>
    </row>
    <row r="935" spans="1:16">
      <c r="A935" t="str">
        <f t="shared" si="119"/>
        <v>11</v>
      </c>
      <c r="B935" t="str">
        <f t="shared" ca="1" si="120"/>
        <v>GRP</v>
      </c>
      <c r="C935" t="s">
        <v>396</v>
      </c>
      <c r="D935" t="s">
        <v>1691</v>
      </c>
      <c r="E935">
        <f t="shared" ca="1" si="121"/>
        <v>0</v>
      </c>
      <c r="H935" t="str">
        <f t="shared" ca="1" si="122"/>
        <v>'360 GRP '!</v>
      </c>
      <c r="I935">
        <f t="shared" ca="1" si="125"/>
        <v>0</v>
      </c>
      <c r="J935" t="str">
        <f t="shared" ref="J935:N985" ca="1" si="126">IF(IFERROR(VLOOKUP($C935,INDIRECT(J$14&amp;"D:D"),1,FALSE),0)&lt;&gt;0,J$14,0)</f>
        <v>'360 GRP '!</v>
      </c>
      <c r="K935">
        <f t="shared" ca="1" si="126"/>
        <v>0</v>
      </c>
      <c r="L935">
        <f t="shared" ca="1" si="126"/>
        <v>0</v>
      </c>
      <c r="M935">
        <f t="shared" ca="1" si="126"/>
        <v>0</v>
      </c>
      <c r="N935">
        <f t="shared" ca="1" si="126"/>
        <v>0</v>
      </c>
      <c r="O935" t="str">
        <f t="shared" ca="1" si="123"/>
        <v>D:AD</v>
      </c>
      <c r="P935" t="str">
        <f t="shared" ca="1" si="124"/>
        <v>D10:AD10</v>
      </c>
    </row>
    <row r="936" spans="1:16">
      <c r="A936" t="str">
        <f t="shared" si="119"/>
        <v>12</v>
      </c>
      <c r="B936" t="str">
        <f t="shared" ca="1" si="120"/>
        <v>GRP</v>
      </c>
      <c r="C936" t="s">
        <v>396</v>
      </c>
      <c r="D936" t="s">
        <v>1692</v>
      </c>
      <c r="E936">
        <f t="shared" ca="1" si="121"/>
        <v>0</v>
      </c>
      <c r="H936" t="str">
        <f t="shared" ca="1" si="122"/>
        <v>'360 GRP '!</v>
      </c>
      <c r="I936">
        <f t="shared" ca="1" si="125"/>
        <v>0</v>
      </c>
      <c r="J936" t="str">
        <f t="shared" ca="1" si="126"/>
        <v>'360 GRP '!</v>
      </c>
      <c r="K936">
        <f t="shared" ca="1" si="126"/>
        <v>0</v>
      </c>
      <c r="L936">
        <f t="shared" ca="1" si="126"/>
        <v>0</v>
      </c>
      <c r="M936">
        <f t="shared" ca="1" si="126"/>
        <v>0</v>
      </c>
      <c r="N936">
        <f t="shared" ca="1" si="126"/>
        <v>0</v>
      </c>
      <c r="O936" t="str">
        <f t="shared" ca="1" si="123"/>
        <v>D:AD</v>
      </c>
      <c r="P936" t="str">
        <f t="shared" ca="1" si="124"/>
        <v>D10:AD10</v>
      </c>
    </row>
    <row r="937" spans="1:16">
      <c r="A937" t="str">
        <f t="shared" si="119"/>
        <v>13</v>
      </c>
      <c r="B937" t="str">
        <f t="shared" ca="1" si="120"/>
        <v>GRP</v>
      </c>
      <c r="C937" t="s">
        <v>396</v>
      </c>
      <c r="D937" t="s">
        <v>1693</v>
      </c>
      <c r="E937">
        <f t="shared" ca="1" si="121"/>
        <v>0</v>
      </c>
      <c r="H937" t="str">
        <f t="shared" ca="1" si="122"/>
        <v>'360 GRP '!</v>
      </c>
      <c r="I937">
        <f t="shared" ca="1" si="125"/>
        <v>0</v>
      </c>
      <c r="J937" t="str">
        <f t="shared" ca="1" si="126"/>
        <v>'360 GRP '!</v>
      </c>
      <c r="K937">
        <f t="shared" ca="1" si="126"/>
        <v>0</v>
      </c>
      <c r="L937">
        <f t="shared" ca="1" si="126"/>
        <v>0</v>
      </c>
      <c r="M937">
        <f t="shared" ca="1" si="126"/>
        <v>0</v>
      </c>
      <c r="N937">
        <f t="shared" ca="1" si="126"/>
        <v>0</v>
      </c>
      <c r="O937" t="str">
        <f t="shared" ca="1" si="123"/>
        <v>D:AD</v>
      </c>
      <c r="P937" t="str">
        <f t="shared" ca="1" si="124"/>
        <v>D10:AD10</v>
      </c>
    </row>
    <row r="938" spans="1:16">
      <c r="A938" t="str">
        <f t="shared" si="119"/>
        <v>100</v>
      </c>
      <c r="B938" t="str">
        <f t="shared" ca="1" si="120"/>
        <v>GRP</v>
      </c>
      <c r="C938" t="s">
        <v>396</v>
      </c>
      <c r="D938" t="s">
        <v>1694</v>
      </c>
      <c r="E938">
        <f t="shared" ca="1" si="121"/>
        <v>0</v>
      </c>
      <c r="H938" t="str">
        <f t="shared" ca="1" si="122"/>
        <v>'360 GRP '!</v>
      </c>
      <c r="I938">
        <f t="shared" ca="1" si="125"/>
        <v>0</v>
      </c>
      <c r="J938" t="str">
        <f t="shared" ca="1" si="126"/>
        <v>'360 GRP '!</v>
      </c>
      <c r="K938">
        <f t="shared" ca="1" si="126"/>
        <v>0</v>
      </c>
      <c r="L938">
        <f t="shared" ca="1" si="126"/>
        <v>0</v>
      </c>
      <c r="M938">
        <f t="shared" ca="1" si="126"/>
        <v>0</v>
      </c>
      <c r="N938">
        <f t="shared" ca="1" si="126"/>
        <v>0</v>
      </c>
      <c r="O938" t="str">
        <f t="shared" ca="1" si="123"/>
        <v>D:AD</v>
      </c>
      <c r="P938" t="str">
        <f t="shared" ca="1" si="124"/>
        <v>D10:AD10</v>
      </c>
    </row>
    <row r="939" spans="1:16">
      <c r="A939" t="str">
        <f t="shared" si="119"/>
        <v>01</v>
      </c>
      <c r="B939" t="str">
        <f t="shared" ca="1" si="120"/>
        <v>GRP</v>
      </c>
      <c r="C939" t="s">
        <v>397</v>
      </c>
      <c r="D939" t="s">
        <v>1695</v>
      </c>
      <c r="E939">
        <f t="shared" ca="1" si="121"/>
        <v>0</v>
      </c>
      <c r="H939" t="str">
        <f t="shared" ca="1" si="122"/>
        <v>'360 GRP '!</v>
      </c>
      <c r="I939">
        <f t="shared" ca="1" si="125"/>
        <v>0</v>
      </c>
      <c r="J939" t="str">
        <f t="shared" ca="1" si="126"/>
        <v>'360 GRP '!</v>
      </c>
      <c r="K939">
        <f t="shared" ca="1" si="126"/>
        <v>0</v>
      </c>
      <c r="L939">
        <f t="shared" ca="1" si="126"/>
        <v>0</v>
      </c>
      <c r="M939">
        <f t="shared" ca="1" si="126"/>
        <v>0</v>
      </c>
      <c r="N939">
        <f t="shared" ca="1" si="126"/>
        <v>0</v>
      </c>
      <c r="O939" t="str">
        <f t="shared" ca="1" si="123"/>
        <v>D:AD</v>
      </c>
      <c r="P939" t="str">
        <f t="shared" ca="1" si="124"/>
        <v>D10:AD10</v>
      </c>
    </row>
    <row r="940" spans="1:16">
      <c r="A940" t="str">
        <f t="shared" si="119"/>
        <v>02</v>
      </c>
      <c r="B940" t="str">
        <f t="shared" ca="1" si="120"/>
        <v>GRP</v>
      </c>
      <c r="C940" t="s">
        <v>397</v>
      </c>
      <c r="D940" t="s">
        <v>1696</v>
      </c>
      <c r="E940">
        <f t="shared" ca="1" si="121"/>
        <v>0</v>
      </c>
      <c r="H940" t="str">
        <f t="shared" ca="1" si="122"/>
        <v>'360 GRP '!</v>
      </c>
      <c r="I940">
        <f t="shared" ca="1" si="125"/>
        <v>0</v>
      </c>
      <c r="J940" t="str">
        <f t="shared" ca="1" si="126"/>
        <v>'360 GRP '!</v>
      </c>
      <c r="K940">
        <f t="shared" ca="1" si="126"/>
        <v>0</v>
      </c>
      <c r="L940">
        <f t="shared" ca="1" si="126"/>
        <v>0</v>
      </c>
      <c r="M940">
        <f t="shared" ca="1" si="126"/>
        <v>0</v>
      </c>
      <c r="N940">
        <f t="shared" ca="1" si="126"/>
        <v>0</v>
      </c>
      <c r="O940" t="str">
        <f t="shared" ca="1" si="123"/>
        <v>D:AD</v>
      </c>
      <c r="P940" t="str">
        <f t="shared" ca="1" si="124"/>
        <v>D10:AD10</v>
      </c>
    </row>
    <row r="941" spans="1:16">
      <c r="A941" t="str">
        <f t="shared" si="119"/>
        <v>03</v>
      </c>
      <c r="B941" t="str">
        <f t="shared" ca="1" si="120"/>
        <v>GRP</v>
      </c>
      <c r="C941" t="s">
        <v>397</v>
      </c>
      <c r="D941" t="s">
        <v>1697</v>
      </c>
      <c r="E941">
        <f t="shared" ca="1" si="121"/>
        <v>0</v>
      </c>
      <c r="H941" t="str">
        <f t="shared" ca="1" si="122"/>
        <v>'360 GRP '!</v>
      </c>
      <c r="I941">
        <f t="shared" ca="1" si="125"/>
        <v>0</v>
      </c>
      <c r="J941" t="str">
        <f t="shared" ca="1" si="126"/>
        <v>'360 GRP '!</v>
      </c>
      <c r="K941">
        <f t="shared" ca="1" si="126"/>
        <v>0</v>
      </c>
      <c r="L941">
        <f t="shared" ca="1" si="126"/>
        <v>0</v>
      </c>
      <c r="M941">
        <f t="shared" ca="1" si="126"/>
        <v>0</v>
      </c>
      <c r="N941">
        <f t="shared" ca="1" si="126"/>
        <v>0</v>
      </c>
      <c r="O941" t="str">
        <f t="shared" ca="1" si="123"/>
        <v>D:AD</v>
      </c>
      <c r="P941" t="str">
        <f t="shared" ca="1" si="124"/>
        <v>D10:AD10</v>
      </c>
    </row>
    <row r="942" spans="1:16">
      <c r="A942" t="str">
        <f t="shared" si="119"/>
        <v>04</v>
      </c>
      <c r="B942" t="str">
        <f t="shared" ca="1" si="120"/>
        <v>GRP</v>
      </c>
      <c r="C942" t="s">
        <v>397</v>
      </c>
      <c r="D942" t="s">
        <v>1698</v>
      </c>
      <c r="E942">
        <f t="shared" ca="1" si="121"/>
        <v>0</v>
      </c>
      <c r="H942" t="str">
        <f t="shared" ca="1" si="122"/>
        <v>'360 GRP '!</v>
      </c>
      <c r="I942">
        <f t="shared" ca="1" si="125"/>
        <v>0</v>
      </c>
      <c r="J942" t="str">
        <f t="shared" ca="1" si="126"/>
        <v>'360 GRP '!</v>
      </c>
      <c r="K942">
        <f t="shared" ca="1" si="126"/>
        <v>0</v>
      </c>
      <c r="L942">
        <f t="shared" ca="1" si="126"/>
        <v>0</v>
      </c>
      <c r="M942">
        <f t="shared" ca="1" si="126"/>
        <v>0</v>
      </c>
      <c r="N942">
        <f t="shared" ca="1" si="126"/>
        <v>0</v>
      </c>
      <c r="O942" t="str">
        <f t="shared" ca="1" si="123"/>
        <v>D:AD</v>
      </c>
      <c r="P942" t="str">
        <f t="shared" ca="1" si="124"/>
        <v>D10:AD10</v>
      </c>
    </row>
    <row r="943" spans="1:16">
      <c r="A943" t="str">
        <f t="shared" si="119"/>
        <v>05</v>
      </c>
      <c r="B943" t="str">
        <f t="shared" ca="1" si="120"/>
        <v>GRP</v>
      </c>
      <c r="C943" t="s">
        <v>397</v>
      </c>
      <c r="D943" t="s">
        <v>1699</v>
      </c>
      <c r="E943">
        <f t="shared" ca="1" si="121"/>
        <v>0</v>
      </c>
      <c r="H943" t="str">
        <f t="shared" ca="1" si="122"/>
        <v>'360 GRP '!</v>
      </c>
      <c r="I943">
        <f t="shared" ca="1" si="125"/>
        <v>0</v>
      </c>
      <c r="J943" t="str">
        <f t="shared" ca="1" si="126"/>
        <v>'360 GRP '!</v>
      </c>
      <c r="K943">
        <f t="shared" ca="1" si="126"/>
        <v>0</v>
      </c>
      <c r="L943">
        <f t="shared" ca="1" si="126"/>
        <v>0</v>
      </c>
      <c r="M943">
        <f t="shared" ca="1" si="126"/>
        <v>0</v>
      </c>
      <c r="N943">
        <f t="shared" ca="1" si="126"/>
        <v>0</v>
      </c>
      <c r="O943" t="str">
        <f t="shared" ca="1" si="123"/>
        <v>D:AD</v>
      </c>
      <c r="P943" t="str">
        <f t="shared" ca="1" si="124"/>
        <v>D10:AD10</v>
      </c>
    </row>
    <row r="944" spans="1:16">
      <c r="A944" t="str">
        <f t="shared" si="119"/>
        <v>06</v>
      </c>
      <c r="B944" t="str">
        <f t="shared" ca="1" si="120"/>
        <v>GRP</v>
      </c>
      <c r="C944" t="s">
        <v>397</v>
      </c>
      <c r="D944" t="s">
        <v>1700</v>
      </c>
      <c r="E944">
        <f t="shared" ca="1" si="121"/>
        <v>0</v>
      </c>
      <c r="H944" t="str">
        <f t="shared" ca="1" si="122"/>
        <v>'360 GRP '!</v>
      </c>
      <c r="I944">
        <f t="shared" ca="1" si="125"/>
        <v>0</v>
      </c>
      <c r="J944" t="str">
        <f t="shared" ca="1" si="126"/>
        <v>'360 GRP '!</v>
      </c>
      <c r="K944">
        <f t="shared" ca="1" si="126"/>
        <v>0</v>
      </c>
      <c r="L944">
        <f t="shared" ca="1" si="126"/>
        <v>0</v>
      </c>
      <c r="M944">
        <f t="shared" ca="1" si="126"/>
        <v>0</v>
      </c>
      <c r="N944">
        <f t="shared" ca="1" si="126"/>
        <v>0</v>
      </c>
      <c r="O944" t="str">
        <f t="shared" ca="1" si="123"/>
        <v>D:AD</v>
      </c>
      <c r="P944" t="str">
        <f t="shared" ca="1" si="124"/>
        <v>D10:AD10</v>
      </c>
    </row>
    <row r="945" spans="1:16">
      <c r="A945" t="str">
        <f t="shared" si="119"/>
        <v>07</v>
      </c>
      <c r="B945" t="str">
        <f t="shared" ca="1" si="120"/>
        <v>GRP</v>
      </c>
      <c r="C945" t="s">
        <v>397</v>
      </c>
      <c r="D945" t="s">
        <v>1701</v>
      </c>
      <c r="E945">
        <f t="shared" ca="1" si="121"/>
        <v>0</v>
      </c>
      <c r="H945" t="str">
        <f t="shared" ca="1" si="122"/>
        <v>'360 GRP '!</v>
      </c>
      <c r="I945">
        <f t="shared" ca="1" si="125"/>
        <v>0</v>
      </c>
      <c r="J945" t="str">
        <f t="shared" ca="1" si="126"/>
        <v>'360 GRP '!</v>
      </c>
      <c r="K945">
        <f t="shared" ca="1" si="126"/>
        <v>0</v>
      </c>
      <c r="L945">
        <f t="shared" ca="1" si="126"/>
        <v>0</v>
      </c>
      <c r="M945">
        <f t="shared" ca="1" si="126"/>
        <v>0</v>
      </c>
      <c r="N945">
        <f t="shared" ca="1" si="126"/>
        <v>0</v>
      </c>
      <c r="O945" t="str">
        <f t="shared" ca="1" si="123"/>
        <v>D:AD</v>
      </c>
      <c r="P945" t="str">
        <f t="shared" ca="1" si="124"/>
        <v>D10:AD10</v>
      </c>
    </row>
    <row r="946" spans="1:16">
      <c r="A946" t="str">
        <f t="shared" si="119"/>
        <v>08</v>
      </c>
      <c r="B946" t="str">
        <f t="shared" ca="1" si="120"/>
        <v>GRP</v>
      </c>
      <c r="C946" t="s">
        <v>397</v>
      </c>
      <c r="D946" t="s">
        <v>1702</v>
      </c>
      <c r="E946">
        <f t="shared" ca="1" si="121"/>
        <v>0</v>
      </c>
      <c r="H946" t="str">
        <f t="shared" ca="1" si="122"/>
        <v>'360 GRP '!</v>
      </c>
      <c r="I946">
        <f t="shared" ca="1" si="125"/>
        <v>0</v>
      </c>
      <c r="J946" t="str">
        <f t="shared" ca="1" si="126"/>
        <v>'360 GRP '!</v>
      </c>
      <c r="K946">
        <f t="shared" ca="1" si="126"/>
        <v>0</v>
      </c>
      <c r="L946">
        <f t="shared" ca="1" si="126"/>
        <v>0</v>
      </c>
      <c r="M946">
        <f t="shared" ca="1" si="126"/>
        <v>0</v>
      </c>
      <c r="N946">
        <f t="shared" ca="1" si="126"/>
        <v>0</v>
      </c>
      <c r="O946" t="str">
        <f t="shared" ca="1" si="123"/>
        <v>D:AD</v>
      </c>
      <c r="P946" t="str">
        <f t="shared" ca="1" si="124"/>
        <v>D10:AD10</v>
      </c>
    </row>
    <row r="947" spans="1:16">
      <c r="A947" t="str">
        <f t="shared" si="119"/>
        <v>09</v>
      </c>
      <c r="B947" t="str">
        <f t="shared" ca="1" si="120"/>
        <v>GRP</v>
      </c>
      <c r="C947" t="s">
        <v>397</v>
      </c>
      <c r="D947" t="s">
        <v>1703</v>
      </c>
      <c r="E947">
        <f t="shared" ca="1" si="121"/>
        <v>0</v>
      </c>
      <c r="H947" t="str">
        <f t="shared" ca="1" si="122"/>
        <v>'360 GRP '!</v>
      </c>
      <c r="I947">
        <f t="shared" ca="1" si="125"/>
        <v>0</v>
      </c>
      <c r="J947" t="str">
        <f t="shared" ca="1" si="126"/>
        <v>'360 GRP '!</v>
      </c>
      <c r="K947">
        <f t="shared" ca="1" si="126"/>
        <v>0</v>
      </c>
      <c r="L947">
        <f t="shared" ca="1" si="126"/>
        <v>0</v>
      </c>
      <c r="M947">
        <f t="shared" ca="1" si="126"/>
        <v>0</v>
      </c>
      <c r="N947">
        <f t="shared" ca="1" si="126"/>
        <v>0</v>
      </c>
      <c r="O947" t="str">
        <f t="shared" ca="1" si="123"/>
        <v>D:AD</v>
      </c>
      <c r="P947" t="str">
        <f t="shared" ca="1" si="124"/>
        <v>D10:AD10</v>
      </c>
    </row>
    <row r="948" spans="1:16">
      <c r="A948" t="str">
        <f t="shared" si="119"/>
        <v>10</v>
      </c>
      <c r="B948" t="str">
        <f t="shared" ca="1" si="120"/>
        <v>GRP</v>
      </c>
      <c r="C948" t="s">
        <v>397</v>
      </c>
      <c r="D948" t="s">
        <v>1704</v>
      </c>
      <c r="E948">
        <f t="shared" ca="1" si="121"/>
        <v>0</v>
      </c>
      <c r="H948" t="str">
        <f t="shared" ca="1" si="122"/>
        <v>'360 GRP '!</v>
      </c>
      <c r="I948">
        <f t="shared" ca="1" si="125"/>
        <v>0</v>
      </c>
      <c r="J948" t="str">
        <f t="shared" ca="1" si="126"/>
        <v>'360 GRP '!</v>
      </c>
      <c r="K948">
        <f t="shared" ca="1" si="126"/>
        <v>0</v>
      </c>
      <c r="L948">
        <f t="shared" ca="1" si="126"/>
        <v>0</v>
      </c>
      <c r="M948">
        <f t="shared" ca="1" si="126"/>
        <v>0</v>
      </c>
      <c r="N948">
        <f t="shared" ca="1" si="126"/>
        <v>0</v>
      </c>
      <c r="O948" t="str">
        <f t="shared" ca="1" si="123"/>
        <v>D:AD</v>
      </c>
      <c r="P948" t="str">
        <f t="shared" ca="1" si="124"/>
        <v>D10:AD10</v>
      </c>
    </row>
    <row r="949" spans="1:16">
      <c r="A949" t="str">
        <f t="shared" si="119"/>
        <v>11</v>
      </c>
      <c r="B949" t="str">
        <f t="shared" ca="1" si="120"/>
        <v>GRP</v>
      </c>
      <c r="C949" t="s">
        <v>397</v>
      </c>
      <c r="D949" t="s">
        <v>1705</v>
      </c>
      <c r="E949">
        <f t="shared" ca="1" si="121"/>
        <v>0</v>
      </c>
      <c r="H949" t="str">
        <f t="shared" ca="1" si="122"/>
        <v>'360 GRP '!</v>
      </c>
      <c r="I949">
        <f t="shared" ca="1" si="125"/>
        <v>0</v>
      </c>
      <c r="J949" t="str">
        <f t="shared" ca="1" si="126"/>
        <v>'360 GRP '!</v>
      </c>
      <c r="K949">
        <f t="shared" ca="1" si="126"/>
        <v>0</v>
      </c>
      <c r="L949">
        <f t="shared" ca="1" si="126"/>
        <v>0</v>
      </c>
      <c r="M949">
        <f t="shared" ca="1" si="126"/>
        <v>0</v>
      </c>
      <c r="N949">
        <f t="shared" ca="1" si="126"/>
        <v>0</v>
      </c>
      <c r="O949" t="str">
        <f t="shared" ca="1" si="123"/>
        <v>D:AD</v>
      </c>
      <c r="P949" t="str">
        <f t="shared" ca="1" si="124"/>
        <v>D10:AD10</v>
      </c>
    </row>
    <row r="950" spans="1:16">
      <c r="A950" t="str">
        <f t="shared" si="119"/>
        <v>12</v>
      </c>
      <c r="B950" t="str">
        <f t="shared" ca="1" si="120"/>
        <v>GRP</v>
      </c>
      <c r="C950" t="s">
        <v>397</v>
      </c>
      <c r="D950" t="s">
        <v>1706</v>
      </c>
      <c r="E950">
        <f t="shared" ca="1" si="121"/>
        <v>0</v>
      </c>
      <c r="H950" t="str">
        <f t="shared" ca="1" si="122"/>
        <v>'360 GRP '!</v>
      </c>
      <c r="I950">
        <f t="shared" ca="1" si="125"/>
        <v>0</v>
      </c>
      <c r="J950" t="str">
        <f t="shared" ca="1" si="126"/>
        <v>'360 GRP '!</v>
      </c>
      <c r="K950">
        <f t="shared" ca="1" si="126"/>
        <v>0</v>
      </c>
      <c r="L950">
        <f t="shared" ca="1" si="126"/>
        <v>0</v>
      </c>
      <c r="M950">
        <f t="shared" ca="1" si="126"/>
        <v>0</v>
      </c>
      <c r="N950">
        <f t="shared" ca="1" si="126"/>
        <v>0</v>
      </c>
      <c r="O950" t="str">
        <f t="shared" ca="1" si="123"/>
        <v>D:AD</v>
      </c>
      <c r="P950" t="str">
        <f t="shared" ca="1" si="124"/>
        <v>D10:AD10</v>
      </c>
    </row>
    <row r="951" spans="1:16">
      <c r="A951" t="str">
        <f t="shared" si="119"/>
        <v>13</v>
      </c>
      <c r="B951" t="str">
        <f t="shared" ca="1" si="120"/>
        <v>GRP</v>
      </c>
      <c r="C951" t="s">
        <v>397</v>
      </c>
      <c r="D951" t="s">
        <v>1707</v>
      </c>
      <c r="E951">
        <f t="shared" ca="1" si="121"/>
        <v>0</v>
      </c>
      <c r="H951" t="str">
        <f t="shared" ca="1" si="122"/>
        <v>'360 GRP '!</v>
      </c>
      <c r="I951">
        <f t="shared" ca="1" si="125"/>
        <v>0</v>
      </c>
      <c r="J951" t="str">
        <f t="shared" ca="1" si="126"/>
        <v>'360 GRP '!</v>
      </c>
      <c r="K951">
        <f t="shared" ca="1" si="126"/>
        <v>0</v>
      </c>
      <c r="L951">
        <f t="shared" ca="1" si="126"/>
        <v>0</v>
      </c>
      <c r="M951">
        <f t="shared" ca="1" si="126"/>
        <v>0</v>
      </c>
      <c r="N951">
        <f t="shared" ca="1" si="126"/>
        <v>0</v>
      </c>
      <c r="O951" t="str">
        <f t="shared" ca="1" si="123"/>
        <v>D:AD</v>
      </c>
      <c r="P951" t="str">
        <f t="shared" ca="1" si="124"/>
        <v>D10:AD10</v>
      </c>
    </row>
    <row r="952" spans="1:16">
      <c r="A952" t="str">
        <f t="shared" si="119"/>
        <v>100</v>
      </c>
      <c r="B952" t="str">
        <f t="shared" ca="1" si="120"/>
        <v>GRP</v>
      </c>
      <c r="C952" t="s">
        <v>397</v>
      </c>
      <c r="D952" t="s">
        <v>1708</v>
      </c>
      <c r="E952">
        <f t="shared" ca="1" si="121"/>
        <v>0</v>
      </c>
      <c r="H952" t="str">
        <f t="shared" ca="1" si="122"/>
        <v>'360 GRP '!</v>
      </c>
      <c r="I952">
        <f t="shared" ca="1" si="125"/>
        <v>0</v>
      </c>
      <c r="J952" t="str">
        <f t="shared" ca="1" si="126"/>
        <v>'360 GRP '!</v>
      </c>
      <c r="K952">
        <f t="shared" ca="1" si="126"/>
        <v>0</v>
      </c>
      <c r="L952">
        <f t="shared" ca="1" si="126"/>
        <v>0</v>
      </c>
      <c r="M952">
        <f t="shared" ca="1" si="126"/>
        <v>0</v>
      </c>
      <c r="N952">
        <f t="shared" ca="1" si="126"/>
        <v>0</v>
      </c>
      <c r="O952" t="str">
        <f t="shared" ca="1" si="123"/>
        <v>D:AD</v>
      </c>
      <c r="P952" t="str">
        <f t="shared" ca="1" si="124"/>
        <v>D10:AD10</v>
      </c>
    </row>
    <row r="953" spans="1:16">
      <c r="A953" t="str">
        <f t="shared" si="119"/>
        <v>01</v>
      </c>
      <c r="B953" t="str">
        <f t="shared" ca="1" si="120"/>
        <v>GRP</v>
      </c>
      <c r="C953" t="s">
        <v>398</v>
      </c>
      <c r="D953" t="s">
        <v>1709</v>
      </c>
      <c r="E953">
        <f t="shared" ca="1" si="121"/>
        <v>0</v>
      </c>
      <c r="H953" t="str">
        <f t="shared" ca="1" si="122"/>
        <v>'360 GRP '!</v>
      </c>
      <c r="I953">
        <f t="shared" ca="1" si="125"/>
        <v>0</v>
      </c>
      <c r="J953" t="str">
        <f t="shared" ca="1" si="126"/>
        <v>'360 GRP '!</v>
      </c>
      <c r="K953">
        <f t="shared" ca="1" si="126"/>
        <v>0</v>
      </c>
      <c r="L953">
        <f t="shared" ca="1" si="126"/>
        <v>0</v>
      </c>
      <c r="M953">
        <f t="shared" ca="1" si="126"/>
        <v>0</v>
      </c>
      <c r="N953">
        <f t="shared" ca="1" si="126"/>
        <v>0</v>
      </c>
      <c r="O953" t="str">
        <f t="shared" ca="1" si="123"/>
        <v>D:AD</v>
      </c>
      <c r="P953" t="str">
        <f t="shared" ca="1" si="124"/>
        <v>D10:AD10</v>
      </c>
    </row>
    <row r="954" spans="1:16">
      <c r="A954" t="str">
        <f t="shared" si="119"/>
        <v>02</v>
      </c>
      <c r="B954" t="str">
        <f t="shared" ca="1" si="120"/>
        <v>GRP</v>
      </c>
      <c r="C954" t="s">
        <v>398</v>
      </c>
      <c r="D954" t="s">
        <v>1710</v>
      </c>
      <c r="E954">
        <f t="shared" ca="1" si="121"/>
        <v>0</v>
      </c>
      <c r="H954" t="str">
        <f t="shared" ca="1" si="122"/>
        <v>'360 GRP '!</v>
      </c>
      <c r="I954">
        <f t="shared" ca="1" si="125"/>
        <v>0</v>
      </c>
      <c r="J954" t="str">
        <f t="shared" ca="1" si="126"/>
        <v>'360 GRP '!</v>
      </c>
      <c r="K954">
        <f t="shared" ca="1" si="126"/>
        <v>0</v>
      </c>
      <c r="L954">
        <f t="shared" ca="1" si="126"/>
        <v>0</v>
      </c>
      <c r="M954">
        <f t="shared" ca="1" si="126"/>
        <v>0</v>
      </c>
      <c r="N954">
        <f t="shared" ca="1" si="126"/>
        <v>0</v>
      </c>
      <c r="O954" t="str">
        <f t="shared" ca="1" si="123"/>
        <v>D:AD</v>
      </c>
      <c r="P954" t="str">
        <f t="shared" ca="1" si="124"/>
        <v>D10:AD10</v>
      </c>
    </row>
    <row r="955" spans="1:16">
      <c r="A955" t="str">
        <f t="shared" si="119"/>
        <v>03</v>
      </c>
      <c r="B955" t="str">
        <f t="shared" ca="1" si="120"/>
        <v>GRP</v>
      </c>
      <c r="C955" t="s">
        <v>398</v>
      </c>
      <c r="D955" t="s">
        <v>1711</v>
      </c>
      <c r="E955">
        <f t="shared" ca="1" si="121"/>
        <v>0</v>
      </c>
      <c r="H955" t="str">
        <f t="shared" ca="1" si="122"/>
        <v>'360 GRP '!</v>
      </c>
      <c r="I955">
        <f t="shared" ca="1" si="125"/>
        <v>0</v>
      </c>
      <c r="J955" t="str">
        <f t="shared" ca="1" si="126"/>
        <v>'360 GRP '!</v>
      </c>
      <c r="K955">
        <f t="shared" ca="1" si="126"/>
        <v>0</v>
      </c>
      <c r="L955">
        <f t="shared" ca="1" si="126"/>
        <v>0</v>
      </c>
      <c r="M955">
        <f t="shared" ca="1" si="126"/>
        <v>0</v>
      </c>
      <c r="N955">
        <f t="shared" ca="1" si="126"/>
        <v>0</v>
      </c>
      <c r="O955" t="str">
        <f t="shared" ca="1" si="123"/>
        <v>D:AD</v>
      </c>
      <c r="P955" t="str">
        <f t="shared" ca="1" si="124"/>
        <v>D10:AD10</v>
      </c>
    </row>
    <row r="956" spans="1:16">
      <c r="A956" t="str">
        <f t="shared" si="119"/>
        <v>04</v>
      </c>
      <c r="B956" t="str">
        <f t="shared" ca="1" si="120"/>
        <v>GRP</v>
      </c>
      <c r="C956" t="s">
        <v>398</v>
      </c>
      <c r="D956" t="s">
        <v>1712</v>
      </c>
      <c r="E956">
        <f t="shared" ca="1" si="121"/>
        <v>0</v>
      </c>
      <c r="H956" t="str">
        <f t="shared" ca="1" si="122"/>
        <v>'360 GRP '!</v>
      </c>
      <c r="I956">
        <f t="shared" ca="1" si="125"/>
        <v>0</v>
      </c>
      <c r="J956" t="str">
        <f t="shared" ca="1" si="126"/>
        <v>'360 GRP '!</v>
      </c>
      <c r="K956">
        <f t="shared" ca="1" si="126"/>
        <v>0</v>
      </c>
      <c r="L956">
        <f t="shared" ca="1" si="126"/>
        <v>0</v>
      </c>
      <c r="M956">
        <f t="shared" ca="1" si="126"/>
        <v>0</v>
      </c>
      <c r="N956">
        <f t="shared" ca="1" si="126"/>
        <v>0</v>
      </c>
      <c r="O956" t="str">
        <f t="shared" ca="1" si="123"/>
        <v>D:AD</v>
      </c>
      <c r="P956" t="str">
        <f t="shared" ca="1" si="124"/>
        <v>D10:AD10</v>
      </c>
    </row>
    <row r="957" spans="1:16">
      <c r="A957" t="str">
        <f t="shared" si="119"/>
        <v>05</v>
      </c>
      <c r="B957" t="str">
        <f t="shared" ca="1" si="120"/>
        <v>GRP</v>
      </c>
      <c r="C957" t="s">
        <v>398</v>
      </c>
      <c r="D957" t="s">
        <v>1713</v>
      </c>
      <c r="E957">
        <f t="shared" ca="1" si="121"/>
        <v>0</v>
      </c>
      <c r="H957" t="str">
        <f t="shared" ca="1" si="122"/>
        <v>'360 GRP '!</v>
      </c>
      <c r="I957">
        <f t="shared" ca="1" si="125"/>
        <v>0</v>
      </c>
      <c r="J957" t="str">
        <f t="shared" ca="1" si="126"/>
        <v>'360 GRP '!</v>
      </c>
      <c r="K957">
        <f t="shared" ca="1" si="126"/>
        <v>0</v>
      </c>
      <c r="L957">
        <f t="shared" ca="1" si="126"/>
        <v>0</v>
      </c>
      <c r="M957">
        <f t="shared" ca="1" si="126"/>
        <v>0</v>
      </c>
      <c r="N957">
        <f t="shared" ca="1" si="126"/>
        <v>0</v>
      </c>
      <c r="O957" t="str">
        <f t="shared" ca="1" si="123"/>
        <v>D:AD</v>
      </c>
      <c r="P957" t="str">
        <f t="shared" ca="1" si="124"/>
        <v>D10:AD10</v>
      </c>
    </row>
    <row r="958" spans="1:16">
      <c r="A958" t="str">
        <f t="shared" si="119"/>
        <v>06</v>
      </c>
      <c r="B958" t="str">
        <f t="shared" ca="1" si="120"/>
        <v>GRP</v>
      </c>
      <c r="C958" t="s">
        <v>398</v>
      </c>
      <c r="D958" t="s">
        <v>1714</v>
      </c>
      <c r="E958">
        <f t="shared" ca="1" si="121"/>
        <v>0</v>
      </c>
      <c r="H958" t="str">
        <f t="shared" ca="1" si="122"/>
        <v>'360 GRP '!</v>
      </c>
      <c r="I958">
        <f t="shared" ca="1" si="125"/>
        <v>0</v>
      </c>
      <c r="J958" t="str">
        <f t="shared" ca="1" si="126"/>
        <v>'360 GRP '!</v>
      </c>
      <c r="K958">
        <f t="shared" ca="1" si="126"/>
        <v>0</v>
      </c>
      <c r="L958">
        <f t="shared" ca="1" si="126"/>
        <v>0</v>
      </c>
      <c r="M958">
        <f t="shared" ca="1" si="126"/>
        <v>0</v>
      </c>
      <c r="N958">
        <f t="shared" ca="1" si="126"/>
        <v>0</v>
      </c>
      <c r="O958" t="str">
        <f t="shared" ca="1" si="123"/>
        <v>D:AD</v>
      </c>
      <c r="P958" t="str">
        <f t="shared" ca="1" si="124"/>
        <v>D10:AD10</v>
      </c>
    </row>
    <row r="959" spans="1:16">
      <c r="A959" t="str">
        <f t="shared" si="119"/>
        <v>07</v>
      </c>
      <c r="B959" t="str">
        <f t="shared" ca="1" si="120"/>
        <v>GRP</v>
      </c>
      <c r="C959" t="s">
        <v>398</v>
      </c>
      <c r="D959" t="s">
        <v>1715</v>
      </c>
      <c r="E959">
        <f t="shared" ca="1" si="121"/>
        <v>0</v>
      </c>
      <c r="H959" t="str">
        <f t="shared" ca="1" si="122"/>
        <v>'360 GRP '!</v>
      </c>
      <c r="I959">
        <f t="shared" ca="1" si="125"/>
        <v>0</v>
      </c>
      <c r="J959" t="str">
        <f t="shared" ca="1" si="126"/>
        <v>'360 GRP '!</v>
      </c>
      <c r="K959">
        <f t="shared" ca="1" si="126"/>
        <v>0</v>
      </c>
      <c r="L959">
        <f t="shared" ca="1" si="126"/>
        <v>0</v>
      </c>
      <c r="M959">
        <f t="shared" ca="1" si="126"/>
        <v>0</v>
      </c>
      <c r="N959">
        <f t="shared" ca="1" si="126"/>
        <v>0</v>
      </c>
      <c r="O959" t="str">
        <f t="shared" ca="1" si="123"/>
        <v>D:AD</v>
      </c>
      <c r="P959" t="str">
        <f t="shared" ca="1" si="124"/>
        <v>D10:AD10</v>
      </c>
    </row>
    <row r="960" spans="1:16">
      <c r="A960" t="str">
        <f t="shared" si="119"/>
        <v>08</v>
      </c>
      <c r="B960" t="str">
        <f t="shared" ca="1" si="120"/>
        <v>GRP</v>
      </c>
      <c r="C960" t="s">
        <v>398</v>
      </c>
      <c r="D960" t="s">
        <v>1716</v>
      </c>
      <c r="E960">
        <f t="shared" ca="1" si="121"/>
        <v>0</v>
      </c>
      <c r="H960" t="str">
        <f t="shared" ca="1" si="122"/>
        <v>'360 GRP '!</v>
      </c>
      <c r="I960">
        <f t="shared" ca="1" si="125"/>
        <v>0</v>
      </c>
      <c r="J960" t="str">
        <f t="shared" ca="1" si="126"/>
        <v>'360 GRP '!</v>
      </c>
      <c r="K960">
        <f t="shared" ca="1" si="126"/>
        <v>0</v>
      </c>
      <c r="L960">
        <f t="shared" ca="1" si="126"/>
        <v>0</v>
      </c>
      <c r="M960">
        <f t="shared" ca="1" si="126"/>
        <v>0</v>
      </c>
      <c r="N960">
        <f t="shared" ca="1" si="126"/>
        <v>0</v>
      </c>
      <c r="O960" t="str">
        <f t="shared" ca="1" si="123"/>
        <v>D:AD</v>
      </c>
      <c r="P960" t="str">
        <f t="shared" ca="1" si="124"/>
        <v>D10:AD10</v>
      </c>
    </row>
    <row r="961" spans="1:16">
      <c r="A961" t="str">
        <f t="shared" si="119"/>
        <v>09</v>
      </c>
      <c r="B961" t="str">
        <f t="shared" ca="1" si="120"/>
        <v>GRP</v>
      </c>
      <c r="C961" t="s">
        <v>398</v>
      </c>
      <c r="D961" t="s">
        <v>1717</v>
      </c>
      <c r="E961">
        <f t="shared" ca="1" si="121"/>
        <v>0</v>
      </c>
      <c r="H961" t="str">
        <f t="shared" ca="1" si="122"/>
        <v>'360 GRP '!</v>
      </c>
      <c r="I961">
        <f t="shared" ca="1" si="125"/>
        <v>0</v>
      </c>
      <c r="J961" t="str">
        <f t="shared" ca="1" si="126"/>
        <v>'360 GRP '!</v>
      </c>
      <c r="K961">
        <f t="shared" ca="1" si="126"/>
        <v>0</v>
      </c>
      <c r="L961">
        <f t="shared" ca="1" si="126"/>
        <v>0</v>
      </c>
      <c r="M961">
        <f t="shared" ca="1" si="126"/>
        <v>0</v>
      </c>
      <c r="N961">
        <f t="shared" ca="1" si="126"/>
        <v>0</v>
      </c>
      <c r="O961" t="str">
        <f t="shared" ca="1" si="123"/>
        <v>D:AD</v>
      </c>
      <c r="P961" t="str">
        <f t="shared" ca="1" si="124"/>
        <v>D10:AD10</v>
      </c>
    </row>
    <row r="962" spans="1:16">
      <c r="A962" t="str">
        <f t="shared" ref="A962:A1025" si="127">MID(D962,LEN(C962)+2,LEN(D962)-LEN(C962))</f>
        <v>10</v>
      </c>
      <c r="B962" t="str">
        <f t="shared" ref="B962:B1025" ca="1" si="128">VLOOKUP(H962,$A$1:$K$6,11,FALSE)</f>
        <v>GRP</v>
      </c>
      <c r="C962" t="s">
        <v>398</v>
      </c>
      <c r="D962" t="s">
        <v>1718</v>
      </c>
      <c r="E962">
        <f t="shared" ref="E962:E1025" ca="1" si="129">IFERROR(VLOOKUP(C962,INDIRECT($H962&amp;$O962),MATCH($A962,INDIRECT($H962&amp;$P962),0),FALSE),0)</f>
        <v>0</v>
      </c>
      <c r="H962" t="str">
        <f t="shared" ref="H962:H1025" ca="1" si="130">IF(I962&lt;&gt;0,I962,IF(J962&lt;&gt;0,J962,IF(K962&lt;&gt;0,K962,IF(L962&lt;&gt;0,L962,IF(M962&lt;&gt;0,M962,N962)))))</f>
        <v>'360 GRP '!</v>
      </c>
      <c r="I962">
        <f t="shared" ca="1" si="125"/>
        <v>0</v>
      </c>
      <c r="J962" t="str">
        <f t="shared" ca="1" si="126"/>
        <v>'360 GRP '!</v>
      </c>
      <c r="K962">
        <f t="shared" ca="1" si="126"/>
        <v>0</v>
      </c>
      <c r="L962">
        <f t="shared" ca="1" si="126"/>
        <v>0</v>
      </c>
      <c r="M962">
        <f t="shared" ca="1" si="126"/>
        <v>0</v>
      </c>
      <c r="N962">
        <f t="shared" ca="1" si="126"/>
        <v>0</v>
      </c>
      <c r="O962" t="str">
        <f t="shared" ref="O962:O1025" ca="1" si="131">VLOOKUP($H962,$G$8:$I$13,2,FALSE)</f>
        <v>D:AD</v>
      </c>
      <c r="P962" t="str">
        <f t="shared" ref="P962:P1025" ca="1" si="132">VLOOKUP($H962,$G$8:$I$13,3,FALSE)</f>
        <v>D10:AD10</v>
      </c>
    </row>
    <row r="963" spans="1:16">
      <c r="A963" t="str">
        <f t="shared" si="127"/>
        <v>11</v>
      </c>
      <c r="B963" t="str">
        <f t="shared" ca="1" si="128"/>
        <v>GRP</v>
      </c>
      <c r="C963" t="s">
        <v>398</v>
      </c>
      <c r="D963" t="s">
        <v>1719</v>
      </c>
      <c r="E963">
        <f t="shared" ca="1" si="129"/>
        <v>0</v>
      </c>
      <c r="H963" t="str">
        <f t="shared" ca="1" si="130"/>
        <v>'360 GRP '!</v>
      </c>
      <c r="I963">
        <f t="shared" ref="I963:I1026" ca="1" si="133">IF(IFERROR(VLOOKUP(C963,INDIRECT($I$14&amp;"D:D"),1,FALSE),0)&lt;&gt;0,I$14,0)</f>
        <v>0</v>
      </c>
      <c r="J963" t="str">
        <f t="shared" ca="1" si="126"/>
        <v>'360 GRP '!</v>
      </c>
      <c r="K963">
        <f t="shared" ca="1" si="126"/>
        <v>0</v>
      </c>
      <c r="L963">
        <f t="shared" ca="1" si="126"/>
        <v>0</v>
      </c>
      <c r="M963">
        <f t="shared" ca="1" si="126"/>
        <v>0</v>
      </c>
      <c r="N963">
        <f t="shared" ca="1" si="126"/>
        <v>0</v>
      </c>
      <c r="O963" t="str">
        <f t="shared" ca="1" si="131"/>
        <v>D:AD</v>
      </c>
      <c r="P963" t="str">
        <f t="shared" ca="1" si="132"/>
        <v>D10:AD10</v>
      </c>
    </row>
    <row r="964" spans="1:16">
      <c r="A964" t="str">
        <f t="shared" si="127"/>
        <v>12</v>
      </c>
      <c r="B964" t="str">
        <f t="shared" ca="1" si="128"/>
        <v>GRP</v>
      </c>
      <c r="C964" t="s">
        <v>398</v>
      </c>
      <c r="D964" t="s">
        <v>1720</v>
      </c>
      <c r="E964">
        <f t="shared" ca="1" si="129"/>
        <v>0</v>
      </c>
      <c r="H964" t="str">
        <f t="shared" ca="1" si="130"/>
        <v>'360 GRP '!</v>
      </c>
      <c r="I964">
        <f t="shared" ca="1" si="133"/>
        <v>0</v>
      </c>
      <c r="J964" t="str">
        <f t="shared" ca="1" si="126"/>
        <v>'360 GRP '!</v>
      </c>
      <c r="K964">
        <f t="shared" ca="1" si="126"/>
        <v>0</v>
      </c>
      <c r="L964">
        <f t="shared" ca="1" si="126"/>
        <v>0</v>
      </c>
      <c r="M964">
        <f t="shared" ca="1" si="126"/>
        <v>0</v>
      </c>
      <c r="N964">
        <f t="shared" ca="1" si="126"/>
        <v>0</v>
      </c>
      <c r="O964" t="str">
        <f t="shared" ca="1" si="131"/>
        <v>D:AD</v>
      </c>
      <c r="P964" t="str">
        <f t="shared" ca="1" si="132"/>
        <v>D10:AD10</v>
      </c>
    </row>
    <row r="965" spans="1:16">
      <c r="A965" t="str">
        <f t="shared" si="127"/>
        <v>13</v>
      </c>
      <c r="B965" t="str">
        <f t="shared" ca="1" si="128"/>
        <v>GRP</v>
      </c>
      <c r="C965" t="s">
        <v>398</v>
      </c>
      <c r="D965" t="s">
        <v>1721</v>
      </c>
      <c r="E965">
        <f t="shared" ca="1" si="129"/>
        <v>0</v>
      </c>
      <c r="H965" t="str">
        <f t="shared" ca="1" si="130"/>
        <v>'360 GRP '!</v>
      </c>
      <c r="I965">
        <f t="shared" ca="1" si="133"/>
        <v>0</v>
      </c>
      <c r="J965" t="str">
        <f t="shared" ca="1" si="126"/>
        <v>'360 GRP '!</v>
      </c>
      <c r="K965">
        <f t="shared" ca="1" si="126"/>
        <v>0</v>
      </c>
      <c r="L965">
        <f t="shared" ca="1" si="126"/>
        <v>0</v>
      </c>
      <c r="M965">
        <f t="shared" ca="1" si="126"/>
        <v>0</v>
      </c>
      <c r="N965">
        <f t="shared" ca="1" si="126"/>
        <v>0</v>
      </c>
      <c r="O965" t="str">
        <f t="shared" ca="1" si="131"/>
        <v>D:AD</v>
      </c>
      <c r="P965" t="str">
        <f t="shared" ca="1" si="132"/>
        <v>D10:AD10</v>
      </c>
    </row>
    <row r="966" spans="1:16">
      <c r="A966" t="str">
        <f t="shared" si="127"/>
        <v>100</v>
      </c>
      <c r="B966" t="str">
        <f t="shared" ca="1" si="128"/>
        <v>GRP</v>
      </c>
      <c r="C966" t="s">
        <v>398</v>
      </c>
      <c r="D966" t="s">
        <v>1722</v>
      </c>
      <c r="E966">
        <f t="shared" ca="1" si="129"/>
        <v>0</v>
      </c>
      <c r="H966" t="str">
        <f t="shared" ca="1" si="130"/>
        <v>'360 GRP '!</v>
      </c>
      <c r="I966">
        <f t="shared" ca="1" si="133"/>
        <v>0</v>
      </c>
      <c r="J966" t="str">
        <f t="shared" ca="1" si="126"/>
        <v>'360 GRP '!</v>
      </c>
      <c r="K966">
        <f t="shared" ca="1" si="126"/>
        <v>0</v>
      </c>
      <c r="L966">
        <f t="shared" ca="1" si="126"/>
        <v>0</v>
      </c>
      <c r="M966">
        <f t="shared" ca="1" si="126"/>
        <v>0</v>
      </c>
      <c r="N966">
        <f t="shared" ca="1" si="126"/>
        <v>0</v>
      </c>
      <c r="O966" t="str">
        <f t="shared" ca="1" si="131"/>
        <v>D:AD</v>
      </c>
      <c r="P966" t="str">
        <f t="shared" ca="1" si="132"/>
        <v>D10:AD10</v>
      </c>
    </row>
    <row r="967" spans="1:16">
      <c r="A967" t="str">
        <f t="shared" si="127"/>
        <v>01</v>
      </c>
      <c r="B967" t="str">
        <f t="shared" ca="1" si="128"/>
        <v>GRP</v>
      </c>
      <c r="C967" t="s">
        <v>605</v>
      </c>
      <c r="D967" t="s">
        <v>1723</v>
      </c>
      <c r="E967">
        <f t="shared" ca="1" si="129"/>
        <v>0</v>
      </c>
      <c r="H967" t="str">
        <f t="shared" ca="1" si="130"/>
        <v>'360 GRP '!</v>
      </c>
      <c r="I967">
        <f t="shared" ca="1" si="133"/>
        <v>0</v>
      </c>
      <c r="J967" t="str">
        <f t="shared" ca="1" si="126"/>
        <v>'360 GRP '!</v>
      </c>
      <c r="K967">
        <f t="shared" ca="1" si="126"/>
        <v>0</v>
      </c>
      <c r="L967">
        <f t="shared" ca="1" si="126"/>
        <v>0</v>
      </c>
      <c r="M967">
        <f t="shared" ca="1" si="126"/>
        <v>0</v>
      </c>
      <c r="N967">
        <f t="shared" ca="1" si="126"/>
        <v>0</v>
      </c>
      <c r="O967" t="str">
        <f t="shared" ca="1" si="131"/>
        <v>D:AD</v>
      </c>
      <c r="P967" t="str">
        <f t="shared" ca="1" si="132"/>
        <v>D10:AD10</v>
      </c>
    </row>
    <row r="968" spans="1:16">
      <c r="A968" t="str">
        <f t="shared" si="127"/>
        <v>02</v>
      </c>
      <c r="B968" t="str">
        <f t="shared" ca="1" si="128"/>
        <v>GRP</v>
      </c>
      <c r="C968" t="s">
        <v>605</v>
      </c>
      <c r="D968" t="s">
        <v>1724</v>
      </c>
      <c r="E968">
        <f t="shared" ca="1" si="129"/>
        <v>0</v>
      </c>
      <c r="H968" t="str">
        <f t="shared" ca="1" si="130"/>
        <v>'360 GRP '!</v>
      </c>
      <c r="I968">
        <f t="shared" ca="1" si="133"/>
        <v>0</v>
      </c>
      <c r="J968" t="str">
        <f t="shared" ca="1" si="126"/>
        <v>'360 GRP '!</v>
      </c>
      <c r="K968">
        <f t="shared" ca="1" si="126"/>
        <v>0</v>
      </c>
      <c r="L968">
        <f t="shared" ca="1" si="126"/>
        <v>0</v>
      </c>
      <c r="M968">
        <f t="shared" ca="1" si="126"/>
        <v>0</v>
      </c>
      <c r="N968">
        <f t="shared" ca="1" si="126"/>
        <v>0</v>
      </c>
      <c r="O968" t="str">
        <f t="shared" ca="1" si="131"/>
        <v>D:AD</v>
      </c>
      <c r="P968" t="str">
        <f t="shared" ca="1" si="132"/>
        <v>D10:AD10</v>
      </c>
    </row>
    <row r="969" spans="1:16">
      <c r="A969" t="str">
        <f t="shared" si="127"/>
        <v>03</v>
      </c>
      <c r="B969" t="str">
        <f t="shared" ca="1" si="128"/>
        <v>GRP</v>
      </c>
      <c r="C969" t="s">
        <v>605</v>
      </c>
      <c r="D969" t="s">
        <v>1725</v>
      </c>
      <c r="E969">
        <f t="shared" ca="1" si="129"/>
        <v>0</v>
      </c>
      <c r="H969" t="str">
        <f t="shared" ca="1" si="130"/>
        <v>'360 GRP '!</v>
      </c>
      <c r="I969">
        <f t="shared" ca="1" si="133"/>
        <v>0</v>
      </c>
      <c r="J969" t="str">
        <f t="shared" ca="1" si="126"/>
        <v>'360 GRP '!</v>
      </c>
      <c r="K969">
        <f t="shared" ca="1" si="126"/>
        <v>0</v>
      </c>
      <c r="L969">
        <f t="shared" ca="1" si="126"/>
        <v>0</v>
      </c>
      <c r="M969">
        <f t="shared" ca="1" si="126"/>
        <v>0</v>
      </c>
      <c r="N969">
        <f t="shared" ca="1" si="126"/>
        <v>0</v>
      </c>
      <c r="O969" t="str">
        <f t="shared" ca="1" si="131"/>
        <v>D:AD</v>
      </c>
      <c r="P969" t="str">
        <f t="shared" ca="1" si="132"/>
        <v>D10:AD10</v>
      </c>
    </row>
    <row r="970" spans="1:16">
      <c r="A970" t="str">
        <f t="shared" si="127"/>
        <v>04</v>
      </c>
      <c r="B970" t="str">
        <f t="shared" ca="1" si="128"/>
        <v>GRP</v>
      </c>
      <c r="C970" t="s">
        <v>605</v>
      </c>
      <c r="D970" t="s">
        <v>1726</v>
      </c>
      <c r="E970">
        <f t="shared" ca="1" si="129"/>
        <v>0</v>
      </c>
      <c r="H970" t="str">
        <f t="shared" ca="1" si="130"/>
        <v>'360 GRP '!</v>
      </c>
      <c r="I970">
        <f t="shared" ca="1" si="133"/>
        <v>0</v>
      </c>
      <c r="J970" t="str">
        <f t="shared" ca="1" si="126"/>
        <v>'360 GRP '!</v>
      </c>
      <c r="K970">
        <f t="shared" ca="1" si="126"/>
        <v>0</v>
      </c>
      <c r="L970">
        <f t="shared" ca="1" si="126"/>
        <v>0</v>
      </c>
      <c r="M970">
        <f t="shared" ca="1" si="126"/>
        <v>0</v>
      </c>
      <c r="N970">
        <f t="shared" ca="1" si="126"/>
        <v>0</v>
      </c>
      <c r="O970" t="str">
        <f t="shared" ca="1" si="131"/>
        <v>D:AD</v>
      </c>
      <c r="P970" t="str">
        <f t="shared" ca="1" si="132"/>
        <v>D10:AD10</v>
      </c>
    </row>
    <row r="971" spans="1:16">
      <c r="A971" t="str">
        <f t="shared" si="127"/>
        <v>05</v>
      </c>
      <c r="B971" t="str">
        <f t="shared" ca="1" si="128"/>
        <v>GRP</v>
      </c>
      <c r="C971" t="s">
        <v>605</v>
      </c>
      <c r="D971" t="s">
        <v>1727</v>
      </c>
      <c r="E971">
        <f t="shared" ca="1" si="129"/>
        <v>0</v>
      </c>
      <c r="H971" t="str">
        <f t="shared" ca="1" si="130"/>
        <v>'360 GRP '!</v>
      </c>
      <c r="I971">
        <f t="shared" ca="1" si="133"/>
        <v>0</v>
      </c>
      <c r="J971" t="str">
        <f t="shared" ca="1" si="126"/>
        <v>'360 GRP '!</v>
      </c>
      <c r="K971">
        <f t="shared" ca="1" si="126"/>
        <v>0</v>
      </c>
      <c r="L971">
        <f t="shared" ca="1" si="126"/>
        <v>0</v>
      </c>
      <c r="M971">
        <f t="shared" ca="1" si="126"/>
        <v>0</v>
      </c>
      <c r="N971">
        <f t="shared" ca="1" si="126"/>
        <v>0</v>
      </c>
      <c r="O971" t="str">
        <f t="shared" ca="1" si="131"/>
        <v>D:AD</v>
      </c>
      <c r="P971" t="str">
        <f t="shared" ca="1" si="132"/>
        <v>D10:AD10</v>
      </c>
    </row>
    <row r="972" spans="1:16">
      <c r="A972" t="str">
        <f t="shared" si="127"/>
        <v>06</v>
      </c>
      <c r="B972" t="str">
        <f t="shared" ca="1" si="128"/>
        <v>GRP</v>
      </c>
      <c r="C972" t="s">
        <v>605</v>
      </c>
      <c r="D972" t="s">
        <v>1728</v>
      </c>
      <c r="E972">
        <f t="shared" ca="1" si="129"/>
        <v>0</v>
      </c>
      <c r="H972" t="str">
        <f t="shared" ca="1" si="130"/>
        <v>'360 GRP '!</v>
      </c>
      <c r="I972">
        <f t="shared" ca="1" si="133"/>
        <v>0</v>
      </c>
      <c r="J972" t="str">
        <f t="shared" ca="1" si="126"/>
        <v>'360 GRP '!</v>
      </c>
      <c r="K972">
        <f t="shared" ca="1" si="126"/>
        <v>0</v>
      </c>
      <c r="L972">
        <f t="shared" ca="1" si="126"/>
        <v>0</v>
      </c>
      <c r="M972">
        <f t="shared" ca="1" si="126"/>
        <v>0</v>
      </c>
      <c r="N972">
        <f t="shared" ca="1" si="126"/>
        <v>0</v>
      </c>
      <c r="O972" t="str">
        <f t="shared" ca="1" si="131"/>
        <v>D:AD</v>
      </c>
      <c r="P972" t="str">
        <f t="shared" ca="1" si="132"/>
        <v>D10:AD10</v>
      </c>
    </row>
    <row r="973" spans="1:16">
      <c r="A973" t="str">
        <f t="shared" si="127"/>
        <v>07</v>
      </c>
      <c r="B973" t="str">
        <f t="shared" ca="1" si="128"/>
        <v>GRP</v>
      </c>
      <c r="C973" t="s">
        <v>605</v>
      </c>
      <c r="D973" t="s">
        <v>1729</v>
      </c>
      <c r="E973">
        <f t="shared" ca="1" si="129"/>
        <v>0</v>
      </c>
      <c r="H973" t="str">
        <f t="shared" ca="1" si="130"/>
        <v>'360 GRP '!</v>
      </c>
      <c r="I973">
        <f t="shared" ca="1" si="133"/>
        <v>0</v>
      </c>
      <c r="J973" t="str">
        <f t="shared" ca="1" si="126"/>
        <v>'360 GRP '!</v>
      </c>
      <c r="K973">
        <f t="shared" ca="1" si="126"/>
        <v>0</v>
      </c>
      <c r="L973">
        <f t="shared" ca="1" si="126"/>
        <v>0</v>
      </c>
      <c r="M973">
        <f t="shared" ca="1" si="126"/>
        <v>0</v>
      </c>
      <c r="N973">
        <f t="shared" ca="1" si="126"/>
        <v>0</v>
      </c>
      <c r="O973" t="str">
        <f t="shared" ca="1" si="131"/>
        <v>D:AD</v>
      </c>
      <c r="P973" t="str">
        <f t="shared" ca="1" si="132"/>
        <v>D10:AD10</v>
      </c>
    </row>
    <row r="974" spans="1:16">
      <c r="A974" t="str">
        <f t="shared" si="127"/>
        <v>08</v>
      </c>
      <c r="B974" t="str">
        <f t="shared" ca="1" si="128"/>
        <v>GRP</v>
      </c>
      <c r="C974" t="s">
        <v>605</v>
      </c>
      <c r="D974" t="s">
        <v>1730</v>
      </c>
      <c r="E974">
        <f t="shared" ca="1" si="129"/>
        <v>0</v>
      </c>
      <c r="H974" t="str">
        <f t="shared" ca="1" si="130"/>
        <v>'360 GRP '!</v>
      </c>
      <c r="I974">
        <f t="shared" ca="1" si="133"/>
        <v>0</v>
      </c>
      <c r="J974" t="str">
        <f t="shared" ca="1" si="126"/>
        <v>'360 GRP '!</v>
      </c>
      <c r="K974">
        <f t="shared" ca="1" si="126"/>
        <v>0</v>
      </c>
      <c r="L974">
        <f t="shared" ca="1" si="126"/>
        <v>0</v>
      </c>
      <c r="M974">
        <f t="shared" ca="1" si="126"/>
        <v>0</v>
      </c>
      <c r="N974">
        <f t="shared" ca="1" si="126"/>
        <v>0</v>
      </c>
      <c r="O974" t="str">
        <f t="shared" ca="1" si="131"/>
        <v>D:AD</v>
      </c>
      <c r="P974" t="str">
        <f t="shared" ca="1" si="132"/>
        <v>D10:AD10</v>
      </c>
    </row>
    <row r="975" spans="1:16">
      <c r="A975" t="str">
        <f t="shared" si="127"/>
        <v>09</v>
      </c>
      <c r="B975" t="str">
        <f t="shared" ca="1" si="128"/>
        <v>GRP</v>
      </c>
      <c r="C975" t="s">
        <v>605</v>
      </c>
      <c r="D975" t="s">
        <v>1731</v>
      </c>
      <c r="E975">
        <f t="shared" ca="1" si="129"/>
        <v>0</v>
      </c>
      <c r="H975" t="str">
        <f t="shared" ca="1" si="130"/>
        <v>'360 GRP '!</v>
      </c>
      <c r="I975">
        <f t="shared" ca="1" si="133"/>
        <v>0</v>
      </c>
      <c r="J975" t="str">
        <f t="shared" ca="1" si="126"/>
        <v>'360 GRP '!</v>
      </c>
      <c r="K975">
        <f t="shared" ca="1" si="126"/>
        <v>0</v>
      </c>
      <c r="L975">
        <f t="shared" ca="1" si="126"/>
        <v>0</v>
      </c>
      <c r="M975">
        <f t="shared" ca="1" si="126"/>
        <v>0</v>
      </c>
      <c r="N975">
        <f t="shared" ca="1" si="126"/>
        <v>0</v>
      </c>
      <c r="O975" t="str">
        <f t="shared" ca="1" si="131"/>
        <v>D:AD</v>
      </c>
      <c r="P975" t="str">
        <f t="shared" ca="1" si="132"/>
        <v>D10:AD10</v>
      </c>
    </row>
    <row r="976" spans="1:16">
      <c r="A976" t="str">
        <f t="shared" si="127"/>
        <v>10</v>
      </c>
      <c r="B976" t="str">
        <f t="shared" ca="1" si="128"/>
        <v>GRP</v>
      </c>
      <c r="C976" t="s">
        <v>605</v>
      </c>
      <c r="D976" t="s">
        <v>1732</v>
      </c>
      <c r="E976">
        <f t="shared" ca="1" si="129"/>
        <v>0</v>
      </c>
      <c r="H976" t="str">
        <f t="shared" ca="1" si="130"/>
        <v>'360 GRP '!</v>
      </c>
      <c r="I976">
        <f t="shared" ca="1" si="133"/>
        <v>0</v>
      </c>
      <c r="J976" t="str">
        <f t="shared" ca="1" si="126"/>
        <v>'360 GRP '!</v>
      </c>
      <c r="K976">
        <f t="shared" ca="1" si="126"/>
        <v>0</v>
      </c>
      <c r="L976">
        <f t="shared" ca="1" si="126"/>
        <v>0</v>
      </c>
      <c r="M976">
        <f t="shared" ca="1" si="126"/>
        <v>0</v>
      </c>
      <c r="N976">
        <f t="shared" ca="1" si="126"/>
        <v>0</v>
      </c>
      <c r="O976" t="str">
        <f t="shared" ca="1" si="131"/>
        <v>D:AD</v>
      </c>
      <c r="P976" t="str">
        <f t="shared" ca="1" si="132"/>
        <v>D10:AD10</v>
      </c>
    </row>
    <row r="977" spans="1:16">
      <c r="A977" t="str">
        <f t="shared" si="127"/>
        <v>11</v>
      </c>
      <c r="B977" t="str">
        <f t="shared" ca="1" si="128"/>
        <v>GRP</v>
      </c>
      <c r="C977" t="s">
        <v>605</v>
      </c>
      <c r="D977" t="s">
        <v>1733</v>
      </c>
      <c r="E977">
        <f t="shared" ca="1" si="129"/>
        <v>0</v>
      </c>
      <c r="H977" t="str">
        <f t="shared" ca="1" si="130"/>
        <v>'360 GRP '!</v>
      </c>
      <c r="I977">
        <f t="shared" ca="1" si="133"/>
        <v>0</v>
      </c>
      <c r="J977" t="str">
        <f t="shared" ca="1" si="126"/>
        <v>'360 GRP '!</v>
      </c>
      <c r="K977">
        <f t="shared" ca="1" si="126"/>
        <v>0</v>
      </c>
      <c r="L977">
        <f t="shared" ca="1" si="126"/>
        <v>0</v>
      </c>
      <c r="M977">
        <f t="shared" ca="1" si="126"/>
        <v>0</v>
      </c>
      <c r="N977">
        <f t="shared" ca="1" si="126"/>
        <v>0</v>
      </c>
      <c r="O977" t="str">
        <f t="shared" ca="1" si="131"/>
        <v>D:AD</v>
      </c>
      <c r="P977" t="str">
        <f t="shared" ca="1" si="132"/>
        <v>D10:AD10</v>
      </c>
    </row>
    <row r="978" spans="1:16">
      <c r="A978" t="str">
        <f t="shared" si="127"/>
        <v>12</v>
      </c>
      <c r="B978" t="str">
        <f t="shared" ca="1" si="128"/>
        <v>GRP</v>
      </c>
      <c r="C978" t="s">
        <v>605</v>
      </c>
      <c r="D978" t="s">
        <v>1734</v>
      </c>
      <c r="E978">
        <f t="shared" ca="1" si="129"/>
        <v>0</v>
      </c>
      <c r="H978" t="str">
        <f t="shared" ca="1" si="130"/>
        <v>'360 GRP '!</v>
      </c>
      <c r="I978">
        <f t="shared" ca="1" si="133"/>
        <v>0</v>
      </c>
      <c r="J978" t="str">
        <f t="shared" ca="1" si="126"/>
        <v>'360 GRP '!</v>
      </c>
      <c r="K978">
        <f t="shared" ca="1" si="126"/>
        <v>0</v>
      </c>
      <c r="L978">
        <f t="shared" ca="1" si="126"/>
        <v>0</v>
      </c>
      <c r="M978">
        <f t="shared" ca="1" si="126"/>
        <v>0</v>
      </c>
      <c r="N978">
        <f t="shared" ca="1" si="126"/>
        <v>0</v>
      </c>
      <c r="O978" t="str">
        <f t="shared" ca="1" si="131"/>
        <v>D:AD</v>
      </c>
      <c r="P978" t="str">
        <f t="shared" ca="1" si="132"/>
        <v>D10:AD10</v>
      </c>
    </row>
    <row r="979" spans="1:16">
      <c r="A979" t="str">
        <f t="shared" si="127"/>
        <v>13</v>
      </c>
      <c r="B979" t="str">
        <f t="shared" ca="1" si="128"/>
        <v>GRP</v>
      </c>
      <c r="C979" t="s">
        <v>605</v>
      </c>
      <c r="D979" t="s">
        <v>1735</v>
      </c>
      <c r="E979">
        <f t="shared" ca="1" si="129"/>
        <v>0</v>
      </c>
      <c r="H979" t="str">
        <f t="shared" ca="1" si="130"/>
        <v>'360 GRP '!</v>
      </c>
      <c r="I979">
        <f t="shared" ca="1" si="133"/>
        <v>0</v>
      </c>
      <c r="J979" t="str">
        <f t="shared" ca="1" si="126"/>
        <v>'360 GRP '!</v>
      </c>
      <c r="K979">
        <f t="shared" ca="1" si="126"/>
        <v>0</v>
      </c>
      <c r="L979">
        <f t="shared" ca="1" si="126"/>
        <v>0</v>
      </c>
      <c r="M979">
        <f t="shared" ca="1" si="126"/>
        <v>0</v>
      </c>
      <c r="N979">
        <f t="shared" ca="1" si="126"/>
        <v>0</v>
      </c>
      <c r="O979" t="str">
        <f t="shared" ca="1" si="131"/>
        <v>D:AD</v>
      </c>
      <c r="P979" t="str">
        <f t="shared" ca="1" si="132"/>
        <v>D10:AD10</v>
      </c>
    </row>
    <row r="980" spans="1:16">
      <c r="A980" t="str">
        <f t="shared" si="127"/>
        <v>100</v>
      </c>
      <c r="B980" t="str">
        <f t="shared" ca="1" si="128"/>
        <v>GRP</v>
      </c>
      <c r="C980" t="s">
        <v>605</v>
      </c>
      <c r="D980" t="s">
        <v>1736</v>
      </c>
      <c r="E980">
        <f t="shared" ca="1" si="129"/>
        <v>0</v>
      </c>
      <c r="H980" t="str">
        <f t="shared" ca="1" si="130"/>
        <v>'360 GRP '!</v>
      </c>
      <c r="I980">
        <f t="shared" ca="1" si="133"/>
        <v>0</v>
      </c>
      <c r="J980" t="str">
        <f t="shared" ca="1" si="126"/>
        <v>'360 GRP '!</v>
      </c>
      <c r="K980">
        <f t="shared" ca="1" si="126"/>
        <v>0</v>
      </c>
      <c r="L980">
        <f t="shared" ca="1" si="126"/>
        <v>0</v>
      </c>
      <c r="M980">
        <f t="shared" ca="1" si="126"/>
        <v>0</v>
      </c>
      <c r="N980">
        <f t="shared" ca="1" si="126"/>
        <v>0</v>
      </c>
      <c r="O980" t="str">
        <f t="shared" ca="1" si="131"/>
        <v>D:AD</v>
      </c>
      <c r="P980" t="str">
        <f t="shared" ca="1" si="132"/>
        <v>D10:AD10</v>
      </c>
    </row>
    <row r="981" spans="1:16">
      <c r="A981" t="str">
        <f t="shared" si="127"/>
        <v>01</v>
      </c>
      <c r="B981" t="str">
        <f t="shared" ca="1" si="128"/>
        <v>GRP</v>
      </c>
      <c r="C981" t="s">
        <v>592</v>
      </c>
      <c r="D981" t="s">
        <v>1737</v>
      </c>
      <c r="E981">
        <f t="shared" ca="1" si="129"/>
        <v>0</v>
      </c>
      <c r="H981" t="str">
        <f t="shared" ca="1" si="130"/>
        <v>'360 GRP '!</v>
      </c>
      <c r="I981">
        <f t="shared" ca="1" si="133"/>
        <v>0</v>
      </c>
      <c r="J981" t="str">
        <f t="shared" ca="1" si="126"/>
        <v>'360 GRP '!</v>
      </c>
      <c r="K981">
        <f t="shared" ca="1" si="126"/>
        <v>0</v>
      </c>
      <c r="L981">
        <f t="shared" ca="1" si="126"/>
        <v>0</v>
      </c>
      <c r="M981">
        <f t="shared" ca="1" si="126"/>
        <v>0</v>
      </c>
      <c r="N981">
        <f t="shared" ca="1" si="126"/>
        <v>0</v>
      </c>
      <c r="O981" t="str">
        <f t="shared" ca="1" si="131"/>
        <v>D:AD</v>
      </c>
      <c r="P981" t="str">
        <f t="shared" ca="1" si="132"/>
        <v>D10:AD10</v>
      </c>
    </row>
    <row r="982" spans="1:16">
      <c r="A982" t="str">
        <f t="shared" si="127"/>
        <v>02</v>
      </c>
      <c r="B982" t="str">
        <f t="shared" ca="1" si="128"/>
        <v>GRP</v>
      </c>
      <c r="C982" t="s">
        <v>592</v>
      </c>
      <c r="D982" t="s">
        <v>1738</v>
      </c>
      <c r="E982">
        <f t="shared" ca="1" si="129"/>
        <v>0</v>
      </c>
      <c r="H982" t="str">
        <f t="shared" ca="1" si="130"/>
        <v>'360 GRP '!</v>
      </c>
      <c r="I982">
        <f t="shared" ca="1" si="133"/>
        <v>0</v>
      </c>
      <c r="J982" t="str">
        <f t="shared" ca="1" si="126"/>
        <v>'360 GRP '!</v>
      </c>
      <c r="K982">
        <f t="shared" ca="1" si="126"/>
        <v>0</v>
      </c>
      <c r="L982">
        <f t="shared" ca="1" si="126"/>
        <v>0</v>
      </c>
      <c r="M982">
        <f t="shared" ca="1" si="126"/>
        <v>0</v>
      </c>
      <c r="N982">
        <f t="shared" ca="1" si="126"/>
        <v>0</v>
      </c>
      <c r="O982" t="str">
        <f t="shared" ca="1" si="131"/>
        <v>D:AD</v>
      </c>
      <c r="P982" t="str">
        <f t="shared" ca="1" si="132"/>
        <v>D10:AD10</v>
      </c>
    </row>
    <row r="983" spans="1:16">
      <c r="A983" t="str">
        <f t="shared" si="127"/>
        <v>03</v>
      </c>
      <c r="B983" t="str">
        <f t="shared" ca="1" si="128"/>
        <v>GRP</v>
      </c>
      <c r="C983" t="s">
        <v>592</v>
      </c>
      <c r="D983" t="s">
        <v>1739</v>
      </c>
      <c r="E983">
        <f t="shared" ca="1" si="129"/>
        <v>0</v>
      </c>
      <c r="H983" t="str">
        <f t="shared" ca="1" si="130"/>
        <v>'360 GRP '!</v>
      </c>
      <c r="I983">
        <f t="shared" ca="1" si="133"/>
        <v>0</v>
      </c>
      <c r="J983" t="str">
        <f t="shared" ca="1" si="126"/>
        <v>'360 GRP '!</v>
      </c>
      <c r="K983">
        <f t="shared" ca="1" si="126"/>
        <v>0</v>
      </c>
      <c r="L983">
        <f t="shared" ca="1" si="126"/>
        <v>0</v>
      </c>
      <c r="M983">
        <f t="shared" ca="1" si="126"/>
        <v>0</v>
      </c>
      <c r="N983">
        <f t="shared" ca="1" si="126"/>
        <v>0</v>
      </c>
      <c r="O983" t="str">
        <f t="shared" ca="1" si="131"/>
        <v>D:AD</v>
      </c>
      <c r="P983" t="str">
        <f t="shared" ca="1" si="132"/>
        <v>D10:AD10</v>
      </c>
    </row>
    <row r="984" spans="1:16">
      <c r="A984" t="str">
        <f t="shared" si="127"/>
        <v>04</v>
      </c>
      <c r="B984" t="str">
        <f t="shared" ca="1" si="128"/>
        <v>GRP</v>
      </c>
      <c r="C984" t="s">
        <v>592</v>
      </c>
      <c r="D984" t="s">
        <v>1740</v>
      </c>
      <c r="E984">
        <f t="shared" ca="1" si="129"/>
        <v>0</v>
      </c>
      <c r="H984" t="str">
        <f t="shared" ca="1" si="130"/>
        <v>'360 GRP '!</v>
      </c>
      <c r="I984">
        <f t="shared" ca="1" si="133"/>
        <v>0</v>
      </c>
      <c r="J984" t="str">
        <f t="shared" ca="1" si="126"/>
        <v>'360 GRP '!</v>
      </c>
      <c r="K984">
        <f t="shared" ca="1" si="126"/>
        <v>0</v>
      </c>
      <c r="L984">
        <f t="shared" ca="1" si="126"/>
        <v>0</v>
      </c>
      <c r="M984">
        <f t="shared" ca="1" si="126"/>
        <v>0</v>
      </c>
      <c r="N984">
        <f t="shared" ca="1" si="126"/>
        <v>0</v>
      </c>
      <c r="O984" t="str">
        <f t="shared" ca="1" si="131"/>
        <v>D:AD</v>
      </c>
      <c r="P984" t="str">
        <f t="shared" ca="1" si="132"/>
        <v>D10:AD10</v>
      </c>
    </row>
    <row r="985" spans="1:16">
      <c r="A985" t="str">
        <f t="shared" si="127"/>
        <v>05</v>
      </c>
      <c r="B985" t="str">
        <f t="shared" ca="1" si="128"/>
        <v>GRP</v>
      </c>
      <c r="C985" t="s">
        <v>592</v>
      </c>
      <c r="D985" t="s">
        <v>1741</v>
      </c>
      <c r="E985">
        <f t="shared" ca="1" si="129"/>
        <v>0</v>
      </c>
      <c r="H985" t="str">
        <f t="shared" ca="1" si="130"/>
        <v>'360 GRP '!</v>
      </c>
      <c r="I985">
        <f t="shared" ca="1" si="133"/>
        <v>0</v>
      </c>
      <c r="J985" t="str">
        <f t="shared" ca="1" si="126"/>
        <v>'360 GRP '!</v>
      </c>
      <c r="K985">
        <f t="shared" ca="1" si="126"/>
        <v>0</v>
      </c>
      <c r="L985">
        <f t="shared" ca="1" si="126"/>
        <v>0</v>
      </c>
      <c r="M985">
        <f t="shared" ca="1" si="126"/>
        <v>0</v>
      </c>
      <c r="N985">
        <f t="shared" ca="1" si="126"/>
        <v>0</v>
      </c>
      <c r="O985" t="str">
        <f t="shared" ca="1" si="131"/>
        <v>D:AD</v>
      </c>
      <c r="P985" t="str">
        <f t="shared" ca="1" si="132"/>
        <v>D10:AD10</v>
      </c>
    </row>
    <row r="986" spans="1:16">
      <c r="A986" t="str">
        <f t="shared" si="127"/>
        <v>06</v>
      </c>
      <c r="B986" t="str">
        <f t="shared" ca="1" si="128"/>
        <v>GRP</v>
      </c>
      <c r="C986" t="s">
        <v>592</v>
      </c>
      <c r="D986" t="s">
        <v>1742</v>
      </c>
      <c r="E986">
        <f t="shared" ca="1" si="129"/>
        <v>0</v>
      </c>
      <c r="H986" t="str">
        <f t="shared" ca="1" si="130"/>
        <v>'360 GRP '!</v>
      </c>
      <c r="I986">
        <f t="shared" ca="1" si="133"/>
        <v>0</v>
      </c>
      <c r="J986" t="str">
        <f t="shared" ref="J986:N1036" ca="1" si="134">IF(IFERROR(VLOOKUP($C986,INDIRECT(J$14&amp;"D:D"),1,FALSE),0)&lt;&gt;0,J$14,0)</f>
        <v>'360 GRP '!</v>
      </c>
      <c r="K986">
        <f t="shared" ca="1" si="134"/>
        <v>0</v>
      </c>
      <c r="L986">
        <f t="shared" ca="1" si="134"/>
        <v>0</v>
      </c>
      <c r="M986">
        <f t="shared" ca="1" si="134"/>
        <v>0</v>
      </c>
      <c r="N986">
        <f t="shared" ca="1" si="134"/>
        <v>0</v>
      </c>
      <c r="O986" t="str">
        <f t="shared" ca="1" si="131"/>
        <v>D:AD</v>
      </c>
      <c r="P986" t="str">
        <f t="shared" ca="1" si="132"/>
        <v>D10:AD10</v>
      </c>
    </row>
    <row r="987" spans="1:16">
      <c r="A987" t="str">
        <f t="shared" si="127"/>
        <v>07</v>
      </c>
      <c r="B987" t="str">
        <f t="shared" ca="1" si="128"/>
        <v>GRP</v>
      </c>
      <c r="C987" t="s">
        <v>592</v>
      </c>
      <c r="D987" t="s">
        <v>1743</v>
      </c>
      <c r="E987">
        <f t="shared" ca="1" si="129"/>
        <v>0</v>
      </c>
      <c r="H987" t="str">
        <f t="shared" ca="1" si="130"/>
        <v>'360 GRP '!</v>
      </c>
      <c r="I987">
        <f t="shared" ca="1" si="133"/>
        <v>0</v>
      </c>
      <c r="J987" t="str">
        <f t="shared" ca="1" si="134"/>
        <v>'360 GRP '!</v>
      </c>
      <c r="K987">
        <f t="shared" ca="1" si="134"/>
        <v>0</v>
      </c>
      <c r="L987">
        <f t="shared" ca="1" si="134"/>
        <v>0</v>
      </c>
      <c r="M987">
        <f t="shared" ca="1" si="134"/>
        <v>0</v>
      </c>
      <c r="N987">
        <f t="shared" ca="1" si="134"/>
        <v>0</v>
      </c>
      <c r="O987" t="str">
        <f t="shared" ca="1" si="131"/>
        <v>D:AD</v>
      </c>
      <c r="P987" t="str">
        <f t="shared" ca="1" si="132"/>
        <v>D10:AD10</v>
      </c>
    </row>
    <row r="988" spans="1:16">
      <c r="A988" t="str">
        <f t="shared" si="127"/>
        <v>08</v>
      </c>
      <c r="B988" t="str">
        <f t="shared" ca="1" si="128"/>
        <v>GRP</v>
      </c>
      <c r="C988" t="s">
        <v>592</v>
      </c>
      <c r="D988" t="s">
        <v>1744</v>
      </c>
      <c r="E988">
        <f t="shared" ca="1" si="129"/>
        <v>0</v>
      </c>
      <c r="H988" t="str">
        <f t="shared" ca="1" si="130"/>
        <v>'360 GRP '!</v>
      </c>
      <c r="I988">
        <f t="shared" ca="1" si="133"/>
        <v>0</v>
      </c>
      <c r="J988" t="str">
        <f t="shared" ca="1" si="134"/>
        <v>'360 GRP '!</v>
      </c>
      <c r="K988">
        <f t="shared" ca="1" si="134"/>
        <v>0</v>
      </c>
      <c r="L988">
        <f t="shared" ca="1" si="134"/>
        <v>0</v>
      </c>
      <c r="M988">
        <f t="shared" ca="1" si="134"/>
        <v>0</v>
      </c>
      <c r="N988">
        <f t="shared" ca="1" si="134"/>
        <v>0</v>
      </c>
      <c r="O988" t="str">
        <f t="shared" ca="1" si="131"/>
        <v>D:AD</v>
      </c>
      <c r="P988" t="str">
        <f t="shared" ca="1" si="132"/>
        <v>D10:AD10</v>
      </c>
    </row>
    <row r="989" spans="1:16">
      <c r="A989" t="str">
        <f t="shared" si="127"/>
        <v>09</v>
      </c>
      <c r="B989" t="str">
        <f t="shared" ca="1" si="128"/>
        <v>GRP</v>
      </c>
      <c r="C989" t="s">
        <v>592</v>
      </c>
      <c r="D989" t="s">
        <v>1745</v>
      </c>
      <c r="E989">
        <f t="shared" ca="1" si="129"/>
        <v>0</v>
      </c>
      <c r="H989" t="str">
        <f t="shared" ca="1" si="130"/>
        <v>'360 GRP '!</v>
      </c>
      <c r="I989">
        <f t="shared" ca="1" si="133"/>
        <v>0</v>
      </c>
      <c r="J989" t="str">
        <f t="shared" ca="1" si="134"/>
        <v>'360 GRP '!</v>
      </c>
      <c r="K989">
        <f t="shared" ca="1" si="134"/>
        <v>0</v>
      </c>
      <c r="L989">
        <f t="shared" ca="1" si="134"/>
        <v>0</v>
      </c>
      <c r="M989">
        <f t="shared" ca="1" si="134"/>
        <v>0</v>
      </c>
      <c r="N989">
        <f t="shared" ca="1" si="134"/>
        <v>0</v>
      </c>
      <c r="O989" t="str">
        <f t="shared" ca="1" si="131"/>
        <v>D:AD</v>
      </c>
      <c r="P989" t="str">
        <f t="shared" ca="1" si="132"/>
        <v>D10:AD10</v>
      </c>
    </row>
    <row r="990" spans="1:16">
      <c r="A990" t="str">
        <f t="shared" si="127"/>
        <v>10</v>
      </c>
      <c r="B990" t="str">
        <f t="shared" ca="1" si="128"/>
        <v>GRP</v>
      </c>
      <c r="C990" t="s">
        <v>592</v>
      </c>
      <c r="D990" t="s">
        <v>1746</v>
      </c>
      <c r="E990">
        <f t="shared" ca="1" si="129"/>
        <v>0</v>
      </c>
      <c r="H990" t="str">
        <f t="shared" ca="1" si="130"/>
        <v>'360 GRP '!</v>
      </c>
      <c r="I990">
        <f t="shared" ca="1" si="133"/>
        <v>0</v>
      </c>
      <c r="J990" t="str">
        <f t="shared" ca="1" si="134"/>
        <v>'360 GRP '!</v>
      </c>
      <c r="K990">
        <f t="shared" ca="1" si="134"/>
        <v>0</v>
      </c>
      <c r="L990">
        <f t="shared" ca="1" si="134"/>
        <v>0</v>
      </c>
      <c r="M990">
        <f t="shared" ca="1" si="134"/>
        <v>0</v>
      </c>
      <c r="N990">
        <f t="shared" ca="1" si="134"/>
        <v>0</v>
      </c>
      <c r="O990" t="str">
        <f t="shared" ca="1" si="131"/>
        <v>D:AD</v>
      </c>
      <c r="P990" t="str">
        <f t="shared" ca="1" si="132"/>
        <v>D10:AD10</v>
      </c>
    </row>
    <row r="991" spans="1:16">
      <c r="A991" t="str">
        <f t="shared" si="127"/>
        <v>11</v>
      </c>
      <c r="B991" t="str">
        <f t="shared" ca="1" si="128"/>
        <v>GRP</v>
      </c>
      <c r="C991" t="s">
        <v>592</v>
      </c>
      <c r="D991" t="s">
        <v>1747</v>
      </c>
      <c r="E991">
        <f t="shared" ca="1" si="129"/>
        <v>0</v>
      </c>
      <c r="H991" t="str">
        <f t="shared" ca="1" si="130"/>
        <v>'360 GRP '!</v>
      </c>
      <c r="I991">
        <f t="shared" ca="1" si="133"/>
        <v>0</v>
      </c>
      <c r="J991" t="str">
        <f t="shared" ca="1" si="134"/>
        <v>'360 GRP '!</v>
      </c>
      <c r="K991">
        <f t="shared" ca="1" si="134"/>
        <v>0</v>
      </c>
      <c r="L991">
        <f t="shared" ca="1" si="134"/>
        <v>0</v>
      </c>
      <c r="M991">
        <f t="shared" ca="1" si="134"/>
        <v>0</v>
      </c>
      <c r="N991">
        <f t="shared" ca="1" si="134"/>
        <v>0</v>
      </c>
      <c r="O991" t="str">
        <f t="shared" ca="1" si="131"/>
        <v>D:AD</v>
      </c>
      <c r="P991" t="str">
        <f t="shared" ca="1" si="132"/>
        <v>D10:AD10</v>
      </c>
    </row>
    <row r="992" spans="1:16">
      <c r="A992" t="str">
        <f t="shared" si="127"/>
        <v>12</v>
      </c>
      <c r="B992" t="str">
        <f t="shared" ca="1" si="128"/>
        <v>GRP</v>
      </c>
      <c r="C992" t="s">
        <v>592</v>
      </c>
      <c r="D992" t="s">
        <v>1748</v>
      </c>
      <c r="E992">
        <f t="shared" ca="1" si="129"/>
        <v>0</v>
      </c>
      <c r="H992" t="str">
        <f t="shared" ca="1" si="130"/>
        <v>'360 GRP '!</v>
      </c>
      <c r="I992">
        <f t="shared" ca="1" si="133"/>
        <v>0</v>
      </c>
      <c r="J992" t="str">
        <f t="shared" ca="1" si="134"/>
        <v>'360 GRP '!</v>
      </c>
      <c r="K992">
        <f t="shared" ca="1" si="134"/>
        <v>0</v>
      </c>
      <c r="L992">
        <f t="shared" ca="1" si="134"/>
        <v>0</v>
      </c>
      <c r="M992">
        <f t="shared" ca="1" si="134"/>
        <v>0</v>
      </c>
      <c r="N992">
        <f t="shared" ca="1" si="134"/>
        <v>0</v>
      </c>
      <c r="O992" t="str">
        <f t="shared" ca="1" si="131"/>
        <v>D:AD</v>
      </c>
      <c r="P992" t="str">
        <f t="shared" ca="1" si="132"/>
        <v>D10:AD10</v>
      </c>
    </row>
    <row r="993" spans="1:16">
      <c r="A993" t="str">
        <f t="shared" si="127"/>
        <v>13</v>
      </c>
      <c r="B993" t="str">
        <f t="shared" ca="1" si="128"/>
        <v>GRP</v>
      </c>
      <c r="C993" t="s">
        <v>592</v>
      </c>
      <c r="D993" t="s">
        <v>1749</v>
      </c>
      <c r="E993">
        <f t="shared" ca="1" si="129"/>
        <v>0</v>
      </c>
      <c r="H993" t="str">
        <f t="shared" ca="1" si="130"/>
        <v>'360 GRP '!</v>
      </c>
      <c r="I993">
        <f t="shared" ca="1" si="133"/>
        <v>0</v>
      </c>
      <c r="J993" t="str">
        <f t="shared" ca="1" si="134"/>
        <v>'360 GRP '!</v>
      </c>
      <c r="K993">
        <f t="shared" ca="1" si="134"/>
        <v>0</v>
      </c>
      <c r="L993">
        <f t="shared" ca="1" si="134"/>
        <v>0</v>
      </c>
      <c r="M993">
        <f t="shared" ca="1" si="134"/>
        <v>0</v>
      </c>
      <c r="N993">
        <f t="shared" ca="1" si="134"/>
        <v>0</v>
      </c>
      <c r="O993" t="str">
        <f t="shared" ca="1" si="131"/>
        <v>D:AD</v>
      </c>
      <c r="P993" t="str">
        <f t="shared" ca="1" si="132"/>
        <v>D10:AD10</v>
      </c>
    </row>
    <row r="994" spans="1:16">
      <c r="A994" t="str">
        <f t="shared" si="127"/>
        <v>100</v>
      </c>
      <c r="B994" t="str">
        <f t="shared" ca="1" si="128"/>
        <v>GRP</v>
      </c>
      <c r="C994" t="s">
        <v>592</v>
      </c>
      <c r="D994" t="s">
        <v>1750</v>
      </c>
      <c r="E994">
        <f t="shared" ca="1" si="129"/>
        <v>0</v>
      </c>
      <c r="H994" t="str">
        <f t="shared" ca="1" si="130"/>
        <v>'360 GRP '!</v>
      </c>
      <c r="I994">
        <f t="shared" ca="1" si="133"/>
        <v>0</v>
      </c>
      <c r="J994" t="str">
        <f t="shared" ca="1" si="134"/>
        <v>'360 GRP '!</v>
      </c>
      <c r="K994">
        <f t="shared" ca="1" si="134"/>
        <v>0</v>
      </c>
      <c r="L994">
        <f t="shared" ca="1" si="134"/>
        <v>0</v>
      </c>
      <c r="M994">
        <f t="shared" ca="1" si="134"/>
        <v>0</v>
      </c>
      <c r="N994">
        <f t="shared" ca="1" si="134"/>
        <v>0</v>
      </c>
      <c r="O994" t="str">
        <f t="shared" ca="1" si="131"/>
        <v>D:AD</v>
      </c>
      <c r="P994" t="str">
        <f t="shared" ca="1" si="132"/>
        <v>D10:AD10</v>
      </c>
    </row>
    <row r="995" spans="1:16">
      <c r="A995" t="str">
        <f t="shared" si="127"/>
        <v>01</v>
      </c>
      <c r="B995" t="str">
        <f t="shared" ca="1" si="128"/>
        <v>GRP</v>
      </c>
      <c r="C995" t="s">
        <v>408</v>
      </c>
      <c r="D995" t="s">
        <v>1751</v>
      </c>
      <c r="E995">
        <f t="shared" ca="1" si="129"/>
        <v>0</v>
      </c>
      <c r="H995" t="str">
        <f t="shared" ca="1" si="130"/>
        <v>'360 GRP '!</v>
      </c>
      <c r="I995">
        <f t="shared" ca="1" si="133"/>
        <v>0</v>
      </c>
      <c r="J995" t="str">
        <f t="shared" ca="1" si="134"/>
        <v>'360 GRP '!</v>
      </c>
      <c r="K995">
        <f t="shared" ca="1" si="134"/>
        <v>0</v>
      </c>
      <c r="L995">
        <f t="shared" ca="1" si="134"/>
        <v>0</v>
      </c>
      <c r="M995">
        <f t="shared" ca="1" si="134"/>
        <v>0</v>
      </c>
      <c r="N995">
        <f t="shared" ca="1" si="134"/>
        <v>0</v>
      </c>
      <c r="O995" t="str">
        <f t="shared" ca="1" si="131"/>
        <v>D:AD</v>
      </c>
      <c r="P995" t="str">
        <f t="shared" ca="1" si="132"/>
        <v>D10:AD10</v>
      </c>
    </row>
    <row r="996" spans="1:16">
      <c r="A996" t="str">
        <f t="shared" si="127"/>
        <v>02</v>
      </c>
      <c r="B996" t="str">
        <f t="shared" ca="1" si="128"/>
        <v>GRP</v>
      </c>
      <c r="C996" t="s">
        <v>408</v>
      </c>
      <c r="D996" t="s">
        <v>1752</v>
      </c>
      <c r="E996">
        <f t="shared" ca="1" si="129"/>
        <v>0</v>
      </c>
      <c r="H996" t="str">
        <f t="shared" ca="1" si="130"/>
        <v>'360 GRP '!</v>
      </c>
      <c r="I996">
        <f t="shared" ca="1" si="133"/>
        <v>0</v>
      </c>
      <c r="J996" t="str">
        <f t="shared" ca="1" si="134"/>
        <v>'360 GRP '!</v>
      </c>
      <c r="K996">
        <f t="shared" ca="1" si="134"/>
        <v>0</v>
      </c>
      <c r="L996">
        <f t="shared" ca="1" si="134"/>
        <v>0</v>
      </c>
      <c r="M996">
        <f t="shared" ca="1" si="134"/>
        <v>0</v>
      </c>
      <c r="N996">
        <f t="shared" ca="1" si="134"/>
        <v>0</v>
      </c>
      <c r="O996" t="str">
        <f t="shared" ca="1" si="131"/>
        <v>D:AD</v>
      </c>
      <c r="P996" t="str">
        <f t="shared" ca="1" si="132"/>
        <v>D10:AD10</v>
      </c>
    </row>
    <row r="997" spans="1:16">
      <c r="A997" t="str">
        <f t="shared" si="127"/>
        <v>03</v>
      </c>
      <c r="B997" t="str">
        <f t="shared" ca="1" si="128"/>
        <v>GRP</v>
      </c>
      <c r="C997" t="s">
        <v>408</v>
      </c>
      <c r="D997" t="s">
        <v>1753</v>
      </c>
      <c r="E997">
        <f t="shared" ca="1" si="129"/>
        <v>0</v>
      </c>
      <c r="H997" t="str">
        <f t="shared" ca="1" si="130"/>
        <v>'360 GRP '!</v>
      </c>
      <c r="I997">
        <f t="shared" ca="1" si="133"/>
        <v>0</v>
      </c>
      <c r="J997" t="str">
        <f t="shared" ca="1" si="134"/>
        <v>'360 GRP '!</v>
      </c>
      <c r="K997">
        <f t="shared" ca="1" si="134"/>
        <v>0</v>
      </c>
      <c r="L997">
        <f t="shared" ca="1" si="134"/>
        <v>0</v>
      </c>
      <c r="M997">
        <f t="shared" ca="1" si="134"/>
        <v>0</v>
      </c>
      <c r="N997">
        <f t="shared" ca="1" si="134"/>
        <v>0</v>
      </c>
      <c r="O997" t="str">
        <f t="shared" ca="1" si="131"/>
        <v>D:AD</v>
      </c>
      <c r="P997" t="str">
        <f t="shared" ca="1" si="132"/>
        <v>D10:AD10</v>
      </c>
    </row>
    <row r="998" spans="1:16">
      <c r="A998" t="str">
        <f t="shared" si="127"/>
        <v>04</v>
      </c>
      <c r="B998" t="str">
        <f t="shared" ca="1" si="128"/>
        <v>GRP</v>
      </c>
      <c r="C998" t="s">
        <v>408</v>
      </c>
      <c r="D998" t="s">
        <v>1754</v>
      </c>
      <c r="E998">
        <f t="shared" ca="1" si="129"/>
        <v>0</v>
      </c>
      <c r="H998" t="str">
        <f t="shared" ca="1" si="130"/>
        <v>'360 GRP '!</v>
      </c>
      <c r="I998">
        <f t="shared" ca="1" si="133"/>
        <v>0</v>
      </c>
      <c r="J998" t="str">
        <f t="shared" ca="1" si="134"/>
        <v>'360 GRP '!</v>
      </c>
      <c r="K998">
        <f t="shared" ca="1" si="134"/>
        <v>0</v>
      </c>
      <c r="L998">
        <f t="shared" ca="1" si="134"/>
        <v>0</v>
      </c>
      <c r="M998">
        <f t="shared" ca="1" si="134"/>
        <v>0</v>
      </c>
      <c r="N998">
        <f t="shared" ca="1" si="134"/>
        <v>0</v>
      </c>
      <c r="O998" t="str">
        <f t="shared" ca="1" si="131"/>
        <v>D:AD</v>
      </c>
      <c r="P998" t="str">
        <f t="shared" ca="1" si="132"/>
        <v>D10:AD10</v>
      </c>
    </row>
    <row r="999" spans="1:16">
      <c r="A999" t="str">
        <f t="shared" si="127"/>
        <v>05</v>
      </c>
      <c r="B999" t="str">
        <f t="shared" ca="1" si="128"/>
        <v>GRP</v>
      </c>
      <c r="C999" t="s">
        <v>408</v>
      </c>
      <c r="D999" t="s">
        <v>1755</v>
      </c>
      <c r="E999">
        <f t="shared" ca="1" si="129"/>
        <v>0</v>
      </c>
      <c r="H999" t="str">
        <f t="shared" ca="1" si="130"/>
        <v>'360 GRP '!</v>
      </c>
      <c r="I999">
        <f t="shared" ca="1" si="133"/>
        <v>0</v>
      </c>
      <c r="J999" t="str">
        <f t="shared" ca="1" si="134"/>
        <v>'360 GRP '!</v>
      </c>
      <c r="K999">
        <f t="shared" ca="1" si="134"/>
        <v>0</v>
      </c>
      <c r="L999">
        <f t="shared" ca="1" si="134"/>
        <v>0</v>
      </c>
      <c r="M999">
        <f t="shared" ca="1" si="134"/>
        <v>0</v>
      </c>
      <c r="N999">
        <f t="shared" ca="1" si="134"/>
        <v>0</v>
      </c>
      <c r="O999" t="str">
        <f t="shared" ca="1" si="131"/>
        <v>D:AD</v>
      </c>
      <c r="P999" t="str">
        <f t="shared" ca="1" si="132"/>
        <v>D10:AD10</v>
      </c>
    </row>
    <row r="1000" spans="1:16">
      <c r="A1000" t="str">
        <f t="shared" si="127"/>
        <v>06</v>
      </c>
      <c r="B1000" t="str">
        <f t="shared" ca="1" si="128"/>
        <v>GRP</v>
      </c>
      <c r="C1000" t="s">
        <v>408</v>
      </c>
      <c r="D1000" t="s">
        <v>1756</v>
      </c>
      <c r="E1000">
        <f t="shared" ca="1" si="129"/>
        <v>0</v>
      </c>
      <c r="H1000" t="str">
        <f t="shared" ca="1" si="130"/>
        <v>'360 GRP '!</v>
      </c>
      <c r="I1000">
        <f t="shared" ca="1" si="133"/>
        <v>0</v>
      </c>
      <c r="J1000" t="str">
        <f t="shared" ca="1" si="134"/>
        <v>'360 GRP '!</v>
      </c>
      <c r="K1000">
        <f t="shared" ca="1" si="134"/>
        <v>0</v>
      </c>
      <c r="L1000">
        <f t="shared" ca="1" si="134"/>
        <v>0</v>
      </c>
      <c r="M1000">
        <f t="shared" ca="1" si="134"/>
        <v>0</v>
      </c>
      <c r="N1000">
        <f t="shared" ca="1" si="134"/>
        <v>0</v>
      </c>
      <c r="O1000" t="str">
        <f t="shared" ca="1" si="131"/>
        <v>D:AD</v>
      </c>
      <c r="P1000" t="str">
        <f t="shared" ca="1" si="132"/>
        <v>D10:AD10</v>
      </c>
    </row>
    <row r="1001" spans="1:16">
      <c r="A1001" t="str">
        <f t="shared" si="127"/>
        <v>07</v>
      </c>
      <c r="B1001" t="str">
        <f t="shared" ca="1" si="128"/>
        <v>GRP</v>
      </c>
      <c r="C1001" t="s">
        <v>408</v>
      </c>
      <c r="D1001" t="s">
        <v>1757</v>
      </c>
      <c r="E1001">
        <f t="shared" ca="1" si="129"/>
        <v>0</v>
      </c>
      <c r="H1001" t="str">
        <f t="shared" ca="1" si="130"/>
        <v>'360 GRP '!</v>
      </c>
      <c r="I1001">
        <f t="shared" ca="1" si="133"/>
        <v>0</v>
      </c>
      <c r="J1001" t="str">
        <f t="shared" ca="1" si="134"/>
        <v>'360 GRP '!</v>
      </c>
      <c r="K1001">
        <f t="shared" ca="1" si="134"/>
        <v>0</v>
      </c>
      <c r="L1001">
        <f t="shared" ca="1" si="134"/>
        <v>0</v>
      </c>
      <c r="M1001">
        <f t="shared" ca="1" si="134"/>
        <v>0</v>
      </c>
      <c r="N1001">
        <f t="shared" ca="1" si="134"/>
        <v>0</v>
      </c>
      <c r="O1001" t="str">
        <f t="shared" ca="1" si="131"/>
        <v>D:AD</v>
      </c>
      <c r="P1001" t="str">
        <f t="shared" ca="1" si="132"/>
        <v>D10:AD10</v>
      </c>
    </row>
    <row r="1002" spans="1:16">
      <c r="A1002" t="str">
        <f t="shared" si="127"/>
        <v>08</v>
      </c>
      <c r="B1002" t="str">
        <f t="shared" ca="1" si="128"/>
        <v>GRP</v>
      </c>
      <c r="C1002" t="s">
        <v>408</v>
      </c>
      <c r="D1002" t="s">
        <v>1758</v>
      </c>
      <c r="E1002">
        <f t="shared" ca="1" si="129"/>
        <v>0</v>
      </c>
      <c r="H1002" t="str">
        <f t="shared" ca="1" si="130"/>
        <v>'360 GRP '!</v>
      </c>
      <c r="I1002">
        <f t="shared" ca="1" si="133"/>
        <v>0</v>
      </c>
      <c r="J1002" t="str">
        <f t="shared" ca="1" si="134"/>
        <v>'360 GRP '!</v>
      </c>
      <c r="K1002">
        <f t="shared" ca="1" si="134"/>
        <v>0</v>
      </c>
      <c r="L1002">
        <f t="shared" ca="1" si="134"/>
        <v>0</v>
      </c>
      <c r="M1002">
        <f t="shared" ca="1" si="134"/>
        <v>0</v>
      </c>
      <c r="N1002">
        <f t="shared" ca="1" si="134"/>
        <v>0</v>
      </c>
      <c r="O1002" t="str">
        <f t="shared" ca="1" si="131"/>
        <v>D:AD</v>
      </c>
      <c r="P1002" t="str">
        <f t="shared" ca="1" si="132"/>
        <v>D10:AD10</v>
      </c>
    </row>
    <row r="1003" spans="1:16">
      <c r="A1003" t="str">
        <f t="shared" si="127"/>
        <v>09</v>
      </c>
      <c r="B1003" t="str">
        <f t="shared" ca="1" si="128"/>
        <v>GRP</v>
      </c>
      <c r="C1003" t="s">
        <v>408</v>
      </c>
      <c r="D1003" t="s">
        <v>1759</v>
      </c>
      <c r="E1003">
        <f t="shared" ca="1" si="129"/>
        <v>0</v>
      </c>
      <c r="H1003" t="str">
        <f t="shared" ca="1" si="130"/>
        <v>'360 GRP '!</v>
      </c>
      <c r="I1003">
        <f t="shared" ca="1" si="133"/>
        <v>0</v>
      </c>
      <c r="J1003" t="str">
        <f t="shared" ca="1" si="134"/>
        <v>'360 GRP '!</v>
      </c>
      <c r="K1003">
        <f t="shared" ca="1" si="134"/>
        <v>0</v>
      </c>
      <c r="L1003">
        <f t="shared" ca="1" si="134"/>
        <v>0</v>
      </c>
      <c r="M1003">
        <f t="shared" ca="1" si="134"/>
        <v>0</v>
      </c>
      <c r="N1003">
        <f t="shared" ca="1" si="134"/>
        <v>0</v>
      </c>
      <c r="O1003" t="str">
        <f t="shared" ca="1" si="131"/>
        <v>D:AD</v>
      </c>
      <c r="P1003" t="str">
        <f t="shared" ca="1" si="132"/>
        <v>D10:AD10</v>
      </c>
    </row>
    <row r="1004" spans="1:16">
      <c r="A1004" t="str">
        <f t="shared" si="127"/>
        <v>10</v>
      </c>
      <c r="B1004" t="str">
        <f t="shared" ca="1" si="128"/>
        <v>GRP</v>
      </c>
      <c r="C1004" t="s">
        <v>408</v>
      </c>
      <c r="D1004" t="s">
        <v>1760</v>
      </c>
      <c r="E1004">
        <f t="shared" ca="1" si="129"/>
        <v>0</v>
      </c>
      <c r="H1004" t="str">
        <f t="shared" ca="1" si="130"/>
        <v>'360 GRP '!</v>
      </c>
      <c r="I1004">
        <f t="shared" ca="1" si="133"/>
        <v>0</v>
      </c>
      <c r="J1004" t="str">
        <f t="shared" ca="1" si="134"/>
        <v>'360 GRP '!</v>
      </c>
      <c r="K1004">
        <f t="shared" ca="1" si="134"/>
        <v>0</v>
      </c>
      <c r="L1004">
        <f t="shared" ca="1" si="134"/>
        <v>0</v>
      </c>
      <c r="M1004">
        <f t="shared" ca="1" si="134"/>
        <v>0</v>
      </c>
      <c r="N1004">
        <f t="shared" ca="1" si="134"/>
        <v>0</v>
      </c>
      <c r="O1004" t="str">
        <f t="shared" ca="1" si="131"/>
        <v>D:AD</v>
      </c>
      <c r="P1004" t="str">
        <f t="shared" ca="1" si="132"/>
        <v>D10:AD10</v>
      </c>
    </row>
    <row r="1005" spans="1:16">
      <c r="A1005" t="str">
        <f t="shared" si="127"/>
        <v>11</v>
      </c>
      <c r="B1005" t="str">
        <f t="shared" ca="1" si="128"/>
        <v>GRP</v>
      </c>
      <c r="C1005" t="s">
        <v>408</v>
      </c>
      <c r="D1005" t="s">
        <v>1761</v>
      </c>
      <c r="E1005">
        <f t="shared" ca="1" si="129"/>
        <v>0</v>
      </c>
      <c r="H1005" t="str">
        <f t="shared" ca="1" si="130"/>
        <v>'360 GRP '!</v>
      </c>
      <c r="I1005">
        <f t="shared" ca="1" si="133"/>
        <v>0</v>
      </c>
      <c r="J1005" t="str">
        <f t="shared" ca="1" si="134"/>
        <v>'360 GRP '!</v>
      </c>
      <c r="K1005">
        <f t="shared" ca="1" si="134"/>
        <v>0</v>
      </c>
      <c r="L1005">
        <f t="shared" ca="1" si="134"/>
        <v>0</v>
      </c>
      <c r="M1005">
        <f t="shared" ca="1" si="134"/>
        <v>0</v>
      </c>
      <c r="N1005">
        <f t="shared" ca="1" si="134"/>
        <v>0</v>
      </c>
      <c r="O1005" t="str">
        <f t="shared" ca="1" si="131"/>
        <v>D:AD</v>
      </c>
      <c r="P1005" t="str">
        <f t="shared" ca="1" si="132"/>
        <v>D10:AD10</v>
      </c>
    </row>
    <row r="1006" spans="1:16">
      <c r="A1006" t="str">
        <f t="shared" si="127"/>
        <v>12</v>
      </c>
      <c r="B1006" t="str">
        <f t="shared" ca="1" si="128"/>
        <v>GRP</v>
      </c>
      <c r="C1006" t="s">
        <v>408</v>
      </c>
      <c r="D1006" t="s">
        <v>1762</v>
      </c>
      <c r="E1006">
        <f t="shared" ca="1" si="129"/>
        <v>0</v>
      </c>
      <c r="H1006" t="str">
        <f t="shared" ca="1" si="130"/>
        <v>'360 GRP '!</v>
      </c>
      <c r="I1006">
        <f t="shared" ca="1" si="133"/>
        <v>0</v>
      </c>
      <c r="J1006" t="str">
        <f t="shared" ca="1" si="134"/>
        <v>'360 GRP '!</v>
      </c>
      <c r="K1006">
        <f t="shared" ca="1" si="134"/>
        <v>0</v>
      </c>
      <c r="L1006">
        <f t="shared" ca="1" si="134"/>
        <v>0</v>
      </c>
      <c r="M1006">
        <f t="shared" ca="1" si="134"/>
        <v>0</v>
      </c>
      <c r="N1006">
        <f t="shared" ca="1" si="134"/>
        <v>0</v>
      </c>
      <c r="O1006" t="str">
        <f t="shared" ca="1" si="131"/>
        <v>D:AD</v>
      </c>
      <c r="P1006" t="str">
        <f t="shared" ca="1" si="132"/>
        <v>D10:AD10</v>
      </c>
    </row>
    <row r="1007" spans="1:16">
      <c r="A1007" t="str">
        <f t="shared" si="127"/>
        <v>13</v>
      </c>
      <c r="B1007" t="str">
        <f t="shared" ca="1" si="128"/>
        <v>GRP</v>
      </c>
      <c r="C1007" t="s">
        <v>408</v>
      </c>
      <c r="D1007" t="s">
        <v>1763</v>
      </c>
      <c r="E1007">
        <f t="shared" ca="1" si="129"/>
        <v>0</v>
      </c>
      <c r="H1007" t="str">
        <f t="shared" ca="1" si="130"/>
        <v>'360 GRP '!</v>
      </c>
      <c r="I1007">
        <f t="shared" ca="1" si="133"/>
        <v>0</v>
      </c>
      <c r="J1007" t="str">
        <f t="shared" ca="1" si="134"/>
        <v>'360 GRP '!</v>
      </c>
      <c r="K1007">
        <f t="shared" ca="1" si="134"/>
        <v>0</v>
      </c>
      <c r="L1007">
        <f t="shared" ca="1" si="134"/>
        <v>0</v>
      </c>
      <c r="M1007">
        <f t="shared" ca="1" si="134"/>
        <v>0</v>
      </c>
      <c r="N1007">
        <f t="shared" ca="1" si="134"/>
        <v>0</v>
      </c>
      <c r="O1007" t="str">
        <f t="shared" ca="1" si="131"/>
        <v>D:AD</v>
      </c>
      <c r="P1007" t="str">
        <f t="shared" ca="1" si="132"/>
        <v>D10:AD10</v>
      </c>
    </row>
    <row r="1008" spans="1:16">
      <c r="A1008" t="str">
        <f t="shared" si="127"/>
        <v>100</v>
      </c>
      <c r="B1008" t="str">
        <f t="shared" ca="1" si="128"/>
        <v>GRP</v>
      </c>
      <c r="C1008" t="s">
        <v>408</v>
      </c>
      <c r="D1008" t="s">
        <v>1764</v>
      </c>
      <c r="E1008">
        <f t="shared" ca="1" si="129"/>
        <v>0</v>
      </c>
      <c r="H1008" t="str">
        <f t="shared" ca="1" si="130"/>
        <v>'360 GRP '!</v>
      </c>
      <c r="I1008">
        <f t="shared" ca="1" si="133"/>
        <v>0</v>
      </c>
      <c r="J1008" t="str">
        <f t="shared" ca="1" si="134"/>
        <v>'360 GRP '!</v>
      </c>
      <c r="K1008">
        <f t="shared" ca="1" si="134"/>
        <v>0</v>
      </c>
      <c r="L1008">
        <f t="shared" ca="1" si="134"/>
        <v>0</v>
      </c>
      <c r="M1008">
        <f t="shared" ca="1" si="134"/>
        <v>0</v>
      </c>
      <c r="N1008">
        <f t="shared" ca="1" si="134"/>
        <v>0</v>
      </c>
      <c r="O1008" t="str">
        <f t="shared" ca="1" si="131"/>
        <v>D:AD</v>
      </c>
      <c r="P1008" t="str">
        <f t="shared" ca="1" si="132"/>
        <v>D10:AD10</v>
      </c>
    </row>
    <row r="1009" spans="1:16">
      <c r="A1009" t="str">
        <f t="shared" si="127"/>
        <v>01</v>
      </c>
      <c r="B1009" t="str">
        <f t="shared" ca="1" si="128"/>
        <v>GRP</v>
      </c>
      <c r="C1009" t="s">
        <v>402</v>
      </c>
      <c r="D1009" t="s">
        <v>1765</v>
      </c>
      <c r="E1009">
        <f t="shared" ca="1" si="129"/>
        <v>0</v>
      </c>
      <c r="H1009" t="str">
        <f t="shared" ca="1" si="130"/>
        <v>'360 GRP '!</v>
      </c>
      <c r="I1009">
        <f t="shared" ca="1" si="133"/>
        <v>0</v>
      </c>
      <c r="J1009" t="str">
        <f t="shared" ca="1" si="134"/>
        <v>'360 GRP '!</v>
      </c>
      <c r="K1009">
        <f t="shared" ca="1" si="134"/>
        <v>0</v>
      </c>
      <c r="L1009">
        <f t="shared" ca="1" si="134"/>
        <v>0</v>
      </c>
      <c r="M1009">
        <f t="shared" ca="1" si="134"/>
        <v>0</v>
      </c>
      <c r="N1009">
        <f t="shared" ca="1" si="134"/>
        <v>0</v>
      </c>
      <c r="O1009" t="str">
        <f t="shared" ca="1" si="131"/>
        <v>D:AD</v>
      </c>
      <c r="P1009" t="str">
        <f t="shared" ca="1" si="132"/>
        <v>D10:AD10</v>
      </c>
    </row>
    <row r="1010" spans="1:16">
      <c r="A1010" t="str">
        <f t="shared" si="127"/>
        <v>02</v>
      </c>
      <c r="B1010" t="str">
        <f t="shared" ca="1" si="128"/>
        <v>GRP</v>
      </c>
      <c r="C1010" t="s">
        <v>402</v>
      </c>
      <c r="D1010" t="s">
        <v>1766</v>
      </c>
      <c r="E1010">
        <f t="shared" ca="1" si="129"/>
        <v>0</v>
      </c>
      <c r="H1010" t="str">
        <f t="shared" ca="1" si="130"/>
        <v>'360 GRP '!</v>
      </c>
      <c r="I1010">
        <f t="shared" ca="1" si="133"/>
        <v>0</v>
      </c>
      <c r="J1010" t="str">
        <f t="shared" ca="1" si="134"/>
        <v>'360 GRP '!</v>
      </c>
      <c r="K1010">
        <f t="shared" ca="1" si="134"/>
        <v>0</v>
      </c>
      <c r="L1010">
        <f t="shared" ca="1" si="134"/>
        <v>0</v>
      </c>
      <c r="M1010">
        <f t="shared" ca="1" si="134"/>
        <v>0</v>
      </c>
      <c r="N1010">
        <f t="shared" ca="1" si="134"/>
        <v>0</v>
      </c>
      <c r="O1010" t="str">
        <f t="shared" ca="1" si="131"/>
        <v>D:AD</v>
      </c>
      <c r="P1010" t="str">
        <f t="shared" ca="1" si="132"/>
        <v>D10:AD10</v>
      </c>
    </row>
    <row r="1011" spans="1:16">
      <c r="A1011" t="str">
        <f t="shared" si="127"/>
        <v>03</v>
      </c>
      <c r="B1011" t="str">
        <f t="shared" ca="1" si="128"/>
        <v>GRP</v>
      </c>
      <c r="C1011" t="s">
        <v>402</v>
      </c>
      <c r="D1011" t="s">
        <v>1767</v>
      </c>
      <c r="E1011">
        <f t="shared" ca="1" si="129"/>
        <v>0</v>
      </c>
      <c r="H1011" t="str">
        <f t="shared" ca="1" si="130"/>
        <v>'360 GRP '!</v>
      </c>
      <c r="I1011">
        <f t="shared" ca="1" si="133"/>
        <v>0</v>
      </c>
      <c r="J1011" t="str">
        <f t="shared" ca="1" si="134"/>
        <v>'360 GRP '!</v>
      </c>
      <c r="K1011">
        <f t="shared" ca="1" si="134"/>
        <v>0</v>
      </c>
      <c r="L1011">
        <f t="shared" ca="1" si="134"/>
        <v>0</v>
      </c>
      <c r="M1011">
        <f t="shared" ca="1" si="134"/>
        <v>0</v>
      </c>
      <c r="N1011">
        <f t="shared" ca="1" si="134"/>
        <v>0</v>
      </c>
      <c r="O1011" t="str">
        <f t="shared" ca="1" si="131"/>
        <v>D:AD</v>
      </c>
      <c r="P1011" t="str">
        <f t="shared" ca="1" si="132"/>
        <v>D10:AD10</v>
      </c>
    </row>
    <row r="1012" spans="1:16">
      <c r="A1012" t="str">
        <f t="shared" si="127"/>
        <v>04</v>
      </c>
      <c r="B1012" t="str">
        <f t="shared" ca="1" si="128"/>
        <v>GRP</v>
      </c>
      <c r="C1012" t="s">
        <v>402</v>
      </c>
      <c r="D1012" t="s">
        <v>1768</v>
      </c>
      <c r="E1012">
        <f t="shared" ca="1" si="129"/>
        <v>0</v>
      </c>
      <c r="H1012" t="str">
        <f t="shared" ca="1" si="130"/>
        <v>'360 GRP '!</v>
      </c>
      <c r="I1012">
        <f t="shared" ca="1" si="133"/>
        <v>0</v>
      </c>
      <c r="J1012" t="str">
        <f t="shared" ca="1" si="134"/>
        <v>'360 GRP '!</v>
      </c>
      <c r="K1012">
        <f t="shared" ca="1" si="134"/>
        <v>0</v>
      </c>
      <c r="L1012">
        <f t="shared" ca="1" si="134"/>
        <v>0</v>
      </c>
      <c r="M1012">
        <f t="shared" ca="1" si="134"/>
        <v>0</v>
      </c>
      <c r="N1012">
        <f t="shared" ca="1" si="134"/>
        <v>0</v>
      </c>
      <c r="O1012" t="str">
        <f t="shared" ca="1" si="131"/>
        <v>D:AD</v>
      </c>
      <c r="P1012" t="str">
        <f t="shared" ca="1" si="132"/>
        <v>D10:AD10</v>
      </c>
    </row>
    <row r="1013" spans="1:16">
      <c r="A1013" t="str">
        <f t="shared" si="127"/>
        <v>05</v>
      </c>
      <c r="B1013" t="str">
        <f t="shared" ca="1" si="128"/>
        <v>GRP</v>
      </c>
      <c r="C1013" t="s">
        <v>402</v>
      </c>
      <c r="D1013" t="s">
        <v>1769</v>
      </c>
      <c r="E1013">
        <f t="shared" ca="1" si="129"/>
        <v>0</v>
      </c>
      <c r="H1013" t="str">
        <f t="shared" ca="1" si="130"/>
        <v>'360 GRP '!</v>
      </c>
      <c r="I1013">
        <f t="shared" ca="1" si="133"/>
        <v>0</v>
      </c>
      <c r="J1013" t="str">
        <f t="shared" ca="1" si="134"/>
        <v>'360 GRP '!</v>
      </c>
      <c r="K1013">
        <f t="shared" ca="1" si="134"/>
        <v>0</v>
      </c>
      <c r="L1013">
        <f t="shared" ca="1" si="134"/>
        <v>0</v>
      </c>
      <c r="M1013">
        <f t="shared" ca="1" si="134"/>
        <v>0</v>
      </c>
      <c r="N1013">
        <f t="shared" ca="1" si="134"/>
        <v>0</v>
      </c>
      <c r="O1013" t="str">
        <f t="shared" ca="1" si="131"/>
        <v>D:AD</v>
      </c>
      <c r="P1013" t="str">
        <f t="shared" ca="1" si="132"/>
        <v>D10:AD10</v>
      </c>
    </row>
    <row r="1014" spans="1:16">
      <c r="A1014" t="str">
        <f t="shared" si="127"/>
        <v>06</v>
      </c>
      <c r="B1014" t="str">
        <f t="shared" ca="1" si="128"/>
        <v>GRP</v>
      </c>
      <c r="C1014" t="s">
        <v>402</v>
      </c>
      <c r="D1014" t="s">
        <v>1770</v>
      </c>
      <c r="E1014">
        <f t="shared" ca="1" si="129"/>
        <v>0</v>
      </c>
      <c r="H1014" t="str">
        <f t="shared" ca="1" si="130"/>
        <v>'360 GRP '!</v>
      </c>
      <c r="I1014">
        <f t="shared" ca="1" si="133"/>
        <v>0</v>
      </c>
      <c r="J1014" t="str">
        <f t="shared" ca="1" si="134"/>
        <v>'360 GRP '!</v>
      </c>
      <c r="K1014">
        <f t="shared" ca="1" si="134"/>
        <v>0</v>
      </c>
      <c r="L1014">
        <f t="shared" ca="1" si="134"/>
        <v>0</v>
      </c>
      <c r="M1014">
        <f t="shared" ca="1" si="134"/>
        <v>0</v>
      </c>
      <c r="N1014">
        <f t="shared" ca="1" si="134"/>
        <v>0</v>
      </c>
      <c r="O1014" t="str">
        <f t="shared" ca="1" si="131"/>
        <v>D:AD</v>
      </c>
      <c r="P1014" t="str">
        <f t="shared" ca="1" si="132"/>
        <v>D10:AD10</v>
      </c>
    </row>
    <row r="1015" spans="1:16">
      <c r="A1015" t="str">
        <f t="shared" si="127"/>
        <v>07</v>
      </c>
      <c r="B1015" t="str">
        <f t="shared" ca="1" si="128"/>
        <v>GRP</v>
      </c>
      <c r="C1015" t="s">
        <v>402</v>
      </c>
      <c r="D1015" t="s">
        <v>1771</v>
      </c>
      <c r="E1015">
        <f t="shared" ca="1" si="129"/>
        <v>0</v>
      </c>
      <c r="H1015" t="str">
        <f t="shared" ca="1" si="130"/>
        <v>'360 GRP '!</v>
      </c>
      <c r="I1015">
        <f t="shared" ca="1" si="133"/>
        <v>0</v>
      </c>
      <c r="J1015" t="str">
        <f t="shared" ca="1" si="134"/>
        <v>'360 GRP '!</v>
      </c>
      <c r="K1015">
        <f t="shared" ca="1" si="134"/>
        <v>0</v>
      </c>
      <c r="L1015">
        <f t="shared" ca="1" si="134"/>
        <v>0</v>
      </c>
      <c r="M1015">
        <f t="shared" ca="1" si="134"/>
        <v>0</v>
      </c>
      <c r="N1015">
        <f t="shared" ca="1" si="134"/>
        <v>0</v>
      </c>
      <c r="O1015" t="str">
        <f t="shared" ca="1" si="131"/>
        <v>D:AD</v>
      </c>
      <c r="P1015" t="str">
        <f t="shared" ca="1" si="132"/>
        <v>D10:AD10</v>
      </c>
    </row>
    <row r="1016" spans="1:16">
      <c r="A1016" t="str">
        <f t="shared" si="127"/>
        <v>08</v>
      </c>
      <c r="B1016" t="str">
        <f t="shared" ca="1" si="128"/>
        <v>GRP</v>
      </c>
      <c r="C1016" t="s">
        <v>402</v>
      </c>
      <c r="D1016" t="s">
        <v>1772</v>
      </c>
      <c r="E1016">
        <f t="shared" ca="1" si="129"/>
        <v>0</v>
      </c>
      <c r="H1016" t="str">
        <f t="shared" ca="1" si="130"/>
        <v>'360 GRP '!</v>
      </c>
      <c r="I1016">
        <f t="shared" ca="1" si="133"/>
        <v>0</v>
      </c>
      <c r="J1016" t="str">
        <f t="shared" ca="1" si="134"/>
        <v>'360 GRP '!</v>
      </c>
      <c r="K1016">
        <f t="shared" ca="1" si="134"/>
        <v>0</v>
      </c>
      <c r="L1016">
        <f t="shared" ca="1" si="134"/>
        <v>0</v>
      </c>
      <c r="M1016">
        <f t="shared" ca="1" si="134"/>
        <v>0</v>
      </c>
      <c r="N1016">
        <f t="shared" ca="1" si="134"/>
        <v>0</v>
      </c>
      <c r="O1016" t="str">
        <f t="shared" ca="1" si="131"/>
        <v>D:AD</v>
      </c>
      <c r="P1016" t="str">
        <f t="shared" ca="1" si="132"/>
        <v>D10:AD10</v>
      </c>
    </row>
    <row r="1017" spans="1:16">
      <c r="A1017" t="str">
        <f t="shared" si="127"/>
        <v>09</v>
      </c>
      <c r="B1017" t="str">
        <f t="shared" ca="1" si="128"/>
        <v>GRP</v>
      </c>
      <c r="C1017" t="s">
        <v>402</v>
      </c>
      <c r="D1017" t="s">
        <v>1773</v>
      </c>
      <c r="E1017">
        <f t="shared" ca="1" si="129"/>
        <v>0</v>
      </c>
      <c r="H1017" t="str">
        <f t="shared" ca="1" si="130"/>
        <v>'360 GRP '!</v>
      </c>
      <c r="I1017">
        <f t="shared" ca="1" si="133"/>
        <v>0</v>
      </c>
      <c r="J1017" t="str">
        <f t="shared" ca="1" si="134"/>
        <v>'360 GRP '!</v>
      </c>
      <c r="K1017">
        <f t="shared" ca="1" si="134"/>
        <v>0</v>
      </c>
      <c r="L1017">
        <f t="shared" ca="1" si="134"/>
        <v>0</v>
      </c>
      <c r="M1017">
        <f t="shared" ca="1" si="134"/>
        <v>0</v>
      </c>
      <c r="N1017">
        <f t="shared" ca="1" si="134"/>
        <v>0</v>
      </c>
      <c r="O1017" t="str">
        <f t="shared" ca="1" si="131"/>
        <v>D:AD</v>
      </c>
      <c r="P1017" t="str">
        <f t="shared" ca="1" si="132"/>
        <v>D10:AD10</v>
      </c>
    </row>
    <row r="1018" spans="1:16">
      <c r="A1018" t="str">
        <f t="shared" si="127"/>
        <v>10</v>
      </c>
      <c r="B1018" t="str">
        <f t="shared" ca="1" si="128"/>
        <v>GRP</v>
      </c>
      <c r="C1018" t="s">
        <v>402</v>
      </c>
      <c r="D1018" t="s">
        <v>1774</v>
      </c>
      <c r="E1018">
        <f t="shared" ca="1" si="129"/>
        <v>0</v>
      </c>
      <c r="H1018" t="str">
        <f t="shared" ca="1" si="130"/>
        <v>'360 GRP '!</v>
      </c>
      <c r="I1018">
        <f t="shared" ca="1" si="133"/>
        <v>0</v>
      </c>
      <c r="J1018" t="str">
        <f t="shared" ca="1" si="134"/>
        <v>'360 GRP '!</v>
      </c>
      <c r="K1018">
        <f t="shared" ca="1" si="134"/>
        <v>0</v>
      </c>
      <c r="L1018">
        <f t="shared" ca="1" si="134"/>
        <v>0</v>
      </c>
      <c r="M1018">
        <f t="shared" ca="1" si="134"/>
        <v>0</v>
      </c>
      <c r="N1018">
        <f t="shared" ca="1" si="134"/>
        <v>0</v>
      </c>
      <c r="O1018" t="str">
        <f t="shared" ca="1" si="131"/>
        <v>D:AD</v>
      </c>
      <c r="P1018" t="str">
        <f t="shared" ca="1" si="132"/>
        <v>D10:AD10</v>
      </c>
    </row>
    <row r="1019" spans="1:16">
      <c r="A1019" t="str">
        <f t="shared" si="127"/>
        <v>11</v>
      </c>
      <c r="B1019" t="str">
        <f t="shared" ca="1" si="128"/>
        <v>GRP</v>
      </c>
      <c r="C1019" t="s">
        <v>402</v>
      </c>
      <c r="D1019" t="s">
        <v>1775</v>
      </c>
      <c r="E1019">
        <f t="shared" ca="1" si="129"/>
        <v>0</v>
      </c>
      <c r="H1019" t="str">
        <f t="shared" ca="1" si="130"/>
        <v>'360 GRP '!</v>
      </c>
      <c r="I1019">
        <f t="shared" ca="1" si="133"/>
        <v>0</v>
      </c>
      <c r="J1019" t="str">
        <f t="shared" ca="1" si="134"/>
        <v>'360 GRP '!</v>
      </c>
      <c r="K1019">
        <f t="shared" ca="1" si="134"/>
        <v>0</v>
      </c>
      <c r="L1019">
        <f t="shared" ca="1" si="134"/>
        <v>0</v>
      </c>
      <c r="M1019">
        <f t="shared" ca="1" si="134"/>
        <v>0</v>
      </c>
      <c r="N1019">
        <f t="shared" ca="1" si="134"/>
        <v>0</v>
      </c>
      <c r="O1019" t="str">
        <f t="shared" ca="1" si="131"/>
        <v>D:AD</v>
      </c>
      <c r="P1019" t="str">
        <f t="shared" ca="1" si="132"/>
        <v>D10:AD10</v>
      </c>
    </row>
    <row r="1020" spans="1:16">
      <c r="A1020" t="str">
        <f t="shared" si="127"/>
        <v>12</v>
      </c>
      <c r="B1020" t="str">
        <f t="shared" ca="1" si="128"/>
        <v>GRP</v>
      </c>
      <c r="C1020" t="s">
        <v>402</v>
      </c>
      <c r="D1020" t="s">
        <v>1776</v>
      </c>
      <c r="E1020">
        <f t="shared" ca="1" si="129"/>
        <v>0</v>
      </c>
      <c r="H1020" t="str">
        <f t="shared" ca="1" si="130"/>
        <v>'360 GRP '!</v>
      </c>
      <c r="I1020">
        <f t="shared" ca="1" si="133"/>
        <v>0</v>
      </c>
      <c r="J1020" t="str">
        <f t="shared" ca="1" si="134"/>
        <v>'360 GRP '!</v>
      </c>
      <c r="K1020">
        <f t="shared" ca="1" si="134"/>
        <v>0</v>
      </c>
      <c r="L1020">
        <f t="shared" ca="1" si="134"/>
        <v>0</v>
      </c>
      <c r="M1020">
        <f t="shared" ca="1" si="134"/>
        <v>0</v>
      </c>
      <c r="N1020">
        <f t="shared" ca="1" si="134"/>
        <v>0</v>
      </c>
      <c r="O1020" t="str">
        <f t="shared" ca="1" si="131"/>
        <v>D:AD</v>
      </c>
      <c r="P1020" t="str">
        <f t="shared" ca="1" si="132"/>
        <v>D10:AD10</v>
      </c>
    </row>
    <row r="1021" spans="1:16">
      <c r="A1021" t="str">
        <f t="shared" si="127"/>
        <v>13</v>
      </c>
      <c r="B1021" t="str">
        <f t="shared" ca="1" si="128"/>
        <v>GRP</v>
      </c>
      <c r="C1021" t="s">
        <v>402</v>
      </c>
      <c r="D1021" t="s">
        <v>1777</v>
      </c>
      <c r="E1021">
        <f t="shared" ca="1" si="129"/>
        <v>0</v>
      </c>
      <c r="H1021" t="str">
        <f t="shared" ca="1" si="130"/>
        <v>'360 GRP '!</v>
      </c>
      <c r="I1021">
        <f t="shared" ca="1" si="133"/>
        <v>0</v>
      </c>
      <c r="J1021" t="str">
        <f t="shared" ca="1" si="134"/>
        <v>'360 GRP '!</v>
      </c>
      <c r="K1021">
        <f t="shared" ca="1" si="134"/>
        <v>0</v>
      </c>
      <c r="L1021">
        <f t="shared" ca="1" si="134"/>
        <v>0</v>
      </c>
      <c r="M1021">
        <f t="shared" ca="1" si="134"/>
        <v>0</v>
      </c>
      <c r="N1021">
        <f t="shared" ca="1" si="134"/>
        <v>0</v>
      </c>
      <c r="O1021" t="str">
        <f t="shared" ca="1" si="131"/>
        <v>D:AD</v>
      </c>
      <c r="P1021" t="str">
        <f t="shared" ca="1" si="132"/>
        <v>D10:AD10</v>
      </c>
    </row>
    <row r="1022" spans="1:16">
      <c r="A1022" t="str">
        <f t="shared" si="127"/>
        <v>100</v>
      </c>
      <c r="B1022" t="str">
        <f t="shared" ca="1" si="128"/>
        <v>GRP</v>
      </c>
      <c r="C1022" t="s">
        <v>402</v>
      </c>
      <c r="D1022" t="s">
        <v>1778</v>
      </c>
      <c r="E1022">
        <f t="shared" ca="1" si="129"/>
        <v>0</v>
      </c>
      <c r="H1022" t="str">
        <f t="shared" ca="1" si="130"/>
        <v>'360 GRP '!</v>
      </c>
      <c r="I1022">
        <f t="shared" ca="1" si="133"/>
        <v>0</v>
      </c>
      <c r="J1022" t="str">
        <f t="shared" ca="1" si="134"/>
        <v>'360 GRP '!</v>
      </c>
      <c r="K1022">
        <f t="shared" ca="1" si="134"/>
        <v>0</v>
      </c>
      <c r="L1022">
        <f t="shared" ca="1" si="134"/>
        <v>0</v>
      </c>
      <c r="M1022">
        <f t="shared" ca="1" si="134"/>
        <v>0</v>
      </c>
      <c r="N1022">
        <f t="shared" ca="1" si="134"/>
        <v>0</v>
      </c>
      <c r="O1022" t="str">
        <f t="shared" ca="1" si="131"/>
        <v>D:AD</v>
      </c>
      <c r="P1022" t="str">
        <f t="shared" ca="1" si="132"/>
        <v>D10:AD10</v>
      </c>
    </row>
    <row r="1023" spans="1:16">
      <c r="A1023" t="str">
        <f t="shared" si="127"/>
        <v>01</v>
      </c>
      <c r="B1023" t="str">
        <f t="shared" ca="1" si="128"/>
        <v>GRP</v>
      </c>
      <c r="C1023" t="s">
        <v>403</v>
      </c>
      <c r="D1023" t="s">
        <v>1779</v>
      </c>
      <c r="E1023">
        <f t="shared" ca="1" si="129"/>
        <v>0</v>
      </c>
      <c r="H1023" t="str">
        <f t="shared" ca="1" si="130"/>
        <v>'360 GRP '!</v>
      </c>
      <c r="I1023">
        <f t="shared" ca="1" si="133"/>
        <v>0</v>
      </c>
      <c r="J1023" t="str">
        <f t="shared" ca="1" si="134"/>
        <v>'360 GRP '!</v>
      </c>
      <c r="K1023">
        <f t="shared" ca="1" si="134"/>
        <v>0</v>
      </c>
      <c r="L1023">
        <f t="shared" ca="1" si="134"/>
        <v>0</v>
      </c>
      <c r="M1023">
        <f t="shared" ca="1" si="134"/>
        <v>0</v>
      </c>
      <c r="N1023">
        <f t="shared" ca="1" si="134"/>
        <v>0</v>
      </c>
      <c r="O1023" t="str">
        <f t="shared" ca="1" si="131"/>
        <v>D:AD</v>
      </c>
      <c r="P1023" t="str">
        <f t="shared" ca="1" si="132"/>
        <v>D10:AD10</v>
      </c>
    </row>
    <row r="1024" spans="1:16">
      <c r="A1024" t="str">
        <f t="shared" si="127"/>
        <v>02</v>
      </c>
      <c r="B1024" t="str">
        <f t="shared" ca="1" si="128"/>
        <v>GRP</v>
      </c>
      <c r="C1024" t="s">
        <v>403</v>
      </c>
      <c r="D1024" t="s">
        <v>1780</v>
      </c>
      <c r="E1024">
        <f t="shared" ca="1" si="129"/>
        <v>0</v>
      </c>
      <c r="H1024" t="str">
        <f t="shared" ca="1" si="130"/>
        <v>'360 GRP '!</v>
      </c>
      <c r="I1024">
        <f t="shared" ca="1" si="133"/>
        <v>0</v>
      </c>
      <c r="J1024" t="str">
        <f t="shared" ca="1" si="134"/>
        <v>'360 GRP '!</v>
      </c>
      <c r="K1024">
        <f t="shared" ca="1" si="134"/>
        <v>0</v>
      </c>
      <c r="L1024">
        <f t="shared" ca="1" si="134"/>
        <v>0</v>
      </c>
      <c r="M1024">
        <f t="shared" ca="1" si="134"/>
        <v>0</v>
      </c>
      <c r="N1024">
        <f t="shared" ca="1" si="134"/>
        <v>0</v>
      </c>
      <c r="O1024" t="str">
        <f t="shared" ca="1" si="131"/>
        <v>D:AD</v>
      </c>
      <c r="P1024" t="str">
        <f t="shared" ca="1" si="132"/>
        <v>D10:AD10</v>
      </c>
    </row>
    <row r="1025" spans="1:16">
      <c r="A1025" t="str">
        <f t="shared" si="127"/>
        <v>03</v>
      </c>
      <c r="B1025" t="str">
        <f t="shared" ca="1" si="128"/>
        <v>GRP</v>
      </c>
      <c r="C1025" t="s">
        <v>403</v>
      </c>
      <c r="D1025" t="s">
        <v>1781</v>
      </c>
      <c r="E1025">
        <f t="shared" ca="1" si="129"/>
        <v>0</v>
      </c>
      <c r="H1025" t="str">
        <f t="shared" ca="1" si="130"/>
        <v>'360 GRP '!</v>
      </c>
      <c r="I1025">
        <f t="shared" ca="1" si="133"/>
        <v>0</v>
      </c>
      <c r="J1025" t="str">
        <f t="shared" ca="1" si="134"/>
        <v>'360 GRP '!</v>
      </c>
      <c r="K1025">
        <f t="shared" ca="1" si="134"/>
        <v>0</v>
      </c>
      <c r="L1025">
        <f t="shared" ca="1" si="134"/>
        <v>0</v>
      </c>
      <c r="M1025">
        <f t="shared" ca="1" si="134"/>
        <v>0</v>
      </c>
      <c r="N1025">
        <f t="shared" ca="1" si="134"/>
        <v>0</v>
      </c>
      <c r="O1025" t="str">
        <f t="shared" ca="1" si="131"/>
        <v>D:AD</v>
      </c>
      <c r="P1025" t="str">
        <f t="shared" ca="1" si="132"/>
        <v>D10:AD10</v>
      </c>
    </row>
    <row r="1026" spans="1:16">
      <c r="A1026" t="str">
        <f t="shared" ref="A1026:A1089" si="135">MID(D1026,LEN(C1026)+2,LEN(D1026)-LEN(C1026))</f>
        <v>04</v>
      </c>
      <c r="B1026" t="str">
        <f t="shared" ref="B1026:B1089" ca="1" si="136">VLOOKUP(H1026,$A$1:$K$6,11,FALSE)</f>
        <v>GRP</v>
      </c>
      <c r="C1026" t="s">
        <v>403</v>
      </c>
      <c r="D1026" t="s">
        <v>1782</v>
      </c>
      <c r="E1026">
        <f t="shared" ref="E1026:E1089" ca="1" si="137">IFERROR(VLOOKUP(C1026,INDIRECT($H1026&amp;$O1026),MATCH($A1026,INDIRECT($H1026&amp;$P1026),0),FALSE),0)</f>
        <v>0</v>
      </c>
      <c r="H1026" t="str">
        <f t="shared" ref="H1026:H1089" ca="1" si="138">IF(I1026&lt;&gt;0,I1026,IF(J1026&lt;&gt;0,J1026,IF(K1026&lt;&gt;0,K1026,IF(L1026&lt;&gt;0,L1026,IF(M1026&lt;&gt;0,M1026,N1026)))))</f>
        <v>'360 GRP '!</v>
      </c>
      <c r="I1026">
        <f t="shared" ca="1" si="133"/>
        <v>0</v>
      </c>
      <c r="J1026" t="str">
        <f t="shared" ca="1" si="134"/>
        <v>'360 GRP '!</v>
      </c>
      <c r="K1026">
        <f t="shared" ca="1" si="134"/>
        <v>0</v>
      </c>
      <c r="L1026">
        <f t="shared" ca="1" si="134"/>
        <v>0</v>
      </c>
      <c r="M1026">
        <f t="shared" ca="1" si="134"/>
        <v>0</v>
      </c>
      <c r="N1026">
        <f t="shared" ca="1" si="134"/>
        <v>0</v>
      </c>
      <c r="O1026" t="str">
        <f t="shared" ref="O1026:O1089" ca="1" si="139">VLOOKUP($H1026,$G$8:$I$13,2,FALSE)</f>
        <v>D:AD</v>
      </c>
      <c r="P1026" t="str">
        <f t="shared" ref="P1026:P1089" ca="1" si="140">VLOOKUP($H1026,$G$8:$I$13,3,FALSE)</f>
        <v>D10:AD10</v>
      </c>
    </row>
    <row r="1027" spans="1:16">
      <c r="A1027" t="str">
        <f t="shared" si="135"/>
        <v>05</v>
      </c>
      <c r="B1027" t="str">
        <f t="shared" ca="1" si="136"/>
        <v>GRP</v>
      </c>
      <c r="C1027" t="s">
        <v>403</v>
      </c>
      <c r="D1027" t="s">
        <v>1783</v>
      </c>
      <c r="E1027">
        <f t="shared" ca="1" si="137"/>
        <v>0</v>
      </c>
      <c r="H1027" t="str">
        <f t="shared" ca="1" si="138"/>
        <v>'360 GRP '!</v>
      </c>
      <c r="I1027">
        <f t="shared" ref="I1027:I1090" ca="1" si="141">IF(IFERROR(VLOOKUP(C1027,INDIRECT($I$14&amp;"D:D"),1,FALSE),0)&lt;&gt;0,I$14,0)</f>
        <v>0</v>
      </c>
      <c r="J1027" t="str">
        <f t="shared" ca="1" si="134"/>
        <v>'360 GRP '!</v>
      </c>
      <c r="K1027">
        <f t="shared" ca="1" si="134"/>
        <v>0</v>
      </c>
      <c r="L1027">
        <f t="shared" ca="1" si="134"/>
        <v>0</v>
      </c>
      <c r="M1027">
        <f t="shared" ca="1" si="134"/>
        <v>0</v>
      </c>
      <c r="N1027">
        <f t="shared" ca="1" si="134"/>
        <v>0</v>
      </c>
      <c r="O1027" t="str">
        <f t="shared" ca="1" si="139"/>
        <v>D:AD</v>
      </c>
      <c r="P1027" t="str">
        <f t="shared" ca="1" si="140"/>
        <v>D10:AD10</v>
      </c>
    </row>
    <row r="1028" spans="1:16">
      <c r="A1028" t="str">
        <f t="shared" si="135"/>
        <v>06</v>
      </c>
      <c r="B1028" t="str">
        <f t="shared" ca="1" si="136"/>
        <v>GRP</v>
      </c>
      <c r="C1028" t="s">
        <v>403</v>
      </c>
      <c r="D1028" t="s">
        <v>1784</v>
      </c>
      <c r="E1028">
        <f t="shared" ca="1" si="137"/>
        <v>0</v>
      </c>
      <c r="H1028" t="str">
        <f t="shared" ca="1" si="138"/>
        <v>'360 GRP '!</v>
      </c>
      <c r="I1028">
        <f t="shared" ca="1" si="141"/>
        <v>0</v>
      </c>
      <c r="J1028" t="str">
        <f t="shared" ca="1" si="134"/>
        <v>'360 GRP '!</v>
      </c>
      <c r="K1028">
        <f t="shared" ca="1" si="134"/>
        <v>0</v>
      </c>
      <c r="L1028">
        <f t="shared" ca="1" si="134"/>
        <v>0</v>
      </c>
      <c r="M1028">
        <f t="shared" ca="1" si="134"/>
        <v>0</v>
      </c>
      <c r="N1028">
        <f t="shared" ca="1" si="134"/>
        <v>0</v>
      </c>
      <c r="O1028" t="str">
        <f t="shared" ca="1" si="139"/>
        <v>D:AD</v>
      </c>
      <c r="P1028" t="str">
        <f t="shared" ca="1" si="140"/>
        <v>D10:AD10</v>
      </c>
    </row>
    <row r="1029" spans="1:16">
      <c r="A1029" t="str">
        <f t="shared" si="135"/>
        <v>07</v>
      </c>
      <c r="B1029" t="str">
        <f t="shared" ca="1" si="136"/>
        <v>GRP</v>
      </c>
      <c r="C1029" t="s">
        <v>403</v>
      </c>
      <c r="D1029" t="s">
        <v>1785</v>
      </c>
      <c r="E1029">
        <f t="shared" ca="1" si="137"/>
        <v>0</v>
      </c>
      <c r="H1029" t="str">
        <f t="shared" ca="1" si="138"/>
        <v>'360 GRP '!</v>
      </c>
      <c r="I1029">
        <f t="shared" ca="1" si="141"/>
        <v>0</v>
      </c>
      <c r="J1029" t="str">
        <f t="shared" ca="1" si="134"/>
        <v>'360 GRP '!</v>
      </c>
      <c r="K1029">
        <f t="shared" ca="1" si="134"/>
        <v>0</v>
      </c>
      <c r="L1029">
        <f t="shared" ca="1" si="134"/>
        <v>0</v>
      </c>
      <c r="M1029">
        <f t="shared" ca="1" si="134"/>
        <v>0</v>
      </c>
      <c r="N1029">
        <f t="shared" ca="1" si="134"/>
        <v>0</v>
      </c>
      <c r="O1029" t="str">
        <f t="shared" ca="1" si="139"/>
        <v>D:AD</v>
      </c>
      <c r="P1029" t="str">
        <f t="shared" ca="1" si="140"/>
        <v>D10:AD10</v>
      </c>
    </row>
    <row r="1030" spans="1:16">
      <c r="A1030" t="str">
        <f t="shared" si="135"/>
        <v>08</v>
      </c>
      <c r="B1030" t="str">
        <f t="shared" ca="1" si="136"/>
        <v>GRP</v>
      </c>
      <c r="C1030" t="s">
        <v>403</v>
      </c>
      <c r="D1030" t="s">
        <v>1786</v>
      </c>
      <c r="E1030">
        <f t="shared" ca="1" si="137"/>
        <v>0</v>
      </c>
      <c r="H1030" t="str">
        <f t="shared" ca="1" si="138"/>
        <v>'360 GRP '!</v>
      </c>
      <c r="I1030">
        <f t="shared" ca="1" si="141"/>
        <v>0</v>
      </c>
      <c r="J1030" t="str">
        <f t="shared" ca="1" si="134"/>
        <v>'360 GRP '!</v>
      </c>
      <c r="K1030">
        <f t="shared" ca="1" si="134"/>
        <v>0</v>
      </c>
      <c r="L1030">
        <f t="shared" ca="1" si="134"/>
        <v>0</v>
      </c>
      <c r="M1030">
        <f t="shared" ca="1" si="134"/>
        <v>0</v>
      </c>
      <c r="N1030">
        <f t="shared" ca="1" si="134"/>
        <v>0</v>
      </c>
      <c r="O1030" t="str">
        <f t="shared" ca="1" si="139"/>
        <v>D:AD</v>
      </c>
      <c r="P1030" t="str">
        <f t="shared" ca="1" si="140"/>
        <v>D10:AD10</v>
      </c>
    </row>
    <row r="1031" spans="1:16">
      <c r="A1031" t="str">
        <f t="shared" si="135"/>
        <v>09</v>
      </c>
      <c r="B1031" t="str">
        <f t="shared" ca="1" si="136"/>
        <v>GRP</v>
      </c>
      <c r="C1031" t="s">
        <v>403</v>
      </c>
      <c r="D1031" t="s">
        <v>1787</v>
      </c>
      <c r="E1031">
        <f t="shared" ca="1" si="137"/>
        <v>0</v>
      </c>
      <c r="H1031" t="str">
        <f t="shared" ca="1" si="138"/>
        <v>'360 GRP '!</v>
      </c>
      <c r="I1031">
        <f t="shared" ca="1" si="141"/>
        <v>0</v>
      </c>
      <c r="J1031" t="str">
        <f t="shared" ca="1" si="134"/>
        <v>'360 GRP '!</v>
      </c>
      <c r="K1031">
        <f t="shared" ca="1" si="134"/>
        <v>0</v>
      </c>
      <c r="L1031">
        <f t="shared" ca="1" si="134"/>
        <v>0</v>
      </c>
      <c r="M1031">
        <f t="shared" ca="1" si="134"/>
        <v>0</v>
      </c>
      <c r="N1031">
        <f t="shared" ca="1" si="134"/>
        <v>0</v>
      </c>
      <c r="O1031" t="str">
        <f t="shared" ca="1" si="139"/>
        <v>D:AD</v>
      </c>
      <c r="P1031" t="str">
        <f t="shared" ca="1" si="140"/>
        <v>D10:AD10</v>
      </c>
    </row>
    <row r="1032" spans="1:16">
      <c r="A1032" t="str">
        <f t="shared" si="135"/>
        <v>10</v>
      </c>
      <c r="B1032" t="str">
        <f t="shared" ca="1" si="136"/>
        <v>GRP</v>
      </c>
      <c r="C1032" t="s">
        <v>403</v>
      </c>
      <c r="D1032" t="s">
        <v>1788</v>
      </c>
      <c r="E1032">
        <f t="shared" ca="1" si="137"/>
        <v>0</v>
      </c>
      <c r="H1032" t="str">
        <f t="shared" ca="1" si="138"/>
        <v>'360 GRP '!</v>
      </c>
      <c r="I1032">
        <f t="shared" ca="1" si="141"/>
        <v>0</v>
      </c>
      <c r="J1032" t="str">
        <f t="shared" ca="1" si="134"/>
        <v>'360 GRP '!</v>
      </c>
      <c r="K1032">
        <f t="shared" ca="1" si="134"/>
        <v>0</v>
      </c>
      <c r="L1032">
        <f t="shared" ca="1" si="134"/>
        <v>0</v>
      </c>
      <c r="M1032">
        <f t="shared" ca="1" si="134"/>
        <v>0</v>
      </c>
      <c r="N1032">
        <f t="shared" ca="1" si="134"/>
        <v>0</v>
      </c>
      <c r="O1032" t="str">
        <f t="shared" ca="1" si="139"/>
        <v>D:AD</v>
      </c>
      <c r="P1032" t="str">
        <f t="shared" ca="1" si="140"/>
        <v>D10:AD10</v>
      </c>
    </row>
    <row r="1033" spans="1:16">
      <c r="A1033" t="str">
        <f t="shared" si="135"/>
        <v>11</v>
      </c>
      <c r="B1033" t="str">
        <f t="shared" ca="1" si="136"/>
        <v>GRP</v>
      </c>
      <c r="C1033" t="s">
        <v>403</v>
      </c>
      <c r="D1033" t="s">
        <v>1789</v>
      </c>
      <c r="E1033">
        <f t="shared" ca="1" si="137"/>
        <v>0</v>
      </c>
      <c r="H1033" t="str">
        <f t="shared" ca="1" si="138"/>
        <v>'360 GRP '!</v>
      </c>
      <c r="I1033">
        <f t="shared" ca="1" si="141"/>
        <v>0</v>
      </c>
      <c r="J1033" t="str">
        <f t="shared" ca="1" si="134"/>
        <v>'360 GRP '!</v>
      </c>
      <c r="K1033">
        <f t="shared" ca="1" si="134"/>
        <v>0</v>
      </c>
      <c r="L1033">
        <f t="shared" ca="1" si="134"/>
        <v>0</v>
      </c>
      <c r="M1033">
        <f t="shared" ca="1" si="134"/>
        <v>0</v>
      </c>
      <c r="N1033">
        <f t="shared" ca="1" si="134"/>
        <v>0</v>
      </c>
      <c r="O1033" t="str">
        <f t="shared" ca="1" si="139"/>
        <v>D:AD</v>
      </c>
      <c r="P1033" t="str">
        <f t="shared" ca="1" si="140"/>
        <v>D10:AD10</v>
      </c>
    </row>
    <row r="1034" spans="1:16">
      <c r="A1034" t="str">
        <f t="shared" si="135"/>
        <v>12</v>
      </c>
      <c r="B1034" t="str">
        <f t="shared" ca="1" si="136"/>
        <v>GRP</v>
      </c>
      <c r="C1034" t="s">
        <v>403</v>
      </c>
      <c r="D1034" t="s">
        <v>1790</v>
      </c>
      <c r="E1034">
        <f t="shared" ca="1" si="137"/>
        <v>0</v>
      </c>
      <c r="H1034" t="str">
        <f t="shared" ca="1" si="138"/>
        <v>'360 GRP '!</v>
      </c>
      <c r="I1034">
        <f t="shared" ca="1" si="141"/>
        <v>0</v>
      </c>
      <c r="J1034" t="str">
        <f t="shared" ca="1" si="134"/>
        <v>'360 GRP '!</v>
      </c>
      <c r="K1034">
        <f t="shared" ca="1" si="134"/>
        <v>0</v>
      </c>
      <c r="L1034">
        <f t="shared" ca="1" si="134"/>
        <v>0</v>
      </c>
      <c r="M1034">
        <f t="shared" ca="1" si="134"/>
        <v>0</v>
      </c>
      <c r="N1034">
        <f t="shared" ca="1" si="134"/>
        <v>0</v>
      </c>
      <c r="O1034" t="str">
        <f t="shared" ca="1" si="139"/>
        <v>D:AD</v>
      </c>
      <c r="P1034" t="str">
        <f t="shared" ca="1" si="140"/>
        <v>D10:AD10</v>
      </c>
    </row>
    <row r="1035" spans="1:16">
      <c r="A1035" t="str">
        <f t="shared" si="135"/>
        <v>13</v>
      </c>
      <c r="B1035" t="str">
        <f t="shared" ca="1" si="136"/>
        <v>GRP</v>
      </c>
      <c r="C1035" t="s">
        <v>403</v>
      </c>
      <c r="D1035" t="s">
        <v>1791</v>
      </c>
      <c r="E1035">
        <f t="shared" ca="1" si="137"/>
        <v>0</v>
      </c>
      <c r="H1035" t="str">
        <f t="shared" ca="1" si="138"/>
        <v>'360 GRP '!</v>
      </c>
      <c r="I1035">
        <f t="shared" ca="1" si="141"/>
        <v>0</v>
      </c>
      <c r="J1035" t="str">
        <f t="shared" ca="1" si="134"/>
        <v>'360 GRP '!</v>
      </c>
      <c r="K1035">
        <f t="shared" ca="1" si="134"/>
        <v>0</v>
      </c>
      <c r="L1035">
        <f t="shared" ca="1" si="134"/>
        <v>0</v>
      </c>
      <c r="M1035">
        <f t="shared" ca="1" si="134"/>
        <v>0</v>
      </c>
      <c r="N1035">
        <f t="shared" ca="1" si="134"/>
        <v>0</v>
      </c>
      <c r="O1035" t="str">
        <f t="shared" ca="1" si="139"/>
        <v>D:AD</v>
      </c>
      <c r="P1035" t="str">
        <f t="shared" ca="1" si="140"/>
        <v>D10:AD10</v>
      </c>
    </row>
    <row r="1036" spans="1:16">
      <c r="A1036" t="str">
        <f t="shared" si="135"/>
        <v>100</v>
      </c>
      <c r="B1036" t="str">
        <f t="shared" ca="1" si="136"/>
        <v>GRP</v>
      </c>
      <c r="C1036" t="s">
        <v>403</v>
      </c>
      <c r="D1036" t="s">
        <v>1792</v>
      </c>
      <c r="E1036">
        <f t="shared" ca="1" si="137"/>
        <v>0</v>
      </c>
      <c r="H1036" t="str">
        <f t="shared" ca="1" si="138"/>
        <v>'360 GRP '!</v>
      </c>
      <c r="I1036">
        <f t="shared" ca="1" si="141"/>
        <v>0</v>
      </c>
      <c r="J1036" t="str">
        <f t="shared" ca="1" si="134"/>
        <v>'360 GRP '!</v>
      </c>
      <c r="K1036">
        <f t="shared" ca="1" si="134"/>
        <v>0</v>
      </c>
      <c r="L1036">
        <f t="shared" ca="1" si="134"/>
        <v>0</v>
      </c>
      <c r="M1036">
        <f t="shared" ca="1" si="134"/>
        <v>0</v>
      </c>
      <c r="N1036">
        <f t="shared" ca="1" si="134"/>
        <v>0</v>
      </c>
      <c r="O1036" t="str">
        <f t="shared" ca="1" si="139"/>
        <v>D:AD</v>
      </c>
      <c r="P1036" t="str">
        <f t="shared" ca="1" si="140"/>
        <v>D10:AD10</v>
      </c>
    </row>
    <row r="1037" spans="1:16">
      <c r="A1037" t="str">
        <f t="shared" si="135"/>
        <v>01</v>
      </c>
      <c r="B1037" t="str">
        <f t="shared" ca="1" si="136"/>
        <v>GRP</v>
      </c>
      <c r="C1037" t="s">
        <v>404</v>
      </c>
      <c r="D1037" t="s">
        <v>1793</v>
      </c>
      <c r="E1037">
        <f t="shared" ca="1" si="137"/>
        <v>0</v>
      </c>
      <c r="H1037" t="str">
        <f t="shared" ca="1" si="138"/>
        <v>'360 GRP '!</v>
      </c>
      <c r="I1037">
        <f t="shared" ca="1" si="141"/>
        <v>0</v>
      </c>
      <c r="J1037" t="str">
        <f t="shared" ref="J1037:N1087" ca="1" si="142">IF(IFERROR(VLOOKUP($C1037,INDIRECT(J$14&amp;"D:D"),1,FALSE),0)&lt;&gt;0,J$14,0)</f>
        <v>'360 GRP '!</v>
      </c>
      <c r="K1037">
        <f t="shared" ca="1" si="142"/>
        <v>0</v>
      </c>
      <c r="L1037">
        <f t="shared" ca="1" si="142"/>
        <v>0</v>
      </c>
      <c r="M1037">
        <f t="shared" ca="1" si="142"/>
        <v>0</v>
      </c>
      <c r="N1037">
        <f t="shared" ca="1" si="142"/>
        <v>0</v>
      </c>
      <c r="O1037" t="str">
        <f t="shared" ca="1" si="139"/>
        <v>D:AD</v>
      </c>
      <c r="P1037" t="str">
        <f t="shared" ca="1" si="140"/>
        <v>D10:AD10</v>
      </c>
    </row>
    <row r="1038" spans="1:16">
      <c r="A1038" t="str">
        <f t="shared" si="135"/>
        <v>02</v>
      </c>
      <c r="B1038" t="str">
        <f t="shared" ca="1" si="136"/>
        <v>GRP</v>
      </c>
      <c r="C1038" t="s">
        <v>404</v>
      </c>
      <c r="D1038" t="s">
        <v>1794</v>
      </c>
      <c r="E1038">
        <f t="shared" ca="1" si="137"/>
        <v>0</v>
      </c>
      <c r="H1038" t="str">
        <f t="shared" ca="1" si="138"/>
        <v>'360 GRP '!</v>
      </c>
      <c r="I1038">
        <f t="shared" ca="1" si="141"/>
        <v>0</v>
      </c>
      <c r="J1038" t="str">
        <f t="shared" ca="1" si="142"/>
        <v>'360 GRP '!</v>
      </c>
      <c r="K1038">
        <f t="shared" ca="1" si="142"/>
        <v>0</v>
      </c>
      <c r="L1038">
        <f t="shared" ca="1" si="142"/>
        <v>0</v>
      </c>
      <c r="M1038">
        <f t="shared" ca="1" si="142"/>
        <v>0</v>
      </c>
      <c r="N1038">
        <f t="shared" ca="1" si="142"/>
        <v>0</v>
      </c>
      <c r="O1038" t="str">
        <f t="shared" ca="1" si="139"/>
        <v>D:AD</v>
      </c>
      <c r="P1038" t="str">
        <f t="shared" ca="1" si="140"/>
        <v>D10:AD10</v>
      </c>
    </row>
    <row r="1039" spans="1:16">
      <c r="A1039" t="str">
        <f t="shared" si="135"/>
        <v>03</v>
      </c>
      <c r="B1039" t="str">
        <f t="shared" ca="1" si="136"/>
        <v>GRP</v>
      </c>
      <c r="C1039" t="s">
        <v>404</v>
      </c>
      <c r="D1039" t="s">
        <v>1795</v>
      </c>
      <c r="E1039">
        <f t="shared" ca="1" si="137"/>
        <v>0</v>
      </c>
      <c r="H1039" t="str">
        <f t="shared" ca="1" si="138"/>
        <v>'360 GRP '!</v>
      </c>
      <c r="I1039">
        <f t="shared" ca="1" si="141"/>
        <v>0</v>
      </c>
      <c r="J1039" t="str">
        <f t="shared" ca="1" si="142"/>
        <v>'360 GRP '!</v>
      </c>
      <c r="K1039">
        <f t="shared" ca="1" si="142"/>
        <v>0</v>
      </c>
      <c r="L1039">
        <f t="shared" ca="1" si="142"/>
        <v>0</v>
      </c>
      <c r="M1039">
        <f t="shared" ca="1" si="142"/>
        <v>0</v>
      </c>
      <c r="N1039">
        <f t="shared" ca="1" si="142"/>
        <v>0</v>
      </c>
      <c r="O1039" t="str">
        <f t="shared" ca="1" si="139"/>
        <v>D:AD</v>
      </c>
      <c r="P1039" t="str">
        <f t="shared" ca="1" si="140"/>
        <v>D10:AD10</v>
      </c>
    </row>
    <row r="1040" spans="1:16">
      <c r="A1040" t="str">
        <f t="shared" si="135"/>
        <v>04</v>
      </c>
      <c r="B1040" t="str">
        <f t="shared" ca="1" si="136"/>
        <v>GRP</v>
      </c>
      <c r="C1040" t="s">
        <v>404</v>
      </c>
      <c r="D1040" t="s">
        <v>1796</v>
      </c>
      <c r="E1040">
        <f t="shared" ca="1" si="137"/>
        <v>0</v>
      </c>
      <c r="H1040" t="str">
        <f t="shared" ca="1" si="138"/>
        <v>'360 GRP '!</v>
      </c>
      <c r="I1040">
        <f t="shared" ca="1" si="141"/>
        <v>0</v>
      </c>
      <c r="J1040" t="str">
        <f t="shared" ca="1" si="142"/>
        <v>'360 GRP '!</v>
      </c>
      <c r="K1040">
        <f t="shared" ca="1" si="142"/>
        <v>0</v>
      </c>
      <c r="L1040">
        <f t="shared" ca="1" si="142"/>
        <v>0</v>
      </c>
      <c r="M1040">
        <f t="shared" ca="1" si="142"/>
        <v>0</v>
      </c>
      <c r="N1040">
        <f t="shared" ca="1" si="142"/>
        <v>0</v>
      </c>
      <c r="O1040" t="str">
        <f t="shared" ca="1" si="139"/>
        <v>D:AD</v>
      </c>
      <c r="P1040" t="str">
        <f t="shared" ca="1" si="140"/>
        <v>D10:AD10</v>
      </c>
    </row>
    <row r="1041" spans="1:16">
      <c r="A1041" t="str">
        <f t="shared" si="135"/>
        <v>05</v>
      </c>
      <c r="B1041" t="str">
        <f t="shared" ca="1" si="136"/>
        <v>GRP</v>
      </c>
      <c r="C1041" t="s">
        <v>404</v>
      </c>
      <c r="D1041" t="s">
        <v>1797</v>
      </c>
      <c r="E1041">
        <f t="shared" ca="1" si="137"/>
        <v>0</v>
      </c>
      <c r="H1041" t="str">
        <f t="shared" ca="1" si="138"/>
        <v>'360 GRP '!</v>
      </c>
      <c r="I1041">
        <f t="shared" ca="1" si="141"/>
        <v>0</v>
      </c>
      <c r="J1041" t="str">
        <f t="shared" ca="1" si="142"/>
        <v>'360 GRP '!</v>
      </c>
      <c r="K1041">
        <f t="shared" ca="1" si="142"/>
        <v>0</v>
      </c>
      <c r="L1041">
        <f t="shared" ca="1" si="142"/>
        <v>0</v>
      </c>
      <c r="M1041">
        <f t="shared" ca="1" si="142"/>
        <v>0</v>
      </c>
      <c r="N1041">
        <f t="shared" ca="1" si="142"/>
        <v>0</v>
      </c>
      <c r="O1041" t="str">
        <f t="shared" ca="1" si="139"/>
        <v>D:AD</v>
      </c>
      <c r="P1041" t="str">
        <f t="shared" ca="1" si="140"/>
        <v>D10:AD10</v>
      </c>
    </row>
    <row r="1042" spans="1:16">
      <c r="A1042" t="str">
        <f t="shared" si="135"/>
        <v>06</v>
      </c>
      <c r="B1042" t="str">
        <f t="shared" ca="1" si="136"/>
        <v>GRP</v>
      </c>
      <c r="C1042" t="s">
        <v>404</v>
      </c>
      <c r="D1042" t="s">
        <v>1798</v>
      </c>
      <c r="E1042">
        <f t="shared" ca="1" si="137"/>
        <v>0</v>
      </c>
      <c r="H1042" t="str">
        <f t="shared" ca="1" si="138"/>
        <v>'360 GRP '!</v>
      </c>
      <c r="I1042">
        <f t="shared" ca="1" si="141"/>
        <v>0</v>
      </c>
      <c r="J1042" t="str">
        <f t="shared" ca="1" si="142"/>
        <v>'360 GRP '!</v>
      </c>
      <c r="K1042">
        <f t="shared" ca="1" si="142"/>
        <v>0</v>
      </c>
      <c r="L1042">
        <f t="shared" ca="1" si="142"/>
        <v>0</v>
      </c>
      <c r="M1042">
        <f t="shared" ca="1" si="142"/>
        <v>0</v>
      </c>
      <c r="N1042">
        <f t="shared" ca="1" si="142"/>
        <v>0</v>
      </c>
      <c r="O1042" t="str">
        <f t="shared" ca="1" si="139"/>
        <v>D:AD</v>
      </c>
      <c r="P1042" t="str">
        <f t="shared" ca="1" si="140"/>
        <v>D10:AD10</v>
      </c>
    </row>
    <row r="1043" spans="1:16">
      <c r="A1043" t="str">
        <f t="shared" si="135"/>
        <v>07</v>
      </c>
      <c r="B1043" t="str">
        <f t="shared" ca="1" si="136"/>
        <v>GRP</v>
      </c>
      <c r="C1043" t="s">
        <v>404</v>
      </c>
      <c r="D1043" t="s">
        <v>1799</v>
      </c>
      <c r="E1043">
        <f t="shared" ca="1" si="137"/>
        <v>0</v>
      </c>
      <c r="H1043" t="str">
        <f t="shared" ca="1" si="138"/>
        <v>'360 GRP '!</v>
      </c>
      <c r="I1043">
        <f t="shared" ca="1" si="141"/>
        <v>0</v>
      </c>
      <c r="J1043" t="str">
        <f t="shared" ca="1" si="142"/>
        <v>'360 GRP '!</v>
      </c>
      <c r="K1043">
        <f t="shared" ca="1" si="142"/>
        <v>0</v>
      </c>
      <c r="L1043">
        <f t="shared" ca="1" si="142"/>
        <v>0</v>
      </c>
      <c r="M1043">
        <f t="shared" ca="1" si="142"/>
        <v>0</v>
      </c>
      <c r="N1043">
        <f t="shared" ca="1" si="142"/>
        <v>0</v>
      </c>
      <c r="O1043" t="str">
        <f t="shared" ca="1" si="139"/>
        <v>D:AD</v>
      </c>
      <c r="P1043" t="str">
        <f t="shared" ca="1" si="140"/>
        <v>D10:AD10</v>
      </c>
    </row>
    <row r="1044" spans="1:16">
      <c r="A1044" t="str">
        <f t="shared" si="135"/>
        <v>08</v>
      </c>
      <c r="B1044" t="str">
        <f t="shared" ca="1" si="136"/>
        <v>GRP</v>
      </c>
      <c r="C1044" t="s">
        <v>404</v>
      </c>
      <c r="D1044" t="s">
        <v>1800</v>
      </c>
      <c r="E1044">
        <f t="shared" ca="1" si="137"/>
        <v>0</v>
      </c>
      <c r="H1044" t="str">
        <f t="shared" ca="1" si="138"/>
        <v>'360 GRP '!</v>
      </c>
      <c r="I1044">
        <f t="shared" ca="1" si="141"/>
        <v>0</v>
      </c>
      <c r="J1044" t="str">
        <f t="shared" ca="1" si="142"/>
        <v>'360 GRP '!</v>
      </c>
      <c r="K1044">
        <f t="shared" ca="1" si="142"/>
        <v>0</v>
      </c>
      <c r="L1044">
        <f t="shared" ca="1" si="142"/>
        <v>0</v>
      </c>
      <c r="M1044">
        <f t="shared" ca="1" si="142"/>
        <v>0</v>
      </c>
      <c r="N1044">
        <f t="shared" ca="1" si="142"/>
        <v>0</v>
      </c>
      <c r="O1044" t="str">
        <f t="shared" ca="1" si="139"/>
        <v>D:AD</v>
      </c>
      <c r="P1044" t="str">
        <f t="shared" ca="1" si="140"/>
        <v>D10:AD10</v>
      </c>
    </row>
    <row r="1045" spans="1:16">
      <c r="A1045" t="str">
        <f t="shared" si="135"/>
        <v>09</v>
      </c>
      <c r="B1045" t="str">
        <f t="shared" ca="1" si="136"/>
        <v>GRP</v>
      </c>
      <c r="C1045" t="s">
        <v>404</v>
      </c>
      <c r="D1045" t="s">
        <v>1801</v>
      </c>
      <c r="E1045">
        <f t="shared" ca="1" si="137"/>
        <v>0</v>
      </c>
      <c r="H1045" t="str">
        <f t="shared" ca="1" si="138"/>
        <v>'360 GRP '!</v>
      </c>
      <c r="I1045">
        <f t="shared" ca="1" si="141"/>
        <v>0</v>
      </c>
      <c r="J1045" t="str">
        <f t="shared" ca="1" si="142"/>
        <v>'360 GRP '!</v>
      </c>
      <c r="K1045">
        <f t="shared" ca="1" si="142"/>
        <v>0</v>
      </c>
      <c r="L1045">
        <f t="shared" ca="1" si="142"/>
        <v>0</v>
      </c>
      <c r="M1045">
        <f t="shared" ca="1" si="142"/>
        <v>0</v>
      </c>
      <c r="N1045">
        <f t="shared" ca="1" si="142"/>
        <v>0</v>
      </c>
      <c r="O1045" t="str">
        <f t="shared" ca="1" si="139"/>
        <v>D:AD</v>
      </c>
      <c r="P1045" t="str">
        <f t="shared" ca="1" si="140"/>
        <v>D10:AD10</v>
      </c>
    </row>
    <row r="1046" spans="1:16">
      <c r="A1046" t="str">
        <f t="shared" si="135"/>
        <v>10</v>
      </c>
      <c r="B1046" t="str">
        <f t="shared" ca="1" si="136"/>
        <v>GRP</v>
      </c>
      <c r="C1046" t="s">
        <v>404</v>
      </c>
      <c r="D1046" t="s">
        <v>1802</v>
      </c>
      <c r="E1046">
        <f t="shared" ca="1" si="137"/>
        <v>0</v>
      </c>
      <c r="H1046" t="str">
        <f t="shared" ca="1" si="138"/>
        <v>'360 GRP '!</v>
      </c>
      <c r="I1046">
        <f t="shared" ca="1" si="141"/>
        <v>0</v>
      </c>
      <c r="J1046" t="str">
        <f t="shared" ca="1" si="142"/>
        <v>'360 GRP '!</v>
      </c>
      <c r="K1046">
        <f t="shared" ca="1" si="142"/>
        <v>0</v>
      </c>
      <c r="L1046">
        <f t="shared" ca="1" si="142"/>
        <v>0</v>
      </c>
      <c r="M1046">
        <f t="shared" ca="1" si="142"/>
        <v>0</v>
      </c>
      <c r="N1046">
        <f t="shared" ca="1" si="142"/>
        <v>0</v>
      </c>
      <c r="O1046" t="str">
        <f t="shared" ca="1" si="139"/>
        <v>D:AD</v>
      </c>
      <c r="P1046" t="str">
        <f t="shared" ca="1" si="140"/>
        <v>D10:AD10</v>
      </c>
    </row>
    <row r="1047" spans="1:16">
      <c r="A1047" t="str">
        <f t="shared" si="135"/>
        <v>11</v>
      </c>
      <c r="B1047" t="str">
        <f t="shared" ca="1" si="136"/>
        <v>GRP</v>
      </c>
      <c r="C1047" t="s">
        <v>404</v>
      </c>
      <c r="D1047" t="s">
        <v>1803</v>
      </c>
      <c r="E1047">
        <f t="shared" ca="1" si="137"/>
        <v>0</v>
      </c>
      <c r="H1047" t="str">
        <f t="shared" ca="1" si="138"/>
        <v>'360 GRP '!</v>
      </c>
      <c r="I1047">
        <f t="shared" ca="1" si="141"/>
        <v>0</v>
      </c>
      <c r="J1047" t="str">
        <f t="shared" ca="1" si="142"/>
        <v>'360 GRP '!</v>
      </c>
      <c r="K1047">
        <f t="shared" ca="1" si="142"/>
        <v>0</v>
      </c>
      <c r="L1047">
        <f t="shared" ca="1" si="142"/>
        <v>0</v>
      </c>
      <c r="M1047">
        <f t="shared" ca="1" si="142"/>
        <v>0</v>
      </c>
      <c r="N1047">
        <f t="shared" ca="1" si="142"/>
        <v>0</v>
      </c>
      <c r="O1047" t="str">
        <f t="shared" ca="1" si="139"/>
        <v>D:AD</v>
      </c>
      <c r="P1047" t="str">
        <f t="shared" ca="1" si="140"/>
        <v>D10:AD10</v>
      </c>
    </row>
    <row r="1048" spans="1:16">
      <c r="A1048" t="str">
        <f t="shared" si="135"/>
        <v>12</v>
      </c>
      <c r="B1048" t="str">
        <f t="shared" ca="1" si="136"/>
        <v>GRP</v>
      </c>
      <c r="C1048" t="s">
        <v>404</v>
      </c>
      <c r="D1048" t="s">
        <v>1804</v>
      </c>
      <c r="E1048">
        <f t="shared" ca="1" si="137"/>
        <v>0</v>
      </c>
      <c r="H1048" t="str">
        <f t="shared" ca="1" si="138"/>
        <v>'360 GRP '!</v>
      </c>
      <c r="I1048">
        <f t="shared" ca="1" si="141"/>
        <v>0</v>
      </c>
      <c r="J1048" t="str">
        <f t="shared" ca="1" si="142"/>
        <v>'360 GRP '!</v>
      </c>
      <c r="K1048">
        <f t="shared" ca="1" si="142"/>
        <v>0</v>
      </c>
      <c r="L1048">
        <f t="shared" ca="1" si="142"/>
        <v>0</v>
      </c>
      <c r="M1048">
        <f t="shared" ca="1" si="142"/>
        <v>0</v>
      </c>
      <c r="N1048">
        <f t="shared" ca="1" si="142"/>
        <v>0</v>
      </c>
      <c r="O1048" t="str">
        <f t="shared" ca="1" si="139"/>
        <v>D:AD</v>
      </c>
      <c r="P1048" t="str">
        <f t="shared" ca="1" si="140"/>
        <v>D10:AD10</v>
      </c>
    </row>
    <row r="1049" spans="1:16">
      <c r="A1049" t="str">
        <f t="shared" si="135"/>
        <v>13</v>
      </c>
      <c r="B1049" t="str">
        <f t="shared" ca="1" si="136"/>
        <v>GRP</v>
      </c>
      <c r="C1049" t="s">
        <v>404</v>
      </c>
      <c r="D1049" t="s">
        <v>1805</v>
      </c>
      <c r="E1049">
        <f t="shared" ca="1" si="137"/>
        <v>0</v>
      </c>
      <c r="H1049" t="str">
        <f t="shared" ca="1" si="138"/>
        <v>'360 GRP '!</v>
      </c>
      <c r="I1049">
        <f t="shared" ca="1" si="141"/>
        <v>0</v>
      </c>
      <c r="J1049" t="str">
        <f t="shared" ca="1" si="142"/>
        <v>'360 GRP '!</v>
      </c>
      <c r="K1049">
        <f t="shared" ca="1" si="142"/>
        <v>0</v>
      </c>
      <c r="L1049">
        <f t="shared" ca="1" si="142"/>
        <v>0</v>
      </c>
      <c r="M1049">
        <f t="shared" ca="1" si="142"/>
        <v>0</v>
      </c>
      <c r="N1049">
        <f t="shared" ca="1" si="142"/>
        <v>0</v>
      </c>
      <c r="O1049" t="str">
        <f t="shared" ca="1" si="139"/>
        <v>D:AD</v>
      </c>
      <c r="P1049" t="str">
        <f t="shared" ca="1" si="140"/>
        <v>D10:AD10</v>
      </c>
    </row>
    <row r="1050" spans="1:16">
      <c r="A1050" t="str">
        <f t="shared" si="135"/>
        <v>100</v>
      </c>
      <c r="B1050" t="str">
        <f t="shared" ca="1" si="136"/>
        <v>GRP</v>
      </c>
      <c r="C1050" t="s">
        <v>404</v>
      </c>
      <c r="D1050" t="s">
        <v>1806</v>
      </c>
      <c r="E1050">
        <f t="shared" ca="1" si="137"/>
        <v>0</v>
      </c>
      <c r="H1050" t="str">
        <f t="shared" ca="1" si="138"/>
        <v>'360 GRP '!</v>
      </c>
      <c r="I1050">
        <f t="shared" ca="1" si="141"/>
        <v>0</v>
      </c>
      <c r="J1050" t="str">
        <f t="shared" ca="1" si="142"/>
        <v>'360 GRP '!</v>
      </c>
      <c r="K1050">
        <f t="shared" ca="1" si="142"/>
        <v>0</v>
      </c>
      <c r="L1050">
        <f t="shared" ca="1" si="142"/>
        <v>0</v>
      </c>
      <c r="M1050">
        <f t="shared" ca="1" si="142"/>
        <v>0</v>
      </c>
      <c r="N1050">
        <f t="shared" ca="1" si="142"/>
        <v>0</v>
      </c>
      <c r="O1050" t="str">
        <f t="shared" ca="1" si="139"/>
        <v>D:AD</v>
      </c>
      <c r="P1050" t="str">
        <f t="shared" ca="1" si="140"/>
        <v>D10:AD10</v>
      </c>
    </row>
    <row r="1051" spans="1:16">
      <c r="A1051" t="str">
        <f t="shared" si="135"/>
        <v>01</v>
      </c>
      <c r="B1051" t="str">
        <f t="shared" ca="1" si="136"/>
        <v>GRP</v>
      </c>
      <c r="C1051" t="s">
        <v>405</v>
      </c>
      <c r="D1051" t="s">
        <v>1807</v>
      </c>
      <c r="E1051">
        <f t="shared" ca="1" si="137"/>
        <v>0</v>
      </c>
      <c r="H1051" t="str">
        <f t="shared" ca="1" si="138"/>
        <v>'360 GRP '!</v>
      </c>
      <c r="I1051">
        <f t="shared" ca="1" si="141"/>
        <v>0</v>
      </c>
      <c r="J1051" t="str">
        <f t="shared" ca="1" si="142"/>
        <v>'360 GRP '!</v>
      </c>
      <c r="K1051">
        <f t="shared" ca="1" si="142"/>
        <v>0</v>
      </c>
      <c r="L1051">
        <f t="shared" ca="1" si="142"/>
        <v>0</v>
      </c>
      <c r="M1051">
        <f t="shared" ca="1" si="142"/>
        <v>0</v>
      </c>
      <c r="N1051">
        <f t="shared" ca="1" si="142"/>
        <v>0</v>
      </c>
      <c r="O1051" t="str">
        <f t="shared" ca="1" si="139"/>
        <v>D:AD</v>
      </c>
      <c r="P1051" t="str">
        <f t="shared" ca="1" si="140"/>
        <v>D10:AD10</v>
      </c>
    </row>
    <row r="1052" spans="1:16">
      <c r="A1052" t="str">
        <f t="shared" si="135"/>
        <v>02</v>
      </c>
      <c r="B1052" t="str">
        <f t="shared" ca="1" si="136"/>
        <v>GRP</v>
      </c>
      <c r="C1052" t="s">
        <v>405</v>
      </c>
      <c r="D1052" t="s">
        <v>1808</v>
      </c>
      <c r="E1052">
        <f t="shared" ca="1" si="137"/>
        <v>0</v>
      </c>
      <c r="H1052" t="str">
        <f t="shared" ca="1" si="138"/>
        <v>'360 GRP '!</v>
      </c>
      <c r="I1052">
        <f t="shared" ca="1" si="141"/>
        <v>0</v>
      </c>
      <c r="J1052" t="str">
        <f t="shared" ca="1" si="142"/>
        <v>'360 GRP '!</v>
      </c>
      <c r="K1052">
        <f t="shared" ca="1" si="142"/>
        <v>0</v>
      </c>
      <c r="L1052">
        <f t="shared" ca="1" si="142"/>
        <v>0</v>
      </c>
      <c r="M1052">
        <f t="shared" ca="1" si="142"/>
        <v>0</v>
      </c>
      <c r="N1052">
        <f t="shared" ca="1" si="142"/>
        <v>0</v>
      </c>
      <c r="O1052" t="str">
        <f t="shared" ca="1" si="139"/>
        <v>D:AD</v>
      </c>
      <c r="P1052" t="str">
        <f t="shared" ca="1" si="140"/>
        <v>D10:AD10</v>
      </c>
    </row>
    <row r="1053" spans="1:16">
      <c r="A1053" t="str">
        <f t="shared" si="135"/>
        <v>03</v>
      </c>
      <c r="B1053" t="str">
        <f t="shared" ca="1" si="136"/>
        <v>GRP</v>
      </c>
      <c r="C1053" t="s">
        <v>405</v>
      </c>
      <c r="D1053" t="s">
        <v>1809</v>
      </c>
      <c r="E1053">
        <f t="shared" ca="1" si="137"/>
        <v>0</v>
      </c>
      <c r="H1053" t="str">
        <f t="shared" ca="1" si="138"/>
        <v>'360 GRP '!</v>
      </c>
      <c r="I1053">
        <f t="shared" ca="1" si="141"/>
        <v>0</v>
      </c>
      <c r="J1053" t="str">
        <f t="shared" ca="1" si="142"/>
        <v>'360 GRP '!</v>
      </c>
      <c r="K1053">
        <f t="shared" ca="1" si="142"/>
        <v>0</v>
      </c>
      <c r="L1053">
        <f t="shared" ca="1" si="142"/>
        <v>0</v>
      </c>
      <c r="M1053">
        <f t="shared" ca="1" si="142"/>
        <v>0</v>
      </c>
      <c r="N1053">
        <f t="shared" ca="1" si="142"/>
        <v>0</v>
      </c>
      <c r="O1053" t="str">
        <f t="shared" ca="1" si="139"/>
        <v>D:AD</v>
      </c>
      <c r="P1053" t="str">
        <f t="shared" ca="1" si="140"/>
        <v>D10:AD10</v>
      </c>
    </row>
    <row r="1054" spans="1:16">
      <c r="A1054" t="str">
        <f t="shared" si="135"/>
        <v>04</v>
      </c>
      <c r="B1054" t="str">
        <f t="shared" ca="1" si="136"/>
        <v>GRP</v>
      </c>
      <c r="C1054" t="s">
        <v>405</v>
      </c>
      <c r="D1054" t="s">
        <v>1810</v>
      </c>
      <c r="E1054">
        <f t="shared" ca="1" si="137"/>
        <v>0</v>
      </c>
      <c r="H1054" t="str">
        <f t="shared" ca="1" si="138"/>
        <v>'360 GRP '!</v>
      </c>
      <c r="I1054">
        <f t="shared" ca="1" si="141"/>
        <v>0</v>
      </c>
      <c r="J1054" t="str">
        <f t="shared" ca="1" si="142"/>
        <v>'360 GRP '!</v>
      </c>
      <c r="K1054">
        <f t="shared" ca="1" si="142"/>
        <v>0</v>
      </c>
      <c r="L1054">
        <f t="shared" ca="1" si="142"/>
        <v>0</v>
      </c>
      <c r="M1054">
        <f t="shared" ca="1" si="142"/>
        <v>0</v>
      </c>
      <c r="N1054">
        <f t="shared" ca="1" si="142"/>
        <v>0</v>
      </c>
      <c r="O1054" t="str">
        <f t="shared" ca="1" si="139"/>
        <v>D:AD</v>
      </c>
      <c r="P1054" t="str">
        <f t="shared" ca="1" si="140"/>
        <v>D10:AD10</v>
      </c>
    </row>
    <row r="1055" spans="1:16">
      <c r="A1055" t="str">
        <f t="shared" si="135"/>
        <v>05</v>
      </c>
      <c r="B1055" t="str">
        <f t="shared" ca="1" si="136"/>
        <v>GRP</v>
      </c>
      <c r="C1055" t="s">
        <v>405</v>
      </c>
      <c r="D1055" t="s">
        <v>1811</v>
      </c>
      <c r="E1055">
        <f t="shared" ca="1" si="137"/>
        <v>0</v>
      </c>
      <c r="H1055" t="str">
        <f t="shared" ca="1" si="138"/>
        <v>'360 GRP '!</v>
      </c>
      <c r="I1055">
        <f t="shared" ca="1" si="141"/>
        <v>0</v>
      </c>
      <c r="J1055" t="str">
        <f t="shared" ca="1" si="142"/>
        <v>'360 GRP '!</v>
      </c>
      <c r="K1055">
        <f t="shared" ca="1" si="142"/>
        <v>0</v>
      </c>
      <c r="L1055">
        <f t="shared" ca="1" si="142"/>
        <v>0</v>
      </c>
      <c r="M1055">
        <f t="shared" ca="1" si="142"/>
        <v>0</v>
      </c>
      <c r="N1055">
        <f t="shared" ca="1" si="142"/>
        <v>0</v>
      </c>
      <c r="O1055" t="str">
        <f t="shared" ca="1" si="139"/>
        <v>D:AD</v>
      </c>
      <c r="P1055" t="str">
        <f t="shared" ca="1" si="140"/>
        <v>D10:AD10</v>
      </c>
    </row>
    <row r="1056" spans="1:16">
      <c r="A1056" t="str">
        <f t="shared" si="135"/>
        <v>06</v>
      </c>
      <c r="B1056" t="str">
        <f t="shared" ca="1" si="136"/>
        <v>GRP</v>
      </c>
      <c r="C1056" t="s">
        <v>405</v>
      </c>
      <c r="D1056" t="s">
        <v>1812</v>
      </c>
      <c r="E1056">
        <f t="shared" ca="1" si="137"/>
        <v>0</v>
      </c>
      <c r="H1056" t="str">
        <f t="shared" ca="1" si="138"/>
        <v>'360 GRP '!</v>
      </c>
      <c r="I1056">
        <f t="shared" ca="1" si="141"/>
        <v>0</v>
      </c>
      <c r="J1056" t="str">
        <f t="shared" ca="1" si="142"/>
        <v>'360 GRP '!</v>
      </c>
      <c r="K1056">
        <f t="shared" ca="1" si="142"/>
        <v>0</v>
      </c>
      <c r="L1056">
        <f t="shared" ca="1" si="142"/>
        <v>0</v>
      </c>
      <c r="M1056">
        <f t="shared" ca="1" si="142"/>
        <v>0</v>
      </c>
      <c r="N1056">
        <f t="shared" ca="1" si="142"/>
        <v>0</v>
      </c>
      <c r="O1056" t="str">
        <f t="shared" ca="1" si="139"/>
        <v>D:AD</v>
      </c>
      <c r="P1056" t="str">
        <f t="shared" ca="1" si="140"/>
        <v>D10:AD10</v>
      </c>
    </row>
    <row r="1057" spans="1:16">
      <c r="A1057" t="str">
        <f t="shared" si="135"/>
        <v>07</v>
      </c>
      <c r="B1057" t="str">
        <f t="shared" ca="1" si="136"/>
        <v>GRP</v>
      </c>
      <c r="C1057" t="s">
        <v>405</v>
      </c>
      <c r="D1057" t="s">
        <v>1813</v>
      </c>
      <c r="E1057">
        <f t="shared" ca="1" si="137"/>
        <v>0</v>
      </c>
      <c r="H1057" t="str">
        <f t="shared" ca="1" si="138"/>
        <v>'360 GRP '!</v>
      </c>
      <c r="I1057">
        <f t="shared" ca="1" si="141"/>
        <v>0</v>
      </c>
      <c r="J1057" t="str">
        <f t="shared" ca="1" si="142"/>
        <v>'360 GRP '!</v>
      </c>
      <c r="K1057">
        <f t="shared" ca="1" si="142"/>
        <v>0</v>
      </c>
      <c r="L1057">
        <f t="shared" ca="1" si="142"/>
        <v>0</v>
      </c>
      <c r="M1057">
        <f t="shared" ca="1" si="142"/>
        <v>0</v>
      </c>
      <c r="N1057">
        <f t="shared" ca="1" si="142"/>
        <v>0</v>
      </c>
      <c r="O1057" t="str">
        <f t="shared" ca="1" si="139"/>
        <v>D:AD</v>
      </c>
      <c r="P1057" t="str">
        <f t="shared" ca="1" si="140"/>
        <v>D10:AD10</v>
      </c>
    </row>
    <row r="1058" spans="1:16">
      <c r="A1058" t="str">
        <f t="shared" si="135"/>
        <v>08</v>
      </c>
      <c r="B1058" t="str">
        <f t="shared" ca="1" si="136"/>
        <v>GRP</v>
      </c>
      <c r="C1058" t="s">
        <v>405</v>
      </c>
      <c r="D1058" t="s">
        <v>1814</v>
      </c>
      <c r="E1058">
        <f t="shared" ca="1" si="137"/>
        <v>0</v>
      </c>
      <c r="H1058" t="str">
        <f t="shared" ca="1" si="138"/>
        <v>'360 GRP '!</v>
      </c>
      <c r="I1058">
        <f t="shared" ca="1" si="141"/>
        <v>0</v>
      </c>
      <c r="J1058" t="str">
        <f t="shared" ca="1" si="142"/>
        <v>'360 GRP '!</v>
      </c>
      <c r="K1058">
        <f t="shared" ca="1" si="142"/>
        <v>0</v>
      </c>
      <c r="L1058">
        <f t="shared" ca="1" si="142"/>
        <v>0</v>
      </c>
      <c r="M1058">
        <f t="shared" ca="1" si="142"/>
        <v>0</v>
      </c>
      <c r="N1058">
        <f t="shared" ca="1" si="142"/>
        <v>0</v>
      </c>
      <c r="O1058" t="str">
        <f t="shared" ca="1" si="139"/>
        <v>D:AD</v>
      </c>
      <c r="P1058" t="str">
        <f t="shared" ca="1" si="140"/>
        <v>D10:AD10</v>
      </c>
    </row>
    <row r="1059" spans="1:16">
      <c r="A1059" t="str">
        <f t="shared" si="135"/>
        <v>09</v>
      </c>
      <c r="B1059" t="str">
        <f t="shared" ca="1" si="136"/>
        <v>GRP</v>
      </c>
      <c r="C1059" t="s">
        <v>405</v>
      </c>
      <c r="D1059" t="s">
        <v>1815</v>
      </c>
      <c r="E1059">
        <f t="shared" ca="1" si="137"/>
        <v>0</v>
      </c>
      <c r="H1059" t="str">
        <f t="shared" ca="1" si="138"/>
        <v>'360 GRP '!</v>
      </c>
      <c r="I1059">
        <f t="shared" ca="1" si="141"/>
        <v>0</v>
      </c>
      <c r="J1059" t="str">
        <f t="shared" ca="1" si="142"/>
        <v>'360 GRP '!</v>
      </c>
      <c r="K1059">
        <f t="shared" ca="1" si="142"/>
        <v>0</v>
      </c>
      <c r="L1059">
        <f t="shared" ca="1" si="142"/>
        <v>0</v>
      </c>
      <c r="M1059">
        <f t="shared" ca="1" si="142"/>
        <v>0</v>
      </c>
      <c r="N1059">
        <f t="shared" ca="1" si="142"/>
        <v>0</v>
      </c>
      <c r="O1059" t="str">
        <f t="shared" ca="1" si="139"/>
        <v>D:AD</v>
      </c>
      <c r="P1059" t="str">
        <f t="shared" ca="1" si="140"/>
        <v>D10:AD10</v>
      </c>
    </row>
    <row r="1060" spans="1:16">
      <c r="A1060" t="str">
        <f t="shared" si="135"/>
        <v>10</v>
      </c>
      <c r="B1060" t="str">
        <f t="shared" ca="1" si="136"/>
        <v>GRP</v>
      </c>
      <c r="C1060" t="s">
        <v>405</v>
      </c>
      <c r="D1060" t="s">
        <v>1816</v>
      </c>
      <c r="E1060">
        <f t="shared" ca="1" si="137"/>
        <v>0</v>
      </c>
      <c r="H1060" t="str">
        <f t="shared" ca="1" si="138"/>
        <v>'360 GRP '!</v>
      </c>
      <c r="I1060">
        <f t="shared" ca="1" si="141"/>
        <v>0</v>
      </c>
      <c r="J1060" t="str">
        <f t="shared" ca="1" si="142"/>
        <v>'360 GRP '!</v>
      </c>
      <c r="K1060">
        <f t="shared" ca="1" si="142"/>
        <v>0</v>
      </c>
      <c r="L1060">
        <f t="shared" ca="1" si="142"/>
        <v>0</v>
      </c>
      <c r="M1060">
        <f t="shared" ca="1" si="142"/>
        <v>0</v>
      </c>
      <c r="N1060">
        <f t="shared" ca="1" si="142"/>
        <v>0</v>
      </c>
      <c r="O1060" t="str">
        <f t="shared" ca="1" si="139"/>
        <v>D:AD</v>
      </c>
      <c r="P1060" t="str">
        <f t="shared" ca="1" si="140"/>
        <v>D10:AD10</v>
      </c>
    </row>
    <row r="1061" spans="1:16">
      <c r="A1061" t="str">
        <f t="shared" si="135"/>
        <v>11</v>
      </c>
      <c r="B1061" t="str">
        <f t="shared" ca="1" si="136"/>
        <v>GRP</v>
      </c>
      <c r="C1061" t="s">
        <v>405</v>
      </c>
      <c r="D1061" t="s">
        <v>1817</v>
      </c>
      <c r="E1061">
        <f t="shared" ca="1" si="137"/>
        <v>0</v>
      </c>
      <c r="H1061" t="str">
        <f t="shared" ca="1" si="138"/>
        <v>'360 GRP '!</v>
      </c>
      <c r="I1061">
        <f t="shared" ca="1" si="141"/>
        <v>0</v>
      </c>
      <c r="J1061" t="str">
        <f t="shared" ca="1" si="142"/>
        <v>'360 GRP '!</v>
      </c>
      <c r="K1061">
        <f t="shared" ca="1" si="142"/>
        <v>0</v>
      </c>
      <c r="L1061">
        <f t="shared" ca="1" si="142"/>
        <v>0</v>
      </c>
      <c r="M1061">
        <f t="shared" ca="1" si="142"/>
        <v>0</v>
      </c>
      <c r="N1061">
        <f t="shared" ca="1" si="142"/>
        <v>0</v>
      </c>
      <c r="O1061" t="str">
        <f t="shared" ca="1" si="139"/>
        <v>D:AD</v>
      </c>
      <c r="P1061" t="str">
        <f t="shared" ca="1" si="140"/>
        <v>D10:AD10</v>
      </c>
    </row>
    <row r="1062" spans="1:16">
      <c r="A1062" t="str">
        <f t="shared" si="135"/>
        <v>12</v>
      </c>
      <c r="B1062" t="str">
        <f t="shared" ca="1" si="136"/>
        <v>GRP</v>
      </c>
      <c r="C1062" t="s">
        <v>405</v>
      </c>
      <c r="D1062" t="s">
        <v>1818</v>
      </c>
      <c r="E1062">
        <f t="shared" ca="1" si="137"/>
        <v>0</v>
      </c>
      <c r="H1062" t="str">
        <f t="shared" ca="1" si="138"/>
        <v>'360 GRP '!</v>
      </c>
      <c r="I1062">
        <f t="shared" ca="1" si="141"/>
        <v>0</v>
      </c>
      <c r="J1062" t="str">
        <f t="shared" ca="1" si="142"/>
        <v>'360 GRP '!</v>
      </c>
      <c r="K1062">
        <f t="shared" ca="1" si="142"/>
        <v>0</v>
      </c>
      <c r="L1062">
        <f t="shared" ca="1" si="142"/>
        <v>0</v>
      </c>
      <c r="M1062">
        <f t="shared" ca="1" si="142"/>
        <v>0</v>
      </c>
      <c r="N1062">
        <f t="shared" ca="1" si="142"/>
        <v>0</v>
      </c>
      <c r="O1062" t="str">
        <f t="shared" ca="1" si="139"/>
        <v>D:AD</v>
      </c>
      <c r="P1062" t="str">
        <f t="shared" ca="1" si="140"/>
        <v>D10:AD10</v>
      </c>
    </row>
    <row r="1063" spans="1:16">
      <c r="A1063" t="str">
        <f t="shared" si="135"/>
        <v>13</v>
      </c>
      <c r="B1063" t="str">
        <f t="shared" ca="1" si="136"/>
        <v>GRP</v>
      </c>
      <c r="C1063" t="s">
        <v>405</v>
      </c>
      <c r="D1063" t="s">
        <v>1819</v>
      </c>
      <c r="E1063">
        <f t="shared" ca="1" si="137"/>
        <v>0</v>
      </c>
      <c r="H1063" t="str">
        <f t="shared" ca="1" si="138"/>
        <v>'360 GRP '!</v>
      </c>
      <c r="I1063">
        <f t="shared" ca="1" si="141"/>
        <v>0</v>
      </c>
      <c r="J1063" t="str">
        <f t="shared" ca="1" si="142"/>
        <v>'360 GRP '!</v>
      </c>
      <c r="K1063">
        <f t="shared" ca="1" si="142"/>
        <v>0</v>
      </c>
      <c r="L1063">
        <f t="shared" ca="1" si="142"/>
        <v>0</v>
      </c>
      <c r="M1063">
        <f t="shared" ca="1" si="142"/>
        <v>0</v>
      </c>
      <c r="N1063">
        <f t="shared" ca="1" si="142"/>
        <v>0</v>
      </c>
      <c r="O1063" t="str">
        <f t="shared" ca="1" si="139"/>
        <v>D:AD</v>
      </c>
      <c r="P1063" t="str">
        <f t="shared" ca="1" si="140"/>
        <v>D10:AD10</v>
      </c>
    </row>
    <row r="1064" spans="1:16">
      <c r="A1064" t="str">
        <f t="shared" si="135"/>
        <v>100</v>
      </c>
      <c r="B1064" t="str">
        <f t="shared" ca="1" si="136"/>
        <v>GRP</v>
      </c>
      <c r="C1064" t="s">
        <v>405</v>
      </c>
      <c r="D1064" t="s">
        <v>1820</v>
      </c>
      <c r="E1064">
        <f t="shared" ca="1" si="137"/>
        <v>0</v>
      </c>
      <c r="H1064" t="str">
        <f t="shared" ca="1" si="138"/>
        <v>'360 GRP '!</v>
      </c>
      <c r="I1064">
        <f t="shared" ca="1" si="141"/>
        <v>0</v>
      </c>
      <c r="J1064" t="str">
        <f t="shared" ca="1" si="142"/>
        <v>'360 GRP '!</v>
      </c>
      <c r="K1064">
        <f t="shared" ca="1" si="142"/>
        <v>0</v>
      </c>
      <c r="L1064">
        <f t="shared" ca="1" si="142"/>
        <v>0</v>
      </c>
      <c r="M1064">
        <f t="shared" ca="1" si="142"/>
        <v>0</v>
      </c>
      <c r="N1064">
        <f t="shared" ca="1" si="142"/>
        <v>0</v>
      </c>
      <c r="O1064" t="str">
        <f t="shared" ca="1" si="139"/>
        <v>D:AD</v>
      </c>
      <c r="P1064" t="str">
        <f t="shared" ca="1" si="140"/>
        <v>D10:AD10</v>
      </c>
    </row>
    <row r="1065" spans="1:16">
      <c r="A1065" t="str">
        <f t="shared" si="135"/>
        <v>01</v>
      </c>
      <c r="B1065" t="str">
        <f t="shared" ca="1" si="136"/>
        <v>GRP</v>
      </c>
      <c r="C1065" t="s">
        <v>399</v>
      </c>
      <c r="D1065" t="s">
        <v>1821</v>
      </c>
      <c r="E1065">
        <f t="shared" ca="1" si="137"/>
        <v>0</v>
      </c>
      <c r="H1065" t="str">
        <f t="shared" ca="1" si="138"/>
        <v>'360 GRP '!</v>
      </c>
      <c r="I1065">
        <f t="shared" ca="1" si="141"/>
        <v>0</v>
      </c>
      <c r="J1065" t="str">
        <f t="shared" ca="1" si="142"/>
        <v>'360 GRP '!</v>
      </c>
      <c r="K1065">
        <f t="shared" ca="1" si="142"/>
        <v>0</v>
      </c>
      <c r="L1065">
        <f t="shared" ca="1" si="142"/>
        <v>0</v>
      </c>
      <c r="M1065">
        <f t="shared" ca="1" si="142"/>
        <v>0</v>
      </c>
      <c r="N1065">
        <f t="shared" ca="1" si="142"/>
        <v>0</v>
      </c>
      <c r="O1065" t="str">
        <f t="shared" ca="1" si="139"/>
        <v>D:AD</v>
      </c>
      <c r="P1065" t="str">
        <f t="shared" ca="1" si="140"/>
        <v>D10:AD10</v>
      </c>
    </row>
    <row r="1066" spans="1:16">
      <c r="A1066" t="str">
        <f t="shared" si="135"/>
        <v>02</v>
      </c>
      <c r="B1066" t="str">
        <f t="shared" ca="1" si="136"/>
        <v>GRP</v>
      </c>
      <c r="C1066" t="s">
        <v>399</v>
      </c>
      <c r="D1066" t="s">
        <v>1822</v>
      </c>
      <c r="E1066">
        <f t="shared" ca="1" si="137"/>
        <v>0</v>
      </c>
      <c r="H1066" t="str">
        <f t="shared" ca="1" si="138"/>
        <v>'360 GRP '!</v>
      </c>
      <c r="I1066">
        <f t="shared" ca="1" si="141"/>
        <v>0</v>
      </c>
      <c r="J1066" t="str">
        <f t="shared" ca="1" si="142"/>
        <v>'360 GRP '!</v>
      </c>
      <c r="K1066">
        <f t="shared" ca="1" si="142"/>
        <v>0</v>
      </c>
      <c r="L1066">
        <f t="shared" ca="1" si="142"/>
        <v>0</v>
      </c>
      <c r="M1066">
        <f t="shared" ca="1" si="142"/>
        <v>0</v>
      </c>
      <c r="N1066">
        <f t="shared" ca="1" si="142"/>
        <v>0</v>
      </c>
      <c r="O1066" t="str">
        <f t="shared" ca="1" si="139"/>
        <v>D:AD</v>
      </c>
      <c r="P1066" t="str">
        <f t="shared" ca="1" si="140"/>
        <v>D10:AD10</v>
      </c>
    </row>
    <row r="1067" spans="1:16">
      <c r="A1067" t="str">
        <f t="shared" si="135"/>
        <v>03</v>
      </c>
      <c r="B1067" t="str">
        <f t="shared" ca="1" si="136"/>
        <v>GRP</v>
      </c>
      <c r="C1067" t="s">
        <v>399</v>
      </c>
      <c r="D1067" t="s">
        <v>1823</v>
      </c>
      <c r="E1067">
        <f t="shared" ca="1" si="137"/>
        <v>0</v>
      </c>
      <c r="H1067" t="str">
        <f t="shared" ca="1" si="138"/>
        <v>'360 GRP '!</v>
      </c>
      <c r="I1067">
        <f t="shared" ca="1" si="141"/>
        <v>0</v>
      </c>
      <c r="J1067" t="str">
        <f t="shared" ca="1" si="142"/>
        <v>'360 GRP '!</v>
      </c>
      <c r="K1067">
        <f t="shared" ca="1" si="142"/>
        <v>0</v>
      </c>
      <c r="L1067">
        <f t="shared" ca="1" si="142"/>
        <v>0</v>
      </c>
      <c r="M1067">
        <f t="shared" ca="1" si="142"/>
        <v>0</v>
      </c>
      <c r="N1067">
        <f t="shared" ca="1" si="142"/>
        <v>0</v>
      </c>
      <c r="O1067" t="str">
        <f t="shared" ca="1" si="139"/>
        <v>D:AD</v>
      </c>
      <c r="P1067" t="str">
        <f t="shared" ca="1" si="140"/>
        <v>D10:AD10</v>
      </c>
    </row>
    <row r="1068" spans="1:16">
      <c r="A1068" t="str">
        <f t="shared" si="135"/>
        <v>04</v>
      </c>
      <c r="B1068" t="str">
        <f t="shared" ca="1" si="136"/>
        <v>GRP</v>
      </c>
      <c r="C1068" t="s">
        <v>399</v>
      </c>
      <c r="D1068" t="s">
        <v>1824</v>
      </c>
      <c r="E1068">
        <f t="shared" ca="1" si="137"/>
        <v>0</v>
      </c>
      <c r="H1068" t="str">
        <f t="shared" ca="1" si="138"/>
        <v>'360 GRP '!</v>
      </c>
      <c r="I1068">
        <f t="shared" ca="1" si="141"/>
        <v>0</v>
      </c>
      <c r="J1068" t="str">
        <f t="shared" ca="1" si="142"/>
        <v>'360 GRP '!</v>
      </c>
      <c r="K1068">
        <f t="shared" ca="1" si="142"/>
        <v>0</v>
      </c>
      <c r="L1068">
        <f t="shared" ca="1" si="142"/>
        <v>0</v>
      </c>
      <c r="M1068">
        <f t="shared" ca="1" si="142"/>
        <v>0</v>
      </c>
      <c r="N1068">
        <f t="shared" ca="1" si="142"/>
        <v>0</v>
      </c>
      <c r="O1068" t="str">
        <f t="shared" ca="1" si="139"/>
        <v>D:AD</v>
      </c>
      <c r="P1068" t="str">
        <f t="shared" ca="1" si="140"/>
        <v>D10:AD10</v>
      </c>
    </row>
    <row r="1069" spans="1:16">
      <c r="A1069" t="str">
        <f t="shared" si="135"/>
        <v>05</v>
      </c>
      <c r="B1069" t="str">
        <f t="shared" ca="1" si="136"/>
        <v>GRP</v>
      </c>
      <c r="C1069" t="s">
        <v>399</v>
      </c>
      <c r="D1069" t="s">
        <v>1825</v>
      </c>
      <c r="E1069">
        <f t="shared" ca="1" si="137"/>
        <v>0</v>
      </c>
      <c r="H1069" t="str">
        <f t="shared" ca="1" si="138"/>
        <v>'360 GRP '!</v>
      </c>
      <c r="I1069">
        <f t="shared" ca="1" si="141"/>
        <v>0</v>
      </c>
      <c r="J1069" t="str">
        <f t="shared" ca="1" si="142"/>
        <v>'360 GRP '!</v>
      </c>
      <c r="K1069">
        <f t="shared" ca="1" si="142"/>
        <v>0</v>
      </c>
      <c r="L1069">
        <f t="shared" ca="1" si="142"/>
        <v>0</v>
      </c>
      <c r="M1069">
        <f t="shared" ca="1" si="142"/>
        <v>0</v>
      </c>
      <c r="N1069">
        <f t="shared" ca="1" si="142"/>
        <v>0</v>
      </c>
      <c r="O1069" t="str">
        <f t="shared" ca="1" si="139"/>
        <v>D:AD</v>
      </c>
      <c r="P1069" t="str">
        <f t="shared" ca="1" si="140"/>
        <v>D10:AD10</v>
      </c>
    </row>
    <row r="1070" spans="1:16">
      <c r="A1070" t="str">
        <f t="shared" si="135"/>
        <v>06</v>
      </c>
      <c r="B1070" t="str">
        <f t="shared" ca="1" si="136"/>
        <v>GRP</v>
      </c>
      <c r="C1070" t="s">
        <v>399</v>
      </c>
      <c r="D1070" t="s">
        <v>1826</v>
      </c>
      <c r="E1070">
        <f t="shared" ca="1" si="137"/>
        <v>0</v>
      </c>
      <c r="H1070" t="str">
        <f t="shared" ca="1" si="138"/>
        <v>'360 GRP '!</v>
      </c>
      <c r="I1070">
        <f t="shared" ca="1" si="141"/>
        <v>0</v>
      </c>
      <c r="J1070" t="str">
        <f t="shared" ca="1" si="142"/>
        <v>'360 GRP '!</v>
      </c>
      <c r="K1070">
        <f t="shared" ca="1" si="142"/>
        <v>0</v>
      </c>
      <c r="L1070">
        <f t="shared" ca="1" si="142"/>
        <v>0</v>
      </c>
      <c r="M1070">
        <f t="shared" ca="1" si="142"/>
        <v>0</v>
      </c>
      <c r="N1070">
        <f t="shared" ca="1" si="142"/>
        <v>0</v>
      </c>
      <c r="O1070" t="str">
        <f t="shared" ca="1" si="139"/>
        <v>D:AD</v>
      </c>
      <c r="P1070" t="str">
        <f t="shared" ca="1" si="140"/>
        <v>D10:AD10</v>
      </c>
    </row>
    <row r="1071" spans="1:16">
      <c r="A1071" t="str">
        <f t="shared" si="135"/>
        <v>07</v>
      </c>
      <c r="B1071" t="str">
        <f t="shared" ca="1" si="136"/>
        <v>GRP</v>
      </c>
      <c r="C1071" t="s">
        <v>399</v>
      </c>
      <c r="D1071" t="s">
        <v>1827</v>
      </c>
      <c r="E1071">
        <f t="shared" ca="1" si="137"/>
        <v>0</v>
      </c>
      <c r="H1071" t="str">
        <f t="shared" ca="1" si="138"/>
        <v>'360 GRP '!</v>
      </c>
      <c r="I1071">
        <f t="shared" ca="1" si="141"/>
        <v>0</v>
      </c>
      <c r="J1071" t="str">
        <f t="shared" ca="1" si="142"/>
        <v>'360 GRP '!</v>
      </c>
      <c r="K1071">
        <f t="shared" ca="1" si="142"/>
        <v>0</v>
      </c>
      <c r="L1071">
        <f t="shared" ca="1" si="142"/>
        <v>0</v>
      </c>
      <c r="M1071">
        <f t="shared" ca="1" si="142"/>
        <v>0</v>
      </c>
      <c r="N1071">
        <f t="shared" ca="1" si="142"/>
        <v>0</v>
      </c>
      <c r="O1071" t="str">
        <f t="shared" ca="1" si="139"/>
        <v>D:AD</v>
      </c>
      <c r="P1071" t="str">
        <f t="shared" ca="1" si="140"/>
        <v>D10:AD10</v>
      </c>
    </row>
    <row r="1072" spans="1:16">
      <c r="A1072" t="str">
        <f t="shared" si="135"/>
        <v>08</v>
      </c>
      <c r="B1072" t="str">
        <f t="shared" ca="1" si="136"/>
        <v>GRP</v>
      </c>
      <c r="C1072" t="s">
        <v>399</v>
      </c>
      <c r="D1072" t="s">
        <v>1828</v>
      </c>
      <c r="E1072">
        <f t="shared" ca="1" si="137"/>
        <v>0</v>
      </c>
      <c r="H1072" t="str">
        <f t="shared" ca="1" si="138"/>
        <v>'360 GRP '!</v>
      </c>
      <c r="I1072">
        <f t="shared" ca="1" si="141"/>
        <v>0</v>
      </c>
      <c r="J1072" t="str">
        <f t="shared" ca="1" si="142"/>
        <v>'360 GRP '!</v>
      </c>
      <c r="K1072">
        <f t="shared" ca="1" si="142"/>
        <v>0</v>
      </c>
      <c r="L1072">
        <f t="shared" ca="1" si="142"/>
        <v>0</v>
      </c>
      <c r="M1072">
        <f t="shared" ca="1" si="142"/>
        <v>0</v>
      </c>
      <c r="N1072">
        <f t="shared" ca="1" si="142"/>
        <v>0</v>
      </c>
      <c r="O1072" t="str">
        <f t="shared" ca="1" si="139"/>
        <v>D:AD</v>
      </c>
      <c r="P1072" t="str">
        <f t="shared" ca="1" si="140"/>
        <v>D10:AD10</v>
      </c>
    </row>
    <row r="1073" spans="1:16">
      <c r="A1073" t="str">
        <f t="shared" si="135"/>
        <v>09</v>
      </c>
      <c r="B1073" t="str">
        <f t="shared" ca="1" si="136"/>
        <v>GRP</v>
      </c>
      <c r="C1073" t="s">
        <v>399</v>
      </c>
      <c r="D1073" t="s">
        <v>1829</v>
      </c>
      <c r="E1073">
        <f t="shared" ca="1" si="137"/>
        <v>0</v>
      </c>
      <c r="H1073" t="str">
        <f t="shared" ca="1" si="138"/>
        <v>'360 GRP '!</v>
      </c>
      <c r="I1073">
        <f t="shared" ca="1" si="141"/>
        <v>0</v>
      </c>
      <c r="J1073" t="str">
        <f t="shared" ca="1" si="142"/>
        <v>'360 GRP '!</v>
      </c>
      <c r="K1073">
        <f t="shared" ca="1" si="142"/>
        <v>0</v>
      </c>
      <c r="L1073">
        <f t="shared" ca="1" si="142"/>
        <v>0</v>
      </c>
      <c r="M1073">
        <f t="shared" ca="1" si="142"/>
        <v>0</v>
      </c>
      <c r="N1073">
        <f t="shared" ca="1" si="142"/>
        <v>0</v>
      </c>
      <c r="O1073" t="str">
        <f t="shared" ca="1" si="139"/>
        <v>D:AD</v>
      </c>
      <c r="P1073" t="str">
        <f t="shared" ca="1" si="140"/>
        <v>D10:AD10</v>
      </c>
    </row>
    <row r="1074" spans="1:16">
      <c r="A1074" t="str">
        <f t="shared" si="135"/>
        <v>10</v>
      </c>
      <c r="B1074" t="str">
        <f t="shared" ca="1" si="136"/>
        <v>GRP</v>
      </c>
      <c r="C1074" t="s">
        <v>399</v>
      </c>
      <c r="D1074" t="s">
        <v>1830</v>
      </c>
      <c r="E1074">
        <f t="shared" ca="1" si="137"/>
        <v>0</v>
      </c>
      <c r="H1074" t="str">
        <f t="shared" ca="1" si="138"/>
        <v>'360 GRP '!</v>
      </c>
      <c r="I1074">
        <f t="shared" ca="1" si="141"/>
        <v>0</v>
      </c>
      <c r="J1074" t="str">
        <f t="shared" ca="1" si="142"/>
        <v>'360 GRP '!</v>
      </c>
      <c r="K1074">
        <f t="shared" ca="1" si="142"/>
        <v>0</v>
      </c>
      <c r="L1074">
        <f t="shared" ca="1" si="142"/>
        <v>0</v>
      </c>
      <c r="M1074">
        <f t="shared" ca="1" si="142"/>
        <v>0</v>
      </c>
      <c r="N1074">
        <f t="shared" ca="1" si="142"/>
        <v>0</v>
      </c>
      <c r="O1074" t="str">
        <f t="shared" ca="1" si="139"/>
        <v>D:AD</v>
      </c>
      <c r="P1074" t="str">
        <f t="shared" ca="1" si="140"/>
        <v>D10:AD10</v>
      </c>
    </row>
    <row r="1075" spans="1:16">
      <c r="A1075" t="str">
        <f t="shared" si="135"/>
        <v>11</v>
      </c>
      <c r="B1075" t="str">
        <f t="shared" ca="1" si="136"/>
        <v>GRP</v>
      </c>
      <c r="C1075" t="s">
        <v>399</v>
      </c>
      <c r="D1075" t="s">
        <v>1831</v>
      </c>
      <c r="E1075">
        <f t="shared" ca="1" si="137"/>
        <v>0</v>
      </c>
      <c r="H1075" t="str">
        <f t="shared" ca="1" si="138"/>
        <v>'360 GRP '!</v>
      </c>
      <c r="I1075">
        <f t="shared" ca="1" si="141"/>
        <v>0</v>
      </c>
      <c r="J1075" t="str">
        <f t="shared" ca="1" si="142"/>
        <v>'360 GRP '!</v>
      </c>
      <c r="K1075">
        <f t="shared" ca="1" si="142"/>
        <v>0</v>
      </c>
      <c r="L1075">
        <f t="shared" ca="1" si="142"/>
        <v>0</v>
      </c>
      <c r="M1075">
        <f t="shared" ca="1" si="142"/>
        <v>0</v>
      </c>
      <c r="N1075">
        <f t="shared" ca="1" si="142"/>
        <v>0</v>
      </c>
      <c r="O1075" t="str">
        <f t="shared" ca="1" si="139"/>
        <v>D:AD</v>
      </c>
      <c r="P1075" t="str">
        <f t="shared" ca="1" si="140"/>
        <v>D10:AD10</v>
      </c>
    </row>
    <row r="1076" spans="1:16">
      <c r="A1076" t="str">
        <f t="shared" si="135"/>
        <v>12</v>
      </c>
      <c r="B1076" t="str">
        <f t="shared" ca="1" si="136"/>
        <v>GRP</v>
      </c>
      <c r="C1076" t="s">
        <v>399</v>
      </c>
      <c r="D1076" t="s">
        <v>1832</v>
      </c>
      <c r="E1076">
        <f t="shared" ca="1" si="137"/>
        <v>0</v>
      </c>
      <c r="H1076" t="str">
        <f t="shared" ca="1" si="138"/>
        <v>'360 GRP '!</v>
      </c>
      <c r="I1076">
        <f t="shared" ca="1" si="141"/>
        <v>0</v>
      </c>
      <c r="J1076" t="str">
        <f t="shared" ca="1" si="142"/>
        <v>'360 GRP '!</v>
      </c>
      <c r="K1076">
        <f t="shared" ca="1" si="142"/>
        <v>0</v>
      </c>
      <c r="L1076">
        <f t="shared" ca="1" si="142"/>
        <v>0</v>
      </c>
      <c r="M1076">
        <f t="shared" ca="1" si="142"/>
        <v>0</v>
      </c>
      <c r="N1076">
        <f t="shared" ca="1" si="142"/>
        <v>0</v>
      </c>
      <c r="O1076" t="str">
        <f t="shared" ca="1" si="139"/>
        <v>D:AD</v>
      </c>
      <c r="P1076" t="str">
        <f t="shared" ca="1" si="140"/>
        <v>D10:AD10</v>
      </c>
    </row>
    <row r="1077" spans="1:16">
      <c r="A1077" t="str">
        <f t="shared" si="135"/>
        <v>13</v>
      </c>
      <c r="B1077" t="str">
        <f t="shared" ca="1" si="136"/>
        <v>GRP</v>
      </c>
      <c r="C1077" t="s">
        <v>399</v>
      </c>
      <c r="D1077" t="s">
        <v>1833</v>
      </c>
      <c r="E1077">
        <f t="shared" ca="1" si="137"/>
        <v>0</v>
      </c>
      <c r="H1077" t="str">
        <f t="shared" ca="1" si="138"/>
        <v>'360 GRP '!</v>
      </c>
      <c r="I1077">
        <f t="shared" ca="1" si="141"/>
        <v>0</v>
      </c>
      <c r="J1077" t="str">
        <f t="shared" ca="1" si="142"/>
        <v>'360 GRP '!</v>
      </c>
      <c r="K1077">
        <f t="shared" ca="1" si="142"/>
        <v>0</v>
      </c>
      <c r="L1077">
        <f t="shared" ca="1" si="142"/>
        <v>0</v>
      </c>
      <c r="M1077">
        <f t="shared" ca="1" si="142"/>
        <v>0</v>
      </c>
      <c r="N1077">
        <f t="shared" ca="1" si="142"/>
        <v>0</v>
      </c>
      <c r="O1077" t="str">
        <f t="shared" ca="1" si="139"/>
        <v>D:AD</v>
      </c>
      <c r="P1077" t="str">
        <f t="shared" ca="1" si="140"/>
        <v>D10:AD10</v>
      </c>
    </row>
    <row r="1078" spans="1:16">
      <c r="A1078" t="str">
        <f t="shared" si="135"/>
        <v>100</v>
      </c>
      <c r="B1078" t="str">
        <f t="shared" ca="1" si="136"/>
        <v>GRP</v>
      </c>
      <c r="C1078" t="s">
        <v>399</v>
      </c>
      <c r="D1078" t="s">
        <v>1834</v>
      </c>
      <c r="E1078">
        <f t="shared" ca="1" si="137"/>
        <v>0</v>
      </c>
      <c r="H1078" t="str">
        <f t="shared" ca="1" si="138"/>
        <v>'360 GRP '!</v>
      </c>
      <c r="I1078">
        <f t="shared" ca="1" si="141"/>
        <v>0</v>
      </c>
      <c r="J1078" t="str">
        <f t="shared" ca="1" si="142"/>
        <v>'360 GRP '!</v>
      </c>
      <c r="K1078">
        <f t="shared" ca="1" si="142"/>
        <v>0</v>
      </c>
      <c r="L1078">
        <f t="shared" ca="1" si="142"/>
        <v>0</v>
      </c>
      <c r="M1078">
        <f t="shared" ca="1" si="142"/>
        <v>0</v>
      </c>
      <c r="N1078">
        <f t="shared" ca="1" si="142"/>
        <v>0</v>
      </c>
      <c r="O1078" t="str">
        <f t="shared" ca="1" si="139"/>
        <v>D:AD</v>
      </c>
      <c r="P1078" t="str">
        <f t="shared" ca="1" si="140"/>
        <v>D10:AD10</v>
      </c>
    </row>
    <row r="1079" spans="1:16">
      <c r="A1079" t="str">
        <f t="shared" si="135"/>
        <v>01</v>
      </c>
      <c r="B1079" t="str">
        <f t="shared" ca="1" si="136"/>
        <v>GRP</v>
      </c>
      <c r="C1079" t="s">
        <v>406</v>
      </c>
      <c r="D1079" t="s">
        <v>1835</v>
      </c>
      <c r="E1079">
        <f t="shared" ca="1" si="137"/>
        <v>0</v>
      </c>
      <c r="H1079" t="str">
        <f t="shared" ca="1" si="138"/>
        <v>'360 GRP '!</v>
      </c>
      <c r="I1079">
        <f t="shared" ca="1" si="141"/>
        <v>0</v>
      </c>
      <c r="J1079" t="str">
        <f t="shared" ca="1" si="142"/>
        <v>'360 GRP '!</v>
      </c>
      <c r="K1079">
        <f t="shared" ca="1" si="142"/>
        <v>0</v>
      </c>
      <c r="L1079">
        <f t="shared" ca="1" si="142"/>
        <v>0</v>
      </c>
      <c r="M1079">
        <f t="shared" ca="1" si="142"/>
        <v>0</v>
      </c>
      <c r="N1079">
        <f t="shared" ca="1" si="142"/>
        <v>0</v>
      </c>
      <c r="O1079" t="str">
        <f t="shared" ca="1" si="139"/>
        <v>D:AD</v>
      </c>
      <c r="P1079" t="str">
        <f t="shared" ca="1" si="140"/>
        <v>D10:AD10</v>
      </c>
    </row>
    <row r="1080" spans="1:16">
      <c r="A1080" t="str">
        <f t="shared" si="135"/>
        <v>02</v>
      </c>
      <c r="B1080" t="str">
        <f t="shared" ca="1" si="136"/>
        <v>GRP</v>
      </c>
      <c r="C1080" t="s">
        <v>406</v>
      </c>
      <c r="D1080" t="s">
        <v>1836</v>
      </c>
      <c r="E1080">
        <f t="shared" ca="1" si="137"/>
        <v>0</v>
      </c>
      <c r="H1080" t="str">
        <f t="shared" ca="1" si="138"/>
        <v>'360 GRP '!</v>
      </c>
      <c r="I1080">
        <f t="shared" ca="1" si="141"/>
        <v>0</v>
      </c>
      <c r="J1080" t="str">
        <f t="shared" ca="1" si="142"/>
        <v>'360 GRP '!</v>
      </c>
      <c r="K1080">
        <f t="shared" ca="1" si="142"/>
        <v>0</v>
      </c>
      <c r="L1080">
        <f t="shared" ca="1" si="142"/>
        <v>0</v>
      </c>
      <c r="M1080">
        <f t="shared" ca="1" si="142"/>
        <v>0</v>
      </c>
      <c r="N1080">
        <f t="shared" ca="1" si="142"/>
        <v>0</v>
      </c>
      <c r="O1080" t="str">
        <f t="shared" ca="1" si="139"/>
        <v>D:AD</v>
      </c>
      <c r="P1080" t="str">
        <f t="shared" ca="1" si="140"/>
        <v>D10:AD10</v>
      </c>
    </row>
    <row r="1081" spans="1:16">
      <c r="A1081" t="str">
        <f t="shared" si="135"/>
        <v>03</v>
      </c>
      <c r="B1081" t="str">
        <f t="shared" ca="1" si="136"/>
        <v>GRP</v>
      </c>
      <c r="C1081" t="s">
        <v>406</v>
      </c>
      <c r="D1081" t="s">
        <v>1837</v>
      </c>
      <c r="E1081">
        <f t="shared" ca="1" si="137"/>
        <v>0</v>
      </c>
      <c r="H1081" t="str">
        <f t="shared" ca="1" si="138"/>
        <v>'360 GRP '!</v>
      </c>
      <c r="I1081">
        <f t="shared" ca="1" si="141"/>
        <v>0</v>
      </c>
      <c r="J1081" t="str">
        <f t="shared" ca="1" si="142"/>
        <v>'360 GRP '!</v>
      </c>
      <c r="K1081">
        <f t="shared" ca="1" si="142"/>
        <v>0</v>
      </c>
      <c r="L1081">
        <f t="shared" ca="1" si="142"/>
        <v>0</v>
      </c>
      <c r="M1081">
        <f t="shared" ca="1" si="142"/>
        <v>0</v>
      </c>
      <c r="N1081">
        <f t="shared" ca="1" si="142"/>
        <v>0</v>
      </c>
      <c r="O1081" t="str">
        <f t="shared" ca="1" si="139"/>
        <v>D:AD</v>
      </c>
      <c r="P1081" t="str">
        <f t="shared" ca="1" si="140"/>
        <v>D10:AD10</v>
      </c>
    </row>
    <row r="1082" spans="1:16">
      <c r="A1082" t="str">
        <f t="shared" si="135"/>
        <v>04</v>
      </c>
      <c r="B1082" t="str">
        <f t="shared" ca="1" si="136"/>
        <v>GRP</v>
      </c>
      <c r="C1082" t="s">
        <v>406</v>
      </c>
      <c r="D1082" t="s">
        <v>1838</v>
      </c>
      <c r="E1082">
        <f t="shared" ca="1" si="137"/>
        <v>0</v>
      </c>
      <c r="H1082" t="str">
        <f t="shared" ca="1" si="138"/>
        <v>'360 GRP '!</v>
      </c>
      <c r="I1082">
        <f t="shared" ca="1" si="141"/>
        <v>0</v>
      </c>
      <c r="J1082" t="str">
        <f t="shared" ca="1" si="142"/>
        <v>'360 GRP '!</v>
      </c>
      <c r="K1082">
        <f t="shared" ca="1" si="142"/>
        <v>0</v>
      </c>
      <c r="L1082">
        <f t="shared" ca="1" si="142"/>
        <v>0</v>
      </c>
      <c r="M1082">
        <f t="shared" ca="1" si="142"/>
        <v>0</v>
      </c>
      <c r="N1082">
        <f t="shared" ca="1" si="142"/>
        <v>0</v>
      </c>
      <c r="O1082" t="str">
        <f t="shared" ca="1" si="139"/>
        <v>D:AD</v>
      </c>
      <c r="P1082" t="str">
        <f t="shared" ca="1" si="140"/>
        <v>D10:AD10</v>
      </c>
    </row>
    <row r="1083" spans="1:16">
      <c r="A1083" t="str">
        <f t="shared" si="135"/>
        <v>05</v>
      </c>
      <c r="B1083" t="str">
        <f t="shared" ca="1" si="136"/>
        <v>GRP</v>
      </c>
      <c r="C1083" t="s">
        <v>406</v>
      </c>
      <c r="D1083" t="s">
        <v>1839</v>
      </c>
      <c r="E1083">
        <f t="shared" ca="1" si="137"/>
        <v>0</v>
      </c>
      <c r="H1083" t="str">
        <f t="shared" ca="1" si="138"/>
        <v>'360 GRP '!</v>
      </c>
      <c r="I1083">
        <f t="shared" ca="1" si="141"/>
        <v>0</v>
      </c>
      <c r="J1083" t="str">
        <f t="shared" ca="1" si="142"/>
        <v>'360 GRP '!</v>
      </c>
      <c r="K1083">
        <f t="shared" ca="1" si="142"/>
        <v>0</v>
      </c>
      <c r="L1083">
        <f t="shared" ca="1" si="142"/>
        <v>0</v>
      </c>
      <c r="M1083">
        <f t="shared" ca="1" si="142"/>
        <v>0</v>
      </c>
      <c r="N1083">
        <f t="shared" ca="1" si="142"/>
        <v>0</v>
      </c>
      <c r="O1083" t="str">
        <f t="shared" ca="1" si="139"/>
        <v>D:AD</v>
      </c>
      <c r="P1083" t="str">
        <f t="shared" ca="1" si="140"/>
        <v>D10:AD10</v>
      </c>
    </row>
    <row r="1084" spans="1:16">
      <c r="A1084" t="str">
        <f t="shared" si="135"/>
        <v>06</v>
      </c>
      <c r="B1084" t="str">
        <f t="shared" ca="1" si="136"/>
        <v>GRP</v>
      </c>
      <c r="C1084" t="s">
        <v>406</v>
      </c>
      <c r="D1084" t="s">
        <v>1840</v>
      </c>
      <c r="E1084">
        <f t="shared" ca="1" si="137"/>
        <v>0</v>
      </c>
      <c r="H1084" t="str">
        <f t="shared" ca="1" si="138"/>
        <v>'360 GRP '!</v>
      </c>
      <c r="I1084">
        <f t="shared" ca="1" si="141"/>
        <v>0</v>
      </c>
      <c r="J1084" t="str">
        <f t="shared" ca="1" si="142"/>
        <v>'360 GRP '!</v>
      </c>
      <c r="K1084">
        <f t="shared" ca="1" si="142"/>
        <v>0</v>
      </c>
      <c r="L1084">
        <f t="shared" ca="1" si="142"/>
        <v>0</v>
      </c>
      <c r="M1084">
        <f t="shared" ca="1" si="142"/>
        <v>0</v>
      </c>
      <c r="N1084">
        <f t="shared" ca="1" si="142"/>
        <v>0</v>
      </c>
      <c r="O1084" t="str">
        <f t="shared" ca="1" si="139"/>
        <v>D:AD</v>
      </c>
      <c r="P1084" t="str">
        <f t="shared" ca="1" si="140"/>
        <v>D10:AD10</v>
      </c>
    </row>
    <row r="1085" spans="1:16">
      <c r="A1085" t="str">
        <f t="shared" si="135"/>
        <v>07</v>
      </c>
      <c r="B1085" t="str">
        <f t="shared" ca="1" si="136"/>
        <v>GRP</v>
      </c>
      <c r="C1085" t="s">
        <v>406</v>
      </c>
      <c r="D1085" t="s">
        <v>1841</v>
      </c>
      <c r="E1085">
        <f t="shared" ca="1" si="137"/>
        <v>0</v>
      </c>
      <c r="H1085" t="str">
        <f t="shared" ca="1" si="138"/>
        <v>'360 GRP '!</v>
      </c>
      <c r="I1085">
        <f t="shared" ca="1" si="141"/>
        <v>0</v>
      </c>
      <c r="J1085" t="str">
        <f t="shared" ca="1" si="142"/>
        <v>'360 GRP '!</v>
      </c>
      <c r="K1085">
        <f t="shared" ca="1" si="142"/>
        <v>0</v>
      </c>
      <c r="L1085">
        <f t="shared" ca="1" si="142"/>
        <v>0</v>
      </c>
      <c r="M1085">
        <f t="shared" ca="1" si="142"/>
        <v>0</v>
      </c>
      <c r="N1085">
        <f t="shared" ca="1" si="142"/>
        <v>0</v>
      </c>
      <c r="O1085" t="str">
        <f t="shared" ca="1" si="139"/>
        <v>D:AD</v>
      </c>
      <c r="P1085" t="str">
        <f t="shared" ca="1" si="140"/>
        <v>D10:AD10</v>
      </c>
    </row>
    <row r="1086" spans="1:16">
      <c r="A1086" t="str">
        <f t="shared" si="135"/>
        <v>08</v>
      </c>
      <c r="B1086" t="str">
        <f t="shared" ca="1" si="136"/>
        <v>GRP</v>
      </c>
      <c r="C1086" t="s">
        <v>406</v>
      </c>
      <c r="D1086" t="s">
        <v>1842</v>
      </c>
      <c r="E1086">
        <f t="shared" ca="1" si="137"/>
        <v>0</v>
      </c>
      <c r="H1086" t="str">
        <f t="shared" ca="1" si="138"/>
        <v>'360 GRP '!</v>
      </c>
      <c r="I1086">
        <f t="shared" ca="1" si="141"/>
        <v>0</v>
      </c>
      <c r="J1086" t="str">
        <f t="shared" ca="1" si="142"/>
        <v>'360 GRP '!</v>
      </c>
      <c r="K1086">
        <f t="shared" ca="1" si="142"/>
        <v>0</v>
      </c>
      <c r="L1086">
        <f t="shared" ca="1" si="142"/>
        <v>0</v>
      </c>
      <c r="M1086">
        <f t="shared" ca="1" si="142"/>
        <v>0</v>
      </c>
      <c r="N1086">
        <f t="shared" ca="1" si="142"/>
        <v>0</v>
      </c>
      <c r="O1086" t="str">
        <f t="shared" ca="1" si="139"/>
        <v>D:AD</v>
      </c>
      <c r="P1086" t="str">
        <f t="shared" ca="1" si="140"/>
        <v>D10:AD10</v>
      </c>
    </row>
    <row r="1087" spans="1:16">
      <c r="A1087" t="str">
        <f t="shared" si="135"/>
        <v>09</v>
      </c>
      <c r="B1087" t="str">
        <f t="shared" ca="1" si="136"/>
        <v>GRP</v>
      </c>
      <c r="C1087" t="s">
        <v>406</v>
      </c>
      <c r="D1087" t="s">
        <v>1843</v>
      </c>
      <c r="E1087">
        <f t="shared" ca="1" si="137"/>
        <v>0</v>
      </c>
      <c r="H1087" t="str">
        <f t="shared" ca="1" si="138"/>
        <v>'360 GRP '!</v>
      </c>
      <c r="I1087">
        <f t="shared" ca="1" si="141"/>
        <v>0</v>
      </c>
      <c r="J1087" t="str">
        <f t="shared" ca="1" si="142"/>
        <v>'360 GRP '!</v>
      </c>
      <c r="K1087">
        <f t="shared" ca="1" si="142"/>
        <v>0</v>
      </c>
      <c r="L1087">
        <f t="shared" ca="1" si="142"/>
        <v>0</v>
      </c>
      <c r="M1087">
        <f t="shared" ca="1" si="142"/>
        <v>0</v>
      </c>
      <c r="N1087">
        <f t="shared" ca="1" si="142"/>
        <v>0</v>
      </c>
      <c r="O1087" t="str">
        <f t="shared" ca="1" si="139"/>
        <v>D:AD</v>
      </c>
      <c r="P1087" t="str">
        <f t="shared" ca="1" si="140"/>
        <v>D10:AD10</v>
      </c>
    </row>
    <row r="1088" spans="1:16">
      <c r="A1088" t="str">
        <f t="shared" si="135"/>
        <v>10</v>
      </c>
      <c r="B1088" t="str">
        <f t="shared" ca="1" si="136"/>
        <v>GRP</v>
      </c>
      <c r="C1088" t="s">
        <v>406</v>
      </c>
      <c r="D1088" t="s">
        <v>1844</v>
      </c>
      <c r="E1088">
        <f t="shared" ca="1" si="137"/>
        <v>0</v>
      </c>
      <c r="H1088" t="str">
        <f t="shared" ca="1" si="138"/>
        <v>'360 GRP '!</v>
      </c>
      <c r="I1088">
        <f t="shared" ca="1" si="141"/>
        <v>0</v>
      </c>
      <c r="J1088" t="str">
        <f t="shared" ref="J1088:N1138" ca="1" si="143">IF(IFERROR(VLOOKUP($C1088,INDIRECT(J$14&amp;"D:D"),1,FALSE),0)&lt;&gt;0,J$14,0)</f>
        <v>'360 GRP '!</v>
      </c>
      <c r="K1088">
        <f t="shared" ca="1" si="143"/>
        <v>0</v>
      </c>
      <c r="L1088">
        <f t="shared" ca="1" si="143"/>
        <v>0</v>
      </c>
      <c r="M1088">
        <f t="shared" ca="1" si="143"/>
        <v>0</v>
      </c>
      <c r="N1088">
        <f t="shared" ca="1" si="143"/>
        <v>0</v>
      </c>
      <c r="O1088" t="str">
        <f t="shared" ca="1" si="139"/>
        <v>D:AD</v>
      </c>
      <c r="P1088" t="str">
        <f t="shared" ca="1" si="140"/>
        <v>D10:AD10</v>
      </c>
    </row>
    <row r="1089" spans="1:16">
      <c r="A1089" t="str">
        <f t="shared" si="135"/>
        <v>11</v>
      </c>
      <c r="B1089" t="str">
        <f t="shared" ca="1" si="136"/>
        <v>GRP</v>
      </c>
      <c r="C1089" t="s">
        <v>406</v>
      </c>
      <c r="D1089" t="s">
        <v>1845</v>
      </c>
      <c r="E1089">
        <f t="shared" ca="1" si="137"/>
        <v>0</v>
      </c>
      <c r="H1089" t="str">
        <f t="shared" ca="1" si="138"/>
        <v>'360 GRP '!</v>
      </c>
      <c r="I1089">
        <f t="shared" ca="1" si="141"/>
        <v>0</v>
      </c>
      <c r="J1089" t="str">
        <f t="shared" ca="1" si="143"/>
        <v>'360 GRP '!</v>
      </c>
      <c r="K1089">
        <f t="shared" ca="1" si="143"/>
        <v>0</v>
      </c>
      <c r="L1089">
        <f t="shared" ca="1" si="143"/>
        <v>0</v>
      </c>
      <c r="M1089">
        <f t="shared" ca="1" si="143"/>
        <v>0</v>
      </c>
      <c r="N1089">
        <f t="shared" ca="1" si="143"/>
        <v>0</v>
      </c>
      <c r="O1089" t="str">
        <f t="shared" ca="1" si="139"/>
        <v>D:AD</v>
      </c>
      <c r="P1089" t="str">
        <f t="shared" ca="1" si="140"/>
        <v>D10:AD10</v>
      </c>
    </row>
    <row r="1090" spans="1:16">
      <c r="A1090" t="str">
        <f t="shared" ref="A1090:A1153" si="144">MID(D1090,LEN(C1090)+2,LEN(D1090)-LEN(C1090))</f>
        <v>12</v>
      </c>
      <c r="B1090" t="str">
        <f t="shared" ref="B1090:B1153" ca="1" si="145">VLOOKUP(H1090,$A$1:$K$6,11,FALSE)</f>
        <v>GRP</v>
      </c>
      <c r="C1090" t="s">
        <v>406</v>
      </c>
      <c r="D1090" t="s">
        <v>1846</v>
      </c>
      <c r="E1090">
        <f t="shared" ref="E1090:E1153" ca="1" si="146">IFERROR(VLOOKUP(C1090,INDIRECT($H1090&amp;$O1090),MATCH($A1090,INDIRECT($H1090&amp;$P1090),0),FALSE),0)</f>
        <v>0</v>
      </c>
      <c r="H1090" t="str">
        <f t="shared" ref="H1090:H1153" ca="1" si="147">IF(I1090&lt;&gt;0,I1090,IF(J1090&lt;&gt;0,J1090,IF(K1090&lt;&gt;0,K1090,IF(L1090&lt;&gt;0,L1090,IF(M1090&lt;&gt;0,M1090,N1090)))))</f>
        <v>'360 GRP '!</v>
      </c>
      <c r="I1090">
        <f t="shared" ca="1" si="141"/>
        <v>0</v>
      </c>
      <c r="J1090" t="str">
        <f t="shared" ca="1" si="143"/>
        <v>'360 GRP '!</v>
      </c>
      <c r="K1090">
        <f t="shared" ca="1" si="143"/>
        <v>0</v>
      </c>
      <c r="L1090">
        <f t="shared" ca="1" si="143"/>
        <v>0</v>
      </c>
      <c r="M1090">
        <f t="shared" ca="1" si="143"/>
        <v>0</v>
      </c>
      <c r="N1090">
        <f t="shared" ca="1" si="143"/>
        <v>0</v>
      </c>
      <c r="O1090" t="str">
        <f t="shared" ref="O1090:O1153" ca="1" si="148">VLOOKUP($H1090,$G$8:$I$13,2,FALSE)</f>
        <v>D:AD</v>
      </c>
      <c r="P1090" t="str">
        <f t="shared" ref="P1090:P1153" ca="1" si="149">VLOOKUP($H1090,$G$8:$I$13,3,FALSE)</f>
        <v>D10:AD10</v>
      </c>
    </row>
    <row r="1091" spans="1:16">
      <c r="A1091" t="str">
        <f t="shared" si="144"/>
        <v>13</v>
      </c>
      <c r="B1091" t="str">
        <f t="shared" ca="1" si="145"/>
        <v>GRP</v>
      </c>
      <c r="C1091" t="s">
        <v>406</v>
      </c>
      <c r="D1091" t="s">
        <v>1847</v>
      </c>
      <c r="E1091">
        <f t="shared" ca="1" si="146"/>
        <v>0</v>
      </c>
      <c r="H1091" t="str">
        <f t="shared" ca="1" si="147"/>
        <v>'360 GRP '!</v>
      </c>
      <c r="I1091">
        <f t="shared" ref="I1091:I1154" ca="1" si="150">IF(IFERROR(VLOOKUP(C1091,INDIRECT($I$14&amp;"D:D"),1,FALSE),0)&lt;&gt;0,I$14,0)</f>
        <v>0</v>
      </c>
      <c r="J1091" t="str">
        <f t="shared" ca="1" si="143"/>
        <v>'360 GRP '!</v>
      </c>
      <c r="K1091">
        <f t="shared" ca="1" si="143"/>
        <v>0</v>
      </c>
      <c r="L1091">
        <f t="shared" ca="1" si="143"/>
        <v>0</v>
      </c>
      <c r="M1091">
        <f t="shared" ca="1" si="143"/>
        <v>0</v>
      </c>
      <c r="N1091">
        <f t="shared" ca="1" si="143"/>
        <v>0</v>
      </c>
      <c r="O1091" t="str">
        <f t="shared" ca="1" si="148"/>
        <v>D:AD</v>
      </c>
      <c r="P1091" t="str">
        <f t="shared" ca="1" si="149"/>
        <v>D10:AD10</v>
      </c>
    </row>
    <row r="1092" spans="1:16">
      <c r="A1092" t="str">
        <f t="shared" si="144"/>
        <v>100</v>
      </c>
      <c r="B1092" t="str">
        <f t="shared" ca="1" si="145"/>
        <v>GRP</v>
      </c>
      <c r="C1092" t="s">
        <v>406</v>
      </c>
      <c r="D1092" t="s">
        <v>1848</v>
      </c>
      <c r="E1092">
        <f t="shared" ca="1" si="146"/>
        <v>0</v>
      </c>
      <c r="H1092" t="str">
        <f t="shared" ca="1" si="147"/>
        <v>'360 GRP '!</v>
      </c>
      <c r="I1092">
        <f t="shared" ca="1" si="150"/>
        <v>0</v>
      </c>
      <c r="J1092" t="str">
        <f t="shared" ca="1" si="143"/>
        <v>'360 GRP '!</v>
      </c>
      <c r="K1092">
        <f t="shared" ca="1" si="143"/>
        <v>0</v>
      </c>
      <c r="L1092">
        <f t="shared" ca="1" si="143"/>
        <v>0</v>
      </c>
      <c r="M1092">
        <f t="shared" ca="1" si="143"/>
        <v>0</v>
      </c>
      <c r="N1092">
        <f t="shared" ca="1" si="143"/>
        <v>0</v>
      </c>
      <c r="O1092" t="str">
        <f t="shared" ca="1" si="148"/>
        <v>D:AD</v>
      </c>
      <c r="P1092" t="str">
        <f t="shared" ca="1" si="149"/>
        <v>D10:AD10</v>
      </c>
    </row>
    <row r="1093" spans="1:16">
      <c r="A1093" t="str">
        <f t="shared" si="144"/>
        <v>01</v>
      </c>
      <c r="B1093" t="str">
        <f t="shared" ca="1" si="145"/>
        <v>GRP</v>
      </c>
      <c r="C1093" t="s">
        <v>407</v>
      </c>
      <c r="D1093" t="s">
        <v>1849</v>
      </c>
      <c r="E1093">
        <f t="shared" ca="1" si="146"/>
        <v>0</v>
      </c>
      <c r="H1093" t="str">
        <f t="shared" ca="1" si="147"/>
        <v>'360 GRP '!</v>
      </c>
      <c r="I1093">
        <f t="shared" ca="1" si="150"/>
        <v>0</v>
      </c>
      <c r="J1093" t="str">
        <f t="shared" ca="1" si="143"/>
        <v>'360 GRP '!</v>
      </c>
      <c r="K1093">
        <f t="shared" ca="1" si="143"/>
        <v>0</v>
      </c>
      <c r="L1093">
        <f t="shared" ca="1" si="143"/>
        <v>0</v>
      </c>
      <c r="M1093">
        <f t="shared" ca="1" si="143"/>
        <v>0</v>
      </c>
      <c r="N1093">
        <f t="shared" ca="1" si="143"/>
        <v>0</v>
      </c>
      <c r="O1093" t="str">
        <f t="shared" ca="1" si="148"/>
        <v>D:AD</v>
      </c>
      <c r="P1093" t="str">
        <f t="shared" ca="1" si="149"/>
        <v>D10:AD10</v>
      </c>
    </row>
    <row r="1094" spans="1:16">
      <c r="A1094" t="str">
        <f t="shared" si="144"/>
        <v>02</v>
      </c>
      <c r="B1094" t="str">
        <f t="shared" ca="1" si="145"/>
        <v>GRP</v>
      </c>
      <c r="C1094" t="s">
        <v>407</v>
      </c>
      <c r="D1094" t="s">
        <v>1850</v>
      </c>
      <c r="E1094">
        <f t="shared" ca="1" si="146"/>
        <v>0</v>
      </c>
      <c r="H1094" t="str">
        <f t="shared" ca="1" si="147"/>
        <v>'360 GRP '!</v>
      </c>
      <c r="I1094">
        <f t="shared" ca="1" si="150"/>
        <v>0</v>
      </c>
      <c r="J1094" t="str">
        <f t="shared" ca="1" si="143"/>
        <v>'360 GRP '!</v>
      </c>
      <c r="K1094">
        <f t="shared" ca="1" si="143"/>
        <v>0</v>
      </c>
      <c r="L1094">
        <f t="shared" ca="1" si="143"/>
        <v>0</v>
      </c>
      <c r="M1094">
        <f t="shared" ca="1" si="143"/>
        <v>0</v>
      </c>
      <c r="N1094">
        <f t="shared" ca="1" si="143"/>
        <v>0</v>
      </c>
      <c r="O1094" t="str">
        <f t="shared" ca="1" si="148"/>
        <v>D:AD</v>
      </c>
      <c r="P1094" t="str">
        <f t="shared" ca="1" si="149"/>
        <v>D10:AD10</v>
      </c>
    </row>
    <row r="1095" spans="1:16">
      <c r="A1095" t="str">
        <f t="shared" si="144"/>
        <v>03</v>
      </c>
      <c r="B1095" t="str">
        <f t="shared" ca="1" si="145"/>
        <v>GRP</v>
      </c>
      <c r="C1095" t="s">
        <v>407</v>
      </c>
      <c r="D1095" t="s">
        <v>1851</v>
      </c>
      <c r="E1095">
        <f t="shared" ca="1" si="146"/>
        <v>0</v>
      </c>
      <c r="H1095" t="str">
        <f t="shared" ca="1" si="147"/>
        <v>'360 GRP '!</v>
      </c>
      <c r="I1095">
        <f t="shared" ca="1" si="150"/>
        <v>0</v>
      </c>
      <c r="J1095" t="str">
        <f t="shared" ca="1" si="143"/>
        <v>'360 GRP '!</v>
      </c>
      <c r="K1095">
        <f t="shared" ca="1" si="143"/>
        <v>0</v>
      </c>
      <c r="L1095">
        <f t="shared" ca="1" si="143"/>
        <v>0</v>
      </c>
      <c r="M1095">
        <f t="shared" ca="1" si="143"/>
        <v>0</v>
      </c>
      <c r="N1095">
        <f t="shared" ca="1" si="143"/>
        <v>0</v>
      </c>
      <c r="O1095" t="str">
        <f t="shared" ca="1" si="148"/>
        <v>D:AD</v>
      </c>
      <c r="P1095" t="str">
        <f t="shared" ca="1" si="149"/>
        <v>D10:AD10</v>
      </c>
    </row>
    <row r="1096" spans="1:16">
      <c r="A1096" t="str">
        <f t="shared" si="144"/>
        <v>04</v>
      </c>
      <c r="B1096" t="str">
        <f t="shared" ca="1" si="145"/>
        <v>GRP</v>
      </c>
      <c r="C1096" t="s">
        <v>407</v>
      </c>
      <c r="D1096" t="s">
        <v>1852</v>
      </c>
      <c r="E1096">
        <f t="shared" ca="1" si="146"/>
        <v>0</v>
      </c>
      <c r="H1096" t="str">
        <f t="shared" ca="1" si="147"/>
        <v>'360 GRP '!</v>
      </c>
      <c r="I1096">
        <f t="shared" ca="1" si="150"/>
        <v>0</v>
      </c>
      <c r="J1096" t="str">
        <f t="shared" ca="1" si="143"/>
        <v>'360 GRP '!</v>
      </c>
      <c r="K1096">
        <f t="shared" ca="1" si="143"/>
        <v>0</v>
      </c>
      <c r="L1096">
        <f t="shared" ca="1" si="143"/>
        <v>0</v>
      </c>
      <c r="M1096">
        <f t="shared" ca="1" si="143"/>
        <v>0</v>
      </c>
      <c r="N1096">
        <f t="shared" ca="1" si="143"/>
        <v>0</v>
      </c>
      <c r="O1096" t="str">
        <f t="shared" ca="1" si="148"/>
        <v>D:AD</v>
      </c>
      <c r="P1096" t="str">
        <f t="shared" ca="1" si="149"/>
        <v>D10:AD10</v>
      </c>
    </row>
    <row r="1097" spans="1:16">
      <c r="A1097" t="str">
        <f t="shared" si="144"/>
        <v>05</v>
      </c>
      <c r="B1097" t="str">
        <f t="shared" ca="1" si="145"/>
        <v>GRP</v>
      </c>
      <c r="C1097" t="s">
        <v>407</v>
      </c>
      <c r="D1097" t="s">
        <v>1853</v>
      </c>
      <c r="E1097">
        <f t="shared" ca="1" si="146"/>
        <v>0</v>
      </c>
      <c r="H1097" t="str">
        <f t="shared" ca="1" si="147"/>
        <v>'360 GRP '!</v>
      </c>
      <c r="I1097">
        <f t="shared" ca="1" si="150"/>
        <v>0</v>
      </c>
      <c r="J1097" t="str">
        <f t="shared" ca="1" si="143"/>
        <v>'360 GRP '!</v>
      </c>
      <c r="K1097">
        <f t="shared" ca="1" si="143"/>
        <v>0</v>
      </c>
      <c r="L1097">
        <f t="shared" ca="1" si="143"/>
        <v>0</v>
      </c>
      <c r="M1097">
        <f t="shared" ca="1" si="143"/>
        <v>0</v>
      </c>
      <c r="N1097">
        <f t="shared" ca="1" si="143"/>
        <v>0</v>
      </c>
      <c r="O1097" t="str">
        <f t="shared" ca="1" si="148"/>
        <v>D:AD</v>
      </c>
      <c r="P1097" t="str">
        <f t="shared" ca="1" si="149"/>
        <v>D10:AD10</v>
      </c>
    </row>
    <row r="1098" spans="1:16">
      <c r="A1098" t="str">
        <f t="shared" si="144"/>
        <v>06</v>
      </c>
      <c r="B1098" t="str">
        <f t="shared" ca="1" si="145"/>
        <v>GRP</v>
      </c>
      <c r="C1098" t="s">
        <v>407</v>
      </c>
      <c r="D1098" t="s">
        <v>1854</v>
      </c>
      <c r="E1098">
        <f t="shared" ca="1" si="146"/>
        <v>0</v>
      </c>
      <c r="H1098" t="str">
        <f t="shared" ca="1" si="147"/>
        <v>'360 GRP '!</v>
      </c>
      <c r="I1098">
        <f t="shared" ca="1" si="150"/>
        <v>0</v>
      </c>
      <c r="J1098" t="str">
        <f t="shared" ca="1" si="143"/>
        <v>'360 GRP '!</v>
      </c>
      <c r="K1098">
        <f t="shared" ca="1" si="143"/>
        <v>0</v>
      </c>
      <c r="L1098">
        <f t="shared" ca="1" si="143"/>
        <v>0</v>
      </c>
      <c r="M1098">
        <f t="shared" ca="1" si="143"/>
        <v>0</v>
      </c>
      <c r="N1098">
        <f t="shared" ca="1" si="143"/>
        <v>0</v>
      </c>
      <c r="O1098" t="str">
        <f t="shared" ca="1" si="148"/>
        <v>D:AD</v>
      </c>
      <c r="P1098" t="str">
        <f t="shared" ca="1" si="149"/>
        <v>D10:AD10</v>
      </c>
    </row>
    <row r="1099" spans="1:16">
      <c r="A1099" t="str">
        <f t="shared" si="144"/>
        <v>07</v>
      </c>
      <c r="B1099" t="str">
        <f t="shared" ca="1" si="145"/>
        <v>GRP</v>
      </c>
      <c r="C1099" t="s">
        <v>407</v>
      </c>
      <c r="D1099" t="s">
        <v>1855</v>
      </c>
      <c r="E1099">
        <f t="shared" ca="1" si="146"/>
        <v>0</v>
      </c>
      <c r="H1099" t="str">
        <f t="shared" ca="1" si="147"/>
        <v>'360 GRP '!</v>
      </c>
      <c r="I1099">
        <f t="shared" ca="1" si="150"/>
        <v>0</v>
      </c>
      <c r="J1099" t="str">
        <f t="shared" ca="1" si="143"/>
        <v>'360 GRP '!</v>
      </c>
      <c r="K1099">
        <f t="shared" ca="1" si="143"/>
        <v>0</v>
      </c>
      <c r="L1099">
        <f t="shared" ca="1" si="143"/>
        <v>0</v>
      </c>
      <c r="M1099">
        <f t="shared" ca="1" si="143"/>
        <v>0</v>
      </c>
      <c r="N1099">
        <f t="shared" ca="1" si="143"/>
        <v>0</v>
      </c>
      <c r="O1099" t="str">
        <f t="shared" ca="1" si="148"/>
        <v>D:AD</v>
      </c>
      <c r="P1099" t="str">
        <f t="shared" ca="1" si="149"/>
        <v>D10:AD10</v>
      </c>
    </row>
    <row r="1100" spans="1:16">
      <c r="A1100" t="str">
        <f t="shared" si="144"/>
        <v>08</v>
      </c>
      <c r="B1100" t="str">
        <f t="shared" ca="1" si="145"/>
        <v>GRP</v>
      </c>
      <c r="C1100" t="s">
        <v>407</v>
      </c>
      <c r="D1100" t="s">
        <v>1856</v>
      </c>
      <c r="E1100">
        <f t="shared" ca="1" si="146"/>
        <v>0</v>
      </c>
      <c r="H1100" t="str">
        <f t="shared" ca="1" si="147"/>
        <v>'360 GRP '!</v>
      </c>
      <c r="I1100">
        <f t="shared" ca="1" si="150"/>
        <v>0</v>
      </c>
      <c r="J1100" t="str">
        <f t="shared" ca="1" si="143"/>
        <v>'360 GRP '!</v>
      </c>
      <c r="K1100">
        <f t="shared" ca="1" si="143"/>
        <v>0</v>
      </c>
      <c r="L1100">
        <f t="shared" ca="1" si="143"/>
        <v>0</v>
      </c>
      <c r="M1100">
        <f t="shared" ca="1" si="143"/>
        <v>0</v>
      </c>
      <c r="N1100">
        <f t="shared" ca="1" si="143"/>
        <v>0</v>
      </c>
      <c r="O1100" t="str">
        <f t="shared" ca="1" si="148"/>
        <v>D:AD</v>
      </c>
      <c r="P1100" t="str">
        <f t="shared" ca="1" si="149"/>
        <v>D10:AD10</v>
      </c>
    </row>
    <row r="1101" spans="1:16">
      <c r="A1101" t="str">
        <f t="shared" si="144"/>
        <v>09</v>
      </c>
      <c r="B1101" t="str">
        <f t="shared" ca="1" si="145"/>
        <v>GRP</v>
      </c>
      <c r="C1101" t="s">
        <v>407</v>
      </c>
      <c r="D1101" t="s">
        <v>1857</v>
      </c>
      <c r="E1101">
        <f t="shared" ca="1" si="146"/>
        <v>0</v>
      </c>
      <c r="H1101" t="str">
        <f t="shared" ca="1" si="147"/>
        <v>'360 GRP '!</v>
      </c>
      <c r="I1101">
        <f t="shared" ca="1" si="150"/>
        <v>0</v>
      </c>
      <c r="J1101" t="str">
        <f t="shared" ca="1" si="143"/>
        <v>'360 GRP '!</v>
      </c>
      <c r="K1101">
        <f t="shared" ca="1" si="143"/>
        <v>0</v>
      </c>
      <c r="L1101">
        <f t="shared" ca="1" si="143"/>
        <v>0</v>
      </c>
      <c r="M1101">
        <f t="shared" ca="1" si="143"/>
        <v>0</v>
      </c>
      <c r="N1101">
        <f t="shared" ca="1" si="143"/>
        <v>0</v>
      </c>
      <c r="O1101" t="str">
        <f t="shared" ca="1" si="148"/>
        <v>D:AD</v>
      </c>
      <c r="P1101" t="str">
        <f t="shared" ca="1" si="149"/>
        <v>D10:AD10</v>
      </c>
    </row>
    <row r="1102" spans="1:16">
      <c r="A1102" t="str">
        <f t="shared" si="144"/>
        <v>10</v>
      </c>
      <c r="B1102" t="str">
        <f t="shared" ca="1" si="145"/>
        <v>GRP</v>
      </c>
      <c r="C1102" t="s">
        <v>407</v>
      </c>
      <c r="D1102" t="s">
        <v>1858</v>
      </c>
      <c r="E1102">
        <f t="shared" ca="1" si="146"/>
        <v>0</v>
      </c>
      <c r="H1102" t="str">
        <f t="shared" ca="1" si="147"/>
        <v>'360 GRP '!</v>
      </c>
      <c r="I1102">
        <f t="shared" ca="1" si="150"/>
        <v>0</v>
      </c>
      <c r="J1102" t="str">
        <f t="shared" ca="1" si="143"/>
        <v>'360 GRP '!</v>
      </c>
      <c r="K1102">
        <f t="shared" ca="1" si="143"/>
        <v>0</v>
      </c>
      <c r="L1102">
        <f t="shared" ca="1" si="143"/>
        <v>0</v>
      </c>
      <c r="M1102">
        <f t="shared" ca="1" si="143"/>
        <v>0</v>
      </c>
      <c r="N1102">
        <f t="shared" ca="1" si="143"/>
        <v>0</v>
      </c>
      <c r="O1102" t="str">
        <f t="shared" ca="1" si="148"/>
        <v>D:AD</v>
      </c>
      <c r="P1102" t="str">
        <f t="shared" ca="1" si="149"/>
        <v>D10:AD10</v>
      </c>
    </row>
    <row r="1103" spans="1:16">
      <c r="A1103" t="str">
        <f t="shared" si="144"/>
        <v>11</v>
      </c>
      <c r="B1103" t="str">
        <f t="shared" ca="1" si="145"/>
        <v>GRP</v>
      </c>
      <c r="C1103" t="s">
        <v>407</v>
      </c>
      <c r="D1103" t="s">
        <v>1859</v>
      </c>
      <c r="E1103">
        <f t="shared" ca="1" si="146"/>
        <v>0</v>
      </c>
      <c r="H1103" t="str">
        <f t="shared" ca="1" si="147"/>
        <v>'360 GRP '!</v>
      </c>
      <c r="I1103">
        <f t="shared" ca="1" si="150"/>
        <v>0</v>
      </c>
      <c r="J1103" t="str">
        <f t="shared" ca="1" si="143"/>
        <v>'360 GRP '!</v>
      </c>
      <c r="K1103">
        <f t="shared" ca="1" si="143"/>
        <v>0</v>
      </c>
      <c r="L1103">
        <f t="shared" ca="1" si="143"/>
        <v>0</v>
      </c>
      <c r="M1103">
        <f t="shared" ca="1" si="143"/>
        <v>0</v>
      </c>
      <c r="N1103">
        <f t="shared" ca="1" si="143"/>
        <v>0</v>
      </c>
      <c r="O1103" t="str">
        <f t="shared" ca="1" si="148"/>
        <v>D:AD</v>
      </c>
      <c r="P1103" t="str">
        <f t="shared" ca="1" si="149"/>
        <v>D10:AD10</v>
      </c>
    </row>
    <row r="1104" spans="1:16">
      <c r="A1104" t="str">
        <f t="shared" si="144"/>
        <v>12</v>
      </c>
      <c r="B1104" t="str">
        <f t="shared" ca="1" si="145"/>
        <v>GRP</v>
      </c>
      <c r="C1104" t="s">
        <v>407</v>
      </c>
      <c r="D1104" t="s">
        <v>1860</v>
      </c>
      <c r="E1104">
        <f t="shared" ca="1" si="146"/>
        <v>0</v>
      </c>
      <c r="H1104" t="str">
        <f t="shared" ca="1" si="147"/>
        <v>'360 GRP '!</v>
      </c>
      <c r="I1104">
        <f t="shared" ca="1" si="150"/>
        <v>0</v>
      </c>
      <c r="J1104" t="str">
        <f t="shared" ca="1" si="143"/>
        <v>'360 GRP '!</v>
      </c>
      <c r="K1104">
        <f t="shared" ca="1" si="143"/>
        <v>0</v>
      </c>
      <c r="L1104">
        <f t="shared" ca="1" si="143"/>
        <v>0</v>
      </c>
      <c r="M1104">
        <f t="shared" ca="1" si="143"/>
        <v>0</v>
      </c>
      <c r="N1104">
        <f t="shared" ca="1" si="143"/>
        <v>0</v>
      </c>
      <c r="O1104" t="str">
        <f t="shared" ca="1" si="148"/>
        <v>D:AD</v>
      </c>
      <c r="P1104" t="str">
        <f t="shared" ca="1" si="149"/>
        <v>D10:AD10</v>
      </c>
    </row>
    <row r="1105" spans="1:16">
      <c r="A1105" t="str">
        <f t="shared" si="144"/>
        <v>13</v>
      </c>
      <c r="B1105" t="str">
        <f t="shared" ca="1" si="145"/>
        <v>GRP</v>
      </c>
      <c r="C1105" t="s">
        <v>407</v>
      </c>
      <c r="D1105" t="s">
        <v>1861</v>
      </c>
      <c r="E1105">
        <f t="shared" ca="1" si="146"/>
        <v>0</v>
      </c>
      <c r="H1105" t="str">
        <f t="shared" ca="1" si="147"/>
        <v>'360 GRP '!</v>
      </c>
      <c r="I1105">
        <f t="shared" ca="1" si="150"/>
        <v>0</v>
      </c>
      <c r="J1105" t="str">
        <f t="shared" ca="1" si="143"/>
        <v>'360 GRP '!</v>
      </c>
      <c r="K1105">
        <f t="shared" ca="1" si="143"/>
        <v>0</v>
      </c>
      <c r="L1105">
        <f t="shared" ca="1" si="143"/>
        <v>0</v>
      </c>
      <c r="M1105">
        <f t="shared" ca="1" si="143"/>
        <v>0</v>
      </c>
      <c r="N1105">
        <f t="shared" ca="1" si="143"/>
        <v>0</v>
      </c>
      <c r="O1105" t="str">
        <f t="shared" ca="1" si="148"/>
        <v>D:AD</v>
      </c>
      <c r="P1105" t="str">
        <f t="shared" ca="1" si="149"/>
        <v>D10:AD10</v>
      </c>
    </row>
    <row r="1106" spans="1:16">
      <c r="A1106" t="str">
        <f t="shared" si="144"/>
        <v>100</v>
      </c>
      <c r="B1106" t="str">
        <f t="shared" ca="1" si="145"/>
        <v>GRP</v>
      </c>
      <c r="C1106" t="s">
        <v>407</v>
      </c>
      <c r="D1106" t="s">
        <v>1862</v>
      </c>
      <c r="E1106">
        <f t="shared" ca="1" si="146"/>
        <v>0</v>
      </c>
      <c r="H1106" t="str">
        <f t="shared" ca="1" si="147"/>
        <v>'360 GRP '!</v>
      </c>
      <c r="I1106">
        <f t="shared" ca="1" si="150"/>
        <v>0</v>
      </c>
      <c r="J1106" t="str">
        <f t="shared" ca="1" si="143"/>
        <v>'360 GRP '!</v>
      </c>
      <c r="K1106">
        <f t="shared" ca="1" si="143"/>
        <v>0</v>
      </c>
      <c r="L1106">
        <f t="shared" ca="1" si="143"/>
        <v>0</v>
      </c>
      <c r="M1106">
        <f t="shared" ca="1" si="143"/>
        <v>0</v>
      </c>
      <c r="N1106">
        <f t="shared" ca="1" si="143"/>
        <v>0</v>
      </c>
      <c r="O1106" t="str">
        <f t="shared" ca="1" si="148"/>
        <v>D:AD</v>
      </c>
      <c r="P1106" t="str">
        <f t="shared" ca="1" si="149"/>
        <v>D10:AD10</v>
      </c>
    </row>
    <row r="1107" spans="1:16">
      <c r="A1107" t="str">
        <f t="shared" si="144"/>
        <v>01</v>
      </c>
      <c r="B1107" t="str">
        <f t="shared" ca="1" si="145"/>
        <v>GRP</v>
      </c>
      <c r="C1107" t="s">
        <v>400</v>
      </c>
      <c r="D1107" t="s">
        <v>1863</v>
      </c>
      <c r="E1107">
        <f t="shared" ca="1" si="146"/>
        <v>0</v>
      </c>
      <c r="H1107" t="str">
        <f t="shared" ca="1" si="147"/>
        <v>'360 GRP '!</v>
      </c>
      <c r="I1107">
        <f t="shared" ca="1" si="150"/>
        <v>0</v>
      </c>
      <c r="J1107" t="str">
        <f t="shared" ca="1" si="143"/>
        <v>'360 GRP '!</v>
      </c>
      <c r="K1107">
        <f t="shared" ca="1" si="143"/>
        <v>0</v>
      </c>
      <c r="L1107">
        <f t="shared" ca="1" si="143"/>
        <v>0</v>
      </c>
      <c r="M1107">
        <f t="shared" ca="1" si="143"/>
        <v>0</v>
      </c>
      <c r="N1107">
        <f t="shared" ca="1" si="143"/>
        <v>0</v>
      </c>
      <c r="O1107" t="str">
        <f t="shared" ca="1" si="148"/>
        <v>D:AD</v>
      </c>
      <c r="P1107" t="str">
        <f t="shared" ca="1" si="149"/>
        <v>D10:AD10</v>
      </c>
    </row>
    <row r="1108" spans="1:16">
      <c r="A1108" t="str">
        <f t="shared" si="144"/>
        <v>02</v>
      </c>
      <c r="B1108" t="str">
        <f t="shared" ca="1" si="145"/>
        <v>GRP</v>
      </c>
      <c r="C1108" t="s">
        <v>400</v>
      </c>
      <c r="D1108" t="s">
        <v>1864</v>
      </c>
      <c r="E1108">
        <f t="shared" ca="1" si="146"/>
        <v>0</v>
      </c>
      <c r="H1108" t="str">
        <f t="shared" ca="1" si="147"/>
        <v>'360 GRP '!</v>
      </c>
      <c r="I1108">
        <f t="shared" ca="1" si="150"/>
        <v>0</v>
      </c>
      <c r="J1108" t="str">
        <f t="shared" ca="1" si="143"/>
        <v>'360 GRP '!</v>
      </c>
      <c r="K1108">
        <f t="shared" ca="1" si="143"/>
        <v>0</v>
      </c>
      <c r="L1108">
        <f t="shared" ca="1" si="143"/>
        <v>0</v>
      </c>
      <c r="M1108">
        <f t="shared" ca="1" si="143"/>
        <v>0</v>
      </c>
      <c r="N1108">
        <f t="shared" ca="1" si="143"/>
        <v>0</v>
      </c>
      <c r="O1108" t="str">
        <f t="shared" ca="1" si="148"/>
        <v>D:AD</v>
      </c>
      <c r="P1108" t="str">
        <f t="shared" ca="1" si="149"/>
        <v>D10:AD10</v>
      </c>
    </row>
    <row r="1109" spans="1:16">
      <c r="A1109" t="str">
        <f t="shared" si="144"/>
        <v>03</v>
      </c>
      <c r="B1109" t="str">
        <f t="shared" ca="1" si="145"/>
        <v>GRP</v>
      </c>
      <c r="C1109" t="s">
        <v>400</v>
      </c>
      <c r="D1109" t="s">
        <v>1865</v>
      </c>
      <c r="E1109">
        <f t="shared" ca="1" si="146"/>
        <v>0</v>
      </c>
      <c r="H1109" t="str">
        <f t="shared" ca="1" si="147"/>
        <v>'360 GRP '!</v>
      </c>
      <c r="I1109">
        <f t="shared" ca="1" si="150"/>
        <v>0</v>
      </c>
      <c r="J1109" t="str">
        <f t="shared" ca="1" si="143"/>
        <v>'360 GRP '!</v>
      </c>
      <c r="K1109">
        <f t="shared" ca="1" si="143"/>
        <v>0</v>
      </c>
      <c r="L1109">
        <f t="shared" ca="1" si="143"/>
        <v>0</v>
      </c>
      <c r="M1109">
        <f t="shared" ca="1" si="143"/>
        <v>0</v>
      </c>
      <c r="N1109">
        <f t="shared" ca="1" si="143"/>
        <v>0</v>
      </c>
      <c r="O1109" t="str">
        <f t="shared" ca="1" si="148"/>
        <v>D:AD</v>
      </c>
      <c r="P1109" t="str">
        <f t="shared" ca="1" si="149"/>
        <v>D10:AD10</v>
      </c>
    </row>
    <row r="1110" spans="1:16">
      <c r="A1110" t="str">
        <f t="shared" si="144"/>
        <v>04</v>
      </c>
      <c r="B1110" t="str">
        <f t="shared" ca="1" si="145"/>
        <v>GRP</v>
      </c>
      <c r="C1110" t="s">
        <v>400</v>
      </c>
      <c r="D1110" t="s">
        <v>1866</v>
      </c>
      <c r="E1110">
        <f t="shared" ca="1" si="146"/>
        <v>0</v>
      </c>
      <c r="H1110" t="str">
        <f t="shared" ca="1" si="147"/>
        <v>'360 GRP '!</v>
      </c>
      <c r="I1110">
        <f t="shared" ca="1" si="150"/>
        <v>0</v>
      </c>
      <c r="J1110" t="str">
        <f t="shared" ca="1" si="143"/>
        <v>'360 GRP '!</v>
      </c>
      <c r="K1110">
        <f t="shared" ca="1" si="143"/>
        <v>0</v>
      </c>
      <c r="L1110">
        <f t="shared" ca="1" si="143"/>
        <v>0</v>
      </c>
      <c r="M1110">
        <f t="shared" ca="1" si="143"/>
        <v>0</v>
      </c>
      <c r="N1110">
        <f t="shared" ca="1" si="143"/>
        <v>0</v>
      </c>
      <c r="O1110" t="str">
        <f t="shared" ca="1" si="148"/>
        <v>D:AD</v>
      </c>
      <c r="P1110" t="str">
        <f t="shared" ca="1" si="149"/>
        <v>D10:AD10</v>
      </c>
    </row>
    <row r="1111" spans="1:16">
      <c r="A1111" t="str">
        <f t="shared" si="144"/>
        <v>05</v>
      </c>
      <c r="B1111" t="str">
        <f t="shared" ca="1" si="145"/>
        <v>GRP</v>
      </c>
      <c r="C1111" t="s">
        <v>400</v>
      </c>
      <c r="D1111" t="s">
        <v>1867</v>
      </c>
      <c r="E1111">
        <f t="shared" ca="1" si="146"/>
        <v>0</v>
      </c>
      <c r="H1111" t="str">
        <f t="shared" ca="1" si="147"/>
        <v>'360 GRP '!</v>
      </c>
      <c r="I1111">
        <f t="shared" ca="1" si="150"/>
        <v>0</v>
      </c>
      <c r="J1111" t="str">
        <f t="shared" ca="1" si="143"/>
        <v>'360 GRP '!</v>
      </c>
      <c r="K1111">
        <f t="shared" ca="1" si="143"/>
        <v>0</v>
      </c>
      <c r="L1111">
        <f t="shared" ca="1" si="143"/>
        <v>0</v>
      </c>
      <c r="M1111">
        <f t="shared" ca="1" si="143"/>
        <v>0</v>
      </c>
      <c r="N1111">
        <f t="shared" ca="1" si="143"/>
        <v>0</v>
      </c>
      <c r="O1111" t="str">
        <f t="shared" ca="1" si="148"/>
        <v>D:AD</v>
      </c>
      <c r="P1111" t="str">
        <f t="shared" ca="1" si="149"/>
        <v>D10:AD10</v>
      </c>
    </row>
    <row r="1112" spans="1:16">
      <c r="A1112" t="str">
        <f t="shared" si="144"/>
        <v>06</v>
      </c>
      <c r="B1112" t="str">
        <f t="shared" ca="1" si="145"/>
        <v>GRP</v>
      </c>
      <c r="C1112" t="s">
        <v>400</v>
      </c>
      <c r="D1112" t="s">
        <v>1868</v>
      </c>
      <c r="E1112">
        <f t="shared" ca="1" si="146"/>
        <v>0</v>
      </c>
      <c r="H1112" t="str">
        <f t="shared" ca="1" si="147"/>
        <v>'360 GRP '!</v>
      </c>
      <c r="I1112">
        <f t="shared" ca="1" si="150"/>
        <v>0</v>
      </c>
      <c r="J1112" t="str">
        <f t="shared" ca="1" si="143"/>
        <v>'360 GRP '!</v>
      </c>
      <c r="K1112">
        <f t="shared" ca="1" si="143"/>
        <v>0</v>
      </c>
      <c r="L1112">
        <f t="shared" ca="1" si="143"/>
        <v>0</v>
      </c>
      <c r="M1112">
        <f t="shared" ca="1" si="143"/>
        <v>0</v>
      </c>
      <c r="N1112">
        <f t="shared" ca="1" si="143"/>
        <v>0</v>
      </c>
      <c r="O1112" t="str">
        <f t="shared" ca="1" si="148"/>
        <v>D:AD</v>
      </c>
      <c r="P1112" t="str">
        <f t="shared" ca="1" si="149"/>
        <v>D10:AD10</v>
      </c>
    </row>
    <row r="1113" spans="1:16">
      <c r="A1113" t="str">
        <f t="shared" si="144"/>
        <v>07</v>
      </c>
      <c r="B1113" t="str">
        <f t="shared" ca="1" si="145"/>
        <v>GRP</v>
      </c>
      <c r="C1113" t="s">
        <v>400</v>
      </c>
      <c r="D1113" t="s">
        <v>1869</v>
      </c>
      <c r="E1113">
        <f t="shared" ca="1" si="146"/>
        <v>0</v>
      </c>
      <c r="H1113" t="str">
        <f t="shared" ca="1" si="147"/>
        <v>'360 GRP '!</v>
      </c>
      <c r="I1113">
        <f t="shared" ca="1" si="150"/>
        <v>0</v>
      </c>
      <c r="J1113" t="str">
        <f t="shared" ca="1" si="143"/>
        <v>'360 GRP '!</v>
      </c>
      <c r="K1113">
        <f t="shared" ca="1" si="143"/>
        <v>0</v>
      </c>
      <c r="L1113">
        <f t="shared" ca="1" si="143"/>
        <v>0</v>
      </c>
      <c r="M1113">
        <f t="shared" ca="1" si="143"/>
        <v>0</v>
      </c>
      <c r="N1113">
        <f t="shared" ca="1" si="143"/>
        <v>0</v>
      </c>
      <c r="O1113" t="str">
        <f t="shared" ca="1" si="148"/>
        <v>D:AD</v>
      </c>
      <c r="P1113" t="str">
        <f t="shared" ca="1" si="149"/>
        <v>D10:AD10</v>
      </c>
    </row>
    <row r="1114" spans="1:16">
      <c r="A1114" t="str">
        <f t="shared" si="144"/>
        <v>08</v>
      </c>
      <c r="B1114" t="str">
        <f t="shared" ca="1" si="145"/>
        <v>GRP</v>
      </c>
      <c r="C1114" t="s">
        <v>400</v>
      </c>
      <c r="D1114" t="s">
        <v>1870</v>
      </c>
      <c r="E1114">
        <f t="shared" ca="1" si="146"/>
        <v>0</v>
      </c>
      <c r="H1114" t="str">
        <f t="shared" ca="1" si="147"/>
        <v>'360 GRP '!</v>
      </c>
      <c r="I1114">
        <f t="shared" ca="1" si="150"/>
        <v>0</v>
      </c>
      <c r="J1114" t="str">
        <f t="shared" ca="1" si="143"/>
        <v>'360 GRP '!</v>
      </c>
      <c r="K1114">
        <f t="shared" ca="1" si="143"/>
        <v>0</v>
      </c>
      <c r="L1114">
        <f t="shared" ca="1" si="143"/>
        <v>0</v>
      </c>
      <c r="M1114">
        <f t="shared" ca="1" si="143"/>
        <v>0</v>
      </c>
      <c r="N1114">
        <f t="shared" ca="1" si="143"/>
        <v>0</v>
      </c>
      <c r="O1114" t="str">
        <f t="shared" ca="1" si="148"/>
        <v>D:AD</v>
      </c>
      <c r="P1114" t="str">
        <f t="shared" ca="1" si="149"/>
        <v>D10:AD10</v>
      </c>
    </row>
    <row r="1115" spans="1:16">
      <c r="A1115" t="str">
        <f t="shared" si="144"/>
        <v>09</v>
      </c>
      <c r="B1115" t="str">
        <f t="shared" ca="1" si="145"/>
        <v>GRP</v>
      </c>
      <c r="C1115" t="s">
        <v>400</v>
      </c>
      <c r="D1115" t="s">
        <v>1871</v>
      </c>
      <c r="E1115">
        <f t="shared" ca="1" si="146"/>
        <v>0</v>
      </c>
      <c r="H1115" t="str">
        <f t="shared" ca="1" si="147"/>
        <v>'360 GRP '!</v>
      </c>
      <c r="I1115">
        <f t="shared" ca="1" si="150"/>
        <v>0</v>
      </c>
      <c r="J1115" t="str">
        <f t="shared" ca="1" si="143"/>
        <v>'360 GRP '!</v>
      </c>
      <c r="K1115">
        <f t="shared" ca="1" si="143"/>
        <v>0</v>
      </c>
      <c r="L1115">
        <f t="shared" ca="1" si="143"/>
        <v>0</v>
      </c>
      <c r="M1115">
        <f t="shared" ca="1" si="143"/>
        <v>0</v>
      </c>
      <c r="N1115">
        <f t="shared" ca="1" si="143"/>
        <v>0</v>
      </c>
      <c r="O1115" t="str">
        <f t="shared" ca="1" si="148"/>
        <v>D:AD</v>
      </c>
      <c r="P1115" t="str">
        <f t="shared" ca="1" si="149"/>
        <v>D10:AD10</v>
      </c>
    </row>
    <row r="1116" spans="1:16">
      <c r="A1116" t="str">
        <f t="shared" si="144"/>
        <v>10</v>
      </c>
      <c r="B1116" t="str">
        <f t="shared" ca="1" si="145"/>
        <v>GRP</v>
      </c>
      <c r="C1116" t="s">
        <v>400</v>
      </c>
      <c r="D1116" t="s">
        <v>1872</v>
      </c>
      <c r="E1116">
        <f t="shared" ca="1" si="146"/>
        <v>0</v>
      </c>
      <c r="H1116" t="str">
        <f t="shared" ca="1" si="147"/>
        <v>'360 GRP '!</v>
      </c>
      <c r="I1116">
        <f t="shared" ca="1" si="150"/>
        <v>0</v>
      </c>
      <c r="J1116" t="str">
        <f t="shared" ca="1" si="143"/>
        <v>'360 GRP '!</v>
      </c>
      <c r="K1116">
        <f t="shared" ca="1" si="143"/>
        <v>0</v>
      </c>
      <c r="L1116">
        <f t="shared" ca="1" si="143"/>
        <v>0</v>
      </c>
      <c r="M1116">
        <f t="shared" ca="1" si="143"/>
        <v>0</v>
      </c>
      <c r="N1116">
        <f t="shared" ca="1" si="143"/>
        <v>0</v>
      </c>
      <c r="O1116" t="str">
        <f t="shared" ca="1" si="148"/>
        <v>D:AD</v>
      </c>
      <c r="P1116" t="str">
        <f t="shared" ca="1" si="149"/>
        <v>D10:AD10</v>
      </c>
    </row>
    <row r="1117" spans="1:16">
      <c r="A1117" t="str">
        <f t="shared" si="144"/>
        <v>11</v>
      </c>
      <c r="B1117" t="str">
        <f t="shared" ca="1" si="145"/>
        <v>GRP</v>
      </c>
      <c r="C1117" t="s">
        <v>400</v>
      </c>
      <c r="D1117" t="s">
        <v>1873</v>
      </c>
      <c r="E1117">
        <f t="shared" ca="1" si="146"/>
        <v>0</v>
      </c>
      <c r="H1117" t="str">
        <f t="shared" ca="1" si="147"/>
        <v>'360 GRP '!</v>
      </c>
      <c r="I1117">
        <f t="shared" ca="1" si="150"/>
        <v>0</v>
      </c>
      <c r="J1117" t="str">
        <f t="shared" ca="1" si="143"/>
        <v>'360 GRP '!</v>
      </c>
      <c r="K1117">
        <f t="shared" ca="1" si="143"/>
        <v>0</v>
      </c>
      <c r="L1117">
        <f t="shared" ca="1" si="143"/>
        <v>0</v>
      </c>
      <c r="M1117">
        <f t="shared" ca="1" si="143"/>
        <v>0</v>
      </c>
      <c r="N1117">
        <f t="shared" ca="1" si="143"/>
        <v>0</v>
      </c>
      <c r="O1117" t="str">
        <f t="shared" ca="1" si="148"/>
        <v>D:AD</v>
      </c>
      <c r="P1117" t="str">
        <f t="shared" ca="1" si="149"/>
        <v>D10:AD10</v>
      </c>
    </row>
    <row r="1118" spans="1:16">
      <c r="A1118" t="str">
        <f t="shared" si="144"/>
        <v>12</v>
      </c>
      <c r="B1118" t="str">
        <f t="shared" ca="1" si="145"/>
        <v>GRP</v>
      </c>
      <c r="C1118" t="s">
        <v>400</v>
      </c>
      <c r="D1118" t="s">
        <v>1874</v>
      </c>
      <c r="E1118">
        <f t="shared" ca="1" si="146"/>
        <v>0</v>
      </c>
      <c r="H1118" t="str">
        <f t="shared" ca="1" si="147"/>
        <v>'360 GRP '!</v>
      </c>
      <c r="I1118">
        <f t="shared" ca="1" si="150"/>
        <v>0</v>
      </c>
      <c r="J1118" t="str">
        <f t="shared" ca="1" si="143"/>
        <v>'360 GRP '!</v>
      </c>
      <c r="K1118">
        <f t="shared" ca="1" si="143"/>
        <v>0</v>
      </c>
      <c r="L1118">
        <f t="shared" ca="1" si="143"/>
        <v>0</v>
      </c>
      <c r="M1118">
        <f t="shared" ca="1" si="143"/>
        <v>0</v>
      </c>
      <c r="N1118">
        <f t="shared" ca="1" si="143"/>
        <v>0</v>
      </c>
      <c r="O1118" t="str">
        <f t="shared" ca="1" si="148"/>
        <v>D:AD</v>
      </c>
      <c r="P1118" t="str">
        <f t="shared" ca="1" si="149"/>
        <v>D10:AD10</v>
      </c>
    </row>
    <row r="1119" spans="1:16">
      <c r="A1119" t="str">
        <f t="shared" si="144"/>
        <v>13</v>
      </c>
      <c r="B1119" t="str">
        <f t="shared" ca="1" si="145"/>
        <v>GRP</v>
      </c>
      <c r="C1119" t="s">
        <v>400</v>
      </c>
      <c r="D1119" t="s">
        <v>1875</v>
      </c>
      <c r="E1119">
        <f t="shared" ca="1" si="146"/>
        <v>0</v>
      </c>
      <c r="H1119" t="str">
        <f t="shared" ca="1" si="147"/>
        <v>'360 GRP '!</v>
      </c>
      <c r="I1119">
        <f t="shared" ca="1" si="150"/>
        <v>0</v>
      </c>
      <c r="J1119" t="str">
        <f t="shared" ca="1" si="143"/>
        <v>'360 GRP '!</v>
      </c>
      <c r="K1119">
        <f t="shared" ca="1" si="143"/>
        <v>0</v>
      </c>
      <c r="L1119">
        <f t="shared" ca="1" si="143"/>
        <v>0</v>
      </c>
      <c r="M1119">
        <f t="shared" ca="1" si="143"/>
        <v>0</v>
      </c>
      <c r="N1119">
        <f t="shared" ca="1" si="143"/>
        <v>0</v>
      </c>
      <c r="O1119" t="str">
        <f t="shared" ca="1" si="148"/>
        <v>D:AD</v>
      </c>
      <c r="P1119" t="str">
        <f t="shared" ca="1" si="149"/>
        <v>D10:AD10</v>
      </c>
    </row>
    <row r="1120" spans="1:16">
      <c r="A1120" t="str">
        <f t="shared" si="144"/>
        <v>100</v>
      </c>
      <c r="B1120" t="str">
        <f t="shared" ca="1" si="145"/>
        <v>GRP</v>
      </c>
      <c r="C1120" t="s">
        <v>400</v>
      </c>
      <c r="D1120" t="s">
        <v>1876</v>
      </c>
      <c r="E1120">
        <f t="shared" ca="1" si="146"/>
        <v>0</v>
      </c>
      <c r="H1120" t="str">
        <f t="shared" ca="1" si="147"/>
        <v>'360 GRP '!</v>
      </c>
      <c r="I1120">
        <f t="shared" ca="1" si="150"/>
        <v>0</v>
      </c>
      <c r="J1120" t="str">
        <f t="shared" ca="1" si="143"/>
        <v>'360 GRP '!</v>
      </c>
      <c r="K1120">
        <f t="shared" ca="1" si="143"/>
        <v>0</v>
      </c>
      <c r="L1120">
        <f t="shared" ca="1" si="143"/>
        <v>0</v>
      </c>
      <c r="M1120">
        <f t="shared" ca="1" si="143"/>
        <v>0</v>
      </c>
      <c r="N1120">
        <f t="shared" ca="1" si="143"/>
        <v>0</v>
      </c>
      <c r="O1120" t="str">
        <f t="shared" ca="1" si="148"/>
        <v>D:AD</v>
      </c>
      <c r="P1120" t="str">
        <f t="shared" ca="1" si="149"/>
        <v>D10:AD10</v>
      </c>
    </row>
    <row r="1121" spans="1:16">
      <c r="A1121" t="str">
        <f t="shared" si="144"/>
        <v>01</v>
      </c>
      <c r="B1121" t="str">
        <f t="shared" ca="1" si="145"/>
        <v>GRP</v>
      </c>
      <c r="C1121" t="s">
        <v>401</v>
      </c>
      <c r="D1121" t="s">
        <v>1877</v>
      </c>
      <c r="E1121">
        <f t="shared" ca="1" si="146"/>
        <v>0</v>
      </c>
      <c r="H1121" t="str">
        <f t="shared" ca="1" si="147"/>
        <v>'360 GRP '!</v>
      </c>
      <c r="I1121">
        <f t="shared" ca="1" si="150"/>
        <v>0</v>
      </c>
      <c r="J1121" t="str">
        <f t="shared" ca="1" si="143"/>
        <v>'360 GRP '!</v>
      </c>
      <c r="K1121">
        <f t="shared" ca="1" si="143"/>
        <v>0</v>
      </c>
      <c r="L1121">
        <f t="shared" ca="1" si="143"/>
        <v>0</v>
      </c>
      <c r="M1121">
        <f t="shared" ca="1" si="143"/>
        <v>0</v>
      </c>
      <c r="N1121">
        <f t="shared" ca="1" si="143"/>
        <v>0</v>
      </c>
      <c r="O1121" t="str">
        <f t="shared" ca="1" si="148"/>
        <v>D:AD</v>
      </c>
      <c r="P1121" t="str">
        <f t="shared" ca="1" si="149"/>
        <v>D10:AD10</v>
      </c>
    </row>
    <row r="1122" spans="1:16">
      <c r="A1122" t="str">
        <f t="shared" si="144"/>
        <v>02</v>
      </c>
      <c r="B1122" t="str">
        <f t="shared" ca="1" si="145"/>
        <v>GRP</v>
      </c>
      <c r="C1122" t="s">
        <v>401</v>
      </c>
      <c r="D1122" t="s">
        <v>1878</v>
      </c>
      <c r="E1122">
        <f t="shared" ca="1" si="146"/>
        <v>0</v>
      </c>
      <c r="H1122" t="str">
        <f t="shared" ca="1" si="147"/>
        <v>'360 GRP '!</v>
      </c>
      <c r="I1122">
        <f t="shared" ca="1" si="150"/>
        <v>0</v>
      </c>
      <c r="J1122" t="str">
        <f t="shared" ca="1" si="143"/>
        <v>'360 GRP '!</v>
      </c>
      <c r="K1122">
        <f t="shared" ca="1" si="143"/>
        <v>0</v>
      </c>
      <c r="L1122">
        <f t="shared" ca="1" si="143"/>
        <v>0</v>
      </c>
      <c r="M1122">
        <f t="shared" ca="1" si="143"/>
        <v>0</v>
      </c>
      <c r="N1122">
        <f t="shared" ca="1" si="143"/>
        <v>0</v>
      </c>
      <c r="O1122" t="str">
        <f t="shared" ca="1" si="148"/>
        <v>D:AD</v>
      </c>
      <c r="P1122" t="str">
        <f t="shared" ca="1" si="149"/>
        <v>D10:AD10</v>
      </c>
    </row>
    <row r="1123" spans="1:16">
      <c r="A1123" t="str">
        <f t="shared" si="144"/>
        <v>03</v>
      </c>
      <c r="B1123" t="str">
        <f t="shared" ca="1" si="145"/>
        <v>GRP</v>
      </c>
      <c r="C1123" t="s">
        <v>401</v>
      </c>
      <c r="D1123" t="s">
        <v>1879</v>
      </c>
      <c r="E1123">
        <f t="shared" ca="1" si="146"/>
        <v>0</v>
      </c>
      <c r="H1123" t="str">
        <f t="shared" ca="1" si="147"/>
        <v>'360 GRP '!</v>
      </c>
      <c r="I1123">
        <f t="shared" ca="1" si="150"/>
        <v>0</v>
      </c>
      <c r="J1123" t="str">
        <f t="shared" ca="1" si="143"/>
        <v>'360 GRP '!</v>
      </c>
      <c r="K1123">
        <f t="shared" ca="1" si="143"/>
        <v>0</v>
      </c>
      <c r="L1123">
        <f t="shared" ca="1" si="143"/>
        <v>0</v>
      </c>
      <c r="M1123">
        <f t="shared" ca="1" si="143"/>
        <v>0</v>
      </c>
      <c r="N1123">
        <f t="shared" ca="1" si="143"/>
        <v>0</v>
      </c>
      <c r="O1123" t="str">
        <f t="shared" ca="1" si="148"/>
        <v>D:AD</v>
      </c>
      <c r="P1123" t="str">
        <f t="shared" ca="1" si="149"/>
        <v>D10:AD10</v>
      </c>
    </row>
    <row r="1124" spans="1:16">
      <c r="A1124" t="str">
        <f t="shared" si="144"/>
        <v>04</v>
      </c>
      <c r="B1124" t="str">
        <f t="shared" ca="1" si="145"/>
        <v>GRP</v>
      </c>
      <c r="C1124" t="s">
        <v>401</v>
      </c>
      <c r="D1124" t="s">
        <v>1880</v>
      </c>
      <c r="E1124">
        <f t="shared" ca="1" si="146"/>
        <v>0</v>
      </c>
      <c r="H1124" t="str">
        <f t="shared" ca="1" si="147"/>
        <v>'360 GRP '!</v>
      </c>
      <c r="I1124">
        <f t="shared" ca="1" si="150"/>
        <v>0</v>
      </c>
      <c r="J1124" t="str">
        <f t="shared" ca="1" si="143"/>
        <v>'360 GRP '!</v>
      </c>
      <c r="K1124">
        <f t="shared" ca="1" si="143"/>
        <v>0</v>
      </c>
      <c r="L1124">
        <f t="shared" ca="1" si="143"/>
        <v>0</v>
      </c>
      <c r="M1124">
        <f t="shared" ca="1" si="143"/>
        <v>0</v>
      </c>
      <c r="N1124">
        <f t="shared" ca="1" si="143"/>
        <v>0</v>
      </c>
      <c r="O1124" t="str">
        <f t="shared" ca="1" si="148"/>
        <v>D:AD</v>
      </c>
      <c r="P1124" t="str">
        <f t="shared" ca="1" si="149"/>
        <v>D10:AD10</v>
      </c>
    </row>
    <row r="1125" spans="1:16">
      <c r="A1125" t="str">
        <f t="shared" si="144"/>
        <v>05</v>
      </c>
      <c r="B1125" t="str">
        <f t="shared" ca="1" si="145"/>
        <v>GRP</v>
      </c>
      <c r="C1125" t="s">
        <v>401</v>
      </c>
      <c r="D1125" t="s">
        <v>1881</v>
      </c>
      <c r="E1125">
        <f t="shared" ca="1" si="146"/>
        <v>0</v>
      </c>
      <c r="H1125" t="str">
        <f t="shared" ca="1" si="147"/>
        <v>'360 GRP '!</v>
      </c>
      <c r="I1125">
        <f t="shared" ca="1" si="150"/>
        <v>0</v>
      </c>
      <c r="J1125" t="str">
        <f t="shared" ca="1" si="143"/>
        <v>'360 GRP '!</v>
      </c>
      <c r="K1125">
        <f t="shared" ca="1" si="143"/>
        <v>0</v>
      </c>
      <c r="L1125">
        <f t="shared" ca="1" si="143"/>
        <v>0</v>
      </c>
      <c r="M1125">
        <f t="shared" ca="1" si="143"/>
        <v>0</v>
      </c>
      <c r="N1125">
        <f t="shared" ca="1" si="143"/>
        <v>0</v>
      </c>
      <c r="O1125" t="str">
        <f t="shared" ca="1" si="148"/>
        <v>D:AD</v>
      </c>
      <c r="P1125" t="str">
        <f t="shared" ca="1" si="149"/>
        <v>D10:AD10</v>
      </c>
    </row>
    <row r="1126" spans="1:16">
      <c r="A1126" t="str">
        <f t="shared" si="144"/>
        <v>06</v>
      </c>
      <c r="B1126" t="str">
        <f t="shared" ca="1" si="145"/>
        <v>GRP</v>
      </c>
      <c r="C1126" t="s">
        <v>401</v>
      </c>
      <c r="D1126" t="s">
        <v>1882</v>
      </c>
      <c r="E1126">
        <f t="shared" ca="1" si="146"/>
        <v>0</v>
      </c>
      <c r="H1126" t="str">
        <f t="shared" ca="1" si="147"/>
        <v>'360 GRP '!</v>
      </c>
      <c r="I1126">
        <f t="shared" ca="1" si="150"/>
        <v>0</v>
      </c>
      <c r="J1126" t="str">
        <f t="shared" ca="1" si="143"/>
        <v>'360 GRP '!</v>
      </c>
      <c r="K1126">
        <f t="shared" ca="1" si="143"/>
        <v>0</v>
      </c>
      <c r="L1126">
        <f t="shared" ca="1" si="143"/>
        <v>0</v>
      </c>
      <c r="M1126">
        <f t="shared" ca="1" si="143"/>
        <v>0</v>
      </c>
      <c r="N1126">
        <f t="shared" ca="1" si="143"/>
        <v>0</v>
      </c>
      <c r="O1126" t="str">
        <f t="shared" ca="1" si="148"/>
        <v>D:AD</v>
      </c>
      <c r="P1126" t="str">
        <f t="shared" ca="1" si="149"/>
        <v>D10:AD10</v>
      </c>
    </row>
    <row r="1127" spans="1:16">
      <c r="A1127" t="str">
        <f t="shared" si="144"/>
        <v>07</v>
      </c>
      <c r="B1127" t="str">
        <f t="shared" ca="1" si="145"/>
        <v>GRP</v>
      </c>
      <c r="C1127" t="s">
        <v>401</v>
      </c>
      <c r="D1127" t="s">
        <v>1883</v>
      </c>
      <c r="E1127">
        <f t="shared" ca="1" si="146"/>
        <v>0</v>
      </c>
      <c r="H1127" t="str">
        <f t="shared" ca="1" si="147"/>
        <v>'360 GRP '!</v>
      </c>
      <c r="I1127">
        <f t="shared" ca="1" si="150"/>
        <v>0</v>
      </c>
      <c r="J1127" t="str">
        <f t="shared" ca="1" si="143"/>
        <v>'360 GRP '!</v>
      </c>
      <c r="K1127">
        <f t="shared" ca="1" si="143"/>
        <v>0</v>
      </c>
      <c r="L1127">
        <f t="shared" ca="1" si="143"/>
        <v>0</v>
      </c>
      <c r="M1127">
        <f t="shared" ca="1" si="143"/>
        <v>0</v>
      </c>
      <c r="N1127">
        <f t="shared" ca="1" si="143"/>
        <v>0</v>
      </c>
      <c r="O1127" t="str">
        <f t="shared" ca="1" si="148"/>
        <v>D:AD</v>
      </c>
      <c r="P1127" t="str">
        <f t="shared" ca="1" si="149"/>
        <v>D10:AD10</v>
      </c>
    </row>
    <row r="1128" spans="1:16">
      <c r="A1128" t="str">
        <f t="shared" si="144"/>
        <v>08</v>
      </c>
      <c r="B1128" t="str">
        <f t="shared" ca="1" si="145"/>
        <v>GRP</v>
      </c>
      <c r="C1128" t="s">
        <v>401</v>
      </c>
      <c r="D1128" t="s">
        <v>1884</v>
      </c>
      <c r="E1128">
        <f t="shared" ca="1" si="146"/>
        <v>0</v>
      </c>
      <c r="H1128" t="str">
        <f t="shared" ca="1" si="147"/>
        <v>'360 GRP '!</v>
      </c>
      <c r="I1128">
        <f t="shared" ca="1" si="150"/>
        <v>0</v>
      </c>
      <c r="J1128" t="str">
        <f t="shared" ca="1" si="143"/>
        <v>'360 GRP '!</v>
      </c>
      <c r="K1128">
        <f t="shared" ca="1" si="143"/>
        <v>0</v>
      </c>
      <c r="L1128">
        <f t="shared" ca="1" si="143"/>
        <v>0</v>
      </c>
      <c r="M1128">
        <f t="shared" ca="1" si="143"/>
        <v>0</v>
      </c>
      <c r="N1128">
        <f t="shared" ca="1" si="143"/>
        <v>0</v>
      </c>
      <c r="O1128" t="str">
        <f t="shared" ca="1" si="148"/>
        <v>D:AD</v>
      </c>
      <c r="P1128" t="str">
        <f t="shared" ca="1" si="149"/>
        <v>D10:AD10</v>
      </c>
    </row>
    <row r="1129" spans="1:16">
      <c r="A1129" t="str">
        <f t="shared" si="144"/>
        <v>09</v>
      </c>
      <c r="B1129" t="str">
        <f t="shared" ca="1" si="145"/>
        <v>GRP</v>
      </c>
      <c r="C1129" t="s">
        <v>401</v>
      </c>
      <c r="D1129" t="s">
        <v>1885</v>
      </c>
      <c r="E1129">
        <f t="shared" ca="1" si="146"/>
        <v>0</v>
      </c>
      <c r="H1129" t="str">
        <f t="shared" ca="1" si="147"/>
        <v>'360 GRP '!</v>
      </c>
      <c r="I1129">
        <f t="shared" ca="1" si="150"/>
        <v>0</v>
      </c>
      <c r="J1129" t="str">
        <f t="shared" ca="1" si="143"/>
        <v>'360 GRP '!</v>
      </c>
      <c r="K1129">
        <f t="shared" ca="1" si="143"/>
        <v>0</v>
      </c>
      <c r="L1129">
        <f t="shared" ca="1" si="143"/>
        <v>0</v>
      </c>
      <c r="M1129">
        <f t="shared" ca="1" si="143"/>
        <v>0</v>
      </c>
      <c r="N1129">
        <f t="shared" ca="1" si="143"/>
        <v>0</v>
      </c>
      <c r="O1129" t="str">
        <f t="shared" ca="1" si="148"/>
        <v>D:AD</v>
      </c>
      <c r="P1129" t="str">
        <f t="shared" ca="1" si="149"/>
        <v>D10:AD10</v>
      </c>
    </row>
    <row r="1130" spans="1:16">
      <c r="A1130" t="str">
        <f t="shared" si="144"/>
        <v>10</v>
      </c>
      <c r="B1130" t="str">
        <f t="shared" ca="1" si="145"/>
        <v>GRP</v>
      </c>
      <c r="C1130" t="s">
        <v>401</v>
      </c>
      <c r="D1130" t="s">
        <v>1886</v>
      </c>
      <c r="E1130">
        <f t="shared" ca="1" si="146"/>
        <v>0</v>
      </c>
      <c r="H1130" t="str">
        <f t="shared" ca="1" si="147"/>
        <v>'360 GRP '!</v>
      </c>
      <c r="I1130">
        <f t="shared" ca="1" si="150"/>
        <v>0</v>
      </c>
      <c r="J1130" t="str">
        <f t="shared" ca="1" si="143"/>
        <v>'360 GRP '!</v>
      </c>
      <c r="K1130">
        <f t="shared" ca="1" si="143"/>
        <v>0</v>
      </c>
      <c r="L1130">
        <f t="shared" ca="1" si="143"/>
        <v>0</v>
      </c>
      <c r="M1130">
        <f t="shared" ca="1" si="143"/>
        <v>0</v>
      </c>
      <c r="N1130">
        <f t="shared" ca="1" si="143"/>
        <v>0</v>
      </c>
      <c r="O1130" t="str">
        <f t="shared" ca="1" si="148"/>
        <v>D:AD</v>
      </c>
      <c r="P1130" t="str">
        <f t="shared" ca="1" si="149"/>
        <v>D10:AD10</v>
      </c>
    </row>
    <row r="1131" spans="1:16">
      <c r="A1131" t="str">
        <f t="shared" si="144"/>
        <v>11</v>
      </c>
      <c r="B1131" t="str">
        <f t="shared" ca="1" si="145"/>
        <v>GRP</v>
      </c>
      <c r="C1131" t="s">
        <v>401</v>
      </c>
      <c r="D1131" t="s">
        <v>1887</v>
      </c>
      <c r="E1131">
        <f t="shared" ca="1" si="146"/>
        <v>0</v>
      </c>
      <c r="H1131" t="str">
        <f t="shared" ca="1" si="147"/>
        <v>'360 GRP '!</v>
      </c>
      <c r="I1131">
        <f t="shared" ca="1" si="150"/>
        <v>0</v>
      </c>
      <c r="J1131" t="str">
        <f t="shared" ca="1" si="143"/>
        <v>'360 GRP '!</v>
      </c>
      <c r="K1131">
        <f t="shared" ca="1" si="143"/>
        <v>0</v>
      </c>
      <c r="L1131">
        <f t="shared" ca="1" si="143"/>
        <v>0</v>
      </c>
      <c r="M1131">
        <f t="shared" ca="1" si="143"/>
        <v>0</v>
      </c>
      <c r="N1131">
        <f t="shared" ca="1" si="143"/>
        <v>0</v>
      </c>
      <c r="O1131" t="str">
        <f t="shared" ca="1" si="148"/>
        <v>D:AD</v>
      </c>
      <c r="P1131" t="str">
        <f t="shared" ca="1" si="149"/>
        <v>D10:AD10</v>
      </c>
    </row>
    <row r="1132" spans="1:16">
      <c r="A1132" t="str">
        <f t="shared" si="144"/>
        <v>12</v>
      </c>
      <c r="B1132" t="str">
        <f t="shared" ca="1" si="145"/>
        <v>GRP</v>
      </c>
      <c r="C1132" t="s">
        <v>401</v>
      </c>
      <c r="D1132" t="s">
        <v>1888</v>
      </c>
      <c r="E1132">
        <f t="shared" ca="1" si="146"/>
        <v>0</v>
      </c>
      <c r="H1132" t="str">
        <f t="shared" ca="1" si="147"/>
        <v>'360 GRP '!</v>
      </c>
      <c r="I1132">
        <f t="shared" ca="1" si="150"/>
        <v>0</v>
      </c>
      <c r="J1132" t="str">
        <f t="shared" ca="1" si="143"/>
        <v>'360 GRP '!</v>
      </c>
      <c r="K1132">
        <f t="shared" ca="1" si="143"/>
        <v>0</v>
      </c>
      <c r="L1132">
        <f t="shared" ca="1" si="143"/>
        <v>0</v>
      </c>
      <c r="M1132">
        <f t="shared" ca="1" si="143"/>
        <v>0</v>
      </c>
      <c r="N1132">
        <f t="shared" ca="1" si="143"/>
        <v>0</v>
      </c>
      <c r="O1132" t="str">
        <f t="shared" ca="1" si="148"/>
        <v>D:AD</v>
      </c>
      <c r="P1132" t="str">
        <f t="shared" ca="1" si="149"/>
        <v>D10:AD10</v>
      </c>
    </row>
    <row r="1133" spans="1:16">
      <c r="A1133" t="str">
        <f t="shared" si="144"/>
        <v>13</v>
      </c>
      <c r="B1133" t="str">
        <f t="shared" ca="1" si="145"/>
        <v>GRP</v>
      </c>
      <c r="C1133" t="s">
        <v>401</v>
      </c>
      <c r="D1133" t="s">
        <v>1889</v>
      </c>
      <c r="E1133">
        <f t="shared" ca="1" si="146"/>
        <v>0</v>
      </c>
      <c r="H1133" t="str">
        <f t="shared" ca="1" si="147"/>
        <v>'360 GRP '!</v>
      </c>
      <c r="I1133">
        <f t="shared" ca="1" si="150"/>
        <v>0</v>
      </c>
      <c r="J1133" t="str">
        <f t="shared" ca="1" si="143"/>
        <v>'360 GRP '!</v>
      </c>
      <c r="K1133">
        <f t="shared" ca="1" si="143"/>
        <v>0</v>
      </c>
      <c r="L1133">
        <f t="shared" ca="1" si="143"/>
        <v>0</v>
      </c>
      <c r="M1133">
        <f t="shared" ca="1" si="143"/>
        <v>0</v>
      </c>
      <c r="N1133">
        <f t="shared" ca="1" si="143"/>
        <v>0</v>
      </c>
      <c r="O1133" t="str">
        <f t="shared" ca="1" si="148"/>
        <v>D:AD</v>
      </c>
      <c r="P1133" t="str">
        <f t="shared" ca="1" si="149"/>
        <v>D10:AD10</v>
      </c>
    </row>
    <row r="1134" spans="1:16">
      <c r="A1134" t="str">
        <f t="shared" si="144"/>
        <v>100</v>
      </c>
      <c r="B1134" t="str">
        <f t="shared" ca="1" si="145"/>
        <v>GRP</v>
      </c>
      <c r="C1134" t="s">
        <v>401</v>
      </c>
      <c r="D1134" t="s">
        <v>1890</v>
      </c>
      <c r="E1134">
        <f t="shared" ca="1" si="146"/>
        <v>0</v>
      </c>
      <c r="H1134" t="str">
        <f t="shared" ca="1" si="147"/>
        <v>'360 GRP '!</v>
      </c>
      <c r="I1134">
        <f t="shared" ca="1" si="150"/>
        <v>0</v>
      </c>
      <c r="J1134" t="str">
        <f t="shared" ca="1" si="143"/>
        <v>'360 GRP '!</v>
      </c>
      <c r="K1134">
        <f t="shared" ca="1" si="143"/>
        <v>0</v>
      </c>
      <c r="L1134">
        <f t="shared" ca="1" si="143"/>
        <v>0</v>
      </c>
      <c r="M1134">
        <f t="shared" ca="1" si="143"/>
        <v>0</v>
      </c>
      <c r="N1134">
        <f t="shared" ca="1" si="143"/>
        <v>0</v>
      </c>
      <c r="O1134" t="str">
        <f t="shared" ca="1" si="148"/>
        <v>D:AD</v>
      </c>
      <c r="P1134" t="str">
        <f t="shared" ca="1" si="149"/>
        <v>D10:AD10</v>
      </c>
    </row>
    <row r="1135" spans="1:16">
      <c r="A1135" t="str">
        <f t="shared" si="144"/>
        <v>01</v>
      </c>
      <c r="B1135" t="str">
        <f t="shared" ca="1" si="145"/>
        <v>GRP</v>
      </c>
      <c r="C1135" t="s">
        <v>409</v>
      </c>
      <c r="D1135" t="s">
        <v>1891</v>
      </c>
      <c r="E1135">
        <f t="shared" ca="1" si="146"/>
        <v>0</v>
      </c>
      <c r="H1135" t="str">
        <f t="shared" ca="1" si="147"/>
        <v>'360 GRP '!</v>
      </c>
      <c r="I1135">
        <f t="shared" ca="1" si="150"/>
        <v>0</v>
      </c>
      <c r="J1135" t="str">
        <f t="shared" ca="1" si="143"/>
        <v>'360 GRP '!</v>
      </c>
      <c r="K1135">
        <f t="shared" ca="1" si="143"/>
        <v>0</v>
      </c>
      <c r="L1135">
        <f t="shared" ca="1" si="143"/>
        <v>0</v>
      </c>
      <c r="M1135">
        <f t="shared" ca="1" si="143"/>
        <v>0</v>
      </c>
      <c r="N1135">
        <f t="shared" ca="1" si="143"/>
        <v>0</v>
      </c>
      <c r="O1135" t="str">
        <f t="shared" ca="1" si="148"/>
        <v>D:AD</v>
      </c>
      <c r="P1135" t="str">
        <f t="shared" ca="1" si="149"/>
        <v>D10:AD10</v>
      </c>
    </row>
    <row r="1136" spans="1:16">
      <c r="A1136" t="str">
        <f t="shared" si="144"/>
        <v>02</v>
      </c>
      <c r="B1136" t="str">
        <f t="shared" ca="1" si="145"/>
        <v>GRP</v>
      </c>
      <c r="C1136" t="s">
        <v>409</v>
      </c>
      <c r="D1136" t="s">
        <v>1892</v>
      </c>
      <c r="E1136">
        <f t="shared" ca="1" si="146"/>
        <v>0</v>
      </c>
      <c r="H1136" t="str">
        <f t="shared" ca="1" si="147"/>
        <v>'360 GRP '!</v>
      </c>
      <c r="I1136">
        <f t="shared" ca="1" si="150"/>
        <v>0</v>
      </c>
      <c r="J1136" t="str">
        <f t="shared" ca="1" si="143"/>
        <v>'360 GRP '!</v>
      </c>
      <c r="K1136">
        <f t="shared" ca="1" si="143"/>
        <v>0</v>
      </c>
      <c r="L1136">
        <f t="shared" ca="1" si="143"/>
        <v>0</v>
      </c>
      <c r="M1136">
        <f t="shared" ca="1" si="143"/>
        <v>0</v>
      </c>
      <c r="N1136">
        <f t="shared" ca="1" si="143"/>
        <v>0</v>
      </c>
      <c r="O1136" t="str">
        <f t="shared" ca="1" si="148"/>
        <v>D:AD</v>
      </c>
      <c r="P1136" t="str">
        <f t="shared" ca="1" si="149"/>
        <v>D10:AD10</v>
      </c>
    </row>
    <row r="1137" spans="1:16">
      <c r="A1137" t="str">
        <f t="shared" si="144"/>
        <v>03</v>
      </c>
      <c r="B1137" t="str">
        <f t="shared" ca="1" si="145"/>
        <v>GRP</v>
      </c>
      <c r="C1137" t="s">
        <v>409</v>
      </c>
      <c r="D1137" t="s">
        <v>1893</v>
      </c>
      <c r="E1137">
        <f t="shared" ca="1" si="146"/>
        <v>0</v>
      </c>
      <c r="H1137" t="str">
        <f t="shared" ca="1" si="147"/>
        <v>'360 GRP '!</v>
      </c>
      <c r="I1137">
        <f t="shared" ca="1" si="150"/>
        <v>0</v>
      </c>
      <c r="J1137" t="str">
        <f t="shared" ca="1" si="143"/>
        <v>'360 GRP '!</v>
      </c>
      <c r="K1137">
        <f t="shared" ca="1" si="143"/>
        <v>0</v>
      </c>
      <c r="L1137">
        <f t="shared" ca="1" si="143"/>
        <v>0</v>
      </c>
      <c r="M1137">
        <f t="shared" ca="1" si="143"/>
        <v>0</v>
      </c>
      <c r="N1137">
        <f t="shared" ca="1" si="143"/>
        <v>0</v>
      </c>
      <c r="O1137" t="str">
        <f t="shared" ca="1" si="148"/>
        <v>D:AD</v>
      </c>
      <c r="P1137" t="str">
        <f t="shared" ca="1" si="149"/>
        <v>D10:AD10</v>
      </c>
    </row>
    <row r="1138" spans="1:16">
      <c r="A1138" t="str">
        <f t="shared" si="144"/>
        <v>04</v>
      </c>
      <c r="B1138" t="str">
        <f t="shared" ca="1" si="145"/>
        <v>GRP</v>
      </c>
      <c r="C1138" t="s">
        <v>409</v>
      </c>
      <c r="D1138" t="s">
        <v>1894</v>
      </c>
      <c r="E1138">
        <f t="shared" ca="1" si="146"/>
        <v>0</v>
      </c>
      <c r="H1138" t="str">
        <f t="shared" ca="1" si="147"/>
        <v>'360 GRP '!</v>
      </c>
      <c r="I1138">
        <f t="shared" ca="1" si="150"/>
        <v>0</v>
      </c>
      <c r="J1138" t="str">
        <f t="shared" ca="1" si="143"/>
        <v>'360 GRP '!</v>
      </c>
      <c r="K1138">
        <f t="shared" ca="1" si="143"/>
        <v>0</v>
      </c>
      <c r="L1138">
        <f t="shared" ca="1" si="143"/>
        <v>0</v>
      </c>
      <c r="M1138">
        <f t="shared" ca="1" si="143"/>
        <v>0</v>
      </c>
      <c r="N1138">
        <f t="shared" ca="1" si="143"/>
        <v>0</v>
      </c>
      <c r="O1138" t="str">
        <f t="shared" ca="1" si="148"/>
        <v>D:AD</v>
      </c>
      <c r="P1138" t="str">
        <f t="shared" ca="1" si="149"/>
        <v>D10:AD10</v>
      </c>
    </row>
    <row r="1139" spans="1:16">
      <c r="A1139" t="str">
        <f t="shared" si="144"/>
        <v>05</v>
      </c>
      <c r="B1139" t="str">
        <f t="shared" ca="1" si="145"/>
        <v>GRP</v>
      </c>
      <c r="C1139" t="s">
        <v>409</v>
      </c>
      <c r="D1139" t="s">
        <v>1895</v>
      </c>
      <c r="E1139">
        <f t="shared" ca="1" si="146"/>
        <v>0</v>
      </c>
      <c r="H1139" t="str">
        <f t="shared" ca="1" si="147"/>
        <v>'360 GRP '!</v>
      </c>
      <c r="I1139">
        <f t="shared" ca="1" si="150"/>
        <v>0</v>
      </c>
      <c r="J1139" t="str">
        <f t="shared" ref="J1139:N1189" ca="1" si="151">IF(IFERROR(VLOOKUP($C1139,INDIRECT(J$14&amp;"D:D"),1,FALSE),0)&lt;&gt;0,J$14,0)</f>
        <v>'360 GRP '!</v>
      </c>
      <c r="K1139">
        <f t="shared" ca="1" si="151"/>
        <v>0</v>
      </c>
      <c r="L1139">
        <f t="shared" ca="1" si="151"/>
        <v>0</v>
      </c>
      <c r="M1139">
        <f t="shared" ca="1" si="151"/>
        <v>0</v>
      </c>
      <c r="N1139">
        <f t="shared" ca="1" si="151"/>
        <v>0</v>
      </c>
      <c r="O1139" t="str">
        <f t="shared" ca="1" si="148"/>
        <v>D:AD</v>
      </c>
      <c r="P1139" t="str">
        <f t="shared" ca="1" si="149"/>
        <v>D10:AD10</v>
      </c>
    </row>
    <row r="1140" spans="1:16">
      <c r="A1140" t="str">
        <f t="shared" si="144"/>
        <v>06</v>
      </c>
      <c r="B1140" t="str">
        <f t="shared" ca="1" si="145"/>
        <v>GRP</v>
      </c>
      <c r="C1140" t="s">
        <v>409</v>
      </c>
      <c r="D1140" t="s">
        <v>1896</v>
      </c>
      <c r="E1140">
        <f t="shared" ca="1" si="146"/>
        <v>0</v>
      </c>
      <c r="H1140" t="str">
        <f t="shared" ca="1" si="147"/>
        <v>'360 GRP '!</v>
      </c>
      <c r="I1140">
        <f t="shared" ca="1" si="150"/>
        <v>0</v>
      </c>
      <c r="J1140" t="str">
        <f t="shared" ca="1" si="151"/>
        <v>'360 GRP '!</v>
      </c>
      <c r="K1140">
        <f t="shared" ca="1" si="151"/>
        <v>0</v>
      </c>
      <c r="L1140">
        <f t="shared" ca="1" si="151"/>
        <v>0</v>
      </c>
      <c r="M1140">
        <f t="shared" ca="1" si="151"/>
        <v>0</v>
      </c>
      <c r="N1140">
        <f t="shared" ca="1" si="151"/>
        <v>0</v>
      </c>
      <c r="O1140" t="str">
        <f t="shared" ca="1" si="148"/>
        <v>D:AD</v>
      </c>
      <c r="P1140" t="str">
        <f t="shared" ca="1" si="149"/>
        <v>D10:AD10</v>
      </c>
    </row>
    <row r="1141" spans="1:16">
      <c r="A1141" t="str">
        <f t="shared" si="144"/>
        <v>07</v>
      </c>
      <c r="B1141" t="str">
        <f t="shared" ca="1" si="145"/>
        <v>GRP</v>
      </c>
      <c r="C1141" t="s">
        <v>409</v>
      </c>
      <c r="D1141" t="s">
        <v>1897</v>
      </c>
      <c r="E1141">
        <f t="shared" ca="1" si="146"/>
        <v>0</v>
      </c>
      <c r="H1141" t="str">
        <f t="shared" ca="1" si="147"/>
        <v>'360 GRP '!</v>
      </c>
      <c r="I1141">
        <f t="shared" ca="1" si="150"/>
        <v>0</v>
      </c>
      <c r="J1141" t="str">
        <f t="shared" ca="1" si="151"/>
        <v>'360 GRP '!</v>
      </c>
      <c r="K1141">
        <f t="shared" ca="1" si="151"/>
        <v>0</v>
      </c>
      <c r="L1141">
        <f t="shared" ca="1" si="151"/>
        <v>0</v>
      </c>
      <c r="M1141">
        <f t="shared" ca="1" si="151"/>
        <v>0</v>
      </c>
      <c r="N1141">
        <f t="shared" ca="1" si="151"/>
        <v>0</v>
      </c>
      <c r="O1141" t="str">
        <f t="shared" ca="1" si="148"/>
        <v>D:AD</v>
      </c>
      <c r="P1141" t="str">
        <f t="shared" ca="1" si="149"/>
        <v>D10:AD10</v>
      </c>
    </row>
    <row r="1142" spans="1:16">
      <c r="A1142" t="str">
        <f t="shared" si="144"/>
        <v>08</v>
      </c>
      <c r="B1142" t="str">
        <f t="shared" ca="1" si="145"/>
        <v>GRP</v>
      </c>
      <c r="C1142" t="s">
        <v>409</v>
      </c>
      <c r="D1142" t="s">
        <v>1898</v>
      </c>
      <c r="E1142">
        <f t="shared" ca="1" si="146"/>
        <v>0</v>
      </c>
      <c r="H1142" t="str">
        <f t="shared" ca="1" si="147"/>
        <v>'360 GRP '!</v>
      </c>
      <c r="I1142">
        <f t="shared" ca="1" si="150"/>
        <v>0</v>
      </c>
      <c r="J1142" t="str">
        <f t="shared" ca="1" si="151"/>
        <v>'360 GRP '!</v>
      </c>
      <c r="K1142">
        <f t="shared" ca="1" si="151"/>
        <v>0</v>
      </c>
      <c r="L1142">
        <f t="shared" ca="1" si="151"/>
        <v>0</v>
      </c>
      <c r="M1142">
        <f t="shared" ca="1" si="151"/>
        <v>0</v>
      </c>
      <c r="N1142">
        <f t="shared" ca="1" si="151"/>
        <v>0</v>
      </c>
      <c r="O1142" t="str">
        <f t="shared" ca="1" si="148"/>
        <v>D:AD</v>
      </c>
      <c r="P1142" t="str">
        <f t="shared" ca="1" si="149"/>
        <v>D10:AD10</v>
      </c>
    </row>
    <row r="1143" spans="1:16">
      <c r="A1143" t="str">
        <f t="shared" si="144"/>
        <v>09</v>
      </c>
      <c r="B1143" t="str">
        <f t="shared" ca="1" si="145"/>
        <v>GRP</v>
      </c>
      <c r="C1143" t="s">
        <v>409</v>
      </c>
      <c r="D1143" t="s">
        <v>1899</v>
      </c>
      <c r="E1143">
        <f t="shared" ca="1" si="146"/>
        <v>0</v>
      </c>
      <c r="H1143" t="str">
        <f t="shared" ca="1" si="147"/>
        <v>'360 GRP '!</v>
      </c>
      <c r="I1143">
        <f t="shared" ca="1" si="150"/>
        <v>0</v>
      </c>
      <c r="J1143" t="str">
        <f t="shared" ca="1" si="151"/>
        <v>'360 GRP '!</v>
      </c>
      <c r="K1143">
        <f t="shared" ca="1" si="151"/>
        <v>0</v>
      </c>
      <c r="L1143">
        <f t="shared" ca="1" si="151"/>
        <v>0</v>
      </c>
      <c r="M1143">
        <f t="shared" ca="1" si="151"/>
        <v>0</v>
      </c>
      <c r="N1143">
        <f t="shared" ca="1" si="151"/>
        <v>0</v>
      </c>
      <c r="O1143" t="str">
        <f t="shared" ca="1" si="148"/>
        <v>D:AD</v>
      </c>
      <c r="P1143" t="str">
        <f t="shared" ca="1" si="149"/>
        <v>D10:AD10</v>
      </c>
    </row>
    <row r="1144" spans="1:16">
      <c r="A1144" t="str">
        <f t="shared" si="144"/>
        <v>10</v>
      </c>
      <c r="B1144" t="str">
        <f t="shared" ca="1" si="145"/>
        <v>GRP</v>
      </c>
      <c r="C1144" t="s">
        <v>409</v>
      </c>
      <c r="D1144" t="s">
        <v>1900</v>
      </c>
      <c r="E1144">
        <f t="shared" ca="1" si="146"/>
        <v>0</v>
      </c>
      <c r="H1144" t="str">
        <f t="shared" ca="1" si="147"/>
        <v>'360 GRP '!</v>
      </c>
      <c r="I1144">
        <f t="shared" ca="1" si="150"/>
        <v>0</v>
      </c>
      <c r="J1144" t="str">
        <f t="shared" ca="1" si="151"/>
        <v>'360 GRP '!</v>
      </c>
      <c r="K1144">
        <f t="shared" ca="1" si="151"/>
        <v>0</v>
      </c>
      <c r="L1144">
        <f t="shared" ca="1" si="151"/>
        <v>0</v>
      </c>
      <c r="M1144">
        <f t="shared" ca="1" si="151"/>
        <v>0</v>
      </c>
      <c r="N1144">
        <f t="shared" ca="1" si="151"/>
        <v>0</v>
      </c>
      <c r="O1144" t="str">
        <f t="shared" ca="1" si="148"/>
        <v>D:AD</v>
      </c>
      <c r="P1144" t="str">
        <f t="shared" ca="1" si="149"/>
        <v>D10:AD10</v>
      </c>
    </row>
    <row r="1145" spans="1:16">
      <c r="A1145" t="str">
        <f t="shared" si="144"/>
        <v>11</v>
      </c>
      <c r="B1145" t="str">
        <f t="shared" ca="1" si="145"/>
        <v>GRP</v>
      </c>
      <c r="C1145" t="s">
        <v>409</v>
      </c>
      <c r="D1145" t="s">
        <v>1901</v>
      </c>
      <c r="E1145">
        <f t="shared" ca="1" si="146"/>
        <v>0</v>
      </c>
      <c r="H1145" t="str">
        <f t="shared" ca="1" si="147"/>
        <v>'360 GRP '!</v>
      </c>
      <c r="I1145">
        <f t="shared" ca="1" si="150"/>
        <v>0</v>
      </c>
      <c r="J1145" t="str">
        <f t="shared" ca="1" si="151"/>
        <v>'360 GRP '!</v>
      </c>
      <c r="K1145">
        <f t="shared" ca="1" si="151"/>
        <v>0</v>
      </c>
      <c r="L1145">
        <f t="shared" ca="1" si="151"/>
        <v>0</v>
      </c>
      <c r="M1145">
        <f t="shared" ca="1" si="151"/>
        <v>0</v>
      </c>
      <c r="N1145">
        <f t="shared" ca="1" si="151"/>
        <v>0</v>
      </c>
      <c r="O1145" t="str">
        <f t="shared" ca="1" si="148"/>
        <v>D:AD</v>
      </c>
      <c r="P1145" t="str">
        <f t="shared" ca="1" si="149"/>
        <v>D10:AD10</v>
      </c>
    </row>
    <row r="1146" spans="1:16">
      <c r="A1146" t="str">
        <f t="shared" si="144"/>
        <v>12</v>
      </c>
      <c r="B1146" t="str">
        <f t="shared" ca="1" si="145"/>
        <v>GRP</v>
      </c>
      <c r="C1146" t="s">
        <v>409</v>
      </c>
      <c r="D1146" t="s">
        <v>1902</v>
      </c>
      <c r="E1146">
        <f t="shared" ca="1" si="146"/>
        <v>0</v>
      </c>
      <c r="H1146" t="str">
        <f t="shared" ca="1" si="147"/>
        <v>'360 GRP '!</v>
      </c>
      <c r="I1146">
        <f t="shared" ca="1" si="150"/>
        <v>0</v>
      </c>
      <c r="J1146" t="str">
        <f t="shared" ca="1" si="151"/>
        <v>'360 GRP '!</v>
      </c>
      <c r="K1146">
        <f t="shared" ca="1" si="151"/>
        <v>0</v>
      </c>
      <c r="L1146">
        <f t="shared" ca="1" si="151"/>
        <v>0</v>
      </c>
      <c r="M1146">
        <f t="shared" ca="1" si="151"/>
        <v>0</v>
      </c>
      <c r="N1146">
        <f t="shared" ca="1" si="151"/>
        <v>0</v>
      </c>
      <c r="O1146" t="str">
        <f t="shared" ca="1" si="148"/>
        <v>D:AD</v>
      </c>
      <c r="P1146" t="str">
        <f t="shared" ca="1" si="149"/>
        <v>D10:AD10</v>
      </c>
    </row>
    <row r="1147" spans="1:16">
      <c r="A1147" t="str">
        <f t="shared" si="144"/>
        <v>13</v>
      </c>
      <c r="B1147" t="str">
        <f t="shared" ca="1" si="145"/>
        <v>GRP</v>
      </c>
      <c r="C1147" t="s">
        <v>409</v>
      </c>
      <c r="D1147" t="s">
        <v>1903</v>
      </c>
      <c r="E1147">
        <f t="shared" ca="1" si="146"/>
        <v>0</v>
      </c>
      <c r="H1147" t="str">
        <f t="shared" ca="1" si="147"/>
        <v>'360 GRP '!</v>
      </c>
      <c r="I1147">
        <f t="shared" ca="1" si="150"/>
        <v>0</v>
      </c>
      <c r="J1147" t="str">
        <f t="shared" ca="1" si="151"/>
        <v>'360 GRP '!</v>
      </c>
      <c r="K1147">
        <f t="shared" ca="1" si="151"/>
        <v>0</v>
      </c>
      <c r="L1147">
        <f t="shared" ca="1" si="151"/>
        <v>0</v>
      </c>
      <c r="M1147">
        <f t="shared" ca="1" si="151"/>
        <v>0</v>
      </c>
      <c r="N1147">
        <f t="shared" ca="1" si="151"/>
        <v>0</v>
      </c>
      <c r="O1147" t="str">
        <f t="shared" ca="1" si="148"/>
        <v>D:AD</v>
      </c>
      <c r="P1147" t="str">
        <f t="shared" ca="1" si="149"/>
        <v>D10:AD10</v>
      </c>
    </row>
    <row r="1148" spans="1:16">
      <c r="A1148" t="str">
        <f t="shared" si="144"/>
        <v>100</v>
      </c>
      <c r="B1148" t="str">
        <f t="shared" ca="1" si="145"/>
        <v>GRP</v>
      </c>
      <c r="C1148" t="s">
        <v>409</v>
      </c>
      <c r="D1148" t="s">
        <v>1904</v>
      </c>
      <c r="E1148">
        <f t="shared" ca="1" si="146"/>
        <v>0</v>
      </c>
      <c r="H1148" t="str">
        <f t="shared" ca="1" si="147"/>
        <v>'360 GRP '!</v>
      </c>
      <c r="I1148">
        <f t="shared" ca="1" si="150"/>
        <v>0</v>
      </c>
      <c r="J1148" t="str">
        <f t="shared" ca="1" si="151"/>
        <v>'360 GRP '!</v>
      </c>
      <c r="K1148">
        <f t="shared" ca="1" si="151"/>
        <v>0</v>
      </c>
      <c r="L1148">
        <f t="shared" ca="1" si="151"/>
        <v>0</v>
      </c>
      <c r="M1148">
        <f t="shared" ca="1" si="151"/>
        <v>0</v>
      </c>
      <c r="N1148">
        <f t="shared" ca="1" si="151"/>
        <v>0</v>
      </c>
      <c r="O1148" t="str">
        <f t="shared" ca="1" si="148"/>
        <v>D:AD</v>
      </c>
      <c r="P1148" t="str">
        <f t="shared" ca="1" si="149"/>
        <v>D10:AD10</v>
      </c>
    </row>
    <row r="1149" spans="1:16">
      <c r="A1149" t="str">
        <f t="shared" si="144"/>
        <v>01</v>
      </c>
      <c r="B1149" t="str">
        <f t="shared" ca="1" si="145"/>
        <v>GRP</v>
      </c>
      <c r="C1149" t="s">
        <v>5147</v>
      </c>
      <c r="D1149" t="s">
        <v>5218</v>
      </c>
      <c r="E1149">
        <f t="shared" ca="1" si="146"/>
        <v>0</v>
      </c>
      <c r="H1149" t="str">
        <f t="shared" ca="1" si="147"/>
        <v>'360 GRP '!</v>
      </c>
      <c r="I1149">
        <f t="shared" ca="1" si="150"/>
        <v>0</v>
      </c>
      <c r="J1149" t="str">
        <f t="shared" ca="1" si="151"/>
        <v>'360 GRP '!</v>
      </c>
      <c r="K1149">
        <f t="shared" ca="1" si="151"/>
        <v>0</v>
      </c>
      <c r="L1149">
        <f t="shared" ca="1" si="151"/>
        <v>0</v>
      </c>
      <c r="M1149">
        <f t="shared" ca="1" si="151"/>
        <v>0</v>
      </c>
      <c r="N1149">
        <f t="shared" ca="1" si="151"/>
        <v>0</v>
      </c>
      <c r="O1149" t="str">
        <f t="shared" ca="1" si="148"/>
        <v>D:AD</v>
      </c>
      <c r="P1149" t="str">
        <f t="shared" ca="1" si="149"/>
        <v>D10:AD10</v>
      </c>
    </row>
    <row r="1150" spans="1:16">
      <c r="A1150" t="str">
        <f t="shared" si="144"/>
        <v>02</v>
      </c>
      <c r="B1150" t="str">
        <f t="shared" ca="1" si="145"/>
        <v>GRP</v>
      </c>
      <c r="C1150" t="s">
        <v>5147</v>
      </c>
      <c r="D1150" t="s">
        <v>5219</v>
      </c>
      <c r="E1150">
        <f t="shared" ca="1" si="146"/>
        <v>0</v>
      </c>
      <c r="H1150" t="str">
        <f t="shared" ca="1" si="147"/>
        <v>'360 GRP '!</v>
      </c>
      <c r="I1150">
        <f t="shared" ca="1" si="150"/>
        <v>0</v>
      </c>
      <c r="J1150" t="str">
        <f t="shared" ca="1" si="151"/>
        <v>'360 GRP '!</v>
      </c>
      <c r="K1150">
        <f t="shared" ca="1" si="151"/>
        <v>0</v>
      </c>
      <c r="L1150">
        <f t="shared" ca="1" si="151"/>
        <v>0</v>
      </c>
      <c r="M1150">
        <f t="shared" ca="1" si="151"/>
        <v>0</v>
      </c>
      <c r="N1150">
        <f t="shared" ca="1" si="151"/>
        <v>0</v>
      </c>
      <c r="O1150" t="str">
        <f t="shared" ca="1" si="148"/>
        <v>D:AD</v>
      </c>
      <c r="P1150" t="str">
        <f t="shared" ca="1" si="149"/>
        <v>D10:AD10</v>
      </c>
    </row>
    <row r="1151" spans="1:16">
      <c r="A1151" t="str">
        <f t="shared" si="144"/>
        <v>03</v>
      </c>
      <c r="B1151" t="str">
        <f t="shared" ca="1" si="145"/>
        <v>GRP</v>
      </c>
      <c r="C1151" t="s">
        <v>5147</v>
      </c>
      <c r="D1151" t="s">
        <v>5220</v>
      </c>
      <c r="E1151">
        <f t="shared" ca="1" si="146"/>
        <v>0</v>
      </c>
      <c r="H1151" t="str">
        <f t="shared" ca="1" si="147"/>
        <v>'360 GRP '!</v>
      </c>
      <c r="I1151">
        <f t="shared" ca="1" si="150"/>
        <v>0</v>
      </c>
      <c r="J1151" t="str">
        <f t="shared" ca="1" si="151"/>
        <v>'360 GRP '!</v>
      </c>
      <c r="K1151">
        <f t="shared" ca="1" si="151"/>
        <v>0</v>
      </c>
      <c r="L1151">
        <f t="shared" ca="1" si="151"/>
        <v>0</v>
      </c>
      <c r="M1151">
        <f t="shared" ca="1" si="151"/>
        <v>0</v>
      </c>
      <c r="N1151">
        <f t="shared" ca="1" si="151"/>
        <v>0</v>
      </c>
      <c r="O1151" t="str">
        <f t="shared" ca="1" si="148"/>
        <v>D:AD</v>
      </c>
      <c r="P1151" t="str">
        <f t="shared" ca="1" si="149"/>
        <v>D10:AD10</v>
      </c>
    </row>
    <row r="1152" spans="1:16">
      <c r="A1152" t="str">
        <f t="shared" si="144"/>
        <v>04</v>
      </c>
      <c r="B1152" t="str">
        <f t="shared" ca="1" si="145"/>
        <v>GRP</v>
      </c>
      <c r="C1152" t="s">
        <v>5147</v>
      </c>
      <c r="D1152" t="s">
        <v>5221</v>
      </c>
      <c r="E1152">
        <f t="shared" ca="1" si="146"/>
        <v>0</v>
      </c>
      <c r="H1152" t="str">
        <f t="shared" ca="1" si="147"/>
        <v>'360 GRP '!</v>
      </c>
      <c r="I1152">
        <f t="shared" ca="1" si="150"/>
        <v>0</v>
      </c>
      <c r="J1152" t="str">
        <f t="shared" ca="1" si="151"/>
        <v>'360 GRP '!</v>
      </c>
      <c r="K1152">
        <f t="shared" ca="1" si="151"/>
        <v>0</v>
      </c>
      <c r="L1152">
        <f t="shared" ca="1" si="151"/>
        <v>0</v>
      </c>
      <c r="M1152">
        <f t="shared" ca="1" si="151"/>
        <v>0</v>
      </c>
      <c r="N1152">
        <f t="shared" ca="1" si="151"/>
        <v>0</v>
      </c>
      <c r="O1152" t="str">
        <f t="shared" ca="1" si="148"/>
        <v>D:AD</v>
      </c>
      <c r="P1152" t="str">
        <f t="shared" ca="1" si="149"/>
        <v>D10:AD10</v>
      </c>
    </row>
    <row r="1153" spans="1:16">
      <c r="A1153" t="str">
        <f t="shared" si="144"/>
        <v>05</v>
      </c>
      <c r="B1153" t="str">
        <f t="shared" ca="1" si="145"/>
        <v>GRP</v>
      </c>
      <c r="C1153" t="s">
        <v>5147</v>
      </c>
      <c r="D1153" t="s">
        <v>5222</v>
      </c>
      <c r="E1153">
        <f t="shared" ca="1" si="146"/>
        <v>0</v>
      </c>
      <c r="H1153" t="str">
        <f t="shared" ca="1" si="147"/>
        <v>'360 GRP '!</v>
      </c>
      <c r="I1153">
        <f t="shared" ca="1" si="150"/>
        <v>0</v>
      </c>
      <c r="J1153" t="str">
        <f t="shared" ca="1" si="151"/>
        <v>'360 GRP '!</v>
      </c>
      <c r="K1153">
        <f t="shared" ca="1" si="151"/>
        <v>0</v>
      </c>
      <c r="L1153">
        <f t="shared" ca="1" si="151"/>
        <v>0</v>
      </c>
      <c r="M1153">
        <f t="shared" ca="1" si="151"/>
        <v>0</v>
      </c>
      <c r="N1153">
        <f t="shared" ca="1" si="151"/>
        <v>0</v>
      </c>
      <c r="O1153" t="str">
        <f t="shared" ca="1" si="148"/>
        <v>D:AD</v>
      </c>
      <c r="P1153" t="str">
        <f t="shared" ca="1" si="149"/>
        <v>D10:AD10</v>
      </c>
    </row>
    <row r="1154" spans="1:16">
      <c r="A1154" t="str">
        <f t="shared" ref="A1154:A1217" si="152">MID(D1154,LEN(C1154)+2,LEN(D1154)-LEN(C1154))</f>
        <v>06</v>
      </c>
      <c r="B1154" t="str">
        <f t="shared" ref="B1154:B1217" ca="1" si="153">VLOOKUP(H1154,$A$1:$K$6,11,FALSE)</f>
        <v>GRP</v>
      </c>
      <c r="C1154" t="s">
        <v>5147</v>
      </c>
      <c r="D1154" t="s">
        <v>5223</v>
      </c>
      <c r="E1154">
        <f t="shared" ref="E1154:E1217" ca="1" si="154">IFERROR(VLOOKUP(C1154,INDIRECT($H1154&amp;$O1154),MATCH($A1154,INDIRECT($H1154&amp;$P1154),0),FALSE),0)</f>
        <v>0</v>
      </c>
      <c r="H1154" t="str">
        <f t="shared" ref="H1154:H1217" ca="1" si="155">IF(I1154&lt;&gt;0,I1154,IF(J1154&lt;&gt;0,J1154,IF(K1154&lt;&gt;0,K1154,IF(L1154&lt;&gt;0,L1154,IF(M1154&lt;&gt;0,M1154,N1154)))))</f>
        <v>'360 GRP '!</v>
      </c>
      <c r="I1154">
        <f t="shared" ca="1" si="150"/>
        <v>0</v>
      </c>
      <c r="J1154" t="str">
        <f t="shared" ca="1" si="151"/>
        <v>'360 GRP '!</v>
      </c>
      <c r="K1154">
        <f t="shared" ca="1" si="151"/>
        <v>0</v>
      </c>
      <c r="L1154">
        <f t="shared" ca="1" si="151"/>
        <v>0</v>
      </c>
      <c r="M1154">
        <f t="shared" ca="1" si="151"/>
        <v>0</v>
      </c>
      <c r="N1154">
        <f t="shared" ca="1" si="151"/>
        <v>0</v>
      </c>
      <c r="O1154" t="str">
        <f t="shared" ref="O1154:O1217" ca="1" si="156">VLOOKUP($H1154,$G$8:$I$13,2,FALSE)</f>
        <v>D:AD</v>
      </c>
      <c r="P1154" t="str">
        <f t="shared" ref="P1154:P1217" ca="1" si="157">VLOOKUP($H1154,$G$8:$I$13,3,FALSE)</f>
        <v>D10:AD10</v>
      </c>
    </row>
    <row r="1155" spans="1:16">
      <c r="A1155" t="str">
        <f t="shared" si="152"/>
        <v>07</v>
      </c>
      <c r="B1155" t="str">
        <f t="shared" ca="1" si="153"/>
        <v>GRP</v>
      </c>
      <c r="C1155" t="s">
        <v>5147</v>
      </c>
      <c r="D1155" t="s">
        <v>5224</v>
      </c>
      <c r="E1155">
        <f t="shared" ca="1" si="154"/>
        <v>0</v>
      </c>
      <c r="H1155" t="str">
        <f t="shared" ca="1" si="155"/>
        <v>'360 GRP '!</v>
      </c>
      <c r="I1155">
        <f t="shared" ref="I1155:I1218" ca="1" si="158">IF(IFERROR(VLOOKUP(C1155,INDIRECT($I$14&amp;"D:D"),1,FALSE),0)&lt;&gt;0,I$14,0)</f>
        <v>0</v>
      </c>
      <c r="J1155" t="str">
        <f t="shared" ca="1" si="151"/>
        <v>'360 GRP '!</v>
      </c>
      <c r="K1155">
        <f t="shared" ca="1" si="151"/>
        <v>0</v>
      </c>
      <c r="L1155">
        <f t="shared" ca="1" si="151"/>
        <v>0</v>
      </c>
      <c r="M1155">
        <f t="shared" ca="1" si="151"/>
        <v>0</v>
      </c>
      <c r="N1155">
        <f t="shared" ca="1" si="151"/>
        <v>0</v>
      </c>
      <c r="O1155" t="str">
        <f t="shared" ca="1" si="156"/>
        <v>D:AD</v>
      </c>
      <c r="P1155" t="str">
        <f t="shared" ca="1" si="157"/>
        <v>D10:AD10</v>
      </c>
    </row>
    <row r="1156" spans="1:16">
      <c r="A1156" t="str">
        <f t="shared" si="152"/>
        <v>08</v>
      </c>
      <c r="B1156" t="str">
        <f t="shared" ca="1" si="153"/>
        <v>GRP</v>
      </c>
      <c r="C1156" t="s">
        <v>5147</v>
      </c>
      <c r="D1156" t="s">
        <v>5225</v>
      </c>
      <c r="E1156">
        <f t="shared" ca="1" si="154"/>
        <v>0</v>
      </c>
      <c r="H1156" t="str">
        <f t="shared" ca="1" si="155"/>
        <v>'360 GRP '!</v>
      </c>
      <c r="I1156">
        <f t="shared" ca="1" si="158"/>
        <v>0</v>
      </c>
      <c r="J1156" t="str">
        <f t="shared" ca="1" si="151"/>
        <v>'360 GRP '!</v>
      </c>
      <c r="K1156">
        <f t="shared" ca="1" si="151"/>
        <v>0</v>
      </c>
      <c r="L1156">
        <f t="shared" ca="1" si="151"/>
        <v>0</v>
      </c>
      <c r="M1156">
        <f t="shared" ca="1" si="151"/>
        <v>0</v>
      </c>
      <c r="N1156">
        <f t="shared" ca="1" si="151"/>
        <v>0</v>
      </c>
      <c r="O1156" t="str">
        <f t="shared" ca="1" si="156"/>
        <v>D:AD</v>
      </c>
      <c r="P1156" t="str">
        <f t="shared" ca="1" si="157"/>
        <v>D10:AD10</v>
      </c>
    </row>
    <row r="1157" spans="1:16">
      <c r="A1157" t="str">
        <f t="shared" si="152"/>
        <v>09</v>
      </c>
      <c r="B1157" t="str">
        <f t="shared" ca="1" si="153"/>
        <v>GRP</v>
      </c>
      <c r="C1157" t="s">
        <v>5147</v>
      </c>
      <c r="D1157" t="s">
        <v>5226</v>
      </c>
      <c r="E1157">
        <f t="shared" ca="1" si="154"/>
        <v>0</v>
      </c>
      <c r="H1157" t="str">
        <f t="shared" ca="1" si="155"/>
        <v>'360 GRP '!</v>
      </c>
      <c r="I1157">
        <f t="shared" ca="1" si="158"/>
        <v>0</v>
      </c>
      <c r="J1157" t="str">
        <f t="shared" ca="1" si="151"/>
        <v>'360 GRP '!</v>
      </c>
      <c r="K1157">
        <f t="shared" ca="1" si="151"/>
        <v>0</v>
      </c>
      <c r="L1157">
        <f t="shared" ca="1" si="151"/>
        <v>0</v>
      </c>
      <c r="M1157">
        <f t="shared" ca="1" si="151"/>
        <v>0</v>
      </c>
      <c r="N1157">
        <f t="shared" ca="1" si="151"/>
        <v>0</v>
      </c>
      <c r="O1157" t="str">
        <f t="shared" ca="1" si="156"/>
        <v>D:AD</v>
      </c>
      <c r="P1157" t="str">
        <f t="shared" ca="1" si="157"/>
        <v>D10:AD10</v>
      </c>
    </row>
    <row r="1158" spans="1:16">
      <c r="A1158" t="str">
        <f t="shared" si="152"/>
        <v>10</v>
      </c>
      <c r="B1158" t="str">
        <f t="shared" ca="1" si="153"/>
        <v>GRP</v>
      </c>
      <c r="C1158" t="s">
        <v>5147</v>
      </c>
      <c r="D1158" t="s">
        <v>5227</v>
      </c>
      <c r="E1158">
        <f t="shared" ca="1" si="154"/>
        <v>0</v>
      </c>
      <c r="H1158" t="str">
        <f t="shared" ca="1" si="155"/>
        <v>'360 GRP '!</v>
      </c>
      <c r="I1158">
        <f t="shared" ca="1" si="158"/>
        <v>0</v>
      </c>
      <c r="J1158" t="str">
        <f t="shared" ca="1" si="151"/>
        <v>'360 GRP '!</v>
      </c>
      <c r="K1158">
        <f t="shared" ca="1" si="151"/>
        <v>0</v>
      </c>
      <c r="L1158">
        <f t="shared" ca="1" si="151"/>
        <v>0</v>
      </c>
      <c r="M1158">
        <f t="shared" ca="1" si="151"/>
        <v>0</v>
      </c>
      <c r="N1158">
        <f t="shared" ca="1" si="151"/>
        <v>0</v>
      </c>
      <c r="O1158" t="str">
        <f t="shared" ca="1" si="156"/>
        <v>D:AD</v>
      </c>
      <c r="P1158" t="str">
        <f t="shared" ca="1" si="157"/>
        <v>D10:AD10</v>
      </c>
    </row>
    <row r="1159" spans="1:16">
      <c r="A1159" t="str">
        <f t="shared" si="152"/>
        <v>11</v>
      </c>
      <c r="B1159" t="str">
        <f t="shared" ca="1" si="153"/>
        <v>GRP</v>
      </c>
      <c r="C1159" t="s">
        <v>5147</v>
      </c>
      <c r="D1159" t="s">
        <v>5228</v>
      </c>
      <c r="E1159">
        <f t="shared" ca="1" si="154"/>
        <v>0</v>
      </c>
      <c r="H1159" t="str">
        <f t="shared" ca="1" si="155"/>
        <v>'360 GRP '!</v>
      </c>
      <c r="I1159">
        <f t="shared" ca="1" si="158"/>
        <v>0</v>
      </c>
      <c r="J1159" t="str">
        <f t="shared" ca="1" si="151"/>
        <v>'360 GRP '!</v>
      </c>
      <c r="K1159">
        <f t="shared" ca="1" si="151"/>
        <v>0</v>
      </c>
      <c r="L1159">
        <f t="shared" ca="1" si="151"/>
        <v>0</v>
      </c>
      <c r="M1159">
        <f t="shared" ca="1" si="151"/>
        <v>0</v>
      </c>
      <c r="N1159">
        <f t="shared" ca="1" si="151"/>
        <v>0</v>
      </c>
      <c r="O1159" t="str">
        <f t="shared" ca="1" si="156"/>
        <v>D:AD</v>
      </c>
      <c r="P1159" t="str">
        <f t="shared" ca="1" si="157"/>
        <v>D10:AD10</v>
      </c>
    </row>
    <row r="1160" spans="1:16">
      <c r="A1160" t="str">
        <f t="shared" si="152"/>
        <v>12</v>
      </c>
      <c r="B1160" t="str">
        <f t="shared" ca="1" si="153"/>
        <v>GRP</v>
      </c>
      <c r="C1160" t="s">
        <v>5147</v>
      </c>
      <c r="D1160" t="s">
        <v>5229</v>
      </c>
      <c r="E1160">
        <f t="shared" ca="1" si="154"/>
        <v>0</v>
      </c>
      <c r="H1160" t="str">
        <f t="shared" ca="1" si="155"/>
        <v>'360 GRP '!</v>
      </c>
      <c r="I1160">
        <f t="shared" ca="1" si="158"/>
        <v>0</v>
      </c>
      <c r="J1160" t="str">
        <f t="shared" ca="1" si="151"/>
        <v>'360 GRP '!</v>
      </c>
      <c r="K1160">
        <f t="shared" ca="1" si="151"/>
        <v>0</v>
      </c>
      <c r="L1160">
        <f t="shared" ca="1" si="151"/>
        <v>0</v>
      </c>
      <c r="M1160">
        <f t="shared" ca="1" si="151"/>
        <v>0</v>
      </c>
      <c r="N1160">
        <f t="shared" ca="1" si="151"/>
        <v>0</v>
      </c>
      <c r="O1160" t="str">
        <f t="shared" ca="1" si="156"/>
        <v>D:AD</v>
      </c>
      <c r="P1160" t="str">
        <f t="shared" ca="1" si="157"/>
        <v>D10:AD10</v>
      </c>
    </row>
    <row r="1161" spans="1:16">
      <c r="A1161" t="str">
        <f t="shared" si="152"/>
        <v>13</v>
      </c>
      <c r="B1161" t="str">
        <f t="shared" ca="1" si="153"/>
        <v>GRP</v>
      </c>
      <c r="C1161" t="s">
        <v>5147</v>
      </c>
      <c r="D1161" t="s">
        <v>5230</v>
      </c>
      <c r="E1161">
        <f t="shared" ca="1" si="154"/>
        <v>0</v>
      </c>
      <c r="H1161" t="str">
        <f t="shared" ca="1" si="155"/>
        <v>'360 GRP '!</v>
      </c>
      <c r="I1161">
        <f t="shared" ca="1" si="158"/>
        <v>0</v>
      </c>
      <c r="J1161" t="str">
        <f t="shared" ca="1" si="151"/>
        <v>'360 GRP '!</v>
      </c>
      <c r="K1161">
        <f t="shared" ca="1" si="151"/>
        <v>0</v>
      </c>
      <c r="L1161">
        <f t="shared" ca="1" si="151"/>
        <v>0</v>
      </c>
      <c r="M1161">
        <f t="shared" ca="1" si="151"/>
        <v>0</v>
      </c>
      <c r="N1161">
        <f t="shared" ca="1" si="151"/>
        <v>0</v>
      </c>
      <c r="O1161" t="str">
        <f t="shared" ca="1" si="156"/>
        <v>D:AD</v>
      </c>
      <c r="P1161" t="str">
        <f t="shared" ca="1" si="157"/>
        <v>D10:AD10</v>
      </c>
    </row>
    <row r="1162" spans="1:16">
      <c r="A1162" t="str">
        <f t="shared" si="152"/>
        <v>100</v>
      </c>
      <c r="B1162" t="str">
        <f t="shared" ca="1" si="153"/>
        <v>GRP</v>
      </c>
      <c r="C1162" t="s">
        <v>5147</v>
      </c>
      <c r="D1162" t="s">
        <v>5231</v>
      </c>
      <c r="E1162">
        <f t="shared" ca="1" si="154"/>
        <v>0</v>
      </c>
      <c r="H1162" t="str">
        <f t="shared" ca="1" si="155"/>
        <v>'360 GRP '!</v>
      </c>
      <c r="I1162">
        <f t="shared" ca="1" si="158"/>
        <v>0</v>
      </c>
      <c r="J1162" t="str">
        <f t="shared" ca="1" si="151"/>
        <v>'360 GRP '!</v>
      </c>
      <c r="K1162">
        <f t="shared" ca="1" si="151"/>
        <v>0</v>
      </c>
      <c r="L1162">
        <f t="shared" ca="1" si="151"/>
        <v>0</v>
      </c>
      <c r="M1162">
        <f t="shared" ca="1" si="151"/>
        <v>0</v>
      </c>
      <c r="N1162">
        <f t="shared" ca="1" si="151"/>
        <v>0</v>
      </c>
      <c r="O1162" t="str">
        <f t="shared" ca="1" si="156"/>
        <v>D:AD</v>
      </c>
      <c r="P1162" t="str">
        <f t="shared" ca="1" si="157"/>
        <v>D10:AD10</v>
      </c>
    </row>
    <row r="1163" spans="1:16">
      <c r="A1163" t="str">
        <f t="shared" si="152"/>
        <v>01</v>
      </c>
      <c r="B1163" t="e">
        <f t="shared" ca="1" si="153"/>
        <v>#N/A</v>
      </c>
      <c r="C1163" t="s">
        <v>5148</v>
      </c>
      <c r="D1163" t="s">
        <v>5246</v>
      </c>
      <c r="E1163">
        <f t="shared" ca="1" si="154"/>
        <v>0</v>
      </c>
      <c r="H1163">
        <f t="shared" ca="1" si="155"/>
        <v>0</v>
      </c>
      <c r="I1163">
        <f t="shared" ca="1" si="158"/>
        <v>0</v>
      </c>
      <c r="J1163">
        <f t="shared" ca="1" si="151"/>
        <v>0</v>
      </c>
      <c r="K1163">
        <f t="shared" ca="1" si="151"/>
        <v>0</v>
      </c>
      <c r="L1163">
        <f t="shared" ca="1" si="151"/>
        <v>0</v>
      </c>
      <c r="M1163">
        <f t="shared" ca="1" si="151"/>
        <v>0</v>
      </c>
      <c r="N1163">
        <f t="shared" ca="1" si="151"/>
        <v>0</v>
      </c>
      <c r="O1163" t="e">
        <f t="shared" ca="1" si="156"/>
        <v>#N/A</v>
      </c>
      <c r="P1163" t="e">
        <f t="shared" ca="1" si="157"/>
        <v>#N/A</v>
      </c>
    </row>
    <row r="1164" spans="1:16">
      <c r="A1164" t="str">
        <f t="shared" si="152"/>
        <v>02</v>
      </c>
      <c r="B1164" t="e">
        <f t="shared" ca="1" si="153"/>
        <v>#N/A</v>
      </c>
      <c r="C1164" t="s">
        <v>5148</v>
      </c>
      <c r="D1164" t="s">
        <v>5247</v>
      </c>
      <c r="E1164">
        <f t="shared" ca="1" si="154"/>
        <v>0</v>
      </c>
      <c r="H1164">
        <f t="shared" ca="1" si="155"/>
        <v>0</v>
      </c>
      <c r="I1164">
        <f t="shared" ca="1" si="158"/>
        <v>0</v>
      </c>
      <c r="J1164">
        <f t="shared" ca="1" si="151"/>
        <v>0</v>
      </c>
      <c r="K1164">
        <f t="shared" ca="1" si="151"/>
        <v>0</v>
      </c>
      <c r="L1164">
        <f t="shared" ca="1" si="151"/>
        <v>0</v>
      </c>
      <c r="M1164">
        <f t="shared" ca="1" si="151"/>
        <v>0</v>
      </c>
      <c r="N1164">
        <f t="shared" ca="1" si="151"/>
        <v>0</v>
      </c>
      <c r="O1164" t="e">
        <f t="shared" ca="1" si="156"/>
        <v>#N/A</v>
      </c>
      <c r="P1164" t="e">
        <f t="shared" ca="1" si="157"/>
        <v>#N/A</v>
      </c>
    </row>
    <row r="1165" spans="1:16">
      <c r="A1165" t="str">
        <f t="shared" si="152"/>
        <v>03</v>
      </c>
      <c r="B1165" t="e">
        <f t="shared" ca="1" si="153"/>
        <v>#N/A</v>
      </c>
      <c r="C1165" t="s">
        <v>5148</v>
      </c>
      <c r="D1165" t="s">
        <v>5248</v>
      </c>
      <c r="E1165">
        <f t="shared" ca="1" si="154"/>
        <v>0</v>
      </c>
      <c r="H1165">
        <f t="shared" ca="1" si="155"/>
        <v>0</v>
      </c>
      <c r="I1165">
        <f t="shared" ca="1" si="158"/>
        <v>0</v>
      </c>
      <c r="J1165">
        <f t="shared" ca="1" si="151"/>
        <v>0</v>
      </c>
      <c r="K1165">
        <f t="shared" ca="1" si="151"/>
        <v>0</v>
      </c>
      <c r="L1165">
        <f t="shared" ca="1" si="151"/>
        <v>0</v>
      </c>
      <c r="M1165">
        <f t="shared" ca="1" si="151"/>
        <v>0</v>
      </c>
      <c r="N1165">
        <f t="shared" ca="1" si="151"/>
        <v>0</v>
      </c>
      <c r="O1165" t="e">
        <f t="shared" ca="1" si="156"/>
        <v>#N/A</v>
      </c>
      <c r="P1165" t="e">
        <f t="shared" ca="1" si="157"/>
        <v>#N/A</v>
      </c>
    </row>
    <row r="1166" spans="1:16">
      <c r="A1166" t="str">
        <f t="shared" si="152"/>
        <v>04</v>
      </c>
      <c r="B1166" t="e">
        <f t="shared" ca="1" si="153"/>
        <v>#N/A</v>
      </c>
      <c r="C1166" t="s">
        <v>5148</v>
      </c>
      <c r="D1166" t="s">
        <v>5249</v>
      </c>
      <c r="E1166">
        <f t="shared" ca="1" si="154"/>
        <v>0</v>
      </c>
      <c r="H1166">
        <f t="shared" ca="1" si="155"/>
        <v>0</v>
      </c>
      <c r="I1166">
        <f t="shared" ca="1" si="158"/>
        <v>0</v>
      </c>
      <c r="J1166">
        <f t="shared" ca="1" si="151"/>
        <v>0</v>
      </c>
      <c r="K1166">
        <f t="shared" ca="1" si="151"/>
        <v>0</v>
      </c>
      <c r="L1166">
        <f t="shared" ca="1" si="151"/>
        <v>0</v>
      </c>
      <c r="M1166">
        <f t="shared" ca="1" si="151"/>
        <v>0</v>
      </c>
      <c r="N1166">
        <f t="shared" ca="1" si="151"/>
        <v>0</v>
      </c>
      <c r="O1166" t="e">
        <f t="shared" ca="1" si="156"/>
        <v>#N/A</v>
      </c>
      <c r="P1166" t="e">
        <f t="shared" ca="1" si="157"/>
        <v>#N/A</v>
      </c>
    </row>
    <row r="1167" spans="1:16">
      <c r="A1167" t="str">
        <f t="shared" si="152"/>
        <v>05</v>
      </c>
      <c r="B1167" t="e">
        <f t="shared" ca="1" si="153"/>
        <v>#N/A</v>
      </c>
      <c r="C1167" t="s">
        <v>5148</v>
      </c>
      <c r="D1167" t="s">
        <v>5250</v>
      </c>
      <c r="E1167">
        <f t="shared" ca="1" si="154"/>
        <v>0</v>
      </c>
      <c r="H1167">
        <f t="shared" ca="1" si="155"/>
        <v>0</v>
      </c>
      <c r="I1167">
        <f t="shared" ca="1" si="158"/>
        <v>0</v>
      </c>
      <c r="J1167">
        <f t="shared" ca="1" si="151"/>
        <v>0</v>
      </c>
      <c r="K1167">
        <f t="shared" ca="1" si="151"/>
        <v>0</v>
      </c>
      <c r="L1167">
        <f t="shared" ca="1" si="151"/>
        <v>0</v>
      </c>
      <c r="M1167">
        <f t="shared" ca="1" si="151"/>
        <v>0</v>
      </c>
      <c r="N1167">
        <f t="shared" ca="1" si="151"/>
        <v>0</v>
      </c>
      <c r="O1167" t="e">
        <f t="shared" ca="1" si="156"/>
        <v>#N/A</v>
      </c>
      <c r="P1167" t="e">
        <f t="shared" ca="1" si="157"/>
        <v>#N/A</v>
      </c>
    </row>
    <row r="1168" spans="1:16">
      <c r="A1168" t="str">
        <f t="shared" si="152"/>
        <v>06</v>
      </c>
      <c r="B1168" t="e">
        <f t="shared" ca="1" si="153"/>
        <v>#N/A</v>
      </c>
      <c r="C1168" t="s">
        <v>5148</v>
      </c>
      <c r="D1168" t="s">
        <v>5251</v>
      </c>
      <c r="E1168">
        <f t="shared" ca="1" si="154"/>
        <v>0</v>
      </c>
      <c r="H1168">
        <f t="shared" ca="1" si="155"/>
        <v>0</v>
      </c>
      <c r="I1168">
        <f t="shared" ca="1" si="158"/>
        <v>0</v>
      </c>
      <c r="J1168">
        <f t="shared" ca="1" si="151"/>
        <v>0</v>
      </c>
      <c r="K1168">
        <f t="shared" ca="1" si="151"/>
        <v>0</v>
      </c>
      <c r="L1168">
        <f t="shared" ca="1" si="151"/>
        <v>0</v>
      </c>
      <c r="M1168">
        <f t="shared" ca="1" si="151"/>
        <v>0</v>
      </c>
      <c r="N1168">
        <f t="shared" ca="1" si="151"/>
        <v>0</v>
      </c>
      <c r="O1168" t="e">
        <f t="shared" ca="1" si="156"/>
        <v>#N/A</v>
      </c>
      <c r="P1168" t="e">
        <f t="shared" ca="1" si="157"/>
        <v>#N/A</v>
      </c>
    </row>
    <row r="1169" spans="1:16">
      <c r="A1169" t="str">
        <f t="shared" si="152"/>
        <v>07</v>
      </c>
      <c r="B1169" t="e">
        <f t="shared" ca="1" si="153"/>
        <v>#N/A</v>
      </c>
      <c r="C1169" t="s">
        <v>5148</v>
      </c>
      <c r="D1169" t="s">
        <v>5252</v>
      </c>
      <c r="E1169">
        <f t="shared" ca="1" si="154"/>
        <v>0</v>
      </c>
      <c r="H1169">
        <f t="shared" ca="1" si="155"/>
        <v>0</v>
      </c>
      <c r="I1169">
        <f t="shared" ca="1" si="158"/>
        <v>0</v>
      </c>
      <c r="J1169">
        <f t="shared" ca="1" si="151"/>
        <v>0</v>
      </c>
      <c r="K1169">
        <f t="shared" ca="1" si="151"/>
        <v>0</v>
      </c>
      <c r="L1169">
        <f t="shared" ca="1" si="151"/>
        <v>0</v>
      </c>
      <c r="M1169">
        <f t="shared" ca="1" si="151"/>
        <v>0</v>
      </c>
      <c r="N1169">
        <f t="shared" ca="1" si="151"/>
        <v>0</v>
      </c>
      <c r="O1169" t="e">
        <f t="shared" ca="1" si="156"/>
        <v>#N/A</v>
      </c>
      <c r="P1169" t="e">
        <f t="shared" ca="1" si="157"/>
        <v>#N/A</v>
      </c>
    </row>
    <row r="1170" spans="1:16">
      <c r="A1170" t="str">
        <f t="shared" si="152"/>
        <v>08</v>
      </c>
      <c r="B1170" t="e">
        <f t="shared" ca="1" si="153"/>
        <v>#N/A</v>
      </c>
      <c r="C1170" t="s">
        <v>5148</v>
      </c>
      <c r="D1170" t="s">
        <v>5253</v>
      </c>
      <c r="E1170">
        <f t="shared" ca="1" si="154"/>
        <v>0</v>
      </c>
      <c r="H1170">
        <f t="shared" ca="1" si="155"/>
        <v>0</v>
      </c>
      <c r="I1170">
        <f t="shared" ca="1" si="158"/>
        <v>0</v>
      </c>
      <c r="J1170">
        <f t="shared" ca="1" si="151"/>
        <v>0</v>
      </c>
      <c r="K1170">
        <f t="shared" ca="1" si="151"/>
        <v>0</v>
      </c>
      <c r="L1170">
        <f t="shared" ca="1" si="151"/>
        <v>0</v>
      </c>
      <c r="M1170">
        <f t="shared" ca="1" si="151"/>
        <v>0</v>
      </c>
      <c r="N1170">
        <f t="shared" ca="1" si="151"/>
        <v>0</v>
      </c>
      <c r="O1170" t="e">
        <f t="shared" ca="1" si="156"/>
        <v>#N/A</v>
      </c>
      <c r="P1170" t="e">
        <f t="shared" ca="1" si="157"/>
        <v>#N/A</v>
      </c>
    </row>
    <row r="1171" spans="1:16">
      <c r="A1171" t="str">
        <f t="shared" si="152"/>
        <v>09</v>
      </c>
      <c r="B1171" t="e">
        <f t="shared" ca="1" si="153"/>
        <v>#N/A</v>
      </c>
      <c r="C1171" t="s">
        <v>5148</v>
      </c>
      <c r="D1171" t="s">
        <v>5254</v>
      </c>
      <c r="E1171">
        <f t="shared" ca="1" si="154"/>
        <v>0</v>
      </c>
      <c r="H1171">
        <f t="shared" ca="1" si="155"/>
        <v>0</v>
      </c>
      <c r="I1171">
        <f t="shared" ca="1" si="158"/>
        <v>0</v>
      </c>
      <c r="J1171">
        <f t="shared" ca="1" si="151"/>
        <v>0</v>
      </c>
      <c r="K1171">
        <f t="shared" ca="1" si="151"/>
        <v>0</v>
      </c>
      <c r="L1171">
        <f t="shared" ca="1" si="151"/>
        <v>0</v>
      </c>
      <c r="M1171">
        <f t="shared" ca="1" si="151"/>
        <v>0</v>
      </c>
      <c r="N1171">
        <f t="shared" ca="1" si="151"/>
        <v>0</v>
      </c>
      <c r="O1171" t="e">
        <f t="shared" ca="1" si="156"/>
        <v>#N/A</v>
      </c>
      <c r="P1171" t="e">
        <f t="shared" ca="1" si="157"/>
        <v>#N/A</v>
      </c>
    </row>
    <row r="1172" spans="1:16">
      <c r="A1172" t="str">
        <f t="shared" si="152"/>
        <v>10</v>
      </c>
      <c r="B1172" t="e">
        <f t="shared" ca="1" si="153"/>
        <v>#N/A</v>
      </c>
      <c r="C1172" t="s">
        <v>5148</v>
      </c>
      <c r="D1172" t="s">
        <v>5255</v>
      </c>
      <c r="E1172">
        <f t="shared" ca="1" si="154"/>
        <v>0</v>
      </c>
      <c r="H1172">
        <f t="shared" ca="1" si="155"/>
        <v>0</v>
      </c>
      <c r="I1172">
        <f t="shared" ca="1" si="158"/>
        <v>0</v>
      </c>
      <c r="J1172">
        <f t="shared" ca="1" si="151"/>
        <v>0</v>
      </c>
      <c r="K1172">
        <f t="shared" ca="1" si="151"/>
        <v>0</v>
      </c>
      <c r="L1172">
        <f t="shared" ca="1" si="151"/>
        <v>0</v>
      </c>
      <c r="M1172">
        <f t="shared" ca="1" si="151"/>
        <v>0</v>
      </c>
      <c r="N1172">
        <f t="shared" ca="1" si="151"/>
        <v>0</v>
      </c>
      <c r="O1172" t="e">
        <f t="shared" ca="1" si="156"/>
        <v>#N/A</v>
      </c>
      <c r="P1172" t="e">
        <f t="shared" ca="1" si="157"/>
        <v>#N/A</v>
      </c>
    </row>
    <row r="1173" spans="1:16">
      <c r="A1173" t="str">
        <f t="shared" si="152"/>
        <v>11</v>
      </c>
      <c r="B1173" t="e">
        <f t="shared" ca="1" si="153"/>
        <v>#N/A</v>
      </c>
      <c r="C1173" t="s">
        <v>5148</v>
      </c>
      <c r="D1173" t="s">
        <v>5256</v>
      </c>
      <c r="E1173">
        <f t="shared" ca="1" si="154"/>
        <v>0</v>
      </c>
      <c r="H1173">
        <f t="shared" ca="1" si="155"/>
        <v>0</v>
      </c>
      <c r="I1173">
        <f t="shared" ca="1" si="158"/>
        <v>0</v>
      </c>
      <c r="J1173">
        <f t="shared" ca="1" si="151"/>
        <v>0</v>
      </c>
      <c r="K1173">
        <f t="shared" ca="1" si="151"/>
        <v>0</v>
      </c>
      <c r="L1173">
        <f t="shared" ca="1" si="151"/>
        <v>0</v>
      </c>
      <c r="M1173">
        <f t="shared" ca="1" si="151"/>
        <v>0</v>
      </c>
      <c r="N1173">
        <f t="shared" ca="1" si="151"/>
        <v>0</v>
      </c>
      <c r="O1173" t="e">
        <f t="shared" ca="1" si="156"/>
        <v>#N/A</v>
      </c>
      <c r="P1173" t="e">
        <f t="shared" ca="1" si="157"/>
        <v>#N/A</v>
      </c>
    </row>
    <row r="1174" spans="1:16">
      <c r="A1174" t="str">
        <f t="shared" si="152"/>
        <v>12</v>
      </c>
      <c r="B1174" t="e">
        <f t="shared" ca="1" si="153"/>
        <v>#N/A</v>
      </c>
      <c r="C1174" t="s">
        <v>5148</v>
      </c>
      <c r="D1174" t="s">
        <v>5257</v>
      </c>
      <c r="E1174">
        <f t="shared" ca="1" si="154"/>
        <v>0</v>
      </c>
      <c r="H1174">
        <f t="shared" ca="1" si="155"/>
        <v>0</v>
      </c>
      <c r="I1174">
        <f t="shared" ca="1" si="158"/>
        <v>0</v>
      </c>
      <c r="J1174">
        <f t="shared" ca="1" si="151"/>
        <v>0</v>
      </c>
      <c r="K1174">
        <f t="shared" ca="1" si="151"/>
        <v>0</v>
      </c>
      <c r="L1174">
        <f t="shared" ca="1" si="151"/>
        <v>0</v>
      </c>
      <c r="M1174">
        <f t="shared" ca="1" si="151"/>
        <v>0</v>
      </c>
      <c r="N1174">
        <f t="shared" ca="1" si="151"/>
        <v>0</v>
      </c>
      <c r="O1174" t="e">
        <f t="shared" ca="1" si="156"/>
        <v>#N/A</v>
      </c>
      <c r="P1174" t="e">
        <f t="shared" ca="1" si="157"/>
        <v>#N/A</v>
      </c>
    </row>
    <row r="1175" spans="1:16">
      <c r="A1175" t="str">
        <f t="shared" si="152"/>
        <v>13</v>
      </c>
      <c r="B1175" t="e">
        <f t="shared" ca="1" si="153"/>
        <v>#N/A</v>
      </c>
      <c r="C1175" t="s">
        <v>5148</v>
      </c>
      <c r="D1175" t="s">
        <v>5258</v>
      </c>
      <c r="E1175">
        <f t="shared" ca="1" si="154"/>
        <v>0</v>
      </c>
      <c r="H1175">
        <f t="shared" ca="1" si="155"/>
        <v>0</v>
      </c>
      <c r="I1175">
        <f t="shared" ca="1" si="158"/>
        <v>0</v>
      </c>
      <c r="J1175">
        <f t="shared" ca="1" si="151"/>
        <v>0</v>
      </c>
      <c r="K1175">
        <f t="shared" ca="1" si="151"/>
        <v>0</v>
      </c>
      <c r="L1175">
        <f t="shared" ca="1" si="151"/>
        <v>0</v>
      </c>
      <c r="M1175">
        <f t="shared" ca="1" si="151"/>
        <v>0</v>
      </c>
      <c r="N1175">
        <f t="shared" ca="1" si="151"/>
        <v>0</v>
      </c>
      <c r="O1175" t="e">
        <f t="shared" ca="1" si="156"/>
        <v>#N/A</v>
      </c>
      <c r="P1175" t="e">
        <f t="shared" ca="1" si="157"/>
        <v>#N/A</v>
      </c>
    </row>
    <row r="1176" spans="1:16">
      <c r="A1176" t="str">
        <f t="shared" si="152"/>
        <v>100</v>
      </c>
      <c r="B1176" t="e">
        <f t="shared" ca="1" si="153"/>
        <v>#N/A</v>
      </c>
      <c r="C1176" t="s">
        <v>5148</v>
      </c>
      <c r="D1176" t="s">
        <v>5259</v>
      </c>
      <c r="E1176">
        <f t="shared" ca="1" si="154"/>
        <v>0</v>
      </c>
      <c r="H1176">
        <f t="shared" ca="1" si="155"/>
        <v>0</v>
      </c>
      <c r="I1176">
        <f t="shared" ca="1" si="158"/>
        <v>0</v>
      </c>
      <c r="J1176">
        <f t="shared" ca="1" si="151"/>
        <v>0</v>
      </c>
      <c r="K1176">
        <f t="shared" ca="1" si="151"/>
        <v>0</v>
      </c>
      <c r="L1176">
        <f t="shared" ca="1" si="151"/>
        <v>0</v>
      </c>
      <c r="M1176">
        <f t="shared" ca="1" si="151"/>
        <v>0</v>
      </c>
      <c r="N1176">
        <f t="shared" ca="1" si="151"/>
        <v>0</v>
      </c>
      <c r="O1176" t="e">
        <f t="shared" ca="1" si="156"/>
        <v>#N/A</v>
      </c>
      <c r="P1176" t="e">
        <f t="shared" ca="1" si="157"/>
        <v>#N/A</v>
      </c>
    </row>
    <row r="1177" spans="1:16">
      <c r="A1177" t="str">
        <f t="shared" si="152"/>
        <v>01</v>
      </c>
      <c r="B1177" t="str">
        <f t="shared" ca="1" si="153"/>
        <v>GRP</v>
      </c>
      <c r="C1177" t="s">
        <v>5149</v>
      </c>
      <c r="D1177" t="s">
        <v>5232</v>
      </c>
      <c r="E1177">
        <f t="shared" ca="1" si="154"/>
        <v>0</v>
      </c>
      <c r="H1177" t="str">
        <f t="shared" ca="1" si="155"/>
        <v>'360 GRP '!</v>
      </c>
      <c r="I1177">
        <f t="shared" ca="1" si="158"/>
        <v>0</v>
      </c>
      <c r="J1177" t="str">
        <f t="shared" ca="1" si="151"/>
        <v>'360 GRP '!</v>
      </c>
      <c r="K1177">
        <f t="shared" ca="1" si="151"/>
        <v>0</v>
      </c>
      <c r="L1177">
        <f t="shared" ca="1" si="151"/>
        <v>0</v>
      </c>
      <c r="M1177">
        <f t="shared" ca="1" si="151"/>
        <v>0</v>
      </c>
      <c r="N1177">
        <f t="shared" ca="1" si="151"/>
        <v>0</v>
      </c>
      <c r="O1177" t="str">
        <f t="shared" ca="1" si="156"/>
        <v>D:AD</v>
      </c>
      <c r="P1177" t="str">
        <f t="shared" ca="1" si="157"/>
        <v>D10:AD10</v>
      </c>
    </row>
    <row r="1178" spans="1:16">
      <c r="A1178" t="str">
        <f t="shared" si="152"/>
        <v>02</v>
      </c>
      <c r="B1178" t="str">
        <f t="shared" ca="1" si="153"/>
        <v>GRP</v>
      </c>
      <c r="C1178" t="s">
        <v>5149</v>
      </c>
      <c r="D1178" t="s">
        <v>5233</v>
      </c>
      <c r="E1178">
        <f t="shared" ca="1" si="154"/>
        <v>0</v>
      </c>
      <c r="H1178" t="str">
        <f t="shared" ca="1" si="155"/>
        <v>'360 GRP '!</v>
      </c>
      <c r="I1178">
        <f t="shared" ca="1" si="158"/>
        <v>0</v>
      </c>
      <c r="J1178" t="str">
        <f t="shared" ca="1" si="151"/>
        <v>'360 GRP '!</v>
      </c>
      <c r="K1178">
        <f t="shared" ca="1" si="151"/>
        <v>0</v>
      </c>
      <c r="L1178">
        <f t="shared" ca="1" si="151"/>
        <v>0</v>
      </c>
      <c r="M1178">
        <f t="shared" ca="1" si="151"/>
        <v>0</v>
      </c>
      <c r="N1178">
        <f t="shared" ca="1" si="151"/>
        <v>0</v>
      </c>
      <c r="O1178" t="str">
        <f t="shared" ca="1" si="156"/>
        <v>D:AD</v>
      </c>
      <c r="P1178" t="str">
        <f t="shared" ca="1" si="157"/>
        <v>D10:AD10</v>
      </c>
    </row>
    <row r="1179" spans="1:16">
      <c r="A1179" t="str">
        <f t="shared" si="152"/>
        <v>03</v>
      </c>
      <c r="B1179" t="str">
        <f t="shared" ca="1" si="153"/>
        <v>GRP</v>
      </c>
      <c r="C1179" t="s">
        <v>5149</v>
      </c>
      <c r="D1179" t="s">
        <v>5234</v>
      </c>
      <c r="E1179">
        <f t="shared" ca="1" si="154"/>
        <v>0</v>
      </c>
      <c r="H1179" t="str">
        <f t="shared" ca="1" si="155"/>
        <v>'360 GRP '!</v>
      </c>
      <c r="I1179">
        <f t="shared" ca="1" si="158"/>
        <v>0</v>
      </c>
      <c r="J1179" t="str">
        <f t="shared" ca="1" si="151"/>
        <v>'360 GRP '!</v>
      </c>
      <c r="K1179">
        <f t="shared" ca="1" si="151"/>
        <v>0</v>
      </c>
      <c r="L1179">
        <f t="shared" ca="1" si="151"/>
        <v>0</v>
      </c>
      <c r="M1179">
        <f t="shared" ca="1" si="151"/>
        <v>0</v>
      </c>
      <c r="N1179">
        <f t="shared" ca="1" si="151"/>
        <v>0</v>
      </c>
      <c r="O1179" t="str">
        <f t="shared" ca="1" si="156"/>
        <v>D:AD</v>
      </c>
      <c r="P1179" t="str">
        <f t="shared" ca="1" si="157"/>
        <v>D10:AD10</v>
      </c>
    </row>
    <row r="1180" spans="1:16">
      <c r="A1180" t="str">
        <f t="shared" si="152"/>
        <v>04</v>
      </c>
      <c r="B1180" t="str">
        <f t="shared" ca="1" si="153"/>
        <v>GRP</v>
      </c>
      <c r="C1180" t="s">
        <v>5149</v>
      </c>
      <c r="D1180" t="s">
        <v>5235</v>
      </c>
      <c r="E1180">
        <f t="shared" ca="1" si="154"/>
        <v>0</v>
      </c>
      <c r="H1180" t="str">
        <f t="shared" ca="1" si="155"/>
        <v>'360 GRP '!</v>
      </c>
      <c r="I1180">
        <f t="shared" ca="1" si="158"/>
        <v>0</v>
      </c>
      <c r="J1180" t="str">
        <f t="shared" ca="1" si="151"/>
        <v>'360 GRP '!</v>
      </c>
      <c r="K1180">
        <f t="shared" ca="1" si="151"/>
        <v>0</v>
      </c>
      <c r="L1180">
        <f t="shared" ca="1" si="151"/>
        <v>0</v>
      </c>
      <c r="M1180">
        <f t="shared" ca="1" si="151"/>
        <v>0</v>
      </c>
      <c r="N1180">
        <f t="shared" ca="1" si="151"/>
        <v>0</v>
      </c>
      <c r="O1180" t="str">
        <f t="shared" ca="1" si="156"/>
        <v>D:AD</v>
      </c>
      <c r="P1180" t="str">
        <f t="shared" ca="1" si="157"/>
        <v>D10:AD10</v>
      </c>
    </row>
    <row r="1181" spans="1:16">
      <c r="A1181" t="str">
        <f t="shared" si="152"/>
        <v>05</v>
      </c>
      <c r="B1181" t="str">
        <f t="shared" ca="1" si="153"/>
        <v>GRP</v>
      </c>
      <c r="C1181" t="s">
        <v>5149</v>
      </c>
      <c r="D1181" t="s">
        <v>5236</v>
      </c>
      <c r="E1181">
        <f t="shared" ca="1" si="154"/>
        <v>0</v>
      </c>
      <c r="H1181" t="str">
        <f t="shared" ca="1" si="155"/>
        <v>'360 GRP '!</v>
      </c>
      <c r="I1181">
        <f t="shared" ca="1" si="158"/>
        <v>0</v>
      </c>
      <c r="J1181" t="str">
        <f t="shared" ca="1" si="151"/>
        <v>'360 GRP '!</v>
      </c>
      <c r="K1181">
        <f t="shared" ca="1" si="151"/>
        <v>0</v>
      </c>
      <c r="L1181">
        <f t="shared" ca="1" si="151"/>
        <v>0</v>
      </c>
      <c r="M1181">
        <f t="shared" ca="1" si="151"/>
        <v>0</v>
      </c>
      <c r="N1181">
        <f t="shared" ca="1" si="151"/>
        <v>0</v>
      </c>
      <c r="O1181" t="str">
        <f t="shared" ca="1" si="156"/>
        <v>D:AD</v>
      </c>
      <c r="P1181" t="str">
        <f t="shared" ca="1" si="157"/>
        <v>D10:AD10</v>
      </c>
    </row>
    <row r="1182" spans="1:16">
      <c r="A1182" t="str">
        <f t="shared" si="152"/>
        <v>06</v>
      </c>
      <c r="B1182" t="str">
        <f t="shared" ca="1" si="153"/>
        <v>GRP</v>
      </c>
      <c r="C1182" t="s">
        <v>5149</v>
      </c>
      <c r="D1182" t="s">
        <v>5237</v>
      </c>
      <c r="E1182">
        <f t="shared" ca="1" si="154"/>
        <v>0</v>
      </c>
      <c r="H1182" t="str">
        <f t="shared" ca="1" si="155"/>
        <v>'360 GRP '!</v>
      </c>
      <c r="I1182">
        <f t="shared" ca="1" si="158"/>
        <v>0</v>
      </c>
      <c r="J1182" t="str">
        <f t="shared" ca="1" si="151"/>
        <v>'360 GRP '!</v>
      </c>
      <c r="K1182">
        <f t="shared" ca="1" si="151"/>
        <v>0</v>
      </c>
      <c r="L1182">
        <f t="shared" ca="1" si="151"/>
        <v>0</v>
      </c>
      <c r="M1182">
        <f t="shared" ca="1" si="151"/>
        <v>0</v>
      </c>
      <c r="N1182">
        <f t="shared" ca="1" si="151"/>
        <v>0</v>
      </c>
      <c r="O1182" t="str">
        <f t="shared" ca="1" si="156"/>
        <v>D:AD</v>
      </c>
      <c r="P1182" t="str">
        <f t="shared" ca="1" si="157"/>
        <v>D10:AD10</v>
      </c>
    </row>
    <row r="1183" spans="1:16">
      <c r="A1183" t="str">
        <f t="shared" si="152"/>
        <v>07</v>
      </c>
      <c r="B1183" t="str">
        <f t="shared" ca="1" si="153"/>
        <v>GRP</v>
      </c>
      <c r="C1183" t="s">
        <v>5149</v>
      </c>
      <c r="D1183" t="s">
        <v>5238</v>
      </c>
      <c r="E1183">
        <f t="shared" ca="1" si="154"/>
        <v>0</v>
      </c>
      <c r="H1183" t="str">
        <f t="shared" ca="1" si="155"/>
        <v>'360 GRP '!</v>
      </c>
      <c r="I1183">
        <f t="shared" ca="1" si="158"/>
        <v>0</v>
      </c>
      <c r="J1183" t="str">
        <f t="shared" ca="1" si="151"/>
        <v>'360 GRP '!</v>
      </c>
      <c r="K1183">
        <f t="shared" ca="1" si="151"/>
        <v>0</v>
      </c>
      <c r="L1183">
        <f t="shared" ca="1" si="151"/>
        <v>0</v>
      </c>
      <c r="M1183">
        <f t="shared" ca="1" si="151"/>
        <v>0</v>
      </c>
      <c r="N1183">
        <f t="shared" ca="1" si="151"/>
        <v>0</v>
      </c>
      <c r="O1183" t="str">
        <f t="shared" ca="1" si="156"/>
        <v>D:AD</v>
      </c>
      <c r="P1183" t="str">
        <f t="shared" ca="1" si="157"/>
        <v>D10:AD10</v>
      </c>
    </row>
    <row r="1184" spans="1:16">
      <c r="A1184" t="str">
        <f t="shared" si="152"/>
        <v>08</v>
      </c>
      <c r="B1184" t="str">
        <f t="shared" ca="1" si="153"/>
        <v>GRP</v>
      </c>
      <c r="C1184" t="s">
        <v>5149</v>
      </c>
      <c r="D1184" t="s">
        <v>5239</v>
      </c>
      <c r="E1184">
        <f t="shared" ca="1" si="154"/>
        <v>0</v>
      </c>
      <c r="H1184" t="str">
        <f t="shared" ca="1" si="155"/>
        <v>'360 GRP '!</v>
      </c>
      <c r="I1184">
        <f t="shared" ca="1" si="158"/>
        <v>0</v>
      </c>
      <c r="J1184" t="str">
        <f t="shared" ca="1" si="151"/>
        <v>'360 GRP '!</v>
      </c>
      <c r="K1184">
        <f t="shared" ca="1" si="151"/>
        <v>0</v>
      </c>
      <c r="L1184">
        <f t="shared" ca="1" si="151"/>
        <v>0</v>
      </c>
      <c r="M1184">
        <f t="shared" ca="1" si="151"/>
        <v>0</v>
      </c>
      <c r="N1184">
        <f t="shared" ca="1" si="151"/>
        <v>0</v>
      </c>
      <c r="O1184" t="str">
        <f t="shared" ca="1" si="156"/>
        <v>D:AD</v>
      </c>
      <c r="P1184" t="str">
        <f t="shared" ca="1" si="157"/>
        <v>D10:AD10</v>
      </c>
    </row>
    <row r="1185" spans="1:16">
      <c r="A1185" t="str">
        <f t="shared" si="152"/>
        <v>09</v>
      </c>
      <c r="B1185" t="str">
        <f t="shared" ca="1" si="153"/>
        <v>GRP</v>
      </c>
      <c r="C1185" t="s">
        <v>5149</v>
      </c>
      <c r="D1185" t="s">
        <v>5240</v>
      </c>
      <c r="E1185">
        <f t="shared" ca="1" si="154"/>
        <v>0</v>
      </c>
      <c r="H1185" t="str">
        <f t="shared" ca="1" si="155"/>
        <v>'360 GRP '!</v>
      </c>
      <c r="I1185">
        <f t="shared" ca="1" si="158"/>
        <v>0</v>
      </c>
      <c r="J1185" t="str">
        <f t="shared" ca="1" si="151"/>
        <v>'360 GRP '!</v>
      </c>
      <c r="K1185">
        <f t="shared" ca="1" si="151"/>
        <v>0</v>
      </c>
      <c r="L1185">
        <f t="shared" ca="1" si="151"/>
        <v>0</v>
      </c>
      <c r="M1185">
        <f t="shared" ca="1" si="151"/>
        <v>0</v>
      </c>
      <c r="N1185">
        <f t="shared" ca="1" si="151"/>
        <v>0</v>
      </c>
      <c r="O1185" t="str">
        <f t="shared" ca="1" si="156"/>
        <v>D:AD</v>
      </c>
      <c r="P1185" t="str">
        <f t="shared" ca="1" si="157"/>
        <v>D10:AD10</v>
      </c>
    </row>
    <row r="1186" spans="1:16">
      <c r="A1186" t="str">
        <f t="shared" si="152"/>
        <v>10</v>
      </c>
      <c r="B1186" t="str">
        <f t="shared" ca="1" si="153"/>
        <v>GRP</v>
      </c>
      <c r="C1186" t="s">
        <v>5149</v>
      </c>
      <c r="D1186" t="s">
        <v>5241</v>
      </c>
      <c r="E1186">
        <f t="shared" ca="1" si="154"/>
        <v>0</v>
      </c>
      <c r="H1186" t="str">
        <f t="shared" ca="1" si="155"/>
        <v>'360 GRP '!</v>
      </c>
      <c r="I1186">
        <f t="shared" ca="1" si="158"/>
        <v>0</v>
      </c>
      <c r="J1186" t="str">
        <f t="shared" ca="1" si="151"/>
        <v>'360 GRP '!</v>
      </c>
      <c r="K1186">
        <f t="shared" ca="1" si="151"/>
        <v>0</v>
      </c>
      <c r="L1186">
        <f t="shared" ca="1" si="151"/>
        <v>0</v>
      </c>
      <c r="M1186">
        <f t="shared" ca="1" si="151"/>
        <v>0</v>
      </c>
      <c r="N1186">
        <f t="shared" ca="1" si="151"/>
        <v>0</v>
      </c>
      <c r="O1186" t="str">
        <f t="shared" ca="1" si="156"/>
        <v>D:AD</v>
      </c>
      <c r="P1186" t="str">
        <f t="shared" ca="1" si="157"/>
        <v>D10:AD10</v>
      </c>
    </row>
    <row r="1187" spans="1:16">
      <c r="A1187" t="str">
        <f t="shared" si="152"/>
        <v>11</v>
      </c>
      <c r="B1187" t="str">
        <f t="shared" ca="1" si="153"/>
        <v>GRP</v>
      </c>
      <c r="C1187" t="s">
        <v>5149</v>
      </c>
      <c r="D1187" t="s">
        <v>5242</v>
      </c>
      <c r="E1187">
        <f t="shared" ca="1" si="154"/>
        <v>0</v>
      </c>
      <c r="H1187" t="str">
        <f t="shared" ca="1" si="155"/>
        <v>'360 GRP '!</v>
      </c>
      <c r="I1187">
        <f t="shared" ca="1" si="158"/>
        <v>0</v>
      </c>
      <c r="J1187" t="str">
        <f t="shared" ca="1" si="151"/>
        <v>'360 GRP '!</v>
      </c>
      <c r="K1187">
        <f t="shared" ca="1" si="151"/>
        <v>0</v>
      </c>
      <c r="L1187">
        <f t="shared" ca="1" si="151"/>
        <v>0</v>
      </c>
      <c r="M1187">
        <f t="shared" ca="1" si="151"/>
        <v>0</v>
      </c>
      <c r="N1187">
        <f t="shared" ca="1" si="151"/>
        <v>0</v>
      </c>
      <c r="O1187" t="str">
        <f t="shared" ca="1" si="156"/>
        <v>D:AD</v>
      </c>
      <c r="P1187" t="str">
        <f t="shared" ca="1" si="157"/>
        <v>D10:AD10</v>
      </c>
    </row>
    <row r="1188" spans="1:16">
      <c r="A1188" t="str">
        <f t="shared" si="152"/>
        <v>12</v>
      </c>
      <c r="B1188" t="str">
        <f t="shared" ca="1" si="153"/>
        <v>GRP</v>
      </c>
      <c r="C1188" t="s">
        <v>5149</v>
      </c>
      <c r="D1188" t="s">
        <v>5243</v>
      </c>
      <c r="E1188">
        <f t="shared" ca="1" si="154"/>
        <v>0</v>
      </c>
      <c r="H1188" t="str">
        <f t="shared" ca="1" si="155"/>
        <v>'360 GRP '!</v>
      </c>
      <c r="I1188">
        <f t="shared" ca="1" si="158"/>
        <v>0</v>
      </c>
      <c r="J1188" t="str">
        <f t="shared" ca="1" si="151"/>
        <v>'360 GRP '!</v>
      </c>
      <c r="K1188">
        <f t="shared" ca="1" si="151"/>
        <v>0</v>
      </c>
      <c r="L1188">
        <f t="shared" ca="1" si="151"/>
        <v>0</v>
      </c>
      <c r="M1188">
        <f t="shared" ca="1" si="151"/>
        <v>0</v>
      </c>
      <c r="N1188">
        <f t="shared" ca="1" si="151"/>
        <v>0</v>
      </c>
      <c r="O1188" t="str">
        <f t="shared" ca="1" si="156"/>
        <v>D:AD</v>
      </c>
      <c r="P1188" t="str">
        <f t="shared" ca="1" si="157"/>
        <v>D10:AD10</v>
      </c>
    </row>
    <row r="1189" spans="1:16">
      <c r="A1189" t="str">
        <f t="shared" si="152"/>
        <v>13</v>
      </c>
      <c r="B1189" t="str">
        <f t="shared" ca="1" si="153"/>
        <v>GRP</v>
      </c>
      <c r="C1189" t="s">
        <v>5149</v>
      </c>
      <c r="D1189" t="s">
        <v>5244</v>
      </c>
      <c r="E1189">
        <f t="shared" ca="1" si="154"/>
        <v>0</v>
      </c>
      <c r="H1189" t="str">
        <f t="shared" ca="1" si="155"/>
        <v>'360 GRP '!</v>
      </c>
      <c r="I1189">
        <f t="shared" ca="1" si="158"/>
        <v>0</v>
      </c>
      <c r="J1189" t="str">
        <f t="shared" ca="1" si="151"/>
        <v>'360 GRP '!</v>
      </c>
      <c r="K1189">
        <f t="shared" ca="1" si="151"/>
        <v>0</v>
      </c>
      <c r="L1189">
        <f t="shared" ca="1" si="151"/>
        <v>0</v>
      </c>
      <c r="M1189">
        <f t="shared" ca="1" si="151"/>
        <v>0</v>
      </c>
      <c r="N1189">
        <f t="shared" ca="1" si="151"/>
        <v>0</v>
      </c>
      <c r="O1189" t="str">
        <f t="shared" ca="1" si="156"/>
        <v>D:AD</v>
      </c>
      <c r="P1189" t="str">
        <f t="shared" ca="1" si="157"/>
        <v>D10:AD10</v>
      </c>
    </row>
    <row r="1190" spans="1:16">
      <c r="A1190" t="str">
        <f t="shared" si="152"/>
        <v>100</v>
      </c>
      <c r="B1190" t="str">
        <f t="shared" ca="1" si="153"/>
        <v>GRP</v>
      </c>
      <c r="C1190" t="s">
        <v>5149</v>
      </c>
      <c r="D1190" t="s">
        <v>5245</v>
      </c>
      <c r="E1190">
        <f t="shared" ca="1" si="154"/>
        <v>0</v>
      </c>
      <c r="H1190" t="str">
        <f t="shared" ca="1" si="155"/>
        <v>'360 GRP '!</v>
      </c>
      <c r="I1190">
        <f t="shared" ca="1" si="158"/>
        <v>0</v>
      </c>
      <c r="J1190" t="str">
        <f t="shared" ref="J1190:N1240" ca="1" si="159">IF(IFERROR(VLOOKUP($C1190,INDIRECT(J$14&amp;"D:D"),1,FALSE),0)&lt;&gt;0,J$14,0)</f>
        <v>'360 GRP '!</v>
      </c>
      <c r="K1190">
        <f t="shared" ca="1" si="159"/>
        <v>0</v>
      </c>
      <c r="L1190">
        <f t="shared" ca="1" si="159"/>
        <v>0</v>
      </c>
      <c r="M1190">
        <f t="shared" ca="1" si="159"/>
        <v>0</v>
      </c>
      <c r="N1190">
        <f t="shared" ca="1" si="159"/>
        <v>0</v>
      </c>
      <c r="O1190" t="str">
        <f t="shared" ca="1" si="156"/>
        <v>D:AD</v>
      </c>
      <c r="P1190" t="str">
        <f t="shared" ca="1" si="157"/>
        <v>D10:AD10</v>
      </c>
    </row>
    <row r="1191" spans="1:16">
      <c r="A1191" t="str">
        <f t="shared" si="152"/>
        <v>01</v>
      </c>
      <c r="B1191" t="e">
        <f t="shared" ca="1" si="153"/>
        <v>#N/A</v>
      </c>
      <c r="C1191" t="s">
        <v>5150</v>
      </c>
      <c r="D1191" t="s">
        <v>5260</v>
      </c>
      <c r="E1191">
        <f t="shared" ca="1" si="154"/>
        <v>0</v>
      </c>
      <c r="H1191">
        <f t="shared" ca="1" si="155"/>
        <v>0</v>
      </c>
      <c r="I1191">
        <f t="shared" ca="1" si="158"/>
        <v>0</v>
      </c>
      <c r="J1191">
        <f t="shared" ca="1" si="159"/>
        <v>0</v>
      </c>
      <c r="K1191">
        <f t="shared" ca="1" si="159"/>
        <v>0</v>
      </c>
      <c r="L1191">
        <f t="shared" ca="1" si="159"/>
        <v>0</v>
      </c>
      <c r="M1191">
        <f t="shared" ca="1" si="159"/>
        <v>0</v>
      </c>
      <c r="N1191">
        <f t="shared" ca="1" si="159"/>
        <v>0</v>
      </c>
      <c r="O1191" t="e">
        <f t="shared" ca="1" si="156"/>
        <v>#N/A</v>
      </c>
      <c r="P1191" t="e">
        <f t="shared" ca="1" si="157"/>
        <v>#N/A</v>
      </c>
    </row>
    <row r="1192" spans="1:16">
      <c r="A1192" t="str">
        <f t="shared" si="152"/>
        <v>02</v>
      </c>
      <c r="B1192" t="e">
        <f t="shared" ca="1" si="153"/>
        <v>#N/A</v>
      </c>
      <c r="C1192" t="s">
        <v>5150</v>
      </c>
      <c r="D1192" t="s">
        <v>5261</v>
      </c>
      <c r="E1192">
        <f t="shared" ca="1" si="154"/>
        <v>0</v>
      </c>
      <c r="H1192">
        <f t="shared" ca="1" si="155"/>
        <v>0</v>
      </c>
      <c r="I1192">
        <f t="shared" ca="1" si="158"/>
        <v>0</v>
      </c>
      <c r="J1192">
        <f t="shared" ca="1" si="159"/>
        <v>0</v>
      </c>
      <c r="K1192">
        <f t="shared" ca="1" si="159"/>
        <v>0</v>
      </c>
      <c r="L1192">
        <f t="shared" ca="1" si="159"/>
        <v>0</v>
      </c>
      <c r="M1192">
        <f t="shared" ca="1" si="159"/>
        <v>0</v>
      </c>
      <c r="N1192">
        <f t="shared" ca="1" si="159"/>
        <v>0</v>
      </c>
      <c r="O1192" t="e">
        <f t="shared" ca="1" si="156"/>
        <v>#N/A</v>
      </c>
      <c r="P1192" t="e">
        <f t="shared" ca="1" si="157"/>
        <v>#N/A</v>
      </c>
    </row>
    <row r="1193" spans="1:16">
      <c r="A1193" t="str">
        <f t="shared" si="152"/>
        <v>03</v>
      </c>
      <c r="B1193" t="e">
        <f t="shared" ca="1" si="153"/>
        <v>#N/A</v>
      </c>
      <c r="C1193" t="s">
        <v>5150</v>
      </c>
      <c r="D1193" t="s">
        <v>5262</v>
      </c>
      <c r="E1193">
        <f t="shared" ca="1" si="154"/>
        <v>0</v>
      </c>
      <c r="H1193">
        <f t="shared" ca="1" si="155"/>
        <v>0</v>
      </c>
      <c r="I1193">
        <f t="shared" ca="1" si="158"/>
        <v>0</v>
      </c>
      <c r="J1193">
        <f t="shared" ca="1" si="159"/>
        <v>0</v>
      </c>
      <c r="K1193">
        <f t="shared" ca="1" si="159"/>
        <v>0</v>
      </c>
      <c r="L1193">
        <f t="shared" ca="1" si="159"/>
        <v>0</v>
      </c>
      <c r="M1193">
        <f t="shared" ca="1" si="159"/>
        <v>0</v>
      </c>
      <c r="N1193">
        <f t="shared" ca="1" si="159"/>
        <v>0</v>
      </c>
      <c r="O1193" t="e">
        <f t="shared" ca="1" si="156"/>
        <v>#N/A</v>
      </c>
      <c r="P1193" t="e">
        <f t="shared" ca="1" si="157"/>
        <v>#N/A</v>
      </c>
    </row>
    <row r="1194" spans="1:16">
      <c r="A1194" t="str">
        <f t="shared" si="152"/>
        <v>04</v>
      </c>
      <c r="B1194" t="e">
        <f t="shared" ca="1" si="153"/>
        <v>#N/A</v>
      </c>
      <c r="C1194" t="s">
        <v>5150</v>
      </c>
      <c r="D1194" t="s">
        <v>5263</v>
      </c>
      <c r="E1194">
        <f t="shared" ca="1" si="154"/>
        <v>0</v>
      </c>
      <c r="H1194">
        <f t="shared" ca="1" si="155"/>
        <v>0</v>
      </c>
      <c r="I1194">
        <f t="shared" ca="1" si="158"/>
        <v>0</v>
      </c>
      <c r="J1194">
        <f t="shared" ca="1" si="159"/>
        <v>0</v>
      </c>
      <c r="K1194">
        <f t="shared" ca="1" si="159"/>
        <v>0</v>
      </c>
      <c r="L1194">
        <f t="shared" ca="1" si="159"/>
        <v>0</v>
      </c>
      <c r="M1194">
        <f t="shared" ca="1" si="159"/>
        <v>0</v>
      </c>
      <c r="N1194">
        <f t="shared" ca="1" si="159"/>
        <v>0</v>
      </c>
      <c r="O1194" t="e">
        <f t="shared" ca="1" si="156"/>
        <v>#N/A</v>
      </c>
      <c r="P1194" t="e">
        <f t="shared" ca="1" si="157"/>
        <v>#N/A</v>
      </c>
    </row>
    <row r="1195" spans="1:16">
      <c r="A1195" t="str">
        <f t="shared" si="152"/>
        <v>05</v>
      </c>
      <c r="B1195" t="e">
        <f t="shared" ca="1" si="153"/>
        <v>#N/A</v>
      </c>
      <c r="C1195" t="s">
        <v>5150</v>
      </c>
      <c r="D1195" t="s">
        <v>5264</v>
      </c>
      <c r="E1195">
        <f t="shared" ca="1" si="154"/>
        <v>0</v>
      </c>
      <c r="H1195">
        <f t="shared" ca="1" si="155"/>
        <v>0</v>
      </c>
      <c r="I1195">
        <f t="shared" ca="1" si="158"/>
        <v>0</v>
      </c>
      <c r="J1195">
        <f t="shared" ca="1" si="159"/>
        <v>0</v>
      </c>
      <c r="K1195">
        <f t="shared" ca="1" si="159"/>
        <v>0</v>
      </c>
      <c r="L1195">
        <f t="shared" ca="1" si="159"/>
        <v>0</v>
      </c>
      <c r="M1195">
        <f t="shared" ca="1" si="159"/>
        <v>0</v>
      </c>
      <c r="N1195">
        <f t="shared" ca="1" si="159"/>
        <v>0</v>
      </c>
      <c r="O1195" t="e">
        <f t="shared" ca="1" si="156"/>
        <v>#N/A</v>
      </c>
      <c r="P1195" t="e">
        <f t="shared" ca="1" si="157"/>
        <v>#N/A</v>
      </c>
    </row>
    <row r="1196" spans="1:16">
      <c r="A1196" t="str">
        <f t="shared" si="152"/>
        <v>06</v>
      </c>
      <c r="B1196" t="e">
        <f t="shared" ca="1" si="153"/>
        <v>#N/A</v>
      </c>
      <c r="C1196" t="s">
        <v>5150</v>
      </c>
      <c r="D1196" t="s">
        <v>5265</v>
      </c>
      <c r="E1196">
        <f t="shared" ca="1" si="154"/>
        <v>0</v>
      </c>
      <c r="H1196">
        <f t="shared" ca="1" si="155"/>
        <v>0</v>
      </c>
      <c r="I1196">
        <f t="shared" ca="1" si="158"/>
        <v>0</v>
      </c>
      <c r="J1196">
        <f t="shared" ca="1" si="159"/>
        <v>0</v>
      </c>
      <c r="K1196">
        <f t="shared" ca="1" si="159"/>
        <v>0</v>
      </c>
      <c r="L1196">
        <f t="shared" ca="1" si="159"/>
        <v>0</v>
      </c>
      <c r="M1196">
        <f t="shared" ca="1" si="159"/>
        <v>0</v>
      </c>
      <c r="N1196">
        <f t="shared" ca="1" si="159"/>
        <v>0</v>
      </c>
      <c r="O1196" t="e">
        <f t="shared" ca="1" si="156"/>
        <v>#N/A</v>
      </c>
      <c r="P1196" t="e">
        <f t="shared" ca="1" si="157"/>
        <v>#N/A</v>
      </c>
    </row>
    <row r="1197" spans="1:16">
      <c r="A1197" t="str">
        <f t="shared" si="152"/>
        <v>07</v>
      </c>
      <c r="B1197" t="e">
        <f t="shared" ca="1" si="153"/>
        <v>#N/A</v>
      </c>
      <c r="C1197" t="s">
        <v>5150</v>
      </c>
      <c r="D1197" t="s">
        <v>5266</v>
      </c>
      <c r="E1197">
        <f t="shared" ca="1" si="154"/>
        <v>0</v>
      </c>
      <c r="H1197">
        <f t="shared" ca="1" si="155"/>
        <v>0</v>
      </c>
      <c r="I1197">
        <f t="shared" ca="1" si="158"/>
        <v>0</v>
      </c>
      <c r="J1197">
        <f t="shared" ca="1" si="159"/>
        <v>0</v>
      </c>
      <c r="K1197">
        <f t="shared" ca="1" si="159"/>
        <v>0</v>
      </c>
      <c r="L1197">
        <f t="shared" ca="1" si="159"/>
        <v>0</v>
      </c>
      <c r="M1197">
        <f t="shared" ca="1" si="159"/>
        <v>0</v>
      </c>
      <c r="N1197">
        <f t="shared" ca="1" si="159"/>
        <v>0</v>
      </c>
      <c r="O1197" t="e">
        <f t="shared" ca="1" si="156"/>
        <v>#N/A</v>
      </c>
      <c r="P1197" t="e">
        <f t="shared" ca="1" si="157"/>
        <v>#N/A</v>
      </c>
    </row>
    <row r="1198" spans="1:16">
      <c r="A1198" t="str">
        <f t="shared" si="152"/>
        <v>08</v>
      </c>
      <c r="B1198" t="e">
        <f t="shared" ca="1" si="153"/>
        <v>#N/A</v>
      </c>
      <c r="C1198" t="s">
        <v>5150</v>
      </c>
      <c r="D1198" t="s">
        <v>5267</v>
      </c>
      <c r="E1198">
        <f t="shared" ca="1" si="154"/>
        <v>0</v>
      </c>
      <c r="H1198">
        <f t="shared" ca="1" si="155"/>
        <v>0</v>
      </c>
      <c r="I1198">
        <f t="shared" ca="1" si="158"/>
        <v>0</v>
      </c>
      <c r="J1198">
        <f t="shared" ca="1" si="159"/>
        <v>0</v>
      </c>
      <c r="K1198">
        <f t="shared" ca="1" si="159"/>
        <v>0</v>
      </c>
      <c r="L1198">
        <f t="shared" ca="1" si="159"/>
        <v>0</v>
      </c>
      <c r="M1198">
        <f t="shared" ca="1" si="159"/>
        <v>0</v>
      </c>
      <c r="N1198">
        <f t="shared" ca="1" si="159"/>
        <v>0</v>
      </c>
      <c r="O1198" t="e">
        <f t="shared" ca="1" si="156"/>
        <v>#N/A</v>
      </c>
      <c r="P1198" t="e">
        <f t="shared" ca="1" si="157"/>
        <v>#N/A</v>
      </c>
    </row>
    <row r="1199" spans="1:16">
      <c r="A1199" t="str">
        <f t="shared" si="152"/>
        <v>09</v>
      </c>
      <c r="B1199" t="e">
        <f t="shared" ca="1" si="153"/>
        <v>#N/A</v>
      </c>
      <c r="C1199" t="s">
        <v>5150</v>
      </c>
      <c r="D1199" t="s">
        <v>5268</v>
      </c>
      <c r="E1199">
        <f t="shared" ca="1" si="154"/>
        <v>0</v>
      </c>
      <c r="H1199">
        <f t="shared" ca="1" si="155"/>
        <v>0</v>
      </c>
      <c r="I1199">
        <f t="shared" ca="1" si="158"/>
        <v>0</v>
      </c>
      <c r="J1199">
        <f t="shared" ca="1" si="159"/>
        <v>0</v>
      </c>
      <c r="K1199">
        <f t="shared" ca="1" si="159"/>
        <v>0</v>
      </c>
      <c r="L1199">
        <f t="shared" ca="1" si="159"/>
        <v>0</v>
      </c>
      <c r="M1199">
        <f t="shared" ca="1" si="159"/>
        <v>0</v>
      </c>
      <c r="N1199">
        <f t="shared" ca="1" si="159"/>
        <v>0</v>
      </c>
      <c r="O1199" t="e">
        <f t="shared" ca="1" si="156"/>
        <v>#N/A</v>
      </c>
      <c r="P1199" t="e">
        <f t="shared" ca="1" si="157"/>
        <v>#N/A</v>
      </c>
    </row>
    <row r="1200" spans="1:16">
      <c r="A1200" t="str">
        <f t="shared" si="152"/>
        <v>10</v>
      </c>
      <c r="B1200" t="e">
        <f t="shared" ca="1" si="153"/>
        <v>#N/A</v>
      </c>
      <c r="C1200" t="s">
        <v>5150</v>
      </c>
      <c r="D1200" t="s">
        <v>5269</v>
      </c>
      <c r="E1200">
        <f t="shared" ca="1" si="154"/>
        <v>0</v>
      </c>
      <c r="H1200">
        <f t="shared" ca="1" si="155"/>
        <v>0</v>
      </c>
      <c r="I1200">
        <f t="shared" ca="1" si="158"/>
        <v>0</v>
      </c>
      <c r="J1200">
        <f t="shared" ca="1" si="159"/>
        <v>0</v>
      </c>
      <c r="K1200">
        <f t="shared" ca="1" si="159"/>
        <v>0</v>
      </c>
      <c r="L1200">
        <f t="shared" ca="1" si="159"/>
        <v>0</v>
      </c>
      <c r="M1200">
        <f t="shared" ca="1" si="159"/>
        <v>0</v>
      </c>
      <c r="N1200">
        <f t="shared" ca="1" si="159"/>
        <v>0</v>
      </c>
      <c r="O1200" t="e">
        <f t="shared" ca="1" si="156"/>
        <v>#N/A</v>
      </c>
      <c r="P1200" t="e">
        <f t="shared" ca="1" si="157"/>
        <v>#N/A</v>
      </c>
    </row>
    <row r="1201" spans="1:16">
      <c r="A1201" t="str">
        <f t="shared" si="152"/>
        <v>11</v>
      </c>
      <c r="B1201" t="e">
        <f t="shared" ca="1" si="153"/>
        <v>#N/A</v>
      </c>
      <c r="C1201" t="s">
        <v>5150</v>
      </c>
      <c r="D1201" t="s">
        <v>5270</v>
      </c>
      <c r="E1201">
        <f t="shared" ca="1" si="154"/>
        <v>0</v>
      </c>
      <c r="H1201">
        <f t="shared" ca="1" si="155"/>
        <v>0</v>
      </c>
      <c r="I1201">
        <f t="shared" ca="1" si="158"/>
        <v>0</v>
      </c>
      <c r="J1201">
        <f t="shared" ca="1" si="159"/>
        <v>0</v>
      </c>
      <c r="K1201">
        <f t="shared" ca="1" si="159"/>
        <v>0</v>
      </c>
      <c r="L1201">
        <f t="shared" ca="1" si="159"/>
        <v>0</v>
      </c>
      <c r="M1201">
        <f t="shared" ca="1" si="159"/>
        <v>0</v>
      </c>
      <c r="N1201">
        <f t="shared" ca="1" si="159"/>
        <v>0</v>
      </c>
      <c r="O1201" t="e">
        <f t="shared" ca="1" si="156"/>
        <v>#N/A</v>
      </c>
      <c r="P1201" t="e">
        <f t="shared" ca="1" si="157"/>
        <v>#N/A</v>
      </c>
    </row>
    <row r="1202" spans="1:16">
      <c r="A1202" t="str">
        <f t="shared" si="152"/>
        <v>12</v>
      </c>
      <c r="B1202" t="e">
        <f t="shared" ca="1" si="153"/>
        <v>#N/A</v>
      </c>
      <c r="C1202" t="s">
        <v>5150</v>
      </c>
      <c r="D1202" t="s">
        <v>5271</v>
      </c>
      <c r="E1202">
        <f t="shared" ca="1" si="154"/>
        <v>0</v>
      </c>
      <c r="H1202">
        <f t="shared" ca="1" si="155"/>
        <v>0</v>
      </c>
      <c r="I1202">
        <f t="shared" ca="1" si="158"/>
        <v>0</v>
      </c>
      <c r="J1202">
        <f t="shared" ca="1" si="159"/>
        <v>0</v>
      </c>
      <c r="K1202">
        <f t="shared" ca="1" si="159"/>
        <v>0</v>
      </c>
      <c r="L1202">
        <f t="shared" ca="1" si="159"/>
        <v>0</v>
      </c>
      <c r="M1202">
        <f t="shared" ca="1" si="159"/>
        <v>0</v>
      </c>
      <c r="N1202">
        <f t="shared" ca="1" si="159"/>
        <v>0</v>
      </c>
      <c r="O1202" t="e">
        <f t="shared" ca="1" si="156"/>
        <v>#N/A</v>
      </c>
      <c r="P1202" t="e">
        <f t="shared" ca="1" si="157"/>
        <v>#N/A</v>
      </c>
    </row>
    <row r="1203" spans="1:16">
      <c r="A1203" t="str">
        <f t="shared" si="152"/>
        <v>13</v>
      </c>
      <c r="B1203" t="e">
        <f t="shared" ca="1" si="153"/>
        <v>#N/A</v>
      </c>
      <c r="C1203" t="s">
        <v>5150</v>
      </c>
      <c r="D1203" t="s">
        <v>5272</v>
      </c>
      <c r="E1203">
        <f t="shared" ca="1" si="154"/>
        <v>0</v>
      </c>
      <c r="H1203">
        <f t="shared" ca="1" si="155"/>
        <v>0</v>
      </c>
      <c r="I1203">
        <f t="shared" ca="1" si="158"/>
        <v>0</v>
      </c>
      <c r="J1203">
        <f t="shared" ca="1" si="159"/>
        <v>0</v>
      </c>
      <c r="K1203">
        <f t="shared" ca="1" si="159"/>
        <v>0</v>
      </c>
      <c r="L1203">
        <f t="shared" ca="1" si="159"/>
        <v>0</v>
      </c>
      <c r="M1203">
        <f t="shared" ca="1" si="159"/>
        <v>0</v>
      </c>
      <c r="N1203">
        <f t="shared" ca="1" si="159"/>
        <v>0</v>
      </c>
      <c r="O1203" t="e">
        <f t="shared" ca="1" si="156"/>
        <v>#N/A</v>
      </c>
      <c r="P1203" t="e">
        <f t="shared" ca="1" si="157"/>
        <v>#N/A</v>
      </c>
    </row>
    <row r="1204" spans="1:16">
      <c r="A1204" t="str">
        <f t="shared" si="152"/>
        <v>100</v>
      </c>
      <c r="B1204" t="e">
        <f t="shared" ca="1" si="153"/>
        <v>#N/A</v>
      </c>
      <c r="C1204" t="s">
        <v>5150</v>
      </c>
      <c r="D1204" t="s">
        <v>5273</v>
      </c>
      <c r="E1204">
        <f t="shared" ca="1" si="154"/>
        <v>0</v>
      </c>
      <c r="H1204">
        <f t="shared" ca="1" si="155"/>
        <v>0</v>
      </c>
      <c r="I1204">
        <f t="shared" ca="1" si="158"/>
        <v>0</v>
      </c>
      <c r="J1204">
        <f t="shared" ca="1" si="159"/>
        <v>0</v>
      </c>
      <c r="K1204">
        <f t="shared" ca="1" si="159"/>
        <v>0</v>
      </c>
      <c r="L1204">
        <f t="shared" ca="1" si="159"/>
        <v>0</v>
      </c>
      <c r="M1204">
        <f t="shared" ca="1" si="159"/>
        <v>0</v>
      </c>
      <c r="N1204">
        <f t="shared" ca="1" si="159"/>
        <v>0</v>
      </c>
      <c r="O1204" t="e">
        <f t="shared" ca="1" si="156"/>
        <v>#N/A</v>
      </c>
      <c r="P1204" t="e">
        <f t="shared" ca="1" si="157"/>
        <v>#N/A</v>
      </c>
    </row>
    <row r="1205" spans="1:16">
      <c r="A1205" t="str">
        <f t="shared" si="152"/>
        <v>01</v>
      </c>
      <c r="B1205" t="str">
        <f t="shared" ca="1" si="153"/>
        <v>GRP</v>
      </c>
      <c r="C1205" t="s">
        <v>411</v>
      </c>
      <c r="D1205" t="s">
        <v>1905</v>
      </c>
      <c r="E1205">
        <f t="shared" ca="1" si="154"/>
        <v>0</v>
      </c>
      <c r="H1205" t="str">
        <f t="shared" ca="1" si="155"/>
        <v>'360 GRP '!</v>
      </c>
      <c r="I1205">
        <f t="shared" ca="1" si="158"/>
        <v>0</v>
      </c>
      <c r="J1205" t="str">
        <f t="shared" ca="1" si="159"/>
        <v>'360 GRP '!</v>
      </c>
      <c r="K1205">
        <f t="shared" ca="1" si="159"/>
        <v>0</v>
      </c>
      <c r="L1205">
        <f t="shared" ca="1" si="159"/>
        <v>0</v>
      </c>
      <c r="M1205">
        <f t="shared" ca="1" si="159"/>
        <v>0</v>
      </c>
      <c r="N1205">
        <f t="shared" ca="1" si="159"/>
        <v>0</v>
      </c>
      <c r="O1205" t="str">
        <f t="shared" ca="1" si="156"/>
        <v>D:AD</v>
      </c>
      <c r="P1205" t="str">
        <f t="shared" ca="1" si="157"/>
        <v>D10:AD10</v>
      </c>
    </row>
    <row r="1206" spans="1:16">
      <c r="A1206" t="str">
        <f t="shared" si="152"/>
        <v>02</v>
      </c>
      <c r="B1206" t="str">
        <f t="shared" ca="1" si="153"/>
        <v>GRP</v>
      </c>
      <c r="C1206" t="s">
        <v>411</v>
      </c>
      <c r="D1206" t="s">
        <v>1906</v>
      </c>
      <c r="E1206">
        <f t="shared" ca="1" si="154"/>
        <v>0</v>
      </c>
      <c r="H1206" t="str">
        <f t="shared" ca="1" si="155"/>
        <v>'360 GRP '!</v>
      </c>
      <c r="I1206">
        <f t="shared" ca="1" si="158"/>
        <v>0</v>
      </c>
      <c r="J1206" t="str">
        <f t="shared" ca="1" si="159"/>
        <v>'360 GRP '!</v>
      </c>
      <c r="K1206">
        <f t="shared" ca="1" si="159"/>
        <v>0</v>
      </c>
      <c r="L1206">
        <f t="shared" ca="1" si="159"/>
        <v>0</v>
      </c>
      <c r="M1206">
        <f t="shared" ca="1" si="159"/>
        <v>0</v>
      </c>
      <c r="N1206">
        <f t="shared" ca="1" si="159"/>
        <v>0</v>
      </c>
      <c r="O1206" t="str">
        <f t="shared" ca="1" si="156"/>
        <v>D:AD</v>
      </c>
      <c r="P1206" t="str">
        <f t="shared" ca="1" si="157"/>
        <v>D10:AD10</v>
      </c>
    </row>
    <row r="1207" spans="1:16">
      <c r="A1207" t="str">
        <f t="shared" si="152"/>
        <v>03</v>
      </c>
      <c r="B1207" t="str">
        <f t="shared" ca="1" si="153"/>
        <v>GRP</v>
      </c>
      <c r="C1207" t="s">
        <v>411</v>
      </c>
      <c r="D1207" t="s">
        <v>1907</v>
      </c>
      <c r="E1207">
        <f t="shared" ca="1" si="154"/>
        <v>0</v>
      </c>
      <c r="H1207" t="str">
        <f t="shared" ca="1" si="155"/>
        <v>'360 GRP '!</v>
      </c>
      <c r="I1207">
        <f t="shared" ca="1" si="158"/>
        <v>0</v>
      </c>
      <c r="J1207" t="str">
        <f t="shared" ca="1" si="159"/>
        <v>'360 GRP '!</v>
      </c>
      <c r="K1207">
        <f t="shared" ca="1" si="159"/>
        <v>0</v>
      </c>
      <c r="L1207">
        <f t="shared" ca="1" si="159"/>
        <v>0</v>
      </c>
      <c r="M1207">
        <f t="shared" ca="1" si="159"/>
        <v>0</v>
      </c>
      <c r="N1207">
        <f t="shared" ca="1" si="159"/>
        <v>0</v>
      </c>
      <c r="O1207" t="str">
        <f t="shared" ca="1" si="156"/>
        <v>D:AD</v>
      </c>
      <c r="P1207" t="str">
        <f t="shared" ca="1" si="157"/>
        <v>D10:AD10</v>
      </c>
    </row>
    <row r="1208" spans="1:16">
      <c r="A1208" t="str">
        <f t="shared" si="152"/>
        <v>04</v>
      </c>
      <c r="B1208" t="str">
        <f t="shared" ca="1" si="153"/>
        <v>GRP</v>
      </c>
      <c r="C1208" t="s">
        <v>411</v>
      </c>
      <c r="D1208" t="s">
        <v>1908</v>
      </c>
      <c r="E1208">
        <f t="shared" ca="1" si="154"/>
        <v>0</v>
      </c>
      <c r="H1208" t="str">
        <f t="shared" ca="1" si="155"/>
        <v>'360 GRP '!</v>
      </c>
      <c r="I1208">
        <f t="shared" ca="1" si="158"/>
        <v>0</v>
      </c>
      <c r="J1208" t="str">
        <f t="shared" ca="1" si="159"/>
        <v>'360 GRP '!</v>
      </c>
      <c r="K1208">
        <f t="shared" ca="1" si="159"/>
        <v>0</v>
      </c>
      <c r="L1208">
        <f t="shared" ca="1" si="159"/>
        <v>0</v>
      </c>
      <c r="M1208">
        <f t="shared" ca="1" si="159"/>
        <v>0</v>
      </c>
      <c r="N1208">
        <f t="shared" ca="1" si="159"/>
        <v>0</v>
      </c>
      <c r="O1208" t="str">
        <f t="shared" ca="1" si="156"/>
        <v>D:AD</v>
      </c>
      <c r="P1208" t="str">
        <f t="shared" ca="1" si="157"/>
        <v>D10:AD10</v>
      </c>
    </row>
    <row r="1209" spans="1:16">
      <c r="A1209" t="str">
        <f t="shared" si="152"/>
        <v>05</v>
      </c>
      <c r="B1209" t="str">
        <f t="shared" ca="1" si="153"/>
        <v>GRP</v>
      </c>
      <c r="C1209" t="s">
        <v>411</v>
      </c>
      <c r="D1209" t="s">
        <v>1909</v>
      </c>
      <c r="E1209">
        <f t="shared" ca="1" si="154"/>
        <v>0</v>
      </c>
      <c r="H1209" t="str">
        <f t="shared" ca="1" si="155"/>
        <v>'360 GRP '!</v>
      </c>
      <c r="I1209">
        <f t="shared" ca="1" si="158"/>
        <v>0</v>
      </c>
      <c r="J1209" t="str">
        <f t="shared" ca="1" si="159"/>
        <v>'360 GRP '!</v>
      </c>
      <c r="K1209">
        <f t="shared" ca="1" si="159"/>
        <v>0</v>
      </c>
      <c r="L1209">
        <f t="shared" ca="1" si="159"/>
        <v>0</v>
      </c>
      <c r="M1209">
        <f t="shared" ca="1" si="159"/>
        <v>0</v>
      </c>
      <c r="N1209">
        <f t="shared" ca="1" si="159"/>
        <v>0</v>
      </c>
      <c r="O1209" t="str">
        <f t="shared" ca="1" si="156"/>
        <v>D:AD</v>
      </c>
      <c r="P1209" t="str">
        <f t="shared" ca="1" si="157"/>
        <v>D10:AD10</v>
      </c>
    </row>
    <row r="1210" spans="1:16">
      <c r="A1210" t="str">
        <f t="shared" si="152"/>
        <v>06</v>
      </c>
      <c r="B1210" t="str">
        <f t="shared" ca="1" si="153"/>
        <v>GRP</v>
      </c>
      <c r="C1210" t="s">
        <v>411</v>
      </c>
      <c r="D1210" t="s">
        <v>1910</v>
      </c>
      <c r="E1210">
        <f t="shared" ca="1" si="154"/>
        <v>0</v>
      </c>
      <c r="H1210" t="str">
        <f t="shared" ca="1" si="155"/>
        <v>'360 GRP '!</v>
      </c>
      <c r="I1210">
        <f t="shared" ca="1" si="158"/>
        <v>0</v>
      </c>
      <c r="J1210" t="str">
        <f t="shared" ca="1" si="159"/>
        <v>'360 GRP '!</v>
      </c>
      <c r="K1210">
        <f t="shared" ca="1" si="159"/>
        <v>0</v>
      </c>
      <c r="L1210">
        <f t="shared" ca="1" si="159"/>
        <v>0</v>
      </c>
      <c r="M1210">
        <f t="shared" ca="1" si="159"/>
        <v>0</v>
      </c>
      <c r="N1210">
        <f t="shared" ca="1" si="159"/>
        <v>0</v>
      </c>
      <c r="O1210" t="str">
        <f t="shared" ca="1" si="156"/>
        <v>D:AD</v>
      </c>
      <c r="P1210" t="str">
        <f t="shared" ca="1" si="157"/>
        <v>D10:AD10</v>
      </c>
    </row>
    <row r="1211" spans="1:16">
      <c r="A1211" t="str">
        <f t="shared" si="152"/>
        <v>07</v>
      </c>
      <c r="B1211" t="str">
        <f t="shared" ca="1" si="153"/>
        <v>GRP</v>
      </c>
      <c r="C1211" t="s">
        <v>411</v>
      </c>
      <c r="D1211" t="s">
        <v>1911</v>
      </c>
      <c r="E1211">
        <f t="shared" ca="1" si="154"/>
        <v>0</v>
      </c>
      <c r="H1211" t="str">
        <f t="shared" ca="1" si="155"/>
        <v>'360 GRP '!</v>
      </c>
      <c r="I1211">
        <f t="shared" ca="1" si="158"/>
        <v>0</v>
      </c>
      <c r="J1211" t="str">
        <f t="shared" ca="1" si="159"/>
        <v>'360 GRP '!</v>
      </c>
      <c r="K1211">
        <f t="shared" ca="1" si="159"/>
        <v>0</v>
      </c>
      <c r="L1211">
        <f t="shared" ca="1" si="159"/>
        <v>0</v>
      </c>
      <c r="M1211">
        <f t="shared" ca="1" si="159"/>
        <v>0</v>
      </c>
      <c r="N1211">
        <f t="shared" ca="1" si="159"/>
        <v>0</v>
      </c>
      <c r="O1211" t="str">
        <f t="shared" ca="1" si="156"/>
        <v>D:AD</v>
      </c>
      <c r="P1211" t="str">
        <f t="shared" ca="1" si="157"/>
        <v>D10:AD10</v>
      </c>
    </row>
    <row r="1212" spans="1:16">
      <c r="A1212" t="str">
        <f t="shared" si="152"/>
        <v>08</v>
      </c>
      <c r="B1212" t="str">
        <f t="shared" ca="1" si="153"/>
        <v>GRP</v>
      </c>
      <c r="C1212" t="s">
        <v>411</v>
      </c>
      <c r="D1212" t="s">
        <v>1912</v>
      </c>
      <c r="E1212">
        <f t="shared" ca="1" si="154"/>
        <v>0</v>
      </c>
      <c r="H1212" t="str">
        <f t="shared" ca="1" si="155"/>
        <v>'360 GRP '!</v>
      </c>
      <c r="I1212">
        <f t="shared" ca="1" si="158"/>
        <v>0</v>
      </c>
      <c r="J1212" t="str">
        <f t="shared" ca="1" si="159"/>
        <v>'360 GRP '!</v>
      </c>
      <c r="K1212">
        <f t="shared" ca="1" si="159"/>
        <v>0</v>
      </c>
      <c r="L1212">
        <f t="shared" ca="1" si="159"/>
        <v>0</v>
      </c>
      <c r="M1212">
        <f t="shared" ca="1" si="159"/>
        <v>0</v>
      </c>
      <c r="N1212">
        <f t="shared" ca="1" si="159"/>
        <v>0</v>
      </c>
      <c r="O1212" t="str">
        <f t="shared" ca="1" si="156"/>
        <v>D:AD</v>
      </c>
      <c r="P1212" t="str">
        <f t="shared" ca="1" si="157"/>
        <v>D10:AD10</v>
      </c>
    </row>
    <row r="1213" spans="1:16">
      <c r="A1213" t="str">
        <f t="shared" si="152"/>
        <v>09</v>
      </c>
      <c r="B1213" t="str">
        <f t="shared" ca="1" si="153"/>
        <v>GRP</v>
      </c>
      <c r="C1213" t="s">
        <v>411</v>
      </c>
      <c r="D1213" t="s">
        <v>1913</v>
      </c>
      <c r="E1213">
        <f t="shared" ca="1" si="154"/>
        <v>0</v>
      </c>
      <c r="H1213" t="str">
        <f t="shared" ca="1" si="155"/>
        <v>'360 GRP '!</v>
      </c>
      <c r="I1213">
        <f t="shared" ca="1" si="158"/>
        <v>0</v>
      </c>
      <c r="J1213" t="str">
        <f t="shared" ca="1" si="159"/>
        <v>'360 GRP '!</v>
      </c>
      <c r="K1213">
        <f t="shared" ca="1" si="159"/>
        <v>0</v>
      </c>
      <c r="L1213">
        <f t="shared" ca="1" si="159"/>
        <v>0</v>
      </c>
      <c r="M1213">
        <f t="shared" ca="1" si="159"/>
        <v>0</v>
      </c>
      <c r="N1213">
        <f t="shared" ca="1" si="159"/>
        <v>0</v>
      </c>
      <c r="O1213" t="str">
        <f t="shared" ca="1" si="156"/>
        <v>D:AD</v>
      </c>
      <c r="P1213" t="str">
        <f t="shared" ca="1" si="157"/>
        <v>D10:AD10</v>
      </c>
    </row>
    <row r="1214" spans="1:16">
      <c r="A1214" t="str">
        <f t="shared" si="152"/>
        <v>10</v>
      </c>
      <c r="B1214" t="str">
        <f t="shared" ca="1" si="153"/>
        <v>GRP</v>
      </c>
      <c r="C1214" t="s">
        <v>411</v>
      </c>
      <c r="D1214" t="s">
        <v>1914</v>
      </c>
      <c r="E1214">
        <f t="shared" ca="1" si="154"/>
        <v>0</v>
      </c>
      <c r="H1214" t="str">
        <f t="shared" ca="1" si="155"/>
        <v>'360 GRP '!</v>
      </c>
      <c r="I1214">
        <f t="shared" ca="1" si="158"/>
        <v>0</v>
      </c>
      <c r="J1214" t="str">
        <f t="shared" ca="1" si="159"/>
        <v>'360 GRP '!</v>
      </c>
      <c r="K1214">
        <f t="shared" ca="1" si="159"/>
        <v>0</v>
      </c>
      <c r="L1214">
        <f t="shared" ca="1" si="159"/>
        <v>0</v>
      </c>
      <c r="M1214">
        <f t="shared" ca="1" si="159"/>
        <v>0</v>
      </c>
      <c r="N1214">
        <f t="shared" ca="1" si="159"/>
        <v>0</v>
      </c>
      <c r="O1214" t="str">
        <f t="shared" ca="1" si="156"/>
        <v>D:AD</v>
      </c>
      <c r="P1214" t="str">
        <f t="shared" ca="1" si="157"/>
        <v>D10:AD10</v>
      </c>
    </row>
    <row r="1215" spans="1:16">
      <c r="A1215" t="str">
        <f t="shared" si="152"/>
        <v>11</v>
      </c>
      <c r="B1215" t="str">
        <f t="shared" ca="1" si="153"/>
        <v>GRP</v>
      </c>
      <c r="C1215" t="s">
        <v>411</v>
      </c>
      <c r="D1215" t="s">
        <v>1915</v>
      </c>
      <c r="E1215">
        <f t="shared" ca="1" si="154"/>
        <v>0</v>
      </c>
      <c r="H1215" t="str">
        <f t="shared" ca="1" si="155"/>
        <v>'360 GRP '!</v>
      </c>
      <c r="I1215">
        <f t="shared" ca="1" si="158"/>
        <v>0</v>
      </c>
      <c r="J1215" t="str">
        <f t="shared" ca="1" si="159"/>
        <v>'360 GRP '!</v>
      </c>
      <c r="K1215">
        <f t="shared" ca="1" si="159"/>
        <v>0</v>
      </c>
      <c r="L1215">
        <f t="shared" ca="1" si="159"/>
        <v>0</v>
      </c>
      <c r="M1215">
        <f t="shared" ca="1" si="159"/>
        <v>0</v>
      </c>
      <c r="N1215">
        <f t="shared" ca="1" si="159"/>
        <v>0</v>
      </c>
      <c r="O1215" t="str">
        <f t="shared" ca="1" si="156"/>
        <v>D:AD</v>
      </c>
      <c r="P1215" t="str">
        <f t="shared" ca="1" si="157"/>
        <v>D10:AD10</v>
      </c>
    </row>
    <row r="1216" spans="1:16">
      <c r="A1216" t="str">
        <f t="shared" si="152"/>
        <v>12</v>
      </c>
      <c r="B1216" t="str">
        <f t="shared" ca="1" si="153"/>
        <v>GRP</v>
      </c>
      <c r="C1216" t="s">
        <v>411</v>
      </c>
      <c r="D1216" t="s">
        <v>1916</v>
      </c>
      <c r="E1216">
        <f t="shared" ca="1" si="154"/>
        <v>0</v>
      </c>
      <c r="H1216" t="str">
        <f t="shared" ca="1" si="155"/>
        <v>'360 GRP '!</v>
      </c>
      <c r="I1216">
        <f t="shared" ca="1" si="158"/>
        <v>0</v>
      </c>
      <c r="J1216" t="str">
        <f t="shared" ca="1" si="159"/>
        <v>'360 GRP '!</v>
      </c>
      <c r="K1216">
        <f t="shared" ca="1" si="159"/>
        <v>0</v>
      </c>
      <c r="L1216">
        <f t="shared" ca="1" si="159"/>
        <v>0</v>
      </c>
      <c r="M1216">
        <f t="shared" ca="1" si="159"/>
        <v>0</v>
      </c>
      <c r="N1216">
        <f t="shared" ca="1" si="159"/>
        <v>0</v>
      </c>
      <c r="O1216" t="str">
        <f t="shared" ca="1" si="156"/>
        <v>D:AD</v>
      </c>
      <c r="P1216" t="str">
        <f t="shared" ca="1" si="157"/>
        <v>D10:AD10</v>
      </c>
    </row>
    <row r="1217" spans="1:16">
      <c r="A1217" t="str">
        <f t="shared" si="152"/>
        <v>13</v>
      </c>
      <c r="B1217" t="str">
        <f t="shared" ca="1" si="153"/>
        <v>GRP</v>
      </c>
      <c r="C1217" t="s">
        <v>411</v>
      </c>
      <c r="D1217" t="s">
        <v>1917</v>
      </c>
      <c r="E1217">
        <f t="shared" ca="1" si="154"/>
        <v>0</v>
      </c>
      <c r="H1217" t="str">
        <f t="shared" ca="1" si="155"/>
        <v>'360 GRP '!</v>
      </c>
      <c r="I1217">
        <f t="shared" ca="1" si="158"/>
        <v>0</v>
      </c>
      <c r="J1217" t="str">
        <f t="shared" ca="1" si="159"/>
        <v>'360 GRP '!</v>
      </c>
      <c r="K1217">
        <f t="shared" ca="1" si="159"/>
        <v>0</v>
      </c>
      <c r="L1217">
        <f t="shared" ca="1" si="159"/>
        <v>0</v>
      </c>
      <c r="M1217">
        <f t="shared" ca="1" si="159"/>
        <v>0</v>
      </c>
      <c r="N1217">
        <f t="shared" ca="1" si="159"/>
        <v>0</v>
      </c>
      <c r="O1217" t="str">
        <f t="shared" ca="1" si="156"/>
        <v>D:AD</v>
      </c>
      <c r="P1217" t="str">
        <f t="shared" ca="1" si="157"/>
        <v>D10:AD10</v>
      </c>
    </row>
    <row r="1218" spans="1:16">
      <c r="A1218" t="str">
        <f t="shared" ref="A1218:A1281" si="160">MID(D1218,LEN(C1218)+2,LEN(D1218)-LEN(C1218))</f>
        <v>100</v>
      </c>
      <c r="B1218" t="str">
        <f t="shared" ref="B1218:B1281" ca="1" si="161">VLOOKUP(H1218,$A$1:$K$6,11,FALSE)</f>
        <v>GRP</v>
      </c>
      <c r="C1218" t="s">
        <v>411</v>
      </c>
      <c r="D1218" t="s">
        <v>1918</v>
      </c>
      <c r="E1218">
        <f t="shared" ref="E1218:E1281" ca="1" si="162">IFERROR(VLOOKUP(C1218,INDIRECT($H1218&amp;$O1218),MATCH($A1218,INDIRECT($H1218&amp;$P1218),0),FALSE),0)</f>
        <v>0</v>
      </c>
      <c r="H1218" t="str">
        <f t="shared" ref="H1218:H1281" ca="1" si="163">IF(I1218&lt;&gt;0,I1218,IF(J1218&lt;&gt;0,J1218,IF(K1218&lt;&gt;0,K1218,IF(L1218&lt;&gt;0,L1218,IF(M1218&lt;&gt;0,M1218,N1218)))))</f>
        <v>'360 GRP '!</v>
      </c>
      <c r="I1218">
        <f t="shared" ca="1" si="158"/>
        <v>0</v>
      </c>
      <c r="J1218" t="str">
        <f t="shared" ca="1" si="159"/>
        <v>'360 GRP '!</v>
      </c>
      <c r="K1218">
        <f t="shared" ca="1" si="159"/>
        <v>0</v>
      </c>
      <c r="L1218">
        <f t="shared" ca="1" si="159"/>
        <v>0</v>
      </c>
      <c r="M1218">
        <f t="shared" ca="1" si="159"/>
        <v>0</v>
      </c>
      <c r="N1218">
        <f t="shared" ca="1" si="159"/>
        <v>0</v>
      </c>
      <c r="O1218" t="str">
        <f t="shared" ref="O1218:O1281" ca="1" si="164">VLOOKUP($H1218,$G$8:$I$13,2,FALSE)</f>
        <v>D:AD</v>
      </c>
      <c r="P1218" t="str">
        <f t="shared" ref="P1218:P1281" ca="1" si="165">VLOOKUP($H1218,$G$8:$I$13,3,FALSE)</f>
        <v>D10:AD10</v>
      </c>
    </row>
    <row r="1219" spans="1:16">
      <c r="A1219" t="str">
        <f t="shared" si="160"/>
        <v>01</v>
      </c>
      <c r="B1219" t="str">
        <f t="shared" ca="1" si="161"/>
        <v>GRP</v>
      </c>
      <c r="C1219" t="s">
        <v>412</v>
      </c>
      <c r="D1219" t="s">
        <v>1919</v>
      </c>
      <c r="E1219">
        <f t="shared" ca="1" si="162"/>
        <v>0</v>
      </c>
      <c r="H1219" t="str">
        <f t="shared" ca="1" si="163"/>
        <v>'360 GRP '!</v>
      </c>
      <c r="I1219">
        <f t="shared" ref="I1219:I1282" ca="1" si="166">IF(IFERROR(VLOOKUP(C1219,INDIRECT($I$14&amp;"D:D"),1,FALSE),0)&lt;&gt;0,I$14,0)</f>
        <v>0</v>
      </c>
      <c r="J1219" t="str">
        <f t="shared" ca="1" si="159"/>
        <v>'360 GRP '!</v>
      </c>
      <c r="K1219">
        <f t="shared" ca="1" si="159"/>
        <v>0</v>
      </c>
      <c r="L1219">
        <f t="shared" ca="1" si="159"/>
        <v>0</v>
      </c>
      <c r="M1219">
        <f t="shared" ca="1" si="159"/>
        <v>0</v>
      </c>
      <c r="N1219">
        <f t="shared" ca="1" si="159"/>
        <v>0</v>
      </c>
      <c r="O1219" t="str">
        <f t="shared" ca="1" si="164"/>
        <v>D:AD</v>
      </c>
      <c r="P1219" t="str">
        <f t="shared" ca="1" si="165"/>
        <v>D10:AD10</v>
      </c>
    </row>
    <row r="1220" spans="1:16">
      <c r="A1220" t="str">
        <f t="shared" si="160"/>
        <v>02</v>
      </c>
      <c r="B1220" t="str">
        <f t="shared" ca="1" si="161"/>
        <v>GRP</v>
      </c>
      <c r="C1220" t="s">
        <v>412</v>
      </c>
      <c r="D1220" t="s">
        <v>1920</v>
      </c>
      <c r="E1220">
        <f t="shared" ca="1" si="162"/>
        <v>0</v>
      </c>
      <c r="H1220" t="str">
        <f t="shared" ca="1" si="163"/>
        <v>'360 GRP '!</v>
      </c>
      <c r="I1220">
        <f t="shared" ca="1" si="166"/>
        <v>0</v>
      </c>
      <c r="J1220" t="str">
        <f t="shared" ca="1" si="159"/>
        <v>'360 GRP '!</v>
      </c>
      <c r="K1220">
        <f t="shared" ca="1" si="159"/>
        <v>0</v>
      </c>
      <c r="L1220">
        <f t="shared" ca="1" si="159"/>
        <v>0</v>
      </c>
      <c r="M1220">
        <f t="shared" ca="1" si="159"/>
        <v>0</v>
      </c>
      <c r="N1220">
        <f t="shared" ca="1" si="159"/>
        <v>0</v>
      </c>
      <c r="O1220" t="str">
        <f t="shared" ca="1" si="164"/>
        <v>D:AD</v>
      </c>
      <c r="P1220" t="str">
        <f t="shared" ca="1" si="165"/>
        <v>D10:AD10</v>
      </c>
    </row>
    <row r="1221" spans="1:16">
      <c r="A1221" t="str">
        <f t="shared" si="160"/>
        <v>03</v>
      </c>
      <c r="B1221" t="str">
        <f t="shared" ca="1" si="161"/>
        <v>GRP</v>
      </c>
      <c r="C1221" t="s">
        <v>412</v>
      </c>
      <c r="D1221" t="s">
        <v>1921</v>
      </c>
      <c r="E1221">
        <f t="shared" ca="1" si="162"/>
        <v>0</v>
      </c>
      <c r="H1221" t="str">
        <f t="shared" ca="1" si="163"/>
        <v>'360 GRP '!</v>
      </c>
      <c r="I1221">
        <f t="shared" ca="1" si="166"/>
        <v>0</v>
      </c>
      <c r="J1221" t="str">
        <f t="shared" ca="1" si="159"/>
        <v>'360 GRP '!</v>
      </c>
      <c r="K1221">
        <f t="shared" ca="1" si="159"/>
        <v>0</v>
      </c>
      <c r="L1221">
        <f t="shared" ca="1" si="159"/>
        <v>0</v>
      </c>
      <c r="M1221">
        <f t="shared" ca="1" si="159"/>
        <v>0</v>
      </c>
      <c r="N1221">
        <f t="shared" ca="1" si="159"/>
        <v>0</v>
      </c>
      <c r="O1221" t="str">
        <f t="shared" ca="1" si="164"/>
        <v>D:AD</v>
      </c>
      <c r="P1221" t="str">
        <f t="shared" ca="1" si="165"/>
        <v>D10:AD10</v>
      </c>
    </row>
    <row r="1222" spans="1:16">
      <c r="A1222" t="str">
        <f t="shared" si="160"/>
        <v>04</v>
      </c>
      <c r="B1222" t="str">
        <f t="shared" ca="1" si="161"/>
        <v>GRP</v>
      </c>
      <c r="C1222" t="s">
        <v>412</v>
      </c>
      <c r="D1222" t="s">
        <v>1922</v>
      </c>
      <c r="E1222">
        <f t="shared" ca="1" si="162"/>
        <v>0</v>
      </c>
      <c r="H1222" t="str">
        <f t="shared" ca="1" si="163"/>
        <v>'360 GRP '!</v>
      </c>
      <c r="I1222">
        <f t="shared" ca="1" si="166"/>
        <v>0</v>
      </c>
      <c r="J1222" t="str">
        <f t="shared" ca="1" si="159"/>
        <v>'360 GRP '!</v>
      </c>
      <c r="K1222">
        <f t="shared" ca="1" si="159"/>
        <v>0</v>
      </c>
      <c r="L1222">
        <f t="shared" ca="1" si="159"/>
        <v>0</v>
      </c>
      <c r="M1222">
        <f t="shared" ca="1" si="159"/>
        <v>0</v>
      </c>
      <c r="N1222">
        <f t="shared" ca="1" si="159"/>
        <v>0</v>
      </c>
      <c r="O1222" t="str">
        <f t="shared" ca="1" si="164"/>
        <v>D:AD</v>
      </c>
      <c r="P1222" t="str">
        <f t="shared" ca="1" si="165"/>
        <v>D10:AD10</v>
      </c>
    </row>
    <row r="1223" spans="1:16">
      <c r="A1223" t="str">
        <f t="shared" si="160"/>
        <v>05</v>
      </c>
      <c r="B1223" t="str">
        <f t="shared" ca="1" si="161"/>
        <v>GRP</v>
      </c>
      <c r="C1223" t="s">
        <v>412</v>
      </c>
      <c r="D1223" t="s">
        <v>1923</v>
      </c>
      <c r="E1223">
        <f t="shared" ca="1" si="162"/>
        <v>0</v>
      </c>
      <c r="H1223" t="str">
        <f t="shared" ca="1" si="163"/>
        <v>'360 GRP '!</v>
      </c>
      <c r="I1223">
        <f t="shared" ca="1" si="166"/>
        <v>0</v>
      </c>
      <c r="J1223" t="str">
        <f t="shared" ca="1" si="159"/>
        <v>'360 GRP '!</v>
      </c>
      <c r="K1223">
        <f t="shared" ca="1" si="159"/>
        <v>0</v>
      </c>
      <c r="L1223">
        <f t="shared" ca="1" si="159"/>
        <v>0</v>
      </c>
      <c r="M1223">
        <f t="shared" ca="1" si="159"/>
        <v>0</v>
      </c>
      <c r="N1223">
        <f t="shared" ca="1" si="159"/>
        <v>0</v>
      </c>
      <c r="O1223" t="str">
        <f t="shared" ca="1" si="164"/>
        <v>D:AD</v>
      </c>
      <c r="P1223" t="str">
        <f t="shared" ca="1" si="165"/>
        <v>D10:AD10</v>
      </c>
    </row>
    <row r="1224" spans="1:16">
      <c r="A1224" t="str">
        <f t="shared" si="160"/>
        <v>06</v>
      </c>
      <c r="B1224" t="str">
        <f t="shared" ca="1" si="161"/>
        <v>GRP</v>
      </c>
      <c r="C1224" t="s">
        <v>412</v>
      </c>
      <c r="D1224" t="s">
        <v>1924</v>
      </c>
      <c r="E1224">
        <f t="shared" ca="1" si="162"/>
        <v>0</v>
      </c>
      <c r="H1224" t="str">
        <f t="shared" ca="1" si="163"/>
        <v>'360 GRP '!</v>
      </c>
      <c r="I1224">
        <f t="shared" ca="1" si="166"/>
        <v>0</v>
      </c>
      <c r="J1224" t="str">
        <f t="shared" ca="1" si="159"/>
        <v>'360 GRP '!</v>
      </c>
      <c r="K1224">
        <f t="shared" ca="1" si="159"/>
        <v>0</v>
      </c>
      <c r="L1224">
        <f t="shared" ca="1" si="159"/>
        <v>0</v>
      </c>
      <c r="M1224">
        <f t="shared" ca="1" si="159"/>
        <v>0</v>
      </c>
      <c r="N1224">
        <f t="shared" ca="1" si="159"/>
        <v>0</v>
      </c>
      <c r="O1224" t="str">
        <f t="shared" ca="1" si="164"/>
        <v>D:AD</v>
      </c>
      <c r="P1224" t="str">
        <f t="shared" ca="1" si="165"/>
        <v>D10:AD10</v>
      </c>
    </row>
    <row r="1225" spans="1:16">
      <c r="A1225" t="str">
        <f t="shared" si="160"/>
        <v>07</v>
      </c>
      <c r="B1225" t="str">
        <f t="shared" ca="1" si="161"/>
        <v>GRP</v>
      </c>
      <c r="C1225" t="s">
        <v>412</v>
      </c>
      <c r="D1225" t="s">
        <v>1925</v>
      </c>
      <c r="E1225">
        <f t="shared" ca="1" si="162"/>
        <v>0</v>
      </c>
      <c r="H1225" t="str">
        <f t="shared" ca="1" si="163"/>
        <v>'360 GRP '!</v>
      </c>
      <c r="I1225">
        <f t="shared" ca="1" si="166"/>
        <v>0</v>
      </c>
      <c r="J1225" t="str">
        <f t="shared" ca="1" si="159"/>
        <v>'360 GRP '!</v>
      </c>
      <c r="K1225">
        <f t="shared" ca="1" si="159"/>
        <v>0</v>
      </c>
      <c r="L1225">
        <f t="shared" ca="1" si="159"/>
        <v>0</v>
      </c>
      <c r="M1225">
        <f t="shared" ca="1" si="159"/>
        <v>0</v>
      </c>
      <c r="N1225">
        <f t="shared" ca="1" si="159"/>
        <v>0</v>
      </c>
      <c r="O1225" t="str">
        <f t="shared" ca="1" si="164"/>
        <v>D:AD</v>
      </c>
      <c r="P1225" t="str">
        <f t="shared" ca="1" si="165"/>
        <v>D10:AD10</v>
      </c>
    </row>
    <row r="1226" spans="1:16">
      <c r="A1226" t="str">
        <f t="shared" si="160"/>
        <v>08</v>
      </c>
      <c r="B1226" t="str">
        <f t="shared" ca="1" si="161"/>
        <v>GRP</v>
      </c>
      <c r="C1226" t="s">
        <v>412</v>
      </c>
      <c r="D1226" t="s">
        <v>1926</v>
      </c>
      <c r="E1226">
        <f t="shared" ca="1" si="162"/>
        <v>0</v>
      </c>
      <c r="H1226" t="str">
        <f t="shared" ca="1" si="163"/>
        <v>'360 GRP '!</v>
      </c>
      <c r="I1226">
        <f t="shared" ca="1" si="166"/>
        <v>0</v>
      </c>
      <c r="J1226" t="str">
        <f t="shared" ca="1" si="159"/>
        <v>'360 GRP '!</v>
      </c>
      <c r="K1226">
        <f t="shared" ca="1" si="159"/>
        <v>0</v>
      </c>
      <c r="L1226">
        <f t="shared" ca="1" si="159"/>
        <v>0</v>
      </c>
      <c r="M1226">
        <f t="shared" ca="1" si="159"/>
        <v>0</v>
      </c>
      <c r="N1226">
        <f t="shared" ca="1" si="159"/>
        <v>0</v>
      </c>
      <c r="O1226" t="str">
        <f t="shared" ca="1" si="164"/>
        <v>D:AD</v>
      </c>
      <c r="P1226" t="str">
        <f t="shared" ca="1" si="165"/>
        <v>D10:AD10</v>
      </c>
    </row>
    <row r="1227" spans="1:16">
      <c r="A1227" t="str">
        <f t="shared" si="160"/>
        <v>09</v>
      </c>
      <c r="B1227" t="str">
        <f t="shared" ca="1" si="161"/>
        <v>GRP</v>
      </c>
      <c r="C1227" t="s">
        <v>412</v>
      </c>
      <c r="D1227" t="s">
        <v>1927</v>
      </c>
      <c r="E1227">
        <f t="shared" ca="1" si="162"/>
        <v>0</v>
      </c>
      <c r="H1227" t="str">
        <f t="shared" ca="1" si="163"/>
        <v>'360 GRP '!</v>
      </c>
      <c r="I1227">
        <f t="shared" ca="1" si="166"/>
        <v>0</v>
      </c>
      <c r="J1227" t="str">
        <f t="shared" ca="1" si="159"/>
        <v>'360 GRP '!</v>
      </c>
      <c r="K1227">
        <f t="shared" ca="1" si="159"/>
        <v>0</v>
      </c>
      <c r="L1227">
        <f t="shared" ca="1" si="159"/>
        <v>0</v>
      </c>
      <c r="M1227">
        <f t="shared" ca="1" si="159"/>
        <v>0</v>
      </c>
      <c r="N1227">
        <f t="shared" ca="1" si="159"/>
        <v>0</v>
      </c>
      <c r="O1227" t="str">
        <f t="shared" ca="1" si="164"/>
        <v>D:AD</v>
      </c>
      <c r="P1227" t="str">
        <f t="shared" ca="1" si="165"/>
        <v>D10:AD10</v>
      </c>
    </row>
    <row r="1228" spans="1:16">
      <c r="A1228" t="str">
        <f t="shared" si="160"/>
        <v>10</v>
      </c>
      <c r="B1228" t="str">
        <f t="shared" ca="1" si="161"/>
        <v>GRP</v>
      </c>
      <c r="C1228" t="s">
        <v>412</v>
      </c>
      <c r="D1228" t="s">
        <v>1928</v>
      </c>
      <c r="E1228">
        <f t="shared" ca="1" si="162"/>
        <v>0</v>
      </c>
      <c r="H1228" t="str">
        <f t="shared" ca="1" si="163"/>
        <v>'360 GRP '!</v>
      </c>
      <c r="I1228">
        <f t="shared" ca="1" si="166"/>
        <v>0</v>
      </c>
      <c r="J1228" t="str">
        <f t="shared" ca="1" si="159"/>
        <v>'360 GRP '!</v>
      </c>
      <c r="K1228">
        <f t="shared" ca="1" si="159"/>
        <v>0</v>
      </c>
      <c r="L1228">
        <f t="shared" ca="1" si="159"/>
        <v>0</v>
      </c>
      <c r="M1228">
        <f t="shared" ca="1" si="159"/>
        <v>0</v>
      </c>
      <c r="N1228">
        <f t="shared" ca="1" si="159"/>
        <v>0</v>
      </c>
      <c r="O1228" t="str">
        <f t="shared" ca="1" si="164"/>
        <v>D:AD</v>
      </c>
      <c r="P1228" t="str">
        <f t="shared" ca="1" si="165"/>
        <v>D10:AD10</v>
      </c>
    </row>
    <row r="1229" spans="1:16">
      <c r="A1229" t="str">
        <f t="shared" si="160"/>
        <v>11</v>
      </c>
      <c r="B1229" t="str">
        <f t="shared" ca="1" si="161"/>
        <v>GRP</v>
      </c>
      <c r="C1229" t="s">
        <v>412</v>
      </c>
      <c r="D1229" t="s">
        <v>1929</v>
      </c>
      <c r="E1229">
        <f t="shared" ca="1" si="162"/>
        <v>0</v>
      </c>
      <c r="H1229" t="str">
        <f t="shared" ca="1" si="163"/>
        <v>'360 GRP '!</v>
      </c>
      <c r="I1229">
        <f t="shared" ca="1" si="166"/>
        <v>0</v>
      </c>
      <c r="J1229" t="str">
        <f t="shared" ca="1" si="159"/>
        <v>'360 GRP '!</v>
      </c>
      <c r="K1229">
        <f t="shared" ca="1" si="159"/>
        <v>0</v>
      </c>
      <c r="L1229">
        <f t="shared" ca="1" si="159"/>
        <v>0</v>
      </c>
      <c r="M1229">
        <f t="shared" ca="1" si="159"/>
        <v>0</v>
      </c>
      <c r="N1229">
        <f t="shared" ca="1" si="159"/>
        <v>0</v>
      </c>
      <c r="O1229" t="str">
        <f t="shared" ca="1" si="164"/>
        <v>D:AD</v>
      </c>
      <c r="P1229" t="str">
        <f t="shared" ca="1" si="165"/>
        <v>D10:AD10</v>
      </c>
    </row>
    <row r="1230" spans="1:16">
      <c r="A1230" t="str">
        <f t="shared" si="160"/>
        <v>12</v>
      </c>
      <c r="B1230" t="str">
        <f t="shared" ca="1" si="161"/>
        <v>GRP</v>
      </c>
      <c r="C1230" t="s">
        <v>412</v>
      </c>
      <c r="D1230" t="s">
        <v>1930</v>
      </c>
      <c r="E1230">
        <f t="shared" ca="1" si="162"/>
        <v>0</v>
      </c>
      <c r="H1230" t="str">
        <f t="shared" ca="1" si="163"/>
        <v>'360 GRP '!</v>
      </c>
      <c r="I1230">
        <f t="shared" ca="1" si="166"/>
        <v>0</v>
      </c>
      <c r="J1230" t="str">
        <f t="shared" ca="1" si="159"/>
        <v>'360 GRP '!</v>
      </c>
      <c r="K1230">
        <f t="shared" ca="1" si="159"/>
        <v>0</v>
      </c>
      <c r="L1230">
        <f t="shared" ca="1" si="159"/>
        <v>0</v>
      </c>
      <c r="M1230">
        <f t="shared" ca="1" si="159"/>
        <v>0</v>
      </c>
      <c r="N1230">
        <f t="shared" ca="1" si="159"/>
        <v>0</v>
      </c>
      <c r="O1230" t="str">
        <f t="shared" ca="1" si="164"/>
        <v>D:AD</v>
      </c>
      <c r="P1230" t="str">
        <f t="shared" ca="1" si="165"/>
        <v>D10:AD10</v>
      </c>
    </row>
    <row r="1231" spans="1:16">
      <c r="A1231" t="str">
        <f t="shared" si="160"/>
        <v>13</v>
      </c>
      <c r="B1231" t="str">
        <f t="shared" ca="1" si="161"/>
        <v>GRP</v>
      </c>
      <c r="C1231" t="s">
        <v>412</v>
      </c>
      <c r="D1231" t="s">
        <v>1931</v>
      </c>
      <c r="E1231">
        <f t="shared" ca="1" si="162"/>
        <v>0</v>
      </c>
      <c r="H1231" t="str">
        <f t="shared" ca="1" si="163"/>
        <v>'360 GRP '!</v>
      </c>
      <c r="I1231">
        <f t="shared" ca="1" si="166"/>
        <v>0</v>
      </c>
      <c r="J1231" t="str">
        <f t="shared" ca="1" si="159"/>
        <v>'360 GRP '!</v>
      </c>
      <c r="K1231">
        <f t="shared" ca="1" si="159"/>
        <v>0</v>
      </c>
      <c r="L1231">
        <f t="shared" ca="1" si="159"/>
        <v>0</v>
      </c>
      <c r="M1231">
        <f t="shared" ca="1" si="159"/>
        <v>0</v>
      </c>
      <c r="N1231">
        <f t="shared" ca="1" si="159"/>
        <v>0</v>
      </c>
      <c r="O1231" t="str">
        <f t="shared" ca="1" si="164"/>
        <v>D:AD</v>
      </c>
      <c r="P1231" t="str">
        <f t="shared" ca="1" si="165"/>
        <v>D10:AD10</v>
      </c>
    </row>
    <row r="1232" spans="1:16">
      <c r="A1232" t="str">
        <f t="shared" si="160"/>
        <v>100</v>
      </c>
      <c r="B1232" t="str">
        <f t="shared" ca="1" si="161"/>
        <v>GRP</v>
      </c>
      <c r="C1232" t="s">
        <v>412</v>
      </c>
      <c r="D1232" t="s">
        <v>1932</v>
      </c>
      <c r="E1232">
        <f t="shared" ca="1" si="162"/>
        <v>0</v>
      </c>
      <c r="H1232" t="str">
        <f t="shared" ca="1" si="163"/>
        <v>'360 GRP '!</v>
      </c>
      <c r="I1232">
        <f t="shared" ca="1" si="166"/>
        <v>0</v>
      </c>
      <c r="J1232" t="str">
        <f t="shared" ca="1" si="159"/>
        <v>'360 GRP '!</v>
      </c>
      <c r="K1232">
        <f t="shared" ca="1" si="159"/>
        <v>0</v>
      </c>
      <c r="L1232">
        <f t="shared" ca="1" si="159"/>
        <v>0</v>
      </c>
      <c r="M1232">
        <f t="shared" ca="1" si="159"/>
        <v>0</v>
      </c>
      <c r="N1232">
        <f t="shared" ca="1" si="159"/>
        <v>0</v>
      </c>
      <c r="O1232" t="str">
        <f t="shared" ca="1" si="164"/>
        <v>D:AD</v>
      </c>
      <c r="P1232" t="str">
        <f t="shared" ca="1" si="165"/>
        <v>D10:AD10</v>
      </c>
    </row>
    <row r="1233" spans="1:16">
      <c r="A1233" t="str">
        <f t="shared" si="160"/>
        <v>01</v>
      </c>
      <c r="B1233" t="str">
        <f t="shared" ca="1" si="161"/>
        <v>GRP</v>
      </c>
      <c r="C1233" t="s">
        <v>413</v>
      </c>
      <c r="D1233" t="s">
        <v>1933</v>
      </c>
      <c r="E1233">
        <f t="shared" ca="1" si="162"/>
        <v>0</v>
      </c>
      <c r="H1233" t="str">
        <f t="shared" ca="1" si="163"/>
        <v>'360 GRP '!</v>
      </c>
      <c r="I1233">
        <f t="shared" ca="1" si="166"/>
        <v>0</v>
      </c>
      <c r="J1233" t="str">
        <f t="shared" ca="1" si="159"/>
        <v>'360 GRP '!</v>
      </c>
      <c r="K1233">
        <f t="shared" ca="1" si="159"/>
        <v>0</v>
      </c>
      <c r="L1233">
        <f t="shared" ca="1" si="159"/>
        <v>0</v>
      </c>
      <c r="M1233">
        <f t="shared" ca="1" si="159"/>
        <v>0</v>
      </c>
      <c r="N1233">
        <f t="shared" ca="1" si="159"/>
        <v>0</v>
      </c>
      <c r="O1233" t="str">
        <f t="shared" ca="1" si="164"/>
        <v>D:AD</v>
      </c>
      <c r="P1233" t="str">
        <f t="shared" ca="1" si="165"/>
        <v>D10:AD10</v>
      </c>
    </row>
    <row r="1234" spans="1:16">
      <c r="A1234" t="str">
        <f t="shared" si="160"/>
        <v>02</v>
      </c>
      <c r="B1234" t="str">
        <f t="shared" ca="1" si="161"/>
        <v>GRP</v>
      </c>
      <c r="C1234" t="s">
        <v>413</v>
      </c>
      <c r="D1234" t="s">
        <v>1934</v>
      </c>
      <c r="E1234">
        <f t="shared" ca="1" si="162"/>
        <v>0</v>
      </c>
      <c r="H1234" t="str">
        <f t="shared" ca="1" si="163"/>
        <v>'360 GRP '!</v>
      </c>
      <c r="I1234">
        <f t="shared" ca="1" si="166"/>
        <v>0</v>
      </c>
      <c r="J1234" t="str">
        <f t="shared" ca="1" si="159"/>
        <v>'360 GRP '!</v>
      </c>
      <c r="K1234">
        <f t="shared" ca="1" si="159"/>
        <v>0</v>
      </c>
      <c r="L1234">
        <f t="shared" ca="1" si="159"/>
        <v>0</v>
      </c>
      <c r="M1234">
        <f t="shared" ca="1" si="159"/>
        <v>0</v>
      </c>
      <c r="N1234">
        <f t="shared" ca="1" si="159"/>
        <v>0</v>
      </c>
      <c r="O1234" t="str">
        <f t="shared" ca="1" si="164"/>
        <v>D:AD</v>
      </c>
      <c r="P1234" t="str">
        <f t="shared" ca="1" si="165"/>
        <v>D10:AD10</v>
      </c>
    </row>
    <row r="1235" spans="1:16">
      <c r="A1235" t="str">
        <f t="shared" si="160"/>
        <v>03</v>
      </c>
      <c r="B1235" t="str">
        <f t="shared" ca="1" si="161"/>
        <v>GRP</v>
      </c>
      <c r="C1235" t="s">
        <v>413</v>
      </c>
      <c r="D1235" t="s">
        <v>1935</v>
      </c>
      <c r="E1235">
        <f t="shared" ca="1" si="162"/>
        <v>0</v>
      </c>
      <c r="H1235" t="str">
        <f t="shared" ca="1" si="163"/>
        <v>'360 GRP '!</v>
      </c>
      <c r="I1235">
        <f t="shared" ca="1" si="166"/>
        <v>0</v>
      </c>
      <c r="J1235" t="str">
        <f t="shared" ca="1" si="159"/>
        <v>'360 GRP '!</v>
      </c>
      <c r="K1235">
        <f t="shared" ca="1" si="159"/>
        <v>0</v>
      </c>
      <c r="L1235">
        <f t="shared" ca="1" si="159"/>
        <v>0</v>
      </c>
      <c r="M1235">
        <f t="shared" ca="1" si="159"/>
        <v>0</v>
      </c>
      <c r="N1235">
        <f t="shared" ca="1" si="159"/>
        <v>0</v>
      </c>
      <c r="O1235" t="str">
        <f t="shared" ca="1" si="164"/>
        <v>D:AD</v>
      </c>
      <c r="P1235" t="str">
        <f t="shared" ca="1" si="165"/>
        <v>D10:AD10</v>
      </c>
    </row>
    <row r="1236" spans="1:16">
      <c r="A1236" t="str">
        <f t="shared" si="160"/>
        <v>04</v>
      </c>
      <c r="B1236" t="str">
        <f t="shared" ca="1" si="161"/>
        <v>GRP</v>
      </c>
      <c r="C1236" t="s">
        <v>413</v>
      </c>
      <c r="D1236" t="s">
        <v>1936</v>
      </c>
      <c r="E1236">
        <f t="shared" ca="1" si="162"/>
        <v>0</v>
      </c>
      <c r="H1236" t="str">
        <f t="shared" ca="1" si="163"/>
        <v>'360 GRP '!</v>
      </c>
      <c r="I1236">
        <f t="shared" ca="1" si="166"/>
        <v>0</v>
      </c>
      <c r="J1236" t="str">
        <f t="shared" ca="1" si="159"/>
        <v>'360 GRP '!</v>
      </c>
      <c r="K1236">
        <f t="shared" ca="1" si="159"/>
        <v>0</v>
      </c>
      <c r="L1236">
        <f t="shared" ca="1" si="159"/>
        <v>0</v>
      </c>
      <c r="M1236">
        <f t="shared" ca="1" si="159"/>
        <v>0</v>
      </c>
      <c r="N1236">
        <f t="shared" ca="1" si="159"/>
        <v>0</v>
      </c>
      <c r="O1236" t="str">
        <f t="shared" ca="1" si="164"/>
        <v>D:AD</v>
      </c>
      <c r="P1236" t="str">
        <f t="shared" ca="1" si="165"/>
        <v>D10:AD10</v>
      </c>
    </row>
    <row r="1237" spans="1:16">
      <c r="A1237" t="str">
        <f t="shared" si="160"/>
        <v>05</v>
      </c>
      <c r="B1237" t="str">
        <f t="shared" ca="1" si="161"/>
        <v>GRP</v>
      </c>
      <c r="C1237" t="s">
        <v>413</v>
      </c>
      <c r="D1237" t="s">
        <v>1937</v>
      </c>
      <c r="E1237">
        <f t="shared" ca="1" si="162"/>
        <v>0</v>
      </c>
      <c r="H1237" t="str">
        <f t="shared" ca="1" si="163"/>
        <v>'360 GRP '!</v>
      </c>
      <c r="I1237">
        <f t="shared" ca="1" si="166"/>
        <v>0</v>
      </c>
      <c r="J1237" t="str">
        <f t="shared" ca="1" si="159"/>
        <v>'360 GRP '!</v>
      </c>
      <c r="K1237">
        <f t="shared" ca="1" si="159"/>
        <v>0</v>
      </c>
      <c r="L1237">
        <f t="shared" ca="1" si="159"/>
        <v>0</v>
      </c>
      <c r="M1237">
        <f t="shared" ca="1" si="159"/>
        <v>0</v>
      </c>
      <c r="N1237">
        <f t="shared" ca="1" si="159"/>
        <v>0</v>
      </c>
      <c r="O1237" t="str">
        <f t="shared" ca="1" si="164"/>
        <v>D:AD</v>
      </c>
      <c r="P1237" t="str">
        <f t="shared" ca="1" si="165"/>
        <v>D10:AD10</v>
      </c>
    </row>
    <row r="1238" spans="1:16">
      <c r="A1238" t="str">
        <f t="shared" si="160"/>
        <v>06</v>
      </c>
      <c r="B1238" t="str">
        <f t="shared" ca="1" si="161"/>
        <v>GRP</v>
      </c>
      <c r="C1238" t="s">
        <v>413</v>
      </c>
      <c r="D1238" t="s">
        <v>1938</v>
      </c>
      <c r="E1238">
        <f t="shared" ca="1" si="162"/>
        <v>0</v>
      </c>
      <c r="H1238" t="str">
        <f t="shared" ca="1" si="163"/>
        <v>'360 GRP '!</v>
      </c>
      <c r="I1238">
        <f t="shared" ca="1" si="166"/>
        <v>0</v>
      </c>
      <c r="J1238" t="str">
        <f t="shared" ca="1" si="159"/>
        <v>'360 GRP '!</v>
      </c>
      <c r="K1238">
        <f t="shared" ca="1" si="159"/>
        <v>0</v>
      </c>
      <c r="L1238">
        <f t="shared" ca="1" si="159"/>
        <v>0</v>
      </c>
      <c r="M1238">
        <f t="shared" ca="1" si="159"/>
        <v>0</v>
      </c>
      <c r="N1238">
        <f t="shared" ca="1" si="159"/>
        <v>0</v>
      </c>
      <c r="O1238" t="str">
        <f t="shared" ca="1" si="164"/>
        <v>D:AD</v>
      </c>
      <c r="P1238" t="str">
        <f t="shared" ca="1" si="165"/>
        <v>D10:AD10</v>
      </c>
    </row>
    <row r="1239" spans="1:16">
      <c r="A1239" t="str">
        <f t="shared" si="160"/>
        <v>07</v>
      </c>
      <c r="B1239" t="str">
        <f t="shared" ca="1" si="161"/>
        <v>GRP</v>
      </c>
      <c r="C1239" t="s">
        <v>413</v>
      </c>
      <c r="D1239" t="s">
        <v>1939</v>
      </c>
      <c r="E1239">
        <f t="shared" ca="1" si="162"/>
        <v>0</v>
      </c>
      <c r="H1239" t="str">
        <f t="shared" ca="1" si="163"/>
        <v>'360 GRP '!</v>
      </c>
      <c r="I1239">
        <f t="shared" ca="1" si="166"/>
        <v>0</v>
      </c>
      <c r="J1239" t="str">
        <f t="shared" ca="1" si="159"/>
        <v>'360 GRP '!</v>
      </c>
      <c r="K1239">
        <f t="shared" ca="1" si="159"/>
        <v>0</v>
      </c>
      <c r="L1239">
        <f t="shared" ca="1" si="159"/>
        <v>0</v>
      </c>
      <c r="M1239">
        <f t="shared" ca="1" si="159"/>
        <v>0</v>
      </c>
      <c r="N1239">
        <f t="shared" ca="1" si="159"/>
        <v>0</v>
      </c>
      <c r="O1239" t="str">
        <f t="shared" ca="1" si="164"/>
        <v>D:AD</v>
      </c>
      <c r="P1239" t="str">
        <f t="shared" ca="1" si="165"/>
        <v>D10:AD10</v>
      </c>
    </row>
    <row r="1240" spans="1:16">
      <c r="A1240" t="str">
        <f t="shared" si="160"/>
        <v>08</v>
      </c>
      <c r="B1240" t="str">
        <f t="shared" ca="1" si="161"/>
        <v>GRP</v>
      </c>
      <c r="C1240" t="s">
        <v>413</v>
      </c>
      <c r="D1240" t="s">
        <v>1940</v>
      </c>
      <c r="E1240">
        <f t="shared" ca="1" si="162"/>
        <v>0</v>
      </c>
      <c r="H1240" t="str">
        <f t="shared" ca="1" si="163"/>
        <v>'360 GRP '!</v>
      </c>
      <c r="I1240">
        <f t="shared" ca="1" si="166"/>
        <v>0</v>
      </c>
      <c r="J1240" t="str">
        <f t="shared" ca="1" si="159"/>
        <v>'360 GRP '!</v>
      </c>
      <c r="K1240">
        <f t="shared" ca="1" si="159"/>
        <v>0</v>
      </c>
      <c r="L1240">
        <f t="shared" ca="1" si="159"/>
        <v>0</v>
      </c>
      <c r="M1240">
        <f t="shared" ca="1" si="159"/>
        <v>0</v>
      </c>
      <c r="N1240">
        <f t="shared" ca="1" si="159"/>
        <v>0</v>
      </c>
      <c r="O1240" t="str">
        <f t="shared" ca="1" si="164"/>
        <v>D:AD</v>
      </c>
      <c r="P1240" t="str">
        <f t="shared" ca="1" si="165"/>
        <v>D10:AD10</v>
      </c>
    </row>
    <row r="1241" spans="1:16">
      <c r="A1241" t="str">
        <f t="shared" si="160"/>
        <v>09</v>
      </c>
      <c r="B1241" t="str">
        <f t="shared" ca="1" si="161"/>
        <v>GRP</v>
      </c>
      <c r="C1241" t="s">
        <v>413</v>
      </c>
      <c r="D1241" t="s">
        <v>1941</v>
      </c>
      <c r="E1241">
        <f t="shared" ca="1" si="162"/>
        <v>0</v>
      </c>
      <c r="H1241" t="str">
        <f t="shared" ca="1" si="163"/>
        <v>'360 GRP '!</v>
      </c>
      <c r="I1241">
        <f t="shared" ca="1" si="166"/>
        <v>0</v>
      </c>
      <c r="J1241" t="str">
        <f t="shared" ref="J1241:N1291" ca="1" si="167">IF(IFERROR(VLOOKUP($C1241,INDIRECT(J$14&amp;"D:D"),1,FALSE),0)&lt;&gt;0,J$14,0)</f>
        <v>'360 GRP '!</v>
      </c>
      <c r="K1241">
        <f t="shared" ca="1" si="167"/>
        <v>0</v>
      </c>
      <c r="L1241">
        <f t="shared" ca="1" si="167"/>
        <v>0</v>
      </c>
      <c r="M1241">
        <f t="shared" ca="1" si="167"/>
        <v>0</v>
      </c>
      <c r="N1241">
        <f t="shared" ca="1" si="167"/>
        <v>0</v>
      </c>
      <c r="O1241" t="str">
        <f t="shared" ca="1" si="164"/>
        <v>D:AD</v>
      </c>
      <c r="P1241" t="str">
        <f t="shared" ca="1" si="165"/>
        <v>D10:AD10</v>
      </c>
    </row>
    <row r="1242" spans="1:16">
      <c r="A1242" t="str">
        <f t="shared" si="160"/>
        <v>10</v>
      </c>
      <c r="B1242" t="str">
        <f t="shared" ca="1" si="161"/>
        <v>GRP</v>
      </c>
      <c r="C1242" t="s">
        <v>413</v>
      </c>
      <c r="D1242" t="s">
        <v>1942</v>
      </c>
      <c r="E1242">
        <f t="shared" ca="1" si="162"/>
        <v>0</v>
      </c>
      <c r="H1242" t="str">
        <f t="shared" ca="1" si="163"/>
        <v>'360 GRP '!</v>
      </c>
      <c r="I1242">
        <f t="shared" ca="1" si="166"/>
        <v>0</v>
      </c>
      <c r="J1242" t="str">
        <f t="shared" ca="1" si="167"/>
        <v>'360 GRP '!</v>
      </c>
      <c r="K1242">
        <f t="shared" ca="1" si="167"/>
        <v>0</v>
      </c>
      <c r="L1242">
        <f t="shared" ca="1" si="167"/>
        <v>0</v>
      </c>
      <c r="M1242">
        <f t="shared" ca="1" si="167"/>
        <v>0</v>
      </c>
      <c r="N1242">
        <f t="shared" ca="1" si="167"/>
        <v>0</v>
      </c>
      <c r="O1242" t="str">
        <f t="shared" ca="1" si="164"/>
        <v>D:AD</v>
      </c>
      <c r="P1242" t="str">
        <f t="shared" ca="1" si="165"/>
        <v>D10:AD10</v>
      </c>
    </row>
    <row r="1243" spans="1:16">
      <c r="A1243" t="str">
        <f t="shared" si="160"/>
        <v>11</v>
      </c>
      <c r="B1243" t="str">
        <f t="shared" ca="1" si="161"/>
        <v>GRP</v>
      </c>
      <c r="C1243" t="s">
        <v>413</v>
      </c>
      <c r="D1243" t="s">
        <v>1943</v>
      </c>
      <c r="E1243">
        <f t="shared" ca="1" si="162"/>
        <v>0</v>
      </c>
      <c r="H1243" t="str">
        <f t="shared" ca="1" si="163"/>
        <v>'360 GRP '!</v>
      </c>
      <c r="I1243">
        <f t="shared" ca="1" si="166"/>
        <v>0</v>
      </c>
      <c r="J1243" t="str">
        <f t="shared" ca="1" si="167"/>
        <v>'360 GRP '!</v>
      </c>
      <c r="K1243">
        <f t="shared" ca="1" si="167"/>
        <v>0</v>
      </c>
      <c r="L1243">
        <f t="shared" ca="1" si="167"/>
        <v>0</v>
      </c>
      <c r="M1243">
        <f t="shared" ca="1" si="167"/>
        <v>0</v>
      </c>
      <c r="N1243">
        <f t="shared" ca="1" si="167"/>
        <v>0</v>
      </c>
      <c r="O1243" t="str">
        <f t="shared" ca="1" si="164"/>
        <v>D:AD</v>
      </c>
      <c r="P1243" t="str">
        <f t="shared" ca="1" si="165"/>
        <v>D10:AD10</v>
      </c>
    </row>
    <row r="1244" spans="1:16">
      <c r="A1244" t="str">
        <f t="shared" si="160"/>
        <v>12</v>
      </c>
      <c r="B1244" t="str">
        <f t="shared" ca="1" si="161"/>
        <v>GRP</v>
      </c>
      <c r="C1244" t="s">
        <v>413</v>
      </c>
      <c r="D1244" t="s">
        <v>1944</v>
      </c>
      <c r="E1244">
        <f t="shared" ca="1" si="162"/>
        <v>0</v>
      </c>
      <c r="H1244" t="str">
        <f t="shared" ca="1" si="163"/>
        <v>'360 GRP '!</v>
      </c>
      <c r="I1244">
        <f t="shared" ca="1" si="166"/>
        <v>0</v>
      </c>
      <c r="J1244" t="str">
        <f t="shared" ca="1" si="167"/>
        <v>'360 GRP '!</v>
      </c>
      <c r="K1244">
        <f t="shared" ca="1" si="167"/>
        <v>0</v>
      </c>
      <c r="L1244">
        <f t="shared" ca="1" si="167"/>
        <v>0</v>
      </c>
      <c r="M1244">
        <f t="shared" ca="1" si="167"/>
        <v>0</v>
      </c>
      <c r="N1244">
        <f t="shared" ca="1" si="167"/>
        <v>0</v>
      </c>
      <c r="O1244" t="str">
        <f t="shared" ca="1" si="164"/>
        <v>D:AD</v>
      </c>
      <c r="P1244" t="str">
        <f t="shared" ca="1" si="165"/>
        <v>D10:AD10</v>
      </c>
    </row>
    <row r="1245" spans="1:16">
      <c r="A1245" t="str">
        <f t="shared" si="160"/>
        <v>13</v>
      </c>
      <c r="B1245" t="str">
        <f t="shared" ca="1" si="161"/>
        <v>GRP</v>
      </c>
      <c r="C1245" t="s">
        <v>413</v>
      </c>
      <c r="D1245" t="s">
        <v>1945</v>
      </c>
      <c r="E1245">
        <f t="shared" ca="1" si="162"/>
        <v>0</v>
      </c>
      <c r="H1245" t="str">
        <f t="shared" ca="1" si="163"/>
        <v>'360 GRP '!</v>
      </c>
      <c r="I1245">
        <f t="shared" ca="1" si="166"/>
        <v>0</v>
      </c>
      <c r="J1245" t="str">
        <f t="shared" ca="1" si="167"/>
        <v>'360 GRP '!</v>
      </c>
      <c r="K1245">
        <f t="shared" ca="1" si="167"/>
        <v>0</v>
      </c>
      <c r="L1245">
        <f t="shared" ca="1" si="167"/>
        <v>0</v>
      </c>
      <c r="M1245">
        <f t="shared" ca="1" si="167"/>
        <v>0</v>
      </c>
      <c r="N1245">
        <f t="shared" ca="1" si="167"/>
        <v>0</v>
      </c>
      <c r="O1245" t="str">
        <f t="shared" ca="1" si="164"/>
        <v>D:AD</v>
      </c>
      <c r="P1245" t="str">
        <f t="shared" ca="1" si="165"/>
        <v>D10:AD10</v>
      </c>
    </row>
    <row r="1246" spans="1:16">
      <c r="A1246" t="str">
        <f t="shared" si="160"/>
        <v>100</v>
      </c>
      <c r="B1246" t="str">
        <f t="shared" ca="1" si="161"/>
        <v>GRP</v>
      </c>
      <c r="C1246" t="s">
        <v>413</v>
      </c>
      <c r="D1246" t="s">
        <v>1946</v>
      </c>
      <c r="E1246">
        <f t="shared" ca="1" si="162"/>
        <v>0</v>
      </c>
      <c r="H1246" t="str">
        <f t="shared" ca="1" si="163"/>
        <v>'360 GRP '!</v>
      </c>
      <c r="I1246">
        <f t="shared" ca="1" si="166"/>
        <v>0</v>
      </c>
      <c r="J1246" t="str">
        <f t="shared" ca="1" si="167"/>
        <v>'360 GRP '!</v>
      </c>
      <c r="K1246">
        <f t="shared" ca="1" si="167"/>
        <v>0</v>
      </c>
      <c r="L1246">
        <f t="shared" ca="1" si="167"/>
        <v>0</v>
      </c>
      <c r="M1246">
        <f t="shared" ca="1" si="167"/>
        <v>0</v>
      </c>
      <c r="N1246">
        <f t="shared" ca="1" si="167"/>
        <v>0</v>
      </c>
      <c r="O1246" t="str">
        <f t="shared" ca="1" si="164"/>
        <v>D:AD</v>
      </c>
      <c r="P1246" t="str">
        <f t="shared" ca="1" si="165"/>
        <v>D10:AD10</v>
      </c>
    </row>
    <row r="1247" spans="1:16">
      <c r="A1247" t="str">
        <f t="shared" si="160"/>
        <v>01</v>
      </c>
      <c r="B1247" t="str">
        <f t="shared" ca="1" si="161"/>
        <v>GRP</v>
      </c>
      <c r="C1247" t="s">
        <v>414</v>
      </c>
      <c r="D1247" t="s">
        <v>1947</v>
      </c>
      <c r="E1247">
        <f t="shared" ca="1" si="162"/>
        <v>0</v>
      </c>
      <c r="H1247" t="str">
        <f t="shared" ca="1" si="163"/>
        <v>'360 GRP '!</v>
      </c>
      <c r="I1247">
        <f t="shared" ca="1" si="166"/>
        <v>0</v>
      </c>
      <c r="J1247" t="str">
        <f t="shared" ca="1" si="167"/>
        <v>'360 GRP '!</v>
      </c>
      <c r="K1247">
        <f t="shared" ca="1" si="167"/>
        <v>0</v>
      </c>
      <c r="L1247">
        <f t="shared" ca="1" si="167"/>
        <v>0</v>
      </c>
      <c r="M1247">
        <f t="shared" ca="1" si="167"/>
        <v>0</v>
      </c>
      <c r="N1247">
        <f t="shared" ca="1" si="167"/>
        <v>0</v>
      </c>
      <c r="O1247" t="str">
        <f t="shared" ca="1" si="164"/>
        <v>D:AD</v>
      </c>
      <c r="P1247" t="str">
        <f t="shared" ca="1" si="165"/>
        <v>D10:AD10</v>
      </c>
    </row>
    <row r="1248" spans="1:16">
      <c r="A1248" t="str">
        <f t="shared" si="160"/>
        <v>02</v>
      </c>
      <c r="B1248" t="str">
        <f t="shared" ca="1" si="161"/>
        <v>GRP</v>
      </c>
      <c r="C1248" t="s">
        <v>414</v>
      </c>
      <c r="D1248" t="s">
        <v>1948</v>
      </c>
      <c r="E1248">
        <f t="shared" ca="1" si="162"/>
        <v>0</v>
      </c>
      <c r="H1248" t="str">
        <f t="shared" ca="1" si="163"/>
        <v>'360 GRP '!</v>
      </c>
      <c r="I1248">
        <f t="shared" ca="1" si="166"/>
        <v>0</v>
      </c>
      <c r="J1248" t="str">
        <f t="shared" ca="1" si="167"/>
        <v>'360 GRP '!</v>
      </c>
      <c r="K1248">
        <f t="shared" ca="1" si="167"/>
        <v>0</v>
      </c>
      <c r="L1248">
        <f t="shared" ca="1" si="167"/>
        <v>0</v>
      </c>
      <c r="M1248">
        <f t="shared" ca="1" si="167"/>
        <v>0</v>
      </c>
      <c r="N1248">
        <f t="shared" ca="1" si="167"/>
        <v>0</v>
      </c>
      <c r="O1248" t="str">
        <f t="shared" ca="1" si="164"/>
        <v>D:AD</v>
      </c>
      <c r="P1248" t="str">
        <f t="shared" ca="1" si="165"/>
        <v>D10:AD10</v>
      </c>
    </row>
    <row r="1249" spans="1:16">
      <c r="A1249" t="str">
        <f t="shared" si="160"/>
        <v>03</v>
      </c>
      <c r="B1249" t="str">
        <f t="shared" ca="1" si="161"/>
        <v>GRP</v>
      </c>
      <c r="C1249" t="s">
        <v>414</v>
      </c>
      <c r="D1249" t="s">
        <v>1949</v>
      </c>
      <c r="E1249">
        <f t="shared" ca="1" si="162"/>
        <v>0</v>
      </c>
      <c r="H1249" t="str">
        <f t="shared" ca="1" si="163"/>
        <v>'360 GRP '!</v>
      </c>
      <c r="I1249">
        <f t="shared" ca="1" si="166"/>
        <v>0</v>
      </c>
      <c r="J1249" t="str">
        <f t="shared" ca="1" si="167"/>
        <v>'360 GRP '!</v>
      </c>
      <c r="K1249">
        <f t="shared" ca="1" si="167"/>
        <v>0</v>
      </c>
      <c r="L1249">
        <f t="shared" ca="1" si="167"/>
        <v>0</v>
      </c>
      <c r="M1249">
        <f t="shared" ca="1" si="167"/>
        <v>0</v>
      </c>
      <c r="N1249">
        <f t="shared" ca="1" si="167"/>
        <v>0</v>
      </c>
      <c r="O1249" t="str">
        <f t="shared" ca="1" si="164"/>
        <v>D:AD</v>
      </c>
      <c r="P1249" t="str">
        <f t="shared" ca="1" si="165"/>
        <v>D10:AD10</v>
      </c>
    </row>
    <row r="1250" spans="1:16">
      <c r="A1250" t="str">
        <f t="shared" si="160"/>
        <v>04</v>
      </c>
      <c r="B1250" t="str">
        <f t="shared" ca="1" si="161"/>
        <v>GRP</v>
      </c>
      <c r="C1250" t="s">
        <v>414</v>
      </c>
      <c r="D1250" t="s">
        <v>1950</v>
      </c>
      <c r="E1250">
        <f t="shared" ca="1" si="162"/>
        <v>0</v>
      </c>
      <c r="H1250" t="str">
        <f t="shared" ca="1" si="163"/>
        <v>'360 GRP '!</v>
      </c>
      <c r="I1250">
        <f t="shared" ca="1" si="166"/>
        <v>0</v>
      </c>
      <c r="J1250" t="str">
        <f t="shared" ca="1" si="167"/>
        <v>'360 GRP '!</v>
      </c>
      <c r="K1250">
        <f t="shared" ca="1" si="167"/>
        <v>0</v>
      </c>
      <c r="L1250">
        <f t="shared" ca="1" si="167"/>
        <v>0</v>
      </c>
      <c r="M1250">
        <f t="shared" ca="1" si="167"/>
        <v>0</v>
      </c>
      <c r="N1250">
        <f t="shared" ca="1" si="167"/>
        <v>0</v>
      </c>
      <c r="O1250" t="str">
        <f t="shared" ca="1" si="164"/>
        <v>D:AD</v>
      </c>
      <c r="P1250" t="str">
        <f t="shared" ca="1" si="165"/>
        <v>D10:AD10</v>
      </c>
    </row>
    <row r="1251" spans="1:16">
      <c r="A1251" t="str">
        <f t="shared" si="160"/>
        <v>05</v>
      </c>
      <c r="B1251" t="str">
        <f t="shared" ca="1" si="161"/>
        <v>GRP</v>
      </c>
      <c r="C1251" t="s">
        <v>414</v>
      </c>
      <c r="D1251" t="s">
        <v>1951</v>
      </c>
      <c r="E1251">
        <f t="shared" ca="1" si="162"/>
        <v>0</v>
      </c>
      <c r="H1251" t="str">
        <f t="shared" ca="1" si="163"/>
        <v>'360 GRP '!</v>
      </c>
      <c r="I1251">
        <f t="shared" ca="1" si="166"/>
        <v>0</v>
      </c>
      <c r="J1251" t="str">
        <f t="shared" ca="1" si="167"/>
        <v>'360 GRP '!</v>
      </c>
      <c r="K1251">
        <f t="shared" ca="1" si="167"/>
        <v>0</v>
      </c>
      <c r="L1251">
        <f t="shared" ca="1" si="167"/>
        <v>0</v>
      </c>
      <c r="M1251">
        <f t="shared" ca="1" si="167"/>
        <v>0</v>
      </c>
      <c r="N1251">
        <f t="shared" ca="1" si="167"/>
        <v>0</v>
      </c>
      <c r="O1251" t="str">
        <f t="shared" ca="1" si="164"/>
        <v>D:AD</v>
      </c>
      <c r="P1251" t="str">
        <f t="shared" ca="1" si="165"/>
        <v>D10:AD10</v>
      </c>
    </row>
    <row r="1252" spans="1:16">
      <c r="A1252" t="str">
        <f t="shared" si="160"/>
        <v>06</v>
      </c>
      <c r="B1252" t="str">
        <f t="shared" ca="1" si="161"/>
        <v>GRP</v>
      </c>
      <c r="C1252" t="s">
        <v>414</v>
      </c>
      <c r="D1252" t="s">
        <v>1952</v>
      </c>
      <c r="E1252">
        <f t="shared" ca="1" si="162"/>
        <v>0</v>
      </c>
      <c r="H1252" t="str">
        <f t="shared" ca="1" si="163"/>
        <v>'360 GRP '!</v>
      </c>
      <c r="I1252">
        <f t="shared" ca="1" si="166"/>
        <v>0</v>
      </c>
      <c r="J1252" t="str">
        <f t="shared" ca="1" si="167"/>
        <v>'360 GRP '!</v>
      </c>
      <c r="K1252">
        <f t="shared" ca="1" si="167"/>
        <v>0</v>
      </c>
      <c r="L1252">
        <f t="shared" ca="1" si="167"/>
        <v>0</v>
      </c>
      <c r="M1252">
        <f t="shared" ca="1" si="167"/>
        <v>0</v>
      </c>
      <c r="N1252">
        <f t="shared" ca="1" si="167"/>
        <v>0</v>
      </c>
      <c r="O1252" t="str">
        <f t="shared" ca="1" si="164"/>
        <v>D:AD</v>
      </c>
      <c r="P1252" t="str">
        <f t="shared" ca="1" si="165"/>
        <v>D10:AD10</v>
      </c>
    </row>
    <row r="1253" spans="1:16">
      <c r="A1253" t="str">
        <f t="shared" si="160"/>
        <v>07</v>
      </c>
      <c r="B1253" t="str">
        <f t="shared" ca="1" si="161"/>
        <v>GRP</v>
      </c>
      <c r="C1253" t="s">
        <v>414</v>
      </c>
      <c r="D1253" t="s">
        <v>1953</v>
      </c>
      <c r="E1253">
        <f t="shared" ca="1" si="162"/>
        <v>0</v>
      </c>
      <c r="H1253" t="str">
        <f t="shared" ca="1" si="163"/>
        <v>'360 GRP '!</v>
      </c>
      <c r="I1253">
        <f t="shared" ca="1" si="166"/>
        <v>0</v>
      </c>
      <c r="J1253" t="str">
        <f t="shared" ca="1" si="167"/>
        <v>'360 GRP '!</v>
      </c>
      <c r="K1253">
        <f t="shared" ca="1" si="167"/>
        <v>0</v>
      </c>
      <c r="L1253">
        <f t="shared" ca="1" si="167"/>
        <v>0</v>
      </c>
      <c r="M1253">
        <f t="shared" ca="1" si="167"/>
        <v>0</v>
      </c>
      <c r="N1253">
        <f t="shared" ca="1" si="167"/>
        <v>0</v>
      </c>
      <c r="O1253" t="str">
        <f t="shared" ca="1" si="164"/>
        <v>D:AD</v>
      </c>
      <c r="P1253" t="str">
        <f t="shared" ca="1" si="165"/>
        <v>D10:AD10</v>
      </c>
    </row>
    <row r="1254" spans="1:16">
      <c r="A1254" t="str">
        <f t="shared" si="160"/>
        <v>08</v>
      </c>
      <c r="B1254" t="str">
        <f t="shared" ca="1" si="161"/>
        <v>GRP</v>
      </c>
      <c r="C1254" t="s">
        <v>414</v>
      </c>
      <c r="D1254" t="s">
        <v>1954</v>
      </c>
      <c r="E1254">
        <f t="shared" ca="1" si="162"/>
        <v>0</v>
      </c>
      <c r="H1254" t="str">
        <f t="shared" ca="1" si="163"/>
        <v>'360 GRP '!</v>
      </c>
      <c r="I1254">
        <f t="shared" ca="1" si="166"/>
        <v>0</v>
      </c>
      <c r="J1254" t="str">
        <f t="shared" ca="1" si="167"/>
        <v>'360 GRP '!</v>
      </c>
      <c r="K1254">
        <f t="shared" ca="1" si="167"/>
        <v>0</v>
      </c>
      <c r="L1254">
        <f t="shared" ca="1" si="167"/>
        <v>0</v>
      </c>
      <c r="M1254">
        <f t="shared" ca="1" si="167"/>
        <v>0</v>
      </c>
      <c r="N1254">
        <f t="shared" ca="1" si="167"/>
        <v>0</v>
      </c>
      <c r="O1254" t="str">
        <f t="shared" ca="1" si="164"/>
        <v>D:AD</v>
      </c>
      <c r="P1254" t="str">
        <f t="shared" ca="1" si="165"/>
        <v>D10:AD10</v>
      </c>
    </row>
    <row r="1255" spans="1:16">
      <c r="A1255" t="str">
        <f t="shared" si="160"/>
        <v>09</v>
      </c>
      <c r="B1255" t="str">
        <f t="shared" ca="1" si="161"/>
        <v>GRP</v>
      </c>
      <c r="C1255" t="s">
        <v>414</v>
      </c>
      <c r="D1255" t="s">
        <v>1955</v>
      </c>
      <c r="E1255">
        <f t="shared" ca="1" si="162"/>
        <v>0</v>
      </c>
      <c r="H1255" t="str">
        <f t="shared" ca="1" si="163"/>
        <v>'360 GRP '!</v>
      </c>
      <c r="I1255">
        <f t="shared" ca="1" si="166"/>
        <v>0</v>
      </c>
      <c r="J1255" t="str">
        <f t="shared" ca="1" si="167"/>
        <v>'360 GRP '!</v>
      </c>
      <c r="K1255">
        <f t="shared" ca="1" si="167"/>
        <v>0</v>
      </c>
      <c r="L1255">
        <f t="shared" ca="1" si="167"/>
        <v>0</v>
      </c>
      <c r="M1255">
        <f t="shared" ca="1" si="167"/>
        <v>0</v>
      </c>
      <c r="N1255">
        <f t="shared" ca="1" si="167"/>
        <v>0</v>
      </c>
      <c r="O1255" t="str">
        <f t="shared" ca="1" si="164"/>
        <v>D:AD</v>
      </c>
      <c r="P1255" t="str">
        <f t="shared" ca="1" si="165"/>
        <v>D10:AD10</v>
      </c>
    </row>
    <row r="1256" spans="1:16">
      <c r="A1256" t="str">
        <f t="shared" si="160"/>
        <v>10</v>
      </c>
      <c r="B1256" t="str">
        <f t="shared" ca="1" si="161"/>
        <v>GRP</v>
      </c>
      <c r="C1256" t="s">
        <v>414</v>
      </c>
      <c r="D1256" t="s">
        <v>1956</v>
      </c>
      <c r="E1256">
        <f t="shared" ca="1" si="162"/>
        <v>0</v>
      </c>
      <c r="H1256" t="str">
        <f t="shared" ca="1" si="163"/>
        <v>'360 GRP '!</v>
      </c>
      <c r="I1256">
        <f t="shared" ca="1" si="166"/>
        <v>0</v>
      </c>
      <c r="J1256" t="str">
        <f t="shared" ca="1" si="167"/>
        <v>'360 GRP '!</v>
      </c>
      <c r="K1256">
        <f t="shared" ca="1" si="167"/>
        <v>0</v>
      </c>
      <c r="L1256">
        <f t="shared" ca="1" si="167"/>
        <v>0</v>
      </c>
      <c r="M1256">
        <f t="shared" ca="1" si="167"/>
        <v>0</v>
      </c>
      <c r="N1256">
        <f t="shared" ca="1" si="167"/>
        <v>0</v>
      </c>
      <c r="O1256" t="str">
        <f t="shared" ca="1" si="164"/>
        <v>D:AD</v>
      </c>
      <c r="P1256" t="str">
        <f t="shared" ca="1" si="165"/>
        <v>D10:AD10</v>
      </c>
    </row>
    <row r="1257" spans="1:16">
      <c r="A1257" t="str">
        <f t="shared" si="160"/>
        <v>11</v>
      </c>
      <c r="B1257" t="str">
        <f t="shared" ca="1" si="161"/>
        <v>GRP</v>
      </c>
      <c r="C1257" t="s">
        <v>414</v>
      </c>
      <c r="D1257" t="s">
        <v>1957</v>
      </c>
      <c r="E1257">
        <f t="shared" ca="1" si="162"/>
        <v>0</v>
      </c>
      <c r="H1257" t="str">
        <f t="shared" ca="1" si="163"/>
        <v>'360 GRP '!</v>
      </c>
      <c r="I1257">
        <f t="shared" ca="1" si="166"/>
        <v>0</v>
      </c>
      <c r="J1257" t="str">
        <f t="shared" ca="1" si="167"/>
        <v>'360 GRP '!</v>
      </c>
      <c r="K1257">
        <f t="shared" ca="1" si="167"/>
        <v>0</v>
      </c>
      <c r="L1257">
        <f t="shared" ca="1" si="167"/>
        <v>0</v>
      </c>
      <c r="M1257">
        <f t="shared" ca="1" si="167"/>
        <v>0</v>
      </c>
      <c r="N1257">
        <f t="shared" ca="1" si="167"/>
        <v>0</v>
      </c>
      <c r="O1257" t="str">
        <f t="shared" ca="1" si="164"/>
        <v>D:AD</v>
      </c>
      <c r="P1257" t="str">
        <f t="shared" ca="1" si="165"/>
        <v>D10:AD10</v>
      </c>
    </row>
    <row r="1258" spans="1:16">
      <c r="A1258" t="str">
        <f t="shared" si="160"/>
        <v>12</v>
      </c>
      <c r="B1258" t="str">
        <f t="shared" ca="1" si="161"/>
        <v>GRP</v>
      </c>
      <c r="C1258" t="s">
        <v>414</v>
      </c>
      <c r="D1258" t="s">
        <v>1958</v>
      </c>
      <c r="E1258">
        <f t="shared" ca="1" si="162"/>
        <v>0</v>
      </c>
      <c r="H1258" t="str">
        <f t="shared" ca="1" si="163"/>
        <v>'360 GRP '!</v>
      </c>
      <c r="I1258">
        <f t="shared" ca="1" si="166"/>
        <v>0</v>
      </c>
      <c r="J1258" t="str">
        <f t="shared" ca="1" si="167"/>
        <v>'360 GRP '!</v>
      </c>
      <c r="K1258">
        <f t="shared" ca="1" si="167"/>
        <v>0</v>
      </c>
      <c r="L1258">
        <f t="shared" ca="1" si="167"/>
        <v>0</v>
      </c>
      <c r="M1258">
        <f t="shared" ca="1" si="167"/>
        <v>0</v>
      </c>
      <c r="N1258">
        <f t="shared" ca="1" si="167"/>
        <v>0</v>
      </c>
      <c r="O1258" t="str">
        <f t="shared" ca="1" si="164"/>
        <v>D:AD</v>
      </c>
      <c r="P1258" t="str">
        <f t="shared" ca="1" si="165"/>
        <v>D10:AD10</v>
      </c>
    </row>
    <row r="1259" spans="1:16">
      <c r="A1259" t="str">
        <f t="shared" si="160"/>
        <v>13</v>
      </c>
      <c r="B1259" t="str">
        <f t="shared" ca="1" si="161"/>
        <v>GRP</v>
      </c>
      <c r="C1259" t="s">
        <v>414</v>
      </c>
      <c r="D1259" t="s">
        <v>1959</v>
      </c>
      <c r="E1259">
        <f t="shared" ca="1" si="162"/>
        <v>0</v>
      </c>
      <c r="H1259" t="str">
        <f t="shared" ca="1" si="163"/>
        <v>'360 GRP '!</v>
      </c>
      <c r="I1259">
        <f t="shared" ca="1" si="166"/>
        <v>0</v>
      </c>
      <c r="J1259" t="str">
        <f t="shared" ca="1" si="167"/>
        <v>'360 GRP '!</v>
      </c>
      <c r="K1259">
        <f t="shared" ca="1" si="167"/>
        <v>0</v>
      </c>
      <c r="L1259">
        <f t="shared" ca="1" si="167"/>
        <v>0</v>
      </c>
      <c r="M1259">
        <f t="shared" ca="1" si="167"/>
        <v>0</v>
      </c>
      <c r="N1259">
        <f t="shared" ca="1" si="167"/>
        <v>0</v>
      </c>
      <c r="O1259" t="str">
        <f t="shared" ca="1" si="164"/>
        <v>D:AD</v>
      </c>
      <c r="P1259" t="str">
        <f t="shared" ca="1" si="165"/>
        <v>D10:AD10</v>
      </c>
    </row>
    <row r="1260" spans="1:16">
      <c r="A1260" t="str">
        <f t="shared" si="160"/>
        <v>100</v>
      </c>
      <c r="B1260" t="str">
        <f t="shared" ca="1" si="161"/>
        <v>GRP</v>
      </c>
      <c r="C1260" t="s">
        <v>414</v>
      </c>
      <c r="D1260" t="s">
        <v>1960</v>
      </c>
      <c r="E1260">
        <f t="shared" ca="1" si="162"/>
        <v>0</v>
      </c>
      <c r="H1260" t="str">
        <f t="shared" ca="1" si="163"/>
        <v>'360 GRP '!</v>
      </c>
      <c r="I1260">
        <f t="shared" ca="1" si="166"/>
        <v>0</v>
      </c>
      <c r="J1260" t="str">
        <f t="shared" ca="1" si="167"/>
        <v>'360 GRP '!</v>
      </c>
      <c r="K1260">
        <f t="shared" ca="1" si="167"/>
        <v>0</v>
      </c>
      <c r="L1260">
        <f t="shared" ca="1" si="167"/>
        <v>0</v>
      </c>
      <c r="M1260">
        <f t="shared" ca="1" si="167"/>
        <v>0</v>
      </c>
      <c r="N1260">
        <f t="shared" ca="1" si="167"/>
        <v>0</v>
      </c>
      <c r="O1260" t="str">
        <f t="shared" ca="1" si="164"/>
        <v>D:AD</v>
      </c>
      <c r="P1260" t="str">
        <f t="shared" ca="1" si="165"/>
        <v>D10:AD10</v>
      </c>
    </row>
    <row r="1261" spans="1:16">
      <c r="A1261" t="str">
        <f t="shared" si="160"/>
        <v>01</v>
      </c>
      <c r="B1261" t="str">
        <f t="shared" ca="1" si="161"/>
        <v>GRP</v>
      </c>
      <c r="C1261" t="s">
        <v>415</v>
      </c>
      <c r="D1261" t="s">
        <v>1961</v>
      </c>
      <c r="E1261">
        <f t="shared" ca="1" si="162"/>
        <v>0</v>
      </c>
      <c r="H1261" t="str">
        <f t="shared" ca="1" si="163"/>
        <v>'360 GRP '!</v>
      </c>
      <c r="I1261">
        <f t="shared" ca="1" si="166"/>
        <v>0</v>
      </c>
      <c r="J1261" t="str">
        <f t="shared" ca="1" si="167"/>
        <v>'360 GRP '!</v>
      </c>
      <c r="K1261">
        <f t="shared" ca="1" si="167"/>
        <v>0</v>
      </c>
      <c r="L1261">
        <f t="shared" ca="1" si="167"/>
        <v>0</v>
      </c>
      <c r="M1261">
        <f t="shared" ca="1" si="167"/>
        <v>0</v>
      </c>
      <c r="N1261">
        <f t="shared" ca="1" si="167"/>
        <v>0</v>
      </c>
      <c r="O1261" t="str">
        <f t="shared" ca="1" si="164"/>
        <v>D:AD</v>
      </c>
      <c r="P1261" t="str">
        <f t="shared" ca="1" si="165"/>
        <v>D10:AD10</v>
      </c>
    </row>
    <row r="1262" spans="1:16">
      <c r="A1262" t="str">
        <f t="shared" si="160"/>
        <v>02</v>
      </c>
      <c r="B1262" t="str">
        <f t="shared" ca="1" si="161"/>
        <v>GRP</v>
      </c>
      <c r="C1262" t="s">
        <v>415</v>
      </c>
      <c r="D1262" t="s">
        <v>1962</v>
      </c>
      <c r="E1262">
        <f t="shared" ca="1" si="162"/>
        <v>0</v>
      </c>
      <c r="H1262" t="str">
        <f t="shared" ca="1" si="163"/>
        <v>'360 GRP '!</v>
      </c>
      <c r="I1262">
        <f t="shared" ca="1" si="166"/>
        <v>0</v>
      </c>
      <c r="J1262" t="str">
        <f t="shared" ca="1" si="167"/>
        <v>'360 GRP '!</v>
      </c>
      <c r="K1262">
        <f t="shared" ca="1" si="167"/>
        <v>0</v>
      </c>
      <c r="L1262">
        <f t="shared" ca="1" si="167"/>
        <v>0</v>
      </c>
      <c r="M1262">
        <f t="shared" ca="1" si="167"/>
        <v>0</v>
      </c>
      <c r="N1262">
        <f t="shared" ca="1" si="167"/>
        <v>0</v>
      </c>
      <c r="O1262" t="str">
        <f t="shared" ca="1" si="164"/>
        <v>D:AD</v>
      </c>
      <c r="P1262" t="str">
        <f t="shared" ca="1" si="165"/>
        <v>D10:AD10</v>
      </c>
    </row>
    <row r="1263" spans="1:16">
      <c r="A1263" t="str">
        <f t="shared" si="160"/>
        <v>03</v>
      </c>
      <c r="B1263" t="str">
        <f t="shared" ca="1" si="161"/>
        <v>GRP</v>
      </c>
      <c r="C1263" t="s">
        <v>415</v>
      </c>
      <c r="D1263" t="s">
        <v>1963</v>
      </c>
      <c r="E1263">
        <f t="shared" ca="1" si="162"/>
        <v>0</v>
      </c>
      <c r="H1263" t="str">
        <f t="shared" ca="1" si="163"/>
        <v>'360 GRP '!</v>
      </c>
      <c r="I1263">
        <f t="shared" ca="1" si="166"/>
        <v>0</v>
      </c>
      <c r="J1263" t="str">
        <f t="shared" ca="1" si="167"/>
        <v>'360 GRP '!</v>
      </c>
      <c r="K1263">
        <f t="shared" ca="1" si="167"/>
        <v>0</v>
      </c>
      <c r="L1263">
        <f t="shared" ca="1" si="167"/>
        <v>0</v>
      </c>
      <c r="M1263">
        <f t="shared" ca="1" si="167"/>
        <v>0</v>
      </c>
      <c r="N1263">
        <f t="shared" ca="1" si="167"/>
        <v>0</v>
      </c>
      <c r="O1263" t="str">
        <f t="shared" ca="1" si="164"/>
        <v>D:AD</v>
      </c>
      <c r="P1263" t="str">
        <f t="shared" ca="1" si="165"/>
        <v>D10:AD10</v>
      </c>
    </row>
    <row r="1264" spans="1:16">
      <c r="A1264" t="str">
        <f t="shared" si="160"/>
        <v>04</v>
      </c>
      <c r="B1264" t="str">
        <f t="shared" ca="1" si="161"/>
        <v>GRP</v>
      </c>
      <c r="C1264" t="s">
        <v>415</v>
      </c>
      <c r="D1264" t="s">
        <v>1964</v>
      </c>
      <c r="E1264">
        <f t="shared" ca="1" si="162"/>
        <v>0</v>
      </c>
      <c r="H1264" t="str">
        <f t="shared" ca="1" si="163"/>
        <v>'360 GRP '!</v>
      </c>
      <c r="I1264">
        <f t="shared" ca="1" si="166"/>
        <v>0</v>
      </c>
      <c r="J1264" t="str">
        <f t="shared" ca="1" si="167"/>
        <v>'360 GRP '!</v>
      </c>
      <c r="K1264">
        <f t="shared" ca="1" si="167"/>
        <v>0</v>
      </c>
      <c r="L1264">
        <f t="shared" ca="1" si="167"/>
        <v>0</v>
      </c>
      <c r="M1264">
        <f t="shared" ca="1" si="167"/>
        <v>0</v>
      </c>
      <c r="N1264">
        <f t="shared" ca="1" si="167"/>
        <v>0</v>
      </c>
      <c r="O1264" t="str">
        <f t="shared" ca="1" si="164"/>
        <v>D:AD</v>
      </c>
      <c r="P1264" t="str">
        <f t="shared" ca="1" si="165"/>
        <v>D10:AD10</v>
      </c>
    </row>
    <row r="1265" spans="1:16">
      <c r="A1265" t="str">
        <f t="shared" si="160"/>
        <v>05</v>
      </c>
      <c r="B1265" t="str">
        <f t="shared" ca="1" si="161"/>
        <v>GRP</v>
      </c>
      <c r="C1265" t="s">
        <v>415</v>
      </c>
      <c r="D1265" t="s">
        <v>1965</v>
      </c>
      <c r="E1265">
        <f t="shared" ca="1" si="162"/>
        <v>0</v>
      </c>
      <c r="H1265" t="str">
        <f t="shared" ca="1" si="163"/>
        <v>'360 GRP '!</v>
      </c>
      <c r="I1265">
        <f t="shared" ca="1" si="166"/>
        <v>0</v>
      </c>
      <c r="J1265" t="str">
        <f t="shared" ca="1" si="167"/>
        <v>'360 GRP '!</v>
      </c>
      <c r="K1265">
        <f t="shared" ca="1" si="167"/>
        <v>0</v>
      </c>
      <c r="L1265">
        <f t="shared" ca="1" si="167"/>
        <v>0</v>
      </c>
      <c r="M1265">
        <f t="shared" ca="1" si="167"/>
        <v>0</v>
      </c>
      <c r="N1265">
        <f t="shared" ca="1" si="167"/>
        <v>0</v>
      </c>
      <c r="O1265" t="str">
        <f t="shared" ca="1" si="164"/>
        <v>D:AD</v>
      </c>
      <c r="P1265" t="str">
        <f t="shared" ca="1" si="165"/>
        <v>D10:AD10</v>
      </c>
    </row>
    <row r="1266" spans="1:16">
      <c r="A1266" t="str">
        <f t="shared" si="160"/>
        <v>06</v>
      </c>
      <c r="B1266" t="str">
        <f t="shared" ca="1" si="161"/>
        <v>GRP</v>
      </c>
      <c r="C1266" t="s">
        <v>415</v>
      </c>
      <c r="D1266" t="s">
        <v>1966</v>
      </c>
      <c r="E1266">
        <f t="shared" ca="1" si="162"/>
        <v>0</v>
      </c>
      <c r="H1266" t="str">
        <f t="shared" ca="1" si="163"/>
        <v>'360 GRP '!</v>
      </c>
      <c r="I1266">
        <f t="shared" ca="1" si="166"/>
        <v>0</v>
      </c>
      <c r="J1266" t="str">
        <f t="shared" ca="1" si="167"/>
        <v>'360 GRP '!</v>
      </c>
      <c r="K1266">
        <f t="shared" ca="1" si="167"/>
        <v>0</v>
      </c>
      <c r="L1266">
        <f t="shared" ca="1" si="167"/>
        <v>0</v>
      </c>
      <c r="M1266">
        <f t="shared" ca="1" si="167"/>
        <v>0</v>
      </c>
      <c r="N1266">
        <f t="shared" ca="1" si="167"/>
        <v>0</v>
      </c>
      <c r="O1266" t="str">
        <f t="shared" ca="1" si="164"/>
        <v>D:AD</v>
      </c>
      <c r="P1266" t="str">
        <f t="shared" ca="1" si="165"/>
        <v>D10:AD10</v>
      </c>
    </row>
    <row r="1267" spans="1:16">
      <c r="A1267" t="str">
        <f t="shared" si="160"/>
        <v>07</v>
      </c>
      <c r="B1267" t="str">
        <f t="shared" ca="1" si="161"/>
        <v>GRP</v>
      </c>
      <c r="C1267" t="s">
        <v>415</v>
      </c>
      <c r="D1267" t="s">
        <v>1967</v>
      </c>
      <c r="E1267">
        <f t="shared" ca="1" si="162"/>
        <v>0</v>
      </c>
      <c r="H1267" t="str">
        <f t="shared" ca="1" si="163"/>
        <v>'360 GRP '!</v>
      </c>
      <c r="I1267">
        <f t="shared" ca="1" si="166"/>
        <v>0</v>
      </c>
      <c r="J1267" t="str">
        <f t="shared" ca="1" si="167"/>
        <v>'360 GRP '!</v>
      </c>
      <c r="K1267">
        <f t="shared" ca="1" si="167"/>
        <v>0</v>
      </c>
      <c r="L1267">
        <f t="shared" ca="1" si="167"/>
        <v>0</v>
      </c>
      <c r="M1267">
        <f t="shared" ca="1" si="167"/>
        <v>0</v>
      </c>
      <c r="N1267">
        <f t="shared" ca="1" si="167"/>
        <v>0</v>
      </c>
      <c r="O1267" t="str">
        <f t="shared" ca="1" si="164"/>
        <v>D:AD</v>
      </c>
      <c r="P1267" t="str">
        <f t="shared" ca="1" si="165"/>
        <v>D10:AD10</v>
      </c>
    </row>
    <row r="1268" spans="1:16">
      <c r="A1268" t="str">
        <f t="shared" si="160"/>
        <v>08</v>
      </c>
      <c r="B1268" t="str">
        <f t="shared" ca="1" si="161"/>
        <v>GRP</v>
      </c>
      <c r="C1268" t="s">
        <v>415</v>
      </c>
      <c r="D1268" t="s">
        <v>1968</v>
      </c>
      <c r="E1268">
        <f t="shared" ca="1" si="162"/>
        <v>0</v>
      </c>
      <c r="H1268" t="str">
        <f t="shared" ca="1" si="163"/>
        <v>'360 GRP '!</v>
      </c>
      <c r="I1268">
        <f t="shared" ca="1" si="166"/>
        <v>0</v>
      </c>
      <c r="J1268" t="str">
        <f t="shared" ca="1" si="167"/>
        <v>'360 GRP '!</v>
      </c>
      <c r="K1268">
        <f t="shared" ca="1" si="167"/>
        <v>0</v>
      </c>
      <c r="L1268">
        <f t="shared" ca="1" si="167"/>
        <v>0</v>
      </c>
      <c r="M1268">
        <f t="shared" ca="1" si="167"/>
        <v>0</v>
      </c>
      <c r="N1268">
        <f t="shared" ca="1" si="167"/>
        <v>0</v>
      </c>
      <c r="O1268" t="str">
        <f t="shared" ca="1" si="164"/>
        <v>D:AD</v>
      </c>
      <c r="P1268" t="str">
        <f t="shared" ca="1" si="165"/>
        <v>D10:AD10</v>
      </c>
    </row>
    <row r="1269" spans="1:16">
      <c r="A1269" t="str">
        <f t="shared" si="160"/>
        <v>09</v>
      </c>
      <c r="B1269" t="str">
        <f t="shared" ca="1" si="161"/>
        <v>GRP</v>
      </c>
      <c r="C1269" t="s">
        <v>415</v>
      </c>
      <c r="D1269" t="s">
        <v>1969</v>
      </c>
      <c r="E1269">
        <f t="shared" ca="1" si="162"/>
        <v>0</v>
      </c>
      <c r="H1269" t="str">
        <f t="shared" ca="1" si="163"/>
        <v>'360 GRP '!</v>
      </c>
      <c r="I1269">
        <f t="shared" ca="1" si="166"/>
        <v>0</v>
      </c>
      <c r="J1269" t="str">
        <f t="shared" ca="1" si="167"/>
        <v>'360 GRP '!</v>
      </c>
      <c r="K1269">
        <f t="shared" ca="1" si="167"/>
        <v>0</v>
      </c>
      <c r="L1269">
        <f t="shared" ca="1" si="167"/>
        <v>0</v>
      </c>
      <c r="M1269">
        <f t="shared" ca="1" si="167"/>
        <v>0</v>
      </c>
      <c r="N1269">
        <f t="shared" ca="1" si="167"/>
        <v>0</v>
      </c>
      <c r="O1269" t="str">
        <f t="shared" ca="1" si="164"/>
        <v>D:AD</v>
      </c>
      <c r="P1269" t="str">
        <f t="shared" ca="1" si="165"/>
        <v>D10:AD10</v>
      </c>
    </row>
    <row r="1270" spans="1:16">
      <c r="A1270" t="str">
        <f t="shared" si="160"/>
        <v>10</v>
      </c>
      <c r="B1270" t="str">
        <f t="shared" ca="1" si="161"/>
        <v>GRP</v>
      </c>
      <c r="C1270" t="s">
        <v>415</v>
      </c>
      <c r="D1270" t="s">
        <v>1970</v>
      </c>
      <c r="E1270">
        <f t="shared" ca="1" si="162"/>
        <v>0</v>
      </c>
      <c r="H1270" t="str">
        <f t="shared" ca="1" si="163"/>
        <v>'360 GRP '!</v>
      </c>
      <c r="I1270">
        <f t="shared" ca="1" si="166"/>
        <v>0</v>
      </c>
      <c r="J1270" t="str">
        <f t="shared" ca="1" si="167"/>
        <v>'360 GRP '!</v>
      </c>
      <c r="K1270">
        <f t="shared" ca="1" si="167"/>
        <v>0</v>
      </c>
      <c r="L1270">
        <f t="shared" ca="1" si="167"/>
        <v>0</v>
      </c>
      <c r="M1270">
        <f t="shared" ca="1" si="167"/>
        <v>0</v>
      </c>
      <c r="N1270">
        <f t="shared" ca="1" si="167"/>
        <v>0</v>
      </c>
      <c r="O1270" t="str">
        <f t="shared" ca="1" si="164"/>
        <v>D:AD</v>
      </c>
      <c r="P1270" t="str">
        <f t="shared" ca="1" si="165"/>
        <v>D10:AD10</v>
      </c>
    </row>
    <row r="1271" spans="1:16">
      <c r="A1271" t="str">
        <f t="shared" si="160"/>
        <v>11</v>
      </c>
      <c r="B1271" t="str">
        <f t="shared" ca="1" si="161"/>
        <v>GRP</v>
      </c>
      <c r="C1271" t="s">
        <v>415</v>
      </c>
      <c r="D1271" t="s">
        <v>1971</v>
      </c>
      <c r="E1271">
        <f t="shared" ca="1" si="162"/>
        <v>0</v>
      </c>
      <c r="H1271" t="str">
        <f t="shared" ca="1" si="163"/>
        <v>'360 GRP '!</v>
      </c>
      <c r="I1271">
        <f t="shared" ca="1" si="166"/>
        <v>0</v>
      </c>
      <c r="J1271" t="str">
        <f t="shared" ca="1" si="167"/>
        <v>'360 GRP '!</v>
      </c>
      <c r="K1271">
        <f t="shared" ca="1" si="167"/>
        <v>0</v>
      </c>
      <c r="L1271">
        <f t="shared" ca="1" si="167"/>
        <v>0</v>
      </c>
      <c r="M1271">
        <f t="shared" ca="1" si="167"/>
        <v>0</v>
      </c>
      <c r="N1271">
        <f t="shared" ca="1" si="167"/>
        <v>0</v>
      </c>
      <c r="O1271" t="str">
        <f t="shared" ca="1" si="164"/>
        <v>D:AD</v>
      </c>
      <c r="P1271" t="str">
        <f t="shared" ca="1" si="165"/>
        <v>D10:AD10</v>
      </c>
    </row>
    <row r="1272" spans="1:16">
      <c r="A1272" t="str">
        <f t="shared" si="160"/>
        <v>12</v>
      </c>
      <c r="B1272" t="str">
        <f t="shared" ca="1" si="161"/>
        <v>GRP</v>
      </c>
      <c r="C1272" t="s">
        <v>415</v>
      </c>
      <c r="D1272" t="s">
        <v>1972</v>
      </c>
      <c r="E1272">
        <f t="shared" ca="1" si="162"/>
        <v>0</v>
      </c>
      <c r="H1272" t="str">
        <f t="shared" ca="1" si="163"/>
        <v>'360 GRP '!</v>
      </c>
      <c r="I1272">
        <f t="shared" ca="1" si="166"/>
        <v>0</v>
      </c>
      <c r="J1272" t="str">
        <f t="shared" ca="1" si="167"/>
        <v>'360 GRP '!</v>
      </c>
      <c r="K1272">
        <f t="shared" ca="1" si="167"/>
        <v>0</v>
      </c>
      <c r="L1272">
        <f t="shared" ca="1" si="167"/>
        <v>0</v>
      </c>
      <c r="M1272">
        <f t="shared" ca="1" si="167"/>
        <v>0</v>
      </c>
      <c r="N1272">
        <f t="shared" ca="1" si="167"/>
        <v>0</v>
      </c>
      <c r="O1272" t="str">
        <f t="shared" ca="1" si="164"/>
        <v>D:AD</v>
      </c>
      <c r="P1272" t="str">
        <f t="shared" ca="1" si="165"/>
        <v>D10:AD10</v>
      </c>
    </row>
    <row r="1273" spans="1:16">
      <c r="A1273" t="str">
        <f t="shared" si="160"/>
        <v>13</v>
      </c>
      <c r="B1273" t="str">
        <f t="shared" ca="1" si="161"/>
        <v>GRP</v>
      </c>
      <c r="C1273" t="s">
        <v>415</v>
      </c>
      <c r="D1273" t="s">
        <v>1973</v>
      </c>
      <c r="E1273">
        <f t="shared" ca="1" si="162"/>
        <v>0</v>
      </c>
      <c r="H1273" t="str">
        <f t="shared" ca="1" si="163"/>
        <v>'360 GRP '!</v>
      </c>
      <c r="I1273">
        <f t="shared" ca="1" si="166"/>
        <v>0</v>
      </c>
      <c r="J1273" t="str">
        <f t="shared" ca="1" si="167"/>
        <v>'360 GRP '!</v>
      </c>
      <c r="K1273">
        <f t="shared" ca="1" si="167"/>
        <v>0</v>
      </c>
      <c r="L1273">
        <f t="shared" ca="1" si="167"/>
        <v>0</v>
      </c>
      <c r="M1273">
        <f t="shared" ca="1" si="167"/>
        <v>0</v>
      </c>
      <c r="N1273">
        <f t="shared" ca="1" si="167"/>
        <v>0</v>
      </c>
      <c r="O1273" t="str">
        <f t="shared" ca="1" si="164"/>
        <v>D:AD</v>
      </c>
      <c r="P1273" t="str">
        <f t="shared" ca="1" si="165"/>
        <v>D10:AD10</v>
      </c>
    </row>
    <row r="1274" spans="1:16">
      <c r="A1274" t="str">
        <f t="shared" si="160"/>
        <v>100</v>
      </c>
      <c r="B1274" t="str">
        <f t="shared" ca="1" si="161"/>
        <v>GRP</v>
      </c>
      <c r="C1274" t="s">
        <v>415</v>
      </c>
      <c r="D1274" t="s">
        <v>1974</v>
      </c>
      <c r="E1274">
        <f t="shared" ca="1" si="162"/>
        <v>0</v>
      </c>
      <c r="H1274" t="str">
        <f t="shared" ca="1" si="163"/>
        <v>'360 GRP '!</v>
      </c>
      <c r="I1274">
        <f t="shared" ca="1" si="166"/>
        <v>0</v>
      </c>
      <c r="J1274" t="str">
        <f t="shared" ca="1" si="167"/>
        <v>'360 GRP '!</v>
      </c>
      <c r="K1274">
        <f t="shared" ca="1" si="167"/>
        <v>0</v>
      </c>
      <c r="L1274">
        <f t="shared" ca="1" si="167"/>
        <v>0</v>
      </c>
      <c r="M1274">
        <f t="shared" ca="1" si="167"/>
        <v>0</v>
      </c>
      <c r="N1274">
        <f t="shared" ca="1" si="167"/>
        <v>0</v>
      </c>
      <c r="O1274" t="str">
        <f t="shared" ca="1" si="164"/>
        <v>D:AD</v>
      </c>
      <c r="P1274" t="str">
        <f t="shared" ca="1" si="165"/>
        <v>D10:AD10</v>
      </c>
    </row>
    <row r="1275" spans="1:16">
      <c r="A1275" t="str">
        <f t="shared" si="160"/>
        <v>01</v>
      </c>
      <c r="B1275" t="e">
        <f t="shared" ca="1" si="161"/>
        <v>#N/A</v>
      </c>
      <c r="C1275" t="s">
        <v>774</v>
      </c>
      <c r="D1275" t="s">
        <v>1975</v>
      </c>
      <c r="E1275">
        <f t="shared" ca="1" si="162"/>
        <v>0</v>
      </c>
      <c r="H1275">
        <f t="shared" ca="1" si="163"/>
        <v>0</v>
      </c>
      <c r="I1275">
        <f t="shared" ca="1" si="166"/>
        <v>0</v>
      </c>
      <c r="J1275">
        <f t="shared" ca="1" si="167"/>
        <v>0</v>
      </c>
      <c r="K1275">
        <f t="shared" ca="1" si="167"/>
        <v>0</v>
      </c>
      <c r="L1275">
        <f t="shared" ca="1" si="167"/>
        <v>0</v>
      </c>
      <c r="M1275">
        <f t="shared" ca="1" si="167"/>
        <v>0</v>
      </c>
      <c r="N1275">
        <f t="shared" ca="1" si="167"/>
        <v>0</v>
      </c>
      <c r="O1275" t="e">
        <f t="shared" ca="1" si="164"/>
        <v>#N/A</v>
      </c>
      <c r="P1275" t="e">
        <f t="shared" ca="1" si="165"/>
        <v>#N/A</v>
      </c>
    </row>
    <row r="1276" spans="1:16">
      <c r="A1276" t="str">
        <f t="shared" si="160"/>
        <v>02</v>
      </c>
      <c r="B1276" t="e">
        <f t="shared" ca="1" si="161"/>
        <v>#N/A</v>
      </c>
      <c r="C1276" t="s">
        <v>774</v>
      </c>
      <c r="D1276" t="s">
        <v>1976</v>
      </c>
      <c r="E1276">
        <f t="shared" ca="1" si="162"/>
        <v>0</v>
      </c>
      <c r="H1276">
        <f t="shared" ca="1" si="163"/>
        <v>0</v>
      </c>
      <c r="I1276">
        <f t="shared" ca="1" si="166"/>
        <v>0</v>
      </c>
      <c r="J1276">
        <f t="shared" ca="1" si="167"/>
        <v>0</v>
      </c>
      <c r="K1276">
        <f t="shared" ca="1" si="167"/>
        <v>0</v>
      </c>
      <c r="L1276">
        <f t="shared" ca="1" si="167"/>
        <v>0</v>
      </c>
      <c r="M1276">
        <f t="shared" ca="1" si="167"/>
        <v>0</v>
      </c>
      <c r="N1276">
        <f t="shared" ca="1" si="167"/>
        <v>0</v>
      </c>
      <c r="O1276" t="e">
        <f t="shared" ca="1" si="164"/>
        <v>#N/A</v>
      </c>
      <c r="P1276" t="e">
        <f t="shared" ca="1" si="165"/>
        <v>#N/A</v>
      </c>
    </row>
    <row r="1277" spans="1:16">
      <c r="A1277" t="str">
        <f t="shared" si="160"/>
        <v>03</v>
      </c>
      <c r="B1277" t="e">
        <f t="shared" ca="1" si="161"/>
        <v>#N/A</v>
      </c>
      <c r="C1277" t="s">
        <v>774</v>
      </c>
      <c r="D1277" t="s">
        <v>1977</v>
      </c>
      <c r="E1277">
        <f t="shared" ca="1" si="162"/>
        <v>0</v>
      </c>
      <c r="H1277">
        <f t="shared" ca="1" si="163"/>
        <v>0</v>
      </c>
      <c r="I1277">
        <f t="shared" ca="1" si="166"/>
        <v>0</v>
      </c>
      <c r="J1277">
        <f t="shared" ca="1" si="167"/>
        <v>0</v>
      </c>
      <c r="K1277">
        <f t="shared" ca="1" si="167"/>
        <v>0</v>
      </c>
      <c r="L1277">
        <f t="shared" ca="1" si="167"/>
        <v>0</v>
      </c>
      <c r="M1277">
        <f t="shared" ca="1" si="167"/>
        <v>0</v>
      </c>
      <c r="N1277">
        <f t="shared" ca="1" si="167"/>
        <v>0</v>
      </c>
      <c r="O1277" t="e">
        <f t="shared" ca="1" si="164"/>
        <v>#N/A</v>
      </c>
      <c r="P1277" t="e">
        <f t="shared" ca="1" si="165"/>
        <v>#N/A</v>
      </c>
    </row>
    <row r="1278" spans="1:16">
      <c r="A1278" t="str">
        <f t="shared" si="160"/>
        <v>04</v>
      </c>
      <c r="B1278" t="e">
        <f t="shared" ca="1" si="161"/>
        <v>#N/A</v>
      </c>
      <c r="C1278" t="s">
        <v>774</v>
      </c>
      <c r="D1278" t="s">
        <v>1978</v>
      </c>
      <c r="E1278">
        <f t="shared" ca="1" si="162"/>
        <v>0</v>
      </c>
      <c r="H1278">
        <f t="shared" ca="1" si="163"/>
        <v>0</v>
      </c>
      <c r="I1278">
        <f t="shared" ca="1" si="166"/>
        <v>0</v>
      </c>
      <c r="J1278">
        <f t="shared" ca="1" si="167"/>
        <v>0</v>
      </c>
      <c r="K1278">
        <f t="shared" ca="1" si="167"/>
        <v>0</v>
      </c>
      <c r="L1278">
        <f t="shared" ca="1" si="167"/>
        <v>0</v>
      </c>
      <c r="M1278">
        <f t="shared" ca="1" si="167"/>
        <v>0</v>
      </c>
      <c r="N1278">
        <f t="shared" ca="1" si="167"/>
        <v>0</v>
      </c>
      <c r="O1278" t="e">
        <f t="shared" ca="1" si="164"/>
        <v>#N/A</v>
      </c>
      <c r="P1278" t="e">
        <f t="shared" ca="1" si="165"/>
        <v>#N/A</v>
      </c>
    </row>
    <row r="1279" spans="1:16">
      <c r="A1279" t="str">
        <f t="shared" si="160"/>
        <v>05</v>
      </c>
      <c r="B1279" t="e">
        <f t="shared" ca="1" si="161"/>
        <v>#N/A</v>
      </c>
      <c r="C1279" t="s">
        <v>774</v>
      </c>
      <c r="D1279" t="s">
        <v>1979</v>
      </c>
      <c r="E1279">
        <f t="shared" ca="1" si="162"/>
        <v>0</v>
      </c>
      <c r="H1279">
        <f t="shared" ca="1" si="163"/>
        <v>0</v>
      </c>
      <c r="I1279">
        <f t="shared" ca="1" si="166"/>
        <v>0</v>
      </c>
      <c r="J1279">
        <f t="shared" ca="1" si="167"/>
        <v>0</v>
      </c>
      <c r="K1279">
        <f t="shared" ca="1" si="167"/>
        <v>0</v>
      </c>
      <c r="L1279">
        <f t="shared" ca="1" si="167"/>
        <v>0</v>
      </c>
      <c r="M1279">
        <f t="shared" ca="1" si="167"/>
        <v>0</v>
      </c>
      <c r="N1279">
        <f t="shared" ca="1" si="167"/>
        <v>0</v>
      </c>
      <c r="O1279" t="e">
        <f t="shared" ca="1" si="164"/>
        <v>#N/A</v>
      </c>
      <c r="P1279" t="e">
        <f t="shared" ca="1" si="165"/>
        <v>#N/A</v>
      </c>
    </row>
    <row r="1280" spans="1:16">
      <c r="A1280" t="str">
        <f t="shared" si="160"/>
        <v>06</v>
      </c>
      <c r="B1280" t="e">
        <f t="shared" ca="1" si="161"/>
        <v>#N/A</v>
      </c>
      <c r="C1280" t="s">
        <v>774</v>
      </c>
      <c r="D1280" t="s">
        <v>1980</v>
      </c>
      <c r="E1280">
        <f t="shared" ca="1" si="162"/>
        <v>0</v>
      </c>
      <c r="H1280">
        <f t="shared" ca="1" si="163"/>
        <v>0</v>
      </c>
      <c r="I1280">
        <f t="shared" ca="1" si="166"/>
        <v>0</v>
      </c>
      <c r="J1280">
        <f t="shared" ca="1" si="167"/>
        <v>0</v>
      </c>
      <c r="K1280">
        <f t="shared" ca="1" si="167"/>
        <v>0</v>
      </c>
      <c r="L1280">
        <f t="shared" ca="1" si="167"/>
        <v>0</v>
      </c>
      <c r="M1280">
        <f t="shared" ca="1" si="167"/>
        <v>0</v>
      </c>
      <c r="N1280">
        <f t="shared" ca="1" si="167"/>
        <v>0</v>
      </c>
      <c r="O1280" t="e">
        <f t="shared" ca="1" si="164"/>
        <v>#N/A</v>
      </c>
      <c r="P1280" t="e">
        <f t="shared" ca="1" si="165"/>
        <v>#N/A</v>
      </c>
    </row>
    <row r="1281" spans="1:16">
      <c r="A1281" t="str">
        <f t="shared" si="160"/>
        <v>07</v>
      </c>
      <c r="B1281" t="e">
        <f t="shared" ca="1" si="161"/>
        <v>#N/A</v>
      </c>
      <c r="C1281" t="s">
        <v>774</v>
      </c>
      <c r="D1281" t="s">
        <v>1981</v>
      </c>
      <c r="E1281">
        <f t="shared" ca="1" si="162"/>
        <v>0</v>
      </c>
      <c r="H1281">
        <f t="shared" ca="1" si="163"/>
        <v>0</v>
      </c>
      <c r="I1281">
        <f t="shared" ca="1" si="166"/>
        <v>0</v>
      </c>
      <c r="J1281">
        <f t="shared" ca="1" si="167"/>
        <v>0</v>
      </c>
      <c r="K1281">
        <f t="shared" ca="1" si="167"/>
        <v>0</v>
      </c>
      <c r="L1281">
        <f t="shared" ca="1" si="167"/>
        <v>0</v>
      </c>
      <c r="M1281">
        <f t="shared" ca="1" si="167"/>
        <v>0</v>
      </c>
      <c r="N1281">
        <f t="shared" ca="1" si="167"/>
        <v>0</v>
      </c>
      <c r="O1281" t="e">
        <f t="shared" ca="1" si="164"/>
        <v>#N/A</v>
      </c>
      <c r="P1281" t="e">
        <f t="shared" ca="1" si="165"/>
        <v>#N/A</v>
      </c>
    </row>
    <row r="1282" spans="1:16">
      <c r="A1282" t="str">
        <f t="shared" ref="A1282:A1345" si="168">MID(D1282,LEN(C1282)+2,LEN(D1282)-LEN(C1282))</f>
        <v>08</v>
      </c>
      <c r="B1282" t="e">
        <f t="shared" ref="B1282:B1345" ca="1" si="169">VLOOKUP(H1282,$A$1:$K$6,11,FALSE)</f>
        <v>#N/A</v>
      </c>
      <c r="C1282" t="s">
        <v>774</v>
      </c>
      <c r="D1282" t="s">
        <v>1982</v>
      </c>
      <c r="E1282">
        <f t="shared" ref="E1282:E1345" ca="1" si="170">IFERROR(VLOOKUP(C1282,INDIRECT($H1282&amp;$O1282),MATCH($A1282,INDIRECT($H1282&amp;$P1282),0),FALSE),0)</f>
        <v>0</v>
      </c>
      <c r="H1282">
        <f t="shared" ref="H1282:H1345" ca="1" si="171">IF(I1282&lt;&gt;0,I1282,IF(J1282&lt;&gt;0,J1282,IF(K1282&lt;&gt;0,K1282,IF(L1282&lt;&gt;0,L1282,IF(M1282&lt;&gt;0,M1282,N1282)))))</f>
        <v>0</v>
      </c>
      <c r="I1282">
        <f t="shared" ca="1" si="166"/>
        <v>0</v>
      </c>
      <c r="J1282">
        <f t="shared" ca="1" si="167"/>
        <v>0</v>
      </c>
      <c r="K1282">
        <f t="shared" ca="1" si="167"/>
        <v>0</v>
      </c>
      <c r="L1282">
        <f t="shared" ca="1" si="167"/>
        <v>0</v>
      </c>
      <c r="M1282">
        <f t="shared" ca="1" si="167"/>
        <v>0</v>
      </c>
      <c r="N1282">
        <f t="shared" ca="1" si="167"/>
        <v>0</v>
      </c>
      <c r="O1282" t="e">
        <f t="shared" ref="O1282:O1345" ca="1" si="172">VLOOKUP($H1282,$G$8:$I$13,2,FALSE)</f>
        <v>#N/A</v>
      </c>
      <c r="P1282" t="e">
        <f t="shared" ref="P1282:P1345" ca="1" si="173">VLOOKUP($H1282,$G$8:$I$13,3,FALSE)</f>
        <v>#N/A</v>
      </c>
    </row>
    <row r="1283" spans="1:16">
      <c r="A1283" t="str">
        <f t="shared" si="168"/>
        <v>09</v>
      </c>
      <c r="B1283" t="e">
        <f t="shared" ca="1" si="169"/>
        <v>#N/A</v>
      </c>
      <c r="C1283" t="s">
        <v>774</v>
      </c>
      <c r="D1283" t="s">
        <v>1983</v>
      </c>
      <c r="E1283">
        <f t="shared" ca="1" si="170"/>
        <v>0</v>
      </c>
      <c r="H1283">
        <f t="shared" ca="1" si="171"/>
        <v>0</v>
      </c>
      <c r="I1283">
        <f t="shared" ref="I1283:I1346" ca="1" si="174">IF(IFERROR(VLOOKUP(C1283,INDIRECT($I$14&amp;"D:D"),1,FALSE),0)&lt;&gt;0,I$14,0)</f>
        <v>0</v>
      </c>
      <c r="J1283">
        <f t="shared" ca="1" si="167"/>
        <v>0</v>
      </c>
      <c r="K1283">
        <f t="shared" ca="1" si="167"/>
        <v>0</v>
      </c>
      <c r="L1283">
        <f t="shared" ca="1" si="167"/>
        <v>0</v>
      </c>
      <c r="M1283">
        <f t="shared" ca="1" si="167"/>
        <v>0</v>
      </c>
      <c r="N1283">
        <f t="shared" ca="1" si="167"/>
        <v>0</v>
      </c>
      <c r="O1283" t="e">
        <f t="shared" ca="1" si="172"/>
        <v>#N/A</v>
      </c>
      <c r="P1283" t="e">
        <f t="shared" ca="1" si="173"/>
        <v>#N/A</v>
      </c>
    </row>
    <row r="1284" spans="1:16">
      <c r="A1284" t="str">
        <f t="shared" si="168"/>
        <v>10</v>
      </c>
      <c r="B1284" t="e">
        <f t="shared" ca="1" si="169"/>
        <v>#N/A</v>
      </c>
      <c r="C1284" t="s">
        <v>774</v>
      </c>
      <c r="D1284" t="s">
        <v>1984</v>
      </c>
      <c r="E1284">
        <f t="shared" ca="1" si="170"/>
        <v>0</v>
      </c>
      <c r="H1284">
        <f t="shared" ca="1" si="171"/>
        <v>0</v>
      </c>
      <c r="I1284">
        <f t="shared" ca="1" si="174"/>
        <v>0</v>
      </c>
      <c r="J1284">
        <f t="shared" ca="1" si="167"/>
        <v>0</v>
      </c>
      <c r="K1284">
        <f t="shared" ca="1" si="167"/>
        <v>0</v>
      </c>
      <c r="L1284">
        <f t="shared" ca="1" si="167"/>
        <v>0</v>
      </c>
      <c r="M1284">
        <f t="shared" ca="1" si="167"/>
        <v>0</v>
      </c>
      <c r="N1284">
        <f t="shared" ca="1" si="167"/>
        <v>0</v>
      </c>
      <c r="O1284" t="e">
        <f t="shared" ca="1" si="172"/>
        <v>#N/A</v>
      </c>
      <c r="P1284" t="e">
        <f t="shared" ca="1" si="173"/>
        <v>#N/A</v>
      </c>
    </row>
    <row r="1285" spans="1:16">
      <c r="A1285" t="str">
        <f t="shared" si="168"/>
        <v>11</v>
      </c>
      <c r="B1285" t="e">
        <f t="shared" ca="1" si="169"/>
        <v>#N/A</v>
      </c>
      <c r="C1285" t="s">
        <v>774</v>
      </c>
      <c r="D1285" t="s">
        <v>1985</v>
      </c>
      <c r="E1285">
        <f t="shared" ca="1" si="170"/>
        <v>0</v>
      </c>
      <c r="H1285">
        <f t="shared" ca="1" si="171"/>
        <v>0</v>
      </c>
      <c r="I1285">
        <f t="shared" ca="1" si="174"/>
        <v>0</v>
      </c>
      <c r="J1285">
        <f t="shared" ca="1" si="167"/>
        <v>0</v>
      </c>
      <c r="K1285">
        <f t="shared" ca="1" si="167"/>
        <v>0</v>
      </c>
      <c r="L1285">
        <f t="shared" ca="1" si="167"/>
        <v>0</v>
      </c>
      <c r="M1285">
        <f t="shared" ca="1" si="167"/>
        <v>0</v>
      </c>
      <c r="N1285">
        <f t="shared" ca="1" si="167"/>
        <v>0</v>
      </c>
      <c r="O1285" t="e">
        <f t="shared" ca="1" si="172"/>
        <v>#N/A</v>
      </c>
      <c r="P1285" t="e">
        <f t="shared" ca="1" si="173"/>
        <v>#N/A</v>
      </c>
    </row>
    <row r="1286" spans="1:16">
      <c r="A1286" t="str">
        <f t="shared" si="168"/>
        <v>12</v>
      </c>
      <c r="B1286" t="e">
        <f t="shared" ca="1" si="169"/>
        <v>#N/A</v>
      </c>
      <c r="C1286" t="s">
        <v>774</v>
      </c>
      <c r="D1286" t="s">
        <v>1986</v>
      </c>
      <c r="E1286">
        <f t="shared" ca="1" si="170"/>
        <v>0</v>
      </c>
      <c r="H1286">
        <f t="shared" ca="1" si="171"/>
        <v>0</v>
      </c>
      <c r="I1286">
        <f t="shared" ca="1" si="174"/>
        <v>0</v>
      </c>
      <c r="J1286">
        <f t="shared" ca="1" si="167"/>
        <v>0</v>
      </c>
      <c r="K1286">
        <f t="shared" ca="1" si="167"/>
        <v>0</v>
      </c>
      <c r="L1286">
        <f t="shared" ca="1" si="167"/>
        <v>0</v>
      </c>
      <c r="M1286">
        <f t="shared" ca="1" si="167"/>
        <v>0</v>
      </c>
      <c r="N1286">
        <f t="shared" ca="1" si="167"/>
        <v>0</v>
      </c>
      <c r="O1286" t="e">
        <f t="shared" ca="1" si="172"/>
        <v>#N/A</v>
      </c>
      <c r="P1286" t="e">
        <f t="shared" ca="1" si="173"/>
        <v>#N/A</v>
      </c>
    </row>
    <row r="1287" spans="1:16">
      <c r="A1287" t="str">
        <f t="shared" si="168"/>
        <v>13</v>
      </c>
      <c r="B1287" t="e">
        <f t="shared" ca="1" si="169"/>
        <v>#N/A</v>
      </c>
      <c r="C1287" t="s">
        <v>774</v>
      </c>
      <c r="D1287" t="s">
        <v>1987</v>
      </c>
      <c r="E1287">
        <f t="shared" ca="1" si="170"/>
        <v>0</v>
      </c>
      <c r="H1287">
        <f t="shared" ca="1" si="171"/>
        <v>0</v>
      </c>
      <c r="I1287">
        <f t="shared" ca="1" si="174"/>
        <v>0</v>
      </c>
      <c r="J1287">
        <f t="shared" ca="1" si="167"/>
        <v>0</v>
      </c>
      <c r="K1287">
        <f t="shared" ca="1" si="167"/>
        <v>0</v>
      </c>
      <c r="L1287">
        <f t="shared" ca="1" si="167"/>
        <v>0</v>
      </c>
      <c r="M1287">
        <f t="shared" ca="1" si="167"/>
        <v>0</v>
      </c>
      <c r="N1287">
        <f t="shared" ca="1" si="167"/>
        <v>0</v>
      </c>
      <c r="O1287" t="e">
        <f t="shared" ca="1" si="172"/>
        <v>#N/A</v>
      </c>
      <c r="P1287" t="e">
        <f t="shared" ca="1" si="173"/>
        <v>#N/A</v>
      </c>
    </row>
    <row r="1288" spans="1:16">
      <c r="A1288" t="str">
        <f t="shared" si="168"/>
        <v>100</v>
      </c>
      <c r="B1288" t="e">
        <f t="shared" ca="1" si="169"/>
        <v>#N/A</v>
      </c>
      <c r="C1288" t="s">
        <v>774</v>
      </c>
      <c r="D1288" t="s">
        <v>1988</v>
      </c>
      <c r="E1288">
        <f t="shared" ca="1" si="170"/>
        <v>0</v>
      </c>
      <c r="H1288">
        <f t="shared" ca="1" si="171"/>
        <v>0</v>
      </c>
      <c r="I1288">
        <f t="shared" ca="1" si="174"/>
        <v>0</v>
      </c>
      <c r="J1288">
        <f t="shared" ca="1" si="167"/>
        <v>0</v>
      </c>
      <c r="K1288">
        <f t="shared" ca="1" si="167"/>
        <v>0</v>
      </c>
      <c r="L1288">
        <f t="shared" ca="1" si="167"/>
        <v>0</v>
      </c>
      <c r="M1288">
        <f t="shared" ca="1" si="167"/>
        <v>0</v>
      </c>
      <c r="N1288">
        <f t="shared" ca="1" si="167"/>
        <v>0</v>
      </c>
      <c r="O1288" t="e">
        <f t="shared" ca="1" si="172"/>
        <v>#N/A</v>
      </c>
      <c r="P1288" t="e">
        <f t="shared" ca="1" si="173"/>
        <v>#N/A</v>
      </c>
    </row>
    <row r="1289" spans="1:16">
      <c r="A1289" t="str">
        <f t="shared" si="168"/>
        <v>01</v>
      </c>
      <c r="B1289" t="str">
        <f t="shared" ca="1" si="169"/>
        <v>GRP</v>
      </c>
      <c r="C1289" t="s">
        <v>416</v>
      </c>
      <c r="D1289" t="s">
        <v>1989</v>
      </c>
      <c r="E1289">
        <f t="shared" ca="1" si="170"/>
        <v>0</v>
      </c>
      <c r="H1289" t="str">
        <f t="shared" ca="1" si="171"/>
        <v>'360 GRP '!</v>
      </c>
      <c r="I1289">
        <f t="shared" ca="1" si="174"/>
        <v>0</v>
      </c>
      <c r="J1289" t="str">
        <f t="shared" ca="1" si="167"/>
        <v>'360 GRP '!</v>
      </c>
      <c r="K1289">
        <f t="shared" ca="1" si="167"/>
        <v>0</v>
      </c>
      <c r="L1289">
        <f t="shared" ca="1" si="167"/>
        <v>0</v>
      </c>
      <c r="M1289">
        <f t="shared" ca="1" si="167"/>
        <v>0</v>
      </c>
      <c r="N1289">
        <f t="shared" ca="1" si="167"/>
        <v>0</v>
      </c>
      <c r="O1289" t="str">
        <f t="shared" ca="1" si="172"/>
        <v>D:AD</v>
      </c>
      <c r="P1289" t="str">
        <f t="shared" ca="1" si="173"/>
        <v>D10:AD10</v>
      </c>
    </row>
    <row r="1290" spans="1:16">
      <c r="A1290" t="str">
        <f t="shared" si="168"/>
        <v>02</v>
      </c>
      <c r="B1290" t="str">
        <f t="shared" ca="1" si="169"/>
        <v>GRP</v>
      </c>
      <c r="C1290" t="s">
        <v>416</v>
      </c>
      <c r="D1290" t="s">
        <v>1990</v>
      </c>
      <c r="E1290">
        <f t="shared" ca="1" si="170"/>
        <v>0</v>
      </c>
      <c r="H1290" t="str">
        <f t="shared" ca="1" si="171"/>
        <v>'360 GRP '!</v>
      </c>
      <c r="I1290">
        <f t="shared" ca="1" si="174"/>
        <v>0</v>
      </c>
      <c r="J1290" t="str">
        <f t="shared" ca="1" si="167"/>
        <v>'360 GRP '!</v>
      </c>
      <c r="K1290">
        <f t="shared" ca="1" si="167"/>
        <v>0</v>
      </c>
      <c r="L1290">
        <f t="shared" ca="1" si="167"/>
        <v>0</v>
      </c>
      <c r="M1290">
        <f t="shared" ca="1" si="167"/>
        <v>0</v>
      </c>
      <c r="N1290">
        <f t="shared" ca="1" si="167"/>
        <v>0</v>
      </c>
      <c r="O1290" t="str">
        <f t="shared" ca="1" si="172"/>
        <v>D:AD</v>
      </c>
      <c r="P1290" t="str">
        <f t="shared" ca="1" si="173"/>
        <v>D10:AD10</v>
      </c>
    </row>
    <row r="1291" spans="1:16">
      <c r="A1291" t="str">
        <f t="shared" si="168"/>
        <v>03</v>
      </c>
      <c r="B1291" t="str">
        <f t="shared" ca="1" si="169"/>
        <v>GRP</v>
      </c>
      <c r="C1291" t="s">
        <v>416</v>
      </c>
      <c r="D1291" t="s">
        <v>1991</v>
      </c>
      <c r="E1291">
        <f t="shared" ca="1" si="170"/>
        <v>0</v>
      </c>
      <c r="H1291" t="str">
        <f t="shared" ca="1" si="171"/>
        <v>'360 GRP '!</v>
      </c>
      <c r="I1291">
        <f t="shared" ca="1" si="174"/>
        <v>0</v>
      </c>
      <c r="J1291" t="str">
        <f t="shared" ca="1" si="167"/>
        <v>'360 GRP '!</v>
      </c>
      <c r="K1291">
        <f t="shared" ca="1" si="167"/>
        <v>0</v>
      </c>
      <c r="L1291">
        <f t="shared" ca="1" si="167"/>
        <v>0</v>
      </c>
      <c r="M1291">
        <f t="shared" ca="1" si="167"/>
        <v>0</v>
      </c>
      <c r="N1291">
        <f t="shared" ca="1" si="167"/>
        <v>0</v>
      </c>
      <c r="O1291" t="str">
        <f t="shared" ca="1" si="172"/>
        <v>D:AD</v>
      </c>
      <c r="P1291" t="str">
        <f t="shared" ca="1" si="173"/>
        <v>D10:AD10</v>
      </c>
    </row>
    <row r="1292" spans="1:16">
      <c r="A1292" t="str">
        <f t="shared" si="168"/>
        <v>04</v>
      </c>
      <c r="B1292" t="str">
        <f t="shared" ca="1" si="169"/>
        <v>GRP</v>
      </c>
      <c r="C1292" t="s">
        <v>416</v>
      </c>
      <c r="D1292" t="s">
        <v>1992</v>
      </c>
      <c r="E1292">
        <f t="shared" ca="1" si="170"/>
        <v>0</v>
      </c>
      <c r="H1292" t="str">
        <f t="shared" ca="1" si="171"/>
        <v>'360 GRP '!</v>
      </c>
      <c r="I1292">
        <f t="shared" ca="1" si="174"/>
        <v>0</v>
      </c>
      <c r="J1292" t="str">
        <f t="shared" ref="J1292:N1342" ca="1" si="175">IF(IFERROR(VLOOKUP($C1292,INDIRECT(J$14&amp;"D:D"),1,FALSE),0)&lt;&gt;0,J$14,0)</f>
        <v>'360 GRP '!</v>
      </c>
      <c r="K1292">
        <f t="shared" ca="1" si="175"/>
        <v>0</v>
      </c>
      <c r="L1292">
        <f t="shared" ca="1" si="175"/>
        <v>0</v>
      </c>
      <c r="M1292">
        <f t="shared" ca="1" si="175"/>
        <v>0</v>
      </c>
      <c r="N1292">
        <f t="shared" ca="1" si="175"/>
        <v>0</v>
      </c>
      <c r="O1292" t="str">
        <f t="shared" ca="1" si="172"/>
        <v>D:AD</v>
      </c>
      <c r="P1292" t="str">
        <f t="shared" ca="1" si="173"/>
        <v>D10:AD10</v>
      </c>
    </row>
    <row r="1293" spans="1:16">
      <c r="A1293" t="str">
        <f t="shared" si="168"/>
        <v>05</v>
      </c>
      <c r="B1293" t="str">
        <f t="shared" ca="1" si="169"/>
        <v>GRP</v>
      </c>
      <c r="C1293" t="s">
        <v>416</v>
      </c>
      <c r="D1293" t="s">
        <v>1993</v>
      </c>
      <c r="E1293">
        <f t="shared" ca="1" si="170"/>
        <v>0</v>
      </c>
      <c r="H1293" t="str">
        <f t="shared" ca="1" si="171"/>
        <v>'360 GRP '!</v>
      </c>
      <c r="I1293">
        <f t="shared" ca="1" si="174"/>
        <v>0</v>
      </c>
      <c r="J1293" t="str">
        <f t="shared" ca="1" si="175"/>
        <v>'360 GRP '!</v>
      </c>
      <c r="K1293">
        <f t="shared" ca="1" si="175"/>
        <v>0</v>
      </c>
      <c r="L1293">
        <f t="shared" ca="1" si="175"/>
        <v>0</v>
      </c>
      <c r="M1293">
        <f t="shared" ca="1" si="175"/>
        <v>0</v>
      </c>
      <c r="N1293">
        <f t="shared" ca="1" si="175"/>
        <v>0</v>
      </c>
      <c r="O1293" t="str">
        <f t="shared" ca="1" si="172"/>
        <v>D:AD</v>
      </c>
      <c r="P1293" t="str">
        <f t="shared" ca="1" si="173"/>
        <v>D10:AD10</v>
      </c>
    </row>
    <row r="1294" spans="1:16">
      <c r="A1294" t="str">
        <f t="shared" si="168"/>
        <v>06</v>
      </c>
      <c r="B1294" t="str">
        <f t="shared" ca="1" si="169"/>
        <v>GRP</v>
      </c>
      <c r="C1294" t="s">
        <v>416</v>
      </c>
      <c r="D1294" t="s">
        <v>1994</v>
      </c>
      <c r="E1294">
        <f t="shared" ca="1" si="170"/>
        <v>0</v>
      </c>
      <c r="H1294" t="str">
        <f t="shared" ca="1" si="171"/>
        <v>'360 GRP '!</v>
      </c>
      <c r="I1294">
        <f t="shared" ca="1" si="174"/>
        <v>0</v>
      </c>
      <c r="J1294" t="str">
        <f t="shared" ca="1" si="175"/>
        <v>'360 GRP '!</v>
      </c>
      <c r="K1294">
        <f t="shared" ca="1" si="175"/>
        <v>0</v>
      </c>
      <c r="L1294">
        <f t="shared" ca="1" si="175"/>
        <v>0</v>
      </c>
      <c r="M1294">
        <f t="shared" ca="1" si="175"/>
        <v>0</v>
      </c>
      <c r="N1294">
        <f t="shared" ca="1" si="175"/>
        <v>0</v>
      </c>
      <c r="O1294" t="str">
        <f t="shared" ca="1" si="172"/>
        <v>D:AD</v>
      </c>
      <c r="P1294" t="str">
        <f t="shared" ca="1" si="173"/>
        <v>D10:AD10</v>
      </c>
    </row>
    <row r="1295" spans="1:16">
      <c r="A1295" t="str">
        <f t="shared" si="168"/>
        <v>07</v>
      </c>
      <c r="B1295" t="str">
        <f t="shared" ca="1" si="169"/>
        <v>GRP</v>
      </c>
      <c r="C1295" t="s">
        <v>416</v>
      </c>
      <c r="D1295" t="s">
        <v>1995</v>
      </c>
      <c r="E1295">
        <f t="shared" ca="1" si="170"/>
        <v>0</v>
      </c>
      <c r="H1295" t="str">
        <f t="shared" ca="1" si="171"/>
        <v>'360 GRP '!</v>
      </c>
      <c r="I1295">
        <f t="shared" ca="1" si="174"/>
        <v>0</v>
      </c>
      <c r="J1295" t="str">
        <f t="shared" ca="1" si="175"/>
        <v>'360 GRP '!</v>
      </c>
      <c r="K1295">
        <f t="shared" ca="1" si="175"/>
        <v>0</v>
      </c>
      <c r="L1295">
        <f t="shared" ca="1" si="175"/>
        <v>0</v>
      </c>
      <c r="M1295">
        <f t="shared" ca="1" si="175"/>
        <v>0</v>
      </c>
      <c r="N1295">
        <f t="shared" ca="1" si="175"/>
        <v>0</v>
      </c>
      <c r="O1295" t="str">
        <f t="shared" ca="1" si="172"/>
        <v>D:AD</v>
      </c>
      <c r="P1295" t="str">
        <f t="shared" ca="1" si="173"/>
        <v>D10:AD10</v>
      </c>
    </row>
    <row r="1296" spans="1:16">
      <c r="A1296" t="str">
        <f t="shared" si="168"/>
        <v>08</v>
      </c>
      <c r="B1296" t="str">
        <f t="shared" ca="1" si="169"/>
        <v>GRP</v>
      </c>
      <c r="C1296" t="s">
        <v>416</v>
      </c>
      <c r="D1296" t="s">
        <v>1996</v>
      </c>
      <c r="E1296">
        <f t="shared" ca="1" si="170"/>
        <v>0</v>
      </c>
      <c r="H1296" t="str">
        <f t="shared" ca="1" si="171"/>
        <v>'360 GRP '!</v>
      </c>
      <c r="I1296">
        <f t="shared" ca="1" si="174"/>
        <v>0</v>
      </c>
      <c r="J1296" t="str">
        <f t="shared" ca="1" si="175"/>
        <v>'360 GRP '!</v>
      </c>
      <c r="K1296">
        <f t="shared" ca="1" si="175"/>
        <v>0</v>
      </c>
      <c r="L1296">
        <f t="shared" ca="1" si="175"/>
        <v>0</v>
      </c>
      <c r="M1296">
        <f t="shared" ca="1" si="175"/>
        <v>0</v>
      </c>
      <c r="N1296">
        <f t="shared" ca="1" si="175"/>
        <v>0</v>
      </c>
      <c r="O1296" t="str">
        <f t="shared" ca="1" si="172"/>
        <v>D:AD</v>
      </c>
      <c r="P1296" t="str">
        <f t="shared" ca="1" si="173"/>
        <v>D10:AD10</v>
      </c>
    </row>
    <row r="1297" spans="1:16">
      <c r="A1297" t="str">
        <f t="shared" si="168"/>
        <v>09</v>
      </c>
      <c r="B1297" t="str">
        <f t="shared" ca="1" si="169"/>
        <v>GRP</v>
      </c>
      <c r="C1297" t="s">
        <v>416</v>
      </c>
      <c r="D1297" t="s">
        <v>1997</v>
      </c>
      <c r="E1297">
        <f t="shared" ca="1" si="170"/>
        <v>0</v>
      </c>
      <c r="H1297" t="str">
        <f t="shared" ca="1" si="171"/>
        <v>'360 GRP '!</v>
      </c>
      <c r="I1297">
        <f t="shared" ca="1" si="174"/>
        <v>0</v>
      </c>
      <c r="J1297" t="str">
        <f t="shared" ca="1" si="175"/>
        <v>'360 GRP '!</v>
      </c>
      <c r="K1297">
        <f t="shared" ca="1" si="175"/>
        <v>0</v>
      </c>
      <c r="L1297">
        <f t="shared" ca="1" si="175"/>
        <v>0</v>
      </c>
      <c r="M1297">
        <f t="shared" ca="1" si="175"/>
        <v>0</v>
      </c>
      <c r="N1297">
        <f t="shared" ca="1" si="175"/>
        <v>0</v>
      </c>
      <c r="O1297" t="str">
        <f t="shared" ca="1" si="172"/>
        <v>D:AD</v>
      </c>
      <c r="P1297" t="str">
        <f t="shared" ca="1" si="173"/>
        <v>D10:AD10</v>
      </c>
    </row>
    <row r="1298" spans="1:16">
      <c r="A1298" t="str">
        <f t="shared" si="168"/>
        <v>10</v>
      </c>
      <c r="B1298" t="str">
        <f t="shared" ca="1" si="169"/>
        <v>GRP</v>
      </c>
      <c r="C1298" t="s">
        <v>416</v>
      </c>
      <c r="D1298" t="s">
        <v>1998</v>
      </c>
      <c r="E1298">
        <f t="shared" ca="1" si="170"/>
        <v>0</v>
      </c>
      <c r="H1298" t="str">
        <f t="shared" ca="1" si="171"/>
        <v>'360 GRP '!</v>
      </c>
      <c r="I1298">
        <f t="shared" ca="1" si="174"/>
        <v>0</v>
      </c>
      <c r="J1298" t="str">
        <f t="shared" ca="1" si="175"/>
        <v>'360 GRP '!</v>
      </c>
      <c r="K1298">
        <f t="shared" ca="1" si="175"/>
        <v>0</v>
      </c>
      <c r="L1298">
        <f t="shared" ca="1" si="175"/>
        <v>0</v>
      </c>
      <c r="M1298">
        <f t="shared" ca="1" si="175"/>
        <v>0</v>
      </c>
      <c r="N1298">
        <f t="shared" ca="1" si="175"/>
        <v>0</v>
      </c>
      <c r="O1298" t="str">
        <f t="shared" ca="1" si="172"/>
        <v>D:AD</v>
      </c>
      <c r="P1298" t="str">
        <f t="shared" ca="1" si="173"/>
        <v>D10:AD10</v>
      </c>
    </row>
    <row r="1299" spans="1:16">
      <c r="A1299" t="str">
        <f t="shared" si="168"/>
        <v>11</v>
      </c>
      <c r="B1299" t="str">
        <f t="shared" ca="1" si="169"/>
        <v>GRP</v>
      </c>
      <c r="C1299" t="s">
        <v>416</v>
      </c>
      <c r="D1299" t="s">
        <v>1999</v>
      </c>
      <c r="E1299">
        <f t="shared" ca="1" si="170"/>
        <v>0</v>
      </c>
      <c r="H1299" t="str">
        <f t="shared" ca="1" si="171"/>
        <v>'360 GRP '!</v>
      </c>
      <c r="I1299">
        <f t="shared" ca="1" si="174"/>
        <v>0</v>
      </c>
      <c r="J1299" t="str">
        <f t="shared" ca="1" si="175"/>
        <v>'360 GRP '!</v>
      </c>
      <c r="K1299">
        <f t="shared" ca="1" si="175"/>
        <v>0</v>
      </c>
      <c r="L1299">
        <f t="shared" ca="1" si="175"/>
        <v>0</v>
      </c>
      <c r="M1299">
        <f t="shared" ca="1" si="175"/>
        <v>0</v>
      </c>
      <c r="N1299">
        <f t="shared" ca="1" si="175"/>
        <v>0</v>
      </c>
      <c r="O1299" t="str">
        <f t="shared" ca="1" si="172"/>
        <v>D:AD</v>
      </c>
      <c r="P1299" t="str">
        <f t="shared" ca="1" si="173"/>
        <v>D10:AD10</v>
      </c>
    </row>
    <row r="1300" spans="1:16">
      <c r="A1300" t="str">
        <f t="shared" si="168"/>
        <v>12</v>
      </c>
      <c r="B1300" t="str">
        <f t="shared" ca="1" si="169"/>
        <v>GRP</v>
      </c>
      <c r="C1300" t="s">
        <v>416</v>
      </c>
      <c r="D1300" t="s">
        <v>2000</v>
      </c>
      <c r="E1300">
        <f t="shared" ca="1" si="170"/>
        <v>0</v>
      </c>
      <c r="H1300" t="str">
        <f t="shared" ca="1" si="171"/>
        <v>'360 GRP '!</v>
      </c>
      <c r="I1300">
        <f t="shared" ca="1" si="174"/>
        <v>0</v>
      </c>
      <c r="J1300" t="str">
        <f t="shared" ca="1" si="175"/>
        <v>'360 GRP '!</v>
      </c>
      <c r="K1300">
        <f t="shared" ca="1" si="175"/>
        <v>0</v>
      </c>
      <c r="L1300">
        <f t="shared" ca="1" si="175"/>
        <v>0</v>
      </c>
      <c r="M1300">
        <f t="shared" ca="1" si="175"/>
        <v>0</v>
      </c>
      <c r="N1300">
        <f t="shared" ca="1" si="175"/>
        <v>0</v>
      </c>
      <c r="O1300" t="str">
        <f t="shared" ca="1" si="172"/>
        <v>D:AD</v>
      </c>
      <c r="P1300" t="str">
        <f t="shared" ca="1" si="173"/>
        <v>D10:AD10</v>
      </c>
    </row>
    <row r="1301" spans="1:16">
      <c r="A1301" t="str">
        <f t="shared" si="168"/>
        <v>13</v>
      </c>
      <c r="B1301" t="str">
        <f t="shared" ca="1" si="169"/>
        <v>GRP</v>
      </c>
      <c r="C1301" t="s">
        <v>416</v>
      </c>
      <c r="D1301" t="s">
        <v>2001</v>
      </c>
      <c r="E1301">
        <f t="shared" ca="1" si="170"/>
        <v>0</v>
      </c>
      <c r="H1301" t="str">
        <f t="shared" ca="1" si="171"/>
        <v>'360 GRP '!</v>
      </c>
      <c r="I1301">
        <f t="shared" ca="1" si="174"/>
        <v>0</v>
      </c>
      <c r="J1301" t="str">
        <f t="shared" ca="1" si="175"/>
        <v>'360 GRP '!</v>
      </c>
      <c r="K1301">
        <f t="shared" ca="1" si="175"/>
        <v>0</v>
      </c>
      <c r="L1301">
        <f t="shared" ca="1" si="175"/>
        <v>0</v>
      </c>
      <c r="M1301">
        <f t="shared" ca="1" si="175"/>
        <v>0</v>
      </c>
      <c r="N1301">
        <f t="shared" ca="1" si="175"/>
        <v>0</v>
      </c>
      <c r="O1301" t="str">
        <f t="shared" ca="1" si="172"/>
        <v>D:AD</v>
      </c>
      <c r="P1301" t="str">
        <f t="shared" ca="1" si="173"/>
        <v>D10:AD10</v>
      </c>
    </row>
    <row r="1302" spans="1:16">
      <c r="A1302" t="str">
        <f t="shared" si="168"/>
        <v>100</v>
      </c>
      <c r="B1302" t="str">
        <f t="shared" ca="1" si="169"/>
        <v>GRP</v>
      </c>
      <c r="C1302" t="s">
        <v>416</v>
      </c>
      <c r="D1302" t="s">
        <v>2002</v>
      </c>
      <c r="E1302">
        <f t="shared" ca="1" si="170"/>
        <v>0</v>
      </c>
      <c r="H1302" t="str">
        <f t="shared" ca="1" si="171"/>
        <v>'360 GRP '!</v>
      </c>
      <c r="I1302">
        <f t="shared" ca="1" si="174"/>
        <v>0</v>
      </c>
      <c r="J1302" t="str">
        <f t="shared" ca="1" si="175"/>
        <v>'360 GRP '!</v>
      </c>
      <c r="K1302">
        <f t="shared" ca="1" si="175"/>
        <v>0</v>
      </c>
      <c r="L1302">
        <f t="shared" ca="1" si="175"/>
        <v>0</v>
      </c>
      <c r="M1302">
        <f t="shared" ca="1" si="175"/>
        <v>0</v>
      </c>
      <c r="N1302">
        <f t="shared" ca="1" si="175"/>
        <v>0</v>
      </c>
      <c r="O1302" t="str">
        <f t="shared" ca="1" si="172"/>
        <v>D:AD</v>
      </c>
      <c r="P1302" t="str">
        <f t="shared" ca="1" si="173"/>
        <v>D10:AD10</v>
      </c>
    </row>
    <row r="1303" spans="1:16">
      <c r="A1303" t="str">
        <f t="shared" si="168"/>
        <v>01</v>
      </c>
      <c r="B1303" t="str">
        <f t="shared" ca="1" si="169"/>
        <v>GRP</v>
      </c>
      <c r="C1303" t="s">
        <v>417</v>
      </c>
      <c r="D1303" t="s">
        <v>2003</v>
      </c>
      <c r="E1303">
        <f t="shared" ca="1" si="170"/>
        <v>0</v>
      </c>
      <c r="H1303" t="str">
        <f t="shared" ca="1" si="171"/>
        <v>'360 GRP '!</v>
      </c>
      <c r="I1303">
        <f t="shared" ca="1" si="174"/>
        <v>0</v>
      </c>
      <c r="J1303" t="str">
        <f t="shared" ca="1" si="175"/>
        <v>'360 GRP '!</v>
      </c>
      <c r="K1303">
        <f t="shared" ca="1" si="175"/>
        <v>0</v>
      </c>
      <c r="L1303">
        <f t="shared" ca="1" si="175"/>
        <v>0</v>
      </c>
      <c r="M1303">
        <f t="shared" ca="1" si="175"/>
        <v>0</v>
      </c>
      <c r="N1303">
        <f t="shared" ca="1" si="175"/>
        <v>0</v>
      </c>
      <c r="O1303" t="str">
        <f t="shared" ca="1" si="172"/>
        <v>D:AD</v>
      </c>
      <c r="P1303" t="str">
        <f t="shared" ca="1" si="173"/>
        <v>D10:AD10</v>
      </c>
    </row>
    <row r="1304" spans="1:16">
      <c r="A1304" t="str">
        <f t="shared" si="168"/>
        <v>02</v>
      </c>
      <c r="B1304" t="str">
        <f t="shared" ca="1" si="169"/>
        <v>GRP</v>
      </c>
      <c r="C1304" t="s">
        <v>417</v>
      </c>
      <c r="D1304" t="s">
        <v>2004</v>
      </c>
      <c r="E1304">
        <f t="shared" ca="1" si="170"/>
        <v>0</v>
      </c>
      <c r="H1304" t="str">
        <f t="shared" ca="1" si="171"/>
        <v>'360 GRP '!</v>
      </c>
      <c r="I1304">
        <f t="shared" ca="1" si="174"/>
        <v>0</v>
      </c>
      <c r="J1304" t="str">
        <f t="shared" ca="1" si="175"/>
        <v>'360 GRP '!</v>
      </c>
      <c r="K1304">
        <f t="shared" ca="1" si="175"/>
        <v>0</v>
      </c>
      <c r="L1304">
        <f t="shared" ca="1" si="175"/>
        <v>0</v>
      </c>
      <c r="M1304">
        <f t="shared" ca="1" si="175"/>
        <v>0</v>
      </c>
      <c r="N1304">
        <f t="shared" ca="1" si="175"/>
        <v>0</v>
      </c>
      <c r="O1304" t="str">
        <f t="shared" ca="1" si="172"/>
        <v>D:AD</v>
      </c>
      <c r="P1304" t="str">
        <f t="shared" ca="1" si="173"/>
        <v>D10:AD10</v>
      </c>
    </row>
    <row r="1305" spans="1:16">
      <c r="A1305" t="str">
        <f t="shared" si="168"/>
        <v>03</v>
      </c>
      <c r="B1305" t="str">
        <f t="shared" ca="1" si="169"/>
        <v>GRP</v>
      </c>
      <c r="C1305" t="s">
        <v>417</v>
      </c>
      <c r="D1305" t="s">
        <v>2005</v>
      </c>
      <c r="E1305">
        <f t="shared" ca="1" si="170"/>
        <v>0</v>
      </c>
      <c r="H1305" t="str">
        <f t="shared" ca="1" si="171"/>
        <v>'360 GRP '!</v>
      </c>
      <c r="I1305">
        <f t="shared" ca="1" si="174"/>
        <v>0</v>
      </c>
      <c r="J1305" t="str">
        <f t="shared" ca="1" si="175"/>
        <v>'360 GRP '!</v>
      </c>
      <c r="K1305">
        <f t="shared" ca="1" si="175"/>
        <v>0</v>
      </c>
      <c r="L1305">
        <f t="shared" ca="1" si="175"/>
        <v>0</v>
      </c>
      <c r="M1305">
        <f t="shared" ca="1" si="175"/>
        <v>0</v>
      </c>
      <c r="N1305">
        <f t="shared" ca="1" si="175"/>
        <v>0</v>
      </c>
      <c r="O1305" t="str">
        <f t="shared" ca="1" si="172"/>
        <v>D:AD</v>
      </c>
      <c r="P1305" t="str">
        <f t="shared" ca="1" si="173"/>
        <v>D10:AD10</v>
      </c>
    </row>
    <row r="1306" spans="1:16">
      <c r="A1306" t="str">
        <f t="shared" si="168"/>
        <v>04</v>
      </c>
      <c r="B1306" t="str">
        <f t="shared" ca="1" si="169"/>
        <v>GRP</v>
      </c>
      <c r="C1306" t="s">
        <v>417</v>
      </c>
      <c r="D1306" t="s">
        <v>2006</v>
      </c>
      <c r="E1306">
        <f t="shared" ca="1" si="170"/>
        <v>0</v>
      </c>
      <c r="H1306" t="str">
        <f t="shared" ca="1" si="171"/>
        <v>'360 GRP '!</v>
      </c>
      <c r="I1306">
        <f t="shared" ca="1" si="174"/>
        <v>0</v>
      </c>
      <c r="J1306" t="str">
        <f t="shared" ca="1" si="175"/>
        <v>'360 GRP '!</v>
      </c>
      <c r="K1306">
        <f t="shared" ca="1" si="175"/>
        <v>0</v>
      </c>
      <c r="L1306">
        <f t="shared" ca="1" si="175"/>
        <v>0</v>
      </c>
      <c r="M1306">
        <f t="shared" ca="1" si="175"/>
        <v>0</v>
      </c>
      <c r="N1306">
        <f t="shared" ca="1" si="175"/>
        <v>0</v>
      </c>
      <c r="O1306" t="str">
        <f t="shared" ca="1" si="172"/>
        <v>D:AD</v>
      </c>
      <c r="P1306" t="str">
        <f t="shared" ca="1" si="173"/>
        <v>D10:AD10</v>
      </c>
    </row>
    <row r="1307" spans="1:16">
      <c r="A1307" t="str">
        <f t="shared" si="168"/>
        <v>05</v>
      </c>
      <c r="B1307" t="str">
        <f t="shared" ca="1" si="169"/>
        <v>GRP</v>
      </c>
      <c r="C1307" t="s">
        <v>417</v>
      </c>
      <c r="D1307" t="s">
        <v>2007</v>
      </c>
      <c r="E1307">
        <f t="shared" ca="1" si="170"/>
        <v>0</v>
      </c>
      <c r="H1307" t="str">
        <f t="shared" ca="1" si="171"/>
        <v>'360 GRP '!</v>
      </c>
      <c r="I1307">
        <f t="shared" ca="1" si="174"/>
        <v>0</v>
      </c>
      <c r="J1307" t="str">
        <f t="shared" ca="1" si="175"/>
        <v>'360 GRP '!</v>
      </c>
      <c r="K1307">
        <f t="shared" ca="1" si="175"/>
        <v>0</v>
      </c>
      <c r="L1307">
        <f t="shared" ca="1" si="175"/>
        <v>0</v>
      </c>
      <c r="M1307">
        <f t="shared" ca="1" si="175"/>
        <v>0</v>
      </c>
      <c r="N1307">
        <f t="shared" ca="1" si="175"/>
        <v>0</v>
      </c>
      <c r="O1307" t="str">
        <f t="shared" ca="1" si="172"/>
        <v>D:AD</v>
      </c>
      <c r="P1307" t="str">
        <f t="shared" ca="1" si="173"/>
        <v>D10:AD10</v>
      </c>
    </row>
    <row r="1308" spans="1:16">
      <c r="A1308" t="str">
        <f t="shared" si="168"/>
        <v>06</v>
      </c>
      <c r="B1308" t="str">
        <f t="shared" ca="1" si="169"/>
        <v>GRP</v>
      </c>
      <c r="C1308" t="s">
        <v>417</v>
      </c>
      <c r="D1308" t="s">
        <v>2008</v>
      </c>
      <c r="E1308">
        <f t="shared" ca="1" si="170"/>
        <v>0</v>
      </c>
      <c r="H1308" t="str">
        <f t="shared" ca="1" si="171"/>
        <v>'360 GRP '!</v>
      </c>
      <c r="I1308">
        <f t="shared" ca="1" si="174"/>
        <v>0</v>
      </c>
      <c r="J1308" t="str">
        <f t="shared" ca="1" si="175"/>
        <v>'360 GRP '!</v>
      </c>
      <c r="K1308">
        <f t="shared" ca="1" si="175"/>
        <v>0</v>
      </c>
      <c r="L1308">
        <f t="shared" ca="1" si="175"/>
        <v>0</v>
      </c>
      <c r="M1308">
        <f t="shared" ca="1" si="175"/>
        <v>0</v>
      </c>
      <c r="N1308">
        <f t="shared" ca="1" si="175"/>
        <v>0</v>
      </c>
      <c r="O1308" t="str">
        <f t="shared" ca="1" si="172"/>
        <v>D:AD</v>
      </c>
      <c r="P1308" t="str">
        <f t="shared" ca="1" si="173"/>
        <v>D10:AD10</v>
      </c>
    </row>
    <row r="1309" spans="1:16">
      <c r="A1309" t="str">
        <f t="shared" si="168"/>
        <v>07</v>
      </c>
      <c r="B1309" t="str">
        <f t="shared" ca="1" si="169"/>
        <v>GRP</v>
      </c>
      <c r="C1309" t="s">
        <v>417</v>
      </c>
      <c r="D1309" t="s">
        <v>2009</v>
      </c>
      <c r="E1309">
        <f t="shared" ca="1" si="170"/>
        <v>0</v>
      </c>
      <c r="H1309" t="str">
        <f t="shared" ca="1" si="171"/>
        <v>'360 GRP '!</v>
      </c>
      <c r="I1309">
        <f t="shared" ca="1" si="174"/>
        <v>0</v>
      </c>
      <c r="J1309" t="str">
        <f t="shared" ca="1" si="175"/>
        <v>'360 GRP '!</v>
      </c>
      <c r="K1309">
        <f t="shared" ca="1" si="175"/>
        <v>0</v>
      </c>
      <c r="L1309">
        <f t="shared" ca="1" si="175"/>
        <v>0</v>
      </c>
      <c r="M1309">
        <f t="shared" ca="1" si="175"/>
        <v>0</v>
      </c>
      <c r="N1309">
        <f t="shared" ca="1" si="175"/>
        <v>0</v>
      </c>
      <c r="O1309" t="str">
        <f t="shared" ca="1" si="172"/>
        <v>D:AD</v>
      </c>
      <c r="P1309" t="str">
        <f t="shared" ca="1" si="173"/>
        <v>D10:AD10</v>
      </c>
    </row>
    <row r="1310" spans="1:16">
      <c r="A1310" t="str">
        <f t="shared" si="168"/>
        <v>08</v>
      </c>
      <c r="B1310" t="str">
        <f t="shared" ca="1" si="169"/>
        <v>GRP</v>
      </c>
      <c r="C1310" t="s">
        <v>417</v>
      </c>
      <c r="D1310" t="s">
        <v>2010</v>
      </c>
      <c r="E1310">
        <f t="shared" ca="1" si="170"/>
        <v>0</v>
      </c>
      <c r="H1310" t="str">
        <f t="shared" ca="1" si="171"/>
        <v>'360 GRP '!</v>
      </c>
      <c r="I1310">
        <f t="shared" ca="1" si="174"/>
        <v>0</v>
      </c>
      <c r="J1310" t="str">
        <f t="shared" ca="1" si="175"/>
        <v>'360 GRP '!</v>
      </c>
      <c r="K1310">
        <f t="shared" ca="1" si="175"/>
        <v>0</v>
      </c>
      <c r="L1310">
        <f t="shared" ca="1" si="175"/>
        <v>0</v>
      </c>
      <c r="M1310">
        <f t="shared" ca="1" si="175"/>
        <v>0</v>
      </c>
      <c r="N1310">
        <f t="shared" ca="1" si="175"/>
        <v>0</v>
      </c>
      <c r="O1310" t="str">
        <f t="shared" ca="1" si="172"/>
        <v>D:AD</v>
      </c>
      <c r="P1310" t="str">
        <f t="shared" ca="1" si="173"/>
        <v>D10:AD10</v>
      </c>
    </row>
    <row r="1311" spans="1:16">
      <c r="A1311" t="str">
        <f t="shared" si="168"/>
        <v>09</v>
      </c>
      <c r="B1311" t="str">
        <f t="shared" ca="1" si="169"/>
        <v>GRP</v>
      </c>
      <c r="C1311" t="s">
        <v>417</v>
      </c>
      <c r="D1311" t="s">
        <v>2011</v>
      </c>
      <c r="E1311">
        <f t="shared" ca="1" si="170"/>
        <v>0</v>
      </c>
      <c r="H1311" t="str">
        <f t="shared" ca="1" si="171"/>
        <v>'360 GRP '!</v>
      </c>
      <c r="I1311">
        <f t="shared" ca="1" si="174"/>
        <v>0</v>
      </c>
      <c r="J1311" t="str">
        <f t="shared" ca="1" si="175"/>
        <v>'360 GRP '!</v>
      </c>
      <c r="K1311">
        <f t="shared" ca="1" si="175"/>
        <v>0</v>
      </c>
      <c r="L1311">
        <f t="shared" ca="1" si="175"/>
        <v>0</v>
      </c>
      <c r="M1311">
        <f t="shared" ca="1" si="175"/>
        <v>0</v>
      </c>
      <c r="N1311">
        <f t="shared" ca="1" si="175"/>
        <v>0</v>
      </c>
      <c r="O1311" t="str">
        <f t="shared" ca="1" si="172"/>
        <v>D:AD</v>
      </c>
      <c r="P1311" t="str">
        <f t="shared" ca="1" si="173"/>
        <v>D10:AD10</v>
      </c>
    </row>
    <row r="1312" spans="1:16">
      <c r="A1312" t="str">
        <f t="shared" si="168"/>
        <v>10</v>
      </c>
      <c r="B1312" t="str">
        <f t="shared" ca="1" si="169"/>
        <v>GRP</v>
      </c>
      <c r="C1312" t="s">
        <v>417</v>
      </c>
      <c r="D1312" t="s">
        <v>2012</v>
      </c>
      <c r="E1312">
        <f t="shared" ca="1" si="170"/>
        <v>0</v>
      </c>
      <c r="H1312" t="str">
        <f t="shared" ca="1" si="171"/>
        <v>'360 GRP '!</v>
      </c>
      <c r="I1312">
        <f t="shared" ca="1" si="174"/>
        <v>0</v>
      </c>
      <c r="J1312" t="str">
        <f t="shared" ca="1" si="175"/>
        <v>'360 GRP '!</v>
      </c>
      <c r="K1312">
        <f t="shared" ca="1" si="175"/>
        <v>0</v>
      </c>
      <c r="L1312">
        <f t="shared" ca="1" si="175"/>
        <v>0</v>
      </c>
      <c r="M1312">
        <f t="shared" ca="1" si="175"/>
        <v>0</v>
      </c>
      <c r="N1312">
        <f t="shared" ca="1" si="175"/>
        <v>0</v>
      </c>
      <c r="O1312" t="str">
        <f t="shared" ca="1" si="172"/>
        <v>D:AD</v>
      </c>
      <c r="P1312" t="str">
        <f t="shared" ca="1" si="173"/>
        <v>D10:AD10</v>
      </c>
    </row>
    <row r="1313" spans="1:16">
      <c r="A1313" t="str">
        <f t="shared" si="168"/>
        <v>11</v>
      </c>
      <c r="B1313" t="str">
        <f t="shared" ca="1" si="169"/>
        <v>GRP</v>
      </c>
      <c r="C1313" t="s">
        <v>417</v>
      </c>
      <c r="D1313" t="s">
        <v>2013</v>
      </c>
      <c r="E1313">
        <f t="shared" ca="1" si="170"/>
        <v>0</v>
      </c>
      <c r="H1313" t="str">
        <f t="shared" ca="1" si="171"/>
        <v>'360 GRP '!</v>
      </c>
      <c r="I1313">
        <f t="shared" ca="1" si="174"/>
        <v>0</v>
      </c>
      <c r="J1313" t="str">
        <f t="shared" ca="1" si="175"/>
        <v>'360 GRP '!</v>
      </c>
      <c r="K1313">
        <f t="shared" ca="1" si="175"/>
        <v>0</v>
      </c>
      <c r="L1313">
        <f t="shared" ca="1" si="175"/>
        <v>0</v>
      </c>
      <c r="M1313">
        <f t="shared" ca="1" si="175"/>
        <v>0</v>
      </c>
      <c r="N1313">
        <f t="shared" ca="1" si="175"/>
        <v>0</v>
      </c>
      <c r="O1313" t="str">
        <f t="shared" ca="1" si="172"/>
        <v>D:AD</v>
      </c>
      <c r="P1313" t="str">
        <f t="shared" ca="1" si="173"/>
        <v>D10:AD10</v>
      </c>
    </row>
    <row r="1314" spans="1:16">
      <c r="A1314" t="str">
        <f t="shared" si="168"/>
        <v>12</v>
      </c>
      <c r="B1314" t="str">
        <f t="shared" ca="1" si="169"/>
        <v>GRP</v>
      </c>
      <c r="C1314" t="s">
        <v>417</v>
      </c>
      <c r="D1314" t="s">
        <v>2014</v>
      </c>
      <c r="E1314">
        <f t="shared" ca="1" si="170"/>
        <v>0</v>
      </c>
      <c r="H1314" t="str">
        <f t="shared" ca="1" si="171"/>
        <v>'360 GRP '!</v>
      </c>
      <c r="I1314">
        <f t="shared" ca="1" si="174"/>
        <v>0</v>
      </c>
      <c r="J1314" t="str">
        <f t="shared" ca="1" si="175"/>
        <v>'360 GRP '!</v>
      </c>
      <c r="K1314">
        <f t="shared" ca="1" si="175"/>
        <v>0</v>
      </c>
      <c r="L1314">
        <f t="shared" ca="1" si="175"/>
        <v>0</v>
      </c>
      <c r="M1314">
        <f t="shared" ca="1" si="175"/>
        <v>0</v>
      </c>
      <c r="N1314">
        <f t="shared" ca="1" si="175"/>
        <v>0</v>
      </c>
      <c r="O1314" t="str">
        <f t="shared" ca="1" si="172"/>
        <v>D:AD</v>
      </c>
      <c r="P1314" t="str">
        <f t="shared" ca="1" si="173"/>
        <v>D10:AD10</v>
      </c>
    </row>
    <row r="1315" spans="1:16">
      <c r="A1315" t="str">
        <f t="shared" si="168"/>
        <v>13</v>
      </c>
      <c r="B1315" t="str">
        <f t="shared" ca="1" si="169"/>
        <v>GRP</v>
      </c>
      <c r="C1315" t="s">
        <v>417</v>
      </c>
      <c r="D1315" t="s">
        <v>2015</v>
      </c>
      <c r="E1315">
        <f t="shared" ca="1" si="170"/>
        <v>0</v>
      </c>
      <c r="H1315" t="str">
        <f t="shared" ca="1" si="171"/>
        <v>'360 GRP '!</v>
      </c>
      <c r="I1315">
        <f t="shared" ca="1" si="174"/>
        <v>0</v>
      </c>
      <c r="J1315" t="str">
        <f t="shared" ca="1" si="175"/>
        <v>'360 GRP '!</v>
      </c>
      <c r="K1315">
        <f t="shared" ca="1" si="175"/>
        <v>0</v>
      </c>
      <c r="L1315">
        <f t="shared" ca="1" si="175"/>
        <v>0</v>
      </c>
      <c r="M1315">
        <f t="shared" ca="1" si="175"/>
        <v>0</v>
      </c>
      <c r="N1315">
        <f t="shared" ca="1" si="175"/>
        <v>0</v>
      </c>
      <c r="O1315" t="str">
        <f t="shared" ca="1" si="172"/>
        <v>D:AD</v>
      </c>
      <c r="P1315" t="str">
        <f t="shared" ca="1" si="173"/>
        <v>D10:AD10</v>
      </c>
    </row>
    <row r="1316" spans="1:16">
      <c r="A1316" t="str">
        <f t="shared" si="168"/>
        <v>100</v>
      </c>
      <c r="B1316" t="str">
        <f t="shared" ca="1" si="169"/>
        <v>GRP</v>
      </c>
      <c r="C1316" t="s">
        <v>417</v>
      </c>
      <c r="D1316" t="s">
        <v>2016</v>
      </c>
      <c r="E1316">
        <f t="shared" ca="1" si="170"/>
        <v>0</v>
      </c>
      <c r="H1316" t="str">
        <f t="shared" ca="1" si="171"/>
        <v>'360 GRP '!</v>
      </c>
      <c r="I1316">
        <f t="shared" ca="1" si="174"/>
        <v>0</v>
      </c>
      <c r="J1316" t="str">
        <f t="shared" ca="1" si="175"/>
        <v>'360 GRP '!</v>
      </c>
      <c r="K1316">
        <f t="shared" ca="1" si="175"/>
        <v>0</v>
      </c>
      <c r="L1316">
        <f t="shared" ca="1" si="175"/>
        <v>0</v>
      </c>
      <c r="M1316">
        <f t="shared" ca="1" si="175"/>
        <v>0</v>
      </c>
      <c r="N1316">
        <f t="shared" ca="1" si="175"/>
        <v>0</v>
      </c>
      <c r="O1316" t="str">
        <f t="shared" ca="1" si="172"/>
        <v>D:AD</v>
      </c>
      <c r="P1316" t="str">
        <f t="shared" ca="1" si="173"/>
        <v>D10:AD10</v>
      </c>
    </row>
    <row r="1317" spans="1:16">
      <c r="A1317" t="str">
        <f t="shared" si="168"/>
        <v>01</v>
      </c>
      <c r="B1317" t="str">
        <f t="shared" ca="1" si="169"/>
        <v>GRP</v>
      </c>
      <c r="C1317" t="s">
        <v>418</v>
      </c>
      <c r="D1317" t="s">
        <v>2017</v>
      </c>
      <c r="E1317">
        <f t="shared" ca="1" si="170"/>
        <v>0</v>
      </c>
      <c r="H1317" t="str">
        <f t="shared" ca="1" si="171"/>
        <v>'360 GRP '!</v>
      </c>
      <c r="I1317">
        <f t="shared" ca="1" si="174"/>
        <v>0</v>
      </c>
      <c r="J1317" t="str">
        <f t="shared" ca="1" si="175"/>
        <v>'360 GRP '!</v>
      </c>
      <c r="K1317">
        <f t="shared" ca="1" si="175"/>
        <v>0</v>
      </c>
      <c r="L1317">
        <f t="shared" ca="1" si="175"/>
        <v>0</v>
      </c>
      <c r="M1317">
        <f t="shared" ca="1" si="175"/>
        <v>0</v>
      </c>
      <c r="N1317">
        <f t="shared" ca="1" si="175"/>
        <v>0</v>
      </c>
      <c r="O1317" t="str">
        <f t="shared" ca="1" si="172"/>
        <v>D:AD</v>
      </c>
      <c r="P1317" t="str">
        <f t="shared" ca="1" si="173"/>
        <v>D10:AD10</v>
      </c>
    </row>
    <row r="1318" spans="1:16">
      <c r="A1318" t="str">
        <f t="shared" si="168"/>
        <v>02</v>
      </c>
      <c r="B1318" t="str">
        <f t="shared" ca="1" si="169"/>
        <v>GRP</v>
      </c>
      <c r="C1318" t="s">
        <v>418</v>
      </c>
      <c r="D1318" t="s">
        <v>2018</v>
      </c>
      <c r="E1318">
        <f t="shared" ca="1" si="170"/>
        <v>0</v>
      </c>
      <c r="H1318" t="str">
        <f t="shared" ca="1" si="171"/>
        <v>'360 GRP '!</v>
      </c>
      <c r="I1318">
        <f t="shared" ca="1" si="174"/>
        <v>0</v>
      </c>
      <c r="J1318" t="str">
        <f t="shared" ca="1" si="175"/>
        <v>'360 GRP '!</v>
      </c>
      <c r="K1318">
        <f t="shared" ca="1" si="175"/>
        <v>0</v>
      </c>
      <c r="L1318">
        <f t="shared" ca="1" si="175"/>
        <v>0</v>
      </c>
      <c r="M1318">
        <f t="shared" ca="1" si="175"/>
        <v>0</v>
      </c>
      <c r="N1318">
        <f t="shared" ca="1" si="175"/>
        <v>0</v>
      </c>
      <c r="O1318" t="str">
        <f t="shared" ca="1" si="172"/>
        <v>D:AD</v>
      </c>
      <c r="P1318" t="str">
        <f t="shared" ca="1" si="173"/>
        <v>D10:AD10</v>
      </c>
    </row>
    <row r="1319" spans="1:16">
      <c r="A1319" t="str">
        <f t="shared" si="168"/>
        <v>03</v>
      </c>
      <c r="B1319" t="str">
        <f t="shared" ca="1" si="169"/>
        <v>GRP</v>
      </c>
      <c r="C1319" t="s">
        <v>418</v>
      </c>
      <c r="D1319" t="s">
        <v>2019</v>
      </c>
      <c r="E1319">
        <f t="shared" ca="1" si="170"/>
        <v>0</v>
      </c>
      <c r="H1319" t="str">
        <f t="shared" ca="1" si="171"/>
        <v>'360 GRP '!</v>
      </c>
      <c r="I1319">
        <f t="shared" ca="1" si="174"/>
        <v>0</v>
      </c>
      <c r="J1319" t="str">
        <f t="shared" ca="1" si="175"/>
        <v>'360 GRP '!</v>
      </c>
      <c r="K1319">
        <f t="shared" ca="1" si="175"/>
        <v>0</v>
      </c>
      <c r="L1319">
        <f t="shared" ca="1" si="175"/>
        <v>0</v>
      </c>
      <c r="M1319">
        <f t="shared" ca="1" si="175"/>
        <v>0</v>
      </c>
      <c r="N1319">
        <f t="shared" ca="1" si="175"/>
        <v>0</v>
      </c>
      <c r="O1319" t="str">
        <f t="shared" ca="1" si="172"/>
        <v>D:AD</v>
      </c>
      <c r="P1319" t="str">
        <f t="shared" ca="1" si="173"/>
        <v>D10:AD10</v>
      </c>
    </row>
    <row r="1320" spans="1:16">
      <c r="A1320" t="str">
        <f t="shared" si="168"/>
        <v>04</v>
      </c>
      <c r="B1320" t="str">
        <f t="shared" ca="1" si="169"/>
        <v>GRP</v>
      </c>
      <c r="C1320" t="s">
        <v>418</v>
      </c>
      <c r="D1320" t="s">
        <v>2020</v>
      </c>
      <c r="E1320">
        <f t="shared" ca="1" si="170"/>
        <v>0</v>
      </c>
      <c r="H1320" t="str">
        <f t="shared" ca="1" si="171"/>
        <v>'360 GRP '!</v>
      </c>
      <c r="I1320">
        <f t="shared" ca="1" si="174"/>
        <v>0</v>
      </c>
      <c r="J1320" t="str">
        <f t="shared" ca="1" si="175"/>
        <v>'360 GRP '!</v>
      </c>
      <c r="K1320">
        <f t="shared" ca="1" si="175"/>
        <v>0</v>
      </c>
      <c r="L1320">
        <f t="shared" ca="1" si="175"/>
        <v>0</v>
      </c>
      <c r="M1320">
        <f t="shared" ca="1" si="175"/>
        <v>0</v>
      </c>
      <c r="N1320">
        <f t="shared" ca="1" si="175"/>
        <v>0</v>
      </c>
      <c r="O1320" t="str">
        <f t="shared" ca="1" si="172"/>
        <v>D:AD</v>
      </c>
      <c r="P1320" t="str">
        <f t="shared" ca="1" si="173"/>
        <v>D10:AD10</v>
      </c>
    </row>
    <row r="1321" spans="1:16">
      <c r="A1321" t="str">
        <f t="shared" si="168"/>
        <v>05</v>
      </c>
      <c r="B1321" t="str">
        <f t="shared" ca="1" si="169"/>
        <v>GRP</v>
      </c>
      <c r="C1321" t="s">
        <v>418</v>
      </c>
      <c r="D1321" t="s">
        <v>2021</v>
      </c>
      <c r="E1321">
        <f t="shared" ca="1" si="170"/>
        <v>0</v>
      </c>
      <c r="H1321" t="str">
        <f t="shared" ca="1" si="171"/>
        <v>'360 GRP '!</v>
      </c>
      <c r="I1321">
        <f t="shared" ca="1" si="174"/>
        <v>0</v>
      </c>
      <c r="J1321" t="str">
        <f t="shared" ca="1" si="175"/>
        <v>'360 GRP '!</v>
      </c>
      <c r="K1321">
        <f t="shared" ca="1" si="175"/>
        <v>0</v>
      </c>
      <c r="L1321">
        <f t="shared" ca="1" si="175"/>
        <v>0</v>
      </c>
      <c r="M1321">
        <f t="shared" ca="1" si="175"/>
        <v>0</v>
      </c>
      <c r="N1321">
        <f t="shared" ca="1" si="175"/>
        <v>0</v>
      </c>
      <c r="O1321" t="str">
        <f t="shared" ca="1" si="172"/>
        <v>D:AD</v>
      </c>
      <c r="P1321" t="str">
        <f t="shared" ca="1" si="173"/>
        <v>D10:AD10</v>
      </c>
    </row>
    <row r="1322" spans="1:16">
      <c r="A1322" t="str">
        <f t="shared" si="168"/>
        <v>06</v>
      </c>
      <c r="B1322" t="str">
        <f t="shared" ca="1" si="169"/>
        <v>GRP</v>
      </c>
      <c r="C1322" t="s">
        <v>418</v>
      </c>
      <c r="D1322" t="s">
        <v>2022</v>
      </c>
      <c r="E1322">
        <f t="shared" ca="1" si="170"/>
        <v>0</v>
      </c>
      <c r="H1322" t="str">
        <f t="shared" ca="1" si="171"/>
        <v>'360 GRP '!</v>
      </c>
      <c r="I1322">
        <f t="shared" ca="1" si="174"/>
        <v>0</v>
      </c>
      <c r="J1322" t="str">
        <f t="shared" ca="1" si="175"/>
        <v>'360 GRP '!</v>
      </c>
      <c r="K1322">
        <f t="shared" ca="1" si="175"/>
        <v>0</v>
      </c>
      <c r="L1322">
        <f t="shared" ca="1" si="175"/>
        <v>0</v>
      </c>
      <c r="M1322">
        <f t="shared" ca="1" si="175"/>
        <v>0</v>
      </c>
      <c r="N1322">
        <f t="shared" ca="1" si="175"/>
        <v>0</v>
      </c>
      <c r="O1322" t="str">
        <f t="shared" ca="1" si="172"/>
        <v>D:AD</v>
      </c>
      <c r="P1322" t="str">
        <f t="shared" ca="1" si="173"/>
        <v>D10:AD10</v>
      </c>
    </row>
    <row r="1323" spans="1:16">
      <c r="A1323" t="str">
        <f t="shared" si="168"/>
        <v>07</v>
      </c>
      <c r="B1323" t="str">
        <f t="shared" ca="1" si="169"/>
        <v>GRP</v>
      </c>
      <c r="C1323" t="s">
        <v>418</v>
      </c>
      <c r="D1323" t="s">
        <v>2023</v>
      </c>
      <c r="E1323">
        <f t="shared" ca="1" si="170"/>
        <v>0</v>
      </c>
      <c r="H1323" t="str">
        <f t="shared" ca="1" si="171"/>
        <v>'360 GRP '!</v>
      </c>
      <c r="I1323">
        <f t="shared" ca="1" si="174"/>
        <v>0</v>
      </c>
      <c r="J1323" t="str">
        <f t="shared" ca="1" si="175"/>
        <v>'360 GRP '!</v>
      </c>
      <c r="K1323">
        <f t="shared" ca="1" si="175"/>
        <v>0</v>
      </c>
      <c r="L1323">
        <f t="shared" ca="1" si="175"/>
        <v>0</v>
      </c>
      <c r="M1323">
        <f t="shared" ca="1" si="175"/>
        <v>0</v>
      </c>
      <c r="N1323">
        <f t="shared" ca="1" si="175"/>
        <v>0</v>
      </c>
      <c r="O1323" t="str">
        <f t="shared" ca="1" si="172"/>
        <v>D:AD</v>
      </c>
      <c r="P1323" t="str">
        <f t="shared" ca="1" si="173"/>
        <v>D10:AD10</v>
      </c>
    </row>
    <row r="1324" spans="1:16">
      <c r="A1324" t="str">
        <f t="shared" si="168"/>
        <v>08</v>
      </c>
      <c r="B1324" t="str">
        <f t="shared" ca="1" si="169"/>
        <v>GRP</v>
      </c>
      <c r="C1324" t="s">
        <v>418</v>
      </c>
      <c r="D1324" t="s">
        <v>2024</v>
      </c>
      <c r="E1324">
        <f t="shared" ca="1" si="170"/>
        <v>0</v>
      </c>
      <c r="H1324" t="str">
        <f t="shared" ca="1" si="171"/>
        <v>'360 GRP '!</v>
      </c>
      <c r="I1324">
        <f t="shared" ca="1" si="174"/>
        <v>0</v>
      </c>
      <c r="J1324" t="str">
        <f t="shared" ca="1" si="175"/>
        <v>'360 GRP '!</v>
      </c>
      <c r="K1324">
        <f t="shared" ca="1" si="175"/>
        <v>0</v>
      </c>
      <c r="L1324">
        <f t="shared" ca="1" si="175"/>
        <v>0</v>
      </c>
      <c r="M1324">
        <f t="shared" ca="1" si="175"/>
        <v>0</v>
      </c>
      <c r="N1324">
        <f t="shared" ca="1" si="175"/>
        <v>0</v>
      </c>
      <c r="O1324" t="str">
        <f t="shared" ca="1" si="172"/>
        <v>D:AD</v>
      </c>
      <c r="P1324" t="str">
        <f t="shared" ca="1" si="173"/>
        <v>D10:AD10</v>
      </c>
    </row>
    <row r="1325" spans="1:16">
      <c r="A1325" t="str">
        <f t="shared" si="168"/>
        <v>09</v>
      </c>
      <c r="B1325" t="str">
        <f t="shared" ca="1" si="169"/>
        <v>GRP</v>
      </c>
      <c r="C1325" t="s">
        <v>418</v>
      </c>
      <c r="D1325" t="s">
        <v>2025</v>
      </c>
      <c r="E1325">
        <f t="shared" ca="1" si="170"/>
        <v>0</v>
      </c>
      <c r="H1325" t="str">
        <f t="shared" ca="1" si="171"/>
        <v>'360 GRP '!</v>
      </c>
      <c r="I1325">
        <f t="shared" ca="1" si="174"/>
        <v>0</v>
      </c>
      <c r="J1325" t="str">
        <f t="shared" ca="1" si="175"/>
        <v>'360 GRP '!</v>
      </c>
      <c r="K1325">
        <f t="shared" ca="1" si="175"/>
        <v>0</v>
      </c>
      <c r="L1325">
        <f t="shared" ca="1" si="175"/>
        <v>0</v>
      </c>
      <c r="M1325">
        <f t="shared" ca="1" si="175"/>
        <v>0</v>
      </c>
      <c r="N1325">
        <f t="shared" ca="1" si="175"/>
        <v>0</v>
      </c>
      <c r="O1325" t="str">
        <f t="shared" ca="1" si="172"/>
        <v>D:AD</v>
      </c>
      <c r="P1325" t="str">
        <f t="shared" ca="1" si="173"/>
        <v>D10:AD10</v>
      </c>
    </row>
    <row r="1326" spans="1:16">
      <c r="A1326" t="str">
        <f t="shared" si="168"/>
        <v>10</v>
      </c>
      <c r="B1326" t="str">
        <f t="shared" ca="1" si="169"/>
        <v>GRP</v>
      </c>
      <c r="C1326" t="s">
        <v>418</v>
      </c>
      <c r="D1326" t="s">
        <v>2026</v>
      </c>
      <c r="E1326">
        <f t="shared" ca="1" si="170"/>
        <v>0</v>
      </c>
      <c r="H1326" t="str">
        <f t="shared" ca="1" si="171"/>
        <v>'360 GRP '!</v>
      </c>
      <c r="I1326">
        <f t="shared" ca="1" si="174"/>
        <v>0</v>
      </c>
      <c r="J1326" t="str">
        <f t="shared" ca="1" si="175"/>
        <v>'360 GRP '!</v>
      </c>
      <c r="K1326">
        <f t="shared" ca="1" si="175"/>
        <v>0</v>
      </c>
      <c r="L1326">
        <f t="shared" ca="1" si="175"/>
        <v>0</v>
      </c>
      <c r="M1326">
        <f t="shared" ca="1" si="175"/>
        <v>0</v>
      </c>
      <c r="N1326">
        <f t="shared" ca="1" si="175"/>
        <v>0</v>
      </c>
      <c r="O1326" t="str">
        <f t="shared" ca="1" si="172"/>
        <v>D:AD</v>
      </c>
      <c r="P1326" t="str">
        <f t="shared" ca="1" si="173"/>
        <v>D10:AD10</v>
      </c>
    </row>
    <row r="1327" spans="1:16">
      <c r="A1327" t="str">
        <f t="shared" si="168"/>
        <v>11</v>
      </c>
      <c r="B1327" t="str">
        <f t="shared" ca="1" si="169"/>
        <v>GRP</v>
      </c>
      <c r="C1327" t="s">
        <v>418</v>
      </c>
      <c r="D1327" t="s">
        <v>2027</v>
      </c>
      <c r="E1327">
        <f t="shared" ca="1" si="170"/>
        <v>0</v>
      </c>
      <c r="H1327" t="str">
        <f t="shared" ca="1" si="171"/>
        <v>'360 GRP '!</v>
      </c>
      <c r="I1327">
        <f t="shared" ca="1" si="174"/>
        <v>0</v>
      </c>
      <c r="J1327" t="str">
        <f t="shared" ca="1" si="175"/>
        <v>'360 GRP '!</v>
      </c>
      <c r="K1327">
        <f t="shared" ca="1" si="175"/>
        <v>0</v>
      </c>
      <c r="L1327">
        <f t="shared" ca="1" si="175"/>
        <v>0</v>
      </c>
      <c r="M1327">
        <f t="shared" ca="1" si="175"/>
        <v>0</v>
      </c>
      <c r="N1327">
        <f t="shared" ca="1" si="175"/>
        <v>0</v>
      </c>
      <c r="O1327" t="str">
        <f t="shared" ca="1" si="172"/>
        <v>D:AD</v>
      </c>
      <c r="P1327" t="str">
        <f t="shared" ca="1" si="173"/>
        <v>D10:AD10</v>
      </c>
    </row>
    <row r="1328" spans="1:16">
      <c r="A1328" t="str">
        <f t="shared" si="168"/>
        <v>12</v>
      </c>
      <c r="B1328" t="str">
        <f t="shared" ca="1" si="169"/>
        <v>GRP</v>
      </c>
      <c r="C1328" t="s">
        <v>418</v>
      </c>
      <c r="D1328" t="s">
        <v>2028</v>
      </c>
      <c r="E1328">
        <f t="shared" ca="1" si="170"/>
        <v>0</v>
      </c>
      <c r="H1328" t="str">
        <f t="shared" ca="1" si="171"/>
        <v>'360 GRP '!</v>
      </c>
      <c r="I1328">
        <f t="shared" ca="1" si="174"/>
        <v>0</v>
      </c>
      <c r="J1328" t="str">
        <f t="shared" ca="1" si="175"/>
        <v>'360 GRP '!</v>
      </c>
      <c r="K1328">
        <f t="shared" ca="1" si="175"/>
        <v>0</v>
      </c>
      <c r="L1328">
        <f t="shared" ca="1" si="175"/>
        <v>0</v>
      </c>
      <c r="M1328">
        <f t="shared" ca="1" si="175"/>
        <v>0</v>
      </c>
      <c r="N1328">
        <f t="shared" ca="1" si="175"/>
        <v>0</v>
      </c>
      <c r="O1328" t="str">
        <f t="shared" ca="1" si="172"/>
        <v>D:AD</v>
      </c>
      <c r="P1328" t="str">
        <f t="shared" ca="1" si="173"/>
        <v>D10:AD10</v>
      </c>
    </row>
    <row r="1329" spans="1:16">
      <c r="A1329" t="str">
        <f t="shared" si="168"/>
        <v>13</v>
      </c>
      <c r="B1329" t="str">
        <f t="shared" ca="1" si="169"/>
        <v>GRP</v>
      </c>
      <c r="C1329" t="s">
        <v>418</v>
      </c>
      <c r="D1329" t="s">
        <v>2029</v>
      </c>
      <c r="E1329">
        <f t="shared" ca="1" si="170"/>
        <v>0</v>
      </c>
      <c r="H1329" t="str">
        <f t="shared" ca="1" si="171"/>
        <v>'360 GRP '!</v>
      </c>
      <c r="I1329">
        <f t="shared" ca="1" si="174"/>
        <v>0</v>
      </c>
      <c r="J1329" t="str">
        <f t="shared" ca="1" si="175"/>
        <v>'360 GRP '!</v>
      </c>
      <c r="K1329">
        <f t="shared" ca="1" si="175"/>
        <v>0</v>
      </c>
      <c r="L1329">
        <f t="shared" ca="1" si="175"/>
        <v>0</v>
      </c>
      <c r="M1329">
        <f t="shared" ca="1" si="175"/>
        <v>0</v>
      </c>
      <c r="N1329">
        <f t="shared" ca="1" si="175"/>
        <v>0</v>
      </c>
      <c r="O1329" t="str">
        <f t="shared" ca="1" si="172"/>
        <v>D:AD</v>
      </c>
      <c r="P1329" t="str">
        <f t="shared" ca="1" si="173"/>
        <v>D10:AD10</v>
      </c>
    </row>
    <row r="1330" spans="1:16">
      <c r="A1330" t="str">
        <f t="shared" si="168"/>
        <v>100</v>
      </c>
      <c r="B1330" t="str">
        <f t="shared" ca="1" si="169"/>
        <v>GRP</v>
      </c>
      <c r="C1330" t="s">
        <v>418</v>
      </c>
      <c r="D1330" t="s">
        <v>2030</v>
      </c>
      <c r="E1330">
        <f t="shared" ca="1" si="170"/>
        <v>0</v>
      </c>
      <c r="H1330" t="str">
        <f t="shared" ca="1" si="171"/>
        <v>'360 GRP '!</v>
      </c>
      <c r="I1330">
        <f t="shared" ca="1" si="174"/>
        <v>0</v>
      </c>
      <c r="J1330" t="str">
        <f t="shared" ca="1" si="175"/>
        <v>'360 GRP '!</v>
      </c>
      <c r="K1330">
        <f t="shared" ca="1" si="175"/>
        <v>0</v>
      </c>
      <c r="L1330">
        <f t="shared" ca="1" si="175"/>
        <v>0</v>
      </c>
      <c r="M1330">
        <f t="shared" ca="1" si="175"/>
        <v>0</v>
      </c>
      <c r="N1330">
        <f t="shared" ca="1" si="175"/>
        <v>0</v>
      </c>
      <c r="O1330" t="str">
        <f t="shared" ca="1" si="172"/>
        <v>D:AD</v>
      </c>
      <c r="P1330" t="str">
        <f t="shared" ca="1" si="173"/>
        <v>D10:AD10</v>
      </c>
    </row>
    <row r="1331" spans="1:16">
      <c r="A1331" t="str">
        <f t="shared" si="168"/>
        <v>01</v>
      </c>
      <c r="B1331" t="str">
        <f t="shared" ca="1" si="169"/>
        <v>GRP</v>
      </c>
      <c r="C1331" t="s">
        <v>419</v>
      </c>
      <c r="D1331" t="s">
        <v>2031</v>
      </c>
      <c r="E1331">
        <f t="shared" ca="1" si="170"/>
        <v>0</v>
      </c>
      <c r="H1331" t="str">
        <f t="shared" ca="1" si="171"/>
        <v>'360 GRP '!</v>
      </c>
      <c r="I1331">
        <f t="shared" ca="1" si="174"/>
        <v>0</v>
      </c>
      <c r="J1331" t="str">
        <f t="shared" ca="1" si="175"/>
        <v>'360 GRP '!</v>
      </c>
      <c r="K1331">
        <f t="shared" ca="1" si="175"/>
        <v>0</v>
      </c>
      <c r="L1331">
        <f t="shared" ca="1" si="175"/>
        <v>0</v>
      </c>
      <c r="M1331">
        <f t="shared" ca="1" si="175"/>
        <v>0</v>
      </c>
      <c r="N1331">
        <f t="shared" ca="1" si="175"/>
        <v>0</v>
      </c>
      <c r="O1331" t="str">
        <f t="shared" ca="1" si="172"/>
        <v>D:AD</v>
      </c>
      <c r="P1331" t="str">
        <f t="shared" ca="1" si="173"/>
        <v>D10:AD10</v>
      </c>
    </row>
    <row r="1332" spans="1:16">
      <c r="A1332" t="str">
        <f t="shared" si="168"/>
        <v>02</v>
      </c>
      <c r="B1332" t="str">
        <f t="shared" ca="1" si="169"/>
        <v>GRP</v>
      </c>
      <c r="C1332" t="s">
        <v>419</v>
      </c>
      <c r="D1332" t="s">
        <v>2032</v>
      </c>
      <c r="E1332">
        <f t="shared" ca="1" si="170"/>
        <v>0</v>
      </c>
      <c r="H1332" t="str">
        <f t="shared" ca="1" si="171"/>
        <v>'360 GRP '!</v>
      </c>
      <c r="I1332">
        <f t="shared" ca="1" si="174"/>
        <v>0</v>
      </c>
      <c r="J1332" t="str">
        <f t="shared" ca="1" si="175"/>
        <v>'360 GRP '!</v>
      </c>
      <c r="K1332">
        <f t="shared" ca="1" si="175"/>
        <v>0</v>
      </c>
      <c r="L1332">
        <f t="shared" ca="1" si="175"/>
        <v>0</v>
      </c>
      <c r="M1332">
        <f t="shared" ca="1" si="175"/>
        <v>0</v>
      </c>
      <c r="N1332">
        <f t="shared" ca="1" si="175"/>
        <v>0</v>
      </c>
      <c r="O1332" t="str">
        <f t="shared" ca="1" si="172"/>
        <v>D:AD</v>
      </c>
      <c r="P1332" t="str">
        <f t="shared" ca="1" si="173"/>
        <v>D10:AD10</v>
      </c>
    </row>
    <row r="1333" spans="1:16">
      <c r="A1333" t="str">
        <f t="shared" si="168"/>
        <v>03</v>
      </c>
      <c r="B1333" t="str">
        <f t="shared" ca="1" si="169"/>
        <v>GRP</v>
      </c>
      <c r="C1333" t="s">
        <v>419</v>
      </c>
      <c r="D1333" t="s">
        <v>2033</v>
      </c>
      <c r="E1333">
        <f t="shared" ca="1" si="170"/>
        <v>0</v>
      </c>
      <c r="H1333" t="str">
        <f t="shared" ca="1" si="171"/>
        <v>'360 GRP '!</v>
      </c>
      <c r="I1333">
        <f t="shared" ca="1" si="174"/>
        <v>0</v>
      </c>
      <c r="J1333" t="str">
        <f t="shared" ca="1" si="175"/>
        <v>'360 GRP '!</v>
      </c>
      <c r="K1333">
        <f t="shared" ca="1" si="175"/>
        <v>0</v>
      </c>
      <c r="L1333">
        <f t="shared" ca="1" si="175"/>
        <v>0</v>
      </c>
      <c r="M1333">
        <f t="shared" ca="1" si="175"/>
        <v>0</v>
      </c>
      <c r="N1333">
        <f t="shared" ca="1" si="175"/>
        <v>0</v>
      </c>
      <c r="O1333" t="str">
        <f t="shared" ca="1" si="172"/>
        <v>D:AD</v>
      </c>
      <c r="P1333" t="str">
        <f t="shared" ca="1" si="173"/>
        <v>D10:AD10</v>
      </c>
    </row>
    <row r="1334" spans="1:16">
      <c r="A1334" t="str">
        <f t="shared" si="168"/>
        <v>04</v>
      </c>
      <c r="B1334" t="str">
        <f t="shared" ca="1" si="169"/>
        <v>GRP</v>
      </c>
      <c r="C1334" t="s">
        <v>419</v>
      </c>
      <c r="D1334" t="s">
        <v>2034</v>
      </c>
      <c r="E1334">
        <f t="shared" ca="1" si="170"/>
        <v>0</v>
      </c>
      <c r="H1334" t="str">
        <f t="shared" ca="1" si="171"/>
        <v>'360 GRP '!</v>
      </c>
      <c r="I1334">
        <f t="shared" ca="1" si="174"/>
        <v>0</v>
      </c>
      <c r="J1334" t="str">
        <f t="shared" ca="1" si="175"/>
        <v>'360 GRP '!</v>
      </c>
      <c r="K1334">
        <f t="shared" ca="1" si="175"/>
        <v>0</v>
      </c>
      <c r="L1334">
        <f t="shared" ca="1" si="175"/>
        <v>0</v>
      </c>
      <c r="M1334">
        <f t="shared" ca="1" si="175"/>
        <v>0</v>
      </c>
      <c r="N1334">
        <f t="shared" ca="1" si="175"/>
        <v>0</v>
      </c>
      <c r="O1334" t="str">
        <f t="shared" ca="1" si="172"/>
        <v>D:AD</v>
      </c>
      <c r="P1334" t="str">
        <f t="shared" ca="1" si="173"/>
        <v>D10:AD10</v>
      </c>
    </row>
    <row r="1335" spans="1:16">
      <c r="A1335" t="str">
        <f t="shared" si="168"/>
        <v>05</v>
      </c>
      <c r="B1335" t="str">
        <f t="shared" ca="1" si="169"/>
        <v>GRP</v>
      </c>
      <c r="C1335" t="s">
        <v>419</v>
      </c>
      <c r="D1335" t="s">
        <v>2035</v>
      </c>
      <c r="E1335">
        <f t="shared" ca="1" si="170"/>
        <v>0</v>
      </c>
      <c r="H1335" t="str">
        <f t="shared" ca="1" si="171"/>
        <v>'360 GRP '!</v>
      </c>
      <c r="I1335">
        <f t="shared" ca="1" si="174"/>
        <v>0</v>
      </c>
      <c r="J1335" t="str">
        <f t="shared" ca="1" si="175"/>
        <v>'360 GRP '!</v>
      </c>
      <c r="K1335">
        <f t="shared" ca="1" si="175"/>
        <v>0</v>
      </c>
      <c r="L1335">
        <f t="shared" ca="1" si="175"/>
        <v>0</v>
      </c>
      <c r="M1335">
        <f t="shared" ca="1" si="175"/>
        <v>0</v>
      </c>
      <c r="N1335">
        <f t="shared" ca="1" si="175"/>
        <v>0</v>
      </c>
      <c r="O1335" t="str">
        <f t="shared" ca="1" si="172"/>
        <v>D:AD</v>
      </c>
      <c r="P1335" t="str">
        <f t="shared" ca="1" si="173"/>
        <v>D10:AD10</v>
      </c>
    </row>
    <row r="1336" spans="1:16">
      <c r="A1336" t="str">
        <f t="shared" si="168"/>
        <v>06</v>
      </c>
      <c r="B1336" t="str">
        <f t="shared" ca="1" si="169"/>
        <v>GRP</v>
      </c>
      <c r="C1336" t="s">
        <v>419</v>
      </c>
      <c r="D1336" t="s">
        <v>2036</v>
      </c>
      <c r="E1336">
        <f t="shared" ca="1" si="170"/>
        <v>0</v>
      </c>
      <c r="H1336" t="str">
        <f t="shared" ca="1" si="171"/>
        <v>'360 GRP '!</v>
      </c>
      <c r="I1336">
        <f t="shared" ca="1" si="174"/>
        <v>0</v>
      </c>
      <c r="J1336" t="str">
        <f t="shared" ca="1" si="175"/>
        <v>'360 GRP '!</v>
      </c>
      <c r="K1336">
        <f t="shared" ca="1" si="175"/>
        <v>0</v>
      </c>
      <c r="L1336">
        <f t="shared" ca="1" si="175"/>
        <v>0</v>
      </c>
      <c r="M1336">
        <f t="shared" ca="1" si="175"/>
        <v>0</v>
      </c>
      <c r="N1336">
        <f t="shared" ca="1" si="175"/>
        <v>0</v>
      </c>
      <c r="O1336" t="str">
        <f t="shared" ca="1" si="172"/>
        <v>D:AD</v>
      </c>
      <c r="P1336" t="str">
        <f t="shared" ca="1" si="173"/>
        <v>D10:AD10</v>
      </c>
    </row>
    <row r="1337" spans="1:16">
      <c r="A1337" t="str">
        <f t="shared" si="168"/>
        <v>07</v>
      </c>
      <c r="B1337" t="str">
        <f t="shared" ca="1" si="169"/>
        <v>GRP</v>
      </c>
      <c r="C1337" t="s">
        <v>419</v>
      </c>
      <c r="D1337" t="s">
        <v>2037</v>
      </c>
      <c r="E1337">
        <f t="shared" ca="1" si="170"/>
        <v>0</v>
      </c>
      <c r="H1337" t="str">
        <f t="shared" ca="1" si="171"/>
        <v>'360 GRP '!</v>
      </c>
      <c r="I1337">
        <f t="shared" ca="1" si="174"/>
        <v>0</v>
      </c>
      <c r="J1337" t="str">
        <f t="shared" ca="1" si="175"/>
        <v>'360 GRP '!</v>
      </c>
      <c r="K1337">
        <f t="shared" ca="1" si="175"/>
        <v>0</v>
      </c>
      <c r="L1337">
        <f t="shared" ca="1" si="175"/>
        <v>0</v>
      </c>
      <c r="M1337">
        <f t="shared" ca="1" si="175"/>
        <v>0</v>
      </c>
      <c r="N1337">
        <f t="shared" ca="1" si="175"/>
        <v>0</v>
      </c>
      <c r="O1337" t="str">
        <f t="shared" ca="1" si="172"/>
        <v>D:AD</v>
      </c>
      <c r="P1337" t="str">
        <f t="shared" ca="1" si="173"/>
        <v>D10:AD10</v>
      </c>
    </row>
    <row r="1338" spans="1:16">
      <c r="A1338" t="str">
        <f t="shared" si="168"/>
        <v>08</v>
      </c>
      <c r="B1338" t="str">
        <f t="shared" ca="1" si="169"/>
        <v>GRP</v>
      </c>
      <c r="C1338" t="s">
        <v>419</v>
      </c>
      <c r="D1338" t="s">
        <v>2038</v>
      </c>
      <c r="E1338">
        <f t="shared" ca="1" si="170"/>
        <v>0</v>
      </c>
      <c r="H1338" t="str">
        <f t="shared" ca="1" si="171"/>
        <v>'360 GRP '!</v>
      </c>
      <c r="I1338">
        <f t="shared" ca="1" si="174"/>
        <v>0</v>
      </c>
      <c r="J1338" t="str">
        <f t="shared" ca="1" si="175"/>
        <v>'360 GRP '!</v>
      </c>
      <c r="K1338">
        <f t="shared" ca="1" si="175"/>
        <v>0</v>
      </c>
      <c r="L1338">
        <f t="shared" ca="1" si="175"/>
        <v>0</v>
      </c>
      <c r="M1338">
        <f t="shared" ca="1" si="175"/>
        <v>0</v>
      </c>
      <c r="N1338">
        <f t="shared" ca="1" si="175"/>
        <v>0</v>
      </c>
      <c r="O1338" t="str">
        <f t="shared" ca="1" si="172"/>
        <v>D:AD</v>
      </c>
      <c r="P1338" t="str">
        <f t="shared" ca="1" si="173"/>
        <v>D10:AD10</v>
      </c>
    </row>
    <row r="1339" spans="1:16">
      <c r="A1339" t="str">
        <f t="shared" si="168"/>
        <v>09</v>
      </c>
      <c r="B1339" t="str">
        <f t="shared" ca="1" si="169"/>
        <v>GRP</v>
      </c>
      <c r="C1339" t="s">
        <v>419</v>
      </c>
      <c r="D1339" t="s">
        <v>2039</v>
      </c>
      <c r="E1339">
        <f t="shared" ca="1" si="170"/>
        <v>0</v>
      </c>
      <c r="H1339" t="str">
        <f t="shared" ca="1" si="171"/>
        <v>'360 GRP '!</v>
      </c>
      <c r="I1339">
        <f t="shared" ca="1" si="174"/>
        <v>0</v>
      </c>
      <c r="J1339" t="str">
        <f t="shared" ca="1" si="175"/>
        <v>'360 GRP '!</v>
      </c>
      <c r="K1339">
        <f t="shared" ca="1" si="175"/>
        <v>0</v>
      </c>
      <c r="L1339">
        <f t="shared" ca="1" si="175"/>
        <v>0</v>
      </c>
      <c r="M1339">
        <f t="shared" ca="1" si="175"/>
        <v>0</v>
      </c>
      <c r="N1339">
        <f t="shared" ca="1" si="175"/>
        <v>0</v>
      </c>
      <c r="O1339" t="str">
        <f t="shared" ca="1" si="172"/>
        <v>D:AD</v>
      </c>
      <c r="P1339" t="str">
        <f t="shared" ca="1" si="173"/>
        <v>D10:AD10</v>
      </c>
    </row>
    <row r="1340" spans="1:16">
      <c r="A1340" t="str">
        <f t="shared" si="168"/>
        <v>10</v>
      </c>
      <c r="B1340" t="str">
        <f t="shared" ca="1" si="169"/>
        <v>GRP</v>
      </c>
      <c r="C1340" t="s">
        <v>419</v>
      </c>
      <c r="D1340" t="s">
        <v>2040</v>
      </c>
      <c r="E1340">
        <f t="shared" ca="1" si="170"/>
        <v>0</v>
      </c>
      <c r="H1340" t="str">
        <f t="shared" ca="1" si="171"/>
        <v>'360 GRP '!</v>
      </c>
      <c r="I1340">
        <f t="shared" ca="1" si="174"/>
        <v>0</v>
      </c>
      <c r="J1340" t="str">
        <f t="shared" ca="1" si="175"/>
        <v>'360 GRP '!</v>
      </c>
      <c r="K1340">
        <f t="shared" ca="1" si="175"/>
        <v>0</v>
      </c>
      <c r="L1340">
        <f t="shared" ca="1" si="175"/>
        <v>0</v>
      </c>
      <c r="M1340">
        <f t="shared" ca="1" si="175"/>
        <v>0</v>
      </c>
      <c r="N1340">
        <f t="shared" ca="1" si="175"/>
        <v>0</v>
      </c>
      <c r="O1340" t="str">
        <f t="shared" ca="1" si="172"/>
        <v>D:AD</v>
      </c>
      <c r="P1340" t="str">
        <f t="shared" ca="1" si="173"/>
        <v>D10:AD10</v>
      </c>
    </row>
    <row r="1341" spans="1:16">
      <c r="A1341" t="str">
        <f t="shared" si="168"/>
        <v>11</v>
      </c>
      <c r="B1341" t="str">
        <f t="shared" ca="1" si="169"/>
        <v>GRP</v>
      </c>
      <c r="C1341" t="s">
        <v>419</v>
      </c>
      <c r="D1341" t="s">
        <v>2041</v>
      </c>
      <c r="E1341">
        <f t="shared" ca="1" si="170"/>
        <v>0</v>
      </c>
      <c r="H1341" t="str">
        <f t="shared" ca="1" si="171"/>
        <v>'360 GRP '!</v>
      </c>
      <c r="I1341">
        <f t="shared" ca="1" si="174"/>
        <v>0</v>
      </c>
      <c r="J1341" t="str">
        <f t="shared" ca="1" si="175"/>
        <v>'360 GRP '!</v>
      </c>
      <c r="K1341">
        <f t="shared" ca="1" si="175"/>
        <v>0</v>
      </c>
      <c r="L1341">
        <f t="shared" ca="1" si="175"/>
        <v>0</v>
      </c>
      <c r="M1341">
        <f t="shared" ca="1" si="175"/>
        <v>0</v>
      </c>
      <c r="N1341">
        <f t="shared" ca="1" si="175"/>
        <v>0</v>
      </c>
      <c r="O1341" t="str">
        <f t="shared" ca="1" si="172"/>
        <v>D:AD</v>
      </c>
      <c r="P1341" t="str">
        <f t="shared" ca="1" si="173"/>
        <v>D10:AD10</v>
      </c>
    </row>
    <row r="1342" spans="1:16">
      <c r="A1342" t="str">
        <f t="shared" si="168"/>
        <v>12</v>
      </c>
      <c r="B1342" t="str">
        <f t="shared" ca="1" si="169"/>
        <v>GRP</v>
      </c>
      <c r="C1342" t="s">
        <v>419</v>
      </c>
      <c r="D1342" t="s">
        <v>2042</v>
      </c>
      <c r="E1342">
        <f t="shared" ca="1" si="170"/>
        <v>0</v>
      </c>
      <c r="H1342" t="str">
        <f t="shared" ca="1" si="171"/>
        <v>'360 GRP '!</v>
      </c>
      <c r="I1342">
        <f t="shared" ca="1" si="174"/>
        <v>0</v>
      </c>
      <c r="J1342" t="str">
        <f t="shared" ca="1" si="175"/>
        <v>'360 GRP '!</v>
      </c>
      <c r="K1342">
        <f t="shared" ca="1" si="175"/>
        <v>0</v>
      </c>
      <c r="L1342">
        <f t="shared" ca="1" si="175"/>
        <v>0</v>
      </c>
      <c r="M1342">
        <f t="shared" ca="1" si="175"/>
        <v>0</v>
      </c>
      <c r="N1342">
        <f t="shared" ca="1" si="175"/>
        <v>0</v>
      </c>
      <c r="O1342" t="str">
        <f t="shared" ca="1" si="172"/>
        <v>D:AD</v>
      </c>
      <c r="P1342" t="str">
        <f t="shared" ca="1" si="173"/>
        <v>D10:AD10</v>
      </c>
    </row>
    <row r="1343" spans="1:16">
      <c r="A1343" t="str">
        <f t="shared" si="168"/>
        <v>13</v>
      </c>
      <c r="B1343" t="str">
        <f t="shared" ca="1" si="169"/>
        <v>GRP</v>
      </c>
      <c r="C1343" t="s">
        <v>419</v>
      </c>
      <c r="D1343" t="s">
        <v>2043</v>
      </c>
      <c r="E1343">
        <f t="shared" ca="1" si="170"/>
        <v>0</v>
      </c>
      <c r="H1343" t="str">
        <f t="shared" ca="1" si="171"/>
        <v>'360 GRP '!</v>
      </c>
      <c r="I1343">
        <f t="shared" ca="1" si="174"/>
        <v>0</v>
      </c>
      <c r="J1343" t="str">
        <f t="shared" ref="J1343:N1393" ca="1" si="176">IF(IFERROR(VLOOKUP($C1343,INDIRECT(J$14&amp;"D:D"),1,FALSE),0)&lt;&gt;0,J$14,0)</f>
        <v>'360 GRP '!</v>
      </c>
      <c r="K1343">
        <f t="shared" ca="1" si="176"/>
        <v>0</v>
      </c>
      <c r="L1343">
        <f t="shared" ca="1" si="176"/>
        <v>0</v>
      </c>
      <c r="M1343">
        <f t="shared" ca="1" si="176"/>
        <v>0</v>
      </c>
      <c r="N1343">
        <f t="shared" ca="1" si="176"/>
        <v>0</v>
      </c>
      <c r="O1343" t="str">
        <f t="shared" ca="1" si="172"/>
        <v>D:AD</v>
      </c>
      <c r="P1343" t="str">
        <f t="shared" ca="1" si="173"/>
        <v>D10:AD10</v>
      </c>
    </row>
    <row r="1344" spans="1:16">
      <c r="A1344" t="str">
        <f t="shared" si="168"/>
        <v>100</v>
      </c>
      <c r="B1344" t="str">
        <f t="shared" ca="1" si="169"/>
        <v>GRP</v>
      </c>
      <c r="C1344" t="s">
        <v>419</v>
      </c>
      <c r="D1344" t="s">
        <v>2044</v>
      </c>
      <c r="E1344">
        <f t="shared" ca="1" si="170"/>
        <v>0</v>
      </c>
      <c r="H1344" t="str">
        <f t="shared" ca="1" si="171"/>
        <v>'360 GRP '!</v>
      </c>
      <c r="I1344">
        <f t="shared" ca="1" si="174"/>
        <v>0</v>
      </c>
      <c r="J1344" t="str">
        <f t="shared" ca="1" si="176"/>
        <v>'360 GRP '!</v>
      </c>
      <c r="K1344">
        <f t="shared" ca="1" si="176"/>
        <v>0</v>
      </c>
      <c r="L1344">
        <f t="shared" ca="1" si="176"/>
        <v>0</v>
      </c>
      <c r="M1344">
        <f t="shared" ca="1" si="176"/>
        <v>0</v>
      </c>
      <c r="N1344">
        <f t="shared" ca="1" si="176"/>
        <v>0</v>
      </c>
      <c r="O1344" t="str">
        <f t="shared" ca="1" si="172"/>
        <v>D:AD</v>
      </c>
      <c r="P1344" t="str">
        <f t="shared" ca="1" si="173"/>
        <v>D10:AD10</v>
      </c>
    </row>
    <row r="1345" spans="1:16">
      <c r="A1345" t="str">
        <f t="shared" si="168"/>
        <v>01</v>
      </c>
      <c r="B1345" t="str">
        <f t="shared" ca="1" si="169"/>
        <v>GRP</v>
      </c>
      <c r="C1345" t="s">
        <v>437</v>
      </c>
      <c r="D1345" t="s">
        <v>2045</v>
      </c>
      <c r="E1345">
        <f t="shared" ca="1" si="170"/>
        <v>0</v>
      </c>
      <c r="H1345" t="str">
        <f t="shared" ca="1" si="171"/>
        <v>'360 GRP '!</v>
      </c>
      <c r="I1345">
        <f t="shared" ca="1" si="174"/>
        <v>0</v>
      </c>
      <c r="J1345" t="str">
        <f t="shared" ca="1" si="176"/>
        <v>'360 GRP '!</v>
      </c>
      <c r="K1345">
        <f t="shared" ca="1" si="176"/>
        <v>0</v>
      </c>
      <c r="L1345">
        <f t="shared" ca="1" si="176"/>
        <v>0</v>
      </c>
      <c r="M1345">
        <f t="shared" ca="1" si="176"/>
        <v>0</v>
      </c>
      <c r="N1345">
        <f t="shared" ca="1" si="176"/>
        <v>0</v>
      </c>
      <c r="O1345" t="str">
        <f t="shared" ca="1" si="172"/>
        <v>D:AD</v>
      </c>
      <c r="P1345" t="str">
        <f t="shared" ca="1" si="173"/>
        <v>D10:AD10</v>
      </c>
    </row>
    <row r="1346" spans="1:16">
      <c r="A1346" t="str">
        <f t="shared" ref="A1346:A1409" si="177">MID(D1346,LEN(C1346)+2,LEN(D1346)-LEN(C1346))</f>
        <v>02</v>
      </c>
      <c r="B1346" t="str">
        <f t="shared" ref="B1346:B1409" ca="1" si="178">VLOOKUP(H1346,$A$1:$K$6,11,FALSE)</f>
        <v>GRP</v>
      </c>
      <c r="C1346" t="s">
        <v>437</v>
      </c>
      <c r="D1346" t="s">
        <v>2046</v>
      </c>
      <c r="E1346">
        <f t="shared" ref="E1346:E1409" ca="1" si="179">IFERROR(VLOOKUP(C1346,INDIRECT($H1346&amp;$O1346),MATCH($A1346,INDIRECT($H1346&amp;$P1346),0),FALSE),0)</f>
        <v>0</v>
      </c>
      <c r="H1346" t="str">
        <f t="shared" ref="H1346:H1409" ca="1" si="180">IF(I1346&lt;&gt;0,I1346,IF(J1346&lt;&gt;0,J1346,IF(K1346&lt;&gt;0,K1346,IF(L1346&lt;&gt;0,L1346,IF(M1346&lt;&gt;0,M1346,N1346)))))</f>
        <v>'360 GRP '!</v>
      </c>
      <c r="I1346">
        <f t="shared" ca="1" si="174"/>
        <v>0</v>
      </c>
      <c r="J1346" t="str">
        <f t="shared" ca="1" si="176"/>
        <v>'360 GRP '!</v>
      </c>
      <c r="K1346">
        <f t="shared" ca="1" si="176"/>
        <v>0</v>
      </c>
      <c r="L1346">
        <f t="shared" ca="1" si="176"/>
        <v>0</v>
      </c>
      <c r="M1346">
        <f t="shared" ca="1" si="176"/>
        <v>0</v>
      </c>
      <c r="N1346">
        <f t="shared" ca="1" si="176"/>
        <v>0</v>
      </c>
      <c r="O1346" t="str">
        <f t="shared" ref="O1346:O1409" ca="1" si="181">VLOOKUP($H1346,$G$8:$I$13,2,FALSE)</f>
        <v>D:AD</v>
      </c>
      <c r="P1346" t="str">
        <f t="shared" ref="P1346:P1409" ca="1" si="182">VLOOKUP($H1346,$G$8:$I$13,3,FALSE)</f>
        <v>D10:AD10</v>
      </c>
    </row>
    <row r="1347" spans="1:16">
      <c r="A1347" t="str">
        <f t="shared" si="177"/>
        <v>03</v>
      </c>
      <c r="B1347" t="str">
        <f t="shared" ca="1" si="178"/>
        <v>GRP</v>
      </c>
      <c r="C1347" t="s">
        <v>437</v>
      </c>
      <c r="D1347" t="s">
        <v>2047</v>
      </c>
      <c r="E1347">
        <f t="shared" ca="1" si="179"/>
        <v>0</v>
      </c>
      <c r="H1347" t="str">
        <f t="shared" ca="1" si="180"/>
        <v>'360 GRP '!</v>
      </c>
      <c r="I1347">
        <f t="shared" ref="I1347:I1410" ca="1" si="183">IF(IFERROR(VLOOKUP(C1347,INDIRECT($I$14&amp;"D:D"),1,FALSE),0)&lt;&gt;0,I$14,0)</f>
        <v>0</v>
      </c>
      <c r="J1347" t="str">
        <f t="shared" ca="1" si="176"/>
        <v>'360 GRP '!</v>
      </c>
      <c r="K1347">
        <f t="shared" ca="1" si="176"/>
        <v>0</v>
      </c>
      <c r="L1347">
        <f t="shared" ca="1" si="176"/>
        <v>0</v>
      </c>
      <c r="M1347">
        <f t="shared" ca="1" si="176"/>
        <v>0</v>
      </c>
      <c r="N1347">
        <f t="shared" ca="1" si="176"/>
        <v>0</v>
      </c>
      <c r="O1347" t="str">
        <f t="shared" ca="1" si="181"/>
        <v>D:AD</v>
      </c>
      <c r="P1347" t="str">
        <f t="shared" ca="1" si="182"/>
        <v>D10:AD10</v>
      </c>
    </row>
    <row r="1348" spans="1:16">
      <c r="A1348" t="str">
        <f t="shared" si="177"/>
        <v>04</v>
      </c>
      <c r="B1348" t="str">
        <f t="shared" ca="1" si="178"/>
        <v>GRP</v>
      </c>
      <c r="C1348" t="s">
        <v>437</v>
      </c>
      <c r="D1348" t="s">
        <v>2048</v>
      </c>
      <c r="E1348">
        <f t="shared" ca="1" si="179"/>
        <v>0</v>
      </c>
      <c r="H1348" t="str">
        <f t="shared" ca="1" si="180"/>
        <v>'360 GRP '!</v>
      </c>
      <c r="I1348">
        <f t="shared" ca="1" si="183"/>
        <v>0</v>
      </c>
      <c r="J1348" t="str">
        <f t="shared" ca="1" si="176"/>
        <v>'360 GRP '!</v>
      </c>
      <c r="K1348">
        <f t="shared" ca="1" si="176"/>
        <v>0</v>
      </c>
      <c r="L1348">
        <f t="shared" ca="1" si="176"/>
        <v>0</v>
      </c>
      <c r="M1348">
        <f t="shared" ca="1" si="176"/>
        <v>0</v>
      </c>
      <c r="N1348">
        <f t="shared" ca="1" si="176"/>
        <v>0</v>
      </c>
      <c r="O1348" t="str">
        <f t="shared" ca="1" si="181"/>
        <v>D:AD</v>
      </c>
      <c r="P1348" t="str">
        <f t="shared" ca="1" si="182"/>
        <v>D10:AD10</v>
      </c>
    </row>
    <row r="1349" spans="1:16">
      <c r="A1349" t="str">
        <f t="shared" si="177"/>
        <v>05</v>
      </c>
      <c r="B1349" t="str">
        <f t="shared" ca="1" si="178"/>
        <v>GRP</v>
      </c>
      <c r="C1349" t="s">
        <v>437</v>
      </c>
      <c r="D1349" t="s">
        <v>2049</v>
      </c>
      <c r="E1349">
        <f t="shared" ca="1" si="179"/>
        <v>0</v>
      </c>
      <c r="H1349" t="str">
        <f t="shared" ca="1" si="180"/>
        <v>'360 GRP '!</v>
      </c>
      <c r="I1349">
        <f t="shared" ca="1" si="183"/>
        <v>0</v>
      </c>
      <c r="J1349" t="str">
        <f t="shared" ca="1" si="176"/>
        <v>'360 GRP '!</v>
      </c>
      <c r="K1349">
        <f t="shared" ca="1" si="176"/>
        <v>0</v>
      </c>
      <c r="L1349">
        <f t="shared" ca="1" si="176"/>
        <v>0</v>
      </c>
      <c r="M1349">
        <f t="shared" ca="1" si="176"/>
        <v>0</v>
      </c>
      <c r="N1349">
        <f t="shared" ca="1" si="176"/>
        <v>0</v>
      </c>
      <c r="O1349" t="str">
        <f t="shared" ca="1" si="181"/>
        <v>D:AD</v>
      </c>
      <c r="P1349" t="str">
        <f t="shared" ca="1" si="182"/>
        <v>D10:AD10</v>
      </c>
    </row>
    <row r="1350" spans="1:16">
      <c r="A1350" t="str">
        <f t="shared" si="177"/>
        <v>06</v>
      </c>
      <c r="B1350" t="str">
        <f t="shared" ca="1" si="178"/>
        <v>GRP</v>
      </c>
      <c r="C1350" t="s">
        <v>437</v>
      </c>
      <c r="D1350" t="s">
        <v>2050</v>
      </c>
      <c r="E1350">
        <f t="shared" ca="1" si="179"/>
        <v>0</v>
      </c>
      <c r="H1350" t="str">
        <f t="shared" ca="1" si="180"/>
        <v>'360 GRP '!</v>
      </c>
      <c r="I1350">
        <f t="shared" ca="1" si="183"/>
        <v>0</v>
      </c>
      <c r="J1350" t="str">
        <f t="shared" ca="1" si="176"/>
        <v>'360 GRP '!</v>
      </c>
      <c r="K1350">
        <f t="shared" ca="1" si="176"/>
        <v>0</v>
      </c>
      <c r="L1350">
        <f t="shared" ca="1" si="176"/>
        <v>0</v>
      </c>
      <c r="M1350">
        <f t="shared" ca="1" si="176"/>
        <v>0</v>
      </c>
      <c r="N1350">
        <f t="shared" ca="1" si="176"/>
        <v>0</v>
      </c>
      <c r="O1350" t="str">
        <f t="shared" ca="1" si="181"/>
        <v>D:AD</v>
      </c>
      <c r="P1350" t="str">
        <f t="shared" ca="1" si="182"/>
        <v>D10:AD10</v>
      </c>
    </row>
    <row r="1351" spans="1:16">
      <c r="A1351" t="str">
        <f t="shared" si="177"/>
        <v>07</v>
      </c>
      <c r="B1351" t="str">
        <f t="shared" ca="1" si="178"/>
        <v>GRP</v>
      </c>
      <c r="C1351" t="s">
        <v>437</v>
      </c>
      <c r="D1351" t="s">
        <v>2051</v>
      </c>
      <c r="E1351">
        <f t="shared" ca="1" si="179"/>
        <v>0</v>
      </c>
      <c r="H1351" t="str">
        <f t="shared" ca="1" si="180"/>
        <v>'360 GRP '!</v>
      </c>
      <c r="I1351">
        <f t="shared" ca="1" si="183"/>
        <v>0</v>
      </c>
      <c r="J1351" t="str">
        <f t="shared" ca="1" si="176"/>
        <v>'360 GRP '!</v>
      </c>
      <c r="K1351">
        <f t="shared" ca="1" si="176"/>
        <v>0</v>
      </c>
      <c r="L1351">
        <f t="shared" ca="1" si="176"/>
        <v>0</v>
      </c>
      <c r="M1351">
        <f t="shared" ca="1" si="176"/>
        <v>0</v>
      </c>
      <c r="N1351">
        <f t="shared" ca="1" si="176"/>
        <v>0</v>
      </c>
      <c r="O1351" t="str">
        <f t="shared" ca="1" si="181"/>
        <v>D:AD</v>
      </c>
      <c r="P1351" t="str">
        <f t="shared" ca="1" si="182"/>
        <v>D10:AD10</v>
      </c>
    </row>
    <row r="1352" spans="1:16">
      <c r="A1352" t="str">
        <f t="shared" si="177"/>
        <v>08</v>
      </c>
      <c r="B1352" t="str">
        <f t="shared" ca="1" si="178"/>
        <v>GRP</v>
      </c>
      <c r="C1352" t="s">
        <v>437</v>
      </c>
      <c r="D1352" t="s">
        <v>2052</v>
      </c>
      <c r="E1352">
        <f t="shared" ca="1" si="179"/>
        <v>0</v>
      </c>
      <c r="H1352" t="str">
        <f t="shared" ca="1" si="180"/>
        <v>'360 GRP '!</v>
      </c>
      <c r="I1352">
        <f t="shared" ca="1" si="183"/>
        <v>0</v>
      </c>
      <c r="J1352" t="str">
        <f t="shared" ca="1" si="176"/>
        <v>'360 GRP '!</v>
      </c>
      <c r="K1352">
        <f t="shared" ca="1" si="176"/>
        <v>0</v>
      </c>
      <c r="L1352">
        <f t="shared" ca="1" si="176"/>
        <v>0</v>
      </c>
      <c r="M1352">
        <f t="shared" ca="1" si="176"/>
        <v>0</v>
      </c>
      <c r="N1352">
        <f t="shared" ca="1" si="176"/>
        <v>0</v>
      </c>
      <c r="O1352" t="str">
        <f t="shared" ca="1" si="181"/>
        <v>D:AD</v>
      </c>
      <c r="P1352" t="str">
        <f t="shared" ca="1" si="182"/>
        <v>D10:AD10</v>
      </c>
    </row>
    <row r="1353" spans="1:16">
      <c r="A1353" t="str">
        <f t="shared" si="177"/>
        <v>09</v>
      </c>
      <c r="B1353" t="str">
        <f t="shared" ca="1" si="178"/>
        <v>GRP</v>
      </c>
      <c r="C1353" t="s">
        <v>437</v>
      </c>
      <c r="D1353" t="s">
        <v>2053</v>
      </c>
      <c r="E1353">
        <f t="shared" ca="1" si="179"/>
        <v>0</v>
      </c>
      <c r="H1353" t="str">
        <f t="shared" ca="1" si="180"/>
        <v>'360 GRP '!</v>
      </c>
      <c r="I1353">
        <f t="shared" ca="1" si="183"/>
        <v>0</v>
      </c>
      <c r="J1353" t="str">
        <f t="shared" ca="1" si="176"/>
        <v>'360 GRP '!</v>
      </c>
      <c r="K1353">
        <f t="shared" ca="1" si="176"/>
        <v>0</v>
      </c>
      <c r="L1353">
        <f t="shared" ca="1" si="176"/>
        <v>0</v>
      </c>
      <c r="M1353">
        <f t="shared" ca="1" si="176"/>
        <v>0</v>
      </c>
      <c r="N1353">
        <f t="shared" ca="1" si="176"/>
        <v>0</v>
      </c>
      <c r="O1353" t="str">
        <f t="shared" ca="1" si="181"/>
        <v>D:AD</v>
      </c>
      <c r="P1353" t="str">
        <f t="shared" ca="1" si="182"/>
        <v>D10:AD10</v>
      </c>
    </row>
    <row r="1354" spans="1:16">
      <c r="A1354" t="str">
        <f t="shared" si="177"/>
        <v>10</v>
      </c>
      <c r="B1354" t="str">
        <f t="shared" ca="1" si="178"/>
        <v>GRP</v>
      </c>
      <c r="C1354" t="s">
        <v>437</v>
      </c>
      <c r="D1354" t="s">
        <v>2054</v>
      </c>
      <c r="E1354">
        <f t="shared" ca="1" si="179"/>
        <v>0</v>
      </c>
      <c r="H1354" t="str">
        <f t="shared" ca="1" si="180"/>
        <v>'360 GRP '!</v>
      </c>
      <c r="I1354">
        <f t="shared" ca="1" si="183"/>
        <v>0</v>
      </c>
      <c r="J1354" t="str">
        <f t="shared" ca="1" si="176"/>
        <v>'360 GRP '!</v>
      </c>
      <c r="K1354">
        <f t="shared" ca="1" si="176"/>
        <v>0</v>
      </c>
      <c r="L1354">
        <f t="shared" ca="1" si="176"/>
        <v>0</v>
      </c>
      <c r="M1354">
        <f t="shared" ca="1" si="176"/>
        <v>0</v>
      </c>
      <c r="N1354">
        <f t="shared" ca="1" si="176"/>
        <v>0</v>
      </c>
      <c r="O1354" t="str">
        <f t="shared" ca="1" si="181"/>
        <v>D:AD</v>
      </c>
      <c r="P1354" t="str">
        <f t="shared" ca="1" si="182"/>
        <v>D10:AD10</v>
      </c>
    </row>
    <row r="1355" spans="1:16">
      <c r="A1355" t="str">
        <f t="shared" si="177"/>
        <v>11</v>
      </c>
      <c r="B1355" t="str">
        <f t="shared" ca="1" si="178"/>
        <v>GRP</v>
      </c>
      <c r="C1355" t="s">
        <v>437</v>
      </c>
      <c r="D1355" t="s">
        <v>2055</v>
      </c>
      <c r="E1355">
        <f t="shared" ca="1" si="179"/>
        <v>0</v>
      </c>
      <c r="H1355" t="str">
        <f t="shared" ca="1" si="180"/>
        <v>'360 GRP '!</v>
      </c>
      <c r="I1355">
        <f t="shared" ca="1" si="183"/>
        <v>0</v>
      </c>
      <c r="J1355" t="str">
        <f t="shared" ca="1" si="176"/>
        <v>'360 GRP '!</v>
      </c>
      <c r="K1355">
        <f t="shared" ca="1" si="176"/>
        <v>0</v>
      </c>
      <c r="L1355">
        <f t="shared" ca="1" si="176"/>
        <v>0</v>
      </c>
      <c r="M1355">
        <f t="shared" ca="1" si="176"/>
        <v>0</v>
      </c>
      <c r="N1355">
        <f t="shared" ca="1" si="176"/>
        <v>0</v>
      </c>
      <c r="O1355" t="str">
        <f t="shared" ca="1" si="181"/>
        <v>D:AD</v>
      </c>
      <c r="P1355" t="str">
        <f t="shared" ca="1" si="182"/>
        <v>D10:AD10</v>
      </c>
    </row>
    <row r="1356" spans="1:16">
      <c r="A1356" t="str">
        <f t="shared" si="177"/>
        <v>12</v>
      </c>
      <c r="B1356" t="str">
        <f t="shared" ca="1" si="178"/>
        <v>GRP</v>
      </c>
      <c r="C1356" t="s">
        <v>437</v>
      </c>
      <c r="D1356" t="s">
        <v>2056</v>
      </c>
      <c r="E1356">
        <f t="shared" ca="1" si="179"/>
        <v>0</v>
      </c>
      <c r="H1356" t="str">
        <f t="shared" ca="1" si="180"/>
        <v>'360 GRP '!</v>
      </c>
      <c r="I1356">
        <f t="shared" ca="1" si="183"/>
        <v>0</v>
      </c>
      <c r="J1356" t="str">
        <f t="shared" ca="1" si="176"/>
        <v>'360 GRP '!</v>
      </c>
      <c r="K1356">
        <f t="shared" ca="1" si="176"/>
        <v>0</v>
      </c>
      <c r="L1356">
        <f t="shared" ca="1" si="176"/>
        <v>0</v>
      </c>
      <c r="M1356">
        <f t="shared" ca="1" si="176"/>
        <v>0</v>
      </c>
      <c r="N1356">
        <f t="shared" ca="1" si="176"/>
        <v>0</v>
      </c>
      <c r="O1356" t="str">
        <f t="shared" ca="1" si="181"/>
        <v>D:AD</v>
      </c>
      <c r="P1356" t="str">
        <f t="shared" ca="1" si="182"/>
        <v>D10:AD10</v>
      </c>
    </row>
    <row r="1357" spans="1:16">
      <c r="A1357" t="str">
        <f t="shared" si="177"/>
        <v>13</v>
      </c>
      <c r="B1357" t="str">
        <f t="shared" ca="1" si="178"/>
        <v>GRP</v>
      </c>
      <c r="C1357" t="s">
        <v>437</v>
      </c>
      <c r="D1357" t="s">
        <v>2057</v>
      </c>
      <c r="E1357">
        <f t="shared" ca="1" si="179"/>
        <v>0</v>
      </c>
      <c r="H1357" t="str">
        <f t="shared" ca="1" si="180"/>
        <v>'360 GRP '!</v>
      </c>
      <c r="I1357">
        <f t="shared" ca="1" si="183"/>
        <v>0</v>
      </c>
      <c r="J1357" t="str">
        <f t="shared" ca="1" si="176"/>
        <v>'360 GRP '!</v>
      </c>
      <c r="K1357">
        <f t="shared" ca="1" si="176"/>
        <v>0</v>
      </c>
      <c r="L1357">
        <f t="shared" ca="1" si="176"/>
        <v>0</v>
      </c>
      <c r="M1357">
        <f t="shared" ca="1" si="176"/>
        <v>0</v>
      </c>
      <c r="N1357">
        <f t="shared" ca="1" si="176"/>
        <v>0</v>
      </c>
      <c r="O1357" t="str">
        <f t="shared" ca="1" si="181"/>
        <v>D:AD</v>
      </c>
      <c r="P1357" t="str">
        <f t="shared" ca="1" si="182"/>
        <v>D10:AD10</v>
      </c>
    </row>
    <row r="1358" spans="1:16">
      <c r="A1358" t="str">
        <f t="shared" si="177"/>
        <v>100</v>
      </c>
      <c r="B1358" t="str">
        <f t="shared" ca="1" si="178"/>
        <v>GRP</v>
      </c>
      <c r="C1358" t="s">
        <v>437</v>
      </c>
      <c r="D1358" t="s">
        <v>2058</v>
      </c>
      <c r="E1358">
        <f t="shared" ca="1" si="179"/>
        <v>0</v>
      </c>
      <c r="H1358" t="str">
        <f t="shared" ca="1" si="180"/>
        <v>'360 GRP '!</v>
      </c>
      <c r="I1358">
        <f t="shared" ca="1" si="183"/>
        <v>0</v>
      </c>
      <c r="J1358" t="str">
        <f t="shared" ca="1" si="176"/>
        <v>'360 GRP '!</v>
      </c>
      <c r="K1358">
        <f t="shared" ca="1" si="176"/>
        <v>0</v>
      </c>
      <c r="L1358">
        <f t="shared" ca="1" si="176"/>
        <v>0</v>
      </c>
      <c r="M1358">
        <f t="shared" ca="1" si="176"/>
        <v>0</v>
      </c>
      <c r="N1358">
        <f t="shared" ca="1" si="176"/>
        <v>0</v>
      </c>
      <c r="O1358" t="str">
        <f t="shared" ca="1" si="181"/>
        <v>D:AD</v>
      </c>
      <c r="P1358" t="str">
        <f t="shared" ca="1" si="182"/>
        <v>D10:AD10</v>
      </c>
    </row>
    <row r="1359" spans="1:16">
      <c r="A1359" t="str">
        <f t="shared" si="177"/>
        <v>01</v>
      </c>
      <c r="B1359" t="str">
        <f t="shared" ca="1" si="178"/>
        <v>GRP</v>
      </c>
      <c r="C1359" t="s">
        <v>438</v>
      </c>
      <c r="D1359" t="s">
        <v>2059</v>
      </c>
      <c r="E1359">
        <f t="shared" ca="1" si="179"/>
        <v>0</v>
      </c>
      <c r="H1359" t="str">
        <f t="shared" ca="1" si="180"/>
        <v>'360 GRP '!</v>
      </c>
      <c r="I1359">
        <f t="shared" ca="1" si="183"/>
        <v>0</v>
      </c>
      <c r="J1359" t="str">
        <f t="shared" ca="1" si="176"/>
        <v>'360 GRP '!</v>
      </c>
      <c r="K1359">
        <f t="shared" ca="1" si="176"/>
        <v>0</v>
      </c>
      <c r="L1359">
        <f t="shared" ca="1" si="176"/>
        <v>0</v>
      </c>
      <c r="M1359">
        <f t="shared" ca="1" si="176"/>
        <v>0</v>
      </c>
      <c r="N1359">
        <f t="shared" ca="1" si="176"/>
        <v>0</v>
      </c>
      <c r="O1359" t="str">
        <f t="shared" ca="1" si="181"/>
        <v>D:AD</v>
      </c>
      <c r="P1359" t="str">
        <f t="shared" ca="1" si="182"/>
        <v>D10:AD10</v>
      </c>
    </row>
    <row r="1360" spans="1:16">
      <c r="A1360" t="str">
        <f t="shared" si="177"/>
        <v>02</v>
      </c>
      <c r="B1360" t="str">
        <f t="shared" ca="1" si="178"/>
        <v>GRP</v>
      </c>
      <c r="C1360" t="s">
        <v>438</v>
      </c>
      <c r="D1360" t="s">
        <v>2060</v>
      </c>
      <c r="E1360">
        <f t="shared" ca="1" si="179"/>
        <v>0</v>
      </c>
      <c r="H1360" t="str">
        <f t="shared" ca="1" si="180"/>
        <v>'360 GRP '!</v>
      </c>
      <c r="I1360">
        <f t="shared" ca="1" si="183"/>
        <v>0</v>
      </c>
      <c r="J1360" t="str">
        <f t="shared" ca="1" si="176"/>
        <v>'360 GRP '!</v>
      </c>
      <c r="K1360">
        <f t="shared" ca="1" si="176"/>
        <v>0</v>
      </c>
      <c r="L1360">
        <f t="shared" ca="1" si="176"/>
        <v>0</v>
      </c>
      <c r="M1360">
        <f t="shared" ca="1" si="176"/>
        <v>0</v>
      </c>
      <c r="N1360">
        <f t="shared" ca="1" si="176"/>
        <v>0</v>
      </c>
      <c r="O1360" t="str">
        <f t="shared" ca="1" si="181"/>
        <v>D:AD</v>
      </c>
      <c r="P1360" t="str">
        <f t="shared" ca="1" si="182"/>
        <v>D10:AD10</v>
      </c>
    </row>
    <row r="1361" spans="1:16">
      <c r="A1361" t="str">
        <f t="shared" si="177"/>
        <v>03</v>
      </c>
      <c r="B1361" t="str">
        <f t="shared" ca="1" si="178"/>
        <v>GRP</v>
      </c>
      <c r="C1361" t="s">
        <v>438</v>
      </c>
      <c r="D1361" t="s">
        <v>2061</v>
      </c>
      <c r="E1361">
        <f t="shared" ca="1" si="179"/>
        <v>0</v>
      </c>
      <c r="H1361" t="str">
        <f t="shared" ca="1" si="180"/>
        <v>'360 GRP '!</v>
      </c>
      <c r="I1361">
        <f t="shared" ca="1" si="183"/>
        <v>0</v>
      </c>
      <c r="J1361" t="str">
        <f t="shared" ca="1" si="176"/>
        <v>'360 GRP '!</v>
      </c>
      <c r="K1361">
        <f t="shared" ca="1" si="176"/>
        <v>0</v>
      </c>
      <c r="L1361">
        <f t="shared" ca="1" si="176"/>
        <v>0</v>
      </c>
      <c r="M1361">
        <f t="shared" ca="1" si="176"/>
        <v>0</v>
      </c>
      <c r="N1361">
        <f t="shared" ca="1" si="176"/>
        <v>0</v>
      </c>
      <c r="O1361" t="str">
        <f t="shared" ca="1" si="181"/>
        <v>D:AD</v>
      </c>
      <c r="P1361" t="str">
        <f t="shared" ca="1" si="182"/>
        <v>D10:AD10</v>
      </c>
    </row>
    <row r="1362" spans="1:16">
      <c r="A1362" t="str">
        <f t="shared" si="177"/>
        <v>04</v>
      </c>
      <c r="B1362" t="str">
        <f t="shared" ca="1" si="178"/>
        <v>GRP</v>
      </c>
      <c r="C1362" t="s">
        <v>438</v>
      </c>
      <c r="D1362" t="s">
        <v>2062</v>
      </c>
      <c r="E1362">
        <f t="shared" ca="1" si="179"/>
        <v>0</v>
      </c>
      <c r="H1362" t="str">
        <f t="shared" ca="1" si="180"/>
        <v>'360 GRP '!</v>
      </c>
      <c r="I1362">
        <f t="shared" ca="1" si="183"/>
        <v>0</v>
      </c>
      <c r="J1362" t="str">
        <f t="shared" ca="1" si="176"/>
        <v>'360 GRP '!</v>
      </c>
      <c r="K1362">
        <f t="shared" ca="1" si="176"/>
        <v>0</v>
      </c>
      <c r="L1362">
        <f t="shared" ca="1" si="176"/>
        <v>0</v>
      </c>
      <c r="M1362">
        <f t="shared" ca="1" si="176"/>
        <v>0</v>
      </c>
      <c r="N1362">
        <f t="shared" ca="1" si="176"/>
        <v>0</v>
      </c>
      <c r="O1362" t="str">
        <f t="shared" ca="1" si="181"/>
        <v>D:AD</v>
      </c>
      <c r="P1362" t="str">
        <f t="shared" ca="1" si="182"/>
        <v>D10:AD10</v>
      </c>
    </row>
    <row r="1363" spans="1:16">
      <c r="A1363" t="str">
        <f t="shared" si="177"/>
        <v>05</v>
      </c>
      <c r="B1363" t="str">
        <f t="shared" ca="1" si="178"/>
        <v>GRP</v>
      </c>
      <c r="C1363" t="s">
        <v>438</v>
      </c>
      <c r="D1363" t="s">
        <v>2063</v>
      </c>
      <c r="E1363">
        <f t="shared" ca="1" si="179"/>
        <v>0</v>
      </c>
      <c r="H1363" t="str">
        <f t="shared" ca="1" si="180"/>
        <v>'360 GRP '!</v>
      </c>
      <c r="I1363">
        <f t="shared" ca="1" si="183"/>
        <v>0</v>
      </c>
      <c r="J1363" t="str">
        <f t="shared" ca="1" si="176"/>
        <v>'360 GRP '!</v>
      </c>
      <c r="K1363">
        <f t="shared" ca="1" si="176"/>
        <v>0</v>
      </c>
      <c r="L1363">
        <f t="shared" ca="1" si="176"/>
        <v>0</v>
      </c>
      <c r="M1363">
        <f t="shared" ca="1" si="176"/>
        <v>0</v>
      </c>
      <c r="N1363">
        <f t="shared" ca="1" si="176"/>
        <v>0</v>
      </c>
      <c r="O1363" t="str">
        <f t="shared" ca="1" si="181"/>
        <v>D:AD</v>
      </c>
      <c r="P1363" t="str">
        <f t="shared" ca="1" si="182"/>
        <v>D10:AD10</v>
      </c>
    </row>
    <row r="1364" spans="1:16">
      <c r="A1364" t="str">
        <f t="shared" si="177"/>
        <v>06</v>
      </c>
      <c r="B1364" t="str">
        <f t="shared" ca="1" si="178"/>
        <v>GRP</v>
      </c>
      <c r="C1364" t="s">
        <v>438</v>
      </c>
      <c r="D1364" t="s">
        <v>2064</v>
      </c>
      <c r="E1364">
        <f t="shared" ca="1" si="179"/>
        <v>0</v>
      </c>
      <c r="H1364" t="str">
        <f t="shared" ca="1" si="180"/>
        <v>'360 GRP '!</v>
      </c>
      <c r="I1364">
        <f t="shared" ca="1" si="183"/>
        <v>0</v>
      </c>
      <c r="J1364" t="str">
        <f t="shared" ca="1" si="176"/>
        <v>'360 GRP '!</v>
      </c>
      <c r="K1364">
        <f t="shared" ca="1" si="176"/>
        <v>0</v>
      </c>
      <c r="L1364">
        <f t="shared" ca="1" si="176"/>
        <v>0</v>
      </c>
      <c r="M1364">
        <f t="shared" ca="1" si="176"/>
        <v>0</v>
      </c>
      <c r="N1364">
        <f t="shared" ca="1" si="176"/>
        <v>0</v>
      </c>
      <c r="O1364" t="str">
        <f t="shared" ca="1" si="181"/>
        <v>D:AD</v>
      </c>
      <c r="P1364" t="str">
        <f t="shared" ca="1" si="182"/>
        <v>D10:AD10</v>
      </c>
    </row>
    <row r="1365" spans="1:16">
      <c r="A1365" t="str">
        <f t="shared" si="177"/>
        <v>07</v>
      </c>
      <c r="B1365" t="str">
        <f t="shared" ca="1" si="178"/>
        <v>GRP</v>
      </c>
      <c r="C1365" t="s">
        <v>438</v>
      </c>
      <c r="D1365" t="s">
        <v>2065</v>
      </c>
      <c r="E1365">
        <f t="shared" ca="1" si="179"/>
        <v>0</v>
      </c>
      <c r="H1365" t="str">
        <f t="shared" ca="1" si="180"/>
        <v>'360 GRP '!</v>
      </c>
      <c r="I1365">
        <f t="shared" ca="1" si="183"/>
        <v>0</v>
      </c>
      <c r="J1365" t="str">
        <f t="shared" ca="1" si="176"/>
        <v>'360 GRP '!</v>
      </c>
      <c r="K1365">
        <f t="shared" ca="1" si="176"/>
        <v>0</v>
      </c>
      <c r="L1365">
        <f t="shared" ca="1" si="176"/>
        <v>0</v>
      </c>
      <c r="M1365">
        <f t="shared" ca="1" si="176"/>
        <v>0</v>
      </c>
      <c r="N1365">
        <f t="shared" ca="1" si="176"/>
        <v>0</v>
      </c>
      <c r="O1365" t="str">
        <f t="shared" ca="1" si="181"/>
        <v>D:AD</v>
      </c>
      <c r="P1365" t="str">
        <f t="shared" ca="1" si="182"/>
        <v>D10:AD10</v>
      </c>
    </row>
    <row r="1366" spans="1:16">
      <c r="A1366" t="str">
        <f t="shared" si="177"/>
        <v>08</v>
      </c>
      <c r="B1366" t="str">
        <f t="shared" ca="1" si="178"/>
        <v>GRP</v>
      </c>
      <c r="C1366" t="s">
        <v>438</v>
      </c>
      <c r="D1366" t="s">
        <v>2066</v>
      </c>
      <c r="E1366">
        <f t="shared" ca="1" si="179"/>
        <v>0</v>
      </c>
      <c r="H1366" t="str">
        <f t="shared" ca="1" si="180"/>
        <v>'360 GRP '!</v>
      </c>
      <c r="I1366">
        <f t="shared" ca="1" si="183"/>
        <v>0</v>
      </c>
      <c r="J1366" t="str">
        <f t="shared" ca="1" si="176"/>
        <v>'360 GRP '!</v>
      </c>
      <c r="K1366">
        <f t="shared" ca="1" si="176"/>
        <v>0</v>
      </c>
      <c r="L1366">
        <f t="shared" ca="1" si="176"/>
        <v>0</v>
      </c>
      <c r="M1366">
        <f t="shared" ca="1" si="176"/>
        <v>0</v>
      </c>
      <c r="N1366">
        <f t="shared" ca="1" si="176"/>
        <v>0</v>
      </c>
      <c r="O1366" t="str">
        <f t="shared" ca="1" si="181"/>
        <v>D:AD</v>
      </c>
      <c r="P1366" t="str">
        <f t="shared" ca="1" si="182"/>
        <v>D10:AD10</v>
      </c>
    </row>
    <row r="1367" spans="1:16">
      <c r="A1367" t="str">
        <f t="shared" si="177"/>
        <v>09</v>
      </c>
      <c r="B1367" t="str">
        <f t="shared" ca="1" si="178"/>
        <v>GRP</v>
      </c>
      <c r="C1367" t="s">
        <v>438</v>
      </c>
      <c r="D1367" t="s">
        <v>2067</v>
      </c>
      <c r="E1367">
        <f t="shared" ca="1" si="179"/>
        <v>0</v>
      </c>
      <c r="H1367" t="str">
        <f t="shared" ca="1" si="180"/>
        <v>'360 GRP '!</v>
      </c>
      <c r="I1367">
        <f t="shared" ca="1" si="183"/>
        <v>0</v>
      </c>
      <c r="J1367" t="str">
        <f t="shared" ca="1" si="176"/>
        <v>'360 GRP '!</v>
      </c>
      <c r="K1367">
        <f t="shared" ca="1" si="176"/>
        <v>0</v>
      </c>
      <c r="L1367">
        <f t="shared" ca="1" si="176"/>
        <v>0</v>
      </c>
      <c r="M1367">
        <f t="shared" ca="1" si="176"/>
        <v>0</v>
      </c>
      <c r="N1367">
        <f t="shared" ca="1" si="176"/>
        <v>0</v>
      </c>
      <c r="O1367" t="str">
        <f t="shared" ca="1" si="181"/>
        <v>D:AD</v>
      </c>
      <c r="P1367" t="str">
        <f t="shared" ca="1" si="182"/>
        <v>D10:AD10</v>
      </c>
    </row>
    <row r="1368" spans="1:16">
      <c r="A1368" t="str">
        <f t="shared" si="177"/>
        <v>10</v>
      </c>
      <c r="B1368" t="str">
        <f t="shared" ca="1" si="178"/>
        <v>GRP</v>
      </c>
      <c r="C1368" t="s">
        <v>438</v>
      </c>
      <c r="D1368" t="s">
        <v>2068</v>
      </c>
      <c r="E1368">
        <f t="shared" ca="1" si="179"/>
        <v>0</v>
      </c>
      <c r="H1368" t="str">
        <f t="shared" ca="1" si="180"/>
        <v>'360 GRP '!</v>
      </c>
      <c r="I1368">
        <f t="shared" ca="1" si="183"/>
        <v>0</v>
      </c>
      <c r="J1368" t="str">
        <f t="shared" ca="1" si="176"/>
        <v>'360 GRP '!</v>
      </c>
      <c r="K1368">
        <f t="shared" ca="1" si="176"/>
        <v>0</v>
      </c>
      <c r="L1368">
        <f t="shared" ca="1" si="176"/>
        <v>0</v>
      </c>
      <c r="M1368">
        <f t="shared" ca="1" si="176"/>
        <v>0</v>
      </c>
      <c r="N1368">
        <f t="shared" ca="1" si="176"/>
        <v>0</v>
      </c>
      <c r="O1368" t="str">
        <f t="shared" ca="1" si="181"/>
        <v>D:AD</v>
      </c>
      <c r="P1368" t="str">
        <f t="shared" ca="1" si="182"/>
        <v>D10:AD10</v>
      </c>
    </row>
    <row r="1369" spans="1:16">
      <c r="A1369" t="str">
        <f t="shared" si="177"/>
        <v>11</v>
      </c>
      <c r="B1369" t="str">
        <f t="shared" ca="1" si="178"/>
        <v>GRP</v>
      </c>
      <c r="C1369" t="s">
        <v>438</v>
      </c>
      <c r="D1369" t="s">
        <v>2069</v>
      </c>
      <c r="E1369">
        <f t="shared" ca="1" si="179"/>
        <v>0</v>
      </c>
      <c r="H1369" t="str">
        <f t="shared" ca="1" si="180"/>
        <v>'360 GRP '!</v>
      </c>
      <c r="I1369">
        <f t="shared" ca="1" si="183"/>
        <v>0</v>
      </c>
      <c r="J1369" t="str">
        <f t="shared" ca="1" si="176"/>
        <v>'360 GRP '!</v>
      </c>
      <c r="K1369">
        <f t="shared" ca="1" si="176"/>
        <v>0</v>
      </c>
      <c r="L1369">
        <f t="shared" ca="1" si="176"/>
        <v>0</v>
      </c>
      <c r="M1369">
        <f t="shared" ca="1" si="176"/>
        <v>0</v>
      </c>
      <c r="N1369">
        <f t="shared" ca="1" si="176"/>
        <v>0</v>
      </c>
      <c r="O1369" t="str">
        <f t="shared" ca="1" si="181"/>
        <v>D:AD</v>
      </c>
      <c r="P1369" t="str">
        <f t="shared" ca="1" si="182"/>
        <v>D10:AD10</v>
      </c>
    </row>
    <row r="1370" spans="1:16">
      <c r="A1370" t="str">
        <f t="shared" si="177"/>
        <v>12</v>
      </c>
      <c r="B1370" t="str">
        <f t="shared" ca="1" si="178"/>
        <v>GRP</v>
      </c>
      <c r="C1370" t="s">
        <v>438</v>
      </c>
      <c r="D1370" t="s">
        <v>2070</v>
      </c>
      <c r="E1370">
        <f t="shared" ca="1" si="179"/>
        <v>0</v>
      </c>
      <c r="H1370" t="str">
        <f t="shared" ca="1" si="180"/>
        <v>'360 GRP '!</v>
      </c>
      <c r="I1370">
        <f t="shared" ca="1" si="183"/>
        <v>0</v>
      </c>
      <c r="J1370" t="str">
        <f t="shared" ca="1" si="176"/>
        <v>'360 GRP '!</v>
      </c>
      <c r="K1370">
        <f t="shared" ca="1" si="176"/>
        <v>0</v>
      </c>
      <c r="L1370">
        <f t="shared" ca="1" si="176"/>
        <v>0</v>
      </c>
      <c r="M1370">
        <f t="shared" ca="1" si="176"/>
        <v>0</v>
      </c>
      <c r="N1370">
        <f t="shared" ca="1" si="176"/>
        <v>0</v>
      </c>
      <c r="O1370" t="str">
        <f t="shared" ca="1" si="181"/>
        <v>D:AD</v>
      </c>
      <c r="P1370" t="str">
        <f t="shared" ca="1" si="182"/>
        <v>D10:AD10</v>
      </c>
    </row>
    <row r="1371" spans="1:16">
      <c r="A1371" t="str">
        <f t="shared" si="177"/>
        <v>13</v>
      </c>
      <c r="B1371" t="str">
        <f t="shared" ca="1" si="178"/>
        <v>GRP</v>
      </c>
      <c r="C1371" t="s">
        <v>438</v>
      </c>
      <c r="D1371" t="s">
        <v>2071</v>
      </c>
      <c r="E1371">
        <f t="shared" ca="1" si="179"/>
        <v>0</v>
      </c>
      <c r="H1371" t="str">
        <f t="shared" ca="1" si="180"/>
        <v>'360 GRP '!</v>
      </c>
      <c r="I1371">
        <f t="shared" ca="1" si="183"/>
        <v>0</v>
      </c>
      <c r="J1371" t="str">
        <f t="shared" ca="1" si="176"/>
        <v>'360 GRP '!</v>
      </c>
      <c r="K1371">
        <f t="shared" ca="1" si="176"/>
        <v>0</v>
      </c>
      <c r="L1371">
        <f t="shared" ca="1" si="176"/>
        <v>0</v>
      </c>
      <c r="M1371">
        <f t="shared" ca="1" si="176"/>
        <v>0</v>
      </c>
      <c r="N1371">
        <f t="shared" ca="1" si="176"/>
        <v>0</v>
      </c>
      <c r="O1371" t="str">
        <f t="shared" ca="1" si="181"/>
        <v>D:AD</v>
      </c>
      <c r="P1371" t="str">
        <f t="shared" ca="1" si="182"/>
        <v>D10:AD10</v>
      </c>
    </row>
    <row r="1372" spans="1:16">
      <c r="A1372" t="str">
        <f t="shared" si="177"/>
        <v>100</v>
      </c>
      <c r="B1372" t="str">
        <f t="shared" ca="1" si="178"/>
        <v>GRP</v>
      </c>
      <c r="C1372" t="s">
        <v>438</v>
      </c>
      <c r="D1372" t="s">
        <v>2072</v>
      </c>
      <c r="E1372">
        <f t="shared" ca="1" si="179"/>
        <v>0</v>
      </c>
      <c r="H1372" t="str">
        <f t="shared" ca="1" si="180"/>
        <v>'360 GRP '!</v>
      </c>
      <c r="I1372">
        <f t="shared" ca="1" si="183"/>
        <v>0</v>
      </c>
      <c r="J1372" t="str">
        <f t="shared" ca="1" si="176"/>
        <v>'360 GRP '!</v>
      </c>
      <c r="K1372">
        <f t="shared" ca="1" si="176"/>
        <v>0</v>
      </c>
      <c r="L1372">
        <f t="shared" ca="1" si="176"/>
        <v>0</v>
      </c>
      <c r="M1372">
        <f t="shared" ca="1" si="176"/>
        <v>0</v>
      </c>
      <c r="N1372">
        <f t="shared" ca="1" si="176"/>
        <v>0</v>
      </c>
      <c r="O1372" t="str">
        <f t="shared" ca="1" si="181"/>
        <v>D:AD</v>
      </c>
      <c r="P1372" t="str">
        <f t="shared" ca="1" si="182"/>
        <v>D10:AD10</v>
      </c>
    </row>
    <row r="1373" spans="1:16">
      <c r="A1373" t="str">
        <f t="shared" si="177"/>
        <v>01</v>
      </c>
      <c r="B1373" t="str">
        <f t="shared" ca="1" si="178"/>
        <v>GRP</v>
      </c>
      <c r="C1373" t="s">
        <v>439</v>
      </c>
      <c r="D1373" t="s">
        <v>2073</v>
      </c>
      <c r="E1373">
        <f t="shared" ca="1" si="179"/>
        <v>0</v>
      </c>
      <c r="H1373" t="str">
        <f t="shared" ca="1" si="180"/>
        <v>'360 GRP '!</v>
      </c>
      <c r="I1373">
        <f t="shared" ca="1" si="183"/>
        <v>0</v>
      </c>
      <c r="J1373" t="str">
        <f t="shared" ca="1" si="176"/>
        <v>'360 GRP '!</v>
      </c>
      <c r="K1373">
        <f t="shared" ca="1" si="176"/>
        <v>0</v>
      </c>
      <c r="L1373">
        <f t="shared" ca="1" si="176"/>
        <v>0</v>
      </c>
      <c r="M1373">
        <f t="shared" ca="1" si="176"/>
        <v>0</v>
      </c>
      <c r="N1373">
        <f t="shared" ca="1" si="176"/>
        <v>0</v>
      </c>
      <c r="O1373" t="str">
        <f t="shared" ca="1" si="181"/>
        <v>D:AD</v>
      </c>
      <c r="P1373" t="str">
        <f t="shared" ca="1" si="182"/>
        <v>D10:AD10</v>
      </c>
    </row>
    <row r="1374" spans="1:16">
      <c r="A1374" t="str">
        <f t="shared" si="177"/>
        <v>02</v>
      </c>
      <c r="B1374" t="str">
        <f t="shared" ca="1" si="178"/>
        <v>GRP</v>
      </c>
      <c r="C1374" t="s">
        <v>439</v>
      </c>
      <c r="D1374" t="s">
        <v>2074</v>
      </c>
      <c r="E1374">
        <f t="shared" ca="1" si="179"/>
        <v>0</v>
      </c>
      <c r="H1374" t="str">
        <f t="shared" ca="1" si="180"/>
        <v>'360 GRP '!</v>
      </c>
      <c r="I1374">
        <f t="shared" ca="1" si="183"/>
        <v>0</v>
      </c>
      <c r="J1374" t="str">
        <f t="shared" ca="1" si="176"/>
        <v>'360 GRP '!</v>
      </c>
      <c r="K1374">
        <f t="shared" ca="1" si="176"/>
        <v>0</v>
      </c>
      <c r="L1374">
        <f t="shared" ca="1" si="176"/>
        <v>0</v>
      </c>
      <c r="M1374">
        <f t="shared" ca="1" si="176"/>
        <v>0</v>
      </c>
      <c r="N1374">
        <f t="shared" ca="1" si="176"/>
        <v>0</v>
      </c>
      <c r="O1374" t="str">
        <f t="shared" ca="1" si="181"/>
        <v>D:AD</v>
      </c>
      <c r="P1374" t="str">
        <f t="shared" ca="1" si="182"/>
        <v>D10:AD10</v>
      </c>
    </row>
    <row r="1375" spans="1:16">
      <c r="A1375" t="str">
        <f t="shared" si="177"/>
        <v>03</v>
      </c>
      <c r="B1375" t="str">
        <f t="shared" ca="1" si="178"/>
        <v>GRP</v>
      </c>
      <c r="C1375" t="s">
        <v>439</v>
      </c>
      <c r="D1375" t="s">
        <v>2075</v>
      </c>
      <c r="E1375">
        <f t="shared" ca="1" si="179"/>
        <v>0</v>
      </c>
      <c r="H1375" t="str">
        <f t="shared" ca="1" si="180"/>
        <v>'360 GRP '!</v>
      </c>
      <c r="I1375">
        <f t="shared" ca="1" si="183"/>
        <v>0</v>
      </c>
      <c r="J1375" t="str">
        <f t="shared" ca="1" si="176"/>
        <v>'360 GRP '!</v>
      </c>
      <c r="K1375">
        <f t="shared" ca="1" si="176"/>
        <v>0</v>
      </c>
      <c r="L1375">
        <f t="shared" ca="1" si="176"/>
        <v>0</v>
      </c>
      <c r="M1375">
        <f t="shared" ca="1" si="176"/>
        <v>0</v>
      </c>
      <c r="N1375">
        <f t="shared" ca="1" si="176"/>
        <v>0</v>
      </c>
      <c r="O1375" t="str">
        <f t="shared" ca="1" si="181"/>
        <v>D:AD</v>
      </c>
      <c r="P1375" t="str">
        <f t="shared" ca="1" si="182"/>
        <v>D10:AD10</v>
      </c>
    </row>
    <row r="1376" spans="1:16">
      <c r="A1376" t="str">
        <f t="shared" si="177"/>
        <v>04</v>
      </c>
      <c r="B1376" t="str">
        <f t="shared" ca="1" si="178"/>
        <v>GRP</v>
      </c>
      <c r="C1376" t="s">
        <v>439</v>
      </c>
      <c r="D1376" t="s">
        <v>2076</v>
      </c>
      <c r="E1376">
        <f t="shared" ca="1" si="179"/>
        <v>0</v>
      </c>
      <c r="H1376" t="str">
        <f t="shared" ca="1" si="180"/>
        <v>'360 GRP '!</v>
      </c>
      <c r="I1376">
        <f t="shared" ca="1" si="183"/>
        <v>0</v>
      </c>
      <c r="J1376" t="str">
        <f t="shared" ca="1" si="176"/>
        <v>'360 GRP '!</v>
      </c>
      <c r="K1376">
        <f t="shared" ca="1" si="176"/>
        <v>0</v>
      </c>
      <c r="L1376">
        <f t="shared" ca="1" si="176"/>
        <v>0</v>
      </c>
      <c r="M1376">
        <f t="shared" ca="1" si="176"/>
        <v>0</v>
      </c>
      <c r="N1376">
        <f t="shared" ca="1" si="176"/>
        <v>0</v>
      </c>
      <c r="O1376" t="str">
        <f t="shared" ca="1" si="181"/>
        <v>D:AD</v>
      </c>
      <c r="P1376" t="str">
        <f t="shared" ca="1" si="182"/>
        <v>D10:AD10</v>
      </c>
    </row>
    <row r="1377" spans="1:16">
      <c r="A1377" t="str">
        <f t="shared" si="177"/>
        <v>05</v>
      </c>
      <c r="B1377" t="str">
        <f t="shared" ca="1" si="178"/>
        <v>GRP</v>
      </c>
      <c r="C1377" t="s">
        <v>439</v>
      </c>
      <c r="D1377" t="s">
        <v>2077</v>
      </c>
      <c r="E1377">
        <f t="shared" ca="1" si="179"/>
        <v>0</v>
      </c>
      <c r="H1377" t="str">
        <f t="shared" ca="1" si="180"/>
        <v>'360 GRP '!</v>
      </c>
      <c r="I1377">
        <f t="shared" ca="1" si="183"/>
        <v>0</v>
      </c>
      <c r="J1377" t="str">
        <f t="shared" ca="1" si="176"/>
        <v>'360 GRP '!</v>
      </c>
      <c r="K1377">
        <f t="shared" ca="1" si="176"/>
        <v>0</v>
      </c>
      <c r="L1377">
        <f t="shared" ca="1" si="176"/>
        <v>0</v>
      </c>
      <c r="M1377">
        <f t="shared" ca="1" si="176"/>
        <v>0</v>
      </c>
      <c r="N1377">
        <f t="shared" ca="1" si="176"/>
        <v>0</v>
      </c>
      <c r="O1377" t="str">
        <f t="shared" ca="1" si="181"/>
        <v>D:AD</v>
      </c>
      <c r="P1377" t="str">
        <f t="shared" ca="1" si="182"/>
        <v>D10:AD10</v>
      </c>
    </row>
    <row r="1378" spans="1:16">
      <c r="A1378" t="str">
        <f t="shared" si="177"/>
        <v>06</v>
      </c>
      <c r="B1378" t="str">
        <f t="shared" ca="1" si="178"/>
        <v>GRP</v>
      </c>
      <c r="C1378" t="s">
        <v>439</v>
      </c>
      <c r="D1378" t="s">
        <v>2078</v>
      </c>
      <c r="E1378">
        <f t="shared" ca="1" si="179"/>
        <v>0</v>
      </c>
      <c r="H1378" t="str">
        <f t="shared" ca="1" si="180"/>
        <v>'360 GRP '!</v>
      </c>
      <c r="I1378">
        <f t="shared" ca="1" si="183"/>
        <v>0</v>
      </c>
      <c r="J1378" t="str">
        <f t="shared" ca="1" si="176"/>
        <v>'360 GRP '!</v>
      </c>
      <c r="K1378">
        <f t="shared" ca="1" si="176"/>
        <v>0</v>
      </c>
      <c r="L1378">
        <f t="shared" ca="1" si="176"/>
        <v>0</v>
      </c>
      <c r="M1378">
        <f t="shared" ca="1" si="176"/>
        <v>0</v>
      </c>
      <c r="N1378">
        <f t="shared" ca="1" si="176"/>
        <v>0</v>
      </c>
      <c r="O1378" t="str">
        <f t="shared" ca="1" si="181"/>
        <v>D:AD</v>
      </c>
      <c r="P1378" t="str">
        <f t="shared" ca="1" si="182"/>
        <v>D10:AD10</v>
      </c>
    </row>
    <row r="1379" spans="1:16">
      <c r="A1379" t="str">
        <f t="shared" si="177"/>
        <v>07</v>
      </c>
      <c r="B1379" t="str">
        <f t="shared" ca="1" si="178"/>
        <v>GRP</v>
      </c>
      <c r="C1379" t="s">
        <v>439</v>
      </c>
      <c r="D1379" t="s">
        <v>2079</v>
      </c>
      <c r="E1379">
        <f t="shared" ca="1" si="179"/>
        <v>0</v>
      </c>
      <c r="H1379" t="str">
        <f t="shared" ca="1" si="180"/>
        <v>'360 GRP '!</v>
      </c>
      <c r="I1379">
        <f t="shared" ca="1" si="183"/>
        <v>0</v>
      </c>
      <c r="J1379" t="str">
        <f t="shared" ca="1" si="176"/>
        <v>'360 GRP '!</v>
      </c>
      <c r="K1379">
        <f t="shared" ca="1" si="176"/>
        <v>0</v>
      </c>
      <c r="L1379">
        <f t="shared" ca="1" si="176"/>
        <v>0</v>
      </c>
      <c r="M1379">
        <f t="shared" ca="1" si="176"/>
        <v>0</v>
      </c>
      <c r="N1379">
        <f t="shared" ca="1" si="176"/>
        <v>0</v>
      </c>
      <c r="O1379" t="str">
        <f t="shared" ca="1" si="181"/>
        <v>D:AD</v>
      </c>
      <c r="P1379" t="str">
        <f t="shared" ca="1" si="182"/>
        <v>D10:AD10</v>
      </c>
    </row>
    <row r="1380" spans="1:16">
      <c r="A1380" t="str">
        <f t="shared" si="177"/>
        <v>08</v>
      </c>
      <c r="B1380" t="str">
        <f t="shared" ca="1" si="178"/>
        <v>GRP</v>
      </c>
      <c r="C1380" t="s">
        <v>439</v>
      </c>
      <c r="D1380" t="s">
        <v>2080</v>
      </c>
      <c r="E1380">
        <f t="shared" ca="1" si="179"/>
        <v>0</v>
      </c>
      <c r="H1380" t="str">
        <f t="shared" ca="1" si="180"/>
        <v>'360 GRP '!</v>
      </c>
      <c r="I1380">
        <f t="shared" ca="1" si="183"/>
        <v>0</v>
      </c>
      <c r="J1380" t="str">
        <f t="shared" ca="1" si="176"/>
        <v>'360 GRP '!</v>
      </c>
      <c r="K1380">
        <f t="shared" ca="1" si="176"/>
        <v>0</v>
      </c>
      <c r="L1380">
        <f t="shared" ca="1" si="176"/>
        <v>0</v>
      </c>
      <c r="M1380">
        <f t="shared" ca="1" si="176"/>
        <v>0</v>
      </c>
      <c r="N1380">
        <f t="shared" ca="1" si="176"/>
        <v>0</v>
      </c>
      <c r="O1380" t="str">
        <f t="shared" ca="1" si="181"/>
        <v>D:AD</v>
      </c>
      <c r="P1380" t="str">
        <f t="shared" ca="1" si="182"/>
        <v>D10:AD10</v>
      </c>
    </row>
    <row r="1381" spans="1:16">
      <c r="A1381" t="str">
        <f t="shared" si="177"/>
        <v>09</v>
      </c>
      <c r="B1381" t="str">
        <f t="shared" ca="1" si="178"/>
        <v>GRP</v>
      </c>
      <c r="C1381" t="s">
        <v>439</v>
      </c>
      <c r="D1381" t="s">
        <v>2081</v>
      </c>
      <c r="E1381">
        <f t="shared" ca="1" si="179"/>
        <v>0</v>
      </c>
      <c r="H1381" t="str">
        <f t="shared" ca="1" si="180"/>
        <v>'360 GRP '!</v>
      </c>
      <c r="I1381">
        <f t="shared" ca="1" si="183"/>
        <v>0</v>
      </c>
      <c r="J1381" t="str">
        <f t="shared" ca="1" si="176"/>
        <v>'360 GRP '!</v>
      </c>
      <c r="K1381">
        <f t="shared" ca="1" si="176"/>
        <v>0</v>
      </c>
      <c r="L1381">
        <f t="shared" ca="1" si="176"/>
        <v>0</v>
      </c>
      <c r="M1381">
        <f t="shared" ca="1" si="176"/>
        <v>0</v>
      </c>
      <c r="N1381">
        <f t="shared" ca="1" si="176"/>
        <v>0</v>
      </c>
      <c r="O1381" t="str">
        <f t="shared" ca="1" si="181"/>
        <v>D:AD</v>
      </c>
      <c r="P1381" t="str">
        <f t="shared" ca="1" si="182"/>
        <v>D10:AD10</v>
      </c>
    </row>
    <row r="1382" spans="1:16">
      <c r="A1382" t="str">
        <f t="shared" si="177"/>
        <v>10</v>
      </c>
      <c r="B1382" t="str">
        <f t="shared" ca="1" si="178"/>
        <v>GRP</v>
      </c>
      <c r="C1382" t="s">
        <v>439</v>
      </c>
      <c r="D1382" t="s">
        <v>2082</v>
      </c>
      <c r="E1382">
        <f t="shared" ca="1" si="179"/>
        <v>0</v>
      </c>
      <c r="H1382" t="str">
        <f t="shared" ca="1" si="180"/>
        <v>'360 GRP '!</v>
      </c>
      <c r="I1382">
        <f t="shared" ca="1" si="183"/>
        <v>0</v>
      </c>
      <c r="J1382" t="str">
        <f t="shared" ca="1" si="176"/>
        <v>'360 GRP '!</v>
      </c>
      <c r="K1382">
        <f t="shared" ca="1" si="176"/>
        <v>0</v>
      </c>
      <c r="L1382">
        <f t="shared" ca="1" si="176"/>
        <v>0</v>
      </c>
      <c r="M1382">
        <f t="shared" ca="1" si="176"/>
        <v>0</v>
      </c>
      <c r="N1382">
        <f t="shared" ca="1" si="176"/>
        <v>0</v>
      </c>
      <c r="O1382" t="str">
        <f t="shared" ca="1" si="181"/>
        <v>D:AD</v>
      </c>
      <c r="P1382" t="str">
        <f t="shared" ca="1" si="182"/>
        <v>D10:AD10</v>
      </c>
    </row>
    <row r="1383" spans="1:16">
      <c r="A1383" t="str">
        <f t="shared" si="177"/>
        <v>11</v>
      </c>
      <c r="B1383" t="str">
        <f t="shared" ca="1" si="178"/>
        <v>GRP</v>
      </c>
      <c r="C1383" t="s">
        <v>439</v>
      </c>
      <c r="D1383" t="s">
        <v>2083</v>
      </c>
      <c r="E1383">
        <f t="shared" ca="1" si="179"/>
        <v>0</v>
      </c>
      <c r="H1383" t="str">
        <f t="shared" ca="1" si="180"/>
        <v>'360 GRP '!</v>
      </c>
      <c r="I1383">
        <f t="shared" ca="1" si="183"/>
        <v>0</v>
      </c>
      <c r="J1383" t="str">
        <f t="shared" ca="1" si="176"/>
        <v>'360 GRP '!</v>
      </c>
      <c r="K1383">
        <f t="shared" ca="1" si="176"/>
        <v>0</v>
      </c>
      <c r="L1383">
        <f t="shared" ca="1" si="176"/>
        <v>0</v>
      </c>
      <c r="M1383">
        <f t="shared" ca="1" si="176"/>
        <v>0</v>
      </c>
      <c r="N1383">
        <f t="shared" ca="1" si="176"/>
        <v>0</v>
      </c>
      <c r="O1383" t="str">
        <f t="shared" ca="1" si="181"/>
        <v>D:AD</v>
      </c>
      <c r="P1383" t="str">
        <f t="shared" ca="1" si="182"/>
        <v>D10:AD10</v>
      </c>
    </row>
    <row r="1384" spans="1:16">
      <c r="A1384" t="str">
        <f t="shared" si="177"/>
        <v>12</v>
      </c>
      <c r="B1384" t="str">
        <f t="shared" ca="1" si="178"/>
        <v>GRP</v>
      </c>
      <c r="C1384" t="s">
        <v>439</v>
      </c>
      <c r="D1384" t="s">
        <v>2084</v>
      </c>
      <c r="E1384">
        <f t="shared" ca="1" si="179"/>
        <v>0</v>
      </c>
      <c r="H1384" t="str">
        <f t="shared" ca="1" si="180"/>
        <v>'360 GRP '!</v>
      </c>
      <c r="I1384">
        <f t="shared" ca="1" si="183"/>
        <v>0</v>
      </c>
      <c r="J1384" t="str">
        <f t="shared" ca="1" si="176"/>
        <v>'360 GRP '!</v>
      </c>
      <c r="K1384">
        <f t="shared" ca="1" si="176"/>
        <v>0</v>
      </c>
      <c r="L1384">
        <f t="shared" ca="1" si="176"/>
        <v>0</v>
      </c>
      <c r="M1384">
        <f t="shared" ca="1" si="176"/>
        <v>0</v>
      </c>
      <c r="N1384">
        <f t="shared" ca="1" si="176"/>
        <v>0</v>
      </c>
      <c r="O1384" t="str">
        <f t="shared" ca="1" si="181"/>
        <v>D:AD</v>
      </c>
      <c r="P1384" t="str">
        <f t="shared" ca="1" si="182"/>
        <v>D10:AD10</v>
      </c>
    </row>
    <row r="1385" spans="1:16">
      <c r="A1385" t="str">
        <f t="shared" si="177"/>
        <v>13</v>
      </c>
      <c r="B1385" t="str">
        <f t="shared" ca="1" si="178"/>
        <v>GRP</v>
      </c>
      <c r="C1385" t="s">
        <v>439</v>
      </c>
      <c r="D1385" t="s">
        <v>2085</v>
      </c>
      <c r="E1385">
        <f t="shared" ca="1" si="179"/>
        <v>0</v>
      </c>
      <c r="H1385" t="str">
        <f t="shared" ca="1" si="180"/>
        <v>'360 GRP '!</v>
      </c>
      <c r="I1385">
        <f t="shared" ca="1" si="183"/>
        <v>0</v>
      </c>
      <c r="J1385" t="str">
        <f t="shared" ca="1" si="176"/>
        <v>'360 GRP '!</v>
      </c>
      <c r="K1385">
        <f t="shared" ca="1" si="176"/>
        <v>0</v>
      </c>
      <c r="L1385">
        <f t="shared" ca="1" si="176"/>
        <v>0</v>
      </c>
      <c r="M1385">
        <f t="shared" ca="1" si="176"/>
        <v>0</v>
      </c>
      <c r="N1385">
        <f t="shared" ca="1" si="176"/>
        <v>0</v>
      </c>
      <c r="O1385" t="str">
        <f t="shared" ca="1" si="181"/>
        <v>D:AD</v>
      </c>
      <c r="P1385" t="str">
        <f t="shared" ca="1" si="182"/>
        <v>D10:AD10</v>
      </c>
    </row>
    <row r="1386" spans="1:16">
      <c r="A1386" t="str">
        <f t="shared" si="177"/>
        <v>100</v>
      </c>
      <c r="B1386" t="str">
        <f t="shared" ca="1" si="178"/>
        <v>GRP</v>
      </c>
      <c r="C1386" t="s">
        <v>439</v>
      </c>
      <c r="D1386" t="s">
        <v>2086</v>
      </c>
      <c r="E1386">
        <f t="shared" ca="1" si="179"/>
        <v>0</v>
      </c>
      <c r="H1386" t="str">
        <f t="shared" ca="1" si="180"/>
        <v>'360 GRP '!</v>
      </c>
      <c r="I1386">
        <f t="shared" ca="1" si="183"/>
        <v>0</v>
      </c>
      <c r="J1386" t="str">
        <f t="shared" ca="1" si="176"/>
        <v>'360 GRP '!</v>
      </c>
      <c r="K1386">
        <f t="shared" ca="1" si="176"/>
        <v>0</v>
      </c>
      <c r="L1386">
        <f t="shared" ca="1" si="176"/>
        <v>0</v>
      </c>
      <c r="M1386">
        <f t="shared" ca="1" si="176"/>
        <v>0</v>
      </c>
      <c r="N1386">
        <f t="shared" ca="1" si="176"/>
        <v>0</v>
      </c>
      <c r="O1386" t="str">
        <f t="shared" ca="1" si="181"/>
        <v>D:AD</v>
      </c>
      <c r="P1386" t="str">
        <f t="shared" ca="1" si="182"/>
        <v>D10:AD10</v>
      </c>
    </row>
    <row r="1387" spans="1:16">
      <c r="A1387" t="str">
        <f t="shared" si="177"/>
        <v>01</v>
      </c>
      <c r="B1387" t="str">
        <f t="shared" ca="1" si="178"/>
        <v>GRP</v>
      </c>
      <c r="C1387" t="s">
        <v>440</v>
      </c>
      <c r="D1387" t="s">
        <v>5154</v>
      </c>
      <c r="E1387">
        <f t="shared" ca="1" si="179"/>
        <v>0</v>
      </c>
      <c r="H1387" t="str">
        <f t="shared" ca="1" si="180"/>
        <v>'360 GRP '!</v>
      </c>
      <c r="I1387">
        <f t="shared" ca="1" si="183"/>
        <v>0</v>
      </c>
      <c r="J1387" t="str">
        <f t="shared" ca="1" si="176"/>
        <v>'360 GRP '!</v>
      </c>
      <c r="K1387">
        <f t="shared" ca="1" si="176"/>
        <v>0</v>
      </c>
      <c r="L1387">
        <f t="shared" ca="1" si="176"/>
        <v>0</v>
      </c>
      <c r="M1387">
        <f t="shared" ca="1" si="176"/>
        <v>0</v>
      </c>
      <c r="N1387">
        <f t="shared" ca="1" si="176"/>
        <v>0</v>
      </c>
      <c r="O1387" t="str">
        <f t="shared" ca="1" si="181"/>
        <v>D:AD</v>
      </c>
      <c r="P1387" t="str">
        <f t="shared" ca="1" si="182"/>
        <v>D10:AD10</v>
      </c>
    </row>
    <row r="1388" spans="1:16">
      <c r="A1388" t="str">
        <f t="shared" si="177"/>
        <v>02</v>
      </c>
      <c r="B1388" t="str">
        <f t="shared" ca="1" si="178"/>
        <v>GRP</v>
      </c>
      <c r="C1388" t="s">
        <v>440</v>
      </c>
      <c r="D1388" t="s">
        <v>5155</v>
      </c>
      <c r="E1388">
        <f t="shared" ca="1" si="179"/>
        <v>0</v>
      </c>
      <c r="H1388" t="str">
        <f t="shared" ca="1" si="180"/>
        <v>'360 GRP '!</v>
      </c>
      <c r="I1388">
        <f t="shared" ca="1" si="183"/>
        <v>0</v>
      </c>
      <c r="J1388" t="str">
        <f t="shared" ca="1" si="176"/>
        <v>'360 GRP '!</v>
      </c>
      <c r="K1388">
        <f t="shared" ca="1" si="176"/>
        <v>0</v>
      </c>
      <c r="L1388">
        <f t="shared" ca="1" si="176"/>
        <v>0</v>
      </c>
      <c r="M1388">
        <f t="shared" ca="1" si="176"/>
        <v>0</v>
      </c>
      <c r="N1388">
        <f t="shared" ca="1" si="176"/>
        <v>0</v>
      </c>
      <c r="O1388" t="str">
        <f t="shared" ca="1" si="181"/>
        <v>D:AD</v>
      </c>
      <c r="P1388" t="str">
        <f t="shared" ca="1" si="182"/>
        <v>D10:AD10</v>
      </c>
    </row>
    <row r="1389" spans="1:16">
      <c r="A1389" t="str">
        <f t="shared" si="177"/>
        <v>03</v>
      </c>
      <c r="B1389" t="str">
        <f t="shared" ca="1" si="178"/>
        <v>GRP</v>
      </c>
      <c r="C1389" t="s">
        <v>440</v>
      </c>
      <c r="D1389" t="s">
        <v>5156</v>
      </c>
      <c r="E1389">
        <f t="shared" ca="1" si="179"/>
        <v>0</v>
      </c>
      <c r="H1389" t="str">
        <f t="shared" ca="1" si="180"/>
        <v>'360 GRP '!</v>
      </c>
      <c r="I1389">
        <f t="shared" ca="1" si="183"/>
        <v>0</v>
      </c>
      <c r="J1389" t="str">
        <f t="shared" ca="1" si="176"/>
        <v>'360 GRP '!</v>
      </c>
      <c r="K1389">
        <f t="shared" ca="1" si="176"/>
        <v>0</v>
      </c>
      <c r="L1389">
        <f t="shared" ca="1" si="176"/>
        <v>0</v>
      </c>
      <c r="M1389">
        <f t="shared" ca="1" si="176"/>
        <v>0</v>
      </c>
      <c r="N1389">
        <f t="shared" ca="1" si="176"/>
        <v>0</v>
      </c>
      <c r="O1389" t="str">
        <f t="shared" ca="1" si="181"/>
        <v>D:AD</v>
      </c>
      <c r="P1389" t="str">
        <f t="shared" ca="1" si="182"/>
        <v>D10:AD10</v>
      </c>
    </row>
    <row r="1390" spans="1:16">
      <c r="A1390" t="str">
        <f t="shared" si="177"/>
        <v>04</v>
      </c>
      <c r="B1390" t="str">
        <f t="shared" ca="1" si="178"/>
        <v>GRP</v>
      </c>
      <c r="C1390" t="s">
        <v>440</v>
      </c>
      <c r="D1390" t="s">
        <v>5157</v>
      </c>
      <c r="E1390">
        <f t="shared" ca="1" si="179"/>
        <v>0</v>
      </c>
      <c r="H1390" t="str">
        <f t="shared" ca="1" si="180"/>
        <v>'360 GRP '!</v>
      </c>
      <c r="I1390">
        <f t="shared" ca="1" si="183"/>
        <v>0</v>
      </c>
      <c r="J1390" t="str">
        <f t="shared" ca="1" si="176"/>
        <v>'360 GRP '!</v>
      </c>
      <c r="K1390">
        <f t="shared" ca="1" si="176"/>
        <v>0</v>
      </c>
      <c r="L1390">
        <f t="shared" ca="1" si="176"/>
        <v>0</v>
      </c>
      <c r="M1390">
        <f t="shared" ca="1" si="176"/>
        <v>0</v>
      </c>
      <c r="N1390">
        <f t="shared" ca="1" si="176"/>
        <v>0</v>
      </c>
      <c r="O1390" t="str">
        <f t="shared" ca="1" si="181"/>
        <v>D:AD</v>
      </c>
      <c r="P1390" t="str">
        <f t="shared" ca="1" si="182"/>
        <v>D10:AD10</v>
      </c>
    </row>
    <row r="1391" spans="1:16">
      <c r="A1391" t="str">
        <f t="shared" si="177"/>
        <v>05</v>
      </c>
      <c r="B1391" t="str">
        <f t="shared" ca="1" si="178"/>
        <v>GRP</v>
      </c>
      <c r="C1391" t="s">
        <v>440</v>
      </c>
      <c r="D1391" t="s">
        <v>5158</v>
      </c>
      <c r="E1391">
        <f t="shared" ca="1" si="179"/>
        <v>0</v>
      </c>
      <c r="H1391" t="str">
        <f t="shared" ca="1" si="180"/>
        <v>'360 GRP '!</v>
      </c>
      <c r="I1391">
        <f t="shared" ca="1" si="183"/>
        <v>0</v>
      </c>
      <c r="J1391" t="str">
        <f t="shared" ca="1" si="176"/>
        <v>'360 GRP '!</v>
      </c>
      <c r="K1391">
        <f t="shared" ca="1" si="176"/>
        <v>0</v>
      </c>
      <c r="L1391">
        <f t="shared" ca="1" si="176"/>
        <v>0</v>
      </c>
      <c r="M1391">
        <f t="shared" ca="1" si="176"/>
        <v>0</v>
      </c>
      <c r="N1391">
        <f t="shared" ca="1" si="176"/>
        <v>0</v>
      </c>
      <c r="O1391" t="str">
        <f t="shared" ca="1" si="181"/>
        <v>D:AD</v>
      </c>
      <c r="P1391" t="str">
        <f t="shared" ca="1" si="182"/>
        <v>D10:AD10</v>
      </c>
    </row>
    <row r="1392" spans="1:16">
      <c r="A1392" t="str">
        <f t="shared" si="177"/>
        <v>06</v>
      </c>
      <c r="B1392" t="str">
        <f t="shared" ca="1" si="178"/>
        <v>GRP</v>
      </c>
      <c r="C1392" t="s">
        <v>440</v>
      </c>
      <c r="D1392" t="s">
        <v>5159</v>
      </c>
      <c r="E1392">
        <f t="shared" ca="1" si="179"/>
        <v>0</v>
      </c>
      <c r="H1392" t="str">
        <f t="shared" ca="1" si="180"/>
        <v>'360 GRP '!</v>
      </c>
      <c r="I1392">
        <f t="shared" ca="1" si="183"/>
        <v>0</v>
      </c>
      <c r="J1392" t="str">
        <f t="shared" ca="1" si="176"/>
        <v>'360 GRP '!</v>
      </c>
      <c r="K1392">
        <f t="shared" ca="1" si="176"/>
        <v>0</v>
      </c>
      <c r="L1392">
        <f t="shared" ca="1" si="176"/>
        <v>0</v>
      </c>
      <c r="M1392">
        <f t="shared" ca="1" si="176"/>
        <v>0</v>
      </c>
      <c r="N1392">
        <f t="shared" ca="1" si="176"/>
        <v>0</v>
      </c>
      <c r="O1392" t="str">
        <f t="shared" ca="1" si="181"/>
        <v>D:AD</v>
      </c>
      <c r="P1392" t="str">
        <f t="shared" ca="1" si="182"/>
        <v>D10:AD10</v>
      </c>
    </row>
    <row r="1393" spans="1:16">
      <c r="A1393" t="str">
        <f t="shared" si="177"/>
        <v>07</v>
      </c>
      <c r="B1393" t="str">
        <f t="shared" ca="1" si="178"/>
        <v>GRP</v>
      </c>
      <c r="C1393" t="s">
        <v>440</v>
      </c>
      <c r="D1393" t="s">
        <v>5160</v>
      </c>
      <c r="E1393">
        <f t="shared" ca="1" si="179"/>
        <v>0</v>
      </c>
      <c r="H1393" t="str">
        <f t="shared" ca="1" si="180"/>
        <v>'360 GRP '!</v>
      </c>
      <c r="I1393">
        <f t="shared" ca="1" si="183"/>
        <v>0</v>
      </c>
      <c r="J1393" t="str">
        <f t="shared" ca="1" si="176"/>
        <v>'360 GRP '!</v>
      </c>
      <c r="K1393">
        <f t="shared" ca="1" si="176"/>
        <v>0</v>
      </c>
      <c r="L1393">
        <f t="shared" ca="1" si="176"/>
        <v>0</v>
      </c>
      <c r="M1393">
        <f t="shared" ca="1" si="176"/>
        <v>0</v>
      </c>
      <c r="N1393">
        <f t="shared" ca="1" si="176"/>
        <v>0</v>
      </c>
      <c r="O1393" t="str">
        <f t="shared" ca="1" si="181"/>
        <v>D:AD</v>
      </c>
      <c r="P1393" t="str">
        <f t="shared" ca="1" si="182"/>
        <v>D10:AD10</v>
      </c>
    </row>
    <row r="1394" spans="1:16">
      <c r="A1394" t="str">
        <f t="shared" si="177"/>
        <v>08</v>
      </c>
      <c r="B1394" t="str">
        <f t="shared" ca="1" si="178"/>
        <v>GRP</v>
      </c>
      <c r="C1394" t="s">
        <v>440</v>
      </c>
      <c r="D1394" t="s">
        <v>5161</v>
      </c>
      <c r="E1394">
        <f t="shared" ca="1" si="179"/>
        <v>0</v>
      </c>
      <c r="H1394" t="str">
        <f t="shared" ca="1" si="180"/>
        <v>'360 GRP '!</v>
      </c>
      <c r="I1394">
        <f t="shared" ca="1" si="183"/>
        <v>0</v>
      </c>
      <c r="J1394" t="str">
        <f t="shared" ref="J1394:N1444" ca="1" si="184">IF(IFERROR(VLOOKUP($C1394,INDIRECT(J$14&amp;"D:D"),1,FALSE),0)&lt;&gt;0,J$14,0)</f>
        <v>'360 GRP '!</v>
      </c>
      <c r="K1394">
        <f t="shared" ca="1" si="184"/>
        <v>0</v>
      </c>
      <c r="L1394">
        <f t="shared" ca="1" si="184"/>
        <v>0</v>
      </c>
      <c r="M1394">
        <f t="shared" ca="1" si="184"/>
        <v>0</v>
      </c>
      <c r="N1394">
        <f t="shared" ca="1" si="184"/>
        <v>0</v>
      </c>
      <c r="O1394" t="str">
        <f t="shared" ca="1" si="181"/>
        <v>D:AD</v>
      </c>
      <c r="P1394" t="str">
        <f t="shared" ca="1" si="182"/>
        <v>D10:AD10</v>
      </c>
    </row>
    <row r="1395" spans="1:16">
      <c r="A1395" t="str">
        <f t="shared" si="177"/>
        <v>09</v>
      </c>
      <c r="B1395" t="str">
        <f t="shared" ca="1" si="178"/>
        <v>GRP</v>
      </c>
      <c r="C1395" t="s">
        <v>440</v>
      </c>
      <c r="D1395" t="s">
        <v>4682</v>
      </c>
      <c r="E1395">
        <f t="shared" ca="1" si="179"/>
        <v>0</v>
      </c>
      <c r="H1395" t="str">
        <f t="shared" ca="1" si="180"/>
        <v>'360 GRP '!</v>
      </c>
      <c r="I1395">
        <f t="shared" ca="1" si="183"/>
        <v>0</v>
      </c>
      <c r="J1395" t="str">
        <f t="shared" ca="1" si="184"/>
        <v>'360 GRP '!</v>
      </c>
      <c r="K1395">
        <f t="shared" ca="1" si="184"/>
        <v>0</v>
      </c>
      <c r="L1395">
        <f t="shared" ca="1" si="184"/>
        <v>0</v>
      </c>
      <c r="M1395">
        <f t="shared" ca="1" si="184"/>
        <v>0</v>
      </c>
      <c r="N1395">
        <f t="shared" ca="1" si="184"/>
        <v>0</v>
      </c>
      <c r="O1395" t="str">
        <f t="shared" ca="1" si="181"/>
        <v>D:AD</v>
      </c>
      <c r="P1395" t="str">
        <f t="shared" ca="1" si="182"/>
        <v>D10:AD10</v>
      </c>
    </row>
    <row r="1396" spans="1:16">
      <c r="A1396" t="str">
        <f t="shared" si="177"/>
        <v>10</v>
      </c>
      <c r="B1396" t="str">
        <f t="shared" ca="1" si="178"/>
        <v>GRP</v>
      </c>
      <c r="C1396" t="s">
        <v>440</v>
      </c>
      <c r="D1396" t="s">
        <v>5162</v>
      </c>
      <c r="E1396">
        <f t="shared" ca="1" si="179"/>
        <v>0</v>
      </c>
      <c r="H1396" t="str">
        <f t="shared" ca="1" si="180"/>
        <v>'360 GRP '!</v>
      </c>
      <c r="I1396">
        <f t="shared" ca="1" si="183"/>
        <v>0</v>
      </c>
      <c r="J1396" t="str">
        <f t="shared" ca="1" si="184"/>
        <v>'360 GRP '!</v>
      </c>
      <c r="K1396">
        <f t="shared" ca="1" si="184"/>
        <v>0</v>
      </c>
      <c r="L1396">
        <f t="shared" ca="1" si="184"/>
        <v>0</v>
      </c>
      <c r="M1396">
        <f t="shared" ca="1" si="184"/>
        <v>0</v>
      </c>
      <c r="N1396">
        <f t="shared" ca="1" si="184"/>
        <v>0</v>
      </c>
      <c r="O1396" t="str">
        <f t="shared" ca="1" si="181"/>
        <v>D:AD</v>
      </c>
      <c r="P1396" t="str">
        <f t="shared" ca="1" si="182"/>
        <v>D10:AD10</v>
      </c>
    </row>
    <row r="1397" spans="1:16">
      <c r="A1397" t="str">
        <f t="shared" si="177"/>
        <v>11</v>
      </c>
      <c r="B1397" t="str">
        <f t="shared" ca="1" si="178"/>
        <v>GRP</v>
      </c>
      <c r="C1397" t="s">
        <v>440</v>
      </c>
      <c r="D1397" t="s">
        <v>5163</v>
      </c>
      <c r="E1397">
        <f t="shared" ca="1" si="179"/>
        <v>0</v>
      </c>
      <c r="H1397" t="str">
        <f t="shared" ca="1" si="180"/>
        <v>'360 GRP '!</v>
      </c>
      <c r="I1397">
        <f t="shared" ca="1" si="183"/>
        <v>0</v>
      </c>
      <c r="J1397" t="str">
        <f t="shared" ca="1" si="184"/>
        <v>'360 GRP '!</v>
      </c>
      <c r="K1397">
        <f t="shared" ca="1" si="184"/>
        <v>0</v>
      </c>
      <c r="L1397">
        <f t="shared" ca="1" si="184"/>
        <v>0</v>
      </c>
      <c r="M1397">
        <f t="shared" ca="1" si="184"/>
        <v>0</v>
      </c>
      <c r="N1397">
        <f t="shared" ca="1" si="184"/>
        <v>0</v>
      </c>
      <c r="O1397" t="str">
        <f t="shared" ca="1" si="181"/>
        <v>D:AD</v>
      </c>
      <c r="P1397" t="str">
        <f t="shared" ca="1" si="182"/>
        <v>D10:AD10</v>
      </c>
    </row>
    <row r="1398" spans="1:16">
      <c r="A1398" t="str">
        <f t="shared" si="177"/>
        <v>12</v>
      </c>
      <c r="B1398" t="str">
        <f t="shared" ca="1" si="178"/>
        <v>GRP</v>
      </c>
      <c r="C1398" t="s">
        <v>440</v>
      </c>
      <c r="D1398" t="s">
        <v>5164</v>
      </c>
      <c r="E1398">
        <f t="shared" ca="1" si="179"/>
        <v>0</v>
      </c>
      <c r="H1398" t="str">
        <f t="shared" ca="1" si="180"/>
        <v>'360 GRP '!</v>
      </c>
      <c r="I1398">
        <f t="shared" ca="1" si="183"/>
        <v>0</v>
      </c>
      <c r="J1398" t="str">
        <f t="shared" ca="1" si="184"/>
        <v>'360 GRP '!</v>
      </c>
      <c r="K1398">
        <f t="shared" ca="1" si="184"/>
        <v>0</v>
      </c>
      <c r="L1398">
        <f t="shared" ca="1" si="184"/>
        <v>0</v>
      </c>
      <c r="M1398">
        <f t="shared" ca="1" si="184"/>
        <v>0</v>
      </c>
      <c r="N1398">
        <f t="shared" ca="1" si="184"/>
        <v>0</v>
      </c>
      <c r="O1398" t="str">
        <f t="shared" ca="1" si="181"/>
        <v>D:AD</v>
      </c>
      <c r="P1398" t="str">
        <f t="shared" ca="1" si="182"/>
        <v>D10:AD10</v>
      </c>
    </row>
    <row r="1399" spans="1:16">
      <c r="A1399" t="str">
        <f t="shared" si="177"/>
        <v>13</v>
      </c>
      <c r="B1399" t="str">
        <f t="shared" ca="1" si="178"/>
        <v>GRP</v>
      </c>
      <c r="C1399" t="s">
        <v>440</v>
      </c>
      <c r="D1399" t="s">
        <v>5165</v>
      </c>
      <c r="E1399">
        <f t="shared" ca="1" si="179"/>
        <v>0</v>
      </c>
      <c r="H1399" t="str">
        <f t="shared" ca="1" si="180"/>
        <v>'360 GRP '!</v>
      </c>
      <c r="I1399">
        <f t="shared" ca="1" si="183"/>
        <v>0</v>
      </c>
      <c r="J1399" t="str">
        <f t="shared" ca="1" si="184"/>
        <v>'360 GRP '!</v>
      </c>
      <c r="K1399">
        <f t="shared" ca="1" si="184"/>
        <v>0</v>
      </c>
      <c r="L1399">
        <f t="shared" ca="1" si="184"/>
        <v>0</v>
      </c>
      <c r="M1399">
        <f t="shared" ca="1" si="184"/>
        <v>0</v>
      </c>
      <c r="N1399">
        <f t="shared" ca="1" si="184"/>
        <v>0</v>
      </c>
      <c r="O1399" t="str">
        <f t="shared" ca="1" si="181"/>
        <v>D:AD</v>
      </c>
      <c r="P1399" t="str">
        <f t="shared" ca="1" si="182"/>
        <v>D10:AD10</v>
      </c>
    </row>
    <row r="1400" spans="1:16">
      <c r="A1400" t="str">
        <f t="shared" si="177"/>
        <v>100</v>
      </c>
      <c r="B1400" t="str">
        <f t="shared" ca="1" si="178"/>
        <v>GRP</v>
      </c>
      <c r="C1400" t="s">
        <v>440</v>
      </c>
      <c r="D1400" t="s">
        <v>5166</v>
      </c>
      <c r="E1400">
        <f t="shared" ca="1" si="179"/>
        <v>0</v>
      </c>
      <c r="H1400" t="str">
        <f t="shared" ca="1" si="180"/>
        <v>'360 GRP '!</v>
      </c>
      <c r="I1400">
        <f t="shared" ca="1" si="183"/>
        <v>0</v>
      </c>
      <c r="J1400" t="str">
        <f t="shared" ca="1" si="184"/>
        <v>'360 GRP '!</v>
      </c>
      <c r="K1400">
        <f t="shared" ca="1" si="184"/>
        <v>0</v>
      </c>
      <c r="L1400">
        <f t="shared" ca="1" si="184"/>
        <v>0</v>
      </c>
      <c r="M1400">
        <f t="shared" ca="1" si="184"/>
        <v>0</v>
      </c>
      <c r="N1400">
        <f t="shared" ca="1" si="184"/>
        <v>0</v>
      </c>
      <c r="O1400" t="str">
        <f t="shared" ca="1" si="181"/>
        <v>D:AD</v>
      </c>
      <c r="P1400" t="str">
        <f t="shared" ca="1" si="182"/>
        <v>D10:AD10</v>
      </c>
    </row>
    <row r="1401" spans="1:16">
      <c r="A1401" t="str">
        <f t="shared" si="177"/>
        <v>01</v>
      </c>
      <c r="B1401" t="str">
        <f t="shared" ca="1" si="178"/>
        <v>GRP</v>
      </c>
      <c r="C1401" t="s">
        <v>420</v>
      </c>
      <c r="D1401" t="s">
        <v>2087</v>
      </c>
      <c r="E1401">
        <f t="shared" ca="1" si="179"/>
        <v>0</v>
      </c>
      <c r="H1401" t="str">
        <f t="shared" ca="1" si="180"/>
        <v>'360 GRP '!</v>
      </c>
      <c r="I1401">
        <f t="shared" ca="1" si="183"/>
        <v>0</v>
      </c>
      <c r="J1401" t="str">
        <f t="shared" ca="1" si="184"/>
        <v>'360 GRP '!</v>
      </c>
      <c r="K1401">
        <f t="shared" ca="1" si="184"/>
        <v>0</v>
      </c>
      <c r="L1401">
        <f t="shared" ca="1" si="184"/>
        <v>0</v>
      </c>
      <c r="M1401">
        <f t="shared" ca="1" si="184"/>
        <v>0</v>
      </c>
      <c r="N1401">
        <f t="shared" ca="1" si="184"/>
        <v>0</v>
      </c>
      <c r="O1401" t="str">
        <f t="shared" ca="1" si="181"/>
        <v>D:AD</v>
      </c>
      <c r="P1401" t="str">
        <f t="shared" ca="1" si="182"/>
        <v>D10:AD10</v>
      </c>
    </row>
    <row r="1402" spans="1:16">
      <c r="A1402" t="str">
        <f t="shared" si="177"/>
        <v>02</v>
      </c>
      <c r="B1402" t="str">
        <f t="shared" ca="1" si="178"/>
        <v>GRP</v>
      </c>
      <c r="C1402" t="s">
        <v>420</v>
      </c>
      <c r="D1402" t="s">
        <v>2088</v>
      </c>
      <c r="E1402">
        <f t="shared" ca="1" si="179"/>
        <v>0</v>
      </c>
      <c r="H1402" t="str">
        <f t="shared" ca="1" si="180"/>
        <v>'360 GRP '!</v>
      </c>
      <c r="I1402">
        <f t="shared" ca="1" si="183"/>
        <v>0</v>
      </c>
      <c r="J1402" t="str">
        <f t="shared" ca="1" si="184"/>
        <v>'360 GRP '!</v>
      </c>
      <c r="K1402">
        <f t="shared" ca="1" si="184"/>
        <v>0</v>
      </c>
      <c r="L1402">
        <f t="shared" ca="1" si="184"/>
        <v>0</v>
      </c>
      <c r="M1402">
        <f t="shared" ca="1" si="184"/>
        <v>0</v>
      </c>
      <c r="N1402">
        <f t="shared" ca="1" si="184"/>
        <v>0</v>
      </c>
      <c r="O1402" t="str">
        <f t="shared" ca="1" si="181"/>
        <v>D:AD</v>
      </c>
      <c r="P1402" t="str">
        <f t="shared" ca="1" si="182"/>
        <v>D10:AD10</v>
      </c>
    </row>
    <row r="1403" spans="1:16">
      <c r="A1403" t="str">
        <f t="shared" si="177"/>
        <v>03</v>
      </c>
      <c r="B1403" t="str">
        <f t="shared" ca="1" si="178"/>
        <v>GRP</v>
      </c>
      <c r="C1403" t="s">
        <v>420</v>
      </c>
      <c r="D1403" t="s">
        <v>2089</v>
      </c>
      <c r="E1403">
        <f t="shared" ca="1" si="179"/>
        <v>0</v>
      </c>
      <c r="H1403" t="str">
        <f t="shared" ca="1" si="180"/>
        <v>'360 GRP '!</v>
      </c>
      <c r="I1403">
        <f t="shared" ca="1" si="183"/>
        <v>0</v>
      </c>
      <c r="J1403" t="str">
        <f t="shared" ca="1" si="184"/>
        <v>'360 GRP '!</v>
      </c>
      <c r="K1403">
        <f t="shared" ca="1" si="184"/>
        <v>0</v>
      </c>
      <c r="L1403">
        <f t="shared" ca="1" si="184"/>
        <v>0</v>
      </c>
      <c r="M1403">
        <f t="shared" ca="1" si="184"/>
        <v>0</v>
      </c>
      <c r="N1403">
        <f t="shared" ca="1" si="184"/>
        <v>0</v>
      </c>
      <c r="O1403" t="str">
        <f t="shared" ca="1" si="181"/>
        <v>D:AD</v>
      </c>
      <c r="P1403" t="str">
        <f t="shared" ca="1" si="182"/>
        <v>D10:AD10</v>
      </c>
    </row>
    <row r="1404" spans="1:16">
      <c r="A1404" t="str">
        <f t="shared" si="177"/>
        <v>04</v>
      </c>
      <c r="B1404" t="str">
        <f t="shared" ca="1" si="178"/>
        <v>GRP</v>
      </c>
      <c r="C1404" t="s">
        <v>420</v>
      </c>
      <c r="D1404" t="s">
        <v>2090</v>
      </c>
      <c r="E1404">
        <f t="shared" ca="1" si="179"/>
        <v>0</v>
      </c>
      <c r="H1404" t="str">
        <f t="shared" ca="1" si="180"/>
        <v>'360 GRP '!</v>
      </c>
      <c r="I1404">
        <f t="shared" ca="1" si="183"/>
        <v>0</v>
      </c>
      <c r="J1404" t="str">
        <f t="shared" ca="1" si="184"/>
        <v>'360 GRP '!</v>
      </c>
      <c r="K1404">
        <f t="shared" ca="1" si="184"/>
        <v>0</v>
      </c>
      <c r="L1404">
        <f t="shared" ca="1" si="184"/>
        <v>0</v>
      </c>
      <c r="M1404">
        <f t="shared" ca="1" si="184"/>
        <v>0</v>
      </c>
      <c r="N1404">
        <f t="shared" ca="1" si="184"/>
        <v>0</v>
      </c>
      <c r="O1404" t="str">
        <f t="shared" ca="1" si="181"/>
        <v>D:AD</v>
      </c>
      <c r="P1404" t="str">
        <f t="shared" ca="1" si="182"/>
        <v>D10:AD10</v>
      </c>
    </row>
    <row r="1405" spans="1:16">
      <c r="A1405" t="str">
        <f t="shared" si="177"/>
        <v>05</v>
      </c>
      <c r="B1405" t="str">
        <f t="shared" ca="1" si="178"/>
        <v>GRP</v>
      </c>
      <c r="C1405" t="s">
        <v>420</v>
      </c>
      <c r="D1405" t="s">
        <v>2091</v>
      </c>
      <c r="E1405">
        <f t="shared" ca="1" si="179"/>
        <v>0</v>
      </c>
      <c r="H1405" t="str">
        <f t="shared" ca="1" si="180"/>
        <v>'360 GRP '!</v>
      </c>
      <c r="I1405">
        <f t="shared" ca="1" si="183"/>
        <v>0</v>
      </c>
      <c r="J1405" t="str">
        <f t="shared" ca="1" si="184"/>
        <v>'360 GRP '!</v>
      </c>
      <c r="K1405">
        <f t="shared" ca="1" si="184"/>
        <v>0</v>
      </c>
      <c r="L1405">
        <f t="shared" ca="1" si="184"/>
        <v>0</v>
      </c>
      <c r="M1405">
        <f t="shared" ca="1" si="184"/>
        <v>0</v>
      </c>
      <c r="N1405">
        <f t="shared" ca="1" si="184"/>
        <v>0</v>
      </c>
      <c r="O1405" t="str">
        <f t="shared" ca="1" si="181"/>
        <v>D:AD</v>
      </c>
      <c r="P1405" t="str">
        <f t="shared" ca="1" si="182"/>
        <v>D10:AD10</v>
      </c>
    </row>
    <row r="1406" spans="1:16">
      <c r="A1406" t="str">
        <f t="shared" si="177"/>
        <v>06</v>
      </c>
      <c r="B1406" t="str">
        <f t="shared" ca="1" si="178"/>
        <v>GRP</v>
      </c>
      <c r="C1406" t="s">
        <v>420</v>
      </c>
      <c r="D1406" t="s">
        <v>2092</v>
      </c>
      <c r="E1406">
        <f t="shared" ca="1" si="179"/>
        <v>0</v>
      </c>
      <c r="H1406" t="str">
        <f t="shared" ca="1" si="180"/>
        <v>'360 GRP '!</v>
      </c>
      <c r="I1406">
        <f t="shared" ca="1" si="183"/>
        <v>0</v>
      </c>
      <c r="J1406" t="str">
        <f t="shared" ca="1" si="184"/>
        <v>'360 GRP '!</v>
      </c>
      <c r="K1406">
        <f t="shared" ca="1" si="184"/>
        <v>0</v>
      </c>
      <c r="L1406">
        <f t="shared" ca="1" si="184"/>
        <v>0</v>
      </c>
      <c r="M1406">
        <f t="shared" ca="1" si="184"/>
        <v>0</v>
      </c>
      <c r="N1406">
        <f t="shared" ca="1" si="184"/>
        <v>0</v>
      </c>
      <c r="O1406" t="str">
        <f t="shared" ca="1" si="181"/>
        <v>D:AD</v>
      </c>
      <c r="P1406" t="str">
        <f t="shared" ca="1" si="182"/>
        <v>D10:AD10</v>
      </c>
    </row>
    <row r="1407" spans="1:16">
      <c r="A1407" t="str">
        <f t="shared" si="177"/>
        <v>07</v>
      </c>
      <c r="B1407" t="str">
        <f t="shared" ca="1" si="178"/>
        <v>GRP</v>
      </c>
      <c r="C1407" t="s">
        <v>420</v>
      </c>
      <c r="D1407" t="s">
        <v>2093</v>
      </c>
      <c r="E1407">
        <f t="shared" ca="1" si="179"/>
        <v>0</v>
      </c>
      <c r="H1407" t="str">
        <f t="shared" ca="1" si="180"/>
        <v>'360 GRP '!</v>
      </c>
      <c r="I1407">
        <f t="shared" ca="1" si="183"/>
        <v>0</v>
      </c>
      <c r="J1407" t="str">
        <f t="shared" ca="1" si="184"/>
        <v>'360 GRP '!</v>
      </c>
      <c r="K1407">
        <f t="shared" ca="1" si="184"/>
        <v>0</v>
      </c>
      <c r="L1407">
        <f t="shared" ca="1" si="184"/>
        <v>0</v>
      </c>
      <c r="M1407">
        <f t="shared" ca="1" si="184"/>
        <v>0</v>
      </c>
      <c r="N1407">
        <f t="shared" ca="1" si="184"/>
        <v>0</v>
      </c>
      <c r="O1407" t="str">
        <f t="shared" ca="1" si="181"/>
        <v>D:AD</v>
      </c>
      <c r="P1407" t="str">
        <f t="shared" ca="1" si="182"/>
        <v>D10:AD10</v>
      </c>
    </row>
    <row r="1408" spans="1:16">
      <c r="A1408" t="str">
        <f t="shared" si="177"/>
        <v>08</v>
      </c>
      <c r="B1408" t="str">
        <f t="shared" ca="1" si="178"/>
        <v>GRP</v>
      </c>
      <c r="C1408" t="s">
        <v>420</v>
      </c>
      <c r="D1408" t="s">
        <v>2094</v>
      </c>
      <c r="E1408">
        <f t="shared" ca="1" si="179"/>
        <v>0</v>
      </c>
      <c r="H1408" t="str">
        <f t="shared" ca="1" si="180"/>
        <v>'360 GRP '!</v>
      </c>
      <c r="I1408">
        <f t="shared" ca="1" si="183"/>
        <v>0</v>
      </c>
      <c r="J1408" t="str">
        <f t="shared" ca="1" si="184"/>
        <v>'360 GRP '!</v>
      </c>
      <c r="K1408">
        <f t="shared" ca="1" si="184"/>
        <v>0</v>
      </c>
      <c r="L1408">
        <f t="shared" ca="1" si="184"/>
        <v>0</v>
      </c>
      <c r="M1408">
        <f t="shared" ca="1" si="184"/>
        <v>0</v>
      </c>
      <c r="N1408">
        <f t="shared" ca="1" si="184"/>
        <v>0</v>
      </c>
      <c r="O1408" t="str">
        <f t="shared" ca="1" si="181"/>
        <v>D:AD</v>
      </c>
      <c r="P1408" t="str">
        <f t="shared" ca="1" si="182"/>
        <v>D10:AD10</v>
      </c>
    </row>
    <row r="1409" spans="1:16">
      <c r="A1409" t="str">
        <f t="shared" si="177"/>
        <v>09</v>
      </c>
      <c r="B1409" t="str">
        <f t="shared" ca="1" si="178"/>
        <v>GRP</v>
      </c>
      <c r="C1409" t="s">
        <v>420</v>
      </c>
      <c r="D1409" t="s">
        <v>2095</v>
      </c>
      <c r="E1409">
        <f t="shared" ca="1" si="179"/>
        <v>0</v>
      </c>
      <c r="H1409" t="str">
        <f t="shared" ca="1" si="180"/>
        <v>'360 GRP '!</v>
      </c>
      <c r="I1409">
        <f t="shared" ca="1" si="183"/>
        <v>0</v>
      </c>
      <c r="J1409" t="str">
        <f t="shared" ca="1" si="184"/>
        <v>'360 GRP '!</v>
      </c>
      <c r="K1409">
        <f t="shared" ca="1" si="184"/>
        <v>0</v>
      </c>
      <c r="L1409">
        <f t="shared" ca="1" si="184"/>
        <v>0</v>
      </c>
      <c r="M1409">
        <f t="shared" ca="1" si="184"/>
        <v>0</v>
      </c>
      <c r="N1409">
        <f t="shared" ca="1" si="184"/>
        <v>0</v>
      </c>
      <c r="O1409" t="str">
        <f t="shared" ca="1" si="181"/>
        <v>D:AD</v>
      </c>
      <c r="P1409" t="str">
        <f t="shared" ca="1" si="182"/>
        <v>D10:AD10</v>
      </c>
    </row>
    <row r="1410" spans="1:16">
      <c r="A1410" t="str">
        <f t="shared" ref="A1410:A1473" si="185">MID(D1410,LEN(C1410)+2,LEN(D1410)-LEN(C1410))</f>
        <v>10</v>
      </c>
      <c r="B1410" t="str">
        <f t="shared" ref="B1410:B1473" ca="1" si="186">VLOOKUP(H1410,$A$1:$K$6,11,FALSE)</f>
        <v>GRP</v>
      </c>
      <c r="C1410" t="s">
        <v>420</v>
      </c>
      <c r="D1410" t="s">
        <v>2096</v>
      </c>
      <c r="E1410">
        <f t="shared" ref="E1410:E1473" ca="1" si="187">IFERROR(VLOOKUP(C1410,INDIRECT($H1410&amp;$O1410),MATCH($A1410,INDIRECT($H1410&amp;$P1410),0),FALSE),0)</f>
        <v>0</v>
      </c>
      <c r="H1410" t="str">
        <f t="shared" ref="H1410:H1473" ca="1" si="188">IF(I1410&lt;&gt;0,I1410,IF(J1410&lt;&gt;0,J1410,IF(K1410&lt;&gt;0,K1410,IF(L1410&lt;&gt;0,L1410,IF(M1410&lt;&gt;0,M1410,N1410)))))</f>
        <v>'360 GRP '!</v>
      </c>
      <c r="I1410">
        <f t="shared" ca="1" si="183"/>
        <v>0</v>
      </c>
      <c r="J1410" t="str">
        <f t="shared" ca="1" si="184"/>
        <v>'360 GRP '!</v>
      </c>
      <c r="K1410">
        <f t="shared" ca="1" si="184"/>
        <v>0</v>
      </c>
      <c r="L1410">
        <f t="shared" ca="1" si="184"/>
        <v>0</v>
      </c>
      <c r="M1410">
        <f t="shared" ca="1" si="184"/>
        <v>0</v>
      </c>
      <c r="N1410">
        <f t="shared" ca="1" si="184"/>
        <v>0</v>
      </c>
      <c r="O1410" t="str">
        <f t="shared" ref="O1410:O1473" ca="1" si="189">VLOOKUP($H1410,$G$8:$I$13,2,FALSE)</f>
        <v>D:AD</v>
      </c>
      <c r="P1410" t="str">
        <f t="shared" ref="P1410:P1473" ca="1" si="190">VLOOKUP($H1410,$G$8:$I$13,3,FALSE)</f>
        <v>D10:AD10</v>
      </c>
    </row>
    <row r="1411" spans="1:16">
      <c r="A1411" t="str">
        <f t="shared" si="185"/>
        <v>11</v>
      </c>
      <c r="B1411" t="str">
        <f t="shared" ca="1" si="186"/>
        <v>GRP</v>
      </c>
      <c r="C1411" t="s">
        <v>420</v>
      </c>
      <c r="D1411" t="s">
        <v>2097</v>
      </c>
      <c r="E1411">
        <f t="shared" ca="1" si="187"/>
        <v>0</v>
      </c>
      <c r="H1411" t="str">
        <f t="shared" ca="1" si="188"/>
        <v>'360 GRP '!</v>
      </c>
      <c r="I1411">
        <f t="shared" ref="I1411:I1474" ca="1" si="191">IF(IFERROR(VLOOKUP(C1411,INDIRECT($I$14&amp;"D:D"),1,FALSE),0)&lt;&gt;0,I$14,0)</f>
        <v>0</v>
      </c>
      <c r="J1411" t="str">
        <f t="shared" ca="1" si="184"/>
        <v>'360 GRP '!</v>
      </c>
      <c r="K1411">
        <f t="shared" ca="1" si="184"/>
        <v>0</v>
      </c>
      <c r="L1411">
        <f t="shared" ca="1" si="184"/>
        <v>0</v>
      </c>
      <c r="M1411">
        <f t="shared" ca="1" si="184"/>
        <v>0</v>
      </c>
      <c r="N1411">
        <f t="shared" ca="1" si="184"/>
        <v>0</v>
      </c>
      <c r="O1411" t="str">
        <f t="shared" ca="1" si="189"/>
        <v>D:AD</v>
      </c>
      <c r="P1411" t="str">
        <f t="shared" ca="1" si="190"/>
        <v>D10:AD10</v>
      </c>
    </row>
    <row r="1412" spans="1:16">
      <c r="A1412" t="str">
        <f t="shared" si="185"/>
        <v>12</v>
      </c>
      <c r="B1412" t="str">
        <f t="shared" ca="1" si="186"/>
        <v>GRP</v>
      </c>
      <c r="C1412" t="s">
        <v>420</v>
      </c>
      <c r="D1412" t="s">
        <v>2098</v>
      </c>
      <c r="E1412">
        <f t="shared" ca="1" si="187"/>
        <v>0</v>
      </c>
      <c r="H1412" t="str">
        <f t="shared" ca="1" si="188"/>
        <v>'360 GRP '!</v>
      </c>
      <c r="I1412">
        <f t="shared" ca="1" si="191"/>
        <v>0</v>
      </c>
      <c r="J1412" t="str">
        <f t="shared" ca="1" si="184"/>
        <v>'360 GRP '!</v>
      </c>
      <c r="K1412">
        <f t="shared" ca="1" si="184"/>
        <v>0</v>
      </c>
      <c r="L1412">
        <f t="shared" ca="1" si="184"/>
        <v>0</v>
      </c>
      <c r="M1412">
        <f t="shared" ca="1" si="184"/>
        <v>0</v>
      </c>
      <c r="N1412">
        <f t="shared" ca="1" si="184"/>
        <v>0</v>
      </c>
      <c r="O1412" t="str">
        <f t="shared" ca="1" si="189"/>
        <v>D:AD</v>
      </c>
      <c r="P1412" t="str">
        <f t="shared" ca="1" si="190"/>
        <v>D10:AD10</v>
      </c>
    </row>
    <row r="1413" spans="1:16">
      <c r="A1413" t="str">
        <f t="shared" si="185"/>
        <v>13</v>
      </c>
      <c r="B1413" t="str">
        <f t="shared" ca="1" si="186"/>
        <v>GRP</v>
      </c>
      <c r="C1413" t="s">
        <v>420</v>
      </c>
      <c r="D1413" t="s">
        <v>2099</v>
      </c>
      <c r="E1413">
        <f t="shared" ca="1" si="187"/>
        <v>0</v>
      </c>
      <c r="H1413" t="str">
        <f t="shared" ca="1" si="188"/>
        <v>'360 GRP '!</v>
      </c>
      <c r="I1413">
        <f t="shared" ca="1" si="191"/>
        <v>0</v>
      </c>
      <c r="J1413" t="str">
        <f t="shared" ca="1" si="184"/>
        <v>'360 GRP '!</v>
      </c>
      <c r="K1413">
        <f t="shared" ca="1" si="184"/>
        <v>0</v>
      </c>
      <c r="L1413">
        <f t="shared" ca="1" si="184"/>
        <v>0</v>
      </c>
      <c r="M1413">
        <f t="shared" ca="1" si="184"/>
        <v>0</v>
      </c>
      <c r="N1413">
        <f t="shared" ca="1" si="184"/>
        <v>0</v>
      </c>
      <c r="O1413" t="str">
        <f t="shared" ca="1" si="189"/>
        <v>D:AD</v>
      </c>
      <c r="P1413" t="str">
        <f t="shared" ca="1" si="190"/>
        <v>D10:AD10</v>
      </c>
    </row>
    <row r="1414" spans="1:16">
      <c r="A1414" t="str">
        <f t="shared" si="185"/>
        <v>100</v>
      </c>
      <c r="B1414" t="str">
        <f t="shared" ca="1" si="186"/>
        <v>GRP</v>
      </c>
      <c r="C1414" t="s">
        <v>420</v>
      </c>
      <c r="D1414" t="s">
        <v>2100</v>
      </c>
      <c r="E1414">
        <f t="shared" ca="1" si="187"/>
        <v>0</v>
      </c>
      <c r="H1414" t="str">
        <f t="shared" ca="1" si="188"/>
        <v>'360 GRP '!</v>
      </c>
      <c r="I1414">
        <f t="shared" ca="1" si="191"/>
        <v>0</v>
      </c>
      <c r="J1414" t="str">
        <f t="shared" ca="1" si="184"/>
        <v>'360 GRP '!</v>
      </c>
      <c r="K1414">
        <f t="shared" ca="1" si="184"/>
        <v>0</v>
      </c>
      <c r="L1414">
        <f t="shared" ca="1" si="184"/>
        <v>0</v>
      </c>
      <c r="M1414">
        <f t="shared" ca="1" si="184"/>
        <v>0</v>
      </c>
      <c r="N1414">
        <f t="shared" ca="1" si="184"/>
        <v>0</v>
      </c>
      <c r="O1414" t="str">
        <f t="shared" ca="1" si="189"/>
        <v>D:AD</v>
      </c>
      <c r="P1414" t="str">
        <f t="shared" ca="1" si="190"/>
        <v>D10:AD10</v>
      </c>
    </row>
    <row r="1415" spans="1:16">
      <c r="A1415" t="str">
        <f t="shared" si="185"/>
        <v>01</v>
      </c>
      <c r="B1415" t="str">
        <f t="shared" ca="1" si="186"/>
        <v>GRP</v>
      </c>
      <c r="C1415" t="s">
        <v>421</v>
      </c>
      <c r="D1415" t="s">
        <v>2101</v>
      </c>
      <c r="E1415">
        <f t="shared" ca="1" si="187"/>
        <v>0</v>
      </c>
      <c r="H1415" t="str">
        <f t="shared" ca="1" si="188"/>
        <v>'360 GRP '!</v>
      </c>
      <c r="I1415">
        <f t="shared" ca="1" si="191"/>
        <v>0</v>
      </c>
      <c r="J1415" t="str">
        <f t="shared" ca="1" si="184"/>
        <v>'360 GRP '!</v>
      </c>
      <c r="K1415">
        <f t="shared" ca="1" si="184"/>
        <v>0</v>
      </c>
      <c r="L1415">
        <f t="shared" ca="1" si="184"/>
        <v>0</v>
      </c>
      <c r="M1415">
        <f t="shared" ca="1" si="184"/>
        <v>0</v>
      </c>
      <c r="N1415">
        <f t="shared" ca="1" si="184"/>
        <v>0</v>
      </c>
      <c r="O1415" t="str">
        <f t="shared" ca="1" si="189"/>
        <v>D:AD</v>
      </c>
      <c r="P1415" t="str">
        <f t="shared" ca="1" si="190"/>
        <v>D10:AD10</v>
      </c>
    </row>
    <row r="1416" spans="1:16">
      <c r="A1416" t="str">
        <f t="shared" si="185"/>
        <v>02</v>
      </c>
      <c r="B1416" t="str">
        <f t="shared" ca="1" si="186"/>
        <v>GRP</v>
      </c>
      <c r="C1416" t="s">
        <v>421</v>
      </c>
      <c r="D1416" t="s">
        <v>2102</v>
      </c>
      <c r="E1416">
        <f t="shared" ca="1" si="187"/>
        <v>0</v>
      </c>
      <c r="H1416" t="str">
        <f t="shared" ca="1" si="188"/>
        <v>'360 GRP '!</v>
      </c>
      <c r="I1416">
        <f t="shared" ca="1" si="191"/>
        <v>0</v>
      </c>
      <c r="J1416" t="str">
        <f t="shared" ca="1" si="184"/>
        <v>'360 GRP '!</v>
      </c>
      <c r="K1416">
        <f t="shared" ca="1" si="184"/>
        <v>0</v>
      </c>
      <c r="L1416">
        <f t="shared" ca="1" si="184"/>
        <v>0</v>
      </c>
      <c r="M1416">
        <f t="shared" ca="1" si="184"/>
        <v>0</v>
      </c>
      <c r="N1416">
        <f t="shared" ca="1" si="184"/>
        <v>0</v>
      </c>
      <c r="O1416" t="str">
        <f t="shared" ca="1" si="189"/>
        <v>D:AD</v>
      </c>
      <c r="P1416" t="str">
        <f t="shared" ca="1" si="190"/>
        <v>D10:AD10</v>
      </c>
    </row>
    <row r="1417" spans="1:16">
      <c r="A1417" t="str">
        <f t="shared" si="185"/>
        <v>03</v>
      </c>
      <c r="B1417" t="str">
        <f t="shared" ca="1" si="186"/>
        <v>GRP</v>
      </c>
      <c r="C1417" t="s">
        <v>421</v>
      </c>
      <c r="D1417" t="s">
        <v>2103</v>
      </c>
      <c r="E1417">
        <f t="shared" ca="1" si="187"/>
        <v>0</v>
      </c>
      <c r="H1417" t="str">
        <f t="shared" ca="1" si="188"/>
        <v>'360 GRP '!</v>
      </c>
      <c r="I1417">
        <f t="shared" ca="1" si="191"/>
        <v>0</v>
      </c>
      <c r="J1417" t="str">
        <f t="shared" ca="1" si="184"/>
        <v>'360 GRP '!</v>
      </c>
      <c r="K1417">
        <f t="shared" ca="1" si="184"/>
        <v>0</v>
      </c>
      <c r="L1417">
        <f t="shared" ca="1" si="184"/>
        <v>0</v>
      </c>
      <c r="M1417">
        <f t="shared" ca="1" si="184"/>
        <v>0</v>
      </c>
      <c r="N1417">
        <f t="shared" ca="1" si="184"/>
        <v>0</v>
      </c>
      <c r="O1417" t="str">
        <f t="shared" ca="1" si="189"/>
        <v>D:AD</v>
      </c>
      <c r="P1417" t="str">
        <f t="shared" ca="1" si="190"/>
        <v>D10:AD10</v>
      </c>
    </row>
    <row r="1418" spans="1:16">
      <c r="A1418" t="str">
        <f t="shared" si="185"/>
        <v>04</v>
      </c>
      <c r="B1418" t="str">
        <f t="shared" ca="1" si="186"/>
        <v>GRP</v>
      </c>
      <c r="C1418" t="s">
        <v>421</v>
      </c>
      <c r="D1418" t="s">
        <v>2104</v>
      </c>
      <c r="E1418">
        <f t="shared" ca="1" si="187"/>
        <v>0</v>
      </c>
      <c r="H1418" t="str">
        <f t="shared" ca="1" si="188"/>
        <v>'360 GRP '!</v>
      </c>
      <c r="I1418">
        <f t="shared" ca="1" si="191"/>
        <v>0</v>
      </c>
      <c r="J1418" t="str">
        <f t="shared" ca="1" si="184"/>
        <v>'360 GRP '!</v>
      </c>
      <c r="K1418">
        <f t="shared" ca="1" si="184"/>
        <v>0</v>
      </c>
      <c r="L1418">
        <f t="shared" ca="1" si="184"/>
        <v>0</v>
      </c>
      <c r="M1418">
        <f t="shared" ca="1" si="184"/>
        <v>0</v>
      </c>
      <c r="N1418">
        <f t="shared" ca="1" si="184"/>
        <v>0</v>
      </c>
      <c r="O1418" t="str">
        <f t="shared" ca="1" si="189"/>
        <v>D:AD</v>
      </c>
      <c r="P1418" t="str">
        <f t="shared" ca="1" si="190"/>
        <v>D10:AD10</v>
      </c>
    </row>
    <row r="1419" spans="1:16">
      <c r="A1419" t="str">
        <f t="shared" si="185"/>
        <v>05</v>
      </c>
      <c r="B1419" t="str">
        <f t="shared" ca="1" si="186"/>
        <v>GRP</v>
      </c>
      <c r="C1419" t="s">
        <v>421</v>
      </c>
      <c r="D1419" t="s">
        <v>2105</v>
      </c>
      <c r="E1419">
        <f t="shared" ca="1" si="187"/>
        <v>0</v>
      </c>
      <c r="H1419" t="str">
        <f t="shared" ca="1" si="188"/>
        <v>'360 GRP '!</v>
      </c>
      <c r="I1419">
        <f t="shared" ca="1" si="191"/>
        <v>0</v>
      </c>
      <c r="J1419" t="str">
        <f t="shared" ca="1" si="184"/>
        <v>'360 GRP '!</v>
      </c>
      <c r="K1419">
        <f t="shared" ca="1" si="184"/>
        <v>0</v>
      </c>
      <c r="L1419">
        <f t="shared" ca="1" si="184"/>
        <v>0</v>
      </c>
      <c r="M1419">
        <f t="shared" ca="1" si="184"/>
        <v>0</v>
      </c>
      <c r="N1419">
        <f t="shared" ca="1" si="184"/>
        <v>0</v>
      </c>
      <c r="O1419" t="str">
        <f t="shared" ca="1" si="189"/>
        <v>D:AD</v>
      </c>
      <c r="P1419" t="str">
        <f t="shared" ca="1" si="190"/>
        <v>D10:AD10</v>
      </c>
    </row>
    <row r="1420" spans="1:16">
      <c r="A1420" t="str">
        <f t="shared" si="185"/>
        <v>06</v>
      </c>
      <c r="B1420" t="str">
        <f t="shared" ca="1" si="186"/>
        <v>GRP</v>
      </c>
      <c r="C1420" t="s">
        <v>421</v>
      </c>
      <c r="D1420" t="s">
        <v>2106</v>
      </c>
      <c r="E1420">
        <f t="shared" ca="1" si="187"/>
        <v>0</v>
      </c>
      <c r="H1420" t="str">
        <f t="shared" ca="1" si="188"/>
        <v>'360 GRP '!</v>
      </c>
      <c r="I1420">
        <f t="shared" ca="1" si="191"/>
        <v>0</v>
      </c>
      <c r="J1420" t="str">
        <f t="shared" ca="1" si="184"/>
        <v>'360 GRP '!</v>
      </c>
      <c r="K1420">
        <f t="shared" ca="1" si="184"/>
        <v>0</v>
      </c>
      <c r="L1420">
        <f t="shared" ca="1" si="184"/>
        <v>0</v>
      </c>
      <c r="M1420">
        <f t="shared" ca="1" si="184"/>
        <v>0</v>
      </c>
      <c r="N1420">
        <f t="shared" ca="1" si="184"/>
        <v>0</v>
      </c>
      <c r="O1420" t="str">
        <f t="shared" ca="1" si="189"/>
        <v>D:AD</v>
      </c>
      <c r="P1420" t="str">
        <f t="shared" ca="1" si="190"/>
        <v>D10:AD10</v>
      </c>
    </row>
    <row r="1421" spans="1:16">
      <c r="A1421" t="str">
        <f t="shared" si="185"/>
        <v>07</v>
      </c>
      <c r="B1421" t="str">
        <f t="shared" ca="1" si="186"/>
        <v>GRP</v>
      </c>
      <c r="C1421" t="s">
        <v>421</v>
      </c>
      <c r="D1421" t="s">
        <v>2107</v>
      </c>
      <c r="E1421">
        <f t="shared" ca="1" si="187"/>
        <v>0</v>
      </c>
      <c r="H1421" t="str">
        <f t="shared" ca="1" si="188"/>
        <v>'360 GRP '!</v>
      </c>
      <c r="I1421">
        <f t="shared" ca="1" si="191"/>
        <v>0</v>
      </c>
      <c r="J1421" t="str">
        <f t="shared" ca="1" si="184"/>
        <v>'360 GRP '!</v>
      </c>
      <c r="K1421">
        <f t="shared" ca="1" si="184"/>
        <v>0</v>
      </c>
      <c r="L1421">
        <f t="shared" ca="1" si="184"/>
        <v>0</v>
      </c>
      <c r="M1421">
        <f t="shared" ca="1" si="184"/>
        <v>0</v>
      </c>
      <c r="N1421">
        <f t="shared" ca="1" si="184"/>
        <v>0</v>
      </c>
      <c r="O1421" t="str">
        <f t="shared" ca="1" si="189"/>
        <v>D:AD</v>
      </c>
      <c r="P1421" t="str">
        <f t="shared" ca="1" si="190"/>
        <v>D10:AD10</v>
      </c>
    </row>
    <row r="1422" spans="1:16">
      <c r="A1422" t="str">
        <f t="shared" si="185"/>
        <v>08</v>
      </c>
      <c r="B1422" t="str">
        <f t="shared" ca="1" si="186"/>
        <v>GRP</v>
      </c>
      <c r="C1422" t="s">
        <v>421</v>
      </c>
      <c r="D1422" t="s">
        <v>2108</v>
      </c>
      <c r="E1422">
        <f t="shared" ca="1" si="187"/>
        <v>0</v>
      </c>
      <c r="H1422" t="str">
        <f t="shared" ca="1" si="188"/>
        <v>'360 GRP '!</v>
      </c>
      <c r="I1422">
        <f t="shared" ca="1" si="191"/>
        <v>0</v>
      </c>
      <c r="J1422" t="str">
        <f t="shared" ca="1" si="184"/>
        <v>'360 GRP '!</v>
      </c>
      <c r="K1422">
        <f t="shared" ca="1" si="184"/>
        <v>0</v>
      </c>
      <c r="L1422">
        <f t="shared" ca="1" si="184"/>
        <v>0</v>
      </c>
      <c r="M1422">
        <f t="shared" ca="1" si="184"/>
        <v>0</v>
      </c>
      <c r="N1422">
        <f t="shared" ca="1" si="184"/>
        <v>0</v>
      </c>
      <c r="O1422" t="str">
        <f t="shared" ca="1" si="189"/>
        <v>D:AD</v>
      </c>
      <c r="P1422" t="str">
        <f t="shared" ca="1" si="190"/>
        <v>D10:AD10</v>
      </c>
    </row>
    <row r="1423" spans="1:16">
      <c r="A1423" t="str">
        <f t="shared" si="185"/>
        <v>09</v>
      </c>
      <c r="B1423" t="str">
        <f t="shared" ca="1" si="186"/>
        <v>GRP</v>
      </c>
      <c r="C1423" t="s">
        <v>421</v>
      </c>
      <c r="D1423" t="s">
        <v>2109</v>
      </c>
      <c r="E1423">
        <f t="shared" ca="1" si="187"/>
        <v>0</v>
      </c>
      <c r="H1423" t="str">
        <f t="shared" ca="1" si="188"/>
        <v>'360 GRP '!</v>
      </c>
      <c r="I1423">
        <f t="shared" ca="1" si="191"/>
        <v>0</v>
      </c>
      <c r="J1423" t="str">
        <f t="shared" ca="1" si="184"/>
        <v>'360 GRP '!</v>
      </c>
      <c r="K1423">
        <f t="shared" ca="1" si="184"/>
        <v>0</v>
      </c>
      <c r="L1423">
        <f t="shared" ca="1" si="184"/>
        <v>0</v>
      </c>
      <c r="M1423">
        <f t="shared" ca="1" si="184"/>
        <v>0</v>
      </c>
      <c r="N1423">
        <f t="shared" ca="1" si="184"/>
        <v>0</v>
      </c>
      <c r="O1423" t="str">
        <f t="shared" ca="1" si="189"/>
        <v>D:AD</v>
      </c>
      <c r="P1423" t="str">
        <f t="shared" ca="1" si="190"/>
        <v>D10:AD10</v>
      </c>
    </row>
    <row r="1424" spans="1:16">
      <c r="A1424" t="str">
        <f t="shared" si="185"/>
        <v>10</v>
      </c>
      <c r="B1424" t="str">
        <f t="shared" ca="1" si="186"/>
        <v>GRP</v>
      </c>
      <c r="C1424" t="s">
        <v>421</v>
      </c>
      <c r="D1424" t="s">
        <v>2110</v>
      </c>
      <c r="E1424">
        <f t="shared" ca="1" si="187"/>
        <v>0</v>
      </c>
      <c r="H1424" t="str">
        <f t="shared" ca="1" si="188"/>
        <v>'360 GRP '!</v>
      </c>
      <c r="I1424">
        <f t="shared" ca="1" si="191"/>
        <v>0</v>
      </c>
      <c r="J1424" t="str">
        <f t="shared" ca="1" si="184"/>
        <v>'360 GRP '!</v>
      </c>
      <c r="K1424">
        <f t="shared" ca="1" si="184"/>
        <v>0</v>
      </c>
      <c r="L1424">
        <f t="shared" ca="1" si="184"/>
        <v>0</v>
      </c>
      <c r="M1424">
        <f t="shared" ca="1" si="184"/>
        <v>0</v>
      </c>
      <c r="N1424">
        <f t="shared" ca="1" si="184"/>
        <v>0</v>
      </c>
      <c r="O1424" t="str">
        <f t="shared" ca="1" si="189"/>
        <v>D:AD</v>
      </c>
      <c r="P1424" t="str">
        <f t="shared" ca="1" si="190"/>
        <v>D10:AD10</v>
      </c>
    </row>
    <row r="1425" spans="1:16">
      <c r="A1425" t="str">
        <f t="shared" si="185"/>
        <v>11</v>
      </c>
      <c r="B1425" t="str">
        <f t="shared" ca="1" si="186"/>
        <v>GRP</v>
      </c>
      <c r="C1425" t="s">
        <v>421</v>
      </c>
      <c r="D1425" t="s">
        <v>2111</v>
      </c>
      <c r="E1425">
        <f t="shared" ca="1" si="187"/>
        <v>0</v>
      </c>
      <c r="H1425" t="str">
        <f t="shared" ca="1" si="188"/>
        <v>'360 GRP '!</v>
      </c>
      <c r="I1425">
        <f t="shared" ca="1" si="191"/>
        <v>0</v>
      </c>
      <c r="J1425" t="str">
        <f t="shared" ca="1" si="184"/>
        <v>'360 GRP '!</v>
      </c>
      <c r="K1425">
        <f t="shared" ca="1" si="184"/>
        <v>0</v>
      </c>
      <c r="L1425">
        <f t="shared" ca="1" si="184"/>
        <v>0</v>
      </c>
      <c r="M1425">
        <f t="shared" ca="1" si="184"/>
        <v>0</v>
      </c>
      <c r="N1425">
        <f t="shared" ca="1" si="184"/>
        <v>0</v>
      </c>
      <c r="O1425" t="str">
        <f t="shared" ca="1" si="189"/>
        <v>D:AD</v>
      </c>
      <c r="P1425" t="str">
        <f t="shared" ca="1" si="190"/>
        <v>D10:AD10</v>
      </c>
    </row>
    <row r="1426" spans="1:16">
      <c r="A1426" t="str">
        <f t="shared" si="185"/>
        <v>12</v>
      </c>
      <c r="B1426" t="str">
        <f t="shared" ca="1" si="186"/>
        <v>GRP</v>
      </c>
      <c r="C1426" t="s">
        <v>421</v>
      </c>
      <c r="D1426" t="s">
        <v>2112</v>
      </c>
      <c r="E1426">
        <f t="shared" ca="1" si="187"/>
        <v>0</v>
      </c>
      <c r="H1426" t="str">
        <f t="shared" ca="1" si="188"/>
        <v>'360 GRP '!</v>
      </c>
      <c r="I1426">
        <f t="shared" ca="1" si="191"/>
        <v>0</v>
      </c>
      <c r="J1426" t="str">
        <f t="shared" ca="1" si="184"/>
        <v>'360 GRP '!</v>
      </c>
      <c r="K1426">
        <f t="shared" ca="1" si="184"/>
        <v>0</v>
      </c>
      <c r="L1426">
        <f t="shared" ca="1" si="184"/>
        <v>0</v>
      </c>
      <c r="M1426">
        <f t="shared" ca="1" si="184"/>
        <v>0</v>
      </c>
      <c r="N1426">
        <f t="shared" ca="1" si="184"/>
        <v>0</v>
      </c>
      <c r="O1426" t="str">
        <f t="shared" ca="1" si="189"/>
        <v>D:AD</v>
      </c>
      <c r="P1426" t="str">
        <f t="shared" ca="1" si="190"/>
        <v>D10:AD10</v>
      </c>
    </row>
    <row r="1427" spans="1:16">
      <c r="A1427" t="str">
        <f t="shared" si="185"/>
        <v>13</v>
      </c>
      <c r="B1427" t="str">
        <f t="shared" ca="1" si="186"/>
        <v>GRP</v>
      </c>
      <c r="C1427" t="s">
        <v>421</v>
      </c>
      <c r="D1427" t="s">
        <v>2113</v>
      </c>
      <c r="E1427">
        <f t="shared" ca="1" si="187"/>
        <v>0</v>
      </c>
      <c r="H1427" t="str">
        <f t="shared" ca="1" si="188"/>
        <v>'360 GRP '!</v>
      </c>
      <c r="I1427">
        <f t="shared" ca="1" si="191"/>
        <v>0</v>
      </c>
      <c r="J1427" t="str">
        <f t="shared" ca="1" si="184"/>
        <v>'360 GRP '!</v>
      </c>
      <c r="K1427">
        <f t="shared" ca="1" si="184"/>
        <v>0</v>
      </c>
      <c r="L1427">
        <f t="shared" ca="1" si="184"/>
        <v>0</v>
      </c>
      <c r="M1427">
        <f t="shared" ca="1" si="184"/>
        <v>0</v>
      </c>
      <c r="N1427">
        <f t="shared" ca="1" si="184"/>
        <v>0</v>
      </c>
      <c r="O1427" t="str">
        <f t="shared" ca="1" si="189"/>
        <v>D:AD</v>
      </c>
      <c r="P1427" t="str">
        <f t="shared" ca="1" si="190"/>
        <v>D10:AD10</v>
      </c>
    </row>
    <row r="1428" spans="1:16">
      <c r="A1428" t="str">
        <f t="shared" si="185"/>
        <v>100</v>
      </c>
      <c r="B1428" t="str">
        <f t="shared" ca="1" si="186"/>
        <v>GRP</v>
      </c>
      <c r="C1428" t="s">
        <v>421</v>
      </c>
      <c r="D1428" t="s">
        <v>2114</v>
      </c>
      <c r="E1428">
        <f t="shared" ca="1" si="187"/>
        <v>0</v>
      </c>
      <c r="H1428" t="str">
        <f t="shared" ca="1" si="188"/>
        <v>'360 GRP '!</v>
      </c>
      <c r="I1428">
        <f t="shared" ca="1" si="191"/>
        <v>0</v>
      </c>
      <c r="J1428" t="str">
        <f t="shared" ca="1" si="184"/>
        <v>'360 GRP '!</v>
      </c>
      <c r="K1428">
        <f t="shared" ca="1" si="184"/>
        <v>0</v>
      </c>
      <c r="L1428">
        <f t="shared" ca="1" si="184"/>
        <v>0</v>
      </c>
      <c r="M1428">
        <f t="shared" ca="1" si="184"/>
        <v>0</v>
      </c>
      <c r="N1428">
        <f t="shared" ca="1" si="184"/>
        <v>0</v>
      </c>
      <c r="O1428" t="str">
        <f t="shared" ca="1" si="189"/>
        <v>D:AD</v>
      </c>
      <c r="P1428" t="str">
        <f t="shared" ca="1" si="190"/>
        <v>D10:AD10</v>
      </c>
    </row>
    <row r="1429" spans="1:16">
      <c r="A1429" t="str">
        <f t="shared" si="185"/>
        <v>01</v>
      </c>
      <c r="B1429" t="str">
        <f t="shared" ca="1" si="186"/>
        <v>GRP</v>
      </c>
      <c r="C1429" t="s">
        <v>422</v>
      </c>
      <c r="D1429" t="s">
        <v>2115</v>
      </c>
      <c r="E1429">
        <f t="shared" ca="1" si="187"/>
        <v>0</v>
      </c>
      <c r="H1429" t="str">
        <f t="shared" ca="1" si="188"/>
        <v>'360 GRP '!</v>
      </c>
      <c r="I1429">
        <f t="shared" ca="1" si="191"/>
        <v>0</v>
      </c>
      <c r="J1429" t="str">
        <f t="shared" ca="1" si="184"/>
        <v>'360 GRP '!</v>
      </c>
      <c r="K1429">
        <f t="shared" ca="1" si="184"/>
        <v>0</v>
      </c>
      <c r="L1429">
        <f t="shared" ca="1" si="184"/>
        <v>0</v>
      </c>
      <c r="M1429">
        <f t="shared" ca="1" si="184"/>
        <v>0</v>
      </c>
      <c r="N1429">
        <f t="shared" ca="1" si="184"/>
        <v>0</v>
      </c>
      <c r="O1429" t="str">
        <f t="shared" ca="1" si="189"/>
        <v>D:AD</v>
      </c>
      <c r="P1429" t="str">
        <f t="shared" ca="1" si="190"/>
        <v>D10:AD10</v>
      </c>
    </row>
    <row r="1430" spans="1:16">
      <c r="A1430" t="str">
        <f t="shared" si="185"/>
        <v>02</v>
      </c>
      <c r="B1430" t="str">
        <f t="shared" ca="1" si="186"/>
        <v>GRP</v>
      </c>
      <c r="C1430" t="s">
        <v>422</v>
      </c>
      <c r="D1430" t="s">
        <v>2116</v>
      </c>
      <c r="E1430">
        <f t="shared" ca="1" si="187"/>
        <v>0</v>
      </c>
      <c r="H1430" t="str">
        <f t="shared" ca="1" si="188"/>
        <v>'360 GRP '!</v>
      </c>
      <c r="I1430">
        <f t="shared" ca="1" si="191"/>
        <v>0</v>
      </c>
      <c r="J1430" t="str">
        <f t="shared" ca="1" si="184"/>
        <v>'360 GRP '!</v>
      </c>
      <c r="K1430">
        <f t="shared" ca="1" si="184"/>
        <v>0</v>
      </c>
      <c r="L1430">
        <f t="shared" ca="1" si="184"/>
        <v>0</v>
      </c>
      <c r="M1430">
        <f t="shared" ca="1" si="184"/>
        <v>0</v>
      </c>
      <c r="N1430">
        <f t="shared" ca="1" si="184"/>
        <v>0</v>
      </c>
      <c r="O1430" t="str">
        <f t="shared" ca="1" si="189"/>
        <v>D:AD</v>
      </c>
      <c r="P1430" t="str">
        <f t="shared" ca="1" si="190"/>
        <v>D10:AD10</v>
      </c>
    </row>
    <row r="1431" spans="1:16">
      <c r="A1431" t="str">
        <f t="shared" si="185"/>
        <v>03</v>
      </c>
      <c r="B1431" t="str">
        <f t="shared" ca="1" si="186"/>
        <v>GRP</v>
      </c>
      <c r="C1431" t="s">
        <v>422</v>
      </c>
      <c r="D1431" t="s">
        <v>2117</v>
      </c>
      <c r="E1431">
        <f t="shared" ca="1" si="187"/>
        <v>0</v>
      </c>
      <c r="H1431" t="str">
        <f t="shared" ca="1" si="188"/>
        <v>'360 GRP '!</v>
      </c>
      <c r="I1431">
        <f t="shared" ca="1" si="191"/>
        <v>0</v>
      </c>
      <c r="J1431" t="str">
        <f t="shared" ca="1" si="184"/>
        <v>'360 GRP '!</v>
      </c>
      <c r="K1431">
        <f t="shared" ca="1" si="184"/>
        <v>0</v>
      </c>
      <c r="L1431">
        <f t="shared" ca="1" si="184"/>
        <v>0</v>
      </c>
      <c r="M1431">
        <f t="shared" ca="1" si="184"/>
        <v>0</v>
      </c>
      <c r="N1431">
        <f t="shared" ca="1" si="184"/>
        <v>0</v>
      </c>
      <c r="O1431" t="str">
        <f t="shared" ca="1" si="189"/>
        <v>D:AD</v>
      </c>
      <c r="P1431" t="str">
        <f t="shared" ca="1" si="190"/>
        <v>D10:AD10</v>
      </c>
    </row>
    <row r="1432" spans="1:16">
      <c r="A1432" t="str">
        <f t="shared" si="185"/>
        <v>04</v>
      </c>
      <c r="B1432" t="str">
        <f t="shared" ca="1" si="186"/>
        <v>GRP</v>
      </c>
      <c r="C1432" t="s">
        <v>422</v>
      </c>
      <c r="D1432" t="s">
        <v>2118</v>
      </c>
      <c r="E1432">
        <f t="shared" ca="1" si="187"/>
        <v>0</v>
      </c>
      <c r="H1432" t="str">
        <f t="shared" ca="1" si="188"/>
        <v>'360 GRP '!</v>
      </c>
      <c r="I1432">
        <f t="shared" ca="1" si="191"/>
        <v>0</v>
      </c>
      <c r="J1432" t="str">
        <f t="shared" ca="1" si="184"/>
        <v>'360 GRP '!</v>
      </c>
      <c r="K1432">
        <f t="shared" ca="1" si="184"/>
        <v>0</v>
      </c>
      <c r="L1432">
        <f t="shared" ca="1" si="184"/>
        <v>0</v>
      </c>
      <c r="M1432">
        <f t="shared" ca="1" si="184"/>
        <v>0</v>
      </c>
      <c r="N1432">
        <f t="shared" ca="1" si="184"/>
        <v>0</v>
      </c>
      <c r="O1432" t="str">
        <f t="shared" ca="1" si="189"/>
        <v>D:AD</v>
      </c>
      <c r="P1432" t="str">
        <f t="shared" ca="1" si="190"/>
        <v>D10:AD10</v>
      </c>
    </row>
    <row r="1433" spans="1:16">
      <c r="A1433" t="str">
        <f t="shared" si="185"/>
        <v>05</v>
      </c>
      <c r="B1433" t="str">
        <f t="shared" ca="1" si="186"/>
        <v>GRP</v>
      </c>
      <c r="C1433" t="s">
        <v>422</v>
      </c>
      <c r="D1433" t="s">
        <v>2119</v>
      </c>
      <c r="E1433">
        <f t="shared" ca="1" si="187"/>
        <v>0</v>
      </c>
      <c r="H1433" t="str">
        <f t="shared" ca="1" si="188"/>
        <v>'360 GRP '!</v>
      </c>
      <c r="I1433">
        <f t="shared" ca="1" si="191"/>
        <v>0</v>
      </c>
      <c r="J1433" t="str">
        <f t="shared" ca="1" si="184"/>
        <v>'360 GRP '!</v>
      </c>
      <c r="K1433">
        <f t="shared" ca="1" si="184"/>
        <v>0</v>
      </c>
      <c r="L1433">
        <f t="shared" ca="1" si="184"/>
        <v>0</v>
      </c>
      <c r="M1433">
        <f t="shared" ca="1" si="184"/>
        <v>0</v>
      </c>
      <c r="N1433">
        <f t="shared" ca="1" si="184"/>
        <v>0</v>
      </c>
      <c r="O1433" t="str">
        <f t="shared" ca="1" si="189"/>
        <v>D:AD</v>
      </c>
      <c r="P1433" t="str">
        <f t="shared" ca="1" si="190"/>
        <v>D10:AD10</v>
      </c>
    </row>
    <row r="1434" spans="1:16">
      <c r="A1434" t="str">
        <f t="shared" si="185"/>
        <v>06</v>
      </c>
      <c r="B1434" t="str">
        <f t="shared" ca="1" si="186"/>
        <v>GRP</v>
      </c>
      <c r="C1434" t="s">
        <v>422</v>
      </c>
      <c r="D1434" t="s">
        <v>2120</v>
      </c>
      <c r="E1434">
        <f t="shared" ca="1" si="187"/>
        <v>0</v>
      </c>
      <c r="H1434" t="str">
        <f t="shared" ca="1" si="188"/>
        <v>'360 GRP '!</v>
      </c>
      <c r="I1434">
        <f t="shared" ca="1" si="191"/>
        <v>0</v>
      </c>
      <c r="J1434" t="str">
        <f t="shared" ca="1" si="184"/>
        <v>'360 GRP '!</v>
      </c>
      <c r="K1434">
        <f t="shared" ca="1" si="184"/>
        <v>0</v>
      </c>
      <c r="L1434">
        <f t="shared" ca="1" si="184"/>
        <v>0</v>
      </c>
      <c r="M1434">
        <f t="shared" ca="1" si="184"/>
        <v>0</v>
      </c>
      <c r="N1434">
        <f t="shared" ca="1" si="184"/>
        <v>0</v>
      </c>
      <c r="O1434" t="str">
        <f t="shared" ca="1" si="189"/>
        <v>D:AD</v>
      </c>
      <c r="P1434" t="str">
        <f t="shared" ca="1" si="190"/>
        <v>D10:AD10</v>
      </c>
    </row>
    <row r="1435" spans="1:16">
      <c r="A1435" t="str">
        <f t="shared" si="185"/>
        <v>07</v>
      </c>
      <c r="B1435" t="str">
        <f t="shared" ca="1" si="186"/>
        <v>GRP</v>
      </c>
      <c r="C1435" t="s">
        <v>422</v>
      </c>
      <c r="D1435" t="s">
        <v>2121</v>
      </c>
      <c r="E1435">
        <f t="shared" ca="1" si="187"/>
        <v>0</v>
      </c>
      <c r="H1435" t="str">
        <f t="shared" ca="1" si="188"/>
        <v>'360 GRP '!</v>
      </c>
      <c r="I1435">
        <f t="shared" ca="1" si="191"/>
        <v>0</v>
      </c>
      <c r="J1435" t="str">
        <f t="shared" ca="1" si="184"/>
        <v>'360 GRP '!</v>
      </c>
      <c r="K1435">
        <f t="shared" ca="1" si="184"/>
        <v>0</v>
      </c>
      <c r="L1435">
        <f t="shared" ca="1" si="184"/>
        <v>0</v>
      </c>
      <c r="M1435">
        <f t="shared" ca="1" si="184"/>
        <v>0</v>
      </c>
      <c r="N1435">
        <f t="shared" ca="1" si="184"/>
        <v>0</v>
      </c>
      <c r="O1435" t="str">
        <f t="shared" ca="1" si="189"/>
        <v>D:AD</v>
      </c>
      <c r="P1435" t="str">
        <f t="shared" ca="1" si="190"/>
        <v>D10:AD10</v>
      </c>
    </row>
    <row r="1436" spans="1:16">
      <c r="A1436" t="str">
        <f t="shared" si="185"/>
        <v>08</v>
      </c>
      <c r="B1436" t="str">
        <f t="shared" ca="1" si="186"/>
        <v>GRP</v>
      </c>
      <c r="C1436" t="s">
        <v>422</v>
      </c>
      <c r="D1436" t="s">
        <v>2122</v>
      </c>
      <c r="E1436">
        <f t="shared" ca="1" si="187"/>
        <v>0</v>
      </c>
      <c r="H1436" t="str">
        <f t="shared" ca="1" si="188"/>
        <v>'360 GRP '!</v>
      </c>
      <c r="I1436">
        <f t="shared" ca="1" si="191"/>
        <v>0</v>
      </c>
      <c r="J1436" t="str">
        <f t="shared" ca="1" si="184"/>
        <v>'360 GRP '!</v>
      </c>
      <c r="K1436">
        <f t="shared" ca="1" si="184"/>
        <v>0</v>
      </c>
      <c r="L1436">
        <f t="shared" ca="1" si="184"/>
        <v>0</v>
      </c>
      <c r="M1436">
        <f t="shared" ca="1" si="184"/>
        <v>0</v>
      </c>
      <c r="N1436">
        <f t="shared" ca="1" si="184"/>
        <v>0</v>
      </c>
      <c r="O1436" t="str">
        <f t="shared" ca="1" si="189"/>
        <v>D:AD</v>
      </c>
      <c r="P1436" t="str">
        <f t="shared" ca="1" si="190"/>
        <v>D10:AD10</v>
      </c>
    </row>
    <row r="1437" spans="1:16">
      <c r="A1437" t="str">
        <f t="shared" si="185"/>
        <v>09</v>
      </c>
      <c r="B1437" t="str">
        <f t="shared" ca="1" si="186"/>
        <v>GRP</v>
      </c>
      <c r="C1437" t="s">
        <v>422</v>
      </c>
      <c r="D1437" t="s">
        <v>2123</v>
      </c>
      <c r="E1437">
        <f t="shared" ca="1" si="187"/>
        <v>0</v>
      </c>
      <c r="H1437" t="str">
        <f t="shared" ca="1" si="188"/>
        <v>'360 GRP '!</v>
      </c>
      <c r="I1437">
        <f t="shared" ca="1" si="191"/>
        <v>0</v>
      </c>
      <c r="J1437" t="str">
        <f t="shared" ca="1" si="184"/>
        <v>'360 GRP '!</v>
      </c>
      <c r="K1437">
        <f t="shared" ca="1" si="184"/>
        <v>0</v>
      </c>
      <c r="L1437">
        <f t="shared" ca="1" si="184"/>
        <v>0</v>
      </c>
      <c r="M1437">
        <f t="shared" ca="1" si="184"/>
        <v>0</v>
      </c>
      <c r="N1437">
        <f t="shared" ca="1" si="184"/>
        <v>0</v>
      </c>
      <c r="O1437" t="str">
        <f t="shared" ca="1" si="189"/>
        <v>D:AD</v>
      </c>
      <c r="P1437" t="str">
        <f t="shared" ca="1" si="190"/>
        <v>D10:AD10</v>
      </c>
    </row>
    <row r="1438" spans="1:16">
      <c r="A1438" t="str">
        <f t="shared" si="185"/>
        <v>10</v>
      </c>
      <c r="B1438" t="str">
        <f t="shared" ca="1" si="186"/>
        <v>GRP</v>
      </c>
      <c r="C1438" t="s">
        <v>422</v>
      </c>
      <c r="D1438" t="s">
        <v>2124</v>
      </c>
      <c r="E1438">
        <f t="shared" ca="1" si="187"/>
        <v>0</v>
      </c>
      <c r="H1438" t="str">
        <f t="shared" ca="1" si="188"/>
        <v>'360 GRP '!</v>
      </c>
      <c r="I1438">
        <f t="shared" ca="1" si="191"/>
        <v>0</v>
      </c>
      <c r="J1438" t="str">
        <f t="shared" ca="1" si="184"/>
        <v>'360 GRP '!</v>
      </c>
      <c r="K1438">
        <f t="shared" ca="1" si="184"/>
        <v>0</v>
      </c>
      <c r="L1438">
        <f t="shared" ca="1" si="184"/>
        <v>0</v>
      </c>
      <c r="M1438">
        <f t="shared" ca="1" si="184"/>
        <v>0</v>
      </c>
      <c r="N1438">
        <f t="shared" ca="1" si="184"/>
        <v>0</v>
      </c>
      <c r="O1438" t="str">
        <f t="shared" ca="1" si="189"/>
        <v>D:AD</v>
      </c>
      <c r="P1438" t="str">
        <f t="shared" ca="1" si="190"/>
        <v>D10:AD10</v>
      </c>
    </row>
    <row r="1439" spans="1:16">
      <c r="A1439" t="str">
        <f t="shared" si="185"/>
        <v>11</v>
      </c>
      <c r="B1439" t="str">
        <f t="shared" ca="1" si="186"/>
        <v>GRP</v>
      </c>
      <c r="C1439" t="s">
        <v>422</v>
      </c>
      <c r="D1439" t="s">
        <v>2125</v>
      </c>
      <c r="E1439">
        <f t="shared" ca="1" si="187"/>
        <v>0</v>
      </c>
      <c r="H1439" t="str">
        <f t="shared" ca="1" si="188"/>
        <v>'360 GRP '!</v>
      </c>
      <c r="I1439">
        <f t="shared" ca="1" si="191"/>
        <v>0</v>
      </c>
      <c r="J1439" t="str">
        <f t="shared" ca="1" si="184"/>
        <v>'360 GRP '!</v>
      </c>
      <c r="K1439">
        <f t="shared" ca="1" si="184"/>
        <v>0</v>
      </c>
      <c r="L1439">
        <f t="shared" ca="1" si="184"/>
        <v>0</v>
      </c>
      <c r="M1439">
        <f t="shared" ca="1" si="184"/>
        <v>0</v>
      </c>
      <c r="N1439">
        <f t="shared" ca="1" si="184"/>
        <v>0</v>
      </c>
      <c r="O1439" t="str">
        <f t="shared" ca="1" si="189"/>
        <v>D:AD</v>
      </c>
      <c r="P1439" t="str">
        <f t="shared" ca="1" si="190"/>
        <v>D10:AD10</v>
      </c>
    </row>
    <row r="1440" spans="1:16">
      <c r="A1440" t="str">
        <f t="shared" si="185"/>
        <v>12</v>
      </c>
      <c r="B1440" t="str">
        <f t="shared" ca="1" si="186"/>
        <v>GRP</v>
      </c>
      <c r="C1440" t="s">
        <v>422</v>
      </c>
      <c r="D1440" t="s">
        <v>2126</v>
      </c>
      <c r="E1440">
        <f t="shared" ca="1" si="187"/>
        <v>0</v>
      </c>
      <c r="H1440" t="str">
        <f t="shared" ca="1" si="188"/>
        <v>'360 GRP '!</v>
      </c>
      <c r="I1440">
        <f t="shared" ca="1" si="191"/>
        <v>0</v>
      </c>
      <c r="J1440" t="str">
        <f t="shared" ca="1" si="184"/>
        <v>'360 GRP '!</v>
      </c>
      <c r="K1440">
        <f t="shared" ca="1" si="184"/>
        <v>0</v>
      </c>
      <c r="L1440">
        <f t="shared" ca="1" si="184"/>
        <v>0</v>
      </c>
      <c r="M1440">
        <f t="shared" ca="1" si="184"/>
        <v>0</v>
      </c>
      <c r="N1440">
        <f t="shared" ca="1" si="184"/>
        <v>0</v>
      </c>
      <c r="O1440" t="str">
        <f t="shared" ca="1" si="189"/>
        <v>D:AD</v>
      </c>
      <c r="P1440" t="str">
        <f t="shared" ca="1" si="190"/>
        <v>D10:AD10</v>
      </c>
    </row>
    <row r="1441" spans="1:16">
      <c r="A1441" t="str">
        <f t="shared" si="185"/>
        <v>13</v>
      </c>
      <c r="B1441" t="str">
        <f t="shared" ca="1" si="186"/>
        <v>GRP</v>
      </c>
      <c r="C1441" t="s">
        <v>422</v>
      </c>
      <c r="D1441" t="s">
        <v>2127</v>
      </c>
      <c r="E1441">
        <f t="shared" ca="1" si="187"/>
        <v>0</v>
      </c>
      <c r="H1441" t="str">
        <f t="shared" ca="1" si="188"/>
        <v>'360 GRP '!</v>
      </c>
      <c r="I1441">
        <f t="shared" ca="1" si="191"/>
        <v>0</v>
      </c>
      <c r="J1441" t="str">
        <f t="shared" ca="1" si="184"/>
        <v>'360 GRP '!</v>
      </c>
      <c r="K1441">
        <f t="shared" ca="1" si="184"/>
        <v>0</v>
      </c>
      <c r="L1441">
        <f t="shared" ca="1" si="184"/>
        <v>0</v>
      </c>
      <c r="M1441">
        <f t="shared" ca="1" si="184"/>
        <v>0</v>
      </c>
      <c r="N1441">
        <f t="shared" ca="1" si="184"/>
        <v>0</v>
      </c>
      <c r="O1441" t="str">
        <f t="shared" ca="1" si="189"/>
        <v>D:AD</v>
      </c>
      <c r="P1441" t="str">
        <f t="shared" ca="1" si="190"/>
        <v>D10:AD10</v>
      </c>
    </row>
    <row r="1442" spans="1:16">
      <c r="A1442" t="str">
        <f t="shared" si="185"/>
        <v>100</v>
      </c>
      <c r="B1442" t="str">
        <f t="shared" ca="1" si="186"/>
        <v>GRP</v>
      </c>
      <c r="C1442" t="s">
        <v>422</v>
      </c>
      <c r="D1442" t="s">
        <v>2128</v>
      </c>
      <c r="E1442">
        <f t="shared" ca="1" si="187"/>
        <v>0</v>
      </c>
      <c r="H1442" t="str">
        <f t="shared" ca="1" si="188"/>
        <v>'360 GRP '!</v>
      </c>
      <c r="I1442">
        <f t="shared" ca="1" si="191"/>
        <v>0</v>
      </c>
      <c r="J1442" t="str">
        <f t="shared" ca="1" si="184"/>
        <v>'360 GRP '!</v>
      </c>
      <c r="K1442">
        <f t="shared" ca="1" si="184"/>
        <v>0</v>
      </c>
      <c r="L1442">
        <f t="shared" ca="1" si="184"/>
        <v>0</v>
      </c>
      <c r="M1442">
        <f t="shared" ca="1" si="184"/>
        <v>0</v>
      </c>
      <c r="N1442">
        <f t="shared" ca="1" si="184"/>
        <v>0</v>
      </c>
      <c r="O1442" t="str">
        <f t="shared" ca="1" si="189"/>
        <v>D:AD</v>
      </c>
      <c r="P1442" t="str">
        <f t="shared" ca="1" si="190"/>
        <v>D10:AD10</v>
      </c>
    </row>
    <row r="1443" spans="1:16">
      <c r="A1443" t="str">
        <f t="shared" si="185"/>
        <v>01</v>
      </c>
      <c r="B1443" t="str">
        <f t="shared" ca="1" si="186"/>
        <v>GRP</v>
      </c>
      <c r="C1443" t="s">
        <v>423</v>
      </c>
      <c r="D1443" t="s">
        <v>2129</v>
      </c>
      <c r="E1443">
        <f t="shared" ca="1" si="187"/>
        <v>0</v>
      </c>
      <c r="H1443" t="str">
        <f t="shared" ca="1" si="188"/>
        <v>'360 GRP '!</v>
      </c>
      <c r="I1443">
        <f t="shared" ca="1" si="191"/>
        <v>0</v>
      </c>
      <c r="J1443" t="str">
        <f t="shared" ca="1" si="184"/>
        <v>'360 GRP '!</v>
      </c>
      <c r="K1443">
        <f t="shared" ca="1" si="184"/>
        <v>0</v>
      </c>
      <c r="L1443">
        <f t="shared" ca="1" si="184"/>
        <v>0</v>
      </c>
      <c r="M1443">
        <f t="shared" ca="1" si="184"/>
        <v>0</v>
      </c>
      <c r="N1443">
        <f t="shared" ca="1" si="184"/>
        <v>0</v>
      </c>
      <c r="O1443" t="str">
        <f t="shared" ca="1" si="189"/>
        <v>D:AD</v>
      </c>
      <c r="P1443" t="str">
        <f t="shared" ca="1" si="190"/>
        <v>D10:AD10</v>
      </c>
    </row>
    <row r="1444" spans="1:16">
      <c r="A1444" t="str">
        <f t="shared" si="185"/>
        <v>02</v>
      </c>
      <c r="B1444" t="str">
        <f t="shared" ca="1" si="186"/>
        <v>GRP</v>
      </c>
      <c r="C1444" t="s">
        <v>423</v>
      </c>
      <c r="D1444" t="s">
        <v>2130</v>
      </c>
      <c r="E1444">
        <f t="shared" ca="1" si="187"/>
        <v>0</v>
      </c>
      <c r="H1444" t="str">
        <f t="shared" ca="1" si="188"/>
        <v>'360 GRP '!</v>
      </c>
      <c r="I1444">
        <f t="shared" ca="1" si="191"/>
        <v>0</v>
      </c>
      <c r="J1444" t="str">
        <f t="shared" ca="1" si="184"/>
        <v>'360 GRP '!</v>
      </c>
      <c r="K1444">
        <f t="shared" ca="1" si="184"/>
        <v>0</v>
      </c>
      <c r="L1444">
        <f t="shared" ca="1" si="184"/>
        <v>0</v>
      </c>
      <c r="M1444">
        <f t="shared" ca="1" si="184"/>
        <v>0</v>
      </c>
      <c r="N1444">
        <f t="shared" ca="1" si="184"/>
        <v>0</v>
      </c>
      <c r="O1444" t="str">
        <f t="shared" ca="1" si="189"/>
        <v>D:AD</v>
      </c>
      <c r="P1444" t="str">
        <f t="shared" ca="1" si="190"/>
        <v>D10:AD10</v>
      </c>
    </row>
    <row r="1445" spans="1:16">
      <c r="A1445" t="str">
        <f t="shared" si="185"/>
        <v>03</v>
      </c>
      <c r="B1445" t="str">
        <f t="shared" ca="1" si="186"/>
        <v>GRP</v>
      </c>
      <c r="C1445" t="s">
        <v>423</v>
      </c>
      <c r="D1445" t="s">
        <v>2131</v>
      </c>
      <c r="E1445">
        <f t="shared" ca="1" si="187"/>
        <v>0</v>
      </c>
      <c r="H1445" t="str">
        <f t="shared" ca="1" si="188"/>
        <v>'360 GRP '!</v>
      </c>
      <c r="I1445">
        <f t="shared" ca="1" si="191"/>
        <v>0</v>
      </c>
      <c r="J1445" t="str">
        <f t="shared" ref="J1445:N1495" ca="1" si="192">IF(IFERROR(VLOOKUP($C1445,INDIRECT(J$14&amp;"D:D"),1,FALSE),0)&lt;&gt;0,J$14,0)</f>
        <v>'360 GRP '!</v>
      </c>
      <c r="K1445">
        <f t="shared" ca="1" si="192"/>
        <v>0</v>
      </c>
      <c r="L1445">
        <f t="shared" ca="1" si="192"/>
        <v>0</v>
      </c>
      <c r="M1445">
        <f t="shared" ca="1" si="192"/>
        <v>0</v>
      </c>
      <c r="N1445">
        <f t="shared" ca="1" si="192"/>
        <v>0</v>
      </c>
      <c r="O1445" t="str">
        <f t="shared" ca="1" si="189"/>
        <v>D:AD</v>
      </c>
      <c r="P1445" t="str">
        <f t="shared" ca="1" si="190"/>
        <v>D10:AD10</v>
      </c>
    </row>
    <row r="1446" spans="1:16">
      <c r="A1446" t="str">
        <f t="shared" si="185"/>
        <v>04</v>
      </c>
      <c r="B1446" t="str">
        <f t="shared" ca="1" si="186"/>
        <v>GRP</v>
      </c>
      <c r="C1446" t="s">
        <v>423</v>
      </c>
      <c r="D1446" t="s">
        <v>2132</v>
      </c>
      <c r="E1446">
        <f t="shared" ca="1" si="187"/>
        <v>0</v>
      </c>
      <c r="H1446" t="str">
        <f t="shared" ca="1" si="188"/>
        <v>'360 GRP '!</v>
      </c>
      <c r="I1446">
        <f t="shared" ca="1" si="191"/>
        <v>0</v>
      </c>
      <c r="J1446" t="str">
        <f t="shared" ca="1" si="192"/>
        <v>'360 GRP '!</v>
      </c>
      <c r="K1446">
        <f t="shared" ca="1" si="192"/>
        <v>0</v>
      </c>
      <c r="L1446">
        <f t="shared" ca="1" si="192"/>
        <v>0</v>
      </c>
      <c r="M1446">
        <f t="shared" ca="1" si="192"/>
        <v>0</v>
      </c>
      <c r="N1446">
        <f t="shared" ca="1" si="192"/>
        <v>0</v>
      </c>
      <c r="O1446" t="str">
        <f t="shared" ca="1" si="189"/>
        <v>D:AD</v>
      </c>
      <c r="P1446" t="str">
        <f t="shared" ca="1" si="190"/>
        <v>D10:AD10</v>
      </c>
    </row>
    <row r="1447" spans="1:16">
      <c r="A1447" t="str">
        <f t="shared" si="185"/>
        <v>05</v>
      </c>
      <c r="B1447" t="str">
        <f t="shared" ca="1" si="186"/>
        <v>GRP</v>
      </c>
      <c r="C1447" t="s">
        <v>423</v>
      </c>
      <c r="D1447" t="s">
        <v>2133</v>
      </c>
      <c r="E1447">
        <f t="shared" ca="1" si="187"/>
        <v>0</v>
      </c>
      <c r="H1447" t="str">
        <f t="shared" ca="1" si="188"/>
        <v>'360 GRP '!</v>
      </c>
      <c r="I1447">
        <f t="shared" ca="1" si="191"/>
        <v>0</v>
      </c>
      <c r="J1447" t="str">
        <f t="shared" ca="1" si="192"/>
        <v>'360 GRP '!</v>
      </c>
      <c r="K1447">
        <f t="shared" ca="1" si="192"/>
        <v>0</v>
      </c>
      <c r="L1447">
        <f t="shared" ca="1" si="192"/>
        <v>0</v>
      </c>
      <c r="M1447">
        <f t="shared" ca="1" si="192"/>
        <v>0</v>
      </c>
      <c r="N1447">
        <f t="shared" ca="1" si="192"/>
        <v>0</v>
      </c>
      <c r="O1447" t="str">
        <f t="shared" ca="1" si="189"/>
        <v>D:AD</v>
      </c>
      <c r="P1447" t="str">
        <f t="shared" ca="1" si="190"/>
        <v>D10:AD10</v>
      </c>
    </row>
    <row r="1448" spans="1:16">
      <c r="A1448" t="str">
        <f t="shared" si="185"/>
        <v>06</v>
      </c>
      <c r="B1448" t="str">
        <f t="shared" ca="1" si="186"/>
        <v>GRP</v>
      </c>
      <c r="C1448" t="s">
        <v>423</v>
      </c>
      <c r="D1448" t="s">
        <v>2134</v>
      </c>
      <c r="E1448">
        <f t="shared" ca="1" si="187"/>
        <v>0</v>
      </c>
      <c r="H1448" t="str">
        <f t="shared" ca="1" si="188"/>
        <v>'360 GRP '!</v>
      </c>
      <c r="I1448">
        <f t="shared" ca="1" si="191"/>
        <v>0</v>
      </c>
      <c r="J1448" t="str">
        <f t="shared" ca="1" si="192"/>
        <v>'360 GRP '!</v>
      </c>
      <c r="K1448">
        <f t="shared" ca="1" si="192"/>
        <v>0</v>
      </c>
      <c r="L1448">
        <f t="shared" ca="1" si="192"/>
        <v>0</v>
      </c>
      <c r="M1448">
        <f t="shared" ca="1" si="192"/>
        <v>0</v>
      </c>
      <c r="N1448">
        <f t="shared" ca="1" si="192"/>
        <v>0</v>
      </c>
      <c r="O1448" t="str">
        <f t="shared" ca="1" si="189"/>
        <v>D:AD</v>
      </c>
      <c r="P1448" t="str">
        <f t="shared" ca="1" si="190"/>
        <v>D10:AD10</v>
      </c>
    </row>
    <row r="1449" spans="1:16">
      <c r="A1449" t="str">
        <f t="shared" si="185"/>
        <v>07</v>
      </c>
      <c r="B1449" t="str">
        <f t="shared" ca="1" si="186"/>
        <v>GRP</v>
      </c>
      <c r="C1449" t="s">
        <v>423</v>
      </c>
      <c r="D1449" t="s">
        <v>2135</v>
      </c>
      <c r="E1449">
        <f t="shared" ca="1" si="187"/>
        <v>0</v>
      </c>
      <c r="H1449" t="str">
        <f t="shared" ca="1" si="188"/>
        <v>'360 GRP '!</v>
      </c>
      <c r="I1449">
        <f t="shared" ca="1" si="191"/>
        <v>0</v>
      </c>
      <c r="J1449" t="str">
        <f t="shared" ca="1" si="192"/>
        <v>'360 GRP '!</v>
      </c>
      <c r="K1449">
        <f t="shared" ca="1" si="192"/>
        <v>0</v>
      </c>
      <c r="L1449">
        <f t="shared" ca="1" si="192"/>
        <v>0</v>
      </c>
      <c r="M1449">
        <f t="shared" ca="1" si="192"/>
        <v>0</v>
      </c>
      <c r="N1449">
        <f t="shared" ca="1" si="192"/>
        <v>0</v>
      </c>
      <c r="O1449" t="str">
        <f t="shared" ca="1" si="189"/>
        <v>D:AD</v>
      </c>
      <c r="P1449" t="str">
        <f t="shared" ca="1" si="190"/>
        <v>D10:AD10</v>
      </c>
    </row>
    <row r="1450" spans="1:16">
      <c r="A1450" t="str">
        <f t="shared" si="185"/>
        <v>08</v>
      </c>
      <c r="B1450" t="str">
        <f t="shared" ca="1" si="186"/>
        <v>GRP</v>
      </c>
      <c r="C1450" t="s">
        <v>423</v>
      </c>
      <c r="D1450" t="s">
        <v>2136</v>
      </c>
      <c r="E1450">
        <f t="shared" ca="1" si="187"/>
        <v>0</v>
      </c>
      <c r="H1450" t="str">
        <f t="shared" ca="1" si="188"/>
        <v>'360 GRP '!</v>
      </c>
      <c r="I1450">
        <f t="shared" ca="1" si="191"/>
        <v>0</v>
      </c>
      <c r="J1450" t="str">
        <f t="shared" ca="1" si="192"/>
        <v>'360 GRP '!</v>
      </c>
      <c r="K1450">
        <f t="shared" ca="1" si="192"/>
        <v>0</v>
      </c>
      <c r="L1450">
        <f t="shared" ca="1" si="192"/>
        <v>0</v>
      </c>
      <c r="M1450">
        <f t="shared" ca="1" si="192"/>
        <v>0</v>
      </c>
      <c r="N1450">
        <f t="shared" ca="1" si="192"/>
        <v>0</v>
      </c>
      <c r="O1450" t="str">
        <f t="shared" ca="1" si="189"/>
        <v>D:AD</v>
      </c>
      <c r="P1450" t="str">
        <f t="shared" ca="1" si="190"/>
        <v>D10:AD10</v>
      </c>
    </row>
    <row r="1451" spans="1:16">
      <c r="A1451" t="str">
        <f t="shared" si="185"/>
        <v>09</v>
      </c>
      <c r="B1451" t="str">
        <f t="shared" ca="1" si="186"/>
        <v>GRP</v>
      </c>
      <c r="C1451" t="s">
        <v>423</v>
      </c>
      <c r="D1451" t="s">
        <v>2137</v>
      </c>
      <c r="E1451">
        <f t="shared" ca="1" si="187"/>
        <v>0</v>
      </c>
      <c r="H1451" t="str">
        <f t="shared" ca="1" si="188"/>
        <v>'360 GRP '!</v>
      </c>
      <c r="I1451">
        <f t="shared" ca="1" si="191"/>
        <v>0</v>
      </c>
      <c r="J1451" t="str">
        <f t="shared" ca="1" si="192"/>
        <v>'360 GRP '!</v>
      </c>
      <c r="K1451">
        <f t="shared" ca="1" si="192"/>
        <v>0</v>
      </c>
      <c r="L1451">
        <f t="shared" ca="1" si="192"/>
        <v>0</v>
      </c>
      <c r="M1451">
        <f t="shared" ca="1" si="192"/>
        <v>0</v>
      </c>
      <c r="N1451">
        <f t="shared" ca="1" si="192"/>
        <v>0</v>
      </c>
      <c r="O1451" t="str">
        <f t="shared" ca="1" si="189"/>
        <v>D:AD</v>
      </c>
      <c r="P1451" t="str">
        <f t="shared" ca="1" si="190"/>
        <v>D10:AD10</v>
      </c>
    </row>
    <row r="1452" spans="1:16">
      <c r="A1452" t="str">
        <f t="shared" si="185"/>
        <v>10</v>
      </c>
      <c r="B1452" t="str">
        <f t="shared" ca="1" si="186"/>
        <v>GRP</v>
      </c>
      <c r="C1452" t="s">
        <v>423</v>
      </c>
      <c r="D1452" t="s">
        <v>2138</v>
      </c>
      <c r="E1452">
        <f t="shared" ca="1" si="187"/>
        <v>0</v>
      </c>
      <c r="H1452" t="str">
        <f t="shared" ca="1" si="188"/>
        <v>'360 GRP '!</v>
      </c>
      <c r="I1452">
        <f t="shared" ca="1" si="191"/>
        <v>0</v>
      </c>
      <c r="J1452" t="str">
        <f t="shared" ca="1" si="192"/>
        <v>'360 GRP '!</v>
      </c>
      <c r="K1452">
        <f t="shared" ca="1" si="192"/>
        <v>0</v>
      </c>
      <c r="L1452">
        <f t="shared" ca="1" si="192"/>
        <v>0</v>
      </c>
      <c r="M1452">
        <f t="shared" ca="1" si="192"/>
        <v>0</v>
      </c>
      <c r="N1452">
        <f t="shared" ca="1" si="192"/>
        <v>0</v>
      </c>
      <c r="O1452" t="str">
        <f t="shared" ca="1" si="189"/>
        <v>D:AD</v>
      </c>
      <c r="P1452" t="str">
        <f t="shared" ca="1" si="190"/>
        <v>D10:AD10</v>
      </c>
    </row>
    <row r="1453" spans="1:16">
      <c r="A1453" t="str">
        <f t="shared" si="185"/>
        <v>11</v>
      </c>
      <c r="B1453" t="str">
        <f t="shared" ca="1" si="186"/>
        <v>GRP</v>
      </c>
      <c r="C1453" t="s">
        <v>423</v>
      </c>
      <c r="D1453" t="s">
        <v>2139</v>
      </c>
      <c r="E1453">
        <f t="shared" ca="1" si="187"/>
        <v>0</v>
      </c>
      <c r="H1453" t="str">
        <f t="shared" ca="1" si="188"/>
        <v>'360 GRP '!</v>
      </c>
      <c r="I1453">
        <f t="shared" ca="1" si="191"/>
        <v>0</v>
      </c>
      <c r="J1453" t="str">
        <f t="shared" ca="1" si="192"/>
        <v>'360 GRP '!</v>
      </c>
      <c r="K1453">
        <f t="shared" ca="1" si="192"/>
        <v>0</v>
      </c>
      <c r="L1453">
        <f t="shared" ca="1" si="192"/>
        <v>0</v>
      </c>
      <c r="M1453">
        <f t="shared" ca="1" si="192"/>
        <v>0</v>
      </c>
      <c r="N1453">
        <f t="shared" ca="1" si="192"/>
        <v>0</v>
      </c>
      <c r="O1453" t="str">
        <f t="shared" ca="1" si="189"/>
        <v>D:AD</v>
      </c>
      <c r="P1453" t="str">
        <f t="shared" ca="1" si="190"/>
        <v>D10:AD10</v>
      </c>
    </row>
    <row r="1454" spans="1:16">
      <c r="A1454" t="str">
        <f t="shared" si="185"/>
        <v>12</v>
      </c>
      <c r="B1454" t="str">
        <f t="shared" ca="1" si="186"/>
        <v>GRP</v>
      </c>
      <c r="C1454" t="s">
        <v>423</v>
      </c>
      <c r="D1454" t="s">
        <v>2140</v>
      </c>
      <c r="E1454">
        <f t="shared" ca="1" si="187"/>
        <v>0</v>
      </c>
      <c r="H1454" t="str">
        <f t="shared" ca="1" si="188"/>
        <v>'360 GRP '!</v>
      </c>
      <c r="I1454">
        <f t="shared" ca="1" si="191"/>
        <v>0</v>
      </c>
      <c r="J1454" t="str">
        <f t="shared" ca="1" si="192"/>
        <v>'360 GRP '!</v>
      </c>
      <c r="K1454">
        <f t="shared" ca="1" si="192"/>
        <v>0</v>
      </c>
      <c r="L1454">
        <f t="shared" ca="1" si="192"/>
        <v>0</v>
      </c>
      <c r="M1454">
        <f t="shared" ca="1" si="192"/>
        <v>0</v>
      </c>
      <c r="N1454">
        <f t="shared" ca="1" si="192"/>
        <v>0</v>
      </c>
      <c r="O1454" t="str">
        <f t="shared" ca="1" si="189"/>
        <v>D:AD</v>
      </c>
      <c r="P1454" t="str">
        <f t="shared" ca="1" si="190"/>
        <v>D10:AD10</v>
      </c>
    </row>
    <row r="1455" spans="1:16">
      <c r="A1455" t="str">
        <f t="shared" si="185"/>
        <v>13</v>
      </c>
      <c r="B1455" t="str">
        <f t="shared" ca="1" si="186"/>
        <v>GRP</v>
      </c>
      <c r="C1455" t="s">
        <v>423</v>
      </c>
      <c r="D1455" t="s">
        <v>2141</v>
      </c>
      <c r="E1455">
        <f t="shared" ca="1" si="187"/>
        <v>0</v>
      </c>
      <c r="H1455" t="str">
        <f t="shared" ca="1" si="188"/>
        <v>'360 GRP '!</v>
      </c>
      <c r="I1455">
        <f t="shared" ca="1" si="191"/>
        <v>0</v>
      </c>
      <c r="J1455" t="str">
        <f t="shared" ca="1" si="192"/>
        <v>'360 GRP '!</v>
      </c>
      <c r="K1455">
        <f t="shared" ca="1" si="192"/>
        <v>0</v>
      </c>
      <c r="L1455">
        <f t="shared" ca="1" si="192"/>
        <v>0</v>
      </c>
      <c r="M1455">
        <f t="shared" ca="1" si="192"/>
        <v>0</v>
      </c>
      <c r="N1455">
        <f t="shared" ca="1" si="192"/>
        <v>0</v>
      </c>
      <c r="O1455" t="str">
        <f t="shared" ca="1" si="189"/>
        <v>D:AD</v>
      </c>
      <c r="P1455" t="str">
        <f t="shared" ca="1" si="190"/>
        <v>D10:AD10</v>
      </c>
    </row>
    <row r="1456" spans="1:16">
      <c r="A1456" t="str">
        <f t="shared" si="185"/>
        <v>100</v>
      </c>
      <c r="B1456" t="str">
        <f t="shared" ca="1" si="186"/>
        <v>GRP</v>
      </c>
      <c r="C1456" t="s">
        <v>423</v>
      </c>
      <c r="D1456" t="s">
        <v>2142</v>
      </c>
      <c r="E1456">
        <f t="shared" ca="1" si="187"/>
        <v>0</v>
      </c>
      <c r="H1456" t="str">
        <f t="shared" ca="1" si="188"/>
        <v>'360 GRP '!</v>
      </c>
      <c r="I1456">
        <f t="shared" ca="1" si="191"/>
        <v>0</v>
      </c>
      <c r="J1456" t="str">
        <f t="shared" ca="1" si="192"/>
        <v>'360 GRP '!</v>
      </c>
      <c r="K1456">
        <f t="shared" ca="1" si="192"/>
        <v>0</v>
      </c>
      <c r="L1456">
        <f t="shared" ca="1" si="192"/>
        <v>0</v>
      </c>
      <c r="M1456">
        <f t="shared" ca="1" si="192"/>
        <v>0</v>
      </c>
      <c r="N1456">
        <f t="shared" ca="1" si="192"/>
        <v>0</v>
      </c>
      <c r="O1456" t="str">
        <f t="shared" ca="1" si="189"/>
        <v>D:AD</v>
      </c>
      <c r="P1456" t="str">
        <f t="shared" ca="1" si="190"/>
        <v>D10:AD10</v>
      </c>
    </row>
    <row r="1457" spans="1:16">
      <c r="A1457" t="str">
        <f t="shared" si="185"/>
        <v>01</v>
      </c>
      <c r="B1457" t="str">
        <f t="shared" ca="1" si="186"/>
        <v>GRP</v>
      </c>
      <c r="C1457" t="s">
        <v>424</v>
      </c>
      <c r="D1457" t="s">
        <v>2143</v>
      </c>
      <c r="E1457">
        <f t="shared" ca="1" si="187"/>
        <v>0</v>
      </c>
      <c r="H1457" t="str">
        <f t="shared" ca="1" si="188"/>
        <v>'360 GRP '!</v>
      </c>
      <c r="I1457">
        <f t="shared" ca="1" si="191"/>
        <v>0</v>
      </c>
      <c r="J1457" t="str">
        <f t="shared" ca="1" si="192"/>
        <v>'360 GRP '!</v>
      </c>
      <c r="K1457">
        <f t="shared" ca="1" si="192"/>
        <v>0</v>
      </c>
      <c r="L1457">
        <f t="shared" ca="1" si="192"/>
        <v>0</v>
      </c>
      <c r="M1457">
        <f t="shared" ca="1" si="192"/>
        <v>0</v>
      </c>
      <c r="N1457">
        <f t="shared" ca="1" si="192"/>
        <v>0</v>
      </c>
      <c r="O1457" t="str">
        <f t="shared" ca="1" si="189"/>
        <v>D:AD</v>
      </c>
      <c r="P1457" t="str">
        <f t="shared" ca="1" si="190"/>
        <v>D10:AD10</v>
      </c>
    </row>
    <row r="1458" spans="1:16">
      <c r="A1458" t="str">
        <f t="shared" si="185"/>
        <v>02</v>
      </c>
      <c r="B1458" t="str">
        <f t="shared" ca="1" si="186"/>
        <v>GRP</v>
      </c>
      <c r="C1458" t="s">
        <v>424</v>
      </c>
      <c r="D1458" t="s">
        <v>2144</v>
      </c>
      <c r="E1458">
        <f t="shared" ca="1" si="187"/>
        <v>0</v>
      </c>
      <c r="H1458" t="str">
        <f t="shared" ca="1" si="188"/>
        <v>'360 GRP '!</v>
      </c>
      <c r="I1458">
        <f t="shared" ca="1" si="191"/>
        <v>0</v>
      </c>
      <c r="J1458" t="str">
        <f t="shared" ca="1" si="192"/>
        <v>'360 GRP '!</v>
      </c>
      <c r="K1458">
        <f t="shared" ca="1" si="192"/>
        <v>0</v>
      </c>
      <c r="L1458">
        <f t="shared" ca="1" si="192"/>
        <v>0</v>
      </c>
      <c r="M1458">
        <f t="shared" ca="1" si="192"/>
        <v>0</v>
      </c>
      <c r="N1458">
        <f t="shared" ca="1" si="192"/>
        <v>0</v>
      </c>
      <c r="O1458" t="str">
        <f t="shared" ca="1" si="189"/>
        <v>D:AD</v>
      </c>
      <c r="P1458" t="str">
        <f t="shared" ca="1" si="190"/>
        <v>D10:AD10</v>
      </c>
    </row>
    <row r="1459" spans="1:16">
      <c r="A1459" t="str">
        <f t="shared" si="185"/>
        <v>03</v>
      </c>
      <c r="B1459" t="str">
        <f t="shared" ca="1" si="186"/>
        <v>GRP</v>
      </c>
      <c r="C1459" t="s">
        <v>424</v>
      </c>
      <c r="D1459" t="s">
        <v>2145</v>
      </c>
      <c r="E1459">
        <f t="shared" ca="1" si="187"/>
        <v>0</v>
      </c>
      <c r="H1459" t="str">
        <f t="shared" ca="1" si="188"/>
        <v>'360 GRP '!</v>
      </c>
      <c r="I1459">
        <f t="shared" ca="1" si="191"/>
        <v>0</v>
      </c>
      <c r="J1459" t="str">
        <f t="shared" ca="1" si="192"/>
        <v>'360 GRP '!</v>
      </c>
      <c r="K1459">
        <f t="shared" ca="1" si="192"/>
        <v>0</v>
      </c>
      <c r="L1459">
        <f t="shared" ca="1" si="192"/>
        <v>0</v>
      </c>
      <c r="M1459">
        <f t="shared" ca="1" si="192"/>
        <v>0</v>
      </c>
      <c r="N1459">
        <f t="shared" ca="1" si="192"/>
        <v>0</v>
      </c>
      <c r="O1459" t="str">
        <f t="shared" ca="1" si="189"/>
        <v>D:AD</v>
      </c>
      <c r="P1459" t="str">
        <f t="shared" ca="1" si="190"/>
        <v>D10:AD10</v>
      </c>
    </row>
    <row r="1460" spans="1:16">
      <c r="A1460" t="str">
        <f t="shared" si="185"/>
        <v>04</v>
      </c>
      <c r="B1460" t="str">
        <f t="shared" ca="1" si="186"/>
        <v>GRP</v>
      </c>
      <c r="C1460" t="s">
        <v>424</v>
      </c>
      <c r="D1460" t="s">
        <v>2146</v>
      </c>
      <c r="E1460">
        <f t="shared" ca="1" si="187"/>
        <v>0</v>
      </c>
      <c r="H1460" t="str">
        <f t="shared" ca="1" si="188"/>
        <v>'360 GRP '!</v>
      </c>
      <c r="I1460">
        <f t="shared" ca="1" si="191"/>
        <v>0</v>
      </c>
      <c r="J1460" t="str">
        <f t="shared" ca="1" si="192"/>
        <v>'360 GRP '!</v>
      </c>
      <c r="K1460">
        <f t="shared" ca="1" si="192"/>
        <v>0</v>
      </c>
      <c r="L1460">
        <f t="shared" ca="1" si="192"/>
        <v>0</v>
      </c>
      <c r="M1460">
        <f t="shared" ca="1" si="192"/>
        <v>0</v>
      </c>
      <c r="N1460">
        <f t="shared" ca="1" si="192"/>
        <v>0</v>
      </c>
      <c r="O1460" t="str">
        <f t="shared" ca="1" si="189"/>
        <v>D:AD</v>
      </c>
      <c r="P1460" t="str">
        <f t="shared" ca="1" si="190"/>
        <v>D10:AD10</v>
      </c>
    </row>
    <row r="1461" spans="1:16">
      <c r="A1461" t="str">
        <f t="shared" si="185"/>
        <v>05</v>
      </c>
      <c r="B1461" t="str">
        <f t="shared" ca="1" si="186"/>
        <v>GRP</v>
      </c>
      <c r="C1461" t="s">
        <v>424</v>
      </c>
      <c r="D1461" t="s">
        <v>2147</v>
      </c>
      <c r="E1461">
        <f t="shared" ca="1" si="187"/>
        <v>0</v>
      </c>
      <c r="H1461" t="str">
        <f t="shared" ca="1" si="188"/>
        <v>'360 GRP '!</v>
      </c>
      <c r="I1461">
        <f t="shared" ca="1" si="191"/>
        <v>0</v>
      </c>
      <c r="J1461" t="str">
        <f t="shared" ca="1" si="192"/>
        <v>'360 GRP '!</v>
      </c>
      <c r="K1461">
        <f t="shared" ca="1" si="192"/>
        <v>0</v>
      </c>
      <c r="L1461">
        <f t="shared" ca="1" si="192"/>
        <v>0</v>
      </c>
      <c r="M1461">
        <f t="shared" ca="1" si="192"/>
        <v>0</v>
      </c>
      <c r="N1461">
        <f t="shared" ca="1" si="192"/>
        <v>0</v>
      </c>
      <c r="O1461" t="str">
        <f t="shared" ca="1" si="189"/>
        <v>D:AD</v>
      </c>
      <c r="P1461" t="str">
        <f t="shared" ca="1" si="190"/>
        <v>D10:AD10</v>
      </c>
    </row>
    <row r="1462" spans="1:16">
      <c r="A1462" t="str">
        <f t="shared" si="185"/>
        <v>06</v>
      </c>
      <c r="B1462" t="str">
        <f t="shared" ca="1" si="186"/>
        <v>GRP</v>
      </c>
      <c r="C1462" t="s">
        <v>424</v>
      </c>
      <c r="D1462" t="s">
        <v>2148</v>
      </c>
      <c r="E1462">
        <f t="shared" ca="1" si="187"/>
        <v>0</v>
      </c>
      <c r="H1462" t="str">
        <f t="shared" ca="1" si="188"/>
        <v>'360 GRP '!</v>
      </c>
      <c r="I1462">
        <f t="shared" ca="1" si="191"/>
        <v>0</v>
      </c>
      <c r="J1462" t="str">
        <f t="shared" ca="1" si="192"/>
        <v>'360 GRP '!</v>
      </c>
      <c r="K1462">
        <f t="shared" ca="1" si="192"/>
        <v>0</v>
      </c>
      <c r="L1462">
        <f t="shared" ca="1" si="192"/>
        <v>0</v>
      </c>
      <c r="M1462">
        <f t="shared" ca="1" si="192"/>
        <v>0</v>
      </c>
      <c r="N1462">
        <f t="shared" ca="1" si="192"/>
        <v>0</v>
      </c>
      <c r="O1462" t="str">
        <f t="shared" ca="1" si="189"/>
        <v>D:AD</v>
      </c>
      <c r="P1462" t="str">
        <f t="shared" ca="1" si="190"/>
        <v>D10:AD10</v>
      </c>
    </row>
    <row r="1463" spans="1:16">
      <c r="A1463" t="str">
        <f t="shared" si="185"/>
        <v>07</v>
      </c>
      <c r="B1463" t="str">
        <f t="shared" ca="1" si="186"/>
        <v>GRP</v>
      </c>
      <c r="C1463" t="s">
        <v>424</v>
      </c>
      <c r="D1463" t="s">
        <v>2149</v>
      </c>
      <c r="E1463">
        <f t="shared" ca="1" si="187"/>
        <v>0</v>
      </c>
      <c r="H1463" t="str">
        <f t="shared" ca="1" si="188"/>
        <v>'360 GRP '!</v>
      </c>
      <c r="I1463">
        <f t="shared" ca="1" si="191"/>
        <v>0</v>
      </c>
      <c r="J1463" t="str">
        <f t="shared" ca="1" si="192"/>
        <v>'360 GRP '!</v>
      </c>
      <c r="K1463">
        <f t="shared" ca="1" si="192"/>
        <v>0</v>
      </c>
      <c r="L1463">
        <f t="shared" ca="1" si="192"/>
        <v>0</v>
      </c>
      <c r="M1463">
        <f t="shared" ca="1" si="192"/>
        <v>0</v>
      </c>
      <c r="N1463">
        <f t="shared" ca="1" si="192"/>
        <v>0</v>
      </c>
      <c r="O1463" t="str">
        <f t="shared" ca="1" si="189"/>
        <v>D:AD</v>
      </c>
      <c r="P1463" t="str">
        <f t="shared" ca="1" si="190"/>
        <v>D10:AD10</v>
      </c>
    </row>
    <row r="1464" spans="1:16">
      <c r="A1464" t="str">
        <f t="shared" si="185"/>
        <v>08</v>
      </c>
      <c r="B1464" t="str">
        <f t="shared" ca="1" si="186"/>
        <v>GRP</v>
      </c>
      <c r="C1464" t="s">
        <v>424</v>
      </c>
      <c r="D1464" t="s">
        <v>2150</v>
      </c>
      <c r="E1464">
        <f t="shared" ca="1" si="187"/>
        <v>0</v>
      </c>
      <c r="H1464" t="str">
        <f t="shared" ca="1" si="188"/>
        <v>'360 GRP '!</v>
      </c>
      <c r="I1464">
        <f t="shared" ca="1" si="191"/>
        <v>0</v>
      </c>
      <c r="J1464" t="str">
        <f t="shared" ca="1" si="192"/>
        <v>'360 GRP '!</v>
      </c>
      <c r="K1464">
        <f t="shared" ca="1" si="192"/>
        <v>0</v>
      </c>
      <c r="L1464">
        <f t="shared" ca="1" si="192"/>
        <v>0</v>
      </c>
      <c r="M1464">
        <f t="shared" ca="1" si="192"/>
        <v>0</v>
      </c>
      <c r="N1464">
        <f t="shared" ca="1" si="192"/>
        <v>0</v>
      </c>
      <c r="O1464" t="str">
        <f t="shared" ca="1" si="189"/>
        <v>D:AD</v>
      </c>
      <c r="P1464" t="str">
        <f t="shared" ca="1" si="190"/>
        <v>D10:AD10</v>
      </c>
    </row>
    <row r="1465" spans="1:16">
      <c r="A1465" t="str">
        <f t="shared" si="185"/>
        <v>09</v>
      </c>
      <c r="B1465" t="str">
        <f t="shared" ca="1" si="186"/>
        <v>GRP</v>
      </c>
      <c r="C1465" t="s">
        <v>424</v>
      </c>
      <c r="D1465" t="s">
        <v>2151</v>
      </c>
      <c r="E1465">
        <f t="shared" ca="1" si="187"/>
        <v>0</v>
      </c>
      <c r="H1465" t="str">
        <f t="shared" ca="1" si="188"/>
        <v>'360 GRP '!</v>
      </c>
      <c r="I1465">
        <f t="shared" ca="1" si="191"/>
        <v>0</v>
      </c>
      <c r="J1465" t="str">
        <f t="shared" ca="1" si="192"/>
        <v>'360 GRP '!</v>
      </c>
      <c r="K1465">
        <f t="shared" ca="1" si="192"/>
        <v>0</v>
      </c>
      <c r="L1465">
        <f t="shared" ca="1" si="192"/>
        <v>0</v>
      </c>
      <c r="M1465">
        <f t="shared" ca="1" si="192"/>
        <v>0</v>
      </c>
      <c r="N1465">
        <f t="shared" ca="1" si="192"/>
        <v>0</v>
      </c>
      <c r="O1465" t="str">
        <f t="shared" ca="1" si="189"/>
        <v>D:AD</v>
      </c>
      <c r="P1465" t="str">
        <f t="shared" ca="1" si="190"/>
        <v>D10:AD10</v>
      </c>
    </row>
    <row r="1466" spans="1:16">
      <c r="A1466" t="str">
        <f t="shared" si="185"/>
        <v>10</v>
      </c>
      <c r="B1466" t="str">
        <f t="shared" ca="1" si="186"/>
        <v>GRP</v>
      </c>
      <c r="C1466" t="s">
        <v>424</v>
      </c>
      <c r="D1466" t="s">
        <v>2152</v>
      </c>
      <c r="E1466">
        <f t="shared" ca="1" si="187"/>
        <v>0</v>
      </c>
      <c r="H1466" t="str">
        <f t="shared" ca="1" si="188"/>
        <v>'360 GRP '!</v>
      </c>
      <c r="I1466">
        <f t="shared" ca="1" si="191"/>
        <v>0</v>
      </c>
      <c r="J1466" t="str">
        <f t="shared" ca="1" si="192"/>
        <v>'360 GRP '!</v>
      </c>
      <c r="K1466">
        <f t="shared" ca="1" si="192"/>
        <v>0</v>
      </c>
      <c r="L1466">
        <f t="shared" ca="1" si="192"/>
        <v>0</v>
      </c>
      <c r="M1466">
        <f t="shared" ca="1" si="192"/>
        <v>0</v>
      </c>
      <c r="N1466">
        <f t="shared" ca="1" si="192"/>
        <v>0</v>
      </c>
      <c r="O1466" t="str">
        <f t="shared" ca="1" si="189"/>
        <v>D:AD</v>
      </c>
      <c r="P1466" t="str">
        <f t="shared" ca="1" si="190"/>
        <v>D10:AD10</v>
      </c>
    </row>
    <row r="1467" spans="1:16">
      <c r="A1467" t="str">
        <f t="shared" si="185"/>
        <v>11</v>
      </c>
      <c r="B1467" t="str">
        <f t="shared" ca="1" si="186"/>
        <v>GRP</v>
      </c>
      <c r="C1467" t="s">
        <v>424</v>
      </c>
      <c r="D1467" t="s">
        <v>2153</v>
      </c>
      <c r="E1467">
        <f t="shared" ca="1" si="187"/>
        <v>0</v>
      </c>
      <c r="H1467" t="str">
        <f t="shared" ca="1" si="188"/>
        <v>'360 GRP '!</v>
      </c>
      <c r="I1467">
        <f t="shared" ca="1" si="191"/>
        <v>0</v>
      </c>
      <c r="J1467" t="str">
        <f t="shared" ca="1" si="192"/>
        <v>'360 GRP '!</v>
      </c>
      <c r="K1467">
        <f t="shared" ca="1" si="192"/>
        <v>0</v>
      </c>
      <c r="L1467">
        <f t="shared" ca="1" si="192"/>
        <v>0</v>
      </c>
      <c r="M1467">
        <f t="shared" ca="1" si="192"/>
        <v>0</v>
      </c>
      <c r="N1467">
        <f t="shared" ca="1" si="192"/>
        <v>0</v>
      </c>
      <c r="O1467" t="str">
        <f t="shared" ca="1" si="189"/>
        <v>D:AD</v>
      </c>
      <c r="P1467" t="str">
        <f t="shared" ca="1" si="190"/>
        <v>D10:AD10</v>
      </c>
    </row>
    <row r="1468" spans="1:16">
      <c r="A1468" t="str">
        <f t="shared" si="185"/>
        <v>12</v>
      </c>
      <c r="B1468" t="str">
        <f t="shared" ca="1" si="186"/>
        <v>GRP</v>
      </c>
      <c r="C1468" t="s">
        <v>424</v>
      </c>
      <c r="D1468" t="s">
        <v>2154</v>
      </c>
      <c r="E1468">
        <f t="shared" ca="1" si="187"/>
        <v>0</v>
      </c>
      <c r="H1468" t="str">
        <f t="shared" ca="1" si="188"/>
        <v>'360 GRP '!</v>
      </c>
      <c r="I1468">
        <f t="shared" ca="1" si="191"/>
        <v>0</v>
      </c>
      <c r="J1468" t="str">
        <f t="shared" ca="1" si="192"/>
        <v>'360 GRP '!</v>
      </c>
      <c r="K1468">
        <f t="shared" ca="1" si="192"/>
        <v>0</v>
      </c>
      <c r="L1468">
        <f t="shared" ca="1" si="192"/>
        <v>0</v>
      </c>
      <c r="M1468">
        <f t="shared" ca="1" si="192"/>
        <v>0</v>
      </c>
      <c r="N1468">
        <f t="shared" ca="1" si="192"/>
        <v>0</v>
      </c>
      <c r="O1468" t="str">
        <f t="shared" ca="1" si="189"/>
        <v>D:AD</v>
      </c>
      <c r="P1468" t="str">
        <f t="shared" ca="1" si="190"/>
        <v>D10:AD10</v>
      </c>
    </row>
    <row r="1469" spans="1:16">
      <c r="A1469" t="str">
        <f t="shared" si="185"/>
        <v>13</v>
      </c>
      <c r="B1469" t="str">
        <f t="shared" ca="1" si="186"/>
        <v>GRP</v>
      </c>
      <c r="C1469" t="s">
        <v>424</v>
      </c>
      <c r="D1469" t="s">
        <v>2155</v>
      </c>
      <c r="E1469">
        <f t="shared" ca="1" si="187"/>
        <v>0</v>
      </c>
      <c r="H1469" t="str">
        <f t="shared" ca="1" si="188"/>
        <v>'360 GRP '!</v>
      </c>
      <c r="I1469">
        <f t="shared" ca="1" si="191"/>
        <v>0</v>
      </c>
      <c r="J1469" t="str">
        <f t="shared" ca="1" si="192"/>
        <v>'360 GRP '!</v>
      </c>
      <c r="K1469">
        <f t="shared" ca="1" si="192"/>
        <v>0</v>
      </c>
      <c r="L1469">
        <f t="shared" ca="1" si="192"/>
        <v>0</v>
      </c>
      <c r="M1469">
        <f t="shared" ca="1" si="192"/>
        <v>0</v>
      </c>
      <c r="N1469">
        <f t="shared" ca="1" si="192"/>
        <v>0</v>
      </c>
      <c r="O1469" t="str">
        <f t="shared" ca="1" si="189"/>
        <v>D:AD</v>
      </c>
      <c r="P1469" t="str">
        <f t="shared" ca="1" si="190"/>
        <v>D10:AD10</v>
      </c>
    </row>
    <row r="1470" spans="1:16">
      <c r="A1470" t="str">
        <f t="shared" si="185"/>
        <v>100</v>
      </c>
      <c r="B1470" t="str">
        <f t="shared" ca="1" si="186"/>
        <v>GRP</v>
      </c>
      <c r="C1470" t="s">
        <v>424</v>
      </c>
      <c r="D1470" t="s">
        <v>2156</v>
      </c>
      <c r="E1470">
        <f t="shared" ca="1" si="187"/>
        <v>0</v>
      </c>
      <c r="H1470" t="str">
        <f t="shared" ca="1" si="188"/>
        <v>'360 GRP '!</v>
      </c>
      <c r="I1470">
        <f t="shared" ca="1" si="191"/>
        <v>0</v>
      </c>
      <c r="J1470" t="str">
        <f t="shared" ca="1" si="192"/>
        <v>'360 GRP '!</v>
      </c>
      <c r="K1470">
        <f t="shared" ca="1" si="192"/>
        <v>0</v>
      </c>
      <c r="L1470">
        <f t="shared" ca="1" si="192"/>
        <v>0</v>
      </c>
      <c r="M1470">
        <f t="shared" ca="1" si="192"/>
        <v>0</v>
      </c>
      <c r="N1470">
        <f t="shared" ca="1" si="192"/>
        <v>0</v>
      </c>
      <c r="O1470" t="str">
        <f t="shared" ca="1" si="189"/>
        <v>D:AD</v>
      </c>
      <c r="P1470" t="str">
        <f t="shared" ca="1" si="190"/>
        <v>D10:AD10</v>
      </c>
    </row>
    <row r="1471" spans="1:16">
      <c r="A1471" t="str">
        <f t="shared" si="185"/>
        <v>01</v>
      </c>
      <c r="B1471" t="str">
        <f t="shared" ca="1" si="186"/>
        <v>GRP</v>
      </c>
      <c r="C1471" t="s">
        <v>425</v>
      </c>
      <c r="D1471" t="s">
        <v>2157</v>
      </c>
      <c r="E1471">
        <f t="shared" ca="1" si="187"/>
        <v>0</v>
      </c>
      <c r="H1471" t="str">
        <f t="shared" ca="1" si="188"/>
        <v>'360 GRP '!</v>
      </c>
      <c r="I1471">
        <f t="shared" ca="1" si="191"/>
        <v>0</v>
      </c>
      <c r="J1471" t="str">
        <f t="shared" ca="1" si="192"/>
        <v>'360 GRP '!</v>
      </c>
      <c r="K1471">
        <f t="shared" ca="1" si="192"/>
        <v>0</v>
      </c>
      <c r="L1471">
        <f t="shared" ca="1" si="192"/>
        <v>0</v>
      </c>
      <c r="M1471">
        <f t="shared" ca="1" si="192"/>
        <v>0</v>
      </c>
      <c r="N1471">
        <f t="shared" ca="1" si="192"/>
        <v>0</v>
      </c>
      <c r="O1471" t="str">
        <f t="shared" ca="1" si="189"/>
        <v>D:AD</v>
      </c>
      <c r="P1471" t="str">
        <f t="shared" ca="1" si="190"/>
        <v>D10:AD10</v>
      </c>
    </row>
    <row r="1472" spans="1:16">
      <c r="A1472" t="str">
        <f t="shared" si="185"/>
        <v>02</v>
      </c>
      <c r="B1472" t="str">
        <f t="shared" ca="1" si="186"/>
        <v>GRP</v>
      </c>
      <c r="C1472" t="s">
        <v>425</v>
      </c>
      <c r="D1472" t="s">
        <v>2158</v>
      </c>
      <c r="E1472">
        <f t="shared" ca="1" si="187"/>
        <v>0</v>
      </c>
      <c r="H1472" t="str">
        <f t="shared" ca="1" si="188"/>
        <v>'360 GRP '!</v>
      </c>
      <c r="I1472">
        <f t="shared" ca="1" si="191"/>
        <v>0</v>
      </c>
      <c r="J1472" t="str">
        <f t="shared" ca="1" si="192"/>
        <v>'360 GRP '!</v>
      </c>
      <c r="K1472">
        <f t="shared" ca="1" si="192"/>
        <v>0</v>
      </c>
      <c r="L1472">
        <f t="shared" ca="1" si="192"/>
        <v>0</v>
      </c>
      <c r="M1472">
        <f t="shared" ca="1" si="192"/>
        <v>0</v>
      </c>
      <c r="N1472">
        <f t="shared" ca="1" si="192"/>
        <v>0</v>
      </c>
      <c r="O1472" t="str">
        <f t="shared" ca="1" si="189"/>
        <v>D:AD</v>
      </c>
      <c r="P1472" t="str">
        <f t="shared" ca="1" si="190"/>
        <v>D10:AD10</v>
      </c>
    </row>
    <row r="1473" spans="1:16">
      <c r="A1473" t="str">
        <f t="shared" si="185"/>
        <v>03</v>
      </c>
      <c r="B1473" t="str">
        <f t="shared" ca="1" si="186"/>
        <v>GRP</v>
      </c>
      <c r="C1473" t="s">
        <v>425</v>
      </c>
      <c r="D1473" t="s">
        <v>2159</v>
      </c>
      <c r="E1473">
        <f t="shared" ca="1" si="187"/>
        <v>0</v>
      </c>
      <c r="H1473" t="str">
        <f t="shared" ca="1" si="188"/>
        <v>'360 GRP '!</v>
      </c>
      <c r="I1473">
        <f t="shared" ca="1" si="191"/>
        <v>0</v>
      </c>
      <c r="J1473" t="str">
        <f t="shared" ca="1" si="192"/>
        <v>'360 GRP '!</v>
      </c>
      <c r="K1473">
        <f t="shared" ca="1" si="192"/>
        <v>0</v>
      </c>
      <c r="L1473">
        <f t="shared" ca="1" si="192"/>
        <v>0</v>
      </c>
      <c r="M1473">
        <f t="shared" ca="1" si="192"/>
        <v>0</v>
      </c>
      <c r="N1473">
        <f t="shared" ca="1" si="192"/>
        <v>0</v>
      </c>
      <c r="O1473" t="str">
        <f t="shared" ca="1" si="189"/>
        <v>D:AD</v>
      </c>
      <c r="P1473" t="str">
        <f t="shared" ca="1" si="190"/>
        <v>D10:AD10</v>
      </c>
    </row>
    <row r="1474" spans="1:16">
      <c r="A1474" t="str">
        <f t="shared" ref="A1474:A1514" si="193">MID(D1474,LEN(C1474)+2,LEN(D1474)-LEN(C1474))</f>
        <v>04</v>
      </c>
      <c r="B1474" t="str">
        <f t="shared" ref="B1474:B1514" ca="1" si="194">VLOOKUP(H1474,$A$1:$K$6,11,FALSE)</f>
        <v>GRP</v>
      </c>
      <c r="C1474" t="s">
        <v>425</v>
      </c>
      <c r="D1474" t="s">
        <v>2160</v>
      </c>
      <c r="E1474">
        <f t="shared" ref="E1474:E1515" ca="1" si="195">IFERROR(VLOOKUP(C1474,INDIRECT($H1474&amp;$O1474),MATCH($A1474,INDIRECT($H1474&amp;$P1474),0),FALSE),0)</f>
        <v>0</v>
      </c>
      <c r="H1474" t="str">
        <f t="shared" ref="H1474:H1515" ca="1" si="196">IF(I1474&lt;&gt;0,I1474,IF(J1474&lt;&gt;0,J1474,IF(K1474&lt;&gt;0,K1474,IF(L1474&lt;&gt;0,L1474,IF(M1474&lt;&gt;0,M1474,N1474)))))</f>
        <v>'360 GRP '!</v>
      </c>
      <c r="I1474">
        <f t="shared" ca="1" si="191"/>
        <v>0</v>
      </c>
      <c r="J1474" t="str">
        <f t="shared" ca="1" si="192"/>
        <v>'360 GRP '!</v>
      </c>
      <c r="K1474">
        <f t="shared" ca="1" si="192"/>
        <v>0</v>
      </c>
      <c r="L1474">
        <f t="shared" ca="1" si="192"/>
        <v>0</v>
      </c>
      <c r="M1474">
        <f t="shared" ca="1" si="192"/>
        <v>0</v>
      </c>
      <c r="N1474">
        <f t="shared" ca="1" si="192"/>
        <v>0</v>
      </c>
      <c r="O1474" t="str">
        <f t="shared" ref="O1474:O1537" ca="1" si="197">VLOOKUP($H1474,$G$8:$I$13,2,FALSE)</f>
        <v>D:AD</v>
      </c>
      <c r="P1474" t="str">
        <f t="shared" ref="P1474:P1537" ca="1" si="198">VLOOKUP($H1474,$G$8:$I$13,3,FALSE)</f>
        <v>D10:AD10</v>
      </c>
    </row>
    <row r="1475" spans="1:16">
      <c r="A1475" t="str">
        <f t="shared" si="193"/>
        <v>05</v>
      </c>
      <c r="B1475" t="str">
        <f t="shared" ca="1" si="194"/>
        <v>GRP</v>
      </c>
      <c r="C1475" t="s">
        <v>425</v>
      </c>
      <c r="D1475" t="s">
        <v>2161</v>
      </c>
      <c r="E1475">
        <f t="shared" ca="1" si="195"/>
        <v>0</v>
      </c>
      <c r="H1475" t="str">
        <f t="shared" ca="1" si="196"/>
        <v>'360 GRP '!</v>
      </c>
      <c r="I1475">
        <f t="shared" ref="I1475:I1515" ca="1" si="199">IF(IFERROR(VLOOKUP(C1475,INDIRECT($I$14&amp;"D:D"),1,FALSE),0)&lt;&gt;0,I$14,0)</f>
        <v>0</v>
      </c>
      <c r="J1475" t="str">
        <f t="shared" ca="1" si="192"/>
        <v>'360 GRP '!</v>
      </c>
      <c r="K1475">
        <f t="shared" ca="1" si="192"/>
        <v>0</v>
      </c>
      <c r="L1475">
        <f t="shared" ca="1" si="192"/>
        <v>0</v>
      </c>
      <c r="M1475">
        <f t="shared" ca="1" si="192"/>
        <v>0</v>
      </c>
      <c r="N1475">
        <f t="shared" ca="1" si="192"/>
        <v>0</v>
      </c>
      <c r="O1475" t="str">
        <f t="shared" ca="1" si="197"/>
        <v>D:AD</v>
      </c>
      <c r="P1475" t="str">
        <f t="shared" ca="1" si="198"/>
        <v>D10:AD10</v>
      </c>
    </row>
    <row r="1476" spans="1:16">
      <c r="A1476" t="str">
        <f t="shared" si="193"/>
        <v>06</v>
      </c>
      <c r="B1476" t="str">
        <f t="shared" ca="1" si="194"/>
        <v>GRP</v>
      </c>
      <c r="C1476" t="s">
        <v>425</v>
      </c>
      <c r="D1476" t="s">
        <v>2162</v>
      </c>
      <c r="E1476">
        <f t="shared" ca="1" si="195"/>
        <v>0</v>
      </c>
      <c r="H1476" t="str">
        <f t="shared" ca="1" si="196"/>
        <v>'360 GRP '!</v>
      </c>
      <c r="I1476">
        <f t="shared" ca="1" si="199"/>
        <v>0</v>
      </c>
      <c r="J1476" t="str">
        <f t="shared" ca="1" si="192"/>
        <v>'360 GRP '!</v>
      </c>
      <c r="K1476">
        <f t="shared" ca="1" si="192"/>
        <v>0</v>
      </c>
      <c r="L1476">
        <f t="shared" ca="1" si="192"/>
        <v>0</v>
      </c>
      <c r="M1476">
        <f t="shared" ca="1" si="192"/>
        <v>0</v>
      </c>
      <c r="N1476">
        <f t="shared" ca="1" si="192"/>
        <v>0</v>
      </c>
      <c r="O1476" t="str">
        <f t="shared" ca="1" si="197"/>
        <v>D:AD</v>
      </c>
      <c r="P1476" t="str">
        <f t="shared" ca="1" si="198"/>
        <v>D10:AD10</v>
      </c>
    </row>
    <row r="1477" spans="1:16">
      <c r="A1477" t="str">
        <f t="shared" si="193"/>
        <v>07</v>
      </c>
      <c r="B1477" t="str">
        <f t="shared" ca="1" si="194"/>
        <v>GRP</v>
      </c>
      <c r="C1477" t="s">
        <v>425</v>
      </c>
      <c r="D1477" t="s">
        <v>2163</v>
      </c>
      <c r="E1477">
        <f t="shared" ca="1" si="195"/>
        <v>0</v>
      </c>
      <c r="H1477" t="str">
        <f t="shared" ca="1" si="196"/>
        <v>'360 GRP '!</v>
      </c>
      <c r="I1477">
        <f t="shared" ca="1" si="199"/>
        <v>0</v>
      </c>
      <c r="J1477" t="str">
        <f t="shared" ca="1" si="192"/>
        <v>'360 GRP '!</v>
      </c>
      <c r="K1477">
        <f t="shared" ca="1" si="192"/>
        <v>0</v>
      </c>
      <c r="L1477">
        <f t="shared" ca="1" si="192"/>
        <v>0</v>
      </c>
      <c r="M1477">
        <f t="shared" ca="1" si="192"/>
        <v>0</v>
      </c>
      <c r="N1477">
        <f t="shared" ca="1" si="192"/>
        <v>0</v>
      </c>
      <c r="O1477" t="str">
        <f t="shared" ca="1" si="197"/>
        <v>D:AD</v>
      </c>
      <c r="P1477" t="str">
        <f t="shared" ca="1" si="198"/>
        <v>D10:AD10</v>
      </c>
    </row>
    <row r="1478" spans="1:16">
      <c r="A1478" t="str">
        <f t="shared" si="193"/>
        <v>08</v>
      </c>
      <c r="B1478" t="str">
        <f t="shared" ca="1" si="194"/>
        <v>GRP</v>
      </c>
      <c r="C1478" t="s">
        <v>425</v>
      </c>
      <c r="D1478" t="s">
        <v>2164</v>
      </c>
      <c r="E1478">
        <f t="shared" ca="1" si="195"/>
        <v>0</v>
      </c>
      <c r="H1478" t="str">
        <f t="shared" ca="1" si="196"/>
        <v>'360 GRP '!</v>
      </c>
      <c r="I1478">
        <f t="shared" ca="1" si="199"/>
        <v>0</v>
      </c>
      <c r="J1478" t="str">
        <f t="shared" ca="1" si="192"/>
        <v>'360 GRP '!</v>
      </c>
      <c r="K1478">
        <f t="shared" ca="1" si="192"/>
        <v>0</v>
      </c>
      <c r="L1478">
        <f t="shared" ca="1" si="192"/>
        <v>0</v>
      </c>
      <c r="M1478">
        <f t="shared" ca="1" si="192"/>
        <v>0</v>
      </c>
      <c r="N1478">
        <f t="shared" ca="1" si="192"/>
        <v>0</v>
      </c>
      <c r="O1478" t="str">
        <f t="shared" ca="1" si="197"/>
        <v>D:AD</v>
      </c>
      <c r="P1478" t="str">
        <f t="shared" ca="1" si="198"/>
        <v>D10:AD10</v>
      </c>
    </row>
    <row r="1479" spans="1:16">
      <c r="A1479" t="str">
        <f t="shared" si="193"/>
        <v>09</v>
      </c>
      <c r="B1479" t="str">
        <f t="shared" ca="1" si="194"/>
        <v>GRP</v>
      </c>
      <c r="C1479" t="s">
        <v>425</v>
      </c>
      <c r="D1479" t="s">
        <v>2165</v>
      </c>
      <c r="E1479">
        <f t="shared" ca="1" si="195"/>
        <v>0</v>
      </c>
      <c r="H1479" t="str">
        <f t="shared" ca="1" si="196"/>
        <v>'360 GRP '!</v>
      </c>
      <c r="I1479">
        <f t="shared" ca="1" si="199"/>
        <v>0</v>
      </c>
      <c r="J1479" t="str">
        <f t="shared" ca="1" si="192"/>
        <v>'360 GRP '!</v>
      </c>
      <c r="K1479">
        <f t="shared" ca="1" si="192"/>
        <v>0</v>
      </c>
      <c r="L1479">
        <f t="shared" ca="1" si="192"/>
        <v>0</v>
      </c>
      <c r="M1479">
        <f t="shared" ca="1" si="192"/>
        <v>0</v>
      </c>
      <c r="N1479">
        <f t="shared" ca="1" si="192"/>
        <v>0</v>
      </c>
      <c r="O1479" t="str">
        <f t="shared" ca="1" si="197"/>
        <v>D:AD</v>
      </c>
      <c r="P1479" t="str">
        <f t="shared" ca="1" si="198"/>
        <v>D10:AD10</v>
      </c>
    </row>
    <row r="1480" spans="1:16">
      <c r="A1480" t="str">
        <f t="shared" si="193"/>
        <v>10</v>
      </c>
      <c r="B1480" t="str">
        <f t="shared" ca="1" si="194"/>
        <v>GRP</v>
      </c>
      <c r="C1480" t="s">
        <v>425</v>
      </c>
      <c r="D1480" t="s">
        <v>2166</v>
      </c>
      <c r="E1480">
        <f t="shared" ca="1" si="195"/>
        <v>0</v>
      </c>
      <c r="H1480" t="str">
        <f t="shared" ca="1" si="196"/>
        <v>'360 GRP '!</v>
      </c>
      <c r="I1480">
        <f t="shared" ca="1" si="199"/>
        <v>0</v>
      </c>
      <c r="J1480" t="str">
        <f t="shared" ca="1" si="192"/>
        <v>'360 GRP '!</v>
      </c>
      <c r="K1480">
        <f t="shared" ca="1" si="192"/>
        <v>0</v>
      </c>
      <c r="L1480">
        <f t="shared" ca="1" si="192"/>
        <v>0</v>
      </c>
      <c r="M1480">
        <f t="shared" ca="1" si="192"/>
        <v>0</v>
      </c>
      <c r="N1480">
        <f t="shared" ca="1" si="192"/>
        <v>0</v>
      </c>
      <c r="O1480" t="str">
        <f t="shared" ca="1" si="197"/>
        <v>D:AD</v>
      </c>
      <c r="P1480" t="str">
        <f t="shared" ca="1" si="198"/>
        <v>D10:AD10</v>
      </c>
    </row>
    <row r="1481" spans="1:16">
      <c r="A1481" t="str">
        <f t="shared" si="193"/>
        <v>11</v>
      </c>
      <c r="B1481" t="str">
        <f t="shared" ca="1" si="194"/>
        <v>GRP</v>
      </c>
      <c r="C1481" t="s">
        <v>425</v>
      </c>
      <c r="D1481" t="s">
        <v>2167</v>
      </c>
      <c r="E1481">
        <f t="shared" ca="1" si="195"/>
        <v>0</v>
      </c>
      <c r="H1481" t="str">
        <f t="shared" ca="1" si="196"/>
        <v>'360 GRP '!</v>
      </c>
      <c r="I1481">
        <f t="shared" ca="1" si="199"/>
        <v>0</v>
      </c>
      <c r="J1481" t="str">
        <f t="shared" ca="1" si="192"/>
        <v>'360 GRP '!</v>
      </c>
      <c r="K1481">
        <f t="shared" ca="1" si="192"/>
        <v>0</v>
      </c>
      <c r="L1481">
        <f t="shared" ca="1" si="192"/>
        <v>0</v>
      </c>
      <c r="M1481">
        <f t="shared" ca="1" si="192"/>
        <v>0</v>
      </c>
      <c r="N1481">
        <f t="shared" ca="1" si="192"/>
        <v>0</v>
      </c>
      <c r="O1481" t="str">
        <f t="shared" ca="1" si="197"/>
        <v>D:AD</v>
      </c>
      <c r="P1481" t="str">
        <f t="shared" ca="1" si="198"/>
        <v>D10:AD10</v>
      </c>
    </row>
    <row r="1482" spans="1:16">
      <c r="A1482" t="str">
        <f t="shared" si="193"/>
        <v>12</v>
      </c>
      <c r="B1482" t="str">
        <f t="shared" ca="1" si="194"/>
        <v>GRP</v>
      </c>
      <c r="C1482" t="s">
        <v>425</v>
      </c>
      <c r="D1482" t="s">
        <v>2168</v>
      </c>
      <c r="E1482">
        <f t="shared" ca="1" si="195"/>
        <v>0</v>
      </c>
      <c r="H1482" t="str">
        <f t="shared" ca="1" si="196"/>
        <v>'360 GRP '!</v>
      </c>
      <c r="I1482">
        <f t="shared" ca="1" si="199"/>
        <v>0</v>
      </c>
      <c r="J1482" t="str">
        <f t="shared" ca="1" si="192"/>
        <v>'360 GRP '!</v>
      </c>
      <c r="K1482">
        <f t="shared" ca="1" si="192"/>
        <v>0</v>
      </c>
      <c r="L1482">
        <f t="shared" ca="1" si="192"/>
        <v>0</v>
      </c>
      <c r="M1482">
        <f t="shared" ca="1" si="192"/>
        <v>0</v>
      </c>
      <c r="N1482">
        <f t="shared" ca="1" si="192"/>
        <v>0</v>
      </c>
      <c r="O1482" t="str">
        <f t="shared" ca="1" si="197"/>
        <v>D:AD</v>
      </c>
      <c r="P1482" t="str">
        <f t="shared" ca="1" si="198"/>
        <v>D10:AD10</v>
      </c>
    </row>
    <row r="1483" spans="1:16">
      <c r="A1483" t="str">
        <f t="shared" si="193"/>
        <v>13</v>
      </c>
      <c r="B1483" t="str">
        <f t="shared" ca="1" si="194"/>
        <v>GRP</v>
      </c>
      <c r="C1483" t="s">
        <v>425</v>
      </c>
      <c r="D1483" t="s">
        <v>2169</v>
      </c>
      <c r="E1483">
        <f t="shared" ca="1" si="195"/>
        <v>0</v>
      </c>
      <c r="H1483" t="str">
        <f t="shared" ca="1" si="196"/>
        <v>'360 GRP '!</v>
      </c>
      <c r="I1483">
        <f t="shared" ca="1" si="199"/>
        <v>0</v>
      </c>
      <c r="J1483" t="str">
        <f t="shared" ca="1" si="192"/>
        <v>'360 GRP '!</v>
      </c>
      <c r="K1483">
        <f t="shared" ca="1" si="192"/>
        <v>0</v>
      </c>
      <c r="L1483">
        <f t="shared" ca="1" si="192"/>
        <v>0</v>
      </c>
      <c r="M1483">
        <f t="shared" ca="1" si="192"/>
        <v>0</v>
      </c>
      <c r="N1483">
        <f t="shared" ca="1" si="192"/>
        <v>0</v>
      </c>
      <c r="O1483" t="str">
        <f t="shared" ca="1" si="197"/>
        <v>D:AD</v>
      </c>
      <c r="P1483" t="str">
        <f t="shared" ca="1" si="198"/>
        <v>D10:AD10</v>
      </c>
    </row>
    <row r="1484" spans="1:16">
      <c r="A1484" t="str">
        <f t="shared" si="193"/>
        <v>100</v>
      </c>
      <c r="B1484" t="str">
        <f t="shared" ca="1" si="194"/>
        <v>GRP</v>
      </c>
      <c r="C1484" t="s">
        <v>425</v>
      </c>
      <c r="D1484" t="s">
        <v>2170</v>
      </c>
      <c r="E1484">
        <f t="shared" ca="1" si="195"/>
        <v>0</v>
      </c>
      <c r="H1484" t="str">
        <f t="shared" ca="1" si="196"/>
        <v>'360 GRP '!</v>
      </c>
      <c r="I1484">
        <f t="shared" ca="1" si="199"/>
        <v>0</v>
      </c>
      <c r="J1484" t="str">
        <f t="shared" ca="1" si="192"/>
        <v>'360 GRP '!</v>
      </c>
      <c r="K1484">
        <f t="shared" ca="1" si="192"/>
        <v>0</v>
      </c>
      <c r="L1484">
        <f t="shared" ca="1" si="192"/>
        <v>0</v>
      </c>
      <c r="M1484">
        <f t="shared" ca="1" si="192"/>
        <v>0</v>
      </c>
      <c r="N1484">
        <f t="shared" ca="1" si="192"/>
        <v>0</v>
      </c>
      <c r="O1484" t="str">
        <f t="shared" ca="1" si="197"/>
        <v>D:AD</v>
      </c>
      <c r="P1484" t="str">
        <f t="shared" ca="1" si="198"/>
        <v>D10:AD10</v>
      </c>
    </row>
    <row r="1485" spans="1:16">
      <c r="A1485" t="str">
        <f t="shared" si="193"/>
        <v>01</v>
      </c>
      <c r="B1485" t="str">
        <f t="shared" ca="1" si="194"/>
        <v>GRP</v>
      </c>
      <c r="C1485" t="s">
        <v>593</v>
      </c>
      <c r="D1485" t="s">
        <v>2171</v>
      </c>
      <c r="E1485">
        <f t="shared" ca="1" si="195"/>
        <v>0</v>
      </c>
      <c r="H1485" t="str">
        <f t="shared" ca="1" si="196"/>
        <v>'360 GRP '!</v>
      </c>
      <c r="I1485">
        <f t="shared" ca="1" si="199"/>
        <v>0</v>
      </c>
      <c r="J1485" t="str">
        <f t="shared" ca="1" si="192"/>
        <v>'360 GRP '!</v>
      </c>
      <c r="K1485">
        <f t="shared" ca="1" si="192"/>
        <v>0</v>
      </c>
      <c r="L1485">
        <f t="shared" ca="1" si="192"/>
        <v>0</v>
      </c>
      <c r="M1485">
        <f t="shared" ca="1" si="192"/>
        <v>0</v>
      </c>
      <c r="N1485">
        <f t="shared" ca="1" si="192"/>
        <v>0</v>
      </c>
      <c r="O1485" t="str">
        <f t="shared" ca="1" si="197"/>
        <v>D:AD</v>
      </c>
      <c r="P1485" t="str">
        <f t="shared" ca="1" si="198"/>
        <v>D10:AD10</v>
      </c>
    </row>
    <row r="1486" spans="1:16">
      <c r="A1486" t="str">
        <f t="shared" si="193"/>
        <v>02</v>
      </c>
      <c r="B1486" t="str">
        <f t="shared" ca="1" si="194"/>
        <v>GRP</v>
      </c>
      <c r="C1486" t="s">
        <v>593</v>
      </c>
      <c r="D1486" t="s">
        <v>2172</v>
      </c>
      <c r="E1486">
        <f t="shared" ca="1" si="195"/>
        <v>0</v>
      </c>
      <c r="H1486" t="str">
        <f t="shared" ca="1" si="196"/>
        <v>'360 GRP '!</v>
      </c>
      <c r="I1486">
        <f t="shared" ca="1" si="199"/>
        <v>0</v>
      </c>
      <c r="J1486" t="str">
        <f t="shared" ca="1" si="192"/>
        <v>'360 GRP '!</v>
      </c>
      <c r="K1486">
        <f t="shared" ca="1" si="192"/>
        <v>0</v>
      </c>
      <c r="L1486">
        <f t="shared" ca="1" si="192"/>
        <v>0</v>
      </c>
      <c r="M1486">
        <f t="shared" ca="1" si="192"/>
        <v>0</v>
      </c>
      <c r="N1486">
        <f t="shared" ca="1" si="192"/>
        <v>0</v>
      </c>
      <c r="O1486" t="str">
        <f t="shared" ca="1" si="197"/>
        <v>D:AD</v>
      </c>
      <c r="P1486" t="str">
        <f t="shared" ca="1" si="198"/>
        <v>D10:AD10</v>
      </c>
    </row>
    <row r="1487" spans="1:16">
      <c r="A1487" t="str">
        <f t="shared" si="193"/>
        <v>03</v>
      </c>
      <c r="B1487" t="str">
        <f t="shared" ca="1" si="194"/>
        <v>GRP</v>
      </c>
      <c r="C1487" t="s">
        <v>593</v>
      </c>
      <c r="D1487" t="s">
        <v>2173</v>
      </c>
      <c r="E1487">
        <f t="shared" ca="1" si="195"/>
        <v>0</v>
      </c>
      <c r="H1487" t="str">
        <f t="shared" ca="1" si="196"/>
        <v>'360 GRP '!</v>
      </c>
      <c r="I1487">
        <f t="shared" ca="1" si="199"/>
        <v>0</v>
      </c>
      <c r="J1487" t="str">
        <f t="shared" ca="1" si="192"/>
        <v>'360 GRP '!</v>
      </c>
      <c r="K1487">
        <f t="shared" ca="1" si="192"/>
        <v>0</v>
      </c>
      <c r="L1487">
        <f t="shared" ca="1" si="192"/>
        <v>0</v>
      </c>
      <c r="M1487">
        <f t="shared" ca="1" si="192"/>
        <v>0</v>
      </c>
      <c r="N1487">
        <f t="shared" ca="1" si="192"/>
        <v>0</v>
      </c>
      <c r="O1487" t="str">
        <f t="shared" ca="1" si="197"/>
        <v>D:AD</v>
      </c>
      <c r="P1487" t="str">
        <f t="shared" ca="1" si="198"/>
        <v>D10:AD10</v>
      </c>
    </row>
    <row r="1488" spans="1:16">
      <c r="A1488" t="str">
        <f t="shared" si="193"/>
        <v>04</v>
      </c>
      <c r="B1488" t="str">
        <f t="shared" ca="1" si="194"/>
        <v>GRP</v>
      </c>
      <c r="C1488" t="s">
        <v>593</v>
      </c>
      <c r="D1488" t="s">
        <v>2174</v>
      </c>
      <c r="E1488">
        <f t="shared" ca="1" si="195"/>
        <v>0</v>
      </c>
      <c r="H1488" t="str">
        <f t="shared" ca="1" si="196"/>
        <v>'360 GRP '!</v>
      </c>
      <c r="I1488">
        <f t="shared" ca="1" si="199"/>
        <v>0</v>
      </c>
      <c r="J1488" t="str">
        <f t="shared" ca="1" si="192"/>
        <v>'360 GRP '!</v>
      </c>
      <c r="K1488">
        <f t="shared" ca="1" si="192"/>
        <v>0</v>
      </c>
      <c r="L1488">
        <f t="shared" ca="1" si="192"/>
        <v>0</v>
      </c>
      <c r="M1488">
        <f t="shared" ca="1" si="192"/>
        <v>0</v>
      </c>
      <c r="N1488">
        <f t="shared" ca="1" si="192"/>
        <v>0</v>
      </c>
      <c r="O1488" t="str">
        <f t="shared" ca="1" si="197"/>
        <v>D:AD</v>
      </c>
      <c r="P1488" t="str">
        <f t="shared" ca="1" si="198"/>
        <v>D10:AD10</v>
      </c>
    </row>
    <row r="1489" spans="1:16">
      <c r="A1489" t="str">
        <f t="shared" si="193"/>
        <v>05</v>
      </c>
      <c r="B1489" t="str">
        <f t="shared" ca="1" si="194"/>
        <v>GRP</v>
      </c>
      <c r="C1489" t="s">
        <v>593</v>
      </c>
      <c r="D1489" t="s">
        <v>2175</v>
      </c>
      <c r="E1489">
        <f t="shared" ca="1" si="195"/>
        <v>0</v>
      </c>
      <c r="H1489" t="str">
        <f t="shared" ca="1" si="196"/>
        <v>'360 GRP '!</v>
      </c>
      <c r="I1489">
        <f t="shared" ca="1" si="199"/>
        <v>0</v>
      </c>
      <c r="J1489" t="str">
        <f t="shared" ca="1" si="192"/>
        <v>'360 GRP '!</v>
      </c>
      <c r="K1489">
        <f t="shared" ca="1" si="192"/>
        <v>0</v>
      </c>
      <c r="L1489">
        <f t="shared" ca="1" si="192"/>
        <v>0</v>
      </c>
      <c r="M1489">
        <f t="shared" ca="1" si="192"/>
        <v>0</v>
      </c>
      <c r="N1489">
        <f t="shared" ca="1" si="192"/>
        <v>0</v>
      </c>
      <c r="O1489" t="str">
        <f t="shared" ca="1" si="197"/>
        <v>D:AD</v>
      </c>
      <c r="P1489" t="str">
        <f t="shared" ca="1" si="198"/>
        <v>D10:AD10</v>
      </c>
    </row>
    <row r="1490" spans="1:16">
      <c r="A1490" t="str">
        <f t="shared" si="193"/>
        <v>06</v>
      </c>
      <c r="B1490" t="str">
        <f t="shared" ca="1" si="194"/>
        <v>GRP</v>
      </c>
      <c r="C1490" t="s">
        <v>593</v>
      </c>
      <c r="D1490" t="s">
        <v>2176</v>
      </c>
      <c r="E1490">
        <f t="shared" ca="1" si="195"/>
        <v>0</v>
      </c>
      <c r="H1490" t="str">
        <f t="shared" ca="1" si="196"/>
        <v>'360 GRP '!</v>
      </c>
      <c r="I1490">
        <f t="shared" ca="1" si="199"/>
        <v>0</v>
      </c>
      <c r="J1490" t="str">
        <f t="shared" ca="1" si="192"/>
        <v>'360 GRP '!</v>
      </c>
      <c r="K1490">
        <f t="shared" ca="1" si="192"/>
        <v>0</v>
      </c>
      <c r="L1490">
        <f t="shared" ca="1" si="192"/>
        <v>0</v>
      </c>
      <c r="M1490">
        <f t="shared" ca="1" si="192"/>
        <v>0</v>
      </c>
      <c r="N1490">
        <f t="shared" ca="1" si="192"/>
        <v>0</v>
      </c>
      <c r="O1490" t="str">
        <f t="shared" ca="1" si="197"/>
        <v>D:AD</v>
      </c>
      <c r="P1490" t="str">
        <f t="shared" ca="1" si="198"/>
        <v>D10:AD10</v>
      </c>
    </row>
    <row r="1491" spans="1:16">
      <c r="A1491" t="str">
        <f t="shared" si="193"/>
        <v>07</v>
      </c>
      <c r="B1491" t="str">
        <f t="shared" ca="1" si="194"/>
        <v>GRP</v>
      </c>
      <c r="C1491" t="s">
        <v>593</v>
      </c>
      <c r="D1491" t="s">
        <v>2177</v>
      </c>
      <c r="E1491">
        <f t="shared" ca="1" si="195"/>
        <v>0</v>
      </c>
      <c r="H1491" t="str">
        <f t="shared" ca="1" si="196"/>
        <v>'360 GRP '!</v>
      </c>
      <c r="I1491">
        <f t="shared" ca="1" si="199"/>
        <v>0</v>
      </c>
      <c r="J1491" t="str">
        <f t="shared" ca="1" si="192"/>
        <v>'360 GRP '!</v>
      </c>
      <c r="K1491">
        <f t="shared" ca="1" si="192"/>
        <v>0</v>
      </c>
      <c r="L1491">
        <f t="shared" ca="1" si="192"/>
        <v>0</v>
      </c>
      <c r="M1491">
        <f t="shared" ca="1" si="192"/>
        <v>0</v>
      </c>
      <c r="N1491">
        <f t="shared" ca="1" si="192"/>
        <v>0</v>
      </c>
      <c r="O1491" t="str">
        <f t="shared" ca="1" si="197"/>
        <v>D:AD</v>
      </c>
      <c r="P1491" t="str">
        <f t="shared" ca="1" si="198"/>
        <v>D10:AD10</v>
      </c>
    </row>
    <row r="1492" spans="1:16">
      <c r="A1492" t="str">
        <f t="shared" si="193"/>
        <v>08</v>
      </c>
      <c r="B1492" t="str">
        <f t="shared" ca="1" si="194"/>
        <v>GRP</v>
      </c>
      <c r="C1492" t="s">
        <v>593</v>
      </c>
      <c r="D1492" t="s">
        <v>2178</v>
      </c>
      <c r="E1492">
        <f t="shared" ca="1" si="195"/>
        <v>0</v>
      </c>
      <c r="H1492" t="str">
        <f t="shared" ca="1" si="196"/>
        <v>'360 GRP '!</v>
      </c>
      <c r="I1492">
        <f t="shared" ca="1" si="199"/>
        <v>0</v>
      </c>
      <c r="J1492" t="str">
        <f t="shared" ca="1" si="192"/>
        <v>'360 GRP '!</v>
      </c>
      <c r="K1492">
        <f t="shared" ca="1" si="192"/>
        <v>0</v>
      </c>
      <c r="L1492">
        <f t="shared" ca="1" si="192"/>
        <v>0</v>
      </c>
      <c r="M1492">
        <f t="shared" ca="1" si="192"/>
        <v>0</v>
      </c>
      <c r="N1492">
        <f t="shared" ca="1" si="192"/>
        <v>0</v>
      </c>
      <c r="O1492" t="str">
        <f t="shared" ca="1" si="197"/>
        <v>D:AD</v>
      </c>
      <c r="P1492" t="str">
        <f t="shared" ca="1" si="198"/>
        <v>D10:AD10</v>
      </c>
    </row>
    <row r="1493" spans="1:16">
      <c r="A1493" t="str">
        <f t="shared" si="193"/>
        <v>09</v>
      </c>
      <c r="B1493" t="str">
        <f t="shared" ca="1" si="194"/>
        <v>GRP</v>
      </c>
      <c r="C1493" t="s">
        <v>593</v>
      </c>
      <c r="D1493" t="s">
        <v>2179</v>
      </c>
      <c r="E1493">
        <f t="shared" ca="1" si="195"/>
        <v>0</v>
      </c>
      <c r="H1493" t="str">
        <f t="shared" ca="1" si="196"/>
        <v>'360 GRP '!</v>
      </c>
      <c r="I1493">
        <f t="shared" ca="1" si="199"/>
        <v>0</v>
      </c>
      <c r="J1493" t="str">
        <f t="shared" ca="1" si="192"/>
        <v>'360 GRP '!</v>
      </c>
      <c r="K1493">
        <f t="shared" ca="1" si="192"/>
        <v>0</v>
      </c>
      <c r="L1493">
        <f t="shared" ca="1" si="192"/>
        <v>0</v>
      </c>
      <c r="M1493">
        <f t="shared" ca="1" si="192"/>
        <v>0</v>
      </c>
      <c r="N1493">
        <f t="shared" ca="1" si="192"/>
        <v>0</v>
      </c>
      <c r="O1493" t="str">
        <f t="shared" ca="1" si="197"/>
        <v>D:AD</v>
      </c>
      <c r="P1493" t="str">
        <f t="shared" ca="1" si="198"/>
        <v>D10:AD10</v>
      </c>
    </row>
    <row r="1494" spans="1:16">
      <c r="A1494" t="str">
        <f t="shared" si="193"/>
        <v>10</v>
      </c>
      <c r="B1494" t="str">
        <f t="shared" ca="1" si="194"/>
        <v>GRP</v>
      </c>
      <c r="C1494" t="s">
        <v>593</v>
      </c>
      <c r="D1494" t="s">
        <v>2180</v>
      </c>
      <c r="E1494">
        <f t="shared" ca="1" si="195"/>
        <v>0</v>
      </c>
      <c r="H1494" t="str">
        <f t="shared" ca="1" si="196"/>
        <v>'360 GRP '!</v>
      </c>
      <c r="I1494">
        <f t="shared" ca="1" si="199"/>
        <v>0</v>
      </c>
      <c r="J1494" t="str">
        <f t="shared" ca="1" si="192"/>
        <v>'360 GRP '!</v>
      </c>
      <c r="K1494">
        <f t="shared" ca="1" si="192"/>
        <v>0</v>
      </c>
      <c r="L1494">
        <f t="shared" ca="1" si="192"/>
        <v>0</v>
      </c>
      <c r="M1494">
        <f t="shared" ca="1" si="192"/>
        <v>0</v>
      </c>
      <c r="N1494">
        <f t="shared" ca="1" si="192"/>
        <v>0</v>
      </c>
      <c r="O1494" t="str">
        <f t="shared" ca="1" si="197"/>
        <v>D:AD</v>
      </c>
      <c r="P1494" t="str">
        <f t="shared" ca="1" si="198"/>
        <v>D10:AD10</v>
      </c>
    </row>
    <row r="1495" spans="1:16">
      <c r="A1495" t="str">
        <f t="shared" si="193"/>
        <v>11</v>
      </c>
      <c r="B1495" t="str">
        <f t="shared" ca="1" si="194"/>
        <v>GRP</v>
      </c>
      <c r="C1495" t="s">
        <v>593</v>
      </c>
      <c r="D1495" t="s">
        <v>2181</v>
      </c>
      <c r="E1495">
        <f t="shared" ca="1" si="195"/>
        <v>0</v>
      </c>
      <c r="H1495" t="str">
        <f t="shared" ca="1" si="196"/>
        <v>'360 GRP '!</v>
      </c>
      <c r="I1495">
        <f t="shared" ca="1" si="199"/>
        <v>0</v>
      </c>
      <c r="J1495" t="str">
        <f t="shared" ca="1" si="192"/>
        <v>'360 GRP '!</v>
      </c>
      <c r="K1495">
        <f t="shared" ca="1" si="192"/>
        <v>0</v>
      </c>
      <c r="L1495">
        <f t="shared" ca="1" si="192"/>
        <v>0</v>
      </c>
      <c r="M1495">
        <f t="shared" ca="1" si="192"/>
        <v>0</v>
      </c>
      <c r="N1495">
        <f t="shared" ca="1" si="192"/>
        <v>0</v>
      </c>
      <c r="O1495" t="str">
        <f t="shared" ca="1" si="197"/>
        <v>D:AD</v>
      </c>
      <c r="P1495" t="str">
        <f t="shared" ca="1" si="198"/>
        <v>D10:AD10</v>
      </c>
    </row>
    <row r="1496" spans="1:16">
      <c r="A1496" t="str">
        <f t="shared" si="193"/>
        <v>12</v>
      </c>
      <c r="B1496" t="str">
        <f t="shared" ca="1" si="194"/>
        <v>GRP</v>
      </c>
      <c r="C1496" t="s">
        <v>593</v>
      </c>
      <c r="D1496" t="s">
        <v>2182</v>
      </c>
      <c r="E1496">
        <f t="shared" ca="1" si="195"/>
        <v>0</v>
      </c>
      <c r="H1496" t="str">
        <f t="shared" ca="1" si="196"/>
        <v>'360 GRP '!</v>
      </c>
      <c r="I1496">
        <f t="shared" ca="1" si="199"/>
        <v>0</v>
      </c>
      <c r="J1496" t="str">
        <f t="shared" ref="J1496:N1520" ca="1" si="200">IF(IFERROR(VLOOKUP($C1496,INDIRECT(J$14&amp;"D:D"),1,FALSE),0)&lt;&gt;0,J$14,0)</f>
        <v>'360 GRP '!</v>
      </c>
      <c r="K1496">
        <f t="shared" ca="1" si="200"/>
        <v>0</v>
      </c>
      <c r="L1496">
        <f t="shared" ca="1" si="200"/>
        <v>0</v>
      </c>
      <c r="M1496">
        <f t="shared" ca="1" si="200"/>
        <v>0</v>
      </c>
      <c r="N1496">
        <f t="shared" ca="1" si="200"/>
        <v>0</v>
      </c>
      <c r="O1496" t="str">
        <f t="shared" ca="1" si="197"/>
        <v>D:AD</v>
      </c>
      <c r="P1496" t="str">
        <f t="shared" ca="1" si="198"/>
        <v>D10:AD10</v>
      </c>
    </row>
    <row r="1497" spans="1:16">
      <c r="A1497" t="str">
        <f t="shared" si="193"/>
        <v>13</v>
      </c>
      <c r="B1497" t="str">
        <f t="shared" ca="1" si="194"/>
        <v>GRP</v>
      </c>
      <c r="C1497" t="s">
        <v>593</v>
      </c>
      <c r="D1497" t="s">
        <v>2183</v>
      </c>
      <c r="E1497">
        <f t="shared" ca="1" si="195"/>
        <v>0</v>
      </c>
      <c r="H1497" t="str">
        <f t="shared" ca="1" si="196"/>
        <v>'360 GRP '!</v>
      </c>
      <c r="I1497">
        <f t="shared" ca="1" si="199"/>
        <v>0</v>
      </c>
      <c r="J1497" t="str">
        <f t="shared" ca="1" si="200"/>
        <v>'360 GRP '!</v>
      </c>
      <c r="K1497">
        <f t="shared" ca="1" si="200"/>
        <v>0</v>
      </c>
      <c r="L1497">
        <f t="shared" ca="1" si="200"/>
        <v>0</v>
      </c>
      <c r="M1497">
        <f t="shared" ca="1" si="200"/>
        <v>0</v>
      </c>
      <c r="N1497">
        <f t="shared" ca="1" si="200"/>
        <v>0</v>
      </c>
      <c r="O1497" t="str">
        <f t="shared" ca="1" si="197"/>
        <v>D:AD</v>
      </c>
      <c r="P1497" t="str">
        <f t="shared" ca="1" si="198"/>
        <v>D10:AD10</v>
      </c>
    </row>
    <row r="1498" spans="1:16">
      <c r="A1498" t="str">
        <f t="shared" si="193"/>
        <v>100</v>
      </c>
      <c r="B1498" t="str">
        <f t="shared" ca="1" si="194"/>
        <v>GRP</v>
      </c>
      <c r="C1498" t="s">
        <v>593</v>
      </c>
      <c r="D1498" t="s">
        <v>2184</v>
      </c>
      <c r="E1498">
        <f t="shared" ca="1" si="195"/>
        <v>0</v>
      </c>
      <c r="H1498" t="str">
        <f t="shared" ca="1" si="196"/>
        <v>'360 GRP '!</v>
      </c>
      <c r="I1498">
        <f t="shared" ca="1" si="199"/>
        <v>0</v>
      </c>
      <c r="J1498" t="str">
        <f t="shared" ca="1" si="200"/>
        <v>'360 GRP '!</v>
      </c>
      <c r="K1498">
        <f t="shared" ca="1" si="200"/>
        <v>0</v>
      </c>
      <c r="L1498">
        <f t="shared" ca="1" si="200"/>
        <v>0</v>
      </c>
      <c r="M1498">
        <f t="shared" ca="1" si="200"/>
        <v>0</v>
      </c>
      <c r="N1498">
        <f t="shared" ca="1" si="200"/>
        <v>0</v>
      </c>
      <c r="O1498" t="str">
        <f t="shared" ca="1" si="197"/>
        <v>D:AD</v>
      </c>
      <c r="P1498" t="str">
        <f t="shared" ca="1" si="198"/>
        <v>D10:AD10</v>
      </c>
    </row>
    <row r="1499" spans="1:16">
      <c r="A1499" t="str">
        <f t="shared" si="193"/>
        <v>01</v>
      </c>
      <c r="B1499" t="str">
        <f t="shared" ca="1" si="194"/>
        <v>GRP</v>
      </c>
      <c r="C1499" t="s">
        <v>600</v>
      </c>
      <c r="D1499" t="s">
        <v>2185</v>
      </c>
      <c r="E1499">
        <f t="shared" ca="1" si="195"/>
        <v>0</v>
      </c>
      <c r="H1499" t="str">
        <f t="shared" ca="1" si="196"/>
        <v>'360 GRP '!</v>
      </c>
      <c r="I1499">
        <f t="shared" ca="1" si="199"/>
        <v>0</v>
      </c>
      <c r="J1499" t="str">
        <f t="shared" ca="1" si="200"/>
        <v>'360 GRP '!</v>
      </c>
      <c r="K1499">
        <f t="shared" ca="1" si="200"/>
        <v>0</v>
      </c>
      <c r="L1499">
        <f t="shared" ca="1" si="200"/>
        <v>0</v>
      </c>
      <c r="M1499">
        <f t="shared" ca="1" si="200"/>
        <v>0</v>
      </c>
      <c r="N1499">
        <f t="shared" ca="1" si="200"/>
        <v>0</v>
      </c>
      <c r="O1499" t="str">
        <f t="shared" ca="1" si="197"/>
        <v>D:AD</v>
      </c>
      <c r="P1499" t="str">
        <f t="shared" ca="1" si="198"/>
        <v>D10:AD10</v>
      </c>
    </row>
    <row r="1500" spans="1:16">
      <c r="A1500" t="str">
        <f t="shared" si="193"/>
        <v>02</v>
      </c>
      <c r="B1500" t="str">
        <f t="shared" ca="1" si="194"/>
        <v>GRP</v>
      </c>
      <c r="C1500" t="s">
        <v>600</v>
      </c>
      <c r="D1500" t="s">
        <v>2186</v>
      </c>
      <c r="E1500">
        <f t="shared" ca="1" si="195"/>
        <v>0</v>
      </c>
      <c r="H1500" t="str">
        <f t="shared" ca="1" si="196"/>
        <v>'360 GRP '!</v>
      </c>
      <c r="I1500">
        <f t="shared" ca="1" si="199"/>
        <v>0</v>
      </c>
      <c r="J1500" t="str">
        <f t="shared" ca="1" si="200"/>
        <v>'360 GRP '!</v>
      </c>
      <c r="K1500">
        <f t="shared" ca="1" si="200"/>
        <v>0</v>
      </c>
      <c r="L1500">
        <f t="shared" ca="1" si="200"/>
        <v>0</v>
      </c>
      <c r="M1500">
        <f t="shared" ca="1" si="200"/>
        <v>0</v>
      </c>
      <c r="N1500">
        <f t="shared" ca="1" si="200"/>
        <v>0</v>
      </c>
      <c r="O1500" t="str">
        <f t="shared" ca="1" si="197"/>
        <v>D:AD</v>
      </c>
      <c r="P1500" t="str">
        <f t="shared" ca="1" si="198"/>
        <v>D10:AD10</v>
      </c>
    </row>
    <row r="1501" spans="1:16">
      <c r="A1501" t="str">
        <f t="shared" si="193"/>
        <v>03</v>
      </c>
      <c r="B1501" t="str">
        <f t="shared" ca="1" si="194"/>
        <v>GRP</v>
      </c>
      <c r="C1501" t="s">
        <v>600</v>
      </c>
      <c r="D1501" t="s">
        <v>2187</v>
      </c>
      <c r="E1501">
        <f t="shared" ca="1" si="195"/>
        <v>0</v>
      </c>
      <c r="H1501" t="str">
        <f t="shared" ca="1" si="196"/>
        <v>'360 GRP '!</v>
      </c>
      <c r="I1501">
        <f t="shared" ca="1" si="199"/>
        <v>0</v>
      </c>
      <c r="J1501" t="str">
        <f t="shared" ca="1" si="200"/>
        <v>'360 GRP '!</v>
      </c>
      <c r="K1501">
        <f t="shared" ca="1" si="200"/>
        <v>0</v>
      </c>
      <c r="L1501">
        <f t="shared" ca="1" si="200"/>
        <v>0</v>
      </c>
      <c r="M1501">
        <f t="shared" ca="1" si="200"/>
        <v>0</v>
      </c>
      <c r="N1501">
        <f t="shared" ca="1" si="200"/>
        <v>0</v>
      </c>
      <c r="O1501" t="str">
        <f t="shared" ca="1" si="197"/>
        <v>D:AD</v>
      </c>
      <c r="P1501" t="str">
        <f t="shared" ca="1" si="198"/>
        <v>D10:AD10</v>
      </c>
    </row>
    <row r="1502" spans="1:16">
      <c r="A1502" t="str">
        <f t="shared" si="193"/>
        <v>04</v>
      </c>
      <c r="B1502" t="str">
        <f t="shared" ca="1" si="194"/>
        <v>GRP</v>
      </c>
      <c r="C1502" t="s">
        <v>600</v>
      </c>
      <c r="D1502" t="s">
        <v>2188</v>
      </c>
      <c r="E1502">
        <f t="shared" ca="1" si="195"/>
        <v>0</v>
      </c>
      <c r="H1502" t="str">
        <f t="shared" ca="1" si="196"/>
        <v>'360 GRP '!</v>
      </c>
      <c r="I1502">
        <f t="shared" ca="1" si="199"/>
        <v>0</v>
      </c>
      <c r="J1502" t="str">
        <f t="shared" ca="1" si="200"/>
        <v>'360 GRP '!</v>
      </c>
      <c r="K1502">
        <f t="shared" ca="1" si="200"/>
        <v>0</v>
      </c>
      <c r="L1502">
        <f t="shared" ca="1" si="200"/>
        <v>0</v>
      </c>
      <c r="M1502">
        <f t="shared" ca="1" si="200"/>
        <v>0</v>
      </c>
      <c r="N1502">
        <f t="shared" ca="1" si="200"/>
        <v>0</v>
      </c>
      <c r="O1502" t="str">
        <f t="shared" ca="1" si="197"/>
        <v>D:AD</v>
      </c>
      <c r="P1502" t="str">
        <f t="shared" ca="1" si="198"/>
        <v>D10:AD10</v>
      </c>
    </row>
    <row r="1503" spans="1:16">
      <c r="A1503" t="str">
        <f t="shared" si="193"/>
        <v>05</v>
      </c>
      <c r="B1503" t="str">
        <f t="shared" ca="1" si="194"/>
        <v>GRP</v>
      </c>
      <c r="C1503" t="s">
        <v>600</v>
      </c>
      <c r="D1503" t="s">
        <v>2189</v>
      </c>
      <c r="E1503">
        <f t="shared" ca="1" si="195"/>
        <v>0</v>
      </c>
      <c r="H1503" t="str">
        <f t="shared" ca="1" si="196"/>
        <v>'360 GRP '!</v>
      </c>
      <c r="I1503">
        <f t="shared" ca="1" si="199"/>
        <v>0</v>
      </c>
      <c r="J1503" t="str">
        <f t="shared" ca="1" si="200"/>
        <v>'360 GRP '!</v>
      </c>
      <c r="K1503">
        <f t="shared" ca="1" si="200"/>
        <v>0</v>
      </c>
      <c r="L1503">
        <f t="shared" ca="1" si="200"/>
        <v>0</v>
      </c>
      <c r="M1503">
        <f t="shared" ca="1" si="200"/>
        <v>0</v>
      </c>
      <c r="N1503">
        <f t="shared" ca="1" si="200"/>
        <v>0</v>
      </c>
      <c r="O1503" t="str">
        <f t="shared" ca="1" si="197"/>
        <v>D:AD</v>
      </c>
      <c r="P1503" t="str">
        <f t="shared" ca="1" si="198"/>
        <v>D10:AD10</v>
      </c>
    </row>
    <row r="1504" spans="1:16">
      <c r="A1504" t="str">
        <f t="shared" si="193"/>
        <v>06</v>
      </c>
      <c r="B1504" t="str">
        <f t="shared" ca="1" si="194"/>
        <v>GRP</v>
      </c>
      <c r="C1504" t="s">
        <v>600</v>
      </c>
      <c r="D1504" t="s">
        <v>2190</v>
      </c>
      <c r="E1504">
        <f t="shared" ca="1" si="195"/>
        <v>0</v>
      </c>
      <c r="H1504" t="str">
        <f t="shared" ca="1" si="196"/>
        <v>'360 GRP '!</v>
      </c>
      <c r="I1504">
        <f t="shared" ca="1" si="199"/>
        <v>0</v>
      </c>
      <c r="J1504" t="str">
        <f t="shared" ca="1" si="200"/>
        <v>'360 GRP '!</v>
      </c>
      <c r="K1504">
        <f t="shared" ca="1" si="200"/>
        <v>0</v>
      </c>
      <c r="L1504">
        <f t="shared" ca="1" si="200"/>
        <v>0</v>
      </c>
      <c r="M1504">
        <f t="shared" ca="1" si="200"/>
        <v>0</v>
      </c>
      <c r="N1504">
        <f t="shared" ca="1" si="200"/>
        <v>0</v>
      </c>
      <c r="O1504" t="str">
        <f t="shared" ca="1" si="197"/>
        <v>D:AD</v>
      </c>
      <c r="P1504" t="str">
        <f t="shared" ca="1" si="198"/>
        <v>D10:AD10</v>
      </c>
    </row>
    <row r="1505" spans="1:16">
      <c r="A1505" t="str">
        <f t="shared" si="193"/>
        <v>07</v>
      </c>
      <c r="B1505" t="str">
        <f t="shared" ca="1" si="194"/>
        <v>GRP</v>
      </c>
      <c r="C1505" t="s">
        <v>600</v>
      </c>
      <c r="D1505" t="s">
        <v>2191</v>
      </c>
      <c r="E1505">
        <f t="shared" ca="1" si="195"/>
        <v>0</v>
      </c>
      <c r="H1505" t="str">
        <f t="shared" ca="1" si="196"/>
        <v>'360 GRP '!</v>
      </c>
      <c r="I1505">
        <f t="shared" ca="1" si="199"/>
        <v>0</v>
      </c>
      <c r="J1505" t="str">
        <f t="shared" ca="1" si="200"/>
        <v>'360 GRP '!</v>
      </c>
      <c r="K1505">
        <f t="shared" ca="1" si="200"/>
        <v>0</v>
      </c>
      <c r="L1505">
        <f t="shared" ca="1" si="200"/>
        <v>0</v>
      </c>
      <c r="M1505">
        <f t="shared" ca="1" si="200"/>
        <v>0</v>
      </c>
      <c r="N1505">
        <f t="shared" ca="1" si="200"/>
        <v>0</v>
      </c>
      <c r="O1505" t="str">
        <f t="shared" ca="1" si="197"/>
        <v>D:AD</v>
      </c>
      <c r="P1505" t="str">
        <f t="shared" ca="1" si="198"/>
        <v>D10:AD10</v>
      </c>
    </row>
    <row r="1506" spans="1:16">
      <c r="A1506" t="str">
        <f t="shared" si="193"/>
        <v>08</v>
      </c>
      <c r="B1506" t="str">
        <f t="shared" ca="1" si="194"/>
        <v>GRP</v>
      </c>
      <c r="C1506" t="s">
        <v>600</v>
      </c>
      <c r="D1506" t="s">
        <v>2192</v>
      </c>
      <c r="E1506">
        <f t="shared" ca="1" si="195"/>
        <v>0</v>
      </c>
      <c r="H1506" t="str">
        <f t="shared" ca="1" si="196"/>
        <v>'360 GRP '!</v>
      </c>
      <c r="I1506">
        <f t="shared" ca="1" si="199"/>
        <v>0</v>
      </c>
      <c r="J1506" t="str">
        <f t="shared" ca="1" si="200"/>
        <v>'360 GRP '!</v>
      </c>
      <c r="K1506">
        <f t="shared" ca="1" si="200"/>
        <v>0</v>
      </c>
      <c r="L1506">
        <f t="shared" ca="1" si="200"/>
        <v>0</v>
      </c>
      <c r="M1506">
        <f t="shared" ca="1" si="200"/>
        <v>0</v>
      </c>
      <c r="N1506">
        <f t="shared" ca="1" si="200"/>
        <v>0</v>
      </c>
      <c r="O1506" t="str">
        <f t="shared" ca="1" si="197"/>
        <v>D:AD</v>
      </c>
      <c r="P1506" t="str">
        <f t="shared" ca="1" si="198"/>
        <v>D10:AD10</v>
      </c>
    </row>
    <row r="1507" spans="1:16">
      <c r="A1507" t="str">
        <f t="shared" si="193"/>
        <v>09</v>
      </c>
      <c r="B1507" t="str">
        <f t="shared" ca="1" si="194"/>
        <v>GRP</v>
      </c>
      <c r="C1507" t="s">
        <v>600</v>
      </c>
      <c r="D1507" t="s">
        <v>2193</v>
      </c>
      <c r="E1507">
        <f t="shared" ca="1" si="195"/>
        <v>0</v>
      </c>
      <c r="H1507" t="str">
        <f t="shared" ca="1" si="196"/>
        <v>'360 GRP '!</v>
      </c>
      <c r="I1507">
        <f t="shared" ca="1" si="199"/>
        <v>0</v>
      </c>
      <c r="J1507" t="str">
        <f t="shared" ca="1" si="200"/>
        <v>'360 GRP '!</v>
      </c>
      <c r="K1507">
        <f t="shared" ca="1" si="200"/>
        <v>0</v>
      </c>
      <c r="L1507">
        <f t="shared" ca="1" si="200"/>
        <v>0</v>
      </c>
      <c r="M1507">
        <f t="shared" ca="1" si="200"/>
        <v>0</v>
      </c>
      <c r="N1507">
        <f t="shared" ca="1" si="200"/>
        <v>0</v>
      </c>
      <c r="O1507" t="str">
        <f t="shared" ca="1" si="197"/>
        <v>D:AD</v>
      </c>
      <c r="P1507" t="str">
        <f t="shared" ca="1" si="198"/>
        <v>D10:AD10</v>
      </c>
    </row>
    <row r="1508" spans="1:16">
      <c r="A1508" t="str">
        <f t="shared" si="193"/>
        <v>10</v>
      </c>
      <c r="B1508" t="str">
        <f t="shared" ca="1" si="194"/>
        <v>GRP</v>
      </c>
      <c r="C1508" t="s">
        <v>600</v>
      </c>
      <c r="D1508" t="s">
        <v>2194</v>
      </c>
      <c r="E1508">
        <f t="shared" ca="1" si="195"/>
        <v>0</v>
      </c>
      <c r="H1508" t="str">
        <f t="shared" ca="1" si="196"/>
        <v>'360 GRP '!</v>
      </c>
      <c r="I1508">
        <f t="shared" ca="1" si="199"/>
        <v>0</v>
      </c>
      <c r="J1508" t="str">
        <f t="shared" ca="1" si="200"/>
        <v>'360 GRP '!</v>
      </c>
      <c r="K1508">
        <f t="shared" ca="1" si="200"/>
        <v>0</v>
      </c>
      <c r="L1508">
        <f t="shared" ca="1" si="200"/>
        <v>0</v>
      </c>
      <c r="M1508">
        <f t="shared" ca="1" si="200"/>
        <v>0</v>
      </c>
      <c r="N1508">
        <f t="shared" ca="1" si="200"/>
        <v>0</v>
      </c>
      <c r="O1508" t="str">
        <f t="shared" ca="1" si="197"/>
        <v>D:AD</v>
      </c>
      <c r="P1508" t="str">
        <f t="shared" ca="1" si="198"/>
        <v>D10:AD10</v>
      </c>
    </row>
    <row r="1509" spans="1:16">
      <c r="A1509" t="str">
        <f t="shared" si="193"/>
        <v>11</v>
      </c>
      <c r="B1509" t="str">
        <f t="shared" ca="1" si="194"/>
        <v>GRP</v>
      </c>
      <c r="C1509" t="s">
        <v>600</v>
      </c>
      <c r="D1509" t="s">
        <v>2195</v>
      </c>
      <c r="E1509">
        <f t="shared" ca="1" si="195"/>
        <v>0</v>
      </c>
      <c r="H1509" t="str">
        <f t="shared" ca="1" si="196"/>
        <v>'360 GRP '!</v>
      </c>
      <c r="I1509">
        <f t="shared" ca="1" si="199"/>
        <v>0</v>
      </c>
      <c r="J1509" t="str">
        <f t="shared" ca="1" si="200"/>
        <v>'360 GRP '!</v>
      </c>
      <c r="K1509">
        <f t="shared" ca="1" si="200"/>
        <v>0</v>
      </c>
      <c r="L1509">
        <f t="shared" ca="1" si="200"/>
        <v>0</v>
      </c>
      <c r="M1509">
        <f t="shared" ca="1" si="200"/>
        <v>0</v>
      </c>
      <c r="N1509">
        <f t="shared" ca="1" si="200"/>
        <v>0</v>
      </c>
      <c r="O1509" t="str">
        <f t="shared" ca="1" si="197"/>
        <v>D:AD</v>
      </c>
      <c r="P1509" t="str">
        <f t="shared" ca="1" si="198"/>
        <v>D10:AD10</v>
      </c>
    </row>
    <row r="1510" spans="1:16">
      <c r="A1510" t="str">
        <f t="shared" si="193"/>
        <v>12</v>
      </c>
      <c r="B1510" t="str">
        <f t="shared" ca="1" si="194"/>
        <v>GRP</v>
      </c>
      <c r="C1510" t="s">
        <v>600</v>
      </c>
      <c r="D1510" t="s">
        <v>2196</v>
      </c>
      <c r="E1510">
        <f t="shared" ca="1" si="195"/>
        <v>0</v>
      </c>
      <c r="H1510" t="str">
        <f t="shared" ca="1" si="196"/>
        <v>'360 GRP '!</v>
      </c>
      <c r="I1510">
        <f t="shared" ca="1" si="199"/>
        <v>0</v>
      </c>
      <c r="J1510" t="str">
        <f t="shared" ca="1" si="200"/>
        <v>'360 GRP '!</v>
      </c>
      <c r="K1510">
        <f t="shared" ca="1" si="200"/>
        <v>0</v>
      </c>
      <c r="L1510">
        <f t="shared" ca="1" si="200"/>
        <v>0</v>
      </c>
      <c r="M1510">
        <f t="shared" ca="1" si="200"/>
        <v>0</v>
      </c>
      <c r="N1510">
        <f t="shared" ca="1" si="200"/>
        <v>0</v>
      </c>
      <c r="O1510" t="str">
        <f t="shared" ca="1" si="197"/>
        <v>D:AD</v>
      </c>
      <c r="P1510" t="str">
        <f t="shared" ca="1" si="198"/>
        <v>D10:AD10</v>
      </c>
    </row>
    <row r="1511" spans="1:16">
      <c r="A1511" t="str">
        <f t="shared" si="193"/>
        <v>13</v>
      </c>
      <c r="B1511" t="str">
        <f t="shared" ca="1" si="194"/>
        <v>GRP</v>
      </c>
      <c r="C1511" t="s">
        <v>600</v>
      </c>
      <c r="D1511" t="s">
        <v>2197</v>
      </c>
      <c r="E1511">
        <f t="shared" ca="1" si="195"/>
        <v>0</v>
      </c>
      <c r="H1511" t="str">
        <f t="shared" ca="1" si="196"/>
        <v>'360 GRP '!</v>
      </c>
      <c r="I1511">
        <f t="shared" ca="1" si="199"/>
        <v>0</v>
      </c>
      <c r="J1511" t="str">
        <f t="shared" ca="1" si="200"/>
        <v>'360 GRP '!</v>
      </c>
      <c r="K1511">
        <f t="shared" ca="1" si="200"/>
        <v>0</v>
      </c>
      <c r="L1511">
        <f t="shared" ca="1" si="200"/>
        <v>0</v>
      </c>
      <c r="M1511">
        <f t="shared" ca="1" si="200"/>
        <v>0</v>
      </c>
      <c r="N1511">
        <f t="shared" ca="1" si="200"/>
        <v>0</v>
      </c>
      <c r="O1511" t="str">
        <f t="shared" ca="1" si="197"/>
        <v>D:AD</v>
      </c>
      <c r="P1511" t="str">
        <f t="shared" ca="1" si="198"/>
        <v>D10:AD10</v>
      </c>
    </row>
    <row r="1512" spans="1:16">
      <c r="A1512" t="str">
        <f t="shared" si="193"/>
        <v>100</v>
      </c>
      <c r="B1512" t="str">
        <f t="shared" ca="1" si="194"/>
        <v>GRP</v>
      </c>
      <c r="C1512" t="s">
        <v>600</v>
      </c>
      <c r="D1512" t="s">
        <v>2198</v>
      </c>
      <c r="E1512">
        <f t="shared" ca="1" si="195"/>
        <v>0</v>
      </c>
      <c r="H1512" t="str">
        <f t="shared" ca="1" si="196"/>
        <v>'360 GRP '!</v>
      </c>
      <c r="I1512">
        <f t="shared" ca="1" si="199"/>
        <v>0</v>
      </c>
      <c r="J1512" t="str">
        <f t="shared" ca="1" si="200"/>
        <v>'360 GRP '!</v>
      </c>
      <c r="K1512">
        <f t="shared" ca="1" si="200"/>
        <v>0</v>
      </c>
      <c r="L1512">
        <f t="shared" ca="1" si="200"/>
        <v>0</v>
      </c>
      <c r="M1512">
        <f t="shared" ca="1" si="200"/>
        <v>0</v>
      </c>
      <c r="N1512">
        <f t="shared" ca="1" si="200"/>
        <v>0</v>
      </c>
      <c r="O1512" t="str">
        <f t="shared" ca="1" si="197"/>
        <v>D:AD</v>
      </c>
      <c r="P1512" t="str">
        <f t="shared" ca="1" si="198"/>
        <v>D10:AD10</v>
      </c>
    </row>
    <row r="1513" spans="1:16">
      <c r="A1513" t="str">
        <f t="shared" si="193"/>
        <v>01</v>
      </c>
      <c r="B1513" t="str">
        <f t="shared" ca="1" si="194"/>
        <v>GRP</v>
      </c>
      <c r="C1513" t="s">
        <v>599</v>
      </c>
      <c r="D1513" t="s">
        <v>2199</v>
      </c>
      <c r="E1513">
        <f t="shared" ca="1" si="195"/>
        <v>0</v>
      </c>
      <c r="H1513" t="str">
        <f t="shared" ca="1" si="196"/>
        <v>'360 GRP '!</v>
      </c>
      <c r="I1513">
        <f t="shared" ca="1" si="199"/>
        <v>0</v>
      </c>
      <c r="J1513" t="str">
        <f t="shared" ca="1" si="200"/>
        <v>'360 GRP '!</v>
      </c>
      <c r="K1513">
        <f t="shared" ca="1" si="200"/>
        <v>0</v>
      </c>
      <c r="L1513">
        <f t="shared" ca="1" si="200"/>
        <v>0</v>
      </c>
      <c r="M1513">
        <f t="shared" ca="1" si="200"/>
        <v>0</v>
      </c>
      <c r="N1513">
        <f t="shared" ca="1" si="200"/>
        <v>0</v>
      </c>
      <c r="O1513" t="str">
        <f t="shared" ca="1" si="197"/>
        <v>D:AD</v>
      </c>
      <c r="P1513" t="str">
        <f t="shared" ca="1" si="198"/>
        <v>D10:AD10</v>
      </c>
    </row>
    <row r="1514" spans="1:16">
      <c r="A1514" t="str">
        <f t="shared" si="193"/>
        <v>02</v>
      </c>
      <c r="B1514" t="str">
        <f t="shared" ca="1" si="194"/>
        <v>GRP</v>
      </c>
      <c r="C1514" t="s">
        <v>599</v>
      </c>
      <c r="D1514" t="s">
        <v>2200</v>
      </c>
      <c r="E1514">
        <f t="shared" ca="1" si="195"/>
        <v>0</v>
      </c>
      <c r="H1514" t="str">
        <f t="shared" ca="1" si="196"/>
        <v>'360 GRP '!</v>
      </c>
      <c r="I1514">
        <f t="shared" ca="1" si="199"/>
        <v>0</v>
      </c>
      <c r="J1514" t="str">
        <f t="shared" ca="1" si="200"/>
        <v>'360 GRP '!</v>
      </c>
      <c r="K1514">
        <f t="shared" ca="1" si="200"/>
        <v>0</v>
      </c>
      <c r="L1514">
        <f t="shared" ca="1" si="200"/>
        <v>0</v>
      </c>
      <c r="M1514">
        <f t="shared" ca="1" si="200"/>
        <v>0</v>
      </c>
      <c r="N1514">
        <f t="shared" ca="1" si="200"/>
        <v>0</v>
      </c>
      <c r="O1514" t="str">
        <f t="shared" ca="1" si="197"/>
        <v>D:AD</v>
      </c>
      <c r="P1514" t="str">
        <f t="shared" ca="1" si="198"/>
        <v>D10:AD10</v>
      </c>
    </row>
    <row r="1515" spans="1:16">
      <c r="A1515" t="str">
        <f t="shared" ref="A1515:A1578" si="201">MID(D1515,LEN(C1515)+2,LEN(D1515)-LEN(C1515))</f>
        <v>03</v>
      </c>
      <c r="B1515" t="str">
        <f t="shared" ref="B1515:B1578" ca="1" si="202">VLOOKUP(H1515,$A$1:$K$6,11,FALSE)</f>
        <v>GRP</v>
      </c>
      <c r="C1515" t="s">
        <v>599</v>
      </c>
      <c r="D1515" t="s">
        <v>2201</v>
      </c>
      <c r="E1515">
        <f t="shared" ca="1" si="195"/>
        <v>0</v>
      </c>
      <c r="H1515" t="str">
        <f t="shared" ca="1" si="196"/>
        <v>'360 GRP '!</v>
      </c>
      <c r="I1515">
        <f t="shared" ca="1" si="199"/>
        <v>0</v>
      </c>
      <c r="J1515" t="str">
        <f t="shared" ca="1" si="200"/>
        <v>'360 GRP '!</v>
      </c>
      <c r="K1515">
        <f t="shared" ca="1" si="200"/>
        <v>0</v>
      </c>
      <c r="L1515">
        <f t="shared" ca="1" si="200"/>
        <v>0</v>
      </c>
      <c r="M1515">
        <f t="shared" ca="1" si="200"/>
        <v>0</v>
      </c>
      <c r="N1515">
        <f t="shared" ca="1" si="200"/>
        <v>0</v>
      </c>
      <c r="O1515" t="str">
        <f t="shared" ca="1" si="197"/>
        <v>D:AD</v>
      </c>
      <c r="P1515" t="str">
        <f t="shared" ca="1" si="198"/>
        <v>D10:AD10</v>
      </c>
    </row>
    <row r="1516" spans="1:16">
      <c r="A1516" t="str">
        <f t="shared" si="201"/>
        <v>04</v>
      </c>
      <c r="B1516" t="str">
        <f t="shared" ca="1" si="202"/>
        <v>GRP</v>
      </c>
      <c r="C1516" t="s">
        <v>599</v>
      </c>
      <c r="D1516" t="s">
        <v>2202</v>
      </c>
      <c r="E1516">
        <f t="shared" ref="E1516:E1579" ca="1" si="203">IFERROR(VLOOKUP(C1516,INDIRECT($H1516&amp;$O1516),MATCH($A1516,INDIRECT($H1516&amp;$P1516),0),FALSE),0)</f>
        <v>0</v>
      </c>
      <c r="H1516" t="str">
        <f t="shared" ref="H1516:H1579" ca="1" si="204">IF(I1516&lt;&gt;0,I1516,IF(J1516&lt;&gt;0,J1516,IF(K1516&lt;&gt;0,K1516,IF(L1516&lt;&gt;0,L1516,IF(M1516&lt;&gt;0,M1516,N1516)))))</f>
        <v>'360 GRP '!</v>
      </c>
      <c r="I1516">
        <f t="shared" ref="I1516:I1579" ca="1" si="205">IF(IFERROR(VLOOKUP(C1516,INDIRECT($I$14&amp;"D:D"),1,FALSE),0)&lt;&gt;0,I$14,0)</f>
        <v>0</v>
      </c>
      <c r="J1516" t="str">
        <f t="shared" ca="1" si="200"/>
        <v>'360 GRP '!</v>
      </c>
      <c r="K1516">
        <f t="shared" ca="1" si="200"/>
        <v>0</v>
      </c>
      <c r="L1516">
        <f t="shared" ca="1" si="200"/>
        <v>0</v>
      </c>
      <c r="M1516">
        <f t="shared" ca="1" si="200"/>
        <v>0</v>
      </c>
      <c r="N1516">
        <f t="shared" ca="1" si="200"/>
        <v>0</v>
      </c>
      <c r="O1516" t="str">
        <f t="shared" ca="1" si="197"/>
        <v>D:AD</v>
      </c>
      <c r="P1516" t="str">
        <f t="shared" ca="1" si="198"/>
        <v>D10:AD10</v>
      </c>
    </row>
    <row r="1517" spans="1:16">
      <c r="A1517" t="str">
        <f t="shared" si="201"/>
        <v>05</v>
      </c>
      <c r="B1517" t="str">
        <f t="shared" ca="1" si="202"/>
        <v>GRP</v>
      </c>
      <c r="C1517" t="s">
        <v>599</v>
      </c>
      <c r="D1517" t="s">
        <v>2203</v>
      </c>
      <c r="E1517">
        <f t="shared" ca="1" si="203"/>
        <v>0</v>
      </c>
      <c r="H1517" t="str">
        <f t="shared" ca="1" si="204"/>
        <v>'360 GRP '!</v>
      </c>
      <c r="I1517">
        <f t="shared" ca="1" si="205"/>
        <v>0</v>
      </c>
      <c r="J1517" t="str">
        <f t="shared" ca="1" si="200"/>
        <v>'360 GRP '!</v>
      </c>
      <c r="K1517">
        <f t="shared" ca="1" si="200"/>
        <v>0</v>
      </c>
      <c r="L1517">
        <f t="shared" ca="1" si="200"/>
        <v>0</v>
      </c>
      <c r="M1517">
        <f t="shared" ca="1" si="200"/>
        <v>0</v>
      </c>
      <c r="N1517">
        <f t="shared" ca="1" si="200"/>
        <v>0</v>
      </c>
      <c r="O1517" t="str">
        <f t="shared" ca="1" si="197"/>
        <v>D:AD</v>
      </c>
      <c r="P1517" t="str">
        <f t="shared" ca="1" si="198"/>
        <v>D10:AD10</v>
      </c>
    </row>
    <row r="1518" spans="1:16">
      <c r="A1518" t="str">
        <f t="shared" si="201"/>
        <v>06</v>
      </c>
      <c r="B1518" t="str">
        <f t="shared" ca="1" si="202"/>
        <v>GRP</v>
      </c>
      <c r="C1518" t="s">
        <v>599</v>
      </c>
      <c r="D1518" t="s">
        <v>2204</v>
      </c>
      <c r="E1518">
        <f t="shared" ca="1" si="203"/>
        <v>0</v>
      </c>
      <c r="H1518" t="str">
        <f t="shared" ca="1" si="204"/>
        <v>'360 GRP '!</v>
      </c>
      <c r="I1518">
        <f t="shared" ca="1" si="205"/>
        <v>0</v>
      </c>
      <c r="J1518" t="str">
        <f t="shared" ca="1" si="200"/>
        <v>'360 GRP '!</v>
      </c>
      <c r="K1518">
        <f t="shared" ca="1" si="200"/>
        <v>0</v>
      </c>
      <c r="L1518">
        <f t="shared" ca="1" si="200"/>
        <v>0</v>
      </c>
      <c r="M1518">
        <f t="shared" ca="1" si="200"/>
        <v>0</v>
      </c>
      <c r="N1518">
        <f t="shared" ca="1" si="200"/>
        <v>0</v>
      </c>
      <c r="O1518" t="str">
        <f t="shared" ca="1" si="197"/>
        <v>D:AD</v>
      </c>
      <c r="P1518" t="str">
        <f t="shared" ca="1" si="198"/>
        <v>D10:AD10</v>
      </c>
    </row>
    <row r="1519" spans="1:16">
      <c r="A1519" t="str">
        <f t="shared" si="201"/>
        <v>07</v>
      </c>
      <c r="B1519" t="str">
        <f t="shared" ca="1" si="202"/>
        <v>GRP</v>
      </c>
      <c r="C1519" t="s">
        <v>599</v>
      </c>
      <c r="D1519" t="s">
        <v>2205</v>
      </c>
      <c r="E1519">
        <f t="shared" ca="1" si="203"/>
        <v>0</v>
      </c>
      <c r="H1519" t="str">
        <f t="shared" ca="1" si="204"/>
        <v>'360 GRP '!</v>
      </c>
      <c r="I1519">
        <f t="shared" ca="1" si="205"/>
        <v>0</v>
      </c>
      <c r="J1519" t="str">
        <f t="shared" ca="1" si="200"/>
        <v>'360 GRP '!</v>
      </c>
      <c r="K1519">
        <f t="shared" ca="1" si="200"/>
        <v>0</v>
      </c>
      <c r="L1519">
        <f t="shared" ca="1" si="200"/>
        <v>0</v>
      </c>
      <c r="M1519">
        <f t="shared" ca="1" si="200"/>
        <v>0</v>
      </c>
      <c r="N1519">
        <f t="shared" ca="1" si="200"/>
        <v>0</v>
      </c>
      <c r="O1519" t="str">
        <f t="shared" ca="1" si="197"/>
        <v>D:AD</v>
      </c>
      <c r="P1519" t="str">
        <f t="shared" ca="1" si="198"/>
        <v>D10:AD10</v>
      </c>
    </row>
    <row r="1520" spans="1:16">
      <c r="A1520" t="str">
        <f t="shared" si="201"/>
        <v>08</v>
      </c>
      <c r="B1520" t="str">
        <f t="shared" ca="1" si="202"/>
        <v>GRP</v>
      </c>
      <c r="C1520" t="s">
        <v>599</v>
      </c>
      <c r="D1520" t="s">
        <v>2206</v>
      </c>
      <c r="E1520">
        <f t="shared" ca="1" si="203"/>
        <v>0</v>
      </c>
      <c r="H1520" t="str">
        <f t="shared" ca="1" si="204"/>
        <v>'360 GRP '!</v>
      </c>
      <c r="I1520">
        <f t="shared" ca="1" si="205"/>
        <v>0</v>
      </c>
      <c r="J1520" t="str">
        <f t="shared" ca="1" si="200"/>
        <v>'360 GRP '!</v>
      </c>
      <c r="K1520">
        <f t="shared" ca="1" si="200"/>
        <v>0</v>
      </c>
      <c r="L1520">
        <f t="shared" ca="1" si="200"/>
        <v>0</v>
      </c>
      <c r="M1520">
        <f t="shared" ca="1" si="200"/>
        <v>0</v>
      </c>
      <c r="N1520">
        <f t="shared" ca="1" si="200"/>
        <v>0</v>
      </c>
      <c r="O1520" t="str">
        <f t="shared" ca="1" si="197"/>
        <v>D:AD</v>
      </c>
      <c r="P1520" t="str">
        <f t="shared" ca="1" si="198"/>
        <v>D10:AD10</v>
      </c>
    </row>
    <row r="1521" spans="1:16">
      <c r="A1521" t="str">
        <f t="shared" si="201"/>
        <v>09</v>
      </c>
      <c r="B1521" t="str">
        <f t="shared" ca="1" si="202"/>
        <v>GRP</v>
      </c>
      <c r="C1521" t="s">
        <v>599</v>
      </c>
      <c r="D1521" t="s">
        <v>2207</v>
      </c>
      <c r="E1521">
        <f t="shared" ca="1" si="203"/>
        <v>0</v>
      </c>
      <c r="H1521" t="str">
        <f t="shared" ca="1" si="204"/>
        <v>'360 GRP '!</v>
      </c>
      <c r="I1521">
        <f t="shared" ca="1" si="205"/>
        <v>0</v>
      </c>
      <c r="J1521" t="str">
        <f t="shared" ref="J1521:N1571" ca="1" si="206">IF(IFERROR(VLOOKUP($C1521,INDIRECT(J$14&amp;"D:D"),1,FALSE),0)&lt;&gt;0,J$14,0)</f>
        <v>'360 GRP '!</v>
      </c>
      <c r="K1521">
        <f t="shared" ca="1" si="206"/>
        <v>0</v>
      </c>
      <c r="L1521">
        <f t="shared" ca="1" si="206"/>
        <v>0</v>
      </c>
      <c r="M1521">
        <f t="shared" ca="1" si="206"/>
        <v>0</v>
      </c>
      <c r="N1521">
        <f t="shared" ca="1" si="206"/>
        <v>0</v>
      </c>
      <c r="O1521" t="str">
        <f t="shared" ca="1" si="197"/>
        <v>D:AD</v>
      </c>
      <c r="P1521" t="str">
        <f t="shared" ca="1" si="198"/>
        <v>D10:AD10</v>
      </c>
    </row>
    <row r="1522" spans="1:16">
      <c r="A1522" t="str">
        <f t="shared" si="201"/>
        <v>10</v>
      </c>
      <c r="B1522" t="str">
        <f t="shared" ca="1" si="202"/>
        <v>GRP</v>
      </c>
      <c r="C1522" t="s">
        <v>599</v>
      </c>
      <c r="D1522" t="s">
        <v>2208</v>
      </c>
      <c r="E1522">
        <f t="shared" ca="1" si="203"/>
        <v>0</v>
      </c>
      <c r="H1522" t="str">
        <f t="shared" ca="1" si="204"/>
        <v>'360 GRP '!</v>
      </c>
      <c r="I1522">
        <f t="shared" ca="1" si="205"/>
        <v>0</v>
      </c>
      <c r="J1522" t="str">
        <f t="shared" ca="1" si="206"/>
        <v>'360 GRP '!</v>
      </c>
      <c r="K1522">
        <f t="shared" ca="1" si="206"/>
        <v>0</v>
      </c>
      <c r="L1522">
        <f t="shared" ca="1" si="206"/>
        <v>0</v>
      </c>
      <c r="M1522">
        <f t="shared" ca="1" si="206"/>
        <v>0</v>
      </c>
      <c r="N1522">
        <f t="shared" ca="1" si="206"/>
        <v>0</v>
      </c>
      <c r="O1522" t="str">
        <f t="shared" ca="1" si="197"/>
        <v>D:AD</v>
      </c>
      <c r="P1522" t="str">
        <f t="shared" ca="1" si="198"/>
        <v>D10:AD10</v>
      </c>
    </row>
    <row r="1523" spans="1:16">
      <c r="A1523" t="str">
        <f t="shared" si="201"/>
        <v>11</v>
      </c>
      <c r="B1523" t="str">
        <f t="shared" ca="1" si="202"/>
        <v>GRP</v>
      </c>
      <c r="C1523" t="s">
        <v>599</v>
      </c>
      <c r="D1523" t="s">
        <v>2209</v>
      </c>
      <c r="E1523">
        <f t="shared" ca="1" si="203"/>
        <v>0</v>
      </c>
      <c r="H1523" t="str">
        <f t="shared" ca="1" si="204"/>
        <v>'360 GRP '!</v>
      </c>
      <c r="I1523">
        <f t="shared" ca="1" si="205"/>
        <v>0</v>
      </c>
      <c r="J1523" t="str">
        <f t="shared" ca="1" si="206"/>
        <v>'360 GRP '!</v>
      </c>
      <c r="K1523">
        <f t="shared" ca="1" si="206"/>
        <v>0</v>
      </c>
      <c r="L1523">
        <f t="shared" ca="1" si="206"/>
        <v>0</v>
      </c>
      <c r="M1523">
        <f t="shared" ca="1" si="206"/>
        <v>0</v>
      </c>
      <c r="N1523">
        <f t="shared" ca="1" si="206"/>
        <v>0</v>
      </c>
      <c r="O1523" t="str">
        <f t="shared" ca="1" si="197"/>
        <v>D:AD</v>
      </c>
      <c r="P1523" t="str">
        <f t="shared" ca="1" si="198"/>
        <v>D10:AD10</v>
      </c>
    </row>
    <row r="1524" spans="1:16">
      <c r="A1524" t="str">
        <f t="shared" si="201"/>
        <v>12</v>
      </c>
      <c r="B1524" t="str">
        <f t="shared" ca="1" si="202"/>
        <v>GRP</v>
      </c>
      <c r="C1524" t="s">
        <v>599</v>
      </c>
      <c r="D1524" t="s">
        <v>2210</v>
      </c>
      <c r="E1524">
        <f t="shared" ca="1" si="203"/>
        <v>0</v>
      </c>
      <c r="H1524" t="str">
        <f t="shared" ca="1" si="204"/>
        <v>'360 GRP '!</v>
      </c>
      <c r="I1524">
        <f t="shared" ca="1" si="205"/>
        <v>0</v>
      </c>
      <c r="J1524" t="str">
        <f t="shared" ca="1" si="206"/>
        <v>'360 GRP '!</v>
      </c>
      <c r="K1524">
        <f t="shared" ca="1" si="206"/>
        <v>0</v>
      </c>
      <c r="L1524">
        <f t="shared" ca="1" si="206"/>
        <v>0</v>
      </c>
      <c r="M1524">
        <f t="shared" ca="1" si="206"/>
        <v>0</v>
      </c>
      <c r="N1524">
        <f t="shared" ca="1" si="206"/>
        <v>0</v>
      </c>
      <c r="O1524" t="str">
        <f t="shared" ca="1" si="197"/>
        <v>D:AD</v>
      </c>
      <c r="P1524" t="str">
        <f t="shared" ca="1" si="198"/>
        <v>D10:AD10</v>
      </c>
    </row>
    <row r="1525" spans="1:16">
      <c r="A1525" t="str">
        <f t="shared" si="201"/>
        <v>13</v>
      </c>
      <c r="B1525" t="str">
        <f t="shared" ca="1" si="202"/>
        <v>GRP</v>
      </c>
      <c r="C1525" t="s">
        <v>599</v>
      </c>
      <c r="D1525" t="s">
        <v>2211</v>
      </c>
      <c r="E1525">
        <f t="shared" ca="1" si="203"/>
        <v>0</v>
      </c>
      <c r="H1525" t="str">
        <f t="shared" ca="1" si="204"/>
        <v>'360 GRP '!</v>
      </c>
      <c r="I1525">
        <f t="shared" ca="1" si="205"/>
        <v>0</v>
      </c>
      <c r="J1525" t="str">
        <f t="shared" ca="1" si="206"/>
        <v>'360 GRP '!</v>
      </c>
      <c r="K1525">
        <f t="shared" ca="1" si="206"/>
        <v>0</v>
      </c>
      <c r="L1525">
        <f t="shared" ca="1" si="206"/>
        <v>0</v>
      </c>
      <c r="M1525">
        <f t="shared" ca="1" si="206"/>
        <v>0</v>
      </c>
      <c r="N1525">
        <f t="shared" ca="1" si="206"/>
        <v>0</v>
      </c>
      <c r="O1525" t="str">
        <f t="shared" ca="1" si="197"/>
        <v>D:AD</v>
      </c>
      <c r="P1525" t="str">
        <f t="shared" ca="1" si="198"/>
        <v>D10:AD10</v>
      </c>
    </row>
    <row r="1526" spans="1:16">
      <c r="A1526" t="str">
        <f t="shared" si="201"/>
        <v>100</v>
      </c>
      <c r="B1526" t="str">
        <f t="shared" ca="1" si="202"/>
        <v>GRP</v>
      </c>
      <c r="C1526" t="s">
        <v>599</v>
      </c>
      <c r="D1526" t="s">
        <v>2212</v>
      </c>
      <c r="E1526">
        <f t="shared" ca="1" si="203"/>
        <v>0</v>
      </c>
      <c r="H1526" t="str">
        <f t="shared" ca="1" si="204"/>
        <v>'360 GRP '!</v>
      </c>
      <c r="I1526">
        <f t="shared" ca="1" si="205"/>
        <v>0</v>
      </c>
      <c r="J1526" t="str">
        <f t="shared" ca="1" si="206"/>
        <v>'360 GRP '!</v>
      </c>
      <c r="K1526">
        <f t="shared" ca="1" si="206"/>
        <v>0</v>
      </c>
      <c r="L1526">
        <f t="shared" ca="1" si="206"/>
        <v>0</v>
      </c>
      <c r="M1526">
        <f t="shared" ca="1" si="206"/>
        <v>0</v>
      </c>
      <c r="N1526">
        <f t="shared" ca="1" si="206"/>
        <v>0</v>
      </c>
      <c r="O1526" t="str">
        <f t="shared" ca="1" si="197"/>
        <v>D:AD</v>
      </c>
      <c r="P1526" t="str">
        <f t="shared" ca="1" si="198"/>
        <v>D10:AD10</v>
      </c>
    </row>
    <row r="1527" spans="1:16">
      <c r="A1527" t="str">
        <f t="shared" si="201"/>
        <v>01</v>
      </c>
      <c r="B1527" t="str">
        <f t="shared" ca="1" si="202"/>
        <v>GRP</v>
      </c>
      <c r="C1527" t="s">
        <v>594</v>
      </c>
      <c r="D1527" t="s">
        <v>2213</v>
      </c>
      <c r="E1527">
        <f t="shared" ca="1" si="203"/>
        <v>0</v>
      </c>
      <c r="H1527" t="str">
        <f t="shared" ca="1" si="204"/>
        <v>'360 GRP '!</v>
      </c>
      <c r="I1527">
        <f t="shared" ca="1" si="205"/>
        <v>0</v>
      </c>
      <c r="J1527" t="str">
        <f t="shared" ca="1" si="206"/>
        <v>'360 GRP '!</v>
      </c>
      <c r="K1527">
        <f t="shared" ca="1" si="206"/>
        <v>0</v>
      </c>
      <c r="L1527">
        <f t="shared" ca="1" si="206"/>
        <v>0</v>
      </c>
      <c r="M1527">
        <f t="shared" ca="1" si="206"/>
        <v>0</v>
      </c>
      <c r="N1527">
        <f t="shared" ca="1" si="206"/>
        <v>0</v>
      </c>
      <c r="O1527" t="str">
        <f t="shared" ca="1" si="197"/>
        <v>D:AD</v>
      </c>
      <c r="P1527" t="str">
        <f t="shared" ca="1" si="198"/>
        <v>D10:AD10</v>
      </c>
    </row>
    <row r="1528" spans="1:16">
      <c r="A1528" t="str">
        <f t="shared" si="201"/>
        <v>02</v>
      </c>
      <c r="B1528" t="str">
        <f t="shared" ca="1" si="202"/>
        <v>GRP</v>
      </c>
      <c r="C1528" t="s">
        <v>594</v>
      </c>
      <c r="D1528" t="s">
        <v>2214</v>
      </c>
      <c r="E1528">
        <f t="shared" ca="1" si="203"/>
        <v>0</v>
      </c>
      <c r="H1528" t="str">
        <f t="shared" ca="1" si="204"/>
        <v>'360 GRP '!</v>
      </c>
      <c r="I1528">
        <f t="shared" ca="1" si="205"/>
        <v>0</v>
      </c>
      <c r="J1528" t="str">
        <f t="shared" ca="1" si="206"/>
        <v>'360 GRP '!</v>
      </c>
      <c r="K1528">
        <f t="shared" ca="1" si="206"/>
        <v>0</v>
      </c>
      <c r="L1528">
        <f t="shared" ca="1" si="206"/>
        <v>0</v>
      </c>
      <c r="M1528">
        <f t="shared" ca="1" si="206"/>
        <v>0</v>
      </c>
      <c r="N1528">
        <f t="shared" ca="1" si="206"/>
        <v>0</v>
      </c>
      <c r="O1528" t="str">
        <f t="shared" ca="1" si="197"/>
        <v>D:AD</v>
      </c>
      <c r="P1528" t="str">
        <f t="shared" ca="1" si="198"/>
        <v>D10:AD10</v>
      </c>
    </row>
    <row r="1529" spans="1:16">
      <c r="A1529" t="str">
        <f t="shared" si="201"/>
        <v>03</v>
      </c>
      <c r="B1529" t="str">
        <f t="shared" ca="1" si="202"/>
        <v>GRP</v>
      </c>
      <c r="C1529" t="s">
        <v>594</v>
      </c>
      <c r="D1529" t="s">
        <v>2215</v>
      </c>
      <c r="E1529">
        <f t="shared" ca="1" si="203"/>
        <v>0</v>
      </c>
      <c r="H1529" t="str">
        <f t="shared" ca="1" si="204"/>
        <v>'360 GRP '!</v>
      </c>
      <c r="I1529">
        <f t="shared" ca="1" si="205"/>
        <v>0</v>
      </c>
      <c r="J1529" t="str">
        <f t="shared" ca="1" si="206"/>
        <v>'360 GRP '!</v>
      </c>
      <c r="K1529">
        <f t="shared" ca="1" si="206"/>
        <v>0</v>
      </c>
      <c r="L1529">
        <f t="shared" ca="1" si="206"/>
        <v>0</v>
      </c>
      <c r="M1529">
        <f t="shared" ca="1" si="206"/>
        <v>0</v>
      </c>
      <c r="N1529">
        <f t="shared" ca="1" si="206"/>
        <v>0</v>
      </c>
      <c r="O1529" t="str">
        <f t="shared" ca="1" si="197"/>
        <v>D:AD</v>
      </c>
      <c r="P1529" t="str">
        <f t="shared" ca="1" si="198"/>
        <v>D10:AD10</v>
      </c>
    </row>
    <row r="1530" spans="1:16">
      <c r="A1530" t="str">
        <f t="shared" si="201"/>
        <v>04</v>
      </c>
      <c r="B1530" t="str">
        <f t="shared" ca="1" si="202"/>
        <v>GRP</v>
      </c>
      <c r="C1530" t="s">
        <v>594</v>
      </c>
      <c r="D1530" t="s">
        <v>2216</v>
      </c>
      <c r="E1530">
        <f t="shared" ca="1" si="203"/>
        <v>0</v>
      </c>
      <c r="H1530" t="str">
        <f t="shared" ca="1" si="204"/>
        <v>'360 GRP '!</v>
      </c>
      <c r="I1530">
        <f t="shared" ca="1" si="205"/>
        <v>0</v>
      </c>
      <c r="J1530" t="str">
        <f t="shared" ca="1" si="206"/>
        <v>'360 GRP '!</v>
      </c>
      <c r="K1530">
        <f t="shared" ca="1" si="206"/>
        <v>0</v>
      </c>
      <c r="L1530">
        <f t="shared" ca="1" si="206"/>
        <v>0</v>
      </c>
      <c r="M1530">
        <f t="shared" ca="1" si="206"/>
        <v>0</v>
      </c>
      <c r="N1530">
        <f t="shared" ca="1" si="206"/>
        <v>0</v>
      </c>
      <c r="O1530" t="str">
        <f t="shared" ca="1" si="197"/>
        <v>D:AD</v>
      </c>
      <c r="P1530" t="str">
        <f t="shared" ca="1" si="198"/>
        <v>D10:AD10</v>
      </c>
    </row>
    <row r="1531" spans="1:16">
      <c r="A1531" t="str">
        <f t="shared" si="201"/>
        <v>05</v>
      </c>
      <c r="B1531" t="str">
        <f t="shared" ca="1" si="202"/>
        <v>GRP</v>
      </c>
      <c r="C1531" t="s">
        <v>594</v>
      </c>
      <c r="D1531" t="s">
        <v>2217</v>
      </c>
      <c r="E1531">
        <f t="shared" ca="1" si="203"/>
        <v>0</v>
      </c>
      <c r="H1531" t="str">
        <f t="shared" ca="1" si="204"/>
        <v>'360 GRP '!</v>
      </c>
      <c r="I1531">
        <f t="shared" ca="1" si="205"/>
        <v>0</v>
      </c>
      <c r="J1531" t="str">
        <f t="shared" ca="1" si="206"/>
        <v>'360 GRP '!</v>
      </c>
      <c r="K1531">
        <f t="shared" ca="1" si="206"/>
        <v>0</v>
      </c>
      <c r="L1531">
        <f t="shared" ca="1" si="206"/>
        <v>0</v>
      </c>
      <c r="M1531">
        <f t="shared" ca="1" si="206"/>
        <v>0</v>
      </c>
      <c r="N1531">
        <f t="shared" ca="1" si="206"/>
        <v>0</v>
      </c>
      <c r="O1531" t="str">
        <f t="shared" ca="1" si="197"/>
        <v>D:AD</v>
      </c>
      <c r="P1531" t="str">
        <f t="shared" ca="1" si="198"/>
        <v>D10:AD10</v>
      </c>
    </row>
    <row r="1532" spans="1:16">
      <c r="A1532" t="str">
        <f t="shared" si="201"/>
        <v>06</v>
      </c>
      <c r="B1532" t="str">
        <f t="shared" ca="1" si="202"/>
        <v>GRP</v>
      </c>
      <c r="C1532" t="s">
        <v>594</v>
      </c>
      <c r="D1532" t="s">
        <v>2218</v>
      </c>
      <c r="E1532">
        <f t="shared" ca="1" si="203"/>
        <v>0</v>
      </c>
      <c r="H1532" t="str">
        <f t="shared" ca="1" si="204"/>
        <v>'360 GRP '!</v>
      </c>
      <c r="I1532">
        <f t="shared" ca="1" si="205"/>
        <v>0</v>
      </c>
      <c r="J1532" t="str">
        <f t="shared" ca="1" si="206"/>
        <v>'360 GRP '!</v>
      </c>
      <c r="K1532">
        <f t="shared" ca="1" si="206"/>
        <v>0</v>
      </c>
      <c r="L1532">
        <f t="shared" ca="1" si="206"/>
        <v>0</v>
      </c>
      <c r="M1532">
        <f t="shared" ca="1" si="206"/>
        <v>0</v>
      </c>
      <c r="N1532">
        <f t="shared" ca="1" si="206"/>
        <v>0</v>
      </c>
      <c r="O1532" t="str">
        <f t="shared" ca="1" si="197"/>
        <v>D:AD</v>
      </c>
      <c r="P1532" t="str">
        <f t="shared" ca="1" si="198"/>
        <v>D10:AD10</v>
      </c>
    </row>
    <row r="1533" spans="1:16">
      <c r="A1533" t="str">
        <f t="shared" si="201"/>
        <v>07</v>
      </c>
      <c r="B1533" t="str">
        <f t="shared" ca="1" si="202"/>
        <v>GRP</v>
      </c>
      <c r="C1533" t="s">
        <v>594</v>
      </c>
      <c r="D1533" t="s">
        <v>2219</v>
      </c>
      <c r="E1533">
        <f t="shared" ca="1" si="203"/>
        <v>0</v>
      </c>
      <c r="H1533" t="str">
        <f t="shared" ca="1" si="204"/>
        <v>'360 GRP '!</v>
      </c>
      <c r="I1533">
        <f t="shared" ca="1" si="205"/>
        <v>0</v>
      </c>
      <c r="J1533" t="str">
        <f t="shared" ca="1" si="206"/>
        <v>'360 GRP '!</v>
      </c>
      <c r="K1533">
        <f t="shared" ca="1" si="206"/>
        <v>0</v>
      </c>
      <c r="L1533">
        <f t="shared" ca="1" si="206"/>
        <v>0</v>
      </c>
      <c r="M1533">
        <f t="shared" ca="1" si="206"/>
        <v>0</v>
      </c>
      <c r="N1533">
        <f t="shared" ca="1" si="206"/>
        <v>0</v>
      </c>
      <c r="O1533" t="str">
        <f t="shared" ca="1" si="197"/>
        <v>D:AD</v>
      </c>
      <c r="P1533" t="str">
        <f t="shared" ca="1" si="198"/>
        <v>D10:AD10</v>
      </c>
    </row>
    <row r="1534" spans="1:16">
      <c r="A1534" t="str">
        <f t="shared" si="201"/>
        <v>08</v>
      </c>
      <c r="B1534" t="str">
        <f t="shared" ca="1" si="202"/>
        <v>GRP</v>
      </c>
      <c r="C1534" t="s">
        <v>594</v>
      </c>
      <c r="D1534" t="s">
        <v>2220</v>
      </c>
      <c r="E1534">
        <f t="shared" ca="1" si="203"/>
        <v>0</v>
      </c>
      <c r="H1534" t="str">
        <f t="shared" ca="1" si="204"/>
        <v>'360 GRP '!</v>
      </c>
      <c r="I1534">
        <f t="shared" ca="1" si="205"/>
        <v>0</v>
      </c>
      <c r="J1534" t="str">
        <f t="shared" ca="1" si="206"/>
        <v>'360 GRP '!</v>
      </c>
      <c r="K1534">
        <f t="shared" ca="1" si="206"/>
        <v>0</v>
      </c>
      <c r="L1534">
        <f t="shared" ca="1" si="206"/>
        <v>0</v>
      </c>
      <c r="M1534">
        <f t="shared" ca="1" si="206"/>
        <v>0</v>
      </c>
      <c r="N1534">
        <f t="shared" ca="1" si="206"/>
        <v>0</v>
      </c>
      <c r="O1534" t="str">
        <f t="shared" ca="1" si="197"/>
        <v>D:AD</v>
      </c>
      <c r="P1534" t="str">
        <f t="shared" ca="1" si="198"/>
        <v>D10:AD10</v>
      </c>
    </row>
    <row r="1535" spans="1:16">
      <c r="A1535" t="str">
        <f t="shared" si="201"/>
        <v>09</v>
      </c>
      <c r="B1535" t="str">
        <f t="shared" ca="1" si="202"/>
        <v>GRP</v>
      </c>
      <c r="C1535" t="s">
        <v>594</v>
      </c>
      <c r="D1535" t="s">
        <v>2221</v>
      </c>
      <c r="E1535">
        <f t="shared" ca="1" si="203"/>
        <v>0</v>
      </c>
      <c r="H1535" t="str">
        <f t="shared" ca="1" si="204"/>
        <v>'360 GRP '!</v>
      </c>
      <c r="I1535">
        <f t="shared" ca="1" si="205"/>
        <v>0</v>
      </c>
      <c r="J1535" t="str">
        <f t="shared" ca="1" si="206"/>
        <v>'360 GRP '!</v>
      </c>
      <c r="K1535">
        <f t="shared" ca="1" si="206"/>
        <v>0</v>
      </c>
      <c r="L1535">
        <f t="shared" ca="1" si="206"/>
        <v>0</v>
      </c>
      <c r="M1535">
        <f t="shared" ca="1" si="206"/>
        <v>0</v>
      </c>
      <c r="N1535">
        <f t="shared" ca="1" si="206"/>
        <v>0</v>
      </c>
      <c r="O1535" t="str">
        <f t="shared" ca="1" si="197"/>
        <v>D:AD</v>
      </c>
      <c r="P1535" t="str">
        <f t="shared" ca="1" si="198"/>
        <v>D10:AD10</v>
      </c>
    </row>
    <row r="1536" spans="1:16">
      <c r="A1536" t="str">
        <f t="shared" si="201"/>
        <v>10</v>
      </c>
      <c r="B1536" t="str">
        <f t="shared" ca="1" si="202"/>
        <v>GRP</v>
      </c>
      <c r="C1536" t="s">
        <v>594</v>
      </c>
      <c r="D1536" t="s">
        <v>2222</v>
      </c>
      <c r="E1536">
        <f t="shared" ca="1" si="203"/>
        <v>0</v>
      </c>
      <c r="H1536" t="str">
        <f t="shared" ca="1" si="204"/>
        <v>'360 GRP '!</v>
      </c>
      <c r="I1536">
        <f t="shared" ca="1" si="205"/>
        <v>0</v>
      </c>
      <c r="J1536" t="str">
        <f t="shared" ca="1" si="206"/>
        <v>'360 GRP '!</v>
      </c>
      <c r="K1536">
        <f t="shared" ca="1" si="206"/>
        <v>0</v>
      </c>
      <c r="L1536">
        <f t="shared" ca="1" si="206"/>
        <v>0</v>
      </c>
      <c r="M1536">
        <f t="shared" ca="1" si="206"/>
        <v>0</v>
      </c>
      <c r="N1536">
        <f t="shared" ca="1" si="206"/>
        <v>0</v>
      </c>
      <c r="O1536" t="str">
        <f t="shared" ca="1" si="197"/>
        <v>D:AD</v>
      </c>
      <c r="P1536" t="str">
        <f t="shared" ca="1" si="198"/>
        <v>D10:AD10</v>
      </c>
    </row>
    <row r="1537" spans="1:16">
      <c r="A1537" t="str">
        <f t="shared" si="201"/>
        <v>11</v>
      </c>
      <c r="B1537" t="str">
        <f t="shared" ca="1" si="202"/>
        <v>GRP</v>
      </c>
      <c r="C1537" t="s">
        <v>594</v>
      </c>
      <c r="D1537" t="s">
        <v>2223</v>
      </c>
      <c r="E1537">
        <f t="shared" ca="1" si="203"/>
        <v>0</v>
      </c>
      <c r="H1537" t="str">
        <f t="shared" ca="1" si="204"/>
        <v>'360 GRP '!</v>
      </c>
      <c r="I1537">
        <f t="shared" ca="1" si="205"/>
        <v>0</v>
      </c>
      <c r="J1537" t="str">
        <f t="shared" ca="1" si="206"/>
        <v>'360 GRP '!</v>
      </c>
      <c r="K1537">
        <f t="shared" ca="1" si="206"/>
        <v>0</v>
      </c>
      <c r="L1537">
        <f t="shared" ca="1" si="206"/>
        <v>0</v>
      </c>
      <c r="M1537">
        <f t="shared" ca="1" si="206"/>
        <v>0</v>
      </c>
      <c r="N1537">
        <f t="shared" ca="1" si="206"/>
        <v>0</v>
      </c>
      <c r="O1537" t="str">
        <f t="shared" ca="1" si="197"/>
        <v>D:AD</v>
      </c>
      <c r="P1537" t="str">
        <f t="shared" ca="1" si="198"/>
        <v>D10:AD10</v>
      </c>
    </row>
    <row r="1538" spans="1:16">
      <c r="A1538" t="str">
        <f t="shared" si="201"/>
        <v>12</v>
      </c>
      <c r="B1538" t="str">
        <f t="shared" ca="1" si="202"/>
        <v>GRP</v>
      </c>
      <c r="C1538" t="s">
        <v>594</v>
      </c>
      <c r="D1538" t="s">
        <v>2224</v>
      </c>
      <c r="E1538">
        <f t="shared" ca="1" si="203"/>
        <v>0</v>
      </c>
      <c r="H1538" t="str">
        <f t="shared" ca="1" si="204"/>
        <v>'360 GRP '!</v>
      </c>
      <c r="I1538">
        <f t="shared" ca="1" si="205"/>
        <v>0</v>
      </c>
      <c r="J1538" t="str">
        <f t="shared" ca="1" si="206"/>
        <v>'360 GRP '!</v>
      </c>
      <c r="K1538">
        <f t="shared" ca="1" si="206"/>
        <v>0</v>
      </c>
      <c r="L1538">
        <f t="shared" ca="1" si="206"/>
        <v>0</v>
      </c>
      <c r="M1538">
        <f t="shared" ca="1" si="206"/>
        <v>0</v>
      </c>
      <c r="N1538">
        <f t="shared" ca="1" si="206"/>
        <v>0</v>
      </c>
      <c r="O1538" t="str">
        <f t="shared" ref="O1538:O1601" ca="1" si="207">VLOOKUP($H1538,$G$8:$I$13,2,FALSE)</f>
        <v>D:AD</v>
      </c>
      <c r="P1538" t="str">
        <f t="shared" ref="P1538:P1601" ca="1" si="208">VLOOKUP($H1538,$G$8:$I$13,3,FALSE)</f>
        <v>D10:AD10</v>
      </c>
    </row>
    <row r="1539" spans="1:16">
      <c r="A1539" t="str">
        <f t="shared" si="201"/>
        <v>13</v>
      </c>
      <c r="B1539" t="str">
        <f t="shared" ca="1" si="202"/>
        <v>GRP</v>
      </c>
      <c r="C1539" t="s">
        <v>594</v>
      </c>
      <c r="D1539" t="s">
        <v>2225</v>
      </c>
      <c r="E1539">
        <f t="shared" ca="1" si="203"/>
        <v>0</v>
      </c>
      <c r="H1539" t="str">
        <f t="shared" ca="1" si="204"/>
        <v>'360 GRP '!</v>
      </c>
      <c r="I1539">
        <f t="shared" ca="1" si="205"/>
        <v>0</v>
      </c>
      <c r="J1539" t="str">
        <f t="shared" ca="1" si="206"/>
        <v>'360 GRP '!</v>
      </c>
      <c r="K1539">
        <f t="shared" ca="1" si="206"/>
        <v>0</v>
      </c>
      <c r="L1539">
        <f t="shared" ca="1" si="206"/>
        <v>0</v>
      </c>
      <c r="M1539">
        <f t="shared" ca="1" si="206"/>
        <v>0</v>
      </c>
      <c r="N1539">
        <f t="shared" ca="1" si="206"/>
        <v>0</v>
      </c>
      <c r="O1539" t="str">
        <f t="shared" ca="1" si="207"/>
        <v>D:AD</v>
      </c>
      <c r="P1539" t="str">
        <f t="shared" ca="1" si="208"/>
        <v>D10:AD10</v>
      </c>
    </row>
    <row r="1540" spans="1:16">
      <c r="A1540" t="str">
        <f t="shared" si="201"/>
        <v>100</v>
      </c>
      <c r="B1540" t="str">
        <f t="shared" ca="1" si="202"/>
        <v>GRP</v>
      </c>
      <c r="C1540" t="s">
        <v>594</v>
      </c>
      <c r="D1540" t="s">
        <v>2226</v>
      </c>
      <c r="E1540">
        <f t="shared" ca="1" si="203"/>
        <v>0</v>
      </c>
      <c r="H1540" t="str">
        <f t="shared" ca="1" si="204"/>
        <v>'360 GRP '!</v>
      </c>
      <c r="I1540">
        <f t="shared" ca="1" si="205"/>
        <v>0</v>
      </c>
      <c r="J1540" t="str">
        <f t="shared" ca="1" si="206"/>
        <v>'360 GRP '!</v>
      </c>
      <c r="K1540">
        <f t="shared" ca="1" si="206"/>
        <v>0</v>
      </c>
      <c r="L1540">
        <f t="shared" ca="1" si="206"/>
        <v>0</v>
      </c>
      <c r="M1540">
        <f t="shared" ca="1" si="206"/>
        <v>0</v>
      </c>
      <c r="N1540">
        <f t="shared" ca="1" si="206"/>
        <v>0</v>
      </c>
      <c r="O1540" t="str">
        <f t="shared" ca="1" si="207"/>
        <v>D:AD</v>
      </c>
      <c r="P1540" t="str">
        <f t="shared" ca="1" si="208"/>
        <v>D10:AD10</v>
      </c>
    </row>
    <row r="1541" spans="1:16">
      <c r="A1541" t="str">
        <f t="shared" si="201"/>
        <v>01</v>
      </c>
      <c r="B1541" t="str">
        <f t="shared" ca="1" si="202"/>
        <v>GRP</v>
      </c>
      <c r="C1541" t="s">
        <v>426</v>
      </c>
      <c r="D1541" t="s">
        <v>2227</v>
      </c>
      <c r="E1541">
        <f t="shared" ca="1" si="203"/>
        <v>0</v>
      </c>
      <c r="H1541" t="str">
        <f t="shared" ca="1" si="204"/>
        <v>'360 GRP '!</v>
      </c>
      <c r="I1541">
        <f t="shared" ca="1" si="205"/>
        <v>0</v>
      </c>
      <c r="J1541" t="str">
        <f t="shared" ca="1" si="206"/>
        <v>'360 GRP '!</v>
      </c>
      <c r="K1541">
        <f t="shared" ca="1" si="206"/>
        <v>0</v>
      </c>
      <c r="L1541">
        <f t="shared" ca="1" si="206"/>
        <v>0</v>
      </c>
      <c r="M1541">
        <f t="shared" ca="1" si="206"/>
        <v>0</v>
      </c>
      <c r="N1541">
        <f t="shared" ca="1" si="206"/>
        <v>0</v>
      </c>
      <c r="O1541" t="str">
        <f t="shared" ca="1" si="207"/>
        <v>D:AD</v>
      </c>
      <c r="P1541" t="str">
        <f t="shared" ca="1" si="208"/>
        <v>D10:AD10</v>
      </c>
    </row>
    <row r="1542" spans="1:16">
      <c r="A1542" t="str">
        <f t="shared" si="201"/>
        <v>02</v>
      </c>
      <c r="B1542" t="str">
        <f t="shared" ca="1" si="202"/>
        <v>GRP</v>
      </c>
      <c r="C1542" t="s">
        <v>426</v>
      </c>
      <c r="D1542" t="s">
        <v>2228</v>
      </c>
      <c r="E1542">
        <f t="shared" ca="1" si="203"/>
        <v>0</v>
      </c>
      <c r="H1542" t="str">
        <f t="shared" ca="1" si="204"/>
        <v>'360 GRP '!</v>
      </c>
      <c r="I1542">
        <f t="shared" ca="1" si="205"/>
        <v>0</v>
      </c>
      <c r="J1542" t="str">
        <f t="shared" ca="1" si="206"/>
        <v>'360 GRP '!</v>
      </c>
      <c r="K1542">
        <f t="shared" ca="1" si="206"/>
        <v>0</v>
      </c>
      <c r="L1542">
        <f t="shared" ca="1" si="206"/>
        <v>0</v>
      </c>
      <c r="M1542">
        <f t="shared" ca="1" si="206"/>
        <v>0</v>
      </c>
      <c r="N1542">
        <f t="shared" ca="1" si="206"/>
        <v>0</v>
      </c>
      <c r="O1542" t="str">
        <f t="shared" ca="1" si="207"/>
        <v>D:AD</v>
      </c>
      <c r="P1542" t="str">
        <f t="shared" ca="1" si="208"/>
        <v>D10:AD10</v>
      </c>
    </row>
    <row r="1543" spans="1:16">
      <c r="A1543" t="str">
        <f t="shared" si="201"/>
        <v>03</v>
      </c>
      <c r="B1543" t="str">
        <f t="shared" ca="1" si="202"/>
        <v>GRP</v>
      </c>
      <c r="C1543" t="s">
        <v>426</v>
      </c>
      <c r="D1543" t="s">
        <v>2229</v>
      </c>
      <c r="E1543">
        <f t="shared" ca="1" si="203"/>
        <v>0</v>
      </c>
      <c r="H1543" t="str">
        <f t="shared" ca="1" si="204"/>
        <v>'360 GRP '!</v>
      </c>
      <c r="I1543">
        <f t="shared" ca="1" si="205"/>
        <v>0</v>
      </c>
      <c r="J1543" t="str">
        <f t="shared" ca="1" si="206"/>
        <v>'360 GRP '!</v>
      </c>
      <c r="K1543">
        <f t="shared" ca="1" si="206"/>
        <v>0</v>
      </c>
      <c r="L1543">
        <f t="shared" ca="1" si="206"/>
        <v>0</v>
      </c>
      <c r="M1543">
        <f t="shared" ca="1" si="206"/>
        <v>0</v>
      </c>
      <c r="N1543">
        <f t="shared" ca="1" si="206"/>
        <v>0</v>
      </c>
      <c r="O1543" t="str">
        <f t="shared" ca="1" si="207"/>
        <v>D:AD</v>
      </c>
      <c r="P1543" t="str">
        <f t="shared" ca="1" si="208"/>
        <v>D10:AD10</v>
      </c>
    </row>
    <row r="1544" spans="1:16">
      <c r="A1544" t="str">
        <f t="shared" si="201"/>
        <v>04</v>
      </c>
      <c r="B1544" t="str">
        <f t="shared" ca="1" si="202"/>
        <v>GRP</v>
      </c>
      <c r="C1544" t="s">
        <v>426</v>
      </c>
      <c r="D1544" t="s">
        <v>2230</v>
      </c>
      <c r="E1544">
        <f t="shared" ca="1" si="203"/>
        <v>0</v>
      </c>
      <c r="H1544" t="str">
        <f t="shared" ca="1" si="204"/>
        <v>'360 GRP '!</v>
      </c>
      <c r="I1544">
        <f t="shared" ca="1" si="205"/>
        <v>0</v>
      </c>
      <c r="J1544" t="str">
        <f t="shared" ca="1" si="206"/>
        <v>'360 GRP '!</v>
      </c>
      <c r="K1544">
        <f t="shared" ca="1" si="206"/>
        <v>0</v>
      </c>
      <c r="L1544">
        <f t="shared" ca="1" si="206"/>
        <v>0</v>
      </c>
      <c r="M1544">
        <f t="shared" ca="1" si="206"/>
        <v>0</v>
      </c>
      <c r="N1544">
        <f t="shared" ca="1" si="206"/>
        <v>0</v>
      </c>
      <c r="O1544" t="str">
        <f t="shared" ca="1" si="207"/>
        <v>D:AD</v>
      </c>
      <c r="P1544" t="str">
        <f t="shared" ca="1" si="208"/>
        <v>D10:AD10</v>
      </c>
    </row>
    <row r="1545" spans="1:16">
      <c r="A1545" t="str">
        <f t="shared" si="201"/>
        <v>05</v>
      </c>
      <c r="B1545" t="str">
        <f t="shared" ca="1" si="202"/>
        <v>GRP</v>
      </c>
      <c r="C1545" t="s">
        <v>426</v>
      </c>
      <c r="D1545" t="s">
        <v>2231</v>
      </c>
      <c r="E1545">
        <f t="shared" ca="1" si="203"/>
        <v>0</v>
      </c>
      <c r="H1545" t="str">
        <f t="shared" ca="1" si="204"/>
        <v>'360 GRP '!</v>
      </c>
      <c r="I1545">
        <f t="shared" ca="1" si="205"/>
        <v>0</v>
      </c>
      <c r="J1545" t="str">
        <f t="shared" ca="1" si="206"/>
        <v>'360 GRP '!</v>
      </c>
      <c r="K1545">
        <f t="shared" ca="1" si="206"/>
        <v>0</v>
      </c>
      <c r="L1545">
        <f t="shared" ca="1" si="206"/>
        <v>0</v>
      </c>
      <c r="M1545">
        <f t="shared" ca="1" si="206"/>
        <v>0</v>
      </c>
      <c r="N1545">
        <f t="shared" ca="1" si="206"/>
        <v>0</v>
      </c>
      <c r="O1545" t="str">
        <f t="shared" ca="1" si="207"/>
        <v>D:AD</v>
      </c>
      <c r="P1545" t="str">
        <f t="shared" ca="1" si="208"/>
        <v>D10:AD10</v>
      </c>
    </row>
    <row r="1546" spans="1:16">
      <c r="A1546" t="str">
        <f t="shared" si="201"/>
        <v>06</v>
      </c>
      <c r="B1546" t="str">
        <f t="shared" ca="1" si="202"/>
        <v>GRP</v>
      </c>
      <c r="C1546" t="s">
        <v>426</v>
      </c>
      <c r="D1546" t="s">
        <v>2232</v>
      </c>
      <c r="E1546">
        <f t="shared" ca="1" si="203"/>
        <v>0</v>
      </c>
      <c r="H1546" t="str">
        <f t="shared" ca="1" si="204"/>
        <v>'360 GRP '!</v>
      </c>
      <c r="I1546">
        <f t="shared" ca="1" si="205"/>
        <v>0</v>
      </c>
      <c r="J1546" t="str">
        <f t="shared" ca="1" si="206"/>
        <v>'360 GRP '!</v>
      </c>
      <c r="K1546">
        <f t="shared" ca="1" si="206"/>
        <v>0</v>
      </c>
      <c r="L1546">
        <f t="shared" ca="1" si="206"/>
        <v>0</v>
      </c>
      <c r="M1546">
        <f t="shared" ca="1" si="206"/>
        <v>0</v>
      </c>
      <c r="N1546">
        <f t="shared" ca="1" si="206"/>
        <v>0</v>
      </c>
      <c r="O1546" t="str">
        <f t="shared" ca="1" si="207"/>
        <v>D:AD</v>
      </c>
      <c r="P1546" t="str">
        <f t="shared" ca="1" si="208"/>
        <v>D10:AD10</v>
      </c>
    </row>
    <row r="1547" spans="1:16">
      <c r="A1547" t="str">
        <f t="shared" si="201"/>
        <v>07</v>
      </c>
      <c r="B1547" t="str">
        <f t="shared" ca="1" si="202"/>
        <v>GRP</v>
      </c>
      <c r="C1547" t="s">
        <v>426</v>
      </c>
      <c r="D1547" t="s">
        <v>2233</v>
      </c>
      <c r="E1547">
        <f t="shared" ca="1" si="203"/>
        <v>0</v>
      </c>
      <c r="H1547" t="str">
        <f t="shared" ca="1" si="204"/>
        <v>'360 GRP '!</v>
      </c>
      <c r="I1547">
        <f t="shared" ca="1" si="205"/>
        <v>0</v>
      </c>
      <c r="J1547" t="str">
        <f t="shared" ca="1" si="206"/>
        <v>'360 GRP '!</v>
      </c>
      <c r="K1547">
        <f t="shared" ca="1" si="206"/>
        <v>0</v>
      </c>
      <c r="L1547">
        <f t="shared" ca="1" si="206"/>
        <v>0</v>
      </c>
      <c r="M1547">
        <f t="shared" ca="1" si="206"/>
        <v>0</v>
      </c>
      <c r="N1547">
        <f t="shared" ca="1" si="206"/>
        <v>0</v>
      </c>
      <c r="O1547" t="str">
        <f t="shared" ca="1" si="207"/>
        <v>D:AD</v>
      </c>
      <c r="P1547" t="str">
        <f t="shared" ca="1" si="208"/>
        <v>D10:AD10</v>
      </c>
    </row>
    <row r="1548" spans="1:16">
      <c r="A1548" t="str">
        <f t="shared" si="201"/>
        <v>08</v>
      </c>
      <c r="B1548" t="str">
        <f t="shared" ca="1" si="202"/>
        <v>GRP</v>
      </c>
      <c r="C1548" t="s">
        <v>426</v>
      </c>
      <c r="D1548" t="s">
        <v>2234</v>
      </c>
      <c r="E1548">
        <f t="shared" ca="1" si="203"/>
        <v>0</v>
      </c>
      <c r="H1548" t="str">
        <f t="shared" ca="1" si="204"/>
        <v>'360 GRP '!</v>
      </c>
      <c r="I1548">
        <f t="shared" ca="1" si="205"/>
        <v>0</v>
      </c>
      <c r="J1548" t="str">
        <f t="shared" ca="1" si="206"/>
        <v>'360 GRP '!</v>
      </c>
      <c r="K1548">
        <f t="shared" ca="1" si="206"/>
        <v>0</v>
      </c>
      <c r="L1548">
        <f t="shared" ca="1" si="206"/>
        <v>0</v>
      </c>
      <c r="M1548">
        <f t="shared" ca="1" si="206"/>
        <v>0</v>
      </c>
      <c r="N1548">
        <f t="shared" ca="1" si="206"/>
        <v>0</v>
      </c>
      <c r="O1548" t="str">
        <f t="shared" ca="1" si="207"/>
        <v>D:AD</v>
      </c>
      <c r="P1548" t="str">
        <f t="shared" ca="1" si="208"/>
        <v>D10:AD10</v>
      </c>
    </row>
    <row r="1549" spans="1:16">
      <c r="A1549" t="str">
        <f t="shared" si="201"/>
        <v>09</v>
      </c>
      <c r="B1549" t="str">
        <f t="shared" ca="1" si="202"/>
        <v>GRP</v>
      </c>
      <c r="C1549" t="s">
        <v>426</v>
      </c>
      <c r="D1549" t="s">
        <v>2235</v>
      </c>
      <c r="E1549">
        <f t="shared" ca="1" si="203"/>
        <v>0</v>
      </c>
      <c r="H1549" t="str">
        <f t="shared" ca="1" si="204"/>
        <v>'360 GRP '!</v>
      </c>
      <c r="I1549">
        <f t="shared" ca="1" si="205"/>
        <v>0</v>
      </c>
      <c r="J1549" t="str">
        <f t="shared" ca="1" si="206"/>
        <v>'360 GRP '!</v>
      </c>
      <c r="K1549">
        <f t="shared" ca="1" si="206"/>
        <v>0</v>
      </c>
      <c r="L1549">
        <f t="shared" ca="1" si="206"/>
        <v>0</v>
      </c>
      <c r="M1549">
        <f t="shared" ca="1" si="206"/>
        <v>0</v>
      </c>
      <c r="N1549">
        <f t="shared" ca="1" si="206"/>
        <v>0</v>
      </c>
      <c r="O1549" t="str">
        <f t="shared" ca="1" si="207"/>
        <v>D:AD</v>
      </c>
      <c r="P1549" t="str">
        <f t="shared" ca="1" si="208"/>
        <v>D10:AD10</v>
      </c>
    </row>
    <row r="1550" spans="1:16">
      <c r="A1550" t="str">
        <f t="shared" si="201"/>
        <v>10</v>
      </c>
      <c r="B1550" t="str">
        <f t="shared" ca="1" si="202"/>
        <v>GRP</v>
      </c>
      <c r="C1550" t="s">
        <v>426</v>
      </c>
      <c r="D1550" t="s">
        <v>2236</v>
      </c>
      <c r="E1550">
        <f t="shared" ca="1" si="203"/>
        <v>0</v>
      </c>
      <c r="H1550" t="str">
        <f t="shared" ca="1" si="204"/>
        <v>'360 GRP '!</v>
      </c>
      <c r="I1550">
        <f t="shared" ca="1" si="205"/>
        <v>0</v>
      </c>
      <c r="J1550" t="str">
        <f t="shared" ca="1" si="206"/>
        <v>'360 GRP '!</v>
      </c>
      <c r="K1550">
        <f t="shared" ca="1" si="206"/>
        <v>0</v>
      </c>
      <c r="L1550">
        <f t="shared" ca="1" si="206"/>
        <v>0</v>
      </c>
      <c r="M1550">
        <f t="shared" ca="1" si="206"/>
        <v>0</v>
      </c>
      <c r="N1550">
        <f t="shared" ca="1" si="206"/>
        <v>0</v>
      </c>
      <c r="O1550" t="str">
        <f t="shared" ca="1" si="207"/>
        <v>D:AD</v>
      </c>
      <c r="P1550" t="str">
        <f t="shared" ca="1" si="208"/>
        <v>D10:AD10</v>
      </c>
    </row>
    <row r="1551" spans="1:16">
      <c r="A1551" t="str">
        <f t="shared" si="201"/>
        <v>11</v>
      </c>
      <c r="B1551" t="str">
        <f t="shared" ca="1" si="202"/>
        <v>GRP</v>
      </c>
      <c r="C1551" t="s">
        <v>426</v>
      </c>
      <c r="D1551" t="s">
        <v>2237</v>
      </c>
      <c r="E1551">
        <f t="shared" ca="1" si="203"/>
        <v>0</v>
      </c>
      <c r="H1551" t="str">
        <f t="shared" ca="1" si="204"/>
        <v>'360 GRP '!</v>
      </c>
      <c r="I1551">
        <f t="shared" ca="1" si="205"/>
        <v>0</v>
      </c>
      <c r="J1551" t="str">
        <f t="shared" ca="1" si="206"/>
        <v>'360 GRP '!</v>
      </c>
      <c r="K1551">
        <f t="shared" ca="1" si="206"/>
        <v>0</v>
      </c>
      <c r="L1551">
        <f t="shared" ca="1" si="206"/>
        <v>0</v>
      </c>
      <c r="M1551">
        <f t="shared" ca="1" si="206"/>
        <v>0</v>
      </c>
      <c r="N1551">
        <f t="shared" ca="1" si="206"/>
        <v>0</v>
      </c>
      <c r="O1551" t="str">
        <f t="shared" ca="1" si="207"/>
        <v>D:AD</v>
      </c>
      <c r="P1551" t="str">
        <f t="shared" ca="1" si="208"/>
        <v>D10:AD10</v>
      </c>
    </row>
    <row r="1552" spans="1:16">
      <c r="A1552" t="str">
        <f t="shared" si="201"/>
        <v>12</v>
      </c>
      <c r="B1552" t="str">
        <f t="shared" ca="1" si="202"/>
        <v>GRP</v>
      </c>
      <c r="C1552" t="s">
        <v>426</v>
      </c>
      <c r="D1552" t="s">
        <v>2238</v>
      </c>
      <c r="E1552">
        <f t="shared" ca="1" si="203"/>
        <v>0</v>
      </c>
      <c r="H1552" t="str">
        <f t="shared" ca="1" si="204"/>
        <v>'360 GRP '!</v>
      </c>
      <c r="I1552">
        <f t="shared" ca="1" si="205"/>
        <v>0</v>
      </c>
      <c r="J1552" t="str">
        <f t="shared" ca="1" si="206"/>
        <v>'360 GRP '!</v>
      </c>
      <c r="K1552">
        <f t="shared" ca="1" si="206"/>
        <v>0</v>
      </c>
      <c r="L1552">
        <f t="shared" ca="1" si="206"/>
        <v>0</v>
      </c>
      <c r="M1552">
        <f t="shared" ca="1" si="206"/>
        <v>0</v>
      </c>
      <c r="N1552">
        <f t="shared" ca="1" si="206"/>
        <v>0</v>
      </c>
      <c r="O1552" t="str">
        <f t="shared" ca="1" si="207"/>
        <v>D:AD</v>
      </c>
      <c r="P1552" t="str">
        <f t="shared" ca="1" si="208"/>
        <v>D10:AD10</v>
      </c>
    </row>
    <row r="1553" spans="1:16">
      <c r="A1553" t="str">
        <f t="shared" si="201"/>
        <v>13</v>
      </c>
      <c r="B1553" t="str">
        <f t="shared" ca="1" si="202"/>
        <v>GRP</v>
      </c>
      <c r="C1553" t="s">
        <v>426</v>
      </c>
      <c r="D1553" t="s">
        <v>2239</v>
      </c>
      <c r="E1553">
        <f t="shared" ca="1" si="203"/>
        <v>0</v>
      </c>
      <c r="H1553" t="str">
        <f t="shared" ca="1" si="204"/>
        <v>'360 GRP '!</v>
      </c>
      <c r="I1553">
        <f t="shared" ca="1" si="205"/>
        <v>0</v>
      </c>
      <c r="J1553" t="str">
        <f t="shared" ca="1" si="206"/>
        <v>'360 GRP '!</v>
      </c>
      <c r="K1553">
        <f t="shared" ca="1" si="206"/>
        <v>0</v>
      </c>
      <c r="L1553">
        <f t="shared" ca="1" si="206"/>
        <v>0</v>
      </c>
      <c r="M1553">
        <f t="shared" ca="1" si="206"/>
        <v>0</v>
      </c>
      <c r="N1553">
        <f t="shared" ca="1" si="206"/>
        <v>0</v>
      </c>
      <c r="O1553" t="str">
        <f t="shared" ca="1" si="207"/>
        <v>D:AD</v>
      </c>
      <c r="P1553" t="str">
        <f t="shared" ca="1" si="208"/>
        <v>D10:AD10</v>
      </c>
    </row>
    <row r="1554" spans="1:16">
      <c r="A1554" t="str">
        <f t="shared" si="201"/>
        <v>100</v>
      </c>
      <c r="B1554" t="str">
        <f t="shared" ca="1" si="202"/>
        <v>GRP</v>
      </c>
      <c r="C1554" t="s">
        <v>426</v>
      </c>
      <c r="D1554" t="s">
        <v>2240</v>
      </c>
      <c r="E1554">
        <f t="shared" ca="1" si="203"/>
        <v>0</v>
      </c>
      <c r="H1554" t="str">
        <f t="shared" ca="1" si="204"/>
        <v>'360 GRP '!</v>
      </c>
      <c r="I1554">
        <f t="shared" ca="1" si="205"/>
        <v>0</v>
      </c>
      <c r="J1554" t="str">
        <f t="shared" ca="1" si="206"/>
        <v>'360 GRP '!</v>
      </c>
      <c r="K1554">
        <f t="shared" ca="1" si="206"/>
        <v>0</v>
      </c>
      <c r="L1554">
        <f t="shared" ca="1" si="206"/>
        <v>0</v>
      </c>
      <c r="M1554">
        <f t="shared" ca="1" si="206"/>
        <v>0</v>
      </c>
      <c r="N1554">
        <f t="shared" ca="1" si="206"/>
        <v>0</v>
      </c>
      <c r="O1554" t="str">
        <f t="shared" ca="1" si="207"/>
        <v>D:AD</v>
      </c>
      <c r="P1554" t="str">
        <f t="shared" ca="1" si="208"/>
        <v>D10:AD10</v>
      </c>
    </row>
    <row r="1555" spans="1:16">
      <c r="A1555" t="str">
        <f t="shared" si="201"/>
        <v>01</v>
      </c>
      <c r="B1555" t="str">
        <f t="shared" ca="1" si="202"/>
        <v>GRP</v>
      </c>
      <c r="C1555" t="s">
        <v>427</v>
      </c>
      <c r="D1555" t="s">
        <v>2241</v>
      </c>
      <c r="E1555">
        <f t="shared" ca="1" si="203"/>
        <v>0</v>
      </c>
      <c r="H1555" t="str">
        <f t="shared" ca="1" si="204"/>
        <v>'360 GRP '!</v>
      </c>
      <c r="I1555">
        <f t="shared" ca="1" si="205"/>
        <v>0</v>
      </c>
      <c r="J1555" t="str">
        <f t="shared" ca="1" si="206"/>
        <v>'360 GRP '!</v>
      </c>
      <c r="K1555">
        <f t="shared" ca="1" si="206"/>
        <v>0</v>
      </c>
      <c r="L1555">
        <f t="shared" ca="1" si="206"/>
        <v>0</v>
      </c>
      <c r="M1555">
        <f t="shared" ca="1" si="206"/>
        <v>0</v>
      </c>
      <c r="N1555">
        <f t="shared" ca="1" si="206"/>
        <v>0</v>
      </c>
      <c r="O1555" t="str">
        <f t="shared" ca="1" si="207"/>
        <v>D:AD</v>
      </c>
      <c r="P1555" t="str">
        <f t="shared" ca="1" si="208"/>
        <v>D10:AD10</v>
      </c>
    </row>
    <row r="1556" spans="1:16">
      <c r="A1556" t="str">
        <f t="shared" si="201"/>
        <v>02</v>
      </c>
      <c r="B1556" t="str">
        <f t="shared" ca="1" si="202"/>
        <v>GRP</v>
      </c>
      <c r="C1556" t="s">
        <v>427</v>
      </c>
      <c r="D1556" t="s">
        <v>2242</v>
      </c>
      <c r="E1556">
        <f t="shared" ca="1" si="203"/>
        <v>0</v>
      </c>
      <c r="H1556" t="str">
        <f t="shared" ca="1" si="204"/>
        <v>'360 GRP '!</v>
      </c>
      <c r="I1556">
        <f t="shared" ca="1" si="205"/>
        <v>0</v>
      </c>
      <c r="J1556" t="str">
        <f t="shared" ca="1" si="206"/>
        <v>'360 GRP '!</v>
      </c>
      <c r="K1556">
        <f t="shared" ca="1" si="206"/>
        <v>0</v>
      </c>
      <c r="L1556">
        <f t="shared" ca="1" si="206"/>
        <v>0</v>
      </c>
      <c r="M1556">
        <f t="shared" ca="1" si="206"/>
        <v>0</v>
      </c>
      <c r="N1556">
        <f t="shared" ca="1" si="206"/>
        <v>0</v>
      </c>
      <c r="O1556" t="str">
        <f t="shared" ca="1" si="207"/>
        <v>D:AD</v>
      </c>
      <c r="P1556" t="str">
        <f t="shared" ca="1" si="208"/>
        <v>D10:AD10</v>
      </c>
    </row>
    <row r="1557" spans="1:16">
      <c r="A1557" t="str">
        <f t="shared" si="201"/>
        <v>03</v>
      </c>
      <c r="B1557" t="str">
        <f t="shared" ca="1" si="202"/>
        <v>GRP</v>
      </c>
      <c r="C1557" t="s">
        <v>427</v>
      </c>
      <c r="D1557" t="s">
        <v>2243</v>
      </c>
      <c r="E1557">
        <f t="shared" ca="1" si="203"/>
        <v>0</v>
      </c>
      <c r="H1557" t="str">
        <f t="shared" ca="1" si="204"/>
        <v>'360 GRP '!</v>
      </c>
      <c r="I1557">
        <f t="shared" ca="1" si="205"/>
        <v>0</v>
      </c>
      <c r="J1557" t="str">
        <f t="shared" ca="1" si="206"/>
        <v>'360 GRP '!</v>
      </c>
      <c r="K1557">
        <f t="shared" ca="1" si="206"/>
        <v>0</v>
      </c>
      <c r="L1557">
        <f t="shared" ca="1" si="206"/>
        <v>0</v>
      </c>
      <c r="M1557">
        <f t="shared" ca="1" si="206"/>
        <v>0</v>
      </c>
      <c r="N1557">
        <f t="shared" ca="1" si="206"/>
        <v>0</v>
      </c>
      <c r="O1557" t="str">
        <f t="shared" ca="1" si="207"/>
        <v>D:AD</v>
      </c>
      <c r="P1557" t="str">
        <f t="shared" ca="1" si="208"/>
        <v>D10:AD10</v>
      </c>
    </row>
    <row r="1558" spans="1:16">
      <c r="A1558" t="str">
        <f t="shared" si="201"/>
        <v>04</v>
      </c>
      <c r="B1558" t="str">
        <f t="shared" ca="1" si="202"/>
        <v>GRP</v>
      </c>
      <c r="C1558" t="s">
        <v>427</v>
      </c>
      <c r="D1558" t="s">
        <v>2244</v>
      </c>
      <c r="E1558">
        <f t="shared" ca="1" si="203"/>
        <v>0</v>
      </c>
      <c r="H1558" t="str">
        <f t="shared" ca="1" si="204"/>
        <v>'360 GRP '!</v>
      </c>
      <c r="I1558">
        <f t="shared" ca="1" si="205"/>
        <v>0</v>
      </c>
      <c r="J1558" t="str">
        <f t="shared" ca="1" si="206"/>
        <v>'360 GRP '!</v>
      </c>
      <c r="K1558">
        <f t="shared" ca="1" si="206"/>
        <v>0</v>
      </c>
      <c r="L1558">
        <f t="shared" ca="1" si="206"/>
        <v>0</v>
      </c>
      <c r="M1558">
        <f t="shared" ca="1" si="206"/>
        <v>0</v>
      </c>
      <c r="N1558">
        <f t="shared" ca="1" si="206"/>
        <v>0</v>
      </c>
      <c r="O1558" t="str">
        <f t="shared" ca="1" si="207"/>
        <v>D:AD</v>
      </c>
      <c r="P1558" t="str">
        <f t="shared" ca="1" si="208"/>
        <v>D10:AD10</v>
      </c>
    </row>
    <row r="1559" spans="1:16">
      <c r="A1559" t="str">
        <f t="shared" si="201"/>
        <v>05</v>
      </c>
      <c r="B1559" t="str">
        <f t="shared" ca="1" si="202"/>
        <v>GRP</v>
      </c>
      <c r="C1559" t="s">
        <v>427</v>
      </c>
      <c r="D1559" t="s">
        <v>2245</v>
      </c>
      <c r="E1559">
        <f t="shared" ca="1" si="203"/>
        <v>0</v>
      </c>
      <c r="H1559" t="str">
        <f t="shared" ca="1" si="204"/>
        <v>'360 GRP '!</v>
      </c>
      <c r="I1559">
        <f t="shared" ca="1" si="205"/>
        <v>0</v>
      </c>
      <c r="J1559" t="str">
        <f t="shared" ca="1" si="206"/>
        <v>'360 GRP '!</v>
      </c>
      <c r="K1559">
        <f t="shared" ca="1" si="206"/>
        <v>0</v>
      </c>
      <c r="L1559">
        <f t="shared" ca="1" si="206"/>
        <v>0</v>
      </c>
      <c r="M1559">
        <f t="shared" ca="1" si="206"/>
        <v>0</v>
      </c>
      <c r="N1559">
        <f t="shared" ca="1" si="206"/>
        <v>0</v>
      </c>
      <c r="O1559" t="str">
        <f t="shared" ca="1" si="207"/>
        <v>D:AD</v>
      </c>
      <c r="P1559" t="str">
        <f t="shared" ca="1" si="208"/>
        <v>D10:AD10</v>
      </c>
    </row>
    <row r="1560" spans="1:16">
      <c r="A1560" t="str">
        <f t="shared" si="201"/>
        <v>06</v>
      </c>
      <c r="B1560" t="str">
        <f t="shared" ca="1" si="202"/>
        <v>GRP</v>
      </c>
      <c r="C1560" t="s">
        <v>427</v>
      </c>
      <c r="D1560" t="s">
        <v>2246</v>
      </c>
      <c r="E1560">
        <f t="shared" ca="1" si="203"/>
        <v>0</v>
      </c>
      <c r="H1560" t="str">
        <f t="shared" ca="1" si="204"/>
        <v>'360 GRP '!</v>
      </c>
      <c r="I1560">
        <f t="shared" ca="1" si="205"/>
        <v>0</v>
      </c>
      <c r="J1560" t="str">
        <f t="shared" ca="1" si="206"/>
        <v>'360 GRP '!</v>
      </c>
      <c r="K1560">
        <f t="shared" ca="1" si="206"/>
        <v>0</v>
      </c>
      <c r="L1560">
        <f t="shared" ca="1" si="206"/>
        <v>0</v>
      </c>
      <c r="M1560">
        <f t="shared" ca="1" si="206"/>
        <v>0</v>
      </c>
      <c r="N1560">
        <f t="shared" ca="1" si="206"/>
        <v>0</v>
      </c>
      <c r="O1560" t="str">
        <f t="shared" ca="1" si="207"/>
        <v>D:AD</v>
      </c>
      <c r="P1560" t="str">
        <f t="shared" ca="1" si="208"/>
        <v>D10:AD10</v>
      </c>
    </row>
    <row r="1561" spans="1:16">
      <c r="A1561" t="str">
        <f t="shared" si="201"/>
        <v>07</v>
      </c>
      <c r="B1561" t="str">
        <f t="shared" ca="1" si="202"/>
        <v>GRP</v>
      </c>
      <c r="C1561" t="s">
        <v>427</v>
      </c>
      <c r="D1561" t="s">
        <v>2247</v>
      </c>
      <c r="E1561">
        <f t="shared" ca="1" si="203"/>
        <v>0</v>
      </c>
      <c r="H1561" t="str">
        <f t="shared" ca="1" si="204"/>
        <v>'360 GRP '!</v>
      </c>
      <c r="I1561">
        <f t="shared" ca="1" si="205"/>
        <v>0</v>
      </c>
      <c r="J1561" t="str">
        <f t="shared" ca="1" si="206"/>
        <v>'360 GRP '!</v>
      </c>
      <c r="K1561">
        <f t="shared" ca="1" si="206"/>
        <v>0</v>
      </c>
      <c r="L1561">
        <f t="shared" ca="1" si="206"/>
        <v>0</v>
      </c>
      <c r="M1561">
        <f t="shared" ca="1" si="206"/>
        <v>0</v>
      </c>
      <c r="N1561">
        <f t="shared" ca="1" si="206"/>
        <v>0</v>
      </c>
      <c r="O1561" t="str">
        <f t="shared" ca="1" si="207"/>
        <v>D:AD</v>
      </c>
      <c r="P1561" t="str">
        <f t="shared" ca="1" si="208"/>
        <v>D10:AD10</v>
      </c>
    </row>
    <row r="1562" spans="1:16">
      <c r="A1562" t="str">
        <f t="shared" si="201"/>
        <v>08</v>
      </c>
      <c r="B1562" t="str">
        <f t="shared" ca="1" si="202"/>
        <v>GRP</v>
      </c>
      <c r="C1562" t="s">
        <v>427</v>
      </c>
      <c r="D1562" t="s">
        <v>2248</v>
      </c>
      <c r="E1562">
        <f t="shared" ca="1" si="203"/>
        <v>0</v>
      </c>
      <c r="H1562" t="str">
        <f t="shared" ca="1" si="204"/>
        <v>'360 GRP '!</v>
      </c>
      <c r="I1562">
        <f t="shared" ca="1" si="205"/>
        <v>0</v>
      </c>
      <c r="J1562" t="str">
        <f t="shared" ca="1" si="206"/>
        <v>'360 GRP '!</v>
      </c>
      <c r="K1562">
        <f t="shared" ca="1" si="206"/>
        <v>0</v>
      </c>
      <c r="L1562">
        <f t="shared" ca="1" si="206"/>
        <v>0</v>
      </c>
      <c r="M1562">
        <f t="shared" ca="1" si="206"/>
        <v>0</v>
      </c>
      <c r="N1562">
        <f t="shared" ca="1" si="206"/>
        <v>0</v>
      </c>
      <c r="O1562" t="str">
        <f t="shared" ca="1" si="207"/>
        <v>D:AD</v>
      </c>
      <c r="P1562" t="str">
        <f t="shared" ca="1" si="208"/>
        <v>D10:AD10</v>
      </c>
    </row>
    <row r="1563" spans="1:16">
      <c r="A1563" t="str">
        <f t="shared" si="201"/>
        <v>09</v>
      </c>
      <c r="B1563" t="str">
        <f t="shared" ca="1" si="202"/>
        <v>GRP</v>
      </c>
      <c r="C1563" t="s">
        <v>427</v>
      </c>
      <c r="D1563" t="s">
        <v>2249</v>
      </c>
      <c r="E1563">
        <f t="shared" ca="1" si="203"/>
        <v>0</v>
      </c>
      <c r="H1563" t="str">
        <f t="shared" ca="1" si="204"/>
        <v>'360 GRP '!</v>
      </c>
      <c r="I1563">
        <f t="shared" ca="1" si="205"/>
        <v>0</v>
      </c>
      <c r="J1563" t="str">
        <f t="shared" ca="1" si="206"/>
        <v>'360 GRP '!</v>
      </c>
      <c r="K1563">
        <f t="shared" ca="1" si="206"/>
        <v>0</v>
      </c>
      <c r="L1563">
        <f t="shared" ca="1" si="206"/>
        <v>0</v>
      </c>
      <c r="M1563">
        <f t="shared" ca="1" si="206"/>
        <v>0</v>
      </c>
      <c r="N1563">
        <f t="shared" ca="1" si="206"/>
        <v>0</v>
      </c>
      <c r="O1563" t="str">
        <f t="shared" ca="1" si="207"/>
        <v>D:AD</v>
      </c>
      <c r="P1563" t="str">
        <f t="shared" ca="1" si="208"/>
        <v>D10:AD10</v>
      </c>
    </row>
    <row r="1564" spans="1:16">
      <c r="A1564" t="str">
        <f t="shared" si="201"/>
        <v>10</v>
      </c>
      <c r="B1564" t="str">
        <f t="shared" ca="1" si="202"/>
        <v>GRP</v>
      </c>
      <c r="C1564" t="s">
        <v>427</v>
      </c>
      <c r="D1564" t="s">
        <v>2250</v>
      </c>
      <c r="E1564">
        <f t="shared" ca="1" si="203"/>
        <v>0</v>
      </c>
      <c r="H1564" t="str">
        <f t="shared" ca="1" si="204"/>
        <v>'360 GRP '!</v>
      </c>
      <c r="I1564">
        <f t="shared" ca="1" si="205"/>
        <v>0</v>
      </c>
      <c r="J1564" t="str">
        <f t="shared" ca="1" si="206"/>
        <v>'360 GRP '!</v>
      </c>
      <c r="K1564">
        <f t="shared" ca="1" si="206"/>
        <v>0</v>
      </c>
      <c r="L1564">
        <f t="shared" ca="1" si="206"/>
        <v>0</v>
      </c>
      <c r="M1564">
        <f t="shared" ca="1" si="206"/>
        <v>0</v>
      </c>
      <c r="N1564">
        <f t="shared" ca="1" si="206"/>
        <v>0</v>
      </c>
      <c r="O1564" t="str">
        <f t="shared" ca="1" si="207"/>
        <v>D:AD</v>
      </c>
      <c r="P1564" t="str">
        <f t="shared" ca="1" si="208"/>
        <v>D10:AD10</v>
      </c>
    </row>
    <row r="1565" spans="1:16">
      <c r="A1565" t="str">
        <f t="shared" si="201"/>
        <v>11</v>
      </c>
      <c r="B1565" t="str">
        <f t="shared" ca="1" si="202"/>
        <v>GRP</v>
      </c>
      <c r="C1565" t="s">
        <v>427</v>
      </c>
      <c r="D1565" t="s">
        <v>2251</v>
      </c>
      <c r="E1565">
        <f t="shared" ca="1" si="203"/>
        <v>0</v>
      </c>
      <c r="H1565" t="str">
        <f t="shared" ca="1" si="204"/>
        <v>'360 GRP '!</v>
      </c>
      <c r="I1565">
        <f t="shared" ca="1" si="205"/>
        <v>0</v>
      </c>
      <c r="J1565" t="str">
        <f t="shared" ca="1" si="206"/>
        <v>'360 GRP '!</v>
      </c>
      <c r="K1565">
        <f t="shared" ca="1" si="206"/>
        <v>0</v>
      </c>
      <c r="L1565">
        <f t="shared" ca="1" si="206"/>
        <v>0</v>
      </c>
      <c r="M1565">
        <f t="shared" ca="1" si="206"/>
        <v>0</v>
      </c>
      <c r="N1565">
        <f t="shared" ca="1" si="206"/>
        <v>0</v>
      </c>
      <c r="O1565" t="str">
        <f t="shared" ca="1" si="207"/>
        <v>D:AD</v>
      </c>
      <c r="P1565" t="str">
        <f t="shared" ca="1" si="208"/>
        <v>D10:AD10</v>
      </c>
    </row>
    <row r="1566" spans="1:16">
      <c r="A1566" t="str">
        <f t="shared" si="201"/>
        <v>12</v>
      </c>
      <c r="B1566" t="str">
        <f t="shared" ca="1" si="202"/>
        <v>GRP</v>
      </c>
      <c r="C1566" t="s">
        <v>427</v>
      </c>
      <c r="D1566" t="s">
        <v>2252</v>
      </c>
      <c r="E1566">
        <f t="shared" ca="1" si="203"/>
        <v>0</v>
      </c>
      <c r="H1566" t="str">
        <f t="shared" ca="1" si="204"/>
        <v>'360 GRP '!</v>
      </c>
      <c r="I1566">
        <f t="shared" ca="1" si="205"/>
        <v>0</v>
      </c>
      <c r="J1566" t="str">
        <f t="shared" ca="1" si="206"/>
        <v>'360 GRP '!</v>
      </c>
      <c r="K1566">
        <f t="shared" ca="1" si="206"/>
        <v>0</v>
      </c>
      <c r="L1566">
        <f t="shared" ca="1" si="206"/>
        <v>0</v>
      </c>
      <c r="M1566">
        <f t="shared" ca="1" si="206"/>
        <v>0</v>
      </c>
      <c r="N1566">
        <f t="shared" ca="1" si="206"/>
        <v>0</v>
      </c>
      <c r="O1566" t="str">
        <f t="shared" ca="1" si="207"/>
        <v>D:AD</v>
      </c>
      <c r="P1566" t="str">
        <f t="shared" ca="1" si="208"/>
        <v>D10:AD10</v>
      </c>
    </row>
    <row r="1567" spans="1:16">
      <c r="A1567" t="str">
        <f t="shared" si="201"/>
        <v>13</v>
      </c>
      <c r="B1567" t="str">
        <f t="shared" ca="1" si="202"/>
        <v>GRP</v>
      </c>
      <c r="C1567" t="s">
        <v>427</v>
      </c>
      <c r="D1567" t="s">
        <v>2253</v>
      </c>
      <c r="E1567">
        <f t="shared" ca="1" si="203"/>
        <v>0</v>
      </c>
      <c r="H1567" t="str">
        <f t="shared" ca="1" si="204"/>
        <v>'360 GRP '!</v>
      </c>
      <c r="I1567">
        <f t="shared" ca="1" si="205"/>
        <v>0</v>
      </c>
      <c r="J1567" t="str">
        <f t="shared" ca="1" si="206"/>
        <v>'360 GRP '!</v>
      </c>
      <c r="K1567">
        <f t="shared" ca="1" si="206"/>
        <v>0</v>
      </c>
      <c r="L1567">
        <f t="shared" ca="1" si="206"/>
        <v>0</v>
      </c>
      <c r="M1567">
        <f t="shared" ca="1" si="206"/>
        <v>0</v>
      </c>
      <c r="N1567">
        <f t="shared" ca="1" si="206"/>
        <v>0</v>
      </c>
      <c r="O1567" t="str">
        <f t="shared" ca="1" si="207"/>
        <v>D:AD</v>
      </c>
      <c r="P1567" t="str">
        <f t="shared" ca="1" si="208"/>
        <v>D10:AD10</v>
      </c>
    </row>
    <row r="1568" spans="1:16">
      <c r="A1568" t="str">
        <f t="shared" si="201"/>
        <v>100</v>
      </c>
      <c r="B1568" t="str">
        <f t="shared" ca="1" si="202"/>
        <v>GRP</v>
      </c>
      <c r="C1568" t="s">
        <v>427</v>
      </c>
      <c r="D1568" t="s">
        <v>2254</v>
      </c>
      <c r="E1568">
        <f t="shared" ca="1" si="203"/>
        <v>0</v>
      </c>
      <c r="H1568" t="str">
        <f t="shared" ca="1" si="204"/>
        <v>'360 GRP '!</v>
      </c>
      <c r="I1568">
        <f t="shared" ca="1" si="205"/>
        <v>0</v>
      </c>
      <c r="J1568" t="str">
        <f t="shared" ca="1" si="206"/>
        <v>'360 GRP '!</v>
      </c>
      <c r="K1568">
        <f t="shared" ca="1" si="206"/>
        <v>0</v>
      </c>
      <c r="L1568">
        <f t="shared" ca="1" si="206"/>
        <v>0</v>
      </c>
      <c r="M1568">
        <f t="shared" ca="1" si="206"/>
        <v>0</v>
      </c>
      <c r="N1568">
        <f t="shared" ca="1" si="206"/>
        <v>0</v>
      </c>
      <c r="O1568" t="str">
        <f t="shared" ca="1" si="207"/>
        <v>D:AD</v>
      </c>
      <c r="P1568" t="str">
        <f t="shared" ca="1" si="208"/>
        <v>D10:AD10</v>
      </c>
    </row>
    <row r="1569" spans="1:16">
      <c r="A1569" t="str">
        <f t="shared" si="201"/>
        <v>01</v>
      </c>
      <c r="B1569" t="str">
        <f t="shared" ca="1" si="202"/>
        <v>GRP</v>
      </c>
      <c r="C1569" t="s">
        <v>595</v>
      </c>
      <c r="D1569" t="s">
        <v>2255</v>
      </c>
      <c r="E1569">
        <f t="shared" ca="1" si="203"/>
        <v>0</v>
      </c>
      <c r="H1569" t="str">
        <f t="shared" ca="1" si="204"/>
        <v>'360 GRP '!</v>
      </c>
      <c r="I1569">
        <f t="shared" ca="1" si="205"/>
        <v>0</v>
      </c>
      <c r="J1569" t="str">
        <f t="shared" ca="1" si="206"/>
        <v>'360 GRP '!</v>
      </c>
      <c r="K1569">
        <f t="shared" ca="1" si="206"/>
        <v>0</v>
      </c>
      <c r="L1569">
        <f t="shared" ca="1" si="206"/>
        <v>0</v>
      </c>
      <c r="M1569">
        <f t="shared" ca="1" si="206"/>
        <v>0</v>
      </c>
      <c r="N1569">
        <f t="shared" ca="1" si="206"/>
        <v>0</v>
      </c>
      <c r="O1569" t="str">
        <f t="shared" ca="1" si="207"/>
        <v>D:AD</v>
      </c>
      <c r="P1569" t="str">
        <f t="shared" ca="1" si="208"/>
        <v>D10:AD10</v>
      </c>
    </row>
    <row r="1570" spans="1:16">
      <c r="A1570" t="str">
        <f t="shared" si="201"/>
        <v>02</v>
      </c>
      <c r="B1570" t="str">
        <f t="shared" ca="1" si="202"/>
        <v>GRP</v>
      </c>
      <c r="C1570" t="s">
        <v>595</v>
      </c>
      <c r="D1570" t="s">
        <v>2256</v>
      </c>
      <c r="E1570">
        <f t="shared" ca="1" si="203"/>
        <v>0</v>
      </c>
      <c r="H1570" t="str">
        <f t="shared" ca="1" si="204"/>
        <v>'360 GRP '!</v>
      </c>
      <c r="I1570">
        <f t="shared" ca="1" si="205"/>
        <v>0</v>
      </c>
      <c r="J1570" t="str">
        <f t="shared" ca="1" si="206"/>
        <v>'360 GRP '!</v>
      </c>
      <c r="K1570">
        <f t="shared" ca="1" si="206"/>
        <v>0</v>
      </c>
      <c r="L1570">
        <f t="shared" ca="1" si="206"/>
        <v>0</v>
      </c>
      <c r="M1570">
        <f t="shared" ca="1" si="206"/>
        <v>0</v>
      </c>
      <c r="N1570">
        <f t="shared" ca="1" si="206"/>
        <v>0</v>
      </c>
      <c r="O1570" t="str">
        <f t="shared" ca="1" si="207"/>
        <v>D:AD</v>
      </c>
      <c r="P1570" t="str">
        <f t="shared" ca="1" si="208"/>
        <v>D10:AD10</v>
      </c>
    </row>
    <row r="1571" spans="1:16">
      <c r="A1571" t="str">
        <f t="shared" si="201"/>
        <v>03</v>
      </c>
      <c r="B1571" t="str">
        <f t="shared" ca="1" si="202"/>
        <v>GRP</v>
      </c>
      <c r="C1571" t="s">
        <v>595</v>
      </c>
      <c r="D1571" t="s">
        <v>2257</v>
      </c>
      <c r="E1571">
        <f t="shared" ca="1" si="203"/>
        <v>0</v>
      </c>
      <c r="H1571" t="str">
        <f t="shared" ca="1" si="204"/>
        <v>'360 GRP '!</v>
      </c>
      <c r="I1571">
        <f t="shared" ca="1" si="205"/>
        <v>0</v>
      </c>
      <c r="J1571" t="str">
        <f t="shared" ca="1" si="206"/>
        <v>'360 GRP '!</v>
      </c>
      <c r="K1571">
        <f t="shared" ca="1" si="206"/>
        <v>0</v>
      </c>
      <c r="L1571">
        <f t="shared" ca="1" si="206"/>
        <v>0</v>
      </c>
      <c r="M1571">
        <f t="shared" ca="1" si="206"/>
        <v>0</v>
      </c>
      <c r="N1571">
        <f t="shared" ca="1" si="206"/>
        <v>0</v>
      </c>
      <c r="O1571" t="str">
        <f t="shared" ca="1" si="207"/>
        <v>D:AD</v>
      </c>
      <c r="P1571" t="str">
        <f t="shared" ca="1" si="208"/>
        <v>D10:AD10</v>
      </c>
    </row>
    <row r="1572" spans="1:16">
      <c r="A1572" t="str">
        <f t="shared" si="201"/>
        <v>04</v>
      </c>
      <c r="B1572" t="str">
        <f t="shared" ca="1" si="202"/>
        <v>GRP</v>
      </c>
      <c r="C1572" t="s">
        <v>595</v>
      </c>
      <c r="D1572" t="s">
        <v>2258</v>
      </c>
      <c r="E1572">
        <f t="shared" ca="1" si="203"/>
        <v>0</v>
      </c>
      <c r="H1572" t="str">
        <f t="shared" ca="1" si="204"/>
        <v>'360 GRP '!</v>
      </c>
      <c r="I1572">
        <f t="shared" ca="1" si="205"/>
        <v>0</v>
      </c>
      <c r="J1572" t="str">
        <f t="shared" ref="J1572:N1622" ca="1" si="209">IF(IFERROR(VLOOKUP($C1572,INDIRECT(J$14&amp;"D:D"),1,FALSE),0)&lt;&gt;0,J$14,0)</f>
        <v>'360 GRP '!</v>
      </c>
      <c r="K1572">
        <f t="shared" ca="1" si="209"/>
        <v>0</v>
      </c>
      <c r="L1572">
        <f t="shared" ca="1" si="209"/>
        <v>0</v>
      </c>
      <c r="M1572">
        <f t="shared" ca="1" si="209"/>
        <v>0</v>
      </c>
      <c r="N1572">
        <f t="shared" ca="1" si="209"/>
        <v>0</v>
      </c>
      <c r="O1572" t="str">
        <f t="shared" ca="1" si="207"/>
        <v>D:AD</v>
      </c>
      <c r="P1572" t="str">
        <f t="shared" ca="1" si="208"/>
        <v>D10:AD10</v>
      </c>
    </row>
    <row r="1573" spans="1:16">
      <c r="A1573" t="str">
        <f t="shared" si="201"/>
        <v>05</v>
      </c>
      <c r="B1573" t="str">
        <f t="shared" ca="1" si="202"/>
        <v>GRP</v>
      </c>
      <c r="C1573" t="s">
        <v>595</v>
      </c>
      <c r="D1573" t="s">
        <v>2259</v>
      </c>
      <c r="E1573">
        <f t="shared" ca="1" si="203"/>
        <v>0</v>
      </c>
      <c r="H1573" t="str">
        <f t="shared" ca="1" si="204"/>
        <v>'360 GRP '!</v>
      </c>
      <c r="I1573">
        <f t="shared" ca="1" si="205"/>
        <v>0</v>
      </c>
      <c r="J1573" t="str">
        <f t="shared" ca="1" si="209"/>
        <v>'360 GRP '!</v>
      </c>
      <c r="K1573">
        <f t="shared" ca="1" si="209"/>
        <v>0</v>
      </c>
      <c r="L1573">
        <f t="shared" ca="1" si="209"/>
        <v>0</v>
      </c>
      <c r="M1573">
        <f t="shared" ca="1" si="209"/>
        <v>0</v>
      </c>
      <c r="N1573">
        <f t="shared" ca="1" si="209"/>
        <v>0</v>
      </c>
      <c r="O1573" t="str">
        <f t="shared" ca="1" si="207"/>
        <v>D:AD</v>
      </c>
      <c r="P1573" t="str">
        <f t="shared" ca="1" si="208"/>
        <v>D10:AD10</v>
      </c>
    </row>
    <row r="1574" spans="1:16">
      <c r="A1574" t="str">
        <f t="shared" si="201"/>
        <v>06</v>
      </c>
      <c r="B1574" t="str">
        <f t="shared" ca="1" si="202"/>
        <v>GRP</v>
      </c>
      <c r="C1574" t="s">
        <v>595</v>
      </c>
      <c r="D1574" t="s">
        <v>2260</v>
      </c>
      <c r="E1574">
        <f t="shared" ca="1" si="203"/>
        <v>0</v>
      </c>
      <c r="H1574" t="str">
        <f t="shared" ca="1" si="204"/>
        <v>'360 GRP '!</v>
      </c>
      <c r="I1574">
        <f t="shared" ca="1" si="205"/>
        <v>0</v>
      </c>
      <c r="J1574" t="str">
        <f t="shared" ca="1" si="209"/>
        <v>'360 GRP '!</v>
      </c>
      <c r="K1574">
        <f t="shared" ca="1" si="209"/>
        <v>0</v>
      </c>
      <c r="L1574">
        <f t="shared" ca="1" si="209"/>
        <v>0</v>
      </c>
      <c r="M1574">
        <f t="shared" ca="1" si="209"/>
        <v>0</v>
      </c>
      <c r="N1574">
        <f t="shared" ca="1" si="209"/>
        <v>0</v>
      </c>
      <c r="O1574" t="str">
        <f t="shared" ca="1" si="207"/>
        <v>D:AD</v>
      </c>
      <c r="P1574" t="str">
        <f t="shared" ca="1" si="208"/>
        <v>D10:AD10</v>
      </c>
    </row>
    <row r="1575" spans="1:16">
      <c r="A1575" t="str">
        <f t="shared" si="201"/>
        <v>07</v>
      </c>
      <c r="B1575" t="str">
        <f t="shared" ca="1" si="202"/>
        <v>GRP</v>
      </c>
      <c r="C1575" t="s">
        <v>595</v>
      </c>
      <c r="D1575" t="s">
        <v>2261</v>
      </c>
      <c r="E1575">
        <f t="shared" ca="1" si="203"/>
        <v>0</v>
      </c>
      <c r="H1575" t="str">
        <f t="shared" ca="1" si="204"/>
        <v>'360 GRP '!</v>
      </c>
      <c r="I1575">
        <f t="shared" ca="1" si="205"/>
        <v>0</v>
      </c>
      <c r="J1575" t="str">
        <f t="shared" ca="1" si="209"/>
        <v>'360 GRP '!</v>
      </c>
      <c r="K1575">
        <f t="shared" ca="1" si="209"/>
        <v>0</v>
      </c>
      <c r="L1575">
        <f t="shared" ca="1" si="209"/>
        <v>0</v>
      </c>
      <c r="M1575">
        <f t="shared" ca="1" si="209"/>
        <v>0</v>
      </c>
      <c r="N1575">
        <f t="shared" ca="1" si="209"/>
        <v>0</v>
      </c>
      <c r="O1575" t="str">
        <f t="shared" ca="1" si="207"/>
        <v>D:AD</v>
      </c>
      <c r="P1575" t="str">
        <f t="shared" ca="1" si="208"/>
        <v>D10:AD10</v>
      </c>
    </row>
    <row r="1576" spans="1:16">
      <c r="A1576" t="str">
        <f t="shared" si="201"/>
        <v>08</v>
      </c>
      <c r="B1576" t="str">
        <f t="shared" ca="1" si="202"/>
        <v>GRP</v>
      </c>
      <c r="C1576" t="s">
        <v>595</v>
      </c>
      <c r="D1576" t="s">
        <v>2262</v>
      </c>
      <c r="E1576">
        <f t="shared" ca="1" si="203"/>
        <v>0</v>
      </c>
      <c r="H1576" t="str">
        <f t="shared" ca="1" si="204"/>
        <v>'360 GRP '!</v>
      </c>
      <c r="I1576">
        <f t="shared" ca="1" si="205"/>
        <v>0</v>
      </c>
      <c r="J1576" t="str">
        <f t="shared" ca="1" si="209"/>
        <v>'360 GRP '!</v>
      </c>
      <c r="K1576">
        <f t="shared" ca="1" si="209"/>
        <v>0</v>
      </c>
      <c r="L1576">
        <f t="shared" ca="1" si="209"/>
        <v>0</v>
      </c>
      <c r="M1576">
        <f t="shared" ca="1" si="209"/>
        <v>0</v>
      </c>
      <c r="N1576">
        <f t="shared" ca="1" si="209"/>
        <v>0</v>
      </c>
      <c r="O1576" t="str">
        <f t="shared" ca="1" si="207"/>
        <v>D:AD</v>
      </c>
      <c r="P1576" t="str">
        <f t="shared" ca="1" si="208"/>
        <v>D10:AD10</v>
      </c>
    </row>
    <row r="1577" spans="1:16">
      <c r="A1577" t="str">
        <f t="shared" si="201"/>
        <v>09</v>
      </c>
      <c r="B1577" t="str">
        <f t="shared" ca="1" si="202"/>
        <v>GRP</v>
      </c>
      <c r="C1577" t="s">
        <v>595</v>
      </c>
      <c r="D1577" t="s">
        <v>2263</v>
      </c>
      <c r="E1577">
        <f t="shared" ca="1" si="203"/>
        <v>0</v>
      </c>
      <c r="H1577" t="str">
        <f t="shared" ca="1" si="204"/>
        <v>'360 GRP '!</v>
      </c>
      <c r="I1577">
        <f t="shared" ca="1" si="205"/>
        <v>0</v>
      </c>
      <c r="J1577" t="str">
        <f t="shared" ca="1" si="209"/>
        <v>'360 GRP '!</v>
      </c>
      <c r="K1577">
        <f t="shared" ca="1" si="209"/>
        <v>0</v>
      </c>
      <c r="L1577">
        <f t="shared" ca="1" si="209"/>
        <v>0</v>
      </c>
      <c r="M1577">
        <f t="shared" ca="1" si="209"/>
        <v>0</v>
      </c>
      <c r="N1577">
        <f t="shared" ca="1" si="209"/>
        <v>0</v>
      </c>
      <c r="O1577" t="str">
        <f t="shared" ca="1" si="207"/>
        <v>D:AD</v>
      </c>
      <c r="P1577" t="str">
        <f t="shared" ca="1" si="208"/>
        <v>D10:AD10</v>
      </c>
    </row>
    <row r="1578" spans="1:16">
      <c r="A1578" t="str">
        <f t="shared" si="201"/>
        <v>10</v>
      </c>
      <c r="B1578" t="str">
        <f t="shared" ca="1" si="202"/>
        <v>GRP</v>
      </c>
      <c r="C1578" t="s">
        <v>595</v>
      </c>
      <c r="D1578" t="s">
        <v>2264</v>
      </c>
      <c r="E1578">
        <f t="shared" ca="1" si="203"/>
        <v>0</v>
      </c>
      <c r="H1578" t="str">
        <f t="shared" ca="1" si="204"/>
        <v>'360 GRP '!</v>
      </c>
      <c r="I1578">
        <f t="shared" ca="1" si="205"/>
        <v>0</v>
      </c>
      <c r="J1578" t="str">
        <f t="shared" ca="1" si="209"/>
        <v>'360 GRP '!</v>
      </c>
      <c r="K1578">
        <f t="shared" ca="1" si="209"/>
        <v>0</v>
      </c>
      <c r="L1578">
        <f t="shared" ca="1" si="209"/>
        <v>0</v>
      </c>
      <c r="M1578">
        <f t="shared" ca="1" si="209"/>
        <v>0</v>
      </c>
      <c r="N1578">
        <f t="shared" ca="1" si="209"/>
        <v>0</v>
      </c>
      <c r="O1578" t="str">
        <f t="shared" ca="1" si="207"/>
        <v>D:AD</v>
      </c>
      <c r="P1578" t="str">
        <f t="shared" ca="1" si="208"/>
        <v>D10:AD10</v>
      </c>
    </row>
    <row r="1579" spans="1:16">
      <c r="A1579" t="str">
        <f t="shared" ref="A1579:A1642" si="210">MID(D1579,LEN(C1579)+2,LEN(D1579)-LEN(C1579))</f>
        <v>11</v>
      </c>
      <c r="B1579" t="str">
        <f t="shared" ref="B1579:B1642" ca="1" si="211">VLOOKUP(H1579,$A$1:$K$6,11,FALSE)</f>
        <v>GRP</v>
      </c>
      <c r="C1579" t="s">
        <v>595</v>
      </c>
      <c r="D1579" t="s">
        <v>2265</v>
      </c>
      <c r="E1579">
        <f t="shared" ca="1" si="203"/>
        <v>0</v>
      </c>
      <c r="H1579" t="str">
        <f t="shared" ca="1" si="204"/>
        <v>'360 GRP '!</v>
      </c>
      <c r="I1579">
        <f t="shared" ca="1" si="205"/>
        <v>0</v>
      </c>
      <c r="J1579" t="str">
        <f t="shared" ca="1" si="209"/>
        <v>'360 GRP '!</v>
      </c>
      <c r="K1579">
        <f t="shared" ca="1" si="209"/>
        <v>0</v>
      </c>
      <c r="L1579">
        <f t="shared" ca="1" si="209"/>
        <v>0</v>
      </c>
      <c r="M1579">
        <f t="shared" ca="1" si="209"/>
        <v>0</v>
      </c>
      <c r="N1579">
        <f t="shared" ca="1" si="209"/>
        <v>0</v>
      </c>
      <c r="O1579" t="str">
        <f t="shared" ca="1" si="207"/>
        <v>D:AD</v>
      </c>
      <c r="P1579" t="str">
        <f t="shared" ca="1" si="208"/>
        <v>D10:AD10</v>
      </c>
    </row>
    <row r="1580" spans="1:16">
      <c r="A1580" t="str">
        <f t="shared" si="210"/>
        <v>12</v>
      </c>
      <c r="B1580" t="str">
        <f t="shared" ca="1" si="211"/>
        <v>GRP</v>
      </c>
      <c r="C1580" t="s">
        <v>595</v>
      </c>
      <c r="D1580" t="s">
        <v>2266</v>
      </c>
      <c r="E1580">
        <f t="shared" ref="E1580:E1643" ca="1" si="212">IFERROR(VLOOKUP(C1580,INDIRECT($H1580&amp;$O1580),MATCH($A1580,INDIRECT($H1580&amp;$P1580),0),FALSE),0)</f>
        <v>0</v>
      </c>
      <c r="H1580" t="str">
        <f t="shared" ref="H1580:H1643" ca="1" si="213">IF(I1580&lt;&gt;0,I1580,IF(J1580&lt;&gt;0,J1580,IF(K1580&lt;&gt;0,K1580,IF(L1580&lt;&gt;0,L1580,IF(M1580&lt;&gt;0,M1580,N1580)))))</f>
        <v>'360 GRP '!</v>
      </c>
      <c r="I1580">
        <f t="shared" ref="I1580:I1643" ca="1" si="214">IF(IFERROR(VLOOKUP(C1580,INDIRECT($I$14&amp;"D:D"),1,FALSE),0)&lt;&gt;0,I$14,0)</f>
        <v>0</v>
      </c>
      <c r="J1580" t="str">
        <f t="shared" ca="1" si="209"/>
        <v>'360 GRP '!</v>
      </c>
      <c r="K1580">
        <f t="shared" ca="1" si="209"/>
        <v>0</v>
      </c>
      <c r="L1580">
        <f t="shared" ca="1" si="209"/>
        <v>0</v>
      </c>
      <c r="M1580">
        <f t="shared" ca="1" si="209"/>
        <v>0</v>
      </c>
      <c r="N1580">
        <f t="shared" ca="1" si="209"/>
        <v>0</v>
      </c>
      <c r="O1580" t="str">
        <f t="shared" ca="1" si="207"/>
        <v>D:AD</v>
      </c>
      <c r="P1580" t="str">
        <f t="shared" ca="1" si="208"/>
        <v>D10:AD10</v>
      </c>
    </row>
    <row r="1581" spans="1:16">
      <c r="A1581" t="str">
        <f t="shared" si="210"/>
        <v>13</v>
      </c>
      <c r="B1581" t="str">
        <f t="shared" ca="1" si="211"/>
        <v>GRP</v>
      </c>
      <c r="C1581" t="s">
        <v>595</v>
      </c>
      <c r="D1581" t="s">
        <v>2267</v>
      </c>
      <c r="E1581">
        <f t="shared" ca="1" si="212"/>
        <v>0</v>
      </c>
      <c r="H1581" t="str">
        <f t="shared" ca="1" si="213"/>
        <v>'360 GRP '!</v>
      </c>
      <c r="I1581">
        <f t="shared" ca="1" si="214"/>
        <v>0</v>
      </c>
      <c r="J1581" t="str">
        <f t="shared" ca="1" si="209"/>
        <v>'360 GRP '!</v>
      </c>
      <c r="K1581">
        <f t="shared" ca="1" si="209"/>
        <v>0</v>
      </c>
      <c r="L1581">
        <f t="shared" ca="1" si="209"/>
        <v>0</v>
      </c>
      <c r="M1581">
        <f t="shared" ca="1" si="209"/>
        <v>0</v>
      </c>
      <c r="N1581">
        <f t="shared" ca="1" si="209"/>
        <v>0</v>
      </c>
      <c r="O1581" t="str">
        <f t="shared" ca="1" si="207"/>
        <v>D:AD</v>
      </c>
      <c r="P1581" t="str">
        <f t="shared" ca="1" si="208"/>
        <v>D10:AD10</v>
      </c>
    </row>
    <row r="1582" spans="1:16">
      <c r="A1582" t="str">
        <f t="shared" si="210"/>
        <v>100</v>
      </c>
      <c r="B1582" t="str">
        <f t="shared" ca="1" si="211"/>
        <v>GRP</v>
      </c>
      <c r="C1582" t="s">
        <v>595</v>
      </c>
      <c r="D1582" t="s">
        <v>2268</v>
      </c>
      <c r="E1582">
        <f t="shared" ca="1" si="212"/>
        <v>0</v>
      </c>
      <c r="H1582" t="str">
        <f t="shared" ca="1" si="213"/>
        <v>'360 GRP '!</v>
      </c>
      <c r="I1582">
        <f t="shared" ca="1" si="214"/>
        <v>0</v>
      </c>
      <c r="J1582" t="str">
        <f t="shared" ca="1" si="209"/>
        <v>'360 GRP '!</v>
      </c>
      <c r="K1582">
        <f t="shared" ca="1" si="209"/>
        <v>0</v>
      </c>
      <c r="L1582">
        <f t="shared" ca="1" si="209"/>
        <v>0</v>
      </c>
      <c r="M1582">
        <f t="shared" ca="1" si="209"/>
        <v>0</v>
      </c>
      <c r="N1582">
        <f t="shared" ca="1" si="209"/>
        <v>0</v>
      </c>
      <c r="O1582" t="str">
        <f t="shared" ca="1" si="207"/>
        <v>D:AD</v>
      </c>
      <c r="P1582" t="str">
        <f t="shared" ca="1" si="208"/>
        <v>D10:AD10</v>
      </c>
    </row>
    <row r="1583" spans="1:16">
      <c r="A1583" t="str">
        <f t="shared" si="210"/>
        <v>01</v>
      </c>
      <c r="B1583" t="str">
        <f t="shared" ca="1" si="211"/>
        <v>GRP</v>
      </c>
      <c r="C1583" t="s">
        <v>601</v>
      </c>
      <c r="D1583" t="s">
        <v>2269</v>
      </c>
      <c r="E1583">
        <f t="shared" ca="1" si="212"/>
        <v>0</v>
      </c>
      <c r="H1583" t="str">
        <f t="shared" ca="1" si="213"/>
        <v>'360 GRP '!</v>
      </c>
      <c r="I1583">
        <f t="shared" ca="1" si="214"/>
        <v>0</v>
      </c>
      <c r="J1583" t="str">
        <f t="shared" ca="1" si="209"/>
        <v>'360 GRP '!</v>
      </c>
      <c r="K1583">
        <f t="shared" ca="1" si="209"/>
        <v>0</v>
      </c>
      <c r="L1583">
        <f t="shared" ca="1" si="209"/>
        <v>0</v>
      </c>
      <c r="M1583">
        <f t="shared" ca="1" si="209"/>
        <v>0</v>
      </c>
      <c r="N1583">
        <f t="shared" ca="1" si="209"/>
        <v>0</v>
      </c>
      <c r="O1583" t="str">
        <f t="shared" ca="1" si="207"/>
        <v>D:AD</v>
      </c>
      <c r="P1583" t="str">
        <f t="shared" ca="1" si="208"/>
        <v>D10:AD10</v>
      </c>
    </row>
    <row r="1584" spans="1:16">
      <c r="A1584" t="str">
        <f t="shared" si="210"/>
        <v>02</v>
      </c>
      <c r="B1584" t="str">
        <f t="shared" ca="1" si="211"/>
        <v>GRP</v>
      </c>
      <c r="C1584" t="s">
        <v>601</v>
      </c>
      <c r="D1584" t="s">
        <v>2270</v>
      </c>
      <c r="E1584">
        <f t="shared" ca="1" si="212"/>
        <v>0</v>
      </c>
      <c r="H1584" t="str">
        <f t="shared" ca="1" si="213"/>
        <v>'360 GRP '!</v>
      </c>
      <c r="I1584">
        <f t="shared" ca="1" si="214"/>
        <v>0</v>
      </c>
      <c r="J1584" t="str">
        <f t="shared" ca="1" si="209"/>
        <v>'360 GRP '!</v>
      </c>
      <c r="K1584">
        <f t="shared" ca="1" si="209"/>
        <v>0</v>
      </c>
      <c r="L1584">
        <f t="shared" ca="1" si="209"/>
        <v>0</v>
      </c>
      <c r="M1584">
        <f t="shared" ca="1" si="209"/>
        <v>0</v>
      </c>
      <c r="N1584">
        <f t="shared" ca="1" si="209"/>
        <v>0</v>
      </c>
      <c r="O1584" t="str">
        <f t="shared" ca="1" si="207"/>
        <v>D:AD</v>
      </c>
      <c r="P1584" t="str">
        <f t="shared" ca="1" si="208"/>
        <v>D10:AD10</v>
      </c>
    </row>
    <row r="1585" spans="1:16">
      <c r="A1585" t="str">
        <f t="shared" si="210"/>
        <v>03</v>
      </c>
      <c r="B1585" t="str">
        <f t="shared" ca="1" si="211"/>
        <v>GRP</v>
      </c>
      <c r="C1585" t="s">
        <v>601</v>
      </c>
      <c r="D1585" t="s">
        <v>2271</v>
      </c>
      <c r="E1585">
        <f t="shared" ca="1" si="212"/>
        <v>0</v>
      </c>
      <c r="H1585" t="str">
        <f t="shared" ca="1" si="213"/>
        <v>'360 GRP '!</v>
      </c>
      <c r="I1585">
        <f t="shared" ca="1" si="214"/>
        <v>0</v>
      </c>
      <c r="J1585" t="str">
        <f t="shared" ca="1" si="209"/>
        <v>'360 GRP '!</v>
      </c>
      <c r="K1585">
        <f t="shared" ca="1" si="209"/>
        <v>0</v>
      </c>
      <c r="L1585">
        <f t="shared" ca="1" si="209"/>
        <v>0</v>
      </c>
      <c r="M1585">
        <f t="shared" ca="1" si="209"/>
        <v>0</v>
      </c>
      <c r="N1585">
        <f t="shared" ca="1" si="209"/>
        <v>0</v>
      </c>
      <c r="O1585" t="str">
        <f t="shared" ca="1" si="207"/>
        <v>D:AD</v>
      </c>
      <c r="P1585" t="str">
        <f t="shared" ca="1" si="208"/>
        <v>D10:AD10</v>
      </c>
    </row>
    <row r="1586" spans="1:16">
      <c r="A1586" t="str">
        <f t="shared" si="210"/>
        <v>04</v>
      </c>
      <c r="B1586" t="str">
        <f t="shared" ca="1" si="211"/>
        <v>GRP</v>
      </c>
      <c r="C1586" t="s">
        <v>601</v>
      </c>
      <c r="D1586" t="s">
        <v>2272</v>
      </c>
      <c r="E1586">
        <f t="shared" ca="1" si="212"/>
        <v>0</v>
      </c>
      <c r="H1586" t="str">
        <f t="shared" ca="1" si="213"/>
        <v>'360 GRP '!</v>
      </c>
      <c r="I1586">
        <f t="shared" ca="1" si="214"/>
        <v>0</v>
      </c>
      <c r="J1586" t="str">
        <f t="shared" ca="1" si="209"/>
        <v>'360 GRP '!</v>
      </c>
      <c r="K1586">
        <f t="shared" ca="1" si="209"/>
        <v>0</v>
      </c>
      <c r="L1586">
        <f t="shared" ca="1" si="209"/>
        <v>0</v>
      </c>
      <c r="M1586">
        <f t="shared" ca="1" si="209"/>
        <v>0</v>
      </c>
      <c r="N1586">
        <f t="shared" ca="1" si="209"/>
        <v>0</v>
      </c>
      <c r="O1586" t="str">
        <f t="shared" ca="1" si="207"/>
        <v>D:AD</v>
      </c>
      <c r="P1586" t="str">
        <f t="shared" ca="1" si="208"/>
        <v>D10:AD10</v>
      </c>
    </row>
    <row r="1587" spans="1:16">
      <c r="A1587" t="str">
        <f t="shared" si="210"/>
        <v>05</v>
      </c>
      <c r="B1587" t="str">
        <f t="shared" ca="1" si="211"/>
        <v>GRP</v>
      </c>
      <c r="C1587" t="s">
        <v>601</v>
      </c>
      <c r="D1587" t="s">
        <v>2273</v>
      </c>
      <c r="E1587">
        <f t="shared" ca="1" si="212"/>
        <v>0</v>
      </c>
      <c r="H1587" t="str">
        <f t="shared" ca="1" si="213"/>
        <v>'360 GRP '!</v>
      </c>
      <c r="I1587">
        <f t="shared" ca="1" si="214"/>
        <v>0</v>
      </c>
      <c r="J1587" t="str">
        <f t="shared" ca="1" si="209"/>
        <v>'360 GRP '!</v>
      </c>
      <c r="K1587">
        <f t="shared" ca="1" si="209"/>
        <v>0</v>
      </c>
      <c r="L1587">
        <f t="shared" ca="1" si="209"/>
        <v>0</v>
      </c>
      <c r="M1587">
        <f t="shared" ca="1" si="209"/>
        <v>0</v>
      </c>
      <c r="N1587">
        <f t="shared" ca="1" si="209"/>
        <v>0</v>
      </c>
      <c r="O1587" t="str">
        <f t="shared" ca="1" si="207"/>
        <v>D:AD</v>
      </c>
      <c r="P1587" t="str">
        <f t="shared" ca="1" si="208"/>
        <v>D10:AD10</v>
      </c>
    </row>
    <row r="1588" spans="1:16">
      <c r="A1588" t="str">
        <f t="shared" si="210"/>
        <v>06</v>
      </c>
      <c r="B1588" t="str">
        <f t="shared" ca="1" si="211"/>
        <v>GRP</v>
      </c>
      <c r="C1588" t="s">
        <v>601</v>
      </c>
      <c r="D1588" t="s">
        <v>2274</v>
      </c>
      <c r="E1588">
        <f t="shared" ca="1" si="212"/>
        <v>0</v>
      </c>
      <c r="H1588" t="str">
        <f t="shared" ca="1" si="213"/>
        <v>'360 GRP '!</v>
      </c>
      <c r="I1588">
        <f t="shared" ca="1" si="214"/>
        <v>0</v>
      </c>
      <c r="J1588" t="str">
        <f t="shared" ca="1" si="209"/>
        <v>'360 GRP '!</v>
      </c>
      <c r="K1588">
        <f t="shared" ca="1" si="209"/>
        <v>0</v>
      </c>
      <c r="L1588">
        <f t="shared" ca="1" si="209"/>
        <v>0</v>
      </c>
      <c r="M1588">
        <f t="shared" ca="1" si="209"/>
        <v>0</v>
      </c>
      <c r="N1588">
        <f t="shared" ca="1" si="209"/>
        <v>0</v>
      </c>
      <c r="O1588" t="str">
        <f t="shared" ca="1" si="207"/>
        <v>D:AD</v>
      </c>
      <c r="P1588" t="str">
        <f t="shared" ca="1" si="208"/>
        <v>D10:AD10</v>
      </c>
    </row>
    <row r="1589" spans="1:16">
      <c r="A1589" t="str">
        <f t="shared" si="210"/>
        <v>07</v>
      </c>
      <c r="B1589" t="str">
        <f t="shared" ca="1" si="211"/>
        <v>GRP</v>
      </c>
      <c r="C1589" t="s">
        <v>601</v>
      </c>
      <c r="D1589" t="s">
        <v>2275</v>
      </c>
      <c r="E1589">
        <f t="shared" ca="1" si="212"/>
        <v>0</v>
      </c>
      <c r="H1589" t="str">
        <f t="shared" ca="1" si="213"/>
        <v>'360 GRP '!</v>
      </c>
      <c r="I1589">
        <f t="shared" ca="1" si="214"/>
        <v>0</v>
      </c>
      <c r="J1589" t="str">
        <f t="shared" ca="1" si="209"/>
        <v>'360 GRP '!</v>
      </c>
      <c r="K1589">
        <f t="shared" ca="1" si="209"/>
        <v>0</v>
      </c>
      <c r="L1589">
        <f t="shared" ca="1" si="209"/>
        <v>0</v>
      </c>
      <c r="M1589">
        <f t="shared" ca="1" si="209"/>
        <v>0</v>
      </c>
      <c r="N1589">
        <f t="shared" ca="1" si="209"/>
        <v>0</v>
      </c>
      <c r="O1589" t="str">
        <f t="shared" ca="1" si="207"/>
        <v>D:AD</v>
      </c>
      <c r="P1589" t="str">
        <f t="shared" ca="1" si="208"/>
        <v>D10:AD10</v>
      </c>
    </row>
    <row r="1590" spans="1:16">
      <c r="A1590" t="str">
        <f t="shared" si="210"/>
        <v>08</v>
      </c>
      <c r="B1590" t="str">
        <f t="shared" ca="1" si="211"/>
        <v>GRP</v>
      </c>
      <c r="C1590" t="s">
        <v>601</v>
      </c>
      <c r="D1590" t="s">
        <v>2276</v>
      </c>
      <c r="E1590">
        <f t="shared" ca="1" si="212"/>
        <v>0</v>
      </c>
      <c r="H1590" t="str">
        <f t="shared" ca="1" si="213"/>
        <v>'360 GRP '!</v>
      </c>
      <c r="I1590">
        <f t="shared" ca="1" si="214"/>
        <v>0</v>
      </c>
      <c r="J1590" t="str">
        <f t="shared" ca="1" si="209"/>
        <v>'360 GRP '!</v>
      </c>
      <c r="K1590">
        <f t="shared" ca="1" si="209"/>
        <v>0</v>
      </c>
      <c r="L1590">
        <f t="shared" ca="1" si="209"/>
        <v>0</v>
      </c>
      <c r="M1590">
        <f t="shared" ca="1" si="209"/>
        <v>0</v>
      </c>
      <c r="N1590">
        <f t="shared" ca="1" si="209"/>
        <v>0</v>
      </c>
      <c r="O1590" t="str">
        <f t="shared" ca="1" si="207"/>
        <v>D:AD</v>
      </c>
      <c r="P1590" t="str">
        <f t="shared" ca="1" si="208"/>
        <v>D10:AD10</v>
      </c>
    </row>
    <row r="1591" spans="1:16">
      <c r="A1591" t="str">
        <f t="shared" si="210"/>
        <v>09</v>
      </c>
      <c r="B1591" t="str">
        <f t="shared" ca="1" si="211"/>
        <v>GRP</v>
      </c>
      <c r="C1591" t="s">
        <v>601</v>
      </c>
      <c r="D1591" t="s">
        <v>2277</v>
      </c>
      <c r="E1591">
        <f t="shared" ca="1" si="212"/>
        <v>0</v>
      </c>
      <c r="H1591" t="str">
        <f t="shared" ca="1" si="213"/>
        <v>'360 GRP '!</v>
      </c>
      <c r="I1591">
        <f t="shared" ca="1" si="214"/>
        <v>0</v>
      </c>
      <c r="J1591" t="str">
        <f t="shared" ca="1" si="209"/>
        <v>'360 GRP '!</v>
      </c>
      <c r="K1591">
        <f t="shared" ca="1" si="209"/>
        <v>0</v>
      </c>
      <c r="L1591">
        <f t="shared" ca="1" si="209"/>
        <v>0</v>
      </c>
      <c r="M1591">
        <f t="shared" ca="1" si="209"/>
        <v>0</v>
      </c>
      <c r="N1591">
        <f t="shared" ca="1" si="209"/>
        <v>0</v>
      </c>
      <c r="O1591" t="str">
        <f t="shared" ca="1" si="207"/>
        <v>D:AD</v>
      </c>
      <c r="P1591" t="str">
        <f t="shared" ca="1" si="208"/>
        <v>D10:AD10</v>
      </c>
    </row>
    <row r="1592" spans="1:16">
      <c r="A1592" t="str">
        <f t="shared" si="210"/>
        <v>10</v>
      </c>
      <c r="B1592" t="str">
        <f t="shared" ca="1" si="211"/>
        <v>GRP</v>
      </c>
      <c r="C1592" t="s">
        <v>601</v>
      </c>
      <c r="D1592" t="s">
        <v>2278</v>
      </c>
      <c r="E1592">
        <f t="shared" ca="1" si="212"/>
        <v>0</v>
      </c>
      <c r="H1592" t="str">
        <f t="shared" ca="1" si="213"/>
        <v>'360 GRP '!</v>
      </c>
      <c r="I1592">
        <f t="shared" ca="1" si="214"/>
        <v>0</v>
      </c>
      <c r="J1592" t="str">
        <f t="shared" ca="1" si="209"/>
        <v>'360 GRP '!</v>
      </c>
      <c r="K1592">
        <f t="shared" ca="1" si="209"/>
        <v>0</v>
      </c>
      <c r="L1592">
        <f t="shared" ca="1" si="209"/>
        <v>0</v>
      </c>
      <c r="M1592">
        <f t="shared" ca="1" si="209"/>
        <v>0</v>
      </c>
      <c r="N1592">
        <f t="shared" ca="1" si="209"/>
        <v>0</v>
      </c>
      <c r="O1592" t="str">
        <f t="shared" ca="1" si="207"/>
        <v>D:AD</v>
      </c>
      <c r="P1592" t="str">
        <f t="shared" ca="1" si="208"/>
        <v>D10:AD10</v>
      </c>
    </row>
    <row r="1593" spans="1:16">
      <c r="A1593" t="str">
        <f t="shared" si="210"/>
        <v>11</v>
      </c>
      <c r="B1593" t="str">
        <f t="shared" ca="1" si="211"/>
        <v>GRP</v>
      </c>
      <c r="C1593" t="s">
        <v>601</v>
      </c>
      <c r="D1593" t="s">
        <v>2279</v>
      </c>
      <c r="E1593">
        <f t="shared" ca="1" si="212"/>
        <v>0</v>
      </c>
      <c r="H1593" t="str">
        <f t="shared" ca="1" si="213"/>
        <v>'360 GRP '!</v>
      </c>
      <c r="I1593">
        <f t="shared" ca="1" si="214"/>
        <v>0</v>
      </c>
      <c r="J1593" t="str">
        <f t="shared" ca="1" si="209"/>
        <v>'360 GRP '!</v>
      </c>
      <c r="K1593">
        <f t="shared" ca="1" si="209"/>
        <v>0</v>
      </c>
      <c r="L1593">
        <f t="shared" ca="1" si="209"/>
        <v>0</v>
      </c>
      <c r="M1593">
        <f t="shared" ca="1" si="209"/>
        <v>0</v>
      </c>
      <c r="N1593">
        <f t="shared" ca="1" si="209"/>
        <v>0</v>
      </c>
      <c r="O1593" t="str">
        <f t="shared" ca="1" si="207"/>
        <v>D:AD</v>
      </c>
      <c r="P1593" t="str">
        <f t="shared" ca="1" si="208"/>
        <v>D10:AD10</v>
      </c>
    </row>
    <row r="1594" spans="1:16">
      <c r="A1594" t="str">
        <f t="shared" si="210"/>
        <v>12</v>
      </c>
      <c r="B1594" t="str">
        <f t="shared" ca="1" si="211"/>
        <v>GRP</v>
      </c>
      <c r="C1594" t="s">
        <v>601</v>
      </c>
      <c r="D1594" t="s">
        <v>2280</v>
      </c>
      <c r="E1594">
        <f t="shared" ca="1" si="212"/>
        <v>0</v>
      </c>
      <c r="H1594" t="str">
        <f t="shared" ca="1" si="213"/>
        <v>'360 GRP '!</v>
      </c>
      <c r="I1594">
        <f t="shared" ca="1" si="214"/>
        <v>0</v>
      </c>
      <c r="J1594" t="str">
        <f t="shared" ca="1" si="209"/>
        <v>'360 GRP '!</v>
      </c>
      <c r="K1594">
        <f t="shared" ca="1" si="209"/>
        <v>0</v>
      </c>
      <c r="L1594">
        <f t="shared" ca="1" si="209"/>
        <v>0</v>
      </c>
      <c r="M1594">
        <f t="shared" ca="1" si="209"/>
        <v>0</v>
      </c>
      <c r="N1594">
        <f t="shared" ca="1" si="209"/>
        <v>0</v>
      </c>
      <c r="O1594" t="str">
        <f t="shared" ca="1" si="207"/>
        <v>D:AD</v>
      </c>
      <c r="P1594" t="str">
        <f t="shared" ca="1" si="208"/>
        <v>D10:AD10</v>
      </c>
    </row>
    <row r="1595" spans="1:16">
      <c r="A1595" t="str">
        <f t="shared" si="210"/>
        <v>13</v>
      </c>
      <c r="B1595" t="str">
        <f t="shared" ca="1" si="211"/>
        <v>GRP</v>
      </c>
      <c r="C1595" t="s">
        <v>601</v>
      </c>
      <c r="D1595" t="s">
        <v>2281</v>
      </c>
      <c r="E1595">
        <f t="shared" ca="1" si="212"/>
        <v>0</v>
      </c>
      <c r="H1595" t="str">
        <f t="shared" ca="1" si="213"/>
        <v>'360 GRP '!</v>
      </c>
      <c r="I1595">
        <f t="shared" ca="1" si="214"/>
        <v>0</v>
      </c>
      <c r="J1595" t="str">
        <f t="shared" ca="1" si="209"/>
        <v>'360 GRP '!</v>
      </c>
      <c r="K1595">
        <f t="shared" ca="1" si="209"/>
        <v>0</v>
      </c>
      <c r="L1595">
        <f t="shared" ca="1" si="209"/>
        <v>0</v>
      </c>
      <c r="M1595">
        <f t="shared" ca="1" si="209"/>
        <v>0</v>
      </c>
      <c r="N1595">
        <f t="shared" ca="1" si="209"/>
        <v>0</v>
      </c>
      <c r="O1595" t="str">
        <f t="shared" ca="1" si="207"/>
        <v>D:AD</v>
      </c>
      <c r="P1595" t="str">
        <f t="shared" ca="1" si="208"/>
        <v>D10:AD10</v>
      </c>
    </row>
    <row r="1596" spans="1:16">
      <c r="A1596" t="str">
        <f t="shared" si="210"/>
        <v>100</v>
      </c>
      <c r="B1596" t="str">
        <f t="shared" ca="1" si="211"/>
        <v>GRP</v>
      </c>
      <c r="C1596" t="s">
        <v>601</v>
      </c>
      <c r="D1596" t="s">
        <v>2282</v>
      </c>
      <c r="E1596">
        <f t="shared" ca="1" si="212"/>
        <v>0</v>
      </c>
      <c r="H1596" t="str">
        <f t="shared" ca="1" si="213"/>
        <v>'360 GRP '!</v>
      </c>
      <c r="I1596">
        <f t="shared" ca="1" si="214"/>
        <v>0</v>
      </c>
      <c r="J1596" t="str">
        <f t="shared" ca="1" si="209"/>
        <v>'360 GRP '!</v>
      </c>
      <c r="K1596">
        <f t="shared" ca="1" si="209"/>
        <v>0</v>
      </c>
      <c r="L1596">
        <f t="shared" ca="1" si="209"/>
        <v>0</v>
      </c>
      <c r="M1596">
        <f t="shared" ca="1" si="209"/>
        <v>0</v>
      </c>
      <c r="N1596">
        <f t="shared" ca="1" si="209"/>
        <v>0</v>
      </c>
      <c r="O1596" t="str">
        <f t="shared" ca="1" si="207"/>
        <v>D:AD</v>
      </c>
      <c r="P1596" t="str">
        <f t="shared" ca="1" si="208"/>
        <v>D10:AD10</v>
      </c>
    </row>
    <row r="1597" spans="1:16">
      <c r="A1597" t="str">
        <f t="shared" si="210"/>
        <v>01</v>
      </c>
      <c r="B1597" t="str">
        <f t="shared" ca="1" si="211"/>
        <v>GRP</v>
      </c>
      <c r="C1597" t="s">
        <v>596</v>
      </c>
      <c r="D1597" t="s">
        <v>2283</v>
      </c>
      <c r="E1597">
        <f t="shared" ca="1" si="212"/>
        <v>0</v>
      </c>
      <c r="H1597" t="str">
        <f t="shared" ca="1" si="213"/>
        <v>'360 GRP '!</v>
      </c>
      <c r="I1597">
        <f t="shared" ca="1" si="214"/>
        <v>0</v>
      </c>
      <c r="J1597" t="str">
        <f t="shared" ca="1" si="209"/>
        <v>'360 GRP '!</v>
      </c>
      <c r="K1597">
        <f t="shared" ca="1" si="209"/>
        <v>0</v>
      </c>
      <c r="L1597">
        <f t="shared" ca="1" si="209"/>
        <v>0</v>
      </c>
      <c r="M1597">
        <f t="shared" ca="1" si="209"/>
        <v>0</v>
      </c>
      <c r="N1597">
        <f t="shared" ca="1" si="209"/>
        <v>0</v>
      </c>
      <c r="O1597" t="str">
        <f t="shared" ca="1" si="207"/>
        <v>D:AD</v>
      </c>
      <c r="P1597" t="str">
        <f t="shared" ca="1" si="208"/>
        <v>D10:AD10</v>
      </c>
    </row>
    <row r="1598" spans="1:16">
      <c r="A1598" t="str">
        <f t="shared" si="210"/>
        <v>02</v>
      </c>
      <c r="B1598" t="str">
        <f t="shared" ca="1" si="211"/>
        <v>GRP</v>
      </c>
      <c r="C1598" t="s">
        <v>596</v>
      </c>
      <c r="D1598" t="s">
        <v>2284</v>
      </c>
      <c r="E1598">
        <f t="shared" ca="1" si="212"/>
        <v>0</v>
      </c>
      <c r="H1598" t="str">
        <f t="shared" ca="1" si="213"/>
        <v>'360 GRP '!</v>
      </c>
      <c r="I1598">
        <f t="shared" ca="1" si="214"/>
        <v>0</v>
      </c>
      <c r="J1598" t="str">
        <f t="shared" ca="1" si="209"/>
        <v>'360 GRP '!</v>
      </c>
      <c r="K1598">
        <f t="shared" ca="1" si="209"/>
        <v>0</v>
      </c>
      <c r="L1598">
        <f t="shared" ca="1" si="209"/>
        <v>0</v>
      </c>
      <c r="M1598">
        <f t="shared" ca="1" si="209"/>
        <v>0</v>
      </c>
      <c r="N1598">
        <f t="shared" ca="1" si="209"/>
        <v>0</v>
      </c>
      <c r="O1598" t="str">
        <f t="shared" ca="1" si="207"/>
        <v>D:AD</v>
      </c>
      <c r="P1598" t="str">
        <f t="shared" ca="1" si="208"/>
        <v>D10:AD10</v>
      </c>
    </row>
    <row r="1599" spans="1:16">
      <c r="A1599" t="str">
        <f t="shared" si="210"/>
        <v>03</v>
      </c>
      <c r="B1599" t="str">
        <f t="shared" ca="1" si="211"/>
        <v>GRP</v>
      </c>
      <c r="C1599" t="s">
        <v>596</v>
      </c>
      <c r="D1599" t="s">
        <v>2285</v>
      </c>
      <c r="E1599">
        <f t="shared" ca="1" si="212"/>
        <v>0</v>
      </c>
      <c r="H1599" t="str">
        <f t="shared" ca="1" si="213"/>
        <v>'360 GRP '!</v>
      </c>
      <c r="I1599">
        <f t="shared" ca="1" si="214"/>
        <v>0</v>
      </c>
      <c r="J1599" t="str">
        <f t="shared" ca="1" si="209"/>
        <v>'360 GRP '!</v>
      </c>
      <c r="K1599">
        <f t="shared" ca="1" si="209"/>
        <v>0</v>
      </c>
      <c r="L1599">
        <f t="shared" ca="1" si="209"/>
        <v>0</v>
      </c>
      <c r="M1599">
        <f t="shared" ca="1" si="209"/>
        <v>0</v>
      </c>
      <c r="N1599">
        <f t="shared" ca="1" si="209"/>
        <v>0</v>
      </c>
      <c r="O1599" t="str">
        <f t="shared" ca="1" si="207"/>
        <v>D:AD</v>
      </c>
      <c r="P1599" t="str">
        <f t="shared" ca="1" si="208"/>
        <v>D10:AD10</v>
      </c>
    </row>
    <row r="1600" spans="1:16">
      <c r="A1600" t="str">
        <f t="shared" si="210"/>
        <v>04</v>
      </c>
      <c r="B1600" t="str">
        <f t="shared" ca="1" si="211"/>
        <v>GRP</v>
      </c>
      <c r="C1600" t="s">
        <v>596</v>
      </c>
      <c r="D1600" t="s">
        <v>2286</v>
      </c>
      <c r="E1600">
        <f t="shared" ca="1" si="212"/>
        <v>0</v>
      </c>
      <c r="H1600" t="str">
        <f t="shared" ca="1" si="213"/>
        <v>'360 GRP '!</v>
      </c>
      <c r="I1600">
        <f t="shared" ca="1" si="214"/>
        <v>0</v>
      </c>
      <c r="J1600" t="str">
        <f t="shared" ca="1" si="209"/>
        <v>'360 GRP '!</v>
      </c>
      <c r="K1600">
        <f t="shared" ca="1" si="209"/>
        <v>0</v>
      </c>
      <c r="L1600">
        <f t="shared" ca="1" si="209"/>
        <v>0</v>
      </c>
      <c r="M1600">
        <f t="shared" ca="1" si="209"/>
        <v>0</v>
      </c>
      <c r="N1600">
        <f t="shared" ca="1" si="209"/>
        <v>0</v>
      </c>
      <c r="O1600" t="str">
        <f t="shared" ca="1" si="207"/>
        <v>D:AD</v>
      </c>
      <c r="P1600" t="str">
        <f t="shared" ca="1" si="208"/>
        <v>D10:AD10</v>
      </c>
    </row>
    <row r="1601" spans="1:16">
      <c r="A1601" t="str">
        <f t="shared" si="210"/>
        <v>05</v>
      </c>
      <c r="B1601" t="str">
        <f t="shared" ca="1" si="211"/>
        <v>GRP</v>
      </c>
      <c r="C1601" t="s">
        <v>596</v>
      </c>
      <c r="D1601" t="s">
        <v>2287</v>
      </c>
      <c r="E1601">
        <f t="shared" ca="1" si="212"/>
        <v>0</v>
      </c>
      <c r="H1601" t="str">
        <f t="shared" ca="1" si="213"/>
        <v>'360 GRP '!</v>
      </c>
      <c r="I1601">
        <f t="shared" ca="1" si="214"/>
        <v>0</v>
      </c>
      <c r="J1601" t="str">
        <f t="shared" ca="1" si="209"/>
        <v>'360 GRP '!</v>
      </c>
      <c r="K1601">
        <f t="shared" ca="1" si="209"/>
        <v>0</v>
      </c>
      <c r="L1601">
        <f t="shared" ca="1" si="209"/>
        <v>0</v>
      </c>
      <c r="M1601">
        <f t="shared" ca="1" si="209"/>
        <v>0</v>
      </c>
      <c r="N1601">
        <f t="shared" ca="1" si="209"/>
        <v>0</v>
      </c>
      <c r="O1601" t="str">
        <f t="shared" ca="1" si="207"/>
        <v>D:AD</v>
      </c>
      <c r="P1601" t="str">
        <f t="shared" ca="1" si="208"/>
        <v>D10:AD10</v>
      </c>
    </row>
    <row r="1602" spans="1:16">
      <c r="A1602" t="str">
        <f t="shared" si="210"/>
        <v>06</v>
      </c>
      <c r="B1602" t="str">
        <f t="shared" ca="1" si="211"/>
        <v>GRP</v>
      </c>
      <c r="C1602" t="s">
        <v>596</v>
      </c>
      <c r="D1602" t="s">
        <v>2288</v>
      </c>
      <c r="E1602">
        <f t="shared" ca="1" si="212"/>
        <v>0</v>
      </c>
      <c r="H1602" t="str">
        <f t="shared" ca="1" si="213"/>
        <v>'360 GRP '!</v>
      </c>
      <c r="I1602">
        <f t="shared" ca="1" si="214"/>
        <v>0</v>
      </c>
      <c r="J1602" t="str">
        <f t="shared" ca="1" si="209"/>
        <v>'360 GRP '!</v>
      </c>
      <c r="K1602">
        <f t="shared" ca="1" si="209"/>
        <v>0</v>
      </c>
      <c r="L1602">
        <f t="shared" ca="1" si="209"/>
        <v>0</v>
      </c>
      <c r="M1602">
        <f t="shared" ca="1" si="209"/>
        <v>0</v>
      </c>
      <c r="N1602">
        <f t="shared" ca="1" si="209"/>
        <v>0</v>
      </c>
      <c r="O1602" t="str">
        <f t="shared" ref="O1602:O1665" ca="1" si="215">VLOOKUP($H1602,$G$8:$I$13,2,FALSE)</f>
        <v>D:AD</v>
      </c>
      <c r="P1602" t="str">
        <f t="shared" ref="P1602:P1665" ca="1" si="216">VLOOKUP($H1602,$G$8:$I$13,3,FALSE)</f>
        <v>D10:AD10</v>
      </c>
    </row>
    <row r="1603" spans="1:16">
      <c r="A1603" t="str">
        <f t="shared" si="210"/>
        <v>07</v>
      </c>
      <c r="B1603" t="str">
        <f t="shared" ca="1" si="211"/>
        <v>GRP</v>
      </c>
      <c r="C1603" t="s">
        <v>596</v>
      </c>
      <c r="D1603" t="s">
        <v>2289</v>
      </c>
      <c r="E1603">
        <f t="shared" ca="1" si="212"/>
        <v>0</v>
      </c>
      <c r="H1603" t="str">
        <f t="shared" ca="1" si="213"/>
        <v>'360 GRP '!</v>
      </c>
      <c r="I1603">
        <f t="shared" ca="1" si="214"/>
        <v>0</v>
      </c>
      <c r="J1603" t="str">
        <f t="shared" ca="1" si="209"/>
        <v>'360 GRP '!</v>
      </c>
      <c r="K1603">
        <f t="shared" ca="1" si="209"/>
        <v>0</v>
      </c>
      <c r="L1603">
        <f t="shared" ca="1" si="209"/>
        <v>0</v>
      </c>
      <c r="M1603">
        <f t="shared" ca="1" si="209"/>
        <v>0</v>
      </c>
      <c r="N1603">
        <f t="shared" ca="1" si="209"/>
        <v>0</v>
      </c>
      <c r="O1603" t="str">
        <f t="shared" ca="1" si="215"/>
        <v>D:AD</v>
      </c>
      <c r="P1603" t="str">
        <f t="shared" ca="1" si="216"/>
        <v>D10:AD10</v>
      </c>
    </row>
    <row r="1604" spans="1:16">
      <c r="A1604" t="str">
        <f t="shared" si="210"/>
        <v>08</v>
      </c>
      <c r="B1604" t="str">
        <f t="shared" ca="1" si="211"/>
        <v>GRP</v>
      </c>
      <c r="C1604" t="s">
        <v>596</v>
      </c>
      <c r="D1604" t="s">
        <v>2290</v>
      </c>
      <c r="E1604">
        <f t="shared" ca="1" si="212"/>
        <v>0</v>
      </c>
      <c r="H1604" t="str">
        <f t="shared" ca="1" si="213"/>
        <v>'360 GRP '!</v>
      </c>
      <c r="I1604">
        <f t="shared" ca="1" si="214"/>
        <v>0</v>
      </c>
      <c r="J1604" t="str">
        <f t="shared" ca="1" si="209"/>
        <v>'360 GRP '!</v>
      </c>
      <c r="K1604">
        <f t="shared" ca="1" si="209"/>
        <v>0</v>
      </c>
      <c r="L1604">
        <f t="shared" ca="1" si="209"/>
        <v>0</v>
      </c>
      <c r="M1604">
        <f t="shared" ca="1" si="209"/>
        <v>0</v>
      </c>
      <c r="N1604">
        <f t="shared" ca="1" si="209"/>
        <v>0</v>
      </c>
      <c r="O1604" t="str">
        <f t="shared" ca="1" si="215"/>
        <v>D:AD</v>
      </c>
      <c r="P1604" t="str">
        <f t="shared" ca="1" si="216"/>
        <v>D10:AD10</v>
      </c>
    </row>
    <row r="1605" spans="1:16">
      <c r="A1605" t="str">
        <f t="shared" si="210"/>
        <v>09</v>
      </c>
      <c r="B1605" t="str">
        <f t="shared" ca="1" si="211"/>
        <v>GRP</v>
      </c>
      <c r="C1605" t="s">
        <v>596</v>
      </c>
      <c r="D1605" t="s">
        <v>2291</v>
      </c>
      <c r="E1605">
        <f t="shared" ca="1" si="212"/>
        <v>0</v>
      </c>
      <c r="H1605" t="str">
        <f t="shared" ca="1" si="213"/>
        <v>'360 GRP '!</v>
      </c>
      <c r="I1605">
        <f t="shared" ca="1" si="214"/>
        <v>0</v>
      </c>
      <c r="J1605" t="str">
        <f t="shared" ca="1" si="209"/>
        <v>'360 GRP '!</v>
      </c>
      <c r="K1605">
        <f t="shared" ca="1" si="209"/>
        <v>0</v>
      </c>
      <c r="L1605">
        <f t="shared" ca="1" si="209"/>
        <v>0</v>
      </c>
      <c r="M1605">
        <f t="shared" ca="1" si="209"/>
        <v>0</v>
      </c>
      <c r="N1605">
        <f t="shared" ca="1" si="209"/>
        <v>0</v>
      </c>
      <c r="O1605" t="str">
        <f t="shared" ca="1" si="215"/>
        <v>D:AD</v>
      </c>
      <c r="P1605" t="str">
        <f t="shared" ca="1" si="216"/>
        <v>D10:AD10</v>
      </c>
    </row>
    <row r="1606" spans="1:16">
      <c r="A1606" t="str">
        <f t="shared" si="210"/>
        <v>10</v>
      </c>
      <c r="B1606" t="str">
        <f t="shared" ca="1" si="211"/>
        <v>GRP</v>
      </c>
      <c r="C1606" t="s">
        <v>596</v>
      </c>
      <c r="D1606" t="s">
        <v>2292</v>
      </c>
      <c r="E1606">
        <f t="shared" ca="1" si="212"/>
        <v>0</v>
      </c>
      <c r="H1606" t="str">
        <f t="shared" ca="1" si="213"/>
        <v>'360 GRP '!</v>
      </c>
      <c r="I1606">
        <f t="shared" ca="1" si="214"/>
        <v>0</v>
      </c>
      <c r="J1606" t="str">
        <f t="shared" ca="1" si="209"/>
        <v>'360 GRP '!</v>
      </c>
      <c r="K1606">
        <f t="shared" ca="1" si="209"/>
        <v>0</v>
      </c>
      <c r="L1606">
        <f t="shared" ca="1" si="209"/>
        <v>0</v>
      </c>
      <c r="M1606">
        <f t="shared" ca="1" si="209"/>
        <v>0</v>
      </c>
      <c r="N1606">
        <f t="shared" ca="1" si="209"/>
        <v>0</v>
      </c>
      <c r="O1606" t="str">
        <f t="shared" ca="1" si="215"/>
        <v>D:AD</v>
      </c>
      <c r="P1606" t="str">
        <f t="shared" ca="1" si="216"/>
        <v>D10:AD10</v>
      </c>
    </row>
    <row r="1607" spans="1:16">
      <c r="A1607" t="str">
        <f t="shared" si="210"/>
        <v>11</v>
      </c>
      <c r="B1607" t="str">
        <f t="shared" ca="1" si="211"/>
        <v>GRP</v>
      </c>
      <c r="C1607" t="s">
        <v>596</v>
      </c>
      <c r="D1607" t="s">
        <v>2293</v>
      </c>
      <c r="E1607">
        <f t="shared" ca="1" si="212"/>
        <v>0</v>
      </c>
      <c r="H1607" t="str">
        <f t="shared" ca="1" si="213"/>
        <v>'360 GRP '!</v>
      </c>
      <c r="I1607">
        <f t="shared" ca="1" si="214"/>
        <v>0</v>
      </c>
      <c r="J1607" t="str">
        <f t="shared" ca="1" si="209"/>
        <v>'360 GRP '!</v>
      </c>
      <c r="K1607">
        <f t="shared" ca="1" si="209"/>
        <v>0</v>
      </c>
      <c r="L1607">
        <f t="shared" ca="1" si="209"/>
        <v>0</v>
      </c>
      <c r="M1607">
        <f t="shared" ca="1" si="209"/>
        <v>0</v>
      </c>
      <c r="N1607">
        <f t="shared" ca="1" si="209"/>
        <v>0</v>
      </c>
      <c r="O1607" t="str">
        <f t="shared" ca="1" si="215"/>
        <v>D:AD</v>
      </c>
      <c r="P1607" t="str">
        <f t="shared" ca="1" si="216"/>
        <v>D10:AD10</v>
      </c>
    </row>
    <row r="1608" spans="1:16">
      <c r="A1608" t="str">
        <f t="shared" si="210"/>
        <v>12</v>
      </c>
      <c r="B1608" t="str">
        <f t="shared" ca="1" si="211"/>
        <v>GRP</v>
      </c>
      <c r="C1608" t="s">
        <v>596</v>
      </c>
      <c r="D1608" t="s">
        <v>2294</v>
      </c>
      <c r="E1608">
        <f t="shared" ca="1" si="212"/>
        <v>0</v>
      </c>
      <c r="H1608" t="str">
        <f t="shared" ca="1" si="213"/>
        <v>'360 GRP '!</v>
      </c>
      <c r="I1608">
        <f t="shared" ca="1" si="214"/>
        <v>0</v>
      </c>
      <c r="J1608" t="str">
        <f t="shared" ca="1" si="209"/>
        <v>'360 GRP '!</v>
      </c>
      <c r="K1608">
        <f t="shared" ca="1" si="209"/>
        <v>0</v>
      </c>
      <c r="L1608">
        <f t="shared" ca="1" si="209"/>
        <v>0</v>
      </c>
      <c r="M1608">
        <f t="shared" ca="1" si="209"/>
        <v>0</v>
      </c>
      <c r="N1608">
        <f t="shared" ca="1" si="209"/>
        <v>0</v>
      </c>
      <c r="O1608" t="str">
        <f t="shared" ca="1" si="215"/>
        <v>D:AD</v>
      </c>
      <c r="P1608" t="str">
        <f t="shared" ca="1" si="216"/>
        <v>D10:AD10</v>
      </c>
    </row>
    <row r="1609" spans="1:16">
      <c r="A1609" t="str">
        <f t="shared" si="210"/>
        <v>13</v>
      </c>
      <c r="B1609" t="str">
        <f t="shared" ca="1" si="211"/>
        <v>GRP</v>
      </c>
      <c r="C1609" t="s">
        <v>596</v>
      </c>
      <c r="D1609" t="s">
        <v>2295</v>
      </c>
      <c r="E1609">
        <f t="shared" ca="1" si="212"/>
        <v>0</v>
      </c>
      <c r="H1609" t="str">
        <f t="shared" ca="1" si="213"/>
        <v>'360 GRP '!</v>
      </c>
      <c r="I1609">
        <f t="shared" ca="1" si="214"/>
        <v>0</v>
      </c>
      <c r="J1609" t="str">
        <f t="shared" ca="1" si="209"/>
        <v>'360 GRP '!</v>
      </c>
      <c r="K1609">
        <f t="shared" ca="1" si="209"/>
        <v>0</v>
      </c>
      <c r="L1609">
        <f t="shared" ca="1" si="209"/>
        <v>0</v>
      </c>
      <c r="M1609">
        <f t="shared" ca="1" si="209"/>
        <v>0</v>
      </c>
      <c r="N1609">
        <f t="shared" ca="1" si="209"/>
        <v>0</v>
      </c>
      <c r="O1609" t="str">
        <f t="shared" ca="1" si="215"/>
        <v>D:AD</v>
      </c>
      <c r="P1609" t="str">
        <f t="shared" ca="1" si="216"/>
        <v>D10:AD10</v>
      </c>
    </row>
    <row r="1610" spans="1:16">
      <c r="A1610" t="str">
        <f t="shared" si="210"/>
        <v>100</v>
      </c>
      <c r="B1610" t="str">
        <f t="shared" ca="1" si="211"/>
        <v>GRP</v>
      </c>
      <c r="C1610" t="s">
        <v>596</v>
      </c>
      <c r="D1610" t="s">
        <v>2296</v>
      </c>
      <c r="E1610">
        <f t="shared" ca="1" si="212"/>
        <v>0</v>
      </c>
      <c r="H1610" t="str">
        <f t="shared" ca="1" si="213"/>
        <v>'360 GRP '!</v>
      </c>
      <c r="I1610">
        <f t="shared" ca="1" si="214"/>
        <v>0</v>
      </c>
      <c r="J1610" t="str">
        <f t="shared" ca="1" si="209"/>
        <v>'360 GRP '!</v>
      </c>
      <c r="K1610">
        <f t="shared" ca="1" si="209"/>
        <v>0</v>
      </c>
      <c r="L1610">
        <f t="shared" ca="1" si="209"/>
        <v>0</v>
      </c>
      <c r="M1610">
        <f t="shared" ca="1" si="209"/>
        <v>0</v>
      </c>
      <c r="N1610">
        <f t="shared" ca="1" si="209"/>
        <v>0</v>
      </c>
      <c r="O1610" t="str">
        <f t="shared" ca="1" si="215"/>
        <v>D:AD</v>
      </c>
      <c r="P1610" t="str">
        <f t="shared" ca="1" si="216"/>
        <v>D10:AD10</v>
      </c>
    </row>
    <row r="1611" spans="1:16">
      <c r="A1611" t="str">
        <f t="shared" si="210"/>
        <v>01</v>
      </c>
      <c r="B1611" t="str">
        <f t="shared" ca="1" si="211"/>
        <v>GRP</v>
      </c>
      <c r="C1611" t="s">
        <v>602</v>
      </c>
      <c r="D1611" t="s">
        <v>2297</v>
      </c>
      <c r="E1611">
        <f t="shared" ca="1" si="212"/>
        <v>0</v>
      </c>
      <c r="H1611" t="str">
        <f t="shared" ca="1" si="213"/>
        <v>'360 GRP '!</v>
      </c>
      <c r="I1611">
        <f t="shared" ca="1" si="214"/>
        <v>0</v>
      </c>
      <c r="J1611" t="str">
        <f t="shared" ca="1" si="209"/>
        <v>'360 GRP '!</v>
      </c>
      <c r="K1611">
        <f t="shared" ca="1" si="209"/>
        <v>0</v>
      </c>
      <c r="L1611">
        <f t="shared" ca="1" si="209"/>
        <v>0</v>
      </c>
      <c r="M1611">
        <f t="shared" ca="1" si="209"/>
        <v>0</v>
      </c>
      <c r="N1611">
        <f t="shared" ca="1" si="209"/>
        <v>0</v>
      </c>
      <c r="O1611" t="str">
        <f t="shared" ca="1" si="215"/>
        <v>D:AD</v>
      </c>
      <c r="P1611" t="str">
        <f t="shared" ca="1" si="216"/>
        <v>D10:AD10</v>
      </c>
    </row>
    <row r="1612" spans="1:16">
      <c r="A1612" t="str">
        <f t="shared" si="210"/>
        <v>02</v>
      </c>
      <c r="B1612" t="str">
        <f t="shared" ca="1" si="211"/>
        <v>GRP</v>
      </c>
      <c r="C1612" t="s">
        <v>602</v>
      </c>
      <c r="D1612" t="s">
        <v>2298</v>
      </c>
      <c r="E1612">
        <f t="shared" ca="1" si="212"/>
        <v>0</v>
      </c>
      <c r="H1612" t="str">
        <f t="shared" ca="1" si="213"/>
        <v>'360 GRP '!</v>
      </c>
      <c r="I1612">
        <f t="shared" ca="1" si="214"/>
        <v>0</v>
      </c>
      <c r="J1612" t="str">
        <f t="shared" ca="1" si="209"/>
        <v>'360 GRP '!</v>
      </c>
      <c r="K1612">
        <f t="shared" ca="1" si="209"/>
        <v>0</v>
      </c>
      <c r="L1612">
        <f t="shared" ca="1" si="209"/>
        <v>0</v>
      </c>
      <c r="M1612">
        <f t="shared" ca="1" si="209"/>
        <v>0</v>
      </c>
      <c r="N1612">
        <f t="shared" ca="1" si="209"/>
        <v>0</v>
      </c>
      <c r="O1612" t="str">
        <f t="shared" ca="1" si="215"/>
        <v>D:AD</v>
      </c>
      <c r="P1612" t="str">
        <f t="shared" ca="1" si="216"/>
        <v>D10:AD10</v>
      </c>
    </row>
    <row r="1613" spans="1:16">
      <c r="A1613" t="str">
        <f t="shared" si="210"/>
        <v>03</v>
      </c>
      <c r="B1613" t="str">
        <f t="shared" ca="1" si="211"/>
        <v>GRP</v>
      </c>
      <c r="C1613" t="s">
        <v>602</v>
      </c>
      <c r="D1613" t="s">
        <v>2299</v>
      </c>
      <c r="E1613">
        <f t="shared" ca="1" si="212"/>
        <v>0</v>
      </c>
      <c r="H1613" t="str">
        <f t="shared" ca="1" si="213"/>
        <v>'360 GRP '!</v>
      </c>
      <c r="I1613">
        <f t="shared" ca="1" si="214"/>
        <v>0</v>
      </c>
      <c r="J1613" t="str">
        <f t="shared" ca="1" si="209"/>
        <v>'360 GRP '!</v>
      </c>
      <c r="K1613">
        <f t="shared" ca="1" si="209"/>
        <v>0</v>
      </c>
      <c r="L1613">
        <f t="shared" ca="1" si="209"/>
        <v>0</v>
      </c>
      <c r="M1613">
        <f t="shared" ca="1" si="209"/>
        <v>0</v>
      </c>
      <c r="N1613">
        <f t="shared" ca="1" si="209"/>
        <v>0</v>
      </c>
      <c r="O1613" t="str">
        <f t="shared" ca="1" si="215"/>
        <v>D:AD</v>
      </c>
      <c r="P1613" t="str">
        <f t="shared" ca="1" si="216"/>
        <v>D10:AD10</v>
      </c>
    </row>
    <row r="1614" spans="1:16">
      <c r="A1614" t="str">
        <f t="shared" si="210"/>
        <v>04</v>
      </c>
      <c r="B1614" t="str">
        <f t="shared" ca="1" si="211"/>
        <v>GRP</v>
      </c>
      <c r="C1614" t="s">
        <v>602</v>
      </c>
      <c r="D1614" t="s">
        <v>2300</v>
      </c>
      <c r="E1614">
        <f t="shared" ca="1" si="212"/>
        <v>0</v>
      </c>
      <c r="H1614" t="str">
        <f t="shared" ca="1" si="213"/>
        <v>'360 GRP '!</v>
      </c>
      <c r="I1614">
        <f t="shared" ca="1" si="214"/>
        <v>0</v>
      </c>
      <c r="J1614" t="str">
        <f t="shared" ca="1" si="209"/>
        <v>'360 GRP '!</v>
      </c>
      <c r="K1614">
        <f t="shared" ca="1" si="209"/>
        <v>0</v>
      </c>
      <c r="L1614">
        <f t="shared" ca="1" si="209"/>
        <v>0</v>
      </c>
      <c r="M1614">
        <f t="shared" ca="1" si="209"/>
        <v>0</v>
      </c>
      <c r="N1614">
        <f t="shared" ca="1" si="209"/>
        <v>0</v>
      </c>
      <c r="O1614" t="str">
        <f t="shared" ca="1" si="215"/>
        <v>D:AD</v>
      </c>
      <c r="P1614" t="str">
        <f t="shared" ca="1" si="216"/>
        <v>D10:AD10</v>
      </c>
    </row>
    <row r="1615" spans="1:16">
      <c r="A1615" t="str">
        <f t="shared" si="210"/>
        <v>05</v>
      </c>
      <c r="B1615" t="str">
        <f t="shared" ca="1" si="211"/>
        <v>GRP</v>
      </c>
      <c r="C1615" t="s">
        <v>602</v>
      </c>
      <c r="D1615" t="s">
        <v>2301</v>
      </c>
      <c r="E1615">
        <f t="shared" ca="1" si="212"/>
        <v>0</v>
      </c>
      <c r="H1615" t="str">
        <f t="shared" ca="1" si="213"/>
        <v>'360 GRP '!</v>
      </c>
      <c r="I1615">
        <f t="shared" ca="1" si="214"/>
        <v>0</v>
      </c>
      <c r="J1615" t="str">
        <f t="shared" ca="1" si="209"/>
        <v>'360 GRP '!</v>
      </c>
      <c r="K1615">
        <f t="shared" ca="1" si="209"/>
        <v>0</v>
      </c>
      <c r="L1615">
        <f t="shared" ca="1" si="209"/>
        <v>0</v>
      </c>
      <c r="M1615">
        <f t="shared" ca="1" si="209"/>
        <v>0</v>
      </c>
      <c r="N1615">
        <f t="shared" ca="1" si="209"/>
        <v>0</v>
      </c>
      <c r="O1615" t="str">
        <f t="shared" ca="1" si="215"/>
        <v>D:AD</v>
      </c>
      <c r="P1615" t="str">
        <f t="shared" ca="1" si="216"/>
        <v>D10:AD10</v>
      </c>
    </row>
    <row r="1616" spans="1:16">
      <c r="A1616" t="str">
        <f t="shared" si="210"/>
        <v>06</v>
      </c>
      <c r="B1616" t="str">
        <f t="shared" ca="1" si="211"/>
        <v>GRP</v>
      </c>
      <c r="C1616" t="s">
        <v>602</v>
      </c>
      <c r="D1616" t="s">
        <v>2302</v>
      </c>
      <c r="E1616">
        <f t="shared" ca="1" si="212"/>
        <v>0</v>
      </c>
      <c r="H1616" t="str">
        <f t="shared" ca="1" si="213"/>
        <v>'360 GRP '!</v>
      </c>
      <c r="I1616">
        <f t="shared" ca="1" si="214"/>
        <v>0</v>
      </c>
      <c r="J1616" t="str">
        <f t="shared" ca="1" si="209"/>
        <v>'360 GRP '!</v>
      </c>
      <c r="K1616">
        <f t="shared" ca="1" si="209"/>
        <v>0</v>
      </c>
      <c r="L1616">
        <f t="shared" ca="1" si="209"/>
        <v>0</v>
      </c>
      <c r="M1616">
        <f t="shared" ca="1" si="209"/>
        <v>0</v>
      </c>
      <c r="N1616">
        <f t="shared" ca="1" si="209"/>
        <v>0</v>
      </c>
      <c r="O1616" t="str">
        <f t="shared" ca="1" si="215"/>
        <v>D:AD</v>
      </c>
      <c r="P1616" t="str">
        <f t="shared" ca="1" si="216"/>
        <v>D10:AD10</v>
      </c>
    </row>
    <row r="1617" spans="1:16">
      <c r="A1617" t="str">
        <f t="shared" si="210"/>
        <v>07</v>
      </c>
      <c r="B1617" t="str">
        <f t="shared" ca="1" si="211"/>
        <v>GRP</v>
      </c>
      <c r="C1617" t="s">
        <v>602</v>
      </c>
      <c r="D1617" t="s">
        <v>2303</v>
      </c>
      <c r="E1617">
        <f t="shared" ca="1" si="212"/>
        <v>0</v>
      </c>
      <c r="H1617" t="str">
        <f t="shared" ca="1" si="213"/>
        <v>'360 GRP '!</v>
      </c>
      <c r="I1617">
        <f t="shared" ca="1" si="214"/>
        <v>0</v>
      </c>
      <c r="J1617" t="str">
        <f t="shared" ca="1" si="209"/>
        <v>'360 GRP '!</v>
      </c>
      <c r="K1617">
        <f t="shared" ca="1" si="209"/>
        <v>0</v>
      </c>
      <c r="L1617">
        <f t="shared" ca="1" si="209"/>
        <v>0</v>
      </c>
      <c r="M1617">
        <f t="shared" ca="1" si="209"/>
        <v>0</v>
      </c>
      <c r="N1617">
        <f t="shared" ca="1" si="209"/>
        <v>0</v>
      </c>
      <c r="O1617" t="str">
        <f t="shared" ca="1" si="215"/>
        <v>D:AD</v>
      </c>
      <c r="P1617" t="str">
        <f t="shared" ca="1" si="216"/>
        <v>D10:AD10</v>
      </c>
    </row>
    <row r="1618" spans="1:16">
      <c r="A1618" t="str">
        <f t="shared" si="210"/>
        <v>08</v>
      </c>
      <c r="B1618" t="str">
        <f t="shared" ca="1" si="211"/>
        <v>GRP</v>
      </c>
      <c r="C1618" t="s">
        <v>602</v>
      </c>
      <c r="D1618" t="s">
        <v>2304</v>
      </c>
      <c r="E1618">
        <f t="shared" ca="1" si="212"/>
        <v>0</v>
      </c>
      <c r="H1618" t="str">
        <f t="shared" ca="1" si="213"/>
        <v>'360 GRP '!</v>
      </c>
      <c r="I1618">
        <f t="shared" ca="1" si="214"/>
        <v>0</v>
      </c>
      <c r="J1618" t="str">
        <f t="shared" ca="1" si="209"/>
        <v>'360 GRP '!</v>
      </c>
      <c r="K1618">
        <f t="shared" ca="1" si="209"/>
        <v>0</v>
      </c>
      <c r="L1618">
        <f t="shared" ca="1" si="209"/>
        <v>0</v>
      </c>
      <c r="M1618">
        <f t="shared" ca="1" si="209"/>
        <v>0</v>
      </c>
      <c r="N1618">
        <f t="shared" ca="1" si="209"/>
        <v>0</v>
      </c>
      <c r="O1618" t="str">
        <f t="shared" ca="1" si="215"/>
        <v>D:AD</v>
      </c>
      <c r="P1618" t="str">
        <f t="shared" ca="1" si="216"/>
        <v>D10:AD10</v>
      </c>
    </row>
    <row r="1619" spans="1:16">
      <c r="A1619" t="str">
        <f t="shared" si="210"/>
        <v>09</v>
      </c>
      <c r="B1619" t="str">
        <f t="shared" ca="1" si="211"/>
        <v>GRP</v>
      </c>
      <c r="C1619" t="s">
        <v>602</v>
      </c>
      <c r="D1619" t="s">
        <v>2305</v>
      </c>
      <c r="E1619">
        <f t="shared" ca="1" si="212"/>
        <v>0</v>
      </c>
      <c r="H1619" t="str">
        <f t="shared" ca="1" si="213"/>
        <v>'360 GRP '!</v>
      </c>
      <c r="I1619">
        <f t="shared" ca="1" si="214"/>
        <v>0</v>
      </c>
      <c r="J1619" t="str">
        <f t="shared" ca="1" si="209"/>
        <v>'360 GRP '!</v>
      </c>
      <c r="K1619">
        <f t="shared" ca="1" si="209"/>
        <v>0</v>
      </c>
      <c r="L1619">
        <f t="shared" ca="1" si="209"/>
        <v>0</v>
      </c>
      <c r="M1619">
        <f t="shared" ca="1" si="209"/>
        <v>0</v>
      </c>
      <c r="N1619">
        <f t="shared" ca="1" si="209"/>
        <v>0</v>
      </c>
      <c r="O1619" t="str">
        <f t="shared" ca="1" si="215"/>
        <v>D:AD</v>
      </c>
      <c r="P1619" t="str">
        <f t="shared" ca="1" si="216"/>
        <v>D10:AD10</v>
      </c>
    </row>
    <row r="1620" spans="1:16">
      <c r="A1620" t="str">
        <f t="shared" si="210"/>
        <v>10</v>
      </c>
      <c r="B1620" t="str">
        <f t="shared" ca="1" si="211"/>
        <v>GRP</v>
      </c>
      <c r="C1620" t="s">
        <v>602</v>
      </c>
      <c r="D1620" t="s">
        <v>2306</v>
      </c>
      <c r="E1620">
        <f t="shared" ca="1" si="212"/>
        <v>0</v>
      </c>
      <c r="H1620" t="str">
        <f t="shared" ca="1" si="213"/>
        <v>'360 GRP '!</v>
      </c>
      <c r="I1620">
        <f t="shared" ca="1" si="214"/>
        <v>0</v>
      </c>
      <c r="J1620" t="str">
        <f t="shared" ca="1" si="209"/>
        <v>'360 GRP '!</v>
      </c>
      <c r="K1620">
        <f t="shared" ca="1" si="209"/>
        <v>0</v>
      </c>
      <c r="L1620">
        <f t="shared" ca="1" si="209"/>
        <v>0</v>
      </c>
      <c r="M1620">
        <f t="shared" ca="1" si="209"/>
        <v>0</v>
      </c>
      <c r="N1620">
        <f t="shared" ca="1" si="209"/>
        <v>0</v>
      </c>
      <c r="O1620" t="str">
        <f t="shared" ca="1" si="215"/>
        <v>D:AD</v>
      </c>
      <c r="P1620" t="str">
        <f t="shared" ca="1" si="216"/>
        <v>D10:AD10</v>
      </c>
    </row>
    <row r="1621" spans="1:16">
      <c r="A1621" t="str">
        <f t="shared" si="210"/>
        <v>11</v>
      </c>
      <c r="B1621" t="str">
        <f t="shared" ca="1" si="211"/>
        <v>GRP</v>
      </c>
      <c r="C1621" t="s">
        <v>602</v>
      </c>
      <c r="D1621" t="s">
        <v>2307</v>
      </c>
      <c r="E1621">
        <f t="shared" ca="1" si="212"/>
        <v>0</v>
      </c>
      <c r="H1621" t="str">
        <f t="shared" ca="1" si="213"/>
        <v>'360 GRP '!</v>
      </c>
      <c r="I1621">
        <f t="shared" ca="1" si="214"/>
        <v>0</v>
      </c>
      <c r="J1621" t="str">
        <f t="shared" ca="1" si="209"/>
        <v>'360 GRP '!</v>
      </c>
      <c r="K1621">
        <f t="shared" ca="1" si="209"/>
        <v>0</v>
      </c>
      <c r="L1621">
        <f t="shared" ca="1" si="209"/>
        <v>0</v>
      </c>
      <c r="M1621">
        <f t="shared" ca="1" si="209"/>
        <v>0</v>
      </c>
      <c r="N1621">
        <f t="shared" ca="1" si="209"/>
        <v>0</v>
      </c>
      <c r="O1621" t="str">
        <f t="shared" ca="1" si="215"/>
        <v>D:AD</v>
      </c>
      <c r="P1621" t="str">
        <f t="shared" ca="1" si="216"/>
        <v>D10:AD10</v>
      </c>
    </row>
    <row r="1622" spans="1:16">
      <c r="A1622" t="str">
        <f t="shared" si="210"/>
        <v>12</v>
      </c>
      <c r="B1622" t="str">
        <f t="shared" ca="1" si="211"/>
        <v>GRP</v>
      </c>
      <c r="C1622" t="s">
        <v>602</v>
      </c>
      <c r="D1622" t="s">
        <v>2308</v>
      </c>
      <c r="E1622">
        <f t="shared" ca="1" si="212"/>
        <v>0</v>
      </c>
      <c r="H1622" t="str">
        <f t="shared" ca="1" si="213"/>
        <v>'360 GRP '!</v>
      </c>
      <c r="I1622">
        <f t="shared" ca="1" si="214"/>
        <v>0</v>
      </c>
      <c r="J1622" t="str">
        <f t="shared" ca="1" si="209"/>
        <v>'360 GRP '!</v>
      </c>
      <c r="K1622">
        <f t="shared" ca="1" si="209"/>
        <v>0</v>
      </c>
      <c r="L1622">
        <f t="shared" ca="1" si="209"/>
        <v>0</v>
      </c>
      <c r="M1622">
        <f t="shared" ca="1" si="209"/>
        <v>0</v>
      </c>
      <c r="N1622">
        <f t="shared" ca="1" si="209"/>
        <v>0</v>
      </c>
      <c r="O1622" t="str">
        <f t="shared" ca="1" si="215"/>
        <v>D:AD</v>
      </c>
      <c r="P1622" t="str">
        <f t="shared" ca="1" si="216"/>
        <v>D10:AD10</v>
      </c>
    </row>
    <row r="1623" spans="1:16">
      <c r="A1623" t="str">
        <f t="shared" si="210"/>
        <v>13</v>
      </c>
      <c r="B1623" t="str">
        <f t="shared" ca="1" si="211"/>
        <v>GRP</v>
      </c>
      <c r="C1623" t="s">
        <v>602</v>
      </c>
      <c r="D1623" t="s">
        <v>2309</v>
      </c>
      <c r="E1623">
        <f t="shared" ca="1" si="212"/>
        <v>0</v>
      </c>
      <c r="H1623" t="str">
        <f t="shared" ca="1" si="213"/>
        <v>'360 GRP '!</v>
      </c>
      <c r="I1623">
        <f t="shared" ca="1" si="214"/>
        <v>0</v>
      </c>
      <c r="J1623" t="str">
        <f t="shared" ref="J1623:N1673" ca="1" si="217">IF(IFERROR(VLOOKUP($C1623,INDIRECT(J$14&amp;"D:D"),1,FALSE),0)&lt;&gt;0,J$14,0)</f>
        <v>'360 GRP '!</v>
      </c>
      <c r="K1623">
        <f t="shared" ca="1" si="217"/>
        <v>0</v>
      </c>
      <c r="L1623">
        <f t="shared" ca="1" si="217"/>
        <v>0</v>
      </c>
      <c r="M1623">
        <f t="shared" ca="1" si="217"/>
        <v>0</v>
      </c>
      <c r="N1623">
        <f t="shared" ca="1" si="217"/>
        <v>0</v>
      </c>
      <c r="O1623" t="str">
        <f t="shared" ca="1" si="215"/>
        <v>D:AD</v>
      </c>
      <c r="P1623" t="str">
        <f t="shared" ca="1" si="216"/>
        <v>D10:AD10</v>
      </c>
    </row>
    <row r="1624" spans="1:16">
      <c r="A1624" t="str">
        <f t="shared" si="210"/>
        <v>100</v>
      </c>
      <c r="B1624" t="str">
        <f t="shared" ca="1" si="211"/>
        <v>GRP</v>
      </c>
      <c r="C1624" t="s">
        <v>602</v>
      </c>
      <c r="D1624" t="s">
        <v>2310</v>
      </c>
      <c r="E1624">
        <f t="shared" ca="1" si="212"/>
        <v>0</v>
      </c>
      <c r="H1624" t="str">
        <f t="shared" ca="1" si="213"/>
        <v>'360 GRP '!</v>
      </c>
      <c r="I1624">
        <f t="shared" ca="1" si="214"/>
        <v>0</v>
      </c>
      <c r="J1624" t="str">
        <f t="shared" ca="1" si="217"/>
        <v>'360 GRP '!</v>
      </c>
      <c r="K1624">
        <f t="shared" ca="1" si="217"/>
        <v>0</v>
      </c>
      <c r="L1624">
        <f t="shared" ca="1" si="217"/>
        <v>0</v>
      </c>
      <c r="M1624">
        <f t="shared" ca="1" si="217"/>
        <v>0</v>
      </c>
      <c r="N1624">
        <f t="shared" ca="1" si="217"/>
        <v>0</v>
      </c>
      <c r="O1624" t="str">
        <f t="shared" ca="1" si="215"/>
        <v>D:AD</v>
      </c>
      <c r="P1624" t="str">
        <f t="shared" ca="1" si="216"/>
        <v>D10:AD10</v>
      </c>
    </row>
    <row r="1625" spans="1:16">
      <c r="A1625" t="str">
        <f t="shared" si="210"/>
        <v>01</v>
      </c>
      <c r="B1625" t="str">
        <f t="shared" ca="1" si="211"/>
        <v>GRP</v>
      </c>
      <c r="C1625" t="s">
        <v>597</v>
      </c>
      <c r="D1625" t="s">
        <v>2311</v>
      </c>
      <c r="E1625">
        <f t="shared" ca="1" si="212"/>
        <v>0</v>
      </c>
      <c r="H1625" t="str">
        <f t="shared" ca="1" si="213"/>
        <v>'360 GRP '!</v>
      </c>
      <c r="I1625">
        <f t="shared" ca="1" si="214"/>
        <v>0</v>
      </c>
      <c r="J1625" t="str">
        <f t="shared" ca="1" si="217"/>
        <v>'360 GRP '!</v>
      </c>
      <c r="K1625">
        <f t="shared" ca="1" si="217"/>
        <v>0</v>
      </c>
      <c r="L1625">
        <f t="shared" ca="1" si="217"/>
        <v>0</v>
      </c>
      <c r="M1625">
        <f t="shared" ca="1" si="217"/>
        <v>0</v>
      </c>
      <c r="N1625">
        <f t="shared" ca="1" si="217"/>
        <v>0</v>
      </c>
      <c r="O1625" t="str">
        <f t="shared" ca="1" si="215"/>
        <v>D:AD</v>
      </c>
      <c r="P1625" t="str">
        <f t="shared" ca="1" si="216"/>
        <v>D10:AD10</v>
      </c>
    </row>
    <row r="1626" spans="1:16">
      <c r="A1626" t="str">
        <f t="shared" si="210"/>
        <v>02</v>
      </c>
      <c r="B1626" t="str">
        <f t="shared" ca="1" si="211"/>
        <v>GRP</v>
      </c>
      <c r="C1626" t="s">
        <v>597</v>
      </c>
      <c r="D1626" t="s">
        <v>2312</v>
      </c>
      <c r="E1626">
        <f t="shared" ca="1" si="212"/>
        <v>0</v>
      </c>
      <c r="H1626" t="str">
        <f t="shared" ca="1" si="213"/>
        <v>'360 GRP '!</v>
      </c>
      <c r="I1626">
        <f t="shared" ca="1" si="214"/>
        <v>0</v>
      </c>
      <c r="J1626" t="str">
        <f t="shared" ca="1" si="217"/>
        <v>'360 GRP '!</v>
      </c>
      <c r="K1626">
        <f t="shared" ca="1" si="217"/>
        <v>0</v>
      </c>
      <c r="L1626">
        <f t="shared" ca="1" si="217"/>
        <v>0</v>
      </c>
      <c r="M1626">
        <f t="shared" ca="1" si="217"/>
        <v>0</v>
      </c>
      <c r="N1626">
        <f t="shared" ca="1" si="217"/>
        <v>0</v>
      </c>
      <c r="O1626" t="str">
        <f t="shared" ca="1" si="215"/>
        <v>D:AD</v>
      </c>
      <c r="P1626" t="str">
        <f t="shared" ca="1" si="216"/>
        <v>D10:AD10</v>
      </c>
    </row>
    <row r="1627" spans="1:16">
      <c r="A1627" t="str">
        <f t="shared" si="210"/>
        <v>03</v>
      </c>
      <c r="B1627" t="str">
        <f t="shared" ca="1" si="211"/>
        <v>GRP</v>
      </c>
      <c r="C1627" t="s">
        <v>597</v>
      </c>
      <c r="D1627" t="s">
        <v>2313</v>
      </c>
      <c r="E1627">
        <f t="shared" ca="1" si="212"/>
        <v>0</v>
      </c>
      <c r="H1627" t="str">
        <f t="shared" ca="1" si="213"/>
        <v>'360 GRP '!</v>
      </c>
      <c r="I1627">
        <f t="shared" ca="1" si="214"/>
        <v>0</v>
      </c>
      <c r="J1627" t="str">
        <f t="shared" ca="1" si="217"/>
        <v>'360 GRP '!</v>
      </c>
      <c r="K1627">
        <f t="shared" ca="1" si="217"/>
        <v>0</v>
      </c>
      <c r="L1627">
        <f t="shared" ca="1" si="217"/>
        <v>0</v>
      </c>
      <c r="M1627">
        <f t="shared" ca="1" si="217"/>
        <v>0</v>
      </c>
      <c r="N1627">
        <f t="shared" ca="1" si="217"/>
        <v>0</v>
      </c>
      <c r="O1627" t="str">
        <f t="shared" ca="1" si="215"/>
        <v>D:AD</v>
      </c>
      <c r="P1627" t="str">
        <f t="shared" ca="1" si="216"/>
        <v>D10:AD10</v>
      </c>
    </row>
    <row r="1628" spans="1:16">
      <c r="A1628" t="str">
        <f t="shared" si="210"/>
        <v>04</v>
      </c>
      <c r="B1628" t="str">
        <f t="shared" ca="1" si="211"/>
        <v>GRP</v>
      </c>
      <c r="C1628" t="s">
        <v>597</v>
      </c>
      <c r="D1628" t="s">
        <v>2314</v>
      </c>
      <c r="E1628">
        <f t="shared" ca="1" si="212"/>
        <v>0</v>
      </c>
      <c r="H1628" t="str">
        <f t="shared" ca="1" si="213"/>
        <v>'360 GRP '!</v>
      </c>
      <c r="I1628">
        <f t="shared" ca="1" si="214"/>
        <v>0</v>
      </c>
      <c r="J1628" t="str">
        <f t="shared" ca="1" si="217"/>
        <v>'360 GRP '!</v>
      </c>
      <c r="K1628">
        <f t="shared" ca="1" si="217"/>
        <v>0</v>
      </c>
      <c r="L1628">
        <f t="shared" ca="1" si="217"/>
        <v>0</v>
      </c>
      <c r="M1628">
        <f t="shared" ca="1" si="217"/>
        <v>0</v>
      </c>
      <c r="N1628">
        <f t="shared" ca="1" si="217"/>
        <v>0</v>
      </c>
      <c r="O1628" t="str">
        <f t="shared" ca="1" si="215"/>
        <v>D:AD</v>
      </c>
      <c r="P1628" t="str">
        <f t="shared" ca="1" si="216"/>
        <v>D10:AD10</v>
      </c>
    </row>
    <row r="1629" spans="1:16">
      <c r="A1629" t="str">
        <f t="shared" si="210"/>
        <v>05</v>
      </c>
      <c r="B1629" t="str">
        <f t="shared" ca="1" si="211"/>
        <v>GRP</v>
      </c>
      <c r="C1629" t="s">
        <v>597</v>
      </c>
      <c r="D1629" t="s">
        <v>2315</v>
      </c>
      <c r="E1629">
        <f t="shared" ca="1" si="212"/>
        <v>0</v>
      </c>
      <c r="H1629" t="str">
        <f t="shared" ca="1" si="213"/>
        <v>'360 GRP '!</v>
      </c>
      <c r="I1629">
        <f t="shared" ca="1" si="214"/>
        <v>0</v>
      </c>
      <c r="J1629" t="str">
        <f t="shared" ca="1" si="217"/>
        <v>'360 GRP '!</v>
      </c>
      <c r="K1629">
        <f t="shared" ca="1" si="217"/>
        <v>0</v>
      </c>
      <c r="L1629">
        <f t="shared" ca="1" si="217"/>
        <v>0</v>
      </c>
      <c r="M1629">
        <f t="shared" ca="1" si="217"/>
        <v>0</v>
      </c>
      <c r="N1629">
        <f t="shared" ca="1" si="217"/>
        <v>0</v>
      </c>
      <c r="O1629" t="str">
        <f t="shared" ca="1" si="215"/>
        <v>D:AD</v>
      </c>
      <c r="P1629" t="str">
        <f t="shared" ca="1" si="216"/>
        <v>D10:AD10</v>
      </c>
    </row>
    <row r="1630" spans="1:16">
      <c r="A1630" t="str">
        <f t="shared" si="210"/>
        <v>06</v>
      </c>
      <c r="B1630" t="str">
        <f t="shared" ca="1" si="211"/>
        <v>GRP</v>
      </c>
      <c r="C1630" t="s">
        <v>597</v>
      </c>
      <c r="D1630" t="s">
        <v>2316</v>
      </c>
      <c r="E1630">
        <f t="shared" ca="1" si="212"/>
        <v>0</v>
      </c>
      <c r="H1630" t="str">
        <f t="shared" ca="1" si="213"/>
        <v>'360 GRP '!</v>
      </c>
      <c r="I1630">
        <f t="shared" ca="1" si="214"/>
        <v>0</v>
      </c>
      <c r="J1630" t="str">
        <f t="shared" ca="1" si="217"/>
        <v>'360 GRP '!</v>
      </c>
      <c r="K1630">
        <f t="shared" ca="1" si="217"/>
        <v>0</v>
      </c>
      <c r="L1630">
        <f t="shared" ca="1" si="217"/>
        <v>0</v>
      </c>
      <c r="M1630">
        <f t="shared" ca="1" si="217"/>
        <v>0</v>
      </c>
      <c r="N1630">
        <f t="shared" ca="1" si="217"/>
        <v>0</v>
      </c>
      <c r="O1630" t="str">
        <f t="shared" ca="1" si="215"/>
        <v>D:AD</v>
      </c>
      <c r="P1630" t="str">
        <f t="shared" ca="1" si="216"/>
        <v>D10:AD10</v>
      </c>
    </row>
    <row r="1631" spans="1:16">
      <c r="A1631" t="str">
        <f t="shared" si="210"/>
        <v>07</v>
      </c>
      <c r="B1631" t="str">
        <f t="shared" ca="1" si="211"/>
        <v>GRP</v>
      </c>
      <c r="C1631" t="s">
        <v>597</v>
      </c>
      <c r="D1631" t="s">
        <v>2317</v>
      </c>
      <c r="E1631">
        <f t="shared" ca="1" si="212"/>
        <v>0</v>
      </c>
      <c r="H1631" t="str">
        <f t="shared" ca="1" si="213"/>
        <v>'360 GRP '!</v>
      </c>
      <c r="I1631">
        <f t="shared" ca="1" si="214"/>
        <v>0</v>
      </c>
      <c r="J1631" t="str">
        <f t="shared" ca="1" si="217"/>
        <v>'360 GRP '!</v>
      </c>
      <c r="K1631">
        <f t="shared" ca="1" si="217"/>
        <v>0</v>
      </c>
      <c r="L1631">
        <f t="shared" ca="1" si="217"/>
        <v>0</v>
      </c>
      <c r="M1631">
        <f t="shared" ca="1" si="217"/>
        <v>0</v>
      </c>
      <c r="N1631">
        <f t="shared" ca="1" si="217"/>
        <v>0</v>
      </c>
      <c r="O1631" t="str">
        <f t="shared" ca="1" si="215"/>
        <v>D:AD</v>
      </c>
      <c r="P1631" t="str">
        <f t="shared" ca="1" si="216"/>
        <v>D10:AD10</v>
      </c>
    </row>
    <row r="1632" spans="1:16">
      <c r="A1632" t="str">
        <f t="shared" si="210"/>
        <v>08</v>
      </c>
      <c r="B1632" t="str">
        <f t="shared" ca="1" si="211"/>
        <v>GRP</v>
      </c>
      <c r="C1632" t="s">
        <v>597</v>
      </c>
      <c r="D1632" t="s">
        <v>2318</v>
      </c>
      <c r="E1632">
        <f t="shared" ca="1" si="212"/>
        <v>0</v>
      </c>
      <c r="H1632" t="str">
        <f t="shared" ca="1" si="213"/>
        <v>'360 GRP '!</v>
      </c>
      <c r="I1632">
        <f t="shared" ca="1" si="214"/>
        <v>0</v>
      </c>
      <c r="J1632" t="str">
        <f t="shared" ca="1" si="217"/>
        <v>'360 GRP '!</v>
      </c>
      <c r="K1632">
        <f t="shared" ca="1" si="217"/>
        <v>0</v>
      </c>
      <c r="L1632">
        <f t="shared" ca="1" si="217"/>
        <v>0</v>
      </c>
      <c r="M1632">
        <f t="shared" ca="1" si="217"/>
        <v>0</v>
      </c>
      <c r="N1632">
        <f t="shared" ca="1" si="217"/>
        <v>0</v>
      </c>
      <c r="O1632" t="str">
        <f t="shared" ca="1" si="215"/>
        <v>D:AD</v>
      </c>
      <c r="P1632" t="str">
        <f t="shared" ca="1" si="216"/>
        <v>D10:AD10</v>
      </c>
    </row>
    <row r="1633" spans="1:16">
      <c r="A1633" t="str">
        <f t="shared" si="210"/>
        <v>09</v>
      </c>
      <c r="B1633" t="str">
        <f t="shared" ca="1" si="211"/>
        <v>GRP</v>
      </c>
      <c r="C1633" t="s">
        <v>597</v>
      </c>
      <c r="D1633" t="s">
        <v>2319</v>
      </c>
      <c r="E1633">
        <f t="shared" ca="1" si="212"/>
        <v>0</v>
      </c>
      <c r="H1633" t="str">
        <f t="shared" ca="1" si="213"/>
        <v>'360 GRP '!</v>
      </c>
      <c r="I1633">
        <f t="shared" ca="1" si="214"/>
        <v>0</v>
      </c>
      <c r="J1633" t="str">
        <f t="shared" ca="1" si="217"/>
        <v>'360 GRP '!</v>
      </c>
      <c r="K1633">
        <f t="shared" ca="1" si="217"/>
        <v>0</v>
      </c>
      <c r="L1633">
        <f t="shared" ca="1" si="217"/>
        <v>0</v>
      </c>
      <c r="M1633">
        <f t="shared" ca="1" si="217"/>
        <v>0</v>
      </c>
      <c r="N1633">
        <f t="shared" ca="1" si="217"/>
        <v>0</v>
      </c>
      <c r="O1633" t="str">
        <f t="shared" ca="1" si="215"/>
        <v>D:AD</v>
      </c>
      <c r="P1633" t="str">
        <f t="shared" ca="1" si="216"/>
        <v>D10:AD10</v>
      </c>
    </row>
    <row r="1634" spans="1:16">
      <c r="A1634" t="str">
        <f t="shared" si="210"/>
        <v>10</v>
      </c>
      <c r="B1634" t="str">
        <f t="shared" ca="1" si="211"/>
        <v>GRP</v>
      </c>
      <c r="C1634" t="s">
        <v>597</v>
      </c>
      <c r="D1634" t="s">
        <v>2320</v>
      </c>
      <c r="E1634">
        <f t="shared" ca="1" si="212"/>
        <v>0</v>
      </c>
      <c r="H1634" t="str">
        <f t="shared" ca="1" si="213"/>
        <v>'360 GRP '!</v>
      </c>
      <c r="I1634">
        <f t="shared" ca="1" si="214"/>
        <v>0</v>
      </c>
      <c r="J1634" t="str">
        <f t="shared" ca="1" si="217"/>
        <v>'360 GRP '!</v>
      </c>
      <c r="K1634">
        <f t="shared" ca="1" si="217"/>
        <v>0</v>
      </c>
      <c r="L1634">
        <f t="shared" ca="1" si="217"/>
        <v>0</v>
      </c>
      <c r="M1634">
        <f t="shared" ca="1" si="217"/>
        <v>0</v>
      </c>
      <c r="N1634">
        <f t="shared" ca="1" si="217"/>
        <v>0</v>
      </c>
      <c r="O1634" t="str">
        <f t="shared" ca="1" si="215"/>
        <v>D:AD</v>
      </c>
      <c r="P1634" t="str">
        <f t="shared" ca="1" si="216"/>
        <v>D10:AD10</v>
      </c>
    </row>
    <row r="1635" spans="1:16">
      <c r="A1635" t="str">
        <f t="shared" si="210"/>
        <v>11</v>
      </c>
      <c r="B1635" t="str">
        <f t="shared" ca="1" si="211"/>
        <v>GRP</v>
      </c>
      <c r="C1635" t="s">
        <v>597</v>
      </c>
      <c r="D1635" t="s">
        <v>2321</v>
      </c>
      <c r="E1635">
        <f t="shared" ca="1" si="212"/>
        <v>0</v>
      </c>
      <c r="H1635" t="str">
        <f t="shared" ca="1" si="213"/>
        <v>'360 GRP '!</v>
      </c>
      <c r="I1635">
        <f t="shared" ca="1" si="214"/>
        <v>0</v>
      </c>
      <c r="J1635" t="str">
        <f t="shared" ca="1" si="217"/>
        <v>'360 GRP '!</v>
      </c>
      <c r="K1635">
        <f t="shared" ca="1" si="217"/>
        <v>0</v>
      </c>
      <c r="L1635">
        <f t="shared" ca="1" si="217"/>
        <v>0</v>
      </c>
      <c r="M1635">
        <f t="shared" ca="1" si="217"/>
        <v>0</v>
      </c>
      <c r="N1635">
        <f t="shared" ca="1" si="217"/>
        <v>0</v>
      </c>
      <c r="O1635" t="str">
        <f t="shared" ca="1" si="215"/>
        <v>D:AD</v>
      </c>
      <c r="P1635" t="str">
        <f t="shared" ca="1" si="216"/>
        <v>D10:AD10</v>
      </c>
    </row>
    <row r="1636" spans="1:16">
      <c r="A1636" t="str">
        <f t="shared" si="210"/>
        <v>12</v>
      </c>
      <c r="B1636" t="str">
        <f t="shared" ca="1" si="211"/>
        <v>GRP</v>
      </c>
      <c r="C1636" t="s">
        <v>597</v>
      </c>
      <c r="D1636" t="s">
        <v>2322</v>
      </c>
      <c r="E1636">
        <f t="shared" ca="1" si="212"/>
        <v>0</v>
      </c>
      <c r="H1636" t="str">
        <f t="shared" ca="1" si="213"/>
        <v>'360 GRP '!</v>
      </c>
      <c r="I1636">
        <f t="shared" ca="1" si="214"/>
        <v>0</v>
      </c>
      <c r="J1636" t="str">
        <f t="shared" ca="1" si="217"/>
        <v>'360 GRP '!</v>
      </c>
      <c r="K1636">
        <f t="shared" ca="1" si="217"/>
        <v>0</v>
      </c>
      <c r="L1636">
        <f t="shared" ca="1" si="217"/>
        <v>0</v>
      </c>
      <c r="M1636">
        <f t="shared" ca="1" si="217"/>
        <v>0</v>
      </c>
      <c r="N1636">
        <f t="shared" ca="1" si="217"/>
        <v>0</v>
      </c>
      <c r="O1636" t="str">
        <f t="shared" ca="1" si="215"/>
        <v>D:AD</v>
      </c>
      <c r="P1636" t="str">
        <f t="shared" ca="1" si="216"/>
        <v>D10:AD10</v>
      </c>
    </row>
    <row r="1637" spans="1:16">
      <c r="A1637" t="str">
        <f t="shared" si="210"/>
        <v>13</v>
      </c>
      <c r="B1637" t="str">
        <f t="shared" ca="1" si="211"/>
        <v>GRP</v>
      </c>
      <c r="C1637" t="s">
        <v>597</v>
      </c>
      <c r="D1637" t="s">
        <v>2323</v>
      </c>
      <c r="E1637">
        <f t="shared" ca="1" si="212"/>
        <v>0</v>
      </c>
      <c r="H1637" t="str">
        <f t="shared" ca="1" si="213"/>
        <v>'360 GRP '!</v>
      </c>
      <c r="I1637">
        <f t="shared" ca="1" si="214"/>
        <v>0</v>
      </c>
      <c r="J1637" t="str">
        <f t="shared" ca="1" si="217"/>
        <v>'360 GRP '!</v>
      </c>
      <c r="K1637">
        <f t="shared" ca="1" si="217"/>
        <v>0</v>
      </c>
      <c r="L1637">
        <f t="shared" ca="1" si="217"/>
        <v>0</v>
      </c>
      <c r="M1637">
        <f t="shared" ca="1" si="217"/>
        <v>0</v>
      </c>
      <c r="N1637">
        <f t="shared" ca="1" si="217"/>
        <v>0</v>
      </c>
      <c r="O1637" t="str">
        <f t="shared" ca="1" si="215"/>
        <v>D:AD</v>
      </c>
      <c r="P1637" t="str">
        <f t="shared" ca="1" si="216"/>
        <v>D10:AD10</v>
      </c>
    </row>
    <row r="1638" spans="1:16">
      <c r="A1638" t="str">
        <f t="shared" si="210"/>
        <v>100</v>
      </c>
      <c r="B1638" t="str">
        <f t="shared" ca="1" si="211"/>
        <v>GRP</v>
      </c>
      <c r="C1638" t="s">
        <v>597</v>
      </c>
      <c r="D1638" t="s">
        <v>2324</v>
      </c>
      <c r="E1638">
        <f t="shared" ca="1" si="212"/>
        <v>0</v>
      </c>
      <c r="H1638" t="str">
        <f t="shared" ca="1" si="213"/>
        <v>'360 GRP '!</v>
      </c>
      <c r="I1638">
        <f t="shared" ca="1" si="214"/>
        <v>0</v>
      </c>
      <c r="J1638" t="str">
        <f t="shared" ca="1" si="217"/>
        <v>'360 GRP '!</v>
      </c>
      <c r="K1638">
        <f t="shared" ca="1" si="217"/>
        <v>0</v>
      </c>
      <c r="L1638">
        <f t="shared" ca="1" si="217"/>
        <v>0</v>
      </c>
      <c r="M1638">
        <f t="shared" ca="1" si="217"/>
        <v>0</v>
      </c>
      <c r="N1638">
        <f t="shared" ca="1" si="217"/>
        <v>0</v>
      </c>
      <c r="O1638" t="str">
        <f t="shared" ca="1" si="215"/>
        <v>D:AD</v>
      </c>
      <c r="P1638" t="str">
        <f t="shared" ca="1" si="216"/>
        <v>D10:AD10</v>
      </c>
    </row>
    <row r="1639" spans="1:16">
      <c r="A1639" t="str">
        <f t="shared" si="210"/>
        <v>01</v>
      </c>
      <c r="B1639" t="str">
        <f t="shared" ca="1" si="211"/>
        <v>GRP</v>
      </c>
      <c r="C1639" t="s">
        <v>603</v>
      </c>
      <c r="D1639" t="s">
        <v>2325</v>
      </c>
      <c r="E1639">
        <f t="shared" ca="1" si="212"/>
        <v>0</v>
      </c>
      <c r="H1639" t="str">
        <f t="shared" ca="1" si="213"/>
        <v>'360 GRP '!</v>
      </c>
      <c r="I1639">
        <f t="shared" ca="1" si="214"/>
        <v>0</v>
      </c>
      <c r="J1639" t="str">
        <f t="shared" ca="1" si="217"/>
        <v>'360 GRP '!</v>
      </c>
      <c r="K1639">
        <f t="shared" ca="1" si="217"/>
        <v>0</v>
      </c>
      <c r="L1639">
        <f t="shared" ca="1" si="217"/>
        <v>0</v>
      </c>
      <c r="M1639">
        <f t="shared" ca="1" si="217"/>
        <v>0</v>
      </c>
      <c r="N1639">
        <f t="shared" ca="1" si="217"/>
        <v>0</v>
      </c>
      <c r="O1639" t="str">
        <f t="shared" ca="1" si="215"/>
        <v>D:AD</v>
      </c>
      <c r="P1639" t="str">
        <f t="shared" ca="1" si="216"/>
        <v>D10:AD10</v>
      </c>
    </row>
    <row r="1640" spans="1:16">
      <c r="A1640" t="str">
        <f t="shared" si="210"/>
        <v>02</v>
      </c>
      <c r="B1640" t="str">
        <f t="shared" ca="1" si="211"/>
        <v>GRP</v>
      </c>
      <c r="C1640" t="s">
        <v>603</v>
      </c>
      <c r="D1640" t="s">
        <v>2326</v>
      </c>
      <c r="E1640">
        <f t="shared" ca="1" si="212"/>
        <v>0</v>
      </c>
      <c r="H1640" t="str">
        <f t="shared" ca="1" si="213"/>
        <v>'360 GRP '!</v>
      </c>
      <c r="I1640">
        <f t="shared" ca="1" si="214"/>
        <v>0</v>
      </c>
      <c r="J1640" t="str">
        <f t="shared" ca="1" si="217"/>
        <v>'360 GRP '!</v>
      </c>
      <c r="K1640">
        <f t="shared" ca="1" si="217"/>
        <v>0</v>
      </c>
      <c r="L1640">
        <f t="shared" ca="1" si="217"/>
        <v>0</v>
      </c>
      <c r="M1640">
        <f t="shared" ca="1" si="217"/>
        <v>0</v>
      </c>
      <c r="N1640">
        <f t="shared" ca="1" si="217"/>
        <v>0</v>
      </c>
      <c r="O1640" t="str">
        <f t="shared" ca="1" si="215"/>
        <v>D:AD</v>
      </c>
      <c r="P1640" t="str">
        <f t="shared" ca="1" si="216"/>
        <v>D10:AD10</v>
      </c>
    </row>
    <row r="1641" spans="1:16">
      <c r="A1641" t="str">
        <f t="shared" si="210"/>
        <v>03</v>
      </c>
      <c r="B1641" t="str">
        <f t="shared" ca="1" si="211"/>
        <v>GRP</v>
      </c>
      <c r="C1641" t="s">
        <v>603</v>
      </c>
      <c r="D1641" t="s">
        <v>2327</v>
      </c>
      <c r="E1641">
        <f t="shared" ca="1" si="212"/>
        <v>0</v>
      </c>
      <c r="H1641" t="str">
        <f t="shared" ca="1" si="213"/>
        <v>'360 GRP '!</v>
      </c>
      <c r="I1641">
        <f t="shared" ca="1" si="214"/>
        <v>0</v>
      </c>
      <c r="J1641" t="str">
        <f t="shared" ca="1" si="217"/>
        <v>'360 GRP '!</v>
      </c>
      <c r="K1641">
        <f t="shared" ca="1" si="217"/>
        <v>0</v>
      </c>
      <c r="L1641">
        <f t="shared" ca="1" si="217"/>
        <v>0</v>
      </c>
      <c r="M1641">
        <f t="shared" ca="1" si="217"/>
        <v>0</v>
      </c>
      <c r="N1641">
        <f t="shared" ca="1" si="217"/>
        <v>0</v>
      </c>
      <c r="O1641" t="str">
        <f t="shared" ca="1" si="215"/>
        <v>D:AD</v>
      </c>
      <c r="P1641" t="str">
        <f t="shared" ca="1" si="216"/>
        <v>D10:AD10</v>
      </c>
    </row>
    <row r="1642" spans="1:16">
      <c r="A1642" t="str">
        <f t="shared" si="210"/>
        <v>04</v>
      </c>
      <c r="B1642" t="str">
        <f t="shared" ca="1" si="211"/>
        <v>GRP</v>
      </c>
      <c r="C1642" t="s">
        <v>603</v>
      </c>
      <c r="D1642" t="s">
        <v>2328</v>
      </c>
      <c r="E1642">
        <f t="shared" ca="1" si="212"/>
        <v>0</v>
      </c>
      <c r="H1642" t="str">
        <f t="shared" ca="1" si="213"/>
        <v>'360 GRP '!</v>
      </c>
      <c r="I1642">
        <f t="shared" ca="1" si="214"/>
        <v>0</v>
      </c>
      <c r="J1642" t="str">
        <f t="shared" ca="1" si="217"/>
        <v>'360 GRP '!</v>
      </c>
      <c r="K1642">
        <f t="shared" ca="1" si="217"/>
        <v>0</v>
      </c>
      <c r="L1642">
        <f t="shared" ca="1" si="217"/>
        <v>0</v>
      </c>
      <c r="M1642">
        <f t="shared" ca="1" si="217"/>
        <v>0</v>
      </c>
      <c r="N1642">
        <f t="shared" ca="1" si="217"/>
        <v>0</v>
      </c>
      <c r="O1642" t="str">
        <f t="shared" ca="1" si="215"/>
        <v>D:AD</v>
      </c>
      <c r="P1642" t="str">
        <f t="shared" ca="1" si="216"/>
        <v>D10:AD10</v>
      </c>
    </row>
    <row r="1643" spans="1:16">
      <c r="A1643" t="str">
        <f t="shared" ref="A1643:A1706" si="218">MID(D1643,LEN(C1643)+2,LEN(D1643)-LEN(C1643))</f>
        <v>05</v>
      </c>
      <c r="B1643" t="str">
        <f t="shared" ref="B1643:B1706" ca="1" si="219">VLOOKUP(H1643,$A$1:$K$6,11,FALSE)</f>
        <v>GRP</v>
      </c>
      <c r="C1643" t="s">
        <v>603</v>
      </c>
      <c r="D1643" t="s">
        <v>2329</v>
      </c>
      <c r="E1643">
        <f t="shared" ca="1" si="212"/>
        <v>0</v>
      </c>
      <c r="H1643" t="str">
        <f t="shared" ca="1" si="213"/>
        <v>'360 GRP '!</v>
      </c>
      <c r="I1643">
        <f t="shared" ca="1" si="214"/>
        <v>0</v>
      </c>
      <c r="J1643" t="str">
        <f t="shared" ca="1" si="217"/>
        <v>'360 GRP '!</v>
      </c>
      <c r="K1643">
        <f t="shared" ca="1" si="217"/>
        <v>0</v>
      </c>
      <c r="L1643">
        <f t="shared" ca="1" si="217"/>
        <v>0</v>
      </c>
      <c r="M1643">
        <f t="shared" ca="1" si="217"/>
        <v>0</v>
      </c>
      <c r="N1643">
        <f t="shared" ca="1" si="217"/>
        <v>0</v>
      </c>
      <c r="O1643" t="str">
        <f t="shared" ca="1" si="215"/>
        <v>D:AD</v>
      </c>
      <c r="P1643" t="str">
        <f t="shared" ca="1" si="216"/>
        <v>D10:AD10</v>
      </c>
    </row>
    <row r="1644" spans="1:16">
      <c r="A1644" t="str">
        <f t="shared" si="218"/>
        <v>06</v>
      </c>
      <c r="B1644" t="str">
        <f t="shared" ca="1" si="219"/>
        <v>GRP</v>
      </c>
      <c r="C1644" t="s">
        <v>603</v>
      </c>
      <c r="D1644" t="s">
        <v>2330</v>
      </c>
      <c r="E1644">
        <f t="shared" ref="E1644:E1707" ca="1" si="220">IFERROR(VLOOKUP(C1644,INDIRECT($H1644&amp;$O1644),MATCH($A1644,INDIRECT($H1644&amp;$P1644),0),FALSE),0)</f>
        <v>0</v>
      </c>
      <c r="H1644" t="str">
        <f t="shared" ref="H1644:H1707" ca="1" si="221">IF(I1644&lt;&gt;0,I1644,IF(J1644&lt;&gt;0,J1644,IF(K1644&lt;&gt;0,K1644,IF(L1644&lt;&gt;0,L1644,IF(M1644&lt;&gt;0,M1644,N1644)))))</f>
        <v>'360 GRP '!</v>
      </c>
      <c r="I1644">
        <f t="shared" ref="I1644:I1707" ca="1" si="222">IF(IFERROR(VLOOKUP(C1644,INDIRECT($I$14&amp;"D:D"),1,FALSE),0)&lt;&gt;0,I$14,0)</f>
        <v>0</v>
      </c>
      <c r="J1644" t="str">
        <f t="shared" ca="1" si="217"/>
        <v>'360 GRP '!</v>
      </c>
      <c r="K1644">
        <f t="shared" ca="1" si="217"/>
        <v>0</v>
      </c>
      <c r="L1644">
        <f t="shared" ca="1" si="217"/>
        <v>0</v>
      </c>
      <c r="M1644">
        <f t="shared" ca="1" si="217"/>
        <v>0</v>
      </c>
      <c r="N1644">
        <f t="shared" ca="1" si="217"/>
        <v>0</v>
      </c>
      <c r="O1644" t="str">
        <f t="shared" ca="1" si="215"/>
        <v>D:AD</v>
      </c>
      <c r="P1644" t="str">
        <f t="shared" ca="1" si="216"/>
        <v>D10:AD10</v>
      </c>
    </row>
    <row r="1645" spans="1:16">
      <c r="A1645" t="str">
        <f t="shared" si="218"/>
        <v>07</v>
      </c>
      <c r="B1645" t="str">
        <f t="shared" ca="1" si="219"/>
        <v>GRP</v>
      </c>
      <c r="C1645" t="s">
        <v>603</v>
      </c>
      <c r="D1645" t="s">
        <v>2331</v>
      </c>
      <c r="E1645">
        <f t="shared" ca="1" si="220"/>
        <v>0</v>
      </c>
      <c r="H1645" t="str">
        <f t="shared" ca="1" si="221"/>
        <v>'360 GRP '!</v>
      </c>
      <c r="I1645">
        <f t="shared" ca="1" si="222"/>
        <v>0</v>
      </c>
      <c r="J1645" t="str">
        <f t="shared" ca="1" si="217"/>
        <v>'360 GRP '!</v>
      </c>
      <c r="K1645">
        <f t="shared" ca="1" si="217"/>
        <v>0</v>
      </c>
      <c r="L1645">
        <f t="shared" ca="1" si="217"/>
        <v>0</v>
      </c>
      <c r="M1645">
        <f t="shared" ca="1" si="217"/>
        <v>0</v>
      </c>
      <c r="N1645">
        <f t="shared" ca="1" si="217"/>
        <v>0</v>
      </c>
      <c r="O1645" t="str">
        <f t="shared" ca="1" si="215"/>
        <v>D:AD</v>
      </c>
      <c r="P1645" t="str">
        <f t="shared" ca="1" si="216"/>
        <v>D10:AD10</v>
      </c>
    </row>
    <row r="1646" spans="1:16">
      <c r="A1646" t="str">
        <f t="shared" si="218"/>
        <v>08</v>
      </c>
      <c r="B1646" t="str">
        <f t="shared" ca="1" si="219"/>
        <v>GRP</v>
      </c>
      <c r="C1646" t="s">
        <v>603</v>
      </c>
      <c r="D1646" t="s">
        <v>2332</v>
      </c>
      <c r="E1646">
        <f t="shared" ca="1" si="220"/>
        <v>0</v>
      </c>
      <c r="H1646" t="str">
        <f t="shared" ca="1" si="221"/>
        <v>'360 GRP '!</v>
      </c>
      <c r="I1646">
        <f t="shared" ca="1" si="222"/>
        <v>0</v>
      </c>
      <c r="J1646" t="str">
        <f t="shared" ca="1" si="217"/>
        <v>'360 GRP '!</v>
      </c>
      <c r="K1646">
        <f t="shared" ca="1" si="217"/>
        <v>0</v>
      </c>
      <c r="L1646">
        <f t="shared" ca="1" si="217"/>
        <v>0</v>
      </c>
      <c r="M1646">
        <f t="shared" ca="1" si="217"/>
        <v>0</v>
      </c>
      <c r="N1646">
        <f t="shared" ca="1" si="217"/>
        <v>0</v>
      </c>
      <c r="O1646" t="str">
        <f t="shared" ca="1" si="215"/>
        <v>D:AD</v>
      </c>
      <c r="P1646" t="str">
        <f t="shared" ca="1" si="216"/>
        <v>D10:AD10</v>
      </c>
    </row>
    <row r="1647" spans="1:16">
      <c r="A1647" t="str">
        <f t="shared" si="218"/>
        <v>09</v>
      </c>
      <c r="B1647" t="str">
        <f t="shared" ca="1" si="219"/>
        <v>GRP</v>
      </c>
      <c r="C1647" t="s">
        <v>603</v>
      </c>
      <c r="D1647" t="s">
        <v>2333</v>
      </c>
      <c r="E1647">
        <f t="shared" ca="1" si="220"/>
        <v>0</v>
      </c>
      <c r="H1647" t="str">
        <f t="shared" ca="1" si="221"/>
        <v>'360 GRP '!</v>
      </c>
      <c r="I1647">
        <f t="shared" ca="1" si="222"/>
        <v>0</v>
      </c>
      <c r="J1647" t="str">
        <f t="shared" ca="1" si="217"/>
        <v>'360 GRP '!</v>
      </c>
      <c r="K1647">
        <f t="shared" ca="1" si="217"/>
        <v>0</v>
      </c>
      <c r="L1647">
        <f t="shared" ca="1" si="217"/>
        <v>0</v>
      </c>
      <c r="M1647">
        <f t="shared" ca="1" si="217"/>
        <v>0</v>
      </c>
      <c r="N1647">
        <f t="shared" ca="1" si="217"/>
        <v>0</v>
      </c>
      <c r="O1647" t="str">
        <f t="shared" ca="1" si="215"/>
        <v>D:AD</v>
      </c>
      <c r="P1647" t="str">
        <f t="shared" ca="1" si="216"/>
        <v>D10:AD10</v>
      </c>
    </row>
    <row r="1648" spans="1:16">
      <c r="A1648" t="str">
        <f t="shared" si="218"/>
        <v>10</v>
      </c>
      <c r="B1648" t="str">
        <f t="shared" ca="1" si="219"/>
        <v>GRP</v>
      </c>
      <c r="C1648" t="s">
        <v>603</v>
      </c>
      <c r="D1648" t="s">
        <v>2334</v>
      </c>
      <c r="E1648">
        <f t="shared" ca="1" si="220"/>
        <v>0</v>
      </c>
      <c r="H1648" t="str">
        <f t="shared" ca="1" si="221"/>
        <v>'360 GRP '!</v>
      </c>
      <c r="I1648">
        <f t="shared" ca="1" si="222"/>
        <v>0</v>
      </c>
      <c r="J1648" t="str">
        <f t="shared" ca="1" si="217"/>
        <v>'360 GRP '!</v>
      </c>
      <c r="K1648">
        <f t="shared" ca="1" si="217"/>
        <v>0</v>
      </c>
      <c r="L1648">
        <f t="shared" ca="1" si="217"/>
        <v>0</v>
      </c>
      <c r="M1648">
        <f t="shared" ca="1" si="217"/>
        <v>0</v>
      </c>
      <c r="N1648">
        <f t="shared" ca="1" si="217"/>
        <v>0</v>
      </c>
      <c r="O1648" t="str">
        <f t="shared" ca="1" si="215"/>
        <v>D:AD</v>
      </c>
      <c r="P1648" t="str">
        <f t="shared" ca="1" si="216"/>
        <v>D10:AD10</v>
      </c>
    </row>
    <row r="1649" spans="1:16">
      <c r="A1649" t="str">
        <f t="shared" si="218"/>
        <v>11</v>
      </c>
      <c r="B1649" t="str">
        <f t="shared" ca="1" si="219"/>
        <v>GRP</v>
      </c>
      <c r="C1649" t="s">
        <v>603</v>
      </c>
      <c r="D1649" t="s">
        <v>2335</v>
      </c>
      <c r="E1649">
        <f t="shared" ca="1" si="220"/>
        <v>0</v>
      </c>
      <c r="H1649" t="str">
        <f t="shared" ca="1" si="221"/>
        <v>'360 GRP '!</v>
      </c>
      <c r="I1649">
        <f t="shared" ca="1" si="222"/>
        <v>0</v>
      </c>
      <c r="J1649" t="str">
        <f t="shared" ca="1" si="217"/>
        <v>'360 GRP '!</v>
      </c>
      <c r="K1649">
        <f t="shared" ca="1" si="217"/>
        <v>0</v>
      </c>
      <c r="L1649">
        <f t="shared" ca="1" si="217"/>
        <v>0</v>
      </c>
      <c r="M1649">
        <f t="shared" ca="1" si="217"/>
        <v>0</v>
      </c>
      <c r="N1649">
        <f t="shared" ca="1" si="217"/>
        <v>0</v>
      </c>
      <c r="O1649" t="str">
        <f t="shared" ca="1" si="215"/>
        <v>D:AD</v>
      </c>
      <c r="P1649" t="str">
        <f t="shared" ca="1" si="216"/>
        <v>D10:AD10</v>
      </c>
    </row>
    <row r="1650" spans="1:16">
      <c r="A1650" t="str">
        <f t="shared" si="218"/>
        <v>12</v>
      </c>
      <c r="B1650" t="str">
        <f t="shared" ca="1" si="219"/>
        <v>GRP</v>
      </c>
      <c r="C1650" t="s">
        <v>603</v>
      </c>
      <c r="D1650" t="s">
        <v>2336</v>
      </c>
      <c r="E1650">
        <f t="shared" ca="1" si="220"/>
        <v>0</v>
      </c>
      <c r="H1650" t="str">
        <f t="shared" ca="1" si="221"/>
        <v>'360 GRP '!</v>
      </c>
      <c r="I1650">
        <f t="shared" ca="1" si="222"/>
        <v>0</v>
      </c>
      <c r="J1650" t="str">
        <f t="shared" ca="1" si="217"/>
        <v>'360 GRP '!</v>
      </c>
      <c r="K1650">
        <f t="shared" ca="1" si="217"/>
        <v>0</v>
      </c>
      <c r="L1650">
        <f t="shared" ca="1" si="217"/>
        <v>0</v>
      </c>
      <c r="M1650">
        <f t="shared" ca="1" si="217"/>
        <v>0</v>
      </c>
      <c r="N1650">
        <f t="shared" ca="1" si="217"/>
        <v>0</v>
      </c>
      <c r="O1650" t="str">
        <f t="shared" ca="1" si="215"/>
        <v>D:AD</v>
      </c>
      <c r="P1650" t="str">
        <f t="shared" ca="1" si="216"/>
        <v>D10:AD10</v>
      </c>
    </row>
    <row r="1651" spans="1:16">
      <c r="A1651" t="str">
        <f t="shared" si="218"/>
        <v>13</v>
      </c>
      <c r="B1651" t="str">
        <f t="shared" ca="1" si="219"/>
        <v>GRP</v>
      </c>
      <c r="C1651" t="s">
        <v>603</v>
      </c>
      <c r="D1651" t="s">
        <v>2337</v>
      </c>
      <c r="E1651">
        <f t="shared" ca="1" si="220"/>
        <v>0</v>
      </c>
      <c r="H1651" t="str">
        <f t="shared" ca="1" si="221"/>
        <v>'360 GRP '!</v>
      </c>
      <c r="I1651">
        <f t="shared" ca="1" si="222"/>
        <v>0</v>
      </c>
      <c r="J1651" t="str">
        <f t="shared" ca="1" si="217"/>
        <v>'360 GRP '!</v>
      </c>
      <c r="K1651">
        <f t="shared" ca="1" si="217"/>
        <v>0</v>
      </c>
      <c r="L1651">
        <f t="shared" ca="1" si="217"/>
        <v>0</v>
      </c>
      <c r="M1651">
        <f t="shared" ca="1" si="217"/>
        <v>0</v>
      </c>
      <c r="N1651">
        <f t="shared" ca="1" si="217"/>
        <v>0</v>
      </c>
      <c r="O1651" t="str">
        <f t="shared" ca="1" si="215"/>
        <v>D:AD</v>
      </c>
      <c r="P1651" t="str">
        <f t="shared" ca="1" si="216"/>
        <v>D10:AD10</v>
      </c>
    </row>
    <row r="1652" spans="1:16">
      <c r="A1652" t="str">
        <f t="shared" si="218"/>
        <v>100</v>
      </c>
      <c r="B1652" t="str">
        <f t="shared" ca="1" si="219"/>
        <v>GRP</v>
      </c>
      <c r="C1652" t="s">
        <v>603</v>
      </c>
      <c r="D1652" t="s">
        <v>2338</v>
      </c>
      <c r="E1652">
        <f t="shared" ca="1" si="220"/>
        <v>0</v>
      </c>
      <c r="H1652" t="str">
        <f t="shared" ca="1" si="221"/>
        <v>'360 GRP '!</v>
      </c>
      <c r="I1652">
        <f t="shared" ca="1" si="222"/>
        <v>0</v>
      </c>
      <c r="J1652" t="str">
        <f t="shared" ca="1" si="217"/>
        <v>'360 GRP '!</v>
      </c>
      <c r="K1652">
        <f t="shared" ca="1" si="217"/>
        <v>0</v>
      </c>
      <c r="L1652">
        <f t="shared" ca="1" si="217"/>
        <v>0</v>
      </c>
      <c r="M1652">
        <f t="shared" ca="1" si="217"/>
        <v>0</v>
      </c>
      <c r="N1652">
        <f t="shared" ca="1" si="217"/>
        <v>0</v>
      </c>
      <c r="O1652" t="str">
        <f t="shared" ca="1" si="215"/>
        <v>D:AD</v>
      </c>
      <c r="P1652" t="str">
        <f t="shared" ca="1" si="216"/>
        <v>D10:AD10</v>
      </c>
    </row>
    <row r="1653" spans="1:16">
      <c r="A1653" t="str">
        <f t="shared" si="218"/>
        <v>01</v>
      </c>
      <c r="B1653" t="str">
        <f t="shared" ca="1" si="219"/>
        <v>GRP</v>
      </c>
      <c r="C1653" t="s">
        <v>428</v>
      </c>
      <c r="D1653" t="s">
        <v>2339</v>
      </c>
      <c r="E1653">
        <f t="shared" ca="1" si="220"/>
        <v>0</v>
      </c>
      <c r="H1653" t="str">
        <f t="shared" ca="1" si="221"/>
        <v>'360 GRP '!</v>
      </c>
      <c r="I1653">
        <f t="shared" ca="1" si="222"/>
        <v>0</v>
      </c>
      <c r="J1653" t="str">
        <f t="shared" ca="1" si="217"/>
        <v>'360 GRP '!</v>
      </c>
      <c r="K1653">
        <f t="shared" ca="1" si="217"/>
        <v>0</v>
      </c>
      <c r="L1653">
        <f t="shared" ca="1" si="217"/>
        <v>0</v>
      </c>
      <c r="M1653">
        <f t="shared" ca="1" si="217"/>
        <v>0</v>
      </c>
      <c r="N1653">
        <f t="shared" ca="1" si="217"/>
        <v>0</v>
      </c>
      <c r="O1653" t="str">
        <f t="shared" ca="1" si="215"/>
        <v>D:AD</v>
      </c>
      <c r="P1653" t="str">
        <f t="shared" ca="1" si="216"/>
        <v>D10:AD10</v>
      </c>
    </row>
    <row r="1654" spans="1:16">
      <c r="A1654" t="str">
        <f t="shared" si="218"/>
        <v>02</v>
      </c>
      <c r="B1654" t="str">
        <f t="shared" ca="1" si="219"/>
        <v>GRP</v>
      </c>
      <c r="C1654" t="s">
        <v>428</v>
      </c>
      <c r="D1654" t="s">
        <v>2340</v>
      </c>
      <c r="E1654">
        <f t="shared" ca="1" si="220"/>
        <v>0</v>
      </c>
      <c r="H1654" t="str">
        <f t="shared" ca="1" si="221"/>
        <v>'360 GRP '!</v>
      </c>
      <c r="I1654">
        <f t="shared" ca="1" si="222"/>
        <v>0</v>
      </c>
      <c r="J1654" t="str">
        <f t="shared" ca="1" si="217"/>
        <v>'360 GRP '!</v>
      </c>
      <c r="K1654">
        <f t="shared" ca="1" si="217"/>
        <v>0</v>
      </c>
      <c r="L1654">
        <f t="shared" ca="1" si="217"/>
        <v>0</v>
      </c>
      <c r="M1654">
        <f t="shared" ca="1" si="217"/>
        <v>0</v>
      </c>
      <c r="N1654">
        <f t="shared" ca="1" si="217"/>
        <v>0</v>
      </c>
      <c r="O1654" t="str">
        <f t="shared" ca="1" si="215"/>
        <v>D:AD</v>
      </c>
      <c r="P1654" t="str">
        <f t="shared" ca="1" si="216"/>
        <v>D10:AD10</v>
      </c>
    </row>
    <row r="1655" spans="1:16">
      <c r="A1655" t="str">
        <f t="shared" si="218"/>
        <v>03</v>
      </c>
      <c r="B1655" t="str">
        <f t="shared" ca="1" si="219"/>
        <v>GRP</v>
      </c>
      <c r="C1655" t="s">
        <v>428</v>
      </c>
      <c r="D1655" t="s">
        <v>2341</v>
      </c>
      <c r="E1655">
        <f t="shared" ca="1" si="220"/>
        <v>0</v>
      </c>
      <c r="H1655" t="str">
        <f t="shared" ca="1" si="221"/>
        <v>'360 GRP '!</v>
      </c>
      <c r="I1655">
        <f t="shared" ca="1" si="222"/>
        <v>0</v>
      </c>
      <c r="J1655" t="str">
        <f t="shared" ca="1" si="217"/>
        <v>'360 GRP '!</v>
      </c>
      <c r="K1655">
        <f t="shared" ca="1" si="217"/>
        <v>0</v>
      </c>
      <c r="L1655">
        <f t="shared" ca="1" si="217"/>
        <v>0</v>
      </c>
      <c r="M1655">
        <f t="shared" ca="1" si="217"/>
        <v>0</v>
      </c>
      <c r="N1655">
        <f t="shared" ca="1" si="217"/>
        <v>0</v>
      </c>
      <c r="O1655" t="str">
        <f t="shared" ca="1" si="215"/>
        <v>D:AD</v>
      </c>
      <c r="P1655" t="str">
        <f t="shared" ca="1" si="216"/>
        <v>D10:AD10</v>
      </c>
    </row>
    <row r="1656" spans="1:16">
      <c r="A1656" t="str">
        <f t="shared" si="218"/>
        <v>04</v>
      </c>
      <c r="B1656" t="str">
        <f t="shared" ca="1" si="219"/>
        <v>GRP</v>
      </c>
      <c r="C1656" t="s">
        <v>428</v>
      </c>
      <c r="D1656" t="s">
        <v>2342</v>
      </c>
      <c r="E1656">
        <f t="shared" ca="1" si="220"/>
        <v>0</v>
      </c>
      <c r="H1656" t="str">
        <f t="shared" ca="1" si="221"/>
        <v>'360 GRP '!</v>
      </c>
      <c r="I1656">
        <f t="shared" ca="1" si="222"/>
        <v>0</v>
      </c>
      <c r="J1656" t="str">
        <f t="shared" ca="1" si="217"/>
        <v>'360 GRP '!</v>
      </c>
      <c r="K1656">
        <f t="shared" ca="1" si="217"/>
        <v>0</v>
      </c>
      <c r="L1656">
        <f t="shared" ca="1" si="217"/>
        <v>0</v>
      </c>
      <c r="M1656">
        <f t="shared" ca="1" si="217"/>
        <v>0</v>
      </c>
      <c r="N1656">
        <f t="shared" ca="1" si="217"/>
        <v>0</v>
      </c>
      <c r="O1656" t="str">
        <f t="shared" ca="1" si="215"/>
        <v>D:AD</v>
      </c>
      <c r="P1656" t="str">
        <f t="shared" ca="1" si="216"/>
        <v>D10:AD10</v>
      </c>
    </row>
    <row r="1657" spans="1:16">
      <c r="A1657" t="str">
        <f t="shared" si="218"/>
        <v>05</v>
      </c>
      <c r="B1657" t="str">
        <f t="shared" ca="1" si="219"/>
        <v>GRP</v>
      </c>
      <c r="C1657" t="s">
        <v>428</v>
      </c>
      <c r="D1657" t="s">
        <v>2343</v>
      </c>
      <c r="E1657">
        <f t="shared" ca="1" si="220"/>
        <v>0</v>
      </c>
      <c r="H1657" t="str">
        <f t="shared" ca="1" si="221"/>
        <v>'360 GRP '!</v>
      </c>
      <c r="I1657">
        <f t="shared" ca="1" si="222"/>
        <v>0</v>
      </c>
      <c r="J1657" t="str">
        <f t="shared" ca="1" si="217"/>
        <v>'360 GRP '!</v>
      </c>
      <c r="K1657">
        <f t="shared" ca="1" si="217"/>
        <v>0</v>
      </c>
      <c r="L1657">
        <f t="shared" ca="1" si="217"/>
        <v>0</v>
      </c>
      <c r="M1657">
        <f t="shared" ca="1" si="217"/>
        <v>0</v>
      </c>
      <c r="N1657">
        <f t="shared" ca="1" si="217"/>
        <v>0</v>
      </c>
      <c r="O1657" t="str">
        <f t="shared" ca="1" si="215"/>
        <v>D:AD</v>
      </c>
      <c r="P1657" t="str">
        <f t="shared" ca="1" si="216"/>
        <v>D10:AD10</v>
      </c>
    </row>
    <row r="1658" spans="1:16">
      <c r="A1658" t="str">
        <f t="shared" si="218"/>
        <v>06</v>
      </c>
      <c r="B1658" t="str">
        <f t="shared" ca="1" si="219"/>
        <v>GRP</v>
      </c>
      <c r="C1658" t="s">
        <v>428</v>
      </c>
      <c r="D1658" t="s">
        <v>2344</v>
      </c>
      <c r="E1658">
        <f t="shared" ca="1" si="220"/>
        <v>0</v>
      </c>
      <c r="H1658" t="str">
        <f t="shared" ca="1" si="221"/>
        <v>'360 GRP '!</v>
      </c>
      <c r="I1658">
        <f t="shared" ca="1" si="222"/>
        <v>0</v>
      </c>
      <c r="J1658" t="str">
        <f t="shared" ca="1" si="217"/>
        <v>'360 GRP '!</v>
      </c>
      <c r="K1658">
        <f t="shared" ca="1" si="217"/>
        <v>0</v>
      </c>
      <c r="L1658">
        <f t="shared" ca="1" si="217"/>
        <v>0</v>
      </c>
      <c r="M1658">
        <f t="shared" ca="1" si="217"/>
        <v>0</v>
      </c>
      <c r="N1658">
        <f t="shared" ca="1" si="217"/>
        <v>0</v>
      </c>
      <c r="O1658" t="str">
        <f t="shared" ca="1" si="215"/>
        <v>D:AD</v>
      </c>
      <c r="P1658" t="str">
        <f t="shared" ca="1" si="216"/>
        <v>D10:AD10</v>
      </c>
    </row>
    <row r="1659" spans="1:16">
      <c r="A1659" t="str">
        <f t="shared" si="218"/>
        <v>07</v>
      </c>
      <c r="B1659" t="str">
        <f t="shared" ca="1" si="219"/>
        <v>GRP</v>
      </c>
      <c r="C1659" t="s">
        <v>428</v>
      </c>
      <c r="D1659" t="s">
        <v>2345</v>
      </c>
      <c r="E1659">
        <f t="shared" ca="1" si="220"/>
        <v>0</v>
      </c>
      <c r="H1659" t="str">
        <f t="shared" ca="1" si="221"/>
        <v>'360 GRP '!</v>
      </c>
      <c r="I1659">
        <f t="shared" ca="1" si="222"/>
        <v>0</v>
      </c>
      <c r="J1659" t="str">
        <f t="shared" ca="1" si="217"/>
        <v>'360 GRP '!</v>
      </c>
      <c r="K1659">
        <f t="shared" ca="1" si="217"/>
        <v>0</v>
      </c>
      <c r="L1659">
        <f t="shared" ca="1" si="217"/>
        <v>0</v>
      </c>
      <c r="M1659">
        <f t="shared" ca="1" si="217"/>
        <v>0</v>
      </c>
      <c r="N1659">
        <f t="shared" ca="1" si="217"/>
        <v>0</v>
      </c>
      <c r="O1659" t="str">
        <f t="shared" ca="1" si="215"/>
        <v>D:AD</v>
      </c>
      <c r="P1659" t="str">
        <f t="shared" ca="1" si="216"/>
        <v>D10:AD10</v>
      </c>
    </row>
    <row r="1660" spans="1:16">
      <c r="A1660" t="str">
        <f t="shared" si="218"/>
        <v>08</v>
      </c>
      <c r="B1660" t="str">
        <f t="shared" ca="1" si="219"/>
        <v>GRP</v>
      </c>
      <c r="C1660" t="s">
        <v>428</v>
      </c>
      <c r="D1660" t="s">
        <v>2346</v>
      </c>
      <c r="E1660">
        <f t="shared" ca="1" si="220"/>
        <v>0</v>
      </c>
      <c r="H1660" t="str">
        <f t="shared" ca="1" si="221"/>
        <v>'360 GRP '!</v>
      </c>
      <c r="I1660">
        <f t="shared" ca="1" si="222"/>
        <v>0</v>
      </c>
      <c r="J1660" t="str">
        <f t="shared" ca="1" si="217"/>
        <v>'360 GRP '!</v>
      </c>
      <c r="K1660">
        <f t="shared" ca="1" si="217"/>
        <v>0</v>
      </c>
      <c r="L1660">
        <f t="shared" ca="1" si="217"/>
        <v>0</v>
      </c>
      <c r="M1660">
        <f t="shared" ca="1" si="217"/>
        <v>0</v>
      </c>
      <c r="N1660">
        <f t="shared" ca="1" si="217"/>
        <v>0</v>
      </c>
      <c r="O1660" t="str">
        <f t="shared" ca="1" si="215"/>
        <v>D:AD</v>
      </c>
      <c r="P1660" t="str">
        <f t="shared" ca="1" si="216"/>
        <v>D10:AD10</v>
      </c>
    </row>
    <row r="1661" spans="1:16">
      <c r="A1661" t="str">
        <f t="shared" si="218"/>
        <v>09</v>
      </c>
      <c r="B1661" t="str">
        <f t="shared" ca="1" si="219"/>
        <v>GRP</v>
      </c>
      <c r="C1661" t="s">
        <v>428</v>
      </c>
      <c r="D1661" t="s">
        <v>2347</v>
      </c>
      <c r="E1661">
        <f t="shared" ca="1" si="220"/>
        <v>0</v>
      </c>
      <c r="H1661" t="str">
        <f t="shared" ca="1" si="221"/>
        <v>'360 GRP '!</v>
      </c>
      <c r="I1661">
        <f t="shared" ca="1" si="222"/>
        <v>0</v>
      </c>
      <c r="J1661" t="str">
        <f t="shared" ca="1" si="217"/>
        <v>'360 GRP '!</v>
      </c>
      <c r="K1661">
        <f t="shared" ca="1" si="217"/>
        <v>0</v>
      </c>
      <c r="L1661">
        <f t="shared" ca="1" si="217"/>
        <v>0</v>
      </c>
      <c r="M1661">
        <f t="shared" ca="1" si="217"/>
        <v>0</v>
      </c>
      <c r="N1661">
        <f t="shared" ca="1" si="217"/>
        <v>0</v>
      </c>
      <c r="O1661" t="str">
        <f t="shared" ca="1" si="215"/>
        <v>D:AD</v>
      </c>
      <c r="P1661" t="str">
        <f t="shared" ca="1" si="216"/>
        <v>D10:AD10</v>
      </c>
    </row>
    <row r="1662" spans="1:16">
      <c r="A1662" t="str">
        <f t="shared" si="218"/>
        <v>10</v>
      </c>
      <c r="B1662" t="str">
        <f t="shared" ca="1" si="219"/>
        <v>GRP</v>
      </c>
      <c r="C1662" t="s">
        <v>428</v>
      </c>
      <c r="D1662" t="s">
        <v>2348</v>
      </c>
      <c r="E1662">
        <f t="shared" ca="1" si="220"/>
        <v>0</v>
      </c>
      <c r="H1662" t="str">
        <f t="shared" ca="1" si="221"/>
        <v>'360 GRP '!</v>
      </c>
      <c r="I1662">
        <f t="shared" ca="1" si="222"/>
        <v>0</v>
      </c>
      <c r="J1662" t="str">
        <f t="shared" ca="1" si="217"/>
        <v>'360 GRP '!</v>
      </c>
      <c r="K1662">
        <f t="shared" ca="1" si="217"/>
        <v>0</v>
      </c>
      <c r="L1662">
        <f t="shared" ca="1" si="217"/>
        <v>0</v>
      </c>
      <c r="M1662">
        <f t="shared" ca="1" si="217"/>
        <v>0</v>
      </c>
      <c r="N1662">
        <f t="shared" ca="1" si="217"/>
        <v>0</v>
      </c>
      <c r="O1662" t="str">
        <f t="shared" ca="1" si="215"/>
        <v>D:AD</v>
      </c>
      <c r="P1662" t="str">
        <f t="shared" ca="1" si="216"/>
        <v>D10:AD10</v>
      </c>
    </row>
    <row r="1663" spans="1:16">
      <c r="A1663" t="str">
        <f t="shared" si="218"/>
        <v>11</v>
      </c>
      <c r="B1663" t="str">
        <f t="shared" ca="1" si="219"/>
        <v>GRP</v>
      </c>
      <c r="C1663" t="s">
        <v>428</v>
      </c>
      <c r="D1663" t="s">
        <v>2349</v>
      </c>
      <c r="E1663">
        <f t="shared" ca="1" si="220"/>
        <v>0</v>
      </c>
      <c r="H1663" t="str">
        <f t="shared" ca="1" si="221"/>
        <v>'360 GRP '!</v>
      </c>
      <c r="I1663">
        <f t="shared" ca="1" si="222"/>
        <v>0</v>
      </c>
      <c r="J1663" t="str">
        <f t="shared" ca="1" si="217"/>
        <v>'360 GRP '!</v>
      </c>
      <c r="K1663">
        <f t="shared" ca="1" si="217"/>
        <v>0</v>
      </c>
      <c r="L1663">
        <f t="shared" ca="1" si="217"/>
        <v>0</v>
      </c>
      <c r="M1663">
        <f t="shared" ca="1" si="217"/>
        <v>0</v>
      </c>
      <c r="N1663">
        <f t="shared" ca="1" si="217"/>
        <v>0</v>
      </c>
      <c r="O1663" t="str">
        <f t="shared" ca="1" si="215"/>
        <v>D:AD</v>
      </c>
      <c r="P1663" t="str">
        <f t="shared" ca="1" si="216"/>
        <v>D10:AD10</v>
      </c>
    </row>
    <row r="1664" spans="1:16">
      <c r="A1664" t="str">
        <f t="shared" si="218"/>
        <v>12</v>
      </c>
      <c r="B1664" t="str">
        <f t="shared" ca="1" si="219"/>
        <v>GRP</v>
      </c>
      <c r="C1664" t="s">
        <v>428</v>
      </c>
      <c r="D1664" t="s">
        <v>2350</v>
      </c>
      <c r="E1664">
        <f t="shared" ca="1" si="220"/>
        <v>0</v>
      </c>
      <c r="H1664" t="str">
        <f t="shared" ca="1" si="221"/>
        <v>'360 GRP '!</v>
      </c>
      <c r="I1664">
        <f t="shared" ca="1" si="222"/>
        <v>0</v>
      </c>
      <c r="J1664" t="str">
        <f t="shared" ca="1" si="217"/>
        <v>'360 GRP '!</v>
      </c>
      <c r="K1664">
        <f t="shared" ca="1" si="217"/>
        <v>0</v>
      </c>
      <c r="L1664">
        <f t="shared" ca="1" si="217"/>
        <v>0</v>
      </c>
      <c r="M1664">
        <f t="shared" ca="1" si="217"/>
        <v>0</v>
      </c>
      <c r="N1664">
        <f t="shared" ca="1" si="217"/>
        <v>0</v>
      </c>
      <c r="O1664" t="str">
        <f t="shared" ca="1" si="215"/>
        <v>D:AD</v>
      </c>
      <c r="P1664" t="str">
        <f t="shared" ca="1" si="216"/>
        <v>D10:AD10</v>
      </c>
    </row>
    <row r="1665" spans="1:16">
      <c r="A1665" t="str">
        <f t="shared" si="218"/>
        <v>13</v>
      </c>
      <c r="B1665" t="str">
        <f t="shared" ca="1" si="219"/>
        <v>GRP</v>
      </c>
      <c r="C1665" t="s">
        <v>428</v>
      </c>
      <c r="D1665" t="s">
        <v>2351</v>
      </c>
      <c r="E1665">
        <f t="shared" ca="1" si="220"/>
        <v>0</v>
      </c>
      <c r="H1665" t="str">
        <f t="shared" ca="1" si="221"/>
        <v>'360 GRP '!</v>
      </c>
      <c r="I1665">
        <f t="shared" ca="1" si="222"/>
        <v>0</v>
      </c>
      <c r="J1665" t="str">
        <f t="shared" ca="1" si="217"/>
        <v>'360 GRP '!</v>
      </c>
      <c r="K1665">
        <f t="shared" ca="1" si="217"/>
        <v>0</v>
      </c>
      <c r="L1665">
        <f t="shared" ca="1" si="217"/>
        <v>0</v>
      </c>
      <c r="M1665">
        <f t="shared" ca="1" si="217"/>
        <v>0</v>
      </c>
      <c r="N1665">
        <f t="shared" ca="1" si="217"/>
        <v>0</v>
      </c>
      <c r="O1665" t="str">
        <f t="shared" ca="1" si="215"/>
        <v>D:AD</v>
      </c>
      <c r="P1665" t="str">
        <f t="shared" ca="1" si="216"/>
        <v>D10:AD10</v>
      </c>
    </row>
    <row r="1666" spans="1:16">
      <c r="A1666" t="str">
        <f t="shared" si="218"/>
        <v>100</v>
      </c>
      <c r="B1666" t="str">
        <f t="shared" ca="1" si="219"/>
        <v>GRP</v>
      </c>
      <c r="C1666" t="s">
        <v>428</v>
      </c>
      <c r="D1666" t="s">
        <v>2352</v>
      </c>
      <c r="E1666">
        <f t="shared" ca="1" si="220"/>
        <v>0</v>
      </c>
      <c r="H1666" t="str">
        <f t="shared" ca="1" si="221"/>
        <v>'360 GRP '!</v>
      </c>
      <c r="I1666">
        <f t="shared" ca="1" si="222"/>
        <v>0</v>
      </c>
      <c r="J1666" t="str">
        <f t="shared" ca="1" si="217"/>
        <v>'360 GRP '!</v>
      </c>
      <c r="K1666">
        <f t="shared" ca="1" si="217"/>
        <v>0</v>
      </c>
      <c r="L1666">
        <f t="shared" ca="1" si="217"/>
        <v>0</v>
      </c>
      <c r="M1666">
        <f t="shared" ca="1" si="217"/>
        <v>0</v>
      </c>
      <c r="N1666">
        <f t="shared" ca="1" si="217"/>
        <v>0</v>
      </c>
      <c r="O1666" t="str">
        <f t="shared" ref="O1666:O1729" ca="1" si="223">VLOOKUP($H1666,$G$8:$I$13,2,FALSE)</f>
        <v>D:AD</v>
      </c>
      <c r="P1666" t="str">
        <f t="shared" ref="P1666:P1729" ca="1" si="224">VLOOKUP($H1666,$G$8:$I$13,3,FALSE)</f>
        <v>D10:AD10</v>
      </c>
    </row>
    <row r="1667" spans="1:16">
      <c r="A1667" t="str">
        <f t="shared" si="218"/>
        <v>01</v>
      </c>
      <c r="B1667" t="str">
        <f t="shared" ca="1" si="219"/>
        <v>GRP</v>
      </c>
      <c r="C1667" t="s">
        <v>429</v>
      </c>
      <c r="D1667" t="s">
        <v>2353</v>
      </c>
      <c r="E1667">
        <f t="shared" ca="1" si="220"/>
        <v>0</v>
      </c>
      <c r="H1667" t="str">
        <f t="shared" ca="1" si="221"/>
        <v>'360 GRP '!</v>
      </c>
      <c r="I1667">
        <f t="shared" ca="1" si="222"/>
        <v>0</v>
      </c>
      <c r="J1667" t="str">
        <f t="shared" ca="1" si="217"/>
        <v>'360 GRP '!</v>
      </c>
      <c r="K1667">
        <f t="shared" ca="1" si="217"/>
        <v>0</v>
      </c>
      <c r="L1667">
        <f t="shared" ca="1" si="217"/>
        <v>0</v>
      </c>
      <c r="M1667">
        <f t="shared" ca="1" si="217"/>
        <v>0</v>
      </c>
      <c r="N1667">
        <f t="shared" ca="1" si="217"/>
        <v>0</v>
      </c>
      <c r="O1667" t="str">
        <f t="shared" ca="1" si="223"/>
        <v>D:AD</v>
      </c>
      <c r="P1667" t="str">
        <f t="shared" ca="1" si="224"/>
        <v>D10:AD10</v>
      </c>
    </row>
    <row r="1668" spans="1:16">
      <c r="A1668" t="str">
        <f t="shared" si="218"/>
        <v>02</v>
      </c>
      <c r="B1668" t="str">
        <f t="shared" ca="1" si="219"/>
        <v>GRP</v>
      </c>
      <c r="C1668" t="s">
        <v>429</v>
      </c>
      <c r="D1668" t="s">
        <v>2354</v>
      </c>
      <c r="E1668">
        <f t="shared" ca="1" si="220"/>
        <v>0</v>
      </c>
      <c r="H1668" t="str">
        <f t="shared" ca="1" si="221"/>
        <v>'360 GRP '!</v>
      </c>
      <c r="I1668">
        <f t="shared" ca="1" si="222"/>
        <v>0</v>
      </c>
      <c r="J1668" t="str">
        <f t="shared" ca="1" si="217"/>
        <v>'360 GRP '!</v>
      </c>
      <c r="K1668">
        <f t="shared" ca="1" si="217"/>
        <v>0</v>
      </c>
      <c r="L1668">
        <f t="shared" ca="1" si="217"/>
        <v>0</v>
      </c>
      <c r="M1668">
        <f t="shared" ca="1" si="217"/>
        <v>0</v>
      </c>
      <c r="N1668">
        <f t="shared" ca="1" si="217"/>
        <v>0</v>
      </c>
      <c r="O1668" t="str">
        <f t="shared" ca="1" si="223"/>
        <v>D:AD</v>
      </c>
      <c r="P1668" t="str">
        <f t="shared" ca="1" si="224"/>
        <v>D10:AD10</v>
      </c>
    </row>
    <row r="1669" spans="1:16">
      <c r="A1669" t="str">
        <f t="shared" si="218"/>
        <v>03</v>
      </c>
      <c r="B1669" t="str">
        <f t="shared" ca="1" si="219"/>
        <v>GRP</v>
      </c>
      <c r="C1669" t="s">
        <v>429</v>
      </c>
      <c r="D1669" t="s">
        <v>2355</v>
      </c>
      <c r="E1669">
        <f t="shared" ca="1" si="220"/>
        <v>0</v>
      </c>
      <c r="H1669" t="str">
        <f t="shared" ca="1" si="221"/>
        <v>'360 GRP '!</v>
      </c>
      <c r="I1669">
        <f t="shared" ca="1" si="222"/>
        <v>0</v>
      </c>
      <c r="J1669" t="str">
        <f t="shared" ca="1" si="217"/>
        <v>'360 GRP '!</v>
      </c>
      <c r="K1669">
        <f t="shared" ca="1" si="217"/>
        <v>0</v>
      </c>
      <c r="L1669">
        <f t="shared" ca="1" si="217"/>
        <v>0</v>
      </c>
      <c r="M1669">
        <f t="shared" ca="1" si="217"/>
        <v>0</v>
      </c>
      <c r="N1669">
        <f t="shared" ca="1" si="217"/>
        <v>0</v>
      </c>
      <c r="O1669" t="str">
        <f t="shared" ca="1" si="223"/>
        <v>D:AD</v>
      </c>
      <c r="P1669" t="str">
        <f t="shared" ca="1" si="224"/>
        <v>D10:AD10</v>
      </c>
    </row>
    <row r="1670" spans="1:16">
      <c r="A1670" t="str">
        <f t="shared" si="218"/>
        <v>04</v>
      </c>
      <c r="B1670" t="str">
        <f t="shared" ca="1" si="219"/>
        <v>GRP</v>
      </c>
      <c r="C1670" t="s">
        <v>429</v>
      </c>
      <c r="D1670" t="s">
        <v>2356</v>
      </c>
      <c r="E1670">
        <f t="shared" ca="1" si="220"/>
        <v>0</v>
      </c>
      <c r="H1670" t="str">
        <f t="shared" ca="1" si="221"/>
        <v>'360 GRP '!</v>
      </c>
      <c r="I1670">
        <f t="shared" ca="1" si="222"/>
        <v>0</v>
      </c>
      <c r="J1670" t="str">
        <f t="shared" ca="1" si="217"/>
        <v>'360 GRP '!</v>
      </c>
      <c r="K1670">
        <f t="shared" ca="1" si="217"/>
        <v>0</v>
      </c>
      <c r="L1670">
        <f t="shared" ca="1" si="217"/>
        <v>0</v>
      </c>
      <c r="M1670">
        <f t="shared" ca="1" si="217"/>
        <v>0</v>
      </c>
      <c r="N1670">
        <f t="shared" ca="1" si="217"/>
        <v>0</v>
      </c>
      <c r="O1670" t="str">
        <f t="shared" ca="1" si="223"/>
        <v>D:AD</v>
      </c>
      <c r="P1670" t="str">
        <f t="shared" ca="1" si="224"/>
        <v>D10:AD10</v>
      </c>
    </row>
    <row r="1671" spans="1:16">
      <c r="A1671" t="str">
        <f t="shared" si="218"/>
        <v>05</v>
      </c>
      <c r="B1671" t="str">
        <f t="shared" ca="1" si="219"/>
        <v>GRP</v>
      </c>
      <c r="C1671" t="s">
        <v>429</v>
      </c>
      <c r="D1671" t="s">
        <v>2357</v>
      </c>
      <c r="E1671">
        <f t="shared" ca="1" si="220"/>
        <v>0</v>
      </c>
      <c r="H1671" t="str">
        <f t="shared" ca="1" si="221"/>
        <v>'360 GRP '!</v>
      </c>
      <c r="I1671">
        <f t="shared" ca="1" si="222"/>
        <v>0</v>
      </c>
      <c r="J1671" t="str">
        <f t="shared" ca="1" si="217"/>
        <v>'360 GRP '!</v>
      </c>
      <c r="K1671">
        <f t="shared" ca="1" si="217"/>
        <v>0</v>
      </c>
      <c r="L1671">
        <f t="shared" ca="1" si="217"/>
        <v>0</v>
      </c>
      <c r="M1671">
        <f t="shared" ca="1" si="217"/>
        <v>0</v>
      </c>
      <c r="N1671">
        <f t="shared" ca="1" si="217"/>
        <v>0</v>
      </c>
      <c r="O1671" t="str">
        <f t="shared" ca="1" si="223"/>
        <v>D:AD</v>
      </c>
      <c r="P1671" t="str">
        <f t="shared" ca="1" si="224"/>
        <v>D10:AD10</v>
      </c>
    </row>
    <row r="1672" spans="1:16">
      <c r="A1672" t="str">
        <f t="shared" si="218"/>
        <v>06</v>
      </c>
      <c r="B1672" t="str">
        <f t="shared" ca="1" si="219"/>
        <v>GRP</v>
      </c>
      <c r="C1672" t="s">
        <v>429</v>
      </c>
      <c r="D1672" t="s">
        <v>2358</v>
      </c>
      <c r="E1672">
        <f t="shared" ca="1" si="220"/>
        <v>0</v>
      </c>
      <c r="H1672" t="str">
        <f t="shared" ca="1" si="221"/>
        <v>'360 GRP '!</v>
      </c>
      <c r="I1672">
        <f t="shared" ca="1" si="222"/>
        <v>0</v>
      </c>
      <c r="J1672" t="str">
        <f t="shared" ca="1" si="217"/>
        <v>'360 GRP '!</v>
      </c>
      <c r="K1672">
        <f t="shared" ca="1" si="217"/>
        <v>0</v>
      </c>
      <c r="L1672">
        <f t="shared" ca="1" si="217"/>
        <v>0</v>
      </c>
      <c r="M1672">
        <f t="shared" ca="1" si="217"/>
        <v>0</v>
      </c>
      <c r="N1672">
        <f t="shared" ca="1" si="217"/>
        <v>0</v>
      </c>
      <c r="O1672" t="str">
        <f t="shared" ca="1" si="223"/>
        <v>D:AD</v>
      </c>
      <c r="P1672" t="str">
        <f t="shared" ca="1" si="224"/>
        <v>D10:AD10</v>
      </c>
    </row>
    <row r="1673" spans="1:16">
      <c r="A1673" t="str">
        <f t="shared" si="218"/>
        <v>07</v>
      </c>
      <c r="B1673" t="str">
        <f t="shared" ca="1" si="219"/>
        <v>GRP</v>
      </c>
      <c r="C1673" t="s">
        <v>429</v>
      </c>
      <c r="D1673" t="s">
        <v>2359</v>
      </c>
      <c r="E1673">
        <f t="shared" ca="1" si="220"/>
        <v>0</v>
      </c>
      <c r="H1673" t="str">
        <f t="shared" ca="1" si="221"/>
        <v>'360 GRP '!</v>
      </c>
      <c r="I1673">
        <f t="shared" ca="1" si="222"/>
        <v>0</v>
      </c>
      <c r="J1673" t="str">
        <f t="shared" ca="1" si="217"/>
        <v>'360 GRP '!</v>
      </c>
      <c r="K1673">
        <f t="shared" ca="1" si="217"/>
        <v>0</v>
      </c>
      <c r="L1673">
        <f t="shared" ca="1" si="217"/>
        <v>0</v>
      </c>
      <c r="M1673">
        <f t="shared" ca="1" si="217"/>
        <v>0</v>
      </c>
      <c r="N1673">
        <f t="shared" ca="1" si="217"/>
        <v>0</v>
      </c>
      <c r="O1673" t="str">
        <f t="shared" ca="1" si="223"/>
        <v>D:AD</v>
      </c>
      <c r="P1673" t="str">
        <f t="shared" ca="1" si="224"/>
        <v>D10:AD10</v>
      </c>
    </row>
    <row r="1674" spans="1:16">
      <c r="A1674" t="str">
        <f t="shared" si="218"/>
        <v>08</v>
      </c>
      <c r="B1674" t="str">
        <f t="shared" ca="1" si="219"/>
        <v>GRP</v>
      </c>
      <c r="C1674" t="s">
        <v>429</v>
      </c>
      <c r="D1674" t="s">
        <v>2360</v>
      </c>
      <c r="E1674">
        <f t="shared" ca="1" si="220"/>
        <v>0</v>
      </c>
      <c r="H1674" t="str">
        <f t="shared" ca="1" si="221"/>
        <v>'360 GRP '!</v>
      </c>
      <c r="I1674">
        <f t="shared" ca="1" si="222"/>
        <v>0</v>
      </c>
      <c r="J1674" t="str">
        <f t="shared" ref="J1674:N1724" ca="1" si="225">IF(IFERROR(VLOOKUP($C1674,INDIRECT(J$14&amp;"D:D"),1,FALSE),0)&lt;&gt;0,J$14,0)</f>
        <v>'360 GRP '!</v>
      </c>
      <c r="K1674">
        <f t="shared" ca="1" si="225"/>
        <v>0</v>
      </c>
      <c r="L1674">
        <f t="shared" ca="1" si="225"/>
        <v>0</v>
      </c>
      <c r="M1674">
        <f t="shared" ca="1" si="225"/>
        <v>0</v>
      </c>
      <c r="N1674">
        <f t="shared" ca="1" si="225"/>
        <v>0</v>
      </c>
      <c r="O1674" t="str">
        <f t="shared" ca="1" si="223"/>
        <v>D:AD</v>
      </c>
      <c r="P1674" t="str">
        <f t="shared" ca="1" si="224"/>
        <v>D10:AD10</v>
      </c>
    </row>
    <row r="1675" spans="1:16">
      <c r="A1675" t="str">
        <f t="shared" si="218"/>
        <v>09</v>
      </c>
      <c r="B1675" t="str">
        <f t="shared" ca="1" si="219"/>
        <v>GRP</v>
      </c>
      <c r="C1675" t="s">
        <v>429</v>
      </c>
      <c r="D1675" t="s">
        <v>2361</v>
      </c>
      <c r="E1675">
        <f t="shared" ca="1" si="220"/>
        <v>0</v>
      </c>
      <c r="H1675" t="str">
        <f t="shared" ca="1" si="221"/>
        <v>'360 GRP '!</v>
      </c>
      <c r="I1675">
        <f t="shared" ca="1" si="222"/>
        <v>0</v>
      </c>
      <c r="J1675" t="str">
        <f t="shared" ca="1" si="225"/>
        <v>'360 GRP '!</v>
      </c>
      <c r="K1675">
        <f t="shared" ca="1" si="225"/>
        <v>0</v>
      </c>
      <c r="L1675">
        <f t="shared" ca="1" si="225"/>
        <v>0</v>
      </c>
      <c r="M1675">
        <f t="shared" ca="1" si="225"/>
        <v>0</v>
      </c>
      <c r="N1675">
        <f t="shared" ca="1" si="225"/>
        <v>0</v>
      </c>
      <c r="O1675" t="str">
        <f t="shared" ca="1" si="223"/>
        <v>D:AD</v>
      </c>
      <c r="P1675" t="str">
        <f t="shared" ca="1" si="224"/>
        <v>D10:AD10</v>
      </c>
    </row>
    <row r="1676" spans="1:16">
      <c r="A1676" t="str">
        <f t="shared" si="218"/>
        <v>10</v>
      </c>
      <c r="B1676" t="str">
        <f t="shared" ca="1" si="219"/>
        <v>GRP</v>
      </c>
      <c r="C1676" t="s">
        <v>429</v>
      </c>
      <c r="D1676" t="s">
        <v>2362</v>
      </c>
      <c r="E1676">
        <f t="shared" ca="1" si="220"/>
        <v>0</v>
      </c>
      <c r="H1676" t="str">
        <f t="shared" ca="1" si="221"/>
        <v>'360 GRP '!</v>
      </c>
      <c r="I1676">
        <f t="shared" ca="1" si="222"/>
        <v>0</v>
      </c>
      <c r="J1676" t="str">
        <f t="shared" ca="1" si="225"/>
        <v>'360 GRP '!</v>
      </c>
      <c r="K1676">
        <f t="shared" ca="1" si="225"/>
        <v>0</v>
      </c>
      <c r="L1676">
        <f t="shared" ca="1" si="225"/>
        <v>0</v>
      </c>
      <c r="M1676">
        <f t="shared" ca="1" si="225"/>
        <v>0</v>
      </c>
      <c r="N1676">
        <f t="shared" ca="1" si="225"/>
        <v>0</v>
      </c>
      <c r="O1676" t="str">
        <f t="shared" ca="1" si="223"/>
        <v>D:AD</v>
      </c>
      <c r="P1676" t="str">
        <f t="shared" ca="1" si="224"/>
        <v>D10:AD10</v>
      </c>
    </row>
    <row r="1677" spans="1:16">
      <c r="A1677" t="str">
        <f t="shared" si="218"/>
        <v>11</v>
      </c>
      <c r="B1677" t="str">
        <f t="shared" ca="1" si="219"/>
        <v>GRP</v>
      </c>
      <c r="C1677" t="s">
        <v>429</v>
      </c>
      <c r="D1677" t="s">
        <v>2363</v>
      </c>
      <c r="E1677">
        <f t="shared" ca="1" si="220"/>
        <v>0</v>
      </c>
      <c r="H1677" t="str">
        <f t="shared" ca="1" si="221"/>
        <v>'360 GRP '!</v>
      </c>
      <c r="I1677">
        <f t="shared" ca="1" si="222"/>
        <v>0</v>
      </c>
      <c r="J1677" t="str">
        <f t="shared" ca="1" si="225"/>
        <v>'360 GRP '!</v>
      </c>
      <c r="K1677">
        <f t="shared" ca="1" si="225"/>
        <v>0</v>
      </c>
      <c r="L1677">
        <f t="shared" ca="1" si="225"/>
        <v>0</v>
      </c>
      <c r="M1677">
        <f t="shared" ca="1" si="225"/>
        <v>0</v>
      </c>
      <c r="N1677">
        <f t="shared" ca="1" si="225"/>
        <v>0</v>
      </c>
      <c r="O1677" t="str">
        <f t="shared" ca="1" si="223"/>
        <v>D:AD</v>
      </c>
      <c r="P1677" t="str">
        <f t="shared" ca="1" si="224"/>
        <v>D10:AD10</v>
      </c>
    </row>
    <row r="1678" spans="1:16">
      <c r="A1678" t="str">
        <f t="shared" si="218"/>
        <v>12</v>
      </c>
      <c r="B1678" t="str">
        <f t="shared" ca="1" si="219"/>
        <v>GRP</v>
      </c>
      <c r="C1678" t="s">
        <v>429</v>
      </c>
      <c r="D1678" t="s">
        <v>2364</v>
      </c>
      <c r="E1678">
        <f t="shared" ca="1" si="220"/>
        <v>0</v>
      </c>
      <c r="H1678" t="str">
        <f t="shared" ca="1" si="221"/>
        <v>'360 GRP '!</v>
      </c>
      <c r="I1678">
        <f t="shared" ca="1" si="222"/>
        <v>0</v>
      </c>
      <c r="J1678" t="str">
        <f t="shared" ca="1" si="225"/>
        <v>'360 GRP '!</v>
      </c>
      <c r="K1678">
        <f t="shared" ca="1" si="225"/>
        <v>0</v>
      </c>
      <c r="L1678">
        <f t="shared" ca="1" si="225"/>
        <v>0</v>
      </c>
      <c r="M1678">
        <f t="shared" ca="1" si="225"/>
        <v>0</v>
      </c>
      <c r="N1678">
        <f t="shared" ca="1" si="225"/>
        <v>0</v>
      </c>
      <c r="O1678" t="str">
        <f t="shared" ca="1" si="223"/>
        <v>D:AD</v>
      </c>
      <c r="P1678" t="str">
        <f t="shared" ca="1" si="224"/>
        <v>D10:AD10</v>
      </c>
    </row>
    <row r="1679" spans="1:16">
      <c r="A1679" t="str">
        <f t="shared" si="218"/>
        <v>13</v>
      </c>
      <c r="B1679" t="str">
        <f t="shared" ca="1" si="219"/>
        <v>GRP</v>
      </c>
      <c r="C1679" t="s">
        <v>429</v>
      </c>
      <c r="D1679" t="s">
        <v>2365</v>
      </c>
      <c r="E1679">
        <f t="shared" ca="1" si="220"/>
        <v>0</v>
      </c>
      <c r="H1679" t="str">
        <f t="shared" ca="1" si="221"/>
        <v>'360 GRP '!</v>
      </c>
      <c r="I1679">
        <f t="shared" ca="1" si="222"/>
        <v>0</v>
      </c>
      <c r="J1679" t="str">
        <f t="shared" ca="1" si="225"/>
        <v>'360 GRP '!</v>
      </c>
      <c r="K1679">
        <f t="shared" ca="1" si="225"/>
        <v>0</v>
      </c>
      <c r="L1679">
        <f t="shared" ca="1" si="225"/>
        <v>0</v>
      </c>
      <c r="M1679">
        <f t="shared" ca="1" si="225"/>
        <v>0</v>
      </c>
      <c r="N1679">
        <f t="shared" ca="1" si="225"/>
        <v>0</v>
      </c>
      <c r="O1679" t="str">
        <f t="shared" ca="1" si="223"/>
        <v>D:AD</v>
      </c>
      <c r="P1679" t="str">
        <f t="shared" ca="1" si="224"/>
        <v>D10:AD10</v>
      </c>
    </row>
    <row r="1680" spans="1:16">
      <c r="A1680" t="str">
        <f t="shared" si="218"/>
        <v>100</v>
      </c>
      <c r="B1680" t="str">
        <f t="shared" ca="1" si="219"/>
        <v>GRP</v>
      </c>
      <c r="C1680" t="s">
        <v>429</v>
      </c>
      <c r="D1680" t="s">
        <v>2366</v>
      </c>
      <c r="E1680">
        <f t="shared" ca="1" si="220"/>
        <v>0</v>
      </c>
      <c r="H1680" t="str">
        <f t="shared" ca="1" si="221"/>
        <v>'360 GRP '!</v>
      </c>
      <c r="I1680">
        <f t="shared" ca="1" si="222"/>
        <v>0</v>
      </c>
      <c r="J1680" t="str">
        <f t="shared" ca="1" si="225"/>
        <v>'360 GRP '!</v>
      </c>
      <c r="K1680">
        <f t="shared" ca="1" si="225"/>
        <v>0</v>
      </c>
      <c r="L1680">
        <f t="shared" ca="1" si="225"/>
        <v>0</v>
      </c>
      <c r="M1680">
        <f t="shared" ca="1" si="225"/>
        <v>0</v>
      </c>
      <c r="N1680">
        <f t="shared" ca="1" si="225"/>
        <v>0</v>
      </c>
      <c r="O1680" t="str">
        <f t="shared" ca="1" si="223"/>
        <v>D:AD</v>
      </c>
      <c r="P1680" t="str">
        <f t="shared" ca="1" si="224"/>
        <v>D10:AD10</v>
      </c>
    </row>
    <row r="1681" spans="1:16">
      <c r="A1681" t="str">
        <f t="shared" si="218"/>
        <v>01</v>
      </c>
      <c r="B1681" t="str">
        <f t="shared" ca="1" si="219"/>
        <v>GRP</v>
      </c>
      <c r="C1681" t="s">
        <v>430</v>
      </c>
      <c r="D1681" t="s">
        <v>2367</v>
      </c>
      <c r="E1681">
        <f t="shared" ca="1" si="220"/>
        <v>0</v>
      </c>
      <c r="H1681" t="str">
        <f t="shared" ca="1" si="221"/>
        <v>'360 GRP '!</v>
      </c>
      <c r="I1681">
        <f t="shared" ca="1" si="222"/>
        <v>0</v>
      </c>
      <c r="J1681" t="str">
        <f t="shared" ca="1" si="225"/>
        <v>'360 GRP '!</v>
      </c>
      <c r="K1681">
        <f t="shared" ca="1" si="225"/>
        <v>0</v>
      </c>
      <c r="L1681">
        <f t="shared" ca="1" si="225"/>
        <v>0</v>
      </c>
      <c r="M1681">
        <f t="shared" ca="1" si="225"/>
        <v>0</v>
      </c>
      <c r="N1681">
        <f t="shared" ca="1" si="225"/>
        <v>0</v>
      </c>
      <c r="O1681" t="str">
        <f t="shared" ca="1" si="223"/>
        <v>D:AD</v>
      </c>
      <c r="P1681" t="str">
        <f t="shared" ca="1" si="224"/>
        <v>D10:AD10</v>
      </c>
    </row>
    <row r="1682" spans="1:16">
      <c r="A1682" t="str">
        <f t="shared" si="218"/>
        <v>02</v>
      </c>
      <c r="B1682" t="str">
        <f t="shared" ca="1" si="219"/>
        <v>GRP</v>
      </c>
      <c r="C1682" t="s">
        <v>430</v>
      </c>
      <c r="D1682" t="s">
        <v>2368</v>
      </c>
      <c r="E1682">
        <f t="shared" ca="1" si="220"/>
        <v>0</v>
      </c>
      <c r="H1682" t="str">
        <f t="shared" ca="1" si="221"/>
        <v>'360 GRP '!</v>
      </c>
      <c r="I1682">
        <f t="shared" ca="1" si="222"/>
        <v>0</v>
      </c>
      <c r="J1682" t="str">
        <f t="shared" ca="1" si="225"/>
        <v>'360 GRP '!</v>
      </c>
      <c r="K1682">
        <f t="shared" ca="1" si="225"/>
        <v>0</v>
      </c>
      <c r="L1682">
        <f t="shared" ca="1" si="225"/>
        <v>0</v>
      </c>
      <c r="M1682">
        <f t="shared" ca="1" si="225"/>
        <v>0</v>
      </c>
      <c r="N1682">
        <f t="shared" ca="1" si="225"/>
        <v>0</v>
      </c>
      <c r="O1682" t="str">
        <f t="shared" ca="1" si="223"/>
        <v>D:AD</v>
      </c>
      <c r="P1682" t="str">
        <f t="shared" ca="1" si="224"/>
        <v>D10:AD10</v>
      </c>
    </row>
    <row r="1683" spans="1:16">
      <c r="A1683" t="str">
        <f t="shared" si="218"/>
        <v>03</v>
      </c>
      <c r="B1683" t="str">
        <f t="shared" ca="1" si="219"/>
        <v>GRP</v>
      </c>
      <c r="C1683" t="s">
        <v>430</v>
      </c>
      <c r="D1683" t="s">
        <v>2369</v>
      </c>
      <c r="E1683">
        <f t="shared" ca="1" si="220"/>
        <v>0</v>
      </c>
      <c r="H1683" t="str">
        <f t="shared" ca="1" si="221"/>
        <v>'360 GRP '!</v>
      </c>
      <c r="I1683">
        <f t="shared" ca="1" si="222"/>
        <v>0</v>
      </c>
      <c r="J1683" t="str">
        <f t="shared" ca="1" si="225"/>
        <v>'360 GRP '!</v>
      </c>
      <c r="K1683">
        <f t="shared" ca="1" si="225"/>
        <v>0</v>
      </c>
      <c r="L1683">
        <f t="shared" ca="1" si="225"/>
        <v>0</v>
      </c>
      <c r="M1683">
        <f t="shared" ca="1" si="225"/>
        <v>0</v>
      </c>
      <c r="N1683">
        <f t="shared" ca="1" si="225"/>
        <v>0</v>
      </c>
      <c r="O1683" t="str">
        <f t="shared" ca="1" si="223"/>
        <v>D:AD</v>
      </c>
      <c r="P1683" t="str">
        <f t="shared" ca="1" si="224"/>
        <v>D10:AD10</v>
      </c>
    </row>
    <row r="1684" spans="1:16">
      <c r="A1684" t="str">
        <f t="shared" si="218"/>
        <v>04</v>
      </c>
      <c r="B1684" t="str">
        <f t="shared" ca="1" si="219"/>
        <v>GRP</v>
      </c>
      <c r="C1684" t="s">
        <v>430</v>
      </c>
      <c r="D1684" t="s">
        <v>2370</v>
      </c>
      <c r="E1684">
        <f t="shared" ca="1" si="220"/>
        <v>0</v>
      </c>
      <c r="H1684" t="str">
        <f t="shared" ca="1" si="221"/>
        <v>'360 GRP '!</v>
      </c>
      <c r="I1684">
        <f t="shared" ca="1" si="222"/>
        <v>0</v>
      </c>
      <c r="J1684" t="str">
        <f t="shared" ca="1" si="225"/>
        <v>'360 GRP '!</v>
      </c>
      <c r="K1684">
        <f t="shared" ca="1" si="225"/>
        <v>0</v>
      </c>
      <c r="L1684">
        <f t="shared" ca="1" si="225"/>
        <v>0</v>
      </c>
      <c r="M1684">
        <f t="shared" ca="1" si="225"/>
        <v>0</v>
      </c>
      <c r="N1684">
        <f t="shared" ca="1" si="225"/>
        <v>0</v>
      </c>
      <c r="O1684" t="str">
        <f t="shared" ca="1" si="223"/>
        <v>D:AD</v>
      </c>
      <c r="P1684" t="str">
        <f t="shared" ca="1" si="224"/>
        <v>D10:AD10</v>
      </c>
    </row>
    <row r="1685" spans="1:16">
      <c r="A1685" t="str">
        <f t="shared" si="218"/>
        <v>05</v>
      </c>
      <c r="B1685" t="str">
        <f t="shared" ca="1" si="219"/>
        <v>GRP</v>
      </c>
      <c r="C1685" t="s">
        <v>430</v>
      </c>
      <c r="D1685" t="s">
        <v>2371</v>
      </c>
      <c r="E1685">
        <f t="shared" ca="1" si="220"/>
        <v>0</v>
      </c>
      <c r="H1685" t="str">
        <f t="shared" ca="1" si="221"/>
        <v>'360 GRP '!</v>
      </c>
      <c r="I1685">
        <f t="shared" ca="1" si="222"/>
        <v>0</v>
      </c>
      <c r="J1685" t="str">
        <f t="shared" ca="1" si="225"/>
        <v>'360 GRP '!</v>
      </c>
      <c r="K1685">
        <f t="shared" ca="1" si="225"/>
        <v>0</v>
      </c>
      <c r="L1685">
        <f t="shared" ca="1" si="225"/>
        <v>0</v>
      </c>
      <c r="M1685">
        <f t="shared" ca="1" si="225"/>
        <v>0</v>
      </c>
      <c r="N1685">
        <f t="shared" ca="1" si="225"/>
        <v>0</v>
      </c>
      <c r="O1685" t="str">
        <f t="shared" ca="1" si="223"/>
        <v>D:AD</v>
      </c>
      <c r="P1685" t="str">
        <f t="shared" ca="1" si="224"/>
        <v>D10:AD10</v>
      </c>
    </row>
    <row r="1686" spans="1:16">
      <c r="A1686" t="str">
        <f t="shared" si="218"/>
        <v>06</v>
      </c>
      <c r="B1686" t="str">
        <f t="shared" ca="1" si="219"/>
        <v>GRP</v>
      </c>
      <c r="C1686" t="s">
        <v>430</v>
      </c>
      <c r="D1686" t="s">
        <v>2372</v>
      </c>
      <c r="E1686">
        <f t="shared" ca="1" si="220"/>
        <v>0</v>
      </c>
      <c r="H1686" t="str">
        <f t="shared" ca="1" si="221"/>
        <v>'360 GRP '!</v>
      </c>
      <c r="I1686">
        <f t="shared" ca="1" si="222"/>
        <v>0</v>
      </c>
      <c r="J1686" t="str">
        <f t="shared" ca="1" si="225"/>
        <v>'360 GRP '!</v>
      </c>
      <c r="K1686">
        <f t="shared" ca="1" si="225"/>
        <v>0</v>
      </c>
      <c r="L1686">
        <f t="shared" ca="1" si="225"/>
        <v>0</v>
      </c>
      <c r="M1686">
        <f t="shared" ca="1" si="225"/>
        <v>0</v>
      </c>
      <c r="N1686">
        <f t="shared" ca="1" si="225"/>
        <v>0</v>
      </c>
      <c r="O1686" t="str">
        <f t="shared" ca="1" si="223"/>
        <v>D:AD</v>
      </c>
      <c r="P1686" t="str">
        <f t="shared" ca="1" si="224"/>
        <v>D10:AD10</v>
      </c>
    </row>
    <row r="1687" spans="1:16">
      <c r="A1687" t="str">
        <f t="shared" si="218"/>
        <v>07</v>
      </c>
      <c r="B1687" t="str">
        <f t="shared" ca="1" si="219"/>
        <v>GRP</v>
      </c>
      <c r="C1687" t="s">
        <v>430</v>
      </c>
      <c r="D1687" t="s">
        <v>2373</v>
      </c>
      <c r="E1687">
        <f t="shared" ca="1" si="220"/>
        <v>0</v>
      </c>
      <c r="H1687" t="str">
        <f t="shared" ca="1" si="221"/>
        <v>'360 GRP '!</v>
      </c>
      <c r="I1687">
        <f t="shared" ca="1" si="222"/>
        <v>0</v>
      </c>
      <c r="J1687" t="str">
        <f t="shared" ca="1" si="225"/>
        <v>'360 GRP '!</v>
      </c>
      <c r="K1687">
        <f t="shared" ca="1" si="225"/>
        <v>0</v>
      </c>
      <c r="L1687">
        <f t="shared" ca="1" si="225"/>
        <v>0</v>
      </c>
      <c r="M1687">
        <f t="shared" ca="1" si="225"/>
        <v>0</v>
      </c>
      <c r="N1687">
        <f t="shared" ca="1" si="225"/>
        <v>0</v>
      </c>
      <c r="O1687" t="str">
        <f t="shared" ca="1" si="223"/>
        <v>D:AD</v>
      </c>
      <c r="P1687" t="str">
        <f t="shared" ca="1" si="224"/>
        <v>D10:AD10</v>
      </c>
    </row>
    <row r="1688" spans="1:16">
      <c r="A1688" t="str">
        <f t="shared" si="218"/>
        <v>08</v>
      </c>
      <c r="B1688" t="str">
        <f t="shared" ca="1" si="219"/>
        <v>GRP</v>
      </c>
      <c r="C1688" t="s">
        <v>430</v>
      </c>
      <c r="D1688" t="s">
        <v>2374</v>
      </c>
      <c r="E1688">
        <f t="shared" ca="1" si="220"/>
        <v>0</v>
      </c>
      <c r="H1688" t="str">
        <f t="shared" ca="1" si="221"/>
        <v>'360 GRP '!</v>
      </c>
      <c r="I1688">
        <f t="shared" ca="1" si="222"/>
        <v>0</v>
      </c>
      <c r="J1688" t="str">
        <f t="shared" ca="1" si="225"/>
        <v>'360 GRP '!</v>
      </c>
      <c r="K1688">
        <f t="shared" ca="1" si="225"/>
        <v>0</v>
      </c>
      <c r="L1688">
        <f t="shared" ca="1" si="225"/>
        <v>0</v>
      </c>
      <c r="M1688">
        <f t="shared" ca="1" si="225"/>
        <v>0</v>
      </c>
      <c r="N1688">
        <f t="shared" ca="1" si="225"/>
        <v>0</v>
      </c>
      <c r="O1688" t="str">
        <f t="shared" ca="1" si="223"/>
        <v>D:AD</v>
      </c>
      <c r="P1688" t="str">
        <f t="shared" ca="1" si="224"/>
        <v>D10:AD10</v>
      </c>
    </row>
    <row r="1689" spans="1:16">
      <c r="A1689" t="str">
        <f t="shared" si="218"/>
        <v>09</v>
      </c>
      <c r="B1689" t="str">
        <f t="shared" ca="1" si="219"/>
        <v>GRP</v>
      </c>
      <c r="C1689" t="s">
        <v>430</v>
      </c>
      <c r="D1689" t="s">
        <v>2375</v>
      </c>
      <c r="E1689">
        <f t="shared" ca="1" si="220"/>
        <v>0</v>
      </c>
      <c r="H1689" t="str">
        <f t="shared" ca="1" si="221"/>
        <v>'360 GRP '!</v>
      </c>
      <c r="I1689">
        <f t="shared" ca="1" si="222"/>
        <v>0</v>
      </c>
      <c r="J1689" t="str">
        <f t="shared" ca="1" si="225"/>
        <v>'360 GRP '!</v>
      </c>
      <c r="K1689">
        <f t="shared" ca="1" si="225"/>
        <v>0</v>
      </c>
      <c r="L1689">
        <f t="shared" ca="1" si="225"/>
        <v>0</v>
      </c>
      <c r="M1689">
        <f t="shared" ca="1" si="225"/>
        <v>0</v>
      </c>
      <c r="N1689">
        <f t="shared" ca="1" si="225"/>
        <v>0</v>
      </c>
      <c r="O1689" t="str">
        <f t="shared" ca="1" si="223"/>
        <v>D:AD</v>
      </c>
      <c r="P1689" t="str">
        <f t="shared" ca="1" si="224"/>
        <v>D10:AD10</v>
      </c>
    </row>
    <row r="1690" spans="1:16">
      <c r="A1690" t="str">
        <f t="shared" si="218"/>
        <v>10</v>
      </c>
      <c r="B1690" t="str">
        <f t="shared" ca="1" si="219"/>
        <v>GRP</v>
      </c>
      <c r="C1690" t="s">
        <v>430</v>
      </c>
      <c r="D1690" t="s">
        <v>2376</v>
      </c>
      <c r="E1690">
        <f t="shared" ca="1" si="220"/>
        <v>0</v>
      </c>
      <c r="H1690" t="str">
        <f t="shared" ca="1" si="221"/>
        <v>'360 GRP '!</v>
      </c>
      <c r="I1690">
        <f t="shared" ca="1" si="222"/>
        <v>0</v>
      </c>
      <c r="J1690" t="str">
        <f t="shared" ca="1" si="225"/>
        <v>'360 GRP '!</v>
      </c>
      <c r="K1690">
        <f t="shared" ca="1" si="225"/>
        <v>0</v>
      </c>
      <c r="L1690">
        <f t="shared" ca="1" si="225"/>
        <v>0</v>
      </c>
      <c r="M1690">
        <f t="shared" ca="1" si="225"/>
        <v>0</v>
      </c>
      <c r="N1690">
        <f t="shared" ca="1" si="225"/>
        <v>0</v>
      </c>
      <c r="O1690" t="str">
        <f t="shared" ca="1" si="223"/>
        <v>D:AD</v>
      </c>
      <c r="P1690" t="str">
        <f t="shared" ca="1" si="224"/>
        <v>D10:AD10</v>
      </c>
    </row>
    <row r="1691" spans="1:16">
      <c r="A1691" t="str">
        <f t="shared" si="218"/>
        <v>11</v>
      </c>
      <c r="B1691" t="str">
        <f t="shared" ca="1" si="219"/>
        <v>GRP</v>
      </c>
      <c r="C1691" t="s">
        <v>430</v>
      </c>
      <c r="D1691" t="s">
        <v>2377</v>
      </c>
      <c r="E1691">
        <f t="shared" ca="1" si="220"/>
        <v>0</v>
      </c>
      <c r="H1691" t="str">
        <f t="shared" ca="1" si="221"/>
        <v>'360 GRP '!</v>
      </c>
      <c r="I1691">
        <f t="shared" ca="1" si="222"/>
        <v>0</v>
      </c>
      <c r="J1691" t="str">
        <f t="shared" ca="1" si="225"/>
        <v>'360 GRP '!</v>
      </c>
      <c r="K1691">
        <f t="shared" ca="1" si="225"/>
        <v>0</v>
      </c>
      <c r="L1691">
        <f t="shared" ca="1" si="225"/>
        <v>0</v>
      </c>
      <c r="M1691">
        <f t="shared" ca="1" si="225"/>
        <v>0</v>
      </c>
      <c r="N1691">
        <f t="shared" ca="1" si="225"/>
        <v>0</v>
      </c>
      <c r="O1691" t="str">
        <f t="shared" ca="1" si="223"/>
        <v>D:AD</v>
      </c>
      <c r="P1691" t="str">
        <f t="shared" ca="1" si="224"/>
        <v>D10:AD10</v>
      </c>
    </row>
    <row r="1692" spans="1:16">
      <c r="A1692" t="str">
        <f t="shared" si="218"/>
        <v>12</v>
      </c>
      <c r="B1692" t="str">
        <f t="shared" ca="1" si="219"/>
        <v>GRP</v>
      </c>
      <c r="C1692" t="s">
        <v>430</v>
      </c>
      <c r="D1692" t="s">
        <v>2378</v>
      </c>
      <c r="E1692">
        <f t="shared" ca="1" si="220"/>
        <v>0</v>
      </c>
      <c r="H1692" t="str">
        <f t="shared" ca="1" si="221"/>
        <v>'360 GRP '!</v>
      </c>
      <c r="I1692">
        <f t="shared" ca="1" si="222"/>
        <v>0</v>
      </c>
      <c r="J1692" t="str">
        <f t="shared" ca="1" si="225"/>
        <v>'360 GRP '!</v>
      </c>
      <c r="K1692">
        <f t="shared" ca="1" si="225"/>
        <v>0</v>
      </c>
      <c r="L1692">
        <f t="shared" ca="1" si="225"/>
        <v>0</v>
      </c>
      <c r="M1692">
        <f t="shared" ca="1" si="225"/>
        <v>0</v>
      </c>
      <c r="N1692">
        <f t="shared" ca="1" si="225"/>
        <v>0</v>
      </c>
      <c r="O1692" t="str">
        <f t="shared" ca="1" si="223"/>
        <v>D:AD</v>
      </c>
      <c r="P1692" t="str">
        <f t="shared" ca="1" si="224"/>
        <v>D10:AD10</v>
      </c>
    </row>
    <row r="1693" spans="1:16">
      <c r="A1693" t="str">
        <f t="shared" si="218"/>
        <v>13</v>
      </c>
      <c r="B1693" t="str">
        <f t="shared" ca="1" si="219"/>
        <v>GRP</v>
      </c>
      <c r="C1693" t="s">
        <v>430</v>
      </c>
      <c r="D1693" t="s">
        <v>2379</v>
      </c>
      <c r="E1693">
        <f t="shared" ca="1" si="220"/>
        <v>0</v>
      </c>
      <c r="H1693" t="str">
        <f t="shared" ca="1" si="221"/>
        <v>'360 GRP '!</v>
      </c>
      <c r="I1693">
        <f t="shared" ca="1" si="222"/>
        <v>0</v>
      </c>
      <c r="J1693" t="str">
        <f t="shared" ca="1" si="225"/>
        <v>'360 GRP '!</v>
      </c>
      <c r="K1693">
        <f t="shared" ca="1" si="225"/>
        <v>0</v>
      </c>
      <c r="L1693">
        <f t="shared" ca="1" si="225"/>
        <v>0</v>
      </c>
      <c r="M1693">
        <f t="shared" ca="1" si="225"/>
        <v>0</v>
      </c>
      <c r="N1693">
        <f t="shared" ca="1" si="225"/>
        <v>0</v>
      </c>
      <c r="O1693" t="str">
        <f t="shared" ca="1" si="223"/>
        <v>D:AD</v>
      </c>
      <c r="P1693" t="str">
        <f t="shared" ca="1" si="224"/>
        <v>D10:AD10</v>
      </c>
    </row>
    <row r="1694" spans="1:16">
      <c r="A1694" t="str">
        <f t="shared" si="218"/>
        <v>100</v>
      </c>
      <c r="B1694" t="str">
        <f t="shared" ca="1" si="219"/>
        <v>GRP</v>
      </c>
      <c r="C1694" t="s">
        <v>430</v>
      </c>
      <c r="D1694" t="s">
        <v>2380</v>
      </c>
      <c r="E1694">
        <f t="shared" ca="1" si="220"/>
        <v>0</v>
      </c>
      <c r="H1694" t="str">
        <f t="shared" ca="1" si="221"/>
        <v>'360 GRP '!</v>
      </c>
      <c r="I1694">
        <f t="shared" ca="1" si="222"/>
        <v>0</v>
      </c>
      <c r="J1694" t="str">
        <f t="shared" ca="1" si="225"/>
        <v>'360 GRP '!</v>
      </c>
      <c r="K1694">
        <f t="shared" ca="1" si="225"/>
        <v>0</v>
      </c>
      <c r="L1694">
        <f t="shared" ca="1" si="225"/>
        <v>0</v>
      </c>
      <c r="M1694">
        <f t="shared" ca="1" si="225"/>
        <v>0</v>
      </c>
      <c r="N1694">
        <f t="shared" ca="1" si="225"/>
        <v>0</v>
      </c>
      <c r="O1694" t="str">
        <f t="shared" ca="1" si="223"/>
        <v>D:AD</v>
      </c>
      <c r="P1694" t="str">
        <f t="shared" ca="1" si="224"/>
        <v>D10:AD10</v>
      </c>
    </row>
    <row r="1695" spans="1:16">
      <c r="A1695" t="str">
        <f t="shared" si="218"/>
        <v>01</v>
      </c>
      <c r="B1695" t="str">
        <f t="shared" ca="1" si="219"/>
        <v>GRP</v>
      </c>
      <c r="C1695" t="s">
        <v>431</v>
      </c>
      <c r="D1695" t="s">
        <v>2381</v>
      </c>
      <c r="E1695">
        <f t="shared" ca="1" si="220"/>
        <v>0</v>
      </c>
      <c r="H1695" t="str">
        <f t="shared" ca="1" si="221"/>
        <v>'360 GRP '!</v>
      </c>
      <c r="I1695">
        <f t="shared" ca="1" si="222"/>
        <v>0</v>
      </c>
      <c r="J1695" t="str">
        <f t="shared" ca="1" si="225"/>
        <v>'360 GRP '!</v>
      </c>
      <c r="K1695">
        <f t="shared" ca="1" si="225"/>
        <v>0</v>
      </c>
      <c r="L1695">
        <f t="shared" ca="1" si="225"/>
        <v>0</v>
      </c>
      <c r="M1695">
        <f t="shared" ca="1" si="225"/>
        <v>0</v>
      </c>
      <c r="N1695">
        <f t="shared" ca="1" si="225"/>
        <v>0</v>
      </c>
      <c r="O1695" t="str">
        <f t="shared" ca="1" si="223"/>
        <v>D:AD</v>
      </c>
      <c r="P1695" t="str">
        <f t="shared" ca="1" si="224"/>
        <v>D10:AD10</v>
      </c>
    </row>
    <row r="1696" spans="1:16">
      <c r="A1696" t="str">
        <f t="shared" si="218"/>
        <v>02</v>
      </c>
      <c r="B1696" t="str">
        <f t="shared" ca="1" si="219"/>
        <v>GRP</v>
      </c>
      <c r="C1696" t="s">
        <v>431</v>
      </c>
      <c r="D1696" t="s">
        <v>2382</v>
      </c>
      <c r="E1696">
        <f t="shared" ca="1" si="220"/>
        <v>0</v>
      </c>
      <c r="H1696" t="str">
        <f t="shared" ca="1" si="221"/>
        <v>'360 GRP '!</v>
      </c>
      <c r="I1696">
        <f t="shared" ca="1" si="222"/>
        <v>0</v>
      </c>
      <c r="J1696" t="str">
        <f t="shared" ca="1" si="225"/>
        <v>'360 GRP '!</v>
      </c>
      <c r="K1696">
        <f t="shared" ca="1" si="225"/>
        <v>0</v>
      </c>
      <c r="L1696">
        <f t="shared" ca="1" si="225"/>
        <v>0</v>
      </c>
      <c r="M1696">
        <f t="shared" ca="1" si="225"/>
        <v>0</v>
      </c>
      <c r="N1696">
        <f t="shared" ca="1" si="225"/>
        <v>0</v>
      </c>
      <c r="O1696" t="str">
        <f t="shared" ca="1" si="223"/>
        <v>D:AD</v>
      </c>
      <c r="P1696" t="str">
        <f t="shared" ca="1" si="224"/>
        <v>D10:AD10</v>
      </c>
    </row>
    <row r="1697" spans="1:16">
      <c r="A1697" t="str">
        <f t="shared" si="218"/>
        <v>03</v>
      </c>
      <c r="B1697" t="str">
        <f t="shared" ca="1" si="219"/>
        <v>GRP</v>
      </c>
      <c r="C1697" t="s">
        <v>431</v>
      </c>
      <c r="D1697" t="s">
        <v>2383</v>
      </c>
      <c r="E1697">
        <f t="shared" ca="1" si="220"/>
        <v>0</v>
      </c>
      <c r="H1697" t="str">
        <f t="shared" ca="1" si="221"/>
        <v>'360 GRP '!</v>
      </c>
      <c r="I1697">
        <f t="shared" ca="1" si="222"/>
        <v>0</v>
      </c>
      <c r="J1697" t="str">
        <f t="shared" ca="1" si="225"/>
        <v>'360 GRP '!</v>
      </c>
      <c r="K1697">
        <f t="shared" ca="1" si="225"/>
        <v>0</v>
      </c>
      <c r="L1697">
        <f t="shared" ca="1" si="225"/>
        <v>0</v>
      </c>
      <c r="M1697">
        <f t="shared" ca="1" si="225"/>
        <v>0</v>
      </c>
      <c r="N1697">
        <f t="shared" ca="1" si="225"/>
        <v>0</v>
      </c>
      <c r="O1697" t="str">
        <f t="shared" ca="1" si="223"/>
        <v>D:AD</v>
      </c>
      <c r="P1697" t="str">
        <f t="shared" ca="1" si="224"/>
        <v>D10:AD10</v>
      </c>
    </row>
    <row r="1698" spans="1:16">
      <c r="A1698" t="str">
        <f t="shared" si="218"/>
        <v>04</v>
      </c>
      <c r="B1698" t="str">
        <f t="shared" ca="1" si="219"/>
        <v>GRP</v>
      </c>
      <c r="C1698" t="s">
        <v>431</v>
      </c>
      <c r="D1698" t="s">
        <v>2384</v>
      </c>
      <c r="E1698">
        <f t="shared" ca="1" si="220"/>
        <v>0</v>
      </c>
      <c r="H1698" t="str">
        <f t="shared" ca="1" si="221"/>
        <v>'360 GRP '!</v>
      </c>
      <c r="I1698">
        <f t="shared" ca="1" si="222"/>
        <v>0</v>
      </c>
      <c r="J1698" t="str">
        <f t="shared" ca="1" si="225"/>
        <v>'360 GRP '!</v>
      </c>
      <c r="K1698">
        <f t="shared" ca="1" si="225"/>
        <v>0</v>
      </c>
      <c r="L1698">
        <f t="shared" ca="1" si="225"/>
        <v>0</v>
      </c>
      <c r="M1698">
        <f t="shared" ca="1" si="225"/>
        <v>0</v>
      </c>
      <c r="N1698">
        <f t="shared" ca="1" si="225"/>
        <v>0</v>
      </c>
      <c r="O1698" t="str">
        <f t="shared" ca="1" si="223"/>
        <v>D:AD</v>
      </c>
      <c r="P1698" t="str">
        <f t="shared" ca="1" si="224"/>
        <v>D10:AD10</v>
      </c>
    </row>
    <row r="1699" spans="1:16">
      <c r="A1699" t="str">
        <f t="shared" si="218"/>
        <v>05</v>
      </c>
      <c r="B1699" t="str">
        <f t="shared" ca="1" si="219"/>
        <v>GRP</v>
      </c>
      <c r="C1699" t="s">
        <v>431</v>
      </c>
      <c r="D1699" t="s">
        <v>2385</v>
      </c>
      <c r="E1699">
        <f t="shared" ca="1" si="220"/>
        <v>0</v>
      </c>
      <c r="H1699" t="str">
        <f t="shared" ca="1" si="221"/>
        <v>'360 GRP '!</v>
      </c>
      <c r="I1699">
        <f t="shared" ca="1" si="222"/>
        <v>0</v>
      </c>
      <c r="J1699" t="str">
        <f t="shared" ca="1" si="225"/>
        <v>'360 GRP '!</v>
      </c>
      <c r="K1699">
        <f t="shared" ca="1" si="225"/>
        <v>0</v>
      </c>
      <c r="L1699">
        <f t="shared" ca="1" si="225"/>
        <v>0</v>
      </c>
      <c r="M1699">
        <f t="shared" ca="1" si="225"/>
        <v>0</v>
      </c>
      <c r="N1699">
        <f t="shared" ca="1" si="225"/>
        <v>0</v>
      </c>
      <c r="O1699" t="str">
        <f t="shared" ca="1" si="223"/>
        <v>D:AD</v>
      </c>
      <c r="P1699" t="str">
        <f t="shared" ca="1" si="224"/>
        <v>D10:AD10</v>
      </c>
    </row>
    <row r="1700" spans="1:16">
      <c r="A1700" t="str">
        <f t="shared" si="218"/>
        <v>06</v>
      </c>
      <c r="B1700" t="str">
        <f t="shared" ca="1" si="219"/>
        <v>GRP</v>
      </c>
      <c r="C1700" t="s">
        <v>431</v>
      </c>
      <c r="D1700" t="s">
        <v>2386</v>
      </c>
      <c r="E1700">
        <f t="shared" ca="1" si="220"/>
        <v>0</v>
      </c>
      <c r="H1700" t="str">
        <f t="shared" ca="1" si="221"/>
        <v>'360 GRP '!</v>
      </c>
      <c r="I1700">
        <f t="shared" ca="1" si="222"/>
        <v>0</v>
      </c>
      <c r="J1700" t="str">
        <f t="shared" ca="1" si="225"/>
        <v>'360 GRP '!</v>
      </c>
      <c r="K1700">
        <f t="shared" ca="1" si="225"/>
        <v>0</v>
      </c>
      <c r="L1700">
        <f t="shared" ca="1" si="225"/>
        <v>0</v>
      </c>
      <c r="M1700">
        <f t="shared" ca="1" si="225"/>
        <v>0</v>
      </c>
      <c r="N1700">
        <f t="shared" ca="1" si="225"/>
        <v>0</v>
      </c>
      <c r="O1700" t="str">
        <f t="shared" ca="1" si="223"/>
        <v>D:AD</v>
      </c>
      <c r="P1700" t="str">
        <f t="shared" ca="1" si="224"/>
        <v>D10:AD10</v>
      </c>
    </row>
    <row r="1701" spans="1:16">
      <c r="A1701" t="str">
        <f t="shared" si="218"/>
        <v>07</v>
      </c>
      <c r="B1701" t="str">
        <f t="shared" ca="1" si="219"/>
        <v>GRP</v>
      </c>
      <c r="C1701" t="s">
        <v>431</v>
      </c>
      <c r="D1701" t="s">
        <v>2387</v>
      </c>
      <c r="E1701">
        <f t="shared" ca="1" si="220"/>
        <v>0</v>
      </c>
      <c r="H1701" t="str">
        <f t="shared" ca="1" si="221"/>
        <v>'360 GRP '!</v>
      </c>
      <c r="I1701">
        <f t="shared" ca="1" si="222"/>
        <v>0</v>
      </c>
      <c r="J1701" t="str">
        <f t="shared" ca="1" si="225"/>
        <v>'360 GRP '!</v>
      </c>
      <c r="K1701">
        <f t="shared" ca="1" si="225"/>
        <v>0</v>
      </c>
      <c r="L1701">
        <f t="shared" ca="1" si="225"/>
        <v>0</v>
      </c>
      <c r="M1701">
        <f t="shared" ca="1" si="225"/>
        <v>0</v>
      </c>
      <c r="N1701">
        <f t="shared" ca="1" si="225"/>
        <v>0</v>
      </c>
      <c r="O1701" t="str">
        <f t="shared" ca="1" si="223"/>
        <v>D:AD</v>
      </c>
      <c r="P1701" t="str">
        <f t="shared" ca="1" si="224"/>
        <v>D10:AD10</v>
      </c>
    </row>
    <row r="1702" spans="1:16">
      <c r="A1702" t="str">
        <f t="shared" si="218"/>
        <v>08</v>
      </c>
      <c r="B1702" t="str">
        <f t="shared" ca="1" si="219"/>
        <v>GRP</v>
      </c>
      <c r="C1702" t="s">
        <v>431</v>
      </c>
      <c r="D1702" t="s">
        <v>2388</v>
      </c>
      <c r="E1702">
        <f t="shared" ca="1" si="220"/>
        <v>0</v>
      </c>
      <c r="H1702" t="str">
        <f t="shared" ca="1" si="221"/>
        <v>'360 GRP '!</v>
      </c>
      <c r="I1702">
        <f t="shared" ca="1" si="222"/>
        <v>0</v>
      </c>
      <c r="J1702" t="str">
        <f t="shared" ca="1" si="225"/>
        <v>'360 GRP '!</v>
      </c>
      <c r="K1702">
        <f t="shared" ca="1" si="225"/>
        <v>0</v>
      </c>
      <c r="L1702">
        <f t="shared" ca="1" si="225"/>
        <v>0</v>
      </c>
      <c r="M1702">
        <f t="shared" ca="1" si="225"/>
        <v>0</v>
      </c>
      <c r="N1702">
        <f t="shared" ca="1" si="225"/>
        <v>0</v>
      </c>
      <c r="O1702" t="str">
        <f t="shared" ca="1" si="223"/>
        <v>D:AD</v>
      </c>
      <c r="P1702" t="str">
        <f t="shared" ca="1" si="224"/>
        <v>D10:AD10</v>
      </c>
    </row>
    <row r="1703" spans="1:16">
      <c r="A1703" t="str">
        <f t="shared" si="218"/>
        <v>09</v>
      </c>
      <c r="B1703" t="str">
        <f t="shared" ca="1" si="219"/>
        <v>GRP</v>
      </c>
      <c r="C1703" t="s">
        <v>431</v>
      </c>
      <c r="D1703" t="s">
        <v>2389</v>
      </c>
      <c r="E1703">
        <f t="shared" ca="1" si="220"/>
        <v>0</v>
      </c>
      <c r="H1703" t="str">
        <f t="shared" ca="1" si="221"/>
        <v>'360 GRP '!</v>
      </c>
      <c r="I1703">
        <f t="shared" ca="1" si="222"/>
        <v>0</v>
      </c>
      <c r="J1703" t="str">
        <f t="shared" ca="1" si="225"/>
        <v>'360 GRP '!</v>
      </c>
      <c r="K1703">
        <f t="shared" ca="1" si="225"/>
        <v>0</v>
      </c>
      <c r="L1703">
        <f t="shared" ca="1" si="225"/>
        <v>0</v>
      </c>
      <c r="M1703">
        <f t="shared" ca="1" si="225"/>
        <v>0</v>
      </c>
      <c r="N1703">
        <f t="shared" ca="1" si="225"/>
        <v>0</v>
      </c>
      <c r="O1703" t="str">
        <f t="shared" ca="1" si="223"/>
        <v>D:AD</v>
      </c>
      <c r="P1703" t="str">
        <f t="shared" ca="1" si="224"/>
        <v>D10:AD10</v>
      </c>
    </row>
    <row r="1704" spans="1:16">
      <c r="A1704" t="str">
        <f t="shared" si="218"/>
        <v>10</v>
      </c>
      <c r="B1704" t="str">
        <f t="shared" ca="1" si="219"/>
        <v>GRP</v>
      </c>
      <c r="C1704" t="s">
        <v>431</v>
      </c>
      <c r="D1704" t="s">
        <v>2390</v>
      </c>
      <c r="E1704">
        <f t="shared" ca="1" si="220"/>
        <v>0</v>
      </c>
      <c r="H1704" t="str">
        <f t="shared" ca="1" si="221"/>
        <v>'360 GRP '!</v>
      </c>
      <c r="I1704">
        <f t="shared" ca="1" si="222"/>
        <v>0</v>
      </c>
      <c r="J1704" t="str">
        <f t="shared" ca="1" si="225"/>
        <v>'360 GRP '!</v>
      </c>
      <c r="K1704">
        <f t="shared" ca="1" si="225"/>
        <v>0</v>
      </c>
      <c r="L1704">
        <f t="shared" ca="1" si="225"/>
        <v>0</v>
      </c>
      <c r="M1704">
        <f t="shared" ca="1" si="225"/>
        <v>0</v>
      </c>
      <c r="N1704">
        <f t="shared" ca="1" si="225"/>
        <v>0</v>
      </c>
      <c r="O1704" t="str">
        <f t="shared" ca="1" si="223"/>
        <v>D:AD</v>
      </c>
      <c r="P1704" t="str">
        <f t="shared" ca="1" si="224"/>
        <v>D10:AD10</v>
      </c>
    </row>
    <row r="1705" spans="1:16">
      <c r="A1705" t="str">
        <f t="shared" si="218"/>
        <v>11</v>
      </c>
      <c r="B1705" t="str">
        <f t="shared" ca="1" si="219"/>
        <v>GRP</v>
      </c>
      <c r="C1705" t="s">
        <v>431</v>
      </c>
      <c r="D1705" t="s">
        <v>2391</v>
      </c>
      <c r="E1705">
        <f t="shared" ca="1" si="220"/>
        <v>0</v>
      </c>
      <c r="H1705" t="str">
        <f t="shared" ca="1" si="221"/>
        <v>'360 GRP '!</v>
      </c>
      <c r="I1705">
        <f t="shared" ca="1" si="222"/>
        <v>0</v>
      </c>
      <c r="J1705" t="str">
        <f t="shared" ca="1" si="225"/>
        <v>'360 GRP '!</v>
      </c>
      <c r="K1705">
        <f t="shared" ca="1" si="225"/>
        <v>0</v>
      </c>
      <c r="L1705">
        <f t="shared" ca="1" si="225"/>
        <v>0</v>
      </c>
      <c r="M1705">
        <f t="shared" ca="1" si="225"/>
        <v>0</v>
      </c>
      <c r="N1705">
        <f t="shared" ca="1" si="225"/>
        <v>0</v>
      </c>
      <c r="O1705" t="str">
        <f t="shared" ca="1" si="223"/>
        <v>D:AD</v>
      </c>
      <c r="P1705" t="str">
        <f t="shared" ca="1" si="224"/>
        <v>D10:AD10</v>
      </c>
    </row>
    <row r="1706" spans="1:16">
      <c r="A1706" t="str">
        <f t="shared" si="218"/>
        <v>12</v>
      </c>
      <c r="B1706" t="str">
        <f t="shared" ca="1" si="219"/>
        <v>GRP</v>
      </c>
      <c r="C1706" t="s">
        <v>431</v>
      </c>
      <c r="D1706" t="s">
        <v>2392</v>
      </c>
      <c r="E1706">
        <f t="shared" ca="1" si="220"/>
        <v>0</v>
      </c>
      <c r="H1706" t="str">
        <f t="shared" ca="1" si="221"/>
        <v>'360 GRP '!</v>
      </c>
      <c r="I1706">
        <f t="shared" ca="1" si="222"/>
        <v>0</v>
      </c>
      <c r="J1706" t="str">
        <f t="shared" ca="1" si="225"/>
        <v>'360 GRP '!</v>
      </c>
      <c r="K1706">
        <f t="shared" ca="1" si="225"/>
        <v>0</v>
      </c>
      <c r="L1706">
        <f t="shared" ca="1" si="225"/>
        <v>0</v>
      </c>
      <c r="M1706">
        <f t="shared" ca="1" si="225"/>
        <v>0</v>
      </c>
      <c r="N1706">
        <f t="shared" ca="1" si="225"/>
        <v>0</v>
      </c>
      <c r="O1706" t="str">
        <f t="shared" ca="1" si="223"/>
        <v>D:AD</v>
      </c>
      <c r="P1706" t="str">
        <f t="shared" ca="1" si="224"/>
        <v>D10:AD10</v>
      </c>
    </row>
    <row r="1707" spans="1:16">
      <c r="A1707" t="str">
        <f t="shared" ref="A1707:A1770" si="226">MID(D1707,LEN(C1707)+2,LEN(D1707)-LEN(C1707))</f>
        <v>13</v>
      </c>
      <c r="B1707" t="str">
        <f t="shared" ref="B1707:B1770" ca="1" si="227">VLOOKUP(H1707,$A$1:$K$6,11,FALSE)</f>
        <v>GRP</v>
      </c>
      <c r="C1707" t="s">
        <v>431</v>
      </c>
      <c r="D1707" t="s">
        <v>2393</v>
      </c>
      <c r="E1707">
        <f t="shared" ca="1" si="220"/>
        <v>0</v>
      </c>
      <c r="H1707" t="str">
        <f t="shared" ca="1" si="221"/>
        <v>'360 GRP '!</v>
      </c>
      <c r="I1707">
        <f t="shared" ca="1" si="222"/>
        <v>0</v>
      </c>
      <c r="J1707" t="str">
        <f t="shared" ca="1" si="225"/>
        <v>'360 GRP '!</v>
      </c>
      <c r="K1707">
        <f t="shared" ca="1" si="225"/>
        <v>0</v>
      </c>
      <c r="L1707">
        <f t="shared" ca="1" si="225"/>
        <v>0</v>
      </c>
      <c r="M1707">
        <f t="shared" ca="1" si="225"/>
        <v>0</v>
      </c>
      <c r="N1707">
        <f t="shared" ca="1" si="225"/>
        <v>0</v>
      </c>
      <c r="O1707" t="str">
        <f t="shared" ca="1" si="223"/>
        <v>D:AD</v>
      </c>
      <c r="P1707" t="str">
        <f t="shared" ca="1" si="224"/>
        <v>D10:AD10</v>
      </c>
    </row>
    <row r="1708" spans="1:16">
      <c r="A1708" t="str">
        <f t="shared" si="226"/>
        <v>100</v>
      </c>
      <c r="B1708" t="str">
        <f t="shared" ca="1" si="227"/>
        <v>GRP</v>
      </c>
      <c r="C1708" t="s">
        <v>431</v>
      </c>
      <c r="D1708" t="s">
        <v>2394</v>
      </c>
      <c r="E1708">
        <f t="shared" ref="E1708:E1771" ca="1" si="228">IFERROR(VLOOKUP(C1708,INDIRECT($H1708&amp;$O1708),MATCH($A1708,INDIRECT($H1708&amp;$P1708),0),FALSE),0)</f>
        <v>0</v>
      </c>
      <c r="H1708" t="str">
        <f t="shared" ref="H1708:H1771" ca="1" si="229">IF(I1708&lt;&gt;0,I1708,IF(J1708&lt;&gt;0,J1708,IF(K1708&lt;&gt;0,K1708,IF(L1708&lt;&gt;0,L1708,IF(M1708&lt;&gt;0,M1708,N1708)))))</f>
        <v>'360 GRP '!</v>
      </c>
      <c r="I1708">
        <f t="shared" ref="I1708:I1771" ca="1" si="230">IF(IFERROR(VLOOKUP(C1708,INDIRECT($I$14&amp;"D:D"),1,FALSE),0)&lt;&gt;0,I$14,0)</f>
        <v>0</v>
      </c>
      <c r="J1708" t="str">
        <f t="shared" ca="1" si="225"/>
        <v>'360 GRP '!</v>
      </c>
      <c r="K1708">
        <f t="shared" ca="1" si="225"/>
        <v>0</v>
      </c>
      <c r="L1708">
        <f t="shared" ca="1" si="225"/>
        <v>0</v>
      </c>
      <c r="M1708">
        <f t="shared" ca="1" si="225"/>
        <v>0</v>
      </c>
      <c r="N1708">
        <f t="shared" ca="1" si="225"/>
        <v>0</v>
      </c>
      <c r="O1708" t="str">
        <f t="shared" ca="1" si="223"/>
        <v>D:AD</v>
      </c>
      <c r="P1708" t="str">
        <f t="shared" ca="1" si="224"/>
        <v>D10:AD10</v>
      </c>
    </row>
    <row r="1709" spans="1:16">
      <c r="A1709" t="str">
        <f t="shared" si="226"/>
        <v>01</v>
      </c>
      <c r="B1709" t="str">
        <f t="shared" ca="1" si="227"/>
        <v>GRP</v>
      </c>
      <c r="C1709" t="s">
        <v>598</v>
      </c>
      <c r="D1709" t="s">
        <v>2395</v>
      </c>
      <c r="E1709">
        <f t="shared" ca="1" si="228"/>
        <v>0</v>
      </c>
      <c r="H1709" t="str">
        <f t="shared" ca="1" si="229"/>
        <v>'360 GRP '!</v>
      </c>
      <c r="I1709">
        <f t="shared" ca="1" si="230"/>
        <v>0</v>
      </c>
      <c r="J1709" t="str">
        <f t="shared" ca="1" si="225"/>
        <v>'360 GRP '!</v>
      </c>
      <c r="K1709">
        <f t="shared" ca="1" si="225"/>
        <v>0</v>
      </c>
      <c r="L1709">
        <f t="shared" ca="1" si="225"/>
        <v>0</v>
      </c>
      <c r="M1709">
        <f t="shared" ca="1" si="225"/>
        <v>0</v>
      </c>
      <c r="N1709">
        <f t="shared" ca="1" si="225"/>
        <v>0</v>
      </c>
      <c r="O1709" t="str">
        <f t="shared" ca="1" si="223"/>
        <v>D:AD</v>
      </c>
      <c r="P1709" t="str">
        <f t="shared" ca="1" si="224"/>
        <v>D10:AD10</v>
      </c>
    </row>
    <row r="1710" spans="1:16">
      <c r="A1710" t="str">
        <f t="shared" si="226"/>
        <v>02</v>
      </c>
      <c r="B1710" t="str">
        <f t="shared" ca="1" si="227"/>
        <v>GRP</v>
      </c>
      <c r="C1710" t="s">
        <v>598</v>
      </c>
      <c r="D1710" t="s">
        <v>2396</v>
      </c>
      <c r="E1710">
        <f t="shared" ca="1" si="228"/>
        <v>0</v>
      </c>
      <c r="H1710" t="str">
        <f t="shared" ca="1" si="229"/>
        <v>'360 GRP '!</v>
      </c>
      <c r="I1710">
        <f t="shared" ca="1" si="230"/>
        <v>0</v>
      </c>
      <c r="J1710" t="str">
        <f t="shared" ca="1" si="225"/>
        <v>'360 GRP '!</v>
      </c>
      <c r="K1710">
        <f t="shared" ca="1" si="225"/>
        <v>0</v>
      </c>
      <c r="L1710">
        <f t="shared" ca="1" si="225"/>
        <v>0</v>
      </c>
      <c r="M1710">
        <f t="shared" ca="1" si="225"/>
        <v>0</v>
      </c>
      <c r="N1710">
        <f t="shared" ca="1" si="225"/>
        <v>0</v>
      </c>
      <c r="O1710" t="str">
        <f t="shared" ca="1" si="223"/>
        <v>D:AD</v>
      </c>
      <c r="P1710" t="str">
        <f t="shared" ca="1" si="224"/>
        <v>D10:AD10</v>
      </c>
    </row>
    <row r="1711" spans="1:16">
      <c r="A1711" t="str">
        <f t="shared" si="226"/>
        <v>03</v>
      </c>
      <c r="B1711" t="str">
        <f t="shared" ca="1" si="227"/>
        <v>GRP</v>
      </c>
      <c r="C1711" t="s">
        <v>598</v>
      </c>
      <c r="D1711" t="s">
        <v>2397</v>
      </c>
      <c r="E1711">
        <f t="shared" ca="1" si="228"/>
        <v>0</v>
      </c>
      <c r="H1711" t="str">
        <f t="shared" ca="1" si="229"/>
        <v>'360 GRP '!</v>
      </c>
      <c r="I1711">
        <f t="shared" ca="1" si="230"/>
        <v>0</v>
      </c>
      <c r="J1711" t="str">
        <f t="shared" ca="1" si="225"/>
        <v>'360 GRP '!</v>
      </c>
      <c r="K1711">
        <f t="shared" ca="1" si="225"/>
        <v>0</v>
      </c>
      <c r="L1711">
        <f t="shared" ca="1" si="225"/>
        <v>0</v>
      </c>
      <c r="M1711">
        <f t="shared" ca="1" si="225"/>
        <v>0</v>
      </c>
      <c r="N1711">
        <f t="shared" ca="1" si="225"/>
        <v>0</v>
      </c>
      <c r="O1711" t="str">
        <f t="shared" ca="1" si="223"/>
        <v>D:AD</v>
      </c>
      <c r="P1711" t="str">
        <f t="shared" ca="1" si="224"/>
        <v>D10:AD10</v>
      </c>
    </row>
    <row r="1712" spans="1:16">
      <c r="A1712" t="str">
        <f t="shared" si="226"/>
        <v>04</v>
      </c>
      <c r="B1712" t="str">
        <f t="shared" ca="1" si="227"/>
        <v>GRP</v>
      </c>
      <c r="C1712" t="s">
        <v>598</v>
      </c>
      <c r="D1712" t="s">
        <v>2398</v>
      </c>
      <c r="E1712">
        <f t="shared" ca="1" si="228"/>
        <v>0</v>
      </c>
      <c r="H1712" t="str">
        <f t="shared" ca="1" si="229"/>
        <v>'360 GRP '!</v>
      </c>
      <c r="I1712">
        <f t="shared" ca="1" si="230"/>
        <v>0</v>
      </c>
      <c r="J1712" t="str">
        <f t="shared" ca="1" si="225"/>
        <v>'360 GRP '!</v>
      </c>
      <c r="K1712">
        <f t="shared" ca="1" si="225"/>
        <v>0</v>
      </c>
      <c r="L1712">
        <f t="shared" ca="1" si="225"/>
        <v>0</v>
      </c>
      <c r="M1712">
        <f t="shared" ca="1" si="225"/>
        <v>0</v>
      </c>
      <c r="N1712">
        <f t="shared" ca="1" si="225"/>
        <v>0</v>
      </c>
      <c r="O1712" t="str">
        <f t="shared" ca="1" si="223"/>
        <v>D:AD</v>
      </c>
      <c r="P1712" t="str">
        <f t="shared" ca="1" si="224"/>
        <v>D10:AD10</v>
      </c>
    </row>
    <row r="1713" spans="1:16">
      <c r="A1713" t="str">
        <f t="shared" si="226"/>
        <v>05</v>
      </c>
      <c r="B1713" t="str">
        <f t="shared" ca="1" si="227"/>
        <v>GRP</v>
      </c>
      <c r="C1713" t="s">
        <v>598</v>
      </c>
      <c r="D1713" t="s">
        <v>2399</v>
      </c>
      <c r="E1713">
        <f t="shared" ca="1" si="228"/>
        <v>0</v>
      </c>
      <c r="H1713" t="str">
        <f t="shared" ca="1" si="229"/>
        <v>'360 GRP '!</v>
      </c>
      <c r="I1713">
        <f t="shared" ca="1" si="230"/>
        <v>0</v>
      </c>
      <c r="J1713" t="str">
        <f t="shared" ca="1" si="225"/>
        <v>'360 GRP '!</v>
      </c>
      <c r="K1713">
        <f t="shared" ca="1" si="225"/>
        <v>0</v>
      </c>
      <c r="L1713">
        <f t="shared" ca="1" si="225"/>
        <v>0</v>
      </c>
      <c r="M1713">
        <f t="shared" ca="1" si="225"/>
        <v>0</v>
      </c>
      <c r="N1713">
        <f t="shared" ca="1" si="225"/>
        <v>0</v>
      </c>
      <c r="O1713" t="str">
        <f t="shared" ca="1" si="223"/>
        <v>D:AD</v>
      </c>
      <c r="P1713" t="str">
        <f t="shared" ca="1" si="224"/>
        <v>D10:AD10</v>
      </c>
    </row>
    <row r="1714" spans="1:16">
      <c r="A1714" t="str">
        <f t="shared" si="226"/>
        <v>06</v>
      </c>
      <c r="B1714" t="str">
        <f t="shared" ca="1" si="227"/>
        <v>GRP</v>
      </c>
      <c r="C1714" t="s">
        <v>598</v>
      </c>
      <c r="D1714" t="s">
        <v>2400</v>
      </c>
      <c r="E1714">
        <f t="shared" ca="1" si="228"/>
        <v>0</v>
      </c>
      <c r="H1714" t="str">
        <f t="shared" ca="1" si="229"/>
        <v>'360 GRP '!</v>
      </c>
      <c r="I1714">
        <f t="shared" ca="1" si="230"/>
        <v>0</v>
      </c>
      <c r="J1714" t="str">
        <f t="shared" ca="1" si="225"/>
        <v>'360 GRP '!</v>
      </c>
      <c r="K1714">
        <f t="shared" ca="1" si="225"/>
        <v>0</v>
      </c>
      <c r="L1714">
        <f t="shared" ca="1" si="225"/>
        <v>0</v>
      </c>
      <c r="M1714">
        <f t="shared" ca="1" si="225"/>
        <v>0</v>
      </c>
      <c r="N1714">
        <f t="shared" ca="1" si="225"/>
        <v>0</v>
      </c>
      <c r="O1714" t="str">
        <f t="shared" ca="1" si="223"/>
        <v>D:AD</v>
      </c>
      <c r="P1714" t="str">
        <f t="shared" ca="1" si="224"/>
        <v>D10:AD10</v>
      </c>
    </row>
    <row r="1715" spans="1:16">
      <c r="A1715" t="str">
        <f t="shared" si="226"/>
        <v>07</v>
      </c>
      <c r="B1715" t="str">
        <f t="shared" ca="1" si="227"/>
        <v>GRP</v>
      </c>
      <c r="C1715" t="s">
        <v>598</v>
      </c>
      <c r="D1715" t="s">
        <v>2401</v>
      </c>
      <c r="E1715">
        <f t="shared" ca="1" si="228"/>
        <v>0</v>
      </c>
      <c r="H1715" t="str">
        <f t="shared" ca="1" si="229"/>
        <v>'360 GRP '!</v>
      </c>
      <c r="I1715">
        <f t="shared" ca="1" si="230"/>
        <v>0</v>
      </c>
      <c r="J1715" t="str">
        <f t="shared" ca="1" si="225"/>
        <v>'360 GRP '!</v>
      </c>
      <c r="K1715">
        <f t="shared" ca="1" si="225"/>
        <v>0</v>
      </c>
      <c r="L1715">
        <f t="shared" ca="1" si="225"/>
        <v>0</v>
      </c>
      <c r="M1715">
        <f t="shared" ca="1" si="225"/>
        <v>0</v>
      </c>
      <c r="N1715">
        <f t="shared" ca="1" si="225"/>
        <v>0</v>
      </c>
      <c r="O1715" t="str">
        <f t="shared" ca="1" si="223"/>
        <v>D:AD</v>
      </c>
      <c r="P1715" t="str">
        <f t="shared" ca="1" si="224"/>
        <v>D10:AD10</v>
      </c>
    </row>
    <row r="1716" spans="1:16">
      <c r="A1716" t="str">
        <f t="shared" si="226"/>
        <v>08</v>
      </c>
      <c r="B1716" t="str">
        <f t="shared" ca="1" si="227"/>
        <v>GRP</v>
      </c>
      <c r="C1716" t="s">
        <v>598</v>
      </c>
      <c r="D1716" t="s">
        <v>2402</v>
      </c>
      <c r="E1716">
        <f t="shared" ca="1" si="228"/>
        <v>0</v>
      </c>
      <c r="H1716" t="str">
        <f t="shared" ca="1" si="229"/>
        <v>'360 GRP '!</v>
      </c>
      <c r="I1716">
        <f t="shared" ca="1" si="230"/>
        <v>0</v>
      </c>
      <c r="J1716" t="str">
        <f t="shared" ca="1" si="225"/>
        <v>'360 GRP '!</v>
      </c>
      <c r="K1716">
        <f t="shared" ca="1" si="225"/>
        <v>0</v>
      </c>
      <c r="L1716">
        <f t="shared" ca="1" si="225"/>
        <v>0</v>
      </c>
      <c r="M1716">
        <f t="shared" ca="1" si="225"/>
        <v>0</v>
      </c>
      <c r="N1716">
        <f t="shared" ca="1" si="225"/>
        <v>0</v>
      </c>
      <c r="O1716" t="str">
        <f t="shared" ca="1" si="223"/>
        <v>D:AD</v>
      </c>
      <c r="P1716" t="str">
        <f t="shared" ca="1" si="224"/>
        <v>D10:AD10</v>
      </c>
    </row>
    <row r="1717" spans="1:16">
      <c r="A1717" t="str">
        <f t="shared" si="226"/>
        <v>09</v>
      </c>
      <c r="B1717" t="str">
        <f t="shared" ca="1" si="227"/>
        <v>GRP</v>
      </c>
      <c r="C1717" t="s">
        <v>598</v>
      </c>
      <c r="D1717" t="s">
        <v>2403</v>
      </c>
      <c r="E1717">
        <f t="shared" ca="1" si="228"/>
        <v>0</v>
      </c>
      <c r="H1717" t="str">
        <f t="shared" ca="1" si="229"/>
        <v>'360 GRP '!</v>
      </c>
      <c r="I1717">
        <f t="shared" ca="1" si="230"/>
        <v>0</v>
      </c>
      <c r="J1717" t="str">
        <f t="shared" ca="1" si="225"/>
        <v>'360 GRP '!</v>
      </c>
      <c r="K1717">
        <f t="shared" ca="1" si="225"/>
        <v>0</v>
      </c>
      <c r="L1717">
        <f t="shared" ca="1" si="225"/>
        <v>0</v>
      </c>
      <c r="M1717">
        <f t="shared" ca="1" si="225"/>
        <v>0</v>
      </c>
      <c r="N1717">
        <f t="shared" ca="1" si="225"/>
        <v>0</v>
      </c>
      <c r="O1717" t="str">
        <f t="shared" ca="1" si="223"/>
        <v>D:AD</v>
      </c>
      <c r="P1717" t="str">
        <f t="shared" ca="1" si="224"/>
        <v>D10:AD10</v>
      </c>
    </row>
    <row r="1718" spans="1:16">
      <c r="A1718" t="str">
        <f t="shared" si="226"/>
        <v>10</v>
      </c>
      <c r="B1718" t="str">
        <f t="shared" ca="1" si="227"/>
        <v>GRP</v>
      </c>
      <c r="C1718" t="s">
        <v>598</v>
      </c>
      <c r="D1718" t="s">
        <v>2404</v>
      </c>
      <c r="E1718">
        <f t="shared" ca="1" si="228"/>
        <v>0</v>
      </c>
      <c r="H1718" t="str">
        <f t="shared" ca="1" si="229"/>
        <v>'360 GRP '!</v>
      </c>
      <c r="I1718">
        <f t="shared" ca="1" si="230"/>
        <v>0</v>
      </c>
      <c r="J1718" t="str">
        <f t="shared" ca="1" si="225"/>
        <v>'360 GRP '!</v>
      </c>
      <c r="K1718">
        <f t="shared" ca="1" si="225"/>
        <v>0</v>
      </c>
      <c r="L1718">
        <f t="shared" ca="1" si="225"/>
        <v>0</v>
      </c>
      <c r="M1718">
        <f t="shared" ca="1" si="225"/>
        <v>0</v>
      </c>
      <c r="N1718">
        <f t="shared" ca="1" si="225"/>
        <v>0</v>
      </c>
      <c r="O1718" t="str">
        <f t="shared" ca="1" si="223"/>
        <v>D:AD</v>
      </c>
      <c r="P1718" t="str">
        <f t="shared" ca="1" si="224"/>
        <v>D10:AD10</v>
      </c>
    </row>
    <row r="1719" spans="1:16">
      <c r="A1719" t="str">
        <f t="shared" si="226"/>
        <v>11</v>
      </c>
      <c r="B1719" t="str">
        <f t="shared" ca="1" si="227"/>
        <v>GRP</v>
      </c>
      <c r="C1719" t="s">
        <v>598</v>
      </c>
      <c r="D1719" t="s">
        <v>2405</v>
      </c>
      <c r="E1719">
        <f t="shared" ca="1" si="228"/>
        <v>0</v>
      </c>
      <c r="H1719" t="str">
        <f t="shared" ca="1" si="229"/>
        <v>'360 GRP '!</v>
      </c>
      <c r="I1719">
        <f t="shared" ca="1" si="230"/>
        <v>0</v>
      </c>
      <c r="J1719" t="str">
        <f t="shared" ca="1" si="225"/>
        <v>'360 GRP '!</v>
      </c>
      <c r="K1719">
        <f t="shared" ca="1" si="225"/>
        <v>0</v>
      </c>
      <c r="L1719">
        <f t="shared" ca="1" si="225"/>
        <v>0</v>
      </c>
      <c r="M1719">
        <f t="shared" ca="1" si="225"/>
        <v>0</v>
      </c>
      <c r="N1719">
        <f t="shared" ca="1" si="225"/>
        <v>0</v>
      </c>
      <c r="O1719" t="str">
        <f t="shared" ca="1" si="223"/>
        <v>D:AD</v>
      </c>
      <c r="P1719" t="str">
        <f t="shared" ca="1" si="224"/>
        <v>D10:AD10</v>
      </c>
    </row>
    <row r="1720" spans="1:16">
      <c r="A1720" t="str">
        <f t="shared" si="226"/>
        <v>12</v>
      </c>
      <c r="B1720" t="str">
        <f t="shared" ca="1" si="227"/>
        <v>GRP</v>
      </c>
      <c r="C1720" t="s">
        <v>598</v>
      </c>
      <c r="D1720" t="s">
        <v>2406</v>
      </c>
      <c r="E1720">
        <f t="shared" ca="1" si="228"/>
        <v>0</v>
      </c>
      <c r="H1720" t="str">
        <f t="shared" ca="1" si="229"/>
        <v>'360 GRP '!</v>
      </c>
      <c r="I1720">
        <f t="shared" ca="1" si="230"/>
        <v>0</v>
      </c>
      <c r="J1720" t="str">
        <f t="shared" ca="1" si="225"/>
        <v>'360 GRP '!</v>
      </c>
      <c r="K1720">
        <f t="shared" ca="1" si="225"/>
        <v>0</v>
      </c>
      <c r="L1720">
        <f t="shared" ca="1" si="225"/>
        <v>0</v>
      </c>
      <c r="M1720">
        <f t="shared" ca="1" si="225"/>
        <v>0</v>
      </c>
      <c r="N1720">
        <f t="shared" ca="1" si="225"/>
        <v>0</v>
      </c>
      <c r="O1720" t="str">
        <f t="shared" ca="1" si="223"/>
        <v>D:AD</v>
      </c>
      <c r="P1720" t="str">
        <f t="shared" ca="1" si="224"/>
        <v>D10:AD10</v>
      </c>
    </row>
    <row r="1721" spans="1:16">
      <c r="A1721" t="str">
        <f t="shared" si="226"/>
        <v>13</v>
      </c>
      <c r="B1721" t="str">
        <f t="shared" ca="1" si="227"/>
        <v>GRP</v>
      </c>
      <c r="C1721" t="s">
        <v>598</v>
      </c>
      <c r="D1721" t="s">
        <v>2407</v>
      </c>
      <c r="E1721">
        <f t="shared" ca="1" si="228"/>
        <v>0</v>
      </c>
      <c r="H1721" t="str">
        <f t="shared" ca="1" si="229"/>
        <v>'360 GRP '!</v>
      </c>
      <c r="I1721">
        <f t="shared" ca="1" si="230"/>
        <v>0</v>
      </c>
      <c r="J1721" t="str">
        <f t="shared" ca="1" si="225"/>
        <v>'360 GRP '!</v>
      </c>
      <c r="K1721">
        <f t="shared" ca="1" si="225"/>
        <v>0</v>
      </c>
      <c r="L1721">
        <f t="shared" ca="1" si="225"/>
        <v>0</v>
      </c>
      <c r="M1721">
        <f t="shared" ca="1" si="225"/>
        <v>0</v>
      </c>
      <c r="N1721">
        <f t="shared" ca="1" si="225"/>
        <v>0</v>
      </c>
      <c r="O1721" t="str">
        <f t="shared" ca="1" si="223"/>
        <v>D:AD</v>
      </c>
      <c r="P1721" t="str">
        <f t="shared" ca="1" si="224"/>
        <v>D10:AD10</v>
      </c>
    </row>
    <row r="1722" spans="1:16">
      <c r="A1722" t="str">
        <f t="shared" si="226"/>
        <v>100</v>
      </c>
      <c r="B1722" t="str">
        <f t="shared" ca="1" si="227"/>
        <v>GRP</v>
      </c>
      <c r="C1722" t="s">
        <v>598</v>
      </c>
      <c r="D1722" t="s">
        <v>2408</v>
      </c>
      <c r="E1722">
        <f t="shared" ca="1" si="228"/>
        <v>0</v>
      </c>
      <c r="H1722" t="str">
        <f t="shared" ca="1" si="229"/>
        <v>'360 GRP '!</v>
      </c>
      <c r="I1722">
        <f t="shared" ca="1" si="230"/>
        <v>0</v>
      </c>
      <c r="J1722" t="str">
        <f t="shared" ca="1" si="225"/>
        <v>'360 GRP '!</v>
      </c>
      <c r="K1722">
        <f t="shared" ca="1" si="225"/>
        <v>0</v>
      </c>
      <c r="L1722">
        <f t="shared" ca="1" si="225"/>
        <v>0</v>
      </c>
      <c r="M1722">
        <f t="shared" ca="1" si="225"/>
        <v>0</v>
      </c>
      <c r="N1722">
        <f t="shared" ca="1" si="225"/>
        <v>0</v>
      </c>
      <c r="O1722" t="str">
        <f t="shared" ca="1" si="223"/>
        <v>D:AD</v>
      </c>
      <c r="P1722" t="str">
        <f t="shared" ca="1" si="224"/>
        <v>D10:AD10</v>
      </c>
    </row>
    <row r="1723" spans="1:16">
      <c r="A1723" t="str">
        <f t="shared" si="226"/>
        <v>01</v>
      </c>
      <c r="B1723" t="str">
        <f t="shared" ca="1" si="227"/>
        <v>GRP</v>
      </c>
      <c r="C1723" t="s">
        <v>604</v>
      </c>
      <c r="D1723" t="s">
        <v>2409</v>
      </c>
      <c r="E1723">
        <f t="shared" ca="1" si="228"/>
        <v>0</v>
      </c>
      <c r="H1723" t="str">
        <f t="shared" ca="1" si="229"/>
        <v>'360 GRP '!</v>
      </c>
      <c r="I1723">
        <f t="shared" ca="1" si="230"/>
        <v>0</v>
      </c>
      <c r="J1723" t="str">
        <f t="shared" ca="1" si="225"/>
        <v>'360 GRP '!</v>
      </c>
      <c r="K1723">
        <f t="shared" ca="1" si="225"/>
        <v>0</v>
      </c>
      <c r="L1723">
        <f t="shared" ca="1" si="225"/>
        <v>0</v>
      </c>
      <c r="M1723">
        <f t="shared" ca="1" si="225"/>
        <v>0</v>
      </c>
      <c r="N1723">
        <f t="shared" ca="1" si="225"/>
        <v>0</v>
      </c>
      <c r="O1723" t="str">
        <f t="shared" ca="1" si="223"/>
        <v>D:AD</v>
      </c>
      <c r="P1723" t="str">
        <f t="shared" ca="1" si="224"/>
        <v>D10:AD10</v>
      </c>
    </row>
    <row r="1724" spans="1:16">
      <c r="A1724" t="str">
        <f t="shared" si="226"/>
        <v>02</v>
      </c>
      <c r="B1724" t="str">
        <f t="shared" ca="1" si="227"/>
        <v>GRP</v>
      </c>
      <c r="C1724" t="s">
        <v>604</v>
      </c>
      <c r="D1724" t="s">
        <v>2410</v>
      </c>
      <c r="E1724">
        <f t="shared" ca="1" si="228"/>
        <v>0</v>
      </c>
      <c r="H1724" t="str">
        <f t="shared" ca="1" si="229"/>
        <v>'360 GRP '!</v>
      </c>
      <c r="I1724">
        <f t="shared" ca="1" si="230"/>
        <v>0</v>
      </c>
      <c r="J1724" t="str">
        <f t="shared" ca="1" si="225"/>
        <v>'360 GRP '!</v>
      </c>
      <c r="K1724">
        <f t="shared" ca="1" si="225"/>
        <v>0</v>
      </c>
      <c r="L1724">
        <f t="shared" ca="1" si="225"/>
        <v>0</v>
      </c>
      <c r="M1724">
        <f t="shared" ca="1" si="225"/>
        <v>0</v>
      </c>
      <c r="N1724">
        <f t="shared" ca="1" si="225"/>
        <v>0</v>
      </c>
      <c r="O1724" t="str">
        <f t="shared" ca="1" si="223"/>
        <v>D:AD</v>
      </c>
      <c r="P1724" t="str">
        <f t="shared" ca="1" si="224"/>
        <v>D10:AD10</v>
      </c>
    </row>
    <row r="1725" spans="1:16">
      <c r="A1725" t="str">
        <f t="shared" si="226"/>
        <v>03</v>
      </c>
      <c r="B1725" t="str">
        <f t="shared" ca="1" si="227"/>
        <v>GRP</v>
      </c>
      <c r="C1725" t="s">
        <v>604</v>
      </c>
      <c r="D1725" t="s">
        <v>2411</v>
      </c>
      <c r="E1725">
        <f t="shared" ca="1" si="228"/>
        <v>0</v>
      </c>
      <c r="H1725" t="str">
        <f t="shared" ca="1" si="229"/>
        <v>'360 GRP '!</v>
      </c>
      <c r="I1725">
        <f t="shared" ca="1" si="230"/>
        <v>0</v>
      </c>
      <c r="J1725" t="str">
        <f t="shared" ref="J1725:N1775" ca="1" si="231">IF(IFERROR(VLOOKUP($C1725,INDIRECT(J$14&amp;"D:D"),1,FALSE),0)&lt;&gt;0,J$14,0)</f>
        <v>'360 GRP '!</v>
      </c>
      <c r="K1725">
        <f t="shared" ca="1" si="231"/>
        <v>0</v>
      </c>
      <c r="L1725">
        <f t="shared" ca="1" si="231"/>
        <v>0</v>
      </c>
      <c r="M1725">
        <f t="shared" ca="1" si="231"/>
        <v>0</v>
      </c>
      <c r="N1725">
        <f t="shared" ca="1" si="231"/>
        <v>0</v>
      </c>
      <c r="O1725" t="str">
        <f t="shared" ca="1" si="223"/>
        <v>D:AD</v>
      </c>
      <c r="P1725" t="str">
        <f t="shared" ca="1" si="224"/>
        <v>D10:AD10</v>
      </c>
    </row>
    <row r="1726" spans="1:16">
      <c r="A1726" t="str">
        <f t="shared" si="226"/>
        <v>04</v>
      </c>
      <c r="B1726" t="str">
        <f t="shared" ca="1" si="227"/>
        <v>GRP</v>
      </c>
      <c r="C1726" t="s">
        <v>604</v>
      </c>
      <c r="D1726" t="s">
        <v>2412</v>
      </c>
      <c r="E1726">
        <f t="shared" ca="1" si="228"/>
        <v>0</v>
      </c>
      <c r="H1726" t="str">
        <f t="shared" ca="1" si="229"/>
        <v>'360 GRP '!</v>
      </c>
      <c r="I1726">
        <f t="shared" ca="1" si="230"/>
        <v>0</v>
      </c>
      <c r="J1726" t="str">
        <f t="shared" ca="1" si="231"/>
        <v>'360 GRP '!</v>
      </c>
      <c r="K1726">
        <f t="shared" ca="1" si="231"/>
        <v>0</v>
      </c>
      <c r="L1726">
        <f t="shared" ca="1" si="231"/>
        <v>0</v>
      </c>
      <c r="M1726">
        <f t="shared" ca="1" si="231"/>
        <v>0</v>
      </c>
      <c r="N1726">
        <f t="shared" ca="1" si="231"/>
        <v>0</v>
      </c>
      <c r="O1726" t="str">
        <f t="shared" ca="1" si="223"/>
        <v>D:AD</v>
      </c>
      <c r="P1726" t="str">
        <f t="shared" ca="1" si="224"/>
        <v>D10:AD10</v>
      </c>
    </row>
    <row r="1727" spans="1:16">
      <c r="A1727" t="str">
        <f t="shared" si="226"/>
        <v>05</v>
      </c>
      <c r="B1727" t="str">
        <f t="shared" ca="1" si="227"/>
        <v>GRP</v>
      </c>
      <c r="C1727" t="s">
        <v>604</v>
      </c>
      <c r="D1727" t="s">
        <v>2413</v>
      </c>
      <c r="E1727">
        <f t="shared" ca="1" si="228"/>
        <v>0</v>
      </c>
      <c r="H1727" t="str">
        <f t="shared" ca="1" si="229"/>
        <v>'360 GRP '!</v>
      </c>
      <c r="I1727">
        <f t="shared" ca="1" si="230"/>
        <v>0</v>
      </c>
      <c r="J1727" t="str">
        <f t="shared" ca="1" si="231"/>
        <v>'360 GRP '!</v>
      </c>
      <c r="K1727">
        <f t="shared" ca="1" si="231"/>
        <v>0</v>
      </c>
      <c r="L1727">
        <f t="shared" ca="1" si="231"/>
        <v>0</v>
      </c>
      <c r="M1727">
        <f t="shared" ca="1" si="231"/>
        <v>0</v>
      </c>
      <c r="N1727">
        <f t="shared" ca="1" si="231"/>
        <v>0</v>
      </c>
      <c r="O1727" t="str">
        <f t="shared" ca="1" si="223"/>
        <v>D:AD</v>
      </c>
      <c r="P1727" t="str">
        <f t="shared" ca="1" si="224"/>
        <v>D10:AD10</v>
      </c>
    </row>
    <row r="1728" spans="1:16">
      <c r="A1728" t="str">
        <f t="shared" si="226"/>
        <v>06</v>
      </c>
      <c r="B1728" t="str">
        <f t="shared" ca="1" si="227"/>
        <v>GRP</v>
      </c>
      <c r="C1728" t="s">
        <v>604</v>
      </c>
      <c r="D1728" t="s">
        <v>2414</v>
      </c>
      <c r="E1728">
        <f t="shared" ca="1" si="228"/>
        <v>0</v>
      </c>
      <c r="H1728" t="str">
        <f t="shared" ca="1" si="229"/>
        <v>'360 GRP '!</v>
      </c>
      <c r="I1728">
        <f t="shared" ca="1" si="230"/>
        <v>0</v>
      </c>
      <c r="J1728" t="str">
        <f t="shared" ca="1" si="231"/>
        <v>'360 GRP '!</v>
      </c>
      <c r="K1728">
        <f t="shared" ca="1" si="231"/>
        <v>0</v>
      </c>
      <c r="L1728">
        <f t="shared" ca="1" si="231"/>
        <v>0</v>
      </c>
      <c r="M1728">
        <f t="shared" ca="1" si="231"/>
        <v>0</v>
      </c>
      <c r="N1728">
        <f t="shared" ca="1" si="231"/>
        <v>0</v>
      </c>
      <c r="O1728" t="str">
        <f t="shared" ca="1" si="223"/>
        <v>D:AD</v>
      </c>
      <c r="P1728" t="str">
        <f t="shared" ca="1" si="224"/>
        <v>D10:AD10</v>
      </c>
    </row>
    <row r="1729" spans="1:16">
      <c r="A1729" t="str">
        <f t="shared" si="226"/>
        <v>07</v>
      </c>
      <c r="B1729" t="str">
        <f t="shared" ca="1" si="227"/>
        <v>GRP</v>
      </c>
      <c r="C1729" t="s">
        <v>604</v>
      </c>
      <c r="D1729" t="s">
        <v>2415</v>
      </c>
      <c r="E1729">
        <f t="shared" ca="1" si="228"/>
        <v>0</v>
      </c>
      <c r="H1729" t="str">
        <f t="shared" ca="1" si="229"/>
        <v>'360 GRP '!</v>
      </c>
      <c r="I1729">
        <f t="shared" ca="1" si="230"/>
        <v>0</v>
      </c>
      <c r="J1729" t="str">
        <f t="shared" ca="1" si="231"/>
        <v>'360 GRP '!</v>
      </c>
      <c r="K1729">
        <f t="shared" ca="1" si="231"/>
        <v>0</v>
      </c>
      <c r="L1729">
        <f t="shared" ca="1" si="231"/>
        <v>0</v>
      </c>
      <c r="M1729">
        <f t="shared" ca="1" si="231"/>
        <v>0</v>
      </c>
      <c r="N1729">
        <f t="shared" ca="1" si="231"/>
        <v>0</v>
      </c>
      <c r="O1729" t="str">
        <f t="shared" ca="1" si="223"/>
        <v>D:AD</v>
      </c>
      <c r="P1729" t="str">
        <f t="shared" ca="1" si="224"/>
        <v>D10:AD10</v>
      </c>
    </row>
    <row r="1730" spans="1:16">
      <c r="A1730" t="str">
        <f t="shared" si="226"/>
        <v>08</v>
      </c>
      <c r="B1730" t="str">
        <f t="shared" ca="1" si="227"/>
        <v>GRP</v>
      </c>
      <c r="C1730" t="s">
        <v>604</v>
      </c>
      <c r="D1730" t="s">
        <v>2416</v>
      </c>
      <c r="E1730">
        <f t="shared" ca="1" si="228"/>
        <v>0</v>
      </c>
      <c r="H1730" t="str">
        <f t="shared" ca="1" si="229"/>
        <v>'360 GRP '!</v>
      </c>
      <c r="I1730">
        <f t="shared" ca="1" si="230"/>
        <v>0</v>
      </c>
      <c r="J1730" t="str">
        <f t="shared" ca="1" si="231"/>
        <v>'360 GRP '!</v>
      </c>
      <c r="K1730">
        <f t="shared" ca="1" si="231"/>
        <v>0</v>
      </c>
      <c r="L1730">
        <f t="shared" ca="1" si="231"/>
        <v>0</v>
      </c>
      <c r="M1730">
        <f t="shared" ca="1" si="231"/>
        <v>0</v>
      </c>
      <c r="N1730">
        <f t="shared" ca="1" si="231"/>
        <v>0</v>
      </c>
      <c r="O1730" t="str">
        <f t="shared" ref="O1730:O1793" ca="1" si="232">VLOOKUP($H1730,$G$8:$I$13,2,FALSE)</f>
        <v>D:AD</v>
      </c>
      <c r="P1730" t="str">
        <f t="shared" ref="P1730:P1793" ca="1" si="233">VLOOKUP($H1730,$G$8:$I$13,3,FALSE)</f>
        <v>D10:AD10</v>
      </c>
    </row>
    <row r="1731" spans="1:16">
      <c r="A1731" t="str">
        <f t="shared" si="226"/>
        <v>09</v>
      </c>
      <c r="B1731" t="str">
        <f t="shared" ca="1" si="227"/>
        <v>GRP</v>
      </c>
      <c r="C1731" t="s">
        <v>604</v>
      </c>
      <c r="D1731" t="s">
        <v>2417</v>
      </c>
      <c r="E1731">
        <f t="shared" ca="1" si="228"/>
        <v>0</v>
      </c>
      <c r="H1731" t="str">
        <f t="shared" ca="1" si="229"/>
        <v>'360 GRP '!</v>
      </c>
      <c r="I1731">
        <f t="shared" ca="1" si="230"/>
        <v>0</v>
      </c>
      <c r="J1731" t="str">
        <f t="shared" ca="1" si="231"/>
        <v>'360 GRP '!</v>
      </c>
      <c r="K1731">
        <f t="shared" ca="1" si="231"/>
        <v>0</v>
      </c>
      <c r="L1731">
        <f t="shared" ca="1" si="231"/>
        <v>0</v>
      </c>
      <c r="M1731">
        <f t="shared" ca="1" si="231"/>
        <v>0</v>
      </c>
      <c r="N1731">
        <f t="shared" ca="1" si="231"/>
        <v>0</v>
      </c>
      <c r="O1731" t="str">
        <f t="shared" ca="1" si="232"/>
        <v>D:AD</v>
      </c>
      <c r="P1731" t="str">
        <f t="shared" ca="1" si="233"/>
        <v>D10:AD10</v>
      </c>
    </row>
    <row r="1732" spans="1:16">
      <c r="A1732" t="str">
        <f t="shared" si="226"/>
        <v>10</v>
      </c>
      <c r="B1732" t="str">
        <f t="shared" ca="1" si="227"/>
        <v>GRP</v>
      </c>
      <c r="C1732" t="s">
        <v>604</v>
      </c>
      <c r="D1732" t="s">
        <v>2418</v>
      </c>
      <c r="E1732">
        <f t="shared" ca="1" si="228"/>
        <v>0</v>
      </c>
      <c r="H1732" t="str">
        <f t="shared" ca="1" si="229"/>
        <v>'360 GRP '!</v>
      </c>
      <c r="I1732">
        <f t="shared" ca="1" si="230"/>
        <v>0</v>
      </c>
      <c r="J1732" t="str">
        <f t="shared" ca="1" si="231"/>
        <v>'360 GRP '!</v>
      </c>
      <c r="K1732">
        <f t="shared" ca="1" si="231"/>
        <v>0</v>
      </c>
      <c r="L1732">
        <f t="shared" ca="1" si="231"/>
        <v>0</v>
      </c>
      <c r="M1732">
        <f t="shared" ca="1" si="231"/>
        <v>0</v>
      </c>
      <c r="N1732">
        <f t="shared" ca="1" si="231"/>
        <v>0</v>
      </c>
      <c r="O1732" t="str">
        <f t="shared" ca="1" si="232"/>
        <v>D:AD</v>
      </c>
      <c r="P1732" t="str">
        <f t="shared" ca="1" si="233"/>
        <v>D10:AD10</v>
      </c>
    </row>
    <row r="1733" spans="1:16">
      <c r="A1733" t="str">
        <f t="shared" si="226"/>
        <v>11</v>
      </c>
      <c r="B1733" t="str">
        <f t="shared" ca="1" si="227"/>
        <v>GRP</v>
      </c>
      <c r="C1733" t="s">
        <v>604</v>
      </c>
      <c r="D1733" t="s">
        <v>2419</v>
      </c>
      <c r="E1733">
        <f t="shared" ca="1" si="228"/>
        <v>0</v>
      </c>
      <c r="H1733" t="str">
        <f t="shared" ca="1" si="229"/>
        <v>'360 GRP '!</v>
      </c>
      <c r="I1733">
        <f t="shared" ca="1" si="230"/>
        <v>0</v>
      </c>
      <c r="J1733" t="str">
        <f t="shared" ca="1" si="231"/>
        <v>'360 GRP '!</v>
      </c>
      <c r="K1733">
        <f t="shared" ca="1" si="231"/>
        <v>0</v>
      </c>
      <c r="L1733">
        <f t="shared" ca="1" si="231"/>
        <v>0</v>
      </c>
      <c r="M1733">
        <f t="shared" ca="1" si="231"/>
        <v>0</v>
      </c>
      <c r="N1733">
        <f t="shared" ca="1" si="231"/>
        <v>0</v>
      </c>
      <c r="O1733" t="str">
        <f t="shared" ca="1" si="232"/>
        <v>D:AD</v>
      </c>
      <c r="P1733" t="str">
        <f t="shared" ca="1" si="233"/>
        <v>D10:AD10</v>
      </c>
    </row>
    <row r="1734" spans="1:16">
      <c r="A1734" t="str">
        <f t="shared" si="226"/>
        <v>12</v>
      </c>
      <c r="B1734" t="str">
        <f t="shared" ca="1" si="227"/>
        <v>GRP</v>
      </c>
      <c r="C1734" t="s">
        <v>604</v>
      </c>
      <c r="D1734" t="s">
        <v>2420</v>
      </c>
      <c r="E1734">
        <f t="shared" ca="1" si="228"/>
        <v>0</v>
      </c>
      <c r="H1734" t="str">
        <f t="shared" ca="1" si="229"/>
        <v>'360 GRP '!</v>
      </c>
      <c r="I1734">
        <f t="shared" ca="1" si="230"/>
        <v>0</v>
      </c>
      <c r="J1734" t="str">
        <f t="shared" ca="1" si="231"/>
        <v>'360 GRP '!</v>
      </c>
      <c r="K1734">
        <f t="shared" ca="1" si="231"/>
        <v>0</v>
      </c>
      <c r="L1734">
        <f t="shared" ca="1" si="231"/>
        <v>0</v>
      </c>
      <c r="M1734">
        <f t="shared" ca="1" si="231"/>
        <v>0</v>
      </c>
      <c r="N1734">
        <f t="shared" ca="1" si="231"/>
        <v>0</v>
      </c>
      <c r="O1734" t="str">
        <f t="shared" ca="1" si="232"/>
        <v>D:AD</v>
      </c>
      <c r="P1734" t="str">
        <f t="shared" ca="1" si="233"/>
        <v>D10:AD10</v>
      </c>
    </row>
    <row r="1735" spans="1:16">
      <c r="A1735" t="str">
        <f t="shared" si="226"/>
        <v>13</v>
      </c>
      <c r="B1735" t="str">
        <f t="shared" ca="1" si="227"/>
        <v>GRP</v>
      </c>
      <c r="C1735" t="s">
        <v>604</v>
      </c>
      <c r="D1735" t="s">
        <v>2421</v>
      </c>
      <c r="E1735">
        <f t="shared" ca="1" si="228"/>
        <v>0</v>
      </c>
      <c r="H1735" t="str">
        <f t="shared" ca="1" si="229"/>
        <v>'360 GRP '!</v>
      </c>
      <c r="I1735">
        <f t="shared" ca="1" si="230"/>
        <v>0</v>
      </c>
      <c r="J1735" t="str">
        <f t="shared" ca="1" si="231"/>
        <v>'360 GRP '!</v>
      </c>
      <c r="K1735">
        <f t="shared" ca="1" si="231"/>
        <v>0</v>
      </c>
      <c r="L1735">
        <f t="shared" ca="1" si="231"/>
        <v>0</v>
      </c>
      <c r="M1735">
        <f t="shared" ca="1" si="231"/>
        <v>0</v>
      </c>
      <c r="N1735">
        <f t="shared" ca="1" si="231"/>
        <v>0</v>
      </c>
      <c r="O1735" t="str">
        <f t="shared" ca="1" si="232"/>
        <v>D:AD</v>
      </c>
      <c r="P1735" t="str">
        <f t="shared" ca="1" si="233"/>
        <v>D10:AD10</v>
      </c>
    </row>
    <row r="1736" spans="1:16">
      <c r="A1736" t="str">
        <f t="shared" si="226"/>
        <v>100</v>
      </c>
      <c r="B1736" t="str">
        <f t="shared" ca="1" si="227"/>
        <v>GRP</v>
      </c>
      <c r="C1736" t="s">
        <v>604</v>
      </c>
      <c r="D1736" t="s">
        <v>2422</v>
      </c>
      <c r="E1736">
        <f t="shared" ca="1" si="228"/>
        <v>0</v>
      </c>
      <c r="H1736" t="str">
        <f t="shared" ca="1" si="229"/>
        <v>'360 GRP '!</v>
      </c>
      <c r="I1736">
        <f t="shared" ca="1" si="230"/>
        <v>0</v>
      </c>
      <c r="J1736" t="str">
        <f t="shared" ca="1" si="231"/>
        <v>'360 GRP '!</v>
      </c>
      <c r="K1736">
        <f t="shared" ca="1" si="231"/>
        <v>0</v>
      </c>
      <c r="L1736">
        <f t="shared" ca="1" si="231"/>
        <v>0</v>
      </c>
      <c r="M1736">
        <f t="shared" ca="1" si="231"/>
        <v>0</v>
      </c>
      <c r="N1736">
        <f t="shared" ca="1" si="231"/>
        <v>0</v>
      </c>
      <c r="O1736" t="str">
        <f t="shared" ca="1" si="232"/>
        <v>D:AD</v>
      </c>
      <c r="P1736" t="str">
        <f t="shared" ca="1" si="233"/>
        <v>D10:AD10</v>
      </c>
    </row>
    <row r="1737" spans="1:16">
      <c r="A1737" t="str">
        <f t="shared" si="226"/>
        <v>01</v>
      </c>
      <c r="B1737" t="str">
        <f t="shared" ca="1" si="227"/>
        <v>GRP</v>
      </c>
      <c r="C1737" t="s">
        <v>606</v>
      </c>
      <c r="D1737" t="s">
        <v>2423</v>
      </c>
      <c r="E1737">
        <f t="shared" ca="1" si="228"/>
        <v>0</v>
      </c>
      <c r="H1737" t="str">
        <f t="shared" ca="1" si="229"/>
        <v>'360 GRP '!</v>
      </c>
      <c r="I1737">
        <f t="shared" ca="1" si="230"/>
        <v>0</v>
      </c>
      <c r="J1737" t="str">
        <f t="shared" ca="1" si="231"/>
        <v>'360 GRP '!</v>
      </c>
      <c r="K1737">
        <f t="shared" ca="1" si="231"/>
        <v>0</v>
      </c>
      <c r="L1737">
        <f t="shared" ca="1" si="231"/>
        <v>0</v>
      </c>
      <c r="M1737">
        <f t="shared" ca="1" si="231"/>
        <v>0</v>
      </c>
      <c r="N1737">
        <f t="shared" ca="1" si="231"/>
        <v>0</v>
      </c>
      <c r="O1737" t="str">
        <f t="shared" ca="1" si="232"/>
        <v>D:AD</v>
      </c>
      <c r="P1737" t="str">
        <f t="shared" ca="1" si="233"/>
        <v>D10:AD10</v>
      </c>
    </row>
    <row r="1738" spans="1:16">
      <c r="A1738" t="str">
        <f t="shared" si="226"/>
        <v>02</v>
      </c>
      <c r="B1738" t="str">
        <f t="shared" ca="1" si="227"/>
        <v>GRP</v>
      </c>
      <c r="C1738" t="s">
        <v>606</v>
      </c>
      <c r="D1738" t="s">
        <v>2424</v>
      </c>
      <c r="E1738">
        <f t="shared" ca="1" si="228"/>
        <v>0</v>
      </c>
      <c r="H1738" t="str">
        <f t="shared" ca="1" si="229"/>
        <v>'360 GRP '!</v>
      </c>
      <c r="I1738">
        <f t="shared" ca="1" si="230"/>
        <v>0</v>
      </c>
      <c r="J1738" t="str">
        <f t="shared" ca="1" si="231"/>
        <v>'360 GRP '!</v>
      </c>
      <c r="K1738">
        <f t="shared" ca="1" si="231"/>
        <v>0</v>
      </c>
      <c r="L1738">
        <f t="shared" ca="1" si="231"/>
        <v>0</v>
      </c>
      <c r="M1738">
        <f t="shared" ca="1" si="231"/>
        <v>0</v>
      </c>
      <c r="N1738">
        <f t="shared" ca="1" si="231"/>
        <v>0</v>
      </c>
      <c r="O1738" t="str">
        <f t="shared" ca="1" si="232"/>
        <v>D:AD</v>
      </c>
      <c r="P1738" t="str">
        <f t="shared" ca="1" si="233"/>
        <v>D10:AD10</v>
      </c>
    </row>
    <row r="1739" spans="1:16">
      <c r="A1739" t="str">
        <f t="shared" si="226"/>
        <v>03</v>
      </c>
      <c r="B1739" t="str">
        <f t="shared" ca="1" si="227"/>
        <v>GRP</v>
      </c>
      <c r="C1739" t="s">
        <v>606</v>
      </c>
      <c r="D1739" t="s">
        <v>2425</v>
      </c>
      <c r="E1739">
        <f t="shared" ca="1" si="228"/>
        <v>0</v>
      </c>
      <c r="H1739" t="str">
        <f t="shared" ca="1" si="229"/>
        <v>'360 GRP '!</v>
      </c>
      <c r="I1739">
        <f t="shared" ca="1" si="230"/>
        <v>0</v>
      </c>
      <c r="J1739" t="str">
        <f t="shared" ca="1" si="231"/>
        <v>'360 GRP '!</v>
      </c>
      <c r="K1739">
        <f t="shared" ca="1" si="231"/>
        <v>0</v>
      </c>
      <c r="L1739">
        <f t="shared" ca="1" si="231"/>
        <v>0</v>
      </c>
      <c r="M1739">
        <f t="shared" ca="1" si="231"/>
        <v>0</v>
      </c>
      <c r="N1739">
        <f t="shared" ca="1" si="231"/>
        <v>0</v>
      </c>
      <c r="O1739" t="str">
        <f t="shared" ca="1" si="232"/>
        <v>D:AD</v>
      </c>
      <c r="P1739" t="str">
        <f t="shared" ca="1" si="233"/>
        <v>D10:AD10</v>
      </c>
    </row>
    <row r="1740" spans="1:16">
      <c r="A1740" t="str">
        <f t="shared" si="226"/>
        <v>04</v>
      </c>
      <c r="B1740" t="str">
        <f t="shared" ca="1" si="227"/>
        <v>GRP</v>
      </c>
      <c r="C1740" t="s">
        <v>606</v>
      </c>
      <c r="D1740" t="s">
        <v>2426</v>
      </c>
      <c r="E1740">
        <f t="shared" ca="1" si="228"/>
        <v>0</v>
      </c>
      <c r="H1740" t="str">
        <f t="shared" ca="1" si="229"/>
        <v>'360 GRP '!</v>
      </c>
      <c r="I1740">
        <f t="shared" ca="1" si="230"/>
        <v>0</v>
      </c>
      <c r="J1740" t="str">
        <f t="shared" ca="1" si="231"/>
        <v>'360 GRP '!</v>
      </c>
      <c r="K1740">
        <f t="shared" ca="1" si="231"/>
        <v>0</v>
      </c>
      <c r="L1740">
        <f t="shared" ca="1" si="231"/>
        <v>0</v>
      </c>
      <c r="M1740">
        <f t="shared" ca="1" si="231"/>
        <v>0</v>
      </c>
      <c r="N1740">
        <f t="shared" ca="1" si="231"/>
        <v>0</v>
      </c>
      <c r="O1740" t="str">
        <f t="shared" ca="1" si="232"/>
        <v>D:AD</v>
      </c>
      <c r="P1740" t="str">
        <f t="shared" ca="1" si="233"/>
        <v>D10:AD10</v>
      </c>
    </row>
    <row r="1741" spans="1:16">
      <c r="A1741" t="str">
        <f t="shared" si="226"/>
        <v>05</v>
      </c>
      <c r="B1741" t="str">
        <f t="shared" ca="1" si="227"/>
        <v>GRP</v>
      </c>
      <c r="C1741" t="s">
        <v>606</v>
      </c>
      <c r="D1741" t="s">
        <v>2427</v>
      </c>
      <c r="E1741">
        <f t="shared" ca="1" si="228"/>
        <v>0</v>
      </c>
      <c r="H1741" t="str">
        <f t="shared" ca="1" si="229"/>
        <v>'360 GRP '!</v>
      </c>
      <c r="I1741">
        <f t="shared" ca="1" si="230"/>
        <v>0</v>
      </c>
      <c r="J1741" t="str">
        <f t="shared" ca="1" si="231"/>
        <v>'360 GRP '!</v>
      </c>
      <c r="K1741">
        <f t="shared" ca="1" si="231"/>
        <v>0</v>
      </c>
      <c r="L1741">
        <f t="shared" ca="1" si="231"/>
        <v>0</v>
      </c>
      <c r="M1741">
        <f t="shared" ca="1" si="231"/>
        <v>0</v>
      </c>
      <c r="N1741">
        <f t="shared" ca="1" si="231"/>
        <v>0</v>
      </c>
      <c r="O1741" t="str">
        <f t="shared" ca="1" si="232"/>
        <v>D:AD</v>
      </c>
      <c r="P1741" t="str">
        <f t="shared" ca="1" si="233"/>
        <v>D10:AD10</v>
      </c>
    </row>
    <row r="1742" spans="1:16">
      <c r="A1742" t="str">
        <f t="shared" si="226"/>
        <v>06</v>
      </c>
      <c r="B1742" t="str">
        <f t="shared" ca="1" si="227"/>
        <v>GRP</v>
      </c>
      <c r="C1742" t="s">
        <v>606</v>
      </c>
      <c r="D1742" t="s">
        <v>2428</v>
      </c>
      <c r="E1742">
        <f t="shared" ca="1" si="228"/>
        <v>0</v>
      </c>
      <c r="H1742" t="str">
        <f t="shared" ca="1" si="229"/>
        <v>'360 GRP '!</v>
      </c>
      <c r="I1742">
        <f t="shared" ca="1" si="230"/>
        <v>0</v>
      </c>
      <c r="J1742" t="str">
        <f t="shared" ca="1" si="231"/>
        <v>'360 GRP '!</v>
      </c>
      <c r="K1742">
        <f t="shared" ca="1" si="231"/>
        <v>0</v>
      </c>
      <c r="L1742">
        <f t="shared" ca="1" si="231"/>
        <v>0</v>
      </c>
      <c r="M1742">
        <f t="shared" ca="1" si="231"/>
        <v>0</v>
      </c>
      <c r="N1742">
        <f t="shared" ca="1" si="231"/>
        <v>0</v>
      </c>
      <c r="O1742" t="str">
        <f t="shared" ca="1" si="232"/>
        <v>D:AD</v>
      </c>
      <c r="P1742" t="str">
        <f t="shared" ca="1" si="233"/>
        <v>D10:AD10</v>
      </c>
    </row>
    <row r="1743" spans="1:16">
      <c r="A1743" t="str">
        <f t="shared" si="226"/>
        <v>07</v>
      </c>
      <c r="B1743" t="str">
        <f t="shared" ca="1" si="227"/>
        <v>GRP</v>
      </c>
      <c r="C1743" t="s">
        <v>606</v>
      </c>
      <c r="D1743" t="s">
        <v>2429</v>
      </c>
      <c r="E1743">
        <f t="shared" ca="1" si="228"/>
        <v>0</v>
      </c>
      <c r="H1743" t="str">
        <f t="shared" ca="1" si="229"/>
        <v>'360 GRP '!</v>
      </c>
      <c r="I1743">
        <f t="shared" ca="1" si="230"/>
        <v>0</v>
      </c>
      <c r="J1743" t="str">
        <f t="shared" ca="1" si="231"/>
        <v>'360 GRP '!</v>
      </c>
      <c r="K1743">
        <f t="shared" ca="1" si="231"/>
        <v>0</v>
      </c>
      <c r="L1743">
        <f t="shared" ca="1" si="231"/>
        <v>0</v>
      </c>
      <c r="M1743">
        <f t="shared" ca="1" si="231"/>
        <v>0</v>
      </c>
      <c r="N1743">
        <f t="shared" ca="1" si="231"/>
        <v>0</v>
      </c>
      <c r="O1743" t="str">
        <f t="shared" ca="1" si="232"/>
        <v>D:AD</v>
      </c>
      <c r="P1743" t="str">
        <f t="shared" ca="1" si="233"/>
        <v>D10:AD10</v>
      </c>
    </row>
    <row r="1744" spans="1:16">
      <c r="A1744" t="str">
        <f t="shared" si="226"/>
        <v>08</v>
      </c>
      <c r="B1744" t="str">
        <f t="shared" ca="1" si="227"/>
        <v>GRP</v>
      </c>
      <c r="C1744" t="s">
        <v>606</v>
      </c>
      <c r="D1744" t="s">
        <v>2430</v>
      </c>
      <c r="E1744">
        <f t="shared" ca="1" si="228"/>
        <v>0</v>
      </c>
      <c r="H1744" t="str">
        <f t="shared" ca="1" si="229"/>
        <v>'360 GRP '!</v>
      </c>
      <c r="I1744">
        <f t="shared" ca="1" si="230"/>
        <v>0</v>
      </c>
      <c r="J1744" t="str">
        <f t="shared" ca="1" si="231"/>
        <v>'360 GRP '!</v>
      </c>
      <c r="K1744">
        <f t="shared" ca="1" si="231"/>
        <v>0</v>
      </c>
      <c r="L1744">
        <f t="shared" ca="1" si="231"/>
        <v>0</v>
      </c>
      <c r="M1744">
        <f t="shared" ca="1" si="231"/>
        <v>0</v>
      </c>
      <c r="N1744">
        <f t="shared" ca="1" si="231"/>
        <v>0</v>
      </c>
      <c r="O1744" t="str">
        <f t="shared" ca="1" si="232"/>
        <v>D:AD</v>
      </c>
      <c r="P1744" t="str">
        <f t="shared" ca="1" si="233"/>
        <v>D10:AD10</v>
      </c>
    </row>
    <row r="1745" spans="1:16">
      <c r="A1745" t="str">
        <f t="shared" si="226"/>
        <v>09</v>
      </c>
      <c r="B1745" t="str">
        <f t="shared" ca="1" si="227"/>
        <v>GRP</v>
      </c>
      <c r="C1745" t="s">
        <v>606</v>
      </c>
      <c r="D1745" t="s">
        <v>2431</v>
      </c>
      <c r="E1745">
        <f t="shared" ca="1" si="228"/>
        <v>0</v>
      </c>
      <c r="H1745" t="str">
        <f t="shared" ca="1" si="229"/>
        <v>'360 GRP '!</v>
      </c>
      <c r="I1745">
        <f t="shared" ca="1" si="230"/>
        <v>0</v>
      </c>
      <c r="J1745" t="str">
        <f t="shared" ca="1" si="231"/>
        <v>'360 GRP '!</v>
      </c>
      <c r="K1745">
        <f t="shared" ca="1" si="231"/>
        <v>0</v>
      </c>
      <c r="L1745">
        <f t="shared" ca="1" si="231"/>
        <v>0</v>
      </c>
      <c r="M1745">
        <f t="shared" ca="1" si="231"/>
        <v>0</v>
      </c>
      <c r="N1745">
        <f t="shared" ca="1" si="231"/>
        <v>0</v>
      </c>
      <c r="O1745" t="str">
        <f t="shared" ca="1" si="232"/>
        <v>D:AD</v>
      </c>
      <c r="P1745" t="str">
        <f t="shared" ca="1" si="233"/>
        <v>D10:AD10</v>
      </c>
    </row>
    <row r="1746" spans="1:16">
      <c r="A1746" t="str">
        <f t="shared" si="226"/>
        <v>10</v>
      </c>
      <c r="B1746" t="str">
        <f t="shared" ca="1" si="227"/>
        <v>GRP</v>
      </c>
      <c r="C1746" t="s">
        <v>606</v>
      </c>
      <c r="D1746" t="s">
        <v>2432</v>
      </c>
      <c r="E1746">
        <f t="shared" ca="1" si="228"/>
        <v>0</v>
      </c>
      <c r="H1746" t="str">
        <f t="shared" ca="1" si="229"/>
        <v>'360 GRP '!</v>
      </c>
      <c r="I1746">
        <f t="shared" ca="1" si="230"/>
        <v>0</v>
      </c>
      <c r="J1746" t="str">
        <f t="shared" ca="1" si="231"/>
        <v>'360 GRP '!</v>
      </c>
      <c r="K1746">
        <f t="shared" ca="1" si="231"/>
        <v>0</v>
      </c>
      <c r="L1746">
        <f t="shared" ca="1" si="231"/>
        <v>0</v>
      </c>
      <c r="M1746">
        <f t="shared" ca="1" si="231"/>
        <v>0</v>
      </c>
      <c r="N1746">
        <f t="shared" ca="1" si="231"/>
        <v>0</v>
      </c>
      <c r="O1746" t="str">
        <f t="shared" ca="1" si="232"/>
        <v>D:AD</v>
      </c>
      <c r="P1746" t="str">
        <f t="shared" ca="1" si="233"/>
        <v>D10:AD10</v>
      </c>
    </row>
    <row r="1747" spans="1:16">
      <c r="A1747" t="str">
        <f t="shared" si="226"/>
        <v>11</v>
      </c>
      <c r="B1747" t="str">
        <f t="shared" ca="1" si="227"/>
        <v>GRP</v>
      </c>
      <c r="C1747" t="s">
        <v>606</v>
      </c>
      <c r="D1747" t="s">
        <v>2433</v>
      </c>
      <c r="E1747">
        <f t="shared" ca="1" si="228"/>
        <v>0</v>
      </c>
      <c r="H1747" t="str">
        <f t="shared" ca="1" si="229"/>
        <v>'360 GRP '!</v>
      </c>
      <c r="I1747">
        <f t="shared" ca="1" si="230"/>
        <v>0</v>
      </c>
      <c r="J1747" t="str">
        <f t="shared" ca="1" si="231"/>
        <v>'360 GRP '!</v>
      </c>
      <c r="K1747">
        <f t="shared" ca="1" si="231"/>
        <v>0</v>
      </c>
      <c r="L1747">
        <f t="shared" ca="1" si="231"/>
        <v>0</v>
      </c>
      <c r="M1747">
        <f t="shared" ca="1" si="231"/>
        <v>0</v>
      </c>
      <c r="N1747">
        <f t="shared" ca="1" si="231"/>
        <v>0</v>
      </c>
      <c r="O1747" t="str">
        <f t="shared" ca="1" si="232"/>
        <v>D:AD</v>
      </c>
      <c r="P1747" t="str">
        <f t="shared" ca="1" si="233"/>
        <v>D10:AD10</v>
      </c>
    </row>
    <row r="1748" spans="1:16">
      <c r="A1748" t="str">
        <f t="shared" si="226"/>
        <v>12</v>
      </c>
      <c r="B1748" t="str">
        <f t="shared" ca="1" si="227"/>
        <v>GRP</v>
      </c>
      <c r="C1748" t="s">
        <v>606</v>
      </c>
      <c r="D1748" t="s">
        <v>2434</v>
      </c>
      <c r="E1748">
        <f t="shared" ca="1" si="228"/>
        <v>0</v>
      </c>
      <c r="H1748" t="str">
        <f t="shared" ca="1" si="229"/>
        <v>'360 GRP '!</v>
      </c>
      <c r="I1748">
        <f t="shared" ca="1" si="230"/>
        <v>0</v>
      </c>
      <c r="J1748" t="str">
        <f t="shared" ca="1" si="231"/>
        <v>'360 GRP '!</v>
      </c>
      <c r="K1748">
        <f t="shared" ca="1" si="231"/>
        <v>0</v>
      </c>
      <c r="L1748">
        <f t="shared" ca="1" si="231"/>
        <v>0</v>
      </c>
      <c r="M1748">
        <f t="shared" ca="1" si="231"/>
        <v>0</v>
      </c>
      <c r="N1748">
        <f t="shared" ca="1" si="231"/>
        <v>0</v>
      </c>
      <c r="O1748" t="str">
        <f t="shared" ca="1" si="232"/>
        <v>D:AD</v>
      </c>
      <c r="P1748" t="str">
        <f t="shared" ca="1" si="233"/>
        <v>D10:AD10</v>
      </c>
    </row>
    <row r="1749" spans="1:16">
      <c r="A1749" t="str">
        <f t="shared" si="226"/>
        <v>13</v>
      </c>
      <c r="B1749" t="str">
        <f t="shared" ca="1" si="227"/>
        <v>GRP</v>
      </c>
      <c r="C1749" t="s">
        <v>606</v>
      </c>
      <c r="D1749" t="s">
        <v>2435</v>
      </c>
      <c r="E1749">
        <f t="shared" ca="1" si="228"/>
        <v>0</v>
      </c>
      <c r="H1749" t="str">
        <f t="shared" ca="1" si="229"/>
        <v>'360 GRP '!</v>
      </c>
      <c r="I1749">
        <f t="shared" ca="1" si="230"/>
        <v>0</v>
      </c>
      <c r="J1749" t="str">
        <f t="shared" ca="1" si="231"/>
        <v>'360 GRP '!</v>
      </c>
      <c r="K1749">
        <f t="shared" ca="1" si="231"/>
        <v>0</v>
      </c>
      <c r="L1749">
        <f t="shared" ca="1" si="231"/>
        <v>0</v>
      </c>
      <c r="M1749">
        <f t="shared" ca="1" si="231"/>
        <v>0</v>
      </c>
      <c r="N1749">
        <f t="shared" ca="1" si="231"/>
        <v>0</v>
      </c>
      <c r="O1749" t="str">
        <f t="shared" ca="1" si="232"/>
        <v>D:AD</v>
      </c>
      <c r="P1749" t="str">
        <f t="shared" ca="1" si="233"/>
        <v>D10:AD10</v>
      </c>
    </row>
    <row r="1750" spans="1:16">
      <c r="A1750" t="str">
        <f t="shared" si="226"/>
        <v>100</v>
      </c>
      <c r="B1750" t="str">
        <f t="shared" ca="1" si="227"/>
        <v>GRP</v>
      </c>
      <c r="C1750" t="s">
        <v>606</v>
      </c>
      <c r="D1750" t="s">
        <v>2436</v>
      </c>
      <c r="E1750">
        <f t="shared" ca="1" si="228"/>
        <v>0</v>
      </c>
      <c r="H1750" t="str">
        <f t="shared" ca="1" si="229"/>
        <v>'360 GRP '!</v>
      </c>
      <c r="I1750">
        <f t="shared" ca="1" si="230"/>
        <v>0</v>
      </c>
      <c r="J1750" t="str">
        <f t="shared" ca="1" si="231"/>
        <v>'360 GRP '!</v>
      </c>
      <c r="K1750">
        <f t="shared" ca="1" si="231"/>
        <v>0</v>
      </c>
      <c r="L1750">
        <f t="shared" ca="1" si="231"/>
        <v>0</v>
      </c>
      <c r="M1750">
        <f t="shared" ca="1" si="231"/>
        <v>0</v>
      </c>
      <c r="N1750">
        <f t="shared" ca="1" si="231"/>
        <v>0</v>
      </c>
      <c r="O1750" t="str">
        <f t="shared" ca="1" si="232"/>
        <v>D:AD</v>
      </c>
      <c r="P1750" t="str">
        <f t="shared" ca="1" si="233"/>
        <v>D10:AD10</v>
      </c>
    </row>
    <row r="1751" spans="1:16">
      <c r="A1751" t="str">
        <f t="shared" si="226"/>
        <v>01</v>
      </c>
      <c r="B1751" t="str">
        <f t="shared" ca="1" si="227"/>
        <v>GRP</v>
      </c>
      <c r="C1751" t="s">
        <v>607</v>
      </c>
      <c r="D1751" t="s">
        <v>2437</v>
      </c>
      <c r="E1751">
        <f t="shared" ca="1" si="228"/>
        <v>0</v>
      </c>
      <c r="H1751" t="str">
        <f t="shared" ca="1" si="229"/>
        <v>'360 GRP '!</v>
      </c>
      <c r="I1751">
        <f t="shared" ca="1" si="230"/>
        <v>0</v>
      </c>
      <c r="J1751" t="str">
        <f t="shared" ca="1" si="231"/>
        <v>'360 GRP '!</v>
      </c>
      <c r="K1751">
        <f t="shared" ca="1" si="231"/>
        <v>0</v>
      </c>
      <c r="L1751">
        <f t="shared" ca="1" si="231"/>
        <v>0</v>
      </c>
      <c r="M1751">
        <f t="shared" ca="1" si="231"/>
        <v>0</v>
      </c>
      <c r="N1751">
        <f t="shared" ca="1" si="231"/>
        <v>0</v>
      </c>
      <c r="O1751" t="str">
        <f t="shared" ca="1" si="232"/>
        <v>D:AD</v>
      </c>
      <c r="P1751" t="str">
        <f t="shared" ca="1" si="233"/>
        <v>D10:AD10</v>
      </c>
    </row>
    <row r="1752" spans="1:16">
      <c r="A1752" t="str">
        <f t="shared" si="226"/>
        <v>02</v>
      </c>
      <c r="B1752" t="str">
        <f t="shared" ca="1" si="227"/>
        <v>GRP</v>
      </c>
      <c r="C1752" t="s">
        <v>607</v>
      </c>
      <c r="D1752" t="s">
        <v>2438</v>
      </c>
      <c r="E1752">
        <f t="shared" ca="1" si="228"/>
        <v>0</v>
      </c>
      <c r="H1752" t="str">
        <f t="shared" ca="1" si="229"/>
        <v>'360 GRP '!</v>
      </c>
      <c r="I1752">
        <f t="shared" ca="1" si="230"/>
        <v>0</v>
      </c>
      <c r="J1752" t="str">
        <f t="shared" ca="1" si="231"/>
        <v>'360 GRP '!</v>
      </c>
      <c r="K1752">
        <f t="shared" ca="1" si="231"/>
        <v>0</v>
      </c>
      <c r="L1752">
        <f t="shared" ca="1" si="231"/>
        <v>0</v>
      </c>
      <c r="M1752">
        <f t="shared" ca="1" si="231"/>
        <v>0</v>
      </c>
      <c r="N1752">
        <f t="shared" ca="1" si="231"/>
        <v>0</v>
      </c>
      <c r="O1752" t="str">
        <f t="shared" ca="1" si="232"/>
        <v>D:AD</v>
      </c>
      <c r="P1752" t="str">
        <f t="shared" ca="1" si="233"/>
        <v>D10:AD10</v>
      </c>
    </row>
    <row r="1753" spans="1:16">
      <c r="A1753" t="str">
        <f t="shared" si="226"/>
        <v>03</v>
      </c>
      <c r="B1753" t="str">
        <f t="shared" ca="1" si="227"/>
        <v>GRP</v>
      </c>
      <c r="C1753" t="s">
        <v>607</v>
      </c>
      <c r="D1753" t="s">
        <v>2439</v>
      </c>
      <c r="E1753">
        <f t="shared" ca="1" si="228"/>
        <v>0</v>
      </c>
      <c r="H1753" t="str">
        <f t="shared" ca="1" si="229"/>
        <v>'360 GRP '!</v>
      </c>
      <c r="I1753">
        <f t="shared" ca="1" si="230"/>
        <v>0</v>
      </c>
      <c r="J1753" t="str">
        <f t="shared" ca="1" si="231"/>
        <v>'360 GRP '!</v>
      </c>
      <c r="K1753">
        <f t="shared" ca="1" si="231"/>
        <v>0</v>
      </c>
      <c r="L1753">
        <f t="shared" ca="1" si="231"/>
        <v>0</v>
      </c>
      <c r="M1753">
        <f t="shared" ca="1" si="231"/>
        <v>0</v>
      </c>
      <c r="N1753">
        <f t="shared" ca="1" si="231"/>
        <v>0</v>
      </c>
      <c r="O1753" t="str">
        <f t="shared" ca="1" si="232"/>
        <v>D:AD</v>
      </c>
      <c r="P1753" t="str">
        <f t="shared" ca="1" si="233"/>
        <v>D10:AD10</v>
      </c>
    </row>
    <row r="1754" spans="1:16">
      <c r="A1754" t="str">
        <f t="shared" si="226"/>
        <v>04</v>
      </c>
      <c r="B1754" t="str">
        <f t="shared" ca="1" si="227"/>
        <v>GRP</v>
      </c>
      <c r="C1754" t="s">
        <v>607</v>
      </c>
      <c r="D1754" t="s">
        <v>2440</v>
      </c>
      <c r="E1754">
        <f t="shared" ca="1" si="228"/>
        <v>0</v>
      </c>
      <c r="H1754" t="str">
        <f t="shared" ca="1" si="229"/>
        <v>'360 GRP '!</v>
      </c>
      <c r="I1754">
        <f t="shared" ca="1" si="230"/>
        <v>0</v>
      </c>
      <c r="J1754" t="str">
        <f t="shared" ca="1" si="231"/>
        <v>'360 GRP '!</v>
      </c>
      <c r="K1754">
        <f t="shared" ca="1" si="231"/>
        <v>0</v>
      </c>
      <c r="L1754">
        <f t="shared" ca="1" si="231"/>
        <v>0</v>
      </c>
      <c r="M1754">
        <f t="shared" ca="1" si="231"/>
        <v>0</v>
      </c>
      <c r="N1754">
        <f t="shared" ca="1" si="231"/>
        <v>0</v>
      </c>
      <c r="O1754" t="str">
        <f t="shared" ca="1" si="232"/>
        <v>D:AD</v>
      </c>
      <c r="P1754" t="str">
        <f t="shared" ca="1" si="233"/>
        <v>D10:AD10</v>
      </c>
    </row>
    <row r="1755" spans="1:16">
      <c r="A1755" t="str">
        <f t="shared" si="226"/>
        <v>05</v>
      </c>
      <c r="B1755" t="str">
        <f t="shared" ca="1" si="227"/>
        <v>GRP</v>
      </c>
      <c r="C1755" t="s">
        <v>607</v>
      </c>
      <c r="D1755" t="s">
        <v>2441</v>
      </c>
      <c r="E1755">
        <f t="shared" ca="1" si="228"/>
        <v>0</v>
      </c>
      <c r="H1755" t="str">
        <f t="shared" ca="1" si="229"/>
        <v>'360 GRP '!</v>
      </c>
      <c r="I1755">
        <f t="shared" ca="1" si="230"/>
        <v>0</v>
      </c>
      <c r="J1755" t="str">
        <f t="shared" ca="1" si="231"/>
        <v>'360 GRP '!</v>
      </c>
      <c r="K1755">
        <f t="shared" ca="1" si="231"/>
        <v>0</v>
      </c>
      <c r="L1755">
        <f t="shared" ca="1" si="231"/>
        <v>0</v>
      </c>
      <c r="M1755">
        <f t="shared" ca="1" si="231"/>
        <v>0</v>
      </c>
      <c r="N1755">
        <f t="shared" ca="1" si="231"/>
        <v>0</v>
      </c>
      <c r="O1755" t="str">
        <f t="shared" ca="1" si="232"/>
        <v>D:AD</v>
      </c>
      <c r="P1755" t="str">
        <f t="shared" ca="1" si="233"/>
        <v>D10:AD10</v>
      </c>
    </row>
    <row r="1756" spans="1:16">
      <c r="A1756" t="str">
        <f t="shared" si="226"/>
        <v>06</v>
      </c>
      <c r="B1756" t="str">
        <f t="shared" ca="1" si="227"/>
        <v>GRP</v>
      </c>
      <c r="C1756" t="s">
        <v>607</v>
      </c>
      <c r="D1756" t="s">
        <v>2442</v>
      </c>
      <c r="E1756">
        <f t="shared" ca="1" si="228"/>
        <v>0</v>
      </c>
      <c r="H1756" t="str">
        <f t="shared" ca="1" si="229"/>
        <v>'360 GRP '!</v>
      </c>
      <c r="I1756">
        <f t="shared" ca="1" si="230"/>
        <v>0</v>
      </c>
      <c r="J1756" t="str">
        <f t="shared" ca="1" si="231"/>
        <v>'360 GRP '!</v>
      </c>
      <c r="K1756">
        <f t="shared" ca="1" si="231"/>
        <v>0</v>
      </c>
      <c r="L1756">
        <f t="shared" ca="1" si="231"/>
        <v>0</v>
      </c>
      <c r="M1756">
        <f t="shared" ca="1" si="231"/>
        <v>0</v>
      </c>
      <c r="N1756">
        <f t="shared" ca="1" si="231"/>
        <v>0</v>
      </c>
      <c r="O1756" t="str">
        <f t="shared" ca="1" si="232"/>
        <v>D:AD</v>
      </c>
      <c r="P1756" t="str">
        <f t="shared" ca="1" si="233"/>
        <v>D10:AD10</v>
      </c>
    </row>
    <row r="1757" spans="1:16">
      <c r="A1757" t="str">
        <f t="shared" si="226"/>
        <v>07</v>
      </c>
      <c r="B1757" t="str">
        <f t="shared" ca="1" si="227"/>
        <v>GRP</v>
      </c>
      <c r="C1757" t="s">
        <v>607</v>
      </c>
      <c r="D1757" t="s">
        <v>2443</v>
      </c>
      <c r="E1757">
        <f t="shared" ca="1" si="228"/>
        <v>0</v>
      </c>
      <c r="H1757" t="str">
        <f t="shared" ca="1" si="229"/>
        <v>'360 GRP '!</v>
      </c>
      <c r="I1757">
        <f t="shared" ca="1" si="230"/>
        <v>0</v>
      </c>
      <c r="J1757" t="str">
        <f t="shared" ca="1" si="231"/>
        <v>'360 GRP '!</v>
      </c>
      <c r="K1757">
        <f t="shared" ca="1" si="231"/>
        <v>0</v>
      </c>
      <c r="L1757">
        <f t="shared" ca="1" si="231"/>
        <v>0</v>
      </c>
      <c r="M1757">
        <f t="shared" ca="1" si="231"/>
        <v>0</v>
      </c>
      <c r="N1757">
        <f t="shared" ca="1" si="231"/>
        <v>0</v>
      </c>
      <c r="O1757" t="str">
        <f t="shared" ca="1" si="232"/>
        <v>D:AD</v>
      </c>
      <c r="P1757" t="str">
        <f t="shared" ca="1" si="233"/>
        <v>D10:AD10</v>
      </c>
    </row>
    <row r="1758" spans="1:16">
      <c r="A1758" t="str">
        <f t="shared" si="226"/>
        <v>08</v>
      </c>
      <c r="B1758" t="str">
        <f t="shared" ca="1" si="227"/>
        <v>GRP</v>
      </c>
      <c r="C1758" t="s">
        <v>607</v>
      </c>
      <c r="D1758" t="s">
        <v>2444</v>
      </c>
      <c r="E1758">
        <f t="shared" ca="1" si="228"/>
        <v>0</v>
      </c>
      <c r="H1758" t="str">
        <f t="shared" ca="1" si="229"/>
        <v>'360 GRP '!</v>
      </c>
      <c r="I1758">
        <f t="shared" ca="1" si="230"/>
        <v>0</v>
      </c>
      <c r="J1758" t="str">
        <f t="shared" ca="1" si="231"/>
        <v>'360 GRP '!</v>
      </c>
      <c r="K1758">
        <f t="shared" ca="1" si="231"/>
        <v>0</v>
      </c>
      <c r="L1758">
        <f t="shared" ca="1" si="231"/>
        <v>0</v>
      </c>
      <c r="M1758">
        <f t="shared" ca="1" si="231"/>
        <v>0</v>
      </c>
      <c r="N1758">
        <f t="shared" ca="1" si="231"/>
        <v>0</v>
      </c>
      <c r="O1758" t="str">
        <f t="shared" ca="1" si="232"/>
        <v>D:AD</v>
      </c>
      <c r="P1758" t="str">
        <f t="shared" ca="1" si="233"/>
        <v>D10:AD10</v>
      </c>
    </row>
    <row r="1759" spans="1:16">
      <c r="A1759" t="str">
        <f t="shared" si="226"/>
        <v>09</v>
      </c>
      <c r="B1759" t="str">
        <f t="shared" ca="1" si="227"/>
        <v>GRP</v>
      </c>
      <c r="C1759" t="s">
        <v>607</v>
      </c>
      <c r="D1759" t="s">
        <v>2445</v>
      </c>
      <c r="E1759">
        <f t="shared" ca="1" si="228"/>
        <v>0</v>
      </c>
      <c r="H1759" t="str">
        <f t="shared" ca="1" si="229"/>
        <v>'360 GRP '!</v>
      </c>
      <c r="I1759">
        <f t="shared" ca="1" si="230"/>
        <v>0</v>
      </c>
      <c r="J1759" t="str">
        <f t="shared" ca="1" si="231"/>
        <v>'360 GRP '!</v>
      </c>
      <c r="K1759">
        <f t="shared" ca="1" si="231"/>
        <v>0</v>
      </c>
      <c r="L1759">
        <f t="shared" ca="1" si="231"/>
        <v>0</v>
      </c>
      <c r="M1759">
        <f t="shared" ca="1" si="231"/>
        <v>0</v>
      </c>
      <c r="N1759">
        <f t="shared" ca="1" si="231"/>
        <v>0</v>
      </c>
      <c r="O1759" t="str">
        <f t="shared" ca="1" si="232"/>
        <v>D:AD</v>
      </c>
      <c r="P1759" t="str">
        <f t="shared" ca="1" si="233"/>
        <v>D10:AD10</v>
      </c>
    </row>
    <row r="1760" spans="1:16">
      <c r="A1760" t="str">
        <f t="shared" si="226"/>
        <v>10</v>
      </c>
      <c r="B1760" t="str">
        <f t="shared" ca="1" si="227"/>
        <v>GRP</v>
      </c>
      <c r="C1760" t="s">
        <v>607</v>
      </c>
      <c r="D1760" t="s">
        <v>2446</v>
      </c>
      <c r="E1760">
        <f t="shared" ca="1" si="228"/>
        <v>0</v>
      </c>
      <c r="H1760" t="str">
        <f t="shared" ca="1" si="229"/>
        <v>'360 GRP '!</v>
      </c>
      <c r="I1760">
        <f t="shared" ca="1" si="230"/>
        <v>0</v>
      </c>
      <c r="J1760" t="str">
        <f t="shared" ca="1" si="231"/>
        <v>'360 GRP '!</v>
      </c>
      <c r="K1760">
        <f t="shared" ca="1" si="231"/>
        <v>0</v>
      </c>
      <c r="L1760">
        <f t="shared" ca="1" si="231"/>
        <v>0</v>
      </c>
      <c r="M1760">
        <f t="shared" ca="1" si="231"/>
        <v>0</v>
      </c>
      <c r="N1760">
        <f t="shared" ca="1" si="231"/>
        <v>0</v>
      </c>
      <c r="O1760" t="str">
        <f t="shared" ca="1" si="232"/>
        <v>D:AD</v>
      </c>
      <c r="P1760" t="str">
        <f t="shared" ca="1" si="233"/>
        <v>D10:AD10</v>
      </c>
    </row>
    <row r="1761" spans="1:16">
      <c r="A1761" t="str">
        <f t="shared" si="226"/>
        <v>11</v>
      </c>
      <c r="B1761" t="str">
        <f t="shared" ca="1" si="227"/>
        <v>GRP</v>
      </c>
      <c r="C1761" t="s">
        <v>607</v>
      </c>
      <c r="D1761" t="s">
        <v>2447</v>
      </c>
      <c r="E1761">
        <f t="shared" ca="1" si="228"/>
        <v>0</v>
      </c>
      <c r="H1761" t="str">
        <f t="shared" ca="1" si="229"/>
        <v>'360 GRP '!</v>
      </c>
      <c r="I1761">
        <f t="shared" ca="1" si="230"/>
        <v>0</v>
      </c>
      <c r="J1761" t="str">
        <f t="shared" ca="1" si="231"/>
        <v>'360 GRP '!</v>
      </c>
      <c r="K1761">
        <f t="shared" ca="1" si="231"/>
        <v>0</v>
      </c>
      <c r="L1761">
        <f t="shared" ca="1" si="231"/>
        <v>0</v>
      </c>
      <c r="M1761">
        <f t="shared" ca="1" si="231"/>
        <v>0</v>
      </c>
      <c r="N1761">
        <f t="shared" ca="1" si="231"/>
        <v>0</v>
      </c>
      <c r="O1761" t="str">
        <f t="shared" ca="1" si="232"/>
        <v>D:AD</v>
      </c>
      <c r="P1761" t="str">
        <f t="shared" ca="1" si="233"/>
        <v>D10:AD10</v>
      </c>
    </row>
    <row r="1762" spans="1:16">
      <c r="A1762" t="str">
        <f t="shared" si="226"/>
        <v>12</v>
      </c>
      <c r="B1762" t="str">
        <f t="shared" ca="1" si="227"/>
        <v>GRP</v>
      </c>
      <c r="C1762" t="s">
        <v>607</v>
      </c>
      <c r="D1762" t="s">
        <v>2448</v>
      </c>
      <c r="E1762">
        <f t="shared" ca="1" si="228"/>
        <v>0</v>
      </c>
      <c r="H1762" t="str">
        <f t="shared" ca="1" si="229"/>
        <v>'360 GRP '!</v>
      </c>
      <c r="I1762">
        <f t="shared" ca="1" si="230"/>
        <v>0</v>
      </c>
      <c r="J1762" t="str">
        <f t="shared" ca="1" si="231"/>
        <v>'360 GRP '!</v>
      </c>
      <c r="K1762">
        <f t="shared" ca="1" si="231"/>
        <v>0</v>
      </c>
      <c r="L1762">
        <f t="shared" ca="1" si="231"/>
        <v>0</v>
      </c>
      <c r="M1762">
        <f t="shared" ca="1" si="231"/>
        <v>0</v>
      </c>
      <c r="N1762">
        <f t="shared" ca="1" si="231"/>
        <v>0</v>
      </c>
      <c r="O1762" t="str">
        <f t="shared" ca="1" si="232"/>
        <v>D:AD</v>
      </c>
      <c r="P1762" t="str">
        <f t="shared" ca="1" si="233"/>
        <v>D10:AD10</v>
      </c>
    </row>
    <row r="1763" spans="1:16">
      <c r="A1763" t="str">
        <f t="shared" si="226"/>
        <v>13</v>
      </c>
      <c r="B1763" t="str">
        <f t="shared" ca="1" si="227"/>
        <v>GRP</v>
      </c>
      <c r="C1763" t="s">
        <v>607</v>
      </c>
      <c r="D1763" t="s">
        <v>2449</v>
      </c>
      <c r="E1763">
        <f t="shared" ca="1" si="228"/>
        <v>0</v>
      </c>
      <c r="H1763" t="str">
        <f t="shared" ca="1" si="229"/>
        <v>'360 GRP '!</v>
      </c>
      <c r="I1763">
        <f t="shared" ca="1" si="230"/>
        <v>0</v>
      </c>
      <c r="J1763" t="str">
        <f t="shared" ca="1" si="231"/>
        <v>'360 GRP '!</v>
      </c>
      <c r="K1763">
        <f t="shared" ca="1" si="231"/>
        <v>0</v>
      </c>
      <c r="L1763">
        <f t="shared" ca="1" si="231"/>
        <v>0</v>
      </c>
      <c r="M1763">
        <f t="shared" ca="1" si="231"/>
        <v>0</v>
      </c>
      <c r="N1763">
        <f t="shared" ca="1" si="231"/>
        <v>0</v>
      </c>
      <c r="O1763" t="str">
        <f t="shared" ca="1" si="232"/>
        <v>D:AD</v>
      </c>
      <c r="P1763" t="str">
        <f t="shared" ca="1" si="233"/>
        <v>D10:AD10</v>
      </c>
    </row>
    <row r="1764" spans="1:16">
      <c r="A1764" t="str">
        <f t="shared" si="226"/>
        <v>100</v>
      </c>
      <c r="B1764" t="str">
        <f t="shared" ca="1" si="227"/>
        <v>GRP</v>
      </c>
      <c r="C1764" t="s">
        <v>607</v>
      </c>
      <c r="D1764" t="s">
        <v>2450</v>
      </c>
      <c r="E1764">
        <f t="shared" ca="1" si="228"/>
        <v>0</v>
      </c>
      <c r="H1764" t="str">
        <f t="shared" ca="1" si="229"/>
        <v>'360 GRP '!</v>
      </c>
      <c r="I1764">
        <f t="shared" ca="1" si="230"/>
        <v>0</v>
      </c>
      <c r="J1764" t="str">
        <f t="shared" ca="1" si="231"/>
        <v>'360 GRP '!</v>
      </c>
      <c r="K1764">
        <f t="shared" ca="1" si="231"/>
        <v>0</v>
      </c>
      <c r="L1764">
        <f t="shared" ca="1" si="231"/>
        <v>0</v>
      </c>
      <c r="M1764">
        <f t="shared" ca="1" si="231"/>
        <v>0</v>
      </c>
      <c r="N1764">
        <f t="shared" ca="1" si="231"/>
        <v>0</v>
      </c>
      <c r="O1764" t="str">
        <f t="shared" ca="1" si="232"/>
        <v>D:AD</v>
      </c>
      <c r="P1764" t="str">
        <f t="shared" ca="1" si="233"/>
        <v>D10:AD10</v>
      </c>
    </row>
    <row r="1765" spans="1:16">
      <c r="A1765" t="str">
        <f t="shared" si="226"/>
        <v>01</v>
      </c>
      <c r="B1765" t="str">
        <f t="shared" ca="1" si="227"/>
        <v>GRP</v>
      </c>
      <c r="C1765" t="s">
        <v>432</v>
      </c>
      <c r="D1765" t="s">
        <v>2451</v>
      </c>
      <c r="E1765">
        <f t="shared" ca="1" si="228"/>
        <v>0</v>
      </c>
      <c r="H1765" t="str">
        <f t="shared" ca="1" si="229"/>
        <v>'360 GRP '!</v>
      </c>
      <c r="I1765">
        <f t="shared" ca="1" si="230"/>
        <v>0</v>
      </c>
      <c r="J1765" t="str">
        <f t="shared" ca="1" si="231"/>
        <v>'360 GRP '!</v>
      </c>
      <c r="K1765">
        <f t="shared" ca="1" si="231"/>
        <v>0</v>
      </c>
      <c r="L1765">
        <f t="shared" ca="1" si="231"/>
        <v>0</v>
      </c>
      <c r="M1765">
        <f t="shared" ca="1" si="231"/>
        <v>0</v>
      </c>
      <c r="N1765">
        <f t="shared" ca="1" si="231"/>
        <v>0</v>
      </c>
      <c r="O1765" t="str">
        <f t="shared" ca="1" si="232"/>
        <v>D:AD</v>
      </c>
      <c r="P1765" t="str">
        <f t="shared" ca="1" si="233"/>
        <v>D10:AD10</v>
      </c>
    </row>
    <row r="1766" spans="1:16">
      <c r="A1766" t="str">
        <f t="shared" si="226"/>
        <v>02</v>
      </c>
      <c r="B1766" t="str">
        <f t="shared" ca="1" si="227"/>
        <v>GRP</v>
      </c>
      <c r="C1766" t="s">
        <v>432</v>
      </c>
      <c r="D1766" t="s">
        <v>2452</v>
      </c>
      <c r="E1766">
        <f t="shared" ca="1" si="228"/>
        <v>0</v>
      </c>
      <c r="H1766" t="str">
        <f t="shared" ca="1" si="229"/>
        <v>'360 GRP '!</v>
      </c>
      <c r="I1766">
        <f t="shared" ca="1" si="230"/>
        <v>0</v>
      </c>
      <c r="J1766" t="str">
        <f t="shared" ca="1" si="231"/>
        <v>'360 GRP '!</v>
      </c>
      <c r="K1766">
        <f t="shared" ca="1" si="231"/>
        <v>0</v>
      </c>
      <c r="L1766">
        <f t="shared" ca="1" si="231"/>
        <v>0</v>
      </c>
      <c r="M1766">
        <f t="shared" ca="1" si="231"/>
        <v>0</v>
      </c>
      <c r="N1766">
        <f t="shared" ca="1" si="231"/>
        <v>0</v>
      </c>
      <c r="O1766" t="str">
        <f t="shared" ca="1" si="232"/>
        <v>D:AD</v>
      </c>
      <c r="P1766" t="str">
        <f t="shared" ca="1" si="233"/>
        <v>D10:AD10</v>
      </c>
    </row>
    <row r="1767" spans="1:16">
      <c r="A1767" t="str">
        <f t="shared" si="226"/>
        <v>03</v>
      </c>
      <c r="B1767" t="str">
        <f t="shared" ca="1" si="227"/>
        <v>GRP</v>
      </c>
      <c r="C1767" t="s">
        <v>432</v>
      </c>
      <c r="D1767" t="s">
        <v>2453</v>
      </c>
      <c r="E1767">
        <f t="shared" ca="1" si="228"/>
        <v>0</v>
      </c>
      <c r="H1767" t="str">
        <f t="shared" ca="1" si="229"/>
        <v>'360 GRP '!</v>
      </c>
      <c r="I1767">
        <f t="shared" ca="1" si="230"/>
        <v>0</v>
      </c>
      <c r="J1767" t="str">
        <f t="shared" ca="1" si="231"/>
        <v>'360 GRP '!</v>
      </c>
      <c r="K1767">
        <f t="shared" ca="1" si="231"/>
        <v>0</v>
      </c>
      <c r="L1767">
        <f t="shared" ca="1" si="231"/>
        <v>0</v>
      </c>
      <c r="M1767">
        <f t="shared" ca="1" si="231"/>
        <v>0</v>
      </c>
      <c r="N1767">
        <f t="shared" ca="1" si="231"/>
        <v>0</v>
      </c>
      <c r="O1767" t="str">
        <f t="shared" ca="1" si="232"/>
        <v>D:AD</v>
      </c>
      <c r="P1767" t="str">
        <f t="shared" ca="1" si="233"/>
        <v>D10:AD10</v>
      </c>
    </row>
    <row r="1768" spans="1:16">
      <c r="A1768" t="str">
        <f t="shared" si="226"/>
        <v>04</v>
      </c>
      <c r="B1768" t="str">
        <f t="shared" ca="1" si="227"/>
        <v>GRP</v>
      </c>
      <c r="C1768" t="s">
        <v>432</v>
      </c>
      <c r="D1768" t="s">
        <v>2454</v>
      </c>
      <c r="E1768">
        <f t="shared" ca="1" si="228"/>
        <v>0</v>
      </c>
      <c r="H1768" t="str">
        <f t="shared" ca="1" si="229"/>
        <v>'360 GRP '!</v>
      </c>
      <c r="I1768">
        <f t="shared" ca="1" si="230"/>
        <v>0</v>
      </c>
      <c r="J1768" t="str">
        <f t="shared" ca="1" si="231"/>
        <v>'360 GRP '!</v>
      </c>
      <c r="K1768">
        <f t="shared" ca="1" si="231"/>
        <v>0</v>
      </c>
      <c r="L1768">
        <f t="shared" ca="1" si="231"/>
        <v>0</v>
      </c>
      <c r="M1768">
        <f t="shared" ca="1" si="231"/>
        <v>0</v>
      </c>
      <c r="N1768">
        <f t="shared" ca="1" si="231"/>
        <v>0</v>
      </c>
      <c r="O1768" t="str">
        <f t="shared" ca="1" si="232"/>
        <v>D:AD</v>
      </c>
      <c r="P1768" t="str">
        <f t="shared" ca="1" si="233"/>
        <v>D10:AD10</v>
      </c>
    </row>
    <row r="1769" spans="1:16">
      <c r="A1769" t="str">
        <f t="shared" si="226"/>
        <v>05</v>
      </c>
      <c r="B1769" t="str">
        <f t="shared" ca="1" si="227"/>
        <v>GRP</v>
      </c>
      <c r="C1769" t="s">
        <v>432</v>
      </c>
      <c r="D1769" t="s">
        <v>2455</v>
      </c>
      <c r="E1769">
        <f t="shared" ca="1" si="228"/>
        <v>0</v>
      </c>
      <c r="H1769" t="str">
        <f t="shared" ca="1" si="229"/>
        <v>'360 GRP '!</v>
      </c>
      <c r="I1769">
        <f t="shared" ca="1" si="230"/>
        <v>0</v>
      </c>
      <c r="J1769" t="str">
        <f t="shared" ca="1" si="231"/>
        <v>'360 GRP '!</v>
      </c>
      <c r="K1769">
        <f t="shared" ca="1" si="231"/>
        <v>0</v>
      </c>
      <c r="L1769">
        <f t="shared" ca="1" si="231"/>
        <v>0</v>
      </c>
      <c r="M1769">
        <f t="shared" ca="1" si="231"/>
        <v>0</v>
      </c>
      <c r="N1769">
        <f t="shared" ca="1" si="231"/>
        <v>0</v>
      </c>
      <c r="O1769" t="str">
        <f t="shared" ca="1" si="232"/>
        <v>D:AD</v>
      </c>
      <c r="P1769" t="str">
        <f t="shared" ca="1" si="233"/>
        <v>D10:AD10</v>
      </c>
    </row>
    <row r="1770" spans="1:16">
      <c r="A1770" t="str">
        <f t="shared" si="226"/>
        <v>06</v>
      </c>
      <c r="B1770" t="str">
        <f t="shared" ca="1" si="227"/>
        <v>GRP</v>
      </c>
      <c r="C1770" t="s">
        <v>432</v>
      </c>
      <c r="D1770" t="s">
        <v>2456</v>
      </c>
      <c r="E1770">
        <f t="shared" ca="1" si="228"/>
        <v>0</v>
      </c>
      <c r="H1770" t="str">
        <f t="shared" ca="1" si="229"/>
        <v>'360 GRP '!</v>
      </c>
      <c r="I1770">
        <f t="shared" ca="1" si="230"/>
        <v>0</v>
      </c>
      <c r="J1770" t="str">
        <f t="shared" ca="1" si="231"/>
        <v>'360 GRP '!</v>
      </c>
      <c r="K1770">
        <f t="shared" ca="1" si="231"/>
        <v>0</v>
      </c>
      <c r="L1770">
        <f t="shared" ca="1" si="231"/>
        <v>0</v>
      </c>
      <c r="M1770">
        <f t="shared" ca="1" si="231"/>
        <v>0</v>
      </c>
      <c r="N1770">
        <f t="shared" ca="1" si="231"/>
        <v>0</v>
      </c>
      <c r="O1770" t="str">
        <f t="shared" ca="1" si="232"/>
        <v>D:AD</v>
      </c>
      <c r="P1770" t="str">
        <f t="shared" ca="1" si="233"/>
        <v>D10:AD10</v>
      </c>
    </row>
    <row r="1771" spans="1:16">
      <c r="A1771" t="str">
        <f t="shared" ref="A1771:A1834" si="234">MID(D1771,LEN(C1771)+2,LEN(D1771)-LEN(C1771))</f>
        <v>07</v>
      </c>
      <c r="B1771" t="str">
        <f t="shared" ref="B1771:B1834" ca="1" si="235">VLOOKUP(H1771,$A$1:$K$6,11,FALSE)</f>
        <v>GRP</v>
      </c>
      <c r="C1771" t="s">
        <v>432</v>
      </c>
      <c r="D1771" t="s">
        <v>2457</v>
      </c>
      <c r="E1771">
        <f t="shared" ca="1" si="228"/>
        <v>0</v>
      </c>
      <c r="H1771" t="str">
        <f t="shared" ca="1" si="229"/>
        <v>'360 GRP '!</v>
      </c>
      <c r="I1771">
        <f t="shared" ca="1" si="230"/>
        <v>0</v>
      </c>
      <c r="J1771" t="str">
        <f t="shared" ca="1" si="231"/>
        <v>'360 GRP '!</v>
      </c>
      <c r="K1771">
        <f t="shared" ca="1" si="231"/>
        <v>0</v>
      </c>
      <c r="L1771">
        <f t="shared" ca="1" si="231"/>
        <v>0</v>
      </c>
      <c r="M1771">
        <f t="shared" ca="1" si="231"/>
        <v>0</v>
      </c>
      <c r="N1771">
        <f t="shared" ca="1" si="231"/>
        <v>0</v>
      </c>
      <c r="O1771" t="str">
        <f t="shared" ca="1" si="232"/>
        <v>D:AD</v>
      </c>
      <c r="P1771" t="str">
        <f t="shared" ca="1" si="233"/>
        <v>D10:AD10</v>
      </c>
    </row>
    <row r="1772" spans="1:16">
      <c r="A1772" t="str">
        <f t="shared" si="234"/>
        <v>08</v>
      </c>
      <c r="B1772" t="str">
        <f t="shared" ca="1" si="235"/>
        <v>GRP</v>
      </c>
      <c r="C1772" t="s">
        <v>432</v>
      </c>
      <c r="D1772" t="s">
        <v>2458</v>
      </c>
      <c r="E1772">
        <f t="shared" ref="E1772:E1835" ca="1" si="236">IFERROR(VLOOKUP(C1772,INDIRECT($H1772&amp;$O1772),MATCH($A1772,INDIRECT($H1772&amp;$P1772),0),FALSE),0)</f>
        <v>0</v>
      </c>
      <c r="H1772" t="str">
        <f t="shared" ref="H1772:H1835" ca="1" si="237">IF(I1772&lt;&gt;0,I1772,IF(J1772&lt;&gt;0,J1772,IF(K1772&lt;&gt;0,K1772,IF(L1772&lt;&gt;0,L1772,IF(M1772&lt;&gt;0,M1772,N1772)))))</f>
        <v>'360 GRP '!</v>
      </c>
      <c r="I1772">
        <f t="shared" ref="I1772:I1835" ca="1" si="238">IF(IFERROR(VLOOKUP(C1772,INDIRECT($I$14&amp;"D:D"),1,FALSE),0)&lt;&gt;0,I$14,0)</f>
        <v>0</v>
      </c>
      <c r="J1772" t="str">
        <f t="shared" ca="1" si="231"/>
        <v>'360 GRP '!</v>
      </c>
      <c r="K1772">
        <f t="shared" ca="1" si="231"/>
        <v>0</v>
      </c>
      <c r="L1772">
        <f t="shared" ca="1" si="231"/>
        <v>0</v>
      </c>
      <c r="M1772">
        <f t="shared" ca="1" si="231"/>
        <v>0</v>
      </c>
      <c r="N1772">
        <f t="shared" ca="1" si="231"/>
        <v>0</v>
      </c>
      <c r="O1772" t="str">
        <f t="shared" ca="1" si="232"/>
        <v>D:AD</v>
      </c>
      <c r="P1772" t="str">
        <f t="shared" ca="1" si="233"/>
        <v>D10:AD10</v>
      </c>
    </row>
    <row r="1773" spans="1:16">
      <c r="A1773" t="str">
        <f t="shared" si="234"/>
        <v>09</v>
      </c>
      <c r="B1773" t="str">
        <f t="shared" ca="1" si="235"/>
        <v>GRP</v>
      </c>
      <c r="C1773" t="s">
        <v>432</v>
      </c>
      <c r="D1773" t="s">
        <v>2459</v>
      </c>
      <c r="E1773">
        <f t="shared" ca="1" si="236"/>
        <v>0</v>
      </c>
      <c r="H1773" t="str">
        <f t="shared" ca="1" si="237"/>
        <v>'360 GRP '!</v>
      </c>
      <c r="I1773">
        <f t="shared" ca="1" si="238"/>
        <v>0</v>
      </c>
      <c r="J1773" t="str">
        <f t="shared" ca="1" si="231"/>
        <v>'360 GRP '!</v>
      </c>
      <c r="K1773">
        <f t="shared" ca="1" si="231"/>
        <v>0</v>
      </c>
      <c r="L1773">
        <f t="shared" ca="1" si="231"/>
        <v>0</v>
      </c>
      <c r="M1773">
        <f t="shared" ca="1" si="231"/>
        <v>0</v>
      </c>
      <c r="N1773">
        <f t="shared" ca="1" si="231"/>
        <v>0</v>
      </c>
      <c r="O1773" t="str">
        <f t="shared" ca="1" si="232"/>
        <v>D:AD</v>
      </c>
      <c r="P1773" t="str">
        <f t="shared" ca="1" si="233"/>
        <v>D10:AD10</v>
      </c>
    </row>
    <row r="1774" spans="1:16">
      <c r="A1774" t="str">
        <f t="shared" si="234"/>
        <v>10</v>
      </c>
      <c r="B1774" t="str">
        <f t="shared" ca="1" si="235"/>
        <v>GRP</v>
      </c>
      <c r="C1774" t="s">
        <v>432</v>
      </c>
      <c r="D1774" t="s">
        <v>2460</v>
      </c>
      <c r="E1774">
        <f t="shared" ca="1" si="236"/>
        <v>0</v>
      </c>
      <c r="H1774" t="str">
        <f t="shared" ca="1" si="237"/>
        <v>'360 GRP '!</v>
      </c>
      <c r="I1774">
        <f t="shared" ca="1" si="238"/>
        <v>0</v>
      </c>
      <c r="J1774" t="str">
        <f t="shared" ca="1" si="231"/>
        <v>'360 GRP '!</v>
      </c>
      <c r="K1774">
        <f t="shared" ca="1" si="231"/>
        <v>0</v>
      </c>
      <c r="L1774">
        <f t="shared" ca="1" si="231"/>
        <v>0</v>
      </c>
      <c r="M1774">
        <f t="shared" ca="1" si="231"/>
        <v>0</v>
      </c>
      <c r="N1774">
        <f t="shared" ca="1" si="231"/>
        <v>0</v>
      </c>
      <c r="O1774" t="str">
        <f t="shared" ca="1" si="232"/>
        <v>D:AD</v>
      </c>
      <c r="P1774" t="str">
        <f t="shared" ca="1" si="233"/>
        <v>D10:AD10</v>
      </c>
    </row>
    <row r="1775" spans="1:16">
      <c r="A1775" t="str">
        <f t="shared" si="234"/>
        <v>11</v>
      </c>
      <c r="B1775" t="str">
        <f t="shared" ca="1" si="235"/>
        <v>GRP</v>
      </c>
      <c r="C1775" t="s">
        <v>432</v>
      </c>
      <c r="D1775" t="s">
        <v>2461</v>
      </c>
      <c r="E1775">
        <f t="shared" ca="1" si="236"/>
        <v>0</v>
      </c>
      <c r="H1775" t="str">
        <f t="shared" ca="1" si="237"/>
        <v>'360 GRP '!</v>
      </c>
      <c r="I1775">
        <f t="shared" ca="1" si="238"/>
        <v>0</v>
      </c>
      <c r="J1775" t="str">
        <f t="shared" ca="1" si="231"/>
        <v>'360 GRP '!</v>
      </c>
      <c r="K1775">
        <f t="shared" ca="1" si="231"/>
        <v>0</v>
      </c>
      <c r="L1775">
        <f t="shared" ca="1" si="231"/>
        <v>0</v>
      </c>
      <c r="M1775">
        <f t="shared" ca="1" si="231"/>
        <v>0</v>
      </c>
      <c r="N1775">
        <f t="shared" ca="1" si="231"/>
        <v>0</v>
      </c>
      <c r="O1775" t="str">
        <f t="shared" ca="1" si="232"/>
        <v>D:AD</v>
      </c>
      <c r="P1775" t="str">
        <f t="shared" ca="1" si="233"/>
        <v>D10:AD10</v>
      </c>
    </row>
    <row r="1776" spans="1:16">
      <c r="A1776" t="str">
        <f t="shared" si="234"/>
        <v>12</v>
      </c>
      <c r="B1776" t="str">
        <f t="shared" ca="1" si="235"/>
        <v>GRP</v>
      </c>
      <c r="C1776" t="s">
        <v>432</v>
      </c>
      <c r="D1776" t="s">
        <v>2462</v>
      </c>
      <c r="E1776">
        <f t="shared" ca="1" si="236"/>
        <v>0</v>
      </c>
      <c r="H1776" t="str">
        <f t="shared" ca="1" si="237"/>
        <v>'360 GRP '!</v>
      </c>
      <c r="I1776">
        <f t="shared" ca="1" si="238"/>
        <v>0</v>
      </c>
      <c r="J1776" t="str">
        <f t="shared" ref="J1776:N1826" ca="1" si="239">IF(IFERROR(VLOOKUP($C1776,INDIRECT(J$14&amp;"D:D"),1,FALSE),0)&lt;&gt;0,J$14,0)</f>
        <v>'360 GRP '!</v>
      </c>
      <c r="K1776">
        <f t="shared" ca="1" si="239"/>
        <v>0</v>
      </c>
      <c r="L1776">
        <f t="shared" ca="1" si="239"/>
        <v>0</v>
      </c>
      <c r="M1776">
        <f t="shared" ca="1" si="239"/>
        <v>0</v>
      </c>
      <c r="N1776">
        <f t="shared" ca="1" si="239"/>
        <v>0</v>
      </c>
      <c r="O1776" t="str">
        <f t="shared" ca="1" si="232"/>
        <v>D:AD</v>
      </c>
      <c r="P1776" t="str">
        <f t="shared" ca="1" si="233"/>
        <v>D10:AD10</v>
      </c>
    </row>
    <row r="1777" spans="1:16">
      <c r="A1777" t="str">
        <f t="shared" si="234"/>
        <v>13</v>
      </c>
      <c r="B1777" t="str">
        <f t="shared" ca="1" si="235"/>
        <v>GRP</v>
      </c>
      <c r="C1777" t="s">
        <v>432</v>
      </c>
      <c r="D1777" t="s">
        <v>2463</v>
      </c>
      <c r="E1777">
        <f t="shared" ca="1" si="236"/>
        <v>0</v>
      </c>
      <c r="H1777" t="str">
        <f t="shared" ca="1" si="237"/>
        <v>'360 GRP '!</v>
      </c>
      <c r="I1777">
        <f t="shared" ca="1" si="238"/>
        <v>0</v>
      </c>
      <c r="J1777" t="str">
        <f t="shared" ca="1" si="239"/>
        <v>'360 GRP '!</v>
      </c>
      <c r="K1777">
        <f t="shared" ca="1" si="239"/>
        <v>0</v>
      </c>
      <c r="L1777">
        <f t="shared" ca="1" si="239"/>
        <v>0</v>
      </c>
      <c r="M1777">
        <f t="shared" ca="1" si="239"/>
        <v>0</v>
      </c>
      <c r="N1777">
        <f t="shared" ca="1" si="239"/>
        <v>0</v>
      </c>
      <c r="O1777" t="str">
        <f t="shared" ca="1" si="232"/>
        <v>D:AD</v>
      </c>
      <c r="P1777" t="str">
        <f t="shared" ca="1" si="233"/>
        <v>D10:AD10</v>
      </c>
    </row>
    <row r="1778" spans="1:16">
      <c r="A1778" t="str">
        <f t="shared" si="234"/>
        <v>100</v>
      </c>
      <c r="B1778" t="str">
        <f t="shared" ca="1" si="235"/>
        <v>GRP</v>
      </c>
      <c r="C1778" t="s">
        <v>432</v>
      </c>
      <c r="D1778" t="s">
        <v>2464</v>
      </c>
      <c r="E1778">
        <f t="shared" ca="1" si="236"/>
        <v>0</v>
      </c>
      <c r="H1778" t="str">
        <f t="shared" ca="1" si="237"/>
        <v>'360 GRP '!</v>
      </c>
      <c r="I1778">
        <f t="shared" ca="1" si="238"/>
        <v>0</v>
      </c>
      <c r="J1778" t="str">
        <f t="shared" ca="1" si="239"/>
        <v>'360 GRP '!</v>
      </c>
      <c r="K1778">
        <f t="shared" ca="1" si="239"/>
        <v>0</v>
      </c>
      <c r="L1778">
        <f t="shared" ca="1" si="239"/>
        <v>0</v>
      </c>
      <c r="M1778">
        <f t="shared" ca="1" si="239"/>
        <v>0</v>
      </c>
      <c r="N1778">
        <f t="shared" ca="1" si="239"/>
        <v>0</v>
      </c>
      <c r="O1778" t="str">
        <f t="shared" ca="1" si="232"/>
        <v>D:AD</v>
      </c>
      <c r="P1778" t="str">
        <f t="shared" ca="1" si="233"/>
        <v>D10:AD10</v>
      </c>
    </row>
    <row r="1779" spans="1:16">
      <c r="A1779" t="str">
        <f t="shared" si="234"/>
        <v>01</v>
      </c>
      <c r="B1779" t="str">
        <f t="shared" ca="1" si="235"/>
        <v>GRP</v>
      </c>
      <c r="C1779" t="s">
        <v>433</v>
      </c>
      <c r="D1779" t="s">
        <v>2465</v>
      </c>
      <c r="E1779">
        <f t="shared" ca="1" si="236"/>
        <v>0</v>
      </c>
      <c r="H1779" t="str">
        <f t="shared" ca="1" si="237"/>
        <v>'360 GRP '!</v>
      </c>
      <c r="I1779">
        <f t="shared" ca="1" si="238"/>
        <v>0</v>
      </c>
      <c r="J1779" t="str">
        <f t="shared" ca="1" si="239"/>
        <v>'360 GRP '!</v>
      </c>
      <c r="K1779">
        <f t="shared" ca="1" si="239"/>
        <v>0</v>
      </c>
      <c r="L1779">
        <f t="shared" ca="1" si="239"/>
        <v>0</v>
      </c>
      <c r="M1779">
        <f t="shared" ca="1" si="239"/>
        <v>0</v>
      </c>
      <c r="N1779">
        <f t="shared" ca="1" si="239"/>
        <v>0</v>
      </c>
      <c r="O1779" t="str">
        <f t="shared" ca="1" si="232"/>
        <v>D:AD</v>
      </c>
      <c r="P1779" t="str">
        <f t="shared" ca="1" si="233"/>
        <v>D10:AD10</v>
      </c>
    </row>
    <row r="1780" spans="1:16">
      <c r="A1780" t="str">
        <f t="shared" si="234"/>
        <v>02</v>
      </c>
      <c r="B1780" t="str">
        <f t="shared" ca="1" si="235"/>
        <v>GRP</v>
      </c>
      <c r="C1780" t="s">
        <v>433</v>
      </c>
      <c r="D1780" t="s">
        <v>2466</v>
      </c>
      <c r="E1780">
        <f t="shared" ca="1" si="236"/>
        <v>0</v>
      </c>
      <c r="H1780" t="str">
        <f t="shared" ca="1" si="237"/>
        <v>'360 GRP '!</v>
      </c>
      <c r="I1780">
        <f t="shared" ca="1" si="238"/>
        <v>0</v>
      </c>
      <c r="J1780" t="str">
        <f t="shared" ca="1" si="239"/>
        <v>'360 GRP '!</v>
      </c>
      <c r="K1780">
        <f t="shared" ca="1" si="239"/>
        <v>0</v>
      </c>
      <c r="L1780">
        <f t="shared" ca="1" si="239"/>
        <v>0</v>
      </c>
      <c r="M1780">
        <f t="shared" ca="1" si="239"/>
        <v>0</v>
      </c>
      <c r="N1780">
        <f t="shared" ca="1" si="239"/>
        <v>0</v>
      </c>
      <c r="O1780" t="str">
        <f t="shared" ca="1" si="232"/>
        <v>D:AD</v>
      </c>
      <c r="P1780" t="str">
        <f t="shared" ca="1" si="233"/>
        <v>D10:AD10</v>
      </c>
    </row>
    <row r="1781" spans="1:16">
      <c r="A1781" t="str">
        <f t="shared" si="234"/>
        <v>03</v>
      </c>
      <c r="B1781" t="str">
        <f t="shared" ca="1" si="235"/>
        <v>GRP</v>
      </c>
      <c r="C1781" t="s">
        <v>433</v>
      </c>
      <c r="D1781" t="s">
        <v>2467</v>
      </c>
      <c r="E1781">
        <f t="shared" ca="1" si="236"/>
        <v>0</v>
      </c>
      <c r="H1781" t="str">
        <f t="shared" ca="1" si="237"/>
        <v>'360 GRP '!</v>
      </c>
      <c r="I1781">
        <f t="shared" ca="1" si="238"/>
        <v>0</v>
      </c>
      <c r="J1781" t="str">
        <f t="shared" ca="1" si="239"/>
        <v>'360 GRP '!</v>
      </c>
      <c r="K1781">
        <f t="shared" ca="1" si="239"/>
        <v>0</v>
      </c>
      <c r="L1781">
        <f t="shared" ca="1" si="239"/>
        <v>0</v>
      </c>
      <c r="M1781">
        <f t="shared" ca="1" si="239"/>
        <v>0</v>
      </c>
      <c r="N1781">
        <f t="shared" ca="1" si="239"/>
        <v>0</v>
      </c>
      <c r="O1781" t="str">
        <f t="shared" ca="1" si="232"/>
        <v>D:AD</v>
      </c>
      <c r="P1781" t="str">
        <f t="shared" ca="1" si="233"/>
        <v>D10:AD10</v>
      </c>
    </row>
    <row r="1782" spans="1:16">
      <c r="A1782" t="str">
        <f t="shared" si="234"/>
        <v>04</v>
      </c>
      <c r="B1782" t="str">
        <f t="shared" ca="1" si="235"/>
        <v>GRP</v>
      </c>
      <c r="C1782" t="s">
        <v>433</v>
      </c>
      <c r="D1782" t="s">
        <v>2468</v>
      </c>
      <c r="E1782">
        <f t="shared" ca="1" si="236"/>
        <v>0</v>
      </c>
      <c r="H1782" t="str">
        <f t="shared" ca="1" si="237"/>
        <v>'360 GRP '!</v>
      </c>
      <c r="I1782">
        <f t="shared" ca="1" si="238"/>
        <v>0</v>
      </c>
      <c r="J1782" t="str">
        <f t="shared" ca="1" si="239"/>
        <v>'360 GRP '!</v>
      </c>
      <c r="K1782">
        <f t="shared" ca="1" si="239"/>
        <v>0</v>
      </c>
      <c r="L1782">
        <f t="shared" ca="1" si="239"/>
        <v>0</v>
      </c>
      <c r="M1782">
        <f t="shared" ca="1" si="239"/>
        <v>0</v>
      </c>
      <c r="N1782">
        <f t="shared" ca="1" si="239"/>
        <v>0</v>
      </c>
      <c r="O1782" t="str">
        <f t="shared" ca="1" si="232"/>
        <v>D:AD</v>
      </c>
      <c r="P1782" t="str">
        <f t="shared" ca="1" si="233"/>
        <v>D10:AD10</v>
      </c>
    </row>
    <row r="1783" spans="1:16">
      <c r="A1783" t="str">
        <f t="shared" si="234"/>
        <v>05</v>
      </c>
      <c r="B1783" t="str">
        <f t="shared" ca="1" si="235"/>
        <v>GRP</v>
      </c>
      <c r="C1783" t="s">
        <v>433</v>
      </c>
      <c r="D1783" t="s">
        <v>2469</v>
      </c>
      <c r="E1783">
        <f t="shared" ca="1" si="236"/>
        <v>0</v>
      </c>
      <c r="H1783" t="str">
        <f t="shared" ca="1" si="237"/>
        <v>'360 GRP '!</v>
      </c>
      <c r="I1783">
        <f t="shared" ca="1" si="238"/>
        <v>0</v>
      </c>
      <c r="J1783" t="str">
        <f t="shared" ca="1" si="239"/>
        <v>'360 GRP '!</v>
      </c>
      <c r="K1783">
        <f t="shared" ca="1" si="239"/>
        <v>0</v>
      </c>
      <c r="L1783">
        <f t="shared" ca="1" si="239"/>
        <v>0</v>
      </c>
      <c r="M1783">
        <f t="shared" ca="1" si="239"/>
        <v>0</v>
      </c>
      <c r="N1783">
        <f t="shared" ca="1" si="239"/>
        <v>0</v>
      </c>
      <c r="O1783" t="str">
        <f t="shared" ca="1" si="232"/>
        <v>D:AD</v>
      </c>
      <c r="P1783" t="str">
        <f t="shared" ca="1" si="233"/>
        <v>D10:AD10</v>
      </c>
    </row>
    <row r="1784" spans="1:16">
      <c r="A1784" t="str">
        <f t="shared" si="234"/>
        <v>06</v>
      </c>
      <c r="B1784" t="str">
        <f t="shared" ca="1" si="235"/>
        <v>GRP</v>
      </c>
      <c r="C1784" t="s">
        <v>433</v>
      </c>
      <c r="D1784" t="s">
        <v>2470</v>
      </c>
      <c r="E1784">
        <f t="shared" ca="1" si="236"/>
        <v>0</v>
      </c>
      <c r="H1784" t="str">
        <f t="shared" ca="1" si="237"/>
        <v>'360 GRP '!</v>
      </c>
      <c r="I1784">
        <f t="shared" ca="1" si="238"/>
        <v>0</v>
      </c>
      <c r="J1784" t="str">
        <f t="shared" ca="1" si="239"/>
        <v>'360 GRP '!</v>
      </c>
      <c r="K1784">
        <f t="shared" ca="1" si="239"/>
        <v>0</v>
      </c>
      <c r="L1784">
        <f t="shared" ca="1" si="239"/>
        <v>0</v>
      </c>
      <c r="M1784">
        <f t="shared" ca="1" si="239"/>
        <v>0</v>
      </c>
      <c r="N1784">
        <f t="shared" ca="1" si="239"/>
        <v>0</v>
      </c>
      <c r="O1784" t="str">
        <f t="shared" ca="1" si="232"/>
        <v>D:AD</v>
      </c>
      <c r="P1784" t="str">
        <f t="shared" ca="1" si="233"/>
        <v>D10:AD10</v>
      </c>
    </row>
    <row r="1785" spans="1:16">
      <c r="A1785" t="str">
        <f t="shared" si="234"/>
        <v>07</v>
      </c>
      <c r="B1785" t="str">
        <f t="shared" ca="1" si="235"/>
        <v>GRP</v>
      </c>
      <c r="C1785" t="s">
        <v>433</v>
      </c>
      <c r="D1785" t="s">
        <v>2471</v>
      </c>
      <c r="E1785">
        <f t="shared" ca="1" si="236"/>
        <v>0</v>
      </c>
      <c r="H1785" t="str">
        <f t="shared" ca="1" si="237"/>
        <v>'360 GRP '!</v>
      </c>
      <c r="I1785">
        <f t="shared" ca="1" si="238"/>
        <v>0</v>
      </c>
      <c r="J1785" t="str">
        <f t="shared" ca="1" si="239"/>
        <v>'360 GRP '!</v>
      </c>
      <c r="K1785">
        <f t="shared" ca="1" si="239"/>
        <v>0</v>
      </c>
      <c r="L1785">
        <f t="shared" ca="1" si="239"/>
        <v>0</v>
      </c>
      <c r="M1785">
        <f t="shared" ca="1" si="239"/>
        <v>0</v>
      </c>
      <c r="N1785">
        <f t="shared" ca="1" si="239"/>
        <v>0</v>
      </c>
      <c r="O1785" t="str">
        <f t="shared" ca="1" si="232"/>
        <v>D:AD</v>
      </c>
      <c r="P1785" t="str">
        <f t="shared" ca="1" si="233"/>
        <v>D10:AD10</v>
      </c>
    </row>
    <row r="1786" spans="1:16">
      <c r="A1786" t="str">
        <f t="shared" si="234"/>
        <v>08</v>
      </c>
      <c r="B1786" t="str">
        <f t="shared" ca="1" si="235"/>
        <v>GRP</v>
      </c>
      <c r="C1786" t="s">
        <v>433</v>
      </c>
      <c r="D1786" t="s">
        <v>2472</v>
      </c>
      <c r="E1786">
        <f t="shared" ca="1" si="236"/>
        <v>0</v>
      </c>
      <c r="H1786" t="str">
        <f t="shared" ca="1" si="237"/>
        <v>'360 GRP '!</v>
      </c>
      <c r="I1786">
        <f t="shared" ca="1" si="238"/>
        <v>0</v>
      </c>
      <c r="J1786" t="str">
        <f t="shared" ca="1" si="239"/>
        <v>'360 GRP '!</v>
      </c>
      <c r="K1786">
        <f t="shared" ca="1" si="239"/>
        <v>0</v>
      </c>
      <c r="L1786">
        <f t="shared" ca="1" si="239"/>
        <v>0</v>
      </c>
      <c r="M1786">
        <f t="shared" ca="1" si="239"/>
        <v>0</v>
      </c>
      <c r="N1786">
        <f t="shared" ca="1" si="239"/>
        <v>0</v>
      </c>
      <c r="O1786" t="str">
        <f t="shared" ca="1" si="232"/>
        <v>D:AD</v>
      </c>
      <c r="P1786" t="str">
        <f t="shared" ca="1" si="233"/>
        <v>D10:AD10</v>
      </c>
    </row>
    <row r="1787" spans="1:16">
      <c r="A1787" t="str">
        <f t="shared" si="234"/>
        <v>09</v>
      </c>
      <c r="B1787" t="str">
        <f t="shared" ca="1" si="235"/>
        <v>GRP</v>
      </c>
      <c r="C1787" t="s">
        <v>433</v>
      </c>
      <c r="D1787" t="s">
        <v>2473</v>
      </c>
      <c r="E1787">
        <f t="shared" ca="1" si="236"/>
        <v>0</v>
      </c>
      <c r="H1787" t="str">
        <f t="shared" ca="1" si="237"/>
        <v>'360 GRP '!</v>
      </c>
      <c r="I1787">
        <f t="shared" ca="1" si="238"/>
        <v>0</v>
      </c>
      <c r="J1787" t="str">
        <f t="shared" ca="1" si="239"/>
        <v>'360 GRP '!</v>
      </c>
      <c r="K1787">
        <f t="shared" ca="1" si="239"/>
        <v>0</v>
      </c>
      <c r="L1787">
        <f t="shared" ca="1" si="239"/>
        <v>0</v>
      </c>
      <c r="M1787">
        <f t="shared" ca="1" si="239"/>
        <v>0</v>
      </c>
      <c r="N1787">
        <f t="shared" ca="1" si="239"/>
        <v>0</v>
      </c>
      <c r="O1787" t="str">
        <f t="shared" ca="1" si="232"/>
        <v>D:AD</v>
      </c>
      <c r="P1787" t="str">
        <f t="shared" ca="1" si="233"/>
        <v>D10:AD10</v>
      </c>
    </row>
    <row r="1788" spans="1:16">
      <c r="A1788" t="str">
        <f t="shared" si="234"/>
        <v>10</v>
      </c>
      <c r="B1788" t="str">
        <f t="shared" ca="1" si="235"/>
        <v>GRP</v>
      </c>
      <c r="C1788" t="s">
        <v>433</v>
      </c>
      <c r="D1788" t="s">
        <v>2474</v>
      </c>
      <c r="E1788">
        <f t="shared" ca="1" si="236"/>
        <v>0</v>
      </c>
      <c r="H1788" t="str">
        <f t="shared" ca="1" si="237"/>
        <v>'360 GRP '!</v>
      </c>
      <c r="I1788">
        <f t="shared" ca="1" si="238"/>
        <v>0</v>
      </c>
      <c r="J1788" t="str">
        <f t="shared" ca="1" si="239"/>
        <v>'360 GRP '!</v>
      </c>
      <c r="K1788">
        <f t="shared" ca="1" si="239"/>
        <v>0</v>
      </c>
      <c r="L1788">
        <f t="shared" ca="1" si="239"/>
        <v>0</v>
      </c>
      <c r="M1788">
        <f t="shared" ca="1" si="239"/>
        <v>0</v>
      </c>
      <c r="N1788">
        <f t="shared" ca="1" si="239"/>
        <v>0</v>
      </c>
      <c r="O1788" t="str">
        <f t="shared" ca="1" si="232"/>
        <v>D:AD</v>
      </c>
      <c r="P1788" t="str">
        <f t="shared" ca="1" si="233"/>
        <v>D10:AD10</v>
      </c>
    </row>
    <row r="1789" spans="1:16">
      <c r="A1789" t="str">
        <f t="shared" si="234"/>
        <v>11</v>
      </c>
      <c r="B1789" t="str">
        <f t="shared" ca="1" si="235"/>
        <v>GRP</v>
      </c>
      <c r="C1789" t="s">
        <v>433</v>
      </c>
      <c r="D1789" t="s">
        <v>2475</v>
      </c>
      <c r="E1789">
        <f t="shared" ca="1" si="236"/>
        <v>0</v>
      </c>
      <c r="H1789" t="str">
        <f t="shared" ca="1" si="237"/>
        <v>'360 GRP '!</v>
      </c>
      <c r="I1789">
        <f t="shared" ca="1" si="238"/>
        <v>0</v>
      </c>
      <c r="J1789" t="str">
        <f t="shared" ca="1" si="239"/>
        <v>'360 GRP '!</v>
      </c>
      <c r="K1789">
        <f t="shared" ca="1" si="239"/>
        <v>0</v>
      </c>
      <c r="L1789">
        <f t="shared" ca="1" si="239"/>
        <v>0</v>
      </c>
      <c r="M1789">
        <f t="shared" ca="1" si="239"/>
        <v>0</v>
      </c>
      <c r="N1789">
        <f t="shared" ca="1" si="239"/>
        <v>0</v>
      </c>
      <c r="O1789" t="str">
        <f t="shared" ca="1" si="232"/>
        <v>D:AD</v>
      </c>
      <c r="P1789" t="str">
        <f t="shared" ca="1" si="233"/>
        <v>D10:AD10</v>
      </c>
    </row>
    <row r="1790" spans="1:16">
      <c r="A1790" t="str">
        <f t="shared" si="234"/>
        <v>12</v>
      </c>
      <c r="B1790" t="str">
        <f t="shared" ca="1" si="235"/>
        <v>GRP</v>
      </c>
      <c r="C1790" t="s">
        <v>433</v>
      </c>
      <c r="D1790" t="s">
        <v>2476</v>
      </c>
      <c r="E1790">
        <f t="shared" ca="1" si="236"/>
        <v>0</v>
      </c>
      <c r="H1790" t="str">
        <f t="shared" ca="1" si="237"/>
        <v>'360 GRP '!</v>
      </c>
      <c r="I1790">
        <f t="shared" ca="1" si="238"/>
        <v>0</v>
      </c>
      <c r="J1790" t="str">
        <f t="shared" ca="1" si="239"/>
        <v>'360 GRP '!</v>
      </c>
      <c r="K1790">
        <f t="shared" ca="1" si="239"/>
        <v>0</v>
      </c>
      <c r="L1790">
        <f t="shared" ca="1" si="239"/>
        <v>0</v>
      </c>
      <c r="M1790">
        <f t="shared" ca="1" si="239"/>
        <v>0</v>
      </c>
      <c r="N1790">
        <f t="shared" ca="1" si="239"/>
        <v>0</v>
      </c>
      <c r="O1790" t="str">
        <f t="shared" ca="1" si="232"/>
        <v>D:AD</v>
      </c>
      <c r="P1790" t="str">
        <f t="shared" ca="1" si="233"/>
        <v>D10:AD10</v>
      </c>
    </row>
    <row r="1791" spans="1:16">
      <c r="A1791" t="str">
        <f t="shared" si="234"/>
        <v>13</v>
      </c>
      <c r="B1791" t="str">
        <f t="shared" ca="1" si="235"/>
        <v>GRP</v>
      </c>
      <c r="C1791" t="s">
        <v>433</v>
      </c>
      <c r="D1791" t="s">
        <v>2477</v>
      </c>
      <c r="E1791">
        <f t="shared" ca="1" si="236"/>
        <v>0</v>
      </c>
      <c r="H1791" t="str">
        <f t="shared" ca="1" si="237"/>
        <v>'360 GRP '!</v>
      </c>
      <c r="I1791">
        <f t="shared" ca="1" si="238"/>
        <v>0</v>
      </c>
      <c r="J1791" t="str">
        <f t="shared" ca="1" si="239"/>
        <v>'360 GRP '!</v>
      </c>
      <c r="K1791">
        <f t="shared" ca="1" si="239"/>
        <v>0</v>
      </c>
      <c r="L1791">
        <f t="shared" ca="1" si="239"/>
        <v>0</v>
      </c>
      <c r="M1791">
        <f t="shared" ca="1" si="239"/>
        <v>0</v>
      </c>
      <c r="N1791">
        <f t="shared" ca="1" si="239"/>
        <v>0</v>
      </c>
      <c r="O1791" t="str">
        <f t="shared" ca="1" si="232"/>
        <v>D:AD</v>
      </c>
      <c r="P1791" t="str">
        <f t="shared" ca="1" si="233"/>
        <v>D10:AD10</v>
      </c>
    </row>
    <row r="1792" spans="1:16">
      <c r="A1792" t="str">
        <f t="shared" si="234"/>
        <v>100</v>
      </c>
      <c r="B1792" t="str">
        <f t="shared" ca="1" si="235"/>
        <v>GRP</v>
      </c>
      <c r="C1792" t="s">
        <v>433</v>
      </c>
      <c r="D1792" t="s">
        <v>2478</v>
      </c>
      <c r="E1792">
        <f t="shared" ca="1" si="236"/>
        <v>0</v>
      </c>
      <c r="H1792" t="str">
        <f t="shared" ca="1" si="237"/>
        <v>'360 GRP '!</v>
      </c>
      <c r="I1792">
        <f t="shared" ca="1" si="238"/>
        <v>0</v>
      </c>
      <c r="J1792" t="str">
        <f t="shared" ca="1" si="239"/>
        <v>'360 GRP '!</v>
      </c>
      <c r="K1792">
        <f t="shared" ca="1" si="239"/>
        <v>0</v>
      </c>
      <c r="L1792">
        <f t="shared" ca="1" si="239"/>
        <v>0</v>
      </c>
      <c r="M1792">
        <f t="shared" ca="1" si="239"/>
        <v>0</v>
      </c>
      <c r="N1792">
        <f t="shared" ca="1" si="239"/>
        <v>0</v>
      </c>
      <c r="O1792" t="str">
        <f t="shared" ca="1" si="232"/>
        <v>D:AD</v>
      </c>
      <c r="P1792" t="str">
        <f t="shared" ca="1" si="233"/>
        <v>D10:AD10</v>
      </c>
    </row>
    <row r="1793" spans="1:16">
      <c r="A1793" t="str">
        <f t="shared" si="234"/>
        <v>01</v>
      </c>
      <c r="B1793" t="str">
        <f t="shared" ca="1" si="235"/>
        <v>GRP</v>
      </c>
      <c r="C1793" t="s">
        <v>434</v>
      </c>
      <c r="D1793" t="s">
        <v>2479</v>
      </c>
      <c r="E1793">
        <f t="shared" ca="1" si="236"/>
        <v>0</v>
      </c>
      <c r="H1793" t="str">
        <f t="shared" ca="1" si="237"/>
        <v>'360 GRP '!</v>
      </c>
      <c r="I1793">
        <f t="shared" ca="1" si="238"/>
        <v>0</v>
      </c>
      <c r="J1793" t="str">
        <f t="shared" ca="1" si="239"/>
        <v>'360 GRP '!</v>
      </c>
      <c r="K1793">
        <f t="shared" ca="1" si="239"/>
        <v>0</v>
      </c>
      <c r="L1793">
        <f t="shared" ca="1" si="239"/>
        <v>0</v>
      </c>
      <c r="M1793">
        <f t="shared" ca="1" si="239"/>
        <v>0</v>
      </c>
      <c r="N1793">
        <f t="shared" ca="1" si="239"/>
        <v>0</v>
      </c>
      <c r="O1793" t="str">
        <f t="shared" ca="1" si="232"/>
        <v>D:AD</v>
      </c>
      <c r="P1793" t="str">
        <f t="shared" ca="1" si="233"/>
        <v>D10:AD10</v>
      </c>
    </row>
    <row r="1794" spans="1:16">
      <c r="A1794" t="str">
        <f t="shared" si="234"/>
        <v>02</v>
      </c>
      <c r="B1794" t="str">
        <f t="shared" ca="1" si="235"/>
        <v>GRP</v>
      </c>
      <c r="C1794" t="s">
        <v>434</v>
      </c>
      <c r="D1794" t="s">
        <v>2480</v>
      </c>
      <c r="E1794">
        <f t="shared" ca="1" si="236"/>
        <v>0</v>
      </c>
      <c r="H1794" t="str">
        <f t="shared" ca="1" si="237"/>
        <v>'360 GRP '!</v>
      </c>
      <c r="I1794">
        <f t="shared" ca="1" si="238"/>
        <v>0</v>
      </c>
      <c r="J1794" t="str">
        <f t="shared" ca="1" si="239"/>
        <v>'360 GRP '!</v>
      </c>
      <c r="K1794">
        <f t="shared" ca="1" si="239"/>
        <v>0</v>
      </c>
      <c r="L1794">
        <f t="shared" ca="1" si="239"/>
        <v>0</v>
      </c>
      <c r="M1794">
        <f t="shared" ca="1" si="239"/>
        <v>0</v>
      </c>
      <c r="N1794">
        <f t="shared" ca="1" si="239"/>
        <v>0</v>
      </c>
      <c r="O1794" t="str">
        <f t="shared" ref="O1794:O1857" ca="1" si="240">VLOOKUP($H1794,$G$8:$I$13,2,FALSE)</f>
        <v>D:AD</v>
      </c>
      <c r="P1794" t="str">
        <f t="shared" ref="P1794:P1857" ca="1" si="241">VLOOKUP($H1794,$G$8:$I$13,3,FALSE)</f>
        <v>D10:AD10</v>
      </c>
    </row>
    <row r="1795" spans="1:16">
      <c r="A1795" t="str">
        <f t="shared" si="234"/>
        <v>03</v>
      </c>
      <c r="B1795" t="str">
        <f t="shared" ca="1" si="235"/>
        <v>GRP</v>
      </c>
      <c r="C1795" t="s">
        <v>434</v>
      </c>
      <c r="D1795" t="s">
        <v>2481</v>
      </c>
      <c r="E1795">
        <f t="shared" ca="1" si="236"/>
        <v>0</v>
      </c>
      <c r="H1795" t="str">
        <f t="shared" ca="1" si="237"/>
        <v>'360 GRP '!</v>
      </c>
      <c r="I1795">
        <f t="shared" ca="1" si="238"/>
        <v>0</v>
      </c>
      <c r="J1795" t="str">
        <f t="shared" ca="1" si="239"/>
        <v>'360 GRP '!</v>
      </c>
      <c r="K1795">
        <f t="shared" ca="1" si="239"/>
        <v>0</v>
      </c>
      <c r="L1795">
        <f t="shared" ca="1" si="239"/>
        <v>0</v>
      </c>
      <c r="M1795">
        <f t="shared" ca="1" si="239"/>
        <v>0</v>
      </c>
      <c r="N1795">
        <f t="shared" ca="1" si="239"/>
        <v>0</v>
      </c>
      <c r="O1795" t="str">
        <f t="shared" ca="1" si="240"/>
        <v>D:AD</v>
      </c>
      <c r="P1795" t="str">
        <f t="shared" ca="1" si="241"/>
        <v>D10:AD10</v>
      </c>
    </row>
    <row r="1796" spans="1:16">
      <c r="A1796" t="str">
        <f t="shared" si="234"/>
        <v>04</v>
      </c>
      <c r="B1796" t="str">
        <f t="shared" ca="1" si="235"/>
        <v>GRP</v>
      </c>
      <c r="C1796" t="s">
        <v>434</v>
      </c>
      <c r="D1796" t="s">
        <v>2482</v>
      </c>
      <c r="E1796">
        <f t="shared" ca="1" si="236"/>
        <v>0</v>
      </c>
      <c r="H1796" t="str">
        <f t="shared" ca="1" si="237"/>
        <v>'360 GRP '!</v>
      </c>
      <c r="I1796">
        <f t="shared" ca="1" si="238"/>
        <v>0</v>
      </c>
      <c r="J1796" t="str">
        <f t="shared" ca="1" si="239"/>
        <v>'360 GRP '!</v>
      </c>
      <c r="K1796">
        <f t="shared" ca="1" si="239"/>
        <v>0</v>
      </c>
      <c r="L1796">
        <f t="shared" ca="1" si="239"/>
        <v>0</v>
      </c>
      <c r="M1796">
        <f t="shared" ca="1" si="239"/>
        <v>0</v>
      </c>
      <c r="N1796">
        <f t="shared" ca="1" si="239"/>
        <v>0</v>
      </c>
      <c r="O1796" t="str">
        <f t="shared" ca="1" si="240"/>
        <v>D:AD</v>
      </c>
      <c r="P1796" t="str">
        <f t="shared" ca="1" si="241"/>
        <v>D10:AD10</v>
      </c>
    </row>
    <row r="1797" spans="1:16">
      <c r="A1797" t="str">
        <f t="shared" si="234"/>
        <v>05</v>
      </c>
      <c r="B1797" t="str">
        <f t="shared" ca="1" si="235"/>
        <v>GRP</v>
      </c>
      <c r="C1797" t="s">
        <v>434</v>
      </c>
      <c r="D1797" t="s">
        <v>2483</v>
      </c>
      <c r="E1797">
        <f t="shared" ca="1" si="236"/>
        <v>0</v>
      </c>
      <c r="H1797" t="str">
        <f t="shared" ca="1" si="237"/>
        <v>'360 GRP '!</v>
      </c>
      <c r="I1797">
        <f t="shared" ca="1" si="238"/>
        <v>0</v>
      </c>
      <c r="J1797" t="str">
        <f t="shared" ca="1" si="239"/>
        <v>'360 GRP '!</v>
      </c>
      <c r="K1797">
        <f t="shared" ca="1" si="239"/>
        <v>0</v>
      </c>
      <c r="L1797">
        <f t="shared" ca="1" si="239"/>
        <v>0</v>
      </c>
      <c r="M1797">
        <f t="shared" ca="1" si="239"/>
        <v>0</v>
      </c>
      <c r="N1797">
        <f t="shared" ca="1" si="239"/>
        <v>0</v>
      </c>
      <c r="O1797" t="str">
        <f t="shared" ca="1" si="240"/>
        <v>D:AD</v>
      </c>
      <c r="P1797" t="str">
        <f t="shared" ca="1" si="241"/>
        <v>D10:AD10</v>
      </c>
    </row>
    <row r="1798" spans="1:16">
      <c r="A1798" t="str">
        <f t="shared" si="234"/>
        <v>06</v>
      </c>
      <c r="B1798" t="str">
        <f t="shared" ca="1" si="235"/>
        <v>GRP</v>
      </c>
      <c r="C1798" t="s">
        <v>434</v>
      </c>
      <c r="D1798" t="s">
        <v>2484</v>
      </c>
      <c r="E1798">
        <f t="shared" ca="1" si="236"/>
        <v>0</v>
      </c>
      <c r="H1798" t="str">
        <f t="shared" ca="1" si="237"/>
        <v>'360 GRP '!</v>
      </c>
      <c r="I1798">
        <f t="shared" ca="1" si="238"/>
        <v>0</v>
      </c>
      <c r="J1798" t="str">
        <f t="shared" ca="1" si="239"/>
        <v>'360 GRP '!</v>
      </c>
      <c r="K1798">
        <f t="shared" ca="1" si="239"/>
        <v>0</v>
      </c>
      <c r="L1798">
        <f t="shared" ca="1" si="239"/>
        <v>0</v>
      </c>
      <c r="M1798">
        <f t="shared" ca="1" si="239"/>
        <v>0</v>
      </c>
      <c r="N1798">
        <f t="shared" ca="1" si="239"/>
        <v>0</v>
      </c>
      <c r="O1798" t="str">
        <f t="shared" ca="1" si="240"/>
        <v>D:AD</v>
      </c>
      <c r="P1798" t="str">
        <f t="shared" ca="1" si="241"/>
        <v>D10:AD10</v>
      </c>
    </row>
    <row r="1799" spans="1:16">
      <c r="A1799" t="str">
        <f t="shared" si="234"/>
        <v>07</v>
      </c>
      <c r="B1799" t="str">
        <f t="shared" ca="1" si="235"/>
        <v>GRP</v>
      </c>
      <c r="C1799" t="s">
        <v>434</v>
      </c>
      <c r="D1799" t="s">
        <v>2485</v>
      </c>
      <c r="E1799">
        <f t="shared" ca="1" si="236"/>
        <v>0</v>
      </c>
      <c r="H1799" t="str">
        <f t="shared" ca="1" si="237"/>
        <v>'360 GRP '!</v>
      </c>
      <c r="I1799">
        <f t="shared" ca="1" si="238"/>
        <v>0</v>
      </c>
      <c r="J1799" t="str">
        <f t="shared" ca="1" si="239"/>
        <v>'360 GRP '!</v>
      </c>
      <c r="K1799">
        <f t="shared" ca="1" si="239"/>
        <v>0</v>
      </c>
      <c r="L1799">
        <f t="shared" ca="1" si="239"/>
        <v>0</v>
      </c>
      <c r="M1799">
        <f t="shared" ca="1" si="239"/>
        <v>0</v>
      </c>
      <c r="N1799">
        <f t="shared" ca="1" si="239"/>
        <v>0</v>
      </c>
      <c r="O1799" t="str">
        <f t="shared" ca="1" si="240"/>
        <v>D:AD</v>
      </c>
      <c r="P1799" t="str">
        <f t="shared" ca="1" si="241"/>
        <v>D10:AD10</v>
      </c>
    </row>
    <row r="1800" spans="1:16">
      <c r="A1800" t="str">
        <f t="shared" si="234"/>
        <v>08</v>
      </c>
      <c r="B1800" t="str">
        <f t="shared" ca="1" si="235"/>
        <v>GRP</v>
      </c>
      <c r="C1800" t="s">
        <v>434</v>
      </c>
      <c r="D1800" t="s">
        <v>2486</v>
      </c>
      <c r="E1800">
        <f t="shared" ca="1" si="236"/>
        <v>0</v>
      </c>
      <c r="H1800" t="str">
        <f t="shared" ca="1" si="237"/>
        <v>'360 GRP '!</v>
      </c>
      <c r="I1800">
        <f t="shared" ca="1" si="238"/>
        <v>0</v>
      </c>
      <c r="J1800" t="str">
        <f t="shared" ca="1" si="239"/>
        <v>'360 GRP '!</v>
      </c>
      <c r="K1800">
        <f t="shared" ca="1" si="239"/>
        <v>0</v>
      </c>
      <c r="L1800">
        <f t="shared" ca="1" si="239"/>
        <v>0</v>
      </c>
      <c r="M1800">
        <f t="shared" ca="1" si="239"/>
        <v>0</v>
      </c>
      <c r="N1800">
        <f t="shared" ca="1" si="239"/>
        <v>0</v>
      </c>
      <c r="O1800" t="str">
        <f t="shared" ca="1" si="240"/>
        <v>D:AD</v>
      </c>
      <c r="P1800" t="str">
        <f t="shared" ca="1" si="241"/>
        <v>D10:AD10</v>
      </c>
    </row>
    <row r="1801" spans="1:16">
      <c r="A1801" t="str">
        <f t="shared" si="234"/>
        <v>09</v>
      </c>
      <c r="B1801" t="str">
        <f t="shared" ca="1" si="235"/>
        <v>GRP</v>
      </c>
      <c r="C1801" t="s">
        <v>434</v>
      </c>
      <c r="D1801" t="s">
        <v>2487</v>
      </c>
      <c r="E1801">
        <f t="shared" ca="1" si="236"/>
        <v>0</v>
      </c>
      <c r="H1801" t="str">
        <f t="shared" ca="1" si="237"/>
        <v>'360 GRP '!</v>
      </c>
      <c r="I1801">
        <f t="shared" ca="1" si="238"/>
        <v>0</v>
      </c>
      <c r="J1801" t="str">
        <f t="shared" ca="1" si="239"/>
        <v>'360 GRP '!</v>
      </c>
      <c r="K1801">
        <f t="shared" ca="1" si="239"/>
        <v>0</v>
      </c>
      <c r="L1801">
        <f t="shared" ca="1" si="239"/>
        <v>0</v>
      </c>
      <c r="M1801">
        <f t="shared" ca="1" si="239"/>
        <v>0</v>
      </c>
      <c r="N1801">
        <f t="shared" ca="1" si="239"/>
        <v>0</v>
      </c>
      <c r="O1801" t="str">
        <f t="shared" ca="1" si="240"/>
        <v>D:AD</v>
      </c>
      <c r="P1801" t="str">
        <f t="shared" ca="1" si="241"/>
        <v>D10:AD10</v>
      </c>
    </row>
    <row r="1802" spans="1:16">
      <c r="A1802" t="str">
        <f t="shared" si="234"/>
        <v>10</v>
      </c>
      <c r="B1802" t="str">
        <f t="shared" ca="1" si="235"/>
        <v>GRP</v>
      </c>
      <c r="C1802" t="s">
        <v>434</v>
      </c>
      <c r="D1802" t="s">
        <v>2488</v>
      </c>
      <c r="E1802">
        <f t="shared" ca="1" si="236"/>
        <v>0</v>
      </c>
      <c r="H1802" t="str">
        <f t="shared" ca="1" si="237"/>
        <v>'360 GRP '!</v>
      </c>
      <c r="I1802">
        <f t="shared" ca="1" si="238"/>
        <v>0</v>
      </c>
      <c r="J1802" t="str">
        <f t="shared" ca="1" si="239"/>
        <v>'360 GRP '!</v>
      </c>
      <c r="K1802">
        <f t="shared" ca="1" si="239"/>
        <v>0</v>
      </c>
      <c r="L1802">
        <f t="shared" ca="1" si="239"/>
        <v>0</v>
      </c>
      <c r="M1802">
        <f t="shared" ca="1" si="239"/>
        <v>0</v>
      </c>
      <c r="N1802">
        <f t="shared" ca="1" si="239"/>
        <v>0</v>
      </c>
      <c r="O1802" t="str">
        <f t="shared" ca="1" si="240"/>
        <v>D:AD</v>
      </c>
      <c r="P1802" t="str">
        <f t="shared" ca="1" si="241"/>
        <v>D10:AD10</v>
      </c>
    </row>
    <row r="1803" spans="1:16">
      <c r="A1803" t="str">
        <f t="shared" si="234"/>
        <v>11</v>
      </c>
      <c r="B1803" t="str">
        <f t="shared" ca="1" si="235"/>
        <v>GRP</v>
      </c>
      <c r="C1803" t="s">
        <v>434</v>
      </c>
      <c r="D1803" t="s">
        <v>2489</v>
      </c>
      <c r="E1803">
        <f t="shared" ca="1" si="236"/>
        <v>0</v>
      </c>
      <c r="H1803" t="str">
        <f t="shared" ca="1" si="237"/>
        <v>'360 GRP '!</v>
      </c>
      <c r="I1803">
        <f t="shared" ca="1" si="238"/>
        <v>0</v>
      </c>
      <c r="J1803" t="str">
        <f t="shared" ca="1" si="239"/>
        <v>'360 GRP '!</v>
      </c>
      <c r="K1803">
        <f t="shared" ca="1" si="239"/>
        <v>0</v>
      </c>
      <c r="L1803">
        <f t="shared" ca="1" si="239"/>
        <v>0</v>
      </c>
      <c r="M1803">
        <f t="shared" ca="1" si="239"/>
        <v>0</v>
      </c>
      <c r="N1803">
        <f t="shared" ca="1" si="239"/>
        <v>0</v>
      </c>
      <c r="O1803" t="str">
        <f t="shared" ca="1" si="240"/>
        <v>D:AD</v>
      </c>
      <c r="P1803" t="str">
        <f t="shared" ca="1" si="241"/>
        <v>D10:AD10</v>
      </c>
    </row>
    <row r="1804" spans="1:16">
      <c r="A1804" t="str">
        <f t="shared" si="234"/>
        <v>12</v>
      </c>
      <c r="B1804" t="str">
        <f t="shared" ca="1" si="235"/>
        <v>GRP</v>
      </c>
      <c r="C1804" t="s">
        <v>434</v>
      </c>
      <c r="D1804" t="s">
        <v>2490</v>
      </c>
      <c r="E1804">
        <f t="shared" ca="1" si="236"/>
        <v>0</v>
      </c>
      <c r="H1804" t="str">
        <f t="shared" ca="1" si="237"/>
        <v>'360 GRP '!</v>
      </c>
      <c r="I1804">
        <f t="shared" ca="1" si="238"/>
        <v>0</v>
      </c>
      <c r="J1804" t="str">
        <f t="shared" ca="1" si="239"/>
        <v>'360 GRP '!</v>
      </c>
      <c r="K1804">
        <f t="shared" ca="1" si="239"/>
        <v>0</v>
      </c>
      <c r="L1804">
        <f t="shared" ca="1" si="239"/>
        <v>0</v>
      </c>
      <c r="M1804">
        <f t="shared" ca="1" si="239"/>
        <v>0</v>
      </c>
      <c r="N1804">
        <f t="shared" ca="1" si="239"/>
        <v>0</v>
      </c>
      <c r="O1804" t="str">
        <f t="shared" ca="1" si="240"/>
        <v>D:AD</v>
      </c>
      <c r="P1804" t="str">
        <f t="shared" ca="1" si="241"/>
        <v>D10:AD10</v>
      </c>
    </row>
    <row r="1805" spans="1:16">
      <c r="A1805" t="str">
        <f t="shared" si="234"/>
        <v>13</v>
      </c>
      <c r="B1805" t="str">
        <f t="shared" ca="1" si="235"/>
        <v>GRP</v>
      </c>
      <c r="C1805" t="s">
        <v>434</v>
      </c>
      <c r="D1805" t="s">
        <v>2491</v>
      </c>
      <c r="E1805">
        <f t="shared" ca="1" si="236"/>
        <v>0</v>
      </c>
      <c r="H1805" t="str">
        <f t="shared" ca="1" si="237"/>
        <v>'360 GRP '!</v>
      </c>
      <c r="I1805">
        <f t="shared" ca="1" si="238"/>
        <v>0</v>
      </c>
      <c r="J1805" t="str">
        <f t="shared" ca="1" si="239"/>
        <v>'360 GRP '!</v>
      </c>
      <c r="K1805">
        <f t="shared" ca="1" si="239"/>
        <v>0</v>
      </c>
      <c r="L1805">
        <f t="shared" ca="1" si="239"/>
        <v>0</v>
      </c>
      <c r="M1805">
        <f t="shared" ca="1" si="239"/>
        <v>0</v>
      </c>
      <c r="N1805">
        <f t="shared" ca="1" si="239"/>
        <v>0</v>
      </c>
      <c r="O1805" t="str">
        <f t="shared" ca="1" si="240"/>
        <v>D:AD</v>
      </c>
      <c r="P1805" t="str">
        <f t="shared" ca="1" si="241"/>
        <v>D10:AD10</v>
      </c>
    </row>
    <row r="1806" spans="1:16">
      <c r="A1806" t="str">
        <f t="shared" si="234"/>
        <v>100</v>
      </c>
      <c r="B1806" t="str">
        <f t="shared" ca="1" si="235"/>
        <v>GRP</v>
      </c>
      <c r="C1806" t="s">
        <v>434</v>
      </c>
      <c r="D1806" t="s">
        <v>2492</v>
      </c>
      <c r="E1806">
        <f t="shared" ca="1" si="236"/>
        <v>0</v>
      </c>
      <c r="H1806" t="str">
        <f t="shared" ca="1" si="237"/>
        <v>'360 GRP '!</v>
      </c>
      <c r="I1806">
        <f t="shared" ca="1" si="238"/>
        <v>0</v>
      </c>
      <c r="J1806" t="str">
        <f t="shared" ca="1" si="239"/>
        <v>'360 GRP '!</v>
      </c>
      <c r="K1806">
        <f t="shared" ca="1" si="239"/>
        <v>0</v>
      </c>
      <c r="L1806">
        <f t="shared" ca="1" si="239"/>
        <v>0</v>
      </c>
      <c r="M1806">
        <f t="shared" ca="1" si="239"/>
        <v>0</v>
      </c>
      <c r="N1806">
        <f t="shared" ca="1" si="239"/>
        <v>0</v>
      </c>
      <c r="O1806" t="str">
        <f t="shared" ca="1" si="240"/>
        <v>D:AD</v>
      </c>
      <c r="P1806" t="str">
        <f t="shared" ca="1" si="241"/>
        <v>D10:AD10</v>
      </c>
    </row>
    <row r="1807" spans="1:16">
      <c r="A1807" t="str">
        <f t="shared" si="234"/>
        <v>01</v>
      </c>
      <c r="B1807" t="str">
        <f t="shared" ca="1" si="235"/>
        <v>GRP</v>
      </c>
      <c r="C1807" t="s">
        <v>435</v>
      </c>
      <c r="D1807" t="s">
        <v>2493</v>
      </c>
      <c r="E1807">
        <f t="shared" ca="1" si="236"/>
        <v>0</v>
      </c>
      <c r="H1807" t="str">
        <f t="shared" ca="1" si="237"/>
        <v>'360 GRP '!</v>
      </c>
      <c r="I1807">
        <f t="shared" ca="1" si="238"/>
        <v>0</v>
      </c>
      <c r="J1807" t="str">
        <f t="shared" ca="1" si="239"/>
        <v>'360 GRP '!</v>
      </c>
      <c r="K1807">
        <f t="shared" ca="1" si="239"/>
        <v>0</v>
      </c>
      <c r="L1807">
        <f t="shared" ca="1" si="239"/>
        <v>0</v>
      </c>
      <c r="M1807">
        <f t="shared" ca="1" si="239"/>
        <v>0</v>
      </c>
      <c r="N1807">
        <f t="shared" ca="1" si="239"/>
        <v>0</v>
      </c>
      <c r="O1807" t="str">
        <f t="shared" ca="1" si="240"/>
        <v>D:AD</v>
      </c>
      <c r="P1807" t="str">
        <f t="shared" ca="1" si="241"/>
        <v>D10:AD10</v>
      </c>
    </row>
    <row r="1808" spans="1:16">
      <c r="A1808" t="str">
        <f t="shared" si="234"/>
        <v>02</v>
      </c>
      <c r="B1808" t="str">
        <f t="shared" ca="1" si="235"/>
        <v>GRP</v>
      </c>
      <c r="C1808" t="s">
        <v>435</v>
      </c>
      <c r="D1808" t="s">
        <v>2494</v>
      </c>
      <c r="E1808">
        <f t="shared" ca="1" si="236"/>
        <v>0</v>
      </c>
      <c r="H1808" t="str">
        <f t="shared" ca="1" si="237"/>
        <v>'360 GRP '!</v>
      </c>
      <c r="I1808">
        <f t="shared" ca="1" si="238"/>
        <v>0</v>
      </c>
      <c r="J1808" t="str">
        <f t="shared" ca="1" si="239"/>
        <v>'360 GRP '!</v>
      </c>
      <c r="K1808">
        <f t="shared" ca="1" si="239"/>
        <v>0</v>
      </c>
      <c r="L1808">
        <f t="shared" ca="1" si="239"/>
        <v>0</v>
      </c>
      <c r="M1808">
        <f t="shared" ca="1" si="239"/>
        <v>0</v>
      </c>
      <c r="N1808">
        <f t="shared" ca="1" si="239"/>
        <v>0</v>
      </c>
      <c r="O1808" t="str">
        <f t="shared" ca="1" si="240"/>
        <v>D:AD</v>
      </c>
      <c r="P1808" t="str">
        <f t="shared" ca="1" si="241"/>
        <v>D10:AD10</v>
      </c>
    </row>
    <row r="1809" spans="1:16">
      <c r="A1809" t="str">
        <f t="shared" si="234"/>
        <v>03</v>
      </c>
      <c r="B1809" t="str">
        <f t="shared" ca="1" si="235"/>
        <v>GRP</v>
      </c>
      <c r="C1809" t="s">
        <v>435</v>
      </c>
      <c r="D1809" t="s">
        <v>2495</v>
      </c>
      <c r="E1809">
        <f t="shared" ca="1" si="236"/>
        <v>0</v>
      </c>
      <c r="H1809" t="str">
        <f t="shared" ca="1" si="237"/>
        <v>'360 GRP '!</v>
      </c>
      <c r="I1809">
        <f t="shared" ca="1" si="238"/>
        <v>0</v>
      </c>
      <c r="J1809" t="str">
        <f t="shared" ca="1" si="239"/>
        <v>'360 GRP '!</v>
      </c>
      <c r="K1809">
        <f t="shared" ca="1" si="239"/>
        <v>0</v>
      </c>
      <c r="L1809">
        <f t="shared" ca="1" si="239"/>
        <v>0</v>
      </c>
      <c r="M1809">
        <f t="shared" ca="1" si="239"/>
        <v>0</v>
      </c>
      <c r="N1809">
        <f t="shared" ca="1" si="239"/>
        <v>0</v>
      </c>
      <c r="O1809" t="str">
        <f t="shared" ca="1" si="240"/>
        <v>D:AD</v>
      </c>
      <c r="P1809" t="str">
        <f t="shared" ca="1" si="241"/>
        <v>D10:AD10</v>
      </c>
    </row>
    <row r="1810" spans="1:16">
      <c r="A1810" t="str">
        <f t="shared" si="234"/>
        <v>04</v>
      </c>
      <c r="B1810" t="str">
        <f t="shared" ca="1" si="235"/>
        <v>GRP</v>
      </c>
      <c r="C1810" t="s">
        <v>435</v>
      </c>
      <c r="D1810" t="s">
        <v>2496</v>
      </c>
      <c r="E1810">
        <f t="shared" ca="1" si="236"/>
        <v>0</v>
      </c>
      <c r="H1810" t="str">
        <f t="shared" ca="1" si="237"/>
        <v>'360 GRP '!</v>
      </c>
      <c r="I1810">
        <f t="shared" ca="1" si="238"/>
        <v>0</v>
      </c>
      <c r="J1810" t="str">
        <f t="shared" ca="1" si="239"/>
        <v>'360 GRP '!</v>
      </c>
      <c r="K1810">
        <f t="shared" ca="1" si="239"/>
        <v>0</v>
      </c>
      <c r="L1810">
        <f t="shared" ca="1" si="239"/>
        <v>0</v>
      </c>
      <c r="M1810">
        <f t="shared" ca="1" si="239"/>
        <v>0</v>
      </c>
      <c r="N1810">
        <f t="shared" ca="1" si="239"/>
        <v>0</v>
      </c>
      <c r="O1810" t="str">
        <f t="shared" ca="1" si="240"/>
        <v>D:AD</v>
      </c>
      <c r="P1810" t="str">
        <f t="shared" ca="1" si="241"/>
        <v>D10:AD10</v>
      </c>
    </row>
    <row r="1811" spans="1:16">
      <c r="A1811" t="str">
        <f t="shared" si="234"/>
        <v>05</v>
      </c>
      <c r="B1811" t="str">
        <f t="shared" ca="1" si="235"/>
        <v>GRP</v>
      </c>
      <c r="C1811" t="s">
        <v>435</v>
      </c>
      <c r="D1811" t="s">
        <v>2497</v>
      </c>
      <c r="E1811">
        <f t="shared" ca="1" si="236"/>
        <v>0</v>
      </c>
      <c r="H1811" t="str">
        <f t="shared" ca="1" si="237"/>
        <v>'360 GRP '!</v>
      </c>
      <c r="I1811">
        <f t="shared" ca="1" si="238"/>
        <v>0</v>
      </c>
      <c r="J1811" t="str">
        <f t="shared" ca="1" si="239"/>
        <v>'360 GRP '!</v>
      </c>
      <c r="K1811">
        <f t="shared" ca="1" si="239"/>
        <v>0</v>
      </c>
      <c r="L1811">
        <f t="shared" ca="1" si="239"/>
        <v>0</v>
      </c>
      <c r="M1811">
        <f t="shared" ca="1" si="239"/>
        <v>0</v>
      </c>
      <c r="N1811">
        <f t="shared" ca="1" si="239"/>
        <v>0</v>
      </c>
      <c r="O1811" t="str">
        <f t="shared" ca="1" si="240"/>
        <v>D:AD</v>
      </c>
      <c r="P1811" t="str">
        <f t="shared" ca="1" si="241"/>
        <v>D10:AD10</v>
      </c>
    </row>
    <row r="1812" spans="1:16">
      <c r="A1812" t="str">
        <f t="shared" si="234"/>
        <v>06</v>
      </c>
      <c r="B1812" t="str">
        <f t="shared" ca="1" si="235"/>
        <v>GRP</v>
      </c>
      <c r="C1812" t="s">
        <v>435</v>
      </c>
      <c r="D1812" t="s">
        <v>2498</v>
      </c>
      <c r="E1812">
        <f t="shared" ca="1" si="236"/>
        <v>0</v>
      </c>
      <c r="H1812" t="str">
        <f t="shared" ca="1" si="237"/>
        <v>'360 GRP '!</v>
      </c>
      <c r="I1812">
        <f t="shared" ca="1" si="238"/>
        <v>0</v>
      </c>
      <c r="J1812" t="str">
        <f t="shared" ca="1" si="239"/>
        <v>'360 GRP '!</v>
      </c>
      <c r="K1812">
        <f t="shared" ca="1" si="239"/>
        <v>0</v>
      </c>
      <c r="L1812">
        <f t="shared" ca="1" si="239"/>
        <v>0</v>
      </c>
      <c r="M1812">
        <f t="shared" ca="1" si="239"/>
        <v>0</v>
      </c>
      <c r="N1812">
        <f t="shared" ca="1" si="239"/>
        <v>0</v>
      </c>
      <c r="O1812" t="str">
        <f t="shared" ca="1" si="240"/>
        <v>D:AD</v>
      </c>
      <c r="P1812" t="str">
        <f t="shared" ca="1" si="241"/>
        <v>D10:AD10</v>
      </c>
    </row>
    <row r="1813" spans="1:16">
      <c r="A1813" t="str">
        <f t="shared" si="234"/>
        <v>07</v>
      </c>
      <c r="B1813" t="str">
        <f t="shared" ca="1" si="235"/>
        <v>GRP</v>
      </c>
      <c r="C1813" t="s">
        <v>435</v>
      </c>
      <c r="D1813" t="s">
        <v>2499</v>
      </c>
      <c r="E1813">
        <f t="shared" ca="1" si="236"/>
        <v>0</v>
      </c>
      <c r="H1813" t="str">
        <f t="shared" ca="1" si="237"/>
        <v>'360 GRP '!</v>
      </c>
      <c r="I1813">
        <f t="shared" ca="1" si="238"/>
        <v>0</v>
      </c>
      <c r="J1813" t="str">
        <f t="shared" ca="1" si="239"/>
        <v>'360 GRP '!</v>
      </c>
      <c r="K1813">
        <f t="shared" ca="1" si="239"/>
        <v>0</v>
      </c>
      <c r="L1813">
        <f t="shared" ca="1" si="239"/>
        <v>0</v>
      </c>
      <c r="M1813">
        <f t="shared" ca="1" si="239"/>
        <v>0</v>
      </c>
      <c r="N1813">
        <f t="shared" ca="1" si="239"/>
        <v>0</v>
      </c>
      <c r="O1813" t="str">
        <f t="shared" ca="1" si="240"/>
        <v>D:AD</v>
      </c>
      <c r="P1813" t="str">
        <f t="shared" ca="1" si="241"/>
        <v>D10:AD10</v>
      </c>
    </row>
    <row r="1814" spans="1:16">
      <c r="A1814" t="str">
        <f t="shared" si="234"/>
        <v>08</v>
      </c>
      <c r="B1814" t="str">
        <f t="shared" ca="1" si="235"/>
        <v>GRP</v>
      </c>
      <c r="C1814" t="s">
        <v>435</v>
      </c>
      <c r="D1814" t="s">
        <v>2500</v>
      </c>
      <c r="E1814">
        <f t="shared" ca="1" si="236"/>
        <v>0</v>
      </c>
      <c r="H1814" t="str">
        <f t="shared" ca="1" si="237"/>
        <v>'360 GRP '!</v>
      </c>
      <c r="I1814">
        <f t="shared" ca="1" si="238"/>
        <v>0</v>
      </c>
      <c r="J1814" t="str">
        <f t="shared" ca="1" si="239"/>
        <v>'360 GRP '!</v>
      </c>
      <c r="K1814">
        <f t="shared" ca="1" si="239"/>
        <v>0</v>
      </c>
      <c r="L1814">
        <f t="shared" ca="1" si="239"/>
        <v>0</v>
      </c>
      <c r="M1814">
        <f t="shared" ca="1" si="239"/>
        <v>0</v>
      </c>
      <c r="N1814">
        <f t="shared" ca="1" si="239"/>
        <v>0</v>
      </c>
      <c r="O1814" t="str">
        <f t="shared" ca="1" si="240"/>
        <v>D:AD</v>
      </c>
      <c r="P1814" t="str">
        <f t="shared" ca="1" si="241"/>
        <v>D10:AD10</v>
      </c>
    </row>
    <row r="1815" spans="1:16">
      <c r="A1815" t="str">
        <f t="shared" si="234"/>
        <v>09</v>
      </c>
      <c r="B1815" t="str">
        <f t="shared" ca="1" si="235"/>
        <v>GRP</v>
      </c>
      <c r="C1815" t="s">
        <v>435</v>
      </c>
      <c r="D1815" t="s">
        <v>2501</v>
      </c>
      <c r="E1815">
        <f t="shared" ca="1" si="236"/>
        <v>0</v>
      </c>
      <c r="H1815" t="str">
        <f t="shared" ca="1" si="237"/>
        <v>'360 GRP '!</v>
      </c>
      <c r="I1815">
        <f t="shared" ca="1" si="238"/>
        <v>0</v>
      </c>
      <c r="J1815" t="str">
        <f t="shared" ca="1" si="239"/>
        <v>'360 GRP '!</v>
      </c>
      <c r="K1815">
        <f t="shared" ca="1" si="239"/>
        <v>0</v>
      </c>
      <c r="L1815">
        <f t="shared" ca="1" si="239"/>
        <v>0</v>
      </c>
      <c r="M1815">
        <f t="shared" ca="1" si="239"/>
        <v>0</v>
      </c>
      <c r="N1815">
        <f t="shared" ca="1" si="239"/>
        <v>0</v>
      </c>
      <c r="O1815" t="str">
        <f t="shared" ca="1" si="240"/>
        <v>D:AD</v>
      </c>
      <c r="P1815" t="str">
        <f t="shared" ca="1" si="241"/>
        <v>D10:AD10</v>
      </c>
    </row>
    <row r="1816" spans="1:16">
      <c r="A1816" t="str">
        <f t="shared" si="234"/>
        <v>10</v>
      </c>
      <c r="B1816" t="str">
        <f t="shared" ca="1" si="235"/>
        <v>GRP</v>
      </c>
      <c r="C1816" t="s">
        <v>435</v>
      </c>
      <c r="D1816" t="s">
        <v>2502</v>
      </c>
      <c r="E1816">
        <f t="shared" ca="1" si="236"/>
        <v>0</v>
      </c>
      <c r="H1816" t="str">
        <f t="shared" ca="1" si="237"/>
        <v>'360 GRP '!</v>
      </c>
      <c r="I1816">
        <f t="shared" ca="1" si="238"/>
        <v>0</v>
      </c>
      <c r="J1816" t="str">
        <f t="shared" ca="1" si="239"/>
        <v>'360 GRP '!</v>
      </c>
      <c r="K1816">
        <f t="shared" ca="1" si="239"/>
        <v>0</v>
      </c>
      <c r="L1816">
        <f t="shared" ca="1" si="239"/>
        <v>0</v>
      </c>
      <c r="M1816">
        <f t="shared" ca="1" si="239"/>
        <v>0</v>
      </c>
      <c r="N1816">
        <f t="shared" ca="1" si="239"/>
        <v>0</v>
      </c>
      <c r="O1816" t="str">
        <f t="shared" ca="1" si="240"/>
        <v>D:AD</v>
      </c>
      <c r="P1816" t="str">
        <f t="shared" ca="1" si="241"/>
        <v>D10:AD10</v>
      </c>
    </row>
    <row r="1817" spans="1:16">
      <c r="A1817" t="str">
        <f t="shared" si="234"/>
        <v>11</v>
      </c>
      <c r="B1817" t="str">
        <f t="shared" ca="1" si="235"/>
        <v>GRP</v>
      </c>
      <c r="C1817" t="s">
        <v>435</v>
      </c>
      <c r="D1817" t="s">
        <v>2503</v>
      </c>
      <c r="E1817">
        <f t="shared" ca="1" si="236"/>
        <v>0</v>
      </c>
      <c r="H1817" t="str">
        <f t="shared" ca="1" si="237"/>
        <v>'360 GRP '!</v>
      </c>
      <c r="I1817">
        <f t="shared" ca="1" si="238"/>
        <v>0</v>
      </c>
      <c r="J1817" t="str">
        <f t="shared" ca="1" si="239"/>
        <v>'360 GRP '!</v>
      </c>
      <c r="K1817">
        <f t="shared" ca="1" si="239"/>
        <v>0</v>
      </c>
      <c r="L1817">
        <f t="shared" ca="1" si="239"/>
        <v>0</v>
      </c>
      <c r="M1817">
        <f t="shared" ca="1" si="239"/>
        <v>0</v>
      </c>
      <c r="N1817">
        <f t="shared" ca="1" si="239"/>
        <v>0</v>
      </c>
      <c r="O1817" t="str">
        <f t="shared" ca="1" si="240"/>
        <v>D:AD</v>
      </c>
      <c r="P1817" t="str">
        <f t="shared" ca="1" si="241"/>
        <v>D10:AD10</v>
      </c>
    </row>
    <row r="1818" spans="1:16">
      <c r="A1818" t="str">
        <f t="shared" si="234"/>
        <v>12</v>
      </c>
      <c r="B1818" t="str">
        <f t="shared" ca="1" si="235"/>
        <v>GRP</v>
      </c>
      <c r="C1818" t="s">
        <v>435</v>
      </c>
      <c r="D1818" t="s">
        <v>2504</v>
      </c>
      <c r="E1818">
        <f t="shared" ca="1" si="236"/>
        <v>0</v>
      </c>
      <c r="H1818" t="str">
        <f t="shared" ca="1" si="237"/>
        <v>'360 GRP '!</v>
      </c>
      <c r="I1818">
        <f t="shared" ca="1" si="238"/>
        <v>0</v>
      </c>
      <c r="J1818" t="str">
        <f t="shared" ca="1" si="239"/>
        <v>'360 GRP '!</v>
      </c>
      <c r="K1818">
        <f t="shared" ca="1" si="239"/>
        <v>0</v>
      </c>
      <c r="L1818">
        <f t="shared" ca="1" si="239"/>
        <v>0</v>
      </c>
      <c r="M1818">
        <f t="shared" ca="1" si="239"/>
        <v>0</v>
      </c>
      <c r="N1818">
        <f t="shared" ca="1" si="239"/>
        <v>0</v>
      </c>
      <c r="O1818" t="str">
        <f t="shared" ca="1" si="240"/>
        <v>D:AD</v>
      </c>
      <c r="P1818" t="str">
        <f t="shared" ca="1" si="241"/>
        <v>D10:AD10</v>
      </c>
    </row>
    <row r="1819" spans="1:16">
      <c r="A1819" t="str">
        <f t="shared" si="234"/>
        <v>13</v>
      </c>
      <c r="B1819" t="str">
        <f t="shared" ca="1" si="235"/>
        <v>GRP</v>
      </c>
      <c r="C1819" t="s">
        <v>435</v>
      </c>
      <c r="D1819" t="s">
        <v>2505</v>
      </c>
      <c r="E1819">
        <f t="shared" ca="1" si="236"/>
        <v>0</v>
      </c>
      <c r="H1819" t="str">
        <f t="shared" ca="1" si="237"/>
        <v>'360 GRP '!</v>
      </c>
      <c r="I1819">
        <f t="shared" ca="1" si="238"/>
        <v>0</v>
      </c>
      <c r="J1819" t="str">
        <f t="shared" ca="1" si="239"/>
        <v>'360 GRP '!</v>
      </c>
      <c r="K1819">
        <f t="shared" ca="1" si="239"/>
        <v>0</v>
      </c>
      <c r="L1819">
        <f t="shared" ca="1" si="239"/>
        <v>0</v>
      </c>
      <c r="M1819">
        <f t="shared" ca="1" si="239"/>
        <v>0</v>
      </c>
      <c r="N1819">
        <f t="shared" ca="1" si="239"/>
        <v>0</v>
      </c>
      <c r="O1819" t="str">
        <f t="shared" ca="1" si="240"/>
        <v>D:AD</v>
      </c>
      <c r="P1819" t="str">
        <f t="shared" ca="1" si="241"/>
        <v>D10:AD10</v>
      </c>
    </row>
    <row r="1820" spans="1:16">
      <c r="A1820" t="str">
        <f t="shared" si="234"/>
        <v>100</v>
      </c>
      <c r="B1820" t="str">
        <f t="shared" ca="1" si="235"/>
        <v>GRP</v>
      </c>
      <c r="C1820" t="s">
        <v>435</v>
      </c>
      <c r="D1820" t="s">
        <v>2506</v>
      </c>
      <c r="E1820">
        <f t="shared" ca="1" si="236"/>
        <v>0</v>
      </c>
      <c r="H1820" t="str">
        <f t="shared" ca="1" si="237"/>
        <v>'360 GRP '!</v>
      </c>
      <c r="I1820">
        <f t="shared" ca="1" si="238"/>
        <v>0</v>
      </c>
      <c r="J1820" t="str">
        <f t="shared" ca="1" si="239"/>
        <v>'360 GRP '!</v>
      </c>
      <c r="K1820">
        <f t="shared" ca="1" si="239"/>
        <v>0</v>
      </c>
      <c r="L1820">
        <f t="shared" ca="1" si="239"/>
        <v>0</v>
      </c>
      <c r="M1820">
        <f t="shared" ca="1" si="239"/>
        <v>0</v>
      </c>
      <c r="N1820">
        <f t="shared" ca="1" si="239"/>
        <v>0</v>
      </c>
      <c r="O1820" t="str">
        <f t="shared" ca="1" si="240"/>
        <v>D:AD</v>
      </c>
      <c r="P1820" t="str">
        <f t="shared" ca="1" si="241"/>
        <v>D10:AD10</v>
      </c>
    </row>
    <row r="1821" spans="1:16">
      <c r="A1821" t="str">
        <f t="shared" si="234"/>
        <v>01</v>
      </c>
      <c r="B1821" t="str">
        <f t="shared" ca="1" si="235"/>
        <v>GRP</v>
      </c>
      <c r="C1821" t="s">
        <v>608</v>
      </c>
      <c r="D1821" t="s">
        <v>2507</v>
      </c>
      <c r="E1821">
        <f t="shared" ca="1" si="236"/>
        <v>0</v>
      </c>
      <c r="H1821" t="str">
        <f t="shared" ca="1" si="237"/>
        <v>'360 GRP '!</v>
      </c>
      <c r="I1821">
        <f t="shared" ca="1" si="238"/>
        <v>0</v>
      </c>
      <c r="J1821" t="str">
        <f t="shared" ca="1" si="239"/>
        <v>'360 GRP '!</v>
      </c>
      <c r="K1821">
        <f t="shared" ca="1" si="239"/>
        <v>0</v>
      </c>
      <c r="L1821">
        <f t="shared" ca="1" si="239"/>
        <v>0</v>
      </c>
      <c r="M1821">
        <f t="shared" ca="1" si="239"/>
        <v>0</v>
      </c>
      <c r="N1821">
        <f t="shared" ca="1" si="239"/>
        <v>0</v>
      </c>
      <c r="O1821" t="str">
        <f t="shared" ca="1" si="240"/>
        <v>D:AD</v>
      </c>
      <c r="P1821" t="str">
        <f t="shared" ca="1" si="241"/>
        <v>D10:AD10</v>
      </c>
    </row>
    <row r="1822" spans="1:16">
      <c r="A1822" t="str">
        <f t="shared" si="234"/>
        <v>02</v>
      </c>
      <c r="B1822" t="str">
        <f t="shared" ca="1" si="235"/>
        <v>GRP</v>
      </c>
      <c r="C1822" t="s">
        <v>608</v>
      </c>
      <c r="D1822" t="s">
        <v>2508</v>
      </c>
      <c r="E1822">
        <f t="shared" ca="1" si="236"/>
        <v>0</v>
      </c>
      <c r="H1822" t="str">
        <f t="shared" ca="1" si="237"/>
        <v>'360 GRP '!</v>
      </c>
      <c r="I1822">
        <f t="shared" ca="1" si="238"/>
        <v>0</v>
      </c>
      <c r="J1822" t="str">
        <f t="shared" ca="1" si="239"/>
        <v>'360 GRP '!</v>
      </c>
      <c r="K1822">
        <f t="shared" ca="1" si="239"/>
        <v>0</v>
      </c>
      <c r="L1822">
        <f t="shared" ca="1" si="239"/>
        <v>0</v>
      </c>
      <c r="M1822">
        <f t="shared" ca="1" si="239"/>
        <v>0</v>
      </c>
      <c r="N1822">
        <f t="shared" ca="1" si="239"/>
        <v>0</v>
      </c>
      <c r="O1822" t="str">
        <f t="shared" ca="1" si="240"/>
        <v>D:AD</v>
      </c>
      <c r="P1822" t="str">
        <f t="shared" ca="1" si="241"/>
        <v>D10:AD10</v>
      </c>
    </row>
    <row r="1823" spans="1:16">
      <c r="A1823" t="str">
        <f t="shared" si="234"/>
        <v>03</v>
      </c>
      <c r="B1823" t="str">
        <f t="shared" ca="1" si="235"/>
        <v>GRP</v>
      </c>
      <c r="C1823" t="s">
        <v>608</v>
      </c>
      <c r="D1823" t="s">
        <v>2509</v>
      </c>
      <c r="E1823">
        <f t="shared" ca="1" si="236"/>
        <v>0</v>
      </c>
      <c r="H1823" t="str">
        <f t="shared" ca="1" si="237"/>
        <v>'360 GRP '!</v>
      </c>
      <c r="I1823">
        <f t="shared" ca="1" si="238"/>
        <v>0</v>
      </c>
      <c r="J1823" t="str">
        <f t="shared" ca="1" si="239"/>
        <v>'360 GRP '!</v>
      </c>
      <c r="K1823">
        <f t="shared" ca="1" si="239"/>
        <v>0</v>
      </c>
      <c r="L1823">
        <f t="shared" ca="1" si="239"/>
        <v>0</v>
      </c>
      <c r="M1823">
        <f t="shared" ca="1" si="239"/>
        <v>0</v>
      </c>
      <c r="N1823">
        <f t="shared" ca="1" si="239"/>
        <v>0</v>
      </c>
      <c r="O1823" t="str">
        <f t="shared" ca="1" si="240"/>
        <v>D:AD</v>
      </c>
      <c r="P1823" t="str">
        <f t="shared" ca="1" si="241"/>
        <v>D10:AD10</v>
      </c>
    </row>
    <row r="1824" spans="1:16">
      <c r="A1824" t="str">
        <f t="shared" si="234"/>
        <v>04</v>
      </c>
      <c r="B1824" t="str">
        <f t="shared" ca="1" si="235"/>
        <v>GRP</v>
      </c>
      <c r="C1824" t="s">
        <v>608</v>
      </c>
      <c r="D1824" t="s">
        <v>2510</v>
      </c>
      <c r="E1824">
        <f t="shared" ca="1" si="236"/>
        <v>0</v>
      </c>
      <c r="H1824" t="str">
        <f t="shared" ca="1" si="237"/>
        <v>'360 GRP '!</v>
      </c>
      <c r="I1824">
        <f t="shared" ca="1" si="238"/>
        <v>0</v>
      </c>
      <c r="J1824" t="str">
        <f t="shared" ca="1" si="239"/>
        <v>'360 GRP '!</v>
      </c>
      <c r="K1824">
        <f t="shared" ca="1" si="239"/>
        <v>0</v>
      </c>
      <c r="L1824">
        <f t="shared" ca="1" si="239"/>
        <v>0</v>
      </c>
      <c r="M1824">
        <f t="shared" ca="1" si="239"/>
        <v>0</v>
      </c>
      <c r="N1824">
        <f t="shared" ca="1" si="239"/>
        <v>0</v>
      </c>
      <c r="O1824" t="str">
        <f t="shared" ca="1" si="240"/>
        <v>D:AD</v>
      </c>
      <c r="P1824" t="str">
        <f t="shared" ca="1" si="241"/>
        <v>D10:AD10</v>
      </c>
    </row>
    <row r="1825" spans="1:16">
      <c r="A1825" t="str">
        <f t="shared" si="234"/>
        <v>05</v>
      </c>
      <c r="B1825" t="str">
        <f t="shared" ca="1" si="235"/>
        <v>GRP</v>
      </c>
      <c r="C1825" t="s">
        <v>608</v>
      </c>
      <c r="D1825" t="s">
        <v>2511</v>
      </c>
      <c r="E1825">
        <f t="shared" ca="1" si="236"/>
        <v>0</v>
      </c>
      <c r="H1825" t="str">
        <f t="shared" ca="1" si="237"/>
        <v>'360 GRP '!</v>
      </c>
      <c r="I1825">
        <f t="shared" ca="1" si="238"/>
        <v>0</v>
      </c>
      <c r="J1825" t="str">
        <f t="shared" ca="1" si="239"/>
        <v>'360 GRP '!</v>
      </c>
      <c r="K1825">
        <f t="shared" ca="1" si="239"/>
        <v>0</v>
      </c>
      <c r="L1825">
        <f t="shared" ca="1" si="239"/>
        <v>0</v>
      </c>
      <c r="M1825">
        <f t="shared" ca="1" si="239"/>
        <v>0</v>
      </c>
      <c r="N1825">
        <f t="shared" ca="1" si="239"/>
        <v>0</v>
      </c>
      <c r="O1825" t="str">
        <f t="shared" ca="1" si="240"/>
        <v>D:AD</v>
      </c>
      <c r="P1825" t="str">
        <f t="shared" ca="1" si="241"/>
        <v>D10:AD10</v>
      </c>
    </row>
    <row r="1826" spans="1:16">
      <c r="A1826" t="str">
        <f t="shared" si="234"/>
        <v>06</v>
      </c>
      <c r="B1826" t="str">
        <f t="shared" ca="1" si="235"/>
        <v>GRP</v>
      </c>
      <c r="C1826" t="s">
        <v>608</v>
      </c>
      <c r="D1826" t="s">
        <v>2512</v>
      </c>
      <c r="E1826">
        <f t="shared" ca="1" si="236"/>
        <v>0</v>
      </c>
      <c r="H1826" t="str">
        <f t="shared" ca="1" si="237"/>
        <v>'360 GRP '!</v>
      </c>
      <c r="I1826">
        <f t="shared" ca="1" si="238"/>
        <v>0</v>
      </c>
      <c r="J1826" t="str">
        <f t="shared" ca="1" si="239"/>
        <v>'360 GRP '!</v>
      </c>
      <c r="K1826">
        <f t="shared" ca="1" si="239"/>
        <v>0</v>
      </c>
      <c r="L1826">
        <f t="shared" ca="1" si="239"/>
        <v>0</v>
      </c>
      <c r="M1826">
        <f t="shared" ca="1" si="239"/>
        <v>0</v>
      </c>
      <c r="N1826">
        <f t="shared" ca="1" si="239"/>
        <v>0</v>
      </c>
      <c r="O1826" t="str">
        <f t="shared" ca="1" si="240"/>
        <v>D:AD</v>
      </c>
      <c r="P1826" t="str">
        <f t="shared" ca="1" si="241"/>
        <v>D10:AD10</v>
      </c>
    </row>
    <row r="1827" spans="1:16">
      <c r="A1827" t="str">
        <f t="shared" si="234"/>
        <v>07</v>
      </c>
      <c r="B1827" t="str">
        <f t="shared" ca="1" si="235"/>
        <v>GRP</v>
      </c>
      <c r="C1827" t="s">
        <v>608</v>
      </c>
      <c r="D1827" t="s">
        <v>2513</v>
      </c>
      <c r="E1827">
        <f t="shared" ca="1" si="236"/>
        <v>0</v>
      </c>
      <c r="H1827" t="str">
        <f t="shared" ca="1" si="237"/>
        <v>'360 GRP '!</v>
      </c>
      <c r="I1827">
        <f t="shared" ca="1" si="238"/>
        <v>0</v>
      </c>
      <c r="J1827" t="str">
        <f t="shared" ref="J1827:N1877" ca="1" si="242">IF(IFERROR(VLOOKUP($C1827,INDIRECT(J$14&amp;"D:D"),1,FALSE),0)&lt;&gt;0,J$14,0)</f>
        <v>'360 GRP '!</v>
      </c>
      <c r="K1827">
        <f t="shared" ca="1" si="242"/>
        <v>0</v>
      </c>
      <c r="L1827">
        <f t="shared" ca="1" si="242"/>
        <v>0</v>
      </c>
      <c r="M1827">
        <f t="shared" ca="1" si="242"/>
        <v>0</v>
      </c>
      <c r="N1827">
        <f t="shared" ca="1" si="242"/>
        <v>0</v>
      </c>
      <c r="O1827" t="str">
        <f t="shared" ca="1" si="240"/>
        <v>D:AD</v>
      </c>
      <c r="P1827" t="str">
        <f t="shared" ca="1" si="241"/>
        <v>D10:AD10</v>
      </c>
    </row>
    <row r="1828" spans="1:16">
      <c r="A1828" t="str">
        <f t="shared" si="234"/>
        <v>08</v>
      </c>
      <c r="B1828" t="str">
        <f t="shared" ca="1" si="235"/>
        <v>GRP</v>
      </c>
      <c r="C1828" t="s">
        <v>608</v>
      </c>
      <c r="D1828" t="s">
        <v>2514</v>
      </c>
      <c r="E1828">
        <f t="shared" ca="1" si="236"/>
        <v>0</v>
      </c>
      <c r="H1828" t="str">
        <f t="shared" ca="1" si="237"/>
        <v>'360 GRP '!</v>
      </c>
      <c r="I1828">
        <f t="shared" ca="1" si="238"/>
        <v>0</v>
      </c>
      <c r="J1828" t="str">
        <f t="shared" ca="1" si="242"/>
        <v>'360 GRP '!</v>
      </c>
      <c r="K1828">
        <f t="shared" ca="1" si="242"/>
        <v>0</v>
      </c>
      <c r="L1828">
        <f t="shared" ca="1" si="242"/>
        <v>0</v>
      </c>
      <c r="M1828">
        <f t="shared" ca="1" si="242"/>
        <v>0</v>
      </c>
      <c r="N1828">
        <f t="shared" ca="1" si="242"/>
        <v>0</v>
      </c>
      <c r="O1828" t="str">
        <f t="shared" ca="1" si="240"/>
        <v>D:AD</v>
      </c>
      <c r="P1828" t="str">
        <f t="shared" ca="1" si="241"/>
        <v>D10:AD10</v>
      </c>
    </row>
    <row r="1829" spans="1:16">
      <c r="A1829" t="str">
        <f t="shared" si="234"/>
        <v>09</v>
      </c>
      <c r="B1829" t="str">
        <f t="shared" ca="1" si="235"/>
        <v>GRP</v>
      </c>
      <c r="C1829" t="s">
        <v>608</v>
      </c>
      <c r="D1829" t="s">
        <v>2515</v>
      </c>
      <c r="E1829">
        <f t="shared" ca="1" si="236"/>
        <v>0</v>
      </c>
      <c r="H1829" t="str">
        <f t="shared" ca="1" si="237"/>
        <v>'360 GRP '!</v>
      </c>
      <c r="I1829">
        <f t="shared" ca="1" si="238"/>
        <v>0</v>
      </c>
      <c r="J1829" t="str">
        <f t="shared" ca="1" si="242"/>
        <v>'360 GRP '!</v>
      </c>
      <c r="K1829">
        <f t="shared" ca="1" si="242"/>
        <v>0</v>
      </c>
      <c r="L1829">
        <f t="shared" ca="1" si="242"/>
        <v>0</v>
      </c>
      <c r="M1829">
        <f t="shared" ca="1" si="242"/>
        <v>0</v>
      </c>
      <c r="N1829">
        <f t="shared" ca="1" si="242"/>
        <v>0</v>
      </c>
      <c r="O1829" t="str">
        <f t="shared" ca="1" si="240"/>
        <v>D:AD</v>
      </c>
      <c r="P1829" t="str">
        <f t="shared" ca="1" si="241"/>
        <v>D10:AD10</v>
      </c>
    </row>
    <row r="1830" spans="1:16">
      <c r="A1830" t="str">
        <f t="shared" si="234"/>
        <v>10</v>
      </c>
      <c r="B1830" t="str">
        <f t="shared" ca="1" si="235"/>
        <v>GRP</v>
      </c>
      <c r="C1830" t="s">
        <v>608</v>
      </c>
      <c r="D1830" t="s">
        <v>2516</v>
      </c>
      <c r="E1830">
        <f t="shared" ca="1" si="236"/>
        <v>0</v>
      </c>
      <c r="H1830" t="str">
        <f t="shared" ca="1" si="237"/>
        <v>'360 GRP '!</v>
      </c>
      <c r="I1830">
        <f t="shared" ca="1" si="238"/>
        <v>0</v>
      </c>
      <c r="J1830" t="str">
        <f t="shared" ca="1" si="242"/>
        <v>'360 GRP '!</v>
      </c>
      <c r="K1830">
        <f t="shared" ca="1" si="242"/>
        <v>0</v>
      </c>
      <c r="L1830">
        <f t="shared" ca="1" si="242"/>
        <v>0</v>
      </c>
      <c r="M1830">
        <f t="shared" ca="1" si="242"/>
        <v>0</v>
      </c>
      <c r="N1830">
        <f t="shared" ca="1" si="242"/>
        <v>0</v>
      </c>
      <c r="O1830" t="str">
        <f t="shared" ca="1" si="240"/>
        <v>D:AD</v>
      </c>
      <c r="P1830" t="str">
        <f t="shared" ca="1" si="241"/>
        <v>D10:AD10</v>
      </c>
    </row>
    <row r="1831" spans="1:16">
      <c r="A1831" t="str">
        <f t="shared" si="234"/>
        <v>11</v>
      </c>
      <c r="B1831" t="str">
        <f t="shared" ca="1" si="235"/>
        <v>GRP</v>
      </c>
      <c r="C1831" t="s">
        <v>608</v>
      </c>
      <c r="D1831" t="s">
        <v>2517</v>
      </c>
      <c r="E1831">
        <f t="shared" ca="1" si="236"/>
        <v>0</v>
      </c>
      <c r="H1831" t="str">
        <f t="shared" ca="1" si="237"/>
        <v>'360 GRP '!</v>
      </c>
      <c r="I1831">
        <f t="shared" ca="1" si="238"/>
        <v>0</v>
      </c>
      <c r="J1831" t="str">
        <f t="shared" ca="1" si="242"/>
        <v>'360 GRP '!</v>
      </c>
      <c r="K1831">
        <f t="shared" ca="1" si="242"/>
        <v>0</v>
      </c>
      <c r="L1831">
        <f t="shared" ca="1" si="242"/>
        <v>0</v>
      </c>
      <c r="M1831">
        <f t="shared" ca="1" si="242"/>
        <v>0</v>
      </c>
      <c r="N1831">
        <f t="shared" ca="1" si="242"/>
        <v>0</v>
      </c>
      <c r="O1831" t="str">
        <f t="shared" ca="1" si="240"/>
        <v>D:AD</v>
      </c>
      <c r="P1831" t="str">
        <f t="shared" ca="1" si="241"/>
        <v>D10:AD10</v>
      </c>
    </row>
    <row r="1832" spans="1:16">
      <c r="A1832" t="str">
        <f t="shared" si="234"/>
        <v>12</v>
      </c>
      <c r="B1832" t="str">
        <f t="shared" ca="1" si="235"/>
        <v>GRP</v>
      </c>
      <c r="C1832" t="s">
        <v>608</v>
      </c>
      <c r="D1832" t="s">
        <v>2518</v>
      </c>
      <c r="E1832">
        <f t="shared" ca="1" si="236"/>
        <v>0</v>
      </c>
      <c r="H1832" t="str">
        <f t="shared" ca="1" si="237"/>
        <v>'360 GRP '!</v>
      </c>
      <c r="I1832">
        <f t="shared" ca="1" si="238"/>
        <v>0</v>
      </c>
      <c r="J1832" t="str">
        <f t="shared" ca="1" si="242"/>
        <v>'360 GRP '!</v>
      </c>
      <c r="K1832">
        <f t="shared" ca="1" si="242"/>
        <v>0</v>
      </c>
      <c r="L1832">
        <f t="shared" ca="1" si="242"/>
        <v>0</v>
      </c>
      <c r="M1832">
        <f t="shared" ca="1" si="242"/>
        <v>0</v>
      </c>
      <c r="N1832">
        <f t="shared" ca="1" si="242"/>
        <v>0</v>
      </c>
      <c r="O1832" t="str">
        <f t="shared" ca="1" si="240"/>
        <v>D:AD</v>
      </c>
      <c r="P1832" t="str">
        <f t="shared" ca="1" si="241"/>
        <v>D10:AD10</v>
      </c>
    </row>
    <row r="1833" spans="1:16">
      <c r="A1833" t="str">
        <f t="shared" si="234"/>
        <v>13</v>
      </c>
      <c r="B1833" t="str">
        <f t="shared" ca="1" si="235"/>
        <v>GRP</v>
      </c>
      <c r="C1833" t="s">
        <v>608</v>
      </c>
      <c r="D1833" t="s">
        <v>2519</v>
      </c>
      <c r="E1833">
        <f t="shared" ca="1" si="236"/>
        <v>0</v>
      </c>
      <c r="H1833" t="str">
        <f t="shared" ca="1" si="237"/>
        <v>'360 GRP '!</v>
      </c>
      <c r="I1833">
        <f t="shared" ca="1" si="238"/>
        <v>0</v>
      </c>
      <c r="J1833" t="str">
        <f t="shared" ca="1" si="242"/>
        <v>'360 GRP '!</v>
      </c>
      <c r="K1833">
        <f t="shared" ca="1" si="242"/>
        <v>0</v>
      </c>
      <c r="L1833">
        <f t="shared" ca="1" si="242"/>
        <v>0</v>
      </c>
      <c r="M1833">
        <f t="shared" ca="1" si="242"/>
        <v>0</v>
      </c>
      <c r="N1833">
        <f t="shared" ca="1" si="242"/>
        <v>0</v>
      </c>
      <c r="O1833" t="str">
        <f t="shared" ca="1" si="240"/>
        <v>D:AD</v>
      </c>
      <c r="P1833" t="str">
        <f t="shared" ca="1" si="241"/>
        <v>D10:AD10</v>
      </c>
    </row>
    <row r="1834" spans="1:16">
      <c r="A1834" t="str">
        <f t="shared" si="234"/>
        <v>100</v>
      </c>
      <c r="B1834" t="str">
        <f t="shared" ca="1" si="235"/>
        <v>GRP</v>
      </c>
      <c r="C1834" t="s">
        <v>608</v>
      </c>
      <c r="D1834" t="s">
        <v>2520</v>
      </c>
      <c r="E1834">
        <f t="shared" ca="1" si="236"/>
        <v>0</v>
      </c>
      <c r="H1834" t="str">
        <f t="shared" ca="1" si="237"/>
        <v>'360 GRP '!</v>
      </c>
      <c r="I1834">
        <f t="shared" ca="1" si="238"/>
        <v>0</v>
      </c>
      <c r="J1834" t="str">
        <f t="shared" ca="1" si="242"/>
        <v>'360 GRP '!</v>
      </c>
      <c r="K1834">
        <f t="shared" ca="1" si="242"/>
        <v>0</v>
      </c>
      <c r="L1834">
        <f t="shared" ca="1" si="242"/>
        <v>0</v>
      </c>
      <c r="M1834">
        <f t="shared" ca="1" si="242"/>
        <v>0</v>
      </c>
      <c r="N1834">
        <f t="shared" ca="1" si="242"/>
        <v>0</v>
      </c>
      <c r="O1834" t="str">
        <f t="shared" ca="1" si="240"/>
        <v>D:AD</v>
      </c>
      <c r="P1834" t="str">
        <f t="shared" ca="1" si="241"/>
        <v>D10:AD10</v>
      </c>
    </row>
    <row r="1835" spans="1:16">
      <c r="A1835" t="str">
        <f t="shared" ref="A1835:A1898" si="243">MID(D1835,LEN(C1835)+2,LEN(D1835)-LEN(C1835))</f>
        <v>01</v>
      </c>
      <c r="B1835" t="str">
        <f t="shared" ref="B1835:B1898" ca="1" si="244">VLOOKUP(H1835,$A$1:$K$6,11,FALSE)</f>
        <v>GRP</v>
      </c>
      <c r="C1835" t="s">
        <v>609</v>
      </c>
      <c r="D1835" t="s">
        <v>2521</v>
      </c>
      <c r="E1835">
        <f t="shared" ca="1" si="236"/>
        <v>0</v>
      </c>
      <c r="H1835" t="str">
        <f t="shared" ca="1" si="237"/>
        <v>'360 GRP '!</v>
      </c>
      <c r="I1835">
        <f t="shared" ca="1" si="238"/>
        <v>0</v>
      </c>
      <c r="J1835" t="str">
        <f t="shared" ca="1" si="242"/>
        <v>'360 GRP '!</v>
      </c>
      <c r="K1835">
        <f t="shared" ca="1" si="242"/>
        <v>0</v>
      </c>
      <c r="L1835">
        <f t="shared" ca="1" si="242"/>
        <v>0</v>
      </c>
      <c r="M1835">
        <f t="shared" ca="1" si="242"/>
        <v>0</v>
      </c>
      <c r="N1835">
        <f t="shared" ca="1" si="242"/>
        <v>0</v>
      </c>
      <c r="O1835" t="str">
        <f t="shared" ca="1" si="240"/>
        <v>D:AD</v>
      </c>
      <c r="P1835" t="str">
        <f t="shared" ca="1" si="241"/>
        <v>D10:AD10</v>
      </c>
    </row>
    <row r="1836" spans="1:16">
      <c r="A1836" t="str">
        <f t="shared" si="243"/>
        <v>02</v>
      </c>
      <c r="B1836" t="str">
        <f t="shared" ca="1" si="244"/>
        <v>GRP</v>
      </c>
      <c r="C1836" t="s">
        <v>609</v>
      </c>
      <c r="D1836" t="s">
        <v>2522</v>
      </c>
      <c r="E1836">
        <f t="shared" ref="E1836:E1899" ca="1" si="245">IFERROR(VLOOKUP(C1836,INDIRECT($H1836&amp;$O1836),MATCH($A1836,INDIRECT($H1836&amp;$P1836),0),FALSE),0)</f>
        <v>0</v>
      </c>
      <c r="H1836" t="str">
        <f t="shared" ref="H1836:H1899" ca="1" si="246">IF(I1836&lt;&gt;0,I1836,IF(J1836&lt;&gt;0,J1836,IF(K1836&lt;&gt;0,K1836,IF(L1836&lt;&gt;0,L1836,IF(M1836&lt;&gt;0,M1836,N1836)))))</f>
        <v>'360 GRP '!</v>
      </c>
      <c r="I1836">
        <f t="shared" ref="I1836:I1899" ca="1" si="247">IF(IFERROR(VLOOKUP(C1836,INDIRECT($I$14&amp;"D:D"),1,FALSE),0)&lt;&gt;0,I$14,0)</f>
        <v>0</v>
      </c>
      <c r="J1836" t="str">
        <f t="shared" ca="1" si="242"/>
        <v>'360 GRP '!</v>
      </c>
      <c r="K1836">
        <f t="shared" ca="1" si="242"/>
        <v>0</v>
      </c>
      <c r="L1836">
        <f t="shared" ca="1" si="242"/>
        <v>0</v>
      </c>
      <c r="M1836">
        <f t="shared" ca="1" si="242"/>
        <v>0</v>
      </c>
      <c r="N1836">
        <f t="shared" ca="1" si="242"/>
        <v>0</v>
      </c>
      <c r="O1836" t="str">
        <f t="shared" ca="1" si="240"/>
        <v>D:AD</v>
      </c>
      <c r="P1836" t="str">
        <f t="shared" ca="1" si="241"/>
        <v>D10:AD10</v>
      </c>
    </row>
    <row r="1837" spans="1:16">
      <c r="A1837" t="str">
        <f t="shared" si="243"/>
        <v>03</v>
      </c>
      <c r="B1837" t="str">
        <f t="shared" ca="1" si="244"/>
        <v>GRP</v>
      </c>
      <c r="C1837" t="s">
        <v>609</v>
      </c>
      <c r="D1837" t="s">
        <v>2523</v>
      </c>
      <c r="E1837">
        <f t="shared" ca="1" si="245"/>
        <v>0</v>
      </c>
      <c r="H1837" t="str">
        <f t="shared" ca="1" si="246"/>
        <v>'360 GRP '!</v>
      </c>
      <c r="I1837">
        <f t="shared" ca="1" si="247"/>
        <v>0</v>
      </c>
      <c r="J1837" t="str">
        <f t="shared" ca="1" si="242"/>
        <v>'360 GRP '!</v>
      </c>
      <c r="K1837">
        <f t="shared" ca="1" si="242"/>
        <v>0</v>
      </c>
      <c r="L1837">
        <f t="shared" ca="1" si="242"/>
        <v>0</v>
      </c>
      <c r="M1837">
        <f t="shared" ca="1" si="242"/>
        <v>0</v>
      </c>
      <c r="N1837">
        <f t="shared" ca="1" si="242"/>
        <v>0</v>
      </c>
      <c r="O1837" t="str">
        <f t="shared" ca="1" si="240"/>
        <v>D:AD</v>
      </c>
      <c r="P1837" t="str">
        <f t="shared" ca="1" si="241"/>
        <v>D10:AD10</v>
      </c>
    </row>
    <row r="1838" spans="1:16">
      <c r="A1838" t="str">
        <f t="shared" si="243"/>
        <v>04</v>
      </c>
      <c r="B1838" t="str">
        <f t="shared" ca="1" si="244"/>
        <v>GRP</v>
      </c>
      <c r="C1838" t="s">
        <v>609</v>
      </c>
      <c r="D1838" t="s">
        <v>2524</v>
      </c>
      <c r="E1838">
        <f t="shared" ca="1" si="245"/>
        <v>0</v>
      </c>
      <c r="H1838" t="str">
        <f t="shared" ca="1" si="246"/>
        <v>'360 GRP '!</v>
      </c>
      <c r="I1838">
        <f t="shared" ca="1" si="247"/>
        <v>0</v>
      </c>
      <c r="J1838" t="str">
        <f t="shared" ca="1" si="242"/>
        <v>'360 GRP '!</v>
      </c>
      <c r="K1838">
        <f t="shared" ca="1" si="242"/>
        <v>0</v>
      </c>
      <c r="L1838">
        <f t="shared" ca="1" si="242"/>
        <v>0</v>
      </c>
      <c r="M1838">
        <f t="shared" ca="1" si="242"/>
        <v>0</v>
      </c>
      <c r="N1838">
        <f t="shared" ca="1" si="242"/>
        <v>0</v>
      </c>
      <c r="O1838" t="str">
        <f t="shared" ca="1" si="240"/>
        <v>D:AD</v>
      </c>
      <c r="P1838" t="str">
        <f t="shared" ca="1" si="241"/>
        <v>D10:AD10</v>
      </c>
    </row>
    <row r="1839" spans="1:16">
      <c r="A1839" t="str">
        <f t="shared" si="243"/>
        <v>05</v>
      </c>
      <c r="B1839" t="str">
        <f t="shared" ca="1" si="244"/>
        <v>GRP</v>
      </c>
      <c r="C1839" t="s">
        <v>609</v>
      </c>
      <c r="D1839" t="s">
        <v>2525</v>
      </c>
      <c r="E1839">
        <f t="shared" ca="1" si="245"/>
        <v>0</v>
      </c>
      <c r="H1839" t="str">
        <f t="shared" ca="1" si="246"/>
        <v>'360 GRP '!</v>
      </c>
      <c r="I1839">
        <f t="shared" ca="1" si="247"/>
        <v>0</v>
      </c>
      <c r="J1839" t="str">
        <f t="shared" ca="1" si="242"/>
        <v>'360 GRP '!</v>
      </c>
      <c r="K1839">
        <f t="shared" ca="1" si="242"/>
        <v>0</v>
      </c>
      <c r="L1839">
        <f t="shared" ca="1" si="242"/>
        <v>0</v>
      </c>
      <c r="M1839">
        <f t="shared" ca="1" si="242"/>
        <v>0</v>
      </c>
      <c r="N1839">
        <f t="shared" ca="1" si="242"/>
        <v>0</v>
      </c>
      <c r="O1839" t="str">
        <f t="shared" ca="1" si="240"/>
        <v>D:AD</v>
      </c>
      <c r="P1839" t="str">
        <f t="shared" ca="1" si="241"/>
        <v>D10:AD10</v>
      </c>
    </row>
    <row r="1840" spans="1:16">
      <c r="A1840" t="str">
        <f t="shared" si="243"/>
        <v>06</v>
      </c>
      <c r="B1840" t="str">
        <f t="shared" ca="1" si="244"/>
        <v>GRP</v>
      </c>
      <c r="C1840" t="s">
        <v>609</v>
      </c>
      <c r="D1840" t="s">
        <v>2526</v>
      </c>
      <c r="E1840">
        <f t="shared" ca="1" si="245"/>
        <v>0</v>
      </c>
      <c r="H1840" t="str">
        <f t="shared" ca="1" si="246"/>
        <v>'360 GRP '!</v>
      </c>
      <c r="I1840">
        <f t="shared" ca="1" si="247"/>
        <v>0</v>
      </c>
      <c r="J1840" t="str">
        <f t="shared" ca="1" si="242"/>
        <v>'360 GRP '!</v>
      </c>
      <c r="K1840">
        <f t="shared" ca="1" si="242"/>
        <v>0</v>
      </c>
      <c r="L1840">
        <f t="shared" ca="1" si="242"/>
        <v>0</v>
      </c>
      <c r="M1840">
        <f t="shared" ca="1" si="242"/>
        <v>0</v>
      </c>
      <c r="N1840">
        <f t="shared" ca="1" si="242"/>
        <v>0</v>
      </c>
      <c r="O1840" t="str">
        <f t="shared" ca="1" si="240"/>
        <v>D:AD</v>
      </c>
      <c r="P1840" t="str">
        <f t="shared" ca="1" si="241"/>
        <v>D10:AD10</v>
      </c>
    </row>
    <row r="1841" spans="1:16">
      <c r="A1841" t="str">
        <f t="shared" si="243"/>
        <v>07</v>
      </c>
      <c r="B1841" t="str">
        <f t="shared" ca="1" si="244"/>
        <v>GRP</v>
      </c>
      <c r="C1841" t="s">
        <v>609</v>
      </c>
      <c r="D1841" t="s">
        <v>2527</v>
      </c>
      <c r="E1841">
        <f t="shared" ca="1" si="245"/>
        <v>0</v>
      </c>
      <c r="H1841" t="str">
        <f t="shared" ca="1" si="246"/>
        <v>'360 GRP '!</v>
      </c>
      <c r="I1841">
        <f t="shared" ca="1" si="247"/>
        <v>0</v>
      </c>
      <c r="J1841" t="str">
        <f t="shared" ca="1" si="242"/>
        <v>'360 GRP '!</v>
      </c>
      <c r="K1841">
        <f t="shared" ca="1" si="242"/>
        <v>0</v>
      </c>
      <c r="L1841">
        <f t="shared" ca="1" si="242"/>
        <v>0</v>
      </c>
      <c r="M1841">
        <f t="shared" ca="1" si="242"/>
        <v>0</v>
      </c>
      <c r="N1841">
        <f t="shared" ca="1" si="242"/>
        <v>0</v>
      </c>
      <c r="O1841" t="str">
        <f t="shared" ca="1" si="240"/>
        <v>D:AD</v>
      </c>
      <c r="P1841" t="str">
        <f t="shared" ca="1" si="241"/>
        <v>D10:AD10</v>
      </c>
    </row>
    <row r="1842" spans="1:16">
      <c r="A1842" t="str">
        <f t="shared" si="243"/>
        <v>08</v>
      </c>
      <c r="B1842" t="str">
        <f t="shared" ca="1" si="244"/>
        <v>GRP</v>
      </c>
      <c r="C1842" t="s">
        <v>609</v>
      </c>
      <c r="D1842" t="s">
        <v>2528</v>
      </c>
      <c r="E1842">
        <f t="shared" ca="1" si="245"/>
        <v>0</v>
      </c>
      <c r="H1842" t="str">
        <f t="shared" ca="1" si="246"/>
        <v>'360 GRP '!</v>
      </c>
      <c r="I1842">
        <f t="shared" ca="1" si="247"/>
        <v>0</v>
      </c>
      <c r="J1842" t="str">
        <f t="shared" ca="1" si="242"/>
        <v>'360 GRP '!</v>
      </c>
      <c r="K1842">
        <f t="shared" ca="1" si="242"/>
        <v>0</v>
      </c>
      <c r="L1842">
        <f t="shared" ca="1" si="242"/>
        <v>0</v>
      </c>
      <c r="M1842">
        <f t="shared" ca="1" si="242"/>
        <v>0</v>
      </c>
      <c r="N1842">
        <f t="shared" ca="1" si="242"/>
        <v>0</v>
      </c>
      <c r="O1842" t="str">
        <f t="shared" ca="1" si="240"/>
        <v>D:AD</v>
      </c>
      <c r="P1842" t="str">
        <f t="shared" ca="1" si="241"/>
        <v>D10:AD10</v>
      </c>
    </row>
    <row r="1843" spans="1:16">
      <c r="A1843" t="str">
        <f t="shared" si="243"/>
        <v>09</v>
      </c>
      <c r="B1843" t="str">
        <f t="shared" ca="1" si="244"/>
        <v>GRP</v>
      </c>
      <c r="C1843" t="s">
        <v>609</v>
      </c>
      <c r="D1843" t="s">
        <v>2529</v>
      </c>
      <c r="E1843">
        <f t="shared" ca="1" si="245"/>
        <v>0</v>
      </c>
      <c r="H1843" t="str">
        <f t="shared" ca="1" si="246"/>
        <v>'360 GRP '!</v>
      </c>
      <c r="I1843">
        <f t="shared" ca="1" si="247"/>
        <v>0</v>
      </c>
      <c r="J1843" t="str">
        <f t="shared" ca="1" si="242"/>
        <v>'360 GRP '!</v>
      </c>
      <c r="K1843">
        <f t="shared" ca="1" si="242"/>
        <v>0</v>
      </c>
      <c r="L1843">
        <f t="shared" ca="1" si="242"/>
        <v>0</v>
      </c>
      <c r="M1843">
        <f t="shared" ca="1" si="242"/>
        <v>0</v>
      </c>
      <c r="N1843">
        <f t="shared" ca="1" si="242"/>
        <v>0</v>
      </c>
      <c r="O1843" t="str">
        <f t="shared" ca="1" si="240"/>
        <v>D:AD</v>
      </c>
      <c r="P1843" t="str">
        <f t="shared" ca="1" si="241"/>
        <v>D10:AD10</v>
      </c>
    </row>
    <row r="1844" spans="1:16">
      <c r="A1844" t="str">
        <f t="shared" si="243"/>
        <v>10</v>
      </c>
      <c r="B1844" t="str">
        <f t="shared" ca="1" si="244"/>
        <v>GRP</v>
      </c>
      <c r="C1844" t="s">
        <v>609</v>
      </c>
      <c r="D1844" t="s">
        <v>2530</v>
      </c>
      <c r="E1844">
        <f t="shared" ca="1" si="245"/>
        <v>0</v>
      </c>
      <c r="H1844" t="str">
        <f t="shared" ca="1" si="246"/>
        <v>'360 GRP '!</v>
      </c>
      <c r="I1844">
        <f t="shared" ca="1" si="247"/>
        <v>0</v>
      </c>
      <c r="J1844" t="str">
        <f t="shared" ca="1" si="242"/>
        <v>'360 GRP '!</v>
      </c>
      <c r="K1844">
        <f t="shared" ca="1" si="242"/>
        <v>0</v>
      </c>
      <c r="L1844">
        <f t="shared" ca="1" si="242"/>
        <v>0</v>
      </c>
      <c r="M1844">
        <f t="shared" ca="1" si="242"/>
        <v>0</v>
      </c>
      <c r="N1844">
        <f t="shared" ca="1" si="242"/>
        <v>0</v>
      </c>
      <c r="O1844" t="str">
        <f t="shared" ca="1" si="240"/>
        <v>D:AD</v>
      </c>
      <c r="P1844" t="str">
        <f t="shared" ca="1" si="241"/>
        <v>D10:AD10</v>
      </c>
    </row>
    <row r="1845" spans="1:16">
      <c r="A1845" t="str">
        <f t="shared" si="243"/>
        <v>11</v>
      </c>
      <c r="B1845" t="str">
        <f t="shared" ca="1" si="244"/>
        <v>GRP</v>
      </c>
      <c r="C1845" t="s">
        <v>609</v>
      </c>
      <c r="D1845" t="s">
        <v>2531</v>
      </c>
      <c r="E1845">
        <f t="shared" ca="1" si="245"/>
        <v>0</v>
      </c>
      <c r="H1845" t="str">
        <f t="shared" ca="1" si="246"/>
        <v>'360 GRP '!</v>
      </c>
      <c r="I1845">
        <f t="shared" ca="1" si="247"/>
        <v>0</v>
      </c>
      <c r="J1845" t="str">
        <f t="shared" ca="1" si="242"/>
        <v>'360 GRP '!</v>
      </c>
      <c r="K1845">
        <f t="shared" ca="1" si="242"/>
        <v>0</v>
      </c>
      <c r="L1845">
        <f t="shared" ca="1" si="242"/>
        <v>0</v>
      </c>
      <c r="M1845">
        <f t="shared" ca="1" si="242"/>
        <v>0</v>
      </c>
      <c r="N1845">
        <f t="shared" ca="1" si="242"/>
        <v>0</v>
      </c>
      <c r="O1845" t="str">
        <f t="shared" ca="1" si="240"/>
        <v>D:AD</v>
      </c>
      <c r="P1845" t="str">
        <f t="shared" ca="1" si="241"/>
        <v>D10:AD10</v>
      </c>
    </row>
    <row r="1846" spans="1:16">
      <c r="A1846" t="str">
        <f t="shared" si="243"/>
        <v>12</v>
      </c>
      <c r="B1846" t="str">
        <f t="shared" ca="1" si="244"/>
        <v>GRP</v>
      </c>
      <c r="C1846" t="s">
        <v>609</v>
      </c>
      <c r="D1846" t="s">
        <v>2532</v>
      </c>
      <c r="E1846">
        <f t="shared" ca="1" si="245"/>
        <v>0</v>
      </c>
      <c r="H1846" t="str">
        <f t="shared" ca="1" si="246"/>
        <v>'360 GRP '!</v>
      </c>
      <c r="I1846">
        <f t="shared" ca="1" si="247"/>
        <v>0</v>
      </c>
      <c r="J1846" t="str">
        <f t="shared" ca="1" si="242"/>
        <v>'360 GRP '!</v>
      </c>
      <c r="K1846">
        <f t="shared" ca="1" si="242"/>
        <v>0</v>
      </c>
      <c r="L1846">
        <f t="shared" ca="1" si="242"/>
        <v>0</v>
      </c>
      <c r="M1846">
        <f t="shared" ca="1" si="242"/>
        <v>0</v>
      </c>
      <c r="N1846">
        <f t="shared" ca="1" si="242"/>
        <v>0</v>
      </c>
      <c r="O1846" t="str">
        <f t="shared" ca="1" si="240"/>
        <v>D:AD</v>
      </c>
      <c r="P1846" t="str">
        <f t="shared" ca="1" si="241"/>
        <v>D10:AD10</v>
      </c>
    </row>
    <row r="1847" spans="1:16">
      <c r="A1847" t="str">
        <f t="shared" si="243"/>
        <v>13</v>
      </c>
      <c r="B1847" t="str">
        <f t="shared" ca="1" si="244"/>
        <v>GRP</v>
      </c>
      <c r="C1847" t="s">
        <v>609</v>
      </c>
      <c r="D1847" t="s">
        <v>2533</v>
      </c>
      <c r="E1847">
        <f t="shared" ca="1" si="245"/>
        <v>0</v>
      </c>
      <c r="H1847" t="str">
        <f t="shared" ca="1" si="246"/>
        <v>'360 GRP '!</v>
      </c>
      <c r="I1847">
        <f t="shared" ca="1" si="247"/>
        <v>0</v>
      </c>
      <c r="J1847" t="str">
        <f t="shared" ca="1" si="242"/>
        <v>'360 GRP '!</v>
      </c>
      <c r="K1847">
        <f t="shared" ca="1" si="242"/>
        <v>0</v>
      </c>
      <c r="L1847">
        <f t="shared" ca="1" si="242"/>
        <v>0</v>
      </c>
      <c r="M1847">
        <f t="shared" ca="1" si="242"/>
        <v>0</v>
      </c>
      <c r="N1847">
        <f t="shared" ca="1" si="242"/>
        <v>0</v>
      </c>
      <c r="O1847" t="str">
        <f t="shared" ca="1" si="240"/>
        <v>D:AD</v>
      </c>
      <c r="P1847" t="str">
        <f t="shared" ca="1" si="241"/>
        <v>D10:AD10</v>
      </c>
    </row>
    <row r="1848" spans="1:16">
      <c r="A1848" t="str">
        <f t="shared" si="243"/>
        <v>100</v>
      </c>
      <c r="B1848" t="str">
        <f t="shared" ca="1" si="244"/>
        <v>GRP</v>
      </c>
      <c r="C1848" t="s">
        <v>609</v>
      </c>
      <c r="D1848" t="s">
        <v>2534</v>
      </c>
      <c r="E1848">
        <f t="shared" ca="1" si="245"/>
        <v>0</v>
      </c>
      <c r="H1848" t="str">
        <f t="shared" ca="1" si="246"/>
        <v>'360 GRP '!</v>
      </c>
      <c r="I1848">
        <f t="shared" ca="1" si="247"/>
        <v>0</v>
      </c>
      <c r="J1848" t="str">
        <f t="shared" ca="1" si="242"/>
        <v>'360 GRP '!</v>
      </c>
      <c r="K1848">
        <f t="shared" ca="1" si="242"/>
        <v>0</v>
      </c>
      <c r="L1848">
        <f t="shared" ca="1" si="242"/>
        <v>0</v>
      </c>
      <c r="M1848">
        <f t="shared" ca="1" si="242"/>
        <v>0</v>
      </c>
      <c r="N1848">
        <f t="shared" ca="1" si="242"/>
        <v>0</v>
      </c>
      <c r="O1848" t="str">
        <f t="shared" ca="1" si="240"/>
        <v>D:AD</v>
      </c>
      <c r="P1848" t="str">
        <f t="shared" ca="1" si="241"/>
        <v>D10:AD10</v>
      </c>
    </row>
    <row r="1849" spans="1:16">
      <c r="A1849" t="str">
        <f t="shared" si="243"/>
        <v>01</v>
      </c>
      <c r="B1849" t="str">
        <f t="shared" ca="1" si="244"/>
        <v>GRP</v>
      </c>
      <c r="C1849" t="s">
        <v>443</v>
      </c>
      <c r="D1849" t="s">
        <v>2535</v>
      </c>
      <c r="E1849">
        <f t="shared" ca="1" si="245"/>
        <v>0</v>
      </c>
      <c r="H1849" t="str">
        <f t="shared" ca="1" si="246"/>
        <v>'360 GRP '!</v>
      </c>
      <c r="I1849">
        <f t="shared" ca="1" si="247"/>
        <v>0</v>
      </c>
      <c r="J1849" t="str">
        <f t="shared" ca="1" si="242"/>
        <v>'360 GRP '!</v>
      </c>
      <c r="K1849">
        <f t="shared" ca="1" si="242"/>
        <v>0</v>
      </c>
      <c r="L1849">
        <f t="shared" ca="1" si="242"/>
        <v>0</v>
      </c>
      <c r="M1849">
        <f t="shared" ca="1" si="242"/>
        <v>0</v>
      </c>
      <c r="N1849">
        <f t="shared" ca="1" si="242"/>
        <v>0</v>
      </c>
      <c r="O1849" t="str">
        <f t="shared" ca="1" si="240"/>
        <v>D:AD</v>
      </c>
      <c r="P1849" t="str">
        <f t="shared" ca="1" si="241"/>
        <v>D10:AD10</v>
      </c>
    </row>
    <row r="1850" spans="1:16">
      <c r="A1850" t="str">
        <f t="shared" si="243"/>
        <v>02</v>
      </c>
      <c r="B1850" t="str">
        <f t="shared" ca="1" si="244"/>
        <v>GRP</v>
      </c>
      <c r="C1850" t="s">
        <v>443</v>
      </c>
      <c r="D1850" t="s">
        <v>2536</v>
      </c>
      <c r="E1850">
        <f t="shared" ca="1" si="245"/>
        <v>0</v>
      </c>
      <c r="H1850" t="str">
        <f t="shared" ca="1" si="246"/>
        <v>'360 GRP '!</v>
      </c>
      <c r="I1850">
        <f t="shared" ca="1" si="247"/>
        <v>0</v>
      </c>
      <c r="J1850" t="str">
        <f t="shared" ca="1" si="242"/>
        <v>'360 GRP '!</v>
      </c>
      <c r="K1850">
        <f t="shared" ca="1" si="242"/>
        <v>0</v>
      </c>
      <c r="L1850">
        <f t="shared" ca="1" si="242"/>
        <v>0</v>
      </c>
      <c r="M1850">
        <f t="shared" ca="1" si="242"/>
        <v>0</v>
      </c>
      <c r="N1850">
        <f t="shared" ca="1" si="242"/>
        <v>0</v>
      </c>
      <c r="O1850" t="str">
        <f t="shared" ca="1" si="240"/>
        <v>D:AD</v>
      </c>
      <c r="P1850" t="str">
        <f t="shared" ca="1" si="241"/>
        <v>D10:AD10</v>
      </c>
    </row>
    <row r="1851" spans="1:16">
      <c r="A1851" t="str">
        <f t="shared" si="243"/>
        <v>03</v>
      </c>
      <c r="B1851" t="str">
        <f t="shared" ca="1" si="244"/>
        <v>GRP</v>
      </c>
      <c r="C1851" t="s">
        <v>443</v>
      </c>
      <c r="D1851" t="s">
        <v>2537</v>
      </c>
      <c r="E1851">
        <f t="shared" ca="1" si="245"/>
        <v>0</v>
      </c>
      <c r="H1851" t="str">
        <f t="shared" ca="1" si="246"/>
        <v>'360 GRP '!</v>
      </c>
      <c r="I1851">
        <f t="shared" ca="1" si="247"/>
        <v>0</v>
      </c>
      <c r="J1851" t="str">
        <f t="shared" ca="1" si="242"/>
        <v>'360 GRP '!</v>
      </c>
      <c r="K1851">
        <f t="shared" ca="1" si="242"/>
        <v>0</v>
      </c>
      <c r="L1851">
        <f t="shared" ca="1" si="242"/>
        <v>0</v>
      </c>
      <c r="M1851">
        <f t="shared" ca="1" si="242"/>
        <v>0</v>
      </c>
      <c r="N1851">
        <f t="shared" ca="1" si="242"/>
        <v>0</v>
      </c>
      <c r="O1851" t="str">
        <f t="shared" ca="1" si="240"/>
        <v>D:AD</v>
      </c>
      <c r="P1851" t="str">
        <f t="shared" ca="1" si="241"/>
        <v>D10:AD10</v>
      </c>
    </row>
    <row r="1852" spans="1:16">
      <c r="A1852" t="str">
        <f t="shared" si="243"/>
        <v>04</v>
      </c>
      <c r="B1852" t="str">
        <f t="shared" ca="1" si="244"/>
        <v>GRP</v>
      </c>
      <c r="C1852" t="s">
        <v>443</v>
      </c>
      <c r="D1852" t="s">
        <v>2538</v>
      </c>
      <c r="E1852">
        <f t="shared" ca="1" si="245"/>
        <v>0</v>
      </c>
      <c r="H1852" t="str">
        <f t="shared" ca="1" si="246"/>
        <v>'360 GRP '!</v>
      </c>
      <c r="I1852">
        <f t="shared" ca="1" si="247"/>
        <v>0</v>
      </c>
      <c r="J1852" t="str">
        <f t="shared" ca="1" si="242"/>
        <v>'360 GRP '!</v>
      </c>
      <c r="K1852">
        <f t="shared" ca="1" si="242"/>
        <v>0</v>
      </c>
      <c r="L1852">
        <f t="shared" ca="1" si="242"/>
        <v>0</v>
      </c>
      <c r="M1852">
        <f t="shared" ca="1" si="242"/>
        <v>0</v>
      </c>
      <c r="N1852">
        <f t="shared" ca="1" si="242"/>
        <v>0</v>
      </c>
      <c r="O1852" t="str">
        <f t="shared" ca="1" si="240"/>
        <v>D:AD</v>
      </c>
      <c r="P1852" t="str">
        <f t="shared" ca="1" si="241"/>
        <v>D10:AD10</v>
      </c>
    </row>
    <row r="1853" spans="1:16">
      <c r="A1853" t="str">
        <f t="shared" si="243"/>
        <v>05</v>
      </c>
      <c r="B1853" t="str">
        <f t="shared" ca="1" si="244"/>
        <v>GRP</v>
      </c>
      <c r="C1853" t="s">
        <v>443</v>
      </c>
      <c r="D1853" t="s">
        <v>2539</v>
      </c>
      <c r="E1853">
        <f t="shared" ca="1" si="245"/>
        <v>0</v>
      </c>
      <c r="H1853" t="str">
        <f t="shared" ca="1" si="246"/>
        <v>'360 GRP '!</v>
      </c>
      <c r="I1853">
        <f t="shared" ca="1" si="247"/>
        <v>0</v>
      </c>
      <c r="J1853" t="str">
        <f t="shared" ca="1" si="242"/>
        <v>'360 GRP '!</v>
      </c>
      <c r="K1853">
        <f t="shared" ca="1" si="242"/>
        <v>0</v>
      </c>
      <c r="L1853">
        <f t="shared" ca="1" si="242"/>
        <v>0</v>
      </c>
      <c r="M1853">
        <f t="shared" ca="1" si="242"/>
        <v>0</v>
      </c>
      <c r="N1853">
        <f t="shared" ca="1" si="242"/>
        <v>0</v>
      </c>
      <c r="O1853" t="str">
        <f t="shared" ca="1" si="240"/>
        <v>D:AD</v>
      </c>
      <c r="P1853" t="str">
        <f t="shared" ca="1" si="241"/>
        <v>D10:AD10</v>
      </c>
    </row>
    <row r="1854" spans="1:16">
      <c r="A1854" t="str">
        <f t="shared" si="243"/>
        <v>06</v>
      </c>
      <c r="B1854" t="str">
        <f t="shared" ca="1" si="244"/>
        <v>GRP</v>
      </c>
      <c r="C1854" t="s">
        <v>443</v>
      </c>
      <c r="D1854" t="s">
        <v>2540</v>
      </c>
      <c r="E1854">
        <f t="shared" ca="1" si="245"/>
        <v>0</v>
      </c>
      <c r="H1854" t="str">
        <f t="shared" ca="1" si="246"/>
        <v>'360 GRP '!</v>
      </c>
      <c r="I1854">
        <f t="shared" ca="1" si="247"/>
        <v>0</v>
      </c>
      <c r="J1854" t="str">
        <f t="shared" ca="1" si="242"/>
        <v>'360 GRP '!</v>
      </c>
      <c r="K1854">
        <f t="shared" ca="1" si="242"/>
        <v>0</v>
      </c>
      <c r="L1854">
        <f t="shared" ca="1" si="242"/>
        <v>0</v>
      </c>
      <c r="M1854">
        <f t="shared" ca="1" si="242"/>
        <v>0</v>
      </c>
      <c r="N1854">
        <f t="shared" ca="1" si="242"/>
        <v>0</v>
      </c>
      <c r="O1854" t="str">
        <f t="shared" ca="1" si="240"/>
        <v>D:AD</v>
      </c>
      <c r="P1854" t="str">
        <f t="shared" ca="1" si="241"/>
        <v>D10:AD10</v>
      </c>
    </row>
    <row r="1855" spans="1:16">
      <c r="A1855" t="str">
        <f t="shared" si="243"/>
        <v>07</v>
      </c>
      <c r="B1855" t="str">
        <f t="shared" ca="1" si="244"/>
        <v>GRP</v>
      </c>
      <c r="C1855" t="s">
        <v>443</v>
      </c>
      <c r="D1855" t="s">
        <v>2541</v>
      </c>
      <c r="E1855">
        <f t="shared" ca="1" si="245"/>
        <v>0</v>
      </c>
      <c r="H1855" t="str">
        <f t="shared" ca="1" si="246"/>
        <v>'360 GRP '!</v>
      </c>
      <c r="I1855">
        <f t="shared" ca="1" si="247"/>
        <v>0</v>
      </c>
      <c r="J1855" t="str">
        <f t="shared" ca="1" si="242"/>
        <v>'360 GRP '!</v>
      </c>
      <c r="K1855">
        <f t="shared" ca="1" si="242"/>
        <v>0</v>
      </c>
      <c r="L1855">
        <f t="shared" ca="1" si="242"/>
        <v>0</v>
      </c>
      <c r="M1855">
        <f t="shared" ca="1" si="242"/>
        <v>0</v>
      </c>
      <c r="N1855">
        <f t="shared" ca="1" si="242"/>
        <v>0</v>
      </c>
      <c r="O1855" t="str">
        <f t="shared" ca="1" si="240"/>
        <v>D:AD</v>
      </c>
      <c r="P1855" t="str">
        <f t="shared" ca="1" si="241"/>
        <v>D10:AD10</v>
      </c>
    </row>
    <row r="1856" spans="1:16">
      <c r="A1856" t="str">
        <f t="shared" si="243"/>
        <v>08</v>
      </c>
      <c r="B1856" t="str">
        <f t="shared" ca="1" si="244"/>
        <v>GRP</v>
      </c>
      <c r="C1856" t="s">
        <v>443</v>
      </c>
      <c r="D1856" t="s">
        <v>2542</v>
      </c>
      <c r="E1856">
        <f t="shared" ca="1" si="245"/>
        <v>0</v>
      </c>
      <c r="H1856" t="str">
        <f t="shared" ca="1" si="246"/>
        <v>'360 GRP '!</v>
      </c>
      <c r="I1856">
        <f t="shared" ca="1" si="247"/>
        <v>0</v>
      </c>
      <c r="J1856" t="str">
        <f t="shared" ca="1" si="242"/>
        <v>'360 GRP '!</v>
      </c>
      <c r="K1856">
        <f t="shared" ca="1" si="242"/>
        <v>0</v>
      </c>
      <c r="L1856">
        <f t="shared" ca="1" si="242"/>
        <v>0</v>
      </c>
      <c r="M1856">
        <f t="shared" ca="1" si="242"/>
        <v>0</v>
      </c>
      <c r="N1856">
        <f t="shared" ca="1" si="242"/>
        <v>0</v>
      </c>
      <c r="O1856" t="str">
        <f t="shared" ca="1" si="240"/>
        <v>D:AD</v>
      </c>
      <c r="P1856" t="str">
        <f t="shared" ca="1" si="241"/>
        <v>D10:AD10</v>
      </c>
    </row>
    <row r="1857" spans="1:16">
      <c r="A1857" t="str">
        <f t="shared" si="243"/>
        <v>09</v>
      </c>
      <c r="B1857" t="str">
        <f t="shared" ca="1" si="244"/>
        <v>GRP</v>
      </c>
      <c r="C1857" t="s">
        <v>443</v>
      </c>
      <c r="D1857" t="s">
        <v>2543</v>
      </c>
      <c r="E1857">
        <f t="shared" ca="1" si="245"/>
        <v>0</v>
      </c>
      <c r="H1857" t="str">
        <f t="shared" ca="1" si="246"/>
        <v>'360 GRP '!</v>
      </c>
      <c r="I1857">
        <f t="shared" ca="1" si="247"/>
        <v>0</v>
      </c>
      <c r="J1857" t="str">
        <f t="shared" ca="1" si="242"/>
        <v>'360 GRP '!</v>
      </c>
      <c r="K1857">
        <f t="shared" ca="1" si="242"/>
        <v>0</v>
      </c>
      <c r="L1857">
        <f t="shared" ca="1" si="242"/>
        <v>0</v>
      </c>
      <c r="M1857">
        <f t="shared" ca="1" si="242"/>
        <v>0</v>
      </c>
      <c r="N1857">
        <f t="shared" ca="1" si="242"/>
        <v>0</v>
      </c>
      <c r="O1857" t="str">
        <f t="shared" ca="1" si="240"/>
        <v>D:AD</v>
      </c>
      <c r="P1857" t="str">
        <f t="shared" ca="1" si="241"/>
        <v>D10:AD10</v>
      </c>
    </row>
    <row r="1858" spans="1:16">
      <c r="A1858" t="str">
        <f t="shared" si="243"/>
        <v>10</v>
      </c>
      <c r="B1858" t="str">
        <f t="shared" ca="1" si="244"/>
        <v>GRP</v>
      </c>
      <c r="C1858" t="s">
        <v>443</v>
      </c>
      <c r="D1858" t="s">
        <v>2544</v>
      </c>
      <c r="E1858">
        <f t="shared" ca="1" si="245"/>
        <v>0</v>
      </c>
      <c r="H1858" t="str">
        <f t="shared" ca="1" si="246"/>
        <v>'360 GRP '!</v>
      </c>
      <c r="I1858">
        <f t="shared" ca="1" si="247"/>
        <v>0</v>
      </c>
      <c r="J1858" t="str">
        <f t="shared" ca="1" si="242"/>
        <v>'360 GRP '!</v>
      </c>
      <c r="K1858">
        <f t="shared" ca="1" si="242"/>
        <v>0</v>
      </c>
      <c r="L1858">
        <f t="shared" ca="1" si="242"/>
        <v>0</v>
      </c>
      <c r="M1858">
        <f t="shared" ca="1" si="242"/>
        <v>0</v>
      </c>
      <c r="N1858">
        <f t="shared" ca="1" si="242"/>
        <v>0</v>
      </c>
      <c r="O1858" t="str">
        <f t="shared" ref="O1858:O1921" ca="1" si="248">VLOOKUP($H1858,$G$8:$I$13,2,FALSE)</f>
        <v>D:AD</v>
      </c>
      <c r="P1858" t="str">
        <f t="shared" ref="P1858:P1921" ca="1" si="249">VLOOKUP($H1858,$G$8:$I$13,3,FALSE)</f>
        <v>D10:AD10</v>
      </c>
    </row>
    <row r="1859" spans="1:16">
      <c r="A1859" t="str">
        <f t="shared" si="243"/>
        <v>11</v>
      </c>
      <c r="B1859" t="str">
        <f t="shared" ca="1" si="244"/>
        <v>GRP</v>
      </c>
      <c r="C1859" t="s">
        <v>443</v>
      </c>
      <c r="D1859" t="s">
        <v>2545</v>
      </c>
      <c r="E1859">
        <f t="shared" ca="1" si="245"/>
        <v>0</v>
      </c>
      <c r="H1859" t="str">
        <f t="shared" ca="1" si="246"/>
        <v>'360 GRP '!</v>
      </c>
      <c r="I1859">
        <f t="shared" ca="1" si="247"/>
        <v>0</v>
      </c>
      <c r="J1859" t="str">
        <f t="shared" ca="1" si="242"/>
        <v>'360 GRP '!</v>
      </c>
      <c r="K1859">
        <f t="shared" ca="1" si="242"/>
        <v>0</v>
      </c>
      <c r="L1859">
        <f t="shared" ca="1" si="242"/>
        <v>0</v>
      </c>
      <c r="M1859">
        <f t="shared" ca="1" si="242"/>
        <v>0</v>
      </c>
      <c r="N1859">
        <f t="shared" ca="1" si="242"/>
        <v>0</v>
      </c>
      <c r="O1859" t="str">
        <f t="shared" ca="1" si="248"/>
        <v>D:AD</v>
      </c>
      <c r="P1859" t="str">
        <f t="shared" ca="1" si="249"/>
        <v>D10:AD10</v>
      </c>
    </row>
    <row r="1860" spans="1:16">
      <c r="A1860" t="str">
        <f t="shared" si="243"/>
        <v>12</v>
      </c>
      <c r="B1860" t="str">
        <f t="shared" ca="1" si="244"/>
        <v>GRP</v>
      </c>
      <c r="C1860" t="s">
        <v>443</v>
      </c>
      <c r="D1860" t="s">
        <v>2546</v>
      </c>
      <c r="E1860">
        <f t="shared" ca="1" si="245"/>
        <v>0</v>
      </c>
      <c r="H1860" t="str">
        <f t="shared" ca="1" si="246"/>
        <v>'360 GRP '!</v>
      </c>
      <c r="I1860">
        <f t="shared" ca="1" si="247"/>
        <v>0</v>
      </c>
      <c r="J1860" t="str">
        <f t="shared" ca="1" si="242"/>
        <v>'360 GRP '!</v>
      </c>
      <c r="K1860">
        <f t="shared" ca="1" si="242"/>
        <v>0</v>
      </c>
      <c r="L1860">
        <f t="shared" ca="1" si="242"/>
        <v>0</v>
      </c>
      <c r="M1860">
        <f t="shared" ca="1" si="242"/>
        <v>0</v>
      </c>
      <c r="N1860">
        <f t="shared" ca="1" si="242"/>
        <v>0</v>
      </c>
      <c r="O1860" t="str">
        <f t="shared" ca="1" si="248"/>
        <v>D:AD</v>
      </c>
      <c r="P1860" t="str">
        <f t="shared" ca="1" si="249"/>
        <v>D10:AD10</v>
      </c>
    </row>
    <row r="1861" spans="1:16">
      <c r="A1861" t="str">
        <f t="shared" si="243"/>
        <v>13</v>
      </c>
      <c r="B1861" t="str">
        <f t="shared" ca="1" si="244"/>
        <v>GRP</v>
      </c>
      <c r="C1861" t="s">
        <v>443</v>
      </c>
      <c r="D1861" t="s">
        <v>2547</v>
      </c>
      <c r="E1861">
        <f t="shared" ca="1" si="245"/>
        <v>0</v>
      </c>
      <c r="H1861" t="str">
        <f t="shared" ca="1" si="246"/>
        <v>'360 GRP '!</v>
      </c>
      <c r="I1861">
        <f t="shared" ca="1" si="247"/>
        <v>0</v>
      </c>
      <c r="J1861" t="str">
        <f t="shared" ca="1" si="242"/>
        <v>'360 GRP '!</v>
      </c>
      <c r="K1861">
        <f t="shared" ca="1" si="242"/>
        <v>0</v>
      </c>
      <c r="L1861">
        <f t="shared" ca="1" si="242"/>
        <v>0</v>
      </c>
      <c r="M1861">
        <f t="shared" ca="1" si="242"/>
        <v>0</v>
      </c>
      <c r="N1861">
        <f t="shared" ca="1" si="242"/>
        <v>0</v>
      </c>
      <c r="O1861" t="str">
        <f t="shared" ca="1" si="248"/>
        <v>D:AD</v>
      </c>
      <c r="P1861" t="str">
        <f t="shared" ca="1" si="249"/>
        <v>D10:AD10</v>
      </c>
    </row>
    <row r="1862" spans="1:16">
      <c r="A1862" t="str">
        <f t="shared" si="243"/>
        <v>100</v>
      </c>
      <c r="B1862" t="str">
        <f t="shared" ca="1" si="244"/>
        <v>GRP</v>
      </c>
      <c r="C1862" t="s">
        <v>443</v>
      </c>
      <c r="D1862" t="s">
        <v>2548</v>
      </c>
      <c r="E1862">
        <f t="shared" ca="1" si="245"/>
        <v>0</v>
      </c>
      <c r="H1862" t="str">
        <f t="shared" ca="1" si="246"/>
        <v>'360 GRP '!</v>
      </c>
      <c r="I1862">
        <f t="shared" ca="1" si="247"/>
        <v>0</v>
      </c>
      <c r="J1862" t="str">
        <f t="shared" ca="1" si="242"/>
        <v>'360 GRP '!</v>
      </c>
      <c r="K1862">
        <f t="shared" ca="1" si="242"/>
        <v>0</v>
      </c>
      <c r="L1862">
        <f t="shared" ca="1" si="242"/>
        <v>0</v>
      </c>
      <c r="M1862">
        <f t="shared" ca="1" si="242"/>
        <v>0</v>
      </c>
      <c r="N1862">
        <f t="shared" ca="1" si="242"/>
        <v>0</v>
      </c>
      <c r="O1862" t="str">
        <f t="shared" ca="1" si="248"/>
        <v>D:AD</v>
      </c>
      <c r="P1862" t="str">
        <f t="shared" ca="1" si="249"/>
        <v>D10:AD10</v>
      </c>
    </row>
    <row r="1863" spans="1:16">
      <c r="A1863" t="str">
        <f t="shared" si="243"/>
        <v>01</v>
      </c>
      <c r="B1863" t="str">
        <f t="shared" ca="1" si="244"/>
        <v>GRP</v>
      </c>
      <c r="C1863" t="s">
        <v>444</v>
      </c>
      <c r="D1863" t="s">
        <v>2549</v>
      </c>
      <c r="E1863">
        <f t="shared" ca="1" si="245"/>
        <v>0</v>
      </c>
      <c r="H1863" t="str">
        <f t="shared" ca="1" si="246"/>
        <v>'360 GRP '!</v>
      </c>
      <c r="I1863">
        <f t="shared" ca="1" si="247"/>
        <v>0</v>
      </c>
      <c r="J1863" t="str">
        <f t="shared" ca="1" si="242"/>
        <v>'360 GRP '!</v>
      </c>
      <c r="K1863">
        <f t="shared" ca="1" si="242"/>
        <v>0</v>
      </c>
      <c r="L1863">
        <f t="shared" ca="1" si="242"/>
        <v>0</v>
      </c>
      <c r="M1863">
        <f t="shared" ca="1" si="242"/>
        <v>0</v>
      </c>
      <c r="N1863">
        <f t="shared" ca="1" si="242"/>
        <v>0</v>
      </c>
      <c r="O1863" t="str">
        <f t="shared" ca="1" si="248"/>
        <v>D:AD</v>
      </c>
      <c r="P1863" t="str">
        <f t="shared" ca="1" si="249"/>
        <v>D10:AD10</v>
      </c>
    </row>
    <row r="1864" spans="1:16">
      <c r="A1864" t="str">
        <f t="shared" si="243"/>
        <v>02</v>
      </c>
      <c r="B1864" t="str">
        <f t="shared" ca="1" si="244"/>
        <v>GRP</v>
      </c>
      <c r="C1864" t="s">
        <v>444</v>
      </c>
      <c r="D1864" t="s">
        <v>2550</v>
      </c>
      <c r="E1864">
        <f t="shared" ca="1" si="245"/>
        <v>0</v>
      </c>
      <c r="H1864" t="str">
        <f t="shared" ca="1" si="246"/>
        <v>'360 GRP '!</v>
      </c>
      <c r="I1864">
        <f t="shared" ca="1" si="247"/>
        <v>0</v>
      </c>
      <c r="J1864" t="str">
        <f t="shared" ca="1" si="242"/>
        <v>'360 GRP '!</v>
      </c>
      <c r="K1864">
        <f t="shared" ca="1" si="242"/>
        <v>0</v>
      </c>
      <c r="L1864">
        <f t="shared" ca="1" si="242"/>
        <v>0</v>
      </c>
      <c r="M1864">
        <f t="shared" ca="1" si="242"/>
        <v>0</v>
      </c>
      <c r="N1864">
        <f t="shared" ca="1" si="242"/>
        <v>0</v>
      </c>
      <c r="O1864" t="str">
        <f t="shared" ca="1" si="248"/>
        <v>D:AD</v>
      </c>
      <c r="P1864" t="str">
        <f t="shared" ca="1" si="249"/>
        <v>D10:AD10</v>
      </c>
    </row>
    <row r="1865" spans="1:16">
      <c r="A1865" t="str">
        <f t="shared" si="243"/>
        <v>03</v>
      </c>
      <c r="B1865" t="str">
        <f t="shared" ca="1" si="244"/>
        <v>GRP</v>
      </c>
      <c r="C1865" t="s">
        <v>444</v>
      </c>
      <c r="D1865" t="s">
        <v>2551</v>
      </c>
      <c r="E1865">
        <f t="shared" ca="1" si="245"/>
        <v>0</v>
      </c>
      <c r="H1865" t="str">
        <f t="shared" ca="1" si="246"/>
        <v>'360 GRP '!</v>
      </c>
      <c r="I1865">
        <f t="shared" ca="1" si="247"/>
        <v>0</v>
      </c>
      <c r="J1865" t="str">
        <f t="shared" ca="1" si="242"/>
        <v>'360 GRP '!</v>
      </c>
      <c r="K1865">
        <f t="shared" ca="1" si="242"/>
        <v>0</v>
      </c>
      <c r="L1865">
        <f t="shared" ca="1" si="242"/>
        <v>0</v>
      </c>
      <c r="M1865">
        <f t="shared" ca="1" si="242"/>
        <v>0</v>
      </c>
      <c r="N1865">
        <f t="shared" ca="1" si="242"/>
        <v>0</v>
      </c>
      <c r="O1865" t="str">
        <f t="shared" ca="1" si="248"/>
        <v>D:AD</v>
      </c>
      <c r="P1865" t="str">
        <f t="shared" ca="1" si="249"/>
        <v>D10:AD10</v>
      </c>
    </row>
    <row r="1866" spans="1:16">
      <c r="A1866" t="str">
        <f t="shared" si="243"/>
        <v>04</v>
      </c>
      <c r="B1866" t="str">
        <f t="shared" ca="1" si="244"/>
        <v>GRP</v>
      </c>
      <c r="C1866" t="s">
        <v>444</v>
      </c>
      <c r="D1866" t="s">
        <v>2552</v>
      </c>
      <c r="E1866">
        <f t="shared" ca="1" si="245"/>
        <v>0</v>
      </c>
      <c r="H1866" t="str">
        <f t="shared" ca="1" si="246"/>
        <v>'360 GRP '!</v>
      </c>
      <c r="I1866">
        <f t="shared" ca="1" si="247"/>
        <v>0</v>
      </c>
      <c r="J1866" t="str">
        <f t="shared" ca="1" si="242"/>
        <v>'360 GRP '!</v>
      </c>
      <c r="K1866">
        <f t="shared" ca="1" si="242"/>
        <v>0</v>
      </c>
      <c r="L1866">
        <f t="shared" ca="1" si="242"/>
        <v>0</v>
      </c>
      <c r="M1866">
        <f t="shared" ca="1" si="242"/>
        <v>0</v>
      </c>
      <c r="N1866">
        <f t="shared" ca="1" si="242"/>
        <v>0</v>
      </c>
      <c r="O1866" t="str">
        <f t="shared" ca="1" si="248"/>
        <v>D:AD</v>
      </c>
      <c r="P1866" t="str">
        <f t="shared" ca="1" si="249"/>
        <v>D10:AD10</v>
      </c>
    </row>
    <row r="1867" spans="1:16">
      <c r="A1867" t="str">
        <f t="shared" si="243"/>
        <v>05</v>
      </c>
      <c r="B1867" t="str">
        <f t="shared" ca="1" si="244"/>
        <v>GRP</v>
      </c>
      <c r="C1867" t="s">
        <v>444</v>
      </c>
      <c r="D1867" t="s">
        <v>2553</v>
      </c>
      <c r="E1867">
        <f t="shared" ca="1" si="245"/>
        <v>0</v>
      </c>
      <c r="H1867" t="str">
        <f t="shared" ca="1" si="246"/>
        <v>'360 GRP '!</v>
      </c>
      <c r="I1867">
        <f t="shared" ca="1" si="247"/>
        <v>0</v>
      </c>
      <c r="J1867" t="str">
        <f t="shared" ca="1" si="242"/>
        <v>'360 GRP '!</v>
      </c>
      <c r="K1867">
        <f t="shared" ca="1" si="242"/>
        <v>0</v>
      </c>
      <c r="L1867">
        <f t="shared" ca="1" si="242"/>
        <v>0</v>
      </c>
      <c r="M1867">
        <f t="shared" ca="1" si="242"/>
        <v>0</v>
      </c>
      <c r="N1867">
        <f t="shared" ca="1" si="242"/>
        <v>0</v>
      </c>
      <c r="O1867" t="str">
        <f t="shared" ca="1" si="248"/>
        <v>D:AD</v>
      </c>
      <c r="P1867" t="str">
        <f t="shared" ca="1" si="249"/>
        <v>D10:AD10</v>
      </c>
    </row>
    <row r="1868" spans="1:16">
      <c r="A1868" t="str">
        <f t="shared" si="243"/>
        <v>06</v>
      </c>
      <c r="B1868" t="str">
        <f t="shared" ca="1" si="244"/>
        <v>GRP</v>
      </c>
      <c r="C1868" t="s">
        <v>444</v>
      </c>
      <c r="D1868" t="s">
        <v>2554</v>
      </c>
      <c r="E1868">
        <f t="shared" ca="1" si="245"/>
        <v>0</v>
      </c>
      <c r="H1868" t="str">
        <f t="shared" ca="1" si="246"/>
        <v>'360 GRP '!</v>
      </c>
      <c r="I1868">
        <f t="shared" ca="1" si="247"/>
        <v>0</v>
      </c>
      <c r="J1868" t="str">
        <f t="shared" ca="1" si="242"/>
        <v>'360 GRP '!</v>
      </c>
      <c r="K1868">
        <f t="shared" ca="1" si="242"/>
        <v>0</v>
      </c>
      <c r="L1868">
        <f t="shared" ca="1" si="242"/>
        <v>0</v>
      </c>
      <c r="M1868">
        <f t="shared" ca="1" si="242"/>
        <v>0</v>
      </c>
      <c r="N1868">
        <f t="shared" ca="1" si="242"/>
        <v>0</v>
      </c>
      <c r="O1868" t="str">
        <f t="shared" ca="1" si="248"/>
        <v>D:AD</v>
      </c>
      <c r="P1868" t="str">
        <f t="shared" ca="1" si="249"/>
        <v>D10:AD10</v>
      </c>
    </row>
    <row r="1869" spans="1:16">
      <c r="A1869" t="str">
        <f t="shared" si="243"/>
        <v>07</v>
      </c>
      <c r="B1869" t="str">
        <f t="shared" ca="1" si="244"/>
        <v>GRP</v>
      </c>
      <c r="C1869" t="s">
        <v>444</v>
      </c>
      <c r="D1869" t="s">
        <v>2555</v>
      </c>
      <c r="E1869">
        <f t="shared" ca="1" si="245"/>
        <v>0</v>
      </c>
      <c r="H1869" t="str">
        <f t="shared" ca="1" si="246"/>
        <v>'360 GRP '!</v>
      </c>
      <c r="I1869">
        <f t="shared" ca="1" si="247"/>
        <v>0</v>
      </c>
      <c r="J1869" t="str">
        <f t="shared" ca="1" si="242"/>
        <v>'360 GRP '!</v>
      </c>
      <c r="K1869">
        <f t="shared" ca="1" si="242"/>
        <v>0</v>
      </c>
      <c r="L1869">
        <f t="shared" ca="1" si="242"/>
        <v>0</v>
      </c>
      <c r="M1869">
        <f t="shared" ca="1" si="242"/>
        <v>0</v>
      </c>
      <c r="N1869">
        <f t="shared" ca="1" si="242"/>
        <v>0</v>
      </c>
      <c r="O1869" t="str">
        <f t="shared" ca="1" si="248"/>
        <v>D:AD</v>
      </c>
      <c r="P1869" t="str">
        <f t="shared" ca="1" si="249"/>
        <v>D10:AD10</v>
      </c>
    </row>
    <row r="1870" spans="1:16">
      <c r="A1870" t="str">
        <f t="shared" si="243"/>
        <v>08</v>
      </c>
      <c r="B1870" t="str">
        <f t="shared" ca="1" si="244"/>
        <v>GRP</v>
      </c>
      <c r="C1870" t="s">
        <v>444</v>
      </c>
      <c r="D1870" t="s">
        <v>2556</v>
      </c>
      <c r="E1870">
        <f t="shared" ca="1" si="245"/>
        <v>0</v>
      </c>
      <c r="H1870" t="str">
        <f t="shared" ca="1" si="246"/>
        <v>'360 GRP '!</v>
      </c>
      <c r="I1870">
        <f t="shared" ca="1" si="247"/>
        <v>0</v>
      </c>
      <c r="J1870" t="str">
        <f t="shared" ca="1" si="242"/>
        <v>'360 GRP '!</v>
      </c>
      <c r="K1870">
        <f t="shared" ca="1" si="242"/>
        <v>0</v>
      </c>
      <c r="L1870">
        <f t="shared" ca="1" si="242"/>
        <v>0</v>
      </c>
      <c r="M1870">
        <f t="shared" ca="1" si="242"/>
        <v>0</v>
      </c>
      <c r="N1870">
        <f t="shared" ca="1" si="242"/>
        <v>0</v>
      </c>
      <c r="O1870" t="str">
        <f t="shared" ca="1" si="248"/>
        <v>D:AD</v>
      </c>
      <c r="P1870" t="str">
        <f t="shared" ca="1" si="249"/>
        <v>D10:AD10</v>
      </c>
    </row>
    <row r="1871" spans="1:16">
      <c r="A1871" t="str">
        <f t="shared" si="243"/>
        <v>09</v>
      </c>
      <c r="B1871" t="str">
        <f t="shared" ca="1" si="244"/>
        <v>GRP</v>
      </c>
      <c r="C1871" t="s">
        <v>444</v>
      </c>
      <c r="D1871" t="s">
        <v>2557</v>
      </c>
      <c r="E1871">
        <f t="shared" ca="1" si="245"/>
        <v>0</v>
      </c>
      <c r="H1871" t="str">
        <f t="shared" ca="1" si="246"/>
        <v>'360 GRP '!</v>
      </c>
      <c r="I1871">
        <f t="shared" ca="1" si="247"/>
        <v>0</v>
      </c>
      <c r="J1871" t="str">
        <f t="shared" ca="1" si="242"/>
        <v>'360 GRP '!</v>
      </c>
      <c r="K1871">
        <f t="shared" ca="1" si="242"/>
        <v>0</v>
      </c>
      <c r="L1871">
        <f t="shared" ca="1" si="242"/>
        <v>0</v>
      </c>
      <c r="M1871">
        <f t="shared" ca="1" si="242"/>
        <v>0</v>
      </c>
      <c r="N1871">
        <f t="shared" ca="1" si="242"/>
        <v>0</v>
      </c>
      <c r="O1871" t="str">
        <f t="shared" ca="1" si="248"/>
        <v>D:AD</v>
      </c>
      <c r="P1871" t="str">
        <f t="shared" ca="1" si="249"/>
        <v>D10:AD10</v>
      </c>
    </row>
    <row r="1872" spans="1:16">
      <c r="A1872" t="str">
        <f t="shared" si="243"/>
        <v>10</v>
      </c>
      <c r="B1872" t="str">
        <f t="shared" ca="1" si="244"/>
        <v>GRP</v>
      </c>
      <c r="C1872" t="s">
        <v>444</v>
      </c>
      <c r="D1872" t="s">
        <v>2558</v>
      </c>
      <c r="E1872">
        <f t="shared" ca="1" si="245"/>
        <v>0</v>
      </c>
      <c r="H1872" t="str">
        <f t="shared" ca="1" si="246"/>
        <v>'360 GRP '!</v>
      </c>
      <c r="I1872">
        <f t="shared" ca="1" si="247"/>
        <v>0</v>
      </c>
      <c r="J1872" t="str">
        <f t="shared" ca="1" si="242"/>
        <v>'360 GRP '!</v>
      </c>
      <c r="K1872">
        <f t="shared" ca="1" si="242"/>
        <v>0</v>
      </c>
      <c r="L1872">
        <f t="shared" ca="1" si="242"/>
        <v>0</v>
      </c>
      <c r="M1872">
        <f t="shared" ca="1" si="242"/>
        <v>0</v>
      </c>
      <c r="N1872">
        <f t="shared" ca="1" si="242"/>
        <v>0</v>
      </c>
      <c r="O1872" t="str">
        <f t="shared" ca="1" si="248"/>
        <v>D:AD</v>
      </c>
      <c r="P1872" t="str">
        <f t="shared" ca="1" si="249"/>
        <v>D10:AD10</v>
      </c>
    </row>
    <row r="1873" spans="1:16">
      <c r="A1873" t="str">
        <f t="shared" si="243"/>
        <v>11</v>
      </c>
      <c r="B1873" t="str">
        <f t="shared" ca="1" si="244"/>
        <v>GRP</v>
      </c>
      <c r="C1873" t="s">
        <v>444</v>
      </c>
      <c r="D1873" t="s">
        <v>2559</v>
      </c>
      <c r="E1873">
        <f t="shared" ca="1" si="245"/>
        <v>0</v>
      </c>
      <c r="H1873" t="str">
        <f t="shared" ca="1" si="246"/>
        <v>'360 GRP '!</v>
      </c>
      <c r="I1873">
        <f t="shared" ca="1" si="247"/>
        <v>0</v>
      </c>
      <c r="J1873" t="str">
        <f t="shared" ca="1" si="242"/>
        <v>'360 GRP '!</v>
      </c>
      <c r="K1873">
        <f t="shared" ca="1" si="242"/>
        <v>0</v>
      </c>
      <c r="L1873">
        <f t="shared" ca="1" si="242"/>
        <v>0</v>
      </c>
      <c r="M1873">
        <f t="shared" ca="1" si="242"/>
        <v>0</v>
      </c>
      <c r="N1873">
        <f t="shared" ca="1" si="242"/>
        <v>0</v>
      </c>
      <c r="O1873" t="str">
        <f t="shared" ca="1" si="248"/>
        <v>D:AD</v>
      </c>
      <c r="P1873" t="str">
        <f t="shared" ca="1" si="249"/>
        <v>D10:AD10</v>
      </c>
    </row>
    <row r="1874" spans="1:16">
      <c r="A1874" t="str">
        <f t="shared" si="243"/>
        <v>12</v>
      </c>
      <c r="B1874" t="str">
        <f t="shared" ca="1" si="244"/>
        <v>GRP</v>
      </c>
      <c r="C1874" t="s">
        <v>444</v>
      </c>
      <c r="D1874" t="s">
        <v>2560</v>
      </c>
      <c r="E1874">
        <f t="shared" ca="1" si="245"/>
        <v>0</v>
      </c>
      <c r="H1874" t="str">
        <f t="shared" ca="1" si="246"/>
        <v>'360 GRP '!</v>
      </c>
      <c r="I1874">
        <f t="shared" ca="1" si="247"/>
        <v>0</v>
      </c>
      <c r="J1874" t="str">
        <f t="shared" ca="1" si="242"/>
        <v>'360 GRP '!</v>
      </c>
      <c r="K1874">
        <f t="shared" ca="1" si="242"/>
        <v>0</v>
      </c>
      <c r="L1874">
        <f t="shared" ca="1" si="242"/>
        <v>0</v>
      </c>
      <c r="M1874">
        <f t="shared" ca="1" si="242"/>
        <v>0</v>
      </c>
      <c r="N1874">
        <f t="shared" ca="1" si="242"/>
        <v>0</v>
      </c>
      <c r="O1874" t="str">
        <f t="shared" ca="1" si="248"/>
        <v>D:AD</v>
      </c>
      <c r="P1874" t="str">
        <f t="shared" ca="1" si="249"/>
        <v>D10:AD10</v>
      </c>
    </row>
    <row r="1875" spans="1:16">
      <c r="A1875" t="str">
        <f t="shared" si="243"/>
        <v>13</v>
      </c>
      <c r="B1875" t="str">
        <f t="shared" ca="1" si="244"/>
        <v>GRP</v>
      </c>
      <c r="C1875" t="s">
        <v>444</v>
      </c>
      <c r="D1875" t="s">
        <v>2561</v>
      </c>
      <c r="E1875">
        <f t="shared" ca="1" si="245"/>
        <v>0</v>
      </c>
      <c r="H1875" t="str">
        <f t="shared" ca="1" si="246"/>
        <v>'360 GRP '!</v>
      </c>
      <c r="I1875">
        <f t="shared" ca="1" si="247"/>
        <v>0</v>
      </c>
      <c r="J1875" t="str">
        <f t="shared" ca="1" si="242"/>
        <v>'360 GRP '!</v>
      </c>
      <c r="K1875">
        <f t="shared" ca="1" si="242"/>
        <v>0</v>
      </c>
      <c r="L1875">
        <f t="shared" ca="1" si="242"/>
        <v>0</v>
      </c>
      <c r="M1875">
        <f t="shared" ca="1" si="242"/>
        <v>0</v>
      </c>
      <c r="N1875">
        <f t="shared" ca="1" si="242"/>
        <v>0</v>
      </c>
      <c r="O1875" t="str">
        <f t="shared" ca="1" si="248"/>
        <v>D:AD</v>
      </c>
      <c r="P1875" t="str">
        <f t="shared" ca="1" si="249"/>
        <v>D10:AD10</v>
      </c>
    </row>
    <row r="1876" spans="1:16">
      <c r="A1876" t="str">
        <f t="shared" si="243"/>
        <v>100</v>
      </c>
      <c r="B1876" t="str">
        <f t="shared" ca="1" si="244"/>
        <v>GRP</v>
      </c>
      <c r="C1876" t="s">
        <v>444</v>
      </c>
      <c r="D1876" t="s">
        <v>2562</v>
      </c>
      <c r="E1876">
        <f t="shared" ca="1" si="245"/>
        <v>0</v>
      </c>
      <c r="H1876" t="str">
        <f t="shared" ca="1" si="246"/>
        <v>'360 GRP '!</v>
      </c>
      <c r="I1876">
        <f t="shared" ca="1" si="247"/>
        <v>0</v>
      </c>
      <c r="J1876" t="str">
        <f t="shared" ca="1" si="242"/>
        <v>'360 GRP '!</v>
      </c>
      <c r="K1876">
        <f t="shared" ca="1" si="242"/>
        <v>0</v>
      </c>
      <c r="L1876">
        <f t="shared" ca="1" si="242"/>
        <v>0</v>
      </c>
      <c r="M1876">
        <f t="shared" ca="1" si="242"/>
        <v>0</v>
      </c>
      <c r="N1876">
        <f t="shared" ca="1" si="242"/>
        <v>0</v>
      </c>
      <c r="O1876" t="str">
        <f t="shared" ca="1" si="248"/>
        <v>D:AD</v>
      </c>
      <c r="P1876" t="str">
        <f t="shared" ca="1" si="249"/>
        <v>D10:AD10</v>
      </c>
    </row>
    <row r="1877" spans="1:16">
      <c r="A1877" t="str">
        <f t="shared" si="243"/>
        <v>01</v>
      </c>
      <c r="B1877" t="str">
        <f t="shared" ca="1" si="244"/>
        <v>GRP</v>
      </c>
      <c r="C1877" t="s">
        <v>445</v>
      </c>
      <c r="D1877" t="s">
        <v>2563</v>
      </c>
      <c r="E1877">
        <f t="shared" ca="1" si="245"/>
        <v>0</v>
      </c>
      <c r="H1877" t="str">
        <f t="shared" ca="1" si="246"/>
        <v>'360 GRP '!</v>
      </c>
      <c r="I1877">
        <f t="shared" ca="1" si="247"/>
        <v>0</v>
      </c>
      <c r="J1877" t="str">
        <f t="shared" ca="1" si="242"/>
        <v>'360 GRP '!</v>
      </c>
      <c r="K1877">
        <f t="shared" ca="1" si="242"/>
        <v>0</v>
      </c>
      <c r="L1877">
        <f t="shared" ca="1" si="242"/>
        <v>0</v>
      </c>
      <c r="M1877">
        <f t="shared" ca="1" si="242"/>
        <v>0</v>
      </c>
      <c r="N1877">
        <f t="shared" ca="1" si="242"/>
        <v>0</v>
      </c>
      <c r="O1877" t="str">
        <f t="shared" ca="1" si="248"/>
        <v>D:AD</v>
      </c>
      <c r="P1877" t="str">
        <f t="shared" ca="1" si="249"/>
        <v>D10:AD10</v>
      </c>
    </row>
    <row r="1878" spans="1:16">
      <c r="A1878" t="str">
        <f t="shared" si="243"/>
        <v>02</v>
      </c>
      <c r="B1878" t="str">
        <f t="shared" ca="1" si="244"/>
        <v>GRP</v>
      </c>
      <c r="C1878" t="s">
        <v>445</v>
      </c>
      <c r="D1878" t="s">
        <v>2564</v>
      </c>
      <c r="E1878">
        <f t="shared" ca="1" si="245"/>
        <v>0</v>
      </c>
      <c r="H1878" t="str">
        <f t="shared" ca="1" si="246"/>
        <v>'360 GRP '!</v>
      </c>
      <c r="I1878">
        <f t="shared" ca="1" si="247"/>
        <v>0</v>
      </c>
      <c r="J1878" t="str">
        <f t="shared" ref="J1878:N1928" ca="1" si="250">IF(IFERROR(VLOOKUP($C1878,INDIRECT(J$14&amp;"D:D"),1,FALSE),0)&lt;&gt;0,J$14,0)</f>
        <v>'360 GRP '!</v>
      </c>
      <c r="K1878">
        <f t="shared" ca="1" si="250"/>
        <v>0</v>
      </c>
      <c r="L1878">
        <f t="shared" ca="1" si="250"/>
        <v>0</v>
      </c>
      <c r="M1878">
        <f t="shared" ca="1" si="250"/>
        <v>0</v>
      </c>
      <c r="N1878">
        <f t="shared" ca="1" si="250"/>
        <v>0</v>
      </c>
      <c r="O1878" t="str">
        <f t="shared" ca="1" si="248"/>
        <v>D:AD</v>
      </c>
      <c r="P1878" t="str">
        <f t="shared" ca="1" si="249"/>
        <v>D10:AD10</v>
      </c>
    </row>
    <row r="1879" spans="1:16">
      <c r="A1879" t="str">
        <f t="shared" si="243"/>
        <v>03</v>
      </c>
      <c r="B1879" t="str">
        <f t="shared" ca="1" si="244"/>
        <v>GRP</v>
      </c>
      <c r="C1879" t="s">
        <v>445</v>
      </c>
      <c r="D1879" t="s">
        <v>2565</v>
      </c>
      <c r="E1879">
        <f t="shared" ca="1" si="245"/>
        <v>0</v>
      </c>
      <c r="H1879" t="str">
        <f t="shared" ca="1" si="246"/>
        <v>'360 GRP '!</v>
      </c>
      <c r="I1879">
        <f t="shared" ca="1" si="247"/>
        <v>0</v>
      </c>
      <c r="J1879" t="str">
        <f t="shared" ca="1" si="250"/>
        <v>'360 GRP '!</v>
      </c>
      <c r="K1879">
        <f t="shared" ca="1" si="250"/>
        <v>0</v>
      </c>
      <c r="L1879">
        <f t="shared" ca="1" si="250"/>
        <v>0</v>
      </c>
      <c r="M1879">
        <f t="shared" ca="1" si="250"/>
        <v>0</v>
      </c>
      <c r="N1879">
        <f t="shared" ca="1" si="250"/>
        <v>0</v>
      </c>
      <c r="O1879" t="str">
        <f t="shared" ca="1" si="248"/>
        <v>D:AD</v>
      </c>
      <c r="P1879" t="str">
        <f t="shared" ca="1" si="249"/>
        <v>D10:AD10</v>
      </c>
    </row>
    <row r="1880" spans="1:16">
      <c r="A1880" t="str">
        <f t="shared" si="243"/>
        <v>04</v>
      </c>
      <c r="B1880" t="str">
        <f t="shared" ca="1" si="244"/>
        <v>GRP</v>
      </c>
      <c r="C1880" t="s">
        <v>445</v>
      </c>
      <c r="D1880" t="s">
        <v>2566</v>
      </c>
      <c r="E1880">
        <f t="shared" ca="1" si="245"/>
        <v>0</v>
      </c>
      <c r="H1880" t="str">
        <f t="shared" ca="1" si="246"/>
        <v>'360 GRP '!</v>
      </c>
      <c r="I1880">
        <f t="shared" ca="1" si="247"/>
        <v>0</v>
      </c>
      <c r="J1880" t="str">
        <f t="shared" ca="1" si="250"/>
        <v>'360 GRP '!</v>
      </c>
      <c r="K1880">
        <f t="shared" ca="1" si="250"/>
        <v>0</v>
      </c>
      <c r="L1880">
        <f t="shared" ca="1" si="250"/>
        <v>0</v>
      </c>
      <c r="M1880">
        <f t="shared" ca="1" si="250"/>
        <v>0</v>
      </c>
      <c r="N1880">
        <f t="shared" ca="1" si="250"/>
        <v>0</v>
      </c>
      <c r="O1880" t="str">
        <f t="shared" ca="1" si="248"/>
        <v>D:AD</v>
      </c>
      <c r="P1880" t="str">
        <f t="shared" ca="1" si="249"/>
        <v>D10:AD10</v>
      </c>
    </row>
    <row r="1881" spans="1:16">
      <c r="A1881" t="str">
        <f t="shared" si="243"/>
        <v>05</v>
      </c>
      <c r="B1881" t="str">
        <f t="shared" ca="1" si="244"/>
        <v>GRP</v>
      </c>
      <c r="C1881" t="s">
        <v>445</v>
      </c>
      <c r="D1881" t="s">
        <v>2567</v>
      </c>
      <c r="E1881">
        <f t="shared" ca="1" si="245"/>
        <v>0</v>
      </c>
      <c r="H1881" t="str">
        <f t="shared" ca="1" si="246"/>
        <v>'360 GRP '!</v>
      </c>
      <c r="I1881">
        <f t="shared" ca="1" si="247"/>
        <v>0</v>
      </c>
      <c r="J1881" t="str">
        <f t="shared" ca="1" si="250"/>
        <v>'360 GRP '!</v>
      </c>
      <c r="K1881">
        <f t="shared" ca="1" si="250"/>
        <v>0</v>
      </c>
      <c r="L1881">
        <f t="shared" ca="1" si="250"/>
        <v>0</v>
      </c>
      <c r="M1881">
        <f t="shared" ca="1" si="250"/>
        <v>0</v>
      </c>
      <c r="N1881">
        <f t="shared" ca="1" si="250"/>
        <v>0</v>
      </c>
      <c r="O1881" t="str">
        <f t="shared" ca="1" si="248"/>
        <v>D:AD</v>
      </c>
      <c r="P1881" t="str">
        <f t="shared" ca="1" si="249"/>
        <v>D10:AD10</v>
      </c>
    </row>
    <row r="1882" spans="1:16">
      <c r="A1882" t="str">
        <f t="shared" si="243"/>
        <v>06</v>
      </c>
      <c r="B1882" t="str">
        <f t="shared" ca="1" si="244"/>
        <v>GRP</v>
      </c>
      <c r="C1882" t="s">
        <v>445</v>
      </c>
      <c r="D1882" t="s">
        <v>2568</v>
      </c>
      <c r="E1882">
        <f t="shared" ca="1" si="245"/>
        <v>0</v>
      </c>
      <c r="H1882" t="str">
        <f t="shared" ca="1" si="246"/>
        <v>'360 GRP '!</v>
      </c>
      <c r="I1882">
        <f t="shared" ca="1" si="247"/>
        <v>0</v>
      </c>
      <c r="J1882" t="str">
        <f t="shared" ca="1" si="250"/>
        <v>'360 GRP '!</v>
      </c>
      <c r="K1882">
        <f t="shared" ca="1" si="250"/>
        <v>0</v>
      </c>
      <c r="L1882">
        <f t="shared" ca="1" si="250"/>
        <v>0</v>
      </c>
      <c r="M1882">
        <f t="shared" ca="1" si="250"/>
        <v>0</v>
      </c>
      <c r="N1882">
        <f t="shared" ca="1" si="250"/>
        <v>0</v>
      </c>
      <c r="O1882" t="str">
        <f t="shared" ca="1" si="248"/>
        <v>D:AD</v>
      </c>
      <c r="P1882" t="str">
        <f t="shared" ca="1" si="249"/>
        <v>D10:AD10</v>
      </c>
    </row>
    <row r="1883" spans="1:16">
      <c r="A1883" t="str">
        <f t="shared" si="243"/>
        <v>07</v>
      </c>
      <c r="B1883" t="str">
        <f t="shared" ca="1" si="244"/>
        <v>GRP</v>
      </c>
      <c r="C1883" t="s">
        <v>445</v>
      </c>
      <c r="D1883" t="s">
        <v>2569</v>
      </c>
      <c r="E1883">
        <f t="shared" ca="1" si="245"/>
        <v>0</v>
      </c>
      <c r="H1883" t="str">
        <f t="shared" ca="1" si="246"/>
        <v>'360 GRP '!</v>
      </c>
      <c r="I1883">
        <f t="shared" ca="1" si="247"/>
        <v>0</v>
      </c>
      <c r="J1883" t="str">
        <f t="shared" ca="1" si="250"/>
        <v>'360 GRP '!</v>
      </c>
      <c r="K1883">
        <f t="shared" ca="1" si="250"/>
        <v>0</v>
      </c>
      <c r="L1883">
        <f t="shared" ca="1" si="250"/>
        <v>0</v>
      </c>
      <c r="M1883">
        <f t="shared" ca="1" si="250"/>
        <v>0</v>
      </c>
      <c r="N1883">
        <f t="shared" ca="1" si="250"/>
        <v>0</v>
      </c>
      <c r="O1883" t="str">
        <f t="shared" ca="1" si="248"/>
        <v>D:AD</v>
      </c>
      <c r="P1883" t="str">
        <f t="shared" ca="1" si="249"/>
        <v>D10:AD10</v>
      </c>
    </row>
    <row r="1884" spans="1:16">
      <c r="A1884" t="str">
        <f t="shared" si="243"/>
        <v>08</v>
      </c>
      <c r="B1884" t="str">
        <f t="shared" ca="1" si="244"/>
        <v>GRP</v>
      </c>
      <c r="C1884" t="s">
        <v>445</v>
      </c>
      <c r="D1884" t="s">
        <v>2570</v>
      </c>
      <c r="E1884">
        <f t="shared" ca="1" si="245"/>
        <v>0</v>
      </c>
      <c r="H1884" t="str">
        <f t="shared" ca="1" si="246"/>
        <v>'360 GRP '!</v>
      </c>
      <c r="I1884">
        <f t="shared" ca="1" si="247"/>
        <v>0</v>
      </c>
      <c r="J1884" t="str">
        <f t="shared" ca="1" si="250"/>
        <v>'360 GRP '!</v>
      </c>
      <c r="K1884">
        <f t="shared" ca="1" si="250"/>
        <v>0</v>
      </c>
      <c r="L1884">
        <f t="shared" ca="1" si="250"/>
        <v>0</v>
      </c>
      <c r="M1884">
        <f t="shared" ca="1" si="250"/>
        <v>0</v>
      </c>
      <c r="N1884">
        <f t="shared" ca="1" si="250"/>
        <v>0</v>
      </c>
      <c r="O1884" t="str">
        <f t="shared" ca="1" si="248"/>
        <v>D:AD</v>
      </c>
      <c r="P1884" t="str">
        <f t="shared" ca="1" si="249"/>
        <v>D10:AD10</v>
      </c>
    </row>
    <row r="1885" spans="1:16">
      <c r="A1885" t="str">
        <f t="shared" si="243"/>
        <v>09</v>
      </c>
      <c r="B1885" t="str">
        <f t="shared" ca="1" si="244"/>
        <v>GRP</v>
      </c>
      <c r="C1885" t="s">
        <v>445</v>
      </c>
      <c r="D1885" t="s">
        <v>2571</v>
      </c>
      <c r="E1885">
        <f t="shared" ca="1" si="245"/>
        <v>0</v>
      </c>
      <c r="H1885" t="str">
        <f t="shared" ca="1" si="246"/>
        <v>'360 GRP '!</v>
      </c>
      <c r="I1885">
        <f t="shared" ca="1" si="247"/>
        <v>0</v>
      </c>
      <c r="J1885" t="str">
        <f t="shared" ca="1" si="250"/>
        <v>'360 GRP '!</v>
      </c>
      <c r="K1885">
        <f t="shared" ca="1" si="250"/>
        <v>0</v>
      </c>
      <c r="L1885">
        <f t="shared" ca="1" si="250"/>
        <v>0</v>
      </c>
      <c r="M1885">
        <f t="shared" ca="1" si="250"/>
        <v>0</v>
      </c>
      <c r="N1885">
        <f t="shared" ca="1" si="250"/>
        <v>0</v>
      </c>
      <c r="O1885" t="str">
        <f t="shared" ca="1" si="248"/>
        <v>D:AD</v>
      </c>
      <c r="P1885" t="str">
        <f t="shared" ca="1" si="249"/>
        <v>D10:AD10</v>
      </c>
    </row>
    <row r="1886" spans="1:16">
      <c r="A1886" t="str">
        <f t="shared" si="243"/>
        <v>10</v>
      </c>
      <c r="B1886" t="str">
        <f t="shared" ca="1" si="244"/>
        <v>GRP</v>
      </c>
      <c r="C1886" t="s">
        <v>445</v>
      </c>
      <c r="D1886" t="s">
        <v>2572</v>
      </c>
      <c r="E1886">
        <f t="shared" ca="1" si="245"/>
        <v>0</v>
      </c>
      <c r="H1886" t="str">
        <f t="shared" ca="1" si="246"/>
        <v>'360 GRP '!</v>
      </c>
      <c r="I1886">
        <f t="shared" ca="1" si="247"/>
        <v>0</v>
      </c>
      <c r="J1886" t="str">
        <f t="shared" ca="1" si="250"/>
        <v>'360 GRP '!</v>
      </c>
      <c r="K1886">
        <f t="shared" ca="1" si="250"/>
        <v>0</v>
      </c>
      <c r="L1886">
        <f t="shared" ca="1" si="250"/>
        <v>0</v>
      </c>
      <c r="M1886">
        <f t="shared" ca="1" si="250"/>
        <v>0</v>
      </c>
      <c r="N1886">
        <f t="shared" ca="1" si="250"/>
        <v>0</v>
      </c>
      <c r="O1886" t="str">
        <f t="shared" ca="1" si="248"/>
        <v>D:AD</v>
      </c>
      <c r="P1886" t="str">
        <f t="shared" ca="1" si="249"/>
        <v>D10:AD10</v>
      </c>
    </row>
    <row r="1887" spans="1:16">
      <c r="A1887" t="str">
        <f t="shared" si="243"/>
        <v>11</v>
      </c>
      <c r="B1887" t="str">
        <f t="shared" ca="1" si="244"/>
        <v>GRP</v>
      </c>
      <c r="C1887" t="s">
        <v>445</v>
      </c>
      <c r="D1887" t="s">
        <v>2573</v>
      </c>
      <c r="E1887">
        <f t="shared" ca="1" si="245"/>
        <v>0</v>
      </c>
      <c r="H1887" t="str">
        <f t="shared" ca="1" si="246"/>
        <v>'360 GRP '!</v>
      </c>
      <c r="I1887">
        <f t="shared" ca="1" si="247"/>
        <v>0</v>
      </c>
      <c r="J1887" t="str">
        <f t="shared" ca="1" si="250"/>
        <v>'360 GRP '!</v>
      </c>
      <c r="K1887">
        <f t="shared" ca="1" si="250"/>
        <v>0</v>
      </c>
      <c r="L1887">
        <f t="shared" ca="1" si="250"/>
        <v>0</v>
      </c>
      <c r="M1887">
        <f t="shared" ca="1" si="250"/>
        <v>0</v>
      </c>
      <c r="N1887">
        <f t="shared" ca="1" si="250"/>
        <v>0</v>
      </c>
      <c r="O1887" t="str">
        <f t="shared" ca="1" si="248"/>
        <v>D:AD</v>
      </c>
      <c r="P1887" t="str">
        <f t="shared" ca="1" si="249"/>
        <v>D10:AD10</v>
      </c>
    </row>
    <row r="1888" spans="1:16">
      <c r="A1888" t="str">
        <f t="shared" si="243"/>
        <v>12</v>
      </c>
      <c r="B1888" t="str">
        <f t="shared" ca="1" si="244"/>
        <v>GRP</v>
      </c>
      <c r="C1888" t="s">
        <v>445</v>
      </c>
      <c r="D1888" t="s">
        <v>2574</v>
      </c>
      <c r="E1888">
        <f t="shared" ca="1" si="245"/>
        <v>0</v>
      </c>
      <c r="H1888" t="str">
        <f t="shared" ca="1" si="246"/>
        <v>'360 GRP '!</v>
      </c>
      <c r="I1888">
        <f t="shared" ca="1" si="247"/>
        <v>0</v>
      </c>
      <c r="J1888" t="str">
        <f t="shared" ca="1" si="250"/>
        <v>'360 GRP '!</v>
      </c>
      <c r="K1888">
        <f t="shared" ca="1" si="250"/>
        <v>0</v>
      </c>
      <c r="L1888">
        <f t="shared" ca="1" si="250"/>
        <v>0</v>
      </c>
      <c r="M1888">
        <f t="shared" ca="1" si="250"/>
        <v>0</v>
      </c>
      <c r="N1888">
        <f t="shared" ca="1" si="250"/>
        <v>0</v>
      </c>
      <c r="O1888" t="str">
        <f t="shared" ca="1" si="248"/>
        <v>D:AD</v>
      </c>
      <c r="P1888" t="str">
        <f t="shared" ca="1" si="249"/>
        <v>D10:AD10</v>
      </c>
    </row>
    <row r="1889" spans="1:16">
      <c r="A1889" t="str">
        <f t="shared" si="243"/>
        <v>13</v>
      </c>
      <c r="B1889" t="str">
        <f t="shared" ca="1" si="244"/>
        <v>GRP</v>
      </c>
      <c r="C1889" t="s">
        <v>445</v>
      </c>
      <c r="D1889" t="s">
        <v>2575</v>
      </c>
      <c r="E1889">
        <f t="shared" ca="1" si="245"/>
        <v>0</v>
      </c>
      <c r="H1889" t="str">
        <f t="shared" ca="1" si="246"/>
        <v>'360 GRP '!</v>
      </c>
      <c r="I1889">
        <f t="shared" ca="1" si="247"/>
        <v>0</v>
      </c>
      <c r="J1889" t="str">
        <f t="shared" ca="1" si="250"/>
        <v>'360 GRP '!</v>
      </c>
      <c r="K1889">
        <f t="shared" ca="1" si="250"/>
        <v>0</v>
      </c>
      <c r="L1889">
        <f t="shared" ca="1" si="250"/>
        <v>0</v>
      </c>
      <c r="M1889">
        <f t="shared" ca="1" si="250"/>
        <v>0</v>
      </c>
      <c r="N1889">
        <f t="shared" ca="1" si="250"/>
        <v>0</v>
      </c>
      <c r="O1889" t="str">
        <f t="shared" ca="1" si="248"/>
        <v>D:AD</v>
      </c>
      <c r="P1889" t="str">
        <f t="shared" ca="1" si="249"/>
        <v>D10:AD10</v>
      </c>
    </row>
    <row r="1890" spans="1:16">
      <c r="A1890" t="str">
        <f t="shared" si="243"/>
        <v>100</v>
      </c>
      <c r="B1890" t="str">
        <f t="shared" ca="1" si="244"/>
        <v>GRP</v>
      </c>
      <c r="C1890" t="s">
        <v>445</v>
      </c>
      <c r="D1890" t="s">
        <v>2576</v>
      </c>
      <c r="E1890">
        <f t="shared" ca="1" si="245"/>
        <v>0</v>
      </c>
      <c r="H1890" t="str">
        <f t="shared" ca="1" si="246"/>
        <v>'360 GRP '!</v>
      </c>
      <c r="I1890">
        <f t="shared" ca="1" si="247"/>
        <v>0</v>
      </c>
      <c r="J1890" t="str">
        <f t="shared" ca="1" si="250"/>
        <v>'360 GRP '!</v>
      </c>
      <c r="K1890">
        <f t="shared" ca="1" si="250"/>
        <v>0</v>
      </c>
      <c r="L1890">
        <f t="shared" ca="1" si="250"/>
        <v>0</v>
      </c>
      <c r="M1890">
        <f t="shared" ca="1" si="250"/>
        <v>0</v>
      </c>
      <c r="N1890">
        <f t="shared" ca="1" si="250"/>
        <v>0</v>
      </c>
      <c r="O1890" t="str">
        <f t="shared" ca="1" si="248"/>
        <v>D:AD</v>
      </c>
      <c r="P1890" t="str">
        <f t="shared" ca="1" si="249"/>
        <v>D10:AD10</v>
      </c>
    </row>
    <row r="1891" spans="1:16">
      <c r="A1891" t="str">
        <f t="shared" si="243"/>
        <v>01</v>
      </c>
      <c r="B1891" t="str">
        <f t="shared" ca="1" si="244"/>
        <v>GRP</v>
      </c>
      <c r="C1891" t="s">
        <v>446</v>
      </c>
      <c r="D1891" t="s">
        <v>2577</v>
      </c>
      <c r="E1891">
        <f t="shared" ca="1" si="245"/>
        <v>0</v>
      </c>
      <c r="H1891" t="str">
        <f t="shared" ca="1" si="246"/>
        <v>'360 GRP '!</v>
      </c>
      <c r="I1891">
        <f t="shared" ca="1" si="247"/>
        <v>0</v>
      </c>
      <c r="J1891" t="str">
        <f t="shared" ca="1" si="250"/>
        <v>'360 GRP '!</v>
      </c>
      <c r="K1891">
        <f t="shared" ca="1" si="250"/>
        <v>0</v>
      </c>
      <c r="L1891">
        <f t="shared" ca="1" si="250"/>
        <v>0</v>
      </c>
      <c r="M1891">
        <f t="shared" ca="1" si="250"/>
        <v>0</v>
      </c>
      <c r="N1891">
        <f t="shared" ca="1" si="250"/>
        <v>0</v>
      </c>
      <c r="O1891" t="str">
        <f t="shared" ca="1" si="248"/>
        <v>D:AD</v>
      </c>
      <c r="P1891" t="str">
        <f t="shared" ca="1" si="249"/>
        <v>D10:AD10</v>
      </c>
    </row>
    <row r="1892" spans="1:16">
      <c r="A1892" t="str">
        <f t="shared" si="243"/>
        <v>02</v>
      </c>
      <c r="B1892" t="str">
        <f t="shared" ca="1" si="244"/>
        <v>GRP</v>
      </c>
      <c r="C1892" t="s">
        <v>446</v>
      </c>
      <c r="D1892" t="s">
        <v>2578</v>
      </c>
      <c r="E1892">
        <f t="shared" ca="1" si="245"/>
        <v>0</v>
      </c>
      <c r="H1892" t="str">
        <f t="shared" ca="1" si="246"/>
        <v>'360 GRP '!</v>
      </c>
      <c r="I1892">
        <f t="shared" ca="1" si="247"/>
        <v>0</v>
      </c>
      <c r="J1892" t="str">
        <f t="shared" ca="1" si="250"/>
        <v>'360 GRP '!</v>
      </c>
      <c r="K1892">
        <f t="shared" ca="1" si="250"/>
        <v>0</v>
      </c>
      <c r="L1892">
        <f t="shared" ca="1" si="250"/>
        <v>0</v>
      </c>
      <c r="M1892">
        <f t="shared" ca="1" si="250"/>
        <v>0</v>
      </c>
      <c r="N1892">
        <f t="shared" ca="1" si="250"/>
        <v>0</v>
      </c>
      <c r="O1892" t="str">
        <f t="shared" ca="1" si="248"/>
        <v>D:AD</v>
      </c>
      <c r="P1892" t="str">
        <f t="shared" ca="1" si="249"/>
        <v>D10:AD10</v>
      </c>
    </row>
    <row r="1893" spans="1:16">
      <c r="A1893" t="str">
        <f t="shared" si="243"/>
        <v>03</v>
      </c>
      <c r="B1893" t="str">
        <f t="shared" ca="1" si="244"/>
        <v>GRP</v>
      </c>
      <c r="C1893" t="s">
        <v>446</v>
      </c>
      <c r="D1893" t="s">
        <v>2579</v>
      </c>
      <c r="E1893">
        <f t="shared" ca="1" si="245"/>
        <v>0</v>
      </c>
      <c r="H1893" t="str">
        <f t="shared" ca="1" si="246"/>
        <v>'360 GRP '!</v>
      </c>
      <c r="I1893">
        <f t="shared" ca="1" si="247"/>
        <v>0</v>
      </c>
      <c r="J1893" t="str">
        <f t="shared" ca="1" si="250"/>
        <v>'360 GRP '!</v>
      </c>
      <c r="K1893">
        <f t="shared" ca="1" si="250"/>
        <v>0</v>
      </c>
      <c r="L1893">
        <f t="shared" ca="1" si="250"/>
        <v>0</v>
      </c>
      <c r="M1893">
        <f t="shared" ca="1" si="250"/>
        <v>0</v>
      </c>
      <c r="N1893">
        <f t="shared" ca="1" si="250"/>
        <v>0</v>
      </c>
      <c r="O1893" t="str">
        <f t="shared" ca="1" si="248"/>
        <v>D:AD</v>
      </c>
      <c r="P1893" t="str">
        <f t="shared" ca="1" si="249"/>
        <v>D10:AD10</v>
      </c>
    </row>
    <row r="1894" spans="1:16">
      <c r="A1894" t="str">
        <f t="shared" si="243"/>
        <v>04</v>
      </c>
      <c r="B1894" t="str">
        <f t="shared" ca="1" si="244"/>
        <v>GRP</v>
      </c>
      <c r="C1894" t="s">
        <v>446</v>
      </c>
      <c r="D1894" t="s">
        <v>2580</v>
      </c>
      <c r="E1894">
        <f t="shared" ca="1" si="245"/>
        <v>0</v>
      </c>
      <c r="H1894" t="str">
        <f t="shared" ca="1" si="246"/>
        <v>'360 GRP '!</v>
      </c>
      <c r="I1894">
        <f t="shared" ca="1" si="247"/>
        <v>0</v>
      </c>
      <c r="J1894" t="str">
        <f t="shared" ca="1" si="250"/>
        <v>'360 GRP '!</v>
      </c>
      <c r="K1894">
        <f t="shared" ca="1" si="250"/>
        <v>0</v>
      </c>
      <c r="L1894">
        <f t="shared" ca="1" si="250"/>
        <v>0</v>
      </c>
      <c r="M1894">
        <f t="shared" ca="1" si="250"/>
        <v>0</v>
      </c>
      <c r="N1894">
        <f t="shared" ca="1" si="250"/>
        <v>0</v>
      </c>
      <c r="O1894" t="str">
        <f t="shared" ca="1" si="248"/>
        <v>D:AD</v>
      </c>
      <c r="P1894" t="str">
        <f t="shared" ca="1" si="249"/>
        <v>D10:AD10</v>
      </c>
    </row>
    <row r="1895" spans="1:16">
      <c r="A1895" t="str">
        <f t="shared" si="243"/>
        <v>05</v>
      </c>
      <c r="B1895" t="str">
        <f t="shared" ca="1" si="244"/>
        <v>GRP</v>
      </c>
      <c r="C1895" t="s">
        <v>446</v>
      </c>
      <c r="D1895" t="s">
        <v>2581</v>
      </c>
      <c r="E1895">
        <f t="shared" ca="1" si="245"/>
        <v>0</v>
      </c>
      <c r="H1895" t="str">
        <f t="shared" ca="1" si="246"/>
        <v>'360 GRP '!</v>
      </c>
      <c r="I1895">
        <f t="shared" ca="1" si="247"/>
        <v>0</v>
      </c>
      <c r="J1895" t="str">
        <f t="shared" ca="1" si="250"/>
        <v>'360 GRP '!</v>
      </c>
      <c r="K1895">
        <f t="shared" ca="1" si="250"/>
        <v>0</v>
      </c>
      <c r="L1895">
        <f t="shared" ca="1" si="250"/>
        <v>0</v>
      </c>
      <c r="M1895">
        <f t="shared" ca="1" si="250"/>
        <v>0</v>
      </c>
      <c r="N1895">
        <f t="shared" ca="1" si="250"/>
        <v>0</v>
      </c>
      <c r="O1895" t="str">
        <f t="shared" ca="1" si="248"/>
        <v>D:AD</v>
      </c>
      <c r="P1895" t="str">
        <f t="shared" ca="1" si="249"/>
        <v>D10:AD10</v>
      </c>
    </row>
    <row r="1896" spans="1:16">
      <c r="A1896" t="str">
        <f t="shared" si="243"/>
        <v>06</v>
      </c>
      <c r="B1896" t="str">
        <f t="shared" ca="1" si="244"/>
        <v>GRP</v>
      </c>
      <c r="C1896" t="s">
        <v>446</v>
      </c>
      <c r="D1896" t="s">
        <v>2582</v>
      </c>
      <c r="E1896">
        <f t="shared" ca="1" si="245"/>
        <v>0</v>
      </c>
      <c r="H1896" t="str">
        <f t="shared" ca="1" si="246"/>
        <v>'360 GRP '!</v>
      </c>
      <c r="I1896">
        <f t="shared" ca="1" si="247"/>
        <v>0</v>
      </c>
      <c r="J1896" t="str">
        <f t="shared" ca="1" si="250"/>
        <v>'360 GRP '!</v>
      </c>
      <c r="K1896">
        <f t="shared" ca="1" si="250"/>
        <v>0</v>
      </c>
      <c r="L1896">
        <f t="shared" ca="1" si="250"/>
        <v>0</v>
      </c>
      <c r="M1896">
        <f t="shared" ca="1" si="250"/>
        <v>0</v>
      </c>
      <c r="N1896">
        <f t="shared" ca="1" si="250"/>
        <v>0</v>
      </c>
      <c r="O1896" t="str">
        <f t="shared" ca="1" si="248"/>
        <v>D:AD</v>
      </c>
      <c r="P1896" t="str">
        <f t="shared" ca="1" si="249"/>
        <v>D10:AD10</v>
      </c>
    </row>
    <row r="1897" spans="1:16">
      <c r="A1897" t="str">
        <f t="shared" si="243"/>
        <v>07</v>
      </c>
      <c r="B1897" t="str">
        <f t="shared" ca="1" si="244"/>
        <v>GRP</v>
      </c>
      <c r="C1897" t="s">
        <v>446</v>
      </c>
      <c r="D1897" t="s">
        <v>2583</v>
      </c>
      <c r="E1897">
        <f t="shared" ca="1" si="245"/>
        <v>0</v>
      </c>
      <c r="H1897" t="str">
        <f t="shared" ca="1" si="246"/>
        <v>'360 GRP '!</v>
      </c>
      <c r="I1897">
        <f t="shared" ca="1" si="247"/>
        <v>0</v>
      </c>
      <c r="J1897" t="str">
        <f t="shared" ca="1" si="250"/>
        <v>'360 GRP '!</v>
      </c>
      <c r="K1897">
        <f t="shared" ca="1" si="250"/>
        <v>0</v>
      </c>
      <c r="L1897">
        <f t="shared" ca="1" si="250"/>
        <v>0</v>
      </c>
      <c r="M1897">
        <f t="shared" ca="1" si="250"/>
        <v>0</v>
      </c>
      <c r="N1897">
        <f t="shared" ca="1" si="250"/>
        <v>0</v>
      </c>
      <c r="O1897" t="str">
        <f t="shared" ca="1" si="248"/>
        <v>D:AD</v>
      </c>
      <c r="P1897" t="str">
        <f t="shared" ca="1" si="249"/>
        <v>D10:AD10</v>
      </c>
    </row>
    <row r="1898" spans="1:16">
      <c r="A1898" t="str">
        <f t="shared" si="243"/>
        <v>08</v>
      </c>
      <c r="B1898" t="str">
        <f t="shared" ca="1" si="244"/>
        <v>GRP</v>
      </c>
      <c r="C1898" t="s">
        <v>446</v>
      </c>
      <c r="D1898" t="s">
        <v>2584</v>
      </c>
      <c r="E1898">
        <f t="shared" ca="1" si="245"/>
        <v>0</v>
      </c>
      <c r="H1898" t="str">
        <f t="shared" ca="1" si="246"/>
        <v>'360 GRP '!</v>
      </c>
      <c r="I1898">
        <f t="shared" ca="1" si="247"/>
        <v>0</v>
      </c>
      <c r="J1898" t="str">
        <f t="shared" ca="1" si="250"/>
        <v>'360 GRP '!</v>
      </c>
      <c r="K1898">
        <f t="shared" ca="1" si="250"/>
        <v>0</v>
      </c>
      <c r="L1898">
        <f t="shared" ca="1" si="250"/>
        <v>0</v>
      </c>
      <c r="M1898">
        <f t="shared" ca="1" si="250"/>
        <v>0</v>
      </c>
      <c r="N1898">
        <f t="shared" ca="1" si="250"/>
        <v>0</v>
      </c>
      <c r="O1898" t="str">
        <f t="shared" ca="1" si="248"/>
        <v>D:AD</v>
      </c>
      <c r="P1898" t="str">
        <f t="shared" ca="1" si="249"/>
        <v>D10:AD10</v>
      </c>
    </row>
    <row r="1899" spans="1:16">
      <c r="A1899" t="str">
        <f t="shared" ref="A1899:A1962" si="251">MID(D1899,LEN(C1899)+2,LEN(D1899)-LEN(C1899))</f>
        <v>09</v>
      </c>
      <c r="B1899" t="str">
        <f t="shared" ref="B1899:B1962" ca="1" si="252">VLOOKUP(H1899,$A$1:$K$6,11,FALSE)</f>
        <v>GRP</v>
      </c>
      <c r="C1899" t="s">
        <v>446</v>
      </c>
      <c r="D1899" t="s">
        <v>2585</v>
      </c>
      <c r="E1899">
        <f t="shared" ca="1" si="245"/>
        <v>0</v>
      </c>
      <c r="H1899" t="str">
        <f t="shared" ca="1" si="246"/>
        <v>'360 GRP '!</v>
      </c>
      <c r="I1899">
        <f t="shared" ca="1" si="247"/>
        <v>0</v>
      </c>
      <c r="J1899" t="str">
        <f t="shared" ca="1" si="250"/>
        <v>'360 GRP '!</v>
      </c>
      <c r="K1899">
        <f t="shared" ca="1" si="250"/>
        <v>0</v>
      </c>
      <c r="L1899">
        <f t="shared" ca="1" si="250"/>
        <v>0</v>
      </c>
      <c r="M1899">
        <f t="shared" ca="1" si="250"/>
        <v>0</v>
      </c>
      <c r="N1899">
        <f t="shared" ca="1" si="250"/>
        <v>0</v>
      </c>
      <c r="O1899" t="str">
        <f t="shared" ca="1" si="248"/>
        <v>D:AD</v>
      </c>
      <c r="P1899" t="str">
        <f t="shared" ca="1" si="249"/>
        <v>D10:AD10</v>
      </c>
    </row>
    <row r="1900" spans="1:16">
      <c r="A1900" t="str">
        <f t="shared" si="251"/>
        <v>10</v>
      </c>
      <c r="B1900" t="str">
        <f t="shared" ca="1" si="252"/>
        <v>GRP</v>
      </c>
      <c r="C1900" t="s">
        <v>446</v>
      </c>
      <c r="D1900" t="s">
        <v>2586</v>
      </c>
      <c r="E1900">
        <f t="shared" ref="E1900:E1963" ca="1" si="253">IFERROR(VLOOKUP(C1900,INDIRECT($H1900&amp;$O1900),MATCH($A1900,INDIRECT($H1900&amp;$P1900),0),FALSE),0)</f>
        <v>0</v>
      </c>
      <c r="H1900" t="str">
        <f t="shared" ref="H1900:H1963" ca="1" si="254">IF(I1900&lt;&gt;0,I1900,IF(J1900&lt;&gt;0,J1900,IF(K1900&lt;&gt;0,K1900,IF(L1900&lt;&gt;0,L1900,IF(M1900&lt;&gt;0,M1900,N1900)))))</f>
        <v>'360 GRP '!</v>
      </c>
      <c r="I1900">
        <f t="shared" ref="I1900:I1963" ca="1" si="255">IF(IFERROR(VLOOKUP(C1900,INDIRECT($I$14&amp;"D:D"),1,FALSE),0)&lt;&gt;0,I$14,0)</f>
        <v>0</v>
      </c>
      <c r="J1900" t="str">
        <f t="shared" ca="1" si="250"/>
        <v>'360 GRP '!</v>
      </c>
      <c r="K1900">
        <f t="shared" ca="1" si="250"/>
        <v>0</v>
      </c>
      <c r="L1900">
        <f t="shared" ca="1" si="250"/>
        <v>0</v>
      </c>
      <c r="M1900">
        <f t="shared" ca="1" si="250"/>
        <v>0</v>
      </c>
      <c r="N1900">
        <f t="shared" ca="1" si="250"/>
        <v>0</v>
      </c>
      <c r="O1900" t="str">
        <f t="shared" ca="1" si="248"/>
        <v>D:AD</v>
      </c>
      <c r="P1900" t="str">
        <f t="shared" ca="1" si="249"/>
        <v>D10:AD10</v>
      </c>
    </row>
    <row r="1901" spans="1:16">
      <c r="A1901" t="str">
        <f t="shared" si="251"/>
        <v>11</v>
      </c>
      <c r="B1901" t="str">
        <f t="shared" ca="1" si="252"/>
        <v>GRP</v>
      </c>
      <c r="C1901" t="s">
        <v>446</v>
      </c>
      <c r="D1901" t="s">
        <v>2587</v>
      </c>
      <c r="E1901">
        <f t="shared" ca="1" si="253"/>
        <v>0</v>
      </c>
      <c r="H1901" t="str">
        <f t="shared" ca="1" si="254"/>
        <v>'360 GRP '!</v>
      </c>
      <c r="I1901">
        <f t="shared" ca="1" si="255"/>
        <v>0</v>
      </c>
      <c r="J1901" t="str">
        <f t="shared" ca="1" si="250"/>
        <v>'360 GRP '!</v>
      </c>
      <c r="K1901">
        <f t="shared" ca="1" si="250"/>
        <v>0</v>
      </c>
      <c r="L1901">
        <f t="shared" ca="1" si="250"/>
        <v>0</v>
      </c>
      <c r="M1901">
        <f t="shared" ca="1" si="250"/>
        <v>0</v>
      </c>
      <c r="N1901">
        <f t="shared" ca="1" si="250"/>
        <v>0</v>
      </c>
      <c r="O1901" t="str">
        <f t="shared" ca="1" si="248"/>
        <v>D:AD</v>
      </c>
      <c r="P1901" t="str">
        <f t="shared" ca="1" si="249"/>
        <v>D10:AD10</v>
      </c>
    </row>
    <row r="1902" spans="1:16">
      <c r="A1902" t="str">
        <f t="shared" si="251"/>
        <v>12</v>
      </c>
      <c r="B1902" t="str">
        <f t="shared" ca="1" si="252"/>
        <v>GRP</v>
      </c>
      <c r="C1902" t="s">
        <v>446</v>
      </c>
      <c r="D1902" t="s">
        <v>2588</v>
      </c>
      <c r="E1902">
        <f t="shared" ca="1" si="253"/>
        <v>0</v>
      </c>
      <c r="H1902" t="str">
        <f t="shared" ca="1" si="254"/>
        <v>'360 GRP '!</v>
      </c>
      <c r="I1902">
        <f t="shared" ca="1" si="255"/>
        <v>0</v>
      </c>
      <c r="J1902" t="str">
        <f t="shared" ca="1" si="250"/>
        <v>'360 GRP '!</v>
      </c>
      <c r="K1902">
        <f t="shared" ca="1" si="250"/>
        <v>0</v>
      </c>
      <c r="L1902">
        <f t="shared" ca="1" si="250"/>
        <v>0</v>
      </c>
      <c r="M1902">
        <f t="shared" ca="1" si="250"/>
        <v>0</v>
      </c>
      <c r="N1902">
        <f t="shared" ca="1" si="250"/>
        <v>0</v>
      </c>
      <c r="O1902" t="str">
        <f t="shared" ca="1" si="248"/>
        <v>D:AD</v>
      </c>
      <c r="P1902" t="str">
        <f t="shared" ca="1" si="249"/>
        <v>D10:AD10</v>
      </c>
    </row>
    <row r="1903" spans="1:16">
      <c r="A1903" t="str">
        <f t="shared" si="251"/>
        <v>13</v>
      </c>
      <c r="B1903" t="str">
        <f t="shared" ca="1" si="252"/>
        <v>GRP</v>
      </c>
      <c r="C1903" t="s">
        <v>446</v>
      </c>
      <c r="D1903" t="s">
        <v>2589</v>
      </c>
      <c r="E1903">
        <f t="shared" ca="1" si="253"/>
        <v>0</v>
      </c>
      <c r="H1903" t="str">
        <f t="shared" ca="1" si="254"/>
        <v>'360 GRP '!</v>
      </c>
      <c r="I1903">
        <f t="shared" ca="1" si="255"/>
        <v>0</v>
      </c>
      <c r="J1903" t="str">
        <f t="shared" ca="1" si="250"/>
        <v>'360 GRP '!</v>
      </c>
      <c r="K1903">
        <f t="shared" ca="1" si="250"/>
        <v>0</v>
      </c>
      <c r="L1903">
        <f t="shared" ca="1" si="250"/>
        <v>0</v>
      </c>
      <c r="M1903">
        <f t="shared" ca="1" si="250"/>
        <v>0</v>
      </c>
      <c r="N1903">
        <f t="shared" ca="1" si="250"/>
        <v>0</v>
      </c>
      <c r="O1903" t="str">
        <f t="shared" ca="1" si="248"/>
        <v>D:AD</v>
      </c>
      <c r="P1903" t="str">
        <f t="shared" ca="1" si="249"/>
        <v>D10:AD10</v>
      </c>
    </row>
    <row r="1904" spans="1:16">
      <c r="A1904" t="str">
        <f t="shared" si="251"/>
        <v>100</v>
      </c>
      <c r="B1904" t="str">
        <f t="shared" ca="1" si="252"/>
        <v>GRP</v>
      </c>
      <c r="C1904" t="s">
        <v>446</v>
      </c>
      <c r="D1904" t="s">
        <v>2590</v>
      </c>
      <c r="E1904">
        <f t="shared" ca="1" si="253"/>
        <v>0</v>
      </c>
      <c r="H1904" t="str">
        <f t="shared" ca="1" si="254"/>
        <v>'360 GRP '!</v>
      </c>
      <c r="I1904">
        <f t="shared" ca="1" si="255"/>
        <v>0</v>
      </c>
      <c r="J1904" t="str">
        <f t="shared" ca="1" si="250"/>
        <v>'360 GRP '!</v>
      </c>
      <c r="K1904">
        <f t="shared" ca="1" si="250"/>
        <v>0</v>
      </c>
      <c r="L1904">
        <f t="shared" ca="1" si="250"/>
        <v>0</v>
      </c>
      <c r="M1904">
        <f t="shared" ca="1" si="250"/>
        <v>0</v>
      </c>
      <c r="N1904">
        <f t="shared" ca="1" si="250"/>
        <v>0</v>
      </c>
      <c r="O1904" t="str">
        <f t="shared" ca="1" si="248"/>
        <v>D:AD</v>
      </c>
      <c r="P1904" t="str">
        <f t="shared" ca="1" si="249"/>
        <v>D10:AD10</v>
      </c>
    </row>
    <row r="1905" spans="1:16">
      <c r="A1905" t="str">
        <f t="shared" si="251"/>
        <v>01</v>
      </c>
      <c r="B1905" t="str">
        <f t="shared" ca="1" si="252"/>
        <v>GRP</v>
      </c>
      <c r="C1905" t="s">
        <v>447</v>
      </c>
      <c r="D1905" t="s">
        <v>2591</v>
      </c>
      <c r="E1905">
        <f t="shared" ca="1" si="253"/>
        <v>0</v>
      </c>
      <c r="H1905" t="str">
        <f t="shared" ca="1" si="254"/>
        <v>'360 GRP '!</v>
      </c>
      <c r="I1905">
        <f t="shared" ca="1" si="255"/>
        <v>0</v>
      </c>
      <c r="J1905" t="str">
        <f t="shared" ca="1" si="250"/>
        <v>'360 GRP '!</v>
      </c>
      <c r="K1905">
        <f t="shared" ca="1" si="250"/>
        <v>0</v>
      </c>
      <c r="L1905">
        <f t="shared" ca="1" si="250"/>
        <v>0</v>
      </c>
      <c r="M1905">
        <f t="shared" ca="1" si="250"/>
        <v>0</v>
      </c>
      <c r="N1905">
        <f t="shared" ca="1" si="250"/>
        <v>0</v>
      </c>
      <c r="O1905" t="str">
        <f t="shared" ca="1" si="248"/>
        <v>D:AD</v>
      </c>
      <c r="P1905" t="str">
        <f t="shared" ca="1" si="249"/>
        <v>D10:AD10</v>
      </c>
    </row>
    <row r="1906" spans="1:16">
      <c r="A1906" t="str">
        <f t="shared" si="251"/>
        <v>02</v>
      </c>
      <c r="B1906" t="str">
        <f t="shared" ca="1" si="252"/>
        <v>GRP</v>
      </c>
      <c r="C1906" t="s">
        <v>447</v>
      </c>
      <c r="D1906" t="s">
        <v>2592</v>
      </c>
      <c r="E1906">
        <f t="shared" ca="1" si="253"/>
        <v>0</v>
      </c>
      <c r="H1906" t="str">
        <f t="shared" ca="1" si="254"/>
        <v>'360 GRP '!</v>
      </c>
      <c r="I1906">
        <f t="shared" ca="1" si="255"/>
        <v>0</v>
      </c>
      <c r="J1906" t="str">
        <f t="shared" ca="1" si="250"/>
        <v>'360 GRP '!</v>
      </c>
      <c r="K1906">
        <f t="shared" ca="1" si="250"/>
        <v>0</v>
      </c>
      <c r="L1906">
        <f t="shared" ca="1" si="250"/>
        <v>0</v>
      </c>
      <c r="M1906">
        <f t="shared" ca="1" si="250"/>
        <v>0</v>
      </c>
      <c r="N1906">
        <f t="shared" ca="1" si="250"/>
        <v>0</v>
      </c>
      <c r="O1906" t="str">
        <f t="shared" ca="1" si="248"/>
        <v>D:AD</v>
      </c>
      <c r="P1906" t="str">
        <f t="shared" ca="1" si="249"/>
        <v>D10:AD10</v>
      </c>
    </row>
    <row r="1907" spans="1:16">
      <c r="A1907" t="str">
        <f t="shared" si="251"/>
        <v>03</v>
      </c>
      <c r="B1907" t="str">
        <f t="shared" ca="1" si="252"/>
        <v>GRP</v>
      </c>
      <c r="C1907" t="s">
        <v>447</v>
      </c>
      <c r="D1907" t="s">
        <v>2593</v>
      </c>
      <c r="E1907">
        <f t="shared" ca="1" si="253"/>
        <v>0</v>
      </c>
      <c r="H1907" t="str">
        <f t="shared" ca="1" si="254"/>
        <v>'360 GRP '!</v>
      </c>
      <c r="I1907">
        <f t="shared" ca="1" si="255"/>
        <v>0</v>
      </c>
      <c r="J1907" t="str">
        <f t="shared" ca="1" si="250"/>
        <v>'360 GRP '!</v>
      </c>
      <c r="K1907">
        <f t="shared" ca="1" si="250"/>
        <v>0</v>
      </c>
      <c r="L1907">
        <f t="shared" ca="1" si="250"/>
        <v>0</v>
      </c>
      <c r="M1907">
        <f t="shared" ca="1" si="250"/>
        <v>0</v>
      </c>
      <c r="N1907">
        <f t="shared" ca="1" si="250"/>
        <v>0</v>
      </c>
      <c r="O1907" t="str">
        <f t="shared" ca="1" si="248"/>
        <v>D:AD</v>
      </c>
      <c r="P1907" t="str">
        <f t="shared" ca="1" si="249"/>
        <v>D10:AD10</v>
      </c>
    </row>
    <row r="1908" spans="1:16">
      <c r="A1908" t="str">
        <f t="shared" si="251"/>
        <v>04</v>
      </c>
      <c r="B1908" t="str">
        <f t="shared" ca="1" si="252"/>
        <v>GRP</v>
      </c>
      <c r="C1908" t="s">
        <v>447</v>
      </c>
      <c r="D1908" t="s">
        <v>2594</v>
      </c>
      <c r="E1908">
        <f t="shared" ca="1" si="253"/>
        <v>0</v>
      </c>
      <c r="H1908" t="str">
        <f t="shared" ca="1" si="254"/>
        <v>'360 GRP '!</v>
      </c>
      <c r="I1908">
        <f t="shared" ca="1" si="255"/>
        <v>0</v>
      </c>
      <c r="J1908" t="str">
        <f t="shared" ca="1" si="250"/>
        <v>'360 GRP '!</v>
      </c>
      <c r="K1908">
        <f t="shared" ca="1" si="250"/>
        <v>0</v>
      </c>
      <c r="L1908">
        <f t="shared" ca="1" si="250"/>
        <v>0</v>
      </c>
      <c r="M1908">
        <f t="shared" ca="1" si="250"/>
        <v>0</v>
      </c>
      <c r="N1908">
        <f t="shared" ca="1" si="250"/>
        <v>0</v>
      </c>
      <c r="O1908" t="str">
        <f t="shared" ca="1" si="248"/>
        <v>D:AD</v>
      </c>
      <c r="P1908" t="str">
        <f t="shared" ca="1" si="249"/>
        <v>D10:AD10</v>
      </c>
    </row>
    <row r="1909" spans="1:16">
      <c r="A1909" t="str">
        <f t="shared" si="251"/>
        <v>05</v>
      </c>
      <c r="B1909" t="str">
        <f t="shared" ca="1" si="252"/>
        <v>GRP</v>
      </c>
      <c r="C1909" t="s">
        <v>447</v>
      </c>
      <c r="D1909" t="s">
        <v>2595</v>
      </c>
      <c r="E1909">
        <f t="shared" ca="1" si="253"/>
        <v>0</v>
      </c>
      <c r="H1909" t="str">
        <f t="shared" ca="1" si="254"/>
        <v>'360 GRP '!</v>
      </c>
      <c r="I1909">
        <f t="shared" ca="1" si="255"/>
        <v>0</v>
      </c>
      <c r="J1909" t="str">
        <f t="shared" ca="1" si="250"/>
        <v>'360 GRP '!</v>
      </c>
      <c r="K1909">
        <f t="shared" ca="1" si="250"/>
        <v>0</v>
      </c>
      <c r="L1909">
        <f t="shared" ca="1" si="250"/>
        <v>0</v>
      </c>
      <c r="M1909">
        <f t="shared" ca="1" si="250"/>
        <v>0</v>
      </c>
      <c r="N1909">
        <f t="shared" ca="1" si="250"/>
        <v>0</v>
      </c>
      <c r="O1909" t="str">
        <f t="shared" ca="1" si="248"/>
        <v>D:AD</v>
      </c>
      <c r="P1909" t="str">
        <f t="shared" ca="1" si="249"/>
        <v>D10:AD10</v>
      </c>
    </row>
    <row r="1910" spans="1:16">
      <c r="A1910" t="str">
        <f t="shared" si="251"/>
        <v>06</v>
      </c>
      <c r="B1910" t="str">
        <f t="shared" ca="1" si="252"/>
        <v>GRP</v>
      </c>
      <c r="C1910" t="s">
        <v>447</v>
      </c>
      <c r="D1910" t="s">
        <v>2596</v>
      </c>
      <c r="E1910">
        <f t="shared" ca="1" si="253"/>
        <v>0</v>
      </c>
      <c r="H1910" t="str">
        <f t="shared" ca="1" si="254"/>
        <v>'360 GRP '!</v>
      </c>
      <c r="I1910">
        <f t="shared" ca="1" si="255"/>
        <v>0</v>
      </c>
      <c r="J1910" t="str">
        <f t="shared" ca="1" si="250"/>
        <v>'360 GRP '!</v>
      </c>
      <c r="K1910">
        <f t="shared" ca="1" si="250"/>
        <v>0</v>
      </c>
      <c r="L1910">
        <f t="shared" ca="1" si="250"/>
        <v>0</v>
      </c>
      <c r="M1910">
        <f t="shared" ca="1" si="250"/>
        <v>0</v>
      </c>
      <c r="N1910">
        <f t="shared" ca="1" si="250"/>
        <v>0</v>
      </c>
      <c r="O1910" t="str">
        <f t="shared" ca="1" si="248"/>
        <v>D:AD</v>
      </c>
      <c r="P1910" t="str">
        <f t="shared" ca="1" si="249"/>
        <v>D10:AD10</v>
      </c>
    </row>
    <row r="1911" spans="1:16">
      <c r="A1911" t="str">
        <f t="shared" si="251"/>
        <v>07</v>
      </c>
      <c r="B1911" t="str">
        <f t="shared" ca="1" si="252"/>
        <v>GRP</v>
      </c>
      <c r="C1911" t="s">
        <v>447</v>
      </c>
      <c r="D1911" t="s">
        <v>2597</v>
      </c>
      <c r="E1911">
        <f t="shared" ca="1" si="253"/>
        <v>0</v>
      </c>
      <c r="H1911" t="str">
        <f t="shared" ca="1" si="254"/>
        <v>'360 GRP '!</v>
      </c>
      <c r="I1911">
        <f t="shared" ca="1" si="255"/>
        <v>0</v>
      </c>
      <c r="J1911" t="str">
        <f t="shared" ca="1" si="250"/>
        <v>'360 GRP '!</v>
      </c>
      <c r="K1911">
        <f t="shared" ca="1" si="250"/>
        <v>0</v>
      </c>
      <c r="L1911">
        <f t="shared" ca="1" si="250"/>
        <v>0</v>
      </c>
      <c r="M1911">
        <f t="shared" ca="1" si="250"/>
        <v>0</v>
      </c>
      <c r="N1911">
        <f t="shared" ca="1" si="250"/>
        <v>0</v>
      </c>
      <c r="O1911" t="str">
        <f t="shared" ca="1" si="248"/>
        <v>D:AD</v>
      </c>
      <c r="P1911" t="str">
        <f t="shared" ca="1" si="249"/>
        <v>D10:AD10</v>
      </c>
    </row>
    <row r="1912" spans="1:16">
      <c r="A1912" t="str">
        <f t="shared" si="251"/>
        <v>08</v>
      </c>
      <c r="B1912" t="str">
        <f t="shared" ca="1" si="252"/>
        <v>GRP</v>
      </c>
      <c r="C1912" t="s">
        <v>447</v>
      </c>
      <c r="D1912" t="s">
        <v>2598</v>
      </c>
      <c r="E1912">
        <f t="shared" ca="1" si="253"/>
        <v>0</v>
      </c>
      <c r="H1912" t="str">
        <f t="shared" ca="1" si="254"/>
        <v>'360 GRP '!</v>
      </c>
      <c r="I1912">
        <f t="shared" ca="1" si="255"/>
        <v>0</v>
      </c>
      <c r="J1912" t="str">
        <f t="shared" ca="1" si="250"/>
        <v>'360 GRP '!</v>
      </c>
      <c r="K1912">
        <f t="shared" ca="1" si="250"/>
        <v>0</v>
      </c>
      <c r="L1912">
        <f t="shared" ca="1" si="250"/>
        <v>0</v>
      </c>
      <c r="M1912">
        <f t="shared" ca="1" si="250"/>
        <v>0</v>
      </c>
      <c r="N1912">
        <f t="shared" ca="1" si="250"/>
        <v>0</v>
      </c>
      <c r="O1912" t="str">
        <f t="shared" ca="1" si="248"/>
        <v>D:AD</v>
      </c>
      <c r="P1912" t="str">
        <f t="shared" ca="1" si="249"/>
        <v>D10:AD10</v>
      </c>
    </row>
    <row r="1913" spans="1:16">
      <c r="A1913" t="str">
        <f t="shared" si="251"/>
        <v>09</v>
      </c>
      <c r="B1913" t="str">
        <f t="shared" ca="1" si="252"/>
        <v>GRP</v>
      </c>
      <c r="C1913" t="s">
        <v>447</v>
      </c>
      <c r="D1913" t="s">
        <v>2599</v>
      </c>
      <c r="E1913">
        <f t="shared" ca="1" si="253"/>
        <v>0</v>
      </c>
      <c r="H1913" t="str">
        <f t="shared" ca="1" si="254"/>
        <v>'360 GRP '!</v>
      </c>
      <c r="I1913">
        <f t="shared" ca="1" si="255"/>
        <v>0</v>
      </c>
      <c r="J1913" t="str">
        <f t="shared" ca="1" si="250"/>
        <v>'360 GRP '!</v>
      </c>
      <c r="K1913">
        <f t="shared" ca="1" si="250"/>
        <v>0</v>
      </c>
      <c r="L1913">
        <f t="shared" ca="1" si="250"/>
        <v>0</v>
      </c>
      <c r="M1913">
        <f t="shared" ca="1" si="250"/>
        <v>0</v>
      </c>
      <c r="N1913">
        <f t="shared" ca="1" si="250"/>
        <v>0</v>
      </c>
      <c r="O1913" t="str">
        <f t="shared" ca="1" si="248"/>
        <v>D:AD</v>
      </c>
      <c r="P1913" t="str">
        <f t="shared" ca="1" si="249"/>
        <v>D10:AD10</v>
      </c>
    </row>
    <row r="1914" spans="1:16">
      <c r="A1914" t="str">
        <f t="shared" si="251"/>
        <v>10</v>
      </c>
      <c r="B1914" t="str">
        <f t="shared" ca="1" si="252"/>
        <v>GRP</v>
      </c>
      <c r="C1914" t="s">
        <v>447</v>
      </c>
      <c r="D1914" t="s">
        <v>2600</v>
      </c>
      <c r="E1914">
        <f t="shared" ca="1" si="253"/>
        <v>0</v>
      </c>
      <c r="H1914" t="str">
        <f t="shared" ca="1" si="254"/>
        <v>'360 GRP '!</v>
      </c>
      <c r="I1914">
        <f t="shared" ca="1" si="255"/>
        <v>0</v>
      </c>
      <c r="J1914" t="str">
        <f t="shared" ca="1" si="250"/>
        <v>'360 GRP '!</v>
      </c>
      <c r="K1914">
        <f t="shared" ca="1" si="250"/>
        <v>0</v>
      </c>
      <c r="L1914">
        <f t="shared" ca="1" si="250"/>
        <v>0</v>
      </c>
      <c r="M1914">
        <f t="shared" ca="1" si="250"/>
        <v>0</v>
      </c>
      <c r="N1914">
        <f t="shared" ca="1" si="250"/>
        <v>0</v>
      </c>
      <c r="O1914" t="str">
        <f t="shared" ca="1" si="248"/>
        <v>D:AD</v>
      </c>
      <c r="P1914" t="str">
        <f t="shared" ca="1" si="249"/>
        <v>D10:AD10</v>
      </c>
    </row>
    <row r="1915" spans="1:16">
      <c r="A1915" t="str">
        <f t="shared" si="251"/>
        <v>11</v>
      </c>
      <c r="B1915" t="str">
        <f t="shared" ca="1" si="252"/>
        <v>GRP</v>
      </c>
      <c r="C1915" t="s">
        <v>447</v>
      </c>
      <c r="D1915" t="s">
        <v>2601</v>
      </c>
      <c r="E1915">
        <f t="shared" ca="1" si="253"/>
        <v>0</v>
      </c>
      <c r="H1915" t="str">
        <f t="shared" ca="1" si="254"/>
        <v>'360 GRP '!</v>
      </c>
      <c r="I1915">
        <f t="shared" ca="1" si="255"/>
        <v>0</v>
      </c>
      <c r="J1915" t="str">
        <f t="shared" ca="1" si="250"/>
        <v>'360 GRP '!</v>
      </c>
      <c r="K1915">
        <f t="shared" ca="1" si="250"/>
        <v>0</v>
      </c>
      <c r="L1915">
        <f t="shared" ca="1" si="250"/>
        <v>0</v>
      </c>
      <c r="M1915">
        <f t="shared" ca="1" si="250"/>
        <v>0</v>
      </c>
      <c r="N1915">
        <f t="shared" ca="1" si="250"/>
        <v>0</v>
      </c>
      <c r="O1915" t="str">
        <f t="shared" ca="1" si="248"/>
        <v>D:AD</v>
      </c>
      <c r="P1915" t="str">
        <f t="shared" ca="1" si="249"/>
        <v>D10:AD10</v>
      </c>
    </row>
    <row r="1916" spans="1:16">
      <c r="A1916" t="str">
        <f t="shared" si="251"/>
        <v>12</v>
      </c>
      <c r="B1916" t="str">
        <f t="shared" ca="1" si="252"/>
        <v>GRP</v>
      </c>
      <c r="C1916" t="s">
        <v>447</v>
      </c>
      <c r="D1916" t="s">
        <v>2602</v>
      </c>
      <c r="E1916">
        <f t="shared" ca="1" si="253"/>
        <v>0</v>
      </c>
      <c r="H1916" t="str">
        <f t="shared" ca="1" si="254"/>
        <v>'360 GRP '!</v>
      </c>
      <c r="I1916">
        <f t="shared" ca="1" si="255"/>
        <v>0</v>
      </c>
      <c r="J1916" t="str">
        <f t="shared" ca="1" si="250"/>
        <v>'360 GRP '!</v>
      </c>
      <c r="K1916">
        <f t="shared" ca="1" si="250"/>
        <v>0</v>
      </c>
      <c r="L1916">
        <f t="shared" ca="1" si="250"/>
        <v>0</v>
      </c>
      <c r="M1916">
        <f t="shared" ca="1" si="250"/>
        <v>0</v>
      </c>
      <c r="N1916">
        <f t="shared" ca="1" si="250"/>
        <v>0</v>
      </c>
      <c r="O1916" t="str">
        <f t="shared" ca="1" si="248"/>
        <v>D:AD</v>
      </c>
      <c r="P1916" t="str">
        <f t="shared" ca="1" si="249"/>
        <v>D10:AD10</v>
      </c>
    </row>
    <row r="1917" spans="1:16">
      <c r="A1917" t="str">
        <f t="shared" si="251"/>
        <v>13</v>
      </c>
      <c r="B1917" t="str">
        <f t="shared" ca="1" si="252"/>
        <v>GRP</v>
      </c>
      <c r="C1917" t="s">
        <v>447</v>
      </c>
      <c r="D1917" t="s">
        <v>2603</v>
      </c>
      <c r="E1917">
        <f t="shared" ca="1" si="253"/>
        <v>0</v>
      </c>
      <c r="H1917" t="str">
        <f t="shared" ca="1" si="254"/>
        <v>'360 GRP '!</v>
      </c>
      <c r="I1917">
        <f t="shared" ca="1" si="255"/>
        <v>0</v>
      </c>
      <c r="J1917" t="str">
        <f t="shared" ca="1" si="250"/>
        <v>'360 GRP '!</v>
      </c>
      <c r="K1917">
        <f t="shared" ca="1" si="250"/>
        <v>0</v>
      </c>
      <c r="L1917">
        <f t="shared" ca="1" si="250"/>
        <v>0</v>
      </c>
      <c r="M1917">
        <f t="shared" ca="1" si="250"/>
        <v>0</v>
      </c>
      <c r="N1917">
        <f t="shared" ca="1" si="250"/>
        <v>0</v>
      </c>
      <c r="O1917" t="str">
        <f t="shared" ca="1" si="248"/>
        <v>D:AD</v>
      </c>
      <c r="P1917" t="str">
        <f t="shared" ca="1" si="249"/>
        <v>D10:AD10</v>
      </c>
    </row>
    <row r="1918" spans="1:16">
      <c r="A1918" t="str">
        <f t="shared" si="251"/>
        <v>100</v>
      </c>
      <c r="B1918" t="str">
        <f t="shared" ca="1" si="252"/>
        <v>GRP</v>
      </c>
      <c r="C1918" t="s">
        <v>447</v>
      </c>
      <c r="D1918" t="s">
        <v>2604</v>
      </c>
      <c r="E1918">
        <f t="shared" ca="1" si="253"/>
        <v>0</v>
      </c>
      <c r="H1918" t="str">
        <f t="shared" ca="1" si="254"/>
        <v>'360 GRP '!</v>
      </c>
      <c r="I1918">
        <f t="shared" ca="1" si="255"/>
        <v>0</v>
      </c>
      <c r="J1918" t="str">
        <f t="shared" ca="1" si="250"/>
        <v>'360 GRP '!</v>
      </c>
      <c r="K1918">
        <f t="shared" ca="1" si="250"/>
        <v>0</v>
      </c>
      <c r="L1918">
        <f t="shared" ca="1" si="250"/>
        <v>0</v>
      </c>
      <c r="M1918">
        <f t="shared" ca="1" si="250"/>
        <v>0</v>
      </c>
      <c r="N1918">
        <f t="shared" ca="1" si="250"/>
        <v>0</v>
      </c>
      <c r="O1918" t="str">
        <f t="shared" ca="1" si="248"/>
        <v>D:AD</v>
      </c>
      <c r="P1918" t="str">
        <f t="shared" ca="1" si="249"/>
        <v>D10:AD10</v>
      </c>
    </row>
    <row r="1919" spans="1:16">
      <c r="A1919" t="str">
        <f t="shared" si="251"/>
        <v>01</v>
      </c>
      <c r="B1919" t="str">
        <f t="shared" ca="1" si="252"/>
        <v>GRP</v>
      </c>
      <c r="C1919" t="s">
        <v>448</v>
      </c>
      <c r="D1919" t="s">
        <v>2605</v>
      </c>
      <c r="E1919">
        <f t="shared" ca="1" si="253"/>
        <v>0</v>
      </c>
      <c r="H1919" t="str">
        <f t="shared" ca="1" si="254"/>
        <v>'360 GRP '!</v>
      </c>
      <c r="I1919">
        <f t="shared" ca="1" si="255"/>
        <v>0</v>
      </c>
      <c r="J1919" t="str">
        <f t="shared" ca="1" si="250"/>
        <v>'360 GRP '!</v>
      </c>
      <c r="K1919">
        <f t="shared" ca="1" si="250"/>
        <v>0</v>
      </c>
      <c r="L1919">
        <f t="shared" ca="1" si="250"/>
        <v>0</v>
      </c>
      <c r="M1919">
        <f t="shared" ca="1" si="250"/>
        <v>0</v>
      </c>
      <c r="N1919">
        <f t="shared" ca="1" si="250"/>
        <v>0</v>
      </c>
      <c r="O1919" t="str">
        <f t="shared" ca="1" si="248"/>
        <v>D:AD</v>
      </c>
      <c r="P1919" t="str">
        <f t="shared" ca="1" si="249"/>
        <v>D10:AD10</v>
      </c>
    </row>
    <row r="1920" spans="1:16">
      <c r="A1920" t="str">
        <f t="shared" si="251"/>
        <v>02</v>
      </c>
      <c r="B1920" t="str">
        <f t="shared" ca="1" si="252"/>
        <v>GRP</v>
      </c>
      <c r="C1920" t="s">
        <v>448</v>
      </c>
      <c r="D1920" t="s">
        <v>2606</v>
      </c>
      <c r="E1920">
        <f t="shared" ca="1" si="253"/>
        <v>0</v>
      </c>
      <c r="H1920" t="str">
        <f t="shared" ca="1" si="254"/>
        <v>'360 GRP '!</v>
      </c>
      <c r="I1920">
        <f t="shared" ca="1" si="255"/>
        <v>0</v>
      </c>
      <c r="J1920" t="str">
        <f t="shared" ca="1" si="250"/>
        <v>'360 GRP '!</v>
      </c>
      <c r="K1920">
        <f t="shared" ca="1" si="250"/>
        <v>0</v>
      </c>
      <c r="L1920">
        <f t="shared" ca="1" si="250"/>
        <v>0</v>
      </c>
      <c r="M1920">
        <f t="shared" ca="1" si="250"/>
        <v>0</v>
      </c>
      <c r="N1920">
        <f t="shared" ca="1" si="250"/>
        <v>0</v>
      </c>
      <c r="O1920" t="str">
        <f t="shared" ca="1" si="248"/>
        <v>D:AD</v>
      </c>
      <c r="P1920" t="str">
        <f t="shared" ca="1" si="249"/>
        <v>D10:AD10</v>
      </c>
    </row>
    <row r="1921" spans="1:16">
      <c r="A1921" t="str">
        <f t="shared" si="251"/>
        <v>03</v>
      </c>
      <c r="B1921" t="str">
        <f t="shared" ca="1" si="252"/>
        <v>GRP</v>
      </c>
      <c r="C1921" t="s">
        <v>448</v>
      </c>
      <c r="D1921" t="s">
        <v>2607</v>
      </c>
      <c r="E1921">
        <f t="shared" ca="1" si="253"/>
        <v>0</v>
      </c>
      <c r="H1921" t="str">
        <f t="shared" ca="1" si="254"/>
        <v>'360 GRP '!</v>
      </c>
      <c r="I1921">
        <f t="shared" ca="1" si="255"/>
        <v>0</v>
      </c>
      <c r="J1921" t="str">
        <f t="shared" ca="1" si="250"/>
        <v>'360 GRP '!</v>
      </c>
      <c r="K1921">
        <f t="shared" ca="1" si="250"/>
        <v>0</v>
      </c>
      <c r="L1921">
        <f t="shared" ca="1" si="250"/>
        <v>0</v>
      </c>
      <c r="M1921">
        <f t="shared" ca="1" si="250"/>
        <v>0</v>
      </c>
      <c r="N1921">
        <f t="shared" ca="1" si="250"/>
        <v>0</v>
      </c>
      <c r="O1921" t="str">
        <f t="shared" ca="1" si="248"/>
        <v>D:AD</v>
      </c>
      <c r="P1921" t="str">
        <f t="shared" ca="1" si="249"/>
        <v>D10:AD10</v>
      </c>
    </row>
    <row r="1922" spans="1:16">
      <c r="A1922" t="str">
        <f t="shared" si="251"/>
        <v>04</v>
      </c>
      <c r="B1922" t="str">
        <f t="shared" ca="1" si="252"/>
        <v>GRP</v>
      </c>
      <c r="C1922" t="s">
        <v>448</v>
      </c>
      <c r="D1922" t="s">
        <v>2608</v>
      </c>
      <c r="E1922">
        <f t="shared" ca="1" si="253"/>
        <v>0</v>
      </c>
      <c r="H1922" t="str">
        <f t="shared" ca="1" si="254"/>
        <v>'360 GRP '!</v>
      </c>
      <c r="I1922">
        <f t="shared" ca="1" si="255"/>
        <v>0</v>
      </c>
      <c r="J1922" t="str">
        <f t="shared" ca="1" si="250"/>
        <v>'360 GRP '!</v>
      </c>
      <c r="K1922">
        <f t="shared" ca="1" si="250"/>
        <v>0</v>
      </c>
      <c r="L1922">
        <f t="shared" ca="1" si="250"/>
        <v>0</v>
      </c>
      <c r="M1922">
        <f t="shared" ca="1" si="250"/>
        <v>0</v>
      </c>
      <c r="N1922">
        <f t="shared" ca="1" si="250"/>
        <v>0</v>
      </c>
      <c r="O1922" t="str">
        <f t="shared" ref="O1922:O1985" ca="1" si="256">VLOOKUP($H1922,$G$8:$I$13,2,FALSE)</f>
        <v>D:AD</v>
      </c>
      <c r="P1922" t="str">
        <f t="shared" ref="P1922:P1985" ca="1" si="257">VLOOKUP($H1922,$G$8:$I$13,3,FALSE)</f>
        <v>D10:AD10</v>
      </c>
    </row>
    <row r="1923" spans="1:16">
      <c r="A1923" t="str">
        <f t="shared" si="251"/>
        <v>05</v>
      </c>
      <c r="B1923" t="str">
        <f t="shared" ca="1" si="252"/>
        <v>GRP</v>
      </c>
      <c r="C1923" t="s">
        <v>448</v>
      </c>
      <c r="D1923" t="s">
        <v>2609</v>
      </c>
      <c r="E1923">
        <f t="shared" ca="1" si="253"/>
        <v>0</v>
      </c>
      <c r="H1923" t="str">
        <f t="shared" ca="1" si="254"/>
        <v>'360 GRP '!</v>
      </c>
      <c r="I1923">
        <f t="shared" ca="1" si="255"/>
        <v>0</v>
      </c>
      <c r="J1923" t="str">
        <f t="shared" ca="1" si="250"/>
        <v>'360 GRP '!</v>
      </c>
      <c r="K1923">
        <f t="shared" ca="1" si="250"/>
        <v>0</v>
      </c>
      <c r="L1923">
        <f t="shared" ca="1" si="250"/>
        <v>0</v>
      </c>
      <c r="M1923">
        <f t="shared" ca="1" si="250"/>
        <v>0</v>
      </c>
      <c r="N1923">
        <f t="shared" ca="1" si="250"/>
        <v>0</v>
      </c>
      <c r="O1923" t="str">
        <f t="shared" ca="1" si="256"/>
        <v>D:AD</v>
      </c>
      <c r="P1923" t="str">
        <f t="shared" ca="1" si="257"/>
        <v>D10:AD10</v>
      </c>
    </row>
    <row r="1924" spans="1:16">
      <c r="A1924" t="str">
        <f t="shared" si="251"/>
        <v>06</v>
      </c>
      <c r="B1924" t="str">
        <f t="shared" ca="1" si="252"/>
        <v>GRP</v>
      </c>
      <c r="C1924" t="s">
        <v>448</v>
      </c>
      <c r="D1924" t="s">
        <v>2610</v>
      </c>
      <c r="E1924">
        <f t="shared" ca="1" si="253"/>
        <v>0</v>
      </c>
      <c r="H1924" t="str">
        <f t="shared" ca="1" si="254"/>
        <v>'360 GRP '!</v>
      </c>
      <c r="I1924">
        <f t="shared" ca="1" si="255"/>
        <v>0</v>
      </c>
      <c r="J1924" t="str">
        <f t="shared" ca="1" si="250"/>
        <v>'360 GRP '!</v>
      </c>
      <c r="K1924">
        <f t="shared" ca="1" si="250"/>
        <v>0</v>
      </c>
      <c r="L1924">
        <f t="shared" ca="1" si="250"/>
        <v>0</v>
      </c>
      <c r="M1924">
        <f t="shared" ca="1" si="250"/>
        <v>0</v>
      </c>
      <c r="N1924">
        <f t="shared" ca="1" si="250"/>
        <v>0</v>
      </c>
      <c r="O1924" t="str">
        <f t="shared" ca="1" si="256"/>
        <v>D:AD</v>
      </c>
      <c r="P1924" t="str">
        <f t="shared" ca="1" si="257"/>
        <v>D10:AD10</v>
      </c>
    </row>
    <row r="1925" spans="1:16">
      <c r="A1925" t="str">
        <f t="shared" si="251"/>
        <v>07</v>
      </c>
      <c r="B1925" t="str">
        <f t="shared" ca="1" si="252"/>
        <v>GRP</v>
      </c>
      <c r="C1925" t="s">
        <v>448</v>
      </c>
      <c r="D1925" t="s">
        <v>2611</v>
      </c>
      <c r="E1925">
        <f t="shared" ca="1" si="253"/>
        <v>0</v>
      </c>
      <c r="H1925" t="str">
        <f t="shared" ca="1" si="254"/>
        <v>'360 GRP '!</v>
      </c>
      <c r="I1925">
        <f t="shared" ca="1" si="255"/>
        <v>0</v>
      </c>
      <c r="J1925" t="str">
        <f t="shared" ca="1" si="250"/>
        <v>'360 GRP '!</v>
      </c>
      <c r="K1925">
        <f t="shared" ca="1" si="250"/>
        <v>0</v>
      </c>
      <c r="L1925">
        <f t="shared" ca="1" si="250"/>
        <v>0</v>
      </c>
      <c r="M1925">
        <f t="shared" ca="1" si="250"/>
        <v>0</v>
      </c>
      <c r="N1925">
        <f t="shared" ca="1" si="250"/>
        <v>0</v>
      </c>
      <c r="O1925" t="str">
        <f t="shared" ca="1" si="256"/>
        <v>D:AD</v>
      </c>
      <c r="P1925" t="str">
        <f t="shared" ca="1" si="257"/>
        <v>D10:AD10</v>
      </c>
    </row>
    <row r="1926" spans="1:16">
      <c r="A1926" t="str">
        <f t="shared" si="251"/>
        <v>08</v>
      </c>
      <c r="B1926" t="str">
        <f t="shared" ca="1" si="252"/>
        <v>GRP</v>
      </c>
      <c r="C1926" t="s">
        <v>448</v>
      </c>
      <c r="D1926" t="s">
        <v>2612</v>
      </c>
      <c r="E1926">
        <f t="shared" ca="1" si="253"/>
        <v>0</v>
      </c>
      <c r="H1926" t="str">
        <f t="shared" ca="1" si="254"/>
        <v>'360 GRP '!</v>
      </c>
      <c r="I1926">
        <f t="shared" ca="1" si="255"/>
        <v>0</v>
      </c>
      <c r="J1926" t="str">
        <f t="shared" ca="1" si="250"/>
        <v>'360 GRP '!</v>
      </c>
      <c r="K1926">
        <f t="shared" ca="1" si="250"/>
        <v>0</v>
      </c>
      <c r="L1926">
        <f t="shared" ca="1" si="250"/>
        <v>0</v>
      </c>
      <c r="M1926">
        <f t="shared" ca="1" si="250"/>
        <v>0</v>
      </c>
      <c r="N1926">
        <f t="shared" ca="1" si="250"/>
        <v>0</v>
      </c>
      <c r="O1926" t="str">
        <f t="shared" ca="1" si="256"/>
        <v>D:AD</v>
      </c>
      <c r="P1926" t="str">
        <f t="shared" ca="1" si="257"/>
        <v>D10:AD10</v>
      </c>
    </row>
    <row r="1927" spans="1:16">
      <c r="A1927" t="str">
        <f t="shared" si="251"/>
        <v>09</v>
      </c>
      <c r="B1927" t="str">
        <f t="shared" ca="1" si="252"/>
        <v>GRP</v>
      </c>
      <c r="C1927" t="s">
        <v>448</v>
      </c>
      <c r="D1927" t="s">
        <v>2613</v>
      </c>
      <c r="E1927">
        <f t="shared" ca="1" si="253"/>
        <v>0</v>
      </c>
      <c r="H1927" t="str">
        <f t="shared" ca="1" si="254"/>
        <v>'360 GRP '!</v>
      </c>
      <c r="I1927">
        <f t="shared" ca="1" si="255"/>
        <v>0</v>
      </c>
      <c r="J1927" t="str">
        <f t="shared" ca="1" si="250"/>
        <v>'360 GRP '!</v>
      </c>
      <c r="K1927">
        <f t="shared" ca="1" si="250"/>
        <v>0</v>
      </c>
      <c r="L1927">
        <f t="shared" ca="1" si="250"/>
        <v>0</v>
      </c>
      <c r="M1927">
        <f t="shared" ca="1" si="250"/>
        <v>0</v>
      </c>
      <c r="N1927">
        <f t="shared" ca="1" si="250"/>
        <v>0</v>
      </c>
      <c r="O1927" t="str">
        <f t="shared" ca="1" si="256"/>
        <v>D:AD</v>
      </c>
      <c r="P1927" t="str">
        <f t="shared" ca="1" si="257"/>
        <v>D10:AD10</v>
      </c>
    </row>
    <row r="1928" spans="1:16">
      <c r="A1928" t="str">
        <f t="shared" si="251"/>
        <v>10</v>
      </c>
      <c r="B1928" t="str">
        <f t="shared" ca="1" si="252"/>
        <v>GRP</v>
      </c>
      <c r="C1928" t="s">
        <v>448</v>
      </c>
      <c r="D1928" t="s">
        <v>2614</v>
      </c>
      <c r="E1928">
        <f t="shared" ca="1" si="253"/>
        <v>0</v>
      </c>
      <c r="H1928" t="str">
        <f t="shared" ca="1" si="254"/>
        <v>'360 GRP '!</v>
      </c>
      <c r="I1928">
        <f t="shared" ca="1" si="255"/>
        <v>0</v>
      </c>
      <c r="J1928" t="str">
        <f t="shared" ca="1" si="250"/>
        <v>'360 GRP '!</v>
      </c>
      <c r="K1928">
        <f t="shared" ca="1" si="250"/>
        <v>0</v>
      </c>
      <c r="L1928">
        <f t="shared" ca="1" si="250"/>
        <v>0</v>
      </c>
      <c r="M1928">
        <f t="shared" ca="1" si="250"/>
        <v>0</v>
      </c>
      <c r="N1928">
        <f t="shared" ca="1" si="250"/>
        <v>0</v>
      </c>
      <c r="O1928" t="str">
        <f t="shared" ca="1" si="256"/>
        <v>D:AD</v>
      </c>
      <c r="P1928" t="str">
        <f t="shared" ca="1" si="257"/>
        <v>D10:AD10</v>
      </c>
    </row>
    <row r="1929" spans="1:16">
      <c r="A1929" t="str">
        <f t="shared" si="251"/>
        <v>11</v>
      </c>
      <c r="B1929" t="str">
        <f t="shared" ca="1" si="252"/>
        <v>GRP</v>
      </c>
      <c r="C1929" t="s">
        <v>448</v>
      </c>
      <c r="D1929" t="s">
        <v>2615</v>
      </c>
      <c r="E1929">
        <f t="shared" ca="1" si="253"/>
        <v>0</v>
      </c>
      <c r="H1929" t="str">
        <f t="shared" ca="1" si="254"/>
        <v>'360 GRP '!</v>
      </c>
      <c r="I1929">
        <f t="shared" ca="1" si="255"/>
        <v>0</v>
      </c>
      <c r="J1929" t="str">
        <f t="shared" ref="J1929:N1979" ca="1" si="258">IF(IFERROR(VLOOKUP($C1929,INDIRECT(J$14&amp;"D:D"),1,FALSE),0)&lt;&gt;0,J$14,0)</f>
        <v>'360 GRP '!</v>
      </c>
      <c r="K1929">
        <f t="shared" ca="1" si="258"/>
        <v>0</v>
      </c>
      <c r="L1929">
        <f t="shared" ca="1" si="258"/>
        <v>0</v>
      </c>
      <c r="M1929">
        <f t="shared" ca="1" si="258"/>
        <v>0</v>
      </c>
      <c r="N1929">
        <f t="shared" ca="1" si="258"/>
        <v>0</v>
      </c>
      <c r="O1929" t="str">
        <f t="shared" ca="1" si="256"/>
        <v>D:AD</v>
      </c>
      <c r="P1929" t="str">
        <f t="shared" ca="1" si="257"/>
        <v>D10:AD10</v>
      </c>
    </row>
    <row r="1930" spans="1:16">
      <c r="A1930" t="str">
        <f t="shared" si="251"/>
        <v>12</v>
      </c>
      <c r="B1930" t="str">
        <f t="shared" ca="1" si="252"/>
        <v>GRP</v>
      </c>
      <c r="C1930" t="s">
        <v>448</v>
      </c>
      <c r="D1930" t="s">
        <v>2616</v>
      </c>
      <c r="E1930">
        <f t="shared" ca="1" si="253"/>
        <v>0</v>
      </c>
      <c r="H1930" t="str">
        <f t="shared" ca="1" si="254"/>
        <v>'360 GRP '!</v>
      </c>
      <c r="I1930">
        <f t="shared" ca="1" si="255"/>
        <v>0</v>
      </c>
      <c r="J1930" t="str">
        <f t="shared" ca="1" si="258"/>
        <v>'360 GRP '!</v>
      </c>
      <c r="K1930">
        <f t="shared" ca="1" si="258"/>
        <v>0</v>
      </c>
      <c r="L1930">
        <f t="shared" ca="1" si="258"/>
        <v>0</v>
      </c>
      <c r="M1930">
        <f t="shared" ca="1" si="258"/>
        <v>0</v>
      </c>
      <c r="N1930">
        <f t="shared" ca="1" si="258"/>
        <v>0</v>
      </c>
      <c r="O1930" t="str">
        <f t="shared" ca="1" si="256"/>
        <v>D:AD</v>
      </c>
      <c r="P1930" t="str">
        <f t="shared" ca="1" si="257"/>
        <v>D10:AD10</v>
      </c>
    </row>
    <row r="1931" spans="1:16">
      <c r="A1931" t="str">
        <f t="shared" si="251"/>
        <v>13</v>
      </c>
      <c r="B1931" t="str">
        <f t="shared" ca="1" si="252"/>
        <v>GRP</v>
      </c>
      <c r="C1931" t="s">
        <v>448</v>
      </c>
      <c r="D1931" t="s">
        <v>2617</v>
      </c>
      <c r="E1931">
        <f t="shared" ca="1" si="253"/>
        <v>0</v>
      </c>
      <c r="H1931" t="str">
        <f t="shared" ca="1" si="254"/>
        <v>'360 GRP '!</v>
      </c>
      <c r="I1931">
        <f t="shared" ca="1" si="255"/>
        <v>0</v>
      </c>
      <c r="J1931" t="str">
        <f t="shared" ca="1" si="258"/>
        <v>'360 GRP '!</v>
      </c>
      <c r="K1931">
        <f t="shared" ca="1" si="258"/>
        <v>0</v>
      </c>
      <c r="L1931">
        <f t="shared" ca="1" si="258"/>
        <v>0</v>
      </c>
      <c r="M1931">
        <f t="shared" ca="1" si="258"/>
        <v>0</v>
      </c>
      <c r="N1931">
        <f t="shared" ca="1" si="258"/>
        <v>0</v>
      </c>
      <c r="O1931" t="str">
        <f t="shared" ca="1" si="256"/>
        <v>D:AD</v>
      </c>
      <c r="P1931" t="str">
        <f t="shared" ca="1" si="257"/>
        <v>D10:AD10</v>
      </c>
    </row>
    <row r="1932" spans="1:16">
      <c r="A1932" t="str">
        <f t="shared" si="251"/>
        <v>100</v>
      </c>
      <c r="B1932" t="str">
        <f t="shared" ca="1" si="252"/>
        <v>GRP</v>
      </c>
      <c r="C1932" t="s">
        <v>448</v>
      </c>
      <c r="D1932" t="s">
        <v>2618</v>
      </c>
      <c r="E1932">
        <f t="shared" ca="1" si="253"/>
        <v>0</v>
      </c>
      <c r="H1932" t="str">
        <f t="shared" ca="1" si="254"/>
        <v>'360 GRP '!</v>
      </c>
      <c r="I1932">
        <f t="shared" ca="1" si="255"/>
        <v>0</v>
      </c>
      <c r="J1932" t="str">
        <f t="shared" ca="1" si="258"/>
        <v>'360 GRP '!</v>
      </c>
      <c r="K1932">
        <f t="shared" ca="1" si="258"/>
        <v>0</v>
      </c>
      <c r="L1932">
        <f t="shared" ca="1" si="258"/>
        <v>0</v>
      </c>
      <c r="M1932">
        <f t="shared" ca="1" si="258"/>
        <v>0</v>
      </c>
      <c r="N1932">
        <f t="shared" ca="1" si="258"/>
        <v>0</v>
      </c>
      <c r="O1932" t="str">
        <f t="shared" ca="1" si="256"/>
        <v>D:AD</v>
      </c>
      <c r="P1932" t="str">
        <f t="shared" ca="1" si="257"/>
        <v>D10:AD10</v>
      </c>
    </row>
    <row r="1933" spans="1:16">
      <c r="A1933" t="str">
        <f t="shared" si="251"/>
        <v>01</v>
      </c>
      <c r="B1933" t="str">
        <f t="shared" ca="1" si="252"/>
        <v>GRP</v>
      </c>
      <c r="C1933" t="s">
        <v>449</v>
      </c>
      <c r="D1933" t="s">
        <v>2619</v>
      </c>
      <c r="E1933">
        <f t="shared" ca="1" si="253"/>
        <v>0</v>
      </c>
      <c r="H1933" t="str">
        <f t="shared" ca="1" si="254"/>
        <v>'360 GRP '!</v>
      </c>
      <c r="I1933">
        <f t="shared" ca="1" si="255"/>
        <v>0</v>
      </c>
      <c r="J1933" t="str">
        <f t="shared" ca="1" si="258"/>
        <v>'360 GRP '!</v>
      </c>
      <c r="K1933">
        <f t="shared" ca="1" si="258"/>
        <v>0</v>
      </c>
      <c r="L1933">
        <f t="shared" ca="1" si="258"/>
        <v>0</v>
      </c>
      <c r="M1933">
        <f t="shared" ca="1" si="258"/>
        <v>0</v>
      </c>
      <c r="N1933">
        <f t="shared" ca="1" si="258"/>
        <v>0</v>
      </c>
      <c r="O1933" t="str">
        <f t="shared" ca="1" si="256"/>
        <v>D:AD</v>
      </c>
      <c r="P1933" t="str">
        <f t="shared" ca="1" si="257"/>
        <v>D10:AD10</v>
      </c>
    </row>
    <row r="1934" spans="1:16">
      <c r="A1934" t="str">
        <f t="shared" si="251"/>
        <v>02</v>
      </c>
      <c r="B1934" t="str">
        <f t="shared" ca="1" si="252"/>
        <v>GRP</v>
      </c>
      <c r="C1934" t="s">
        <v>449</v>
      </c>
      <c r="D1934" t="s">
        <v>2620</v>
      </c>
      <c r="E1934">
        <f t="shared" ca="1" si="253"/>
        <v>0</v>
      </c>
      <c r="H1934" t="str">
        <f t="shared" ca="1" si="254"/>
        <v>'360 GRP '!</v>
      </c>
      <c r="I1934">
        <f t="shared" ca="1" si="255"/>
        <v>0</v>
      </c>
      <c r="J1934" t="str">
        <f t="shared" ca="1" si="258"/>
        <v>'360 GRP '!</v>
      </c>
      <c r="K1934">
        <f t="shared" ca="1" si="258"/>
        <v>0</v>
      </c>
      <c r="L1934">
        <f t="shared" ca="1" si="258"/>
        <v>0</v>
      </c>
      <c r="M1934">
        <f t="shared" ca="1" si="258"/>
        <v>0</v>
      </c>
      <c r="N1934">
        <f t="shared" ca="1" si="258"/>
        <v>0</v>
      </c>
      <c r="O1934" t="str">
        <f t="shared" ca="1" si="256"/>
        <v>D:AD</v>
      </c>
      <c r="P1934" t="str">
        <f t="shared" ca="1" si="257"/>
        <v>D10:AD10</v>
      </c>
    </row>
    <row r="1935" spans="1:16">
      <c r="A1935" t="str">
        <f t="shared" si="251"/>
        <v>03</v>
      </c>
      <c r="B1935" t="str">
        <f t="shared" ca="1" si="252"/>
        <v>GRP</v>
      </c>
      <c r="C1935" t="s">
        <v>449</v>
      </c>
      <c r="D1935" t="s">
        <v>2621</v>
      </c>
      <c r="E1935">
        <f t="shared" ca="1" si="253"/>
        <v>0</v>
      </c>
      <c r="H1935" t="str">
        <f t="shared" ca="1" si="254"/>
        <v>'360 GRP '!</v>
      </c>
      <c r="I1935">
        <f t="shared" ca="1" si="255"/>
        <v>0</v>
      </c>
      <c r="J1935" t="str">
        <f t="shared" ca="1" si="258"/>
        <v>'360 GRP '!</v>
      </c>
      <c r="K1935">
        <f t="shared" ca="1" si="258"/>
        <v>0</v>
      </c>
      <c r="L1935">
        <f t="shared" ca="1" si="258"/>
        <v>0</v>
      </c>
      <c r="M1935">
        <f t="shared" ca="1" si="258"/>
        <v>0</v>
      </c>
      <c r="N1935">
        <f t="shared" ca="1" si="258"/>
        <v>0</v>
      </c>
      <c r="O1935" t="str">
        <f t="shared" ca="1" si="256"/>
        <v>D:AD</v>
      </c>
      <c r="P1935" t="str">
        <f t="shared" ca="1" si="257"/>
        <v>D10:AD10</v>
      </c>
    </row>
    <row r="1936" spans="1:16">
      <c r="A1936" t="str">
        <f t="shared" si="251"/>
        <v>04</v>
      </c>
      <c r="B1936" t="str">
        <f t="shared" ca="1" si="252"/>
        <v>GRP</v>
      </c>
      <c r="C1936" t="s">
        <v>449</v>
      </c>
      <c r="D1936" t="s">
        <v>2622</v>
      </c>
      <c r="E1936">
        <f t="shared" ca="1" si="253"/>
        <v>0</v>
      </c>
      <c r="H1936" t="str">
        <f t="shared" ca="1" si="254"/>
        <v>'360 GRP '!</v>
      </c>
      <c r="I1936">
        <f t="shared" ca="1" si="255"/>
        <v>0</v>
      </c>
      <c r="J1936" t="str">
        <f t="shared" ca="1" si="258"/>
        <v>'360 GRP '!</v>
      </c>
      <c r="K1936">
        <f t="shared" ca="1" si="258"/>
        <v>0</v>
      </c>
      <c r="L1936">
        <f t="shared" ca="1" si="258"/>
        <v>0</v>
      </c>
      <c r="M1936">
        <f t="shared" ca="1" si="258"/>
        <v>0</v>
      </c>
      <c r="N1936">
        <f t="shared" ca="1" si="258"/>
        <v>0</v>
      </c>
      <c r="O1936" t="str">
        <f t="shared" ca="1" si="256"/>
        <v>D:AD</v>
      </c>
      <c r="P1936" t="str">
        <f t="shared" ca="1" si="257"/>
        <v>D10:AD10</v>
      </c>
    </row>
    <row r="1937" spans="1:16">
      <c r="A1937" t="str">
        <f t="shared" si="251"/>
        <v>05</v>
      </c>
      <c r="B1937" t="str">
        <f t="shared" ca="1" si="252"/>
        <v>GRP</v>
      </c>
      <c r="C1937" t="s">
        <v>449</v>
      </c>
      <c r="D1937" t="s">
        <v>2623</v>
      </c>
      <c r="E1937">
        <f t="shared" ca="1" si="253"/>
        <v>0</v>
      </c>
      <c r="H1937" t="str">
        <f t="shared" ca="1" si="254"/>
        <v>'360 GRP '!</v>
      </c>
      <c r="I1937">
        <f t="shared" ca="1" si="255"/>
        <v>0</v>
      </c>
      <c r="J1937" t="str">
        <f t="shared" ca="1" si="258"/>
        <v>'360 GRP '!</v>
      </c>
      <c r="K1937">
        <f t="shared" ca="1" si="258"/>
        <v>0</v>
      </c>
      <c r="L1937">
        <f t="shared" ca="1" si="258"/>
        <v>0</v>
      </c>
      <c r="M1937">
        <f t="shared" ca="1" si="258"/>
        <v>0</v>
      </c>
      <c r="N1937">
        <f t="shared" ca="1" si="258"/>
        <v>0</v>
      </c>
      <c r="O1937" t="str">
        <f t="shared" ca="1" si="256"/>
        <v>D:AD</v>
      </c>
      <c r="P1937" t="str">
        <f t="shared" ca="1" si="257"/>
        <v>D10:AD10</v>
      </c>
    </row>
    <row r="1938" spans="1:16">
      <c r="A1938" t="str">
        <f t="shared" si="251"/>
        <v>06</v>
      </c>
      <c r="B1938" t="str">
        <f t="shared" ca="1" si="252"/>
        <v>GRP</v>
      </c>
      <c r="C1938" t="s">
        <v>449</v>
      </c>
      <c r="D1938" t="s">
        <v>2624</v>
      </c>
      <c r="E1938">
        <f t="shared" ca="1" si="253"/>
        <v>0</v>
      </c>
      <c r="H1938" t="str">
        <f t="shared" ca="1" si="254"/>
        <v>'360 GRP '!</v>
      </c>
      <c r="I1938">
        <f t="shared" ca="1" si="255"/>
        <v>0</v>
      </c>
      <c r="J1938" t="str">
        <f t="shared" ca="1" si="258"/>
        <v>'360 GRP '!</v>
      </c>
      <c r="K1938">
        <f t="shared" ca="1" si="258"/>
        <v>0</v>
      </c>
      <c r="L1938">
        <f t="shared" ca="1" si="258"/>
        <v>0</v>
      </c>
      <c r="M1938">
        <f t="shared" ca="1" si="258"/>
        <v>0</v>
      </c>
      <c r="N1938">
        <f t="shared" ca="1" si="258"/>
        <v>0</v>
      </c>
      <c r="O1938" t="str">
        <f t="shared" ca="1" si="256"/>
        <v>D:AD</v>
      </c>
      <c r="P1938" t="str">
        <f t="shared" ca="1" si="257"/>
        <v>D10:AD10</v>
      </c>
    </row>
    <row r="1939" spans="1:16">
      <c r="A1939" t="str">
        <f t="shared" si="251"/>
        <v>07</v>
      </c>
      <c r="B1939" t="str">
        <f t="shared" ca="1" si="252"/>
        <v>GRP</v>
      </c>
      <c r="C1939" t="s">
        <v>449</v>
      </c>
      <c r="D1939" t="s">
        <v>2625</v>
      </c>
      <c r="E1939">
        <f t="shared" ca="1" si="253"/>
        <v>0</v>
      </c>
      <c r="H1939" t="str">
        <f t="shared" ca="1" si="254"/>
        <v>'360 GRP '!</v>
      </c>
      <c r="I1939">
        <f t="shared" ca="1" si="255"/>
        <v>0</v>
      </c>
      <c r="J1939" t="str">
        <f t="shared" ca="1" si="258"/>
        <v>'360 GRP '!</v>
      </c>
      <c r="K1939">
        <f t="shared" ca="1" si="258"/>
        <v>0</v>
      </c>
      <c r="L1939">
        <f t="shared" ca="1" si="258"/>
        <v>0</v>
      </c>
      <c r="M1939">
        <f t="shared" ca="1" si="258"/>
        <v>0</v>
      </c>
      <c r="N1939">
        <f t="shared" ca="1" si="258"/>
        <v>0</v>
      </c>
      <c r="O1939" t="str">
        <f t="shared" ca="1" si="256"/>
        <v>D:AD</v>
      </c>
      <c r="P1939" t="str">
        <f t="shared" ca="1" si="257"/>
        <v>D10:AD10</v>
      </c>
    </row>
    <row r="1940" spans="1:16">
      <c r="A1940" t="str">
        <f t="shared" si="251"/>
        <v>08</v>
      </c>
      <c r="B1940" t="str">
        <f t="shared" ca="1" si="252"/>
        <v>GRP</v>
      </c>
      <c r="C1940" t="s">
        <v>449</v>
      </c>
      <c r="D1940" t="s">
        <v>2626</v>
      </c>
      <c r="E1940">
        <f t="shared" ca="1" si="253"/>
        <v>0</v>
      </c>
      <c r="H1940" t="str">
        <f t="shared" ca="1" si="254"/>
        <v>'360 GRP '!</v>
      </c>
      <c r="I1940">
        <f t="shared" ca="1" si="255"/>
        <v>0</v>
      </c>
      <c r="J1940" t="str">
        <f t="shared" ca="1" si="258"/>
        <v>'360 GRP '!</v>
      </c>
      <c r="K1940">
        <f t="shared" ca="1" si="258"/>
        <v>0</v>
      </c>
      <c r="L1940">
        <f t="shared" ca="1" si="258"/>
        <v>0</v>
      </c>
      <c r="M1940">
        <f t="shared" ca="1" si="258"/>
        <v>0</v>
      </c>
      <c r="N1940">
        <f t="shared" ca="1" si="258"/>
        <v>0</v>
      </c>
      <c r="O1940" t="str">
        <f t="shared" ca="1" si="256"/>
        <v>D:AD</v>
      </c>
      <c r="P1940" t="str">
        <f t="shared" ca="1" si="257"/>
        <v>D10:AD10</v>
      </c>
    </row>
    <row r="1941" spans="1:16">
      <c r="A1941" t="str">
        <f t="shared" si="251"/>
        <v>09</v>
      </c>
      <c r="B1941" t="str">
        <f t="shared" ca="1" si="252"/>
        <v>GRP</v>
      </c>
      <c r="C1941" t="s">
        <v>449</v>
      </c>
      <c r="D1941" t="s">
        <v>2627</v>
      </c>
      <c r="E1941">
        <f t="shared" ca="1" si="253"/>
        <v>0</v>
      </c>
      <c r="H1941" t="str">
        <f t="shared" ca="1" si="254"/>
        <v>'360 GRP '!</v>
      </c>
      <c r="I1941">
        <f t="shared" ca="1" si="255"/>
        <v>0</v>
      </c>
      <c r="J1941" t="str">
        <f t="shared" ca="1" si="258"/>
        <v>'360 GRP '!</v>
      </c>
      <c r="K1941">
        <f t="shared" ca="1" si="258"/>
        <v>0</v>
      </c>
      <c r="L1941">
        <f t="shared" ca="1" si="258"/>
        <v>0</v>
      </c>
      <c r="M1941">
        <f t="shared" ca="1" si="258"/>
        <v>0</v>
      </c>
      <c r="N1941">
        <f t="shared" ca="1" si="258"/>
        <v>0</v>
      </c>
      <c r="O1941" t="str">
        <f t="shared" ca="1" si="256"/>
        <v>D:AD</v>
      </c>
      <c r="P1941" t="str">
        <f t="shared" ca="1" si="257"/>
        <v>D10:AD10</v>
      </c>
    </row>
    <row r="1942" spans="1:16">
      <c r="A1942" t="str">
        <f t="shared" si="251"/>
        <v>10</v>
      </c>
      <c r="B1942" t="str">
        <f t="shared" ca="1" si="252"/>
        <v>GRP</v>
      </c>
      <c r="C1942" t="s">
        <v>449</v>
      </c>
      <c r="D1942" t="s">
        <v>2628</v>
      </c>
      <c r="E1942">
        <f t="shared" ca="1" si="253"/>
        <v>0</v>
      </c>
      <c r="H1942" t="str">
        <f t="shared" ca="1" si="254"/>
        <v>'360 GRP '!</v>
      </c>
      <c r="I1942">
        <f t="shared" ca="1" si="255"/>
        <v>0</v>
      </c>
      <c r="J1942" t="str">
        <f t="shared" ca="1" si="258"/>
        <v>'360 GRP '!</v>
      </c>
      <c r="K1942">
        <f t="shared" ca="1" si="258"/>
        <v>0</v>
      </c>
      <c r="L1942">
        <f t="shared" ca="1" si="258"/>
        <v>0</v>
      </c>
      <c r="M1942">
        <f t="shared" ca="1" si="258"/>
        <v>0</v>
      </c>
      <c r="N1942">
        <f t="shared" ca="1" si="258"/>
        <v>0</v>
      </c>
      <c r="O1942" t="str">
        <f t="shared" ca="1" si="256"/>
        <v>D:AD</v>
      </c>
      <c r="P1942" t="str">
        <f t="shared" ca="1" si="257"/>
        <v>D10:AD10</v>
      </c>
    </row>
    <row r="1943" spans="1:16">
      <c r="A1943" t="str">
        <f t="shared" si="251"/>
        <v>11</v>
      </c>
      <c r="B1943" t="str">
        <f t="shared" ca="1" si="252"/>
        <v>GRP</v>
      </c>
      <c r="C1943" t="s">
        <v>449</v>
      </c>
      <c r="D1943" t="s">
        <v>2629</v>
      </c>
      <c r="E1943">
        <f t="shared" ca="1" si="253"/>
        <v>0</v>
      </c>
      <c r="H1943" t="str">
        <f t="shared" ca="1" si="254"/>
        <v>'360 GRP '!</v>
      </c>
      <c r="I1943">
        <f t="shared" ca="1" si="255"/>
        <v>0</v>
      </c>
      <c r="J1943" t="str">
        <f t="shared" ca="1" si="258"/>
        <v>'360 GRP '!</v>
      </c>
      <c r="K1943">
        <f t="shared" ca="1" si="258"/>
        <v>0</v>
      </c>
      <c r="L1943">
        <f t="shared" ca="1" si="258"/>
        <v>0</v>
      </c>
      <c r="M1943">
        <f t="shared" ca="1" si="258"/>
        <v>0</v>
      </c>
      <c r="N1943">
        <f t="shared" ca="1" si="258"/>
        <v>0</v>
      </c>
      <c r="O1943" t="str">
        <f t="shared" ca="1" si="256"/>
        <v>D:AD</v>
      </c>
      <c r="P1943" t="str">
        <f t="shared" ca="1" si="257"/>
        <v>D10:AD10</v>
      </c>
    </row>
    <row r="1944" spans="1:16">
      <c r="A1944" t="str">
        <f t="shared" si="251"/>
        <v>12</v>
      </c>
      <c r="B1944" t="str">
        <f t="shared" ca="1" si="252"/>
        <v>GRP</v>
      </c>
      <c r="C1944" t="s">
        <v>449</v>
      </c>
      <c r="D1944" t="s">
        <v>2630</v>
      </c>
      <c r="E1944">
        <f t="shared" ca="1" si="253"/>
        <v>0</v>
      </c>
      <c r="H1944" t="str">
        <f t="shared" ca="1" si="254"/>
        <v>'360 GRP '!</v>
      </c>
      <c r="I1944">
        <f t="shared" ca="1" si="255"/>
        <v>0</v>
      </c>
      <c r="J1944" t="str">
        <f t="shared" ca="1" si="258"/>
        <v>'360 GRP '!</v>
      </c>
      <c r="K1944">
        <f t="shared" ca="1" si="258"/>
        <v>0</v>
      </c>
      <c r="L1944">
        <f t="shared" ca="1" si="258"/>
        <v>0</v>
      </c>
      <c r="M1944">
        <f t="shared" ca="1" si="258"/>
        <v>0</v>
      </c>
      <c r="N1944">
        <f t="shared" ca="1" si="258"/>
        <v>0</v>
      </c>
      <c r="O1944" t="str">
        <f t="shared" ca="1" si="256"/>
        <v>D:AD</v>
      </c>
      <c r="P1944" t="str">
        <f t="shared" ca="1" si="257"/>
        <v>D10:AD10</v>
      </c>
    </row>
    <row r="1945" spans="1:16">
      <c r="A1945" t="str">
        <f t="shared" si="251"/>
        <v>13</v>
      </c>
      <c r="B1945" t="str">
        <f t="shared" ca="1" si="252"/>
        <v>GRP</v>
      </c>
      <c r="C1945" t="s">
        <v>449</v>
      </c>
      <c r="D1945" t="s">
        <v>2631</v>
      </c>
      <c r="E1945">
        <f t="shared" ca="1" si="253"/>
        <v>0</v>
      </c>
      <c r="H1945" t="str">
        <f t="shared" ca="1" si="254"/>
        <v>'360 GRP '!</v>
      </c>
      <c r="I1945">
        <f t="shared" ca="1" si="255"/>
        <v>0</v>
      </c>
      <c r="J1945" t="str">
        <f t="shared" ca="1" si="258"/>
        <v>'360 GRP '!</v>
      </c>
      <c r="K1945">
        <f t="shared" ca="1" si="258"/>
        <v>0</v>
      </c>
      <c r="L1945">
        <f t="shared" ca="1" si="258"/>
        <v>0</v>
      </c>
      <c r="M1945">
        <f t="shared" ca="1" si="258"/>
        <v>0</v>
      </c>
      <c r="N1945">
        <f t="shared" ca="1" si="258"/>
        <v>0</v>
      </c>
      <c r="O1945" t="str">
        <f t="shared" ca="1" si="256"/>
        <v>D:AD</v>
      </c>
      <c r="P1945" t="str">
        <f t="shared" ca="1" si="257"/>
        <v>D10:AD10</v>
      </c>
    </row>
    <row r="1946" spans="1:16">
      <c r="A1946" t="str">
        <f t="shared" si="251"/>
        <v>100</v>
      </c>
      <c r="B1946" t="str">
        <f t="shared" ca="1" si="252"/>
        <v>GRP</v>
      </c>
      <c r="C1946" t="s">
        <v>449</v>
      </c>
      <c r="D1946" t="s">
        <v>2632</v>
      </c>
      <c r="E1946">
        <f t="shared" ca="1" si="253"/>
        <v>0</v>
      </c>
      <c r="H1946" t="str">
        <f t="shared" ca="1" si="254"/>
        <v>'360 GRP '!</v>
      </c>
      <c r="I1946">
        <f t="shared" ca="1" si="255"/>
        <v>0</v>
      </c>
      <c r="J1946" t="str">
        <f t="shared" ca="1" si="258"/>
        <v>'360 GRP '!</v>
      </c>
      <c r="K1946">
        <f t="shared" ca="1" si="258"/>
        <v>0</v>
      </c>
      <c r="L1946">
        <f t="shared" ca="1" si="258"/>
        <v>0</v>
      </c>
      <c r="M1946">
        <f t="shared" ca="1" si="258"/>
        <v>0</v>
      </c>
      <c r="N1946">
        <f t="shared" ca="1" si="258"/>
        <v>0</v>
      </c>
      <c r="O1946" t="str">
        <f t="shared" ca="1" si="256"/>
        <v>D:AD</v>
      </c>
      <c r="P1946" t="str">
        <f t="shared" ca="1" si="257"/>
        <v>D10:AD10</v>
      </c>
    </row>
    <row r="1947" spans="1:16">
      <c r="A1947" t="str">
        <f t="shared" si="251"/>
        <v>01</v>
      </c>
      <c r="B1947" t="str">
        <f t="shared" ca="1" si="252"/>
        <v>GRP</v>
      </c>
      <c r="C1947" t="s">
        <v>450</v>
      </c>
      <c r="D1947" t="s">
        <v>2633</v>
      </c>
      <c r="E1947">
        <f t="shared" ca="1" si="253"/>
        <v>0</v>
      </c>
      <c r="H1947" t="str">
        <f t="shared" ca="1" si="254"/>
        <v>'360 GRP '!</v>
      </c>
      <c r="I1947">
        <f t="shared" ca="1" si="255"/>
        <v>0</v>
      </c>
      <c r="J1947" t="str">
        <f t="shared" ca="1" si="258"/>
        <v>'360 GRP '!</v>
      </c>
      <c r="K1947">
        <f t="shared" ca="1" si="258"/>
        <v>0</v>
      </c>
      <c r="L1947">
        <f t="shared" ca="1" si="258"/>
        <v>0</v>
      </c>
      <c r="M1947">
        <f t="shared" ca="1" si="258"/>
        <v>0</v>
      </c>
      <c r="N1947">
        <f t="shared" ca="1" si="258"/>
        <v>0</v>
      </c>
      <c r="O1947" t="str">
        <f t="shared" ca="1" si="256"/>
        <v>D:AD</v>
      </c>
      <c r="P1947" t="str">
        <f t="shared" ca="1" si="257"/>
        <v>D10:AD10</v>
      </c>
    </row>
    <row r="1948" spans="1:16">
      <c r="A1948" t="str">
        <f t="shared" si="251"/>
        <v>02</v>
      </c>
      <c r="B1948" t="str">
        <f t="shared" ca="1" si="252"/>
        <v>GRP</v>
      </c>
      <c r="C1948" t="s">
        <v>450</v>
      </c>
      <c r="D1948" t="s">
        <v>2634</v>
      </c>
      <c r="E1948">
        <f t="shared" ca="1" si="253"/>
        <v>0</v>
      </c>
      <c r="H1948" t="str">
        <f t="shared" ca="1" si="254"/>
        <v>'360 GRP '!</v>
      </c>
      <c r="I1948">
        <f t="shared" ca="1" si="255"/>
        <v>0</v>
      </c>
      <c r="J1948" t="str">
        <f t="shared" ca="1" si="258"/>
        <v>'360 GRP '!</v>
      </c>
      <c r="K1948">
        <f t="shared" ca="1" si="258"/>
        <v>0</v>
      </c>
      <c r="L1948">
        <f t="shared" ca="1" si="258"/>
        <v>0</v>
      </c>
      <c r="M1948">
        <f t="shared" ca="1" si="258"/>
        <v>0</v>
      </c>
      <c r="N1948">
        <f t="shared" ca="1" si="258"/>
        <v>0</v>
      </c>
      <c r="O1948" t="str">
        <f t="shared" ca="1" si="256"/>
        <v>D:AD</v>
      </c>
      <c r="P1948" t="str">
        <f t="shared" ca="1" si="257"/>
        <v>D10:AD10</v>
      </c>
    </row>
    <row r="1949" spans="1:16">
      <c r="A1949" t="str">
        <f t="shared" si="251"/>
        <v>03</v>
      </c>
      <c r="B1949" t="str">
        <f t="shared" ca="1" si="252"/>
        <v>GRP</v>
      </c>
      <c r="C1949" t="s">
        <v>450</v>
      </c>
      <c r="D1949" t="s">
        <v>2635</v>
      </c>
      <c r="E1949">
        <f t="shared" ca="1" si="253"/>
        <v>0</v>
      </c>
      <c r="H1949" t="str">
        <f t="shared" ca="1" si="254"/>
        <v>'360 GRP '!</v>
      </c>
      <c r="I1949">
        <f t="shared" ca="1" si="255"/>
        <v>0</v>
      </c>
      <c r="J1949" t="str">
        <f t="shared" ca="1" si="258"/>
        <v>'360 GRP '!</v>
      </c>
      <c r="K1949">
        <f t="shared" ca="1" si="258"/>
        <v>0</v>
      </c>
      <c r="L1949">
        <f t="shared" ca="1" si="258"/>
        <v>0</v>
      </c>
      <c r="M1949">
        <f t="shared" ca="1" si="258"/>
        <v>0</v>
      </c>
      <c r="N1949">
        <f t="shared" ca="1" si="258"/>
        <v>0</v>
      </c>
      <c r="O1949" t="str">
        <f t="shared" ca="1" si="256"/>
        <v>D:AD</v>
      </c>
      <c r="P1949" t="str">
        <f t="shared" ca="1" si="257"/>
        <v>D10:AD10</v>
      </c>
    </row>
    <row r="1950" spans="1:16">
      <c r="A1950" t="str">
        <f t="shared" si="251"/>
        <v>04</v>
      </c>
      <c r="B1950" t="str">
        <f t="shared" ca="1" si="252"/>
        <v>GRP</v>
      </c>
      <c r="C1950" t="s">
        <v>450</v>
      </c>
      <c r="D1950" t="s">
        <v>2636</v>
      </c>
      <c r="E1950">
        <f t="shared" ca="1" si="253"/>
        <v>0</v>
      </c>
      <c r="H1950" t="str">
        <f t="shared" ca="1" si="254"/>
        <v>'360 GRP '!</v>
      </c>
      <c r="I1950">
        <f t="shared" ca="1" si="255"/>
        <v>0</v>
      </c>
      <c r="J1950" t="str">
        <f t="shared" ca="1" si="258"/>
        <v>'360 GRP '!</v>
      </c>
      <c r="K1950">
        <f t="shared" ca="1" si="258"/>
        <v>0</v>
      </c>
      <c r="L1950">
        <f t="shared" ca="1" si="258"/>
        <v>0</v>
      </c>
      <c r="M1950">
        <f t="shared" ca="1" si="258"/>
        <v>0</v>
      </c>
      <c r="N1950">
        <f t="shared" ca="1" si="258"/>
        <v>0</v>
      </c>
      <c r="O1950" t="str">
        <f t="shared" ca="1" si="256"/>
        <v>D:AD</v>
      </c>
      <c r="P1950" t="str">
        <f t="shared" ca="1" si="257"/>
        <v>D10:AD10</v>
      </c>
    </row>
    <row r="1951" spans="1:16">
      <c r="A1951" t="str">
        <f t="shared" si="251"/>
        <v>05</v>
      </c>
      <c r="B1951" t="str">
        <f t="shared" ca="1" si="252"/>
        <v>GRP</v>
      </c>
      <c r="C1951" t="s">
        <v>450</v>
      </c>
      <c r="D1951" t="s">
        <v>2637</v>
      </c>
      <c r="E1951">
        <f t="shared" ca="1" si="253"/>
        <v>0</v>
      </c>
      <c r="H1951" t="str">
        <f t="shared" ca="1" si="254"/>
        <v>'360 GRP '!</v>
      </c>
      <c r="I1951">
        <f t="shared" ca="1" si="255"/>
        <v>0</v>
      </c>
      <c r="J1951" t="str">
        <f t="shared" ca="1" si="258"/>
        <v>'360 GRP '!</v>
      </c>
      <c r="K1951">
        <f t="shared" ca="1" si="258"/>
        <v>0</v>
      </c>
      <c r="L1951">
        <f t="shared" ca="1" si="258"/>
        <v>0</v>
      </c>
      <c r="M1951">
        <f t="shared" ca="1" si="258"/>
        <v>0</v>
      </c>
      <c r="N1951">
        <f t="shared" ca="1" si="258"/>
        <v>0</v>
      </c>
      <c r="O1951" t="str">
        <f t="shared" ca="1" si="256"/>
        <v>D:AD</v>
      </c>
      <c r="P1951" t="str">
        <f t="shared" ca="1" si="257"/>
        <v>D10:AD10</v>
      </c>
    </row>
    <row r="1952" spans="1:16">
      <c r="A1952" t="str">
        <f t="shared" si="251"/>
        <v>06</v>
      </c>
      <c r="B1952" t="str">
        <f t="shared" ca="1" si="252"/>
        <v>GRP</v>
      </c>
      <c r="C1952" t="s">
        <v>450</v>
      </c>
      <c r="D1952" t="s">
        <v>2638</v>
      </c>
      <c r="E1952">
        <f t="shared" ca="1" si="253"/>
        <v>0</v>
      </c>
      <c r="H1952" t="str">
        <f t="shared" ca="1" si="254"/>
        <v>'360 GRP '!</v>
      </c>
      <c r="I1952">
        <f t="shared" ca="1" si="255"/>
        <v>0</v>
      </c>
      <c r="J1952" t="str">
        <f t="shared" ca="1" si="258"/>
        <v>'360 GRP '!</v>
      </c>
      <c r="K1952">
        <f t="shared" ca="1" si="258"/>
        <v>0</v>
      </c>
      <c r="L1952">
        <f t="shared" ca="1" si="258"/>
        <v>0</v>
      </c>
      <c r="M1952">
        <f t="shared" ca="1" si="258"/>
        <v>0</v>
      </c>
      <c r="N1952">
        <f t="shared" ca="1" si="258"/>
        <v>0</v>
      </c>
      <c r="O1952" t="str">
        <f t="shared" ca="1" si="256"/>
        <v>D:AD</v>
      </c>
      <c r="P1952" t="str">
        <f t="shared" ca="1" si="257"/>
        <v>D10:AD10</v>
      </c>
    </row>
    <row r="1953" spans="1:16">
      <c r="A1953" t="str">
        <f t="shared" si="251"/>
        <v>07</v>
      </c>
      <c r="B1953" t="str">
        <f t="shared" ca="1" si="252"/>
        <v>GRP</v>
      </c>
      <c r="C1953" t="s">
        <v>450</v>
      </c>
      <c r="D1953" t="s">
        <v>2639</v>
      </c>
      <c r="E1953">
        <f t="shared" ca="1" si="253"/>
        <v>0</v>
      </c>
      <c r="H1953" t="str">
        <f t="shared" ca="1" si="254"/>
        <v>'360 GRP '!</v>
      </c>
      <c r="I1953">
        <f t="shared" ca="1" si="255"/>
        <v>0</v>
      </c>
      <c r="J1953" t="str">
        <f t="shared" ca="1" si="258"/>
        <v>'360 GRP '!</v>
      </c>
      <c r="K1953">
        <f t="shared" ca="1" si="258"/>
        <v>0</v>
      </c>
      <c r="L1953">
        <f t="shared" ca="1" si="258"/>
        <v>0</v>
      </c>
      <c r="M1953">
        <f t="shared" ca="1" si="258"/>
        <v>0</v>
      </c>
      <c r="N1953">
        <f t="shared" ca="1" si="258"/>
        <v>0</v>
      </c>
      <c r="O1953" t="str">
        <f t="shared" ca="1" si="256"/>
        <v>D:AD</v>
      </c>
      <c r="P1953" t="str">
        <f t="shared" ca="1" si="257"/>
        <v>D10:AD10</v>
      </c>
    </row>
    <row r="1954" spans="1:16">
      <c r="A1954" t="str">
        <f t="shared" si="251"/>
        <v>08</v>
      </c>
      <c r="B1954" t="str">
        <f t="shared" ca="1" si="252"/>
        <v>GRP</v>
      </c>
      <c r="C1954" t="s">
        <v>450</v>
      </c>
      <c r="D1954" t="s">
        <v>2640</v>
      </c>
      <c r="E1954">
        <f t="shared" ca="1" si="253"/>
        <v>0</v>
      </c>
      <c r="H1954" t="str">
        <f t="shared" ca="1" si="254"/>
        <v>'360 GRP '!</v>
      </c>
      <c r="I1954">
        <f t="shared" ca="1" si="255"/>
        <v>0</v>
      </c>
      <c r="J1954" t="str">
        <f t="shared" ca="1" si="258"/>
        <v>'360 GRP '!</v>
      </c>
      <c r="K1954">
        <f t="shared" ca="1" si="258"/>
        <v>0</v>
      </c>
      <c r="L1954">
        <f t="shared" ca="1" si="258"/>
        <v>0</v>
      </c>
      <c r="M1954">
        <f t="shared" ca="1" si="258"/>
        <v>0</v>
      </c>
      <c r="N1954">
        <f t="shared" ca="1" si="258"/>
        <v>0</v>
      </c>
      <c r="O1954" t="str">
        <f t="shared" ca="1" si="256"/>
        <v>D:AD</v>
      </c>
      <c r="P1954" t="str">
        <f t="shared" ca="1" si="257"/>
        <v>D10:AD10</v>
      </c>
    </row>
    <row r="1955" spans="1:16">
      <c r="A1955" t="str">
        <f t="shared" si="251"/>
        <v>09</v>
      </c>
      <c r="B1955" t="str">
        <f t="shared" ca="1" si="252"/>
        <v>GRP</v>
      </c>
      <c r="C1955" t="s">
        <v>450</v>
      </c>
      <c r="D1955" t="s">
        <v>2641</v>
      </c>
      <c r="E1955">
        <f t="shared" ca="1" si="253"/>
        <v>0</v>
      </c>
      <c r="H1955" t="str">
        <f t="shared" ca="1" si="254"/>
        <v>'360 GRP '!</v>
      </c>
      <c r="I1955">
        <f t="shared" ca="1" si="255"/>
        <v>0</v>
      </c>
      <c r="J1955" t="str">
        <f t="shared" ca="1" si="258"/>
        <v>'360 GRP '!</v>
      </c>
      <c r="K1955">
        <f t="shared" ca="1" si="258"/>
        <v>0</v>
      </c>
      <c r="L1955">
        <f t="shared" ca="1" si="258"/>
        <v>0</v>
      </c>
      <c r="M1955">
        <f t="shared" ca="1" si="258"/>
        <v>0</v>
      </c>
      <c r="N1955">
        <f t="shared" ca="1" si="258"/>
        <v>0</v>
      </c>
      <c r="O1955" t="str">
        <f t="shared" ca="1" si="256"/>
        <v>D:AD</v>
      </c>
      <c r="P1955" t="str">
        <f t="shared" ca="1" si="257"/>
        <v>D10:AD10</v>
      </c>
    </row>
    <row r="1956" spans="1:16">
      <c r="A1956" t="str">
        <f t="shared" si="251"/>
        <v>10</v>
      </c>
      <c r="B1956" t="str">
        <f t="shared" ca="1" si="252"/>
        <v>GRP</v>
      </c>
      <c r="C1956" t="s">
        <v>450</v>
      </c>
      <c r="D1956" t="s">
        <v>2642</v>
      </c>
      <c r="E1956">
        <f t="shared" ca="1" si="253"/>
        <v>0</v>
      </c>
      <c r="H1956" t="str">
        <f t="shared" ca="1" si="254"/>
        <v>'360 GRP '!</v>
      </c>
      <c r="I1956">
        <f t="shared" ca="1" si="255"/>
        <v>0</v>
      </c>
      <c r="J1956" t="str">
        <f t="shared" ca="1" si="258"/>
        <v>'360 GRP '!</v>
      </c>
      <c r="K1956">
        <f t="shared" ca="1" si="258"/>
        <v>0</v>
      </c>
      <c r="L1956">
        <f t="shared" ca="1" si="258"/>
        <v>0</v>
      </c>
      <c r="M1956">
        <f t="shared" ca="1" si="258"/>
        <v>0</v>
      </c>
      <c r="N1956">
        <f t="shared" ca="1" si="258"/>
        <v>0</v>
      </c>
      <c r="O1956" t="str">
        <f t="shared" ca="1" si="256"/>
        <v>D:AD</v>
      </c>
      <c r="P1956" t="str">
        <f t="shared" ca="1" si="257"/>
        <v>D10:AD10</v>
      </c>
    </row>
    <row r="1957" spans="1:16">
      <c r="A1957" t="str">
        <f t="shared" si="251"/>
        <v>11</v>
      </c>
      <c r="B1957" t="str">
        <f t="shared" ca="1" si="252"/>
        <v>GRP</v>
      </c>
      <c r="C1957" t="s">
        <v>450</v>
      </c>
      <c r="D1957" t="s">
        <v>2643</v>
      </c>
      <c r="E1957">
        <f t="shared" ca="1" si="253"/>
        <v>0</v>
      </c>
      <c r="H1957" t="str">
        <f t="shared" ca="1" si="254"/>
        <v>'360 GRP '!</v>
      </c>
      <c r="I1957">
        <f t="shared" ca="1" si="255"/>
        <v>0</v>
      </c>
      <c r="J1957" t="str">
        <f t="shared" ca="1" si="258"/>
        <v>'360 GRP '!</v>
      </c>
      <c r="K1957">
        <f t="shared" ca="1" si="258"/>
        <v>0</v>
      </c>
      <c r="L1957">
        <f t="shared" ca="1" si="258"/>
        <v>0</v>
      </c>
      <c r="M1957">
        <f t="shared" ca="1" si="258"/>
        <v>0</v>
      </c>
      <c r="N1957">
        <f t="shared" ca="1" si="258"/>
        <v>0</v>
      </c>
      <c r="O1957" t="str">
        <f t="shared" ca="1" si="256"/>
        <v>D:AD</v>
      </c>
      <c r="P1957" t="str">
        <f t="shared" ca="1" si="257"/>
        <v>D10:AD10</v>
      </c>
    </row>
    <row r="1958" spans="1:16">
      <c r="A1958" t="str">
        <f t="shared" si="251"/>
        <v>12</v>
      </c>
      <c r="B1958" t="str">
        <f t="shared" ca="1" si="252"/>
        <v>GRP</v>
      </c>
      <c r="C1958" t="s">
        <v>450</v>
      </c>
      <c r="D1958" t="s">
        <v>2644</v>
      </c>
      <c r="E1958">
        <f t="shared" ca="1" si="253"/>
        <v>0</v>
      </c>
      <c r="H1958" t="str">
        <f t="shared" ca="1" si="254"/>
        <v>'360 GRP '!</v>
      </c>
      <c r="I1958">
        <f t="shared" ca="1" si="255"/>
        <v>0</v>
      </c>
      <c r="J1958" t="str">
        <f t="shared" ca="1" si="258"/>
        <v>'360 GRP '!</v>
      </c>
      <c r="K1958">
        <f t="shared" ca="1" si="258"/>
        <v>0</v>
      </c>
      <c r="L1958">
        <f t="shared" ca="1" si="258"/>
        <v>0</v>
      </c>
      <c r="M1958">
        <f t="shared" ca="1" si="258"/>
        <v>0</v>
      </c>
      <c r="N1958">
        <f t="shared" ca="1" si="258"/>
        <v>0</v>
      </c>
      <c r="O1958" t="str">
        <f t="shared" ca="1" si="256"/>
        <v>D:AD</v>
      </c>
      <c r="P1958" t="str">
        <f t="shared" ca="1" si="257"/>
        <v>D10:AD10</v>
      </c>
    </row>
    <row r="1959" spans="1:16">
      <c r="A1959" t="str">
        <f t="shared" si="251"/>
        <v>13</v>
      </c>
      <c r="B1959" t="str">
        <f t="shared" ca="1" si="252"/>
        <v>GRP</v>
      </c>
      <c r="C1959" t="s">
        <v>450</v>
      </c>
      <c r="D1959" t="s">
        <v>2645</v>
      </c>
      <c r="E1959">
        <f t="shared" ca="1" si="253"/>
        <v>0</v>
      </c>
      <c r="H1959" t="str">
        <f t="shared" ca="1" si="254"/>
        <v>'360 GRP '!</v>
      </c>
      <c r="I1959">
        <f t="shared" ca="1" si="255"/>
        <v>0</v>
      </c>
      <c r="J1959" t="str">
        <f t="shared" ca="1" si="258"/>
        <v>'360 GRP '!</v>
      </c>
      <c r="K1959">
        <f t="shared" ca="1" si="258"/>
        <v>0</v>
      </c>
      <c r="L1959">
        <f t="shared" ca="1" si="258"/>
        <v>0</v>
      </c>
      <c r="M1959">
        <f t="shared" ca="1" si="258"/>
        <v>0</v>
      </c>
      <c r="N1959">
        <f t="shared" ca="1" si="258"/>
        <v>0</v>
      </c>
      <c r="O1959" t="str">
        <f t="shared" ca="1" si="256"/>
        <v>D:AD</v>
      </c>
      <c r="P1959" t="str">
        <f t="shared" ca="1" si="257"/>
        <v>D10:AD10</v>
      </c>
    </row>
    <row r="1960" spans="1:16">
      <c r="A1960" t="str">
        <f t="shared" si="251"/>
        <v>100</v>
      </c>
      <c r="B1960" t="str">
        <f t="shared" ca="1" si="252"/>
        <v>GRP</v>
      </c>
      <c r="C1960" t="s">
        <v>450</v>
      </c>
      <c r="D1960" t="s">
        <v>2646</v>
      </c>
      <c r="E1960">
        <f t="shared" ca="1" si="253"/>
        <v>0</v>
      </c>
      <c r="H1960" t="str">
        <f t="shared" ca="1" si="254"/>
        <v>'360 GRP '!</v>
      </c>
      <c r="I1960">
        <f t="shared" ca="1" si="255"/>
        <v>0</v>
      </c>
      <c r="J1960" t="str">
        <f t="shared" ca="1" si="258"/>
        <v>'360 GRP '!</v>
      </c>
      <c r="K1960">
        <f t="shared" ca="1" si="258"/>
        <v>0</v>
      </c>
      <c r="L1960">
        <f t="shared" ca="1" si="258"/>
        <v>0</v>
      </c>
      <c r="M1960">
        <f t="shared" ca="1" si="258"/>
        <v>0</v>
      </c>
      <c r="N1960">
        <f t="shared" ca="1" si="258"/>
        <v>0</v>
      </c>
      <c r="O1960" t="str">
        <f t="shared" ca="1" si="256"/>
        <v>D:AD</v>
      </c>
      <c r="P1960" t="str">
        <f t="shared" ca="1" si="257"/>
        <v>D10:AD10</v>
      </c>
    </row>
    <row r="1961" spans="1:16">
      <c r="A1961" t="str">
        <f t="shared" si="251"/>
        <v>01</v>
      </c>
      <c r="B1961" t="str">
        <f t="shared" ca="1" si="252"/>
        <v>GRP</v>
      </c>
      <c r="C1961" t="s">
        <v>451</v>
      </c>
      <c r="D1961" t="s">
        <v>2647</v>
      </c>
      <c r="E1961">
        <f t="shared" ca="1" si="253"/>
        <v>0</v>
      </c>
      <c r="H1961" t="str">
        <f t="shared" ca="1" si="254"/>
        <v>'360 GRP '!</v>
      </c>
      <c r="I1961">
        <f t="shared" ca="1" si="255"/>
        <v>0</v>
      </c>
      <c r="J1961" t="str">
        <f t="shared" ca="1" si="258"/>
        <v>'360 GRP '!</v>
      </c>
      <c r="K1961">
        <f t="shared" ca="1" si="258"/>
        <v>0</v>
      </c>
      <c r="L1961">
        <f t="shared" ca="1" si="258"/>
        <v>0</v>
      </c>
      <c r="M1961">
        <f t="shared" ca="1" si="258"/>
        <v>0</v>
      </c>
      <c r="N1961">
        <f t="shared" ca="1" si="258"/>
        <v>0</v>
      </c>
      <c r="O1961" t="str">
        <f t="shared" ca="1" si="256"/>
        <v>D:AD</v>
      </c>
      <c r="P1961" t="str">
        <f t="shared" ca="1" si="257"/>
        <v>D10:AD10</v>
      </c>
    </row>
    <row r="1962" spans="1:16">
      <c r="A1962" t="str">
        <f t="shared" si="251"/>
        <v>02</v>
      </c>
      <c r="B1962" t="str">
        <f t="shared" ca="1" si="252"/>
        <v>GRP</v>
      </c>
      <c r="C1962" t="s">
        <v>451</v>
      </c>
      <c r="D1962" t="s">
        <v>2648</v>
      </c>
      <c r="E1962">
        <f t="shared" ca="1" si="253"/>
        <v>0</v>
      </c>
      <c r="H1962" t="str">
        <f t="shared" ca="1" si="254"/>
        <v>'360 GRP '!</v>
      </c>
      <c r="I1962">
        <f t="shared" ca="1" si="255"/>
        <v>0</v>
      </c>
      <c r="J1962" t="str">
        <f t="shared" ca="1" si="258"/>
        <v>'360 GRP '!</v>
      </c>
      <c r="K1962">
        <f t="shared" ca="1" si="258"/>
        <v>0</v>
      </c>
      <c r="L1962">
        <f t="shared" ca="1" si="258"/>
        <v>0</v>
      </c>
      <c r="M1962">
        <f t="shared" ca="1" si="258"/>
        <v>0</v>
      </c>
      <c r="N1962">
        <f t="shared" ca="1" si="258"/>
        <v>0</v>
      </c>
      <c r="O1962" t="str">
        <f t="shared" ca="1" si="256"/>
        <v>D:AD</v>
      </c>
      <c r="P1962" t="str">
        <f t="shared" ca="1" si="257"/>
        <v>D10:AD10</v>
      </c>
    </row>
    <row r="1963" spans="1:16">
      <c r="A1963" t="str">
        <f t="shared" ref="A1963:A2026" si="259">MID(D1963,LEN(C1963)+2,LEN(D1963)-LEN(C1963))</f>
        <v>03</v>
      </c>
      <c r="B1963" t="str">
        <f t="shared" ref="B1963:B2026" ca="1" si="260">VLOOKUP(H1963,$A$1:$K$6,11,FALSE)</f>
        <v>GRP</v>
      </c>
      <c r="C1963" t="s">
        <v>451</v>
      </c>
      <c r="D1963" t="s">
        <v>2649</v>
      </c>
      <c r="E1963">
        <f t="shared" ca="1" si="253"/>
        <v>0</v>
      </c>
      <c r="H1963" t="str">
        <f t="shared" ca="1" si="254"/>
        <v>'360 GRP '!</v>
      </c>
      <c r="I1963">
        <f t="shared" ca="1" si="255"/>
        <v>0</v>
      </c>
      <c r="J1963" t="str">
        <f t="shared" ca="1" si="258"/>
        <v>'360 GRP '!</v>
      </c>
      <c r="K1963">
        <f t="shared" ca="1" si="258"/>
        <v>0</v>
      </c>
      <c r="L1963">
        <f t="shared" ca="1" si="258"/>
        <v>0</v>
      </c>
      <c r="M1963">
        <f t="shared" ca="1" si="258"/>
        <v>0</v>
      </c>
      <c r="N1963">
        <f t="shared" ca="1" si="258"/>
        <v>0</v>
      </c>
      <c r="O1963" t="str">
        <f t="shared" ca="1" si="256"/>
        <v>D:AD</v>
      </c>
      <c r="P1963" t="str">
        <f t="shared" ca="1" si="257"/>
        <v>D10:AD10</v>
      </c>
    </row>
    <row r="1964" spans="1:16">
      <c r="A1964" t="str">
        <f t="shared" si="259"/>
        <v>04</v>
      </c>
      <c r="B1964" t="str">
        <f t="shared" ca="1" si="260"/>
        <v>GRP</v>
      </c>
      <c r="C1964" t="s">
        <v>451</v>
      </c>
      <c r="D1964" t="s">
        <v>2650</v>
      </c>
      <c r="E1964">
        <f t="shared" ref="E1964:E2027" ca="1" si="261">IFERROR(VLOOKUP(C1964,INDIRECT($H1964&amp;$O1964),MATCH($A1964,INDIRECT($H1964&amp;$P1964),0),FALSE),0)</f>
        <v>0</v>
      </c>
      <c r="H1964" t="str">
        <f t="shared" ref="H1964:H2027" ca="1" si="262">IF(I1964&lt;&gt;0,I1964,IF(J1964&lt;&gt;0,J1964,IF(K1964&lt;&gt;0,K1964,IF(L1964&lt;&gt;0,L1964,IF(M1964&lt;&gt;0,M1964,N1964)))))</f>
        <v>'360 GRP '!</v>
      </c>
      <c r="I1964">
        <f t="shared" ref="I1964:I2027" ca="1" si="263">IF(IFERROR(VLOOKUP(C1964,INDIRECT($I$14&amp;"D:D"),1,FALSE),0)&lt;&gt;0,I$14,0)</f>
        <v>0</v>
      </c>
      <c r="J1964" t="str">
        <f t="shared" ca="1" si="258"/>
        <v>'360 GRP '!</v>
      </c>
      <c r="K1964">
        <f t="shared" ca="1" si="258"/>
        <v>0</v>
      </c>
      <c r="L1964">
        <f t="shared" ca="1" si="258"/>
        <v>0</v>
      </c>
      <c r="M1964">
        <f t="shared" ca="1" si="258"/>
        <v>0</v>
      </c>
      <c r="N1964">
        <f t="shared" ca="1" si="258"/>
        <v>0</v>
      </c>
      <c r="O1964" t="str">
        <f t="shared" ca="1" si="256"/>
        <v>D:AD</v>
      </c>
      <c r="P1964" t="str">
        <f t="shared" ca="1" si="257"/>
        <v>D10:AD10</v>
      </c>
    </row>
    <row r="1965" spans="1:16">
      <c r="A1965" t="str">
        <f t="shared" si="259"/>
        <v>05</v>
      </c>
      <c r="B1965" t="str">
        <f t="shared" ca="1" si="260"/>
        <v>GRP</v>
      </c>
      <c r="C1965" t="s">
        <v>451</v>
      </c>
      <c r="D1965" t="s">
        <v>2651</v>
      </c>
      <c r="E1965">
        <f t="shared" ca="1" si="261"/>
        <v>0</v>
      </c>
      <c r="H1965" t="str">
        <f t="shared" ca="1" si="262"/>
        <v>'360 GRP '!</v>
      </c>
      <c r="I1965">
        <f t="shared" ca="1" si="263"/>
        <v>0</v>
      </c>
      <c r="J1965" t="str">
        <f t="shared" ca="1" si="258"/>
        <v>'360 GRP '!</v>
      </c>
      <c r="K1965">
        <f t="shared" ca="1" si="258"/>
        <v>0</v>
      </c>
      <c r="L1965">
        <f t="shared" ca="1" si="258"/>
        <v>0</v>
      </c>
      <c r="M1965">
        <f t="shared" ca="1" si="258"/>
        <v>0</v>
      </c>
      <c r="N1965">
        <f t="shared" ca="1" si="258"/>
        <v>0</v>
      </c>
      <c r="O1965" t="str">
        <f t="shared" ca="1" si="256"/>
        <v>D:AD</v>
      </c>
      <c r="P1965" t="str">
        <f t="shared" ca="1" si="257"/>
        <v>D10:AD10</v>
      </c>
    </row>
    <row r="1966" spans="1:16">
      <c r="A1966" t="str">
        <f t="shared" si="259"/>
        <v>06</v>
      </c>
      <c r="B1966" t="str">
        <f t="shared" ca="1" si="260"/>
        <v>GRP</v>
      </c>
      <c r="C1966" t="s">
        <v>451</v>
      </c>
      <c r="D1966" t="s">
        <v>2652</v>
      </c>
      <c r="E1966">
        <f t="shared" ca="1" si="261"/>
        <v>0</v>
      </c>
      <c r="H1966" t="str">
        <f t="shared" ca="1" si="262"/>
        <v>'360 GRP '!</v>
      </c>
      <c r="I1966">
        <f t="shared" ca="1" si="263"/>
        <v>0</v>
      </c>
      <c r="J1966" t="str">
        <f t="shared" ca="1" si="258"/>
        <v>'360 GRP '!</v>
      </c>
      <c r="K1966">
        <f t="shared" ca="1" si="258"/>
        <v>0</v>
      </c>
      <c r="L1966">
        <f t="shared" ca="1" si="258"/>
        <v>0</v>
      </c>
      <c r="M1966">
        <f t="shared" ca="1" si="258"/>
        <v>0</v>
      </c>
      <c r="N1966">
        <f t="shared" ca="1" si="258"/>
        <v>0</v>
      </c>
      <c r="O1966" t="str">
        <f t="shared" ca="1" si="256"/>
        <v>D:AD</v>
      </c>
      <c r="P1966" t="str">
        <f t="shared" ca="1" si="257"/>
        <v>D10:AD10</v>
      </c>
    </row>
    <row r="1967" spans="1:16">
      <c r="A1967" t="str">
        <f t="shared" si="259"/>
        <v>07</v>
      </c>
      <c r="B1967" t="str">
        <f t="shared" ca="1" si="260"/>
        <v>GRP</v>
      </c>
      <c r="C1967" t="s">
        <v>451</v>
      </c>
      <c r="D1967" t="s">
        <v>2653</v>
      </c>
      <c r="E1967">
        <f t="shared" ca="1" si="261"/>
        <v>0</v>
      </c>
      <c r="H1967" t="str">
        <f t="shared" ca="1" si="262"/>
        <v>'360 GRP '!</v>
      </c>
      <c r="I1967">
        <f t="shared" ca="1" si="263"/>
        <v>0</v>
      </c>
      <c r="J1967" t="str">
        <f t="shared" ca="1" si="258"/>
        <v>'360 GRP '!</v>
      </c>
      <c r="K1967">
        <f t="shared" ca="1" si="258"/>
        <v>0</v>
      </c>
      <c r="L1967">
        <f t="shared" ca="1" si="258"/>
        <v>0</v>
      </c>
      <c r="M1967">
        <f t="shared" ca="1" si="258"/>
        <v>0</v>
      </c>
      <c r="N1967">
        <f t="shared" ca="1" si="258"/>
        <v>0</v>
      </c>
      <c r="O1967" t="str">
        <f t="shared" ca="1" si="256"/>
        <v>D:AD</v>
      </c>
      <c r="P1967" t="str">
        <f t="shared" ca="1" si="257"/>
        <v>D10:AD10</v>
      </c>
    </row>
    <row r="1968" spans="1:16">
      <c r="A1968" t="str">
        <f t="shared" si="259"/>
        <v>08</v>
      </c>
      <c r="B1968" t="str">
        <f t="shared" ca="1" si="260"/>
        <v>GRP</v>
      </c>
      <c r="C1968" t="s">
        <v>451</v>
      </c>
      <c r="D1968" t="s">
        <v>2654</v>
      </c>
      <c r="E1968">
        <f t="shared" ca="1" si="261"/>
        <v>0</v>
      </c>
      <c r="H1968" t="str">
        <f t="shared" ca="1" si="262"/>
        <v>'360 GRP '!</v>
      </c>
      <c r="I1968">
        <f t="shared" ca="1" si="263"/>
        <v>0</v>
      </c>
      <c r="J1968" t="str">
        <f t="shared" ca="1" si="258"/>
        <v>'360 GRP '!</v>
      </c>
      <c r="K1968">
        <f t="shared" ca="1" si="258"/>
        <v>0</v>
      </c>
      <c r="L1968">
        <f t="shared" ca="1" si="258"/>
        <v>0</v>
      </c>
      <c r="M1968">
        <f t="shared" ca="1" si="258"/>
        <v>0</v>
      </c>
      <c r="N1968">
        <f t="shared" ca="1" si="258"/>
        <v>0</v>
      </c>
      <c r="O1968" t="str">
        <f t="shared" ca="1" si="256"/>
        <v>D:AD</v>
      </c>
      <c r="P1968" t="str">
        <f t="shared" ca="1" si="257"/>
        <v>D10:AD10</v>
      </c>
    </row>
    <row r="1969" spans="1:16">
      <c r="A1969" t="str">
        <f t="shared" si="259"/>
        <v>09</v>
      </c>
      <c r="B1969" t="str">
        <f t="shared" ca="1" si="260"/>
        <v>GRP</v>
      </c>
      <c r="C1969" t="s">
        <v>451</v>
      </c>
      <c r="D1969" t="s">
        <v>2655</v>
      </c>
      <c r="E1969">
        <f t="shared" ca="1" si="261"/>
        <v>0</v>
      </c>
      <c r="H1969" t="str">
        <f t="shared" ca="1" si="262"/>
        <v>'360 GRP '!</v>
      </c>
      <c r="I1969">
        <f t="shared" ca="1" si="263"/>
        <v>0</v>
      </c>
      <c r="J1969" t="str">
        <f t="shared" ca="1" si="258"/>
        <v>'360 GRP '!</v>
      </c>
      <c r="K1969">
        <f t="shared" ca="1" si="258"/>
        <v>0</v>
      </c>
      <c r="L1969">
        <f t="shared" ca="1" si="258"/>
        <v>0</v>
      </c>
      <c r="M1969">
        <f t="shared" ca="1" si="258"/>
        <v>0</v>
      </c>
      <c r="N1969">
        <f t="shared" ca="1" si="258"/>
        <v>0</v>
      </c>
      <c r="O1969" t="str">
        <f t="shared" ca="1" si="256"/>
        <v>D:AD</v>
      </c>
      <c r="P1969" t="str">
        <f t="shared" ca="1" si="257"/>
        <v>D10:AD10</v>
      </c>
    </row>
    <row r="1970" spans="1:16">
      <c r="A1970" t="str">
        <f t="shared" si="259"/>
        <v>10</v>
      </c>
      <c r="B1970" t="str">
        <f t="shared" ca="1" si="260"/>
        <v>GRP</v>
      </c>
      <c r="C1970" t="s">
        <v>451</v>
      </c>
      <c r="D1970" t="s">
        <v>2656</v>
      </c>
      <c r="E1970">
        <f t="shared" ca="1" si="261"/>
        <v>0</v>
      </c>
      <c r="H1970" t="str">
        <f t="shared" ca="1" si="262"/>
        <v>'360 GRP '!</v>
      </c>
      <c r="I1970">
        <f t="shared" ca="1" si="263"/>
        <v>0</v>
      </c>
      <c r="J1970" t="str">
        <f t="shared" ca="1" si="258"/>
        <v>'360 GRP '!</v>
      </c>
      <c r="K1970">
        <f t="shared" ca="1" si="258"/>
        <v>0</v>
      </c>
      <c r="L1970">
        <f t="shared" ca="1" si="258"/>
        <v>0</v>
      </c>
      <c r="M1970">
        <f t="shared" ca="1" si="258"/>
        <v>0</v>
      </c>
      <c r="N1970">
        <f t="shared" ca="1" si="258"/>
        <v>0</v>
      </c>
      <c r="O1970" t="str">
        <f t="shared" ca="1" si="256"/>
        <v>D:AD</v>
      </c>
      <c r="P1970" t="str">
        <f t="shared" ca="1" si="257"/>
        <v>D10:AD10</v>
      </c>
    </row>
    <row r="1971" spans="1:16">
      <c r="A1971" t="str">
        <f t="shared" si="259"/>
        <v>11</v>
      </c>
      <c r="B1971" t="str">
        <f t="shared" ca="1" si="260"/>
        <v>GRP</v>
      </c>
      <c r="C1971" t="s">
        <v>451</v>
      </c>
      <c r="D1971" t="s">
        <v>2657</v>
      </c>
      <c r="E1971">
        <f t="shared" ca="1" si="261"/>
        <v>0</v>
      </c>
      <c r="H1971" t="str">
        <f t="shared" ca="1" si="262"/>
        <v>'360 GRP '!</v>
      </c>
      <c r="I1971">
        <f t="shared" ca="1" si="263"/>
        <v>0</v>
      </c>
      <c r="J1971" t="str">
        <f t="shared" ca="1" si="258"/>
        <v>'360 GRP '!</v>
      </c>
      <c r="K1971">
        <f t="shared" ca="1" si="258"/>
        <v>0</v>
      </c>
      <c r="L1971">
        <f t="shared" ca="1" si="258"/>
        <v>0</v>
      </c>
      <c r="M1971">
        <f t="shared" ca="1" si="258"/>
        <v>0</v>
      </c>
      <c r="N1971">
        <f t="shared" ca="1" si="258"/>
        <v>0</v>
      </c>
      <c r="O1971" t="str">
        <f t="shared" ca="1" si="256"/>
        <v>D:AD</v>
      </c>
      <c r="P1971" t="str">
        <f t="shared" ca="1" si="257"/>
        <v>D10:AD10</v>
      </c>
    </row>
    <row r="1972" spans="1:16">
      <c r="A1972" t="str">
        <f t="shared" si="259"/>
        <v>12</v>
      </c>
      <c r="B1972" t="str">
        <f t="shared" ca="1" si="260"/>
        <v>GRP</v>
      </c>
      <c r="C1972" t="s">
        <v>451</v>
      </c>
      <c r="D1972" t="s">
        <v>2658</v>
      </c>
      <c r="E1972">
        <f t="shared" ca="1" si="261"/>
        <v>0</v>
      </c>
      <c r="H1972" t="str">
        <f t="shared" ca="1" si="262"/>
        <v>'360 GRP '!</v>
      </c>
      <c r="I1972">
        <f t="shared" ca="1" si="263"/>
        <v>0</v>
      </c>
      <c r="J1972" t="str">
        <f t="shared" ca="1" si="258"/>
        <v>'360 GRP '!</v>
      </c>
      <c r="K1972">
        <f t="shared" ca="1" si="258"/>
        <v>0</v>
      </c>
      <c r="L1972">
        <f t="shared" ca="1" si="258"/>
        <v>0</v>
      </c>
      <c r="M1972">
        <f t="shared" ca="1" si="258"/>
        <v>0</v>
      </c>
      <c r="N1972">
        <f t="shared" ca="1" si="258"/>
        <v>0</v>
      </c>
      <c r="O1972" t="str">
        <f t="shared" ca="1" si="256"/>
        <v>D:AD</v>
      </c>
      <c r="P1972" t="str">
        <f t="shared" ca="1" si="257"/>
        <v>D10:AD10</v>
      </c>
    </row>
    <row r="1973" spans="1:16">
      <c r="A1973" t="str">
        <f t="shared" si="259"/>
        <v>13</v>
      </c>
      <c r="B1973" t="str">
        <f t="shared" ca="1" si="260"/>
        <v>GRP</v>
      </c>
      <c r="C1973" t="s">
        <v>451</v>
      </c>
      <c r="D1973" t="s">
        <v>2659</v>
      </c>
      <c r="E1973">
        <f t="shared" ca="1" si="261"/>
        <v>0</v>
      </c>
      <c r="H1973" t="str">
        <f t="shared" ca="1" si="262"/>
        <v>'360 GRP '!</v>
      </c>
      <c r="I1973">
        <f t="shared" ca="1" si="263"/>
        <v>0</v>
      </c>
      <c r="J1973" t="str">
        <f t="shared" ca="1" si="258"/>
        <v>'360 GRP '!</v>
      </c>
      <c r="K1973">
        <f t="shared" ca="1" si="258"/>
        <v>0</v>
      </c>
      <c r="L1973">
        <f t="shared" ca="1" si="258"/>
        <v>0</v>
      </c>
      <c r="M1973">
        <f t="shared" ca="1" si="258"/>
        <v>0</v>
      </c>
      <c r="N1973">
        <f t="shared" ca="1" si="258"/>
        <v>0</v>
      </c>
      <c r="O1973" t="str">
        <f t="shared" ca="1" si="256"/>
        <v>D:AD</v>
      </c>
      <c r="P1973" t="str">
        <f t="shared" ca="1" si="257"/>
        <v>D10:AD10</v>
      </c>
    </row>
    <row r="1974" spans="1:16">
      <c r="A1974" t="str">
        <f t="shared" si="259"/>
        <v>100</v>
      </c>
      <c r="B1974" t="str">
        <f t="shared" ca="1" si="260"/>
        <v>GRP</v>
      </c>
      <c r="C1974" t="s">
        <v>451</v>
      </c>
      <c r="D1974" t="s">
        <v>2660</v>
      </c>
      <c r="E1974">
        <f t="shared" ca="1" si="261"/>
        <v>0</v>
      </c>
      <c r="H1974" t="str">
        <f t="shared" ca="1" si="262"/>
        <v>'360 GRP '!</v>
      </c>
      <c r="I1974">
        <f t="shared" ca="1" si="263"/>
        <v>0</v>
      </c>
      <c r="J1974" t="str">
        <f t="shared" ca="1" si="258"/>
        <v>'360 GRP '!</v>
      </c>
      <c r="K1974">
        <f t="shared" ca="1" si="258"/>
        <v>0</v>
      </c>
      <c r="L1974">
        <f t="shared" ca="1" si="258"/>
        <v>0</v>
      </c>
      <c r="M1974">
        <f t="shared" ca="1" si="258"/>
        <v>0</v>
      </c>
      <c r="N1974">
        <f t="shared" ca="1" si="258"/>
        <v>0</v>
      </c>
      <c r="O1974" t="str">
        <f t="shared" ca="1" si="256"/>
        <v>D:AD</v>
      </c>
      <c r="P1974" t="str">
        <f t="shared" ca="1" si="257"/>
        <v>D10:AD10</v>
      </c>
    </row>
    <row r="1975" spans="1:16">
      <c r="A1975" t="str">
        <f t="shared" si="259"/>
        <v>01</v>
      </c>
      <c r="B1975" t="str">
        <f t="shared" ca="1" si="260"/>
        <v>GRP</v>
      </c>
      <c r="C1975" t="s">
        <v>452</v>
      </c>
      <c r="D1975" t="s">
        <v>2661</v>
      </c>
      <c r="E1975">
        <f t="shared" ca="1" si="261"/>
        <v>0</v>
      </c>
      <c r="H1975" t="str">
        <f t="shared" ca="1" si="262"/>
        <v>'360 GRP '!</v>
      </c>
      <c r="I1975">
        <f t="shared" ca="1" si="263"/>
        <v>0</v>
      </c>
      <c r="J1975" t="str">
        <f t="shared" ca="1" si="258"/>
        <v>'360 GRP '!</v>
      </c>
      <c r="K1975">
        <f t="shared" ca="1" si="258"/>
        <v>0</v>
      </c>
      <c r="L1975">
        <f t="shared" ca="1" si="258"/>
        <v>0</v>
      </c>
      <c r="M1975">
        <f t="shared" ca="1" si="258"/>
        <v>0</v>
      </c>
      <c r="N1975">
        <f t="shared" ca="1" si="258"/>
        <v>0</v>
      </c>
      <c r="O1975" t="str">
        <f t="shared" ca="1" si="256"/>
        <v>D:AD</v>
      </c>
      <c r="P1975" t="str">
        <f t="shared" ca="1" si="257"/>
        <v>D10:AD10</v>
      </c>
    </row>
    <row r="1976" spans="1:16">
      <c r="A1976" t="str">
        <f t="shared" si="259"/>
        <v>02</v>
      </c>
      <c r="B1976" t="str">
        <f t="shared" ca="1" si="260"/>
        <v>GRP</v>
      </c>
      <c r="C1976" t="s">
        <v>452</v>
      </c>
      <c r="D1976" t="s">
        <v>2662</v>
      </c>
      <c r="E1976">
        <f t="shared" ca="1" si="261"/>
        <v>0</v>
      </c>
      <c r="H1976" t="str">
        <f t="shared" ca="1" si="262"/>
        <v>'360 GRP '!</v>
      </c>
      <c r="I1976">
        <f t="shared" ca="1" si="263"/>
        <v>0</v>
      </c>
      <c r="J1976" t="str">
        <f t="shared" ca="1" si="258"/>
        <v>'360 GRP '!</v>
      </c>
      <c r="K1976">
        <f t="shared" ca="1" si="258"/>
        <v>0</v>
      </c>
      <c r="L1976">
        <f t="shared" ca="1" si="258"/>
        <v>0</v>
      </c>
      <c r="M1976">
        <f t="shared" ca="1" si="258"/>
        <v>0</v>
      </c>
      <c r="N1976">
        <f t="shared" ca="1" si="258"/>
        <v>0</v>
      </c>
      <c r="O1976" t="str">
        <f t="shared" ca="1" si="256"/>
        <v>D:AD</v>
      </c>
      <c r="P1976" t="str">
        <f t="shared" ca="1" si="257"/>
        <v>D10:AD10</v>
      </c>
    </row>
    <row r="1977" spans="1:16">
      <c r="A1977" t="str">
        <f t="shared" si="259"/>
        <v>03</v>
      </c>
      <c r="B1977" t="str">
        <f t="shared" ca="1" si="260"/>
        <v>GRP</v>
      </c>
      <c r="C1977" t="s">
        <v>452</v>
      </c>
      <c r="D1977" t="s">
        <v>2663</v>
      </c>
      <c r="E1977">
        <f t="shared" ca="1" si="261"/>
        <v>0</v>
      </c>
      <c r="H1977" t="str">
        <f t="shared" ca="1" si="262"/>
        <v>'360 GRP '!</v>
      </c>
      <c r="I1977">
        <f t="shared" ca="1" si="263"/>
        <v>0</v>
      </c>
      <c r="J1977" t="str">
        <f t="shared" ca="1" si="258"/>
        <v>'360 GRP '!</v>
      </c>
      <c r="K1977">
        <f t="shared" ca="1" si="258"/>
        <v>0</v>
      </c>
      <c r="L1977">
        <f t="shared" ca="1" si="258"/>
        <v>0</v>
      </c>
      <c r="M1977">
        <f t="shared" ca="1" si="258"/>
        <v>0</v>
      </c>
      <c r="N1977">
        <f t="shared" ca="1" si="258"/>
        <v>0</v>
      </c>
      <c r="O1977" t="str">
        <f t="shared" ca="1" si="256"/>
        <v>D:AD</v>
      </c>
      <c r="P1977" t="str">
        <f t="shared" ca="1" si="257"/>
        <v>D10:AD10</v>
      </c>
    </row>
    <row r="1978" spans="1:16">
      <c r="A1978" t="str">
        <f t="shared" si="259"/>
        <v>04</v>
      </c>
      <c r="B1978" t="str">
        <f t="shared" ca="1" si="260"/>
        <v>GRP</v>
      </c>
      <c r="C1978" t="s">
        <v>452</v>
      </c>
      <c r="D1978" t="s">
        <v>2664</v>
      </c>
      <c r="E1978">
        <f t="shared" ca="1" si="261"/>
        <v>0</v>
      </c>
      <c r="H1978" t="str">
        <f t="shared" ca="1" si="262"/>
        <v>'360 GRP '!</v>
      </c>
      <c r="I1978">
        <f t="shared" ca="1" si="263"/>
        <v>0</v>
      </c>
      <c r="J1978" t="str">
        <f t="shared" ca="1" si="258"/>
        <v>'360 GRP '!</v>
      </c>
      <c r="K1978">
        <f t="shared" ca="1" si="258"/>
        <v>0</v>
      </c>
      <c r="L1978">
        <f t="shared" ca="1" si="258"/>
        <v>0</v>
      </c>
      <c r="M1978">
        <f t="shared" ca="1" si="258"/>
        <v>0</v>
      </c>
      <c r="N1978">
        <f t="shared" ca="1" si="258"/>
        <v>0</v>
      </c>
      <c r="O1978" t="str">
        <f t="shared" ca="1" si="256"/>
        <v>D:AD</v>
      </c>
      <c r="P1978" t="str">
        <f t="shared" ca="1" si="257"/>
        <v>D10:AD10</v>
      </c>
    </row>
    <row r="1979" spans="1:16">
      <c r="A1979" t="str">
        <f t="shared" si="259"/>
        <v>05</v>
      </c>
      <c r="B1979" t="str">
        <f t="shared" ca="1" si="260"/>
        <v>GRP</v>
      </c>
      <c r="C1979" t="s">
        <v>452</v>
      </c>
      <c r="D1979" t="s">
        <v>2665</v>
      </c>
      <c r="E1979">
        <f t="shared" ca="1" si="261"/>
        <v>0</v>
      </c>
      <c r="H1979" t="str">
        <f t="shared" ca="1" si="262"/>
        <v>'360 GRP '!</v>
      </c>
      <c r="I1979">
        <f t="shared" ca="1" si="263"/>
        <v>0</v>
      </c>
      <c r="J1979" t="str">
        <f t="shared" ca="1" si="258"/>
        <v>'360 GRP '!</v>
      </c>
      <c r="K1979">
        <f t="shared" ca="1" si="258"/>
        <v>0</v>
      </c>
      <c r="L1979">
        <f t="shared" ca="1" si="258"/>
        <v>0</v>
      </c>
      <c r="M1979">
        <f t="shared" ca="1" si="258"/>
        <v>0</v>
      </c>
      <c r="N1979">
        <f t="shared" ca="1" si="258"/>
        <v>0</v>
      </c>
      <c r="O1979" t="str">
        <f t="shared" ca="1" si="256"/>
        <v>D:AD</v>
      </c>
      <c r="P1979" t="str">
        <f t="shared" ca="1" si="257"/>
        <v>D10:AD10</v>
      </c>
    </row>
    <row r="1980" spans="1:16">
      <c r="A1980" t="str">
        <f t="shared" si="259"/>
        <v>06</v>
      </c>
      <c r="B1980" t="str">
        <f t="shared" ca="1" si="260"/>
        <v>GRP</v>
      </c>
      <c r="C1980" t="s">
        <v>452</v>
      </c>
      <c r="D1980" t="s">
        <v>2666</v>
      </c>
      <c r="E1980">
        <f t="shared" ca="1" si="261"/>
        <v>0</v>
      </c>
      <c r="H1980" t="str">
        <f t="shared" ca="1" si="262"/>
        <v>'360 GRP '!</v>
      </c>
      <c r="I1980">
        <f t="shared" ca="1" si="263"/>
        <v>0</v>
      </c>
      <c r="J1980" t="str">
        <f t="shared" ref="J1980:N2030" ca="1" si="264">IF(IFERROR(VLOOKUP($C1980,INDIRECT(J$14&amp;"D:D"),1,FALSE),0)&lt;&gt;0,J$14,0)</f>
        <v>'360 GRP '!</v>
      </c>
      <c r="K1980">
        <f t="shared" ca="1" si="264"/>
        <v>0</v>
      </c>
      <c r="L1980">
        <f t="shared" ca="1" si="264"/>
        <v>0</v>
      </c>
      <c r="M1980">
        <f t="shared" ca="1" si="264"/>
        <v>0</v>
      </c>
      <c r="N1980">
        <f t="shared" ca="1" si="264"/>
        <v>0</v>
      </c>
      <c r="O1980" t="str">
        <f t="shared" ca="1" si="256"/>
        <v>D:AD</v>
      </c>
      <c r="P1980" t="str">
        <f t="shared" ca="1" si="257"/>
        <v>D10:AD10</v>
      </c>
    </row>
    <row r="1981" spans="1:16">
      <c r="A1981" t="str">
        <f t="shared" si="259"/>
        <v>07</v>
      </c>
      <c r="B1981" t="str">
        <f t="shared" ca="1" si="260"/>
        <v>GRP</v>
      </c>
      <c r="C1981" t="s">
        <v>452</v>
      </c>
      <c r="D1981" t="s">
        <v>2667</v>
      </c>
      <c r="E1981">
        <f t="shared" ca="1" si="261"/>
        <v>0</v>
      </c>
      <c r="H1981" t="str">
        <f t="shared" ca="1" si="262"/>
        <v>'360 GRP '!</v>
      </c>
      <c r="I1981">
        <f t="shared" ca="1" si="263"/>
        <v>0</v>
      </c>
      <c r="J1981" t="str">
        <f t="shared" ca="1" si="264"/>
        <v>'360 GRP '!</v>
      </c>
      <c r="K1981">
        <f t="shared" ca="1" si="264"/>
        <v>0</v>
      </c>
      <c r="L1981">
        <f t="shared" ca="1" si="264"/>
        <v>0</v>
      </c>
      <c r="M1981">
        <f t="shared" ca="1" si="264"/>
        <v>0</v>
      </c>
      <c r="N1981">
        <f t="shared" ca="1" si="264"/>
        <v>0</v>
      </c>
      <c r="O1981" t="str">
        <f t="shared" ca="1" si="256"/>
        <v>D:AD</v>
      </c>
      <c r="P1981" t="str">
        <f t="shared" ca="1" si="257"/>
        <v>D10:AD10</v>
      </c>
    </row>
    <row r="1982" spans="1:16">
      <c r="A1982" t="str">
        <f t="shared" si="259"/>
        <v>08</v>
      </c>
      <c r="B1982" t="str">
        <f t="shared" ca="1" si="260"/>
        <v>GRP</v>
      </c>
      <c r="C1982" t="s">
        <v>452</v>
      </c>
      <c r="D1982" t="s">
        <v>2668</v>
      </c>
      <c r="E1982">
        <f t="shared" ca="1" si="261"/>
        <v>0</v>
      </c>
      <c r="H1982" t="str">
        <f t="shared" ca="1" si="262"/>
        <v>'360 GRP '!</v>
      </c>
      <c r="I1982">
        <f t="shared" ca="1" si="263"/>
        <v>0</v>
      </c>
      <c r="J1982" t="str">
        <f t="shared" ca="1" si="264"/>
        <v>'360 GRP '!</v>
      </c>
      <c r="K1982">
        <f t="shared" ca="1" si="264"/>
        <v>0</v>
      </c>
      <c r="L1982">
        <f t="shared" ca="1" si="264"/>
        <v>0</v>
      </c>
      <c r="M1982">
        <f t="shared" ca="1" si="264"/>
        <v>0</v>
      </c>
      <c r="N1982">
        <f t="shared" ca="1" si="264"/>
        <v>0</v>
      </c>
      <c r="O1982" t="str">
        <f t="shared" ca="1" si="256"/>
        <v>D:AD</v>
      </c>
      <c r="P1982" t="str">
        <f t="shared" ca="1" si="257"/>
        <v>D10:AD10</v>
      </c>
    </row>
    <row r="1983" spans="1:16">
      <c r="A1983" t="str">
        <f t="shared" si="259"/>
        <v>09</v>
      </c>
      <c r="B1983" t="str">
        <f t="shared" ca="1" si="260"/>
        <v>GRP</v>
      </c>
      <c r="C1983" t="s">
        <v>452</v>
      </c>
      <c r="D1983" t="s">
        <v>2669</v>
      </c>
      <c r="E1983">
        <f t="shared" ca="1" si="261"/>
        <v>0</v>
      </c>
      <c r="H1983" t="str">
        <f t="shared" ca="1" si="262"/>
        <v>'360 GRP '!</v>
      </c>
      <c r="I1983">
        <f t="shared" ca="1" si="263"/>
        <v>0</v>
      </c>
      <c r="J1983" t="str">
        <f t="shared" ca="1" si="264"/>
        <v>'360 GRP '!</v>
      </c>
      <c r="K1983">
        <f t="shared" ca="1" si="264"/>
        <v>0</v>
      </c>
      <c r="L1983">
        <f t="shared" ca="1" si="264"/>
        <v>0</v>
      </c>
      <c r="M1983">
        <f t="shared" ca="1" si="264"/>
        <v>0</v>
      </c>
      <c r="N1983">
        <f t="shared" ca="1" si="264"/>
        <v>0</v>
      </c>
      <c r="O1983" t="str">
        <f t="shared" ca="1" si="256"/>
        <v>D:AD</v>
      </c>
      <c r="P1983" t="str">
        <f t="shared" ca="1" si="257"/>
        <v>D10:AD10</v>
      </c>
    </row>
    <row r="1984" spans="1:16">
      <c r="A1984" t="str">
        <f t="shared" si="259"/>
        <v>10</v>
      </c>
      <c r="B1984" t="str">
        <f t="shared" ca="1" si="260"/>
        <v>GRP</v>
      </c>
      <c r="C1984" t="s">
        <v>452</v>
      </c>
      <c r="D1984" t="s">
        <v>2670</v>
      </c>
      <c r="E1984">
        <f t="shared" ca="1" si="261"/>
        <v>0</v>
      </c>
      <c r="H1984" t="str">
        <f t="shared" ca="1" si="262"/>
        <v>'360 GRP '!</v>
      </c>
      <c r="I1984">
        <f t="shared" ca="1" si="263"/>
        <v>0</v>
      </c>
      <c r="J1984" t="str">
        <f t="shared" ca="1" si="264"/>
        <v>'360 GRP '!</v>
      </c>
      <c r="K1984">
        <f t="shared" ca="1" si="264"/>
        <v>0</v>
      </c>
      <c r="L1984">
        <f t="shared" ca="1" si="264"/>
        <v>0</v>
      </c>
      <c r="M1984">
        <f t="shared" ca="1" si="264"/>
        <v>0</v>
      </c>
      <c r="N1984">
        <f t="shared" ca="1" si="264"/>
        <v>0</v>
      </c>
      <c r="O1984" t="str">
        <f t="shared" ca="1" si="256"/>
        <v>D:AD</v>
      </c>
      <c r="P1984" t="str">
        <f t="shared" ca="1" si="257"/>
        <v>D10:AD10</v>
      </c>
    </row>
    <row r="1985" spans="1:16">
      <c r="A1985" t="str">
        <f t="shared" si="259"/>
        <v>11</v>
      </c>
      <c r="B1985" t="str">
        <f t="shared" ca="1" si="260"/>
        <v>GRP</v>
      </c>
      <c r="C1985" t="s">
        <v>452</v>
      </c>
      <c r="D1985" t="s">
        <v>2671</v>
      </c>
      <c r="E1985">
        <f t="shared" ca="1" si="261"/>
        <v>0</v>
      </c>
      <c r="H1985" t="str">
        <f t="shared" ca="1" si="262"/>
        <v>'360 GRP '!</v>
      </c>
      <c r="I1985">
        <f t="shared" ca="1" si="263"/>
        <v>0</v>
      </c>
      <c r="J1985" t="str">
        <f t="shared" ca="1" si="264"/>
        <v>'360 GRP '!</v>
      </c>
      <c r="K1985">
        <f t="shared" ca="1" si="264"/>
        <v>0</v>
      </c>
      <c r="L1985">
        <f t="shared" ca="1" si="264"/>
        <v>0</v>
      </c>
      <c r="M1985">
        <f t="shared" ca="1" si="264"/>
        <v>0</v>
      </c>
      <c r="N1985">
        <f t="shared" ca="1" si="264"/>
        <v>0</v>
      </c>
      <c r="O1985" t="str">
        <f t="shared" ca="1" si="256"/>
        <v>D:AD</v>
      </c>
      <c r="P1985" t="str">
        <f t="shared" ca="1" si="257"/>
        <v>D10:AD10</v>
      </c>
    </row>
    <row r="1986" spans="1:16">
      <c r="A1986" t="str">
        <f t="shared" si="259"/>
        <v>12</v>
      </c>
      <c r="B1986" t="str">
        <f t="shared" ca="1" si="260"/>
        <v>GRP</v>
      </c>
      <c r="C1986" t="s">
        <v>452</v>
      </c>
      <c r="D1986" t="s">
        <v>2672</v>
      </c>
      <c r="E1986">
        <f t="shared" ca="1" si="261"/>
        <v>0</v>
      </c>
      <c r="H1986" t="str">
        <f t="shared" ca="1" si="262"/>
        <v>'360 GRP '!</v>
      </c>
      <c r="I1986">
        <f t="shared" ca="1" si="263"/>
        <v>0</v>
      </c>
      <c r="J1986" t="str">
        <f t="shared" ca="1" si="264"/>
        <v>'360 GRP '!</v>
      </c>
      <c r="K1986">
        <f t="shared" ca="1" si="264"/>
        <v>0</v>
      </c>
      <c r="L1986">
        <f t="shared" ca="1" si="264"/>
        <v>0</v>
      </c>
      <c r="M1986">
        <f t="shared" ca="1" si="264"/>
        <v>0</v>
      </c>
      <c r="N1986">
        <f t="shared" ca="1" si="264"/>
        <v>0</v>
      </c>
      <c r="O1986" t="str">
        <f t="shared" ref="O1986:O2049" ca="1" si="265">VLOOKUP($H1986,$G$8:$I$13,2,FALSE)</f>
        <v>D:AD</v>
      </c>
      <c r="P1986" t="str">
        <f t="shared" ref="P1986:P2049" ca="1" si="266">VLOOKUP($H1986,$G$8:$I$13,3,FALSE)</f>
        <v>D10:AD10</v>
      </c>
    </row>
    <row r="1987" spans="1:16">
      <c r="A1987" t="str">
        <f t="shared" si="259"/>
        <v>13</v>
      </c>
      <c r="B1987" t="str">
        <f t="shared" ca="1" si="260"/>
        <v>GRP</v>
      </c>
      <c r="C1987" t="s">
        <v>452</v>
      </c>
      <c r="D1987" t="s">
        <v>2673</v>
      </c>
      <c r="E1987">
        <f t="shared" ca="1" si="261"/>
        <v>0</v>
      </c>
      <c r="H1987" t="str">
        <f t="shared" ca="1" si="262"/>
        <v>'360 GRP '!</v>
      </c>
      <c r="I1987">
        <f t="shared" ca="1" si="263"/>
        <v>0</v>
      </c>
      <c r="J1987" t="str">
        <f t="shared" ca="1" si="264"/>
        <v>'360 GRP '!</v>
      </c>
      <c r="K1987">
        <f t="shared" ca="1" si="264"/>
        <v>0</v>
      </c>
      <c r="L1987">
        <f t="shared" ca="1" si="264"/>
        <v>0</v>
      </c>
      <c r="M1987">
        <f t="shared" ca="1" si="264"/>
        <v>0</v>
      </c>
      <c r="N1987">
        <f t="shared" ca="1" si="264"/>
        <v>0</v>
      </c>
      <c r="O1987" t="str">
        <f t="shared" ca="1" si="265"/>
        <v>D:AD</v>
      </c>
      <c r="P1987" t="str">
        <f t="shared" ca="1" si="266"/>
        <v>D10:AD10</v>
      </c>
    </row>
    <row r="1988" spans="1:16">
      <c r="A1988" t="str">
        <f t="shared" si="259"/>
        <v>100</v>
      </c>
      <c r="B1988" t="str">
        <f t="shared" ca="1" si="260"/>
        <v>GRP</v>
      </c>
      <c r="C1988" t="s">
        <v>452</v>
      </c>
      <c r="D1988" t="s">
        <v>2674</v>
      </c>
      <c r="E1988">
        <f t="shared" ca="1" si="261"/>
        <v>0</v>
      </c>
      <c r="H1988" t="str">
        <f t="shared" ca="1" si="262"/>
        <v>'360 GRP '!</v>
      </c>
      <c r="I1988">
        <f t="shared" ca="1" si="263"/>
        <v>0</v>
      </c>
      <c r="J1988" t="str">
        <f t="shared" ca="1" si="264"/>
        <v>'360 GRP '!</v>
      </c>
      <c r="K1988">
        <f t="shared" ca="1" si="264"/>
        <v>0</v>
      </c>
      <c r="L1988">
        <f t="shared" ca="1" si="264"/>
        <v>0</v>
      </c>
      <c r="M1988">
        <f t="shared" ca="1" si="264"/>
        <v>0</v>
      </c>
      <c r="N1988">
        <f t="shared" ca="1" si="264"/>
        <v>0</v>
      </c>
      <c r="O1988" t="str">
        <f t="shared" ca="1" si="265"/>
        <v>D:AD</v>
      </c>
      <c r="P1988" t="str">
        <f t="shared" ca="1" si="266"/>
        <v>D10:AD10</v>
      </c>
    </row>
    <row r="1989" spans="1:16">
      <c r="A1989" t="str">
        <f t="shared" si="259"/>
        <v>01</v>
      </c>
      <c r="B1989" t="str">
        <f t="shared" ca="1" si="260"/>
        <v>GRP</v>
      </c>
      <c r="C1989" t="s">
        <v>453</v>
      </c>
      <c r="D1989" t="s">
        <v>2675</v>
      </c>
      <c r="E1989">
        <f t="shared" ca="1" si="261"/>
        <v>0</v>
      </c>
      <c r="H1989" t="str">
        <f t="shared" ca="1" si="262"/>
        <v>'360 GRP '!</v>
      </c>
      <c r="I1989">
        <f t="shared" ca="1" si="263"/>
        <v>0</v>
      </c>
      <c r="J1989" t="str">
        <f t="shared" ca="1" si="264"/>
        <v>'360 GRP '!</v>
      </c>
      <c r="K1989">
        <f t="shared" ca="1" si="264"/>
        <v>0</v>
      </c>
      <c r="L1989">
        <f t="shared" ca="1" si="264"/>
        <v>0</v>
      </c>
      <c r="M1989">
        <f t="shared" ca="1" si="264"/>
        <v>0</v>
      </c>
      <c r="N1989">
        <f t="shared" ca="1" si="264"/>
        <v>0</v>
      </c>
      <c r="O1989" t="str">
        <f t="shared" ca="1" si="265"/>
        <v>D:AD</v>
      </c>
      <c r="P1989" t="str">
        <f t="shared" ca="1" si="266"/>
        <v>D10:AD10</v>
      </c>
    </row>
    <row r="1990" spans="1:16">
      <c r="A1990" t="str">
        <f t="shared" si="259"/>
        <v>02</v>
      </c>
      <c r="B1990" t="str">
        <f t="shared" ca="1" si="260"/>
        <v>GRP</v>
      </c>
      <c r="C1990" t="s">
        <v>453</v>
      </c>
      <c r="D1990" t="s">
        <v>2676</v>
      </c>
      <c r="E1990">
        <f t="shared" ca="1" si="261"/>
        <v>0</v>
      </c>
      <c r="H1990" t="str">
        <f t="shared" ca="1" si="262"/>
        <v>'360 GRP '!</v>
      </c>
      <c r="I1990">
        <f t="shared" ca="1" si="263"/>
        <v>0</v>
      </c>
      <c r="J1990" t="str">
        <f t="shared" ca="1" si="264"/>
        <v>'360 GRP '!</v>
      </c>
      <c r="K1990">
        <f t="shared" ca="1" si="264"/>
        <v>0</v>
      </c>
      <c r="L1990">
        <f t="shared" ca="1" si="264"/>
        <v>0</v>
      </c>
      <c r="M1990">
        <f t="shared" ca="1" si="264"/>
        <v>0</v>
      </c>
      <c r="N1990">
        <f t="shared" ca="1" si="264"/>
        <v>0</v>
      </c>
      <c r="O1990" t="str">
        <f t="shared" ca="1" si="265"/>
        <v>D:AD</v>
      </c>
      <c r="P1990" t="str">
        <f t="shared" ca="1" si="266"/>
        <v>D10:AD10</v>
      </c>
    </row>
    <row r="1991" spans="1:16">
      <c r="A1991" t="str">
        <f t="shared" si="259"/>
        <v>03</v>
      </c>
      <c r="B1991" t="str">
        <f t="shared" ca="1" si="260"/>
        <v>GRP</v>
      </c>
      <c r="C1991" t="s">
        <v>453</v>
      </c>
      <c r="D1991" t="s">
        <v>2677</v>
      </c>
      <c r="E1991">
        <f t="shared" ca="1" si="261"/>
        <v>0</v>
      </c>
      <c r="H1991" t="str">
        <f t="shared" ca="1" si="262"/>
        <v>'360 GRP '!</v>
      </c>
      <c r="I1991">
        <f t="shared" ca="1" si="263"/>
        <v>0</v>
      </c>
      <c r="J1991" t="str">
        <f t="shared" ca="1" si="264"/>
        <v>'360 GRP '!</v>
      </c>
      <c r="K1991">
        <f t="shared" ca="1" si="264"/>
        <v>0</v>
      </c>
      <c r="L1991">
        <f t="shared" ca="1" si="264"/>
        <v>0</v>
      </c>
      <c r="M1991">
        <f t="shared" ca="1" si="264"/>
        <v>0</v>
      </c>
      <c r="N1991">
        <f t="shared" ca="1" si="264"/>
        <v>0</v>
      </c>
      <c r="O1991" t="str">
        <f t="shared" ca="1" si="265"/>
        <v>D:AD</v>
      </c>
      <c r="P1991" t="str">
        <f t="shared" ca="1" si="266"/>
        <v>D10:AD10</v>
      </c>
    </row>
    <row r="1992" spans="1:16">
      <c r="A1992" t="str">
        <f t="shared" si="259"/>
        <v>04</v>
      </c>
      <c r="B1992" t="str">
        <f t="shared" ca="1" si="260"/>
        <v>GRP</v>
      </c>
      <c r="C1992" t="s">
        <v>453</v>
      </c>
      <c r="D1992" t="s">
        <v>2678</v>
      </c>
      <c r="E1992">
        <f t="shared" ca="1" si="261"/>
        <v>0</v>
      </c>
      <c r="H1992" t="str">
        <f t="shared" ca="1" si="262"/>
        <v>'360 GRP '!</v>
      </c>
      <c r="I1992">
        <f t="shared" ca="1" si="263"/>
        <v>0</v>
      </c>
      <c r="J1992" t="str">
        <f t="shared" ca="1" si="264"/>
        <v>'360 GRP '!</v>
      </c>
      <c r="K1992">
        <f t="shared" ca="1" si="264"/>
        <v>0</v>
      </c>
      <c r="L1992">
        <f t="shared" ca="1" si="264"/>
        <v>0</v>
      </c>
      <c r="M1992">
        <f t="shared" ca="1" si="264"/>
        <v>0</v>
      </c>
      <c r="N1992">
        <f t="shared" ca="1" si="264"/>
        <v>0</v>
      </c>
      <c r="O1992" t="str">
        <f t="shared" ca="1" si="265"/>
        <v>D:AD</v>
      </c>
      <c r="P1992" t="str">
        <f t="shared" ca="1" si="266"/>
        <v>D10:AD10</v>
      </c>
    </row>
    <row r="1993" spans="1:16">
      <c r="A1993" t="str">
        <f t="shared" si="259"/>
        <v>05</v>
      </c>
      <c r="B1993" t="str">
        <f t="shared" ca="1" si="260"/>
        <v>GRP</v>
      </c>
      <c r="C1993" t="s">
        <v>453</v>
      </c>
      <c r="D1993" t="s">
        <v>2679</v>
      </c>
      <c r="E1993">
        <f t="shared" ca="1" si="261"/>
        <v>0</v>
      </c>
      <c r="H1993" t="str">
        <f t="shared" ca="1" si="262"/>
        <v>'360 GRP '!</v>
      </c>
      <c r="I1993">
        <f t="shared" ca="1" si="263"/>
        <v>0</v>
      </c>
      <c r="J1993" t="str">
        <f t="shared" ca="1" si="264"/>
        <v>'360 GRP '!</v>
      </c>
      <c r="K1993">
        <f t="shared" ca="1" si="264"/>
        <v>0</v>
      </c>
      <c r="L1993">
        <f t="shared" ca="1" si="264"/>
        <v>0</v>
      </c>
      <c r="M1993">
        <f t="shared" ca="1" si="264"/>
        <v>0</v>
      </c>
      <c r="N1993">
        <f t="shared" ca="1" si="264"/>
        <v>0</v>
      </c>
      <c r="O1993" t="str">
        <f t="shared" ca="1" si="265"/>
        <v>D:AD</v>
      </c>
      <c r="P1993" t="str">
        <f t="shared" ca="1" si="266"/>
        <v>D10:AD10</v>
      </c>
    </row>
    <row r="1994" spans="1:16">
      <c r="A1994" t="str">
        <f t="shared" si="259"/>
        <v>06</v>
      </c>
      <c r="B1994" t="str">
        <f t="shared" ca="1" si="260"/>
        <v>GRP</v>
      </c>
      <c r="C1994" t="s">
        <v>453</v>
      </c>
      <c r="D1994" t="s">
        <v>2680</v>
      </c>
      <c r="E1994">
        <f t="shared" ca="1" si="261"/>
        <v>0</v>
      </c>
      <c r="H1994" t="str">
        <f t="shared" ca="1" si="262"/>
        <v>'360 GRP '!</v>
      </c>
      <c r="I1994">
        <f t="shared" ca="1" si="263"/>
        <v>0</v>
      </c>
      <c r="J1994" t="str">
        <f t="shared" ca="1" si="264"/>
        <v>'360 GRP '!</v>
      </c>
      <c r="K1994">
        <f t="shared" ca="1" si="264"/>
        <v>0</v>
      </c>
      <c r="L1994">
        <f t="shared" ca="1" si="264"/>
        <v>0</v>
      </c>
      <c r="M1994">
        <f t="shared" ca="1" si="264"/>
        <v>0</v>
      </c>
      <c r="N1994">
        <f t="shared" ca="1" si="264"/>
        <v>0</v>
      </c>
      <c r="O1994" t="str">
        <f t="shared" ca="1" si="265"/>
        <v>D:AD</v>
      </c>
      <c r="P1994" t="str">
        <f t="shared" ca="1" si="266"/>
        <v>D10:AD10</v>
      </c>
    </row>
    <row r="1995" spans="1:16">
      <c r="A1995" t="str">
        <f t="shared" si="259"/>
        <v>07</v>
      </c>
      <c r="B1995" t="str">
        <f t="shared" ca="1" si="260"/>
        <v>GRP</v>
      </c>
      <c r="C1995" t="s">
        <v>453</v>
      </c>
      <c r="D1995" t="s">
        <v>2681</v>
      </c>
      <c r="E1995">
        <f t="shared" ca="1" si="261"/>
        <v>0</v>
      </c>
      <c r="H1995" t="str">
        <f t="shared" ca="1" si="262"/>
        <v>'360 GRP '!</v>
      </c>
      <c r="I1995">
        <f t="shared" ca="1" si="263"/>
        <v>0</v>
      </c>
      <c r="J1995" t="str">
        <f t="shared" ca="1" si="264"/>
        <v>'360 GRP '!</v>
      </c>
      <c r="K1995">
        <f t="shared" ca="1" si="264"/>
        <v>0</v>
      </c>
      <c r="L1995">
        <f t="shared" ca="1" si="264"/>
        <v>0</v>
      </c>
      <c r="M1995">
        <f t="shared" ca="1" si="264"/>
        <v>0</v>
      </c>
      <c r="N1995">
        <f t="shared" ca="1" si="264"/>
        <v>0</v>
      </c>
      <c r="O1995" t="str">
        <f t="shared" ca="1" si="265"/>
        <v>D:AD</v>
      </c>
      <c r="P1995" t="str">
        <f t="shared" ca="1" si="266"/>
        <v>D10:AD10</v>
      </c>
    </row>
    <row r="1996" spans="1:16">
      <c r="A1996" t="str">
        <f t="shared" si="259"/>
        <v>08</v>
      </c>
      <c r="B1996" t="str">
        <f t="shared" ca="1" si="260"/>
        <v>GRP</v>
      </c>
      <c r="C1996" t="s">
        <v>453</v>
      </c>
      <c r="D1996" t="s">
        <v>2682</v>
      </c>
      <c r="E1996">
        <f t="shared" ca="1" si="261"/>
        <v>0</v>
      </c>
      <c r="H1996" t="str">
        <f t="shared" ca="1" si="262"/>
        <v>'360 GRP '!</v>
      </c>
      <c r="I1996">
        <f t="shared" ca="1" si="263"/>
        <v>0</v>
      </c>
      <c r="J1996" t="str">
        <f t="shared" ca="1" si="264"/>
        <v>'360 GRP '!</v>
      </c>
      <c r="K1996">
        <f t="shared" ca="1" si="264"/>
        <v>0</v>
      </c>
      <c r="L1996">
        <f t="shared" ca="1" si="264"/>
        <v>0</v>
      </c>
      <c r="M1996">
        <f t="shared" ca="1" si="264"/>
        <v>0</v>
      </c>
      <c r="N1996">
        <f t="shared" ca="1" si="264"/>
        <v>0</v>
      </c>
      <c r="O1996" t="str">
        <f t="shared" ca="1" si="265"/>
        <v>D:AD</v>
      </c>
      <c r="P1996" t="str">
        <f t="shared" ca="1" si="266"/>
        <v>D10:AD10</v>
      </c>
    </row>
    <row r="1997" spans="1:16">
      <c r="A1997" t="str">
        <f t="shared" si="259"/>
        <v>09</v>
      </c>
      <c r="B1997" t="str">
        <f t="shared" ca="1" si="260"/>
        <v>GRP</v>
      </c>
      <c r="C1997" t="s">
        <v>453</v>
      </c>
      <c r="D1997" t="s">
        <v>2683</v>
      </c>
      <c r="E1997">
        <f t="shared" ca="1" si="261"/>
        <v>0</v>
      </c>
      <c r="H1997" t="str">
        <f t="shared" ca="1" si="262"/>
        <v>'360 GRP '!</v>
      </c>
      <c r="I1997">
        <f t="shared" ca="1" si="263"/>
        <v>0</v>
      </c>
      <c r="J1997" t="str">
        <f t="shared" ca="1" si="264"/>
        <v>'360 GRP '!</v>
      </c>
      <c r="K1997">
        <f t="shared" ca="1" si="264"/>
        <v>0</v>
      </c>
      <c r="L1997">
        <f t="shared" ca="1" si="264"/>
        <v>0</v>
      </c>
      <c r="M1997">
        <f t="shared" ca="1" si="264"/>
        <v>0</v>
      </c>
      <c r="N1997">
        <f t="shared" ca="1" si="264"/>
        <v>0</v>
      </c>
      <c r="O1997" t="str">
        <f t="shared" ca="1" si="265"/>
        <v>D:AD</v>
      </c>
      <c r="P1997" t="str">
        <f t="shared" ca="1" si="266"/>
        <v>D10:AD10</v>
      </c>
    </row>
    <row r="1998" spans="1:16">
      <c r="A1998" t="str">
        <f t="shared" si="259"/>
        <v>10</v>
      </c>
      <c r="B1998" t="str">
        <f t="shared" ca="1" si="260"/>
        <v>GRP</v>
      </c>
      <c r="C1998" t="s">
        <v>453</v>
      </c>
      <c r="D1998" t="s">
        <v>2684</v>
      </c>
      <c r="E1998">
        <f t="shared" ca="1" si="261"/>
        <v>0</v>
      </c>
      <c r="H1998" t="str">
        <f t="shared" ca="1" si="262"/>
        <v>'360 GRP '!</v>
      </c>
      <c r="I1998">
        <f t="shared" ca="1" si="263"/>
        <v>0</v>
      </c>
      <c r="J1998" t="str">
        <f t="shared" ca="1" si="264"/>
        <v>'360 GRP '!</v>
      </c>
      <c r="K1998">
        <f t="shared" ca="1" si="264"/>
        <v>0</v>
      </c>
      <c r="L1998">
        <f t="shared" ca="1" si="264"/>
        <v>0</v>
      </c>
      <c r="M1998">
        <f t="shared" ca="1" si="264"/>
        <v>0</v>
      </c>
      <c r="N1998">
        <f t="shared" ca="1" si="264"/>
        <v>0</v>
      </c>
      <c r="O1998" t="str">
        <f t="shared" ca="1" si="265"/>
        <v>D:AD</v>
      </c>
      <c r="P1998" t="str">
        <f t="shared" ca="1" si="266"/>
        <v>D10:AD10</v>
      </c>
    </row>
    <row r="1999" spans="1:16">
      <c r="A1999" t="str">
        <f t="shared" si="259"/>
        <v>11</v>
      </c>
      <c r="B1999" t="str">
        <f t="shared" ca="1" si="260"/>
        <v>GRP</v>
      </c>
      <c r="C1999" t="s">
        <v>453</v>
      </c>
      <c r="D1999" t="s">
        <v>2685</v>
      </c>
      <c r="E1999">
        <f t="shared" ca="1" si="261"/>
        <v>0</v>
      </c>
      <c r="H1999" t="str">
        <f t="shared" ca="1" si="262"/>
        <v>'360 GRP '!</v>
      </c>
      <c r="I1999">
        <f t="shared" ca="1" si="263"/>
        <v>0</v>
      </c>
      <c r="J1999" t="str">
        <f t="shared" ca="1" si="264"/>
        <v>'360 GRP '!</v>
      </c>
      <c r="K1999">
        <f t="shared" ca="1" si="264"/>
        <v>0</v>
      </c>
      <c r="L1999">
        <f t="shared" ca="1" si="264"/>
        <v>0</v>
      </c>
      <c r="M1999">
        <f t="shared" ca="1" si="264"/>
        <v>0</v>
      </c>
      <c r="N1999">
        <f t="shared" ca="1" si="264"/>
        <v>0</v>
      </c>
      <c r="O1999" t="str">
        <f t="shared" ca="1" si="265"/>
        <v>D:AD</v>
      </c>
      <c r="P1999" t="str">
        <f t="shared" ca="1" si="266"/>
        <v>D10:AD10</v>
      </c>
    </row>
    <row r="2000" spans="1:16">
      <c r="A2000" t="str">
        <f t="shared" si="259"/>
        <v>12</v>
      </c>
      <c r="B2000" t="str">
        <f t="shared" ca="1" si="260"/>
        <v>GRP</v>
      </c>
      <c r="C2000" t="s">
        <v>453</v>
      </c>
      <c r="D2000" t="s">
        <v>2686</v>
      </c>
      <c r="E2000">
        <f t="shared" ca="1" si="261"/>
        <v>0</v>
      </c>
      <c r="H2000" t="str">
        <f t="shared" ca="1" si="262"/>
        <v>'360 GRP '!</v>
      </c>
      <c r="I2000">
        <f t="shared" ca="1" si="263"/>
        <v>0</v>
      </c>
      <c r="J2000" t="str">
        <f t="shared" ca="1" si="264"/>
        <v>'360 GRP '!</v>
      </c>
      <c r="K2000">
        <f t="shared" ca="1" si="264"/>
        <v>0</v>
      </c>
      <c r="L2000">
        <f t="shared" ca="1" si="264"/>
        <v>0</v>
      </c>
      <c r="M2000">
        <f t="shared" ca="1" si="264"/>
        <v>0</v>
      </c>
      <c r="N2000">
        <f t="shared" ca="1" si="264"/>
        <v>0</v>
      </c>
      <c r="O2000" t="str">
        <f t="shared" ca="1" si="265"/>
        <v>D:AD</v>
      </c>
      <c r="P2000" t="str">
        <f t="shared" ca="1" si="266"/>
        <v>D10:AD10</v>
      </c>
    </row>
    <row r="2001" spans="1:16">
      <c r="A2001" t="str">
        <f t="shared" si="259"/>
        <v>13</v>
      </c>
      <c r="B2001" t="str">
        <f t="shared" ca="1" si="260"/>
        <v>GRP</v>
      </c>
      <c r="C2001" t="s">
        <v>453</v>
      </c>
      <c r="D2001" t="s">
        <v>2687</v>
      </c>
      <c r="E2001">
        <f t="shared" ca="1" si="261"/>
        <v>0</v>
      </c>
      <c r="H2001" t="str">
        <f t="shared" ca="1" si="262"/>
        <v>'360 GRP '!</v>
      </c>
      <c r="I2001">
        <f t="shared" ca="1" si="263"/>
        <v>0</v>
      </c>
      <c r="J2001" t="str">
        <f t="shared" ca="1" si="264"/>
        <v>'360 GRP '!</v>
      </c>
      <c r="K2001">
        <f t="shared" ca="1" si="264"/>
        <v>0</v>
      </c>
      <c r="L2001">
        <f t="shared" ca="1" si="264"/>
        <v>0</v>
      </c>
      <c r="M2001">
        <f t="shared" ca="1" si="264"/>
        <v>0</v>
      </c>
      <c r="N2001">
        <f t="shared" ca="1" si="264"/>
        <v>0</v>
      </c>
      <c r="O2001" t="str">
        <f t="shared" ca="1" si="265"/>
        <v>D:AD</v>
      </c>
      <c r="P2001" t="str">
        <f t="shared" ca="1" si="266"/>
        <v>D10:AD10</v>
      </c>
    </row>
    <row r="2002" spans="1:16">
      <c r="A2002" t="str">
        <f t="shared" si="259"/>
        <v>100</v>
      </c>
      <c r="B2002" t="str">
        <f t="shared" ca="1" si="260"/>
        <v>GRP</v>
      </c>
      <c r="C2002" t="s">
        <v>453</v>
      </c>
      <c r="D2002" t="s">
        <v>2688</v>
      </c>
      <c r="E2002">
        <f t="shared" ca="1" si="261"/>
        <v>0</v>
      </c>
      <c r="H2002" t="str">
        <f t="shared" ca="1" si="262"/>
        <v>'360 GRP '!</v>
      </c>
      <c r="I2002">
        <f t="shared" ca="1" si="263"/>
        <v>0</v>
      </c>
      <c r="J2002" t="str">
        <f t="shared" ca="1" si="264"/>
        <v>'360 GRP '!</v>
      </c>
      <c r="K2002">
        <f t="shared" ca="1" si="264"/>
        <v>0</v>
      </c>
      <c r="L2002">
        <f t="shared" ca="1" si="264"/>
        <v>0</v>
      </c>
      <c r="M2002">
        <f t="shared" ca="1" si="264"/>
        <v>0</v>
      </c>
      <c r="N2002">
        <f t="shared" ca="1" si="264"/>
        <v>0</v>
      </c>
      <c r="O2002" t="str">
        <f t="shared" ca="1" si="265"/>
        <v>D:AD</v>
      </c>
      <c r="P2002" t="str">
        <f t="shared" ca="1" si="266"/>
        <v>D10:AD10</v>
      </c>
    </row>
    <row r="2003" spans="1:16">
      <c r="A2003" t="str">
        <f t="shared" si="259"/>
        <v>01</v>
      </c>
      <c r="B2003" t="str">
        <f t="shared" ca="1" si="260"/>
        <v>GRP</v>
      </c>
      <c r="C2003" t="s">
        <v>454</v>
      </c>
      <c r="D2003" t="s">
        <v>2689</v>
      </c>
      <c r="E2003">
        <f t="shared" ca="1" si="261"/>
        <v>0</v>
      </c>
      <c r="H2003" t="str">
        <f t="shared" ca="1" si="262"/>
        <v>'360 GRP '!</v>
      </c>
      <c r="I2003">
        <f t="shared" ca="1" si="263"/>
        <v>0</v>
      </c>
      <c r="J2003" t="str">
        <f t="shared" ca="1" si="264"/>
        <v>'360 GRP '!</v>
      </c>
      <c r="K2003">
        <f t="shared" ca="1" si="264"/>
        <v>0</v>
      </c>
      <c r="L2003">
        <f t="shared" ca="1" si="264"/>
        <v>0</v>
      </c>
      <c r="M2003">
        <f t="shared" ca="1" si="264"/>
        <v>0</v>
      </c>
      <c r="N2003">
        <f t="shared" ca="1" si="264"/>
        <v>0</v>
      </c>
      <c r="O2003" t="str">
        <f t="shared" ca="1" si="265"/>
        <v>D:AD</v>
      </c>
      <c r="P2003" t="str">
        <f t="shared" ca="1" si="266"/>
        <v>D10:AD10</v>
      </c>
    </row>
    <row r="2004" spans="1:16">
      <c r="A2004" t="str">
        <f t="shared" si="259"/>
        <v>02</v>
      </c>
      <c r="B2004" t="str">
        <f t="shared" ca="1" si="260"/>
        <v>GRP</v>
      </c>
      <c r="C2004" t="s">
        <v>454</v>
      </c>
      <c r="D2004" t="s">
        <v>2690</v>
      </c>
      <c r="E2004">
        <f t="shared" ca="1" si="261"/>
        <v>0</v>
      </c>
      <c r="H2004" t="str">
        <f t="shared" ca="1" si="262"/>
        <v>'360 GRP '!</v>
      </c>
      <c r="I2004">
        <f t="shared" ca="1" si="263"/>
        <v>0</v>
      </c>
      <c r="J2004" t="str">
        <f t="shared" ca="1" si="264"/>
        <v>'360 GRP '!</v>
      </c>
      <c r="K2004">
        <f t="shared" ca="1" si="264"/>
        <v>0</v>
      </c>
      <c r="L2004">
        <f t="shared" ca="1" si="264"/>
        <v>0</v>
      </c>
      <c r="M2004">
        <f t="shared" ca="1" si="264"/>
        <v>0</v>
      </c>
      <c r="N2004">
        <f t="shared" ca="1" si="264"/>
        <v>0</v>
      </c>
      <c r="O2004" t="str">
        <f t="shared" ca="1" si="265"/>
        <v>D:AD</v>
      </c>
      <c r="P2004" t="str">
        <f t="shared" ca="1" si="266"/>
        <v>D10:AD10</v>
      </c>
    </row>
    <row r="2005" spans="1:16">
      <c r="A2005" t="str">
        <f t="shared" si="259"/>
        <v>03</v>
      </c>
      <c r="B2005" t="str">
        <f t="shared" ca="1" si="260"/>
        <v>GRP</v>
      </c>
      <c r="C2005" t="s">
        <v>454</v>
      </c>
      <c r="D2005" t="s">
        <v>2691</v>
      </c>
      <c r="E2005">
        <f t="shared" ca="1" si="261"/>
        <v>0</v>
      </c>
      <c r="H2005" t="str">
        <f t="shared" ca="1" si="262"/>
        <v>'360 GRP '!</v>
      </c>
      <c r="I2005">
        <f t="shared" ca="1" si="263"/>
        <v>0</v>
      </c>
      <c r="J2005" t="str">
        <f t="shared" ca="1" si="264"/>
        <v>'360 GRP '!</v>
      </c>
      <c r="K2005">
        <f t="shared" ca="1" si="264"/>
        <v>0</v>
      </c>
      <c r="L2005">
        <f t="shared" ca="1" si="264"/>
        <v>0</v>
      </c>
      <c r="M2005">
        <f t="shared" ca="1" si="264"/>
        <v>0</v>
      </c>
      <c r="N2005">
        <f t="shared" ca="1" si="264"/>
        <v>0</v>
      </c>
      <c r="O2005" t="str">
        <f t="shared" ca="1" si="265"/>
        <v>D:AD</v>
      </c>
      <c r="P2005" t="str">
        <f t="shared" ca="1" si="266"/>
        <v>D10:AD10</v>
      </c>
    </row>
    <row r="2006" spans="1:16">
      <c r="A2006" t="str">
        <f t="shared" si="259"/>
        <v>04</v>
      </c>
      <c r="B2006" t="str">
        <f t="shared" ca="1" si="260"/>
        <v>GRP</v>
      </c>
      <c r="C2006" t="s">
        <v>454</v>
      </c>
      <c r="D2006" t="s">
        <v>2692</v>
      </c>
      <c r="E2006">
        <f t="shared" ca="1" si="261"/>
        <v>0</v>
      </c>
      <c r="H2006" t="str">
        <f t="shared" ca="1" si="262"/>
        <v>'360 GRP '!</v>
      </c>
      <c r="I2006">
        <f t="shared" ca="1" si="263"/>
        <v>0</v>
      </c>
      <c r="J2006" t="str">
        <f t="shared" ca="1" si="264"/>
        <v>'360 GRP '!</v>
      </c>
      <c r="K2006">
        <f t="shared" ca="1" si="264"/>
        <v>0</v>
      </c>
      <c r="L2006">
        <f t="shared" ca="1" si="264"/>
        <v>0</v>
      </c>
      <c r="M2006">
        <f t="shared" ca="1" si="264"/>
        <v>0</v>
      </c>
      <c r="N2006">
        <f t="shared" ca="1" si="264"/>
        <v>0</v>
      </c>
      <c r="O2006" t="str">
        <f t="shared" ca="1" si="265"/>
        <v>D:AD</v>
      </c>
      <c r="P2006" t="str">
        <f t="shared" ca="1" si="266"/>
        <v>D10:AD10</v>
      </c>
    </row>
    <row r="2007" spans="1:16">
      <c r="A2007" t="str">
        <f t="shared" si="259"/>
        <v>05</v>
      </c>
      <c r="B2007" t="str">
        <f t="shared" ca="1" si="260"/>
        <v>GRP</v>
      </c>
      <c r="C2007" t="s">
        <v>454</v>
      </c>
      <c r="D2007" t="s">
        <v>2693</v>
      </c>
      <c r="E2007">
        <f t="shared" ca="1" si="261"/>
        <v>0</v>
      </c>
      <c r="H2007" t="str">
        <f t="shared" ca="1" si="262"/>
        <v>'360 GRP '!</v>
      </c>
      <c r="I2007">
        <f t="shared" ca="1" si="263"/>
        <v>0</v>
      </c>
      <c r="J2007" t="str">
        <f t="shared" ca="1" si="264"/>
        <v>'360 GRP '!</v>
      </c>
      <c r="K2007">
        <f t="shared" ca="1" si="264"/>
        <v>0</v>
      </c>
      <c r="L2007">
        <f t="shared" ca="1" si="264"/>
        <v>0</v>
      </c>
      <c r="M2007">
        <f t="shared" ca="1" si="264"/>
        <v>0</v>
      </c>
      <c r="N2007">
        <f t="shared" ca="1" si="264"/>
        <v>0</v>
      </c>
      <c r="O2007" t="str">
        <f t="shared" ca="1" si="265"/>
        <v>D:AD</v>
      </c>
      <c r="P2007" t="str">
        <f t="shared" ca="1" si="266"/>
        <v>D10:AD10</v>
      </c>
    </row>
    <row r="2008" spans="1:16">
      <c r="A2008" t="str">
        <f t="shared" si="259"/>
        <v>06</v>
      </c>
      <c r="B2008" t="str">
        <f t="shared" ca="1" si="260"/>
        <v>GRP</v>
      </c>
      <c r="C2008" t="s">
        <v>454</v>
      </c>
      <c r="D2008" t="s">
        <v>2694</v>
      </c>
      <c r="E2008">
        <f t="shared" ca="1" si="261"/>
        <v>0</v>
      </c>
      <c r="H2008" t="str">
        <f t="shared" ca="1" si="262"/>
        <v>'360 GRP '!</v>
      </c>
      <c r="I2008">
        <f t="shared" ca="1" si="263"/>
        <v>0</v>
      </c>
      <c r="J2008" t="str">
        <f t="shared" ca="1" si="264"/>
        <v>'360 GRP '!</v>
      </c>
      <c r="K2008">
        <f t="shared" ca="1" si="264"/>
        <v>0</v>
      </c>
      <c r="L2008">
        <f t="shared" ca="1" si="264"/>
        <v>0</v>
      </c>
      <c r="M2008">
        <f t="shared" ca="1" si="264"/>
        <v>0</v>
      </c>
      <c r="N2008">
        <f t="shared" ca="1" si="264"/>
        <v>0</v>
      </c>
      <c r="O2008" t="str">
        <f t="shared" ca="1" si="265"/>
        <v>D:AD</v>
      </c>
      <c r="P2008" t="str">
        <f t="shared" ca="1" si="266"/>
        <v>D10:AD10</v>
      </c>
    </row>
    <row r="2009" spans="1:16">
      <c r="A2009" t="str">
        <f t="shared" si="259"/>
        <v>07</v>
      </c>
      <c r="B2009" t="str">
        <f t="shared" ca="1" si="260"/>
        <v>GRP</v>
      </c>
      <c r="C2009" t="s">
        <v>454</v>
      </c>
      <c r="D2009" t="s">
        <v>2695</v>
      </c>
      <c r="E2009">
        <f t="shared" ca="1" si="261"/>
        <v>0</v>
      </c>
      <c r="H2009" t="str">
        <f t="shared" ca="1" si="262"/>
        <v>'360 GRP '!</v>
      </c>
      <c r="I2009">
        <f t="shared" ca="1" si="263"/>
        <v>0</v>
      </c>
      <c r="J2009" t="str">
        <f t="shared" ca="1" si="264"/>
        <v>'360 GRP '!</v>
      </c>
      <c r="K2009">
        <f t="shared" ca="1" si="264"/>
        <v>0</v>
      </c>
      <c r="L2009">
        <f t="shared" ca="1" si="264"/>
        <v>0</v>
      </c>
      <c r="M2009">
        <f t="shared" ca="1" si="264"/>
        <v>0</v>
      </c>
      <c r="N2009">
        <f t="shared" ca="1" si="264"/>
        <v>0</v>
      </c>
      <c r="O2009" t="str">
        <f t="shared" ca="1" si="265"/>
        <v>D:AD</v>
      </c>
      <c r="P2009" t="str">
        <f t="shared" ca="1" si="266"/>
        <v>D10:AD10</v>
      </c>
    </row>
    <row r="2010" spans="1:16">
      <c r="A2010" t="str">
        <f t="shared" si="259"/>
        <v>08</v>
      </c>
      <c r="B2010" t="str">
        <f t="shared" ca="1" si="260"/>
        <v>GRP</v>
      </c>
      <c r="C2010" t="s">
        <v>454</v>
      </c>
      <c r="D2010" t="s">
        <v>2696</v>
      </c>
      <c r="E2010">
        <f t="shared" ca="1" si="261"/>
        <v>0</v>
      </c>
      <c r="H2010" t="str">
        <f t="shared" ca="1" si="262"/>
        <v>'360 GRP '!</v>
      </c>
      <c r="I2010">
        <f t="shared" ca="1" si="263"/>
        <v>0</v>
      </c>
      <c r="J2010" t="str">
        <f t="shared" ca="1" si="264"/>
        <v>'360 GRP '!</v>
      </c>
      <c r="K2010">
        <f t="shared" ca="1" si="264"/>
        <v>0</v>
      </c>
      <c r="L2010">
        <f t="shared" ca="1" si="264"/>
        <v>0</v>
      </c>
      <c r="M2010">
        <f t="shared" ca="1" si="264"/>
        <v>0</v>
      </c>
      <c r="N2010">
        <f t="shared" ca="1" si="264"/>
        <v>0</v>
      </c>
      <c r="O2010" t="str">
        <f t="shared" ca="1" si="265"/>
        <v>D:AD</v>
      </c>
      <c r="P2010" t="str">
        <f t="shared" ca="1" si="266"/>
        <v>D10:AD10</v>
      </c>
    </row>
    <row r="2011" spans="1:16">
      <c r="A2011" t="str">
        <f t="shared" si="259"/>
        <v>09</v>
      </c>
      <c r="B2011" t="str">
        <f t="shared" ca="1" si="260"/>
        <v>GRP</v>
      </c>
      <c r="C2011" t="s">
        <v>454</v>
      </c>
      <c r="D2011" t="s">
        <v>2697</v>
      </c>
      <c r="E2011">
        <f t="shared" ca="1" si="261"/>
        <v>0</v>
      </c>
      <c r="H2011" t="str">
        <f t="shared" ca="1" si="262"/>
        <v>'360 GRP '!</v>
      </c>
      <c r="I2011">
        <f t="shared" ca="1" si="263"/>
        <v>0</v>
      </c>
      <c r="J2011" t="str">
        <f t="shared" ca="1" si="264"/>
        <v>'360 GRP '!</v>
      </c>
      <c r="K2011">
        <f t="shared" ca="1" si="264"/>
        <v>0</v>
      </c>
      <c r="L2011">
        <f t="shared" ca="1" si="264"/>
        <v>0</v>
      </c>
      <c r="M2011">
        <f t="shared" ca="1" si="264"/>
        <v>0</v>
      </c>
      <c r="N2011">
        <f t="shared" ca="1" si="264"/>
        <v>0</v>
      </c>
      <c r="O2011" t="str">
        <f t="shared" ca="1" si="265"/>
        <v>D:AD</v>
      </c>
      <c r="P2011" t="str">
        <f t="shared" ca="1" si="266"/>
        <v>D10:AD10</v>
      </c>
    </row>
    <row r="2012" spans="1:16">
      <c r="A2012" t="str">
        <f t="shared" si="259"/>
        <v>10</v>
      </c>
      <c r="B2012" t="str">
        <f t="shared" ca="1" si="260"/>
        <v>GRP</v>
      </c>
      <c r="C2012" t="s">
        <v>454</v>
      </c>
      <c r="D2012" t="s">
        <v>2698</v>
      </c>
      <c r="E2012">
        <f t="shared" ca="1" si="261"/>
        <v>0</v>
      </c>
      <c r="H2012" t="str">
        <f t="shared" ca="1" si="262"/>
        <v>'360 GRP '!</v>
      </c>
      <c r="I2012">
        <f t="shared" ca="1" si="263"/>
        <v>0</v>
      </c>
      <c r="J2012" t="str">
        <f t="shared" ca="1" si="264"/>
        <v>'360 GRP '!</v>
      </c>
      <c r="K2012">
        <f t="shared" ca="1" si="264"/>
        <v>0</v>
      </c>
      <c r="L2012">
        <f t="shared" ca="1" si="264"/>
        <v>0</v>
      </c>
      <c r="M2012">
        <f t="shared" ca="1" si="264"/>
        <v>0</v>
      </c>
      <c r="N2012">
        <f t="shared" ca="1" si="264"/>
        <v>0</v>
      </c>
      <c r="O2012" t="str">
        <f t="shared" ca="1" si="265"/>
        <v>D:AD</v>
      </c>
      <c r="P2012" t="str">
        <f t="shared" ca="1" si="266"/>
        <v>D10:AD10</v>
      </c>
    </row>
    <row r="2013" spans="1:16">
      <c r="A2013" t="str">
        <f t="shared" si="259"/>
        <v>11</v>
      </c>
      <c r="B2013" t="str">
        <f t="shared" ca="1" si="260"/>
        <v>GRP</v>
      </c>
      <c r="C2013" t="s">
        <v>454</v>
      </c>
      <c r="D2013" t="s">
        <v>2699</v>
      </c>
      <c r="E2013">
        <f t="shared" ca="1" si="261"/>
        <v>0</v>
      </c>
      <c r="H2013" t="str">
        <f t="shared" ca="1" si="262"/>
        <v>'360 GRP '!</v>
      </c>
      <c r="I2013">
        <f t="shared" ca="1" si="263"/>
        <v>0</v>
      </c>
      <c r="J2013" t="str">
        <f t="shared" ca="1" si="264"/>
        <v>'360 GRP '!</v>
      </c>
      <c r="K2013">
        <f t="shared" ca="1" si="264"/>
        <v>0</v>
      </c>
      <c r="L2013">
        <f t="shared" ca="1" si="264"/>
        <v>0</v>
      </c>
      <c r="M2013">
        <f t="shared" ca="1" si="264"/>
        <v>0</v>
      </c>
      <c r="N2013">
        <f t="shared" ca="1" si="264"/>
        <v>0</v>
      </c>
      <c r="O2013" t="str">
        <f t="shared" ca="1" si="265"/>
        <v>D:AD</v>
      </c>
      <c r="P2013" t="str">
        <f t="shared" ca="1" si="266"/>
        <v>D10:AD10</v>
      </c>
    </row>
    <row r="2014" spans="1:16">
      <c r="A2014" t="str">
        <f t="shared" si="259"/>
        <v>12</v>
      </c>
      <c r="B2014" t="str">
        <f t="shared" ca="1" si="260"/>
        <v>GRP</v>
      </c>
      <c r="C2014" t="s">
        <v>454</v>
      </c>
      <c r="D2014" t="s">
        <v>2700</v>
      </c>
      <c r="E2014">
        <f t="shared" ca="1" si="261"/>
        <v>0</v>
      </c>
      <c r="H2014" t="str">
        <f t="shared" ca="1" si="262"/>
        <v>'360 GRP '!</v>
      </c>
      <c r="I2014">
        <f t="shared" ca="1" si="263"/>
        <v>0</v>
      </c>
      <c r="J2014" t="str">
        <f t="shared" ca="1" si="264"/>
        <v>'360 GRP '!</v>
      </c>
      <c r="K2014">
        <f t="shared" ca="1" si="264"/>
        <v>0</v>
      </c>
      <c r="L2014">
        <f t="shared" ca="1" si="264"/>
        <v>0</v>
      </c>
      <c r="M2014">
        <f t="shared" ca="1" si="264"/>
        <v>0</v>
      </c>
      <c r="N2014">
        <f t="shared" ca="1" si="264"/>
        <v>0</v>
      </c>
      <c r="O2014" t="str">
        <f t="shared" ca="1" si="265"/>
        <v>D:AD</v>
      </c>
      <c r="P2014" t="str">
        <f t="shared" ca="1" si="266"/>
        <v>D10:AD10</v>
      </c>
    </row>
    <row r="2015" spans="1:16">
      <c r="A2015" t="str">
        <f t="shared" si="259"/>
        <v>13</v>
      </c>
      <c r="B2015" t="str">
        <f t="shared" ca="1" si="260"/>
        <v>GRP</v>
      </c>
      <c r="C2015" t="s">
        <v>454</v>
      </c>
      <c r="D2015" t="s">
        <v>2701</v>
      </c>
      <c r="E2015">
        <f t="shared" ca="1" si="261"/>
        <v>0</v>
      </c>
      <c r="H2015" t="str">
        <f t="shared" ca="1" si="262"/>
        <v>'360 GRP '!</v>
      </c>
      <c r="I2015">
        <f t="shared" ca="1" si="263"/>
        <v>0</v>
      </c>
      <c r="J2015" t="str">
        <f t="shared" ca="1" si="264"/>
        <v>'360 GRP '!</v>
      </c>
      <c r="K2015">
        <f t="shared" ca="1" si="264"/>
        <v>0</v>
      </c>
      <c r="L2015">
        <f t="shared" ca="1" si="264"/>
        <v>0</v>
      </c>
      <c r="M2015">
        <f t="shared" ca="1" si="264"/>
        <v>0</v>
      </c>
      <c r="N2015">
        <f t="shared" ca="1" si="264"/>
        <v>0</v>
      </c>
      <c r="O2015" t="str">
        <f t="shared" ca="1" si="265"/>
        <v>D:AD</v>
      </c>
      <c r="P2015" t="str">
        <f t="shared" ca="1" si="266"/>
        <v>D10:AD10</v>
      </c>
    </row>
    <row r="2016" spans="1:16">
      <c r="A2016" t="str">
        <f t="shared" si="259"/>
        <v>100</v>
      </c>
      <c r="B2016" t="str">
        <f t="shared" ca="1" si="260"/>
        <v>GRP</v>
      </c>
      <c r="C2016" t="s">
        <v>454</v>
      </c>
      <c r="D2016" t="s">
        <v>2702</v>
      </c>
      <c r="E2016">
        <f t="shared" ca="1" si="261"/>
        <v>0</v>
      </c>
      <c r="H2016" t="str">
        <f t="shared" ca="1" si="262"/>
        <v>'360 GRP '!</v>
      </c>
      <c r="I2016">
        <f t="shared" ca="1" si="263"/>
        <v>0</v>
      </c>
      <c r="J2016" t="str">
        <f t="shared" ca="1" si="264"/>
        <v>'360 GRP '!</v>
      </c>
      <c r="K2016">
        <f t="shared" ca="1" si="264"/>
        <v>0</v>
      </c>
      <c r="L2016">
        <f t="shared" ca="1" si="264"/>
        <v>0</v>
      </c>
      <c r="M2016">
        <f t="shared" ca="1" si="264"/>
        <v>0</v>
      </c>
      <c r="N2016">
        <f t="shared" ca="1" si="264"/>
        <v>0</v>
      </c>
      <c r="O2016" t="str">
        <f t="shared" ca="1" si="265"/>
        <v>D:AD</v>
      </c>
      <c r="P2016" t="str">
        <f t="shared" ca="1" si="266"/>
        <v>D10:AD10</v>
      </c>
    </row>
    <row r="2017" spans="1:16">
      <c r="A2017" t="str">
        <f t="shared" si="259"/>
        <v>01</v>
      </c>
      <c r="B2017" t="str">
        <f t="shared" ca="1" si="260"/>
        <v>GRP</v>
      </c>
      <c r="C2017" t="s">
        <v>556</v>
      </c>
      <c r="D2017" t="s">
        <v>2703</v>
      </c>
      <c r="E2017">
        <f t="shared" ca="1" si="261"/>
        <v>0</v>
      </c>
      <c r="H2017" t="str">
        <f t="shared" ca="1" si="262"/>
        <v>'360 GRP '!</v>
      </c>
      <c r="I2017">
        <f t="shared" ca="1" si="263"/>
        <v>0</v>
      </c>
      <c r="J2017" t="str">
        <f t="shared" ca="1" si="264"/>
        <v>'360 GRP '!</v>
      </c>
      <c r="K2017">
        <f t="shared" ca="1" si="264"/>
        <v>0</v>
      </c>
      <c r="L2017">
        <f t="shared" ca="1" si="264"/>
        <v>0</v>
      </c>
      <c r="M2017">
        <f t="shared" ca="1" si="264"/>
        <v>0</v>
      </c>
      <c r="N2017">
        <f t="shared" ca="1" si="264"/>
        <v>0</v>
      </c>
      <c r="O2017" t="str">
        <f t="shared" ca="1" si="265"/>
        <v>D:AD</v>
      </c>
      <c r="P2017" t="str">
        <f t="shared" ca="1" si="266"/>
        <v>D10:AD10</v>
      </c>
    </row>
    <row r="2018" spans="1:16">
      <c r="A2018" t="str">
        <f t="shared" si="259"/>
        <v>02</v>
      </c>
      <c r="B2018" t="str">
        <f t="shared" ca="1" si="260"/>
        <v>GRP</v>
      </c>
      <c r="C2018" t="s">
        <v>556</v>
      </c>
      <c r="D2018" t="s">
        <v>2704</v>
      </c>
      <c r="E2018">
        <f t="shared" ca="1" si="261"/>
        <v>0</v>
      </c>
      <c r="H2018" t="str">
        <f t="shared" ca="1" si="262"/>
        <v>'360 GRP '!</v>
      </c>
      <c r="I2018">
        <f t="shared" ca="1" si="263"/>
        <v>0</v>
      </c>
      <c r="J2018" t="str">
        <f t="shared" ca="1" si="264"/>
        <v>'360 GRP '!</v>
      </c>
      <c r="K2018">
        <f t="shared" ca="1" si="264"/>
        <v>0</v>
      </c>
      <c r="L2018">
        <f t="shared" ca="1" si="264"/>
        <v>0</v>
      </c>
      <c r="M2018">
        <f t="shared" ca="1" si="264"/>
        <v>0</v>
      </c>
      <c r="N2018">
        <f t="shared" ca="1" si="264"/>
        <v>0</v>
      </c>
      <c r="O2018" t="str">
        <f t="shared" ca="1" si="265"/>
        <v>D:AD</v>
      </c>
      <c r="P2018" t="str">
        <f t="shared" ca="1" si="266"/>
        <v>D10:AD10</v>
      </c>
    </row>
    <row r="2019" spans="1:16">
      <c r="A2019" t="str">
        <f t="shared" si="259"/>
        <v>03</v>
      </c>
      <c r="B2019" t="str">
        <f t="shared" ca="1" si="260"/>
        <v>GRP</v>
      </c>
      <c r="C2019" t="s">
        <v>556</v>
      </c>
      <c r="D2019" t="s">
        <v>2705</v>
      </c>
      <c r="E2019">
        <f t="shared" ca="1" si="261"/>
        <v>0</v>
      </c>
      <c r="H2019" t="str">
        <f t="shared" ca="1" si="262"/>
        <v>'360 GRP '!</v>
      </c>
      <c r="I2019">
        <f t="shared" ca="1" si="263"/>
        <v>0</v>
      </c>
      <c r="J2019" t="str">
        <f t="shared" ca="1" si="264"/>
        <v>'360 GRP '!</v>
      </c>
      <c r="K2019">
        <f t="shared" ca="1" si="264"/>
        <v>0</v>
      </c>
      <c r="L2019">
        <f t="shared" ca="1" si="264"/>
        <v>0</v>
      </c>
      <c r="M2019">
        <f t="shared" ca="1" si="264"/>
        <v>0</v>
      </c>
      <c r="N2019">
        <f t="shared" ca="1" si="264"/>
        <v>0</v>
      </c>
      <c r="O2019" t="str">
        <f t="shared" ca="1" si="265"/>
        <v>D:AD</v>
      </c>
      <c r="P2019" t="str">
        <f t="shared" ca="1" si="266"/>
        <v>D10:AD10</v>
      </c>
    </row>
    <row r="2020" spans="1:16">
      <c r="A2020" t="str">
        <f t="shared" si="259"/>
        <v>04</v>
      </c>
      <c r="B2020" t="str">
        <f t="shared" ca="1" si="260"/>
        <v>GRP</v>
      </c>
      <c r="C2020" t="s">
        <v>556</v>
      </c>
      <c r="D2020" t="s">
        <v>2706</v>
      </c>
      <c r="E2020">
        <f t="shared" ca="1" si="261"/>
        <v>0</v>
      </c>
      <c r="H2020" t="str">
        <f t="shared" ca="1" si="262"/>
        <v>'360 GRP '!</v>
      </c>
      <c r="I2020">
        <f t="shared" ca="1" si="263"/>
        <v>0</v>
      </c>
      <c r="J2020" t="str">
        <f t="shared" ca="1" si="264"/>
        <v>'360 GRP '!</v>
      </c>
      <c r="K2020">
        <f t="shared" ca="1" si="264"/>
        <v>0</v>
      </c>
      <c r="L2020">
        <f t="shared" ca="1" si="264"/>
        <v>0</v>
      </c>
      <c r="M2020">
        <f t="shared" ca="1" si="264"/>
        <v>0</v>
      </c>
      <c r="N2020">
        <f t="shared" ca="1" si="264"/>
        <v>0</v>
      </c>
      <c r="O2020" t="str">
        <f t="shared" ca="1" si="265"/>
        <v>D:AD</v>
      </c>
      <c r="P2020" t="str">
        <f t="shared" ca="1" si="266"/>
        <v>D10:AD10</v>
      </c>
    </row>
    <row r="2021" spans="1:16">
      <c r="A2021" t="str">
        <f t="shared" si="259"/>
        <v>05</v>
      </c>
      <c r="B2021" t="str">
        <f t="shared" ca="1" si="260"/>
        <v>GRP</v>
      </c>
      <c r="C2021" t="s">
        <v>556</v>
      </c>
      <c r="D2021" t="s">
        <v>2707</v>
      </c>
      <c r="E2021">
        <f t="shared" ca="1" si="261"/>
        <v>0</v>
      </c>
      <c r="H2021" t="str">
        <f t="shared" ca="1" si="262"/>
        <v>'360 GRP '!</v>
      </c>
      <c r="I2021">
        <f t="shared" ca="1" si="263"/>
        <v>0</v>
      </c>
      <c r="J2021" t="str">
        <f t="shared" ca="1" si="264"/>
        <v>'360 GRP '!</v>
      </c>
      <c r="K2021">
        <f t="shared" ca="1" si="264"/>
        <v>0</v>
      </c>
      <c r="L2021">
        <f t="shared" ca="1" si="264"/>
        <v>0</v>
      </c>
      <c r="M2021">
        <f t="shared" ca="1" si="264"/>
        <v>0</v>
      </c>
      <c r="N2021">
        <f t="shared" ca="1" si="264"/>
        <v>0</v>
      </c>
      <c r="O2021" t="str">
        <f t="shared" ca="1" si="265"/>
        <v>D:AD</v>
      </c>
      <c r="P2021" t="str">
        <f t="shared" ca="1" si="266"/>
        <v>D10:AD10</v>
      </c>
    </row>
    <row r="2022" spans="1:16">
      <c r="A2022" t="str">
        <f t="shared" si="259"/>
        <v>06</v>
      </c>
      <c r="B2022" t="str">
        <f t="shared" ca="1" si="260"/>
        <v>GRP</v>
      </c>
      <c r="C2022" t="s">
        <v>556</v>
      </c>
      <c r="D2022" t="s">
        <v>2708</v>
      </c>
      <c r="E2022">
        <f t="shared" ca="1" si="261"/>
        <v>0</v>
      </c>
      <c r="H2022" t="str">
        <f t="shared" ca="1" si="262"/>
        <v>'360 GRP '!</v>
      </c>
      <c r="I2022">
        <f t="shared" ca="1" si="263"/>
        <v>0</v>
      </c>
      <c r="J2022" t="str">
        <f t="shared" ca="1" si="264"/>
        <v>'360 GRP '!</v>
      </c>
      <c r="K2022">
        <f t="shared" ca="1" si="264"/>
        <v>0</v>
      </c>
      <c r="L2022">
        <f t="shared" ca="1" si="264"/>
        <v>0</v>
      </c>
      <c r="M2022">
        <f t="shared" ca="1" si="264"/>
        <v>0</v>
      </c>
      <c r="N2022">
        <f t="shared" ca="1" si="264"/>
        <v>0</v>
      </c>
      <c r="O2022" t="str">
        <f t="shared" ca="1" si="265"/>
        <v>D:AD</v>
      </c>
      <c r="P2022" t="str">
        <f t="shared" ca="1" si="266"/>
        <v>D10:AD10</v>
      </c>
    </row>
    <row r="2023" spans="1:16">
      <c r="A2023" t="str">
        <f t="shared" si="259"/>
        <v>07</v>
      </c>
      <c r="B2023" t="str">
        <f t="shared" ca="1" si="260"/>
        <v>GRP</v>
      </c>
      <c r="C2023" t="s">
        <v>556</v>
      </c>
      <c r="D2023" t="s">
        <v>2709</v>
      </c>
      <c r="E2023">
        <f t="shared" ca="1" si="261"/>
        <v>0</v>
      </c>
      <c r="H2023" t="str">
        <f t="shared" ca="1" si="262"/>
        <v>'360 GRP '!</v>
      </c>
      <c r="I2023">
        <f t="shared" ca="1" si="263"/>
        <v>0</v>
      </c>
      <c r="J2023" t="str">
        <f t="shared" ca="1" si="264"/>
        <v>'360 GRP '!</v>
      </c>
      <c r="K2023">
        <f t="shared" ca="1" si="264"/>
        <v>0</v>
      </c>
      <c r="L2023">
        <f t="shared" ca="1" si="264"/>
        <v>0</v>
      </c>
      <c r="M2023">
        <f t="shared" ca="1" si="264"/>
        <v>0</v>
      </c>
      <c r="N2023">
        <f t="shared" ca="1" si="264"/>
        <v>0</v>
      </c>
      <c r="O2023" t="str">
        <f t="shared" ca="1" si="265"/>
        <v>D:AD</v>
      </c>
      <c r="P2023" t="str">
        <f t="shared" ca="1" si="266"/>
        <v>D10:AD10</v>
      </c>
    </row>
    <row r="2024" spans="1:16">
      <c r="A2024" t="str">
        <f t="shared" si="259"/>
        <v>08</v>
      </c>
      <c r="B2024" t="str">
        <f t="shared" ca="1" si="260"/>
        <v>GRP</v>
      </c>
      <c r="C2024" t="s">
        <v>556</v>
      </c>
      <c r="D2024" t="s">
        <v>2710</v>
      </c>
      <c r="E2024">
        <f t="shared" ca="1" si="261"/>
        <v>0</v>
      </c>
      <c r="H2024" t="str">
        <f t="shared" ca="1" si="262"/>
        <v>'360 GRP '!</v>
      </c>
      <c r="I2024">
        <f t="shared" ca="1" si="263"/>
        <v>0</v>
      </c>
      <c r="J2024" t="str">
        <f t="shared" ca="1" si="264"/>
        <v>'360 GRP '!</v>
      </c>
      <c r="K2024">
        <f t="shared" ca="1" si="264"/>
        <v>0</v>
      </c>
      <c r="L2024">
        <f t="shared" ca="1" si="264"/>
        <v>0</v>
      </c>
      <c r="M2024">
        <f t="shared" ca="1" si="264"/>
        <v>0</v>
      </c>
      <c r="N2024">
        <f t="shared" ca="1" si="264"/>
        <v>0</v>
      </c>
      <c r="O2024" t="str">
        <f t="shared" ca="1" si="265"/>
        <v>D:AD</v>
      </c>
      <c r="P2024" t="str">
        <f t="shared" ca="1" si="266"/>
        <v>D10:AD10</v>
      </c>
    </row>
    <row r="2025" spans="1:16">
      <c r="A2025" t="str">
        <f t="shared" si="259"/>
        <v>09</v>
      </c>
      <c r="B2025" t="str">
        <f t="shared" ca="1" si="260"/>
        <v>GRP</v>
      </c>
      <c r="C2025" t="s">
        <v>556</v>
      </c>
      <c r="D2025" t="s">
        <v>2711</v>
      </c>
      <c r="E2025">
        <f t="shared" ca="1" si="261"/>
        <v>0</v>
      </c>
      <c r="H2025" t="str">
        <f t="shared" ca="1" si="262"/>
        <v>'360 GRP '!</v>
      </c>
      <c r="I2025">
        <f t="shared" ca="1" si="263"/>
        <v>0</v>
      </c>
      <c r="J2025" t="str">
        <f t="shared" ca="1" si="264"/>
        <v>'360 GRP '!</v>
      </c>
      <c r="K2025">
        <f t="shared" ca="1" si="264"/>
        <v>0</v>
      </c>
      <c r="L2025">
        <f t="shared" ca="1" si="264"/>
        <v>0</v>
      </c>
      <c r="M2025">
        <f t="shared" ca="1" si="264"/>
        <v>0</v>
      </c>
      <c r="N2025">
        <f t="shared" ca="1" si="264"/>
        <v>0</v>
      </c>
      <c r="O2025" t="str">
        <f t="shared" ca="1" si="265"/>
        <v>D:AD</v>
      </c>
      <c r="P2025" t="str">
        <f t="shared" ca="1" si="266"/>
        <v>D10:AD10</v>
      </c>
    </row>
    <row r="2026" spans="1:16">
      <c r="A2026" t="str">
        <f t="shared" si="259"/>
        <v>10</v>
      </c>
      <c r="B2026" t="str">
        <f t="shared" ca="1" si="260"/>
        <v>GRP</v>
      </c>
      <c r="C2026" t="s">
        <v>556</v>
      </c>
      <c r="D2026" t="s">
        <v>2712</v>
      </c>
      <c r="E2026">
        <f t="shared" ca="1" si="261"/>
        <v>0</v>
      </c>
      <c r="H2026" t="str">
        <f t="shared" ca="1" si="262"/>
        <v>'360 GRP '!</v>
      </c>
      <c r="I2026">
        <f t="shared" ca="1" si="263"/>
        <v>0</v>
      </c>
      <c r="J2026" t="str">
        <f t="shared" ca="1" si="264"/>
        <v>'360 GRP '!</v>
      </c>
      <c r="K2026">
        <f t="shared" ca="1" si="264"/>
        <v>0</v>
      </c>
      <c r="L2026">
        <f t="shared" ca="1" si="264"/>
        <v>0</v>
      </c>
      <c r="M2026">
        <f t="shared" ca="1" si="264"/>
        <v>0</v>
      </c>
      <c r="N2026">
        <f t="shared" ca="1" si="264"/>
        <v>0</v>
      </c>
      <c r="O2026" t="str">
        <f t="shared" ca="1" si="265"/>
        <v>D:AD</v>
      </c>
      <c r="P2026" t="str">
        <f t="shared" ca="1" si="266"/>
        <v>D10:AD10</v>
      </c>
    </row>
    <row r="2027" spans="1:16">
      <c r="A2027" t="str">
        <f t="shared" ref="A2027:A2086" si="267">MID(D2027,LEN(C2027)+2,LEN(D2027)-LEN(C2027))</f>
        <v>11</v>
      </c>
      <c r="B2027" t="str">
        <f t="shared" ref="B2027:B2086" ca="1" si="268">VLOOKUP(H2027,$A$1:$K$6,11,FALSE)</f>
        <v>GRP</v>
      </c>
      <c r="C2027" t="s">
        <v>556</v>
      </c>
      <c r="D2027" t="s">
        <v>2713</v>
      </c>
      <c r="E2027">
        <f t="shared" ca="1" si="261"/>
        <v>0</v>
      </c>
      <c r="H2027" t="str">
        <f t="shared" ca="1" si="262"/>
        <v>'360 GRP '!</v>
      </c>
      <c r="I2027">
        <f t="shared" ca="1" si="263"/>
        <v>0</v>
      </c>
      <c r="J2027" t="str">
        <f t="shared" ca="1" si="264"/>
        <v>'360 GRP '!</v>
      </c>
      <c r="K2027">
        <f t="shared" ca="1" si="264"/>
        <v>0</v>
      </c>
      <c r="L2027">
        <f t="shared" ca="1" si="264"/>
        <v>0</v>
      </c>
      <c r="M2027">
        <f t="shared" ca="1" si="264"/>
        <v>0</v>
      </c>
      <c r="N2027">
        <f t="shared" ca="1" si="264"/>
        <v>0</v>
      </c>
      <c r="O2027" t="str">
        <f t="shared" ca="1" si="265"/>
        <v>D:AD</v>
      </c>
      <c r="P2027" t="str">
        <f t="shared" ca="1" si="266"/>
        <v>D10:AD10</v>
      </c>
    </row>
    <row r="2028" spans="1:16">
      <c r="A2028" t="str">
        <f t="shared" si="267"/>
        <v>12</v>
      </c>
      <c r="B2028" t="str">
        <f t="shared" ca="1" si="268"/>
        <v>GRP</v>
      </c>
      <c r="C2028" t="s">
        <v>556</v>
      </c>
      <c r="D2028" t="s">
        <v>2714</v>
      </c>
      <c r="E2028">
        <f t="shared" ref="E2028:E2086" ca="1" si="269">IFERROR(VLOOKUP(C2028,INDIRECT($H2028&amp;$O2028),MATCH($A2028,INDIRECT($H2028&amp;$P2028),0),FALSE),0)</f>
        <v>0</v>
      </c>
      <c r="H2028" t="str">
        <f t="shared" ref="H2028:H2086" ca="1" si="270">IF(I2028&lt;&gt;0,I2028,IF(J2028&lt;&gt;0,J2028,IF(K2028&lt;&gt;0,K2028,IF(L2028&lt;&gt;0,L2028,IF(M2028&lt;&gt;0,M2028,N2028)))))</f>
        <v>'360 GRP '!</v>
      </c>
      <c r="I2028">
        <f t="shared" ref="I2028:I2086" ca="1" si="271">IF(IFERROR(VLOOKUP(C2028,INDIRECT($I$14&amp;"D:D"),1,FALSE),0)&lt;&gt;0,I$14,0)</f>
        <v>0</v>
      </c>
      <c r="J2028" t="str">
        <f t="shared" ca="1" si="264"/>
        <v>'360 GRP '!</v>
      </c>
      <c r="K2028">
        <f t="shared" ca="1" si="264"/>
        <v>0</v>
      </c>
      <c r="L2028">
        <f t="shared" ca="1" si="264"/>
        <v>0</v>
      </c>
      <c r="M2028">
        <f t="shared" ca="1" si="264"/>
        <v>0</v>
      </c>
      <c r="N2028">
        <f t="shared" ca="1" si="264"/>
        <v>0</v>
      </c>
      <c r="O2028" t="str">
        <f t="shared" ca="1" si="265"/>
        <v>D:AD</v>
      </c>
      <c r="P2028" t="str">
        <f t="shared" ca="1" si="266"/>
        <v>D10:AD10</v>
      </c>
    </row>
    <row r="2029" spans="1:16">
      <c r="A2029" t="str">
        <f t="shared" si="267"/>
        <v>13</v>
      </c>
      <c r="B2029" t="str">
        <f t="shared" ca="1" si="268"/>
        <v>GRP</v>
      </c>
      <c r="C2029" t="s">
        <v>556</v>
      </c>
      <c r="D2029" t="s">
        <v>2715</v>
      </c>
      <c r="E2029">
        <f t="shared" ca="1" si="269"/>
        <v>0</v>
      </c>
      <c r="H2029" t="str">
        <f t="shared" ca="1" si="270"/>
        <v>'360 GRP '!</v>
      </c>
      <c r="I2029">
        <f t="shared" ca="1" si="271"/>
        <v>0</v>
      </c>
      <c r="J2029" t="str">
        <f t="shared" ca="1" si="264"/>
        <v>'360 GRP '!</v>
      </c>
      <c r="K2029">
        <f t="shared" ca="1" si="264"/>
        <v>0</v>
      </c>
      <c r="L2029">
        <f t="shared" ca="1" si="264"/>
        <v>0</v>
      </c>
      <c r="M2029">
        <f t="shared" ca="1" si="264"/>
        <v>0</v>
      </c>
      <c r="N2029">
        <f t="shared" ca="1" si="264"/>
        <v>0</v>
      </c>
      <c r="O2029" t="str">
        <f t="shared" ca="1" si="265"/>
        <v>D:AD</v>
      </c>
      <c r="P2029" t="str">
        <f t="shared" ca="1" si="266"/>
        <v>D10:AD10</v>
      </c>
    </row>
    <row r="2030" spans="1:16">
      <c r="A2030" t="str">
        <f t="shared" si="267"/>
        <v>100</v>
      </c>
      <c r="B2030" t="str">
        <f t="shared" ca="1" si="268"/>
        <v>GRP</v>
      </c>
      <c r="C2030" t="s">
        <v>556</v>
      </c>
      <c r="D2030" t="s">
        <v>2716</v>
      </c>
      <c r="E2030">
        <f t="shared" ca="1" si="269"/>
        <v>0</v>
      </c>
      <c r="H2030" t="str">
        <f t="shared" ca="1" si="270"/>
        <v>'360 GRP '!</v>
      </c>
      <c r="I2030">
        <f t="shared" ca="1" si="271"/>
        <v>0</v>
      </c>
      <c r="J2030" t="str">
        <f t="shared" ca="1" si="264"/>
        <v>'360 GRP '!</v>
      </c>
      <c r="K2030">
        <f t="shared" ca="1" si="264"/>
        <v>0</v>
      </c>
      <c r="L2030">
        <f t="shared" ca="1" si="264"/>
        <v>0</v>
      </c>
      <c r="M2030">
        <f t="shared" ca="1" si="264"/>
        <v>0</v>
      </c>
      <c r="N2030">
        <f t="shared" ca="1" si="264"/>
        <v>0</v>
      </c>
      <c r="O2030" t="str">
        <f t="shared" ca="1" si="265"/>
        <v>D:AD</v>
      </c>
      <c r="P2030" t="str">
        <f t="shared" ca="1" si="266"/>
        <v>D10:AD10</v>
      </c>
    </row>
    <row r="2031" spans="1:16">
      <c r="A2031" t="str">
        <f t="shared" si="267"/>
        <v>01</v>
      </c>
      <c r="B2031" t="str">
        <f t="shared" ca="1" si="268"/>
        <v>GRP</v>
      </c>
      <c r="C2031" t="s">
        <v>455</v>
      </c>
      <c r="D2031" t="s">
        <v>2717</v>
      </c>
      <c r="E2031">
        <f t="shared" ca="1" si="269"/>
        <v>0</v>
      </c>
      <c r="H2031" t="str">
        <f t="shared" ca="1" si="270"/>
        <v>'360 GRP '!</v>
      </c>
      <c r="I2031">
        <f t="shared" ca="1" si="271"/>
        <v>0</v>
      </c>
      <c r="J2031" t="str">
        <f t="shared" ref="J2031:N2081" ca="1" si="272">IF(IFERROR(VLOOKUP($C2031,INDIRECT(J$14&amp;"D:D"),1,FALSE),0)&lt;&gt;0,J$14,0)</f>
        <v>'360 GRP '!</v>
      </c>
      <c r="K2031">
        <f t="shared" ca="1" si="272"/>
        <v>0</v>
      </c>
      <c r="L2031">
        <f t="shared" ca="1" si="272"/>
        <v>0</v>
      </c>
      <c r="M2031">
        <f t="shared" ca="1" si="272"/>
        <v>0</v>
      </c>
      <c r="N2031">
        <f t="shared" ca="1" si="272"/>
        <v>0</v>
      </c>
      <c r="O2031" t="str">
        <f t="shared" ca="1" si="265"/>
        <v>D:AD</v>
      </c>
      <c r="P2031" t="str">
        <f t="shared" ca="1" si="266"/>
        <v>D10:AD10</v>
      </c>
    </row>
    <row r="2032" spans="1:16">
      <c r="A2032" t="str">
        <f t="shared" si="267"/>
        <v>02</v>
      </c>
      <c r="B2032" t="str">
        <f t="shared" ca="1" si="268"/>
        <v>GRP</v>
      </c>
      <c r="C2032" t="s">
        <v>455</v>
      </c>
      <c r="D2032" t="s">
        <v>2718</v>
      </c>
      <c r="E2032">
        <f t="shared" ca="1" si="269"/>
        <v>0</v>
      </c>
      <c r="H2032" t="str">
        <f t="shared" ca="1" si="270"/>
        <v>'360 GRP '!</v>
      </c>
      <c r="I2032">
        <f t="shared" ca="1" si="271"/>
        <v>0</v>
      </c>
      <c r="J2032" t="str">
        <f t="shared" ca="1" si="272"/>
        <v>'360 GRP '!</v>
      </c>
      <c r="K2032">
        <f t="shared" ca="1" si="272"/>
        <v>0</v>
      </c>
      <c r="L2032">
        <f t="shared" ca="1" si="272"/>
        <v>0</v>
      </c>
      <c r="M2032">
        <f t="shared" ca="1" si="272"/>
        <v>0</v>
      </c>
      <c r="N2032">
        <f t="shared" ca="1" si="272"/>
        <v>0</v>
      </c>
      <c r="O2032" t="str">
        <f t="shared" ca="1" si="265"/>
        <v>D:AD</v>
      </c>
      <c r="P2032" t="str">
        <f t="shared" ca="1" si="266"/>
        <v>D10:AD10</v>
      </c>
    </row>
    <row r="2033" spans="1:16">
      <c r="A2033" t="str">
        <f t="shared" si="267"/>
        <v>03</v>
      </c>
      <c r="B2033" t="str">
        <f t="shared" ca="1" si="268"/>
        <v>GRP</v>
      </c>
      <c r="C2033" t="s">
        <v>455</v>
      </c>
      <c r="D2033" t="s">
        <v>2719</v>
      </c>
      <c r="E2033">
        <f t="shared" ca="1" si="269"/>
        <v>0</v>
      </c>
      <c r="H2033" t="str">
        <f t="shared" ca="1" si="270"/>
        <v>'360 GRP '!</v>
      </c>
      <c r="I2033">
        <f t="shared" ca="1" si="271"/>
        <v>0</v>
      </c>
      <c r="J2033" t="str">
        <f t="shared" ca="1" si="272"/>
        <v>'360 GRP '!</v>
      </c>
      <c r="K2033">
        <f t="shared" ca="1" si="272"/>
        <v>0</v>
      </c>
      <c r="L2033">
        <f t="shared" ca="1" si="272"/>
        <v>0</v>
      </c>
      <c r="M2033">
        <f t="shared" ca="1" si="272"/>
        <v>0</v>
      </c>
      <c r="N2033">
        <f t="shared" ca="1" si="272"/>
        <v>0</v>
      </c>
      <c r="O2033" t="str">
        <f t="shared" ca="1" si="265"/>
        <v>D:AD</v>
      </c>
      <c r="P2033" t="str">
        <f t="shared" ca="1" si="266"/>
        <v>D10:AD10</v>
      </c>
    </row>
    <row r="2034" spans="1:16">
      <c r="A2034" t="str">
        <f t="shared" si="267"/>
        <v>04</v>
      </c>
      <c r="B2034" t="str">
        <f t="shared" ca="1" si="268"/>
        <v>GRP</v>
      </c>
      <c r="C2034" t="s">
        <v>455</v>
      </c>
      <c r="D2034" t="s">
        <v>2720</v>
      </c>
      <c r="E2034">
        <f t="shared" ca="1" si="269"/>
        <v>0</v>
      </c>
      <c r="H2034" t="str">
        <f t="shared" ca="1" si="270"/>
        <v>'360 GRP '!</v>
      </c>
      <c r="I2034">
        <f t="shared" ca="1" si="271"/>
        <v>0</v>
      </c>
      <c r="J2034" t="str">
        <f t="shared" ca="1" si="272"/>
        <v>'360 GRP '!</v>
      </c>
      <c r="K2034">
        <f t="shared" ca="1" si="272"/>
        <v>0</v>
      </c>
      <c r="L2034">
        <f t="shared" ca="1" si="272"/>
        <v>0</v>
      </c>
      <c r="M2034">
        <f t="shared" ca="1" si="272"/>
        <v>0</v>
      </c>
      <c r="N2034">
        <f t="shared" ca="1" si="272"/>
        <v>0</v>
      </c>
      <c r="O2034" t="str">
        <f t="shared" ca="1" si="265"/>
        <v>D:AD</v>
      </c>
      <c r="P2034" t="str">
        <f t="shared" ca="1" si="266"/>
        <v>D10:AD10</v>
      </c>
    </row>
    <row r="2035" spans="1:16">
      <c r="A2035" t="str">
        <f t="shared" si="267"/>
        <v>05</v>
      </c>
      <c r="B2035" t="str">
        <f t="shared" ca="1" si="268"/>
        <v>GRP</v>
      </c>
      <c r="C2035" t="s">
        <v>455</v>
      </c>
      <c r="D2035" t="s">
        <v>2721</v>
      </c>
      <c r="E2035">
        <f t="shared" ca="1" si="269"/>
        <v>0</v>
      </c>
      <c r="H2035" t="str">
        <f t="shared" ca="1" si="270"/>
        <v>'360 GRP '!</v>
      </c>
      <c r="I2035">
        <f t="shared" ca="1" si="271"/>
        <v>0</v>
      </c>
      <c r="J2035" t="str">
        <f t="shared" ca="1" si="272"/>
        <v>'360 GRP '!</v>
      </c>
      <c r="K2035">
        <f t="shared" ca="1" si="272"/>
        <v>0</v>
      </c>
      <c r="L2035">
        <f t="shared" ca="1" si="272"/>
        <v>0</v>
      </c>
      <c r="M2035">
        <f t="shared" ca="1" si="272"/>
        <v>0</v>
      </c>
      <c r="N2035">
        <f t="shared" ca="1" si="272"/>
        <v>0</v>
      </c>
      <c r="O2035" t="str">
        <f t="shared" ca="1" si="265"/>
        <v>D:AD</v>
      </c>
      <c r="P2035" t="str">
        <f t="shared" ca="1" si="266"/>
        <v>D10:AD10</v>
      </c>
    </row>
    <row r="2036" spans="1:16">
      <c r="A2036" t="str">
        <f t="shared" si="267"/>
        <v>06</v>
      </c>
      <c r="B2036" t="str">
        <f t="shared" ca="1" si="268"/>
        <v>GRP</v>
      </c>
      <c r="C2036" t="s">
        <v>455</v>
      </c>
      <c r="D2036" t="s">
        <v>2722</v>
      </c>
      <c r="E2036">
        <f t="shared" ca="1" si="269"/>
        <v>0</v>
      </c>
      <c r="H2036" t="str">
        <f t="shared" ca="1" si="270"/>
        <v>'360 GRP '!</v>
      </c>
      <c r="I2036">
        <f t="shared" ca="1" si="271"/>
        <v>0</v>
      </c>
      <c r="J2036" t="str">
        <f t="shared" ca="1" si="272"/>
        <v>'360 GRP '!</v>
      </c>
      <c r="K2036">
        <f t="shared" ca="1" si="272"/>
        <v>0</v>
      </c>
      <c r="L2036">
        <f t="shared" ca="1" si="272"/>
        <v>0</v>
      </c>
      <c r="M2036">
        <f t="shared" ca="1" si="272"/>
        <v>0</v>
      </c>
      <c r="N2036">
        <f t="shared" ca="1" si="272"/>
        <v>0</v>
      </c>
      <c r="O2036" t="str">
        <f t="shared" ca="1" si="265"/>
        <v>D:AD</v>
      </c>
      <c r="P2036" t="str">
        <f t="shared" ca="1" si="266"/>
        <v>D10:AD10</v>
      </c>
    </row>
    <row r="2037" spans="1:16">
      <c r="A2037" t="str">
        <f t="shared" si="267"/>
        <v>07</v>
      </c>
      <c r="B2037" t="str">
        <f t="shared" ca="1" si="268"/>
        <v>GRP</v>
      </c>
      <c r="C2037" t="s">
        <v>455</v>
      </c>
      <c r="D2037" t="s">
        <v>2723</v>
      </c>
      <c r="E2037">
        <f t="shared" ca="1" si="269"/>
        <v>0</v>
      </c>
      <c r="H2037" t="str">
        <f t="shared" ca="1" si="270"/>
        <v>'360 GRP '!</v>
      </c>
      <c r="I2037">
        <f t="shared" ca="1" si="271"/>
        <v>0</v>
      </c>
      <c r="J2037" t="str">
        <f t="shared" ca="1" si="272"/>
        <v>'360 GRP '!</v>
      </c>
      <c r="K2037">
        <f t="shared" ca="1" si="272"/>
        <v>0</v>
      </c>
      <c r="L2037">
        <f t="shared" ca="1" si="272"/>
        <v>0</v>
      </c>
      <c r="M2037">
        <f t="shared" ca="1" si="272"/>
        <v>0</v>
      </c>
      <c r="N2037">
        <f t="shared" ca="1" si="272"/>
        <v>0</v>
      </c>
      <c r="O2037" t="str">
        <f t="shared" ca="1" si="265"/>
        <v>D:AD</v>
      </c>
      <c r="P2037" t="str">
        <f t="shared" ca="1" si="266"/>
        <v>D10:AD10</v>
      </c>
    </row>
    <row r="2038" spans="1:16">
      <c r="A2038" t="str">
        <f t="shared" si="267"/>
        <v>08</v>
      </c>
      <c r="B2038" t="str">
        <f t="shared" ca="1" si="268"/>
        <v>GRP</v>
      </c>
      <c r="C2038" t="s">
        <v>455</v>
      </c>
      <c r="D2038" t="s">
        <v>2724</v>
      </c>
      <c r="E2038">
        <f t="shared" ca="1" si="269"/>
        <v>0</v>
      </c>
      <c r="H2038" t="str">
        <f t="shared" ca="1" si="270"/>
        <v>'360 GRP '!</v>
      </c>
      <c r="I2038">
        <f t="shared" ca="1" si="271"/>
        <v>0</v>
      </c>
      <c r="J2038" t="str">
        <f t="shared" ca="1" si="272"/>
        <v>'360 GRP '!</v>
      </c>
      <c r="K2038">
        <f t="shared" ca="1" si="272"/>
        <v>0</v>
      </c>
      <c r="L2038">
        <f t="shared" ca="1" si="272"/>
        <v>0</v>
      </c>
      <c r="M2038">
        <f t="shared" ca="1" si="272"/>
        <v>0</v>
      </c>
      <c r="N2038">
        <f t="shared" ca="1" si="272"/>
        <v>0</v>
      </c>
      <c r="O2038" t="str">
        <f t="shared" ca="1" si="265"/>
        <v>D:AD</v>
      </c>
      <c r="P2038" t="str">
        <f t="shared" ca="1" si="266"/>
        <v>D10:AD10</v>
      </c>
    </row>
    <row r="2039" spans="1:16">
      <c r="A2039" t="str">
        <f t="shared" si="267"/>
        <v>09</v>
      </c>
      <c r="B2039" t="str">
        <f t="shared" ca="1" si="268"/>
        <v>GRP</v>
      </c>
      <c r="C2039" t="s">
        <v>455</v>
      </c>
      <c r="D2039" t="s">
        <v>2725</v>
      </c>
      <c r="E2039">
        <f t="shared" ca="1" si="269"/>
        <v>0</v>
      </c>
      <c r="H2039" t="str">
        <f t="shared" ca="1" si="270"/>
        <v>'360 GRP '!</v>
      </c>
      <c r="I2039">
        <f t="shared" ca="1" si="271"/>
        <v>0</v>
      </c>
      <c r="J2039" t="str">
        <f t="shared" ca="1" si="272"/>
        <v>'360 GRP '!</v>
      </c>
      <c r="K2039">
        <f t="shared" ca="1" si="272"/>
        <v>0</v>
      </c>
      <c r="L2039">
        <f t="shared" ca="1" si="272"/>
        <v>0</v>
      </c>
      <c r="M2039">
        <f t="shared" ca="1" si="272"/>
        <v>0</v>
      </c>
      <c r="N2039">
        <f t="shared" ca="1" si="272"/>
        <v>0</v>
      </c>
      <c r="O2039" t="str">
        <f t="shared" ca="1" si="265"/>
        <v>D:AD</v>
      </c>
      <c r="P2039" t="str">
        <f t="shared" ca="1" si="266"/>
        <v>D10:AD10</v>
      </c>
    </row>
    <row r="2040" spans="1:16">
      <c r="A2040" t="str">
        <f t="shared" si="267"/>
        <v>10</v>
      </c>
      <c r="B2040" t="str">
        <f t="shared" ca="1" si="268"/>
        <v>GRP</v>
      </c>
      <c r="C2040" t="s">
        <v>455</v>
      </c>
      <c r="D2040" t="s">
        <v>2726</v>
      </c>
      <c r="E2040">
        <f t="shared" ca="1" si="269"/>
        <v>0</v>
      </c>
      <c r="H2040" t="str">
        <f t="shared" ca="1" si="270"/>
        <v>'360 GRP '!</v>
      </c>
      <c r="I2040">
        <f t="shared" ca="1" si="271"/>
        <v>0</v>
      </c>
      <c r="J2040" t="str">
        <f t="shared" ca="1" si="272"/>
        <v>'360 GRP '!</v>
      </c>
      <c r="K2040">
        <f t="shared" ca="1" si="272"/>
        <v>0</v>
      </c>
      <c r="L2040">
        <f t="shared" ca="1" si="272"/>
        <v>0</v>
      </c>
      <c r="M2040">
        <f t="shared" ca="1" si="272"/>
        <v>0</v>
      </c>
      <c r="N2040">
        <f t="shared" ca="1" si="272"/>
        <v>0</v>
      </c>
      <c r="O2040" t="str">
        <f t="shared" ca="1" si="265"/>
        <v>D:AD</v>
      </c>
      <c r="P2040" t="str">
        <f t="shared" ca="1" si="266"/>
        <v>D10:AD10</v>
      </c>
    </row>
    <row r="2041" spans="1:16">
      <c r="A2041" t="str">
        <f t="shared" si="267"/>
        <v>11</v>
      </c>
      <c r="B2041" t="str">
        <f t="shared" ca="1" si="268"/>
        <v>GRP</v>
      </c>
      <c r="C2041" t="s">
        <v>455</v>
      </c>
      <c r="D2041" t="s">
        <v>2727</v>
      </c>
      <c r="E2041">
        <f t="shared" ca="1" si="269"/>
        <v>0</v>
      </c>
      <c r="H2041" t="str">
        <f t="shared" ca="1" si="270"/>
        <v>'360 GRP '!</v>
      </c>
      <c r="I2041">
        <f t="shared" ca="1" si="271"/>
        <v>0</v>
      </c>
      <c r="J2041" t="str">
        <f t="shared" ca="1" si="272"/>
        <v>'360 GRP '!</v>
      </c>
      <c r="K2041">
        <f t="shared" ca="1" si="272"/>
        <v>0</v>
      </c>
      <c r="L2041">
        <f t="shared" ca="1" si="272"/>
        <v>0</v>
      </c>
      <c r="M2041">
        <f t="shared" ca="1" si="272"/>
        <v>0</v>
      </c>
      <c r="N2041">
        <f t="shared" ca="1" si="272"/>
        <v>0</v>
      </c>
      <c r="O2041" t="str">
        <f t="shared" ca="1" si="265"/>
        <v>D:AD</v>
      </c>
      <c r="P2041" t="str">
        <f t="shared" ca="1" si="266"/>
        <v>D10:AD10</v>
      </c>
    </row>
    <row r="2042" spans="1:16">
      <c r="A2042" t="str">
        <f t="shared" si="267"/>
        <v>12</v>
      </c>
      <c r="B2042" t="str">
        <f t="shared" ca="1" si="268"/>
        <v>GRP</v>
      </c>
      <c r="C2042" t="s">
        <v>455</v>
      </c>
      <c r="D2042" t="s">
        <v>2728</v>
      </c>
      <c r="E2042">
        <f t="shared" ca="1" si="269"/>
        <v>0</v>
      </c>
      <c r="H2042" t="str">
        <f t="shared" ca="1" si="270"/>
        <v>'360 GRP '!</v>
      </c>
      <c r="I2042">
        <f t="shared" ca="1" si="271"/>
        <v>0</v>
      </c>
      <c r="J2042" t="str">
        <f t="shared" ca="1" si="272"/>
        <v>'360 GRP '!</v>
      </c>
      <c r="K2042">
        <f t="shared" ca="1" si="272"/>
        <v>0</v>
      </c>
      <c r="L2042">
        <f t="shared" ca="1" si="272"/>
        <v>0</v>
      </c>
      <c r="M2042">
        <f t="shared" ca="1" si="272"/>
        <v>0</v>
      </c>
      <c r="N2042">
        <f t="shared" ca="1" si="272"/>
        <v>0</v>
      </c>
      <c r="O2042" t="str">
        <f t="shared" ca="1" si="265"/>
        <v>D:AD</v>
      </c>
      <c r="P2042" t="str">
        <f t="shared" ca="1" si="266"/>
        <v>D10:AD10</v>
      </c>
    </row>
    <row r="2043" spans="1:16">
      <c r="A2043" t="str">
        <f t="shared" si="267"/>
        <v>13</v>
      </c>
      <c r="B2043" t="str">
        <f t="shared" ca="1" si="268"/>
        <v>GRP</v>
      </c>
      <c r="C2043" t="s">
        <v>455</v>
      </c>
      <c r="D2043" t="s">
        <v>2729</v>
      </c>
      <c r="E2043">
        <f t="shared" ca="1" si="269"/>
        <v>0</v>
      </c>
      <c r="H2043" t="str">
        <f t="shared" ca="1" si="270"/>
        <v>'360 GRP '!</v>
      </c>
      <c r="I2043">
        <f t="shared" ca="1" si="271"/>
        <v>0</v>
      </c>
      <c r="J2043" t="str">
        <f t="shared" ca="1" si="272"/>
        <v>'360 GRP '!</v>
      </c>
      <c r="K2043">
        <f t="shared" ca="1" si="272"/>
        <v>0</v>
      </c>
      <c r="L2043">
        <f t="shared" ca="1" si="272"/>
        <v>0</v>
      </c>
      <c r="M2043">
        <f t="shared" ca="1" si="272"/>
        <v>0</v>
      </c>
      <c r="N2043">
        <f t="shared" ca="1" si="272"/>
        <v>0</v>
      </c>
      <c r="O2043" t="str">
        <f t="shared" ca="1" si="265"/>
        <v>D:AD</v>
      </c>
      <c r="P2043" t="str">
        <f t="shared" ca="1" si="266"/>
        <v>D10:AD10</v>
      </c>
    </row>
    <row r="2044" spans="1:16">
      <c r="A2044" t="str">
        <f t="shared" si="267"/>
        <v>100</v>
      </c>
      <c r="B2044" t="str">
        <f t="shared" ca="1" si="268"/>
        <v>GRP</v>
      </c>
      <c r="C2044" t="s">
        <v>455</v>
      </c>
      <c r="D2044" t="s">
        <v>2730</v>
      </c>
      <c r="E2044">
        <f t="shared" ca="1" si="269"/>
        <v>0</v>
      </c>
      <c r="H2044" t="str">
        <f t="shared" ca="1" si="270"/>
        <v>'360 GRP '!</v>
      </c>
      <c r="I2044">
        <f t="shared" ca="1" si="271"/>
        <v>0</v>
      </c>
      <c r="J2044" t="str">
        <f t="shared" ca="1" si="272"/>
        <v>'360 GRP '!</v>
      </c>
      <c r="K2044">
        <f t="shared" ca="1" si="272"/>
        <v>0</v>
      </c>
      <c r="L2044">
        <f t="shared" ca="1" si="272"/>
        <v>0</v>
      </c>
      <c r="M2044">
        <f t="shared" ca="1" si="272"/>
        <v>0</v>
      </c>
      <c r="N2044">
        <f t="shared" ca="1" si="272"/>
        <v>0</v>
      </c>
      <c r="O2044" t="str">
        <f t="shared" ca="1" si="265"/>
        <v>D:AD</v>
      </c>
      <c r="P2044" t="str">
        <f t="shared" ca="1" si="266"/>
        <v>D10:AD10</v>
      </c>
    </row>
    <row r="2045" spans="1:16">
      <c r="A2045" t="str">
        <f t="shared" si="267"/>
        <v>01</v>
      </c>
      <c r="B2045" t="str">
        <f t="shared" ca="1" si="268"/>
        <v>GRP</v>
      </c>
      <c r="C2045" t="s">
        <v>456</v>
      </c>
      <c r="D2045" t="s">
        <v>2731</v>
      </c>
      <c r="E2045">
        <f t="shared" ca="1" si="269"/>
        <v>0</v>
      </c>
      <c r="H2045" t="str">
        <f t="shared" ca="1" si="270"/>
        <v>'360 GRP '!</v>
      </c>
      <c r="I2045">
        <f t="shared" ca="1" si="271"/>
        <v>0</v>
      </c>
      <c r="J2045" t="str">
        <f t="shared" ca="1" si="272"/>
        <v>'360 GRP '!</v>
      </c>
      <c r="K2045">
        <f t="shared" ca="1" si="272"/>
        <v>0</v>
      </c>
      <c r="L2045">
        <f t="shared" ca="1" si="272"/>
        <v>0</v>
      </c>
      <c r="M2045">
        <f t="shared" ca="1" si="272"/>
        <v>0</v>
      </c>
      <c r="N2045">
        <f t="shared" ca="1" si="272"/>
        <v>0</v>
      </c>
      <c r="O2045" t="str">
        <f t="shared" ca="1" si="265"/>
        <v>D:AD</v>
      </c>
      <c r="P2045" t="str">
        <f t="shared" ca="1" si="266"/>
        <v>D10:AD10</v>
      </c>
    </row>
    <row r="2046" spans="1:16">
      <c r="A2046" t="str">
        <f t="shared" si="267"/>
        <v>02</v>
      </c>
      <c r="B2046" t="str">
        <f t="shared" ca="1" si="268"/>
        <v>GRP</v>
      </c>
      <c r="C2046" t="s">
        <v>456</v>
      </c>
      <c r="D2046" t="s">
        <v>2732</v>
      </c>
      <c r="E2046">
        <f t="shared" ca="1" si="269"/>
        <v>0</v>
      </c>
      <c r="H2046" t="str">
        <f t="shared" ca="1" si="270"/>
        <v>'360 GRP '!</v>
      </c>
      <c r="I2046">
        <f t="shared" ca="1" si="271"/>
        <v>0</v>
      </c>
      <c r="J2046" t="str">
        <f t="shared" ca="1" si="272"/>
        <v>'360 GRP '!</v>
      </c>
      <c r="K2046">
        <f t="shared" ca="1" si="272"/>
        <v>0</v>
      </c>
      <c r="L2046">
        <f t="shared" ca="1" si="272"/>
        <v>0</v>
      </c>
      <c r="M2046">
        <f t="shared" ca="1" si="272"/>
        <v>0</v>
      </c>
      <c r="N2046">
        <f t="shared" ca="1" si="272"/>
        <v>0</v>
      </c>
      <c r="O2046" t="str">
        <f t="shared" ca="1" si="265"/>
        <v>D:AD</v>
      </c>
      <c r="P2046" t="str">
        <f t="shared" ca="1" si="266"/>
        <v>D10:AD10</v>
      </c>
    </row>
    <row r="2047" spans="1:16">
      <c r="A2047" t="str">
        <f t="shared" si="267"/>
        <v>03</v>
      </c>
      <c r="B2047" t="str">
        <f t="shared" ca="1" si="268"/>
        <v>GRP</v>
      </c>
      <c r="C2047" t="s">
        <v>456</v>
      </c>
      <c r="D2047" t="s">
        <v>2733</v>
      </c>
      <c r="E2047">
        <f t="shared" ca="1" si="269"/>
        <v>0</v>
      </c>
      <c r="H2047" t="str">
        <f t="shared" ca="1" si="270"/>
        <v>'360 GRP '!</v>
      </c>
      <c r="I2047">
        <f t="shared" ca="1" si="271"/>
        <v>0</v>
      </c>
      <c r="J2047" t="str">
        <f t="shared" ca="1" si="272"/>
        <v>'360 GRP '!</v>
      </c>
      <c r="K2047">
        <f t="shared" ca="1" si="272"/>
        <v>0</v>
      </c>
      <c r="L2047">
        <f t="shared" ca="1" si="272"/>
        <v>0</v>
      </c>
      <c r="M2047">
        <f t="shared" ca="1" si="272"/>
        <v>0</v>
      </c>
      <c r="N2047">
        <f t="shared" ca="1" si="272"/>
        <v>0</v>
      </c>
      <c r="O2047" t="str">
        <f t="shared" ca="1" si="265"/>
        <v>D:AD</v>
      </c>
      <c r="P2047" t="str">
        <f t="shared" ca="1" si="266"/>
        <v>D10:AD10</v>
      </c>
    </row>
    <row r="2048" spans="1:16">
      <c r="A2048" t="str">
        <f t="shared" si="267"/>
        <v>04</v>
      </c>
      <c r="B2048" t="str">
        <f t="shared" ca="1" si="268"/>
        <v>GRP</v>
      </c>
      <c r="C2048" t="s">
        <v>456</v>
      </c>
      <c r="D2048" t="s">
        <v>2734</v>
      </c>
      <c r="E2048">
        <f t="shared" ca="1" si="269"/>
        <v>0</v>
      </c>
      <c r="H2048" t="str">
        <f t="shared" ca="1" si="270"/>
        <v>'360 GRP '!</v>
      </c>
      <c r="I2048">
        <f t="shared" ca="1" si="271"/>
        <v>0</v>
      </c>
      <c r="J2048" t="str">
        <f t="shared" ca="1" si="272"/>
        <v>'360 GRP '!</v>
      </c>
      <c r="K2048">
        <f t="shared" ca="1" si="272"/>
        <v>0</v>
      </c>
      <c r="L2048">
        <f t="shared" ca="1" si="272"/>
        <v>0</v>
      </c>
      <c r="M2048">
        <f t="shared" ca="1" si="272"/>
        <v>0</v>
      </c>
      <c r="N2048">
        <f t="shared" ca="1" si="272"/>
        <v>0</v>
      </c>
      <c r="O2048" t="str">
        <f t="shared" ca="1" si="265"/>
        <v>D:AD</v>
      </c>
      <c r="P2048" t="str">
        <f t="shared" ca="1" si="266"/>
        <v>D10:AD10</v>
      </c>
    </row>
    <row r="2049" spans="1:16">
      <c r="A2049" t="str">
        <f t="shared" si="267"/>
        <v>05</v>
      </c>
      <c r="B2049" t="str">
        <f t="shared" ca="1" si="268"/>
        <v>GRP</v>
      </c>
      <c r="C2049" t="s">
        <v>456</v>
      </c>
      <c r="D2049" t="s">
        <v>2735</v>
      </c>
      <c r="E2049">
        <f t="shared" ca="1" si="269"/>
        <v>0</v>
      </c>
      <c r="H2049" t="str">
        <f t="shared" ca="1" si="270"/>
        <v>'360 GRP '!</v>
      </c>
      <c r="I2049">
        <f t="shared" ca="1" si="271"/>
        <v>0</v>
      </c>
      <c r="J2049" t="str">
        <f t="shared" ca="1" si="272"/>
        <v>'360 GRP '!</v>
      </c>
      <c r="K2049">
        <f t="shared" ca="1" si="272"/>
        <v>0</v>
      </c>
      <c r="L2049">
        <f t="shared" ca="1" si="272"/>
        <v>0</v>
      </c>
      <c r="M2049">
        <f t="shared" ca="1" si="272"/>
        <v>0</v>
      </c>
      <c r="N2049">
        <f t="shared" ca="1" si="272"/>
        <v>0</v>
      </c>
      <c r="O2049" t="str">
        <f t="shared" ca="1" si="265"/>
        <v>D:AD</v>
      </c>
      <c r="P2049" t="str">
        <f t="shared" ca="1" si="266"/>
        <v>D10:AD10</v>
      </c>
    </row>
    <row r="2050" spans="1:16">
      <c r="A2050" t="str">
        <f t="shared" si="267"/>
        <v>06</v>
      </c>
      <c r="B2050" t="str">
        <f t="shared" ca="1" si="268"/>
        <v>GRP</v>
      </c>
      <c r="C2050" t="s">
        <v>456</v>
      </c>
      <c r="D2050" t="s">
        <v>2736</v>
      </c>
      <c r="E2050">
        <f t="shared" ca="1" si="269"/>
        <v>0</v>
      </c>
      <c r="H2050" t="str">
        <f t="shared" ca="1" si="270"/>
        <v>'360 GRP '!</v>
      </c>
      <c r="I2050">
        <f t="shared" ca="1" si="271"/>
        <v>0</v>
      </c>
      <c r="J2050" t="str">
        <f t="shared" ca="1" si="272"/>
        <v>'360 GRP '!</v>
      </c>
      <c r="K2050">
        <f t="shared" ca="1" si="272"/>
        <v>0</v>
      </c>
      <c r="L2050">
        <f t="shared" ca="1" si="272"/>
        <v>0</v>
      </c>
      <c r="M2050">
        <f t="shared" ca="1" si="272"/>
        <v>0</v>
      </c>
      <c r="N2050">
        <f t="shared" ca="1" si="272"/>
        <v>0</v>
      </c>
      <c r="O2050" t="str">
        <f t="shared" ref="O2050:O2086" ca="1" si="273">VLOOKUP($H2050,$G$8:$I$13,2,FALSE)</f>
        <v>D:AD</v>
      </c>
      <c r="P2050" t="str">
        <f t="shared" ref="P2050:P2086" ca="1" si="274">VLOOKUP($H2050,$G$8:$I$13,3,FALSE)</f>
        <v>D10:AD10</v>
      </c>
    </row>
    <row r="2051" spans="1:16">
      <c r="A2051" t="str">
        <f t="shared" si="267"/>
        <v>07</v>
      </c>
      <c r="B2051" t="str">
        <f t="shared" ca="1" si="268"/>
        <v>GRP</v>
      </c>
      <c r="C2051" t="s">
        <v>456</v>
      </c>
      <c r="D2051" t="s">
        <v>2737</v>
      </c>
      <c r="E2051">
        <f t="shared" ca="1" si="269"/>
        <v>0</v>
      </c>
      <c r="H2051" t="str">
        <f t="shared" ca="1" si="270"/>
        <v>'360 GRP '!</v>
      </c>
      <c r="I2051">
        <f t="shared" ca="1" si="271"/>
        <v>0</v>
      </c>
      <c r="J2051" t="str">
        <f t="shared" ca="1" si="272"/>
        <v>'360 GRP '!</v>
      </c>
      <c r="K2051">
        <f t="shared" ca="1" si="272"/>
        <v>0</v>
      </c>
      <c r="L2051">
        <f t="shared" ca="1" si="272"/>
        <v>0</v>
      </c>
      <c r="M2051">
        <f t="shared" ca="1" si="272"/>
        <v>0</v>
      </c>
      <c r="N2051">
        <f t="shared" ca="1" si="272"/>
        <v>0</v>
      </c>
      <c r="O2051" t="str">
        <f t="shared" ca="1" si="273"/>
        <v>D:AD</v>
      </c>
      <c r="P2051" t="str">
        <f t="shared" ca="1" si="274"/>
        <v>D10:AD10</v>
      </c>
    </row>
    <row r="2052" spans="1:16">
      <c r="A2052" t="str">
        <f t="shared" si="267"/>
        <v>08</v>
      </c>
      <c r="B2052" t="str">
        <f t="shared" ca="1" si="268"/>
        <v>GRP</v>
      </c>
      <c r="C2052" t="s">
        <v>456</v>
      </c>
      <c r="D2052" t="s">
        <v>2738</v>
      </c>
      <c r="E2052">
        <f t="shared" ca="1" si="269"/>
        <v>0</v>
      </c>
      <c r="H2052" t="str">
        <f t="shared" ca="1" si="270"/>
        <v>'360 GRP '!</v>
      </c>
      <c r="I2052">
        <f t="shared" ca="1" si="271"/>
        <v>0</v>
      </c>
      <c r="J2052" t="str">
        <f t="shared" ca="1" si="272"/>
        <v>'360 GRP '!</v>
      </c>
      <c r="K2052">
        <f t="shared" ca="1" si="272"/>
        <v>0</v>
      </c>
      <c r="L2052">
        <f t="shared" ca="1" si="272"/>
        <v>0</v>
      </c>
      <c r="M2052">
        <f t="shared" ca="1" si="272"/>
        <v>0</v>
      </c>
      <c r="N2052">
        <f t="shared" ca="1" si="272"/>
        <v>0</v>
      </c>
      <c r="O2052" t="str">
        <f t="shared" ca="1" si="273"/>
        <v>D:AD</v>
      </c>
      <c r="P2052" t="str">
        <f t="shared" ca="1" si="274"/>
        <v>D10:AD10</v>
      </c>
    </row>
    <row r="2053" spans="1:16">
      <c r="A2053" t="str">
        <f t="shared" si="267"/>
        <v>09</v>
      </c>
      <c r="B2053" t="str">
        <f t="shared" ca="1" si="268"/>
        <v>GRP</v>
      </c>
      <c r="C2053" t="s">
        <v>456</v>
      </c>
      <c r="D2053" t="s">
        <v>2739</v>
      </c>
      <c r="E2053">
        <f t="shared" ca="1" si="269"/>
        <v>0</v>
      </c>
      <c r="H2053" t="str">
        <f t="shared" ca="1" si="270"/>
        <v>'360 GRP '!</v>
      </c>
      <c r="I2053">
        <f t="shared" ca="1" si="271"/>
        <v>0</v>
      </c>
      <c r="J2053" t="str">
        <f t="shared" ca="1" si="272"/>
        <v>'360 GRP '!</v>
      </c>
      <c r="K2053">
        <f t="shared" ca="1" si="272"/>
        <v>0</v>
      </c>
      <c r="L2053">
        <f t="shared" ca="1" si="272"/>
        <v>0</v>
      </c>
      <c r="M2053">
        <f t="shared" ca="1" si="272"/>
        <v>0</v>
      </c>
      <c r="N2053">
        <f t="shared" ca="1" si="272"/>
        <v>0</v>
      </c>
      <c r="O2053" t="str">
        <f t="shared" ca="1" si="273"/>
        <v>D:AD</v>
      </c>
      <c r="P2053" t="str">
        <f t="shared" ca="1" si="274"/>
        <v>D10:AD10</v>
      </c>
    </row>
    <row r="2054" spans="1:16">
      <c r="A2054" t="str">
        <f t="shared" si="267"/>
        <v>10</v>
      </c>
      <c r="B2054" t="str">
        <f t="shared" ca="1" si="268"/>
        <v>GRP</v>
      </c>
      <c r="C2054" t="s">
        <v>456</v>
      </c>
      <c r="D2054" t="s">
        <v>2740</v>
      </c>
      <c r="E2054">
        <f t="shared" ca="1" si="269"/>
        <v>0</v>
      </c>
      <c r="H2054" t="str">
        <f t="shared" ca="1" si="270"/>
        <v>'360 GRP '!</v>
      </c>
      <c r="I2054">
        <f t="shared" ca="1" si="271"/>
        <v>0</v>
      </c>
      <c r="J2054" t="str">
        <f t="shared" ca="1" si="272"/>
        <v>'360 GRP '!</v>
      </c>
      <c r="K2054">
        <f t="shared" ca="1" si="272"/>
        <v>0</v>
      </c>
      <c r="L2054">
        <f t="shared" ca="1" si="272"/>
        <v>0</v>
      </c>
      <c r="M2054">
        <f t="shared" ca="1" si="272"/>
        <v>0</v>
      </c>
      <c r="N2054">
        <f t="shared" ca="1" si="272"/>
        <v>0</v>
      </c>
      <c r="O2054" t="str">
        <f t="shared" ca="1" si="273"/>
        <v>D:AD</v>
      </c>
      <c r="P2054" t="str">
        <f t="shared" ca="1" si="274"/>
        <v>D10:AD10</v>
      </c>
    </row>
    <row r="2055" spans="1:16">
      <c r="A2055" t="str">
        <f t="shared" si="267"/>
        <v>11</v>
      </c>
      <c r="B2055" t="str">
        <f t="shared" ca="1" si="268"/>
        <v>GRP</v>
      </c>
      <c r="C2055" t="s">
        <v>456</v>
      </c>
      <c r="D2055" t="s">
        <v>2741</v>
      </c>
      <c r="E2055">
        <f t="shared" ca="1" si="269"/>
        <v>0</v>
      </c>
      <c r="H2055" t="str">
        <f t="shared" ca="1" si="270"/>
        <v>'360 GRP '!</v>
      </c>
      <c r="I2055">
        <f t="shared" ca="1" si="271"/>
        <v>0</v>
      </c>
      <c r="J2055" t="str">
        <f t="shared" ca="1" si="272"/>
        <v>'360 GRP '!</v>
      </c>
      <c r="K2055">
        <f t="shared" ca="1" si="272"/>
        <v>0</v>
      </c>
      <c r="L2055">
        <f t="shared" ca="1" si="272"/>
        <v>0</v>
      </c>
      <c r="M2055">
        <f t="shared" ca="1" si="272"/>
        <v>0</v>
      </c>
      <c r="N2055">
        <f t="shared" ca="1" si="272"/>
        <v>0</v>
      </c>
      <c r="O2055" t="str">
        <f t="shared" ca="1" si="273"/>
        <v>D:AD</v>
      </c>
      <c r="P2055" t="str">
        <f t="shared" ca="1" si="274"/>
        <v>D10:AD10</v>
      </c>
    </row>
    <row r="2056" spans="1:16">
      <c r="A2056" t="str">
        <f t="shared" si="267"/>
        <v>12</v>
      </c>
      <c r="B2056" t="str">
        <f t="shared" ca="1" si="268"/>
        <v>GRP</v>
      </c>
      <c r="C2056" t="s">
        <v>456</v>
      </c>
      <c r="D2056" t="s">
        <v>2742</v>
      </c>
      <c r="E2056">
        <f t="shared" ca="1" si="269"/>
        <v>0</v>
      </c>
      <c r="H2056" t="str">
        <f t="shared" ca="1" si="270"/>
        <v>'360 GRP '!</v>
      </c>
      <c r="I2056">
        <f t="shared" ca="1" si="271"/>
        <v>0</v>
      </c>
      <c r="J2056" t="str">
        <f t="shared" ca="1" si="272"/>
        <v>'360 GRP '!</v>
      </c>
      <c r="K2056">
        <f t="shared" ca="1" si="272"/>
        <v>0</v>
      </c>
      <c r="L2056">
        <f t="shared" ca="1" si="272"/>
        <v>0</v>
      </c>
      <c r="M2056">
        <f t="shared" ca="1" si="272"/>
        <v>0</v>
      </c>
      <c r="N2056">
        <f t="shared" ca="1" si="272"/>
        <v>0</v>
      </c>
      <c r="O2056" t="str">
        <f t="shared" ca="1" si="273"/>
        <v>D:AD</v>
      </c>
      <c r="P2056" t="str">
        <f t="shared" ca="1" si="274"/>
        <v>D10:AD10</v>
      </c>
    </row>
    <row r="2057" spans="1:16">
      <c r="A2057" t="str">
        <f t="shared" si="267"/>
        <v>13</v>
      </c>
      <c r="B2057" t="str">
        <f t="shared" ca="1" si="268"/>
        <v>GRP</v>
      </c>
      <c r="C2057" t="s">
        <v>456</v>
      </c>
      <c r="D2057" t="s">
        <v>2743</v>
      </c>
      <c r="E2057">
        <f t="shared" ca="1" si="269"/>
        <v>0</v>
      </c>
      <c r="H2057" t="str">
        <f t="shared" ca="1" si="270"/>
        <v>'360 GRP '!</v>
      </c>
      <c r="I2057">
        <f t="shared" ca="1" si="271"/>
        <v>0</v>
      </c>
      <c r="J2057" t="str">
        <f t="shared" ca="1" si="272"/>
        <v>'360 GRP '!</v>
      </c>
      <c r="K2057">
        <f t="shared" ca="1" si="272"/>
        <v>0</v>
      </c>
      <c r="L2057">
        <f t="shared" ca="1" si="272"/>
        <v>0</v>
      </c>
      <c r="M2057">
        <f t="shared" ca="1" si="272"/>
        <v>0</v>
      </c>
      <c r="N2057">
        <f t="shared" ca="1" si="272"/>
        <v>0</v>
      </c>
      <c r="O2057" t="str">
        <f t="shared" ca="1" si="273"/>
        <v>D:AD</v>
      </c>
      <c r="P2057" t="str">
        <f t="shared" ca="1" si="274"/>
        <v>D10:AD10</v>
      </c>
    </row>
    <row r="2058" spans="1:16">
      <c r="A2058" t="str">
        <f t="shared" si="267"/>
        <v>100</v>
      </c>
      <c r="B2058" t="str">
        <f t="shared" ca="1" si="268"/>
        <v>GRP</v>
      </c>
      <c r="C2058" t="s">
        <v>456</v>
      </c>
      <c r="D2058" t="s">
        <v>2744</v>
      </c>
      <c r="E2058">
        <f t="shared" ca="1" si="269"/>
        <v>0</v>
      </c>
      <c r="H2058" t="str">
        <f t="shared" ca="1" si="270"/>
        <v>'360 GRP '!</v>
      </c>
      <c r="I2058">
        <f t="shared" ca="1" si="271"/>
        <v>0</v>
      </c>
      <c r="J2058" t="str">
        <f t="shared" ca="1" si="272"/>
        <v>'360 GRP '!</v>
      </c>
      <c r="K2058">
        <f t="shared" ca="1" si="272"/>
        <v>0</v>
      </c>
      <c r="L2058">
        <f t="shared" ca="1" si="272"/>
        <v>0</v>
      </c>
      <c r="M2058">
        <f t="shared" ca="1" si="272"/>
        <v>0</v>
      </c>
      <c r="N2058">
        <f t="shared" ca="1" si="272"/>
        <v>0</v>
      </c>
      <c r="O2058" t="str">
        <f t="shared" ca="1" si="273"/>
        <v>D:AD</v>
      </c>
      <c r="P2058" t="str">
        <f t="shared" ca="1" si="274"/>
        <v>D10:AD10</v>
      </c>
    </row>
    <row r="2059" spans="1:16">
      <c r="A2059" t="str">
        <f t="shared" si="267"/>
        <v>01</v>
      </c>
      <c r="B2059" t="str">
        <f t="shared" ca="1" si="268"/>
        <v>GRP</v>
      </c>
      <c r="C2059" t="s">
        <v>557</v>
      </c>
      <c r="D2059" t="s">
        <v>2745</v>
      </c>
      <c r="E2059">
        <f t="shared" ca="1" si="269"/>
        <v>0</v>
      </c>
      <c r="H2059" t="str">
        <f t="shared" ca="1" si="270"/>
        <v>'360 GRP '!</v>
      </c>
      <c r="I2059">
        <f t="shared" ca="1" si="271"/>
        <v>0</v>
      </c>
      <c r="J2059" t="str">
        <f t="shared" ca="1" si="272"/>
        <v>'360 GRP '!</v>
      </c>
      <c r="K2059">
        <f t="shared" ca="1" si="272"/>
        <v>0</v>
      </c>
      <c r="L2059">
        <f t="shared" ca="1" si="272"/>
        <v>0</v>
      </c>
      <c r="M2059">
        <f t="shared" ca="1" si="272"/>
        <v>0</v>
      </c>
      <c r="N2059">
        <f t="shared" ca="1" si="272"/>
        <v>0</v>
      </c>
      <c r="O2059" t="str">
        <f t="shared" ca="1" si="273"/>
        <v>D:AD</v>
      </c>
      <c r="P2059" t="str">
        <f t="shared" ca="1" si="274"/>
        <v>D10:AD10</v>
      </c>
    </row>
    <row r="2060" spans="1:16">
      <c r="A2060" t="str">
        <f t="shared" si="267"/>
        <v>02</v>
      </c>
      <c r="B2060" t="str">
        <f t="shared" ca="1" si="268"/>
        <v>GRP</v>
      </c>
      <c r="C2060" t="s">
        <v>557</v>
      </c>
      <c r="D2060" t="s">
        <v>2746</v>
      </c>
      <c r="E2060">
        <f t="shared" ca="1" si="269"/>
        <v>0</v>
      </c>
      <c r="H2060" t="str">
        <f t="shared" ca="1" si="270"/>
        <v>'360 GRP '!</v>
      </c>
      <c r="I2060">
        <f t="shared" ca="1" si="271"/>
        <v>0</v>
      </c>
      <c r="J2060" t="str">
        <f t="shared" ca="1" si="272"/>
        <v>'360 GRP '!</v>
      </c>
      <c r="K2060">
        <f t="shared" ca="1" si="272"/>
        <v>0</v>
      </c>
      <c r="L2060">
        <f t="shared" ca="1" si="272"/>
        <v>0</v>
      </c>
      <c r="M2060">
        <f t="shared" ca="1" si="272"/>
        <v>0</v>
      </c>
      <c r="N2060">
        <f t="shared" ca="1" si="272"/>
        <v>0</v>
      </c>
      <c r="O2060" t="str">
        <f t="shared" ca="1" si="273"/>
        <v>D:AD</v>
      </c>
      <c r="P2060" t="str">
        <f t="shared" ca="1" si="274"/>
        <v>D10:AD10</v>
      </c>
    </row>
    <row r="2061" spans="1:16">
      <c r="A2061" t="str">
        <f t="shared" si="267"/>
        <v>03</v>
      </c>
      <c r="B2061" t="str">
        <f t="shared" ca="1" si="268"/>
        <v>GRP</v>
      </c>
      <c r="C2061" t="s">
        <v>557</v>
      </c>
      <c r="D2061" t="s">
        <v>2747</v>
      </c>
      <c r="E2061">
        <f t="shared" ca="1" si="269"/>
        <v>0</v>
      </c>
      <c r="H2061" t="str">
        <f t="shared" ca="1" si="270"/>
        <v>'360 GRP '!</v>
      </c>
      <c r="I2061">
        <f t="shared" ca="1" si="271"/>
        <v>0</v>
      </c>
      <c r="J2061" t="str">
        <f t="shared" ca="1" si="272"/>
        <v>'360 GRP '!</v>
      </c>
      <c r="K2061">
        <f t="shared" ca="1" si="272"/>
        <v>0</v>
      </c>
      <c r="L2061">
        <f t="shared" ca="1" si="272"/>
        <v>0</v>
      </c>
      <c r="M2061">
        <f t="shared" ca="1" si="272"/>
        <v>0</v>
      </c>
      <c r="N2061">
        <f t="shared" ca="1" si="272"/>
        <v>0</v>
      </c>
      <c r="O2061" t="str">
        <f t="shared" ca="1" si="273"/>
        <v>D:AD</v>
      </c>
      <c r="P2061" t="str">
        <f t="shared" ca="1" si="274"/>
        <v>D10:AD10</v>
      </c>
    </row>
    <row r="2062" spans="1:16">
      <c r="A2062" t="str">
        <f t="shared" si="267"/>
        <v>04</v>
      </c>
      <c r="B2062" t="str">
        <f t="shared" ca="1" si="268"/>
        <v>GRP</v>
      </c>
      <c r="C2062" t="s">
        <v>557</v>
      </c>
      <c r="D2062" t="s">
        <v>2748</v>
      </c>
      <c r="E2062">
        <f t="shared" ca="1" si="269"/>
        <v>0</v>
      </c>
      <c r="H2062" t="str">
        <f t="shared" ca="1" si="270"/>
        <v>'360 GRP '!</v>
      </c>
      <c r="I2062">
        <f t="shared" ca="1" si="271"/>
        <v>0</v>
      </c>
      <c r="J2062" t="str">
        <f t="shared" ca="1" si="272"/>
        <v>'360 GRP '!</v>
      </c>
      <c r="K2062">
        <f t="shared" ca="1" si="272"/>
        <v>0</v>
      </c>
      <c r="L2062">
        <f t="shared" ca="1" si="272"/>
        <v>0</v>
      </c>
      <c r="M2062">
        <f t="shared" ca="1" si="272"/>
        <v>0</v>
      </c>
      <c r="N2062">
        <f t="shared" ca="1" si="272"/>
        <v>0</v>
      </c>
      <c r="O2062" t="str">
        <f t="shared" ca="1" si="273"/>
        <v>D:AD</v>
      </c>
      <c r="P2062" t="str">
        <f t="shared" ca="1" si="274"/>
        <v>D10:AD10</v>
      </c>
    </row>
    <row r="2063" spans="1:16">
      <c r="A2063" t="str">
        <f t="shared" si="267"/>
        <v>05</v>
      </c>
      <c r="B2063" t="str">
        <f t="shared" ca="1" si="268"/>
        <v>GRP</v>
      </c>
      <c r="C2063" t="s">
        <v>557</v>
      </c>
      <c r="D2063" t="s">
        <v>2749</v>
      </c>
      <c r="E2063">
        <f t="shared" ca="1" si="269"/>
        <v>0</v>
      </c>
      <c r="H2063" t="str">
        <f t="shared" ca="1" si="270"/>
        <v>'360 GRP '!</v>
      </c>
      <c r="I2063">
        <f t="shared" ca="1" si="271"/>
        <v>0</v>
      </c>
      <c r="J2063" t="str">
        <f t="shared" ca="1" si="272"/>
        <v>'360 GRP '!</v>
      </c>
      <c r="K2063">
        <f t="shared" ca="1" si="272"/>
        <v>0</v>
      </c>
      <c r="L2063">
        <f t="shared" ca="1" si="272"/>
        <v>0</v>
      </c>
      <c r="M2063">
        <f t="shared" ca="1" si="272"/>
        <v>0</v>
      </c>
      <c r="N2063">
        <f t="shared" ca="1" si="272"/>
        <v>0</v>
      </c>
      <c r="O2063" t="str">
        <f t="shared" ca="1" si="273"/>
        <v>D:AD</v>
      </c>
      <c r="P2063" t="str">
        <f t="shared" ca="1" si="274"/>
        <v>D10:AD10</v>
      </c>
    </row>
    <row r="2064" spans="1:16">
      <c r="A2064" t="str">
        <f t="shared" si="267"/>
        <v>06</v>
      </c>
      <c r="B2064" t="str">
        <f t="shared" ca="1" si="268"/>
        <v>GRP</v>
      </c>
      <c r="C2064" t="s">
        <v>557</v>
      </c>
      <c r="D2064" t="s">
        <v>2750</v>
      </c>
      <c r="E2064">
        <f t="shared" ca="1" si="269"/>
        <v>0</v>
      </c>
      <c r="H2064" t="str">
        <f t="shared" ca="1" si="270"/>
        <v>'360 GRP '!</v>
      </c>
      <c r="I2064">
        <f t="shared" ca="1" si="271"/>
        <v>0</v>
      </c>
      <c r="J2064" t="str">
        <f t="shared" ca="1" si="272"/>
        <v>'360 GRP '!</v>
      </c>
      <c r="K2064">
        <f t="shared" ca="1" si="272"/>
        <v>0</v>
      </c>
      <c r="L2064">
        <f t="shared" ca="1" si="272"/>
        <v>0</v>
      </c>
      <c r="M2064">
        <f t="shared" ca="1" si="272"/>
        <v>0</v>
      </c>
      <c r="N2064">
        <f t="shared" ca="1" si="272"/>
        <v>0</v>
      </c>
      <c r="O2064" t="str">
        <f t="shared" ca="1" si="273"/>
        <v>D:AD</v>
      </c>
      <c r="P2064" t="str">
        <f t="shared" ca="1" si="274"/>
        <v>D10:AD10</v>
      </c>
    </row>
    <row r="2065" spans="1:16">
      <c r="A2065" t="str">
        <f t="shared" si="267"/>
        <v>07</v>
      </c>
      <c r="B2065" t="str">
        <f t="shared" ca="1" si="268"/>
        <v>GRP</v>
      </c>
      <c r="C2065" t="s">
        <v>557</v>
      </c>
      <c r="D2065" t="s">
        <v>2751</v>
      </c>
      <c r="E2065">
        <f t="shared" ca="1" si="269"/>
        <v>0</v>
      </c>
      <c r="H2065" t="str">
        <f t="shared" ca="1" si="270"/>
        <v>'360 GRP '!</v>
      </c>
      <c r="I2065">
        <f t="shared" ca="1" si="271"/>
        <v>0</v>
      </c>
      <c r="J2065" t="str">
        <f t="shared" ca="1" si="272"/>
        <v>'360 GRP '!</v>
      </c>
      <c r="K2065">
        <f t="shared" ca="1" si="272"/>
        <v>0</v>
      </c>
      <c r="L2065">
        <f t="shared" ca="1" si="272"/>
        <v>0</v>
      </c>
      <c r="M2065">
        <f t="shared" ca="1" si="272"/>
        <v>0</v>
      </c>
      <c r="N2065">
        <f t="shared" ca="1" si="272"/>
        <v>0</v>
      </c>
      <c r="O2065" t="str">
        <f t="shared" ca="1" si="273"/>
        <v>D:AD</v>
      </c>
      <c r="P2065" t="str">
        <f t="shared" ca="1" si="274"/>
        <v>D10:AD10</v>
      </c>
    </row>
    <row r="2066" spans="1:16">
      <c r="A2066" t="str">
        <f t="shared" si="267"/>
        <v>08</v>
      </c>
      <c r="B2066" t="str">
        <f t="shared" ca="1" si="268"/>
        <v>GRP</v>
      </c>
      <c r="C2066" t="s">
        <v>557</v>
      </c>
      <c r="D2066" t="s">
        <v>2752</v>
      </c>
      <c r="E2066">
        <f t="shared" ca="1" si="269"/>
        <v>0</v>
      </c>
      <c r="H2066" t="str">
        <f t="shared" ca="1" si="270"/>
        <v>'360 GRP '!</v>
      </c>
      <c r="I2066">
        <f t="shared" ca="1" si="271"/>
        <v>0</v>
      </c>
      <c r="J2066" t="str">
        <f t="shared" ca="1" si="272"/>
        <v>'360 GRP '!</v>
      </c>
      <c r="K2066">
        <f t="shared" ca="1" si="272"/>
        <v>0</v>
      </c>
      <c r="L2066">
        <f t="shared" ca="1" si="272"/>
        <v>0</v>
      </c>
      <c r="M2066">
        <f t="shared" ca="1" si="272"/>
        <v>0</v>
      </c>
      <c r="N2066">
        <f t="shared" ca="1" si="272"/>
        <v>0</v>
      </c>
      <c r="O2066" t="str">
        <f t="shared" ca="1" si="273"/>
        <v>D:AD</v>
      </c>
      <c r="P2066" t="str">
        <f t="shared" ca="1" si="274"/>
        <v>D10:AD10</v>
      </c>
    </row>
    <row r="2067" spans="1:16">
      <c r="A2067" t="str">
        <f t="shared" si="267"/>
        <v>09</v>
      </c>
      <c r="B2067" t="str">
        <f t="shared" ca="1" si="268"/>
        <v>GRP</v>
      </c>
      <c r="C2067" t="s">
        <v>557</v>
      </c>
      <c r="D2067" t="s">
        <v>2753</v>
      </c>
      <c r="E2067">
        <f t="shared" ca="1" si="269"/>
        <v>0</v>
      </c>
      <c r="H2067" t="str">
        <f t="shared" ca="1" si="270"/>
        <v>'360 GRP '!</v>
      </c>
      <c r="I2067">
        <f t="shared" ca="1" si="271"/>
        <v>0</v>
      </c>
      <c r="J2067" t="str">
        <f t="shared" ca="1" si="272"/>
        <v>'360 GRP '!</v>
      </c>
      <c r="K2067">
        <f t="shared" ca="1" si="272"/>
        <v>0</v>
      </c>
      <c r="L2067">
        <f t="shared" ca="1" si="272"/>
        <v>0</v>
      </c>
      <c r="M2067">
        <f t="shared" ca="1" si="272"/>
        <v>0</v>
      </c>
      <c r="N2067">
        <f t="shared" ca="1" si="272"/>
        <v>0</v>
      </c>
      <c r="O2067" t="str">
        <f t="shared" ca="1" si="273"/>
        <v>D:AD</v>
      </c>
      <c r="P2067" t="str">
        <f t="shared" ca="1" si="274"/>
        <v>D10:AD10</v>
      </c>
    </row>
    <row r="2068" spans="1:16">
      <c r="A2068" t="str">
        <f t="shared" si="267"/>
        <v>10</v>
      </c>
      <c r="B2068" t="str">
        <f t="shared" ca="1" si="268"/>
        <v>GRP</v>
      </c>
      <c r="C2068" t="s">
        <v>557</v>
      </c>
      <c r="D2068" t="s">
        <v>2754</v>
      </c>
      <c r="E2068">
        <f t="shared" ca="1" si="269"/>
        <v>0</v>
      </c>
      <c r="H2068" t="str">
        <f t="shared" ca="1" si="270"/>
        <v>'360 GRP '!</v>
      </c>
      <c r="I2068">
        <f t="shared" ca="1" si="271"/>
        <v>0</v>
      </c>
      <c r="J2068" t="str">
        <f t="shared" ca="1" si="272"/>
        <v>'360 GRP '!</v>
      </c>
      <c r="K2068">
        <f t="shared" ca="1" si="272"/>
        <v>0</v>
      </c>
      <c r="L2068">
        <f t="shared" ca="1" si="272"/>
        <v>0</v>
      </c>
      <c r="M2068">
        <f t="shared" ca="1" si="272"/>
        <v>0</v>
      </c>
      <c r="N2068">
        <f t="shared" ca="1" si="272"/>
        <v>0</v>
      </c>
      <c r="O2068" t="str">
        <f t="shared" ca="1" si="273"/>
        <v>D:AD</v>
      </c>
      <c r="P2068" t="str">
        <f t="shared" ca="1" si="274"/>
        <v>D10:AD10</v>
      </c>
    </row>
    <row r="2069" spans="1:16">
      <c r="A2069" t="str">
        <f t="shared" si="267"/>
        <v>11</v>
      </c>
      <c r="B2069" t="str">
        <f t="shared" ca="1" si="268"/>
        <v>GRP</v>
      </c>
      <c r="C2069" t="s">
        <v>557</v>
      </c>
      <c r="D2069" t="s">
        <v>2755</v>
      </c>
      <c r="E2069">
        <f t="shared" ca="1" si="269"/>
        <v>0</v>
      </c>
      <c r="H2069" t="str">
        <f t="shared" ca="1" si="270"/>
        <v>'360 GRP '!</v>
      </c>
      <c r="I2069">
        <f t="shared" ca="1" si="271"/>
        <v>0</v>
      </c>
      <c r="J2069" t="str">
        <f t="shared" ca="1" si="272"/>
        <v>'360 GRP '!</v>
      </c>
      <c r="K2069">
        <f t="shared" ca="1" si="272"/>
        <v>0</v>
      </c>
      <c r="L2069">
        <f t="shared" ca="1" si="272"/>
        <v>0</v>
      </c>
      <c r="M2069">
        <f t="shared" ca="1" si="272"/>
        <v>0</v>
      </c>
      <c r="N2069">
        <f t="shared" ca="1" si="272"/>
        <v>0</v>
      </c>
      <c r="O2069" t="str">
        <f t="shared" ca="1" si="273"/>
        <v>D:AD</v>
      </c>
      <c r="P2069" t="str">
        <f t="shared" ca="1" si="274"/>
        <v>D10:AD10</v>
      </c>
    </row>
    <row r="2070" spans="1:16">
      <c r="A2070" t="str">
        <f t="shared" si="267"/>
        <v>12</v>
      </c>
      <c r="B2070" t="str">
        <f t="shared" ca="1" si="268"/>
        <v>GRP</v>
      </c>
      <c r="C2070" t="s">
        <v>557</v>
      </c>
      <c r="D2070" t="s">
        <v>2756</v>
      </c>
      <c r="E2070">
        <f t="shared" ca="1" si="269"/>
        <v>0</v>
      </c>
      <c r="H2070" t="str">
        <f t="shared" ca="1" si="270"/>
        <v>'360 GRP '!</v>
      </c>
      <c r="I2070">
        <f t="shared" ca="1" si="271"/>
        <v>0</v>
      </c>
      <c r="J2070" t="str">
        <f t="shared" ca="1" si="272"/>
        <v>'360 GRP '!</v>
      </c>
      <c r="K2070">
        <f t="shared" ca="1" si="272"/>
        <v>0</v>
      </c>
      <c r="L2070">
        <f t="shared" ca="1" si="272"/>
        <v>0</v>
      </c>
      <c r="M2070">
        <f t="shared" ca="1" si="272"/>
        <v>0</v>
      </c>
      <c r="N2070">
        <f t="shared" ca="1" si="272"/>
        <v>0</v>
      </c>
      <c r="O2070" t="str">
        <f t="shared" ca="1" si="273"/>
        <v>D:AD</v>
      </c>
      <c r="P2070" t="str">
        <f t="shared" ca="1" si="274"/>
        <v>D10:AD10</v>
      </c>
    </row>
    <row r="2071" spans="1:16">
      <c r="A2071" t="str">
        <f t="shared" si="267"/>
        <v>13</v>
      </c>
      <c r="B2071" t="str">
        <f t="shared" ca="1" si="268"/>
        <v>GRP</v>
      </c>
      <c r="C2071" t="s">
        <v>557</v>
      </c>
      <c r="D2071" t="s">
        <v>2757</v>
      </c>
      <c r="E2071">
        <f t="shared" ca="1" si="269"/>
        <v>0</v>
      </c>
      <c r="H2071" t="str">
        <f t="shared" ca="1" si="270"/>
        <v>'360 GRP '!</v>
      </c>
      <c r="I2071">
        <f t="shared" ca="1" si="271"/>
        <v>0</v>
      </c>
      <c r="J2071" t="str">
        <f t="shared" ca="1" si="272"/>
        <v>'360 GRP '!</v>
      </c>
      <c r="K2071">
        <f t="shared" ca="1" si="272"/>
        <v>0</v>
      </c>
      <c r="L2071">
        <f t="shared" ca="1" si="272"/>
        <v>0</v>
      </c>
      <c r="M2071">
        <f t="shared" ca="1" si="272"/>
        <v>0</v>
      </c>
      <c r="N2071">
        <f t="shared" ca="1" si="272"/>
        <v>0</v>
      </c>
      <c r="O2071" t="str">
        <f t="shared" ca="1" si="273"/>
        <v>D:AD</v>
      </c>
      <c r="P2071" t="str">
        <f t="shared" ca="1" si="274"/>
        <v>D10:AD10</v>
      </c>
    </row>
    <row r="2072" spans="1:16">
      <c r="A2072" t="str">
        <f t="shared" si="267"/>
        <v>100</v>
      </c>
      <c r="B2072" t="str">
        <f t="shared" ca="1" si="268"/>
        <v>GRP</v>
      </c>
      <c r="C2072" t="s">
        <v>557</v>
      </c>
      <c r="D2072" t="s">
        <v>2758</v>
      </c>
      <c r="E2072">
        <f t="shared" ca="1" si="269"/>
        <v>0</v>
      </c>
      <c r="H2072" t="str">
        <f t="shared" ca="1" si="270"/>
        <v>'360 GRP '!</v>
      </c>
      <c r="I2072">
        <f t="shared" ca="1" si="271"/>
        <v>0</v>
      </c>
      <c r="J2072" t="str">
        <f t="shared" ca="1" si="272"/>
        <v>'360 GRP '!</v>
      </c>
      <c r="K2072">
        <f t="shared" ca="1" si="272"/>
        <v>0</v>
      </c>
      <c r="L2072">
        <f t="shared" ca="1" si="272"/>
        <v>0</v>
      </c>
      <c r="M2072">
        <f t="shared" ca="1" si="272"/>
        <v>0</v>
      </c>
      <c r="N2072">
        <f t="shared" ca="1" si="272"/>
        <v>0</v>
      </c>
      <c r="O2072" t="str">
        <f t="shared" ca="1" si="273"/>
        <v>D:AD</v>
      </c>
      <c r="P2072" t="str">
        <f t="shared" ca="1" si="274"/>
        <v>D10:AD10</v>
      </c>
    </row>
    <row r="2073" spans="1:16">
      <c r="A2073" t="str">
        <f t="shared" si="267"/>
        <v>01</v>
      </c>
      <c r="B2073" t="str">
        <f t="shared" ca="1" si="268"/>
        <v>GRP</v>
      </c>
      <c r="C2073" t="s">
        <v>457</v>
      </c>
      <c r="D2073" t="s">
        <v>2759</v>
      </c>
      <c r="E2073">
        <f t="shared" ca="1" si="269"/>
        <v>0</v>
      </c>
      <c r="H2073" t="str">
        <f t="shared" ca="1" si="270"/>
        <v>'360 GRP '!</v>
      </c>
      <c r="I2073">
        <f t="shared" ca="1" si="271"/>
        <v>0</v>
      </c>
      <c r="J2073" t="str">
        <f t="shared" ca="1" si="272"/>
        <v>'360 GRP '!</v>
      </c>
      <c r="K2073">
        <f t="shared" ca="1" si="272"/>
        <v>0</v>
      </c>
      <c r="L2073">
        <f t="shared" ca="1" si="272"/>
        <v>0</v>
      </c>
      <c r="M2073">
        <f t="shared" ca="1" si="272"/>
        <v>0</v>
      </c>
      <c r="N2073">
        <f t="shared" ca="1" si="272"/>
        <v>0</v>
      </c>
      <c r="O2073" t="str">
        <f t="shared" ca="1" si="273"/>
        <v>D:AD</v>
      </c>
      <c r="P2073" t="str">
        <f t="shared" ca="1" si="274"/>
        <v>D10:AD10</v>
      </c>
    </row>
    <row r="2074" spans="1:16">
      <c r="A2074" t="str">
        <f t="shared" si="267"/>
        <v>02</v>
      </c>
      <c r="B2074" t="str">
        <f t="shared" ca="1" si="268"/>
        <v>GRP</v>
      </c>
      <c r="C2074" t="s">
        <v>457</v>
      </c>
      <c r="D2074" t="s">
        <v>2760</v>
      </c>
      <c r="E2074">
        <f t="shared" ca="1" si="269"/>
        <v>0</v>
      </c>
      <c r="H2074" t="str">
        <f t="shared" ca="1" si="270"/>
        <v>'360 GRP '!</v>
      </c>
      <c r="I2074">
        <f t="shared" ca="1" si="271"/>
        <v>0</v>
      </c>
      <c r="J2074" t="str">
        <f t="shared" ca="1" si="272"/>
        <v>'360 GRP '!</v>
      </c>
      <c r="K2074">
        <f t="shared" ca="1" si="272"/>
        <v>0</v>
      </c>
      <c r="L2074">
        <f t="shared" ca="1" si="272"/>
        <v>0</v>
      </c>
      <c r="M2074">
        <f t="shared" ca="1" si="272"/>
        <v>0</v>
      </c>
      <c r="N2074">
        <f t="shared" ca="1" si="272"/>
        <v>0</v>
      </c>
      <c r="O2074" t="str">
        <f t="shared" ca="1" si="273"/>
        <v>D:AD</v>
      </c>
      <c r="P2074" t="str">
        <f t="shared" ca="1" si="274"/>
        <v>D10:AD10</v>
      </c>
    </row>
    <row r="2075" spans="1:16">
      <c r="A2075" t="str">
        <f t="shared" si="267"/>
        <v>03</v>
      </c>
      <c r="B2075" t="str">
        <f t="shared" ca="1" si="268"/>
        <v>GRP</v>
      </c>
      <c r="C2075" t="s">
        <v>457</v>
      </c>
      <c r="D2075" t="s">
        <v>2761</v>
      </c>
      <c r="E2075">
        <f t="shared" ca="1" si="269"/>
        <v>0</v>
      </c>
      <c r="H2075" t="str">
        <f t="shared" ca="1" si="270"/>
        <v>'360 GRP '!</v>
      </c>
      <c r="I2075">
        <f t="shared" ca="1" si="271"/>
        <v>0</v>
      </c>
      <c r="J2075" t="str">
        <f t="shared" ca="1" si="272"/>
        <v>'360 GRP '!</v>
      </c>
      <c r="K2075">
        <f t="shared" ca="1" si="272"/>
        <v>0</v>
      </c>
      <c r="L2075">
        <f t="shared" ca="1" si="272"/>
        <v>0</v>
      </c>
      <c r="M2075">
        <f t="shared" ca="1" si="272"/>
        <v>0</v>
      </c>
      <c r="N2075">
        <f t="shared" ca="1" si="272"/>
        <v>0</v>
      </c>
      <c r="O2075" t="str">
        <f t="shared" ca="1" si="273"/>
        <v>D:AD</v>
      </c>
      <c r="P2075" t="str">
        <f t="shared" ca="1" si="274"/>
        <v>D10:AD10</v>
      </c>
    </row>
    <row r="2076" spans="1:16">
      <c r="A2076" t="str">
        <f t="shared" si="267"/>
        <v>04</v>
      </c>
      <c r="B2076" t="str">
        <f t="shared" ca="1" si="268"/>
        <v>GRP</v>
      </c>
      <c r="C2076" t="s">
        <v>457</v>
      </c>
      <c r="D2076" t="s">
        <v>2762</v>
      </c>
      <c r="E2076">
        <f t="shared" ca="1" si="269"/>
        <v>0</v>
      </c>
      <c r="H2076" t="str">
        <f t="shared" ca="1" si="270"/>
        <v>'360 GRP '!</v>
      </c>
      <c r="I2076">
        <f t="shared" ca="1" si="271"/>
        <v>0</v>
      </c>
      <c r="J2076" t="str">
        <f t="shared" ca="1" si="272"/>
        <v>'360 GRP '!</v>
      </c>
      <c r="K2076">
        <f t="shared" ca="1" si="272"/>
        <v>0</v>
      </c>
      <c r="L2076">
        <f t="shared" ca="1" si="272"/>
        <v>0</v>
      </c>
      <c r="M2076">
        <f t="shared" ca="1" si="272"/>
        <v>0</v>
      </c>
      <c r="N2076">
        <f t="shared" ca="1" si="272"/>
        <v>0</v>
      </c>
      <c r="O2076" t="str">
        <f t="shared" ca="1" si="273"/>
        <v>D:AD</v>
      </c>
      <c r="P2076" t="str">
        <f t="shared" ca="1" si="274"/>
        <v>D10:AD10</v>
      </c>
    </row>
    <row r="2077" spans="1:16">
      <c r="A2077" t="str">
        <f t="shared" si="267"/>
        <v>05</v>
      </c>
      <c r="B2077" t="str">
        <f t="shared" ca="1" si="268"/>
        <v>GRP</v>
      </c>
      <c r="C2077" t="s">
        <v>457</v>
      </c>
      <c r="D2077" t="s">
        <v>2763</v>
      </c>
      <c r="E2077">
        <f t="shared" ca="1" si="269"/>
        <v>0</v>
      </c>
      <c r="H2077" t="str">
        <f t="shared" ca="1" si="270"/>
        <v>'360 GRP '!</v>
      </c>
      <c r="I2077">
        <f t="shared" ca="1" si="271"/>
        <v>0</v>
      </c>
      <c r="J2077" t="str">
        <f t="shared" ca="1" si="272"/>
        <v>'360 GRP '!</v>
      </c>
      <c r="K2077">
        <f t="shared" ca="1" si="272"/>
        <v>0</v>
      </c>
      <c r="L2077">
        <f t="shared" ca="1" si="272"/>
        <v>0</v>
      </c>
      <c r="M2077">
        <f t="shared" ca="1" si="272"/>
        <v>0</v>
      </c>
      <c r="N2077">
        <f t="shared" ca="1" si="272"/>
        <v>0</v>
      </c>
      <c r="O2077" t="str">
        <f t="shared" ca="1" si="273"/>
        <v>D:AD</v>
      </c>
      <c r="P2077" t="str">
        <f t="shared" ca="1" si="274"/>
        <v>D10:AD10</v>
      </c>
    </row>
    <row r="2078" spans="1:16">
      <c r="A2078" t="str">
        <f t="shared" si="267"/>
        <v>06</v>
      </c>
      <c r="B2078" t="str">
        <f t="shared" ca="1" si="268"/>
        <v>GRP</v>
      </c>
      <c r="C2078" t="s">
        <v>457</v>
      </c>
      <c r="D2078" t="s">
        <v>2764</v>
      </c>
      <c r="E2078">
        <f t="shared" ca="1" si="269"/>
        <v>0</v>
      </c>
      <c r="H2078" t="str">
        <f t="shared" ca="1" si="270"/>
        <v>'360 GRP '!</v>
      </c>
      <c r="I2078">
        <f t="shared" ca="1" si="271"/>
        <v>0</v>
      </c>
      <c r="J2078" t="str">
        <f t="shared" ca="1" si="272"/>
        <v>'360 GRP '!</v>
      </c>
      <c r="K2078">
        <f t="shared" ca="1" si="272"/>
        <v>0</v>
      </c>
      <c r="L2078">
        <f t="shared" ca="1" si="272"/>
        <v>0</v>
      </c>
      <c r="M2078">
        <f t="shared" ca="1" si="272"/>
        <v>0</v>
      </c>
      <c r="N2078">
        <f t="shared" ca="1" si="272"/>
        <v>0</v>
      </c>
      <c r="O2078" t="str">
        <f t="shared" ca="1" si="273"/>
        <v>D:AD</v>
      </c>
      <c r="P2078" t="str">
        <f t="shared" ca="1" si="274"/>
        <v>D10:AD10</v>
      </c>
    </row>
    <row r="2079" spans="1:16">
      <c r="A2079" t="str">
        <f t="shared" si="267"/>
        <v>07</v>
      </c>
      <c r="B2079" t="str">
        <f t="shared" ca="1" si="268"/>
        <v>GRP</v>
      </c>
      <c r="C2079" t="s">
        <v>457</v>
      </c>
      <c r="D2079" t="s">
        <v>2765</v>
      </c>
      <c r="E2079">
        <f t="shared" ca="1" si="269"/>
        <v>0</v>
      </c>
      <c r="H2079" t="str">
        <f t="shared" ca="1" si="270"/>
        <v>'360 GRP '!</v>
      </c>
      <c r="I2079">
        <f t="shared" ca="1" si="271"/>
        <v>0</v>
      </c>
      <c r="J2079" t="str">
        <f t="shared" ca="1" si="272"/>
        <v>'360 GRP '!</v>
      </c>
      <c r="K2079">
        <f t="shared" ca="1" si="272"/>
        <v>0</v>
      </c>
      <c r="L2079">
        <f t="shared" ca="1" si="272"/>
        <v>0</v>
      </c>
      <c r="M2079">
        <f t="shared" ca="1" si="272"/>
        <v>0</v>
      </c>
      <c r="N2079">
        <f t="shared" ca="1" si="272"/>
        <v>0</v>
      </c>
      <c r="O2079" t="str">
        <f t="shared" ca="1" si="273"/>
        <v>D:AD</v>
      </c>
      <c r="P2079" t="str">
        <f t="shared" ca="1" si="274"/>
        <v>D10:AD10</v>
      </c>
    </row>
    <row r="2080" spans="1:16">
      <c r="A2080" t="str">
        <f t="shared" si="267"/>
        <v>08</v>
      </c>
      <c r="B2080" t="str">
        <f t="shared" ca="1" si="268"/>
        <v>GRP</v>
      </c>
      <c r="C2080" t="s">
        <v>457</v>
      </c>
      <c r="D2080" t="s">
        <v>2766</v>
      </c>
      <c r="E2080">
        <f t="shared" ca="1" si="269"/>
        <v>0</v>
      </c>
      <c r="H2080" t="str">
        <f t="shared" ca="1" si="270"/>
        <v>'360 GRP '!</v>
      </c>
      <c r="I2080">
        <f t="shared" ca="1" si="271"/>
        <v>0</v>
      </c>
      <c r="J2080" t="str">
        <f t="shared" ca="1" si="272"/>
        <v>'360 GRP '!</v>
      </c>
      <c r="K2080">
        <f t="shared" ca="1" si="272"/>
        <v>0</v>
      </c>
      <c r="L2080">
        <f t="shared" ca="1" si="272"/>
        <v>0</v>
      </c>
      <c r="M2080">
        <f t="shared" ca="1" si="272"/>
        <v>0</v>
      </c>
      <c r="N2080">
        <f t="shared" ca="1" si="272"/>
        <v>0</v>
      </c>
      <c r="O2080" t="str">
        <f t="shared" ca="1" si="273"/>
        <v>D:AD</v>
      </c>
      <c r="P2080" t="str">
        <f t="shared" ca="1" si="274"/>
        <v>D10:AD10</v>
      </c>
    </row>
    <row r="2081" spans="1:16">
      <c r="A2081" t="str">
        <f t="shared" si="267"/>
        <v>09</v>
      </c>
      <c r="B2081" t="str">
        <f t="shared" ca="1" si="268"/>
        <v>GRP</v>
      </c>
      <c r="C2081" t="s">
        <v>457</v>
      </c>
      <c r="D2081" t="s">
        <v>2767</v>
      </c>
      <c r="E2081">
        <f t="shared" ca="1" si="269"/>
        <v>0</v>
      </c>
      <c r="H2081" t="str">
        <f t="shared" ca="1" si="270"/>
        <v>'360 GRP '!</v>
      </c>
      <c r="I2081">
        <f t="shared" ca="1" si="271"/>
        <v>0</v>
      </c>
      <c r="J2081" t="str">
        <f t="shared" ca="1" si="272"/>
        <v>'360 GRP '!</v>
      </c>
      <c r="K2081">
        <f t="shared" ca="1" si="272"/>
        <v>0</v>
      </c>
      <c r="L2081">
        <f t="shared" ca="1" si="272"/>
        <v>0</v>
      </c>
      <c r="M2081">
        <f t="shared" ca="1" si="272"/>
        <v>0</v>
      </c>
      <c r="N2081">
        <f t="shared" ca="1" si="272"/>
        <v>0</v>
      </c>
      <c r="O2081" t="str">
        <f t="shared" ca="1" si="273"/>
        <v>D:AD</v>
      </c>
      <c r="P2081" t="str">
        <f t="shared" ca="1" si="274"/>
        <v>D10:AD10</v>
      </c>
    </row>
    <row r="2082" spans="1:16">
      <c r="A2082" t="str">
        <f t="shared" si="267"/>
        <v>10</v>
      </c>
      <c r="B2082" t="str">
        <f t="shared" ca="1" si="268"/>
        <v>GRP</v>
      </c>
      <c r="C2082" t="s">
        <v>457</v>
      </c>
      <c r="D2082" t="s">
        <v>2768</v>
      </c>
      <c r="E2082">
        <f t="shared" ca="1" si="269"/>
        <v>0</v>
      </c>
      <c r="H2082" t="str">
        <f t="shared" ca="1" si="270"/>
        <v>'360 GRP '!</v>
      </c>
      <c r="I2082">
        <f t="shared" ca="1" si="271"/>
        <v>0</v>
      </c>
      <c r="J2082" t="str">
        <f t="shared" ref="J2082:N2086" ca="1" si="275">IF(IFERROR(VLOOKUP($C2082,INDIRECT(J$14&amp;"D:D"),1,FALSE),0)&lt;&gt;0,J$14,0)</f>
        <v>'360 GRP '!</v>
      </c>
      <c r="K2082">
        <f t="shared" ca="1" si="275"/>
        <v>0</v>
      </c>
      <c r="L2082">
        <f t="shared" ca="1" si="275"/>
        <v>0</v>
      </c>
      <c r="M2082">
        <f t="shared" ca="1" si="275"/>
        <v>0</v>
      </c>
      <c r="N2082">
        <f t="shared" ca="1" si="275"/>
        <v>0</v>
      </c>
      <c r="O2082" t="str">
        <f t="shared" ca="1" si="273"/>
        <v>D:AD</v>
      </c>
      <c r="P2082" t="str">
        <f t="shared" ca="1" si="274"/>
        <v>D10:AD10</v>
      </c>
    </row>
    <row r="2083" spans="1:16">
      <c r="A2083" t="str">
        <f t="shared" si="267"/>
        <v>11</v>
      </c>
      <c r="B2083" t="str">
        <f t="shared" ca="1" si="268"/>
        <v>GRP</v>
      </c>
      <c r="C2083" t="s">
        <v>457</v>
      </c>
      <c r="D2083" t="s">
        <v>2769</v>
      </c>
      <c r="E2083">
        <f t="shared" ca="1" si="269"/>
        <v>0</v>
      </c>
      <c r="H2083" t="str">
        <f t="shared" ca="1" si="270"/>
        <v>'360 GRP '!</v>
      </c>
      <c r="I2083">
        <f t="shared" ca="1" si="271"/>
        <v>0</v>
      </c>
      <c r="J2083" t="str">
        <f t="shared" ca="1" si="275"/>
        <v>'360 GRP '!</v>
      </c>
      <c r="K2083">
        <f t="shared" ca="1" si="275"/>
        <v>0</v>
      </c>
      <c r="L2083">
        <f t="shared" ca="1" si="275"/>
        <v>0</v>
      </c>
      <c r="M2083">
        <f t="shared" ca="1" si="275"/>
        <v>0</v>
      </c>
      <c r="N2083">
        <f t="shared" ca="1" si="275"/>
        <v>0</v>
      </c>
      <c r="O2083" t="str">
        <f t="shared" ca="1" si="273"/>
        <v>D:AD</v>
      </c>
      <c r="P2083" t="str">
        <f t="shared" ca="1" si="274"/>
        <v>D10:AD10</v>
      </c>
    </row>
    <row r="2084" spans="1:16">
      <c r="A2084" t="str">
        <f t="shared" si="267"/>
        <v>12</v>
      </c>
      <c r="B2084" t="str">
        <f t="shared" ca="1" si="268"/>
        <v>GRP</v>
      </c>
      <c r="C2084" t="s">
        <v>457</v>
      </c>
      <c r="D2084" t="s">
        <v>2770</v>
      </c>
      <c r="E2084">
        <f t="shared" ca="1" si="269"/>
        <v>0</v>
      </c>
      <c r="H2084" t="str">
        <f t="shared" ca="1" si="270"/>
        <v>'360 GRP '!</v>
      </c>
      <c r="I2084">
        <f t="shared" ca="1" si="271"/>
        <v>0</v>
      </c>
      <c r="J2084" t="str">
        <f t="shared" ca="1" si="275"/>
        <v>'360 GRP '!</v>
      </c>
      <c r="K2084">
        <f t="shared" ca="1" si="275"/>
        <v>0</v>
      </c>
      <c r="L2084">
        <f t="shared" ca="1" si="275"/>
        <v>0</v>
      </c>
      <c r="M2084">
        <f t="shared" ca="1" si="275"/>
        <v>0</v>
      </c>
      <c r="N2084">
        <f t="shared" ca="1" si="275"/>
        <v>0</v>
      </c>
      <c r="O2084" t="str">
        <f t="shared" ca="1" si="273"/>
        <v>D:AD</v>
      </c>
      <c r="P2084" t="str">
        <f t="shared" ca="1" si="274"/>
        <v>D10:AD10</v>
      </c>
    </row>
    <row r="2085" spans="1:16">
      <c r="A2085" t="str">
        <f t="shared" si="267"/>
        <v>13</v>
      </c>
      <c r="B2085" t="str">
        <f t="shared" ca="1" si="268"/>
        <v>GRP</v>
      </c>
      <c r="C2085" t="s">
        <v>457</v>
      </c>
      <c r="D2085" t="s">
        <v>2771</v>
      </c>
      <c r="E2085">
        <f t="shared" ca="1" si="269"/>
        <v>0</v>
      </c>
      <c r="H2085" t="str">
        <f t="shared" ca="1" si="270"/>
        <v>'360 GRP '!</v>
      </c>
      <c r="I2085">
        <f t="shared" ca="1" si="271"/>
        <v>0</v>
      </c>
      <c r="J2085" t="str">
        <f t="shared" ca="1" si="275"/>
        <v>'360 GRP '!</v>
      </c>
      <c r="K2085">
        <f t="shared" ca="1" si="275"/>
        <v>0</v>
      </c>
      <c r="L2085">
        <f t="shared" ca="1" si="275"/>
        <v>0</v>
      </c>
      <c r="M2085">
        <f t="shared" ca="1" si="275"/>
        <v>0</v>
      </c>
      <c r="N2085">
        <f t="shared" ca="1" si="275"/>
        <v>0</v>
      </c>
      <c r="O2085" t="str">
        <f t="shared" ca="1" si="273"/>
        <v>D:AD</v>
      </c>
      <c r="P2085" t="str">
        <f t="shared" ca="1" si="274"/>
        <v>D10:AD10</v>
      </c>
    </row>
    <row r="2086" spans="1:16">
      <c r="A2086" t="str">
        <f t="shared" si="267"/>
        <v>100</v>
      </c>
      <c r="B2086" t="str">
        <f t="shared" ca="1" si="268"/>
        <v>GRP</v>
      </c>
      <c r="C2086" t="s">
        <v>457</v>
      </c>
      <c r="D2086" t="s">
        <v>2772</v>
      </c>
      <c r="E2086">
        <f t="shared" ca="1" si="269"/>
        <v>0</v>
      </c>
      <c r="H2086" t="str">
        <f t="shared" ca="1" si="270"/>
        <v>'360 GRP '!</v>
      </c>
      <c r="I2086">
        <f t="shared" ca="1" si="271"/>
        <v>0</v>
      </c>
      <c r="J2086" t="str">
        <f t="shared" ca="1" si="275"/>
        <v>'360 GRP '!</v>
      </c>
      <c r="K2086">
        <f t="shared" ca="1" si="275"/>
        <v>0</v>
      </c>
      <c r="L2086">
        <f t="shared" ca="1" si="275"/>
        <v>0</v>
      </c>
      <c r="M2086">
        <f t="shared" ca="1" si="275"/>
        <v>0</v>
      </c>
      <c r="N2086">
        <f t="shared" ca="1" si="275"/>
        <v>0</v>
      </c>
      <c r="O2086" t="str">
        <f t="shared" ca="1" si="273"/>
        <v>D:AD</v>
      </c>
      <c r="P2086" t="str">
        <f t="shared" ca="1" si="274"/>
        <v>D10:AD10</v>
      </c>
    </row>
    <row r="2087" spans="1:16">
      <c r="A2087" t="str">
        <f t="shared" ref="A2087:A2104" si="276">MID(D2087,LEN(C2087)+2,LEN(D2087)-LEN(C2087))</f>
        <v>01</v>
      </c>
      <c r="B2087" t="str">
        <f t="shared" ref="B2087:B2104" ca="1" si="277">VLOOKUP(H2087,$A$1:$K$6,11,FALSE)</f>
        <v>GRP</v>
      </c>
      <c r="C2087" t="s">
        <v>489</v>
      </c>
      <c r="D2087" t="s">
        <v>2773</v>
      </c>
      <c r="E2087">
        <f t="shared" ref="E2087:E2105" ca="1" si="278">IFERROR(VLOOKUP(C2087,INDIRECT($H2087&amp;$O2087),MATCH($A2087,INDIRECT($H2087&amp;$P2087),0),FALSE),0)</f>
        <v>0</v>
      </c>
      <c r="H2087" t="str">
        <f t="shared" ref="H2087:H2105" ca="1" si="279">IF(I2087&lt;&gt;0,I2087,IF(J2087&lt;&gt;0,J2087,IF(K2087&lt;&gt;0,K2087,IF(L2087&lt;&gt;0,L2087,IF(M2087&lt;&gt;0,M2087,N2087)))))</f>
        <v>'360 GRP '!</v>
      </c>
      <c r="I2087">
        <f t="shared" ref="I2087:I2105" ca="1" si="280">IF(IFERROR(VLOOKUP(C2087,INDIRECT($I$14&amp;"D:D"),1,FALSE),0)&lt;&gt;0,I$14,0)</f>
        <v>0</v>
      </c>
      <c r="J2087" t="str">
        <f t="shared" ref="J2087:N2106" ca="1" si="281">IF(IFERROR(VLOOKUP($C2087,INDIRECT(J$14&amp;"D:D"),1,FALSE),0)&lt;&gt;0,J$14,0)</f>
        <v>'360 GRP '!</v>
      </c>
      <c r="K2087">
        <f t="shared" ca="1" si="281"/>
        <v>0</v>
      </c>
      <c r="L2087">
        <f t="shared" ca="1" si="281"/>
        <v>0</v>
      </c>
      <c r="M2087">
        <f t="shared" ca="1" si="281"/>
        <v>0</v>
      </c>
      <c r="N2087">
        <f t="shared" ca="1" si="281"/>
        <v>0</v>
      </c>
      <c r="O2087" t="str">
        <f t="shared" ref="O2087:O2127" ca="1" si="282">VLOOKUP($H2087,$G$8:$I$13,2,FALSE)</f>
        <v>D:AD</v>
      </c>
      <c r="P2087" t="str">
        <f t="shared" ref="P2087:P2127" ca="1" si="283">VLOOKUP($H2087,$G$8:$I$13,3,FALSE)</f>
        <v>D10:AD10</v>
      </c>
    </row>
    <row r="2088" spans="1:16">
      <c r="A2088" t="str">
        <f t="shared" si="276"/>
        <v>02</v>
      </c>
      <c r="B2088" t="str">
        <f t="shared" ca="1" si="277"/>
        <v>GRP</v>
      </c>
      <c r="C2088" t="s">
        <v>489</v>
      </c>
      <c r="D2088" t="s">
        <v>2774</v>
      </c>
      <c r="E2088">
        <f t="shared" ca="1" si="278"/>
        <v>0</v>
      </c>
      <c r="H2088" t="str">
        <f t="shared" ca="1" si="279"/>
        <v>'360 GRP '!</v>
      </c>
      <c r="I2088">
        <f t="shared" ca="1" si="280"/>
        <v>0</v>
      </c>
      <c r="J2088" t="str">
        <f t="shared" ca="1" si="281"/>
        <v>'360 GRP '!</v>
      </c>
      <c r="K2088">
        <f t="shared" ca="1" si="281"/>
        <v>0</v>
      </c>
      <c r="L2088">
        <f t="shared" ca="1" si="281"/>
        <v>0</v>
      </c>
      <c r="M2088">
        <f t="shared" ca="1" si="281"/>
        <v>0</v>
      </c>
      <c r="N2088">
        <f t="shared" ca="1" si="281"/>
        <v>0</v>
      </c>
      <c r="O2088" t="str">
        <f t="shared" ca="1" si="282"/>
        <v>D:AD</v>
      </c>
      <c r="P2088" t="str">
        <f t="shared" ca="1" si="283"/>
        <v>D10:AD10</v>
      </c>
    </row>
    <row r="2089" spans="1:16">
      <c r="A2089" t="str">
        <f t="shared" si="276"/>
        <v>03</v>
      </c>
      <c r="B2089" t="str">
        <f t="shared" ca="1" si="277"/>
        <v>GRP</v>
      </c>
      <c r="C2089" t="s">
        <v>489</v>
      </c>
      <c r="D2089" t="s">
        <v>2775</v>
      </c>
      <c r="E2089">
        <f t="shared" ca="1" si="278"/>
        <v>0</v>
      </c>
      <c r="H2089" t="str">
        <f t="shared" ca="1" si="279"/>
        <v>'360 GRP '!</v>
      </c>
      <c r="I2089">
        <f t="shared" ca="1" si="280"/>
        <v>0</v>
      </c>
      <c r="J2089" t="str">
        <f t="shared" ca="1" si="281"/>
        <v>'360 GRP '!</v>
      </c>
      <c r="K2089">
        <f t="shared" ca="1" si="281"/>
        <v>0</v>
      </c>
      <c r="L2089">
        <f t="shared" ca="1" si="281"/>
        <v>0</v>
      </c>
      <c r="M2089">
        <f t="shared" ca="1" si="281"/>
        <v>0</v>
      </c>
      <c r="N2089">
        <f t="shared" ca="1" si="281"/>
        <v>0</v>
      </c>
      <c r="O2089" t="str">
        <f t="shared" ca="1" si="282"/>
        <v>D:AD</v>
      </c>
      <c r="P2089" t="str">
        <f t="shared" ca="1" si="283"/>
        <v>D10:AD10</v>
      </c>
    </row>
    <row r="2090" spans="1:16">
      <c r="A2090" t="str">
        <f t="shared" si="276"/>
        <v>04</v>
      </c>
      <c r="B2090" t="str">
        <f t="shared" ca="1" si="277"/>
        <v>GRP</v>
      </c>
      <c r="C2090" t="s">
        <v>489</v>
      </c>
      <c r="D2090" t="s">
        <v>2776</v>
      </c>
      <c r="E2090">
        <f t="shared" ca="1" si="278"/>
        <v>0</v>
      </c>
      <c r="H2090" t="str">
        <f t="shared" ca="1" si="279"/>
        <v>'360 GRP '!</v>
      </c>
      <c r="I2090">
        <f t="shared" ca="1" si="280"/>
        <v>0</v>
      </c>
      <c r="J2090" t="str">
        <f t="shared" ca="1" si="281"/>
        <v>'360 GRP '!</v>
      </c>
      <c r="K2090">
        <f t="shared" ca="1" si="281"/>
        <v>0</v>
      </c>
      <c r="L2090">
        <f t="shared" ca="1" si="281"/>
        <v>0</v>
      </c>
      <c r="M2090">
        <f t="shared" ca="1" si="281"/>
        <v>0</v>
      </c>
      <c r="N2090">
        <f t="shared" ca="1" si="281"/>
        <v>0</v>
      </c>
      <c r="O2090" t="str">
        <f t="shared" ca="1" si="282"/>
        <v>D:AD</v>
      </c>
      <c r="P2090" t="str">
        <f t="shared" ca="1" si="283"/>
        <v>D10:AD10</v>
      </c>
    </row>
    <row r="2091" spans="1:16">
      <c r="A2091" t="str">
        <f t="shared" si="276"/>
        <v>05</v>
      </c>
      <c r="B2091" t="str">
        <f t="shared" ca="1" si="277"/>
        <v>GRP</v>
      </c>
      <c r="C2091" t="s">
        <v>489</v>
      </c>
      <c r="D2091" t="s">
        <v>2777</v>
      </c>
      <c r="E2091">
        <f t="shared" ca="1" si="278"/>
        <v>0</v>
      </c>
      <c r="H2091" t="str">
        <f t="shared" ca="1" si="279"/>
        <v>'360 GRP '!</v>
      </c>
      <c r="I2091">
        <f t="shared" ca="1" si="280"/>
        <v>0</v>
      </c>
      <c r="J2091" t="str">
        <f t="shared" ca="1" si="281"/>
        <v>'360 GRP '!</v>
      </c>
      <c r="K2091">
        <f t="shared" ca="1" si="281"/>
        <v>0</v>
      </c>
      <c r="L2091">
        <f t="shared" ca="1" si="281"/>
        <v>0</v>
      </c>
      <c r="M2091">
        <f t="shared" ca="1" si="281"/>
        <v>0</v>
      </c>
      <c r="N2091">
        <f t="shared" ca="1" si="281"/>
        <v>0</v>
      </c>
      <c r="O2091" t="str">
        <f t="shared" ca="1" si="282"/>
        <v>D:AD</v>
      </c>
      <c r="P2091" t="str">
        <f t="shared" ca="1" si="283"/>
        <v>D10:AD10</v>
      </c>
    </row>
    <row r="2092" spans="1:16">
      <c r="A2092" t="str">
        <f t="shared" si="276"/>
        <v>06</v>
      </c>
      <c r="B2092" t="str">
        <f t="shared" ca="1" si="277"/>
        <v>GRP</v>
      </c>
      <c r="C2092" t="s">
        <v>489</v>
      </c>
      <c r="D2092" t="s">
        <v>2778</v>
      </c>
      <c r="E2092">
        <f t="shared" ca="1" si="278"/>
        <v>0</v>
      </c>
      <c r="H2092" t="str">
        <f t="shared" ca="1" si="279"/>
        <v>'360 GRP '!</v>
      </c>
      <c r="I2092">
        <f t="shared" ca="1" si="280"/>
        <v>0</v>
      </c>
      <c r="J2092" t="str">
        <f t="shared" ca="1" si="281"/>
        <v>'360 GRP '!</v>
      </c>
      <c r="K2092">
        <f t="shared" ca="1" si="281"/>
        <v>0</v>
      </c>
      <c r="L2092">
        <f t="shared" ca="1" si="281"/>
        <v>0</v>
      </c>
      <c r="M2092">
        <f t="shared" ca="1" si="281"/>
        <v>0</v>
      </c>
      <c r="N2092">
        <f t="shared" ca="1" si="281"/>
        <v>0</v>
      </c>
      <c r="O2092" t="str">
        <f t="shared" ca="1" si="282"/>
        <v>D:AD</v>
      </c>
      <c r="P2092" t="str">
        <f t="shared" ca="1" si="283"/>
        <v>D10:AD10</v>
      </c>
    </row>
    <row r="2093" spans="1:16">
      <c r="A2093" t="str">
        <f t="shared" si="276"/>
        <v>07</v>
      </c>
      <c r="B2093" t="str">
        <f t="shared" ca="1" si="277"/>
        <v>GRP</v>
      </c>
      <c r="C2093" t="s">
        <v>489</v>
      </c>
      <c r="D2093" t="s">
        <v>2779</v>
      </c>
      <c r="E2093">
        <f t="shared" ca="1" si="278"/>
        <v>0</v>
      </c>
      <c r="H2093" t="str">
        <f t="shared" ca="1" si="279"/>
        <v>'360 GRP '!</v>
      </c>
      <c r="I2093">
        <f t="shared" ca="1" si="280"/>
        <v>0</v>
      </c>
      <c r="J2093" t="str">
        <f t="shared" ca="1" si="281"/>
        <v>'360 GRP '!</v>
      </c>
      <c r="K2093">
        <f t="shared" ca="1" si="281"/>
        <v>0</v>
      </c>
      <c r="L2093">
        <f t="shared" ca="1" si="281"/>
        <v>0</v>
      </c>
      <c r="M2093">
        <f t="shared" ca="1" si="281"/>
        <v>0</v>
      </c>
      <c r="N2093">
        <f t="shared" ca="1" si="281"/>
        <v>0</v>
      </c>
      <c r="O2093" t="str">
        <f t="shared" ca="1" si="282"/>
        <v>D:AD</v>
      </c>
      <c r="P2093" t="str">
        <f t="shared" ca="1" si="283"/>
        <v>D10:AD10</v>
      </c>
    </row>
    <row r="2094" spans="1:16">
      <c r="A2094" t="str">
        <f t="shared" si="276"/>
        <v>08</v>
      </c>
      <c r="B2094" t="str">
        <f t="shared" ca="1" si="277"/>
        <v>GRP</v>
      </c>
      <c r="C2094" t="s">
        <v>489</v>
      </c>
      <c r="D2094" t="s">
        <v>2780</v>
      </c>
      <c r="E2094">
        <f t="shared" ca="1" si="278"/>
        <v>0</v>
      </c>
      <c r="H2094" t="str">
        <f t="shared" ca="1" si="279"/>
        <v>'360 GRP '!</v>
      </c>
      <c r="I2094">
        <f t="shared" ca="1" si="280"/>
        <v>0</v>
      </c>
      <c r="J2094" t="str">
        <f t="shared" ca="1" si="281"/>
        <v>'360 GRP '!</v>
      </c>
      <c r="K2094">
        <f t="shared" ca="1" si="281"/>
        <v>0</v>
      </c>
      <c r="L2094">
        <f t="shared" ca="1" si="281"/>
        <v>0</v>
      </c>
      <c r="M2094">
        <f t="shared" ca="1" si="281"/>
        <v>0</v>
      </c>
      <c r="N2094">
        <f t="shared" ca="1" si="281"/>
        <v>0</v>
      </c>
      <c r="O2094" t="str">
        <f t="shared" ca="1" si="282"/>
        <v>D:AD</v>
      </c>
      <c r="P2094" t="str">
        <f t="shared" ca="1" si="283"/>
        <v>D10:AD10</v>
      </c>
    </row>
    <row r="2095" spans="1:16">
      <c r="A2095" t="str">
        <f t="shared" si="276"/>
        <v>09</v>
      </c>
      <c r="B2095" t="str">
        <f t="shared" ca="1" si="277"/>
        <v>GRP</v>
      </c>
      <c r="C2095" t="s">
        <v>489</v>
      </c>
      <c r="D2095" t="s">
        <v>2781</v>
      </c>
      <c r="E2095">
        <f t="shared" ca="1" si="278"/>
        <v>0</v>
      </c>
      <c r="H2095" t="str">
        <f t="shared" ca="1" si="279"/>
        <v>'360 GRP '!</v>
      </c>
      <c r="I2095">
        <f t="shared" ca="1" si="280"/>
        <v>0</v>
      </c>
      <c r="J2095" t="str">
        <f t="shared" ca="1" si="281"/>
        <v>'360 GRP '!</v>
      </c>
      <c r="K2095">
        <f t="shared" ca="1" si="281"/>
        <v>0</v>
      </c>
      <c r="L2095">
        <f t="shared" ca="1" si="281"/>
        <v>0</v>
      </c>
      <c r="M2095">
        <f t="shared" ca="1" si="281"/>
        <v>0</v>
      </c>
      <c r="N2095">
        <f t="shared" ca="1" si="281"/>
        <v>0</v>
      </c>
      <c r="O2095" t="str">
        <f t="shared" ca="1" si="282"/>
        <v>D:AD</v>
      </c>
      <c r="P2095" t="str">
        <f t="shared" ca="1" si="283"/>
        <v>D10:AD10</v>
      </c>
    </row>
    <row r="2096" spans="1:16">
      <c r="A2096" t="str">
        <f t="shared" si="276"/>
        <v>10</v>
      </c>
      <c r="B2096" t="str">
        <f t="shared" ca="1" si="277"/>
        <v>GRP</v>
      </c>
      <c r="C2096" t="s">
        <v>489</v>
      </c>
      <c r="D2096" t="s">
        <v>2782</v>
      </c>
      <c r="E2096">
        <f t="shared" ca="1" si="278"/>
        <v>0</v>
      </c>
      <c r="H2096" t="str">
        <f t="shared" ca="1" si="279"/>
        <v>'360 GRP '!</v>
      </c>
      <c r="I2096">
        <f t="shared" ca="1" si="280"/>
        <v>0</v>
      </c>
      <c r="J2096" t="str">
        <f t="shared" ca="1" si="281"/>
        <v>'360 GRP '!</v>
      </c>
      <c r="K2096">
        <f t="shared" ca="1" si="281"/>
        <v>0</v>
      </c>
      <c r="L2096">
        <f t="shared" ca="1" si="281"/>
        <v>0</v>
      </c>
      <c r="M2096">
        <f t="shared" ca="1" si="281"/>
        <v>0</v>
      </c>
      <c r="N2096">
        <f t="shared" ca="1" si="281"/>
        <v>0</v>
      </c>
      <c r="O2096" t="str">
        <f t="shared" ca="1" si="282"/>
        <v>D:AD</v>
      </c>
      <c r="P2096" t="str">
        <f t="shared" ca="1" si="283"/>
        <v>D10:AD10</v>
      </c>
    </row>
    <row r="2097" spans="1:16">
      <c r="A2097" t="str">
        <f t="shared" si="276"/>
        <v>11</v>
      </c>
      <c r="B2097" t="str">
        <f t="shared" ca="1" si="277"/>
        <v>GRP</v>
      </c>
      <c r="C2097" t="s">
        <v>489</v>
      </c>
      <c r="D2097" t="s">
        <v>2783</v>
      </c>
      <c r="E2097">
        <f t="shared" ca="1" si="278"/>
        <v>0</v>
      </c>
      <c r="H2097" t="str">
        <f t="shared" ca="1" si="279"/>
        <v>'360 GRP '!</v>
      </c>
      <c r="I2097">
        <f t="shared" ca="1" si="280"/>
        <v>0</v>
      </c>
      <c r="J2097" t="str">
        <f t="shared" ca="1" si="281"/>
        <v>'360 GRP '!</v>
      </c>
      <c r="K2097">
        <f t="shared" ca="1" si="281"/>
        <v>0</v>
      </c>
      <c r="L2097">
        <f t="shared" ca="1" si="281"/>
        <v>0</v>
      </c>
      <c r="M2097">
        <f t="shared" ca="1" si="281"/>
        <v>0</v>
      </c>
      <c r="N2097">
        <f t="shared" ca="1" si="281"/>
        <v>0</v>
      </c>
      <c r="O2097" t="str">
        <f t="shared" ca="1" si="282"/>
        <v>D:AD</v>
      </c>
      <c r="P2097" t="str">
        <f t="shared" ca="1" si="283"/>
        <v>D10:AD10</v>
      </c>
    </row>
    <row r="2098" spans="1:16">
      <c r="A2098" t="str">
        <f t="shared" si="276"/>
        <v>12</v>
      </c>
      <c r="B2098" t="str">
        <f t="shared" ca="1" si="277"/>
        <v>GRP</v>
      </c>
      <c r="C2098" t="s">
        <v>489</v>
      </c>
      <c r="D2098" t="s">
        <v>2784</v>
      </c>
      <c r="E2098">
        <f t="shared" ca="1" si="278"/>
        <v>0</v>
      </c>
      <c r="H2098" t="str">
        <f t="shared" ca="1" si="279"/>
        <v>'360 GRP '!</v>
      </c>
      <c r="I2098">
        <f t="shared" ca="1" si="280"/>
        <v>0</v>
      </c>
      <c r="J2098" t="str">
        <f t="shared" ca="1" si="281"/>
        <v>'360 GRP '!</v>
      </c>
      <c r="K2098">
        <f t="shared" ca="1" si="281"/>
        <v>0</v>
      </c>
      <c r="L2098">
        <f t="shared" ca="1" si="281"/>
        <v>0</v>
      </c>
      <c r="M2098">
        <f t="shared" ca="1" si="281"/>
        <v>0</v>
      </c>
      <c r="N2098">
        <f t="shared" ca="1" si="281"/>
        <v>0</v>
      </c>
      <c r="O2098" t="str">
        <f t="shared" ca="1" si="282"/>
        <v>D:AD</v>
      </c>
      <c r="P2098" t="str">
        <f t="shared" ca="1" si="283"/>
        <v>D10:AD10</v>
      </c>
    </row>
    <row r="2099" spans="1:16">
      <c r="A2099" t="str">
        <f t="shared" si="276"/>
        <v>13</v>
      </c>
      <c r="B2099" t="str">
        <f t="shared" ca="1" si="277"/>
        <v>GRP</v>
      </c>
      <c r="C2099" t="s">
        <v>489</v>
      </c>
      <c r="D2099" t="s">
        <v>2785</v>
      </c>
      <c r="E2099">
        <f t="shared" ca="1" si="278"/>
        <v>0</v>
      </c>
      <c r="H2099" t="str">
        <f t="shared" ca="1" si="279"/>
        <v>'360 GRP '!</v>
      </c>
      <c r="I2099">
        <f t="shared" ca="1" si="280"/>
        <v>0</v>
      </c>
      <c r="J2099" t="str">
        <f t="shared" ca="1" si="281"/>
        <v>'360 GRP '!</v>
      </c>
      <c r="K2099">
        <f t="shared" ca="1" si="281"/>
        <v>0</v>
      </c>
      <c r="L2099">
        <f t="shared" ca="1" si="281"/>
        <v>0</v>
      </c>
      <c r="M2099">
        <f t="shared" ca="1" si="281"/>
        <v>0</v>
      </c>
      <c r="N2099">
        <f t="shared" ca="1" si="281"/>
        <v>0</v>
      </c>
      <c r="O2099" t="str">
        <f t="shared" ca="1" si="282"/>
        <v>D:AD</v>
      </c>
      <c r="P2099" t="str">
        <f t="shared" ca="1" si="283"/>
        <v>D10:AD10</v>
      </c>
    </row>
    <row r="2100" spans="1:16">
      <c r="A2100" t="str">
        <f t="shared" si="276"/>
        <v>100</v>
      </c>
      <c r="B2100" t="str">
        <f t="shared" ca="1" si="277"/>
        <v>GRP</v>
      </c>
      <c r="C2100" t="s">
        <v>489</v>
      </c>
      <c r="D2100" t="s">
        <v>2786</v>
      </c>
      <c r="E2100">
        <f t="shared" ca="1" si="278"/>
        <v>0</v>
      </c>
      <c r="H2100" t="str">
        <f t="shared" ca="1" si="279"/>
        <v>'360 GRP '!</v>
      </c>
      <c r="I2100">
        <f t="shared" ca="1" si="280"/>
        <v>0</v>
      </c>
      <c r="J2100" t="str">
        <f t="shared" ca="1" si="281"/>
        <v>'360 GRP '!</v>
      </c>
      <c r="K2100">
        <f t="shared" ca="1" si="281"/>
        <v>0</v>
      </c>
      <c r="L2100">
        <f t="shared" ca="1" si="281"/>
        <v>0</v>
      </c>
      <c r="M2100">
        <f t="shared" ca="1" si="281"/>
        <v>0</v>
      </c>
      <c r="N2100">
        <f t="shared" ca="1" si="281"/>
        <v>0</v>
      </c>
      <c r="O2100" t="str">
        <f t="shared" ca="1" si="282"/>
        <v>D:AD</v>
      </c>
      <c r="P2100" t="str">
        <f t="shared" ca="1" si="283"/>
        <v>D10:AD10</v>
      </c>
    </row>
    <row r="2101" spans="1:16">
      <c r="A2101" t="str">
        <f t="shared" si="276"/>
        <v>01</v>
      </c>
      <c r="B2101" t="str">
        <f t="shared" ca="1" si="277"/>
        <v>GRP</v>
      </c>
      <c r="C2101" t="s">
        <v>490</v>
      </c>
      <c r="D2101" t="s">
        <v>2787</v>
      </c>
      <c r="E2101">
        <f t="shared" ca="1" si="278"/>
        <v>0</v>
      </c>
      <c r="H2101" t="str">
        <f t="shared" ca="1" si="279"/>
        <v>'360 GRP '!</v>
      </c>
      <c r="I2101">
        <f t="shared" ca="1" si="280"/>
        <v>0</v>
      </c>
      <c r="J2101" t="str">
        <f t="shared" ca="1" si="281"/>
        <v>'360 GRP '!</v>
      </c>
      <c r="K2101">
        <f t="shared" ca="1" si="281"/>
        <v>0</v>
      </c>
      <c r="L2101">
        <f t="shared" ca="1" si="281"/>
        <v>0</v>
      </c>
      <c r="M2101">
        <f t="shared" ca="1" si="281"/>
        <v>0</v>
      </c>
      <c r="N2101">
        <f t="shared" ca="1" si="281"/>
        <v>0</v>
      </c>
      <c r="O2101" t="str">
        <f t="shared" ca="1" si="282"/>
        <v>D:AD</v>
      </c>
      <c r="P2101" t="str">
        <f t="shared" ca="1" si="283"/>
        <v>D10:AD10</v>
      </c>
    </row>
    <row r="2102" spans="1:16">
      <c r="A2102" t="str">
        <f t="shared" si="276"/>
        <v>02</v>
      </c>
      <c r="B2102" t="str">
        <f t="shared" ca="1" si="277"/>
        <v>GRP</v>
      </c>
      <c r="C2102" t="s">
        <v>490</v>
      </c>
      <c r="D2102" t="s">
        <v>2788</v>
      </c>
      <c r="E2102">
        <f t="shared" ca="1" si="278"/>
        <v>0</v>
      </c>
      <c r="H2102" t="str">
        <f t="shared" ca="1" si="279"/>
        <v>'360 GRP '!</v>
      </c>
      <c r="I2102">
        <f t="shared" ca="1" si="280"/>
        <v>0</v>
      </c>
      <c r="J2102" t="str">
        <f t="shared" ca="1" si="281"/>
        <v>'360 GRP '!</v>
      </c>
      <c r="K2102">
        <f t="shared" ca="1" si="281"/>
        <v>0</v>
      </c>
      <c r="L2102">
        <f t="shared" ca="1" si="281"/>
        <v>0</v>
      </c>
      <c r="M2102">
        <f t="shared" ca="1" si="281"/>
        <v>0</v>
      </c>
      <c r="N2102">
        <f t="shared" ca="1" si="281"/>
        <v>0</v>
      </c>
      <c r="O2102" t="str">
        <f t="shared" ca="1" si="282"/>
        <v>D:AD</v>
      </c>
      <c r="P2102" t="str">
        <f t="shared" ca="1" si="283"/>
        <v>D10:AD10</v>
      </c>
    </row>
    <row r="2103" spans="1:16">
      <c r="A2103" t="str">
        <f t="shared" si="276"/>
        <v>03</v>
      </c>
      <c r="B2103" t="str">
        <f t="shared" ca="1" si="277"/>
        <v>GRP</v>
      </c>
      <c r="C2103" t="s">
        <v>490</v>
      </c>
      <c r="D2103" t="s">
        <v>2789</v>
      </c>
      <c r="E2103">
        <f t="shared" ca="1" si="278"/>
        <v>0</v>
      </c>
      <c r="H2103" t="str">
        <f t="shared" ca="1" si="279"/>
        <v>'360 GRP '!</v>
      </c>
      <c r="I2103">
        <f t="shared" ca="1" si="280"/>
        <v>0</v>
      </c>
      <c r="J2103" t="str">
        <f t="shared" ca="1" si="281"/>
        <v>'360 GRP '!</v>
      </c>
      <c r="K2103">
        <f t="shared" ca="1" si="281"/>
        <v>0</v>
      </c>
      <c r="L2103">
        <f t="shared" ca="1" si="281"/>
        <v>0</v>
      </c>
      <c r="M2103">
        <f t="shared" ca="1" si="281"/>
        <v>0</v>
      </c>
      <c r="N2103">
        <f t="shared" ca="1" si="281"/>
        <v>0</v>
      </c>
      <c r="O2103" t="str">
        <f t="shared" ca="1" si="282"/>
        <v>D:AD</v>
      </c>
      <c r="P2103" t="str">
        <f t="shared" ca="1" si="283"/>
        <v>D10:AD10</v>
      </c>
    </row>
    <row r="2104" spans="1:16">
      <c r="A2104" t="str">
        <f t="shared" si="276"/>
        <v>04</v>
      </c>
      <c r="B2104" t="str">
        <f t="shared" ca="1" si="277"/>
        <v>GRP</v>
      </c>
      <c r="C2104" t="s">
        <v>490</v>
      </c>
      <c r="D2104" t="s">
        <v>2790</v>
      </c>
      <c r="E2104">
        <f t="shared" ca="1" si="278"/>
        <v>0</v>
      </c>
      <c r="H2104" t="str">
        <f t="shared" ca="1" si="279"/>
        <v>'360 GRP '!</v>
      </c>
      <c r="I2104">
        <f t="shared" ca="1" si="280"/>
        <v>0</v>
      </c>
      <c r="J2104" t="str">
        <f t="shared" ca="1" si="281"/>
        <v>'360 GRP '!</v>
      </c>
      <c r="K2104">
        <f t="shared" ca="1" si="281"/>
        <v>0</v>
      </c>
      <c r="L2104">
        <f t="shared" ca="1" si="281"/>
        <v>0</v>
      </c>
      <c r="M2104">
        <f t="shared" ca="1" si="281"/>
        <v>0</v>
      </c>
      <c r="N2104">
        <f t="shared" ca="1" si="281"/>
        <v>0</v>
      </c>
      <c r="O2104" t="str">
        <f t="shared" ca="1" si="282"/>
        <v>D:AD</v>
      </c>
      <c r="P2104" t="str">
        <f t="shared" ca="1" si="283"/>
        <v>D10:AD10</v>
      </c>
    </row>
    <row r="2105" spans="1:16">
      <c r="A2105" t="str">
        <f t="shared" ref="A2105:A2168" si="284">MID(D2105,LEN(C2105)+2,LEN(D2105)-LEN(C2105))</f>
        <v>05</v>
      </c>
      <c r="B2105" t="str">
        <f t="shared" ref="B2105:B2168" ca="1" si="285">VLOOKUP(H2105,$A$1:$K$6,11,FALSE)</f>
        <v>GRP</v>
      </c>
      <c r="C2105" t="s">
        <v>490</v>
      </c>
      <c r="D2105" t="s">
        <v>2791</v>
      </c>
      <c r="E2105">
        <f t="shared" ca="1" si="278"/>
        <v>0</v>
      </c>
      <c r="H2105" t="str">
        <f t="shared" ca="1" si="279"/>
        <v>'360 GRP '!</v>
      </c>
      <c r="I2105">
        <f t="shared" ca="1" si="280"/>
        <v>0</v>
      </c>
      <c r="J2105" t="str">
        <f t="shared" ca="1" si="281"/>
        <v>'360 GRP '!</v>
      </c>
      <c r="K2105">
        <f t="shared" ca="1" si="281"/>
        <v>0</v>
      </c>
      <c r="L2105">
        <f t="shared" ca="1" si="281"/>
        <v>0</v>
      </c>
      <c r="M2105">
        <f t="shared" ca="1" si="281"/>
        <v>0</v>
      </c>
      <c r="N2105">
        <f t="shared" ca="1" si="281"/>
        <v>0</v>
      </c>
      <c r="O2105" t="str">
        <f t="shared" ca="1" si="282"/>
        <v>D:AD</v>
      </c>
      <c r="P2105" t="str">
        <f t="shared" ca="1" si="283"/>
        <v>D10:AD10</v>
      </c>
    </row>
    <row r="2106" spans="1:16">
      <c r="A2106" t="str">
        <f t="shared" si="284"/>
        <v>06</v>
      </c>
      <c r="B2106" t="str">
        <f t="shared" ca="1" si="285"/>
        <v>GRP</v>
      </c>
      <c r="C2106" t="s">
        <v>490</v>
      </c>
      <c r="D2106" t="s">
        <v>2792</v>
      </c>
      <c r="E2106">
        <f t="shared" ref="E2106:E2169" ca="1" si="286">IFERROR(VLOOKUP(C2106,INDIRECT($H2106&amp;$O2106),MATCH($A2106,INDIRECT($H2106&amp;$P2106),0),FALSE),0)</f>
        <v>0</v>
      </c>
      <c r="H2106" t="str">
        <f t="shared" ref="H2106:H2169" ca="1" si="287">IF(I2106&lt;&gt;0,I2106,IF(J2106&lt;&gt;0,J2106,IF(K2106&lt;&gt;0,K2106,IF(L2106&lt;&gt;0,L2106,IF(M2106&lt;&gt;0,M2106,N2106)))))</f>
        <v>'360 GRP '!</v>
      </c>
      <c r="I2106">
        <f t="shared" ref="I2106:I2169" ca="1" si="288">IF(IFERROR(VLOOKUP(C2106,INDIRECT($I$14&amp;"D:D"),1,FALSE),0)&lt;&gt;0,I$14,0)</f>
        <v>0</v>
      </c>
      <c r="J2106" t="str">
        <f t="shared" ca="1" si="281"/>
        <v>'360 GRP '!</v>
      </c>
      <c r="K2106">
        <f t="shared" ca="1" si="281"/>
        <v>0</v>
      </c>
      <c r="L2106">
        <f t="shared" ca="1" si="281"/>
        <v>0</v>
      </c>
      <c r="M2106">
        <f t="shared" ca="1" si="281"/>
        <v>0</v>
      </c>
      <c r="N2106">
        <f t="shared" ca="1" si="281"/>
        <v>0</v>
      </c>
      <c r="O2106" t="str">
        <f t="shared" ca="1" si="282"/>
        <v>D:AD</v>
      </c>
      <c r="P2106" t="str">
        <f t="shared" ca="1" si="283"/>
        <v>D10:AD10</v>
      </c>
    </row>
    <row r="2107" spans="1:16">
      <c r="A2107" t="str">
        <f t="shared" si="284"/>
        <v>07</v>
      </c>
      <c r="B2107" t="str">
        <f t="shared" ca="1" si="285"/>
        <v>GRP</v>
      </c>
      <c r="C2107" t="s">
        <v>490</v>
      </c>
      <c r="D2107" t="s">
        <v>2793</v>
      </c>
      <c r="E2107">
        <f t="shared" ca="1" si="286"/>
        <v>0</v>
      </c>
      <c r="H2107" t="str">
        <f t="shared" ca="1" si="287"/>
        <v>'360 GRP '!</v>
      </c>
      <c r="I2107">
        <f t="shared" ca="1" si="288"/>
        <v>0</v>
      </c>
      <c r="J2107" t="str">
        <f t="shared" ref="J2107:N2157" ca="1" si="289">IF(IFERROR(VLOOKUP($C2107,INDIRECT(J$14&amp;"D:D"),1,FALSE),0)&lt;&gt;0,J$14,0)</f>
        <v>'360 GRP '!</v>
      </c>
      <c r="K2107">
        <f t="shared" ca="1" si="289"/>
        <v>0</v>
      </c>
      <c r="L2107">
        <f t="shared" ca="1" si="289"/>
        <v>0</v>
      </c>
      <c r="M2107">
        <f t="shared" ca="1" si="289"/>
        <v>0</v>
      </c>
      <c r="N2107">
        <f t="shared" ca="1" si="289"/>
        <v>0</v>
      </c>
      <c r="O2107" t="str">
        <f t="shared" ca="1" si="282"/>
        <v>D:AD</v>
      </c>
      <c r="P2107" t="str">
        <f t="shared" ca="1" si="283"/>
        <v>D10:AD10</v>
      </c>
    </row>
    <row r="2108" spans="1:16">
      <c r="A2108" t="str">
        <f t="shared" si="284"/>
        <v>08</v>
      </c>
      <c r="B2108" t="str">
        <f t="shared" ca="1" si="285"/>
        <v>GRP</v>
      </c>
      <c r="C2108" t="s">
        <v>490</v>
      </c>
      <c r="D2108" t="s">
        <v>2794</v>
      </c>
      <c r="E2108">
        <f t="shared" ca="1" si="286"/>
        <v>0</v>
      </c>
      <c r="H2108" t="str">
        <f t="shared" ca="1" si="287"/>
        <v>'360 GRP '!</v>
      </c>
      <c r="I2108">
        <f t="shared" ca="1" si="288"/>
        <v>0</v>
      </c>
      <c r="J2108" t="str">
        <f t="shared" ca="1" si="289"/>
        <v>'360 GRP '!</v>
      </c>
      <c r="K2108">
        <f t="shared" ca="1" si="289"/>
        <v>0</v>
      </c>
      <c r="L2108">
        <f t="shared" ca="1" si="289"/>
        <v>0</v>
      </c>
      <c r="M2108">
        <f t="shared" ca="1" si="289"/>
        <v>0</v>
      </c>
      <c r="N2108">
        <f t="shared" ca="1" si="289"/>
        <v>0</v>
      </c>
      <c r="O2108" t="str">
        <f t="shared" ca="1" si="282"/>
        <v>D:AD</v>
      </c>
      <c r="P2108" t="str">
        <f t="shared" ca="1" si="283"/>
        <v>D10:AD10</v>
      </c>
    </row>
    <row r="2109" spans="1:16">
      <c r="A2109" t="str">
        <f t="shared" si="284"/>
        <v>09</v>
      </c>
      <c r="B2109" t="str">
        <f t="shared" ca="1" si="285"/>
        <v>GRP</v>
      </c>
      <c r="C2109" t="s">
        <v>490</v>
      </c>
      <c r="D2109" t="s">
        <v>2795</v>
      </c>
      <c r="E2109">
        <f t="shared" ca="1" si="286"/>
        <v>0</v>
      </c>
      <c r="H2109" t="str">
        <f t="shared" ca="1" si="287"/>
        <v>'360 GRP '!</v>
      </c>
      <c r="I2109">
        <f t="shared" ca="1" si="288"/>
        <v>0</v>
      </c>
      <c r="J2109" t="str">
        <f t="shared" ca="1" si="289"/>
        <v>'360 GRP '!</v>
      </c>
      <c r="K2109">
        <f t="shared" ca="1" si="289"/>
        <v>0</v>
      </c>
      <c r="L2109">
        <f t="shared" ca="1" si="289"/>
        <v>0</v>
      </c>
      <c r="M2109">
        <f t="shared" ca="1" si="289"/>
        <v>0</v>
      </c>
      <c r="N2109">
        <f t="shared" ca="1" si="289"/>
        <v>0</v>
      </c>
      <c r="O2109" t="str">
        <f t="shared" ca="1" si="282"/>
        <v>D:AD</v>
      </c>
      <c r="P2109" t="str">
        <f t="shared" ca="1" si="283"/>
        <v>D10:AD10</v>
      </c>
    </row>
    <row r="2110" spans="1:16">
      <c r="A2110" t="str">
        <f t="shared" si="284"/>
        <v>10</v>
      </c>
      <c r="B2110" t="str">
        <f t="shared" ca="1" si="285"/>
        <v>GRP</v>
      </c>
      <c r="C2110" t="s">
        <v>490</v>
      </c>
      <c r="D2110" t="s">
        <v>2796</v>
      </c>
      <c r="E2110">
        <f t="shared" ca="1" si="286"/>
        <v>0</v>
      </c>
      <c r="H2110" t="str">
        <f t="shared" ca="1" si="287"/>
        <v>'360 GRP '!</v>
      </c>
      <c r="I2110">
        <f t="shared" ca="1" si="288"/>
        <v>0</v>
      </c>
      <c r="J2110" t="str">
        <f t="shared" ca="1" si="289"/>
        <v>'360 GRP '!</v>
      </c>
      <c r="K2110">
        <f t="shared" ca="1" si="289"/>
        <v>0</v>
      </c>
      <c r="L2110">
        <f t="shared" ca="1" si="289"/>
        <v>0</v>
      </c>
      <c r="M2110">
        <f t="shared" ca="1" si="289"/>
        <v>0</v>
      </c>
      <c r="N2110">
        <f t="shared" ca="1" si="289"/>
        <v>0</v>
      </c>
      <c r="O2110" t="str">
        <f t="shared" ca="1" si="282"/>
        <v>D:AD</v>
      </c>
      <c r="P2110" t="str">
        <f t="shared" ca="1" si="283"/>
        <v>D10:AD10</v>
      </c>
    </row>
    <row r="2111" spans="1:16">
      <c r="A2111" t="str">
        <f t="shared" si="284"/>
        <v>11</v>
      </c>
      <c r="B2111" t="str">
        <f t="shared" ca="1" si="285"/>
        <v>GRP</v>
      </c>
      <c r="C2111" t="s">
        <v>490</v>
      </c>
      <c r="D2111" t="s">
        <v>2797</v>
      </c>
      <c r="E2111">
        <f t="shared" ca="1" si="286"/>
        <v>0</v>
      </c>
      <c r="H2111" t="str">
        <f t="shared" ca="1" si="287"/>
        <v>'360 GRP '!</v>
      </c>
      <c r="I2111">
        <f t="shared" ca="1" si="288"/>
        <v>0</v>
      </c>
      <c r="J2111" t="str">
        <f t="shared" ca="1" si="289"/>
        <v>'360 GRP '!</v>
      </c>
      <c r="K2111">
        <f t="shared" ca="1" si="289"/>
        <v>0</v>
      </c>
      <c r="L2111">
        <f t="shared" ca="1" si="289"/>
        <v>0</v>
      </c>
      <c r="M2111">
        <f t="shared" ca="1" si="289"/>
        <v>0</v>
      </c>
      <c r="N2111">
        <f t="shared" ca="1" si="289"/>
        <v>0</v>
      </c>
      <c r="O2111" t="str">
        <f t="shared" ca="1" si="282"/>
        <v>D:AD</v>
      </c>
      <c r="P2111" t="str">
        <f t="shared" ca="1" si="283"/>
        <v>D10:AD10</v>
      </c>
    </row>
    <row r="2112" spans="1:16">
      <c r="A2112" t="str">
        <f t="shared" si="284"/>
        <v>12</v>
      </c>
      <c r="B2112" t="str">
        <f t="shared" ca="1" si="285"/>
        <v>GRP</v>
      </c>
      <c r="C2112" t="s">
        <v>490</v>
      </c>
      <c r="D2112" t="s">
        <v>2798</v>
      </c>
      <c r="E2112">
        <f t="shared" ca="1" si="286"/>
        <v>0</v>
      </c>
      <c r="H2112" t="str">
        <f t="shared" ca="1" si="287"/>
        <v>'360 GRP '!</v>
      </c>
      <c r="I2112">
        <f t="shared" ca="1" si="288"/>
        <v>0</v>
      </c>
      <c r="J2112" t="str">
        <f t="shared" ca="1" si="289"/>
        <v>'360 GRP '!</v>
      </c>
      <c r="K2112">
        <f t="shared" ca="1" si="289"/>
        <v>0</v>
      </c>
      <c r="L2112">
        <f t="shared" ca="1" si="289"/>
        <v>0</v>
      </c>
      <c r="M2112">
        <f t="shared" ca="1" si="289"/>
        <v>0</v>
      </c>
      <c r="N2112">
        <f t="shared" ca="1" si="289"/>
        <v>0</v>
      </c>
      <c r="O2112" t="str">
        <f t="shared" ca="1" si="282"/>
        <v>D:AD</v>
      </c>
      <c r="P2112" t="str">
        <f t="shared" ca="1" si="283"/>
        <v>D10:AD10</v>
      </c>
    </row>
    <row r="2113" spans="1:16">
      <c r="A2113" t="str">
        <f t="shared" si="284"/>
        <v>13</v>
      </c>
      <c r="B2113" t="str">
        <f t="shared" ca="1" si="285"/>
        <v>GRP</v>
      </c>
      <c r="C2113" t="s">
        <v>490</v>
      </c>
      <c r="D2113" t="s">
        <v>2799</v>
      </c>
      <c r="E2113">
        <f t="shared" ca="1" si="286"/>
        <v>0</v>
      </c>
      <c r="H2113" t="str">
        <f t="shared" ca="1" si="287"/>
        <v>'360 GRP '!</v>
      </c>
      <c r="I2113">
        <f t="shared" ca="1" si="288"/>
        <v>0</v>
      </c>
      <c r="J2113" t="str">
        <f t="shared" ca="1" si="289"/>
        <v>'360 GRP '!</v>
      </c>
      <c r="K2113">
        <f t="shared" ca="1" si="289"/>
        <v>0</v>
      </c>
      <c r="L2113">
        <f t="shared" ca="1" si="289"/>
        <v>0</v>
      </c>
      <c r="M2113">
        <f t="shared" ca="1" si="289"/>
        <v>0</v>
      </c>
      <c r="N2113">
        <f t="shared" ca="1" si="289"/>
        <v>0</v>
      </c>
      <c r="O2113" t="str">
        <f t="shared" ca="1" si="282"/>
        <v>D:AD</v>
      </c>
      <c r="P2113" t="str">
        <f t="shared" ca="1" si="283"/>
        <v>D10:AD10</v>
      </c>
    </row>
    <row r="2114" spans="1:16">
      <c r="A2114" t="str">
        <f t="shared" si="284"/>
        <v>100</v>
      </c>
      <c r="B2114" t="str">
        <f t="shared" ca="1" si="285"/>
        <v>GRP</v>
      </c>
      <c r="C2114" t="s">
        <v>490</v>
      </c>
      <c r="D2114" t="s">
        <v>2800</v>
      </c>
      <c r="E2114">
        <f t="shared" ca="1" si="286"/>
        <v>0</v>
      </c>
      <c r="H2114" t="str">
        <f t="shared" ca="1" si="287"/>
        <v>'360 GRP '!</v>
      </c>
      <c r="I2114">
        <f t="shared" ca="1" si="288"/>
        <v>0</v>
      </c>
      <c r="J2114" t="str">
        <f t="shared" ca="1" si="289"/>
        <v>'360 GRP '!</v>
      </c>
      <c r="K2114">
        <f t="shared" ca="1" si="289"/>
        <v>0</v>
      </c>
      <c r="L2114">
        <f t="shared" ca="1" si="289"/>
        <v>0</v>
      </c>
      <c r="M2114">
        <f t="shared" ca="1" si="289"/>
        <v>0</v>
      </c>
      <c r="N2114">
        <f t="shared" ca="1" si="289"/>
        <v>0</v>
      </c>
      <c r="O2114" t="str">
        <f t="shared" ca="1" si="282"/>
        <v>D:AD</v>
      </c>
      <c r="P2114" t="str">
        <f t="shared" ca="1" si="283"/>
        <v>D10:AD10</v>
      </c>
    </row>
    <row r="2115" spans="1:16">
      <c r="A2115" t="str">
        <f t="shared" si="284"/>
        <v>01</v>
      </c>
      <c r="B2115" t="str">
        <f t="shared" ca="1" si="285"/>
        <v>GRP</v>
      </c>
      <c r="C2115" t="s">
        <v>491</v>
      </c>
      <c r="D2115" t="s">
        <v>2801</v>
      </c>
      <c r="E2115">
        <f t="shared" ca="1" si="286"/>
        <v>0</v>
      </c>
      <c r="H2115" t="str">
        <f t="shared" ca="1" si="287"/>
        <v>'360 GRP '!</v>
      </c>
      <c r="I2115">
        <f t="shared" ca="1" si="288"/>
        <v>0</v>
      </c>
      <c r="J2115" t="str">
        <f t="shared" ca="1" si="289"/>
        <v>'360 GRP '!</v>
      </c>
      <c r="K2115">
        <f t="shared" ca="1" si="289"/>
        <v>0</v>
      </c>
      <c r="L2115">
        <f t="shared" ca="1" si="289"/>
        <v>0</v>
      </c>
      <c r="M2115">
        <f t="shared" ca="1" si="289"/>
        <v>0</v>
      </c>
      <c r="N2115">
        <f t="shared" ca="1" si="289"/>
        <v>0</v>
      </c>
      <c r="O2115" t="str">
        <f t="shared" ca="1" si="282"/>
        <v>D:AD</v>
      </c>
      <c r="P2115" t="str">
        <f t="shared" ca="1" si="283"/>
        <v>D10:AD10</v>
      </c>
    </row>
    <row r="2116" spans="1:16">
      <c r="A2116" t="str">
        <f t="shared" si="284"/>
        <v>02</v>
      </c>
      <c r="B2116" t="str">
        <f t="shared" ca="1" si="285"/>
        <v>GRP</v>
      </c>
      <c r="C2116" t="s">
        <v>491</v>
      </c>
      <c r="D2116" t="s">
        <v>2802</v>
      </c>
      <c r="E2116">
        <f t="shared" ca="1" si="286"/>
        <v>0</v>
      </c>
      <c r="H2116" t="str">
        <f t="shared" ca="1" si="287"/>
        <v>'360 GRP '!</v>
      </c>
      <c r="I2116">
        <f t="shared" ca="1" si="288"/>
        <v>0</v>
      </c>
      <c r="J2116" t="str">
        <f t="shared" ca="1" si="289"/>
        <v>'360 GRP '!</v>
      </c>
      <c r="K2116">
        <f t="shared" ca="1" si="289"/>
        <v>0</v>
      </c>
      <c r="L2116">
        <f t="shared" ca="1" si="289"/>
        <v>0</v>
      </c>
      <c r="M2116">
        <f t="shared" ca="1" si="289"/>
        <v>0</v>
      </c>
      <c r="N2116">
        <f t="shared" ca="1" si="289"/>
        <v>0</v>
      </c>
      <c r="O2116" t="str">
        <f t="shared" ca="1" si="282"/>
        <v>D:AD</v>
      </c>
      <c r="P2116" t="str">
        <f t="shared" ca="1" si="283"/>
        <v>D10:AD10</v>
      </c>
    </row>
    <row r="2117" spans="1:16">
      <c r="A2117" t="str">
        <f t="shared" si="284"/>
        <v>03</v>
      </c>
      <c r="B2117" t="str">
        <f t="shared" ca="1" si="285"/>
        <v>GRP</v>
      </c>
      <c r="C2117" t="s">
        <v>491</v>
      </c>
      <c r="D2117" t="s">
        <v>2803</v>
      </c>
      <c r="E2117">
        <f t="shared" ca="1" si="286"/>
        <v>0</v>
      </c>
      <c r="H2117" t="str">
        <f t="shared" ca="1" si="287"/>
        <v>'360 GRP '!</v>
      </c>
      <c r="I2117">
        <f t="shared" ca="1" si="288"/>
        <v>0</v>
      </c>
      <c r="J2117" t="str">
        <f t="shared" ca="1" si="289"/>
        <v>'360 GRP '!</v>
      </c>
      <c r="K2117">
        <f t="shared" ca="1" si="289"/>
        <v>0</v>
      </c>
      <c r="L2117">
        <f t="shared" ca="1" si="289"/>
        <v>0</v>
      </c>
      <c r="M2117">
        <f t="shared" ca="1" si="289"/>
        <v>0</v>
      </c>
      <c r="N2117">
        <f t="shared" ca="1" si="289"/>
        <v>0</v>
      </c>
      <c r="O2117" t="str">
        <f t="shared" ca="1" si="282"/>
        <v>D:AD</v>
      </c>
      <c r="P2117" t="str">
        <f t="shared" ca="1" si="283"/>
        <v>D10:AD10</v>
      </c>
    </row>
    <row r="2118" spans="1:16">
      <c r="A2118" t="str">
        <f t="shared" si="284"/>
        <v>04</v>
      </c>
      <c r="B2118" t="str">
        <f t="shared" ca="1" si="285"/>
        <v>GRP</v>
      </c>
      <c r="C2118" t="s">
        <v>491</v>
      </c>
      <c r="D2118" t="s">
        <v>2804</v>
      </c>
      <c r="E2118">
        <f t="shared" ca="1" si="286"/>
        <v>0</v>
      </c>
      <c r="H2118" t="str">
        <f t="shared" ca="1" si="287"/>
        <v>'360 GRP '!</v>
      </c>
      <c r="I2118">
        <f t="shared" ca="1" si="288"/>
        <v>0</v>
      </c>
      <c r="J2118" t="str">
        <f t="shared" ca="1" si="289"/>
        <v>'360 GRP '!</v>
      </c>
      <c r="K2118">
        <f t="shared" ca="1" si="289"/>
        <v>0</v>
      </c>
      <c r="L2118">
        <f t="shared" ca="1" si="289"/>
        <v>0</v>
      </c>
      <c r="M2118">
        <f t="shared" ca="1" si="289"/>
        <v>0</v>
      </c>
      <c r="N2118">
        <f t="shared" ca="1" si="289"/>
        <v>0</v>
      </c>
      <c r="O2118" t="str">
        <f t="shared" ca="1" si="282"/>
        <v>D:AD</v>
      </c>
      <c r="P2118" t="str">
        <f t="shared" ca="1" si="283"/>
        <v>D10:AD10</v>
      </c>
    </row>
    <row r="2119" spans="1:16">
      <c r="A2119" t="str">
        <f t="shared" si="284"/>
        <v>05</v>
      </c>
      <c r="B2119" t="str">
        <f t="shared" ca="1" si="285"/>
        <v>GRP</v>
      </c>
      <c r="C2119" t="s">
        <v>491</v>
      </c>
      <c r="D2119" t="s">
        <v>2805</v>
      </c>
      <c r="E2119">
        <f t="shared" ca="1" si="286"/>
        <v>0</v>
      </c>
      <c r="H2119" t="str">
        <f t="shared" ca="1" si="287"/>
        <v>'360 GRP '!</v>
      </c>
      <c r="I2119">
        <f t="shared" ca="1" si="288"/>
        <v>0</v>
      </c>
      <c r="J2119" t="str">
        <f t="shared" ca="1" si="289"/>
        <v>'360 GRP '!</v>
      </c>
      <c r="K2119">
        <f t="shared" ca="1" si="289"/>
        <v>0</v>
      </c>
      <c r="L2119">
        <f t="shared" ca="1" si="289"/>
        <v>0</v>
      </c>
      <c r="M2119">
        <f t="shared" ca="1" si="289"/>
        <v>0</v>
      </c>
      <c r="N2119">
        <f t="shared" ca="1" si="289"/>
        <v>0</v>
      </c>
      <c r="O2119" t="str">
        <f t="shared" ca="1" si="282"/>
        <v>D:AD</v>
      </c>
      <c r="P2119" t="str">
        <f t="shared" ca="1" si="283"/>
        <v>D10:AD10</v>
      </c>
    </row>
    <row r="2120" spans="1:16">
      <c r="A2120" t="str">
        <f t="shared" si="284"/>
        <v>06</v>
      </c>
      <c r="B2120" t="str">
        <f t="shared" ca="1" si="285"/>
        <v>GRP</v>
      </c>
      <c r="C2120" t="s">
        <v>491</v>
      </c>
      <c r="D2120" t="s">
        <v>2806</v>
      </c>
      <c r="E2120">
        <f t="shared" ca="1" si="286"/>
        <v>0</v>
      </c>
      <c r="H2120" t="str">
        <f t="shared" ca="1" si="287"/>
        <v>'360 GRP '!</v>
      </c>
      <c r="I2120">
        <f t="shared" ca="1" si="288"/>
        <v>0</v>
      </c>
      <c r="J2120" t="str">
        <f t="shared" ca="1" si="289"/>
        <v>'360 GRP '!</v>
      </c>
      <c r="K2120">
        <f t="shared" ca="1" si="289"/>
        <v>0</v>
      </c>
      <c r="L2120">
        <f t="shared" ca="1" si="289"/>
        <v>0</v>
      </c>
      <c r="M2120">
        <f t="shared" ca="1" si="289"/>
        <v>0</v>
      </c>
      <c r="N2120">
        <f t="shared" ca="1" si="289"/>
        <v>0</v>
      </c>
      <c r="O2120" t="str">
        <f t="shared" ca="1" si="282"/>
        <v>D:AD</v>
      </c>
      <c r="P2120" t="str">
        <f t="shared" ca="1" si="283"/>
        <v>D10:AD10</v>
      </c>
    </row>
    <row r="2121" spans="1:16">
      <c r="A2121" t="str">
        <f t="shared" si="284"/>
        <v>07</v>
      </c>
      <c r="B2121" t="str">
        <f t="shared" ca="1" si="285"/>
        <v>GRP</v>
      </c>
      <c r="C2121" t="s">
        <v>491</v>
      </c>
      <c r="D2121" t="s">
        <v>2807</v>
      </c>
      <c r="E2121">
        <f t="shared" ca="1" si="286"/>
        <v>0</v>
      </c>
      <c r="H2121" t="str">
        <f t="shared" ca="1" si="287"/>
        <v>'360 GRP '!</v>
      </c>
      <c r="I2121">
        <f t="shared" ca="1" si="288"/>
        <v>0</v>
      </c>
      <c r="J2121" t="str">
        <f t="shared" ca="1" si="289"/>
        <v>'360 GRP '!</v>
      </c>
      <c r="K2121">
        <f t="shared" ca="1" si="289"/>
        <v>0</v>
      </c>
      <c r="L2121">
        <f t="shared" ca="1" si="289"/>
        <v>0</v>
      </c>
      <c r="M2121">
        <f t="shared" ca="1" si="289"/>
        <v>0</v>
      </c>
      <c r="N2121">
        <f t="shared" ca="1" si="289"/>
        <v>0</v>
      </c>
      <c r="O2121" t="str">
        <f t="shared" ca="1" si="282"/>
        <v>D:AD</v>
      </c>
      <c r="P2121" t="str">
        <f t="shared" ca="1" si="283"/>
        <v>D10:AD10</v>
      </c>
    </row>
    <row r="2122" spans="1:16">
      <c r="A2122" t="str">
        <f t="shared" si="284"/>
        <v>08</v>
      </c>
      <c r="B2122" t="str">
        <f t="shared" ca="1" si="285"/>
        <v>GRP</v>
      </c>
      <c r="C2122" t="s">
        <v>491</v>
      </c>
      <c r="D2122" t="s">
        <v>2808</v>
      </c>
      <c r="E2122">
        <f t="shared" ca="1" si="286"/>
        <v>0</v>
      </c>
      <c r="H2122" t="str">
        <f t="shared" ca="1" si="287"/>
        <v>'360 GRP '!</v>
      </c>
      <c r="I2122">
        <f t="shared" ca="1" si="288"/>
        <v>0</v>
      </c>
      <c r="J2122" t="str">
        <f t="shared" ca="1" si="289"/>
        <v>'360 GRP '!</v>
      </c>
      <c r="K2122">
        <f t="shared" ca="1" si="289"/>
        <v>0</v>
      </c>
      <c r="L2122">
        <f t="shared" ca="1" si="289"/>
        <v>0</v>
      </c>
      <c r="M2122">
        <f t="shared" ca="1" si="289"/>
        <v>0</v>
      </c>
      <c r="N2122">
        <f t="shared" ca="1" si="289"/>
        <v>0</v>
      </c>
      <c r="O2122" t="str">
        <f t="shared" ca="1" si="282"/>
        <v>D:AD</v>
      </c>
      <c r="P2122" t="str">
        <f t="shared" ca="1" si="283"/>
        <v>D10:AD10</v>
      </c>
    </row>
    <row r="2123" spans="1:16">
      <c r="A2123" t="str">
        <f t="shared" si="284"/>
        <v>09</v>
      </c>
      <c r="B2123" t="str">
        <f t="shared" ca="1" si="285"/>
        <v>GRP</v>
      </c>
      <c r="C2123" t="s">
        <v>491</v>
      </c>
      <c r="D2123" t="s">
        <v>2809</v>
      </c>
      <c r="E2123">
        <f t="shared" ca="1" si="286"/>
        <v>0</v>
      </c>
      <c r="H2123" t="str">
        <f t="shared" ca="1" si="287"/>
        <v>'360 GRP '!</v>
      </c>
      <c r="I2123">
        <f t="shared" ca="1" si="288"/>
        <v>0</v>
      </c>
      <c r="J2123" t="str">
        <f t="shared" ca="1" si="289"/>
        <v>'360 GRP '!</v>
      </c>
      <c r="K2123">
        <f t="shared" ca="1" si="289"/>
        <v>0</v>
      </c>
      <c r="L2123">
        <f t="shared" ca="1" si="289"/>
        <v>0</v>
      </c>
      <c r="M2123">
        <f t="shared" ca="1" si="289"/>
        <v>0</v>
      </c>
      <c r="N2123">
        <f t="shared" ca="1" si="289"/>
        <v>0</v>
      </c>
      <c r="O2123" t="str">
        <f t="shared" ca="1" si="282"/>
        <v>D:AD</v>
      </c>
      <c r="P2123" t="str">
        <f t="shared" ca="1" si="283"/>
        <v>D10:AD10</v>
      </c>
    </row>
    <row r="2124" spans="1:16">
      <c r="A2124" t="str">
        <f t="shared" si="284"/>
        <v>10</v>
      </c>
      <c r="B2124" t="str">
        <f t="shared" ca="1" si="285"/>
        <v>GRP</v>
      </c>
      <c r="C2124" t="s">
        <v>491</v>
      </c>
      <c r="D2124" t="s">
        <v>2810</v>
      </c>
      <c r="E2124">
        <f t="shared" ca="1" si="286"/>
        <v>0</v>
      </c>
      <c r="H2124" t="str">
        <f t="shared" ca="1" si="287"/>
        <v>'360 GRP '!</v>
      </c>
      <c r="I2124">
        <f t="shared" ca="1" si="288"/>
        <v>0</v>
      </c>
      <c r="J2124" t="str">
        <f t="shared" ca="1" si="289"/>
        <v>'360 GRP '!</v>
      </c>
      <c r="K2124">
        <f t="shared" ca="1" si="289"/>
        <v>0</v>
      </c>
      <c r="L2124">
        <f t="shared" ca="1" si="289"/>
        <v>0</v>
      </c>
      <c r="M2124">
        <f t="shared" ca="1" si="289"/>
        <v>0</v>
      </c>
      <c r="N2124">
        <f t="shared" ca="1" si="289"/>
        <v>0</v>
      </c>
      <c r="O2124" t="str">
        <f t="shared" ca="1" si="282"/>
        <v>D:AD</v>
      </c>
      <c r="P2124" t="str">
        <f t="shared" ca="1" si="283"/>
        <v>D10:AD10</v>
      </c>
    </row>
    <row r="2125" spans="1:16">
      <c r="A2125" t="str">
        <f t="shared" si="284"/>
        <v>11</v>
      </c>
      <c r="B2125" t="str">
        <f t="shared" ca="1" si="285"/>
        <v>GRP</v>
      </c>
      <c r="C2125" t="s">
        <v>491</v>
      </c>
      <c r="D2125" t="s">
        <v>2811</v>
      </c>
      <c r="E2125">
        <f t="shared" ca="1" si="286"/>
        <v>0</v>
      </c>
      <c r="H2125" t="str">
        <f t="shared" ca="1" si="287"/>
        <v>'360 GRP '!</v>
      </c>
      <c r="I2125">
        <f t="shared" ca="1" si="288"/>
        <v>0</v>
      </c>
      <c r="J2125" t="str">
        <f t="shared" ca="1" si="289"/>
        <v>'360 GRP '!</v>
      </c>
      <c r="K2125">
        <f t="shared" ca="1" si="289"/>
        <v>0</v>
      </c>
      <c r="L2125">
        <f t="shared" ca="1" si="289"/>
        <v>0</v>
      </c>
      <c r="M2125">
        <f t="shared" ca="1" si="289"/>
        <v>0</v>
      </c>
      <c r="N2125">
        <f t="shared" ca="1" si="289"/>
        <v>0</v>
      </c>
      <c r="O2125" t="str">
        <f t="shared" ca="1" si="282"/>
        <v>D:AD</v>
      </c>
      <c r="P2125" t="str">
        <f t="shared" ca="1" si="283"/>
        <v>D10:AD10</v>
      </c>
    </row>
    <row r="2126" spans="1:16">
      <c r="A2126" t="str">
        <f t="shared" si="284"/>
        <v>12</v>
      </c>
      <c r="B2126" t="str">
        <f t="shared" ca="1" si="285"/>
        <v>GRP</v>
      </c>
      <c r="C2126" t="s">
        <v>491</v>
      </c>
      <c r="D2126" t="s">
        <v>2812</v>
      </c>
      <c r="E2126">
        <f t="shared" ca="1" si="286"/>
        <v>0</v>
      </c>
      <c r="H2126" t="str">
        <f t="shared" ca="1" si="287"/>
        <v>'360 GRP '!</v>
      </c>
      <c r="I2126">
        <f t="shared" ca="1" si="288"/>
        <v>0</v>
      </c>
      <c r="J2126" t="str">
        <f t="shared" ca="1" si="289"/>
        <v>'360 GRP '!</v>
      </c>
      <c r="K2126">
        <f t="shared" ca="1" si="289"/>
        <v>0</v>
      </c>
      <c r="L2126">
        <f t="shared" ca="1" si="289"/>
        <v>0</v>
      </c>
      <c r="M2126">
        <f t="shared" ca="1" si="289"/>
        <v>0</v>
      </c>
      <c r="N2126">
        <f t="shared" ca="1" si="289"/>
        <v>0</v>
      </c>
      <c r="O2126" t="str">
        <f t="shared" ca="1" si="282"/>
        <v>D:AD</v>
      </c>
      <c r="P2126" t="str">
        <f t="shared" ca="1" si="283"/>
        <v>D10:AD10</v>
      </c>
    </row>
    <row r="2127" spans="1:16">
      <c r="A2127" t="str">
        <f t="shared" si="284"/>
        <v>13</v>
      </c>
      <c r="B2127" t="str">
        <f t="shared" ca="1" si="285"/>
        <v>GRP</v>
      </c>
      <c r="C2127" t="s">
        <v>491</v>
      </c>
      <c r="D2127" t="s">
        <v>2813</v>
      </c>
      <c r="E2127">
        <f t="shared" ca="1" si="286"/>
        <v>0</v>
      </c>
      <c r="H2127" t="str">
        <f t="shared" ca="1" si="287"/>
        <v>'360 GRP '!</v>
      </c>
      <c r="I2127">
        <f t="shared" ca="1" si="288"/>
        <v>0</v>
      </c>
      <c r="J2127" t="str">
        <f t="shared" ca="1" si="289"/>
        <v>'360 GRP '!</v>
      </c>
      <c r="K2127">
        <f t="shared" ca="1" si="289"/>
        <v>0</v>
      </c>
      <c r="L2127">
        <f t="shared" ca="1" si="289"/>
        <v>0</v>
      </c>
      <c r="M2127">
        <f t="shared" ca="1" si="289"/>
        <v>0</v>
      </c>
      <c r="N2127">
        <f t="shared" ca="1" si="289"/>
        <v>0</v>
      </c>
      <c r="O2127" t="str">
        <f t="shared" ca="1" si="282"/>
        <v>D:AD</v>
      </c>
      <c r="P2127" t="str">
        <f t="shared" ca="1" si="283"/>
        <v>D10:AD10</v>
      </c>
    </row>
    <row r="2128" spans="1:16">
      <c r="A2128" t="str">
        <f t="shared" si="284"/>
        <v>100</v>
      </c>
      <c r="B2128" t="str">
        <f t="shared" ca="1" si="285"/>
        <v>GRP</v>
      </c>
      <c r="C2128" t="s">
        <v>491</v>
      </c>
      <c r="D2128" t="s">
        <v>2814</v>
      </c>
      <c r="E2128">
        <f t="shared" ca="1" si="286"/>
        <v>0</v>
      </c>
      <c r="H2128" t="str">
        <f t="shared" ca="1" si="287"/>
        <v>'360 GRP '!</v>
      </c>
      <c r="I2128">
        <f t="shared" ca="1" si="288"/>
        <v>0</v>
      </c>
      <c r="J2128" t="str">
        <f t="shared" ca="1" si="289"/>
        <v>'360 GRP '!</v>
      </c>
      <c r="K2128">
        <f t="shared" ca="1" si="289"/>
        <v>0</v>
      </c>
      <c r="L2128">
        <f t="shared" ca="1" si="289"/>
        <v>0</v>
      </c>
      <c r="M2128">
        <f t="shared" ca="1" si="289"/>
        <v>0</v>
      </c>
      <c r="N2128">
        <f t="shared" ca="1" si="289"/>
        <v>0</v>
      </c>
      <c r="O2128" t="str">
        <f t="shared" ref="O2128:O2191" ca="1" si="290">VLOOKUP($H2128,$G$8:$I$13,2,FALSE)</f>
        <v>D:AD</v>
      </c>
      <c r="P2128" t="str">
        <f t="shared" ref="P2128:P2191" ca="1" si="291">VLOOKUP($H2128,$G$8:$I$13,3,FALSE)</f>
        <v>D10:AD10</v>
      </c>
    </row>
    <row r="2129" spans="1:16">
      <c r="A2129" t="str">
        <f t="shared" si="284"/>
        <v>01</v>
      </c>
      <c r="B2129" t="str">
        <f t="shared" ca="1" si="285"/>
        <v>GRP</v>
      </c>
      <c r="C2129" t="s">
        <v>436</v>
      </c>
      <c r="D2129" t="s">
        <v>2815</v>
      </c>
      <c r="E2129">
        <f t="shared" ca="1" si="286"/>
        <v>0</v>
      </c>
      <c r="H2129" t="str">
        <f t="shared" ca="1" si="287"/>
        <v>'360 GRP '!</v>
      </c>
      <c r="I2129">
        <f t="shared" ca="1" si="288"/>
        <v>0</v>
      </c>
      <c r="J2129" t="str">
        <f t="shared" ca="1" si="289"/>
        <v>'360 GRP '!</v>
      </c>
      <c r="K2129">
        <f t="shared" ca="1" si="289"/>
        <v>0</v>
      </c>
      <c r="L2129">
        <f t="shared" ca="1" si="289"/>
        <v>0</v>
      </c>
      <c r="M2129">
        <f t="shared" ca="1" si="289"/>
        <v>0</v>
      </c>
      <c r="N2129">
        <f t="shared" ca="1" si="289"/>
        <v>0</v>
      </c>
      <c r="O2129" t="str">
        <f t="shared" ca="1" si="290"/>
        <v>D:AD</v>
      </c>
      <c r="P2129" t="str">
        <f t="shared" ca="1" si="291"/>
        <v>D10:AD10</v>
      </c>
    </row>
    <row r="2130" spans="1:16">
      <c r="A2130" t="str">
        <f t="shared" si="284"/>
        <v>02</v>
      </c>
      <c r="B2130" t="str">
        <f t="shared" ca="1" si="285"/>
        <v>GRP</v>
      </c>
      <c r="C2130" t="s">
        <v>436</v>
      </c>
      <c r="D2130" t="s">
        <v>2816</v>
      </c>
      <c r="E2130">
        <f t="shared" ca="1" si="286"/>
        <v>0</v>
      </c>
      <c r="H2130" t="str">
        <f t="shared" ca="1" si="287"/>
        <v>'360 GRP '!</v>
      </c>
      <c r="I2130">
        <f t="shared" ca="1" si="288"/>
        <v>0</v>
      </c>
      <c r="J2130" t="str">
        <f t="shared" ca="1" si="289"/>
        <v>'360 GRP '!</v>
      </c>
      <c r="K2130">
        <f t="shared" ca="1" si="289"/>
        <v>0</v>
      </c>
      <c r="L2130">
        <f t="shared" ca="1" si="289"/>
        <v>0</v>
      </c>
      <c r="M2130">
        <f t="shared" ca="1" si="289"/>
        <v>0</v>
      </c>
      <c r="N2130">
        <f t="shared" ca="1" si="289"/>
        <v>0</v>
      </c>
      <c r="O2130" t="str">
        <f t="shared" ca="1" si="290"/>
        <v>D:AD</v>
      </c>
      <c r="P2130" t="str">
        <f t="shared" ca="1" si="291"/>
        <v>D10:AD10</v>
      </c>
    </row>
    <row r="2131" spans="1:16">
      <c r="A2131" t="str">
        <f t="shared" si="284"/>
        <v>03</v>
      </c>
      <c r="B2131" t="str">
        <f t="shared" ca="1" si="285"/>
        <v>GRP</v>
      </c>
      <c r="C2131" t="s">
        <v>436</v>
      </c>
      <c r="D2131" t="s">
        <v>2817</v>
      </c>
      <c r="E2131">
        <f t="shared" ca="1" si="286"/>
        <v>0</v>
      </c>
      <c r="H2131" t="str">
        <f t="shared" ca="1" si="287"/>
        <v>'360 GRP '!</v>
      </c>
      <c r="I2131">
        <f t="shared" ca="1" si="288"/>
        <v>0</v>
      </c>
      <c r="J2131" t="str">
        <f t="shared" ca="1" si="289"/>
        <v>'360 GRP '!</v>
      </c>
      <c r="K2131">
        <f t="shared" ca="1" si="289"/>
        <v>0</v>
      </c>
      <c r="L2131">
        <f t="shared" ca="1" si="289"/>
        <v>0</v>
      </c>
      <c r="M2131">
        <f t="shared" ca="1" si="289"/>
        <v>0</v>
      </c>
      <c r="N2131">
        <f t="shared" ca="1" si="289"/>
        <v>0</v>
      </c>
      <c r="O2131" t="str">
        <f t="shared" ca="1" si="290"/>
        <v>D:AD</v>
      </c>
      <c r="P2131" t="str">
        <f t="shared" ca="1" si="291"/>
        <v>D10:AD10</v>
      </c>
    </row>
    <row r="2132" spans="1:16">
      <c r="A2132" t="str">
        <f t="shared" si="284"/>
        <v>04</v>
      </c>
      <c r="B2132" t="str">
        <f t="shared" ca="1" si="285"/>
        <v>GRP</v>
      </c>
      <c r="C2132" t="s">
        <v>436</v>
      </c>
      <c r="D2132" t="s">
        <v>2818</v>
      </c>
      <c r="E2132">
        <f t="shared" ca="1" si="286"/>
        <v>0</v>
      </c>
      <c r="H2132" t="str">
        <f t="shared" ca="1" si="287"/>
        <v>'360 GRP '!</v>
      </c>
      <c r="I2132">
        <f t="shared" ca="1" si="288"/>
        <v>0</v>
      </c>
      <c r="J2132" t="str">
        <f t="shared" ca="1" si="289"/>
        <v>'360 GRP '!</v>
      </c>
      <c r="K2132">
        <f t="shared" ca="1" si="289"/>
        <v>0</v>
      </c>
      <c r="L2132">
        <f t="shared" ca="1" si="289"/>
        <v>0</v>
      </c>
      <c r="M2132">
        <f t="shared" ca="1" si="289"/>
        <v>0</v>
      </c>
      <c r="N2132">
        <f t="shared" ca="1" si="289"/>
        <v>0</v>
      </c>
      <c r="O2132" t="str">
        <f t="shared" ca="1" si="290"/>
        <v>D:AD</v>
      </c>
      <c r="P2132" t="str">
        <f t="shared" ca="1" si="291"/>
        <v>D10:AD10</v>
      </c>
    </row>
    <row r="2133" spans="1:16">
      <c r="A2133" t="str">
        <f t="shared" si="284"/>
        <v>05</v>
      </c>
      <c r="B2133" t="str">
        <f t="shared" ca="1" si="285"/>
        <v>GRP</v>
      </c>
      <c r="C2133" t="s">
        <v>436</v>
      </c>
      <c r="D2133" t="s">
        <v>2819</v>
      </c>
      <c r="E2133">
        <f t="shared" ca="1" si="286"/>
        <v>0</v>
      </c>
      <c r="H2133" t="str">
        <f t="shared" ca="1" si="287"/>
        <v>'360 GRP '!</v>
      </c>
      <c r="I2133">
        <f t="shared" ca="1" si="288"/>
        <v>0</v>
      </c>
      <c r="J2133" t="str">
        <f t="shared" ca="1" si="289"/>
        <v>'360 GRP '!</v>
      </c>
      <c r="K2133">
        <f t="shared" ca="1" si="289"/>
        <v>0</v>
      </c>
      <c r="L2133">
        <f t="shared" ca="1" si="289"/>
        <v>0</v>
      </c>
      <c r="M2133">
        <f t="shared" ca="1" si="289"/>
        <v>0</v>
      </c>
      <c r="N2133">
        <f t="shared" ca="1" si="289"/>
        <v>0</v>
      </c>
      <c r="O2133" t="str">
        <f t="shared" ca="1" si="290"/>
        <v>D:AD</v>
      </c>
      <c r="P2133" t="str">
        <f t="shared" ca="1" si="291"/>
        <v>D10:AD10</v>
      </c>
    </row>
    <row r="2134" spans="1:16">
      <c r="A2134" t="str">
        <f t="shared" si="284"/>
        <v>06</v>
      </c>
      <c r="B2134" t="str">
        <f t="shared" ca="1" si="285"/>
        <v>GRP</v>
      </c>
      <c r="C2134" t="s">
        <v>436</v>
      </c>
      <c r="D2134" t="s">
        <v>2820</v>
      </c>
      <c r="E2134">
        <f t="shared" ca="1" si="286"/>
        <v>0</v>
      </c>
      <c r="H2134" t="str">
        <f t="shared" ca="1" si="287"/>
        <v>'360 GRP '!</v>
      </c>
      <c r="I2134">
        <f t="shared" ca="1" si="288"/>
        <v>0</v>
      </c>
      <c r="J2134" t="str">
        <f t="shared" ca="1" si="289"/>
        <v>'360 GRP '!</v>
      </c>
      <c r="K2134">
        <f t="shared" ca="1" si="289"/>
        <v>0</v>
      </c>
      <c r="L2134">
        <f t="shared" ca="1" si="289"/>
        <v>0</v>
      </c>
      <c r="M2134">
        <f t="shared" ca="1" si="289"/>
        <v>0</v>
      </c>
      <c r="N2134">
        <f t="shared" ca="1" si="289"/>
        <v>0</v>
      </c>
      <c r="O2134" t="str">
        <f t="shared" ca="1" si="290"/>
        <v>D:AD</v>
      </c>
      <c r="P2134" t="str">
        <f t="shared" ca="1" si="291"/>
        <v>D10:AD10</v>
      </c>
    </row>
    <row r="2135" spans="1:16">
      <c r="A2135" t="str">
        <f t="shared" si="284"/>
        <v>07</v>
      </c>
      <c r="B2135" t="str">
        <f t="shared" ca="1" si="285"/>
        <v>GRP</v>
      </c>
      <c r="C2135" t="s">
        <v>436</v>
      </c>
      <c r="D2135" t="s">
        <v>2821</v>
      </c>
      <c r="E2135">
        <f t="shared" ca="1" si="286"/>
        <v>0</v>
      </c>
      <c r="H2135" t="str">
        <f t="shared" ca="1" si="287"/>
        <v>'360 GRP '!</v>
      </c>
      <c r="I2135">
        <f t="shared" ca="1" si="288"/>
        <v>0</v>
      </c>
      <c r="J2135" t="str">
        <f t="shared" ca="1" si="289"/>
        <v>'360 GRP '!</v>
      </c>
      <c r="K2135">
        <f t="shared" ca="1" si="289"/>
        <v>0</v>
      </c>
      <c r="L2135">
        <f t="shared" ca="1" si="289"/>
        <v>0</v>
      </c>
      <c r="M2135">
        <f t="shared" ca="1" si="289"/>
        <v>0</v>
      </c>
      <c r="N2135">
        <f t="shared" ca="1" si="289"/>
        <v>0</v>
      </c>
      <c r="O2135" t="str">
        <f t="shared" ca="1" si="290"/>
        <v>D:AD</v>
      </c>
      <c r="P2135" t="str">
        <f t="shared" ca="1" si="291"/>
        <v>D10:AD10</v>
      </c>
    </row>
    <row r="2136" spans="1:16">
      <c r="A2136" t="str">
        <f t="shared" si="284"/>
        <v>08</v>
      </c>
      <c r="B2136" t="str">
        <f t="shared" ca="1" si="285"/>
        <v>GRP</v>
      </c>
      <c r="C2136" t="s">
        <v>436</v>
      </c>
      <c r="D2136" t="s">
        <v>2822</v>
      </c>
      <c r="E2136">
        <f t="shared" ca="1" si="286"/>
        <v>0</v>
      </c>
      <c r="H2136" t="str">
        <f t="shared" ca="1" si="287"/>
        <v>'360 GRP '!</v>
      </c>
      <c r="I2136">
        <f t="shared" ca="1" si="288"/>
        <v>0</v>
      </c>
      <c r="J2136" t="str">
        <f t="shared" ca="1" si="289"/>
        <v>'360 GRP '!</v>
      </c>
      <c r="K2136">
        <f t="shared" ca="1" si="289"/>
        <v>0</v>
      </c>
      <c r="L2136">
        <f t="shared" ca="1" si="289"/>
        <v>0</v>
      </c>
      <c r="M2136">
        <f t="shared" ca="1" si="289"/>
        <v>0</v>
      </c>
      <c r="N2136">
        <f t="shared" ca="1" si="289"/>
        <v>0</v>
      </c>
      <c r="O2136" t="str">
        <f t="shared" ca="1" si="290"/>
        <v>D:AD</v>
      </c>
      <c r="P2136" t="str">
        <f t="shared" ca="1" si="291"/>
        <v>D10:AD10</v>
      </c>
    </row>
    <row r="2137" spans="1:16">
      <c r="A2137" t="str">
        <f t="shared" si="284"/>
        <v>09</v>
      </c>
      <c r="B2137" t="str">
        <f t="shared" ca="1" si="285"/>
        <v>GRP</v>
      </c>
      <c r="C2137" t="s">
        <v>436</v>
      </c>
      <c r="D2137" t="s">
        <v>2823</v>
      </c>
      <c r="E2137">
        <f t="shared" ca="1" si="286"/>
        <v>0</v>
      </c>
      <c r="H2137" t="str">
        <f t="shared" ca="1" si="287"/>
        <v>'360 GRP '!</v>
      </c>
      <c r="I2137">
        <f t="shared" ca="1" si="288"/>
        <v>0</v>
      </c>
      <c r="J2137" t="str">
        <f t="shared" ca="1" si="289"/>
        <v>'360 GRP '!</v>
      </c>
      <c r="K2137">
        <f t="shared" ca="1" si="289"/>
        <v>0</v>
      </c>
      <c r="L2137">
        <f t="shared" ca="1" si="289"/>
        <v>0</v>
      </c>
      <c r="M2137">
        <f t="shared" ca="1" si="289"/>
        <v>0</v>
      </c>
      <c r="N2137">
        <f t="shared" ca="1" si="289"/>
        <v>0</v>
      </c>
      <c r="O2137" t="str">
        <f t="shared" ca="1" si="290"/>
        <v>D:AD</v>
      </c>
      <c r="P2137" t="str">
        <f t="shared" ca="1" si="291"/>
        <v>D10:AD10</v>
      </c>
    </row>
    <row r="2138" spans="1:16">
      <c r="A2138" t="str">
        <f t="shared" si="284"/>
        <v>10</v>
      </c>
      <c r="B2138" t="str">
        <f t="shared" ca="1" si="285"/>
        <v>GRP</v>
      </c>
      <c r="C2138" t="s">
        <v>436</v>
      </c>
      <c r="D2138" t="s">
        <v>2824</v>
      </c>
      <c r="E2138">
        <f t="shared" ca="1" si="286"/>
        <v>0</v>
      </c>
      <c r="H2138" t="str">
        <f t="shared" ca="1" si="287"/>
        <v>'360 GRP '!</v>
      </c>
      <c r="I2138">
        <f t="shared" ca="1" si="288"/>
        <v>0</v>
      </c>
      <c r="J2138" t="str">
        <f t="shared" ca="1" si="289"/>
        <v>'360 GRP '!</v>
      </c>
      <c r="K2138">
        <f t="shared" ca="1" si="289"/>
        <v>0</v>
      </c>
      <c r="L2138">
        <f t="shared" ca="1" si="289"/>
        <v>0</v>
      </c>
      <c r="M2138">
        <f t="shared" ca="1" si="289"/>
        <v>0</v>
      </c>
      <c r="N2138">
        <f t="shared" ca="1" si="289"/>
        <v>0</v>
      </c>
      <c r="O2138" t="str">
        <f t="shared" ca="1" si="290"/>
        <v>D:AD</v>
      </c>
      <c r="P2138" t="str">
        <f t="shared" ca="1" si="291"/>
        <v>D10:AD10</v>
      </c>
    </row>
    <row r="2139" spans="1:16">
      <c r="A2139" t="str">
        <f t="shared" si="284"/>
        <v>11</v>
      </c>
      <c r="B2139" t="str">
        <f t="shared" ca="1" si="285"/>
        <v>GRP</v>
      </c>
      <c r="C2139" t="s">
        <v>436</v>
      </c>
      <c r="D2139" t="s">
        <v>2825</v>
      </c>
      <c r="E2139">
        <f t="shared" ca="1" si="286"/>
        <v>0</v>
      </c>
      <c r="H2139" t="str">
        <f t="shared" ca="1" si="287"/>
        <v>'360 GRP '!</v>
      </c>
      <c r="I2139">
        <f t="shared" ca="1" si="288"/>
        <v>0</v>
      </c>
      <c r="J2139" t="str">
        <f t="shared" ca="1" si="289"/>
        <v>'360 GRP '!</v>
      </c>
      <c r="K2139">
        <f t="shared" ca="1" si="289"/>
        <v>0</v>
      </c>
      <c r="L2139">
        <f t="shared" ca="1" si="289"/>
        <v>0</v>
      </c>
      <c r="M2139">
        <f t="shared" ca="1" si="289"/>
        <v>0</v>
      </c>
      <c r="N2139">
        <f t="shared" ca="1" si="289"/>
        <v>0</v>
      </c>
      <c r="O2139" t="str">
        <f t="shared" ca="1" si="290"/>
        <v>D:AD</v>
      </c>
      <c r="P2139" t="str">
        <f t="shared" ca="1" si="291"/>
        <v>D10:AD10</v>
      </c>
    </row>
    <row r="2140" spans="1:16">
      <c r="A2140" t="str">
        <f t="shared" si="284"/>
        <v>12</v>
      </c>
      <c r="B2140" t="str">
        <f t="shared" ca="1" si="285"/>
        <v>GRP</v>
      </c>
      <c r="C2140" t="s">
        <v>436</v>
      </c>
      <c r="D2140" t="s">
        <v>2826</v>
      </c>
      <c r="E2140">
        <f t="shared" ca="1" si="286"/>
        <v>0</v>
      </c>
      <c r="H2140" t="str">
        <f t="shared" ca="1" si="287"/>
        <v>'360 GRP '!</v>
      </c>
      <c r="I2140">
        <f t="shared" ca="1" si="288"/>
        <v>0</v>
      </c>
      <c r="J2140" t="str">
        <f t="shared" ca="1" si="289"/>
        <v>'360 GRP '!</v>
      </c>
      <c r="K2140">
        <f t="shared" ca="1" si="289"/>
        <v>0</v>
      </c>
      <c r="L2140">
        <f t="shared" ca="1" si="289"/>
        <v>0</v>
      </c>
      <c r="M2140">
        <f t="shared" ca="1" si="289"/>
        <v>0</v>
      </c>
      <c r="N2140">
        <f t="shared" ca="1" si="289"/>
        <v>0</v>
      </c>
      <c r="O2140" t="str">
        <f t="shared" ca="1" si="290"/>
        <v>D:AD</v>
      </c>
      <c r="P2140" t="str">
        <f t="shared" ca="1" si="291"/>
        <v>D10:AD10</v>
      </c>
    </row>
    <row r="2141" spans="1:16">
      <c r="A2141" t="str">
        <f t="shared" si="284"/>
        <v>13</v>
      </c>
      <c r="B2141" t="str">
        <f t="shared" ca="1" si="285"/>
        <v>GRP</v>
      </c>
      <c r="C2141" t="s">
        <v>436</v>
      </c>
      <c r="D2141" t="s">
        <v>2827</v>
      </c>
      <c r="E2141">
        <f t="shared" ca="1" si="286"/>
        <v>0</v>
      </c>
      <c r="H2141" t="str">
        <f t="shared" ca="1" si="287"/>
        <v>'360 GRP '!</v>
      </c>
      <c r="I2141">
        <f t="shared" ca="1" si="288"/>
        <v>0</v>
      </c>
      <c r="J2141" t="str">
        <f t="shared" ca="1" si="289"/>
        <v>'360 GRP '!</v>
      </c>
      <c r="K2141">
        <f t="shared" ca="1" si="289"/>
        <v>0</v>
      </c>
      <c r="L2141">
        <f t="shared" ca="1" si="289"/>
        <v>0</v>
      </c>
      <c r="M2141">
        <f t="shared" ca="1" si="289"/>
        <v>0</v>
      </c>
      <c r="N2141">
        <f t="shared" ca="1" si="289"/>
        <v>0</v>
      </c>
      <c r="O2141" t="str">
        <f t="shared" ca="1" si="290"/>
        <v>D:AD</v>
      </c>
      <c r="P2141" t="str">
        <f t="shared" ca="1" si="291"/>
        <v>D10:AD10</v>
      </c>
    </row>
    <row r="2142" spans="1:16">
      <c r="A2142" t="str">
        <f t="shared" si="284"/>
        <v>100</v>
      </c>
      <c r="B2142" t="str">
        <f t="shared" ca="1" si="285"/>
        <v>GRP</v>
      </c>
      <c r="C2142" t="s">
        <v>436</v>
      </c>
      <c r="D2142" t="s">
        <v>2828</v>
      </c>
      <c r="E2142">
        <f t="shared" ca="1" si="286"/>
        <v>0</v>
      </c>
      <c r="H2142" t="str">
        <f t="shared" ca="1" si="287"/>
        <v>'360 GRP '!</v>
      </c>
      <c r="I2142">
        <f t="shared" ca="1" si="288"/>
        <v>0</v>
      </c>
      <c r="J2142" t="str">
        <f t="shared" ca="1" si="289"/>
        <v>'360 GRP '!</v>
      </c>
      <c r="K2142">
        <f t="shared" ca="1" si="289"/>
        <v>0</v>
      </c>
      <c r="L2142">
        <f t="shared" ca="1" si="289"/>
        <v>0</v>
      </c>
      <c r="M2142">
        <f t="shared" ca="1" si="289"/>
        <v>0</v>
      </c>
      <c r="N2142">
        <f t="shared" ca="1" si="289"/>
        <v>0</v>
      </c>
      <c r="O2142" t="str">
        <f t="shared" ca="1" si="290"/>
        <v>D:AD</v>
      </c>
      <c r="P2142" t="str">
        <f t="shared" ca="1" si="291"/>
        <v>D10:AD10</v>
      </c>
    </row>
    <row r="2143" spans="1:16">
      <c r="A2143" t="str">
        <f t="shared" si="284"/>
        <v>01</v>
      </c>
      <c r="B2143" t="str">
        <f t="shared" ca="1" si="285"/>
        <v>GRP</v>
      </c>
      <c r="C2143" t="s">
        <v>537</v>
      </c>
      <c r="D2143" t="s">
        <v>2829</v>
      </c>
      <c r="E2143">
        <f t="shared" ca="1" si="286"/>
        <v>0</v>
      </c>
      <c r="H2143" t="str">
        <f t="shared" ca="1" si="287"/>
        <v>'360 GRP '!</v>
      </c>
      <c r="I2143">
        <f t="shared" ca="1" si="288"/>
        <v>0</v>
      </c>
      <c r="J2143" t="str">
        <f t="shared" ca="1" si="289"/>
        <v>'360 GRP '!</v>
      </c>
      <c r="K2143">
        <f t="shared" ca="1" si="289"/>
        <v>0</v>
      </c>
      <c r="L2143">
        <f t="shared" ca="1" si="289"/>
        <v>0</v>
      </c>
      <c r="M2143">
        <f t="shared" ca="1" si="289"/>
        <v>0</v>
      </c>
      <c r="N2143">
        <f t="shared" ca="1" si="289"/>
        <v>0</v>
      </c>
      <c r="O2143" t="str">
        <f t="shared" ca="1" si="290"/>
        <v>D:AD</v>
      </c>
      <c r="P2143" t="str">
        <f t="shared" ca="1" si="291"/>
        <v>D10:AD10</v>
      </c>
    </row>
    <row r="2144" spans="1:16">
      <c r="A2144" t="str">
        <f t="shared" si="284"/>
        <v>02</v>
      </c>
      <c r="B2144" t="str">
        <f t="shared" ca="1" si="285"/>
        <v>GRP</v>
      </c>
      <c r="C2144" t="s">
        <v>537</v>
      </c>
      <c r="D2144" t="s">
        <v>2830</v>
      </c>
      <c r="E2144">
        <f t="shared" ca="1" si="286"/>
        <v>0</v>
      </c>
      <c r="H2144" t="str">
        <f t="shared" ca="1" si="287"/>
        <v>'360 GRP '!</v>
      </c>
      <c r="I2144">
        <f t="shared" ca="1" si="288"/>
        <v>0</v>
      </c>
      <c r="J2144" t="str">
        <f t="shared" ca="1" si="289"/>
        <v>'360 GRP '!</v>
      </c>
      <c r="K2144">
        <f t="shared" ca="1" si="289"/>
        <v>0</v>
      </c>
      <c r="L2144">
        <f t="shared" ca="1" si="289"/>
        <v>0</v>
      </c>
      <c r="M2144">
        <f t="shared" ca="1" si="289"/>
        <v>0</v>
      </c>
      <c r="N2144">
        <f t="shared" ca="1" si="289"/>
        <v>0</v>
      </c>
      <c r="O2144" t="str">
        <f t="shared" ca="1" si="290"/>
        <v>D:AD</v>
      </c>
      <c r="P2144" t="str">
        <f t="shared" ca="1" si="291"/>
        <v>D10:AD10</v>
      </c>
    </row>
    <row r="2145" spans="1:16">
      <c r="A2145" t="str">
        <f t="shared" si="284"/>
        <v>03</v>
      </c>
      <c r="B2145" t="str">
        <f t="shared" ca="1" si="285"/>
        <v>GRP</v>
      </c>
      <c r="C2145" t="s">
        <v>537</v>
      </c>
      <c r="D2145" t="s">
        <v>2831</v>
      </c>
      <c r="E2145">
        <f t="shared" ca="1" si="286"/>
        <v>0</v>
      </c>
      <c r="H2145" t="str">
        <f t="shared" ca="1" si="287"/>
        <v>'360 GRP '!</v>
      </c>
      <c r="I2145">
        <f t="shared" ca="1" si="288"/>
        <v>0</v>
      </c>
      <c r="J2145" t="str">
        <f t="shared" ca="1" si="289"/>
        <v>'360 GRP '!</v>
      </c>
      <c r="K2145">
        <f t="shared" ca="1" si="289"/>
        <v>0</v>
      </c>
      <c r="L2145">
        <f t="shared" ca="1" si="289"/>
        <v>0</v>
      </c>
      <c r="M2145">
        <f t="shared" ca="1" si="289"/>
        <v>0</v>
      </c>
      <c r="N2145">
        <f t="shared" ca="1" si="289"/>
        <v>0</v>
      </c>
      <c r="O2145" t="str">
        <f t="shared" ca="1" si="290"/>
        <v>D:AD</v>
      </c>
      <c r="P2145" t="str">
        <f t="shared" ca="1" si="291"/>
        <v>D10:AD10</v>
      </c>
    </row>
    <row r="2146" spans="1:16">
      <c r="A2146" t="str">
        <f t="shared" si="284"/>
        <v>04</v>
      </c>
      <c r="B2146" t="str">
        <f t="shared" ca="1" si="285"/>
        <v>GRP</v>
      </c>
      <c r="C2146" t="s">
        <v>537</v>
      </c>
      <c r="D2146" t="s">
        <v>2832</v>
      </c>
      <c r="E2146">
        <f t="shared" ca="1" si="286"/>
        <v>0</v>
      </c>
      <c r="H2146" t="str">
        <f t="shared" ca="1" si="287"/>
        <v>'360 GRP '!</v>
      </c>
      <c r="I2146">
        <f t="shared" ca="1" si="288"/>
        <v>0</v>
      </c>
      <c r="J2146" t="str">
        <f t="shared" ca="1" si="289"/>
        <v>'360 GRP '!</v>
      </c>
      <c r="K2146">
        <f t="shared" ca="1" si="289"/>
        <v>0</v>
      </c>
      <c r="L2146">
        <f t="shared" ca="1" si="289"/>
        <v>0</v>
      </c>
      <c r="M2146">
        <f t="shared" ca="1" si="289"/>
        <v>0</v>
      </c>
      <c r="N2146">
        <f t="shared" ca="1" si="289"/>
        <v>0</v>
      </c>
      <c r="O2146" t="str">
        <f t="shared" ca="1" si="290"/>
        <v>D:AD</v>
      </c>
      <c r="P2146" t="str">
        <f t="shared" ca="1" si="291"/>
        <v>D10:AD10</v>
      </c>
    </row>
    <row r="2147" spans="1:16">
      <c r="A2147" t="str">
        <f t="shared" si="284"/>
        <v>05</v>
      </c>
      <c r="B2147" t="str">
        <f t="shared" ca="1" si="285"/>
        <v>GRP</v>
      </c>
      <c r="C2147" t="s">
        <v>537</v>
      </c>
      <c r="D2147" t="s">
        <v>2833</v>
      </c>
      <c r="E2147">
        <f t="shared" ca="1" si="286"/>
        <v>0</v>
      </c>
      <c r="H2147" t="str">
        <f t="shared" ca="1" si="287"/>
        <v>'360 GRP '!</v>
      </c>
      <c r="I2147">
        <f t="shared" ca="1" si="288"/>
        <v>0</v>
      </c>
      <c r="J2147" t="str">
        <f t="shared" ca="1" si="289"/>
        <v>'360 GRP '!</v>
      </c>
      <c r="K2147">
        <f t="shared" ca="1" si="289"/>
        <v>0</v>
      </c>
      <c r="L2147">
        <f t="shared" ca="1" si="289"/>
        <v>0</v>
      </c>
      <c r="M2147">
        <f t="shared" ca="1" si="289"/>
        <v>0</v>
      </c>
      <c r="N2147">
        <f t="shared" ca="1" si="289"/>
        <v>0</v>
      </c>
      <c r="O2147" t="str">
        <f t="shared" ca="1" si="290"/>
        <v>D:AD</v>
      </c>
      <c r="P2147" t="str">
        <f t="shared" ca="1" si="291"/>
        <v>D10:AD10</v>
      </c>
    </row>
    <row r="2148" spans="1:16">
      <c r="A2148" t="str">
        <f t="shared" si="284"/>
        <v>06</v>
      </c>
      <c r="B2148" t="str">
        <f t="shared" ca="1" si="285"/>
        <v>GRP</v>
      </c>
      <c r="C2148" t="s">
        <v>537</v>
      </c>
      <c r="D2148" t="s">
        <v>2834</v>
      </c>
      <c r="E2148">
        <f t="shared" ca="1" si="286"/>
        <v>0</v>
      </c>
      <c r="H2148" t="str">
        <f t="shared" ca="1" si="287"/>
        <v>'360 GRP '!</v>
      </c>
      <c r="I2148">
        <f t="shared" ca="1" si="288"/>
        <v>0</v>
      </c>
      <c r="J2148" t="str">
        <f t="shared" ca="1" si="289"/>
        <v>'360 GRP '!</v>
      </c>
      <c r="K2148">
        <f t="shared" ca="1" si="289"/>
        <v>0</v>
      </c>
      <c r="L2148">
        <f t="shared" ca="1" si="289"/>
        <v>0</v>
      </c>
      <c r="M2148">
        <f t="shared" ca="1" si="289"/>
        <v>0</v>
      </c>
      <c r="N2148">
        <f t="shared" ca="1" si="289"/>
        <v>0</v>
      </c>
      <c r="O2148" t="str">
        <f t="shared" ca="1" si="290"/>
        <v>D:AD</v>
      </c>
      <c r="P2148" t="str">
        <f t="shared" ca="1" si="291"/>
        <v>D10:AD10</v>
      </c>
    </row>
    <row r="2149" spans="1:16">
      <c r="A2149" t="str">
        <f t="shared" si="284"/>
        <v>07</v>
      </c>
      <c r="B2149" t="str">
        <f t="shared" ca="1" si="285"/>
        <v>GRP</v>
      </c>
      <c r="C2149" t="s">
        <v>537</v>
      </c>
      <c r="D2149" t="s">
        <v>2835</v>
      </c>
      <c r="E2149">
        <f t="shared" ca="1" si="286"/>
        <v>0</v>
      </c>
      <c r="H2149" t="str">
        <f t="shared" ca="1" si="287"/>
        <v>'360 GRP '!</v>
      </c>
      <c r="I2149">
        <f t="shared" ca="1" si="288"/>
        <v>0</v>
      </c>
      <c r="J2149" t="str">
        <f t="shared" ca="1" si="289"/>
        <v>'360 GRP '!</v>
      </c>
      <c r="K2149">
        <f t="shared" ca="1" si="289"/>
        <v>0</v>
      </c>
      <c r="L2149">
        <f t="shared" ca="1" si="289"/>
        <v>0</v>
      </c>
      <c r="M2149">
        <f t="shared" ca="1" si="289"/>
        <v>0</v>
      </c>
      <c r="N2149">
        <f t="shared" ca="1" si="289"/>
        <v>0</v>
      </c>
      <c r="O2149" t="str">
        <f t="shared" ca="1" si="290"/>
        <v>D:AD</v>
      </c>
      <c r="P2149" t="str">
        <f t="shared" ca="1" si="291"/>
        <v>D10:AD10</v>
      </c>
    </row>
    <row r="2150" spans="1:16">
      <c r="A2150" t="str">
        <f t="shared" si="284"/>
        <v>08</v>
      </c>
      <c r="B2150" t="str">
        <f t="shared" ca="1" si="285"/>
        <v>GRP</v>
      </c>
      <c r="C2150" t="s">
        <v>537</v>
      </c>
      <c r="D2150" t="s">
        <v>2836</v>
      </c>
      <c r="E2150">
        <f t="shared" ca="1" si="286"/>
        <v>0</v>
      </c>
      <c r="H2150" t="str">
        <f t="shared" ca="1" si="287"/>
        <v>'360 GRP '!</v>
      </c>
      <c r="I2150">
        <f t="shared" ca="1" si="288"/>
        <v>0</v>
      </c>
      <c r="J2150" t="str">
        <f t="shared" ca="1" si="289"/>
        <v>'360 GRP '!</v>
      </c>
      <c r="K2150">
        <f t="shared" ca="1" si="289"/>
        <v>0</v>
      </c>
      <c r="L2150">
        <f t="shared" ca="1" si="289"/>
        <v>0</v>
      </c>
      <c r="M2150">
        <f t="shared" ca="1" si="289"/>
        <v>0</v>
      </c>
      <c r="N2150">
        <f t="shared" ca="1" si="289"/>
        <v>0</v>
      </c>
      <c r="O2150" t="str">
        <f t="shared" ca="1" si="290"/>
        <v>D:AD</v>
      </c>
      <c r="P2150" t="str">
        <f t="shared" ca="1" si="291"/>
        <v>D10:AD10</v>
      </c>
    </row>
    <row r="2151" spans="1:16">
      <c r="A2151" t="str">
        <f t="shared" si="284"/>
        <v>09</v>
      </c>
      <c r="B2151" t="str">
        <f t="shared" ca="1" si="285"/>
        <v>GRP</v>
      </c>
      <c r="C2151" t="s">
        <v>537</v>
      </c>
      <c r="D2151" t="s">
        <v>2837</v>
      </c>
      <c r="E2151">
        <f t="shared" ca="1" si="286"/>
        <v>0</v>
      </c>
      <c r="H2151" t="str">
        <f t="shared" ca="1" si="287"/>
        <v>'360 GRP '!</v>
      </c>
      <c r="I2151">
        <f t="shared" ca="1" si="288"/>
        <v>0</v>
      </c>
      <c r="J2151" t="str">
        <f t="shared" ca="1" si="289"/>
        <v>'360 GRP '!</v>
      </c>
      <c r="K2151">
        <f t="shared" ca="1" si="289"/>
        <v>0</v>
      </c>
      <c r="L2151">
        <f t="shared" ca="1" si="289"/>
        <v>0</v>
      </c>
      <c r="M2151">
        <f t="shared" ca="1" si="289"/>
        <v>0</v>
      </c>
      <c r="N2151">
        <f t="shared" ca="1" si="289"/>
        <v>0</v>
      </c>
      <c r="O2151" t="str">
        <f t="shared" ca="1" si="290"/>
        <v>D:AD</v>
      </c>
      <c r="P2151" t="str">
        <f t="shared" ca="1" si="291"/>
        <v>D10:AD10</v>
      </c>
    </row>
    <row r="2152" spans="1:16">
      <c r="A2152" t="str">
        <f t="shared" si="284"/>
        <v>10</v>
      </c>
      <c r="B2152" t="str">
        <f t="shared" ca="1" si="285"/>
        <v>GRP</v>
      </c>
      <c r="C2152" t="s">
        <v>537</v>
      </c>
      <c r="D2152" t="s">
        <v>2838</v>
      </c>
      <c r="E2152">
        <f t="shared" ca="1" si="286"/>
        <v>0</v>
      </c>
      <c r="H2152" t="str">
        <f t="shared" ca="1" si="287"/>
        <v>'360 GRP '!</v>
      </c>
      <c r="I2152">
        <f t="shared" ca="1" si="288"/>
        <v>0</v>
      </c>
      <c r="J2152" t="str">
        <f t="shared" ca="1" si="289"/>
        <v>'360 GRP '!</v>
      </c>
      <c r="K2152">
        <f t="shared" ca="1" si="289"/>
        <v>0</v>
      </c>
      <c r="L2152">
        <f t="shared" ca="1" si="289"/>
        <v>0</v>
      </c>
      <c r="M2152">
        <f t="shared" ca="1" si="289"/>
        <v>0</v>
      </c>
      <c r="N2152">
        <f t="shared" ca="1" si="289"/>
        <v>0</v>
      </c>
      <c r="O2152" t="str">
        <f t="shared" ca="1" si="290"/>
        <v>D:AD</v>
      </c>
      <c r="P2152" t="str">
        <f t="shared" ca="1" si="291"/>
        <v>D10:AD10</v>
      </c>
    </row>
    <row r="2153" spans="1:16">
      <c r="A2153" t="str">
        <f t="shared" si="284"/>
        <v>11</v>
      </c>
      <c r="B2153" t="str">
        <f t="shared" ca="1" si="285"/>
        <v>GRP</v>
      </c>
      <c r="C2153" t="s">
        <v>537</v>
      </c>
      <c r="D2153" t="s">
        <v>2839</v>
      </c>
      <c r="E2153">
        <f t="shared" ca="1" si="286"/>
        <v>0</v>
      </c>
      <c r="H2153" t="str">
        <f t="shared" ca="1" si="287"/>
        <v>'360 GRP '!</v>
      </c>
      <c r="I2153">
        <f t="shared" ca="1" si="288"/>
        <v>0</v>
      </c>
      <c r="J2153" t="str">
        <f t="shared" ca="1" si="289"/>
        <v>'360 GRP '!</v>
      </c>
      <c r="K2153">
        <f t="shared" ca="1" si="289"/>
        <v>0</v>
      </c>
      <c r="L2153">
        <f t="shared" ca="1" si="289"/>
        <v>0</v>
      </c>
      <c r="M2153">
        <f t="shared" ca="1" si="289"/>
        <v>0</v>
      </c>
      <c r="N2153">
        <f t="shared" ca="1" si="289"/>
        <v>0</v>
      </c>
      <c r="O2153" t="str">
        <f t="shared" ca="1" si="290"/>
        <v>D:AD</v>
      </c>
      <c r="P2153" t="str">
        <f t="shared" ca="1" si="291"/>
        <v>D10:AD10</v>
      </c>
    </row>
    <row r="2154" spans="1:16">
      <c r="A2154" t="str">
        <f t="shared" si="284"/>
        <v>12</v>
      </c>
      <c r="B2154" t="str">
        <f t="shared" ca="1" si="285"/>
        <v>GRP</v>
      </c>
      <c r="C2154" t="s">
        <v>537</v>
      </c>
      <c r="D2154" t="s">
        <v>2840</v>
      </c>
      <c r="E2154">
        <f t="shared" ca="1" si="286"/>
        <v>0</v>
      </c>
      <c r="H2154" t="str">
        <f t="shared" ca="1" si="287"/>
        <v>'360 GRP '!</v>
      </c>
      <c r="I2154">
        <f t="shared" ca="1" si="288"/>
        <v>0</v>
      </c>
      <c r="J2154" t="str">
        <f t="shared" ca="1" si="289"/>
        <v>'360 GRP '!</v>
      </c>
      <c r="K2154">
        <f t="shared" ca="1" si="289"/>
        <v>0</v>
      </c>
      <c r="L2154">
        <f t="shared" ca="1" si="289"/>
        <v>0</v>
      </c>
      <c r="M2154">
        <f t="shared" ca="1" si="289"/>
        <v>0</v>
      </c>
      <c r="N2154">
        <f t="shared" ca="1" si="289"/>
        <v>0</v>
      </c>
      <c r="O2154" t="str">
        <f t="shared" ca="1" si="290"/>
        <v>D:AD</v>
      </c>
      <c r="P2154" t="str">
        <f t="shared" ca="1" si="291"/>
        <v>D10:AD10</v>
      </c>
    </row>
    <row r="2155" spans="1:16">
      <c r="A2155" t="str">
        <f t="shared" si="284"/>
        <v>13</v>
      </c>
      <c r="B2155" t="str">
        <f t="shared" ca="1" si="285"/>
        <v>GRP</v>
      </c>
      <c r="C2155" t="s">
        <v>537</v>
      </c>
      <c r="D2155" t="s">
        <v>2841</v>
      </c>
      <c r="E2155">
        <f t="shared" ca="1" si="286"/>
        <v>0</v>
      </c>
      <c r="H2155" t="str">
        <f t="shared" ca="1" si="287"/>
        <v>'360 GRP '!</v>
      </c>
      <c r="I2155">
        <f t="shared" ca="1" si="288"/>
        <v>0</v>
      </c>
      <c r="J2155" t="str">
        <f t="shared" ca="1" si="289"/>
        <v>'360 GRP '!</v>
      </c>
      <c r="K2155">
        <f t="shared" ca="1" si="289"/>
        <v>0</v>
      </c>
      <c r="L2155">
        <f t="shared" ca="1" si="289"/>
        <v>0</v>
      </c>
      <c r="M2155">
        <f t="shared" ca="1" si="289"/>
        <v>0</v>
      </c>
      <c r="N2155">
        <f t="shared" ca="1" si="289"/>
        <v>0</v>
      </c>
      <c r="O2155" t="str">
        <f t="shared" ca="1" si="290"/>
        <v>D:AD</v>
      </c>
      <c r="P2155" t="str">
        <f t="shared" ca="1" si="291"/>
        <v>D10:AD10</v>
      </c>
    </row>
    <row r="2156" spans="1:16">
      <c r="A2156" t="str">
        <f t="shared" si="284"/>
        <v>100</v>
      </c>
      <c r="B2156" t="str">
        <f t="shared" ca="1" si="285"/>
        <v>GRP</v>
      </c>
      <c r="C2156" t="s">
        <v>537</v>
      </c>
      <c r="D2156" t="s">
        <v>2842</v>
      </c>
      <c r="E2156">
        <f t="shared" ca="1" si="286"/>
        <v>0</v>
      </c>
      <c r="H2156" t="str">
        <f t="shared" ca="1" si="287"/>
        <v>'360 GRP '!</v>
      </c>
      <c r="I2156">
        <f t="shared" ca="1" si="288"/>
        <v>0</v>
      </c>
      <c r="J2156" t="str">
        <f t="shared" ca="1" si="289"/>
        <v>'360 GRP '!</v>
      </c>
      <c r="K2156">
        <f t="shared" ca="1" si="289"/>
        <v>0</v>
      </c>
      <c r="L2156">
        <f t="shared" ca="1" si="289"/>
        <v>0</v>
      </c>
      <c r="M2156">
        <f t="shared" ca="1" si="289"/>
        <v>0</v>
      </c>
      <c r="N2156">
        <f t="shared" ca="1" si="289"/>
        <v>0</v>
      </c>
      <c r="O2156" t="str">
        <f t="shared" ca="1" si="290"/>
        <v>D:AD</v>
      </c>
      <c r="P2156" t="str">
        <f t="shared" ca="1" si="291"/>
        <v>D10:AD10</v>
      </c>
    </row>
    <row r="2157" spans="1:16">
      <c r="A2157" t="str">
        <f t="shared" si="284"/>
        <v>01</v>
      </c>
      <c r="B2157" t="str">
        <f t="shared" ca="1" si="285"/>
        <v>GRP</v>
      </c>
      <c r="C2157" t="s">
        <v>492</v>
      </c>
      <c r="D2157" t="s">
        <v>2843</v>
      </c>
      <c r="E2157">
        <f t="shared" ca="1" si="286"/>
        <v>0</v>
      </c>
      <c r="H2157" t="str">
        <f t="shared" ca="1" si="287"/>
        <v>'360 GRP '!</v>
      </c>
      <c r="I2157">
        <f t="shared" ca="1" si="288"/>
        <v>0</v>
      </c>
      <c r="J2157" t="str">
        <f t="shared" ca="1" si="289"/>
        <v>'360 GRP '!</v>
      </c>
      <c r="K2157">
        <f t="shared" ca="1" si="289"/>
        <v>0</v>
      </c>
      <c r="L2157">
        <f t="shared" ca="1" si="289"/>
        <v>0</v>
      </c>
      <c r="M2157">
        <f t="shared" ca="1" si="289"/>
        <v>0</v>
      </c>
      <c r="N2157">
        <f t="shared" ca="1" si="289"/>
        <v>0</v>
      </c>
      <c r="O2157" t="str">
        <f t="shared" ca="1" si="290"/>
        <v>D:AD</v>
      </c>
      <c r="P2157" t="str">
        <f t="shared" ca="1" si="291"/>
        <v>D10:AD10</v>
      </c>
    </row>
    <row r="2158" spans="1:16">
      <c r="A2158" t="str">
        <f t="shared" si="284"/>
        <v>02</v>
      </c>
      <c r="B2158" t="str">
        <f t="shared" ca="1" si="285"/>
        <v>GRP</v>
      </c>
      <c r="C2158" t="s">
        <v>492</v>
      </c>
      <c r="D2158" t="s">
        <v>2844</v>
      </c>
      <c r="E2158">
        <f t="shared" ca="1" si="286"/>
        <v>0</v>
      </c>
      <c r="H2158" t="str">
        <f t="shared" ca="1" si="287"/>
        <v>'360 GRP '!</v>
      </c>
      <c r="I2158">
        <f t="shared" ca="1" si="288"/>
        <v>0</v>
      </c>
      <c r="J2158" t="str">
        <f t="shared" ref="J2158:N2208" ca="1" si="292">IF(IFERROR(VLOOKUP($C2158,INDIRECT(J$14&amp;"D:D"),1,FALSE),0)&lt;&gt;0,J$14,0)</f>
        <v>'360 GRP '!</v>
      </c>
      <c r="K2158">
        <f t="shared" ca="1" si="292"/>
        <v>0</v>
      </c>
      <c r="L2158">
        <f t="shared" ca="1" si="292"/>
        <v>0</v>
      </c>
      <c r="M2158">
        <f t="shared" ca="1" si="292"/>
        <v>0</v>
      </c>
      <c r="N2158">
        <f t="shared" ca="1" si="292"/>
        <v>0</v>
      </c>
      <c r="O2158" t="str">
        <f t="shared" ca="1" si="290"/>
        <v>D:AD</v>
      </c>
      <c r="P2158" t="str">
        <f t="shared" ca="1" si="291"/>
        <v>D10:AD10</v>
      </c>
    </row>
    <row r="2159" spans="1:16">
      <c r="A2159" t="str">
        <f t="shared" si="284"/>
        <v>03</v>
      </c>
      <c r="B2159" t="str">
        <f t="shared" ca="1" si="285"/>
        <v>GRP</v>
      </c>
      <c r="C2159" t="s">
        <v>492</v>
      </c>
      <c r="D2159" t="s">
        <v>2845</v>
      </c>
      <c r="E2159">
        <f t="shared" ca="1" si="286"/>
        <v>0</v>
      </c>
      <c r="H2159" t="str">
        <f t="shared" ca="1" si="287"/>
        <v>'360 GRP '!</v>
      </c>
      <c r="I2159">
        <f t="shared" ca="1" si="288"/>
        <v>0</v>
      </c>
      <c r="J2159" t="str">
        <f t="shared" ca="1" si="292"/>
        <v>'360 GRP '!</v>
      </c>
      <c r="K2159">
        <f t="shared" ca="1" si="292"/>
        <v>0</v>
      </c>
      <c r="L2159">
        <f t="shared" ca="1" si="292"/>
        <v>0</v>
      </c>
      <c r="M2159">
        <f t="shared" ca="1" si="292"/>
        <v>0</v>
      </c>
      <c r="N2159">
        <f t="shared" ca="1" si="292"/>
        <v>0</v>
      </c>
      <c r="O2159" t="str">
        <f t="shared" ca="1" si="290"/>
        <v>D:AD</v>
      </c>
      <c r="P2159" t="str">
        <f t="shared" ca="1" si="291"/>
        <v>D10:AD10</v>
      </c>
    </row>
    <row r="2160" spans="1:16">
      <c r="A2160" t="str">
        <f t="shared" si="284"/>
        <v>04</v>
      </c>
      <c r="B2160" t="str">
        <f t="shared" ca="1" si="285"/>
        <v>GRP</v>
      </c>
      <c r="C2160" t="s">
        <v>492</v>
      </c>
      <c r="D2160" t="s">
        <v>2846</v>
      </c>
      <c r="E2160">
        <f t="shared" ca="1" si="286"/>
        <v>0</v>
      </c>
      <c r="H2160" t="str">
        <f t="shared" ca="1" si="287"/>
        <v>'360 GRP '!</v>
      </c>
      <c r="I2160">
        <f t="shared" ca="1" si="288"/>
        <v>0</v>
      </c>
      <c r="J2160" t="str">
        <f t="shared" ca="1" si="292"/>
        <v>'360 GRP '!</v>
      </c>
      <c r="K2160">
        <f t="shared" ca="1" si="292"/>
        <v>0</v>
      </c>
      <c r="L2160">
        <f t="shared" ca="1" si="292"/>
        <v>0</v>
      </c>
      <c r="M2160">
        <f t="shared" ca="1" si="292"/>
        <v>0</v>
      </c>
      <c r="N2160">
        <f t="shared" ca="1" si="292"/>
        <v>0</v>
      </c>
      <c r="O2160" t="str">
        <f t="shared" ca="1" si="290"/>
        <v>D:AD</v>
      </c>
      <c r="P2160" t="str">
        <f t="shared" ca="1" si="291"/>
        <v>D10:AD10</v>
      </c>
    </row>
    <row r="2161" spans="1:16">
      <c r="A2161" t="str">
        <f t="shared" si="284"/>
        <v>05</v>
      </c>
      <c r="B2161" t="str">
        <f t="shared" ca="1" si="285"/>
        <v>GRP</v>
      </c>
      <c r="C2161" t="s">
        <v>492</v>
      </c>
      <c r="D2161" t="s">
        <v>2847</v>
      </c>
      <c r="E2161">
        <f t="shared" ca="1" si="286"/>
        <v>0</v>
      </c>
      <c r="H2161" t="str">
        <f t="shared" ca="1" si="287"/>
        <v>'360 GRP '!</v>
      </c>
      <c r="I2161">
        <f t="shared" ca="1" si="288"/>
        <v>0</v>
      </c>
      <c r="J2161" t="str">
        <f t="shared" ca="1" si="292"/>
        <v>'360 GRP '!</v>
      </c>
      <c r="K2161">
        <f t="shared" ca="1" si="292"/>
        <v>0</v>
      </c>
      <c r="L2161">
        <f t="shared" ca="1" si="292"/>
        <v>0</v>
      </c>
      <c r="M2161">
        <f t="shared" ca="1" si="292"/>
        <v>0</v>
      </c>
      <c r="N2161">
        <f t="shared" ca="1" si="292"/>
        <v>0</v>
      </c>
      <c r="O2161" t="str">
        <f t="shared" ca="1" si="290"/>
        <v>D:AD</v>
      </c>
      <c r="P2161" t="str">
        <f t="shared" ca="1" si="291"/>
        <v>D10:AD10</v>
      </c>
    </row>
    <row r="2162" spans="1:16">
      <c r="A2162" t="str">
        <f t="shared" si="284"/>
        <v>06</v>
      </c>
      <c r="B2162" t="str">
        <f t="shared" ca="1" si="285"/>
        <v>GRP</v>
      </c>
      <c r="C2162" t="s">
        <v>492</v>
      </c>
      <c r="D2162" t="s">
        <v>2848</v>
      </c>
      <c r="E2162">
        <f t="shared" ca="1" si="286"/>
        <v>0</v>
      </c>
      <c r="H2162" t="str">
        <f t="shared" ca="1" si="287"/>
        <v>'360 GRP '!</v>
      </c>
      <c r="I2162">
        <f t="shared" ca="1" si="288"/>
        <v>0</v>
      </c>
      <c r="J2162" t="str">
        <f t="shared" ca="1" si="292"/>
        <v>'360 GRP '!</v>
      </c>
      <c r="K2162">
        <f t="shared" ca="1" si="292"/>
        <v>0</v>
      </c>
      <c r="L2162">
        <f t="shared" ca="1" si="292"/>
        <v>0</v>
      </c>
      <c r="M2162">
        <f t="shared" ca="1" si="292"/>
        <v>0</v>
      </c>
      <c r="N2162">
        <f t="shared" ca="1" si="292"/>
        <v>0</v>
      </c>
      <c r="O2162" t="str">
        <f t="shared" ca="1" si="290"/>
        <v>D:AD</v>
      </c>
      <c r="P2162" t="str">
        <f t="shared" ca="1" si="291"/>
        <v>D10:AD10</v>
      </c>
    </row>
    <row r="2163" spans="1:16">
      <c r="A2163" t="str">
        <f t="shared" si="284"/>
        <v>07</v>
      </c>
      <c r="B2163" t="str">
        <f t="shared" ca="1" si="285"/>
        <v>GRP</v>
      </c>
      <c r="C2163" t="s">
        <v>492</v>
      </c>
      <c r="D2163" t="s">
        <v>2849</v>
      </c>
      <c r="E2163">
        <f t="shared" ca="1" si="286"/>
        <v>0</v>
      </c>
      <c r="H2163" t="str">
        <f t="shared" ca="1" si="287"/>
        <v>'360 GRP '!</v>
      </c>
      <c r="I2163">
        <f t="shared" ca="1" si="288"/>
        <v>0</v>
      </c>
      <c r="J2163" t="str">
        <f t="shared" ca="1" si="292"/>
        <v>'360 GRP '!</v>
      </c>
      <c r="K2163">
        <f t="shared" ca="1" si="292"/>
        <v>0</v>
      </c>
      <c r="L2163">
        <f t="shared" ca="1" si="292"/>
        <v>0</v>
      </c>
      <c r="M2163">
        <f t="shared" ca="1" si="292"/>
        <v>0</v>
      </c>
      <c r="N2163">
        <f t="shared" ca="1" si="292"/>
        <v>0</v>
      </c>
      <c r="O2163" t="str">
        <f t="shared" ca="1" si="290"/>
        <v>D:AD</v>
      </c>
      <c r="P2163" t="str">
        <f t="shared" ca="1" si="291"/>
        <v>D10:AD10</v>
      </c>
    </row>
    <row r="2164" spans="1:16">
      <c r="A2164" t="str">
        <f t="shared" si="284"/>
        <v>08</v>
      </c>
      <c r="B2164" t="str">
        <f t="shared" ca="1" si="285"/>
        <v>GRP</v>
      </c>
      <c r="C2164" t="s">
        <v>492</v>
      </c>
      <c r="D2164" t="s">
        <v>2850</v>
      </c>
      <c r="E2164">
        <f t="shared" ca="1" si="286"/>
        <v>0</v>
      </c>
      <c r="H2164" t="str">
        <f t="shared" ca="1" si="287"/>
        <v>'360 GRP '!</v>
      </c>
      <c r="I2164">
        <f t="shared" ca="1" si="288"/>
        <v>0</v>
      </c>
      <c r="J2164" t="str">
        <f t="shared" ca="1" si="292"/>
        <v>'360 GRP '!</v>
      </c>
      <c r="K2164">
        <f t="shared" ca="1" si="292"/>
        <v>0</v>
      </c>
      <c r="L2164">
        <f t="shared" ca="1" si="292"/>
        <v>0</v>
      </c>
      <c r="M2164">
        <f t="shared" ca="1" si="292"/>
        <v>0</v>
      </c>
      <c r="N2164">
        <f t="shared" ca="1" si="292"/>
        <v>0</v>
      </c>
      <c r="O2164" t="str">
        <f t="shared" ca="1" si="290"/>
        <v>D:AD</v>
      </c>
      <c r="P2164" t="str">
        <f t="shared" ca="1" si="291"/>
        <v>D10:AD10</v>
      </c>
    </row>
    <row r="2165" spans="1:16">
      <c r="A2165" t="str">
        <f t="shared" si="284"/>
        <v>09</v>
      </c>
      <c r="B2165" t="str">
        <f t="shared" ca="1" si="285"/>
        <v>GRP</v>
      </c>
      <c r="C2165" t="s">
        <v>492</v>
      </c>
      <c r="D2165" t="s">
        <v>2851</v>
      </c>
      <c r="E2165">
        <f t="shared" ca="1" si="286"/>
        <v>0</v>
      </c>
      <c r="H2165" t="str">
        <f t="shared" ca="1" si="287"/>
        <v>'360 GRP '!</v>
      </c>
      <c r="I2165">
        <f t="shared" ca="1" si="288"/>
        <v>0</v>
      </c>
      <c r="J2165" t="str">
        <f t="shared" ca="1" si="292"/>
        <v>'360 GRP '!</v>
      </c>
      <c r="K2165">
        <f t="shared" ca="1" si="292"/>
        <v>0</v>
      </c>
      <c r="L2165">
        <f t="shared" ca="1" si="292"/>
        <v>0</v>
      </c>
      <c r="M2165">
        <f t="shared" ca="1" si="292"/>
        <v>0</v>
      </c>
      <c r="N2165">
        <f t="shared" ca="1" si="292"/>
        <v>0</v>
      </c>
      <c r="O2165" t="str">
        <f t="shared" ca="1" si="290"/>
        <v>D:AD</v>
      </c>
      <c r="P2165" t="str">
        <f t="shared" ca="1" si="291"/>
        <v>D10:AD10</v>
      </c>
    </row>
    <row r="2166" spans="1:16">
      <c r="A2166" t="str">
        <f t="shared" si="284"/>
        <v>10</v>
      </c>
      <c r="B2166" t="str">
        <f t="shared" ca="1" si="285"/>
        <v>GRP</v>
      </c>
      <c r="C2166" t="s">
        <v>492</v>
      </c>
      <c r="D2166" t="s">
        <v>2852</v>
      </c>
      <c r="E2166">
        <f t="shared" ca="1" si="286"/>
        <v>0</v>
      </c>
      <c r="H2166" t="str">
        <f t="shared" ca="1" si="287"/>
        <v>'360 GRP '!</v>
      </c>
      <c r="I2166">
        <f t="shared" ca="1" si="288"/>
        <v>0</v>
      </c>
      <c r="J2166" t="str">
        <f t="shared" ca="1" si="292"/>
        <v>'360 GRP '!</v>
      </c>
      <c r="K2166">
        <f t="shared" ca="1" si="292"/>
        <v>0</v>
      </c>
      <c r="L2166">
        <f t="shared" ca="1" si="292"/>
        <v>0</v>
      </c>
      <c r="M2166">
        <f t="shared" ca="1" si="292"/>
        <v>0</v>
      </c>
      <c r="N2166">
        <f t="shared" ca="1" si="292"/>
        <v>0</v>
      </c>
      <c r="O2166" t="str">
        <f t="shared" ca="1" si="290"/>
        <v>D:AD</v>
      </c>
      <c r="P2166" t="str">
        <f t="shared" ca="1" si="291"/>
        <v>D10:AD10</v>
      </c>
    </row>
    <row r="2167" spans="1:16">
      <c r="A2167" t="str">
        <f t="shared" si="284"/>
        <v>11</v>
      </c>
      <c r="B2167" t="str">
        <f t="shared" ca="1" si="285"/>
        <v>GRP</v>
      </c>
      <c r="C2167" t="s">
        <v>492</v>
      </c>
      <c r="D2167" t="s">
        <v>2853</v>
      </c>
      <c r="E2167">
        <f t="shared" ca="1" si="286"/>
        <v>0</v>
      </c>
      <c r="H2167" t="str">
        <f t="shared" ca="1" si="287"/>
        <v>'360 GRP '!</v>
      </c>
      <c r="I2167">
        <f t="shared" ca="1" si="288"/>
        <v>0</v>
      </c>
      <c r="J2167" t="str">
        <f t="shared" ca="1" si="292"/>
        <v>'360 GRP '!</v>
      </c>
      <c r="K2167">
        <f t="shared" ca="1" si="292"/>
        <v>0</v>
      </c>
      <c r="L2167">
        <f t="shared" ca="1" si="292"/>
        <v>0</v>
      </c>
      <c r="M2167">
        <f t="shared" ca="1" si="292"/>
        <v>0</v>
      </c>
      <c r="N2167">
        <f t="shared" ca="1" si="292"/>
        <v>0</v>
      </c>
      <c r="O2167" t="str">
        <f t="shared" ca="1" si="290"/>
        <v>D:AD</v>
      </c>
      <c r="P2167" t="str">
        <f t="shared" ca="1" si="291"/>
        <v>D10:AD10</v>
      </c>
    </row>
    <row r="2168" spans="1:16">
      <c r="A2168" t="str">
        <f t="shared" si="284"/>
        <v>12</v>
      </c>
      <c r="B2168" t="str">
        <f t="shared" ca="1" si="285"/>
        <v>GRP</v>
      </c>
      <c r="C2168" t="s">
        <v>492</v>
      </c>
      <c r="D2168" t="s">
        <v>2854</v>
      </c>
      <c r="E2168">
        <f t="shared" ca="1" si="286"/>
        <v>0</v>
      </c>
      <c r="H2168" t="str">
        <f t="shared" ca="1" si="287"/>
        <v>'360 GRP '!</v>
      </c>
      <c r="I2168">
        <f t="shared" ca="1" si="288"/>
        <v>0</v>
      </c>
      <c r="J2168" t="str">
        <f t="shared" ca="1" si="292"/>
        <v>'360 GRP '!</v>
      </c>
      <c r="K2168">
        <f t="shared" ca="1" si="292"/>
        <v>0</v>
      </c>
      <c r="L2168">
        <f t="shared" ca="1" si="292"/>
        <v>0</v>
      </c>
      <c r="M2168">
        <f t="shared" ca="1" si="292"/>
        <v>0</v>
      </c>
      <c r="N2168">
        <f t="shared" ca="1" si="292"/>
        <v>0</v>
      </c>
      <c r="O2168" t="str">
        <f t="shared" ca="1" si="290"/>
        <v>D:AD</v>
      </c>
      <c r="P2168" t="str">
        <f t="shared" ca="1" si="291"/>
        <v>D10:AD10</v>
      </c>
    </row>
    <row r="2169" spans="1:16">
      <c r="A2169" t="str">
        <f t="shared" ref="A2169:A2232" si="293">MID(D2169,LEN(C2169)+2,LEN(D2169)-LEN(C2169))</f>
        <v>13</v>
      </c>
      <c r="B2169" t="str">
        <f t="shared" ref="B2169:B2232" ca="1" si="294">VLOOKUP(H2169,$A$1:$K$6,11,FALSE)</f>
        <v>GRP</v>
      </c>
      <c r="C2169" t="s">
        <v>492</v>
      </c>
      <c r="D2169" t="s">
        <v>2855</v>
      </c>
      <c r="E2169">
        <f t="shared" ca="1" si="286"/>
        <v>0</v>
      </c>
      <c r="H2169" t="str">
        <f t="shared" ca="1" si="287"/>
        <v>'360 GRP '!</v>
      </c>
      <c r="I2169">
        <f t="shared" ca="1" si="288"/>
        <v>0</v>
      </c>
      <c r="J2169" t="str">
        <f t="shared" ca="1" si="292"/>
        <v>'360 GRP '!</v>
      </c>
      <c r="K2169">
        <f t="shared" ca="1" si="292"/>
        <v>0</v>
      </c>
      <c r="L2169">
        <f t="shared" ca="1" si="292"/>
        <v>0</v>
      </c>
      <c r="M2169">
        <f t="shared" ca="1" si="292"/>
        <v>0</v>
      </c>
      <c r="N2169">
        <f t="shared" ca="1" si="292"/>
        <v>0</v>
      </c>
      <c r="O2169" t="str">
        <f t="shared" ca="1" si="290"/>
        <v>D:AD</v>
      </c>
      <c r="P2169" t="str">
        <f t="shared" ca="1" si="291"/>
        <v>D10:AD10</v>
      </c>
    </row>
    <row r="2170" spans="1:16">
      <c r="A2170" t="str">
        <f t="shared" si="293"/>
        <v>100</v>
      </c>
      <c r="B2170" t="str">
        <f t="shared" ca="1" si="294"/>
        <v>GRP</v>
      </c>
      <c r="C2170" t="s">
        <v>492</v>
      </c>
      <c r="D2170" t="s">
        <v>2856</v>
      </c>
      <c r="E2170">
        <f t="shared" ref="E2170:E2233" ca="1" si="295">IFERROR(VLOOKUP(C2170,INDIRECT($H2170&amp;$O2170),MATCH($A2170,INDIRECT($H2170&amp;$P2170),0),FALSE),0)</f>
        <v>0</v>
      </c>
      <c r="H2170" t="str">
        <f t="shared" ref="H2170:H2233" ca="1" si="296">IF(I2170&lt;&gt;0,I2170,IF(J2170&lt;&gt;0,J2170,IF(K2170&lt;&gt;0,K2170,IF(L2170&lt;&gt;0,L2170,IF(M2170&lt;&gt;0,M2170,N2170)))))</f>
        <v>'360 GRP '!</v>
      </c>
      <c r="I2170">
        <f t="shared" ref="I2170:I2233" ca="1" si="297">IF(IFERROR(VLOOKUP(C2170,INDIRECT($I$14&amp;"D:D"),1,FALSE),0)&lt;&gt;0,I$14,0)</f>
        <v>0</v>
      </c>
      <c r="J2170" t="str">
        <f t="shared" ca="1" si="292"/>
        <v>'360 GRP '!</v>
      </c>
      <c r="K2170">
        <f t="shared" ca="1" si="292"/>
        <v>0</v>
      </c>
      <c r="L2170">
        <f t="shared" ca="1" si="292"/>
        <v>0</v>
      </c>
      <c r="M2170">
        <f t="shared" ca="1" si="292"/>
        <v>0</v>
      </c>
      <c r="N2170">
        <f t="shared" ca="1" si="292"/>
        <v>0</v>
      </c>
      <c r="O2170" t="str">
        <f t="shared" ca="1" si="290"/>
        <v>D:AD</v>
      </c>
      <c r="P2170" t="str">
        <f t="shared" ca="1" si="291"/>
        <v>D10:AD10</v>
      </c>
    </row>
    <row r="2171" spans="1:16">
      <c r="A2171" t="str">
        <f t="shared" si="293"/>
        <v>01</v>
      </c>
      <c r="B2171" t="str">
        <f t="shared" ca="1" si="294"/>
        <v>GRP</v>
      </c>
      <c r="C2171" t="s">
        <v>493</v>
      </c>
      <c r="D2171" t="s">
        <v>2857</v>
      </c>
      <c r="E2171">
        <f t="shared" ca="1" si="295"/>
        <v>0</v>
      </c>
      <c r="H2171" t="str">
        <f t="shared" ca="1" si="296"/>
        <v>'360 GRP '!</v>
      </c>
      <c r="I2171">
        <f t="shared" ca="1" si="297"/>
        <v>0</v>
      </c>
      <c r="J2171" t="str">
        <f t="shared" ca="1" si="292"/>
        <v>'360 GRP '!</v>
      </c>
      <c r="K2171">
        <f t="shared" ca="1" si="292"/>
        <v>0</v>
      </c>
      <c r="L2171">
        <f t="shared" ca="1" si="292"/>
        <v>0</v>
      </c>
      <c r="M2171">
        <f t="shared" ca="1" si="292"/>
        <v>0</v>
      </c>
      <c r="N2171">
        <f t="shared" ca="1" si="292"/>
        <v>0</v>
      </c>
      <c r="O2171" t="str">
        <f t="shared" ca="1" si="290"/>
        <v>D:AD</v>
      </c>
      <c r="P2171" t="str">
        <f t="shared" ca="1" si="291"/>
        <v>D10:AD10</v>
      </c>
    </row>
    <row r="2172" spans="1:16">
      <c r="A2172" t="str">
        <f t="shared" si="293"/>
        <v>02</v>
      </c>
      <c r="B2172" t="str">
        <f t="shared" ca="1" si="294"/>
        <v>GRP</v>
      </c>
      <c r="C2172" t="s">
        <v>493</v>
      </c>
      <c r="D2172" t="s">
        <v>2858</v>
      </c>
      <c r="E2172">
        <f t="shared" ca="1" si="295"/>
        <v>0</v>
      </c>
      <c r="H2172" t="str">
        <f t="shared" ca="1" si="296"/>
        <v>'360 GRP '!</v>
      </c>
      <c r="I2172">
        <f t="shared" ca="1" si="297"/>
        <v>0</v>
      </c>
      <c r="J2172" t="str">
        <f t="shared" ca="1" si="292"/>
        <v>'360 GRP '!</v>
      </c>
      <c r="K2172">
        <f t="shared" ca="1" si="292"/>
        <v>0</v>
      </c>
      <c r="L2172">
        <f t="shared" ca="1" si="292"/>
        <v>0</v>
      </c>
      <c r="M2172">
        <f t="shared" ca="1" si="292"/>
        <v>0</v>
      </c>
      <c r="N2172">
        <f t="shared" ca="1" si="292"/>
        <v>0</v>
      </c>
      <c r="O2172" t="str">
        <f t="shared" ca="1" si="290"/>
        <v>D:AD</v>
      </c>
      <c r="P2172" t="str">
        <f t="shared" ca="1" si="291"/>
        <v>D10:AD10</v>
      </c>
    </row>
    <row r="2173" spans="1:16">
      <c r="A2173" t="str">
        <f t="shared" si="293"/>
        <v>03</v>
      </c>
      <c r="B2173" t="str">
        <f t="shared" ca="1" si="294"/>
        <v>GRP</v>
      </c>
      <c r="C2173" t="s">
        <v>493</v>
      </c>
      <c r="D2173" t="s">
        <v>2859</v>
      </c>
      <c r="E2173">
        <f t="shared" ca="1" si="295"/>
        <v>0</v>
      </c>
      <c r="H2173" t="str">
        <f t="shared" ca="1" si="296"/>
        <v>'360 GRP '!</v>
      </c>
      <c r="I2173">
        <f t="shared" ca="1" si="297"/>
        <v>0</v>
      </c>
      <c r="J2173" t="str">
        <f t="shared" ca="1" si="292"/>
        <v>'360 GRP '!</v>
      </c>
      <c r="K2173">
        <f t="shared" ca="1" si="292"/>
        <v>0</v>
      </c>
      <c r="L2173">
        <f t="shared" ca="1" si="292"/>
        <v>0</v>
      </c>
      <c r="M2173">
        <f t="shared" ca="1" si="292"/>
        <v>0</v>
      </c>
      <c r="N2173">
        <f t="shared" ca="1" si="292"/>
        <v>0</v>
      </c>
      <c r="O2173" t="str">
        <f t="shared" ca="1" si="290"/>
        <v>D:AD</v>
      </c>
      <c r="P2173" t="str">
        <f t="shared" ca="1" si="291"/>
        <v>D10:AD10</v>
      </c>
    </row>
    <row r="2174" spans="1:16">
      <c r="A2174" t="str">
        <f t="shared" si="293"/>
        <v>04</v>
      </c>
      <c r="B2174" t="str">
        <f t="shared" ca="1" si="294"/>
        <v>GRP</v>
      </c>
      <c r="C2174" t="s">
        <v>493</v>
      </c>
      <c r="D2174" t="s">
        <v>2860</v>
      </c>
      <c r="E2174">
        <f t="shared" ca="1" si="295"/>
        <v>0</v>
      </c>
      <c r="H2174" t="str">
        <f t="shared" ca="1" si="296"/>
        <v>'360 GRP '!</v>
      </c>
      <c r="I2174">
        <f t="shared" ca="1" si="297"/>
        <v>0</v>
      </c>
      <c r="J2174" t="str">
        <f t="shared" ca="1" si="292"/>
        <v>'360 GRP '!</v>
      </c>
      <c r="K2174">
        <f t="shared" ca="1" si="292"/>
        <v>0</v>
      </c>
      <c r="L2174">
        <f t="shared" ca="1" si="292"/>
        <v>0</v>
      </c>
      <c r="M2174">
        <f t="shared" ca="1" si="292"/>
        <v>0</v>
      </c>
      <c r="N2174">
        <f t="shared" ca="1" si="292"/>
        <v>0</v>
      </c>
      <c r="O2174" t="str">
        <f t="shared" ca="1" si="290"/>
        <v>D:AD</v>
      </c>
      <c r="P2174" t="str">
        <f t="shared" ca="1" si="291"/>
        <v>D10:AD10</v>
      </c>
    </row>
    <row r="2175" spans="1:16">
      <c r="A2175" t="str">
        <f t="shared" si="293"/>
        <v>05</v>
      </c>
      <c r="B2175" t="str">
        <f t="shared" ca="1" si="294"/>
        <v>GRP</v>
      </c>
      <c r="C2175" t="s">
        <v>493</v>
      </c>
      <c r="D2175" t="s">
        <v>2861</v>
      </c>
      <c r="E2175">
        <f t="shared" ca="1" si="295"/>
        <v>0</v>
      </c>
      <c r="H2175" t="str">
        <f t="shared" ca="1" si="296"/>
        <v>'360 GRP '!</v>
      </c>
      <c r="I2175">
        <f t="shared" ca="1" si="297"/>
        <v>0</v>
      </c>
      <c r="J2175" t="str">
        <f t="shared" ca="1" si="292"/>
        <v>'360 GRP '!</v>
      </c>
      <c r="K2175">
        <f t="shared" ca="1" si="292"/>
        <v>0</v>
      </c>
      <c r="L2175">
        <f t="shared" ca="1" si="292"/>
        <v>0</v>
      </c>
      <c r="M2175">
        <f t="shared" ca="1" si="292"/>
        <v>0</v>
      </c>
      <c r="N2175">
        <f t="shared" ca="1" si="292"/>
        <v>0</v>
      </c>
      <c r="O2175" t="str">
        <f t="shared" ca="1" si="290"/>
        <v>D:AD</v>
      </c>
      <c r="P2175" t="str">
        <f t="shared" ca="1" si="291"/>
        <v>D10:AD10</v>
      </c>
    </row>
    <row r="2176" spans="1:16">
      <c r="A2176" t="str">
        <f t="shared" si="293"/>
        <v>06</v>
      </c>
      <c r="B2176" t="str">
        <f t="shared" ca="1" si="294"/>
        <v>GRP</v>
      </c>
      <c r="C2176" t="s">
        <v>493</v>
      </c>
      <c r="D2176" t="s">
        <v>2862</v>
      </c>
      <c r="E2176">
        <f t="shared" ca="1" si="295"/>
        <v>0</v>
      </c>
      <c r="H2176" t="str">
        <f t="shared" ca="1" si="296"/>
        <v>'360 GRP '!</v>
      </c>
      <c r="I2176">
        <f t="shared" ca="1" si="297"/>
        <v>0</v>
      </c>
      <c r="J2176" t="str">
        <f t="shared" ca="1" si="292"/>
        <v>'360 GRP '!</v>
      </c>
      <c r="K2176">
        <f t="shared" ca="1" si="292"/>
        <v>0</v>
      </c>
      <c r="L2176">
        <f t="shared" ca="1" si="292"/>
        <v>0</v>
      </c>
      <c r="M2176">
        <f t="shared" ca="1" si="292"/>
        <v>0</v>
      </c>
      <c r="N2176">
        <f t="shared" ca="1" si="292"/>
        <v>0</v>
      </c>
      <c r="O2176" t="str">
        <f t="shared" ca="1" si="290"/>
        <v>D:AD</v>
      </c>
      <c r="P2176" t="str">
        <f t="shared" ca="1" si="291"/>
        <v>D10:AD10</v>
      </c>
    </row>
    <row r="2177" spans="1:16">
      <c r="A2177" t="str">
        <f t="shared" si="293"/>
        <v>07</v>
      </c>
      <c r="B2177" t="str">
        <f t="shared" ca="1" si="294"/>
        <v>GRP</v>
      </c>
      <c r="C2177" t="s">
        <v>493</v>
      </c>
      <c r="D2177" t="s">
        <v>2863</v>
      </c>
      <c r="E2177">
        <f t="shared" ca="1" si="295"/>
        <v>0</v>
      </c>
      <c r="H2177" t="str">
        <f t="shared" ca="1" si="296"/>
        <v>'360 GRP '!</v>
      </c>
      <c r="I2177">
        <f t="shared" ca="1" si="297"/>
        <v>0</v>
      </c>
      <c r="J2177" t="str">
        <f t="shared" ca="1" si="292"/>
        <v>'360 GRP '!</v>
      </c>
      <c r="K2177">
        <f t="shared" ca="1" si="292"/>
        <v>0</v>
      </c>
      <c r="L2177">
        <f t="shared" ca="1" si="292"/>
        <v>0</v>
      </c>
      <c r="M2177">
        <f t="shared" ca="1" si="292"/>
        <v>0</v>
      </c>
      <c r="N2177">
        <f t="shared" ca="1" si="292"/>
        <v>0</v>
      </c>
      <c r="O2177" t="str">
        <f t="shared" ca="1" si="290"/>
        <v>D:AD</v>
      </c>
      <c r="P2177" t="str">
        <f t="shared" ca="1" si="291"/>
        <v>D10:AD10</v>
      </c>
    </row>
    <row r="2178" spans="1:16">
      <c r="A2178" t="str">
        <f t="shared" si="293"/>
        <v>08</v>
      </c>
      <c r="B2178" t="str">
        <f t="shared" ca="1" si="294"/>
        <v>GRP</v>
      </c>
      <c r="C2178" t="s">
        <v>493</v>
      </c>
      <c r="D2178" t="s">
        <v>2864</v>
      </c>
      <c r="E2178">
        <f t="shared" ca="1" si="295"/>
        <v>0</v>
      </c>
      <c r="H2178" t="str">
        <f t="shared" ca="1" si="296"/>
        <v>'360 GRP '!</v>
      </c>
      <c r="I2178">
        <f t="shared" ca="1" si="297"/>
        <v>0</v>
      </c>
      <c r="J2178" t="str">
        <f t="shared" ca="1" si="292"/>
        <v>'360 GRP '!</v>
      </c>
      <c r="K2178">
        <f t="shared" ca="1" si="292"/>
        <v>0</v>
      </c>
      <c r="L2178">
        <f t="shared" ca="1" si="292"/>
        <v>0</v>
      </c>
      <c r="M2178">
        <f t="shared" ca="1" si="292"/>
        <v>0</v>
      </c>
      <c r="N2178">
        <f t="shared" ca="1" si="292"/>
        <v>0</v>
      </c>
      <c r="O2178" t="str">
        <f t="shared" ca="1" si="290"/>
        <v>D:AD</v>
      </c>
      <c r="P2178" t="str">
        <f t="shared" ca="1" si="291"/>
        <v>D10:AD10</v>
      </c>
    </row>
    <row r="2179" spans="1:16">
      <c r="A2179" t="str">
        <f t="shared" si="293"/>
        <v>09</v>
      </c>
      <c r="B2179" t="str">
        <f t="shared" ca="1" si="294"/>
        <v>GRP</v>
      </c>
      <c r="C2179" t="s">
        <v>493</v>
      </c>
      <c r="D2179" t="s">
        <v>2865</v>
      </c>
      <c r="E2179">
        <f t="shared" ca="1" si="295"/>
        <v>0</v>
      </c>
      <c r="H2179" t="str">
        <f t="shared" ca="1" si="296"/>
        <v>'360 GRP '!</v>
      </c>
      <c r="I2179">
        <f t="shared" ca="1" si="297"/>
        <v>0</v>
      </c>
      <c r="J2179" t="str">
        <f t="shared" ca="1" si="292"/>
        <v>'360 GRP '!</v>
      </c>
      <c r="K2179">
        <f t="shared" ca="1" si="292"/>
        <v>0</v>
      </c>
      <c r="L2179">
        <f t="shared" ca="1" si="292"/>
        <v>0</v>
      </c>
      <c r="M2179">
        <f t="shared" ca="1" si="292"/>
        <v>0</v>
      </c>
      <c r="N2179">
        <f t="shared" ca="1" si="292"/>
        <v>0</v>
      </c>
      <c r="O2179" t="str">
        <f t="shared" ca="1" si="290"/>
        <v>D:AD</v>
      </c>
      <c r="P2179" t="str">
        <f t="shared" ca="1" si="291"/>
        <v>D10:AD10</v>
      </c>
    </row>
    <row r="2180" spans="1:16">
      <c r="A2180" t="str">
        <f t="shared" si="293"/>
        <v>10</v>
      </c>
      <c r="B2180" t="str">
        <f t="shared" ca="1" si="294"/>
        <v>GRP</v>
      </c>
      <c r="C2180" t="s">
        <v>493</v>
      </c>
      <c r="D2180" t="s">
        <v>2866</v>
      </c>
      <c r="E2180">
        <f t="shared" ca="1" si="295"/>
        <v>0</v>
      </c>
      <c r="H2180" t="str">
        <f t="shared" ca="1" si="296"/>
        <v>'360 GRP '!</v>
      </c>
      <c r="I2180">
        <f t="shared" ca="1" si="297"/>
        <v>0</v>
      </c>
      <c r="J2180" t="str">
        <f t="shared" ca="1" si="292"/>
        <v>'360 GRP '!</v>
      </c>
      <c r="K2180">
        <f t="shared" ca="1" si="292"/>
        <v>0</v>
      </c>
      <c r="L2180">
        <f t="shared" ca="1" si="292"/>
        <v>0</v>
      </c>
      <c r="M2180">
        <f t="shared" ca="1" si="292"/>
        <v>0</v>
      </c>
      <c r="N2180">
        <f t="shared" ca="1" si="292"/>
        <v>0</v>
      </c>
      <c r="O2180" t="str">
        <f t="shared" ca="1" si="290"/>
        <v>D:AD</v>
      </c>
      <c r="P2180" t="str">
        <f t="shared" ca="1" si="291"/>
        <v>D10:AD10</v>
      </c>
    </row>
    <row r="2181" spans="1:16">
      <c r="A2181" t="str">
        <f t="shared" si="293"/>
        <v>11</v>
      </c>
      <c r="B2181" t="str">
        <f t="shared" ca="1" si="294"/>
        <v>GRP</v>
      </c>
      <c r="C2181" t="s">
        <v>493</v>
      </c>
      <c r="D2181" t="s">
        <v>2867</v>
      </c>
      <c r="E2181">
        <f t="shared" ca="1" si="295"/>
        <v>0</v>
      </c>
      <c r="H2181" t="str">
        <f t="shared" ca="1" si="296"/>
        <v>'360 GRP '!</v>
      </c>
      <c r="I2181">
        <f t="shared" ca="1" si="297"/>
        <v>0</v>
      </c>
      <c r="J2181" t="str">
        <f t="shared" ca="1" si="292"/>
        <v>'360 GRP '!</v>
      </c>
      <c r="K2181">
        <f t="shared" ca="1" si="292"/>
        <v>0</v>
      </c>
      <c r="L2181">
        <f t="shared" ca="1" si="292"/>
        <v>0</v>
      </c>
      <c r="M2181">
        <f t="shared" ca="1" si="292"/>
        <v>0</v>
      </c>
      <c r="N2181">
        <f t="shared" ca="1" si="292"/>
        <v>0</v>
      </c>
      <c r="O2181" t="str">
        <f t="shared" ca="1" si="290"/>
        <v>D:AD</v>
      </c>
      <c r="P2181" t="str">
        <f t="shared" ca="1" si="291"/>
        <v>D10:AD10</v>
      </c>
    </row>
    <row r="2182" spans="1:16">
      <c r="A2182" t="str">
        <f t="shared" si="293"/>
        <v>12</v>
      </c>
      <c r="B2182" t="str">
        <f t="shared" ca="1" si="294"/>
        <v>GRP</v>
      </c>
      <c r="C2182" t="s">
        <v>493</v>
      </c>
      <c r="D2182" t="s">
        <v>2868</v>
      </c>
      <c r="E2182">
        <f t="shared" ca="1" si="295"/>
        <v>0</v>
      </c>
      <c r="H2182" t="str">
        <f t="shared" ca="1" si="296"/>
        <v>'360 GRP '!</v>
      </c>
      <c r="I2182">
        <f t="shared" ca="1" si="297"/>
        <v>0</v>
      </c>
      <c r="J2182" t="str">
        <f t="shared" ca="1" si="292"/>
        <v>'360 GRP '!</v>
      </c>
      <c r="K2182">
        <f t="shared" ca="1" si="292"/>
        <v>0</v>
      </c>
      <c r="L2182">
        <f t="shared" ca="1" si="292"/>
        <v>0</v>
      </c>
      <c r="M2182">
        <f t="shared" ca="1" si="292"/>
        <v>0</v>
      </c>
      <c r="N2182">
        <f t="shared" ca="1" si="292"/>
        <v>0</v>
      </c>
      <c r="O2182" t="str">
        <f t="shared" ca="1" si="290"/>
        <v>D:AD</v>
      </c>
      <c r="P2182" t="str">
        <f t="shared" ca="1" si="291"/>
        <v>D10:AD10</v>
      </c>
    </row>
    <row r="2183" spans="1:16">
      <c r="A2183" t="str">
        <f t="shared" si="293"/>
        <v>13</v>
      </c>
      <c r="B2183" t="str">
        <f t="shared" ca="1" si="294"/>
        <v>GRP</v>
      </c>
      <c r="C2183" t="s">
        <v>493</v>
      </c>
      <c r="D2183" t="s">
        <v>2869</v>
      </c>
      <c r="E2183">
        <f t="shared" ca="1" si="295"/>
        <v>0</v>
      </c>
      <c r="H2183" t="str">
        <f t="shared" ca="1" si="296"/>
        <v>'360 GRP '!</v>
      </c>
      <c r="I2183">
        <f t="shared" ca="1" si="297"/>
        <v>0</v>
      </c>
      <c r="J2183" t="str">
        <f t="shared" ca="1" si="292"/>
        <v>'360 GRP '!</v>
      </c>
      <c r="K2183">
        <f t="shared" ca="1" si="292"/>
        <v>0</v>
      </c>
      <c r="L2183">
        <f t="shared" ca="1" si="292"/>
        <v>0</v>
      </c>
      <c r="M2183">
        <f t="shared" ca="1" si="292"/>
        <v>0</v>
      </c>
      <c r="N2183">
        <f t="shared" ca="1" si="292"/>
        <v>0</v>
      </c>
      <c r="O2183" t="str">
        <f t="shared" ca="1" si="290"/>
        <v>D:AD</v>
      </c>
      <c r="P2183" t="str">
        <f t="shared" ca="1" si="291"/>
        <v>D10:AD10</v>
      </c>
    </row>
    <row r="2184" spans="1:16">
      <c r="A2184" t="str">
        <f t="shared" si="293"/>
        <v>100</v>
      </c>
      <c r="B2184" t="str">
        <f t="shared" ca="1" si="294"/>
        <v>GRP</v>
      </c>
      <c r="C2184" t="s">
        <v>493</v>
      </c>
      <c r="D2184" t="s">
        <v>2870</v>
      </c>
      <c r="E2184">
        <f t="shared" ca="1" si="295"/>
        <v>0</v>
      </c>
      <c r="H2184" t="str">
        <f t="shared" ca="1" si="296"/>
        <v>'360 GRP '!</v>
      </c>
      <c r="I2184">
        <f t="shared" ca="1" si="297"/>
        <v>0</v>
      </c>
      <c r="J2184" t="str">
        <f t="shared" ca="1" si="292"/>
        <v>'360 GRP '!</v>
      </c>
      <c r="K2184">
        <f t="shared" ca="1" si="292"/>
        <v>0</v>
      </c>
      <c r="L2184">
        <f t="shared" ca="1" si="292"/>
        <v>0</v>
      </c>
      <c r="M2184">
        <f t="shared" ca="1" si="292"/>
        <v>0</v>
      </c>
      <c r="N2184">
        <f t="shared" ca="1" si="292"/>
        <v>0</v>
      </c>
      <c r="O2184" t="str">
        <f t="shared" ca="1" si="290"/>
        <v>D:AD</v>
      </c>
      <c r="P2184" t="str">
        <f t="shared" ca="1" si="291"/>
        <v>D10:AD10</v>
      </c>
    </row>
    <row r="2185" spans="1:16">
      <c r="A2185" t="str">
        <f t="shared" si="293"/>
        <v>01</v>
      </c>
      <c r="B2185" t="str">
        <f t="shared" ca="1" si="294"/>
        <v>GRP</v>
      </c>
      <c r="C2185" t="s">
        <v>494</v>
      </c>
      <c r="D2185" t="s">
        <v>2871</v>
      </c>
      <c r="E2185">
        <f t="shared" ca="1" si="295"/>
        <v>0</v>
      </c>
      <c r="H2185" t="str">
        <f t="shared" ca="1" si="296"/>
        <v>'360 GRP '!</v>
      </c>
      <c r="I2185">
        <f t="shared" ca="1" si="297"/>
        <v>0</v>
      </c>
      <c r="J2185" t="str">
        <f t="shared" ca="1" si="292"/>
        <v>'360 GRP '!</v>
      </c>
      <c r="K2185">
        <f t="shared" ca="1" si="292"/>
        <v>0</v>
      </c>
      <c r="L2185">
        <f t="shared" ca="1" si="292"/>
        <v>0</v>
      </c>
      <c r="M2185">
        <f t="shared" ca="1" si="292"/>
        <v>0</v>
      </c>
      <c r="N2185">
        <f t="shared" ca="1" si="292"/>
        <v>0</v>
      </c>
      <c r="O2185" t="str">
        <f t="shared" ca="1" si="290"/>
        <v>D:AD</v>
      </c>
      <c r="P2185" t="str">
        <f t="shared" ca="1" si="291"/>
        <v>D10:AD10</v>
      </c>
    </row>
    <row r="2186" spans="1:16">
      <c r="A2186" t="str">
        <f t="shared" si="293"/>
        <v>02</v>
      </c>
      <c r="B2186" t="str">
        <f t="shared" ca="1" si="294"/>
        <v>GRP</v>
      </c>
      <c r="C2186" t="s">
        <v>494</v>
      </c>
      <c r="D2186" t="s">
        <v>2872</v>
      </c>
      <c r="E2186">
        <f t="shared" ca="1" si="295"/>
        <v>0</v>
      </c>
      <c r="H2186" t="str">
        <f t="shared" ca="1" si="296"/>
        <v>'360 GRP '!</v>
      </c>
      <c r="I2186">
        <f t="shared" ca="1" si="297"/>
        <v>0</v>
      </c>
      <c r="J2186" t="str">
        <f t="shared" ca="1" si="292"/>
        <v>'360 GRP '!</v>
      </c>
      <c r="K2186">
        <f t="shared" ca="1" si="292"/>
        <v>0</v>
      </c>
      <c r="L2186">
        <f t="shared" ca="1" si="292"/>
        <v>0</v>
      </c>
      <c r="M2186">
        <f t="shared" ca="1" si="292"/>
        <v>0</v>
      </c>
      <c r="N2186">
        <f t="shared" ca="1" si="292"/>
        <v>0</v>
      </c>
      <c r="O2186" t="str">
        <f t="shared" ca="1" si="290"/>
        <v>D:AD</v>
      </c>
      <c r="P2186" t="str">
        <f t="shared" ca="1" si="291"/>
        <v>D10:AD10</v>
      </c>
    </row>
    <row r="2187" spans="1:16">
      <c r="A2187" t="str">
        <f t="shared" si="293"/>
        <v>03</v>
      </c>
      <c r="B2187" t="str">
        <f t="shared" ca="1" si="294"/>
        <v>GRP</v>
      </c>
      <c r="C2187" t="s">
        <v>494</v>
      </c>
      <c r="D2187" t="s">
        <v>2873</v>
      </c>
      <c r="E2187">
        <f t="shared" ca="1" si="295"/>
        <v>0</v>
      </c>
      <c r="H2187" t="str">
        <f t="shared" ca="1" si="296"/>
        <v>'360 GRP '!</v>
      </c>
      <c r="I2187">
        <f t="shared" ca="1" si="297"/>
        <v>0</v>
      </c>
      <c r="J2187" t="str">
        <f t="shared" ca="1" si="292"/>
        <v>'360 GRP '!</v>
      </c>
      <c r="K2187">
        <f t="shared" ca="1" si="292"/>
        <v>0</v>
      </c>
      <c r="L2187">
        <f t="shared" ca="1" si="292"/>
        <v>0</v>
      </c>
      <c r="M2187">
        <f t="shared" ca="1" si="292"/>
        <v>0</v>
      </c>
      <c r="N2187">
        <f t="shared" ca="1" si="292"/>
        <v>0</v>
      </c>
      <c r="O2187" t="str">
        <f t="shared" ca="1" si="290"/>
        <v>D:AD</v>
      </c>
      <c r="P2187" t="str">
        <f t="shared" ca="1" si="291"/>
        <v>D10:AD10</v>
      </c>
    </row>
    <row r="2188" spans="1:16">
      <c r="A2188" t="str">
        <f t="shared" si="293"/>
        <v>04</v>
      </c>
      <c r="B2188" t="str">
        <f t="shared" ca="1" si="294"/>
        <v>GRP</v>
      </c>
      <c r="C2188" t="s">
        <v>494</v>
      </c>
      <c r="D2188" t="s">
        <v>2874</v>
      </c>
      <c r="E2188">
        <f t="shared" ca="1" si="295"/>
        <v>0</v>
      </c>
      <c r="H2188" t="str">
        <f t="shared" ca="1" si="296"/>
        <v>'360 GRP '!</v>
      </c>
      <c r="I2188">
        <f t="shared" ca="1" si="297"/>
        <v>0</v>
      </c>
      <c r="J2188" t="str">
        <f t="shared" ca="1" si="292"/>
        <v>'360 GRP '!</v>
      </c>
      <c r="K2188">
        <f t="shared" ca="1" si="292"/>
        <v>0</v>
      </c>
      <c r="L2188">
        <f t="shared" ca="1" si="292"/>
        <v>0</v>
      </c>
      <c r="M2188">
        <f t="shared" ca="1" si="292"/>
        <v>0</v>
      </c>
      <c r="N2188">
        <f t="shared" ca="1" si="292"/>
        <v>0</v>
      </c>
      <c r="O2188" t="str">
        <f t="shared" ca="1" si="290"/>
        <v>D:AD</v>
      </c>
      <c r="P2188" t="str">
        <f t="shared" ca="1" si="291"/>
        <v>D10:AD10</v>
      </c>
    </row>
    <row r="2189" spans="1:16">
      <c r="A2189" t="str">
        <f t="shared" si="293"/>
        <v>05</v>
      </c>
      <c r="B2189" t="str">
        <f t="shared" ca="1" si="294"/>
        <v>GRP</v>
      </c>
      <c r="C2189" t="s">
        <v>494</v>
      </c>
      <c r="D2189" t="s">
        <v>2875</v>
      </c>
      <c r="E2189">
        <f t="shared" ca="1" si="295"/>
        <v>0</v>
      </c>
      <c r="H2189" t="str">
        <f t="shared" ca="1" si="296"/>
        <v>'360 GRP '!</v>
      </c>
      <c r="I2189">
        <f t="shared" ca="1" si="297"/>
        <v>0</v>
      </c>
      <c r="J2189" t="str">
        <f t="shared" ca="1" si="292"/>
        <v>'360 GRP '!</v>
      </c>
      <c r="K2189">
        <f t="shared" ca="1" si="292"/>
        <v>0</v>
      </c>
      <c r="L2189">
        <f t="shared" ca="1" si="292"/>
        <v>0</v>
      </c>
      <c r="M2189">
        <f t="shared" ca="1" si="292"/>
        <v>0</v>
      </c>
      <c r="N2189">
        <f t="shared" ca="1" si="292"/>
        <v>0</v>
      </c>
      <c r="O2189" t="str">
        <f t="shared" ca="1" si="290"/>
        <v>D:AD</v>
      </c>
      <c r="P2189" t="str">
        <f t="shared" ca="1" si="291"/>
        <v>D10:AD10</v>
      </c>
    </row>
    <row r="2190" spans="1:16">
      <c r="A2190" t="str">
        <f t="shared" si="293"/>
        <v>06</v>
      </c>
      <c r="B2190" t="str">
        <f t="shared" ca="1" si="294"/>
        <v>GRP</v>
      </c>
      <c r="C2190" t="s">
        <v>494</v>
      </c>
      <c r="D2190" t="s">
        <v>2876</v>
      </c>
      <c r="E2190">
        <f t="shared" ca="1" si="295"/>
        <v>0</v>
      </c>
      <c r="H2190" t="str">
        <f t="shared" ca="1" si="296"/>
        <v>'360 GRP '!</v>
      </c>
      <c r="I2190">
        <f t="shared" ca="1" si="297"/>
        <v>0</v>
      </c>
      <c r="J2190" t="str">
        <f t="shared" ca="1" si="292"/>
        <v>'360 GRP '!</v>
      </c>
      <c r="K2190">
        <f t="shared" ca="1" si="292"/>
        <v>0</v>
      </c>
      <c r="L2190">
        <f t="shared" ca="1" si="292"/>
        <v>0</v>
      </c>
      <c r="M2190">
        <f t="shared" ca="1" si="292"/>
        <v>0</v>
      </c>
      <c r="N2190">
        <f t="shared" ca="1" si="292"/>
        <v>0</v>
      </c>
      <c r="O2190" t="str">
        <f t="shared" ca="1" si="290"/>
        <v>D:AD</v>
      </c>
      <c r="P2190" t="str">
        <f t="shared" ca="1" si="291"/>
        <v>D10:AD10</v>
      </c>
    </row>
    <row r="2191" spans="1:16">
      <c r="A2191" t="str">
        <f t="shared" si="293"/>
        <v>07</v>
      </c>
      <c r="B2191" t="str">
        <f t="shared" ca="1" si="294"/>
        <v>GRP</v>
      </c>
      <c r="C2191" t="s">
        <v>494</v>
      </c>
      <c r="D2191" t="s">
        <v>2877</v>
      </c>
      <c r="E2191">
        <f t="shared" ca="1" si="295"/>
        <v>0</v>
      </c>
      <c r="H2191" t="str">
        <f t="shared" ca="1" si="296"/>
        <v>'360 GRP '!</v>
      </c>
      <c r="I2191">
        <f t="shared" ca="1" si="297"/>
        <v>0</v>
      </c>
      <c r="J2191" t="str">
        <f t="shared" ca="1" si="292"/>
        <v>'360 GRP '!</v>
      </c>
      <c r="K2191">
        <f t="shared" ca="1" si="292"/>
        <v>0</v>
      </c>
      <c r="L2191">
        <f t="shared" ca="1" si="292"/>
        <v>0</v>
      </c>
      <c r="M2191">
        <f t="shared" ca="1" si="292"/>
        <v>0</v>
      </c>
      <c r="N2191">
        <f t="shared" ca="1" si="292"/>
        <v>0</v>
      </c>
      <c r="O2191" t="str">
        <f t="shared" ca="1" si="290"/>
        <v>D:AD</v>
      </c>
      <c r="P2191" t="str">
        <f t="shared" ca="1" si="291"/>
        <v>D10:AD10</v>
      </c>
    </row>
    <row r="2192" spans="1:16">
      <c r="A2192" t="str">
        <f t="shared" si="293"/>
        <v>08</v>
      </c>
      <c r="B2192" t="str">
        <f t="shared" ca="1" si="294"/>
        <v>GRP</v>
      </c>
      <c r="C2192" t="s">
        <v>494</v>
      </c>
      <c r="D2192" t="s">
        <v>2878</v>
      </c>
      <c r="E2192">
        <f t="shared" ca="1" si="295"/>
        <v>0</v>
      </c>
      <c r="H2192" t="str">
        <f t="shared" ca="1" si="296"/>
        <v>'360 GRP '!</v>
      </c>
      <c r="I2192">
        <f t="shared" ca="1" si="297"/>
        <v>0</v>
      </c>
      <c r="J2192" t="str">
        <f t="shared" ca="1" si="292"/>
        <v>'360 GRP '!</v>
      </c>
      <c r="K2192">
        <f t="shared" ca="1" si="292"/>
        <v>0</v>
      </c>
      <c r="L2192">
        <f t="shared" ca="1" si="292"/>
        <v>0</v>
      </c>
      <c r="M2192">
        <f t="shared" ca="1" si="292"/>
        <v>0</v>
      </c>
      <c r="N2192">
        <f t="shared" ca="1" si="292"/>
        <v>0</v>
      </c>
      <c r="O2192" t="str">
        <f t="shared" ref="O2192:O2255" ca="1" si="298">VLOOKUP($H2192,$G$8:$I$13,2,FALSE)</f>
        <v>D:AD</v>
      </c>
      <c r="P2192" t="str">
        <f t="shared" ref="P2192:P2255" ca="1" si="299">VLOOKUP($H2192,$G$8:$I$13,3,FALSE)</f>
        <v>D10:AD10</v>
      </c>
    </row>
    <row r="2193" spans="1:16">
      <c r="A2193" t="str">
        <f t="shared" si="293"/>
        <v>09</v>
      </c>
      <c r="B2193" t="str">
        <f t="shared" ca="1" si="294"/>
        <v>GRP</v>
      </c>
      <c r="C2193" t="s">
        <v>494</v>
      </c>
      <c r="D2193" t="s">
        <v>2879</v>
      </c>
      <c r="E2193">
        <f t="shared" ca="1" si="295"/>
        <v>0</v>
      </c>
      <c r="H2193" t="str">
        <f t="shared" ca="1" si="296"/>
        <v>'360 GRP '!</v>
      </c>
      <c r="I2193">
        <f t="shared" ca="1" si="297"/>
        <v>0</v>
      </c>
      <c r="J2193" t="str">
        <f t="shared" ca="1" si="292"/>
        <v>'360 GRP '!</v>
      </c>
      <c r="K2193">
        <f t="shared" ca="1" si="292"/>
        <v>0</v>
      </c>
      <c r="L2193">
        <f t="shared" ca="1" si="292"/>
        <v>0</v>
      </c>
      <c r="M2193">
        <f t="shared" ca="1" si="292"/>
        <v>0</v>
      </c>
      <c r="N2193">
        <f t="shared" ca="1" si="292"/>
        <v>0</v>
      </c>
      <c r="O2193" t="str">
        <f t="shared" ca="1" si="298"/>
        <v>D:AD</v>
      </c>
      <c r="P2193" t="str">
        <f t="shared" ca="1" si="299"/>
        <v>D10:AD10</v>
      </c>
    </row>
    <row r="2194" spans="1:16">
      <c r="A2194" t="str">
        <f t="shared" si="293"/>
        <v>10</v>
      </c>
      <c r="B2194" t="str">
        <f t="shared" ca="1" si="294"/>
        <v>GRP</v>
      </c>
      <c r="C2194" t="s">
        <v>494</v>
      </c>
      <c r="D2194" t="s">
        <v>2880</v>
      </c>
      <c r="E2194">
        <f t="shared" ca="1" si="295"/>
        <v>0</v>
      </c>
      <c r="H2194" t="str">
        <f t="shared" ca="1" si="296"/>
        <v>'360 GRP '!</v>
      </c>
      <c r="I2194">
        <f t="shared" ca="1" si="297"/>
        <v>0</v>
      </c>
      <c r="J2194" t="str">
        <f t="shared" ca="1" si="292"/>
        <v>'360 GRP '!</v>
      </c>
      <c r="K2194">
        <f t="shared" ca="1" si="292"/>
        <v>0</v>
      </c>
      <c r="L2194">
        <f t="shared" ca="1" si="292"/>
        <v>0</v>
      </c>
      <c r="M2194">
        <f t="shared" ca="1" si="292"/>
        <v>0</v>
      </c>
      <c r="N2194">
        <f t="shared" ca="1" si="292"/>
        <v>0</v>
      </c>
      <c r="O2194" t="str">
        <f t="shared" ca="1" si="298"/>
        <v>D:AD</v>
      </c>
      <c r="P2194" t="str">
        <f t="shared" ca="1" si="299"/>
        <v>D10:AD10</v>
      </c>
    </row>
    <row r="2195" spans="1:16">
      <c r="A2195" t="str">
        <f t="shared" si="293"/>
        <v>11</v>
      </c>
      <c r="B2195" t="str">
        <f t="shared" ca="1" si="294"/>
        <v>GRP</v>
      </c>
      <c r="C2195" t="s">
        <v>494</v>
      </c>
      <c r="D2195" t="s">
        <v>2881</v>
      </c>
      <c r="E2195">
        <f t="shared" ca="1" si="295"/>
        <v>0</v>
      </c>
      <c r="H2195" t="str">
        <f t="shared" ca="1" si="296"/>
        <v>'360 GRP '!</v>
      </c>
      <c r="I2195">
        <f t="shared" ca="1" si="297"/>
        <v>0</v>
      </c>
      <c r="J2195" t="str">
        <f t="shared" ca="1" si="292"/>
        <v>'360 GRP '!</v>
      </c>
      <c r="K2195">
        <f t="shared" ca="1" si="292"/>
        <v>0</v>
      </c>
      <c r="L2195">
        <f t="shared" ca="1" si="292"/>
        <v>0</v>
      </c>
      <c r="M2195">
        <f t="shared" ca="1" si="292"/>
        <v>0</v>
      </c>
      <c r="N2195">
        <f t="shared" ca="1" si="292"/>
        <v>0</v>
      </c>
      <c r="O2195" t="str">
        <f t="shared" ca="1" si="298"/>
        <v>D:AD</v>
      </c>
      <c r="P2195" t="str">
        <f t="shared" ca="1" si="299"/>
        <v>D10:AD10</v>
      </c>
    </row>
    <row r="2196" spans="1:16">
      <c r="A2196" t="str">
        <f t="shared" si="293"/>
        <v>12</v>
      </c>
      <c r="B2196" t="str">
        <f t="shared" ca="1" si="294"/>
        <v>GRP</v>
      </c>
      <c r="C2196" t="s">
        <v>494</v>
      </c>
      <c r="D2196" t="s">
        <v>2882</v>
      </c>
      <c r="E2196">
        <f t="shared" ca="1" si="295"/>
        <v>0</v>
      </c>
      <c r="H2196" t="str">
        <f t="shared" ca="1" si="296"/>
        <v>'360 GRP '!</v>
      </c>
      <c r="I2196">
        <f t="shared" ca="1" si="297"/>
        <v>0</v>
      </c>
      <c r="J2196" t="str">
        <f t="shared" ca="1" si="292"/>
        <v>'360 GRP '!</v>
      </c>
      <c r="K2196">
        <f t="shared" ca="1" si="292"/>
        <v>0</v>
      </c>
      <c r="L2196">
        <f t="shared" ca="1" si="292"/>
        <v>0</v>
      </c>
      <c r="M2196">
        <f t="shared" ca="1" si="292"/>
        <v>0</v>
      </c>
      <c r="N2196">
        <f t="shared" ca="1" si="292"/>
        <v>0</v>
      </c>
      <c r="O2196" t="str">
        <f t="shared" ca="1" si="298"/>
        <v>D:AD</v>
      </c>
      <c r="P2196" t="str">
        <f t="shared" ca="1" si="299"/>
        <v>D10:AD10</v>
      </c>
    </row>
    <row r="2197" spans="1:16">
      <c r="A2197" t="str">
        <f t="shared" si="293"/>
        <v>13</v>
      </c>
      <c r="B2197" t="str">
        <f t="shared" ca="1" si="294"/>
        <v>GRP</v>
      </c>
      <c r="C2197" t="s">
        <v>494</v>
      </c>
      <c r="D2197" t="s">
        <v>2883</v>
      </c>
      <c r="E2197">
        <f t="shared" ca="1" si="295"/>
        <v>0</v>
      </c>
      <c r="H2197" t="str">
        <f t="shared" ca="1" si="296"/>
        <v>'360 GRP '!</v>
      </c>
      <c r="I2197">
        <f t="shared" ca="1" si="297"/>
        <v>0</v>
      </c>
      <c r="J2197" t="str">
        <f t="shared" ca="1" si="292"/>
        <v>'360 GRP '!</v>
      </c>
      <c r="K2197">
        <f t="shared" ca="1" si="292"/>
        <v>0</v>
      </c>
      <c r="L2197">
        <f t="shared" ca="1" si="292"/>
        <v>0</v>
      </c>
      <c r="M2197">
        <f t="shared" ca="1" si="292"/>
        <v>0</v>
      </c>
      <c r="N2197">
        <f t="shared" ca="1" si="292"/>
        <v>0</v>
      </c>
      <c r="O2197" t="str">
        <f t="shared" ca="1" si="298"/>
        <v>D:AD</v>
      </c>
      <c r="P2197" t="str">
        <f t="shared" ca="1" si="299"/>
        <v>D10:AD10</v>
      </c>
    </row>
    <row r="2198" spans="1:16">
      <c r="A2198" t="str">
        <f t="shared" si="293"/>
        <v>100</v>
      </c>
      <c r="B2198" t="str">
        <f t="shared" ca="1" si="294"/>
        <v>GRP</v>
      </c>
      <c r="C2198" t="s">
        <v>494</v>
      </c>
      <c r="D2198" t="s">
        <v>2884</v>
      </c>
      <c r="E2198">
        <f t="shared" ca="1" si="295"/>
        <v>0</v>
      </c>
      <c r="H2198" t="str">
        <f t="shared" ca="1" si="296"/>
        <v>'360 GRP '!</v>
      </c>
      <c r="I2198">
        <f t="shared" ca="1" si="297"/>
        <v>0</v>
      </c>
      <c r="J2198" t="str">
        <f t="shared" ca="1" si="292"/>
        <v>'360 GRP '!</v>
      </c>
      <c r="K2198">
        <f t="shared" ca="1" si="292"/>
        <v>0</v>
      </c>
      <c r="L2198">
        <f t="shared" ca="1" si="292"/>
        <v>0</v>
      </c>
      <c r="M2198">
        <f t="shared" ca="1" si="292"/>
        <v>0</v>
      </c>
      <c r="N2198">
        <f t="shared" ca="1" si="292"/>
        <v>0</v>
      </c>
      <c r="O2198" t="str">
        <f t="shared" ca="1" si="298"/>
        <v>D:AD</v>
      </c>
      <c r="P2198" t="str">
        <f t="shared" ca="1" si="299"/>
        <v>D10:AD10</v>
      </c>
    </row>
    <row r="2199" spans="1:16">
      <c r="A2199" t="str">
        <f t="shared" si="293"/>
        <v>01</v>
      </c>
      <c r="B2199" t="str">
        <f t="shared" ca="1" si="294"/>
        <v>GRP</v>
      </c>
      <c r="C2199" t="s">
        <v>495</v>
      </c>
      <c r="D2199" t="s">
        <v>2885</v>
      </c>
      <c r="E2199">
        <f t="shared" ca="1" si="295"/>
        <v>0</v>
      </c>
      <c r="H2199" t="str">
        <f t="shared" ca="1" si="296"/>
        <v>'360 GRP '!</v>
      </c>
      <c r="I2199">
        <f t="shared" ca="1" si="297"/>
        <v>0</v>
      </c>
      <c r="J2199" t="str">
        <f t="shared" ca="1" si="292"/>
        <v>'360 GRP '!</v>
      </c>
      <c r="K2199">
        <f t="shared" ca="1" si="292"/>
        <v>0</v>
      </c>
      <c r="L2199">
        <f t="shared" ca="1" si="292"/>
        <v>0</v>
      </c>
      <c r="M2199">
        <f t="shared" ca="1" si="292"/>
        <v>0</v>
      </c>
      <c r="N2199">
        <f t="shared" ca="1" si="292"/>
        <v>0</v>
      </c>
      <c r="O2199" t="str">
        <f t="shared" ca="1" si="298"/>
        <v>D:AD</v>
      </c>
      <c r="P2199" t="str">
        <f t="shared" ca="1" si="299"/>
        <v>D10:AD10</v>
      </c>
    </row>
    <row r="2200" spans="1:16">
      <c r="A2200" t="str">
        <f t="shared" si="293"/>
        <v>02</v>
      </c>
      <c r="B2200" t="str">
        <f t="shared" ca="1" si="294"/>
        <v>GRP</v>
      </c>
      <c r="C2200" t="s">
        <v>495</v>
      </c>
      <c r="D2200" t="s">
        <v>2886</v>
      </c>
      <c r="E2200">
        <f t="shared" ca="1" si="295"/>
        <v>0</v>
      </c>
      <c r="H2200" t="str">
        <f t="shared" ca="1" si="296"/>
        <v>'360 GRP '!</v>
      </c>
      <c r="I2200">
        <f t="shared" ca="1" si="297"/>
        <v>0</v>
      </c>
      <c r="J2200" t="str">
        <f t="shared" ca="1" si="292"/>
        <v>'360 GRP '!</v>
      </c>
      <c r="K2200">
        <f t="shared" ca="1" si="292"/>
        <v>0</v>
      </c>
      <c r="L2200">
        <f t="shared" ca="1" si="292"/>
        <v>0</v>
      </c>
      <c r="M2200">
        <f t="shared" ca="1" si="292"/>
        <v>0</v>
      </c>
      <c r="N2200">
        <f t="shared" ca="1" si="292"/>
        <v>0</v>
      </c>
      <c r="O2200" t="str">
        <f t="shared" ca="1" si="298"/>
        <v>D:AD</v>
      </c>
      <c r="P2200" t="str">
        <f t="shared" ca="1" si="299"/>
        <v>D10:AD10</v>
      </c>
    </row>
    <row r="2201" spans="1:16">
      <c r="A2201" t="str">
        <f t="shared" si="293"/>
        <v>03</v>
      </c>
      <c r="B2201" t="str">
        <f t="shared" ca="1" si="294"/>
        <v>GRP</v>
      </c>
      <c r="C2201" t="s">
        <v>495</v>
      </c>
      <c r="D2201" t="s">
        <v>2887</v>
      </c>
      <c r="E2201">
        <f t="shared" ca="1" si="295"/>
        <v>0</v>
      </c>
      <c r="H2201" t="str">
        <f t="shared" ca="1" si="296"/>
        <v>'360 GRP '!</v>
      </c>
      <c r="I2201">
        <f t="shared" ca="1" si="297"/>
        <v>0</v>
      </c>
      <c r="J2201" t="str">
        <f t="shared" ca="1" si="292"/>
        <v>'360 GRP '!</v>
      </c>
      <c r="K2201">
        <f t="shared" ca="1" si="292"/>
        <v>0</v>
      </c>
      <c r="L2201">
        <f t="shared" ca="1" si="292"/>
        <v>0</v>
      </c>
      <c r="M2201">
        <f t="shared" ca="1" si="292"/>
        <v>0</v>
      </c>
      <c r="N2201">
        <f t="shared" ca="1" si="292"/>
        <v>0</v>
      </c>
      <c r="O2201" t="str">
        <f t="shared" ca="1" si="298"/>
        <v>D:AD</v>
      </c>
      <c r="P2201" t="str">
        <f t="shared" ca="1" si="299"/>
        <v>D10:AD10</v>
      </c>
    </row>
    <row r="2202" spans="1:16">
      <c r="A2202" t="str">
        <f t="shared" si="293"/>
        <v>04</v>
      </c>
      <c r="B2202" t="str">
        <f t="shared" ca="1" si="294"/>
        <v>GRP</v>
      </c>
      <c r="C2202" t="s">
        <v>495</v>
      </c>
      <c r="D2202" t="s">
        <v>2888</v>
      </c>
      <c r="E2202">
        <f t="shared" ca="1" si="295"/>
        <v>0</v>
      </c>
      <c r="H2202" t="str">
        <f t="shared" ca="1" si="296"/>
        <v>'360 GRP '!</v>
      </c>
      <c r="I2202">
        <f t="shared" ca="1" si="297"/>
        <v>0</v>
      </c>
      <c r="J2202" t="str">
        <f t="shared" ca="1" si="292"/>
        <v>'360 GRP '!</v>
      </c>
      <c r="K2202">
        <f t="shared" ca="1" si="292"/>
        <v>0</v>
      </c>
      <c r="L2202">
        <f t="shared" ca="1" si="292"/>
        <v>0</v>
      </c>
      <c r="M2202">
        <f t="shared" ca="1" si="292"/>
        <v>0</v>
      </c>
      <c r="N2202">
        <f t="shared" ca="1" si="292"/>
        <v>0</v>
      </c>
      <c r="O2202" t="str">
        <f t="shared" ca="1" si="298"/>
        <v>D:AD</v>
      </c>
      <c r="P2202" t="str">
        <f t="shared" ca="1" si="299"/>
        <v>D10:AD10</v>
      </c>
    </row>
    <row r="2203" spans="1:16">
      <c r="A2203" t="str">
        <f t="shared" si="293"/>
        <v>05</v>
      </c>
      <c r="B2203" t="str">
        <f t="shared" ca="1" si="294"/>
        <v>GRP</v>
      </c>
      <c r="C2203" t="s">
        <v>495</v>
      </c>
      <c r="D2203" t="s">
        <v>2889</v>
      </c>
      <c r="E2203">
        <f t="shared" ca="1" si="295"/>
        <v>0</v>
      </c>
      <c r="H2203" t="str">
        <f t="shared" ca="1" si="296"/>
        <v>'360 GRP '!</v>
      </c>
      <c r="I2203">
        <f t="shared" ca="1" si="297"/>
        <v>0</v>
      </c>
      <c r="J2203" t="str">
        <f t="shared" ca="1" si="292"/>
        <v>'360 GRP '!</v>
      </c>
      <c r="K2203">
        <f t="shared" ca="1" si="292"/>
        <v>0</v>
      </c>
      <c r="L2203">
        <f t="shared" ca="1" si="292"/>
        <v>0</v>
      </c>
      <c r="M2203">
        <f t="shared" ca="1" si="292"/>
        <v>0</v>
      </c>
      <c r="N2203">
        <f t="shared" ca="1" si="292"/>
        <v>0</v>
      </c>
      <c r="O2203" t="str">
        <f t="shared" ca="1" si="298"/>
        <v>D:AD</v>
      </c>
      <c r="P2203" t="str">
        <f t="shared" ca="1" si="299"/>
        <v>D10:AD10</v>
      </c>
    </row>
    <row r="2204" spans="1:16">
      <c r="A2204" t="str">
        <f t="shared" si="293"/>
        <v>06</v>
      </c>
      <c r="B2204" t="str">
        <f t="shared" ca="1" si="294"/>
        <v>GRP</v>
      </c>
      <c r="C2204" t="s">
        <v>495</v>
      </c>
      <c r="D2204" t="s">
        <v>2890</v>
      </c>
      <c r="E2204">
        <f t="shared" ca="1" si="295"/>
        <v>0</v>
      </c>
      <c r="H2204" t="str">
        <f t="shared" ca="1" si="296"/>
        <v>'360 GRP '!</v>
      </c>
      <c r="I2204">
        <f t="shared" ca="1" si="297"/>
        <v>0</v>
      </c>
      <c r="J2204" t="str">
        <f t="shared" ca="1" si="292"/>
        <v>'360 GRP '!</v>
      </c>
      <c r="K2204">
        <f t="shared" ca="1" si="292"/>
        <v>0</v>
      </c>
      <c r="L2204">
        <f t="shared" ca="1" si="292"/>
        <v>0</v>
      </c>
      <c r="M2204">
        <f t="shared" ca="1" si="292"/>
        <v>0</v>
      </c>
      <c r="N2204">
        <f t="shared" ca="1" si="292"/>
        <v>0</v>
      </c>
      <c r="O2204" t="str">
        <f t="shared" ca="1" si="298"/>
        <v>D:AD</v>
      </c>
      <c r="P2204" t="str">
        <f t="shared" ca="1" si="299"/>
        <v>D10:AD10</v>
      </c>
    </row>
    <row r="2205" spans="1:16">
      <c r="A2205" t="str">
        <f t="shared" si="293"/>
        <v>07</v>
      </c>
      <c r="B2205" t="str">
        <f t="shared" ca="1" si="294"/>
        <v>GRP</v>
      </c>
      <c r="C2205" t="s">
        <v>495</v>
      </c>
      <c r="D2205" t="s">
        <v>2891</v>
      </c>
      <c r="E2205">
        <f t="shared" ca="1" si="295"/>
        <v>0</v>
      </c>
      <c r="H2205" t="str">
        <f t="shared" ca="1" si="296"/>
        <v>'360 GRP '!</v>
      </c>
      <c r="I2205">
        <f t="shared" ca="1" si="297"/>
        <v>0</v>
      </c>
      <c r="J2205" t="str">
        <f t="shared" ca="1" si="292"/>
        <v>'360 GRP '!</v>
      </c>
      <c r="K2205">
        <f t="shared" ca="1" si="292"/>
        <v>0</v>
      </c>
      <c r="L2205">
        <f t="shared" ca="1" si="292"/>
        <v>0</v>
      </c>
      <c r="M2205">
        <f t="shared" ca="1" si="292"/>
        <v>0</v>
      </c>
      <c r="N2205">
        <f t="shared" ca="1" si="292"/>
        <v>0</v>
      </c>
      <c r="O2205" t="str">
        <f t="shared" ca="1" si="298"/>
        <v>D:AD</v>
      </c>
      <c r="P2205" t="str">
        <f t="shared" ca="1" si="299"/>
        <v>D10:AD10</v>
      </c>
    </row>
    <row r="2206" spans="1:16">
      <c r="A2206" t="str">
        <f t="shared" si="293"/>
        <v>08</v>
      </c>
      <c r="B2206" t="str">
        <f t="shared" ca="1" si="294"/>
        <v>GRP</v>
      </c>
      <c r="C2206" t="s">
        <v>495</v>
      </c>
      <c r="D2206" t="s">
        <v>2892</v>
      </c>
      <c r="E2206">
        <f t="shared" ca="1" si="295"/>
        <v>0</v>
      </c>
      <c r="H2206" t="str">
        <f t="shared" ca="1" si="296"/>
        <v>'360 GRP '!</v>
      </c>
      <c r="I2206">
        <f t="shared" ca="1" si="297"/>
        <v>0</v>
      </c>
      <c r="J2206" t="str">
        <f t="shared" ca="1" si="292"/>
        <v>'360 GRP '!</v>
      </c>
      <c r="K2206">
        <f t="shared" ca="1" si="292"/>
        <v>0</v>
      </c>
      <c r="L2206">
        <f t="shared" ca="1" si="292"/>
        <v>0</v>
      </c>
      <c r="M2206">
        <f t="shared" ca="1" si="292"/>
        <v>0</v>
      </c>
      <c r="N2206">
        <f t="shared" ca="1" si="292"/>
        <v>0</v>
      </c>
      <c r="O2206" t="str">
        <f t="shared" ca="1" si="298"/>
        <v>D:AD</v>
      </c>
      <c r="P2206" t="str">
        <f t="shared" ca="1" si="299"/>
        <v>D10:AD10</v>
      </c>
    </row>
    <row r="2207" spans="1:16">
      <c r="A2207" t="str">
        <f t="shared" si="293"/>
        <v>09</v>
      </c>
      <c r="B2207" t="str">
        <f t="shared" ca="1" si="294"/>
        <v>GRP</v>
      </c>
      <c r="C2207" t="s">
        <v>495</v>
      </c>
      <c r="D2207" t="s">
        <v>2893</v>
      </c>
      <c r="E2207">
        <f t="shared" ca="1" si="295"/>
        <v>0</v>
      </c>
      <c r="H2207" t="str">
        <f t="shared" ca="1" si="296"/>
        <v>'360 GRP '!</v>
      </c>
      <c r="I2207">
        <f t="shared" ca="1" si="297"/>
        <v>0</v>
      </c>
      <c r="J2207" t="str">
        <f t="shared" ca="1" si="292"/>
        <v>'360 GRP '!</v>
      </c>
      <c r="K2207">
        <f t="shared" ca="1" si="292"/>
        <v>0</v>
      </c>
      <c r="L2207">
        <f t="shared" ca="1" si="292"/>
        <v>0</v>
      </c>
      <c r="M2207">
        <f t="shared" ca="1" si="292"/>
        <v>0</v>
      </c>
      <c r="N2207">
        <f t="shared" ca="1" si="292"/>
        <v>0</v>
      </c>
      <c r="O2207" t="str">
        <f t="shared" ca="1" si="298"/>
        <v>D:AD</v>
      </c>
      <c r="P2207" t="str">
        <f t="shared" ca="1" si="299"/>
        <v>D10:AD10</v>
      </c>
    </row>
    <row r="2208" spans="1:16">
      <c r="A2208" t="str">
        <f t="shared" si="293"/>
        <v>10</v>
      </c>
      <c r="B2208" t="str">
        <f t="shared" ca="1" si="294"/>
        <v>GRP</v>
      </c>
      <c r="C2208" t="s">
        <v>495</v>
      </c>
      <c r="D2208" t="s">
        <v>2894</v>
      </c>
      <c r="E2208">
        <f t="shared" ca="1" si="295"/>
        <v>0</v>
      </c>
      <c r="H2208" t="str">
        <f t="shared" ca="1" si="296"/>
        <v>'360 GRP '!</v>
      </c>
      <c r="I2208">
        <f t="shared" ca="1" si="297"/>
        <v>0</v>
      </c>
      <c r="J2208" t="str">
        <f t="shared" ca="1" si="292"/>
        <v>'360 GRP '!</v>
      </c>
      <c r="K2208">
        <f t="shared" ca="1" si="292"/>
        <v>0</v>
      </c>
      <c r="L2208">
        <f t="shared" ca="1" si="292"/>
        <v>0</v>
      </c>
      <c r="M2208">
        <f t="shared" ca="1" si="292"/>
        <v>0</v>
      </c>
      <c r="N2208">
        <f t="shared" ca="1" si="292"/>
        <v>0</v>
      </c>
      <c r="O2208" t="str">
        <f t="shared" ca="1" si="298"/>
        <v>D:AD</v>
      </c>
      <c r="P2208" t="str">
        <f t="shared" ca="1" si="299"/>
        <v>D10:AD10</v>
      </c>
    </row>
    <row r="2209" spans="1:16">
      <c r="A2209" t="str">
        <f t="shared" si="293"/>
        <v>11</v>
      </c>
      <c r="B2209" t="str">
        <f t="shared" ca="1" si="294"/>
        <v>GRP</v>
      </c>
      <c r="C2209" t="s">
        <v>495</v>
      </c>
      <c r="D2209" t="s">
        <v>2895</v>
      </c>
      <c r="E2209">
        <f t="shared" ca="1" si="295"/>
        <v>0</v>
      </c>
      <c r="H2209" t="str">
        <f t="shared" ca="1" si="296"/>
        <v>'360 GRP '!</v>
      </c>
      <c r="I2209">
        <f t="shared" ca="1" si="297"/>
        <v>0</v>
      </c>
      <c r="J2209" t="str">
        <f t="shared" ref="J2209:N2259" ca="1" si="300">IF(IFERROR(VLOOKUP($C2209,INDIRECT(J$14&amp;"D:D"),1,FALSE),0)&lt;&gt;0,J$14,0)</f>
        <v>'360 GRP '!</v>
      </c>
      <c r="K2209">
        <f t="shared" ca="1" si="300"/>
        <v>0</v>
      </c>
      <c r="L2209">
        <f t="shared" ca="1" si="300"/>
        <v>0</v>
      </c>
      <c r="M2209">
        <f t="shared" ca="1" si="300"/>
        <v>0</v>
      </c>
      <c r="N2209">
        <f t="shared" ca="1" si="300"/>
        <v>0</v>
      </c>
      <c r="O2209" t="str">
        <f t="shared" ca="1" si="298"/>
        <v>D:AD</v>
      </c>
      <c r="P2209" t="str">
        <f t="shared" ca="1" si="299"/>
        <v>D10:AD10</v>
      </c>
    </row>
    <row r="2210" spans="1:16">
      <c r="A2210" t="str">
        <f t="shared" si="293"/>
        <v>12</v>
      </c>
      <c r="B2210" t="str">
        <f t="shared" ca="1" si="294"/>
        <v>GRP</v>
      </c>
      <c r="C2210" t="s">
        <v>495</v>
      </c>
      <c r="D2210" t="s">
        <v>2896</v>
      </c>
      <c r="E2210">
        <f t="shared" ca="1" si="295"/>
        <v>0</v>
      </c>
      <c r="H2210" t="str">
        <f t="shared" ca="1" si="296"/>
        <v>'360 GRP '!</v>
      </c>
      <c r="I2210">
        <f t="shared" ca="1" si="297"/>
        <v>0</v>
      </c>
      <c r="J2210" t="str">
        <f t="shared" ca="1" si="300"/>
        <v>'360 GRP '!</v>
      </c>
      <c r="K2210">
        <f t="shared" ca="1" si="300"/>
        <v>0</v>
      </c>
      <c r="L2210">
        <f t="shared" ca="1" si="300"/>
        <v>0</v>
      </c>
      <c r="M2210">
        <f t="shared" ca="1" si="300"/>
        <v>0</v>
      </c>
      <c r="N2210">
        <f t="shared" ca="1" si="300"/>
        <v>0</v>
      </c>
      <c r="O2210" t="str">
        <f t="shared" ca="1" si="298"/>
        <v>D:AD</v>
      </c>
      <c r="P2210" t="str">
        <f t="shared" ca="1" si="299"/>
        <v>D10:AD10</v>
      </c>
    </row>
    <row r="2211" spans="1:16">
      <c r="A2211" t="str">
        <f t="shared" si="293"/>
        <v>13</v>
      </c>
      <c r="B2211" t="str">
        <f t="shared" ca="1" si="294"/>
        <v>GRP</v>
      </c>
      <c r="C2211" t="s">
        <v>495</v>
      </c>
      <c r="D2211" t="s">
        <v>2897</v>
      </c>
      <c r="E2211">
        <f t="shared" ca="1" si="295"/>
        <v>0</v>
      </c>
      <c r="H2211" t="str">
        <f t="shared" ca="1" si="296"/>
        <v>'360 GRP '!</v>
      </c>
      <c r="I2211">
        <f t="shared" ca="1" si="297"/>
        <v>0</v>
      </c>
      <c r="J2211" t="str">
        <f t="shared" ca="1" si="300"/>
        <v>'360 GRP '!</v>
      </c>
      <c r="K2211">
        <f t="shared" ca="1" si="300"/>
        <v>0</v>
      </c>
      <c r="L2211">
        <f t="shared" ca="1" si="300"/>
        <v>0</v>
      </c>
      <c r="M2211">
        <f t="shared" ca="1" si="300"/>
        <v>0</v>
      </c>
      <c r="N2211">
        <f t="shared" ca="1" si="300"/>
        <v>0</v>
      </c>
      <c r="O2211" t="str">
        <f t="shared" ca="1" si="298"/>
        <v>D:AD</v>
      </c>
      <c r="P2211" t="str">
        <f t="shared" ca="1" si="299"/>
        <v>D10:AD10</v>
      </c>
    </row>
    <row r="2212" spans="1:16">
      <c r="A2212" t="str">
        <f t="shared" si="293"/>
        <v>100</v>
      </c>
      <c r="B2212" t="str">
        <f t="shared" ca="1" si="294"/>
        <v>GRP</v>
      </c>
      <c r="C2212" t="s">
        <v>495</v>
      </c>
      <c r="D2212" t="s">
        <v>2898</v>
      </c>
      <c r="E2212">
        <f t="shared" ca="1" si="295"/>
        <v>0</v>
      </c>
      <c r="H2212" t="str">
        <f t="shared" ca="1" si="296"/>
        <v>'360 GRP '!</v>
      </c>
      <c r="I2212">
        <f t="shared" ca="1" si="297"/>
        <v>0</v>
      </c>
      <c r="J2212" t="str">
        <f t="shared" ca="1" si="300"/>
        <v>'360 GRP '!</v>
      </c>
      <c r="K2212">
        <f t="shared" ca="1" si="300"/>
        <v>0</v>
      </c>
      <c r="L2212">
        <f t="shared" ca="1" si="300"/>
        <v>0</v>
      </c>
      <c r="M2212">
        <f t="shared" ca="1" si="300"/>
        <v>0</v>
      </c>
      <c r="N2212">
        <f t="shared" ca="1" si="300"/>
        <v>0</v>
      </c>
      <c r="O2212" t="str">
        <f t="shared" ca="1" si="298"/>
        <v>D:AD</v>
      </c>
      <c r="P2212" t="str">
        <f t="shared" ca="1" si="299"/>
        <v>D10:AD10</v>
      </c>
    </row>
    <row r="2213" spans="1:16">
      <c r="A2213" t="str">
        <f t="shared" si="293"/>
        <v>01</v>
      </c>
      <c r="B2213" t="str">
        <f t="shared" ca="1" si="294"/>
        <v>GRP</v>
      </c>
      <c r="C2213" t="s">
        <v>496</v>
      </c>
      <c r="D2213" t="s">
        <v>2899</v>
      </c>
      <c r="E2213">
        <f t="shared" ca="1" si="295"/>
        <v>0</v>
      </c>
      <c r="H2213" t="str">
        <f t="shared" ca="1" si="296"/>
        <v>'360 GRP '!</v>
      </c>
      <c r="I2213">
        <f t="shared" ca="1" si="297"/>
        <v>0</v>
      </c>
      <c r="J2213" t="str">
        <f t="shared" ca="1" si="300"/>
        <v>'360 GRP '!</v>
      </c>
      <c r="K2213">
        <f t="shared" ca="1" si="300"/>
        <v>0</v>
      </c>
      <c r="L2213">
        <f t="shared" ca="1" si="300"/>
        <v>0</v>
      </c>
      <c r="M2213">
        <f t="shared" ca="1" si="300"/>
        <v>0</v>
      </c>
      <c r="N2213">
        <f t="shared" ca="1" si="300"/>
        <v>0</v>
      </c>
      <c r="O2213" t="str">
        <f t="shared" ca="1" si="298"/>
        <v>D:AD</v>
      </c>
      <c r="P2213" t="str">
        <f t="shared" ca="1" si="299"/>
        <v>D10:AD10</v>
      </c>
    </row>
    <row r="2214" spans="1:16">
      <c r="A2214" t="str">
        <f t="shared" si="293"/>
        <v>02</v>
      </c>
      <c r="B2214" t="str">
        <f t="shared" ca="1" si="294"/>
        <v>GRP</v>
      </c>
      <c r="C2214" t="s">
        <v>496</v>
      </c>
      <c r="D2214" t="s">
        <v>2900</v>
      </c>
      <c r="E2214">
        <f t="shared" ca="1" si="295"/>
        <v>0</v>
      </c>
      <c r="H2214" t="str">
        <f t="shared" ca="1" si="296"/>
        <v>'360 GRP '!</v>
      </c>
      <c r="I2214">
        <f t="shared" ca="1" si="297"/>
        <v>0</v>
      </c>
      <c r="J2214" t="str">
        <f t="shared" ca="1" si="300"/>
        <v>'360 GRP '!</v>
      </c>
      <c r="K2214">
        <f t="shared" ca="1" si="300"/>
        <v>0</v>
      </c>
      <c r="L2214">
        <f t="shared" ca="1" si="300"/>
        <v>0</v>
      </c>
      <c r="M2214">
        <f t="shared" ca="1" si="300"/>
        <v>0</v>
      </c>
      <c r="N2214">
        <f t="shared" ca="1" si="300"/>
        <v>0</v>
      </c>
      <c r="O2214" t="str">
        <f t="shared" ca="1" si="298"/>
        <v>D:AD</v>
      </c>
      <c r="P2214" t="str">
        <f t="shared" ca="1" si="299"/>
        <v>D10:AD10</v>
      </c>
    </row>
    <row r="2215" spans="1:16">
      <c r="A2215" t="str">
        <f t="shared" si="293"/>
        <v>03</v>
      </c>
      <c r="B2215" t="str">
        <f t="shared" ca="1" si="294"/>
        <v>GRP</v>
      </c>
      <c r="C2215" t="s">
        <v>496</v>
      </c>
      <c r="D2215" t="s">
        <v>2901</v>
      </c>
      <c r="E2215">
        <f t="shared" ca="1" si="295"/>
        <v>0</v>
      </c>
      <c r="H2215" t="str">
        <f t="shared" ca="1" si="296"/>
        <v>'360 GRP '!</v>
      </c>
      <c r="I2215">
        <f t="shared" ca="1" si="297"/>
        <v>0</v>
      </c>
      <c r="J2215" t="str">
        <f t="shared" ca="1" si="300"/>
        <v>'360 GRP '!</v>
      </c>
      <c r="K2215">
        <f t="shared" ca="1" si="300"/>
        <v>0</v>
      </c>
      <c r="L2215">
        <f t="shared" ca="1" si="300"/>
        <v>0</v>
      </c>
      <c r="M2215">
        <f t="shared" ca="1" si="300"/>
        <v>0</v>
      </c>
      <c r="N2215">
        <f t="shared" ca="1" si="300"/>
        <v>0</v>
      </c>
      <c r="O2215" t="str">
        <f t="shared" ca="1" si="298"/>
        <v>D:AD</v>
      </c>
      <c r="P2215" t="str">
        <f t="shared" ca="1" si="299"/>
        <v>D10:AD10</v>
      </c>
    </row>
    <row r="2216" spans="1:16">
      <c r="A2216" t="str">
        <f t="shared" si="293"/>
        <v>04</v>
      </c>
      <c r="B2216" t="str">
        <f t="shared" ca="1" si="294"/>
        <v>GRP</v>
      </c>
      <c r="C2216" t="s">
        <v>496</v>
      </c>
      <c r="D2216" t="s">
        <v>2902</v>
      </c>
      <c r="E2216">
        <f t="shared" ca="1" si="295"/>
        <v>0</v>
      </c>
      <c r="H2216" t="str">
        <f t="shared" ca="1" si="296"/>
        <v>'360 GRP '!</v>
      </c>
      <c r="I2216">
        <f t="shared" ca="1" si="297"/>
        <v>0</v>
      </c>
      <c r="J2216" t="str">
        <f t="shared" ca="1" si="300"/>
        <v>'360 GRP '!</v>
      </c>
      <c r="K2216">
        <f t="shared" ca="1" si="300"/>
        <v>0</v>
      </c>
      <c r="L2216">
        <f t="shared" ca="1" si="300"/>
        <v>0</v>
      </c>
      <c r="M2216">
        <f t="shared" ca="1" si="300"/>
        <v>0</v>
      </c>
      <c r="N2216">
        <f t="shared" ca="1" si="300"/>
        <v>0</v>
      </c>
      <c r="O2216" t="str">
        <f t="shared" ca="1" si="298"/>
        <v>D:AD</v>
      </c>
      <c r="P2216" t="str">
        <f t="shared" ca="1" si="299"/>
        <v>D10:AD10</v>
      </c>
    </row>
    <row r="2217" spans="1:16">
      <c r="A2217" t="str">
        <f t="shared" si="293"/>
        <v>05</v>
      </c>
      <c r="B2217" t="str">
        <f t="shared" ca="1" si="294"/>
        <v>GRP</v>
      </c>
      <c r="C2217" t="s">
        <v>496</v>
      </c>
      <c r="D2217" t="s">
        <v>2903</v>
      </c>
      <c r="E2217">
        <f t="shared" ca="1" si="295"/>
        <v>0</v>
      </c>
      <c r="H2217" t="str">
        <f t="shared" ca="1" si="296"/>
        <v>'360 GRP '!</v>
      </c>
      <c r="I2217">
        <f t="shared" ca="1" si="297"/>
        <v>0</v>
      </c>
      <c r="J2217" t="str">
        <f t="shared" ca="1" si="300"/>
        <v>'360 GRP '!</v>
      </c>
      <c r="K2217">
        <f t="shared" ca="1" si="300"/>
        <v>0</v>
      </c>
      <c r="L2217">
        <f t="shared" ca="1" si="300"/>
        <v>0</v>
      </c>
      <c r="M2217">
        <f t="shared" ca="1" si="300"/>
        <v>0</v>
      </c>
      <c r="N2217">
        <f t="shared" ca="1" si="300"/>
        <v>0</v>
      </c>
      <c r="O2217" t="str">
        <f t="shared" ca="1" si="298"/>
        <v>D:AD</v>
      </c>
      <c r="P2217" t="str">
        <f t="shared" ca="1" si="299"/>
        <v>D10:AD10</v>
      </c>
    </row>
    <row r="2218" spans="1:16">
      <c r="A2218" t="str">
        <f t="shared" si="293"/>
        <v>06</v>
      </c>
      <c r="B2218" t="str">
        <f t="shared" ca="1" si="294"/>
        <v>GRP</v>
      </c>
      <c r="C2218" t="s">
        <v>496</v>
      </c>
      <c r="D2218" t="s">
        <v>2904</v>
      </c>
      <c r="E2218">
        <f t="shared" ca="1" si="295"/>
        <v>0</v>
      </c>
      <c r="H2218" t="str">
        <f t="shared" ca="1" si="296"/>
        <v>'360 GRP '!</v>
      </c>
      <c r="I2218">
        <f t="shared" ca="1" si="297"/>
        <v>0</v>
      </c>
      <c r="J2218" t="str">
        <f t="shared" ca="1" si="300"/>
        <v>'360 GRP '!</v>
      </c>
      <c r="K2218">
        <f t="shared" ca="1" si="300"/>
        <v>0</v>
      </c>
      <c r="L2218">
        <f t="shared" ca="1" si="300"/>
        <v>0</v>
      </c>
      <c r="M2218">
        <f t="shared" ca="1" si="300"/>
        <v>0</v>
      </c>
      <c r="N2218">
        <f t="shared" ca="1" si="300"/>
        <v>0</v>
      </c>
      <c r="O2218" t="str">
        <f t="shared" ca="1" si="298"/>
        <v>D:AD</v>
      </c>
      <c r="P2218" t="str">
        <f t="shared" ca="1" si="299"/>
        <v>D10:AD10</v>
      </c>
    </row>
    <row r="2219" spans="1:16">
      <c r="A2219" t="str">
        <f t="shared" si="293"/>
        <v>07</v>
      </c>
      <c r="B2219" t="str">
        <f t="shared" ca="1" si="294"/>
        <v>GRP</v>
      </c>
      <c r="C2219" t="s">
        <v>496</v>
      </c>
      <c r="D2219" t="s">
        <v>2905</v>
      </c>
      <c r="E2219">
        <f t="shared" ca="1" si="295"/>
        <v>0</v>
      </c>
      <c r="H2219" t="str">
        <f t="shared" ca="1" si="296"/>
        <v>'360 GRP '!</v>
      </c>
      <c r="I2219">
        <f t="shared" ca="1" si="297"/>
        <v>0</v>
      </c>
      <c r="J2219" t="str">
        <f t="shared" ca="1" si="300"/>
        <v>'360 GRP '!</v>
      </c>
      <c r="K2219">
        <f t="shared" ca="1" si="300"/>
        <v>0</v>
      </c>
      <c r="L2219">
        <f t="shared" ca="1" si="300"/>
        <v>0</v>
      </c>
      <c r="M2219">
        <f t="shared" ca="1" si="300"/>
        <v>0</v>
      </c>
      <c r="N2219">
        <f t="shared" ca="1" si="300"/>
        <v>0</v>
      </c>
      <c r="O2219" t="str">
        <f t="shared" ca="1" si="298"/>
        <v>D:AD</v>
      </c>
      <c r="P2219" t="str">
        <f t="shared" ca="1" si="299"/>
        <v>D10:AD10</v>
      </c>
    </row>
    <row r="2220" spans="1:16">
      <c r="A2220" t="str">
        <f t="shared" si="293"/>
        <v>08</v>
      </c>
      <c r="B2220" t="str">
        <f t="shared" ca="1" si="294"/>
        <v>GRP</v>
      </c>
      <c r="C2220" t="s">
        <v>496</v>
      </c>
      <c r="D2220" t="s">
        <v>2906</v>
      </c>
      <c r="E2220">
        <f t="shared" ca="1" si="295"/>
        <v>0</v>
      </c>
      <c r="H2220" t="str">
        <f t="shared" ca="1" si="296"/>
        <v>'360 GRP '!</v>
      </c>
      <c r="I2220">
        <f t="shared" ca="1" si="297"/>
        <v>0</v>
      </c>
      <c r="J2220" t="str">
        <f t="shared" ca="1" si="300"/>
        <v>'360 GRP '!</v>
      </c>
      <c r="K2220">
        <f t="shared" ca="1" si="300"/>
        <v>0</v>
      </c>
      <c r="L2220">
        <f t="shared" ca="1" si="300"/>
        <v>0</v>
      </c>
      <c r="M2220">
        <f t="shared" ca="1" si="300"/>
        <v>0</v>
      </c>
      <c r="N2220">
        <f t="shared" ca="1" si="300"/>
        <v>0</v>
      </c>
      <c r="O2220" t="str">
        <f t="shared" ca="1" si="298"/>
        <v>D:AD</v>
      </c>
      <c r="P2220" t="str">
        <f t="shared" ca="1" si="299"/>
        <v>D10:AD10</v>
      </c>
    </row>
    <row r="2221" spans="1:16">
      <c r="A2221" t="str">
        <f t="shared" si="293"/>
        <v>09</v>
      </c>
      <c r="B2221" t="str">
        <f t="shared" ca="1" si="294"/>
        <v>GRP</v>
      </c>
      <c r="C2221" t="s">
        <v>496</v>
      </c>
      <c r="D2221" t="s">
        <v>2907</v>
      </c>
      <c r="E2221">
        <f t="shared" ca="1" si="295"/>
        <v>0</v>
      </c>
      <c r="H2221" t="str">
        <f t="shared" ca="1" si="296"/>
        <v>'360 GRP '!</v>
      </c>
      <c r="I2221">
        <f t="shared" ca="1" si="297"/>
        <v>0</v>
      </c>
      <c r="J2221" t="str">
        <f t="shared" ca="1" si="300"/>
        <v>'360 GRP '!</v>
      </c>
      <c r="K2221">
        <f t="shared" ca="1" si="300"/>
        <v>0</v>
      </c>
      <c r="L2221">
        <f t="shared" ca="1" si="300"/>
        <v>0</v>
      </c>
      <c r="M2221">
        <f t="shared" ca="1" si="300"/>
        <v>0</v>
      </c>
      <c r="N2221">
        <f t="shared" ca="1" si="300"/>
        <v>0</v>
      </c>
      <c r="O2221" t="str">
        <f t="shared" ca="1" si="298"/>
        <v>D:AD</v>
      </c>
      <c r="P2221" t="str">
        <f t="shared" ca="1" si="299"/>
        <v>D10:AD10</v>
      </c>
    </row>
    <row r="2222" spans="1:16">
      <c r="A2222" t="str">
        <f t="shared" si="293"/>
        <v>10</v>
      </c>
      <c r="B2222" t="str">
        <f t="shared" ca="1" si="294"/>
        <v>GRP</v>
      </c>
      <c r="C2222" t="s">
        <v>496</v>
      </c>
      <c r="D2222" t="s">
        <v>2908</v>
      </c>
      <c r="E2222">
        <f t="shared" ca="1" si="295"/>
        <v>0</v>
      </c>
      <c r="H2222" t="str">
        <f t="shared" ca="1" si="296"/>
        <v>'360 GRP '!</v>
      </c>
      <c r="I2222">
        <f t="shared" ca="1" si="297"/>
        <v>0</v>
      </c>
      <c r="J2222" t="str">
        <f t="shared" ca="1" si="300"/>
        <v>'360 GRP '!</v>
      </c>
      <c r="K2222">
        <f t="shared" ca="1" si="300"/>
        <v>0</v>
      </c>
      <c r="L2222">
        <f t="shared" ca="1" si="300"/>
        <v>0</v>
      </c>
      <c r="M2222">
        <f t="shared" ca="1" si="300"/>
        <v>0</v>
      </c>
      <c r="N2222">
        <f t="shared" ca="1" si="300"/>
        <v>0</v>
      </c>
      <c r="O2222" t="str">
        <f t="shared" ca="1" si="298"/>
        <v>D:AD</v>
      </c>
      <c r="P2222" t="str">
        <f t="shared" ca="1" si="299"/>
        <v>D10:AD10</v>
      </c>
    </row>
    <row r="2223" spans="1:16">
      <c r="A2223" t="str">
        <f t="shared" si="293"/>
        <v>11</v>
      </c>
      <c r="B2223" t="str">
        <f t="shared" ca="1" si="294"/>
        <v>GRP</v>
      </c>
      <c r="C2223" t="s">
        <v>496</v>
      </c>
      <c r="D2223" t="s">
        <v>2909</v>
      </c>
      <c r="E2223">
        <f t="shared" ca="1" si="295"/>
        <v>0</v>
      </c>
      <c r="H2223" t="str">
        <f t="shared" ca="1" si="296"/>
        <v>'360 GRP '!</v>
      </c>
      <c r="I2223">
        <f t="shared" ca="1" si="297"/>
        <v>0</v>
      </c>
      <c r="J2223" t="str">
        <f t="shared" ca="1" si="300"/>
        <v>'360 GRP '!</v>
      </c>
      <c r="K2223">
        <f t="shared" ca="1" si="300"/>
        <v>0</v>
      </c>
      <c r="L2223">
        <f t="shared" ca="1" si="300"/>
        <v>0</v>
      </c>
      <c r="M2223">
        <f t="shared" ca="1" si="300"/>
        <v>0</v>
      </c>
      <c r="N2223">
        <f t="shared" ca="1" si="300"/>
        <v>0</v>
      </c>
      <c r="O2223" t="str">
        <f t="shared" ca="1" si="298"/>
        <v>D:AD</v>
      </c>
      <c r="P2223" t="str">
        <f t="shared" ca="1" si="299"/>
        <v>D10:AD10</v>
      </c>
    </row>
    <row r="2224" spans="1:16">
      <c r="A2224" t="str">
        <f t="shared" si="293"/>
        <v>12</v>
      </c>
      <c r="B2224" t="str">
        <f t="shared" ca="1" si="294"/>
        <v>GRP</v>
      </c>
      <c r="C2224" t="s">
        <v>496</v>
      </c>
      <c r="D2224" t="s">
        <v>2910</v>
      </c>
      <c r="E2224">
        <f t="shared" ca="1" si="295"/>
        <v>0</v>
      </c>
      <c r="H2224" t="str">
        <f t="shared" ca="1" si="296"/>
        <v>'360 GRP '!</v>
      </c>
      <c r="I2224">
        <f t="shared" ca="1" si="297"/>
        <v>0</v>
      </c>
      <c r="J2224" t="str">
        <f t="shared" ca="1" si="300"/>
        <v>'360 GRP '!</v>
      </c>
      <c r="K2224">
        <f t="shared" ca="1" si="300"/>
        <v>0</v>
      </c>
      <c r="L2224">
        <f t="shared" ca="1" si="300"/>
        <v>0</v>
      </c>
      <c r="M2224">
        <f t="shared" ca="1" si="300"/>
        <v>0</v>
      </c>
      <c r="N2224">
        <f t="shared" ca="1" si="300"/>
        <v>0</v>
      </c>
      <c r="O2224" t="str">
        <f t="shared" ca="1" si="298"/>
        <v>D:AD</v>
      </c>
      <c r="P2224" t="str">
        <f t="shared" ca="1" si="299"/>
        <v>D10:AD10</v>
      </c>
    </row>
    <row r="2225" spans="1:16">
      <c r="A2225" t="str">
        <f t="shared" si="293"/>
        <v>13</v>
      </c>
      <c r="B2225" t="str">
        <f t="shared" ca="1" si="294"/>
        <v>GRP</v>
      </c>
      <c r="C2225" t="s">
        <v>496</v>
      </c>
      <c r="D2225" t="s">
        <v>2911</v>
      </c>
      <c r="E2225">
        <f t="shared" ca="1" si="295"/>
        <v>0</v>
      </c>
      <c r="H2225" t="str">
        <f t="shared" ca="1" si="296"/>
        <v>'360 GRP '!</v>
      </c>
      <c r="I2225">
        <f t="shared" ca="1" si="297"/>
        <v>0</v>
      </c>
      <c r="J2225" t="str">
        <f t="shared" ca="1" si="300"/>
        <v>'360 GRP '!</v>
      </c>
      <c r="K2225">
        <f t="shared" ca="1" si="300"/>
        <v>0</v>
      </c>
      <c r="L2225">
        <f t="shared" ca="1" si="300"/>
        <v>0</v>
      </c>
      <c r="M2225">
        <f t="shared" ca="1" si="300"/>
        <v>0</v>
      </c>
      <c r="N2225">
        <f t="shared" ca="1" si="300"/>
        <v>0</v>
      </c>
      <c r="O2225" t="str">
        <f t="shared" ca="1" si="298"/>
        <v>D:AD</v>
      </c>
      <c r="P2225" t="str">
        <f t="shared" ca="1" si="299"/>
        <v>D10:AD10</v>
      </c>
    </row>
    <row r="2226" spans="1:16">
      <c r="A2226" t="str">
        <f t="shared" si="293"/>
        <v>100</v>
      </c>
      <c r="B2226" t="str">
        <f t="shared" ca="1" si="294"/>
        <v>GRP</v>
      </c>
      <c r="C2226" t="s">
        <v>496</v>
      </c>
      <c r="D2226" t="s">
        <v>2912</v>
      </c>
      <c r="E2226">
        <f t="shared" ca="1" si="295"/>
        <v>0</v>
      </c>
      <c r="H2226" t="str">
        <f t="shared" ca="1" si="296"/>
        <v>'360 GRP '!</v>
      </c>
      <c r="I2226">
        <f t="shared" ca="1" si="297"/>
        <v>0</v>
      </c>
      <c r="J2226" t="str">
        <f t="shared" ca="1" si="300"/>
        <v>'360 GRP '!</v>
      </c>
      <c r="K2226">
        <f t="shared" ca="1" si="300"/>
        <v>0</v>
      </c>
      <c r="L2226">
        <f t="shared" ca="1" si="300"/>
        <v>0</v>
      </c>
      <c r="M2226">
        <f t="shared" ca="1" si="300"/>
        <v>0</v>
      </c>
      <c r="N2226">
        <f t="shared" ca="1" si="300"/>
        <v>0</v>
      </c>
      <c r="O2226" t="str">
        <f t="shared" ca="1" si="298"/>
        <v>D:AD</v>
      </c>
      <c r="P2226" t="str">
        <f t="shared" ca="1" si="299"/>
        <v>D10:AD10</v>
      </c>
    </row>
    <row r="2227" spans="1:16">
      <c r="A2227" t="str">
        <f t="shared" si="293"/>
        <v>01</v>
      </c>
      <c r="B2227" t="str">
        <f t="shared" ca="1" si="294"/>
        <v>GRP</v>
      </c>
      <c r="C2227" t="s">
        <v>497</v>
      </c>
      <c r="D2227" t="s">
        <v>2913</v>
      </c>
      <c r="E2227">
        <f t="shared" ca="1" si="295"/>
        <v>0</v>
      </c>
      <c r="H2227" t="str">
        <f t="shared" ca="1" si="296"/>
        <v>'360 GRP '!</v>
      </c>
      <c r="I2227">
        <f t="shared" ca="1" si="297"/>
        <v>0</v>
      </c>
      <c r="J2227" t="str">
        <f t="shared" ca="1" si="300"/>
        <v>'360 GRP '!</v>
      </c>
      <c r="K2227">
        <f t="shared" ca="1" si="300"/>
        <v>0</v>
      </c>
      <c r="L2227">
        <f t="shared" ca="1" si="300"/>
        <v>0</v>
      </c>
      <c r="M2227">
        <f t="shared" ca="1" si="300"/>
        <v>0</v>
      </c>
      <c r="N2227">
        <f t="shared" ca="1" si="300"/>
        <v>0</v>
      </c>
      <c r="O2227" t="str">
        <f t="shared" ca="1" si="298"/>
        <v>D:AD</v>
      </c>
      <c r="P2227" t="str">
        <f t="shared" ca="1" si="299"/>
        <v>D10:AD10</v>
      </c>
    </row>
    <row r="2228" spans="1:16">
      <c r="A2228" t="str">
        <f t="shared" si="293"/>
        <v>02</v>
      </c>
      <c r="B2228" t="str">
        <f t="shared" ca="1" si="294"/>
        <v>GRP</v>
      </c>
      <c r="C2228" t="s">
        <v>497</v>
      </c>
      <c r="D2228" t="s">
        <v>2914</v>
      </c>
      <c r="E2228">
        <f t="shared" ca="1" si="295"/>
        <v>0</v>
      </c>
      <c r="H2228" t="str">
        <f t="shared" ca="1" si="296"/>
        <v>'360 GRP '!</v>
      </c>
      <c r="I2228">
        <f t="shared" ca="1" si="297"/>
        <v>0</v>
      </c>
      <c r="J2228" t="str">
        <f t="shared" ca="1" si="300"/>
        <v>'360 GRP '!</v>
      </c>
      <c r="K2228">
        <f t="shared" ca="1" si="300"/>
        <v>0</v>
      </c>
      <c r="L2228">
        <f t="shared" ca="1" si="300"/>
        <v>0</v>
      </c>
      <c r="M2228">
        <f t="shared" ca="1" si="300"/>
        <v>0</v>
      </c>
      <c r="N2228">
        <f t="shared" ca="1" si="300"/>
        <v>0</v>
      </c>
      <c r="O2228" t="str">
        <f t="shared" ca="1" si="298"/>
        <v>D:AD</v>
      </c>
      <c r="P2228" t="str">
        <f t="shared" ca="1" si="299"/>
        <v>D10:AD10</v>
      </c>
    </row>
    <row r="2229" spans="1:16">
      <c r="A2229" t="str">
        <f t="shared" si="293"/>
        <v>03</v>
      </c>
      <c r="B2229" t="str">
        <f t="shared" ca="1" si="294"/>
        <v>GRP</v>
      </c>
      <c r="C2229" t="s">
        <v>497</v>
      </c>
      <c r="D2229" t="s">
        <v>2915</v>
      </c>
      <c r="E2229">
        <f t="shared" ca="1" si="295"/>
        <v>0</v>
      </c>
      <c r="H2229" t="str">
        <f t="shared" ca="1" si="296"/>
        <v>'360 GRP '!</v>
      </c>
      <c r="I2229">
        <f t="shared" ca="1" si="297"/>
        <v>0</v>
      </c>
      <c r="J2229" t="str">
        <f t="shared" ca="1" si="300"/>
        <v>'360 GRP '!</v>
      </c>
      <c r="K2229">
        <f t="shared" ca="1" si="300"/>
        <v>0</v>
      </c>
      <c r="L2229">
        <f t="shared" ca="1" si="300"/>
        <v>0</v>
      </c>
      <c r="M2229">
        <f t="shared" ca="1" si="300"/>
        <v>0</v>
      </c>
      <c r="N2229">
        <f t="shared" ca="1" si="300"/>
        <v>0</v>
      </c>
      <c r="O2229" t="str">
        <f t="shared" ca="1" si="298"/>
        <v>D:AD</v>
      </c>
      <c r="P2229" t="str">
        <f t="shared" ca="1" si="299"/>
        <v>D10:AD10</v>
      </c>
    </row>
    <row r="2230" spans="1:16">
      <c r="A2230" t="str">
        <f t="shared" si="293"/>
        <v>04</v>
      </c>
      <c r="B2230" t="str">
        <f t="shared" ca="1" si="294"/>
        <v>GRP</v>
      </c>
      <c r="C2230" t="s">
        <v>497</v>
      </c>
      <c r="D2230" t="s">
        <v>2916</v>
      </c>
      <c r="E2230">
        <f t="shared" ca="1" si="295"/>
        <v>0</v>
      </c>
      <c r="H2230" t="str">
        <f t="shared" ca="1" si="296"/>
        <v>'360 GRP '!</v>
      </c>
      <c r="I2230">
        <f t="shared" ca="1" si="297"/>
        <v>0</v>
      </c>
      <c r="J2230" t="str">
        <f t="shared" ca="1" si="300"/>
        <v>'360 GRP '!</v>
      </c>
      <c r="K2230">
        <f t="shared" ca="1" si="300"/>
        <v>0</v>
      </c>
      <c r="L2230">
        <f t="shared" ca="1" si="300"/>
        <v>0</v>
      </c>
      <c r="M2230">
        <f t="shared" ca="1" si="300"/>
        <v>0</v>
      </c>
      <c r="N2230">
        <f t="shared" ca="1" si="300"/>
        <v>0</v>
      </c>
      <c r="O2230" t="str">
        <f t="shared" ca="1" si="298"/>
        <v>D:AD</v>
      </c>
      <c r="P2230" t="str">
        <f t="shared" ca="1" si="299"/>
        <v>D10:AD10</v>
      </c>
    </row>
    <row r="2231" spans="1:16">
      <c r="A2231" t="str">
        <f t="shared" si="293"/>
        <v>05</v>
      </c>
      <c r="B2231" t="str">
        <f t="shared" ca="1" si="294"/>
        <v>GRP</v>
      </c>
      <c r="C2231" t="s">
        <v>497</v>
      </c>
      <c r="D2231" t="s">
        <v>2917</v>
      </c>
      <c r="E2231">
        <f t="shared" ca="1" si="295"/>
        <v>0</v>
      </c>
      <c r="H2231" t="str">
        <f t="shared" ca="1" si="296"/>
        <v>'360 GRP '!</v>
      </c>
      <c r="I2231">
        <f t="shared" ca="1" si="297"/>
        <v>0</v>
      </c>
      <c r="J2231" t="str">
        <f t="shared" ca="1" si="300"/>
        <v>'360 GRP '!</v>
      </c>
      <c r="K2231">
        <f t="shared" ca="1" si="300"/>
        <v>0</v>
      </c>
      <c r="L2231">
        <f t="shared" ca="1" si="300"/>
        <v>0</v>
      </c>
      <c r="M2231">
        <f t="shared" ca="1" si="300"/>
        <v>0</v>
      </c>
      <c r="N2231">
        <f t="shared" ca="1" si="300"/>
        <v>0</v>
      </c>
      <c r="O2231" t="str">
        <f t="shared" ca="1" si="298"/>
        <v>D:AD</v>
      </c>
      <c r="P2231" t="str">
        <f t="shared" ca="1" si="299"/>
        <v>D10:AD10</v>
      </c>
    </row>
    <row r="2232" spans="1:16">
      <c r="A2232" t="str">
        <f t="shared" si="293"/>
        <v>06</v>
      </c>
      <c r="B2232" t="str">
        <f t="shared" ca="1" si="294"/>
        <v>GRP</v>
      </c>
      <c r="C2232" t="s">
        <v>497</v>
      </c>
      <c r="D2232" t="s">
        <v>2918</v>
      </c>
      <c r="E2232">
        <f t="shared" ca="1" si="295"/>
        <v>0</v>
      </c>
      <c r="H2232" t="str">
        <f t="shared" ca="1" si="296"/>
        <v>'360 GRP '!</v>
      </c>
      <c r="I2232">
        <f t="shared" ca="1" si="297"/>
        <v>0</v>
      </c>
      <c r="J2232" t="str">
        <f t="shared" ca="1" si="300"/>
        <v>'360 GRP '!</v>
      </c>
      <c r="K2232">
        <f t="shared" ca="1" si="300"/>
        <v>0</v>
      </c>
      <c r="L2232">
        <f t="shared" ca="1" si="300"/>
        <v>0</v>
      </c>
      <c r="M2232">
        <f t="shared" ca="1" si="300"/>
        <v>0</v>
      </c>
      <c r="N2232">
        <f t="shared" ca="1" si="300"/>
        <v>0</v>
      </c>
      <c r="O2232" t="str">
        <f t="shared" ca="1" si="298"/>
        <v>D:AD</v>
      </c>
      <c r="P2232" t="str">
        <f t="shared" ca="1" si="299"/>
        <v>D10:AD10</v>
      </c>
    </row>
    <row r="2233" spans="1:16">
      <c r="A2233" t="str">
        <f t="shared" ref="A2233:A2296" si="301">MID(D2233,LEN(C2233)+2,LEN(D2233)-LEN(C2233))</f>
        <v>07</v>
      </c>
      <c r="B2233" t="str">
        <f t="shared" ref="B2233:B2296" ca="1" si="302">VLOOKUP(H2233,$A$1:$K$6,11,FALSE)</f>
        <v>GRP</v>
      </c>
      <c r="C2233" t="s">
        <v>497</v>
      </c>
      <c r="D2233" t="s">
        <v>2919</v>
      </c>
      <c r="E2233">
        <f t="shared" ca="1" si="295"/>
        <v>0</v>
      </c>
      <c r="H2233" t="str">
        <f t="shared" ca="1" si="296"/>
        <v>'360 GRP '!</v>
      </c>
      <c r="I2233">
        <f t="shared" ca="1" si="297"/>
        <v>0</v>
      </c>
      <c r="J2233" t="str">
        <f t="shared" ca="1" si="300"/>
        <v>'360 GRP '!</v>
      </c>
      <c r="K2233">
        <f t="shared" ca="1" si="300"/>
        <v>0</v>
      </c>
      <c r="L2233">
        <f t="shared" ca="1" si="300"/>
        <v>0</v>
      </c>
      <c r="M2233">
        <f t="shared" ca="1" si="300"/>
        <v>0</v>
      </c>
      <c r="N2233">
        <f t="shared" ca="1" si="300"/>
        <v>0</v>
      </c>
      <c r="O2233" t="str">
        <f t="shared" ca="1" si="298"/>
        <v>D:AD</v>
      </c>
      <c r="P2233" t="str">
        <f t="shared" ca="1" si="299"/>
        <v>D10:AD10</v>
      </c>
    </row>
    <row r="2234" spans="1:16">
      <c r="A2234" t="str">
        <f t="shared" si="301"/>
        <v>08</v>
      </c>
      <c r="B2234" t="str">
        <f t="shared" ca="1" si="302"/>
        <v>GRP</v>
      </c>
      <c r="C2234" t="s">
        <v>497</v>
      </c>
      <c r="D2234" t="s">
        <v>2920</v>
      </c>
      <c r="E2234">
        <f t="shared" ref="E2234:E2297" ca="1" si="303">IFERROR(VLOOKUP(C2234,INDIRECT($H2234&amp;$O2234),MATCH($A2234,INDIRECT($H2234&amp;$P2234),0),FALSE),0)</f>
        <v>0</v>
      </c>
      <c r="H2234" t="str">
        <f t="shared" ref="H2234:H2297" ca="1" si="304">IF(I2234&lt;&gt;0,I2234,IF(J2234&lt;&gt;0,J2234,IF(K2234&lt;&gt;0,K2234,IF(L2234&lt;&gt;0,L2234,IF(M2234&lt;&gt;0,M2234,N2234)))))</f>
        <v>'360 GRP '!</v>
      </c>
      <c r="I2234">
        <f t="shared" ref="I2234:I2297" ca="1" si="305">IF(IFERROR(VLOOKUP(C2234,INDIRECT($I$14&amp;"D:D"),1,FALSE),0)&lt;&gt;0,I$14,0)</f>
        <v>0</v>
      </c>
      <c r="J2234" t="str">
        <f t="shared" ca="1" si="300"/>
        <v>'360 GRP '!</v>
      </c>
      <c r="K2234">
        <f t="shared" ca="1" si="300"/>
        <v>0</v>
      </c>
      <c r="L2234">
        <f t="shared" ca="1" si="300"/>
        <v>0</v>
      </c>
      <c r="M2234">
        <f t="shared" ca="1" si="300"/>
        <v>0</v>
      </c>
      <c r="N2234">
        <f t="shared" ca="1" si="300"/>
        <v>0</v>
      </c>
      <c r="O2234" t="str">
        <f t="shared" ca="1" si="298"/>
        <v>D:AD</v>
      </c>
      <c r="P2234" t="str">
        <f t="shared" ca="1" si="299"/>
        <v>D10:AD10</v>
      </c>
    </row>
    <row r="2235" spans="1:16">
      <c r="A2235" t="str">
        <f t="shared" si="301"/>
        <v>09</v>
      </c>
      <c r="B2235" t="str">
        <f t="shared" ca="1" si="302"/>
        <v>GRP</v>
      </c>
      <c r="C2235" t="s">
        <v>497</v>
      </c>
      <c r="D2235" t="s">
        <v>2921</v>
      </c>
      <c r="E2235">
        <f t="shared" ca="1" si="303"/>
        <v>0</v>
      </c>
      <c r="H2235" t="str">
        <f t="shared" ca="1" si="304"/>
        <v>'360 GRP '!</v>
      </c>
      <c r="I2235">
        <f t="shared" ca="1" si="305"/>
        <v>0</v>
      </c>
      <c r="J2235" t="str">
        <f t="shared" ca="1" si="300"/>
        <v>'360 GRP '!</v>
      </c>
      <c r="K2235">
        <f t="shared" ca="1" si="300"/>
        <v>0</v>
      </c>
      <c r="L2235">
        <f t="shared" ca="1" si="300"/>
        <v>0</v>
      </c>
      <c r="M2235">
        <f t="shared" ca="1" si="300"/>
        <v>0</v>
      </c>
      <c r="N2235">
        <f t="shared" ca="1" si="300"/>
        <v>0</v>
      </c>
      <c r="O2235" t="str">
        <f t="shared" ca="1" si="298"/>
        <v>D:AD</v>
      </c>
      <c r="P2235" t="str">
        <f t="shared" ca="1" si="299"/>
        <v>D10:AD10</v>
      </c>
    </row>
    <row r="2236" spans="1:16">
      <c r="A2236" t="str">
        <f t="shared" si="301"/>
        <v>10</v>
      </c>
      <c r="B2236" t="str">
        <f t="shared" ca="1" si="302"/>
        <v>GRP</v>
      </c>
      <c r="C2236" t="s">
        <v>497</v>
      </c>
      <c r="D2236" t="s">
        <v>2922</v>
      </c>
      <c r="E2236">
        <f t="shared" ca="1" si="303"/>
        <v>0</v>
      </c>
      <c r="H2236" t="str">
        <f t="shared" ca="1" si="304"/>
        <v>'360 GRP '!</v>
      </c>
      <c r="I2236">
        <f t="shared" ca="1" si="305"/>
        <v>0</v>
      </c>
      <c r="J2236" t="str">
        <f t="shared" ca="1" si="300"/>
        <v>'360 GRP '!</v>
      </c>
      <c r="K2236">
        <f t="shared" ca="1" si="300"/>
        <v>0</v>
      </c>
      <c r="L2236">
        <f t="shared" ca="1" si="300"/>
        <v>0</v>
      </c>
      <c r="M2236">
        <f t="shared" ca="1" si="300"/>
        <v>0</v>
      </c>
      <c r="N2236">
        <f t="shared" ca="1" si="300"/>
        <v>0</v>
      </c>
      <c r="O2236" t="str">
        <f t="shared" ca="1" si="298"/>
        <v>D:AD</v>
      </c>
      <c r="P2236" t="str">
        <f t="shared" ca="1" si="299"/>
        <v>D10:AD10</v>
      </c>
    </row>
    <row r="2237" spans="1:16">
      <c r="A2237" t="str">
        <f t="shared" si="301"/>
        <v>11</v>
      </c>
      <c r="B2237" t="str">
        <f t="shared" ca="1" si="302"/>
        <v>GRP</v>
      </c>
      <c r="C2237" t="s">
        <v>497</v>
      </c>
      <c r="D2237" t="s">
        <v>2923</v>
      </c>
      <c r="E2237">
        <f t="shared" ca="1" si="303"/>
        <v>0</v>
      </c>
      <c r="H2237" t="str">
        <f t="shared" ca="1" si="304"/>
        <v>'360 GRP '!</v>
      </c>
      <c r="I2237">
        <f t="shared" ca="1" si="305"/>
        <v>0</v>
      </c>
      <c r="J2237" t="str">
        <f t="shared" ca="1" si="300"/>
        <v>'360 GRP '!</v>
      </c>
      <c r="K2237">
        <f t="shared" ca="1" si="300"/>
        <v>0</v>
      </c>
      <c r="L2237">
        <f t="shared" ca="1" si="300"/>
        <v>0</v>
      </c>
      <c r="M2237">
        <f t="shared" ca="1" si="300"/>
        <v>0</v>
      </c>
      <c r="N2237">
        <f t="shared" ca="1" si="300"/>
        <v>0</v>
      </c>
      <c r="O2237" t="str">
        <f t="shared" ca="1" si="298"/>
        <v>D:AD</v>
      </c>
      <c r="P2237" t="str">
        <f t="shared" ca="1" si="299"/>
        <v>D10:AD10</v>
      </c>
    </row>
    <row r="2238" spans="1:16">
      <c r="A2238" t="str">
        <f t="shared" si="301"/>
        <v>12</v>
      </c>
      <c r="B2238" t="str">
        <f t="shared" ca="1" si="302"/>
        <v>GRP</v>
      </c>
      <c r="C2238" t="s">
        <v>497</v>
      </c>
      <c r="D2238" t="s">
        <v>2924</v>
      </c>
      <c r="E2238">
        <f t="shared" ca="1" si="303"/>
        <v>0</v>
      </c>
      <c r="H2238" t="str">
        <f t="shared" ca="1" si="304"/>
        <v>'360 GRP '!</v>
      </c>
      <c r="I2238">
        <f t="shared" ca="1" si="305"/>
        <v>0</v>
      </c>
      <c r="J2238" t="str">
        <f t="shared" ca="1" si="300"/>
        <v>'360 GRP '!</v>
      </c>
      <c r="K2238">
        <f t="shared" ca="1" si="300"/>
        <v>0</v>
      </c>
      <c r="L2238">
        <f t="shared" ca="1" si="300"/>
        <v>0</v>
      </c>
      <c r="M2238">
        <f t="shared" ca="1" si="300"/>
        <v>0</v>
      </c>
      <c r="N2238">
        <f t="shared" ca="1" si="300"/>
        <v>0</v>
      </c>
      <c r="O2238" t="str">
        <f t="shared" ca="1" si="298"/>
        <v>D:AD</v>
      </c>
      <c r="P2238" t="str">
        <f t="shared" ca="1" si="299"/>
        <v>D10:AD10</v>
      </c>
    </row>
    <row r="2239" spans="1:16">
      <c r="A2239" t="str">
        <f t="shared" si="301"/>
        <v>13</v>
      </c>
      <c r="B2239" t="str">
        <f t="shared" ca="1" si="302"/>
        <v>GRP</v>
      </c>
      <c r="C2239" t="s">
        <v>497</v>
      </c>
      <c r="D2239" t="s">
        <v>2925</v>
      </c>
      <c r="E2239">
        <f t="shared" ca="1" si="303"/>
        <v>0</v>
      </c>
      <c r="H2239" t="str">
        <f t="shared" ca="1" si="304"/>
        <v>'360 GRP '!</v>
      </c>
      <c r="I2239">
        <f t="shared" ca="1" si="305"/>
        <v>0</v>
      </c>
      <c r="J2239" t="str">
        <f t="shared" ca="1" si="300"/>
        <v>'360 GRP '!</v>
      </c>
      <c r="K2239">
        <f t="shared" ca="1" si="300"/>
        <v>0</v>
      </c>
      <c r="L2239">
        <f t="shared" ca="1" si="300"/>
        <v>0</v>
      </c>
      <c r="M2239">
        <f t="shared" ca="1" si="300"/>
        <v>0</v>
      </c>
      <c r="N2239">
        <f t="shared" ca="1" si="300"/>
        <v>0</v>
      </c>
      <c r="O2239" t="str">
        <f t="shared" ca="1" si="298"/>
        <v>D:AD</v>
      </c>
      <c r="P2239" t="str">
        <f t="shared" ca="1" si="299"/>
        <v>D10:AD10</v>
      </c>
    </row>
    <row r="2240" spans="1:16">
      <c r="A2240" t="str">
        <f t="shared" si="301"/>
        <v>100</v>
      </c>
      <c r="B2240" t="str">
        <f t="shared" ca="1" si="302"/>
        <v>GRP</v>
      </c>
      <c r="C2240" t="s">
        <v>497</v>
      </c>
      <c r="D2240" t="s">
        <v>2926</v>
      </c>
      <c r="E2240">
        <f t="shared" ca="1" si="303"/>
        <v>0</v>
      </c>
      <c r="H2240" t="str">
        <f t="shared" ca="1" si="304"/>
        <v>'360 GRP '!</v>
      </c>
      <c r="I2240">
        <f t="shared" ca="1" si="305"/>
        <v>0</v>
      </c>
      <c r="J2240" t="str">
        <f t="shared" ca="1" si="300"/>
        <v>'360 GRP '!</v>
      </c>
      <c r="K2240">
        <f t="shared" ca="1" si="300"/>
        <v>0</v>
      </c>
      <c r="L2240">
        <f t="shared" ca="1" si="300"/>
        <v>0</v>
      </c>
      <c r="M2240">
        <f t="shared" ca="1" si="300"/>
        <v>0</v>
      </c>
      <c r="N2240">
        <f t="shared" ca="1" si="300"/>
        <v>0</v>
      </c>
      <c r="O2240" t="str">
        <f t="shared" ca="1" si="298"/>
        <v>D:AD</v>
      </c>
      <c r="P2240" t="str">
        <f t="shared" ca="1" si="299"/>
        <v>D10:AD10</v>
      </c>
    </row>
    <row r="2241" spans="1:16">
      <c r="A2241" t="str">
        <f t="shared" si="301"/>
        <v>01</v>
      </c>
      <c r="B2241" t="str">
        <f t="shared" ca="1" si="302"/>
        <v>GRP</v>
      </c>
      <c r="C2241" t="s">
        <v>498</v>
      </c>
      <c r="D2241" t="s">
        <v>2927</v>
      </c>
      <c r="E2241">
        <f t="shared" ca="1" si="303"/>
        <v>0</v>
      </c>
      <c r="H2241" t="str">
        <f t="shared" ca="1" si="304"/>
        <v>'360 GRP '!</v>
      </c>
      <c r="I2241">
        <f t="shared" ca="1" si="305"/>
        <v>0</v>
      </c>
      <c r="J2241" t="str">
        <f t="shared" ca="1" si="300"/>
        <v>'360 GRP '!</v>
      </c>
      <c r="K2241">
        <f t="shared" ca="1" si="300"/>
        <v>0</v>
      </c>
      <c r="L2241">
        <f t="shared" ca="1" si="300"/>
        <v>0</v>
      </c>
      <c r="M2241">
        <f t="shared" ca="1" si="300"/>
        <v>0</v>
      </c>
      <c r="N2241">
        <f t="shared" ca="1" si="300"/>
        <v>0</v>
      </c>
      <c r="O2241" t="str">
        <f t="shared" ca="1" si="298"/>
        <v>D:AD</v>
      </c>
      <c r="P2241" t="str">
        <f t="shared" ca="1" si="299"/>
        <v>D10:AD10</v>
      </c>
    </row>
    <row r="2242" spans="1:16">
      <c r="A2242" t="str">
        <f t="shared" si="301"/>
        <v>02</v>
      </c>
      <c r="B2242" t="str">
        <f t="shared" ca="1" si="302"/>
        <v>GRP</v>
      </c>
      <c r="C2242" t="s">
        <v>498</v>
      </c>
      <c r="D2242" t="s">
        <v>2928</v>
      </c>
      <c r="E2242">
        <f t="shared" ca="1" si="303"/>
        <v>0</v>
      </c>
      <c r="H2242" t="str">
        <f t="shared" ca="1" si="304"/>
        <v>'360 GRP '!</v>
      </c>
      <c r="I2242">
        <f t="shared" ca="1" si="305"/>
        <v>0</v>
      </c>
      <c r="J2242" t="str">
        <f t="shared" ca="1" si="300"/>
        <v>'360 GRP '!</v>
      </c>
      <c r="K2242">
        <f t="shared" ca="1" si="300"/>
        <v>0</v>
      </c>
      <c r="L2242">
        <f t="shared" ca="1" si="300"/>
        <v>0</v>
      </c>
      <c r="M2242">
        <f t="shared" ca="1" si="300"/>
        <v>0</v>
      </c>
      <c r="N2242">
        <f t="shared" ca="1" si="300"/>
        <v>0</v>
      </c>
      <c r="O2242" t="str">
        <f t="shared" ca="1" si="298"/>
        <v>D:AD</v>
      </c>
      <c r="P2242" t="str">
        <f t="shared" ca="1" si="299"/>
        <v>D10:AD10</v>
      </c>
    </row>
    <row r="2243" spans="1:16">
      <c r="A2243" t="str">
        <f t="shared" si="301"/>
        <v>03</v>
      </c>
      <c r="B2243" t="str">
        <f t="shared" ca="1" si="302"/>
        <v>GRP</v>
      </c>
      <c r="C2243" t="s">
        <v>498</v>
      </c>
      <c r="D2243" t="s">
        <v>2929</v>
      </c>
      <c r="E2243">
        <f t="shared" ca="1" si="303"/>
        <v>0</v>
      </c>
      <c r="H2243" t="str">
        <f t="shared" ca="1" si="304"/>
        <v>'360 GRP '!</v>
      </c>
      <c r="I2243">
        <f t="shared" ca="1" si="305"/>
        <v>0</v>
      </c>
      <c r="J2243" t="str">
        <f t="shared" ca="1" si="300"/>
        <v>'360 GRP '!</v>
      </c>
      <c r="K2243">
        <f t="shared" ca="1" si="300"/>
        <v>0</v>
      </c>
      <c r="L2243">
        <f t="shared" ca="1" si="300"/>
        <v>0</v>
      </c>
      <c r="M2243">
        <f t="shared" ca="1" si="300"/>
        <v>0</v>
      </c>
      <c r="N2243">
        <f t="shared" ca="1" si="300"/>
        <v>0</v>
      </c>
      <c r="O2243" t="str">
        <f t="shared" ca="1" si="298"/>
        <v>D:AD</v>
      </c>
      <c r="P2243" t="str">
        <f t="shared" ca="1" si="299"/>
        <v>D10:AD10</v>
      </c>
    </row>
    <row r="2244" spans="1:16">
      <c r="A2244" t="str">
        <f t="shared" si="301"/>
        <v>04</v>
      </c>
      <c r="B2244" t="str">
        <f t="shared" ca="1" si="302"/>
        <v>GRP</v>
      </c>
      <c r="C2244" t="s">
        <v>498</v>
      </c>
      <c r="D2244" t="s">
        <v>2930</v>
      </c>
      <c r="E2244">
        <f t="shared" ca="1" si="303"/>
        <v>0</v>
      </c>
      <c r="H2244" t="str">
        <f t="shared" ca="1" si="304"/>
        <v>'360 GRP '!</v>
      </c>
      <c r="I2244">
        <f t="shared" ca="1" si="305"/>
        <v>0</v>
      </c>
      <c r="J2244" t="str">
        <f t="shared" ca="1" si="300"/>
        <v>'360 GRP '!</v>
      </c>
      <c r="K2244">
        <f t="shared" ca="1" si="300"/>
        <v>0</v>
      </c>
      <c r="L2244">
        <f t="shared" ca="1" si="300"/>
        <v>0</v>
      </c>
      <c r="M2244">
        <f t="shared" ca="1" si="300"/>
        <v>0</v>
      </c>
      <c r="N2244">
        <f t="shared" ca="1" si="300"/>
        <v>0</v>
      </c>
      <c r="O2244" t="str">
        <f t="shared" ca="1" si="298"/>
        <v>D:AD</v>
      </c>
      <c r="P2244" t="str">
        <f t="shared" ca="1" si="299"/>
        <v>D10:AD10</v>
      </c>
    </row>
    <row r="2245" spans="1:16">
      <c r="A2245" t="str">
        <f t="shared" si="301"/>
        <v>05</v>
      </c>
      <c r="B2245" t="str">
        <f t="shared" ca="1" si="302"/>
        <v>GRP</v>
      </c>
      <c r="C2245" t="s">
        <v>498</v>
      </c>
      <c r="D2245" t="s">
        <v>2931</v>
      </c>
      <c r="E2245">
        <f t="shared" ca="1" si="303"/>
        <v>0</v>
      </c>
      <c r="H2245" t="str">
        <f t="shared" ca="1" si="304"/>
        <v>'360 GRP '!</v>
      </c>
      <c r="I2245">
        <f t="shared" ca="1" si="305"/>
        <v>0</v>
      </c>
      <c r="J2245" t="str">
        <f t="shared" ca="1" si="300"/>
        <v>'360 GRP '!</v>
      </c>
      <c r="K2245">
        <f t="shared" ca="1" si="300"/>
        <v>0</v>
      </c>
      <c r="L2245">
        <f t="shared" ca="1" si="300"/>
        <v>0</v>
      </c>
      <c r="M2245">
        <f t="shared" ca="1" si="300"/>
        <v>0</v>
      </c>
      <c r="N2245">
        <f t="shared" ca="1" si="300"/>
        <v>0</v>
      </c>
      <c r="O2245" t="str">
        <f t="shared" ca="1" si="298"/>
        <v>D:AD</v>
      </c>
      <c r="P2245" t="str">
        <f t="shared" ca="1" si="299"/>
        <v>D10:AD10</v>
      </c>
    </row>
    <row r="2246" spans="1:16">
      <c r="A2246" t="str">
        <f t="shared" si="301"/>
        <v>06</v>
      </c>
      <c r="B2246" t="str">
        <f t="shared" ca="1" si="302"/>
        <v>GRP</v>
      </c>
      <c r="C2246" t="s">
        <v>498</v>
      </c>
      <c r="D2246" t="s">
        <v>2932</v>
      </c>
      <c r="E2246">
        <f t="shared" ca="1" si="303"/>
        <v>0</v>
      </c>
      <c r="H2246" t="str">
        <f t="shared" ca="1" si="304"/>
        <v>'360 GRP '!</v>
      </c>
      <c r="I2246">
        <f t="shared" ca="1" si="305"/>
        <v>0</v>
      </c>
      <c r="J2246" t="str">
        <f t="shared" ca="1" si="300"/>
        <v>'360 GRP '!</v>
      </c>
      <c r="K2246">
        <f t="shared" ca="1" si="300"/>
        <v>0</v>
      </c>
      <c r="L2246">
        <f t="shared" ca="1" si="300"/>
        <v>0</v>
      </c>
      <c r="M2246">
        <f t="shared" ca="1" si="300"/>
        <v>0</v>
      </c>
      <c r="N2246">
        <f t="shared" ca="1" si="300"/>
        <v>0</v>
      </c>
      <c r="O2246" t="str">
        <f t="shared" ca="1" si="298"/>
        <v>D:AD</v>
      </c>
      <c r="P2246" t="str">
        <f t="shared" ca="1" si="299"/>
        <v>D10:AD10</v>
      </c>
    </row>
    <row r="2247" spans="1:16">
      <c r="A2247" t="str">
        <f t="shared" si="301"/>
        <v>07</v>
      </c>
      <c r="B2247" t="str">
        <f t="shared" ca="1" si="302"/>
        <v>GRP</v>
      </c>
      <c r="C2247" t="s">
        <v>498</v>
      </c>
      <c r="D2247" t="s">
        <v>2933</v>
      </c>
      <c r="E2247">
        <f t="shared" ca="1" si="303"/>
        <v>0</v>
      </c>
      <c r="H2247" t="str">
        <f t="shared" ca="1" si="304"/>
        <v>'360 GRP '!</v>
      </c>
      <c r="I2247">
        <f t="shared" ca="1" si="305"/>
        <v>0</v>
      </c>
      <c r="J2247" t="str">
        <f t="shared" ca="1" si="300"/>
        <v>'360 GRP '!</v>
      </c>
      <c r="K2247">
        <f t="shared" ca="1" si="300"/>
        <v>0</v>
      </c>
      <c r="L2247">
        <f t="shared" ca="1" si="300"/>
        <v>0</v>
      </c>
      <c r="M2247">
        <f t="shared" ca="1" si="300"/>
        <v>0</v>
      </c>
      <c r="N2247">
        <f t="shared" ca="1" si="300"/>
        <v>0</v>
      </c>
      <c r="O2247" t="str">
        <f t="shared" ca="1" si="298"/>
        <v>D:AD</v>
      </c>
      <c r="P2247" t="str">
        <f t="shared" ca="1" si="299"/>
        <v>D10:AD10</v>
      </c>
    </row>
    <row r="2248" spans="1:16">
      <c r="A2248" t="str">
        <f t="shared" si="301"/>
        <v>08</v>
      </c>
      <c r="B2248" t="str">
        <f t="shared" ca="1" si="302"/>
        <v>GRP</v>
      </c>
      <c r="C2248" t="s">
        <v>498</v>
      </c>
      <c r="D2248" t="s">
        <v>2934</v>
      </c>
      <c r="E2248">
        <f t="shared" ca="1" si="303"/>
        <v>0</v>
      </c>
      <c r="H2248" t="str">
        <f t="shared" ca="1" si="304"/>
        <v>'360 GRP '!</v>
      </c>
      <c r="I2248">
        <f t="shared" ca="1" si="305"/>
        <v>0</v>
      </c>
      <c r="J2248" t="str">
        <f t="shared" ca="1" si="300"/>
        <v>'360 GRP '!</v>
      </c>
      <c r="K2248">
        <f t="shared" ca="1" si="300"/>
        <v>0</v>
      </c>
      <c r="L2248">
        <f t="shared" ca="1" si="300"/>
        <v>0</v>
      </c>
      <c r="M2248">
        <f t="shared" ca="1" si="300"/>
        <v>0</v>
      </c>
      <c r="N2248">
        <f t="shared" ca="1" si="300"/>
        <v>0</v>
      </c>
      <c r="O2248" t="str">
        <f t="shared" ca="1" si="298"/>
        <v>D:AD</v>
      </c>
      <c r="P2248" t="str">
        <f t="shared" ca="1" si="299"/>
        <v>D10:AD10</v>
      </c>
    </row>
    <row r="2249" spans="1:16">
      <c r="A2249" t="str">
        <f t="shared" si="301"/>
        <v>09</v>
      </c>
      <c r="B2249" t="str">
        <f t="shared" ca="1" si="302"/>
        <v>GRP</v>
      </c>
      <c r="C2249" t="s">
        <v>498</v>
      </c>
      <c r="D2249" t="s">
        <v>2935</v>
      </c>
      <c r="E2249">
        <f t="shared" ca="1" si="303"/>
        <v>0</v>
      </c>
      <c r="H2249" t="str">
        <f t="shared" ca="1" si="304"/>
        <v>'360 GRP '!</v>
      </c>
      <c r="I2249">
        <f t="shared" ca="1" si="305"/>
        <v>0</v>
      </c>
      <c r="J2249" t="str">
        <f t="shared" ca="1" si="300"/>
        <v>'360 GRP '!</v>
      </c>
      <c r="K2249">
        <f t="shared" ca="1" si="300"/>
        <v>0</v>
      </c>
      <c r="L2249">
        <f t="shared" ca="1" si="300"/>
        <v>0</v>
      </c>
      <c r="M2249">
        <f t="shared" ca="1" si="300"/>
        <v>0</v>
      </c>
      <c r="N2249">
        <f t="shared" ca="1" si="300"/>
        <v>0</v>
      </c>
      <c r="O2249" t="str">
        <f t="shared" ca="1" si="298"/>
        <v>D:AD</v>
      </c>
      <c r="P2249" t="str">
        <f t="shared" ca="1" si="299"/>
        <v>D10:AD10</v>
      </c>
    </row>
    <row r="2250" spans="1:16">
      <c r="A2250" t="str">
        <f t="shared" si="301"/>
        <v>10</v>
      </c>
      <c r="B2250" t="str">
        <f t="shared" ca="1" si="302"/>
        <v>GRP</v>
      </c>
      <c r="C2250" t="s">
        <v>498</v>
      </c>
      <c r="D2250" t="s">
        <v>2936</v>
      </c>
      <c r="E2250">
        <f t="shared" ca="1" si="303"/>
        <v>0</v>
      </c>
      <c r="H2250" t="str">
        <f t="shared" ca="1" si="304"/>
        <v>'360 GRP '!</v>
      </c>
      <c r="I2250">
        <f t="shared" ca="1" si="305"/>
        <v>0</v>
      </c>
      <c r="J2250" t="str">
        <f t="shared" ca="1" si="300"/>
        <v>'360 GRP '!</v>
      </c>
      <c r="K2250">
        <f t="shared" ca="1" si="300"/>
        <v>0</v>
      </c>
      <c r="L2250">
        <f t="shared" ca="1" si="300"/>
        <v>0</v>
      </c>
      <c r="M2250">
        <f t="shared" ca="1" si="300"/>
        <v>0</v>
      </c>
      <c r="N2250">
        <f t="shared" ca="1" si="300"/>
        <v>0</v>
      </c>
      <c r="O2250" t="str">
        <f t="shared" ca="1" si="298"/>
        <v>D:AD</v>
      </c>
      <c r="P2250" t="str">
        <f t="shared" ca="1" si="299"/>
        <v>D10:AD10</v>
      </c>
    </row>
    <row r="2251" spans="1:16">
      <c r="A2251" t="str">
        <f t="shared" si="301"/>
        <v>11</v>
      </c>
      <c r="B2251" t="str">
        <f t="shared" ca="1" si="302"/>
        <v>GRP</v>
      </c>
      <c r="C2251" t="s">
        <v>498</v>
      </c>
      <c r="D2251" t="s">
        <v>2937</v>
      </c>
      <c r="E2251">
        <f t="shared" ca="1" si="303"/>
        <v>0</v>
      </c>
      <c r="H2251" t="str">
        <f t="shared" ca="1" si="304"/>
        <v>'360 GRP '!</v>
      </c>
      <c r="I2251">
        <f t="shared" ca="1" si="305"/>
        <v>0</v>
      </c>
      <c r="J2251" t="str">
        <f t="shared" ca="1" si="300"/>
        <v>'360 GRP '!</v>
      </c>
      <c r="K2251">
        <f t="shared" ca="1" si="300"/>
        <v>0</v>
      </c>
      <c r="L2251">
        <f t="shared" ca="1" si="300"/>
        <v>0</v>
      </c>
      <c r="M2251">
        <f t="shared" ca="1" si="300"/>
        <v>0</v>
      </c>
      <c r="N2251">
        <f t="shared" ca="1" si="300"/>
        <v>0</v>
      </c>
      <c r="O2251" t="str">
        <f t="shared" ca="1" si="298"/>
        <v>D:AD</v>
      </c>
      <c r="P2251" t="str">
        <f t="shared" ca="1" si="299"/>
        <v>D10:AD10</v>
      </c>
    </row>
    <row r="2252" spans="1:16">
      <c r="A2252" t="str">
        <f t="shared" si="301"/>
        <v>12</v>
      </c>
      <c r="B2252" t="str">
        <f t="shared" ca="1" si="302"/>
        <v>GRP</v>
      </c>
      <c r="C2252" t="s">
        <v>498</v>
      </c>
      <c r="D2252" t="s">
        <v>2938</v>
      </c>
      <c r="E2252">
        <f t="shared" ca="1" si="303"/>
        <v>0</v>
      </c>
      <c r="H2252" t="str">
        <f t="shared" ca="1" si="304"/>
        <v>'360 GRP '!</v>
      </c>
      <c r="I2252">
        <f t="shared" ca="1" si="305"/>
        <v>0</v>
      </c>
      <c r="J2252" t="str">
        <f t="shared" ca="1" si="300"/>
        <v>'360 GRP '!</v>
      </c>
      <c r="K2252">
        <f t="shared" ca="1" si="300"/>
        <v>0</v>
      </c>
      <c r="L2252">
        <f t="shared" ca="1" si="300"/>
        <v>0</v>
      </c>
      <c r="M2252">
        <f t="shared" ca="1" si="300"/>
        <v>0</v>
      </c>
      <c r="N2252">
        <f t="shared" ca="1" si="300"/>
        <v>0</v>
      </c>
      <c r="O2252" t="str">
        <f t="shared" ca="1" si="298"/>
        <v>D:AD</v>
      </c>
      <c r="P2252" t="str">
        <f t="shared" ca="1" si="299"/>
        <v>D10:AD10</v>
      </c>
    </row>
    <row r="2253" spans="1:16">
      <c r="A2253" t="str">
        <f t="shared" si="301"/>
        <v>13</v>
      </c>
      <c r="B2253" t="str">
        <f t="shared" ca="1" si="302"/>
        <v>GRP</v>
      </c>
      <c r="C2253" t="s">
        <v>498</v>
      </c>
      <c r="D2253" t="s">
        <v>2939</v>
      </c>
      <c r="E2253">
        <f t="shared" ca="1" si="303"/>
        <v>0</v>
      </c>
      <c r="H2253" t="str">
        <f t="shared" ca="1" si="304"/>
        <v>'360 GRP '!</v>
      </c>
      <c r="I2253">
        <f t="shared" ca="1" si="305"/>
        <v>0</v>
      </c>
      <c r="J2253" t="str">
        <f t="shared" ca="1" si="300"/>
        <v>'360 GRP '!</v>
      </c>
      <c r="K2253">
        <f t="shared" ca="1" si="300"/>
        <v>0</v>
      </c>
      <c r="L2253">
        <f t="shared" ca="1" si="300"/>
        <v>0</v>
      </c>
      <c r="M2253">
        <f t="shared" ca="1" si="300"/>
        <v>0</v>
      </c>
      <c r="N2253">
        <f t="shared" ca="1" si="300"/>
        <v>0</v>
      </c>
      <c r="O2253" t="str">
        <f t="shared" ca="1" si="298"/>
        <v>D:AD</v>
      </c>
      <c r="P2253" t="str">
        <f t="shared" ca="1" si="299"/>
        <v>D10:AD10</v>
      </c>
    </row>
    <row r="2254" spans="1:16">
      <c r="A2254" t="str">
        <f t="shared" si="301"/>
        <v>100</v>
      </c>
      <c r="B2254" t="str">
        <f t="shared" ca="1" si="302"/>
        <v>GRP</v>
      </c>
      <c r="C2254" t="s">
        <v>498</v>
      </c>
      <c r="D2254" t="s">
        <v>2940</v>
      </c>
      <c r="E2254">
        <f t="shared" ca="1" si="303"/>
        <v>0</v>
      </c>
      <c r="H2254" t="str">
        <f t="shared" ca="1" si="304"/>
        <v>'360 GRP '!</v>
      </c>
      <c r="I2254">
        <f t="shared" ca="1" si="305"/>
        <v>0</v>
      </c>
      <c r="J2254" t="str">
        <f t="shared" ca="1" si="300"/>
        <v>'360 GRP '!</v>
      </c>
      <c r="K2254">
        <f t="shared" ca="1" si="300"/>
        <v>0</v>
      </c>
      <c r="L2254">
        <f t="shared" ca="1" si="300"/>
        <v>0</v>
      </c>
      <c r="M2254">
        <f t="shared" ca="1" si="300"/>
        <v>0</v>
      </c>
      <c r="N2254">
        <f t="shared" ca="1" si="300"/>
        <v>0</v>
      </c>
      <c r="O2254" t="str">
        <f t="shared" ca="1" si="298"/>
        <v>D:AD</v>
      </c>
      <c r="P2254" t="str">
        <f t="shared" ca="1" si="299"/>
        <v>D10:AD10</v>
      </c>
    </row>
    <row r="2255" spans="1:16">
      <c r="A2255" t="str">
        <f t="shared" si="301"/>
        <v>01</v>
      </c>
      <c r="B2255" t="str">
        <f t="shared" ca="1" si="302"/>
        <v>GRP</v>
      </c>
      <c r="C2255" t="s">
        <v>499</v>
      </c>
      <c r="D2255" t="s">
        <v>2941</v>
      </c>
      <c r="E2255">
        <f t="shared" ca="1" si="303"/>
        <v>0</v>
      </c>
      <c r="H2255" t="str">
        <f t="shared" ca="1" si="304"/>
        <v>'360 GRP '!</v>
      </c>
      <c r="I2255">
        <f t="shared" ca="1" si="305"/>
        <v>0</v>
      </c>
      <c r="J2255" t="str">
        <f t="shared" ca="1" si="300"/>
        <v>'360 GRP '!</v>
      </c>
      <c r="K2255">
        <f t="shared" ca="1" si="300"/>
        <v>0</v>
      </c>
      <c r="L2255">
        <f t="shared" ca="1" si="300"/>
        <v>0</v>
      </c>
      <c r="M2255">
        <f t="shared" ca="1" si="300"/>
        <v>0</v>
      </c>
      <c r="N2255">
        <f t="shared" ca="1" si="300"/>
        <v>0</v>
      </c>
      <c r="O2255" t="str">
        <f t="shared" ca="1" si="298"/>
        <v>D:AD</v>
      </c>
      <c r="P2255" t="str">
        <f t="shared" ca="1" si="299"/>
        <v>D10:AD10</v>
      </c>
    </row>
    <row r="2256" spans="1:16">
      <c r="A2256" t="str">
        <f t="shared" si="301"/>
        <v>02</v>
      </c>
      <c r="B2256" t="str">
        <f t="shared" ca="1" si="302"/>
        <v>GRP</v>
      </c>
      <c r="C2256" t="s">
        <v>499</v>
      </c>
      <c r="D2256" t="s">
        <v>2942</v>
      </c>
      <c r="E2256">
        <f t="shared" ca="1" si="303"/>
        <v>0</v>
      </c>
      <c r="H2256" t="str">
        <f t="shared" ca="1" si="304"/>
        <v>'360 GRP '!</v>
      </c>
      <c r="I2256">
        <f t="shared" ca="1" si="305"/>
        <v>0</v>
      </c>
      <c r="J2256" t="str">
        <f t="shared" ca="1" si="300"/>
        <v>'360 GRP '!</v>
      </c>
      <c r="K2256">
        <f t="shared" ca="1" si="300"/>
        <v>0</v>
      </c>
      <c r="L2256">
        <f t="shared" ca="1" si="300"/>
        <v>0</v>
      </c>
      <c r="M2256">
        <f t="shared" ca="1" si="300"/>
        <v>0</v>
      </c>
      <c r="N2256">
        <f t="shared" ca="1" si="300"/>
        <v>0</v>
      </c>
      <c r="O2256" t="str">
        <f t="shared" ref="O2256:O2319" ca="1" si="306">VLOOKUP($H2256,$G$8:$I$13,2,FALSE)</f>
        <v>D:AD</v>
      </c>
      <c r="P2256" t="str">
        <f t="shared" ref="P2256:P2319" ca="1" si="307">VLOOKUP($H2256,$G$8:$I$13,3,FALSE)</f>
        <v>D10:AD10</v>
      </c>
    </row>
    <row r="2257" spans="1:16">
      <c r="A2257" t="str">
        <f t="shared" si="301"/>
        <v>03</v>
      </c>
      <c r="B2257" t="str">
        <f t="shared" ca="1" si="302"/>
        <v>GRP</v>
      </c>
      <c r="C2257" t="s">
        <v>499</v>
      </c>
      <c r="D2257" t="s">
        <v>2943</v>
      </c>
      <c r="E2257">
        <f t="shared" ca="1" si="303"/>
        <v>0</v>
      </c>
      <c r="H2257" t="str">
        <f t="shared" ca="1" si="304"/>
        <v>'360 GRP '!</v>
      </c>
      <c r="I2257">
        <f t="shared" ca="1" si="305"/>
        <v>0</v>
      </c>
      <c r="J2257" t="str">
        <f t="shared" ca="1" si="300"/>
        <v>'360 GRP '!</v>
      </c>
      <c r="K2257">
        <f t="shared" ca="1" si="300"/>
        <v>0</v>
      </c>
      <c r="L2257">
        <f t="shared" ca="1" si="300"/>
        <v>0</v>
      </c>
      <c r="M2257">
        <f t="shared" ca="1" si="300"/>
        <v>0</v>
      </c>
      <c r="N2257">
        <f t="shared" ca="1" si="300"/>
        <v>0</v>
      </c>
      <c r="O2257" t="str">
        <f t="shared" ca="1" si="306"/>
        <v>D:AD</v>
      </c>
      <c r="P2257" t="str">
        <f t="shared" ca="1" si="307"/>
        <v>D10:AD10</v>
      </c>
    </row>
    <row r="2258" spans="1:16">
      <c r="A2258" t="str">
        <f t="shared" si="301"/>
        <v>04</v>
      </c>
      <c r="B2258" t="str">
        <f t="shared" ca="1" si="302"/>
        <v>GRP</v>
      </c>
      <c r="C2258" t="s">
        <v>499</v>
      </c>
      <c r="D2258" t="s">
        <v>2944</v>
      </c>
      <c r="E2258">
        <f t="shared" ca="1" si="303"/>
        <v>0</v>
      </c>
      <c r="H2258" t="str">
        <f t="shared" ca="1" si="304"/>
        <v>'360 GRP '!</v>
      </c>
      <c r="I2258">
        <f t="shared" ca="1" si="305"/>
        <v>0</v>
      </c>
      <c r="J2258" t="str">
        <f t="shared" ca="1" si="300"/>
        <v>'360 GRP '!</v>
      </c>
      <c r="K2258">
        <f t="shared" ca="1" si="300"/>
        <v>0</v>
      </c>
      <c r="L2258">
        <f t="shared" ca="1" si="300"/>
        <v>0</v>
      </c>
      <c r="M2258">
        <f t="shared" ca="1" si="300"/>
        <v>0</v>
      </c>
      <c r="N2258">
        <f t="shared" ca="1" si="300"/>
        <v>0</v>
      </c>
      <c r="O2258" t="str">
        <f t="shared" ca="1" si="306"/>
        <v>D:AD</v>
      </c>
      <c r="P2258" t="str">
        <f t="shared" ca="1" si="307"/>
        <v>D10:AD10</v>
      </c>
    </row>
    <row r="2259" spans="1:16">
      <c r="A2259" t="str">
        <f t="shared" si="301"/>
        <v>05</v>
      </c>
      <c r="B2259" t="str">
        <f t="shared" ca="1" si="302"/>
        <v>GRP</v>
      </c>
      <c r="C2259" t="s">
        <v>499</v>
      </c>
      <c r="D2259" t="s">
        <v>2945</v>
      </c>
      <c r="E2259">
        <f t="shared" ca="1" si="303"/>
        <v>0</v>
      </c>
      <c r="H2259" t="str">
        <f t="shared" ca="1" si="304"/>
        <v>'360 GRP '!</v>
      </c>
      <c r="I2259">
        <f t="shared" ca="1" si="305"/>
        <v>0</v>
      </c>
      <c r="J2259" t="str">
        <f t="shared" ca="1" si="300"/>
        <v>'360 GRP '!</v>
      </c>
      <c r="K2259">
        <f t="shared" ca="1" si="300"/>
        <v>0</v>
      </c>
      <c r="L2259">
        <f t="shared" ca="1" si="300"/>
        <v>0</v>
      </c>
      <c r="M2259">
        <f t="shared" ca="1" si="300"/>
        <v>0</v>
      </c>
      <c r="N2259">
        <f t="shared" ca="1" si="300"/>
        <v>0</v>
      </c>
      <c r="O2259" t="str">
        <f t="shared" ca="1" si="306"/>
        <v>D:AD</v>
      </c>
      <c r="P2259" t="str">
        <f t="shared" ca="1" si="307"/>
        <v>D10:AD10</v>
      </c>
    </row>
    <row r="2260" spans="1:16">
      <c r="A2260" t="str">
        <f t="shared" si="301"/>
        <v>06</v>
      </c>
      <c r="B2260" t="str">
        <f t="shared" ca="1" si="302"/>
        <v>GRP</v>
      </c>
      <c r="C2260" t="s">
        <v>499</v>
      </c>
      <c r="D2260" t="s">
        <v>2946</v>
      </c>
      <c r="E2260">
        <f t="shared" ca="1" si="303"/>
        <v>0</v>
      </c>
      <c r="H2260" t="str">
        <f t="shared" ca="1" si="304"/>
        <v>'360 GRP '!</v>
      </c>
      <c r="I2260">
        <f t="shared" ca="1" si="305"/>
        <v>0</v>
      </c>
      <c r="J2260" t="str">
        <f t="shared" ref="J2260:N2310" ca="1" si="308">IF(IFERROR(VLOOKUP($C2260,INDIRECT(J$14&amp;"D:D"),1,FALSE),0)&lt;&gt;0,J$14,0)</f>
        <v>'360 GRP '!</v>
      </c>
      <c r="K2260">
        <f t="shared" ca="1" si="308"/>
        <v>0</v>
      </c>
      <c r="L2260">
        <f t="shared" ca="1" si="308"/>
        <v>0</v>
      </c>
      <c r="M2260">
        <f t="shared" ca="1" si="308"/>
        <v>0</v>
      </c>
      <c r="N2260">
        <f t="shared" ca="1" si="308"/>
        <v>0</v>
      </c>
      <c r="O2260" t="str">
        <f t="shared" ca="1" si="306"/>
        <v>D:AD</v>
      </c>
      <c r="P2260" t="str">
        <f t="shared" ca="1" si="307"/>
        <v>D10:AD10</v>
      </c>
    </row>
    <row r="2261" spans="1:16">
      <c r="A2261" t="str">
        <f t="shared" si="301"/>
        <v>07</v>
      </c>
      <c r="B2261" t="str">
        <f t="shared" ca="1" si="302"/>
        <v>GRP</v>
      </c>
      <c r="C2261" t="s">
        <v>499</v>
      </c>
      <c r="D2261" t="s">
        <v>2947</v>
      </c>
      <c r="E2261">
        <f t="shared" ca="1" si="303"/>
        <v>0</v>
      </c>
      <c r="H2261" t="str">
        <f t="shared" ca="1" si="304"/>
        <v>'360 GRP '!</v>
      </c>
      <c r="I2261">
        <f t="shared" ca="1" si="305"/>
        <v>0</v>
      </c>
      <c r="J2261" t="str">
        <f t="shared" ca="1" si="308"/>
        <v>'360 GRP '!</v>
      </c>
      <c r="K2261">
        <f t="shared" ca="1" si="308"/>
        <v>0</v>
      </c>
      <c r="L2261">
        <f t="shared" ca="1" si="308"/>
        <v>0</v>
      </c>
      <c r="M2261">
        <f t="shared" ca="1" si="308"/>
        <v>0</v>
      </c>
      <c r="N2261">
        <f t="shared" ca="1" si="308"/>
        <v>0</v>
      </c>
      <c r="O2261" t="str">
        <f t="shared" ca="1" si="306"/>
        <v>D:AD</v>
      </c>
      <c r="P2261" t="str">
        <f t="shared" ca="1" si="307"/>
        <v>D10:AD10</v>
      </c>
    </row>
    <row r="2262" spans="1:16">
      <c r="A2262" t="str">
        <f t="shared" si="301"/>
        <v>08</v>
      </c>
      <c r="B2262" t="str">
        <f t="shared" ca="1" si="302"/>
        <v>GRP</v>
      </c>
      <c r="C2262" t="s">
        <v>499</v>
      </c>
      <c r="D2262" t="s">
        <v>2948</v>
      </c>
      <c r="E2262">
        <f t="shared" ca="1" si="303"/>
        <v>0</v>
      </c>
      <c r="H2262" t="str">
        <f t="shared" ca="1" si="304"/>
        <v>'360 GRP '!</v>
      </c>
      <c r="I2262">
        <f t="shared" ca="1" si="305"/>
        <v>0</v>
      </c>
      <c r="J2262" t="str">
        <f t="shared" ca="1" si="308"/>
        <v>'360 GRP '!</v>
      </c>
      <c r="K2262">
        <f t="shared" ca="1" si="308"/>
        <v>0</v>
      </c>
      <c r="L2262">
        <f t="shared" ca="1" si="308"/>
        <v>0</v>
      </c>
      <c r="M2262">
        <f t="shared" ca="1" si="308"/>
        <v>0</v>
      </c>
      <c r="N2262">
        <f t="shared" ca="1" si="308"/>
        <v>0</v>
      </c>
      <c r="O2262" t="str">
        <f t="shared" ca="1" si="306"/>
        <v>D:AD</v>
      </c>
      <c r="P2262" t="str">
        <f t="shared" ca="1" si="307"/>
        <v>D10:AD10</v>
      </c>
    </row>
    <row r="2263" spans="1:16">
      <c r="A2263" t="str">
        <f t="shared" si="301"/>
        <v>09</v>
      </c>
      <c r="B2263" t="str">
        <f t="shared" ca="1" si="302"/>
        <v>GRP</v>
      </c>
      <c r="C2263" t="s">
        <v>499</v>
      </c>
      <c r="D2263" t="s">
        <v>2949</v>
      </c>
      <c r="E2263">
        <f t="shared" ca="1" si="303"/>
        <v>0</v>
      </c>
      <c r="H2263" t="str">
        <f t="shared" ca="1" si="304"/>
        <v>'360 GRP '!</v>
      </c>
      <c r="I2263">
        <f t="shared" ca="1" si="305"/>
        <v>0</v>
      </c>
      <c r="J2263" t="str">
        <f t="shared" ca="1" si="308"/>
        <v>'360 GRP '!</v>
      </c>
      <c r="K2263">
        <f t="shared" ca="1" si="308"/>
        <v>0</v>
      </c>
      <c r="L2263">
        <f t="shared" ca="1" si="308"/>
        <v>0</v>
      </c>
      <c r="M2263">
        <f t="shared" ca="1" si="308"/>
        <v>0</v>
      </c>
      <c r="N2263">
        <f t="shared" ca="1" si="308"/>
        <v>0</v>
      </c>
      <c r="O2263" t="str">
        <f t="shared" ca="1" si="306"/>
        <v>D:AD</v>
      </c>
      <c r="P2263" t="str">
        <f t="shared" ca="1" si="307"/>
        <v>D10:AD10</v>
      </c>
    </row>
    <row r="2264" spans="1:16">
      <c r="A2264" t="str">
        <f t="shared" si="301"/>
        <v>10</v>
      </c>
      <c r="B2264" t="str">
        <f t="shared" ca="1" si="302"/>
        <v>GRP</v>
      </c>
      <c r="C2264" t="s">
        <v>499</v>
      </c>
      <c r="D2264" t="s">
        <v>2950</v>
      </c>
      <c r="E2264">
        <f t="shared" ca="1" si="303"/>
        <v>0</v>
      </c>
      <c r="H2264" t="str">
        <f t="shared" ca="1" si="304"/>
        <v>'360 GRP '!</v>
      </c>
      <c r="I2264">
        <f t="shared" ca="1" si="305"/>
        <v>0</v>
      </c>
      <c r="J2264" t="str">
        <f t="shared" ca="1" si="308"/>
        <v>'360 GRP '!</v>
      </c>
      <c r="K2264">
        <f t="shared" ca="1" si="308"/>
        <v>0</v>
      </c>
      <c r="L2264">
        <f t="shared" ca="1" si="308"/>
        <v>0</v>
      </c>
      <c r="M2264">
        <f t="shared" ca="1" si="308"/>
        <v>0</v>
      </c>
      <c r="N2264">
        <f t="shared" ca="1" si="308"/>
        <v>0</v>
      </c>
      <c r="O2264" t="str">
        <f t="shared" ca="1" si="306"/>
        <v>D:AD</v>
      </c>
      <c r="P2264" t="str">
        <f t="shared" ca="1" si="307"/>
        <v>D10:AD10</v>
      </c>
    </row>
    <row r="2265" spans="1:16">
      <c r="A2265" t="str">
        <f t="shared" si="301"/>
        <v>11</v>
      </c>
      <c r="B2265" t="str">
        <f t="shared" ca="1" si="302"/>
        <v>GRP</v>
      </c>
      <c r="C2265" t="s">
        <v>499</v>
      </c>
      <c r="D2265" t="s">
        <v>2951</v>
      </c>
      <c r="E2265">
        <f t="shared" ca="1" si="303"/>
        <v>0</v>
      </c>
      <c r="H2265" t="str">
        <f t="shared" ca="1" si="304"/>
        <v>'360 GRP '!</v>
      </c>
      <c r="I2265">
        <f t="shared" ca="1" si="305"/>
        <v>0</v>
      </c>
      <c r="J2265" t="str">
        <f t="shared" ca="1" si="308"/>
        <v>'360 GRP '!</v>
      </c>
      <c r="K2265">
        <f t="shared" ca="1" si="308"/>
        <v>0</v>
      </c>
      <c r="L2265">
        <f t="shared" ca="1" si="308"/>
        <v>0</v>
      </c>
      <c r="M2265">
        <f t="shared" ca="1" si="308"/>
        <v>0</v>
      </c>
      <c r="N2265">
        <f t="shared" ca="1" si="308"/>
        <v>0</v>
      </c>
      <c r="O2265" t="str">
        <f t="shared" ca="1" si="306"/>
        <v>D:AD</v>
      </c>
      <c r="P2265" t="str">
        <f t="shared" ca="1" si="307"/>
        <v>D10:AD10</v>
      </c>
    </row>
    <row r="2266" spans="1:16">
      <c r="A2266" t="str">
        <f t="shared" si="301"/>
        <v>12</v>
      </c>
      <c r="B2266" t="str">
        <f t="shared" ca="1" si="302"/>
        <v>GRP</v>
      </c>
      <c r="C2266" t="s">
        <v>499</v>
      </c>
      <c r="D2266" t="s">
        <v>2952</v>
      </c>
      <c r="E2266">
        <f t="shared" ca="1" si="303"/>
        <v>0</v>
      </c>
      <c r="H2266" t="str">
        <f t="shared" ca="1" si="304"/>
        <v>'360 GRP '!</v>
      </c>
      <c r="I2266">
        <f t="shared" ca="1" si="305"/>
        <v>0</v>
      </c>
      <c r="J2266" t="str">
        <f t="shared" ca="1" si="308"/>
        <v>'360 GRP '!</v>
      </c>
      <c r="K2266">
        <f t="shared" ca="1" si="308"/>
        <v>0</v>
      </c>
      <c r="L2266">
        <f t="shared" ca="1" si="308"/>
        <v>0</v>
      </c>
      <c r="M2266">
        <f t="shared" ca="1" si="308"/>
        <v>0</v>
      </c>
      <c r="N2266">
        <f t="shared" ca="1" si="308"/>
        <v>0</v>
      </c>
      <c r="O2266" t="str">
        <f t="shared" ca="1" si="306"/>
        <v>D:AD</v>
      </c>
      <c r="P2266" t="str">
        <f t="shared" ca="1" si="307"/>
        <v>D10:AD10</v>
      </c>
    </row>
    <row r="2267" spans="1:16">
      <c r="A2267" t="str">
        <f t="shared" si="301"/>
        <v>13</v>
      </c>
      <c r="B2267" t="str">
        <f t="shared" ca="1" si="302"/>
        <v>GRP</v>
      </c>
      <c r="C2267" t="s">
        <v>499</v>
      </c>
      <c r="D2267" t="s">
        <v>2953</v>
      </c>
      <c r="E2267">
        <f t="shared" ca="1" si="303"/>
        <v>0</v>
      </c>
      <c r="H2267" t="str">
        <f t="shared" ca="1" si="304"/>
        <v>'360 GRP '!</v>
      </c>
      <c r="I2267">
        <f t="shared" ca="1" si="305"/>
        <v>0</v>
      </c>
      <c r="J2267" t="str">
        <f t="shared" ca="1" si="308"/>
        <v>'360 GRP '!</v>
      </c>
      <c r="K2267">
        <f t="shared" ca="1" si="308"/>
        <v>0</v>
      </c>
      <c r="L2267">
        <f t="shared" ca="1" si="308"/>
        <v>0</v>
      </c>
      <c r="M2267">
        <f t="shared" ca="1" si="308"/>
        <v>0</v>
      </c>
      <c r="N2267">
        <f t="shared" ca="1" si="308"/>
        <v>0</v>
      </c>
      <c r="O2267" t="str">
        <f t="shared" ca="1" si="306"/>
        <v>D:AD</v>
      </c>
      <c r="P2267" t="str">
        <f t="shared" ca="1" si="307"/>
        <v>D10:AD10</v>
      </c>
    </row>
    <row r="2268" spans="1:16">
      <c r="A2268" t="str">
        <f t="shared" si="301"/>
        <v>100</v>
      </c>
      <c r="B2268" t="str">
        <f t="shared" ca="1" si="302"/>
        <v>GRP</v>
      </c>
      <c r="C2268" t="s">
        <v>499</v>
      </c>
      <c r="D2268" t="s">
        <v>2954</v>
      </c>
      <c r="E2268">
        <f t="shared" ca="1" si="303"/>
        <v>0</v>
      </c>
      <c r="H2268" t="str">
        <f t="shared" ca="1" si="304"/>
        <v>'360 GRP '!</v>
      </c>
      <c r="I2268">
        <f t="shared" ca="1" si="305"/>
        <v>0</v>
      </c>
      <c r="J2268" t="str">
        <f t="shared" ca="1" si="308"/>
        <v>'360 GRP '!</v>
      </c>
      <c r="K2268">
        <f t="shared" ca="1" si="308"/>
        <v>0</v>
      </c>
      <c r="L2268">
        <f t="shared" ca="1" si="308"/>
        <v>0</v>
      </c>
      <c r="M2268">
        <f t="shared" ca="1" si="308"/>
        <v>0</v>
      </c>
      <c r="N2268">
        <f t="shared" ca="1" si="308"/>
        <v>0</v>
      </c>
      <c r="O2268" t="str">
        <f t="shared" ca="1" si="306"/>
        <v>D:AD</v>
      </c>
      <c r="P2268" t="str">
        <f t="shared" ca="1" si="307"/>
        <v>D10:AD10</v>
      </c>
    </row>
    <row r="2269" spans="1:16">
      <c r="A2269" t="str">
        <f t="shared" si="301"/>
        <v>01</v>
      </c>
      <c r="B2269" t="str">
        <f t="shared" ca="1" si="302"/>
        <v>GRP</v>
      </c>
      <c r="C2269" t="s">
        <v>500</v>
      </c>
      <c r="D2269" t="s">
        <v>2955</v>
      </c>
      <c r="E2269">
        <f t="shared" ca="1" si="303"/>
        <v>0</v>
      </c>
      <c r="H2269" t="str">
        <f t="shared" ca="1" si="304"/>
        <v>'360 GRP '!</v>
      </c>
      <c r="I2269">
        <f t="shared" ca="1" si="305"/>
        <v>0</v>
      </c>
      <c r="J2269" t="str">
        <f t="shared" ca="1" si="308"/>
        <v>'360 GRP '!</v>
      </c>
      <c r="K2269">
        <f t="shared" ca="1" si="308"/>
        <v>0</v>
      </c>
      <c r="L2269">
        <f t="shared" ca="1" si="308"/>
        <v>0</v>
      </c>
      <c r="M2269">
        <f t="shared" ca="1" si="308"/>
        <v>0</v>
      </c>
      <c r="N2269">
        <f t="shared" ca="1" si="308"/>
        <v>0</v>
      </c>
      <c r="O2269" t="str">
        <f t="shared" ca="1" si="306"/>
        <v>D:AD</v>
      </c>
      <c r="P2269" t="str">
        <f t="shared" ca="1" si="307"/>
        <v>D10:AD10</v>
      </c>
    </row>
    <row r="2270" spans="1:16">
      <c r="A2270" t="str">
        <f t="shared" si="301"/>
        <v>02</v>
      </c>
      <c r="B2270" t="str">
        <f t="shared" ca="1" si="302"/>
        <v>GRP</v>
      </c>
      <c r="C2270" t="s">
        <v>500</v>
      </c>
      <c r="D2270" t="s">
        <v>2956</v>
      </c>
      <c r="E2270">
        <f t="shared" ca="1" si="303"/>
        <v>0</v>
      </c>
      <c r="H2270" t="str">
        <f t="shared" ca="1" si="304"/>
        <v>'360 GRP '!</v>
      </c>
      <c r="I2270">
        <f t="shared" ca="1" si="305"/>
        <v>0</v>
      </c>
      <c r="J2270" t="str">
        <f t="shared" ca="1" si="308"/>
        <v>'360 GRP '!</v>
      </c>
      <c r="K2270">
        <f t="shared" ca="1" si="308"/>
        <v>0</v>
      </c>
      <c r="L2270">
        <f t="shared" ca="1" si="308"/>
        <v>0</v>
      </c>
      <c r="M2270">
        <f t="shared" ca="1" si="308"/>
        <v>0</v>
      </c>
      <c r="N2270">
        <f t="shared" ca="1" si="308"/>
        <v>0</v>
      </c>
      <c r="O2270" t="str">
        <f t="shared" ca="1" si="306"/>
        <v>D:AD</v>
      </c>
      <c r="P2270" t="str">
        <f t="shared" ca="1" si="307"/>
        <v>D10:AD10</v>
      </c>
    </row>
    <row r="2271" spans="1:16">
      <c r="A2271" t="str">
        <f t="shared" si="301"/>
        <v>03</v>
      </c>
      <c r="B2271" t="str">
        <f t="shared" ca="1" si="302"/>
        <v>GRP</v>
      </c>
      <c r="C2271" t="s">
        <v>500</v>
      </c>
      <c r="D2271" t="s">
        <v>2957</v>
      </c>
      <c r="E2271">
        <f t="shared" ca="1" si="303"/>
        <v>0</v>
      </c>
      <c r="H2271" t="str">
        <f t="shared" ca="1" si="304"/>
        <v>'360 GRP '!</v>
      </c>
      <c r="I2271">
        <f t="shared" ca="1" si="305"/>
        <v>0</v>
      </c>
      <c r="J2271" t="str">
        <f t="shared" ca="1" si="308"/>
        <v>'360 GRP '!</v>
      </c>
      <c r="K2271">
        <f t="shared" ca="1" si="308"/>
        <v>0</v>
      </c>
      <c r="L2271">
        <f t="shared" ca="1" si="308"/>
        <v>0</v>
      </c>
      <c r="M2271">
        <f t="shared" ca="1" si="308"/>
        <v>0</v>
      </c>
      <c r="N2271">
        <f t="shared" ca="1" si="308"/>
        <v>0</v>
      </c>
      <c r="O2271" t="str">
        <f t="shared" ca="1" si="306"/>
        <v>D:AD</v>
      </c>
      <c r="P2271" t="str">
        <f t="shared" ca="1" si="307"/>
        <v>D10:AD10</v>
      </c>
    </row>
    <row r="2272" spans="1:16">
      <c r="A2272" t="str">
        <f t="shared" si="301"/>
        <v>04</v>
      </c>
      <c r="B2272" t="str">
        <f t="shared" ca="1" si="302"/>
        <v>GRP</v>
      </c>
      <c r="C2272" t="s">
        <v>500</v>
      </c>
      <c r="D2272" t="s">
        <v>2958</v>
      </c>
      <c r="E2272">
        <f t="shared" ca="1" si="303"/>
        <v>0</v>
      </c>
      <c r="H2272" t="str">
        <f t="shared" ca="1" si="304"/>
        <v>'360 GRP '!</v>
      </c>
      <c r="I2272">
        <f t="shared" ca="1" si="305"/>
        <v>0</v>
      </c>
      <c r="J2272" t="str">
        <f t="shared" ca="1" si="308"/>
        <v>'360 GRP '!</v>
      </c>
      <c r="K2272">
        <f t="shared" ca="1" si="308"/>
        <v>0</v>
      </c>
      <c r="L2272">
        <f t="shared" ca="1" si="308"/>
        <v>0</v>
      </c>
      <c r="M2272">
        <f t="shared" ca="1" si="308"/>
        <v>0</v>
      </c>
      <c r="N2272">
        <f t="shared" ca="1" si="308"/>
        <v>0</v>
      </c>
      <c r="O2272" t="str">
        <f t="shared" ca="1" si="306"/>
        <v>D:AD</v>
      </c>
      <c r="P2272" t="str">
        <f t="shared" ca="1" si="307"/>
        <v>D10:AD10</v>
      </c>
    </row>
    <row r="2273" spans="1:16">
      <c r="A2273" t="str">
        <f t="shared" si="301"/>
        <v>05</v>
      </c>
      <c r="B2273" t="str">
        <f t="shared" ca="1" si="302"/>
        <v>GRP</v>
      </c>
      <c r="C2273" t="s">
        <v>500</v>
      </c>
      <c r="D2273" t="s">
        <v>2959</v>
      </c>
      <c r="E2273">
        <f t="shared" ca="1" si="303"/>
        <v>0</v>
      </c>
      <c r="H2273" t="str">
        <f t="shared" ca="1" si="304"/>
        <v>'360 GRP '!</v>
      </c>
      <c r="I2273">
        <f t="shared" ca="1" si="305"/>
        <v>0</v>
      </c>
      <c r="J2273" t="str">
        <f t="shared" ca="1" si="308"/>
        <v>'360 GRP '!</v>
      </c>
      <c r="K2273">
        <f t="shared" ca="1" si="308"/>
        <v>0</v>
      </c>
      <c r="L2273">
        <f t="shared" ca="1" si="308"/>
        <v>0</v>
      </c>
      <c r="M2273">
        <f t="shared" ca="1" si="308"/>
        <v>0</v>
      </c>
      <c r="N2273">
        <f t="shared" ca="1" si="308"/>
        <v>0</v>
      </c>
      <c r="O2273" t="str">
        <f t="shared" ca="1" si="306"/>
        <v>D:AD</v>
      </c>
      <c r="P2273" t="str">
        <f t="shared" ca="1" si="307"/>
        <v>D10:AD10</v>
      </c>
    </row>
    <row r="2274" spans="1:16">
      <c r="A2274" t="str">
        <f t="shared" si="301"/>
        <v>06</v>
      </c>
      <c r="B2274" t="str">
        <f t="shared" ca="1" si="302"/>
        <v>GRP</v>
      </c>
      <c r="C2274" t="s">
        <v>500</v>
      </c>
      <c r="D2274" t="s">
        <v>2960</v>
      </c>
      <c r="E2274">
        <f t="shared" ca="1" si="303"/>
        <v>0</v>
      </c>
      <c r="H2274" t="str">
        <f t="shared" ca="1" si="304"/>
        <v>'360 GRP '!</v>
      </c>
      <c r="I2274">
        <f t="shared" ca="1" si="305"/>
        <v>0</v>
      </c>
      <c r="J2274" t="str">
        <f t="shared" ca="1" si="308"/>
        <v>'360 GRP '!</v>
      </c>
      <c r="K2274">
        <f t="shared" ca="1" si="308"/>
        <v>0</v>
      </c>
      <c r="L2274">
        <f t="shared" ca="1" si="308"/>
        <v>0</v>
      </c>
      <c r="M2274">
        <f t="shared" ca="1" si="308"/>
        <v>0</v>
      </c>
      <c r="N2274">
        <f t="shared" ca="1" si="308"/>
        <v>0</v>
      </c>
      <c r="O2274" t="str">
        <f t="shared" ca="1" si="306"/>
        <v>D:AD</v>
      </c>
      <c r="P2274" t="str">
        <f t="shared" ca="1" si="307"/>
        <v>D10:AD10</v>
      </c>
    </row>
    <row r="2275" spans="1:16">
      <c r="A2275" t="str">
        <f t="shared" si="301"/>
        <v>07</v>
      </c>
      <c r="B2275" t="str">
        <f t="shared" ca="1" si="302"/>
        <v>GRP</v>
      </c>
      <c r="C2275" t="s">
        <v>500</v>
      </c>
      <c r="D2275" t="s">
        <v>2961</v>
      </c>
      <c r="E2275">
        <f t="shared" ca="1" si="303"/>
        <v>0</v>
      </c>
      <c r="H2275" t="str">
        <f t="shared" ca="1" si="304"/>
        <v>'360 GRP '!</v>
      </c>
      <c r="I2275">
        <f t="shared" ca="1" si="305"/>
        <v>0</v>
      </c>
      <c r="J2275" t="str">
        <f t="shared" ca="1" si="308"/>
        <v>'360 GRP '!</v>
      </c>
      <c r="K2275">
        <f t="shared" ca="1" si="308"/>
        <v>0</v>
      </c>
      <c r="L2275">
        <f t="shared" ca="1" si="308"/>
        <v>0</v>
      </c>
      <c r="M2275">
        <f t="shared" ca="1" si="308"/>
        <v>0</v>
      </c>
      <c r="N2275">
        <f t="shared" ca="1" si="308"/>
        <v>0</v>
      </c>
      <c r="O2275" t="str">
        <f t="shared" ca="1" si="306"/>
        <v>D:AD</v>
      </c>
      <c r="P2275" t="str">
        <f t="shared" ca="1" si="307"/>
        <v>D10:AD10</v>
      </c>
    </row>
    <row r="2276" spans="1:16">
      <c r="A2276" t="str">
        <f t="shared" si="301"/>
        <v>08</v>
      </c>
      <c r="B2276" t="str">
        <f t="shared" ca="1" si="302"/>
        <v>GRP</v>
      </c>
      <c r="C2276" t="s">
        <v>500</v>
      </c>
      <c r="D2276" t="s">
        <v>2962</v>
      </c>
      <c r="E2276">
        <f t="shared" ca="1" si="303"/>
        <v>0</v>
      </c>
      <c r="H2276" t="str">
        <f t="shared" ca="1" si="304"/>
        <v>'360 GRP '!</v>
      </c>
      <c r="I2276">
        <f t="shared" ca="1" si="305"/>
        <v>0</v>
      </c>
      <c r="J2276" t="str">
        <f t="shared" ca="1" si="308"/>
        <v>'360 GRP '!</v>
      </c>
      <c r="K2276">
        <f t="shared" ca="1" si="308"/>
        <v>0</v>
      </c>
      <c r="L2276">
        <f t="shared" ca="1" si="308"/>
        <v>0</v>
      </c>
      <c r="M2276">
        <f t="shared" ca="1" si="308"/>
        <v>0</v>
      </c>
      <c r="N2276">
        <f t="shared" ca="1" si="308"/>
        <v>0</v>
      </c>
      <c r="O2276" t="str">
        <f t="shared" ca="1" si="306"/>
        <v>D:AD</v>
      </c>
      <c r="P2276" t="str">
        <f t="shared" ca="1" si="307"/>
        <v>D10:AD10</v>
      </c>
    </row>
    <row r="2277" spans="1:16">
      <c r="A2277" t="str">
        <f t="shared" si="301"/>
        <v>09</v>
      </c>
      <c r="B2277" t="str">
        <f t="shared" ca="1" si="302"/>
        <v>GRP</v>
      </c>
      <c r="C2277" t="s">
        <v>500</v>
      </c>
      <c r="D2277" t="s">
        <v>2963</v>
      </c>
      <c r="E2277">
        <f t="shared" ca="1" si="303"/>
        <v>0</v>
      </c>
      <c r="H2277" t="str">
        <f t="shared" ca="1" si="304"/>
        <v>'360 GRP '!</v>
      </c>
      <c r="I2277">
        <f t="shared" ca="1" si="305"/>
        <v>0</v>
      </c>
      <c r="J2277" t="str">
        <f t="shared" ca="1" si="308"/>
        <v>'360 GRP '!</v>
      </c>
      <c r="K2277">
        <f t="shared" ca="1" si="308"/>
        <v>0</v>
      </c>
      <c r="L2277">
        <f t="shared" ca="1" si="308"/>
        <v>0</v>
      </c>
      <c r="M2277">
        <f t="shared" ca="1" si="308"/>
        <v>0</v>
      </c>
      <c r="N2277">
        <f t="shared" ca="1" si="308"/>
        <v>0</v>
      </c>
      <c r="O2277" t="str">
        <f t="shared" ca="1" si="306"/>
        <v>D:AD</v>
      </c>
      <c r="P2277" t="str">
        <f t="shared" ca="1" si="307"/>
        <v>D10:AD10</v>
      </c>
    </row>
    <row r="2278" spans="1:16">
      <c r="A2278" t="str">
        <f t="shared" si="301"/>
        <v>10</v>
      </c>
      <c r="B2278" t="str">
        <f t="shared" ca="1" si="302"/>
        <v>GRP</v>
      </c>
      <c r="C2278" t="s">
        <v>500</v>
      </c>
      <c r="D2278" t="s">
        <v>2964</v>
      </c>
      <c r="E2278">
        <f t="shared" ca="1" si="303"/>
        <v>0</v>
      </c>
      <c r="H2278" t="str">
        <f t="shared" ca="1" si="304"/>
        <v>'360 GRP '!</v>
      </c>
      <c r="I2278">
        <f t="shared" ca="1" si="305"/>
        <v>0</v>
      </c>
      <c r="J2278" t="str">
        <f t="shared" ca="1" si="308"/>
        <v>'360 GRP '!</v>
      </c>
      <c r="K2278">
        <f t="shared" ca="1" si="308"/>
        <v>0</v>
      </c>
      <c r="L2278">
        <f t="shared" ca="1" si="308"/>
        <v>0</v>
      </c>
      <c r="M2278">
        <f t="shared" ca="1" si="308"/>
        <v>0</v>
      </c>
      <c r="N2278">
        <f t="shared" ca="1" si="308"/>
        <v>0</v>
      </c>
      <c r="O2278" t="str">
        <f t="shared" ca="1" si="306"/>
        <v>D:AD</v>
      </c>
      <c r="P2278" t="str">
        <f t="shared" ca="1" si="307"/>
        <v>D10:AD10</v>
      </c>
    </row>
    <row r="2279" spans="1:16">
      <c r="A2279" t="str">
        <f t="shared" si="301"/>
        <v>11</v>
      </c>
      <c r="B2279" t="str">
        <f t="shared" ca="1" si="302"/>
        <v>GRP</v>
      </c>
      <c r="C2279" t="s">
        <v>500</v>
      </c>
      <c r="D2279" t="s">
        <v>2965</v>
      </c>
      <c r="E2279">
        <f t="shared" ca="1" si="303"/>
        <v>0</v>
      </c>
      <c r="H2279" t="str">
        <f t="shared" ca="1" si="304"/>
        <v>'360 GRP '!</v>
      </c>
      <c r="I2279">
        <f t="shared" ca="1" si="305"/>
        <v>0</v>
      </c>
      <c r="J2279" t="str">
        <f t="shared" ca="1" si="308"/>
        <v>'360 GRP '!</v>
      </c>
      <c r="K2279">
        <f t="shared" ca="1" si="308"/>
        <v>0</v>
      </c>
      <c r="L2279">
        <f t="shared" ca="1" si="308"/>
        <v>0</v>
      </c>
      <c r="M2279">
        <f t="shared" ca="1" si="308"/>
        <v>0</v>
      </c>
      <c r="N2279">
        <f t="shared" ca="1" si="308"/>
        <v>0</v>
      </c>
      <c r="O2279" t="str">
        <f t="shared" ca="1" si="306"/>
        <v>D:AD</v>
      </c>
      <c r="P2279" t="str">
        <f t="shared" ca="1" si="307"/>
        <v>D10:AD10</v>
      </c>
    </row>
    <row r="2280" spans="1:16">
      <c r="A2280" t="str">
        <f t="shared" si="301"/>
        <v>12</v>
      </c>
      <c r="B2280" t="str">
        <f t="shared" ca="1" si="302"/>
        <v>GRP</v>
      </c>
      <c r="C2280" t="s">
        <v>500</v>
      </c>
      <c r="D2280" t="s">
        <v>2966</v>
      </c>
      <c r="E2280">
        <f t="shared" ca="1" si="303"/>
        <v>0</v>
      </c>
      <c r="H2280" t="str">
        <f t="shared" ca="1" si="304"/>
        <v>'360 GRP '!</v>
      </c>
      <c r="I2280">
        <f t="shared" ca="1" si="305"/>
        <v>0</v>
      </c>
      <c r="J2280" t="str">
        <f t="shared" ca="1" si="308"/>
        <v>'360 GRP '!</v>
      </c>
      <c r="K2280">
        <f t="shared" ca="1" si="308"/>
        <v>0</v>
      </c>
      <c r="L2280">
        <f t="shared" ca="1" si="308"/>
        <v>0</v>
      </c>
      <c r="M2280">
        <f t="shared" ca="1" si="308"/>
        <v>0</v>
      </c>
      <c r="N2280">
        <f t="shared" ca="1" si="308"/>
        <v>0</v>
      </c>
      <c r="O2280" t="str">
        <f t="shared" ca="1" si="306"/>
        <v>D:AD</v>
      </c>
      <c r="P2280" t="str">
        <f t="shared" ca="1" si="307"/>
        <v>D10:AD10</v>
      </c>
    </row>
    <row r="2281" spans="1:16">
      <c r="A2281" t="str">
        <f t="shared" si="301"/>
        <v>13</v>
      </c>
      <c r="B2281" t="str">
        <f t="shared" ca="1" si="302"/>
        <v>GRP</v>
      </c>
      <c r="C2281" t="s">
        <v>500</v>
      </c>
      <c r="D2281" t="s">
        <v>2967</v>
      </c>
      <c r="E2281">
        <f t="shared" ca="1" si="303"/>
        <v>0</v>
      </c>
      <c r="H2281" t="str">
        <f t="shared" ca="1" si="304"/>
        <v>'360 GRP '!</v>
      </c>
      <c r="I2281">
        <f t="shared" ca="1" si="305"/>
        <v>0</v>
      </c>
      <c r="J2281" t="str">
        <f t="shared" ca="1" si="308"/>
        <v>'360 GRP '!</v>
      </c>
      <c r="K2281">
        <f t="shared" ca="1" si="308"/>
        <v>0</v>
      </c>
      <c r="L2281">
        <f t="shared" ca="1" si="308"/>
        <v>0</v>
      </c>
      <c r="M2281">
        <f t="shared" ca="1" si="308"/>
        <v>0</v>
      </c>
      <c r="N2281">
        <f t="shared" ca="1" si="308"/>
        <v>0</v>
      </c>
      <c r="O2281" t="str">
        <f t="shared" ca="1" si="306"/>
        <v>D:AD</v>
      </c>
      <c r="P2281" t="str">
        <f t="shared" ca="1" si="307"/>
        <v>D10:AD10</v>
      </c>
    </row>
    <row r="2282" spans="1:16">
      <c r="A2282" t="str">
        <f t="shared" si="301"/>
        <v>100</v>
      </c>
      <c r="B2282" t="str">
        <f t="shared" ca="1" si="302"/>
        <v>GRP</v>
      </c>
      <c r="C2282" t="s">
        <v>500</v>
      </c>
      <c r="D2282" t="s">
        <v>2968</v>
      </c>
      <c r="E2282">
        <f t="shared" ca="1" si="303"/>
        <v>0</v>
      </c>
      <c r="H2282" t="str">
        <f t="shared" ca="1" si="304"/>
        <v>'360 GRP '!</v>
      </c>
      <c r="I2282">
        <f t="shared" ca="1" si="305"/>
        <v>0</v>
      </c>
      <c r="J2282" t="str">
        <f t="shared" ca="1" si="308"/>
        <v>'360 GRP '!</v>
      </c>
      <c r="K2282">
        <f t="shared" ca="1" si="308"/>
        <v>0</v>
      </c>
      <c r="L2282">
        <f t="shared" ca="1" si="308"/>
        <v>0</v>
      </c>
      <c r="M2282">
        <f t="shared" ca="1" si="308"/>
        <v>0</v>
      </c>
      <c r="N2282">
        <f t="shared" ca="1" si="308"/>
        <v>0</v>
      </c>
      <c r="O2282" t="str">
        <f t="shared" ca="1" si="306"/>
        <v>D:AD</v>
      </c>
      <c r="P2282" t="str">
        <f t="shared" ca="1" si="307"/>
        <v>D10:AD10</v>
      </c>
    </row>
    <row r="2283" spans="1:16">
      <c r="A2283" t="str">
        <f t="shared" si="301"/>
        <v>01</v>
      </c>
      <c r="B2283" t="str">
        <f t="shared" ca="1" si="302"/>
        <v>GRP</v>
      </c>
      <c r="C2283" t="s">
        <v>501</v>
      </c>
      <c r="D2283" t="s">
        <v>2969</v>
      </c>
      <c r="E2283">
        <f t="shared" ca="1" si="303"/>
        <v>0</v>
      </c>
      <c r="H2283" t="str">
        <f t="shared" ca="1" si="304"/>
        <v>'360 GRP '!</v>
      </c>
      <c r="I2283">
        <f t="shared" ca="1" si="305"/>
        <v>0</v>
      </c>
      <c r="J2283" t="str">
        <f t="shared" ca="1" si="308"/>
        <v>'360 GRP '!</v>
      </c>
      <c r="K2283">
        <f t="shared" ca="1" si="308"/>
        <v>0</v>
      </c>
      <c r="L2283">
        <f t="shared" ca="1" si="308"/>
        <v>0</v>
      </c>
      <c r="M2283">
        <f t="shared" ca="1" si="308"/>
        <v>0</v>
      </c>
      <c r="N2283">
        <f t="shared" ca="1" si="308"/>
        <v>0</v>
      </c>
      <c r="O2283" t="str">
        <f t="shared" ca="1" si="306"/>
        <v>D:AD</v>
      </c>
      <c r="P2283" t="str">
        <f t="shared" ca="1" si="307"/>
        <v>D10:AD10</v>
      </c>
    </row>
    <row r="2284" spans="1:16">
      <c r="A2284" t="str">
        <f t="shared" si="301"/>
        <v>02</v>
      </c>
      <c r="B2284" t="str">
        <f t="shared" ca="1" si="302"/>
        <v>GRP</v>
      </c>
      <c r="C2284" t="s">
        <v>501</v>
      </c>
      <c r="D2284" t="s">
        <v>2970</v>
      </c>
      <c r="E2284">
        <f t="shared" ca="1" si="303"/>
        <v>0</v>
      </c>
      <c r="H2284" t="str">
        <f t="shared" ca="1" si="304"/>
        <v>'360 GRP '!</v>
      </c>
      <c r="I2284">
        <f t="shared" ca="1" si="305"/>
        <v>0</v>
      </c>
      <c r="J2284" t="str">
        <f t="shared" ca="1" si="308"/>
        <v>'360 GRP '!</v>
      </c>
      <c r="K2284">
        <f t="shared" ca="1" si="308"/>
        <v>0</v>
      </c>
      <c r="L2284">
        <f t="shared" ca="1" si="308"/>
        <v>0</v>
      </c>
      <c r="M2284">
        <f t="shared" ca="1" si="308"/>
        <v>0</v>
      </c>
      <c r="N2284">
        <f t="shared" ca="1" si="308"/>
        <v>0</v>
      </c>
      <c r="O2284" t="str">
        <f t="shared" ca="1" si="306"/>
        <v>D:AD</v>
      </c>
      <c r="P2284" t="str">
        <f t="shared" ca="1" si="307"/>
        <v>D10:AD10</v>
      </c>
    </row>
    <row r="2285" spans="1:16">
      <c r="A2285" t="str">
        <f t="shared" si="301"/>
        <v>03</v>
      </c>
      <c r="B2285" t="str">
        <f t="shared" ca="1" si="302"/>
        <v>GRP</v>
      </c>
      <c r="C2285" t="s">
        <v>501</v>
      </c>
      <c r="D2285" t="s">
        <v>2971</v>
      </c>
      <c r="E2285">
        <f t="shared" ca="1" si="303"/>
        <v>0</v>
      </c>
      <c r="H2285" t="str">
        <f t="shared" ca="1" si="304"/>
        <v>'360 GRP '!</v>
      </c>
      <c r="I2285">
        <f t="shared" ca="1" si="305"/>
        <v>0</v>
      </c>
      <c r="J2285" t="str">
        <f t="shared" ca="1" si="308"/>
        <v>'360 GRP '!</v>
      </c>
      <c r="K2285">
        <f t="shared" ca="1" si="308"/>
        <v>0</v>
      </c>
      <c r="L2285">
        <f t="shared" ca="1" si="308"/>
        <v>0</v>
      </c>
      <c r="M2285">
        <f t="shared" ca="1" si="308"/>
        <v>0</v>
      </c>
      <c r="N2285">
        <f t="shared" ca="1" si="308"/>
        <v>0</v>
      </c>
      <c r="O2285" t="str">
        <f t="shared" ca="1" si="306"/>
        <v>D:AD</v>
      </c>
      <c r="P2285" t="str">
        <f t="shared" ca="1" si="307"/>
        <v>D10:AD10</v>
      </c>
    </row>
    <row r="2286" spans="1:16">
      <c r="A2286" t="str">
        <f t="shared" si="301"/>
        <v>04</v>
      </c>
      <c r="B2286" t="str">
        <f t="shared" ca="1" si="302"/>
        <v>GRP</v>
      </c>
      <c r="C2286" t="s">
        <v>501</v>
      </c>
      <c r="D2286" t="s">
        <v>2972</v>
      </c>
      <c r="E2286">
        <f t="shared" ca="1" si="303"/>
        <v>0</v>
      </c>
      <c r="H2286" t="str">
        <f t="shared" ca="1" si="304"/>
        <v>'360 GRP '!</v>
      </c>
      <c r="I2286">
        <f t="shared" ca="1" si="305"/>
        <v>0</v>
      </c>
      <c r="J2286" t="str">
        <f t="shared" ca="1" si="308"/>
        <v>'360 GRP '!</v>
      </c>
      <c r="K2286">
        <f t="shared" ca="1" si="308"/>
        <v>0</v>
      </c>
      <c r="L2286">
        <f t="shared" ca="1" si="308"/>
        <v>0</v>
      </c>
      <c r="M2286">
        <f t="shared" ca="1" si="308"/>
        <v>0</v>
      </c>
      <c r="N2286">
        <f t="shared" ca="1" si="308"/>
        <v>0</v>
      </c>
      <c r="O2286" t="str">
        <f t="shared" ca="1" si="306"/>
        <v>D:AD</v>
      </c>
      <c r="P2286" t="str">
        <f t="shared" ca="1" si="307"/>
        <v>D10:AD10</v>
      </c>
    </row>
    <row r="2287" spans="1:16">
      <c r="A2287" t="str">
        <f t="shared" si="301"/>
        <v>05</v>
      </c>
      <c r="B2287" t="str">
        <f t="shared" ca="1" si="302"/>
        <v>GRP</v>
      </c>
      <c r="C2287" t="s">
        <v>501</v>
      </c>
      <c r="D2287" t="s">
        <v>2973</v>
      </c>
      <c r="E2287">
        <f t="shared" ca="1" si="303"/>
        <v>0</v>
      </c>
      <c r="H2287" t="str">
        <f t="shared" ca="1" si="304"/>
        <v>'360 GRP '!</v>
      </c>
      <c r="I2287">
        <f t="shared" ca="1" si="305"/>
        <v>0</v>
      </c>
      <c r="J2287" t="str">
        <f t="shared" ca="1" si="308"/>
        <v>'360 GRP '!</v>
      </c>
      <c r="K2287">
        <f t="shared" ca="1" si="308"/>
        <v>0</v>
      </c>
      <c r="L2287">
        <f t="shared" ca="1" si="308"/>
        <v>0</v>
      </c>
      <c r="M2287">
        <f t="shared" ca="1" si="308"/>
        <v>0</v>
      </c>
      <c r="N2287">
        <f t="shared" ca="1" si="308"/>
        <v>0</v>
      </c>
      <c r="O2287" t="str">
        <f t="shared" ca="1" si="306"/>
        <v>D:AD</v>
      </c>
      <c r="P2287" t="str">
        <f t="shared" ca="1" si="307"/>
        <v>D10:AD10</v>
      </c>
    </row>
    <row r="2288" spans="1:16">
      <c r="A2288" t="str">
        <f t="shared" si="301"/>
        <v>06</v>
      </c>
      <c r="B2288" t="str">
        <f t="shared" ca="1" si="302"/>
        <v>GRP</v>
      </c>
      <c r="C2288" t="s">
        <v>501</v>
      </c>
      <c r="D2288" t="s">
        <v>2974</v>
      </c>
      <c r="E2288">
        <f t="shared" ca="1" si="303"/>
        <v>0</v>
      </c>
      <c r="H2288" t="str">
        <f t="shared" ca="1" si="304"/>
        <v>'360 GRP '!</v>
      </c>
      <c r="I2288">
        <f t="shared" ca="1" si="305"/>
        <v>0</v>
      </c>
      <c r="J2288" t="str">
        <f t="shared" ca="1" si="308"/>
        <v>'360 GRP '!</v>
      </c>
      <c r="K2288">
        <f t="shared" ca="1" si="308"/>
        <v>0</v>
      </c>
      <c r="L2288">
        <f t="shared" ca="1" si="308"/>
        <v>0</v>
      </c>
      <c r="M2288">
        <f t="shared" ca="1" si="308"/>
        <v>0</v>
      </c>
      <c r="N2288">
        <f t="shared" ca="1" si="308"/>
        <v>0</v>
      </c>
      <c r="O2288" t="str">
        <f t="shared" ca="1" si="306"/>
        <v>D:AD</v>
      </c>
      <c r="P2288" t="str">
        <f t="shared" ca="1" si="307"/>
        <v>D10:AD10</v>
      </c>
    </row>
    <row r="2289" spans="1:16">
      <c r="A2289" t="str">
        <f t="shared" si="301"/>
        <v>07</v>
      </c>
      <c r="B2289" t="str">
        <f t="shared" ca="1" si="302"/>
        <v>GRP</v>
      </c>
      <c r="C2289" t="s">
        <v>501</v>
      </c>
      <c r="D2289" t="s">
        <v>2975</v>
      </c>
      <c r="E2289">
        <f t="shared" ca="1" si="303"/>
        <v>0</v>
      </c>
      <c r="H2289" t="str">
        <f t="shared" ca="1" si="304"/>
        <v>'360 GRP '!</v>
      </c>
      <c r="I2289">
        <f t="shared" ca="1" si="305"/>
        <v>0</v>
      </c>
      <c r="J2289" t="str">
        <f t="shared" ca="1" si="308"/>
        <v>'360 GRP '!</v>
      </c>
      <c r="K2289">
        <f t="shared" ca="1" si="308"/>
        <v>0</v>
      </c>
      <c r="L2289">
        <f t="shared" ca="1" si="308"/>
        <v>0</v>
      </c>
      <c r="M2289">
        <f t="shared" ca="1" si="308"/>
        <v>0</v>
      </c>
      <c r="N2289">
        <f t="shared" ca="1" si="308"/>
        <v>0</v>
      </c>
      <c r="O2289" t="str">
        <f t="shared" ca="1" si="306"/>
        <v>D:AD</v>
      </c>
      <c r="P2289" t="str">
        <f t="shared" ca="1" si="307"/>
        <v>D10:AD10</v>
      </c>
    </row>
    <row r="2290" spans="1:16">
      <c r="A2290" t="str">
        <f t="shared" si="301"/>
        <v>08</v>
      </c>
      <c r="B2290" t="str">
        <f t="shared" ca="1" si="302"/>
        <v>GRP</v>
      </c>
      <c r="C2290" t="s">
        <v>501</v>
      </c>
      <c r="D2290" t="s">
        <v>2976</v>
      </c>
      <c r="E2290">
        <f t="shared" ca="1" si="303"/>
        <v>0</v>
      </c>
      <c r="H2290" t="str">
        <f t="shared" ca="1" si="304"/>
        <v>'360 GRP '!</v>
      </c>
      <c r="I2290">
        <f t="shared" ca="1" si="305"/>
        <v>0</v>
      </c>
      <c r="J2290" t="str">
        <f t="shared" ca="1" si="308"/>
        <v>'360 GRP '!</v>
      </c>
      <c r="K2290">
        <f t="shared" ca="1" si="308"/>
        <v>0</v>
      </c>
      <c r="L2290">
        <f t="shared" ca="1" si="308"/>
        <v>0</v>
      </c>
      <c r="M2290">
        <f t="shared" ca="1" si="308"/>
        <v>0</v>
      </c>
      <c r="N2290">
        <f t="shared" ca="1" si="308"/>
        <v>0</v>
      </c>
      <c r="O2290" t="str">
        <f t="shared" ca="1" si="306"/>
        <v>D:AD</v>
      </c>
      <c r="P2290" t="str">
        <f t="shared" ca="1" si="307"/>
        <v>D10:AD10</v>
      </c>
    </row>
    <row r="2291" spans="1:16">
      <c r="A2291" t="str">
        <f t="shared" si="301"/>
        <v>09</v>
      </c>
      <c r="B2291" t="str">
        <f t="shared" ca="1" si="302"/>
        <v>GRP</v>
      </c>
      <c r="C2291" t="s">
        <v>501</v>
      </c>
      <c r="D2291" t="s">
        <v>2977</v>
      </c>
      <c r="E2291">
        <f t="shared" ca="1" si="303"/>
        <v>0</v>
      </c>
      <c r="H2291" t="str">
        <f t="shared" ca="1" si="304"/>
        <v>'360 GRP '!</v>
      </c>
      <c r="I2291">
        <f t="shared" ca="1" si="305"/>
        <v>0</v>
      </c>
      <c r="J2291" t="str">
        <f t="shared" ca="1" si="308"/>
        <v>'360 GRP '!</v>
      </c>
      <c r="K2291">
        <f t="shared" ca="1" si="308"/>
        <v>0</v>
      </c>
      <c r="L2291">
        <f t="shared" ca="1" si="308"/>
        <v>0</v>
      </c>
      <c r="M2291">
        <f t="shared" ca="1" si="308"/>
        <v>0</v>
      </c>
      <c r="N2291">
        <f t="shared" ca="1" si="308"/>
        <v>0</v>
      </c>
      <c r="O2291" t="str">
        <f t="shared" ca="1" si="306"/>
        <v>D:AD</v>
      </c>
      <c r="P2291" t="str">
        <f t="shared" ca="1" si="307"/>
        <v>D10:AD10</v>
      </c>
    </row>
    <row r="2292" spans="1:16">
      <c r="A2292" t="str">
        <f t="shared" si="301"/>
        <v>10</v>
      </c>
      <c r="B2292" t="str">
        <f t="shared" ca="1" si="302"/>
        <v>GRP</v>
      </c>
      <c r="C2292" t="s">
        <v>501</v>
      </c>
      <c r="D2292" t="s">
        <v>2978</v>
      </c>
      <c r="E2292">
        <f t="shared" ca="1" si="303"/>
        <v>0</v>
      </c>
      <c r="H2292" t="str">
        <f t="shared" ca="1" si="304"/>
        <v>'360 GRP '!</v>
      </c>
      <c r="I2292">
        <f t="shared" ca="1" si="305"/>
        <v>0</v>
      </c>
      <c r="J2292" t="str">
        <f t="shared" ca="1" si="308"/>
        <v>'360 GRP '!</v>
      </c>
      <c r="K2292">
        <f t="shared" ca="1" si="308"/>
        <v>0</v>
      </c>
      <c r="L2292">
        <f t="shared" ca="1" si="308"/>
        <v>0</v>
      </c>
      <c r="M2292">
        <f t="shared" ca="1" si="308"/>
        <v>0</v>
      </c>
      <c r="N2292">
        <f t="shared" ca="1" si="308"/>
        <v>0</v>
      </c>
      <c r="O2292" t="str">
        <f t="shared" ca="1" si="306"/>
        <v>D:AD</v>
      </c>
      <c r="P2292" t="str">
        <f t="shared" ca="1" si="307"/>
        <v>D10:AD10</v>
      </c>
    </row>
    <row r="2293" spans="1:16">
      <c r="A2293" t="str">
        <f t="shared" si="301"/>
        <v>11</v>
      </c>
      <c r="B2293" t="str">
        <f t="shared" ca="1" si="302"/>
        <v>GRP</v>
      </c>
      <c r="C2293" t="s">
        <v>501</v>
      </c>
      <c r="D2293" t="s">
        <v>2979</v>
      </c>
      <c r="E2293">
        <f t="shared" ca="1" si="303"/>
        <v>0</v>
      </c>
      <c r="H2293" t="str">
        <f t="shared" ca="1" si="304"/>
        <v>'360 GRP '!</v>
      </c>
      <c r="I2293">
        <f t="shared" ca="1" si="305"/>
        <v>0</v>
      </c>
      <c r="J2293" t="str">
        <f t="shared" ca="1" si="308"/>
        <v>'360 GRP '!</v>
      </c>
      <c r="K2293">
        <f t="shared" ca="1" si="308"/>
        <v>0</v>
      </c>
      <c r="L2293">
        <f t="shared" ca="1" si="308"/>
        <v>0</v>
      </c>
      <c r="M2293">
        <f t="shared" ca="1" si="308"/>
        <v>0</v>
      </c>
      <c r="N2293">
        <f t="shared" ca="1" si="308"/>
        <v>0</v>
      </c>
      <c r="O2293" t="str">
        <f t="shared" ca="1" si="306"/>
        <v>D:AD</v>
      </c>
      <c r="P2293" t="str">
        <f t="shared" ca="1" si="307"/>
        <v>D10:AD10</v>
      </c>
    </row>
    <row r="2294" spans="1:16">
      <c r="A2294" t="str">
        <f t="shared" si="301"/>
        <v>12</v>
      </c>
      <c r="B2294" t="str">
        <f t="shared" ca="1" si="302"/>
        <v>GRP</v>
      </c>
      <c r="C2294" t="s">
        <v>501</v>
      </c>
      <c r="D2294" t="s">
        <v>2980</v>
      </c>
      <c r="E2294">
        <f t="shared" ca="1" si="303"/>
        <v>0</v>
      </c>
      <c r="H2294" t="str">
        <f t="shared" ca="1" si="304"/>
        <v>'360 GRP '!</v>
      </c>
      <c r="I2294">
        <f t="shared" ca="1" si="305"/>
        <v>0</v>
      </c>
      <c r="J2294" t="str">
        <f t="shared" ca="1" si="308"/>
        <v>'360 GRP '!</v>
      </c>
      <c r="K2294">
        <f t="shared" ca="1" si="308"/>
        <v>0</v>
      </c>
      <c r="L2294">
        <f t="shared" ca="1" si="308"/>
        <v>0</v>
      </c>
      <c r="M2294">
        <f t="shared" ca="1" si="308"/>
        <v>0</v>
      </c>
      <c r="N2294">
        <f t="shared" ca="1" si="308"/>
        <v>0</v>
      </c>
      <c r="O2294" t="str">
        <f t="shared" ca="1" si="306"/>
        <v>D:AD</v>
      </c>
      <c r="P2294" t="str">
        <f t="shared" ca="1" si="307"/>
        <v>D10:AD10</v>
      </c>
    </row>
    <row r="2295" spans="1:16">
      <c r="A2295" t="str">
        <f t="shared" si="301"/>
        <v>13</v>
      </c>
      <c r="B2295" t="str">
        <f t="shared" ca="1" si="302"/>
        <v>GRP</v>
      </c>
      <c r="C2295" t="s">
        <v>501</v>
      </c>
      <c r="D2295" t="s">
        <v>2981</v>
      </c>
      <c r="E2295">
        <f t="shared" ca="1" si="303"/>
        <v>0</v>
      </c>
      <c r="H2295" t="str">
        <f t="shared" ca="1" si="304"/>
        <v>'360 GRP '!</v>
      </c>
      <c r="I2295">
        <f t="shared" ca="1" si="305"/>
        <v>0</v>
      </c>
      <c r="J2295" t="str">
        <f t="shared" ca="1" si="308"/>
        <v>'360 GRP '!</v>
      </c>
      <c r="K2295">
        <f t="shared" ca="1" si="308"/>
        <v>0</v>
      </c>
      <c r="L2295">
        <f t="shared" ca="1" si="308"/>
        <v>0</v>
      </c>
      <c r="M2295">
        <f t="shared" ca="1" si="308"/>
        <v>0</v>
      </c>
      <c r="N2295">
        <f t="shared" ca="1" si="308"/>
        <v>0</v>
      </c>
      <c r="O2295" t="str">
        <f t="shared" ca="1" si="306"/>
        <v>D:AD</v>
      </c>
      <c r="P2295" t="str">
        <f t="shared" ca="1" si="307"/>
        <v>D10:AD10</v>
      </c>
    </row>
    <row r="2296" spans="1:16">
      <c r="A2296" t="str">
        <f t="shared" si="301"/>
        <v>100</v>
      </c>
      <c r="B2296" t="str">
        <f t="shared" ca="1" si="302"/>
        <v>GRP</v>
      </c>
      <c r="C2296" t="s">
        <v>501</v>
      </c>
      <c r="D2296" t="s">
        <v>2982</v>
      </c>
      <c r="E2296">
        <f t="shared" ca="1" si="303"/>
        <v>0</v>
      </c>
      <c r="H2296" t="str">
        <f t="shared" ca="1" si="304"/>
        <v>'360 GRP '!</v>
      </c>
      <c r="I2296">
        <f t="shared" ca="1" si="305"/>
        <v>0</v>
      </c>
      <c r="J2296" t="str">
        <f t="shared" ca="1" si="308"/>
        <v>'360 GRP '!</v>
      </c>
      <c r="K2296">
        <f t="shared" ca="1" si="308"/>
        <v>0</v>
      </c>
      <c r="L2296">
        <f t="shared" ca="1" si="308"/>
        <v>0</v>
      </c>
      <c r="M2296">
        <f t="shared" ca="1" si="308"/>
        <v>0</v>
      </c>
      <c r="N2296">
        <f t="shared" ca="1" si="308"/>
        <v>0</v>
      </c>
      <c r="O2296" t="str">
        <f t="shared" ca="1" si="306"/>
        <v>D:AD</v>
      </c>
      <c r="P2296" t="str">
        <f t="shared" ca="1" si="307"/>
        <v>D10:AD10</v>
      </c>
    </row>
    <row r="2297" spans="1:16">
      <c r="A2297" t="str">
        <f t="shared" ref="A2297:A2360" si="309">MID(D2297,LEN(C2297)+2,LEN(D2297)-LEN(C2297))</f>
        <v>01</v>
      </c>
      <c r="B2297" t="str">
        <f t="shared" ref="B2297:B2360" ca="1" si="310">VLOOKUP(H2297,$A$1:$K$6,11,FALSE)</f>
        <v>GRP</v>
      </c>
      <c r="C2297" t="s">
        <v>502</v>
      </c>
      <c r="D2297" t="s">
        <v>2983</v>
      </c>
      <c r="E2297">
        <f t="shared" ca="1" si="303"/>
        <v>0</v>
      </c>
      <c r="H2297" t="str">
        <f t="shared" ca="1" si="304"/>
        <v>'360 GRP '!</v>
      </c>
      <c r="I2297">
        <f t="shared" ca="1" si="305"/>
        <v>0</v>
      </c>
      <c r="J2297" t="str">
        <f t="shared" ca="1" si="308"/>
        <v>'360 GRP '!</v>
      </c>
      <c r="K2297">
        <f t="shared" ca="1" si="308"/>
        <v>0</v>
      </c>
      <c r="L2297">
        <f t="shared" ca="1" si="308"/>
        <v>0</v>
      </c>
      <c r="M2297">
        <f t="shared" ca="1" si="308"/>
        <v>0</v>
      </c>
      <c r="N2297">
        <f t="shared" ca="1" si="308"/>
        <v>0</v>
      </c>
      <c r="O2297" t="str">
        <f t="shared" ca="1" si="306"/>
        <v>D:AD</v>
      </c>
      <c r="P2297" t="str">
        <f t="shared" ca="1" si="307"/>
        <v>D10:AD10</v>
      </c>
    </row>
    <row r="2298" spans="1:16">
      <c r="A2298" t="str">
        <f t="shared" si="309"/>
        <v>02</v>
      </c>
      <c r="B2298" t="str">
        <f t="shared" ca="1" si="310"/>
        <v>GRP</v>
      </c>
      <c r="C2298" t="s">
        <v>502</v>
      </c>
      <c r="D2298" t="s">
        <v>2984</v>
      </c>
      <c r="E2298">
        <f t="shared" ref="E2298:E2361" ca="1" si="311">IFERROR(VLOOKUP(C2298,INDIRECT($H2298&amp;$O2298),MATCH($A2298,INDIRECT($H2298&amp;$P2298),0),FALSE),0)</f>
        <v>0</v>
      </c>
      <c r="H2298" t="str">
        <f t="shared" ref="H2298:H2361" ca="1" si="312">IF(I2298&lt;&gt;0,I2298,IF(J2298&lt;&gt;0,J2298,IF(K2298&lt;&gt;0,K2298,IF(L2298&lt;&gt;0,L2298,IF(M2298&lt;&gt;0,M2298,N2298)))))</f>
        <v>'360 GRP '!</v>
      </c>
      <c r="I2298">
        <f t="shared" ref="I2298:I2361" ca="1" si="313">IF(IFERROR(VLOOKUP(C2298,INDIRECT($I$14&amp;"D:D"),1,FALSE),0)&lt;&gt;0,I$14,0)</f>
        <v>0</v>
      </c>
      <c r="J2298" t="str">
        <f t="shared" ca="1" si="308"/>
        <v>'360 GRP '!</v>
      </c>
      <c r="K2298">
        <f t="shared" ca="1" si="308"/>
        <v>0</v>
      </c>
      <c r="L2298">
        <f t="shared" ca="1" si="308"/>
        <v>0</v>
      </c>
      <c r="M2298">
        <f t="shared" ca="1" si="308"/>
        <v>0</v>
      </c>
      <c r="N2298">
        <f t="shared" ca="1" si="308"/>
        <v>0</v>
      </c>
      <c r="O2298" t="str">
        <f t="shared" ca="1" si="306"/>
        <v>D:AD</v>
      </c>
      <c r="P2298" t="str">
        <f t="shared" ca="1" si="307"/>
        <v>D10:AD10</v>
      </c>
    </row>
    <row r="2299" spans="1:16">
      <c r="A2299" t="str">
        <f t="shared" si="309"/>
        <v>03</v>
      </c>
      <c r="B2299" t="str">
        <f t="shared" ca="1" si="310"/>
        <v>GRP</v>
      </c>
      <c r="C2299" t="s">
        <v>502</v>
      </c>
      <c r="D2299" t="s">
        <v>2985</v>
      </c>
      <c r="E2299">
        <f t="shared" ca="1" si="311"/>
        <v>0</v>
      </c>
      <c r="H2299" t="str">
        <f t="shared" ca="1" si="312"/>
        <v>'360 GRP '!</v>
      </c>
      <c r="I2299">
        <f t="shared" ca="1" si="313"/>
        <v>0</v>
      </c>
      <c r="J2299" t="str">
        <f t="shared" ca="1" si="308"/>
        <v>'360 GRP '!</v>
      </c>
      <c r="K2299">
        <f t="shared" ca="1" si="308"/>
        <v>0</v>
      </c>
      <c r="L2299">
        <f t="shared" ca="1" si="308"/>
        <v>0</v>
      </c>
      <c r="M2299">
        <f t="shared" ca="1" si="308"/>
        <v>0</v>
      </c>
      <c r="N2299">
        <f t="shared" ca="1" si="308"/>
        <v>0</v>
      </c>
      <c r="O2299" t="str">
        <f t="shared" ca="1" si="306"/>
        <v>D:AD</v>
      </c>
      <c r="P2299" t="str">
        <f t="shared" ca="1" si="307"/>
        <v>D10:AD10</v>
      </c>
    </row>
    <row r="2300" spans="1:16">
      <c r="A2300" t="str">
        <f t="shared" si="309"/>
        <v>04</v>
      </c>
      <c r="B2300" t="str">
        <f t="shared" ca="1" si="310"/>
        <v>GRP</v>
      </c>
      <c r="C2300" t="s">
        <v>502</v>
      </c>
      <c r="D2300" t="s">
        <v>2986</v>
      </c>
      <c r="E2300">
        <f t="shared" ca="1" si="311"/>
        <v>0</v>
      </c>
      <c r="H2300" t="str">
        <f t="shared" ca="1" si="312"/>
        <v>'360 GRP '!</v>
      </c>
      <c r="I2300">
        <f t="shared" ca="1" si="313"/>
        <v>0</v>
      </c>
      <c r="J2300" t="str">
        <f t="shared" ca="1" si="308"/>
        <v>'360 GRP '!</v>
      </c>
      <c r="K2300">
        <f t="shared" ca="1" si="308"/>
        <v>0</v>
      </c>
      <c r="L2300">
        <f t="shared" ca="1" si="308"/>
        <v>0</v>
      </c>
      <c r="M2300">
        <f t="shared" ca="1" si="308"/>
        <v>0</v>
      </c>
      <c r="N2300">
        <f t="shared" ca="1" si="308"/>
        <v>0</v>
      </c>
      <c r="O2300" t="str">
        <f t="shared" ca="1" si="306"/>
        <v>D:AD</v>
      </c>
      <c r="P2300" t="str">
        <f t="shared" ca="1" si="307"/>
        <v>D10:AD10</v>
      </c>
    </row>
    <row r="2301" spans="1:16">
      <c r="A2301" t="str">
        <f t="shared" si="309"/>
        <v>05</v>
      </c>
      <c r="B2301" t="str">
        <f t="shared" ca="1" si="310"/>
        <v>GRP</v>
      </c>
      <c r="C2301" t="s">
        <v>502</v>
      </c>
      <c r="D2301" t="s">
        <v>2987</v>
      </c>
      <c r="E2301">
        <f t="shared" ca="1" si="311"/>
        <v>0</v>
      </c>
      <c r="H2301" t="str">
        <f t="shared" ca="1" si="312"/>
        <v>'360 GRP '!</v>
      </c>
      <c r="I2301">
        <f t="shared" ca="1" si="313"/>
        <v>0</v>
      </c>
      <c r="J2301" t="str">
        <f t="shared" ca="1" si="308"/>
        <v>'360 GRP '!</v>
      </c>
      <c r="K2301">
        <f t="shared" ca="1" si="308"/>
        <v>0</v>
      </c>
      <c r="L2301">
        <f t="shared" ca="1" si="308"/>
        <v>0</v>
      </c>
      <c r="M2301">
        <f t="shared" ca="1" si="308"/>
        <v>0</v>
      </c>
      <c r="N2301">
        <f t="shared" ca="1" si="308"/>
        <v>0</v>
      </c>
      <c r="O2301" t="str">
        <f t="shared" ca="1" si="306"/>
        <v>D:AD</v>
      </c>
      <c r="P2301" t="str">
        <f t="shared" ca="1" si="307"/>
        <v>D10:AD10</v>
      </c>
    </row>
    <row r="2302" spans="1:16">
      <c r="A2302" t="str">
        <f t="shared" si="309"/>
        <v>06</v>
      </c>
      <c r="B2302" t="str">
        <f t="shared" ca="1" si="310"/>
        <v>GRP</v>
      </c>
      <c r="C2302" t="s">
        <v>502</v>
      </c>
      <c r="D2302" t="s">
        <v>2988</v>
      </c>
      <c r="E2302">
        <f t="shared" ca="1" si="311"/>
        <v>0</v>
      </c>
      <c r="H2302" t="str">
        <f t="shared" ca="1" si="312"/>
        <v>'360 GRP '!</v>
      </c>
      <c r="I2302">
        <f t="shared" ca="1" si="313"/>
        <v>0</v>
      </c>
      <c r="J2302" t="str">
        <f t="shared" ca="1" si="308"/>
        <v>'360 GRP '!</v>
      </c>
      <c r="K2302">
        <f t="shared" ca="1" si="308"/>
        <v>0</v>
      </c>
      <c r="L2302">
        <f t="shared" ca="1" si="308"/>
        <v>0</v>
      </c>
      <c r="M2302">
        <f t="shared" ca="1" si="308"/>
        <v>0</v>
      </c>
      <c r="N2302">
        <f t="shared" ca="1" si="308"/>
        <v>0</v>
      </c>
      <c r="O2302" t="str">
        <f t="shared" ca="1" si="306"/>
        <v>D:AD</v>
      </c>
      <c r="P2302" t="str">
        <f t="shared" ca="1" si="307"/>
        <v>D10:AD10</v>
      </c>
    </row>
    <row r="2303" spans="1:16">
      <c r="A2303" t="str">
        <f t="shared" si="309"/>
        <v>07</v>
      </c>
      <c r="B2303" t="str">
        <f t="shared" ca="1" si="310"/>
        <v>GRP</v>
      </c>
      <c r="C2303" t="s">
        <v>502</v>
      </c>
      <c r="D2303" t="s">
        <v>2989</v>
      </c>
      <c r="E2303">
        <f t="shared" ca="1" si="311"/>
        <v>0</v>
      </c>
      <c r="H2303" t="str">
        <f t="shared" ca="1" si="312"/>
        <v>'360 GRP '!</v>
      </c>
      <c r="I2303">
        <f t="shared" ca="1" si="313"/>
        <v>0</v>
      </c>
      <c r="J2303" t="str">
        <f t="shared" ca="1" si="308"/>
        <v>'360 GRP '!</v>
      </c>
      <c r="K2303">
        <f t="shared" ca="1" si="308"/>
        <v>0</v>
      </c>
      <c r="L2303">
        <f t="shared" ca="1" si="308"/>
        <v>0</v>
      </c>
      <c r="M2303">
        <f t="shared" ca="1" si="308"/>
        <v>0</v>
      </c>
      <c r="N2303">
        <f t="shared" ca="1" si="308"/>
        <v>0</v>
      </c>
      <c r="O2303" t="str">
        <f t="shared" ca="1" si="306"/>
        <v>D:AD</v>
      </c>
      <c r="P2303" t="str">
        <f t="shared" ca="1" si="307"/>
        <v>D10:AD10</v>
      </c>
    </row>
    <row r="2304" spans="1:16">
      <c r="A2304" t="str">
        <f t="shared" si="309"/>
        <v>08</v>
      </c>
      <c r="B2304" t="str">
        <f t="shared" ca="1" si="310"/>
        <v>GRP</v>
      </c>
      <c r="C2304" t="s">
        <v>502</v>
      </c>
      <c r="D2304" t="s">
        <v>2990</v>
      </c>
      <c r="E2304">
        <f t="shared" ca="1" si="311"/>
        <v>0</v>
      </c>
      <c r="H2304" t="str">
        <f t="shared" ca="1" si="312"/>
        <v>'360 GRP '!</v>
      </c>
      <c r="I2304">
        <f t="shared" ca="1" si="313"/>
        <v>0</v>
      </c>
      <c r="J2304" t="str">
        <f t="shared" ca="1" si="308"/>
        <v>'360 GRP '!</v>
      </c>
      <c r="K2304">
        <f t="shared" ca="1" si="308"/>
        <v>0</v>
      </c>
      <c r="L2304">
        <f t="shared" ca="1" si="308"/>
        <v>0</v>
      </c>
      <c r="M2304">
        <f t="shared" ca="1" si="308"/>
        <v>0</v>
      </c>
      <c r="N2304">
        <f t="shared" ca="1" si="308"/>
        <v>0</v>
      </c>
      <c r="O2304" t="str">
        <f t="shared" ca="1" si="306"/>
        <v>D:AD</v>
      </c>
      <c r="P2304" t="str">
        <f t="shared" ca="1" si="307"/>
        <v>D10:AD10</v>
      </c>
    </row>
    <row r="2305" spans="1:16">
      <c r="A2305" t="str">
        <f t="shared" si="309"/>
        <v>09</v>
      </c>
      <c r="B2305" t="str">
        <f t="shared" ca="1" si="310"/>
        <v>GRP</v>
      </c>
      <c r="C2305" t="s">
        <v>502</v>
      </c>
      <c r="D2305" t="s">
        <v>2991</v>
      </c>
      <c r="E2305">
        <f t="shared" ca="1" si="311"/>
        <v>0</v>
      </c>
      <c r="H2305" t="str">
        <f t="shared" ca="1" si="312"/>
        <v>'360 GRP '!</v>
      </c>
      <c r="I2305">
        <f t="shared" ca="1" si="313"/>
        <v>0</v>
      </c>
      <c r="J2305" t="str">
        <f t="shared" ca="1" si="308"/>
        <v>'360 GRP '!</v>
      </c>
      <c r="K2305">
        <f t="shared" ca="1" si="308"/>
        <v>0</v>
      </c>
      <c r="L2305">
        <f t="shared" ca="1" si="308"/>
        <v>0</v>
      </c>
      <c r="M2305">
        <f t="shared" ca="1" si="308"/>
        <v>0</v>
      </c>
      <c r="N2305">
        <f t="shared" ca="1" si="308"/>
        <v>0</v>
      </c>
      <c r="O2305" t="str">
        <f t="shared" ca="1" si="306"/>
        <v>D:AD</v>
      </c>
      <c r="P2305" t="str">
        <f t="shared" ca="1" si="307"/>
        <v>D10:AD10</v>
      </c>
    </row>
    <row r="2306" spans="1:16">
      <c r="A2306" t="str">
        <f t="shared" si="309"/>
        <v>10</v>
      </c>
      <c r="B2306" t="str">
        <f t="shared" ca="1" si="310"/>
        <v>GRP</v>
      </c>
      <c r="C2306" t="s">
        <v>502</v>
      </c>
      <c r="D2306" t="s">
        <v>2992</v>
      </c>
      <c r="E2306">
        <f t="shared" ca="1" si="311"/>
        <v>0</v>
      </c>
      <c r="H2306" t="str">
        <f t="shared" ca="1" si="312"/>
        <v>'360 GRP '!</v>
      </c>
      <c r="I2306">
        <f t="shared" ca="1" si="313"/>
        <v>0</v>
      </c>
      <c r="J2306" t="str">
        <f t="shared" ca="1" si="308"/>
        <v>'360 GRP '!</v>
      </c>
      <c r="K2306">
        <f t="shared" ca="1" si="308"/>
        <v>0</v>
      </c>
      <c r="L2306">
        <f t="shared" ca="1" si="308"/>
        <v>0</v>
      </c>
      <c r="M2306">
        <f t="shared" ca="1" si="308"/>
        <v>0</v>
      </c>
      <c r="N2306">
        <f t="shared" ca="1" si="308"/>
        <v>0</v>
      </c>
      <c r="O2306" t="str">
        <f t="shared" ca="1" si="306"/>
        <v>D:AD</v>
      </c>
      <c r="P2306" t="str">
        <f t="shared" ca="1" si="307"/>
        <v>D10:AD10</v>
      </c>
    </row>
    <row r="2307" spans="1:16">
      <c r="A2307" t="str">
        <f t="shared" si="309"/>
        <v>11</v>
      </c>
      <c r="B2307" t="str">
        <f t="shared" ca="1" si="310"/>
        <v>GRP</v>
      </c>
      <c r="C2307" t="s">
        <v>502</v>
      </c>
      <c r="D2307" t="s">
        <v>2993</v>
      </c>
      <c r="E2307">
        <f t="shared" ca="1" si="311"/>
        <v>0</v>
      </c>
      <c r="H2307" t="str">
        <f t="shared" ca="1" si="312"/>
        <v>'360 GRP '!</v>
      </c>
      <c r="I2307">
        <f t="shared" ca="1" si="313"/>
        <v>0</v>
      </c>
      <c r="J2307" t="str">
        <f t="shared" ca="1" si="308"/>
        <v>'360 GRP '!</v>
      </c>
      <c r="K2307">
        <f t="shared" ca="1" si="308"/>
        <v>0</v>
      </c>
      <c r="L2307">
        <f t="shared" ca="1" si="308"/>
        <v>0</v>
      </c>
      <c r="M2307">
        <f t="shared" ca="1" si="308"/>
        <v>0</v>
      </c>
      <c r="N2307">
        <f t="shared" ca="1" si="308"/>
        <v>0</v>
      </c>
      <c r="O2307" t="str">
        <f t="shared" ca="1" si="306"/>
        <v>D:AD</v>
      </c>
      <c r="P2307" t="str">
        <f t="shared" ca="1" si="307"/>
        <v>D10:AD10</v>
      </c>
    </row>
    <row r="2308" spans="1:16">
      <c r="A2308" t="str">
        <f t="shared" si="309"/>
        <v>12</v>
      </c>
      <c r="B2308" t="str">
        <f t="shared" ca="1" si="310"/>
        <v>GRP</v>
      </c>
      <c r="C2308" t="s">
        <v>502</v>
      </c>
      <c r="D2308" t="s">
        <v>2994</v>
      </c>
      <c r="E2308">
        <f t="shared" ca="1" si="311"/>
        <v>0</v>
      </c>
      <c r="H2308" t="str">
        <f t="shared" ca="1" si="312"/>
        <v>'360 GRP '!</v>
      </c>
      <c r="I2308">
        <f t="shared" ca="1" si="313"/>
        <v>0</v>
      </c>
      <c r="J2308" t="str">
        <f t="shared" ca="1" si="308"/>
        <v>'360 GRP '!</v>
      </c>
      <c r="K2308">
        <f t="shared" ca="1" si="308"/>
        <v>0</v>
      </c>
      <c r="L2308">
        <f t="shared" ca="1" si="308"/>
        <v>0</v>
      </c>
      <c r="M2308">
        <f t="shared" ca="1" si="308"/>
        <v>0</v>
      </c>
      <c r="N2308">
        <f t="shared" ca="1" si="308"/>
        <v>0</v>
      </c>
      <c r="O2308" t="str">
        <f t="shared" ca="1" si="306"/>
        <v>D:AD</v>
      </c>
      <c r="P2308" t="str">
        <f t="shared" ca="1" si="307"/>
        <v>D10:AD10</v>
      </c>
    </row>
    <row r="2309" spans="1:16">
      <c r="A2309" t="str">
        <f t="shared" si="309"/>
        <v>13</v>
      </c>
      <c r="B2309" t="str">
        <f t="shared" ca="1" si="310"/>
        <v>GRP</v>
      </c>
      <c r="C2309" t="s">
        <v>502</v>
      </c>
      <c r="D2309" t="s">
        <v>2995</v>
      </c>
      <c r="E2309">
        <f t="shared" ca="1" si="311"/>
        <v>0</v>
      </c>
      <c r="H2309" t="str">
        <f t="shared" ca="1" si="312"/>
        <v>'360 GRP '!</v>
      </c>
      <c r="I2309">
        <f t="shared" ca="1" si="313"/>
        <v>0</v>
      </c>
      <c r="J2309" t="str">
        <f t="shared" ca="1" si="308"/>
        <v>'360 GRP '!</v>
      </c>
      <c r="K2309">
        <f t="shared" ca="1" si="308"/>
        <v>0</v>
      </c>
      <c r="L2309">
        <f t="shared" ca="1" si="308"/>
        <v>0</v>
      </c>
      <c r="M2309">
        <f t="shared" ca="1" si="308"/>
        <v>0</v>
      </c>
      <c r="N2309">
        <f t="shared" ca="1" si="308"/>
        <v>0</v>
      </c>
      <c r="O2309" t="str">
        <f t="shared" ca="1" si="306"/>
        <v>D:AD</v>
      </c>
      <c r="P2309" t="str">
        <f t="shared" ca="1" si="307"/>
        <v>D10:AD10</v>
      </c>
    </row>
    <row r="2310" spans="1:16">
      <c r="A2310" t="str">
        <f t="shared" si="309"/>
        <v>100</v>
      </c>
      <c r="B2310" t="str">
        <f t="shared" ca="1" si="310"/>
        <v>GRP</v>
      </c>
      <c r="C2310" t="s">
        <v>502</v>
      </c>
      <c r="D2310" t="s">
        <v>2996</v>
      </c>
      <c r="E2310">
        <f t="shared" ca="1" si="311"/>
        <v>0</v>
      </c>
      <c r="H2310" t="str">
        <f t="shared" ca="1" si="312"/>
        <v>'360 GRP '!</v>
      </c>
      <c r="I2310">
        <f t="shared" ca="1" si="313"/>
        <v>0</v>
      </c>
      <c r="J2310" t="str">
        <f t="shared" ca="1" si="308"/>
        <v>'360 GRP '!</v>
      </c>
      <c r="K2310">
        <f t="shared" ca="1" si="308"/>
        <v>0</v>
      </c>
      <c r="L2310">
        <f t="shared" ca="1" si="308"/>
        <v>0</v>
      </c>
      <c r="M2310">
        <f t="shared" ca="1" si="308"/>
        <v>0</v>
      </c>
      <c r="N2310">
        <f t="shared" ca="1" si="308"/>
        <v>0</v>
      </c>
      <c r="O2310" t="str">
        <f t="shared" ca="1" si="306"/>
        <v>D:AD</v>
      </c>
      <c r="P2310" t="str">
        <f t="shared" ca="1" si="307"/>
        <v>D10:AD10</v>
      </c>
    </row>
    <row r="2311" spans="1:16">
      <c r="A2311" t="str">
        <f t="shared" si="309"/>
        <v>01</v>
      </c>
      <c r="B2311" t="str">
        <f t="shared" ca="1" si="310"/>
        <v>GRP</v>
      </c>
      <c r="C2311" t="s">
        <v>503</v>
      </c>
      <c r="D2311" t="s">
        <v>2997</v>
      </c>
      <c r="E2311">
        <f t="shared" ca="1" si="311"/>
        <v>0</v>
      </c>
      <c r="H2311" t="str">
        <f t="shared" ca="1" si="312"/>
        <v>'360 GRP '!</v>
      </c>
      <c r="I2311">
        <f t="shared" ca="1" si="313"/>
        <v>0</v>
      </c>
      <c r="J2311" t="str">
        <f t="shared" ref="J2311:N2361" ca="1" si="314">IF(IFERROR(VLOOKUP($C2311,INDIRECT(J$14&amp;"D:D"),1,FALSE),0)&lt;&gt;0,J$14,0)</f>
        <v>'360 GRP '!</v>
      </c>
      <c r="K2311">
        <f t="shared" ca="1" si="314"/>
        <v>0</v>
      </c>
      <c r="L2311">
        <f t="shared" ca="1" si="314"/>
        <v>0</v>
      </c>
      <c r="M2311">
        <f t="shared" ca="1" si="314"/>
        <v>0</v>
      </c>
      <c r="N2311">
        <f t="shared" ca="1" si="314"/>
        <v>0</v>
      </c>
      <c r="O2311" t="str">
        <f t="shared" ca="1" si="306"/>
        <v>D:AD</v>
      </c>
      <c r="P2311" t="str">
        <f t="shared" ca="1" si="307"/>
        <v>D10:AD10</v>
      </c>
    </row>
    <row r="2312" spans="1:16">
      <c r="A2312" t="str">
        <f t="shared" si="309"/>
        <v>02</v>
      </c>
      <c r="B2312" t="str">
        <f t="shared" ca="1" si="310"/>
        <v>GRP</v>
      </c>
      <c r="C2312" t="s">
        <v>503</v>
      </c>
      <c r="D2312" t="s">
        <v>2998</v>
      </c>
      <c r="E2312">
        <f t="shared" ca="1" si="311"/>
        <v>0</v>
      </c>
      <c r="H2312" t="str">
        <f t="shared" ca="1" si="312"/>
        <v>'360 GRP '!</v>
      </c>
      <c r="I2312">
        <f t="shared" ca="1" si="313"/>
        <v>0</v>
      </c>
      <c r="J2312" t="str">
        <f t="shared" ca="1" si="314"/>
        <v>'360 GRP '!</v>
      </c>
      <c r="K2312">
        <f t="shared" ca="1" si="314"/>
        <v>0</v>
      </c>
      <c r="L2312">
        <f t="shared" ca="1" si="314"/>
        <v>0</v>
      </c>
      <c r="M2312">
        <f t="shared" ca="1" si="314"/>
        <v>0</v>
      </c>
      <c r="N2312">
        <f t="shared" ca="1" si="314"/>
        <v>0</v>
      </c>
      <c r="O2312" t="str">
        <f t="shared" ca="1" si="306"/>
        <v>D:AD</v>
      </c>
      <c r="P2312" t="str">
        <f t="shared" ca="1" si="307"/>
        <v>D10:AD10</v>
      </c>
    </row>
    <row r="2313" spans="1:16">
      <c r="A2313" t="str">
        <f t="shared" si="309"/>
        <v>03</v>
      </c>
      <c r="B2313" t="str">
        <f t="shared" ca="1" si="310"/>
        <v>GRP</v>
      </c>
      <c r="C2313" t="s">
        <v>503</v>
      </c>
      <c r="D2313" t="s">
        <v>2999</v>
      </c>
      <c r="E2313">
        <f t="shared" ca="1" si="311"/>
        <v>0</v>
      </c>
      <c r="H2313" t="str">
        <f t="shared" ca="1" si="312"/>
        <v>'360 GRP '!</v>
      </c>
      <c r="I2313">
        <f t="shared" ca="1" si="313"/>
        <v>0</v>
      </c>
      <c r="J2313" t="str">
        <f t="shared" ca="1" si="314"/>
        <v>'360 GRP '!</v>
      </c>
      <c r="K2313">
        <f t="shared" ca="1" si="314"/>
        <v>0</v>
      </c>
      <c r="L2313">
        <f t="shared" ca="1" si="314"/>
        <v>0</v>
      </c>
      <c r="M2313">
        <f t="shared" ca="1" si="314"/>
        <v>0</v>
      </c>
      <c r="N2313">
        <f t="shared" ca="1" si="314"/>
        <v>0</v>
      </c>
      <c r="O2313" t="str">
        <f t="shared" ca="1" si="306"/>
        <v>D:AD</v>
      </c>
      <c r="P2313" t="str">
        <f t="shared" ca="1" si="307"/>
        <v>D10:AD10</v>
      </c>
    </row>
    <row r="2314" spans="1:16">
      <c r="A2314" t="str">
        <f t="shared" si="309"/>
        <v>04</v>
      </c>
      <c r="B2314" t="str">
        <f t="shared" ca="1" si="310"/>
        <v>GRP</v>
      </c>
      <c r="C2314" t="s">
        <v>503</v>
      </c>
      <c r="D2314" t="s">
        <v>3000</v>
      </c>
      <c r="E2314">
        <f t="shared" ca="1" si="311"/>
        <v>0</v>
      </c>
      <c r="H2314" t="str">
        <f t="shared" ca="1" si="312"/>
        <v>'360 GRP '!</v>
      </c>
      <c r="I2314">
        <f t="shared" ca="1" si="313"/>
        <v>0</v>
      </c>
      <c r="J2314" t="str">
        <f t="shared" ca="1" si="314"/>
        <v>'360 GRP '!</v>
      </c>
      <c r="K2314">
        <f t="shared" ca="1" si="314"/>
        <v>0</v>
      </c>
      <c r="L2314">
        <f t="shared" ca="1" si="314"/>
        <v>0</v>
      </c>
      <c r="M2314">
        <f t="shared" ca="1" si="314"/>
        <v>0</v>
      </c>
      <c r="N2314">
        <f t="shared" ca="1" si="314"/>
        <v>0</v>
      </c>
      <c r="O2314" t="str">
        <f t="shared" ca="1" si="306"/>
        <v>D:AD</v>
      </c>
      <c r="P2314" t="str">
        <f t="shared" ca="1" si="307"/>
        <v>D10:AD10</v>
      </c>
    </row>
    <row r="2315" spans="1:16">
      <c r="A2315" t="str">
        <f t="shared" si="309"/>
        <v>05</v>
      </c>
      <c r="B2315" t="str">
        <f t="shared" ca="1" si="310"/>
        <v>GRP</v>
      </c>
      <c r="C2315" t="s">
        <v>503</v>
      </c>
      <c r="D2315" t="s">
        <v>3001</v>
      </c>
      <c r="E2315">
        <f t="shared" ca="1" si="311"/>
        <v>0</v>
      </c>
      <c r="H2315" t="str">
        <f t="shared" ca="1" si="312"/>
        <v>'360 GRP '!</v>
      </c>
      <c r="I2315">
        <f t="shared" ca="1" si="313"/>
        <v>0</v>
      </c>
      <c r="J2315" t="str">
        <f t="shared" ca="1" si="314"/>
        <v>'360 GRP '!</v>
      </c>
      <c r="K2315">
        <f t="shared" ca="1" si="314"/>
        <v>0</v>
      </c>
      <c r="L2315">
        <f t="shared" ca="1" si="314"/>
        <v>0</v>
      </c>
      <c r="M2315">
        <f t="shared" ca="1" si="314"/>
        <v>0</v>
      </c>
      <c r="N2315">
        <f t="shared" ca="1" si="314"/>
        <v>0</v>
      </c>
      <c r="O2315" t="str">
        <f t="shared" ca="1" si="306"/>
        <v>D:AD</v>
      </c>
      <c r="P2315" t="str">
        <f t="shared" ca="1" si="307"/>
        <v>D10:AD10</v>
      </c>
    </row>
    <row r="2316" spans="1:16">
      <c r="A2316" t="str">
        <f t="shared" si="309"/>
        <v>06</v>
      </c>
      <c r="B2316" t="str">
        <f t="shared" ca="1" si="310"/>
        <v>GRP</v>
      </c>
      <c r="C2316" t="s">
        <v>503</v>
      </c>
      <c r="D2316" t="s">
        <v>3002</v>
      </c>
      <c r="E2316">
        <f t="shared" ca="1" si="311"/>
        <v>0</v>
      </c>
      <c r="H2316" t="str">
        <f t="shared" ca="1" si="312"/>
        <v>'360 GRP '!</v>
      </c>
      <c r="I2316">
        <f t="shared" ca="1" si="313"/>
        <v>0</v>
      </c>
      <c r="J2316" t="str">
        <f t="shared" ca="1" si="314"/>
        <v>'360 GRP '!</v>
      </c>
      <c r="K2316">
        <f t="shared" ca="1" si="314"/>
        <v>0</v>
      </c>
      <c r="L2316">
        <f t="shared" ca="1" si="314"/>
        <v>0</v>
      </c>
      <c r="M2316">
        <f t="shared" ca="1" si="314"/>
        <v>0</v>
      </c>
      <c r="N2316">
        <f t="shared" ca="1" si="314"/>
        <v>0</v>
      </c>
      <c r="O2316" t="str">
        <f t="shared" ca="1" si="306"/>
        <v>D:AD</v>
      </c>
      <c r="P2316" t="str">
        <f t="shared" ca="1" si="307"/>
        <v>D10:AD10</v>
      </c>
    </row>
    <row r="2317" spans="1:16">
      <c r="A2317" t="str">
        <f t="shared" si="309"/>
        <v>07</v>
      </c>
      <c r="B2317" t="str">
        <f t="shared" ca="1" si="310"/>
        <v>GRP</v>
      </c>
      <c r="C2317" t="s">
        <v>503</v>
      </c>
      <c r="D2317" t="s">
        <v>3003</v>
      </c>
      <c r="E2317">
        <f t="shared" ca="1" si="311"/>
        <v>0</v>
      </c>
      <c r="H2317" t="str">
        <f t="shared" ca="1" si="312"/>
        <v>'360 GRP '!</v>
      </c>
      <c r="I2317">
        <f t="shared" ca="1" si="313"/>
        <v>0</v>
      </c>
      <c r="J2317" t="str">
        <f t="shared" ca="1" si="314"/>
        <v>'360 GRP '!</v>
      </c>
      <c r="K2317">
        <f t="shared" ca="1" si="314"/>
        <v>0</v>
      </c>
      <c r="L2317">
        <f t="shared" ca="1" si="314"/>
        <v>0</v>
      </c>
      <c r="M2317">
        <f t="shared" ca="1" si="314"/>
        <v>0</v>
      </c>
      <c r="N2317">
        <f t="shared" ca="1" si="314"/>
        <v>0</v>
      </c>
      <c r="O2317" t="str">
        <f t="shared" ca="1" si="306"/>
        <v>D:AD</v>
      </c>
      <c r="P2317" t="str">
        <f t="shared" ca="1" si="307"/>
        <v>D10:AD10</v>
      </c>
    </row>
    <row r="2318" spans="1:16">
      <c r="A2318" t="str">
        <f t="shared" si="309"/>
        <v>08</v>
      </c>
      <c r="B2318" t="str">
        <f t="shared" ca="1" si="310"/>
        <v>GRP</v>
      </c>
      <c r="C2318" t="s">
        <v>503</v>
      </c>
      <c r="D2318" t="s">
        <v>3004</v>
      </c>
      <c r="E2318">
        <f t="shared" ca="1" si="311"/>
        <v>0</v>
      </c>
      <c r="H2318" t="str">
        <f t="shared" ca="1" si="312"/>
        <v>'360 GRP '!</v>
      </c>
      <c r="I2318">
        <f t="shared" ca="1" si="313"/>
        <v>0</v>
      </c>
      <c r="J2318" t="str">
        <f t="shared" ca="1" si="314"/>
        <v>'360 GRP '!</v>
      </c>
      <c r="K2318">
        <f t="shared" ca="1" si="314"/>
        <v>0</v>
      </c>
      <c r="L2318">
        <f t="shared" ca="1" si="314"/>
        <v>0</v>
      </c>
      <c r="M2318">
        <f t="shared" ca="1" si="314"/>
        <v>0</v>
      </c>
      <c r="N2318">
        <f t="shared" ca="1" si="314"/>
        <v>0</v>
      </c>
      <c r="O2318" t="str">
        <f t="shared" ca="1" si="306"/>
        <v>D:AD</v>
      </c>
      <c r="P2318" t="str">
        <f t="shared" ca="1" si="307"/>
        <v>D10:AD10</v>
      </c>
    </row>
    <row r="2319" spans="1:16">
      <c r="A2319" t="str">
        <f t="shared" si="309"/>
        <v>09</v>
      </c>
      <c r="B2319" t="str">
        <f t="shared" ca="1" si="310"/>
        <v>GRP</v>
      </c>
      <c r="C2319" t="s">
        <v>503</v>
      </c>
      <c r="D2319" t="s">
        <v>3005</v>
      </c>
      <c r="E2319">
        <f t="shared" ca="1" si="311"/>
        <v>0</v>
      </c>
      <c r="H2319" t="str">
        <f t="shared" ca="1" si="312"/>
        <v>'360 GRP '!</v>
      </c>
      <c r="I2319">
        <f t="shared" ca="1" si="313"/>
        <v>0</v>
      </c>
      <c r="J2319" t="str">
        <f t="shared" ca="1" si="314"/>
        <v>'360 GRP '!</v>
      </c>
      <c r="K2319">
        <f t="shared" ca="1" si="314"/>
        <v>0</v>
      </c>
      <c r="L2319">
        <f t="shared" ca="1" si="314"/>
        <v>0</v>
      </c>
      <c r="M2319">
        <f t="shared" ca="1" si="314"/>
        <v>0</v>
      </c>
      <c r="N2319">
        <f t="shared" ca="1" si="314"/>
        <v>0</v>
      </c>
      <c r="O2319" t="str">
        <f t="shared" ca="1" si="306"/>
        <v>D:AD</v>
      </c>
      <c r="P2319" t="str">
        <f t="shared" ca="1" si="307"/>
        <v>D10:AD10</v>
      </c>
    </row>
    <row r="2320" spans="1:16">
      <c r="A2320" t="str">
        <f t="shared" si="309"/>
        <v>10</v>
      </c>
      <c r="B2320" t="str">
        <f t="shared" ca="1" si="310"/>
        <v>GRP</v>
      </c>
      <c r="C2320" t="s">
        <v>503</v>
      </c>
      <c r="D2320" t="s">
        <v>3006</v>
      </c>
      <c r="E2320">
        <f t="shared" ca="1" si="311"/>
        <v>0</v>
      </c>
      <c r="H2320" t="str">
        <f t="shared" ca="1" si="312"/>
        <v>'360 GRP '!</v>
      </c>
      <c r="I2320">
        <f t="shared" ca="1" si="313"/>
        <v>0</v>
      </c>
      <c r="J2320" t="str">
        <f t="shared" ca="1" si="314"/>
        <v>'360 GRP '!</v>
      </c>
      <c r="K2320">
        <f t="shared" ca="1" si="314"/>
        <v>0</v>
      </c>
      <c r="L2320">
        <f t="shared" ca="1" si="314"/>
        <v>0</v>
      </c>
      <c r="M2320">
        <f t="shared" ca="1" si="314"/>
        <v>0</v>
      </c>
      <c r="N2320">
        <f t="shared" ca="1" si="314"/>
        <v>0</v>
      </c>
      <c r="O2320" t="str">
        <f t="shared" ref="O2320:O2383" ca="1" si="315">VLOOKUP($H2320,$G$8:$I$13,2,FALSE)</f>
        <v>D:AD</v>
      </c>
      <c r="P2320" t="str">
        <f t="shared" ref="P2320:P2383" ca="1" si="316">VLOOKUP($H2320,$G$8:$I$13,3,FALSE)</f>
        <v>D10:AD10</v>
      </c>
    </row>
    <row r="2321" spans="1:16">
      <c r="A2321" t="str">
        <f t="shared" si="309"/>
        <v>11</v>
      </c>
      <c r="B2321" t="str">
        <f t="shared" ca="1" si="310"/>
        <v>GRP</v>
      </c>
      <c r="C2321" t="s">
        <v>503</v>
      </c>
      <c r="D2321" t="s">
        <v>3007</v>
      </c>
      <c r="E2321">
        <f t="shared" ca="1" si="311"/>
        <v>0</v>
      </c>
      <c r="H2321" t="str">
        <f t="shared" ca="1" si="312"/>
        <v>'360 GRP '!</v>
      </c>
      <c r="I2321">
        <f t="shared" ca="1" si="313"/>
        <v>0</v>
      </c>
      <c r="J2321" t="str">
        <f t="shared" ca="1" si="314"/>
        <v>'360 GRP '!</v>
      </c>
      <c r="K2321">
        <f t="shared" ca="1" si="314"/>
        <v>0</v>
      </c>
      <c r="L2321">
        <f t="shared" ca="1" si="314"/>
        <v>0</v>
      </c>
      <c r="M2321">
        <f t="shared" ca="1" si="314"/>
        <v>0</v>
      </c>
      <c r="N2321">
        <f t="shared" ca="1" si="314"/>
        <v>0</v>
      </c>
      <c r="O2321" t="str">
        <f t="shared" ca="1" si="315"/>
        <v>D:AD</v>
      </c>
      <c r="P2321" t="str">
        <f t="shared" ca="1" si="316"/>
        <v>D10:AD10</v>
      </c>
    </row>
    <row r="2322" spans="1:16">
      <c r="A2322" t="str">
        <f t="shared" si="309"/>
        <v>12</v>
      </c>
      <c r="B2322" t="str">
        <f t="shared" ca="1" si="310"/>
        <v>GRP</v>
      </c>
      <c r="C2322" t="s">
        <v>503</v>
      </c>
      <c r="D2322" t="s">
        <v>3008</v>
      </c>
      <c r="E2322">
        <f t="shared" ca="1" si="311"/>
        <v>0</v>
      </c>
      <c r="H2322" t="str">
        <f t="shared" ca="1" si="312"/>
        <v>'360 GRP '!</v>
      </c>
      <c r="I2322">
        <f t="shared" ca="1" si="313"/>
        <v>0</v>
      </c>
      <c r="J2322" t="str">
        <f t="shared" ca="1" si="314"/>
        <v>'360 GRP '!</v>
      </c>
      <c r="K2322">
        <f t="shared" ca="1" si="314"/>
        <v>0</v>
      </c>
      <c r="L2322">
        <f t="shared" ca="1" si="314"/>
        <v>0</v>
      </c>
      <c r="M2322">
        <f t="shared" ca="1" si="314"/>
        <v>0</v>
      </c>
      <c r="N2322">
        <f t="shared" ca="1" si="314"/>
        <v>0</v>
      </c>
      <c r="O2322" t="str">
        <f t="shared" ca="1" si="315"/>
        <v>D:AD</v>
      </c>
      <c r="P2322" t="str">
        <f t="shared" ca="1" si="316"/>
        <v>D10:AD10</v>
      </c>
    </row>
    <row r="2323" spans="1:16">
      <c r="A2323" t="str">
        <f t="shared" si="309"/>
        <v>13</v>
      </c>
      <c r="B2323" t="str">
        <f t="shared" ca="1" si="310"/>
        <v>GRP</v>
      </c>
      <c r="C2323" t="s">
        <v>503</v>
      </c>
      <c r="D2323" t="s">
        <v>3009</v>
      </c>
      <c r="E2323">
        <f t="shared" ca="1" si="311"/>
        <v>0</v>
      </c>
      <c r="H2323" t="str">
        <f t="shared" ca="1" si="312"/>
        <v>'360 GRP '!</v>
      </c>
      <c r="I2323">
        <f t="shared" ca="1" si="313"/>
        <v>0</v>
      </c>
      <c r="J2323" t="str">
        <f t="shared" ca="1" si="314"/>
        <v>'360 GRP '!</v>
      </c>
      <c r="K2323">
        <f t="shared" ca="1" si="314"/>
        <v>0</v>
      </c>
      <c r="L2323">
        <f t="shared" ca="1" si="314"/>
        <v>0</v>
      </c>
      <c r="M2323">
        <f t="shared" ca="1" si="314"/>
        <v>0</v>
      </c>
      <c r="N2323">
        <f t="shared" ca="1" si="314"/>
        <v>0</v>
      </c>
      <c r="O2323" t="str">
        <f t="shared" ca="1" si="315"/>
        <v>D:AD</v>
      </c>
      <c r="P2323" t="str">
        <f t="shared" ca="1" si="316"/>
        <v>D10:AD10</v>
      </c>
    </row>
    <row r="2324" spans="1:16">
      <c r="A2324" t="str">
        <f t="shared" si="309"/>
        <v>100</v>
      </c>
      <c r="B2324" t="str">
        <f t="shared" ca="1" si="310"/>
        <v>GRP</v>
      </c>
      <c r="C2324" t="s">
        <v>503</v>
      </c>
      <c r="D2324" t="s">
        <v>3010</v>
      </c>
      <c r="E2324">
        <f t="shared" ca="1" si="311"/>
        <v>0</v>
      </c>
      <c r="H2324" t="str">
        <f t="shared" ca="1" si="312"/>
        <v>'360 GRP '!</v>
      </c>
      <c r="I2324">
        <f t="shared" ca="1" si="313"/>
        <v>0</v>
      </c>
      <c r="J2324" t="str">
        <f t="shared" ca="1" si="314"/>
        <v>'360 GRP '!</v>
      </c>
      <c r="K2324">
        <f t="shared" ca="1" si="314"/>
        <v>0</v>
      </c>
      <c r="L2324">
        <f t="shared" ca="1" si="314"/>
        <v>0</v>
      </c>
      <c r="M2324">
        <f t="shared" ca="1" si="314"/>
        <v>0</v>
      </c>
      <c r="N2324">
        <f t="shared" ca="1" si="314"/>
        <v>0</v>
      </c>
      <c r="O2324" t="str">
        <f t="shared" ca="1" si="315"/>
        <v>D:AD</v>
      </c>
      <c r="P2324" t="str">
        <f t="shared" ca="1" si="316"/>
        <v>D10:AD10</v>
      </c>
    </row>
    <row r="2325" spans="1:16">
      <c r="A2325" t="str">
        <f t="shared" si="309"/>
        <v>01</v>
      </c>
      <c r="B2325" t="str">
        <f t="shared" ca="1" si="310"/>
        <v>GRP</v>
      </c>
      <c r="C2325" t="s">
        <v>504</v>
      </c>
      <c r="D2325" t="s">
        <v>3011</v>
      </c>
      <c r="E2325">
        <f t="shared" ca="1" si="311"/>
        <v>0</v>
      </c>
      <c r="H2325" t="str">
        <f t="shared" ca="1" si="312"/>
        <v>'360 GRP '!</v>
      </c>
      <c r="I2325">
        <f t="shared" ca="1" si="313"/>
        <v>0</v>
      </c>
      <c r="J2325" t="str">
        <f t="shared" ca="1" si="314"/>
        <v>'360 GRP '!</v>
      </c>
      <c r="K2325">
        <f t="shared" ca="1" si="314"/>
        <v>0</v>
      </c>
      <c r="L2325">
        <f t="shared" ca="1" si="314"/>
        <v>0</v>
      </c>
      <c r="M2325">
        <f t="shared" ca="1" si="314"/>
        <v>0</v>
      </c>
      <c r="N2325">
        <f t="shared" ca="1" si="314"/>
        <v>0</v>
      </c>
      <c r="O2325" t="str">
        <f t="shared" ca="1" si="315"/>
        <v>D:AD</v>
      </c>
      <c r="P2325" t="str">
        <f t="shared" ca="1" si="316"/>
        <v>D10:AD10</v>
      </c>
    </row>
    <row r="2326" spans="1:16">
      <c r="A2326" t="str">
        <f t="shared" si="309"/>
        <v>02</v>
      </c>
      <c r="B2326" t="str">
        <f t="shared" ca="1" si="310"/>
        <v>GRP</v>
      </c>
      <c r="C2326" t="s">
        <v>504</v>
      </c>
      <c r="D2326" t="s">
        <v>3012</v>
      </c>
      <c r="E2326">
        <f t="shared" ca="1" si="311"/>
        <v>0</v>
      </c>
      <c r="H2326" t="str">
        <f t="shared" ca="1" si="312"/>
        <v>'360 GRP '!</v>
      </c>
      <c r="I2326">
        <f t="shared" ca="1" si="313"/>
        <v>0</v>
      </c>
      <c r="J2326" t="str">
        <f t="shared" ca="1" si="314"/>
        <v>'360 GRP '!</v>
      </c>
      <c r="K2326">
        <f t="shared" ca="1" si="314"/>
        <v>0</v>
      </c>
      <c r="L2326">
        <f t="shared" ca="1" si="314"/>
        <v>0</v>
      </c>
      <c r="M2326">
        <f t="shared" ca="1" si="314"/>
        <v>0</v>
      </c>
      <c r="N2326">
        <f t="shared" ca="1" si="314"/>
        <v>0</v>
      </c>
      <c r="O2326" t="str">
        <f t="shared" ca="1" si="315"/>
        <v>D:AD</v>
      </c>
      <c r="P2326" t="str">
        <f t="shared" ca="1" si="316"/>
        <v>D10:AD10</v>
      </c>
    </row>
    <row r="2327" spans="1:16">
      <c r="A2327" t="str">
        <f t="shared" si="309"/>
        <v>03</v>
      </c>
      <c r="B2327" t="str">
        <f t="shared" ca="1" si="310"/>
        <v>GRP</v>
      </c>
      <c r="C2327" t="s">
        <v>504</v>
      </c>
      <c r="D2327" t="s">
        <v>3013</v>
      </c>
      <c r="E2327">
        <f t="shared" ca="1" si="311"/>
        <v>0</v>
      </c>
      <c r="H2327" t="str">
        <f t="shared" ca="1" si="312"/>
        <v>'360 GRP '!</v>
      </c>
      <c r="I2327">
        <f t="shared" ca="1" si="313"/>
        <v>0</v>
      </c>
      <c r="J2327" t="str">
        <f t="shared" ca="1" si="314"/>
        <v>'360 GRP '!</v>
      </c>
      <c r="K2327">
        <f t="shared" ca="1" si="314"/>
        <v>0</v>
      </c>
      <c r="L2327">
        <f t="shared" ca="1" si="314"/>
        <v>0</v>
      </c>
      <c r="M2327">
        <f t="shared" ca="1" si="314"/>
        <v>0</v>
      </c>
      <c r="N2327">
        <f t="shared" ca="1" si="314"/>
        <v>0</v>
      </c>
      <c r="O2327" t="str">
        <f t="shared" ca="1" si="315"/>
        <v>D:AD</v>
      </c>
      <c r="P2327" t="str">
        <f t="shared" ca="1" si="316"/>
        <v>D10:AD10</v>
      </c>
    </row>
    <row r="2328" spans="1:16">
      <c r="A2328" t="str">
        <f t="shared" si="309"/>
        <v>04</v>
      </c>
      <c r="B2328" t="str">
        <f t="shared" ca="1" si="310"/>
        <v>GRP</v>
      </c>
      <c r="C2328" t="s">
        <v>504</v>
      </c>
      <c r="D2328" t="s">
        <v>3014</v>
      </c>
      <c r="E2328">
        <f t="shared" ca="1" si="311"/>
        <v>0</v>
      </c>
      <c r="H2328" t="str">
        <f t="shared" ca="1" si="312"/>
        <v>'360 GRP '!</v>
      </c>
      <c r="I2328">
        <f t="shared" ca="1" si="313"/>
        <v>0</v>
      </c>
      <c r="J2328" t="str">
        <f t="shared" ca="1" si="314"/>
        <v>'360 GRP '!</v>
      </c>
      <c r="K2328">
        <f t="shared" ca="1" si="314"/>
        <v>0</v>
      </c>
      <c r="L2328">
        <f t="shared" ca="1" si="314"/>
        <v>0</v>
      </c>
      <c r="M2328">
        <f t="shared" ca="1" si="314"/>
        <v>0</v>
      </c>
      <c r="N2328">
        <f t="shared" ca="1" si="314"/>
        <v>0</v>
      </c>
      <c r="O2328" t="str">
        <f t="shared" ca="1" si="315"/>
        <v>D:AD</v>
      </c>
      <c r="P2328" t="str">
        <f t="shared" ca="1" si="316"/>
        <v>D10:AD10</v>
      </c>
    </row>
    <row r="2329" spans="1:16">
      <c r="A2329" t="str">
        <f t="shared" si="309"/>
        <v>05</v>
      </c>
      <c r="B2329" t="str">
        <f t="shared" ca="1" si="310"/>
        <v>GRP</v>
      </c>
      <c r="C2329" t="s">
        <v>504</v>
      </c>
      <c r="D2329" t="s">
        <v>3015</v>
      </c>
      <c r="E2329">
        <f t="shared" ca="1" si="311"/>
        <v>0</v>
      </c>
      <c r="H2329" t="str">
        <f t="shared" ca="1" si="312"/>
        <v>'360 GRP '!</v>
      </c>
      <c r="I2329">
        <f t="shared" ca="1" si="313"/>
        <v>0</v>
      </c>
      <c r="J2329" t="str">
        <f t="shared" ca="1" si="314"/>
        <v>'360 GRP '!</v>
      </c>
      <c r="K2329">
        <f t="shared" ca="1" si="314"/>
        <v>0</v>
      </c>
      <c r="L2329">
        <f t="shared" ca="1" si="314"/>
        <v>0</v>
      </c>
      <c r="M2329">
        <f t="shared" ca="1" si="314"/>
        <v>0</v>
      </c>
      <c r="N2329">
        <f t="shared" ca="1" si="314"/>
        <v>0</v>
      </c>
      <c r="O2329" t="str">
        <f t="shared" ca="1" si="315"/>
        <v>D:AD</v>
      </c>
      <c r="P2329" t="str">
        <f t="shared" ca="1" si="316"/>
        <v>D10:AD10</v>
      </c>
    </row>
    <row r="2330" spans="1:16">
      <c r="A2330" t="str">
        <f t="shared" si="309"/>
        <v>06</v>
      </c>
      <c r="B2330" t="str">
        <f t="shared" ca="1" si="310"/>
        <v>GRP</v>
      </c>
      <c r="C2330" t="s">
        <v>504</v>
      </c>
      <c r="D2330" t="s">
        <v>3016</v>
      </c>
      <c r="E2330">
        <f t="shared" ca="1" si="311"/>
        <v>0</v>
      </c>
      <c r="H2330" t="str">
        <f t="shared" ca="1" si="312"/>
        <v>'360 GRP '!</v>
      </c>
      <c r="I2330">
        <f t="shared" ca="1" si="313"/>
        <v>0</v>
      </c>
      <c r="J2330" t="str">
        <f t="shared" ca="1" si="314"/>
        <v>'360 GRP '!</v>
      </c>
      <c r="K2330">
        <f t="shared" ca="1" si="314"/>
        <v>0</v>
      </c>
      <c r="L2330">
        <f t="shared" ca="1" si="314"/>
        <v>0</v>
      </c>
      <c r="M2330">
        <f t="shared" ca="1" si="314"/>
        <v>0</v>
      </c>
      <c r="N2330">
        <f t="shared" ca="1" si="314"/>
        <v>0</v>
      </c>
      <c r="O2330" t="str">
        <f t="shared" ca="1" si="315"/>
        <v>D:AD</v>
      </c>
      <c r="P2330" t="str">
        <f t="shared" ca="1" si="316"/>
        <v>D10:AD10</v>
      </c>
    </row>
    <row r="2331" spans="1:16">
      <c r="A2331" t="str">
        <f t="shared" si="309"/>
        <v>07</v>
      </c>
      <c r="B2331" t="str">
        <f t="shared" ca="1" si="310"/>
        <v>GRP</v>
      </c>
      <c r="C2331" t="s">
        <v>504</v>
      </c>
      <c r="D2331" t="s">
        <v>3017</v>
      </c>
      <c r="E2331">
        <f t="shared" ca="1" si="311"/>
        <v>0</v>
      </c>
      <c r="H2331" t="str">
        <f t="shared" ca="1" si="312"/>
        <v>'360 GRP '!</v>
      </c>
      <c r="I2331">
        <f t="shared" ca="1" si="313"/>
        <v>0</v>
      </c>
      <c r="J2331" t="str">
        <f t="shared" ca="1" si="314"/>
        <v>'360 GRP '!</v>
      </c>
      <c r="K2331">
        <f t="shared" ca="1" si="314"/>
        <v>0</v>
      </c>
      <c r="L2331">
        <f t="shared" ca="1" si="314"/>
        <v>0</v>
      </c>
      <c r="M2331">
        <f t="shared" ca="1" si="314"/>
        <v>0</v>
      </c>
      <c r="N2331">
        <f t="shared" ca="1" si="314"/>
        <v>0</v>
      </c>
      <c r="O2331" t="str">
        <f t="shared" ca="1" si="315"/>
        <v>D:AD</v>
      </c>
      <c r="P2331" t="str">
        <f t="shared" ca="1" si="316"/>
        <v>D10:AD10</v>
      </c>
    </row>
    <row r="2332" spans="1:16">
      <c r="A2332" t="str">
        <f t="shared" si="309"/>
        <v>08</v>
      </c>
      <c r="B2332" t="str">
        <f t="shared" ca="1" si="310"/>
        <v>GRP</v>
      </c>
      <c r="C2332" t="s">
        <v>504</v>
      </c>
      <c r="D2332" t="s">
        <v>3018</v>
      </c>
      <c r="E2332">
        <f t="shared" ca="1" si="311"/>
        <v>0</v>
      </c>
      <c r="H2332" t="str">
        <f t="shared" ca="1" si="312"/>
        <v>'360 GRP '!</v>
      </c>
      <c r="I2332">
        <f t="shared" ca="1" si="313"/>
        <v>0</v>
      </c>
      <c r="J2332" t="str">
        <f t="shared" ca="1" si="314"/>
        <v>'360 GRP '!</v>
      </c>
      <c r="K2332">
        <f t="shared" ca="1" si="314"/>
        <v>0</v>
      </c>
      <c r="L2332">
        <f t="shared" ca="1" si="314"/>
        <v>0</v>
      </c>
      <c r="M2332">
        <f t="shared" ca="1" si="314"/>
        <v>0</v>
      </c>
      <c r="N2332">
        <f t="shared" ca="1" si="314"/>
        <v>0</v>
      </c>
      <c r="O2332" t="str">
        <f t="shared" ca="1" si="315"/>
        <v>D:AD</v>
      </c>
      <c r="P2332" t="str">
        <f t="shared" ca="1" si="316"/>
        <v>D10:AD10</v>
      </c>
    </row>
    <row r="2333" spans="1:16">
      <c r="A2333" t="str">
        <f t="shared" si="309"/>
        <v>09</v>
      </c>
      <c r="B2333" t="str">
        <f t="shared" ca="1" si="310"/>
        <v>GRP</v>
      </c>
      <c r="C2333" t="s">
        <v>504</v>
      </c>
      <c r="D2333" t="s">
        <v>3019</v>
      </c>
      <c r="E2333">
        <f t="shared" ca="1" si="311"/>
        <v>0</v>
      </c>
      <c r="H2333" t="str">
        <f t="shared" ca="1" si="312"/>
        <v>'360 GRP '!</v>
      </c>
      <c r="I2333">
        <f t="shared" ca="1" si="313"/>
        <v>0</v>
      </c>
      <c r="J2333" t="str">
        <f t="shared" ca="1" si="314"/>
        <v>'360 GRP '!</v>
      </c>
      <c r="K2333">
        <f t="shared" ca="1" si="314"/>
        <v>0</v>
      </c>
      <c r="L2333">
        <f t="shared" ca="1" si="314"/>
        <v>0</v>
      </c>
      <c r="M2333">
        <f t="shared" ca="1" si="314"/>
        <v>0</v>
      </c>
      <c r="N2333">
        <f t="shared" ca="1" si="314"/>
        <v>0</v>
      </c>
      <c r="O2333" t="str">
        <f t="shared" ca="1" si="315"/>
        <v>D:AD</v>
      </c>
      <c r="P2333" t="str">
        <f t="shared" ca="1" si="316"/>
        <v>D10:AD10</v>
      </c>
    </row>
    <row r="2334" spans="1:16">
      <c r="A2334" t="str">
        <f t="shared" si="309"/>
        <v>10</v>
      </c>
      <c r="B2334" t="str">
        <f t="shared" ca="1" si="310"/>
        <v>GRP</v>
      </c>
      <c r="C2334" t="s">
        <v>504</v>
      </c>
      <c r="D2334" t="s">
        <v>3020</v>
      </c>
      <c r="E2334">
        <f t="shared" ca="1" si="311"/>
        <v>0</v>
      </c>
      <c r="H2334" t="str">
        <f t="shared" ca="1" si="312"/>
        <v>'360 GRP '!</v>
      </c>
      <c r="I2334">
        <f t="shared" ca="1" si="313"/>
        <v>0</v>
      </c>
      <c r="J2334" t="str">
        <f t="shared" ca="1" si="314"/>
        <v>'360 GRP '!</v>
      </c>
      <c r="K2334">
        <f t="shared" ca="1" si="314"/>
        <v>0</v>
      </c>
      <c r="L2334">
        <f t="shared" ca="1" si="314"/>
        <v>0</v>
      </c>
      <c r="M2334">
        <f t="shared" ca="1" si="314"/>
        <v>0</v>
      </c>
      <c r="N2334">
        <f t="shared" ca="1" si="314"/>
        <v>0</v>
      </c>
      <c r="O2334" t="str">
        <f t="shared" ca="1" si="315"/>
        <v>D:AD</v>
      </c>
      <c r="P2334" t="str">
        <f t="shared" ca="1" si="316"/>
        <v>D10:AD10</v>
      </c>
    </row>
    <row r="2335" spans="1:16">
      <c r="A2335" t="str">
        <f t="shared" si="309"/>
        <v>11</v>
      </c>
      <c r="B2335" t="str">
        <f t="shared" ca="1" si="310"/>
        <v>GRP</v>
      </c>
      <c r="C2335" t="s">
        <v>504</v>
      </c>
      <c r="D2335" t="s">
        <v>3021</v>
      </c>
      <c r="E2335">
        <f t="shared" ca="1" si="311"/>
        <v>0</v>
      </c>
      <c r="H2335" t="str">
        <f t="shared" ca="1" si="312"/>
        <v>'360 GRP '!</v>
      </c>
      <c r="I2335">
        <f t="shared" ca="1" si="313"/>
        <v>0</v>
      </c>
      <c r="J2335" t="str">
        <f t="shared" ca="1" si="314"/>
        <v>'360 GRP '!</v>
      </c>
      <c r="K2335">
        <f t="shared" ca="1" si="314"/>
        <v>0</v>
      </c>
      <c r="L2335">
        <f t="shared" ca="1" si="314"/>
        <v>0</v>
      </c>
      <c r="M2335">
        <f t="shared" ca="1" si="314"/>
        <v>0</v>
      </c>
      <c r="N2335">
        <f t="shared" ca="1" si="314"/>
        <v>0</v>
      </c>
      <c r="O2335" t="str">
        <f t="shared" ca="1" si="315"/>
        <v>D:AD</v>
      </c>
      <c r="P2335" t="str">
        <f t="shared" ca="1" si="316"/>
        <v>D10:AD10</v>
      </c>
    </row>
    <row r="2336" spans="1:16">
      <c r="A2336" t="str">
        <f t="shared" si="309"/>
        <v>12</v>
      </c>
      <c r="B2336" t="str">
        <f t="shared" ca="1" si="310"/>
        <v>GRP</v>
      </c>
      <c r="C2336" t="s">
        <v>504</v>
      </c>
      <c r="D2336" t="s">
        <v>3022</v>
      </c>
      <c r="E2336">
        <f t="shared" ca="1" si="311"/>
        <v>0</v>
      </c>
      <c r="H2336" t="str">
        <f t="shared" ca="1" si="312"/>
        <v>'360 GRP '!</v>
      </c>
      <c r="I2336">
        <f t="shared" ca="1" si="313"/>
        <v>0</v>
      </c>
      <c r="J2336" t="str">
        <f t="shared" ca="1" si="314"/>
        <v>'360 GRP '!</v>
      </c>
      <c r="K2336">
        <f t="shared" ca="1" si="314"/>
        <v>0</v>
      </c>
      <c r="L2336">
        <f t="shared" ca="1" si="314"/>
        <v>0</v>
      </c>
      <c r="M2336">
        <f t="shared" ca="1" si="314"/>
        <v>0</v>
      </c>
      <c r="N2336">
        <f t="shared" ca="1" si="314"/>
        <v>0</v>
      </c>
      <c r="O2336" t="str">
        <f t="shared" ca="1" si="315"/>
        <v>D:AD</v>
      </c>
      <c r="P2336" t="str">
        <f t="shared" ca="1" si="316"/>
        <v>D10:AD10</v>
      </c>
    </row>
    <row r="2337" spans="1:16">
      <c r="A2337" t="str">
        <f t="shared" si="309"/>
        <v>13</v>
      </c>
      <c r="B2337" t="str">
        <f t="shared" ca="1" si="310"/>
        <v>GRP</v>
      </c>
      <c r="C2337" t="s">
        <v>504</v>
      </c>
      <c r="D2337" t="s">
        <v>3023</v>
      </c>
      <c r="E2337">
        <f t="shared" ca="1" si="311"/>
        <v>0</v>
      </c>
      <c r="H2337" t="str">
        <f t="shared" ca="1" si="312"/>
        <v>'360 GRP '!</v>
      </c>
      <c r="I2337">
        <f t="shared" ca="1" si="313"/>
        <v>0</v>
      </c>
      <c r="J2337" t="str">
        <f t="shared" ca="1" si="314"/>
        <v>'360 GRP '!</v>
      </c>
      <c r="K2337">
        <f t="shared" ca="1" si="314"/>
        <v>0</v>
      </c>
      <c r="L2337">
        <f t="shared" ca="1" si="314"/>
        <v>0</v>
      </c>
      <c r="M2337">
        <f t="shared" ca="1" si="314"/>
        <v>0</v>
      </c>
      <c r="N2337">
        <f t="shared" ca="1" si="314"/>
        <v>0</v>
      </c>
      <c r="O2337" t="str">
        <f t="shared" ca="1" si="315"/>
        <v>D:AD</v>
      </c>
      <c r="P2337" t="str">
        <f t="shared" ca="1" si="316"/>
        <v>D10:AD10</v>
      </c>
    </row>
    <row r="2338" spans="1:16">
      <c r="A2338" t="str">
        <f t="shared" si="309"/>
        <v>100</v>
      </c>
      <c r="B2338" t="str">
        <f t="shared" ca="1" si="310"/>
        <v>GRP</v>
      </c>
      <c r="C2338" t="s">
        <v>504</v>
      </c>
      <c r="D2338" t="s">
        <v>3024</v>
      </c>
      <c r="E2338">
        <f t="shared" ca="1" si="311"/>
        <v>0</v>
      </c>
      <c r="H2338" t="str">
        <f t="shared" ca="1" si="312"/>
        <v>'360 GRP '!</v>
      </c>
      <c r="I2338">
        <f t="shared" ca="1" si="313"/>
        <v>0</v>
      </c>
      <c r="J2338" t="str">
        <f t="shared" ca="1" si="314"/>
        <v>'360 GRP '!</v>
      </c>
      <c r="K2338">
        <f t="shared" ca="1" si="314"/>
        <v>0</v>
      </c>
      <c r="L2338">
        <f t="shared" ca="1" si="314"/>
        <v>0</v>
      </c>
      <c r="M2338">
        <f t="shared" ca="1" si="314"/>
        <v>0</v>
      </c>
      <c r="N2338">
        <f t="shared" ca="1" si="314"/>
        <v>0</v>
      </c>
      <c r="O2338" t="str">
        <f t="shared" ca="1" si="315"/>
        <v>D:AD</v>
      </c>
      <c r="P2338" t="str">
        <f t="shared" ca="1" si="316"/>
        <v>D10:AD10</v>
      </c>
    </row>
    <row r="2339" spans="1:16">
      <c r="A2339" t="str">
        <f t="shared" si="309"/>
        <v>01</v>
      </c>
      <c r="B2339" t="str">
        <f t="shared" ca="1" si="310"/>
        <v>GRP</v>
      </c>
      <c r="C2339" t="s">
        <v>505</v>
      </c>
      <c r="D2339" t="s">
        <v>3025</v>
      </c>
      <c r="E2339">
        <f t="shared" ca="1" si="311"/>
        <v>0</v>
      </c>
      <c r="H2339" t="str">
        <f t="shared" ca="1" si="312"/>
        <v>'360 GRP '!</v>
      </c>
      <c r="I2339">
        <f t="shared" ca="1" si="313"/>
        <v>0</v>
      </c>
      <c r="J2339" t="str">
        <f t="shared" ca="1" si="314"/>
        <v>'360 GRP '!</v>
      </c>
      <c r="K2339">
        <f t="shared" ca="1" si="314"/>
        <v>0</v>
      </c>
      <c r="L2339">
        <f t="shared" ca="1" si="314"/>
        <v>0</v>
      </c>
      <c r="M2339">
        <f t="shared" ca="1" si="314"/>
        <v>0</v>
      </c>
      <c r="N2339">
        <f t="shared" ca="1" si="314"/>
        <v>0</v>
      </c>
      <c r="O2339" t="str">
        <f t="shared" ca="1" si="315"/>
        <v>D:AD</v>
      </c>
      <c r="P2339" t="str">
        <f t="shared" ca="1" si="316"/>
        <v>D10:AD10</v>
      </c>
    </row>
    <row r="2340" spans="1:16">
      <c r="A2340" t="str">
        <f t="shared" si="309"/>
        <v>02</v>
      </c>
      <c r="B2340" t="str">
        <f t="shared" ca="1" si="310"/>
        <v>GRP</v>
      </c>
      <c r="C2340" t="s">
        <v>505</v>
      </c>
      <c r="D2340" t="s">
        <v>3026</v>
      </c>
      <c r="E2340">
        <f t="shared" ca="1" si="311"/>
        <v>0</v>
      </c>
      <c r="H2340" t="str">
        <f t="shared" ca="1" si="312"/>
        <v>'360 GRP '!</v>
      </c>
      <c r="I2340">
        <f t="shared" ca="1" si="313"/>
        <v>0</v>
      </c>
      <c r="J2340" t="str">
        <f t="shared" ca="1" si="314"/>
        <v>'360 GRP '!</v>
      </c>
      <c r="K2340">
        <f t="shared" ca="1" si="314"/>
        <v>0</v>
      </c>
      <c r="L2340">
        <f t="shared" ca="1" si="314"/>
        <v>0</v>
      </c>
      <c r="M2340">
        <f t="shared" ca="1" si="314"/>
        <v>0</v>
      </c>
      <c r="N2340">
        <f t="shared" ca="1" si="314"/>
        <v>0</v>
      </c>
      <c r="O2340" t="str">
        <f t="shared" ca="1" si="315"/>
        <v>D:AD</v>
      </c>
      <c r="P2340" t="str">
        <f t="shared" ca="1" si="316"/>
        <v>D10:AD10</v>
      </c>
    </row>
    <row r="2341" spans="1:16">
      <c r="A2341" t="str">
        <f t="shared" si="309"/>
        <v>03</v>
      </c>
      <c r="B2341" t="str">
        <f t="shared" ca="1" si="310"/>
        <v>GRP</v>
      </c>
      <c r="C2341" t="s">
        <v>505</v>
      </c>
      <c r="D2341" t="s">
        <v>3027</v>
      </c>
      <c r="E2341">
        <f t="shared" ca="1" si="311"/>
        <v>0</v>
      </c>
      <c r="H2341" t="str">
        <f t="shared" ca="1" si="312"/>
        <v>'360 GRP '!</v>
      </c>
      <c r="I2341">
        <f t="shared" ca="1" si="313"/>
        <v>0</v>
      </c>
      <c r="J2341" t="str">
        <f t="shared" ca="1" si="314"/>
        <v>'360 GRP '!</v>
      </c>
      <c r="K2341">
        <f t="shared" ca="1" si="314"/>
        <v>0</v>
      </c>
      <c r="L2341">
        <f t="shared" ca="1" si="314"/>
        <v>0</v>
      </c>
      <c r="M2341">
        <f t="shared" ca="1" si="314"/>
        <v>0</v>
      </c>
      <c r="N2341">
        <f t="shared" ca="1" si="314"/>
        <v>0</v>
      </c>
      <c r="O2341" t="str">
        <f t="shared" ca="1" si="315"/>
        <v>D:AD</v>
      </c>
      <c r="P2341" t="str">
        <f t="shared" ca="1" si="316"/>
        <v>D10:AD10</v>
      </c>
    </row>
    <row r="2342" spans="1:16">
      <c r="A2342" t="str">
        <f t="shared" si="309"/>
        <v>04</v>
      </c>
      <c r="B2342" t="str">
        <f t="shared" ca="1" si="310"/>
        <v>GRP</v>
      </c>
      <c r="C2342" t="s">
        <v>505</v>
      </c>
      <c r="D2342" t="s">
        <v>3028</v>
      </c>
      <c r="E2342">
        <f t="shared" ca="1" si="311"/>
        <v>0</v>
      </c>
      <c r="H2342" t="str">
        <f t="shared" ca="1" si="312"/>
        <v>'360 GRP '!</v>
      </c>
      <c r="I2342">
        <f t="shared" ca="1" si="313"/>
        <v>0</v>
      </c>
      <c r="J2342" t="str">
        <f t="shared" ca="1" si="314"/>
        <v>'360 GRP '!</v>
      </c>
      <c r="K2342">
        <f t="shared" ca="1" si="314"/>
        <v>0</v>
      </c>
      <c r="L2342">
        <f t="shared" ca="1" si="314"/>
        <v>0</v>
      </c>
      <c r="M2342">
        <f t="shared" ca="1" si="314"/>
        <v>0</v>
      </c>
      <c r="N2342">
        <f t="shared" ca="1" si="314"/>
        <v>0</v>
      </c>
      <c r="O2342" t="str">
        <f t="shared" ca="1" si="315"/>
        <v>D:AD</v>
      </c>
      <c r="P2342" t="str">
        <f t="shared" ca="1" si="316"/>
        <v>D10:AD10</v>
      </c>
    </row>
    <row r="2343" spans="1:16">
      <c r="A2343" t="str">
        <f t="shared" si="309"/>
        <v>05</v>
      </c>
      <c r="B2343" t="str">
        <f t="shared" ca="1" si="310"/>
        <v>GRP</v>
      </c>
      <c r="C2343" t="s">
        <v>505</v>
      </c>
      <c r="D2343" t="s">
        <v>3029</v>
      </c>
      <c r="E2343">
        <f t="shared" ca="1" si="311"/>
        <v>0</v>
      </c>
      <c r="H2343" t="str">
        <f t="shared" ca="1" si="312"/>
        <v>'360 GRP '!</v>
      </c>
      <c r="I2343">
        <f t="shared" ca="1" si="313"/>
        <v>0</v>
      </c>
      <c r="J2343" t="str">
        <f t="shared" ca="1" si="314"/>
        <v>'360 GRP '!</v>
      </c>
      <c r="K2343">
        <f t="shared" ca="1" si="314"/>
        <v>0</v>
      </c>
      <c r="L2343">
        <f t="shared" ca="1" si="314"/>
        <v>0</v>
      </c>
      <c r="M2343">
        <f t="shared" ca="1" si="314"/>
        <v>0</v>
      </c>
      <c r="N2343">
        <f t="shared" ca="1" si="314"/>
        <v>0</v>
      </c>
      <c r="O2343" t="str">
        <f t="shared" ca="1" si="315"/>
        <v>D:AD</v>
      </c>
      <c r="P2343" t="str">
        <f t="shared" ca="1" si="316"/>
        <v>D10:AD10</v>
      </c>
    </row>
    <row r="2344" spans="1:16">
      <c r="A2344" t="str">
        <f t="shared" si="309"/>
        <v>06</v>
      </c>
      <c r="B2344" t="str">
        <f t="shared" ca="1" si="310"/>
        <v>GRP</v>
      </c>
      <c r="C2344" t="s">
        <v>505</v>
      </c>
      <c r="D2344" t="s">
        <v>3030</v>
      </c>
      <c r="E2344">
        <f t="shared" ca="1" si="311"/>
        <v>0</v>
      </c>
      <c r="H2344" t="str">
        <f t="shared" ca="1" si="312"/>
        <v>'360 GRP '!</v>
      </c>
      <c r="I2344">
        <f t="shared" ca="1" si="313"/>
        <v>0</v>
      </c>
      <c r="J2344" t="str">
        <f t="shared" ca="1" si="314"/>
        <v>'360 GRP '!</v>
      </c>
      <c r="K2344">
        <f t="shared" ca="1" si="314"/>
        <v>0</v>
      </c>
      <c r="L2344">
        <f t="shared" ca="1" si="314"/>
        <v>0</v>
      </c>
      <c r="M2344">
        <f t="shared" ca="1" si="314"/>
        <v>0</v>
      </c>
      <c r="N2344">
        <f t="shared" ca="1" si="314"/>
        <v>0</v>
      </c>
      <c r="O2344" t="str">
        <f t="shared" ca="1" si="315"/>
        <v>D:AD</v>
      </c>
      <c r="P2344" t="str">
        <f t="shared" ca="1" si="316"/>
        <v>D10:AD10</v>
      </c>
    </row>
    <row r="2345" spans="1:16">
      <c r="A2345" t="str">
        <f t="shared" si="309"/>
        <v>07</v>
      </c>
      <c r="B2345" t="str">
        <f t="shared" ca="1" si="310"/>
        <v>GRP</v>
      </c>
      <c r="C2345" t="s">
        <v>505</v>
      </c>
      <c r="D2345" t="s">
        <v>3031</v>
      </c>
      <c r="E2345">
        <f t="shared" ca="1" si="311"/>
        <v>0</v>
      </c>
      <c r="H2345" t="str">
        <f t="shared" ca="1" si="312"/>
        <v>'360 GRP '!</v>
      </c>
      <c r="I2345">
        <f t="shared" ca="1" si="313"/>
        <v>0</v>
      </c>
      <c r="J2345" t="str">
        <f t="shared" ca="1" si="314"/>
        <v>'360 GRP '!</v>
      </c>
      <c r="K2345">
        <f t="shared" ca="1" si="314"/>
        <v>0</v>
      </c>
      <c r="L2345">
        <f t="shared" ca="1" si="314"/>
        <v>0</v>
      </c>
      <c r="M2345">
        <f t="shared" ca="1" si="314"/>
        <v>0</v>
      </c>
      <c r="N2345">
        <f t="shared" ca="1" si="314"/>
        <v>0</v>
      </c>
      <c r="O2345" t="str">
        <f t="shared" ca="1" si="315"/>
        <v>D:AD</v>
      </c>
      <c r="P2345" t="str">
        <f t="shared" ca="1" si="316"/>
        <v>D10:AD10</v>
      </c>
    </row>
    <row r="2346" spans="1:16">
      <c r="A2346" t="str">
        <f t="shared" si="309"/>
        <v>08</v>
      </c>
      <c r="B2346" t="str">
        <f t="shared" ca="1" si="310"/>
        <v>GRP</v>
      </c>
      <c r="C2346" t="s">
        <v>505</v>
      </c>
      <c r="D2346" t="s">
        <v>3032</v>
      </c>
      <c r="E2346">
        <f t="shared" ca="1" si="311"/>
        <v>0</v>
      </c>
      <c r="H2346" t="str">
        <f t="shared" ca="1" si="312"/>
        <v>'360 GRP '!</v>
      </c>
      <c r="I2346">
        <f t="shared" ca="1" si="313"/>
        <v>0</v>
      </c>
      <c r="J2346" t="str">
        <f t="shared" ca="1" si="314"/>
        <v>'360 GRP '!</v>
      </c>
      <c r="K2346">
        <f t="shared" ca="1" si="314"/>
        <v>0</v>
      </c>
      <c r="L2346">
        <f t="shared" ca="1" si="314"/>
        <v>0</v>
      </c>
      <c r="M2346">
        <f t="shared" ca="1" si="314"/>
        <v>0</v>
      </c>
      <c r="N2346">
        <f t="shared" ca="1" si="314"/>
        <v>0</v>
      </c>
      <c r="O2346" t="str">
        <f t="shared" ca="1" si="315"/>
        <v>D:AD</v>
      </c>
      <c r="P2346" t="str">
        <f t="shared" ca="1" si="316"/>
        <v>D10:AD10</v>
      </c>
    </row>
    <row r="2347" spans="1:16">
      <c r="A2347" t="str">
        <f t="shared" si="309"/>
        <v>09</v>
      </c>
      <c r="B2347" t="str">
        <f t="shared" ca="1" si="310"/>
        <v>GRP</v>
      </c>
      <c r="C2347" t="s">
        <v>505</v>
      </c>
      <c r="D2347" t="s">
        <v>3033</v>
      </c>
      <c r="E2347">
        <f t="shared" ca="1" si="311"/>
        <v>0</v>
      </c>
      <c r="H2347" t="str">
        <f t="shared" ca="1" si="312"/>
        <v>'360 GRP '!</v>
      </c>
      <c r="I2347">
        <f t="shared" ca="1" si="313"/>
        <v>0</v>
      </c>
      <c r="J2347" t="str">
        <f t="shared" ca="1" si="314"/>
        <v>'360 GRP '!</v>
      </c>
      <c r="K2347">
        <f t="shared" ca="1" si="314"/>
        <v>0</v>
      </c>
      <c r="L2347">
        <f t="shared" ca="1" si="314"/>
        <v>0</v>
      </c>
      <c r="M2347">
        <f t="shared" ca="1" si="314"/>
        <v>0</v>
      </c>
      <c r="N2347">
        <f t="shared" ca="1" si="314"/>
        <v>0</v>
      </c>
      <c r="O2347" t="str">
        <f t="shared" ca="1" si="315"/>
        <v>D:AD</v>
      </c>
      <c r="P2347" t="str">
        <f t="shared" ca="1" si="316"/>
        <v>D10:AD10</v>
      </c>
    </row>
    <row r="2348" spans="1:16">
      <c r="A2348" t="str">
        <f t="shared" si="309"/>
        <v>10</v>
      </c>
      <c r="B2348" t="str">
        <f t="shared" ca="1" si="310"/>
        <v>GRP</v>
      </c>
      <c r="C2348" t="s">
        <v>505</v>
      </c>
      <c r="D2348" t="s">
        <v>3034</v>
      </c>
      <c r="E2348">
        <f t="shared" ca="1" si="311"/>
        <v>0</v>
      </c>
      <c r="H2348" t="str">
        <f t="shared" ca="1" si="312"/>
        <v>'360 GRP '!</v>
      </c>
      <c r="I2348">
        <f t="shared" ca="1" si="313"/>
        <v>0</v>
      </c>
      <c r="J2348" t="str">
        <f t="shared" ca="1" si="314"/>
        <v>'360 GRP '!</v>
      </c>
      <c r="K2348">
        <f t="shared" ca="1" si="314"/>
        <v>0</v>
      </c>
      <c r="L2348">
        <f t="shared" ca="1" si="314"/>
        <v>0</v>
      </c>
      <c r="M2348">
        <f t="shared" ca="1" si="314"/>
        <v>0</v>
      </c>
      <c r="N2348">
        <f t="shared" ca="1" si="314"/>
        <v>0</v>
      </c>
      <c r="O2348" t="str">
        <f t="shared" ca="1" si="315"/>
        <v>D:AD</v>
      </c>
      <c r="P2348" t="str">
        <f t="shared" ca="1" si="316"/>
        <v>D10:AD10</v>
      </c>
    </row>
    <row r="2349" spans="1:16">
      <c r="A2349" t="str">
        <f t="shared" si="309"/>
        <v>11</v>
      </c>
      <c r="B2349" t="str">
        <f t="shared" ca="1" si="310"/>
        <v>GRP</v>
      </c>
      <c r="C2349" t="s">
        <v>505</v>
      </c>
      <c r="D2349" t="s">
        <v>3035</v>
      </c>
      <c r="E2349">
        <f t="shared" ca="1" si="311"/>
        <v>0</v>
      </c>
      <c r="H2349" t="str">
        <f t="shared" ca="1" si="312"/>
        <v>'360 GRP '!</v>
      </c>
      <c r="I2349">
        <f t="shared" ca="1" si="313"/>
        <v>0</v>
      </c>
      <c r="J2349" t="str">
        <f t="shared" ca="1" si="314"/>
        <v>'360 GRP '!</v>
      </c>
      <c r="K2349">
        <f t="shared" ca="1" si="314"/>
        <v>0</v>
      </c>
      <c r="L2349">
        <f t="shared" ca="1" si="314"/>
        <v>0</v>
      </c>
      <c r="M2349">
        <f t="shared" ca="1" si="314"/>
        <v>0</v>
      </c>
      <c r="N2349">
        <f t="shared" ca="1" si="314"/>
        <v>0</v>
      </c>
      <c r="O2349" t="str">
        <f t="shared" ca="1" si="315"/>
        <v>D:AD</v>
      </c>
      <c r="P2349" t="str">
        <f t="shared" ca="1" si="316"/>
        <v>D10:AD10</v>
      </c>
    </row>
    <row r="2350" spans="1:16">
      <c r="A2350" t="str">
        <f t="shared" si="309"/>
        <v>12</v>
      </c>
      <c r="B2350" t="str">
        <f t="shared" ca="1" si="310"/>
        <v>GRP</v>
      </c>
      <c r="C2350" t="s">
        <v>505</v>
      </c>
      <c r="D2350" t="s">
        <v>3036</v>
      </c>
      <c r="E2350">
        <f t="shared" ca="1" si="311"/>
        <v>0</v>
      </c>
      <c r="H2350" t="str">
        <f t="shared" ca="1" si="312"/>
        <v>'360 GRP '!</v>
      </c>
      <c r="I2350">
        <f t="shared" ca="1" si="313"/>
        <v>0</v>
      </c>
      <c r="J2350" t="str">
        <f t="shared" ca="1" si="314"/>
        <v>'360 GRP '!</v>
      </c>
      <c r="K2350">
        <f t="shared" ca="1" si="314"/>
        <v>0</v>
      </c>
      <c r="L2350">
        <f t="shared" ca="1" si="314"/>
        <v>0</v>
      </c>
      <c r="M2350">
        <f t="shared" ca="1" si="314"/>
        <v>0</v>
      </c>
      <c r="N2350">
        <f t="shared" ca="1" si="314"/>
        <v>0</v>
      </c>
      <c r="O2350" t="str">
        <f t="shared" ca="1" si="315"/>
        <v>D:AD</v>
      </c>
      <c r="P2350" t="str">
        <f t="shared" ca="1" si="316"/>
        <v>D10:AD10</v>
      </c>
    </row>
    <row r="2351" spans="1:16">
      <c r="A2351" t="str">
        <f t="shared" si="309"/>
        <v>13</v>
      </c>
      <c r="B2351" t="str">
        <f t="shared" ca="1" si="310"/>
        <v>GRP</v>
      </c>
      <c r="C2351" t="s">
        <v>505</v>
      </c>
      <c r="D2351" t="s">
        <v>3037</v>
      </c>
      <c r="E2351">
        <f t="shared" ca="1" si="311"/>
        <v>0</v>
      </c>
      <c r="H2351" t="str">
        <f t="shared" ca="1" si="312"/>
        <v>'360 GRP '!</v>
      </c>
      <c r="I2351">
        <f t="shared" ca="1" si="313"/>
        <v>0</v>
      </c>
      <c r="J2351" t="str">
        <f t="shared" ca="1" si="314"/>
        <v>'360 GRP '!</v>
      </c>
      <c r="K2351">
        <f t="shared" ca="1" si="314"/>
        <v>0</v>
      </c>
      <c r="L2351">
        <f t="shared" ca="1" si="314"/>
        <v>0</v>
      </c>
      <c r="M2351">
        <f t="shared" ca="1" si="314"/>
        <v>0</v>
      </c>
      <c r="N2351">
        <f t="shared" ca="1" si="314"/>
        <v>0</v>
      </c>
      <c r="O2351" t="str">
        <f t="shared" ca="1" si="315"/>
        <v>D:AD</v>
      </c>
      <c r="P2351" t="str">
        <f t="shared" ca="1" si="316"/>
        <v>D10:AD10</v>
      </c>
    </row>
    <row r="2352" spans="1:16">
      <c r="A2352" t="str">
        <f t="shared" si="309"/>
        <v>100</v>
      </c>
      <c r="B2352" t="str">
        <f t="shared" ca="1" si="310"/>
        <v>GRP</v>
      </c>
      <c r="C2352" t="s">
        <v>505</v>
      </c>
      <c r="D2352" t="s">
        <v>3038</v>
      </c>
      <c r="E2352">
        <f t="shared" ca="1" si="311"/>
        <v>0</v>
      </c>
      <c r="H2352" t="str">
        <f t="shared" ca="1" si="312"/>
        <v>'360 GRP '!</v>
      </c>
      <c r="I2352">
        <f t="shared" ca="1" si="313"/>
        <v>0</v>
      </c>
      <c r="J2352" t="str">
        <f t="shared" ca="1" si="314"/>
        <v>'360 GRP '!</v>
      </c>
      <c r="K2352">
        <f t="shared" ca="1" si="314"/>
        <v>0</v>
      </c>
      <c r="L2352">
        <f t="shared" ca="1" si="314"/>
        <v>0</v>
      </c>
      <c r="M2352">
        <f t="shared" ca="1" si="314"/>
        <v>0</v>
      </c>
      <c r="N2352">
        <f t="shared" ca="1" si="314"/>
        <v>0</v>
      </c>
      <c r="O2352" t="str">
        <f t="shared" ca="1" si="315"/>
        <v>D:AD</v>
      </c>
      <c r="P2352" t="str">
        <f t="shared" ca="1" si="316"/>
        <v>D10:AD10</v>
      </c>
    </row>
    <row r="2353" spans="1:16">
      <c r="A2353" t="str">
        <f t="shared" si="309"/>
        <v>01</v>
      </c>
      <c r="B2353" t="str">
        <f t="shared" ca="1" si="310"/>
        <v>GRP</v>
      </c>
      <c r="C2353" t="s">
        <v>515</v>
      </c>
      <c r="D2353" t="s">
        <v>3039</v>
      </c>
      <c r="E2353">
        <f t="shared" ca="1" si="311"/>
        <v>0</v>
      </c>
      <c r="H2353" t="str">
        <f t="shared" ca="1" si="312"/>
        <v>'360 GRP '!</v>
      </c>
      <c r="I2353">
        <f t="shared" ca="1" si="313"/>
        <v>0</v>
      </c>
      <c r="J2353" t="str">
        <f t="shared" ca="1" si="314"/>
        <v>'360 GRP '!</v>
      </c>
      <c r="K2353">
        <f t="shared" ca="1" si="314"/>
        <v>0</v>
      </c>
      <c r="L2353">
        <f t="shared" ca="1" si="314"/>
        <v>0</v>
      </c>
      <c r="M2353">
        <f t="shared" ca="1" si="314"/>
        <v>0</v>
      </c>
      <c r="N2353">
        <f t="shared" ca="1" si="314"/>
        <v>0</v>
      </c>
      <c r="O2353" t="str">
        <f t="shared" ca="1" si="315"/>
        <v>D:AD</v>
      </c>
      <c r="P2353" t="str">
        <f t="shared" ca="1" si="316"/>
        <v>D10:AD10</v>
      </c>
    </row>
    <row r="2354" spans="1:16">
      <c r="A2354" t="str">
        <f t="shared" si="309"/>
        <v>02</v>
      </c>
      <c r="B2354" t="str">
        <f t="shared" ca="1" si="310"/>
        <v>GRP</v>
      </c>
      <c r="C2354" t="s">
        <v>515</v>
      </c>
      <c r="D2354" t="s">
        <v>3040</v>
      </c>
      <c r="E2354">
        <f t="shared" ca="1" si="311"/>
        <v>0</v>
      </c>
      <c r="H2354" t="str">
        <f t="shared" ca="1" si="312"/>
        <v>'360 GRP '!</v>
      </c>
      <c r="I2354">
        <f t="shared" ca="1" si="313"/>
        <v>0</v>
      </c>
      <c r="J2354" t="str">
        <f t="shared" ca="1" si="314"/>
        <v>'360 GRP '!</v>
      </c>
      <c r="K2354">
        <f t="shared" ca="1" si="314"/>
        <v>0</v>
      </c>
      <c r="L2354">
        <f t="shared" ca="1" si="314"/>
        <v>0</v>
      </c>
      <c r="M2354">
        <f t="shared" ca="1" si="314"/>
        <v>0</v>
      </c>
      <c r="N2354">
        <f t="shared" ca="1" si="314"/>
        <v>0</v>
      </c>
      <c r="O2354" t="str">
        <f t="shared" ca="1" si="315"/>
        <v>D:AD</v>
      </c>
      <c r="P2354" t="str">
        <f t="shared" ca="1" si="316"/>
        <v>D10:AD10</v>
      </c>
    </row>
    <row r="2355" spans="1:16">
      <c r="A2355" t="str">
        <f t="shared" si="309"/>
        <v>03</v>
      </c>
      <c r="B2355" t="str">
        <f t="shared" ca="1" si="310"/>
        <v>GRP</v>
      </c>
      <c r="C2355" t="s">
        <v>515</v>
      </c>
      <c r="D2355" t="s">
        <v>3041</v>
      </c>
      <c r="E2355">
        <f t="shared" ca="1" si="311"/>
        <v>0</v>
      </c>
      <c r="H2355" t="str">
        <f t="shared" ca="1" si="312"/>
        <v>'360 GRP '!</v>
      </c>
      <c r="I2355">
        <f t="shared" ca="1" si="313"/>
        <v>0</v>
      </c>
      <c r="J2355" t="str">
        <f t="shared" ca="1" si="314"/>
        <v>'360 GRP '!</v>
      </c>
      <c r="K2355">
        <f t="shared" ca="1" si="314"/>
        <v>0</v>
      </c>
      <c r="L2355">
        <f t="shared" ca="1" si="314"/>
        <v>0</v>
      </c>
      <c r="M2355">
        <f t="shared" ca="1" si="314"/>
        <v>0</v>
      </c>
      <c r="N2355">
        <f t="shared" ca="1" si="314"/>
        <v>0</v>
      </c>
      <c r="O2355" t="str">
        <f t="shared" ca="1" si="315"/>
        <v>D:AD</v>
      </c>
      <c r="P2355" t="str">
        <f t="shared" ca="1" si="316"/>
        <v>D10:AD10</v>
      </c>
    </row>
    <row r="2356" spans="1:16">
      <c r="A2356" t="str">
        <f t="shared" si="309"/>
        <v>04</v>
      </c>
      <c r="B2356" t="str">
        <f t="shared" ca="1" si="310"/>
        <v>GRP</v>
      </c>
      <c r="C2356" t="s">
        <v>515</v>
      </c>
      <c r="D2356" t="s">
        <v>3042</v>
      </c>
      <c r="E2356">
        <f t="shared" ca="1" si="311"/>
        <v>0</v>
      </c>
      <c r="H2356" t="str">
        <f t="shared" ca="1" si="312"/>
        <v>'360 GRP '!</v>
      </c>
      <c r="I2356">
        <f t="shared" ca="1" si="313"/>
        <v>0</v>
      </c>
      <c r="J2356" t="str">
        <f t="shared" ca="1" si="314"/>
        <v>'360 GRP '!</v>
      </c>
      <c r="K2356">
        <f t="shared" ca="1" si="314"/>
        <v>0</v>
      </c>
      <c r="L2356">
        <f t="shared" ca="1" si="314"/>
        <v>0</v>
      </c>
      <c r="M2356">
        <f t="shared" ca="1" si="314"/>
        <v>0</v>
      </c>
      <c r="N2356">
        <f t="shared" ca="1" si="314"/>
        <v>0</v>
      </c>
      <c r="O2356" t="str">
        <f t="shared" ca="1" si="315"/>
        <v>D:AD</v>
      </c>
      <c r="P2356" t="str">
        <f t="shared" ca="1" si="316"/>
        <v>D10:AD10</v>
      </c>
    </row>
    <row r="2357" spans="1:16">
      <c r="A2357" t="str">
        <f t="shared" si="309"/>
        <v>05</v>
      </c>
      <c r="B2357" t="str">
        <f t="shared" ca="1" si="310"/>
        <v>GRP</v>
      </c>
      <c r="C2357" t="s">
        <v>515</v>
      </c>
      <c r="D2357" t="s">
        <v>3043</v>
      </c>
      <c r="E2357">
        <f t="shared" ca="1" si="311"/>
        <v>0</v>
      </c>
      <c r="H2357" t="str">
        <f t="shared" ca="1" si="312"/>
        <v>'360 GRP '!</v>
      </c>
      <c r="I2357">
        <f t="shared" ca="1" si="313"/>
        <v>0</v>
      </c>
      <c r="J2357" t="str">
        <f t="shared" ca="1" si="314"/>
        <v>'360 GRP '!</v>
      </c>
      <c r="K2357">
        <f t="shared" ca="1" si="314"/>
        <v>0</v>
      </c>
      <c r="L2357">
        <f t="shared" ca="1" si="314"/>
        <v>0</v>
      </c>
      <c r="M2357">
        <f t="shared" ca="1" si="314"/>
        <v>0</v>
      </c>
      <c r="N2357">
        <f t="shared" ca="1" si="314"/>
        <v>0</v>
      </c>
      <c r="O2357" t="str">
        <f t="shared" ca="1" si="315"/>
        <v>D:AD</v>
      </c>
      <c r="P2357" t="str">
        <f t="shared" ca="1" si="316"/>
        <v>D10:AD10</v>
      </c>
    </row>
    <row r="2358" spans="1:16">
      <c r="A2358" t="str">
        <f t="shared" si="309"/>
        <v>06</v>
      </c>
      <c r="B2358" t="str">
        <f t="shared" ca="1" si="310"/>
        <v>GRP</v>
      </c>
      <c r="C2358" t="s">
        <v>515</v>
      </c>
      <c r="D2358" t="s">
        <v>3044</v>
      </c>
      <c r="E2358">
        <f t="shared" ca="1" si="311"/>
        <v>0</v>
      </c>
      <c r="H2358" t="str">
        <f t="shared" ca="1" si="312"/>
        <v>'360 GRP '!</v>
      </c>
      <c r="I2358">
        <f t="shared" ca="1" si="313"/>
        <v>0</v>
      </c>
      <c r="J2358" t="str">
        <f t="shared" ca="1" si="314"/>
        <v>'360 GRP '!</v>
      </c>
      <c r="K2358">
        <f t="shared" ca="1" si="314"/>
        <v>0</v>
      </c>
      <c r="L2358">
        <f t="shared" ca="1" si="314"/>
        <v>0</v>
      </c>
      <c r="M2358">
        <f t="shared" ca="1" si="314"/>
        <v>0</v>
      </c>
      <c r="N2358">
        <f t="shared" ca="1" si="314"/>
        <v>0</v>
      </c>
      <c r="O2358" t="str">
        <f t="shared" ca="1" si="315"/>
        <v>D:AD</v>
      </c>
      <c r="P2358" t="str">
        <f t="shared" ca="1" si="316"/>
        <v>D10:AD10</v>
      </c>
    </row>
    <row r="2359" spans="1:16">
      <c r="A2359" t="str">
        <f t="shared" si="309"/>
        <v>07</v>
      </c>
      <c r="B2359" t="str">
        <f t="shared" ca="1" si="310"/>
        <v>GRP</v>
      </c>
      <c r="C2359" t="s">
        <v>515</v>
      </c>
      <c r="D2359" t="s">
        <v>3045</v>
      </c>
      <c r="E2359">
        <f t="shared" ca="1" si="311"/>
        <v>0</v>
      </c>
      <c r="H2359" t="str">
        <f t="shared" ca="1" si="312"/>
        <v>'360 GRP '!</v>
      </c>
      <c r="I2359">
        <f t="shared" ca="1" si="313"/>
        <v>0</v>
      </c>
      <c r="J2359" t="str">
        <f t="shared" ca="1" si="314"/>
        <v>'360 GRP '!</v>
      </c>
      <c r="K2359">
        <f t="shared" ca="1" si="314"/>
        <v>0</v>
      </c>
      <c r="L2359">
        <f t="shared" ca="1" si="314"/>
        <v>0</v>
      </c>
      <c r="M2359">
        <f t="shared" ca="1" si="314"/>
        <v>0</v>
      </c>
      <c r="N2359">
        <f t="shared" ca="1" si="314"/>
        <v>0</v>
      </c>
      <c r="O2359" t="str">
        <f t="shared" ca="1" si="315"/>
        <v>D:AD</v>
      </c>
      <c r="P2359" t="str">
        <f t="shared" ca="1" si="316"/>
        <v>D10:AD10</v>
      </c>
    </row>
    <row r="2360" spans="1:16">
      <c r="A2360" t="str">
        <f t="shared" si="309"/>
        <v>08</v>
      </c>
      <c r="B2360" t="str">
        <f t="shared" ca="1" si="310"/>
        <v>GRP</v>
      </c>
      <c r="C2360" t="s">
        <v>515</v>
      </c>
      <c r="D2360" t="s">
        <v>3046</v>
      </c>
      <c r="E2360">
        <f t="shared" ca="1" si="311"/>
        <v>0</v>
      </c>
      <c r="H2360" t="str">
        <f t="shared" ca="1" si="312"/>
        <v>'360 GRP '!</v>
      </c>
      <c r="I2360">
        <f t="shared" ca="1" si="313"/>
        <v>0</v>
      </c>
      <c r="J2360" t="str">
        <f t="shared" ca="1" si="314"/>
        <v>'360 GRP '!</v>
      </c>
      <c r="K2360">
        <f t="shared" ca="1" si="314"/>
        <v>0</v>
      </c>
      <c r="L2360">
        <f t="shared" ca="1" si="314"/>
        <v>0</v>
      </c>
      <c r="M2360">
        <f t="shared" ca="1" si="314"/>
        <v>0</v>
      </c>
      <c r="N2360">
        <f t="shared" ca="1" si="314"/>
        <v>0</v>
      </c>
      <c r="O2360" t="str">
        <f t="shared" ca="1" si="315"/>
        <v>D:AD</v>
      </c>
      <c r="P2360" t="str">
        <f t="shared" ca="1" si="316"/>
        <v>D10:AD10</v>
      </c>
    </row>
    <row r="2361" spans="1:16">
      <c r="A2361" t="str">
        <f t="shared" ref="A2361:A2424" si="317">MID(D2361,LEN(C2361)+2,LEN(D2361)-LEN(C2361))</f>
        <v>09</v>
      </c>
      <c r="B2361" t="str">
        <f t="shared" ref="B2361:B2424" ca="1" si="318">VLOOKUP(H2361,$A$1:$K$6,11,FALSE)</f>
        <v>GRP</v>
      </c>
      <c r="C2361" t="s">
        <v>515</v>
      </c>
      <c r="D2361" t="s">
        <v>3047</v>
      </c>
      <c r="E2361">
        <f t="shared" ca="1" si="311"/>
        <v>0</v>
      </c>
      <c r="H2361" t="str">
        <f t="shared" ca="1" si="312"/>
        <v>'360 GRP '!</v>
      </c>
      <c r="I2361">
        <f t="shared" ca="1" si="313"/>
        <v>0</v>
      </c>
      <c r="J2361" t="str">
        <f t="shared" ca="1" si="314"/>
        <v>'360 GRP '!</v>
      </c>
      <c r="K2361">
        <f t="shared" ca="1" si="314"/>
        <v>0</v>
      </c>
      <c r="L2361">
        <f t="shared" ca="1" si="314"/>
        <v>0</v>
      </c>
      <c r="M2361">
        <f t="shared" ca="1" si="314"/>
        <v>0</v>
      </c>
      <c r="N2361">
        <f t="shared" ca="1" si="314"/>
        <v>0</v>
      </c>
      <c r="O2361" t="str">
        <f t="shared" ca="1" si="315"/>
        <v>D:AD</v>
      </c>
      <c r="P2361" t="str">
        <f t="shared" ca="1" si="316"/>
        <v>D10:AD10</v>
      </c>
    </row>
    <row r="2362" spans="1:16">
      <c r="A2362" t="str">
        <f t="shared" si="317"/>
        <v>10</v>
      </c>
      <c r="B2362" t="str">
        <f t="shared" ca="1" si="318"/>
        <v>GRP</v>
      </c>
      <c r="C2362" t="s">
        <v>515</v>
      </c>
      <c r="D2362" t="s">
        <v>3048</v>
      </c>
      <c r="E2362">
        <f t="shared" ref="E2362:E2425" ca="1" si="319">IFERROR(VLOOKUP(C2362,INDIRECT($H2362&amp;$O2362),MATCH($A2362,INDIRECT($H2362&amp;$P2362),0),FALSE),0)</f>
        <v>0</v>
      </c>
      <c r="H2362" t="str">
        <f t="shared" ref="H2362:H2425" ca="1" si="320">IF(I2362&lt;&gt;0,I2362,IF(J2362&lt;&gt;0,J2362,IF(K2362&lt;&gt;0,K2362,IF(L2362&lt;&gt;0,L2362,IF(M2362&lt;&gt;0,M2362,N2362)))))</f>
        <v>'360 GRP '!</v>
      </c>
      <c r="I2362">
        <f t="shared" ref="I2362:I2425" ca="1" si="321">IF(IFERROR(VLOOKUP(C2362,INDIRECT($I$14&amp;"D:D"),1,FALSE),0)&lt;&gt;0,I$14,0)</f>
        <v>0</v>
      </c>
      <c r="J2362" t="str">
        <f t="shared" ref="J2362:N2412" ca="1" si="322">IF(IFERROR(VLOOKUP($C2362,INDIRECT(J$14&amp;"D:D"),1,FALSE),0)&lt;&gt;0,J$14,0)</f>
        <v>'360 GRP '!</v>
      </c>
      <c r="K2362">
        <f t="shared" ca="1" si="322"/>
        <v>0</v>
      </c>
      <c r="L2362">
        <f t="shared" ca="1" si="322"/>
        <v>0</v>
      </c>
      <c r="M2362">
        <f t="shared" ca="1" si="322"/>
        <v>0</v>
      </c>
      <c r="N2362">
        <f t="shared" ca="1" si="322"/>
        <v>0</v>
      </c>
      <c r="O2362" t="str">
        <f t="shared" ca="1" si="315"/>
        <v>D:AD</v>
      </c>
      <c r="P2362" t="str">
        <f t="shared" ca="1" si="316"/>
        <v>D10:AD10</v>
      </c>
    </row>
    <row r="2363" spans="1:16">
      <c r="A2363" t="str">
        <f t="shared" si="317"/>
        <v>11</v>
      </c>
      <c r="B2363" t="str">
        <f t="shared" ca="1" si="318"/>
        <v>GRP</v>
      </c>
      <c r="C2363" t="s">
        <v>515</v>
      </c>
      <c r="D2363" t="s">
        <v>3049</v>
      </c>
      <c r="E2363">
        <f t="shared" ca="1" si="319"/>
        <v>0</v>
      </c>
      <c r="H2363" t="str">
        <f t="shared" ca="1" si="320"/>
        <v>'360 GRP '!</v>
      </c>
      <c r="I2363">
        <f t="shared" ca="1" si="321"/>
        <v>0</v>
      </c>
      <c r="J2363" t="str">
        <f t="shared" ca="1" si="322"/>
        <v>'360 GRP '!</v>
      </c>
      <c r="K2363">
        <f t="shared" ca="1" si="322"/>
        <v>0</v>
      </c>
      <c r="L2363">
        <f t="shared" ca="1" si="322"/>
        <v>0</v>
      </c>
      <c r="M2363">
        <f t="shared" ca="1" si="322"/>
        <v>0</v>
      </c>
      <c r="N2363">
        <f t="shared" ca="1" si="322"/>
        <v>0</v>
      </c>
      <c r="O2363" t="str">
        <f t="shared" ca="1" si="315"/>
        <v>D:AD</v>
      </c>
      <c r="P2363" t="str">
        <f t="shared" ca="1" si="316"/>
        <v>D10:AD10</v>
      </c>
    </row>
    <row r="2364" spans="1:16">
      <c r="A2364" t="str">
        <f t="shared" si="317"/>
        <v>12</v>
      </c>
      <c r="B2364" t="str">
        <f t="shared" ca="1" si="318"/>
        <v>GRP</v>
      </c>
      <c r="C2364" t="s">
        <v>515</v>
      </c>
      <c r="D2364" t="s">
        <v>3050</v>
      </c>
      <c r="E2364">
        <f t="shared" ca="1" si="319"/>
        <v>0</v>
      </c>
      <c r="H2364" t="str">
        <f t="shared" ca="1" si="320"/>
        <v>'360 GRP '!</v>
      </c>
      <c r="I2364">
        <f t="shared" ca="1" si="321"/>
        <v>0</v>
      </c>
      <c r="J2364" t="str">
        <f t="shared" ca="1" si="322"/>
        <v>'360 GRP '!</v>
      </c>
      <c r="K2364">
        <f t="shared" ca="1" si="322"/>
        <v>0</v>
      </c>
      <c r="L2364">
        <f t="shared" ca="1" si="322"/>
        <v>0</v>
      </c>
      <c r="M2364">
        <f t="shared" ca="1" si="322"/>
        <v>0</v>
      </c>
      <c r="N2364">
        <f t="shared" ca="1" si="322"/>
        <v>0</v>
      </c>
      <c r="O2364" t="str">
        <f t="shared" ca="1" si="315"/>
        <v>D:AD</v>
      </c>
      <c r="P2364" t="str">
        <f t="shared" ca="1" si="316"/>
        <v>D10:AD10</v>
      </c>
    </row>
    <row r="2365" spans="1:16">
      <c r="A2365" t="str">
        <f t="shared" si="317"/>
        <v>13</v>
      </c>
      <c r="B2365" t="str">
        <f t="shared" ca="1" si="318"/>
        <v>GRP</v>
      </c>
      <c r="C2365" t="s">
        <v>515</v>
      </c>
      <c r="D2365" t="s">
        <v>3051</v>
      </c>
      <c r="E2365">
        <f t="shared" ca="1" si="319"/>
        <v>0</v>
      </c>
      <c r="H2365" t="str">
        <f t="shared" ca="1" si="320"/>
        <v>'360 GRP '!</v>
      </c>
      <c r="I2365">
        <f t="shared" ca="1" si="321"/>
        <v>0</v>
      </c>
      <c r="J2365" t="str">
        <f t="shared" ca="1" si="322"/>
        <v>'360 GRP '!</v>
      </c>
      <c r="K2365">
        <f t="shared" ca="1" si="322"/>
        <v>0</v>
      </c>
      <c r="L2365">
        <f t="shared" ca="1" si="322"/>
        <v>0</v>
      </c>
      <c r="M2365">
        <f t="shared" ca="1" si="322"/>
        <v>0</v>
      </c>
      <c r="N2365">
        <f t="shared" ca="1" si="322"/>
        <v>0</v>
      </c>
      <c r="O2365" t="str">
        <f t="shared" ca="1" si="315"/>
        <v>D:AD</v>
      </c>
      <c r="P2365" t="str">
        <f t="shared" ca="1" si="316"/>
        <v>D10:AD10</v>
      </c>
    </row>
    <row r="2366" spans="1:16">
      <c r="A2366" t="str">
        <f t="shared" si="317"/>
        <v>100</v>
      </c>
      <c r="B2366" t="str">
        <f t="shared" ca="1" si="318"/>
        <v>GRP</v>
      </c>
      <c r="C2366" t="s">
        <v>515</v>
      </c>
      <c r="D2366" t="s">
        <v>3052</v>
      </c>
      <c r="E2366">
        <f t="shared" ca="1" si="319"/>
        <v>0</v>
      </c>
      <c r="H2366" t="str">
        <f t="shared" ca="1" si="320"/>
        <v>'360 GRP '!</v>
      </c>
      <c r="I2366">
        <f t="shared" ca="1" si="321"/>
        <v>0</v>
      </c>
      <c r="J2366" t="str">
        <f t="shared" ca="1" si="322"/>
        <v>'360 GRP '!</v>
      </c>
      <c r="K2366">
        <f t="shared" ca="1" si="322"/>
        <v>0</v>
      </c>
      <c r="L2366">
        <f t="shared" ca="1" si="322"/>
        <v>0</v>
      </c>
      <c r="M2366">
        <f t="shared" ca="1" si="322"/>
        <v>0</v>
      </c>
      <c r="N2366">
        <f t="shared" ca="1" si="322"/>
        <v>0</v>
      </c>
      <c r="O2366" t="str">
        <f t="shared" ca="1" si="315"/>
        <v>D:AD</v>
      </c>
      <c r="P2366" t="str">
        <f t="shared" ca="1" si="316"/>
        <v>D10:AD10</v>
      </c>
    </row>
    <row r="2367" spans="1:16">
      <c r="A2367" t="str">
        <f t="shared" si="317"/>
        <v>01</v>
      </c>
      <c r="B2367" t="str">
        <f t="shared" ca="1" si="318"/>
        <v>GRP</v>
      </c>
      <c r="C2367" t="s">
        <v>516</v>
      </c>
      <c r="D2367" t="s">
        <v>3053</v>
      </c>
      <c r="E2367">
        <f t="shared" ca="1" si="319"/>
        <v>0</v>
      </c>
      <c r="H2367" t="str">
        <f t="shared" ca="1" si="320"/>
        <v>'360 GRP '!</v>
      </c>
      <c r="I2367">
        <f t="shared" ca="1" si="321"/>
        <v>0</v>
      </c>
      <c r="J2367" t="str">
        <f t="shared" ca="1" si="322"/>
        <v>'360 GRP '!</v>
      </c>
      <c r="K2367">
        <f t="shared" ca="1" si="322"/>
        <v>0</v>
      </c>
      <c r="L2367">
        <f t="shared" ca="1" si="322"/>
        <v>0</v>
      </c>
      <c r="M2367">
        <f t="shared" ca="1" si="322"/>
        <v>0</v>
      </c>
      <c r="N2367">
        <f t="shared" ca="1" si="322"/>
        <v>0</v>
      </c>
      <c r="O2367" t="str">
        <f t="shared" ca="1" si="315"/>
        <v>D:AD</v>
      </c>
      <c r="P2367" t="str">
        <f t="shared" ca="1" si="316"/>
        <v>D10:AD10</v>
      </c>
    </row>
    <row r="2368" spans="1:16">
      <c r="A2368" t="str">
        <f t="shared" si="317"/>
        <v>02</v>
      </c>
      <c r="B2368" t="str">
        <f t="shared" ca="1" si="318"/>
        <v>GRP</v>
      </c>
      <c r="C2368" t="s">
        <v>516</v>
      </c>
      <c r="D2368" t="s">
        <v>3054</v>
      </c>
      <c r="E2368">
        <f t="shared" ca="1" si="319"/>
        <v>0</v>
      </c>
      <c r="H2368" t="str">
        <f t="shared" ca="1" si="320"/>
        <v>'360 GRP '!</v>
      </c>
      <c r="I2368">
        <f t="shared" ca="1" si="321"/>
        <v>0</v>
      </c>
      <c r="J2368" t="str">
        <f t="shared" ca="1" si="322"/>
        <v>'360 GRP '!</v>
      </c>
      <c r="K2368">
        <f t="shared" ca="1" si="322"/>
        <v>0</v>
      </c>
      <c r="L2368">
        <f t="shared" ca="1" si="322"/>
        <v>0</v>
      </c>
      <c r="M2368">
        <f t="shared" ca="1" si="322"/>
        <v>0</v>
      </c>
      <c r="N2368">
        <f t="shared" ca="1" si="322"/>
        <v>0</v>
      </c>
      <c r="O2368" t="str">
        <f t="shared" ca="1" si="315"/>
        <v>D:AD</v>
      </c>
      <c r="P2368" t="str">
        <f t="shared" ca="1" si="316"/>
        <v>D10:AD10</v>
      </c>
    </row>
    <row r="2369" spans="1:16">
      <c r="A2369" t="str">
        <f t="shared" si="317"/>
        <v>03</v>
      </c>
      <c r="B2369" t="str">
        <f t="shared" ca="1" si="318"/>
        <v>GRP</v>
      </c>
      <c r="C2369" t="s">
        <v>516</v>
      </c>
      <c r="D2369" t="s">
        <v>3055</v>
      </c>
      <c r="E2369">
        <f t="shared" ca="1" si="319"/>
        <v>0</v>
      </c>
      <c r="H2369" t="str">
        <f t="shared" ca="1" si="320"/>
        <v>'360 GRP '!</v>
      </c>
      <c r="I2369">
        <f t="shared" ca="1" si="321"/>
        <v>0</v>
      </c>
      <c r="J2369" t="str">
        <f t="shared" ca="1" si="322"/>
        <v>'360 GRP '!</v>
      </c>
      <c r="K2369">
        <f t="shared" ca="1" si="322"/>
        <v>0</v>
      </c>
      <c r="L2369">
        <f t="shared" ca="1" si="322"/>
        <v>0</v>
      </c>
      <c r="M2369">
        <f t="shared" ca="1" si="322"/>
        <v>0</v>
      </c>
      <c r="N2369">
        <f t="shared" ca="1" si="322"/>
        <v>0</v>
      </c>
      <c r="O2369" t="str">
        <f t="shared" ca="1" si="315"/>
        <v>D:AD</v>
      </c>
      <c r="P2369" t="str">
        <f t="shared" ca="1" si="316"/>
        <v>D10:AD10</v>
      </c>
    </row>
    <row r="2370" spans="1:16">
      <c r="A2370" t="str">
        <f t="shared" si="317"/>
        <v>04</v>
      </c>
      <c r="B2370" t="str">
        <f t="shared" ca="1" si="318"/>
        <v>GRP</v>
      </c>
      <c r="C2370" t="s">
        <v>516</v>
      </c>
      <c r="D2370" t="s">
        <v>3056</v>
      </c>
      <c r="E2370">
        <f t="shared" ca="1" si="319"/>
        <v>0</v>
      </c>
      <c r="H2370" t="str">
        <f t="shared" ca="1" si="320"/>
        <v>'360 GRP '!</v>
      </c>
      <c r="I2370">
        <f t="shared" ca="1" si="321"/>
        <v>0</v>
      </c>
      <c r="J2370" t="str">
        <f t="shared" ca="1" si="322"/>
        <v>'360 GRP '!</v>
      </c>
      <c r="K2370">
        <f t="shared" ca="1" si="322"/>
        <v>0</v>
      </c>
      <c r="L2370">
        <f t="shared" ca="1" si="322"/>
        <v>0</v>
      </c>
      <c r="M2370">
        <f t="shared" ca="1" si="322"/>
        <v>0</v>
      </c>
      <c r="N2370">
        <f t="shared" ca="1" si="322"/>
        <v>0</v>
      </c>
      <c r="O2370" t="str">
        <f t="shared" ca="1" si="315"/>
        <v>D:AD</v>
      </c>
      <c r="P2370" t="str">
        <f t="shared" ca="1" si="316"/>
        <v>D10:AD10</v>
      </c>
    </row>
    <row r="2371" spans="1:16">
      <c r="A2371" t="str">
        <f t="shared" si="317"/>
        <v>05</v>
      </c>
      <c r="B2371" t="str">
        <f t="shared" ca="1" si="318"/>
        <v>GRP</v>
      </c>
      <c r="C2371" t="s">
        <v>516</v>
      </c>
      <c r="D2371" t="s">
        <v>3057</v>
      </c>
      <c r="E2371">
        <f t="shared" ca="1" si="319"/>
        <v>0</v>
      </c>
      <c r="H2371" t="str">
        <f t="shared" ca="1" si="320"/>
        <v>'360 GRP '!</v>
      </c>
      <c r="I2371">
        <f t="shared" ca="1" si="321"/>
        <v>0</v>
      </c>
      <c r="J2371" t="str">
        <f t="shared" ca="1" si="322"/>
        <v>'360 GRP '!</v>
      </c>
      <c r="K2371">
        <f t="shared" ca="1" si="322"/>
        <v>0</v>
      </c>
      <c r="L2371">
        <f t="shared" ca="1" si="322"/>
        <v>0</v>
      </c>
      <c r="M2371">
        <f t="shared" ca="1" si="322"/>
        <v>0</v>
      </c>
      <c r="N2371">
        <f t="shared" ca="1" si="322"/>
        <v>0</v>
      </c>
      <c r="O2371" t="str">
        <f t="shared" ca="1" si="315"/>
        <v>D:AD</v>
      </c>
      <c r="P2371" t="str">
        <f t="shared" ca="1" si="316"/>
        <v>D10:AD10</v>
      </c>
    </row>
    <row r="2372" spans="1:16">
      <c r="A2372" t="str">
        <f t="shared" si="317"/>
        <v>06</v>
      </c>
      <c r="B2372" t="str">
        <f t="shared" ca="1" si="318"/>
        <v>GRP</v>
      </c>
      <c r="C2372" t="s">
        <v>516</v>
      </c>
      <c r="D2372" t="s">
        <v>3058</v>
      </c>
      <c r="E2372">
        <f t="shared" ca="1" si="319"/>
        <v>0</v>
      </c>
      <c r="H2372" t="str">
        <f t="shared" ca="1" si="320"/>
        <v>'360 GRP '!</v>
      </c>
      <c r="I2372">
        <f t="shared" ca="1" si="321"/>
        <v>0</v>
      </c>
      <c r="J2372" t="str">
        <f t="shared" ca="1" si="322"/>
        <v>'360 GRP '!</v>
      </c>
      <c r="K2372">
        <f t="shared" ca="1" si="322"/>
        <v>0</v>
      </c>
      <c r="L2372">
        <f t="shared" ca="1" si="322"/>
        <v>0</v>
      </c>
      <c r="M2372">
        <f t="shared" ca="1" si="322"/>
        <v>0</v>
      </c>
      <c r="N2372">
        <f t="shared" ca="1" si="322"/>
        <v>0</v>
      </c>
      <c r="O2372" t="str">
        <f t="shared" ca="1" si="315"/>
        <v>D:AD</v>
      </c>
      <c r="P2372" t="str">
        <f t="shared" ca="1" si="316"/>
        <v>D10:AD10</v>
      </c>
    </row>
    <row r="2373" spans="1:16">
      <c r="A2373" t="str">
        <f t="shared" si="317"/>
        <v>07</v>
      </c>
      <c r="B2373" t="str">
        <f t="shared" ca="1" si="318"/>
        <v>GRP</v>
      </c>
      <c r="C2373" t="s">
        <v>516</v>
      </c>
      <c r="D2373" t="s">
        <v>3059</v>
      </c>
      <c r="E2373">
        <f t="shared" ca="1" si="319"/>
        <v>0</v>
      </c>
      <c r="H2373" t="str">
        <f t="shared" ca="1" si="320"/>
        <v>'360 GRP '!</v>
      </c>
      <c r="I2373">
        <f t="shared" ca="1" si="321"/>
        <v>0</v>
      </c>
      <c r="J2373" t="str">
        <f t="shared" ca="1" si="322"/>
        <v>'360 GRP '!</v>
      </c>
      <c r="K2373">
        <f t="shared" ca="1" si="322"/>
        <v>0</v>
      </c>
      <c r="L2373">
        <f t="shared" ca="1" si="322"/>
        <v>0</v>
      </c>
      <c r="M2373">
        <f t="shared" ca="1" si="322"/>
        <v>0</v>
      </c>
      <c r="N2373">
        <f t="shared" ca="1" si="322"/>
        <v>0</v>
      </c>
      <c r="O2373" t="str">
        <f t="shared" ca="1" si="315"/>
        <v>D:AD</v>
      </c>
      <c r="P2373" t="str">
        <f t="shared" ca="1" si="316"/>
        <v>D10:AD10</v>
      </c>
    </row>
    <row r="2374" spans="1:16">
      <c r="A2374" t="str">
        <f t="shared" si="317"/>
        <v>08</v>
      </c>
      <c r="B2374" t="str">
        <f t="shared" ca="1" si="318"/>
        <v>GRP</v>
      </c>
      <c r="C2374" t="s">
        <v>516</v>
      </c>
      <c r="D2374" t="s">
        <v>3060</v>
      </c>
      <c r="E2374">
        <f t="shared" ca="1" si="319"/>
        <v>0</v>
      </c>
      <c r="H2374" t="str">
        <f t="shared" ca="1" si="320"/>
        <v>'360 GRP '!</v>
      </c>
      <c r="I2374">
        <f t="shared" ca="1" si="321"/>
        <v>0</v>
      </c>
      <c r="J2374" t="str">
        <f t="shared" ca="1" si="322"/>
        <v>'360 GRP '!</v>
      </c>
      <c r="K2374">
        <f t="shared" ca="1" si="322"/>
        <v>0</v>
      </c>
      <c r="L2374">
        <f t="shared" ca="1" si="322"/>
        <v>0</v>
      </c>
      <c r="M2374">
        <f t="shared" ca="1" si="322"/>
        <v>0</v>
      </c>
      <c r="N2374">
        <f t="shared" ca="1" si="322"/>
        <v>0</v>
      </c>
      <c r="O2374" t="str">
        <f t="shared" ca="1" si="315"/>
        <v>D:AD</v>
      </c>
      <c r="P2374" t="str">
        <f t="shared" ca="1" si="316"/>
        <v>D10:AD10</v>
      </c>
    </row>
    <row r="2375" spans="1:16">
      <c r="A2375" t="str">
        <f t="shared" si="317"/>
        <v>09</v>
      </c>
      <c r="B2375" t="str">
        <f t="shared" ca="1" si="318"/>
        <v>GRP</v>
      </c>
      <c r="C2375" t="s">
        <v>516</v>
      </c>
      <c r="D2375" t="s">
        <v>3061</v>
      </c>
      <c r="E2375">
        <f t="shared" ca="1" si="319"/>
        <v>0</v>
      </c>
      <c r="H2375" t="str">
        <f t="shared" ca="1" si="320"/>
        <v>'360 GRP '!</v>
      </c>
      <c r="I2375">
        <f t="shared" ca="1" si="321"/>
        <v>0</v>
      </c>
      <c r="J2375" t="str">
        <f t="shared" ca="1" si="322"/>
        <v>'360 GRP '!</v>
      </c>
      <c r="K2375">
        <f t="shared" ca="1" si="322"/>
        <v>0</v>
      </c>
      <c r="L2375">
        <f t="shared" ca="1" si="322"/>
        <v>0</v>
      </c>
      <c r="M2375">
        <f t="shared" ca="1" si="322"/>
        <v>0</v>
      </c>
      <c r="N2375">
        <f t="shared" ca="1" si="322"/>
        <v>0</v>
      </c>
      <c r="O2375" t="str">
        <f t="shared" ca="1" si="315"/>
        <v>D:AD</v>
      </c>
      <c r="P2375" t="str">
        <f t="shared" ca="1" si="316"/>
        <v>D10:AD10</v>
      </c>
    </row>
    <row r="2376" spans="1:16">
      <c r="A2376" t="str">
        <f t="shared" si="317"/>
        <v>10</v>
      </c>
      <c r="B2376" t="str">
        <f t="shared" ca="1" si="318"/>
        <v>GRP</v>
      </c>
      <c r="C2376" t="s">
        <v>516</v>
      </c>
      <c r="D2376" t="s">
        <v>3062</v>
      </c>
      <c r="E2376">
        <f t="shared" ca="1" si="319"/>
        <v>0</v>
      </c>
      <c r="H2376" t="str">
        <f t="shared" ca="1" si="320"/>
        <v>'360 GRP '!</v>
      </c>
      <c r="I2376">
        <f t="shared" ca="1" si="321"/>
        <v>0</v>
      </c>
      <c r="J2376" t="str">
        <f t="shared" ca="1" si="322"/>
        <v>'360 GRP '!</v>
      </c>
      <c r="K2376">
        <f t="shared" ca="1" si="322"/>
        <v>0</v>
      </c>
      <c r="L2376">
        <f t="shared" ca="1" si="322"/>
        <v>0</v>
      </c>
      <c r="M2376">
        <f t="shared" ca="1" si="322"/>
        <v>0</v>
      </c>
      <c r="N2376">
        <f t="shared" ca="1" si="322"/>
        <v>0</v>
      </c>
      <c r="O2376" t="str">
        <f t="shared" ca="1" si="315"/>
        <v>D:AD</v>
      </c>
      <c r="P2376" t="str">
        <f t="shared" ca="1" si="316"/>
        <v>D10:AD10</v>
      </c>
    </row>
    <row r="2377" spans="1:16">
      <c r="A2377" t="str">
        <f t="shared" si="317"/>
        <v>11</v>
      </c>
      <c r="B2377" t="str">
        <f t="shared" ca="1" si="318"/>
        <v>GRP</v>
      </c>
      <c r="C2377" t="s">
        <v>516</v>
      </c>
      <c r="D2377" t="s">
        <v>3063</v>
      </c>
      <c r="E2377">
        <f t="shared" ca="1" si="319"/>
        <v>0</v>
      </c>
      <c r="H2377" t="str">
        <f t="shared" ca="1" si="320"/>
        <v>'360 GRP '!</v>
      </c>
      <c r="I2377">
        <f t="shared" ca="1" si="321"/>
        <v>0</v>
      </c>
      <c r="J2377" t="str">
        <f t="shared" ca="1" si="322"/>
        <v>'360 GRP '!</v>
      </c>
      <c r="K2377">
        <f t="shared" ca="1" si="322"/>
        <v>0</v>
      </c>
      <c r="L2377">
        <f t="shared" ca="1" si="322"/>
        <v>0</v>
      </c>
      <c r="M2377">
        <f t="shared" ca="1" si="322"/>
        <v>0</v>
      </c>
      <c r="N2377">
        <f t="shared" ca="1" si="322"/>
        <v>0</v>
      </c>
      <c r="O2377" t="str">
        <f t="shared" ca="1" si="315"/>
        <v>D:AD</v>
      </c>
      <c r="P2377" t="str">
        <f t="shared" ca="1" si="316"/>
        <v>D10:AD10</v>
      </c>
    </row>
    <row r="2378" spans="1:16">
      <c r="A2378" t="str">
        <f t="shared" si="317"/>
        <v>12</v>
      </c>
      <c r="B2378" t="str">
        <f t="shared" ca="1" si="318"/>
        <v>GRP</v>
      </c>
      <c r="C2378" t="s">
        <v>516</v>
      </c>
      <c r="D2378" t="s">
        <v>3064</v>
      </c>
      <c r="E2378">
        <f t="shared" ca="1" si="319"/>
        <v>0</v>
      </c>
      <c r="H2378" t="str">
        <f t="shared" ca="1" si="320"/>
        <v>'360 GRP '!</v>
      </c>
      <c r="I2378">
        <f t="shared" ca="1" si="321"/>
        <v>0</v>
      </c>
      <c r="J2378" t="str">
        <f t="shared" ca="1" si="322"/>
        <v>'360 GRP '!</v>
      </c>
      <c r="K2378">
        <f t="shared" ca="1" si="322"/>
        <v>0</v>
      </c>
      <c r="L2378">
        <f t="shared" ca="1" si="322"/>
        <v>0</v>
      </c>
      <c r="M2378">
        <f t="shared" ca="1" si="322"/>
        <v>0</v>
      </c>
      <c r="N2378">
        <f t="shared" ca="1" si="322"/>
        <v>0</v>
      </c>
      <c r="O2378" t="str">
        <f t="shared" ca="1" si="315"/>
        <v>D:AD</v>
      </c>
      <c r="P2378" t="str">
        <f t="shared" ca="1" si="316"/>
        <v>D10:AD10</v>
      </c>
    </row>
    <row r="2379" spans="1:16">
      <c r="A2379" t="str">
        <f t="shared" si="317"/>
        <v>13</v>
      </c>
      <c r="B2379" t="str">
        <f t="shared" ca="1" si="318"/>
        <v>GRP</v>
      </c>
      <c r="C2379" t="s">
        <v>516</v>
      </c>
      <c r="D2379" t="s">
        <v>3065</v>
      </c>
      <c r="E2379">
        <f t="shared" ca="1" si="319"/>
        <v>0</v>
      </c>
      <c r="H2379" t="str">
        <f t="shared" ca="1" si="320"/>
        <v>'360 GRP '!</v>
      </c>
      <c r="I2379">
        <f t="shared" ca="1" si="321"/>
        <v>0</v>
      </c>
      <c r="J2379" t="str">
        <f t="shared" ca="1" si="322"/>
        <v>'360 GRP '!</v>
      </c>
      <c r="K2379">
        <f t="shared" ca="1" si="322"/>
        <v>0</v>
      </c>
      <c r="L2379">
        <f t="shared" ca="1" si="322"/>
        <v>0</v>
      </c>
      <c r="M2379">
        <f t="shared" ca="1" si="322"/>
        <v>0</v>
      </c>
      <c r="N2379">
        <f t="shared" ca="1" si="322"/>
        <v>0</v>
      </c>
      <c r="O2379" t="str">
        <f t="shared" ca="1" si="315"/>
        <v>D:AD</v>
      </c>
      <c r="P2379" t="str">
        <f t="shared" ca="1" si="316"/>
        <v>D10:AD10</v>
      </c>
    </row>
    <row r="2380" spans="1:16">
      <c r="A2380" t="str">
        <f t="shared" si="317"/>
        <v>100</v>
      </c>
      <c r="B2380" t="str">
        <f t="shared" ca="1" si="318"/>
        <v>GRP</v>
      </c>
      <c r="C2380" t="s">
        <v>516</v>
      </c>
      <c r="D2380" t="s">
        <v>3066</v>
      </c>
      <c r="E2380">
        <f t="shared" ca="1" si="319"/>
        <v>0</v>
      </c>
      <c r="H2380" t="str">
        <f t="shared" ca="1" si="320"/>
        <v>'360 GRP '!</v>
      </c>
      <c r="I2380">
        <f t="shared" ca="1" si="321"/>
        <v>0</v>
      </c>
      <c r="J2380" t="str">
        <f t="shared" ca="1" si="322"/>
        <v>'360 GRP '!</v>
      </c>
      <c r="K2380">
        <f t="shared" ca="1" si="322"/>
        <v>0</v>
      </c>
      <c r="L2380">
        <f t="shared" ca="1" si="322"/>
        <v>0</v>
      </c>
      <c r="M2380">
        <f t="shared" ca="1" si="322"/>
        <v>0</v>
      </c>
      <c r="N2380">
        <f t="shared" ca="1" si="322"/>
        <v>0</v>
      </c>
      <c r="O2380" t="str">
        <f t="shared" ca="1" si="315"/>
        <v>D:AD</v>
      </c>
      <c r="P2380" t="str">
        <f t="shared" ca="1" si="316"/>
        <v>D10:AD10</v>
      </c>
    </row>
    <row r="2381" spans="1:16">
      <c r="A2381" t="str">
        <f t="shared" si="317"/>
        <v>01</v>
      </c>
      <c r="B2381" t="str">
        <f t="shared" ca="1" si="318"/>
        <v>GRP</v>
      </c>
      <c r="C2381" t="s">
        <v>517</v>
      </c>
      <c r="D2381" t="s">
        <v>3067</v>
      </c>
      <c r="E2381">
        <f t="shared" ca="1" si="319"/>
        <v>0</v>
      </c>
      <c r="H2381" t="str">
        <f t="shared" ca="1" si="320"/>
        <v>'360 GRP '!</v>
      </c>
      <c r="I2381">
        <f t="shared" ca="1" si="321"/>
        <v>0</v>
      </c>
      <c r="J2381" t="str">
        <f t="shared" ca="1" si="322"/>
        <v>'360 GRP '!</v>
      </c>
      <c r="K2381">
        <f t="shared" ca="1" si="322"/>
        <v>0</v>
      </c>
      <c r="L2381">
        <f t="shared" ca="1" si="322"/>
        <v>0</v>
      </c>
      <c r="M2381">
        <f t="shared" ca="1" si="322"/>
        <v>0</v>
      </c>
      <c r="N2381">
        <f t="shared" ca="1" si="322"/>
        <v>0</v>
      </c>
      <c r="O2381" t="str">
        <f t="shared" ca="1" si="315"/>
        <v>D:AD</v>
      </c>
      <c r="P2381" t="str">
        <f t="shared" ca="1" si="316"/>
        <v>D10:AD10</v>
      </c>
    </row>
    <row r="2382" spans="1:16">
      <c r="A2382" t="str">
        <f t="shared" si="317"/>
        <v>02</v>
      </c>
      <c r="B2382" t="str">
        <f t="shared" ca="1" si="318"/>
        <v>GRP</v>
      </c>
      <c r="C2382" t="s">
        <v>517</v>
      </c>
      <c r="D2382" t="s">
        <v>3068</v>
      </c>
      <c r="E2382">
        <f t="shared" ca="1" si="319"/>
        <v>0</v>
      </c>
      <c r="H2382" t="str">
        <f t="shared" ca="1" si="320"/>
        <v>'360 GRP '!</v>
      </c>
      <c r="I2382">
        <f t="shared" ca="1" si="321"/>
        <v>0</v>
      </c>
      <c r="J2382" t="str">
        <f t="shared" ca="1" si="322"/>
        <v>'360 GRP '!</v>
      </c>
      <c r="K2382">
        <f t="shared" ca="1" si="322"/>
        <v>0</v>
      </c>
      <c r="L2382">
        <f t="shared" ca="1" si="322"/>
        <v>0</v>
      </c>
      <c r="M2382">
        <f t="shared" ca="1" si="322"/>
        <v>0</v>
      </c>
      <c r="N2382">
        <f t="shared" ca="1" si="322"/>
        <v>0</v>
      </c>
      <c r="O2382" t="str">
        <f t="shared" ca="1" si="315"/>
        <v>D:AD</v>
      </c>
      <c r="P2382" t="str">
        <f t="shared" ca="1" si="316"/>
        <v>D10:AD10</v>
      </c>
    </row>
    <row r="2383" spans="1:16">
      <c r="A2383" t="str">
        <f t="shared" si="317"/>
        <v>03</v>
      </c>
      <c r="B2383" t="str">
        <f t="shared" ca="1" si="318"/>
        <v>GRP</v>
      </c>
      <c r="C2383" t="s">
        <v>517</v>
      </c>
      <c r="D2383" t="s">
        <v>3069</v>
      </c>
      <c r="E2383">
        <f t="shared" ca="1" si="319"/>
        <v>0</v>
      </c>
      <c r="H2383" t="str">
        <f t="shared" ca="1" si="320"/>
        <v>'360 GRP '!</v>
      </c>
      <c r="I2383">
        <f t="shared" ca="1" si="321"/>
        <v>0</v>
      </c>
      <c r="J2383" t="str">
        <f t="shared" ca="1" si="322"/>
        <v>'360 GRP '!</v>
      </c>
      <c r="K2383">
        <f t="shared" ca="1" si="322"/>
        <v>0</v>
      </c>
      <c r="L2383">
        <f t="shared" ca="1" si="322"/>
        <v>0</v>
      </c>
      <c r="M2383">
        <f t="shared" ca="1" si="322"/>
        <v>0</v>
      </c>
      <c r="N2383">
        <f t="shared" ca="1" si="322"/>
        <v>0</v>
      </c>
      <c r="O2383" t="str">
        <f t="shared" ca="1" si="315"/>
        <v>D:AD</v>
      </c>
      <c r="P2383" t="str">
        <f t="shared" ca="1" si="316"/>
        <v>D10:AD10</v>
      </c>
    </row>
    <row r="2384" spans="1:16">
      <c r="A2384" t="str">
        <f t="shared" si="317"/>
        <v>04</v>
      </c>
      <c r="B2384" t="str">
        <f t="shared" ca="1" si="318"/>
        <v>GRP</v>
      </c>
      <c r="C2384" t="s">
        <v>517</v>
      </c>
      <c r="D2384" t="s">
        <v>3070</v>
      </c>
      <c r="E2384">
        <f t="shared" ca="1" si="319"/>
        <v>0</v>
      </c>
      <c r="H2384" t="str">
        <f t="shared" ca="1" si="320"/>
        <v>'360 GRP '!</v>
      </c>
      <c r="I2384">
        <f t="shared" ca="1" si="321"/>
        <v>0</v>
      </c>
      <c r="J2384" t="str">
        <f t="shared" ca="1" si="322"/>
        <v>'360 GRP '!</v>
      </c>
      <c r="K2384">
        <f t="shared" ca="1" si="322"/>
        <v>0</v>
      </c>
      <c r="L2384">
        <f t="shared" ca="1" si="322"/>
        <v>0</v>
      </c>
      <c r="M2384">
        <f t="shared" ca="1" si="322"/>
        <v>0</v>
      </c>
      <c r="N2384">
        <f t="shared" ca="1" si="322"/>
        <v>0</v>
      </c>
      <c r="O2384" t="str">
        <f t="shared" ref="O2384:O2447" ca="1" si="323">VLOOKUP($H2384,$G$8:$I$13,2,FALSE)</f>
        <v>D:AD</v>
      </c>
      <c r="P2384" t="str">
        <f t="shared" ref="P2384:P2447" ca="1" si="324">VLOOKUP($H2384,$G$8:$I$13,3,FALSE)</f>
        <v>D10:AD10</v>
      </c>
    </row>
    <row r="2385" spans="1:16">
      <c r="A2385" t="str">
        <f t="shared" si="317"/>
        <v>05</v>
      </c>
      <c r="B2385" t="str">
        <f t="shared" ca="1" si="318"/>
        <v>GRP</v>
      </c>
      <c r="C2385" t="s">
        <v>517</v>
      </c>
      <c r="D2385" t="s">
        <v>3071</v>
      </c>
      <c r="E2385">
        <f t="shared" ca="1" si="319"/>
        <v>0</v>
      </c>
      <c r="H2385" t="str">
        <f t="shared" ca="1" si="320"/>
        <v>'360 GRP '!</v>
      </c>
      <c r="I2385">
        <f t="shared" ca="1" si="321"/>
        <v>0</v>
      </c>
      <c r="J2385" t="str">
        <f t="shared" ca="1" si="322"/>
        <v>'360 GRP '!</v>
      </c>
      <c r="K2385">
        <f t="shared" ca="1" si="322"/>
        <v>0</v>
      </c>
      <c r="L2385">
        <f t="shared" ca="1" si="322"/>
        <v>0</v>
      </c>
      <c r="M2385">
        <f t="shared" ca="1" si="322"/>
        <v>0</v>
      </c>
      <c r="N2385">
        <f t="shared" ca="1" si="322"/>
        <v>0</v>
      </c>
      <c r="O2385" t="str">
        <f t="shared" ca="1" si="323"/>
        <v>D:AD</v>
      </c>
      <c r="P2385" t="str">
        <f t="shared" ca="1" si="324"/>
        <v>D10:AD10</v>
      </c>
    </row>
    <row r="2386" spans="1:16">
      <c r="A2386" t="str">
        <f t="shared" si="317"/>
        <v>06</v>
      </c>
      <c r="B2386" t="str">
        <f t="shared" ca="1" si="318"/>
        <v>GRP</v>
      </c>
      <c r="C2386" t="s">
        <v>517</v>
      </c>
      <c r="D2386" t="s">
        <v>3072</v>
      </c>
      <c r="E2386">
        <f t="shared" ca="1" si="319"/>
        <v>0</v>
      </c>
      <c r="H2386" t="str">
        <f t="shared" ca="1" si="320"/>
        <v>'360 GRP '!</v>
      </c>
      <c r="I2386">
        <f t="shared" ca="1" si="321"/>
        <v>0</v>
      </c>
      <c r="J2386" t="str">
        <f t="shared" ca="1" si="322"/>
        <v>'360 GRP '!</v>
      </c>
      <c r="K2386">
        <f t="shared" ca="1" si="322"/>
        <v>0</v>
      </c>
      <c r="L2386">
        <f t="shared" ca="1" si="322"/>
        <v>0</v>
      </c>
      <c r="M2386">
        <f t="shared" ca="1" si="322"/>
        <v>0</v>
      </c>
      <c r="N2386">
        <f t="shared" ca="1" si="322"/>
        <v>0</v>
      </c>
      <c r="O2386" t="str">
        <f t="shared" ca="1" si="323"/>
        <v>D:AD</v>
      </c>
      <c r="P2386" t="str">
        <f t="shared" ca="1" si="324"/>
        <v>D10:AD10</v>
      </c>
    </row>
    <row r="2387" spans="1:16">
      <c r="A2387" t="str">
        <f t="shared" si="317"/>
        <v>07</v>
      </c>
      <c r="B2387" t="str">
        <f t="shared" ca="1" si="318"/>
        <v>GRP</v>
      </c>
      <c r="C2387" t="s">
        <v>517</v>
      </c>
      <c r="D2387" t="s">
        <v>3073</v>
      </c>
      <c r="E2387">
        <f t="shared" ca="1" si="319"/>
        <v>0</v>
      </c>
      <c r="H2387" t="str">
        <f t="shared" ca="1" si="320"/>
        <v>'360 GRP '!</v>
      </c>
      <c r="I2387">
        <f t="shared" ca="1" si="321"/>
        <v>0</v>
      </c>
      <c r="J2387" t="str">
        <f t="shared" ca="1" si="322"/>
        <v>'360 GRP '!</v>
      </c>
      <c r="K2387">
        <f t="shared" ca="1" si="322"/>
        <v>0</v>
      </c>
      <c r="L2387">
        <f t="shared" ca="1" si="322"/>
        <v>0</v>
      </c>
      <c r="M2387">
        <f t="shared" ca="1" si="322"/>
        <v>0</v>
      </c>
      <c r="N2387">
        <f t="shared" ca="1" si="322"/>
        <v>0</v>
      </c>
      <c r="O2387" t="str">
        <f t="shared" ca="1" si="323"/>
        <v>D:AD</v>
      </c>
      <c r="P2387" t="str">
        <f t="shared" ca="1" si="324"/>
        <v>D10:AD10</v>
      </c>
    </row>
    <row r="2388" spans="1:16">
      <c r="A2388" t="str">
        <f t="shared" si="317"/>
        <v>08</v>
      </c>
      <c r="B2388" t="str">
        <f t="shared" ca="1" si="318"/>
        <v>GRP</v>
      </c>
      <c r="C2388" t="s">
        <v>517</v>
      </c>
      <c r="D2388" t="s">
        <v>3074</v>
      </c>
      <c r="E2388">
        <f t="shared" ca="1" si="319"/>
        <v>0</v>
      </c>
      <c r="H2388" t="str">
        <f t="shared" ca="1" si="320"/>
        <v>'360 GRP '!</v>
      </c>
      <c r="I2388">
        <f t="shared" ca="1" si="321"/>
        <v>0</v>
      </c>
      <c r="J2388" t="str">
        <f t="shared" ca="1" si="322"/>
        <v>'360 GRP '!</v>
      </c>
      <c r="K2388">
        <f t="shared" ca="1" si="322"/>
        <v>0</v>
      </c>
      <c r="L2388">
        <f t="shared" ca="1" si="322"/>
        <v>0</v>
      </c>
      <c r="M2388">
        <f t="shared" ca="1" si="322"/>
        <v>0</v>
      </c>
      <c r="N2388">
        <f t="shared" ca="1" si="322"/>
        <v>0</v>
      </c>
      <c r="O2388" t="str">
        <f t="shared" ca="1" si="323"/>
        <v>D:AD</v>
      </c>
      <c r="P2388" t="str">
        <f t="shared" ca="1" si="324"/>
        <v>D10:AD10</v>
      </c>
    </row>
    <row r="2389" spans="1:16">
      <c r="A2389" t="str">
        <f t="shared" si="317"/>
        <v>09</v>
      </c>
      <c r="B2389" t="str">
        <f t="shared" ca="1" si="318"/>
        <v>GRP</v>
      </c>
      <c r="C2389" t="s">
        <v>517</v>
      </c>
      <c r="D2389" t="s">
        <v>3075</v>
      </c>
      <c r="E2389">
        <f t="shared" ca="1" si="319"/>
        <v>0</v>
      </c>
      <c r="H2389" t="str">
        <f t="shared" ca="1" si="320"/>
        <v>'360 GRP '!</v>
      </c>
      <c r="I2389">
        <f t="shared" ca="1" si="321"/>
        <v>0</v>
      </c>
      <c r="J2389" t="str">
        <f t="shared" ca="1" si="322"/>
        <v>'360 GRP '!</v>
      </c>
      <c r="K2389">
        <f t="shared" ca="1" si="322"/>
        <v>0</v>
      </c>
      <c r="L2389">
        <f t="shared" ca="1" si="322"/>
        <v>0</v>
      </c>
      <c r="M2389">
        <f t="shared" ca="1" si="322"/>
        <v>0</v>
      </c>
      <c r="N2389">
        <f t="shared" ca="1" si="322"/>
        <v>0</v>
      </c>
      <c r="O2389" t="str">
        <f t="shared" ca="1" si="323"/>
        <v>D:AD</v>
      </c>
      <c r="P2389" t="str">
        <f t="shared" ca="1" si="324"/>
        <v>D10:AD10</v>
      </c>
    </row>
    <row r="2390" spans="1:16">
      <c r="A2390" t="str">
        <f t="shared" si="317"/>
        <v>10</v>
      </c>
      <c r="B2390" t="str">
        <f t="shared" ca="1" si="318"/>
        <v>GRP</v>
      </c>
      <c r="C2390" t="s">
        <v>517</v>
      </c>
      <c r="D2390" t="s">
        <v>3076</v>
      </c>
      <c r="E2390">
        <f t="shared" ca="1" si="319"/>
        <v>0</v>
      </c>
      <c r="H2390" t="str">
        <f t="shared" ca="1" si="320"/>
        <v>'360 GRP '!</v>
      </c>
      <c r="I2390">
        <f t="shared" ca="1" si="321"/>
        <v>0</v>
      </c>
      <c r="J2390" t="str">
        <f t="shared" ca="1" si="322"/>
        <v>'360 GRP '!</v>
      </c>
      <c r="K2390">
        <f t="shared" ca="1" si="322"/>
        <v>0</v>
      </c>
      <c r="L2390">
        <f t="shared" ca="1" si="322"/>
        <v>0</v>
      </c>
      <c r="M2390">
        <f t="shared" ca="1" si="322"/>
        <v>0</v>
      </c>
      <c r="N2390">
        <f t="shared" ca="1" si="322"/>
        <v>0</v>
      </c>
      <c r="O2390" t="str">
        <f t="shared" ca="1" si="323"/>
        <v>D:AD</v>
      </c>
      <c r="P2390" t="str">
        <f t="shared" ca="1" si="324"/>
        <v>D10:AD10</v>
      </c>
    </row>
    <row r="2391" spans="1:16">
      <c r="A2391" t="str">
        <f t="shared" si="317"/>
        <v>11</v>
      </c>
      <c r="B2391" t="str">
        <f t="shared" ca="1" si="318"/>
        <v>GRP</v>
      </c>
      <c r="C2391" t="s">
        <v>517</v>
      </c>
      <c r="D2391" t="s">
        <v>3077</v>
      </c>
      <c r="E2391">
        <f t="shared" ca="1" si="319"/>
        <v>0</v>
      </c>
      <c r="H2391" t="str">
        <f t="shared" ca="1" si="320"/>
        <v>'360 GRP '!</v>
      </c>
      <c r="I2391">
        <f t="shared" ca="1" si="321"/>
        <v>0</v>
      </c>
      <c r="J2391" t="str">
        <f t="shared" ca="1" si="322"/>
        <v>'360 GRP '!</v>
      </c>
      <c r="K2391">
        <f t="shared" ca="1" si="322"/>
        <v>0</v>
      </c>
      <c r="L2391">
        <f t="shared" ca="1" si="322"/>
        <v>0</v>
      </c>
      <c r="M2391">
        <f t="shared" ca="1" si="322"/>
        <v>0</v>
      </c>
      <c r="N2391">
        <f t="shared" ca="1" si="322"/>
        <v>0</v>
      </c>
      <c r="O2391" t="str">
        <f t="shared" ca="1" si="323"/>
        <v>D:AD</v>
      </c>
      <c r="P2391" t="str">
        <f t="shared" ca="1" si="324"/>
        <v>D10:AD10</v>
      </c>
    </row>
    <row r="2392" spans="1:16">
      <c r="A2392" t="str">
        <f t="shared" si="317"/>
        <v>12</v>
      </c>
      <c r="B2392" t="str">
        <f t="shared" ca="1" si="318"/>
        <v>GRP</v>
      </c>
      <c r="C2392" t="s">
        <v>517</v>
      </c>
      <c r="D2392" t="s">
        <v>3078</v>
      </c>
      <c r="E2392">
        <f t="shared" ca="1" si="319"/>
        <v>0</v>
      </c>
      <c r="H2392" t="str">
        <f t="shared" ca="1" si="320"/>
        <v>'360 GRP '!</v>
      </c>
      <c r="I2392">
        <f t="shared" ca="1" si="321"/>
        <v>0</v>
      </c>
      <c r="J2392" t="str">
        <f t="shared" ca="1" si="322"/>
        <v>'360 GRP '!</v>
      </c>
      <c r="K2392">
        <f t="shared" ca="1" si="322"/>
        <v>0</v>
      </c>
      <c r="L2392">
        <f t="shared" ca="1" si="322"/>
        <v>0</v>
      </c>
      <c r="M2392">
        <f t="shared" ca="1" si="322"/>
        <v>0</v>
      </c>
      <c r="N2392">
        <f t="shared" ca="1" si="322"/>
        <v>0</v>
      </c>
      <c r="O2392" t="str">
        <f t="shared" ca="1" si="323"/>
        <v>D:AD</v>
      </c>
      <c r="P2392" t="str">
        <f t="shared" ca="1" si="324"/>
        <v>D10:AD10</v>
      </c>
    </row>
    <row r="2393" spans="1:16">
      <c r="A2393" t="str">
        <f t="shared" si="317"/>
        <v>13</v>
      </c>
      <c r="B2393" t="str">
        <f t="shared" ca="1" si="318"/>
        <v>GRP</v>
      </c>
      <c r="C2393" t="s">
        <v>517</v>
      </c>
      <c r="D2393" t="s">
        <v>3079</v>
      </c>
      <c r="E2393">
        <f t="shared" ca="1" si="319"/>
        <v>0</v>
      </c>
      <c r="H2393" t="str">
        <f t="shared" ca="1" si="320"/>
        <v>'360 GRP '!</v>
      </c>
      <c r="I2393">
        <f t="shared" ca="1" si="321"/>
        <v>0</v>
      </c>
      <c r="J2393" t="str">
        <f t="shared" ca="1" si="322"/>
        <v>'360 GRP '!</v>
      </c>
      <c r="K2393">
        <f t="shared" ca="1" si="322"/>
        <v>0</v>
      </c>
      <c r="L2393">
        <f t="shared" ca="1" si="322"/>
        <v>0</v>
      </c>
      <c r="M2393">
        <f t="shared" ca="1" si="322"/>
        <v>0</v>
      </c>
      <c r="N2393">
        <f t="shared" ca="1" si="322"/>
        <v>0</v>
      </c>
      <c r="O2393" t="str">
        <f t="shared" ca="1" si="323"/>
        <v>D:AD</v>
      </c>
      <c r="P2393" t="str">
        <f t="shared" ca="1" si="324"/>
        <v>D10:AD10</v>
      </c>
    </row>
    <row r="2394" spans="1:16">
      <c r="A2394" t="str">
        <f t="shared" si="317"/>
        <v>100</v>
      </c>
      <c r="B2394" t="str">
        <f t="shared" ca="1" si="318"/>
        <v>GRP</v>
      </c>
      <c r="C2394" t="s">
        <v>517</v>
      </c>
      <c r="D2394" t="s">
        <v>3080</v>
      </c>
      <c r="E2394">
        <f t="shared" ca="1" si="319"/>
        <v>0</v>
      </c>
      <c r="H2394" t="str">
        <f t="shared" ca="1" si="320"/>
        <v>'360 GRP '!</v>
      </c>
      <c r="I2394">
        <f t="shared" ca="1" si="321"/>
        <v>0</v>
      </c>
      <c r="J2394" t="str">
        <f t="shared" ca="1" si="322"/>
        <v>'360 GRP '!</v>
      </c>
      <c r="K2394">
        <f t="shared" ca="1" si="322"/>
        <v>0</v>
      </c>
      <c r="L2394">
        <f t="shared" ca="1" si="322"/>
        <v>0</v>
      </c>
      <c r="M2394">
        <f t="shared" ca="1" si="322"/>
        <v>0</v>
      </c>
      <c r="N2394">
        <f t="shared" ca="1" si="322"/>
        <v>0</v>
      </c>
      <c r="O2394" t="str">
        <f t="shared" ca="1" si="323"/>
        <v>D:AD</v>
      </c>
      <c r="P2394" t="str">
        <f t="shared" ca="1" si="324"/>
        <v>D10:AD10</v>
      </c>
    </row>
    <row r="2395" spans="1:16">
      <c r="A2395" t="str">
        <f t="shared" si="317"/>
        <v>01</v>
      </c>
      <c r="B2395" t="str">
        <f t="shared" ca="1" si="318"/>
        <v>GRP</v>
      </c>
      <c r="C2395" t="s">
        <v>518</v>
      </c>
      <c r="D2395" t="s">
        <v>3081</v>
      </c>
      <c r="E2395">
        <f t="shared" ca="1" si="319"/>
        <v>0</v>
      </c>
      <c r="H2395" t="str">
        <f t="shared" ca="1" si="320"/>
        <v>'360 GRP '!</v>
      </c>
      <c r="I2395">
        <f t="shared" ca="1" si="321"/>
        <v>0</v>
      </c>
      <c r="J2395" t="str">
        <f t="shared" ca="1" si="322"/>
        <v>'360 GRP '!</v>
      </c>
      <c r="K2395">
        <f t="shared" ca="1" si="322"/>
        <v>0</v>
      </c>
      <c r="L2395">
        <f t="shared" ca="1" si="322"/>
        <v>0</v>
      </c>
      <c r="M2395">
        <f t="shared" ca="1" si="322"/>
        <v>0</v>
      </c>
      <c r="N2395">
        <f t="shared" ca="1" si="322"/>
        <v>0</v>
      </c>
      <c r="O2395" t="str">
        <f t="shared" ca="1" si="323"/>
        <v>D:AD</v>
      </c>
      <c r="P2395" t="str">
        <f t="shared" ca="1" si="324"/>
        <v>D10:AD10</v>
      </c>
    </row>
    <row r="2396" spans="1:16">
      <c r="A2396" t="str">
        <f t="shared" si="317"/>
        <v>02</v>
      </c>
      <c r="B2396" t="str">
        <f t="shared" ca="1" si="318"/>
        <v>GRP</v>
      </c>
      <c r="C2396" t="s">
        <v>518</v>
      </c>
      <c r="D2396" t="s">
        <v>3082</v>
      </c>
      <c r="E2396" t="str">
        <f t="shared" ca="1" si="319"/>
        <v>not
available</v>
      </c>
      <c r="H2396" t="str">
        <f t="shared" ca="1" si="320"/>
        <v>'360 GRP '!</v>
      </c>
      <c r="I2396">
        <f t="shared" ca="1" si="321"/>
        <v>0</v>
      </c>
      <c r="J2396" t="str">
        <f t="shared" ca="1" si="322"/>
        <v>'360 GRP '!</v>
      </c>
      <c r="K2396">
        <f t="shared" ca="1" si="322"/>
        <v>0</v>
      </c>
      <c r="L2396">
        <f t="shared" ca="1" si="322"/>
        <v>0</v>
      </c>
      <c r="M2396">
        <f t="shared" ca="1" si="322"/>
        <v>0</v>
      </c>
      <c r="N2396">
        <f t="shared" ca="1" si="322"/>
        <v>0</v>
      </c>
      <c r="O2396" t="str">
        <f t="shared" ca="1" si="323"/>
        <v>D:AD</v>
      </c>
      <c r="P2396" t="str">
        <f t="shared" ca="1" si="324"/>
        <v>D10:AD10</v>
      </c>
    </row>
    <row r="2397" spans="1:16">
      <c r="A2397" t="str">
        <f t="shared" si="317"/>
        <v>03</v>
      </c>
      <c r="B2397" t="str">
        <f t="shared" ca="1" si="318"/>
        <v>GRP</v>
      </c>
      <c r="C2397" t="s">
        <v>518</v>
      </c>
      <c r="D2397" t="s">
        <v>3083</v>
      </c>
      <c r="E2397" t="str">
        <f t="shared" ca="1" si="319"/>
        <v>not available</v>
      </c>
      <c r="H2397" t="str">
        <f t="shared" ca="1" si="320"/>
        <v>'360 GRP '!</v>
      </c>
      <c r="I2397">
        <f t="shared" ca="1" si="321"/>
        <v>0</v>
      </c>
      <c r="J2397" t="str">
        <f t="shared" ca="1" si="322"/>
        <v>'360 GRP '!</v>
      </c>
      <c r="K2397">
        <f t="shared" ca="1" si="322"/>
        <v>0</v>
      </c>
      <c r="L2397">
        <f t="shared" ca="1" si="322"/>
        <v>0</v>
      </c>
      <c r="M2397">
        <f t="shared" ca="1" si="322"/>
        <v>0</v>
      </c>
      <c r="N2397">
        <f t="shared" ca="1" si="322"/>
        <v>0</v>
      </c>
      <c r="O2397" t="str">
        <f t="shared" ca="1" si="323"/>
        <v>D:AD</v>
      </c>
      <c r="P2397" t="str">
        <f t="shared" ca="1" si="324"/>
        <v>D10:AD10</v>
      </c>
    </row>
    <row r="2398" spans="1:16">
      <c r="A2398" t="str">
        <f t="shared" si="317"/>
        <v>04</v>
      </c>
      <c r="B2398" t="str">
        <f t="shared" ca="1" si="318"/>
        <v>GRP</v>
      </c>
      <c r="C2398" t="s">
        <v>518</v>
      </c>
      <c r="D2398" t="s">
        <v>3084</v>
      </c>
      <c r="E2398" t="str">
        <f t="shared" ca="1" si="319"/>
        <v>not available</v>
      </c>
      <c r="H2398" t="str">
        <f t="shared" ca="1" si="320"/>
        <v>'360 GRP '!</v>
      </c>
      <c r="I2398">
        <f t="shared" ca="1" si="321"/>
        <v>0</v>
      </c>
      <c r="J2398" t="str">
        <f t="shared" ca="1" si="322"/>
        <v>'360 GRP '!</v>
      </c>
      <c r="K2398">
        <f t="shared" ca="1" si="322"/>
        <v>0</v>
      </c>
      <c r="L2398">
        <f t="shared" ca="1" si="322"/>
        <v>0</v>
      </c>
      <c r="M2398">
        <f t="shared" ca="1" si="322"/>
        <v>0</v>
      </c>
      <c r="N2398">
        <f t="shared" ca="1" si="322"/>
        <v>0</v>
      </c>
      <c r="O2398" t="str">
        <f t="shared" ca="1" si="323"/>
        <v>D:AD</v>
      </c>
      <c r="P2398" t="str">
        <f t="shared" ca="1" si="324"/>
        <v>D10:AD10</v>
      </c>
    </row>
    <row r="2399" spans="1:16">
      <c r="A2399" t="str">
        <f t="shared" si="317"/>
        <v>05</v>
      </c>
      <c r="B2399" t="str">
        <f t="shared" ca="1" si="318"/>
        <v>GRP</v>
      </c>
      <c r="C2399" t="s">
        <v>518</v>
      </c>
      <c r="D2399" t="s">
        <v>3085</v>
      </c>
      <c r="E2399">
        <f t="shared" ca="1" si="319"/>
        <v>0</v>
      </c>
      <c r="H2399" t="str">
        <f t="shared" ca="1" si="320"/>
        <v>'360 GRP '!</v>
      </c>
      <c r="I2399">
        <f t="shared" ca="1" si="321"/>
        <v>0</v>
      </c>
      <c r="J2399" t="str">
        <f t="shared" ca="1" si="322"/>
        <v>'360 GRP '!</v>
      </c>
      <c r="K2399">
        <f t="shared" ca="1" si="322"/>
        <v>0</v>
      </c>
      <c r="L2399">
        <f t="shared" ca="1" si="322"/>
        <v>0</v>
      </c>
      <c r="M2399">
        <f t="shared" ca="1" si="322"/>
        <v>0</v>
      </c>
      <c r="N2399">
        <f t="shared" ca="1" si="322"/>
        <v>0</v>
      </c>
      <c r="O2399" t="str">
        <f t="shared" ca="1" si="323"/>
        <v>D:AD</v>
      </c>
      <c r="P2399" t="str">
        <f t="shared" ca="1" si="324"/>
        <v>D10:AD10</v>
      </c>
    </row>
    <row r="2400" spans="1:16">
      <c r="A2400" t="str">
        <f t="shared" si="317"/>
        <v>06</v>
      </c>
      <c r="B2400" t="str">
        <f t="shared" ca="1" si="318"/>
        <v>GRP</v>
      </c>
      <c r="C2400" t="s">
        <v>518</v>
      </c>
      <c r="D2400" t="s">
        <v>3086</v>
      </c>
      <c r="E2400" t="str">
        <f t="shared" ca="1" si="319"/>
        <v>not available</v>
      </c>
      <c r="H2400" t="str">
        <f t="shared" ca="1" si="320"/>
        <v>'360 GRP '!</v>
      </c>
      <c r="I2400">
        <f t="shared" ca="1" si="321"/>
        <v>0</v>
      </c>
      <c r="J2400" t="str">
        <f t="shared" ca="1" si="322"/>
        <v>'360 GRP '!</v>
      </c>
      <c r="K2400">
        <f t="shared" ca="1" si="322"/>
        <v>0</v>
      </c>
      <c r="L2400">
        <f t="shared" ca="1" si="322"/>
        <v>0</v>
      </c>
      <c r="M2400">
        <f t="shared" ca="1" si="322"/>
        <v>0</v>
      </c>
      <c r="N2400">
        <f t="shared" ca="1" si="322"/>
        <v>0</v>
      </c>
      <c r="O2400" t="str">
        <f t="shared" ca="1" si="323"/>
        <v>D:AD</v>
      </c>
      <c r="P2400" t="str">
        <f t="shared" ca="1" si="324"/>
        <v>D10:AD10</v>
      </c>
    </row>
    <row r="2401" spans="1:16">
      <c r="A2401" t="str">
        <f t="shared" si="317"/>
        <v>07</v>
      </c>
      <c r="B2401" t="str">
        <f t="shared" ca="1" si="318"/>
        <v>GRP</v>
      </c>
      <c r="C2401" t="s">
        <v>518</v>
      </c>
      <c r="D2401" t="s">
        <v>3087</v>
      </c>
      <c r="E2401">
        <f t="shared" ca="1" si="319"/>
        <v>0</v>
      </c>
      <c r="H2401" t="str">
        <f t="shared" ca="1" si="320"/>
        <v>'360 GRP '!</v>
      </c>
      <c r="I2401">
        <f t="shared" ca="1" si="321"/>
        <v>0</v>
      </c>
      <c r="J2401" t="str">
        <f t="shared" ca="1" si="322"/>
        <v>'360 GRP '!</v>
      </c>
      <c r="K2401">
        <f t="shared" ca="1" si="322"/>
        <v>0</v>
      </c>
      <c r="L2401">
        <f t="shared" ca="1" si="322"/>
        <v>0</v>
      </c>
      <c r="M2401">
        <f t="shared" ca="1" si="322"/>
        <v>0</v>
      </c>
      <c r="N2401">
        <f t="shared" ca="1" si="322"/>
        <v>0</v>
      </c>
      <c r="O2401" t="str">
        <f t="shared" ca="1" si="323"/>
        <v>D:AD</v>
      </c>
      <c r="P2401" t="str">
        <f t="shared" ca="1" si="324"/>
        <v>D10:AD10</v>
      </c>
    </row>
    <row r="2402" spans="1:16">
      <c r="A2402" t="str">
        <f t="shared" si="317"/>
        <v>08</v>
      </c>
      <c r="B2402" t="str">
        <f t="shared" ca="1" si="318"/>
        <v>GRP</v>
      </c>
      <c r="C2402" t="s">
        <v>518</v>
      </c>
      <c r="D2402" t="s">
        <v>3088</v>
      </c>
      <c r="E2402" t="str">
        <f t="shared" ca="1" si="319"/>
        <v>not available</v>
      </c>
      <c r="H2402" t="str">
        <f t="shared" ca="1" si="320"/>
        <v>'360 GRP '!</v>
      </c>
      <c r="I2402">
        <f t="shared" ca="1" si="321"/>
        <v>0</v>
      </c>
      <c r="J2402" t="str">
        <f t="shared" ca="1" si="322"/>
        <v>'360 GRP '!</v>
      </c>
      <c r="K2402">
        <f t="shared" ca="1" si="322"/>
        <v>0</v>
      </c>
      <c r="L2402">
        <f t="shared" ca="1" si="322"/>
        <v>0</v>
      </c>
      <c r="M2402">
        <f t="shared" ca="1" si="322"/>
        <v>0</v>
      </c>
      <c r="N2402">
        <f t="shared" ca="1" si="322"/>
        <v>0</v>
      </c>
      <c r="O2402" t="str">
        <f t="shared" ca="1" si="323"/>
        <v>D:AD</v>
      </c>
      <c r="P2402" t="str">
        <f t="shared" ca="1" si="324"/>
        <v>D10:AD10</v>
      </c>
    </row>
    <row r="2403" spans="1:16">
      <c r="A2403" t="str">
        <f t="shared" si="317"/>
        <v>09</v>
      </c>
      <c r="B2403" t="str">
        <f t="shared" ca="1" si="318"/>
        <v>GRP</v>
      </c>
      <c r="C2403" t="s">
        <v>518</v>
      </c>
      <c r="D2403" t="s">
        <v>3089</v>
      </c>
      <c r="E2403" t="str">
        <f t="shared" ca="1" si="319"/>
        <v>not available</v>
      </c>
      <c r="H2403" t="str">
        <f t="shared" ca="1" si="320"/>
        <v>'360 GRP '!</v>
      </c>
      <c r="I2403">
        <f t="shared" ca="1" si="321"/>
        <v>0</v>
      </c>
      <c r="J2403" t="str">
        <f t="shared" ca="1" si="322"/>
        <v>'360 GRP '!</v>
      </c>
      <c r="K2403">
        <f t="shared" ca="1" si="322"/>
        <v>0</v>
      </c>
      <c r="L2403">
        <f t="shared" ca="1" si="322"/>
        <v>0</v>
      </c>
      <c r="M2403">
        <f t="shared" ca="1" si="322"/>
        <v>0</v>
      </c>
      <c r="N2403">
        <f t="shared" ca="1" si="322"/>
        <v>0</v>
      </c>
      <c r="O2403" t="str">
        <f t="shared" ca="1" si="323"/>
        <v>D:AD</v>
      </c>
      <c r="P2403" t="str">
        <f t="shared" ca="1" si="324"/>
        <v>D10:AD10</v>
      </c>
    </row>
    <row r="2404" spans="1:16">
      <c r="A2404" t="str">
        <f t="shared" si="317"/>
        <v>10</v>
      </c>
      <c r="B2404" t="str">
        <f t="shared" ca="1" si="318"/>
        <v>GRP</v>
      </c>
      <c r="C2404" t="s">
        <v>518</v>
      </c>
      <c r="D2404" t="s">
        <v>3090</v>
      </c>
      <c r="E2404" t="str">
        <f t="shared" ca="1" si="319"/>
        <v>not available</v>
      </c>
      <c r="H2404" t="str">
        <f t="shared" ca="1" si="320"/>
        <v>'360 GRP '!</v>
      </c>
      <c r="I2404">
        <f t="shared" ca="1" si="321"/>
        <v>0</v>
      </c>
      <c r="J2404" t="str">
        <f t="shared" ca="1" si="322"/>
        <v>'360 GRP '!</v>
      </c>
      <c r="K2404">
        <f t="shared" ca="1" si="322"/>
        <v>0</v>
      </c>
      <c r="L2404">
        <f t="shared" ca="1" si="322"/>
        <v>0</v>
      </c>
      <c r="M2404">
        <f t="shared" ca="1" si="322"/>
        <v>0</v>
      </c>
      <c r="N2404">
        <f t="shared" ca="1" si="322"/>
        <v>0</v>
      </c>
      <c r="O2404" t="str">
        <f t="shared" ca="1" si="323"/>
        <v>D:AD</v>
      </c>
      <c r="P2404" t="str">
        <f t="shared" ca="1" si="324"/>
        <v>D10:AD10</v>
      </c>
    </row>
    <row r="2405" spans="1:16">
      <c r="A2405" t="str">
        <f t="shared" si="317"/>
        <v>11</v>
      </c>
      <c r="B2405" t="str">
        <f t="shared" ca="1" si="318"/>
        <v>GRP</v>
      </c>
      <c r="C2405" t="s">
        <v>518</v>
      </c>
      <c r="D2405" t="s">
        <v>3091</v>
      </c>
      <c r="E2405" t="str">
        <f t="shared" ca="1" si="319"/>
        <v>not available</v>
      </c>
      <c r="H2405" t="str">
        <f t="shared" ca="1" si="320"/>
        <v>'360 GRP '!</v>
      </c>
      <c r="I2405">
        <f t="shared" ca="1" si="321"/>
        <v>0</v>
      </c>
      <c r="J2405" t="str">
        <f t="shared" ca="1" si="322"/>
        <v>'360 GRP '!</v>
      </c>
      <c r="K2405">
        <f t="shared" ca="1" si="322"/>
        <v>0</v>
      </c>
      <c r="L2405">
        <f t="shared" ca="1" si="322"/>
        <v>0</v>
      </c>
      <c r="M2405">
        <f t="shared" ca="1" si="322"/>
        <v>0</v>
      </c>
      <c r="N2405">
        <f t="shared" ca="1" si="322"/>
        <v>0</v>
      </c>
      <c r="O2405" t="str">
        <f t="shared" ca="1" si="323"/>
        <v>D:AD</v>
      </c>
      <c r="P2405" t="str">
        <f t="shared" ca="1" si="324"/>
        <v>D10:AD10</v>
      </c>
    </row>
    <row r="2406" spans="1:16">
      <c r="A2406" t="str">
        <f t="shared" si="317"/>
        <v>12</v>
      </c>
      <c r="B2406" t="str">
        <f t="shared" ca="1" si="318"/>
        <v>GRP</v>
      </c>
      <c r="C2406" t="s">
        <v>518</v>
      </c>
      <c r="D2406" t="s">
        <v>3092</v>
      </c>
      <c r="E2406" t="str">
        <f t="shared" ca="1" si="319"/>
        <v>not available</v>
      </c>
      <c r="H2406" t="str">
        <f t="shared" ca="1" si="320"/>
        <v>'360 GRP '!</v>
      </c>
      <c r="I2406">
        <f t="shared" ca="1" si="321"/>
        <v>0</v>
      </c>
      <c r="J2406" t="str">
        <f t="shared" ca="1" si="322"/>
        <v>'360 GRP '!</v>
      </c>
      <c r="K2406">
        <f t="shared" ca="1" si="322"/>
        <v>0</v>
      </c>
      <c r="L2406">
        <f t="shared" ca="1" si="322"/>
        <v>0</v>
      </c>
      <c r="M2406">
        <f t="shared" ca="1" si="322"/>
        <v>0</v>
      </c>
      <c r="N2406">
        <f t="shared" ca="1" si="322"/>
        <v>0</v>
      </c>
      <c r="O2406" t="str">
        <f t="shared" ca="1" si="323"/>
        <v>D:AD</v>
      </c>
      <c r="P2406" t="str">
        <f t="shared" ca="1" si="324"/>
        <v>D10:AD10</v>
      </c>
    </row>
    <row r="2407" spans="1:16">
      <c r="A2407" t="str">
        <f t="shared" si="317"/>
        <v>13</v>
      </c>
      <c r="B2407" t="str">
        <f t="shared" ca="1" si="318"/>
        <v>GRP</v>
      </c>
      <c r="C2407" t="s">
        <v>518</v>
      </c>
      <c r="D2407" t="s">
        <v>3093</v>
      </c>
      <c r="E2407" t="str">
        <f t="shared" ca="1" si="319"/>
        <v>not available</v>
      </c>
      <c r="H2407" t="str">
        <f t="shared" ca="1" si="320"/>
        <v>'360 GRP '!</v>
      </c>
      <c r="I2407">
        <f t="shared" ca="1" si="321"/>
        <v>0</v>
      </c>
      <c r="J2407" t="str">
        <f t="shared" ca="1" si="322"/>
        <v>'360 GRP '!</v>
      </c>
      <c r="K2407">
        <f t="shared" ca="1" si="322"/>
        <v>0</v>
      </c>
      <c r="L2407">
        <f t="shared" ca="1" si="322"/>
        <v>0</v>
      </c>
      <c r="M2407">
        <f t="shared" ca="1" si="322"/>
        <v>0</v>
      </c>
      <c r="N2407">
        <f t="shared" ca="1" si="322"/>
        <v>0</v>
      </c>
      <c r="O2407" t="str">
        <f t="shared" ca="1" si="323"/>
        <v>D:AD</v>
      </c>
      <c r="P2407" t="str">
        <f t="shared" ca="1" si="324"/>
        <v>D10:AD10</v>
      </c>
    </row>
    <row r="2408" spans="1:16">
      <c r="A2408" t="str">
        <f t="shared" si="317"/>
        <v>100</v>
      </c>
      <c r="B2408" t="str">
        <f t="shared" ca="1" si="318"/>
        <v>GRP</v>
      </c>
      <c r="C2408" t="s">
        <v>518</v>
      </c>
      <c r="D2408" t="s">
        <v>3094</v>
      </c>
      <c r="E2408">
        <f t="shared" ca="1" si="319"/>
        <v>0</v>
      </c>
      <c r="H2408" t="str">
        <f t="shared" ca="1" si="320"/>
        <v>'360 GRP '!</v>
      </c>
      <c r="I2408">
        <f t="shared" ca="1" si="321"/>
        <v>0</v>
      </c>
      <c r="J2408" t="str">
        <f t="shared" ca="1" si="322"/>
        <v>'360 GRP '!</v>
      </c>
      <c r="K2408">
        <f t="shared" ca="1" si="322"/>
        <v>0</v>
      </c>
      <c r="L2408">
        <f t="shared" ca="1" si="322"/>
        <v>0</v>
      </c>
      <c r="M2408">
        <f t="shared" ca="1" si="322"/>
        <v>0</v>
      </c>
      <c r="N2408">
        <f t="shared" ca="1" si="322"/>
        <v>0</v>
      </c>
      <c r="O2408" t="str">
        <f t="shared" ca="1" si="323"/>
        <v>D:AD</v>
      </c>
      <c r="P2408" t="str">
        <f t="shared" ca="1" si="324"/>
        <v>D10:AD10</v>
      </c>
    </row>
    <row r="2409" spans="1:16">
      <c r="A2409" t="str">
        <f t="shared" si="317"/>
        <v>01</v>
      </c>
      <c r="B2409" t="e">
        <f t="shared" ca="1" si="318"/>
        <v>#N/A</v>
      </c>
      <c r="C2409" t="s">
        <v>538</v>
      </c>
      <c r="D2409" t="s">
        <v>3095</v>
      </c>
      <c r="E2409">
        <f t="shared" ca="1" si="319"/>
        <v>0</v>
      </c>
      <c r="H2409">
        <f t="shared" ca="1" si="320"/>
        <v>0</v>
      </c>
      <c r="I2409">
        <f t="shared" ca="1" si="321"/>
        <v>0</v>
      </c>
      <c r="J2409">
        <f t="shared" ca="1" si="322"/>
        <v>0</v>
      </c>
      <c r="K2409">
        <f t="shared" ca="1" si="322"/>
        <v>0</v>
      </c>
      <c r="L2409">
        <f t="shared" ca="1" si="322"/>
        <v>0</v>
      </c>
      <c r="M2409">
        <f t="shared" ca="1" si="322"/>
        <v>0</v>
      </c>
      <c r="N2409">
        <f t="shared" ca="1" si="322"/>
        <v>0</v>
      </c>
      <c r="O2409" t="e">
        <f t="shared" ca="1" si="323"/>
        <v>#N/A</v>
      </c>
      <c r="P2409" t="e">
        <f t="shared" ca="1" si="324"/>
        <v>#N/A</v>
      </c>
    </row>
    <row r="2410" spans="1:16">
      <c r="A2410" t="str">
        <f t="shared" si="317"/>
        <v>02</v>
      </c>
      <c r="B2410" t="e">
        <f t="shared" ca="1" si="318"/>
        <v>#N/A</v>
      </c>
      <c r="C2410" t="s">
        <v>539</v>
      </c>
      <c r="D2410" t="s">
        <v>3096</v>
      </c>
      <c r="E2410">
        <f t="shared" ca="1" si="319"/>
        <v>0</v>
      </c>
      <c r="H2410">
        <f t="shared" ca="1" si="320"/>
        <v>0</v>
      </c>
      <c r="I2410">
        <f t="shared" ca="1" si="321"/>
        <v>0</v>
      </c>
      <c r="J2410">
        <f t="shared" ca="1" si="322"/>
        <v>0</v>
      </c>
      <c r="K2410">
        <f t="shared" ca="1" si="322"/>
        <v>0</v>
      </c>
      <c r="L2410">
        <f t="shared" ca="1" si="322"/>
        <v>0</v>
      </c>
      <c r="M2410">
        <f t="shared" ca="1" si="322"/>
        <v>0</v>
      </c>
      <c r="N2410">
        <f t="shared" ca="1" si="322"/>
        <v>0</v>
      </c>
      <c r="O2410" t="e">
        <f t="shared" ca="1" si="323"/>
        <v>#N/A</v>
      </c>
      <c r="P2410" t="e">
        <f t="shared" ca="1" si="324"/>
        <v>#N/A</v>
      </c>
    </row>
    <row r="2411" spans="1:16">
      <c r="A2411" t="str">
        <f t="shared" si="317"/>
        <v>01</v>
      </c>
      <c r="B2411" t="e">
        <f t="shared" ca="1" si="318"/>
        <v>#N/A</v>
      </c>
      <c r="C2411" t="s">
        <v>506</v>
      </c>
      <c r="D2411" t="s">
        <v>3097</v>
      </c>
      <c r="E2411">
        <f ca="1">IFERROR(VLOOKUP(C2411,INDIRECT($H2411&amp;$O2411),MATCH($A2411,INDIRECT($H2411&amp;$P2411),0),FALSE),0)</f>
        <v>0</v>
      </c>
      <c r="H2411">
        <f t="shared" ca="1" si="320"/>
        <v>0</v>
      </c>
      <c r="I2411">
        <f t="shared" ca="1" si="321"/>
        <v>0</v>
      </c>
      <c r="J2411">
        <f t="shared" ca="1" si="322"/>
        <v>0</v>
      </c>
      <c r="K2411">
        <f t="shared" ca="1" si="322"/>
        <v>0</v>
      </c>
      <c r="L2411">
        <f t="shared" ca="1" si="322"/>
        <v>0</v>
      </c>
      <c r="M2411">
        <f t="shared" ca="1" si="322"/>
        <v>0</v>
      </c>
      <c r="N2411">
        <f t="shared" ca="1" si="322"/>
        <v>0</v>
      </c>
      <c r="O2411" t="e">
        <f t="shared" ca="1" si="323"/>
        <v>#N/A</v>
      </c>
      <c r="P2411" t="e">
        <f t="shared" ca="1" si="324"/>
        <v>#N/A</v>
      </c>
    </row>
    <row r="2412" spans="1:16">
      <c r="A2412" t="str">
        <f t="shared" si="317"/>
        <v>02</v>
      </c>
      <c r="B2412" t="e">
        <f t="shared" ca="1" si="318"/>
        <v>#N/A</v>
      </c>
      <c r="C2412" t="s">
        <v>506</v>
      </c>
      <c r="D2412" t="s">
        <v>3098</v>
      </c>
      <c r="E2412">
        <f t="shared" ca="1" si="319"/>
        <v>0</v>
      </c>
      <c r="H2412">
        <f t="shared" ca="1" si="320"/>
        <v>0</v>
      </c>
      <c r="I2412">
        <f t="shared" ca="1" si="321"/>
        <v>0</v>
      </c>
      <c r="J2412">
        <f t="shared" ca="1" si="322"/>
        <v>0</v>
      </c>
      <c r="K2412">
        <f t="shared" ca="1" si="322"/>
        <v>0</v>
      </c>
      <c r="L2412">
        <f t="shared" ca="1" si="322"/>
        <v>0</v>
      </c>
      <c r="M2412">
        <f t="shared" ca="1" si="322"/>
        <v>0</v>
      </c>
      <c r="N2412">
        <f t="shared" ca="1" si="322"/>
        <v>0</v>
      </c>
      <c r="O2412" t="e">
        <f t="shared" ca="1" si="323"/>
        <v>#N/A</v>
      </c>
      <c r="P2412" t="e">
        <f t="shared" ca="1" si="324"/>
        <v>#N/A</v>
      </c>
    </row>
    <row r="2413" spans="1:16">
      <c r="A2413" t="str">
        <f t="shared" si="317"/>
        <v>03</v>
      </c>
      <c r="B2413" t="e">
        <f t="shared" ca="1" si="318"/>
        <v>#N/A</v>
      </c>
      <c r="C2413" t="s">
        <v>506</v>
      </c>
      <c r="D2413" t="s">
        <v>3099</v>
      </c>
      <c r="E2413">
        <f t="shared" ca="1" si="319"/>
        <v>0</v>
      </c>
      <c r="H2413">
        <f t="shared" ca="1" si="320"/>
        <v>0</v>
      </c>
      <c r="I2413">
        <f t="shared" ca="1" si="321"/>
        <v>0</v>
      </c>
      <c r="J2413">
        <f t="shared" ref="J2413:N2463" ca="1" si="325">IF(IFERROR(VLOOKUP($C2413,INDIRECT(J$14&amp;"D:D"),1,FALSE),0)&lt;&gt;0,J$14,0)</f>
        <v>0</v>
      </c>
      <c r="K2413">
        <f t="shared" ca="1" si="325"/>
        <v>0</v>
      </c>
      <c r="L2413">
        <f t="shared" ca="1" si="325"/>
        <v>0</v>
      </c>
      <c r="M2413">
        <f t="shared" ca="1" si="325"/>
        <v>0</v>
      </c>
      <c r="N2413">
        <f t="shared" ca="1" si="325"/>
        <v>0</v>
      </c>
      <c r="O2413" t="e">
        <f t="shared" ca="1" si="323"/>
        <v>#N/A</v>
      </c>
      <c r="P2413" t="e">
        <f t="shared" ca="1" si="324"/>
        <v>#N/A</v>
      </c>
    </row>
    <row r="2414" spans="1:16">
      <c r="A2414" t="str">
        <f t="shared" si="317"/>
        <v>04</v>
      </c>
      <c r="B2414" t="e">
        <f t="shared" ca="1" si="318"/>
        <v>#N/A</v>
      </c>
      <c r="C2414" t="s">
        <v>506</v>
      </c>
      <c r="D2414" t="s">
        <v>3100</v>
      </c>
      <c r="E2414">
        <f t="shared" ca="1" si="319"/>
        <v>0</v>
      </c>
      <c r="H2414">
        <f t="shared" ca="1" si="320"/>
        <v>0</v>
      </c>
      <c r="I2414">
        <f t="shared" ca="1" si="321"/>
        <v>0</v>
      </c>
      <c r="J2414">
        <f t="shared" ca="1" si="325"/>
        <v>0</v>
      </c>
      <c r="K2414">
        <f t="shared" ca="1" si="325"/>
        <v>0</v>
      </c>
      <c r="L2414">
        <f t="shared" ca="1" si="325"/>
        <v>0</v>
      </c>
      <c r="M2414">
        <f t="shared" ca="1" si="325"/>
        <v>0</v>
      </c>
      <c r="N2414">
        <f t="shared" ca="1" si="325"/>
        <v>0</v>
      </c>
      <c r="O2414" t="e">
        <f t="shared" ca="1" si="323"/>
        <v>#N/A</v>
      </c>
      <c r="P2414" t="e">
        <f t="shared" ca="1" si="324"/>
        <v>#N/A</v>
      </c>
    </row>
    <row r="2415" spans="1:16">
      <c r="A2415" t="str">
        <f t="shared" si="317"/>
        <v>05</v>
      </c>
      <c r="B2415" t="e">
        <f t="shared" ca="1" si="318"/>
        <v>#N/A</v>
      </c>
      <c r="C2415" t="s">
        <v>506</v>
      </c>
      <c r="D2415" t="s">
        <v>3101</v>
      </c>
      <c r="E2415">
        <f t="shared" ca="1" si="319"/>
        <v>0</v>
      </c>
      <c r="H2415">
        <f t="shared" ca="1" si="320"/>
        <v>0</v>
      </c>
      <c r="I2415">
        <f t="shared" ca="1" si="321"/>
        <v>0</v>
      </c>
      <c r="J2415">
        <f t="shared" ca="1" si="325"/>
        <v>0</v>
      </c>
      <c r="K2415">
        <f t="shared" ca="1" si="325"/>
        <v>0</v>
      </c>
      <c r="L2415">
        <f t="shared" ca="1" si="325"/>
        <v>0</v>
      </c>
      <c r="M2415">
        <f t="shared" ca="1" si="325"/>
        <v>0</v>
      </c>
      <c r="N2415">
        <f t="shared" ca="1" si="325"/>
        <v>0</v>
      </c>
      <c r="O2415" t="e">
        <f t="shared" ca="1" si="323"/>
        <v>#N/A</v>
      </c>
      <c r="P2415" t="e">
        <f t="shared" ca="1" si="324"/>
        <v>#N/A</v>
      </c>
    </row>
    <row r="2416" spans="1:16">
      <c r="A2416" t="str">
        <f t="shared" si="317"/>
        <v>06</v>
      </c>
      <c r="B2416" t="e">
        <f t="shared" ca="1" si="318"/>
        <v>#N/A</v>
      </c>
      <c r="C2416" t="s">
        <v>506</v>
      </c>
      <c r="D2416" t="s">
        <v>3102</v>
      </c>
      <c r="E2416">
        <f t="shared" ca="1" si="319"/>
        <v>0</v>
      </c>
      <c r="H2416">
        <f t="shared" ca="1" si="320"/>
        <v>0</v>
      </c>
      <c r="I2416">
        <f t="shared" ca="1" si="321"/>
        <v>0</v>
      </c>
      <c r="J2416">
        <f t="shared" ca="1" si="325"/>
        <v>0</v>
      </c>
      <c r="K2416">
        <f t="shared" ca="1" si="325"/>
        <v>0</v>
      </c>
      <c r="L2416">
        <f t="shared" ca="1" si="325"/>
        <v>0</v>
      </c>
      <c r="M2416">
        <f t="shared" ca="1" si="325"/>
        <v>0</v>
      </c>
      <c r="N2416">
        <f t="shared" ca="1" si="325"/>
        <v>0</v>
      </c>
      <c r="O2416" t="e">
        <f t="shared" ca="1" si="323"/>
        <v>#N/A</v>
      </c>
      <c r="P2416" t="e">
        <f t="shared" ca="1" si="324"/>
        <v>#N/A</v>
      </c>
    </row>
    <row r="2417" spans="1:16">
      <c r="A2417" t="str">
        <f t="shared" si="317"/>
        <v>07</v>
      </c>
      <c r="B2417" t="e">
        <f t="shared" ca="1" si="318"/>
        <v>#N/A</v>
      </c>
      <c r="C2417" t="s">
        <v>506</v>
      </c>
      <c r="D2417" t="s">
        <v>3103</v>
      </c>
      <c r="E2417">
        <f t="shared" ca="1" si="319"/>
        <v>0</v>
      </c>
      <c r="H2417">
        <f t="shared" ca="1" si="320"/>
        <v>0</v>
      </c>
      <c r="I2417">
        <f t="shared" ca="1" si="321"/>
        <v>0</v>
      </c>
      <c r="J2417">
        <f t="shared" ca="1" si="325"/>
        <v>0</v>
      </c>
      <c r="K2417">
        <f t="shared" ca="1" si="325"/>
        <v>0</v>
      </c>
      <c r="L2417">
        <f t="shared" ca="1" si="325"/>
        <v>0</v>
      </c>
      <c r="M2417">
        <f t="shared" ca="1" si="325"/>
        <v>0</v>
      </c>
      <c r="N2417">
        <f t="shared" ca="1" si="325"/>
        <v>0</v>
      </c>
      <c r="O2417" t="e">
        <f t="shared" ca="1" si="323"/>
        <v>#N/A</v>
      </c>
      <c r="P2417" t="e">
        <f t="shared" ca="1" si="324"/>
        <v>#N/A</v>
      </c>
    </row>
    <row r="2418" spans="1:16">
      <c r="A2418" t="str">
        <f t="shared" si="317"/>
        <v>08</v>
      </c>
      <c r="B2418" t="e">
        <f t="shared" ca="1" si="318"/>
        <v>#N/A</v>
      </c>
      <c r="C2418" t="s">
        <v>506</v>
      </c>
      <c r="D2418" t="s">
        <v>3104</v>
      </c>
      <c r="E2418">
        <f t="shared" ca="1" si="319"/>
        <v>0</v>
      </c>
      <c r="H2418">
        <f t="shared" ca="1" si="320"/>
        <v>0</v>
      </c>
      <c r="I2418">
        <f t="shared" ca="1" si="321"/>
        <v>0</v>
      </c>
      <c r="J2418">
        <f t="shared" ca="1" si="325"/>
        <v>0</v>
      </c>
      <c r="K2418">
        <f t="shared" ca="1" si="325"/>
        <v>0</v>
      </c>
      <c r="L2418">
        <f t="shared" ca="1" si="325"/>
        <v>0</v>
      </c>
      <c r="M2418">
        <f t="shared" ca="1" si="325"/>
        <v>0</v>
      </c>
      <c r="N2418">
        <f t="shared" ca="1" si="325"/>
        <v>0</v>
      </c>
      <c r="O2418" t="e">
        <f t="shared" ca="1" si="323"/>
        <v>#N/A</v>
      </c>
      <c r="P2418" t="e">
        <f t="shared" ca="1" si="324"/>
        <v>#N/A</v>
      </c>
    </row>
    <row r="2419" spans="1:16">
      <c r="A2419" t="str">
        <f t="shared" si="317"/>
        <v>09</v>
      </c>
      <c r="B2419" t="e">
        <f t="shared" ca="1" si="318"/>
        <v>#N/A</v>
      </c>
      <c r="C2419" t="s">
        <v>506</v>
      </c>
      <c r="D2419" t="s">
        <v>3105</v>
      </c>
      <c r="E2419">
        <f t="shared" ca="1" si="319"/>
        <v>0</v>
      </c>
      <c r="H2419">
        <f t="shared" ca="1" si="320"/>
        <v>0</v>
      </c>
      <c r="I2419">
        <f t="shared" ca="1" si="321"/>
        <v>0</v>
      </c>
      <c r="J2419">
        <f t="shared" ca="1" si="325"/>
        <v>0</v>
      </c>
      <c r="K2419">
        <f t="shared" ca="1" si="325"/>
        <v>0</v>
      </c>
      <c r="L2419">
        <f t="shared" ca="1" si="325"/>
        <v>0</v>
      </c>
      <c r="M2419">
        <f t="shared" ca="1" si="325"/>
        <v>0</v>
      </c>
      <c r="N2419">
        <f t="shared" ca="1" si="325"/>
        <v>0</v>
      </c>
      <c r="O2419" t="e">
        <f t="shared" ca="1" si="323"/>
        <v>#N/A</v>
      </c>
      <c r="P2419" t="e">
        <f t="shared" ca="1" si="324"/>
        <v>#N/A</v>
      </c>
    </row>
    <row r="2420" spans="1:16">
      <c r="A2420" t="str">
        <f t="shared" si="317"/>
        <v>10</v>
      </c>
      <c r="B2420" t="e">
        <f t="shared" ca="1" si="318"/>
        <v>#N/A</v>
      </c>
      <c r="C2420" t="s">
        <v>506</v>
      </c>
      <c r="D2420" t="s">
        <v>3106</v>
      </c>
      <c r="E2420">
        <f t="shared" ca="1" si="319"/>
        <v>0</v>
      </c>
      <c r="H2420">
        <f t="shared" ca="1" si="320"/>
        <v>0</v>
      </c>
      <c r="I2420">
        <f t="shared" ca="1" si="321"/>
        <v>0</v>
      </c>
      <c r="J2420">
        <f t="shared" ca="1" si="325"/>
        <v>0</v>
      </c>
      <c r="K2420">
        <f t="shared" ca="1" si="325"/>
        <v>0</v>
      </c>
      <c r="L2420">
        <f t="shared" ca="1" si="325"/>
        <v>0</v>
      </c>
      <c r="M2420">
        <f t="shared" ca="1" si="325"/>
        <v>0</v>
      </c>
      <c r="N2420">
        <f t="shared" ca="1" si="325"/>
        <v>0</v>
      </c>
      <c r="O2420" t="e">
        <f t="shared" ca="1" si="323"/>
        <v>#N/A</v>
      </c>
      <c r="P2420" t="e">
        <f t="shared" ca="1" si="324"/>
        <v>#N/A</v>
      </c>
    </row>
    <row r="2421" spans="1:16">
      <c r="A2421" t="str">
        <f t="shared" si="317"/>
        <v>11</v>
      </c>
      <c r="B2421" t="e">
        <f t="shared" ca="1" si="318"/>
        <v>#N/A</v>
      </c>
      <c r="C2421" t="s">
        <v>506</v>
      </c>
      <c r="D2421" t="s">
        <v>3107</v>
      </c>
      <c r="E2421">
        <f t="shared" ca="1" si="319"/>
        <v>0</v>
      </c>
      <c r="H2421">
        <f t="shared" ca="1" si="320"/>
        <v>0</v>
      </c>
      <c r="I2421">
        <f t="shared" ca="1" si="321"/>
        <v>0</v>
      </c>
      <c r="J2421">
        <f t="shared" ca="1" si="325"/>
        <v>0</v>
      </c>
      <c r="K2421">
        <f t="shared" ca="1" si="325"/>
        <v>0</v>
      </c>
      <c r="L2421">
        <f t="shared" ca="1" si="325"/>
        <v>0</v>
      </c>
      <c r="M2421">
        <f t="shared" ca="1" si="325"/>
        <v>0</v>
      </c>
      <c r="N2421">
        <f t="shared" ca="1" si="325"/>
        <v>0</v>
      </c>
      <c r="O2421" t="e">
        <f t="shared" ca="1" si="323"/>
        <v>#N/A</v>
      </c>
      <c r="P2421" t="e">
        <f t="shared" ca="1" si="324"/>
        <v>#N/A</v>
      </c>
    </row>
    <row r="2422" spans="1:16">
      <c r="A2422" t="str">
        <f t="shared" si="317"/>
        <v>12</v>
      </c>
      <c r="B2422" t="e">
        <f t="shared" ca="1" si="318"/>
        <v>#N/A</v>
      </c>
      <c r="C2422" t="s">
        <v>506</v>
      </c>
      <c r="D2422" t="s">
        <v>3108</v>
      </c>
      <c r="E2422">
        <f t="shared" ca="1" si="319"/>
        <v>0</v>
      </c>
      <c r="H2422">
        <f t="shared" ca="1" si="320"/>
        <v>0</v>
      </c>
      <c r="I2422">
        <f t="shared" ca="1" si="321"/>
        <v>0</v>
      </c>
      <c r="J2422">
        <f t="shared" ca="1" si="325"/>
        <v>0</v>
      </c>
      <c r="K2422">
        <f t="shared" ca="1" si="325"/>
        <v>0</v>
      </c>
      <c r="L2422">
        <f t="shared" ca="1" si="325"/>
        <v>0</v>
      </c>
      <c r="M2422">
        <f t="shared" ca="1" si="325"/>
        <v>0</v>
      </c>
      <c r="N2422">
        <f t="shared" ca="1" si="325"/>
        <v>0</v>
      </c>
      <c r="O2422" t="e">
        <f t="shared" ca="1" si="323"/>
        <v>#N/A</v>
      </c>
      <c r="P2422" t="e">
        <f t="shared" ca="1" si="324"/>
        <v>#N/A</v>
      </c>
    </row>
    <row r="2423" spans="1:16">
      <c r="A2423" t="str">
        <f t="shared" si="317"/>
        <v>13</v>
      </c>
      <c r="B2423" t="e">
        <f t="shared" ca="1" si="318"/>
        <v>#N/A</v>
      </c>
      <c r="C2423" t="s">
        <v>506</v>
      </c>
      <c r="D2423" t="s">
        <v>3109</v>
      </c>
      <c r="E2423">
        <f t="shared" ca="1" si="319"/>
        <v>0</v>
      </c>
      <c r="H2423">
        <f t="shared" ca="1" si="320"/>
        <v>0</v>
      </c>
      <c r="I2423">
        <f t="shared" ca="1" si="321"/>
        <v>0</v>
      </c>
      <c r="J2423">
        <f t="shared" ca="1" si="325"/>
        <v>0</v>
      </c>
      <c r="K2423">
        <f t="shared" ca="1" si="325"/>
        <v>0</v>
      </c>
      <c r="L2423">
        <f t="shared" ca="1" si="325"/>
        <v>0</v>
      </c>
      <c r="M2423">
        <f t="shared" ca="1" si="325"/>
        <v>0</v>
      </c>
      <c r="N2423">
        <f t="shared" ca="1" si="325"/>
        <v>0</v>
      </c>
      <c r="O2423" t="e">
        <f t="shared" ca="1" si="323"/>
        <v>#N/A</v>
      </c>
      <c r="P2423" t="e">
        <f t="shared" ca="1" si="324"/>
        <v>#N/A</v>
      </c>
    </row>
    <row r="2424" spans="1:16">
      <c r="A2424" t="str">
        <f t="shared" si="317"/>
        <v>100</v>
      </c>
      <c r="B2424" t="e">
        <f t="shared" ca="1" si="318"/>
        <v>#N/A</v>
      </c>
      <c r="C2424" t="s">
        <v>506</v>
      </c>
      <c r="D2424" t="s">
        <v>3110</v>
      </c>
      <c r="E2424">
        <f t="shared" ca="1" si="319"/>
        <v>0</v>
      </c>
      <c r="H2424">
        <f t="shared" ca="1" si="320"/>
        <v>0</v>
      </c>
      <c r="I2424">
        <f t="shared" ca="1" si="321"/>
        <v>0</v>
      </c>
      <c r="J2424">
        <f t="shared" ca="1" si="325"/>
        <v>0</v>
      </c>
      <c r="K2424">
        <f t="shared" ca="1" si="325"/>
        <v>0</v>
      </c>
      <c r="L2424">
        <f t="shared" ca="1" si="325"/>
        <v>0</v>
      </c>
      <c r="M2424">
        <f t="shared" ca="1" si="325"/>
        <v>0</v>
      </c>
      <c r="N2424">
        <f t="shared" ca="1" si="325"/>
        <v>0</v>
      </c>
      <c r="O2424" t="e">
        <f t="shared" ca="1" si="323"/>
        <v>#N/A</v>
      </c>
      <c r="P2424" t="e">
        <f t="shared" ca="1" si="324"/>
        <v>#N/A</v>
      </c>
    </row>
    <row r="2425" spans="1:16">
      <c r="A2425" t="str">
        <f t="shared" ref="A2425:A2488" si="326">MID(D2425,LEN(C2425)+2,LEN(D2425)-LEN(C2425))</f>
        <v>01</v>
      </c>
      <c r="B2425" t="e">
        <f t="shared" ref="B2425:B2488" ca="1" si="327">VLOOKUP(H2425,$A$1:$K$6,11,FALSE)</f>
        <v>#N/A</v>
      </c>
      <c r="C2425" t="s">
        <v>507</v>
      </c>
      <c r="D2425" t="s">
        <v>3111</v>
      </c>
      <c r="E2425">
        <f t="shared" ca="1" si="319"/>
        <v>0</v>
      </c>
      <c r="H2425">
        <f t="shared" ca="1" si="320"/>
        <v>0</v>
      </c>
      <c r="I2425">
        <f t="shared" ca="1" si="321"/>
        <v>0</v>
      </c>
      <c r="J2425">
        <f t="shared" ca="1" si="325"/>
        <v>0</v>
      </c>
      <c r="K2425">
        <f t="shared" ca="1" si="325"/>
        <v>0</v>
      </c>
      <c r="L2425">
        <f t="shared" ca="1" si="325"/>
        <v>0</v>
      </c>
      <c r="M2425">
        <f t="shared" ca="1" si="325"/>
        <v>0</v>
      </c>
      <c r="N2425">
        <f t="shared" ca="1" si="325"/>
        <v>0</v>
      </c>
      <c r="O2425" t="e">
        <f t="shared" ca="1" si="323"/>
        <v>#N/A</v>
      </c>
      <c r="P2425" t="e">
        <f t="shared" ca="1" si="324"/>
        <v>#N/A</v>
      </c>
    </row>
    <row r="2426" spans="1:16">
      <c r="A2426" t="str">
        <f t="shared" si="326"/>
        <v>02</v>
      </c>
      <c r="B2426" t="e">
        <f t="shared" ca="1" si="327"/>
        <v>#N/A</v>
      </c>
      <c r="C2426" t="s">
        <v>507</v>
      </c>
      <c r="D2426" t="s">
        <v>3112</v>
      </c>
      <c r="E2426">
        <f t="shared" ref="E2426:E2489" ca="1" si="328">IFERROR(VLOOKUP(C2426,INDIRECT($H2426&amp;$O2426),MATCH($A2426,INDIRECT($H2426&amp;$P2426),0),FALSE),0)</f>
        <v>0</v>
      </c>
      <c r="H2426">
        <f t="shared" ref="H2426:H2489" ca="1" si="329">IF(I2426&lt;&gt;0,I2426,IF(J2426&lt;&gt;0,J2426,IF(K2426&lt;&gt;0,K2426,IF(L2426&lt;&gt;0,L2426,IF(M2426&lt;&gt;0,M2426,N2426)))))</f>
        <v>0</v>
      </c>
      <c r="I2426">
        <f t="shared" ref="I2426:I2489" ca="1" si="330">IF(IFERROR(VLOOKUP(C2426,INDIRECT($I$14&amp;"D:D"),1,FALSE),0)&lt;&gt;0,I$14,0)</f>
        <v>0</v>
      </c>
      <c r="J2426">
        <f t="shared" ca="1" si="325"/>
        <v>0</v>
      </c>
      <c r="K2426">
        <f t="shared" ca="1" si="325"/>
        <v>0</v>
      </c>
      <c r="L2426">
        <f t="shared" ca="1" si="325"/>
        <v>0</v>
      </c>
      <c r="M2426">
        <f t="shared" ca="1" si="325"/>
        <v>0</v>
      </c>
      <c r="N2426">
        <f t="shared" ca="1" si="325"/>
        <v>0</v>
      </c>
      <c r="O2426" t="e">
        <f t="shared" ca="1" si="323"/>
        <v>#N/A</v>
      </c>
      <c r="P2426" t="e">
        <f t="shared" ca="1" si="324"/>
        <v>#N/A</v>
      </c>
    </row>
    <row r="2427" spans="1:16">
      <c r="A2427" t="str">
        <f t="shared" si="326"/>
        <v>03</v>
      </c>
      <c r="B2427" t="e">
        <f t="shared" ca="1" si="327"/>
        <v>#N/A</v>
      </c>
      <c r="C2427" t="s">
        <v>507</v>
      </c>
      <c r="D2427" t="s">
        <v>3113</v>
      </c>
      <c r="E2427">
        <f t="shared" ca="1" si="328"/>
        <v>0</v>
      </c>
      <c r="H2427">
        <f t="shared" ca="1" si="329"/>
        <v>0</v>
      </c>
      <c r="I2427">
        <f t="shared" ca="1" si="330"/>
        <v>0</v>
      </c>
      <c r="J2427">
        <f t="shared" ca="1" si="325"/>
        <v>0</v>
      </c>
      <c r="K2427">
        <f t="shared" ca="1" si="325"/>
        <v>0</v>
      </c>
      <c r="L2427">
        <f t="shared" ca="1" si="325"/>
        <v>0</v>
      </c>
      <c r="M2427">
        <f t="shared" ca="1" si="325"/>
        <v>0</v>
      </c>
      <c r="N2427">
        <f t="shared" ca="1" si="325"/>
        <v>0</v>
      </c>
      <c r="O2427" t="e">
        <f t="shared" ca="1" si="323"/>
        <v>#N/A</v>
      </c>
      <c r="P2427" t="e">
        <f t="shared" ca="1" si="324"/>
        <v>#N/A</v>
      </c>
    </row>
    <row r="2428" spans="1:16">
      <c r="A2428" t="str">
        <f t="shared" si="326"/>
        <v>04</v>
      </c>
      <c r="B2428" t="e">
        <f t="shared" ca="1" si="327"/>
        <v>#N/A</v>
      </c>
      <c r="C2428" t="s">
        <v>507</v>
      </c>
      <c r="D2428" t="s">
        <v>3114</v>
      </c>
      <c r="E2428">
        <f t="shared" ca="1" si="328"/>
        <v>0</v>
      </c>
      <c r="H2428">
        <f t="shared" ca="1" si="329"/>
        <v>0</v>
      </c>
      <c r="I2428">
        <f t="shared" ca="1" si="330"/>
        <v>0</v>
      </c>
      <c r="J2428">
        <f t="shared" ca="1" si="325"/>
        <v>0</v>
      </c>
      <c r="K2428">
        <f t="shared" ca="1" si="325"/>
        <v>0</v>
      </c>
      <c r="L2428">
        <f t="shared" ca="1" si="325"/>
        <v>0</v>
      </c>
      <c r="M2428">
        <f t="shared" ca="1" si="325"/>
        <v>0</v>
      </c>
      <c r="N2428">
        <f t="shared" ca="1" si="325"/>
        <v>0</v>
      </c>
      <c r="O2428" t="e">
        <f t="shared" ca="1" si="323"/>
        <v>#N/A</v>
      </c>
      <c r="P2428" t="e">
        <f t="shared" ca="1" si="324"/>
        <v>#N/A</v>
      </c>
    </row>
    <row r="2429" spans="1:16">
      <c r="A2429" t="str">
        <f t="shared" si="326"/>
        <v>05</v>
      </c>
      <c r="B2429" t="e">
        <f t="shared" ca="1" si="327"/>
        <v>#N/A</v>
      </c>
      <c r="C2429" t="s">
        <v>507</v>
      </c>
      <c r="D2429" t="s">
        <v>3115</v>
      </c>
      <c r="E2429">
        <f t="shared" ca="1" si="328"/>
        <v>0</v>
      </c>
      <c r="H2429">
        <f t="shared" ca="1" si="329"/>
        <v>0</v>
      </c>
      <c r="I2429">
        <f t="shared" ca="1" si="330"/>
        <v>0</v>
      </c>
      <c r="J2429">
        <f t="shared" ca="1" si="325"/>
        <v>0</v>
      </c>
      <c r="K2429">
        <f t="shared" ca="1" si="325"/>
        <v>0</v>
      </c>
      <c r="L2429">
        <f t="shared" ca="1" si="325"/>
        <v>0</v>
      </c>
      <c r="M2429">
        <f t="shared" ca="1" si="325"/>
        <v>0</v>
      </c>
      <c r="N2429">
        <f t="shared" ca="1" si="325"/>
        <v>0</v>
      </c>
      <c r="O2429" t="e">
        <f t="shared" ca="1" si="323"/>
        <v>#N/A</v>
      </c>
      <c r="P2429" t="e">
        <f t="shared" ca="1" si="324"/>
        <v>#N/A</v>
      </c>
    </row>
    <row r="2430" spans="1:16">
      <c r="A2430" t="str">
        <f t="shared" si="326"/>
        <v>06</v>
      </c>
      <c r="B2430" t="e">
        <f t="shared" ca="1" si="327"/>
        <v>#N/A</v>
      </c>
      <c r="C2430" t="s">
        <v>507</v>
      </c>
      <c r="D2430" t="s">
        <v>3116</v>
      </c>
      <c r="E2430">
        <f t="shared" ca="1" si="328"/>
        <v>0</v>
      </c>
      <c r="H2430">
        <f t="shared" ca="1" si="329"/>
        <v>0</v>
      </c>
      <c r="I2430">
        <f t="shared" ca="1" si="330"/>
        <v>0</v>
      </c>
      <c r="J2430">
        <f t="shared" ca="1" si="325"/>
        <v>0</v>
      </c>
      <c r="K2430">
        <f t="shared" ca="1" si="325"/>
        <v>0</v>
      </c>
      <c r="L2430">
        <f t="shared" ca="1" si="325"/>
        <v>0</v>
      </c>
      <c r="M2430">
        <f t="shared" ca="1" si="325"/>
        <v>0</v>
      </c>
      <c r="N2430">
        <f t="shared" ca="1" si="325"/>
        <v>0</v>
      </c>
      <c r="O2430" t="e">
        <f t="shared" ca="1" si="323"/>
        <v>#N/A</v>
      </c>
      <c r="P2430" t="e">
        <f t="shared" ca="1" si="324"/>
        <v>#N/A</v>
      </c>
    </row>
    <row r="2431" spans="1:16">
      <c r="A2431" t="str">
        <f t="shared" si="326"/>
        <v>07</v>
      </c>
      <c r="B2431" t="e">
        <f t="shared" ca="1" si="327"/>
        <v>#N/A</v>
      </c>
      <c r="C2431" t="s">
        <v>507</v>
      </c>
      <c r="D2431" t="s">
        <v>3117</v>
      </c>
      <c r="E2431">
        <f t="shared" ca="1" si="328"/>
        <v>0</v>
      </c>
      <c r="H2431">
        <f t="shared" ca="1" si="329"/>
        <v>0</v>
      </c>
      <c r="I2431">
        <f t="shared" ca="1" si="330"/>
        <v>0</v>
      </c>
      <c r="J2431">
        <f t="shared" ca="1" si="325"/>
        <v>0</v>
      </c>
      <c r="K2431">
        <f t="shared" ca="1" si="325"/>
        <v>0</v>
      </c>
      <c r="L2431">
        <f t="shared" ca="1" si="325"/>
        <v>0</v>
      </c>
      <c r="M2431">
        <f t="shared" ca="1" si="325"/>
        <v>0</v>
      </c>
      <c r="N2431">
        <f t="shared" ca="1" si="325"/>
        <v>0</v>
      </c>
      <c r="O2431" t="e">
        <f t="shared" ca="1" si="323"/>
        <v>#N/A</v>
      </c>
      <c r="P2431" t="e">
        <f t="shared" ca="1" si="324"/>
        <v>#N/A</v>
      </c>
    </row>
    <row r="2432" spans="1:16">
      <c r="A2432" t="str">
        <f t="shared" si="326"/>
        <v>08</v>
      </c>
      <c r="B2432" t="e">
        <f t="shared" ca="1" si="327"/>
        <v>#N/A</v>
      </c>
      <c r="C2432" t="s">
        <v>507</v>
      </c>
      <c r="D2432" t="s">
        <v>3118</v>
      </c>
      <c r="E2432">
        <f t="shared" ca="1" si="328"/>
        <v>0</v>
      </c>
      <c r="H2432">
        <f t="shared" ca="1" si="329"/>
        <v>0</v>
      </c>
      <c r="I2432">
        <f t="shared" ca="1" si="330"/>
        <v>0</v>
      </c>
      <c r="J2432">
        <f t="shared" ca="1" si="325"/>
        <v>0</v>
      </c>
      <c r="K2432">
        <f t="shared" ca="1" si="325"/>
        <v>0</v>
      </c>
      <c r="L2432">
        <f t="shared" ca="1" si="325"/>
        <v>0</v>
      </c>
      <c r="M2432">
        <f t="shared" ca="1" si="325"/>
        <v>0</v>
      </c>
      <c r="N2432">
        <f t="shared" ca="1" si="325"/>
        <v>0</v>
      </c>
      <c r="O2432" t="e">
        <f t="shared" ca="1" si="323"/>
        <v>#N/A</v>
      </c>
      <c r="P2432" t="e">
        <f t="shared" ca="1" si="324"/>
        <v>#N/A</v>
      </c>
    </row>
    <row r="2433" spans="1:16">
      <c r="A2433" t="str">
        <f t="shared" si="326"/>
        <v>09</v>
      </c>
      <c r="B2433" t="e">
        <f t="shared" ca="1" si="327"/>
        <v>#N/A</v>
      </c>
      <c r="C2433" t="s">
        <v>507</v>
      </c>
      <c r="D2433" t="s">
        <v>3119</v>
      </c>
      <c r="E2433">
        <f t="shared" ca="1" si="328"/>
        <v>0</v>
      </c>
      <c r="H2433">
        <f t="shared" ca="1" si="329"/>
        <v>0</v>
      </c>
      <c r="I2433">
        <f t="shared" ca="1" si="330"/>
        <v>0</v>
      </c>
      <c r="J2433">
        <f t="shared" ca="1" si="325"/>
        <v>0</v>
      </c>
      <c r="K2433">
        <f t="shared" ca="1" si="325"/>
        <v>0</v>
      </c>
      <c r="L2433">
        <f t="shared" ca="1" si="325"/>
        <v>0</v>
      </c>
      <c r="M2433">
        <f t="shared" ca="1" si="325"/>
        <v>0</v>
      </c>
      <c r="N2433">
        <f t="shared" ca="1" si="325"/>
        <v>0</v>
      </c>
      <c r="O2433" t="e">
        <f t="shared" ca="1" si="323"/>
        <v>#N/A</v>
      </c>
      <c r="P2433" t="e">
        <f t="shared" ca="1" si="324"/>
        <v>#N/A</v>
      </c>
    </row>
    <row r="2434" spans="1:16">
      <c r="A2434" t="str">
        <f t="shared" si="326"/>
        <v>10</v>
      </c>
      <c r="B2434" t="e">
        <f t="shared" ca="1" si="327"/>
        <v>#N/A</v>
      </c>
      <c r="C2434" t="s">
        <v>507</v>
      </c>
      <c r="D2434" t="s">
        <v>3120</v>
      </c>
      <c r="E2434">
        <f t="shared" ca="1" si="328"/>
        <v>0</v>
      </c>
      <c r="H2434">
        <f t="shared" ca="1" si="329"/>
        <v>0</v>
      </c>
      <c r="I2434">
        <f t="shared" ca="1" si="330"/>
        <v>0</v>
      </c>
      <c r="J2434">
        <f t="shared" ca="1" si="325"/>
        <v>0</v>
      </c>
      <c r="K2434">
        <f t="shared" ca="1" si="325"/>
        <v>0</v>
      </c>
      <c r="L2434">
        <f t="shared" ca="1" si="325"/>
        <v>0</v>
      </c>
      <c r="M2434">
        <f t="shared" ca="1" si="325"/>
        <v>0</v>
      </c>
      <c r="N2434">
        <f t="shared" ca="1" si="325"/>
        <v>0</v>
      </c>
      <c r="O2434" t="e">
        <f t="shared" ca="1" si="323"/>
        <v>#N/A</v>
      </c>
      <c r="P2434" t="e">
        <f t="shared" ca="1" si="324"/>
        <v>#N/A</v>
      </c>
    </row>
    <row r="2435" spans="1:16">
      <c r="A2435" t="str">
        <f t="shared" si="326"/>
        <v>11</v>
      </c>
      <c r="B2435" t="e">
        <f t="shared" ca="1" si="327"/>
        <v>#N/A</v>
      </c>
      <c r="C2435" t="s">
        <v>507</v>
      </c>
      <c r="D2435" t="s">
        <v>3121</v>
      </c>
      <c r="E2435">
        <f t="shared" ca="1" si="328"/>
        <v>0</v>
      </c>
      <c r="H2435">
        <f t="shared" ca="1" si="329"/>
        <v>0</v>
      </c>
      <c r="I2435">
        <f t="shared" ca="1" si="330"/>
        <v>0</v>
      </c>
      <c r="J2435">
        <f t="shared" ca="1" si="325"/>
        <v>0</v>
      </c>
      <c r="K2435">
        <f t="shared" ca="1" si="325"/>
        <v>0</v>
      </c>
      <c r="L2435">
        <f t="shared" ca="1" si="325"/>
        <v>0</v>
      </c>
      <c r="M2435">
        <f t="shared" ca="1" si="325"/>
        <v>0</v>
      </c>
      <c r="N2435">
        <f t="shared" ca="1" si="325"/>
        <v>0</v>
      </c>
      <c r="O2435" t="e">
        <f t="shared" ca="1" si="323"/>
        <v>#N/A</v>
      </c>
      <c r="P2435" t="e">
        <f t="shared" ca="1" si="324"/>
        <v>#N/A</v>
      </c>
    </row>
    <row r="2436" spans="1:16">
      <c r="A2436" t="str">
        <f t="shared" si="326"/>
        <v>12</v>
      </c>
      <c r="B2436" t="e">
        <f t="shared" ca="1" si="327"/>
        <v>#N/A</v>
      </c>
      <c r="C2436" t="s">
        <v>507</v>
      </c>
      <c r="D2436" t="s">
        <v>3122</v>
      </c>
      <c r="E2436">
        <f t="shared" ca="1" si="328"/>
        <v>0</v>
      </c>
      <c r="H2436">
        <f t="shared" ca="1" si="329"/>
        <v>0</v>
      </c>
      <c r="I2436">
        <f t="shared" ca="1" si="330"/>
        <v>0</v>
      </c>
      <c r="J2436">
        <f t="shared" ca="1" si="325"/>
        <v>0</v>
      </c>
      <c r="K2436">
        <f t="shared" ca="1" si="325"/>
        <v>0</v>
      </c>
      <c r="L2436">
        <f t="shared" ca="1" si="325"/>
        <v>0</v>
      </c>
      <c r="M2436">
        <f t="shared" ca="1" si="325"/>
        <v>0</v>
      </c>
      <c r="N2436">
        <f t="shared" ca="1" si="325"/>
        <v>0</v>
      </c>
      <c r="O2436" t="e">
        <f t="shared" ca="1" si="323"/>
        <v>#N/A</v>
      </c>
      <c r="P2436" t="e">
        <f t="shared" ca="1" si="324"/>
        <v>#N/A</v>
      </c>
    </row>
    <row r="2437" spans="1:16">
      <c r="A2437" t="str">
        <f t="shared" si="326"/>
        <v>13</v>
      </c>
      <c r="B2437" t="e">
        <f t="shared" ca="1" si="327"/>
        <v>#N/A</v>
      </c>
      <c r="C2437" t="s">
        <v>507</v>
      </c>
      <c r="D2437" t="s">
        <v>3123</v>
      </c>
      <c r="E2437">
        <f t="shared" ca="1" si="328"/>
        <v>0</v>
      </c>
      <c r="H2437">
        <f t="shared" ca="1" si="329"/>
        <v>0</v>
      </c>
      <c r="I2437">
        <f t="shared" ca="1" si="330"/>
        <v>0</v>
      </c>
      <c r="J2437">
        <f t="shared" ca="1" si="325"/>
        <v>0</v>
      </c>
      <c r="K2437">
        <f t="shared" ca="1" si="325"/>
        <v>0</v>
      </c>
      <c r="L2437">
        <f t="shared" ca="1" si="325"/>
        <v>0</v>
      </c>
      <c r="M2437">
        <f t="shared" ca="1" si="325"/>
        <v>0</v>
      </c>
      <c r="N2437">
        <f t="shared" ca="1" si="325"/>
        <v>0</v>
      </c>
      <c r="O2437" t="e">
        <f t="shared" ca="1" si="323"/>
        <v>#N/A</v>
      </c>
      <c r="P2437" t="e">
        <f t="shared" ca="1" si="324"/>
        <v>#N/A</v>
      </c>
    </row>
    <row r="2438" spans="1:16">
      <c r="A2438" t="str">
        <f t="shared" si="326"/>
        <v>100</v>
      </c>
      <c r="B2438" t="e">
        <f t="shared" ca="1" si="327"/>
        <v>#N/A</v>
      </c>
      <c r="C2438" t="s">
        <v>507</v>
      </c>
      <c r="D2438" t="s">
        <v>3124</v>
      </c>
      <c r="E2438">
        <f t="shared" ca="1" si="328"/>
        <v>0</v>
      </c>
      <c r="H2438">
        <f t="shared" ca="1" si="329"/>
        <v>0</v>
      </c>
      <c r="I2438">
        <f t="shared" ca="1" si="330"/>
        <v>0</v>
      </c>
      <c r="J2438">
        <f t="shared" ca="1" si="325"/>
        <v>0</v>
      </c>
      <c r="K2438">
        <f t="shared" ca="1" si="325"/>
        <v>0</v>
      </c>
      <c r="L2438">
        <f t="shared" ca="1" si="325"/>
        <v>0</v>
      </c>
      <c r="M2438">
        <f t="shared" ca="1" si="325"/>
        <v>0</v>
      </c>
      <c r="N2438">
        <f t="shared" ca="1" si="325"/>
        <v>0</v>
      </c>
      <c r="O2438" t="e">
        <f t="shared" ca="1" si="323"/>
        <v>#N/A</v>
      </c>
      <c r="P2438" t="e">
        <f t="shared" ca="1" si="324"/>
        <v>#N/A</v>
      </c>
    </row>
    <row r="2439" spans="1:16">
      <c r="A2439" t="str">
        <f t="shared" si="326"/>
        <v>01</v>
      </c>
      <c r="B2439" t="e">
        <f t="shared" ca="1" si="327"/>
        <v>#N/A</v>
      </c>
      <c r="C2439" t="s">
        <v>508</v>
      </c>
      <c r="D2439" t="s">
        <v>3125</v>
      </c>
      <c r="E2439">
        <f t="shared" ca="1" si="328"/>
        <v>0</v>
      </c>
      <c r="H2439">
        <f t="shared" ca="1" si="329"/>
        <v>0</v>
      </c>
      <c r="I2439">
        <f t="shared" ca="1" si="330"/>
        <v>0</v>
      </c>
      <c r="J2439">
        <f t="shared" ca="1" si="325"/>
        <v>0</v>
      </c>
      <c r="K2439">
        <f t="shared" ca="1" si="325"/>
        <v>0</v>
      </c>
      <c r="L2439">
        <f t="shared" ca="1" si="325"/>
        <v>0</v>
      </c>
      <c r="M2439">
        <f t="shared" ca="1" si="325"/>
        <v>0</v>
      </c>
      <c r="N2439">
        <f t="shared" ca="1" si="325"/>
        <v>0</v>
      </c>
      <c r="O2439" t="e">
        <f t="shared" ca="1" si="323"/>
        <v>#N/A</v>
      </c>
      <c r="P2439" t="e">
        <f t="shared" ca="1" si="324"/>
        <v>#N/A</v>
      </c>
    </row>
    <row r="2440" spans="1:16">
      <c r="A2440" t="str">
        <f t="shared" si="326"/>
        <v>02</v>
      </c>
      <c r="B2440" t="e">
        <f t="shared" ca="1" si="327"/>
        <v>#N/A</v>
      </c>
      <c r="C2440" t="s">
        <v>508</v>
      </c>
      <c r="D2440" t="s">
        <v>3126</v>
      </c>
      <c r="E2440">
        <f t="shared" ca="1" si="328"/>
        <v>0</v>
      </c>
      <c r="H2440">
        <f t="shared" ca="1" si="329"/>
        <v>0</v>
      </c>
      <c r="I2440">
        <f t="shared" ca="1" si="330"/>
        <v>0</v>
      </c>
      <c r="J2440">
        <f t="shared" ca="1" si="325"/>
        <v>0</v>
      </c>
      <c r="K2440">
        <f t="shared" ca="1" si="325"/>
        <v>0</v>
      </c>
      <c r="L2440">
        <f t="shared" ca="1" si="325"/>
        <v>0</v>
      </c>
      <c r="M2440">
        <f t="shared" ca="1" si="325"/>
        <v>0</v>
      </c>
      <c r="N2440">
        <f t="shared" ca="1" si="325"/>
        <v>0</v>
      </c>
      <c r="O2440" t="e">
        <f t="shared" ca="1" si="323"/>
        <v>#N/A</v>
      </c>
      <c r="P2440" t="e">
        <f t="shared" ca="1" si="324"/>
        <v>#N/A</v>
      </c>
    </row>
    <row r="2441" spans="1:16">
      <c r="A2441" t="str">
        <f t="shared" si="326"/>
        <v>03</v>
      </c>
      <c r="B2441" t="e">
        <f t="shared" ca="1" si="327"/>
        <v>#N/A</v>
      </c>
      <c r="C2441" t="s">
        <v>508</v>
      </c>
      <c r="D2441" t="s">
        <v>3127</v>
      </c>
      <c r="E2441">
        <f t="shared" ca="1" si="328"/>
        <v>0</v>
      </c>
      <c r="H2441">
        <f t="shared" ca="1" si="329"/>
        <v>0</v>
      </c>
      <c r="I2441">
        <f t="shared" ca="1" si="330"/>
        <v>0</v>
      </c>
      <c r="J2441">
        <f t="shared" ca="1" si="325"/>
        <v>0</v>
      </c>
      <c r="K2441">
        <f t="shared" ca="1" si="325"/>
        <v>0</v>
      </c>
      <c r="L2441">
        <f t="shared" ca="1" si="325"/>
        <v>0</v>
      </c>
      <c r="M2441">
        <f t="shared" ca="1" si="325"/>
        <v>0</v>
      </c>
      <c r="N2441">
        <f t="shared" ca="1" si="325"/>
        <v>0</v>
      </c>
      <c r="O2441" t="e">
        <f t="shared" ca="1" si="323"/>
        <v>#N/A</v>
      </c>
      <c r="P2441" t="e">
        <f t="shared" ca="1" si="324"/>
        <v>#N/A</v>
      </c>
    </row>
    <row r="2442" spans="1:16">
      <c r="A2442" t="str">
        <f t="shared" si="326"/>
        <v>04</v>
      </c>
      <c r="B2442" t="e">
        <f t="shared" ca="1" si="327"/>
        <v>#N/A</v>
      </c>
      <c r="C2442" t="s">
        <v>508</v>
      </c>
      <c r="D2442" t="s">
        <v>3128</v>
      </c>
      <c r="E2442">
        <f t="shared" ca="1" si="328"/>
        <v>0</v>
      </c>
      <c r="H2442">
        <f t="shared" ca="1" si="329"/>
        <v>0</v>
      </c>
      <c r="I2442">
        <f t="shared" ca="1" si="330"/>
        <v>0</v>
      </c>
      <c r="J2442">
        <f t="shared" ca="1" si="325"/>
        <v>0</v>
      </c>
      <c r="K2442">
        <f t="shared" ca="1" si="325"/>
        <v>0</v>
      </c>
      <c r="L2442">
        <f t="shared" ca="1" si="325"/>
        <v>0</v>
      </c>
      <c r="M2442">
        <f t="shared" ca="1" si="325"/>
        <v>0</v>
      </c>
      <c r="N2442">
        <f t="shared" ca="1" si="325"/>
        <v>0</v>
      </c>
      <c r="O2442" t="e">
        <f t="shared" ca="1" si="323"/>
        <v>#N/A</v>
      </c>
      <c r="P2442" t="e">
        <f t="shared" ca="1" si="324"/>
        <v>#N/A</v>
      </c>
    </row>
    <row r="2443" spans="1:16">
      <c r="A2443" t="str">
        <f t="shared" si="326"/>
        <v>05</v>
      </c>
      <c r="B2443" t="e">
        <f t="shared" ca="1" si="327"/>
        <v>#N/A</v>
      </c>
      <c r="C2443" t="s">
        <v>508</v>
      </c>
      <c r="D2443" t="s">
        <v>3129</v>
      </c>
      <c r="E2443">
        <f t="shared" ca="1" si="328"/>
        <v>0</v>
      </c>
      <c r="H2443">
        <f t="shared" ca="1" si="329"/>
        <v>0</v>
      </c>
      <c r="I2443">
        <f t="shared" ca="1" si="330"/>
        <v>0</v>
      </c>
      <c r="J2443">
        <f t="shared" ca="1" si="325"/>
        <v>0</v>
      </c>
      <c r="K2443">
        <f t="shared" ca="1" si="325"/>
        <v>0</v>
      </c>
      <c r="L2443">
        <f t="shared" ca="1" si="325"/>
        <v>0</v>
      </c>
      <c r="M2443">
        <f t="shared" ca="1" si="325"/>
        <v>0</v>
      </c>
      <c r="N2443">
        <f t="shared" ca="1" si="325"/>
        <v>0</v>
      </c>
      <c r="O2443" t="e">
        <f t="shared" ca="1" si="323"/>
        <v>#N/A</v>
      </c>
      <c r="P2443" t="e">
        <f t="shared" ca="1" si="324"/>
        <v>#N/A</v>
      </c>
    </row>
    <row r="2444" spans="1:16">
      <c r="A2444" t="str">
        <f t="shared" si="326"/>
        <v>06</v>
      </c>
      <c r="B2444" t="e">
        <f t="shared" ca="1" si="327"/>
        <v>#N/A</v>
      </c>
      <c r="C2444" t="s">
        <v>508</v>
      </c>
      <c r="D2444" t="s">
        <v>3130</v>
      </c>
      <c r="E2444">
        <f t="shared" ca="1" si="328"/>
        <v>0</v>
      </c>
      <c r="H2444">
        <f t="shared" ca="1" si="329"/>
        <v>0</v>
      </c>
      <c r="I2444">
        <f t="shared" ca="1" si="330"/>
        <v>0</v>
      </c>
      <c r="J2444">
        <f t="shared" ca="1" si="325"/>
        <v>0</v>
      </c>
      <c r="K2444">
        <f t="shared" ca="1" si="325"/>
        <v>0</v>
      </c>
      <c r="L2444">
        <f t="shared" ca="1" si="325"/>
        <v>0</v>
      </c>
      <c r="M2444">
        <f t="shared" ca="1" si="325"/>
        <v>0</v>
      </c>
      <c r="N2444">
        <f t="shared" ca="1" si="325"/>
        <v>0</v>
      </c>
      <c r="O2444" t="e">
        <f t="shared" ca="1" si="323"/>
        <v>#N/A</v>
      </c>
      <c r="P2444" t="e">
        <f t="shared" ca="1" si="324"/>
        <v>#N/A</v>
      </c>
    </row>
    <row r="2445" spans="1:16">
      <c r="A2445" t="str">
        <f t="shared" si="326"/>
        <v>07</v>
      </c>
      <c r="B2445" t="e">
        <f t="shared" ca="1" si="327"/>
        <v>#N/A</v>
      </c>
      <c r="C2445" t="s">
        <v>508</v>
      </c>
      <c r="D2445" t="s">
        <v>3131</v>
      </c>
      <c r="E2445">
        <f t="shared" ca="1" si="328"/>
        <v>0</v>
      </c>
      <c r="H2445">
        <f t="shared" ca="1" si="329"/>
        <v>0</v>
      </c>
      <c r="I2445">
        <f t="shared" ca="1" si="330"/>
        <v>0</v>
      </c>
      <c r="J2445">
        <f t="shared" ca="1" si="325"/>
        <v>0</v>
      </c>
      <c r="K2445">
        <f t="shared" ca="1" si="325"/>
        <v>0</v>
      </c>
      <c r="L2445">
        <f t="shared" ca="1" si="325"/>
        <v>0</v>
      </c>
      <c r="M2445">
        <f t="shared" ca="1" si="325"/>
        <v>0</v>
      </c>
      <c r="N2445">
        <f t="shared" ca="1" si="325"/>
        <v>0</v>
      </c>
      <c r="O2445" t="e">
        <f t="shared" ca="1" si="323"/>
        <v>#N/A</v>
      </c>
      <c r="P2445" t="e">
        <f t="shared" ca="1" si="324"/>
        <v>#N/A</v>
      </c>
    </row>
    <row r="2446" spans="1:16">
      <c r="A2446" t="str">
        <f t="shared" si="326"/>
        <v>08</v>
      </c>
      <c r="B2446" t="e">
        <f t="shared" ca="1" si="327"/>
        <v>#N/A</v>
      </c>
      <c r="C2446" t="s">
        <v>508</v>
      </c>
      <c r="D2446" t="s">
        <v>3132</v>
      </c>
      <c r="E2446">
        <f t="shared" ca="1" si="328"/>
        <v>0</v>
      </c>
      <c r="H2446">
        <f t="shared" ca="1" si="329"/>
        <v>0</v>
      </c>
      <c r="I2446">
        <f t="shared" ca="1" si="330"/>
        <v>0</v>
      </c>
      <c r="J2446">
        <f t="shared" ca="1" si="325"/>
        <v>0</v>
      </c>
      <c r="K2446">
        <f t="shared" ca="1" si="325"/>
        <v>0</v>
      </c>
      <c r="L2446">
        <f t="shared" ca="1" si="325"/>
        <v>0</v>
      </c>
      <c r="M2446">
        <f t="shared" ca="1" si="325"/>
        <v>0</v>
      </c>
      <c r="N2446">
        <f t="shared" ca="1" si="325"/>
        <v>0</v>
      </c>
      <c r="O2446" t="e">
        <f t="shared" ca="1" si="323"/>
        <v>#N/A</v>
      </c>
      <c r="P2446" t="e">
        <f t="shared" ca="1" si="324"/>
        <v>#N/A</v>
      </c>
    </row>
    <row r="2447" spans="1:16">
      <c r="A2447" t="str">
        <f t="shared" si="326"/>
        <v>09</v>
      </c>
      <c r="B2447" t="e">
        <f t="shared" ca="1" si="327"/>
        <v>#N/A</v>
      </c>
      <c r="C2447" t="s">
        <v>508</v>
      </c>
      <c r="D2447" t="s">
        <v>3133</v>
      </c>
      <c r="E2447">
        <f t="shared" ca="1" si="328"/>
        <v>0</v>
      </c>
      <c r="H2447">
        <f t="shared" ca="1" si="329"/>
        <v>0</v>
      </c>
      <c r="I2447">
        <f t="shared" ca="1" si="330"/>
        <v>0</v>
      </c>
      <c r="J2447">
        <f t="shared" ca="1" si="325"/>
        <v>0</v>
      </c>
      <c r="K2447">
        <f t="shared" ca="1" si="325"/>
        <v>0</v>
      </c>
      <c r="L2447">
        <f t="shared" ca="1" si="325"/>
        <v>0</v>
      </c>
      <c r="M2447">
        <f t="shared" ca="1" si="325"/>
        <v>0</v>
      </c>
      <c r="N2447">
        <f t="shared" ca="1" si="325"/>
        <v>0</v>
      </c>
      <c r="O2447" t="e">
        <f t="shared" ca="1" si="323"/>
        <v>#N/A</v>
      </c>
      <c r="P2447" t="e">
        <f t="shared" ca="1" si="324"/>
        <v>#N/A</v>
      </c>
    </row>
    <row r="2448" spans="1:16">
      <c r="A2448" t="str">
        <f t="shared" si="326"/>
        <v>10</v>
      </c>
      <c r="B2448" t="e">
        <f t="shared" ca="1" si="327"/>
        <v>#N/A</v>
      </c>
      <c r="C2448" t="s">
        <v>508</v>
      </c>
      <c r="D2448" t="s">
        <v>3134</v>
      </c>
      <c r="E2448">
        <f t="shared" ca="1" si="328"/>
        <v>0</v>
      </c>
      <c r="H2448">
        <f t="shared" ca="1" si="329"/>
        <v>0</v>
      </c>
      <c r="I2448">
        <f t="shared" ca="1" si="330"/>
        <v>0</v>
      </c>
      <c r="J2448">
        <f t="shared" ca="1" si="325"/>
        <v>0</v>
      </c>
      <c r="K2448">
        <f t="shared" ca="1" si="325"/>
        <v>0</v>
      </c>
      <c r="L2448">
        <f t="shared" ca="1" si="325"/>
        <v>0</v>
      </c>
      <c r="M2448">
        <f t="shared" ca="1" si="325"/>
        <v>0</v>
      </c>
      <c r="N2448">
        <f t="shared" ca="1" si="325"/>
        <v>0</v>
      </c>
      <c r="O2448" t="e">
        <f t="shared" ref="O2448:O2511" ca="1" si="331">VLOOKUP($H2448,$G$8:$I$13,2,FALSE)</f>
        <v>#N/A</v>
      </c>
      <c r="P2448" t="e">
        <f t="shared" ref="P2448:P2511" ca="1" si="332">VLOOKUP($H2448,$G$8:$I$13,3,FALSE)</f>
        <v>#N/A</v>
      </c>
    </row>
    <row r="2449" spans="1:16">
      <c r="A2449" t="str">
        <f t="shared" si="326"/>
        <v>11</v>
      </c>
      <c r="B2449" t="e">
        <f t="shared" ca="1" si="327"/>
        <v>#N/A</v>
      </c>
      <c r="C2449" t="s">
        <v>508</v>
      </c>
      <c r="D2449" t="s">
        <v>3135</v>
      </c>
      <c r="E2449">
        <f t="shared" ca="1" si="328"/>
        <v>0</v>
      </c>
      <c r="H2449">
        <f t="shared" ca="1" si="329"/>
        <v>0</v>
      </c>
      <c r="I2449">
        <f t="shared" ca="1" si="330"/>
        <v>0</v>
      </c>
      <c r="J2449">
        <f t="shared" ca="1" si="325"/>
        <v>0</v>
      </c>
      <c r="K2449">
        <f t="shared" ca="1" si="325"/>
        <v>0</v>
      </c>
      <c r="L2449">
        <f t="shared" ca="1" si="325"/>
        <v>0</v>
      </c>
      <c r="M2449">
        <f t="shared" ca="1" si="325"/>
        <v>0</v>
      </c>
      <c r="N2449">
        <f t="shared" ca="1" si="325"/>
        <v>0</v>
      </c>
      <c r="O2449" t="e">
        <f t="shared" ca="1" si="331"/>
        <v>#N/A</v>
      </c>
      <c r="P2449" t="e">
        <f t="shared" ca="1" si="332"/>
        <v>#N/A</v>
      </c>
    </row>
    <row r="2450" spans="1:16">
      <c r="A2450" t="str">
        <f t="shared" si="326"/>
        <v>12</v>
      </c>
      <c r="B2450" t="e">
        <f t="shared" ca="1" si="327"/>
        <v>#N/A</v>
      </c>
      <c r="C2450" t="s">
        <v>508</v>
      </c>
      <c r="D2450" t="s">
        <v>3136</v>
      </c>
      <c r="E2450">
        <f t="shared" ca="1" si="328"/>
        <v>0</v>
      </c>
      <c r="H2450">
        <f t="shared" ca="1" si="329"/>
        <v>0</v>
      </c>
      <c r="I2450">
        <f t="shared" ca="1" si="330"/>
        <v>0</v>
      </c>
      <c r="J2450">
        <f t="shared" ca="1" si="325"/>
        <v>0</v>
      </c>
      <c r="K2450">
        <f t="shared" ca="1" si="325"/>
        <v>0</v>
      </c>
      <c r="L2450">
        <f t="shared" ca="1" si="325"/>
        <v>0</v>
      </c>
      <c r="M2450">
        <f t="shared" ca="1" si="325"/>
        <v>0</v>
      </c>
      <c r="N2450">
        <f t="shared" ca="1" si="325"/>
        <v>0</v>
      </c>
      <c r="O2450" t="e">
        <f t="shared" ca="1" si="331"/>
        <v>#N/A</v>
      </c>
      <c r="P2450" t="e">
        <f t="shared" ca="1" si="332"/>
        <v>#N/A</v>
      </c>
    </row>
    <row r="2451" spans="1:16">
      <c r="A2451" t="str">
        <f t="shared" si="326"/>
        <v>13</v>
      </c>
      <c r="B2451" t="e">
        <f t="shared" ca="1" si="327"/>
        <v>#N/A</v>
      </c>
      <c r="C2451" t="s">
        <v>508</v>
      </c>
      <c r="D2451" t="s">
        <v>3137</v>
      </c>
      <c r="E2451">
        <f t="shared" ca="1" si="328"/>
        <v>0</v>
      </c>
      <c r="H2451">
        <f t="shared" ca="1" si="329"/>
        <v>0</v>
      </c>
      <c r="I2451">
        <f t="shared" ca="1" si="330"/>
        <v>0</v>
      </c>
      <c r="J2451">
        <f t="shared" ca="1" si="325"/>
        <v>0</v>
      </c>
      <c r="K2451">
        <f t="shared" ca="1" si="325"/>
        <v>0</v>
      </c>
      <c r="L2451">
        <f t="shared" ca="1" si="325"/>
        <v>0</v>
      </c>
      <c r="M2451">
        <f t="shared" ca="1" si="325"/>
        <v>0</v>
      </c>
      <c r="N2451">
        <f t="shared" ca="1" si="325"/>
        <v>0</v>
      </c>
      <c r="O2451" t="e">
        <f t="shared" ca="1" si="331"/>
        <v>#N/A</v>
      </c>
      <c r="P2451" t="e">
        <f t="shared" ca="1" si="332"/>
        <v>#N/A</v>
      </c>
    </row>
    <row r="2452" spans="1:16">
      <c r="A2452" t="str">
        <f t="shared" si="326"/>
        <v>100</v>
      </c>
      <c r="B2452" t="e">
        <f t="shared" ca="1" si="327"/>
        <v>#N/A</v>
      </c>
      <c r="C2452" t="s">
        <v>508</v>
      </c>
      <c r="D2452" t="s">
        <v>3138</v>
      </c>
      <c r="E2452">
        <f t="shared" ca="1" si="328"/>
        <v>0</v>
      </c>
      <c r="H2452">
        <f t="shared" ca="1" si="329"/>
        <v>0</v>
      </c>
      <c r="I2452">
        <f t="shared" ca="1" si="330"/>
        <v>0</v>
      </c>
      <c r="J2452">
        <f t="shared" ca="1" si="325"/>
        <v>0</v>
      </c>
      <c r="K2452">
        <f t="shared" ca="1" si="325"/>
        <v>0</v>
      </c>
      <c r="L2452">
        <f t="shared" ca="1" si="325"/>
        <v>0</v>
      </c>
      <c r="M2452">
        <f t="shared" ca="1" si="325"/>
        <v>0</v>
      </c>
      <c r="N2452">
        <f t="shared" ca="1" si="325"/>
        <v>0</v>
      </c>
      <c r="O2452" t="e">
        <f t="shared" ca="1" si="331"/>
        <v>#N/A</v>
      </c>
      <c r="P2452" t="e">
        <f t="shared" ca="1" si="332"/>
        <v>#N/A</v>
      </c>
    </row>
    <row r="2453" spans="1:16">
      <c r="A2453" t="str">
        <f t="shared" si="326"/>
        <v>01</v>
      </c>
      <c r="B2453" t="e">
        <f t="shared" ca="1" si="327"/>
        <v>#N/A</v>
      </c>
      <c r="C2453" t="s">
        <v>509</v>
      </c>
      <c r="D2453" t="s">
        <v>3139</v>
      </c>
      <c r="E2453">
        <f t="shared" ca="1" si="328"/>
        <v>0</v>
      </c>
      <c r="H2453">
        <f t="shared" ca="1" si="329"/>
        <v>0</v>
      </c>
      <c r="I2453">
        <f t="shared" ca="1" si="330"/>
        <v>0</v>
      </c>
      <c r="J2453">
        <f t="shared" ca="1" si="325"/>
        <v>0</v>
      </c>
      <c r="K2453">
        <f t="shared" ca="1" si="325"/>
        <v>0</v>
      </c>
      <c r="L2453">
        <f t="shared" ca="1" si="325"/>
        <v>0</v>
      </c>
      <c r="M2453">
        <f t="shared" ca="1" si="325"/>
        <v>0</v>
      </c>
      <c r="N2453">
        <f t="shared" ca="1" si="325"/>
        <v>0</v>
      </c>
      <c r="O2453" t="e">
        <f t="shared" ca="1" si="331"/>
        <v>#N/A</v>
      </c>
      <c r="P2453" t="e">
        <f t="shared" ca="1" si="332"/>
        <v>#N/A</v>
      </c>
    </row>
    <row r="2454" spans="1:16">
      <c r="A2454" t="str">
        <f t="shared" si="326"/>
        <v>02</v>
      </c>
      <c r="B2454" t="e">
        <f t="shared" ca="1" si="327"/>
        <v>#N/A</v>
      </c>
      <c r="C2454" t="s">
        <v>509</v>
      </c>
      <c r="D2454" t="s">
        <v>3140</v>
      </c>
      <c r="E2454">
        <f t="shared" ca="1" si="328"/>
        <v>0</v>
      </c>
      <c r="H2454">
        <f t="shared" ca="1" si="329"/>
        <v>0</v>
      </c>
      <c r="I2454">
        <f t="shared" ca="1" si="330"/>
        <v>0</v>
      </c>
      <c r="J2454">
        <f t="shared" ca="1" si="325"/>
        <v>0</v>
      </c>
      <c r="K2454">
        <f t="shared" ca="1" si="325"/>
        <v>0</v>
      </c>
      <c r="L2454">
        <f t="shared" ca="1" si="325"/>
        <v>0</v>
      </c>
      <c r="M2454">
        <f t="shared" ca="1" si="325"/>
        <v>0</v>
      </c>
      <c r="N2454">
        <f t="shared" ca="1" si="325"/>
        <v>0</v>
      </c>
      <c r="O2454" t="e">
        <f t="shared" ca="1" si="331"/>
        <v>#N/A</v>
      </c>
      <c r="P2454" t="e">
        <f t="shared" ca="1" si="332"/>
        <v>#N/A</v>
      </c>
    </row>
    <row r="2455" spans="1:16">
      <c r="A2455" t="str">
        <f t="shared" si="326"/>
        <v>03</v>
      </c>
      <c r="B2455" t="e">
        <f t="shared" ca="1" si="327"/>
        <v>#N/A</v>
      </c>
      <c r="C2455" t="s">
        <v>509</v>
      </c>
      <c r="D2455" t="s">
        <v>3141</v>
      </c>
      <c r="E2455">
        <f t="shared" ca="1" si="328"/>
        <v>0</v>
      </c>
      <c r="H2455">
        <f t="shared" ca="1" si="329"/>
        <v>0</v>
      </c>
      <c r="I2455">
        <f t="shared" ca="1" si="330"/>
        <v>0</v>
      </c>
      <c r="J2455">
        <f t="shared" ca="1" si="325"/>
        <v>0</v>
      </c>
      <c r="K2455">
        <f t="shared" ca="1" si="325"/>
        <v>0</v>
      </c>
      <c r="L2455">
        <f t="shared" ca="1" si="325"/>
        <v>0</v>
      </c>
      <c r="M2455">
        <f t="shared" ca="1" si="325"/>
        <v>0</v>
      </c>
      <c r="N2455">
        <f t="shared" ca="1" si="325"/>
        <v>0</v>
      </c>
      <c r="O2455" t="e">
        <f t="shared" ca="1" si="331"/>
        <v>#N/A</v>
      </c>
      <c r="P2455" t="e">
        <f t="shared" ca="1" si="332"/>
        <v>#N/A</v>
      </c>
    </row>
    <row r="2456" spans="1:16">
      <c r="A2456" t="str">
        <f t="shared" si="326"/>
        <v>04</v>
      </c>
      <c r="B2456" t="e">
        <f t="shared" ca="1" si="327"/>
        <v>#N/A</v>
      </c>
      <c r="C2456" t="s">
        <v>509</v>
      </c>
      <c r="D2456" t="s">
        <v>3142</v>
      </c>
      <c r="E2456">
        <f t="shared" ca="1" si="328"/>
        <v>0</v>
      </c>
      <c r="H2456">
        <f t="shared" ca="1" si="329"/>
        <v>0</v>
      </c>
      <c r="I2456">
        <f t="shared" ca="1" si="330"/>
        <v>0</v>
      </c>
      <c r="J2456">
        <f t="shared" ca="1" si="325"/>
        <v>0</v>
      </c>
      <c r="K2456">
        <f t="shared" ca="1" si="325"/>
        <v>0</v>
      </c>
      <c r="L2456">
        <f t="shared" ca="1" si="325"/>
        <v>0</v>
      </c>
      <c r="M2456">
        <f t="shared" ca="1" si="325"/>
        <v>0</v>
      </c>
      <c r="N2456">
        <f t="shared" ca="1" si="325"/>
        <v>0</v>
      </c>
      <c r="O2456" t="e">
        <f t="shared" ca="1" si="331"/>
        <v>#N/A</v>
      </c>
      <c r="P2456" t="e">
        <f t="shared" ca="1" si="332"/>
        <v>#N/A</v>
      </c>
    </row>
    <row r="2457" spans="1:16">
      <c r="A2457" t="str">
        <f t="shared" si="326"/>
        <v>05</v>
      </c>
      <c r="B2457" t="e">
        <f t="shared" ca="1" si="327"/>
        <v>#N/A</v>
      </c>
      <c r="C2457" t="s">
        <v>509</v>
      </c>
      <c r="D2457" t="s">
        <v>3143</v>
      </c>
      <c r="E2457">
        <f t="shared" ca="1" si="328"/>
        <v>0</v>
      </c>
      <c r="H2457">
        <f t="shared" ca="1" si="329"/>
        <v>0</v>
      </c>
      <c r="I2457">
        <f t="shared" ca="1" si="330"/>
        <v>0</v>
      </c>
      <c r="J2457">
        <f t="shared" ca="1" si="325"/>
        <v>0</v>
      </c>
      <c r="K2457">
        <f t="shared" ca="1" si="325"/>
        <v>0</v>
      </c>
      <c r="L2457">
        <f t="shared" ca="1" si="325"/>
        <v>0</v>
      </c>
      <c r="M2457">
        <f t="shared" ca="1" si="325"/>
        <v>0</v>
      </c>
      <c r="N2457">
        <f t="shared" ca="1" si="325"/>
        <v>0</v>
      </c>
      <c r="O2457" t="e">
        <f t="shared" ca="1" si="331"/>
        <v>#N/A</v>
      </c>
      <c r="P2457" t="e">
        <f t="shared" ca="1" si="332"/>
        <v>#N/A</v>
      </c>
    </row>
    <row r="2458" spans="1:16">
      <c r="A2458" t="str">
        <f t="shared" si="326"/>
        <v>06</v>
      </c>
      <c r="B2458" t="e">
        <f t="shared" ca="1" si="327"/>
        <v>#N/A</v>
      </c>
      <c r="C2458" t="s">
        <v>509</v>
      </c>
      <c r="D2458" t="s">
        <v>3144</v>
      </c>
      <c r="E2458">
        <f t="shared" ca="1" si="328"/>
        <v>0</v>
      </c>
      <c r="H2458">
        <f t="shared" ca="1" si="329"/>
        <v>0</v>
      </c>
      <c r="I2458">
        <f t="shared" ca="1" si="330"/>
        <v>0</v>
      </c>
      <c r="J2458">
        <f t="shared" ca="1" si="325"/>
        <v>0</v>
      </c>
      <c r="K2458">
        <f t="shared" ca="1" si="325"/>
        <v>0</v>
      </c>
      <c r="L2458">
        <f t="shared" ca="1" si="325"/>
        <v>0</v>
      </c>
      <c r="M2458">
        <f t="shared" ca="1" si="325"/>
        <v>0</v>
      </c>
      <c r="N2458">
        <f t="shared" ca="1" si="325"/>
        <v>0</v>
      </c>
      <c r="O2458" t="e">
        <f t="shared" ca="1" si="331"/>
        <v>#N/A</v>
      </c>
      <c r="P2458" t="e">
        <f t="shared" ca="1" si="332"/>
        <v>#N/A</v>
      </c>
    </row>
    <row r="2459" spans="1:16">
      <c r="A2459" t="str">
        <f t="shared" si="326"/>
        <v>07</v>
      </c>
      <c r="B2459" t="e">
        <f t="shared" ca="1" si="327"/>
        <v>#N/A</v>
      </c>
      <c r="C2459" t="s">
        <v>509</v>
      </c>
      <c r="D2459" t="s">
        <v>3145</v>
      </c>
      <c r="E2459">
        <f t="shared" ca="1" si="328"/>
        <v>0</v>
      </c>
      <c r="H2459">
        <f t="shared" ca="1" si="329"/>
        <v>0</v>
      </c>
      <c r="I2459">
        <f t="shared" ca="1" si="330"/>
        <v>0</v>
      </c>
      <c r="J2459">
        <f t="shared" ca="1" si="325"/>
        <v>0</v>
      </c>
      <c r="K2459">
        <f t="shared" ca="1" si="325"/>
        <v>0</v>
      </c>
      <c r="L2459">
        <f t="shared" ca="1" si="325"/>
        <v>0</v>
      </c>
      <c r="M2459">
        <f t="shared" ca="1" si="325"/>
        <v>0</v>
      </c>
      <c r="N2459">
        <f t="shared" ca="1" si="325"/>
        <v>0</v>
      </c>
      <c r="O2459" t="e">
        <f t="shared" ca="1" si="331"/>
        <v>#N/A</v>
      </c>
      <c r="P2459" t="e">
        <f t="shared" ca="1" si="332"/>
        <v>#N/A</v>
      </c>
    </row>
    <row r="2460" spans="1:16">
      <c r="A2460" t="str">
        <f t="shared" si="326"/>
        <v>08</v>
      </c>
      <c r="B2460" t="e">
        <f t="shared" ca="1" si="327"/>
        <v>#N/A</v>
      </c>
      <c r="C2460" t="s">
        <v>509</v>
      </c>
      <c r="D2460" t="s">
        <v>3146</v>
      </c>
      <c r="E2460">
        <f t="shared" ca="1" si="328"/>
        <v>0</v>
      </c>
      <c r="H2460">
        <f t="shared" ca="1" si="329"/>
        <v>0</v>
      </c>
      <c r="I2460">
        <f t="shared" ca="1" si="330"/>
        <v>0</v>
      </c>
      <c r="J2460">
        <f t="shared" ca="1" si="325"/>
        <v>0</v>
      </c>
      <c r="K2460">
        <f t="shared" ca="1" si="325"/>
        <v>0</v>
      </c>
      <c r="L2460">
        <f t="shared" ca="1" si="325"/>
        <v>0</v>
      </c>
      <c r="M2460">
        <f t="shared" ca="1" si="325"/>
        <v>0</v>
      </c>
      <c r="N2460">
        <f t="shared" ca="1" si="325"/>
        <v>0</v>
      </c>
      <c r="O2460" t="e">
        <f t="shared" ca="1" si="331"/>
        <v>#N/A</v>
      </c>
      <c r="P2460" t="e">
        <f t="shared" ca="1" si="332"/>
        <v>#N/A</v>
      </c>
    </row>
    <row r="2461" spans="1:16">
      <c r="A2461" t="str">
        <f t="shared" si="326"/>
        <v>09</v>
      </c>
      <c r="B2461" t="e">
        <f t="shared" ca="1" si="327"/>
        <v>#N/A</v>
      </c>
      <c r="C2461" t="s">
        <v>509</v>
      </c>
      <c r="D2461" t="s">
        <v>3147</v>
      </c>
      <c r="E2461">
        <f t="shared" ca="1" si="328"/>
        <v>0</v>
      </c>
      <c r="H2461">
        <f t="shared" ca="1" si="329"/>
        <v>0</v>
      </c>
      <c r="I2461">
        <f t="shared" ca="1" si="330"/>
        <v>0</v>
      </c>
      <c r="J2461">
        <f t="shared" ca="1" si="325"/>
        <v>0</v>
      </c>
      <c r="K2461">
        <f t="shared" ca="1" si="325"/>
        <v>0</v>
      </c>
      <c r="L2461">
        <f t="shared" ca="1" si="325"/>
        <v>0</v>
      </c>
      <c r="M2461">
        <f t="shared" ca="1" si="325"/>
        <v>0</v>
      </c>
      <c r="N2461">
        <f t="shared" ca="1" si="325"/>
        <v>0</v>
      </c>
      <c r="O2461" t="e">
        <f t="shared" ca="1" si="331"/>
        <v>#N/A</v>
      </c>
      <c r="P2461" t="e">
        <f t="shared" ca="1" si="332"/>
        <v>#N/A</v>
      </c>
    </row>
    <row r="2462" spans="1:16">
      <c r="A2462" t="str">
        <f t="shared" si="326"/>
        <v>10</v>
      </c>
      <c r="B2462" t="e">
        <f t="shared" ca="1" si="327"/>
        <v>#N/A</v>
      </c>
      <c r="C2462" t="s">
        <v>509</v>
      </c>
      <c r="D2462" t="s">
        <v>3148</v>
      </c>
      <c r="E2462">
        <f t="shared" ca="1" si="328"/>
        <v>0</v>
      </c>
      <c r="H2462">
        <f t="shared" ca="1" si="329"/>
        <v>0</v>
      </c>
      <c r="I2462">
        <f t="shared" ca="1" si="330"/>
        <v>0</v>
      </c>
      <c r="J2462">
        <f t="shared" ca="1" si="325"/>
        <v>0</v>
      </c>
      <c r="K2462">
        <f t="shared" ca="1" si="325"/>
        <v>0</v>
      </c>
      <c r="L2462">
        <f t="shared" ca="1" si="325"/>
        <v>0</v>
      </c>
      <c r="M2462">
        <f t="shared" ca="1" si="325"/>
        <v>0</v>
      </c>
      <c r="N2462">
        <f t="shared" ca="1" si="325"/>
        <v>0</v>
      </c>
      <c r="O2462" t="e">
        <f t="shared" ca="1" si="331"/>
        <v>#N/A</v>
      </c>
      <c r="P2462" t="e">
        <f t="shared" ca="1" si="332"/>
        <v>#N/A</v>
      </c>
    </row>
    <row r="2463" spans="1:16">
      <c r="A2463" t="str">
        <f t="shared" si="326"/>
        <v>11</v>
      </c>
      <c r="B2463" t="e">
        <f t="shared" ca="1" si="327"/>
        <v>#N/A</v>
      </c>
      <c r="C2463" t="s">
        <v>509</v>
      </c>
      <c r="D2463" t="s">
        <v>3149</v>
      </c>
      <c r="E2463">
        <f t="shared" ca="1" si="328"/>
        <v>0</v>
      </c>
      <c r="H2463">
        <f t="shared" ca="1" si="329"/>
        <v>0</v>
      </c>
      <c r="I2463">
        <f t="shared" ca="1" si="330"/>
        <v>0</v>
      </c>
      <c r="J2463">
        <f t="shared" ca="1" si="325"/>
        <v>0</v>
      </c>
      <c r="K2463">
        <f t="shared" ca="1" si="325"/>
        <v>0</v>
      </c>
      <c r="L2463">
        <f t="shared" ca="1" si="325"/>
        <v>0</v>
      </c>
      <c r="M2463">
        <f t="shared" ca="1" si="325"/>
        <v>0</v>
      </c>
      <c r="N2463">
        <f t="shared" ca="1" si="325"/>
        <v>0</v>
      </c>
      <c r="O2463" t="e">
        <f t="shared" ca="1" si="331"/>
        <v>#N/A</v>
      </c>
      <c r="P2463" t="e">
        <f t="shared" ca="1" si="332"/>
        <v>#N/A</v>
      </c>
    </row>
    <row r="2464" spans="1:16">
      <c r="A2464" t="str">
        <f t="shared" si="326"/>
        <v>12</v>
      </c>
      <c r="B2464" t="e">
        <f t="shared" ca="1" si="327"/>
        <v>#N/A</v>
      </c>
      <c r="C2464" t="s">
        <v>509</v>
      </c>
      <c r="D2464" t="s">
        <v>3150</v>
      </c>
      <c r="E2464">
        <f t="shared" ca="1" si="328"/>
        <v>0</v>
      </c>
      <c r="H2464">
        <f t="shared" ca="1" si="329"/>
        <v>0</v>
      </c>
      <c r="I2464">
        <f t="shared" ca="1" si="330"/>
        <v>0</v>
      </c>
      <c r="J2464">
        <f t="shared" ref="J2464:N2514" ca="1" si="333">IF(IFERROR(VLOOKUP($C2464,INDIRECT(J$14&amp;"D:D"),1,FALSE),0)&lt;&gt;0,J$14,0)</f>
        <v>0</v>
      </c>
      <c r="K2464">
        <f t="shared" ca="1" si="333"/>
        <v>0</v>
      </c>
      <c r="L2464">
        <f t="shared" ca="1" si="333"/>
        <v>0</v>
      </c>
      <c r="M2464">
        <f t="shared" ca="1" si="333"/>
        <v>0</v>
      </c>
      <c r="N2464">
        <f t="shared" ca="1" si="333"/>
        <v>0</v>
      </c>
      <c r="O2464" t="e">
        <f t="shared" ca="1" si="331"/>
        <v>#N/A</v>
      </c>
      <c r="P2464" t="e">
        <f t="shared" ca="1" si="332"/>
        <v>#N/A</v>
      </c>
    </row>
    <row r="2465" spans="1:16">
      <c r="A2465" t="str">
        <f t="shared" si="326"/>
        <v>13</v>
      </c>
      <c r="B2465" t="e">
        <f t="shared" ca="1" si="327"/>
        <v>#N/A</v>
      </c>
      <c r="C2465" t="s">
        <v>509</v>
      </c>
      <c r="D2465" t="s">
        <v>3151</v>
      </c>
      <c r="E2465">
        <f t="shared" ca="1" si="328"/>
        <v>0</v>
      </c>
      <c r="H2465">
        <f t="shared" ca="1" si="329"/>
        <v>0</v>
      </c>
      <c r="I2465">
        <f t="shared" ca="1" si="330"/>
        <v>0</v>
      </c>
      <c r="J2465">
        <f t="shared" ca="1" si="333"/>
        <v>0</v>
      </c>
      <c r="K2465">
        <f t="shared" ca="1" si="333"/>
        <v>0</v>
      </c>
      <c r="L2465">
        <f t="shared" ca="1" si="333"/>
        <v>0</v>
      </c>
      <c r="M2465">
        <f t="shared" ca="1" si="333"/>
        <v>0</v>
      </c>
      <c r="N2465">
        <f t="shared" ca="1" si="333"/>
        <v>0</v>
      </c>
      <c r="O2465" t="e">
        <f t="shared" ca="1" si="331"/>
        <v>#N/A</v>
      </c>
      <c r="P2465" t="e">
        <f t="shared" ca="1" si="332"/>
        <v>#N/A</v>
      </c>
    </row>
    <row r="2466" spans="1:16">
      <c r="A2466" t="str">
        <f t="shared" si="326"/>
        <v>100</v>
      </c>
      <c r="B2466" t="e">
        <f t="shared" ca="1" si="327"/>
        <v>#N/A</v>
      </c>
      <c r="C2466" t="s">
        <v>509</v>
      </c>
      <c r="D2466" t="s">
        <v>3152</v>
      </c>
      <c r="E2466">
        <f t="shared" ca="1" si="328"/>
        <v>0</v>
      </c>
      <c r="H2466">
        <f t="shared" ca="1" si="329"/>
        <v>0</v>
      </c>
      <c r="I2466">
        <f t="shared" ca="1" si="330"/>
        <v>0</v>
      </c>
      <c r="J2466">
        <f t="shared" ca="1" si="333"/>
        <v>0</v>
      </c>
      <c r="K2466">
        <f t="shared" ca="1" si="333"/>
        <v>0</v>
      </c>
      <c r="L2466">
        <f t="shared" ca="1" si="333"/>
        <v>0</v>
      </c>
      <c r="M2466">
        <f t="shared" ca="1" si="333"/>
        <v>0</v>
      </c>
      <c r="N2466">
        <f t="shared" ca="1" si="333"/>
        <v>0</v>
      </c>
      <c r="O2466" t="e">
        <f t="shared" ca="1" si="331"/>
        <v>#N/A</v>
      </c>
      <c r="P2466" t="e">
        <f t="shared" ca="1" si="332"/>
        <v>#N/A</v>
      </c>
    </row>
    <row r="2467" spans="1:16">
      <c r="A2467" t="str">
        <f t="shared" si="326"/>
        <v>01</v>
      </c>
      <c r="B2467" t="e">
        <f t="shared" ca="1" si="327"/>
        <v>#N/A</v>
      </c>
      <c r="C2467" t="s">
        <v>510</v>
      </c>
      <c r="D2467" t="s">
        <v>3153</v>
      </c>
      <c r="E2467">
        <f t="shared" ca="1" si="328"/>
        <v>0</v>
      </c>
      <c r="H2467">
        <f t="shared" ca="1" si="329"/>
        <v>0</v>
      </c>
      <c r="I2467">
        <f t="shared" ca="1" si="330"/>
        <v>0</v>
      </c>
      <c r="J2467">
        <f t="shared" ca="1" si="333"/>
        <v>0</v>
      </c>
      <c r="K2467">
        <f t="shared" ca="1" si="333"/>
        <v>0</v>
      </c>
      <c r="L2467">
        <f t="shared" ca="1" si="333"/>
        <v>0</v>
      </c>
      <c r="M2467">
        <f t="shared" ca="1" si="333"/>
        <v>0</v>
      </c>
      <c r="N2467">
        <f t="shared" ca="1" si="333"/>
        <v>0</v>
      </c>
      <c r="O2467" t="e">
        <f t="shared" ca="1" si="331"/>
        <v>#N/A</v>
      </c>
      <c r="P2467" t="e">
        <f t="shared" ca="1" si="332"/>
        <v>#N/A</v>
      </c>
    </row>
    <row r="2468" spans="1:16">
      <c r="A2468" t="str">
        <f t="shared" si="326"/>
        <v>02</v>
      </c>
      <c r="B2468" t="e">
        <f t="shared" ca="1" si="327"/>
        <v>#N/A</v>
      </c>
      <c r="C2468" t="s">
        <v>510</v>
      </c>
      <c r="D2468" t="s">
        <v>3154</v>
      </c>
      <c r="E2468">
        <f t="shared" ca="1" si="328"/>
        <v>0</v>
      </c>
      <c r="H2468">
        <f t="shared" ca="1" si="329"/>
        <v>0</v>
      </c>
      <c r="I2468">
        <f t="shared" ca="1" si="330"/>
        <v>0</v>
      </c>
      <c r="J2468">
        <f t="shared" ca="1" si="333"/>
        <v>0</v>
      </c>
      <c r="K2468">
        <f t="shared" ca="1" si="333"/>
        <v>0</v>
      </c>
      <c r="L2468">
        <f t="shared" ca="1" si="333"/>
        <v>0</v>
      </c>
      <c r="M2468">
        <f t="shared" ca="1" si="333"/>
        <v>0</v>
      </c>
      <c r="N2468">
        <f t="shared" ca="1" si="333"/>
        <v>0</v>
      </c>
      <c r="O2468" t="e">
        <f t="shared" ca="1" si="331"/>
        <v>#N/A</v>
      </c>
      <c r="P2468" t="e">
        <f t="shared" ca="1" si="332"/>
        <v>#N/A</v>
      </c>
    </row>
    <row r="2469" spans="1:16">
      <c r="A2469" t="str">
        <f t="shared" si="326"/>
        <v>03</v>
      </c>
      <c r="B2469" t="e">
        <f t="shared" ca="1" si="327"/>
        <v>#N/A</v>
      </c>
      <c r="C2469" t="s">
        <v>510</v>
      </c>
      <c r="D2469" t="s">
        <v>3155</v>
      </c>
      <c r="E2469">
        <f t="shared" ca="1" si="328"/>
        <v>0</v>
      </c>
      <c r="H2469">
        <f t="shared" ca="1" si="329"/>
        <v>0</v>
      </c>
      <c r="I2469">
        <f t="shared" ca="1" si="330"/>
        <v>0</v>
      </c>
      <c r="J2469">
        <f t="shared" ca="1" si="333"/>
        <v>0</v>
      </c>
      <c r="K2469">
        <f t="shared" ca="1" si="333"/>
        <v>0</v>
      </c>
      <c r="L2469">
        <f t="shared" ca="1" si="333"/>
        <v>0</v>
      </c>
      <c r="M2469">
        <f t="shared" ca="1" si="333"/>
        <v>0</v>
      </c>
      <c r="N2469">
        <f t="shared" ca="1" si="333"/>
        <v>0</v>
      </c>
      <c r="O2469" t="e">
        <f t="shared" ca="1" si="331"/>
        <v>#N/A</v>
      </c>
      <c r="P2469" t="e">
        <f t="shared" ca="1" si="332"/>
        <v>#N/A</v>
      </c>
    </row>
    <row r="2470" spans="1:16">
      <c r="A2470" t="str">
        <f t="shared" si="326"/>
        <v>04</v>
      </c>
      <c r="B2470" t="e">
        <f t="shared" ca="1" si="327"/>
        <v>#N/A</v>
      </c>
      <c r="C2470" t="s">
        <v>510</v>
      </c>
      <c r="D2470" t="s">
        <v>3156</v>
      </c>
      <c r="E2470">
        <f t="shared" ca="1" si="328"/>
        <v>0</v>
      </c>
      <c r="H2470">
        <f t="shared" ca="1" si="329"/>
        <v>0</v>
      </c>
      <c r="I2470">
        <f t="shared" ca="1" si="330"/>
        <v>0</v>
      </c>
      <c r="J2470">
        <f t="shared" ca="1" si="333"/>
        <v>0</v>
      </c>
      <c r="K2470">
        <f t="shared" ca="1" si="333"/>
        <v>0</v>
      </c>
      <c r="L2470">
        <f t="shared" ca="1" si="333"/>
        <v>0</v>
      </c>
      <c r="M2470">
        <f t="shared" ca="1" si="333"/>
        <v>0</v>
      </c>
      <c r="N2470">
        <f t="shared" ca="1" si="333"/>
        <v>0</v>
      </c>
      <c r="O2470" t="e">
        <f t="shared" ca="1" si="331"/>
        <v>#N/A</v>
      </c>
      <c r="P2470" t="e">
        <f t="shared" ca="1" si="332"/>
        <v>#N/A</v>
      </c>
    </row>
    <row r="2471" spans="1:16">
      <c r="A2471" t="str">
        <f t="shared" si="326"/>
        <v>05</v>
      </c>
      <c r="B2471" t="e">
        <f t="shared" ca="1" si="327"/>
        <v>#N/A</v>
      </c>
      <c r="C2471" t="s">
        <v>510</v>
      </c>
      <c r="D2471" t="s">
        <v>3157</v>
      </c>
      <c r="E2471">
        <f t="shared" ca="1" si="328"/>
        <v>0</v>
      </c>
      <c r="H2471">
        <f t="shared" ca="1" si="329"/>
        <v>0</v>
      </c>
      <c r="I2471">
        <f t="shared" ca="1" si="330"/>
        <v>0</v>
      </c>
      <c r="J2471">
        <f t="shared" ca="1" si="333"/>
        <v>0</v>
      </c>
      <c r="K2471">
        <f t="shared" ca="1" si="333"/>
        <v>0</v>
      </c>
      <c r="L2471">
        <f t="shared" ca="1" si="333"/>
        <v>0</v>
      </c>
      <c r="M2471">
        <f t="shared" ca="1" si="333"/>
        <v>0</v>
      </c>
      <c r="N2471">
        <f t="shared" ca="1" si="333"/>
        <v>0</v>
      </c>
      <c r="O2471" t="e">
        <f t="shared" ca="1" si="331"/>
        <v>#N/A</v>
      </c>
      <c r="P2471" t="e">
        <f t="shared" ca="1" si="332"/>
        <v>#N/A</v>
      </c>
    </row>
    <row r="2472" spans="1:16">
      <c r="A2472" t="str">
        <f t="shared" si="326"/>
        <v>06</v>
      </c>
      <c r="B2472" t="e">
        <f t="shared" ca="1" si="327"/>
        <v>#N/A</v>
      </c>
      <c r="C2472" t="s">
        <v>510</v>
      </c>
      <c r="D2472" t="s">
        <v>3158</v>
      </c>
      <c r="E2472">
        <f t="shared" ca="1" si="328"/>
        <v>0</v>
      </c>
      <c r="H2472">
        <f t="shared" ca="1" si="329"/>
        <v>0</v>
      </c>
      <c r="I2472">
        <f t="shared" ca="1" si="330"/>
        <v>0</v>
      </c>
      <c r="J2472">
        <f t="shared" ca="1" si="333"/>
        <v>0</v>
      </c>
      <c r="K2472">
        <f t="shared" ca="1" si="333"/>
        <v>0</v>
      </c>
      <c r="L2472">
        <f t="shared" ca="1" si="333"/>
        <v>0</v>
      </c>
      <c r="M2472">
        <f t="shared" ca="1" si="333"/>
        <v>0</v>
      </c>
      <c r="N2472">
        <f t="shared" ca="1" si="333"/>
        <v>0</v>
      </c>
      <c r="O2472" t="e">
        <f t="shared" ca="1" si="331"/>
        <v>#N/A</v>
      </c>
      <c r="P2472" t="e">
        <f t="shared" ca="1" si="332"/>
        <v>#N/A</v>
      </c>
    </row>
    <row r="2473" spans="1:16">
      <c r="A2473" t="str">
        <f t="shared" si="326"/>
        <v>07</v>
      </c>
      <c r="B2473" t="e">
        <f t="shared" ca="1" si="327"/>
        <v>#N/A</v>
      </c>
      <c r="C2473" t="s">
        <v>510</v>
      </c>
      <c r="D2473" t="s">
        <v>3159</v>
      </c>
      <c r="E2473">
        <f t="shared" ca="1" si="328"/>
        <v>0</v>
      </c>
      <c r="H2473">
        <f t="shared" ca="1" si="329"/>
        <v>0</v>
      </c>
      <c r="I2473">
        <f t="shared" ca="1" si="330"/>
        <v>0</v>
      </c>
      <c r="J2473">
        <f t="shared" ca="1" si="333"/>
        <v>0</v>
      </c>
      <c r="K2473">
        <f t="shared" ca="1" si="333"/>
        <v>0</v>
      </c>
      <c r="L2473">
        <f t="shared" ca="1" si="333"/>
        <v>0</v>
      </c>
      <c r="M2473">
        <f t="shared" ca="1" si="333"/>
        <v>0</v>
      </c>
      <c r="N2473">
        <f t="shared" ca="1" si="333"/>
        <v>0</v>
      </c>
      <c r="O2473" t="e">
        <f t="shared" ca="1" si="331"/>
        <v>#N/A</v>
      </c>
      <c r="P2473" t="e">
        <f t="shared" ca="1" si="332"/>
        <v>#N/A</v>
      </c>
    </row>
    <row r="2474" spans="1:16">
      <c r="A2474" t="str">
        <f t="shared" si="326"/>
        <v>08</v>
      </c>
      <c r="B2474" t="e">
        <f t="shared" ca="1" si="327"/>
        <v>#N/A</v>
      </c>
      <c r="C2474" t="s">
        <v>510</v>
      </c>
      <c r="D2474" t="s">
        <v>3160</v>
      </c>
      <c r="E2474">
        <f t="shared" ca="1" si="328"/>
        <v>0</v>
      </c>
      <c r="H2474">
        <f t="shared" ca="1" si="329"/>
        <v>0</v>
      </c>
      <c r="I2474">
        <f t="shared" ca="1" si="330"/>
        <v>0</v>
      </c>
      <c r="J2474">
        <f t="shared" ca="1" si="333"/>
        <v>0</v>
      </c>
      <c r="K2474">
        <f t="shared" ca="1" si="333"/>
        <v>0</v>
      </c>
      <c r="L2474">
        <f t="shared" ca="1" si="333"/>
        <v>0</v>
      </c>
      <c r="M2474">
        <f t="shared" ca="1" si="333"/>
        <v>0</v>
      </c>
      <c r="N2474">
        <f t="shared" ca="1" si="333"/>
        <v>0</v>
      </c>
      <c r="O2474" t="e">
        <f t="shared" ca="1" si="331"/>
        <v>#N/A</v>
      </c>
      <c r="P2474" t="e">
        <f t="shared" ca="1" si="332"/>
        <v>#N/A</v>
      </c>
    </row>
    <row r="2475" spans="1:16">
      <c r="A2475" t="str">
        <f t="shared" si="326"/>
        <v>09</v>
      </c>
      <c r="B2475" t="e">
        <f t="shared" ca="1" si="327"/>
        <v>#N/A</v>
      </c>
      <c r="C2475" t="s">
        <v>510</v>
      </c>
      <c r="D2475" t="s">
        <v>3161</v>
      </c>
      <c r="E2475">
        <f t="shared" ca="1" si="328"/>
        <v>0</v>
      </c>
      <c r="H2475">
        <f t="shared" ca="1" si="329"/>
        <v>0</v>
      </c>
      <c r="I2475">
        <f t="shared" ca="1" si="330"/>
        <v>0</v>
      </c>
      <c r="J2475">
        <f t="shared" ca="1" si="333"/>
        <v>0</v>
      </c>
      <c r="K2475">
        <f t="shared" ca="1" si="333"/>
        <v>0</v>
      </c>
      <c r="L2475">
        <f t="shared" ca="1" si="333"/>
        <v>0</v>
      </c>
      <c r="M2475">
        <f t="shared" ca="1" si="333"/>
        <v>0</v>
      </c>
      <c r="N2475">
        <f t="shared" ca="1" si="333"/>
        <v>0</v>
      </c>
      <c r="O2475" t="e">
        <f t="shared" ca="1" si="331"/>
        <v>#N/A</v>
      </c>
      <c r="P2475" t="e">
        <f t="shared" ca="1" si="332"/>
        <v>#N/A</v>
      </c>
    </row>
    <row r="2476" spans="1:16">
      <c r="A2476" t="str">
        <f t="shared" si="326"/>
        <v>10</v>
      </c>
      <c r="B2476" t="e">
        <f t="shared" ca="1" si="327"/>
        <v>#N/A</v>
      </c>
      <c r="C2476" t="s">
        <v>510</v>
      </c>
      <c r="D2476" t="s">
        <v>3162</v>
      </c>
      <c r="E2476">
        <f t="shared" ca="1" si="328"/>
        <v>0</v>
      </c>
      <c r="H2476">
        <f t="shared" ca="1" si="329"/>
        <v>0</v>
      </c>
      <c r="I2476">
        <f t="shared" ca="1" si="330"/>
        <v>0</v>
      </c>
      <c r="J2476">
        <f t="shared" ca="1" si="333"/>
        <v>0</v>
      </c>
      <c r="K2476">
        <f t="shared" ca="1" si="333"/>
        <v>0</v>
      </c>
      <c r="L2476">
        <f t="shared" ca="1" si="333"/>
        <v>0</v>
      </c>
      <c r="M2476">
        <f t="shared" ca="1" si="333"/>
        <v>0</v>
      </c>
      <c r="N2476">
        <f t="shared" ca="1" si="333"/>
        <v>0</v>
      </c>
      <c r="O2476" t="e">
        <f t="shared" ca="1" si="331"/>
        <v>#N/A</v>
      </c>
      <c r="P2476" t="e">
        <f t="shared" ca="1" si="332"/>
        <v>#N/A</v>
      </c>
    </row>
    <row r="2477" spans="1:16">
      <c r="A2477" t="str">
        <f t="shared" si="326"/>
        <v>11</v>
      </c>
      <c r="B2477" t="e">
        <f t="shared" ca="1" si="327"/>
        <v>#N/A</v>
      </c>
      <c r="C2477" t="s">
        <v>510</v>
      </c>
      <c r="D2477" t="s">
        <v>3163</v>
      </c>
      <c r="E2477">
        <f t="shared" ca="1" si="328"/>
        <v>0</v>
      </c>
      <c r="H2477">
        <f t="shared" ca="1" si="329"/>
        <v>0</v>
      </c>
      <c r="I2477">
        <f t="shared" ca="1" si="330"/>
        <v>0</v>
      </c>
      <c r="J2477">
        <f t="shared" ca="1" si="333"/>
        <v>0</v>
      </c>
      <c r="K2477">
        <f t="shared" ca="1" si="333"/>
        <v>0</v>
      </c>
      <c r="L2477">
        <f t="shared" ca="1" si="333"/>
        <v>0</v>
      </c>
      <c r="M2477">
        <f t="shared" ca="1" si="333"/>
        <v>0</v>
      </c>
      <c r="N2477">
        <f t="shared" ca="1" si="333"/>
        <v>0</v>
      </c>
      <c r="O2477" t="e">
        <f t="shared" ca="1" si="331"/>
        <v>#N/A</v>
      </c>
      <c r="P2477" t="e">
        <f t="shared" ca="1" si="332"/>
        <v>#N/A</v>
      </c>
    </row>
    <row r="2478" spans="1:16">
      <c r="A2478" t="str">
        <f t="shared" si="326"/>
        <v>12</v>
      </c>
      <c r="B2478" t="e">
        <f t="shared" ca="1" si="327"/>
        <v>#N/A</v>
      </c>
      <c r="C2478" t="s">
        <v>510</v>
      </c>
      <c r="D2478" t="s">
        <v>3164</v>
      </c>
      <c r="E2478">
        <f t="shared" ca="1" si="328"/>
        <v>0</v>
      </c>
      <c r="H2478">
        <f t="shared" ca="1" si="329"/>
        <v>0</v>
      </c>
      <c r="I2478">
        <f t="shared" ca="1" si="330"/>
        <v>0</v>
      </c>
      <c r="J2478">
        <f t="shared" ca="1" si="333"/>
        <v>0</v>
      </c>
      <c r="K2478">
        <f t="shared" ca="1" si="333"/>
        <v>0</v>
      </c>
      <c r="L2478">
        <f t="shared" ca="1" si="333"/>
        <v>0</v>
      </c>
      <c r="M2478">
        <f t="shared" ca="1" si="333"/>
        <v>0</v>
      </c>
      <c r="N2478">
        <f t="shared" ca="1" si="333"/>
        <v>0</v>
      </c>
      <c r="O2478" t="e">
        <f t="shared" ca="1" si="331"/>
        <v>#N/A</v>
      </c>
      <c r="P2478" t="e">
        <f t="shared" ca="1" si="332"/>
        <v>#N/A</v>
      </c>
    </row>
    <row r="2479" spans="1:16">
      <c r="A2479" t="str">
        <f t="shared" si="326"/>
        <v>13</v>
      </c>
      <c r="B2479" t="e">
        <f t="shared" ca="1" si="327"/>
        <v>#N/A</v>
      </c>
      <c r="C2479" t="s">
        <v>510</v>
      </c>
      <c r="D2479" t="s">
        <v>3165</v>
      </c>
      <c r="E2479">
        <f t="shared" ca="1" si="328"/>
        <v>0</v>
      </c>
      <c r="H2479">
        <f t="shared" ca="1" si="329"/>
        <v>0</v>
      </c>
      <c r="I2479">
        <f t="shared" ca="1" si="330"/>
        <v>0</v>
      </c>
      <c r="J2479">
        <f t="shared" ca="1" si="333"/>
        <v>0</v>
      </c>
      <c r="K2479">
        <f t="shared" ca="1" si="333"/>
        <v>0</v>
      </c>
      <c r="L2479">
        <f t="shared" ca="1" si="333"/>
        <v>0</v>
      </c>
      <c r="M2479">
        <f t="shared" ca="1" si="333"/>
        <v>0</v>
      </c>
      <c r="N2479">
        <f t="shared" ca="1" si="333"/>
        <v>0</v>
      </c>
      <c r="O2479" t="e">
        <f t="shared" ca="1" si="331"/>
        <v>#N/A</v>
      </c>
      <c r="P2479" t="e">
        <f t="shared" ca="1" si="332"/>
        <v>#N/A</v>
      </c>
    </row>
    <row r="2480" spans="1:16">
      <c r="A2480" t="str">
        <f t="shared" si="326"/>
        <v>100</v>
      </c>
      <c r="B2480" t="e">
        <f t="shared" ca="1" si="327"/>
        <v>#N/A</v>
      </c>
      <c r="C2480" t="s">
        <v>510</v>
      </c>
      <c r="D2480" t="s">
        <v>3166</v>
      </c>
      <c r="E2480">
        <f t="shared" ca="1" si="328"/>
        <v>0</v>
      </c>
      <c r="H2480">
        <f t="shared" ca="1" si="329"/>
        <v>0</v>
      </c>
      <c r="I2480">
        <f t="shared" ca="1" si="330"/>
        <v>0</v>
      </c>
      <c r="J2480">
        <f t="shared" ca="1" si="333"/>
        <v>0</v>
      </c>
      <c r="K2480">
        <f t="shared" ca="1" si="333"/>
        <v>0</v>
      </c>
      <c r="L2480">
        <f t="shared" ca="1" si="333"/>
        <v>0</v>
      </c>
      <c r="M2480">
        <f t="shared" ca="1" si="333"/>
        <v>0</v>
      </c>
      <c r="N2480">
        <f t="shared" ca="1" si="333"/>
        <v>0</v>
      </c>
      <c r="O2480" t="e">
        <f t="shared" ca="1" si="331"/>
        <v>#N/A</v>
      </c>
      <c r="P2480" t="e">
        <f t="shared" ca="1" si="332"/>
        <v>#N/A</v>
      </c>
    </row>
    <row r="2481" spans="1:16">
      <c r="A2481" t="str">
        <f t="shared" si="326"/>
        <v>01</v>
      </c>
      <c r="B2481" t="e">
        <f t="shared" ca="1" si="327"/>
        <v>#N/A</v>
      </c>
      <c r="C2481" t="s">
        <v>511</v>
      </c>
      <c r="D2481" t="s">
        <v>3167</v>
      </c>
      <c r="E2481">
        <f t="shared" ca="1" si="328"/>
        <v>0</v>
      </c>
      <c r="H2481">
        <f t="shared" ca="1" si="329"/>
        <v>0</v>
      </c>
      <c r="I2481">
        <f t="shared" ca="1" si="330"/>
        <v>0</v>
      </c>
      <c r="J2481">
        <f t="shared" ca="1" si="333"/>
        <v>0</v>
      </c>
      <c r="K2481">
        <f t="shared" ca="1" si="333"/>
        <v>0</v>
      </c>
      <c r="L2481">
        <f t="shared" ca="1" si="333"/>
        <v>0</v>
      </c>
      <c r="M2481">
        <f t="shared" ca="1" si="333"/>
        <v>0</v>
      </c>
      <c r="N2481">
        <f t="shared" ca="1" si="333"/>
        <v>0</v>
      </c>
      <c r="O2481" t="e">
        <f t="shared" ca="1" si="331"/>
        <v>#N/A</v>
      </c>
      <c r="P2481" t="e">
        <f t="shared" ca="1" si="332"/>
        <v>#N/A</v>
      </c>
    </row>
    <row r="2482" spans="1:16">
      <c r="A2482" t="str">
        <f t="shared" si="326"/>
        <v>02</v>
      </c>
      <c r="B2482" t="e">
        <f t="shared" ca="1" si="327"/>
        <v>#N/A</v>
      </c>
      <c r="C2482" t="s">
        <v>511</v>
      </c>
      <c r="D2482" t="s">
        <v>3168</v>
      </c>
      <c r="E2482">
        <f t="shared" ca="1" si="328"/>
        <v>0</v>
      </c>
      <c r="H2482">
        <f t="shared" ca="1" si="329"/>
        <v>0</v>
      </c>
      <c r="I2482">
        <f t="shared" ca="1" si="330"/>
        <v>0</v>
      </c>
      <c r="J2482">
        <f t="shared" ca="1" si="333"/>
        <v>0</v>
      </c>
      <c r="K2482">
        <f t="shared" ca="1" si="333"/>
        <v>0</v>
      </c>
      <c r="L2482">
        <f t="shared" ca="1" si="333"/>
        <v>0</v>
      </c>
      <c r="M2482">
        <f t="shared" ca="1" si="333"/>
        <v>0</v>
      </c>
      <c r="N2482">
        <f t="shared" ca="1" si="333"/>
        <v>0</v>
      </c>
      <c r="O2482" t="e">
        <f t="shared" ca="1" si="331"/>
        <v>#N/A</v>
      </c>
      <c r="P2482" t="e">
        <f t="shared" ca="1" si="332"/>
        <v>#N/A</v>
      </c>
    </row>
    <row r="2483" spans="1:16">
      <c r="A2483" t="str">
        <f t="shared" si="326"/>
        <v>03</v>
      </c>
      <c r="B2483" t="e">
        <f t="shared" ca="1" si="327"/>
        <v>#N/A</v>
      </c>
      <c r="C2483" t="s">
        <v>511</v>
      </c>
      <c r="D2483" t="s">
        <v>3169</v>
      </c>
      <c r="E2483">
        <f t="shared" ca="1" si="328"/>
        <v>0</v>
      </c>
      <c r="H2483">
        <f t="shared" ca="1" si="329"/>
        <v>0</v>
      </c>
      <c r="I2483">
        <f t="shared" ca="1" si="330"/>
        <v>0</v>
      </c>
      <c r="J2483">
        <f t="shared" ca="1" si="333"/>
        <v>0</v>
      </c>
      <c r="K2483">
        <f t="shared" ca="1" si="333"/>
        <v>0</v>
      </c>
      <c r="L2483">
        <f t="shared" ca="1" si="333"/>
        <v>0</v>
      </c>
      <c r="M2483">
        <f t="shared" ca="1" si="333"/>
        <v>0</v>
      </c>
      <c r="N2483">
        <f t="shared" ca="1" si="333"/>
        <v>0</v>
      </c>
      <c r="O2483" t="e">
        <f t="shared" ca="1" si="331"/>
        <v>#N/A</v>
      </c>
      <c r="P2483" t="e">
        <f t="shared" ca="1" si="332"/>
        <v>#N/A</v>
      </c>
    </row>
    <row r="2484" spans="1:16">
      <c r="A2484" t="str">
        <f t="shared" si="326"/>
        <v>04</v>
      </c>
      <c r="B2484" t="e">
        <f t="shared" ca="1" si="327"/>
        <v>#N/A</v>
      </c>
      <c r="C2484" t="s">
        <v>511</v>
      </c>
      <c r="D2484" t="s">
        <v>3170</v>
      </c>
      <c r="E2484">
        <f t="shared" ca="1" si="328"/>
        <v>0</v>
      </c>
      <c r="H2484">
        <f t="shared" ca="1" si="329"/>
        <v>0</v>
      </c>
      <c r="I2484">
        <f t="shared" ca="1" si="330"/>
        <v>0</v>
      </c>
      <c r="J2484">
        <f t="shared" ca="1" si="333"/>
        <v>0</v>
      </c>
      <c r="K2484">
        <f t="shared" ca="1" si="333"/>
        <v>0</v>
      </c>
      <c r="L2484">
        <f t="shared" ca="1" si="333"/>
        <v>0</v>
      </c>
      <c r="M2484">
        <f t="shared" ca="1" si="333"/>
        <v>0</v>
      </c>
      <c r="N2484">
        <f t="shared" ca="1" si="333"/>
        <v>0</v>
      </c>
      <c r="O2484" t="e">
        <f t="shared" ca="1" si="331"/>
        <v>#N/A</v>
      </c>
      <c r="P2484" t="e">
        <f t="shared" ca="1" si="332"/>
        <v>#N/A</v>
      </c>
    </row>
    <row r="2485" spans="1:16">
      <c r="A2485" t="str">
        <f t="shared" si="326"/>
        <v>05</v>
      </c>
      <c r="B2485" t="e">
        <f t="shared" ca="1" si="327"/>
        <v>#N/A</v>
      </c>
      <c r="C2485" t="s">
        <v>511</v>
      </c>
      <c r="D2485" t="s">
        <v>3171</v>
      </c>
      <c r="E2485">
        <f t="shared" ca="1" si="328"/>
        <v>0</v>
      </c>
      <c r="H2485">
        <f t="shared" ca="1" si="329"/>
        <v>0</v>
      </c>
      <c r="I2485">
        <f t="shared" ca="1" si="330"/>
        <v>0</v>
      </c>
      <c r="J2485">
        <f t="shared" ca="1" si="333"/>
        <v>0</v>
      </c>
      <c r="K2485">
        <f t="shared" ca="1" si="333"/>
        <v>0</v>
      </c>
      <c r="L2485">
        <f t="shared" ca="1" si="333"/>
        <v>0</v>
      </c>
      <c r="M2485">
        <f t="shared" ca="1" si="333"/>
        <v>0</v>
      </c>
      <c r="N2485">
        <f t="shared" ca="1" si="333"/>
        <v>0</v>
      </c>
      <c r="O2485" t="e">
        <f t="shared" ca="1" si="331"/>
        <v>#N/A</v>
      </c>
      <c r="P2485" t="e">
        <f t="shared" ca="1" si="332"/>
        <v>#N/A</v>
      </c>
    </row>
    <row r="2486" spans="1:16">
      <c r="A2486" t="str">
        <f t="shared" si="326"/>
        <v>06</v>
      </c>
      <c r="B2486" t="e">
        <f t="shared" ca="1" si="327"/>
        <v>#N/A</v>
      </c>
      <c r="C2486" t="s">
        <v>511</v>
      </c>
      <c r="D2486" t="s">
        <v>3172</v>
      </c>
      <c r="E2486">
        <f t="shared" ca="1" si="328"/>
        <v>0</v>
      </c>
      <c r="H2486">
        <f t="shared" ca="1" si="329"/>
        <v>0</v>
      </c>
      <c r="I2486">
        <f t="shared" ca="1" si="330"/>
        <v>0</v>
      </c>
      <c r="J2486">
        <f t="shared" ca="1" si="333"/>
        <v>0</v>
      </c>
      <c r="K2486">
        <f t="shared" ca="1" si="333"/>
        <v>0</v>
      </c>
      <c r="L2486">
        <f t="shared" ca="1" si="333"/>
        <v>0</v>
      </c>
      <c r="M2486">
        <f t="shared" ca="1" si="333"/>
        <v>0</v>
      </c>
      <c r="N2486">
        <f t="shared" ca="1" si="333"/>
        <v>0</v>
      </c>
      <c r="O2486" t="e">
        <f t="shared" ca="1" si="331"/>
        <v>#N/A</v>
      </c>
      <c r="P2486" t="e">
        <f t="shared" ca="1" si="332"/>
        <v>#N/A</v>
      </c>
    </row>
    <row r="2487" spans="1:16">
      <c r="A2487" t="str">
        <f t="shared" si="326"/>
        <v>07</v>
      </c>
      <c r="B2487" t="e">
        <f t="shared" ca="1" si="327"/>
        <v>#N/A</v>
      </c>
      <c r="C2487" t="s">
        <v>511</v>
      </c>
      <c r="D2487" t="s">
        <v>3173</v>
      </c>
      <c r="E2487">
        <f t="shared" ca="1" si="328"/>
        <v>0</v>
      </c>
      <c r="H2487">
        <f t="shared" ca="1" si="329"/>
        <v>0</v>
      </c>
      <c r="I2487">
        <f t="shared" ca="1" si="330"/>
        <v>0</v>
      </c>
      <c r="J2487">
        <f t="shared" ca="1" si="333"/>
        <v>0</v>
      </c>
      <c r="K2487">
        <f t="shared" ca="1" si="333"/>
        <v>0</v>
      </c>
      <c r="L2487">
        <f t="shared" ca="1" si="333"/>
        <v>0</v>
      </c>
      <c r="M2487">
        <f t="shared" ca="1" si="333"/>
        <v>0</v>
      </c>
      <c r="N2487">
        <f t="shared" ca="1" si="333"/>
        <v>0</v>
      </c>
      <c r="O2487" t="e">
        <f t="shared" ca="1" si="331"/>
        <v>#N/A</v>
      </c>
      <c r="P2487" t="e">
        <f t="shared" ca="1" si="332"/>
        <v>#N/A</v>
      </c>
    </row>
    <row r="2488" spans="1:16">
      <c r="A2488" t="str">
        <f t="shared" si="326"/>
        <v>08</v>
      </c>
      <c r="B2488" t="e">
        <f t="shared" ca="1" si="327"/>
        <v>#N/A</v>
      </c>
      <c r="C2488" t="s">
        <v>511</v>
      </c>
      <c r="D2488" t="s">
        <v>3174</v>
      </c>
      <c r="E2488">
        <f t="shared" ca="1" si="328"/>
        <v>0</v>
      </c>
      <c r="H2488">
        <f t="shared" ca="1" si="329"/>
        <v>0</v>
      </c>
      <c r="I2488">
        <f t="shared" ca="1" si="330"/>
        <v>0</v>
      </c>
      <c r="J2488">
        <f t="shared" ca="1" si="333"/>
        <v>0</v>
      </c>
      <c r="K2488">
        <f t="shared" ca="1" si="333"/>
        <v>0</v>
      </c>
      <c r="L2488">
        <f t="shared" ca="1" si="333"/>
        <v>0</v>
      </c>
      <c r="M2488">
        <f t="shared" ca="1" si="333"/>
        <v>0</v>
      </c>
      <c r="N2488">
        <f t="shared" ca="1" si="333"/>
        <v>0</v>
      </c>
      <c r="O2488" t="e">
        <f t="shared" ca="1" si="331"/>
        <v>#N/A</v>
      </c>
      <c r="P2488" t="e">
        <f t="shared" ca="1" si="332"/>
        <v>#N/A</v>
      </c>
    </row>
    <row r="2489" spans="1:16">
      <c r="A2489" t="str">
        <f t="shared" ref="A2489:A2552" si="334">MID(D2489,LEN(C2489)+2,LEN(D2489)-LEN(C2489))</f>
        <v>09</v>
      </c>
      <c r="B2489" t="e">
        <f t="shared" ref="B2489:B2552" ca="1" si="335">VLOOKUP(H2489,$A$1:$K$6,11,FALSE)</f>
        <v>#N/A</v>
      </c>
      <c r="C2489" t="s">
        <v>511</v>
      </c>
      <c r="D2489" t="s">
        <v>3175</v>
      </c>
      <c r="E2489">
        <f t="shared" ca="1" si="328"/>
        <v>0</v>
      </c>
      <c r="H2489">
        <f t="shared" ca="1" si="329"/>
        <v>0</v>
      </c>
      <c r="I2489">
        <f t="shared" ca="1" si="330"/>
        <v>0</v>
      </c>
      <c r="J2489">
        <f t="shared" ca="1" si="333"/>
        <v>0</v>
      </c>
      <c r="K2489">
        <f t="shared" ca="1" si="333"/>
        <v>0</v>
      </c>
      <c r="L2489">
        <f t="shared" ca="1" si="333"/>
        <v>0</v>
      </c>
      <c r="M2489">
        <f t="shared" ca="1" si="333"/>
        <v>0</v>
      </c>
      <c r="N2489">
        <f t="shared" ca="1" si="333"/>
        <v>0</v>
      </c>
      <c r="O2489" t="e">
        <f t="shared" ca="1" si="331"/>
        <v>#N/A</v>
      </c>
      <c r="P2489" t="e">
        <f t="shared" ca="1" si="332"/>
        <v>#N/A</v>
      </c>
    </row>
    <row r="2490" spans="1:16">
      <c r="A2490" t="str">
        <f t="shared" si="334"/>
        <v>10</v>
      </c>
      <c r="B2490" t="e">
        <f t="shared" ca="1" si="335"/>
        <v>#N/A</v>
      </c>
      <c r="C2490" t="s">
        <v>511</v>
      </c>
      <c r="D2490" t="s">
        <v>3176</v>
      </c>
      <c r="E2490">
        <f t="shared" ref="E2490:E2553" ca="1" si="336">IFERROR(VLOOKUP(C2490,INDIRECT($H2490&amp;$O2490),MATCH($A2490,INDIRECT($H2490&amp;$P2490),0),FALSE),0)</f>
        <v>0</v>
      </c>
      <c r="H2490">
        <f t="shared" ref="H2490:H2553" ca="1" si="337">IF(I2490&lt;&gt;0,I2490,IF(J2490&lt;&gt;0,J2490,IF(K2490&lt;&gt;0,K2490,IF(L2490&lt;&gt;0,L2490,IF(M2490&lt;&gt;0,M2490,N2490)))))</f>
        <v>0</v>
      </c>
      <c r="I2490">
        <f t="shared" ref="I2490:I2553" ca="1" si="338">IF(IFERROR(VLOOKUP(C2490,INDIRECT($I$14&amp;"D:D"),1,FALSE),0)&lt;&gt;0,I$14,0)</f>
        <v>0</v>
      </c>
      <c r="J2490">
        <f t="shared" ca="1" si="333"/>
        <v>0</v>
      </c>
      <c r="K2490">
        <f t="shared" ca="1" si="333"/>
        <v>0</v>
      </c>
      <c r="L2490">
        <f t="shared" ca="1" si="333"/>
        <v>0</v>
      </c>
      <c r="M2490">
        <f t="shared" ca="1" si="333"/>
        <v>0</v>
      </c>
      <c r="N2490">
        <f t="shared" ca="1" si="333"/>
        <v>0</v>
      </c>
      <c r="O2490" t="e">
        <f t="shared" ca="1" si="331"/>
        <v>#N/A</v>
      </c>
      <c r="P2490" t="e">
        <f t="shared" ca="1" si="332"/>
        <v>#N/A</v>
      </c>
    </row>
    <row r="2491" spans="1:16">
      <c r="A2491" t="str">
        <f t="shared" si="334"/>
        <v>11</v>
      </c>
      <c r="B2491" t="e">
        <f t="shared" ca="1" si="335"/>
        <v>#N/A</v>
      </c>
      <c r="C2491" t="s">
        <v>511</v>
      </c>
      <c r="D2491" t="s">
        <v>3177</v>
      </c>
      <c r="E2491">
        <f t="shared" ca="1" si="336"/>
        <v>0</v>
      </c>
      <c r="H2491">
        <f t="shared" ca="1" si="337"/>
        <v>0</v>
      </c>
      <c r="I2491">
        <f t="shared" ca="1" si="338"/>
        <v>0</v>
      </c>
      <c r="J2491">
        <f t="shared" ca="1" si="333"/>
        <v>0</v>
      </c>
      <c r="K2491">
        <f t="shared" ca="1" si="333"/>
        <v>0</v>
      </c>
      <c r="L2491">
        <f t="shared" ca="1" si="333"/>
        <v>0</v>
      </c>
      <c r="M2491">
        <f t="shared" ca="1" si="333"/>
        <v>0</v>
      </c>
      <c r="N2491">
        <f t="shared" ca="1" si="333"/>
        <v>0</v>
      </c>
      <c r="O2491" t="e">
        <f t="shared" ca="1" si="331"/>
        <v>#N/A</v>
      </c>
      <c r="P2491" t="e">
        <f t="shared" ca="1" si="332"/>
        <v>#N/A</v>
      </c>
    </row>
    <row r="2492" spans="1:16">
      <c r="A2492" t="str">
        <f t="shared" si="334"/>
        <v>12</v>
      </c>
      <c r="B2492" t="e">
        <f t="shared" ca="1" si="335"/>
        <v>#N/A</v>
      </c>
      <c r="C2492" t="s">
        <v>511</v>
      </c>
      <c r="D2492" t="s">
        <v>3178</v>
      </c>
      <c r="E2492">
        <f t="shared" ca="1" si="336"/>
        <v>0</v>
      </c>
      <c r="H2492">
        <f t="shared" ca="1" si="337"/>
        <v>0</v>
      </c>
      <c r="I2492">
        <f t="shared" ca="1" si="338"/>
        <v>0</v>
      </c>
      <c r="J2492">
        <f t="shared" ca="1" si="333"/>
        <v>0</v>
      </c>
      <c r="K2492">
        <f t="shared" ca="1" si="333"/>
        <v>0</v>
      </c>
      <c r="L2492">
        <f t="shared" ca="1" si="333"/>
        <v>0</v>
      </c>
      <c r="M2492">
        <f t="shared" ca="1" si="333"/>
        <v>0</v>
      </c>
      <c r="N2492">
        <f t="shared" ca="1" si="333"/>
        <v>0</v>
      </c>
      <c r="O2492" t="e">
        <f t="shared" ca="1" si="331"/>
        <v>#N/A</v>
      </c>
      <c r="P2492" t="e">
        <f t="shared" ca="1" si="332"/>
        <v>#N/A</v>
      </c>
    </row>
    <row r="2493" spans="1:16">
      <c r="A2493" t="str">
        <f t="shared" si="334"/>
        <v>13</v>
      </c>
      <c r="B2493" t="e">
        <f t="shared" ca="1" si="335"/>
        <v>#N/A</v>
      </c>
      <c r="C2493" t="s">
        <v>511</v>
      </c>
      <c r="D2493" t="s">
        <v>3179</v>
      </c>
      <c r="E2493">
        <f t="shared" ca="1" si="336"/>
        <v>0</v>
      </c>
      <c r="H2493">
        <f t="shared" ca="1" si="337"/>
        <v>0</v>
      </c>
      <c r="I2493">
        <f t="shared" ca="1" si="338"/>
        <v>0</v>
      </c>
      <c r="J2493">
        <f t="shared" ca="1" si="333"/>
        <v>0</v>
      </c>
      <c r="K2493">
        <f t="shared" ca="1" si="333"/>
        <v>0</v>
      </c>
      <c r="L2493">
        <f t="shared" ca="1" si="333"/>
        <v>0</v>
      </c>
      <c r="M2493">
        <f t="shared" ca="1" si="333"/>
        <v>0</v>
      </c>
      <c r="N2493">
        <f t="shared" ca="1" si="333"/>
        <v>0</v>
      </c>
      <c r="O2493" t="e">
        <f t="shared" ca="1" si="331"/>
        <v>#N/A</v>
      </c>
      <c r="P2493" t="e">
        <f t="shared" ca="1" si="332"/>
        <v>#N/A</v>
      </c>
    </row>
    <row r="2494" spans="1:16">
      <c r="A2494" t="str">
        <f t="shared" si="334"/>
        <v>100</v>
      </c>
      <c r="B2494" t="e">
        <f t="shared" ca="1" si="335"/>
        <v>#N/A</v>
      </c>
      <c r="C2494" t="s">
        <v>511</v>
      </c>
      <c r="D2494" t="s">
        <v>3180</v>
      </c>
      <c r="E2494">
        <f t="shared" ca="1" si="336"/>
        <v>0</v>
      </c>
      <c r="H2494">
        <f t="shared" ca="1" si="337"/>
        <v>0</v>
      </c>
      <c r="I2494">
        <f t="shared" ca="1" si="338"/>
        <v>0</v>
      </c>
      <c r="J2494">
        <f t="shared" ca="1" si="333"/>
        <v>0</v>
      </c>
      <c r="K2494">
        <f t="shared" ca="1" si="333"/>
        <v>0</v>
      </c>
      <c r="L2494">
        <f t="shared" ca="1" si="333"/>
        <v>0</v>
      </c>
      <c r="M2494">
        <f t="shared" ca="1" si="333"/>
        <v>0</v>
      </c>
      <c r="N2494">
        <f t="shared" ca="1" si="333"/>
        <v>0</v>
      </c>
      <c r="O2494" t="e">
        <f t="shared" ca="1" si="331"/>
        <v>#N/A</v>
      </c>
      <c r="P2494" t="e">
        <f t="shared" ca="1" si="332"/>
        <v>#N/A</v>
      </c>
    </row>
    <row r="2495" spans="1:16">
      <c r="A2495" t="str">
        <f t="shared" si="334"/>
        <v>01</v>
      </c>
      <c r="B2495" t="e">
        <f t="shared" ca="1" si="335"/>
        <v>#N/A</v>
      </c>
      <c r="C2495" t="s">
        <v>512</v>
      </c>
      <c r="D2495" t="s">
        <v>3181</v>
      </c>
      <c r="E2495">
        <f t="shared" ca="1" si="336"/>
        <v>0</v>
      </c>
      <c r="H2495">
        <f t="shared" ca="1" si="337"/>
        <v>0</v>
      </c>
      <c r="I2495">
        <f t="shared" ca="1" si="338"/>
        <v>0</v>
      </c>
      <c r="J2495">
        <f t="shared" ca="1" si="333"/>
        <v>0</v>
      </c>
      <c r="K2495">
        <f t="shared" ca="1" si="333"/>
        <v>0</v>
      </c>
      <c r="L2495">
        <f t="shared" ca="1" si="333"/>
        <v>0</v>
      </c>
      <c r="M2495">
        <f t="shared" ca="1" si="333"/>
        <v>0</v>
      </c>
      <c r="N2495">
        <f t="shared" ca="1" si="333"/>
        <v>0</v>
      </c>
      <c r="O2495" t="e">
        <f t="shared" ca="1" si="331"/>
        <v>#N/A</v>
      </c>
      <c r="P2495" t="e">
        <f t="shared" ca="1" si="332"/>
        <v>#N/A</v>
      </c>
    </row>
    <row r="2496" spans="1:16">
      <c r="A2496" t="str">
        <f t="shared" si="334"/>
        <v>02</v>
      </c>
      <c r="B2496" t="e">
        <f t="shared" ca="1" si="335"/>
        <v>#N/A</v>
      </c>
      <c r="C2496" t="s">
        <v>512</v>
      </c>
      <c r="D2496" t="s">
        <v>3182</v>
      </c>
      <c r="E2496">
        <f t="shared" ca="1" si="336"/>
        <v>0</v>
      </c>
      <c r="H2496">
        <f t="shared" ca="1" si="337"/>
        <v>0</v>
      </c>
      <c r="I2496">
        <f t="shared" ca="1" si="338"/>
        <v>0</v>
      </c>
      <c r="J2496">
        <f t="shared" ca="1" si="333"/>
        <v>0</v>
      </c>
      <c r="K2496">
        <f t="shared" ca="1" si="333"/>
        <v>0</v>
      </c>
      <c r="L2496">
        <f t="shared" ca="1" si="333"/>
        <v>0</v>
      </c>
      <c r="M2496">
        <f t="shared" ca="1" si="333"/>
        <v>0</v>
      </c>
      <c r="N2496">
        <f t="shared" ca="1" si="333"/>
        <v>0</v>
      </c>
      <c r="O2496" t="e">
        <f t="shared" ca="1" si="331"/>
        <v>#N/A</v>
      </c>
      <c r="P2496" t="e">
        <f t="shared" ca="1" si="332"/>
        <v>#N/A</v>
      </c>
    </row>
    <row r="2497" spans="1:16">
      <c r="A2497" t="str">
        <f t="shared" si="334"/>
        <v>03</v>
      </c>
      <c r="B2497" t="e">
        <f t="shared" ca="1" si="335"/>
        <v>#N/A</v>
      </c>
      <c r="C2497" t="s">
        <v>512</v>
      </c>
      <c r="D2497" t="s">
        <v>3183</v>
      </c>
      <c r="E2497">
        <f t="shared" ca="1" si="336"/>
        <v>0</v>
      </c>
      <c r="H2497">
        <f t="shared" ca="1" si="337"/>
        <v>0</v>
      </c>
      <c r="I2497">
        <f t="shared" ca="1" si="338"/>
        <v>0</v>
      </c>
      <c r="J2497">
        <f t="shared" ca="1" si="333"/>
        <v>0</v>
      </c>
      <c r="K2497">
        <f t="shared" ca="1" si="333"/>
        <v>0</v>
      </c>
      <c r="L2497">
        <f t="shared" ca="1" si="333"/>
        <v>0</v>
      </c>
      <c r="M2497">
        <f t="shared" ca="1" si="333"/>
        <v>0</v>
      </c>
      <c r="N2497">
        <f t="shared" ca="1" si="333"/>
        <v>0</v>
      </c>
      <c r="O2497" t="e">
        <f t="shared" ca="1" si="331"/>
        <v>#N/A</v>
      </c>
      <c r="P2497" t="e">
        <f t="shared" ca="1" si="332"/>
        <v>#N/A</v>
      </c>
    </row>
    <row r="2498" spans="1:16">
      <c r="A2498" t="str">
        <f t="shared" si="334"/>
        <v>04</v>
      </c>
      <c r="B2498" t="e">
        <f t="shared" ca="1" si="335"/>
        <v>#N/A</v>
      </c>
      <c r="C2498" t="s">
        <v>512</v>
      </c>
      <c r="D2498" t="s">
        <v>3184</v>
      </c>
      <c r="E2498">
        <f t="shared" ca="1" si="336"/>
        <v>0</v>
      </c>
      <c r="H2498">
        <f t="shared" ca="1" si="337"/>
        <v>0</v>
      </c>
      <c r="I2498">
        <f t="shared" ca="1" si="338"/>
        <v>0</v>
      </c>
      <c r="J2498">
        <f t="shared" ca="1" si="333"/>
        <v>0</v>
      </c>
      <c r="K2498">
        <f t="shared" ca="1" si="333"/>
        <v>0</v>
      </c>
      <c r="L2498">
        <f t="shared" ca="1" si="333"/>
        <v>0</v>
      </c>
      <c r="M2498">
        <f t="shared" ca="1" si="333"/>
        <v>0</v>
      </c>
      <c r="N2498">
        <f t="shared" ca="1" si="333"/>
        <v>0</v>
      </c>
      <c r="O2498" t="e">
        <f t="shared" ca="1" si="331"/>
        <v>#N/A</v>
      </c>
      <c r="P2498" t="e">
        <f t="shared" ca="1" si="332"/>
        <v>#N/A</v>
      </c>
    </row>
    <row r="2499" spans="1:16">
      <c r="A2499" t="str">
        <f t="shared" si="334"/>
        <v>05</v>
      </c>
      <c r="B2499" t="e">
        <f t="shared" ca="1" si="335"/>
        <v>#N/A</v>
      </c>
      <c r="C2499" t="s">
        <v>512</v>
      </c>
      <c r="D2499" t="s">
        <v>3185</v>
      </c>
      <c r="E2499">
        <f t="shared" ca="1" si="336"/>
        <v>0</v>
      </c>
      <c r="H2499">
        <f t="shared" ca="1" si="337"/>
        <v>0</v>
      </c>
      <c r="I2499">
        <f t="shared" ca="1" si="338"/>
        <v>0</v>
      </c>
      <c r="J2499">
        <f t="shared" ca="1" si="333"/>
        <v>0</v>
      </c>
      <c r="K2499">
        <f t="shared" ca="1" si="333"/>
        <v>0</v>
      </c>
      <c r="L2499">
        <f t="shared" ca="1" si="333"/>
        <v>0</v>
      </c>
      <c r="M2499">
        <f t="shared" ca="1" si="333"/>
        <v>0</v>
      </c>
      <c r="N2499">
        <f t="shared" ca="1" si="333"/>
        <v>0</v>
      </c>
      <c r="O2499" t="e">
        <f t="shared" ca="1" si="331"/>
        <v>#N/A</v>
      </c>
      <c r="P2499" t="e">
        <f t="shared" ca="1" si="332"/>
        <v>#N/A</v>
      </c>
    </row>
    <row r="2500" spans="1:16">
      <c r="A2500" t="str">
        <f t="shared" si="334"/>
        <v>06</v>
      </c>
      <c r="B2500" t="e">
        <f t="shared" ca="1" si="335"/>
        <v>#N/A</v>
      </c>
      <c r="C2500" t="s">
        <v>512</v>
      </c>
      <c r="D2500" t="s">
        <v>3186</v>
      </c>
      <c r="E2500">
        <f t="shared" ca="1" si="336"/>
        <v>0</v>
      </c>
      <c r="H2500">
        <f t="shared" ca="1" si="337"/>
        <v>0</v>
      </c>
      <c r="I2500">
        <f t="shared" ca="1" si="338"/>
        <v>0</v>
      </c>
      <c r="J2500">
        <f t="shared" ca="1" si="333"/>
        <v>0</v>
      </c>
      <c r="K2500">
        <f t="shared" ca="1" si="333"/>
        <v>0</v>
      </c>
      <c r="L2500">
        <f t="shared" ca="1" si="333"/>
        <v>0</v>
      </c>
      <c r="M2500">
        <f t="shared" ca="1" si="333"/>
        <v>0</v>
      </c>
      <c r="N2500">
        <f t="shared" ca="1" si="333"/>
        <v>0</v>
      </c>
      <c r="O2500" t="e">
        <f t="shared" ca="1" si="331"/>
        <v>#N/A</v>
      </c>
      <c r="P2500" t="e">
        <f t="shared" ca="1" si="332"/>
        <v>#N/A</v>
      </c>
    </row>
    <row r="2501" spans="1:16">
      <c r="A2501" t="str">
        <f t="shared" si="334"/>
        <v>07</v>
      </c>
      <c r="B2501" t="e">
        <f t="shared" ca="1" si="335"/>
        <v>#N/A</v>
      </c>
      <c r="C2501" t="s">
        <v>512</v>
      </c>
      <c r="D2501" t="s">
        <v>3187</v>
      </c>
      <c r="E2501">
        <f t="shared" ca="1" si="336"/>
        <v>0</v>
      </c>
      <c r="H2501">
        <f t="shared" ca="1" si="337"/>
        <v>0</v>
      </c>
      <c r="I2501">
        <f t="shared" ca="1" si="338"/>
        <v>0</v>
      </c>
      <c r="J2501">
        <f t="shared" ca="1" si="333"/>
        <v>0</v>
      </c>
      <c r="K2501">
        <f t="shared" ca="1" si="333"/>
        <v>0</v>
      </c>
      <c r="L2501">
        <f t="shared" ca="1" si="333"/>
        <v>0</v>
      </c>
      <c r="M2501">
        <f t="shared" ca="1" si="333"/>
        <v>0</v>
      </c>
      <c r="N2501">
        <f t="shared" ca="1" si="333"/>
        <v>0</v>
      </c>
      <c r="O2501" t="e">
        <f t="shared" ca="1" si="331"/>
        <v>#N/A</v>
      </c>
      <c r="P2501" t="e">
        <f t="shared" ca="1" si="332"/>
        <v>#N/A</v>
      </c>
    </row>
    <row r="2502" spans="1:16">
      <c r="A2502" t="str">
        <f t="shared" si="334"/>
        <v>08</v>
      </c>
      <c r="B2502" t="e">
        <f t="shared" ca="1" si="335"/>
        <v>#N/A</v>
      </c>
      <c r="C2502" t="s">
        <v>512</v>
      </c>
      <c r="D2502" t="s">
        <v>3188</v>
      </c>
      <c r="E2502">
        <f t="shared" ca="1" si="336"/>
        <v>0</v>
      </c>
      <c r="H2502">
        <f t="shared" ca="1" si="337"/>
        <v>0</v>
      </c>
      <c r="I2502">
        <f t="shared" ca="1" si="338"/>
        <v>0</v>
      </c>
      <c r="J2502">
        <f t="shared" ca="1" si="333"/>
        <v>0</v>
      </c>
      <c r="K2502">
        <f t="shared" ca="1" si="333"/>
        <v>0</v>
      </c>
      <c r="L2502">
        <f t="shared" ca="1" si="333"/>
        <v>0</v>
      </c>
      <c r="M2502">
        <f t="shared" ca="1" si="333"/>
        <v>0</v>
      </c>
      <c r="N2502">
        <f t="shared" ca="1" si="333"/>
        <v>0</v>
      </c>
      <c r="O2502" t="e">
        <f t="shared" ca="1" si="331"/>
        <v>#N/A</v>
      </c>
      <c r="P2502" t="e">
        <f t="shared" ca="1" si="332"/>
        <v>#N/A</v>
      </c>
    </row>
    <row r="2503" spans="1:16">
      <c r="A2503" t="str">
        <f t="shared" si="334"/>
        <v>09</v>
      </c>
      <c r="B2503" t="e">
        <f t="shared" ca="1" si="335"/>
        <v>#N/A</v>
      </c>
      <c r="C2503" t="s">
        <v>512</v>
      </c>
      <c r="D2503" t="s">
        <v>3189</v>
      </c>
      <c r="E2503">
        <f t="shared" ca="1" si="336"/>
        <v>0</v>
      </c>
      <c r="H2503">
        <f t="shared" ca="1" si="337"/>
        <v>0</v>
      </c>
      <c r="I2503">
        <f t="shared" ca="1" si="338"/>
        <v>0</v>
      </c>
      <c r="J2503">
        <f t="shared" ca="1" si="333"/>
        <v>0</v>
      </c>
      <c r="K2503">
        <f t="shared" ca="1" si="333"/>
        <v>0</v>
      </c>
      <c r="L2503">
        <f t="shared" ca="1" si="333"/>
        <v>0</v>
      </c>
      <c r="M2503">
        <f t="shared" ca="1" si="333"/>
        <v>0</v>
      </c>
      <c r="N2503">
        <f t="shared" ca="1" si="333"/>
        <v>0</v>
      </c>
      <c r="O2503" t="e">
        <f t="shared" ca="1" si="331"/>
        <v>#N/A</v>
      </c>
      <c r="P2503" t="e">
        <f t="shared" ca="1" si="332"/>
        <v>#N/A</v>
      </c>
    </row>
    <row r="2504" spans="1:16">
      <c r="A2504" t="str">
        <f t="shared" si="334"/>
        <v>10</v>
      </c>
      <c r="B2504" t="e">
        <f t="shared" ca="1" si="335"/>
        <v>#N/A</v>
      </c>
      <c r="C2504" t="s">
        <v>512</v>
      </c>
      <c r="D2504" t="s">
        <v>3190</v>
      </c>
      <c r="E2504">
        <f t="shared" ca="1" si="336"/>
        <v>0</v>
      </c>
      <c r="H2504">
        <f t="shared" ca="1" si="337"/>
        <v>0</v>
      </c>
      <c r="I2504">
        <f t="shared" ca="1" si="338"/>
        <v>0</v>
      </c>
      <c r="J2504">
        <f t="shared" ca="1" si="333"/>
        <v>0</v>
      </c>
      <c r="K2504">
        <f t="shared" ca="1" si="333"/>
        <v>0</v>
      </c>
      <c r="L2504">
        <f t="shared" ca="1" si="333"/>
        <v>0</v>
      </c>
      <c r="M2504">
        <f t="shared" ca="1" si="333"/>
        <v>0</v>
      </c>
      <c r="N2504">
        <f t="shared" ca="1" si="333"/>
        <v>0</v>
      </c>
      <c r="O2504" t="e">
        <f t="shared" ca="1" si="331"/>
        <v>#N/A</v>
      </c>
      <c r="P2504" t="e">
        <f t="shared" ca="1" si="332"/>
        <v>#N/A</v>
      </c>
    </row>
    <row r="2505" spans="1:16">
      <c r="A2505" t="str">
        <f t="shared" si="334"/>
        <v>11</v>
      </c>
      <c r="B2505" t="e">
        <f t="shared" ca="1" si="335"/>
        <v>#N/A</v>
      </c>
      <c r="C2505" t="s">
        <v>512</v>
      </c>
      <c r="D2505" t="s">
        <v>3191</v>
      </c>
      <c r="E2505">
        <f t="shared" ca="1" si="336"/>
        <v>0</v>
      </c>
      <c r="H2505">
        <f t="shared" ca="1" si="337"/>
        <v>0</v>
      </c>
      <c r="I2505">
        <f t="shared" ca="1" si="338"/>
        <v>0</v>
      </c>
      <c r="J2505">
        <f t="shared" ca="1" si="333"/>
        <v>0</v>
      </c>
      <c r="K2505">
        <f t="shared" ca="1" si="333"/>
        <v>0</v>
      </c>
      <c r="L2505">
        <f t="shared" ca="1" si="333"/>
        <v>0</v>
      </c>
      <c r="M2505">
        <f t="shared" ca="1" si="333"/>
        <v>0</v>
      </c>
      <c r="N2505">
        <f t="shared" ca="1" si="333"/>
        <v>0</v>
      </c>
      <c r="O2505" t="e">
        <f t="shared" ca="1" si="331"/>
        <v>#N/A</v>
      </c>
      <c r="P2505" t="e">
        <f t="shared" ca="1" si="332"/>
        <v>#N/A</v>
      </c>
    </row>
    <row r="2506" spans="1:16">
      <c r="A2506" t="str">
        <f t="shared" si="334"/>
        <v>12</v>
      </c>
      <c r="B2506" t="e">
        <f t="shared" ca="1" si="335"/>
        <v>#N/A</v>
      </c>
      <c r="C2506" t="s">
        <v>512</v>
      </c>
      <c r="D2506" t="s">
        <v>3192</v>
      </c>
      <c r="E2506">
        <f t="shared" ca="1" si="336"/>
        <v>0</v>
      </c>
      <c r="H2506">
        <f t="shared" ca="1" si="337"/>
        <v>0</v>
      </c>
      <c r="I2506">
        <f t="shared" ca="1" si="338"/>
        <v>0</v>
      </c>
      <c r="J2506">
        <f t="shared" ca="1" si="333"/>
        <v>0</v>
      </c>
      <c r="K2506">
        <f t="shared" ca="1" si="333"/>
        <v>0</v>
      </c>
      <c r="L2506">
        <f t="shared" ca="1" si="333"/>
        <v>0</v>
      </c>
      <c r="M2506">
        <f t="shared" ca="1" si="333"/>
        <v>0</v>
      </c>
      <c r="N2506">
        <f t="shared" ca="1" si="333"/>
        <v>0</v>
      </c>
      <c r="O2506" t="e">
        <f t="shared" ca="1" si="331"/>
        <v>#N/A</v>
      </c>
      <c r="P2506" t="e">
        <f t="shared" ca="1" si="332"/>
        <v>#N/A</v>
      </c>
    </row>
    <row r="2507" spans="1:16">
      <c r="A2507" t="str">
        <f t="shared" si="334"/>
        <v>13</v>
      </c>
      <c r="B2507" t="e">
        <f t="shared" ca="1" si="335"/>
        <v>#N/A</v>
      </c>
      <c r="C2507" t="s">
        <v>512</v>
      </c>
      <c r="D2507" t="s">
        <v>3193</v>
      </c>
      <c r="E2507">
        <f t="shared" ca="1" si="336"/>
        <v>0</v>
      </c>
      <c r="H2507">
        <f t="shared" ca="1" si="337"/>
        <v>0</v>
      </c>
      <c r="I2507">
        <f t="shared" ca="1" si="338"/>
        <v>0</v>
      </c>
      <c r="J2507">
        <f t="shared" ca="1" si="333"/>
        <v>0</v>
      </c>
      <c r="K2507">
        <f t="shared" ca="1" si="333"/>
        <v>0</v>
      </c>
      <c r="L2507">
        <f t="shared" ca="1" si="333"/>
        <v>0</v>
      </c>
      <c r="M2507">
        <f t="shared" ca="1" si="333"/>
        <v>0</v>
      </c>
      <c r="N2507">
        <f t="shared" ca="1" si="333"/>
        <v>0</v>
      </c>
      <c r="O2507" t="e">
        <f t="shared" ca="1" si="331"/>
        <v>#N/A</v>
      </c>
      <c r="P2507" t="e">
        <f t="shared" ca="1" si="332"/>
        <v>#N/A</v>
      </c>
    </row>
    <row r="2508" spans="1:16">
      <c r="A2508" t="str">
        <f t="shared" si="334"/>
        <v>100</v>
      </c>
      <c r="B2508" t="e">
        <f t="shared" ca="1" si="335"/>
        <v>#N/A</v>
      </c>
      <c r="C2508" t="s">
        <v>512</v>
      </c>
      <c r="D2508" t="s">
        <v>3194</v>
      </c>
      <c r="E2508">
        <f t="shared" ca="1" si="336"/>
        <v>0</v>
      </c>
      <c r="H2508">
        <f t="shared" ca="1" si="337"/>
        <v>0</v>
      </c>
      <c r="I2508">
        <f t="shared" ca="1" si="338"/>
        <v>0</v>
      </c>
      <c r="J2508">
        <f t="shared" ca="1" si="333"/>
        <v>0</v>
      </c>
      <c r="K2508">
        <f t="shared" ca="1" si="333"/>
        <v>0</v>
      </c>
      <c r="L2508">
        <f t="shared" ca="1" si="333"/>
        <v>0</v>
      </c>
      <c r="M2508">
        <f t="shared" ca="1" si="333"/>
        <v>0</v>
      </c>
      <c r="N2508">
        <f t="shared" ca="1" si="333"/>
        <v>0</v>
      </c>
      <c r="O2508" t="e">
        <f t="shared" ca="1" si="331"/>
        <v>#N/A</v>
      </c>
      <c r="P2508" t="e">
        <f t="shared" ca="1" si="332"/>
        <v>#N/A</v>
      </c>
    </row>
    <row r="2509" spans="1:16">
      <c r="A2509" t="str">
        <f t="shared" si="334"/>
        <v>01</v>
      </c>
      <c r="B2509" t="e">
        <f t="shared" ca="1" si="335"/>
        <v>#N/A</v>
      </c>
      <c r="C2509" t="s">
        <v>513</v>
      </c>
      <c r="D2509" t="s">
        <v>3195</v>
      </c>
      <c r="E2509">
        <f t="shared" ca="1" si="336"/>
        <v>0</v>
      </c>
      <c r="H2509">
        <f t="shared" ca="1" si="337"/>
        <v>0</v>
      </c>
      <c r="I2509">
        <f t="shared" ca="1" si="338"/>
        <v>0</v>
      </c>
      <c r="J2509">
        <f t="shared" ca="1" si="333"/>
        <v>0</v>
      </c>
      <c r="K2509">
        <f t="shared" ca="1" si="333"/>
        <v>0</v>
      </c>
      <c r="L2509">
        <f t="shared" ca="1" si="333"/>
        <v>0</v>
      </c>
      <c r="M2509">
        <f t="shared" ca="1" si="333"/>
        <v>0</v>
      </c>
      <c r="N2509">
        <f t="shared" ca="1" si="333"/>
        <v>0</v>
      </c>
      <c r="O2509" t="e">
        <f t="shared" ca="1" si="331"/>
        <v>#N/A</v>
      </c>
      <c r="P2509" t="e">
        <f t="shared" ca="1" si="332"/>
        <v>#N/A</v>
      </c>
    </row>
    <row r="2510" spans="1:16">
      <c r="A2510" t="str">
        <f t="shared" si="334"/>
        <v>02</v>
      </c>
      <c r="B2510" t="e">
        <f t="shared" ca="1" si="335"/>
        <v>#N/A</v>
      </c>
      <c r="C2510" t="s">
        <v>513</v>
      </c>
      <c r="D2510" t="s">
        <v>3196</v>
      </c>
      <c r="E2510">
        <f t="shared" ca="1" si="336"/>
        <v>0</v>
      </c>
      <c r="H2510">
        <f t="shared" ca="1" si="337"/>
        <v>0</v>
      </c>
      <c r="I2510">
        <f t="shared" ca="1" si="338"/>
        <v>0</v>
      </c>
      <c r="J2510">
        <f t="shared" ca="1" si="333"/>
        <v>0</v>
      </c>
      <c r="K2510">
        <f t="shared" ca="1" si="333"/>
        <v>0</v>
      </c>
      <c r="L2510">
        <f t="shared" ca="1" si="333"/>
        <v>0</v>
      </c>
      <c r="M2510">
        <f t="shared" ca="1" si="333"/>
        <v>0</v>
      </c>
      <c r="N2510">
        <f t="shared" ca="1" si="333"/>
        <v>0</v>
      </c>
      <c r="O2510" t="e">
        <f t="shared" ca="1" si="331"/>
        <v>#N/A</v>
      </c>
      <c r="P2510" t="e">
        <f t="shared" ca="1" si="332"/>
        <v>#N/A</v>
      </c>
    </row>
    <row r="2511" spans="1:16">
      <c r="A2511" t="str">
        <f t="shared" si="334"/>
        <v>03</v>
      </c>
      <c r="B2511" t="e">
        <f t="shared" ca="1" si="335"/>
        <v>#N/A</v>
      </c>
      <c r="C2511" t="s">
        <v>513</v>
      </c>
      <c r="D2511" t="s">
        <v>3197</v>
      </c>
      <c r="E2511">
        <f t="shared" ca="1" si="336"/>
        <v>0</v>
      </c>
      <c r="H2511">
        <f t="shared" ca="1" si="337"/>
        <v>0</v>
      </c>
      <c r="I2511">
        <f t="shared" ca="1" si="338"/>
        <v>0</v>
      </c>
      <c r="J2511">
        <f t="shared" ca="1" si="333"/>
        <v>0</v>
      </c>
      <c r="K2511">
        <f t="shared" ca="1" si="333"/>
        <v>0</v>
      </c>
      <c r="L2511">
        <f t="shared" ca="1" si="333"/>
        <v>0</v>
      </c>
      <c r="M2511">
        <f t="shared" ca="1" si="333"/>
        <v>0</v>
      </c>
      <c r="N2511">
        <f t="shared" ca="1" si="333"/>
        <v>0</v>
      </c>
      <c r="O2511" t="e">
        <f t="shared" ca="1" si="331"/>
        <v>#N/A</v>
      </c>
      <c r="P2511" t="e">
        <f t="shared" ca="1" si="332"/>
        <v>#N/A</v>
      </c>
    </row>
    <row r="2512" spans="1:16">
      <c r="A2512" t="str">
        <f t="shared" si="334"/>
        <v>04</v>
      </c>
      <c r="B2512" t="e">
        <f t="shared" ca="1" si="335"/>
        <v>#N/A</v>
      </c>
      <c r="C2512" t="s">
        <v>513</v>
      </c>
      <c r="D2512" t="s">
        <v>3198</v>
      </c>
      <c r="E2512">
        <f t="shared" ca="1" si="336"/>
        <v>0</v>
      </c>
      <c r="H2512">
        <f t="shared" ca="1" si="337"/>
        <v>0</v>
      </c>
      <c r="I2512">
        <f t="shared" ca="1" si="338"/>
        <v>0</v>
      </c>
      <c r="J2512">
        <f t="shared" ca="1" si="333"/>
        <v>0</v>
      </c>
      <c r="K2512">
        <f t="shared" ca="1" si="333"/>
        <v>0</v>
      </c>
      <c r="L2512">
        <f t="shared" ca="1" si="333"/>
        <v>0</v>
      </c>
      <c r="M2512">
        <f t="shared" ca="1" si="333"/>
        <v>0</v>
      </c>
      <c r="N2512">
        <f t="shared" ca="1" si="333"/>
        <v>0</v>
      </c>
      <c r="O2512" t="e">
        <f t="shared" ref="O2512:O2575" ca="1" si="339">VLOOKUP($H2512,$G$8:$I$13,2,FALSE)</f>
        <v>#N/A</v>
      </c>
      <c r="P2512" t="e">
        <f t="shared" ref="P2512:P2575" ca="1" si="340">VLOOKUP($H2512,$G$8:$I$13,3,FALSE)</f>
        <v>#N/A</v>
      </c>
    </row>
    <row r="2513" spans="1:16">
      <c r="A2513" t="str">
        <f t="shared" si="334"/>
        <v>05</v>
      </c>
      <c r="B2513" t="e">
        <f t="shared" ca="1" si="335"/>
        <v>#N/A</v>
      </c>
      <c r="C2513" t="s">
        <v>513</v>
      </c>
      <c r="D2513" t="s">
        <v>3199</v>
      </c>
      <c r="E2513">
        <f t="shared" ca="1" si="336"/>
        <v>0</v>
      </c>
      <c r="H2513">
        <f t="shared" ca="1" si="337"/>
        <v>0</v>
      </c>
      <c r="I2513">
        <f t="shared" ca="1" si="338"/>
        <v>0</v>
      </c>
      <c r="J2513">
        <f t="shared" ca="1" si="333"/>
        <v>0</v>
      </c>
      <c r="K2513">
        <f t="shared" ca="1" si="333"/>
        <v>0</v>
      </c>
      <c r="L2513">
        <f t="shared" ca="1" si="333"/>
        <v>0</v>
      </c>
      <c r="M2513">
        <f t="shared" ca="1" si="333"/>
        <v>0</v>
      </c>
      <c r="N2513">
        <f t="shared" ca="1" si="333"/>
        <v>0</v>
      </c>
      <c r="O2513" t="e">
        <f t="shared" ca="1" si="339"/>
        <v>#N/A</v>
      </c>
      <c r="P2513" t="e">
        <f t="shared" ca="1" si="340"/>
        <v>#N/A</v>
      </c>
    </row>
    <row r="2514" spans="1:16">
      <c r="A2514" t="str">
        <f t="shared" si="334"/>
        <v>06</v>
      </c>
      <c r="B2514" t="e">
        <f t="shared" ca="1" si="335"/>
        <v>#N/A</v>
      </c>
      <c r="C2514" t="s">
        <v>513</v>
      </c>
      <c r="D2514" t="s">
        <v>3200</v>
      </c>
      <c r="E2514">
        <f t="shared" ca="1" si="336"/>
        <v>0</v>
      </c>
      <c r="H2514">
        <f t="shared" ca="1" si="337"/>
        <v>0</v>
      </c>
      <c r="I2514">
        <f t="shared" ca="1" si="338"/>
        <v>0</v>
      </c>
      <c r="J2514">
        <f t="shared" ca="1" si="333"/>
        <v>0</v>
      </c>
      <c r="K2514">
        <f t="shared" ca="1" si="333"/>
        <v>0</v>
      </c>
      <c r="L2514">
        <f t="shared" ca="1" si="333"/>
        <v>0</v>
      </c>
      <c r="M2514">
        <f t="shared" ca="1" si="333"/>
        <v>0</v>
      </c>
      <c r="N2514">
        <f t="shared" ca="1" si="333"/>
        <v>0</v>
      </c>
      <c r="O2514" t="e">
        <f t="shared" ca="1" si="339"/>
        <v>#N/A</v>
      </c>
      <c r="P2514" t="e">
        <f t="shared" ca="1" si="340"/>
        <v>#N/A</v>
      </c>
    </row>
    <row r="2515" spans="1:16">
      <c r="A2515" t="str">
        <f t="shared" si="334"/>
        <v>07</v>
      </c>
      <c r="B2515" t="e">
        <f t="shared" ca="1" si="335"/>
        <v>#N/A</v>
      </c>
      <c r="C2515" t="s">
        <v>513</v>
      </c>
      <c r="D2515" t="s">
        <v>3201</v>
      </c>
      <c r="E2515">
        <f t="shared" ca="1" si="336"/>
        <v>0</v>
      </c>
      <c r="H2515">
        <f t="shared" ca="1" si="337"/>
        <v>0</v>
      </c>
      <c r="I2515">
        <f t="shared" ca="1" si="338"/>
        <v>0</v>
      </c>
      <c r="J2515">
        <f t="shared" ref="J2515:N2565" ca="1" si="341">IF(IFERROR(VLOOKUP($C2515,INDIRECT(J$14&amp;"D:D"),1,FALSE),0)&lt;&gt;0,J$14,0)</f>
        <v>0</v>
      </c>
      <c r="K2515">
        <f t="shared" ca="1" si="341"/>
        <v>0</v>
      </c>
      <c r="L2515">
        <f t="shared" ca="1" si="341"/>
        <v>0</v>
      </c>
      <c r="M2515">
        <f t="shared" ca="1" si="341"/>
        <v>0</v>
      </c>
      <c r="N2515">
        <f t="shared" ca="1" si="341"/>
        <v>0</v>
      </c>
      <c r="O2515" t="e">
        <f t="shared" ca="1" si="339"/>
        <v>#N/A</v>
      </c>
      <c r="P2515" t="e">
        <f t="shared" ca="1" si="340"/>
        <v>#N/A</v>
      </c>
    </row>
    <row r="2516" spans="1:16">
      <c r="A2516" t="str">
        <f t="shared" si="334"/>
        <v>08</v>
      </c>
      <c r="B2516" t="e">
        <f t="shared" ca="1" si="335"/>
        <v>#N/A</v>
      </c>
      <c r="C2516" t="s">
        <v>513</v>
      </c>
      <c r="D2516" t="s">
        <v>3202</v>
      </c>
      <c r="E2516">
        <f t="shared" ca="1" si="336"/>
        <v>0</v>
      </c>
      <c r="H2516">
        <f t="shared" ca="1" si="337"/>
        <v>0</v>
      </c>
      <c r="I2516">
        <f t="shared" ca="1" si="338"/>
        <v>0</v>
      </c>
      <c r="J2516">
        <f t="shared" ca="1" si="341"/>
        <v>0</v>
      </c>
      <c r="K2516">
        <f t="shared" ca="1" si="341"/>
        <v>0</v>
      </c>
      <c r="L2516">
        <f t="shared" ca="1" si="341"/>
        <v>0</v>
      </c>
      <c r="M2516">
        <f t="shared" ca="1" si="341"/>
        <v>0</v>
      </c>
      <c r="N2516">
        <f t="shared" ca="1" si="341"/>
        <v>0</v>
      </c>
      <c r="O2516" t="e">
        <f t="shared" ca="1" si="339"/>
        <v>#N/A</v>
      </c>
      <c r="P2516" t="e">
        <f t="shared" ca="1" si="340"/>
        <v>#N/A</v>
      </c>
    </row>
    <row r="2517" spans="1:16">
      <c r="A2517" t="str">
        <f t="shared" si="334"/>
        <v>09</v>
      </c>
      <c r="B2517" t="e">
        <f t="shared" ca="1" si="335"/>
        <v>#N/A</v>
      </c>
      <c r="C2517" t="s">
        <v>513</v>
      </c>
      <c r="D2517" t="s">
        <v>3203</v>
      </c>
      <c r="E2517">
        <f t="shared" ca="1" si="336"/>
        <v>0</v>
      </c>
      <c r="H2517">
        <f t="shared" ca="1" si="337"/>
        <v>0</v>
      </c>
      <c r="I2517">
        <f t="shared" ca="1" si="338"/>
        <v>0</v>
      </c>
      <c r="J2517">
        <f t="shared" ca="1" si="341"/>
        <v>0</v>
      </c>
      <c r="K2517">
        <f t="shared" ca="1" si="341"/>
        <v>0</v>
      </c>
      <c r="L2517">
        <f t="shared" ca="1" si="341"/>
        <v>0</v>
      </c>
      <c r="M2517">
        <f t="shared" ca="1" si="341"/>
        <v>0</v>
      </c>
      <c r="N2517">
        <f t="shared" ca="1" si="341"/>
        <v>0</v>
      </c>
      <c r="O2517" t="e">
        <f t="shared" ca="1" si="339"/>
        <v>#N/A</v>
      </c>
      <c r="P2517" t="e">
        <f t="shared" ca="1" si="340"/>
        <v>#N/A</v>
      </c>
    </row>
    <row r="2518" spans="1:16">
      <c r="A2518" t="str">
        <f t="shared" si="334"/>
        <v>10</v>
      </c>
      <c r="B2518" t="e">
        <f t="shared" ca="1" si="335"/>
        <v>#N/A</v>
      </c>
      <c r="C2518" t="s">
        <v>513</v>
      </c>
      <c r="D2518" t="s">
        <v>3204</v>
      </c>
      <c r="E2518">
        <f t="shared" ca="1" si="336"/>
        <v>0</v>
      </c>
      <c r="H2518">
        <f t="shared" ca="1" si="337"/>
        <v>0</v>
      </c>
      <c r="I2518">
        <f t="shared" ca="1" si="338"/>
        <v>0</v>
      </c>
      <c r="J2518">
        <f t="shared" ca="1" si="341"/>
        <v>0</v>
      </c>
      <c r="K2518">
        <f t="shared" ca="1" si="341"/>
        <v>0</v>
      </c>
      <c r="L2518">
        <f t="shared" ca="1" si="341"/>
        <v>0</v>
      </c>
      <c r="M2518">
        <f t="shared" ca="1" si="341"/>
        <v>0</v>
      </c>
      <c r="N2518">
        <f t="shared" ca="1" si="341"/>
        <v>0</v>
      </c>
      <c r="O2518" t="e">
        <f t="shared" ca="1" si="339"/>
        <v>#N/A</v>
      </c>
      <c r="P2518" t="e">
        <f t="shared" ca="1" si="340"/>
        <v>#N/A</v>
      </c>
    </row>
    <row r="2519" spans="1:16">
      <c r="A2519" t="str">
        <f t="shared" si="334"/>
        <v>11</v>
      </c>
      <c r="B2519" t="e">
        <f t="shared" ca="1" si="335"/>
        <v>#N/A</v>
      </c>
      <c r="C2519" t="s">
        <v>513</v>
      </c>
      <c r="D2519" t="s">
        <v>3205</v>
      </c>
      <c r="E2519">
        <f t="shared" ca="1" si="336"/>
        <v>0</v>
      </c>
      <c r="H2519">
        <f t="shared" ca="1" si="337"/>
        <v>0</v>
      </c>
      <c r="I2519">
        <f t="shared" ca="1" si="338"/>
        <v>0</v>
      </c>
      <c r="J2519">
        <f t="shared" ca="1" si="341"/>
        <v>0</v>
      </c>
      <c r="K2519">
        <f t="shared" ca="1" si="341"/>
        <v>0</v>
      </c>
      <c r="L2519">
        <f t="shared" ca="1" si="341"/>
        <v>0</v>
      </c>
      <c r="M2519">
        <f t="shared" ca="1" si="341"/>
        <v>0</v>
      </c>
      <c r="N2519">
        <f t="shared" ca="1" si="341"/>
        <v>0</v>
      </c>
      <c r="O2519" t="e">
        <f t="shared" ca="1" si="339"/>
        <v>#N/A</v>
      </c>
      <c r="P2519" t="e">
        <f t="shared" ca="1" si="340"/>
        <v>#N/A</v>
      </c>
    </row>
    <row r="2520" spans="1:16">
      <c r="A2520" t="str">
        <f t="shared" si="334"/>
        <v>12</v>
      </c>
      <c r="B2520" t="e">
        <f t="shared" ca="1" si="335"/>
        <v>#N/A</v>
      </c>
      <c r="C2520" t="s">
        <v>513</v>
      </c>
      <c r="D2520" t="s">
        <v>3206</v>
      </c>
      <c r="E2520">
        <f t="shared" ca="1" si="336"/>
        <v>0</v>
      </c>
      <c r="H2520">
        <f t="shared" ca="1" si="337"/>
        <v>0</v>
      </c>
      <c r="I2520">
        <f t="shared" ca="1" si="338"/>
        <v>0</v>
      </c>
      <c r="J2520">
        <f t="shared" ca="1" si="341"/>
        <v>0</v>
      </c>
      <c r="K2520">
        <f t="shared" ca="1" si="341"/>
        <v>0</v>
      </c>
      <c r="L2520">
        <f t="shared" ca="1" si="341"/>
        <v>0</v>
      </c>
      <c r="M2520">
        <f t="shared" ca="1" si="341"/>
        <v>0</v>
      </c>
      <c r="N2520">
        <f t="shared" ca="1" si="341"/>
        <v>0</v>
      </c>
      <c r="O2520" t="e">
        <f t="shared" ca="1" si="339"/>
        <v>#N/A</v>
      </c>
      <c r="P2520" t="e">
        <f t="shared" ca="1" si="340"/>
        <v>#N/A</v>
      </c>
    </row>
    <row r="2521" spans="1:16">
      <c r="A2521" t="str">
        <f t="shared" si="334"/>
        <v>13</v>
      </c>
      <c r="B2521" t="e">
        <f t="shared" ca="1" si="335"/>
        <v>#N/A</v>
      </c>
      <c r="C2521" t="s">
        <v>513</v>
      </c>
      <c r="D2521" t="s">
        <v>3207</v>
      </c>
      <c r="E2521">
        <f t="shared" ca="1" si="336"/>
        <v>0</v>
      </c>
      <c r="H2521">
        <f t="shared" ca="1" si="337"/>
        <v>0</v>
      </c>
      <c r="I2521">
        <f t="shared" ca="1" si="338"/>
        <v>0</v>
      </c>
      <c r="J2521">
        <f t="shared" ca="1" si="341"/>
        <v>0</v>
      </c>
      <c r="K2521">
        <f t="shared" ca="1" si="341"/>
        <v>0</v>
      </c>
      <c r="L2521">
        <f t="shared" ca="1" si="341"/>
        <v>0</v>
      </c>
      <c r="M2521">
        <f t="shared" ca="1" si="341"/>
        <v>0</v>
      </c>
      <c r="N2521">
        <f t="shared" ca="1" si="341"/>
        <v>0</v>
      </c>
      <c r="O2521" t="e">
        <f t="shared" ca="1" si="339"/>
        <v>#N/A</v>
      </c>
      <c r="P2521" t="e">
        <f t="shared" ca="1" si="340"/>
        <v>#N/A</v>
      </c>
    </row>
    <row r="2522" spans="1:16">
      <c r="A2522" t="str">
        <f t="shared" si="334"/>
        <v>100</v>
      </c>
      <c r="B2522" t="e">
        <f t="shared" ca="1" si="335"/>
        <v>#N/A</v>
      </c>
      <c r="C2522" t="s">
        <v>513</v>
      </c>
      <c r="D2522" t="s">
        <v>3208</v>
      </c>
      <c r="E2522">
        <f t="shared" ca="1" si="336"/>
        <v>0</v>
      </c>
      <c r="H2522">
        <f t="shared" ca="1" si="337"/>
        <v>0</v>
      </c>
      <c r="I2522">
        <f t="shared" ca="1" si="338"/>
        <v>0</v>
      </c>
      <c r="J2522">
        <f t="shared" ca="1" si="341"/>
        <v>0</v>
      </c>
      <c r="K2522">
        <f t="shared" ca="1" si="341"/>
        <v>0</v>
      </c>
      <c r="L2522">
        <f t="shared" ca="1" si="341"/>
        <v>0</v>
      </c>
      <c r="M2522">
        <f t="shared" ca="1" si="341"/>
        <v>0</v>
      </c>
      <c r="N2522">
        <f t="shared" ca="1" si="341"/>
        <v>0</v>
      </c>
      <c r="O2522" t="e">
        <f t="shared" ca="1" si="339"/>
        <v>#N/A</v>
      </c>
      <c r="P2522" t="e">
        <f t="shared" ca="1" si="340"/>
        <v>#N/A</v>
      </c>
    </row>
    <row r="2523" spans="1:16">
      <c r="A2523" t="str">
        <f t="shared" si="334"/>
        <v>01</v>
      </c>
      <c r="B2523" t="e">
        <f t="shared" ca="1" si="335"/>
        <v>#N/A</v>
      </c>
      <c r="C2523" t="s">
        <v>514</v>
      </c>
      <c r="D2523" t="s">
        <v>3209</v>
      </c>
      <c r="E2523">
        <f t="shared" ca="1" si="336"/>
        <v>0</v>
      </c>
      <c r="H2523">
        <f t="shared" ca="1" si="337"/>
        <v>0</v>
      </c>
      <c r="I2523">
        <f t="shared" ca="1" si="338"/>
        <v>0</v>
      </c>
      <c r="J2523">
        <f t="shared" ca="1" si="341"/>
        <v>0</v>
      </c>
      <c r="K2523">
        <f t="shared" ca="1" si="341"/>
        <v>0</v>
      </c>
      <c r="L2523">
        <f t="shared" ca="1" si="341"/>
        <v>0</v>
      </c>
      <c r="M2523">
        <f t="shared" ca="1" si="341"/>
        <v>0</v>
      </c>
      <c r="N2523">
        <f t="shared" ca="1" si="341"/>
        <v>0</v>
      </c>
      <c r="O2523" t="e">
        <f t="shared" ca="1" si="339"/>
        <v>#N/A</v>
      </c>
      <c r="P2523" t="e">
        <f t="shared" ca="1" si="340"/>
        <v>#N/A</v>
      </c>
    </row>
    <row r="2524" spans="1:16">
      <c r="A2524" t="str">
        <f t="shared" si="334"/>
        <v>02</v>
      </c>
      <c r="B2524" t="e">
        <f t="shared" ca="1" si="335"/>
        <v>#N/A</v>
      </c>
      <c r="C2524" t="s">
        <v>514</v>
      </c>
      <c r="D2524" t="s">
        <v>3210</v>
      </c>
      <c r="E2524">
        <f t="shared" ca="1" si="336"/>
        <v>0</v>
      </c>
      <c r="H2524">
        <f t="shared" ca="1" si="337"/>
        <v>0</v>
      </c>
      <c r="I2524">
        <f t="shared" ca="1" si="338"/>
        <v>0</v>
      </c>
      <c r="J2524">
        <f t="shared" ca="1" si="341"/>
        <v>0</v>
      </c>
      <c r="K2524">
        <f t="shared" ca="1" si="341"/>
        <v>0</v>
      </c>
      <c r="L2524">
        <f t="shared" ca="1" si="341"/>
        <v>0</v>
      </c>
      <c r="M2524">
        <f t="shared" ca="1" si="341"/>
        <v>0</v>
      </c>
      <c r="N2524">
        <f t="shared" ca="1" si="341"/>
        <v>0</v>
      </c>
      <c r="O2524" t="e">
        <f t="shared" ca="1" si="339"/>
        <v>#N/A</v>
      </c>
      <c r="P2524" t="e">
        <f t="shared" ca="1" si="340"/>
        <v>#N/A</v>
      </c>
    </row>
    <row r="2525" spans="1:16">
      <c r="A2525" t="str">
        <f t="shared" si="334"/>
        <v>03</v>
      </c>
      <c r="B2525" t="e">
        <f t="shared" ca="1" si="335"/>
        <v>#N/A</v>
      </c>
      <c r="C2525" t="s">
        <v>514</v>
      </c>
      <c r="D2525" t="s">
        <v>3211</v>
      </c>
      <c r="E2525">
        <f t="shared" ca="1" si="336"/>
        <v>0</v>
      </c>
      <c r="H2525">
        <f t="shared" ca="1" si="337"/>
        <v>0</v>
      </c>
      <c r="I2525">
        <f t="shared" ca="1" si="338"/>
        <v>0</v>
      </c>
      <c r="J2525">
        <f t="shared" ca="1" si="341"/>
        <v>0</v>
      </c>
      <c r="K2525">
        <f t="shared" ca="1" si="341"/>
        <v>0</v>
      </c>
      <c r="L2525">
        <f t="shared" ca="1" si="341"/>
        <v>0</v>
      </c>
      <c r="M2525">
        <f t="shared" ca="1" si="341"/>
        <v>0</v>
      </c>
      <c r="N2525">
        <f t="shared" ca="1" si="341"/>
        <v>0</v>
      </c>
      <c r="O2525" t="e">
        <f t="shared" ca="1" si="339"/>
        <v>#N/A</v>
      </c>
      <c r="P2525" t="e">
        <f t="shared" ca="1" si="340"/>
        <v>#N/A</v>
      </c>
    </row>
    <row r="2526" spans="1:16">
      <c r="A2526" t="str">
        <f t="shared" si="334"/>
        <v>04</v>
      </c>
      <c r="B2526" t="e">
        <f t="shared" ca="1" si="335"/>
        <v>#N/A</v>
      </c>
      <c r="C2526" t="s">
        <v>514</v>
      </c>
      <c r="D2526" t="s">
        <v>3212</v>
      </c>
      <c r="E2526">
        <f t="shared" ca="1" si="336"/>
        <v>0</v>
      </c>
      <c r="H2526">
        <f t="shared" ca="1" si="337"/>
        <v>0</v>
      </c>
      <c r="I2526">
        <f t="shared" ca="1" si="338"/>
        <v>0</v>
      </c>
      <c r="J2526">
        <f t="shared" ca="1" si="341"/>
        <v>0</v>
      </c>
      <c r="K2526">
        <f t="shared" ca="1" si="341"/>
        <v>0</v>
      </c>
      <c r="L2526">
        <f t="shared" ca="1" si="341"/>
        <v>0</v>
      </c>
      <c r="M2526">
        <f t="shared" ca="1" si="341"/>
        <v>0</v>
      </c>
      <c r="N2526">
        <f t="shared" ca="1" si="341"/>
        <v>0</v>
      </c>
      <c r="O2526" t="e">
        <f t="shared" ca="1" si="339"/>
        <v>#N/A</v>
      </c>
      <c r="P2526" t="e">
        <f t="shared" ca="1" si="340"/>
        <v>#N/A</v>
      </c>
    </row>
    <row r="2527" spans="1:16">
      <c r="A2527" t="str">
        <f t="shared" si="334"/>
        <v>05</v>
      </c>
      <c r="B2527" t="e">
        <f t="shared" ca="1" si="335"/>
        <v>#N/A</v>
      </c>
      <c r="C2527" t="s">
        <v>514</v>
      </c>
      <c r="D2527" t="s">
        <v>3213</v>
      </c>
      <c r="E2527">
        <f t="shared" ca="1" si="336"/>
        <v>0</v>
      </c>
      <c r="H2527">
        <f t="shared" ca="1" si="337"/>
        <v>0</v>
      </c>
      <c r="I2527">
        <f t="shared" ca="1" si="338"/>
        <v>0</v>
      </c>
      <c r="J2527">
        <f t="shared" ca="1" si="341"/>
        <v>0</v>
      </c>
      <c r="K2527">
        <f t="shared" ca="1" si="341"/>
        <v>0</v>
      </c>
      <c r="L2527">
        <f t="shared" ca="1" si="341"/>
        <v>0</v>
      </c>
      <c r="M2527">
        <f t="shared" ca="1" si="341"/>
        <v>0</v>
      </c>
      <c r="N2527">
        <f t="shared" ca="1" si="341"/>
        <v>0</v>
      </c>
      <c r="O2527" t="e">
        <f t="shared" ca="1" si="339"/>
        <v>#N/A</v>
      </c>
      <c r="P2527" t="e">
        <f t="shared" ca="1" si="340"/>
        <v>#N/A</v>
      </c>
    </row>
    <row r="2528" spans="1:16">
      <c r="A2528" t="str">
        <f t="shared" si="334"/>
        <v>06</v>
      </c>
      <c r="B2528" t="e">
        <f t="shared" ca="1" si="335"/>
        <v>#N/A</v>
      </c>
      <c r="C2528" t="s">
        <v>514</v>
      </c>
      <c r="D2528" t="s">
        <v>3214</v>
      </c>
      <c r="E2528">
        <f t="shared" ca="1" si="336"/>
        <v>0</v>
      </c>
      <c r="H2528">
        <f t="shared" ca="1" si="337"/>
        <v>0</v>
      </c>
      <c r="I2528">
        <f t="shared" ca="1" si="338"/>
        <v>0</v>
      </c>
      <c r="J2528">
        <f t="shared" ca="1" si="341"/>
        <v>0</v>
      </c>
      <c r="K2528">
        <f t="shared" ca="1" si="341"/>
        <v>0</v>
      </c>
      <c r="L2528">
        <f t="shared" ca="1" si="341"/>
        <v>0</v>
      </c>
      <c r="M2528">
        <f t="shared" ca="1" si="341"/>
        <v>0</v>
      </c>
      <c r="N2528">
        <f t="shared" ca="1" si="341"/>
        <v>0</v>
      </c>
      <c r="O2528" t="e">
        <f t="shared" ca="1" si="339"/>
        <v>#N/A</v>
      </c>
      <c r="P2528" t="e">
        <f t="shared" ca="1" si="340"/>
        <v>#N/A</v>
      </c>
    </row>
    <row r="2529" spans="1:16">
      <c r="A2529" t="str">
        <f t="shared" si="334"/>
        <v>07</v>
      </c>
      <c r="B2529" t="e">
        <f t="shared" ca="1" si="335"/>
        <v>#N/A</v>
      </c>
      <c r="C2529" t="s">
        <v>514</v>
      </c>
      <c r="D2529" t="s">
        <v>3215</v>
      </c>
      <c r="E2529">
        <f t="shared" ca="1" si="336"/>
        <v>0</v>
      </c>
      <c r="H2529">
        <f t="shared" ca="1" si="337"/>
        <v>0</v>
      </c>
      <c r="I2529">
        <f t="shared" ca="1" si="338"/>
        <v>0</v>
      </c>
      <c r="J2529">
        <f t="shared" ca="1" si="341"/>
        <v>0</v>
      </c>
      <c r="K2529">
        <f t="shared" ca="1" si="341"/>
        <v>0</v>
      </c>
      <c r="L2529">
        <f t="shared" ca="1" si="341"/>
        <v>0</v>
      </c>
      <c r="M2529">
        <f t="shared" ca="1" si="341"/>
        <v>0</v>
      </c>
      <c r="N2529">
        <f t="shared" ca="1" si="341"/>
        <v>0</v>
      </c>
      <c r="O2529" t="e">
        <f t="shared" ca="1" si="339"/>
        <v>#N/A</v>
      </c>
      <c r="P2529" t="e">
        <f t="shared" ca="1" si="340"/>
        <v>#N/A</v>
      </c>
    </row>
    <row r="2530" spans="1:16">
      <c r="A2530" t="str">
        <f t="shared" si="334"/>
        <v>08</v>
      </c>
      <c r="B2530" t="e">
        <f t="shared" ca="1" si="335"/>
        <v>#N/A</v>
      </c>
      <c r="C2530" t="s">
        <v>514</v>
      </c>
      <c r="D2530" t="s">
        <v>3216</v>
      </c>
      <c r="E2530">
        <f t="shared" ca="1" si="336"/>
        <v>0</v>
      </c>
      <c r="H2530">
        <f t="shared" ca="1" si="337"/>
        <v>0</v>
      </c>
      <c r="I2530">
        <f t="shared" ca="1" si="338"/>
        <v>0</v>
      </c>
      <c r="J2530">
        <f t="shared" ca="1" si="341"/>
        <v>0</v>
      </c>
      <c r="K2530">
        <f t="shared" ca="1" si="341"/>
        <v>0</v>
      </c>
      <c r="L2530">
        <f t="shared" ca="1" si="341"/>
        <v>0</v>
      </c>
      <c r="M2530">
        <f t="shared" ca="1" si="341"/>
        <v>0</v>
      </c>
      <c r="N2530">
        <f t="shared" ca="1" si="341"/>
        <v>0</v>
      </c>
      <c r="O2530" t="e">
        <f t="shared" ca="1" si="339"/>
        <v>#N/A</v>
      </c>
      <c r="P2530" t="e">
        <f t="shared" ca="1" si="340"/>
        <v>#N/A</v>
      </c>
    </row>
    <row r="2531" spans="1:16">
      <c r="A2531" t="str">
        <f t="shared" si="334"/>
        <v>09</v>
      </c>
      <c r="B2531" t="e">
        <f t="shared" ca="1" si="335"/>
        <v>#N/A</v>
      </c>
      <c r="C2531" t="s">
        <v>514</v>
      </c>
      <c r="D2531" t="s">
        <v>3217</v>
      </c>
      <c r="E2531">
        <f t="shared" ca="1" si="336"/>
        <v>0</v>
      </c>
      <c r="H2531">
        <f t="shared" ca="1" si="337"/>
        <v>0</v>
      </c>
      <c r="I2531">
        <f t="shared" ca="1" si="338"/>
        <v>0</v>
      </c>
      <c r="J2531">
        <f t="shared" ca="1" si="341"/>
        <v>0</v>
      </c>
      <c r="K2531">
        <f t="shared" ca="1" si="341"/>
        <v>0</v>
      </c>
      <c r="L2531">
        <f t="shared" ca="1" si="341"/>
        <v>0</v>
      </c>
      <c r="M2531">
        <f t="shared" ca="1" si="341"/>
        <v>0</v>
      </c>
      <c r="N2531">
        <f t="shared" ca="1" si="341"/>
        <v>0</v>
      </c>
      <c r="O2531" t="e">
        <f t="shared" ca="1" si="339"/>
        <v>#N/A</v>
      </c>
      <c r="P2531" t="e">
        <f t="shared" ca="1" si="340"/>
        <v>#N/A</v>
      </c>
    </row>
    <row r="2532" spans="1:16">
      <c r="A2532" t="str">
        <f t="shared" si="334"/>
        <v>10</v>
      </c>
      <c r="B2532" t="e">
        <f t="shared" ca="1" si="335"/>
        <v>#N/A</v>
      </c>
      <c r="C2532" t="s">
        <v>514</v>
      </c>
      <c r="D2532" t="s">
        <v>3218</v>
      </c>
      <c r="E2532">
        <f t="shared" ca="1" si="336"/>
        <v>0</v>
      </c>
      <c r="H2532">
        <f t="shared" ca="1" si="337"/>
        <v>0</v>
      </c>
      <c r="I2532">
        <f t="shared" ca="1" si="338"/>
        <v>0</v>
      </c>
      <c r="J2532">
        <f t="shared" ca="1" si="341"/>
        <v>0</v>
      </c>
      <c r="K2532">
        <f t="shared" ca="1" si="341"/>
        <v>0</v>
      </c>
      <c r="L2532">
        <f t="shared" ca="1" si="341"/>
        <v>0</v>
      </c>
      <c r="M2532">
        <f t="shared" ca="1" si="341"/>
        <v>0</v>
      </c>
      <c r="N2532">
        <f t="shared" ca="1" si="341"/>
        <v>0</v>
      </c>
      <c r="O2532" t="e">
        <f t="shared" ca="1" si="339"/>
        <v>#N/A</v>
      </c>
      <c r="P2532" t="e">
        <f t="shared" ca="1" si="340"/>
        <v>#N/A</v>
      </c>
    </row>
    <row r="2533" spans="1:16">
      <c r="A2533" t="str">
        <f t="shared" si="334"/>
        <v>11</v>
      </c>
      <c r="B2533" t="e">
        <f t="shared" ca="1" si="335"/>
        <v>#N/A</v>
      </c>
      <c r="C2533" t="s">
        <v>514</v>
      </c>
      <c r="D2533" t="s">
        <v>3219</v>
      </c>
      <c r="E2533">
        <f t="shared" ca="1" si="336"/>
        <v>0</v>
      </c>
      <c r="H2533">
        <f t="shared" ca="1" si="337"/>
        <v>0</v>
      </c>
      <c r="I2533">
        <f t="shared" ca="1" si="338"/>
        <v>0</v>
      </c>
      <c r="J2533">
        <f t="shared" ca="1" si="341"/>
        <v>0</v>
      </c>
      <c r="K2533">
        <f t="shared" ca="1" si="341"/>
        <v>0</v>
      </c>
      <c r="L2533">
        <f t="shared" ca="1" si="341"/>
        <v>0</v>
      </c>
      <c r="M2533">
        <f t="shared" ca="1" si="341"/>
        <v>0</v>
      </c>
      <c r="N2533">
        <f t="shared" ca="1" si="341"/>
        <v>0</v>
      </c>
      <c r="O2533" t="e">
        <f t="shared" ca="1" si="339"/>
        <v>#N/A</v>
      </c>
      <c r="P2533" t="e">
        <f t="shared" ca="1" si="340"/>
        <v>#N/A</v>
      </c>
    </row>
    <row r="2534" spans="1:16">
      <c r="A2534" t="str">
        <f t="shared" si="334"/>
        <v>12</v>
      </c>
      <c r="B2534" t="e">
        <f t="shared" ca="1" si="335"/>
        <v>#N/A</v>
      </c>
      <c r="C2534" t="s">
        <v>514</v>
      </c>
      <c r="D2534" t="s">
        <v>3220</v>
      </c>
      <c r="E2534">
        <f t="shared" ca="1" si="336"/>
        <v>0</v>
      </c>
      <c r="H2534">
        <f t="shared" ca="1" si="337"/>
        <v>0</v>
      </c>
      <c r="I2534">
        <f t="shared" ca="1" si="338"/>
        <v>0</v>
      </c>
      <c r="J2534">
        <f t="shared" ca="1" si="341"/>
        <v>0</v>
      </c>
      <c r="K2534">
        <f t="shared" ca="1" si="341"/>
        <v>0</v>
      </c>
      <c r="L2534">
        <f t="shared" ca="1" si="341"/>
        <v>0</v>
      </c>
      <c r="M2534">
        <f t="shared" ca="1" si="341"/>
        <v>0</v>
      </c>
      <c r="N2534">
        <f t="shared" ca="1" si="341"/>
        <v>0</v>
      </c>
      <c r="O2534" t="e">
        <f t="shared" ca="1" si="339"/>
        <v>#N/A</v>
      </c>
      <c r="P2534" t="e">
        <f t="shared" ca="1" si="340"/>
        <v>#N/A</v>
      </c>
    </row>
    <row r="2535" spans="1:16">
      <c r="A2535" t="str">
        <f t="shared" si="334"/>
        <v>13</v>
      </c>
      <c r="B2535" t="e">
        <f t="shared" ca="1" si="335"/>
        <v>#N/A</v>
      </c>
      <c r="C2535" t="s">
        <v>514</v>
      </c>
      <c r="D2535" t="s">
        <v>3221</v>
      </c>
      <c r="E2535">
        <f t="shared" ca="1" si="336"/>
        <v>0</v>
      </c>
      <c r="H2535">
        <f t="shared" ca="1" si="337"/>
        <v>0</v>
      </c>
      <c r="I2535">
        <f t="shared" ca="1" si="338"/>
        <v>0</v>
      </c>
      <c r="J2535">
        <f t="shared" ca="1" si="341"/>
        <v>0</v>
      </c>
      <c r="K2535">
        <f t="shared" ca="1" si="341"/>
        <v>0</v>
      </c>
      <c r="L2535">
        <f t="shared" ca="1" si="341"/>
        <v>0</v>
      </c>
      <c r="M2535">
        <f t="shared" ca="1" si="341"/>
        <v>0</v>
      </c>
      <c r="N2535">
        <f t="shared" ca="1" si="341"/>
        <v>0</v>
      </c>
      <c r="O2535" t="e">
        <f t="shared" ca="1" si="339"/>
        <v>#N/A</v>
      </c>
      <c r="P2535" t="e">
        <f t="shared" ca="1" si="340"/>
        <v>#N/A</v>
      </c>
    </row>
    <row r="2536" spans="1:16">
      <c r="A2536" t="str">
        <f t="shared" si="334"/>
        <v>100</v>
      </c>
      <c r="B2536" t="e">
        <f t="shared" ca="1" si="335"/>
        <v>#N/A</v>
      </c>
      <c r="C2536" t="s">
        <v>514</v>
      </c>
      <c r="D2536" t="s">
        <v>3222</v>
      </c>
      <c r="E2536">
        <f t="shared" ca="1" si="336"/>
        <v>0</v>
      </c>
      <c r="H2536">
        <f t="shared" ca="1" si="337"/>
        <v>0</v>
      </c>
      <c r="I2536">
        <f t="shared" ca="1" si="338"/>
        <v>0</v>
      </c>
      <c r="J2536">
        <f t="shared" ca="1" si="341"/>
        <v>0</v>
      </c>
      <c r="K2536">
        <f t="shared" ca="1" si="341"/>
        <v>0</v>
      </c>
      <c r="L2536">
        <f t="shared" ca="1" si="341"/>
        <v>0</v>
      </c>
      <c r="M2536">
        <f t="shared" ca="1" si="341"/>
        <v>0</v>
      </c>
      <c r="N2536">
        <f t="shared" ca="1" si="341"/>
        <v>0</v>
      </c>
      <c r="O2536" t="e">
        <f t="shared" ca="1" si="339"/>
        <v>#N/A</v>
      </c>
      <c r="P2536" t="e">
        <f t="shared" ca="1" si="340"/>
        <v>#N/A</v>
      </c>
    </row>
    <row r="2537" spans="1:16">
      <c r="A2537" t="str">
        <f t="shared" si="334"/>
        <v>03</v>
      </c>
      <c r="B2537" t="e">
        <f t="shared" ca="1" si="335"/>
        <v>#N/A</v>
      </c>
      <c r="C2537" t="s">
        <v>3226</v>
      </c>
      <c r="D2537" t="s">
        <v>3223</v>
      </c>
      <c r="E2537">
        <f t="shared" ca="1" si="336"/>
        <v>0</v>
      </c>
      <c r="H2537">
        <f t="shared" ca="1" si="337"/>
        <v>0</v>
      </c>
      <c r="I2537">
        <f t="shared" ca="1" si="338"/>
        <v>0</v>
      </c>
      <c r="J2537">
        <f t="shared" ca="1" si="341"/>
        <v>0</v>
      </c>
      <c r="K2537">
        <f t="shared" ca="1" si="341"/>
        <v>0</v>
      </c>
      <c r="L2537">
        <f t="shared" ca="1" si="341"/>
        <v>0</v>
      </c>
      <c r="M2537">
        <f t="shared" ca="1" si="341"/>
        <v>0</v>
      </c>
      <c r="N2537">
        <f t="shared" ca="1" si="341"/>
        <v>0</v>
      </c>
      <c r="O2537" t="e">
        <f t="shared" ca="1" si="339"/>
        <v>#N/A</v>
      </c>
      <c r="P2537" t="e">
        <f t="shared" ca="1" si="340"/>
        <v>#N/A</v>
      </c>
    </row>
    <row r="2538" spans="1:16">
      <c r="A2538" t="str">
        <f t="shared" si="334"/>
        <v>05</v>
      </c>
      <c r="B2538" t="e">
        <f t="shared" ca="1" si="335"/>
        <v>#N/A</v>
      </c>
      <c r="C2538" t="s">
        <v>3227</v>
      </c>
      <c r="D2538" t="s">
        <v>3224</v>
      </c>
      <c r="E2538">
        <f t="shared" ca="1" si="336"/>
        <v>0</v>
      </c>
      <c r="H2538">
        <f t="shared" ca="1" si="337"/>
        <v>0</v>
      </c>
      <c r="I2538">
        <f t="shared" ca="1" si="338"/>
        <v>0</v>
      </c>
      <c r="J2538">
        <f t="shared" ca="1" si="341"/>
        <v>0</v>
      </c>
      <c r="K2538">
        <f t="shared" ca="1" si="341"/>
        <v>0</v>
      </c>
      <c r="L2538">
        <f t="shared" ca="1" si="341"/>
        <v>0</v>
      </c>
      <c r="M2538">
        <f t="shared" ca="1" si="341"/>
        <v>0</v>
      </c>
      <c r="N2538">
        <f t="shared" ca="1" si="341"/>
        <v>0</v>
      </c>
      <c r="O2538" t="e">
        <f t="shared" ca="1" si="339"/>
        <v>#N/A</v>
      </c>
      <c r="P2538" t="e">
        <f t="shared" ca="1" si="340"/>
        <v>#N/A</v>
      </c>
    </row>
    <row r="2539" spans="1:16">
      <c r="A2539" t="str">
        <f t="shared" si="334"/>
        <v>13</v>
      </c>
      <c r="B2539" t="e">
        <f t="shared" ca="1" si="335"/>
        <v>#N/A</v>
      </c>
      <c r="C2539" t="s">
        <v>3228</v>
      </c>
      <c r="D2539" t="s">
        <v>3225</v>
      </c>
      <c r="E2539">
        <f t="shared" ca="1" si="336"/>
        <v>0</v>
      </c>
      <c r="H2539">
        <f t="shared" ca="1" si="337"/>
        <v>0</v>
      </c>
      <c r="I2539">
        <f t="shared" ca="1" si="338"/>
        <v>0</v>
      </c>
      <c r="J2539">
        <f t="shared" ca="1" si="341"/>
        <v>0</v>
      </c>
      <c r="K2539">
        <f t="shared" ca="1" si="341"/>
        <v>0</v>
      </c>
      <c r="L2539">
        <f t="shared" ca="1" si="341"/>
        <v>0</v>
      </c>
      <c r="M2539">
        <f t="shared" ca="1" si="341"/>
        <v>0</v>
      </c>
      <c r="N2539">
        <f t="shared" ca="1" si="341"/>
        <v>0</v>
      </c>
      <c r="O2539" t="e">
        <f t="shared" ca="1" si="339"/>
        <v>#N/A</v>
      </c>
      <c r="P2539" t="e">
        <f t="shared" ca="1" si="340"/>
        <v>#N/A</v>
      </c>
    </row>
    <row r="2540" spans="1:16">
      <c r="A2540" t="str">
        <f t="shared" si="334"/>
        <v>01</v>
      </c>
      <c r="B2540" t="str">
        <f t="shared" ca="1" si="335"/>
        <v>PU</v>
      </c>
      <c r="C2540" t="s">
        <v>263</v>
      </c>
      <c r="D2540" t="s">
        <v>3229</v>
      </c>
      <c r="E2540">
        <f t="shared" ca="1" si="336"/>
        <v>0</v>
      </c>
      <c r="H2540" t="str">
        <f t="shared" ca="1" si="337"/>
        <v>'360 PU '!</v>
      </c>
      <c r="I2540">
        <f t="shared" ca="1" si="338"/>
        <v>0</v>
      </c>
      <c r="J2540">
        <f t="shared" ca="1" si="341"/>
        <v>0</v>
      </c>
      <c r="K2540" t="str">
        <f t="shared" ca="1" si="341"/>
        <v>'360 PU '!</v>
      </c>
      <c r="L2540">
        <f t="shared" ca="1" si="341"/>
        <v>0</v>
      </c>
      <c r="M2540">
        <f t="shared" ca="1" si="341"/>
        <v>0</v>
      </c>
      <c r="N2540">
        <f t="shared" ca="1" si="341"/>
        <v>0</v>
      </c>
      <c r="O2540" t="str">
        <f t="shared" ca="1" si="339"/>
        <v>d:t</v>
      </c>
      <c r="P2540" t="str">
        <f t="shared" ca="1" si="340"/>
        <v>d11:t11</v>
      </c>
    </row>
    <row r="2541" spans="1:16">
      <c r="A2541" t="str">
        <f t="shared" si="334"/>
        <v>05</v>
      </c>
      <c r="B2541" t="str">
        <f t="shared" ca="1" si="335"/>
        <v>PU</v>
      </c>
      <c r="C2541" t="s">
        <v>263</v>
      </c>
      <c r="D2541" t="s">
        <v>3230</v>
      </c>
      <c r="E2541">
        <f t="shared" ca="1" si="336"/>
        <v>0</v>
      </c>
      <c r="H2541" t="str">
        <f t="shared" ca="1" si="337"/>
        <v>'360 PU '!</v>
      </c>
      <c r="I2541">
        <f t="shared" ca="1" si="338"/>
        <v>0</v>
      </c>
      <c r="J2541">
        <f t="shared" ca="1" si="341"/>
        <v>0</v>
      </c>
      <c r="K2541" t="str">
        <f t="shared" ca="1" si="341"/>
        <v>'360 PU '!</v>
      </c>
      <c r="L2541">
        <f t="shared" ca="1" si="341"/>
        <v>0</v>
      </c>
      <c r="M2541">
        <f t="shared" ca="1" si="341"/>
        <v>0</v>
      </c>
      <c r="N2541">
        <f t="shared" ca="1" si="341"/>
        <v>0</v>
      </c>
      <c r="O2541" t="str">
        <f t="shared" ca="1" si="339"/>
        <v>d:t</v>
      </c>
      <c r="P2541" t="str">
        <f t="shared" ca="1" si="340"/>
        <v>d11:t11</v>
      </c>
    </row>
    <row r="2542" spans="1:16">
      <c r="A2542" t="str">
        <f t="shared" si="334"/>
        <v>14</v>
      </c>
      <c r="B2542" t="str">
        <f t="shared" ca="1" si="335"/>
        <v>PU</v>
      </c>
      <c r="C2542" t="s">
        <v>263</v>
      </c>
      <c r="D2542" t="s">
        <v>3231</v>
      </c>
      <c r="E2542">
        <f t="shared" ca="1" si="336"/>
        <v>0</v>
      </c>
      <c r="H2542" t="str">
        <f t="shared" ca="1" si="337"/>
        <v>'360 PU '!</v>
      </c>
      <c r="I2542">
        <f t="shared" ca="1" si="338"/>
        <v>0</v>
      </c>
      <c r="J2542">
        <f t="shared" ca="1" si="341"/>
        <v>0</v>
      </c>
      <c r="K2542" t="str">
        <f t="shared" ca="1" si="341"/>
        <v>'360 PU '!</v>
      </c>
      <c r="L2542">
        <f t="shared" ca="1" si="341"/>
        <v>0</v>
      </c>
      <c r="M2542">
        <f t="shared" ca="1" si="341"/>
        <v>0</v>
      </c>
      <c r="N2542">
        <f t="shared" ca="1" si="341"/>
        <v>0</v>
      </c>
      <c r="O2542" t="str">
        <f t="shared" ca="1" si="339"/>
        <v>d:t</v>
      </c>
      <c r="P2542" t="str">
        <f t="shared" ca="1" si="340"/>
        <v>d11:t11</v>
      </c>
    </row>
    <row r="2543" spans="1:16">
      <c r="A2543" t="str">
        <f t="shared" si="334"/>
        <v>100</v>
      </c>
      <c r="B2543" t="str">
        <f t="shared" ca="1" si="335"/>
        <v>PU</v>
      </c>
      <c r="C2543" t="s">
        <v>263</v>
      </c>
      <c r="D2543" t="s">
        <v>3232</v>
      </c>
      <c r="E2543">
        <f t="shared" ca="1" si="336"/>
        <v>0</v>
      </c>
      <c r="H2543" t="str">
        <f t="shared" ca="1" si="337"/>
        <v>'360 PU '!</v>
      </c>
      <c r="I2543">
        <f t="shared" ca="1" si="338"/>
        <v>0</v>
      </c>
      <c r="J2543">
        <f t="shared" ca="1" si="341"/>
        <v>0</v>
      </c>
      <c r="K2543" t="str">
        <f t="shared" ca="1" si="341"/>
        <v>'360 PU '!</v>
      </c>
      <c r="L2543">
        <f t="shared" ca="1" si="341"/>
        <v>0</v>
      </c>
      <c r="M2543">
        <f t="shared" ca="1" si="341"/>
        <v>0</v>
      </c>
      <c r="N2543">
        <f t="shared" ca="1" si="341"/>
        <v>0</v>
      </c>
      <c r="O2543" t="str">
        <f t="shared" ca="1" si="339"/>
        <v>d:t</v>
      </c>
      <c r="P2543" t="str">
        <f t="shared" ca="1" si="340"/>
        <v>d11:t11</v>
      </c>
    </row>
    <row r="2544" spans="1:16">
      <c r="A2544" t="str">
        <f t="shared" si="334"/>
        <v>06</v>
      </c>
      <c r="B2544" t="str">
        <f t="shared" ca="1" si="335"/>
        <v>PU</v>
      </c>
      <c r="C2544" t="s">
        <v>263</v>
      </c>
      <c r="D2544" t="s">
        <v>3233</v>
      </c>
      <c r="E2544">
        <f t="shared" ca="1" si="336"/>
        <v>0</v>
      </c>
      <c r="H2544" t="str">
        <f t="shared" ca="1" si="337"/>
        <v>'360 PU '!</v>
      </c>
      <c r="I2544">
        <f t="shared" ca="1" si="338"/>
        <v>0</v>
      </c>
      <c r="J2544">
        <f t="shared" ca="1" si="341"/>
        <v>0</v>
      </c>
      <c r="K2544" t="str">
        <f t="shared" ca="1" si="341"/>
        <v>'360 PU '!</v>
      </c>
      <c r="L2544">
        <f t="shared" ca="1" si="341"/>
        <v>0</v>
      </c>
      <c r="M2544">
        <f t="shared" ca="1" si="341"/>
        <v>0</v>
      </c>
      <c r="N2544">
        <f t="shared" ca="1" si="341"/>
        <v>0</v>
      </c>
      <c r="O2544" t="str">
        <f t="shared" ca="1" si="339"/>
        <v>d:t</v>
      </c>
      <c r="P2544" t="str">
        <f t="shared" ca="1" si="340"/>
        <v>d11:t11</v>
      </c>
    </row>
    <row r="2545" spans="1:16">
      <c r="A2545" t="str">
        <f t="shared" si="334"/>
        <v>12</v>
      </c>
      <c r="B2545" t="str">
        <f t="shared" ca="1" si="335"/>
        <v>PU</v>
      </c>
      <c r="C2545" t="s">
        <v>263</v>
      </c>
      <c r="D2545" t="s">
        <v>3234</v>
      </c>
      <c r="E2545">
        <f t="shared" ca="1" si="336"/>
        <v>0</v>
      </c>
      <c r="H2545" t="str">
        <f t="shared" ca="1" si="337"/>
        <v>'360 PU '!</v>
      </c>
      <c r="I2545">
        <f t="shared" ca="1" si="338"/>
        <v>0</v>
      </c>
      <c r="J2545">
        <f t="shared" ca="1" si="341"/>
        <v>0</v>
      </c>
      <c r="K2545" t="str">
        <f t="shared" ca="1" si="341"/>
        <v>'360 PU '!</v>
      </c>
      <c r="L2545">
        <f t="shared" ca="1" si="341"/>
        <v>0</v>
      </c>
      <c r="M2545">
        <f t="shared" ca="1" si="341"/>
        <v>0</v>
      </c>
      <c r="N2545">
        <f t="shared" ca="1" si="341"/>
        <v>0</v>
      </c>
      <c r="O2545" t="str">
        <f t="shared" ca="1" si="339"/>
        <v>d:t</v>
      </c>
      <c r="P2545" t="str">
        <f t="shared" ca="1" si="340"/>
        <v>d11:t11</v>
      </c>
    </row>
    <row r="2546" spans="1:16">
      <c r="A2546" t="str">
        <f t="shared" si="334"/>
        <v>09</v>
      </c>
      <c r="B2546" t="str">
        <f t="shared" ca="1" si="335"/>
        <v>PU</v>
      </c>
      <c r="C2546" t="s">
        <v>263</v>
      </c>
      <c r="D2546" t="s">
        <v>3235</v>
      </c>
      <c r="E2546">
        <f t="shared" ca="1" si="336"/>
        <v>0</v>
      </c>
      <c r="H2546" t="str">
        <f t="shared" ca="1" si="337"/>
        <v>'360 PU '!</v>
      </c>
      <c r="I2546">
        <f t="shared" ca="1" si="338"/>
        <v>0</v>
      </c>
      <c r="J2546">
        <f t="shared" ca="1" si="341"/>
        <v>0</v>
      </c>
      <c r="K2546" t="str">
        <f t="shared" ca="1" si="341"/>
        <v>'360 PU '!</v>
      </c>
      <c r="L2546">
        <f t="shared" ca="1" si="341"/>
        <v>0</v>
      </c>
      <c r="M2546">
        <f t="shared" ca="1" si="341"/>
        <v>0</v>
      </c>
      <c r="N2546">
        <f t="shared" ca="1" si="341"/>
        <v>0</v>
      </c>
      <c r="O2546" t="str">
        <f t="shared" ca="1" si="339"/>
        <v>d:t</v>
      </c>
      <c r="P2546" t="str">
        <f t="shared" ca="1" si="340"/>
        <v>d11:t11</v>
      </c>
    </row>
    <row r="2547" spans="1:16">
      <c r="A2547" t="str">
        <f t="shared" si="334"/>
        <v>11</v>
      </c>
      <c r="B2547" t="str">
        <f t="shared" ca="1" si="335"/>
        <v>PU</v>
      </c>
      <c r="C2547" t="s">
        <v>263</v>
      </c>
      <c r="D2547" t="s">
        <v>3236</v>
      </c>
      <c r="E2547">
        <f t="shared" ca="1" si="336"/>
        <v>0</v>
      </c>
      <c r="H2547" t="str">
        <f t="shared" ca="1" si="337"/>
        <v>'360 PU '!</v>
      </c>
      <c r="I2547">
        <f t="shared" ca="1" si="338"/>
        <v>0</v>
      </c>
      <c r="J2547">
        <f t="shared" ca="1" si="341"/>
        <v>0</v>
      </c>
      <c r="K2547" t="str">
        <f t="shared" ca="1" si="341"/>
        <v>'360 PU '!</v>
      </c>
      <c r="L2547">
        <f t="shared" ca="1" si="341"/>
        <v>0</v>
      </c>
      <c r="M2547">
        <f t="shared" ca="1" si="341"/>
        <v>0</v>
      </c>
      <c r="N2547">
        <f t="shared" ca="1" si="341"/>
        <v>0</v>
      </c>
      <c r="O2547" t="str">
        <f t="shared" ca="1" si="339"/>
        <v>d:t</v>
      </c>
      <c r="P2547" t="str">
        <f t="shared" ca="1" si="340"/>
        <v>d11:t11</v>
      </c>
    </row>
    <row r="2548" spans="1:16">
      <c r="A2548" t="str">
        <f t="shared" si="334"/>
        <v>03</v>
      </c>
      <c r="B2548" t="str">
        <f t="shared" ca="1" si="335"/>
        <v>PU</v>
      </c>
      <c r="C2548" t="s">
        <v>263</v>
      </c>
      <c r="D2548" t="s">
        <v>3237</v>
      </c>
      <c r="E2548">
        <f t="shared" ca="1" si="336"/>
        <v>0</v>
      </c>
      <c r="H2548" t="str">
        <f t="shared" ca="1" si="337"/>
        <v>'360 PU '!</v>
      </c>
      <c r="I2548">
        <f t="shared" ca="1" si="338"/>
        <v>0</v>
      </c>
      <c r="J2548">
        <f t="shared" ca="1" si="341"/>
        <v>0</v>
      </c>
      <c r="K2548" t="str">
        <f t="shared" ca="1" si="341"/>
        <v>'360 PU '!</v>
      </c>
      <c r="L2548">
        <f t="shared" ca="1" si="341"/>
        <v>0</v>
      </c>
      <c r="M2548">
        <f t="shared" ca="1" si="341"/>
        <v>0</v>
      </c>
      <c r="N2548">
        <f t="shared" ca="1" si="341"/>
        <v>0</v>
      </c>
      <c r="O2548" t="str">
        <f t="shared" ca="1" si="339"/>
        <v>d:t</v>
      </c>
      <c r="P2548" t="str">
        <f t="shared" ca="1" si="340"/>
        <v>d11:t11</v>
      </c>
    </row>
    <row r="2549" spans="1:16">
      <c r="A2549" t="str">
        <f t="shared" si="334"/>
        <v>02</v>
      </c>
      <c r="B2549" t="str">
        <f t="shared" ca="1" si="335"/>
        <v>PU</v>
      </c>
      <c r="C2549" t="s">
        <v>263</v>
      </c>
      <c r="D2549" t="s">
        <v>3238</v>
      </c>
      <c r="E2549">
        <f t="shared" ca="1" si="336"/>
        <v>0</v>
      </c>
      <c r="H2549" t="str">
        <f t="shared" ca="1" si="337"/>
        <v>'360 PU '!</v>
      </c>
      <c r="I2549">
        <f t="shared" ca="1" si="338"/>
        <v>0</v>
      </c>
      <c r="J2549">
        <f t="shared" ca="1" si="341"/>
        <v>0</v>
      </c>
      <c r="K2549" t="str">
        <f t="shared" ca="1" si="341"/>
        <v>'360 PU '!</v>
      </c>
      <c r="L2549">
        <f t="shared" ca="1" si="341"/>
        <v>0</v>
      </c>
      <c r="M2549">
        <f t="shared" ca="1" si="341"/>
        <v>0</v>
      </c>
      <c r="N2549">
        <f t="shared" ca="1" si="341"/>
        <v>0</v>
      </c>
      <c r="O2549" t="str">
        <f t="shared" ca="1" si="339"/>
        <v>d:t</v>
      </c>
      <c r="P2549" t="str">
        <f t="shared" ca="1" si="340"/>
        <v>d11:t11</v>
      </c>
    </row>
    <row r="2550" spans="1:16">
      <c r="A2550" t="str">
        <f t="shared" si="334"/>
        <v>04</v>
      </c>
      <c r="B2550" t="str">
        <f t="shared" ca="1" si="335"/>
        <v>PU</v>
      </c>
      <c r="C2550" t="s">
        <v>263</v>
      </c>
      <c r="D2550" t="s">
        <v>3239</v>
      </c>
      <c r="E2550">
        <f t="shared" ca="1" si="336"/>
        <v>0</v>
      </c>
      <c r="H2550" t="str">
        <f t="shared" ca="1" si="337"/>
        <v>'360 PU '!</v>
      </c>
      <c r="I2550">
        <f t="shared" ca="1" si="338"/>
        <v>0</v>
      </c>
      <c r="J2550">
        <f t="shared" ca="1" si="341"/>
        <v>0</v>
      </c>
      <c r="K2550" t="str">
        <f t="shared" ca="1" si="341"/>
        <v>'360 PU '!</v>
      </c>
      <c r="L2550">
        <f t="shared" ca="1" si="341"/>
        <v>0</v>
      </c>
      <c r="M2550">
        <f t="shared" ca="1" si="341"/>
        <v>0</v>
      </c>
      <c r="N2550">
        <f t="shared" ca="1" si="341"/>
        <v>0</v>
      </c>
      <c r="O2550" t="str">
        <f t="shared" ca="1" si="339"/>
        <v>d:t</v>
      </c>
      <c r="P2550" t="str">
        <f t="shared" ca="1" si="340"/>
        <v>d11:t11</v>
      </c>
    </row>
    <row r="2551" spans="1:16">
      <c r="A2551" t="str">
        <f t="shared" si="334"/>
        <v>01</v>
      </c>
      <c r="B2551" t="str">
        <f t="shared" ca="1" si="335"/>
        <v>PU</v>
      </c>
      <c r="C2551" t="s">
        <v>264</v>
      </c>
      <c r="D2551" t="s">
        <v>3240</v>
      </c>
      <c r="E2551">
        <f t="shared" ca="1" si="336"/>
        <v>0</v>
      </c>
      <c r="H2551" t="str">
        <f t="shared" ca="1" si="337"/>
        <v>'360 PU '!</v>
      </c>
      <c r="I2551">
        <f t="shared" ca="1" si="338"/>
        <v>0</v>
      </c>
      <c r="J2551">
        <f t="shared" ca="1" si="341"/>
        <v>0</v>
      </c>
      <c r="K2551" t="str">
        <f t="shared" ca="1" si="341"/>
        <v>'360 PU '!</v>
      </c>
      <c r="L2551">
        <f t="shared" ca="1" si="341"/>
        <v>0</v>
      </c>
      <c r="M2551">
        <f t="shared" ca="1" si="341"/>
        <v>0</v>
      </c>
      <c r="N2551">
        <f t="shared" ca="1" si="341"/>
        <v>0</v>
      </c>
      <c r="O2551" t="str">
        <f t="shared" ca="1" si="339"/>
        <v>d:t</v>
      </c>
      <c r="P2551" t="str">
        <f t="shared" ca="1" si="340"/>
        <v>d11:t11</v>
      </c>
    </row>
    <row r="2552" spans="1:16">
      <c r="A2552" t="str">
        <f t="shared" si="334"/>
        <v>05</v>
      </c>
      <c r="B2552" t="str">
        <f t="shared" ca="1" si="335"/>
        <v>PU</v>
      </c>
      <c r="C2552" t="s">
        <v>264</v>
      </c>
      <c r="D2552" t="s">
        <v>3241</v>
      </c>
      <c r="E2552">
        <f t="shared" ca="1" si="336"/>
        <v>0</v>
      </c>
      <c r="H2552" t="str">
        <f t="shared" ca="1" si="337"/>
        <v>'360 PU '!</v>
      </c>
      <c r="I2552">
        <f t="shared" ca="1" si="338"/>
        <v>0</v>
      </c>
      <c r="J2552">
        <f t="shared" ca="1" si="341"/>
        <v>0</v>
      </c>
      <c r="K2552" t="str">
        <f t="shared" ca="1" si="341"/>
        <v>'360 PU '!</v>
      </c>
      <c r="L2552">
        <f t="shared" ca="1" si="341"/>
        <v>0</v>
      </c>
      <c r="M2552">
        <f t="shared" ca="1" si="341"/>
        <v>0</v>
      </c>
      <c r="N2552">
        <f t="shared" ca="1" si="341"/>
        <v>0</v>
      </c>
      <c r="O2552" t="str">
        <f t="shared" ca="1" si="339"/>
        <v>d:t</v>
      </c>
      <c r="P2552" t="str">
        <f t="shared" ca="1" si="340"/>
        <v>d11:t11</v>
      </c>
    </row>
    <row r="2553" spans="1:16">
      <c r="A2553" t="str">
        <f t="shared" ref="A2553:A2616" si="342">MID(D2553,LEN(C2553)+2,LEN(D2553)-LEN(C2553))</f>
        <v>14</v>
      </c>
      <c r="B2553" t="str">
        <f t="shared" ref="B2553:B2616" ca="1" si="343">VLOOKUP(H2553,$A$1:$K$6,11,FALSE)</f>
        <v>PU</v>
      </c>
      <c r="C2553" t="s">
        <v>264</v>
      </c>
      <c r="D2553" t="s">
        <v>3242</v>
      </c>
      <c r="E2553">
        <f t="shared" ca="1" si="336"/>
        <v>0</v>
      </c>
      <c r="H2553" t="str">
        <f t="shared" ca="1" si="337"/>
        <v>'360 PU '!</v>
      </c>
      <c r="I2553">
        <f t="shared" ca="1" si="338"/>
        <v>0</v>
      </c>
      <c r="J2553">
        <f t="shared" ca="1" si="341"/>
        <v>0</v>
      </c>
      <c r="K2553" t="str">
        <f t="shared" ca="1" si="341"/>
        <v>'360 PU '!</v>
      </c>
      <c r="L2553">
        <f t="shared" ca="1" si="341"/>
        <v>0</v>
      </c>
      <c r="M2553">
        <f t="shared" ca="1" si="341"/>
        <v>0</v>
      </c>
      <c r="N2553">
        <f t="shared" ca="1" si="341"/>
        <v>0</v>
      </c>
      <c r="O2553" t="str">
        <f t="shared" ca="1" si="339"/>
        <v>d:t</v>
      </c>
      <c r="P2553" t="str">
        <f t="shared" ca="1" si="340"/>
        <v>d11:t11</v>
      </c>
    </row>
    <row r="2554" spans="1:16">
      <c r="A2554" t="str">
        <f t="shared" si="342"/>
        <v>100</v>
      </c>
      <c r="B2554" t="str">
        <f t="shared" ca="1" si="343"/>
        <v>PU</v>
      </c>
      <c r="C2554" t="s">
        <v>264</v>
      </c>
      <c r="D2554" t="s">
        <v>3243</v>
      </c>
      <c r="E2554">
        <f t="shared" ref="E2554:E2617" ca="1" si="344">IFERROR(VLOOKUP(C2554,INDIRECT($H2554&amp;$O2554),MATCH($A2554,INDIRECT($H2554&amp;$P2554),0),FALSE),0)</f>
        <v>0</v>
      </c>
      <c r="H2554" t="str">
        <f t="shared" ref="H2554:H2617" ca="1" si="345">IF(I2554&lt;&gt;0,I2554,IF(J2554&lt;&gt;0,J2554,IF(K2554&lt;&gt;0,K2554,IF(L2554&lt;&gt;0,L2554,IF(M2554&lt;&gt;0,M2554,N2554)))))</f>
        <v>'360 PU '!</v>
      </c>
      <c r="I2554">
        <f t="shared" ref="I2554:I2617" ca="1" si="346">IF(IFERROR(VLOOKUP(C2554,INDIRECT($I$14&amp;"D:D"),1,FALSE),0)&lt;&gt;0,I$14,0)</f>
        <v>0</v>
      </c>
      <c r="J2554">
        <f t="shared" ca="1" si="341"/>
        <v>0</v>
      </c>
      <c r="K2554" t="str">
        <f t="shared" ca="1" si="341"/>
        <v>'360 PU '!</v>
      </c>
      <c r="L2554">
        <f t="shared" ca="1" si="341"/>
        <v>0</v>
      </c>
      <c r="M2554">
        <f t="shared" ca="1" si="341"/>
        <v>0</v>
      </c>
      <c r="N2554">
        <f t="shared" ca="1" si="341"/>
        <v>0</v>
      </c>
      <c r="O2554" t="str">
        <f t="shared" ca="1" si="339"/>
        <v>d:t</v>
      </c>
      <c r="P2554" t="str">
        <f t="shared" ca="1" si="340"/>
        <v>d11:t11</v>
      </c>
    </row>
    <row r="2555" spans="1:16">
      <c r="A2555" t="str">
        <f t="shared" si="342"/>
        <v>06</v>
      </c>
      <c r="B2555" t="str">
        <f t="shared" ca="1" si="343"/>
        <v>PU</v>
      </c>
      <c r="C2555" t="s">
        <v>264</v>
      </c>
      <c r="D2555" t="s">
        <v>3244</v>
      </c>
      <c r="E2555">
        <f t="shared" ca="1" si="344"/>
        <v>0</v>
      </c>
      <c r="H2555" t="str">
        <f t="shared" ca="1" si="345"/>
        <v>'360 PU '!</v>
      </c>
      <c r="I2555">
        <f t="shared" ca="1" si="346"/>
        <v>0</v>
      </c>
      <c r="J2555">
        <f t="shared" ca="1" si="341"/>
        <v>0</v>
      </c>
      <c r="K2555" t="str">
        <f t="shared" ca="1" si="341"/>
        <v>'360 PU '!</v>
      </c>
      <c r="L2555">
        <f t="shared" ca="1" si="341"/>
        <v>0</v>
      </c>
      <c r="M2555">
        <f t="shared" ca="1" si="341"/>
        <v>0</v>
      </c>
      <c r="N2555">
        <f t="shared" ca="1" si="341"/>
        <v>0</v>
      </c>
      <c r="O2555" t="str">
        <f t="shared" ca="1" si="339"/>
        <v>d:t</v>
      </c>
      <c r="P2555" t="str">
        <f t="shared" ca="1" si="340"/>
        <v>d11:t11</v>
      </c>
    </row>
    <row r="2556" spans="1:16">
      <c r="A2556" t="str">
        <f t="shared" si="342"/>
        <v>12</v>
      </c>
      <c r="B2556" t="str">
        <f t="shared" ca="1" si="343"/>
        <v>PU</v>
      </c>
      <c r="C2556" t="s">
        <v>264</v>
      </c>
      <c r="D2556" t="s">
        <v>3245</v>
      </c>
      <c r="E2556">
        <f t="shared" ca="1" si="344"/>
        <v>0</v>
      </c>
      <c r="H2556" t="str">
        <f t="shared" ca="1" si="345"/>
        <v>'360 PU '!</v>
      </c>
      <c r="I2556">
        <f t="shared" ca="1" si="346"/>
        <v>0</v>
      </c>
      <c r="J2556">
        <f t="shared" ca="1" si="341"/>
        <v>0</v>
      </c>
      <c r="K2556" t="str">
        <f t="shared" ca="1" si="341"/>
        <v>'360 PU '!</v>
      </c>
      <c r="L2556">
        <f t="shared" ca="1" si="341"/>
        <v>0</v>
      </c>
      <c r="M2556">
        <f t="shared" ca="1" si="341"/>
        <v>0</v>
      </c>
      <c r="N2556">
        <f t="shared" ca="1" si="341"/>
        <v>0</v>
      </c>
      <c r="O2556" t="str">
        <f t="shared" ca="1" si="339"/>
        <v>d:t</v>
      </c>
      <c r="P2556" t="str">
        <f t="shared" ca="1" si="340"/>
        <v>d11:t11</v>
      </c>
    </row>
    <row r="2557" spans="1:16">
      <c r="A2557" t="str">
        <f t="shared" si="342"/>
        <v>09</v>
      </c>
      <c r="B2557" t="str">
        <f t="shared" ca="1" si="343"/>
        <v>PU</v>
      </c>
      <c r="C2557" t="s">
        <v>264</v>
      </c>
      <c r="D2557" t="s">
        <v>3246</v>
      </c>
      <c r="E2557">
        <f t="shared" ca="1" si="344"/>
        <v>0</v>
      </c>
      <c r="H2557" t="str">
        <f t="shared" ca="1" si="345"/>
        <v>'360 PU '!</v>
      </c>
      <c r="I2557">
        <f t="shared" ca="1" si="346"/>
        <v>0</v>
      </c>
      <c r="J2557">
        <f t="shared" ca="1" si="341"/>
        <v>0</v>
      </c>
      <c r="K2557" t="str">
        <f t="shared" ca="1" si="341"/>
        <v>'360 PU '!</v>
      </c>
      <c r="L2557">
        <f t="shared" ca="1" si="341"/>
        <v>0</v>
      </c>
      <c r="M2557">
        <f t="shared" ca="1" si="341"/>
        <v>0</v>
      </c>
      <c r="N2557">
        <f t="shared" ca="1" si="341"/>
        <v>0</v>
      </c>
      <c r="O2557" t="str">
        <f t="shared" ca="1" si="339"/>
        <v>d:t</v>
      </c>
      <c r="P2557" t="str">
        <f t="shared" ca="1" si="340"/>
        <v>d11:t11</v>
      </c>
    </row>
    <row r="2558" spans="1:16">
      <c r="A2558" t="str">
        <f t="shared" si="342"/>
        <v>11</v>
      </c>
      <c r="B2558" t="str">
        <f t="shared" ca="1" si="343"/>
        <v>PU</v>
      </c>
      <c r="C2558" t="s">
        <v>264</v>
      </c>
      <c r="D2558" t="s">
        <v>3247</v>
      </c>
      <c r="E2558">
        <f t="shared" ca="1" si="344"/>
        <v>0</v>
      </c>
      <c r="H2558" t="str">
        <f t="shared" ca="1" si="345"/>
        <v>'360 PU '!</v>
      </c>
      <c r="I2558">
        <f t="shared" ca="1" si="346"/>
        <v>0</v>
      </c>
      <c r="J2558">
        <f t="shared" ca="1" si="341"/>
        <v>0</v>
      </c>
      <c r="K2558" t="str">
        <f t="shared" ca="1" si="341"/>
        <v>'360 PU '!</v>
      </c>
      <c r="L2558">
        <f t="shared" ca="1" si="341"/>
        <v>0</v>
      </c>
      <c r="M2558">
        <f t="shared" ca="1" si="341"/>
        <v>0</v>
      </c>
      <c r="N2558">
        <f t="shared" ca="1" si="341"/>
        <v>0</v>
      </c>
      <c r="O2558" t="str">
        <f t="shared" ca="1" si="339"/>
        <v>d:t</v>
      </c>
      <c r="P2558" t="str">
        <f t="shared" ca="1" si="340"/>
        <v>d11:t11</v>
      </c>
    </row>
    <row r="2559" spans="1:16">
      <c r="A2559" t="str">
        <f t="shared" si="342"/>
        <v>03</v>
      </c>
      <c r="B2559" t="str">
        <f t="shared" ca="1" si="343"/>
        <v>PU</v>
      </c>
      <c r="C2559" t="s">
        <v>264</v>
      </c>
      <c r="D2559" t="s">
        <v>3248</v>
      </c>
      <c r="E2559">
        <f t="shared" ca="1" si="344"/>
        <v>0</v>
      </c>
      <c r="H2559" t="str">
        <f t="shared" ca="1" si="345"/>
        <v>'360 PU '!</v>
      </c>
      <c r="I2559">
        <f t="shared" ca="1" si="346"/>
        <v>0</v>
      </c>
      <c r="J2559">
        <f t="shared" ca="1" si="341"/>
        <v>0</v>
      </c>
      <c r="K2559" t="str">
        <f t="shared" ca="1" si="341"/>
        <v>'360 PU '!</v>
      </c>
      <c r="L2559">
        <f t="shared" ca="1" si="341"/>
        <v>0</v>
      </c>
      <c r="M2559">
        <f t="shared" ca="1" si="341"/>
        <v>0</v>
      </c>
      <c r="N2559">
        <f t="shared" ca="1" si="341"/>
        <v>0</v>
      </c>
      <c r="O2559" t="str">
        <f t="shared" ca="1" si="339"/>
        <v>d:t</v>
      </c>
      <c r="P2559" t="str">
        <f t="shared" ca="1" si="340"/>
        <v>d11:t11</v>
      </c>
    </row>
    <row r="2560" spans="1:16">
      <c r="A2560" t="str">
        <f t="shared" si="342"/>
        <v>02</v>
      </c>
      <c r="B2560" t="str">
        <f t="shared" ca="1" si="343"/>
        <v>PU</v>
      </c>
      <c r="C2560" t="s">
        <v>264</v>
      </c>
      <c r="D2560" t="s">
        <v>3249</v>
      </c>
      <c r="E2560">
        <f t="shared" ca="1" si="344"/>
        <v>0</v>
      </c>
      <c r="H2560" t="str">
        <f t="shared" ca="1" si="345"/>
        <v>'360 PU '!</v>
      </c>
      <c r="I2560">
        <f t="shared" ca="1" si="346"/>
        <v>0</v>
      </c>
      <c r="J2560">
        <f t="shared" ca="1" si="341"/>
        <v>0</v>
      </c>
      <c r="K2560" t="str">
        <f t="shared" ca="1" si="341"/>
        <v>'360 PU '!</v>
      </c>
      <c r="L2560">
        <f t="shared" ca="1" si="341"/>
        <v>0</v>
      </c>
      <c r="M2560">
        <f t="shared" ca="1" si="341"/>
        <v>0</v>
      </c>
      <c r="N2560">
        <f t="shared" ca="1" si="341"/>
        <v>0</v>
      </c>
      <c r="O2560" t="str">
        <f t="shared" ca="1" si="339"/>
        <v>d:t</v>
      </c>
      <c r="P2560" t="str">
        <f t="shared" ca="1" si="340"/>
        <v>d11:t11</v>
      </c>
    </row>
    <row r="2561" spans="1:16">
      <c r="A2561" t="str">
        <f t="shared" si="342"/>
        <v>04</v>
      </c>
      <c r="B2561" t="str">
        <f t="shared" ca="1" si="343"/>
        <v>PU</v>
      </c>
      <c r="C2561" t="s">
        <v>264</v>
      </c>
      <c r="D2561" t="s">
        <v>3250</v>
      </c>
      <c r="E2561">
        <f t="shared" ca="1" si="344"/>
        <v>0</v>
      </c>
      <c r="H2561" t="str">
        <f t="shared" ca="1" si="345"/>
        <v>'360 PU '!</v>
      </c>
      <c r="I2561">
        <f t="shared" ca="1" si="346"/>
        <v>0</v>
      </c>
      <c r="J2561">
        <f t="shared" ca="1" si="341"/>
        <v>0</v>
      </c>
      <c r="K2561" t="str">
        <f t="shared" ca="1" si="341"/>
        <v>'360 PU '!</v>
      </c>
      <c r="L2561">
        <f t="shared" ca="1" si="341"/>
        <v>0</v>
      </c>
      <c r="M2561">
        <f t="shared" ca="1" si="341"/>
        <v>0</v>
      </c>
      <c r="N2561">
        <f t="shared" ca="1" si="341"/>
        <v>0</v>
      </c>
      <c r="O2561" t="str">
        <f t="shared" ca="1" si="339"/>
        <v>d:t</v>
      </c>
      <c r="P2561" t="str">
        <f t="shared" ca="1" si="340"/>
        <v>d11:t11</v>
      </c>
    </row>
    <row r="2562" spans="1:16">
      <c r="A2562" t="str">
        <f t="shared" si="342"/>
        <v>01</v>
      </c>
      <c r="B2562" t="str">
        <f t="shared" ca="1" si="343"/>
        <v>PU</v>
      </c>
      <c r="C2562" t="s">
        <v>265</v>
      </c>
      <c r="D2562" t="s">
        <v>3251</v>
      </c>
      <c r="E2562">
        <f t="shared" ca="1" si="344"/>
        <v>0</v>
      </c>
      <c r="H2562" t="str">
        <f t="shared" ca="1" si="345"/>
        <v>'360 PU '!</v>
      </c>
      <c r="I2562">
        <f t="shared" ca="1" si="346"/>
        <v>0</v>
      </c>
      <c r="J2562">
        <f t="shared" ca="1" si="341"/>
        <v>0</v>
      </c>
      <c r="K2562" t="str">
        <f t="shared" ca="1" si="341"/>
        <v>'360 PU '!</v>
      </c>
      <c r="L2562">
        <f t="shared" ca="1" si="341"/>
        <v>0</v>
      </c>
      <c r="M2562">
        <f t="shared" ca="1" si="341"/>
        <v>0</v>
      </c>
      <c r="N2562">
        <f t="shared" ca="1" si="341"/>
        <v>0</v>
      </c>
      <c r="O2562" t="str">
        <f t="shared" ca="1" si="339"/>
        <v>d:t</v>
      </c>
      <c r="P2562" t="str">
        <f t="shared" ca="1" si="340"/>
        <v>d11:t11</v>
      </c>
    </row>
    <row r="2563" spans="1:16">
      <c r="A2563" t="str">
        <f t="shared" si="342"/>
        <v>05</v>
      </c>
      <c r="B2563" t="str">
        <f t="shared" ca="1" si="343"/>
        <v>PU</v>
      </c>
      <c r="C2563" t="s">
        <v>265</v>
      </c>
      <c r="D2563" t="s">
        <v>3252</v>
      </c>
      <c r="E2563">
        <f t="shared" ca="1" si="344"/>
        <v>0</v>
      </c>
      <c r="H2563" t="str">
        <f t="shared" ca="1" si="345"/>
        <v>'360 PU '!</v>
      </c>
      <c r="I2563">
        <f t="shared" ca="1" si="346"/>
        <v>0</v>
      </c>
      <c r="J2563">
        <f t="shared" ca="1" si="341"/>
        <v>0</v>
      </c>
      <c r="K2563" t="str">
        <f t="shared" ca="1" si="341"/>
        <v>'360 PU '!</v>
      </c>
      <c r="L2563">
        <f t="shared" ca="1" si="341"/>
        <v>0</v>
      </c>
      <c r="M2563">
        <f t="shared" ca="1" si="341"/>
        <v>0</v>
      </c>
      <c r="N2563">
        <f t="shared" ca="1" si="341"/>
        <v>0</v>
      </c>
      <c r="O2563" t="str">
        <f t="shared" ca="1" si="339"/>
        <v>d:t</v>
      </c>
      <c r="P2563" t="str">
        <f t="shared" ca="1" si="340"/>
        <v>d11:t11</v>
      </c>
    </row>
    <row r="2564" spans="1:16">
      <c r="A2564" t="str">
        <f t="shared" si="342"/>
        <v>14</v>
      </c>
      <c r="B2564" t="str">
        <f t="shared" ca="1" si="343"/>
        <v>PU</v>
      </c>
      <c r="C2564" t="s">
        <v>265</v>
      </c>
      <c r="D2564" t="s">
        <v>3253</v>
      </c>
      <c r="E2564">
        <f t="shared" ca="1" si="344"/>
        <v>0</v>
      </c>
      <c r="H2564" t="str">
        <f t="shared" ca="1" si="345"/>
        <v>'360 PU '!</v>
      </c>
      <c r="I2564">
        <f t="shared" ca="1" si="346"/>
        <v>0</v>
      </c>
      <c r="J2564">
        <f t="shared" ca="1" si="341"/>
        <v>0</v>
      </c>
      <c r="K2564" t="str">
        <f t="shared" ca="1" si="341"/>
        <v>'360 PU '!</v>
      </c>
      <c r="L2564">
        <f t="shared" ca="1" si="341"/>
        <v>0</v>
      </c>
      <c r="M2564">
        <f t="shared" ca="1" si="341"/>
        <v>0</v>
      </c>
      <c r="N2564">
        <f t="shared" ca="1" si="341"/>
        <v>0</v>
      </c>
      <c r="O2564" t="str">
        <f t="shared" ca="1" si="339"/>
        <v>d:t</v>
      </c>
      <c r="P2564" t="str">
        <f t="shared" ca="1" si="340"/>
        <v>d11:t11</v>
      </c>
    </row>
    <row r="2565" spans="1:16">
      <c r="A2565" t="str">
        <f t="shared" si="342"/>
        <v>100</v>
      </c>
      <c r="B2565" t="str">
        <f t="shared" ca="1" si="343"/>
        <v>PU</v>
      </c>
      <c r="C2565" t="s">
        <v>265</v>
      </c>
      <c r="D2565" t="s">
        <v>3254</v>
      </c>
      <c r="E2565">
        <f t="shared" ca="1" si="344"/>
        <v>0</v>
      </c>
      <c r="H2565" t="str">
        <f t="shared" ca="1" si="345"/>
        <v>'360 PU '!</v>
      </c>
      <c r="I2565">
        <f t="shared" ca="1" si="346"/>
        <v>0</v>
      </c>
      <c r="J2565">
        <f t="shared" ca="1" si="341"/>
        <v>0</v>
      </c>
      <c r="K2565" t="str">
        <f t="shared" ca="1" si="341"/>
        <v>'360 PU '!</v>
      </c>
      <c r="L2565">
        <f t="shared" ca="1" si="341"/>
        <v>0</v>
      </c>
      <c r="M2565">
        <f t="shared" ca="1" si="341"/>
        <v>0</v>
      </c>
      <c r="N2565">
        <f t="shared" ca="1" si="341"/>
        <v>0</v>
      </c>
      <c r="O2565" t="str">
        <f t="shared" ca="1" si="339"/>
        <v>d:t</v>
      </c>
      <c r="P2565" t="str">
        <f t="shared" ca="1" si="340"/>
        <v>d11:t11</v>
      </c>
    </row>
    <row r="2566" spans="1:16">
      <c r="A2566" t="str">
        <f t="shared" si="342"/>
        <v>06</v>
      </c>
      <c r="B2566" t="str">
        <f t="shared" ca="1" si="343"/>
        <v>PU</v>
      </c>
      <c r="C2566" t="s">
        <v>265</v>
      </c>
      <c r="D2566" t="s">
        <v>3255</v>
      </c>
      <c r="E2566">
        <f t="shared" ca="1" si="344"/>
        <v>0</v>
      </c>
      <c r="H2566" t="str">
        <f t="shared" ca="1" si="345"/>
        <v>'360 PU '!</v>
      </c>
      <c r="I2566">
        <f t="shared" ca="1" si="346"/>
        <v>0</v>
      </c>
      <c r="J2566">
        <f t="shared" ref="J2566:N2616" ca="1" si="347">IF(IFERROR(VLOOKUP($C2566,INDIRECT(J$14&amp;"D:D"),1,FALSE),0)&lt;&gt;0,J$14,0)</f>
        <v>0</v>
      </c>
      <c r="K2566" t="str">
        <f t="shared" ca="1" si="347"/>
        <v>'360 PU '!</v>
      </c>
      <c r="L2566">
        <f t="shared" ca="1" si="347"/>
        <v>0</v>
      </c>
      <c r="M2566">
        <f t="shared" ca="1" si="347"/>
        <v>0</v>
      </c>
      <c r="N2566">
        <f t="shared" ca="1" si="347"/>
        <v>0</v>
      </c>
      <c r="O2566" t="str">
        <f t="shared" ca="1" si="339"/>
        <v>d:t</v>
      </c>
      <c r="P2566" t="str">
        <f t="shared" ca="1" si="340"/>
        <v>d11:t11</v>
      </c>
    </row>
    <row r="2567" spans="1:16">
      <c r="A2567" t="str">
        <f t="shared" si="342"/>
        <v>12</v>
      </c>
      <c r="B2567" t="str">
        <f t="shared" ca="1" si="343"/>
        <v>PU</v>
      </c>
      <c r="C2567" t="s">
        <v>265</v>
      </c>
      <c r="D2567" t="s">
        <v>3256</v>
      </c>
      <c r="E2567">
        <f t="shared" ca="1" si="344"/>
        <v>0</v>
      </c>
      <c r="H2567" t="str">
        <f t="shared" ca="1" si="345"/>
        <v>'360 PU '!</v>
      </c>
      <c r="I2567">
        <f t="shared" ca="1" si="346"/>
        <v>0</v>
      </c>
      <c r="J2567">
        <f t="shared" ca="1" si="347"/>
        <v>0</v>
      </c>
      <c r="K2567" t="str">
        <f t="shared" ca="1" si="347"/>
        <v>'360 PU '!</v>
      </c>
      <c r="L2567">
        <f t="shared" ca="1" si="347"/>
        <v>0</v>
      </c>
      <c r="M2567">
        <f t="shared" ca="1" si="347"/>
        <v>0</v>
      </c>
      <c r="N2567">
        <f t="shared" ca="1" si="347"/>
        <v>0</v>
      </c>
      <c r="O2567" t="str">
        <f t="shared" ca="1" si="339"/>
        <v>d:t</v>
      </c>
      <c r="P2567" t="str">
        <f t="shared" ca="1" si="340"/>
        <v>d11:t11</v>
      </c>
    </row>
    <row r="2568" spans="1:16">
      <c r="A2568" t="str">
        <f t="shared" si="342"/>
        <v>09</v>
      </c>
      <c r="B2568" t="str">
        <f t="shared" ca="1" si="343"/>
        <v>PU</v>
      </c>
      <c r="C2568" t="s">
        <v>265</v>
      </c>
      <c r="D2568" t="s">
        <v>3257</v>
      </c>
      <c r="E2568">
        <f t="shared" ca="1" si="344"/>
        <v>0</v>
      </c>
      <c r="H2568" t="str">
        <f t="shared" ca="1" si="345"/>
        <v>'360 PU '!</v>
      </c>
      <c r="I2568">
        <f t="shared" ca="1" si="346"/>
        <v>0</v>
      </c>
      <c r="J2568">
        <f t="shared" ca="1" si="347"/>
        <v>0</v>
      </c>
      <c r="K2568" t="str">
        <f t="shared" ca="1" si="347"/>
        <v>'360 PU '!</v>
      </c>
      <c r="L2568">
        <f t="shared" ca="1" si="347"/>
        <v>0</v>
      </c>
      <c r="M2568">
        <f t="shared" ca="1" si="347"/>
        <v>0</v>
      </c>
      <c r="N2568">
        <f t="shared" ca="1" si="347"/>
        <v>0</v>
      </c>
      <c r="O2568" t="str">
        <f t="shared" ca="1" si="339"/>
        <v>d:t</v>
      </c>
      <c r="P2568" t="str">
        <f t="shared" ca="1" si="340"/>
        <v>d11:t11</v>
      </c>
    </row>
    <row r="2569" spans="1:16">
      <c r="A2569" t="str">
        <f t="shared" si="342"/>
        <v>11</v>
      </c>
      <c r="B2569" t="str">
        <f t="shared" ca="1" si="343"/>
        <v>PU</v>
      </c>
      <c r="C2569" t="s">
        <v>265</v>
      </c>
      <c r="D2569" t="s">
        <v>3258</v>
      </c>
      <c r="E2569">
        <f t="shared" ca="1" si="344"/>
        <v>0</v>
      </c>
      <c r="H2569" t="str">
        <f t="shared" ca="1" si="345"/>
        <v>'360 PU '!</v>
      </c>
      <c r="I2569">
        <f t="shared" ca="1" si="346"/>
        <v>0</v>
      </c>
      <c r="J2569">
        <f t="shared" ca="1" si="347"/>
        <v>0</v>
      </c>
      <c r="K2569" t="str">
        <f t="shared" ca="1" si="347"/>
        <v>'360 PU '!</v>
      </c>
      <c r="L2569">
        <f t="shared" ca="1" si="347"/>
        <v>0</v>
      </c>
      <c r="M2569">
        <f t="shared" ca="1" si="347"/>
        <v>0</v>
      </c>
      <c r="N2569">
        <f t="shared" ca="1" si="347"/>
        <v>0</v>
      </c>
      <c r="O2569" t="str">
        <f t="shared" ca="1" si="339"/>
        <v>d:t</v>
      </c>
      <c r="P2569" t="str">
        <f t="shared" ca="1" si="340"/>
        <v>d11:t11</v>
      </c>
    </row>
    <row r="2570" spans="1:16">
      <c r="A2570" t="str">
        <f t="shared" si="342"/>
        <v>03</v>
      </c>
      <c r="B2570" t="str">
        <f t="shared" ca="1" si="343"/>
        <v>PU</v>
      </c>
      <c r="C2570" t="s">
        <v>265</v>
      </c>
      <c r="D2570" t="s">
        <v>3259</v>
      </c>
      <c r="E2570">
        <f t="shared" ca="1" si="344"/>
        <v>0</v>
      </c>
      <c r="H2570" t="str">
        <f t="shared" ca="1" si="345"/>
        <v>'360 PU '!</v>
      </c>
      <c r="I2570">
        <f t="shared" ca="1" si="346"/>
        <v>0</v>
      </c>
      <c r="J2570">
        <f t="shared" ca="1" si="347"/>
        <v>0</v>
      </c>
      <c r="K2570" t="str">
        <f t="shared" ca="1" si="347"/>
        <v>'360 PU '!</v>
      </c>
      <c r="L2570">
        <f t="shared" ca="1" si="347"/>
        <v>0</v>
      </c>
      <c r="M2570">
        <f t="shared" ca="1" si="347"/>
        <v>0</v>
      </c>
      <c r="N2570">
        <f t="shared" ca="1" si="347"/>
        <v>0</v>
      </c>
      <c r="O2570" t="str">
        <f t="shared" ca="1" si="339"/>
        <v>d:t</v>
      </c>
      <c r="P2570" t="str">
        <f t="shared" ca="1" si="340"/>
        <v>d11:t11</v>
      </c>
    </row>
    <row r="2571" spans="1:16">
      <c r="A2571" t="str">
        <f t="shared" si="342"/>
        <v>02</v>
      </c>
      <c r="B2571" t="str">
        <f t="shared" ca="1" si="343"/>
        <v>PU</v>
      </c>
      <c r="C2571" t="s">
        <v>265</v>
      </c>
      <c r="D2571" t="s">
        <v>3260</v>
      </c>
      <c r="E2571">
        <f t="shared" ca="1" si="344"/>
        <v>0</v>
      </c>
      <c r="H2571" t="str">
        <f t="shared" ca="1" si="345"/>
        <v>'360 PU '!</v>
      </c>
      <c r="I2571">
        <f t="shared" ca="1" si="346"/>
        <v>0</v>
      </c>
      <c r="J2571">
        <f t="shared" ca="1" si="347"/>
        <v>0</v>
      </c>
      <c r="K2571" t="str">
        <f t="shared" ca="1" si="347"/>
        <v>'360 PU '!</v>
      </c>
      <c r="L2571">
        <f t="shared" ca="1" si="347"/>
        <v>0</v>
      </c>
      <c r="M2571">
        <f t="shared" ca="1" si="347"/>
        <v>0</v>
      </c>
      <c r="N2571">
        <f t="shared" ca="1" si="347"/>
        <v>0</v>
      </c>
      <c r="O2571" t="str">
        <f t="shared" ca="1" si="339"/>
        <v>d:t</v>
      </c>
      <c r="P2571" t="str">
        <f t="shared" ca="1" si="340"/>
        <v>d11:t11</v>
      </c>
    </row>
    <row r="2572" spans="1:16">
      <c r="A2572" t="str">
        <f t="shared" si="342"/>
        <v>04</v>
      </c>
      <c r="B2572" t="str">
        <f t="shared" ca="1" si="343"/>
        <v>PU</v>
      </c>
      <c r="C2572" t="s">
        <v>265</v>
      </c>
      <c r="D2572" t="s">
        <v>3261</v>
      </c>
      <c r="E2572">
        <f t="shared" ca="1" si="344"/>
        <v>0</v>
      </c>
      <c r="H2572" t="str">
        <f t="shared" ca="1" si="345"/>
        <v>'360 PU '!</v>
      </c>
      <c r="I2572">
        <f t="shared" ca="1" si="346"/>
        <v>0</v>
      </c>
      <c r="J2572">
        <f t="shared" ca="1" si="347"/>
        <v>0</v>
      </c>
      <c r="K2572" t="str">
        <f t="shared" ca="1" si="347"/>
        <v>'360 PU '!</v>
      </c>
      <c r="L2572">
        <f t="shared" ca="1" si="347"/>
        <v>0</v>
      </c>
      <c r="M2572">
        <f t="shared" ca="1" si="347"/>
        <v>0</v>
      </c>
      <c r="N2572">
        <f t="shared" ca="1" si="347"/>
        <v>0</v>
      </c>
      <c r="O2572" t="str">
        <f t="shared" ca="1" si="339"/>
        <v>d:t</v>
      </c>
      <c r="P2572" t="str">
        <f t="shared" ca="1" si="340"/>
        <v>d11:t11</v>
      </c>
    </row>
    <row r="2573" spans="1:16">
      <c r="A2573" t="str">
        <f t="shared" si="342"/>
        <v>01</v>
      </c>
      <c r="B2573" t="str">
        <f t="shared" ca="1" si="343"/>
        <v>PU</v>
      </c>
      <c r="C2573" t="s">
        <v>266</v>
      </c>
      <c r="D2573" t="s">
        <v>3262</v>
      </c>
      <c r="E2573">
        <f t="shared" ca="1" si="344"/>
        <v>0</v>
      </c>
      <c r="H2573" t="str">
        <f t="shared" ca="1" si="345"/>
        <v>'360 PU '!</v>
      </c>
      <c r="I2573">
        <f t="shared" ca="1" si="346"/>
        <v>0</v>
      </c>
      <c r="J2573">
        <f t="shared" ca="1" si="347"/>
        <v>0</v>
      </c>
      <c r="K2573" t="str">
        <f t="shared" ca="1" si="347"/>
        <v>'360 PU '!</v>
      </c>
      <c r="L2573">
        <f t="shared" ca="1" si="347"/>
        <v>0</v>
      </c>
      <c r="M2573">
        <f t="shared" ca="1" si="347"/>
        <v>0</v>
      </c>
      <c r="N2573">
        <f t="shared" ca="1" si="347"/>
        <v>0</v>
      </c>
      <c r="O2573" t="str">
        <f t="shared" ca="1" si="339"/>
        <v>d:t</v>
      </c>
      <c r="P2573" t="str">
        <f t="shared" ca="1" si="340"/>
        <v>d11:t11</v>
      </c>
    </row>
    <row r="2574" spans="1:16">
      <c r="A2574" t="str">
        <f t="shared" si="342"/>
        <v>05</v>
      </c>
      <c r="B2574" t="str">
        <f t="shared" ca="1" si="343"/>
        <v>PU</v>
      </c>
      <c r="C2574" t="s">
        <v>266</v>
      </c>
      <c r="D2574" t="s">
        <v>3263</v>
      </c>
      <c r="E2574">
        <f t="shared" ca="1" si="344"/>
        <v>0</v>
      </c>
      <c r="H2574" t="str">
        <f t="shared" ca="1" si="345"/>
        <v>'360 PU '!</v>
      </c>
      <c r="I2574">
        <f t="shared" ca="1" si="346"/>
        <v>0</v>
      </c>
      <c r="J2574">
        <f t="shared" ca="1" si="347"/>
        <v>0</v>
      </c>
      <c r="K2574" t="str">
        <f t="shared" ca="1" si="347"/>
        <v>'360 PU '!</v>
      </c>
      <c r="L2574">
        <f t="shared" ca="1" si="347"/>
        <v>0</v>
      </c>
      <c r="M2574">
        <f t="shared" ca="1" si="347"/>
        <v>0</v>
      </c>
      <c r="N2574">
        <f t="shared" ca="1" si="347"/>
        <v>0</v>
      </c>
      <c r="O2574" t="str">
        <f t="shared" ca="1" si="339"/>
        <v>d:t</v>
      </c>
      <c r="P2574" t="str">
        <f t="shared" ca="1" si="340"/>
        <v>d11:t11</v>
      </c>
    </row>
    <row r="2575" spans="1:16">
      <c r="A2575" t="str">
        <f t="shared" si="342"/>
        <v>14</v>
      </c>
      <c r="B2575" t="str">
        <f t="shared" ca="1" si="343"/>
        <v>PU</v>
      </c>
      <c r="C2575" t="s">
        <v>266</v>
      </c>
      <c r="D2575" t="s">
        <v>3264</v>
      </c>
      <c r="E2575">
        <f t="shared" ca="1" si="344"/>
        <v>0</v>
      </c>
      <c r="H2575" t="str">
        <f t="shared" ca="1" si="345"/>
        <v>'360 PU '!</v>
      </c>
      <c r="I2575">
        <f t="shared" ca="1" si="346"/>
        <v>0</v>
      </c>
      <c r="J2575">
        <f t="shared" ca="1" si="347"/>
        <v>0</v>
      </c>
      <c r="K2575" t="str">
        <f t="shared" ca="1" si="347"/>
        <v>'360 PU '!</v>
      </c>
      <c r="L2575">
        <f t="shared" ca="1" si="347"/>
        <v>0</v>
      </c>
      <c r="M2575">
        <f t="shared" ca="1" si="347"/>
        <v>0</v>
      </c>
      <c r="N2575">
        <f t="shared" ca="1" si="347"/>
        <v>0</v>
      </c>
      <c r="O2575" t="str">
        <f t="shared" ca="1" si="339"/>
        <v>d:t</v>
      </c>
      <c r="P2575" t="str">
        <f t="shared" ca="1" si="340"/>
        <v>d11:t11</v>
      </c>
    </row>
    <row r="2576" spans="1:16">
      <c r="A2576" t="str">
        <f t="shared" si="342"/>
        <v>100</v>
      </c>
      <c r="B2576" t="str">
        <f t="shared" ca="1" si="343"/>
        <v>PU</v>
      </c>
      <c r="C2576" t="s">
        <v>266</v>
      </c>
      <c r="D2576" t="s">
        <v>3265</v>
      </c>
      <c r="E2576">
        <f t="shared" ca="1" si="344"/>
        <v>0</v>
      </c>
      <c r="H2576" t="str">
        <f t="shared" ca="1" si="345"/>
        <v>'360 PU '!</v>
      </c>
      <c r="I2576">
        <f t="shared" ca="1" si="346"/>
        <v>0</v>
      </c>
      <c r="J2576">
        <f t="shared" ca="1" si="347"/>
        <v>0</v>
      </c>
      <c r="K2576" t="str">
        <f t="shared" ca="1" si="347"/>
        <v>'360 PU '!</v>
      </c>
      <c r="L2576">
        <f t="shared" ca="1" si="347"/>
        <v>0</v>
      </c>
      <c r="M2576">
        <f t="shared" ca="1" si="347"/>
        <v>0</v>
      </c>
      <c r="N2576">
        <f t="shared" ca="1" si="347"/>
        <v>0</v>
      </c>
      <c r="O2576" t="str">
        <f t="shared" ref="O2576:O2639" ca="1" si="348">VLOOKUP($H2576,$G$8:$I$13,2,FALSE)</f>
        <v>d:t</v>
      </c>
      <c r="P2576" t="str">
        <f t="shared" ref="P2576:P2639" ca="1" si="349">VLOOKUP($H2576,$G$8:$I$13,3,FALSE)</f>
        <v>d11:t11</v>
      </c>
    </row>
    <row r="2577" spans="1:16">
      <c r="A2577" t="str">
        <f t="shared" si="342"/>
        <v>06</v>
      </c>
      <c r="B2577" t="str">
        <f t="shared" ca="1" si="343"/>
        <v>PU</v>
      </c>
      <c r="C2577" t="s">
        <v>266</v>
      </c>
      <c r="D2577" t="s">
        <v>3266</v>
      </c>
      <c r="E2577">
        <f t="shared" ca="1" si="344"/>
        <v>0</v>
      </c>
      <c r="H2577" t="str">
        <f t="shared" ca="1" si="345"/>
        <v>'360 PU '!</v>
      </c>
      <c r="I2577">
        <f t="shared" ca="1" si="346"/>
        <v>0</v>
      </c>
      <c r="J2577">
        <f t="shared" ca="1" si="347"/>
        <v>0</v>
      </c>
      <c r="K2577" t="str">
        <f t="shared" ca="1" si="347"/>
        <v>'360 PU '!</v>
      </c>
      <c r="L2577">
        <f t="shared" ca="1" si="347"/>
        <v>0</v>
      </c>
      <c r="M2577">
        <f t="shared" ca="1" si="347"/>
        <v>0</v>
      </c>
      <c r="N2577">
        <f t="shared" ca="1" si="347"/>
        <v>0</v>
      </c>
      <c r="O2577" t="str">
        <f t="shared" ca="1" si="348"/>
        <v>d:t</v>
      </c>
      <c r="P2577" t="str">
        <f t="shared" ca="1" si="349"/>
        <v>d11:t11</v>
      </c>
    </row>
    <row r="2578" spans="1:16">
      <c r="A2578" t="str">
        <f t="shared" si="342"/>
        <v>12</v>
      </c>
      <c r="B2578" t="str">
        <f t="shared" ca="1" si="343"/>
        <v>PU</v>
      </c>
      <c r="C2578" t="s">
        <v>266</v>
      </c>
      <c r="D2578" t="s">
        <v>3267</v>
      </c>
      <c r="E2578">
        <f t="shared" ca="1" si="344"/>
        <v>0</v>
      </c>
      <c r="H2578" t="str">
        <f t="shared" ca="1" si="345"/>
        <v>'360 PU '!</v>
      </c>
      <c r="I2578">
        <f t="shared" ca="1" si="346"/>
        <v>0</v>
      </c>
      <c r="J2578">
        <f t="shared" ca="1" si="347"/>
        <v>0</v>
      </c>
      <c r="K2578" t="str">
        <f t="shared" ca="1" si="347"/>
        <v>'360 PU '!</v>
      </c>
      <c r="L2578">
        <f t="shared" ca="1" si="347"/>
        <v>0</v>
      </c>
      <c r="M2578">
        <f t="shared" ca="1" si="347"/>
        <v>0</v>
      </c>
      <c r="N2578">
        <f t="shared" ca="1" si="347"/>
        <v>0</v>
      </c>
      <c r="O2578" t="str">
        <f t="shared" ca="1" si="348"/>
        <v>d:t</v>
      </c>
      <c r="P2578" t="str">
        <f t="shared" ca="1" si="349"/>
        <v>d11:t11</v>
      </c>
    </row>
    <row r="2579" spans="1:16">
      <c r="A2579" t="str">
        <f t="shared" si="342"/>
        <v>09</v>
      </c>
      <c r="B2579" t="str">
        <f t="shared" ca="1" si="343"/>
        <v>PU</v>
      </c>
      <c r="C2579" t="s">
        <v>266</v>
      </c>
      <c r="D2579" t="s">
        <v>3268</v>
      </c>
      <c r="E2579">
        <f t="shared" ca="1" si="344"/>
        <v>0</v>
      </c>
      <c r="H2579" t="str">
        <f t="shared" ca="1" si="345"/>
        <v>'360 PU '!</v>
      </c>
      <c r="I2579">
        <f t="shared" ca="1" si="346"/>
        <v>0</v>
      </c>
      <c r="J2579">
        <f t="shared" ca="1" si="347"/>
        <v>0</v>
      </c>
      <c r="K2579" t="str">
        <f t="shared" ca="1" si="347"/>
        <v>'360 PU '!</v>
      </c>
      <c r="L2579">
        <f t="shared" ca="1" si="347"/>
        <v>0</v>
      </c>
      <c r="M2579">
        <f t="shared" ca="1" si="347"/>
        <v>0</v>
      </c>
      <c r="N2579">
        <f t="shared" ca="1" si="347"/>
        <v>0</v>
      </c>
      <c r="O2579" t="str">
        <f t="shared" ca="1" si="348"/>
        <v>d:t</v>
      </c>
      <c r="P2579" t="str">
        <f t="shared" ca="1" si="349"/>
        <v>d11:t11</v>
      </c>
    </row>
    <row r="2580" spans="1:16">
      <c r="A2580" t="str">
        <f t="shared" si="342"/>
        <v>11</v>
      </c>
      <c r="B2580" t="str">
        <f t="shared" ca="1" si="343"/>
        <v>PU</v>
      </c>
      <c r="C2580" t="s">
        <v>266</v>
      </c>
      <c r="D2580" t="s">
        <v>3269</v>
      </c>
      <c r="E2580">
        <f t="shared" ca="1" si="344"/>
        <v>0</v>
      </c>
      <c r="H2580" t="str">
        <f t="shared" ca="1" si="345"/>
        <v>'360 PU '!</v>
      </c>
      <c r="I2580">
        <f t="shared" ca="1" si="346"/>
        <v>0</v>
      </c>
      <c r="J2580">
        <f t="shared" ca="1" si="347"/>
        <v>0</v>
      </c>
      <c r="K2580" t="str">
        <f t="shared" ca="1" si="347"/>
        <v>'360 PU '!</v>
      </c>
      <c r="L2580">
        <f t="shared" ca="1" si="347"/>
        <v>0</v>
      </c>
      <c r="M2580">
        <f t="shared" ca="1" si="347"/>
        <v>0</v>
      </c>
      <c r="N2580">
        <f t="shared" ca="1" si="347"/>
        <v>0</v>
      </c>
      <c r="O2580" t="str">
        <f t="shared" ca="1" si="348"/>
        <v>d:t</v>
      </c>
      <c r="P2580" t="str">
        <f t="shared" ca="1" si="349"/>
        <v>d11:t11</v>
      </c>
    </row>
    <row r="2581" spans="1:16">
      <c r="A2581" t="str">
        <f t="shared" si="342"/>
        <v>03</v>
      </c>
      <c r="B2581" t="str">
        <f t="shared" ca="1" si="343"/>
        <v>PU</v>
      </c>
      <c r="C2581" t="s">
        <v>266</v>
      </c>
      <c r="D2581" t="s">
        <v>3270</v>
      </c>
      <c r="E2581">
        <f t="shared" ca="1" si="344"/>
        <v>0</v>
      </c>
      <c r="H2581" t="str">
        <f t="shared" ca="1" si="345"/>
        <v>'360 PU '!</v>
      </c>
      <c r="I2581">
        <f t="shared" ca="1" si="346"/>
        <v>0</v>
      </c>
      <c r="J2581">
        <f t="shared" ca="1" si="347"/>
        <v>0</v>
      </c>
      <c r="K2581" t="str">
        <f t="shared" ca="1" si="347"/>
        <v>'360 PU '!</v>
      </c>
      <c r="L2581">
        <f t="shared" ca="1" si="347"/>
        <v>0</v>
      </c>
      <c r="M2581">
        <f t="shared" ca="1" si="347"/>
        <v>0</v>
      </c>
      <c r="N2581">
        <f t="shared" ca="1" si="347"/>
        <v>0</v>
      </c>
      <c r="O2581" t="str">
        <f t="shared" ca="1" si="348"/>
        <v>d:t</v>
      </c>
      <c r="P2581" t="str">
        <f t="shared" ca="1" si="349"/>
        <v>d11:t11</v>
      </c>
    </row>
    <row r="2582" spans="1:16">
      <c r="A2582" t="str">
        <f t="shared" si="342"/>
        <v>02</v>
      </c>
      <c r="B2582" t="str">
        <f t="shared" ca="1" si="343"/>
        <v>PU</v>
      </c>
      <c r="C2582" t="s">
        <v>266</v>
      </c>
      <c r="D2582" t="s">
        <v>3271</v>
      </c>
      <c r="E2582">
        <f t="shared" ca="1" si="344"/>
        <v>0</v>
      </c>
      <c r="H2582" t="str">
        <f t="shared" ca="1" si="345"/>
        <v>'360 PU '!</v>
      </c>
      <c r="I2582">
        <f t="shared" ca="1" si="346"/>
        <v>0</v>
      </c>
      <c r="J2582">
        <f t="shared" ca="1" si="347"/>
        <v>0</v>
      </c>
      <c r="K2582" t="str">
        <f t="shared" ca="1" si="347"/>
        <v>'360 PU '!</v>
      </c>
      <c r="L2582">
        <f t="shared" ca="1" si="347"/>
        <v>0</v>
      </c>
      <c r="M2582">
        <f t="shared" ca="1" si="347"/>
        <v>0</v>
      </c>
      <c r="N2582">
        <f t="shared" ca="1" si="347"/>
        <v>0</v>
      </c>
      <c r="O2582" t="str">
        <f t="shared" ca="1" si="348"/>
        <v>d:t</v>
      </c>
      <c r="P2582" t="str">
        <f t="shared" ca="1" si="349"/>
        <v>d11:t11</v>
      </c>
    </row>
    <row r="2583" spans="1:16">
      <c r="A2583" t="str">
        <f t="shared" si="342"/>
        <v>04</v>
      </c>
      <c r="B2583" t="str">
        <f t="shared" ca="1" si="343"/>
        <v>PU</v>
      </c>
      <c r="C2583" t="s">
        <v>266</v>
      </c>
      <c r="D2583" t="s">
        <v>3272</v>
      </c>
      <c r="E2583">
        <f t="shared" ca="1" si="344"/>
        <v>0</v>
      </c>
      <c r="H2583" t="str">
        <f t="shared" ca="1" si="345"/>
        <v>'360 PU '!</v>
      </c>
      <c r="I2583">
        <f t="shared" ca="1" si="346"/>
        <v>0</v>
      </c>
      <c r="J2583">
        <f t="shared" ca="1" si="347"/>
        <v>0</v>
      </c>
      <c r="K2583" t="str">
        <f t="shared" ca="1" si="347"/>
        <v>'360 PU '!</v>
      </c>
      <c r="L2583">
        <f t="shared" ca="1" si="347"/>
        <v>0</v>
      </c>
      <c r="M2583">
        <f t="shared" ca="1" si="347"/>
        <v>0</v>
      </c>
      <c r="N2583">
        <f t="shared" ca="1" si="347"/>
        <v>0</v>
      </c>
      <c r="O2583" t="str">
        <f t="shared" ca="1" si="348"/>
        <v>d:t</v>
      </c>
      <c r="P2583" t="str">
        <f t="shared" ca="1" si="349"/>
        <v>d11:t11</v>
      </c>
    </row>
    <row r="2584" spans="1:16">
      <c r="A2584" t="str">
        <f t="shared" si="342"/>
        <v>01</v>
      </c>
      <c r="B2584" t="str">
        <f t="shared" ca="1" si="343"/>
        <v>PU</v>
      </c>
      <c r="C2584" t="s">
        <v>267</v>
      </c>
      <c r="D2584" t="s">
        <v>3273</v>
      </c>
      <c r="E2584">
        <f t="shared" ca="1" si="344"/>
        <v>0</v>
      </c>
      <c r="H2584" t="str">
        <f t="shared" ca="1" si="345"/>
        <v>'360 PU '!</v>
      </c>
      <c r="I2584">
        <f t="shared" ca="1" si="346"/>
        <v>0</v>
      </c>
      <c r="J2584">
        <f t="shared" ca="1" si="347"/>
        <v>0</v>
      </c>
      <c r="K2584" t="str">
        <f t="shared" ca="1" si="347"/>
        <v>'360 PU '!</v>
      </c>
      <c r="L2584">
        <f t="shared" ca="1" si="347"/>
        <v>0</v>
      </c>
      <c r="M2584">
        <f t="shared" ca="1" si="347"/>
        <v>0</v>
      </c>
      <c r="N2584">
        <f t="shared" ca="1" si="347"/>
        <v>0</v>
      </c>
      <c r="O2584" t="str">
        <f t="shared" ca="1" si="348"/>
        <v>d:t</v>
      </c>
      <c r="P2584" t="str">
        <f t="shared" ca="1" si="349"/>
        <v>d11:t11</v>
      </c>
    </row>
    <row r="2585" spans="1:16">
      <c r="A2585" t="str">
        <f t="shared" si="342"/>
        <v>05</v>
      </c>
      <c r="B2585" t="str">
        <f t="shared" ca="1" si="343"/>
        <v>PU</v>
      </c>
      <c r="C2585" t="s">
        <v>267</v>
      </c>
      <c r="D2585" t="s">
        <v>3274</v>
      </c>
      <c r="E2585">
        <f t="shared" ca="1" si="344"/>
        <v>0</v>
      </c>
      <c r="H2585" t="str">
        <f t="shared" ca="1" si="345"/>
        <v>'360 PU '!</v>
      </c>
      <c r="I2585">
        <f t="shared" ca="1" si="346"/>
        <v>0</v>
      </c>
      <c r="J2585">
        <f t="shared" ca="1" si="347"/>
        <v>0</v>
      </c>
      <c r="K2585" t="str">
        <f t="shared" ca="1" si="347"/>
        <v>'360 PU '!</v>
      </c>
      <c r="L2585">
        <f t="shared" ca="1" si="347"/>
        <v>0</v>
      </c>
      <c r="M2585">
        <f t="shared" ca="1" si="347"/>
        <v>0</v>
      </c>
      <c r="N2585">
        <f t="shared" ca="1" si="347"/>
        <v>0</v>
      </c>
      <c r="O2585" t="str">
        <f t="shared" ca="1" si="348"/>
        <v>d:t</v>
      </c>
      <c r="P2585" t="str">
        <f t="shared" ca="1" si="349"/>
        <v>d11:t11</v>
      </c>
    </row>
    <row r="2586" spans="1:16">
      <c r="A2586" t="str">
        <f t="shared" si="342"/>
        <v>14</v>
      </c>
      <c r="B2586" t="str">
        <f t="shared" ca="1" si="343"/>
        <v>PU</v>
      </c>
      <c r="C2586" t="s">
        <v>267</v>
      </c>
      <c r="D2586" t="s">
        <v>3275</v>
      </c>
      <c r="E2586">
        <f t="shared" ca="1" si="344"/>
        <v>0</v>
      </c>
      <c r="H2586" t="str">
        <f t="shared" ca="1" si="345"/>
        <v>'360 PU '!</v>
      </c>
      <c r="I2586">
        <f t="shared" ca="1" si="346"/>
        <v>0</v>
      </c>
      <c r="J2586">
        <f t="shared" ca="1" si="347"/>
        <v>0</v>
      </c>
      <c r="K2586" t="str">
        <f t="shared" ca="1" si="347"/>
        <v>'360 PU '!</v>
      </c>
      <c r="L2586">
        <f t="shared" ca="1" si="347"/>
        <v>0</v>
      </c>
      <c r="M2586">
        <f t="shared" ca="1" si="347"/>
        <v>0</v>
      </c>
      <c r="N2586">
        <f t="shared" ca="1" si="347"/>
        <v>0</v>
      </c>
      <c r="O2586" t="str">
        <f t="shared" ca="1" si="348"/>
        <v>d:t</v>
      </c>
      <c r="P2586" t="str">
        <f t="shared" ca="1" si="349"/>
        <v>d11:t11</v>
      </c>
    </row>
    <row r="2587" spans="1:16">
      <c r="A2587" t="str">
        <f t="shared" si="342"/>
        <v>100</v>
      </c>
      <c r="B2587" t="str">
        <f t="shared" ca="1" si="343"/>
        <v>PU</v>
      </c>
      <c r="C2587" t="s">
        <v>267</v>
      </c>
      <c r="D2587" t="s">
        <v>3276</v>
      </c>
      <c r="E2587">
        <f t="shared" ca="1" si="344"/>
        <v>0</v>
      </c>
      <c r="H2587" t="str">
        <f t="shared" ca="1" si="345"/>
        <v>'360 PU '!</v>
      </c>
      <c r="I2587">
        <f t="shared" ca="1" si="346"/>
        <v>0</v>
      </c>
      <c r="J2587">
        <f t="shared" ca="1" si="347"/>
        <v>0</v>
      </c>
      <c r="K2587" t="str">
        <f t="shared" ca="1" si="347"/>
        <v>'360 PU '!</v>
      </c>
      <c r="L2587">
        <f t="shared" ca="1" si="347"/>
        <v>0</v>
      </c>
      <c r="M2587">
        <f t="shared" ca="1" si="347"/>
        <v>0</v>
      </c>
      <c r="N2587">
        <f t="shared" ca="1" si="347"/>
        <v>0</v>
      </c>
      <c r="O2587" t="str">
        <f t="shared" ca="1" si="348"/>
        <v>d:t</v>
      </c>
      <c r="P2587" t="str">
        <f t="shared" ca="1" si="349"/>
        <v>d11:t11</v>
      </c>
    </row>
    <row r="2588" spans="1:16">
      <c r="A2588" t="str">
        <f t="shared" si="342"/>
        <v>06</v>
      </c>
      <c r="B2588" t="str">
        <f t="shared" ca="1" si="343"/>
        <v>PU</v>
      </c>
      <c r="C2588" t="s">
        <v>267</v>
      </c>
      <c r="D2588" t="s">
        <v>3277</v>
      </c>
      <c r="E2588">
        <f t="shared" ca="1" si="344"/>
        <v>0</v>
      </c>
      <c r="H2588" t="str">
        <f t="shared" ca="1" si="345"/>
        <v>'360 PU '!</v>
      </c>
      <c r="I2588">
        <f t="shared" ca="1" si="346"/>
        <v>0</v>
      </c>
      <c r="J2588">
        <f t="shared" ca="1" si="347"/>
        <v>0</v>
      </c>
      <c r="K2588" t="str">
        <f t="shared" ca="1" si="347"/>
        <v>'360 PU '!</v>
      </c>
      <c r="L2588">
        <f t="shared" ca="1" si="347"/>
        <v>0</v>
      </c>
      <c r="M2588">
        <f t="shared" ca="1" si="347"/>
        <v>0</v>
      </c>
      <c r="N2588">
        <f t="shared" ca="1" si="347"/>
        <v>0</v>
      </c>
      <c r="O2588" t="str">
        <f t="shared" ca="1" si="348"/>
        <v>d:t</v>
      </c>
      <c r="P2588" t="str">
        <f t="shared" ca="1" si="349"/>
        <v>d11:t11</v>
      </c>
    </row>
    <row r="2589" spans="1:16">
      <c r="A2589" t="str">
        <f t="shared" si="342"/>
        <v>12</v>
      </c>
      <c r="B2589" t="str">
        <f t="shared" ca="1" si="343"/>
        <v>PU</v>
      </c>
      <c r="C2589" t="s">
        <v>267</v>
      </c>
      <c r="D2589" t="s">
        <v>3278</v>
      </c>
      <c r="E2589">
        <f t="shared" ca="1" si="344"/>
        <v>0</v>
      </c>
      <c r="H2589" t="str">
        <f t="shared" ca="1" si="345"/>
        <v>'360 PU '!</v>
      </c>
      <c r="I2589">
        <f t="shared" ca="1" si="346"/>
        <v>0</v>
      </c>
      <c r="J2589">
        <f t="shared" ca="1" si="347"/>
        <v>0</v>
      </c>
      <c r="K2589" t="str">
        <f t="shared" ca="1" si="347"/>
        <v>'360 PU '!</v>
      </c>
      <c r="L2589">
        <f t="shared" ca="1" si="347"/>
        <v>0</v>
      </c>
      <c r="M2589">
        <f t="shared" ca="1" si="347"/>
        <v>0</v>
      </c>
      <c r="N2589">
        <f t="shared" ca="1" si="347"/>
        <v>0</v>
      </c>
      <c r="O2589" t="str">
        <f t="shared" ca="1" si="348"/>
        <v>d:t</v>
      </c>
      <c r="P2589" t="str">
        <f t="shared" ca="1" si="349"/>
        <v>d11:t11</v>
      </c>
    </row>
    <row r="2590" spans="1:16">
      <c r="A2590" t="str">
        <f t="shared" si="342"/>
        <v>09</v>
      </c>
      <c r="B2590" t="str">
        <f t="shared" ca="1" si="343"/>
        <v>PU</v>
      </c>
      <c r="C2590" t="s">
        <v>267</v>
      </c>
      <c r="D2590" t="s">
        <v>3279</v>
      </c>
      <c r="E2590">
        <f t="shared" ca="1" si="344"/>
        <v>0</v>
      </c>
      <c r="H2590" t="str">
        <f t="shared" ca="1" si="345"/>
        <v>'360 PU '!</v>
      </c>
      <c r="I2590">
        <f t="shared" ca="1" si="346"/>
        <v>0</v>
      </c>
      <c r="J2590">
        <f t="shared" ca="1" si="347"/>
        <v>0</v>
      </c>
      <c r="K2590" t="str">
        <f t="shared" ca="1" si="347"/>
        <v>'360 PU '!</v>
      </c>
      <c r="L2590">
        <f t="shared" ca="1" si="347"/>
        <v>0</v>
      </c>
      <c r="M2590">
        <f t="shared" ca="1" si="347"/>
        <v>0</v>
      </c>
      <c r="N2590">
        <f t="shared" ca="1" si="347"/>
        <v>0</v>
      </c>
      <c r="O2590" t="str">
        <f t="shared" ca="1" si="348"/>
        <v>d:t</v>
      </c>
      <c r="P2590" t="str">
        <f t="shared" ca="1" si="349"/>
        <v>d11:t11</v>
      </c>
    </row>
    <row r="2591" spans="1:16">
      <c r="A2591" t="str">
        <f t="shared" si="342"/>
        <v>11</v>
      </c>
      <c r="B2591" t="str">
        <f t="shared" ca="1" si="343"/>
        <v>PU</v>
      </c>
      <c r="C2591" t="s">
        <v>267</v>
      </c>
      <c r="D2591" t="s">
        <v>3280</v>
      </c>
      <c r="E2591">
        <f t="shared" ca="1" si="344"/>
        <v>0</v>
      </c>
      <c r="H2591" t="str">
        <f t="shared" ca="1" si="345"/>
        <v>'360 PU '!</v>
      </c>
      <c r="I2591">
        <f t="shared" ca="1" si="346"/>
        <v>0</v>
      </c>
      <c r="J2591">
        <f t="shared" ca="1" si="347"/>
        <v>0</v>
      </c>
      <c r="K2591" t="str">
        <f t="shared" ca="1" si="347"/>
        <v>'360 PU '!</v>
      </c>
      <c r="L2591">
        <f t="shared" ca="1" si="347"/>
        <v>0</v>
      </c>
      <c r="M2591">
        <f t="shared" ca="1" si="347"/>
        <v>0</v>
      </c>
      <c r="N2591">
        <f t="shared" ca="1" si="347"/>
        <v>0</v>
      </c>
      <c r="O2591" t="str">
        <f t="shared" ca="1" si="348"/>
        <v>d:t</v>
      </c>
      <c r="P2591" t="str">
        <f t="shared" ca="1" si="349"/>
        <v>d11:t11</v>
      </c>
    </row>
    <row r="2592" spans="1:16">
      <c r="A2592" t="str">
        <f t="shared" si="342"/>
        <v>03</v>
      </c>
      <c r="B2592" t="str">
        <f t="shared" ca="1" si="343"/>
        <v>PU</v>
      </c>
      <c r="C2592" t="s">
        <v>267</v>
      </c>
      <c r="D2592" t="s">
        <v>3281</v>
      </c>
      <c r="E2592">
        <f t="shared" ca="1" si="344"/>
        <v>0</v>
      </c>
      <c r="H2592" t="str">
        <f t="shared" ca="1" si="345"/>
        <v>'360 PU '!</v>
      </c>
      <c r="I2592">
        <f t="shared" ca="1" si="346"/>
        <v>0</v>
      </c>
      <c r="J2592">
        <f t="shared" ca="1" si="347"/>
        <v>0</v>
      </c>
      <c r="K2592" t="str">
        <f t="shared" ca="1" si="347"/>
        <v>'360 PU '!</v>
      </c>
      <c r="L2592">
        <f t="shared" ca="1" si="347"/>
        <v>0</v>
      </c>
      <c r="M2592">
        <f t="shared" ca="1" si="347"/>
        <v>0</v>
      </c>
      <c r="N2592">
        <f t="shared" ca="1" si="347"/>
        <v>0</v>
      </c>
      <c r="O2592" t="str">
        <f t="shared" ca="1" si="348"/>
        <v>d:t</v>
      </c>
      <c r="P2592" t="str">
        <f t="shared" ca="1" si="349"/>
        <v>d11:t11</v>
      </c>
    </row>
    <row r="2593" spans="1:16">
      <c r="A2593" t="str">
        <f t="shared" si="342"/>
        <v>02</v>
      </c>
      <c r="B2593" t="str">
        <f t="shared" ca="1" si="343"/>
        <v>PU</v>
      </c>
      <c r="C2593" t="s">
        <v>267</v>
      </c>
      <c r="D2593" t="s">
        <v>3282</v>
      </c>
      <c r="E2593">
        <f t="shared" ca="1" si="344"/>
        <v>0</v>
      </c>
      <c r="H2593" t="str">
        <f t="shared" ca="1" si="345"/>
        <v>'360 PU '!</v>
      </c>
      <c r="I2593">
        <f t="shared" ca="1" si="346"/>
        <v>0</v>
      </c>
      <c r="J2593">
        <f t="shared" ca="1" si="347"/>
        <v>0</v>
      </c>
      <c r="K2593" t="str">
        <f t="shared" ca="1" si="347"/>
        <v>'360 PU '!</v>
      </c>
      <c r="L2593">
        <f t="shared" ca="1" si="347"/>
        <v>0</v>
      </c>
      <c r="M2593">
        <f t="shared" ca="1" si="347"/>
        <v>0</v>
      </c>
      <c r="N2593">
        <f t="shared" ca="1" si="347"/>
        <v>0</v>
      </c>
      <c r="O2593" t="str">
        <f t="shared" ca="1" si="348"/>
        <v>d:t</v>
      </c>
      <c r="P2593" t="str">
        <f t="shared" ca="1" si="349"/>
        <v>d11:t11</v>
      </c>
    </row>
    <row r="2594" spans="1:16">
      <c r="A2594" t="str">
        <f t="shared" si="342"/>
        <v>04</v>
      </c>
      <c r="B2594" t="str">
        <f t="shared" ca="1" si="343"/>
        <v>PU</v>
      </c>
      <c r="C2594" t="s">
        <v>267</v>
      </c>
      <c r="D2594" t="s">
        <v>3283</v>
      </c>
      <c r="E2594">
        <f t="shared" ca="1" si="344"/>
        <v>0</v>
      </c>
      <c r="H2594" t="str">
        <f t="shared" ca="1" si="345"/>
        <v>'360 PU '!</v>
      </c>
      <c r="I2594">
        <f t="shared" ca="1" si="346"/>
        <v>0</v>
      </c>
      <c r="J2594">
        <f t="shared" ca="1" si="347"/>
        <v>0</v>
      </c>
      <c r="K2594" t="str">
        <f t="shared" ca="1" si="347"/>
        <v>'360 PU '!</v>
      </c>
      <c r="L2594">
        <f t="shared" ca="1" si="347"/>
        <v>0</v>
      </c>
      <c r="M2594">
        <f t="shared" ca="1" si="347"/>
        <v>0</v>
      </c>
      <c r="N2594">
        <f t="shared" ca="1" si="347"/>
        <v>0</v>
      </c>
      <c r="O2594" t="str">
        <f t="shared" ca="1" si="348"/>
        <v>d:t</v>
      </c>
      <c r="P2594" t="str">
        <f t="shared" ca="1" si="349"/>
        <v>d11:t11</v>
      </c>
    </row>
    <row r="2595" spans="1:16">
      <c r="A2595" t="str">
        <f t="shared" si="342"/>
        <v>01</v>
      </c>
      <c r="B2595" t="str">
        <f t="shared" ca="1" si="343"/>
        <v>PU</v>
      </c>
      <c r="C2595" t="s">
        <v>268</v>
      </c>
      <c r="D2595" t="s">
        <v>3284</v>
      </c>
      <c r="E2595">
        <f t="shared" ca="1" si="344"/>
        <v>0</v>
      </c>
      <c r="H2595" t="str">
        <f t="shared" ca="1" si="345"/>
        <v>'360 PU '!</v>
      </c>
      <c r="I2595">
        <f t="shared" ca="1" si="346"/>
        <v>0</v>
      </c>
      <c r="J2595">
        <f t="shared" ca="1" si="347"/>
        <v>0</v>
      </c>
      <c r="K2595" t="str">
        <f t="shared" ca="1" si="347"/>
        <v>'360 PU '!</v>
      </c>
      <c r="L2595">
        <f t="shared" ca="1" si="347"/>
        <v>0</v>
      </c>
      <c r="M2595">
        <f t="shared" ca="1" si="347"/>
        <v>0</v>
      </c>
      <c r="N2595">
        <f t="shared" ca="1" si="347"/>
        <v>0</v>
      </c>
      <c r="O2595" t="str">
        <f t="shared" ca="1" si="348"/>
        <v>d:t</v>
      </c>
      <c r="P2595" t="str">
        <f t="shared" ca="1" si="349"/>
        <v>d11:t11</v>
      </c>
    </row>
    <row r="2596" spans="1:16">
      <c r="A2596" t="str">
        <f t="shared" si="342"/>
        <v>05</v>
      </c>
      <c r="B2596" t="str">
        <f t="shared" ca="1" si="343"/>
        <v>PU</v>
      </c>
      <c r="C2596" t="s">
        <v>268</v>
      </c>
      <c r="D2596" t="s">
        <v>3285</v>
      </c>
      <c r="E2596">
        <f t="shared" ca="1" si="344"/>
        <v>0</v>
      </c>
      <c r="H2596" t="str">
        <f t="shared" ca="1" si="345"/>
        <v>'360 PU '!</v>
      </c>
      <c r="I2596">
        <f t="shared" ca="1" si="346"/>
        <v>0</v>
      </c>
      <c r="J2596">
        <f t="shared" ca="1" si="347"/>
        <v>0</v>
      </c>
      <c r="K2596" t="str">
        <f t="shared" ca="1" si="347"/>
        <v>'360 PU '!</v>
      </c>
      <c r="L2596">
        <f t="shared" ca="1" si="347"/>
        <v>0</v>
      </c>
      <c r="M2596">
        <f t="shared" ca="1" si="347"/>
        <v>0</v>
      </c>
      <c r="N2596">
        <f t="shared" ca="1" si="347"/>
        <v>0</v>
      </c>
      <c r="O2596" t="str">
        <f t="shared" ca="1" si="348"/>
        <v>d:t</v>
      </c>
      <c r="P2596" t="str">
        <f t="shared" ca="1" si="349"/>
        <v>d11:t11</v>
      </c>
    </row>
    <row r="2597" spans="1:16">
      <c r="A2597" t="str">
        <f t="shared" si="342"/>
        <v>14</v>
      </c>
      <c r="B2597" t="str">
        <f t="shared" ca="1" si="343"/>
        <v>PU</v>
      </c>
      <c r="C2597" t="s">
        <v>268</v>
      </c>
      <c r="D2597" t="s">
        <v>3286</v>
      </c>
      <c r="E2597">
        <f t="shared" ca="1" si="344"/>
        <v>0</v>
      </c>
      <c r="H2597" t="str">
        <f t="shared" ca="1" si="345"/>
        <v>'360 PU '!</v>
      </c>
      <c r="I2597">
        <f t="shared" ca="1" si="346"/>
        <v>0</v>
      </c>
      <c r="J2597">
        <f t="shared" ca="1" si="347"/>
        <v>0</v>
      </c>
      <c r="K2597" t="str">
        <f t="shared" ca="1" si="347"/>
        <v>'360 PU '!</v>
      </c>
      <c r="L2597">
        <f t="shared" ca="1" si="347"/>
        <v>0</v>
      </c>
      <c r="M2597">
        <f t="shared" ca="1" si="347"/>
        <v>0</v>
      </c>
      <c r="N2597">
        <f t="shared" ca="1" si="347"/>
        <v>0</v>
      </c>
      <c r="O2597" t="str">
        <f t="shared" ca="1" si="348"/>
        <v>d:t</v>
      </c>
      <c r="P2597" t="str">
        <f t="shared" ca="1" si="349"/>
        <v>d11:t11</v>
      </c>
    </row>
    <row r="2598" spans="1:16">
      <c r="A2598" t="str">
        <f t="shared" si="342"/>
        <v>100</v>
      </c>
      <c r="B2598" t="str">
        <f t="shared" ca="1" si="343"/>
        <v>PU</v>
      </c>
      <c r="C2598" t="s">
        <v>268</v>
      </c>
      <c r="D2598" t="s">
        <v>3287</v>
      </c>
      <c r="E2598">
        <f t="shared" ca="1" si="344"/>
        <v>0</v>
      </c>
      <c r="H2598" t="str">
        <f t="shared" ca="1" si="345"/>
        <v>'360 PU '!</v>
      </c>
      <c r="I2598">
        <f t="shared" ca="1" si="346"/>
        <v>0</v>
      </c>
      <c r="J2598">
        <f t="shared" ca="1" si="347"/>
        <v>0</v>
      </c>
      <c r="K2598" t="str">
        <f t="shared" ca="1" si="347"/>
        <v>'360 PU '!</v>
      </c>
      <c r="L2598">
        <f t="shared" ca="1" si="347"/>
        <v>0</v>
      </c>
      <c r="M2598">
        <f t="shared" ca="1" si="347"/>
        <v>0</v>
      </c>
      <c r="N2598">
        <f t="shared" ca="1" si="347"/>
        <v>0</v>
      </c>
      <c r="O2598" t="str">
        <f t="shared" ca="1" si="348"/>
        <v>d:t</v>
      </c>
      <c r="P2598" t="str">
        <f t="shared" ca="1" si="349"/>
        <v>d11:t11</v>
      </c>
    </row>
    <row r="2599" spans="1:16">
      <c r="A2599" t="str">
        <f t="shared" si="342"/>
        <v>06</v>
      </c>
      <c r="B2599" t="str">
        <f t="shared" ca="1" si="343"/>
        <v>PU</v>
      </c>
      <c r="C2599" t="s">
        <v>268</v>
      </c>
      <c r="D2599" t="s">
        <v>3288</v>
      </c>
      <c r="E2599">
        <f t="shared" ca="1" si="344"/>
        <v>0</v>
      </c>
      <c r="H2599" t="str">
        <f t="shared" ca="1" si="345"/>
        <v>'360 PU '!</v>
      </c>
      <c r="I2599">
        <f t="shared" ca="1" si="346"/>
        <v>0</v>
      </c>
      <c r="J2599">
        <f t="shared" ca="1" si="347"/>
        <v>0</v>
      </c>
      <c r="K2599" t="str">
        <f t="shared" ca="1" si="347"/>
        <v>'360 PU '!</v>
      </c>
      <c r="L2599">
        <f t="shared" ca="1" si="347"/>
        <v>0</v>
      </c>
      <c r="M2599">
        <f t="shared" ca="1" si="347"/>
        <v>0</v>
      </c>
      <c r="N2599">
        <f t="shared" ca="1" si="347"/>
        <v>0</v>
      </c>
      <c r="O2599" t="str">
        <f t="shared" ca="1" si="348"/>
        <v>d:t</v>
      </c>
      <c r="P2599" t="str">
        <f t="shared" ca="1" si="349"/>
        <v>d11:t11</v>
      </c>
    </row>
    <row r="2600" spans="1:16">
      <c r="A2600" t="str">
        <f t="shared" si="342"/>
        <v>12</v>
      </c>
      <c r="B2600" t="str">
        <f t="shared" ca="1" si="343"/>
        <v>PU</v>
      </c>
      <c r="C2600" t="s">
        <v>268</v>
      </c>
      <c r="D2600" t="s">
        <v>3289</v>
      </c>
      <c r="E2600">
        <f t="shared" ca="1" si="344"/>
        <v>0</v>
      </c>
      <c r="H2600" t="str">
        <f t="shared" ca="1" si="345"/>
        <v>'360 PU '!</v>
      </c>
      <c r="I2600">
        <f t="shared" ca="1" si="346"/>
        <v>0</v>
      </c>
      <c r="J2600">
        <f t="shared" ca="1" si="347"/>
        <v>0</v>
      </c>
      <c r="K2600" t="str">
        <f t="shared" ca="1" si="347"/>
        <v>'360 PU '!</v>
      </c>
      <c r="L2600">
        <f t="shared" ca="1" si="347"/>
        <v>0</v>
      </c>
      <c r="M2600">
        <f t="shared" ca="1" si="347"/>
        <v>0</v>
      </c>
      <c r="N2600">
        <f t="shared" ca="1" si="347"/>
        <v>0</v>
      </c>
      <c r="O2600" t="str">
        <f t="shared" ca="1" si="348"/>
        <v>d:t</v>
      </c>
      <c r="P2600" t="str">
        <f t="shared" ca="1" si="349"/>
        <v>d11:t11</v>
      </c>
    </row>
    <row r="2601" spans="1:16">
      <c r="A2601" t="str">
        <f t="shared" si="342"/>
        <v>09</v>
      </c>
      <c r="B2601" t="str">
        <f t="shared" ca="1" si="343"/>
        <v>PU</v>
      </c>
      <c r="C2601" t="s">
        <v>268</v>
      </c>
      <c r="D2601" t="s">
        <v>3290</v>
      </c>
      <c r="E2601">
        <f t="shared" ca="1" si="344"/>
        <v>0</v>
      </c>
      <c r="H2601" t="str">
        <f t="shared" ca="1" si="345"/>
        <v>'360 PU '!</v>
      </c>
      <c r="I2601">
        <f t="shared" ca="1" si="346"/>
        <v>0</v>
      </c>
      <c r="J2601">
        <f t="shared" ca="1" si="347"/>
        <v>0</v>
      </c>
      <c r="K2601" t="str">
        <f t="shared" ca="1" si="347"/>
        <v>'360 PU '!</v>
      </c>
      <c r="L2601">
        <f t="shared" ca="1" si="347"/>
        <v>0</v>
      </c>
      <c r="M2601">
        <f t="shared" ca="1" si="347"/>
        <v>0</v>
      </c>
      <c r="N2601">
        <f t="shared" ca="1" si="347"/>
        <v>0</v>
      </c>
      <c r="O2601" t="str">
        <f t="shared" ca="1" si="348"/>
        <v>d:t</v>
      </c>
      <c r="P2601" t="str">
        <f t="shared" ca="1" si="349"/>
        <v>d11:t11</v>
      </c>
    </row>
    <row r="2602" spans="1:16">
      <c r="A2602" t="str">
        <f t="shared" si="342"/>
        <v>11</v>
      </c>
      <c r="B2602" t="str">
        <f t="shared" ca="1" si="343"/>
        <v>PU</v>
      </c>
      <c r="C2602" t="s">
        <v>268</v>
      </c>
      <c r="D2602" t="s">
        <v>3291</v>
      </c>
      <c r="E2602">
        <f t="shared" ca="1" si="344"/>
        <v>0</v>
      </c>
      <c r="H2602" t="str">
        <f t="shared" ca="1" si="345"/>
        <v>'360 PU '!</v>
      </c>
      <c r="I2602">
        <f t="shared" ca="1" si="346"/>
        <v>0</v>
      </c>
      <c r="J2602">
        <f t="shared" ca="1" si="347"/>
        <v>0</v>
      </c>
      <c r="K2602" t="str">
        <f t="shared" ca="1" si="347"/>
        <v>'360 PU '!</v>
      </c>
      <c r="L2602">
        <f t="shared" ca="1" si="347"/>
        <v>0</v>
      </c>
      <c r="M2602">
        <f t="shared" ca="1" si="347"/>
        <v>0</v>
      </c>
      <c r="N2602">
        <f t="shared" ca="1" si="347"/>
        <v>0</v>
      </c>
      <c r="O2602" t="str">
        <f t="shared" ca="1" si="348"/>
        <v>d:t</v>
      </c>
      <c r="P2602" t="str">
        <f t="shared" ca="1" si="349"/>
        <v>d11:t11</v>
      </c>
    </row>
    <row r="2603" spans="1:16">
      <c r="A2603" t="str">
        <f t="shared" si="342"/>
        <v>03</v>
      </c>
      <c r="B2603" t="str">
        <f t="shared" ca="1" si="343"/>
        <v>PU</v>
      </c>
      <c r="C2603" t="s">
        <v>268</v>
      </c>
      <c r="D2603" t="s">
        <v>3292</v>
      </c>
      <c r="E2603">
        <f t="shared" ca="1" si="344"/>
        <v>0</v>
      </c>
      <c r="H2603" t="str">
        <f t="shared" ca="1" si="345"/>
        <v>'360 PU '!</v>
      </c>
      <c r="I2603">
        <f t="shared" ca="1" si="346"/>
        <v>0</v>
      </c>
      <c r="J2603">
        <f t="shared" ca="1" si="347"/>
        <v>0</v>
      </c>
      <c r="K2603" t="str">
        <f t="shared" ca="1" si="347"/>
        <v>'360 PU '!</v>
      </c>
      <c r="L2603">
        <f t="shared" ca="1" si="347"/>
        <v>0</v>
      </c>
      <c r="M2603">
        <f t="shared" ca="1" si="347"/>
        <v>0</v>
      </c>
      <c r="N2603">
        <f t="shared" ca="1" si="347"/>
        <v>0</v>
      </c>
      <c r="O2603" t="str">
        <f t="shared" ca="1" si="348"/>
        <v>d:t</v>
      </c>
      <c r="P2603" t="str">
        <f t="shared" ca="1" si="349"/>
        <v>d11:t11</v>
      </c>
    </row>
    <row r="2604" spans="1:16">
      <c r="A2604" t="str">
        <f t="shared" si="342"/>
        <v>02</v>
      </c>
      <c r="B2604" t="str">
        <f t="shared" ca="1" si="343"/>
        <v>PU</v>
      </c>
      <c r="C2604" t="s">
        <v>268</v>
      </c>
      <c r="D2604" t="s">
        <v>3293</v>
      </c>
      <c r="E2604">
        <f t="shared" ca="1" si="344"/>
        <v>0</v>
      </c>
      <c r="H2604" t="str">
        <f t="shared" ca="1" si="345"/>
        <v>'360 PU '!</v>
      </c>
      <c r="I2604">
        <f t="shared" ca="1" si="346"/>
        <v>0</v>
      </c>
      <c r="J2604">
        <f t="shared" ca="1" si="347"/>
        <v>0</v>
      </c>
      <c r="K2604" t="str">
        <f t="shared" ca="1" si="347"/>
        <v>'360 PU '!</v>
      </c>
      <c r="L2604">
        <f t="shared" ca="1" si="347"/>
        <v>0</v>
      </c>
      <c r="M2604">
        <f t="shared" ca="1" si="347"/>
        <v>0</v>
      </c>
      <c r="N2604">
        <f t="shared" ca="1" si="347"/>
        <v>0</v>
      </c>
      <c r="O2604" t="str">
        <f t="shared" ca="1" si="348"/>
        <v>d:t</v>
      </c>
      <c r="P2604" t="str">
        <f t="shared" ca="1" si="349"/>
        <v>d11:t11</v>
      </c>
    </row>
    <row r="2605" spans="1:16">
      <c r="A2605" t="str">
        <f t="shared" si="342"/>
        <v>04</v>
      </c>
      <c r="B2605" t="str">
        <f t="shared" ca="1" si="343"/>
        <v>PU</v>
      </c>
      <c r="C2605" t="s">
        <v>268</v>
      </c>
      <c r="D2605" t="s">
        <v>3294</v>
      </c>
      <c r="E2605">
        <f t="shared" ca="1" si="344"/>
        <v>0</v>
      </c>
      <c r="H2605" t="str">
        <f t="shared" ca="1" si="345"/>
        <v>'360 PU '!</v>
      </c>
      <c r="I2605">
        <f t="shared" ca="1" si="346"/>
        <v>0</v>
      </c>
      <c r="J2605">
        <f t="shared" ca="1" si="347"/>
        <v>0</v>
      </c>
      <c r="K2605" t="str">
        <f t="shared" ca="1" si="347"/>
        <v>'360 PU '!</v>
      </c>
      <c r="L2605">
        <f t="shared" ca="1" si="347"/>
        <v>0</v>
      </c>
      <c r="M2605">
        <f t="shared" ca="1" si="347"/>
        <v>0</v>
      </c>
      <c r="N2605">
        <f t="shared" ca="1" si="347"/>
        <v>0</v>
      </c>
      <c r="O2605" t="str">
        <f t="shared" ca="1" si="348"/>
        <v>d:t</v>
      </c>
      <c r="P2605" t="str">
        <f t="shared" ca="1" si="349"/>
        <v>d11:t11</v>
      </c>
    </row>
    <row r="2606" spans="1:16">
      <c r="A2606" t="str">
        <f t="shared" si="342"/>
        <v>01</v>
      </c>
      <c r="B2606" t="str">
        <f t="shared" ca="1" si="343"/>
        <v>PU</v>
      </c>
      <c r="C2606" t="s">
        <v>269</v>
      </c>
      <c r="D2606" t="s">
        <v>3295</v>
      </c>
      <c r="E2606">
        <f t="shared" ca="1" si="344"/>
        <v>0</v>
      </c>
      <c r="H2606" t="str">
        <f t="shared" ca="1" si="345"/>
        <v>'360 PU '!</v>
      </c>
      <c r="I2606">
        <f t="shared" ca="1" si="346"/>
        <v>0</v>
      </c>
      <c r="J2606">
        <f t="shared" ca="1" si="347"/>
        <v>0</v>
      </c>
      <c r="K2606" t="str">
        <f t="shared" ca="1" si="347"/>
        <v>'360 PU '!</v>
      </c>
      <c r="L2606">
        <f t="shared" ca="1" si="347"/>
        <v>0</v>
      </c>
      <c r="M2606">
        <f t="shared" ca="1" si="347"/>
        <v>0</v>
      </c>
      <c r="N2606">
        <f t="shared" ca="1" si="347"/>
        <v>0</v>
      </c>
      <c r="O2606" t="str">
        <f t="shared" ca="1" si="348"/>
        <v>d:t</v>
      </c>
      <c r="P2606" t="str">
        <f t="shared" ca="1" si="349"/>
        <v>d11:t11</v>
      </c>
    </row>
    <row r="2607" spans="1:16">
      <c r="A2607" t="str">
        <f t="shared" si="342"/>
        <v>05</v>
      </c>
      <c r="B2607" t="str">
        <f t="shared" ca="1" si="343"/>
        <v>PU</v>
      </c>
      <c r="C2607" t="s">
        <v>269</v>
      </c>
      <c r="D2607" t="s">
        <v>3296</v>
      </c>
      <c r="E2607">
        <f t="shared" ca="1" si="344"/>
        <v>0</v>
      </c>
      <c r="H2607" t="str">
        <f t="shared" ca="1" si="345"/>
        <v>'360 PU '!</v>
      </c>
      <c r="I2607">
        <f t="shared" ca="1" si="346"/>
        <v>0</v>
      </c>
      <c r="J2607">
        <f t="shared" ca="1" si="347"/>
        <v>0</v>
      </c>
      <c r="K2607" t="str">
        <f t="shared" ca="1" si="347"/>
        <v>'360 PU '!</v>
      </c>
      <c r="L2607">
        <f t="shared" ca="1" si="347"/>
        <v>0</v>
      </c>
      <c r="M2607">
        <f t="shared" ca="1" si="347"/>
        <v>0</v>
      </c>
      <c r="N2607">
        <f t="shared" ca="1" si="347"/>
        <v>0</v>
      </c>
      <c r="O2607" t="str">
        <f t="shared" ca="1" si="348"/>
        <v>d:t</v>
      </c>
      <c r="P2607" t="str">
        <f t="shared" ca="1" si="349"/>
        <v>d11:t11</v>
      </c>
    </row>
    <row r="2608" spans="1:16">
      <c r="A2608" t="str">
        <f t="shared" si="342"/>
        <v>14</v>
      </c>
      <c r="B2608" t="str">
        <f t="shared" ca="1" si="343"/>
        <v>PU</v>
      </c>
      <c r="C2608" t="s">
        <v>269</v>
      </c>
      <c r="D2608" t="s">
        <v>3297</v>
      </c>
      <c r="E2608">
        <f t="shared" ca="1" si="344"/>
        <v>0</v>
      </c>
      <c r="H2608" t="str">
        <f t="shared" ca="1" si="345"/>
        <v>'360 PU '!</v>
      </c>
      <c r="I2608">
        <f t="shared" ca="1" si="346"/>
        <v>0</v>
      </c>
      <c r="J2608">
        <f t="shared" ca="1" si="347"/>
        <v>0</v>
      </c>
      <c r="K2608" t="str">
        <f t="shared" ca="1" si="347"/>
        <v>'360 PU '!</v>
      </c>
      <c r="L2608">
        <f t="shared" ca="1" si="347"/>
        <v>0</v>
      </c>
      <c r="M2608">
        <f t="shared" ca="1" si="347"/>
        <v>0</v>
      </c>
      <c r="N2608">
        <f t="shared" ca="1" si="347"/>
        <v>0</v>
      </c>
      <c r="O2608" t="str">
        <f t="shared" ca="1" si="348"/>
        <v>d:t</v>
      </c>
      <c r="P2608" t="str">
        <f t="shared" ca="1" si="349"/>
        <v>d11:t11</v>
      </c>
    </row>
    <row r="2609" spans="1:16">
      <c r="A2609" t="str">
        <f t="shared" si="342"/>
        <v>100</v>
      </c>
      <c r="B2609" t="str">
        <f t="shared" ca="1" si="343"/>
        <v>PU</v>
      </c>
      <c r="C2609" t="s">
        <v>269</v>
      </c>
      <c r="D2609" t="s">
        <v>3298</v>
      </c>
      <c r="E2609">
        <f t="shared" ca="1" si="344"/>
        <v>0</v>
      </c>
      <c r="H2609" t="str">
        <f t="shared" ca="1" si="345"/>
        <v>'360 PU '!</v>
      </c>
      <c r="I2609">
        <f t="shared" ca="1" si="346"/>
        <v>0</v>
      </c>
      <c r="J2609">
        <f t="shared" ca="1" si="347"/>
        <v>0</v>
      </c>
      <c r="K2609" t="str">
        <f t="shared" ca="1" si="347"/>
        <v>'360 PU '!</v>
      </c>
      <c r="L2609">
        <f t="shared" ca="1" si="347"/>
        <v>0</v>
      </c>
      <c r="M2609">
        <f t="shared" ca="1" si="347"/>
        <v>0</v>
      </c>
      <c r="N2609">
        <f t="shared" ca="1" si="347"/>
        <v>0</v>
      </c>
      <c r="O2609" t="str">
        <f t="shared" ca="1" si="348"/>
        <v>d:t</v>
      </c>
      <c r="P2609" t="str">
        <f t="shared" ca="1" si="349"/>
        <v>d11:t11</v>
      </c>
    </row>
    <row r="2610" spans="1:16">
      <c r="A2610" t="str">
        <f t="shared" si="342"/>
        <v>06</v>
      </c>
      <c r="B2610" t="str">
        <f t="shared" ca="1" si="343"/>
        <v>PU</v>
      </c>
      <c r="C2610" t="s">
        <v>269</v>
      </c>
      <c r="D2610" t="s">
        <v>3299</v>
      </c>
      <c r="E2610">
        <f t="shared" ca="1" si="344"/>
        <v>0</v>
      </c>
      <c r="H2610" t="str">
        <f t="shared" ca="1" si="345"/>
        <v>'360 PU '!</v>
      </c>
      <c r="I2610">
        <f t="shared" ca="1" si="346"/>
        <v>0</v>
      </c>
      <c r="J2610">
        <f t="shared" ca="1" si="347"/>
        <v>0</v>
      </c>
      <c r="K2610" t="str">
        <f t="shared" ca="1" si="347"/>
        <v>'360 PU '!</v>
      </c>
      <c r="L2610">
        <f t="shared" ca="1" si="347"/>
        <v>0</v>
      </c>
      <c r="M2610">
        <f t="shared" ca="1" si="347"/>
        <v>0</v>
      </c>
      <c r="N2610">
        <f t="shared" ca="1" si="347"/>
        <v>0</v>
      </c>
      <c r="O2610" t="str">
        <f t="shared" ca="1" si="348"/>
        <v>d:t</v>
      </c>
      <c r="P2610" t="str">
        <f t="shared" ca="1" si="349"/>
        <v>d11:t11</v>
      </c>
    </row>
    <row r="2611" spans="1:16">
      <c r="A2611" t="str">
        <f t="shared" si="342"/>
        <v>12</v>
      </c>
      <c r="B2611" t="str">
        <f t="shared" ca="1" si="343"/>
        <v>PU</v>
      </c>
      <c r="C2611" t="s">
        <v>269</v>
      </c>
      <c r="D2611" t="s">
        <v>3300</v>
      </c>
      <c r="E2611">
        <f t="shared" ca="1" si="344"/>
        <v>0</v>
      </c>
      <c r="H2611" t="str">
        <f t="shared" ca="1" si="345"/>
        <v>'360 PU '!</v>
      </c>
      <c r="I2611">
        <f t="shared" ca="1" si="346"/>
        <v>0</v>
      </c>
      <c r="J2611">
        <f t="shared" ca="1" si="347"/>
        <v>0</v>
      </c>
      <c r="K2611" t="str">
        <f t="shared" ca="1" si="347"/>
        <v>'360 PU '!</v>
      </c>
      <c r="L2611">
        <f t="shared" ca="1" si="347"/>
        <v>0</v>
      </c>
      <c r="M2611">
        <f t="shared" ca="1" si="347"/>
        <v>0</v>
      </c>
      <c r="N2611">
        <f t="shared" ca="1" si="347"/>
        <v>0</v>
      </c>
      <c r="O2611" t="str">
        <f t="shared" ca="1" si="348"/>
        <v>d:t</v>
      </c>
      <c r="P2611" t="str">
        <f t="shared" ca="1" si="349"/>
        <v>d11:t11</v>
      </c>
    </row>
    <row r="2612" spans="1:16">
      <c r="A2612" t="str">
        <f t="shared" si="342"/>
        <v>09</v>
      </c>
      <c r="B2612" t="str">
        <f t="shared" ca="1" si="343"/>
        <v>PU</v>
      </c>
      <c r="C2612" t="s">
        <v>269</v>
      </c>
      <c r="D2612" t="s">
        <v>3301</v>
      </c>
      <c r="E2612">
        <f t="shared" ca="1" si="344"/>
        <v>0</v>
      </c>
      <c r="H2612" t="str">
        <f t="shared" ca="1" si="345"/>
        <v>'360 PU '!</v>
      </c>
      <c r="I2612">
        <f t="shared" ca="1" si="346"/>
        <v>0</v>
      </c>
      <c r="J2612">
        <f t="shared" ca="1" si="347"/>
        <v>0</v>
      </c>
      <c r="K2612" t="str">
        <f t="shared" ca="1" si="347"/>
        <v>'360 PU '!</v>
      </c>
      <c r="L2612">
        <f t="shared" ca="1" si="347"/>
        <v>0</v>
      </c>
      <c r="M2612">
        <f t="shared" ca="1" si="347"/>
        <v>0</v>
      </c>
      <c r="N2612">
        <f t="shared" ca="1" si="347"/>
        <v>0</v>
      </c>
      <c r="O2612" t="str">
        <f t="shared" ca="1" si="348"/>
        <v>d:t</v>
      </c>
      <c r="P2612" t="str">
        <f t="shared" ca="1" si="349"/>
        <v>d11:t11</v>
      </c>
    </row>
    <row r="2613" spans="1:16">
      <c r="A2613" t="str">
        <f t="shared" si="342"/>
        <v>11</v>
      </c>
      <c r="B2613" t="str">
        <f t="shared" ca="1" si="343"/>
        <v>PU</v>
      </c>
      <c r="C2613" t="s">
        <v>269</v>
      </c>
      <c r="D2613" t="s">
        <v>3302</v>
      </c>
      <c r="E2613">
        <f t="shared" ca="1" si="344"/>
        <v>0</v>
      </c>
      <c r="H2613" t="str">
        <f t="shared" ca="1" si="345"/>
        <v>'360 PU '!</v>
      </c>
      <c r="I2613">
        <f t="shared" ca="1" si="346"/>
        <v>0</v>
      </c>
      <c r="J2613">
        <f t="shared" ca="1" si="347"/>
        <v>0</v>
      </c>
      <c r="K2613" t="str">
        <f t="shared" ca="1" si="347"/>
        <v>'360 PU '!</v>
      </c>
      <c r="L2613">
        <f t="shared" ca="1" si="347"/>
        <v>0</v>
      </c>
      <c r="M2613">
        <f t="shared" ca="1" si="347"/>
        <v>0</v>
      </c>
      <c r="N2613">
        <f t="shared" ca="1" si="347"/>
        <v>0</v>
      </c>
      <c r="O2613" t="str">
        <f t="shared" ca="1" si="348"/>
        <v>d:t</v>
      </c>
      <c r="P2613" t="str">
        <f t="shared" ca="1" si="349"/>
        <v>d11:t11</v>
      </c>
    </row>
    <row r="2614" spans="1:16">
      <c r="A2614" t="str">
        <f t="shared" si="342"/>
        <v>03</v>
      </c>
      <c r="B2614" t="str">
        <f t="shared" ca="1" si="343"/>
        <v>PU</v>
      </c>
      <c r="C2614" t="s">
        <v>269</v>
      </c>
      <c r="D2614" t="s">
        <v>3303</v>
      </c>
      <c r="E2614">
        <f t="shared" ca="1" si="344"/>
        <v>0</v>
      </c>
      <c r="H2614" t="str">
        <f t="shared" ca="1" si="345"/>
        <v>'360 PU '!</v>
      </c>
      <c r="I2614">
        <f t="shared" ca="1" si="346"/>
        <v>0</v>
      </c>
      <c r="J2614">
        <f t="shared" ca="1" si="347"/>
        <v>0</v>
      </c>
      <c r="K2614" t="str">
        <f t="shared" ca="1" si="347"/>
        <v>'360 PU '!</v>
      </c>
      <c r="L2614">
        <f t="shared" ca="1" si="347"/>
        <v>0</v>
      </c>
      <c r="M2614">
        <f t="shared" ca="1" si="347"/>
        <v>0</v>
      </c>
      <c r="N2614">
        <f t="shared" ca="1" si="347"/>
        <v>0</v>
      </c>
      <c r="O2614" t="str">
        <f t="shared" ca="1" si="348"/>
        <v>d:t</v>
      </c>
      <c r="P2614" t="str">
        <f t="shared" ca="1" si="349"/>
        <v>d11:t11</v>
      </c>
    </row>
    <row r="2615" spans="1:16">
      <c r="A2615" t="str">
        <f t="shared" si="342"/>
        <v>02</v>
      </c>
      <c r="B2615" t="str">
        <f t="shared" ca="1" si="343"/>
        <v>PU</v>
      </c>
      <c r="C2615" t="s">
        <v>269</v>
      </c>
      <c r="D2615" t="s">
        <v>3304</v>
      </c>
      <c r="E2615">
        <f t="shared" ca="1" si="344"/>
        <v>0</v>
      </c>
      <c r="H2615" t="str">
        <f t="shared" ca="1" si="345"/>
        <v>'360 PU '!</v>
      </c>
      <c r="I2615">
        <f t="shared" ca="1" si="346"/>
        <v>0</v>
      </c>
      <c r="J2615">
        <f t="shared" ca="1" si="347"/>
        <v>0</v>
      </c>
      <c r="K2615" t="str">
        <f t="shared" ca="1" si="347"/>
        <v>'360 PU '!</v>
      </c>
      <c r="L2615">
        <f t="shared" ca="1" si="347"/>
        <v>0</v>
      </c>
      <c r="M2615">
        <f t="shared" ca="1" si="347"/>
        <v>0</v>
      </c>
      <c r="N2615">
        <f t="shared" ca="1" si="347"/>
        <v>0</v>
      </c>
      <c r="O2615" t="str">
        <f t="shared" ca="1" si="348"/>
        <v>d:t</v>
      </c>
      <c r="P2615" t="str">
        <f t="shared" ca="1" si="349"/>
        <v>d11:t11</v>
      </c>
    </row>
    <row r="2616" spans="1:16">
      <c r="A2616" t="str">
        <f t="shared" si="342"/>
        <v>04</v>
      </c>
      <c r="B2616" t="str">
        <f t="shared" ca="1" si="343"/>
        <v>PU</v>
      </c>
      <c r="C2616" t="s">
        <v>269</v>
      </c>
      <c r="D2616" t="s">
        <v>3305</v>
      </c>
      <c r="E2616">
        <f t="shared" ca="1" si="344"/>
        <v>0</v>
      </c>
      <c r="H2616" t="str">
        <f t="shared" ca="1" si="345"/>
        <v>'360 PU '!</v>
      </c>
      <c r="I2616">
        <f t="shared" ca="1" si="346"/>
        <v>0</v>
      </c>
      <c r="J2616">
        <f t="shared" ca="1" si="347"/>
        <v>0</v>
      </c>
      <c r="K2616" t="str">
        <f t="shared" ca="1" si="347"/>
        <v>'360 PU '!</v>
      </c>
      <c r="L2616">
        <f t="shared" ca="1" si="347"/>
        <v>0</v>
      </c>
      <c r="M2616">
        <f t="shared" ca="1" si="347"/>
        <v>0</v>
      </c>
      <c r="N2616">
        <f t="shared" ca="1" si="347"/>
        <v>0</v>
      </c>
      <c r="O2616" t="str">
        <f t="shared" ca="1" si="348"/>
        <v>d:t</v>
      </c>
      <c r="P2616" t="str">
        <f t="shared" ca="1" si="349"/>
        <v>d11:t11</v>
      </c>
    </row>
    <row r="2617" spans="1:16">
      <c r="A2617" t="str">
        <f t="shared" ref="A2617:A2680" si="350">MID(D2617,LEN(C2617)+2,LEN(D2617)-LEN(C2617))</f>
        <v>01</v>
      </c>
      <c r="B2617" t="str">
        <f t="shared" ref="B2617:B2680" ca="1" si="351">VLOOKUP(H2617,$A$1:$K$6,11,FALSE)</f>
        <v>PU</v>
      </c>
      <c r="C2617" t="s">
        <v>4751</v>
      </c>
      <c r="D2617" t="s">
        <v>5179</v>
      </c>
      <c r="E2617">
        <f t="shared" ca="1" si="344"/>
        <v>0</v>
      </c>
      <c r="H2617" t="str">
        <f t="shared" ca="1" si="345"/>
        <v>'360 PU '!</v>
      </c>
      <c r="I2617">
        <f t="shared" ca="1" si="346"/>
        <v>0</v>
      </c>
      <c r="J2617">
        <f t="shared" ref="J2617:N2667" ca="1" si="352">IF(IFERROR(VLOOKUP($C2617,INDIRECT(J$14&amp;"D:D"),1,FALSE),0)&lt;&gt;0,J$14,0)</f>
        <v>0</v>
      </c>
      <c r="K2617" t="str">
        <f t="shared" ca="1" si="352"/>
        <v>'360 PU '!</v>
      </c>
      <c r="L2617">
        <f t="shared" ca="1" si="352"/>
        <v>0</v>
      </c>
      <c r="M2617">
        <f t="shared" ca="1" si="352"/>
        <v>0</v>
      </c>
      <c r="N2617">
        <f t="shared" ca="1" si="352"/>
        <v>0</v>
      </c>
      <c r="O2617" t="str">
        <f t="shared" ca="1" si="348"/>
        <v>d:t</v>
      </c>
      <c r="P2617" t="str">
        <f t="shared" ca="1" si="349"/>
        <v>d11:t11</v>
      </c>
    </row>
    <row r="2618" spans="1:16">
      <c r="A2618" t="str">
        <f t="shared" si="350"/>
        <v>05</v>
      </c>
      <c r="B2618" t="str">
        <f t="shared" ca="1" si="351"/>
        <v>PU</v>
      </c>
      <c r="C2618" t="s">
        <v>4751</v>
      </c>
      <c r="D2618" t="s">
        <v>5180</v>
      </c>
      <c r="E2618">
        <f t="shared" ref="E2618:E2681" ca="1" si="353">IFERROR(VLOOKUP(C2618,INDIRECT($H2618&amp;$O2618),MATCH($A2618,INDIRECT($H2618&amp;$P2618),0),FALSE),0)</f>
        <v>0</v>
      </c>
      <c r="H2618" t="str">
        <f t="shared" ref="H2618:H2681" ca="1" si="354">IF(I2618&lt;&gt;0,I2618,IF(J2618&lt;&gt;0,J2618,IF(K2618&lt;&gt;0,K2618,IF(L2618&lt;&gt;0,L2618,IF(M2618&lt;&gt;0,M2618,N2618)))))</f>
        <v>'360 PU '!</v>
      </c>
      <c r="I2618">
        <f t="shared" ref="I2618:I2681" ca="1" si="355">IF(IFERROR(VLOOKUP(C2618,INDIRECT($I$14&amp;"D:D"),1,FALSE),0)&lt;&gt;0,I$14,0)</f>
        <v>0</v>
      </c>
      <c r="J2618">
        <f t="shared" ca="1" si="352"/>
        <v>0</v>
      </c>
      <c r="K2618" t="str">
        <f t="shared" ca="1" si="352"/>
        <v>'360 PU '!</v>
      </c>
      <c r="L2618">
        <f t="shared" ca="1" si="352"/>
        <v>0</v>
      </c>
      <c r="M2618">
        <f t="shared" ca="1" si="352"/>
        <v>0</v>
      </c>
      <c r="N2618">
        <f t="shared" ca="1" si="352"/>
        <v>0</v>
      </c>
      <c r="O2618" t="str">
        <f t="shared" ca="1" si="348"/>
        <v>d:t</v>
      </c>
      <c r="P2618" t="str">
        <f t="shared" ca="1" si="349"/>
        <v>d11:t11</v>
      </c>
    </row>
    <row r="2619" spans="1:16">
      <c r="A2619" t="str">
        <f t="shared" si="350"/>
        <v>14</v>
      </c>
      <c r="B2619" t="str">
        <f t="shared" ca="1" si="351"/>
        <v>PU</v>
      </c>
      <c r="C2619" t="s">
        <v>4751</v>
      </c>
      <c r="D2619" t="s">
        <v>5181</v>
      </c>
      <c r="E2619">
        <f t="shared" ca="1" si="353"/>
        <v>0</v>
      </c>
      <c r="H2619" t="str">
        <f t="shared" ca="1" si="354"/>
        <v>'360 PU '!</v>
      </c>
      <c r="I2619">
        <f t="shared" ca="1" si="355"/>
        <v>0</v>
      </c>
      <c r="J2619">
        <f t="shared" ca="1" si="352"/>
        <v>0</v>
      </c>
      <c r="K2619" t="str">
        <f t="shared" ca="1" si="352"/>
        <v>'360 PU '!</v>
      </c>
      <c r="L2619">
        <f t="shared" ca="1" si="352"/>
        <v>0</v>
      </c>
      <c r="M2619">
        <f t="shared" ca="1" si="352"/>
        <v>0</v>
      </c>
      <c r="N2619">
        <f t="shared" ca="1" si="352"/>
        <v>0</v>
      </c>
      <c r="O2619" t="str">
        <f t="shared" ca="1" si="348"/>
        <v>d:t</v>
      </c>
      <c r="P2619" t="str">
        <f t="shared" ca="1" si="349"/>
        <v>d11:t11</v>
      </c>
    </row>
    <row r="2620" spans="1:16">
      <c r="A2620" t="str">
        <f t="shared" si="350"/>
        <v>100</v>
      </c>
      <c r="B2620" t="str">
        <f t="shared" ca="1" si="351"/>
        <v>PU</v>
      </c>
      <c r="C2620" t="s">
        <v>4751</v>
      </c>
      <c r="D2620" t="s">
        <v>5182</v>
      </c>
      <c r="E2620">
        <f t="shared" ca="1" si="353"/>
        <v>0</v>
      </c>
      <c r="H2620" t="str">
        <f t="shared" ca="1" si="354"/>
        <v>'360 PU '!</v>
      </c>
      <c r="I2620">
        <f t="shared" ca="1" si="355"/>
        <v>0</v>
      </c>
      <c r="J2620">
        <f t="shared" ca="1" si="352"/>
        <v>0</v>
      </c>
      <c r="K2620" t="str">
        <f t="shared" ca="1" si="352"/>
        <v>'360 PU '!</v>
      </c>
      <c r="L2620">
        <f t="shared" ca="1" si="352"/>
        <v>0</v>
      </c>
      <c r="M2620">
        <f t="shared" ca="1" si="352"/>
        <v>0</v>
      </c>
      <c r="N2620">
        <f t="shared" ca="1" si="352"/>
        <v>0</v>
      </c>
      <c r="O2620" t="str">
        <f t="shared" ca="1" si="348"/>
        <v>d:t</v>
      </c>
      <c r="P2620" t="str">
        <f t="shared" ca="1" si="349"/>
        <v>d11:t11</v>
      </c>
    </row>
    <row r="2621" spans="1:16">
      <c r="A2621" t="str">
        <f t="shared" si="350"/>
        <v>06</v>
      </c>
      <c r="B2621" t="str">
        <f t="shared" ca="1" si="351"/>
        <v>PU</v>
      </c>
      <c r="C2621" t="s">
        <v>4751</v>
      </c>
      <c r="D2621" t="s">
        <v>5183</v>
      </c>
      <c r="E2621">
        <f t="shared" ca="1" si="353"/>
        <v>0</v>
      </c>
      <c r="H2621" t="str">
        <f t="shared" ca="1" si="354"/>
        <v>'360 PU '!</v>
      </c>
      <c r="I2621">
        <f t="shared" ca="1" si="355"/>
        <v>0</v>
      </c>
      <c r="J2621">
        <f t="shared" ca="1" si="352"/>
        <v>0</v>
      </c>
      <c r="K2621" t="str">
        <f t="shared" ca="1" si="352"/>
        <v>'360 PU '!</v>
      </c>
      <c r="L2621">
        <f t="shared" ca="1" si="352"/>
        <v>0</v>
      </c>
      <c r="M2621">
        <f t="shared" ca="1" si="352"/>
        <v>0</v>
      </c>
      <c r="N2621">
        <f t="shared" ca="1" si="352"/>
        <v>0</v>
      </c>
      <c r="O2621" t="str">
        <f t="shared" ca="1" si="348"/>
        <v>d:t</v>
      </c>
      <c r="P2621" t="str">
        <f t="shared" ca="1" si="349"/>
        <v>d11:t11</v>
      </c>
    </row>
    <row r="2622" spans="1:16">
      <c r="A2622" t="str">
        <f t="shared" si="350"/>
        <v>12</v>
      </c>
      <c r="B2622" t="str">
        <f t="shared" ca="1" si="351"/>
        <v>PU</v>
      </c>
      <c r="C2622" t="s">
        <v>4751</v>
      </c>
      <c r="D2622" t="s">
        <v>5184</v>
      </c>
      <c r="E2622">
        <f t="shared" ca="1" si="353"/>
        <v>0</v>
      </c>
      <c r="H2622" t="str">
        <f t="shared" ca="1" si="354"/>
        <v>'360 PU '!</v>
      </c>
      <c r="I2622">
        <f t="shared" ca="1" si="355"/>
        <v>0</v>
      </c>
      <c r="J2622">
        <f t="shared" ca="1" si="352"/>
        <v>0</v>
      </c>
      <c r="K2622" t="str">
        <f t="shared" ca="1" si="352"/>
        <v>'360 PU '!</v>
      </c>
      <c r="L2622">
        <f t="shared" ca="1" si="352"/>
        <v>0</v>
      </c>
      <c r="M2622">
        <f t="shared" ca="1" si="352"/>
        <v>0</v>
      </c>
      <c r="N2622">
        <f t="shared" ca="1" si="352"/>
        <v>0</v>
      </c>
      <c r="O2622" t="str">
        <f t="shared" ca="1" si="348"/>
        <v>d:t</v>
      </c>
      <c r="P2622" t="str">
        <f t="shared" ca="1" si="349"/>
        <v>d11:t11</v>
      </c>
    </row>
    <row r="2623" spans="1:16">
      <c r="A2623" t="str">
        <f t="shared" si="350"/>
        <v>09</v>
      </c>
      <c r="B2623" t="str">
        <f t="shared" ca="1" si="351"/>
        <v>PU</v>
      </c>
      <c r="C2623" t="s">
        <v>4751</v>
      </c>
      <c r="D2623" t="s">
        <v>5185</v>
      </c>
      <c r="E2623">
        <f t="shared" ca="1" si="353"/>
        <v>0</v>
      </c>
      <c r="H2623" t="str">
        <f t="shared" ca="1" si="354"/>
        <v>'360 PU '!</v>
      </c>
      <c r="I2623">
        <f t="shared" ca="1" si="355"/>
        <v>0</v>
      </c>
      <c r="J2623">
        <f t="shared" ca="1" si="352"/>
        <v>0</v>
      </c>
      <c r="K2623" t="str">
        <f t="shared" ca="1" si="352"/>
        <v>'360 PU '!</v>
      </c>
      <c r="L2623">
        <f t="shared" ca="1" si="352"/>
        <v>0</v>
      </c>
      <c r="M2623">
        <f t="shared" ca="1" si="352"/>
        <v>0</v>
      </c>
      <c r="N2623">
        <f t="shared" ca="1" si="352"/>
        <v>0</v>
      </c>
      <c r="O2623" t="str">
        <f t="shared" ca="1" si="348"/>
        <v>d:t</v>
      </c>
      <c r="P2623" t="str">
        <f t="shared" ca="1" si="349"/>
        <v>d11:t11</v>
      </c>
    </row>
    <row r="2624" spans="1:16">
      <c r="A2624" t="str">
        <f t="shared" si="350"/>
        <v>11</v>
      </c>
      <c r="B2624" t="str">
        <f t="shared" ca="1" si="351"/>
        <v>PU</v>
      </c>
      <c r="C2624" t="s">
        <v>4751</v>
      </c>
      <c r="D2624" t="s">
        <v>5186</v>
      </c>
      <c r="E2624">
        <f t="shared" ca="1" si="353"/>
        <v>0</v>
      </c>
      <c r="H2624" t="str">
        <f t="shared" ca="1" si="354"/>
        <v>'360 PU '!</v>
      </c>
      <c r="I2624">
        <f t="shared" ca="1" si="355"/>
        <v>0</v>
      </c>
      <c r="J2624">
        <f t="shared" ca="1" si="352"/>
        <v>0</v>
      </c>
      <c r="K2624" t="str">
        <f t="shared" ca="1" si="352"/>
        <v>'360 PU '!</v>
      </c>
      <c r="L2624">
        <f t="shared" ca="1" si="352"/>
        <v>0</v>
      </c>
      <c r="M2624">
        <f t="shared" ca="1" si="352"/>
        <v>0</v>
      </c>
      <c r="N2624">
        <f t="shared" ca="1" si="352"/>
        <v>0</v>
      </c>
      <c r="O2624" t="str">
        <f t="shared" ca="1" si="348"/>
        <v>d:t</v>
      </c>
      <c r="P2624" t="str">
        <f t="shared" ca="1" si="349"/>
        <v>d11:t11</v>
      </c>
    </row>
    <row r="2625" spans="1:16">
      <c r="A2625" t="str">
        <f t="shared" si="350"/>
        <v>03</v>
      </c>
      <c r="B2625" t="str">
        <f t="shared" ca="1" si="351"/>
        <v>PU</v>
      </c>
      <c r="C2625" t="s">
        <v>4751</v>
      </c>
      <c r="D2625" t="s">
        <v>5187</v>
      </c>
      <c r="E2625">
        <f t="shared" ca="1" si="353"/>
        <v>0</v>
      </c>
      <c r="H2625" t="str">
        <f t="shared" ca="1" si="354"/>
        <v>'360 PU '!</v>
      </c>
      <c r="I2625">
        <f t="shared" ca="1" si="355"/>
        <v>0</v>
      </c>
      <c r="J2625">
        <f t="shared" ca="1" si="352"/>
        <v>0</v>
      </c>
      <c r="K2625" t="str">
        <f t="shared" ca="1" si="352"/>
        <v>'360 PU '!</v>
      </c>
      <c r="L2625">
        <f t="shared" ca="1" si="352"/>
        <v>0</v>
      </c>
      <c r="M2625">
        <f t="shared" ca="1" si="352"/>
        <v>0</v>
      </c>
      <c r="N2625">
        <f t="shared" ca="1" si="352"/>
        <v>0</v>
      </c>
      <c r="O2625" t="str">
        <f t="shared" ca="1" si="348"/>
        <v>d:t</v>
      </c>
      <c r="P2625" t="str">
        <f t="shared" ca="1" si="349"/>
        <v>d11:t11</v>
      </c>
    </row>
    <row r="2626" spans="1:16">
      <c r="A2626" t="str">
        <f t="shared" si="350"/>
        <v>02</v>
      </c>
      <c r="B2626" t="str">
        <f t="shared" ca="1" si="351"/>
        <v>PU</v>
      </c>
      <c r="C2626" t="s">
        <v>4751</v>
      </c>
      <c r="D2626" t="s">
        <v>5188</v>
      </c>
      <c r="E2626">
        <f t="shared" ca="1" si="353"/>
        <v>0</v>
      </c>
      <c r="H2626" t="str">
        <f t="shared" ca="1" si="354"/>
        <v>'360 PU '!</v>
      </c>
      <c r="I2626">
        <f t="shared" ca="1" si="355"/>
        <v>0</v>
      </c>
      <c r="J2626">
        <f t="shared" ca="1" si="352"/>
        <v>0</v>
      </c>
      <c r="K2626" t="str">
        <f t="shared" ca="1" si="352"/>
        <v>'360 PU '!</v>
      </c>
      <c r="L2626">
        <f t="shared" ca="1" si="352"/>
        <v>0</v>
      </c>
      <c r="M2626">
        <f t="shared" ca="1" si="352"/>
        <v>0</v>
      </c>
      <c r="N2626">
        <f t="shared" ca="1" si="352"/>
        <v>0</v>
      </c>
      <c r="O2626" t="str">
        <f t="shared" ca="1" si="348"/>
        <v>d:t</v>
      </c>
      <c r="P2626" t="str">
        <f t="shared" ca="1" si="349"/>
        <v>d11:t11</v>
      </c>
    </row>
    <row r="2627" spans="1:16">
      <c r="A2627" t="str">
        <f t="shared" si="350"/>
        <v>04</v>
      </c>
      <c r="B2627" t="str">
        <f t="shared" ca="1" si="351"/>
        <v>PU</v>
      </c>
      <c r="C2627" t="s">
        <v>4751</v>
      </c>
      <c r="D2627" t="s">
        <v>5189</v>
      </c>
      <c r="E2627">
        <f t="shared" ca="1" si="353"/>
        <v>0</v>
      </c>
      <c r="H2627" t="str">
        <f t="shared" ca="1" si="354"/>
        <v>'360 PU '!</v>
      </c>
      <c r="I2627">
        <f t="shared" ca="1" si="355"/>
        <v>0</v>
      </c>
      <c r="J2627">
        <f t="shared" ca="1" si="352"/>
        <v>0</v>
      </c>
      <c r="K2627" t="str">
        <f t="shared" ca="1" si="352"/>
        <v>'360 PU '!</v>
      </c>
      <c r="L2627">
        <f t="shared" ca="1" si="352"/>
        <v>0</v>
      </c>
      <c r="M2627">
        <f t="shared" ca="1" si="352"/>
        <v>0</v>
      </c>
      <c r="N2627">
        <f t="shared" ca="1" si="352"/>
        <v>0</v>
      </c>
      <c r="O2627" t="str">
        <f t="shared" ca="1" si="348"/>
        <v>d:t</v>
      </c>
      <c r="P2627" t="str">
        <f t="shared" ca="1" si="349"/>
        <v>d11:t11</v>
      </c>
    </row>
    <row r="2628" spans="1:16">
      <c r="A2628" t="str">
        <f t="shared" si="350"/>
        <v>01</v>
      </c>
      <c r="B2628" t="str">
        <f t="shared" ca="1" si="351"/>
        <v>PU</v>
      </c>
      <c r="C2628" t="s">
        <v>270</v>
      </c>
      <c r="D2628" t="s">
        <v>3306</v>
      </c>
      <c r="E2628">
        <f t="shared" ca="1" si="353"/>
        <v>0</v>
      </c>
      <c r="H2628" t="str">
        <f t="shared" ca="1" si="354"/>
        <v>'360 PU '!</v>
      </c>
      <c r="I2628">
        <f t="shared" ca="1" si="355"/>
        <v>0</v>
      </c>
      <c r="J2628">
        <f t="shared" ca="1" si="352"/>
        <v>0</v>
      </c>
      <c r="K2628" t="str">
        <f t="shared" ca="1" si="352"/>
        <v>'360 PU '!</v>
      </c>
      <c r="L2628">
        <f t="shared" ca="1" si="352"/>
        <v>0</v>
      </c>
      <c r="M2628">
        <f t="shared" ca="1" si="352"/>
        <v>0</v>
      </c>
      <c r="N2628">
        <f t="shared" ca="1" si="352"/>
        <v>0</v>
      </c>
      <c r="O2628" t="str">
        <f t="shared" ca="1" si="348"/>
        <v>d:t</v>
      </c>
      <c r="P2628" t="str">
        <f t="shared" ca="1" si="349"/>
        <v>d11:t11</v>
      </c>
    </row>
    <row r="2629" spans="1:16">
      <c r="A2629" t="str">
        <f t="shared" si="350"/>
        <v>05</v>
      </c>
      <c r="B2629" t="str">
        <f t="shared" ca="1" si="351"/>
        <v>PU</v>
      </c>
      <c r="C2629" t="s">
        <v>270</v>
      </c>
      <c r="D2629" t="s">
        <v>3307</v>
      </c>
      <c r="E2629">
        <f t="shared" ca="1" si="353"/>
        <v>0</v>
      </c>
      <c r="H2629" t="str">
        <f t="shared" ca="1" si="354"/>
        <v>'360 PU '!</v>
      </c>
      <c r="I2629">
        <f t="shared" ca="1" si="355"/>
        <v>0</v>
      </c>
      <c r="J2629">
        <f t="shared" ca="1" si="352"/>
        <v>0</v>
      </c>
      <c r="K2629" t="str">
        <f t="shared" ca="1" si="352"/>
        <v>'360 PU '!</v>
      </c>
      <c r="L2629">
        <f t="shared" ca="1" si="352"/>
        <v>0</v>
      </c>
      <c r="M2629">
        <f t="shared" ca="1" si="352"/>
        <v>0</v>
      </c>
      <c r="N2629">
        <f t="shared" ca="1" si="352"/>
        <v>0</v>
      </c>
      <c r="O2629" t="str">
        <f t="shared" ca="1" si="348"/>
        <v>d:t</v>
      </c>
      <c r="P2629" t="str">
        <f t="shared" ca="1" si="349"/>
        <v>d11:t11</v>
      </c>
    </row>
    <row r="2630" spans="1:16">
      <c r="A2630" t="str">
        <f t="shared" si="350"/>
        <v>14</v>
      </c>
      <c r="B2630" t="str">
        <f t="shared" ca="1" si="351"/>
        <v>PU</v>
      </c>
      <c r="C2630" t="s">
        <v>270</v>
      </c>
      <c r="D2630" t="s">
        <v>3308</v>
      </c>
      <c r="E2630">
        <f t="shared" ca="1" si="353"/>
        <v>0</v>
      </c>
      <c r="H2630" t="str">
        <f t="shared" ca="1" si="354"/>
        <v>'360 PU '!</v>
      </c>
      <c r="I2630">
        <f t="shared" ca="1" si="355"/>
        <v>0</v>
      </c>
      <c r="J2630">
        <f t="shared" ca="1" si="352"/>
        <v>0</v>
      </c>
      <c r="K2630" t="str">
        <f t="shared" ca="1" si="352"/>
        <v>'360 PU '!</v>
      </c>
      <c r="L2630">
        <f t="shared" ca="1" si="352"/>
        <v>0</v>
      </c>
      <c r="M2630">
        <f t="shared" ca="1" si="352"/>
        <v>0</v>
      </c>
      <c r="N2630">
        <f t="shared" ca="1" si="352"/>
        <v>0</v>
      </c>
      <c r="O2630" t="str">
        <f t="shared" ca="1" si="348"/>
        <v>d:t</v>
      </c>
      <c r="P2630" t="str">
        <f t="shared" ca="1" si="349"/>
        <v>d11:t11</v>
      </c>
    </row>
    <row r="2631" spans="1:16">
      <c r="A2631" t="str">
        <f t="shared" si="350"/>
        <v>100</v>
      </c>
      <c r="B2631" t="str">
        <f t="shared" ca="1" si="351"/>
        <v>PU</v>
      </c>
      <c r="C2631" t="s">
        <v>270</v>
      </c>
      <c r="D2631" t="s">
        <v>3309</v>
      </c>
      <c r="E2631">
        <f t="shared" ca="1" si="353"/>
        <v>0</v>
      </c>
      <c r="H2631" t="str">
        <f t="shared" ca="1" si="354"/>
        <v>'360 PU '!</v>
      </c>
      <c r="I2631">
        <f t="shared" ca="1" si="355"/>
        <v>0</v>
      </c>
      <c r="J2631">
        <f t="shared" ca="1" si="352"/>
        <v>0</v>
      </c>
      <c r="K2631" t="str">
        <f t="shared" ca="1" si="352"/>
        <v>'360 PU '!</v>
      </c>
      <c r="L2631">
        <f t="shared" ca="1" si="352"/>
        <v>0</v>
      </c>
      <c r="M2631">
        <f t="shared" ca="1" si="352"/>
        <v>0</v>
      </c>
      <c r="N2631">
        <f t="shared" ca="1" si="352"/>
        <v>0</v>
      </c>
      <c r="O2631" t="str">
        <f t="shared" ca="1" si="348"/>
        <v>d:t</v>
      </c>
      <c r="P2631" t="str">
        <f t="shared" ca="1" si="349"/>
        <v>d11:t11</v>
      </c>
    </row>
    <row r="2632" spans="1:16">
      <c r="A2632" t="str">
        <f t="shared" si="350"/>
        <v>06</v>
      </c>
      <c r="B2632" t="str">
        <f t="shared" ca="1" si="351"/>
        <v>PU</v>
      </c>
      <c r="C2632" t="s">
        <v>270</v>
      </c>
      <c r="D2632" t="s">
        <v>3310</v>
      </c>
      <c r="E2632">
        <f t="shared" ca="1" si="353"/>
        <v>0</v>
      </c>
      <c r="H2632" t="str">
        <f t="shared" ca="1" si="354"/>
        <v>'360 PU '!</v>
      </c>
      <c r="I2632">
        <f t="shared" ca="1" si="355"/>
        <v>0</v>
      </c>
      <c r="J2632">
        <f t="shared" ca="1" si="352"/>
        <v>0</v>
      </c>
      <c r="K2632" t="str">
        <f t="shared" ca="1" si="352"/>
        <v>'360 PU '!</v>
      </c>
      <c r="L2632">
        <f t="shared" ca="1" si="352"/>
        <v>0</v>
      </c>
      <c r="M2632">
        <f t="shared" ca="1" si="352"/>
        <v>0</v>
      </c>
      <c r="N2632">
        <f t="shared" ca="1" si="352"/>
        <v>0</v>
      </c>
      <c r="O2632" t="str">
        <f t="shared" ca="1" si="348"/>
        <v>d:t</v>
      </c>
      <c r="P2632" t="str">
        <f t="shared" ca="1" si="349"/>
        <v>d11:t11</v>
      </c>
    </row>
    <row r="2633" spans="1:16">
      <c r="A2633" t="str">
        <f t="shared" si="350"/>
        <v>12</v>
      </c>
      <c r="B2633" t="str">
        <f t="shared" ca="1" si="351"/>
        <v>PU</v>
      </c>
      <c r="C2633" t="s">
        <v>270</v>
      </c>
      <c r="D2633" t="s">
        <v>3311</v>
      </c>
      <c r="E2633">
        <f t="shared" ca="1" si="353"/>
        <v>0</v>
      </c>
      <c r="H2633" t="str">
        <f t="shared" ca="1" si="354"/>
        <v>'360 PU '!</v>
      </c>
      <c r="I2633">
        <f t="shared" ca="1" si="355"/>
        <v>0</v>
      </c>
      <c r="J2633">
        <f t="shared" ca="1" si="352"/>
        <v>0</v>
      </c>
      <c r="K2633" t="str">
        <f t="shared" ca="1" si="352"/>
        <v>'360 PU '!</v>
      </c>
      <c r="L2633">
        <f t="shared" ca="1" si="352"/>
        <v>0</v>
      </c>
      <c r="M2633">
        <f t="shared" ca="1" si="352"/>
        <v>0</v>
      </c>
      <c r="N2633">
        <f t="shared" ca="1" si="352"/>
        <v>0</v>
      </c>
      <c r="O2633" t="str">
        <f t="shared" ca="1" si="348"/>
        <v>d:t</v>
      </c>
      <c r="P2633" t="str">
        <f t="shared" ca="1" si="349"/>
        <v>d11:t11</v>
      </c>
    </row>
    <row r="2634" spans="1:16">
      <c r="A2634" t="str">
        <f t="shared" si="350"/>
        <v>09</v>
      </c>
      <c r="B2634" t="str">
        <f t="shared" ca="1" si="351"/>
        <v>PU</v>
      </c>
      <c r="C2634" t="s">
        <v>270</v>
      </c>
      <c r="D2634" t="s">
        <v>3312</v>
      </c>
      <c r="E2634">
        <f t="shared" ca="1" si="353"/>
        <v>0</v>
      </c>
      <c r="H2634" t="str">
        <f t="shared" ca="1" si="354"/>
        <v>'360 PU '!</v>
      </c>
      <c r="I2634">
        <f t="shared" ca="1" si="355"/>
        <v>0</v>
      </c>
      <c r="J2634">
        <f t="shared" ca="1" si="352"/>
        <v>0</v>
      </c>
      <c r="K2634" t="str">
        <f t="shared" ca="1" si="352"/>
        <v>'360 PU '!</v>
      </c>
      <c r="L2634">
        <f t="shared" ca="1" si="352"/>
        <v>0</v>
      </c>
      <c r="M2634">
        <f t="shared" ca="1" si="352"/>
        <v>0</v>
      </c>
      <c r="N2634">
        <f t="shared" ca="1" si="352"/>
        <v>0</v>
      </c>
      <c r="O2634" t="str">
        <f t="shared" ca="1" si="348"/>
        <v>d:t</v>
      </c>
      <c r="P2634" t="str">
        <f t="shared" ca="1" si="349"/>
        <v>d11:t11</v>
      </c>
    </row>
    <row r="2635" spans="1:16">
      <c r="A2635" t="str">
        <f t="shared" si="350"/>
        <v>11</v>
      </c>
      <c r="B2635" t="str">
        <f t="shared" ca="1" si="351"/>
        <v>PU</v>
      </c>
      <c r="C2635" t="s">
        <v>270</v>
      </c>
      <c r="D2635" t="s">
        <v>3313</v>
      </c>
      <c r="E2635">
        <f t="shared" ca="1" si="353"/>
        <v>0</v>
      </c>
      <c r="H2635" t="str">
        <f t="shared" ca="1" si="354"/>
        <v>'360 PU '!</v>
      </c>
      <c r="I2635">
        <f t="shared" ca="1" si="355"/>
        <v>0</v>
      </c>
      <c r="J2635">
        <f t="shared" ca="1" si="352"/>
        <v>0</v>
      </c>
      <c r="K2635" t="str">
        <f t="shared" ca="1" si="352"/>
        <v>'360 PU '!</v>
      </c>
      <c r="L2635">
        <f t="shared" ca="1" si="352"/>
        <v>0</v>
      </c>
      <c r="M2635">
        <f t="shared" ca="1" si="352"/>
        <v>0</v>
      </c>
      <c r="N2635">
        <f t="shared" ca="1" si="352"/>
        <v>0</v>
      </c>
      <c r="O2635" t="str">
        <f t="shared" ca="1" si="348"/>
        <v>d:t</v>
      </c>
      <c r="P2635" t="str">
        <f t="shared" ca="1" si="349"/>
        <v>d11:t11</v>
      </c>
    </row>
    <row r="2636" spans="1:16">
      <c r="A2636" t="str">
        <f t="shared" si="350"/>
        <v>03</v>
      </c>
      <c r="B2636" t="str">
        <f t="shared" ca="1" si="351"/>
        <v>PU</v>
      </c>
      <c r="C2636" t="s">
        <v>270</v>
      </c>
      <c r="D2636" t="s">
        <v>3314</v>
      </c>
      <c r="E2636">
        <f t="shared" ca="1" si="353"/>
        <v>0</v>
      </c>
      <c r="H2636" t="str">
        <f t="shared" ca="1" si="354"/>
        <v>'360 PU '!</v>
      </c>
      <c r="I2636">
        <f t="shared" ca="1" si="355"/>
        <v>0</v>
      </c>
      <c r="J2636">
        <f t="shared" ca="1" si="352"/>
        <v>0</v>
      </c>
      <c r="K2636" t="str">
        <f t="shared" ca="1" si="352"/>
        <v>'360 PU '!</v>
      </c>
      <c r="L2636">
        <f t="shared" ca="1" si="352"/>
        <v>0</v>
      </c>
      <c r="M2636">
        <f t="shared" ca="1" si="352"/>
        <v>0</v>
      </c>
      <c r="N2636">
        <f t="shared" ca="1" si="352"/>
        <v>0</v>
      </c>
      <c r="O2636" t="str">
        <f t="shared" ca="1" si="348"/>
        <v>d:t</v>
      </c>
      <c r="P2636" t="str">
        <f t="shared" ca="1" si="349"/>
        <v>d11:t11</v>
      </c>
    </row>
    <row r="2637" spans="1:16">
      <c r="A2637" t="str">
        <f t="shared" si="350"/>
        <v>02</v>
      </c>
      <c r="B2637" t="str">
        <f t="shared" ca="1" si="351"/>
        <v>PU</v>
      </c>
      <c r="C2637" t="s">
        <v>270</v>
      </c>
      <c r="D2637" t="s">
        <v>3315</v>
      </c>
      <c r="E2637">
        <f t="shared" ca="1" si="353"/>
        <v>0</v>
      </c>
      <c r="H2637" t="str">
        <f t="shared" ca="1" si="354"/>
        <v>'360 PU '!</v>
      </c>
      <c r="I2637">
        <f t="shared" ca="1" si="355"/>
        <v>0</v>
      </c>
      <c r="J2637">
        <f t="shared" ca="1" si="352"/>
        <v>0</v>
      </c>
      <c r="K2637" t="str">
        <f t="shared" ca="1" si="352"/>
        <v>'360 PU '!</v>
      </c>
      <c r="L2637">
        <f t="shared" ca="1" si="352"/>
        <v>0</v>
      </c>
      <c r="M2637">
        <f t="shared" ca="1" si="352"/>
        <v>0</v>
      </c>
      <c r="N2637">
        <f t="shared" ca="1" si="352"/>
        <v>0</v>
      </c>
      <c r="O2637" t="str">
        <f t="shared" ca="1" si="348"/>
        <v>d:t</v>
      </c>
      <c r="P2637" t="str">
        <f t="shared" ca="1" si="349"/>
        <v>d11:t11</v>
      </c>
    </row>
    <row r="2638" spans="1:16">
      <c r="A2638" t="str">
        <f t="shared" si="350"/>
        <v>04</v>
      </c>
      <c r="B2638" t="str">
        <f t="shared" ca="1" si="351"/>
        <v>PU</v>
      </c>
      <c r="C2638" t="s">
        <v>270</v>
      </c>
      <c r="D2638" t="s">
        <v>3316</v>
      </c>
      <c r="E2638">
        <f t="shared" ca="1" si="353"/>
        <v>0</v>
      </c>
      <c r="H2638" t="str">
        <f t="shared" ca="1" si="354"/>
        <v>'360 PU '!</v>
      </c>
      <c r="I2638">
        <f t="shared" ca="1" si="355"/>
        <v>0</v>
      </c>
      <c r="J2638">
        <f t="shared" ca="1" si="352"/>
        <v>0</v>
      </c>
      <c r="K2638" t="str">
        <f t="shared" ca="1" si="352"/>
        <v>'360 PU '!</v>
      </c>
      <c r="L2638">
        <f t="shared" ca="1" si="352"/>
        <v>0</v>
      </c>
      <c r="M2638">
        <f t="shared" ca="1" si="352"/>
        <v>0</v>
      </c>
      <c r="N2638">
        <f t="shared" ca="1" si="352"/>
        <v>0</v>
      </c>
      <c r="O2638" t="str">
        <f t="shared" ca="1" si="348"/>
        <v>d:t</v>
      </c>
      <c r="P2638" t="str">
        <f t="shared" ca="1" si="349"/>
        <v>d11:t11</v>
      </c>
    </row>
    <row r="2639" spans="1:16">
      <c r="A2639" t="str">
        <f t="shared" si="350"/>
        <v>01</v>
      </c>
      <c r="B2639" t="str">
        <f t="shared" ca="1" si="351"/>
        <v>PU</v>
      </c>
      <c r="C2639" t="s">
        <v>271</v>
      </c>
      <c r="D2639" t="s">
        <v>3317</v>
      </c>
      <c r="E2639">
        <f t="shared" ca="1" si="353"/>
        <v>0</v>
      </c>
      <c r="H2639" t="str">
        <f t="shared" ca="1" si="354"/>
        <v>'360 PU '!</v>
      </c>
      <c r="I2639">
        <f t="shared" ca="1" si="355"/>
        <v>0</v>
      </c>
      <c r="J2639">
        <f t="shared" ca="1" si="352"/>
        <v>0</v>
      </c>
      <c r="K2639" t="str">
        <f t="shared" ca="1" si="352"/>
        <v>'360 PU '!</v>
      </c>
      <c r="L2639">
        <f t="shared" ca="1" si="352"/>
        <v>0</v>
      </c>
      <c r="M2639">
        <f t="shared" ca="1" si="352"/>
        <v>0</v>
      </c>
      <c r="N2639">
        <f t="shared" ca="1" si="352"/>
        <v>0</v>
      </c>
      <c r="O2639" t="str">
        <f t="shared" ca="1" si="348"/>
        <v>d:t</v>
      </c>
      <c r="P2639" t="str">
        <f t="shared" ca="1" si="349"/>
        <v>d11:t11</v>
      </c>
    </row>
    <row r="2640" spans="1:16">
      <c r="A2640" t="str">
        <f t="shared" si="350"/>
        <v>05</v>
      </c>
      <c r="B2640" t="str">
        <f t="shared" ca="1" si="351"/>
        <v>PU</v>
      </c>
      <c r="C2640" t="s">
        <v>271</v>
      </c>
      <c r="D2640" t="s">
        <v>3318</v>
      </c>
      <c r="E2640">
        <f t="shared" ca="1" si="353"/>
        <v>0</v>
      </c>
      <c r="H2640" t="str">
        <f t="shared" ca="1" si="354"/>
        <v>'360 PU '!</v>
      </c>
      <c r="I2640">
        <f t="shared" ca="1" si="355"/>
        <v>0</v>
      </c>
      <c r="J2640">
        <f t="shared" ca="1" si="352"/>
        <v>0</v>
      </c>
      <c r="K2640" t="str">
        <f t="shared" ca="1" si="352"/>
        <v>'360 PU '!</v>
      </c>
      <c r="L2640">
        <f t="shared" ca="1" si="352"/>
        <v>0</v>
      </c>
      <c r="M2640">
        <f t="shared" ca="1" si="352"/>
        <v>0</v>
      </c>
      <c r="N2640">
        <f t="shared" ca="1" si="352"/>
        <v>0</v>
      </c>
      <c r="O2640" t="str">
        <f t="shared" ref="O2640:O2703" ca="1" si="356">VLOOKUP($H2640,$G$8:$I$13,2,FALSE)</f>
        <v>d:t</v>
      </c>
      <c r="P2640" t="str">
        <f t="shared" ref="P2640:P2703" ca="1" si="357">VLOOKUP($H2640,$G$8:$I$13,3,FALSE)</f>
        <v>d11:t11</v>
      </c>
    </row>
    <row r="2641" spans="1:16">
      <c r="A2641" t="str">
        <f t="shared" si="350"/>
        <v>14</v>
      </c>
      <c r="B2641" t="str">
        <f t="shared" ca="1" si="351"/>
        <v>PU</v>
      </c>
      <c r="C2641" t="s">
        <v>271</v>
      </c>
      <c r="D2641" t="s">
        <v>3319</v>
      </c>
      <c r="E2641">
        <f t="shared" ca="1" si="353"/>
        <v>0</v>
      </c>
      <c r="H2641" t="str">
        <f t="shared" ca="1" si="354"/>
        <v>'360 PU '!</v>
      </c>
      <c r="I2641">
        <f t="shared" ca="1" si="355"/>
        <v>0</v>
      </c>
      <c r="J2641">
        <f t="shared" ca="1" si="352"/>
        <v>0</v>
      </c>
      <c r="K2641" t="str">
        <f t="shared" ca="1" si="352"/>
        <v>'360 PU '!</v>
      </c>
      <c r="L2641">
        <f t="shared" ca="1" si="352"/>
        <v>0</v>
      </c>
      <c r="M2641">
        <f t="shared" ca="1" si="352"/>
        <v>0</v>
      </c>
      <c r="N2641">
        <f t="shared" ca="1" si="352"/>
        <v>0</v>
      </c>
      <c r="O2641" t="str">
        <f t="shared" ca="1" si="356"/>
        <v>d:t</v>
      </c>
      <c r="P2641" t="str">
        <f t="shared" ca="1" si="357"/>
        <v>d11:t11</v>
      </c>
    </row>
    <row r="2642" spans="1:16">
      <c r="A2642" t="str">
        <f t="shared" si="350"/>
        <v>100</v>
      </c>
      <c r="B2642" t="str">
        <f t="shared" ca="1" si="351"/>
        <v>PU</v>
      </c>
      <c r="C2642" t="s">
        <v>271</v>
      </c>
      <c r="D2642" t="s">
        <v>3320</v>
      </c>
      <c r="E2642">
        <f t="shared" ca="1" si="353"/>
        <v>0</v>
      </c>
      <c r="H2642" t="str">
        <f t="shared" ca="1" si="354"/>
        <v>'360 PU '!</v>
      </c>
      <c r="I2642">
        <f t="shared" ca="1" si="355"/>
        <v>0</v>
      </c>
      <c r="J2642">
        <f t="shared" ca="1" si="352"/>
        <v>0</v>
      </c>
      <c r="K2642" t="str">
        <f t="shared" ca="1" si="352"/>
        <v>'360 PU '!</v>
      </c>
      <c r="L2642">
        <f t="shared" ca="1" si="352"/>
        <v>0</v>
      </c>
      <c r="M2642">
        <f t="shared" ca="1" si="352"/>
        <v>0</v>
      </c>
      <c r="N2642">
        <f t="shared" ca="1" si="352"/>
        <v>0</v>
      </c>
      <c r="O2642" t="str">
        <f t="shared" ca="1" si="356"/>
        <v>d:t</v>
      </c>
      <c r="P2642" t="str">
        <f t="shared" ca="1" si="357"/>
        <v>d11:t11</v>
      </c>
    </row>
    <row r="2643" spans="1:16">
      <c r="A2643" t="str">
        <f t="shared" si="350"/>
        <v>06</v>
      </c>
      <c r="B2643" t="str">
        <f t="shared" ca="1" si="351"/>
        <v>PU</v>
      </c>
      <c r="C2643" t="s">
        <v>271</v>
      </c>
      <c r="D2643" t="s">
        <v>3321</v>
      </c>
      <c r="E2643">
        <f t="shared" ca="1" si="353"/>
        <v>0</v>
      </c>
      <c r="H2643" t="str">
        <f t="shared" ca="1" si="354"/>
        <v>'360 PU '!</v>
      </c>
      <c r="I2643">
        <f t="shared" ca="1" si="355"/>
        <v>0</v>
      </c>
      <c r="J2643">
        <f t="shared" ca="1" si="352"/>
        <v>0</v>
      </c>
      <c r="K2643" t="str">
        <f t="shared" ca="1" si="352"/>
        <v>'360 PU '!</v>
      </c>
      <c r="L2643">
        <f t="shared" ca="1" si="352"/>
        <v>0</v>
      </c>
      <c r="M2643">
        <f t="shared" ca="1" si="352"/>
        <v>0</v>
      </c>
      <c r="N2643">
        <f t="shared" ca="1" si="352"/>
        <v>0</v>
      </c>
      <c r="O2643" t="str">
        <f t="shared" ca="1" si="356"/>
        <v>d:t</v>
      </c>
      <c r="P2643" t="str">
        <f t="shared" ca="1" si="357"/>
        <v>d11:t11</v>
      </c>
    </row>
    <row r="2644" spans="1:16">
      <c r="A2644" t="str">
        <f t="shared" si="350"/>
        <v>12</v>
      </c>
      <c r="B2644" t="str">
        <f t="shared" ca="1" si="351"/>
        <v>PU</v>
      </c>
      <c r="C2644" t="s">
        <v>271</v>
      </c>
      <c r="D2644" t="s">
        <v>3322</v>
      </c>
      <c r="E2644">
        <f t="shared" ca="1" si="353"/>
        <v>0</v>
      </c>
      <c r="H2644" t="str">
        <f t="shared" ca="1" si="354"/>
        <v>'360 PU '!</v>
      </c>
      <c r="I2644">
        <f t="shared" ca="1" si="355"/>
        <v>0</v>
      </c>
      <c r="J2644">
        <f t="shared" ca="1" si="352"/>
        <v>0</v>
      </c>
      <c r="K2644" t="str">
        <f t="shared" ca="1" si="352"/>
        <v>'360 PU '!</v>
      </c>
      <c r="L2644">
        <f t="shared" ca="1" si="352"/>
        <v>0</v>
      </c>
      <c r="M2644">
        <f t="shared" ca="1" si="352"/>
        <v>0</v>
      </c>
      <c r="N2644">
        <f t="shared" ca="1" si="352"/>
        <v>0</v>
      </c>
      <c r="O2644" t="str">
        <f t="shared" ca="1" si="356"/>
        <v>d:t</v>
      </c>
      <c r="P2644" t="str">
        <f t="shared" ca="1" si="357"/>
        <v>d11:t11</v>
      </c>
    </row>
    <row r="2645" spans="1:16">
      <c r="A2645" t="str">
        <f t="shared" si="350"/>
        <v>09</v>
      </c>
      <c r="B2645" t="str">
        <f t="shared" ca="1" si="351"/>
        <v>PU</v>
      </c>
      <c r="C2645" t="s">
        <v>271</v>
      </c>
      <c r="D2645" t="s">
        <v>3323</v>
      </c>
      <c r="E2645">
        <f t="shared" ca="1" si="353"/>
        <v>0</v>
      </c>
      <c r="H2645" t="str">
        <f t="shared" ca="1" si="354"/>
        <v>'360 PU '!</v>
      </c>
      <c r="I2645">
        <f t="shared" ca="1" si="355"/>
        <v>0</v>
      </c>
      <c r="J2645">
        <f t="shared" ca="1" si="352"/>
        <v>0</v>
      </c>
      <c r="K2645" t="str">
        <f t="shared" ca="1" si="352"/>
        <v>'360 PU '!</v>
      </c>
      <c r="L2645">
        <f t="shared" ca="1" si="352"/>
        <v>0</v>
      </c>
      <c r="M2645">
        <f t="shared" ca="1" si="352"/>
        <v>0</v>
      </c>
      <c r="N2645">
        <f t="shared" ca="1" si="352"/>
        <v>0</v>
      </c>
      <c r="O2645" t="str">
        <f t="shared" ca="1" si="356"/>
        <v>d:t</v>
      </c>
      <c r="P2645" t="str">
        <f t="shared" ca="1" si="357"/>
        <v>d11:t11</v>
      </c>
    </row>
    <row r="2646" spans="1:16">
      <c r="A2646" t="str">
        <f t="shared" si="350"/>
        <v>11</v>
      </c>
      <c r="B2646" t="str">
        <f t="shared" ca="1" si="351"/>
        <v>PU</v>
      </c>
      <c r="C2646" t="s">
        <v>271</v>
      </c>
      <c r="D2646" t="s">
        <v>3324</v>
      </c>
      <c r="E2646">
        <f t="shared" ca="1" si="353"/>
        <v>0</v>
      </c>
      <c r="H2646" t="str">
        <f t="shared" ca="1" si="354"/>
        <v>'360 PU '!</v>
      </c>
      <c r="I2646">
        <f t="shared" ca="1" si="355"/>
        <v>0</v>
      </c>
      <c r="J2646">
        <f t="shared" ca="1" si="352"/>
        <v>0</v>
      </c>
      <c r="K2646" t="str">
        <f t="shared" ca="1" si="352"/>
        <v>'360 PU '!</v>
      </c>
      <c r="L2646">
        <f t="shared" ca="1" si="352"/>
        <v>0</v>
      </c>
      <c r="M2646">
        <f t="shared" ca="1" si="352"/>
        <v>0</v>
      </c>
      <c r="N2646">
        <f t="shared" ca="1" si="352"/>
        <v>0</v>
      </c>
      <c r="O2646" t="str">
        <f t="shared" ca="1" si="356"/>
        <v>d:t</v>
      </c>
      <c r="P2646" t="str">
        <f t="shared" ca="1" si="357"/>
        <v>d11:t11</v>
      </c>
    </row>
    <row r="2647" spans="1:16">
      <c r="A2647" t="str">
        <f t="shared" si="350"/>
        <v>03</v>
      </c>
      <c r="B2647" t="str">
        <f t="shared" ca="1" si="351"/>
        <v>PU</v>
      </c>
      <c r="C2647" t="s">
        <v>271</v>
      </c>
      <c r="D2647" t="s">
        <v>3325</v>
      </c>
      <c r="E2647">
        <f t="shared" ca="1" si="353"/>
        <v>0</v>
      </c>
      <c r="H2647" t="str">
        <f t="shared" ca="1" si="354"/>
        <v>'360 PU '!</v>
      </c>
      <c r="I2647">
        <f t="shared" ca="1" si="355"/>
        <v>0</v>
      </c>
      <c r="J2647">
        <f t="shared" ca="1" si="352"/>
        <v>0</v>
      </c>
      <c r="K2647" t="str">
        <f t="shared" ca="1" si="352"/>
        <v>'360 PU '!</v>
      </c>
      <c r="L2647">
        <f t="shared" ca="1" si="352"/>
        <v>0</v>
      </c>
      <c r="M2647">
        <f t="shared" ca="1" si="352"/>
        <v>0</v>
      </c>
      <c r="N2647">
        <f t="shared" ca="1" si="352"/>
        <v>0</v>
      </c>
      <c r="O2647" t="str">
        <f t="shared" ca="1" si="356"/>
        <v>d:t</v>
      </c>
      <c r="P2647" t="str">
        <f t="shared" ca="1" si="357"/>
        <v>d11:t11</v>
      </c>
    </row>
    <row r="2648" spans="1:16">
      <c r="A2648" t="str">
        <f t="shared" si="350"/>
        <v>02</v>
      </c>
      <c r="B2648" t="str">
        <f t="shared" ca="1" si="351"/>
        <v>PU</v>
      </c>
      <c r="C2648" t="s">
        <v>271</v>
      </c>
      <c r="D2648" t="s">
        <v>3326</v>
      </c>
      <c r="E2648">
        <f t="shared" ca="1" si="353"/>
        <v>0</v>
      </c>
      <c r="H2648" t="str">
        <f t="shared" ca="1" si="354"/>
        <v>'360 PU '!</v>
      </c>
      <c r="I2648">
        <f t="shared" ca="1" si="355"/>
        <v>0</v>
      </c>
      <c r="J2648">
        <f t="shared" ca="1" si="352"/>
        <v>0</v>
      </c>
      <c r="K2648" t="str">
        <f t="shared" ca="1" si="352"/>
        <v>'360 PU '!</v>
      </c>
      <c r="L2648">
        <f t="shared" ca="1" si="352"/>
        <v>0</v>
      </c>
      <c r="M2648">
        <f t="shared" ca="1" si="352"/>
        <v>0</v>
      </c>
      <c r="N2648">
        <f t="shared" ca="1" si="352"/>
        <v>0</v>
      </c>
      <c r="O2648" t="str">
        <f t="shared" ca="1" si="356"/>
        <v>d:t</v>
      </c>
      <c r="P2648" t="str">
        <f t="shared" ca="1" si="357"/>
        <v>d11:t11</v>
      </c>
    </row>
    <row r="2649" spans="1:16">
      <c r="A2649" t="str">
        <f t="shared" si="350"/>
        <v>04</v>
      </c>
      <c r="B2649" t="str">
        <f t="shared" ca="1" si="351"/>
        <v>PU</v>
      </c>
      <c r="C2649" t="s">
        <v>271</v>
      </c>
      <c r="D2649" t="s">
        <v>3327</v>
      </c>
      <c r="E2649">
        <f t="shared" ca="1" si="353"/>
        <v>0</v>
      </c>
      <c r="H2649" t="str">
        <f t="shared" ca="1" si="354"/>
        <v>'360 PU '!</v>
      </c>
      <c r="I2649">
        <f t="shared" ca="1" si="355"/>
        <v>0</v>
      </c>
      <c r="J2649">
        <f t="shared" ca="1" si="352"/>
        <v>0</v>
      </c>
      <c r="K2649" t="str">
        <f t="shared" ca="1" si="352"/>
        <v>'360 PU '!</v>
      </c>
      <c r="L2649">
        <f t="shared" ca="1" si="352"/>
        <v>0</v>
      </c>
      <c r="M2649">
        <f t="shared" ca="1" si="352"/>
        <v>0</v>
      </c>
      <c r="N2649">
        <f t="shared" ca="1" si="352"/>
        <v>0</v>
      </c>
      <c r="O2649" t="str">
        <f t="shared" ca="1" si="356"/>
        <v>d:t</v>
      </c>
      <c r="P2649" t="str">
        <f t="shared" ca="1" si="357"/>
        <v>d11:t11</v>
      </c>
    </row>
    <row r="2650" spans="1:16">
      <c r="A2650" t="str">
        <f t="shared" si="350"/>
        <v>01</v>
      </c>
      <c r="B2650" t="str">
        <f t="shared" ca="1" si="351"/>
        <v>PU</v>
      </c>
      <c r="C2650" t="s">
        <v>307</v>
      </c>
      <c r="D2650" t="s">
        <v>3328</v>
      </c>
      <c r="E2650">
        <f t="shared" ca="1" si="353"/>
        <v>0</v>
      </c>
      <c r="H2650" t="str">
        <f t="shared" ca="1" si="354"/>
        <v>'360 PU '!</v>
      </c>
      <c r="I2650">
        <f t="shared" ca="1" si="355"/>
        <v>0</v>
      </c>
      <c r="J2650">
        <f t="shared" ca="1" si="352"/>
        <v>0</v>
      </c>
      <c r="K2650" t="str">
        <f t="shared" ca="1" si="352"/>
        <v>'360 PU '!</v>
      </c>
      <c r="L2650">
        <f t="shared" ca="1" si="352"/>
        <v>0</v>
      </c>
      <c r="M2650">
        <f t="shared" ca="1" si="352"/>
        <v>0</v>
      </c>
      <c r="N2650">
        <f t="shared" ca="1" si="352"/>
        <v>0</v>
      </c>
      <c r="O2650" t="str">
        <f t="shared" ca="1" si="356"/>
        <v>d:t</v>
      </c>
      <c r="P2650" t="str">
        <f t="shared" ca="1" si="357"/>
        <v>d11:t11</v>
      </c>
    </row>
    <row r="2651" spans="1:16">
      <c r="A2651" t="str">
        <f t="shared" si="350"/>
        <v>05</v>
      </c>
      <c r="B2651" t="str">
        <f t="shared" ca="1" si="351"/>
        <v>PU</v>
      </c>
      <c r="C2651" t="s">
        <v>307</v>
      </c>
      <c r="D2651" t="s">
        <v>3329</v>
      </c>
      <c r="E2651">
        <f t="shared" ca="1" si="353"/>
        <v>0</v>
      </c>
      <c r="H2651" t="str">
        <f t="shared" ca="1" si="354"/>
        <v>'360 PU '!</v>
      </c>
      <c r="I2651">
        <f t="shared" ca="1" si="355"/>
        <v>0</v>
      </c>
      <c r="J2651">
        <f t="shared" ca="1" si="352"/>
        <v>0</v>
      </c>
      <c r="K2651" t="str">
        <f t="shared" ca="1" si="352"/>
        <v>'360 PU '!</v>
      </c>
      <c r="L2651">
        <f t="shared" ca="1" si="352"/>
        <v>0</v>
      </c>
      <c r="M2651">
        <f t="shared" ca="1" si="352"/>
        <v>0</v>
      </c>
      <c r="N2651">
        <f t="shared" ca="1" si="352"/>
        <v>0</v>
      </c>
      <c r="O2651" t="str">
        <f t="shared" ca="1" si="356"/>
        <v>d:t</v>
      </c>
      <c r="P2651" t="str">
        <f t="shared" ca="1" si="357"/>
        <v>d11:t11</v>
      </c>
    </row>
    <row r="2652" spans="1:16">
      <c r="A2652" t="str">
        <f t="shared" si="350"/>
        <v>14</v>
      </c>
      <c r="B2652" t="str">
        <f t="shared" ca="1" si="351"/>
        <v>PU</v>
      </c>
      <c r="C2652" t="s">
        <v>307</v>
      </c>
      <c r="D2652" t="s">
        <v>3330</v>
      </c>
      <c r="E2652">
        <f t="shared" ca="1" si="353"/>
        <v>0</v>
      </c>
      <c r="H2652" t="str">
        <f t="shared" ca="1" si="354"/>
        <v>'360 PU '!</v>
      </c>
      <c r="I2652">
        <f t="shared" ca="1" si="355"/>
        <v>0</v>
      </c>
      <c r="J2652">
        <f t="shared" ca="1" si="352"/>
        <v>0</v>
      </c>
      <c r="K2652" t="str">
        <f t="shared" ca="1" si="352"/>
        <v>'360 PU '!</v>
      </c>
      <c r="L2652">
        <f t="shared" ca="1" si="352"/>
        <v>0</v>
      </c>
      <c r="M2652">
        <f t="shared" ca="1" si="352"/>
        <v>0</v>
      </c>
      <c r="N2652">
        <f t="shared" ca="1" si="352"/>
        <v>0</v>
      </c>
      <c r="O2652" t="str">
        <f t="shared" ca="1" si="356"/>
        <v>d:t</v>
      </c>
      <c r="P2652" t="str">
        <f t="shared" ca="1" si="357"/>
        <v>d11:t11</v>
      </c>
    </row>
    <row r="2653" spans="1:16">
      <c r="A2653" t="str">
        <f t="shared" si="350"/>
        <v>100</v>
      </c>
      <c r="B2653" t="str">
        <f t="shared" ca="1" si="351"/>
        <v>PU</v>
      </c>
      <c r="C2653" t="s">
        <v>307</v>
      </c>
      <c r="D2653" t="s">
        <v>3331</v>
      </c>
      <c r="E2653">
        <f t="shared" ca="1" si="353"/>
        <v>0</v>
      </c>
      <c r="H2653" t="str">
        <f t="shared" ca="1" si="354"/>
        <v>'360 PU '!</v>
      </c>
      <c r="I2653">
        <f t="shared" ca="1" si="355"/>
        <v>0</v>
      </c>
      <c r="J2653">
        <f t="shared" ca="1" si="352"/>
        <v>0</v>
      </c>
      <c r="K2653" t="str">
        <f t="shared" ca="1" si="352"/>
        <v>'360 PU '!</v>
      </c>
      <c r="L2653">
        <f t="shared" ca="1" si="352"/>
        <v>0</v>
      </c>
      <c r="M2653">
        <f t="shared" ca="1" si="352"/>
        <v>0</v>
      </c>
      <c r="N2653">
        <f t="shared" ca="1" si="352"/>
        <v>0</v>
      </c>
      <c r="O2653" t="str">
        <f t="shared" ca="1" si="356"/>
        <v>d:t</v>
      </c>
      <c r="P2653" t="str">
        <f t="shared" ca="1" si="357"/>
        <v>d11:t11</v>
      </c>
    </row>
    <row r="2654" spans="1:16">
      <c r="A2654" t="str">
        <f t="shared" si="350"/>
        <v>06</v>
      </c>
      <c r="B2654" t="str">
        <f t="shared" ca="1" si="351"/>
        <v>PU</v>
      </c>
      <c r="C2654" t="s">
        <v>307</v>
      </c>
      <c r="D2654" t="s">
        <v>3332</v>
      </c>
      <c r="E2654">
        <f t="shared" ca="1" si="353"/>
        <v>0</v>
      </c>
      <c r="H2654" t="str">
        <f t="shared" ca="1" si="354"/>
        <v>'360 PU '!</v>
      </c>
      <c r="I2654">
        <f t="shared" ca="1" si="355"/>
        <v>0</v>
      </c>
      <c r="J2654">
        <f t="shared" ca="1" si="352"/>
        <v>0</v>
      </c>
      <c r="K2654" t="str">
        <f t="shared" ca="1" si="352"/>
        <v>'360 PU '!</v>
      </c>
      <c r="L2654">
        <f t="shared" ca="1" si="352"/>
        <v>0</v>
      </c>
      <c r="M2654">
        <f t="shared" ca="1" si="352"/>
        <v>0</v>
      </c>
      <c r="N2654">
        <f t="shared" ca="1" si="352"/>
        <v>0</v>
      </c>
      <c r="O2654" t="str">
        <f t="shared" ca="1" si="356"/>
        <v>d:t</v>
      </c>
      <c r="P2654" t="str">
        <f t="shared" ca="1" si="357"/>
        <v>d11:t11</v>
      </c>
    </row>
    <row r="2655" spans="1:16">
      <c r="A2655" t="str">
        <f t="shared" si="350"/>
        <v>12</v>
      </c>
      <c r="B2655" t="str">
        <f t="shared" ca="1" si="351"/>
        <v>PU</v>
      </c>
      <c r="C2655" t="s">
        <v>307</v>
      </c>
      <c r="D2655" t="s">
        <v>3333</v>
      </c>
      <c r="E2655">
        <f t="shared" ca="1" si="353"/>
        <v>0</v>
      </c>
      <c r="H2655" t="str">
        <f t="shared" ca="1" si="354"/>
        <v>'360 PU '!</v>
      </c>
      <c r="I2655">
        <f t="shared" ca="1" si="355"/>
        <v>0</v>
      </c>
      <c r="J2655">
        <f t="shared" ca="1" si="352"/>
        <v>0</v>
      </c>
      <c r="K2655" t="str">
        <f t="shared" ca="1" si="352"/>
        <v>'360 PU '!</v>
      </c>
      <c r="L2655">
        <f t="shared" ca="1" si="352"/>
        <v>0</v>
      </c>
      <c r="M2655">
        <f t="shared" ca="1" si="352"/>
        <v>0</v>
      </c>
      <c r="N2655">
        <f t="shared" ca="1" si="352"/>
        <v>0</v>
      </c>
      <c r="O2655" t="str">
        <f t="shared" ca="1" si="356"/>
        <v>d:t</v>
      </c>
      <c r="P2655" t="str">
        <f t="shared" ca="1" si="357"/>
        <v>d11:t11</v>
      </c>
    </row>
    <row r="2656" spans="1:16">
      <c r="A2656" t="str">
        <f t="shared" si="350"/>
        <v>09</v>
      </c>
      <c r="B2656" t="str">
        <f t="shared" ca="1" si="351"/>
        <v>PU</v>
      </c>
      <c r="C2656" t="s">
        <v>307</v>
      </c>
      <c r="D2656" t="s">
        <v>3334</v>
      </c>
      <c r="E2656">
        <f t="shared" ca="1" si="353"/>
        <v>0</v>
      </c>
      <c r="H2656" t="str">
        <f t="shared" ca="1" si="354"/>
        <v>'360 PU '!</v>
      </c>
      <c r="I2656">
        <f t="shared" ca="1" si="355"/>
        <v>0</v>
      </c>
      <c r="J2656">
        <f t="shared" ca="1" si="352"/>
        <v>0</v>
      </c>
      <c r="K2656" t="str">
        <f t="shared" ca="1" si="352"/>
        <v>'360 PU '!</v>
      </c>
      <c r="L2656">
        <f t="shared" ca="1" si="352"/>
        <v>0</v>
      </c>
      <c r="M2656">
        <f t="shared" ca="1" si="352"/>
        <v>0</v>
      </c>
      <c r="N2656">
        <f t="shared" ca="1" si="352"/>
        <v>0</v>
      </c>
      <c r="O2656" t="str">
        <f t="shared" ca="1" si="356"/>
        <v>d:t</v>
      </c>
      <c r="P2656" t="str">
        <f t="shared" ca="1" si="357"/>
        <v>d11:t11</v>
      </c>
    </row>
    <row r="2657" spans="1:16">
      <c r="A2657" t="str">
        <f t="shared" si="350"/>
        <v>11</v>
      </c>
      <c r="B2657" t="str">
        <f t="shared" ca="1" si="351"/>
        <v>PU</v>
      </c>
      <c r="C2657" t="s">
        <v>307</v>
      </c>
      <c r="D2657" t="s">
        <v>3335</v>
      </c>
      <c r="E2657">
        <f t="shared" ca="1" si="353"/>
        <v>0</v>
      </c>
      <c r="H2657" t="str">
        <f t="shared" ca="1" si="354"/>
        <v>'360 PU '!</v>
      </c>
      <c r="I2657">
        <f t="shared" ca="1" si="355"/>
        <v>0</v>
      </c>
      <c r="J2657">
        <f t="shared" ca="1" si="352"/>
        <v>0</v>
      </c>
      <c r="K2657" t="str">
        <f t="shared" ca="1" si="352"/>
        <v>'360 PU '!</v>
      </c>
      <c r="L2657">
        <f t="shared" ca="1" si="352"/>
        <v>0</v>
      </c>
      <c r="M2657">
        <f t="shared" ca="1" si="352"/>
        <v>0</v>
      </c>
      <c r="N2657">
        <f t="shared" ca="1" si="352"/>
        <v>0</v>
      </c>
      <c r="O2657" t="str">
        <f t="shared" ca="1" si="356"/>
        <v>d:t</v>
      </c>
      <c r="P2657" t="str">
        <f t="shared" ca="1" si="357"/>
        <v>d11:t11</v>
      </c>
    </row>
    <row r="2658" spans="1:16">
      <c r="A2658" t="str">
        <f t="shared" si="350"/>
        <v>03</v>
      </c>
      <c r="B2658" t="str">
        <f t="shared" ca="1" si="351"/>
        <v>PU</v>
      </c>
      <c r="C2658" t="s">
        <v>307</v>
      </c>
      <c r="D2658" t="s">
        <v>3336</v>
      </c>
      <c r="E2658">
        <f t="shared" ca="1" si="353"/>
        <v>0</v>
      </c>
      <c r="H2658" t="str">
        <f t="shared" ca="1" si="354"/>
        <v>'360 PU '!</v>
      </c>
      <c r="I2658">
        <f t="shared" ca="1" si="355"/>
        <v>0</v>
      </c>
      <c r="J2658">
        <f t="shared" ca="1" si="352"/>
        <v>0</v>
      </c>
      <c r="K2658" t="str">
        <f t="shared" ca="1" si="352"/>
        <v>'360 PU '!</v>
      </c>
      <c r="L2658">
        <f t="shared" ca="1" si="352"/>
        <v>0</v>
      </c>
      <c r="M2658">
        <f t="shared" ca="1" si="352"/>
        <v>0</v>
      </c>
      <c r="N2658">
        <f t="shared" ca="1" si="352"/>
        <v>0</v>
      </c>
      <c r="O2658" t="str">
        <f t="shared" ca="1" si="356"/>
        <v>d:t</v>
      </c>
      <c r="P2658" t="str">
        <f t="shared" ca="1" si="357"/>
        <v>d11:t11</v>
      </c>
    </row>
    <row r="2659" spans="1:16">
      <c r="A2659" t="str">
        <f t="shared" si="350"/>
        <v>02</v>
      </c>
      <c r="B2659" t="str">
        <f t="shared" ca="1" si="351"/>
        <v>PU</v>
      </c>
      <c r="C2659" t="s">
        <v>307</v>
      </c>
      <c r="D2659" t="s">
        <v>3337</v>
      </c>
      <c r="E2659">
        <f t="shared" ca="1" si="353"/>
        <v>0</v>
      </c>
      <c r="H2659" t="str">
        <f t="shared" ca="1" si="354"/>
        <v>'360 PU '!</v>
      </c>
      <c r="I2659">
        <f t="shared" ca="1" si="355"/>
        <v>0</v>
      </c>
      <c r="J2659">
        <f t="shared" ca="1" si="352"/>
        <v>0</v>
      </c>
      <c r="K2659" t="str">
        <f t="shared" ca="1" si="352"/>
        <v>'360 PU '!</v>
      </c>
      <c r="L2659">
        <f t="shared" ca="1" si="352"/>
        <v>0</v>
      </c>
      <c r="M2659">
        <f t="shared" ca="1" si="352"/>
        <v>0</v>
      </c>
      <c r="N2659">
        <f t="shared" ca="1" si="352"/>
        <v>0</v>
      </c>
      <c r="O2659" t="str">
        <f t="shared" ca="1" si="356"/>
        <v>d:t</v>
      </c>
      <c r="P2659" t="str">
        <f t="shared" ca="1" si="357"/>
        <v>d11:t11</v>
      </c>
    </row>
    <row r="2660" spans="1:16">
      <c r="A2660" t="str">
        <f t="shared" si="350"/>
        <v>04</v>
      </c>
      <c r="B2660" t="str">
        <f t="shared" ca="1" si="351"/>
        <v>PU</v>
      </c>
      <c r="C2660" t="s">
        <v>307</v>
      </c>
      <c r="D2660" t="s">
        <v>3338</v>
      </c>
      <c r="E2660">
        <f t="shared" ca="1" si="353"/>
        <v>0</v>
      </c>
      <c r="H2660" t="str">
        <f t="shared" ca="1" si="354"/>
        <v>'360 PU '!</v>
      </c>
      <c r="I2660">
        <f t="shared" ca="1" si="355"/>
        <v>0</v>
      </c>
      <c r="J2660">
        <f t="shared" ca="1" si="352"/>
        <v>0</v>
      </c>
      <c r="K2660" t="str">
        <f t="shared" ca="1" si="352"/>
        <v>'360 PU '!</v>
      </c>
      <c r="L2660">
        <f t="shared" ca="1" si="352"/>
        <v>0</v>
      </c>
      <c r="M2660">
        <f t="shared" ca="1" si="352"/>
        <v>0</v>
      </c>
      <c r="N2660">
        <f t="shared" ca="1" si="352"/>
        <v>0</v>
      </c>
      <c r="O2660" t="str">
        <f t="shared" ca="1" si="356"/>
        <v>d:t</v>
      </c>
      <c r="P2660" t="str">
        <f t="shared" ca="1" si="357"/>
        <v>d11:t11</v>
      </c>
    </row>
    <row r="2661" spans="1:16">
      <c r="A2661" t="str">
        <f t="shared" si="350"/>
        <v>01</v>
      </c>
      <c r="B2661" t="str">
        <f t="shared" ca="1" si="351"/>
        <v>PU</v>
      </c>
      <c r="C2661" t="s">
        <v>325</v>
      </c>
      <c r="D2661" t="s">
        <v>3339</v>
      </c>
      <c r="E2661">
        <f t="shared" ca="1" si="353"/>
        <v>0</v>
      </c>
      <c r="H2661" t="str">
        <f t="shared" ca="1" si="354"/>
        <v>'360 PU '!</v>
      </c>
      <c r="I2661">
        <f t="shared" ca="1" si="355"/>
        <v>0</v>
      </c>
      <c r="J2661">
        <f t="shared" ca="1" si="352"/>
        <v>0</v>
      </c>
      <c r="K2661" t="str">
        <f t="shared" ca="1" si="352"/>
        <v>'360 PU '!</v>
      </c>
      <c r="L2661">
        <f t="shared" ca="1" si="352"/>
        <v>0</v>
      </c>
      <c r="M2661">
        <f t="shared" ca="1" si="352"/>
        <v>0</v>
      </c>
      <c r="N2661">
        <f t="shared" ca="1" si="352"/>
        <v>0</v>
      </c>
      <c r="O2661" t="str">
        <f t="shared" ca="1" si="356"/>
        <v>d:t</v>
      </c>
      <c r="P2661" t="str">
        <f t="shared" ca="1" si="357"/>
        <v>d11:t11</v>
      </c>
    </row>
    <row r="2662" spans="1:16">
      <c r="A2662" t="str">
        <f t="shared" si="350"/>
        <v>05</v>
      </c>
      <c r="B2662" t="str">
        <f t="shared" ca="1" si="351"/>
        <v>PU</v>
      </c>
      <c r="C2662" t="s">
        <v>325</v>
      </c>
      <c r="D2662" t="s">
        <v>3340</v>
      </c>
      <c r="E2662">
        <f t="shared" ca="1" si="353"/>
        <v>0</v>
      </c>
      <c r="H2662" t="str">
        <f t="shared" ca="1" si="354"/>
        <v>'360 PU '!</v>
      </c>
      <c r="I2662">
        <f t="shared" ca="1" si="355"/>
        <v>0</v>
      </c>
      <c r="J2662">
        <f t="shared" ca="1" si="352"/>
        <v>0</v>
      </c>
      <c r="K2662" t="str">
        <f t="shared" ca="1" si="352"/>
        <v>'360 PU '!</v>
      </c>
      <c r="L2662">
        <f t="shared" ca="1" si="352"/>
        <v>0</v>
      </c>
      <c r="M2662">
        <f t="shared" ca="1" si="352"/>
        <v>0</v>
      </c>
      <c r="N2662">
        <f t="shared" ca="1" si="352"/>
        <v>0</v>
      </c>
      <c r="O2662" t="str">
        <f t="shared" ca="1" si="356"/>
        <v>d:t</v>
      </c>
      <c r="P2662" t="str">
        <f t="shared" ca="1" si="357"/>
        <v>d11:t11</v>
      </c>
    </row>
    <row r="2663" spans="1:16">
      <c r="A2663" t="str">
        <f t="shared" si="350"/>
        <v>14</v>
      </c>
      <c r="B2663" t="str">
        <f t="shared" ca="1" si="351"/>
        <v>PU</v>
      </c>
      <c r="C2663" t="s">
        <v>325</v>
      </c>
      <c r="D2663" t="s">
        <v>3341</v>
      </c>
      <c r="E2663">
        <f t="shared" ca="1" si="353"/>
        <v>0</v>
      </c>
      <c r="H2663" t="str">
        <f t="shared" ca="1" si="354"/>
        <v>'360 PU '!</v>
      </c>
      <c r="I2663">
        <f t="shared" ca="1" si="355"/>
        <v>0</v>
      </c>
      <c r="J2663">
        <f t="shared" ca="1" si="352"/>
        <v>0</v>
      </c>
      <c r="K2663" t="str">
        <f t="shared" ca="1" si="352"/>
        <v>'360 PU '!</v>
      </c>
      <c r="L2663">
        <f t="shared" ca="1" si="352"/>
        <v>0</v>
      </c>
      <c r="M2663">
        <f t="shared" ca="1" si="352"/>
        <v>0</v>
      </c>
      <c r="N2663">
        <f t="shared" ca="1" si="352"/>
        <v>0</v>
      </c>
      <c r="O2663" t="str">
        <f t="shared" ca="1" si="356"/>
        <v>d:t</v>
      </c>
      <c r="P2663" t="str">
        <f t="shared" ca="1" si="357"/>
        <v>d11:t11</v>
      </c>
    </row>
    <row r="2664" spans="1:16">
      <c r="A2664" t="str">
        <f t="shared" si="350"/>
        <v>100</v>
      </c>
      <c r="B2664" t="str">
        <f t="shared" ca="1" si="351"/>
        <v>PU</v>
      </c>
      <c r="C2664" t="s">
        <v>325</v>
      </c>
      <c r="D2664" t="s">
        <v>3342</v>
      </c>
      <c r="E2664">
        <f t="shared" ca="1" si="353"/>
        <v>0</v>
      </c>
      <c r="H2664" t="str">
        <f t="shared" ca="1" si="354"/>
        <v>'360 PU '!</v>
      </c>
      <c r="I2664">
        <f t="shared" ca="1" si="355"/>
        <v>0</v>
      </c>
      <c r="J2664">
        <f t="shared" ca="1" si="352"/>
        <v>0</v>
      </c>
      <c r="K2664" t="str">
        <f t="shared" ca="1" si="352"/>
        <v>'360 PU '!</v>
      </c>
      <c r="L2664">
        <f t="shared" ca="1" si="352"/>
        <v>0</v>
      </c>
      <c r="M2664">
        <f t="shared" ca="1" si="352"/>
        <v>0</v>
      </c>
      <c r="N2664">
        <f t="shared" ca="1" si="352"/>
        <v>0</v>
      </c>
      <c r="O2664" t="str">
        <f t="shared" ca="1" si="356"/>
        <v>d:t</v>
      </c>
      <c r="P2664" t="str">
        <f t="shared" ca="1" si="357"/>
        <v>d11:t11</v>
      </c>
    </row>
    <row r="2665" spans="1:16">
      <c r="A2665" t="str">
        <f t="shared" si="350"/>
        <v>06</v>
      </c>
      <c r="B2665" t="str">
        <f t="shared" ca="1" si="351"/>
        <v>PU</v>
      </c>
      <c r="C2665" t="s">
        <v>325</v>
      </c>
      <c r="D2665" t="s">
        <v>3343</v>
      </c>
      <c r="E2665">
        <f t="shared" ca="1" si="353"/>
        <v>0</v>
      </c>
      <c r="H2665" t="str">
        <f t="shared" ca="1" si="354"/>
        <v>'360 PU '!</v>
      </c>
      <c r="I2665">
        <f t="shared" ca="1" si="355"/>
        <v>0</v>
      </c>
      <c r="J2665">
        <f t="shared" ca="1" si="352"/>
        <v>0</v>
      </c>
      <c r="K2665" t="str">
        <f t="shared" ca="1" si="352"/>
        <v>'360 PU '!</v>
      </c>
      <c r="L2665">
        <f t="shared" ca="1" si="352"/>
        <v>0</v>
      </c>
      <c r="M2665">
        <f t="shared" ca="1" si="352"/>
        <v>0</v>
      </c>
      <c r="N2665">
        <f t="shared" ca="1" si="352"/>
        <v>0</v>
      </c>
      <c r="O2665" t="str">
        <f t="shared" ca="1" si="356"/>
        <v>d:t</v>
      </c>
      <c r="P2665" t="str">
        <f t="shared" ca="1" si="357"/>
        <v>d11:t11</v>
      </c>
    </row>
    <row r="2666" spans="1:16">
      <c r="A2666" t="str">
        <f t="shared" si="350"/>
        <v>12</v>
      </c>
      <c r="B2666" t="str">
        <f t="shared" ca="1" si="351"/>
        <v>PU</v>
      </c>
      <c r="C2666" t="s">
        <v>325</v>
      </c>
      <c r="D2666" t="s">
        <v>3344</v>
      </c>
      <c r="E2666">
        <f t="shared" ca="1" si="353"/>
        <v>0</v>
      </c>
      <c r="H2666" t="str">
        <f t="shared" ca="1" si="354"/>
        <v>'360 PU '!</v>
      </c>
      <c r="I2666">
        <f t="shared" ca="1" si="355"/>
        <v>0</v>
      </c>
      <c r="J2666">
        <f t="shared" ca="1" si="352"/>
        <v>0</v>
      </c>
      <c r="K2666" t="str">
        <f t="shared" ca="1" si="352"/>
        <v>'360 PU '!</v>
      </c>
      <c r="L2666">
        <f t="shared" ca="1" si="352"/>
        <v>0</v>
      </c>
      <c r="M2666">
        <f t="shared" ca="1" si="352"/>
        <v>0</v>
      </c>
      <c r="N2666">
        <f t="shared" ca="1" si="352"/>
        <v>0</v>
      </c>
      <c r="O2666" t="str">
        <f t="shared" ca="1" si="356"/>
        <v>d:t</v>
      </c>
      <c r="P2666" t="str">
        <f t="shared" ca="1" si="357"/>
        <v>d11:t11</v>
      </c>
    </row>
    <row r="2667" spans="1:16">
      <c r="A2667" t="str">
        <f t="shared" si="350"/>
        <v>09</v>
      </c>
      <c r="B2667" t="str">
        <f t="shared" ca="1" si="351"/>
        <v>PU</v>
      </c>
      <c r="C2667" t="s">
        <v>325</v>
      </c>
      <c r="D2667" t="s">
        <v>3345</v>
      </c>
      <c r="E2667">
        <f t="shared" ca="1" si="353"/>
        <v>0</v>
      </c>
      <c r="H2667" t="str">
        <f t="shared" ca="1" si="354"/>
        <v>'360 PU '!</v>
      </c>
      <c r="I2667">
        <f t="shared" ca="1" si="355"/>
        <v>0</v>
      </c>
      <c r="J2667">
        <f t="shared" ca="1" si="352"/>
        <v>0</v>
      </c>
      <c r="K2667" t="str">
        <f t="shared" ca="1" si="352"/>
        <v>'360 PU '!</v>
      </c>
      <c r="L2667">
        <f t="shared" ca="1" si="352"/>
        <v>0</v>
      </c>
      <c r="M2667">
        <f t="shared" ca="1" si="352"/>
        <v>0</v>
      </c>
      <c r="N2667">
        <f t="shared" ca="1" si="352"/>
        <v>0</v>
      </c>
      <c r="O2667" t="str">
        <f t="shared" ca="1" si="356"/>
        <v>d:t</v>
      </c>
      <c r="P2667" t="str">
        <f t="shared" ca="1" si="357"/>
        <v>d11:t11</v>
      </c>
    </row>
    <row r="2668" spans="1:16">
      <c r="A2668" t="str">
        <f t="shared" si="350"/>
        <v>11</v>
      </c>
      <c r="B2668" t="str">
        <f t="shared" ca="1" si="351"/>
        <v>PU</v>
      </c>
      <c r="C2668" t="s">
        <v>325</v>
      </c>
      <c r="D2668" t="s">
        <v>3346</v>
      </c>
      <c r="E2668">
        <f t="shared" ca="1" si="353"/>
        <v>0</v>
      </c>
      <c r="H2668" t="str">
        <f t="shared" ca="1" si="354"/>
        <v>'360 PU '!</v>
      </c>
      <c r="I2668">
        <f t="shared" ca="1" si="355"/>
        <v>0</v>
      </c>
      <c r="J2668">
        <f t="shared" ref="J2668:N2718" ca="1" si="358">IF(IFERROR(VLOOKUP($C2668,INDIRECT(J$14&amp;"D:D"),1,FALSE),0)&lt;&gt;0,J$14,0)</f>
        <v>0</v>
      </c>
      <c r="K2668" t="str">
        <f t="shared" ca="1" si="358"/>
        <v>'360 PU '!</v>
      </c>
      <c r="L2668">
        <f t="shared" ca="1" si="358"/>
        <v>0</v>
      </c>
      <c r="M2668">
        <f t="shared" ca="1" si="358"/>
        <v>0</v>
      </c>
      <c r="N2668">
        <f t="shared" ca="1" si="358"/>
        <v>0</v>
      </c>
      <c r="O2668" t="str">
        <f t="shared" ca="1" si="356"/>
        <v>d:t</v>
      </c>
      <c r="P2668" t="str">
        <f t="shared" ca="1" si="357"/>
        <v>d11:t11</v>
      </c>
    </row>
    <row r="2669" spans="1:16">
      <c r="A2669" t="str">
        <f t="shared" si="350"/>
        <v>03</v>
      </c>
      <c r="B2669" t="str">
        <f t="shared" ca="1" si="351"/>
        <v>PU</v>
      </c>
      <c r="C2669" t="s">
        <v>325</v>
      </c>
      <c r="D2669" t="s">
        <v>3347</v>
      </c>
      <c r="E2669">
        <f t="shared" ca="1" si="353"/>
        <v>0</v>
      </c>
      <c r="H2669" t="str">
        <f t="shared" ca="1" si="354"/>
        <v>'360 PU '!</v>
      </c>
      <c r="I2669">
        <f t="shared" ca="1" si="355"/>
        <v>0</v>
      </c>
      <c r="J2669">
        <f t="shared" ca="1" si="358"/>
        <v>0</v>
      </c>
      <c r="K2669" t="str">
        <f t="shared" ca="1" si="358"/>
        <v>'360 PU '!</v>
      </c>
      <c r="L2669">
        <f t="shared" ca="1" si="358"/>
        <v>0</v>
      </c>
      <c r="M2669">
        <f t="shared" ca="1" si="358"/>
        <v>0</v>
      </c>
      <c r="N2669">
        <f t="shared" ca="1" si="358"/>
        <v>0</v>
      </c>
      <c r="O2669" t="str">
        <f t="shared" ca="1" si="356"/>
        <v>d:t</v>
      </c>
      <c r="P2669" t="str">
        <f t="shared" ca="1" si="357"/>
        <v>d11:t11</v>
      </c>
    </row>
    <row r="2670" spans="1:16">
      <c r="A2670" t="str">
        <f t="shared" si="350"/>
        <v>02</v>
      </c>
      <c r="B2670" t="str">
        <f t="shared" ca="1" si="351"/>
        <v>PU</v>
      </c>
      <c r="C2670" t="s">
        <v>325</v>
      </c>
      <c r="D2670" t="s">
        <v>3348</v>
      </c>
      <c r="E2670">
        <f t="shared" ca="1" si="353"/>
        <v>0</v>
      </c>
      <c r="H2670" t="str">
        <f t="shared" ca="1" si="354"/>
        <v>'360 PU '!</v>
      </c>
      <c r="I2670">
        <f t="shared" ca="1" si="355"/>
        <v>0</v>
      </c>
      <c r="J2670">
        <f t="shared" ca="1" si="358"/>
        <v>0</v>
      </c>
      <c r="K2670" t="str">
        <f t="shared" ca="1" si="358"/>
        <v>'360 PU '!</v>
      </c>
      <c r="L2670">
        <f t="shared" ca="1" si="358"/>
        <v>0</v>
      </c>
      <c r="M2670">
        <f t="shared" ca="1" si="358"/>
        <v>0</v>
      </c>
      <c r="N2670">
        <f t="shared" ca="1" si="358"/>
        <v>0</v>
      </c>
      <c r="O2670" t="str">
        <f t="shared" ca="1" si="356"/>
        <v>d:t</v>
      </c>
      <c r="P2670" t="str">
        <f t="shared" ca="1" si="357"/>
        <v>d11:t11</v>
      </c>
    </row>
    <row r="2671" spans="1:16">
      <c r="A2671" t="str">
        <f t="shared" si="350"/>
        <v>04</v>
      </c>
      <c r="B2671" t="str">
        <f t="shared" ca="1" si="351"/>
        <v>PU</v>
      </c>
      <c r="C2671" t="s">
        <v>325</v>
      </c>
      <c r="D2671" t="s">
        <v>3349</v>
      </c>
      <c r="E2671">
        <f t="shared" ca="1" si="353"/>
        <v>0</v>
      </c>
      <c r="H2671" t="str">
        <f t="shared" ca="1" si="354"/>
        <v>'360 PU '!</v>
      </c>
      <c r="I2671">
        <f t="shared" ca="1" si="355"/>
        <v>0</v>
      </c>
      <c r="J2671">
        <f t="shared" ca="1" si="358"/>
        <v>0</v>
      </c>
      <c r="K2671" t="str">
        <f t="shared" ca="1" si="358"/>
        <v>'360 PU '!</v>
      </c>
      <c r="L2671">
        <f t="shared" ca="1" si="358"/>
        <v>0</v>
      </c>
      <c r="M2671">
        <f t="shared" ca="1" si="358"/>
        <v>0</v>
      </c>
      <c r="N2671">
        <f t="shared" ca="1" si="358"/>
        <v>0</v>
      </c>
      <c r="O2671" t="str">
        <f t="shared" ca="1" si="356"/>
        <v>d:t</v>
      </c>
      <c r="P2671" t="str">
        <f t="shared" ca="1" si="357"/>
        <v>d11:t11</v>
      </c>
    </row>
    <row r="2672" spans="1:16">
      <c r="A2672" t="str">
        <f t="shared" si="350"/>
        <v>01</v>
      </c>
      <c r="B2672" t="str">
        <f t="shared" ca="1" si="351"/>
        <v>PU</v>
      </c>
      <c r="C2672" t="s">
        <v>615</v>
      </c>
      <c r="D2672" t="s">
        <v>3350</v>
      </c>
      <c r="E2672">
        <f t="shared" ca="1" si="353"/>
        <v>0</v>
      </c>
      <c r="H2672" t="str">
        <f t="shared" ca="1" si="354"/>
        <v>'360 PU '!</v>
      </c>
      <c r="I2672">
        <f t="shared" ca="1" si="355"/>
        <v>0</v>
      </c>
      <c r="J2672">
        <f t="shared" ca="1" si="358"/>
        <v>0</v>
      </c>
      <c r="K2672" t="str">
        <f t="shared" ca="1" si="358"/>
        <v>'360 PU '!</v>
      </c>
      <c r="L2672">
        <f t="shared" ca="1" si="358"/>
        <v>0</v>
      </c>
      <c r="M2672">
        <f t="shared" ca="1" si="358"/>
        <v>0</v>
      </c>
      <c r="N2672">
        <f t="shared" ca="1" si="358"/>
        <v>0</v>
      </c>
      <c r="O2672" t="str">
        <f t="shared" ca="1" si="356"/>
        <v>d:t</v>
      </c>
      <c r="P2672" t="str">
        <f t="shared" ca="1" si="357"/>
        <v>d11:t11</v>
      </c>
    </row>
    <row r="2673" spans="1:16">
      <c r="A2673" t="str">
        <f t="shared" si="350"/>
        <v>05</v>
      </c>
      <c r="B2673" t="str">
        <f t="shared" ca="1" si="351"/>
        <v>PU</v>
      </c>
      <c r="C2673" t="s">
        <v>615</v>
      </c>
      <c r="D2673" t="s">
        <v>3351</v>
      </c>
      <c r="E2673">
        <f t="shared" ca="1" si="353"/>
        <v>0</v>
      </c>
      <c r="H2673" t="str">
        <f t="shared" ca="1" si="354"/>
        <v>'360 PU '!</v>
      </c>
      <c r="I2673">
        <f t="shared" ca="1" si="355"/>
        <v>0</v>
      </c>
      <c r="J2673">
        <f t="shared" ca="1" si="358"/>
        <v>0</v>
      </c>
      <c r="K2673" t="str">
        <f t="shared" ca="1" si="358"/>
        <v>'360 PU '!</v>
      </c>
      <c r="L2673">
        <f t="shared" ca="1" si="358"/>
        <v>0</v>
      </c>
      <c r="M2673">
        <f t="shared" ca="1" si="358"/>
        <v>0</v>
      </c>
      <c r="N2673">
        <f t="shared" ca="1" si="358"/>
        <v>0</v>
      </c>
      <c r="O2673" t="str">
        <f t="shared" ca="1" si="356"/>
        <v>d:t</v>
      </c>
      <c r="P2673" t="str">
        <f t="shared" ca="1" si="357"/>
        <v>d11:t11</v>
      </c>
    </row>
    <row r="2674" spans="1:16">
      <c r="A2674" t="str">
        <f t="shared" si="350"/>
        <v>14</v>
      </c>
      <c r="B2674" t="str">
        <f t="shared" ca="1" si="351"/>
        <v>PU</v>
      </c>
      <c r="C2674" t="s">
        <v>615</v>
      </c>
      <c r="D2674" t="s">
        <v>3352</v>
      </c>
      <c r="E2674">
        <f t="shared" ca="1" si="353"/>
        <v>0</v>
      </c>
      <c r="H2674" t="str">
        <f t="shared" ca="1" si="354"/>
        <v>'360 PU '!</v>
      </c>
      <c r="I2674">
        <f t="shared" ca="1" si="355"/>
        <v>0</v>
      </c>
      <c r="J2674">
        <f t="shared" ca="1" si="358"/>
        <v>0</v>
      </c>
      <c r="K2674" t="str">
        <f t="shared" ca="1" si="358"/>
        <v>'360 PU '!</v>
      </c>
      <c r="L2674">
        <f t="shared" ca="1" si="358"/>
        <v>0</v>
      </c>
      <c r="M2674">
        <f t="shared" ca="1" si="358"/>
        <v>0</v>
      </c>
      <c r="N2674">
        <f t="shared" ca="1" si="358"/>
        <v>0</v>
      </c>
      <c r="O2674" t="str">
        <f t="shared" ca="1" si="356"/>
        <v>d:t</v>
      </c>
      <c r="P2674" t="str">
        <f t="shared" ca="1" si="357"/>
        <v>d11:t11</v>
      </c>
    </row>
    <row r="2675" spans="1:16">
      <c r="A2675" t="str">
        <f t="shared" si="350"/>
        <v>100</v>
      </c>
      <c r="B2675" t="str">
        <f t="shared" ca="1" si="351"/>
        <v>PU</v>
      </c>
      <c r="C2675" t="s">
        <v>615</v>
      </c>
      <c r="D2675" t="s">
        <v>3353</v>
      </c>
      <c r="E2675">
        <f t="shared" ca="1" si="353"/>
        <v>0</v>
      </c>
      <c r="H2675" t="str">
        <f t="shared" ca="1" si="354"/>
        <v>'360 PU '!</v>
      </c>
      <c r="I2675">
        <f t="shared" ca="1" si="355"/>
        <v>0</v>
      </c>
      <c r="J2675">
        <f t="shared" ca="1" si="358"/>
        <v>0</v>
      </c>
      <c r="K2675" t="str">
        <f t="shared" ca="1" si="358"/>
        <v>'360 PU '!</v>
      </c>
      <c r="L2675">
        <f t="shared" ca="1" si="358"/>
        <v>0</v>
      </c>
      <c r="M2675">
        <f t="shared" ca="1" si="358"/>
        <v>0</v>
      </c>
      <c r="N2675">
        <f t="shared" ca="1" si="358"/>
        <v>0</v>
      </c>
      <c r="O2675" t="str">
        <f t="shared" ca="1" si="356"/>
        <v>d:t</v>
      </c>
      <c r="P2675" t="str">
        <f t="shared" ca="1" si="357"/>
        <v>d11:t11</v>
      </c>
    </row>
    <row r="2676" spans="1:16">
      <c r="A2676" t="str">
        <f t="shared" si="350"/>
        <v>06</v>
      </c>
      <c r="B2676" t="str">
        <f t="shared" ca="1" si="351"/>
        <v>PU</v>
      </c>
      <c r="C2676" t="s">
        <v>615</v>
      </c>
      <c r="D2676" t="s">
        <v>3354</v>
      </c>
      <c r="E2676">
        <f t="shared" ca="1" si="353"/>
        <v>0</v>
      </c>
      <c r="H2676" t="str">
        <f t="shared" ca="1" si="354"/>
        <v>'360 PU '!</v>
      </c>
      <c r="I2676">
        <f t="shared" ca="1" si="355"/>
        <v>0</v>
      </c>
      <c r="J2676">
        <f t="shared" ca="1" si="358"/>
        <v>0</v>
      </c>
      <c r="K2676" t="str">
        <f t="shared" ca="1" si="358"/>
        <v>'360 PU '!</v>
      </c>
      <c r="L2676">
        <f t="shared" ca="1" si="358"/>
        <v>0</v>
      </c>
      <c r="M2676">
        <f t="shared" ca="1" si="358"/>
        <v>0</v>
      </c>
      <c r="N2676">
        <f t="shared" ca="1" si="358"/>
        <v>0</v>
      </c>
      <c r="O2676" t="str">
        <f t="shared" ca="1" si="356"/>
        <v>d:t</v>
      </c>
      <c r="P2676" t="str">
        <f t="shared" ca="1" si="357"/>
        <v>d11:t11</v>
      </c>
    </row>
    <row r="2677" spans="1:16">
      <c r="A2677" t="str">
        <f t="shared" si="350"/>
        <v>12</v>
      </c>
      <c r="B2677" t="str">
        <f t="shared" ca="1" si="351"/>
        <v>PU</v>
      </c>
      <c r="C2677" t="s">
        <v>615</v>
      </c>
      <c r="D2677" t="s">
        <v>3355</v>
      </c>
      <c r="E2677">
        <f t="shared" ca="1" si="353"/>
        <v>0</v>
      </c>
      <c r="H2677" t="str">
        <f t="shared" ca="1" si="354"/>
        <v>'360 PU '!</v>
      </c>
      <c r="I2677">
        <f t="shared" ca="1" si="355"/>
        <v>0</v>
      </c>
      <c r="J2677">
        <f t="shared" ca="1" si="358"/>
        <v>0</v>
      </c>
      <c r="K2677" t="str">
        <f t="shared" ca="1" si="358"/>
        <v>'360 PU '!</v>
      </c>
      <c r="L2677">
        <f t="shared" ca="1" si="358"/>
        <v>0</v>
      </c>
      <c r="M2677">
        <f t="shared" ca="1" si="358"/>
        <v>0</v>
      </c>
      <c r="N2677">
        <f t="shared" ca="1" si="358"/>
        <v>0</v>
      </c>
      <c r="O2677" t="str">
        <f t="shared" ca="1" si="356"/>
        <v>d:t</v>
      </c>
      <c r="P2677" t="str">
        <f t="shared" ca="1" si="357"/>
        <v>d11:t11</v>
      </c>
    </row>
    <row r="2678" spans="1:16">
      <c r="A2678" t="str">
        <f t="shared" si="350"/>
        <v>09</v>
      </c>
      <c r="B2678" t="str">
        <f t="shared" ca="1" si="351"/>
        <v>PU</v>
      </c>
      <c r="C2678" t="s">
        <v>615</v>
      </c>
      <c r="D2678" t="s">
        <v>3356</v>
      </c>
      <c r="E2678">
        <f t="shared" ca="1" si="353"/>
        <v>0</v>
      </c>
      <c r="H2678" t="str">
        <f t="shared" ca="1" si="354"/>
        <v>'360 PU '!</v>
      </c>
      <c r="I2678">
        <f t="shared" ca="1" si="355"/>
        <v>0</v>
      </c>
      <c r="J2678">
        <f t="shared" ca="1" si="358"/>
        <v>0</v>
      </c>
      <c r="K2678" t="str">
        <f t="shared" ca="1" si="358"/>
        <v>'360 PU '!</v>
      </c>
      <c r="L2678">
        <f t="shared" ca="1" si="358"/>
        <v>0</v>
      </c>
      <c r="M2678">
        <f t="shared" ca="1" si="358"/>
        <v>0</v>
      </c>
      <c r="N2678">
        <f t="shared" ca="1" si="358"/>
        <v>0</v>
      </c>
      <c r="O2678" t="str">
        <f t="shared" ca="1" si="356"/>
        <v>d:t</v>
      </c>
      <c r="P2678" t="str">
        <f t="shared" ca="1" si="357"/>
        <v>d11:t11</v>
      </c>
    </row>
    <row r="2679" spans="1:16">
      <c r="A2679" t="str">
        <f t="shared" si="350"/>
        <v>11</v>
      </c>
      <c r="B2679" t="str">
        <f t="shared" ca="1" si="351"/>
        <v>PU</v>
      </c>
      <c r="C2679" t="s">
        <v>615</v>
      </c>
      <c r="D2679" t="s">
        <v>3357</v>
      </c>
      <c r="E2679">
        <f t="shared" ca="1" si="353"/>
        <v>0</v>
      </c>
      <c r="H2679" t="str">
        <f t="shared" ca="1" si="354"/>
        <v>'360 PU '!</v>
      </c>
      <c r="I2679">
        <f t="shared" ca="1" si="355"/>
        <v>0</v>
      </c>
      <c r="J2679">
        <f t="shared" ca="1" si="358"/>
        <v>0</v>
      </c>
      <c r="K2679" t="str">
        <f t="shared" ca="1" si="358"/>
        <v>'360 PU '!</v>
      </c>
      <c r="L2679">
        <f t="shared" ca="1" si="358"/>
        <v>0</v>
      </c>
      <c r="M2679">
        <f t="shared" ca="1" si="358"/>
        <v>0</v>
      </c>
      <c r="N2679">
        <f t="shared" ca="1" si="358"/>
        <v>0</v>
      </c>
      <c r="O2679" t="str">
        <f t="shared" ca="1" si="356"/>
        <v>d:t</v>
      </c>
      <c r="P2679" t="str">
        <f t="shared" ca="1" si="357"/>
        <v>d11:t11</v>
      </c>
    </row>
    <row r="2680" spans="1:16">
      <c r="A2680" t="str">
        <f t="shared" si="350"/>
        <v>03</v>
      </c>
      <c r="B2680" t="str">
        <f t="shared" ca="1" si="351"/>
        <v>PU</v>
      </c>
      <c r="C2680" t="s">
        <v>615</v>
      </c>
      <c r="D2680" t="s">
        <v>3358</v>
      </c>
      <c r="E2680">
        <f t="shared" ca="1" si="353"/>
        <v>0</v>
      </c>
      <c r="H2680" t="str">
        <f t="shared" ca="1" si="354"/>
        <v>'360 PU '!</v>
      </c>
      <c r="I2680">
        <f t="shared" ca="1" si="355"/>
        <v>0</v>
      </c>
      <c r="J2680">
        <f t="shared" ca="1" si="358"/>
        <v>0</v>
      </c>
      <c r="K2680" t="str">
        <f t="shared" ca="1" si="358"/>
        <v>'360 PU '!</v>
      </c>
      <c r="L2680">
        <f t="shared" ca="1" si="358"/>
        <v>0</v>
      </c>
      <c r="M2680">
        <f t="shared" ca="1" si="358"/>
        <v>0</v>
      </c>
      <c r="N2680">
        <f t="shared" ca="1" si="358"/>
        <v>0</v>
      </c>
      <c r="O2680" t="str">
        <f t="shared" ca="1" si="356"/>
        <v>d:t</v>
      </c>
      <c r="P2680" t="str">
        <f t="shared" ca="1" si="357"/>
        <v>d11:t11</v>
      </c>
    </row>
    <row r="2681" spans="1:16">
      <c r="A2681" t="str">
        <f t="shared" ref="A2681:A2744" si="359">MID(D2681,LEN(C2681)+2,LEN(D2681)-LEN(C2681))</f>
        <v>02</v>
      </c>
      <c r="B2681" t="str">
        <f t="shared" ref="B2681:B2744" ca="1" si="360">VLOOKUP(H2681,$A$1:$K$6,11,FALSE)</f>
        <v>PU</v>
      </c>
      <c r="C2681" t="s">
        <v>615</v>
      </c>
      <c r="D2681" t="s">
        <v>3359</v>
      </c>
      <c r="E2681">
        <f t="shared" ca="1" si="353"/>
        <v>0</v>
      </c>
      <c r="H2681" t="str">
        <f t="shared" ca="1" si="354"/>
        <v>'360 PU '!</v>
      </c>
      <c r="I2681">
        <f t="shared" ca="1" si="355"/>
        <v>0</v>
      </c>
      <c r="J2681">
        <f t="shared" ca="1" si="358"/>
        <v>0</v>
      </c>
      <c r="K2681" t="str">
        <f t="shared" ca="1" si="358"/>
        <v>'360 PU '!</v>
      </c>
      <c r="L2681">
        <f t="shared" ca="1" si="358"/>
        <v>0</v>
      </c>
      <c r="M2681">
        <f t="shared" ca="1" si="358"/>
        <v>0</v>
      </c>
      <c r="N2681">
        <f t="shared" ca="1" si="358"/>
        <v>0</v>
      </c>
      <c r="O2681" t="str">
        <f t="shared" ca="1" si="356"/>
        <v>d:t</v>
      </c>
      <c r="P2681" t="str">
        <f t="shared" ca="1" si="357"/>
        <v>d11:t11</v>
      </c>
    </row>
    <row r="2682" spans="1:16">
      <c r="A2682" t="str">
        <f t="shared" si="359"/>
        <v>04</v>
      </c>
      <c r="B2682" t="str">
        <f t="shared" ca="1" si="360"/>
        <v>PU</v>
      </c>
      <c r="C2682" t="s">
        <v>615</v>
      </c>
      <c r="D2682" t="s">
        <v>3360</v>
      </c>
      <c r="E2682">
        <f t="shared" ref="E2682:E2745" ca="1" si="361">IFERROR(VLOOKUP(C2682,INDIRECT($H2682&amp;$O2682),MATCH($A2682,INDIRECT($H2682&amp;$P2682),0),FALSE),0)</f>
        <v>0</v>
      </c>
      <c r="H2682" t="str">
        <f t="shared" ref="H2682:H2745" ca="1" si="362">IF(I2682&lt;&gt;0,I2682,IF(J2682&lt;&gt;0,J2682,IF(K2682&lt;&gt;0,K2682,IF(L2682&lt;&gt;0,L2682,IF(M2682&lt;&gt;0,M2682,N2682)))))</f>
        <v>'360 PU '!</v>
      </c>
      <c r="I2682">
        <f t="shared" ref="I2682:I2745" ca="1" si="363">IF(IFERROR(VLOOKUP(C2682,INDIRECT($I$14&amp;"D:D"),1,FALSE),0)&lt;&gt;0,I$14,0)</f>
        <v>0</v>
      </c>
      <c r="J2682">
        <f t="shared" ca="1" si="358"/>
        <v>0</v>
      </c>
      <c r="K2682" t="str">
        <f t="shared" ca="1" si="358"/>
        <v>'360 PU '!</v>
      </c>
      <c r="L2682">
        <f t="shared" ca="1" si="358"/>
        <v>0</v>
      </c>
      <c r="M2682">
        <f t="shared" ca="1" si="358"/>
        <v>0</v>
      </c>
      <c r="N2682">
        <f t="shared" ca="1" si="358"/>
        <v>0</v>
      </c>
      <c r="O2682" t="str">
        <f t="shared" ca="1" si="356"/>
        <v>d:t</v>
      </c>
      <c r="P2682" t="str">
        <f t="shared" ca="1" si="357"/>
        <v>d11:t11</v>
      </c>
    </row>
    <row r="2683" spans="1:16">
      <c r="A2683" t="str">
        <f t="shared" si="359"/>
        <v>01</v>
      </c>
      <c r="B2683" t="str">
        <f t="shared" ca="1" si="360"/>
        <v>PU</v>
      </c>
      <c r="C2683" t="s">
        <v>546</v>
      </c>
      <c r="D2683" t="s">
        <v>3361</v>
      </c>
      <c r="E2683">
        <f t="shared" ca="1" si="361"/>
        <v>0</v>
      </c>
      <c r="H2683" t="str">
        <f t="shared" ca="1" si="362"/>
        <v>'360 PU '!</v>
      </c>
      <c r="I2683">
        <f t="shared" ca="1" si="363"/>
        <v>0</v>
      </c>
      <c r="J2683">
        <f t="shared" ca="1" si="358"/>
        <v>0</v>
      </c>
      <c r="K2683" t="str">
        <f t="shared" ca="1" si="358"/>
        <v>'360 PU '!</v>
      </c>
      <c r="L2683">
        <f t="shared" ca="1" si="358"/>
        <v>0</v>
      </c>
      <c r="M2683">
        <f t="shared" ca="1" si="358"/>
        <v>0</v>
      </c>
      <c r="N2683">
        <f t="shared" ca="1" si="358"/>
        <v>0</v>
      </c>
      <c r="O2683" t="str">
        <f t="shared" ca="1" si="356"/>
        <v>d:t</v>
      </c>
      <c r="P2683" t="str">
        <f t="shared" ca="1" si="357"/>
        <v>d11:t11</v>
      </c>
    </row>
    <row r="2684" spans="1:16">
      <c r="A2684" t="str">
        <f t="shared" si="359"/>
        <v>05</v>
      </c>
      <c r="B2684" t="str">
        <f t="shared" ca="1" si="360"/>
        <v>PU</v>
      </c>
      <c r="C2684" t="s">
        <v>546</v>
      </c>
      <c r="D2684" t="s">
        <v>3362</v>
      </c>
      <c r="E2684">
        <f t="shared" ca="1" si="361"/>
        <v>0</v>
      </c>
      <c r="H2684" t="str">
        <f t="shared" ca="1" si="362"/>
        <v>'360 PU '!</v>
      </c>
      <c r="I2684">
        <f t="shared" ca="1" si="363"/>
        <v>0</v>
      </c>
      <c r="J2684">
        <f t="shared" ca="1" si="358"/>
        <v>0</v>
      </c>
      <c r="K2684" t="str">
        <f t="shared" ca="1" si="358"/>
        <v>'360 PU '!</v>
      </c>
      <c r="L2684">
        <f t="shared" ca="1" si="358"/>
        <v>0</v>
      </c>
      <c r="M2684">
        <f t="shared" ca="1" si="358"/>
        <v>0</v>
      </c>
      <c r="N2684">
        <f t="shared" ca="1" si="358"/>
        <v>0</v>
      </c>
      <c r="O2684" t="str">
        <f t="shared" ca="1" si="356"/>
        <v>d:t</v>
      </c>
      <c r="P2684" t="str">
        <f t="shared" ca="1" si="357"/>
        <v>d11:t11</v>
      </c>
    </row>
    <row r="2685" spans="1:16">
      <c r="A2685" t="str">
        <f t="shared" si="359"/>
        <v>14</v>
      </c>
      <c r="B2685" t="str">
        <f t="shared" ca="1" si="360"/>
        <v>PU</v>
      </c>
      <c r="C2685" t="s">
        <v>546</v>
      </c>
      <c r="D2685" t="s">
        <v>3363</v>
      </c>
      <c r="E2685">
        <f t="shared" ca="1" si="361"/>
        <v>0</v>
      </c>
      <c r="H2685" t="str">
        <f t="shared" ca="1" si="362"/>
        <v>'360 PU '!</v>
      </c>
      <c r="I2685">
        <f t="shared" ca="1" si="363"/>
        <v>0</v>
      </c>
      <c r="J2685">
        <f t="shared" ca="1" si="358"/>
        <v>0</v>
      </c>
      <c r="K2685" t="str">
        <f t="shared" ca="1" si="358"/>
        <v>'360 PU '!</v>
      </c>
      <c r="L2685">
        <f t="shared" ca="1" si="358"/>
        <v>0</v>
      </c>
      <c r="M2685">
        <f t="shared" ca="1" si="358"/>
        <v>0</v>
      </c>
      <c r="N2685">
        <f t="shared" ca="1" si="358"/>
        <v>0</v>
      </c>
      <c r="O2685" t="str">
        <f t="shared" ca="1" si="356"/>
        <v>d:t</v>
      </c>
      <c r="P2685" t="str">
        <f t="shared" ca="1" si="357"/>
        <v>d11:t11</v>
      </c>
    </row>
    <row r="2686" spans="1:16">
      <c r="A2686" t="str">
        <f t="shared" si="359"/>
        <v>100</v>
      </c>
      <c r="B2686" t="str">
        <f t="shared" ca="1" si="360"/>
        <v>PU</v>
      </c>
      <c r="C2686" t="s">
        <v>546</v>
      </c>
      <c r="D2686" t="s">
        <v>3364</v>
      </c>
      <c r="E2686">
        <f t="shared" ca="1" si="361"/>
        <v>0</v>
      </c>
      <c r="H2686" t="str">
        <f t="shared" ca="1" si="362"/>
        <v>'360 PU '!</v>
      </c>
      <c r="I2686">
        <f t="shared" ca="1" si="363"/>
        <v>0</v>
      </c>
      <c r="J2686">
        <f t="shared" ca="1" si="358"/>
        <v>0</v>
      </c>
      <c r="K2686" t="str">
        <f t="shared" ca="1" si="358"/>
        <v>'360 PU '!</v>
      </c>
      <c r="L2686">
        <f t="shared" ca="1" si="358"/>
        <v>0</v>
      </c>
      <c r="M2686">
        <f t="shared" ca="1" si="358"/>
        <v>0</v>
      </c>
      <c r="N2686">
        <f t="shared" ca="1" si="358"/>
        <v>0</v>
      </c>
      <c r="O2686" t="str">
        <f t="shared" ca="1" si="356"/>
        <v>d:t</v>
      </c>
      <c r="P2686" t="str">
        <f t="shared" ca="1" si="357"/>
        <v>d11:t11</v>
      </c>
    </row>
    <row r="2687" spans="1:16">
      <c r="A2687" t="str">
        <f t="shared" si="359"/>
        <v>06</v>
      </c>
      <c r="B2687" t="str">
        <f t="shared" ca="1" si="360"/>
        <v>PU</v>
      </c>
      <c r="C2687" t="s">
        <v>546</v>
      </c>
      <c r="D2687" t="s">
        <v>3365</v>
      </c>
      <c r="E2687">
        <f t="shared" ca="1" si="361"/>
        <v>0</v>
      </c>
      <c r="H2687" t="str">
        <f t="shared" ca="1" si="362"/>
        <v>'360 PU '!</v>
      </c>
      <c r="I2687">
        <f t="shared" ca="1" si="363"/>
        <v>0</v>
      </c>
      <c r="J2687">
        <f t="shared" ca="1" si="358"/>
        <v>0</v>
      </c>
      <c r="K2687" t="str">
        <f t="shared" ca="1" si="358"/>
        <v>'360 PU '!</v>
      </c>
      <c r="L2687">
        <f t="shared" ca="1" si="358"/>
        <v>0</v>
      </c>
      <c r="M2687">
        <f t="shared" ca="1" si="358"/>
        <v>0</v>
      </c>
      <c r="N2687">
        <f t="shared" ca="1" si="358"/>
        <v>0</v>
      </c>
      <c r="O2687" t="str">
        <f t="shared" ca="1" si="356"/>
        <v>d:t</v>
      </c>
      <c r="P2687" t="str">
        <f t="shared" ca="1" si="357"/>
        <v>d11:t11</v>
      </c>
    </row>
    <row r="2688" spans="1:16">
      <c r="A2688" t="str">
        <f t="shared" si="359"/>
        <v>12</v>
      </c>
      <c r="B2688" t="str">
        <f t="shared" ca="1" si="360"/>
        <v>PU</v>
      </c>
      <c r="C2688" t="s">
        <v>546</v>
      </c>
      <c r="D2688" t="s">
        <v>3366</v>
      </c>
      <c r="E2688">
        <f t="shared" ca="1" si="361"/>
        <v>0</v>
      </c>
      <c r="H2688" t="str">
        <f t="shared" ca="1" si="362"/>
        <v>'360 PU '!</v>
      </c>
      <c r="I2688">
        <f t="shared" ca="1" si="363"/>
        <v>0</v>
      </c>
      <c r="J2688">
        <f t="shared" ca="1" si="358"/>
        <v>0</v>
      </c>
      <c r="K2688" t="str">
        <f t="shared" ca="1" si="358"/>
        <v>'360 PU '!</v>
      </c>
      <c r="L2688">
        <f t="shared" ca="1" si="358"/>
        <v>0</v>
      </c>
      <c r="M2688">
        <f t="shared" ca="1" si="358"/>
        <v>0</v>
      </c>
      <c r="N2688">
        <f t="shared" ca="1" si="358"/>
        <v>0</v>
      </c>
      <c r="O2688" t="str">
        <f t="shared" ca="1" si="356"/>
        <v>d:t</v>
      </c>
      <c r="P2688" t="str">
        <f t="shared" ca="1" si="357"/>
        <v>d11:t11</v>
      </c>
    </row>
    <row r="2689" spans="1:16">
      <c r="A2689" t="str">
        <f t="shared" si="359"/>
        <v>09</v>
      </c>
      <c r="B2689" t="str">
        <f t="shared" ca="1" si="360"/>
        <v>PU</v>
      </c>
      <c r="C2689" t="s">
        <v>546</v>
      </c>
      <c r="D2689" t="s">
        <v>3367</v>
      </c>
      <c r="E2689">
        <f t="shared" ca="1" si="361"/>
        <v>0</v>
      </c>
      <c r="H2689" t="str">
        <f t="shared" ca="1" si="362"/>
        <v>'360 PU '!</v>
      </c>
      <c r="I2689">
        <f t="shared" ca="1" si="363"/>
        <v>0</v>
      </c>
      <c r="J2689">
        <f t="shared" ca="1" si="358"/>
        <v>0</v>
      </c>
      <c r="K2689" t="str">
        <f t="shared" ca="1" si="358"/>
        <v>'360 PU '!</v>
      </c>
      <c r="L2689">
        <f t="shared" ca="1" si="358"/>
        <v>0</v>
      </c>
      <c r="M2689">
        <f t="shared" ca="1" si="358"/>
        <v>0</v>
      </c>
      <c r="N2689">
        <f t="shared" ca="1" si="358"/>
        <v>0</v>
      </c>
      <c r="O2689" t="str">
        <f t="shared" ca="1" si="356"/>
        <v>d:t</v>
      </c>
      <c r="P2689" t="str">
        <f t="shared" ca="1" si="357"/>
        <v>d11:t11</v>
      </c>
    </row>
    <row r="2690" spans="1:16">
      <c r="A2690" t="str">
        <f t="shared" si="359"/>
        <v>11</v>
      </c>
      <c r="B2690" t="str">
        <f t="shared" ca="1" si="360"/>
        <v>PU</v>
      </c>
      <c r="C2690" t="s">
        <v>546</v>
      </c>
      <c r="D2690" t="s">
        <v>3368</v>
      </c>
      <c r="E2690">
        <f t="shared" ca="1" si="361"/>
        <v>0</v>
      </c>
      <c r="H2690" t="str">
        <f t="shared" ca="1" si="362"/>
        <v>'360 PU '!</v>
      </c>
      <c r="I2690">
        <f t="shared" ca="1" si="363"/>
        <v>0</v>
      </c>
      <c r="J2690">
        <f t="shared" ca="1" si="358"/>
        <v>0</v>
      </c>
      <c r="K2690" t="str">
        <f t="shared" ca="1" si="358"/>
        <v>'360 PU '!</v>
      </c>
      <c r="L2690">
        <f t="shared" ca="1" si="358"/>
        <v>0</v>
      </c>
      <c r="M2690">
        <f t="shared" ca="1" si="358"/>
        <v>0</v>
      </c>
      <c r="N2690">
        <f t="shared" ca="1" si="358"/>
        <v>0</v>
      </c>
      <c r="O2690" t="str">
        <f t="shared" ca="1" si="356"/>
        <v>d:t</v>
      </c>
      <c r="P2690" t="str">
        <f t="shared" ca="1" si="357"/>
        <v>d11:t11</v>
      </c>
    </row>
    <row r="2691" spans="1:16">
      <c r="A2691" t="str">
        <f t="shared" si="359"/>
        <v>03</v>
      </c>
      <c r="B2691" t="str">
        <f t="shared" ca="1" si="360"/>
        <v>PU</v>
      </c>
      <c r="C2691" t="s">
        <v>546</v>
      </c>
      <c r="D2691" t="s">
        <v>3369</v>
      </c>
      <c r="E2691">
        <f t="shared" ca="1" si="361"/>
        <v>0</v>
      </c>
      <c r="H2691" t="str">
        <f t="shared" ca="1" si="362"/>
        <v>'360 PU '!</v>
      </c>
      <c r="I2691">
        <f t="shared" ca="1" si="363"/>
        <v>0</v>
      </c>
      <c r="J2691">
        <f t="shared" ca="1" si="358"/>
        <v>0</v>
      </c>
      <c r="K2691" t="str">
        <f t="shared" ca="1" si="358"/>
        <v>'360 PU '!</v>
      </c>
      <c r="L2691">
        <f t="shared" ca="1" si="358"/>
        <v>0</v>
      </c>
      <c r="M2691">
        <f t="shared" ca="1" si="358"/>
        <v>0</v>
      </c>
      <c r="N2691">
        <f t="shared" ca="1" si="358"/>
        <v>0</v>
      </c>
      <c r="O2691" t="str">
        <f t="shared" ca="1" si="356"/>
        <v>d:t</v>
      </c>
      <c r="P2691" t="str">
        <f t="shared" ca="1" si="357"/>
        <v>d11:t11</v>
      </c>
    </row>
    <row r="2692" spans="1:16">
      <c r="A2692" t="str">
        <f t="shared" si="359"/>
        <v>02</v>
      </c>
      <c r="B2692" t="str">
        <f t="shared" ca="1" si="360"/>
        <v>PU</v>
      </c>
      <c r="C2692" t="s">
        <v>546</v>
      </c>
      <c r="D2692" t="s">
        <v>3370</v>
      </c>
      <c r="E2692">
        <f t="shared" ca="1" si="361"/>
        <v>0</v>
      </c>
      <c r="H2692" t="str">
        <f t="shared" ca="1" si="362"/>
        <v>'360 PU '!</v>
      </c>
      <c r="I2692">
        <f t="shared" ca="1" si="363"/>
        <v>0</v>
      </c>
      <c r="J2692">
        <f t="shared" ca="1" si="358"/>
        <v>0</v>
      </c>
      <c r="K2692" t="str">
        <f t="shared" ca="1" si="358"/>
        <v>'360 PU '!</v>
      </c>
      <c r="L2692">
        <f t="shared" ca="1" si="358"/>
        <v>0</v>
      </c>
      <c r="M2692">
        <f t="shared" ca="1" si="358"/>
        <v>0</v>
      </c>
      <c r="N2692">
        <f t="shared" ca="1" si="358"/>
        <v>0</v>
      </c>
      <c r="O2692" t="str">
        <f t="shared" ca="1" si="356"/>
        <v>d:t</v>
      </c>
      <c r="P2692" t="str">
        <f t="shared" ca="1" si="357"/>
        <v>d11:t11</v>
      </c>
    </row>
    <row r="2693" spans="1:16">
      <c r="A2693" t="str">
        <f t="shared" si="359"/>
        <v>04</v>
      </c>
      <c r="B2693" t="str">
        <f t="shared" ca="1" si="360"/>
        <v>PU</v>
      </c>
      <c r="C2693" t="s">
        <v>546</v>
      </c>
      <c r="D2693" t="s">
        <v>3371</v>
      </c>
      <c r="E2693">
        <f t="shared" ca="1" si="361"/>
        <v>0</v>
      </c>
      <c r="H2693" t="str">
        <f t="shared" ca="1" si="362"/>
        <v>'360 PU '!</v>
      </c>
      <c r="I2693">
        <f t="shared" ca="1" si="363"/>
        <v>0</v>
      </c>
      <c r="J2693">
        <f t="shared" ca="1" si="358"/>
        <v>0</v>
      </c>
      <c r="K2693" t="str">
        <f t="shared" ca="1" si="358"/>
        <v>'360 PU '!</v>
      </c>
      <c r="L2693">
        <f t="shared" ca="1" si="358"/>
        <v>0</v>
      </c>
      <c r="M2693">
        <f t="shared" ca="1" si="358"/>
        <v>0</v>
      </c>
      <c r="N2693">
        <f t="shared" ca="1" si="358"/>
        <v>0</v>
      </c>
      <c r="O2693" t="str">
        <f t="shared" ca="1" si="356"/>
        <v>d:t</v>
      </c>
      <c r="P2693" t="str">
        <f t="shared" ca="1" si="357"/>
        <v>d11:t11</v>
      </c>
    </row>
    <row r="2694" spans="1:16">
      <c r="A2694" t="str">
        <f t="shared" si="359"/>
        <v>01</v>
      </c>
      <c r="B2694" t="str">
        <f t="shared" ca="1" si="360"/>
        <v>PU</v>
      </c>
      <c r="C2694" t="s">
        <v>326</v>
      </c>
      <c r="D2694" t="s">
        <v>3372</v>
      </c>
      <c r="E2694">
        <f t="shared" ca="1" si="361"/>
        <v>0</v>
      </c>
      <c r="H2694" t="str">
        <f t="shared" ca="1" si="362"/>
        <v>'360 PU '!</v>
      </c>
      <c r="I2694">
        <f t="shared" ca="1" si="363"/>
        <v>0</v>
      </c>
      <c r="J2694">
        <f t="shared" ca="1" si="358"/>
        <v>0</v>
      </c>
      <c r="K2694" t="str">
        <f t="shared" ca="1" si="358"/>
        <v>'360 PU '!</v>
      </c>
      <c r="L2694">
        <f t="shared" ca="1" si="358"/>
        <v>0</v>
      </c>
      <c r="M2694">
        <f t="shared" ca="1" si="358"/>
        <v>0</v>
      </c>
      <c r="N2694">
        <f t="shared" ca="1" si="358"/>
        <v>0</v>
      </c>
      <c r="O2694" t="str">
        <f t="shared" ca="1" si="356"/>
        <v>d:t</v>
      </c>
      <c r="P2694" t="str">
        <f t="shared" ca="1" si="357"/>
        <v>d11:t11</v>
      </c>
    </row>
    <row r="2695" spans="1:16">
      <c r="A2695" t="str">
        <f t="shared" si="359"/>
        <v>05</v>
      </c>
      <c r="B2695" t="str">
        <f t="shared" ca="1" si="360"/>
        <v>PU</v>
      </c>
      <c r="C2695" t="s">
        <v>326</v>
      </c>
      <c r="D2695" t="s">
        <v>3373</v>
      </c>
      <c r="E2695">
        <f t="shared" ca="1" si="361"/>
        <v>0</v>
      </c>
      <c r="H2695" t="str">
        <f t="shared" ca="1" si="362"/>
        <v>'360 PU '!</v>
      </c>
      <c r="I2695">
        <f t="shared" ca="1" si="363"/>
        <v>0</v>
      </c>
      <c r="J2695">
        <f t="shared" ca="1" si="358"/>
        <v>0</v>
      </c>
      <c r="K2695" t="str">
        <f t="shared" ca="1" si="358"/>
        <v>'360 PU '!</v>
      </c>
      <c r="L2695">
        <f t="shared" ca="1" si="358"/>
        <v>0</v>
      </c>
      <c r="M2695">
        <f t="shared" ca="1" si="358"/>
        <v>0</v>
      </c>
      <c r="N2695">
        <f t="shared" ca="1" si="358"/>
        <v>0</v>
      </c>
      <c r="O2695" t="str">
        <f t="shared" ca="1" si="356"/>
        <v>d:t</v>
      </c>
      <c r="P2695" t="str">
        <f t="shared" ca="1" si="357"/>
        <v>d11:t11</v>
      </c>
    </row>
    <row r="2696" spans="1:16">
      <c r="A2696" t="str">
        <f t="shared" si="359"/>
        <v>14</v>
      </c>
      <c r="B2696" t="str">
        <f t="shared" ca="1" si="360"/>
        <v>PU</v>
      </c>
      <c r="C2696" t="s">
        <v>326</v>
      </c>
      <c r="D2696" t="s">
        <v>3374</v>
      </c>
      <c r="E2696">
        <f t="shared" ca="1" si="361"/>
        <v>0</v>
      </c>
      <c r="H2696" t="str">
        <f t="shared" ca="1" si="362"/>
        <v>'360 PU '!</v>
      </c>
      <c r="I2696">
        <f t="shared" ca="1" si="363"/>
        <v>0</v>
      </c>
      <c r="J2696">
        <f t="shared" ca="1" si="358"/>
        <v>0</v>
      </c>
      <c r="K2696" t="str">
        <f t="shared" ca="1" si="358"/>
        <v>'360 PU '!</v>
      </c>
      <c r="L2696">
        <f t="shared" ca="1" si="358"/>
        <v>0</v>
      </c>
      <c r="M2696">
        <f t="shared" ca="1" si="358"/>
        <v>0</v>
      </c>
      <c r="N2696">
        <f t="shared" ca="1" si="358"/>
        <v>0</v>
      </c>
      <c r="O2696" t="str">
        <f t="shared" ca="1" si="356"/>
        <v>d:t</v>
      </c>
      <c r="P2696" t="str">
        <f t="shared" ca="1" si="357"/>
        <v>d11:t11</v>
      </c>
    </row>
    <row r="2697" spans="1:16">
      <c r="A2697" t="str">
        <f t="shared" si="359"/>
        <v>100</v>
      </c>
      <c r="B2697" t="str">
        <f t="shared" ca="1" si="360"/>
        <v>PU</v>
      </c>
      <c r="C2697" t="s">
        <v>326</v>
      </c>
      <c r="D2697" t="s">
        <v>3375</v>
      </c>
      <c r="E2697">
        <f t="shared" ca="1" si="361"/>
        <v>0</v>
      </c>
      <c r="H2697" t="str">
        <f t="shared" ca="1" si="362"/>
        <v>'360 PU '!</v>
      </c>
      <c r="I2697">
        <f t="shared" ca="1" si="363"/>
        <v>0</v>
      </c>
      <c r="J2697">
        <f t="shared" ca="1" si="358"/>
        <v>0</v>
      </c>
      <c r="K2697" t="str">
        <f t="shared" ca="1" si="358"/>
        <v>'360 PU '!</v>
      </c>
      <c r="L2697">
        <f t="shared" ca="1" si="358"/>
        <v>0</v>
      </c>
      <c r="M2697">
        <f t="shared" ca="1" si="358"/>
        <v>0</v>
      </c>
      <c r="N2697">
        <f t="shared" ca="1" si="358"/>
        <v>0</v>
      </c>
      <c r="O2697" t="str">
        <f t="shared" ca="1" si="356"/>
        <v>d:t</v>
      </c>
      <c r="P2697" t="str">
        <f t="shared" ca="1" si="357"/>
        <v>d11:t11</v>
      </c>
    </row>
    <row r="2698" spans="1:16">
      <c r="A2698" t="str">
        <f t="shared" si="359"/>
        <v>06</v>
      </c>
      <c r="B2698" t="str">
        <f t="shared" ca="1" si="360"/>
        <v>PU</v>
      </c>
      <c r="C2698" t="s">
        <v>326</v>
      </c>
      <c r="D2698" t="s">
        <v>3376</v>
      </c>
      <c r="E2698">
        <f t="shared" ca="1" si="361"/>
        <v>0</v>
      </c>
      <c r="H2698" t="str">
        <f t="shared" ca="1" si="362"/>
        <v>'360 PU '!</v>
      </c>
      <c r="I2698">
        <f t="shared" ca="1" si="363"/>
        <v>0</v>
      </c>
      <c r="J2698">
        <f t="shared" ca="1" si="358"/>
        <v>0</v>
      </c>
      <c r="K2698" t="str">
        <f t="shared" ca="1" si="358"/>
        <v>'360 PU '!</v>
      </c>
      <c r="L2698">
        <f t="shared" ca="1" si="358"/>
        <v>0</v>
      </c>
      <c r="M2698">
        <f t="shared" ca="1" si="358"/>
        <v>0</v>
      </c>
      <c r="N2698">
        <f t="shared" ca="1" si="358"/>
        <v>0</v>
      </c>
      <c r="O2698" t="str">
        <f t="shared" ca="1" si="356"/>
        <v>d:t</v>
      </c>
      <c r="P2698" t="str">
        <f t="shared" ca="1" si="357"/>
        <v>d11:t11</v>
      </c>
    </row>
    <row r="2699" spans="1:16">
      <c r="A2699" t="str">
        <f t="shared" si="359"/>
        <v>12</v>
      </c>
      <c r="B2699" t="str">
        <f t="shared" ca="1" si="360"/>
        <v>PU</v>
      </c>
      <c r="C2699" t="s">
        <v>326</v>
      </c>
      <c r="D2699" t="s">
        <v>3377</v>
      </c>
      <c r="E2699">
        <f t="shared" ca="1" si="361"/>
        <v>0</v>
      </c>
      <c r="H2699" t="str">
        <f t="shared" ca="1" si="362"/>
        <v>'360 PU '!</v>
      </c>
      <c r="I2699">
        <f t="shared" ca="1" si="363"/>
        <v>0</v>
      </c>
      <c r="J2699">
        <f t="shared" ca="1" si="358"/>
        <v>0</v>
      </c>
      <c r="K2699" t="str">
        <f t="shared" ca="1" si="358"/>
        <v>'360 PU '!</v>
      </c>
      <c r="L2699">
        <f t="shared" ca="1" si="358"/>
        <v>0</v>
      </c>
      <c r="M2699">
        <f t="shared" ca="1" si="358"/>
        <v>0</v>
      </c>
      <c r="N2699">
        <f t="shared" ca="1" si="358"/>
        <v>0</v>
      </c>
      <c r="O2699" t="str">
        <f t="shared" ca="1" si="356"/>
        <v>d:t</v>
      </c>
      <c r="P2699" t="str">
        <f t="shared" ca="1" si="357"/>
        <v>d11:t11</v>
      </c>
    </row>
    <row r="2700" spans="1:16">
      <c r="A2700" t="str">
        <f t="shared" si="359"/>
        <v>09</v>
      </c>
      <c r="B2700" t="str">
        <f t="shared" ca="1" si="360"/>
        <v>PU</v>
      </c>
      <c r="C2700" t="s">
        <v>326</v>
      </c>
      <c r="D2700" t="s">
        <v>3378</v>
      </c>
      <c r="E2700">
        <f t="shared" ca="1" si="361"/>
        <v>0</v>
      </c>
      <c r="H2700" t="str">
        <f t="shared" ca="1" si="362"/>
        <v>'360 PU '!</v>
      </c>
      <c r="I2700">
        <f t="shared" ca="1" si="363"/>
        <v>0</v>
      </c>
      <c r="J2700">
        <f t="shared" ca="1" si="358"/>
        <v>0</v>
      </c>
      <c r="K2700" t="str">
        <f t="shared" ca="1" si="358"/>
        <v>'360 PU '!</v>
      </c>
      <c r="L2700">
        <f t="shared" ca="1" si="358"/>
        <v>0</v>
      </c>
      <c r="M2700">
        <f t="shared" ca="1" si="358"/>
        <v>0</v>
      </c>
      <c r="N2700">
        <f t="shared" ca="1" si="358"/>
        <v>0</v>
      </c>
      <c r="O2700" t="str">
        <f t="shared" ca="1" si="356"/>
        <v>d:t</v>
      </c>
      <c r="P2700" t="str">
        <f t="shared" ca="1" si="357"/>
        <v>d11:t11</v>
      </c>
    </row>
    <row r="2701" spans="1:16">
      <c r="A2701" t="str">
        <f t="shared" si="359"/>
        <v>11</v>
      </c>
      <c r="B2701" t="str">
        <f t="shared" ca="1" si="360"/>
        <v>PU</v>
      </c>
      <c r="C2701" t="s">
        <v>326</v>
      </c>
      <c r="D2701" t="s">
        <v>3379</v>
      </c>
      <c r="E2701">
        <f t="shared" ca="1" si="361"/>
        <v>0</v>
      </c>
      <c r="H2701" t="str">
        <f t="shared" ca="1" si="362"/>
        <v>'360 PU '!</v>
      </c>
      <c r="I2701">
        <f t="shared" ca="1" si="363"/>
        <v>0</v>
      </c>
      <c r="J2701">
        <f t="shared" ca="1" si="358"/>
        <v>0</v>
      </c>
      <c r="K2701" t="str">
        <f t="shared" ca="1" si="358"/>
        <v>'360 PU '!</v>
      </c>
      <c r="L2701">
        <f t="shared" ca="1" si="358"/>
        <v>0</v>
      </c>
      <c r="M2701">
        <f t="shared" ca="1" si="358"/>
        <v>0</v>
      </c>
      <c r="N2701">
        <f t="shared" ca="1" si="358"/>
        <v>0</v>
      </c>
      <c r="O2701" t="str">
        <f t="shared" ca="1" si="356"/>
        <v>d:t</v>
      </c>
      <c r="P2701" t="str">
        <f t="shared" ca="1" si="357"/>
        <v>d11:t11</v>
      </c>
    </row>
    <row r="2702" spans="1:16">
      <c r="A2702" t="str">
        <f t="shared" si="359"/>
        <v>03</v>
      </c>
      <c r="B2702" t="str">
        <f t="shared" ca="1" si="360"/>
        <v>PU</v>
      </c>
      <c r="C2702" t="s">
        <v>326</v>
      </c>
      <c r="D2702" t="s">
        <v>3380</v>
      </c>
      <c r="E2702">
        <f t="shared" ca="1" si="361"/>
        <v>0</v>
      </c>
      <c r="H2702" t="str">
        <f t="shared" ca="1" si="362"/>
        <v>'360 PU '!</v>
      </c>
      <c r="I2702">
        <f t="shared" ca="1" si="363"/>
        <v>0</v>
      </c>
      <c r="J2702">
        <f t="shared" ca="1" si="358"/>
        <v>0</v>
      </c>
      <c r="K2702" t="str">
        <f t="shared" ca="1" si="358"/>
        <v>'360 PU '!</v>
      </c>
      <c r="L2702">
        <f t="shared" ca="1" si="358"/>
        <v>0</v>
      </c>
      <c r="M2702">
        <f t="shared" ca="1" si="358"/>
        <v>0</v>
      </c>
      <c r="N2702">
        <f t="shared" ca="1" si="358"/>
        <v>0</v>
      </c>
      <c r="O2702" t="str">
        <f t="shared" ca="1" si="356"/>
        <v>d:t</v>
      </c>
      <c r="P2702" t="str">
        <f t="shared" ca="1" si="357"/>
        <v>d11:t11</v>
      </c>
    </row>
    <row r="2703" spans="1:16">
      <c r="A2703" t="str">
        <f t="shared" si="359"/>
        <v>02</v>
      </c>
      <c r="B2703" t="str">
        <f t="shared" ca="1" si="360"/>
        <v>PU</v>
      </c>
      <c r="C2703" t="s">
        <v>326</v>
      </c>
      <c r="D2703" t="s">
        <v>3381</v>
      </c>
      <c r="E2703">
        <f t="shared" ca="1" si="361"/>
        <v>0</v>
      </c>
      <c r="H2703" t="str">
        <f t="shared" ca="1" si="362"/>
        <v>'360 PU '!</v>
      </c>
      <c r="I2703">
        <f t="shared" ca="1" si="363"/>
        <v>0</v>
      </c>
      <c r="J2703">
        <f t="shared" ca="1" si="358"/>
        <v>0</v>
      </c>
      <c r="K2703" t="str">
        <f t="shared" ca="1" si="358"/>
        <v>'360 PU '!</v>
      </c>
      <c r="L2703">
        <f t="shared" ca="1" si="358"/>
        <v>0</v>
      </c>
      <c r="M2703">
        <f t="shared" ca="1" si="358"/>
        <v>0</v>
      </c>
      <c r="N2703">
        <f t="shared" ca="1" si="358"/>
        <v>0</v>
      </c>
      <c r="O2703" t="str">
        <f t="shared" ca="1" si="356"/>
        <v>d:t</v>
      </c>
      <c r="P2703" t="str">
        <f t="shared" ca="1" si="357"/>
        <v>d11:t11</v>
      </c>
    </row>
    <row r="2704" spans="1:16">
      <c r="A2704" t="str">
        <f t="shared" si="359"/>
        <v>04</v>
      </c>
      <c r="B2704" t="str">
        <f t="shared" ca="1" si="360"/>
        <v>PU</v>
      </c>
      <c r="C2704" t="s">
        <v>326</v>
      </c>
      <c r="D2704" t="s">
        <v>3382</v>
      </c>
      <c r="E2704">
        <f t="shared" ca="1" si="361"/>
        <v>0</v>
      </c>
      <c r="H2704" t="str">
        <f t="shared" ca="1" si="362"/>
        <v>'360 PU '!</v>
      </c>
      <c r="I2704">
        <f t="shared" ca="1" si="363"/>
        <v>0</v>
      </c>
      <c r="J2704">
        <f t="shared" ca="1" si="358"/>
        <v>0</v>
      </c>
      <c r="K2704" t="str">
        <f t="shared" ca="1" si="358"/>
        <v>'360 PU '!</v>
      </c>
      <c r="L2704">
        <f t="shared" ca="1" si="358"/>
        <v>0</v>
      </c>
      <c r="M2704">
        <f t="shared" ca="1" si="358"/>
        <v>0</v>
      </c>
      <c r="N2704">
        <f t="shared" ca="1" si="358"/>
        <v>0</v>
      </c>
      <c r="O2704" t="str">
        <f t="shared" ref="O2704:O2767" ca="1" si="364">VLOOKUP($H2704,$G$8:$I$13,2,FALSE)</f>
        <v>d:t</v>
      </c>
      <c r="P2704" t="str">
        <f t="shared" ref="P2704:P2767" ca="1" si="365">VLOOKUP($H2704,$G$8:$I$13,3,FALSE)</f>
        <v>d11:t11</v>
      </c>
    </row>
    <row r="2705" spans="1:16">
      <c r="A2705" t="str">
        <f t="shared" si="359"/>
        <v>01</v>
      </c>
      <c r="B2705" t="str">
        <f t="shared" ca="1" si="360"/>
        <v>PU</v>
      </c>
      <c r="C2705" t="s">
        <v>310</v>
      </c>
      <c r="D2705" t="s">
        <v>3383</v>
      </c>
      <c r="E2705">
        <f t="shared" ca="1" si="361"/>
        <v>0</v>
      </c>
      <c r="H2705" t="str">
        <f t="shared" ca="1" si="362"/>
        <v>'360 PU '!</v>
      </c>
      <c r="I2705">
        <f t="shared" ca="1" si="363"/>
        <v>0</v>
      </c>
      <c r="J2705">
        <f t="shared" ca="1" si="358"/>
        <v>0</v>
      </c>
      <c r="K2705" t="str">
        <f t="shared" ca="1" si="358"/>
        <v>'360 PU '!</v>
      </c>
      <c r="L2705">
        <f t="shared" ca="1" si="358"/>
        <v>0</v>
      </c>
      <c r="M2705">
        <f t="shared" ca="1" si="358"/>
        <v>0</v>
      </c>
      <c r="N2705">
        <f t="shared" ca="1" si="358"/>
        <v>0</v>
      </c>
      <c r="O2705" t="str">
        <f t="shared" ca="1" si="364"/>
        <v>d:t</v>
      </c>
      <c r="P2705" t="str">
        <f t="shared" ca="1" si="365"/>
        <v>d11:t11</v>
      </c>
    </row>
    <row r="2706" spans="1:16">
      <c r="A2706" t="str">
        <f t="shared" si="359"/>
        <v>05</v>
      </c>
      <c r="B2706" t="str">
        <f t="shared" ca="1" si="360"/>
        <v>PU</v>
      </c>
      <c r="C2706" t="s">
        <v>310</v>
      </c>
      <c r="D2706" t="s">
        <v>3384</v>
      </c>
      <c r="E2706">
        <f t="shared" ca="1" si="361"/>
        <v>0</v>
      </c>
      <c r="H2706" t="str">
        <f t="shared" ca="1" si="362"/>
        <v>'360 PU '!</v>
      </c>
      <c r="I2706">
        <f t="shared" ca="1" si="363"/>
        <v>0</v>
      </c>
      <c r="J2706">
        <f t="shared" ca="1" si="358"/>
        <v>0</v>
      </c>
      <c r="K2706" t="str">
        <f t="shared" ca="1" si="358"/>
        <v>'360 PU '!</v>
      </c>
      <c r="L2706">
        <f t="shared" ca="1" si="358"/>
        <v>0</v>
      </c>
      <c r="M2706">
        <f t="shared" ca="1" si="358"/>
        <v>0</v>
      </c>
      <c r="N2706">
        <f t="shared" ca="1" si="358"/>
        <v>0</v>
      </c>
      <c r="O2706" t="str">
        <f t="shared" ca="1" si="364"/>
        <v>d:t</v>
      </c>
      <c r="P2706" t="str">
        <f t="shared" ca="1" si="365"/>
        <v>d11:t11</v>
      </c>
    </row>
    <row r="2707" spans="1:16">
      <c r="A2707" t="str">
        <f t="shared" si="359"/>
        <v>14</v>
      </c>
      <c r="B2707" t="str">
        <f t="shared" ca="1" si="360"/>
        <v>PU</v>
      </c>
      <c r="C2707" t="s">
        <v>310</v>
      </c>
      <c r="D2707" t="s">
        <v>3385</v>
      </c>
      <c r="E2707">
        <f t="shared" ca="1" si="361"/>
        <v>0</v>
      </c>
      <c r="H2707" t="str">
        <f t="shared" ca="1" si="362"/>
        <v>'360 PU '!</v>
      </c>
      <c r="I2707">
        <f t="shared" ca="1" si="363"/>
        <v>0</v>
      </c>
      <c r="J2707">
        <f t="shared" ca="1" si="358"/>
        <v>0</v>
      </c>
      <c r="K2707" t="str">
        <f t="shared" ca="1" si="358"/>
        <v>'360 PU '!</v>
      </c>
      <c r="L2707">
        <f t="shared" ca="1" si="358"/>
        <v>0</v>
      </c>
      <c r="M2707">
        <f t="shared" ca="1" si="358"/>
        <v>0</v>
      </c>
      <c r="N2707">
        <f t="shared" ca="1" si="358"/>
        <v>0</v>
      </c>
      <c r="O2707" t="str">
        <f t="shared" ca="1" si="364"/>
        <v>d:t</v>
      </c>
      <c r="P2707" t="str">
        <f t="shared" ca="1" si="365"/>
        <v>d11:t11</v>
      </c>
    </row>
    <row r="2708" spans="1:16">
      <c r="A2708" t="str">
        <f t="shared" si="359"/>
        <v>100</v>
      </c>
      <c r="B2708" t="str">
        <f t="shared" ca="1" si="360"/>
        <v>PU</v>
      </c>
      <c r="C2708" t="s">
        <v>310</v>
      </c>
      <c r="D2708" t="s">
        <v>3386</v>
      </c>
      <c r="E2708">
        <f t="shared" ca="1" si="361"/>
        <v>0</v>
      </c>
      <c r="H2708" t="str">
        <f t="shared" ca="1" si="362"/>
        <v>'360 PU '!</v>
      </c>
      <c r="I2708">
        <f t="shared" ca="1" si="363"/>
        <v>0</v>
      </c>
      <c r="J2708">
        <f t="shared" ca="1" si="358"/>
        <v>0</v>
      </c>
      <c r="K2708" t="str">
        <f t="shared" ca="1" si="358"/>
        <v>'360 PU '!</v>
      </c>
      <c r="L2708">
        <f t="shared" ca="1" si="358"/>
        <v>0</v>
      </c>
      <c r="M2708">
        <f t="shared" ca="1" si="358"/>
        <v>0</v>
      </c>
      <c r="N2708">
        <f t="shared" ca="1" si="358"/>
        <v>0</v>
      </c>
      <c r="O2708" t="str">
        <f t="shared" ca="1" si="364"/>
        <v>d:t</v>
      </c>
      <c r="P2708" t="str">
        <f t="shared" ca="1" si="365"/>
        <v>d11:t11</v>
      </c>
    </row>
    <row r="2709" spans="1:16">
      <c r="A2709" t="str">
        <f t="shared" si="359"/>
        <v>06</v>
      </c>
      <c r="B2709" t="str">
        <f t="shared" ca="1" si="360"/>
        <v>PU</v>
      </c>
      <c r="C2709" t="s">
        <v>310</v>
      </c>
      <c r="D2709" t="s">
        <v>3387</v>
      </c>
      <c r="E2709">
        <f t="shared" ca="1" si="361"/>
        <v>0</v>
      </c>
      <c r="H2709" t="str">
        <f t="shared" ca="1" si="362"/>
        <v>'360 PU '!</v>
      </c>
      <c r="I2709">
        <f t="shared" ca="1" si="363"/>
        <v>0</v>
      </c>
      <c r="J2709">
        <f t="shared" ca="1" si="358"/>
        <v>0</v>
      </c>
      <c r="K2709" t="str">
        <f t="shared" ca="1" si="358"/>
        <v>'360 PU '!</v>
      </c>
      <c r="L2709">
        <f t="shared" ca="1" si="358"/>
        <v>0</v>
      </c>
      <c r="M2709">
        <f t="shared" ca="1" si="358"/>
        <v>0</v>
      </c>
      <c r="N2709">
        <f t="shared" ca="1" si="358"/>
        <v>0</v>
      </c>
      <c r="O2709" t="str">
        <f t="shared" ca="1" si="364"/>
        <v>d:t</v>
      </c>
      <c r="P2709" t="str">
        <f t="shared" ca="1" si="365"/>
        <v>d11:t11</v>
      </c>
    </row>
    <row r="2710" spans="1:16">
      <c r="A2710" t="str">
        <f t="shared" si="359"/>
        <v>12</v>
      </c>
      <c r="B2710" t="str">
        <f t="shared" ca="1" si="360"/>
        <v>PU</v>
      </c>
      <c r="C2710" t="s">
        <v>310</v>
      </c>
      <c r="D2710" t="s">
        <v>3388</v>
      </c>
      <c r="E2710">
        <f t="shared" ca="1" si="361"/>
        <v>0</v>
      </c>
      <c r="H2710" t="str">
        <f t="shared" ca="1" si="362"/>
        <v>'360 PU '!</v>
      </c>
      <c r="I2710">
        <f t="shared" ca="1" si="363"/>
        <v>0</v>
      </c>
      <c r="J2710">
        <f t="shared" ca="1" si="358"/>
        <v>0</v>
      </c>
      <c r="K2710" t="str">
        <f t="shared" ca="1" si="358"/>
        <v>'360 PU '!</v>
      </c>
      <c r="L2710">
        <f t="shared" ca="1" si="358"/>
        <v>0</v>
      </c>
      <c r="M2710">
        <f t="shared" ca="1" si="358"/>
        <v>0</v>
      </c>
      <c r="N2710">
        <f t="shared" ca="1" si="358"/>
        <v>0</v>
      </c>
      <c r="O2710" t="str">
        <f t="shared" ca="1" si="364"/>
        <v>d:t</v>
      </c>
      <c r="P2710" t="str">
        <f t="shared" ca="1" si="365"/>
        <v>d11:t11</v>
      </c>
    </row>
    <row r="2711" spans="1:16">
      <c r="A2711" t="str">
        <f t="shared" si="359"/>
        <v>09</v>
      </c>
      <c r="B2711" t="str">
        <f t="shared" ca="1" si="360"/>
        <v>PU</v>
      </c>
      <c r="C2711" t="s">
        <v>310</v>
      </c>
      <c r="D2711" t="s">
        <v>3389</v>
      </c>
      <c r="E2711">
        <f t="shared" ca="1" si="361"/>
        <v>0</v>
      </c>
      <c r="H2711" t="str">
        <f t="shared" ca="1" si="362"/>
        <v>'360 PU '!</v>
      </c>
      <c r="I2711">
        <f t="shared" ca="1" si="363"/>
        <v>0</v>
      </c>
      <c r="J2711">
        <f t="shared" ca="1" si="358"/>
        <v>0</v>
      </c>
      <c r="K2711" t="str">
        <f t="shared" ca="1" si="358"/>
        <v>'360 PU '!</v>
      </c>
      <c r="L2711">
        <f t="shared" ca="1" si="358"/>
        <v>0</v>
      </c>
      <c r="M2711">
        <f t="shared" ca="1" si="358"/>
        <v>0</v>
      </c>
      <c r="N2711">
        <f t="shared" ca="1" si="358"/>
        <v>0</v>
      </c>
      <c r="O2711" t="str">
        <f t="shared" ca="1" si="364"/>
        <v>d:t</v>
      </c>
      <c r="P2711" t="str">
        <f t="shared" ca="1" si="365"/>
        <v>d11:t11</v>
      </c>
    </row>
    <row r="2712" spans="1:16">
      <c r="A2712" t="str">
        <f t="shared" si="359"/>
        <v>11</v>
      </c>
      <c r="B2712" t="str">
        <f t="shared" ca="1" si="360"/>
        <v>PU</v>
      </c>
      <c r="C2712" t="s">
        <v>310</v>
      </c>
      <c r="D2712" t="s">
        <v>3390</v>
      </c>
      <c r="E2712">
        <f t="shared" ca="1" si="361"/>
        <v>0</v>
      </c>
      <c r="H2712" t="str">
        <f t="shared" ca="1" si="362"/>
        <v>'360 PU '!</v>
      </c>
      <c r="I2712">
        <f t="shared" ca="1" si="363"/>
        <v>0</v>
      </c>
      <c r="J2712">
        <f t="shared" ca="1" si="358"/>
        <v>0</v>
      </c>
      <c r="K2712" t="str">
        <f t="shared" ca="1" si="358"/>
        <v>'360 PU '!</v>
      </c>
      <c r="L2712">
        <f t="shared" ca="1" si="358"/>
        <v>0</v>
      </c>
      <c r="M2712">
        <f t="shared" ca="1" si="358"/>
        <v>0</v>
      </c>
      <c r="N2712">
        <f t="shared" ca="1" si="358"/>
        <v>0</v>
      </c>
      <c r="O2712" t="str">
        <f t="shared" ca="1" si="364"/>
        <v>d:t</v>
      </c>
      <c r="P2712" t="str">
        <f t="shared" ca="1" si="365"/>
        <v>d11:t11</v>
      </c>
    </row>
    <row r="2713" spans="1:16">
      <c r="A2713" t="str">
        <f t="shared" si="359"/>
        <v>03</v>
      </c>
      <c r="B2713" t="str">
        <f t="shared" ca="1" si="360"/>
        <v>PU</v>
      </c>
      <c r="C2713" t="s">
        <v>310</v>
      </c>
      <c r="D2713" t="s">
        <v>3391</v>
      </c>
      <c r="E2713">
        <f t="shared" ca="1" si="361"/>
        <v>0</v>
      </c>
      <c r="H2713" t="str">
        <f t="shared" ca="1" si="362"/>
        <v>'360 PU '!</v>
      </c>
      <c r="I2713">
        <f t="shared" ca="1" si="363"/>
        <v>0</v>
      </c>
      <c r="J2713">
        <f t="shared" ca="1" si="358"/>
        <v>0</v>
      </c>
      <c r="K2713" t="str">
        <f t="shared" ca="1" si="358"/>
        <v>'360 PU '!</v>
      </c>
      <c r="L2713">
        <f t="shared" ca="1" si="358"/>
        <v>0</v>
      </c>
      <c r="M2713">
        <f t="shared" ca="1" si="358"/>
        <v>0</v>
      </c>
      <c r="N2713">
        <f t="shared" ca="1" si="358"/>
        <v>0</v>
      </c>
      <c r="O2713" t="str">
        <f t="shared" ca="1" si="364"/>
        <v>d:t</v>
      </c>
      <c r="P2713" t="str">
        <f t="shared" ca="1" si="365"/>
        <v>d11:t11</v>
      </c>
    </row>
    <row r="2714" spans="1:16">
      <c r="A2714" t="str">
        <f t="shared" si="359"/>
        <v>02</v>
      </c>
      <c r="B2714" t="str">
        <f t="shared" ca="1" si="360"/>
        <v>PU</v>
      </c>
      <c r="C2714" t="s">
        <v>310</v>
      </c>
      <c r="D2714" t="s">
        <v>3392</v>
      </c>
      <c r="E2714">
        <f t="shared" ca="1" si="361"/>
        <v>0</v>
      </c>
      <c r="H2714" t="str">
        <f t="shared" ca="1" si="362"/>
        <v>'360 PU '!</v>
      </c>
      <c r="I2714">
        <f t="shared" ca="1" si="363"/>
        <v>0</v>
      </c>
      <c r="J2714">
        <f t="shared" ca="1" si="358"/>
        <v>0</v>
      </c>
      <c r="K2714" t="str">
        <f t="shared" ca="1" si="358"/>
        <v>'360 PU '!</v>
      </c>
      <c r="L2714">
        <f t="shared" ca="1" si="358"/>
        <v>0</v>
      </c>
      <c r="M2714">
        <f t="shared" ca="1" si="358"/>
        <v>0</v>
      </c>
      <c r="N2714">
        <f t="shared" ca="1" si="358"/>
        <v>0</v>
      </c>
      <c r="O2714" t="str">
        <f t="shared" ca="1" si="364"/>
        <v>d:t</v>
      </c>
      <c r="P2714" t="str">
        <f t="shared" ca="1" si="365"/>
        <v>d11:t11</v>
      </c>
    </row>
    <row r="2715" spans="1:16">
      <c r="A2715" t="str">
        <f t="shared" si="359"/>
        <v>04</v>
      </c>
      <c r="B2715" t="str">
        <f t="shared" ca="1" si="360"/>
        <v>PU</v>
      </c>
      <c r="C2715" t="s">
        <v>310</v>
      </c>
      <c r="D2715" t="s">
        <v>3393</v>
      </c>
      <c r="E2715">
        <f t="shared" ca="1" si="361"/>
        <v>0</v>
      </c>
      <c r="H2715" t="str">
        <f t="shared" ca="1" si="362"/>
        <v>'360 PU '!</v>
      </c>
      <c r="I2715">
        <f t="shared" ca="1" si="363"/>
        <v>0</v>
      </c>
      <c r="J2715">
        <f t="shared" ca="1" si="358"/>
        <v>0</v>
      </c>
      <c r="K2715" t="str">
        <f t="shared" ca="1" si="358"/>
        <v>'360 PU '!</v>
      </c>
      <c r="L2715">
        <f t="shared" ca="1" si="358"/>
        <v>0</v>
      </c>
      <c r="M2715">
        <f t="shared" ca="1" si="358"/>
        <v>0</v>
      </c>
      <c r="N2715">
        <f t="shared" ca="1" si="358"/>
        <v>0</v>
      </c>
      <c r="O2715" t="str">
        <f t="shared" ca="1" si="364"/>
        <v>d:t</v>
      </c>
      <c r="P2715" t="str">
        <f t="shared" ca="1" si="365"/>
        <v>d11:t11</v>
      </c>
    </row>
    <row r="2716" spans="1:16">
      <c r="A2716" t="str">
        <f t="shared" si="359"/>
        <v>01</v>
      </c>
      <c r="B2716" t="str">
        <f t="shared" ca="1" si="360"/>
        <v>PU</v>
      </c>
      <c r="C2716" t="s">
        <v>311</v>
      </c>
      <c r="D2716" t="s">
        <v>3394</v>
      </c>
      <c r="E2716">
        <f t="shared" ca="1" si="361"/>
        <v>0</v>
      </c>
      <c r="H2716" t="str">
        <f t="shared" ca="1" si="362"/>
        <v>'360 PU '!</v>
      </c>
      <c r="I2716">
        <f t="shared" ca="1" si="363"/>
        <v>0</v>
      </c>
      <c r="J2716">
        <f t="shared" ca="1" si="358"/>
        <v>0</v>
      </c>
      <c r="K2716" t="str">
        <f t="shared" ca="1" si="358"/>
        <v>'360 PU '!</v>
      </c>
      <c r="L2716">
        <f t="shared" ca="1" si="358"/>
        <v>0</v>
      </c>
      <c r="M2716">
        <f t="shared" ca="1" si="358"/>
        <v>0</v>
      </c>
      <c r="N2716">
        <f t="shared" ca="1" si="358"/>
        <v>0</v>
      </c>
      <c r="O2716" t="str">
        <f t="shared" ca="1" si="364"/>
        <v>d:t</v>
      </c>
      <c r="P2716" t="str">
        <f t="shared" ca="1" si="365"/>
        <v>d11:t11</v>
      </c>
    </row>
    <row r="2717" spans="1:16">
      <c r="A2717" t="str">
        <f t="shared" si="359"/>
        <v>05</v>
      </c>
      <c r="B2717" t="str">
        <f t="shared" ca="1" si="360"/>
        <v>PU</v>
      </c>
      <c r="C2717" t="s">
        <v>311</v>
      </c>
      <c r="D2717" t="s">
        <v>3395</v>
      </c>
      <c r="E2717">
        <f t="shared" ca="1" si="361"/>
        <v>0</v>
      </c>
      <c r="H2717" t="str">
        <f t="shared" ca="1" si="362"/>
        <v>'360 PU '!</v>
      </c>
      <c r="I2717">
        <f t="shared" ca="1" si="363"/>
        <v>0</v>
      </c>
      <c r="J2717">
        <f t="shared" ca="1" si="358"/>
        <v>0</v>
      </c>
      <c r="K2717" t="str">
        <f t="shared" ca="1" si="358"/>
        <v>'360 PU '!</v>
      </c>
      <c r="L2717">
        <f t="shared" ca="1" si="358"/>
        <v>0</v>
      </c>
      <c r="M2717">
        <f t="shared" ca="1" si="358"/>
        <v>0</v>
      </c>
      <c r="N2717">
        <f t="shared" ca="1" si="358"/>
        <v>0</v>
      </c>
      <c r="O2717" t="str">
        <f t="shared" ca="1" si="364"/>
        <v>d:t</v>
      </c>
      <c r="P2717" t="str">
        <f t="shared" ca="1" si="365"/>
        <v>d11:t11</v>
      </c>
    </row>
    <row r="2718" spans="1:16">
      <c r="A2718" t="str">
        <f t="shared" si="359"/>
        <v>14</v>
      </c>
      <c r="B2718" t="str">
        <f t="shared" ca="1" si="360"/>
        <v>PU</v>
      </c>
      <c r="C2718" t="s">
        <v>311</v>
      </c>
      <c r="D2718" t="s">
        <v>3396</v>
      </c>
      <c r="E2718">
        <f t="shared" ca="1" si="361"/>
        <v>0</v>
      </c>
      <c r="H2718" t="str">
        <f t="shared" ca="1" si="362"/>
        <v>'360 PU '!</v>
      </c>
      <c r="I2718">
        <f t="shared" ca="1" si="363"/>
        <v>0</v>
      </c>
      <c r="J2718">
        <f t="shared" ca="1" si="358"/>
        <v>0</v>
      </c>
      <c r="K2718" t="str">
        <f t="shared" ca="1" si="358"/>
        <v>'360 PU '!</v>
      </c>
      <c r="L2718">
        <f t="shared" ca="1" si="358"/>
        <v>0</v>
      </c>
      <c r="M2718">
        <f t="shared" ca="1" si="358"/>
        <v>0</v>
      </c>
      <c r="N2718">
        <f t="shared" ca="1" si="358"/>
        <v>0</v>
      </c>
      <c r="O2718" t="str">
        <f t="shared" ca="1" si="364"/>
        <v>d:t</v>
      </c>
      <c r="P2718" t="str">
        <f t="shared" ca="1" si="365"/>
        <v>d11:t11</v>
      </c>
    </row>
    <row r="2719" spans="1:16">
      <c r="A2719" t="str">
        <f t="shared" si="359"/>
        <v>100</v>
      </c>
      <c r="B2719" t="str">
        <f t="shared" ca="1" si="360"/>
        <v>PU</v>
      </c>
      <c r="C2719" t="s">
        <v>311</v>
      </c>
      <c r="D2719" t="s">
        <v>3397</v>
      </c>
      <c r="E2719">
        <f t="shared" ca="1" si="361"/>
        <v>0</v>
      </c>
      <c r="H2719" t="str">
        <f t="shared" ca="1" si="362"/>
        <v>'360 PU '!</v>
      </c>
      <c r="I2719">
        <f t="shared" ca="1" si="363"/>
        <v>0</v>
      </c>
      <c r="J2719">
        <f t="shared" ref="J2719:N2769" ca="1" si="366">IF(IFERROR(VLOOKUP($C2719,INDIRECT(J$14&amp;"D:D"),1,FALSE),0)&lt;&gt;0,J$14,0)</f>
        <v>0</v>
      </c>
      <c r="K2719" t="str">
        <f t="shared" ca="1" si="366"/>
        <v>'360 PU '!</v>
      </c>
      <c r="L2719">
        <f t="shared" ca="1" si="366"/>
        <v>0</v>
      </c>
      <c r="M2719">
        <f t="shared" ca="1" si="366"/>
        <v>0</v>
      </c>
      <c r="N2719">
        <f t="shared" ca="1" si="366"/>
        <v>0</v>
      </c>
      <c r="O2719" t="str">
        <f t="shared" ca="1" si="364"/>
        <v>d:t</v>
      </c>
      <c r="P2719" t="str">
        <f t="shared" ca="1" si="365"/>
        <v>d11:t11</v>
      </c>
    </row>
    <row r="2720" spans="1:16">
      <c r="A2720" t="str">
        <f t="shared" si="359"/>
        <v>06</v>
      </c>
      <c r="B2720" t="str">
        <f t="shared" ca="1" si="360"/>
        <v>PU</v>
      </c>
      <c r="C2720" t="s">
        <v>311</v>
      </c>
      <c r="D2720" t="s">
        <v>3398</v>
      </c>
      <c r="E2720">
        <f t="shared" ca="1" si="361"/>
        <v>0</v>
      </c>
      <c r="H2720" t="str">
        <f t="shared" ca="1" si="362"/>
        <v>'360 PU '!</v>
      </c>
      <c r="I2720">
        <f t="shared" ca="1" si="363"/>
        <v>0</v>
      </c>
      <c r="J2720">
        <f t="shared" ca="1" si="366"/>
        <v>0</v>
      </c>
      <c r="K2720" t="str">
        <f t="shared" ca="1" si="366"/>
        <v>'360 PU '!</v>
      </c>
      <c r="L2720">
        <f t="shared" ca="1" si="366"/>
        <v>0</v>
      </c>
      <c r="M2720">
        <f t="shared" ca="1" si="366"/>
        <v>0</v>
      </c>
      <c r="N2720">
        <f t="shared" ca="1" si="366"/>
        <v>0</v>
      </c>
      <c r="O2720" t="str">
        <f t="shared" ca="1" si="364"/>
        <v>d:t</v>
      </c>
      <c r="P2720" t="str">
        <f t="shared" ca="1" si="365"/>
        <v>d11:t11</v>
      </c>
    </row>
    <row r="2721" spans="1:16">
      <c r="A2721" t="str">
        <f t="shared" si="359"/>
        <v>12</v>
      </c>
      <c r="B2721" t="str">
        <f t="shared" ca="1" si="360"/>
        <v>PU</v>
      </c>
      <c r="C2721" t="s">
        <v>311</v>
      </c>
      <c r="D2721" t="s">
        <v>3399</v>
      </c>
      <c r="E2721">
        <f t="shared" ca="1" si="361"/>
        <v>0</v>
      </c>
      <c r="H2721" t="str">
        <f t="shared" ca="1" si="362"/>
        <v>'360 PU '!</v>
      </c>
      <c r="I2721">
        <f t="shared" ca="1" si="363"/>
        <v>0</v>
      </c>
      <c r="J2721">
        <f t="shared" ca="1" si="366"/>
        <v>0</v>
      </c>
      <c r="K2721" t="str">
        <f t="shared" ca="1" si="366"/>
        <v>'360 PU '!</v>
      </c>
      <c r="L2721">
        <f t="shared" ca="1" si="366"/>
        <v>0</v>
      </c>
      <c r="M2721">
        <f t="shared" ca="1" si="366"/>
        <v>0</v>
      </c>
      <c r="N2721">
        <f t="shared" ca="1" si="366"/>
        <v>0</v>
      </c>
      <c r="O2721" t="str">
        <f t="shared" ca="1" si="364"/>
        <v>d:t</v>
      </c>
      <c r="P2721" t="str">
        <f t="shared" ca="1" si="365"/>
        <v>d11:t11</v>
      </c>
    </row>
    <row r="2722" spans="1:16">
      <c r="A2722" t="str">
        <f t="shared" si="359"/>
        <v>09</v>
      </c>
      <c r="B2722" t="str">
        <f t="shared" ca="1" si="360"/>
        <v>PU</v>
      </c>
      <c r="C2722" t="s">
        <v>311</v>
      </c>
      <c r="D2722" t="s">
        <v>3400</v>
      </c>
      <c r="E2722">
        <f t="shared" ca="1" si="361"/>
        <v>0</v>
      </c>
      <c r="H2722" t="str">
        <f t="shared" ca="1" si="362"/>
        <v>'360 PU '!</v>
      </c>
      <c r="I2722">
        <f t="shared" ca="1" si="363"/>
        <v>0</v>
      </c>
      <c r="J2722">
        <f t="shared" ca="1" si="366"/>
        <v>0</v>
      </c>
      <c r="K2722" t="str">
        <f t="shared" ca="1" si="366"/>
        <v>'360 PU '!</v>
      </c>
      <c r="L2722">
        <f t="shared" ca="1" si="366"/>
        <v>0</v>
      </c>
      <c r="M2722">
        <f t="shared" ca="1" si="366"/>
        <v>0</v>
      </c>
      <c r="N2722">
        <f t="shared" ca="1" si="366"/>
        <v>0</v>
      </c>
      <c r="O2722" t="str">
        <f t="shared" ca="1" si="364"/>
        <v>d:t</v>
      </c>
      <c r="P2722" t="str">
        <f t="shared" ca="1" si="365"/>
        <v>d11:t11</v>
      </c>
    </row>
    <row r="2723" spans="1:16">
      <c r="A2723" t="str">
        <f t="shared" si="359"/>
        <v>11</v>
      </c>
      <c r="B2723" t="str">
        <f t="shared" ca="1" si="360"/>
        <v>PU</v>
      </c>
      <c r="C2723" t="s">
        <v>311</v>
      </c>
      <c r="D2723" t="s">
        <v>3401</v>
      </c>
      <c r="E2723">
        <f t="shared" ca="1" si="361"/>
        <v>0</v>
      </c>
      <c r="H2723" t="str">
        <f t="shared" ca="1" si="362"/>
        <v>'360 PU '!</v>
      </c>
      <c r="I2723">
        <f t="shared" ca="1" si="363"/>
        <v>0</v>
      </c>
      <c r="J2723">
        <f t="shared" ca="1" si="366"/>
        <v>0</v>
      </c>
      <c r="K2723" t="str">
        <f t="shared" ca="1" si="366"/>
        <v>'360 PU '!</v>
      </c>
      <c r="L2723">
        <f t="shared" ca="1" si="366"/>
        <v>0</v>
      </c>
      <c r="M2723">
        <f t="shared" ca="1" si="366"/>
        <v>0</v>
      </c>
      <c r="N2723">
        <f t="shared" ca="1" si="366"/>
        <v>0</v>
      </c>
      <c r="O2723" t="str">
        <f t="shared" ca="1" si="364"/>
        <v>d:t</v>
      </c>
      <c r="P2723" t="str">
        <f t="shared" ca="1" si="365"/>
        <v>d11:t11</v>
      </c>
    </row>
    <row r="2724" spans="1:16">
      <c r="A2724" t="str">
        <f t="shared" si="359"/>
        <v>03</v>
      </c>
      <c r="B2724" t="str">
        <f t="shared" ca="1" si="360"/>
        <v>PU</v>
      </c>
      <c r="C2724" t="s">
        <v>311</v>
      </c>
      <c r="D2724" t="s">
        <v>3402</v>
      </c>
      <c r="E2724">
        <f t="shared" ca="1" si="361"/>
        <v>0</v>
      </c>
      <c r="H2724" t="str">
        <f t="shared" ca="1" si="362"/>
        <v>'360 PU '!</v>
      </c>
      <c r="I2724">
        <f t="shared" ca="1" si="363"/>
        <v>0</v>
      </c>
      <c r="J2724">
        <f t="shared" ca="1" si="366"/>
        <v>0</v>
      </c>
      <c r="K2724" t="str">
        <f t="shared" ca="1" si="366"/>
        <v>'360 PU '!</v>
      </c>
      <c r="L2724">
        <f t="shared" ca="1" si="366"/>
        <v>0</v>
      </c>
      <c r="M2724">
        <f t="shared" ca="1" si="366"/>
        <v>0</v>
      </c>
      <c r="N2724">
        <f t="shared" ca="1" si="366"/>
        <v>0</v>
      </c>
      <c r="O2724" t="str">
        <f t="shared" ca="1" si="364"/>
        <v>d:t</v>
      </c>
      <c r="P2724" t="str">
        <f t="shared" ca="1" si="365"/>
        <v>d11:t11</v>
      </c>
    </row>
    <row r="2725" spans="1:16">
      <c r="A2725" t="str">
        <f t="shared" si="359"/>
        <v>02</v>
      </c>
      <c r="B2725" t="str">
        <f t="shared" ca="1" si="360"/>
        <v>PU</v>
      </c>
      <c r="C2725" t="s">
        <v>311</v>
      </c>
      <c r="D2725" t="s">
        <v>3403</v>
      </c>
      <c r="E2725">
        <f t="shared" ca="1" si="361"/>
        <v>0</v>
      </c>
      <c r="H2725" t="str">
        <f t="shared" ca="1" si="362"/>
        <v>'360 PU '!</v>
      </c>
      <c r="I2725">
        <f t="shared" ca="1" si="363"/>
        <v>0</v>
      </c>
      <c r="J2725">
        <f t="shared" ca="1" si="366"/>
        <v>0</v>
      </c>
      <c r="K2725" t="str">
        <f t="shared" ca="1" si="366"/>
        <v>'360 PU '!</v>
      </c>
      <c r="L2725">
        <f t="shared" ca="1" si="366"/>
        <v>0</v>
      </c>
      <c r="M2725">
        <f t="shared" ca="1" si="366"/>
        <v>0</v>
      </c>
      <c r="N2725">
        <f t="shared" ca="1" si="366"/>
        <v>0</v>
      </c>
      <c r="O2725" t="str">
        <f t="shared" ca="1" si="364"/>
        <v>d:t</v>
      </c>
      <c r="P2725" t="str">
        <f t="shared" ca="1" si="365"/>
        <v>d11:t11</v>
      </c>
    </row>
    <row r="2726" spans="1:16">
      <c r="A2726" t="str">
        <f t="shared" si="359"/>
        <v>04</v>
      </c>
      <c r="B2726" t="str">
        <f t="shared" ca="1" si="360"/>
        <v>PU</v>
      </c>
      <c r="C2726" t="s">
        <v>311</v>
      </c>
      <c r="D2726" t="s">
        <v>3404</v>
      </c>
      <c r="E2726">
        <f t="shared" ca="1" si="361"/>
        <v>0</v>
      </c>
      <c r="H2726" t="str">
        <f t="shared" ca="1" si="362"/>
        <v>'360 PU '!</v>
      </c>
      <c r="I2726">
        <f t="shared" ca="1" si="363"/>
        <v>0</v>
      </c>
      <c r="J2726">
        <f t="shared" ca="1" si="366"/>
        <v>0</v>
      </c>
      <c r="K2726" t="str">
        <f t="shared" ca="1" si="366"/>
        <v>'360 PU '!</v>
      </c>
      <c r="L2726">
        <f t="shared" ca="1" si="366"/>
        <v>0</v>
      </c>
      <c r="M2726">
        <f t="shared" ca="1" si="366"/>
        <v>0</v>
      </c>
      <c r="N2726">
        <f t="shared" ca="1" si="366"/>
        <v>0</v>
      </c>
      <c r="O2726" t="str">
        <f t="shared" ca="1" si="364"/>
        <v>d:t</v>
      </c>
      <c r="P2726" t="str">
        <f t="shared" ca="1" si="365"/>
        <v>d11:t11</v>
      </c>
    </row>
    <row r="2727" spans="1:16">
      <c r="A2727" t="str">
        <f t="shared" si="359"/>
        <v>01</v>
      </c>
      <c r="B2727" t="str">
        <f t="shared" ca="1" si="360"/>
        <v>PU</v>
      </c>
      <c r="C2727" t="s">
        <v>327</v>
      </c>
      <c r="D2727" t="s">
        <v>3405</v>
      </c>
      <c r="E2727">
        <f t="shared" ca="1" si="361"/>
        <v>0</v>
      </c>
      <c r="H2727" t="str">
        <f t="shared" ca="1" si="362"/>
        <v>'360 PU '!</v>
      </c>
      <c r="I2727">
        <f t="shared" ca="1" si="363"/>
        <v>0</v>
      </c>
      <c r="J2727">
        <f t="shared" ca="1" si="366"/>
        <v>0</v>
      </c>
      <c r="K2727" t="str">
        <f t="shared" ca="1" si="366"/>
        <v>'360 PU '!</v>
      </c>
      <c r="L2727">
        <f t="shared" ca="1" si="366"/>
        <v>0</v>
      </c>
      <c r="M2727">
        <f t="shared" ca="1" si="366"/>
        <v>0</v>
      </c>
      <c r="N2727">
        <f t="shared" ca="1" si="366"/>
        <v>0</v>
      </c>
      <c r="O2727" t="str">
        <f t="shared" ca="1" si="364"/>
        <v>d:t</v>
      </c>
      <c r="P2727" t="str">
        <f t="shared" ca="1" si="365"/>
        <v>d11:t11</v>
      </c>
    </row>
    <row r="2728" spans="1:16">
      <c r="A2728" t="str">
        <f t="shared" si="359"/>
        <v>05</v>
      </c>
      <c r="B2728" t="str">
        <f t="shared" ca="1" si="360"/>
        <v>PU</v>
      </c>
      <c r="C2728" t="s">
        <v>327</v>
      </c>
      <c r="D2728" t="s">
        <v>3406</v>
      </c>
      <c r="E2728">
        <f t="shared" ca="1" si="361"/>
        <v>0</v>
      </c>
      <c r="H2728" t="str">
        <f t="shared" ca="1" si="362"/>
        <v>'360 PU '!</v>
      </c>
      <c r="I2728">
        <f t="shared" ca="1" si="363"/>
        <v>0</v>
      </c>
      <c r="J2728">
        <f t="shared" ca="1" si="366"/>
        <v>0</v>
      </c>
      <c r="K2728" t="str">
        <f t="shared" ca="1" si="366"/>
        <v>'360 PU '!</v>
      </c>
      <c r="L2728">
        <f t="shared" ca="1" si="366"/>
        <v>0</v>
      </c>
      <c r="M2728">
        <f t="shared" ca="1" si="366"/>
        <v>0</v>
      </c>
      <c r="N2728">
        <f t="shared" ca="1" si="366"/>
        <v>0</v>
      </c>
      <c r="O2728" t="str">
        <f t="shared" ca="1" si="364"/>
        <v>d:t</v>
      </c>
      <c r="P2728" t="str">
        <f t="shared" ca="1" si="365"/>
        <v>d11:t11</v>
      </c>
    </row>
    <row r="2729" spans="1:16">
      <c r="A2729" t="str">
        <f t="shared" si="359"/>
        <v>14</v>
      </c>
      <c r="B2729" t="str">
        <f t="shared" ca="1" si="360"/>
        <v>PU</v>
      </c>
      <c r="C2729" t="s">
        <v>327</v>
      </c>
      <c r="D2729" t="s">
        <v>3407</v>
      </c>
      <c r="E2729">
        <f t="shared" ca="1" si="361"/>
        <v>0</v>
      </c>
      <c r="H2729" t="str">
        <f t="shared" ca="1" si="362"/>
        <v>'360 PU '!</v>
      </c>
      <c r="I2729">
        <f t="shared" ca="1" si="363"/>
        <v>0</v>
      </c>
      <c r="J2729">
        <f t="shared" ca="1" si="366"/>
        <v>0</v>
      </c>
      <c r="K2729" t="str">
        <f t="shared" ca="1" si="366"/>
        <v>'360 PU '!</v>
      </c>
      <c r="L2729">
        <f t="shared" ca="1" si="366"/>
        <v>0</v>
      </c>
      <c r="M2729">
        <f t="shared" ca="1" si="366"/>
        <v>0</v>
      </c>
      <c r="N2729">
        <f t="shared" ca="1" si="366"/>
        <v>0</v>
      </c>
      <c r="O2729" t="str">
        <f t="shared" ca="1" si="364"/>
        <v>d:t</v>
      </c>
      <c r="P2729" t="str">
        <f t="shared" ca="1" si="365"/>
        <v>d11:t11</v>
      </c>
    </row>
    <row r="2730" spans="1:16">
      <c r="A2730" t="str">
        <f t="shared" si="359"/>
        <v>100</v>
      </c>
      <c r="B2730" t="str">
        <f t="shared" ca="1" si="360"/>
        <v>PU</v>
      </c>
      <c r="C2730" t="s">
        <v>327</v>
      </c>
      <c r="D2730" t="s">
        <v>3408</v>
      </c>
      <c r="E2730">
        <f t="shared" ca="1" si="361"/>
        <v>0</v>
      </c>
      <c r="H2730" t="str">
        <f t="shared" ca="1" si="362"/>
        <v>'360 PU '!</v>
      </c>
      <c r="I2730">
        <f t="shared" ca="1" si="363"/>
        <v>0</v>
      </c>
      <c r="J2730">
        <f t="shared" ca="1" si="366"/>
        <v>0</v>
      </c>
      <c r="K2730" t="str">
        <f t="shared" ca="1" si="366"/>
        <v>'360 PU '!</v>
      </c>
      <c r="L2730">
        <f t="shared" ca="1" si="366"/>
        <v>0</v>
      </c>
      <c r="M2730">
        <f t="shared" ca="1" si="366"/>
        <v>0</v>
      </c>
      <c r="N2730">
        <f t="shared" ca="1" si="366"/>
        <v>0</v>
      </c>
      <c r="O2730" t="str">
        <f t="shared" ca="1" si="364"/>
        <v>d:t</v>
      </c>
      <c r="P2730" t="str">
        <f t="shared" ca="1" si="365"/>
        <v>d11:t11</v>
      </c>
    </row>
    <row r="2731" spans="1:16">
      <c r="A2731" t="str">
        <f t="shared" si="359"/>
        <v>06</v>
      </c>
      <c r="B2731" t="str">
        <f t="shared" ca="1" si="360"/>
        <v>PU</v>
      </c>
      <c r="C2731" t="s">
        <v>327</v>
      </c>
      <c r="D2731" t="s">
        <v>3409</v>
      </c>
      <c r="E2731">
        <f t="shared" ca="1" si="361"/>
        <v>0</v>
      </c>
      <c r="H2731" t="str">
        <f t="shared" ca="1" si="362"/>
        <v>'360 PU '!</v>
      </c>
      <c r="I2731">
        <f t="shared" ca="1" si="363"/>
        <v>0</v>
      </c>
      <c r="J2731">
        <f t="shared" ca="1" si="366"/>
        <v>0</v>
      </c>
      <c r="K2731" t="str">
        <f t="shared" ca="1" si="366"/>
        <v>'360 PU '!</v>
      </c>
      <c r="L2731">
        <f t="shared" ca="1" si="366"/>
        <v>0</v>
      </c>
      <c r="M2731">
        <f t="shared" ca="1" si="366"/>
        <v>0</v>
      </c>
      <c r="N2731">
        <f t="shared" ca="1" si="366"/>
        <v>0</v>
      </c>
      <c r="O2731" t="str">
        <f t="shared" ca="1" si="364"/>
        <v>d:t</v>
      </c>
      <c r="P2731" t="str">
        <f t="shared" ca="1" si="365"/>
        <v>d11:t11</v>
      </c>
    </row>
    <row r="2732" spans="1:16">
      <c r="A2732" t="str">
        <f t="shared" si="359"/>
        <v>12</v>
      </c>
      <c r="B2732" t="str">
        <f t="shared" ca="1" si="360"/>
        <v>PU</v>
      </c>
      <c r="C2732" t="s">
        <v>327</v>
      </c>
      <c r="D2732" t="s">
        <v>3410</v>
      </c>
      <c r="E2732">
        <f t="shared" ca="1" si="361"/>
        <v>0</v>
      </c>
      <c r="H2732" t="str">
        <f t="shared" ca="1" si="362"/>
        <v>'360 PU '!</v>
      </c>
      <c r="I2732">
        <f t="shared" ca="1" si="363"/>
        <v>0</v>
      </c>
      <c r="J2732">
        <f t="shared" ca="1" si="366"/>
        <v>0</v>
      </c>
      <c r="K2732" t="str">
        <f t="shared" ca="1" si="366"/>
        <v>'360 PU '!</v>
      </c>
      <c r="L2732">
        <f t="shared" ca="1" si="366"/>
        <v>0</v>
      </c>
      <c r="M2732">
        <f t="shared" ca="1" si="366"/>
        <v>0</v>
      </c>
      <c r="N2732">
        <f t="shared" ca="1" si="366"/>
        <v>0</v>
      </c>
      <c r="O2732" t="str">
        <f t="shared" ca="1" si="364"/>
        <v>d:t</v>
      </c>
      <c r="P2732" t="str">
        <f t="shared" ca="1" si="365"/>
        <v>d11:t11</v>
      </c>
    </row>
    <row r="2733" spans="1:16">
      <c r="A2733" t="str">
        <f t="shared" si="359"/>
        <v>09</v>
      </c>
      <c r="B2733" t="str">
        <f t="shared" ca="1" si="360"/>
        <v>PU</v>
      </c>
      <c r="C2733" t="s">
        <v>327</v>
      </c>
      <c r="D2733" t="s">
        <v>3411</v>
      </c>
      <c r="E2733">
        <f t="shared" ca="1" si="361"/>
        <v>0</v>
      </c>
      <c r="H2733" t="str">
        <f t="shared" ca="1" si="362"/>
        <v>'360 PU '!</v>
      </c>
      <c r="I2733">
        <f t="shared" ca="1" si="363"/>
        <v>0</v>
      </c>
      <c r="J2733">
        <f t="shared" ca="1" si="366"/>
        <v>0</v>
      </c>
      <c r="K2733" t="str">
        <f t="shared" ca="1" si="366"/>
        <v>'360 PU '!</v>
      </c>
      <c r="L2733">
        <f t="shared" ca="1" si="366"/>
        <v>0</v>
      </c>
      <c r="M2733">
        <f t="shared" ca="1" si="366"/>
        <v>0</v>
      </c>
      <c r="N2733">
        <f t="shared" ca="1" si="366"/>
        <v>0</v>
      </c>
      <c r="O2733" t="str">
        <f t="shared" ca="1" si="364"/>
        <v>d:t</v>
      </c>
      <c r="P2733" t="str">
        <f t="shared" ca="1" si="365"/>
        <v>d11:t11</v>
      </c>
    </row>
    <row r="2734" spans="1:16">
      <c r="A2734" t="str">
        <f t="shared" si="359"/>
        <v>11</v>
      </c>
      <c r="B2734" t="str">
        <f t="shared" ca="1" si="360"/>
        <v>PU</v>
      </c>
      <c r="C2734" t="s">
        <v>327</v>
      </c>
      <c r="D2734" t="s">
        <v>3412</v>
      </c>
      <c r="E2734">
        <f t="shared" ca="1" si="361"/>
        <v>0</v>
      </c>
      <c r="H2734" t="str">
        <f t="shared" ca="1" si="362"/>
        <v>'360 PU '!</v>
      </c>
      <c r="I2734">
        <f t="shared" ca="1" si="363"/>
        <v>0</v>
      </c>
      <c r="J2734">
        <f t="shared" ca="1" si="366"/>
        <v>0</v>
      </c>
      <c r="K2734" t="str">
        <f t="shared" ca="1" si="366"/>
        <v>'360 PU '!</v>
      </c>
      <c r="L2734">
        <f t="shared" ca="1" si="366"/>
        <v>0</v>
      </c>
      <c r="M2734">
        <f t="shared" ca="1" si="366"/>
        <v>0</v>
      </c>
      <c r="N2734">
        <f t="shared" ca="1" si="366"/>
        <v>0</v>
      </c>
      <c r="O2734" t="str">
        <f t="shared" ca="1" si="364"/>
        <v>d:t</v>
      </c>
      <c r="P2734" t="str">
        <f t="shared" ca="1" si="365"/>
        <v>d11:t11</v>
      </c>
    </row>
    <row r="2735" spans="1:16">
      <c r="A2735" t="str">
        <f t="shared" si="359"/>
        <v>03</v>
      </c>
      <c r="B2735" t="str">
        <f t="shared" ca="1" si="360"/>
        <v>PU</v>
      </c>
      <c r="C2735" t="s">
        <v>327</v>
      </c>
      <c r="D2735" t="s">
        <v>3413</v>
      </c>
      <c r="E2735">
        <f t="shared" ca="1" si="361"/>
        <v>0</v>
      </c>
      <c r="H2735" t="str">
        <f t="shared" ca="1" si="362"/>
        <v>'360 PU '!</v>
      </c>
      <c r="I2735">
        <f t="shared" ca="1" si="363"/>
        <v>0</v>
      </c>
      <c r="J2735">
        <f t="shared" ca="1" si="366"/>
        <v>0</v>
      </c>
      <c r="K2735" t="str">
        <f t="shared" ca="1" si="366"/>
        <v>'360 PU '!</v>
      </c>
      <c r="L2735">
        <f t="shared" ca="1" si="366"/>
        <v>0</v>
      </c>
      <c r="M2735">
        <f t="shared" ca="1" si="366"/>
        <v>0</v>
      </c>
      <c r="N2735">
        <f t="shared" ca="1" si="366"/>
        <v>0</v>
      </c>
      <c r="O2735" t="str">
        <f t="shared" ca="1" si="364"/>
        <v>d:t</v>
      </c>
      <c r="P2735" t="str">
        <f t="shared" ca="1" si="365"/>
        <v>d11:t11</v>
      </c>
    </row>
    <row r="2736" spans="1:16">
      <c r="A2736" t="str">
        <f t="shared" si="359"/>
        <v>02</v>
      </c>
      <c r="B2736" t="str">
        <f t="shared" ca="1" si="360"/>
        <v>PU</v>
      </c>
      <c r="C2736" t="s">
        <v>327</v>
      </c>
      <c r="D2736" t="s">
        <v>3414</v>
      </c>
      <c r="E2736">
        <f t="shared" ca="1" si="361"/>
        <v>0</v>
      </c>
      <c r="H2736" t="str">
        <f t="shared" ca="1" si="362"/>
        <v>'360 PU '!</v>
      </c>
      <c r="I2736">
        <f t="shared" ca="1" si="363"/>
        <v>0</v>
      </c>
      <c r="J2736">
        <f t="shared" ca="1" si="366"/>
        <v>0</v>
      </c>
      <c r="K2736" t="str">
        <f t="shared" ca="1" si="366"/>
        <v>'360 PU '!</v>
      </c>
      <c r="L2736">
        <f t="shared" ca="1" si="366"/>
        <v>0</v>
      </c>
      <c r="M2736">
        <f t="shared" ca="1" si="366"/>
        <v>0</v>
      </c>
      <c r="N2736">
        <f t="shared" ca="1" si="366"/>
        <v>0</v>
      </c>
      <c r="O2736" t="str">
        <f t="shared" ca="1" si="364"/>
        <v>d:t</v>
      </c>
      <c r="P2736" t="str">
        <f t="shared" ca="1" si="365"/>
        <v>d11:t11</v>
      </c>
    </row>
    <row r="2737" spans="1:16">
      <c r="A2737" t="str">
        <f t="shared" si="359"/>
        <v>04</v>
      </c>
      <c r="B2737" t="str">
        <f t="shared" ca="1" si="360"/>
        <v>PU</v>
      </c>
      <c r="C2737" t="s">
        <v>327</v>
      </c>
      <c r="D2737" t="s">
        <v>3415</v>
      </c>
      <c r="E2737">
        <f t="shared" ca="1" si="361"/>
        <v>0</v>
      </c>
      <c r="H2737" t="str">
        <f t="shared" ca="1" si="362"/>
        <v>'360 PU '!</v>
      </c>
      <c r="I2737">
        <f t="shared" ca="1" si="363"/>
        <v>0</v>
      </c>
      <c r="J2737">
        <f t="shared" ca="1" si="366"/>
        <v>0</v>
      </c>
      <c r="K2737" t="str">
        <f t="shared" ca="1" si="366"/>
        <v>'360 PU '!</v>
      </c>
      <c r="L2737">
        <f t="shared" ca="1" si="366"/>
        <v>0</v>
      </c>
      <c r="M2737">
        <f t="shared" ca="1" si="366"/>
        <v>0</v>
      </c>
      <c r="N2737">
        <f t="shared" ca="1" si="366"/>
        <v>0</v>
      </c>
      <c r="O2737" t="str">
        <f t="shared" ca="1" si="364"/>
        <v>d:t</v>
      </c>
      <c r="P2737" t="str">
        <f t="shared" ca="1" si="365"/>
        <v>d11:t11</v>
      </c>
    </row>
    <row r="2738" spans="1:16">
      <c r="A2738" t="str">
        <f t="shared" si="359"/>
        <v>01</v>
      </c>
      <c r="B2738" t="str">
        <f t="shared" ca="1" si="360"/>
        <v>PU</v>
      </c>
      <c r="C2738" t="s">
        <v>328</v>
      </c>
      <c r="D2738" t="s">
        <v>3416</v>
      </c>
      <c r="E2738">
        <f t="shared" ca="1" si="361"/>
        <v>0</v>
      </c>
      <c r="H2738" t="str">
        <f t="shared" ca="1" si="362"/>
        <v>'360 PU '!</v>
      </c>
      <c r="I2738">
        <f t="shared" ca="1" si="363"/>
        <v>0</v>
      </c>
      <c r="J2738">
        <f t="shared" ca="1" si="366"/>
        <v>0</v>
      </c>
      <c r="K2738" t="str">
        <f t="shared" ca="1" si="366"/>
        <v>'360 PU '!</v>
      </c>
      <c r="L2738">
        <f t="shared" ca="1" si="366"/>
        <v>0</v>
      </c>
      <c r="M2738">
        <f t="shared" ca="1" si="366"/>
        <v>0</v>
      </c>
      <c r="N2738">
        <f t="shared" ca="1" si="366"/>
        <v>0</v>
      </c>
      <c r="O2738" t="str">
        <f t="shared" ca="1" si="364"/>
        <v>d:t</v>
      </c>
      <c r="P2738" t="str">
        <f t="shared" ca="1" si="365"/>
        <v>d11:t11</v>
      </c>
    </row>
    <row r="2739" spans="1:16">
      <c r="A2739" t="str">
        <f t="shared" si="359"/>
        <v>05</v>
      </c>
      <c r="B2739" t="str">
        <f t="shared" ca="1" si="360"/>
        <v>PU</v>
      </c>
      <c r="C2739" t="s">
        <v>328</v>
      </c>
      <c r="D2739" t="s">
        <v>3417</v>
      </c>
      <c r="E2739">
        <f t="shared" ca="1" si="361"/>
        <v>0</v>
      </c>
      <c r="H2739" t="str">
        <f t="shared" ca="1" si="362"/>
        <v>'360 PU '!</v>
      </c>
      <c r="I2739">
        <f t="shared" ca="1" si="363"/>
        <v>0</v>
      </c>
      <c r="J2739">
        <f t="shared" ca="1" si="366"/>
        <v>0</v>
      </c>
      <c r="K2739" t="str">
        <f t="shared" ca="1" si="366"/>
        <v>'360 PU '!</v>
      </c>
      <c r="L2739">
        <f t="shared" ca="1" si="366"/>
        <v>0</v>
      </c>
      <c r="M2739">
        <f t="shared" ca="1" si="366"/>
        <v>0</v>
      </c>
      <c r="N2739">
        <f t="shared" ca="1" si="366"/>
        <v>0</v>
      </c>
      <c r="O2739" t="str">
        <f t="shared" ca="1" si="364"/>
        <v>d:t</v>
      </c>
      <c r="P2739" t="str">
        <f t="shared" ca="1" si="365"/>
        <v>d11:t11</v>
      </c>
    </row>
    <row r="2740" spans="1:16">
      <c r="A2740" t="str">
        <f t="shared" si="359"/>
        <v>14</v>
      </c>
      <c r="B2740" t="str">
        <f t="shared" ca="1" si="360"/>
        <v>PU</v>
      </c>
      <c r="C2740" t="s">
        <v>328</v>
      </c>
      <c r="D2740" t="s">
        <v>3418</v>
      </c>
      <c r="E2740">
        <f t="shared" ca="1" si="361"/>
        <v>0</v>
      </c>
      <c r="H2740" t="str">
        <f t="shared" ca="1" si="362"/>
        <v>'360 PU '!</v>
      </c>
      <c r="I2740">
        <f t="shared" ca="1" si="363"/>
        <v>0</v>
      </c>
      <c r="J2740">
        <f t="shared" ca="1" si="366"/>
        <v>0</v>
      </c>
      <c r="K2740" t="str">
        <f t="shared" ca="1" si="366"/>
        <v>'360 PU '!</v>
      </c>
      <c r="L2740">
        <f t="shared" ca="1" si="366"/>
        <v>0</v>
      </c>
      <c r="M2740">
        <f t="shared" ca="1" si="366"/>
        <v>0</v>
      </c>
      <c r="N2740">
        <f t="shared" ca="1" si="366"/>
        <v>0</v>
      </c>
      <c r="O2740" t="str">
        <f t="shared" ca="1" si="364"/>
        <v>d:t</v>
      </c>
      <c r="P2740" t="str">
        <f t="shared" ca="1" si="365"/>
        <v>d11:t11</v>
      </c>
    </row>
    <row r="2741" spans="1:16">
      <c r="A2741" t="str">
        <f t="shared" si="359"/>
        <v>100</v>
      </c>
      <c r="B2741" t="str">
        <f t="shared" ca="1" si="360"/>
        <v>PU</v>
      </c>
      <c r="C2741" t="s">
        <v>328</v>
      </c>
      <c r="D2741" t="s">
        <v>3419</v>
      </c>
      <c r="E2741">
        <f t="shared" ca="1" si="361"/>
        <v>0</v>
      </c>
      <c r="H2741" t="str">
        <f t="shared" ca="1" si="362"/>
        <v>'360 PU '!</v>
      </c>
      <c r="I2741">
        <f t="shared" ca="1" si="363"/>
        <v>0</v>
      </c>
      <c r="J2741">
        <f t="shared" ca="1" si="366"/>
        <v>0</v>
      </c>
      <c r="K2741" t="str">
        <f t="shared" ca="1" si="366"/>
        <v>'360 PU '!</v>
      </c>
      <c r="L2741">
        <f t="shared" ca="1" si="366"/>
        <v>0</v>
      </c>
      <c r="M2741">
        <f t="shared" ca="1" si="366"/>
        <v>0</v>
      </c>
      <c r="N2741">
        <f t="shared" ca="1" si="366"/>
        <v>0</v>
      </c>
      <c r="O2741" t="str">
        <f t="shared" ca="1" si="364"/>
        <v>d:t</v>
      </c>
      <c r="P2741" t="str">
        <f t="shared" ca="1" si="365"/>
        <v>d11:t11</v>
      </c>
    </row>
    <row r="2742" spans="1:16">
      <c r="A2742" t="str">
        <f t="shared" si="359"/>
        <v>06</v>
      </c>
      <c r="B2742" t="str">
        <f t="shared" ca="1" si="360"/>
        <v>PU</v>
      </c>
      <c r="C2742" t="s">
        <v>328</v>
      </c>
      <c r="D2742" t="s">
        <v>3420</v>
      </c>
      <c r="E2742">
        <f t="shared" ca="1" si="361"/>
        <v>0</v>
      </c>
      <c r="H2742" t="str">
        <f t="shared" ca="1" si="362"/>
        <v>'360 PU '!</v>
      </c>
      <c r="I2742">
        <f t="shared" ca="1" si="363"/>
        <v>0</v>
      </c>
      <c r="J2742">
        <f t="shared" ca="1" si="366"/>
        <v>0</v>
      </c>
      <c r="K2742" t="str">
        <f t="shared" ca="1" si="366"/>
        <v>'360 PU '!</v>
      </c>
      <c r="L2742">
        <f t="shared" ca="1" si="366"/>
        <v>0</v>
      </c>
      <c r="M2742">
        <f t="shared" ca="1" si="366"/>
        <v>0</v>
      </c>
      <c r="N2742">
        <f t="shared" ca="1" si="366"/>
        <v>0</v>
      </c>
      <c r="O2742" t="str">
        <f t="shared" ca="1" si="364"/>
        <v>d:t</v>
      </c>
      <c r="P2742" t="str">
        <f t="shared" ca="1" si="365"/>
        <v>d11:t11</v>
      </c>
    </row>
    <row r="2743" spans="1:16">
      <c r="A2743" t="str">
        <f t="shared" si="359"/>
        <v>12</v>
      </c>
      <c r="B2743" t="str">
        <f t="shared" ca="1" si="360"/>
        <v>PU</v>
      </c>
      <c r="C2743" t="s">
        <v>328</v>
      </c>
      <c r="D2743" t="s">
        <v>3421</v>
      </c>
      <c r="E2743">
        <f t="shared" ca="1" si="361"/>
        <v>0</v>
      </c>
      <c r="H2743" t="str">
        <f t="shared" ca="1" si="362"/>
        <v>'360 PU '!</v>
      </c>
      <c r="I2743">
        <f t="shared" ca="1" si="363"/>
        <v>0</v>
      </c>
      <c r="J2743">
        <f t="shared" ca="1" si="366"/>
        <v>0</v>
      </c>
      <c r="K2743" t="str">
        <f t="shared" ca="1" si="366"/>
        <v>'360 PU '!</v>
      </c>
      <c r="L2743">
        <f t="shared" ca="1" si="366"/>
        <v>0</v>
      </c>
      <c r="M2743">
        <f t="shared" ca="1" si="366"/>
        <v>0</v>
      </c>
      <c r="N2743">
        <f t="shared" ca="1" si="366"/>
        <v>0</v>
      </c>
      <c r="O2743" t="str">
        <f t="shared" ca="1" si="364"/>
        <v>d:t</v>
      </c>
      <c r="P2743" t="str">
        <f t="shared" ca="1" si="365"/>
        <v>d11:t11</v>
      </c>
    </row>
    <row r="2744" spans="1:16">
      <c r="A2744" t="str">
        <f t="shared" si="359"/>
        <v>09</v>
      </c>
      <c r="B2744" t="str">
        <f t="shared" ca="1" si="360"/>
        <v>PU</v>
      </c>
      <c r="C2744" t="s">
        <v>328</v>
      </c>
      <c r="D2744" t="s">
        <v>3422</v>
      </c>
      <c r="E2744">
        <f t="shared" ca="1" si="361"/>
        <v>0</v>
      </c>
      <c r="H2744" t="str">
        <f t="shared" ca="1" si="362"/>
        <v>'360 PU '!</v>
      </c>
      <c r="I2744">
        <f t="shared" ca="1" si="363"/>
        <v>0</v>
      </c>
      <c r="J2744">
        <f t="shared" ca="1" si="366"/>
        <v>0</v>
      </c>
      <c r="K2744" t="str">
        <f t="shared" ca="1" si="366"/>
        <v>'360 PU '!</v>
      </c>
      <c r="L2744">
        <f t="shared" ca="1" si="366"/>
        <v>0</v>
      </c>
      <c r="M2744">
        <f t="shared" ca="1" si="366"/>
        <v>0</v>
      </c>
      <c r="N2744">
        <f t="shared" ca="1" si="366"/>
        <v>0</v>
      </c>
      <c r="O2744" t="str">
        <f t="shared" ca="1" si="364"/>
        <v>d:t</v>
      </c>
      <c r="P2744" t="str">
        <f t="shared" ca="1" si="365"/>
        <v>d11:t11</v>
      </c>
    </row>
    <row r="2745" spans="1:16">
      <c r="A2745" t="str">
        <f t="shared" ref="A2745:A2808" si="367">MID(D2745,LEN(C2745)+2,LEN(D2745)-LEN(C2745))</f>
        <v>11</v>
      </c>
      <c r="B2745" t="str">
        <f t="shared" ref="B2745:B2808" ca="1" si="368">VLOOKUP(H2745,$A$1:$K$6,11,FALSE)</f>
        <v>PU</v>
      </c>
      <c r="C2745" t="s">
        <v>328</v>
      </c>
      <c r="D2745" t="s">
        <v>3423</v>
      </c>
      <c r="E2745">
        <f t="shared" ca="1" si="361"/>
        <v>0</v>
      </c>
      <c r="H2745" t="str">
        <f t="shared" ca="1" si="362"/>
        <v>'360 PU '!</v>
      </c>
      <c r="I2745">
        <f t="shared" ca="1" si="363"/>
        <v>0</v>
      </c>
      <c r="J2745">
        <f t="shared" ca="1" si="366"/>
        <v>0</v>
      </c>
      <c r="K2745" t="str">
        <f t="shared" ca="1" si="366"/>
        <v>'360 PU '!</v>
      </c>
      <c r="L2745">
        <f t="shared" ca="1" si="366"/>
        <v>0</v>
      </c>
      <c r="M2745">
        <f t="shared" ca="1" si="366"/>
        <v>0</v>
      </c>
      <c r="N2745">
        <f t="shared" ca="1" si="366"/>
        <v>0</v>
      </c>
      <c r="O2745" t="str">
        <f t="shared" ca="1" si="364"/>
        <v>d:t</v>
      </c>
      <c r="P2745" t="str">
        <f t="shared" ca="1" si="365"/>
        <v>d11:t11</v>
      </c>
    </row>
    <row r="2746" spans="1:16">
      <c r="A2746" t="str">
        <f t="shared" si="367"/>
        <v>03</v>
      </c>
      <c r="B2746" t="str">
        <f t="shared" ca="1" si="368"/>
        <v>PU</v>
      </c>
      <c r="C2746" t="s">
        <v>328</v>
      </c>
      <c r="D2746" t="s">
        <v>3424</v>
      </c>
      <c r="E2746">
        <f t="shared" ref="E2746:E2809" ca="1" si="369">IFERROR(VLOOKUP(C2746,INDIRECT($H2746&amp;$O2746),MATCH($A2746,INDIRECT($H2746&amp;$P2746),0),FALSE),0)</f>
        <v>0</v>
      </c>
      <c r="H2746" t="str">
        <f t="shared" ref="H2746:H2809" ca="1" si="370">IF(I2746&lt;&gt;0,I2746,IF(J2746&lt;&gt;0,J2746,IF(K2746&lt;&gt;0,K2746,IF(L2746&lt;&gt;0,L2746,IF(M2746&lt;&gt;0,M2746,N2746)))))</f>
        <v>'360 PU '!</v>
      </c>
      <c r="I2746">
        <f t="shared" ref="I2746:I2809" ca="1" si="371">IF(IFERROR(VLOOKUP(C2746,INDIRECT($I$14&amp;"D:D"),1,FALSE),0)&lt;&gt;0,I$14,0)</f>
        <v>0</v>
      </c>
      <c r="J2746">
        <f t="shared" ca="1" si="366"/>
        <v>0</v>
      </c>
      <c r="K2746" t="str">
        <f t="shared" ca="1" si="366"/>
        <v>'360 PU '!</v>
      </c>
      <c r="L2746">
        <f t="shared" ca="1" si="366"/>
        <v>0</v>
      </c>
      <c r="M2746">
        <f t="shared" ca="1" si="366"/>
        <v>0</v>
      </c>
      <c r="N2746">
        <f t="shared" ca="1" si="366"/>
        <v>0</v>
      </c>
      <c r="O2746" t="str">
        <f t="shared" ca="1" si="364"/>
        <v>d:t</v>
      </c>
      <c r="P2746" t="str">
        <f t="shared" ca="1" si="365"/>
        <v>d11:t11</v>
      </c>
    </row>
    <row r="2747" spans="1:16">
      <c r="A2747" t="str">
        <f t="shared" si="367"/>
        <v>02</v>
      </c>
      <c r="B2747" t="str">
        <f t="shared" ca="1" si="368"/>
        <v>PU</v>
      </c>
      <c r="C2747" t="s">
        <v>328</v>
      </c>
      <c r="D2747" t="s">
        <v>3425</v>
      </c>
      <c r="E2747">
        <f t="shared" ca="1" si="369"/>
        <v>0</v>
      </c>
      <c r="H2747" t="str">
        <f t="shared" ca="1" si="370"/>
        <v>'360 PU '!</v>
      </c>
      <c r="I2747">
        <f t="shared" ca="1" si="371"/>
        <v>0</v>
      </c>
      <c r="J2747">
        <f t="shared" ca="1" si="366"/>
        <v>0</v>
      </c>
      <c r="K2747" t="str">
        <f t="shared" ca="1" si="366"/>
        <v>'360 PU '!</v>
      </c>
      <c r="L2747">
        <f t="shared" ca="1" si="366"/>
        <v>0</v>
      </c>
      <c r="M2747">
        <f t="shared" ca="1" si="366"/>
        <v>0</v>
      </c>
      <c r="N2747">
        <f t="shared" ca="1" si="366"/>
        <v>0</v>
      </c>
      <c r="O2747" t="str">
        <f t="shared" ca="1" si="364"/>
        <v>d:t</v>
      </c>
      <c r="P2747" t="str">
        <f t="shared" ca="1" si="365"/>
        <v>d11:t11</v>
      </c>
    </row>
    <row r="2748" spans="1:16">
      <c r="A2748" t="str">
        <f t="shared" si="367"/>
        <v>04</v>
      </c>
      <c r="B2748" t="str">
        <f t="shared" ca="1" si="368"/>
        <v>PU</v>
      </c>
      <c r="C2748" t="s">
        <v>328</v>
      </c>
      <c r="D2748" t="s">
        <v>3426</v>
      </c>
      <c r="E2748">
        <f t="shared" ca="1" si="369"/>
        <v>0</v>
      </c>
      <c r="H2748" t="str">
        <f t="shared" ca="1" si="370"/>
        <v>'360 PU '!</v>
      </c>
      <c r="I2748">
        <f t="shared" ca="1" si="371"/>
        <v>0</v>
      </c>
      <c r="J2748">
        <f t="shared" ca="1" si="366"/>
        <v>0</v>
      </c>
      <c r="K2748" t="str">
        <f t="shared" ca="1" si="366"/>
        <v>'360 PU '!</v>
      </c>
      <c r="L2748">
        <f t="shared" ca="1" si="366"/>
        <v>0</v>
      </c>
      <c r="M2748">
        <f t="shared" ca="1" si="366"/>
        <v>0</v>
      </c>
      <c r="N2748">
        <f t="shared" ca="1" si="366"/>
        <v>0</v>
      </c>
      <c r="O2748" t="str">
        <f t="shared" ca="1" si="364"/>
        <v>d:t</v>
      </c>
      <c r="P2748" t="str">
        <f t="shared" ca="1" si="365"/>
        <v>d11:t11</v>
      </c>
    </row>
    <row r="2749" spans="1:16">
      <c r="A2749" t="str">
        <f t="shared" si="367"/>
        <v>01</v>
      </c>
      <c r="B2749" t="str">
        <f t="shared" ca="1" si="368"/>
        <v>PU</v>
      </c>
      <c r="C2749" t="s">
        <v>308</v>
      </c>
      <c r="D2749" t="s">
        <v>3427</v>
      </c>
      <c r="E2749">
        <f t="shared" ca="1" si="369"/>
        <v>0</v>
      </c>
      <c r="H2749" t="str">
        <f t="shared" ca="1" si="370"/>
        <v>'360 PU '!</v>
      </c>
      <c r="I2749">
        <f t="shared" ca="1" si="371"/>
        <v>0</v>
      </c>
      <c r="J2749">
        <f t="shared" ca="1" si="366"/>
        <v>0</v>
      </c>
      <c r="K2749" t="str">
        <f t="shared" ca="1" si="366"/>
        <v>'360 PU '!</v>
      </c>
      <c r="L2749">
        <f t="shared" ca="1" si="366"/>
        <v>0</v>
      </c>
      <c r="M2749">
        <f t="shared" ca="1" si="366"/>
        <v>0</v>
      </c>
      <c r="N2749">
        <f t="shared" ca="1" si="366"/>
        <v>0</v>
      </c>
      <c r="O2749" t="str">
        <f t="shared" ca="1" si="364"/>
        <v>d:t</v>
      </c>
      <c r="P2749" t="str">
        <f t="shared" ca="1" si="365"/>
        <v>d11:t11</v>
      </c>
    </row>
    <row r="2750" spans="1:16">
      <c r="A2750" t="str">
        <f t="shared" si="367"/>
        <v>05</v>
      </c>
      <c r="B2750" t="str">
        <f t="shared" ca="1" si="368"/>
        <v>PU</v>
      </c>
      <c r="C2750" t="s">
        <v>308</v>
      </c>
      <c r="D2750" t="s">
        <v>3428</v>
      </c>
      <c r="E2750">
        <f t="shared" ca="1" si="369"/>
        <v>0</v>
      </c>
      <c r="H2750" t="str">
        <f t="shared" ca="1" si="370"/>
        <v>'360 PU '!</v>
      </c>
      <c r="I2750">
        <f t="shared" ca="1" si="371"/>
        <v>0</v>
      </c>
      <c r="J2750">
        <f t="shared" ca="1" si="366"/>
        <v>0</v>
      </c>
      <c r="K2750" t="str">
        <f t="shared" ca="1" si="366"/>
        <v>'360 PU '!</v>
      </c>
      <c r="L2750">
        <f t="shared" ca="1" si="366"/>
        <v>0</v>
      </c>
      <c r="M2750">
        <f t="shared" ca="1" si="366"/>
        <v>0</v>
      </c>
      <c r="N2750">
        <f t="shared" ca="1" si="366"/>
        <v>0</v>
      </c>
      <c r="O2750" t="str">
        <f t="shared" ca="1" si="364"/>
        <v>d:t</v>
      </c>
      <c r="P2750" t="str">
        <f t="shared" ca="1" si="365"/>
        <v>d11:t11</v>
      </c>
    </row>
    <row r="2751" spans="1:16">
      <c r="A2751" t="str">
        <f t="shared" si="367"/>
        <v>14</v>
      </c>
      <c r="B2751" t="str">
        <f t="shared" ca="1" si="368"/>
        <v>PU</v>
      </c>
      <c r="C2751" t="s">
        <v>308</v>
      </c>
      <c r="D2751" t="s">
        <v>3429</v>
      </c>
      <c r="E2751">
        <f t="shared" ca="1" si="369"/>
        <v>0</v>
      </c>
      <c r="H2751" t="str">
        <f t="shared" ca="1" si="370"/>
        <v>'360 PU '!</v>
      </c>
      <c r="I2751">
        <f t="shared" ca="1" si="371"/>
        <v>0</v>
      </c>
      <c r="J2751">
        <f t="shared" ca="1" si="366"/>
        <v>0</v>
      </c>
      <c r="K2751" t="str">
        <f t="shared" ca="1" si="366"/>
        <v>'360 PU '!</v>
      </c>
      <c r="L2751">
        <f t="shared" ca="1" si="366"/>
        <v>0</v>
      </c>
      <c r="M2751">
        <f t="shared" ca="1" si="366"/>
        <v>0</v>
      </c>
      <c r="N2751">
        <f t="shared" ca="1" si="366"/>
        <v>0</v>
      </c>
      <c r="O2751" t="str">
        <f t="shared" ca="1" si="364"/>
        <v>d:t</v>
      </c>
      <c r="P2751" t="str">
        <f t="shared" ca="1" si="365"/>
        <v>d11:t11</v>
      </c>
    </row>
    <row r="2752" spans="1:16">
      <c r="A2752" t="str">
        <f t="shared" si="367"/>
        <v>100</v>
      </c>
      <c r="B2752" t="str">
        <f t="shared" ca="1" si="368"/>
        <v>PU</v>
      </c>
      <c r="C2752" t="s">
        <v>308</v>
      </c>
      <c r="D2752" t="s">
        <v>3430</v>
      </c>
      <c r="E2752">
        <f t="shared" ca="1" si="369"/>
        <v>0</v>
      </c>
      <c r="H2752" t="str">
        <f t="shared" ca="1" si="370"/>
        <v>'360 PU '!</v>
      </c>
      <c r="I2752">
        <f t="shared" ca="1" si="371"/>
        <v>0</v>
      </c>
      <c r="J2752">
        <f t="shared" ca="1" si="366"/>
        <v>0</v>
      </c>
      <c r="K2752" t="str">
        <f t="shared" ca="1" si="366"/>
        <v>'360 PU '!</v>
      </c>
      <c r="L2752">
        <f t="shared" ca="1" si="366"/>
        <v>0</v>
      </c>
      <c r="M2752">
        <f t="shared" ca="1" si="366"/>
        <v>0</v>
      </c>
      <c r="N2752">
        <f t="shared" ca="1" si="366"/>
        <v>0</v>
      </c>
      <c r="O2752" t="str">
        <f t="shared" ca="1" si="364"/>
        <v>d:t</v>
      </c>
      <c r="P2752" t="str">
        <f t="shared" ca="1" si="365"/>
        <v>d11:t11</v>
      </c>
    </row>
    <row r="2753" spans="1:16">
      <c r="A2753" t="str">
        <f t="shared" si="367"/>
        <v>06</v>
      </c>
      <c r="B2753" t="str">
        <f t="shared" ca="1" si="368"/>
        <v>PU</v>
      </c>
      <c r="C2753" t="s">
        <v>308</v>
      </c>
      <c r="D2753" t="s">
        <v>3431</v>
      </c>
      <c r="E2753">
        <f t="shared" ca="1" si="369"/>
        <v>0</v>
      </c>
      <c r="H2753" t="str">
        <f t="shared" ca="1" si="370"/>
        <v>'360 PU '!</v>
      </c>
      <c r="I2753">
        <f t="shared" ca="1" si="371"/>
        <v>0</v>
      </c>
      <c r="J2753">
        <f t="shared" ca="1" si="366"/>
        <v>0</v>
      </c>
      <c r="K2753" t="str">
        <f t="shared" ca="1" si="366"/>
        <v>'360 PU '!</v>
      </c>
      <c r="L2753">
        <f t="shared" ca="1" si="366"/>
        <v>0</v>
      </c>
      <c r="M2753">
        <f t="shared" ca="1" si="366"/>
        <v>0</v>
      </c>
      <c r="N2753">
        <f t="shared" ca="1" si="366"/>
        <v>0</v>
      </c>
      <c r="O2753" t="str">
        <f t="shared" ca="1" si="364"/>
        <v>d:t</v>
      </c>
      <c r="P2753" t="str">
        <f t="shared" ca="1" si="365"/>
        <v>d11:t11</v>
      </c>
    </row>
    <row r="2754" spans="1:16">
      <c r="A2754" t="str">
        <f t="shared" si="367"/>
        <v>12</v>
      </c>
      <c r="B2754" t="str">
        <f t="shared" ca="1" si="368"/>
        <v>PU</v>
      </c>
      <c r="C2754" t="s">
        <v>308</v>
      </c>
      <c r="D2754" t="s">
        <v>3432</v>
      </c>
      <c r="E2754">
        <f t="shared" ca="1" si="369"/>
        <v>0</v>
      </c>
      <c r="H2754" t="str">
        <f t="shared" ca="1" si="370"/>
        <v>'360 PU '!</v>
      </c>
      <c r="I2754">
        <f t="shared" ca="1" si="371"/>
        <v>0</v>
      </c>
      <c r="J2754">
        <f t="shared" ca="1" si="366"/>
        <v>0</v>
      </c>
      <c r="K2754" t="str">
        <f t="shared" ca="1" si="366"/>
        <v>'360 PU '!</v>
      </c>
      <c r="L2754">
        <f t="shared" ca="1" si="366"/>
        <v>0</v>
      </c>
      <c r="M2754">
        <f t="shared" ca="1" si="366"/>
        <v>0</v>
      </c>
      <c r="N2754">
        <f t="shared" ca="1" si="366"/>
        <v>0</v>
      </c>
      <c r="O2754" t="str">
        <f t="shared" ca="1" si="364"/>
        <v>d:t</v>
      </c>
      <c r="P2754" t="str">
        <f t="shared" ca="1" si="365"/>
        <v>d11:t11</v>
      </c>
    </row>
    <row r="2755" spans="1:16">
      <c r="A2755" t="str">
        <f t="shared" si="367"/>
        <v>09</v>
      </c>
      <c r="B2755" t="str">
        <f t="shared" ca="1" si="368"/>
        <v>PU</v>
      </c>
      <c r="C2755" t="s">
        <v>308</v>
      </c>
      <c r="D2755" t="s">
        <v>3433</v>
      </c>
      <c r="E2755">
        <f t="shared" ca="1" si="369"/>
        <v>0</v>
      </c>
      <c r="H2755" t="str">
        <f t="shared" ca="1" si="370"/>
        <v>'360 PU '!</v>
      </c>
      <c r="I2755">
        <f t="shared" ca="1" si="371"/>
        <v>0</v>
      </c>
      <c r="J2755">
        <f t="shared" ca="1" si="366"/>
        <v>0</v>
      </c>
      <c r="K2755" t="str">
        <f t="shared" ca="1" si="366"/>
        <v>'360 PU '!</v>
      </c>
      <c r="L2755">
        <f t="shared" ca="1" si="366"/>
        <v>0</v>
      </c>
      <c r="M2755">
        <f t="shared" ca="1" si="366"/>
        <v>0</v>
      </c>
      <c r="N2755">
        <f t="shared" ca="1" si="366"/>
        <v>0</v>
      </c>
      <c r="O2755" t="str">
        <f t="shared" ca="1" si="364"/>
        <v>d:t</v>
      </c>
      <c r="P2755" t="str">
        <f t="shared" ca="1" si="365"/>
        <v>d11:t11</v>
      </c>
    </row>
    <row r="2756" spans="1:16">
      <c r="A2756" t="str">
        <f t="shared" si="367"/>
        <v>11</v>
      </c>
      <c r="B2756" t="str">
        <f t="shared" ca="1" si="368"/>
        <v>PU</v>
      </c>
      <c r="C2756" t="s">
        <v>308</v>
      </c>
      <c r="D2756" t="s">
        <v>3434</v>
      </c>
      <c r="E2756">
        <f t="shared" ca="1" si="369"/>
        <v>0</v>
      </c>
      <c r="H2756" t="str">
        <f t="shared" ca="1" si="370"/>
        <v>'360 PU '!</v>
      </c>
      <c r="I2756">
        <f t="shared" ca="1" si="371"/>
        <v>0</v>
      </c>
      <c r="J2756">
        <f t="shared" ca="1" si="366"/>
        <v>0</v>
      </c>
      <c r="K2756" t="str">
        <f t="shared" ca="1" si="366"/>
        <v>'360 PU '!</v>
      </c>
      <c r="L2756">
        <f t="shared" ca="1" si="366"/>
        <v>0</v>
      </c>
      <c r="M2756">
        <f t="shared" ca="1" si="366"/>
        <v>0</v>
      </c>
      <c r="N2756">
        <f t="shared" ca="1" si="366"/>
        <v>0</v>
      </c>
      <c r="O2756" t="str">
        <f t="shared" ca="1" si="364"/>
        <v>d:t</v>
      </c>
      <c r="P2756" t="str">
        <f t="shared" ca="1" si="365"/>
        <v>d11:t11</v>
      </c>
    </row>
    <row r="2757" spans="1:16">
      <c r="A2757" t="str">
        <f t="shared" si="367"/>
        <v>03</v>
      </c>
      <c r="B2757" t="str">
        <f t="shared" ca="1" si="368"/>
        <v>PU</v>
      </c>
      <c r="C2757" t="s">
        <v>308</v>
      </c>
      <c r="D2757" t="s">
        <v>3435</v>
      </c>
      <c r="E2757">
        <f t="shared" ca="1" si="369"/>
        <v>0</v>
      </c>
      <c r="H2757" t="str">
        <f t="shared" ca="1" si="370"/>
        <v>'360 PU '!</v>
      </c>
      <c r="I2757">
        <f t="shared" ca="1" si="371"/>
        <v>0</v>
      </c>
      <c r="J2757">
        <f t="shared" ca="1" si="366"/>
        <v>0</v>
      </c>
      <c r="K2757" t="str">
        <f t="shared" ca="1" si="366"/>
        <v>'360 PU '!</v>
      </c>
      <c r="L2757">
        <f t="shared" ca="1" si="366"/>
        <v>0</v>
      </c>
      <c r="M2757">
        <f t="shared" ca="1" si="366"/>
        <v>0</v>
      </c>
      <c r="N2757">
        <f t="shared" ca="1" si="366"/>
        <v>0</v>
      </c>
      <c r="O2757" t="str">
        <f t="shared" ca="1" si="364"/>
        <v>d:t</v>
      </c>
      <c r="P2757" t="str">
        <f t="shared" ca="1" si="365"/>
        <v>d11:t11</v>
      </c>
    </row>
    <row r="2758" spans="1:16">
      <c r="A2758" t="str">
        <f t="shared" si="367"/>
        <v>02</v>
      </c>
      <c r="B2758" t="str">
        <f t="shared" ca="1" si="368"/>
        <v>PU</v>
      </c>
      <c r="C2758" t="s">
        <v>308</v>
      </c>
      <c r="D2758" t="s">
        <v>3436</v>
      </c>
      <c r="E2758">
        <f t="shared" ca="1" si="369"/>
        <v>0</v>
      </c>
      <c r="H2758" t="str">
        <f t="shared" ca="1" si="370"/>
        <v>'360 PU '!</v>
      </c>
      <c r="I2758">
        <f t="shared" ca="1" si="371"/>
        <v>0</v>
      </c>
      <c r="J2758">
        <f t="shared" ca="1" si="366"/>
        <v>0</v>
      </c>
      <c r="K2758" t="str">
        <f t="shared" ca="1" si="366"/>
        <v>'360 PU '!</v>
      </c>
      <c r="L2758">
        <f t="shared" ca="1" si="366"/>
        <v>0</v>
      </c>
      <c r="M2758">
        <f t="shared" ca="1" si="366"/>
        <v>0</v>
      </c>
      <c r="N2758">
        <f t="shared" ca="1" si="366"/>
        <v>0</v>
      </c>
      <c r="O2758" t="str">
        <f t="shared" ca="1" si="364"/>
        <v>d:t</v>
      </c>
      <c r="P2758" t="str">
        <f t="shared" ca="1" si="365"/>
        <v>d11:t11</v>
      </c>
    </row>
    <row r="2759" spans="1:16">
      <c r="A2759" t="str">
        <f t="shared" si="367"/>
        <v>04</v>
      </c>
      <c r="B2759" t="str">
        <f t="shared" ca="1" si="368"/>
        <v>PU</v>
      </c>
      <c r="C2759" t="s">
        <v>308</v>
      </c>
      <c r="D2759" t="s">
        <v>3437</v>
      </c>
      <c r="E2759">
        <f t="shared" ca="1" si="369"/>
        <v>0</v>
      </c>
      <c r="H2759" t="str">
        <f t="shared" ca="1" si="370"/>
        <v>'360 PU '!</v>
      </c>
      <c r="I2759">
        <f t="shared" ca="1" si="371"/>
        <v>0</v>
      </c>
      <c r="J2759">
        <f t="shared" ca="1" si="366"/>
        <v>0</v>
      </c>
      <c r="K2759" t="str">
        <f t="shared" ca="1" si="366"/>
        <v>'360 PU '!</v>
      </c>
      <c r="L2759">
        <f t="shared" ca="1" si="366"/>
        <v>0</v>
      </c>
      <c r="M2759">
        <f t="shared" ca="1" si="366"/>
        <v>0</v>
      </c>
      <c r="N2759">
        <f t="shared" ca="1" si="366"/>
        <v>0</v>
      </c>
      <c r="O2759" t="str">
        <f t="shared" ca="1" si="364"/>
        <v>d:t</v>
      </c>
      <c r="P2759" t="str">
        <f t="shared" ca="1" si="365"/>
        <v>d11:t11</v>
      </c>
    </row>
    <row r="2760" spans="1:16">
      <c r="A2760" t="str">
        <f t="shared" si="367"/>
        <v>01</v>
      </c>
      <c r="B2760" t="str">
        <f t="shared" ca="1" si="368"/>
        <v>PU</v>
      </c>
      <c r="C2760" t="s">
        <v>309</v>
      </c>
      <c r="D2760" t="s">
        <v>3438</v>
      </c>
      <c r="E2760">
        <f t="shared" ca="1" si="369"/>
        <v>0</v>
      </c>
      <c r="H2760" t="str">
        <f t="shared" ca="1" si="370"/>
        <v>'360 PU '!</v>
      </c>
      <c r="I2760">
        <f t="shared" ca="1" si="371"/>
        <v>0</v>
      </c>
      <c r="J2760">
        <f t="shared" ca="1" si="366"/>
        <v>0</v>
      </c>
      <c r="K2760" t="str">
        <f t="shared" ca="1" si="366"/>
        <v>'360 PU '!</v>
      </c>
      <c r="L2760">
        <f t="shared" ca="1" si="366"/>
        <v>0</v>
      </c>
      <c r="M2760">
        <f t="shared" ca="1" si="366"/>
        <v>0</v>
      </c>
      <c r="N2760">
        <f t="shared" ca="1" si="366"/>
        <v>0</v>
      </c>
      <c r="O2760" t="str">
        <f t="shared" ca="1" si="364"/>
        <v>d:t</v>
      </c>
      <c r="P2760" t="str">
        <f t="shared" ca="1" si="365"/>
        <v>d11:t11</v>
      </c>
    </row>
    <row r="2761" spans="1:16">
      <c r="A2761" t="str">
        <f t="shared" si="367"/>
        <v>05</v>
      </c>
      <c r="B2761" t="str">
        <f t="shared" ca="1" si="368"/>
        <v>PU</v>
      </c>
      <c r="C2761" t="s">
        <v>309</v>
      </c>
      <c r="D2761" t="s">
        <v>3439</v>
      </c>
      <c r="E2761">
        <f t="shared" ca="1" si="369"/>
        <v>0</v>
      </c>
      <c r="H2761" t="str">
        <f t="shared" ca="1" si="370"/>
        <v>'360 PU '!</v>
      </c>
      <c r="I2761">
        <f t="shared" ca="1" si="371"/>
        <v>0</v>
      </c>
      <c r="J2761">
        <f t="shared" ca="1" si="366"/>
        <v>0</v>
      </c>
      <c r="K2761" t="str">
        <f t="shared" ca="1" si="366"/>
        <v>'360 PU '!</v>
      </c>
      <c r="L2761">
        <f t="shared" ca="1" si="366"/>
        <v>0</v>
      </c>
      <c r="M2761">
        <f t="shared" ca="1" si="366"/>
        <v>0</v>
      </c>
      <c r="N2761">
        <f t="shared" ca="1" si="366"/>
        <v>0</v>
      </c>
      <c r="O2761" t="str">
        <f t="shared" ca="1" si="364"/>
        <v>d:t</v>
      </c>
      <c r="P2761" t="str">
        <f t="shared" ca="1" si="365"/>
        <v>d11:t11</v>
      </c>
    </row>
    <row r="2762" spans="1:16">
      <c r="A2762" t="str">
        <f t="shared" si="367"/>
        <v>14</v>
      </c>
      <c r="B2762" t="str">
        <f t="shared" ca="1" si="368"/>
        <v>PU</v>
      </c>
      <c r="C2762" t="s">
        <v>309</v>
      </c>
      <c r="D2762" t="s">
        <v>3440</v>
      </c>
      <c r="E2762">
        <f t="shared" ca="1" si="369"/>
        <v>0</v>
      </c>
      <c r="H2762" t="str">
        <f t="shared" ca="1" si="370"/>
        <v>'360 PU '!</v>
      </c>
      <c r="I2762">
        <f t="shared" ca="1" si="371"/>
        <v>0</v>
      </c>
      <c r="J2762">
        <f t="shared" ca="1" si="366"/>
        <v>0</v>
      </c>
      <c r="K2762" t="str">
        <f t="shared" ca="1" si="366"/>
        <v>'360 PU '!</v>
      </c>
      <c r="L2762">
        <f t="shared" ca="1" si="366"/>
        <v>0</v>
      </c>
      <c r="M2762">
        <f t="shared" ca="1" si="366"/>
        <v>0</v>
      </c>
      <c r="N2762">
        <f t="shared" ca="1" si="366"/>
        <v>0</v>
      </c>
      <c r="O2762" t="str">
        <f t="shared" ca="1" si="364"/>
        <v>d:t</v>
      </c>
      <c r="P2762" t="str">
        <f t="shared" ca="1" si="365"/>
        <v>d11:t11</v>
      </c>
    </row>
    <row r="2763" spans="1:16">
      <c r="A2763" t="str">
        <f t="shared" si="367"/>
        <v>100</v>
      </c>
      <c r="B2763" t="str">
        <f t="shared" ca="1" si="368"/>
        <v>PU</v>
      </c>
      <c r="C2763" t="s">
        <v>309</v>
      </c>
      <c r="D2763" t="s">
        <v>3441</v>
      </c>
      <c r="E2763">
        <f t="shared" ca="1" si="369"/>
        <v>0</v>
      </c>
      <c r="H2763" t="str">
        <f t="shared" ca="1" si="370"/>
        <v>'360 PU '!</v>
      </c>
      <c r="I2763">
        <f t="shared" ca="1" si="371"/>
        <v>0</v>
      </c>
      <c r="J2763">
        <f t="shared" ca="1" si="366"/>
        <v>0</v>
      </c>
      <c r="K2763" t="str">
        <f t="shared" ca="1" si="366"/>
        <v>'360 PU '!</v>
      </c>
      <c r="L2763">
        <f t="shared" ca="1" si="366"/>
        <v>0</v>
      </c>
      <c r="M2763">
        <f t="shared" ca="1" si="366"/>
        <v>0</v>
      </c>
      <c r="N2763">
        <f t="shared" ca="1" si="366"/>
        <v>0</v>
      </c>
      <c r="O2763" t="str">
        <f t="shared" ca="1" si="364"/>
        <v>d:t</v>
      </c>
      <c r="P2763" t="str">
        <f t="shared" ca="1" si="365"/>
        <v>d11:t11</v>
      </c>
    </row>
    <row r="2764" spans="1:16">
      <c r="A2764" t="str">
        <f t="shared" si="367"/>
        <v>06</v>
      </c>
      <c r="B2764" t="str">
        <f t="shared" ca="1" si="368"/>
        <v>PU</v>
      </c>
      <c r="C2764" t="s">
        <v>309</v>
      </c>
      <c r="D2764" t="s">
        <v>3442</v>
      </c>
      <c r="E2764">
        <f t="shared" ca="1" si="369"/>
        <v>0</v>
      </c>
      <c r="H2764" t="str">
        <f t="shared" ca="1" si="370"/>
        <v>'360 PU '!</v>
      </c>
      <c r="I2764">
        <f t="shared" ca="1" si="371"/>
        <v>0</v>
      </c>
      <c r="J2764">
        <f t="shared" ca="1" si="366"/>
        <v>0</v>
      </c>
      <c r="K2764" t="str">
        <f t="shared" ca="1" si="366"/>
        <v>'360 PU '!</v>
      </c>
      <c r="L2764">
        <f t="shared" ca="1" si="366"/>
        <v>0</v>
      </c>
      <c r="M2764">
        <f t="shared" ca="1" si="366"/>
        <v>0</v>
      </c>
      <c r="N2764">
        <f t="shared" ca="1" si="366"/>
        <v>0</v>
      </c>
      <c r="O2764" t="str">
        <f t="shared" ca="1" si="364"/>
        <v>d:t</v>
      </c>
      <c r="P2764" t="str">
        <f t="shared" ca="1" si="365"/>
        <v>d11:t11</v>
      </c>
    </row>
    <row r="2765" spans="1:16">
      <c r="A2765" t="str">
        <f t="shared" si="367"/>
        <v>12</v>
      </c>
      <c r="B2765" t="str">
        <f t="shared" ca="1" si="368"/>
        <v>PU</v>
      </c>
      <c r="C2765" t="s">
        <v>309</v>
      </c>
      <c r="D2765" t="s">
        <v>3443</v>
      </c>
      <c r="E2765">
        <f t="shared" ca="1" si="369"/>
        <v>0</v>
      </c>
      <c r="H2765" t="str">
        <f t="shared" ca="1" si="370"/>
        <v>'360 PU '!</v>
      </c>
      <c r="I2765">
        <f t="shared" ca="1" si="371"/>
        <v>0</v>
      </c>
      <c r="J2765">
        <f t="shared" ca="1" si="366"/>
        <v>0</v>
      </c>
      <c r="K2765" t="str">
        <f t="shared" ca="1" si="366"/>
        <v>'360 PU '!</v>
      </c>
      <c r="L2765">
        <f t="shared" ca="1" si="366"/>
        <v>0</v>
      </c>
      <c r="M2765">
        <f t="shared" ca="1" si="366"/>
        <v>0</v>
      </c>
      <c r="N2765">
        <f t="shared" ca="1" si="366"/>
        <v>0</v>
      </c>
      <c r="O2765" t="str">
        <f t="shared" ca="1" si="364"/>
        <v>d:t</v>
      </c>
      <c r="P2765" t="str">
        <f t="shared" ca="1" si="365"/>
        <v>d11:t11</v>
      </c>
    </row>
    <row r="2766" spans="1:16">
      <c r="A2766" t="str">
        <f t="shared" si="367"/>
        <v>09</v>
      </c>
      <c r="B2766" t="str">
        <f t="shared" ca="1" si="368"/>
        <v>PU</v>
      </c>
      <c r="C2766" t="s">
        <v>309</v>
      </c>
      <c r="D2766" t="s">
        <v>3444</v>
      </c>
      <c r="E2766">
        <f t="shared" ca="1" si="369"/>
        <v>0</v>
      </c>
      <c r="H2766" t="str">
        <f t="shared" ca="1" si="370"/>
        <v>'360 PU '!</v>
      </c>
      <c r="I2766">
        <f t="shared" ca="1" si="371"/>
        <v>0</v>
      </c>
      <c r="J2766">
        <f t="shared" ca="1" si="366"/>
        <v>0</v>
      </c>
      <c r="K2766" t="str">
        <f t="shared" ca="1" si="366"/>
        <v>'360 PU '!</v>
      </c>
      <c r="L2766">
        <f t="shared" ca="1" si="366"/>
        <v>0</v>
      </c>
      <c r="M2766">
        <f t="shared" ca="1" si="366"/>
        <v>0</v>
      </c>
      <c r="N2766">
        <f t="shared" ca="1" si="366"/>
        <v>0</v>
      </c>
      <c r="O2766" t="str">
        <f t="shared" ca="1" si="364"/>
        <v>d:t</v>
      </c>
      <c r="P2766" t="str">
        <f t="shared" ca="1" si="365"/>
        <v>d11:t11</v>
      </c>
    </row>
    <row r="2767" spans="1:16">
      <c r="A2767" t="str">
        <f t="shared" si="367"/>
        <v>11</v>
      </c>
      <c r="B2767" t="str">
        <f t="shared" ca="1" si="368"/>
        <v>PU</v>
      </c>
      <c r="C2767" t="s">
        <v>309</v>
      </c>
      <c r="D2767" t="s">
        <v>3445</v>
      </c>
      <c r="E2767">
        <f t="shared" ca="1" si="369"/>
        <v>0</v>
      </c>
      <c r="H2767" t="str">
        <f t="shared" ca="1" si="370"/>
        <v>'360 PU '!</v>
      </c>
      <c r="I2767">
        <f t="shared" ca="1" si="371"/>
        <v>0</v>
      </c>
      <c r="J2767">
        <f t="shared" ca="1" si="366"/>
        <v>0</v>
      </c>
      <c r="K2767" t="str">
        <f t="shared" ca="1" si="366"/>
        <v>'360 PU '!</v>
      </c>
      <c r="L2767">
        <f t="shared" ca="1" si="366"/>
        <v>0</v>
      </c>
      <c r="M2767">
        <f t="shared" ca="1" si="366"/>
        <v>0</v>
      </c>
      <c r="N2767">
        <f t="shared" ca="1" si="366"/>
        <v>0</v>
      </c>
      <c r="O2767" t="str">
        <f t="shared" ca="1" si="364"/>
        <v>d:t</v>
      </c>
      <c r="P2767" t="str">
        <f t="shared" ca="1" si="365"/>
        <v>d11:t11</v>
      </c>
    </row>
    <row r="2768" spans="1:16">
      <c r="A2768" t="str">
        <f t="shared" si="367"/>
        <v>03</v>
      </c>
      <c r="B2768" t="str">
        <f t="shared" ca="1" si="368"/>
        <v>PU</v>
      </c>
      <c r="C2768" t="s">
        <v>309</v>
      </c>
      <c r="D2768" t="s">
        <v>3446</v>
      </c>
      <c r="E2768">
        <f t="shared" ca="1" si="369"/>
        <v>0</v>
      </c>
      <c r="H2768" t="str">
        <f t="shared" ca="1" si="370"/>
        <v>'360 PU '!</v>
      </c>
      <c r="I2768">
        <f t="shared" ca="1" si="371"/>
        <v>0</v>
      </c>
      <c r="J2768">
        <f t="shared" ca="1" si="366"/>
        <v>0</v>
      </c>
      <c r="K2768" t="str">
        <f t="shared" ca="1" si="366"/>
        <v>'360 PU '!</v>
      </c>
      <c r="L2768">
        <f t="shared" ca="1" si="366"/>
        <v>0</v>
      </c>
      <c r="M2768">
        <f t="shared" ca="1" si="366"/>
        <v>0</v>
      </c>
      <c r="N2768">
        <f t="shared" ca="1" si="366"/>
        <v>0</v>
      </c>
      <c r="O2768" t="str">
        <f t="shared" ref="O2768:O2831" ca="1" si="372">VLOOKUP($H2768,$G$8:$I$13,2,FALSE)</f>
        <v>d:t</v>
      </c>
      <c r="P2768" t="str">
        <f t="shared" ref="P2768:P2831" ca="1" si="373">VLOOKUP($H2768,$G$8:$I$13,3,FALSE)</f>
        <v>d11:t11</v>
      </c>
    </row>
    <row r="2769" spans="1:16">
      <c r="A2769" t="str">
        <f t="shared" si="367"/>
        <v>02</v>
      </c>
      <c r="B2769" t="str">
        <f t="shared" ca="1" si="368"/>
        <v>PU</v>
      </c>
      <c r="C2769" t="s">
        <v>309</v>
      </c>
      <c r="D2769" t="s">
        <v>3447</v>
      </c>
      <c r="E2769">
        <f t="shared" ca="1" si="369"/>
        <v>0</v>
      </c>
      <c r="H2769" t="str">
        <f t="shared" ca="1" si="370"/>
        <v>'360 PU '!</v>
      </c>
      <c r="I2769">
        <f t="shared" ca="1" si="371"/>
        <v>0</v>
      </c>
      <c r="J2769">
        <f t="shared" ca="1" si="366"/>
        <v>0</v>
      </c>
      <c r="K2769" t="str">
        <f t="shared" ca="1" si="366"/>
        <v>'360 PU '!</v>
      </c>
      <c r="L2769">
        <f t="shared" ca="1" si="366"/>
        <v>0</v>
      </c>
      <c r="M2769">
        <f t="shared" ca="1" si="366"/>
        <v>0</v>
      </c>
      <c r="N2769">
        <f t="shared" ca="1" si="366"/>
        <v>0</v>
      </c>
      <c r="O2769" t="str">
        <f t="shared" ca="1" si="372"/>
        <v>d:t</v>
      </c>
      <c r="P2769" t="str">
        <f t="shared" ca="1" si="373"/>
        <v>d11:t11</v>
      </c>
    </row>
    <row r="2770" spans="1:16">
      <c r="A2770" t="str">
        <f t="shared" si="367"/>
        <v>04</v>
      </c>
      <c r="B2770" t="str">
        <f t="shared" ca="1" si="368"/>
        <v>PU</v>
      </c>
      <c r="C2770" t="s">
        <v>309</v>
      </c>
      <c r="D2770" t="s">
        <v>3448</v>
      </c>
      <c r="E2770">
        <f t="shared" ca="1" si="369"/>
        <v>0</v>
      </c>
      <c r="H2770" t="str">
        <f t="shared" ca="1" si="370"/>
        <v>'360 PU '!</v>
      </c>
      <c r="I2770">
        <f t="shared" ca="1" si="371"/>
        <v>0</v>
      </c>
      <c r="J2770">
        <f t="shared" ref="J2770:N2820" ca="1" si="374">IF(IFERROR(VLOOKUP($C2770,INDIRECT(J$14&amp;"D:D"),1,FALSE),0)&lt;&gt;0,J$14,0)</f>
        <v>0</v>
      </c>
      <c r="K2770" t="str">
        <f t="shared" ca="1" si="374"/>
        <v>'360 PU '!</v>
      </c>
      <c r="L2770">
        <f t="shared" ca="1" si="374"/>
        <v>0</v>
      </c>
      <c r="M2770">
        <f t="shared" ca="1" si="374"/>
        <v>0</v>
      </c>
      <c r="N2770">
        <f t="shared" ca="1" si="374"/>
        <v>0</v>
      </c>
      <c r="O2770" t="str">
        <f t="shared" ca="1" si="372"/>
        <v>d:t</v>
      </c>
      <c r="P2770" t="str">
        <f t="shared" ca="1" si="373"/>
        <v>d11:t11</v>
      </c>
    </row>
    <row r="2771" spans="1:16">
      <c r="A2771" t="str">
        <f t="shared" si="367"/>
        <v>01</v>
      </c>
      <c r="B2771" t="str">
        <f t="shared" ca="1" si="368"/>
        <v>PU</v>
      </c>
      <c r="C2771" t="s">
        <v>331</v>
      </c>
      <c r="D2771" t="s">
        <v>3449</v>
      </c>
      <c r="E2771">
        <f t="shared" ca="1" si="369"/>
        <v>0</v>
      </c>
      <c r="H2771" t="str">
        <f t="shared" ca="1" si="370"/>
        <v>'360 PU '!</v>
      </c>
      <c r="I2771">
        <f t="shared" ca="1" si="371"/>
        <v>0</v>
      </c>
      <c r="J2771">
        <f t="shared" ca="1" si="374"/>
        <v>0</v>
      </c>
      <c r="K2771" t="str">
        <f t="shared" ca="1" si="374"/>
        <v>'360 PU '!</v>
      </c>
      <c r="L2771">
        <f t="shared" ca="1" si="374"/>
        <v>0</v>
      </c>
      <c r="M2771">
        <f t="shared" ca="1" si="374"/>
        <v>0</v>
      </c>
      <c r="N2771">
        <f t="shared" ca="1" si="374"/>
        <v>0</v>
      </c>
      <c r="O2771" t="str">
        <f t="shared" ca="1" si="372"/>
        <v>d:t</v>
      </c>
      <c r="P2771" t="str">
        <f t="shared" ca="1" si="373"/>
        <v>d11:t11</v>
      </c>
    </row>
    <row r="2772" spans="1:16">
      <c r="A2772" t="str">
        <f t="shared" si="367"/>
        <v>05</v>
      </c>
      <c r="B2772" t="str">
        <f t="shared" ca="1" si="368"/>
        <v>PU</v>
      </c>
      <c r="C2772" t="s">
        <v>331</v>
      </c>
      <c r="D2772" t="s">
        <v>3450</v>
      </c>
      <c r="E2772">
        <f t="shared" ca="1" si="369"/>
        <v>0</v>
      </c>
      <c r="H2772" t="str">
        <f t="shared" ca="1" si="370"/>
        <v>'360 PU '!</v>
      </c>
      <c r="I2772">
        <f t="shared" ca="1" si="371"/>
        <v>0</v>
      </c>
      <c r="J2772">
        <f t="shared" ca="1" si="374"/>
        <v>0</v>
      </c>
      <c r="K2772" t="str">
        <f t="shared" ca="1" si="374"/>
        <v>'360 PU '!</v>
      </c>
      <c r="L2772">
        <f t="shared" ca="1" si="374"/>
        <v>0</v>
      </c>
      <c r="M2772">
        <f t="shared" ca="1" si="374"/>
        <v>0</v>
      </c>
      <c r="N2772">
        <f t="shared" ca="1" si="374"/>
        <v>0</v>
      </c>
      <c r="O2772" t="str">
        <f t="shared" ca="1" si="372"/>
        <v>d:t</v>
      </c>
      <c r="P2772" t="str">
        <f t="shared" ca="1" si="373"/>
        <v>d11:t11</v>
      </c>
    </row>
    <row r="2773" spans="1:16">
      <c r="A2773" t="str">
        <f t="shared" si="367"/>
        <v>14</v>
      </c>
      <c r="B2773" t="str">
        <f t="shared" ca="1" si="368"/>
        <v>PU</v>
      </c>
      <c r="C2773" t="s">
        <v>331</v>
      </c>
      <c r="D2773" t="s">
        <v>3451</v>
      </c>
      <c r="E2773">
        <f t="shared" ca="1" si="369"/>
        <v>0</v>
      </c>
      <c r="H2773" t="str">
        <f t="shared" ca="1" si="370"/>
        <v>'360 PU '!</v>
      </c>
      <c r="I2773">
        <f t="shared" ca="1" si="371"/>
        <v>0</v>
      </c>
      <c r="J2773">
        <f t="shared" ca="1" si="374"/>
        <v>0</v>
      </c>
      <c r="K2773" t="str">
        <f t="shared" ca="1" si="374"/>
        <v>'360 PU '!</v>
      </c>
      <c r="L2773">
        <f t="shared" ca="1" si="374"/>
        <v>0</v>
      </c>
      <c r="M2773">
        <f t="shared" ca="1" si="374"/>
        <v>0</v>
      </c>
      <c r="N2773">
        <f t="shared" ca="1" si="374"/>
        <v>0</v>
      </c>
      <c r="O2773" t="str">
        <f t="shared" ca="1" si="372"/>
        <v>d:t</v>
      </c>
      <c r="P2773" t="str">
        <f t="shared" ca="1" si="373"/>
        <v>d11:t11</v>
      </c>
    </row>
    <row r="2774" spans="1:16">
      <c r="A2774" t="str">
        <f t="shared" si="367"/>
        <v>100</v>
      </c>
      <c r="B2774" t="str">
        <f t="shared" ca="1" si="368"/>
        <v>PU</v>
      </c>
      <c r="C2774" t="s">
        <v>331</v>
      </c>
      <c r="D2774" t="s">
        <v>3452</v>
      </c>
      <c r="E2774">
        <f t="shared" ca="1" si="369"/>
        <v>0</v>
      </c>
      <c r="H2774" t="str">
        <f t="shared" ca="1" si="370"/>
        <v>'360 PU '!</v>
      </c>
      <c r="I2774">
        <f t="shared" ca="1" si="371"/>
        <v>0</v>
      </c>
      <c r="J2774">
        <f t="shared" ca="1" si="374"/>
        <v>0</v>
      </c>
      <c r="K2774" t="str">
        <f t="shared" ca="1" si="374"/>
        <v>'360 PU '!</v>
      </c>
      <c r="L2774">
        <f t="shared" ca="1" si="374"/>
        <v>0</v>
      </c>
      <c r="M2774">
        <f t="shared" ca="1" si="374"/>
        <v>0</v>
      </c>
      <c r="N2774">
        <f t="shared" ca="1" si="374"/>
        <v>0</v>
      </c>
      <c r="O2774" t="str">
        <f t="shared" ca="1" si="372"/>
        <v>d:t</v>
      </c>
      <c r="P2774" t="str">
        <f t="shared" ca="1" si="373"/>
        <v>d11:t11</v>
      </c>
    </row>
    <row r="2775" spans="1:16">
      <c r="A2775" t="str">
        <f t="shared" si="367"/>
        <v>06</v>
      </c>
      <c r="B2775" t="str">
        <f t="shared" ca="1" si="368"/>
        <v>PU</v>
      </c>
      <c r="C2775" t="s">
        <v>331</v>
      </c>
      <c r="D2775" t="s">
        <v>3453</v>
      </c>
      <c r="E2775">
        <f t="shared" ca="1" si="369"/>
        <v>0</v>
      </c>
      <c r="H2775" t="str">
        <f t="shared" ca="1" si="370"/>
        <v>'360 PU '!</v>
      </c>
      <c r="I2775">
        <f t="shared" ca="1" si="371"/>
        <v>0</v>
      </c>
      <c r="J2775">
        <f t="shared" ca="1" si="374"/>
        <v>0</v>
      </c>
      <c r="K2775" t="str">
        <f t="shared" ca="1" si="374"/>
        <v>'360 PU '!</v>
      </c>
      <c r="L2775">
        <f t="shared" ca="1" si="374"/>
        <v>0</v>
      </c>
      <c r="M2775">
        <f t="shared" ca="1" si="374"/>
        <v>0</v>
      </c>
      <c r="N2775">
        <f t="shared" ca="1" si="374"/>
        <v>0</v>
      </c>
      <c r="O2775" t="str">
        <f t="shared" ca="1" si="372"/>
        <v>d:t</v>
      </c>
      <c r="P2775" t="str">
        <f t="shared" ca="1" si="373"/>
        <v>d11:t11</v>
      </c>
    </row>
    <row r="2776" spans="1:16">
      <c r="A2776" t="str">
        <f t="shared" si="367"/>
        <v>12</v>
      </c>
      <c r="B2776" t="str">
        <f t="shared" ca="1" si="368"/>
        <v>PU</v>
      </c>
      <c r="C2776" t="s">
        <v>331</v>
      </c>
      <c r="D2776" t="s">
        <v>3454</v>
      </c>
      <c r="E2776">
        <f t="shared" ca="1" si="369"/>
        <v>0</v>
      </c>
      <c r="H2776" t="str">
        <f t="shared" ca="1" si="370"/>
        <v>'360 PU '!</v>
      </c>
      <c r="I2776">
        <f t="shared" ca="1" si="371"/>
        <v>0</v>
      </c>
      <c r="J2776">
        <f t="shared" ca="1" si="374"/>
        <v>0</v>
      </c>
      <c r="K2776" t="str">
        <f t="shared" ca="1" si="374"/>
        <v>'360 PU '!</v>
      </c>
      <c r="L2776">
        <f t="shared" ca="1" si="374"/>
        <v>0</v>
      </c>
      <c r="M2776">
        <f t="shared" ca="1" si="374"/>
        <v>0</v>
      </c>
      <c r="N2776">
        <f t="shared" ca="1" si="374"/>
        <v>0</v>
      </c>
      <c r="O2776" t="str">
        <f t="shared" ca="1" si="372"/>
        <v>d:t</v>
      </c>
      <c r="P2776" t="str">
        <f t="shared" ca="1" si="373"/>
        <v>d11:t11</v>
      </c>
    </row>
    <row r="2777" spans="1:16">
      <c r="A2777" t="str">
        <f t="shared" si="367"/>
        <v>09</v>
      </c>
      <c r="B2777" t="str">
        <f t="shared" ca="1" si="368"/>
        <v>PU</v>
      </c>
      <c r="C2777" t="s">
        <v>331</v>
      </c>
      <c r="D2777" t="s">
        <v>3455</v>
      </c>
      <c r="E2777">
        <f t="shared" ca="1" si="369"/>
        <v>0</v>
      </c>
      <c r="H2777" t="str">
        <f t="shared" ca="1" si="370"/>
        <v>'360 PU '!</v>
      </c>
      <c r="I2777">
        <f t="shared" ca="1" si="371"/>
        <v>0</v>
      </c>
      <c r="J2777">
        <f t="shared" ca="1" si="374"/>
        <v>0</v>
      </c>
      <c r="K2777" t="str">
        <f t="shared" ca="1" si="374"/>
        <v>'360 PU '!</v>
      </c>
      <c r="L2777">
        <f t="shared" ca="1" si="374"/>
        <v>0</v>
      </c>
      <c r="M2777">
        <f t="shared" ca="1" si="374"/>
        <v>0</v>
      </c>
      <c r="N2777">
        <f t="shared" ca="1" si="374"/>
        <v>0</v>
      </c>
      <c r="O2777" t="str">
        <f t="shared" ca="1" si="372"/>
        <v>d:t</v>
      </c>
      <c r="P2777" t="str">
        <f t="shared" ca="1" si="373"/>
        <v>d11:t11</v>
      </c>
    </row>
    <row r="2778" spans="1:16">
      <c r="A2778" t="str">
        <f t="shared" si="367"/>
        <v>11</v>
      </c>
      <c r="B2778" t="str">
        <f t="shared" ca="1" si="368"/>
        <v>PU</v>
      </c>
      <c r="C2778" t="s">
        <v>331</v>
      </c>
      <c r="D2778" t="s">
        <v>3456</v>
      </c>
      <c r="E2778">
        <f t="shared" ca="1" si="369"/>
        <v>0</v>
      </c>
      <c r="H2778" t="str">
        <f t="shared" ca="1" si="370"/>
        <v>'360 PU '!</v>
      </c>
      <c r="I2778">
        <f t="shared" ca="1" si="371"/>
        <v>0</v>
      </c>
      <c r="J2778">
        <f t="shared" ca="1" si="374"/>
        <v>0</v>
      </c>
      <c r="K2778" t="str">
        <f t="shared" ca="1" si="374"/>
        <v>'360 PU '!</v>
      </c>
      <c r="L2778">
        <f t="shared" ca="1" si="374"/>
        <v>0</v>
      </c>
      <c r="M2778">
        <f t="shared" ca="1" si="374"/>
        <v>0</v>
      </c>
      <c r="N2778">
        <f t="shared" ca="1" si="374"/>
        <v>0</v>
      </c>
      <c r="O2778" t="str">
        <f t="shared" ca="1" si="372"/>
        <v>d:t</v>
      </c>
      <c r="P2778" t="str">
        <f t="shared" ca="1" si="373"/>
        <v>d11:t11</v>
      </c>
    </row>
    <row r="2779" spans="1:16">
      <c r="A2779" t="str">
        <f t="shared" si="367"/>
        <v>03</v>
      </c>
      <c r="B2779" t="str">
        <f t="shared" ca="1" si="368"/>
        <v>PU</v>
      </c>
      <c r="C2779" t="s">
        <v>331</v>
      </c>
      <c r="D2779" t="s">
        <v>3457</v>
      </c>
      <c r="E2779">
        <f t="shared" ca="1" si="369"/>
        <v>0</v>
      </c>
      <c r="H2779" t="str">
        <f t="shared" ca="1" si="370"/>
        <v>'360 PU '!</v>
      </c>
      <c r="I2779">
        <f t="shared" ca="1" si="371"/>
        <v>0</v>
      </c>
      <c r="J2779">
        <f t="shared" ca="1" si="374"/>
        <v>0</v>
      </c>
      <c r="K2779" t="str">
        <f t="shared" ca="1" si="374"/>
        <v>'360 PU '!</v>
      </c>
      <c r="L2779">
        <f t="shared" ca="1" si="374"/>
        <v>0</v>
      </c>
      <c r="M2779">
        <f t="shared" ca="1" si="374"/>
        <v>0</v>
      </c>
      <c r="N2779">
        <f t="shared" ca="1" si="374"/>
        <v>0</v>
      </c>
      <c r="O2779" t="str">
        <f t="shared" ca="1" si="372"/>
        <v>d:t</v>
      </c>
      <c r="P2779" t="str">
        <f t="shared" ca="1" si="373"/>
        <v>d11:t11</v>
      </c>
    </row>
    <row r="2780" spans="1:16">
      <c r="A2780" t="str">
        <f t="shared" si="367"/>
        <v>02</v>
      </c>
      <c r="B2780" t="str">
        <f t="shared" ca="1" si="368"/>
        <v>PU</v>
      </c>
      <c r="C2780" t="s">
        <v>331</v>
      </c>
      <c r="D2780" t="s">
        <v>3458</v>
      </c>
      <c r="E2780">
        <f t="shared" ca="1" si="369"/>
        <v>0</v>
      </c>
      <c r="H2780" t="str">
        <f t="shared" ca="1" si="370"/>
        <v>'360 PU '!</v>
      </c>
      <c r="I2780">
        <f t="shared" ca="1" si="371"/>
        <v>0</v>
      </c>
      <c r="J2780">
        <f t="shared" ca="1" si="374"/>
        <v>0</v>
      </c>
      <c r="K2780" t="str">
        <f t="shared" ca="1" si="374"/>
        <v>'360 PU '!</v>
      </c>
      <c r="L2780">
        <f t="shared" ca="1" si="374"/>
        <v>0</v>
      </c>
      <c r="M2780">
        <f t="shared" ca="1" si="374"/>
        <v>0</v>
      </c>
      <c r="N2780">
        <f t="shared" ca="1" si="374"/>
        <v>0</v>
      </c>
      <c r="O2780" t="str">
        <f t="shared" ca="1" si="372"/>
        <v>d:t</v>
      </c>
      <c r="P2780" t="str">
        <f t="shared" ca="1" si="373"/>
        <v>d11:t11</v>
      </c>
    </row>
    <row r="2781" spans="1:16">
      <c r="A2781" t="str">
        <f t="shared" si="367"/>
        <v>04</v>
      </c>
      <c r="B2781" t="str">
        <f t="shared" ca="1" si="368"/>
        <v>PU</v>
      </c>
      <c r="C2781" t="s">
        <v>331</v>
      </c>
      <c r="D2781" t="s">
        <v>3459</v>
      </c>
      <c r="E2781">
        <f t="shared" ca="1" si="369"/>
        <v>0</v>
      </c>
      <c r="H2781" t="str">
        <f t="shared" ca="1" si="370"/>
        <v>'360 PU '!</v>
      </c>
      <c r="I2781">
        <f t="shared" ca="1" si="371"/>
        <v>0</v>
      </c>
      <c r="J2781">
        <f t="shared" ca="1" si="374"/>
        <v>0</v>
      </c>
      <c r="K2781" t="str">
        <f t="shared" ca="1" si="374"/>
        <v>'360 PU '!</v>
      </c>
      <c r="L2781">
        <f t="shared" ca="1" si="374"/>
        <v>0</v>
      </c>
      <c r="M2781">
        <f t="shared" ca="1" si="374"/>
        <v>0</v>
      </c>
      <c r="N2781">
        <f t="shared" ca="1" si="374"/>
        <v>0</v>
      </c>
      <c r="O2781" t="str">
        <f t="shared" ca="1" si="372"/>
        <v>d:t</v>
      </c>
      <c r="P2781" t="str">
        <f t="shared" ca="1" si="373"/>
        <v>d11:t11</v>
      </c>
    </row>
    <row r="2782" spans="1:16">
      <c r="A2782" t="str">
        <f t="shared" si="367"/>
        <v>01</v>
      </c>
      <c r="B2782" t="str">
        <f t="shared" ca="1" si="368"/>
        <v>PU</v>
      </c>
      <c r="C2782" t="s">
        <v>312</v>
      </c>
      <c r="D2782" t="s">
        <v>3460</v>
      </c>
      <c r="E2782">
        <f t="shared" ca="1" si="369"/>
        <v>0</v>
      </c>
      <c r="H2782" t="str">
        <f t="shared" ca="1" si="370"/>
        <v>'360 PU '!</v>
      </c>
      <c r="I2782">
        <f t="shared" ca="1" si="371"/>
        <v>0</v>
      </c>
      <c r="J2782">
        <f t="shared" ca="1" si="374"/>
        <v>0</v>
      </c>
      <c r="K2782" t="str">
        <f t="shared" ca="1" si="374"/>
        <v>'360 PU '!</v>
      </c>
      <c r="L2782">
        <f t="shared" ca="1" si="374"/>
        <v>0</v>
      </c>
      <c r="M2782">
        <f t="shared" ca="1" si="374"/>
        <v>0</v>
      </c>
      <c r="N2782">
        <f t="shared" ca="1" si="374"/>
        <v>0</v>
      </c>
      <c r="O2782" t="str">
        <f t="shared" ca="1" si="372"/>
        <v>d:t</v>
      </c>
      <c r="P2782" t="str">
        <f t="shared" ca="1" si="373"/>
        <v>d11:t11</v>
      </c>
    </row>
    <row r="2783" spans="1:16">
      <c r="A2783" t="str">
        <f t="shared" si="367"/>
        <v>05</v>
      </c>
      <c r="B2783" t="str">
        <f t="shared" ca="1" si="368"/>
        <v>PU</v>
      </c>
      <c r="C2783" t="s">
        <v>312</v>
      </c>
      <c r="D2783" t="s">
        <v>3461</v>
      </c>
      <c r="E2783">
        <f t="shared" ca="1" si="369"/>
        <v>0</v>
      </c>
      <c r="H2783" t="str">
        <f t="shared" ca="1" si="370"/>
        <v>'360 PU '!</v>
      </c>
      <c r="I2783">
        <f t="shared" ca="1" si="371"/>
        <v>0</v>
      </c>
      <c r="J2783">
        <f t="shared" ca="1" si="374"/>
        <v>0</v>
      </c>
      <c r="K2783" t="str">
        <f t="shared" ca="1" si="374"/>
        <v>'360 PU '!</v>
      </c>
      <c r="L2783">
        <f t="shared" ca="1" si="374"/>
        <v>0</v>
      </c>
      <c r="M2783">
        <f t="shared" ca="1" si="374"/>
        <v>0</v>
      </c>
      <c r="N2783">
        <f t="shared" ca="1" si="374"/>
        <v>0</v>
      </c>
      <c r="O2783" t="str">
        <f t="shared" ca="1" si="372"/>
        <v>d:t</v>
      </c>
      <c r="P2783" t="str">
        <f t="shared" ca="1" si="373"/>
        <v>d11:t11</v>
      </c>
    </row>
    <row r="2784" spans="1:16">
      <c r="A2784" t="str">
        <f t="shared" si="367"/>
        <v>14</v>
      </c>
      <c r="B2784" t="str">
        <f t="shared" ca="1" si="368"/>
        <v>PU</v>
      </c>
      <c r="C2784" t="s">
        <v>312</v>
      </c>
      <c r="D2784" t="s">
        <v>3462</v>
      </c>
      <c r="E2784">
        <f t="shared" ca="1" si="369"/>
        <v>0</v>
      </c>
      <c r="H2784" t="str">
        <f t="shared" ca="1" si="370"/>
        <v>'360 PU '!</v>
      </c>
      <c r="I2784">
        <f t="shared" ca="1" si="371"/>
        <v>0</v>
      </c>
      <c r="J2784">
        <f t="shared" ca="1" si="374"/>
        <v>0</v>
      </c>
      <c r="K2784" t="str">
        <f t="shared" ca="1" si="374"/>
        <v>'360 PU '!</v>
      </c>
      <c r="L2784">
        <f t="shared" ca="1" si="374"/>
        <v>0</v>
      </c>
      <c r="M2784">
        <f t="shared" ca="1" si="374"/>
        <v>0</v>
      </c>
      <c r="N2784">
        <f t="shared" ca="1" si="374"/>
        <v>0</v>
      </c>
      <c r="O2784" t="str">
        <f t="shared" ca="1" si="372"/>
        <v>d:t</v>
      </c>
      <c r="P2784" t="str">
        <f t="shared" ca="1" si="373"/>
        <v>d11:t11</v>
      </c>
    </row>
    <row r="2785" spans="1:16">
      <c r="A2785" t="str">
        <f t="shared" si="367"/>
        <v>100</v>
      </c>
      <c r="B2785" t="str">
        <f t="shared" ca="1" si="368"/>
        <v>PU</v>
      </c>
      <c r="C2785" t="s">
        <v>312</v>
      </c>
      <c r="D2785" t="s">
        <v>3463</v>
      </c>
      <c r="E2785">
        <f t="shared" ca="1" si="369"/>
        <v>0</v>
      </c>
      <c r="H2785" t="str">
        <f t="shared" ca="1" si="370"/>
        <v>'360 PU '!</v>
      </c>
      <c r="I2785">
        <f t="shared" ca="1" si="371"/>
        <v>0</v>
      </c>
      <c r="J2785">
        <f t="shared" ca="1" si="374"/>
        <v>0</v>
      </c>
      <c r="K2785" t="str">
        <f t="shared" ca="1" si="374"/>
        <v>'360 PU '!</v>
      </c>
      <c r="L2785">
        <f t="shared" ca="1" si="374"/>
        <v>0</v>
      </c>
      <c r="M2785">
        <f t="shared" ca="1" si="374"/>
        <v>0</v>
      </c>
      <c r="N2785">
        <f t="shared" ca="1" si="374"/>
        <v>0</v>
      </c>
      <c r="O2785" t="str">
        <f t="shared" ca="1" si="372"/>
        <v>d:t</v>
      </c>
      <c r="P2785" t="str">
        <f t="shared" ca="1" si="373"/>
        <v>d11:t11</v>
      </c>
    </row>
    <row r="2786" spans="1:16">
      <c r="A2786" t="str">
        <f t="shared" si="367"/>
        <v>06</v>
      </c>
      <c r="B2786" t="str">
        <f t="shared" ca="1" si="368"/>
        <v>PU</v>
      </c>
      <c r="C2786" t="s">
        <v>312</v>
      </c>
      <c r="D2786" t="s">
        <v>3464</v>
      </c>
      <c r="E2786">
        <f t="shared" ca="1" si="369"/>
        <v>0</v>
      </c>
      <c r="H2786" t="str">
        <f t="shared" ca="1" si="370"/>
        <v>'360 PU '!</v>
      </c>
      <c r="I2786">
        <f t="shared" ca="1" si="371"/>
        <v>0</v>
      </c>
      <c r="J2786">
        <f t="shared" ca="1" si="374"/>
        <v>0</v>
      </c>
      <c r="K2786" t="str">
        <f t="shared" ca="1" si="374"/>
        <v>'360 PU '!</v>
      </c>
      <c r="L2786">
        <f t="shared" ca="1" si="374"/>
        <v>0</v>
      </c>
      <c r="M2786">
        <f t="shared" ca="1" si="374"/>
        <v>0</v>
      </c>
      <c r="N2786">
        <f t="shared" ca="1" si="374"/>
        <v>0</v>
      </c>
      <c r="O2786" t="str">
        <f t="shared" ca="1" si="372"/>
        <v>d:t</v>
      </c>
      <c r="P2786" t="str">
        <f t="shared" ca="1" si="373"/>
        <v>d11:t11</v>
      </c>
    </row>
    <row r="2787" spans="1:16">
      <c r="A2787" t="str">
        <f t="shared" si="367"/>
        <v>12</v>
      </c>
      <c r="B2787" t="str">
        <f t="shared" ca="1" si="368"/>
        <v>PU</v>
      </c>
      <c r="C2787" t="s">
        <v>312</v>
      </c>
      <c r="D2787" t="s">
        <v>3465</v>
      </c>
      <c r="E2787">
        <f t="shared" ca="1" si="369"/>
        <v>0</v>
      </c>
      <c r="H2787" t="str">
        <f t="shared" ca="1" si="370"/>
        <v>'360 PU '!</v>
      </c>
      <c r="I2787">
        <f t="shared" ca="1" si="371"/>
        <v>0</v>
      </c>
      <c r="J2787">
        <f t="shared" ca="1" si="374"/>
        <v>0</v>
      </c>
      <c r="K2787" t="str">
        <f t="shared" ca="1" si="374"/>
        <v>'360 PU '!</v>
      </c>
      <c r="L2787">
        <f t="shared" ca="1" si="374"/>
        <v>0</v>
      </c>
      <c r="M2787">
        <f t="shared" ca="1" si="374"/>
        <v>0</v>
      </c>
      <c r="N2787">
        <f t="shared" ca="1" si="374"/>
        <v>0</v>
      </c>
      <c r="O2787" t="str">
        <f t="shared" ca="1" si="372"/>
        <v>d:t</v>
      </c>
      <c r="P2787" t="str">
        <f t="shared" ca="1" si="373"/>
        <v>d11:t11</v>
      </c>
    </row>
    <row r="2788" spans="1:16">
      <c r="A2788" t="str">
        <f t="shared" si="367"/>
        <v>09</v>
      </c>
      <c r="B2788" t="str">
        <f t="shared" ca="1" si="368"/>
        <v>PU</v>
      </c>
      <c r="C2788" t="s">
        <v>312</v>
      </c>
      <c r="D2788" t="s">
        <v>3466</v>
      </c>
      <c r="E2788">
        <f t="shared" ca="1" si="369"/>
        <v>0</v>
      </c>
      <c r="H2788" t="str">
        <f t="shared" ca="1" si="370"/>
        <v>'360 PU '!</v>
      </c>
      <c r="I2788">
        <f t="shared" ca="1" si="371"/>
        <v>0</v>
      </c>
      <c r="J2788">
        <f t="shared" ca="1" si="374"/>
        <v>0</v>
      </c>
      <c r="K2788" t="str">
        <f t="shared" ca="1" si="374"/>
        <v>'360 PU '!</v>
      </c>
      <c r="L2788">
        <f t="shared" ca="1" si="374"/>
        <v>0</v>
      </c>
      <c r="M2788">
        <f t="shared" ca="1" si="374"/>
        <v>0</v>
      </c>
      <c r="N2788">
        <f t="shared" ca="1" si="374"/>
        <v>0</v>
      </c>
      <c r="O2788" t="str">
        <f t="shared" ca="1" si="372"/>
        <v>d:t</v>
      </c>
      <c r="P2788" t="str">
        <f t="shared" ca="1" si="373"/>
        <v>d11:t11</v>
      </c>
    </row>
    <row r="2789" spans="1:16">
      <c r="A2789" t="str">
        <f t="shared" si="367"/>
        <v>11</v>
      </c>
      <c r="B2789" t="str">
        <f t="shared" ca="1" si="368"/>
        <v>PU</v>
      </c>
      <c r="C2789" t="s">
        <v>312</v>
      </c>
      <c r="D2789" t="s">
        <v>3467</v>
      </c>
      <c r="E2789">
        <f t="shared" ca="1" si="369"/>
        <v>0</v>
      </c>
      <c r="H2789" t="str">
        <f t="shared" ca="1" si="370"/>
        <v>'360 PU '!</v>
      </c>
      <c r="I2789">
        <f t="shared" ca="1" si="371"/>
        <v>0</v>
      </c>
      <c r="J2789">
        <f t="shared" ca="1" si="374"/>
        <v>0</v>
      </c>
      <c r="K2789" t="str">
        <f t="shared" ca="1" si="374"/>
        <v>'360 PU '!</v>
      </c>
      <c r="L2789">
        <f t="shared" ca="1" si="374"/>
        <v>0</v>
      </c>
      <c r="M2789">
        <f t="shared" ca="1" si="374"/>
        <v>0</v>
      </c>
      <c r="N2789">
        <f t="shared" ca="1" si="374"/>
        <v>0</v>
      </c>
      <c r="O2789" t="str">
        <f t="shared" ca="1" si="372"/>
        <v>d:t</v>
      </c>
      <c r="P2789" t="str">
        <f t="shared" ca="1" si="373"/>
        <v>d11:t11</v>
      </c>
    </row>
    <row r="2790" spans="1:16">
      <c r="A2790" t="str">
        <f t="shared" si="367"/>
        <v>03</v>
      </c>
      <c r="B2790" t="str">
        <f t="shared" ca="1" si="368"/>
        <v>PU</v>
      </c>
      <c r="C2790" t="s">
        <v>312</v>
      </c>
      <c r="D2790" t="s">
        <v>3468</v>
      </c>
      <c r="E2790">
        <f t="shared" ca="1" si="369"/>
        <v>0</v>
      </c>
      <c r="H2790" t="str">
        <f t="shared" ca="1" si="370"/>
        <v>'360 PU '!</v>
      </c>
      <c r="I2790">
        <f t="shared" ca="1" si="371"/>
        <v>0</v>
      </c>
      <c r="J2790">
        <f t="shared" ca="1" si="374"/>
        <v>0</v>
      </c>
      <c r="K2790" t="str">
        <f t="shared" ca="1" si="374"/>
        <v>'360 PU '!</v>
      </c>
      <c r="L2790">
        <f t="shared" ca="1" si="374"/>
        <v>0</v>
      </c>
      <c r="M2790">
        <f t="shared" ca="1" si="374"/>
        <v>0</v>
      </c>
      <c r="N2790">
        <f t="shared" ca="1" si="374"/>
        <v>0</v>
      </c>
      <c r="O2790" t="str">
        <f t="shared" ca="1" si="372"/>
        <v>d:t</v>
      </c>
      <c r="P2790" t="str">
        <f t="shared" ca="1" si="373"/>
        <v>d11:t11</v>
      </c>
    </row>
    <row r="2791" spans="1:16">
      <c r="A2791" t="str">
        <f t="shared" si="367"/>
        <v>02</v>
      </c>
      <c r="B2791" t="str">
        <f t="shared" ca="1" si="368"/>
        <v>PU</v>
      </c>
      <c r="C2791" t="s">
        <v>312</v>
      </c>
      <c r="D2791" t="s">
        <v>3469</v>
      </c>
      <c r="E2791">
        <f t="shared" ca="1" si="369"/>
        <v>0</v>
      </c>
      <c r="H2791" t="str">
        <f t="shared" ca="1" si="370"/>
        <v>'360 PU '!</v>
      </c>
      <c r="I2791">
        <f t="shared" ca="1" si="371"/>
        <v>0</v>
      </c>
      <c r="J2791">
        <f t="shared" ca="1" si="374"/>
        <v>0</v>
      </c>
      <c r="K2791" t="str">
        <f t="shared" ca="1" si="374"/>
        <v>'360 PU '!</v>
      </c>
      <c r="L2791">
        <f t="shared" ca="1" si="374"/>
        <v>0</v>
      </c>
      <c r="M2791">
        <f t="shared" ca="1" si="374"/>
        <v>0</v>
      </c>
      <c r="N2791">
        <f t="shared" ca="1" si="374"/>
        <v>0</v>
      </c>
      <c r="O2791" t="str">
        <f t="shared" ca="1" si="372"/>
        <v>d:t</v>
      </c>
      <c r="P2791" t="str">
        <f t="shared" ca="1" si="373"/>
        <v>d11:t11</v>
      </c>
    </row>
    <row r="2792" spans="1:16">
      <c r="A2792" t="str">
        <f t="shared" si="367"/>
        <v>04</v>
      </c>
      <c r="B2792" t="str">
        <f t="shared" ca="1" si="368"/>
        <v>PU</v>
      </c>
      <c r="C2792" t="s">
        <v>312</v>
      </c>
      <c r="D2792" t="s">
        <v>3470</v>
      </c>
      <c r="E2792">
        <f t="shared" ca="1" si="369"/>
        <v>0</v>
      </c>
      <c r="H2792" t="str">
        <f t="shared" ca="1" si="370"/>
        <v>'360 PU '!</v>
      </c>
      <c r="I2792">
        <f t="shared" ca="1" si="371"/>
        <v>0</v>
      </c>
      <c r="J2792">
        <f t="shared" ca="1" si="374"/>
        <v>0</v>
      </c>
      <c r="K2792" t="str">
        <f t="shared" ca="1" si="374"/>
        <v>'360 PU '!</v>
      </c>
      <c r="L2792">
        <f t="shared" ca="1" si="374"/>
        <v>0</v>
      </c>
      <c r="M2792">
        <f t="shared" ca="1" si="374"/>
        <v>0</v>
      </c>
      <c r="N2792">
        <f t="shared" ca="1" si="374"/>
        <v>0</v>
      </c>
      <c r="O2792" t="str">
        <f t="shared" ca="1" si="372"/>
        <v>d:t</v>
      </c>
      <c r="P2792" t="str">
        <f t="shared" ca="1" si="373"/>
        <v>d11:t11</v>
      </c>
    </row>
    <row r="2793" spans="1:16">
      <c r="A2793" t="str">
        <f t="shared" si="367"/>
        <v>01</v>
      </c>
      <c r="B2793" t="str">
        <f t="shared" ca="1" si="368"/>
        <v>PU</v>
      </c>
      <c r="C2793" t="s">
        <v>313</v>
      </c>
      <c r="D2793" t="s">
        <v>3471</v>
      </c>
      <c r="E2793">
        <f t="shared" ca="1" si="369"/>
        <v>0</v>
      </c>
      <c r="H2793" t="str">
        <f t="shared" ca="1" si="370"/>
        <v>'360 PU '!</v>
      </c>
      <c r="I2793">
        <f t="shared" ca="1" si="371"/>
        <v>0</v>
      </c>
      <c r="J2793">
        <f t="shared" ca="1" si="374"/>
        <v>0</v>
      </c>
      <c r="K2793" t="str">
        <f t="shared" ca="1" si="374"/>
        <v>'360 PU '!</v>
      </c>
      <c r="L2793">
        <f t="shared" ca="1" si="374"/>
        <v>0</v>
      </c>
      <c r="M2793">
        <f t="shared" ca="1" si="374"/>
        <v>0</v>
      </c>
      <c r="N2793">
        <f t="shared" ca="1" si="374"/>
        <v>0</v>
      </c>
      <c r="O2793" t="str">
        <f t="shared" ca="1" si="372"/>
        <v>d:t</v>
      </c>
      <c r="P2793" t="str">
        <f t="shared" ca="1" si="373"/>
        <v>d11:t11</v>
      </c>
    </row>
    <row r="2794" spans="1:16">
      <c r="A2794" t="str">
        <f t="shared" si="367"/>
        <v>05</v>
      </c>
      <c r="B2794" t="str">
        <f t="shared" ca="1" si="368"/>
        <v>PU</v>
      </c>
      <c r="C2794" t="s">
        <v>313</v>
      </c>
      <c r="D2794" t="s">
        <v>3472</v>
      </c>
      <c r="E2794">
        <f t="shared" ca="1" si="369"/>
        <v>0</v>
      </c>
      <c r="H2794" t="str">
        <f t="shared" ca="1" si="370"/>
        <v>'360 PU '!</v>
      </c>
      <c r="I2794">
        <f t="shared" ca="1" si="371"/>
        <v>0</v>
      </c>
      <c r="J2794">
        <f t="shared" ca="1" si="374"/>
        <v>0</v>
      </c>
      <c r="K2794" t="str">
        <f t="shared" ca="1" si="374"/>
        <v>'360 PU '!</v>
      </c>
      <c r="L2794">
        <f t="shared" ca="1" si="374"/>
        <v>0</v>
      </c>
      <c r="M2794">
        <f t="shared" ca="1" si="374"/>
        <v>0</v>
      </c>
      <c r="N2794">
        <f t="shared" ca="1" si="374"/>
        <v>0</v>
      </c>
      <c r="O2794" t="str">
        <f t="shared" ca="1" si="372"/>
        <v>d:t</v>
      </c>
      <c r="P2794" t="str">
        <f t="shared" ca="1" si="373"/>
        <v>d11:t11</v>
      </c>
    </row>
    <row r="2795" spans="1:16">
      <c r="A2795" t="str">
        <f t="shared" si="367"/>
        <v>14</v>
      </c>
      <c r="B2795" t="str">
        <f t="shared" ca="1" si="368"/>
        <v>PU</v>
      </c>
      <c r="C2795" t="s">
        <v>313</v>
      </c>
      <c r="D2795" t="s">
        <v>3473</v>
      </c>
      <c r="E2795">
        <f t="shared" ca="1" si="369"/>
        <v>0</v>
      </c>
      <c r="H2795" t="str">
        <f t="shared" ca="1" si="370"/>
        <v>'360 PU '!</v>
      </c>
      <c r="I2795">
        <f t="shared" ca="1" si="371"/>
        <v>0</v>
      </c>
      <c r="J2795">
        <f t="shared" ca="1" si="374"/>
        <v>0</v>
      </c>
      <c r="K2795" t="str">
        <f t="shared" ca="1" si="374"/>
        <v>'360 PU '!</v>
      </c>
      <c r="L2795">
        <f t="shared" ca="1" si="374"/>
        <v>0</v>
      </c>
      <c r="M2795">
        <f t="shared" ca="1" si="374"/>
        <v>0</v>
      </c>
      <c r="N2795">
        <f t="shared" ca="1" si="374"/>
        <v>0</v>
      </c>
      <c r="O2795" t="str">
        <f t="shared" ca="1" si="372"/>
        <v>d:t</v>
      </c>
      <c r="P2795" t="str">
        <f t="shared" ca="1" si="373"/>
        <v>d11:t11</v>
      </c>
    </row>
    <row r="2796" spans="1:16">
      <c r="A2796" t="str">
        <f t="shared" si="367"/>
        <v>100</v>
      </c>
      <c r="B2796" t="str">
        <f t="shared" ca="1" si="368"/>
        <v>PU</v>
      </c>
      <c r="C2796" t="s">
        <v>313</v>
      </c>
      <c r="D2796" t="s">
        <v>3474</v>
      </c>
      <c r="E2796">
        <f t="shared" ca="1" si="369"/>
        <v>0</v>
      </c>
      <c r="H2796" t="str">
        <f t="shared" ca="1" si="370"/>
        <v>'360 PU '!</v>
      </c>
      <c r="I2796">
        <f t="shared" ca="1" si="371"/>
        <v>0</v>
      </c>
      <c r="J2796">
        <f t="shared" ca="1" si="374"/>
        <v>0</v>
      </c>
      <c r="K2796" t="str">
        <f t="shared" ca="1" si="374"/>
        <v>'360 PU '!</v>
      </c>
      <c r="L2796">
        <f t="shared" ca="1" si="374"/>
        <v>0</v>
      </c>
      <c r="M2796">
        <f t="shared" ca="1" si="374"/>
        <v>0</v>
      </c>
      <c r="N2796">
        <f t="shared" ca="1" si="374"/>
        <v>0</v>
      </c>
      <c r="O2796" t="str">
        <f t="shared" ca="1" si="372"/>
        <v>d:t</v>
      </c>
      <c r="P2796" t="str">
        <f t="shared" ca="1" si="373"/>
        <v>d11:t11</v>
      </c>
    </row>
    <row r="2797" spans="1:16">
      <c r="A2797" t="str">
        <f t="shared" si="367"/>
        <v>06</v>
      </c>
      <c r="B2797" t="str">
        <f t="shared" ca="1" si="368"/>
        <v>PU</v>
      </c>
      <c r="C2797" t="s">
        <v>313</v>
      </c>
      <c r="D2797" t="s">
        <v>3475</v>
      </c>
      <c r="E2797">
        <f t="shared" ca="1" si="369"/>
        <v>0</v>
      </c>
      <c r="H2797" t="str">
        <f t="shared" ca="1" si="370"/>
        <v>'360 PU '!</v>
      </c>
      <c r="I2797">
        <f t="shared" ca="1" si="371"/>
        <v>0</v>
      </c>
      <c r="J2797">
        <f t="shared" ca="1" si="374"/>
        <v>0</v>
      </c>
      <c r="K2797" t="str">
        <f t="shared" ca="1" si="374"/>
        <v>'360 PU '!</v>
      </c>
      <c r="L2797">
        <f t="shared" ca="1" si="374"/>
        <v>0</v>
      </c>
      <c r="M2797">
        <f t="shared" ca="1" si="374"/>
        <v>0</v>
      </c>
      <c r="N2797">
        <f t="shared" ca="1" si="374"/>
        <v>0</v>
      </c>
      <c r="O2797" t="str">
        <f t="shared" ca="1" si="372"/>
        <v>d:t</v>
      </c>
      <c r="P2797" t="str">
        <f t="shared" ca="1" si="373"/>
        <v>d11:t11</v>
      </c>
    </row>
    <row r="2798" spans="1:16">
      <c r="A2798" t="str">
        <f t="shared" si="367"/>
        <v>12</v>
      </c>
      <c r="B2798" t="str">
        <f t="shared" ca="1" si="368"/>
        <v>PU</v>
      </c>
      <c r="C2798" t="s">
        <v>313</v>
      </c>
      <c r="D2798" t="s">
        <v>3476</v>
      </c>
      <c r="E2798">
        <f t="shared" ca="1" si="369"/>
        <v>0</v>
      </c>
      <c r="H2798" t="str">
        <f t="shared" ca="1" si="370"/>
        <v>'360 PU '!</v>
      </c>
      <c r="I2798">
        <f t="shared" ca="1" si="371"/>
        <v>0</v>
      </c>
      <c r="J2798">
        <f t="shared" ca="1" si="374"/>
        <v>0</v>
      </c>
      <c r="K2798" t="str">
        <f t="shared" ca="1" si="374"/>
        <v>'360 PU '!</v>
      </c>
      <c r="L2798">
        <f t="shared" ca="1" si="374"/>
        <v>0</v>
      </c>
      <c r="M2798">
        <f t="shared" ca="1" si="374"/>
        <v>0</v>
      </c>
      <c r="N2798">
        <f t="shared" ca="1" si="374"/>
        <v>0</v>
      </c>
      <c r="O2798" t="str">
        <f t="shared" ca="1" si="372"/>
        <v>d:t</v>
      </c>
      <c r="P2798" t="str">
        <f t="shared" ca="1" si="373"/>
        <v>d11:t11</v>
      </c>
    </row>
    <row r="2799" spans="1:16">
      <c r="A2799" t="str">
        <f t="shared" si="367"/>
        <v>09</v>
      </c>
      <c r="B2799" t="str">
        <f t="shared" ca="1" si="368"/>
        <v>PU</v>
      </c>
      <c r="C2799" t="s">
        <v>313</v>
      </c>
      <c r="D2799" t="s">
        <v>3477</v>
      </c>
      <c r="E2799">
        <f t="shared" ca="1" si="369"/>
        <v>0</v>
      </c>
      <c r="H2799" t="str">
        <f t="shared" ca="1" si="370"/>
        <v>'360 PU '!</v>
      </c>
      <c r="I2799">
        <f t="shared" ca="1" si="371"/>
        <v>0</v>
      </c>
      <c r="J2799">
        <f t="shared" ca="1" si="374"/>
        <v>0</v>
      </c>
      <c r="K2799" t="str">
        <f t="shared" ca="1" si="374"/>
        <v>'360 PU '!</v>
      </c>
      <c r="L2799">
        <f t="shared" ca="1" si="374"/>
        <v>0</v>
      </c>
      <c r="M2799">
        <f t="shared" ca="1" si="374"/>
        <v>0</v>
      </c>
      <c r="N2799">
        <f t="shared" ca="1" si="374"/>
        <v>0</v>
      </c>
      <c r="O2799" t="str">
        <f t="shared" ca="1" si="372"/>
        <v>d:t</v>
      </c>
      <c r="P2799" t="str">
        <f t="shared" ca="1" si="373"/>
        <v>d11:t11</v>
      </c>
    </row>
    <row r="2800" spans="1:16">
      <c r="A2800" t="str">
        <f t="shared" si="367"/>
        <v>11</v>
      </c>
      <c r="B2800" t="str">
        <f t="shared" ca="1" si="368"/>
        <v>PU</v>
      </c>
      <c r="C2800" t="s">
        <v>313</v>
      </c>
      <c r="D2800" t="s">
        <v>3478</v>
      </c>
      <c r="E2800">
        <f t="shared" ca="1" si="369"/>
        <v>0</v>
      </c>
      <c r="H2800" t="str">
        <f t="shared" ca="1" si="370"/>
        <v>'360 PU '!</v>
      </c>
      <c r="I2800">
        <f t="shared" ca="1" si="371"/>
        <v>0</v>
      </c>
      <c r="J2800">
        <f t="shared" ca="1" si="374"/>
        <v>0</v>
      </c>
      <c r="K2800" t="str">
        <f t="shared" ca="1" si="374"/>
        <v>'360 PU '!</v>
      </c>
      <c r="L2800">
        <f t="shared" ca="1" si="374"/>
        <v>0</v>
      </c>
      <c r="M2800">
        <f t="shared" ca="1" si="374"/>
        <v>0</v>
      </c>
      <c r="N2800">
        <f t="shared" ca="1" si="374"/>
        <v>0</v>
      </c>
      <c r="O2800" t="str">
        <f t="shared" ca="1" si="372"/>
        <v>d:t</v>
      </c>
      <c r="P2800" t="str">
        <f t="shared" ca="1" si="373"/>
        <v>d11:t11</v>
      </c>
    </row>
    <row r="2801" spans="1:16">
      <c r="A2801" t="str">
        <f t="shared" si="367"/>
        <v>03</v>
      </c>
      <c r="B2801" t="str">
        <f t="shared" ca="1" si="368"/>
        <v>PU</v>
      </c>
      <c r="C2801" t="s">
        <v>313</v>
      </c>
      <c r="D2801" t="s">
        <v>3479</v>
      </c>
      <c r="E2801">
        <f t="shared" ca="1" si="369"/>
        <v>0</v>
      </c>
      <c r="H2801" t="str">
        <f t="shared" ca="1" si="370"/>
        <v>'360 PU '!</v>
      </c>
      <c r="I2801">
        <f t="shared" ca="1" si="371"/>
        <v>0</v>
      </c>
      <c r="J2801">
        <f t="shared" ca="1" si="374"/>
        <v>0</v>
      </c>
      <c r="K2801" t="str">
        <f t="shared" ca="1" si="374"/>
        <v>'360 PU '!</v>
      </c>
      <c r="L2801">
        <f t="shared" ca="1" si="374"/>
        <v>0</v>
      </c>
      <c r="M2801">
        <f t="shared" ca="1" si="374"/>
        <v>0</v>
      </c>
      <c r="N2801">
        <f t="shared" ca="1" si="374"/>
        <v>0</v>
      </c>
      <c r="O2801" t="str">
        <f t="shared" ca="1" si="372"/>
        <v>d:t</v>
      </c>
      <c r="P2801" t="str">
        <f t="shared" ca="1" si="373"/>
        <v>d11:t11</v>
      </c>
    </row>
    <row r="2802" spans="1:16">
      <c r="A2802" t="str">
        <f t="shared" si="367"/>
        <v>02</v>
      </c>
      <c r="B2802" t="str">
        <f t="shared" ca="1" si="368"/>
        <v>PU</v>
      </c>
      <c r="C2802" t="s">
        <v>313</v>
      </c>
      <c r="D2802" t="s">
        <v>3480</v>
      </c>
      <c r="E2802">
        <f t="shared" ca="1" si="369"/>
        <v>0</v>
      </c>
      <c r="H2802" t="str">
        <f t="shared" ca="1" si="370"/>
        <v>'360 PU '!</v>
      </c>
      <c r="I2802">
        <f t="shared" ca="1" si="371"/>
        <v>0</v>
      </c>
      <c r="J2802">
        <f t="shared" ca="1" si="374"/>
        <v>0</v>
      </c>
      <c r="K2802" t="str">
        <f t="shared" ca="1" si="374"/>
        <v>'360 PU '!</v>
      </c>
      <c r="L2802">
        <f t="shared" ca="1" si="374"/>
        <v>0</v>
      </c>
      <c r="M2802">
        <f t="shared" ca="1" si="374"/>
        <v>0</v>
      </c>
      <c r="N2802">
        <f t="shared" ca="1" si="374"/>
        <v>0</v>
      </c>
      <c r="O2802" t="str">
        <f t="shared" ca="1" si="372"/>
        <v>d:t</v>
      </c>
      <c r="P2802" t="str">
        <f t="shared" ca="1" si="373"/>
        <v>d11:t11</v>
      </c>
    </row>
    <row r="2803" spans="1:16">
      <c r="A2803" t="str">
        <f t="shared" si="367"/>
        <v>04</v>
      </c>
      <c r="B2803" t="str">
        <f t="shared" ca="1" si="368"/>
        <v>PU</v>
      </c>
      <c r="C2803" t="s">
        <v>313</v>
      </c>
      <c r="D2803" t="s">
        <v>3481</v>
      </c>
      <c r="E2803">
        <f t="shared" ca="1" si="369"/>
        <v>0</v>
      </c>
      <c r="H2803" t="str">
        <f t="shared" ca="1" si="370"/>
        <v>'360 PU '!</v>
      </c>
      <c r="I2803">
        <f t="shared" ca="1" si="371"/>
        <v>0</v>
      </c>
      <c r="J2803">
        <f t="shared" ca="1" si="374"/>
        <v>0</v>
      </c>
      <c r="K2803" t="str">
        <f t="shared" ca="1" si="374"/>
        <v>'360 PU '!</v>
      </c>
      <c r="L2803">
        <f t="shared" ca="1" si="374"/>
        <v>0</v>
      </c>
      <c r="M2803">
        <f t="shared" ca="1" si="374"/>
        <v>0</v>
      </c>
      <c r="N2803">
        <f t="shared" ca="1" si="374"/>
        <v>0</v>
      </c>
      <c r="O2803" t="str">
        <f t="shared" ca="1" si="372"/>
        <v>d:t</v>
      </c>
      <c r="P2803" t="str">
        <f t="shared" ca="1" si="373"/>
        <v>d11:t11</v>
      </c>
    </row>
    <row r="2804" spans="1:16">
      <c r="A2804" t="str">
        <f t="shared" si="367"/>
        <v>01</v>
      </c>
      <c r="B2804" t="str">
        <f t="shared" ca="1" si="368"/>
        <v>PU</v>
      </c>
      <c r="C2804" t="s">
        <v>332</v>
      </c>
      <c r="D2804" t="s">
        <v>3482</v>
      </c>
      <c r="E2804">
        <f t="shared" ca="1" si="369"/>
        <v>0</v>
      </c>
      <c r="H2804" t="str">
        <f t="shared" ca="1" si="370"/>
        <v>'360 PU '!</v>
      </c>
      <c r="I2804">
        <f t="shared" ca="1" si="371"/>
        <v>0</v>
      </c>
      <c r="J2804">
        <f t="shared" ca="1" si="374"/>
        <v>0</v>
      </c>
      <c r="K2804" t="str">
        <f t="shared" ca="1" si="374"/>
        <v>'360 PU '!</v>
      </c>
      <c r="L2804">
        <f t="shared" ca="1" si="374"/>
        <v>0</v>
      </c>
      <c r="M2804">
        <f t="shared" ca="1" si="374"/>
        <v>0</v>
      </c>
      <c r="N2804">
        <f t="shared" ca="1" si="374"/>
        <v>0</v>
      </c>
      <c r="O2804" t="str">
        <f t="shared" ca="1" si="372"/>
        <v>d:t</v>
      </c>
      <c r="P2804" t="str">
        <f t="shared" ca="1" si="373"/>
        <v>d11:t11</v>
      </c>
    </row>
    <row r="2805" spans="1:16">
      <c r="A2805" t="str">
        <f t="shared" si="367"/>
        <v>05</v>
      </c>
      <c r="B2805" t="str">
        <f t="shared" ca="1" si="368"/>
        <v>PU</v>
      </c>
      <c r="C2805" t="s">
        <v>332</v>
      </c>
      <c r="D2805" t="s">
        <v>3483</v>
      </c>
      <c r="E2805">
        <f t="shared" ca="1" si="369"/>
        <v>0</v>
      </c>
      <c r="H2805" t="str">
        <f t="shared" ca="1" si="370"/>
        <v>'360 PU '!</v>
      </c>
      <c r="I2805">
        <f t="shared" ca="1" si="371"/>
        <v>0</v>
      </c>
      <c r="J2805">
        <f t="shared" ca="1" si="374"/>
        <v>0</v>
      </c>
      <c r="K2805" t="str">
        <f t="shared" ca="1" si="374"/>
        <v>'360 PU '!</v>
      </c>
      <c r="L2805">
        <f t="shared" ca="1" si="374"/>
        <v>0</v>
      </c>
      <c r="M2805">
        <f t="shared" ca="1" si="374"/>
        <v>0</v>
      </c>
      <c r="N2805">
        <f t="shared" ca="1" si="374"/>
        <v>0</v>
      </c>
      <c r="O2805" t="str">
        <f t="shared" ca="1" si="372"/>
        <v>d:t</v>
      </c>
      <c r="P2805" t="str">
        <f t="shared" ca="1" si="373"/>
        <v>d11:t11</v>
      </c>
    </row>
    <row r="2806" spans="1:16">
      <c r="A2806" t="str">
        <f t="shared" si="367"/>
        <v>14</v>
      </c>
      <c r="B2806" t="str">
        <f t="shared" ca="1" si="368"/>
        <v>PU</v>
      </c>
      <c r="C2806" t="s">
        <v>332</v>
      </c>
      <c r="D2806" t="s">
        <v>3484</v>
      </c>
      <c r="E2806">
        <f t="shared" ca="1" si="369"/>
        <v>0</v>
      </c>
      <c r="H2806" t="str">
        <f t="shared" ca="1" si="370"/>
        <v>'360 PU '!</v>
      </c>
      <c r="I2806">
        <f t="shared" ca="1" si="371"/>
        <v>0</v>
      </c>
      <c r="J2806">
        <f t="shared" ca="1" si="374"/>
        <v>0</v>
      </c>
      <c r="K2806" t="str">
        <f t="shared" ca="1" si="374"/>
        <v>'360 PU '!</v>
      </c>
      <c r="L2806">
        <f t="shared" ca="1" si="374"/>
        <v>0</v>
      </c>
      <c r="M2806">
        <f t="shared" ca="1" si="374"/>
        <v>0</v>
      </c>
      <c r="N2806">
        <f t="shared" ca="1" si="374"/>
        <v>0</v>
      </c>
      <c r="O2806" t="str">
        <f t="shared" ca="1" si="372"/>
        <v>d:t</v>
      </c>
      <c r="P2806" t="str">
        <f t="shared" ca="1" si="373"/>
        <v>d11:t11</v>
      </c>
    </row>
    <row r="2807" spans="1:16">
      <c r="A2807" t="str">
        <f t="shared" si="367"/>
        <v>100</v>
      </c>
      <c r="B2807" t="str">
        <f t="shared" ca="1" si="368"/>
        <v>PU</v>
      </c>
      <c r="C2807" t="s">
        <v>332</v>
      </c>
      <c r="D2807" t="s">
        <v>3485</v>
      </c>
      <c r="E2807">
        <f t="shared" ca="1" si="369"/>
        <v>0</v>
      </c>
      <c r="H2807" t="str">
        <f t="shared" ca="1" si="370"/>
        <v>'360 PU '!</v>
      </c>
      <c r="I2807">
        <f t="shared" ca="1" si="371"/>
        <v>0</v>
      </c>
      <c r="J2807">
        <f t="shared" ca="1" si="374"/>
        <v>0</v>
      </c>
      <c r="K2807" t="str">
        <f t="shared" ca="1" si="374"/>
        <v>'360 PU '!</v>
      </c>
      <c r="L2807">
        <f t="shared" ca="1" si="374"/>
        <v>0</v>
      </c>
      <c r="M2807">
        <f t="shared" ca="1" si="374"/>
        <v>0</v>
      </c>
      <c r="N2807">
        <f t="shared" ca="1" si="374"/>
        <v>0</v>
      </c>
      <c r="O2807" t="str">
        <f t="shared" ca="1" si="372"/>
        <v>d:t</v>
      </c>
      <c r="P2807" t="str">
        <f t="shared" ca="1" si="373"/>
        <v>d11:t11</v>
      </c>
    </row>
    <row r="2808" spans="1:16">
      <c r="A2808" t="str">
        <f t="shared" si="367"/>
        <v>06</v>
      </c>
      <c r="B2808" t="str">
        <f t="shared" ca="1" si="368"/>
        <v>PU</v>
      </c>
      <c r="C2808" t="s">
        <v>332</v>
      </c>
      <c r="D2808" t="s">
        <v>3486</v>
      </c>
      <c r="E2808">
        <f t="shared" ca="1" si="369"/>
        <v>0</v>
      </c>
      <c r="H2808" t="str">
        <f t="shared" ca="1" si="370"/>
        <v>'360 PU '!</v>
      </c>
      <c r="I2808">
        <f t="shared" ca="1" si="371"/>
        <v>0</v>
      </c>
      <c r="J2808">
        <f t="shared" ca="1" si="374"/>
        <v>0</v>
      </c>
      <c r="K2808" t="str">
        <f t="shared" ca="1" si="374"/>
        <v>'360 PU '!</v>
      </c>
      <c r="L2808">
        <f t="shared" ca="1" si="374"/>
        <v>0</v>
      </c>
      <c r="M2808">
        <f t="shared" ca="1" si="374"/>
        <v>0</v>
      </c>
      <c r="N2808">
        <f t="shared" ca="1" si="374"/>
        <v>0</v>
      </c>
      <c r="O2808" t="str">
        <f t="shared" ca="1" si="372"/>
        <v>d:t</v>
      </c>
      <c r="P2808" t="str">
        <f t="shared" ca="1" si="373"/>
        <v>d11:t11</v>
      </c>
    </row>
    <row r="2809" spans="1:16">
      <c r="A2809" t="str">
        <f t="shared" ref="A2809:A2872" si="375">MID(D2809,LEN(C2809)+2,LEN(D2809)-LEN(C2809))</f>
        <v>12</v>
      </c>
      <c r="B2809" t="str">
        <f t="shared" ref="B2809:B2872" ca="1" si="376">VLOOKUP(H2809,$A$1:$K$6,11,FALSE)</f>
        <v>PU</v>
      </c>
      <c r="C2809" t="s">
        <v>332</v>
      </c>
      <c r="D2809" t="s">
        <v>3487</v>
      </c>
      <c r="E2809">
        <f t="shared" ca="1" si="369"/>
        <v>0</v>
      </c>
      <c r="H2809" t="str">
        <f t="shared" ca="1" si="370"/>
        <v>'360 PU '!</v>
      </c>
      <c r="I2809">
        <f t="shared" ca="1" si="371"/>
        <v>0</v>
      </c>
      <c r="J2809">
        <f t="shared" ca="1" si="374"/>
        <v>0</v>
      </c>
      <c r="K2809" t="str">
        <f t="shared" ca="1" si="374"/>
        <v>'360 PU '!</v>
      </c>
      <c r="L2809">
        <f t="shared" ca="1" si="374"/>
        <v>0</v>
      </c>
      <c r="M2809">
        <f t="shared" ca="1" si="374"/>
        <v>0</v>
      </c>
      <c r="N2809">
        <f t="shared" ca="1" si="374"/>
        <v>0</v>
      </c>
      <c r="O2809" t="str">
        <f t="shared" ca="1" si="372"/>
        <v>d:t</v>
      </c>
      <c r="P2809" t="str">
        <f t="shared" ca="1" si="373"/>
        <v>d11:t11</v>
      </c>
    </row>
    <row r="2810" spans="1:16">
      <c r="A2810" t="str">
        <f t="shared" si="375"/>
        <v>09</v>
      </c>
      <c r="B2810" t="str">
        <f t="shared" ca="1" si="376"/>
        <v>PU</v>
      </c>
      <c r="C2810" t="s">
        <v>332</v>
      </c>
      <c r="D2810" t="s">
        <v>3488</v>
      </c>
      <c r="E2810">
        <f t="shared" ref="E2810:E2873" ca="1" si="377">IFERROR(VLOOKUP(C2810,INDIRECT($H2810&amp;$O2810),MATCH($A2810,INDIRECT($H2810&amp;$P2810),0),FALSE),0)</f>
        <v>0</v>
      </c>
      <c r="H2810" t="str">
        <f t="shared" ref="H2810:H2873" ca="1" si="378">IF(I2810&lt;&gt;0,I2810,IF(J2810&lt;&gt;0,J2810,IF(K2810&lt;&gt;0,K2810,IF(L2810&lt;&gt;0,L2810,IF(M2810&lt;&gt;0,M2810,N2810)))))</f>
        <v>'360 PU '!</v>
      </c>
      <c r="I2810">
        <f t="shared" ref="I2810:I2873" ca="1" si="379">IF(IFERROR(VLOOKUP(C2810,INDIRECT($I$14&amp;"D:D"),1,FALSE),0)&lt;&gt;0,I$14,0)</f>
        <v>0</v>
      </c>
      <c r="J2810">
        <f t="shared" ca="1" si="374"/>
        <v>0</v>
      </c>
      <c r="K2810" t="str">
        <f t="shared" ca="1" si="374"/>
        <v>'360 PU '!</v>
      </c>
      <c r="L2810">
        <f t="shared" ca="1" si="374"/>
        <v>0</v>
      </c>
      <c r="M2810">
        <f t="shared" ca="1" si="374"/>
        <v>0</v>
      </c>
      <c r="N2810">
        <f t="shared" ca="1" si="374"/>
        <v>0</v>
      </c>
      <c r="O2810" t="str">
        <f t="shared" ca="1" si="372"/>
        <v>d:t</v>
      </c>
      <c r="P2810" t="str">
        <f t="shared" ca="1" si="373"/>
        <v>d11:t11</v>
      </c>
    </row>
    <row r="2811" spans="1:16">
      <c r="A2811" t="str">
        <f t="shared" si="375"/>
        <v>11</v>
      </c>
      <c r="B2811" t="str">
        <f t="shared" ca="1" si="376"/>
        <v>PU</v>
      </c>
      <c r="C2811" t="s">
        <v>332</v>
      </c>
      <c r="D2811" t="s">
        <v>3489</v>
      </c>
      <c r="E2811">
        <f t="shared" ca="1" si="377"/>
        <v>0</v>
      </c>
      <c r="H2811" t="str">
        <f t="shared" ca="1" si="378"/>
        <v>'360 PU '!</v>
      </c>
      <c r="I2811">
        <f t="shared" ca="1" si="379"/>
        <v>0</v>
      </c>
      <c r="J2811">
        <f t="shared" ca="1" si="374"/>
        <v>0</v>
      </c>
      <c r="K2811" t="str">
        <f t="shared" ca="1" si="374"/>
        <v>'360 PU '!</v>
      </c>
      <c r="L2811">
        <f t="shared" ca="1" si="374"/>
        <v>0</v>
      </c>
      <c r="M2811">
        <f t="shared" ca="1" si="374"/>
        <v>0</v>
      </c>
      <c r="N2811">
        <f t="shared" ca="1" si="374"/>
        <v>0</v>
      </c>
      <c r="O2811" t="str">
        <f t="shared" ca="1" si="372"/>
        <v>d:t</v>
      </c>
      <c r="P2811" t="str">
        <f t="shared" ca="1" si="373"/>
        <v>d11:t11</v>
      </c>
    </row>
    <row r="2812" spans="1:16">
      <c r="A2812" t="str">
        <f t="shared" si="375"/>
        <v>03</v>
      </c>
      <c r="B2812" t="str">
        <f t="shared" ca="1" si="376"/>
        <v>PU</v>
      </c>
      <c r="C2812" t="s">
        <v>332</v>
      </c>
      <c r="D2812" t="s">
        <v>3490</v>
      </c>
      <c r="E2812">
        <f t="shared" ca="1" si="377"/>
        <v>0</v>
      </c>
      <c r="H2812" t="str">
        <f t="shared" ca="1" si="378"/>
        <v>'360 PU '!</v>
      </c>
      <c r="I2812">
        <f t="shared" ca="1" si="379"/>
        <v>0</v>
      </c>
      <c r="J2812">
        <f t="shared" ca="1" si="374"/>
        <v>0</v>
      </c>
      <c r="K2812" t="str">
        <f t="shared" ca="1" si="374"/>
        <v>'360 PU '!</v>
      </c>
      <c r="L2812">
        <f t="shared" ca="1" si="374"/>
        <v>0</v>
      </c>
      <c r="M2812">
        <f t="shared" ca="1" si="374"/>
        <v>0</v>
      </c>
      <c r="N2812">
        <f t="shared" ca="1" si="374"/>
        <v>0</v>
      </c>
      <c r="O2812" t="str">
        <f t="shared" ca="1" si="372"/>
        <v>d:t</v>
      </c>
      <c r="P2812" t="str">
        <f t="shared" ca="1" si="373"/>
        <v>d11:t11</v>
      </c>
    </row>
    <row r="2813" spans="1:16">
      <c r="A2813" t="str">
        <f t="shared" si="375"/>
        <v>02</v>
      </c>
      <c r="B2813" t="str">
        <f t="shared" ca="1" si="376"/>
        <v>PU</v>
      </c>
      <c r="C2813" t="s">
        <v>332</v>
      </c>
      <c r="D2813" t="s">
        <v>3491</v>
      </c>
      <c r="E2813">
        <f t="shared" ca="1" si="377"/>
        <v>0</v>
      </c>
      <c r="H2813" t="str">
        <f t="shared" ca="1" si="378"/>
        <v>'360 PU '!</v>
      </c>
      <c r="I2813">
        <f t="shared" ca="1" si="379"/>
        <v>0</v>
      </c>
      <c r="J2813">
        <f t="shared" ca="1" si="374"/>
        <v>0</v>
      </c>
      <c r="K2813" t="str">
        <f t="shared" ca="1" si="374"/>
        <v>'360 PU '!</v>
      </c>
      <c r="L2813">
        <f t="shared" ca="1" si="374"/>
        <v>0</v>
      </c>
      <c r="M2813">
        <f t="shared" ca="1" si="374"/>
        <v>0</v>
      </c>
      <c r="N2813">
        <f t="shared" ca="1" si="374"/>
        <v>0</v>
      </c>
      <c r="O2813" t="str">
        <f t="shared" ca="1" si="372"/>
        <v>d:t</v>
      </c>
      <c r="P2813" t="str">
        <f t="shared" ca="1" si="373"/>
        <v>d11:t11</v>
      </c>
    </row>
    <row r="2814" spans="1:16">
      <c r="A2814" t="str">
        <f t="shared" si="375"/>
        <v>04</v>
      </c>
      <c r="B2814" t="str">
        <f t="shared" ca="1" si="376"/>
        <v>PU</v>
      </c>
      <c r="C2814" t="s">
        <v>332</v>
      </c>
      <c r="D2814" t="s">
        <v>3492</v>
      </c>
      <c r="E2814">
        <f t="shared" ca="1" si="377"/>
        <v>0</v>
      </c>
      <c r="H2814" t="str">
        <f t="shared" ca="1" si="378"/>
        <v>'360 PU '!</v>
      </c>
      <c r="I2814">
        <f t="shared" ca="1" si="379"/>
        <v>0</v>
      </c>
      <c r="J2814">
        <f t="shared" ca="1" si="374"/>
        <v>0</v>
      </c>
      <c r="K2814" t="str">
        <f t="shared" ca="1" si="374"/>
        <v>'360 PU '!</v>
      </c>
      <c r="L2814">
        <f t="shared" ca="1" si="374"/>
        <v>0</v>
      </c>
      <c r="M2814">
        <f t="shared" ca="1" si="374"/>
        <v>0</v>
      </c>
      <c r="N2814">
        <f t="shared" ca="1" si="374"/>
        <v>0</v>
      </c>
      <c r="O2814" t="str">
        <f t="shared" ca="1" si="372"/>
        <v>d:t</v>
      </c>
      <c r="P2814" t="str">
        <f t="shared" ca="1" si="373"/>
        <v>d11:t11</v>
      </c>
    </row>
    <row r="2815" spans="1:16">
      <c r="A2815" t="str">
        <f t="shared" si="375"/>
        <v>01</v>
      </c>
      <c r="B2815" t="str">
        <f t="shared" ca="1" si="376"/>
        <v>PU</v>
      </c>
      <c r="C2815" t="s">
        <v>288</v>
      </c>
      <c r="D2815" t="s">
        <v>3493</v>
      </c>
      <c r="E2815">
        <f t="shared" ca="1" si="377"/>
        <v>0</v>
      </c>
      <c r="H2815" t="str">
        <f t="shared" ca="1" si="378"/>
        <v>'360 PU '!</v>
      </c>
      <c r="I2815">
        <f t="shared" ca="1" si="379"/>
        <v>0</v>
      </c>
      <c r="J2815">
        <f t="shared" ca="1" si="374"/>
        <v>0</v>
      </c>
      <c r="K2815" t="str">
        <f t="shared" ca="1" si="374"/>
        <v>'360 PU '!</v>
      </c>
      <c r="L2815">
        <f t="shared" ca="1" si="374"/>
        <v>0</v>
      </c>
      <c r="M2815">
        <f t="shared" ca="1" si="374"/>
        <v>0</v>
      </c>
      <c r="N2815">
        <f t="shared" ca="1" si="374"/>
        <v>0</v>
      </c>
      <c r="O2815" t="str">
        <f t="shared" ca="1" si="372"/>
        <v>d:t</v>
      </c>
      <c r="P2815" t="str">
        <f t="shared" ca="1" si="373"/>
        <v>d11:t11</v>
      </c>
    </row>
    <row r="2816" spans="1:16">
      <c r="A2816" t="str">
        <f t="shared" si="375"/>
        <v>05</v>
      </c>
      <c r="B2816" t="str">
        <f t="shared" ca="1" si="376"/>
        <v>PU</v>
      </c>
      <c r="C2816" t="s">
        <v>288</v>
      </c>
      <c r="D2816" t="s">
        <v>3494</v>
      </c>
      <c r="E2816">
        <f t="shared" ca="1" si="377"/>
        <v>0</v>
      </c>
      <c r="H2816" t="str">
        <f t="shared" ca="1" si="378"/>
        <v>'360 PU '!</v>
      </c>
      <c r="I2816">
        <f t="shared" ca="1" si="379"/>
        <v>0</v>
      </c>
      <c r="J2816">
        <f t="shared" ca="1" si="374"/>
        <v>0</v>
      </c>
      <c r="K2816" t="str">
        <f t="shared" ca="1" si="374"/>
        <v>'360 PU '!</v>
      </c>
      <c r="L2816">
        <f t="shared" ca="1" si="374"/>
        <v>0</v>
      </c>
      <c r="M2816">
        <f t="shared" ca="1" si="374"/>
        <v>0</v>
      </c>
      <c r="N2816">
        <f t="shared" ca="1" si="374"/>
        <v>0</v>
      </c>
      <c r="O2816" t="str">
        <f t="shared" ca="1" si="372"/>
        <v>d:t</v>
      </c>
      <c r="P2816" t="str">
        <f t="shared" ca="1" si="373"/>
        <v>d11:t11</v>
      </c>
    </row>
    <row r="2817" spans="1:16">
      <c r="A2817" t="str">
        <f t="shared" si="375"/>
        <v>14</v>
      </c>
      <c r="B2817" t="str">
        <f t="shared" ca="1" si="376"/>
        <v>PU</v>
      </c>
      <c r="C2817" t="s">
        <v>288</v>
      </c>
      <c r="D2817" t="s">
        <v>3495</v>
      </c>
      <c r="E2817">
        <f t="shared" ca="1" si="377"/>
        <v>0</v>
      </c>
      <c r="H2817" t="str">
        <f t="shared" ca="1" si="378"/>
        <v>'360 PU '!</v>
      </c>
      <c r="I2817">
        <f t="shared" ca="1" si="379"/>
        <v>0</v>
      </c>
      <c r="J2817">
        <f t="shared" ca="1" si="374"/>
        <v>0</v>
      </c>
      <c r="K2817" t="str">
        <f t="shared" ca="1" si="374"/>
        <v>'360 PU '!</v>
      </c>
      <c r="L2817">
        <f t="shared" ca="1" si="374"/>
        <v>0</v>
      </c>
      <c r="M2817">
        <f t="shared" ca="1" si="374"/>
        <v>0</v>
      </c>
      <c r="N2817">
        <f t="shared" ca="1" si="374"/>
        <v>0</v>
      </c>
      <c r="O2817" t="str">
        <f t="shared" ca="1" si="372"/>
        <v>d:t</v>
      </c>
      <c r="P2817" t="str">
        <f t="shared" ca="1" si="373"/>
        <v>d11:t11</v>
      </c>
    </row>
    <row r="2818" spans="1:16">
      <c r="A2818" t="str">
        <f t="shared" si="375"/>
        <v>100</v>
      </c>
      <c r="B2818" t="str">
        <f t="shared" ca="1" si="376"/>
        <v>PU</v>
      </c>
      <c r="C2818" t="s">
        <v>288</v>
      </c>
      <c r="D2818" t="s">
        <v>3496</v>
      </c>
      <c r="E2818">
        <f t="shared" ca="1" si="377"/>
        <v>0</v>
      </c>
      <c r="H2818" t="str">
        <f t="shared" ca="1" si="378"/>
        <v>'360 PU '!</v>
      </c>
      <c r="I2818">
        <f t="shared" ca="1" si="379"/>
        <v>0</v>
      </c>
      <c r="J2818">
        <f t="shared" ca="1" si="374"/>
        <v>0</v>
      </c>
      <c r="K2818" t="str">
        <f t="shared" ca="1" si="374"/>
        <v>'360 PU '!</v>
      </c>
      <c r="L2818">
        <f t="shared" ca="1" si="374"/>
        <v>0</v>
      </c>
      <c r="M2818">
        <f t="shared" ca="1" si="374"/>
        <v>0</v>
      </c>
      <c r="N2818">
        <f t="shared" ca="1" si="374"/>
        <v>0</v>
      </c>
      <c r="O2818" t="str">
        <f t="shared" ca="1" si="372"/>
        <v>d:t</v>
      </c>
      <c r="P2818" t="str">
        <f t="shared" ca="1" si="373"/>
        <v>d11:t11</v>
      </c>
    </row>
    <row r="2819" spans="1:16">
      <c r="A2819" t="str">
        <f t="shared" si="375"/>
        <v>06</v>
      </c>
      <c r="B2819" t="str">
        <f t="shared" ca="1" si="376"/>
        <v>PU</v>
      </c>
      <c r="C2819" t="s">
        <v>288</v>
      </c>
      <c r="D2819" t="s">
        <v>3497</v>
      </c>
      <c r="E2819">
        <f t="shared" ca="1" si="377"/>
        <v>0</v>
      </c>
      <c r="H2819" t="str">
        <f t="shared" ca="1" si="378"/>
        <v>'360 PU '!</v>
      </c>
      <c r="I2819">
        <f t="shared" ca="1" si="379"/>
        <v>0</v>
      </c>
      <c r="J2819">
        <f t="shared" ca="1" si="374"/>
        <v>0</v>
      </c>
      <c r="K2819" t="str">
        <f t="shared" ca="1" si="374"/>
        <v>'360 PU '!</v>
      </c>
      <c r="L2819">
        <f t="shared" ca="1" si="374"/>
        <v>0</v>
      </c>
      <c r="M2819">
        <f t="shared" ca="1" si="374"/>
        <v>0</v>
      </c>
      <c r="N2819">
        <f t="shared" ca="1" si="374"/>
        <v>0</v>
      </c>
      <c r="O2819" t="str">
        <f t="shared" ca="1" si="372"/>
        <v>d:t</v>
      </c>
      <c r="P2819" t="str">
        <f t="shared" ca="1" si="373"/>
        <v>d11:t11</v>
      </c>
    </row>
    <row r="2820" spans="1:16">
      <c r="A2820" t="str">
        <f t="shared" si="375"/>
        <v>12</v>
      </c>
      <c r="B2820" t="str">
        <f t="shared" ca="1" si="376"/>
        <v>PU</v>
      </c>
      <c r="C2820" t="s">
        <v>288</v>
      </c>
      <c r="D2820" t="s">
        <v>3498</v>
      </c>
      <c r="E2820">
        <f t="shared" ca="1" si="377"/>
        <v>0</v>
      </c>
      <c r="H2820" t="str">
        <f t="shared" ca="1" si="378"/>
        <v>'360 PU '!</v>
      </c>
      <c r="I2820">
        <f t="shared" ca="1" si="379"/>
        <v>0</v>
      </c>
      <c r="J2820">
        <f t="shared" ca="1" si="374"/>
        <v>0</v>
      </c>
      <c r="K2820" t="str">
        <f t="shared" ca="1" si="374"/>
        <v>'360 PU '!</v>
      </c>
      <c r="L2820">
        <f t="shared" ca="1" si="374"/>
        <v>0</v>
      </c>
      <c r="M2820">
        <f t="shared" ca="1" si="374"/>
        <v>0</v>
      </c>
      <c r="N2820">
        <f t="shared" ca="1" si="374"/>
        <v>0</v>
      </c>
      <c r="O2820" t="str">
        <f t="shared" ca="1" si="372"/>
        <v>d:t</v>
      </c>
      <c r="P2820" t="str">
        <f t="shared" ca="1" si="373"/>
        <v>d11:t11</v>
      </c>
    </row>
    <row r="2821" spans="1:16">
      <c r="A2821" t="str">
        <f t="shared" si="375"/>
        <v>09</v>
      </c>
      <c r="B2821" t="str">
        <f t="shared" ca="1" si="376"/>
        <v>PU</v>
      </c>
      <c r="C2821" t="s">
        <v>288</v>
      </c>
      <c r="D2821" t="s">
        <v>3499</v>
      </c>
      <c r="E2821">
        <f t="shared" ca="1" si="377"/>
        <v>0</v>
      </c>
      <c r="H2821" t="str">
        <f t="shared" ca="1" si="378"/>
        <v>'360 PU '!</v>
      </c>
      <c r="I2821">
        <f t="shared" ca="1" si="379"/>
        <v>0</v>
      </c>
      <c r="J2821">
        <f t="shared" ref="J2821:N2871" ca="1" si="380">IF(IFERROR(VLOOKUP($C2821,INDIRECT(J$14&amp;"D:D"),1,FALSE),0)&lt;&gt;0,J$14,0)</f>
        <v>0</v>
      </c>
      <c r="K2821" t="str">
        <f t="shared" ca="1" si="380"/>
        <v>'360 PU '!</v>
      </c>
      <c r="L2821">
        <f t="shared" ca="1" si="380"/>
        <v>0</v>
      </c>
      <c r="M2821">
        <f t="shared" ca="1" si="380"/>
        <v>0</v>
      </c>
      <c r="N2821">
        <f t="shared" ca="1" si="380"/>
        <v>0</v>
      </c>
      <c r="O2821" t="str">
        <f t="shared" ca="1" si="372"/>
        <v>d:t</v>
      </c>
      <c r="P2821" t="str">
        <f t="shared" ca="1" si="373"/>
        <v>d11:t11</v>
      </c>
    </row>
    <row r="2822" spans="1:16">
      <c r="A2822" t="str">
        <f t="shared" si="375"/>
        <v>11</v>
      </c>
      <c r="B2822" t="str">
        <f t="shared" ca="1" si="376"/>
        <v>PU</v>
      </c>
      <c r="C2822" t="s">
        <v>288</v>
      </c>
      <c r="D2822" t="s">
        <v>3500</v>
      </c>
      <c r="E2822">
        <f t="shared" ca="1" si="377"/>
        <v>0</v>
      </c>
      <c r="H2822" t="str">
        <f t="shared" ca="1" si="378"/>
        <v>'360 PU '!</v>
      </c>
      <c r="I2822">
        <f t="shared" ca="1" si="379"/>
        <v>0</v>
      </c>
      <c r="J2822">
        <f t="shared" ca="1" si="380"/>
        <v>0</v>
      </c>
      <c r="K2822" t="str">
        <f t="shared" ca="1" si="380"/>
        <v>'360 PU '!</v>
      </c>
      <c r="L2822">
        <f t="shared" ca="1" si="380"/>
        <v>0</v>
      </c>
      <c r="M2822">
        <f t="shared" ca="1" si="380"/>
        <v>0</v>
      </c>
      <c r="N2822">
        <f t="shared" ca="1" si="380"/>
        <v>0</v>
      </c>
      <c r="O2822" t="str">
        <f t="shared" ca="1" si="372"/>
        <v>d:t</v>
      </c>
      <c r="P2822" t="str">
        <f t="shared" ca="1" si="373"/>
        <v>d11:t11</v>
      </c>
    </row>
    <row r="2823" spans="1:16">
      <c r="A2823" t="str">
        <f t="shared" si="375"/>
        <v>03</v>
      </c>
      <c r="B2823" t="str">
        <f t="shared" ca="1" si="376"/>
        <v>PU</v>
      </c>
      <c r="C2823" t="s">
        <v>288</v>
      </c>
      <c r="D2823" t="s">
        <v>3501</v>
      </c>
      <c r="E2823">
        <f t="shared" ca="1" si="377"/>
        <v>0</v>
      </c>
      <c r="H2823" t="str">
        <f t="shared" ca="1" si="378"/>
        <v>'360 PU '!</v>
      </c>
      <c r="I2823">
        <f t="shared" ca="1" si="379"/>
        <v>0</v>
      </c>
      <c r="J2823">
        <f t="shared" ca="1" si="380"/>
        <v>0</v>
      </c>
      <c r="K2823" t="str">
        <f t="shared" ca="1" si="380"/>
        <v>'360 PU '!</v>
      </c>
      <c r="L2823">
        <f t="shared" ca="1" si="380"/>
        <v>0</v>
      </c>
      <c r="M2823">
        <f t="shared" ca="1" si="380"/>
        <v>0</v>
      </c>
      <c r="N2823">
        <f t="shared" ca="1" si="380"/>
        <v>0</v>
      </c>
      <c r="O2823" t="str">
        <f t="shared" ca="1" si="372"/>
        <v>d:t</v>
      </c>
      <c r="P2823" t="str">
        <f t="shared" ca="1" si="373"/>
        <v>d11:t11</v>
      </c>
    </row>
    <row r="2824" spans="1:16">
      <c r="A2824" t="str">
        <f t="shared" si="375"/>
        <v>02</v>
      </c>
      <c r="B2824" t="str">
        <f t="shared" ca="1" si="376"/>
        <v>PU</v>
      </c>
      <c r="C2824" t="s">
        <v>288</v>
      </c>
      <c r="D2824" t="s">
        <v>3502</v>
      </c>
      <c r="E2824">
        <f t="shared" ca="1" si="377"/>
        <v>0</v>
      </c>
      <c r="H2824" t="str">
        <f t="shared" ca="1" si="378"/>
        <v>'360 PU '!</v>
      </c>
      <c r="I2824">
        <f t="shared" ca="1" si="379"/>
        <v>0</v>
      </c>
      <c r="J2824">
        <f t="shared" ca="1" si="380"/>
        <v>0</v>
      </c>
      <c r="K2824" t="str">
        <f t="shared" ca="1" si="380"/>
        <v>'360 PU '!</v>
      </c>
      <c r="L2824">
        <f t="shared" ca="1" si="380"/>
        <v>0</v>
      </c>
      <c r="M2824">
        <f t="shared" ca="1" si="380"/>
        <v>0</v>
      </c>
      <c r="N2824">
        <f t="shared" ca="1" si="380"/>
        <v>0</v>
      </c>
      <c r="O2824" t="str">
        <f t="shared" ca="1" si="372"/>
        <v>d:t</v>
      </c>
      <c r="P2824" t="str">
        <f t="shared" ca="1" si="373"/>
        <v>d11:t11</v>
      </c>
    </row>
    <row r="2825" spans="1:16">
      <c r="A2825" t="str">
        <f t="shared" si="375"/>
        <v>04</v>
      </c>
      <c r="B2825" t="str">
        <f t="shared" ca="1" si="376"/>
        <v>PU</v>
      </c>
      <c r="C2825" t="s">
        <v>288</v>
      </c>
      <c r="D2825" t="s">
        <v>3503</v>
      </c>
      <c r="E2825">
        <f t="shared" ca="1" si="377"/>
        <v>0</v>
      </c>
      <c r="H2825" t="str">
        <f t="shared" ca="1" si="378"/>
        <v>'360 PU '!</v>
      </c>
      <c r="I2825">
        <f t="shared" ca="1" si="379"/>
        <v>0</v>
      </c>
      <c r="J2825">
        <f t="shared" ca="1" si="380"/>
        <v>0</v>
      </c>
      <c r="K2825" t="str">
        <f t="shared" ca="1" si="380"/>
        <v>'360 PU '!</v>
      </c>
      <c r="L2825">
        <f t="shared" ca="1" si="380"/>
        <v>0</v>
      </c>
      <c r="M2825">
        <f t="shared" ca="1" si="380"/>
        <v>0</v>
      </c>
      <c r="N2825">
        <f t="shared" ca="1" si="380"/>
        <v>0</v>
      </c>
      <c r="O2825" t="str">
        <f t="shared" ca="1" si="372"/>
        <v>d:t</v>
      </c>
      <c r="P2825" t="str">
        <f t="shared" ca="1" si="373"/>
        <v>d11:t11</v>
      </c>
    </row>
    <row r="2826" spans="1:16">
      <c r="A2826" t="str">
        <f t="shared" si="375"/>
        <v>01</v>
      </c>
      <c r="B2826" t="str">
        <f t="shared" ca="1" si="376"/>
        <v>PU</v>
      </c>
      <c r="C2826" t="s">
        <v>289</v>
      </c>
      <c r="D2826" t="s">
        <v>3504</v>
      </c>
      <c r="E2826">
        <f t="shared" ca="1" si="377"/>
        <v>0</v>
      </c>
      <c r="H2826" t="str">
        <f t="shared" ca="1" si="378"/>
        <v>'360 PU '!</v>
      </c>
      <c r="I2826">
        <f t="shared" ca="1" si="379"/>
        <v>0</v>
      </c>
      <c r="J2826">
        <f t="shared" ca="1" si="380"/>
        <v>0</v>
      </c>
      <c r="K2826" t="str">
        <f t="shared" ca="1" si="380"/>
        <v>'360 PU '!</v>
      </c>
      <c r="L2826">
        <f t="shared" ca="1" si="380"/>
        <v>0</v>
      </c>
      <c r="M2826">
        <f t="shared" ca="1" si="380"/>
        <v>0</v>
      </c>
      <c r="N2826">
        <f t="shared" ca="1" si="380"/>
        <v>0</v>
      </c>
      <c r="O2826" t="str">
        <f t="shared" ca="1" si="372"/>
        <v>d:t</v>
      </c>
      <c r="P2826" t="str">
        <f t="shared" ca="1" si="373"/>
        <v>d11:t11</v>
      </c>
    </row>
    <row r="2827" spans="1:16">
      <c r="A2827" t="str">
        <f t="shared" si="375"/>
        <v>05</v>
      </c>
      <c r="B2827" t="str">
        <f t="shared" ca="1" si="376"/>
        <v>PU</v>
      </c>
      <c r="C2827" t="s">
        <v>289</v>
      </c>
      <c r="D2827" t="s">
        <v>3505</v>
      </c>
      <c r="E2827">
        <f t="shared" ca="1" si="377"/>
        <v>0</v>
      </c>
      <c r="H2827" t="str">
        <f t="shared" ca="1" si="378"/>
        <v>'360 PU '!</v>
      </c>
      <c r="I2827">
        <f t="shared" ca="1" si="379"/>
        <v>0</v>
      </c>
      <c r="J2827">
        <f t="shared" ca="1" si="380"/>
        <v>0</v>
      </c>
      <c r="K2827" t="str">
        <f t="shared" ca="1" si="380"/>
        <v>'360 PU '!</v>
      </c>
      <c r="L2827">
        <f t="shared" ca="1" si="380"/>
        <v>0</v>
      </c>
      <c r="M2827">
        <f t="shared" ca="1" si="380"/>
        <v>0</v>
      </c>
      <c r="N2827">
        <f t="shared" ca="1" si="380"/>
        <v>0</v>
      </c>
      <c r="O2827" t="str">
        <f t="shared" ca="1" si="372"/>
        <v>d:t</v>
      </c>
      <c r="P2827" t="str">
        <f t="shared" ca="1" si="373"/>
        <v>d11:t11</v>
      </c>
    </row>
    <row r="2828" spans="1:16">
      <c r="A2828" t="str">
        <f t="shared" si="375"/>
        <v>14</v>
      </c>
      <c r="B2828" t="str">
        <f t="shared" ca="1" si="376"/>
        <v>PU</v>
      </c>
      <c r="C2828" t="s">
        <v>289</v>
      </c>
      <c r="D2828" t="s">
        <v>3506</v>
      </c>
      <c r="E2828">
        <f t="shared" ca="1" si="377"/>
        <v>0</v>
      </c>
      <c r="H2828" t="str">
        <f t="shared" ca="1" si="378"/>
        <v>'360 PU '!</v>
      </c>
      <c r="I2828">
        <f t="shared" ca="1" si="379"/>
        <v>0</v>
      </c>
      <c r="J2828">
        <f t="shared" ca="1" si="380"/>
        <v>0</v>
      </c>
      <c r="K2828" t="str">
        <f t="shared" ca="1" si="380"/>
        <v>'360 PU '!</v>
      </c>
      <c r="L2828">
        <f t="shared" ca="1" si="380"/>
        <v>0</v>
      </c>
      <c r="M2828">
        <f t="shared" ca="1" si="380"/>
        <v>0</v>
      </c>
      <c r="N2828">
        <f t="shared" ca="1" si="380"/>
        <v>0</v>
      </c>
      <c r="O2828" t="str">
        <f t="shared" ca="1" si="372"/>
        <v>d:t</v>
      </c>
      <c r="P2828" t="str">
        <f t="shared" ca="1" si="373"/>
        <v>d11:t11</v>
      </c>
    </row>
    <row r="2829" spans="1:16">
      <c r="A2829" t="str">
        <f t="shared" si="375"/>
        <v>100</v>
      </c>
      <c r="B2829" t="str">
        <f t="shared" ca="1" si="376"/>
        <v>PU</v>
      </c>
      <c r="C2829" t="s">
        <v>289</v>
      </c>
      <c r="D2829" t="s">
        <v>3507</v>
      </c>
      <c r="E2829">
        <f t="shared" ca="1" si="377"/>
        <v>0</v>
      </c>
      <c r="H2829" t="str">
        <f t="shared" ca="1" si="378"/>
        <v>'360 PU '!</v>
      </c>
      <c r="I2829">
        <f t="shared" ca="1" si="379"/>
        <v>0</v>
      </c>
      <c r="J2829">
        <f t="shared" ca="1" si="380"/>
        <v>0</v>
      </c>
      <c r="K2829" t="str">
        <f t="shared" ca="1" si="380"/>
        <v>'360 PU '!</v>
      </c>
      <c r="L2829">
        <f t="shared" ca="1" si="380"/>
        <v>0</v>
      </c>
      <c r="M2829">
        <f t="shared" ca="1" si="380"/>
        <v>0</v>
      </c>
      <c r="N2829">
        <f t="shared" ca="1" si="380"/>
        <v>0</v>
      </c>
      <c r="O2829" t="str">
        <f t="shared" ca="1" si="372"/>
        <v>d:t</v>
      </c>
      <c r="P2829" t="str">
        <f t="shared" ca="1" si="373"/>
        <v>d11:t11</v>
      </c>
    </row>
    <row r="2830" spans="1:16">
      <c r="A2830" t="str">
        <f t="shared" si="375"/>
        <v>06</v>
      </c>
      <c r="B2830" t="str">
        <f t="shared" ca="1" si="376"/>
        <v>PU</v>
      </c>
      <c r="C2830" t="s">
        <v>289</v>
      </c>
      <c r="D2830" t="s">
        <v>3508</v>
      </c>
      <c r="E2830">
        <f t="shared" ca="1" si="377"/>
        <v>0</v>
      </c>
      <c r="H2830" t="str">
        <f t="shared" ca="1" si="378"/>
        <v>'360 PU '!</v>
      </c>
      <c r="I2830">
        <f t="shared" ca="1" si="379"/>
        <v>0</v>
      </c>
      <c r="J2830">
        <f t="shared" ca="1" si="380"/>
        <v>0</v>
      </c>
      <c r="K2830" t="str">
        <f t="shared" ca="1" si="380"/>
        <v>'360 PU '!</v>
      </c>
      <c r="L2830">
        <f t="shared" ca="1" si="380"/>
        <v>0</v>
      </c>
      <c r="M2830">
        <f t="shared" ca="1" si="380"/>
        <v>0</v>
      </c>
      <c r="N2830">
        <f t="shared" ca="1" si="380"/>
        <v>0</v>
      </c>
      <c r="O2830" t="str">
        <f t="shared" ca="1" si="372"/>
        <v>d:t</v>
      </c>
      <c r="P2830" t="str">
        <f t="shared" ca="1" si="373"/>
        <v>d11:t11</v>
      </c>
    </row>
    <row r="2831" spans="1:16">
      <c r="A2831" t="str">
        <f t="shared" si="375"/>
        <v>12</v>
      </c>
      <c r="B2831" t="str">
        <f t="shared" ca="1" si="376"/>
        <v>PU</v>
      </c>
      <c r="C2831" t="s">
        <v>289</v>
      </c>
      <c r="D2831" t="s">
        <v>3509</v>
      </c>
      <c r="E2831">
        <f t="shared" ca="1" si="377"/>
        <v>0</v>
      </c>
      <c r="H2831" t="str">
        <f t="shared" ca="1" si="378"/>
        <v>'360 PU '!</v>
      </c>
      <c r="I2831">
        <f t="shared" ca="1" si="379"/>
        <v>0</v>
      </c>
      <c r="J2831">
        <f t="shared" ca="1" si="380"/>
        <v>0</v>
      </c>
      <c r="K2831" t="str">
        <f t="shared" ca="1" si="380"/>
        <v>'360 PU '!</v>
      </c>
      <c r="L2831">
        <f t="shared" ca="1" si="380"/>
        <v>0</v>
      </c>
      <c r="M2831">
        <f t="shared" ca="1" si="380"/>
        <v>0</v>
      </c>
      <c r="N2831">
        <f t="shared" ca="1" si="380"/>
        <v>0</v>
      </c>
      <c r="O2831" t="str">
        <f t="shared" ca="1" si="372"/>
        <v>d:t</v>
      </c>
      <c r="P2831" t="str">
        <f t="shared" ca="1" si="373"/>
        <v>d11:t11</v>
      </c>
    </row>
    <row r="2832" spans="1:16">
      <c r="A2832" t="str">
        <f t="shared" si="375"/>
        <v>09</v>
      </c>
      <c r="B2832" t="str">
        <f t="shared" ca="1" si="376"/>
        <v>PU</v>
      </c>
      <c r="C2832" t="s">
        <v>289</v>
      </c>
      <c r="D2832" t="s">
        <v>3510</v>
      </c>
      <c r="E2832">
        <f t="shared" ca="1" si="377"/>
        <v>0</v>
      </c>
      <c r="H2832" t="str">
        <f t="shared" ca="1" si="378"/>
        <v>'360 PU '!</v>
      </c>
      <c r="I2832">
        <f t="shared" ca="1" si="379"/>
        <v>0</v>
      </c>
      <c r="J2832">
        <f t="shared" ca="1" si="380"/>
        <v>0</v>
      </c>
      <c r="K2832" t="str">
        <f t="shared" ca="1" si="380"/>
        <v>'360 PU '!</v>
      </c>
      <c r="L2832">
        <f t="shared" ca="1" si="380"/>
        <v>0</v>
      </c>
      <c r="M2832">
        <f t="shared" ca="1" si="380"/>
        <v>0</v>
      </c>
      <c r="N2832">
        <f t="shared" ca="1" si="380"/>
        <v>0</v>
      </c>
      <c r="O2832" t="str">
        <f t="shared" ref="O2832:O2895" ca="1" si="381">VLOOKUP($H2832,$G$8:$I$13,2,FALSE)</f>
        <v>d:t</v>
      </c>
      <c r="P2832" t="str">
        <f t="shared" ref="P2832:P2895" ca="1" si="382">VLOOKUP($H2832,$G$8:$I$13,3,FALSE)</f>
        <v>d11:t11</v>
      </c>
    </row>
    <row r="2833" spans="1:16">
      <c r="A2833" t="str">
        <f t="shared" si="375"/>
        <v>11</v>
      </c>
      <c r="B2833" t="str">
        <f t="shared" ca="1" si="376"/>
        <v>PU</v>
      </c>
      <c r="C2833" t="s">
        <v>289</v>
      </c>
      <c r="D2833" t="s">
        <v>3511</v>
      </c>
      <c r="E2833">
        <f t="shared" ca="1" si="377"/>
        <v>0</v>
      </c>
      <c r="H2833" t="str">
        <f t="shared" ca="1" si="378"/>
        <v>'360 PU '!</v>
      </c>
      <c r="I2833">
        <f t="shared" ca="1" si="379"/>
        <v>0</v>
      </c>
      <c r="J2833">
        <f t="shared" ca="1" si="380"/>
        <v>0</v>
      </c>
      <c r="K2833" t="str">
        <f t="shared" ca="1" si="380"/>
        <v>'360 PU '!</v>
      </c>
      <c r="L2833">
        <f t="shared" ca="1" si="380"/>
        <v>0</v>
      </c>
      <c r="M2833">
        <f t="shared" ca="1" si="380"/>
        <v>0</v>
      </c>
      <c r="N2833">
        <f t="shared" ca="1" si="380"/>
        <v>0</v>
      </c>
      <c r="O2833" t="str">
        <f t="shared" ca="1" si="381"/>
        <v>d:t</v>
      </c>
      <c r="P2833" t="str">
        <f t="shared" ca="1" si="382"/>
        <v>d11:t11</v>
      </c>
    </row>
    <row r="2834" spans="1:16">
      <c r="A2834" t="str">
        <f t="shared" si="375"/>
        <v>03</v>
      </c>
      <c r="B2834" t="str">
        <f t="shared" ca="1" si="376"/>
        <v>PU</v>
      </c>
      <c r="C2834" t="s">
        <v>289</v>
      </c>
      <c r="D2834" t="s">
        <v>3512</v>
      </c>
      <c r="E2834">
        <f t="shared" ca="1" si="377"/>
        <v>0</v>
      </c>
      <c r="H2834" t="str">
        <f t="shared" ca="1" si="378"/>
        <v>'360 PU '!</v>
      </c>
      <c r="I2834">
        <f t="shared" ca="1" si="379"/>
        <v>0</v>
      </c>
      <c r="J2834">
        <f t="shared" ca="1" si="380"/>
        <v>0</v>
      </c>
      <c r="K2834" t="str">
        <f t="shared" ca="1" si="380"/>
        <v>'360 PU '!</v>
      </c>
      <c r="L2834">
        <f t="shared" ca="1" si="380"/>
        <v>0</v>
      </c>
      <c r="M2834">
        <f t="shared" ca="1" si="380"/>
        <v>0</v>
      </c>
      <c r="N2834">
        <f t="shared" ca="1" si="380"/>
        <v>0</v>
      </c>
      <c r="O2834" t="str">
        <f t="shared" ca="1" si="381"/>
        <v>d:t</v>
      </c>
      <c r="P2834" t="str">
        <f t="shared" ca="1" si="382"/>
        <v>d11:t11</v>
      </c>
    </row>
    <row r="2835" spans="1:16">
      <c r="A2835" t="str">
        <f t="shared" si="375"/>
        <v>02</v>
      </c>
      <c r="B2835" t="str">
        <f t="shared" ca="1" si="376"/>
        <v>PU</v>
      </c>
      <c r="C2835" t="s">
        <v>289</v>
      </c>
      <c r="D2835" t="s">
        <v>3513</v>
      </c>
      <c r="E2835">
        <f t="shared" ca="1" si="377"/>
        <v>0</v>
      </c>
      <c r="H2835" t="str">
        <f t="shared" ca="1" si="378"/>
        <v>'360 PU '!</v>
      </c>
      <c r="I2835">
        <f t="shared" ca="1" si="379"/>
        <v>0</v>
      </c>
      <c r="J2835">
        <f t="shared" ca="1" si="380"/>
        <v>0</v>
      </c>
      <c r="K2835" t="str">
        <f t="shared" ca="1" si="380"/>
        <v>'360 PU '!</v>
      </c>
      <c r="L2835">
        <f t="shared" ca="1" si="380"/>
        <v>0</v>
      </c>
      <c r="M2835">
        <f t="shared" ca="1" si="380"/>
        <v>0</v>
      </c>
      <c r="N2835">
        <f t="shared" ca="1" si="380"/>
        <v>0</v>
      </c>
      <c r="O2835" t="str">
        <f t="shared" ca="1" si="381"/>
        <v>d:t</v>
      </c>
      <c r="P2835" t="str">
        <f t="shared" ca="1" si="382"/>
        <v>d11:t11</v>
      </c>
    </row>
    <row r="2836" spans="1:16">
      <c r="A2836" t="str">
        <f t="shared" si="375"/>
        <v>04</v>
      </c>
      <c r="B2836" t="str">
        <f t="shared" ca="1" si="376"/>
        <v>PU</v>
      </c>
      <c r="C2836" t="s">
        <v>289</v>
      </c>
      <c r="D2836" t="s">
        <v>3514</v>
      </c>
      <c r="E2836">
        <f t="shared" ca="1" si="377"/>
        <v>0</v>
      </c>
      <c r="H2836" t="str">
        <f t="shared" ca="1" si="378"/>
        <v>'360 PU '!</v>
      </c>
      <c r="I2836">
        <f t="shared" ca="1" si="379"/>
        <v>0</v>
      </c>
      <c r="J2836">
        <f t="shared" ca="1" si="380"/>
        <v>0</v>
      </c>
      <c r="K2836" t="str">
        <f t="shared" ca="1" si="380"/>
        <v>'360 PU '!</v>
      </c>
      <c r="L2836">
        <f t="shared" ca="1" si="380"/>
        <v>0</v>
      </c>
      <c r="M2836">
        <f t="shared" ca="1" si="380"/>
        <v>0</v>
      </c>
      <c r="N2836">
        <f t="shared" ca="1" si="380"/>
        <v>0</v>
      </c>
      <c r="O2836" t="str">
        <f t="shared" ca="1" si="381"/>
        <v>d:t</v>
      </c>
      <c r="P2836" t="str">
        <f t="shared" ca="1" si="382"/>
        <v>d11:t11</v>
      </c>
    </row>
    <row r="2837" spans="1:16">
      <c r="A2837" t="str">
        <f t="shared" si="375"/>
        <v>01</v>
      </c>
      <c r="B2837" t="str">
        <f t="shared" ca="1" si="376"/>
        <v>PU</v>
      </c>
      <c r="C2837" t="s">
        <v>290</v>
      </c>
      <c r="D2837" t="s">
        <v>3515</v>
      </c>
      <c r="E2837">
        <f t="shared" ca="1" si="377"/>
        <v>0</v>
      </c>
      <c r="H2837" t="str">
        <f t="shared" ca="1" si="378"/>
        <v>'360 PU '!</v>
      </c>
      <c r="I2837">
        <f t="shared" ca="1" si="379"/>
        <v>0</v>
      </c>
      <c r="J2837">
        <f t="shared" ca="1" si="380"/>
        <v>0</v>
      </c>
      <c r="K2837" t="str">
        <f t="shared" ca="1" si="380"/>
        <v>'360 PU '!</v>
      </c>
      <c r="L2837">
        <f t="shared" ca="1" si="380"/>
        <v>0</v>
      </c>
      <c r="M2837">
        <f t="shared" ca="1" si="380"/>
        <v>0</v>
      </c>
      <c r="N2837">
        <f t="shared" ca="1" si="380"/>
        <v>0</v>
      </c>
      <c r="O2837" t="str">
        <f t="shared" ca="1" si="381"/>
        <v>d:t</v>
      </c>
      <c r="P2837" t="str">
        <f t="shared" ca="1" si="382"/>
        <v>d11:t11</v>
      </c>
    </row>
    <row r="2838" spans="1:16">
      <c r="A2838" t="str">
        <f t="shared" si="375"/>
        <v>05</v>
      </c>
      <c r="B2838" t="str">
        <f t="shared" ca="1" si="376"/>
        <v>PU</v>
      </c>
      <c r="C2838" t="s">
        <v>290</v>
      </c>
      <c r="D2838" t="s">
        <v>3516</v>
      </c>
      <c r="E2838">
        <f t="shared" ca="1" si="377"/>
        <v>0</v>
      </c>
      <c r="H2838" t="str">
        <f t="shared" ca="1" si="378"/>
        <v>'360 PU '!</v>
      </c>
      <c r="I2838">
        <f t="shared" ca="1" si="379"/>
        <v>0</v>
      </c>
      <c r="J2838">
        <f t="shared" ca="1" si="380"/>
        <v>0</v>
      </c>
      <c r="K2838" t="str">
        <f t="shared" ca="1" si="380"/>
        <v>'360 PU '!</v>
      </c>
      <c r="L2838">
        <f t="shared" ca="1" si="380"/>
        <v>0</v>
      </c>
      <c r="M2838">
        <f t="shared" ca="1" si="380"/>
        <v>0</v>
      </c>
      <c r="N2838">
        <f t="shared" ca="1" si="380"/>
        <v>0</v>
      </c>
      <c r="O2838" t="str">
        <f t="shared" ca="1" si="381"/>
        <v>d:t</v>
      </c>
      <c r="P2838" t="str">
        <f t="shared" ca="1" si="382"/>
        <v>d11:t11</v>
      </c>
    </row>
    <row r="2839" spans="1:16">
      <c r="A2839" t="str">
        <f t="shared" si="375"/>
        <v>14</v>
      </c>
      <c r="B2839" t="str">
        <f t="shared" ca="1" si="376"/>
        <v>PU</v>
      </c>
      <c r="C2839" t="s">
        <v>290</v>
      </c>
      <c r="D2839" t="s">
        <v>3517</v>
      </c>
      <c r="E2839">
        <f t="shared" ca="1" si="377"/>
        <v>0</v>
      </c>
      <c r="H2839" t="str">
        <f t="shared" ca="1" si="378"/>
        <v>'360 PU '!</v>
      </c>
      <c r="I2839">
        <f t="shared" ca="1" si="379"/>
        <v>0</v>
      </c>
      <c r="J2839">
        <f t="shared" ca="1" si="380"/>
        <v>0</v>
      </c>
      <c r="K2839" t="str">
        <f t="shared" ca="1" si="380"/>
        <v>'360 PU '!</v>
      </c>
      <c r="L2839">
        <f t="shared" ca="1" si="380"/>
        <v>0</v>
      </c>
      <c r="M2839">
        <f t="shared" ca="1" si="380"/>
        <v>0</v>
      </c>
      <c r="N2839">
        <f t="shared" ca="1" si="380"/>
        <v>0</v>
      </c>
      <c r="O2839" t="str">
        <f t="shared" ca="1" si="381"/>
        <v>d:t</v>
      </c>
      <c r="P2839" t="str">
        <f t="shared" ca="1" si="382"/>
        <v>d11:t11</v>
      </c>
    </row>
    <row r="2840" spans="1:16">
      <c r="A2840" t="str">
        <f t="shared" si="375"/>
        <v>100</v>
      </c>
      <c r="B2840" t="str">
        <f t="shared" ca="1" si="376"/>
        <v>PU</v>
      </c>
      <c r="C2840" t="s">
        <v>290</v>
      </c>
      <c r="D2840" t="s">
        <v>3518</v>
      </c>
      <c r="E2840">
        <f t="shared" ca="1" si="377"/>
        <v>0</v>
      </c>
      <c r="H2840" t="str">
        <f t="shared" ca="1" si="378"/>
        <v>'360 PU '!</v>
      </c>
      <c r="I2840">
        <f t="shared" ca="1" si="379"/>
        <v>0</v>
      </c>
      <c r="J2840">
        <f t="shared" ca="1" si="380"/>
        <v>0</v>
      </c>
      <c r="K2840" t="str">
        <f t="shared" ca="1" si="380"/>
        <v>'360 PU '!</v>
      </c>
      <c r="L2840">
        <f t="shared" ca="1" si="380"/>
        <v>0</v>
      </c>
      <c r="M2840">
        <f t="shared" ca="1" si="380"/>
        <v>0</v>
      </c>
      <c r="N2840">
        <f t="shared" ca="1" si="380"/>
        <v>0</v>
      </c>
      <c r="O2840" t="str">
        <f t="shared" ca="1" si="381"/>
        <v>d:t</v>
      </c>
      <c r="P2840" t="str">
        <f t="shared" ca="1" si="382"/>
        <v>d11:t11</v>
      </c>
    </row>
    <row r="2841" spans="1:16">
      <c r="A2841" t="str">
        <f t="shared" si="375"/>
        <v>06</v>
      </c>
      <c r="B2841" t="str">
        <f t="shared" ca="1" si="376"/>
        <v>PU</v>
      </c>
      <c r="C2841" t="s">
        <v>290</v>
      </c>
      <c r="D2841" t="s">
        <v>3519</v>
      </c>
      <c r="E2841">
        <f t="shared" ca="1" si="377"/>
        <v>0</v>
      </c>
      <c r="H2841" t="str">
        <f t="shared" ca="1" si="378"/>
        <v>'360 PU '!</v>
      </c>
      <c r="I2841">
        <f t="shared" ca="1" si="379"/>
        <v>0</v>
      </c>
      <c r="J2841">
        <f t="shared" ca="1" si="380"/>
        <v>0</v>
      </c>
      <c r="K2841" t="str">
        <f t="shared" ca="1" si="380"/>
        <v>'360 PU '!</v>
      </c>
      <c r="L2841">
        <f t="shared" ca="1" si="380"/>
        <v>0</v>
      </c>
      <c r="M2841">
        <f t="shared" ca="1" si="380"/>
        <v>0</v>
      </c>
      <c r="N2841">
        <f t="shared" ca="1" si="380"/>
        <v>0</v>
      </c>
      <c r="O2841" t="str">
        <f t="shared" ca="1" si="381"/>
        <v>d:t</v>
      </c>
      <c r="P2841" t="str">
        <f t="shared" ca="1" si="382"/>
        <v>d11:t11</v>
      </c>
    </row>
    <row r="2842" spans="1:16">
      <c r="A2842" t="str">
        <f t="shared" si="375"/>
        <v>12</v>
      </c>
      <c r="B2842" t="str">
        <f t="shared" ca="1" si="376"/>
        <v>PU</v>
      </c>
      <c r="C2842" t="s">
        <v>290</v>
      </c>
      <c r="D2842" t="s">
        <v>3520</v>
      </c>
      <c r="E2842">
        <f t="shared" ca="1" si="377"/>
        <v>0</v>
      </c>
      <c r="H2842" t="str">
        <f t="shared" ca="1" si="378"/>
        <v>'360 PU '!</v>
      </c>
      <c r="I2842">
        <f t="shared" ca="1" si="379"/>
        <v>0</v>
      </c>
      <c r="J2842">
        <f t="shared" ca="1" si="380"/>
        <v>0</v>
      </c>
      <c r="K2842" t="str">
        <f t="shared" ca="1" si="380"/>
        <v>'360 PU '!</v>
      </c>
      <c r="L2842">
        <f t="shared" ca="1" si="380"/>
        <v>0</v>
      </c>
      <c r="M2842">
        <f t="shared" ca="1" si="380"/>
        <v>0</v>
      </c>
      <c r="N2842">
        <f t="shared" ca="1" si="380"/>
        <v>0</v>
      </c>
      <c r="O2842" t="str">
        <f t="shared" ca="1" si="381"/>
        <v>d:t</v>
      </c>
      <c r="P2842" t="str">
        <f t="shared" ca="1" si="382"/>
        <v>d11:t11</v>
      </c>
    </row>
    <row r="2843" spans="1:16">
      <c r="A2843" t="str">
        <f t="shared" si="375"/>
        <v>09</v>
      </c>
      <c r="B2843" t="str">
        <f t="shared" ca="1" si="376"/>
        <v>PU</v>
      </c>
      <c r="C2843" t="s">
        <v>290</v>
      </c>
      <c r="D2843" t="s">
        <v>3521</v>
      </c>
      <c r="E2843">
        <f t="shared" ca="1" si="377"/>
        <v>0</v>
      </c>
      <c r="H2843" t="str">
        <f t="shared" ca="1" si="378"/>
        <v>'360 PU '!</v>
      </c>
      <c r="I2843">
        <f t="shared" ca="1" si="379"/>
        <v>0</v>
      </c>
      <c r="J2843">
        <f t="shared" ca="1" si="380"/>
        <v>0</v>
      </c>
      <c r="K2843" t="str">
        <f t="shared" ca="1" si="380"/>
        <v>'360 PU '!</v>
      </c>
      <c r="L2843">
        <f t="shared" ca="1" si="380"/>
        <v>0</v>
      </c>
      <c r="M2843">
        <f t="shared" ca="1" si="380"/>
        <v>0</v>
      </c>
      <c r="N2843">
        <f t="shared" ca="1" si="380"/>
        <v>0</v>
      </c>
      <c r="O2843" t="str">
        <f t="shared" ca="1" si="381"/>
        <v>d:t</v>
      </c>
      <c r="P2843" t="str">
        <f t="shared" ca="1" si="382"/>
        <v>d11:t11</v>
      </c>
    </row>
    <row r="2844" spans="1:16">
      <c r="A2844" t="str">
        <f t="shared" si="375"/>
        <v>11</v>
      </c>
      <c r="B2844" t="str">
        <f t="shared" ca="1" si="376"/>
        <v>PU</v>
      </c>
      <c r="C2844" t="s">
        <v>290</v>
      </c>
      <c r="D2844" t="s">
        <v>3522</v>
      </c>
      <c r="E2844">
        <f t="shared" ca="1" si="377"/>
        <v>0</v>
      </c>
      <c r="H2844" t="str">
        <f t="shared" ca="1" si="378"/>
        <v>'360 PU '!</v>
      </c>
      <c r="I2844">
        <f t="shared" ca="1" si="379"/>
        <v>0</v>
      </c>
      <c r="J2844">
        <f t="shared" ca="1" si="380"/>
        <v>0</v>
      </c>
      <c r="K2844" t="str">
        <f t="shared" ca="1" si="380"/>
        <v>'360 PU '!</v>
      </c>
      <c r="L2844">
        <f t="shared" ca="1" si="380"/>
        <v>0</v>
      </c>
      <c r="M2844">
        <f t="shared" ca="1" si="380"/>
        <v>0</v>
      </c>
      <c r="N2844">
        <f t="shared" ca="1" si="380"/>
        <v>0</v>
      </c>
      <c r="O2844" t="str">
        <f t="shared" ca="1" si="381"/>
        <v>d:t</v>
      </c>
      <c r="P2844" t="str">
        <f t="shared" ca="1" si="382"/>
        <v>d11:t11</v>
      </c>
    </row>
    <row r="2845" spans="1:16">
      <c r="A2845" t="str">
        <f t="shared" si="375"/>
        <v>03</v>
      </c>
      <c r="B2845" t="str">
        <f t="shared" ca="1" si="376"/>
        <v>PU</v>
      </c>
      <c r="C2845" t="s">
        <v>290</v>
      </c>
      <c r="D2845" t="s">
        <v>3523</v>
      </c>
      <c r="E2845">
        <f t="shared" ca="1" si="377"/>
        <v>0</v>
      </c>
      <c r="H2845" t="str">
        <f t="shared" ca="1" si="378"/>
        <v>'360 PU '!</v>
      </c>
      <c r="I2845">
        <f t="shared" ca="1" si="379"/>
        <v>0</v>
      </c>
      <c r="J2845">
        <f t="shared" ca="1" si="380"/>
        <v>0</v>
      </c>
      <c r="K2845" t="str">
        <f t="shared" ca="1" si="380"/>
        <v>'360 PU '!</v>
      </c>
      <c r="L2845">
        <f t="shared" ca="1" si="380"/>
        <v>0</v>
      </c>
      <c r="M2845">
        <f t="shared" ca="1" si="380"/>
        <v>0</v>
      </c>
      <c r="N2845">
        <f t="shared" ca="1" si="380"/>
        <v>0</v>
      </c>
      <c r="O2845" t="str">
        <f t="shared" ca="1" si="381"/>
        <v>d:t</v>
      </c>
      <c r="P2845" t="str">
        <f t="shared" ca="1" si="382"/>
        <v>d11:t11</v>
      </c>
    </row>
    <row r="2846" spans="1:16">
      <c r="A2846" t="str">
        <f t="shared" si="375"/>
        <v>02</v>
      </c>
      <c r="B2846" t="str">
        <f t="shared" ca="1" si="376"/>
        <v>PU</v>
      </c>
      <c r="C2846" t="s">
        <v>290</v>
      </c>
      <c r="D2846" t="s">
        <v>3524</v>
      </c>
      <c r="E2846">
        <f t="shared" ca="1" si="377"/>
        <v>0</v>
      </c>
      <c r="H2846" t="str">
        <f t="shared" ca="1" si="378"/>
        <v>'360 PU '!</v>
      </c>
      <c r="I2846">
        <f t="shared" ca="1" si="379"/>
        <v>0</v>
      </c>
      <c r="J2846">
        <f t="shared" ca="1" si="380"/>
        <v>0</v>
      </c>
      <c r="K2846" t="str">
        <f t="shared" ca="1" si="380"/>
        <v>'360 PU '!</v>
      </c>
      <c r="L2846">
        <f t="shared" ca="1" si="380"/>
        <v>0</v>
      </c>
      <c r="M2846">
        <f t="shared" ca="1" si="380"/>
        <v>0</v>
      </c>
      <c r="N2846">
        <f t="shared" ca="1" si="380"/>
        <v>0</v>
      </c>
      <c r="O2846" t="str">
        <f t="shared" ca="1" si="381"/>
        <v>d:t</v>
      </c>
      <c r="P2846" t="str">
        <f t="shared" ca="1" si="382"/>
        <v>d11:t11</v>
      </c>
    </row>
    <row r="2847" spans="1:16">
      <c r="A2847" t="str">
        <f t="shared" si="375"/>
        <v>04</v>
      </c>
      <c r="B2847" t="str">
        <f t="shared" ca="1" si="376"/>
        <v>PU</v>
      </c>
      <c r="C2847" t="s">
        <v>290</v>
      </c>
      <c r="D2847" t="s">
        <v>3525</v>
      </c>
      <c r="E2847">
        <f t="shared" ca="1" si="377"/>
        <v>0</v>
      </c>
      <c r="H2847" t="str">
        <f t="shared" ca="1" si="378"/>
        <v>'360 PU '!</v>
      </c>
      <c r="I2847">
        <f t="shared" ca="1" si="379"/>
        <v>0</v>
      </c>
      <c r="J2847">
        <f t="shared" ca="1" si="380"/>
        <v>0</v>
      </c>
      <c r="K2847" t="str">
        <f t="shared" ca="1" si="380"/>
        <v>'360 PU '!</v>
      </c>
      <c r="L2847">
        <f t="shared" ca="1" si="380"/>
        <v>0</v>
      </c>
      <c r="M2847">
        <f t="shared" ca="1" si="380"/>
        <v>0</v>
      </c>
      <c r="N2847">
        <f t="shared" ca="1" si="380"/>
        <v>0</v>
      </c>
      <c r="O2847" t="str">
        <f t="shared" ca="1" si="381"/>
        <v>d:t</v>
      </c>
      <c r="P2847" t="str">
        <f t="shared" ca="1" si="382"/>
        <v>d11:t11</v>
      </c>
    </row>
    <row r="2848" spans="1:16">
      <c r="A2848" t="str">
        <f t="shared" si="375"/>
        <v>01</v>
      </c>
      <c r="B2848" t="str">
        <f t="shared" ca="1" si="376"/>
        <v>PU</v>
      </c>
      <c r="C2848" t="s">
        <v>291</v>
      </c>
      <c r="D2848" t="s">
        <v>3526</v>
      </c>
      <c r="E2848">
        <f t="shared" ca="1" si="377"/>
        <v>0</v>
      </c>
      <c r="H2848" t="str">
        <f t="shared" ca="1" si="378"/>
        <v>'360 PU '!</v>
      </c>
      <c r="I2848">
        <f t="shared" ca="1" si="379"/>
        <v>0</v>
      </c>
      <c r="J2848">
        <f t="shared" ca="1" si="380"/>
        <v>0</v>
      </c>
      <c r="K2848" t="str">
        <f t="shared" ca="1" si="380"/>
        <v>'360 PU '!</v>
      </c>
      <c r="L2848">
        <f t="shared" ca="1" si="380"/>
        <v>0</v>
      </c>
      <c r="M2848">
        <f t="shared" ca="1" si="380"/>
        <v>0</v>
      </c>
      <c r="N2848">
        <f t="shared" ca="1" si="380"/>
        <v>0</v>
      </c>
      <c r="O2848" t="str">
        <f t="shared" ca="1" si="381"/>
        <v>d:t</v>
      </c>
      <c r="P2848" t="str">
        <f t="shared" ca="1" si="382"/>
        <v>d11:t11</v>
      </c>
    </row>
    <row r="2849" spans="1:16">
      <c r="A2849" t="str">
        <f t="shared" si="375"/>
        <v>05</v>
      </c>
      <c r="B2849" t="str">
        <f t="shared" ca="1" si="376"/>
        <v>PU</v>
      </c>
      <c r="C2849" t="s">
        <v>291</v>
      </c>
      <c r="D2849" t="s">
        <v>3527</v>
      </c>
      <c r="E2849">
        <f t="shared" ca="1" si="377"/>
        <v>0</v>
      </c>
      <c r="H2849" t="str">
        <f t="shared" ca="1" si="378"/>
        <v>'360 PU '!</v>
      </c>
      <c r="I2849">
        <f t="shared" ca="1" si="379"/>
        <v>0</v>
      </c>
      <c r="J2849">
        <f t="shared" ca="1" si="380"/>
        <v>0</v>
      </c>
      <c r="K2849" t="str">
        <f t="shared" ca="1" si="380"/>
        <v>'360 PU '!</v>
      </c>
      <c r="L2849">
        <f t="shared" ca="1" si="380"/>
        <v>0</v>
      </c>
      <c r="M2849">
        <f t="shared" ca="1" si="380"/>
        <v>0</v>
      </c>
      <c r="N2849">
        <f t="shared" ca="1" si="380"/>
        <v>0</v>
      </c>
      <c r="O2849" t="str">
        <f t="shared" ca="1" si="381"/>
        <v>d:t</v>
      </c>
      <c r="P2849" t="str">
        <f t="shared" ca="1" si="382"/>
        <v>d11:t11</v>
      </c>
    </row>
    <row r="2850" spans="1:16">
      <c r="A2850" t="str">
        <f t="shared" si="375"/>
        <v>14</v>
      </c>
      <c r="B2850" t="str">
        <f t="shared" ca="1" si="376"/>
        <v>PU</v>
      </c>
      <c r="C2850" t="s">
        <v>291</v>
      </c>
      <c r="D2850" t="s">
        <v>3528</v>
      </c>
      <c r="E2850">
        <f t="shared" ca="1" si="377"/>
        <v>0</v>
      </c>
      <c r="H2850" t="str">
        <f t="shared" ca="1" si="378"/>
        <v>'360 PU '!</v>
      </c>
      <c r="I2850">
        <f t="shared" ca="1" si="379"/>
        <v>0</v>
      </c>
      <c r="J2850">
        <f t="shared" ca="1" si="380"/>
        <v>0</v>
      </c>
      <c r="K2850" t="str">
        <f t="shared" ca="1" si="380"/>
        <v>'360 PU '!</v>
      </c>
      <c r="L2850">
        <f t="shared" ca="1" si="380"/>
        <v>0</v>
      </c>
      <c r="M2850">
        <f t="shared" ca="1" si="380"/>
        <v>0</v>
      </c>
      <c r="N2850">
        <f t="shared" ca="1" si="380"/>
        <v>0</v>
      </c>
      <c r="O2850" t="str">
        <f t="shared" ca="1" si="381"/>
        <v>d:t</v>
      </c>
      <c r="P2850" t="str">
        <f t="shared" ca="1" si="382"/>
        <v>d11:t11</v>
      </c>
    </row>
    <row r="2851" spans="1:16">
      <c r="A2851" t="str">
        <f t="shared" si="375"/>
        <v>100</v>
      </c>
      <c r="B2851" t="str">
        <f t="shared" ca="1" si="376"/>
        <v>PU</v>
      </c>
      <c r="C2851" t="s">
        <v>291</v>
      </c>
      <c r="D2851" t="s">
        <v>3529</v>
      </c>
      <c r="E2851">
        <f t="shared" ca="1" si="377"/>
        <v>0</v>
      </c>
      <c r="H2851" t="str">
        <f t="shared" ca="1" si="378"/>
        <v>'360 PU '!</v>
      </c>
      <c r="I2851">
        <f t="shared" ca="1" si="379"/>
        <v>0</v>
      </c>
      <c r="J2851">
        <f t="shared" ca="1" si="380"/>
        <v>0</v>
      </c>
      <c r="K2851" t="str">
        <f t="shared" ca="1" si="380"/>
        <v>'360 PU '!</v>
      </c>
      <c r="L2851">
        <f t="shared" ca="1" si="380"/>
        <v>0</v>
      </c>
      <c r="M2851">
        <f t="shared" ca="1" si="380"/>
        <v>0</v>
      </c>
      <c r="N2851">
        <f t="shared" ca="1" si="380"/>
        <v>0</v>
      </c>
      <c r="O2851" t="str">
        <f t="shared" ca="1" si="381"/>
        <v>d:t</v>
      </c>
      <c r="P2851" t="str">
        <f t="shared" ca="1" si="382"/>
        <v>d11:t11</v>
      </c>
    </row>
    <row r="2852" spans="1:16">
      <c r="A2852" t="str">
        <f t="shared" si="375"/>
        <v>06</v>
      </c>
      <c r="B2852" t="str">
        <f t="shared" ca="1" si="376"/>
        <v>PU</v>
      </c>
      <c r="C2852" t="s">
        <v>291</v>
      </c>
      <c r="D2852" t="s">
        <v>3530</v>
      </c>
      <c r="E2852">
        <f t="shared" ca="1" si="377"/>
        <v>0</v>
      </c>
      <c r="H2852" t="str">
        <f t="shared" ca="1" si="378"/>
        <v>'360 PU '!</v>
      </c>
      <c r="I2852">
        <f t="shared" ca="1" si="379"/>
        <v>0</v>
      </c>
      <c r="J2852">
        <f t="shared" ca="1" si="380"/>
        <v>0</v>
      </c>
      <c r="K2852" t="str">
        <f t="shared" ca="1" si="380"/>
        <v>'360 PU '!</v>
      </c>
      <c r="L2852">
        <f t="shared" ca="1" si="380"/>
        <v>0</v>
      </c>
      <c r="M2852">
        <f t="shared" ca="1" si="380"/>
        <v>0</v>
      </c>
      <c r="N2852">
        <f t="shared" ca="1" si="380"/>
        <v>0</v>
      </c>
      <c r="O2852" t="str">
        <f t="shared" ca="1" si="381"/>
        <v>d:t</v>
      </c>
      <c r="P2852" t="str">
        <f t="shared" ca="1" si="382"/>
        <v>d11:t11</v>
      </c>
    </row>
    <row r="2853" spans="1:16">
      <c r="A2853" t="str">
        <f t="shared" si="375"/>
        <v>12</v>
      </c>
      <c r="B2853" t="str">
        <f t="shared" ca="1" si="376"/>
        <v>PU</v>
      </c>
      <c r="C2853" t="s">
        <v>291</v>
      </c>
      <c r="D2853" t="s">
        <v>3531</v>
      </c>
      <c r="E2853">
        <f t="shared" ca="1" si="377"/>
        <v>0</v>
      </c>
      <c r="H2853" t="str">
        <f t="shared" ca="1" si="378"/>
        <v>'360 PU '!</v>
      </c>
      <c r="I2853">
        <f t="shared" ca="1" si="379"/>
        <v>0</v>
      </c>
      <c r="J2853">
        <f t="shared" ca="1" si="380"/>
        <v>0</v>
      </c>
      <c r="K2853" t="str">
        <f t="shared" ca="1" si="380"/>
        <v>'360 PU '!</v>
      </c>
      <c r="L2853">
        <f t="shared" ca="1" si="380"/>
        <v>0</v>
      </c>
      <c r="M2853">
        <f t="shared" ca="1" si="380"/>
        <v>0</v>
      </c>
      <c r="N2853">
        <f t="shared" ca="1" si="380"/>
        <v>0</v>
      </c>
      <c r="O2853" t="str">
        <f t="shared" ca="1" si="381"/>
        <v>d:t</v>
      </c>
      <c r="P2853" t="str">
        <f t="shared" ca="1" si="382"/>
        <v>d11:t11</v>
      </c>
    </row>
    <row r="2854" spans="1:16">
      <c r="A2854" t="str">
        <f t="shared" si="375"/>
        <v>09</v>
      </c>
      <c r="B2854" t="str">
        <f t="shared" ca="1" si="376"/>
        <v>PU</v>
      </c>
      <c r="C2854" t="s">
        <v>291</v>
      </c>
      <c r="D2854" t="s">
        <v>3532</v>
      </c>
      <c r="E2854">
        <f t="shared" ca="1" si="377"/>
        <v>0</v>
      </c>
      <c r="H2854" t="str">
        <f t="shared" ca="1" si="378"/>
        <v>'360 PU '!</v>
      </c>
      <c r="I2854">
        <f t="shared" ca="1" si="379"/>
        <v>0</v>
      </c>
      <c r="J2854">
        <f t="shared" ca="1" si="380"/>
        <v>0</v>
      </c>
      <c r="K2854" t="str">
        <f t="shared" ca="1" si="380"/>
        <v>'360 PU '!</v>
      </c>
      <c r="L2854">
        <f t="shared" ca="1" si="380"/>
        <v>0</v>
      </c>
      <c r="M2854">
        <f t="shared" ca="1" si="380"/>
        <v>0</v>
      </c>
      <c r="N2854">
        <f t="shared" ca="1" si="380"/>
        <v>0</v>
      </c>
      <c r="O2854" t="str">
        <f t="shared" ca="1" si="381"/>
        <v>d:t</v>
      </c>
      <c r="P2854" t="str">
        <f t="shared" ca="1" si="382"/>
        <v>d11:t11</v>
      </c>
    </row>
    <row r="2855" spans="1:16">
      <c r="A2855" t="str">
        <f t="shared" si="375"/>
        <v>11</v>
      </c>
      <c r="B2855" t="str">
        <f t="shared" ca="1" si="376"/>
        <v>PU</v>
      </c>
      <c r="C2855" t="s">
        <v>291</v>
      </c>
      <c r="D2855" t="s">
        <v>3533</v>
      </c>
      <c r="E2855">
        <f t="shared" ca="1" si="377"/>
        <v>0</v>
      </c>
      <c r="H2855" t="str">
        <f t="shared" ca="1" si="378"/>
        <v>'360 PU '!</v>
      </c>
      <c r="I2855">
        <f t="shared" ca="1" si="379"/>
        <v>0</v>
      </c>
      <c r="J2855">
        <f t="shared" ca="1" si="380"/>
        <v>0</v>
      </c>
      <c r="K2855" t="str">
        <f t="shared" ca="1" si="380"/>
        <v>'360 PU '!</v>
      </c>
      <c r="L2855">
        <f t="shared" ca="1" si="380"/>
        <v>0</v>
      </c>
      <c r="M2855">
        <f t="shared" ca="1" si="380"/>
        <v>0</v>
      </c>
      <c r="N2855">
        <f t="shared" ca="1" si="380"/>
        <v>0</v>
      </c>
      <c r="O2855" t="str">
        <f t="shared" ca="1" si="381"/>
        <v>d:t</v>
      </c>
      <c r="P2855" t="str">
        <f t="shared" ca="1" si="382"/>
        <v>d11:t11</v>
      </c>
    </row>
    <row r="2856" spans="1:16">
      <c r="A2856" t="str">
        <f t="shared" si="375"/>
        <v>03</v>
      </c>
      <c r="B2856" t="str">
        <f t="shared" ca="1" si="376"/>
        <v>PU</v>
      </c>
      <c r="C2856" t="s">
        <v>291</v>
      </c>
      <c r="D2856" t="s">
        <v>3534</v>
      </c>
      <c r="E2856">
        <f t="shared" ca="1" si="377"/>
        <v>0</v>
      </c>
      <c r="H2856" t="str">
        <f t="shared" ca="1" si="378"/>
        <v>'360 PU '!</v>
      </c>
      <c r="I2856">
        <f t="shared" ca="1" si="379"/>
        <v>0</v>
      </c>
      <c r="J2856">
        <f t="shared" ca="1" si="380"/>
        <v>0</v>
      </c>
      <c r="K2856" t="str">
        <f t="shared" ca="1" si="380"/>
        <v>'360 PU '!</v>
      </c>
      <c r="L2856">
        <f t="shared" ca="1" si="380"/>
        <v>0</v>
      </c>
      <c r="M2856">
        <f t="shared" ca="1" si="380"/>
        <v>0</v>
      </c>
      <c r="N2856">
        <f t="shared" ca="1" si="380"/>
        <v>0</v>
      </c>
      <c r="O2856" t="str">
        <f t="shared" ca="1" si="381"/>
        <v>d:t</v>
      </c>
      <c r="P2856" t="str">
        <f t="shared" ca="1" si="382"/>
        <v>d11:t11</v>
      </c>
    </row>
    <row r="2857" spans="1:16">
      <c r="A2857" t="str">
        <f t="shared" si="375"/>
        <v>02</v>
      </c>
      <c r="B2857" t="str">
        <f t="shared" ca="1" si="376"/>
        <v>PU</v>
      </c>
      <c r="C2857" t="s">
        <v>291</v>
      </c>
      <c r="D2857" t="s">
        <v>3535</v>
      </c>
      <c r="E2857">
        <f t="shared" ca="1" si="377"/>
        <v>0</v>
      </c>
      <c r="H2857" t="str">
        <f t="shared" ca="1" si="378"/>
        <v>'360 PU '!</v>
      </c>
      <c r="I2857">
        <f t="shared" ca="1" si="379"/>
        <v>0</v>
      </c>
      <c r="J2857">
        <f t="shared" ca="1" si="380"/>
        <v>0</v>
      </c>
      <c r="K2857" t="str">
        <f t="shared" ca="1" si="380"/>
        <v>'360 PU '!</v>
      </c>
      <c r="L2857">
        <f t="shared" ca="1" si="380"/>
        <v>0</v>
      </c>
      <c r="M2857">
        <f t="shared" ca="1" si="380"/>
        <v>0</v>
      </c>
      <c r="N2857">
        <f t="shared" ca="1" si="380"/>
        <v>0</v>
      </c>
      <c r="O2857" t="str">
        <f t="shared" ca="1" si="381"/>
        <v>d:t</v>
      </c>
      <c r="P2857" t="str">
        <f t="shared" ca="1" si="382"/>
        <v>d11:t11</v>
      </c>
    </row>
    <row r="2858" spans="1:16">
      <c r="A2858" t="str">
        <f t="shared" si="375"/>
        <v>04</v>
      </c>
      <c r="B2858" t="str">
        <f t="shared" ca="1" si="376"/>
        <v>PU</v>
      </c>
      <c r="C2858" t="s">
        <v>291</v>
      </c>
      <c r="D2858" t="s">
        <v>3536</v>
      </c>
      <c r="E2858">
        <f t="shared" ca="1" si="377"/>
        <v>0</v>
      </c>
      <c r="H2858" t="str">
        <f t="shared" ca="1" si="378"/>
        <v>'360 PU '!</v>
      </c>
      <c r="I2858">
        <f t="shared" ca="1" si="379"/>
        <v>0</v>
      </c>
      <c r="J2858">
        <f t="shared" ca="1" si="380"/>
        <v>0</v>
      </c>
      <c r="K2858" t="str">
        <f t="shared" ca="1" si="380"/>
        <v>'360 PU '!</v>
      </c>
      <c r="L2858">
        <f t="shared" ca="1" si="380"/>
        <v>0</v>
      </c>
      <c r="M2858">
        <f t="shared" ca="1" si="380"/>
        <v>0</v>
      </c>
      <c r="N2858">
        <f t="shared" ca="1" si="380"/>
        <v>0</v>
      </c>
      <c r="O2858" t="str">
        <f t="shared" ca="1" si="381"/>
        <v>d:t</v>
      </c>
      <c r="P2858" t="str">
        <f t="shared" ca="1" si="382"/>
        <v>d11:t11</v>
      </c>
    </row>
    <row r="2859" spans="1:16">
      <c r="A2859" t="str">
        <f t="shared" si="375"/>
        <v>01</v>
      </c>
      <c r="B2859" t="str">
        <f t="shared" ca="1" si="376"/>
        <v>PU</v>
      </c>
      <c r="C2859" t="s">
        <v>292</v>
      </c>
      <c r="D2859" t="s">
        <v>3537</v>
      </c>
      <c r="E2859">
        <f t="shared" ca="1" si="377"/>
        <v>0</v>
      </c>
      <c r="H2859" t="str">
        <f t="shared" ca="1" si="378"/>
        <v>'360 PU '!</v>
      </c>
      <c r="I2859">
        <f t="shared" ca="1" si="379"/>
        <v>0</v>
      </c>
      <c r="J2859">
        <f t="shared" ca="1" si="380"/>
        <v>0</v>
      </c>
      <c r="K2859" t="str">
        <f t="shared" ca="1" si="380"/>
        <v>'360 PU '!</v>
      </c>
      <c r="L2859">
        <f t="shared" ca="1" si="380"/>
        <v>0</v>
      </c>
      <c r="M2859">
        <f t="shared" ca="1" si="380"/>
        <v>0</v>
      </c>
      <c r="N2859">
        <f t="shared" ca="1" si="380"/>
        <v>0</v>
      </c>
      <c r="O2859" t="str">
        <f t="shared" ca="1" si="381"/>
        <v>d:t</v>
      </c>
      <c r="P2859" t="str">
        <f t="shared" ca="1" si="382"/>
        <v>d11:t11</v>
      </c>
    </row>
    <row r="2860" spans="1:16">
      <c r="A2860" t="str">
        <f t="shared" si="375"/>
        <v>05</v>
      </c>
      <c r="B2860" t="str">
        <f t="shared" ca="1" si="376"/>
        <v>PU</v>
      </c>
      <c r="C2860" t="s">
        <v>292</v>
      </c>
      <c r="D2860" t="s">
        <v>3538</v>
      </c>
      <c r="E2860">
        <f t="shared" ca="1" si="377"/>
        <v>0</v>
      </c>
      <c r="H2860" t="str">
        <f t="shared" ca="1" si="378"/>
        <v>'360 PU '!</v>
      </c>
      <c r="I2860">
        <f t="shared" ca="1" si="379"/>
        <v>0</v>
      </c>
      <c r="J2860">
        <f t="shared" ca="1" si="380"/>
        <v>0</v>
      </c>
      <c r="K2860" t="str">
        <f t="shared" ca="1" si="380"/>
        <v>'360 PU '!</v>
      </c>
      <c r="L2860">
        <f t="shared" ca="1" si="380"/>
        <v>0</v>
      </c>
      <c r="M2860">
        <f t="shared" ca="1" si="380"/>
        <v>0</v>
      </c>
      <c r="N2860">
        <f t="shared" ca="1" si="380"/>
        <v>0</v>
      </c>
      <c r="O2860" t="str">
        <f t="shared" ca="1" si="381"/>
        <v>d:t</v>
      </c>
      <c r="P2860" t="str">
        <f t="shared" ca="1" si="382"/>
        <v>d11:t11</v>
      </c>
    </row>
    <row r="2861" spans="1:16">
      <c r="A2861" t="str">
        <f t="shared" si="375"/>
        <v>14</v>
      </c>
      <c r="B2861" t="str">
        <f t="shared" ca="1" si="376"/>
        <v>PU</v>
      </c>
      <c r="C2861" t="s">
        <v>292</v>
      </c>
      <c r="D2861" t="s">
        <v>3539</v>
      </c>
      <c r="E2861">
        <f t="shared" ca="1" si="377"/>
        <v>0</v>
      </c>
      <c r="H2861" t="str">
        <f t="shared" ca="1" si="378"/>
        <v>'360 PU '!</v>
      </c>
      <c r="I2861">
        <f t="shared" ca="1" si="379"/>
        <v>0</v>
      </c>
      <c r="J2861">
        <f t="shared" ca="1" si="380"/>
        <v>0</v>
      </c>
      <c r="K2861" t="str">
        <f t="shared" ca="1" si="380"/>
        <v>'360 PU '!</v>
      </c>
      <c r="L2861">
        <f t="shared" ca="1" si="380"/>
        <v>0</v>
      </c>
      <c r="M2861">
        <f t="shared" ca="1" si="380"/>
        <v>0</v>
      </c>
      <c r="N2861">
        <f t="shared" ca="1" si="380"/>
        <v>0</v>
      </c>
      <c r="O2861" t="str">
        <f t="shared" ca="1" si="381"/>
        <v>d:t</v>
      </c>
      <c r="P2861" t="str">
        <f t="shared" ca="1" si="382"/>
        <v>d11:t11</v>
      </c>
    </row>
    <row r="2862" spans="1:16">
      <c r="A2862" t="str">
        <f t="shared" si="375"/>
        <v>100</v>
      </c>
      <c r="B2862" t="str">
        <f t="shared" ca="1" si="376"/>
        <v>PU</v>
      </c>
      <c r="C2862" t="s">
        <v>292</v>
      </c>
      <c r="D2862" t="s">
        <v>3540</v>
      </c>
      <c r="E2862">
        <f t="shared" ca="1" si="377"/>
        <v>0</v>
      </c>
      <c r="H2862" t="str">
        <f t="shared" ca="1" si="378"/>
        <v>'360 PU '!</v>
      </c>
      <c r="I2862">
        <f t="shared" ca="1" si="379"/>
        <v>0</v>
      </c>
      <c r="J2862">
        <f t="shared" ca="1" si="380"/>
        <v>0</v>
      </c>
      <c r="K2862" t="str">
        <f t="shared" ca="1" si="380"/>
        <v>'360 PU '!</v>
      </c>
      <c r="L2862">
        <f t="shared" ca="1" si="380"/>
        <v>0</v>
      </c>
      <c r="M2862">
        <f t="shared" ca="1" si="380"/>
        <v>0</v>
      </c>
      <c r="N2862">
        <f t="shared" ca="1" si="380"/>
        <v>0</v>
      </c>
      <c r="O2862" t="str">
        <f t="shared" ca="1" si="381"/>
        <v>d:t</v>
      </c>
      <c r="P2862" t="str">
        <f t="shared" ca="1" si="382"/>
        <v>d11:t11</v>
      </c>
    </row>
    <row r="2863" spans="1:16">
      <c r="A2863" t="str">
        <f t="shared" si="375"/>
        <v>06</v>
      </c>
      <c r="B2863" t="str">
        <f t="shared" ca="1" si="376"/>
        <v>PU</v>
      </c>
      <c r="C2863" t="s">
        <v>292</v>
      </c>
      <c r="D2863" t="s">
        <v>3541</v>
      </c>
      <c r="E2863">
        <f t="shared" ca="1" si="377"/>
        <v>0</v>
      </c>
      <c r="H2863" t="str">
        <f t="shared" ca="1" si="378"/>
        <v>'360 PU '!</v>
      </c>
      <c r="I2863">
        <f t="shared" ca="1" si="379"/>
        <v>0</v>
      </c>
      <c r="J2863">
        <f t="shared" ca="1" si="380"/>
        <v>0</v>
      </c>
      <c r="K2863" t="str">
        <f t="shared" ca="1" si="380"/>
        <v>'360 PU '!</v>
      </c>
      <c r="L2863">
        <f t="shared" ca="1" si="380"/>
        <v>0</v>
      </c>
      <c r="M2863">
        <f t="shared" ca="1" si="380"/>
        <v>0</v>
      </c>
      <c r="N2863">
        <f t="shared" ca="1" si="380"/>
        <v>0</v>
      </c>
      <c r="O2863" t="str">
        <f t="shared" ca="1" si="381"/>
        <v>d:t</v>
      </c>
      <c r="P2863" t="str">
        <f t="shared" ca="1" si="382"/>
        <v>d11:t11</v>
      </c>
    </row>
    <row r="2864" spans="1:16">
      <c r="A2864" t="str">
        <f t="shared" si="375"/>
        <v>12</v>
      </c>
      <c r="B2864" t="str">
        <f t="shared" ca="1" si="376"/>
        <v>PU</v>
      </c>
      <c r="C2864" t="s">
        <v>292</v>
      </c>
      <c r="D2864" t="s">
        <v>3542</v>
      </c>
      <c r="E2864">
        <f t="shared" ca="1" si="377"/>
        <v>0</v>
      </c>
      <c r="H2864" t="str">
        <f t="shared" ca="1" si="378"/>
        <v>'360 PU '!</v>
      </c>
      <c r="I2864">
        <f t="shared" ca="1" si="379"/>
        <v>0</v>
      </c>
      <c r="J2864">
        <f t="shared" ca="1" si="380"/>
        <v>0</v>
      </c>
      <c r="K2864" t="str">
        <f t="shared" ca="1" si="380"/>
        <v>'360 PU '!</v>
      </c>
      <c r="L2864">
        <f t="shared" ca="1" si="380"/>
        <v>0</v>
      </c>
      <c r="M2864">
        <f t="shared" ca="1" si="380"/>
        <v>0</v>
      </c>
      <c r="N2864">
        <f t="shared" ca="1" si="380"/>
        <v>0</v>
      </c>
      <c r="O2864" t="str">
        <f t="shared" ca="1" si="381"/>
        <v>d:t</v>
      </c>
      <c r="P2864" t="str">
        <f t="shared" ca="1" si="382"/>
        <v>d11:t11</v>
      </c>
    </row>
    <row r="2865" spans="1:16">
      <c r="A2865" t="str">
        <f t="shared" si="375"/>
        <v>09</v>
      </c>
      <c r="B2865" t="str">
        <f t="shared" ca="1" si="376"/>
        <v>PU</v>
      </c>
      <c r="C2865" t="s">
        <v>292</v>
      </c>
      <c r="D2865" t="s">
        <v>3543</v>
      </c>
      <c r="E2865">
        <f t="shared" ca="1" si="377"/>
        <v>0</v>
      </c>
      <c r="H2865" t="str">
        <f t="shared" ca="1" si="378"/>
        <v>'360 PU '!</v>
      </c>
      <c r="I2865">
        <f t="shared" ca="1" si="379"/>
        <v>0</v>
      </c>
      <c r="J2865">
        <f t="shared" ca="1" si="380"/>
        <v>0</v>
      </c>
      <c r="K2865" t="str">
        <f t="shared" ca="1" si="380"/>
        <v>'360 PU '!</v>
      </c>
      <c r="L2865">
        <f t="shared" ca="1" si="380"/>
        <v>0</v>
      </c>
      <c r="M2865">
        <f t="shared" ca="1" si="380"/>
        <v>0</v>
      </c>
      <c r="N2865">
        <f t="shared" ca="1" si="380"/>
        <v>0</v>
      </c>
      <c r="O2865" t="str">
        <f t="shared" ca="1" si="381"/>
        <v>d:t</v>
      </c>
      <c r="P2865" t="str">
        <f t="shared" ca="1" si="382"/>
        <v>d11:t11</v>
      </c>
    </row>
    <row r="2866" spans="1:16">
      <c r="A2866" t="str">
        <f t="shared" si="375"/>
        <v>11</v>
      </c>
      <c r="B2866" t="str">
        <f t="shared" ca="1" si="376"/>
        <v>PU</v>
      </c>
      <c r="C2866" t="s">
        <v>292</v>
      </c>
      <c r="D2866" t="s">
        <v>3544</v>
      </c>
      <c r="E2866">
        <f t="shared" ca="1" si="377"/>
        <v>0</v>
      </c>
      <c r="H2866" t="str">
        <f t="shared" ca="1" si="378"/>
        <v>'360 PU '!</v>
      </c>
      <c r="I2866">
        <f t="shared" ca="1" si="379"/>
        <v>0</v>
      </c>
      <c r="J2866">
        <f t="shared" ca="1" si="380"/>
        <v>0</v>
      </c>
      <c r="K2866" t="str">
        <f t="shared" ca="1" si="380"/>
        <v>'360 PU '!</v>
      </c>
      <c r="L2866">
        <f t="shared" ca="1" si="380"/>
        <v>0</v>
      </c>
      <c r="M2866">
        <f t="shared" ca="1" si="380"/>
        <v>0</v>
      </c>
      <c r="N2866">
        <f t="shared" ca="1" si="380"/>
        <v>0</v>
      </c>
      <c r="O2866" t="str">
        <f t="shared" ca="1" si="381"/>
        <v>d:t</v>
      </c>
      <c r="P2866" t="str">
        <f t="shared" ca="1" si="382"/>
        <v>d11:t11</v>
      </c>
    </row>
    <row r="2867" spans="1:16">
      <c r="A2867" t="str">
        <f t="shared" si="375"/>
        <v>03</v>
      </c>
      <c r="B2867" t="str">
        <f t="shared" ca="1" si="376"/>
        <v>PU</v>
      </c>
      <c r="C2867" t="s">
        <v>292</v>
      </c>
      <c r="D2867" t="s">
        <v>3545</v>
      </c>
      <c r="E2867">
        <f t="shared" ca="1" si="377"/>
        <v>0</v>
      </c>
      <c r="H2867" t="str">
        <f t="shared" ca="1" si="378"/>
        <v>'360 PU '!</v>
      </c>
      <c r="I2867">
        <f t="shared" ca="1" si="379"/>
        <v>0</v>
      </c>
      <c r="J2867">
        <f t="shared" ca="1" si="380"/>
        <v>0</v>
      </c>
      <c r="K2867" t="str">
        <f t="shared" ca="1" si="380"/>
        <v>'360 PU '!</v>
      </c>
      <c r="L2867">
        <f t="shared" ca="1" si="380"/>
        <v>0</v>
      </c>
      <c r="M2867">
        <f t="shared" ca="1" si="380"/>
        <v>0</v>
      </c>
      <c r="N2867">
        <f t="shared" ca="1" si="380"/>
        <v>0</v>
      </c>
      <c r="O2867" t="str">
        <f t="shared" ca="1" si="381"/>
        <v>d:t</v>
      </c>
      <c r="P2867" t="str">
        <f t="shared" ca="1" si="382"/>
        <v>d11:t11</v>
      </c>
    </row>
    <row r="2868" spans="1:16">
      <c r="A2868" t="str">
        <f t="shared" si="375"/>
        <v>02</v>
      </c>
      <c r="B2868" t="str">
        <f t="shared" ca="1" si="376"/>
        <v>PU</v>
      </c>
      <c r="C2868" t="s">
        <v>292</v>
      </c>
      <c r="D2868" t="s">
        <v>3546</v>
      </c>
      <c r="E2868">
        <f t="shared" ca="1" si="377"/>
        <v>0</v>
      </c>
      <c r="H2868" t="str">
        <f t="shared" ca="1" si="378"/>
        <v>'360 PU '!</v>
      </c>
      <c r="I2868">
        <f t="shared" ca="1" si="379"/>
        <v>0</v>
      </c>
      <c r="J2868">
        <f t="shared" ca="1" si="380"/>
        <v>0</v>
      </c>
      <c r="K2868" t="str">
        <f t="shared" ca="1" si="380"/>
        <v>'360 PU '!</v>
      </c>
      <c r="L2868">
        <f t="shared" ca="1" si="380"/>
        <v>0</v>
      </c>
      <c r="M2868">
        <f t="shared" ca="1" si="380"/>
        <v>0</v>
      </c>
      <c r="N2868">
        <f t="shared" ca="1" si="380"/>
        <v>0</v>
      </c>
      <c r="O2868" t="str">
        <f t="shared" ca="1" si="381"/>
        <v>d:t</v>
      </c>
      <c r="P2868" t="str">
        <f t="shared" ca="1" si="382"/>
        <v>d11:t11</v>
      </c>
    </row>
    <row r="2869" spans="1:16">
      <c r="A2869" t="str">
        <f t="shared" si="375"/>
        <v>04</v>
      </c>
      <c r="B2869" t="str">
        <f t="shared" ca="1" si="376"/>
        <v>PU</v>
      </c>
      <c r="C2869" t="s">
        <v>292</v>
      </c>
      <c r="D2869" t="s">
        <v>3547</v>
      </c>
      <c r="E2869">
        <f t="shared" ca="1" si="377"/>
        <v>0</v>
      </c>
      <c r="H2869" t="str">
        <f t="shared" ca="1" si="378"/>
        <v>'360 PU '!</v>
      </c>
      <c r="I2869">
        <f t="shared" ca="1" si="379"/>
        <v>0</v>
      </c>
      <c r="J2869">
        <f t="shared" ca="1" si="380"/>
        <v>0</v>
      </c>
      <c r="K2869" t="str">
        <f t="shared" ca="1" si="380"/>
        <v>'360 PU '!</v>
      </c>
      <c r="L2869">
        <f t="shared" ca="1" si="380"/>
        <v>0</v>
      </c>
      <c r="M2869">
        <f t="shared" ca="1" si="380"/>
        <v>0</v>
      </c>
      <c r="N2869">
        <f t="shared" ca="1" si="380"/>
        <v>0</v>
      </c>
      <c r="O2869" t="str">
        <f t="shared" ca="1" si="381"/>
        <v>d:t</v>
      </c>
      <c r="P2869" t="str">
        <f t="shared" ca="1" si="382"/>
        <v>d11:t11</v>
      </c>
    </row>
    <row r="2870" spans="1:16">
      <c r="A2870" t="str">
        <f t="shared" si="375"/>
        <v>01</v>
      </c>
      <c r="B2870" t="str">
        <f t="shared" ca="1" si="376"/>
        <v>PU</v>
      </c>
      <c r="C2870" t="s">
        <v>293</v>
      </c>
      <c r="D2870" t="s">
        <v>3548</v>
      </c>
      <c r="E2870">
        <f t="shared" ca="1" si="377"/>
        <v>0</v>
      </c>
      <c r="H2870" t="str">
        <f t="shared" ca="1" si="378"/>
        <v>'360 PU '!</v>
      </c>
      <c r="I2870">
        <f t="shared" ca="1" si="379"/>
        <v>0</v>
      </c>
      <c r="J2870">
        <f t="shared" ca="1" si="380"/>
        <v>0</v>
      </c>
      <c r="K2870" t="str">
        <f t="shared" ca="1" si="380"/>
        <v>'360 PU '!</v>
      </c>
      <c r="L2870">
        <f t="shared" ca="1" si="380"/>
        <v>0</v>
      </c>
      <c r="M2870">
        <f t="shared" ca="1" si="380"/>
        <v>0</v>
      </c>
      <c r="N2870">
        <f t="shared" ca="1" si="380"/>
        <v>0</v>
      </c>
      <c r="O2870" t="str">
        <f t="shared" ca="1" si="381"/>
        <v>d:t</v>
      </c>
      <c r="P2870" t="str">
        <f t="shared" ca="1" si="382"/>
        <v>d11:t11</v>
      </c>
    </row>
    <row r="2871" spans="1:16">
      <c r="A2871" t="str">
        <f t="shared" si="375"/>
        <v>05</v>
      </c>
      <c r="B2871" t="str">
        <f t="shared" ca="1" si="376"/>
        <v>PU</v>
      </c>
      <c r="C2871" t="s">
        <v>293</v>
      </c>
      <c r="D2871" t="s">
        <v>3549</v>
      </c>
      <c r="E2871">
        <f t="shared" ca="1" si="377"/>
        <v>0</v>
      </c>
      <c r="H2871" t="str">
        <f t="shared" ca="1" si="378"/>
        <v>'360 PU '!</v>
      </c>
      <c r="I2871">
        <f t="shared" ca="1" si="379"/>
        <v>0</v>
      </c>
      <c r="J2871">
        <f t="shared" ca="1" si="380"/>
        <v>0</v>
      </c>
      <c r="K2871" t="str">
        <f t="shared" ca="1" si="380"/>
        <v>'360 PU '!</v>
      </c>
      <c r="L2871">
        <f t="shared" ca="1" si="380"/>
        <v>0</v>
      </c>
      <c r="M2871">
        <f t="shared" ca="1" si="380"/>
        <v>0</v>
      </c>
      <c r="N2871">
        <f t="shared" ca="1" si="380"/>
        <v>0</v>
      </c>
      <c r="O2871" t="str">
        <f t="shared" ca="1" si="381"/>
        <v>d:t</v>
      </c>
      <c r="P2871" t="str">
        <f t="shared" ca="1" si="382"/>
        <v>d11:t11</v>
      </c>
    </row>
    <row r="2872" spans="1:16">
      <c r="A2872" t="str">
        <f t="shared" si="375"/>
        <v>14</v>
      </c>
      <c r="B2872" t="str">
        <f t="shared" ca="1" si="376"/>
        <v>PU</v>
      </c>
      <c r="C2872" t="s">
        <v>293</v>
      </c>
      <c r="D2872" t="s">
        <v>3550</v>
      </c>
      <c r="E2872">
        <f t="shared" ca="1" si="377"/>
        <v>0</v>
      </c>
      <c r="H2872" t="str">
        <f t="shared" ca="1" si="378"/>
        <v>'360 PU '!</v>
      </c>
      <c r="I2872">
        <f t="shared" ca="1" si="379"/>
        <v>0</v>
      </c>
      <c r="J2872">
        <f t="shared" ref="J2872:N2922" ca="1" si="383">IF(IFERROR(VLOOKUP($C2872,INDIRECT(J$14&amp;"D:D"),1,FALSE),0)&lt;&gt;0,J$14,0)</f>
        <v>0</v>
      </c>
      <c r="K2872" t="str">
        <f t="shared" ca="1" si="383"/>
        <v>'360 PU '!</v>
      </c>
      <c r="L2872">
        <f t="shared" ca="1" si="383"/>
        <v>0</v>
      </c>
      <c r="M2872">
        <f t="shared" ca="1" si="383"/>
        <v>0</v>
      </c>
      <c r="N2872">
        <f t="shared" ca="1" si="383"/>
        <v>0</v>
      </c>
      <c r="O2872" t="str">
        <f t="shared" ca="1" si="381"/>
        <v>d:t</v>
      </c>
      <c r="P2872" t="str">
        <f t="shared" ca="1" si="382"/>
        <v>d11:t11</v>
      </c>
    </row>
    <row r="2873" spans="1:16">
      <c r="A2873" t="str">
        <f t="shared" ref="A2873:A2936" si="384">MID(D2873,LEN(C2873)+2,LEN(D2873)-LEN(C2873))</f>
        <v>100</v>
      </c>
      <c r="B2873" t="str">
        <f t="shared" ref="B2873:B2936" ca="1" si="385">VLOOKUP(H2873,$A$1:$K$6,11,FALSE)</f>
        <v>PU</v>
      </c>
      <c r="C2873" t="s">
        <v>293</v>
      </c>
      <c r="D2873" t="s">
        <v>3551</v>
      </c>
      <c r="E2873">
        <f t="shared" ca="1" si="377"/>
        <v>0</v>
      </c>
      <c r="H2873" t="str">
        <f t="shared" ca="1" si="378"/>
        <v>'360 PU '!</v>
      </c>
      <c r="I2873">
        <f t="shared" ca="1" si="379"/>
        <v>0</v>
      </c>
      <c r="J2873">
        <f t="shared" ca="1" si="383"/>
        <v>0</v>
      </c>
      <c r="K2873" t="str">
        <f t="shared" ca="1" si="383"/>
        <v>'360 PU '!</v>
      </c>
      <c r="L2873">
        <f t="shared" ca="1" si="383"/>
        <v>0</v>
      </c>
      <c r="M2873">
        <f t="shared" ca="1" si="383"/>
        <v>0</v>
      </c>
      <c r="N2873">
        <f t="shared" ca="1" si="383"/>
        <v>0</v>
      </c>
      <c r="O2873" t="str">
        <f t="shared" ca="1" si="381"/>
        <v>d:t</v>
      </c>
      <c r="P2873" t="str">
        <f t="shared" ca="1" si="382"/>
        <v>d11:t11</v>
      </c>
    </row>
    <row r="2874" spans="1:16">
      <c r="A2874" t="str">
        <f t="shared" si="384"/>
        <v>06</v>
      </c>
      <c r="B2874" t="str">
        <f t="shared" ca="1" si="385"/>
        <v>PU</v>
      </c>
      <c r="C2874" t="s">
        <v>293</v>
      </c>
      <c r="D2874" t="s">
        <v>3552</v>
      </c>
      <c r="E2874">
        <f t="shared" ref="E2874:E2937" ca="1" si="386">IFERROR(VLOOKUP(C2874,INDIRECT($H2874&amp;$O2874),MATCH($A2874,INDIRECT($H2874&amp;$P2874),0),FALSE),0)</f>
        <v>0</v>
      </c>
      <c r="H2874" t="str">
        <f t="shared" ref="H2874:H2937" ca="1" si="387">IF(I2874&lt;&gt;0,I2874,IF(J2874&lt;&gt;0,J2874,IF(K2874&lt;&gt;0,K2874,IF(L2874&lt;&gt;0,L2874,IF(M2874&lt;&gt;0,M2874,N2874)))))</f>
        <v>'360 PU '!</v>
      </c>
      <c r="I2874">
        <f t="shared" ref="I2874:I2937" ca="1" si="388">IF(IFERROR(VLOOKUP(C2874,INDIRECT($I$14&amp;"D:D"),1,FALSE),0)&lt;&gt;0,I$14,0)</f>
        <v>0</v>
      </c>
      <c r="J2874">
        <f t="shared" ca="1" si="383"/>
        <v>0</v>
      </c>
      <c r="K2874" t="str">
        <f t="shared" ca="1" si="383"/>
        <v>'360 PU '!</v>
      </c>
      <c r="L2874">
        <f t="shared" ca="1" si="383"/>
        <v>0</v>
      </c>
      <c r="M2874">
        <f t="shared" ca="1" si="383"/>
        <v>0</v>
      </c>
      <c r="N2874">
        <f t="shared" ca="1" si="383"/>
        <v>0</v>
      </c>
      <c r="O2874" t="str">
        <f t="shared" ca="1" si="381"/>
        <v>d:t</v>
      </c>
      <c r="P2874" t="str">
        <f t="shared" ca="1" si="382"/>
        <v>d11:t11</v>
      </c>
    </row>
    <row r="2875" spans="1:16">
      <c r="A2875" t="str">
        <f t="shared" si="384"/>
        <v>12</v>
      </c>
      <c r="B2875" t="str">
        <f t="shared" ca="1" si="385"/>
        <v>PU</v>
      </c>
      <c r="C2875" t="s">
        <v>293</v>
      </c>
      <c r="D2875" t="s">
        <v>3553</v>
      </c>
      <c r="E2875">
        <f t="shared" ca="1" si="386"/>
        <v>0</v>
      </c>
      <c r="H2875" t="str">
        <f t="shared" ca="1" si="387"/>
        <v>'360 PU '!</v>
      </c>
      <c r="I2875">
        <f t="shared" ca="1" si="388"/>
        <v>0</v>
      </c>
      <c r="J2875">
        <f t="shared" ca="1" si="383"/>
        <v>0</v>
      </c>
      <c r="K2875" t="str">
        <f t="shared" ca="1" si="383"/>
        <v>'360 PU '!</v>
      </c>
      <c r="L2875">
        <f t="shared" ca="1" si="383"/>
        <v>0</v>
      </c>
      <c r="M2875">
        <f t="shared" ca="1" si="383"/>
        <v>0</v>
      </c>
      <c r="N2875">
        <f t="shared" ca="1" si="383"/>
        <v>0</v>
      </c>
      <c r="O2875" t="str">
        <f t="shared" ca="1" si="381"/>
        <v>d:t</v>
      </c>
      <c r="P2875" t="str">
        <f t="shared" ca="1" si="382"/>
        <v>d11:t11</v>
      </c>
    </row>
    <row r="2876" spans="1:16">
      <c r="A2876" t="str">
        <f t="shared" si="384"/>
        <v>09</v>
      </c>
      <c r="B2876" t="str">
        <f t="shared" ca="1" si="385"/>
        <v>PU</v>
      </c>
      <c r="C2876" t="s">
        <v>293</v>
      </c>
      <c r="D2876" t="s">
        <v>3554</v>
      </c>
      <c r="E2876">
        <f t="shared" ca="1" si="386"/>
        <v>0</v>
      </c>
      <c r="H2876" t="str">
        <f t="shared" ca="1" si="387"/>
        <v>'360 PU '!</v>
      </c>
      <c r="I2876">
        <f t="shared" ca="1" si="388"/>
        <v>0</v>
      </c>
      <c r="J2876">
        <f t="shared" ca="1" si="383"/>
        <v>0</v>
      </c>
      <c r="K2876" t="str">
        <f t="shared" ca="1" si="383"/>
        <v>'360 PU '!</v>
      </c>
      <c r="L2876">
        <f t="shared" ca="1" si="383"/>
        <v>0</v>
      </c>
      <c r="M2876">
        <f t="shared" ca="1" si="383"/>
        <v>0</v>
      </c>
      <c r="N2876">
        <f t="shared" ca="1" si="383"/>
        <v>0</v>
      </c>
      <c r="O2876" t="str">
        <f t="shared" ca="1" si="381"/>
        <v>d:t</v>
      </c>
      <c r="P2876" t="str">
        <f t="shared" ca="1" si="382"/>
        <v>d11:t11</v>
      </c>
    </row>
    <row r="2877" spans="1:16">
      <c r="A2877" t="str">
        <f t="shared" si="384"/>
        <v>11</v>
      </c>
      <c r="B2877" t="str">
        <f t="shared" ca="1" si="385"/>
        <v>PU</v>
      </c>
      <c r="C2877" t="s">
        <v>293</v>
      </c>
      <c r="D2877" t="s">
        <v>3555</v>
      </c>
      <c r="E2877">
        <f t="shared" ca="1" si="386"/>
        <v>0</v>
      </c>
      <c r="H2877" t="str">
        <f t="shared" ca="1" si="387"/>
        <v>'360 PU '!</v>
      </c>
      <c r="I2877">
        <f t="shared" ca="1" si="388"/>
        <v>0</v>
      </c>
      <c r="J2877">
        <f t="shared" ca="1" si="383"/>
        <v>0</v>
      </c>
      <c r="K2877" t="str">
        <f t="shared" ca="1" si="383"/>
        <v>'360 PU '!</v>
      </c>
      <c r="L2877">
        <f t="shared" ca="1" si="383"/>
        <v>0</v>
      </c>
      <c r="M2877">
        <f t="shared" ca="1" si="383"/>
        <v>0</v>
      </c>
      <c r="N2877">
        <f t="shared" ca="1" si="383"/>
        <v>0</v>
      </c>
      <c r="O2877" t="str">
        <f t="shared" ca="1" si="381"/>
        <v>d:t</v>
      </c>
      <c r="P2877" t="str">
        <f t="shared" ca="1" si="382"/>
        <v>d11:t11</v>
      </c>
    </row>
    <row r="2878" spans="1:16">
      <c r="A2878" t="str">
        <f t="shared" si="384"/>
        <v>03</v>
      </c>
      <c r="B2878" t="str">
        <f t="shared" ca="1" si="385"/>
        <v>PU</v>
      </c>
      <c r="C2878" t="s">
        <v>293</v>
      </c>
      <c r="D2878" t="s">
        <v>3556</v>
      </c>
      <c r="E2878">
        <f t="shared" ca="1" si="386"/>
        <v>0</v>
      </c>
      <c r="H2878" t="str">
        <f t="shared" ca="1" si="387"/>
        <v>'360 PU '!</v>
      </c>
      <c r="I2878">
        <f t="shared" ca="1" si="388"/>
        <v>0</v>
      </c>
      <c r="J2878">
        <f t="shared" ca="1" si="383"/>
        <v>0</v>
      </c>
      <c r="K2878" t="str">
        <f t="shared" ca="1" si="383"/>
        <v>'360 PU '!</v>
      </c>
      <c r="L2878">
        <f t="shared" ca="1" si="383"/>
        <v>0</v>
      </c>
      <c r="M2878">
        <f t="shared" ca="1" si="383"/>
        <v>0</v>
      </c>
      <c r="N2878">
        <f t="shared" ca="1" si="383"/>
        <v>0</v>
      </c>
      <c r="O2878" t="str">
        <f t="shared" ca="1" si="381"/>
        <v>d:t</v>
      </c>
      <c r="P2878" t="str">
        <f t="shared" ca="1" si="382"/>
        <v>d11:t11</v>
      </c>
    </row>
    <row r="2879" spans="1:16">
      <c r="A2879" t="str">
        <f t="shared" si="384"/>
        <v>02</v>
      </c>
      <c r="B2879" t="str">
        <f t="shared" ca="1" si="385"/>
        <v>PU</v>
      </c>
      <c r="C2879" t="s">
        <v>293</v>
      </c>
      <c r="D2879" t="s">
        <v>3557</v>
      </c>
      <c r="E2879">
        <f t="shared" ca="1" si="386"/>
        <v>0</v>
      </c>
      <c r="H2879" t="str">
        <f t="shared" ca="1" si="387"/>
        <v>'360 PU '!</v>
      </c>
      <c r="I2879">
        <f t="shared" ca="1" si="388"/>
        <v>0</v>
      </c>
      <c r="J2879">
        <f t="shared" ca="1" si="383"/>
        <v>0</v>
      </c>
      <c r="K2879" t="str">
        <f t="shared" ca="1" si="383"/>
        <v>'360 PU '!</v>
      </c>
      <c r="L2879">
        <f t="shared" ca="1" si="383"/>
        <v>0</v>
      </c>
      <c r="M2879">
        <f t="shared" ca="1" si="383"/>
        <v>0</v>
      </c>
      <c r="N2879">
        <f t="shared" ca="1" si="383"/>
        <v>0</v>
      </c>
      <c r="O2879" t="str">
        <f t="shared" ca="1" si="381"/>
        <v>d:t</v>
      </c>
      <c r="P2879" t="str">
        <f t="shared" ca="1" si="382"/>
        <v>d11:t11</v>
      </c>
    </row>
    <row r="2880" spans="1:16">
      <c r="A2880" t="str">
        <f t="shared" si="384"/>
        <v>04</v>
      </c>
      <c r="B2880" t="str">
        <f t="shared" ca="1" si="385"/>
        <v>PU</v>
      </c>
      <c r="C2880" t="s">
        <v>293</v>
      </c>
      <c r="D2880" t="s">
        <v>3558</v>
      </c>
      <c r="E2880">
        <f t="shared" ca="1" si="386"/>
        <v>0</v>
      </c>
      <c r="H2880" t="str">
        <f t="shared" ca="1" si="387"/>
        <v>'360 PU '!</v>
      </c>
      <c r="I2880">
        <f t="shared" ca="1" si="388"/>
        <v>0</v>
      </c>
      <c r="J2880">
        <f t="shared" ca="1" si="383"/>
        <v>0</v>
      </c>
      <c r="K2880" t="str">
        <f t="shared" ca="1" si="383"/>
        <v>'360 PU '!</v>
      </c>
      <c r="L2880">
        <f t="shared" ca="1" si="383"/>
        <v>0</v>
      </c>
      <c r="M2880">
        <f t="shared" ca="1" si="383"/>
        <v>0</v>
      </c>
      <c r="N2880">
        <f t="shared" ca="1" si="383"/>
        <v>0</v>
      </c>
      <c r="O2880" t="str">
        <f t="shared" ca="1" si="381"/>
        <v>d:t</v>
      </c>
      <c r="P2880" t="str">
        <f t="shared" ca="1" si="382"/>
        <v>d11:t11</v>
      </c>
    </row>
    <row r="2881" spans="1:16">
      <c r="A2881" t="str">
        <f t="shared" si="384"/>
        <v>01</v>
      </c>
      <c r="B2881" t="str">
        <f t="shared" ca="1" si="385"/>
        <v>PU</v>
      </c>
      <c r="C2881" t="s">
        <v>294</v>
      </c>
      <c r="D2881" t="s">
        <v>3559</v>
      </c>
      <c r="E2881">
        <f t="shared" ca="1" si="386"/>
        <v>0</v>
      </c>
      <c r="H2881" t="str">
        <f t="shared" ca="1" si="387"/>
        <v>'360 PU '!</v>
      </c>
      <c r="I2881">
        <f t="shared" ca="1" si="388"/>
        <v>0</v>
      </c>
      <c r="J2881">
        <f t="shared" ca="1" si="383"/>
        <v>0</v>
      </c>
      <c r="K2881" t="str">
        <f t="shared" ca="1" si="383"/>
        <v>'360 PU '!</v>
      </c>
      <c r="L2881">
        <f t="shared" ca="1" si="383"/>
        <v>0</v>
      </c>
      <c r="M2881">
        <f t="shared" ca="1" si="383"/>
        <v>0</v>
      </c>
      <c r="N2881">
        <f t="shared" ca="1" si="383"/>
        <v>0</v>
      </c>
      <c r="O2881" t="str">
        <f t="shared" ca="1" si="381"/>
        <v>d:t</v>
      </c>
      <c r="P2881" t="str">
        <f t="shared" ca="1" si="382"/>
        <v>d11:t11</v>
      </c>
    </row>
    <row r="2882" spans="1:16">
      <c r="A2882" t="str">
        <f t="shared" si="384"/>
        <v>05</v>
      </c>
      <c r="B2882" t="str">
        <f t="shared" ca="1" si="385"/>
        <v>PU</v>
      </c>
      <c r="C2882" t="s">
        <v>294</v>
      </c>
      <c r="D2882" t="s">
        <v>3560</v>
      </c>
      <c r="E2882">
        <f t="shared" ca="1" si="386"/>
        <v>0</v>
      </c>
      <c r="H2882" t="str">
        <f t="shared" ca="1" si="387"/>
        <v>'360 PU '!</v>
      </c>
      <c r="I2882">
        <f t="shared" ca="1" si="388"/>
        <v>0</v>
      </c>
      <c r="J2882">
        <f t="shared" ca="1" si="383"/>
        <v>0</v>
      </c>
      <c r="K2882" t="str">
        <f t="shared" ca="1" si="383"/>
        <v>'360 PU '!</v>
      </c>
      <c r="L2882">
        <f t="shared" ca="1" si="383"/>
        <v>0</v>
      </c>
      <c r="M2882">
        <f t="shared" ca="1" si="383"/>
        <v>0</v>
      </c>
      <c r="N2882">
        <f t="shared" ca="1" si="383"/>
        <v>0</v>
      </c>
      <c r="O2882" t="str">
        <f t="shared" ca="1" si="381"/>
        <v>d:t</v>
      </c>
      <c r="P2882" t="str">
        <f t="shared" ca="1" si="382"/>
        <v>d11:t11</v>
      </c>
    </row>
    <row r="2883" spans="1:16">
      <c r="A2883" t="str">
        <f t="shared" si="384"/>
        <v>14</v>
      </c>
      <c r="B2883" t="str">
        <f t="shared" ca="1" si="385"/>
        <v>PU</v>
      </c>
      <c r="C2883" t="s">
        <v>294</v>
      </c>
      <c r="D2883" t="s">
        <v>3561</v>
      </c>
      <c r="E2883">
        <f t="shared" ca="1" si="386"/>
        <v>0</v>
      </c>
      <c r="H2883" t="str">
        <f t="shared" ca="1" si="387"/>
        <v>'360 PU '!</v>
      </c>
      <c r="I2883">
        <f t="shared" ca="1" si="388"/>
        <v>0</v>
      </c>
      <c r="J2883">
        <f t="shared" ca="1" si="383"/>
        <v>0</v>
      </c>
      <c r="K2883" t="str">
        <f t="shared" ca="1" si="383"/>
        <v>'360 PU '!</v>
      </c>
      <c r="L2883">
        <f t="shared" ca="1" si="383"/>
        <v>0</v>
      </c>
      <c r="M2883">
        <f t="shared" ca="1" si="383"/>
        <v>0</v>
      </c>
      <c r="N2883">
        <f t="shared" ca="1" si="383"/>
        <v>0</v>
      </c>
      <c r="O2883" t="str">
        <f t="shared" ca="1" si="381"/>
        <v>d:t</v>
      </c>
      <c r="P2883" t="str">
        <f t="shared" ca="1" si="382"/>
        <v>d11:t11</v>
      </c>
    </row>
    <row r="2884" spans="1:16">
      <c r="A2884" t="str">
        <f t="shared" si="384"/>
        <v>100</v>
      </c>
      <c r="B2884" t="str">
        <f t="shared" ca="1" si="385"/>
        <v>PU</v>
      </c>
      <c r="C2884" t="s">
        <v>294</v>
      </c>
      <c r="D2884" t="s">
        <v>3562</v>
      </c>
      <c r="E2884">
        <f t="shared" ca="1" si="386"/>
        <v>0</v>
      </c>
      <c r="H2884" t="str">
        <f t="shared" ca="1" si="387"/>
        <v>'360 PU '!</v>
      </c>
      <c r="I2884">
        <f t="shared" ca="1" si="388"/>
        <v>0</v>
      </c>
      <c r="J2884">
        <f t="shared" ca="1" si="383"/>
        <v>0</v>
      </c>
      <c r="K2884" t="str">
        <f t="shared" ca="1" si="383"/>
        <v>'360 PU '!</v>
      </c>
      <c r="L2884">
        <f t="shared" ca="1" si="383"/>
        <v>0</v>
      </c>
      <c r="M2884">
        <f t="shared" ca="1" si="383"/>
        <v>0</v>
      </c>
      <c r="N2884">
        <f t="shared" ca="1" si="383"/>
        <v>0</v>
      </c>
      <c r="O2884" t="str">
        <f t="shared" ca="1" si="381"/>
        <v>d:t</v>
      </c>
      <c r="P2884" t="str">
        <f t="shared" ca="1" si="382"/>
        <v>d11:t11</v>
      </c>
    </row>
    <row r="2885" spans="1:16">
      <c r="A2885" t="str">
        <f t="shared" si="384"/>
        <v>06</v>
      </c>
      <c r="B2885" t="str">
        <f t="shared" ca="1" si="385"/>
        <v>PU</v>
      </c>
      <c r="C2885" t="s">
        <v>294</v>
      </c>
      <c r="D2885" t="s">
        <v>3563</v>
      </c>
      <c r="E2885">
        <f t="shared" ca="1" si="386"/>
        <v>0</v>
      </c>
      <c r="H2885" t="str">
        <f t="shared" ca="1" si="387"/>
        <v>'360 PU '!</v>
      </c>
      <c r="I2885">
        <f t="shared" ca="1" si="388"/>
        <v>0</v>
      </c>
      <c r="J2885">
        <f t="shared" ca="1" si="383"/>
        <v>0</v>
      </c>
      <c r="K2885" t="str">
        <f t="shared" ca="1" si="383"/>
        <v>'360 PU '!</v>
      </c>
      <c r="L2885">
        <f t="shared" ca="1" si="383"/>
        <v>0</v>
      </c>
      <c r="M2885">
        <f t="shared" ca="1" si="383"/>
        <v>0</v>
      </c>
      <c r="N2885">
        <f t="shared" ca="1" si="383"/>
        <v>0</v>
      </c>
      <c r="O2885" t="str">
        <f t="shared" ca="1" si="381"/>
        <v>d:t</v>
      </c>
      <c r="P2885" t="str">
        <f t="shared" ca="1" si="382"/>
        <v>d11:t11</v>
      </c>
    </row>
    <row r="2886" spans="1:16">
      <c r="A2886" t="str">
        <f t="shared" si="384"/>
        <v>12</v>
      </c>
      <c r="B2886" t="str">
        <f t="shared" ca="1" si="385"/>
        <v>PU</v>
      </c>
      <c r="C2886" t="s">
        <v>294</v>
      </c>
      <c r="D2886" t="s">
        <v>3564</v>
      </c>
      <c r="E2886">
        <f t="shared" ca="1" si="386"/>
        <v>0</v>
      </c>
      <c r="H2886" t="str">
        <f t="shared" ca="1" si="387"/>
        <v>'360 PU '!</v>
      </c>
      <c r="I2886">
        <f t="shared" ca="1" si="388"/>
        <v>0</v>
      </c>
      <c r="J2886">
        <f t="shared" ca="1" si="383"/>
        <v>0</v>
      </c>
      <c r="K2886" t="str">
        <f t="shared" ca="1" si="383"/>
        <v>'360 PU '!</v>
      </c>
      <c r="L2886">
        <f t="shared" ca="1" si="383"/>
        <v>0</v>
      </c>
      <c r="M2886">
        <f t="shared" ca="1" si="383"/>
        <v>0</v>
      </c>
      <c r="N2886">
        <f t="shared" ca="1" si="383"/>
        <v>0</v>
      </c>
      <c r="O2886" t="str">
        <f t="shared" ca="1" si="381"/>
        <v>d:t</v>
      </c>
      <c r="P2886" t="str">
        <f t="shared" ca="1" si="382"/>
        <v>d11:t11</v>
      </c>
    </row>
    <row r="2887" spans="1:16">
      <c r="A2887" t="str">
        <f t="shared" si="384"/>
        <v>09</v>
      </c>
      <c r="B2887" t="str">
        <f t="shared" ca="1" si="385"/>
        <v>PU</v>
      </c>
      <c r="C2887" t="s">
        <v>294</v>
      </c>
      <c r="D2887" t="s">
        <v>3565</v>
      </c>
      <c r="E2887">
        <f t="shared" ca="1" si="386"/>
        <v>0</v>
      </c>
      <c r="H2887" t="str">
        <f t="shared" ca="1" si="387"/>
        <v>'360 PU '!</v>
      </c>
      <c r="I2887">
        <f t="shared" ca="1" si="388"/>
        <v>0</v>
      </c>
      <c r="J2887">
        <f t="shared" ca="1" si="383"/>
        <v>0</v>
      </c>
      <c r="K2887" t="str">
        <f t="shared" ca="1" si="383"/>
        <v>'360 PU '!</v>
      </c>
      <c r="L2887">
        <f t="shared" ca="1" si="383"/>
        <v>0</v>
      </c>
      <c r="M2887">
        <f t="shared" ca="1" si="383"/>
        <v>0</v>
      </c>
      <c r="N2887">
        <f t="shared" ca="1" si="383"/>
        <v>0</v>
      </c>
      <c r="O2887" t="str">
        <f t="shared" ca="1" si="381"/>
        <v>d:t</v>
      </c>
      <c r="P2887" t="str">
        <f t="shared" ca="1" si="382"/>
        <v>d11:t11</v>
      </c>
    </row>
    <row r="2888" spans="1:16">
      <c r="A2888" t="str">
        <f t="shared" si="384"/>
        <v>11</v>
      </c>
      <c r="B2888" t="str">
        <f t="shared" ca="1" si="385"/>
        <v>PU</v>
      </c>
      <c r="C2888" t="s">
        <v>294</v>
      </c>
      <c r="D2888" t="s">
        <v>3566</v>
      </c>
      <c r="E2888">
        <f t="shared" ca="1" si="386"/>
        <v>0</v>
      </c>
      <c r="H2888" t="str">
        <f t="shared" ca="1" si="387"/>
        <v>'360 PU '!</v>
      </c>
      <c r="I2888">
        <f t="shared" ca="1" si="388"/>
        <v>0</v>
      </c>
      <c r="J2888">
        <f t="shared" ca="1" si="383"/>
        <v>0</v>
      </c>
      <c r="K2888" t="str">
        <f t="shared" ca="1" si="383"/>
        <v>'360 PU '!</v>
      </c>
      <c r="L2888">
        <f t="shared" ca="1" si="383"/>
        <v>0</v>
      </c>
      <c r="M2888">
        <f t="shared" ca="1" si="383"/>
        <v>0</v>
      </c>
      <c r="N2888">
        <f t="shared" ca="1" si="383"/>
        <v>0</v>
      </c>
      <c r="O2888" t="str">
        <f t="shared" ca="1" si="381"/>
        <v>d:t</v>
      </c>
      <c r="P2888" t="str">
        <f t="shared" ca="1" si="382"/>
        <v>d11:t11</v>
      </c>
    </row>
    <row r="2889" spans="1:16">
      <c r="A2889" t="str">
        <f t="shared" si="384"/>
        <v>03</v>
      </c>
      <c r="B2889" t="str">
        <f t="shared" ca="1" si="385"/>
        <v>PU</v>
      </c>
      <c r="C2889" t="s">
        <v>294</v>
      </c>
      <c r="D2889" t="s">
        <v>3567</v>
      </c>
      <c r="E2889">
        <f t="shared" ca="1" si="386"/>
        <v>0</v>
      </c>
      <c r="H2889" t="str">
        <f t="shared" ca="1" si="387"/>
        <v>'360 PU '!</v>
      </c>
      <c r="I2889">
        <f t="shared" ca="1" si="388"/>
        <v>0</v>
      </c>
      <c r="J2889">
        <f t="shared" ca="1" si="383"/>
        <v>0</v>
      </c>
      <c r="K2889" t="str">
        <f t="shared" ca="1" si="383"/>
        <v>'360 PU '!</v>
      </c>
      <c r="L2889">
        <f t="shared" ca="1" si="383"/>
        <v>0</v>
      </c>
      <c r="M2889">
        <f t="shared" ca="1" si="383"/>
        <v>0</v>
      </c>
      <c r="N2889">
        <f t="shared" ca="1" si="383"/>
        <v>0</v>
      </c>
      <c r="O2889" t="str">
        <f t="shared" ca="1" si="381"/>
        <v>d:t</v>
      </c>
      <c r="P2889" t="str">
        <f t="shared" ca="1" si="382"/>
        <v>d11:t11</v>
      </c>
    </row>
    <row r="2890" spans="1:16">
      <c r="A2890" t="str">
        <f t="shared" si="384"/>
        <v>02</v>
      </c>
      <c r="B2890" t="str">
        <f t="shared" ca="1" si="385"/>
        <v>PU</v>
      </c>
      <c r="C2890" t="s">
        <v>294</v>
      </c>
      <c r="D2890" t="s">
        <v>3568</v>
      </c>
      <c r="E2890">
        <f t="shared" ca="1" si="386"/>
        <v>0</v>
      </c>
      <c r="H2890" t="str">
        <f t="shared" ca="1" si="387"/>
        <v>'360 PU '!</v>
      </c>
      <c r="I2890">
        <f t="shared" ca="1" si="388"/>
        <v>0</v>
      </c>
      <c r="J2890">
        <f t="shared" ca="1" si="383"/>
        <v>0</v>
      </c>
      <c r="K2890" t="str">
        <f t="shared" ca="1" si="383"/>
        <v>'360 PU '!</v>
      </c>
      <c r="L2890">
        <f t="shared" ca="1" si="383"/>
        <v>0</v>
      </c>
      <c r="M2890">
        <f t="shared" ca="1" si="383"/>
        <v>0</v>
      </c>
      <c r="N2890">
        <f t="shared" ca="1" si="383"/>
        <v>0</v>
      </c>
      <c r="O2890" t="str">
        <f t="shared" ca="1" si="381"/>
        <v>d:t</v>
      </c>
      <c r="P2890" t="str">
        <f t="shared" ca="1" si="382"/>
        <v>d11:t11</v>
      </c>
    </row>
    <row r="2891" spans="1:16">
      <c r="A2891" t="str">
        <f t="shared" si="384"/>
        <v>04</v>
      </c>
      <c r="B2891" t="str">
        <f t="shared" ca="1" si="385"/>
        <v>PU</v>
      </c>
      <c r="C2891" t="s">
        <v>294</v>
      </c>
      <c r="D2891" t="s">
        <v>3569</v>
      </c>
      <c r="E2891">
        <f t="shared" ca="1" si="386"/>
        <v>0</v>
      </c>
      <c r="H2891" t="str">
        <f t="shared" ca="1" si="387"/>
        <v>'360 PU '!</v>
      </c>
      <c r="I2891">
        <f t="shared" ca="1" si="388"/>
        <v>0</v>
      </c>
      <c r="J2891">
        <f t="shared" ca="1" si="383"/>
        <v>0</v>
      </c>
      <c r="K2891" t="str">
        <f t="shared" ca="1" si="383"/>
        <v>'360 PU '!</v>
      </c>
      <c r="L2891">
        <f t="shared" ca="1" si="383"/>
        <v>0</v>
      </c>
      <c r="M2891">
        <f t="shared" ca="1" si="383"/>
        <v>0</v>
      </c>
      <c r="N2891">
        <f t="shared" ca="1" si="383"/>
        <v>0</v>
      </c>
      <c r="O2891" t="str">
        <f t="shared" ca="1" si="381"/>
        <v>d:t</v>
      </c>
      <c r="P2891" t="str">
        <f t="shared" ca="1" si="382"/>
        <v>d11:t11</v>
      </c>
    </row>
    <row r="2892" spans="1:16">
      <c r="A2892" t="str">
        <f t="shared" si="384"/>
        <v>01</v>
      </c>
      <c r="B2892" t="str">
        <f t="shared" ca="1" si="385"/>
        <v>PU</v>
      </c>
      <c r="C2892" t="s">
        <v>295</v>
      </c>
      <c r="D2892" t="s">
        <v>3570</v>
      </c>
      <c r="E2892">
        <f t="shared" ca="1" si="386"/>
        <v>0</v>
      </c>
      <c r="H2892" t="str">
        <f t="shared" ca="1" si="387"/>
        <v>'360 PU '!</v>
      </c>
      <c r="I2892">
        <f t="shared" ca="1" si="388"/>
        <v>0</v>
      </c>
      <c r="J2892">
        <f t="shared" ca="1" si="383"/>
        <v>0</v>
      </c>
      <c r="K2892" t="str">
        <f t="shared" ca="1" si="383"/>
        <v>'360 PU '!</v>
      </c>
      <c r="L2892">
        <f t="shared" ca="1" si="383"/>
        <v>0</v>
      </c>
      <c r="M2892">
        <f t="shared" ca="1" si="383"/>
        <v>0</v>
      </c>
      <c r="N2892">
        <f t="shared" ca="1" si="383"/>
        <v>0</v>
      </c>
      <c r="O2892" t="str">
        <f t="shared" ca="1" si="381"/>
        <v>d:t</v>
      </c>
      <c r="P2892" t="str">
        <f t="shared" ca="1" si="382"/>
        <v>d11:t11</v>
      </c>
    </row>
    <row r="2893" spans="1:16">
      <c r="A2893" t="str">
        <f t="shared" si="384"/>
        <v>05</v>
      </c>
      <c r="B2893" t="str">
        <f t="shared" ca="1" si="385"/>
        <v>PU</v>
      </c>
      <c r="C2893" t="s">
        <v>295</v>
      </c>
      <c r="D2893" t="s">
        <v>3571</v>
      </c>
      <c r="E2893">
        <f t="shared" ca="1" si="386"/>
        <v>0</v>
      </c>
      <c r="H2893" t="str">
        <f t="shared" ca="1" si="387"/>
        <v>'360 PU '!</v>
      </c>
      <c r="I2893">
        <f t="shared" ca="1" si="388"/>
        <v>0</v>
      </c>
      <c r="J2893">
        <f t="shared" ca="1" si="383"/>
        <v>0</v>
      </c>
      <c r="K2893" t="str">
        <f t="shared" ca="1" si="383"/>
        <v>'360 PU '!</v>
      </c>
      <c r="L2893">
        <f t="shared" ca="1" si="383"/>
        <v>0</v>
      </c>
      <c r="M2893">
        <f t="shared" ca="1" si="383"/>
        <v>0</v>
      </c>
      <c r="N2893">
        <f t="shared" ca="1" si="383"/>
        <v>0</v>
      </c>
      <c r="O2893" t="str">
        <f t="shared" ca="1" si="381"/>
        <v>d:t</v>
      </c>
      <c r="P2893" t="str">
        <f t="shared" ca="1" si="382"/>
        <v>d11:t11</v>
      </c>
    </row>
    <row r="2894" spans="1:16">
      <c r="A2894" t="str">
        <f t="shared" si="384"/>
        <v>14</v>
      </c>
      <c r="B2894" t="str">
        <f t="shared" ca="1" si="385"/>
        <v>PU</v>
      </c>
      <c r="C2894" t="s">
        <v>295</v>
      </c>
      <c r="D2894" t="s">
        <v>3572</v>
      </c>
      <c r="E2894">
        <f t="shared" ca="1" si="386"/>
        <v>0</v>
      </c>
      <c r="H2894" t="str">
        <f t="shared" ca="1" si="387"/>
        <v>'360 PU '!</v>
      </c>
      <c r="I2894">
        <f t="shared" ca="1" si="388"/>
        <v>0</v>
      </c>
      <c r="J2894">
        <f t="shared" ca="1" si="383"/>
        <v>0</v>
      </c>
      <c r="K2894" t="str">
        <f t="shared" ca="1" si="383"/>
        <v>'360 PU '!</v>
      </c>
      <c r="L2894">
        <f t="shared" ca="1" si="383"/>
        <v>0</v>
      </c>
      <c r="M2894">
        <f t="shared" ca="1" si="383"/>
        <v>0</v>
      </c>
      <c r="N2894">
        <f t="shared" ca="1" si="383"/>
        <v>0</v>
      </c>
      <c r="O2894" t="str">
        <f t="shared" ca="1" si="381"/>
        <v>d:t</v>
      </c>
      <c r="P2894" t="str">
        <f t="shared" ca="1" si="382"/>
        <v>d11:t11</v>
      </c>
    </row>
    <row r="2895" spans="1:16">
      <c r="A2895" t="str">
        <f t="shared" si="384"/>
        <v>100</v>
      </c>
      <c r="B2895" t="str">
        <f t="shared" ca="1" si="385"/>
        <v>PU</v>
      </c>
      <c r="C2895" t="s">
        <v>295</v>
      </c>
      <c r="D2895" t="s">
        <v>3573</v>
      </c>
      <c r="E2895">
        <f t="shared" ca="1" si="386"/>
        <v>0</v>
      </c>
      <c r="H2895" t="str">
        <f t="shared" ca="1" si="387"/>
        <v>'360 PU '!</v>
      </c>
      <c r="I2895">
        <f t="shared" ca="1" si="388"/>
        <v>0</v>
      </c>
      <c r="J2895">
        <f t="shared" ca="1" si="383"/>
        <v>0</v>
      </c>
      <c r="K2895" t="str">
        <f t="shared" ca="1" si="383"/>
        <v>'360 PU '!</v>
      </c>
      <c r="L2895">
        <f t="shared" ca="1" si="383"/>
        <v>0</v>
      </c>
      <c r="M2895">
        <f t="shared" ca="1" si="383"/>
        <v>0</v>
      </c>
      <c r="N2895">
        <f t="shared" ca="1" si="383"/>
        <v>0</v>
      </c>
      <c r="O2895" t="str">
        <f t="shared" ca="1" si="381"/>
        <v>d:t</v>
      </c>
      <c r="P2895" t="str">
        <f t="shared" ca="1" si="382"/>
        <v>d11:t11</v>
      </c>
    </row>
    <row r="2896" spans="1:16">
      <c r="A2896" t="str">
        <f t="shared" si="384"/>
        <v>06</v>
      </c>
      <c r="B2896" t="str">
        <f t="shared" ca="1" si="385"/>
        <v>PU</v>
      </c>
      <c r="C2896" t="s">
        <v>295</v>
      </c>
      <c r="D2896" t="s">
        <v>3574</v>
      </c>
      <c r="E2896">
        <f t="shared" ca="1" si="386"/>
        <v>0</v>
      </c>
      <c r="H2896" t="str">
        <f t="shared" ca="1" si="387"/>
        <v>'360 PU '!</v>
      </c>
      <c r="I2896">
        <f t="shared" ca="1" si="388"/>
        <v>0</v>
      </c>
      <c r="J2896">
        <f t="shared" ca="1" si="383"/>
        <v>0</v>
      </c>
      <c r="K2896" t="str">
        <f t="shared" ca="1" si="383"/>
        <v>'360 PU '!</v>
      </c>
      <c r="L2896">
        <f t="shared" ca="1" si="383"/>
        <v>0</v>
      </c>
      <c r="M2896">
        <f t="shared" ca="1" si="383"/>
        <v>0</v>
      </c>
      <c r="N2896">
        <f t="shared" ca="1" si="383"/>
        <v>0</v>
      </c>
      <c r="O2896" t="str">
        <f t="shared" ref="O2896:O2959" ca="1" si="389">VLOOKUP($H2896,$G$8:$I$13,2,FALSE)</f>
        <v>d:t</v>
      </c>
      <c r="P2896" t="str">
        <f t="shared" ref="P2896:P2959" ca="1" si="390">VLOOKUP($H2896,$G$8:$I$13,3,FALSE)</f>
        <v>d11:t11</v>
      </c>
    </row>
    <row r="2897" spans="1:16">
      <c r="A2897" t="str">
        <f t="shared" si="384"/>
        <v>12</v>
      </c>
      <c r="B2897" t="str">
        <f t="shared" ca="1" si="385"/>
        <v>PU</v>
      </c>
      <c r="C2897" t="s">
        <v>295</v>
      </c>
      <c r="D2897" t="s">
        <v>3575</v>
      </c>
      <c r="E2897">
        <f t="shared" ca="1" si="386"/>
        <v>0</v>
      </c>
      <c r="H2897" t="str">
        <f t="shared" ca="1" si="387"/>
        <v>'360 PU '!</v>
      </c>
      <c r="I2897">
        <f t="shared" ca="1" si="388"/>
        <v>0</v>
      </c>
      <c r="J2897">
        <f t="shared" ca="1" si="383"/>
        <v>0</v>
      </c>
      <c r="K2897" t="str">
        <f t="shared" ca="1" si="383"/>
        <v>'360 PU '!</v>
      </c>
      <c r="L2897">
        <f t="shared" ca="1" si="383"/>
        <v>0</v>
      </c>
      <c r="M2897">
        <f t="shared" ca="1" si="383"/>
        <v>0</v>
      </c>
      <c r="N2897">
        <f t="shared" ca="1" si="383"/>
        <v>0</v>
      </c>
      <c r="O2897" t="str">
        <f t="shared" ca="1" si="389"/>
        <v>d:t</v>
      </c>
      <c r="P2897" t="str">
        <f t="shared" ca="1" si="390"/>
        <v>d11:t11</v>
      </c>
    </row>
    <row r="2898" spans="1:16">
      <c r="A2898" t="str">
        <f t="shared" si="384"/>
        <v>09</v>
      </c>
      <c r="B2898" t="str">
        <f t="shared" ca="1" si="385"/>
        <v>PU</v>
      </c>
      <c r="C2898" t="s">
        <v>295</v>
      </c>
      <c r="D2898" t="s">
        <v>3576</v>
      </c>
      <c r="E2898">
        <f t="shared" ca="1" si="386"/>
        <v>0</v>
      </c>
      <c r="H2898" t="str">
        <f t="shared" ca="1" si="387"/>
        <v>'360 PU '!</v>
      </c>
      <c r="I2898">
        <f t="shared" ca="1" si="388"/>
        <v>0</v>
      </c>
      <c r="J2898">
        <f t="shared" ca="1" si="383"/>
        <v>0</v>
      </c>
      <c r="K2898" t="str">
        <f t="shared" ca="1" si="383"/>
        <v>'360 PU '!</v>
      </c>
      <c r="L2898">
        <f t="shared" ca="1" si="383"/>
        <v>0</v>
      </c>
      <c r="M2898">
        <f t="shared" ca="1" si="383"/>
        <v>0</v>
      </c>
      <c r="N2898">
        <f t="shared" ca="1" si="383"/>
        <v>0</v>
      </c>
      <c r="O2898" t="str">
        <f t="shared" ca="1" si="389"/>
        <v>d:t</v>
      </c>
      <c r="P2898" t="str">
        <f t="shared" ca="1" si="390"/>
        <v>d11:t11</v>
      </c>
    </row>
    <row r="2899" spans="1:16">
      <c r="A2899" t="str">
        <f t="shared" si="384"/>
        <v>11</v>
      </c>
      <c r="B2899" t="str">
        <f t="shared" ca="1" si="385"/>
        <v>PU</v>
      </c>
      <c r="C2899" t="s">
        <v>295</v>
      </c>
      <c r="D2899" t="s">
        <v>3577</v>
      </c>
      <c r="E2899">
        <f t="shared" ca="1" si="386"/>
        <v>0</v>
      </c>
      <c r="H2899" t="str">
        <f t="shared" ca="1" si="387"/>
        <v>'360 PU '!</v>
      </c>
      <c r="I2899">
        <f t="shared" ca="1" si="388"/>
        <v>0</v>
      </c>
      <c r="J2899">
        <f t="shared" ca="1" si="383"/>
        <v>0</v>
      </c>
      <c r="K2899" t="str">
        <f t="shared" ca="1" si="383"/>
        <v>'360 PU '!</v>
      </c>
      <c r="L2899">
        <f t="shared" ca="1" si="383"/>
        <v>0</v>
      </c>
      <c r="M2899">
        <f t="shared" ca="1" si="383"/>
        <v>0</v>
      </c>
      <c r="N2899">
        <f t="shared" ca="1" si="383"/>
        <v>0</v>
      </c>
      <c r="O2899" t="str">
        <f t="shared" ca="1" si="389"/>
        <v>d:t</v>
      </c>
      <c r="P2899" t="str">
        <f t="shared" ca="1" si="390"/>
        <v>d11:t11</v>
      </c>
    </row>
    <row r="2900" spans="1:16">
      <c r="A2900" t="str">
        <f t="shared" si="384"/>
        <v>03</v>
      </c>
      <c r="B2900" t="str">
        <f t="shared" ca="1" si="385"/>
        <v>PU</v>
      </c>
      <c r="C2900" t="s">
        <v>295</v>
      </c>
      <c r="D2900" t="s">
        <v>3578</v>
      </c>
      <c r="E2900">
        <f t="shared" ca="1" si="386"/>
        <v>0</v>
      </c>
      <c r="H2900" t="str">
        <f t="shared" ca="1" si="387"/>
        <v>'360 PU '!</v>
      </c>
      <c r="I2900">
        <f t="shared" ca="1" si="388"/>
        <v>0</v>
      </c>
      <c r="J2900">
        <f t="shared" ca="1" si="383"/>
        <v>0</v>
      </c>
      <c r="K2900" t="str">
        <f t="shared" ca="1" si="383"/>
        <v>'360 PU '!</v>
      </c>
      <c r="L2900">
        <f t="shared" ca="1" si="383"/>
        <v>0</v>
      </c>
      <c r="M2900">
        <f t="shared" ca="1" si="383"/>
        <v>0</v>
      </c>
      <c r="N2900">
        <f t="shared" ca="1" si="383"/>
        <v>0</v>
      </c>
      <c r="O2900" t="str">
        <f t="shared" ca="1" si="389"/>
        <v>d:t</v>
      </c>
      <c r="P2900" t="str">
        <f t="shared" ca="1" si="390"/>
        <v>d11:t11</v>
      </c>
    </row>
    <row r="2901" spans="1:16">
      <c r="A2901" t="str">
        <f t="shared" si="384"/>
        <v>02</v>
      </c>
      <c r="B2901" t="str">
        <f t="shared" ca="1" si="385"/>
        <v>PU</v>
      </c>
      <c r="C2901" t="s">
        <v>295</v>
      </c>
      <c r="D2901" t="s">
        <v>3579</v>
      </c>
      <c r="E2901">
        <f t="shared" ca="1" si="386"/>
        <v>0</v>
      </c>
      <c r="H2901" t="str">
        <f t="shared" ca="1" si="387"/>
        <v>'360 PU '!</v>
      </c>
      <c r="I2901">
        <f t="shared" ca="1" si="388"/>
        <v>0</v>
      </c>
      <c r="J2901">
        <f t="shared" ca="1" si="383"/>
        <v>0</v>
      </c>
      <c r="K2901" t="str">
        <f t="shared" ca="1" si="383"/>
        <v>'360 PU '!</v>
      </c>
      <c r="L2901">
        <f t="shared" ca="1" si="383"/>
        <v>0</v>
      </c>
      <c r="M2901">
        <f t="shared" ca="1" si="383"/>
        <v>0</v>
      </c>
      <c r="N2901">
        <f t="shared" ca="1" si="383"/>
        <v>0</v>
      </c>
      <c r="O2901" t="str">
        <f t="shared" ca="1" si="389"/>
        <v>d:t</v>
      </c>
      <c r="P2901" t="str">
        <f t="shared" ca="1" si="390"/>
        <v>d11:t11</v>
      </c>
    </row>
    <row r="2902" spans="1:16">
      <c r="A2902" t="str">
        <f t="shared" si="384"/>
        <v>04</v>
      </c>
      <c r="B2902" t="str">
        <f t="shared" ca="1" si="385"/>
        <v>PU</v>
      </c>
      <c r="C2902" t="s">
        <v>295</v>
      </c>
      <c r="D2902" t="s">
        <v>3580</v>
      </c>
      <c r="E2902">
        <f t="shared" ca="1" si="386"/>
        <v>0</v>
      </c>
      <c r="H2902" t="str">
        <f t="shared" ca="1" si="387"/>
        <v>'360 PU '!</v>
      </c>
      <c r="I2902">
        <f t="shared" ca="1" si="388"/>
        <v>0</v>
      </c>
      <c r="J2902">
        <f t="shared" ca="1" si="383"/>
        <v>0</v>
      </c>
      <c r="K2902" t="str">
        <f t="shared" ca="1" si="383"/>
        <v>'360 PU '!</v>
      </c>
      <c r="L2902">
        <f t="shared" ca="1" si="383"/>
        <v>0</v>
      </c>
      <c r="M2902">
        <f t="shared" ca="1" si="383"/>
        <v>0</v>
      </c>
      <c r="N2902">
        <f t="shared" ca="1" si="383"/>
        <v>0</v>
      </c>
      <c r="O2902" t="str">
        <f t="shared" ca="1" si="389"/>
        <v>d:t</v>
      </c>
      <c r="P2902" t="str">
        <f t="shared" ca="1" si="390"/>
        <v>d11:t11</v>
      </c>
    </row>
    <row r="2903" spans="1:16">
      <c r="A2903" t="str">
        <f t="shared" si="384"/>
        <v>01</v>
      </c>
      <c r="B2903" t="str">
        <f t="shared" ca="1" si="385"/>
        <v>PU</v>
      </c>
      <c r="C2903" t="s">
        <v>296</v>
      </c>
      <c r="D2903" t="s">
        <v>3581</v>
      </c>
      <c r="E2903">
        <f t="shared" ca="1" si="386"/>
        <v>0</v>
      </c>
      <c r="H2903" t="str">
        <f t="shared" ca="1" si="387"/>
        <v>'360 PU '!</v>
      </c>
      <c r="I2903">
        <f t="shared" ca="1" si="388"/>
        <v>0</v>
      </c>
      <c r="J2903">
        <f t="shared" ca="1" si="383"/>
        <v>0</v>
      </c>
      <c r="K2903" t="str">
        <f t="shared" ca="1" si="383"/>
        <v>'360 PU '!</v>
      </c>
      <c r="L2903">
        <f t="shared" ca="1" si="383"/>
        <v>0</v>
      </c>
      <c r="M2903">
        <f t="shared" ca="1" si="383"/>
        <v>0</v>
      </c>
      <c r="N2903">
        <f t="shared" ca="1" si="383"/>
        <v>0</v>
      </c>
      <c r="O2903" t="str">
        <f t="shared" ca="1" si="389"/>
        <v>d:t</v>
      </c>
      <c r="P2903" t="str">
        <f t="shared" ca="1" si="390"/>
        <v>d11:t11</v>
      </c>
    </row>
    <row r="2904" spans="1:16">
      <c r="A2904" t="str">
        <f t="shared" si="384"/>
        <v>05</v>
      </c>
      <c r="B2904" t="str">
        <f t="shared" ca="1" si="385"/>
        <v>PU</v>
      </c>
      <c r="C2904" t="s">
        <v>296</v>
      </c>
      <c r="D2904" t="s">
        <v>3582</v>
      </c>
      <c r="E2904">
        <f t="shared" ca="1" si="386"/>
        <v>0</v>
      </c>
      <c r="H2904" t="str">
        <f t="shared" ca="1" si="387"/>
        <v>'360 PU '!</v>
      </c>
      <c r="I2904">
        <f t="shared" ca="1" si="388"/>
        <v>0</v>
      </c>
      <c r="J2904">
        <f t="shared" ca="1" si="383"/>
        <v>0</v>
      </c>
      <c r="K2904" t="str">
        <f t="shared" ca="1" si="383"/>
        <v>'360 PU '!</v>
      </c>
      <c r="L2904">
        <f t="shared" ca="1" si="383"/>
        <v>0</v>
      </c>
      <c r="M2904">
        <f t="shared" ca="1" si="383"/>
        <v>0</v>
      </c>
      <c r="N2904">
        <f t="shared" ca="1" si="383"/>
        <v>0</v>
      </c>
      <c r="O2904" t="str">
        <f t="shared" ca="1" si="389"/>
        <v>d:t</v>
      </c>
      <c r="P2904" t="str">
        <f t="shared" ca="1" si="390"/>
        <v>d11:t11</v>
      </c>
    </row>
    <row r="2905" spans="1:16">
      <c r="A2905" t="str">
        <f t="shared" si="384"/>
        <v>14</v>
      </c>
      <c r="B2905" t="str">
        <f t="shared" ca="1" si="385"/>
        <v>PU</v>
      </c>
      <c r="C2905" t="s">
        <v>296</v>
      </c>
      <c r="D2905" t="s">
        <v>3583</v>
      </c>
      <c r="E2905">
        <f t="shared" ca="1" si="386"/>
        <v>0</v>
      </c>
      <c r="H2905" t="str">
        <f t="shared" ca="1" si="387"/>
        <v>'360 PU '!</v>
      </c>
      <c r="I2905">
        <f t="shared" ca="1" si="388"/>
        <v>0</v>
      </c>
      <c r="J2905">
        <f t="shared" ca="1" si="383"/>
        <v>0</v>
      </c>
      <c r="K2905" t="str">
        <f t="shared" ca="1" si="383"/>
        <v>'360 PU '!</v>
      </c>
      <c r="L2905">
        <f t="shared" ca="1" si="383"/>
        <v>0</v>
      </c>
      <c r="M2905">
        <f t="shared" ca="1" si="383"/>
        <v>0</v>
      </c>
      <c r="N2905">
        <f t="shared" ca="1" si="383"/>
        <v>0</v>
      </c>
      <c r="O2905" t="str">
        <f t="shared" ca="1" si="389"/>
        <v>d:t</v>
      </c>
      <c r="P2905" t="str">
        <f t="shared" ca="1" si="390"/>
        <v>d11:t11</v>
      </c>
    </row>
    <row r="2906" spans="1:16">
      <c r="A2906" t="str">
        <f t="shared" si="384"/>
        <v>100</v>
      </c>
      <c r="B2906" t="str">
        <f t="shared" ca="1" si="385"/>
        <v>PU</v>
      </c>
      <c r="C2906" t="s">
        <v>296</v>
      </c>
      <c r="D2906" t="s">
        <v>3584</v>
      </c>
      <c r="E2906">
        <f t="shared" ca="1" si="386"/>
        <v>0</v>
      </c>
      <c r="H2906" t="str">
        <f t="shared" ca="1" si="387"/>
        <v>'360 PU '!</v>
      </c>
      <c r="I2906">
        <f t="shared" ca="1" si="388"/>
        <v>0</v>
      </c>
      <c r="J2906">
        <f t="shared" ca="1" si="383"/>
        <v>0</v>
      </c>
      <c r="K2906" t="str">
        <f t="shared" ca="1" si="383"/>
        <v>'360 PU '!</v>
      </c>
      <c r="L2906">
        <f t="shared" ca="1" si="383"/>
        <v>0</v>
      </c>
      <c r="M2906">
        <f t="shared" ca="1" si="383"/>
        <v>0</v>
      </c>
      <c r="N2906">
        <f t="shared" ca="1" si="383"/>
        <v>0</v>
      </c>
      <c r="O2906" t="str">
        <f t="shared" ca="1" si="389"/>
        <v>d:t</v>
      </c>
      <c r="P2906" t="str">
        <f t="shared" ca="1" si="390"/>
        <v>d11:t11</v>
      </c>
    </row>
    <row r="2907" spans="1:16">
      <c r="A2907" t="str">
        <f t="shared" si="384"/>
        <v>06</v>
      </c>
      <c r="B2907" t="str">
        <f t="shared" ca="1" si="385"/>
        <v>PU</v>
      </c>
      <c r="C2907" t="s">
        <v>296</v>
      </c>
      <c r="D2907" t="s">
        <v>3585</v>
      </c>
      <c r="E2907">
        <f t="shared" ca="1" si="386"/>
        <v>0</v>
      </c>
      <c r="H2907" t="str">
        <f t="shared" ca="1" si="387"/>
        <v>'360 PU '!</v>
      </c>
      <c r="I2907">
        <f t="shared" ca="1" si="388"/>
        <v>0</v>
      </c>
      <c r="J2907">
        <f t="shared" ca="1" si="383"/>
        <v>0</v>
      </c>
      <c r="K2907" t="str">
        <f t="shared" ca="1" si="383"/>
        <v>'360 PU '!</v>
      </c>
      <c r="L2907">
        <f t="shared" ca="1" si="383"/>
        <v>0</v>
      </c>
      <c r="M2907">
        <f t="shared" ca="1" si="383"/>
        <v>0</v>
      </c>
      <c r="N2907">
        <f t="shared" ca="1" si="383"/>
        <v>0</v>
      </c>
      <c r="O2907" t="str">
        <f t="shared" ca="1" si="389"/>
        <v>d:t</v>
      </c>
      <c r="P2907" t="str">
        <f t="shared" ca="1" si="390"/>
        <v>d11:t11</v>
      </c>
    </row>
    <row r="2908" spans="1:16">
      <c r="A2908" t="str">
        <f t="shared" si="384"/>
        <v>12</v>
      </c>
      <c r="B2908" t="str">
        <f t="shared" ca="1" si="385"/>
        <v>PU</v>
      </c>
      <c r="C2908" t="s">
        <v>296</v>
      </c>
      <c r="D2908" t="s">
        <v>3586</v>
      </c>
      <c r="E2908">
        <f t="shared" ca="1" si="386"/>
        <v>0</v>
      </c>
      <c r="H2908" t="str">
        <f t="shared" ca="1" si="387"/>
        <v>'360 PU '!</v>
      </c>
      <c r="I2908">
        <f t="shared" ca="1" si="388"/>
        <v>0</v>
      </c>
      <c r="J2908">
        <f t="shared" ca="1" si="383"/>
        <v>0</v>
      </c>
      <c r="K2908" t="str">
        <f t="shared" ca="1" si="383"/>
        <v>'360 PU '!</v>
      </c>
      <c r="L2908">
        <f t="shared" ca="1" si="383"/>
        <v>0</v>
      </c>
      <c r="M2908">
        <f t="shared" ca="1" si="383"/>
        <v>0</v>
      </c>
      <c r="N2908">
        <f t="shared" ca="1" si="383"/>
        <v>0</v>
      </c>
      <c r="O2908" t="str">
        <f t="shared" ca="1" si="389"/>
        <v>d:t</v>
      </c>
      <c r="P2908" t="str">
        <f t="shared" ca="1" si="390"/>
        <v>d11:t11</v>
      </c>
    </row>
    <row r="2909" spans="1:16">
      <c r="A2909" t="str">
        <f t="shared" si="384"/>
        <v>09</v>
      </c>
      <c r="B2909" t="str">
        <f t="shared" ca="1" si="385"/>
        <v>PU</v>
      </c>
      <c r="C2909" t="s">
        <v>296</v>
      </c>
      <c r="D2909" t="s">
        <v>3587</v>
      </c>
      <c r="E2909">
        <f t="shared" ca="1" si="386"/>
        <v>0</v>
      </c>
      <c r="H2909" t="str">
        <f t="shared" ca="1" si="387"/>
        <v>'360 PU '!</v>
      </c>
      <c r="I2909">
        <f t="shared" ca="1" si="388"/>
        <v>0</v>
      </c>
      <c r="J2909">
        <f t="shared" ca="1" si="383"/>
        <v>0</v>
      </c>
      <c r="K2909" t="str">
        <f t="shared" ca="1" si="383"/>
        <v>'360 PU '!</v>
      </c>
      <c r="L2909">
        <f t="shared" ca="1" si="383"/>
        <v>0</v>
      </c>
      <c r="M2909">
        <f t="shared" ca="1" si="383"/>
        <v>0</v>
      </c>
      <c r="N2909">
        <f t="shared" ca="1" si="383"/>
        <v>0</v>
      </c>
      <c r="O2909" t="str">
        <f t="shared" ca="1" si="389"/>
        <v>d:t</v>
      </c>
      <c r="P2909" t="str">
        <f t="shared" ca="1" si="390"/>
        <v>d11:t11</v>
      </c>
    </row>
    <row r="2910" spans="1:16">
      <c r="A2910" t="str">
        <f t="shared" si="384"/>
        <v>11</v>
      </c>
      <c r="B2910" t="str">
        <f t="shared" ca="1" si="385"/>
        <v>PU</v>
      </c>
      <c r="C2910" t="s">
        <v>296</v>
      </c>
      <c r="D2910" t="s">
        <v>3588</v>
      </c>
      <c r="E2910">
        <f t="shared" ca="1" si="386"/>
        <v>0</v>
      </c>
      <c r="H2910" t="str">
        <f t="shared" ca="1" si="387"/>
        <v>'360 PU '!</v>
      </c>
      <c r="I2910">
        <f t="shared" ca="1" si="388"/>
        <v>0</v>
      </c>
      <c r="J2910">
        <f t="shared" ca="1" si="383"/>
        <v>0</v>
      </c>
      <c r="K2910" t="str">
        <f t="shared" ca="1" si="383"/>
        <v>'360 PU '!</v>
      </c>
      <c r="L2910">
        <f t="shared" ca="1" si="383"/>
        <v>0</v>
      </c>
      <c r="M2910">
        <f t="shared" ca="1" si="383"/>
        <v>0</v>
      </c>
      <c r="N2910">
        <f t="shared" ca="1" si="383"/>
        <v>0</v>
      </c>
      <c r="O2910" t="str">
        <f t="shared" ca="1" si="389"/>
        <v>d:t</v>
      </c>
      <c r="P2910" t="str">
        <f t="shared" ca="1" si="390"/>
        <v>d11:t11</v>
      </c>
    </row>
    <row r="2911" spans="1:16">
      <c r="A2911" t="str">
        <f t="shared" si="384"/>
        <v>03</v>
      </c>
      <c r="B2911" t="str">
        <f t="shared" ca="1" si="385"/>
        <v>PU</v>
      </c>
      <c r="C2911" t="s">
        <v>296</v>
      </c>
      <c r="D2911" t="s">
        <v>3589</v>
      </c>
      <c r="E2911">
        <f t="shared" ca="1" si="386"/>
        <v>0</v>
      </c>
      <c r="H2911" t="str">
        <f t="shared" ca="1" si="387"/>
        <v>'360 PU '!</v>
      </c>
      <c r="I2911">
        <f t="shared" ca="1" si="388"/>
        <v>0</v>
      </c>
      <c r="J2911">
        <f t="shared" ca="1" si="383"/>
        <v>0</v>
      </c>
      <c r="K2911" t="str">
        <f t="shared" ca="1" si="383"/>
        <v>'360 PU '!</v>
      </c>
      <c r="L2911">
        <f t="shared" ca="1" si="383"/>
        <v>0</v>
      </c>
      <c r="M2911">
        <f t="shared" ca="1" si="383"/>
        <v>0</v>
      </c>
      <c r="N2911">
        <f t="shared" ca="1" si="383"/>
        <v>0</v>
      </c>
      <c r="O2911" t="str">
        <f t="shared" ca="1" si="389"/>
        <v>d:t</v>
      </c>
      <c r="P2911" t="str">
        <f t="shared" ca="1" si="390"/>
        <v>d11:t11</v>
      </c>
    </row>
    <row r="2912" spans="1:16">
      <c r="A2912" t="str">
        <f t="shared" si="384"/>
        <v>02</v>
      </c>
      <c r="B2912" t="str">
        <f t="shared" ca="1" si="385"/>
        <v>PU</v>
      </c>
      <c r="C2912" t="s">
        <v>296</v>
      </c>
      <c r="D2912" t="s">
        <v>3590</v>
      </c>
      <c r="E2912">
        <f t="shared" ca="1" si="386"/>
        <v>0</v>
      </c>
      <c r="H2912" t="str">
        <f t="shared" ca="1" si="387"/>
        <v>'360 PU '!</v>
      </c>
      <c r="I2912">
        <f t="shared" ca="1" si="388"/>
        <v>0</v>
      </c>
      <c r="J2912">
        <f t="shared" ca="1" si="383"/>
        <v>0</v>
      </c>
      <c r="K2912" t="str">
        <f t="shared" ca="1" si="383"/>
        <v>'360 PU '!</v>
      </c>
      <c r="L2912">
        <f t="shared" ca="1" si="383"/>
        <v>0</v>
      </c>
      <c r="M2912">
        <f t="shared" ca="1" si="383"/>
        <v>0</v>
      </c>
      <c r="N2912">
        <f t="shared" ca="1" si="383"/>
        <v>0</v>
      </c>
      <c r="O2912" t="str">
        <f t="shared" ca="1" si="389"/>
        <v>d:t</v>
      </c>
      <c r="P2912" t="str">
        <f t="shared" ca="1" si="390"/>
        <v>d11:t11</v>
      </c>
    </row>
    <row r="2913" spans="1:16">
      <c r="A2913" t="str">
        <f t="shared" si="384"/>
        <v>04</v>
      </c>
      <c r="B2913" t="str">
        <f t="shared" ca="1" si="385"/>
        <v>PU</v>
      </c>
      <c r="C2913" t="s">
        <v>296</v>
      </c>
      <c r="D2913" t="s">
        <v>3591</v>
      </c>
      <c r="E2913">
        <f t="shared" ca="1" si="386"/>
        <v>0</v>
      </c>
      <c r="H2913" t="str">
        <f t="shared" ca="1" si="387"/>
        <v>'360 PU '!</v>
      </c>
      <c r="I2913">
        <f t="shared" ca="1" si="388"/>
        <v>0</v>
      </c>
      <c r="J2913">
        <f t="shared" ca="1" si="383"/>
        <v>0</v>
      </c>
      <c r="K2913" t="str">
        <f t="shared" ca="1" si="383"/>
        <v>'360 PU '!</v>
      </c>
      <c r="L2913">
        <f t="shared" ca="1" si="383"/>
        <v>0</v>
      </c>
      <c r="M2913">
        <f t="shared" ca="1" si="383"/>
        <v>0</v>
      </c>
      <c r="N2913">
        <f t="shared" ca="1" si="383"/>
        <v>0</v>
      </c>
      <c r="O2913" t="str">
        <f t="shared" ca="1" si="389"/>
        <v>d:t</v>
      </c>
      <c r="P2913" t="str">
        <f t="shared" ca="1" si="390"/>
        <v>d11:t11</v>
      </c>
    </row>
    <row r="2914" spans="1:16">
      <c r="A2914" t="str">
        <f t="shared" si="384"/>
        <v>01</v>
      </c>
      <c r="B2914" t="str">
        <f t="shared" ca="1" si="385"/>
        <v>PU</v>
      </c>
      <c r="C2914" t="s">
        <v>297</v>
      </c>
      <c r="D2914" t="s">
        <v>3592</v>
      </c>
      <c r="E2914">
        <f t="shared" ca="1" si="386"/>
        <v>0</v>
      </c>
      <c r="H2914" t="str">
        <f t="shared" ca="1" si="387"/>
        <v>'360 PU '!</v>
      </c>
      <c r="I2914">
        <f t="shared" ca="1" si="388"/>
        <v>0</v>
      </c>
      <c r="J2914">
        <f t="shared" ca="1" si="383"/>
        <v>0</v>
      </c>
      <c r="K2914" t="str">
        <f t="shared" ca="1" si="383"/>
        <v>'360 PU '!</v>
      </c>
      <c r="L2914">
        <f t="shared" ca="1" si="383"/>
        <v>0</v>
      </c>
      <c r="M2914">
        <f t="shared" ca="1" si="383"/>
        <v>0</v>
      </c>
      <c r="N2914">
        <f t="shared" ca="1" si="383"/>
        <v>0</v>
      </c>
      <c r="O2914" t="str">
        <f t="shared" ca="1" si="389"/>
        <v>d:t</v>
      </c>
      <c r="P2914" t="str">
        <f t="shared" ca="1" si="390"/>
        <v>d11:t11</v>
      </c>
    </row>
    <row r="2915" spans="1:16">
      <c r="A2915" t="str">
        <f t="shared" si="384"/>
        <v>05</v>
      </c>
      <c r="B2915" t="str">
        <f t="shared" ca="1" si="385"/>
        <v>PU</v>
      </c>
      <c r="C2915" t="s">
        <v>297</v>
      </c>
      <c r="D2915" t="s">
        <v>3593</v>
      </c>
      <c r="E2915">
        <f t="shared" ca="1" si="386"/>
        <v>0</v>
      </c>
      <c r="H2915" t="str">
        <f t="shared" ca="1" si="387"/>
        <v>'360 PU '!</v>
      </c>
      <c r="I2915">
        <f t="shared" ca="1" si="388"/>
        <v>0</v>
      </c>
      <c r="J2915">
        <f t="shared" ca="1" si="383"/>
        <v>0</v>
      </c>
      <c r="K2915" t="str">
        <f t="shared" ca="1" si="383"/>
        <v>'360 PU '!</v>
      </c>
      <c r="L2915">
        <f t="shared" ca="1" si="383"/>
        <v>0</v>
      </c>
      <c r="M2915">
        <f t="shared" ca="1" si="383"/>
        <v>0</v>
      </c>
      <c r="N2915">
        <f t="shared" ca="1" si="383"/>
        <v>0</v>
      </c>
      <c r="O2915" t="str">
        <f t="shared" ca="1" si="389"/>
        <v>d:t</v>
      </c>
      <c r="P2915" t="str">
        <f t="shared" ca="1" si="390"/>
        <v>d11:t11</v>
      </c>
    </row>
    <row r="2916" spans="1:16">
      <c r="A2916" t="str">
        <f t="shared" si="384"/>
        <v>14</v>
      </c>
      <c r="B2916" t="str">
        <f t="shared" ca="1" si="385"/>
        <v>PU</v>
      </c>
      <c r="C2916" t="s">
        <v>297</v>
      </c>
      <c r="D2916" t="s">
        <v>3594</v>
      </c>
      <c r="E2916">
        <f t="shared" ca="1" si="386"/>
        <v>0</v>
      </c>
      <c r="H2916" t="str">
        <f t="shared" ca="1" si="387"/>
        <v>'360 PU '!</v>
      </c>
      <c r="I2916">
        <f t="shared" ca="1" si="388"/>
        <v>0</v>
      </c>
      <c r="J2916">
        <f t="shared" ca="1" si="383"/>
        <v>0</v>
      </c>
      <c r="K2916" t="str">
        <f t="shared" ca="1" si="383"/>
        <v>'360 PU '!</v>
      </c>
      <c r="L2916">
        <f t="shared" ca="1" si="383"/>
        <v>0</v>
      </c>
      <c r="M2916">
        <f t="shared" ca="1" si="383"/>
        <v>0</v>
      </c>
      <c r="N2916">
        <f t="shared" ca="1" si="383"/>
        <v>0</v>
      </c>
      <c r="O2916" t="str">
        <f t="shared" ca="1" si="389"/>
        <v>d:t</v>
      </c>
      <c r="P2916" t="str">
        <f t="shared" ca="1" si="390"/>
        <v>d11:t11</v>
      </c>
    </row>
    <row r="2917" spans="1:16">
      <c r="A2917" t="str">
        <f t="shared" si="384"/>
        <v>100</v>
      </c>
      <c r="B2917" t="str">
        <f t="shared" ca="1" si="385"/>
        <v>PU</v>
      </c>
      <c r="C2917" t="s">
        <v>297</v>
      </c>
      <c r="D2917" t="s">
        <v>3595</v>
      </c>
      <c r="E2917">
        <f t="shared" ca="1" si="386"/>
        <v>0</v>
      </c>
      <c r="H2917" t="str">
        <f t="shared" ca="1" si="387"/>
        <v>'360 PU '!</v>
      </c>
      <c r="I2917">
        <f t="shared" ca="1" si="388"/>
        <v>0</v>
      </c>
      <c r="J2917">
        <f t="shared" ca="1" si="383"/>
        <v>0</v>
      </c>
      <c r="K2917" t="str">
        <f t="shared" ca="1" si="383"/>
        <v>'360 PU '!</v>
      </c>
      <c r="L2917">
        <f t="shared" ca="1" si="383"/>
        <v>0</v>
      </c>
      <c r="M2917">
        <f t="shared" ca="1" si="383"/>
        <v>0</v>
      </c>
      <c r="N2917">
        <f t="shared" ca="1" si="383"/>
        <v>0</v>
      </c>
      <c r="O2917" t="str">
        <f t="shared" ca="1" si="389"/>
        <v>d:t</v>
      </c>
      <c r="P2917" t="str">
        <f t="shared" ca="1" si="390"/>
        <v>d11:t11</v>
      </c>
    </row>
    <row r="2918" spans="1:16">
      <c r="A2918" t="str">
        <f t="shared" si="384"/>
        <v>06</v>
      </c>
      <c r="B2918" t="str">
        <f t="shared" ca="1" si="385"/>
        <v>PU</v>
      </c>
      <c r="C2918" t="s">
        <v>297</v>
      </c>
      <c r="D2918" t="s">
        <v>3596</v>
      </c>
      <c r="E2918">
        <f t="shared" ca="1" si="386"/>
        <v>0</v>
      </c>
      <c r="H2918" t="str">
        <f t="shared" ca="1" si="387"/>
        <v>'360 PU '!</v>
      </c>
      <c r="I2918">
        <f t="shared" ca="1" si="388"/>
        <v>0</v>
      </c>
      <c r="J2918">
        <f t="shared" ca="1" si="383"/>
        <v>0</v>
      </c>
      <c r="K2918" t="str">
        <f t="shared" ca="1" si="383"/>
        <v>'360 PU '!</v>
      </c>
      <c r="L2918">
        <f t="shared" ca="1" si="383"/>
        <v>0</v>
      </c>
      <c r="M2918">
        <f t="shared" ca="1" si="383"/>
        <v>0</v>
      </c>
      <c r="N2918">
        <f t="shared" ca="1" si="383"/>
        <v>0</v>
      </c>
      <c r="O2918" t="str">
        <f t="shared" ca="1" si="389"/>
        <v>d:t</v>
      </c>
      <c r="P2918" t="str">
        <f t="shared" ca="1" si="390"/>
        <v>d11:t11</v>
      </c>
    </row>
    <row r="2919" spans="1:16">
      <c r="A2919" t="str">
        <f t="shared" si="384"/>
        <v>12</v>
      </c>
      <c r="B2919" t="str">
        <f t="shared" ca="1" si="385"/>
        <v>PU</v>
      </c>
      <c r="C2919" t="s">
        <v>297</v>
      </c>
      <c r="D2919" t="s">
        <v>3597</v>
      </c>
      <c r="E2919">
        <f t="shared" ca="1" si="386"/>
        <v>0</v>
      </c>
      <c r="H2919" t="str">
        <f t="shared" ca="1" si="387"/>
        <v>'360 PU '!</v>
      </c>
      <c r="I2919">
        <f t="shared" ca="1" si="388"/>
        <v>0</v>
      </c>
      <c r="J2919">
        <f t="shared" ca="1" si="383"/>
        <v>0</v>
      </c>
      <c r="K2919" t="str">
        <f t="shared" ca="1" si="383"/>
        <v>'360 PU '!</v>
      </c>
      <c r="L2919">
        <f t="shared" ca="1" si="383"/>
        <v>0</v>
      </c>
      <c r="M2919">
        <f t="shared" ca="1" si="383"/>
        <v>0</v>
      </c>
      <c r="N2919">
        <f t="shared" ca="1" si="383"/>
        <v>0</v>
      </c>
      <c r="O2919" t="str">
        <f t="shared" ca="1" si="389"/>
        <v>d:t</v>
      </c>
      <c r="P2919" t="str">
        <f t="shared" ca="1" si="390"/>
        <v>d11:t11</v>
      </c>
    </row>
    <row r="2920" spans="1:16">
      <c r="A2920" t="str">
        <f t="shared" si="384"/>
        <v>09</v>
      </c>
      <c r="B2920" t="str">
        <f t="shared" ca="1" si="385"/>
        <v>PU</v>
      </c>
      <c r="C2920" t="s">
        <v>297</v>
      </c>
      <c r="D2920" t="s">
        <v>3598</v>
      </c>
      <c r="E2920">
        <f t="shared" ca="1" si="386"/>
        <v>0</v>
      </c>
      <c r="H2920" t="str">
        <f t="shared" ca="1" si="387"/>
        <v>'360 PU '!</v>
      </c>
      <c r="I2920">
        <f t="shared" ca="1" si="388"/>
        <v>0</v>
      </c>
      <c r="J2920">
        <f t="shared" ca="1" si="383"/>
        <v>0</v>
      </c>
      <c r="K2920" t="str">
        <f t="shared" ca="1" si="383"/>
        <v>'360 PU '!</v>
      </c>
      <c r="L2920">
        <f t="shared" ca="1" si="383"/>
        <v>0</v>
      </c>
      <c r="M2920">
        <f t="shared" ca="1" si="383"/>
        <v>0</v>
      </c>
      <c r="N2920">
        <f t="shared" ca="1" si="383"/>
        <v>0</v>
      </c>
      <c r="O2920" t="str">
        <f t="shared" ca="1" si="389"/>
        <v>d:t</v>
      </c>
      <c r="P2920" t="str">
        <f t="shared" ca="1" si="390"/>
        <v>d11:t11</v>
      </c>
    </row>
    <row r="2921" spans="1:16">
      <c r="A2921" t="str">
        <f t="shared" si="384"/>
        <v>11</v>
      </c>
      <c r="B2921" t="str">
        <f t="shared" ca="1" si="385"/>
        <v>PU</v>
      </c>
      <c r="C2921" t="s">
        <v>297</v>
      </c>
      <c r="D2921" t="s">
        <v>3599</v>
      </c>
      <c r="E2921">
        <f t="shared" ca="1" si="386"/>
        <v>0</v>
      </c>
      <c r="H2921" t="str">
        <f t="shared" ca="1" si="387"/>
        <v>'360 PU '!</v>
      </c>
      <c r="I2921">
        <f t="shared" ca="1" si="388"/>
        <v>0</v>
      </c>
      <c r="J2921">
        <f t="shared" ca="1" si="383"/>
        <v>0</v>
      </c>
      <c r="K2921" t="str">
        <f t="shared" ca="1" si="383"/>
        <v>'360 PU '!</v>
      </c>
      <c r="L2921">
        <f t="shared" ca="1" si="383"/>
        <v>0</v>
      </c>
      <c r="M2921">
        <f t="shared" ca="1" si="383"/>
        <v>0</v>
      </c>
      <c r="N2921">
        <f t="shared" ca="1" si="383"/>
        <v>0</v>
      </c>
      <c r="O2921" t="str">
        <f t="shared" ca="1" si="389"/>
        <v>d:t</v>
      </c>
      <c r="P2921" t="str">
        <f t="shared" ca="1" si="390"/>
        <v>d11:t11</v>
      </c>
    </row>
    <row r="2922" spans="1:16">
      <c r="A2922" t="str">
        <f t="shared" si="384"/>
        <v>03</v>
      </c>
      <c r="B2922" t="str">
        <f t="shared" ca="1" si="385"/>
        <v>PU</v>
      </c>
      <c r="C2922" t="s">
        <v>297</v>
      </c>
      <c r="D2922" t="s">
        <v>3600</v>
      </c>
      <c r="E2922">
        <f t="shared" ca="1" si="386"/>
        <v>0</v>
      </c>
      <c r="H2922" t="str">
        <f t="shared" ca="1" si="387"/>
        <v>'360 PU '!</v>
      </c>
      <c r="I2922">
        <f t="shared" ca="1" si="388"/>
        <v>0</v>
      </c>
      <c r="J2922">
        <f t="shared" ca="1" si="383"/>
        <v>0</v>
      </c>
      <c r="K2922" t="str">
        <f t="shared" ca="1" si="383"/>
        <v>'360 PU '!</v>
      </c>
      <c r="L2922">
        <f t="shared" ca="1" si="383"/>
        <v>0</v>
      </c>
      <c r="M2922">
        <f t="shared" ca="1" si="383"/>
        <v>0</v>
      </c>
      <c r="N2922">
        <f t="shared" ca="1" si="383"/>
        <v>0</v>
      </c>
      <c r="O2922" t="str">
        <f t="shared" ca="1" si="389"/>
        <v>d:t</v>
      </c>
      <c r="P2922" t="str">
        <f t="shared" ca="1" si="390"/>
        <v>d11:t11</v>
      </c>
    </row>
    <row r="2923" spans="1:16">
      <c r="A2923" t="str">
        <f t="shared" si="384"/>
        <v>02</v>
      </c>
      <c r="B2923" t="str">
        <f t="shared" ca="1" si="385"/>
        <v>PU</v>
      </c>
      <c r="C2923" t="s">
        <v>297</v>
      </c>
      <c r="D2923" t="s">
        <v>3601</v>
      </c>
      <c r="E2923">
        <f t="shared" ca="1" si="386"/>
        <v>0</v>
      </c>
      <c r="H2923" t="str">
        <f t="shared" ca="1" si="387"/>
        <v>'360 PU '!</v>
      </c>
      <c r="I2923">
        <f t="shared" ca="1" si="388"/>
        <v>0</v>
      </c>
      <c r="J2923">
        <f t="shared" ref="J2923:N2973" ca="1" si="391">IF(IFERROR(VLOOKUP($C2923,INDIRECT(J$14&amp;"D:D"),1,FALSE),0)&lt;&gt;0,J$14,0)</f>
        <v>0</v>
      </c>
      <c r="K2923" t="str">
        <f t="shared" ca="1" si="391"/>
        <v>'360 PU '!</v>
      </c>
      <c r="L2923">
        <f t="shared" ca="1" si="391"/>
        <v>0</v>
      </c>
      <c r="M2923">
        <f t="shared" ca="1" si="391"/>
        <v>0</v>
      </c>
      <c r="N2923">
        <f t="shared" ca="1" si="391"/>
        <v>0</v>
      </c>
      <c r="O2923" t="str">
        <f t="shared" ca="1" si="389"/>
        <v>d:t</v>
      </c>
      <c r="P2923" t="str">
        <f t="shared" ca="1" si="390"/>
        <v>d11:t11</v>
      </c>
    </row>
    <row r="2924" spans="1:16">
      <c r="A2924" t="str">
        <f t="shared" si="384"/>
        <v>04</v>
      </c>
      <c r="B2924" t="str">
        <f t="shared" ca="1" si="385"/>
        <v>PU</v>
      </c>
      <c r="C2924" t="s">
        <v>297</v>
      </c>
      <c r="D2924" t="s">
        <v>3602</v>
      </c>
      <c r="E2924">
        <f t="shared" ca="1" si="386"/>
        <v>0</v>
      </c>
      <c r="H2924" t="str">
        <f t="shared" ca="1" si="387"/>
        <v>'360 PU '!</v>
      </c>
      <c r="I2924">
        <f t="shared" ca="1" si="388"/>
        <v>0</v>
      </c>
      <c r="J2924">
        <f t="shared" ca="1" si="391"/>
        <v>0</v>
      </c>
      <c r="K2924" t="str">
        <f t="shared" ca="1" si="391"/>
        <v>'360 PU '!</v>
      </c>
      <c r="L2924">
        <f t="shared" ca="1" si="391"/>
        <v>0</v>
      </c>
      <c r="M2924">
        <f t="shared" ca="1" si="391"/>
        <v>0</v>
      </c>
      <c r="N2924">
        <f t="shared" ca="1" si="391"/>
        <v>0</v>
      </c>
      <c r="O2924" t="str">
        <f t="shared" ca="1" si="389"/>
        <v>d:t</v>
      </c>
      <c r="P2924" t="str">
        <f t="shared" ca="1" si="390"/>
        <v>d11:t11</v>
      </c>
    </row>
    <row r="2925" spans="1:16">
      <c r="A2925" t="str">
        <f t="shared" si="384"/>
        <v>01</v>
      </c>
      <c r="B2925" t="str">
        <f t="shared" ca="1" si="385"/>
        <v>PU</v>
      </c>
      <c r="C2925" t="s">
        <v>298</v>
      </c>
      <c r="D2925" t="s">
        <v>3603</v>
      </c>
      <c r="E2925">
        <f t="shared" ca="1" si="386"/>
        <v>0</v>
      </c>
      <c r="H2925" t="str">
        <f t="shared" ca="1" si="387"/>
        <v>'360 PU '!</v>
      </c>
      <c r="I2925">
        <f t="shared" ca="1" si="388"/>
        <v>0</v>
      </c>
      <c r="J2925">
        <f t="shared" ca="1" si="391"/>
        <v>0</v>
      </c>
      <c r="K2925" t="str">
        <f t="shared" ca="1" si="391"/>
        <v>'360 PU '!</v>
      </c>
      <c r="L2925">
        <f t="shared" ca="1" si="391"/>
        <v>0</v>
      </c>
      <c r="M2925">
        <f t="shared" ca="1" si="391"/>
        <v>0</v>
      </c>
      <c r="N2925">
        <f t="shared" ca="1" si="391"/>
        <v>0</v>
      </c>
      <c r="O2925" t="str">
        <f t="shared" ca="1" si="389"/>
        <v>d:t</v>
      </c>
      <c r="P2925" t="str">
        <f t="shared" ca="1" si="390"/>
        <v>d11:t11</v>
      </c>
    </row>
    <row r="2926" spans="1:16">
      <c r="A2926" t="str">
        <f t="shared" si="384"/>
        <v>05</v>
      </c>
      <c r="B2926" t="str">
        <f t="shared" ca="1" si="385"/>
        <v>PU</v>
      </c>
      <c r="C2926" t="s">
        <v>298</v>
      </c>
      <c r="D2926" t="s">
        <v>3604</v>
      </c>
      <c r="E2926">
        <f t="shared" ca="1" si="386"/>
        <v>0</v>
      </c>
      <c r="H2926" t="str">
        <f t="shared" ca="1" si="387"/>
        <v>'360 PU '!</v>
      </c>
      <c r="I2926">
        <f t="shared" ca="1" si="388"/>
        <v>0</v>
      </c>
      <c r="J2926">
        <f t="shared" ca="1" si="391"/>
        <v>0</v>
      </c>
      <c r="K2926" t="str">
        <f t="shared" ca="1" si="391"/>
        <v>'360 PU '!</v>
      </c>
      <c r="L2926">
        <f t="shared" ca="1" si="391"/>
        <v>0</v>
      </c>
      <c r="M2926">
        <f t="shared" ca="1" si="391"/>
        <v>0</v>
      </c>
      <c r="N2926">
        <f t="shared" ca="1" si="391"/>
        <v>0</v>
      </c>
      <c r="O2926" t="str">
        <f t="shared" ca="1" si="389"/>
        <v>d:t</v>
      </c>
      <c r="P2926" t="str">
        <f t="shared" ca="1" si="390"/>
        <v>d11:t11</v>
      </c>
    </row>
    <row r="2927" spans="1:16">
      <c r="A2927" t="str">
        <f t="shared" si="384"/>
        <v>14</v>
      </c>
      <c r="B2927" t="str">
        <f t="shared" ca="1" si="385"/>
        <v>PU</v>
      </c>
      <c r="C2927" t="s">
        <v>298</v>
      </c>
      <c r="D2927" t="s">
        <v>3605</v>
      </c>
      <c r="E2927">
        <f t="shared" ca="1" si="386"/>
        <v>0</v>
      </c>
      <c r="H2927" t="str">
        <f t="shared" ca="1" si="387"/>
        <v>'360 PU '!</v>
      </c>
      <c r="I2927">
        <f t="shared" ca="1" si="388"/>
        <v>0</v>
      </c>
      <c r="J2927">
        <f t="shared" ca="1" si="391"/>
        <v>0</v>
      </c>
      <c r="K2927" t="str">
        <f t="shared" ca="1" si="391"/>
        <v>'360 PU '!</v>
      </c>
      <c r="L2927">
        <f t="shared" ca="1" si="391"/>
        <v>0</v>
      </c>
      <c r="M2927">
        <f t="shared" ca="1" si="391"/>
        <v>0</v>
      </c>
      <c r="N2927">
        <f t="shared" ca="1" si="391"/>
        <v>0</v>
      </c>
      <c r="O2927" t="str">
        <f t="shared" ca="1" si="389"/>
        <v>d:t</v>
      </c>
      <c r="P2927" t="str">
        <f t="shared" ca="1" si="390"/>
        <v>d11:t11</v>
      </c>
    </row>
    <row r="2928" spans="1:16">
      <c r="A2928" t="str">
        <f t="shared" si="384"/>
        <v>100</v>
      </c>
      <c r="B2928" t="str">
        <f t="shared" ca="1" si="385"/>
        <v>PU</v>
      </c>
      <c r="C2928" t="s">
        <v>298</v>
      </c>
      <c r="D2928" t="s">
        <v>3606</v>
      </c>
      <c r="E2928">
        <f t="shared" ca="1" si="386"/>
        <v>0</v>
      </c>
      <c r="H2928" t="str">
        <f t="shared" ca="1" si="387"/>
        <v>'360 PU '!</v>
      </c>
      <c r="I2928">
        <f t="shared" ca="1" si="388"/>
        <v>0</v>
      </c>
      <c r="J2928">
        <f t="shared" ca="1" si="391"/>
        <v>0</v>
      </c>
      <c r="K2928" t="str">
        <f t="shared" ca="1" si="391"/>
        <v>'360 PU '!</v>
      </c>
      <c r="L2928">
        <f t="shared" ca="1" si="391"/>
        <v>0</v>
      </c>
      <c r="M2928">
        <f t="shared" ca="1" si="391"/>
        <v>0</v>
      </c>
      <c r="N2928">
        <f t="shared" ca="1" si="391"/>
        <v>0</v>
      </c>
      <c r="O2928" t="str">
        <f t="shared" ca="1" si="389"/>
        <v>d:t</v>
      </c>
      <c r="P2928" t="str">
        <f t="shared" ca="1" si="390"/>
        <v>d11:t11</v>
      </c>
    </row>
    <row r="2929" spans="1:16">
      <c r="A2929" t="str">
        <f t="shared" si="384"/>
        <v>06</v>
      </c>
      <c r="B2929" t="str">
        <f t="shared" ca="1" si="385"/>
        <v>PU</v>
      </c>
      <c r="C2929" t="s">
        <v>298</v>
      </c>
      <c r="D2929" t="s">
        <v>3607</v>
      </c>
      <c r="E2929">
        <f t="shared" ca="1" si="386"/>
        <v>0</v>
      </c>
      <c r="H2929" t="str">
        <f t="shared" ca="1" si="387"/>
        <v>'360 PU '!</v>
      </c>
      <c r="I2929">
        <f t="shared" ca="1" si="388"/>
        <v>0</v>
      </c>
      <c r="J2929">
        <f t="shared" ca="1" si="391"/>
        <v>0</v>
      </c>
      <c r="K2929" t="str">
        <f t="shared" ca="1" si="391"/>
        <v>'360 PU '!</v>
      </c>
      <c r="L2929">
        <f t="shared" ca="1" si="391"/>
        <v>0</v>
      </c>
      <c r="M2929">
        <f t="shared" ca="1" si="391"/>
        <v>0</v>
      </c>
      <c r="N2929">
        <f t="shared" ca="1" si="391"/>
        <v>0</v>
      </c>
      <c r="O2929" t="str">
        <f t="shared" ca="1" si="389"/>
        <v>d:t</v>
      </c>
      <c r="P2929" t="str">
        <f t="shared" ca="1" si="390"/>
        <v>d11:t11</v>
      </c>
    </row>
    <row r="2930" spans="1:16">
      <c r="A2930" t="str">
        <f t="shared" si="384"/>
        <v>12</v>
      </c>
      <c r="B2930" t="str">
        <f t="shared" ca="1" si="385"/>
        <v>PU</v>
      </c>
      <c r="C2930" t="s">
        <v>298</v>
      </c>
      <c r="D2930" t="s">
        <v>3608</v>
      </c>
      <c r="E2930">
        <f t="shared" ca="1" si="386"/>
        <v>0</v>
      </c>
      <c r="H2930" t="str">
        <f t="shared" ca="1" si="387"/>
        <v>'360 PU '!</v>
      </c>
      <c r="I2930">
        <f t="shared" ca="1" si="388"/>
        <v>0</v>
      </c>
      <c r="J2930">
        <f t="shared" ca="1" si="391"/>
        <v>0</v>
      </c>
      <c r="K2930" t="str">
        <f t="shared" ca="1" si="391"/>
        <v>'360 PU '!</v>
      </c>
      <c r="L2930">
        <f t="shared" ca="1" si="391"/>
        <v>0</v>
      </c>
      <c r="M2930">
        <f t="shared" ca="1" si="391"/>
        <v>0</v>
      </c>
      <c r="N2930">
        <f t="shared" ca="1" si="391"/>
        <v>0</v>
      </c>
      <c r="O2930" t="str">
        <f t="shared" ca="1" si="389"/>
        <v>d:t</v>
      </c>
      <c r="P2930" t="str">
        <f t="shared" ca="1" si="390"/>
        <v>d11:t11</v>
      </c>
    </row>
    <row r="2931" spans="1:16">
      <c r="A2931" t="str">
        <f t="shared" si="384"/>
        <v>09</v>
      </c>
      <c r="B2931" t="str">
        <f t="shared" ca="1" si="385"/>
        <v>PU</v>
      </c>
      <c r="C2931" t="s">
        <v>298</v>
      </c>
      <c r="D2931" t="s">
        <v>3609</v>
      </c>
      <c r="E2931">
        <f t="shared" ca="1" si="386"/>
        <v>0</v>
      </c>
      <c r="H2931" t="str">
        <f t="shared" ca="1" si="387"/>
        <v>'360 PU '!</v>
      </c>
      <c r="I2931">
        <f t="shared" ca="1" si="388"/>
        <v>0</v>
      </c>
      <c r="J2931">
        <f t="shared" ca="1" si="391"/>
        <v>0</v>
      </c>
      <c r="K2931" t="str">
        <f t="shared" ca="1" si="391"/>
        <v>'360 PU '!</v>
      </c>
      <c r="L2931">
        <f t="shared" ca="1" si="391"/>
        <v>0</v>
      </c>
      <c r="M2931">
        <f t="shared" ca="1" si="391"/>
        <v>0</v>
      </c>
      <c r="N2931">
        <f t="shared" ca="1" si="391"/>
        <v>0</v>
      </c>
      <c r="O2931" t="str">
        <f t="shared" ca="1" si="389"/>
        <v>d:t</v>
      </c>
      <c r="P2931" t="str">
        <f t="shared" ca="1" si="390"/>
        <v>d11:t11</v>
      </c>
    </row>
    <row r="2932" spans="1:16">
      <c r="A2932" t="str">
        <f t="shared" si="384"/>
        <v>11</v>
      </c>
      <c r="B2932" t="str">
        <f t="shared" ca="1" si="385"/>
        <v>PU</v>
      </c>
      <c r="C2932" t="s">
        <v>298</v>
      </c>
      <c r="D2932" t="s">
        <v>3610</v>
      </c>
      <c r="E2932">
        <f t="shared" ca="1" si="386"/>
        <v>0</v>
      </c>
      <c r="H2932" t="str">
        <f t="shared" ca="1" si="387"/>
        <v>'360 PU '!</v>
      </c>
      <c r="I2932">
        <f t="shared" ca="1" si="388"/>
        <v>0</v>
      </c>
      <c r="J2932">
        <f t="shared" ca="1" si="391"/>
        <v>0</v>
      </c>
      <c r="K2932" t="str">
        <f t="shared" ca="1" si="391"/>
        <v>'360 PU '!</v>
      </c>
      <c r="L2932">
        <f t="shared" ca="1" si="391"/>
        <v>0</v>
      </c>
      <c r="M2932">
        <f t="shared" ca="1" si="391"/>
        <v>0</v>
      </c>
      <c r="N2932">
        <f t="shared" ca="1" si="391"/>
        <v>0</v>
      </c>
      <c r="O2932" t="str">
        <f t="shared" ca="1" si="389"/>
        <v>d:t</v>
      </c>
      <c r="P2932" t="str">
        <f t="shared" ca="1" si="390"/>
        <v>d11:t11</v>
      </c>
    </row>
    <row r="2933" spans="1:16">
      <c r="A2933" t="str">
        <f t="shared" si="384"/>
        <v>03</v>
      </c>
      <c r="B2933" t="str">
        <f t="shared" ca="1" si="385"/>
        <v>PU</v>
      </c>
      <c r="C2933" t="s">
        <v>298</v>
      </c>
      <c r="D2933" t="s">
        <v>3611</v>
      </c>
      <c r="E2933">
        <f t="shared" ca="1" si="386"/>
        <v>0</v>
      </c>
      <c r="H2933" t="str">
        <f t="shared" ca="1" si="387"/>
        <v>'360 PU '!</v>
      </c>
      <c r="I2933">
        <f t="shared" ca="1" si="388"/>
        <v>0</v>
      </c>
      <c r="J2933">
        <f t="shared" ca="1" si="391"/>
        <v>0</v>
      </c>
      <c r="K2933" t="str">
        <f t="shared" ca="1" si="391"/>
        <v>'360 PU '!</v>
      </c>
      <c r="L2933">
        <f t="shared" ca="1" si="391"/>
        <v>0</v>
      </c>
      <c r="M2933">
        <f t="shared" ca="1" si="391"/>
        <v>0</v>
      </c>
      <c r="N2933">
        <f t="shared" ca="1" si="391"/>
        <v>0</v>
      </c>
      <c r="O2933" t="str">
        <f t="shared" ca="1" si="389"/>
        <v>d:t</v>
      </c>
      <c r="P2933" t="str">
        <f t="shared" ca="1" si="390"/>
        <v>d11:t11</v>
      </c>
    </row>
    <row r="2934" spans="1:16">
      <c r="A2934" t="str">
        <f t="shared" si="384"/>
        <v>02</v>
      </c>
      <c r="B2934" t="str">
        <f t="shared" ca="1" si="385"/>
        <v>PU</v>
      </c>
      <c r="C2934" t="s">
        <v>298</v>
      </c>
      <c r="D2934" t="s">
        <v>3612</v>
      </c>
      <c r="E2934">
        <f t="shared" ca="1" si="386"/>
        <v>0</v>
      </c>
      <c r="H2934" t="str">
        <f t="shared" ca="1" si="387"/>
        <v>'360 PU '!</v>
      </c>
      <c r="I2934">
        <f t="shared" ca="1" si="388"/>
        <v>0</v>
      </c>
      <c r="J2934">
        <f t="shared" ca="1" si="391"/>
        <v>0</v>
      </c>
      <c r="K2934" t="str">
        <f t="shared" ca="1" si="391"/>
        <v>'360 PU '!</v>
      </c>
      <c r="L2934">
        <f t="shared" ca="1" si="391"/>
        <v>0</v>
      </c>
      <c r="M2934">
        <f t="shared" ca="1" si="391"/>
        <v>0</v>
      </c>
      <c r="N2934">
        <f t="shared" ca="1" si="391"/>
        <v>0</v>
      </c>
      <c r="O2934" t="str">
        <f t="shared" ca="1" si="389"/>
        <v>d:t</v>
      </c>
      <c r="P2934" t="str">
        <f t="shared" ca="1" si="390"/>
        <v>d11:t11</v>
      </c>
    </row>
    <row r="2935" spans="1:16">
      <c r="A2935" t="str">
        <f t="shared" si="384"/>
        <v>04</v>
      </c>
      <c r="B2935" t="str">
        <f t="shared" ca="1" si="385"/>
        <v>PU</v>
      </c>
      <c r="C2935" t="s">
        <v>298</v>
      </c>
      <c r="D2935" t="s">
        <v>3613</v>
      </c>
      <c r="E2935">
        <f t="shared" ca="1" si="386"/>
        <v>0</v>
      </c>
      <c r="H2935" t="str">
        <f t="shared" ca="1" si="387"/>
        <v>'360 PU '!</v>
      </c>
      <c r="I2935">
        <f t="shared" ca="1" si="388"/>
        <v>0</v>
      </c>
      <c r="J2935">
        <f t="shared" ca="1" si="391"/>
        <v>0</v>
      </c>
      <c r="K2935" t="str">
        <f t="shared" ca="1" si="391"/>
        <v>'360 PU '!</v>
      </c>
      <c r="L2935">
        <f t="shared" ca="1" si="391"/>
        <v>0</v>
      </c>
      <c r="M2935">
        <f t="shared" ca="1" si="391"/>
        <v>0</v>
      </c>
      <c r="N2935">
        <f t="shared" ca="1" si="391"/>
        <v>0</v>
      </c>
      <c r="O2935" t="str">
        <f t="shared" ca="1" si="389"/>
        <v>d:t</v>
      </c>
      <c r="P2935" t="str">
        <f t="shared" ca="1" si="390"/>
        <v>d11:t11</v>
      </c>
    </row>
    <row r="2936" spans="1:16">
      <c r="A2936" t="str">
        <f t="shared" si="384"/>
        <v>01</v>
      </c>
      <c r="B2936" t="str">
        <f t="shared" ca="1" si="385"/>
        <v>PU</v>
      </c>
      <c r="C2936" t="s">
        <v>299</v>
      </c>
      <c r="D2936" t="s">
        <v>3614</v>
      </c>
      <c r="E2936">
        <f t="shared" ca="1" si="386"/>
        <v>0</v>
      </c>
      <c r="H2936" t="str">
        <f t="shared" ca="1" si="387"/>
        <v>'360 PU '!</v>
      </c>
      <c r="I2936">
        <f t="shared" ca="1" si="388"/>
        <v>0</v>
      </c>
      <c r="J2936">
        <f t="shared" ca="1" si="391"/>
        <v>0</v>
      </c>
      <c r="K2936" t="str">
        <f t="shared" ca="1" si="391"/>
        <v>'360 PU '!</v>
      </c>
      <c r="L2936">
        <f t="shared" ca="1" si="391"/>
        <v>0</v>
      </c>
      <c r="M2936">
        <f t="shared" ca="1" si="391"/>
        <v>0</v>
      </c>
      <c r="N2936">
        <f t="shared" ca="1" si="391"/>
        <v>0</v>
      </c>
      <c r="O2936" t="str">
        <f t="shared" ca="1" si="389"/>
        <v>d:t</v>
      </c>
      <c r="P2936" t="str">
        <f t="shared" ca="1" si="390"/>
        <v>d11:t11</v>
      </c>
    </row>
    <row r="2937" spans="1:16">
      <c r="A2937" t="str">
        <f t="shared" ref="A2937:A3000" si="392">MID(D2937,LEN(C2937)+2,LEN(D2937)-LEN(C2937))</f>
        <v>05</v>
      </c>
      <c r="B2937" t="str">
        <f t="shared" ref="B2937:B3000" ca="1" si="393">VLOOKUP(H2937,$A$1:$K$6,11,FALSE)</f>
        <v>PU</v>
      </c>
      <c r="C2937" t="s">
        <v>299</v>
      </c>
      <c r="D2937" t="s">
        <v>3615</v>
      </c>
      <c r="E2937">
        <f t="shared" ca="1" si="386"/>
        <v>0</v>
      </c>
      <c r="H2937" t="str">
        <f t="shared" ca="1" si="387"/>
        <v>'360 PU '!</v>
      </c>
      <c r="I2937">
        <f t="shared" ca="1" si="388"/>
        <v>0</v>
      </c>
      <c r="J2937">
        <f t="shared" ca="1" si="391"/>
        <v>0</v>
      </c>
      <c r="K2937" t="str">
        <f t="shared" ca="1" si="391"/>
        <v>'360 PU '!</v>
      </c>
      <c r="L2937">
        <f t="shared" ca="1" si="391"/>
        <v>0</v>
      </c>
      <c r="M2937">
        <f t="shared" ca="1" si="391"/>
        <v>0</v>
      </c>
      <c r="N2937">
        <f t="shared" ca="1" si="391"/>
        <v>0</v>
      </c>
      <c r="O2937" t="str">
        <f t="shared" ca="1" si="389"/>
        <v>d:t</v>
      </c>
      <c r="P2937" t="str">
        <f t="shared" ca="1" si="390"/>
        <v>d11:t11</v>
      </c>
    </row>
    <row r="2938" spans="1:16">
      <c r="A2938" t="str">
        <f t="shared" si="392"/>
        <v>14</v>
      </c>
      <c r="B2938" t="str">
        <f t="shared" ca="1" si="393"/>
        <v>PU</v>
      </c>
      <c r="C2938" t="s">
        <v>299</v>
      </c>
      <c r="D2938" t="s">
        <v>3616</v>
      </c>
      <c r="E2938">
        <f t="shared" ref="E2938:E3001" ca="1" si="394">IFERROR(VLOOKUP(C2938,INDIRECT($H2938&amp;$O2938),MATCH($A2938,INDIRECT($H2938&amp;$P2938),0),FALSE),0)</f>
        <v>0</v>
      </c>
      <c r="H2938" t="str">
        <f t="shared" ref="H2938:H3001" ca="1" si="395">IF(I2938&lt;&gt;0,I2938,IF(J2938&lt;&gt;0,J2938,IF(K2938&lt;&gt;0,K2938,IF(L2938&lt;&gt;0,L2938,IF(M2938&lt;&gt;0,M2938,N2938)))))</f>
        <v>'360 PU '!</v>
      </c>
      <c r="I2938">
        <f t="shared" ref="I2938:I3001" ca="1" si="396">IF(IFERROR(VLOOKUP(C2938,INDIRECT($I$14&amp;"D:D"),1,FALSE),0)&lt;&gt;0,I$14,0)</f>
        <v>0</v>
      </c>
      <c r="J2938">
        <f t="shared" ca="1" si="391"/>
        <v>0</v>
      </c>
      <c r="K2938" t="str">
        <f t="shared" ca="1" si="391"/>
        <v>'360 PU '!</v>
      </c>
      <c r="L2938">
        <f t="shared" ca="1" si="391"/>
        <v>0</v>
      </c>
      <c r="M2938">
        <f t="shared" ca="1" si="391"/>
        <v>0</v>
      </c>
      <c r="N2938">
        <f t="shared" ca="1" si="391"/>
        <v>0</v>
      </c>
      <c r="O2938" t="str">
        <f t="shared" ca="1" si="389"/>
        <v>d:t</v>
      </c>
      <c r="P2938" t="str">
        <f t="shared" ca="1" si="390"/>
        <v>d11:t11</v>
      </c>
    </row>
    <row r="2939" spans="1:16">
      <c r="A2939" t="str">
        <f t="shared" si="392"/>
        <v>100</v>
      </c>
      <c r="B2939" t="str">
        <f t="shared" ca="1" si="393"/>
        <v>PU</v>
      </c>
      <c r="C2939" t="s">
        <v>299</v>
      </c>
      <c r="D2939" t="s">
        <v>3617</v>
      </c>
      <c r="E2939">
        <f t="shared" ca="1" si="394"/>
        <v>0</v>
      </c>
      <c r="H2939" t="str">
        <f t="shared" ca="1" si="395"/>
        <v>'360 PU '!</v>
      </c>
      <c r="I2939">
        <f t="shared" ca="1" si="396"/>
        <v>0</v>
      </c>
      <c r="J2939">
        <f t="shared" ca="1" si="391"/>
        <v>0</v>
      </c>
      <c r="K2939" t="str">
        <f t="shared" ca="1" si="391"/>
        <v>'360 PU '!</v>
      </c>
      <c r="L2939">
        <f t="shared" ca="1" si="391"/>
        <v>0</v>
      </c>
      <c r="M2939">
        <f t="shared" ca="1" si="391"/>
        <v>0</v>
      </c>
      <c r="N2939">
        <f t="shared" ca="1" si="391"/>
        <v>0</v>
      </c>
      <c r="O2939" t="str">
        <f t="shared" ca="1" si="389"/>
        <v>d:t</v>
      </c>
      <c r="P2939" t="str">
        <f t="shared" ca="1" si="390"/>
        <v>d11:t11</v>
      </c>
    </row>
    <row r="2940" spans="1:16">
      <c r="A2940" t="str">
        <f t="shared" si="392"/>
        <v>06</v>
      </c>
      <c r="B2940" t="str">
        <f t="shared" ca="1" si="393"/>
        <v>PU</v>
      </c>
      <c r="C2940" t="s">
        <v>299</v>
      </c>
      <c r="D2940" t="s">
        <v>3618</v>
      </c>
      <c r="E2940">
        <f t="shared" ca="1" si="394"/>
        <v>0</v>
      </c>
      <c r="H2940" t="str">
        <f t="shared" ca="1" si="395"/>
        <v>'360 PU '!</v>
      </c>
      <c r="I2940">
        <f t="shared" ca="1" si="396"/>
        <v>0</v>
      </c>
      <c r="J2940">
        <f t="shared" ca="1" si="391"/>
        <v>0</v>
      </c>
      <c r="K2940" t="str">
        <f t="shared" ca="1" si="391"/>
        <v>'360 PU '!</v>
      </c>
      <c r="L2940">
        <f t="shared" ca="1" si="391"/>
        <v>0</v>
      </c>
      <c r="M2940">
        <f t="shared" ca="1" si="391"/>
        <v>0</v>
      </c>
      <c r="N2940">
        <f t="shared" ca="1" si="391"/>
        <v>0</v>
      </c>
      <c r="O2940" t="str">
        <f t="shared" ca="1" si="389"/>
        <v>d:t</v>
      </c>
      <c r="P2940" t="str">
        <f t="shared" ca="1" si="390"/>
        <v>d11:t11</v>
      </c>
    </row>
    <row r="2941" spans="1:16">
      <c r="A2941" t="str">
        <f t="shared" si="392"/>
        <v>12</v>
      </c>
      <c r="B2941" t="str">
        <f t="shared" ca="1" si="393"/>
        <v>PU</v>
      </c>
      <c r="C2941" t="s">
        <v>299</v>
      </c>
      <c r="D2941" t="s">
        <v>3619</v>
      </c>
      <c r="E2941">
        <f t="shared" ca="1" si="394"/>
        <v>0</v>
      </c>
      <c r="H2941" t="str">
        <f t="shared" ca="1" si="395"/>
        <v>'360 PU '!</v>
      </c>
      <c r="I2941">
        <f t="shared" ca="1" si="396"/>
        <v>0</v>
      </c>
      <c r="J2941">
        <f t="shared" ca="1" si="391"/>
        <v>0</v>
      </c>
      <c r="K2941" t="str">
        <f t="shared" ca="1" si="391"/>
        <v>'360 PU '!</v>
      </c>
      <c r="L2941">
        <f t="shared" ca="1" si="391"/>
        <v>0</v>
      </c>
      <c r="M2941">
        <f t="shared" ca="1" si="391"/>
        <v>0</v>
      </c>
      <c r="N2941">
        <f t="shared" ca="1" si="391"/>
        <v>0</v>
      </c>
      <c r="O2941" t="str">
        <f t="shared" ca="1" si="389"/>
        <v>d:t</v>
      </c>
      <c r="P2941" t="str">
        <f t="shared" ca="1" si="390"/>
        <v>d11:t11</v>
      </c>
    </row>
    <row r="2942" spans="1:16">
      <c r="A2942" t="str">
        <f t="shared" si="392"/>
        <v>09</v>
      </c>
      <c r="B2942" t="str">
        <f t="shared" ca="1" si="393"/>
        <v>PU</v>
      </c>
      <c r="C2942" t="s">
        <v>299</v>
      </c>
      <c r="D2942" t="s">
        <v>3620</v>
      </c>
      <c r="E2942">
        <f t="shared" ca="1" si="394"/>
        <v>0</v>
      </c>
      <c r="H2942" t="str">
        <f t="shared" ca="1" si="395"/>
        <v>'360 PU '!</v>
      </c>
      <c r="I2942">
        <f t="shared" ca="1" si="396"/>
        <v>0</v>
      </c>
      <c r="J2942">
        <f t="shared" ca="1" si="391"/>
        <v>0</v>
      </c>
      <c r="K2942" t="str">
        <f t="shared" ca="1" si="391"/>
        <v>'360 PU '!</v>
      </c>
      <c r="L2942">
        <f t="shared" ca="1" si="391"/>
        <v>0</v>
      </c>
      <c r="M2942">
        <f t="shared" ca="1" si="391"/>
        <v>0</v>
      </c>
      <c r="N2942">
        <f t="shared" ca="1" si="391"/>
        <v>0</v>
      </c>
      <c r="O2942" t="str">
        <f t="shared" ca="1" si="389"/>
        <v>d:t</v>
      </c>
      <c r="P2942" t="str">
        <f t="shared" ca="1" si="390"/>
        <v>d11:t11</v>
      </c>
    </row>
    <row r="2943" spans="1:16">
      <c r="A2943" t="str">
        <f t="shared" si="392"/>
        <v>11</v>
      </c>
      <c r="B2943" t="str">
        <f t="shared" ca="1" si="393"/>
        <v>PU</v>
      </c>
      <c r="C2943" t="s">
        <v>299</v>
      </c>
      <c r="D2943" t="s">
        <v>3621</v>
      </c>
      <c r="E2943">
        <f t="shared" ca="1" si="394"/>
        <v>0</v>
      </c>
      <c r="H2943" t="str">
        <f t="shared" ca="1" si="395"/>
        <v>'360 PU '!</v>
      </c>
      <c r="I2943">
        <f t="shared" ca="1" si="396"/>
        <v>0</v>
      </c>
      <c r="J2943">
        <f t="shared" ca="1" si="391"/>
        <v>0</v>
      </c>
      <c r="K2943" t="str">
        <f t="shared" ca="1" si="391"/>
        <v>'360 PU '!</v>
      </c>
      <c r="L2943">
        <f t="shared" ca="1" si="391"/>
        <v>0</v>
      </c>
      <c r="M2943">
        <f t="shared" ca="1" si="391"/>
        <v>0</v>
      </c>
      <c r="N2943">
        <f t="shared" ca="1" si="391"/>
        <v>0</v>
      </c>
      <c r="O2943" t="str">
        <f t="shared" ca="1" si="389"/>
        <v>d:t</v>
      </c>
      <c r="P2943" t="str">
        <f t="shared" ca="1" si="390"/>
        <v>d11:t11</v>
      </c>
    </row>
    <row r="2944" spans="1:16">
      <c r="A2944" t="str">
        <f t="shared" si="392"/>
        <v>03</v>
      </c>
      <c r="B2944" t="str">
        <f t="shared" ca="1" si="393"/>
        <v>PU</v>
      </c>
      <c r="C2944" t="s">
        <v>299</v>
      </c>
      <c r="D2944" t="s">
        <v>3622</v>
      </c>
      <c r="E2944">
        <f t="shared" ca="1" si="394"/>
        <v>0</v>
      </c>
      <c r="H2944" t="str">
        <f t="shared" ca="1" si="395"/>
        <v>'360 PU '!</v>
      </c>
      <c r="I2944">
        <f t="shared" ca="1" si="396"/>
        <v>0</v>
      </c>
      <c r="J2944">
        <f t="shared" ca="1" si="391"/>
        <v>0</v>
      </c>
      <c r="K2944" t="str">
        <f t="shared" ca="1" si="391"/>
        <v>'360 PU '!</v>
      </c>
      <c r="L2944">
        <f t="shared" ca="1" si="391"/>
        <v>0</v>
      </c>
      <c r="M2944">
        <f t="shared" ca="1" si="391"/>
        <v>0</v>
      </c>
      <c r="N2944">
        <f t="shared" ca="1" si="391"/>
        <v>0</v>
      </c>
      <c r="O2944" t="str">
        <f t="shared" ca="1" si="389"/>
        <v>d:t</v>
      </c>
      <c r="P2944" t="str">
        <f t="shared" ca="1" si="390"/>
        <v>d11:t11</v>
      </c>
    </row>
    <row r="2945" spans="1:16">
      <c r="A2945" t="str">
        <f t="shared" si="392"/>
        <v>02</v>
      </c>
      <c r="B2945" t="str">
        <f t="shared" ca="1" si="393"/>
        <v>PU</v>
      </c>
      <c r="C2945" t="s">
        <v>299</v>
      </c>
      <c r="D2945" t="s">
        <v>3623</v>
      </c>
      <c r="E2945">
        <f t="shared" ca="1" si="394"/>
        <v>0</v>
      </c>
      <c r="H2945" t="str">
        <f t="shared" ca="1" si="395"/>
        <v>'360 PU '!</v>
      </c>
      <c r="I2945">
        <f t="shared" ca="1" si="396"/>
        <v>0</v>
      </c>
      <c r="J2945">
        <f t="shared" ca="1" si="391"/>
        <v>0</v>
      </c>
      <c r="K2945" t="str">
        <f t="shared" ca="1" si="391"/>
        <v>'360 PU '!</v>
      </c>
      <c r="L2945">
        <f t="shared" ca="1" si="391"/>
        <v>0</v>
      </c>
      <c r="M2945">
        <f t="shared" ca="1" si="391"/>
        <v>0</v>
      </c>
      <c r="N2945">
        <f t="shared" ca="1" si="391"/>
        <v>0</v>
      </c>
      <c r="O2945" t="str">
        <f t="shared" ca="1" si="389"/>
        <v>d:t</v>
      </c>
      <c r="P2945" t="str">
        <f t="shared" ca="1" si="390"/>
        <v>d11:t11</v>
      </c>
    </row>
    <row r="2946" spans="1:16">
      <c r="A2946" t="str">
        <f t="shared" si="392"/>
        <v>04</v>
      </c>
      <c r="B2946" t="str">
        <f t="shared" ca="1" si="393"/>
        <v>PU</v>
      </c>
      <c r="C2946" t="s">
        <v>299</v>
      </c>
      <c r="D2946" t="s">
        <v>3624</v>
      </c>
      <c r="E2946">
        <f t="shared" ca="1" si="394"/>
        <v>0</v>
      </c>
      <c r="H2946" t="str">
        <f t="shared" ca="1" si="395"/>
        <v>'360 PU '!</v>
      </c>
      <c r="I2946">
        <f t="shared" ca="1" si="396"/>
        <v>0</v>
      </c>
      <c r="J2946">
        <f t="shared" ca="1" si="391"/>
        <v>0</v>
      </c>
      <c r="K2946" t="str">
        <f t="shared" ca="1" si="391"/>
        <v>'360 PU '!</v>
      </c>
      <c r="L2946">
        <f t="shared" ca="1" si="391"/>
        <v>0</v>
      </c>
      <c r="M2946">
        <f t="shared" ca="1" si="391"/>
        <v>0</v>
      </c>
      <c r="N2946">
        <f t="shared" ca="1" si="391"/>
        <v>0</v>
      </c>
      <c r="O2946" t="str">
        <f t="shared" ca="1" si="389"/>
        <v>d:t</v>
      </c>
      <c r="P2946" t="str">
        <f t="shared" ca="1" si="390"/>
        <v>d11:t11</v>
      </c>
    </row>
    <row r="2947" spans="1:16">
      <c r="A2947" t="str">
        <f t="shared" si="392"/>
        <v>01</v>
      </c>
      <c r="B2947" t="str">
        <f t="shared" ca="1" si="393"/>
        <v>PU</v>
      </c>
      <c r="C2947" t="s">
        <v>300</v>
      </c>
      <c r="D2947" t="s">
        <v>3625</v>
      </c>
      <c r="E2947">
        <f t="shared" ca="1" si="394"/>
        <v>0</v>
      </c>
      <c r="H2947" t="str">
        <f t="shared" ca="1" si="395"/>
        <v>'360 PU '!</v>
      </c>
      <c r="I2947">
        <f t="shared" ca="1" si="396"/>
        <v>0</v>
      </c>
      <c r="J2947">
        <f t="shared" ca="1" si="391"/>
        <v>0</v>
      </c>
      <c r="K2947" t="str">
        <f t="shared" ca="1" si="391"/>
        <v>'360 PU '!</v>
      </c>
      <c r="L2947">
        <f t="shared" ca="1" si="391"/>
        <v>0</v>
      </c>
      <c r="M2947">
        <f t="shared" ca="1" si="391"/>
        <v>0</v>
      </c>
      <c r="N2947">
        <f t="shared" ca="1" si="391"/>
        <v>0</v>
      </c>
      <c r="O2947" t="str">
        <f t="shared" ca="1" si="389"/>
        <v>d:t</v>
      </c>
      <c r="P2947" t="str">
        <f t="shared" ca="1" si="390"/>
        <v>d11:t11</v>
      </c>
    </row>
    <row r="2948" spans="1:16">
      <c r="A2948" t="str">
        <f t="shared" si="392"/>
        <v>05</v>
      </c>
      <c r="B2948" t="str">
        <f t="shared" ca="1" si="393"/>
        <v>PU</v>
      </c>
      <c r="C2948" t="s">
        <v>300</v>
      </c>
      <c r="D2948" t="s">
        <v>3626</v>
      </c>
      <c r="E2948">
        <f t="shared" ca="1" si="394"/>
        <v>0</v>
      </c>
      <c r="H2948" t="str">
        <f t="shared" ca="1" si="395"/>
        <v>'360 PU '!</v>
      </c>
      <c r="I2948">
        <f t="shared" ca="1" si="396"/>
        <v>0</v>
      </c>
      <c r="J2948">
        <f t="shared" ca="1" si="391"/>
        <v>0</v>
      </c>
      <c r="K2948" t="str">
        <f t="shared" ca="1" si="391"/>
        <v>'360 PU '!</v>
      </c>
      <c r="L2948">
        <f t="shared" ca="1" si="391"/>
        <v>0</v>
      </c>
      <c r="M2948">
        <f t="shared" ca="1" si="391"/>
        <v>0</v>
      </c>
      <c r="N2948">
        <f t="shared" ca="1" si="391"/>
        <v>0</v>
      </c>
      <c r="O2948" t="str">
        <f t="shared" ca="1" si="389"/>
        <v>d:t</v>
      </c>
      <c r="P2948" t="str">
        <f t="shared" ca="1" si="390"/>
        <v>d11:t11</v>
      </c>
    </row>
    <row r="2949" spans="1:16">
      <c r="A2949" t="str">
        <f t="shared" si="392"/>
        <v>14</v>
      </c>
      <c r="B2949" t="str">
        <f t="shared" ca="1" si="393"/>
        <v>PU</v>
      </c>
      <c r="C2949" t="s">
        <v>300</v>
      </c>
      <c r="D2949" t="s">
        <v>3627</v>
      </c>
      <c r="E2949">
        <f t="shared" ca="1" si="394"/>
        <v>0</v>
      </c>
      <c r="H2949" t="str">
        <f t="shared" ca="1" si="395"/>
        <v>'360 PU '!</v>
      </c>
      <c r="I2949">
        <f t="shared" ca="1" si="396"/>
        <v>0</v>
      </c>
      <c r="J2949">
        <f t="shared" ca="1" si="391"/>
        <v>0</v>
      </c>
      <c r="K2949" t="str">
        <f t="shared" ca="1" si="391"/>
        <v>'360 PU '!</v>
      </c>
      <c r="L2949">
        <f t="shared" ca="1" si="391"/>
        <v>0</v>
      </c>
      <c r="M2949">
        <f t="shared" ca="1" si="391"/>
        <v>0</v>
      </c>
      <c r="N2949">
        <f t="shared" ca="1" si="391"/>
        <v>0</v>
      </c>
      <c r="O2949" t="str">
        <f t="shared" ca="1" si="389"/>
        <v>d:t</v>
      </c>
      <c r="P2949" t="str">
        <f t="shared" ca="1" si="390"/>
        <v>d11:t11</v>
      </c>
    </row>
    <row r="2950" spans="1:16">
      <c r="A2950" t="str">
        <f t="shared" si="392"/>
        <v>100</v>
      </c>
      <c r="B2950" t="str">
        <f t="shared" ca="1" si="393"/>
        <v>PU</v>
      </c>
      <c r="C2950" t="s">
        <v>300</v>
      </c>
      <c r="D2950" t="s">
        <v>3628</v>
      </c>
      <c r="E2950">
        <f t="shared" ca="1" si="394"/>
        <v>0</v>
      </c>
      <c r="H2950" t="str">
        <f t="shared" ca="1" si="395"/>
        <v>'360 PU '!</v>
      </c>
      <c r="I2950">
        <f t="shared" ca="1" si="396"/>
        <v>0</v>
      </c>
      <c r="J2950">
        <f t="shared" ca="1" si="391"/>
        <v>0</v>
      </c>
      <c r="K2950" t="str">
        <f t="shared" ca="1" si="391"/>
        <v>'360 PU '!</v>
      </c>
      <c r="L2950">
        <f t="shared" ca="1" si="391"/>
        <v>0</v>
      </c>
      <c r="M2950">
        <f t="shared" ca="1" si="391"/>
        <v>0</v>
      </c>
      <c r="N2950">
        <f t="shared" ca="1" si="391"/>
        <v>0</v>
      </c>
      <c r="O2950" t="str">
        <f t="shared" ca="1" si="389"/>
        <v>d:t</v>
      </c>
      <c r="P2950" t="str">
        <f t="shared" ca="1" si="390"/>
        <v>d11:t11</v>
      </c>
    </row>
    <row r="2951" spans="1:16">
      <c r="A2951" t="str">
        <f t="shared" si="392"/>
        <v>06</v>
      </c>
      <c r="B2951" t="str">
        <f t="shared" ca="1" si="393"/>
        <v>PU</v>
      </c>
      <c r="C2951" t="s">
        <v>300</v>
      </c>
      <c r="D2951" t="s">
        <v>3629</v>
      </c>
      <c r="E2951">
        <f t="shared" ca="1" si="394"/>
        <v>0</v>
      </c>
      <c r="H2951" t="str">
        <f t="shared" ca="1" si="395"/>
        <v>'360 PU '!</v>
      </c>
      <c r="I2951">
        <f t="shared" ca="1" si="396"/>
        <v>0</v>
      </c>
      <c r="J2951">
        <f t="shared" ca="1" si="391"/>
        <v>0</v>
      </c>
      <c r="K2951" t="str">
        <f t="shared" ca="1" si="391"/>
        <v>'360 PU '!</v>
      </c>
      <c r="L2951">
        <f t="shared" ca="1" si="391"/>
        <v>0</v>
      </c>
      <c r="M2951">
        <f t="shared" ca="1" si="391"/>
        <v>0</v>
      </c>
      <c r="N2951">
        <f t="shared" ca="1" si="391"/>
        <v>0</v>
      </c>
      <c r="O2951" t="str">
        <f t="shared" ca="1" si="389"/>
        <v>d:t</v>
      </c>
      <c r="P2951" t="str">
        <f t="shared" ca="1" si="390"/>
        <v>d11:t11</v>
      </c>
    </row>
    <row r="2952" spans="1:16">
      <c r="A2952" t="str">
        <f t="shared" si="392"/>
        <v>12</v>
      </c>
      <c r="B2952" t="str">
        <f t="shared" ca="1" si="393"/>
        <v>PU</v>
      </c>
      <c r="C2952" t="s">
        <v>300</v>
      </c>
      <c r="D2952" t="s">
        <v>3630</v>
      </c>
      <c r="E2952">
        <f t="shared" ca="1" si="394"/>
        <v>0</v>
      </c>
      <c r="H2952" t="str">
        <f t="shared" ca="1" si="395"/>
        <v>'360 PU '!</v>
      </c>
      <c r="I2952">
        <f t="shared" ca="1" si="396"/>
        <v>0</v>
      </c>
      <c r="J2952">
        <f t="shared" ca="1" si="391"/>
        <v>0</v>
      </c>
      <c r="K2952" t="str">
        <f t="shared" ca="1" si="391"/>
        <v>'360 PU '!</v>
      </c>
      <c r="L2952">
        <f t="shared" ca="1" si="391"/>
        <v>0</v>
      </c>
      <c r="M2952">
        <f t="shared" ca="1" si="391"/>
        <v>0</v>
      </c>
      <c r="N2952">
        <f t="shared" ca="1" si="391"/>
        <v>0</v>
      </c>
      <c r="O2952" t="str">
        <f t="shared" ca="1" si="389"/>
        <v>d:t</v>
      </c>
      <c r="P2952" t="str">
        <f t="shared" ca="1" si="390"/>
        <v>d11:t11</v>
      </c>
    </row>
    <row r="2953" spans="1:16">
      <c r="A2953" t="str">
        <f t="shared" si="392"/>
        <v>09</v>
      </c>
      <c r="B2953" t="str">
        <f t="shared" ca="1" si="393"/>
        <v>PU</v>
      </c>
      <c r="C2953" t="s">
        <v>300</v>
      </c>
      <c r="D2953" t="s">
        <v>3631</v>
      </c>
      <c r="E2953">
        <f t="shared" ca="1" si="394"/>
        <v>0</v>
      </c>
      <c r="H2953" t="str">
        <f t="shared" ca="1" si="395"/>
        <v>'360 PU '!</v>
      </c>
      <c r="I2953">
        <f t="shared" ca="1" si="396"/>
        <v>0</v>
      </c>
      <c r="J2953">
        <f t="shared" ca="1" si="391"/>
        <v>0</v>
      </c>
      <c r="K2953" t="str">
        <f t="shared" ca="1" si="391"/>
        <v>'360 PU '!</v>
      </c>
      <c r="L2953">
        <f t="shared" ca="1" si="391"/>
        <v>0</v>
      </c>
      <c r="M2953">
        <f t="shared" ca="1" si="391"/>
        <v>0</v>
      </c>
      <c r="N2953">
        <f t="shared" ca="1" si="391"/>
        <v>0</v>
      </c>
      <c r="O2953" t="str">
        <f t="shared" ca="1" si="389"/>
        <v>d:t</v>
      </c>
      <c r="P2953" t="str">
        <f t="shared" ca="1" si="390"/>
        <v>d11:t11</v>
      </c>
    </row>
    <row r="2954" spans="1:16">
      <c r="A2954" t="str">
        <f t="shared" si="392"/>
        <v>11</v>
      </c>
      <c r="B2954" t="str">
        <f t="shared" ca="1" si="393"/>
        <v>PU</v>
      </c>
      <c r="C2954" t="s">
        <v>300</v>
      </c>
      <c r="D2954" t="s">
        <v>3632</v>
      </c>
      <c r="E2954">
        <f t="shared" ca="1" si="394"/>
        <v>0</v>
      </c>
      <c r="H2954" t="str">
        <f t="shared" ca="1" si="395"/>
        <v>'360 PU '!</v>
      </c>
      <c r="I2954">
        <f t="shared" ca="1" si="396"/>
        <v>0</v>
      </c>
      <c r="J2954">
        <f t="shared" ca="1" si="391"/>
        <v>0</v>
      </c>
      <c r="K2954" t="str">
        <f t="shared" ca="1" si="391"/>
        <v>'360 PU '!</v>
      </c>
      <c r="L2954">
        <f t="shared" ca="1" si="391"/>
        <v>0</v>
      </c>
      <c r="M2954">
        <f t="shared" ca="1" si="391"/>
        <v>0</v>
      </c>
      <c r="N2954">
        <f t="shared" ca="1" si="391"/>
        <v>0</v>
      </c>
      <c r="O2954" t="str">
        <f t="shared" ca="1" si="389"/>
        <v>d:t</v>
      </c>
      <c r="P2954" t="str">
        <f t="shared" ca="1" si="390"/>
        <v>d11:t11</v>
      </c>
    </row>
    <row r="2955" spans="1:16">
      <c r="A2955" t="str">
        <f t="shared" si="392"/>
        <v>03</v>
      </c>
      <c r="B2955" t="str">
        <f t="shared" ca="1" si="393"/>
        <v>PU</v>
      </c>
      <c r="C2955" t="s">
        <v>300</v>
      </c>
      <c r="D2955" t="s">
        <v>3633</v>
      </c>
      <c r="E2955">
        <f t="shared" ca="1" si="394"/>
        <v>0</v>
      </c>
      <c r="H2955" t="str">
        <f t="shared" ca="1" si="395"/>
        <v>'360 PU '!</v>
      </c>
      <c r="I2955">
        <f t="shared" ca="1" si="396"/>
        <v>0</v>
      </c>
      <c r="J2955">
        <f t="shared" ca="1" si="391"/>
        <v>0</v>
      </c>
      <c r="K2955" t="str">
        <f t="shared" ca="1" si="391"/>
        <v>'360 PU '!</v>
      </c>
      <c r="L2955">
        <f t="shared" ca="1" si="391"/>
        <v>0</v>
      </c>
      <c r="M2955">
        <f t="shared" ca="1" si="391"/>
        <v>0</v>
      </c>
      <c r="N2955">
        <f t="shared" ca="1" si="391"/>
        <v>0</v>
      </c>
      <c r="O2955" t="str">
        <f t="shared" ca="1" si="389"/>
        <v>d:t</v>
      </c>
      <c r="P2955" t="str">
        <f t="shared" ca="1" si="390"/>
        <v>d11:t11</v>
      </c>
    </row>
    <row r="2956" spans="1:16">
      <c r="A2956" t="str">
        <f t="shared" si="392"/>
        <v>02</v>
      </c>
      <c r="B2956" t="str">
        <f t="shared" ca="1" si="393"/>
        <v>PU</v>
      </c>
      <c r="C2956" t="s">
        <v>300</v>
      </c>
      <c r="D2956" t="s">
        <v>3634</v>
      </c>
      <c r="E2956">
        <f t="shared" ca="1" si="394"/>
        <v>0</v>
      </c>
      <c r="H2956" t="str">
        <f t="shared" ca="1" si="395"/>
        <v>'360 PU '!</v>
      </c>
      <c r="I2956">
        <f t="shared" ca="1" si="396"/>
        <v>0</v>
      </c>
      <c r="J2956">
        <f t="shared" ca="1" si="391"/>
        <v>0</v>
      </c>
      <c r="K2956" t="str">
        <f t="shared" ca="1" si="391"/>
        <v>'360 PU '!</v>
      </c>
      <c r="L2956">
        <f t="shared" ca="1" si="391"/>
        <v>0</v>
      </c>
      <c r="M2956">
        <f t="shared" ca="1" si="391"/>
        <v>0</v>
      </c>
      <c r="N2956">
        <f t="shared" ca="1" si="391"/>
        <v>0</v>
      </c>
      <c r="O2956" t="str">
        <f t="shared" ca="1" si="389"/>
        <v>d:t</v>
      </c>
      <c r="P2956" t="str">
        <f t="shared" ca="1" si="390"/>
        <v>d11:t11</v>
      </c>
    </row>
    <row r="2957" spans="1:16">
      <c r="A2957" t="str">
        <f t="shared" si="392"/>
        <v>04</v>
      </c>
      <c r="B2957" t="str">
        <f t="shared" ca="1" si="393"/>
        <v>PU</v>
      </c>
      <c r="C2957" t="s">
        <v>300</v>
      </c>
      <c r="D2957" t="s">
        <v>3635</v>
      </c>
      <c r="E2957">
        <f t="shared" ca="1" si="394"/>
        <v>0</v>
      </c>
      <c r="H2957" t="str">
        <f t="shared" ca="1" si="395"/>
        <v>'360 PU '!</v>
      </c>
      <c r="I2957">
        <f t="shared" ca="1" si="396"/>
        <v>0</v>
      </c>
      <c r="J2957">
        <f t="shared" ca="1" si="391"/>
        <v>0</v>
      </c>
      <c r="K2957" t="str">
        <f t="shared" ca="1" si="391"/>
        <v>'360 PU '!</v>
      </c>
      <c r="L2957">
        <f t="shared" ca="1" si="391"/>
        <v>0</v>
      </c>
      <c r="M2957">
        <f t="shared" ca="1" si="391"/>
        <v>0</v>
      </c>
      <c r="N2957">
        <f t="shared" ca="1" si="391"/>
        <v>0</v>
      </c>
      <c r="O2957" t="str">
        <f t="shared" ca="1" si="389"/>
        <v>d:t</v>
      </c>
      <c r="P2957" t="str">
        <f t="shared" ca="1" si="390"/>
        <v>d11:t11</v>
      </c>
    </row>
    <row r="2958" spans="1:16">
      <c r="A2958" t="str">
        <f t="shared" si="392"/>
        <v>01</v>
      </c>
      <c r="B2958" t="str">
        <f t="shared" ca="1" si="393"/>
        <v>PU</v>
      </c>
      <c r="C2958" t="s">
        <v>301</v>
      </c>
      <c r="D2958" t="s">
        <v>3636</v>
      </c>
      <c r="E2958">
        <f t="shared" ca="1" si="394"/>
        <v>0</v>
      </c>
      <c r="H2958" t="str">
        <f t="shared" ca="1" si="395"/>
        <v>'360 PU '!</v>
      </c>
      <c r="I2958">
        <f t="shared" ca="1" si="396"/>
        <v>0</v>
      </c>
      <c r="J2958">
        <f t="shared" ca="1" si="391"/>
        <v>0</v>
      </c>
      <c r="K2958" t="str">
        <f t="shared" ca="1" si="391"/>
        <v>'360 PU '!</v>
      </c>
      <c r="L2958">
        <f t="shared" ca="1" si="391"/>
        <v>0</v>
      </c>
      <c r="M2958">
        <f t="shared" ca="1" si="391"/>
        <v>0</v>
      </c>
      <c r="N2958">
        <f t="shared" ca="1" si="391"/>
        <v>0</v>
      </c>
      <c r="O2958" t="str">
        <f t="shared" ca="1" si="389"/>
        <v>d:t</v>
      </c>
      <c r="P2958" t="str">
        <f t="shared" ca="1" si="390"/>
        <v>d11:t11</v>
      </c>
    </row>
    <row r="2959" spans="1:16">
      <c r="A2959" t="str">
        <f t="shared" si="392"/>
        <v>05</v>
      </c>
      <c r="B2959" t="str">
        <f t="shared" ca="1" si="393"/>
        <v>PU</v>
      </c>
      <c r="C2959" t="s">
        <v>301</v>
      </c>
      <c r="D2959" t="s">
        <v>3637</v>
      </c>
      <c r="E2959">
        <f t="shared" ca="1" si="394"/>
        <v>0</v>
      </c>
      <c r="H2959" t="str">
        <f t="shared" ca="1" si="395"/>
        <v>'360 PU '!</v>
      </c>
      <c r="I2959">
        <f t="shared" ca="1" si="396"/>
        <v>0</v>
      </c>
      <c r="J2959">
        <f t="shared" ca="1" si="391"/>
        <v>0</v>
      </c>
      <c r="K2959" t="str">
        <f t="shared" ca="1" si="391"/>
        <v>'360 PU '!</v>
      </c>
      <c r="L2959">
        <f t="shared" ca="1" si="391"/>
        <v>0</v>
      </c>
      <c r="M2959">
        <f t="shared" ca="1" si="391"/>
        <v>0</v>
      </c>
      <c r="N2959">
        <f t="shared" ca="1" si="391"/>
        <v>0</v>
      </c>
      <c r="O2959" t="str">
        <f t="shared" ca="1" si="389"/>
        <v>d:t</v>
      </c>
      <c r="P2959" t="str">
        <f t="shared" ca="1" si="390"/>
        <v>d11:t11</v>
      </c>
    </row>
    <row r="2960" spans="1:16">
      <c r="A2960" t="str">
        <f t="shared" si="392"/>
        <v>14</v>
      </c>
      <c r="B2960" t="str">
        <f t="shared" ca="1" si="393"/>
        <v>PU</v>
      </c>
      <c r="C2960" t="s">
        <v>301</v>
      </c>
      <c r="D2960" t="s">
        <v>3638</v>
      </c>
      <c r="E2960">
        <f t="shared" ca="1" si="394"/>
        <v>0</v>
      </c>
      <c r="H2960" t="str">
        <f t="shared" ca="1" si="395"/>
        <v>'360 PU '!</v>
      </c>
      <c r="I2960">
        <f t="shared" ca="1" si="396"/>
        <v>0</v>
      </c>
      <c r="J2960">
        <f t="shared" ca="1" si="391"/>
        <v>0</v>
      </c>
      <c r="K2960" t="str">
        <f t="shared" ca="1" si="391"/>
        <v>'360 PU '!</v>
      </c>
      <c r="L2960">
        <f t="shared" ca="1" si="391"/>
        <v>0</v>
      </c>
      <c r="M2960">
        <f t="shared" ca="1" si="391"/>
        <v>0</v>
      </c>
      <c r="N2960">
        <f t="shared" ca="1" si="391"/>
        <v>0</v>
      </c>
      <c r="O2960" t="str">
        <f t="shared" ref="O2960:O3023" ca="1" si="397">VLOOKUP($H2960,$G$8:$I$13,2,FALSE)</f>
        <v>d:t</v>
      </c>
      <c r="P2960" t="str">
        <f t="shared" ref="P2960:P3023" ca="1" si="398">VLOOKUP($H2960,$G$8:$I$13,3,FALSE)</f>
        <v>d11:t11</v>
      </c>
    </row>
    <row r="2961" spans="1:16">
      <c r="A2961" t="str">
        <f t="shared" si="392"/>
        <v>100</v>
      </c>
      <c r="B2961" t="str">
        <f t="shared" ca="1" si="393"/>
        <v>PU</v>
      </c>
      <c r="C2961" t="s">
        <v>301</v>
      </c>
      <c r="D2961" t="s">
        <v>3639</v>
      </c>
      <c r="E2961">
        <f t="shared" ca="1" si="394"/>
        <v>0</v>
      </c>
      <c r="H2961" t="str">
        <f t="shared" ca="1" si="395"/>
        <v>'360 PU '!</v>
      </c>
      <c r="I2961">
        <f t="shared" ca="1" si="396"/>
        <v>0</v>
      </c>
      <c r="J2961">
        <f t="shared" ca="1" si="391"/>
        <v>0</v>
      </c>
      <c r="K2961" t="str">
        <f t="shared" ca="1" si="391"/>
        <v>'360 PU '!</v>
      </c>
      <c r="L2961">
        <f t="shared" ca="1" si="391"/>
        <v>0</v>
      </c>
      <c r="M2961">
        <f t="shared" ca="1" si="391"/>
        <v>0</v>
      </c>
      <c r="N2961">
        <f t="shared" ca="1" si="391"/>
        <v>0</v>
      </c>
      <c r="O2961" t="str">
        <f t="shared" ca="1" si="397"/>
        <v>d:t</v>
      </c>
      <c r="P2961" t="str">
        <f t="shared" ca="1" si="398"/>
        <v>d11:t11</v>
      </c>
    </row>
    <row r="2962" spans="1:16">
      <c r="A2962" t="str">
        <f t="shared" si="392"/>
        <v>06</v>
      </c>
      <c r="B2962" t="str">
        <f t="shared" ca="1" si="393"/>
        <v>PU</v>
      </c>
      <c r="C2962" t="s">
        <v>301</v>
      </c>
      <c r="D2962" t="s">
        <v>3640</v>
      </c>
      <c r="E2962">
        <f t="shared" ca="1" si="394"/>
        <v>0</v>
      </c>
      <c r="H2962" t="str">
        <f t="shared" ca="1" si="395"/>
        <v>'360 PU '!</v>
      </c>
      <c r="I2962">
        <f t="shared" ca="1" si="396"/>
        <v>0</v>
      </c>
      <c r="J2962">
        <f t="shared" ca="1" si="391"/>
        <v>0</v>
      </c>
      <c r="K2962" t="str">
        <f t="shared" ca="1" si="391"/>
        <v>'360 PU '!</v>
      </c>
      <c r="L2962">
        <f t="shared" ca="1" si="391"/>
        <v>0</v>
      </c>
      <c r="M2962">
        <f t="shared" ca="1" si="391"/>
        <v>0</v>
      </c>
      <c r="N2962">
        <f t="shared" ca="1" si="391"/>
        <v>0</v>
      </c>
      <c r="O2962" t="str">
        <f t="shared" ca="1" si="397"/>
        <v>d:t</v>
      </c>
      <c r="P2962" t="str">
        <f t="shared" ca="1" si="398"/>
        <v>d11:t11</v>
      </c>
    </row>
    <row r="2963" spans="1:16">
      <c r="A2963" t="str">
        <f t="shared" si="392"/>
        <v>12</v>
      </c>
      <c r="B2963" t="str">
        <f t="shared" ca="1" si="393"/>
        <v>PU</v>
      </c>
      <c r="C2963" t="s">
        <v>301</v>
      </c>
      <c r="D2963" t="s">
        <v>3641</v>
      </c>
      <c r="E2963">
        <f t="shared" ca="1" si="394"/>
        <v>0</v>
      </c>
      <c r="H2963" t="str">
        <f t="shared" ca="1" si="395"/>
        <v>'360 PU '!</v>
      </c>
      <c r="I2963">
        <f t="shared" ca="1" si="396"/>
        <v>0</v>
      </c>
      <c r="J2963">
        <f t="shared" ca="1" si="391"/>
        <v>0</v>
      </c>
      <c r="K2963" t="str">
        <f t="shared" ca="1" si="391"/>
        <v>'360 PU '!</v>
      </c>
      <c r="L2963">
        <f t="shared" ca="1" si="391"/>
        <v>0</v>
      </c>
      <c r="M2963">
        <f t="shared" ca="1" si="391"/>
        <v>0</v>
      </c>
      <c r="N2963">
        <f t="shared" ca="1" si="391"/>
        <v>0</v>
      </c>
      <c r="O2963" t="str">
        <f t="shared" ca="1" si="397"/>
        <v>d:t</v>
      </c>
      <c r="P2963" t="str">
        <f t="shared" ca="1" si="398"/>
        <v>d11:t11</v>
      </c>
    </row>
    <row r="2964" spans="1:16">
      <c r="A2964" t="str">
        <f t="shared" si="392"/>
        <v>09</v>
      </c>
      <c r="B2964" t="str">
        <f t="shared" ca="1" si="393"/>
        <v>PU</v>
      </c>
      <c r="C2964" t="s">
        <v>301</v>
      </c>
      <c r="D2964" t="s">
        <v>3642</v>
      </c>
      <c r="E2964">
        <f t="shared" ca="1" si="394"/>
        <v>0</v>
      </c>
      <c r="H2964" t="str">
        <f t="shared" ca="1" si="395"/>
        <v>'360 PU '!</v>
      </c>
      <c r="I2964">
        <f t="shared" ca="1" si="396"/>
        <v>0</v>
      </c>
      <c r="J2964">
        <f t="shared" ca="1" si="391"/>
        <v>0</v>
      </c>
      <c r="K2964" t="str">
        <f t="shared" ca="1" si="391"/>
        <v>'360 PU '!</v>
      </c>
      <c r="L2964">
        <f t="shared" ca="1" si="391"/>
        <v>0</v>
      </c>
      <c r="M2964">
        <f t="shared" ca="1" si="391"/>
        <v>0</v>
      </c>
      <c r="N2964">
        <f t="shared" ca="1" si="391"/>
        <v>0</v>
      </c>
      <c r="O2964" t="str">
        <f t="shared" ca="1" si="397"/>
        <v>d:t</v>
      </c>
      <c r="P2964" t="str">
        <f t="shared" ca="1" si="398"/>
        <v>d11:t11</v>
      </c>
    </row>
    <row r="2965" spans="1:16">
      <c r="A2965" t="str">
        <f t="shared" si="392"/>
        <v>11</v>
      </c>
      <c r="B2965" t="str">
        <f t="shared" ca="1" si="393"/>
        <v>PU</v>
      </c>
      <c r="C2965" t="s">
        <v>301</v>
      </c>
      <c r="D2965" t="s">
        <v>3643</v>
      </c>
      <c r="E2965">
        <f t="shared" ca="1" si="394"/>
        <v>0</v>
      </c>
      <c r="H2965" t="str">
        <f t="shared" ca="1" si="395"/>
        <v>'360 PU '!</v>
      </c>
      <c r="I2965">
        <f t="shared" ca="1" si="396"/>
        <v>0</v>
      </c>
      <c r="J2965">
        <f t="shared" ca="1" si="391"/>
        <v>0</v>
      </c>
      <c r="K2965" t="str">
        <f t="shared" ca="1" si="391"/>
        <v>'360 PU '!</v>
      </c>
      <c r="L2965">
        <f t="shared" ca="1" si="391"/>
        <v>0</v>
      </c>
      <c r="M2965">
        <f t="shared" ca="1" si="391"/>
        <v>0</v>
      </c>
      <c r="N2965">
        <f t="shared" ca="1" si="391"/>
        <v>0</v>
      </c>
      <c r="O2965" t="str">
        <f t="shared" ca="1" si="397"/>
        <v>d:t</v>
      </c>
      <c r="P2965" t="str">
        <f t="shared" ca="1" si="398"/>
        <v>d11:t11</v>
      </c>
    </row>
    <row r="2966" spans="1:16">
      <c r="A2966" t="str">
        <f t="shared" si="392"/>
        <v>03</v>
      </c>
      <c r="B2966" t="str">
        <f t="shared" ca="1" si="393"/>
        <v>PU</v>
      </c>
      <c r="C2966" t="s">
        <v>301</v>
      </c>
      <c r="D2966" t="s">
        <v>3644</v>
      </c>
      <c r="E2966">
        <f t="shared" ca="1" si="394"/>
        <v>0</v>
      </c>
      <c r="H2966" t="str">
        <f t="shared" ca="1" si="395"/>
        <v>'360 PU '!</v>
      </c>
      <c r="I2966">
        <f t="shared" ca="1" si="396"/>
        <v>0</v>
      </c>
      <c r="J2966">
        <f t="shared" ca="1" si="391"/>
        <v>0</v>
      </c>
      <c r="K2966" t="str">
        <f t="shared" ca="1" si="391"/>
        <v>'360 PU '!</v>
      </c>
      <c r="L2966">
        <f t="shared" ca="1" si="391"/>
        <v>0</v>
      </c>
      <c r="M2966">
        <f t="shared" ca="1" si="391"/>
        <v>0</v>
      </c>
      <c r="N2966">
        <f t="shared" ca="1" si="391"/>
        <v>0</v>
      </c>
      <c r="O2966" t="str">
        <f t="shared" ca="1" si="397"/>
        <v>d:t</v>
      </c>
      <c r="P2966" t="str">
        <f t="shared" ca="1" si="398"/>
        <v>d11:t11</v>
      </c>
    </row>
    <row r="2967" spans="1:16">
      <c r="A2967" t="str">
        <f t="shared" si="392"/>
        <v>02</v>
      </c>
      <c r="B2967" t="str">
        <f t="shared" ca="1" si="393"/>
        <v>PU</v>
      </c>
      <c r="C2967" t="s">
        <v>301</v>
      </c>
      <c r="D2967" t="s">
        <v>3645</v>
      </c>
      <c r="E2967">
        <f t="shared" ca="1" si="394"/>
        <v>0</v>
      </c>
      <c r="H2967" t="str">
        <f t="shared" ca="1" si="395"/>
        <v>'360 PU '!</v>
      </c>
      <c r="I2967">
        <f t="shared" ca="1" si="396"/>
        <v>0</v>
      </c>
      <c r="J2967">
        <f t="shared" ca="1" si="391"/>
        <v>0</v>
      </c>
      <c r="K2967" t="str">
        <f t="shared" ca="1" si="391"/>
        <v>'360 PU '!</v>
      </c>
      <c r="L2967">
        <f t="shared" ca="1" si="391"/>
        <v>0</v>
      </c>
      <c r="M2967">
        <f t="shared" ca="1" si="391"/>
        <v>0</v>
      </c>
      <c r="N2967">
        <f t="shared" ca="1" si="391"/>
        <v>0</v>
      </c>
      <c r="O2967" t="str">
        <f t="shared" ca="1" si="397"/>
        <v>d:t</v>
      </c>
      <c r="P2967" t="str">
        <f t="shared" ca="1" si="398"/>
        <v>d11:t11</v>
      </c>
    </row>
    <row r="2968" spans="1:16">
      <c r="A2968" t="str">
        <f t="shared" si="392"/>
        <v>04</v>
      </c>
      <c r="B2968" t="str">
        <f t="shared" ca="1" si="393"/>
        <v>PU</v>
      </c>
      <c r="C2968" t="s">
        <v>301</v>
      </c>
      <c r="D2968" t="s">
        <v>3646</v>
      </c>
      <c r="E2968">
        <f t="shared" ca="1" si="394"/>
        <v>0</v>
      </c>
      <c r="H2968" t="str">
        <f t="shared" ca="1" si="395"/>
        <v>'360 PU '!</v>
      </c>
      <c r="I2968">
        <f t="shared" ca="1" si="396"/>
        <v>0</v>
      </c>
      <c r="J2968">
        <f t="shared" ca="1" si="391"/>
        <v>0</v>
      </c>
      <c r="K2968" t="str">
        <f t="shared" ca="1" si="391"/>
        <v>'360 PU '!</v>
      </c>
      <c r="L2968">
        <f t="shared" ca="1" si="391"/>
        <v>0</v>
      </c>
      <c r="M2968">
        <f t="shared" ca="1" si="391"/>
        <v>0</v>
      </c>
      <c r="N2968">
        <f t="shared" ca="1" si="391"/>
        <v>0</v>
      </c>
      <c r="O2968" t="str">
        <f t="shared" ca="1" si="397"/>
        <v>d:t</v>
      </c>
      <c r="P2968" t="str">
        <f t="shared" ca="1" si="398"/>
        <v>d11:t11</v>
      </c>
    </row>
    <row r="2969" spans="1:16">
      <c r="A2969" t="str">
        <f t="shared" si="392"/>
        <v>01</v>
      </c>
      <c r="B2969" t="str">
        <f t="shared" ca="1" si="393"/>
        <v>PU</v>
      </c>
      <c r="C2969" t="s">
        <v>302</v>
      </c>
      <c r="D2969" t="s">
        <v>3647</v>
      </c>
      <c r="E2969">
        <f t="shared" ca="1" si="394"/>
        <v>0</v>
      </c>
      <c r="H2969" t="str">
        <f t="shared" ca="1" si="395"/>
        <v>'360 PU '!</v>
      </c>
      <c r="I2969">
        <f t="shared" ca="1" si="396"/>
        <v>0</v>
      </c>
      <c r="J2969">
        <f t="shared" ca="1" si="391"/>
        <v>0</v>
      </c>
      <c r="K2969" t="str">
        <f t="shared" ca="1" si="391"/>
        <v>'360 PU '!</v>
      </c>
      <c r="L2969">
        <f t="shared" ca="1" si="391"/>
        <v>0</v>
      </c>
      <c r="M2969">
        <f t="shared" ca="1" si="391"/>
        <v>0</v>
      </c>
      <c r="N2969">
        <f t="shared" ca="1" si="391"/>
        <v>0</v>
      </c>
      <c r="O2969" t="str">
        <f t="shared" ca="1" si="397"/>
        <v>d:t</v>
      </c>
      <c r="P2969" t="str">
        <f t="shared" ca="1" si="398"/>
        <v>d11:t11</v>
      </c>
    </row>
    <row r="2970" spans="1:16">
      <c r="A2970" t="str">
        <f t="shared" si="392"/>
        <v>05</v>
      </c>
      <c r="B2970" t="str">
        <f t="shared" ca="1" si="393"/>
        <v>PU</v>
      </c>
      <c r="C2970" t="s">
        <v>302</v>
      </c>
      <c r="D2970" t="s">
        <v>3648</v>
      </c>
      <c r="E2970">
        <f t="shared" ca="1" si="394"/>
        <v>0</v>
      </c>
      <c r="H2970" t="str">
        <f t="shared" ca="1" si="395"/>
        <v>'360 PU '!</v>
      </c>
      <c r="I2970">
        <f t="shared" ca="1" si="396"/>
        <v>0</v>
      </c>
      <c r="J2970">
        <f t="shared" ca="1" si="391"/>
        <v>0</v>
      </c>
      <c r="K2970" t="str">
        <f t="shared" ca="1" si="391"/>
        <v>'360 PU '!</v>
      </c>
      <c r="L2970">
        <f t="shared" ca="1" si="391"/>
        <v>0</v>
      </c>
      <c r="M2970">
        <f t="shared" ca="1" si="391"/>
        <v>0</v>
      </c>
      <c r="N2970">
        <f t="shared" ca="1" si="391"/>
        <v>0</v>
      </c>
      <c r="O2970" t="str">
        <f t="shared" ca="1" si="397"/>
        <v>d:t</v>
      </c>
      <c r="P2970" t="str">
        <f t="shared" ca="1" si="398"/>
        <v>d11:t11</v>
      </c>
    </row>
    <row r="2971" spans="1:16">
      <c r="A2971" t="str">
        <f t="shared" si="392"/>
        <v>14</v>
      </c>
      <c r="B2971" t="str">
        <f t="shared" ca="1" si="393"/>
        <v>PU</v>
      </c>
      <c r="C2971" t="s">
        <v>302</v>
      </c>
      <c r="D2971" t="s">
        <v>3649</v>
      </c>
      <c r="E2971">
        <f t="shared" ca="1" si="394"/>
        <v>0</v>
      </c>
      <c r="H2971" t="str">
        <f t="shared" ca="1" si="395"/>
        <v>'360 PU '!</v>
      </c>
      <c r="I2971">
        <f t="shared" ca="1" si="396"/>
        <v>0</v>
      </c>
      <c r="J2971">
        <f t="shared" ca="1" si="391"/>
        <v>0</v>
      </c>
      <c r="K2971" t="str">
        <f t="shared" ca="1" si="391"/>
        <v>'360 PU '!</v>
      </c>
      <c r="L2971">
        <f t="shared" ca="1" si="391"/>
        <v>0</v>
      </c>
      <c r="M2971">
        <f t="shared" ca="1" si="391"/>
        <v>0</v>
      </c>
      <c r="N2971">
        <f t="shared" ca="1" si="391"/>
        <v>0</v>
      </c>
      <c r="O2971" t="str">
        <f t="shared" ca="1" si="397"/>
        <v>d:t</v>
      </c>
      <c r="P2971" t="str">
        <f t="shared" ca="1" si="398"/>
        <v>d11:t11</v>
      </c>
    </row>
    <row r="2972" spans="1:16">
      <c r="A2972" t="str">
        <f t="shared" si="392"/>
        <v>100</v>
      </c>
      <c r="B2972" t="str">
        <f t="shared" ca="1" si="393"/>
        <v>PU</v>
      </c>
      <c r="C2972" t="s">
        <v>302</v>
      </c>
      <c r="D2972" t="s">
        <v>3650</v>
      </c>
      <c r="E2972">
        <f t="shared" ca="1" si="394"/>
        <v>0</v>
      </c>
      <c r="H2972" t="str">
        <f t="shared" ca="1" si="395"/>
        <v>'360 PU '!</v>
      </c>
      <c r="I2972">
        <f t="shared" ca="1" si="396"/>
        <v>0</v>
      </c>
      <c r="J2972">
        <f t="shared" ca="1" si="391"/>
        <v>0</v>
      </c>
      <c r="K2972" t="str">
        <f t="shared" ca="1" si="391"/>
        <v>'360 PU '!</v>
      </c>
      <c r="L2972">
        <f t="shared" ca="1" si="391"/>
        <v>0</v>
      </c>
      <c r="M2972">
        <f t="shared" ca="1" si="391"/>
        <v>0</v>
      </c>
      <c r="N2972">
        <f t="shared" ca="1" si="391"/>
        <v>0</v>
      </c>
      <c r="O2972" t="str">
        <f t="shared" ca="1" si="397"/>
        <v>d:t</v>
      </c>
      <c r="P2972" t="str">
        <f t="shared" ca="1" si="398"/>
        <v>d11:t11</v>
      </c>
    </row>
    <row r="2973" spans="1:16">
      <c r="A2973" t="str">
        <f t="shared" si="392"/>
        <v>06</v>
      </c>
      <c r="B2973" t="str">
        <f t="shared" ca="1" si="393"/>
        <v>PU</v>
      </c>
      <c r="C2973" t="s">
        <v>302</v>
      </c>
      <c r="D2973" t="s">
        <v>3651</v>
      </c>
      <c r="E2973">
        <f t="shared" ca="1" si="394"/>
        <v>0</v>
      </c>
      <c r="H2973" t="str">
        <f t="shared" ca="1" si="395"/>
        <v>'360 PU '!</v>
      </c>
      <c r="I2973">
        <f t="shared" ca="1" si="396"/>
        <v>0</v>
      </c>
      <c r="J2973">
        <f t="shared" ca="1" si="391"/>
        <v>0</v>
      </c>
      <c r="K2973" t="str">
        <f t="shared" ca="1" si="391"/>
        <v>'360 PU '!</v>
      </c>
      <c r="L2973">
        <f t="shared" ca="1" si="391"/>
        <v>0</v>
      </c>
      <c r="M2973">
        <f t="shared" ca="1" si="391"/>
        <v>0</v>
      </c>
      <c r="N2973">
        <f t="shared" ca="1" si="391"/>
        <v>0</v>
      </c>
      <c r="O2973" t="str">
        <f t="shared" ca="1" si="397"/>
        <v>d:t</v>
      </c>
      <c r="P2973" t="str">
        <f t="shared" ca="1" si="398"/>
        <v>d11:t11</v>
      </c>
    </row>
    <row r="2974" spans="1:16">
      <c r="A2974" t="str">
        <f t="shared" si="392"/>
        <v>12</v>
      </c>
      <c r="B2974" t="str">
        <f t="shared" ca="1" si="393"/>
        <v>PU</v>
      </c>
      <c r="C2974" t="s">
        <v>302</v>
      </c>
      <c r="D2974" t="s">
        <v>3652</v>
      </c>
      <c r="E2974">
        <f t="shared" ca="1" si="394"/>
        <v>0</v>
      </c>
      <c r="H2974" t="str">
        <f t="shared" ca="1" si="395"/>
        <v>'360 PU '!</v>
      </c>
      <c r="I2974">
        <f t="shared" ca="1" si="396"/>
        <v>0</v>
      </c>
      <c r="J2974">
        <f t="shared" ref="J2974:N3024" ca="1" si="399">IF(IFERROR(VLOOKUP($C2974,INDIRECT(J$14&amp;"D:D"),1,FALSE),0)&lt;&gt;0,J$14,0)</f>
        <v>0</v>
      </c>
      <c r="K2974" t="str">
        <f t="shared" ca="1" si="399"/>
        <v>'360 PU '!</v>
      </c>
      <c r="L2974">
        <f t="shared" ca="1" si="399"/>
        <v>0</v>
      </c>
      <c r="M2974">
        <f t="shared" ca="1" si="399"/>
        <v>0</v>
      </c>
      <c r="N2974">
        <f t="shared" ca="1" si="399"/>
        <v>0</v>
      </c>
      <c r="O2974" t="str">
        <f t="shared" ca="1" si="397"/>
        <v>d:t</v>
      </c>
      <c r="P2974" t="str">
        <f t="shared" ca="1" si="398"/>
        <v>d11:t11</v>
      </c>
    </row>
    <row r="2975" spans="1:16">
      <c r="A2975" t="str">
        <f t="shared" si="392"/>
        <v>09</v>
      </c>
      <c r="B2975" t="str">
        <f t="shared" ca="1" si="393"/>
        <v>PU</v>
      </c>
      <c r="C2975" t="s">
        <v>302</v>
      </c>
      <c r="D2975" t="s">
        <v>3653</v>
      </c>
      <c r="E2975">
        <f t="shared" ca="1" si="394"/>
        <v>0</v>
      </c>
      <c r="H2975" t="str">
        <f t="shared" ca="1" si="395"/>
        <v>'360 PU '!</v>
      </c>
      <c r="I2975">
        <f t="shared" ca="1" si="396"/>
        <v>0</v>
      </c>
      <c r="J2975">
        <f t="shared" ca="1" si="399"/>
        <v>0</v>
      </c>
      <c r="K2975" t="str">
        <f t="shared" ca="1" si="399"/>
        <v>'360 PU '!</v>
      </c>
      <c r="L2975">
        <f t="shared" ca="1" si="399"/>
        <v>0</v>
      </c>
      <c r="M2975">
        <f t="shared" ca="1" si="399"/>
        <v>0</v>
      </c>
      <c r="N2975">
        <f t="shared" ca="1" si="399"/>
        <v>0</v>
      </c>
      <c r="O2975" t="str">
        <f t="shared" ca="1" si="397"/>
        <v>d:t</v>
      </c>
      <c r="P2975" t="str">
        <f t="shared" ca="1" si="398"/>
        <v>d11:t11</v>
      </c>
    </row>
    <row r="2976" spans="1:16">
      <c r="A2976" t="str">
        <f t="shared" si="392"/>
        <v>11</v>
      </c>
      <c r="B2976" t="str">
        <f t="shared" ca="1" si="393"/>
        <v>PU</v>
      </c>
      <c r="C2976" t="s">
        <v>302</v>
      </c>
      <c r="D2976" t="s">
        <v>3654</v>
      </c>
      <c r="E2976">
        <f t="shared" ca="1" si="394"/>
        <v>0</v>
      </c>
      <c r="H2976" t="str">
        <f t="shared" ca="1" si="395"/>
        <v>'360 PU '!</v>
      </c>
      <c r="I2976">
        <f t="shared" ca="1" si="396"/>
        <v>0</v>
      </c>
      <c r="J2976">
        <f t="shared" ca="1" si="399"/>
        <v>0</v>
      </c>
      <c r="K2976" t="str">
        <f t="shared" ca="1" si="399"/>
        <v>'360 PU '!</v>
      </c>
      <c r="L2976">
        <f t="shared" ca="1" si="399"/>
        <v>0</v>
      </c>
      <c r="M2976">
        <f t="shared" ca="1" si="399"/>
        <v>0</v>
      </c>
      <c r="N2976">
        <f t="shared" ca="1" si="399"/>
        <v>0</v>
      </c>
      <c r="O2976" t="str">
        <f t="shared" ca="1" si="397"/>
        <v>d:t</v>
      </c>
      <c r="P2976" t="str">
        <f t="shared" ca="1" si="398"/>
        <v>d11:t11</v>
      </c>
    </row>
    <row r="2977" spans="1:16">
      <c r="A2977" t="str">
        <f t="shared" si="392"/>
        <v>03</v>
      </c>
      <c r="B2977" t="str">
        <f t="shared" ca="1" si="393"/>
        <v>PU</v>
      </c>
      <c r="C2977" t="s">
        <v>302</v>
      </c>
      <c r="D2977" t="s">
        <v>3655</v>
      </c>
      <c r="E2977">
        <f t="shared" ca="1" si="394"/>
        <v>0</v>
      </c>
      <c r="H2977" t="str">
        <f t="shared" ca="1" si="395"/>
        <v>'360 PU '!</v>
      </c>
      <c r="I2977">
        <f t="shared" ca="1" si="396"/>
        <v>0</v>
      </c>
      <c r="J2977">
        <f t="shared" ca="1" si="399"/>
        <v>0</v>
      </c>
      <c r="K2977" t="str">
        <f t="shared" ca="1" si="399"/>
        <v>'360 PU '!</v>
      </c>
      <c r="L2977">
        <f t="shared" ca="1" si="399"/>
        <v>0</v>
      </c>
      <c r="M2977">
        <f t="shared" ca="1" si="399"/>
        <v>0</v>
      </c>
      <c r="N2977">
        <f t="shared" ca="1" si="399"/>
        <v>0</v>
      </c>
      <c r="O2977" t="str">
        <f t="shared" ca="1" si="397"/>
        <v>d:t</v>
      </c>
      <c r="P2977" t="str">
        <f t="shared" ca="1" si="398"/>
        <v>d11:t11</v>
      </c>
    </row>
    <row r="2978" spans="1:16">
      <c r="A2978" t="str">
        <f t="shared" si="392"/>
        <v>02</v>
      </c>
      <c r="B2978" t="str">
        <f t="shared" ca="1" si="393"/>
        <v>PU</v>
      </c>
      <c r="C2978" t="s">
        <v>302</v>
      </c>
      <c r="D2978" t="s">
        <v>3656</v>
      </c>
      <c r="E2978">
        <f t="shared" ca="1" si="394"/>
        <v>0</v>
      </c>
      <c r="H2978" t="str">
        <f t="shared" ca="1" si="395"/>
        <v>'360 PU '!</v>
      </c>
      <c r="I2978">
        <f t="shared" ca="1" si="396"/>
        <v>0</v>
      </c>
      <c r="J2978">
        <f t="shared" ca="1" si="399"/>
        <v>0</v>
      </c>
      <c r="K2978" t="str">
        <f t="shared" ca="1" si="399"/>
        <v>'360 PU '!</v>
      </c>
      <c r="L2978">
        <f t="shared" ca="1" si="399"/>
        <v>0</v>
      </c>
      <c r="M2978">
        <f t="shared" ca="1" si="399"/>
        <v>0</v>
      </c>
      <c r="N2978">
        <f t="shared" ca="1" si="399"/>
        <v>0</v>
      </c>
      <c r="O2978" t="str">
        <f t="shared" ca="1" si="397"/>
        <v>d:t</v>
      </c>
      <c r="P2978" t="str">
        <f t="shared" ca="1" si="398"/>
        <v>d11:t11</v>
      </c>
    </row>
    <row r="2979" spans="1:16">
      <c r="A2979" t="str">
        <f t="shared" si="392"/>
        <v>04</v>
      </c>
      <c r="B2979" t="str">
        <f t="shared" ca="1" si="393"/>
        <v>PU</v>
      </c>
      <c r="C2979" t="s">
        <v>302</v>
      </c>
      <c r="D2979" t="s">
        <v>3657</v>
      </c>
      <c r="E2979">
        <f t="shared" ca="1" si="394"/>
        <v>0</v>
      </c>
      <c r="H2979" t="str">
        <f t="shared" ca="1" si="395"/>
        <v>'360 PU '!</v>
      </c>
      <c r="I2979">
        <f t="shared" ca="1" si="396"/>
        <v>0</v>
      </c>
      <c r="J2979">
        <f t="shared" ca="1" si="399"/>
        <v>0</v>
      </c>
      <c r="K2979" t="str">
        <f t="shared" ca="1" si="399"/>
        <v>'360 PU '!</v>
      </c>
      <c r="L2979">
        <f t="shared" ca="1" si="399"/>
        <v>0</v>
      </c>
      <c r="M2979">
        <f t="shared" ca="1" si="399"/>
        <v>0</v>
      </c>
      <c r="N2979">
        <f t="shared" ca="1" si="399"/>
        <v>0</v>
      </c>
      <c r="O2979" t="str">
        <f t="shared" ca="1" si="397"/>
        <v>d:t</v>
      </c>
      <c r="P2979" t="str">
        <f t="shared" ca="1" si="398"/>
        <v>d11:t11</v>
      </c>
    </row>
    <row r="2980" spans="1:16">
      <c r="A2980" t="str">
        <f t="shared" si="392"/>
        <v>01</v>
      </c>
      <c r="B2980" t="str">
        <f t="shared" ca="1" si="393"/>
        <v>PU</v>
      </c>
      <c r="C2980" t="s">
        <v>303</v>
      </c>
      <c r="D2980" t="s">
        <v>3658</v>
      </c>
      <c r="E2980">
        <f t="shared" ca="1" si="394"/>
        <v>0</v>
      </c>
      <c r="H2980" t="str">
        <f t="shared" ca="1" si="395"/>
        <v>'360 PU '!</v>
      </c>
      <c r="I2980">
        <f t="shared" ca="1" si="396"/>
        <v>0</v>
      </c>
      <c r="J2980">
        <f t="shared" ca="1" si="399"/>
        <v>0</v>
      </c>
      <c r="K2980" t="str">
        <f t="shared" ca="1" si="399"/>
        <v>'360 PU '!</v>
      </c>
      <c r="L2980">
        <f t="shared" ca="1" si="399"/>
        <v>0</v>
      </c>
      <c r="M2980">
        <f t="shared" ca="1" si="399"/>
        <v>0</v>
      </c>
      <c r="N2980">
        <f t="shared" ca="1" si="399"/>
        <v>0</v>
      </c>
      <c r="O2980" t="str">
        <f t="shared" ca="1" si="397"/>
        <v>d:t</v>
      </c>
      <c r="P2980" t="str">
        <f t="shared" ca="1" si="398"/>
        <v>d11:t11</v>
      </c>
    </row>
    <row r="2981" spans="1:16">
      <c r="A2981" t="str">
        <f t="shared" si="392"/>
        <v>05</v>
      </c>
      <c r="B2981" t="str">
        <f t="shared" ca="1" si="393"/>
        <v>PU</v>
      </c>
      <c r="C2981" t="s">
        <v>303</v>
      </c>
      <c r="D2981" t="s">
        <v>3659</v>
      </c>
      <c r="E2981">
        <f t="shared" ca="1" si="394"/>
        <v>0</v>
      </c>
      <c r="H2981" t="str">
        <f t="shared" ca="1" si="395"/>
        <v>'360 PU '!</v>
      </c>
      <c r="I2981">
        <f t="shared" ca="1" si="396"/>
        <v>0</v>
      </c>
      <c r="J2981">
        <f t="shared" ca="1" si="399"/>
        <v>0</v>
      </c>
      <c r="K2981" t="str">
        <f t="shared" ca="1" si="399"/>
        <v>'360 PU '!</v>
      </c>
      <c r="L2981">
        <f t="shared" ca="1" si="399"/>
        <v>0</v>
      </c>
      <c r="M2981">
        <f t="shared" ca="1" si="399"/>
        <v>0</v>
      </c>
      <c r="N2981">
        <f t="shared" ca="1" si="399"/>
        <v>0</v>
      </c>
      <c r="O2981" t="str">
        <f t="shared" ca="1" si="397"/>
        <v>d:t</v>
      </c>
      <c r="P2981" t="str">
        <f t="shared" ca="1" si="398"/>
        <v>d11:t11</v>
      </c>
    </row>
    <row r="2982" spans="1:16">
      <c r="A2982" t="str">
        <f t="shared" si="392"/>
        <v>14</v>
      </c>
      <c r="B2982" t="str">
        <f t="shared" ca="1" si="393"/>
        <v>PU</v>
      </c>
      <c r="C2982" t="s">
        <v>303</v>
      </c>
      <c r="D2982" t="s">
        <v>3660</v>
      </c>
      <c r="E2982">
        <f t="shared" ca="1" si="394"/>
        <v>0</v>
      </c>
      <c r="H2982" t="str">
        <f t="shared" ca="1" si="395"/>
        <v>'360 PU '!</v>
      </c>
      <c r="I2982">
        <f t="shared" ca="1" si="396"/>
        <v>0</v>
      </c>
      <c r="J2982">
        <f t="shared" ca="1" si="399"/>
        <v>0</v>
      </c>
      <c r="K2982" t="str">
        <f t="shared" ca="1" si="399"/>
        <v>'360 PU '!</v>
      </c>
      <c r="L2982">
        <f t="shared" ca="1" si="399"/>
        <v>0</v>
      </c>
      <c r="M2982">
        <f t="shared" ca="1" si="399"/>
        <v>0</v>
      </c>
      <c r="N2982">
        <f t="shared" ca="1" si="399"/>
        <v>0</v>
      </c>
      <c r="O2982" t="str">
        <f t="shared" ca="1" si="397"/>
        <v>d:t</v>
      </c>
      <c r="P2982" t="str">
        <f t="shared" ca="1" si="398"/>
        <v>d11:t11</v>
      </c>
    </row>
    <row r="2983" spans="1:16">
      <c r="A2983" t="str">
        <f t="shared" si="392"/>
        <v>100</v>
      </c>
      <c r="B2983" t="str">
        <f t="shared" ca="1" si="393"/>
        <v>PU</v>
      </c>
      <c r="C2983" t="s">
        <v>303</v>
      </c>
      <c r="D2983" t="s">
        <v>3661</v>
      </c>
      <c r="E2983">
        <f t="shared" ca="1" si="394"/>
        <v>0</v>
      </c>
      <c r="H2983" t="str">
        <f t="shared" ca="1" si="395"/>
        <v>'360 PU '!</v>
      </c>
      <c r="I2983">
        <f t="shared" ca="1" si="396"/>
        <v>0</v>
      </c>
      <c r="J2983">
        <f t="shared" ca="1" si="399"/>
        <v>0</v>
      </c>
      <c r="K2983" t="str">
        <f t="shared" ca="1" si="399"/>
        <v>'360 PU '!</v>
      </c>
      <c r="L2983">
        <f t="shared" ca="1" si="399"/>
        <v>0</v>
      </c>
      <c r="M2983">
        <f t="shared" ca="1" si="399"/>
        <v>0</v>
      </c>
      <c r="N2983">
        <f t="shared" ca="1" si="399"/>
        <v>0</v>
      </c>
      <c r="O2983" t="str">
        <f t="shared" ca="1" si="397"/>
        <v>d:t</v>
      </c>
      <c r="P2983" t="str">
        <f t="shared" ca="1" si="398"/>
        <v>d11:t11</v>
      </c>
    </row>
    <row r="2984" spans="1:16">
      <c r="A2984" t="str">
        <f t="shared" si="392"/>
        <v>06</v>
      </c>
      <c r="B2984" t="str">
        <f t="shared" ca="1" si="393"/>
        <v>PU</v>
      </c>
      <c r="C2984" t="s">
        <v>303</v>
      </c>
      <c r="D2984" t="s">
        <v>3662</v>
      </c>
      <c r="E2984">
        <f t="shared" ca="1" si="394"/>
        <v>0</v>
      </c>
      <c r="H2984" t="str">
        <f t="shared" ca="1" si="395"/>
        <v>'360 PU '!</v>
      </c>
      <c r="I2984">
        <f t="shared" ca="1" si="396"/>
        <v>0</v>
      </c>
      <c r="J2984">
        <f t="shared" ca="1" si="399"/>
        <v>0</v>
      </c>
      <c r="K2984" t="str">
        <f t="shared" ca="1" si="399"/>
        <v>'360 PU '!</v>
      </c>
      <c r="L2984">
        <f t="shared" ca="1" si="399"/>
        <v>0</v>
      </c>
      <c r="M2984">
        <f t="shared" ca="1" si="399"/>
        <v>0</v>
      </c>
      <c r="N2984">
        <f t="shared" ca="1" si="399"/>
        <v>0</v>
      </c>
      <c r="O2984" t="str">
        <f t="shared" ca="1" si="397"/>
        <v>d:t</v>
      </c>
      <c r="P2984" t="str">
        <f t="shared" ca="1" si="398"/>
        <v>d11:t11</v>
      </c>
    </row>
    <row r="2985" spans="1:16">
      <c r="A2985" t="str">
        <f t="shared" si="392"/>
        <v>12</v>
      </c>
      <c r="B2985" t="str">
        <f t="shared" ca="1" si="393"/>
        <v>PU</v>
      </c>
      <c r="C2985" t="s">
        <v>303</v>
      </c>
      <c r="D2985" t="s">
        <v>3663</v>
      </c>
      <c r="E2985">
        <f t="shared" ca="1" si="394"/>
        <v>0</v>
      </c>
      <c r="H2985" t="str">
        <f t="shared" ca="1" si="395"/>
        <v>'360 PU '!</v>
      </c>
      <c r="I2985">
        <f t="shared" ca="1" si="396"/>
        <v>0</v>
      </c>
      <c r="J2985">
        <f t="shared" ca="1" si="399"/>
        <v>0</v>
      </c>
      <c r="K2985" t="str">
        <f t="shared" ca="1" si="399"/>
        <v>'360 PU '!</v>
      </c>
      <c r="L2985">
        <f t="shared" ca="1" si="399"/>
        <v>0</v>
      </c>
      <c r="M2985">
        <f t="shared" ca="1" si="399"/>
        <v>0</v>
      </c>
      <c r="N2985">
        <f t="shared" ca="1" si="399"/>
        <v>0</v>
      </c>
      <c r="O2985" t="str">
        <f t="shared" ca="1" si="397"/>
        <v>d:t</v>
      </c>
      <c r="P2985" t="str">
        <f t="shared" ca="1" si="398"/>
        <v>d11:t11</v>
      </c>
    </row>
    <row r="2986" spans="1:16">
      <c r="A2986" t="str">
        <f t="shared" si="392"/>
        <v>09</v>
      </c>
      <c r="B2986" t="str">
        <f t="shared" ca="1" si="393"/>
        <v>PU</v>
      </c>
      <c r="C2986" t="s">
        <v>303</v>
      </c>
      <c r="D2986" t="s">
        <v>3664</v>
      </c>
      <c r="E2986">
        <f t="shared" ca="1" si="394"/>
        <v>0</v>
      </c>
      <c r="H2986" t="str">
        <f t="shared" ca="1" si="395"/>
        <v>'360 PU '!</v>
      </c>
      <c r="I2986">
        <f t="shared" ca="1" si="396"/>
        <v>0</v>
      </c>
      <c r="J2986">
        <f t="shared" ca="1" si="399"/>
        <v>0</v>
      </c>
      <c r="K2986" t="str">
        <f t="shared" ca="1" si="399"/>
        <v>'360 PU '!</v>
      </c>
      <c r="L2986">
        <f t="shared" ca="1" si="399"/>
        <v>0</v>
      </c>
      <c r="M2986">
        <f t="shared" ca="1" si="399"/>
        <v>0</v>
      </c>
      <c r="N2986">
        <f t="shared" ca="1" si="399"/>
        <v>0</v>
      </c>
      <c r="O2986" t="str">
        <f t="shared" ca="1" si="397"/>
        <v>d:t</v>
      </c>
      <c r="P2986" t="str">
        <f t="shared" ca="1" si="398"/>
        <v>d11:t11</v>
      </c>
    </row>
    <row r="2987" spans="1:16">
      <c r="A2987" t="str">
        <f t="shared" si="392"/>
        <v>11</v>
      </c>
      <c r="B2987" t="str">
        <f t="shared" ca="1" si="393"/>
        <v>PU</v>
      </c>
      <c r="C2987" t="s">
        <v>303</v>
      </c>
      <c r="D2987" t="s">
        <v>3665</v>
      </c>
      <c r="E2987">
        <f t="shared" ca="1" si="394"/>
        <v>0</v>
      </c>
      <c r="H2987" t="str">
        <f t="shared" ca="1" si="395"/>
        <v>'360 PU '!</v>
      </c>
      <c r="I2987">
        <f t="shared" ca="1" si="396"/>
        <v>0</v>
      </c>
      <c r="J2987">
        <f t="shared" ca="1" si="399"/>
        <v>0</v>
      </c>
      <c r="K2987" t="str">
        <f t="shared" ca="1" si="399"/>
        <v>'360 PU '!</v>
      </c>
      <c r="L2987">
        <f t="shared" ca="1" si="399"/>
        <v>0</v>
      </c>
      <c r="M2987">
        <f t="shared" ca="1" si="399"/>
        <v>0</v>
      </c>
      <c r="N2987">
        <f t="shared" ca="1" si="399"/>
        <v>0</v>
      </c>
      <c r="O2987" t="str">
        <f t="shared" ca="1" si="397"/>
        <v>d:t</v>
      </c>
      <c r="P2987" t="str">
        <f t="shared" ca="1" si="398"/>
        <v>d11:t11</v>
      </c>
    </row>
    <row r="2988" spans="1:16">
      <c r="A2988" t="str">
        <f t="shared" si="392"/>
        <v>03</v>
      </c>
      <c r="B2988" t="str">
        <f t="shared" ca="1" si="393"/>
        <v>PU</v>
      </c>
      <c r="C2988" t="s">
        <v>303</v>
      </c>
      <c r="D2988" t="s">
        <v>3666</v>
      </c>
      <c r="E2988">
        <f t="shared" ca="1" si="394"/>
        <v>0</v>
      </c>
      <c r="H2988" t="str">
        <f t="shared" ca="1" si="395"/>
        <v>'360 PU '!</v>
      </c>
      <c r="I2988">
        <f t="shared" ca="1" si="396"/>
        <v>0</v>
      </c>
      <c r="J2988">
        <f t="shared" ca="1" si="399"/>
        <v>0</v>
      </c>
      <c r="K2988" t="str">
        <f t="shared" ca="1" si="399"/>
        <v>'360 PU '!</v>
      </c>
      <c r="L2988">
        <f t="shared" ca="1" si="399"/>
        <v>0</v>
      </c>
      <c r="M2988">
        <f t="shared" ca="1" si="399"/>
        <v>0</v>
      </c>
      <c r="N2988">
        <f t="shared" ca="1" si="399"/>
        <v>0</v>
      </c>
      <c r="O2988" t="str">
        <f t="shared" ca="1" si="397"/>
        <v>d:t</v>
      </c>
      <c r="P2988" t="str">
        <f t="shared" ca="1" si="398"/>
        <v>d11:t11</v>
      </c>
    </row>
    <row r="2989" spans="1:16">
      <c r="A2989" t="str">
        <f t="shared" si="392"/>
        <v>02</v>
      </c>
      <c r="B2989" t="str">
        <f t="shared" ca="1" si="393"/>
        <v>PU</v>
      </c>
      <c r="C2989" t="s">
        <v>303</v>
      </c>
      <c r="D2989" t="s">
        <v>3667</v>
      </c>
      <c r="E2989">
        <f t="shared" ca="1" si="394"/>
        <v>0</v>
      </c>
      <c r="H2989" t="str">
        <f t="shared" ca="1" si="395"/>
        <v>'360 PU '!</v>
      </c>
      <c r="I2989">
        <f t="shared" ca="1" si="396"/>
        <v>0</v>
      </c>
      <c r="J2989">
        <f t="shared" ca="1" si="399"/>
        <v>0</v>
      </c>
      <c r="K2989" t="str">
        <f t="shared" ca="1" si="399"/>
        <v>'360 PU '!</v>
      </c>
      <c r="L2989">
        <f t="shared" ca="1" si="399"/>
        <v>0</v>
      </c>
      <c r="M2989">
        <f t="shared" ca="1" si="399"/>
        <v>0</v>
      </c>
      <c r="N2989">
        <f t="shared" ca="1" si="399"/>
        <v>0</v>
      </c>
      <c r="O2989" t="str">
        <f t="shared" ca="1" si="397"/>
        <v>d:t</v>
      </c>
      <c r="P2989" t="str">
        <f t="shared" ca="1" si="398"/>
        <v>d11:t11</v>
      </c>
    </row>
    <row r="2990" spans="1:16">
      <c r="A2990" t="str">
        <f t="shared" si="392"/>
        <v>04</v>
      </c>
      <c r="B2990" t="str">
        <f t="shared" ca="1" si="393"/>
        <v>PU</v>
      </c>
      <c r="C2990" t="s">
        <v>303</v>
      </c>
      <c r="D2990" t="s">
        <v>3668</v>
      </c>
      <c r="E2990">
        <f t="shared" ca="1" si="394"/>
        <v>0</v>
      </c>
      <c r="H2990" t="str">
        <f t="shared" ca="1" si="395"/>
        <v>'360 PU '!</v>
      </c>
      <c r="I2990">
        <f t="shared" ca="1" si="396"/>
        <v>0</v>
      </c>
      <c r="J2990">
        <f t="shared" ca="1" si="399"/>
        <v>0</v>
      </c>
      <c r="K2990" t="str">
        <f t="shared" ca="1" si="399"/>
        <v>'360 PU '!</v>
      </c>
      <c r="L2990">
        <f t="shared" ca="1" si="399"/>
        <v>0</v>
      </c>
      <c r="M2990">
        <f t="shared" ca="1" si="399"/>
        <v>0</v>
      </c>
      <c r="N2990">
        <f t="shared" ca="1" si="399"/>
        <v>0</v>
      </c>
      <c r="O2990" t="str">
        <f t="shared" ca="1" si="397"/>
        <v>d:t</v>
      </c>
      <c r="P2990" t="str">
        <f t="shared" ca="1" si="398"/>
        <v>d11:t11</v>
      </c>
    </row>
    <row r="2991" spans="1:16">
      <c r="A2991" t="str">
        <f t="shared" si="392"/>
        <v>01</v>
      </c>
      <c r="B2991" t="str">
        <f t="shared" ca="1" si="393"/>
        <v>PU</v>
      </c>
      <c r="C2991" t="s">
        <v>304</v>
      </c>
      <c r="D2991" t="s">
        <v>3669</v>
      </c>
      <c r="E2991">
        <f t="shared" ca="1" si="394"/>
        <v>0</v>
      </c>
      <c r="H2991" t="str">
        <f t="shared" ca="1" si="395"/>
        <v>'360 PU '!</v>
      </c>
      <c r="I2991">
        <f t="shared" ca="1" si="396"/>
        <v>0</v>
      </c>
      <c r="J2991">
        <f t="shared" ca="1" si="399"/>
        <v>0</v>
      </c>
      <c r="K2991" t="str">
        <f t="shared" ca="1" si="399"/>
        <v>'360 PU '!</v>
      </c>
      <c r="L2991">
        <f t="shared" ca="1" si="399"/>
        <v>0</v>
      </c>
      <c r="M2991">
        <f t="shared" ca="1" si="399"/>
        <v>0</v>
      </c>
      <c r="N2991">
        <f t="shared" ca="1" si="399"/>
        <v>0</v>
      </c>
      <c r="O2991" t="str">
        <f t="shared" ca="1" si="397"/>
        <v>d:t</v>
      </c>
      <c r="P2991" t="str">
        <f t="shared" ca="1" si="398"/>
        <v>d11:t11</v>
      </c>
    </row>
    <row r="2992" spans="1:16">
      <c r="A2992" t="str">
        <f t="shared" si="392"/>
        <v>05</v>
      </c>
      <c r="B2992" t="str">
        <f t="shared" ca="1" si="393"/>
        <v>PU</v>
      </c>
      <c r="C2992" t="s">
        <v>304</v>
      </c>
      <c r="D2992" t="s">
        <v>3670</v>
      </c>
      <c r="E2992">
        <f t="shared" ca="1" si="394"/>
        <v>0</v>
      </c>
      <c r="H2992" t="str">
        <f t="shared" ca="1" si="395"/>
        <v>'360 PU '!</v>
      </c>
      <c r="I2992">
        <f t="shared" ca="1" si="396"/>
        <v>0</v>
      </c>
      <c r="J2992">
        <f t="shared" ca="1" si="399"/>
        <v>0</v>
      </c>
      <c r="K2992" t="str">
        <f t="shared" ca="1" si="399"/>
        <v>'360 PU '!</v>
      </c>
      <c r="L2992">
        <f t="shared" ca="1" si="399"/>
        <v>0</v>
      </c>
      <c r="M2992">
        <f t="shared" ca="1" si="399"/>
        <v>0</v>
      </c>
      <c r="N2992">
        <f t="shared" ca="1" si="399"/>
        <v>0</v>
      </c>
      <c r="O2992" t="str">
        <f t="shared" ca="1" si="397"/>
        <v>d:t</v>
      </c>
      <c r="P2992" t="str">
        <f t="shared" ca="1" si="398"/>
        <v>d11:t11</v>
      </c>
    </row>
    <row r="2993" spans="1:16">
      <c r="A2993" t="str">
        <f t="shared" si="392"/>
        <v>14</v>
      </c>
      <c r="B2993" t="str">
        <f t="shared" ca="1" si="393"/>
        <v>PU</v>
      </c>
      <c r="C2993" t="s">
        <v>304</v>
      </c>
      <c r="D2993" t="s">
        <v>3671</v>
      </c>
      <c r="E2993">
        <f t="shared" ca="1" si="394"/>
        <v>0</v>
      </c>
      <c r="H2993" t="str">
        <f t="shared" ca="1" si="395"/>
        <v>'360 PU '!</v>
      </c>
      <c r="I2993">
        <f t="shared" ca="1" si="396"/>
        <v>0</v>
      </c>
      <c r="J2993">
        <f t="shared" ca="1" si="399"/>
        <v>0</v>
      </c>
      <c r="K2993" t="str">
        <f t="shared" ca="1" si="399"/>
        <v>'360 PU '!</v>
      </c>
      <c r="L2993">
        <f t="shared" ca="1" si="399"/>
        <v>0</v>
      </c>
      <c r="M2993">
        <f t="shared" ca="1" si="399"/>
        <v>0</v>
      </c>
      <c r="N2993">
        <f t="shared" ca="1" si="399"/>
        <v>0</v>
      </c>
      <c r="O2993" t="str">
        <f t="shared" ca="1" si="397"/>
        <v>d:t</v>
      </c>
      <c r="P2993" t="str">
        <f t="shared" ca="1" si="398"/>
        <v>d11:t11</v>
      </c>
    </row>
    <row r="2994" spans="1:16">
      <c r="A2994" t="str">
        <f t="shared" si="392"/>
        <v>100</v>
      </c>
      <c r="B2994" t="str">
        <f t="shared" ca="1" si="393"/>
        <v>PU</v>
      </c>
      <c r="C2994" t="s">
        <v>304</v>
      </c>
      <c r="D2994" t="s">
        <v>3672</v>
      </c>
      <c r="E2994">
        <f t="shared" ca="1" si="394"/>
        <v>0</v>
      </c>
      <c r="H2994" t="str">
        <f t="shared" ca="1" si="395"/>
        <v>'360 PU '!</v>
      </c>
      <c r="I2994">
        <f t="shared" ca="1" si="396"/>
        <v>0</v>
      </c>
      <c r="J2994">
        <f t="shared" ca="1" si="399"/>
        <v>0</v>
      </c>
      <c r="K2994" t="str">
        <f t="shared" ca="1" si="399"/>
        <v>'360 PU '!</v>
      </c>
      <c r="L2994">
        <f t="shared" ca="1" si="399"/>
        <v>0</v>
      </c>
      <c r="M2994">
        <f t="shared" ca="1" si="399"/>
        <v>0</v>
      </c>
      <c r="N2994">
        <f t="shared" ca="1" si="399"/>
        <v>0</v>
      </c>
      <c r="O2994" t="str">
        <f t="shared" ca="1" si="397"/>
        <v>d:t</v>
      </c>
      <c r="P2994" t="str">
        <f t="shared" ca="1" si="398"/>
        <v>d11:t11</v>
      </c>
    </row>
    <row r="2995" spans="1:16">
      <c r="A2995" t="str">
        <f t="shared" si="392"/>
        <v>06</v>
      </c>
      <c r="B2995" t="str">
        <f t="shared" ca="1" si="393"/>
        <v>PU</v>
      </c>
      <c r="C2995" t="s">
        <v>304</v>
      </c>
      <c r="D2995" t="s">
        <v>3673</v>
      </c>
      <c r="E2995">
        <f t="shared" ca="1" si="394"/>
        <v>0</v>
      </c>
      <c r="H2995" t="str">
        <f t="shared" ca="1" si="395"/>
        <v>'360 PU '!</v>
      </c>
      <c r="I2995">
        <f t="shared" ca="1" si="396"/>
        <v>0</v>
      </c>
      <c r="J2995">
        <f t="shared" ca="1" si="399"/>
        <v>0</v>
      </c>
      <c r="K2995" t="str">
        <f t="shared" ca="1" si="399"/>
        <v>'360 PU '!</v>
      </c>
      <c r="L2995">
        <f t="shared" ca="1" si="399"/>
        <v>0</v>
      </c>
      <c r="M2995">
        <f t="shared" ca="1" si="399"/>
        <v>0</v>
      </c>
      <c r="N2995">
        <f t="shared" ca="1" si="399"/>
        <v>0</v>
      </c>
      <c r="O2995" t="str">
        <f t="shared" ca="1" si="397"/>
        <v>d:t</v>
      </c>
      <c r="P2995" t="str">
        <f t="shared" ca="1" si="398"/>
        <v>d11:t11</v>
      </c>
    </row>
    <row r="2996" spans="1:16">
      <c r="A2996" t="str">
        <f t="shared" si="392"/>
        <v>12</v>
      </c>
      <c r="B2996" t="str">
        <f t="shared" ca="1" si="393"/>
        <v>PU</v>
      </c>
      <c r="C2996" t="s">
        <v>304</v>
      </c>
      <c r="D2996" t="s">
        <v>3674</v>
      </c>
      <c r="E2996">
        <f t="shared" ca="1" si="394"/>
        <v>0</v>
      </c>
      <c r="H2996" t="str">
        <f t="shared" ca="1" si="395"/>
        <v>'360 PU '!</v>
      </c>
      <c r="I2996">
        <f t="shared" ca="1" si="396"/>
        <v>0</v>
      </c>
      <c r="J2996">
        <f t="shared" ca="1" si="399"/>
        <v>0</v>
      </c>
      <c r="K2996" t="str">
        <f t="shared" ca="1" si="399"/>
        <v>'360 PU '!</v>
      </c>
      <c r="L2996">
        <f t="shared" ca="1" si="399"/>
        <v>0</v>
      </c>
      <c r="M2996">
        <f t="shared" ca="1" si="399"/>
        <v>0</v>
      </c>
      <c r="N2996">
        <f t="shared" ca="1" si="399"/>
        <v>0</v>
      </c>
      <c r="O2996" t="str">
        <f t="shared" ca="1" si="397"/>
        <v>d:t</v>
      </c>
      <c r="P2996" t="str">
        <f t="shared" ca="1" si="398"/>
        <v>d11:t11</v>
      </c>
    </row>
    <row r="2997" spans="1:16">
      <c r="A2997" t="str">
        <f t="shared" si="392"/>
        <v>09</v>
      </c>
      <c r="B2997" t="str">
        <f t="shared" ca="1" si="393"/>
        <v>PU</v>
      </c>
      <c r="C2997" t="s">
        <v>304</v>
      </c>
      <c r="D2997" t="s">
        <v>3675</v>
      </c>
      <c r="E2997">
        <f t="shared" ca="1" si="394"/>
        <v>0</v>
      </c>
      <c r="H2997" t="str">
        <f t="shared" ca="1" si="395"/>
        <v>'360 PU '!</v>
      </c>
      <c r="I2997">
        <f t="shared" ca="1" si="396"/>
        <v>0</v>
      </c>
      <c r="J2997">
        <f t="shared" ca="1" si="399"/>
        <v>0</v>
      </c>
      <c r="K2997" t="str">
        <f t="shared" ca="1" si="399"/>
        <v>'360 PU '!</v>
      </c>
      <c r="L2997">
        <f t="shared" ca="1" si="399"/>
        <v>0</v>
      </c>
      <c r="M2997">
        <f t="shared" ca="1" si="399"/>
        <v>0</v>
      </c>
      <c r="N2997">
        <f t="shared" ca="1" si="399"/>
        <v>0</v>
      </c>
      <c r="O2997" t="str">
        <f t="shared" ca="1" si="397"/>
        <v>d:t</v>
      </c>
      <c r="P2997" t="str">
        <f t="shared" ca="1" si="398"/>
        <v>d11:t11</v>
      </c>
    </row>
    <row r="2998" spans="1:16">
      <c r="A2998" t="str">
        <f t="shared" si="392"/>
        <v>11</v>
      </c>
      <c r="B2998" t="str">
        <f t="shared" ca="1" si="393"/>
        <v>PU</v>
      </c>
      <c r="C2998" t="s">
        <v>304</v>
      </c>
      <c r="D2998" t="s">
        <v>3676</v>
      </c>
      <c r="E2998">
        <f t="shared" ca="1" si="394"/>
        <v>0</v>
      </c>
      <c r="H2998" t="str">
        <f t="shared" ca="1" si="395"/>
        <v>'360 PU '!</v>
      </c>
      <c r="I2998">
        <f t="shared" ca="1" si="396"/>
        <v>0</v>
      </c>
      <c r="J2998">
        <f t="shared" ca="1" si="399"/>
        <v>0</v>
      </c>
      <c r="K2998" t="str">
        <f t="shared" ca="1" si="399"/>
        <v>'360 PU '!</v>
      </c>
      <c r="L2998">
        <f t="shared" ca="1" si="399"/>
        <v>0</v>
      </c>
      <c r="M2998">
        <f t="shared" ca="1" si="399"/>
        <v>0</v>
      </c>
      <c r="N2998">
        <f t="shared" ca="1" si="399"/>
        <v>0</v>
      </c>
      <c r="O2998" t="str">
        <f t="shared" ca="1" si="397"/>
        <v>d:t</v>
      </c>
      <c r="P2998" t="str">
        <f t="shared" ca="1" si="398"/>
        <v>d11:t11</v>
      </c>
    </row>
    <row r="2999" spans="1:16">
      <c r="A2999" t="str">
        <f t="shared" si="392"/>
        <v>03</v>
      </c>
      <c r="B2999" t="str">
        <f t="shared" ca="1" si="393"/>
        <v>PU</v>
      </c>
      <c r="C2999" t="s">
        <v>304</v>
      </c>
      <c r="D2999" t="s">
        <v>3677</v>
      </c>
      <c r="E2999">
        <f t="shared" ca="1" si="394"/>
        <v>0</v>
      </c>
      <c r="H2999" t="str">
        <f t="shared" ca="1" si="395"/>
        <v>'360 PU '!</v>
      </c>
      <c r="I2999">
        <f t="shared" ca="1" si="396"/>
        <v>0</v>
      </c>
      <c r="J2999">
        <f t="shared" ca="1" si="399"/>
        <v>0</v>
      </c>
      <c r="K2999" t="str">
        <f t="shared" ca="1" si="399"/>
        <v>'360 PU '!</v>
      </c>
      <c r="L2999">
        <f t="shared" ca="1" si="399"/>
        <v>0</v>
      </c>
      <c r="M2999">
        <f t="shared" ca="1" si="399"/>
        <v>0</v>
      </c>
      <c r="N2999">
        <f t="shared" ca="1" si="399"/>
        <v>0</v>
      </c>
      <c r="O2999" t="str">
        <f t="shared" ca="1" si="397"/>
        <v>d:t</v>
      </c>
      <c r="P2999" t="str">
        <f t="shared" ca="1" si="398"/>
        <v>d11:t11</v>
      </c>
    </row>
    <row r="3000" spans="1:16">
      <c r="A3000" t="str">
        <f t="shared" si="392"/>
        <v>02</v>
      </c>
      <c r="B3000" t="str">
        <f t="shared" ca="1" si="393"/>
        <v>PU</v>
      </c>
      <c r="C3000" t="s">
        <v>304</v>
      </c>
      <c r="D3000" t="s">
        <v>3678</v>
      </c>
      <c r="E3000">
        <f t="shared" ca="1" si="394"/>
        <v>0</v>
      </c>
      <c r="H3000" t="str">
        <f t="shared" ca="1" si="395"/>
        <v>'360 PU '!</v>
      </c>
      <c r="I3000">
        <f t="shared" ca="1" si="396"/>
        <v>0</v>
      </c>
      <c r="J3000">
        <f t="shared" ca="1" si="399"/>
        <v>0</v>
      </c>
      <c r="K3000" t="str">
        <f t="shared" ca="1" si="399"/>
        <v>'360 PU '!</v>
      </c>
      <c r="L3000">
        <f t="shared" ca="1" si="399"/>
        <v>0</v>
      </c>
      <c r="M3000">
        <f t="shared" ca="1" si="399"/>
        <v>0</v>
      </c>
      <c r="N3000">
        <f t="shared" ca="1" si="399"/>
        <v>0</v>
      </c>
      <c r="O3000" t="str">
        <f t="shared" ca="1" si="397"/>
        <v>d:t</v>
      </c>
      <c r="P3000" t="str">
        <f t="shared" ca="1" si="398"/>
        <v>d11:t11</v>
      </c>
    </row>
    <row r="3001" spans="1:16">
      <c r="A3001" t="str">
        <f t="shared" ref="A3001:A3064" si="400">MID(D3001,LEN(C3001)+2,LEN(D3001)-LEN(C3001))</f>
        <v>04</v>
      </c>
      <c r="B3001" t="str">
        <f t="shared" ref="B3001:B3064" ca="1" si="401">VLOOKUP(H3001,$A$1:$K$6,11,FALSE)</f>
        <v>PU</v>
      </c>
      <c r="C3001" t="s">
        <v>304</v>
      </c>
      <c r="D3001" t="s">
        <v>3679</v>
      </c>
      <c r="E3001">
        <f t="shared" ca="1" si="394"/>
        <v>0</v>
      </c>
      <c r="H3001" t="str">
        <f t="shared" ca="1" si="395"/>
        <v>'360 PU '!</v>
      </c>
      <c r="I3001">
        <f t="shared" ca="1" si="396"/>
        <v>0</v>
      </c>
      <c r="J3001">
        <f t="shared" ca="1" si="399"/>
        <v>0</v>
      </c>
      <c r="K3001" t="str">
        <f t="shared" ca="1" si="399"/>
        <v>'360 PU '!</v>
      </c>
      <c r="L3001">
        <f t="shared" ca="1" si="399"/>
        <v>0</v>
      </c>
      <c r="M3001">
        <f t="shared" ca="1" si="399"/>
        <v>0</v>
      </c>
      <c r="N3001">
        <f t="shared" ca="1" si="399"/>
        <v>0</v>
      </c>
      <c r="O3001" t="str">
        <f t="shared" ca="1" si="397"/>
        <v>d:t</v>
      </c>
      <c r="P3001" t="str">
        <f t="shared" ca="1" si="398"/>
        <v>d11:t11</v>
      </c>
    </row>
    <row r="3002" spans="1:16">
      <c r="A3002" t="str">
        <f t="shared" si="400"/>
        <v>01</v>
      </c>
      <c r="B3002" t="str">
        <f t="shared" ca="1" si="401"/>
        <v>PU</v>
      </c>
      <c r="C3002" t="s">
        <v>305</v>
      </c>
      <c r="D3002" t="s">
        <v>3680</v>
      </c>
      <c r="E3002">
        <f t="shared" ref="E3002:E3065" ca="1" si="402">IFERROR(VLOOKUP(C3002,INDIRECT($H3002&amp;$O3002),MATCH($A3002,INDIRECT($H3002&amp;$P3002),0),FALSE),0)</f>
        <v>0</v>
      </c>
      <c r="H3002" t="str">
        <f t="shared" ref="H3002:H3065" ca="1" si="403">IF(I3002&lt;&gt;0,I3002,IF(J3002&lt;&gt;0,J3002,IF(K3002&lt;&gt;0,K3002,IF(L3002&lt;&gt;0,L3002,IF(M3002&lt;&gt;0,M3002,N3002)))))</f>
        <v>'360 PU '!</v>
      </c>
      <c r="I3002">
        <f t="shared" ref="I3002:I3065" ca="1" si="404">IF(IFERROR(VLOOKUP(C3002,INDIRECT($I$14&amp;"D:D"),1,FALSE),0)&lt;&gt;0,I$14,0)</f>
        <v>0</v>
      </c>
      <c r="J3002">
        <f t="shared" ca="1" si="399"/>
        <v>0</v>
      </c>
      <c r="K3002" t="str">
        <f t="shared" ca="1" si="399"/>
        <v>'360 PU '!</v>
      </c>
      <c r="L3002">
        <f t="shared" ca="1" si="399"/>
        <v>0</v>
      </c>
      <c r="M3002">
        <f t="shared" ca="1" si="399"/>
        <v>0</v>
      </c>
      <c r="N3002">
        <f t="shared" ca="1" si="399"/>
        <v>0</v>
      </c>
      <c r="O3002" t="str">
        <f t="shared" ca="1" si="397"/>
        <v>d:t</v>
      </c>
      <c r="P3002" t="str">
        <f t="shared" ca="1" si="398"/>
        <v>d11:t11</v>
      </c>
    </row>
    <row r="3003" spans="1:16">
      <c r="A3003" t="str">
        <f t="shared" si="400"/>
        <v>05</v>
      </c>
      <c r="B3003" t="str">
        <f t="shared" ca="1" si="401"/>
        <v>PU</v>
      </c>
      <c r="C3003" t="s">
        <v>305</v>
      </c>
      <c r="D3003" t="s">
        <v>3681</v>
      </c>
      <c r="E3003">
        <f t="shared" ca="1" si="402"/>
        <v>0</v>
      </c>
      <c r="H3003" t="str">
        <f t="shared" ca="1" si="403"/>
        <v>'360 PU '!</v>
      </c>
      <c r="I3003">
        <f t="shared" ca="1" si="404"/>
        <v>0</v>
      </c>
      <c r="J3003">
        <f t="shared" ca="1" si="399"/>
        <v>0</v>
      </c>
      <c r="K3003" t="str">
        <f t="shared" ca="1" si="399"/>
        <v>'360 PU '!</v>
      </c>
      <c r="L3003">
        <f t="shared" ca="1" si="399"/>
        <v>0</v>
      </c>
      <c r="M3003">
        <f t="shared" ca="1" si="399"/>
        <v>0</v>
      </c>
      <c r="N3003">
        <f t="shared" ca="1" si="399"/>
        <v>0</v>
      </c>
      <c r="O3003" t="str">
        <f t="shared" ca="1" si="397"/>
        <v>d:t</v>
      </c>
      <c r="P3003" t="str">
        <f t="shared" ca="1" si="398"/>
        <v>d11:t11</v>
      </c>
    </row>
    <row r="3004" spans="1:16">
      <c r="A3004" t="str">
        <f t="shared" si="400"/>
        <v>14</v>
      </c>
      <c r="B3004" t="str">
        <f t="shared" ca="1" si="401"/>
        <v>PU</v>
      </c>
      <c r="C3004" t="s">
        <v>305</v>
      </c>
      <c r="D3004" t="s">
        <v>3682</v>
      </c>
      <c r="E3004">
        <f t="shared" ca="1" si="402"/>
        <v>0</v>
      </c>
      <c r="H3004" t="str">
        <f t="shared" ca="1" si="403"/>
        <v>'360 PU '!</v>
      </c>
      <c r="I3004">
        <f t="shared" ca="1" si="404"/>
        <v>0</v>
      </c>
      <c r="J3004">
        <f t="shared" ca="1" si="399"/>
        <v>0</v>
      </c>
      <c r="K3004" t="str">
        <f t="shared" ca="1" si="399"/>
        <v>'360 PU '!</v>
      </c>
      <c r="L3004">
        <f t="shared" ca="1" si="399"/>
        <v>0</v>
      </c>
      <c r="M3004">
        <f t="shared" ca="1" si="399"/>
        <v>0</v>
      </c>
      <c r="N3004">
        <f t="shared" ca="1" si="399"/>
        <v>0</v>
      </c>
      <c r="O3004" t="str">
        <f t="shared" ca="1" si="397"/>
        <v>d:t</v>
      </c>
      <c r="P3004" t="str">
        <f t="shared" ca="1" si="398"/>
        <v>d11:t11</v>
      </c>
    </row>
    <row r="3005" spans="1:16">
      <c r="A3005" t="str">
        <f t="shared" si="400"/>
        <v>100</v>
      </c>
      <c r="B3005" t="str">
        <f t="shared" ca="1" si="401"/>
        <v>PU</v>
      </c>
      <c r="C3005" t="s">
        <v>305</v>
      </c>
      <c r="D3005" t="s">
        <v>3683</v>
      </c>
      <c r="E3005">
        <f t="shared" ca="1" si="402"/>
        <v>0</v>
      </c>
      <c r="H3005" t="str">
        <f t="shared" ca="1" si="403"/>
        <v>'360 PU '!</v>
      </c>
      <c r="I3005">
        <f t="shared" ca="1" si="404"/>
        <v>0</v>
      </c>
      <c r="J3005">
        <f t="shared" ca="1" si="399"/>
        <v>0</v>
      </c>
      <c r="K3005" t="str">
        <f t="shared" ca="1" si="399"/>
        <v>'360 PU '!</v>
      </c>
      <c r="L3005">
        <f t="shared" ca="1" si="399"/>
        <v>0</v>
      </c>
      <c r="M3005">
        <f t="shared" ca="1" si="399"/>
        <v>0</v>
      </c>
      <c r="N3005">
        <f t="shared" ca="1" si="399"/>
        <v>0</v>
      </c>
      <c r="O3005" t="str">
        <f t="shared" ca="1" si="397"/>
        <v>d:t</v>
      </c>
      <c r="P3005" t="str">
        <f t="shared" ca="1" si="398"/>
        <v>d11:t11</v>
      </c>
    </row>
    <row r="3006" spans="1:16">
      <c r="A3006" t="str">
        <f t="shared" si="400"/>
        <v>06</v>
      </c>
      <c r="B3006" t="str">
        <f t="shared" ca="1" si="401"/>
        <v>PU</v>
      </c>
      <c r="C3006" t="s">
        <v>305</v>
      </c>
      <c r="D3006" t="s">
        <v>3684</v>
      </c>
      <c r="E3006">
        <f t="shared" ca="1" si="402"/>
        <v>0</v>
      </c>
      <c r="H3006" t="str">
        <f t="shared" ca="1" si="403"/>
        <v>'360 PU '!</v>
      </c>
      <c r="I3006">
        <f t="shared" ca="1" si="404"/>
        <v>0</v>
      </c>
      <c r="J3006">
        <f t="shared" ca="1" si="399"/>
        <v>0</v>
      </c>
      <c r="K3006" t="str">
        <f t="shared" ca="1" si="399"/>
        <v>'360 PU '!</v>
      </c>
      <c r="L3006">
        <f t="shared" ca="1" si="399"/>
        <v>0</v>
      </c>
      <c r="M3006">
        <f t="shared" ca="1" si="399"/>
        <v>0</v>
      </c>
      <c r="N3006">
        <f t="shared" ca="1" si="399"/>
        <v>0</v>
      </c>
      <c r="O3006" t="str">
        <f t="shared" ca="1" si="397"/>
        <v>d:t</v>
      </c>
      <c r="P3006" t="str">
        <f t="shared" ca="1" si="398"/>
        <v>d11:t11</v>
      </c>
    </row>
    <row r="3007" spans="1:16">
      <c r="A3007" t="str">
        <f t="shared" si="400"/>
        <v>12</v>
      </c>
      <c r="B3007" t="str">
        <f t="shared" ca="1" si="401"/>
        <v>PU</v>
      </c>
      <c r="C3007" t="s">
        <v>305</v>
      </c>
      <c r="D3007" t="s">
        <v>3685</v>
      </c>
      <c r="E3007">
        <f t="shared" ca="1" si="402"/>
        <v>0</v>
      </c>
      <c r="H3007" t="str">
        <f t="shared" ca="1" si="403"/>
        <v>'360 PU '!</v>
      </c>
      <c r="I3007">
        <f t="shared" ca="1" si="404"/>
        <v>0</v>
      </c>
      <c r="J3007">
        <f t="shared" ca="1" si="399"/>
        <v>0</v>
      </c>
      <c r="K3007" t="str">
        <f t="shared" ca="1" si="399"/>
        <v>'360 PU '!</v>
      </c>
      <c r="L3007">
        <f t="shared" ca="1" si="399"/>
        <v>0</v>
      </c>
      <c r="M3007">
        <f t="shared" ca="1" si="399"/>
        <v>0</v>
      </c>
      <c r="N3007">
        <f t="shared" ca="1" si="399"/>
        <v>0</v>
      </c>
      <c r="O3007" t="str">
        <f t="shared" ca="1" si="397"/>
        <v>d:t</v>
      </c>
      <c r="P3007" t="str">
        <f t="shared" ca="1" si="398"/>
        <v>d11:t11</v>
      </c>
    </row>
    <row r="3008" spans="1:16">
      <c r="A3008" t="str">
        <f t="shared" si="400"/>
        <v>09</v>
      </c>
      <c r="B3008" t="str">
        <f t="shared" ca="1" si="401"/>
        <v>PU</v>
      </c>
      <c r="C3008" t="s">
        <v>305</v>
      </c>
      <c r="D3008" t="s">
        <v>3686</v>
      </c>
      <c r="E3008">
        <f t="shared" ca="1" si="402"/>
        <v>0</v>
      </c>
      <c r="H3008" t="str">
        <f t="shared" ca="1" si="403"/>
        <v>'360 PU '!</v>
      </c>
      <c r="I3008">
        <f t="shared" ca="1" si="404"/>
        <v>0</v>
      </c>
      <c r="J3008">
        <f t="shared" ca="1" si="399"/>
        <v>0</v>
      </c>
      <c r="K3008" t="str">
        <f t="shared" ca="1" si="399"/>
        <v>'360 PU '!</v>
      </c>
      <c r="L3008">
        <f t="shared" ca="1" si="399"/>
        <v>0</v>
      </c>
      <c r="M3008">
        <f t="shared" ca="1" si="399"/>
        <v>0</v>
      </c>
      <c r="N3008">
        <f t="shared" ca="1" si="399"/>
        <v>0</v>
      </c>
      <c r="O3008" t="str">
        <f t="shared" ca="1" si="397"/>
        <v>d:t</v>
      </c>
      <c r="P3008" t="str">
        <f t="shared" ca="1" si="398"/>
        <v>d11:t11</v>
      </c>
    </row>
    <row r="3009" spans="1:16">
      <c r="A3009" t="str">
        <f t="shared" si="400"/>
        <v>11</v>
      </c>
      <c r="B3009" t="str">
        <f t="shared" ca="1" si="401"/>
        <v>PU</v>
      </c>
      <c r="C3009" t="s">
        <v>305</v>
      </c>
      <c r="D3009" t="s">
        <v>3687</v>
      </c>
      <c r="E3009">
        <f t="shared" ca="1" si="402"/>
        <v>0</v>
      </c>
      <c r="H3009" t="str">
        <f t="shared" ca="1" si="403"/>
        <v>'360 PU '!</v>
      </c>
      <c r="I3009">
        <f t="shared" ca="1" si="404"/>
        <v>0</v>
      </c>
      <c r="J3009">
        <f t="shared" ca="1" si="399"/>
        <v>0</v>
      </c>
      <c r="K3009" t="str">
        <f t="shared" ca="1" si="399"/>
        <v>'360 PU '!</v>
      </c>
      <c r="L3009">
        <f t="shared" ca="1" si="399"/>
        <v>0</v>
      </c>
      <c r="M3009">
        <f t="shared" ca="1" si="399"/>
        <v>0</v>
      </c>
      <c r="N3009">
        <f t="shared" ca="1" si="399"/>
        <v>0</v>
      </c>
      <c r="O3009" t="str">
        <f t="shared" ca="1" si="397"/>
        <v>d:t</v>
      </c>
      <c r="P3009" t="str">
        <f t="shared" ca="1" si="398"/>
        <v>d11:t11</v>
      </c>
    </row>
    <row r="3010" spans="1:16">
      <c r="A3010" t="str">
        <f t="shared" si="400"/>
        <v>03</v>
      </c>
      <c r="B3010" t="str">
        <f t="shared" ca="1" si="401"/>
        <v>PU</v>
      </c>
      <c r="C3010" t="s">
        <v>305</v>
      </c>
      <c r="D3010" t="s">
        <v>3688</v>
      </c>
      <c r="E3010">
        <f t="shared" ca="1" si="402"/>
        <v>0</v>
      </c>
      <c r="H3010" t="str">
        <f t="shared" ca="1" si="403"/>
        <v>'360 PU '!</v>
      </c>
      <c r="I3010">
        <f t="shared" ca="1" si="404"/>
        <v>0</v>
      </c>
      <c r="J3010">
        <f t="shared" ca="1" si="399"/>
        <v>0</v>
      </c>
      <c r="K3010" t="str">
        <f t="shared" ca="1" si="399"/>
        <v>'360 PU '!</v>
      </c>
      <c r="L3010">
        <f t="shared" ca="1" si="399"/>
        <v>0</v>
      </c>
      <c r="M3010">
        <f t="shared" ca="1" si="399"/>
        <v>0</v>
      </c>
      <c r="N3010">
        <f t="shared" ca="1" si="399"/>
        <v>0</v>
      </c>
      <c r="O3010" t="str">
        <f t="shared" ca="1" si="397"/>
        <v>d:t</v>
      </c>
      <c r="P3010" t="str">
        <f t="shared" ca="1" si="398"/>
        <v>d11:t11</v>
      </c>
    </row>
    <row r="3011" spans="1:16">
      <c r="A3011" t="str">
        <f t="shared" si="400"/>
        <v>02</v>
      </c>
      <c r="B3011" t="str">
        <f t="shared" ca="1" si="401"/>
        <v>PU</v>
      </c>
      <c r="C3011" t="s">
        <v>305</v>
      </c>
      <c r="D3011" t="s">
        <v>3689</v>
      </c>
      <c r="E3011">
        <f t="shared" ca="1" si="402"/>
        <v>0</v>
      </c>
      <c r="H3011" t="str">
        <f t="shared" ca="1" si="403"/>
        <v>'360 PU '!</v>
      </c>
      <c r="I3011">
        <f t="shared" ca="1" si="404"/>
        <v>0</v>
      </c>
      <c r="J3011">
        <f t="shared" ca="1" si="399"/>
        <v>0</v>
      </c>
      <c r="K3011" t="str">
        <f t="shared" ca="1" si="399"/>
        <v>'360 PU '!</v>
      </c>
      <c r="L3011">
        <f t="shared" ca="1" si="399"/>
        <v>0</v>
      </c>
      <c r="M3011">
        <f t="shared" ca="1" si="399"/>
        <v>0</v>
      </c>
      <c r="N3011">
        <f t="shared" ca="1" si="399"/>
        <v>0</v>
      </c>
      <c r="O3011" t="str">
        <f t="shared" ca="1" si="397"/>
        <v>d:t</v>
      </c>
      <c r="P3011" t="str">
        <f t="shared" ca="1" si="398"/>
        <v>d11:t11</v>
      </c>
    </row>
    <row r="3012" spans="1:16">
      <c r="A3012" t="str">
        <f t="shared" si="400"/>
        <v>04</v>
      </c>
      <c r="B3012" t="str">
        <f t="shared" ca="1" si="401"/>
        <v>PU</v>
      </c>
      <c r="C3012" t="s">
        <v>305</v>
      </c>
      <c r="D3012" t="s">
        <v>3690</v>
      </c>
      <c r="E3012">
        <f t="shared" ca="1" si="402"/>
        <v>0</v>
      </c>
      <c r="H3012" t="str">
        <f t="shared" ca="1" si="403"/>
        <v>'360 PU '!</v>
      </c>
      <c r="I3012">
        <f t="shared" ca="1" si="404"/>
        <v>0</v>
      </c>
      <c r="J3012">
        <f t="shared" ca="1" si="399"/>
        <v>0</v>
      </c>
      <c r="K3012" t="str">
        <f t="shared" ca="1" si="399"/>
        <v>'360 PU '!</v>
      </c>
      <c r="L3012">
        <f t="shared" ca="1" si="399"/>
        <v>0</v>
      </c>
      <c r="M3012">
        <f t="shared" ca="1" si="399"/>
        <v>0</v>
      </c>
      <c r="N3012">
        <f t="shared" ca="1" si="399"/>
        <v>0</v>
      </c>
      <c r="O3012" t="str">
        <f t="shared" ca="1" si="397"/>
        <v>d:t</v>
      </c>
      <c r="P3012" t="str">
        <f t="shared" ca="1" si="398"/>
        <v>d11:t11</v>
      </c>
    </row>
    <row r="3013" spans="1:16">
      <c r="A3013" t="str">
        <f t="shared" si="400"/>
        <v>01</v>
      </c>
      <c r="B3013" t="str">
        <f t="shared" ca="1" si="401"/>
        <v>PU</v>
      </c>
      <c r="C3013" t="s">
        <v>306</v>
      </c>
      <c r="D3013" t="s">
        <v>3691</v>
      </c>
      <c r="E3013">
        <f t="shared" ca="1" si="402"/>
        <v>0</v>
      </c>
      <c r="H3013" t="str">
        <f t="shared" ca="1" si="403"/>
        <v>'360 PU '!</v>
      </c>
      <c r="I3013">
        <f t="shared" ca="1" si="404"/>
        <v>0</v>
      </c>
      <c r="J3013">
        <f t="shared" ca="1" si="399"/>
        <v>0</v>
      </c>
      <c r="K3013" t="str">
        <f t="shared" ca="1" si="399"/>
        <v>'360 PU '!</v>
      </c>
      <c r="L3013">
        <f t="shared" ca="1" si="399"/>
        <v>0</v>
      </c>
      <c r="M3013">
        <f t="shared" ca="1" si="399"/>
        <v>0</v>
      </c>
      <c r="N3013">
        <f t="shared" ca="1" si="399"/>
        <v>0</v>
      </c>
      <c r="O3013" t="str">
        <f t="shared" ca="1" si="397"/>
        <v>d:t</v>
      </c>
      <c r="P3013" t="str">
        <f t="shared" ca="1" si="398"/>
        <v>d11:t11</v>
      </c>
    </row>
    <row r="3014" spans="1:16">
      <c r="A3014" t="str">
        <f t="shared" si="400"/>
        <v>05</v>
      </c>
      <c r="B3014" t="str">
        <f t="shared" ca="1" si="401"/>
        <v>PU</v>
      </c>
      <c r="C3014" t="s">
        <v>306</v>
      </c>
      <c r="D3014" t="s">
        <v>3692</v>
      </c>
      <c r="E3014">
        <f t="shared" ca="1" si="402"/>
        <v>0</v>
      </c>
      <c r="H3014" t="str">
        <f t="shared" ca="1" si="403"/>
        <v>'360 PU '!</v>
      </c>
      <c r="I3014">
        <f t="shared" ca="1" si="404"/>
        <v>0</v>
      </c>
      <c r="J3014">
        <f t="shared" ca="1" si="399"/>
        <v>0</v>
      </c>
      <c r="K3014" t="str">
        <f t="shared" ca="1" si="399"/>
        <v>'360 PU '!</v>
      </c>
      <c r="L3014">
        <f t="shared" ca="1" si="399"/>
        <v>0</v>
      </c>
      <c r="M3014">
        <f t="shared" ca="1" si="399"/>
        <v>0</v>
      </c>
      <c r="N3014">
        <f t="shared" ca="1" si="399"/>
        <v>0</v>
      </c>
      <c r="O3014" t="str">
        <f t="shared" ca="1" si="397"/>
        <v>d:t</v>
      </c>
      <c r="P3014" t="str">
        <f t="shared" ca="1" si="398"/>
        <v>d11:t11</v>
      </c>
    </row>
    <row r="3015" spans="1:16">
      <c r="A3015" t="str">
        <f t="shared" si="400"/>
        <v>14</v>
      </c>
      <c r="B3015" t="str">
        <f t="shared" ca="1" si="401"/>
        <v>PU</v>
      </c>
      <c r="C3015" t="s">
        <v>306</v>
      </c>
      <c r="D3015" t="s">
        <v>3693</v>
      </c>
      <c r="E3015">
        <f t="shared" ca="1" si="402"/>
        <v>0</v>
      </c>
      <c r="H3015" t="str">
        <f t="shared" ca="1" si="403"/>
        <v>'360 PU '!</v>
      </c>
      <c r="I3015">
        <f t="shared" ca="1" si="404"/>
        <v>0</v>
      </c>
      <c r="J3015">
        <f t="shared" ca="1" si="399"/>
        <v>0</v>
      </c>
      <c r="K3015" t="str">
        <f t="shared" ca="1" si="399"/>
        <v>'360 PU '!</v>
      </c>
      <c r="L3015">
        <f t="shared" ca="1" si="399"/>
        <v>0</v>
      </c>
      <c r="M3015">
        <f t="shared" ca="1" si="399"/>
        <v>0</v>
      </c>
      <c r="N3015">
        <f t="shared" ca="1" si="399"/>
        <v>0</v>
      </c>
      <c r="O3015" t="str">
        <f t="shared" ca="1" si="397"/>
        <v>d:t</v>
      </c>
      <c r="P3015" t="str">
        <f t="shared" ca="1" si="398"/>
        <v>d11:t11</v>
      </c>
    </row>
    <row r="3016" spans="1:16">
      <c r="A3016" t="str">
        <f t="shared" si="400"/>
        <v>100</v>
      </c>
      <c r="B3016" t="str">
        <f t="shared" ca="1" si="401"/>
        <v>PU</v>
      </c>
      <c r="C3016" t="s">
        <v>306</v>
      </c>
      <c r="D3016" t="s">
        <v>3694</v>
      </c>
      <c r="E3016">
        <f t="shared" ca="1" si="402"/>
        <v>0</v>
      </c>
      <c r="H3016" t="str">
        <f t="shared" ca="1" si="403"/>
        <v>'360 PU '!</v>
      </c>
      <c r="I3016">
        <f t="shared" ca="1" si="404"/>
        <v>0</v>
      </c>
      <c r="J3016">
        <f t="shared" ca="1" si="399"/>
        <v>0</v>
      </c>
      <c r="K3016" t="str">
        <f t="shared" ca="1" si="399"/>
        <v>'360 PU '!</v>
      </c>
      <c r="L3016">
        <f t="shared" ca="1" si="399"/>
        <v>0</v>
      </c>
      <c r="M3016">
        <f t="shared" ca="1" si="399"/>
        <v>0</v>
      </c>
      <c r="N3016">
        <f t="shared" ca="1" si="399"/>
        <v>0</v>
      </c>
      <c r="O3016" t="str">
        <f t="shared" ca="1" si="397"/>
        <v>d:t</v>
      </c>
      <c r="P3016" t="str">
        <f t="shared" ca="1" si="398"/>
        <v>d11:t11</v>
      </c>
    </row>
    <row r="3017" spans="1:16">
      <c r="A3017" t="str">
        <f t="shared" si="400"/>
        <v>06</v>
      </c>
      <c r="B3017" t="str">
        <f t="shared" ca="1" si="401"/>
        <v>PU</v>
      </c>
      <c r="C3017" t="s">
        <v>306</v>
      </c>
      <c r="D3017" t="s">
        <v>3695</v>
      </c>
      <c r="E3017">
        <f t="shared" ca="1" si="402"/>
        <v>0</v>
      </c>
      <c r="H3017" t="str">
        <f t="shared" ca="1" si="403"/>
        <v>'360 PU '!</v>
      </c>
      <c r="I3017">
        <f t="shared" ca="1" si="404"/>
        <v>0</v>
      </c>
      <c r="J3017">
        <f t="shared" ca="1" si="399"/>
        <v>0</v>
      </c>
      <c r="K3017" t="str">
        <f t="shared" ca="1" si="399"/>
        <v>'360 PU '!</v>
      </c>
      <c r="L3017">
        <f t="shared" ca="1" si="399"/>
        <v>0</v>
      </c>
      <c r="M3017">
        <f t="shared" ca="1" si="399"/>
        <v>0</v>
      </c>
      <c r="N3017">
        <f t="shared" ca="1" si="399"/>
        <v>0</v>
      </c>
      <c r="O3017" t="str">
        <f t="shared" ca="1" si="397"/>
        <v>d:t</v>
      </c>
      <c r="P3017" t="str">
        <f t="shared" ca="1" si="398"/>
        <v>d11:t11</v>
      </c>
    </row>
    <row r="3018" spans="1:16">
      <c r="A3018" t="str">
        <f t="shared" si="400"/>
        <v>12</v>
      </c>
      <c r="B3018" t="str">
        <f t="shared" ca="1" si="401"/>
        <v>PU</v>
      </c>
      <c r="C3018" t="s">
        <v>306</v>
      </c>
      <c r="D3018" t="s">
        <v>3696</v>
      </c>
      <c r="E3018">
        <f t="shared" ca="1" si="402"/>
        <v>0</v>
      </c>
      <c r="H3018" t="str">
        <f t="shared" ca="1" si="403"/>
        <v>'360 PU '!</v>
      </c>
      <c r="I3018">
        <f t="shared" ca="1" si="404"/>
        <v>0</v>
      </c>
      <c r="J3018">
        <f t="shared" ca="1" si="399"/>
        <v>0</v>
      </c>
      <c r="K3018" t="str">
        <f t="shared" ca="1" si="399"/>
        <v>'360 PU '!</v>
      </c>
      <c r="L3018">
        <f t="shared" ca="1" si="399"/>
        <v>0</v>
      </c>
      <c r="M3018">
        <f t="shared" ca="1" si="399"/>
        <v>0</v>
      </c>
      <c r="N3018">
        <f t="shared" ca="1" si="399"/>
        <v>0</v>
      </c>
      <c r="O3018" t="str">
        <f t="shared" ca="1" si="397"/>
        <v>d:t</v>
      </c>
      <c r="P3018" t="str">
        <f t="shared" ca="1" si="398"/>
        <v>d11:t11</v>
      </c>
    </row>
    <row r="3019" spans="1:16">
      <c r="A3019" t="str">
        <f t="shared" si="400"/>
        <v>09</v>
      </c>
      <c r="B3019" t="str">
        <f t="shared" ca="1" si="401"/>
        <v>PU</v>
      </c>
      <c r="C3019" t="s">
        <v>306</v>
      </c>
      <c r="D3019" t="s">
        <v>3697</v>
      </c>
      <c r="E3019">
        <f t="shared" ca="1" si="402"/>
        <v>0</v>
      </c>
      <c r="H3019" t="str">
        <f t="shared" ca="1" si="403"/>
        <v>'360 PU '!</v>
      </c>
      <c r="I3019">
        <f t="shared" ca="1" si="404"/>
        <v>0</v>
      </c>
      <c r="J3019">
        <f t="shared" ca="1" si="399"/>
        <v>0</v>
      </c>
      <c r="K3019" t="str">
        <f t="shared" ca="1" si="399"/>
        <v>'360 PU '!</v>
      </c>
      <c r="L3019">
        <f t="shared" ca="1" si="399"/>
        <v>0</v>
      </c>
      <c r="M3019">
        <f t="shared" ca="1" si="399"/>
        <v>0</v>
      </c>
      <c r="N3019">
        <f t="shared" ca="1" si="399"/>
        <v>0</v>
      </c>
      <c r="O3019" t="str">
        <f t="shared" ca="1" si="397"/>
        <v>d:t</v>
      </c>
      <c r="P3019" t="str">
        <f t="shared" ca="1" si="398"/>
        <v>d11:t11</v>
      </c>
    </row>
    <row r="3020" spans="1:16">
      <c r="A3020" t="str">
        <f t="shared" si="400"/>
        <v>11</v>
      </c>
      <c r="B3020" t="str">
        <f t="shared" ca="1" si="401"/>
        <v>PU</v>
      </c>
      <c r="C3020" t="s">
        <v>306</v>
      </c>
      <c r="D3020" t="s">
        <v>3698</v>
      </c>
      <c r="E3020">
        <f t="shared" ca="1" si="402"/>
        <v>0</v>
      </c>
      <c r="H3020" t="str">
        <f t="shared" ca="1" si="403"/>
        <v>'360 PU '!</v>
      </c>
      <c r="I3020">
        <f t="shared" ca="1" si="404"/>
        <v>0</v>
      </c>
      <c r="J3020">
        <f t="shared" ca="1" si="399"/>
        <v>0</v>
      </c>
      <c r="K3020" t="str">
        <f t="shared" ca="1" si="399"/>
        <v>'360 PU '!</v>
      </c>
      <c r="L3020">
        <f t="shared" ca="1" si="399"/>
        <v>0</v>
      </c>
      <c r="M3020">
        <f t="shared" ca="1" si="399"/>
        <v>0</v>
      </c>
      <c r="N3020">
        <f t="shared" ca="1" si="399"/>
        <v>0</v>
      </c>
      <c r="O3020" t="str">
        <f t="shared" ca="1" si="397"/>
        <v>d:t</v>
      </c>
      <c r="P3020" t="str">
        <f t="shared" ca="1" si="398"/>
        <v>d11:t11</v>
      </c>
    </row>
    <row r="3021" spans="1:16">
      <c r="A3021" t="str">
        <f t="shared" si="400"/>
        <v>03</v>
      </c>
      <c r="B3021" t="str">
        <f t="shared" ca="1" si="401"/>
        <v>PU</v>
      </c>
      <c r="C3021" t="s">
        <v>306</v>
      </c>
      <c r="D3021" t="s">
        <v>3699</v>
      </c>
      <c r="E3021">
        <f t="shared" ca="1" si="402"/>
        <v>0</v>
      </c>
      <c r="H3021" t="str">
        <f t="shared" ca="1" si="403"/>
        <v>'360 PU '!</v>
      </c>
      <c r="I3021">
        <f t="shared" ca="1" si="404"/>
        <v>0</v>
      </c>
      <c r="J3021">
        <f t="shared" ca="1" si="399"/>
        <v>0</v>
      </c>
      <c r="K3021" t="str">
        <f t="shared" ca="1" si="399"/>
        <v>'360 PU '!</v>
      </c>
      <c r="L3021">
        <f t="shared" ca="1" si="399"/>
        <v>0</v>
      </c>
      <c r="M3021">
        <f t="shared" ca="1" si="399"/>
        <v>0</v>
      </c>
      <c r="N3021">
        <f t="shared" ca="1" si="399"/>
        <v>0</v>
      </c>
      <c r="O3021" t="str">
        <f t="shared" ca="1" si="397"/>
        <v>d:t</v>
      </c>
      <c r="P3021" t="str">
        <f t="shared" ca="1" si="398"/>
        <v>d11:t11</v>
      </c>
    </row>
    <row r="3022" spans="1:16">
      <c r="A3022" t="str">
        <f t="shared" si="400"/>
        <v>02</v>
      </c>
      <c r="B3022" t="str">
        <f t="shared" ca="1" si="401"/>
        <v>PU</v>
      </c>
      <c r="C3022" t="s">
        <v>306</v>
      </c>
      <c r="D3022" t="s">
        <v>3700</v>
      </c>
      <c r="E3022">
        <f t="shared" ca="1" si="402"/>
        <v>0</v>
      </c>
      <c r="H3022" t="str">
        <f t="shared" ca="1" si="403"/>
        <v>'360 PU '!</v>
      </c>
      <c r="I3022">
        <f t="shared" ca="1" si="404"/>
        <v>0</v>
      </c>
      <c r="J3022">
        <f t="shared" ca="1" si="399"/>
        <v>0</v>
      </c>
      <c r="K3022" t="str">
        <f t="shared" ca="1" si="399"/>
        <v>'360 PU '!</v>
      </c>
      <c r="L3022">
        <f t="shared" ca="1" si="399"/>
        <v>0</v>
      </c>
      <c r="M3022">
        <f t="shared" ca="1" si="399"/>
        <v>0</v>
      </c>
      <c r="N3022">
        <f t="shared" ca="1" si="399"/>
        <v>0</v>
      </c>
      <c r="O3022" t="str">
        <f t="shared" ca="1" si="397"/>
        <v>d:t</v>
      </c>
      <c r="P3022" t="str">
        <f t="shared" ca="1" si="398"/>
        <v>d11:t11</v>
      </c>
    </row>
    <row r="3023" spans="1:16">
      <c r="A3023" t="str">
        <f t="shared" si="400"/>
        <v>04</v>
      </c>
      <c r="B3023" t="str">
        <f t="shared" ca="1" si="401"/>
        <v>PU</v>
      </c>
      <c r="C3023" t="s">
        <v>306</v>
      </c>
      <c r="D3023" t="s">
        <v>3701</v>
      </c>
      <c r="E3023">
        <f t="shared" ca="1" si="402"/>
        <v>0</v>
      </c>
      <c r="H3023" t="str">
        <f t="shared" ca="1" si="403"/>
        <v>'360 PU '!</v>
      </c>
      <c r="I3023">
        <f t="shared" ca="1" si="404"/>
        <v>0</v>
      </c>
      <c r="J3023">
        <f t="shared" ca="1" si="399"/>
        <v>0</v>
      </c>
      <c r="K3023" t="str">
        <f t="shared" ca="1" si="399"/>
        <v>'360 PU '!</v>
      </c>
      <c r="L3023">
        <f t="shared" ca="1" si="399"/>
        <v>0</v>
      </c>
      <c r="M3023">
        <f t="shared" ca="1" si="399"/>
        <v>0</v>
      </c>
      <c r="N3023">
        <f t="shared" ca="1" si="399"/>
        <v>0</v>
      </c>
      <c r="O3023" t="str">
        <f t="shared" ca="1" si="397"/>
        <v>d:t</v>
      </c>
      <c r="P3023" t="str">
        <f t="shared" ca="1" si="398"/>
        <v>d11:t11</v>
      </c>
    </row>
    <row r="3024" spans="1:16">
      <c r="A3024" t="str">
        <f t="shared" si="400"/>
        <v>01</v>
      </c>
      <c r="B3024" t="str">
        <f t="shared" ca="1" si="401"/>
        <v>PU</v>
      </c>
      <c r="C3024" t="s">
        <v>334</v>
      </c>
      <c r="D3024" t="s">
        <v>3702</v>
      </c>
      <c r="E3024">
        <f t="shared" ca="1" si="402"/>
        <v>0</v>
      </c>
      <c r="H3024" t="str">
        <f t="shared" ca="1" si="403"/>
        <v>'360 PU '!</v>
      </c>
      <c r="I3024">
        <f t="shared" ca="1" si="404"/>
        <v>0</v>
      </c>
      <c r="J3024">
        <f t="shared" ca="1" si="399"/>
        <v>0</v>
      </c>
      <c r="K3024" t="str">
        <f t="shared" ca="1" si="399"/>
        <v>'360 PU '!</v>
      </c>
      <c r="L3024">
        <f t="shared" ca="1" si="399"/>
        <v>0</v>
      </c>
      <c r="M3024">
        <f t="shared" ca="1" si="399"/>
        <v>0</v>
      </c>
      <c r="N3024">
        <f t="shared" ca="1" si="399"/>
        <v>0</v>
      </c>
      <c r="O3024" t="str">
        <f t="shared" ref="O3024:O3087" ca="1" si="405">VLOOKUP($H3024,$G$8:$I$13,2,FALSE)</f>
        <v>d:t</v>
      </c>
      <c r="P3024" t="str">
        <f t="shared" ref="P3024:P3087" ca="1" si="406">VLOOKUP($H3024,$G$8:$I$13,3,FALSE)</f>
        <v>d11:t11</v>
      </c>
    </row>
    <row r="3025" spans="1:16">
      <c r="A3025" t="str">
        <f t="shared" si="400"/>
        <v>05</v>
      </c>
      <c r="B3025" t="str">
        <f t="shared" ca="1" si="401"/>
        <v>PU</v>
      </c>
      <c r="C3025" t="s">
        <v>334</v>
      </c>
      <c r="D3025" t="s">
        <v>3703</v>
      </c>
      <c r="E3025">
        <f t="shared" ca="1" si="402"/>
        <v>0</v>
      </c>
      <c r="H3025" t="str">
        <f t="shared" ca="1" si="403"/>
        <v>'360 PU '!</v>
      </c>
      <c r="I3025">
        <f t="shared" ca="1" si="404"/>
        <v>0</v>
      </c>
      <c r="J3025">
        <f t="shared" ref="J3025:N3075" ca="1" si="407">IF(IFERROR(VLOOKUP($C3025,INDIRECT(J$14&amp;"D:D"),1,FALSE),0)&lt;&gt;0,J$14,0)</f>
        <v>0</v>
      </c>
      <c r="K3025" t="str">
        <f t="shared" ca="1" si="407"/>
        <v>'360 PU '!</v>
      </c>
      <c r="L3025">
        <f t="shared" ca="1" si="407"/>
        <v>0</v>
      </c>
      <c r="M3025">
        <f t="shared" ca="1" si="407"/>
        <v>0</v>
      </c>
      <c r="N3025">
        <f t="shared" ca="1" si="407"/>
        <v>0</v>
      </c>
      <c r="O3025" t="str">
        <f t="shared" ca="1" si="405"/>
        <v>d:t</v>
      </c>
      <c r="P3025" t="str">
        <f t="shared" ca="1" si="406"/>
        <v>d11:t11</v>
      </c>
    </row>
    <row r="3026" spans="1:16">
      <c r="A3026" t="str">
        <f t="shared" si="400"/>
        <v>14</v>
      </c>
      <c r="B3026" t="str">
        <f t="shared" ca="1" si="401"/>
        <v>PU</v>
      </c>
      <c r="C3026" t="s">
        <v>334</v>
      </c>
      <c r="D3026" t="s">
        <v>3704</v>
      </c>
      <c r="E3026">
        <f t="shared" ca="1" si="402"/>
        <v>0</v>
      </c>
      <c r="H3026" t="str">
        <f t="shared" ca="1" si="403"/>
        <v>'360 PU '!</v>
      </c>
      <c r="I3026">
        <f t="shared" ca="1" si="404"/>
        <v>0</v>
      </c>
      <c r="J3026">
        <f t="shared" ca="1" si="407"/>
        <v>0</v>
      </c>
      <c r="K3026" t="str">
        <f t="shared" ca="1" si="407"/>
        <v>'360 PU '!</v>
      </c>
      <c r="L3026">
        <f t="shared" ca="1" si="407"/>
        <v>0</v>
      </c>
      <c r="M3026">
        <f t="shared" ca="1" si="407"/>
        <v>0</v>
      </c>
      <c r="N3026">
        <f t="shared" ca="1" si="407"/>
        <v>0</v>
      </c>
      <c r="O3026" t="str">
        <f t="shared" ca="1" si="405"/>
        <v>d:t</v>
      </c>
      <c r="P3026" t="str">
        <f t="shared" ca="1" si="406"/>
        <v>d11:t11</v>
      </c>
    </row>
    <row r="3027" spans="1:16">
      <c r="A3027" t="str">
        <f t="shared" si="400"/>
        <v>100</v>
      </c>
      <c r="B3027" t="str">
        <f t="shared" ca="1" si="401"/>
        <v>PU</v>
      </c>
      <c r="C3027" t="s">
        <v>334</v>
      </c>
      <c r="D3027" t="s">
        <v>3705</v>
      </c>
      <c r="E3027">
        <f t="shared" ca="1" si="402"/>
        <v>0</v>
      </c>
      <c r="H3027" t="str">
        <f t="shared" ca="1" si="403"/>
        <v>'360 PU '!</v>
      </c>
      <c r="I3027">
        <f t="shared" ca="1" si="404"/>
        <v>0</v>
      </c>
      <c r="J3027">
        <f t="shared" ca="1" si="407"/>
        <v>0</v>
      </c>
      <c r="K3027" t="str">
        <f t="shared" ca="1" si="407"/>
        <v>'360 PU '!</v>
      </c>
      <c r="L3027">
        <f t="shared" ca="1" si="407"/>
        <v>0</v>
      </c>
      <c r="M3027">
        <f t="shared" ca="1" si="407"/>
        <v>0</v>
      </c>
      <c r="N3027">
        <f t="shared" ca="1" si="407"/>
        <v>0</v>
      </c>
      <c r="O3027" t="str">
        <f t="shared" ca="1" si="405"/>
        <v>d:t</v>
      </c>
      <c r="P3027" t="str">
        <f t="shared" ca="1" si="406"/>
        <v>d11:t11</v>
      </c>
    </row>
    <row r="3028" spans="1:16">
      <c r="A3028" t="str">
        <f t="shared" si="400"/>
        <v>06</v>
      </c>
      <c r="B3028" t="str">
        <f t="shared" ca="1" si="401"/>
        <v>PU</v>
      </c>
      <c r="C3028" t="s">
        <v>334</v>
      </c>
      <c r="D3028" t="s">
        <v>3706</v>
      </c>
      <c r="E3028">
        <f t="shared" ca="1" si="402"/>
        <v>0</v>
      </c>
      <c r="H3028" t="str">
        <f t="shared" ca="1" si="403"/>
        <v>'360 PU '!</v>
      </c>
      <c r="I3028">
        <f t="shared" ca="1" si="404"/>
        <v>0</v>
      </c>
      <c r="J3028">
        <f t="shared" ca="1" si="407"/>
        <v>0</v>
      </c>
      <c r="K3028" t="str">
        <f t="shared" ca="1" si="407"/>
        <v>'360 PU '!</v>
      </c>
      <c r="L3028">
        <f t="shared" ca="1" si="407"/>
        <v>0</v>
      </c>
      <c r="M3028">
        <f t="shared" ca="1" si="407"/>
        <v>0</v>
      </c>
      <c r="N3028">
        <f t="shared" ca="1" si="407"/>
        <v>0</v>
      </c>
      <c r="O3028" t="str">
        <f t="shared" ca="1" si="405"/>
        <v>d:t</v>
      </c>
      <c r="P3028" t="str">
        <f t="shared" ca="1" si="406"/>
        <v>d11:t11</v>
      </c>
    </row>
    <row r="3029" spans="1:16">
      <c r="A3029" t="str">
        <f t="shared" si="400"/>
        <v>12</v>
      </c>
      <c r="B3029" t="str">
        <f t="shared" ca="1" si="401"/>
        <v>PU</v>
      </c>
      <c r="C3029" t="s">
        <v>334</v>
      </c>
      <c r="D3029" t="s">
        <v>3707</v>
      </c>
      <c r="E3029">
        <f t="shared" ca="1" si="402"/>
        <v>0</v>
      </c>
      <c r="H3029" t="str">
        <f t="shared" ca="1" si="403"/>
        <v>'360 PU '!</v>
      </c>
      <c r="I3029">
        <f t="shared" ca="1" si="404"/>
        <v>0</v>
      </c>
      <c r="J3029">
        <f t="shared" ca="1" si="407"/>
        <v>0</v>
      </c>
      <c r="K3029" t="str">
        <f t="shared" ca="1" si="407"/>
        <v>'360 PU '!</v>
      </c>
      <c r="L3029">
        <f t="shared" ca="1" si="407"/>
        <v>0</v>
      </c>
      <c r="M3029">
        <f t="shared" ca="1" si="407"/>
        <v>0</v>
      </c>
      <c r="N3029">
        <f t="shared" ca="1" si="407"/>
        <v>0</v>
      </c>
      <c r="O3029" t="str">
        <f t="shared" ca="1" si="405"/>
        <v>d:t</v>
      </c>
      <c r="P3029" t="str">
        <f t="shared" ca="1" si="406"/>
        <v>d11:t11</v>
      </c>
    </row>
    <row r="3030" spans="1:16">
      <c r="A3030" t="str">
        <f t="shared" si="400"/>
        <v>09</v>
      </c>
      <c r="B3030" t="str">
        <f t="shared" ca="1" si="401"/>
        <v>PU</v>
      </c>
      <c r="C3030" t="s">
        <v>334</v>
      </c>
      <c r="D3030" t="s">
        <v>3708</v>
      </c>
      <c r="E3030">
        <f t="shared" ca="1" si="402"/>
        <v>0</v>
      </c>
      <c r="H3030" t="str">
        <f t="shared" ca="1" si="403"/>
        <v>'360 PU '!</v>
      </c>
      <c r="I3030">
        <f t="shared" ca="1" si="404"/>
        <v>0</v>
      </c>
      <c r="J3030">
        <f t="shared" ca="1" si="407"/>
        <v>0</v>
      </c>
      <c r="K3030" t="str">
        <f t="shared" ca="1" si="407"/>
        <v>'360 PU '!</v>
      </c>
      <c r="L3030">
        <f t="shared" ca="1" si="407"/>
        <v>0</v>
      </c>
      <c r="M3030">
        <f t="shared" ca="1" si="407"/>
        <v>0</v>
      </c>
      <c r="N3030">
        <f t="shared" ca="1" si="407"/>
        <v>0</v>
      </c>
      <c r="O3030" t="str">
        <f t="shared" ca="1" si="405"/>
        <v>d:t</v>
      </c>
      <c r="P3030" t="str">
        <f t="shared" ca="1" si="406"/>
        <v>d11:t11</v>
      </c>
    </row>
    <row r="3031" spans="1:16">
      <c r="A3031" t="str">
        <f t="shared" si="400"/>
        <v>11</v>
      </c>
      <c r="B3031" t="str">
        <f t="shared" ca="1" si="401"/>
        <v>PU</v>
      </c>
      <c r="C3031" t="s">
        <v>334</v>
      </c>
      <c r="D3031" t="s">
        <v>3709</v>
      </c>
      <c r="E3031">
        <f t="shared" ca="1" si="402"/>
        <v>0</v>
      </c>
      <c r="H3031" t="str">
        <f t="shared" ca="1" si="403"/>
        <v>'360 PU '!</v>
      </c>
      <c r="I3031">
        <f t="shared" ca="1" si="404"/>
        <v>0</v>
      </c>
      <c r="J3031">
        <f t="shared" ca="1" si="407"/>
        <v>0</v>
      </c>
      <c r="K3031" t="str">
        <f t="shared" ca="1" si="407"/>
        <v>'360 PU '!</v>
      </c>
      <c r="L3031">
        <f t="shared" ca="1" si="407"/>
        <v>0</v>
      </c>
      <c r="M3031">
        <f t="shared" ca="1" si="407"/>
        <v>0</v>
      </c>
      <c r="N3031">
        <f t="shared" ca="1" si="407"/>
        <v>0</v>
      </c>
      <c r="O3031" t="str">
        <f t="shared" ca="1" si="405"/>
        <v>d:t</v>
      </c>
      <c r="P3031" t="str">
        <f t="shared" ca="1" si="406"/>
        <v>d11:t11</v>
      </c>
    </row>
    <row r="3032" spans="1:16">
      <c r="A3032" t="str">
        <f t="shared" si="400"/>
        <v>03</v>
      </c>
      <c r="B3032" t="str">
        <f t="shared" ca="1" si="401"/>
        <v>PU</v>
      </c>
      <c r="C3032" t="s">
        <v>334</v>
      </c>
      <c r="D3032" t="s">
        <v>3710</v>
      </c>
      <c r="E3032">
        <f t="shared" ca="1" si="402"/>
        <v>0</v>
      </c>
      <c r="H3032" t="str">
        <f t="shared" ca="1" si="403"/>
        <v>'360 PU '!</v>
      </c>
      <c r="I3032">
        <f t="shared" ca="1" si="404"/>
        <v>0</v>
      </c>
      <c r="J3032">
        <f t="shared" ca="1" si="407"/>
        <v>0</v>
      </c>
      <c r="K3032" t="str">
        <f t="shared" ca="1" si="407"/>
        <v>'360 PU '!</v>
      </c>
      <c r="L3032">
        <f t="shared" ca="1" si="407"/>
        <v>0</v>
      </c>
      <c r="M3032">
        <f t="shared" ca="1" si="407"/>
        <v>0</v>
      </c>
      <c r="N3032">
        <f t="shared" ca="1" si="407"/>
        <v>0</v>
      </c>
      <c r="O3032" t="str">
        <f t="shared" ca="1" si="405"/>
        <v>d:t</v>
      </c>
      <c r="P3032" t="str">
        <f t="shared" ca="1" si="406"/>
        <v>d11:t11</v>
      </c>
    </row>
    <row r="3033" spans="1:16">
      <c r="A3033" t="str">
        <f t="shared" si="400"/>
        <v>02</v>
      </c>
      <c r="B3033" t="str">
        <f t="shared" ca="1" si="401"/>
        <v>PU</v>
      </c>
      <c r="C3033" t="s">
        <v>334</v>
      </c>
      <c r="D3033" t="s">
        <v>3711</v>
      </c>
      <c r="E3033">
        <f t="shared" ca="1" si="402"/>
        <v>0</v>
      </c>
      <c r="H3033" t="str">
        <f t="shared" ca="1" si="403"/>
        <v>'360 PU '!</v>
      </c>
      <c r="I3033">
        <f t="shared" ca="1" si="404"/>
        <v>0</v>
      </c>
      <c r="J3033">
        <f t="shared" ca="1" si="407"/>
        <v>0</v>
      </c>
      <c r="K3033" t="str">
        <f t="shared" ca="1" si="407"/>
        <v>'360 PU '!</v>
      </c>
      <c r="L3033">
        <f t="shared" ca="1" si="407"/>
        <v>0</v>
      </c>
      <c r="M3033">
        <f t="shared" ca="1" si="407"/>
        <v>0</v>
      </c>
      <c r="N3033">
        <f t="shared" ca="1" si="407"/>
        <v>0</v>
      </c>
      <c r="O3033" t="str">
        <f t="shared" ca="1" si="405"/>
        <v>d:t</v>
      </c>
      <c r="P3033" t="str">
        <f t="shared" ca="1" si="406"/>
        <v>d11:t11</v>
      </c>
    </row>
    <row r="3034" spans="1:16">
      <c r="A3034" t="str">
        <f t="shared" si="400"/>
        <v>04</v>
      </c>
      <c r="B3034" t="str">
        <f t="shared" ca="1" si="401"/>
        <v>PU</v>
      </c>
      <c r="C3034" t="s">
        <v>334</v>
      </c>
      <c r="D3034" t="s">
        <v>3712</v>
      </c>
      <c r="E3034">
        <f t="shared" ca="1" si="402"/>
        <v>0</v>
      </c>
      <c r="H3034" t="str">
        <f t="shared" ca="1" si="403"/>
        <v>'360 PU '!</v>
      </c>
      <c r="I3034">
        <f t="shared" ca="1" si="404"/>
        <v>0</v>
      </c>
      <c r="J3034">
        <f t="shared" ca="1" si="407"/>
        <v>0</v>
      </c>
      <c r="K3034" t="str">
        <f t="shared" ca="1" si="407"/>
        <v>'360 PU '!</v>
      </c>
      <c r="L3034">
        <f t="shared" ca="1" si="407"/>
        <v>0</v>
      </c>
      <c r="M3034">
        <f t="shared" ca="1" si="407"/>
        <v>0</v>
      </c>
      <c r="N3034">
        <f t="shared" ca="1" si="407"/>
        <v>0</v>
      </c>
      <c r="O3034" t="str">
        <f t="shared" ca="1" si="405"/>
        <v>d:t</v>
      </c>
      <c r="P3034" t="str">
        <f t="shared" ca="1" si="406"/>
        <v>d11:t11</v>
      </c>
    </row>
    <row r="3035" spans="1:16">
      <c r="A3035" t="str">
        <f t="shared" si="400"/>
        <v>01</v>
      </c>
      <c r="B3035" t="str">
        <f t="shared" ca="1" si="401"/>
        <v>PU</v>
      </c>
      <c r="C3035" t="s">
        <v>335</v>
      </c>
      <c r="D3035" t="s">
        <v>3713</v>
      </c>
      <c r="E3035">
        <f t="shared" ca="1" si="402"/>
        <v>0</v>
      </c>
      <c r="H3035" t="str">
        <f t="shared" ca="1" si="403"/>
        <v>'360 PU '!</v>
      </c>
      <c r="I3035">
        <f t="shared" ca="1" si="404"/>
        <v>0</v>
      </c>
      <c r="J3035">
        <f t="shared" ca="1" si="407"/>
        <v>0</v>
      </c>
      <c r="K3035" t="str">
        <f t="shared" ca="1" si="407"/>
        <v>'360 PU '!</v>
      </c>
      <c r="L3035">
        <f t="shared" ca="1" si="407"/>
        <v>0</v>
      </c>
      <c r="M3035">
        <f t="shared" ca="1" si="407"/>
        <v>0</v>
      </c>
      <c r="N3035">
        <f t="shared" ca="1" si="407"/>
        <v>0</v>
      </c>
      <c r="O3035" t="str">
        <f t="shared" ca="1" si="405"/>
        <v>d:t</v>
      </c>
      <c r="P3035" t="str">
        <f t="shared" ca="1" si="406"/>
        <v>d11:t11</v>
      </c>
    </row>
    <row r="3036" spans="1:16">
      <c r="A3036" t="str">
        <f t="shared" si="400"/>
        <v>05</v>
      </c>
      <c r="B3036" t="str">
        <f t="shared" ca="1" si="401"/>
        <v>PU</v>
      </c>
      <c r="C3036" t="s">
        <v>335</v>
      </c>
      <c r="D3036" t="s">
        <v>3714</v>
      </c>
      <c r="E3036">
        <f t="shared" ca="1" si="402"/>
        <v>0</v>
      </c>
      <c r="H3036" t="str">
        <f t="shared" ca="1" si="403"/>
        <v>'360 PU '!</v>
      </c>
      <c r="I3036">
        <f t="shared" ca="1" si="404"/>
        <v>0</v>
      </c>
      <c r="J3036">
        <f t="shared" ca="1" si="407"/>
        <v>0</v>
      </c>
      <c r="K3036" t="str">
        <f t="shared" ca="1" si="407"/>
        <v>'360 PU '!</v>
      </c>
      <c r="L3036">
        <f t="shared" ca="1" si="407"/>
        <v>0</v>
      </c>
      <c r="M3036">
        <f t="shared" ca="1" si="407"/>
        <v>0</v>
      </c>
      <c r="N3036">
        <f t="shared" ca="1" si="407"/>
        <v>0</v>
      </c>
      <c r="O3036" t="str">
        <f t="shared" ca="1" si="405"/>
        <v>d:t</v>
      </c>
      <c r="P3036" t="str">
        <f t="shared" ca="1" si="406"/>
        <v>d11:t11</v>
      </c>
    </row>
    <row r="3037" spans="1:16">
      <c r="A3037" t="str">
        <f t="shared" si="400"/>
        <v>14</v>
      </c>
      <c r="B3037" t="str">
        <f t="shared" ca="1" si="401"/>
        <v>PU</v>
      </c>
      <c r="C3037" t="s">
        <v>335</v>
      </c>
      <c r="D3037" t="s">
        <v>3715</v>
      </c>
      <c r="E3037">
        <f t="shared" ca="1" si="402"/>
        <v>0</v>
      </c>
      <c r="H3037" t="str">
        <f t="shared" ca="1" si="403"/>
        <v>'360 PU '!</v>
      </c>
      <c r="I3037">
        <f t="shared" ca="1" si="404"/>
        <v>0</v>
      </c>
      <c r="J3037">
        <f t="shared" ca="1" si="407"/>
        <v>0</v>
      </c>
      <c r="K3037" t="str">
        <f t="shared" ca="1" si="407"/>
        <v>'360 PU '!</v>
      </c>
      <c r="L3037">
        <f t="shared" ca="1" si="407"/>
        <v>0</v>
      </c>
      <c r="M3037">
        <f t="shared" ca="1" si="407"/>
        <v>0</v>
      </c>
      <c r="N3037">
        <f t="shared" ca="1" si="407"/>
        <v>0</v>
      </c>
      <c r="O3037" t="str">
        <f t="shared" ca="1" si="405"/>
        <v>d:t</v>
      </c>
      <c r="P3037" t="str">
        <f t="shared" ca="1" si="406"/>
        <v>d11:t11</v>
      </c>
    </row>
    <row r="3038" spans="1:16">
      <c r="A3038" t="str">
        <f t="shared" si="400"/>
        <v>100</v>
      </c>
      <c r="B3038" t="str">
        <f t="shared" ca="1" si="401"/>
        <v>PU</v>
      </c>
      <c r="C3038" t="s">
        <v>335</v>
      </c>
      <c r="D3038" t="s">
        <v>3716</v>
      </c>
      <c r="E3038">
        <f t="shared" ca="1" si="402"/>
        <v>0</v>
      </c>
      <c r="H3038" t="str">
        <f t="shared" ca="1" si="403"/>
        <v>'360 PU '!</v>
      </c>
      <c r="I3038">
        <f t="shared" ca="1" si="404"/>
        <v>0</v>
      </c>
      <c r="J3038">
        <f t="shared" ca="1" si="407"/>
        <v>0</v>
      </c>
      <c r="K3038" t="str">
        <f t="shared" ca="1" si="407"/>
        <v>'360 PU '!</v>
      </c>
      <c r="L3038">
        <f t="shared" ca="1" si="407"/>
        <v>0</v>
      </c>
      <c r="M3038">
        <f t="shared" ca="1" si="407"/>
        <v>0</v>
      </c>
      <c r="N3038">
        <f t="shared" ca="1" si="407"/>
        <v>0</v>
      </c>
      <c r="O3038" t="str">
        <f t="shared" ca="1" si="405"/>
        <v>d:t</v>
      </c>
      <c r="P3038" t="str">
        <f t="shared" ca="1" si="406"/>
        <v>d11:t11</v>
      </c>
    </row>
    <row r="3039" spans="1:16">
      <c r="A3039" t="str">
        <f t="shared" si="400"/>
        <v>06</v>
      </c>
      <c r="B3039" t="str">
        <f t="shared" ca="1" si="401"/>
        <v>PU</v>
      </c>
      <c r="C3039" t="s">
        <v>335</v>
      </c>
      <c r="D3039" t="s">
        <v>3717</v>
      </c>
      <c r="E3039">
        <f t="shared" ca="1" si="402"/>
        <v>0</v>
      </c>
      <c r="H3039" t="str">
        <f t="shared" ca="1" si="403"/>
        <v>'360 PU '!</v>
      </c>
      <c r="I3039">
        <f t="shared" ca="1" si="404"/>
        <v>0</v>
      </c>
      <c r="J3039">
        <f t="shared" ca="1" si="407"/>
        <v>0</v>
      </c>
      <c r="K3039" t="str">
        <f t="shared" ca="1" si="407"/>
        <v>'360 PU '!</v>
      </c>
      <c r="L3039">
        <f t="shared" ca="1" si="407"/>
        <v>0</v>
      </c>
      <c r="M3039">
        <f t="shared" ca="1" si="407"/>
        <v>0</v>
      </c>
      <c r="N3039">
        <f t="shared" ca="1" si="407"/>
        <v>0</v>
      </c>
      <c r="O3039" t="str">
        <f t="shared" ca="1" si="405"/>
        <v>d:t</v>
      </c>
      <c r="P3039" t="str">
        <f t="shared" ca="1" si="406"/>
        <v>d11:t11</v>
      </c>
    </row>
    <row r="3040" spans="1:16">
      <c r="A3040" t="str">
        <f t="shared" si="400"/>
        <v>12</v>
      </c>
      <c r="B3040" t="str">
        <f t="shared" ca="1" si="401"/>
        <v>PU</v>
      </c>
      <c r="C3040" t="s">
        <v>335</v>
      </c>
      <c r="D3040" t="s">
        <v>3718</v>
      </c>
      <c r="E3040">
        <f t="shared" ca="1" si="402"/>
        <v>0</v>
      </c>
      <c r="H3040" t="str">
        <f t="shared" ca="1" si="403"/>
        <v>'360 PU '!</v>
      </c>
      <c r="I3040">
        <f t="shared" ca="1" si="404"/>
        <v>0</v>
      </c>
      <c r="J3040">
        <f t="shared" ca="1" si="407"/>
        <v>0</v>
      </c>
      <c r="K3040" t="str">
        <f t="shared" ca="1" si="407"/>
        <v>'360 PU '!</v>
      </c>
      <c r="L3040">
        <f t="shared" ca="1" si="407"/>
        <v>0</v>
      </c>
      <c r="M3040">
        <f t="shared" ca="1" si="407"/>
        <v>0</v>
      </c>
      <c r="N3040">
        <f t="shared" ca="1" si="407"/>
        <v>0</v>
      </c>
      <c r="O3040" t="str">
        <f t="shared" ca="1" si="405"/>
        <v>d:t</v>
      </c>
      <c r="P3040" t="str">
        <f t="shared" ca="1" si="406"/>
        <v>d11:t11</v>
      </c>
    </row>
    <row r="3041" spans="1:16">
      <c r="A3041" t="str">
        <f t="shared" si="400"/>
        <v>09</v>
      </c>
      <c r="B3041" t="str">
        <f t="shared" ca="1" si="401"/>
        <v>PU</v>
      </c>
      <c r="C3041" t="s">
        <v>335</v>
      </c>
      <c r="D3041" t="s">
        <v>3719</v>
      </c>
      <c r="E3041">
        <f t="shared" ca="1" si="402"/>
        <v>0</v>
      </c>
      <c r="H3041" t="str">
        <f t="shared" ca="1" si="403"/>
        <v>'360 PU '!</v>
      </c>
      <c r="I3041">
        <f t="shared" ca="1" si="404"/>
        <v>0</v>
      </c>
      <c r="J3041">
        <f t="shared" ca="1" si="407"/>
        <v>0</v>
      </c>
      <c r="K3041" t="str">
        <f t="shared" ca="1" si="407"/>
        <v>'360 PU '!</v>
      </c>
      <c r="L3041">
        <f t="shared" ca="1" si="407"/>
        <v>0</v>
      </c>
      <c r="M3041">
        <f t="shared" ca="1" si="407"/>
        <v>0</v>
      </c>
      <c r="N3041">
        <f t="shared" ca="1" si="407"/>
        <v>0</v>
      </c>
      <c r="O3041" t="str">
        <f t="shared" ca="1" si="405"/>
        <v>d:t</v>
      </c>
      <c r="P3041" t="str">
        <f t="shared" ca="1" si="406"/>
        <v>d11:t11</v>
      </c>
    </row>
    <row r="3042" spans="1:16">
      <c r="A3042" t="str">
        <f t="shared" si="400"/>
        <v>11</v>
      </c>
      <c r="B3042" t="str">
        <f t="shared" ca="1" si="401"/>
        <v>PU</v>
      </c>
      <c r="C3042" t="s">
        <v>335</v>
      </c>
      <c r="D3042" t="s">
        <v>3720</v>
      </c>
      <c r="E3042">
        <f t="shared" ca="1" si="402"/>
        <v>0</v>
      </c>
      <c r="H3042" t="str">
        <f t="shared" ca="1" si="403"/>
        <v>'360 PU '!</v>
      </c>
      <c r="I3042">
        <f t="shared" ca="1" si="404"/>
        <v>0</v>
      </c>
      <c r="J3042">
        <f t="shared" ca="1" si="407"/>
        <v>0</v>
      </c>
      <c r="K3042" t="str">
        <f t="shared" ca="1" si="407"/>
        <v>'360 PU '!</v>
      </c>
      <c r="L3042">
        <f t="shared" ca="1" si="407"/>
        <v>0</v>
      </c>
      <c r="M3042">
        <f t="shared" ca="1" si="407"/>
        <v>0</v>
      </c>
      <c r="N3042">
        <f t="shared" ca="1" si="407"/>
        <v>0</v>
      </c>
      <c r="O3042" t="str">
        <f t="shared" ca="1" si="405"/>
        <v>d:t</v>
      </c>
      <c r="P3042" t="str">
        <f t="shared" ca="1" si="406"/>
        <v>d11:t11</v>
      </c>
    </row>
    <row r="3043" spans="1:16">
      <c r="A3043" t="str">
        <f t="shared" si="400"/>
        <v>03</v>
      </c>
      <c r="B3043" t="str">
        <f t="shared" ca="1" si="401"/>
        <v>PU</v>
      </c>
      <c r="C3043" t="s">
        <v>335</v>
      </c>
      <c r="D3043" t="s">
        <v>3721</v>
      </c>
      <c r="E3043">
        <f t="shared" ca="1" si="402"/>
        <v>0</v>
      </c>
      <c r="H3043" t="str">
        <f t="shared" ca="1" si="403"/>
        <v>'360 PU '!</v>
      </c>
      <c r="I3043">
        <f t="shared" ca="1" si="404"/>
        <v>0</v>
      </c>
      <c r="J3043">
        <f t="shared" ca="1" si="407"/>
        <v>0</v>
      </c>
      <c r="K3043" t="str">
        <f t="shared" ca="1" si="407"/>
        <v>'360 PU '!</v>
      </c>
      <c r="L3043">
        <f t="shared" ca="1" si="407"/>
        <v>0</v>
      </c>
      <c r="M3043">
        <f t="shared" ca="1" si="407"/>
        <v>0</v>
      </c>
      <c r="N3043">
        <f t="shared" ca="1" si="407"/>
        <v>0</v>
      </c>
      <c r="O3043" t="str">
        <f t="shared" ca="1" si="405"/>
        <v>d:t</v>
      </c>
      <c r="P3043" t="str">
        <f t="shared" ca="1" si="406"/>
        <v>d11:t11</v>
      </c>
    </row>
    <row r="3044" spans="1:16">
      <c r="A3044" t="str">
        <f t="shared" si="400"/>
        <v>02</v>
      </c>
      <c r="B3044" t="str">
        <f t="shared" ca="1" si="401"/>
        <v>PU</v>
      </c>
      <c r="C3044" t="s">
        <v>335</v>
      </c>
      <c r="D3044" t="s">
        <v>3722</v>
      </c>
      <c r="E3044">
        <f t="shared" ca="1" si="402"/>
        <v>0</v>
      </c>
      <c r="H3044" t="str">
        <f t="shared" ca="1" si="403"/>
        <v>'360 PU '!</v>
      </c>
      <c r="I3044">
        <f t="shared" ca="1" si="404"/>
        <v>0</v>
      </c>
      <c r="J3044">
        <f t="shared" ca="1" si="407"/>
        <v>0</v>
      </c>
      <c r="K3044" t="str">
        <f t="shared" ca="1" si="407"/>
        <v>'360 PU '!</v>
      </c>
      <c r="L3044">
        <f t="shared" ca="1" si="407"/>
        <v>0</v>
      </c>
      <c r="M3044">
        <f t="shared" ca="1" si="407"/>
        <v>0</v>
      </c>
      <c r="N3044">
        <f t="shared" ca="1" si="407"/>
        <v>0</v>
      </c>
      <c r="O3044" t="str">
        <f t="shared" ca="1" si="405"/>
        <v>d:t</v>
      </c>
      <c r="P3044" t="str">
        <f t="shared" ca="1" si="406"/>
        <v>d11:t11</v>
      </c>
    </row>
    <row r="3045" spans="1:16">
      <c r="A3045" t="str">
        <f t="shared" si="400"/>
        <v>04</v>
      </c>
      <c r="B3045" t="str">
        <f t="shared" ca="1" si="401"/>
        <v>PU</v>
      </c>
      <c r="C3045" t="s">
        <v>335</v>
      </c>
      <c r="D3045" t="s">
        <v>3723</v>
      </c>
      <c r="E3045">
        <f t="shared" ca="1" si="402"/>
        <v>0</v>
      </c>
      <c r="H3045" t="str">
        <f t="shared" ca="1" si="403"/>
        <v>'360 PU '!</v>
      </c>
      <c r="I3045">
        <f t="shared" ca="1" si="404"/>
        <v>0</v>
      </c>
      <c r="J3045">
        <f t="shared" ca="1" si="407"/>
        <v>0</v>
      </c>
      <c r="K3045" t="str">
        <f t="shared" ca="1" si="407"/>
        <v>'360 PU '!</v>
      </c>
      <c r="L3045">
        <f t="shared" ca="1" si="407"/>
        <v>0</v>
      </c>
      <c r="M3045">
        <f t="shared" ca="1" si="407"/>
        <v>0</v>
      </c>
      <c r="N3045">
        <f t="shared" ca="1" si="407"/>
        <v>0</v>
      </c>
      <c r="O3045" t="str">
        <f t="shared" ca="1" si="405"/>
        <v>d:t</v>
      </c>
      <c r="P3045" t="str">
        <f t="shared" ca="1" si="406"/>
        <v>d11:t11</v>
      </c>
    </row>
    <row r="3046" spans="1:16">
      <c r="A3046" t="str">
        <f t="shared" si="400"/>
        <v>01</v>
      </c>
      <c r="B3046" t="str">
        <f t="shared" ca="1" si="401"/>
        <v>PU</v>
      </c>
      <c r="C3046" t="s">
        <v>339</v>
      </c>
      <c r="D3046" t="s">
        <v>3724</v>
      </c>
      <c r="E3046">
        <f t="shared" ca="1" si="402"/>
        <v>0</v>
      </c>
      <c r="H3046" t="str">
        <f t="shared" ca="1" si="403"/>
        <v>'360 PU '!</v>
      </c>
      <c r="I3046">
        <f t="shared" ca="1" si="404"/>
        <v>0</v>
      </c>
      <c r="J3046">
        <f t="shared" ca="1" si="407"/>
        <v>0</v>
      </c>
      <c r="K3046" t="str">
        <f t="shared" ca="1" si="407"/>
        <v>'360 PU '!</v>
      </c>
      <c r="L3046">
        <f t="shared" ca="1" si="407"/>
        <v>0</v>
      </c>
      <c r="M3046">
        <f t="shared" ca="1" si="407"/>
        <v>0</v>
      </c>
      <c r="N3046">
        <f t="shared" ca="1" si="407"/>
        <v>0</v>
      </c>
      <c r="O3046" t="str">
        <f t="shared" ca="1" si="405"/>
        <v>d:t</v>
      </c>
      <c r="P3046" t="str">
        <f t="shared" ca="1" si="406"/>
        <v>d11:t11</v>
      </c>
    </row>
    <row r="3047" spans="1:16">
      <c r="A3047" t="str">
        <f t="shared" si="400"/>
        <v>05</v>
      </c>
      <c r="B3047" t="str">
        <f t="shared" ca="1" si="401"/>
        <v>PU</v>
      </c>
      <c r="C3047" t="s">
        <v>339</v>
      </c>
      <c r="D3047" t="s">
        <v>3725</v>
      </c>
      <c r="E3047">
        <f t="shared" ca="1" si="402"/>
        <v>0</v>
      </c>
      <c r="H3047" t="str">
        <f t="shared" ca="1" si="403"/>
        <v>'360 PU '!</v>
      </c>
      <c r="I3047">
        <f t="shared" ca="1" si="404"/>
        <v>0</v>
      </c>
      <c r="J3047">
        <f t="shared" ca="1" si="407"/>
        <v>0</v>
      </c>
      <c r="K3047" t="str">
        <f t="shared" ca="1" si="407"/>
        <v>'360 PU '!</v>
      </c>
      <c r="L3047">
        <f t="shared" ca="1" si="407"/>
        <v>0</v>
      </c>
      <c r="M3047">
        <f t="shared" ca="1" si="407"/>
        <v>0</v>
      </c>
      <c r="N3047">
        <f t="shared" ca="1" si="407"/>
        <v>0</v>
      </c>
      <c r="O3047" t="str">
        <f t="shared" ca="1" si="405"/>
        <v>d:t</v>
      </c>
      <c r="P3047" t="str">
        <f t="shared" ca="1" si="406"/>
        <v>d11:t11</v>
      </c>
    </row>
    <row r="3048" spans="1:16">
      <c r="A3048" t="str">
        <f t="shared" si="400"/>
        <v>14</v>
      </c>
      <c r="B3048" t="str">
        <f t="shared" ca="1" si="401"/>
        <v>PU</v>
      </c>
      <c r="C3048" t="s">
        <v>339</v>
      </c>
      <c r="D3048" t="s">
        <v>3726</v>
      </c>
      <c r="E3048">
        <f t="shared" ca="1" si="402"/>
        <v>0</v>
      </c>
      <c r="H3048" t="str">
        <f t="shared" ca="1" si="403"/>
        <v>'360 PU '!</v>
      </c>
      <c r="I3048">
        <f t="shared" ca="1" si="404"/>
        <v>0</v>
      </c>
      <c r="J3048">
        <f t="shared" ca="1" si="407"/>
        <v>0</v>
      </c>
      <c r="K3048" t="str">
        <f t="shared" ca="1" si="407"/>
        <v>'360 PU '!</v>
      </c>
      <c r="L3048">
        <f t="shared" ca="1" si="407"/>
        <v>0</v>
      </c>
      <c r="M3048">
        <f t="shared" ca="1" si="407"/>
        <v>0</v>
      </c>
      <c r="N3048">
        <f t="shared" ca="1" si="407"/>
        <v>0</v>
      </c>
      <c r="O3048" t="str">
        <f t="shared" ca="1" si="405"/>
        <v>d:t</v>
      </c>
      <c r="P3048" t="str">
        <f t="shared" ca="1" si="406"/>
        <v>d11:t11</v>
      </c>
    </row>
    <row r="3049" spans="1:16">
      <c r="A3049" t="str">
        <f t="shared" si="400"/>
        <v>100</v>
      </c>
      <c r="B3049" t="str">
        <f t="shared" ca="1" si="401"/>
        <v>PU</v>
      </c>
      <c r="C3049" t="s">
        <v>339</v>
      </c>
      <c r="D3049" t="s">
        <v>3727</v>
      </c>
      <c r="E3049">
        <f t="shared" ca="1" si="402"/>
        <v>0</v>
      </c>
      <c r="H3049" t="str">
        <f t="shared" ca="1" si="403"/>
        <v>'360 PU '!</v>
      </c>
      <c r="I3049">
        <f t="shared" ca="1" si="404"/>
        <v>0</v>
      </c>
      <c r="J3049">
        <f t="shared" ca="1" si="407"/>
        <v>0</v>
      </c>
      <c r="K3049" t="str">
        <f t="shared" ca="1" si="407"/>
        <v>'360 PU '!</v>
      </c>
      <c r="L3049">
        <f t="shared" ca="1" si="407"/>
        <v>0</v>
      </c>
      <c r="M3049">
        <f t="shared" ca="1" si="407"/>
        <v>0</v>
      </c>
      <c r="N3049">
        <f t="shared" ca="1" si="407"/>
        <v>0</v>
      </c>
      <c r="O3049" t="str">
        <f t="shared" ca="1" si="405"/>
        <v>d:t</v>
      </c>
      <c r="P3049" t="str">
        <f t="shared" ca="1" si="406"/>
        <v>d11:t11</v>
      </c>
    </row>
    <row r="3050" spans="1:16">
      <c r="A3050" t="str">
        <f t="shared" si="400"/>
        <v>06</v>
      </c>
      <c r="B3050" t="str">
        <f t="shared" ca="1" si="401"/>
        <v>PU</v>
      </c>
      <c r="C3050" t="s">
        <v>339</v>
      </c>
      <c r="D3050" t="s">
        <v>3728</v>
      </c>
      <c r="E3050">
        <f t="shared" ca="1" si="402"/>
        <v>0</v>
      </c>
      <c r="H3050" t="str">
        <f t="shared" ca="1" si="403"/>
        <v>'360 PU '!</v>
      </c>
      <c r="I3050">
        <f t="shared" ca="1" si="404"/>
        <v>0</v>
      </c>
      <c r="J3050">
        <f t="shared" ca="1" si="407"/>
        <v>0</v>
      </c>
      <c r="K3050" t="str">
        <f t="shared" ca="1" si="407"/>
        <v>'360 PU '!</v>
      </c>
      <c r="L3050">
        <f t="shared" ca="1" si="407"/>
        <v>0</v>
      </c>
      <c r="M3050">
        <f t="shared" ca="1" si="407"/>
        <v>0</v>
      </c>
      <c r="N3050">
        <f t="shared" ca="1" si="407"/>
        <v>0</v>
      </c>
      <c r="O3050" t="str">
        <f t="shared" ca="1" si="405"/>
        <v>d:t</v>
      </c>
      <c r="P3050" t="str">
        <f t="shared" ca="1" si="406"/>
        <v>d11:t11</v>
      </c>
    </row>
    <row r="3051" spans="1:16">
      <c r="A3051" t="str">
        <f t="shared" si="400"/>
        <v>12</v>
      </c>
      <c r="B3051" t="str">
        <f t="shared" ca="1" si="401"/>
        <v>PU</v>
      </c>
      <c r="C3051" t="s">
        <v>339</v>
      </c>
      <c r="D3051" t="s">
        <v>3729</v>
      </c>
      <c r="E3051">
        <f t="shared" ca="1" si="402"/>
        <v>0</v>
      </c>
      <c r="H3051" t="str">
        <f t="shared" ca="1" si="403"/>
        <v>'360 PU '!</v>
      </c>
      <c r="I3051">
        <f t="shared" ca="1" si="404"/>
        <v>0</v>
      </c>
      <c r="J3051">
        <f t="shared" ca="1" si="407"/>
        <v>0</v>
      </c>
      <c r="K3051" t="str">
        <f t="shared" ca="1" si="407"/>
        <v>'360 PU '!</v>
      </c>
      <c r="L3051">
        <f t="shared" ca="1" si="407"/>
        <v>0</v>
      </c>
      <c r="M3051">
        <f t="shared" ca="1" si="407"/>
        <v>0</v>
      </c>
      <c r="N3051">
        <f t="shared" ca="1" si="407"/>
        <v>0</v>
      </c>
      <c r="O3051" t="str">
        <f t="shared" ca="1" si="405"/>
        <v>d:t</v>
      </c>
      <c r="P3051" t="str">
        <f t="shared" ca="1" si="406"/>
        <v>d11:t11</v>
      </c>
    </row>
    <row r="3052" spans="1:16">
      <c r="A3052" t="str">
        <f t="shared" si="400"/>
        <v>09</v>
      </c>
      <c r="B3052" t="str">
        <f t="shared" ca="1" si="401"/>
        <v>PU</v>
      </c>
      <c r="C3052" t="s">
        <v>339</v>
      </c>
      <c r="D3052" t="s">
        <v>3730</v>
      </c>
      <c r="E3052">
        <f t="shared" ca="1" si="402"/>
        <v>0</v>
      </c>
      <c r="H3052" t="str">
        <f t="shared" ca="1" si="403"/>
        <v>'360 PU '!</v>
      </c>
      <c r="I3052">
        <f t="shared" ca="1" si="404"/>
        <v>0</v>
      </c>
      <c r="J3052">
        <f t="shared" ca="1" si="407"/>
        <v>0</v>
      </c>
      <c r="K3052" t="str">
        <f t="shared" ca="1" si="407"/>
        <v>'360 PU '!</v>
      </c>
      <c r="L3052">
        <f t="shared" ca="1" si="407"/>
        <v>0</v>
      </c>
      <c r="M3052">
        <f t="shared" ca="1" si="407"/>
        <v>0</v>
      </c>
      <c r="N3052">
        <f t="shared" ca="1" si="407"/>
        <v>0</v>
      </c>
      <c r="O3052" t="str">
        <f t="shared" ca="1" si="405"/>
        <v>d:t</v>
      </c>
      <c r="P3052" t="str">
        <f t="shared" ca="1" si="406"/>
        <v>d11:t11</v>
      </c>
    </row>
    <row r="3053" spans="1:16">
      <c r="A3053" t="str">
        <f t="shared" si="400"/>
        <v>11</v>
      </c>
      <c r="B3053" t="str">
        <f t="shared" ca="1" si="401"/>
        <v>PU</v>
      </c>
      <c r="C3053" t="s">
        <v>339</v>
      </c>
      <c r="D3053" t="s">
        <v>3731</v>
      </c>
      <c r="E3053">
        <f t="shared" ca="1" si="402"/>
        <v>0</v>
      </c>
      <c r="H3053" t="str">
        <f t="shared" ca="1" si="403"/>
        <v>'360 PU '!</v>
      </c>
      <c r="I3053">
        <f t="shared" ca="1" si="404"/>
        <v>0</v>
      </c>
      <c r="J3053">
        <f t="shared" ca="1" si="407"/>
        <v>0</v>
      </c>
      <c r="K3053" t="str">
        <f t="shared" ca="1" si="407"/>
        <v>'360 PU '!</v>
      </c>
      <c r="L3053">
        <f t="shared" ca="1" si="407"/>
        <v>0</v>
      </c>
      <c r="M3053">
        <f t="shared" ca="1" si="407"/>
        <v>0</v>
      </c>
      <c r="N3053">
        <f t="shared" ca="1" si="407"/>
        <v>0</v>
      </c>
      <c r="O3053" t="str">
        <f t="shared" ca="1" si="405"/>
        <v>d:t</v>
      </c>
      <c r="P3053" t="str">
        <f t="shared" ca="1" si="406"/>
        <v>d11:t11</v>
      </c>
    </row>
    <row r="3054" spans="1:16">
      <c r="A3054" t="str">
        <f t="shared" si="400"/>
        <v>03</v>
      </c>
      <c r="B3054" t="str">
        <f t="shared" ca="1" si="401"/>
        <v>PU</v>
      </c>
      <c r="C3054" t="s">
        <v>339</v>
      </c>
      <c r="D3054" t="s">
        <v>3732</v>
      </c>
      <c r="E3054">
        <f t="shared" ca="1" si="402"/>
        <v>0</v>
      </c>
      <c r="H3054" t="str">
        <f t="shared" ca="1" si="403"/>
        <v>'360 PU '!</v>
      </c>
      <c r="I3054">
        <f t="shared" ca="1" si="404"/>
        <v>0</v>
      </c>
      <c r="J3054">
        <f t="shared" ca="1" si="407"/>
        <v>0</v>
      </c>
      <c r="K3054" t="str">
        <f t="shared" ca="1" si="407"/>
        <v>'360 PU '!</v>
      </c>
      <c r="L3054">
        <f t="shared" ca="1" si="407"/>
        <v>0</v>
      </c>
      <c r="M3054">
        <f t="shared" ca="1" si="407"/>
        <v>0</v>
      </c>
      <c r="N3054">
        <f t="shared" ca="1" si="407"/>
        <v>0</v>
      </c>
      <c r="O3054" t="str">
        <f t="shared" ca="1" si="405"/>
        <v>d:t</v>
      </c>
      <c r="P3054" t="str">
        <f t="shared" ca="1" si="406"/>
        <v>d11:t11</v>
      </c>
    </row>
    <row r="3055" spans="1:16">
      <c r="A3055" t="str">
        <f t="shared" si="400"/>
        <v>02</v>
      </c>
      <c r="B3055" t="str">
        <f t="shared" ca="1" si="401"/>
        <v>PU</v>
      </c>
      <c r="C3055" t="s">
        <v>339</v>
      </c>
      <c r="D3055" t="s">
        <v>3733</v>
      </c>
      <c r="E3055">
        <f t="shared" ca="1" si="402"/>
        <v>0</v>
      </c>
      <c r="H3055" t="str">
        <f t="shared" ca="1" si="403"/>
        <v>'360 PU '!</v>
      </c>
      <c r="I3055">
        <f t="shared" ca="1" si="404"/>
        <v>0</v>
      </c>
      <c r="J3055">
        <f t="shared" ca="1" si="407"/>
        <v>0</v>
      </c>
      <c r="K3055" t="str">
        <f t="shared" ca="1" si="407"/>
        <v>'360 PU '!</v>
      </c>
      <c r="L3055">
        <f t="shared" ca="1" si="407"/>
        <v>0</v>
      </c>
      <c r="M3055">
        <f t="shared" ca="1" si="407"/>
        <v>0</v>
      </c>
      <c r="N3055">
        <f t="shared" ca="1" si="407"/>
        <v>0</v>
      </c>
      <c r="O3055" t="str">
        <f t="shared" ca="1" si="405"/>
        <v>d:t</v>
      </c>
      <c r="P3055" t="str">
        <f t="shared" ca="1" si="406"/>
        <v>d11:t11</v>
      </c>
    </row>
    <row r="3056" spans="1:16">
      <c r="A3056" t="str">
        <f t="shared" si="400"/>
        <v>04</v>
      </c>
      <c r="B3056" t="str">
        <f t="shared" ca="1" si="401"/>
        <v>PU</v>
      </c>
      <c r="C3056" t="s">
        <v>339</v>
      </c>
      <c r="D3056" t="s">
        <v>3734</v>
      </c>
      <c r="E3056">
        <f t="shared" ca="1" si="402"/>
        <v>0</v>
      </c>
      <c r="H3056" t="str">
        <f t="shared" ca="1" si="403"/>
        <v>'360 PU '!</v>
      </c>
      <c r="I3056">
        <f t="shared" ca="1" si="404"/>
        <v>0</v>
      </c>
      <c r="J3056">
        <f t="shared" ca="1" si="407"/>
        <v>0</v>
      </c>
      <c r="K3056" t="str">
        <f t="shared" ca="1" si="407"/>
        <v>'360 PU '!</v>
      </c>
      <c r="L3056">
        <f t="shared" ca="1" si="407"/>
        <v>0</v>
      </c>
      <c r="M3056">
        <f t="shared" ca="1" si="407"/>
        <v>0</v>
      </c>
      <c r="N3056">
        <f t="shared" ca="1" si="407"/>
        <v>0</v>
      </c>
      <c r="O3056" t="str">
        <f t="shared" ca="1" si="405"/>
        <v>d:t</v>
      </c>
      <c r="P3056" t="str">
        <f t="shared" ca="1" si="406"/>
        <v>d11:t11</v>
      </c>
    </row>
    <row r="3057" spans="1:16">
      <c r="A3057" t="str">
        <f t="shared" si="400"/>
        <v>01</v>
      </c>
      <c r="B3057" t="str">
        <f t="shared" ca="1" si="401"/>
        <v>PU</v>
      </c>
      <c r="C3057" t="s">
        <v>282</v>
      </c>
      <c r="D3057" t="s">
        <v>3735</v>
      </c>
      <c r="E3057">
        <f t="shared" ca="1" si="402"/>
        <v>0</v>
      </c>
      <c r="H3057" t="str">
        <f t="shared" ca="1" si="403"/>
        <v>'360 PU '!</v>
      </c>
      <c r="I3057">
        <f t="shared" ca="1" si="404"/>
        <v>0</v>
      </c>
      <c r="J3057">
        <f t="shared" ca="1" si="407"/>
        <v>0</v>
      </c>
      <c r="K3057" t="str">
        <f t="shared" ca="1" si="407"/>
        <v>'360 PU '!</v>
      </c>
      <c r="L3057">
        <f t="shared" ca="1" si="407"/>
        <v>0</v>
      </c>
      <c r="M3057">
        <f t="shared" ca="1" si="407"/>
        <v>0</v>
      </c>
      <c r="N3057">
        <f t="shared" ca="1" si="407"/>
        <v>0</v>
      </c>
      <c r="O3057" t="str">
        <f t="shared" ca="1" si="405"/>
        <v>d:t</v>
      </c>
      <c r="P3057" t="str">
        <f t="shared" ca="1" si="406"/>
        <v>d11:t11</v>
      </c>
    </row>
    <row r="3058" spans="1:16">
      <c r="A3058" t="str">
        <f t="shared" si="400"/>
        <v>05</v>
      </c>
      <c r="B3058" t="str">
        <f t="shared" ca="1" si="401"/>
        <v>PU</v>
      </c>
      <c r="C3058" t="s">
        <v>282</v>
      </c>
      <c r="D3058" t="s">
        <v>3736</v>
      </c>
      <c r="E3058">
        <f t="shared" ca="1" si="402"/>
        <v>0</v>
      </c>
      <c r="H3058" t="str">
        <f t="shared" ca="1" si="403"/>
        <v>'360 PU '!</v>
      </c>
      <c r="I3058">
        <f t="shared" ca="1" si="404"/>
        <v>0</v>
      </c>
      <c r="J3058">
        <f t="shared" ca="1" si="407"/>
        <v>0</v>
      </c>
      <c r="K3058" t="str">
        <f t="shared" ca="1" si="407"/>
        <v>'360 PU '!</v>
      </c>
      <c r="L3058">
        <f t="shared" ca="1" si="407"/>
        <v>0</v>
      </c>
      <c r="M3058">
        <f t="shared" ca="1" si="407"/>
        <v>0</v>
      </c>
      <c r="N3058">
        <f t="shared" ca="1" si="407"/>
        <v>0</v>
      </c>
      <c r="O3058" t="str">
        <f t="shared" ca="1" si="405"/>
        <v>d:t</v>
      </c>
      <c r="P3058" t="str">
        <f t="shared" ca="1" si="406"/>
        <v>d11:t11</v>
      </c>
    </row>
    <row r="3059" spans="1:16">
      <c r="A3059" t="str">
        <f t="shared" si="400"/>
        <v>14</v>
      </c>
      <c r="B3059" t="str">
        <f t="shared" ca="1" si="401"/>
        <v>PU</v>
      </c>
      <c r="C3059" t="s">
        <v>282</v>
      </c>
      <c r="D3059" t="s">
        <v>3737</v>
      </c>
      <c r="E3059">
        <f t="shared" ca="1" si="402"/>
        <v>0</v>
      </c>
      <c r="H3059" t="str">
        <f t="shared" ca="1" si="403"/>
        <v>'360 PU '!</v>
      </c>
      <c r="I3059">
        <f t="shared" ca="1" si="404"/>
        <v>0</v>
      </c>
      <c r="J3059">
        <f t="shared" ca="1" si="407"/>
        <v>0</v>
      </c>
      <c r="K3059" t="str">
        <f t="shared" ca="1" si="407"/>
        <v>'360 PU '!</v>
      </c>
      <c r="L3059">
        <f t="shared" ca="1" si="407"/>
        <v>0</v>
      </c>
      <c r="M3059">
        <f t="shared" ca="1" si="407"/>
        <v>0</v>
      </c>
      <c r="N3059">
        <f t="shared" ca="1" si="407"/>
        <v>0</v>
      </c>
      <c r="O3059" t="str">
        <f t="shared" ca="1" si="405"/>
        <v>d:t</v>
      </c>
      <c r="P3059" t="str">
        <f t="shared" ca="1" si="406"/>
        <v>d11:t11</v>
      </c>
    </row>
    <row r="3060" spans="1:16">
      <c r="A3060" t="str">
        <f t="shared" si="400"/>
        <v>100</v>
      </c>
      <c r="B3060" t="str">
        <f t="shared" ca="1" si="401"/>
        <v>PU</v>
      </c>
      <c r="C3060" t="s">
        <v>282</v>
      </c>
      <c r="D3060" t="s">
        <v>3738</v>
      </c>
      <c r="E3060">
        <f t="shared" ca="1" si="402"/>
        <v>0</v>
      </c>
      <c r="H3060" t="str">
        <f t="shared" ca="1" si="403"/>
        <v>'360 PU '!</v>
      </c>
      <c r="I3060">
        <f t="shared" ca="1" si="404"/>
        <v>0</v>
      </c>
      <c r="J3060">
        <f t="shared" ca="1" si="407"/>
        <v>0</v>
      </c>
      <c r="K3060" t="str">
        <f t="shared" ca="1" si="407"/>
        <v>'360 PU '!</v>
      </c>
      <c r="L3060">
        <f t="shared" ca="1" si="407"/>
        <v>0</v>
      </c>
      <c r="M3060">
        <f t="shared" ca="1" si="407"/>
        <v>0</v>
      </c>
      <c r="N3060">
        <f t="shared" ca="1" si="407"/>
        <v>0</v>
      </c>
      <c r="O3060" t="str">
        <f t="shared" ca="1" si="405"/>
        <v>d:t</v>
      </c>
      <c r="P3060" t="str">
        <f t="shared" ca="1" si="406"/>
        <v>d11:t11</v>
      </c>
    </row>
    <row r="3061" spans="1:16">
      <c r="A3061" t="str">
        <f t="shared" si="400"/>
        <v>06</v>
      </c>
      <c r="B3061" t="str">
        <f t="shared" ca="1" si="401"/>
        <v>PU</v>
      </c>
      <c r="C3061" t="s">
        <v>282</v>
      </c>
      <c r="D3061" t="s">
        <v>3739</v>
      </c>
      <c r="E3061">
        <f t="shared" ca="1" si="402"/>
        <v>0</v>
      </c>
      <c r="H3061" t="str">
        <f t="shared" ca="1" si="403"/>
        <v>'360 PU '!</v>
      </c>
      <c r="I3061">
        <f t="shared" ca="1" si="404"/>
        <v>0</v>
      </c>
      <c r="J3061">
        <f t="shared" ca="1" si="407"/>
        <v>0</v>
      </c>
      <c r="K3061" t="str">
        <f t="shared" ca="1" si="407"/>
        <v>'360 PU '!</v>
      </c>
      <c r="L3061">
        <f t="shared" ca="1" si="407"/>
        <v>0</v>
      </c>
      <c r="M3061">
        <f t="shared" ca="1" si="407"/>
        <v>0</v>
      </c>
      <c r="N3061">
        <f t="shared" ca="1" si="407"/>
        <v>0</v>
      </c>
      <c r="O3061" t="str">
        <f t="shared" ca="1" si="405"/>
        <v>d:t</v>
      </c>
      <c r="P3061" t="str">
        <f t="shared" ca="1" si="406"/>
        <v>d11:t11</v>
      </c>
    </row>
    <row r="3062" spans="1:16">
      <c r="A3062" t="str">
        <f t="shared" si="400"/>
        <v>12</v>
      </c>
      <c r="B3062" t="str">
        <f t="shared" ca="1" si="401"/>
        <v>PU</v>
      </c>
      <c r="C3062" t="s">
        <v>282</v>
      </c>
      <c r="D3062" t="s">
        <v>3740</v>
      </c>
      <c r="E3062">
        <f t="shared" ca="1" si="402"/>
        <v>0</v>
      </c>
      <c r="H3062" t="str">
        <f t="shared" ca="1" si="403"/>
        <v>'360 PU '!</v>
      </c>
      <c r="I3062">
        <f t="shared" ca="1" si="404"/>
        <v>0</v>
      </c>
      <c r="J3062">
        <f t="shared" ca="1" si="407"/>
        <v>0</v>
      </c>
      <c r="K3062" t="str">
        <f t="shared" ca="1" si="407"/>
        <v>'360 PU '!</v>
      </c>
      <c r="L3062">
        <f t="shared" ca="1" si="407"/>
        <v>0</v>
      </c>
      <c r="M3062">
        <f t="shared" ca="1" si="407"/>
        <v>0</v>
      </c>
      <c r="N3062">
        <f t="shared" ca="1" si="407"/>
        <v>0</v>
      </c>
      <c r="O3062" t="str">
        <f t="shared" ca="1" si="405"/>
        <v>d:t</v>
      </c>
      <c r="P3062" t="str">
        <f t="shared" ca="1" si="406"/>
        <v>d11:t11</v>
      </c>
    </row>
    <row r="3063" spans="1:16">
      <c r="A3063" t="str">
        <f t="shared" si="400"/>
        <v>09</v>
      </c>
      <c r="B3063" t="str">
        <f t="shared" ca="1" si="401"/>
        <v>PU</v>
      </c>
      <c r="C3063" t="s">
        <v>282</v>
      </c>
      <c r="D3063" t="s">
        <v>3741</v>
      </c>
      <c r="E3063">
        <f t="shared" ca="1" si="402"/>
        <v>0</v>
      </c>
      <c r="H3063" t="str">
        <f t="shared" ca="1" si="403"/>
        <v>'360 PU '!</v>
      </c>
      <c r="I3063">
        <f t="shared" ca="1" si="404"/>
        <v>0</v>
      </c>
      <c r="J3063">
        <f t="shared" ca="1" si="407"/>
        <v>0</v>
      </c>
      <c r="K3063" t="str">
        <f t="shared" ca="1" si="407"/>
        <v>'360 PU '!</v>
      </c>
      <c r="L3063">
        <f t="shared" ca="1" si="407"/>
        <v>0</v>
      </c>
      <c r="M3063">
        <f t="shared" ca="1" si="407"/>
        <v>0</v>
      </c>
      <c r="N3063">
        <f t="shared" ca="1" si="407"/>
        <v>0</v>
      </c>
      <c r="O3063" t="str">
        <f t="shared" ca="1" si="405"/>
        <v>d:t</v>
      </c>
      <c r="P3063" t="str">
        <f t="shared" ca="1" si="406"/>
        <v>d11:t11</v>
      </c>
    </row>
    <row r="3064" spans="1:16">
      <c r="A3064" t="str">
        <f t="shared" si="400"/>
        <v>11</v>
      </c>
      <c r="B3064" t="str">
        <f t="shared" ca="1" si="401"/>
        <v>PU</v>
      </c>
      <c r="C3064" t="s">
        <v>282</v>
      </c>
      <c r="D3064" t="s">
        <v>3742</v>
      </c>
      <c r="E3064">
        <f t="shared" ca="1" si="402"/>
        <v>0</v>
      </c>
      <c r="H3064" t="str">
        <f t="shared" ca="1" si="403"/>
        <v>'360 PU '!</v>
      </c>
      <c r="I3064">
        <f t="shared" ca="1" si="404"/>
        <v>0</v>
      </c>
      <c r="J3064">
        <f t="shared" ca="1" si="407"/>
        <v>0</v>
      </c>
      <c r="K3064" t="str">
        <f t="shared" ca="1" si="407"/>
        <v>'360 PU '!</v>
      </c>
      <c r="L3064">
        <f t="shared" ca="1" si="407"/>
        <v>0</v>
      </c>
      <c r="M3064">
        <f t="shared" ca="1" si="407"/>
        <v>0</v>
      </c>
      <c r="N3064">
        <f t="shared" ca="1" si="407"/>
        <v>0</v>
      </c>
      <c r="O3064" t="str">
        <f t="shared" ca="1" si="405"/>
        <v>d:t</v>
      </c>
      <c r="P3064" t="str">
        <f t="shared" ca="1" si="406"/>
        <v>d11:t11</v>
      </c>
    </row>
    <row r="3065" spans="1:16">
      <c r="A3065" t="str">
        <f t="shared" ref="A3065:A3128" si="408">MID(D3065,LEN(C3065)+2,LEN(D3065)-LEN(C3065))</f>
        <v>03</v>
      </c>
      <c r="B3065" t="str">
        <f t="shared" ref="B3065:B3128" ca="1" si="409">VLOOKUP(H3065,$A$1:$K$6,11,FALSE)</f>
        <v>PU</v>
      </c>
      <c r="C3065" t="s">
        <v>282</v>
      </c>
      <c r="D3065" t="s">
        <v>3743</v>
      </c>
      <c r="E3065">
        <f t="shared" ca="1" si="402"/>
        <v>0</v>
      </c>
      <c r="H3065" t="str">
        <f t="shared" ca="1" si="403"/>
        <v>'360 PU '!</v>
      </c>
      <c r="I3065">
        <f t="shared" ca="1" si="404"/>
        <v>0</v>
      </c>
      <c r="J3065">
        <f t="shared" ca="1" si="407"/>
        <v>0</v>
      </c>
      <c r="K3065" t="str">
        <f t="shared" ca="1" si="407"/>
        <v>'360 PU '!</v>
      </c>
      <c r="L3065">
        <f t="shared" ca="1" si="407"/>
        <v>0</v>
      </c>
      <c r="M3065">
        <f t="shared" ca="1" si="407"/>
        <v>0</v>
      </c>
      <c r="N3065">
        <f t="shared" ca="1" si="407"/>
        <v>0</v>
      </c>
      <c r="O3065" t="str">
        <f t="shared" ca="1" si="405"/>
        <v>d:t</v>
      </c>
      <c r="P3065" t="str">
        <f t="shared" ca="1" si="406"/>
        <v>d11:t11</v>
      </c>
    </row>
    <row r="3066" spans="1:16">
      <c r="A3066" t="str">
        <f t="shared" si="408"/>
        <v>02</v>
      </c>
      <c r="B3066" t="str">
        <f t="shared" ca="1" si="409"/>
        <v>PU</v>
      </c>
      <c r="C3066" t="s">
        <v>282</v>
      </c>
      <c r="D3066" t="s">
        <v>3744</v>
      </c>
      <c r="E3066">
        <f t="shared" ref="E3066:E3129" ca="1" si="410">IFERROR(VLOOKUP(C3066,INDIRECT($H3066&amp;$O3066),MATCH($A3066,INDIRECT($H3066&amp;$P3066),0),FALSE),0)</f>
        <v>0</v>
      </c>
      <c r="H3066" t="str">
        <f t="shared" ref="H3066:H3129" ca="1" si="411">IF(I3066&lt;&gt;0,I3066,IF(J3066&lt;&gt;0,J3066,IF(K3066&lt;&gt;0,K3066,IF(L3066&lt;&gt;0,L3066,IF(M3066&lt;&gt;0,M3066,N3066)))))</f>
        <v>'360 PU '!</v>
      </c>
      <c r="I3066">
        <f t="shared" ref="I3066:I3129" ca="1" si="412">IF(IFERROR(VLOOKUP(C3066,INDIRECT($I$14&amp;"D:D"),1,FALSE),0)&lt;&gt;0,I$14,0)</f>
        <v>0</v>
      </c>
      <c r="J3066">
        <f t="shared" ca="1" si="407"/>
        <v>0</v>
      </c>
      <c r="K3066" t="str">
        <f t="shared" ca="1" si="407"/>
        <v>'360 PU '!</v>
      </c>
      <c r="L3066">
        <f t="shared" ca="1" si="407"/>
        <v>0</v>
      </c>
      <c r="M3066">
        <f t="shared" ca="1" si="407"/>
        <v>0</v>
      </c>
      <c r="N3066">
        <f t="shared" ca="1" si="407"/>
        <v>0</v>
      </c>
      <c r="O3066" t="str">
        <f t="shared" ca="1" si="405"/>
        <v>d:t</v>
      </c>
      <c r="P3066" t="str">
        <f t="shared" ca="1" si="406"/>
        <v>d11:t11</v>
      </c>
    </row>
    <row r="3067" spans="1:16">
      <c r="A3067" t="str">
        <f t="shared" si="408"/>
        <v>04</v>
      </c>
      <c r="B3067" t="str">
        <f t="shared" ca="1" si="409"/>
        <v>PU</v>
      </c>
      <c r="C3067" t="s">
        <v>282</v>
      </c>
      <c r="D3067" t="s">
        <v>3745</v>
      </c>
      <c r="E3067">
        <f t="shared" ca="1" si="410"/>
        <v>0</v>
      </c>
      <c r="H3067" t="str">
        <f t="shared" ca="1" si="411"/>
        <v>'360 PU '!</v>
      </c>
      <c r="I3067">
        <f t="shared" ca="1" si="412"/>
        <v>0</v>
      </c>
      <c r="J3067">
        <f t="shared" ca="1" si="407"/>
        <v>0</v>
      </c>
      <c r="K3067" t="str">
        <f t="shared" ca="1" si="407"/>
        <v>'360 PU '!</v>
      </c>
      <c r="L3067">
        <f t="shared" ca="1" si="407"/>
        <v>0</v>
      </c>
      <c r="M3067">
        <f t="shared" ca="1" si="407"/>
        <v>0</v>
      </c>
      <c r="N3067">
        <f t="shared" ca="1" si="407"/>
        <v>0</v>
      </c>
      <c r="O3067" t="str">
        <f t="shared" ca="1" si="405"/>
        <v>d:t</v>
      </c>
      <c r="P3067" t="str">
        <f t="shared" ca="1" si="406"/>
        <v>d11:t11</v>
      </c>
    </row>
    <row r="3068" spans="1:16">
      <c r="A3068" t="str">
        <f t="shared" si="408"/>
        <v>01</v>
      </c>
      <c r="B3068" t="str">
        <f t="shared" ca="1" si="409"/>
        <v>PU</v>
      </c>
      <c r="C3068" t="s">
        <v>283</v>
      </c>
      <c r="D3068" t="s">
        <v>3746</v>
      </c>
      <c r="E3068">
        <f t="shared" ca="1" si="410"/>
        <v>0</v>
      </c>
      <c r="H3068" t="str">
        <f t="shared" ca="1" si="411"/>
        <v>'360 PU '!</v>
      </c>
      <c r="I3068">
        <f t="shared" ca="1" si="412"/>
        <v>0</v>
      </c>
      <c r="J3068">
        <f t="shared" ca="1" si="407"/>
        <v>0</v>
      </c>
      <c r="K3068" t="str">
        <f t="shared" ca="1" si="407"/>
        <v>'360 PU '!</v>
      </c>
      <c r="L3068">
        <f t="shared" ca="1" si="407"/>
        <v>0</v>
      </c>
      <c r="M3068">
        <f t="shared" ca="1" si="407"/>
        <v>0</v>
      </c>
      <c r="N3068">
        <f t="shared" ca="1" si="407"/>
        <v>0</v>
      </c>
      <c r="O3068" t="str">
        <f t="shared" ca="1" si="405"/>
        <v>d:t</v>
      </c>
      <c r="P3068" t="str">
        <f t="shared" ca="1" si="406"/>
        <v>d11:t11</v>
      </c>
    </row>
    <row r="3069" spans="1:16">
      <c r="A3069" t="str">
        <f t="shared" si="408"/>
        <v>05</v>
      </c>
      <c r="B3069" t="str">
        <f t="shared" ca="1" si="409"/>
        <v>PU</v>
      </c>
      <c r="C3069" t="s">
        <v>283</v>
      </c>
      <c r="D3069" t="s">
        <v>3747</v>
      </c>
      <c r="E3069">
        <f t="shared" ca="1" si="410"/>
        <v>0</v>
      </c>
      <c r="H3069" t="str">
        <f t="shared" ca="1" si="411"/>
        <v>'360 PU '!</v>
      </c>
      <c r="I3069">
        <f t="shared" ca="1" si="412"/>
        <v>0</v>
      </c>
      <c r="J3069">
        <f t="shared" ca="1" si="407"/>
        <v>0</v>
      </c>
      <c r="K3069" t="str">
        <f t="shared" ca="1" si="407"/>
        <v>'360 PU '!</v>
      </c>
      <c r="L3069">
        <f t="shared" ca="1" si="407"/>
        <v>0</v>
      </c>
      <c r="M3069">
        <f t="shared" ca="1" si="407"/>
        <v>0</v>
      </c>
      <c r="N3069">
        <f t="shared" ca="1" si="407"/>
        <v>0</v>
      </c>
      <c r="O3069" t="str">
        <f t="shared" ca="1" si="405"/>
        <v>d:t</v>
      </c>
      <c r="P3069" t="str">
        <f t="shared" ca="1" si="406"/>
        <v>d11:t11</v>
      </c>
    </row>
    <row r="3070" spans="1:16">
      <c r="A3070" t="str">
        <f t="shared" si="408"/>
        <v>14</v>
      </c>
      <c r="B3070" t="str">
        <f t="shared" ca="1" si="409"/>
        <v>PU</v>
      </c>
      <c r="C3070" t="s">
        <v>283</v>
      </c>
      <c r="D3070" t="s">
        <v>3748</v>
      </c>
      <c r="E3070">
        <f t="shared" ca="1" si="410"/>
        <v>0</v>
      </c>
      <c r="H3070" t="str">
        <f t="shared" ca="1" si="411"/>
        <v>'360 PU '!</v>
      </c>
      <c r="I3070">
        <f t="shared" ca="1" si="412"/>
        <v>0</v>
      </c>
      <c r="J3070">
        <f t="shared" ca="1" si="407"/>
        <v>0</v>
      </c>
      <c r="K3070" t="str">
        <f t="shared" ca="1" si="407"/>
        <v>'360 PU '!</v>
      </c>
      <c r="L3070">
        <f t="shared" ca="1" si="407"/>
        <v>0</v>
      </c>
      <c r="M3070">
        <f t="shared" ca="1" si="407"/>
        <v>0</v>
      </c>
      <c r="N3070">
        <f t="shared" ca="1" si="407"/>
        <v>0</v>
      </c>
      <c r="O3070" t="str">
        <f t="shared" ca="1" si="405"/>
        <v>d:t</v>
      </c>
      <c r="P3070" t="str">
        <f t="shared" ca="1" si="406"/>
        <v>d11:t11</v>
      </c>
    </row>
    <row r="3071" spans="1:16">
      <c r="A3071" t="str">
        <f t="shared" si="408"/>
        <v>100</v>
      </c>
      <c r="B3071" t="str">
        <f t="shared" ca="1" si="409"/>
        <v>PU</v>
      </c>
      <c r="C3071" t="s">
        <v>283</v>
      </c>
      <c r="D3071" t="s">
        <v>3749</v>
      </c>
      <c r="E3071">
        <f t="shared" ca="1" si="410"/>
        <v>0</v>
      </c>
      <c r="H3071" t="str">
        <f t="shared" ca="1" si="411"/>
        <v>'360 PU '!</v>
      </c>
      <c r="I3071">
        <f t="shared" ca="1" si="412"/>
        <v>0</v>
      </c>
      <c r="J3071">
        <f t="shared" ca="1" si="407"/>
        <v>0</v>
      </c>
      <c r="K3071" t="str">
        <f t="shared" ca="1" si="407"/>
        <v>'360 PU '!</v>
      </c>
      <c r="L3071">
        <f t="shared" ca="1" si="407"/>
        <v>0</v>
      </c>
      <c r="M3071">
        <f t="shared" ca="1" si="407"/>
        <v>0</v>
      </c>
      <c r="N3071">
        <f t="shared" ca="1" si="407"/>
        <v>0</v>
      </c>
      <c r="O3071" t="str">
        <f t="shared" ca="1" si="405"/>
        <v>d:t</v>
      </c>
      <c r="P3071" t="str">
        <f t="shared" ca="1" si="406"/>
        <v>d11:t11</v>
      </c>
    </row>
    <row r="3072" spans="1:16">
      <c r="A3072" t="str">
        <f t="shared" si="408"/>
        <v>06</v>
      </c>
      <c r="B3072" t="str">
        <f t="shared" ca="1" si="409"/>
        <v>PU</v>
      </c>
      <c r="C3072" t="s">
        <v>283</v>
      </c>
      <c r="D3072" t="s">
        <v>3750</v>
      </c>
      <c r="E3072">
        <f t="shared" ca="1" si="410"/>
        <v>0</v>
      </c>
      <c r="H3072" t="str">
        <f t="shared" ca="1" si="411"/>
        <v>'360 PU '!</v>
      </c>
      <c r="I3072">
        <f t="shared" ca="1" si="412"/>
        <v>0</v>
      </c>
      <c r="J3072">
        <f t="shared" ca="1" si="407"/>
        <v>0</v>
      </c>
      <c r="K3072" t="str">
        <f t="shared" ca="1" si="407"/>
        <v>'360 PU '!</v>
      </c>
      <c r="L3072">
        <f t="shared" ca="1" si="407"/>
        <v>0</v>
      </c>
      <c r="M3072">
        <f t="shared" ca="1" si="407"/>
        <v>0</v>
      </c>
      <c r="N3072">
        <f t="shared" ca="1" si="407"/>
        <v>0</v>
      </c>
      <c r="O3072" t="str">
        <f t="shared" ca="1" si="405"/>
        <v>d:t</v>
      </c>
      <c r="P3072" t="str">
        <f t="shared" ca="1" si="406"/>
        <v>d11:t11</v>
      </c>
    </row>
    <row r="3073" spans="1:16">
      <c r="A3073" t="str">
        <f t="shared" si="408"/>
        <v>12</v>
      </c>
      <c r="B3073" t="str">
        <f t="shared" ca="1" si="409"/>
        <v>PU</v>
      </c>
      <c r="C3073" t="s">
        <v>283</v>
      </c>
      <c r="D3073" t="s">
        <v>3751</v>
      </c>
      <c r="E3073">
        <f t="shared" ca="1" si="410"/>
        <v>0</v>
      </c>
      <c r="H3073" t="str">
        <f t="shared" ca="1" si="411"/>
        <v>'360 PU '!</v>
      </c>
      <c r="I3073">
        <f t="shared" ca="1" si="412"/>
        <v>0</v>
      </c>
      <c r="J3073">
        <f t="shared" ca="1" si="407"/>
        <v>0</v>
      </c>
      <c r="K3073" t="str">
        <f t="shared" ca="1" si="407"/>
        <v>'360 PU '!</v>
      </c>
      <c r="L3073">
        <f t="shared" ca="1" si="407"/>
        <v>0</v>
      </c>
      <c r="M3073">
        <f t="shared" ca="1" si="407"/>
        <v>0</v>
      </c>
      <c r="N3073">
        <f t="shared" ca="1" si="407"/>
        <v>0</v>
      </c>
      <c r="O3073" t="str">
        <f t="shared" ca="1" si="405"/>
        <v>d:t</v>
      </c>
      <c r="P3073" t="str">
        <f t="shared" ca="1" si="406"/>
        <v>d11:t11</v>
      </c>
    </row>
    <row r="3074" spans="1:16">
      <c r="A3074" t="str">
        <f t="shared" si="408"/>
        <v>09</v>
      </c>
      <c r="B3074" t="str">
        <f t="shared" ca="1" si="409"/>
        <v>PU</v>
      </c>
      <c r="C3074" t="s">
        <v>283</v>
      </c>
      <c r="D3074" t="s">
        <v>3752</v>
      </c>
      <c r="E3074">
        <f t="shared" ca="1" si="410"/>
        <v>0</v>
      </c>
      <c r="H3074" t="str">
        <f t="shared" ca="1" si="411"/>
        <v>'360 PU '!</v>
      </c>
      <c r="I3074">
        <f t="shared" ca="1" si="412"/>
        <v>0</v>
      </c>
      <c r="J3074">
        <f t="shared" ca="1" si="407"/>
        <v>0</v>
      </c>
      <c r="K3074" t="str">
        <f t="shared" ca="1" si="407"/>
        <v>'360 PU '!</v>
      </c>
      <c r="L3074">
        <f t="shared" ca="1" si="407"/>
        <v>0</v>
      </c>
      <c r="M3074">
        <f t="shared" ca="1" si="407"/>
        <v>0</v>
      </c>
      <c r="N3074">
        <f t="shared" ca="1" si="407"/>
        <v>0</v>
      </c>
      <c r="O3074" t="str">
        <f t="shared" ca="1" si="405"/>
        <v>d:t</v>
      </c>
      <c r="P3074" t="str">
        <f t="shared" ca="1" si="406"/>
        <v>d11:t11</v>
      </c>
    </row>
    <row r="3075" spans="1:16">
      <c r="A3075" t="str">
        <f t="shared" si="408"/>
        <v>11</v>
      </c>
      <c r="B3075" t="str">
        <f t="shared" ca="1" si="409"/>
        <v>PU</v>
      </c>
      <c r="C3075" t="s">
        <v>283</v>
      </c>
      <c r="D3075" t="s">
        <v>3753</v>
      </c>
      <c r="E3075">
        <f t="shared" ca="1" si="410"/>
        <v>0</v>
      </c>
      <c r="H3075" t="str">
        <f t="shared" ca="1" si="411"/>
        <v>'360 PU '!</v>
      </c>
      <c r="I3075">
        <f t="shared" ca="1" si="412"/>
        <v>0</v>
      </c>
      <c r="J3075">
        <f t="shared" ca="1" si="407"/>
        <v>0</v>
      </c>
      <c r="K3075" t="str">
        <f t="shared" ca="1" si="407"/>
        <v>'360 PU '!</v>
      </c>
      <c r="L3075">
        <f t="shared" ca="1" si="407"/>
        <v>0</v>
      </c>
      <c r="M3075">
        <f t="shared" ca="1" si="407"/>
        <v>0</v>
      </c>
      <c r="N3075">
        <f t="shared" ca="1" si="407"/>
        <v>0</v>
      </c>
      <c r="O3075" t="str">
        <f t="shared" ca="1" si="405"/>
        <v>d:t</v>
      </c>
      <c r="P3075" t="str">
        <f t="shared" ca="1" si="406"/>
        <v>d11:t11</v>
      </c>
    </row>
    <row r="3076" spans="1:16">
      <c r="A3076" t="str">
        <f t="shared" si="408"/>
        <v>03</v>
      </c>
      <c r="B3076" t="str">
        <f t="shared" ca="1" si="409"/>
        <v>PU</v>
      </c>
      <c r="C3076" t="s">
        <v>283</v>
      </c>
      <c r="D3076" t="s">
        <v>3754</v>
      </c>
      <c r="E3076">
        <f t="shared" ca="1" si="410"/>
        <v>0</v>
      </c>
      <c r="H3076" t="str">
        <f t="shared" ca="1" si="411"/>
        <v>'360 PU '!</v>
      </c>
      <c r="I3076">
        <f t="shared" ca="1" si="412"/>
        <v>0</v>
      </c>
      <c r="J3076">
        <f t="shared" ref="J3076:N3126" ca="1" si="413">IF(IFERROR(VLOOKUP($C3076,INDIRECT(J$14&amp;"D:D"),1,FALSE),0)&lt;&gt;0,J$14,0)</f>
        <v>0</v>
      </c>
      <c r="K3076" t="str">
        <f t="shared" ca="1" si="413"/>
        <v>'360 PU '!</v>
      </c>
      <c r="L3076">
        <f t="shared" ca="1" si="413"/>
        <v>0</v>
      </c>
      <c r="M3076">
        <f t="shared" ca="1" si="413"/>
        <v>0</v>
      </c>
      <c r="N3076">
        <f t="shared" ca="1" si="413"/>
        <v>0</v>
      </c>
      <c r="O3076" t="str">
        <f t="shared" ca="1" si="405"/>
        <v>d:t</v>
      </c>
      <c r="P3076" t="str">
        <f t="shared" ca="1" si="406"/>
        <v>d11:t11</v>
      </c>
    </row>
    <row r="3077" spans="1:16">
      <c r="A3077" t="str">
        <f t="shared" si="408"/>
        <v>02</v>
      </c>
      <c r="B3077" t="str">
        <f t="shared" ca="1" si="409"/>
        <v>PU</v>
      </c>
      <c r="C3077" t="s">
        <v>283</v>
      </c>
      <c r="D3077" t="s">
        <v>3755</v>
      </c>
      <c r="E3077">
        <f t="shared" ca="1" si="410"/>
        <v>0</v>
      </c>
      <c r="H3077" t="str">
        <f t="shared" ca="1" si="411"/>
        <v>'360 PU '!</v>
      </c>
      <c r="I3077">
        <f t="shared" ca="1" si="412"/>
        <v>0</v>
      </c>
      <c r="J3077">
        <f t="shared" ca="1" si="413"/>
        <v>0</v>
      </c>
      <c r="K3077" t="str">
        <f t="shared" ca="1" si="413"/>
        <v>'360 PU '!</v>
      </c>
      <c r="L3077">
        <f t="shared" ca="1" si="413"/>
        <v>0</v>
      </c>
      <c r="M3077">
        <f t="shared" ca="1" si="413"/>
        <v>0</v>
      </c>
      <c r="N3077">
        <f t="shared" ca="1" si="413"/>
        <v>0</v>
      </c>
      <c r="O3077" t="str">
        <f t="shared" ca="1" si="405"/>
        <v>d:t</v>
      </c>
      <c r="P3077" t="str">
        <f t="shared" ca="1" si="406"/>
        <v>d11:t11</v>
      </c>
    </row>
    <row r="3078" spans="1:16">
      <c r="A3078" t="str">
        <f t="shared" si="408"/>
        <v>04</v>
      </c>
      <c r="B3078" t="str">
        <f t="shared" ca="1" si="409"/>
        <v>PU</v>
      </c>
      <c r="C3078" t="s">
        <v>283</v>
      </c>
      <c r="D3078" t="s">
        <v>3756</v>
      </c>
      <c r="E3078">
        <f t="shared" ca="1" si="410"/>
        <v>0</v>
      </c>
      <c r="H3078" t="str">
        <f t="shared" ca="1" si="411"/>
        <v>'360 PU '!</v>
      </c>
      <c r="I3078">
        <f t="shared" ca="1" si="412"/>
        <v>0</v>
      </c>
      <c r="J3078">
        <f t="shared" ca="1" si="413"/>
        <v>0</v>
      </c>
      <c r="K3078" t="str">
        <f t="shared" ca="1" si="413"/>
        <v>'360 PU '!</v>
      </c>
      <c r="L3078">
        <f t="shared" ca="1" si="413"/>
        <v>0</v>
      </c>
      <c r="M3078">
        <f t="shared" ca="1" si="413"/>
        <v>0</v>
      </c>
      <c r="N3078">
        <f t="shared" ca="1" si="413"/>
        <v>0</v>
      </c>
      <c r="O3078" t="str">
        <f t="shared" ca="1" si="405"/>
        <v>d:t</v>
      </c>
      <c r="P3078" t="str">
        <f t="shared" ca="1" si="406"/>
        <v>d11:t11</v>
      </c>
    </row>
    <row r="3079" spans="1:16">
      <c r="A3079" t="str">
        <f t="shared" si="408"/>
        <v>01</v>
      </c>
      <c r="B3079" t="str">
        <f t="shared" ca="1" si="409"/>
        <v>PU</v>
      </c>
      <c r="C3079" t="s">
        <v>284</v>
      </c>
      <c r="D3079" t="s">
        <v>3757</v>
      </c>
      <c r="E3079">
        <f t="shared" ca="1" si="410"/>
        <v>0</v>
      </c>
      <c r="H3079" t="str">
        <f t="shared" ca="1" si="411"/>
        <v>'360 PU '!</v>
      </c>
      <c r="I3079">
        <f t="shared" ca="1" si="412"/>
        <v>0</v>
      </c>
      <c r="J3079">
        <f t="shared" ca="1" si="413"/>
        <v>0</v>
      </c>
      <c r="K3079" t="str">
        <f t="shared" ca="1" si="413"/>
        <v>'360 PU '!</v>
      </c>
      <c r="L3079">
        <f t="shared" ca="1" si="413"/>
        <v>0</v>
      </c>
      <c r="M3079">
        <f t="shared" ca="1" si="413"/>
        <v>0</v>
      </c>
      <c r="N3079">
        <f t="shared" ca="1" si="413"/>
        <v>0</v>
      </c>
      <c r="O3079" t="str">
        <f t="shared" ca="1" si="405"/>
        <v>d:t</v>
      </c>
      <c r="P3079" t="str">
        <f t="shared" ca="1" si="406"/>
        <v>d11:t11</v>
      </c>
    </row>
    <row r="3080" spans="1:16">
      <c r="A3080" t="str">
        <f t="shared" si="408"/>
        <v>05</v>
      </c>
      <c r="B3080" t="str">
        <f t="shared" ca="1" si="409"/>
        <v>PU</v>
      </c>
      <c r="C3080" t="s">
        <v>284</v>
      </c>
      <c r="D3080" t="s">
        <v>3758</v>
      </c>
      <c r="E3080">
        <f t="shared" ca="1" si="410"/>
        <v>0</v>
      </c>
      <c r="H3080" t="str">
        <f t="shared" ca="1" si="411"/>
        <v>'360 PU '!</v>
      </c>
      <c r="I3080">
        <f t="shared" ca="1" si="412"/>
        <v>0</v>
      </c>
      <c r="J3080">
        <f t="shared" ca="1" si="413"/>
        <v>0</v>
      </c>
      <c r="K3080" t="str">
        <f t="shared" ca="1" si="413"/>
        <v>'360 PU '!</v>
      </c>
      <c r="L3080">
        <f t="shared" ca="1" si="413"/>
        <v>0</v>
      </c>
      <c r="M3080">
        <f t="shared" ca="1" si="413"/>
        <v>0</v>
      </c>
      <c r="N3080">
        <f t="shared" ca="1" si="413"/>
        <v>0</v>
      </c>
      <c r="O3080" t="str">
        <f t="shared" ca="1" si="405"/>
        <v>d:t</v>
      </c>
      <c r="P3080" t="str">
        <f t="shared" ca="1" si="406"/>
        <v>d11:t11</v>
      </c>
    </row>
    <row r="3081" spans="1:16">
      <c r="A3081" t="str">
        <f t="shared" si="408"/>
        <v>14</v>
      </c>
      <c r="B3081" t="str">
        <f t="shared" ca="1" si="409"/>
        <v>PU</v>
      </c>
      <c r="C3081" t="s">
        <v>284</v>
      </c>
      <c r="D3081" t="s">
        <v>3759</v>
      </c>
      <c r="E3081">
        <f t="shared" ca="1" si="410"/>
        <v>0</v>
      </c>
      <c r="H3081" t="str">
        <f t="shared" ca="1" si="411"/>
        <v>'360 PU '!</v>
      </c>
      <c r="I3081">
        <f t="shared" ca="1" si="412"/>
        <v>0</v>
      </c>
      <c r="J3081">
        <f t="shared" ca="1" si="413"/>
        <v>0</v>
      </c>
      <c r="K3081" t="str">
        <f t="shared" ca="1" si="413"/>
        <v>'360 PU '!</v>
      </c>
      <c r="L3081">
        <f t="shared" ca="1" si="413"/>
        <v>0</v>
      </c>
      <c r="M3081">
        <f t="shared" ca="1" si="413"/>
        <v>0</v>
      </c>
      <c r="N3081">
        <f t="shared" ca="1" si="413"/>
        <v>0</v>
      </c>
      <c r="O3081" t="str">
        <f t="shared" ca="1" si="405"/>
        <v>d:t</v>
      </c>
      <c r="P3081" t="str">
        <f t="shared" ca="1" si="406"/>
        <v>d11:t11</v>
      </c>
    </row>
    <row r="3082" spans="1:16">
      <c r="A3082" t="str">
        <f t="shared" si="408"/>
        <v>100</v>
      </c>
      <c r="B3082" t="str">
        <f t="shared" ca="1" si="409"/>
        <v>PU</v>
      </c>
      <c r="C3082" t="s">
        <v>284</v>
      </c>
      <c r="D3082" t="s">
        <v>3760</v>
      </c>
      <c r="E3082">
        <f t="shared" ca="1" si="410"/>
        <v>0</v>
      </c>
      <c r="H3082" t="str">
        <f t="shared" ca="1" si="411"/>
        <v>'360 PU '!</v>
      </c>
      <c r="I3082">
        <f t="shared" ca="1" si="412"/>
        <v>0</v>
      </c>
      <c r="J3082">
        <f t="shared" ca="1" si="413"/>
        <v>0</v>
      </c>
      <c r="K3082" t="str">
        <f t="shared" ca="1" si="413"/>
        <v>'360 PU '!</v>
      </c>
      <c r="L3082">
        <f t="shared" ca="1" si="413"/>
        <v>0</v>
      </c>
      <c r="M3082">
        <f t="shared" ca="1" si="413"/>
        <v>0</v>
      </c>
      <c r="N3082">
        <f t="shared" ca="1" si="413"/>
        <v>0</v>
      </c>
      <c r="O3082" t="str">
        <f t="shared" ca="1" si="405"/>
        <v>d:t</v>
      </c>
      <c r="P3082" t="str">
        <f t="shared" ca="1" si="406"/>
        <v>d11:t11</v>
      </c>
    </row>
    <row r="3083" spans="1:16">
      <c r="A3083" t="str">
        <f t="shared" si="408"/>
        <v>06</v>
      </c>
      <c r="B3083" t="str">
        <f t="shared" ca="1" si="409"/>
        <v>PU</v>
      </c>
      <c r="C3083" t="s">
        <v>284</v>
      </c>
      <c r="D3083" t="s">
        <v>3761</v>
      </c>
      <c r="E3083">
        <f t="shared" ca="1" si="410"/>
        <v>0</v>
      </c>
      <c r="H3083" t="str">
        <f t="shared" ca="1" si="411"/>
        <v>'360 PU '!</v>
      </c>
      <c r="I3083">
        <f t="shared" ca="1" si="412"/>
        <v>0</v>
      </c>
      <c r="J3083">
        <f t="shared" ca="1" si="413"/>
        <v>0</v>
      </c>
      <c r="K3083" t="str">
        <f t="shared" ca="1" si="413"/>
        <v>'360 PU '!</v>
      </c>
      <c r="L3083">
        <f t="shared" ca="1" si="413"/>
        <v>0</v>
      </c>
      <c r="M3083">
        <f t="shared" ca="1" si="413"/>
        <v>0</v>
      </c>
      <c r="N3083">
        <f t="shared" ca="1" si="413"/>
        <v>0</v>
      </c>
      <c r="O3083" t="str">
        <f t="shared" ca="1" si="405"/>
        <v>d:t</v>
      </c>
      <c r="P3083" t="str">
        <f t="shared" ca="1" si="406"/>
        <v>d11:t11</v>
      </c>
    </row>
    <row r="3084" spans="1:16">
      <c r="A3084" t="str">
        <f t="shared" si="408"/>
        <v>12</v>
      </c>
      <c r="B3084" t="str">
        <f t="shared" ca="1" si="409"/>
        <v>PU</v>
      </c>
      <c r="C3084" t="s">
        <v>284</v>
      </c>
      <c r="D3084" t="s">
        <v>3762</v>
      </c>
      <c r="E3084">
        <f t="shared" ca="1" si="410"/>
        <v>0</v>
      </c>
      <c r="H3084" t="str">
        <f t="shared" ca="1" si="411"/>
        <v>'360 PU '!</v>
      </c>
      <c r="I3084">
        <f t="shared" ca="1" si="412"/>
        <v>0</v>
      </c>
      <c r="J3084">
        <f t="shared" ca="1" si="413"/>
        <v>0</v>
      </c>
      <c r="K3084" t="str">
        <f t="shared" ca="1" si="413"/>
        <v>'360 PU '!</v>
      </c>
      <c r="L3084">
        <f t="shared" ca="1" si="413"/>
        <v>0</v>
      </c>
      <c r="M3084">
        <f t="shared" ca="1" si="413"/>
        <v>0</v>
      </c>
      <c r="N3084">
        <f t="shared" ca="1" si="413"/>
        <v>0</v>
      </c>
      <c r="O3084" t="str">
        <f t="shared" ca="1" si="405"/>
        <v>d:t</v>
      </c>
      <c r="P3084" t="str">
        <f t="shared" ca="1" si="406"/>
        <v>d11:t11</v>
      </c>
    </row>
    <row r="3085" spans="1:16">
      <c r="A3085" t="str">
        <f t="shared" si="408"/>
        <v>09</v>
      </c>
      <c r="B3085" t="str">
        <f t="shared" ca="1" si="409"/>
        <v>PU</v>
      </c>
      <c r="C3085" t="s">
        <v>284</v>
      </c>
      <c r="D3085" t="s">
        <v>3763</v>
      </c>
      <c r="E3085">
        <f t="shared" ca="1" si="410"/>
        <v>0</v>
      </c>
      <c r="H3085" t="str">
        <f t="shared" ca="1" si="411"/>
        <v>'360 PU '!</v>
      </c>
      <c r="I3085">
        <f t="shared" ca="1" si="412"/>
        <v>0</v>
      </c>
      <c r="J3085">
        <f t="shared" ca="1" si="413"/>
        <v>0</v>
      </c>
      <c r="K3085" t="str">
        <f t="shared" ca="1" si="413"/>
        <v>'360 PU '!</v>
      </c>
      <c r="L3085">
        <f t="shared" ca="1" si="413"/>
        <v>0</v>
      </c>
      <c r="M3085">
        <f t="shared" ca="1" si="413"/>
        <v>0</v>
      </c>
      <c r="N3085">
        <f t="shared" ca="1" si="413"/>
        <v>0</v>
      </c>
      <c r="O3085" t="str">
        <f t="shared" ca="1" si="405"/>
        <v>d:t</v>
      </c>
      <c r="P3085" t="str">
        <f t="shared" ca="1" si="406"/>
        <v>d11:t11</v>
      </c>
    </row>
    <row r="3086" spans="1:16">
      <c r="A3086" t="str">
        <f t="shared" si="408"/>
        <v>11</v>
      </c>
      <c r="B3086" t="str">
        <f t="shared" ca="1" si="409"/>
        <v>PU</v>
      </c>
      <c r="C3086" t="s">
        <v>284</v>
      </c>
      <c r="D3086" t="s">
        <v>3764</v>
      </c>
      <c r="E3086">
        <f t="shared" ca="1" si="410"/>
        <v>0</v>
      </c>
      <c r="H3086" t="str">
        <f t="shared" ca="1" si="411"/>
        <v>'360 PU '!</v>
      </c>
      <c r="I3086">
        <f t="shared" ca="1" si="412"/>
        <v>0</v>
      </c>
      <c r="J3086">
        <f t="shared" ca="1" si="413"/>
        <v>0</v>
      </c>
      <c r="K3086" t="str">
        <f t="shared" ca="1" si="413"/>
        <v>'360 PU '!</v>
      </c>
      <c r="L3086">
        <f t="shared" ca="1" si="413"/>
        <v>0</v>
      </c>
      <c r="M3086">
        <f t="shared" ca="1" si="413"/>
        <v>0</v>
      </c>
      <c r="N3086">
        <f t="shared" ca="1" si="413"/>
        <v>0</v>
      </c>
      <c r="O3086" t="str">
        <f t="shared" ca="1" si="405"/>
        <v>d:t</v>
      </c>
      <c r="P3086" t="str">
        <f t="shared" ca="1" si="406"/>
        <v>d11:t11</v>
      </c>
    </row>
    <row r="3087" spans="1:16">
      <c r="A3087" t="str">
        <f t="shared" si="408"/>
        <v>03</v>
      </c>
      <c r="B3087" t="str">
        <f t="shared" ca="1" si="409"/>
        <v>PU</v>
      </c>
      <c r="C3087" t="s">
        <v>284</v>
      </c>
      <c r="D3087" t="s">
        <v>3765</v>
      </c>
      <c r="E3087">
        <f t="shared" ca="1" si="410"/>
        <v>0</v>
      </c>
      <c r="H3087" t="str">
        <f t="shared" ca="1" si="411"/>
        <v>'360 PU '!</v>
      </c>
      <c r="I3087">
        <f t="shared" ca="1" si="412"/>
        <v>0</v>
      </c>
      <c r="J3087">
        <f t="shared" ca="1" si="413"/>
        <v>0</v>
      </c>
      <c r="K3087" t="str">
        <f t="shared" ca="1" si="413"/>
        <v>'360 PU '!</v>
      </c>
      <c r="L3087">
        <f t="shared" ca="1" si="413"/>
        <v>0</v>
      </c>
      <c r="M3087">
        <f t="shared" ca="1" si="413"/>
        <v>0</v>
      </c>
      <c r="N3087">
        <f t="shared" ca="1" si="413"/>
        <v>0</v>
      </c>
      <c r="O3087" t="str">
        <f t="shared" ca="1" si="405"/>
        <v>d:t</v>
      </c>
      <c r="P3087" t="str">
        <f t="shared" ca="1" si="406"/>
        <v>d11:t11</v>
      </c>
    </row>
    <row r="3088" spans="1:16">
      <c r="A3088" t="str">
        <f t="shared" si="408"/>
        <v>02</v>
      </c>
      <c r="B3088" t="str">
        <f t="shared" ca="1" si="409"/>
        <v>PU</v>
      </c>
      <c r="C3088" t="s">
        <v>284</v>
      </c>
      <c r="D3088" t="s">
        <v>3766</v>
      </c>
      <c r="E3088">
        <f t="shared" ca="1" si="410"/>
        <v>0</v>
      </c>
      <c r="H3088" t="str">
        <f t="shared" ca="1" si="411"/>
        <v>'360 PU '!</v>
      </c>
      <c r="I3088">
        <f t="shared" ca="1" si="412"/>
        <v>0</v>
      </c>
      <c r="J3088">
        <f t="shared" ca="1" si="413"/>
        <v>0</v>
      </c>
      <c r="K3088" t="str">
        <f t="shared" ca="1" si="413"/>
        <v>'360 PU '!</v>
      </c>
      <c r="L3088">
        <f t="shared" ca="1" si="413"/>
        <v>0</v>
      </c>
      <c r="M3088">
        <f t="shared" ca="1" si="413"/>
        <v>0</v>
      </c>
      <c r="N3088">
        <f t="shared" ca="1" si="413"/>
        <v>0</v>
      </c>
      <c r="O3088" t="str">
        <f t="shared" ref="O3088:O3151" ca="1" si="414">VLOOKUP($H3088,$G$8:$I$13,2,FALSE)</f>
        <v>d:t</v>
      </c>
      <c r="P3088" t="str">
        <f t="shared" ref="P3088:P3151" ca="1" si="415">VLOOKUP($H3088,$G$8:$I$13,3,FALSE)</f>
        <v>d11:t11</v>
      </c>
    </row>
    <row r="3089" spans="1:16">
      <c r="A3089" t="str">
        <f t="shared" si="408"/>
        <v>04</v>
      </c>
      <c r="B3089" t="str">
        <f t="shared" ca="1" si="409"/>
        <v>PU</v>
      </c>
      <c r="C3089" t="s">
        <v>284</v>
      </c>
      <c r="D3089" t="s">
        <v>3767</v>
      </c>
      <c r="E3089">
        <f t="shared" ca="1" si="410"/>
        <v>0</v>
      </c>
      <c r="H3089" t="str">
        <f t="shared" ca="1" si="411"/>
        <v>'360 PU '!</v>
      </c>
      <c r="I3089">
        <f t="shared" ca="1" si="412"/>
        <v>0</v>
      </c>
      <c r="J3089">
        <f t="shared" ca="1" si="413"/>
        <v>0</v>
      </c>
      <c r="K3089" t="str">
        <f t="shared" ca="1" si="413"/>
        <v>'360 PU '!</v>
      </c>
      <c r="L3089">
        <f t="shared" ca="1" si="413"/>
        <v>0</v>
      </c>
      <c r="M3089">
        <f t="shared" ca="1" si="413"/>
        <v>0</v>
      </c>
      <c r="N3089">
        <f t="shared" ca="1" si="413"/>
        <v>0</v>
      </c>
      <c r="O3089" t="str">
        <f t="shared" ca="1" si="414"/>
        <v>d:t</v>
      </c>
      <c r="P3089" t="str">
        <f t="shared" ca="1" si="415"/>
        <v>d11:t11</v>
      </c>
    </row>
    <row r="3090" spans="1:16">
      <c r="A3090" t="str">
        <f t="shared" si="408"/>
        <v>01</v>
      </c>
      <c r="B3090" t="str">
        <f t="shared" ca="1" si="409"/>
        <v>PU</v>
      </c>
      <c r="C3090" t="s">
        <v>285</v>
      </c>
      <c r="D3090" t="s">
        <v>3768</v>
      </c>
      <c r="E3090">
        <f t="shared" ca="1" si="410"/>
        <v>0</v>
      </c>
      <c r="H3090" t="str">
        <f t="shared" ca="1" si="411"/>
        <v>'360 PU '!</v>
      </c>
      <c r="I3090">
        <f t="shared" ca="1" si="412"/>
        <v>0</v>
      </c>
      <c r="J3090">
        <f t="shared" ca="1" si="413"/>
        <v>0</v>
      </c>
      <c r="K3090" t="str">
        <f t="shared" ca="1" si="413"/>
        <v>'360 PU '!</v>
      </c>
      <c r="L3090">
        <f t="shared" ca="1" si="413"/>
        <v>0</v>
      </c>
      <c r="M3090">
        <f t="shared" ca="1" si="413"/>
        <v>0</v>
      </c>
      <c r="N3090">
        <f t="shared" ca="1" si="413"/>
        <v>0</v>
      </c>
      <c r="O3090" t="str">
        <f t="shared" ca="1" si="414"/>
        <v>d:t</v>
      </c>
      <c r="P3090" t="str">
        <f t="shared" ca="1" si="415"/>
        <v>d11:t11</v>
      </c>
    </row>
    <row r="3091" spans="1:16">
      <c r="A3091" t="str">
        <f t="shared" si="408"/>
        <v>05</v>
      </c>
      <c r="B3091" t="str">
        <f t="shared" ca="1" si="409"/>
        <v>PU</v>
      </c>
      <c r="C3091" t="s">
        <v>285</v>
      </c>
      <c r="D3091" t="s">
        <v>3769</v>
      </c>
      <c r="E3091">
        <f t="shared" ca="1" si="410"/>
        <v>0</v>
      </c>
      <c r="H3091" t="str">
        <f t="shared" ca="1" si="411"/>
        <v>'360 PU '!</v>
      </c>
      <c r="I3091">
        <f t="shared" ca="1" si="412"/>
        <v>0</v>
      </c>
      <c r="J3091">
        <f t="shared" ca="1" si="413"/>
        <v>0</v>
      </c>
      <c r="K3091" t="str">
        <f t="shared" ca="1" si="413"/>
        <v>'360 PU '!</v>
      </c>
      <c r="L3091">
        <f t="shared" ca="1" si="413"/>
        <v>0</v>
      </c>
      <c r="M3091">
        <f t="shared" ca="1" si="413"/>
        <v>0</v>
      </c>
      <c r="N3091">
        <f t="shared" ca="1" si="413"/>
        <v>0</v>
      </c>
      <c r="O3091" t="str">
        <f t="shared" ca="1" si="414"/>
        <v>d:t</v>
      </c>
      <c r="P3091" t="str">
        <f t="shared" ca="1" si="415"/>
        <v>d11:t11</v>
      </c>
    </row>
    <row r="3092" spans="1:16">
      <c r="A3092" t="str">
        <f t="shared" si="408"/>
        <v>14</v>
      </c>
      <c r="B3092" t="str">
        <f t="shared" ca="1" si="409"/>
        <v>PU</v>
      </c>
      <c r="C3092" t="s">
        <v>285</v>
      </c>
      <c r="D3092" t="s">
        <v>3770</v>
      </c>
      <c r="E3092">
        <f t="shared" ca="1" si="410"/>
        <v>0</v>
      </c>
      <c r="H3092" t="str">
        <f t="shared" ca="1" si="411"/>
        <v>'360 PU '!</v>
      </c>
      <c r="I3092">
        <f t="shared" ca="1" si="412"/>
        <v>0</v>
      </c>
      <c r="J3092">
        <f t="shared" ca="1" si="413"/>
        <v>0</v>
      </c>
      <c r="K3092" t="str">
        <f t="shared" ca="1" si="413"/>
        <v>'360 PU '!</v>
      </c>
      <c r="L3092">
        <f t="shared" ca="1" si="413"/>
        <v>0</v>
      </c>
      <c r="M3092">
        <f t="shared" ca="1" si="413"/>
        <v>0</v>
      </c>
      <c r="N3092">
        <f t="shared" ca="1" si="413"/>
        <v>0</v>
      </c>
      <c r="O3092" t="str">
        <f t="shared" ca="1" si="414"/>
        <v>d:t</v>
      </c>
      <c r="P3092" t="str">
        <f t="shared" ca="1" si="415"/>
        <v>d11:t11</v>
      </c>
    </row>
    <row r="3093" spans="1:16">
      <c r="A3093" t="str">
        <f t="shared" si="408"/>
        <v>100</v>
      </c>
      <c r="B3093" t="str">
        <f t="shared" ca="1" si="409"/>
        <v>PU</v>
      </c>
      <c r="C3093" t="s">
        <v>285</v>
      </c>
      <c r="D3093" t="s">
        <v>3771</v>
      </c>
      <c r="E3093">
        <f t="shared" ca="1" si="410"/>
        <v>0</v>
      </c>
      <c r="H3093" t="str">
        <f t="shared" ca="1" si="411"/>
        <v>'360 PU '!</v>
      </c>
      <c r="I3093">
        <f t="shared" ca="1" si="412"/>
        <v>0</v>
      </c>
      <c r="J3093">
        <f t="shared" ca="1" si="413"/>
        <v>0</v>
      </c>
      <c r="K3093" t="str">
        <f t="shared" ca="1" si="413"/>
        <v>'360 PU '!</v>
      </c>
      <c r="L3093">
        <f t="shared" ca="1" si="413"/>
        <v>0</v>
      </c>
      <c r="M3093">
        <f t="shared" ca="1" si="413"/>
        <v>0</v>
      </c>
      <c r="N3093">
        <f t="shared" ca="1" si="413"/>
        <v>0</v>
      </c>
      <c r="O3093" t="str">
        <f t="shared" ca="1" si="414"/>
        <v>d:t</v>
      </c>
      <c r="P3093" t="str">
        <f t="shared" ca="1" si="415"/>
        <v>d11:t11</v>
      </c>
    </row>
    <row r="3094" spans="1:16">
      <c r="A3094" t="str">
        <f t="shared" si="408"/>
        <v>06</v>
      </c>
      <c r="B3094" t="str">
        <f t="shared" ca="1" si="409"/>
        <v>PU</v>
      </c>
      <c r="C3094" t="s">
        <v>285</v>
      </c>
      <c r="D3094" t="s">
        <v>3772</v>
      </c>
      <c r="E3094">
        <f t="shared" ca="1" si="410"/>
        <v>0</v>
      </c>
      <c r="H3094" t="str">
        <f t="shared" ca="1" si="411"/>
        <v>'360 PU '!</v>
      </c>
      <c r="I3094">
        <f t="shared" ca="1" si="412"/>
        <v>0</v>
      </c>
      <c r="J3094">
        <f t="shared" ca="1" si="413"/>
        <v>0</v>
      </c>
      <c r="K3094" t="str">
        <f t="shared" ca="1" si="413"/>
        <v>'360 PU '!</v>
      </c>
      <c r="L3094">
        <f t="shared" ca="1" si="413"/>
        <v>0</v>
      </c>
      <c r="M3094">
        <f t="shared" ca="1" si="413"/>
        <v>0</v>
      </c>
      <c r="N3094">
        <f t="shared" ca="1" si="413"/>
        <v>0</v>
      </c>
      <c r="O3094" t="str">
        <f t="shared" ca="1" si="414"/>
        <v>d:t</v>
      </c>
      <c r="P3094" t="str">
        <f t="shared" ca="1" si="415"/>
        <v>d11:t11</v>
      </c>
    </row>
    <row r="3095" spans="1:16">
      <c r="A3095" t="str">
        <f t="shared" si="408"/>
        <v>12</v>
      </c>
      <c r="B3095" t="str">
        <f t="shared" ca="1" si="409"/>
        <v>PU</v>
      </c>
      <c r="C3095" t="s">
        <v>285</v>
      </c>
      <c r="D3095" t="s">
        <v>3773</v>
      </c>
      <c r="E3095">
        <f t="shared" ca="1" si="410"/>
        <v>0</v>
      </c>
      <c r="H3095" t="str">
        <f t="shared" ca="1" si="411"/>
        <v>'360 PU '!</v>
      </c>
      <c r="I3095">
        <f t="shared" ca="1" si="412"/>
        <v>0</v>
      </c>
      <c r="J3095">
        <f t="shared" ca="1" si="413"/>
        <v>0</v>
      </c>
      <c r="K3095" t="str">
        <f t="shared" ca="1" si="413"/>
        <v>'360 PU '!</v>
      </c>
      <c r="L3095">
        <f t="shared" ca="1" si="413"/>
        <v>0</v>
      </c>
      <c r="M3095">
        <f t="shared" ca="1" si="413"/>
        <v>0</v>
      </c>
      <c r="N3095">
        <f t="shared" ca="1" si="413"/>
        <v>0</v>
      </c>
      <c r="O3095" t="str">
        <f t="shared" ca="1" si="414"/>
        <v>d:t</v>
      </c>
      <c r="P3095" t="str">
        <f t="shared" ca="1" si="415"/>
        <v>d11:t11</v>
      </c>
    </row>
    <row r="3096" spans="1:16">
      <c r="A3096" t="str">
        <f t="shared" si="408"/>
        <v>09</v>
      </c>
      <c r="B3096" t="str">
        <f t="shared" ca="1" si="409"/>
        <v>PU</v>
      </c>
      <c r="C3096" t="s">
        <v>285</v>
      </c>
      <c r="D3096" t="s">
        <v>3774</v>
      </c>
      <c r="E3096">
        <f t="shared" ca="1" si="410"/>
        <v>0</v>
      </c>
      <c r="H3096" t="str">
        <f t="shared" ca="1" si="411"/>
        <v>'360 PU '!</v>
      </c>
      <c r="I3096">
        <f t="shared" ca="1" si="412"/>
        <v>0</v>
      </c>
      <c r="J3096">
        <f t="shared" ca="1" si="413"/>
        <v>0</v>
      </c>
      <c r="K3096" t="str">
        <f t="shared" ca="1" si="413"/>
        <v>'360 PU '!</v>
      </c>
      <c r="L3096">
        <f t="shared" ca="1" si="413"/>
        <v>0</v>
      </c>
      <c r="M3096">
        <f t="shared" ca="1" si="413"/>
        <v>0</v>
      </c>
      <c r="N3096">
        <f t="shared" ca="1" si="413"/>
        <v>0</v>
      </c>
      <c r="O3096" t="str">
        <f t="shared" ca="1" si="414"/>
        <v>d:t</v>
      </c>
      <c r="P3096" t="str">
        <f t="shared" ca="1" si="415"/>
        <v>d11:t11</v>
      </c>
    </row>
    <row r="3097" spans="1:16">
      <c r="A3097" t="str">
        <f t="shared" si="408"/>
        <v>11</v>
      </c>
      <c r="B3097" t="str">
        <f t="shared" ca="1" si="409"/>
        <v>PU</v>
      </c>
      <c r="C3097" t="s">
        <v>285</v>
      </c>
      <c r="D3097" t="s">
        <v>3775</v>
      </c>
      <c r="E3097">
        <f t="shared" ca="1" si="410"/>
        <v>0</v>
      </c>
      <c r="H3097" t="str">
        <f t="shared" ca="1" si="411"/>
        <v>'360 PU '!</v>
      </c>
      <c r="I3097">
        <f t="shared" ca="1" si="412"/>
        <v>0</v>
      </c>
      <c r="J3097">
        <f t="shared" ca="1" si="413"/>
        <v>0</v>
      </c>
      <c r="K3097" t="str">
        <f t="shared" ca="1" si="413"/>
        <v>'360 PU '!</v>
      </c>
      <c r="L3097">
        <f t="shared" ca="1" si="413"/>
        <v>0</v>
      </c>
      <c r="M3097">
        <f t="shared" ca="1" si="413"/>
        <v>0</v>
      </c>
      <c r="N3097">
        <f t="shared" ca="1" si="413"/>
        <v>0</v>
      </c>
      <c r="O3097" t="str">
        <f t="shared" ca="1" si="414"/>
        <v>d:t</v>
      </c>
      <c r="P3097" t="str">
        <f t="shared" ca="1" si="415"/>
        <v>d11:t11</v>
      </c>
    </row>
    <row r="3098" spans="1:16">
      <c r="A3098" t="str">
        <f t="shared" si="408"/>
        <v>03</v>
      </c>
      <c r="B3098" t="str">
        <f t="shared" ca="1" si="409"/>
        <v>PU</v>
      </c>
      <c r="C3098" t="s">
        <v>285</v>
      </c>
      <c r="D3098" t="s">
        <v>3776</v>
      </c>
      <c r="E3098">
        <f t="shared" ca="1" si="410"/>
        <v>0</v>
      </c>
      <c r="H3098" t="str">
        <f t="shared" ca="1" si="411"/>
        <v>'360 PU '!</v>
      </c>
      <c r="I3098">
        <f t="shared" ca="1" si="412"/>
        <v>0</v>
      </c>
      <c r="J3098">
        <f t="shared" ca="1" si="413"/>
        <v>0</v>
      </c>
      <c r="K3098" t="str">
        <f t="shared" ca="1" si="413"/>
        <v>'360 PU '!</v>
      </c>
      <c r="L3098">
        <f t="shared" ca="1" si="413"/>
        <v>0</v>
      </c>
      <c r="M3098">
        <f t="shared" ca="1" si="413"/>
        <v>0</v>
      </c>
      <c r="N3098">
        <f t="shared" ca="1" si="413"/>
        <v>0</v>
      </c>
      <c r="O3098" t="str">
        <f t="shared" ca="1" si="414"/>
        <v>d:t</v>
      </c>
      <c r="P3098" t="str">
        <f t="shared" ca="1" si="415"/>
        <v>d11:t11</v>
      </c>
    </row>
    <row r="3099" spans="1:16">
      <c r="A3099" t="str">
        <f t="shared" si="408"/>
        <v>02</v>
      </c>
      <c r="B3099" t="str">
        <f t="shared" ca="1" si="409"/>
        <v>PU</v>
      </c>
      <c r="C3099" t="s">
        <v>285</v>
      </c>
      <c r="D3099" t="s">
        <v>3777</v>
      </c>
      <c r="E3099">
        <f t="shared" ca="1" si="410"/>
        <v>0</v>
      </c>
      <c r="H3099" t="str">
        <f t="shared" ca="1" si="411"/>
        <v>'360 PU '!</v>
      </c>
      <c r="I3099">
        <f t="shared" ca="1" si="412"/>
        <v>0</v>
      </c>
      <c r="J3099">
        <f t="shared" ca="1" si="413"/>
        <v>0</v>
      </c>
      <c r="K3099" t="str">
        <f t="shared" ca="1" si="413"/>
        <v>'360 PU '!</v>
      </c>
      <c r="L3099">
        <f t="shared" ca="1" si="413"/>
        <v>0</v>
      </c>
      <c r="M3099">
        <f t="shared" ca="1" si="413"/>
        <v>0</v>
      </c>
      <c r="N3099">
        <f t="shared" ca="1" si="413"/>
        <v>0</v>
      </c>
      <c r="O3099" t="str">
        <f t="shared" ca="1" si="414"/>
        <v>d:t</v>
      </c>
      <c r="P3099" t="str">
        <f t="shared" ca="1" si="415"/>
        <v>d11:t11</v>
      </c>
    </row>
    <row r="3100" spans="1:16">
      <c r="A3100" t="str">
        <f t="shared" si="408"/>
        <v>04</v>
      </c>
      <c r="B3100" t="str">
        <f t="shared" ca="1" si="409"/>
        <v>PU</v>
      </c>
      <c r="C3100" t="s">
        <v>285</v>
      </c>
      <c r="D3100" t="s">
        <v>3778</v>
      </c>
      <c r="E3100">
        <f t="shared" ca="1" si="410"/>
        <v>0</v>
      </c>
      <c r="H3100" t="str">
        <f t="shared" ca="1" si="411"/>
        <v>'360 PU '!</v>
      </c>
      <c r="I3100">
        <f t="shared" ca="1" si="412"/>
        <v>0</v>
      </c>
      <c r="J3100">
        <f t="shared" ca="1" si="413"/>
        <v>0</v>
      </c>
      <c r="K3100" t="str">
        <f t="shared" ca="1" si="413"/>
        <v>'360 PU '!</v>
      </c>
      <c r="L3100">
        <f t="shared" ca="1" si="413"/>
        <v>0</v>
      </c>
      <c r="M3100">
        <f t="shared" ca="1" si="413"/>
        <v>0</v>
      </c>
      <c r="N3100">
        <f t="shared" ca="1" si="413"/>
        <v>0</v>
      </c>
      <c r="O3100" t="str">
        <f t="shared" ca="1" si="414"/>
        <v>d:t</v>
      </c>
      <c r="P3100" t="str">
        <f t="shared" ca="1" si="415"/>
        <v>d11:t11</v>
      </c>
    </row>
    <row r="3101" spans="1:16">
      <c r="A3101" t="str">
        <f t="shared" si="408"/>
        <v>01</v>
      </c>
      <c r="B3101" t="str">
        <f t="shared" ca="1" si="409"/>
        <v>PU</v>
      </c>
      <c r="C3101" t="s">
        <v>286</v>
      </c>
      <c r="D3101" t="s">
        <v>3779</v>
      </c>
      <c r="E3101">
        <f t="shared" ca="1" si="410"/>
        <v>0</v>
      </c>
      <c r="H3101" t="str">
        <f t="shared" ca="1" si="411"/>
        <v>'360 PU '!</v>
      </c>
      <c r="I3101">
        <f t="shared" ca="1" si="412"/>
        <v>0</v>
      </c>
      <c r="J3101">
        <f t="shared" ca="1" si="413"/>
        <v>0</v>
      </c>
      <c r="K3101" t="str">
        <f t="shared" ca="1" si="413"/>
        <v>'360 PU '!</v>
      </c>
      <c r="L3101">
        <f t="shared" ca="1" si="413"/>
        <v>0</v>
      </c>
      <c r="M3101">
        <f t="shared" ca="1" si="413"/>
        <v>0</v>
      </c>
      <c r="N3101">
        <f t="shared" ca="1" si="413"/>
        <v>0</v>
      </c>
      <c r="O3101" t="str">
        <f t="shared" ca="1" si="414"/>
        <v>d:t</v>
      </c>
      <c r="P3101" t="str">
        <f t="shared" ca="1" si="415"/>
        <v>d11:t11</v>
      </c>
    </row>
    <row r="3102" spans="1:16">
      <c r="A3102" t="str">
        <f t="shared" si="408"/>
        <v>05</v>
      </c>
      <c r="B3102" t="str">
        <f t="shared" ca="1" si="409"/>
        <v>PU</v>
      </c>
      <c r="C3102" t="s">
        <v>286</v>
      </c>
      <c r="D3102" t="s">
        <v>3780</v>
      </c>
      <c r="E3102">
        <f t="shared" ca="1" si="410"/>
        <v>0</v>
      </c>
      <c r="H3102" t="str">
        <f t="shared" ca="1" si="411"/>
        <v>'360 PU '!</v>
      </c>
      <c r="I3102">
        <f t="shared" ca="1" si="412"/>
        <v>0</v>
      </c>
      <c r="J3102">
        <f t="shared" ca="1" si="413"/>
        <v>0</v>
      </c>
      <c r="K3102" t="str">
        <f t="shared" ca="1" si="413"/>
        <v>'360 PU '!</v>
      </c>
      <c r="L3102">
        <f t="shared" ca="1" si="413"/>
        <v>0</v>
      </c>
      <c r="M3102">
        <f t="shared" ca="1" si="413"/>
        <v>0</v>
      </c>
      <c r="N3102">
        <f t="shared" ca="1" si="413"/>
        <v>0</v>
      </c>
      <c r="O3102" t="str">
        <f t="shared" ca="1" si="414"/>
        <v>d:t</v>
      </c>
      <c r="P3102" t="str">
        <f t="shared" ca="1" si="415"/>
        <v>d11:t11</v>
      </c>
    </row>
    <row r="3103" spans="1:16">
      <c r="A3103" t="str">
        <f t="shared" si="408"/>
        <v>14</v>
      </c>
      <c r="B3103" t="str">
        <f t="shared" ca="1" si="409"/>
        <v>PU</v>
      </c>
      <c r="C3103" t="s">
        <v>286</v>
      </c>
      <c r="D3103" t="s">
        <v>3781</v>
      </c>
      <c r="E3103">
        <f t="shared" ca="1" si="410"/>
        <v>0</v>
      </c>
      <c r="H3103" t="str">
        <f t="shared" ca="1" si="411"/>
        <v>'360 PU '!</v>
      </c>
      <c r="I3103">
        <f t="shared" ca="1" si="412"/>
        <v>0</v>
      </c>
      <c r="J3103">
        <f t="shared" ca="1" si="413"/>
        <v>0</v>
      </c>
      <c r="K3103" t="str">
        <f t="shared" ca="1" si="413"/>
        <v>'360 PU '!</v>
      </c>
      <c r="L3103">
        <f t="shared" ca="1" si="413"/>
        <v>0</v>
      </c>
      <c r="M3103">
        <f t="shared" ca="1" si="413"/>
        <v>0</v>
      </c>
      <c r="N3103">
        <f t="shared" ca="1" si="413"/>
        <v>0</v>
      </c>
      <c r="O3103" t="str">
        <f t="shared" ca="1" si="414"/>
        <v>d:t</v>
      </c>
      <c r="P3103" t="str">
        <f t="shared" ca="1" si="415"/>
        <v>d11:t11</v>
      </c>
    </row>
    <row r="3104" spans="1:16">
      <c r="A3104" t="str">
        <f t="shared" si="408"/>
        <v>100</v>
      </c>
      <c r="B3104" t="str">
        <f t="shared" ca="1" si="409"/>
        <v>PU</v>
      </c>
      <c r="C3104" t="s">
        <v>286</v>
      </c>
      <c r="D3104" t="s">
        <v>3782</v>
      </c>
      <c r="E3104">
        <f t="shared" ca="1" si="410"/>
        <v>0</v>
      </c>
      <c r="H3104" t="str">
        <f t="shared" ca="1" si="411"/>
        <v>'360 PU '!</v>
      </c>
      <c r="I3104">
        <f t="shared" ca="1" si="412"/>
        <v>0</v>
      </c>
      <c r="J3104">
        <f t="shared" ca="1" si="413"/>
        <v>0</v>
      </c>
      <c r="K3104" t="str">
        <f t="shared" ca="1" si="413"/>
        <v>'360 PU '!</v>
      </c>
      <c r="L3104">
        <f t="shared" ca="1" si="413"/>
        <v>0</v>
      </c>
      <c r="M3104">
        <f t="shared" ca="1" si="413"/>
        <v>0</v>
      </c>
      <c r="N3104">
        <f t="shared" ca="1" si="413"/>
        <v>0</v>
      </c>
      <c r="O3104" t="str">
        <f t="shared" ca="1" si="414"/>
        <v>d:t</v>
      </c>
      <c r="P3104" t="str">
        <f t="shared" ca="1" si="415"/>
        <v>d11:t11</v>
      </c>
    </row>
    <row r="3105" spans="1:16">
      <c r="A3105" t="str">
        <f t="shared" si="408"/>
        <v>06</v>
      </c>
      <c r="B3105" t="str">
        <f t="shared" ca="1" si="409"/>
        <v>PU</v>
      </c>
      <c r="C3105" t="s">
        <v>286</v>
      </c>
      <c r="D3105" t="s">
        <v>3783</v>
      </c>
      <c r="E3105">
        <f t="shared" ca="1" si="410"/>
        <v>0</v>
      </c>
      <c r="H3105" t="str">
        <f t="shared" ca="1" si="411"/>
        <v>'360 PU '!</v>
      </c>
      <c r="I3105">
        <f t="shared" ca="1" si="412"/>
        <v>0</v>
      </c>
      <c r="J3105">
        <f t="shared" ca="1" si="413"/>
        <v>0</v>
      </c>
      <c r="K3105" t="str">
        <f t="shared" ca="1" si="413"/>
        <v>'360 PU '!</v>
      </c>
      <c r="L3105">
        <f t="shared" ca="1" si="413"/>
        <v>0</v>
      </c>
      <c r="M3105">
        <f t="shared" ca="1" si="413"/>
        <v>0</v>
      </c>
      <c r="N3105">
        <f t="shared" ca="1" si="413"/>
        <v>0</v>
      </c>
      <c r="O3105" t="str">
        <f t="shared" ca="1" si="414"/>
        <v>d:t</v>
      </c>
      <c r="P3105" t="str">
        <f t="shared" ca="1" si="415"/>
        <v>d11:t11</v>
      </c>
    </row>
    <row r="3106" spans="1:16">
      <c r="A3106" t="str">
        <f t="shared" si="408"/>
        <v>12</v>
      </c>
      <c r="B3106" t="str">
        <f t="shared" ca="1" si="409"/>
        <v>PU</v>
      </c>
      <c r="C3106" t="s">
        <v>286</v>
      </c>
      <c r="D3106" t="s">
        <v>3784</v>
      </c>
      <c r="E3106">
        <f t="shared" ca="1" si="410"/>
        <v>0</v>
      </c>
      <c r="H3106" t="str">
        <f t="shared" ca="1" si="411"/>
        <v>'360 PU '!</v>
      </c>
      <c r="I3106">
        <f t="shared" ca="1" si="412"/>
        <v>0</v>
      </c>
      <c r="J3106">
        <f t="shared" ca="1" si="413"/>
        <v>0</v>
      </c>
      <c r="K3106" t="str">
        <f t="shared" ca="1" si="413"/>
        <v>'360 PU '!</v>
      </c>
      <c r="L3106">
        <f t="shared" ca="1" si="413"/>
        <v>0</v>
      </c>
      <c r="M3106">
        <f t="shared" ca="1" si="413"/>
        <v>0</v>
      </c>
      <c r="N3106">
        <f t="shared" ca="1" si="413"/>
        <v>0</v>
      </c>
      <c r="O3106" t="str">
        <f t="shared" ca="1" si="414"/>
        <v>d:t</v>
      </c>
      <c r="P3106" t="str">
        <f t="shared" ca="1" si="415"/>
        <v>d11:t11</v>
      </c>
    </row>
    <row r="3107" spans="1:16">
      <c r="A3107" t="str">
        <f t="shared" si="408"/>
        <v>09</v>
      </c>
      <c r="B3107" t="str">
        <f t="shared" ca="1" si="409"/>
        <v>PU</v>
      </c>
      <c r="C3107" t="s">
        <v>286</v>
      </c>
      <c r="D3107" t="s">
        <v>3785</v>
      </c>
      <c r="E3107">
        <f t="shared" ca="1" si="410"/>
        <v>0</v>
      </c>
      <c r="H3107" t="str">
        <f t="shared" ca="1" si="411"/>
        <v>'360 PU '!</v>
      </c>
      <c r="I3107">
        <f t="shared" ca="1" si="412"/>
        <v>0</v>
      </c>
      <c r="J3107">
        <f t="shared" ca="1" si="413"/>
        <v>0</v>
      </c>
      <c r="K3107" t="str">
        <f t="shared" ca="1" si="413"/>
        <v>'360 PU '!</v>
      </c>
      <c r="L3107">
        <f t="shared" ca="1" si="413"/>
        <v>0</v>
      </c>
      <c r="M3107">
        <f t="shared" ca="1" si="413"/>
        <v>0</v>
      </c>
      <c r="N3107">
        <f t="shared" ca="1" si="413"/>
        <v>0</v>
      </c>
      <c r="O3107" t="str">
        <f t="shared" ca="1" si="414"/>
        <v>d:t</v>
      </c>
      <c r="P3107" t="str">
        <f t="shared" ca="1" si="415"/>
        <v>d11:t11</v>
      </c>
    </row>
    <row r="3108" spans="1:16">
      <c r="A3108" t="str">
        <f t="shared" si="408"/>
        <v>11</v>
      </c>
      <c r="B3108" t="str">
        <f t="shared" ca="1" si="409"/>
        <v>PU</v>
      </c>
      <c r="C3108" t="s">
        <v>286</v>
      </c>
      <c r="D3108" t="s">
        <v>3786</v>
      </c>
      <c r="E3108">
        <f t="shared" ca="1" si="410"/>
        <v>0</v>
      </c>
      <c r="H3108" t="str">
        <f t="shared" ca="1" si="411"/>
        <v>'360 PU '!</v>
      </c>
      <c r="I3108">
        <f t="shared" ca="1" si="412"/>
        <v>0</v>
      </c>
      <c r="J3108">
        <f t="shared" ca="1" si="413"/>
        <v>0</v>
      </c>
      <c r="K3108" t="str">
        <f t="shared" ca="1" si="413"/>
        <v>'360 PU '!</v>
      </c>
      <c r="L3108">
        <f t="shared" ca="1" si="413"/>
        <v>0</v>
      </c>
      <c r="M3108">
        <f t="shared" ca="1" si="413"/>
        <v>0</v>
      </c>
      <c r="N3108">
        <f t="shared" ca="1" si="413"/>
        <v>0</v>
      </c>
      <c r="O3108" t="str">
        <f t="shared" ca="1" si="414"/>
        <v>d:t</v>
      </c>
      <c r="P3108" t="str">
        <f t="shared" ca="1" si="415"/>
        <v>d11:t11</v>
      </c>
    </row>
    <row r="3109" spans="1:16">
      <c r="A3109" t="str">
        <f t="shared" si="408"/>
        <v>03</v>
      </c>
      <c r="B3109" t="str">
        <f t="shared" ca="1" si="409"/>
        <v>PU</v>
      </c>
      <c r="C3109" t="s">
        <v>286</v>
      </c>
      <c r="D3109" t="s">
        <v>3787</v>
      </c>
      <c r="E3109">
        <f t="shared" ca="1" si="410"/>
        <v>0</v>
      </c>
      <c r="H3109" t="str">
        <f t="shared" ca="1" si="411"/>
        <v>'360 PU '!</v>
      </c>
      <c r="I3109">
        <f t="shared" ca="1" si="412"/>
        <v>0</v>
      </c>
      <c r="J3109">
        <f t="shared" ca="1" si="413"/>
        <v>0</v>
      </c>
      <c r="K3109" t="str">
        <f t="shared" ca="1" si="413"/>
        <v>'360 PU '!</v>
      </c>
      <c r="L3109">
        <f t="shared" ca="1" si="413"/>
        <v>0</v>
      </c>
      <c r="M3109">
        <f t="shared" ca="1" si="413"/>
        <v>0</v>
      </c>
      <c r="N3109">
        <f t="shared" ca="1" si="413"/>
        <v>0</v>
      </c>
      <c r="O3109" t="str">
        <f t="shared" ca="1" si="414"/>
        <v>d:t</v>
      </c>
      <c r="P3109" t="str">
        <f t="shared" ca="1" si="415"/>
        <v>d11:t11</v>
      </c>
    </row>
    <row r="3110" spans="1:16">
      <c r="A3110" t="str">
        <f t="shared" si="408"/>
        <v>02</v>
      </c>
      <c r="B3110" t="str">
        <f t="shared" ca="1" si="409"/>
        <v>PU</v>
      </c>
      <c r="C3110" t="s">
        <v>286</v>
      </c>
      <c r="D3110" t="s">
        <v>3788</v>
      </c>
      <c r="E3110">
        <f t="shared" ca="1" si="410"/>
        <v>0</v>
      </c>
      <c r="H3110" t="str">
        <f t="shared" ca="1" si="411"/>
        <v>'360 PU '!</v>
      </c>
      <c r="I3110">
        <f t="shared" ca="1" si="412"/>
        <v>0</v>
      </c>
      <c r="J3110">
        <f t="shared" ca="1" si="413"/>
        <v>0</v>
      </c>
      <c r="K3110" t="str">
        <f t="shared" ca="1" si="413"/>
        <v>'360 PU '!</v>
      </c>
      <c r="L3110">
        <f t="shared" ca="1" si="413"/>
        <v>0</v>
      </c>
      <c r="M3110">
        <f t="shared" ca="1" si="413"/>
        <v>0</v>
      </c>
      <c r="N3110">
        <f t="shared" ca="1" si="413"/>
        <v>0</v>
      </c>
      <c r="O3110" t="str">
        <f t="shared" ca="1" si="414"/>
        <v>d:t</v>
      </c>
      <c r="P3110" t="str">
        <f t="shared" ca="1" si="415"/>
        <v>d11:t11</v>
      </c>
    </row>
    <row r="3111" spans="1:16">
      <c r="A3111" t="str">
        <f t="shared" si="408"/>
        <v>04</v>
      </c>
      <c r="B3111" t="str">
        <f t="shared" ca="1" si="409"/>
        <v>PU</v>
      </c>
      <c r="C3111" t="s">
        <v>286</v>
      </c>
      <c r="D3111" t="s">
        <v>3789</v>
      </c>
      <c r="E3111">
        <f t="shared" ca="1" si="410"/>
        <v>0</v>
      </c>
      <c r="H3111" t="str">
        <f t="shared" ca="1" si="411"/>
        <v>'360 PU '!</v>
      </c>
      <c r="I3111">
        <f t="shared" ca="1" si="412"/>
        <v>0</v>
      </c>
      <c r="J3111">
        <f t="shared" ca="1" si="413"/>
        <v>0</v>
      </c>
      <c r="K3111" t="str">
        <f t="shared" ca="1" si="413"/>
        <v>'360 PU '!</v>
      </c>
      <c r="L3111">
        <f t="shared" ca="1" si="413"/>
        <v>0</v>
      </c>
      <c r="M3111">
        <f t="shared" ca="1" si="413"/>
        <v>0</v>
      </c>
      <c r="N3111">
        <f t="shared" ca="1" si="413"/>
        <v>0</v>
      </c>
      <c r="O3111" t="str">
        <f t="shared" ca="1" si="414"/>
        <v>d:t</v>
      </c>
      <c r="P3111" t="str">
        <f t="shared" ca="1" si="415"/>
        <v>d11:t11</v>
      </c>
    </row>
    <row r="3112" spans="1:16">
      <c r="A3112" t="str">
        <f t="shared" si="408"/>
        <v>01</v>
      </c>
      <c r="B3112" t="str">
        <f t="shared" ca="1" si="409"/>
        <v>PU</v>
      </c>
      <c r="C3112" t="s">
        <v>287</v>
      </c>
      <c r="D3112" t="s">
        <v>3790</v>
      </c>
      <c r="E3112">
        <f t="shared" ca="1" si="410"/>
        <v>0</v>
      </c>
      <c r="H3112" t="str">
        <f t="shared" ca="1" si="411"/>
        <v>'360 PU '!</v>
      </c>
      <c r="I3112">
        <f t="shared" ca="1" si="412"/>
        <v>0</v>
      </c>
      <c r="J3112">
        <f t="shared" ca="1" si="413"/>
        <v>0</v>
      </c>
      <c r="K3112" t="str">
        <f t="shared" ca="1" si="413"/>
        <v>'360 PU '!</v>
      </c>
      <c r="L3112">
        <f t="shared" ca="1" si="413"/>
        <v>0</v>
      </c>
      <c r="M3112">
        <f t="shared" ca="1" si="413"/>
        <v>0</v>
      </c>
      <c r="N3112">
        <f t="shared" ca="1" si="413"/>
        <v>0</v>
      </c>
      <c r="O3112" t="str">
        <f t="shared" ca="1" si="414"/>
        <v>d:t</v>
      </c>
      <c r="P3112" t="str">
        <f t="shared" ca="1" si="415"/>
        <v>d11:t11</v>
      </c>
    </row>
    <row r="3113" spans="1:16">
      <c r="A3113" t="str">
        <f t="shared" si="408"/>
        <v>05</v>
      </c>
      <c r="B3113" t="str">
        <f t="shared" ca="1" si="409"/>
        <v>PU</v>
      </c>
      <c r="C3113" t="s">
        <v>287</v>
      </c>
      <c r="D3113" t="s">
        <v>3791</v>
      </c>
      <c r="E3113">
        <f t="shared" ca="1" si="410"/>
        <v>0</v>
      </c>
      <c r="H3113" t="str">
        <f t="shared" ca="1" si="411"/>
        <v>'360 PU '!</v>
      </c>
      <c r="I3113">
        <f t="shared" ca="1" si="412"/>
        <v>0</v>
      </c>
      <c r="J3113">
        <f t="shared" ca="1" si="413"/>
        <v>0</v>
      </c>
      <c r="K3113" t="str">
        <f t="shared" ca="1" si="413"/>
        <v>'360 PU '!</v>
      </c>
      <c r="L3113">
        <f t="shared" ca="1" si="413"/>
        <v>0</v>
      </c>
      <c r="M3113">
        <f t="shared" ca="1" si="413"/>
        <v>0</v>
      </c>
      <c r="N3113">
        <f t="shared" ca="1" si="413"/>
        <v>0</v>
      </c>
      <c r="O3113" t="str">
        <f t="shared" ca="1" si="414"/>
        <v>d:t</v>
      </c>
      <c r="P3113" t="str">
        <f t="shared" ca="1" si="415"/>
        <v>d11:t11</v>
      </c>
    </row>
    <row r="3114" spans="1:16">
      <c r="A3114" t="str">
        <f t="shared" si="408"/>
        <v>14</v>
      </c>
      <c r="B3114" t="str">
        <f t="shared" ca="1" si="409"/>
        <v>PU</v>
      </c>
      <c r="C3114" t="s">
        <v>287</v>
      </c>
      <c r="D3114" t="s">
        <v>3792</v>
      </c>
      <c r="E3114">
        <f t="shared" ca="1" si="410"/>
        <v>0</v>
      </c>
      <c r="H3114" t="str">
        <f t="shared" ca="1" si="411"/>
        <v>'360 PU '!</v>
      </c>
      <c r="I3114">
        <f t="shared" ca="1" si="412"/>
        <v>0</v>
      </c>
      <c r="J3114">
        <f t="shared" ca="1" si="413"/>
        <v>0</v>
      </c>
      <c r="K3114" t="str">
        <f t="shared" ca="1" si="413"/>
        <v>'360 PU '!</v>
      </c>
      <c r="L3114">
        <f t="shared" ca="1" si="413"/>
        <v>0</v>
      </c>
      <c r="M3114">
        <f t="shared" ca="1" si="413"/>
        <v>0</v>
      </c>
      <c r="N3114">
        <f t="shared" ca="1" si="413"/>
        <v>0</v>
      </c>
      <c r="O3114" t="str">
        <f t="shared" ca="1" si="414"/>
        <v>d:t</v>
      </c>
      <c r="P3114" t="str">
        <f t="shared" ca="1" si="415"/>
        <v>d11:t11</v>
      </c>
    </row>
    <row r="3115" spans="1:16">
      <c r="A3115" t="str">
        <f t="shared" si="408"/>
        <v>100</v>
      </c>
      <c r="B3115" t="str">
        <f t="shared" ca="1" si="409"/>
        <v>PU</v>
      </c>
      <c r="C3115" t="s">
        <v>287</v>
      </c>
      <c r="D3115" t="s">
        <v>3793</v>
      </c>
      <c r="E3115">
        <f t="shared" ca="1" si="410"/>
        <v>0</v>
      </c>
      <c r="H3115" t="str">
        <f t="shared" ca="1" si="411"/>
        <v>'360 PU '!</v>
      </c>
      <c r="I3115">
        <f t="shared" ca="1" si="412"/>
        <v>0</v>
      </c>
      <c r="J3115">
        <f t="shared" ca="1" si="413"/>
        <v>0</v>
      </c>
      <c r="K3115" t="str">
        <f t="shared" ca="1" si="413"/>
        <v>'360 PU '!</v>
      </c>
      <c r="L3115">
        <f t="shared" ca="1" si="413"/>
        <v>0</v>
      </c>
      <c r="M3115">
        <f t="shared" ca="1" si="413"/>
        <v>0</v>
      </c>
      <c r="N3115">
        <f t="shared" ca="1" si="413"/>
        <v>0</v>
      </c>
      <c r="O3115" t="str">
        <f t="shared" ca="1" si="414"/>
        <v>d:t</v>
      </c>
      <c r="P3115" t="str">
        <f t="shared" ca="1" si="415"/>
        <v>d11:t11</v>
      </c>
    </row>
    <row r="3116" spans="1:16">
      <c r="A3116" t="str">
        <f t="shared" si="408"/>
        <v>06</v>
      </c>
      <c r="B3116" t="str">
        <f t="shared" ca="1" si="409"/>
        <v>PU</v>
      </c>
      <c r="C3116" t="s">
        <v>287</v>
      </c>
      <c r="D3116" t="s">
        <v>3794</v>
      </c>
      <c r="E3116">
        <f t="shared" ca="1" si="410"/>
        <v>0</v>
      </c>
      <c r="H3116" t="str">
        <f t="shared" ca="1" si="411"/>
        <v>'360 PU '!</v>
      </c>
      <c r="I3116">
        <f t="shared" ca="1" si="412"/>
        <v>0</v>
      </c>
      <c r="J3116">
        <f t="shared" ca="1" si="413"/>
        <v>0</v>
      </c>
      <c r="K3116" t="str">
        <f t="shared" ca="1" si="413"/>
        <v>'360 PU '!</v>
      </c>
      <c r="L3116">
        <f t="shared" ca="1" si="413"/>
        <v>0</v>
      </c>
      <c r="M3116">
        <f t="shared" ca="1" si="413"/>
        <v>0</v>
      </c>
      <c r="N3116">
        <f t="shared" ca="1" si="413"/>
        <v>0</v>
      </c>
      <c r="O3116" t="str">
        <f t="shared" ca="1" si="414"/>
        <v>d:t</v>
      </c>
      <c r="P3116" t="str">
        <f t="shared" ca="1" si="415"/>
        <v>d11:t11</v>
      </c>
    </row>
    <row r="3117" spans="1:16">
      <c r="A3117" t="str">
        <f t="shared" si="408"/>
        <v>12</v>
      </c>
      <c r="B3117" t="str">
        <f t="shared" ca="1" si="409"/>
        <v>PU</v>
      </c>
      <c r="C3117" t="s">
        <v>287</v>
      </c>
      <c r="D3117" t="s">
        <v>3795</v>
      </c>
      <c r="E3117">
        <f t="shared" ca="1" si="410"/>
        <v>0</v>
      </c>
      <c r="H3117" t="str">
        <f t="shared" ca="1" si="411"/>
        <v>'360 PU '!</v>
      </c>
      <c r="I3117">
        <f t="shared" ca="1" si="412"/>
        <v>0</v>
      </c>
      <c r="J3117">
        <f t="shared" ca="1" si="413"/>
        <v>0</v>
      </c>
      <c r="K3117" t="str">
        <f t="shared" ca="1" si="413"/>
        <v>'360 PU '!</v>
      </c>
      <c r="L3117">
        <f t="shared" ca="1" si="413"/>
        <v>0</v>
      </c>
      <c r="M3117">
        <f t="shared" ca="1" si="413"/>
        <v>0</v>
      </c>
      <c r="N3117">
        <f t="shared" ca="1" si="413"/>
        <v>0</v>
      </c>
      <c r="O3117" t="str">
        <f t="shared" ca="1" si="414"/>
        <v>d:t</v>
      </c>
      <c r="P3117" t="str">
        <f t="shared" ca="1" si="415"/>
        <v>d11:t11</v>
      </c>
    </row>
    <row r="3118" spans="1:16">
      <c r="A3118" t="str">
        <f t="shared" si="408"/>
        <v>09</v>
      </c>
      <c r="B3118" t="str">
        <f t="shared" ca="1" si="409"/>
        <v>PU</v>
      </c>
      <c r="C3118" t="s">
        <v>287</v>
      </c>
      <c r="D3118" t="s">
        <v>3796</v>
      </c>
      <c r="E3118">
        <f t="shared" ca="1" si="410"/>
        <v>0</v>
      </c>
      <c r="H3118" t="str">
        <f t="shared" ca="1" si="411"/>
        <v>'360 PU '!</v>
      </c>
      <c r="I3118">
        <f t="shared" ca="1" si="412"/>
        <v>0</v>
      </c>
      <c r="J3118">
        <f t="shared" ca="1" si="413"/>
        <v>0</v>
      </c>
      <c r="K3118" t="str">
        <f t="shared" ca="1" si="413"/>
        <v>'360 PU '!</v>
      </c>
      <c r="L3118">
        <f t="shared" ca="1" si="413"/>
        <v>0</v>
      </c>
      <c r="M3118">
        <f t="shared" ca="1" si="413"/>
        <v>0</v>
      </c>
      <c r="N3118">
        <f t="shared" ca="1" si="413"/>
        <v>0</v>
      </c>
      <c r="O3118" t="str">
        <f t="shared" ca="1" si="414"/>
        <v>d:t</v>
      </c>
      <c r="P3118" t="str">
        <f t="shared" ca="1" si="415"/>
        <v>d11:t11</v>
      </c>
    </row>
    <row r="3119" spans="1:16">
      <c r="A3119" t="str">
        <f t="shared" si="408"/>
        <v>11</v>
      </c>
      <c r="B3119" t="str">
        <f t="shared" ca="1" si="409"/>
        <v>PU</v>
      </c>
      <c r="C3119" t="s">
        <v>287</v>
      </c>
      <c r="D3119" t="s">
        <v>3797</v>
      </c>
      <c r="E3119">
        <f t="shared" ca="1" si="410"/>
        <v>0</v>
      </c>
      <c r="H3119" t="str">
        <f t="shared" ca="1" si="411"/>
        <v>'360 PU '!</v>
      </c>
      <c r="I3119">
        <f t="shared" ca="1" si="412"/>
        <v>0</v>
      </c>
      <c r="J3119">
        <f t="shared" ca="1" si="413"/>
        <v>0</v>
      </c>
      <c r="K3119" t="str">
        <f t="shared" ca="1" si="413"/>
        <v>'360 PU '!</v>
      </c>
      <c r="L3119">
        <f t="shared" ca="1" si="413"/>
        <v>0</v>
      </c>
      <c r="M3119">
        <f t="shared" ca="1" si="413"/>
        <v>0</v>
      </c>
      <c r="N3119">
        <f t="shared" ca="1" si="413"/>
        <v>0</v>
      </c>
      <c r="O3119" t="str">
        <f t="shared" ca="1" si="414"/>
        <v>d:t</v>
      </c>
      <c r="P3119" t="str">
        <f t="shared" ca="1" si="415"/>
        <v>d11:t11</v>
      </c>
    </row>
    <row r="3120" spans="1:16">
      <c r="A3120" t="str">
        <f t="shared" si="408"/>
        <v>03</v>
      </c>
      <c r="B3120" t="str">
        <f t="shared" ca="1" si="409"/>
        <v>PU</v>
      </c>
      <c r="C3120" t="s">
        <v>287</v>
      </c>
      <c r="D3120" t="s">
        <v>3798</v>
      </c>
      <c r="E3120">
        <f t="shared" ca="1" si="410"/>
        <v>0</v>
      </c>
      <c r="H3120" t="str">
        <f t="shared" ca="1" si="411"/>
        <v>'360 PU '!</v>
      </c>
      <c r="I3120">
        <f t="shared" ca="1" si="412"/>
        <v>0</v>
      </c>
      <c r="J3120">
        <f t="shared" ca="1" si="413"/>
        <v>0</v>
      </c>
      <c r="K3120" t="str">
        <f t="shared" ca="1" si="413"/>
        <v>'360 PU '!</v>
      </c>
      <c r="L3120">
        <f t="shared" ca="1" si="413"/>
        <v>0</v>
      </c>
      <c r="M3120">
        <f t="shared" ca="1" si="413"/>
        <v>0</v>
      </c>
      <c r="N3120">
        <f t="shared" ca="1" si="413"/>
        <v>0</v>
      </c>
      <c r="O3120" t="str">
        <f t="shared" ca="1" si="414"/>
        <v>d:t</v>
      </c>
      <c r="P3120" t="str">
        <f t="shared" ca="1" si="415"/>
        <v>d11:t11</v>
      </c>
    </row>
    <row r="3121" spans="1:16">
      <c r="A3121" t="str">
        <f t="shared" si="408"/>
        <v>02</v>
      </c>
      <c r="B3121" t="str">
        <f t="shared" ca="1" si="409"/>
        <v>PU</v>
      </c>
      <c r="C3121" t="s">
        <v>287</v>
      </c>
      <c r="D3121" t="s">
        <v>3799</v>
      </c>
      <c r="E3121">
        <f t="shared" ca="1" si="410"/>
        <v>0</v>
      </c>
      <c r="H3121" t="str">
        <f t="shared" ca="1" si="411"/>
        <v>'360 PU '!</v>
      </c>
      <c r="I3121">
        <f t="shared" ca="1" si="412"/>
        <v>0</v>
      </c>
      <c r="J3121">
        <f t="shared" ca="1" si="413"/>
        <v>0</v>
      </c>
      <c r="K3121" t="str">
        <f t="shared" ca="1" si="413"/>
        <v>'360 PU '!</v>
      </c>
      <c r="L3121">
        <f t="shared" ca="1" si="413"/>
        <v>0</v>
      </c>
      <c r="M3121">
        <f t="shared" ca="1" si="413"/>
        <v>0</v>
      </c>
      <c r="N3121">
        <f t="shared" ca="1" si="413"/>
        <v>0</v>
      </c>
      <c r="O3121" t="str">
        <f t="shared" ca="1" si="414"/>
        <v>d:t</v>
      </c>
      <c r="P3121" t="str">
        <f t="shared" ca="1" si="415"/>
        <v>d11:t11</v>
      </c>
    </row>
    <row r="3122" spans="1:16">
      <c r="A3122" t="str">
        <f t="shared" si="408"/>
        <v>04</v>
      </c>
      <c r="B3122" t="str">
        <f t="shared" ca="1" si="409"/>
        <v>PU</v>
      </c>
      <c r="C3122" t="s">
        <v>287</v>
      </c>
      <c r="D3122" t="s">
        <v>3800</v>
      </c>
      <c r="E3122">
        <f t="shared" ca="1" si="410"/>
        <v>0</v>
      </c>
      <c r="H3122" t="str">
        <f t="shared" ca="1" si="411"/>
        <v>'360 PU '!</v>
      </c>
      <c r="I3122">
        <f t="shared" ca="1" si="412"/>
        <v>0</v>
      </c>
      <c r="J3122">
        <f t="shared" ca="1" si="413"/>
        <v>0</v>
      </c>
      <c r="K3122" t="str">
        <f t="shared" ca="1" si="413"/>
        <v>'360 PU '!</v>
      </c>
      <c r="L3122">
        <f t="shared" ca="1" si="413"/>
        <v>0</v>
      </c>
      <c r="M3122">
        <f t="shared" ca="1" si="413"/>
        <v>0</v>
      </c>
      <c r="N3122">
        <f t="shared" ca="1" si="413"/>
        <v>0</v>
      </c>
      <c r="O3122" t="str">
        <f t="shared" ca="1" si="414"/>
        <v>d:t</v>
      </c>
      <c r="P3122" t="str">
        <f t="shared" ca="1" si="415"/>
        <v>d11:t11</v>
      </c>
    </row>
    <row r="3123" spans="1:16">
      <c r="A3123" t="str">
        <f t="shared" si="408"/>
        <v>01</v>
      </c>
      <c r="B3123" t="str">
        <f t="shared" ca="1" si="409"/>
        <v>PU</v>
      </c>
      <c r="C3123" t="s">
        <v>354</v>
      </c>
      <c r="D3123" t="s">
        <v>3801</v>
      </c>
      <c r="E3123">
        <f t="shared" ca="1" si="410"/>
        <v>0</v>
      </c>
      <c r="H3123" t="str">
        <f t="shared" ca="1" si="411"/>
        <v>'360 PU '!</v>
      </c>
      <c r="I3123">
        <f t="shared" ca="1" si="412"/>
        <v>0</v>
      </c>
      <c r="J3123">
        <f t="shared" ca="1" si="413"/>
        <v>0</v>
      </c>
      <c r="K3123" t="str">
        <f t="shared" ca="1" si="413"/>
        <v>'360 PU '!</v>
      </c>
      <c r="L3123">
        <f t="shared" ca="1" si="413"/>
        <v>0</v>
      </c>
      <c r="M3123">
        <f t="shared" ca="1" si="413"/>
        <v>0</v>
      </c>
      <c r="N3123">
        <f t="shared" ca="1" si="413"/>
        <v>0</v>
      </c>
      <c r="O3123" t="str">
        <f t="shared" ca="1" si="414"/>
        <v>d:t</v>
      </c>
      <c r="P3123" t="str">
        <f t="shared" ca="1" si="415"/>
        <v>d11:t11</v>
      </c>
    </row>
    <row r="3124" spans="1:16">
      <c r="A3124" t="str">
        <f t="shared" si="408"/>
        <v>05</v>
      </c>
      <c r="B3124" t="str">
        <f t="shared" ca="1" si="409"/>
        <v>PU</v>
      </c>
      <c r="C3124" t="s">
        <v>354</v>
      </c>
      <c r="D3124" t="s">
        <v>3802</v>
      </c>
      <c r="E3124">
        <f t="shared" ca="1" si="410"/>
        <v>0</v>
      </c>
      <c r="H3124" t="str">
        <f t="shared" ca="1" si="411"/>
        <v>'360 PU '!</v>
      </c>
      <c r="I3124">
        <f t="shared" ca="1" si="412"/>
        <v>0</v>
      </c>
      <c r="J3124">
        <f t="shared" ca="1" si="413"/>
        <v>0</v>
      </c>
      <c r="K3124" t="str">
        <f t="shared" ca="1" si="413"/>
        <v>'360 PU '!</v>
      </c>
      <c r="L3124">
        <f t="shared" ca="1" si="413"/>
        <v>0</v>
      </c>
      <c r="M3124">
        <f t="shared" ca="1" si="413"/>
        <v>0</v>
      </c>
      <c r="N3124">
        <f t="shared" ca="1" si="413"/>
        <v>0</v>
      </c>
      <c r="O3124" t="str">
        <f t="shared" ca="1" si="414"/>
        <v>d:t</v>
      </c>
      <c r="P3124" t="str">
        <f t="shared" ca="1" si="415"/>
        <v>d11:t11</v>
      </c>
    </row>
    <row r="3125" spans="1:16">
      <c r="A3125" t="str">
        <f t="shared" si="408"/>
        <v>14</v>
      </c>
      <c r="B3125" t="str">
        <f t="shared" ca="1" si="409"/>
        <v>PU</v>
      </c>
      <c r="C3125" t="s">
        <v>354</v>
      </c>
      <c r="D3125" t="s">
        <v>3803</v>
      </c>
      <c r="E3125">
        <f t="shared" ca="1" si="410"/>
        <v>0</v>
      </c>
      <c r="H3125" t="str">
        <f t="shared" ca="1" si="411"/>
        <v>'360 PU '!</v>
      </c>
      <c r="I3125">
        <f t="shared" ca="1" si="412"/>
        <v>0</v>
      </c>
      <c r="J3125">
        <f t="shared" ca="1" si="413"/>
        <v>0</v>
      </c>
      <c r="K3125" t="str">
        <f t="shared" ca="1" si="413"/>
        <v>'360 PU '!</v>
      </c>
      <c r="L3125">
        <f t="shared" ca="1" si="413"/>
        <v>0</v>
      </c>
      <c r="M3125">
        <f t="shared" ca="1" si="413"/>
        <v>0</v>
      </c>
      <c r="N3125">
        <f t="shared" ca="1" si="413"/>
        <v>0</v>
      </c>
      <c r="O3125" t="str">
        <f t="shared" ca="1" si="414"/>
        <v>d:t</v>
      </c>
      <c r="P3125" t="str">
        <f t="shared" ca="1" si="415"/>
        <v>d11:t11</v>
      </c>
    </row>
    <row r="3126" spans="1:16">
      <c r="A3126" t="str">
        <f t="shared" si="408"/>
        <v>100</v>
      </c>
      <c r="B3126" t="str">
        <f t="shared" ca="1" si="409"/>
        <v>PU</v>
      </c>
      <c r="C3126" t="s">
        <v>354</v>
      </c>
      <c r="D3126" t="s">
        <v>3804</v>
      </c>
      <c r="E3126">
        <f t="shared" ca="1" si="410"/>
        <v>0</v>
      </c>
      <c r="H3126" t="str">
        <f t="shared" ca="1" si="411"/>
        <v>'360 PU '!</v>
      </c>
      <c r="I3126">
        <f t="shared" ca="1" si="412"/>
        <v>0</v>
      </c>
      <c r="J3126">
        <f t="shared" ca="1" si="413"/>
        <v>0</v>
      </c>
      <c r="K3126" t="str">
        <f t="shared" ca="1" si="413"/>
        <v>'360 PU '!</v>
      </c>
      <c r="L3126">
        <f t="shared" ca="1" si="413"/>
        <v>0</v>
      </c>
      <c r="M3126">
        <f t="shared" ca="1" si="413"/>
        <v>0</v>
      </c>
      <c r="N3126">
        <f t="shared" ca="1" si="413"/>
        <v>0</v>
      </c>
      <c r="O3126" t="str">
        <f t="shared" ca="1" si="414"/>
        <v>d:t</v>
      </c>
      <c r="P3126" t="str">
        <f t="shared" ca="1" si="415"/>
        <v>d11:t11</v>
      </c>
    </row>
    <row r="3127" spans="1:16">
      <c r="A3127" t="str">
        <f t="shared" si="408"/>
        <v>06</v>
      </c>
      <c r="B3127" t="str">
        <f t="shared" ca="1" si="409"/>
        <v>PU</v>
      </c>
      <c r="C3127" t="s">
        <v>354</v>
      </c>
      <c r="D3127" t="s">
        <v>3805</v>
      </c>
      <c r="E3127">
        <f t="shared" ca="1" si="410"/>
        <v>0</v>
      </c>
      <c r="H3127" t="str">
        <f t="shared" ca="1" si="411"/>
        <v>'360 PU '!</v>
      </c>
      <c r="I3127">
        <f t="shared" ca="1" si="412"/>
        <v>0</v>
      </c>
      <c r="J3127">
        <f t="shared" ref="J3127:N3177" ca="1" si="416">IF(IFERROR(VLOOKUP($C3127,INDIRECT(J$14&amp;"D:D"),1,FALSE),0)&lt;&gt;0,J$14,0)</f>
        <v>0</v>
      </c>
      <c r="K3127" t="str">
        <f t="shared" ca="1" si="416"/>
        <v>'360 PU '!</v>
      </c>
      <c r="L3127">
        <f t="shared" ca="1" si="416"/>
        <v>0</v>
      </c>
      <c r="M3127">
        <f t="shared" ca="1" si="416"/>
        <v>0</v>
      </c>
      <c r="N3127">
        <f t="shared" ca="1" si="416"/>
        <v>0</v>
      </c>
      <c r="O3127" t="str">
        <f t="shared" ca="1" si="414"/>
        <v>d:t</v>
      </c>
      <c r="P3127" t="str">
        <f t="shared" ca="1" si="415"/>
        <v>d11:t11</v>
      </c>
    </row>
    <row r="3128" spans="1:16">
      <c r="A3128" t="str">
        <f t="shared" si="408"/>
        <v>12</v>
      </c>
      <c r="B3128" t="str">
        <f t="shared" ca="1" si="409"/>
        <v>PU</v>
      </c>
      <c r="C3128" t="s">
        <v>354</v>
      </c>
      <c r="D3128" t="s">
        <v>3806</v>
      </c>
      <c r="E3128">
        <f t="shared" ca="1" si="410"/>
        <v>0</v>
      </c>
      <c r="H3128" t="str">
        <f t="shared" ca="1" si="411"/>
        <v>'360 PU '!</v>
      </c>
      <c r="I3128">
        <f t="shared" ca="1" si="412"/>
        <v>0</v>
      </c>
      <c r="J3128">
        <f t="shared" ca="1" si="416"/>
        <v>0</v>
      </c>
      <c r="K3128" t="str">
        <f t="shared" ca="1" si="416"/>
        <v>'360 PU '!</v>
      </c>
      <c r="L3128">
        <f t="shared" ca="1" si="416"/>
        <v>0</v>
      </c>
      <c r="M3128">
        <f t="shared" ca="1" si="416"/>
        <v>0</v>
      </c>
      <c r="N3128">
        <f t="shared" ca="1" si="416"/>
        <v>0</v>
      </c>
      <c r="O3128" t="str">
        <f t="shared" ca="1" si="414"/>
        <v>d:t</v>
      </c>
      <c r="P3128" t="str">
        <f t="shared" ca="1" si="415"/>
        <v>d11:t11</v>
      </c>
    </row>
    <row r="3129" spans="1:16">
      <c r="A3129" t="str">
        <f t="shared" ref="A3129:A3192" si="417">MID(D3129,LEN(C3129)+2,LEN(D3129)-LEN(C3129))</f>
        <v>09</v>
      </c>
      <c r="B3129" t="str">
        <f t="shared" ref="B3129:B3192" ca="1" si="418">VLOOKUP(H3129,$A$1:$K$6,11,FALSE)</f>
        <v>PU</v>
      </c>
      <c r="C3129" t="s">
        <v>354</v>
      </c>
      <c r="D3129" t="s">
        <v>3807</v>
      </c>
      <c r="E3129">
        <f t="shared" ca="1" si="410"/>
        <v>0</v>
      </c>
      <c r="H3129" t="str">
        <f t="shared" ca="1" si="411"/>
        <v>'360 PU '!</v>
      </c>
      <c r="I3129">
        <f t="shared" ca="1" si="412"/>
        <v>0</v>
      </c>
      <c r="J3129">
        <f t="shared" ca="1" si="416"/>
        <v>0</v>
      </c>
      <c r="K3129" t="str">
        <f t="shared" ca="1" si="416"/>
        <v>'360 PU '!</v>
      </c>
      <c r="L3129">
        <f t="shared" ca="1" si="416"/>
        <v>0</v>
      </c>
      <c r="M3129">
        <f t="shared" ca="1" si="416"/>
        <v>0</v>
      </c>
      <c r="N3129">
        <f t="shared" ca="1" si="416"/>
        <v>0</v>
      </c>
      <c r="O3129" t="str">
        <f t="shared" ca="1" si="414"/>
        <v>d:t</v>
      </c>
      <c r="P3129" t="str">
        <f t="shared" ca="1" si="415"/>
        <v>d11:t11</v>
      </c>
    </row>
    <row r="3130" spans="1:16">
      <c r="A3130" t="str">
        <f t="shared" si="417"/>
        <v>11</v>
      </c>
      <c r="B3130" t="str">
        <f t="shared" ca="1" si="418"/>
        <v>PU</v>
      </c>
      <c r="C3130" t="s">
        <v>354</v>
      </c>
      <c r="D3130" t="s">
        <v>3808</v>
      </c>
      <c r="E3130">
        <f t="shared" ref="E3130:E3193" ca="1" si="419">IFERROR(VLOOKUP(C3130,INDIRECT($H3130&amp;$O3130),MATCH($A3130,INDIRECT($H3130&amp;$P3130),0),FALSE),0)</f>
        <v>0</v>
      </c>
      <c r="H3130" t="str">
        <f t="shared" ref="H3130:H3193" ca="1" si="420">IF(I3130&lt;&gt;0,I3130,IF(J3130&lt;&gt;0,J3130,IF(K3130&lt;&gt;0,K3130,IF(L3130&lt;&gt;0,L3130,IF(M3130&lt;&gt;0,M3130,N3130)))))</f>
        <v>'360 PU '!</v>
      </c>
      <c r="I3130">
        <f t="shared" ref="I3130:I3193" ca="1" si="421">IF(IFERROR(VLOOKUP(C3130,INDIRECT($I$14&amp;"D:D"),1,FALSE),0)&lt;&gt;0,I$14,0)</f>
        <v>0</v>
      </c>
      <c r="J3130">
        <f t="shared" ca="1" si="416"/>
        <v>0</v>
      </c>
      <c r="K3130" t="str">
        <f t="shared" ca="1" si="416"/>
        <v>'360 PU '!</v>
      </c>
      <c r="L3130">
        <f t="shared" ca="1" si="416"/>
        <v>0</v>
      </c>
      <c r="M3130">
        <f t="shared" ca="1" si="416"/>
        <v>0</v>
      </c>
      <c r="N3130">
        <f t="shared" ca="1" si="416"/>
        <v>0</v>
      </c>
      <c r="O3130" t="str">
        <f t="shared" ca="1" si="414"/>
        <v>d:t</v>
      </c>
      <c r="P3130" t="str">
        <f t="shared" ca="1" si="415"/>
        <v>d11:t11</v>
      </c>
    </row>
    <row r="3131" spans="1:16">
      <c r="A3131" t="str">
        <f t="shared" si="417"/>
        <v>03</v>
      </c>
      <c r="B3131" t="str">
        <f t="shared" ca="1" si="418"/>
        <v>PU</v>
      </c>
      <c r="C3131" t="s">
        <v>354</v>
      </c>
      <c r="D3131" t="s">
        <v>3809</v>
      </c>
      <c r="E3131">
        <f t="shared" ca="1" si="419"/>
        <v>0</v>
      </c>
      <c r="H3131" t="str">
        <f t="shared" ca="1" si="420"/>
        <v>'360 PU '!</v>
      </c>
      <c r="I3131">
        <f t="shared" ca="1" si="421"/>
        <v>0</v>
      </c>
      <c r="J3131">
        <f t="shared" ca="1" si="416"/>
        <v>0</v>
      </c>
      <c r="K3131" t="str">
        <f t="shared" ca="1" si="416"/>
        <v>'360 PU '!</v>
      </c>
      <c r="L3131">
        <f t="shared" ca="1" si="416"/>
        <v>0</v>
      </c>
      <c r="M3131">
        <f t="shared" ca="1" si="416"/>
        <v>0</v>
      </c>
      <c r="N3131">
        <f t="shared" ca="1" si="416"/>
        <v>0</v>
      </c>
      <c r="O3131" t="str">
        <f t="shared" ca="1" si="414"/>
        <v>d:t</v>
      </c>
      <c r="P3131" t="str">
        <f t="shared" ca="1" si="415"/>
        <v>d11:t11</v>
      </c>
    </row>
    <row r="3132" spans="1:16">
      <c r="A3132" t="str">
        <f t="shared" si="417"/>
        <v>02</v>
      </c>
      <c r="B3132" t="str">
        <f t="shared" ca="1" si="418"/>
        <v>PU</v>
      </c>
      <c r="C3132" t="s">
        <v>354</v>
      </c>
      <c r="D3132" t="s">
        <v>3810</v>
      </c>
      <c r="E3132">
        <f t="shared" ca="1" si="419"/>
        <v>0</v>
      </c>
      <c r="H3132" t="str">
        <f t="shared" ca="1" si="420"/>
        <v>'360 PU '!</v>
      </c>
      <c r="I3132">
        <f t="shared" ca="1" si="421"/>
        <v>0</v>
      </c>
      <c r="J3132">
        <f t="shared" ca="1" si="416"/>
        <v>0</v>
      </c>
      <c r="K3132" t="str">
        <f t="shared" ca="1" si="416"/>
        <v>'360 PU '!</v>
      </c>
      <c r="L3132">
        <f t="shared" ca="1" si="416"/>
        <v>0</v>
      </c>
      <c r="M3132">
        <f t="shared" ca="1" si="416"/>
        <v>0</v>
      </c>
      <c r="N3132">
        <f t="shared" ca="1" si="416"/>
        <v>0</v>
      </c>
      <c r="O3132" t="str">
        <f t="shared" ca="1" si="414"/>
        <v>d:t</v>
      </c>
      <c r="P3132" t="str">
        <f t="shared" ca="1" si="415"/>
        <v>d11:t11</v>
      </c>
    </row>
    <row r="3133" spans="1:16">
      <c r="A3133" t="str">
        <f t="shared" si="417"/>
        <v>04</v>
      </c>
      <c r="B3133" t="str">
        <f t="shared" ca="1" si="418"/>
        <v>PU</v>
      </c>
      <c r="C3133" t="s">
        <v>354</v>
      </c>
      <c r="D3133" t="s">
        <v>3811</v>
      </c>
      <c r="E3133">
        <f t="shared" ca="1" si="419"/>
        <v>0</v>
      </c>
      <c r="H3133" t="str">
        <f t="shared" ca="1" si="420"/>
        <v>'360 PU '!</v>
      </c>
      <c r="I3133">
        <f t="shared" ca="1" si="421"/>
        <v>0</v>
      </c>
      <c r="J3133">
        <f t="shared" ca="1" si="416"/>
        <v>0</v>
      </c>
      <c r="K3133" t="str">
        <f t="shared" ca="1" si="416"/>
        <v>'360 PU '!</v>
      </c>
      <c r="L3133">
        <f t="shared" ca="1" si="416"/>
        <v>0</v>
      </c>
      <c r="M3133">
        <f t="shared" ca="1" si="416"/>
        <v>0</v>
      </c>
      <c r="N3133">
        <f t="shared" ca="1" si="416"/>
        <v>0</v>
      </c>
      <c r="O3133" t="str">
        <f t="shared" ca="1" si="414"/>
        <v>d:t</v>
      </c>
      <c r="P3133" t="str">
        <f t="shared" ca="1" si="415"/>
        <v>d11:t11</v>
      </c>
    </row>
    <row r="3134" spans="1:16">
      <c r="A3134" t="str">
        <f t="shared" si="417"/>
        <v>01</v>
      </c>
      <c r="B3134" t="str">
        <f t="shared" ca="1" si="418"/>
        <v>PU</v>
      </c>
      <c r="C3134" t="s">
        <v>353</v>
      </c>
      <c r="D3134" t="s">
        <v>3812</v>
      </c>
      <c r="E3134">
        <f t="shared" ca="1" si="419"/>
        <v>0</v>
      </c>
      <c r="H3134" t="str">
        <f t="shared" ca="1" si="420"/>
        <v>'360 PU '!</v>
      </c>
      <c r="I3134">
        <f t="shared" ca="1" si="421"/>
        <v>0</v>
      </c>
      <c r="J3134">
        <f t="shared" ca="1" si="416"/>
        <v>0</v>
      </c>
      <c r="K3134" t="str">
        <f t="shared" ca="1" si="416"/>
        <v>'360 PU '!</v>
      </c>
      <c r="L3134">
        <f t="shared" ca="1" si="416"/>
        <v>0</v>
      </c>
      <c r="M3134">
        <f t="shared" ca="1" si="416"/>
        <v>0</v>
      </c>
      <c r="N3134">
        <f t="shared" ca="1" si="416"/>
        <v>0</v>
      </c>
      <c r="O3134" t="str">
        <f t="shared" ca="1" si="414"/>
        <v>d:t</v>
      </c>
      <c r="P3134" t="str">
        <f t="shared" ca="1" si="415"/>
        <v>d11:t11</v>
      </c>
    </row>
    <row r="3135" spans="1:16">
      <c r="A3135" t="str">
        <f t="shared" si="417"/>
        <v>05</v>
      </c>
      <c r="B3135" t="str">
        <f t="shared" ca="1" si="418"/>
        <v>PU</v>
      </c>
      <c r="C3135" t="s">
        <v>353</v>
      </c>
      <c r="D3135" t="s">
        <v>3813</v>
      </c>
      <c r="E3135">
        <f t="shared" ca="1" si="419"/>
        <v>0</v>
      </c>
      <c r="H3135" t="str">
        <f t="shared" ca="1" si="420"/>
        <v>'360 PU '!</v>
      </c>
      <c r="I3135">
        <f t="shared" ca="1" si="421"/>
        <v>0</v>
      </c>
      <c r="J3135">
        <f t="shared" ca="1" si="416"/>
        <v>0</v>
      </c>
      <c r="K3135" t="str">
        <f t="shared" ca="1" si="416"/>
        <v>'360 PU '!</v>
      </c>
      <c r="L3135">
        <f t="shared" ca="1" si="416"/>
        <v>0</v>
      </c>
      <c r="M3135">
        <f t="shared" ca="1" si="416"/>
        <v>0</v>
      </c>
      <c r="N3135">
        <f t="shared" ca="1" si="416"/>
        <v>0</v>
      </c>
      <c r="O3135" t="str">
        <f t="shared" ca="1" si="414"/>
        <v>d:t</v>
      </c>
      <c r="P3135" t="str">
        <f t="shared" ca="1" si="415"/>
        <v>d11:t11</v>
      </c>
    </row>
    <row r="3136" spans="1:16">
      <c r="A3136" t="str">
        <f t="shared" si="417"/>
        <v>14</v>
      </c>
      <c r="B3136" t="str">
        <f t="shared" ca="1" si="418"/>
        <v>PU</v>
      </c>
      <c r="C3136" t="s">
        <v>353</v>
      </c>
      <c r="D3136" t="s">
        <v>3814</v>
      </c>
      <c r="E3136">
        <f t="shared" ca="1" si="419"/>
        <v>0</v>
      </c>
      <c r="H3136" t="str">
        <f t="shared" ca="1" si="420"/>
        <v>'360 PU '!</v>
      </c>
      <c r="I3136">
        <f t="shared" ca="1" si="421"/>
        <v>0</v>
      </c>
      <c r="J3136">
        <f t="shared" ca="1" si="416"/>
        <v>0</v>
      </c>
      <c r="K3136" t="str">
        <f t="shared" ca="1" si="416"/>
        <v>'360 PU '!</v>
      </c>
      <c r="L3136">
        <f t="shared" ca="1" si="416"/>
        <v>0</v>
      </c>
      <c r="M3136">
        <f t="shared" ca="1" si="416"/>
        <v>0</v>
      </c>
      <c r="N3136">
        <f t="shared" ca="1" si="416"/>
        <v>0</v>
      </c>
      <c r="O3136" t="str">
        <f t="shared" ca="1" si="414"/>
        <v>d:t</v>
      </c>
      <c r="P3136" t="str">
        <f t="shared" ca="1" si="415"/>
        <v>d11:t11</v>
      </c>
    </row>
    <row r="3137" spans="1:16">
      <c r="A3137" t="str">
        <f t="shared" si="417"/>
        <v>100</v>
      </c>
      <c r="B3137" t="str">
        <f t="shared" ca="1" si="418"/>
        <v>PU</v>
      </c>
      <c r="C3137" t="s">
        <v>353</v>
      </c>
      <c r="D3137" t="s">
        <v>3815</v>
      </c>
      <c r="E3137">
        <f t="shared" ca="1" si="419"/>
        <v>0</v>
      </c>
      <c r="H3137" t="str">
        <f t="shared" ca="1" si="420"/>
        <v>'360 PU '!</v>
      </c>
      <c r="I3137">
        <f t="shared" ca="1" si="421"/>
        <v>0</v>
      </c>
      <c r="J3137">
        <f t="shared" ca="1" si="416"/>
        <v>0</v>
      </c>
      <c r="K3137" t="str">
        <f t="shared" ca="1" si="416"/>
        <v>'360 PU '!</v>
      </c>
      <c r="L3137">
        <f t="shared" ca="1" si="416"/>
        <v>0</v>
      </c>
      <c r="M3137">
        <f t="shared" ca="1" si="416"/>
        <v>0</v>
      </c>
      <c r="N3137">
        <f t="shared" ca="1" si="416"/>
        <v>0</v>
      </c>
      <c r="O3137" t="str">
        <f t="shared" ca="1" si="414"/>
        <v>d:t</v>
      </c>
      <c r="P3137" t="str">
        <f t="shared" ca="1" si="415"/>
        <v>d11:t11</v>
      </c>
    </row>
    <row r="3138" spans="1:16">
      <c r="A3138" t="str">
        <f t="shared" si="417"/>
        <v>06</v>
      </c>
      <c r="B3138" t="str">
        <f t="shared" ca="1" si="418"/>
        <v>PU</v>
      </c>
      <c r="C3138" t="s">
        <v>353</v>
      </c>
      <c r="D3138" t="s">
        <v>3816</v>
      </c>
      <c r="E3138">
        <f t="shared" ca="1" si="419"/>
        <v>0</v>
      </c>
      <c r="H3138" t="str">
        <f t="shared" ca="1" si="420"/>
        <v>'360 PU '!</v>
      </c>
      <c r="I3138">
        <f t="shared" ca="1" si="421"/>
        <v>0</v>
      </c>
      <c r="J3138">
        <f t="shared" ca="1" si="416"/>
        <v>0</v>
      </c>
      <c r="K3138" t="str">
        <f t="shared" ca="1" si="416"/>
        <v>'360 PU '!</v>
      </c>
      <c r="L3138">
        <f t="shared" ca="1" si="416"/>
        <v>0</v>
      </c>
      <c r="M3138">
        <f t="shared" ca="1" si="416"/>
        <v>0</v>
      </c>
      <c r="N3138">
        <f t="shared" ca="1" si="416"/>
        <v>0</v>
      </c>
      <c r="O3138" t="str">
        <f t="shared" ca="1" si="414"/>
        <v>d:t</v>
      </c>
      <c r="P3138" t="str">
        <f t="shared" ca="1" si="415"/>
        <v>d11:t11</v>
      </c>
    </row>
    <row r="3139" spans="1:16">
      <c r="A3139" t="str">
        <f t="shared" si="417"/>
        <v>12</v>
      </c>
      <c r="B3139" t="str">
        <f t="shared" ca="1" si="418"/>
        <v>PU</v>
      </c>
      <c r="C3139" t="s">
        <v>353</v>
      </c>
      <c r="D3139" t="s">
        <v>3817</v>
      </c>
      <c r="E3139">
        <f t="shared" ca="1" si="419"/>
        <v>0</v>
      </c>
      <c r="H3139" t="str">
        <f t="shared" ca="1" si="420"/>
        <v>'360 PU '!</v>
      </c>
      <c r="I3139">
        <f t="shared" ca="1" si="421"/>
        <v>0</v>
      </c>
      <c r="J3139">
        <f t="shared" ca="1" si="416"/>
        <v>0</v>
      </c>
      <c r="K3139" t="str">
        <f t="shared" ca="1" si="416"/>
        <v>'360 PU '!</v>
      </c>
      <c r="L3139">
        <f t="shared" ca="1" si="416"/>
        <v>0</v>
      </c>
      <c r="M3139">
        <f t="shared" ca="1" si="416"/>
        <v>0</v>
      </c>
      <c r="N3139">
        <f t="shared" ca="1" si="416"/>
        <v>0</v>
      </c>
      <c r="O3139" t="str">
        <f t="shared" ca="1" si="414"/>
        <v>d:t</v>
      </c>
      <c r="P3139" t="str">
        <f t="shared" ca="1" si="415"/>
        <v>d11:t11</v>
      </c>
    </row>
    <row r="3140" spans="1:16">
      <c r="A3140" t="str">
        <f t="shared" si="417"/>
        <v>09</v>
      </c>
      <c r="B3140" t="str">
        <f t="shared" ca="1" si="418"/>
        <v>PU</v>
      </c>
      <c r="C3140" t="s">
        <v>353</v>
      </c>
      <c r="D3140" t="s">
        <v>3818</v>
      </c>
      <c r="E3140">
        <f t="shared" ca="1" si="419"/>
        <v>0</v>
      </c>
      <c r="H3140" t="str">
        <f t="shared" ca="1" si="420"/>
        <v>'360 PU '!</v>
      </c>
      <c r="I3140">
        <f t="shared" ca="1" si="421"/>
        <v>0</v>
      </c>
      <c r="J3140">
        <f t="shared" ca="1" si="416"/>
        <v>0</v>
      </c>
      <c r="K3140" t="str">
        <f t="shared" ca="1" si="416"/>
        <v>'360 PU '!</v>
      </c>
      <c r="L3140">
        <f t="shared" ca="1" si="416"/>
        <v>0</v>
      </c>
      <c r="M3140">
        <f t="shared" ca="1" si="416"/>
        <v>0</v>
      </c>
      <c r="N3140">
        <f t="shared" ca="1" si="416"/>
        <v>0</v>
      </c>
      <c r="O3140" t="str">
        <f t="shared" ca="1" si="414"/>
        <v>d:t</v>
      </c>
      <c r="P3140" t="str">
        <f t="shared" ca="1" si="415"/>
        <v>d11:t11</v>
      </c>
    </row>
    <row r="3141" spans="1:16">
      <c r="A3141" t="str">
        <f t="shared" si="417"/>
        <v>11</v>
      </c>
      <c r="B3141" t="str">
        <f t="shared" ca="1" si="418"/>
        <v>PU</v>
      </c>
      <c r="C3141" t="s">
        <v>353</v>
      </c>
      <c r="D3141" t="s">
        <v>3819</v>
      </c>
      <c r="E3141">
        <f t="shared" ca="1" si="419"/>
        <v>0</v>
      </c>
      <c r="H3141" t="str">
        <f t="shared" ca="1" si="420"/>
        <v>'360 PU '!</v>
      </c>
      <c r="I3141">
        <f t="shared" ca="1" si="421"/>
        <v>0</v>
      </c>
      <c r="J3141">
        <f t="shared" ca="1" si="416"/>
        <v>0</v>
      </c>
      <c r="K3141" t="str">
        <f t="shared" ca="1" si="416"/>
        <v>'360 PU '!</v>
      </c>
      <c r="L3141">
        <f t="shared" ca="1" si="416"/>
        <v>0</v>
      </c>
      <c r="M3141">
        <f t="shared" ca="1" si="416"/>
        <v>0</v>
      </c>
      <c r="N3141">
        <f t="shared" ca="1" si="416"/>
        <v>0</v>
      </c>
      <c r="O3141" t="str">
        <f t="shared" ca="1" si="414"/>
        <v>d:t</v>
      </c>
      <c r="P3141" t="str">
        <f t="shared" ca="1" si="415"/>
        <v>d11:t11</v>
      </c>
    </row>
    <row r="3142" spans="1:16">
      <c r="A3142" t="str">
        <f t="shared" si="417"/>
        <v>03</v>
      </c>
      <c r="B3142" t="str">
        <f t="shared" ca="1" si="418"/>
        <v>PU</v>
      </c>
      <c r="C3142" t="s">
        <v>353</v>
      </c>
      <c r="D3142" t="s">
        <v>3820</v>
      </c>
      <c r="E3142">
        <f t="shared" ca="1" si="419"/>
        <v>0</v>
      </c>
      <c r="H3142" t="str">
        <f t="shared" ca="1" si="420"/>
        <v>'360 PU '!</v>
      </c>
      <c r="I3142">
        <f t="shared" ca="1" si="421"/>
        <v>0</v>
      </c>
      <c r="J3142">
        <f t="shared" ca="1" si="416"/>
        <v>0</v>
      </c>
      <c r="K3142" t="str">
        <f t="shared" ca="1" si="416"/>
        <v>'360 PU '!</v>
      </c>
      <c r="L3142">
        <f t="shared" ca="1" si="416"/>
        <v>0</v>
      </c>
      <c r="M3142">
        <f t="shared" ca="1" si="416"/>
        <v>0</v>
      </c>
      <c r="N3142">
        <f t="shared" ca="1" si="416"/>
        <v>0</v>
      </c>
      <c r="O3142" t="str">
        <f t="shared" ca="1" si="414"/>
        <v>d:t</v>
      </c>
      <c r="P3142" t="str">
        <f t="shared" ca="1" si="415"/>
        <v>d11:t11</v>
      </c>
    </row>
    <row r="3143" spans="1:16">
      <c r="A3143" t="str">
        <f t="shared" si="417"/>
        <v>02</v>
      </c>
      <c r="B3143" t="str">
        <f t="shared" ca="1" si="418"/>
        <v>PU</v>
      </c>
      <c r="C3143" t="s">
        <v>353</v>
      </c>
      <c r="D3143" t="s">
        <v>3821</v>
      </c>
      <c r="E3143">
        <f t="shared" ca="1" si="419"/>
        <v>0</v>
      </c>
      <c r="H3143" t="str">
        <f t="shared" ca="1" si="420"/>
        <v>'360 PU '!</v>
      </c>
      <c r="I3143">
        <f t="shared" ca="1" si="421"/>
        <v>0</v>
      </c>
      <c r="J3143">
        <f t="shared" ca="1" si="416"/>
        <v>0</v>
      </c>
      <c r="K3143" t="str">
        <f t="shared" ca="1" si="416"/>
        <v>'360 PU '!</v>
      </c>
      <c r="L3143">
        <f t="shared" ca="1" si="416"/>
        <v>0</v>
      </c>
      <c r="M3143">
        <f t="shared" ca="1" si="416"/>
        <v>0</v>
      </c>
      <c r="N3143">
        <f t="shared" ca="1" si="416"/>
        <v>0</v>
      </c>
      <c r="O3143" t="str">
        <f t="shared" ca="1" si="414"/>
        <v>d:t</v>
      </c>
      <c r="P3143" t="str">
        <f t="shared" ca="1" si="415"/>
        <v>d11:t11</v>
      </c>
    </row>
    <row r="3144" spans="1:16">
      <c r="A3144" t="str">
        <f t="shared" si="417"/>
        <v>04</v>
      </c>
      <c r="B3144" t="str">
        <f t="shared" ca="1" si="418"/>
        <v>PU</v>
      </c>
      <c r="C3144" t="s">
        <v>353</v>
      </c>
      <c r="D3144" t="s">
        <v>3822</v>
      </c>
      <c r="E3144">
        <f t="shared" ca="1" si="419"/>
        <v>0</v>
      </c>
      <c r="H3144" t="str">
        <f t="shared" ca="1" si="420"/>
        <v>'360 PU '!</v>
      </c>
      <c r="I3144">
        <f t="shared" ca="1" si="421"/>
        <v>0</v>
      </c>
      <c r="J3144">
        <f t="shared" ca="1" si="416"/>
        <v>0</v>
      </c>
      <c r="K3144" t="str">
        <f t="shared" ca="1" si="416"/>
        <v>'360 PU '!</v>
      </c>
      <c r="L3144">
        <f t="shared" ca="1" si="416"/>
        <v>0</v>
      </c>
      <c r="M3144">
        <f t="shared" ca="1" si="416"/>
        <v>0</v>
      </c>
      <c r="N3144">
        <f t="shared" ca="1" si="416"/>
        <v>0</v>
      </c>
      <c r="O3144" t="str">
        <f t="shared" ca="1" si="414"/>
        <v>d:t</v>
      </c>
      <c r="P3144" t="str">
        <f t="shared" ca="1" si="415"/>
        <v>d11:t11</v>
      </c>
    </row>
    <row r="3145" spans="1:16">
      <c r="A3145" t="str">
        <f t="shared" si="417"/>
        <v>01</v>
      </c>
      <c r="B3145" t="str">
        <f t="shared" ca="1" si="418"/>
        <v>PU</v>
      </c>
      <c r="C3145" t="s">
        <v>352</v>
      </c>
      <c r="D3145" t="s">
        <v>3823</v>
      </c>
      <c r="E3145">
        <f t="shared" ca="1" si="419"/>
        <v>0</v>
      </c>
      <c r="H3145" t="str">
        <f t="shared" ca="1" si="420"/>
        <v>'360 PU '!</v>
      </c>
      <c r="I3145">
        <f t="shared" ca="1" si="421"/>
        <v>0</v>
      </c>
      <c r="J3145">
        <f t="shared" ca="1" si="416"/>
        <v>0</v>
      </c>
      <c r="K3145" t="str">
        <f t="shared" ca="1" si="416"/>
        <v>'360 PU '!</v>
      </c>
      <c r="L3145">
        <f t="shared" ca="1" si="416"/>
        <v>0</v>
      </c>
      <c r="M3145">
        <f t="shared" ca="1" si="416"/>
        <v>0</v>
      </c>
      <c r="N3145">
        <f t="shared" ca="1" si="416"/>
        <v>0</v>
      </c>
      <c r="O3145" t="str">
        <f t="shared" ca="1" si="414"/>
        <v>d:t</v>
      </c>
      <c r="P3145" t="str">
        <f t="shared" ca="1" si="415"/>
        <v>d11:t11</v>
      </c>
    </row>
    <row r="3146" spans="1:16">
      <c r="A3146" t="str">
        <f t="shared" si="417"/>
        <v>05</v>
      </c>
      <c r="B3146" t="str">
        <f t="shared" ca="1" si="418"/>
        <v>PU</v>
      </c>
      <c r="C3146" t="s">
        <v>352</v>
      </c>
      <c r="D3146" t="s">
        <v>3824</v>
      </c>
      <c r="E3146">
        <f t="shared" ca="1" si="419"/>
        <v>0</v>
      </c>
      <c r="H3146" t="str">
        <f t="shared" ca="1" si="420"/>
        <v>'360 PU '!</v>
      </c>
      <c r="I3146">
        <f t="shared" ca="1" si="421"/>
        <v>0</v>
      </c>
      <c r="J3146">
        <f t="shared" ca="1" si="416"/>
        <v>0</v>
      </c>
      <c r="K3146" t="str">
        <f t="shared" ca="1" si="416"/>
        <v>'360 PU '!</v>
      </c>
      <c r="L3146">
        <f t="shared" ca="1" si="416"/>
        <v>0</v>
      </c>
      <c r="M3146">
        <f t="shared" ca="1" si="416"/>
        <v>0</v>
      </c>
      <c r="N3146">
        <f t="shared" ca="1" si="416"/>
        <v>0</v>
      </c>
      <c r="O3146" t="str">
        <f t="shared" ca="1" si="414"/>
        <v>d:t</v>
      </c>
      <c r="P3146" t="str">
        <f t="shared" ca="1" si="415"/>
        <v>d11:t11</v>
      </c>
    </row>
    <row r="3147" spans="1:16">
      <c r="A3147" t="str">
        <f t="shared" si="417"/>
        <v>14</v>
      </c>
      <c r="B3147" t="str">
        <f t="shared" ca="1" si="418"/>
        <v>PU</v>
      </c>
      <c r="C3147" t="s">
        <v>352</v>
      </c>
      <c r="D3147" t="s">
        <v>3825</v>
      </c>
      <c r="E3147">
        <f t="shared" ca="1" si="419"/>
        <v>0</v>
      </c>
      <c r="H3147" t="str">
        <f t="shared" ca="1" si="420"/>
        <v>'360 PU '!</v>
      </c>
      <c r="I3147">
        <f t="shared" ca="1" si="421"/>
        <v>0</v>
      </c>
      <c r="J3147">
        <f t="shared" ca="1" si="416"/>
        <v>0</v>
      </c>
      <c r="K3147" t="str">
        <f t="shared" ca="1" si="416"/>
        <v>'360 PU '!</v>
      </c>
      <c r="L3147">
        <f t="shared" ca="1" si="416"/>
        <v>0</v>
      </c>
      <c r="M3147">
        <f t="shared" ca="1" si="416"/>
        <v>0</v>
      </c>
      <c r="N3147">
        <f t="shared" ca="1" si="416"/>
        <v>0</v>
      </c>
      <c r="O3147" t="str">
        <f t="shared" ca="1" si="414"/>
        <v>d:t</v>
      </c>
      <c r="P3147" t="str">
        <f t="shared" ca="1" si="415"/>
        <v>d11:t11</v>
      </c>
    </row>
    <row r="3148" spans="1:16">
      <c r="A3148" t="str">
        <f t="shared" si="417"/>
        <v>100</v>
      </c>
      <c r="B3148" t="str">
        <f t="shared" ca="1" si="418"/>
        <v>PU</v>
      </c>
      <c r="C3148" t="s">
        <v>352</v>
      </c>
      <c r="D3148" t="s">
        <v>3826</v>
      </c>
      <c r="E3148">
        <f t="shared" ca="1" si="419"/>
        <v>0</v>
      </c>
      <c r="H3148" t="str">
        <f t="shared" ca="1" si="420"/>
        <v>'360 PU '!</v>
      </c>
      <c r="I3148">
        <f t="shared" ca="1" si="421"/>
        <v>0</v>
      </c>
      <c r="J3148">
        <f t="shared" ca="1" si="416"/>
        <v>0</v>
      </c>
      <c r="K3148" t="str">
        <f t="shared" ca="1" si="416"/>
        <v>'360 PU '!</v>
      </c>
      <c r="L3148">
        <f t="shared" ca="1" si="416"/>
        <v>0</v>
      </c>
      <c r="M3148">
        <f t="shared" ca="1" si="416"/>
        <v>0</v>
      </c>
      <c r="N3148">
        <f t="shared" ca="1" si="416"/>
        <v>0</v>
      </c>
      <c r="O3148" t="str">
        <f t="shared" ca="1" si="414"/>
        <v>d:t</v>
      </c>
      <c r="P3148" t="str">
        <f t="shared" ca="1" si="415"/>
        <v>d11:t11</v>
      </c>
    </row>
    <row r="3149" spans="1:16">
      <c r="A3149" t="str">
        <f t="shared" si="417"/>
        <v>06</v>
      </c>
      <c r="B3149" t="str">
        <f t="shared" ca="1" si="418"/>
        <v>PU</v>
      </c>
      <c r="C3149" t="s">
        <v>352</v>
      </c>
      <c r="D3149" t="s">
        <v>3827</v>
      </c>
      <c r="E3149">
        <f t="shared" ca="1" si="419"/>
        <v>0</v>
      </c>
      <c r="H3149" t="str">
        <f t="shared" ca="1" si="420"/>
        <v>'360 PU '!</v>
      </c>
      <c r="I3149">
        <f t="shared" ca="1" si="421"/>
        <v>0</v>
      </c>
      <c r="J3149">
        <f t="shared" ca="1" si="416"/>
        <v>0</v>
      </c>
      <c r="K3149" t="str">
        <f t="shared" ca="1" si="416"/>
        <v>'360 PU '!</v>
      </c>
      <c r="L3149">
        <f t="shared" ca="1" si="416"/>
        <v>0</v>
      </c>
      <c r="M3149">
        <f t="shared" ca="1" si="416"/>
        <v>0</v>
      </c>
      <c r="N3149">
        <f t="shared" ca="1" si="416"/>
        <v>0</v>
      </c>
      <c r="O3149" t="str">
        <f t="shared" ca="1" si="414"/>
        <v>d:t</v>
      </c>
      <c r="P3149" t="str">
        <f t="shared" ca="1" si="415"/>
        <v>d11:t11</v>
      </c>
    </row>
    <row r="3150" spans="1:16">
      <c r="A3150" t="str">
        <f t="shared" si="417"/>
        <v>12</v>
      </c>
      <c r="B3150" t="str">
        <f t="shared" ca="1" si="418"/>
        <v>PU</v>
      </c>
      <c r="C3150" t="s">
        <v>352</v>
      </c>
      <c r="D3150" t="s">
        <v>3828</v>
      </c>
      <c r="E3150">
        <f t="shared" ca="1" si="419"/>
        <v>0</v>
      </c>
      <c r="H3150" t="str">
        <f t="shared" ca="1" si="420"/>
        <v>'360 PU '!</v>
      </c>
      <c r="I3150">
        <f t="shared" ca="1" si="421"/>
        <v>0</v>
      </c>
      <c r="J3150">
        <f t="shared" ca="1" si="416"/>
        <v>0</v>
      </c>
      <c r="K3150" t="str">
        <f t="shared" ca="1" si="416"/>
        <v>'360 PU '!</v>
      </c>
      <c r="L3150">
        <f t="shared" ca="1" si="416"/>
        <v>0</v>
      </c>
      <c r="M3150">
        <f t="shared" ca="1" si="416"/>
        <v>0</v>
      </c>
      <c r="N3150">
        <f t="shared" ca="1" si="416"/>
        <v>0</v>
      </c>
      <c r="O3150" t="str">
        <f t="shared" ca="1" si="414"/>
        <v>d:t</v>
      </c>
      <c r="P3150" t="str">
        <f t="shared" ca="1" si="415"/>
        <v>d11:t11</v>
      </c>
    </row>
    <row r="3151" spans="1:16">
      <c r="A3151" t="str">
        <f t="shared" si="417"/>
        <v>09</v>
      </c>
      <c r="B3151" t="str">
        <f t="shared" ca="1" si="418"/>
        <v>PU</v>
      </c>
      <c r="C3151" t="s">
        <v>352</v>
      </c>
      <c r="D3151" t="s">
        <v>3829</v>
      </c>
      <c r="E3151">
        <f t="shared" ca="1" si="419"/>
        <v>0</v>
      </c>
      <c r="H3151" t="str">
        <f t="shared" ca="1" si="420"/>
        <v>'360 PU '!</v>
      </c>
      <c r="I3151">
        <f t="shared" ca="1" si="421"/>
        <v>0</v>
      </c>
      <c r="J3151">
        <f t="shared" ca="1" si="416"/>
        <v>0</v>
      </c>
      <c r="K3151" t="str">
        <f t="shared" ca="1" si="416"/>
        <v>'360 PU '!</v>
      </c>
      <c r="L3151">
        <f t="shared" ca="1" si="416"/>
        <v>0</v>
      </c>
      <c r="M3151">
        <f t="shared" ca="1" si="416"/>
        <v>0</v>
      </c>
      <c r="N3151">
        <f t="shared" ca="1" si="416"/>
        <v>0</v>
      </c>
      <c r="O3151" t="str">
        <f t="shared" ca="1" si="414"/>
        <v>d:t</v>
      </c>
      <c r="P3151" t="str">
        <f t="shared" ca="1" si="415"/>
        <v>d11:t11</v>
      </c>
    </row>
    <row r="3152" spans="1:16">
      <c r="A3152" t="str">
        <f t="shared" si="417"/>
        <v>11</v>
      </c>
      <c r="B3152" t="str">
        <f t="shared" ca="1" si="418"/>
        <v>PU</v>
      </c>
      <c r="C3152" t="s">
        <v>352</v>
      </c>
      <c r="D3152" t="s">
        <v>3830</v>
      </c>
      <c r="E3152">
        <f t="shared" ca="1" si="419"/>
        <v>0</v>
      </c>
      <c r="H3152" t="str">
        <f t="shared" ca="1" si="420"/>
        <v>'360 PU '!</v>
      </c>
      <c r="I3152">
        <f t="shared" ca="1" si="421"/>
        <v>0</v>
      </c>
      <c r="J3152">
        <f t="shared" ca="1" si="416"/>
        <v>0</v>
      </c>
      <c r="K3152" t="str">
        <f t="shared" ca="1" si="416"/>
        <v>'360 PU '!</v>
      </c>
      <c r="L3152">
        <f t="shared" ca="1" si="416"/>
        <v>0</v>
      </c>
      <c r="M3152">
        <f t="shared" ca="1" si="416"/>
        <v>0</v>
      </c>
      <c r="N3152">
        <f t="shared" ca="1" si="416"/>
        <v>0</v>
      </c>
      <c r="O3152" t="str">
        <f t="shared" ref="O3152:O3215" ca="1" si="422">VLOOKUP($H3152,$G$8:$I$13,2,FALSE)</f>
        <v>d:t</v>
      </c>
      <c r="P3152" t="str">
        <f t="shared" ref="P3152:P3215" ca="1" si="423">VLOOKUP($H3152,$G$8:$I$13,3,FALSE)</f>
        <v>d11:t11</v>
      </c>
    </row>
    <row r="3153" spans="1:16">
      <c r="A3153" t="str">
        <f t="shared" si="417"/>
        <v>03</v>
      </c>
      <c r="B3153" t="str">
        <f t="shared" ca="1" si="418"/>
        <v>PU</v>
      </c>
      <c r="C3153" t="s">
        <v>352</v>
      </c>
      <c r="D3153" t="s">
        <v>3831</v>
      </c>
      <c r="E3153">
        <f t="shared" ca="1" si="419"/>
        <v>0</v>
      </c>
      <c r="H3153" t="str">
        <f t="shared" ca="1" si="420"/>
        <v>'360 PU '!</v>
      </c>
      <c r="I3153">
        <f t="shared" ca="1" si="421"/>
        <v>0</v>
      </c>
      <c r="J3153">
        <f t="shared" ca="1" si="416"/>
        <v>0</v>
      </c>
      <c r="K3153" t="str">
        <f t="shared" ca="1" si="416"/>
        <v>'360 PU '!</v>
      </c>
      <c r="L3153">
        <f t="shared" ca="1" si="416"/>
        <v>0</v>
      </c>
      <c r="M3153">
        <f t="shared" ca="1" si="416"/>
        <v>0</v>
      </c>
      <c r="N3153">
        <f t="shared" ca="1" si="416"/>
        <v>0</v>
      </c>
      <c r="O3153" t="str">
        <f t="shared" ca="1" si="422"/>
        <v>d:t</v>
      </c>
      <c r="P3153" t="str">
        <f t="shared" ca="1" si="423"/>
        <v>d11:t11</v>
      </c>
    </row>
    <row r="3154" spans="1:16">
      <c r="A3154" t="str">
        <f t="shared" si="417"/>
        <v>02</v>
      </c>
      <c r="B3154" t="str">
        <f t="shared" ca="1" si="418"/>
        <v>PU</v>
      </c>
      <c r="C3154" t="s">
        <v>352</v>
      </c>
      <c r="D3154" t="s">
        <v>3832</v>
      </c>
      <c r="E3154">
        <f t="shared" ca="1" si="419"/>
        <v>0</v>
      </c>
      <c r="H3154" t="str">
        <f t="shared" ca="1" si="420"/>
        <v>'360 PU '!</v>
      </c>
      <c r="I3154">
        <f t="shared" ca="1" si="421"/>
        <v>0</v>
      </c>
      <c r="J3154">
        <f t="shared" ca="1" si="416"/>
        <v>0</v>
      </c>
      <c r="K3154" t="str">
        <f t="shared" ca="1" si="416"/>
        <v>'360 PU '!</v>
      </c>
      <c r="L3154">
        <f t="shared" ca="1" si="416"/>
        <v>0</v>
      </c>
      <c r="M3154">
        <f t="shared" ca="1" si="416"/>
        <v>0</v>
      </c>
      <c r="N3154">
        <f t="shared" ca="1" si="416"/>
        <v>0</v>
      </c>
      <c r="O3154" t="str">
        <f t="shared" ca="1" si="422"/>
        <v>d:t</v>
      </c>
      <c r="P3154" t="str">
        <f t="shared" ca="1" si="423"/>
        <v>d11:t11</v>
      </c>
    </row>
    <row r="3155" spans="1:16">
      <c r="A3155" t="str">
        <f t="shared" si="417"/>
        <v>04</v>
      </c>
      <c r="B3155" t="str">
        <f t="shared" ca="1" si="418"/>
        <v>PU</v>
      </c>
      <c r="C3155" t="s">
        <v>352</v>
      </c>
      <c r="D3155" t="s">
        <v>3833</v>
      </c>
      <c r="E3155">
        <f t="shared" ca="1" si="419"/>
        <v>0</v>
      </c>
      <c r="H3155" t="str">
        <f t="shared" ca="1" si="420"/>
        <v>'360 PU '!</v>
      </c>
      <c r="I3155">
        <f t="shared" ca="1" si="421"/>
        <v>0</v>
      </c>
      <c r="J3155">
        <f t="shared" ca="1" si="416"/>
        <v>0</v>
      </c>
      <c r="K3155" t="str">
        <f t="shared" ca="1" si="416"/>
        <v>'360 PU '!</v>
      </c>
      <c r="L3155">
        <f t="shared" ca="1" si="416"/>
        <v>0</v>
      </c>
      <c r="M3155">
        <f t="shared" ca="1" si="416"/>
        <v>0</v>
      </c>
      <c r="N3155">
        <f t="shared" ca="1" si="416"/>
        <v>0</v>
      </c>
      <c r="O3155" t="str">
        <f t="shared" ca="1" si="422"/>
        <v>d:t</v>
      </c>
      <c r="P3155" t="str">
        <f t="shared" ca="1" si="423"/>
        <v>d11:t11</v>
      </c>
    </row>
    <row r="3156" spans="1:16">
      <c r="A3156" t="str">
        <f t="shared" si="417"/>
        <v>01</v>
      </c>
      <c r="B3156" t="str">
        <f t="shared" ca="1" si="418"/>
        <v>PU</v>
      </c>
      <c r="C3156" t="s">
        <v>314</v>
      </c>
      <c r="D3156" t="s">
        <v>3834</v>
      </c>
      <c r="E3156">
        <f t="shared" ca="1" si="419"/>
        <v>0</v>
      </c>
      <c r="H3156" t="str">
        <f t="shared" ca="1" si="420"/>
        <v>'360 PU '!</v>
      </c>
      <c r="I3156">
        <f t="shared" ca="1" si="421"/>
        <v>0</v>
      </c>
      <c r="J3156">
        <f t="shared" ca="1" si="416"/>
        <v>0</v>
      </c>
      <c r="K3156" t="str">
        <f t="shared" ca="1" si="416"/>
        <v>'360 PU '!</v>
      </c>
      <c r="L3156">
        <f t="shared" ca="1" si="416"/>
        <v>0</v>
      </c>
      <c r="M3156">
        <f t="shared" ca="1" si="416"/>
        <v>0</v>
      </c>
      <c r="N3156">
        <f t="shared" ca="1" si="416"/>
        <v>0</v>
      </c>
      <c r="O3156" t="str">
        <f t="shared" ca="1" si="422"/>
        <v>d:t</v>
      </c>
      <c r="P3156" t="str">
        <f t="shared" ca="1" si="423"/>
        <v>d11:t11</v>
      </c>
    </row>
    <row r="3157" spans="1:16">
      <c r="A3157" t="str">
        <f t="shared" si="417"/>
        <v>05</v>
      </c>
      <c r="B3157" t="str">
        <f t="shared" ca="1" si="418"/>
        <v>PU</v>
      </c>
      <c r="C3157" t="s">
        <v>314</v>
      </c>
      <c r="D3157" t="s">
        <v>3835</v>
      </c>
      <c r="E3157">
        <f t="shared" ca="1" si="419"/>
        <v>0</v>
      </c>
      <c r="H3157" t="str">
        <f t="shared" ca="1" si="420"/>
        <v>'360 PU '!</v>
      </c>
      <c r="I3157">
        <f t="shared" ca="1" si="421"/>
        <v>0</v>
      </c>
      <c r="J3157">
        <f t="shared" ca="1" si="416"/>
        <v>0</v>
      </c>
      <c r="K3157" t="str">
        <f t="shared" ca="1" si="416"/>
        <v>'360 PU '!</v>
      </c>
      <c r="L3157">
        <f t="shared" ca="1" si="416"/>
        <v>0</v>
      </c>
      <c r="M3157">
        <f t="shared" ca="1" si="416"/>
        <v>0</v>
      </c>
      <c r="N3157">
        <f t="shared" ca="1" si="416"/>
        <v>0</v>
      </c>
      <c r="O3157" t="str">
        <f t="shared" ca="1" si="422"/>
        <v>d:t</v>
      </c>
      <c r="P3157" t="str">
        <f t="shared" ca="1" si="423"/>
        <v>d11:t11</v>
      </c>
    </row>
    <row r="3158" spans="1:16">
      <c r="A3158" t="str">
        <f t="shared" si="417"/>
        <v>14</v>
      </c>
      <c r="B3158" t="str">
        <f t="shared" ca="1" si="418"/>
        <v>PU</v>
      </c>
      <c r="C3158" t="s">
        <v>314</v>
      </c>
      <c r="D3158" t="s">
        <v>3836</v>
      </c>
      <c r="E3158">
        <f t="shared" ca="1" si="419"/>
        <v>0</v>
      </c>
      <c r="H3158" t="str">
        <f t="shared" ca="1" si="420"/>
        <v>'360 PU '!</v>
      </c>
      <c r="I3158">
        <f t="shared" ca="1" si="421"/>
        <v>0</v>
      </c>
      <c r="J3158">
        <f t="shared" ca="1" si="416"/>
        <v>0</v>
      </c>
      <c r="K3158" t="str">
        <f t="shared" ca="1" si="416"/>
        <v>'360 PU '!</v>
      </c>
      <c r="L3158">
        <f t="shared" ca="1" si="416"/>
        <v>0</v>
      </c>
      <c r="M3158">
        <f t="shared" ca="1" si="416"/>
        <v>0</v>
      </c>
      <c r="N3158">
        <f t="shared" ca="1" si="416"/>
        <v>0</v>
      </c>
      <c r="O3158" t="str">
        <f t="shared" ca="1" si="422"/>
        <v>d:t</v>
      </c>
      <c r="P3158" t="str">
        <f t="shared" ca="1" si="423"/>
        <v>d11:t11</v>
      </c>
    </row>
    <row r="3159" spans="1:16">
      <c r="A3159" t="str">
        <f t="shared" si="417"/>
        <v>100</v>
      </c>
      <c r="B3159" t="str">
        <f t="shared" ca="1" si="418"/>
        <v>PU</v>
      </c>
      <c r="C3159" t="s">
        <v>314</v>
      </c>
      <c r="D3159" t="s">
        <v>3837</v>
      </c>
      <c r="E3159">
        <f t="shared" ca="1" si="419"/>
        <v>0</v>
      </c>
      <c r="H3159" t="str">
        <f t="shared" ca="1" si="420"/>
        <v>'360 PU '!</v>
      </c>
      <c r="I3159">
        <f t="shared" ca="1" si="421"/>
        <v>0</v>
      </c>
      <c r="J3159">
        <f t="shared" ca="1" si="416"/>
        <v>0</v>
      </c>
      <c r="K3159" t="str">
        <f t="shared" ca="1" si="416"/>
        <v>'360 PU '!</v>
      </c>
      <c r="L3159">
        <f t="shared" ca="1" si="416"/>
        <v>0</v>
      </c>
      <c r="M3159">
        <f t="shared" ca="1" si="416"/>
        <v>0</v>
      </c>
      <c r="N3159">
        <f t="shared" ca="1" si="416"/>
        <v>0</v>
      </c>
      <c r="O3159" t="str">
        <f t="shared" ca="1" si="422"/>
        <v>d:t</v>
      </c>
      <c r="P3159" t="str">
        <f t="shared" ca="1" si="423"/>
        <v>d11:t11</v>
      </c>
    </row>
    <row r="3160" spans="1:16">
      <c r="A3160" t="str">
        <f t="shared" si="417"/>
        <v>06</v>
      </c>
      <c r="B3160" t="str">
        <f t="shared" ca="1" si="418"/>
        <v>PU</v>
      </c>
      <c r="C3160" t="s">
        <v>314</v>
      </c>
      <c r="D3160" t="s">
        <v>3838</v>
      </c>
      <c r="E3160">
        <f t="shared" ca="1" si="419"/>
        <v>0</v>
      </c>
      <c r="H3160" t="str">
        <f t="shared" ca="1" si="420"/>
        <v>'360 PU '!</v>
      </c>
      <c r="I3160">
        <f t="shared" ca="1" si="421"/>
        <v>0</v>
      </c>
      <c r="J3160">
        <f t="shared" ca="1" si="416"/>
        <v>0</v>
      </c>
      <c r="K3160" t="str">
        <f t="shared" ca="1" si="416"/>
        <v>'360 PU '!</v>
      </c>
      <c r="L3160">
        <f t="shared" ca="1" si="416"/>
        <v>0</v>
      </c>
      <c r="M3160">
        <f t="shared" ca="1" si="416"/>
        <v>0</v>
      </c>
      <c r="N3160">
        <f t="shared" ca="1" si="416"/>
        <v>0</v>
      </c>
      <c r="O3160" t="str">
        <f t="shared" ca="1" si="422"/>
        <v>d:t</v>
      </c>
      <c r="P3160" t="str">
        <f t="shared" ca="1" si="423"/>
        <v>d11:t11</v>
      </c>
    </row>
    <row r="3161" spans="1:16">
      <c r="A3161" t="str">
        <f t="shared" si="417"/>
        <v>12</v>
      </c>
      <c r="B3161" t="str">
        <f t="shared" ca="1" si="418"/>
        <v>PU</v>
      </c>
      <c r="C3161" t="s">
        <v>314</v>
      </c>
      <c r="D3161" t="s">
        <v>3839</v>
      </c>
      <c r="E3161">
        <f t="shared" ca="1" si="419"/>
        <v>0</v>
      </c>
      <c r="H3161" t="str">
        <f t="shared" ca="1" si="420"/>
        <v>'360 PU '!</v>
      </c>
      <c r="I3161">
        <f t="shared" ca="1" si="421"/>
        <v>0</v>
      </c>
      <c r="J3161">
        <f t="shared" ca="1" si="416"/>
        <v>0</v>
      </c>
      <c r="K3161" t="str">
        <f t="shared" ca="1" si="416"/>
        <v>'360 PU '!</v>
      </c>
      <c r="L3161">
        <f t="shared" ca="1" si="416"/>
        <v>0</v>
      </c>
      <c r="M3161">
        <f t="shared" ca="1" si="416"/>
        <v>0</v>
      </c>
      <c r="N3161">
        <f t="shared" ca="1" si="416"/>
        <v>0</v>
      </c>
      <c r="O3161" t="str">
        <f t="shared" ca="1" si="422"/>
        <v>d:t</v>
      </c>
      <c r="P3161" t="str">
        <f t="shared" ca="1" si="423"/>
        <v>d11:t11</v>
      </c>
    </row>
    <row r="3162" spans="1:16">
      <c r="A3162" t="str">
        <f t="shared" si="417"/>
        <v>09</v>
      </c>
      <c r="B3162" t="str">
        <f t="shared" ca="1" si="418"/>
        <v>PU</v>
      </c>
      <c r="C3162" t="s">
        <v>314</v>
      </c>
      <c r="D3162" t="s">
        <v>3840</v>
      </c>
      <c r="E3162">
        <f t="shared" ca="1" si="419"/>
        <v>0</v>
      </c>
      <c r="H3162" t="str">
        <f t="shared" ca="1" si="420"/>
        <v>'360 PU '!</v>
      </c>
      <c r="I3162">
        <f t="shared" ca="1" si="421"/>
        <v>0</v>
      </c>
      <c r="J3162">
        <f t="shared" ca="1" si="416"/>
        <v>0</v>
      </c>
      <c r="K3162" t="str">
        <f t="shared" ca="1" si="416"/>
        <v>'360 PU '!</v>
      </c>
      <c r="L3162">
        <f t="shared" ca="1" si="416"/>
        <v>0</v>
      </c>
      <c r="M3162">
        <f t="shared" ca="1" si="416"/>
        <v>0</v>
      </c>
      <c r="N3162">
        <f t="shared" ca="1" si="416"/>
        <v>0</v>
      </c>
      <c r="O3162" t="str">
        <f t="shared" ca="1" si="422"/>
        <v>d:t</v>
      </c>
      <c r="P3162" t="str">
        <f t="shared" ca="1" si="423"/>
        <v>d11:t11</v>
      </c>
    </row>
    <row r="3163" spans="1:16">
      <c r="A3163" t="str">
        <f t="shared" si="417"/>
        <v>11</v>
      </c>
      <c r="B3163" t="str">
        <f t="shared" ca="1" si="418"/>
        <v>PU</v>
      </c>
      <c r="C3163" t="s">
        <v>314</v>
      </c>
      <c r="D3163" t="s">
        <v>3841</v>
      </c>
      <c r="E3163">
        <f t="shared" ca="1" si="419"/>
        <v>0</v>
      </c>
      <c r="H3163" t="str">
        <f t="shared" ca="1" si="420"/>
        <v>'360 PU '!</v>
      </c>
      <c r="I3163">
        <f t="shared" ca="1" si="421"/>
        <v>0</v>
      </c>
      <c r="J3163">
        <f t="shared" ca="1" si="416"/>
        <v>0</v>
      </c>
      <c r="K3163" t="str">
        <f t="shared" ca="1" si="416"/>
        <v>'360 PU '!</v>
      </c>
      <c r="L3163">
        <f t="shared" ca="1" si="416"/>
        <v>0</v>
      </c>
      <c r="M3163">
        <f t="shared" ca="1" si="416"/>
        <v>0</v>
      </c>
      <c r="N3163">
        <f t="shared" ca="1" si="416"/>
        <v>0</v>
      </c>
      <c r="O3163" t="str">
        <f t="shared" ca="1" si="422"/>
        <v>d:t</v>
      </c>
      <c r="P3163" t="str">
        <f t="shared" ca="1" si="423"/>
        <v>d11:t11</v>
      </c>
    </row>
    <row r="3164" spans="1:16">
      <c r="A3164" t="str">
        <f t="shared" si="417"/>
        <v>03</v>
      </c>
      <c r="B3164" t="str">
        <f t="shared" ca="1" si="418"/>
        <v>PU</v>
      </c>
      <c r="C3164" t="s">
        <v>314</v>
      </c>
      <c r="D3164" t="s">
        <v>3842</v>
      </c>
      <c r="E3164">
        <f t="shared" ca="1" si="419"/>
        <v>0</v>
      </c>
      <c r="H3164" t="str">
        <f t="shared" ca="1" si="420"/>
        <v>'360 PU '!</v>
      </c>
      <c r="I3164">
        <f t="shared" ca="1" si="421"/>
        <v>0</v>
      </c>
      <c r="J3164">
        <f t="shared" ca="1" si="416"/>
        <v>0</v>
      </c>
      <c r="K3164" t="str">
        <f t="shared" ca="1" si="416"/>
        <v>'360 PU '!</v>
      </c>
      <c r="L3164">
        <f t="shared" ca="1" si="416"/>
        <v>0</v>
      </c>
      <c r="M3164">
        <f t="shared" ca="1" si="416"/>
        <v>0</v>
      </c>
      <c r="N3164">
        <f t="shared" ca="1" si="416"/>
        <v>0</v>
      </c>
      <c r="O3164" t="str">
        <f t="shared" ca="1" si="422"/>
        <v>d:t</v>
      </c>
      <c r="P3164" t="str">
        <f t="shared" ca="1" si="423"/>
        <v>d11:t11</v>
      </c>
    </row>
    <row r="3165" spans="1:16">
      <c r="A3165" t="str">
        <f t="shared" si="417"/>
        <v>02</v>
      </c>
      <c r="B3165" t="str">
        <f t="shared" ca="1" si="418"/>
        <v>PU</v>
      </c>
      <c r="C3165" t="s">
        <v>314</v>
      </c>
      <c r="D3165" t="s">
        <v>3843</v>
      </c>
      <c r="E3165">
        <f t="shared" ca="1" si="419"/>
        <v>0</v>
      </c>
      <c r="H3165" t="str">
        <f t="shared" ca="1" si="420"/>
        <v>'360 PU '!</v>
      </c>
      <c r="I3165">
        <f t="shared" ca="1" si="421"/>
        <v>0</v>
      </c>
      <c r="J3165">
        <f t="shared" ca="1" si="416"/>
        <v>0</v>
      </c>
      <c r="K3165" t="str">
        <f t="shared" ca="1" si="416"/>
        <v>'360 PU '!</v>
      </c>
      <c r="L3165">
        <f t="shared" ca="1" si="416"/>
        <v>0</v>
      </c>
      <c r="M3165">
        <f t="shared" ca="1" si="416"/>
        <v>0</v>
      </c>
      <c r="N3165">
        <f t="shared" ca="1" si="416"/>
        <v>0</v>
      </c>
      <c r="O3165" t="str">
        <f t="shared" ca="1" si="422"/>
        <v>d:t</v>
      </c>
      <c r="P3165" t="str">
        <f t="shared" ca="1" si="423"/>
        <v>d11:t11</v>
      </c>
    </row>
    <row r="3166" spans="1:16">
      <c r="A3166" t="str">
        <f t="shared" si="417"/>
        <v>04</v>
      </c>
      <c r="B3166" t="str">
        <f t="shared" ca="1" si="418"/>
        <v>PU</v>
      </c>
      <c r="C3166" t="s">
        <v>314</v>
      </c>
      <c r="D3166" t="s">
        <v>3844</v>
      </c>
      <c r="E3166">
        <f t="shared" ca="1" si="419"/>
        <v>0</v>
      </c>
      <c r="H3166" t="str">
        <f t="shared" ca="1" si="420"/>
        <v>'360 PU '!</v>
      </c>
      <c r="I3166">
        <f t="shared" ca="1" si="421"/>
        <v>0</v>
      </c>
      <c r="J3166">
        <f t="shared" ca="1" si="416"/>
        <v>0</v>
      </c>
      <c r="K3166" t="str">
        <f t="shared" ca="1" si="416"/>
        <v>'360 PU '!</v>
      </c>
      <c r="L3166">
        <f t="shared" ca="1" si="416"/>
        <v>0</v>
      </c>
      <c r="M3166">
        <f t="shared" ca="1" si="416"/>
        <v>0</v>
      </c>
      <c r="N3166">
        <f t="shared" ca="1" si="416"/>
        <v>0</v>
      </c>
      <c r="O3166" t="str">
        <f t="shared" ca="1" si="422"/>
        <v>d:t</v>
      </c>
      <c r="P3166" t="str">
        <f t="shared" ca="1" si="423"/>
        <v>d11:t11</v>
      </c>
    </row>
    <row r="3167" spans="1:16">
      <c r="A3167" t="str">
        <f t="shared" si="417"/>
        <v>01</v>
      </c>
      <c r="B3167" t="str">
        <f t="shared" ca="1" si="418"/>
        <v>PU</v>
      </c>
      <c r="C3167" t="s">
        <v>315</v>
      </c>
      <c r="D3167" t="s">
        <v>3845</v>
      </c>
      <c r="E3167">
        <f t="shared" ca="1" si="419"/>
        <v>0</v>
      </c>
      <c r="H3167" t="str">
        <f t="shared" ca="1" si="420"/>
        <v>'360 PU '!</v>
      </c>
      <c r="I3167">
        <f t="shared" ca="1" si="421"/>
        <v>0</v>
      </c>
      <c r="J3167">
        <f t="shared" ca="1" si="416"/>
        <v>0</v>
      </c>
      <c r="K3167" t="str">
        <f t="shared" ca="1" si="416"/>
        <v>'360 PU '!</v>
      </c>
      <c r="L3167">
        <f t="shared" ca="1" si="416"/>
        <v>0</v>
      </c>
      <c r="M3167">
        <f t="shared" ca="1" si="416"/>
        <v>0</v>
      </c>
      <c r="N3167">
        <f t="shared" ca="1" si="416"/>
        <v>0</v>
      </c>
      <c r="O3167" t="str">
        <f t="shared" ca="1" si="422"/>
        <v>d:t</v>
      </c>
      <c r="P3167" t="str">
        <f t="shared" ca="1" si="423"/>
        <v>d11:t11</v>
      </c>
    </row>
    <row r="3168" spans="1:16">
      <c r="A3168" t="str">
        <f t="shared" si="417"/>
        <v>05</v>
      </c>
      <c r="B3168" t="str">
        <f t="shared" ca="1" si="418"/>
        <v>PU</v>
      </c>
      <c r="C3168" t="s">
        <v>315</v>
      </c>
      <c r="D3168" t="s">
        <v>3846</v>
      </c>
      <c r="E3168">
        <f t="shared" ca="1" si="419"/>
        <v>0</v>
      </c>
      <c r="H3168" t="str">
        <f t="shared" ca="1" si="420"/>
        <v>'360 PU '!</v>
      </c>
      <c r="I3168">
        <f t="shared" ca="1" si="421"/>
        <v>0</v>
      </c>
      <c r="J3168">
        <f t="shared" ca="1" si="416"/>
        <v>0</v>
      </c>
      <c r="K3168" t="str">
        <f t="shared" ca="1" si="416"/>
        <v>'360 PU '!</v>
      </c>
      <c r="L3168">
        <f t="shared" ca="1" si="416"/>
        <v>0</v>
      </c>
      <c r="M3168">
        <f t="shared" ca="1" si="416"/>
        <v>0</v>
      </c>
      <c r="N3168">
        <f t="shared" ca="1" si="416"/>
        <v>0</v>
      </c>
      <c r="O3168" t="str">
        <f t="shared" ca="1" si="422"/>
        <v>d:t</v>
      </c>
      <c r="P3168" t="str">
        <f t="shared" ca="1" si="423"/>
        <v>d11:t11</v>
      </c>
    </row>
    <row r="3169" spans="1:16">
      <c r="A3169" t="str">
        <f t="shared" si="417"/>
        <v>14</v>
      </c>
      <c r="B3169" t="str">
        <f t="shared" ca="1" si="418"/>
        <v>PU</v>
      </c>
      <c r="C3169" t="s">
        <v>315</v>
      </c>
      <c r="D3169" t="s">
        <v>3847</v>
      </c>
      <c r="E3169">
        <f t="shared" ca="1" si="419"/>
        <v>0</v>
      </c>
      <c r="H3169" t="str">
        <f t="shared" ca="1" si="420"/>
        <v>'360 PU '!</v>
      </c>
      <c r="I3169">
        <f t="shared" ca="1" si="421"/>
        <v>0</v>
      </c>
      <c r="J3169">
        <f t="shared" ca="1" si="416"/>
        <v>0</v>
      </c>
      <c r="K3169" t="str">
        <f t="shared" ca="1" si="416"/>
        <v>'360 PU '!</v>
      </c>
      <c r="L3169">
        <f t="shared" ca="1" si="416"/>
        <v>0</v>
      </c>
      <c r="M3169">
        <f t="shared" ca="1" si="416"/>
        <v>0</v>
      </c>
      <c r="N3169">
        <f t="shared" ca="1" si="416"/>
        <v>0</v>
      </c>
      <c r="O3169" t="str">
        <f t="shared" ca="1" si="422"/>
        <v>d:t</v>
      </c>
      <c r="P3169" t="str">
        <f t="shared" ca="1" si="423"/>
        <v>d11:t11</v>
      </c>
    </row>
    <row r="3170" spans="1:16">
      <c r="A3170" t="str">
        <f t="shared" si="417"/>
        <v>100</v>
      </c>
      <c r="B3170" t="str">
        <f t="shared" ca="1" si="418"/>
        <v>PU</v>
      </c>
      <c r="C3170" t="s">
        <v>315</v>
      </c>
      <c r="D3170" t="s">
        <v>3848</v>
      </c>
      <c r="E3170">
        <f t="shared" ca="1" si="419"/>
        <v>0</v>
      </c>
      <c r="H3170" t="str">
        <f t="shared" ca="1" si="420"/>
        <v>'360 PU '!</v>
      </c>
      <c r="I3170">
        <f t="shared" ca="1" si="421"/>
        <v>0</v>
      </c>
      <c r="J3170">
        <f t="shared" ca="1" si="416"/>
        <v>0</v>
      </c>
      <c r="K3170" t="str">
        <f t="shared" ca="1" si="416"/>
        <v>'360 PU '!</v>
      </c>
      <c r="L3170">
        <f t="shared" ca="1" si="416"/>
        <v>0</v>
      </c>
      <c r="M3170">
        <f t="shared" ca="1" si="416"/>
        <v>0</v>
      </c>
      <c r="N3170">
        <f t="shared" ca="1" si="416"/>
        <v>0</v>
      </c>
      <c r="O3170" t="str">
        <f t="shared" ca="1" si="422"/>
        <v>d:t</v>
      </c>
      <c r="P3170" t="str">
        <f t="shared" ca="1" si="423"/>
        <v>d11:t11</v>
      </c>
    </row>
    <row r="3171" spans="1:16">
      <c r="A3171" t="str">
        <f t="shared" si="417"/>
        <v>06</v>
      </c>
      <c r="B3171" t="str">
        <f t="shared" ca="1" si="418"/>
        <v>PU</v>
      </c>
      <c r="C3171" t="s">
        <v>315</v>
      </c>
      <c r="D3171" t="s">
        <v>3849</v>
      </c>
      <c r="E3171">
        <f t="shared" ca="1" si="419"/>
        <v>0</v>
      </c>
      <c r="H3171" t="str">
        <f t="shared" ca="1" si="420"/>
        <v>'360 PU '!</v>
      </c>
      <c r="I3171">
        <f t="shared" ca="1" si="421"/>
        <v>0</v>
      </c>
      <c r="J3171">
        <f t="shared" ca="1" si="416"/>
        <v>0</v>
      </c>
      <c r="K3171" t="str">
        <f t="shared" ca="1" si="416"/>
        <v>'360 PU '!</v>
      </c>
      <c r="L3171">
        <f t="shared" ca="1" si="416"/>
        <v>0</v>
      </c>
      <c r="M3171">
        <f t="shared" ca="1" si="416"/>
        <v>0</v>
      </c>
      <c r="N3171">
        <f t="shared" ca="1" si="416"/>
        <v>0</v>
      </c>
      <c r="O3171" t="str">
        <f t="shared" ca="1" si="422"/>
        <v>d:t</v>
      </c>
      <c r="P3171" t="str">
        <f t="shared" ca="1" si="423"/>
        <v>d11:t11</v>
      </c>
    </row>
    <row r="3172" spans="1:16">
      <c r="A3172" t="str">
        <f t="shared" si="417"/>
        <v>12</v>
      </c>
      <c r="B3172" t="str">
        <f t="shared" ca="1" si="418"/>
        <v>PU</v>
      </c>
      <c r="C3172" t="s">
        <v>315</v>
      </c>
      <c r="D3172" t="s">
        <v>3850</v>
      </c>
      <c r="E3172">
        <f t="shared" ca="1" si="419"/>
        <v>0</v>
      </c>
      <c r="H3172" t="str">
        <f t="shared" ca="1" si="420"/>
        <v>'360 PU '!</v>
      </c>
      <c r="I3172">
        <f t="shared" ca="1" si="421"/>
        <v>0</v>
      </c>
      <c r="J3172">
        <f t="shared" ca="1" si="416"/>
        <v>0</v>
      </c>
      <c r="K3172" t="str">
        <f t="shared" ca="1" si="416"/>
        <v>'360 PU '!</v>
      </c>
      <c r="L3172">
        <f t="shared" ca="1" si="416"/>
        <v>0</v>
      </c>
      <c r="M3172">
        <f t="shared" ca="1" si="416"/>
        <v>0</v>
      </c>
      <c r="N3172">
        <f t="shared" ca="1" si="416"/>
        <v>0</v>
      </c>
      <c r="O3172" t="str">
        <f t="shared" ca="1" si="422"/>
        <v>d:t</v>
      </c>
      <c r="P3172" t="str">
        <f t="shared" ca="1" si="423"/>
        <v>d11:t11</v>
      </c>
    </row>
    <row r="3173" spans="1:16">
      <c r="A3173" t="str">
        <f t="shared" si="417"/>
        <v>09</v>
      </c>
      <c r="B3173" t="str">
        <f t="shared" ca="1" si="418"/>
        <v>PU</v>
      </c>
      <c r="C3173" t="s">
        <v>315</v>
      </c>
      <c r="D3173" t="s">
        <v>3851</v>
      </c>
      <c r="E3173">
        <f t="shared" ca="1" si="419"/>
        <v>0</v>
      </c>
      <c r="H3173" t="str">
        <f t="shared" ca="1" si="420"/>
        <v>'360 PU '!</v>
      </c>
      <c r="I3173">
        <f t="shared" ca="1" si="421"/>
        <v>0</v>
      </c>
      <c r="J3173">
        <f t="shared" ca="1" si="416"/>
        <v>0</v>
      </c>
      <c r="K3173" t="str">
        <f t="shared" ca="1" si="416"/>
        <v>'360 PU '!</v>
      </c>
      <c r="L3173">
        <f t="shared" ca="1" si="416"/>
        <v>0</v>
      </c>
      <c r="M3173">
        <f t="shared" ca="1" si="416"/>
        <v>0</v>
      </c>
      <c r="N3173">
        <f t="shared" ca="1" si="416"/>
        <v>0</v>
      </c>
      <c r="O3173" t="str">
        <f t="shared" ca="1" si="422"/>
        <v>d:t</v>
      </c>
      <c r="P3173" t="str">
        <f t="shared" ca="1" si="423"/>
        <v>d11:t11</v>
      </c>
    </row>
    <row r="3174" spans="1:16">
      <c r="A3174" t="str">
        <f t="shared" si="417"/>
        <v>11</v>
      </c>
      <c r="B3174" t="str">
        <f t="shared" ca="1" si="418"/>
        <v>PU</v>
      </c>
      <c r="C3174" t="s">
        <v>315</v>
      </c>
      <c r="D3174" t="s">
        <v>3852</v>
      </c>
      <c r="E3174">
        <f t="shared" ca="1" si="419"/>
        <v>0</v>
      </c>
      <c r="H3174" t="str">
        <f t="shared" ca="1" si="420"/>
        <v>'360 PU '!</v>
      </c>
      <c r="I3174">
        <f t="shared" ca="1" si="421"/>
        <v>0</v>
      </c>
      <c r="J3174">
        <f t="shared" ca="1" si="416"/>
        <v>0</v>
      </c>
      <c r="K3174" t="str">
        <f t="shared" ca="1" si="416"/>
        <v>'360 PU '!</v>
      </c>
      <c r="L3174">
        <f t="shared" ca="1" si="416"/>
        <v>0</v>
      </c>
      <c r="M3174">
        <f t="shared" ca="1" si="416"/>
        <v>0</v>
      </c>
      <c r="N3174">
        <f t="shared" ca="1" si="416"/>
        <v>0</v>
      </c>
      <c r="O3174" t="str">
        <f t="shared" ca="1" si="422"/>
        <v>d:t</v>
      </c>
      <c r="P3174" t="str">
        <f t="shared" ca="1" si="423"/>
        <v>d11:t11</v>
      </c>
    </row>
    <row r="3175" spans="1:16">
      <c r="A3175" t="str">
        <f t="shared" si="417"/>
        <v>03</v>
      </c>
      <c r="B3175" t="str">
        <f t="shared" ca="1" si="418"/>
        <v>PU</v>
      </c>
      <c r="C3175" t="s">
        <v>315</v>
      </c>
      <c r="D3175" t="s">
        <v>3853</v>
      </c>
      <c r="E3175">
        <f t="shared" ca="1" si="419"/>
        <v>0</v>
      </c>
      <c r="H3175" t="str">
        <f t="shared" ca="1" si="420"/>
        <v>'360 PU '!</v>
      </c>
      <c r="I3175">
        <f t="shared" ca="1" si="421"/>
        <v>0</v>
      </c>
      <c r="J3175">
        <f t="shared" ca="1" si="416"/>
        <v>0</v>
      </c>
      <c r="K3175" t="str">
        <f t="shared" ca="1" si="416"/>
        <v>'360 PU '!</v>
      </c>
      <c r="L3175">
        <f t="shared" ca="1" si="416"/>
        <v>0</v>
      </c>
      <c r="M3175">
        <f t="shared" ca="1" si="416"/>
        <v>0</v>
      </c>
      <c r="N3175">
        <f t="shared" ca="1" si="416"/>
        <v>0</v>
      </c>
      <c r="O3175" t="str">
        <f t="shared" ca="1" si="422"/>
        <v>d:t</v>
      </c>
      <c r="P3175" t="str">
        <f t="shared" ca="1" si="423"/>
        <v>d11:t11</v>
      </c>
    </row>
    <row r="3176" spans="1:16">
      <c r="A3176" t="str">
        <f t="shared" si="417"/>
        <v>02</v>
      </c>
      <c r="B3176" t="str">
        <f t="shared" ca="1" si="418"/>
        <v>PU</v>
      </c>
      <c r="C3176" t="s">
        <v>315</v>
      </c>
      <c r="D3176" t="s">
        <v>3854</v>
      </c>
      <c r="E3176">
        <f t="shared" ca="1" si="419"/>
        <v>0</v>
      </c>
      <c r="H3176" t="str">
        <f t="shared" ca="1" si="420"/>
        <v>'360 PU '!</v>
      </c>
      <c r="I3176">
        <f t="shared" ca="1" si="421"/>
        <v>0</v>
      </c>
      <c r="J3176">
        <f t="shared" ca="1" si="416"/>
        <v>0</v>
      </c>
      <c r="K3176" t="str">
        <f t="shared" ca="1" si="416"/>
        <v>'360 PU '!</v>
      </c>
      <c r="L3176">
        <f t="shared" ca="1" si="416"/>
        <v>0</v>
      </c>
      <c r="M3176">
        <f t="shared" ca="1" si="416"/>
        <v>0</v>
      </c>
      <c r="N3176">
        <f t="shared" ca="1" si="416"/>
        <v>0</v>
      </c>
      <c r="O3176" t="str">
        <f t="shared" ca="1" si="422"/>
        <v>d:t</v>
      </c>
      <c r="P3176" t="str">
        <f t="shared" ca="1" si="423"/>
        <v>d11:t11</v>
      </c>
    </row>
    <row r="3177" spans="1:16">
      <c r="A3177" t="str">
        <f t="shared" si="417"/>
        <v>04</v>
      </c>
      <c r="B3177" t="str">
        <f t="shared" ca="1" si="418"/>
        <v>PU</v>
      </c>
      <c r="C3177" t="s">
        <v>315</v>
      </c>
      <c r="D3177" t="s">
        <v>3855</v>
      </c>
      <c r="E3177">
        <f t="shared" ca="1" si="419"/>
        <v>0</v>
      </c>
      <c r="H3177" t="str">
        <f t="shared" ca="1" si="420"/>
        <v>'360 PU '!</v>
      </c>
      <c r="I3177">
        <f t="shared" ca="1" si="421"/>
        <v>0</v>
      </c>
      <c r="J3177">
        <f t="shared" ca="1" si="416"/>
        <v>0</v>
      </c>
      <c r="K3177" t="str">
        <f t="shared" ca="1" si="416"/>
        <v>'360 PU '!</v>
      </c>
      <c r="L3177">
        <f t="shared" ca="1" si="416"/>
        <v>0</v>
      </c>
      <c r="M3177">
        <f t="shared" ca="1" si="416"/>
        <v>0</v>
      </c>
      <c r="N3177">
        <f t="shared" ca="1" si="416"/>
        <v>0</v>
      </c>
      <c r="O3177" t="str">
        <f t="shared" ca="1" si="422"/>
        <v>d:t</v>
      </c>
      <c r="P3177" t="str">
        <f t="shared" ca="1" si="423"/>
        <v>d11:t11</v>
      </c>
    </row>
    <row r="3178" spans="1:16">
      <c r="A3178" t="str">
        <f t="shared" si="417"/>
        <v>01</v>
      </c>
      <c r="B3178" t="str">
        <f t="shared" ca="1" si="418"/>
        <v>PU</v>
      </c>
      <c r="C3178" t="s">
        <v>316</v>
      </c>
      <c r="D3178" t="s">
        <v>3856</v>
      </c>
      <c r="E3178">
        <f t="shared" ca="1" si="419"/>
        <v>0</v>
      </c>
      <c r="H3178" t="str">
        <f t="shared" ca="1" si="420"/>
        <v>'360 PU '!</v>
      </c>
      <c r="I3178">
        <f t="shared" ca="1" si="421"/>
        <v>0</v>
      </c>
      <c r="J3178">
        <f t="shared" ref="J3178:N3228" ca="1" si="424">IF(IFERROR(VLOOKUP($C3178,INDIRECT(J$14&amp;"D:D"),1,FALSE),0)&lt;&gt;0,J$14,0)</f>
        <v>0</v>
      </c>
      <c r="K3178" t="str">
        <f t="shared" ca="1" si="424"/>
        <v>'360 PU '!</v>
      </c>
      <c r="L3178">
        <f t="shared" ca="1" si="424"/>
        <v>0</v>
      </c>
      <c r="M3178">
        <f t="shared" ca="1" si="424"/>
        <v>0</v>
      </c>
      <c r="N3178">
        <f t="shared" ca="1" si="424"/>
        <v>0</v>
      </c>
      <c r="O3178" t="str">
        <f t="shared" ca="1" si="422"/>
        <v>d:t</v>
      </c>
      <c r="P3178" t="str">
        <f t="shared" ca="1" si="423"/>
        <v>d11:t11</v>
      </c>
    </row>
    <row r="3179" spans="1:16">
      <c r="A3179" t="str">
        <f t="shared" si="417"/>
        <v>05</v>
      </c>
      <c r="B3179" t="str">
        <f t="shared" ca="1" si="418"/>
        <v>PU</v>
      </c>
      <c r="C3179" t="s">
        <v>316</v>
      </c>
      <c r="D3179" t="s">
        <v>3857</v>
      </c>
      <c r="E3179">
        <f t="shared" ca="1" si="419"/>
        <v>0</v>
      </c>
      <c r="H3179" t="str">
        <f t="shared" ca="1" si="420"/>
        <v>'360 PU '!</v>
      </c>
      <c r="I3179">
        <f t="shared" ca="1" si="421"/>
        <v>0</v>
      </c>
      <c r="J3179">
        <f t="shared" ca="1" si="424"/>
        <v>0</v>
      </c>
      <c r="K3179" t="str">
        <f t="shared" ca="1" si="424"/>
        <v>'360 PU '!</v>
      </c>
      <c r="L3179">
        <f t="shared" ca="1" si="424"/>
        <v>0</v>
      </c>
      <c r="M3179">
        <f t="shared" ca="1" si="424"/>
        <v>0</v>
      </c>
      <c r="N3179">
        <f t="shared" ca="1" si="424"/>
        <v>0</v>
      </c>
      <c r="O3179" t="str">
        <f t="shared" ca="1" si="422"/>
        <v>d:t</v>
      </c>
      <c r="P3179" t="str">
        <f t="shared" ca="1" si="423"/>
        <v>d11:t11</v>
      </c>
    </row>
    <row r="3180" spans="1:16">
      <c r="A3180" t="str">
        <f t="shared" si="417"/>
        <v>14</v>
      </c>
      <c r="B3180" t="str">
        <f t="shared" ca="1" si="418"/>
        <v>PU</v>
      </c>
      <c r="C3180" t="s">
        <v>316</v>
      </c>
      <c r="D3180" t="s">
        <v>3858</v>
      </c>
      <c r="E3180">
        <f t="shared" ca="1" si="419"/>
        <v>0</v>
      </c>
      <c r="H3180" t="str">
        <f t="shared" ca="1" si="420"/>
        <v>'360 PU '!</v>
      </c>
      <c r="I3180">
        <f t="shared" ca="1" si="421"/>
        <v>0</v>
      </c>
      <c r="J3180">
        <f t="shared" ca="1" si="424"/>
        <v>0</v>
      </c>
      <c r="K3180" t="str">
        <f t="shared" ca="1" si="424"/>
        <v>'360 PU '!</v>
      </c>
      <c r="L3180">
        <f t="shared" ca="1" si="424"/>
        <v>0</v>
      </c>
      <c r="M3180">
        <f t="shared" ca="1" si="424"/>
        <v>0</v>
      </c>
      <c r="N3180">
        <f t="shared" ca="1" si="424"/>
        <v>0</v>
      </c>
      <c r="O3180" t="str">
        <f t="shared" ca="1" si="422"/>
        <v>d:t</v>
      </c>
      <c r="P3180" t="str">
        <f t="shared" ca="1" si="423"/>
        <v>d11:t11</v>
      </c>
    </row>
    <row r="3181" spans="1:16">
      <c r="A3181" t="str">
        <f t="shared" si="417"/>
        <v>100</v>
      </c>
      <c r="B3181" t="str">
        <f t="shared" ca="1" si="418"/>
        <v>PU</v>
      </c>
      <c r="C3181" t="s">
        <v>316</v>
      </c>
      <c r="D3181" t="s">
        <v>3859</v>
      </c>
      <c r="E3181">
        <f t="shared" ca="1" si="419"/>
        <v>0</v>
      </c>
      <c r="H3181" t="str">
        <f t="shared" ca="1" si="420"/>
        <v>'360 PU '!</v>
      </c>
      <c r="I3181">
        <f t="shared" ca="1" si="421"/>
        <v>0</v>
      </c>
      <c r="J3181">
        <f t="shared" ca="1" si="424"/>
        <v>0</v>
      </c>
      <c r="K3181" t="str">
        <f t="shared" ca="1" si="424"/>
        <v>'360 PU '!</v>
      </c>
      <c r="L3181">
        <f t="shared" ca="1" si="424"/>
        <v>0</v>
      </c>
      <c r="M3181">
        <f t="shared" ca="1" si="424"/>
        <v>0</v>
      </c>
      <c r="N3181">
        <f t="shared" ca="1" si="424"/>
        <v>0</v>
      </c>
      <c r="O3181" t="str">
        <f t="shared" ca="1" si="422"/>
        <v>d:t</v>
      </c>
      <c r="P3181" t="str">
        <f t="shared" ca="1" si="423"/>
        <v>d11:t11</v>
      </c>
    </row>
    <row r="3182" spans="1:16">
      <c r="A3182" t="str">
        <f t="shared" si="417"/>
        <v>06</v>
      </c>
      <c r="B3182" t="str">
        <f t="shared" ca="1" si="418"/>
        <v>PU</v>
      </c>
      <c r="C3182" t="s">
        <v>316</v>
      </c>
      <c r="D3182" t="s">
        <v>3860</v>
      </c>
      <c r="E3182">
        <f t="shared" ca="1" si="419"/>
        <v>0</v>
      </c>
      <c r="H3182" t="str">
        <f t="shared" ca="1" si="420"/>
        <v>'360 PU '!</v>
      </c>
      <c r="I3182">
        <f t="shared" ca="1" si="421"/>
        <v>0</v>
      </c>
      <c r="J3182">
        <f t="shared" ca="1" si="424"/>
        <v>0</v>
      </c>
      <c r="K3182" t="str">
        <f t="shared" ca="1" si="424"/>
        <v>'360 PU '!</v>
      </c>
      <c r="L3182">
        <f t="shared" ca="1" si="424"/>
        <v>0</v>
      </c>
      <c r="M3182">
        <f t="shared" ca="1" si="424"/>
        <v>0</v>
      </c>
      <c r="N3182">
        <f t="shared" ca="1" si="424"/>
        <v>0</v>
      </c>
      <c r="O3182" t="str">
        <f t="shared" ca="1" si="422"/>
        <v>d:t</v>
      </c>
      <c r="P3182" t="str">
        <f t="shared" ca="1" si="423"/>
        <v>d11:t11</v>
      </c>
    </row>
    <row r="3183" spans="1:16">
      <c r="A3183" t="str">
        <f t="shared" si="417"/>
        <v>12</v>
      </c>
      <c r="B3183" t="str">
        <f t="shared" ca="1" si="418"/>
        <v>PU</v>
      </c>
      <c r="C3183" t="s">
        <v>316</v>
      </c>
      <c r="D3183" t="s">
        <v>3861</v>
      </c>
      <c r="E3183">
        <f t="shared" ca="1" si="419"/>
        <v>0</v>
      </c>
      <c r="H3183" t="str">
        <f t="shared" ca="1" si="420"/>
        <v>'360 PU '!</v>
      </c>
      <c r="I3183">
        <f t="shared" ca="1" si="421"/>
        <v>0</v>
      </c>
      <c r="J3183">
        <f t="shared" ca="1" si="424"/>
        <v>0</v>
      </c>
      <c r="K3183" t="str">
        <f t="shared" ca="1" si="424"/>
        <v>'360 PU '!</v>
      </c>
      <c r="L3183">
        <f t="shared" ca="1" si="424"/>
        <v>0</v>
      </c>
      <c r="M3183">
        <f t="shared" ca="1" si="424"/>
        <v>0</v>
      </c>
      <c r="N3183">
        <f t="shared" ca="1" si="424"/>
        <v>0</v>
      </c>
      <c r="O3183" t="str">
        <f t="shared" ca="1" si="422"/>
        <v>d:t</v>
      </c>
      <c r="P3183" t="str">
        <f t="shared" ca="1" si="423"/>
        <v>d11:t11</v>
      </c>
    </row>
    <row r="3184" spans="1:16">
      <c r="A3184" t="str">
        <f t="shared" si="417"/>
        <v>09</v>
      </c>
      <c r="B3184" t="str">
        <f t="shared" ca="1" si="418"/>
        <v>PU</v>
      </c>
      <c r="C3184" t="s">
        <v>316</v>
      </c>
      <c r="D3184" t="s">
        <v>3862</v>
      </c>
      <c r="E3184">
        <f t="shared" ca="1" si="419"/>
        <v>0</v>
      </c>
      <c r="H3184" t="str">
        <f t="shared" ca="1" si="420"/>
        <v>'360 PU '!</v>
      </c>
      <c r="I3184">
        <f t="shared" ca="1" si="421"/>
        <v>0</v>
      </c>
      <c r="J3184">
        <f t="shared" ca="1" si="424"/>
        <v>0</v>
      </c>
      <c r="K3184" t="str">
        <f t="shared" ca="1" si="424"/>
        <v>'360 PU '!</v>
      </c>
      <c r="L3184">
        <f t="shared" ca="1" si="424"/>
        <v>0</v>
      </c>
      <c r="M3184">
        <f t="shared" ca="1" si="424"/>
        <v>0</v>
      </c>
      <c r="N3184">
        <f t="shared" ca="1" si="424"/>
        <v>0</v>
      </c>
      <c r="O3184" t="str">
        <f t="shared" ca="1" si="422"/>
        <v>d:t</v>
      </c>
      <c r="P3184" t="str">
        <f t="shared" ca="1" si="423"/>
        <v>d11:t11</v>
      </c>
    </row>
    <row r="3185" spans="1:16">
      <c r="A3185" t="str">
        <f t="shared" si="417"/>
        <v>11</v>
      </c>
      <c r="B3185" t="str">
        <f t="shared" ca="1" si="418"/>
        <v>PU</v>
      </c>
      <c r="C3185" t="s">
        <v>316</v>
      </c>
      <c r="D3185" t="s">
        <v>3863</v>
      </c>
      <c r="E3185">
        <f t="shared" ca="1" si="419"/>
        <v>0</v>
      </c>
      <c r="H3185" t="str">
        <f t="shared" ca="1" si="420"/>
        <v>'360 PU '!</v>
      </c>
      <c r="I3185">
        <f t="shared" ca="1" si="421"/>
        <v>0</v>
      </c>
      <c r="J3185">
        <f t="shared" ca="1" si="424"/>
        <v>0</v>
      </c>
      <c r="K3185" t="str">
        <f t="shared" ca="1" si="424"/>
        <v>'360 PU '!</v>
      </c>
      <c r="L3185">
        <f t="shared" ca="1" si="424"/>
        <v>0</v>
      </c>
      <c r="M3185">
        <f t="shared" ca="1" si="424"/>
        <v>0</v>
      </c>
      <c r="N3185">
        <f t="shared" ca="1" si="424"/>
        <v>0</v>
      </c>
      <c r="O3185" t="str">
        <f t="shared" ca="1" si="422"/>
        <v>d:t</v>
      </c>
      <c r="P3185" t="str">
        <f t="shared" ca="1" si="423"/>
        <v>d11:t11</v>
      </c>
    </row>
    <row r="3186" spans="1:16">
      <c r="A3186" t="str">
        <f t="shared" si="417"/>
        <v>03</v>
      </c>
      <c r="B3186" t="str">
        <f t="shared" ca="1" si="418"/>
        <v>PU</v>
      </c>
      <c r="C3186" t="s">
        <v>316</v>
      </c>
      <c r="D3186" t="s">
        <v>3864</v>
      </c>
      <c r="E3186">
        <f t="shared" ca="1" si="419"/>
        <v>0</v>
      </c>
      <c r="H3186" t="str">
        <f t="shared" ca="1" si="420"/>
        <v>'360 PU '!</v>
      </c>
      <c r="I3186">
        <f t="shared" ca="1" si="421"/>
        <v>0</v>
      </c>
      <c r="J3186">
        <f t="shared" ca="1" si="424"/>
        <v>0</v>
      </c>
      <c r="K3186" t="str">
        <f t="shared" ca="1" si="424"/>
        <v>'360 PU '!</v>
      </c>
      <c r="L3186">
        <f t="shared" ca="1" si="424"/>
        <v>0</v>
      </c>
      <c r="M3186">
        <f t="shared" ca="1" si="424"/>
        <v>0</v>
      </c>
      <c r="N3186">
        <f t="shared" ca="1" si="424"/>
        <v>0</v>
      </c>
      <c r="O3186" t="str">
        <f t="shared" ca="1" si="422"/>
        <v>d:t</v>
      </c>
      <c r="P3186" t="str">
        <f t="shared" ca="1" si="423"/>
        <v>d11:t11</v>
      </c>
    </row>
    <row r="3187" spans="1:16">
      <c r="A3187" t="str">
        <f t="shared" si="417"/>
        <v>02</v>
      </c>
      <c r="B3187" t="str">
        <f t="shared" ca="1" si="418"/>
        <v>PU</v>
      </c>
      <c r="C3187" t="s">
        <v>316</v>
      </c>
      <c r="D3187" t="s">
        <v>3865</v>
      </c>
      <c r="E3187">
        <f t="shared" ca="1" si="419"/>
        <v>0</v>
      </c>
      <c r="H3187" t="str">
        <f t="shared" ca="1" si="420"/>
        <v>'360 PU '!</v>
      </c>
      <c r="I3187">
        <f t="shared" ca="1" si="421"/>
        <v>0</v>
      </c>
      <c r="J3187">
        <f t="shared" ca="1" si="424"/>
        <v>0</v>
      </c>
      <c r="K3187" t="str">
        <f t="shared" ca="1" si="424"/>
        <v>'360 PU '!</v>
      </c>
      <c r="L3187">
        <f t="shared" ca="1" si="424"/>
        <v>0</v>
      </c>
      <c r="M3187">
        <f t="shared" ca="1" si="424"/>
        <v>0</v>
      </c>
      <c r="N3187">
        <f t="shared" ca="1" si="424"/>
        <v>0</v>
      </c>
      <c r="O3187" t="str">
        <f t="shared" ca="1" si="422"/>
        <v>d:t</v>
      </c>
      <c r="P3187" t="str">
        <f t="shared" ca="1" si="423"/>
        <v>d11:t11</v>
      </c>
    </row>
    <row r="3188" spans="1:16">
      <c r="A3188" t="str">
        <f t="shared" si="417"/>
        <v>04</v>
      </c>
      <c r="B3188" t="str">
        <f t="shared" ca="1" si="418"/>
        <v>PU</v>
      </c>
      <c r="C3188" t="s">
        <v>316</v>
      </c>
      <c r="D3188" t="s">
        <v>3866</v>
      </c>
      <c r="E3188">
        <f t="shared" ca="1" si="419"/>
        <v>0</v>
      </c>
      <c r="H3188" t="str">
        <f t="shared" ca="1" si="420"/>
        <v>'360 PU '!</v>
      </c>
      <c r="I3188">
        <f t="shared" ca="1" si="421"/>
        <v>0</v>
      </c>
      <c r="J3188">
        <f t="shared" ca="1" si="424"/>
        <v>0</v>
      </c>
      <c r="K3188" t="str">
        <f t="shared" ca="1" si="424"/>
        <v>'360 PU '!</v>
      </c>
      <c r="L3188">
        <f t="shared" ca="1" si="424"/>
        <v>0</v>
      </c>
      <c r="M3188">
        <f t="shared" ca="1" si="424"/>
        <v>0</v>
      </c>
      <c r="N3188">
        <f t="shared" ca="1" si="424"/>
        <v>0</v>
      </c>
      <c r="O3188" t="str">
        <f t="shared" ca="1" si="422"/>
        <v>d:t</v>
      </c>
      <c r="P3188" t="str">
        <f t="shared" ca="1" si="423"/>
        <v>d11:t11</v>
      </c>
    </row>
    <row r="3189" spans="1:16">
      <c r="A3189" t="str">
        <f t="shared" si="417"/>
        <v>01</v>
      </c>
      <c r="B3189" t="str">
        <f t="shared" ca="1" si="418"/>
        <v>PU</v>
      </c>
      <c r="C3189" t="s">
        <v>317</v>
      </c>
      <c r="D3189" t="s">
        <v>3867</v>
      </c>
      <c r="E3189">
        <f t="shared" ca="1" si="419"/>
        <v>0</v>
      </c>
      <c r="H3189" t="str">
        <f t="shared" ca="1" si="420"/>
        <v>'360 PU '!</v>
      </c>
      <c r="I3189">
        <f t="shared" ca="1" si="421"/>
        <v>0</v>
      </c>
      <c r="J3189">
        <f t="shared" ca="1" si="424"/>
        <v>0</v>
      </c>
      <c r="K3189" t="str">
        <f t="shared" ca="1" si="424"/>
        <v>'360 PU '!</v>
      </c>
      <c r="L3189">
        <f t="shared" ca="1" si="424"/>
        <v>0</v>
      </c>
      <c r="M3189">
        <f t="shared" ca="1" si="424"/>
        <v>0</v>
      </c>
      <c r="N3189">
        <f t="shared" ca="1" si="424"/>
        <v>0</v>
      </c>
      <c r="O3189" t="str">
        <f t="shared" ca="1" si="422"/>
        <v>d:t</v>
      </c>
      <c r="P3189" t="str">
        <f t="shared" ca="1" si="423"/>
        <v>d11:t11</v>
      </c>
    </row>
    <row r="3190" spans="1:16">
      <c r="A3190" t="str">
        <f t="shared" si="417"/>
        <v>05</v>
      </c>
      <c r="B3190" t="str">
        <f t="shared" ca="1" si="418"/>
        <v>PU</v>
      </c>
      <c r="C3190" t="s">
        <v>317</v>
      </c>
      <c r="D3190" t="s">
        <v>3868</v>
      </c>
      <c r="E3190">
        <f t="shared" ca="1" si="419"/>
        <v>0</v>
      </c>
      <c r="H3190" t="str">
        <f t="shared" ca="1" si="420"/>
        <v>'360 PU '!</v>
      </c>
      <c r="I3190">
        <f t="shared" ca="1" si="421"/>
        <v>0</v>
      </c>
      <c r="J3190">
        <f t="shared" ca="1" si="424"/>
        <v>0</v>
      </c>
      <c r="K3190" t="str">
        <f t="shared" ca="1" si="424"/>
        <v>'360 PU '!</v>
      </c>
      <c r="L3190">
        <f t="shared" ca="1" si="424"/>
        <v>0</v>
      </c>
      <c r="M3190">
        <f t="shared" ca="1" si="424"/>
        <v>0</v>
      </c>
      <c r="N3190">
        <f t="shared" ca="1" si="424"/>
        <v>0</v>
      </c>
      <c r="O3190" t="str">
        <f t="shared" ca="1" si="422"/>
        <v>d:t</v>
      </c>
      <c r="P3190" t="str">
        <f t="shared" ca="1" si="423"/>
        <v>d11:t11</v>
      </c>
    </row>
    <row r="3191" spans="1:16">
      <c r="A3191" t="str">
        <f t="shared" si="417"/>
        <v>14</v>
      </c>
      <c r="B3191" t="str">
        <f t="shared" ca="1" si="418"/>
        <v>PU</v>
      </c>
      <c r="C3191" t="s">
        <v>317</v>
      </c>
      <c r="D3191" t="s">
        <v>3869</v>
      </c>
      <c r="E3191">
        <f t="shared" ca="1" si="419"/>
        <v>0</v>
      </c>
      <c r="H3191" t="str">
        <f t="shared" ca="1" si="420"/>
        <v>'360 PU '!</v>
      </c>
      <c r="I3191">
        <f t="shared" ca="1" si="421"/>
        <v>0</v>
      </c>
      <c r="J3191">
        <f t="shared" ca="1" si="424"/>
        <v>0</v>
      </c>
      <c r="K3191" t="str">
        <f t="shared" ca="1" si="424"/>
        <v>'360 PU '!</v>
      </c>
      <c r="L3191">
        <f t="shared" ca="1" si="424"/>
        <v>0</v>
      </c>
      <c r="M3191">
        <f t="shared" ca="1" si="424"/>
        <v>0</v>
      </c>
      <c r="N3191">
        <f t="shared" ca="1" si="424"/>
        <v>0</v>
      </c>
      <c r="O3191" t="str">
        <f t="shared" ca="1" si="422"/>
        <v>d:t</v>
      </c>
      <c r="P3191" t="str">
        <f t="shared" ca="1" si="423"/>
        <v>d11:t11</v>
      </c>
    </row>
    <row r="3192" spans="1:16">
      <c r="A3192" t="str">
        <f t="shared" si="417"/>
        <v>100</v>
      </c>
      <c r="B3192" t="str">
        <f t="shared" ca="1" si="418"/>
        <v>PU</v>
      </c>
      <c r="C3192" t="s">
        <v>317</v>
      </c>
      <c r="D3192" t="s">
        <v>3870</v>
      </c>
      <c r="E3192">
        <f t="shared" ca="1" si="419"/>
        <v>0</v>
      </c>
      <c r="H3192" t="str">
        <f t="shared" ca="1" si="420"/>
        <v>'360 PU '!</v>
      </c>
      <c r="I3192">
        <f t="shared" ca="1" si="421"/>
        <v>0</v>
      </c>
      <c r="J3192">
        <f t="shared" ca="1" si="424"/>
        <v>0</v>
      </c>
      <c r="K3192" t="str">
        <f t="shared" ca="1" si="424"/>
        <v>'360 PU '!</v>
      </c>
      <c r="L3192">
        <f t="shared" ca="1" si="424"/>
        <v>0</v>
      </c>
      <c r="M3192">
        <f t="shared" ca="1" si="424"/>
        <v>0</v>
      </c>
      <c r="N3192">
        <f t="shared" ca="1" si="424"/>
        <v>0</v>
      </c>
      <c r="O3192" t="str">
        <f t="shared" ca="1" si="422"/>
        <v>d:t</v>
      </c>
      <c r="P3192" t="str">
        <f t="shared" ca="1" si="423"/>
        <v>d11:t11</v>
      </c>
    </row>
    <row r="3193" spans="1:16">
      <c r="A3193" t="str">
        <f t="shared" ref="A3193:A3256" si="425">MID(D3193,LEN(C3193)+2,LEN(D3193)-LEN(C3193))</f>
        <v>06</v>
      </c>
      <c r="B3193" t="str">
        <f t="shared" ref="B3193:B3256" ca="1" si="426">VLOOKUP(H3193,$A$1:$K$6,11,FALSE)</f>
        <v>PU</v>
      </c>
      <c r="C3193" t="s">
        <v>317</v>
      </c>
      <c r="D3193" t="s">
        <v>3871</v>
      </c>
      <c r="E3193">
        <f t="shared" ca="1" si="419"/>
        <v>0</v>
      </c>
      <c r="H3193" t="str">
        <f t="shared" ca="1" si="420"/>
        <v>'360 PU '!</v>
      </c>
      <c r="I3193">
        <f t="shared" ca="1" si="421"/>
        <v>0</v>
      </c>
      <c r="J3193">
        <f t="shared" ca="1" si="424"/>
        <v>0</v>
      </c>
      <c r="K3193" t="str">
        <f t="shared" ca="1" si="424"/>
        <v>'360 PU '!</v>
      </c>
      <c r="L3193">
        <f t="shared" ca="1" si="424"/>
        <v>0</v>
      </c>
      <c r="M3193">
        <f t="shared" ca="1" si="424"/>
        <v>0</v>
      </c>
      <c r="N3193">
        <f t="shared" ca="1" si="424"/>
        <v>0</v>
      </c>
      <c r="O3193" t="str">
        <f t="shared" ca="1" si="422"/>
        <v>d:t</v>
      </c>
      <c r="P3193" t="str">
        <f t="shared" ca="1" si="423"/>
        <v>d11:t11</v>
      </c>
    </row>
    <row r="3194" spans="1:16">
      <c r="A3194" t="str">
        <f t="shared" si="425"/>
        <v>12</v>
      </c>
      <c r="B3194" t="str">
        <f t="shared" ca="1" si="426"/>
        <v>PU</v>
      </c>
      <c r="C3194" t="s">
        <v>317</v>
      </c>
      <c r="D3194" t="s">
        <v>3872</v>
      </c>
      <c r="E3194">
        <f t="shared" ref="E3194:E3257" ca="1" si="427">IFERROR(VLOOKUP(C3194,INDIRECT($H3194&amp;$O3194),MATCH($A3194,INDIRECT($H3194&amp;$P3194),0),FALSE),0)</f>
        <v>0</v>
      </c>
      <c r="H3194" t="str">
        <f t="shared" ref="H3194:H3257" ca="1" si="428">IF(I3194&lt;&gt;0,I3194,IF(J3194&lt;&gt;0,J3194,IF(K3194&lt;&gt;0,K3194,IF(L3194&lt;&gt;0,L3194,IF(M3194&lt;&gt;0,M3194,N3194)))))</f>
        <v>'360 PU '!</v>
      </c>
      <c r="I3194">
        <f t="shared" ref="I3194:I3257" ca="1" si="429">IF(IFERROR(VLOOKUP(C3194,INDIRECT($I$14&amp;"D:D"),1,FALSE),0)&lt;&gt;0,I$14,0)</f>
        <v>0</v>
      </c>
      <c r="J3194">
        <f t="shared" ca="1" si="424"/>
        <v>0</v>
      </c>
      <c r="K3194" t="str">
        <f t="shared" ca="1" si="424"/>
        <v>'360 PU '!</v>
      </c>
      <c r="L3194">
        <f t="shared" ca="1" si="424"/>
        <v>0</v>
      </c>
      <c r="M3194">
        <f t="shared" ca="1" si="424"/>
        <v>0</v>
      </c>
      <c r="N3194">
        <f t="shared" ca="1" si="424"/>
        <v>0</v>
      </c>
      <c r="O3194" t="str">
        <f t="shared" ca="1" si="422"/>
        <v>d:t</v>
      </c>
      <c r="P3194" t="str">
        <f t="shared" ca="1" si="423"/>
        <v>d11:t11</v>
      </c>
    </row>
    <row r="3195" spans="1:16">
      <c r="A3195" t="str">
        <f t="shared" si="425"/>
        <v>09</v>
      </c>
      <c r="B3195" t="str">
        <f t="shared" ca="1" si="426"/>
        <v>PU</v>
      </c>
      <c r="C3195" t="s">
        <v>317</v>
      </c>
      <c r="D3195" t="s">
        <v>3873</v>
      </c>
      <c r="E3195">
        <f t="shared" ca="1" si="427"/>
        <v>0</v>
      </c>
      <c r="H3195" t="str">
        <f t="shared" ca="1" si="428"/>
        <v>'360 PU '!</v>
      </c>
      <c r="I3195">
        <f t="shared" ca="1" si="429"/>
        <v>0</v>
      </c>
      <c r="J3195">
        <f t="shared" ca="1" si="424"/>
        <v>0</v>
      </c>
      <c r="K3195" t="str">
        <f t="shared" ca="1" si="424"/>
        <v>'360 PU '!</v>
      </c>
      <c r="L3195">
        <f t="shared" ca="1" si="424"/>
        <v>0</v>
      </c>
      <c r="M3195">
        <f t="shared" ca="1" si="424"/>
        <v>0</v>
      </c>
      <c r="N3195">
        <f t="shared" ca="1" si="424"/>
        <v>0</v>
      </c>
      <c r="O3195" t="str">
        <f t="shared" ca="1" si="422"/>
        <v>d:t</v>
      </c>
      <c r="P3195" t="str">
        <f t="shared" ca="1" si="423"/>
        <v>d11:t11</v>
      </c>
    </row>
    <row r="3196" spans="1:16">
      <c r="A3196" t="str">
        <f t="shared" si="425"/>
        <v>11</v>
      </c>
      <c r="B3196" t="str">
        <f t="shared" ca="1" si="426"/>
        <v>PU</v>
      </c>
      <c r="C3196" t="s">
        <v>317</v>
      </c>
      <c r="D3196" t="s">
        <v>3874</v>
      </c>
      <c r="E3196">
        <f t="shared" ca="1" si="427"/>
        <v>0</v>
      </c>
      <c r="H3196" t="str">
        <f t="shared" ca="1" si="428"/>
        <v>'360 PU '!</v>
      </c>
      <c r="I3196">
        <f t="shared" ca="1" si="429"/>
        <v>0</v>
      </c>
      <c r="J3196">
        <f t="shared" ca="1" si="424"/>
        <v>0</v>
      </c>
      <c r="K3196" t="str">
        <f t="shared" ca="1" si="424"/>
        <v>'360 PU '!</v>
      </c>
      <c r="L3196">
        <f t="shared" ca="1" si="424"/>
        <v>0</v>
      </c>
      <c r="M3196">
        <f t="shared" ca="1" si="424"/>
        <v>0</v>
      </c>
      <c r="N3196">
        <f t="shared" ca="1" si="424"/>
        <v>0</v>
      </c>
      <c r="O3196" t="str">
        <f t="shared" ca="1" si="422"/>
        <v>d:t</v>
      </c>
      <c r="P3196" t="str">
        <f t="shared" ca="1" si="423"/>
        <v>d11:t11</v>
      </c>
    </row>
    <row r="3197" spans="1:16">
      <c r="A3197" t="str">
        <f t="shared" si="425"/>
        <v>03</v>
      </c>
      <c r="B3197" t="str">
        <f t="shared" ca="1" si="426"/>
        <v>PU</v>
      </c>
      <c r="C3197" t="s">
        <v>317</v>
      </c>
      <c r="D3197" t="s">
        <v>3875</v>
      </c>
      <c r="E3197">
        <f t="shared" ca="1" si="427"/>
        <v>0</v>
      </c>
      <c r="H3197" t="str">
        <f t="shared" ca="1" si="428"/>
        <v>'360 PU '!</v>
      </c>
      <c r="I3197">
        <f t="shared" ca="1" si="429"/>
        <v>0</v>
      </c>
      <c r="J3197">
        <f t="shared" ca="1" si="424"/>
        <v>0</v>
      </c>
      <c r="K3197" t="str">
        <f t="shared" ca="1" si="424"/>
        <v>'360 PU '!</v>
      </c>
      <c r="L3197">
        <f t="shared" ca="1" si="424"/>
        <v>0</v>
      </c>
      <c r="M3197">
        <f t="shared" ca="1" si="424"/>
        <v>0</v>
      </c>
      <c r="N3197">
        <f t="shared" ca="1" si="424"/>
        <v>0</v>
      </c>
      <c r="O3197" t="str">
        <f t="shared" ca="1" si="422"/>
        <v>d:t</v>
      </c>
      <c r="P3197" t="str">
        <f t="shared" ca="1" si="423"/>
        <v>d11:t11</v>
      </c>
    </row>
    <row r="3198" spans="1:16">
      <c r="A3198" t="str">
        <f t="shared" si="425"/>
        <v>02</v>
      </c>
      <c r="B3198" t="str">
        <f t="shared" ca="1" si="426"/>
        <v>PU</v>
      </c>
      <c r="C3198" t="s">
        <v>317</v>
      </c>
      <c r="D3198" t="s">
        <v>3876</v>
      </c>
      <c r="E3198">
        <f t="shared" ca="1" si="427"/>
        <v>0</v>
      </c>
      <c r="H3198" t="str">
        <f t="shared" ca="1" si="428"/>
        <v>'360 PU '!</v>
      </c>
      <c r="I3198">
        <f t="shared" ca="1" si="429"/>
        <v>0</v>
      </c>
      <c r="J3198">
        <f t="shared" ca="1" si="424"/>
        <v>0</v>
      </c>
      <c r="K3198" t="str">
        <f t="shared" ca="1" si="424"/>
        <v>'360 PU '!</v>
      </c>
      <c r="L3198">
        <f t="shared" ca="1" si="424"/>
        <v>0</v>
      </c>
      <c r="M3198">
        <f t="shared" ca="1" si="424"/>
        <v>0</v>
      </c>
      <c r="N3198">
        <f t="shared" ca="1" si="424"/>
        <v>0</v>
      </c>
      <c r="O3198" t="str">
        <f t="shared" ca="1" si="422"/>
        <v>d:t</v>
      </c>
      <c r="P3198" t="str">
        <f t="shared" ca="1" si="423"/>
        <v>d11:t11</v>
      </c>
    </row>
    <row r="3199" spans="1:16">
      <c r="A3199" t="str">
        <f t="shared" si="425"/>
        <v>04</v>
      </c>
      <c r="B3199" t="str">
        <f t="shared" ca="1" si="426"/>
        <v>PU</v>
      </c>
      <c r="C3199" t="s">
        <v>317</v>
      </c>
      <c r="D3199" t="s">
        <v>3877</v>
      </c>
      <c r="E3199">
        <f t="shared" ca="1" si="427"/>
        <v>0</v>
      </c>
      <c r="H3199" t="str">
        <f t="shared" ca="1" si="428"/>
        <v>'360 PU '!</v>
      </c>
      <c r="I3199">
        <f t="shared" ca="1" si="429"/>
        <v>0</v>
      </c>
      <c r="J3199">
        <f t="shared" ca="1" si="424"/>
        <v>0</v>
      </c>
      <c r="K3199" t="str">
        <f t="shared" ca="1" si="424"/>
        <v>'360 PU '!</v>
      </c>
      <c r="L3199">
        <f t="shared" ca="1" si="424"/>
        <v>0</v>
      </c>
      <c r="M3199">
        <f t="shared" ca="1" si="424"/>
        <v>0</v>
      </c>
      <c r="N3199">
        <f t="shared" ca="1" si="424"/>
        <v>0</v>
      </c>
      <c r="O3199" t="str">
        <f t="shared" ca="1" si="422"/>
        <v>d:t</v>
      </c>
      <c r="P3199" t="str">
        <f t="shared" ca="1" si="423"/>
        <v>d11:t11</v>
      </c>
    </row>
    <row r="3200" spans="1:16">
      <c r="A3200" t="str">
        <f t="shared" si="425"/>
        <v>01</v>
      </c>
      <c r="B3200" t="str">
        <f t="shared" ca="1" si="426"/>
        <v>PU</v>
      </c>
      <c r="C3200" t="s">
        <v>318</v>
      </c>
      <c r="D3200" t="s">
        <v>3878</v>
      </c>
      <c r="E3200">
        <f t="shared" ca="1" si="427"/>
        <v>0</v>
      </c>
      <c r="H3200" t="str">
        <f t="shared" ca="1" si="428"/>
        <v>'360 PU '!</v>
      </c>
      <c r="I3200">
        <f t="shared" ca="1" si="429"/>
        <v>0</v>
      </c>
      <c r="J3200">
        <f t="shared" ca="1" si="424"/>
        <v>0</v>
      </c>
      <c r="K3200" t="str">
        <f t="shared" ca="1" si="424"/>
        <v>'360 PU '!</v>
      </c>
      <c r="L3200">
        <f t="shared" ca="1" si="424"/>
        <v>0</v>
      </c>
      <c r="M3200">
        <f t="shared" ca="1" si="424"/>
        <v>0</v>
      </c>
      <c r="N3200">
        <f t="shared" ca="1" si="424"/>
        <v>0</v>
      </c>
      <c r="O3200" t="str">
        <f t="shared" ca="1" si="422"/>
        <v>d:t</v>
      </c>
      <c r="P3200" t="str">
        <f t="shared" ca="1" si="423"/>
        <v>d11:t11</v>
      </c>
    </row>
    <row r="3201" spans="1:16">
      <c r="A3201" t="str">
        <f t="shared" si="425"/>
        <v>05</v>
      </c>
      <c r="B3201" t="str">
        <f t="shared" ca="1" si="426"/>
        <v>PU</v>
      </c>
      <c r="C3201" t="s">
        <v>318</v>
      </c>
      <c r="D3201" t="s">
        <v>3879</v>
      </c>
      <c r="E3201">
        <f t="shared" ca="1" si="427"/>
        <v>0</v>
      </c>
      <c r="H3201" t="str">
        <f t="shared" ca="1" si="428"/>
        <v>'360 PU '!</v>
      </c>
      <c r="I3201">
        <f t="shared" ca="1" si="429"/>
        <v>0</v>
      </c>
      <c r="J3201">
        <f t="shared" ca="1" si="424"/>
        <v>0</v>
      </c>
      <c r="K3201" t="str">
        <f t="shared" ca="1" si="424"/>
        <v>'360 PU '!</v>
      </c>
      <c r="L3201">
        <f t="shared" ca="1" si="424"/>
        <v>0</v>
      </c>
      <c r="M3201">
        <f t="shared" ca="1" si="424"/>
        <v>0</v>
      </c>
      <c r="N3201">
        <f t="shared" ca="1" si="424"/>
        <v>0</v>
      </c>
      <c r="O3201" t="str">
        <f t="shared" ca="1" si="422"/>
        <v>d:t</v>
      </c>
      <c r="P3201" t="str">
        <f t="shared" ca="1" si="423"/>
        <v>d11:t11</v>
      </c>
    </row>
    <row r="3202" spans="1:16">
      <c r="A3202" t="str">
        <f t="shared" si="425"/>
        <v>14</v>
      </c>
      <c r="B3202" t="str">
        <f t="shared" ca="1" si="426"/>
        <v>PU</v>
      </c>
      <c r="C3202" t="s">
        <v>318</v>
      </c>
      <c r="D3202" t="s">
        <v>3880</v>
      </c>
      <c r="E3202">
        <f t="shared" ca="1" si="427"/>
        <v>0</v>
      </c>
      <c r="H3202" t="str">
        <f t="shared" ca="1" si="428"/>
        <v>'360 PU '!</v>
      </c>
      <c r="I3202">
        <f t="shared" ca="1" si="429"/>
        <v>0</v>
      </c>
      <c r="J3202">
        <f t="shared" ca="1" si="424"/>
        <v>0</v>
      </c>
      <c r="K3202" t="str">
        <f t="shared" ca="1" si="424"/>
        <v>'360 PU '!</v>
      </c>
      <c r="L3202">
        <f t="shared" ca="1" si="424"/>
        <v>0</v>
      </c>
      <c r="M3202">
        <f t="shared" ca="1" si="424"/>
        <v>0</v>
      </c>
      <c r="N3202">
        <f t="shared" ca="1" si="424"/>
        <v>0</v>
      </c>
      <c r="O3202" t="str">
        <f t="shared" ca="1" si="422"/>
        <v>d:t</v>
      </c>
      <c r="P3202" t="str">
        <f t="shared" ca="1" si="423"/>
        <v>d11:t11</v>
      </c>
    </row>
    <row r="3203" spans="1:16">
      <c r="A3203" t="str">
        <f t="shared" si="425"/>
        <v>100</v>
      </c>
      <c r="B3203" t="str">
        <f t="shared" ca="1" si="426"/>
        <v>PU</v>
      </c>
      <c r="C3203" t="s">
        <v>318</v>
      </c>
      <c r="D3203" t="s">
        <v>3881</v>
      </c>
      <c r="E3203">
        <f t="shared" ca="1" si="427"/>
        <v>0</v>
      </c>
      <c r="H3203" t="str">
        <f t="shared" ca="1" si="428"/>
        <v>'360 PU '!</v>
      </c>
      <c r="I3203">
        <f t="shared" ca="1" si="429"/>
        <v>0</v>
      </c>
      <c r="J3203">
        <f t="shared" ca="1" si="424"/>
        <v>0</v>
      </c>
      <c r="K3203" t="str">
        <f t="shared" ca="1" si="424"/>
        <v>'360 PU '!</v>
      </c>
      <c r="L3203">
        <f t="shared" ca="1" si="424"/>
        <v>0</v>
      </c>
      <c r="M3203">
        <f t="shared" ca="1" si="424"/>
        <v>0</v>
      </c>
      <c r="N3203">
        <f t="shared" ca="1" si="424"/>
        <v>0</v>
      </c>
      <c r="O3203" t="str">
        <f t="shared" ca="1" si="422"/>
        <v>d:t</v>
      </c>
      <c r="P3203" t="str">
        <f t="shared" ca="1" si="423"/>
        <v>d11:t11</v>
      </c>
    </row>
    <row r="3204" spans="1:16">
      <c r="A3204" t="str">
        <f t="shared" si="425"/>
        <v>06</v>
      </c>
      <c r="B3204" t="str">
        <f t="shared" ca="1" si="426"/>
        <v>PU</v>
      </c>
      <c r="C3204" t="s">
        <v>318</v>
      </c>
      <c r="D3204" t="s">
        <v>3882</v>
      </c>
      <c r="E3204">
        <f t="shared" ca="1" si="427"/>
        <v>0</v>
      </c>
      <c r="H3204" t="str">
        <f t="shared" ca="1" si="428"/>
        <v>'360 PU '!</v>
      </c>
      <c r="I3204">
        <f t="shared" ca="1" si="429"/>
        <v>0</v>
      </c>
      <c r="J3204">
        <f t="shared" ca="1" si="424"/>
        <v>0</v>
      </c>
      <c r="K3204" t="str">
        <f t="shared" ca="1" si="424"/>
        <v>'360 PU '!</v>
      </c>
      <c r="L3204">
        <f t="shared" ca="1" si="424"/>
        <v>0</v>
      </c>
      <c r="M3204">
        <f t="shared" ca="1" si="424"/>
        <v>0</v>
      </c>
      <c r="N3204">
        <f t="shared" ca="1" si="424"/>
        <v>0</v>
      </c>
      <c r="O3204" t="str">
        <f t="shared" ca="1" si="422"/>
        <v>d:t</v>
      </c>
      <c r="P3204" t="str">
        <f t="shared" ca="1" si="423"/>
        <v>d11:t11</v>
      </c>
    </row>
    <row r="3205" spans="1:16">
      <c r="A3205" t="str">
        <f t="shared" si="425"/>
        <v>12</v>
      </c>
      <c r="B3205" t="str">
        <f t="shared" ca="1" si="426"/>
        <v>PU</v>
      </c>
      <c r="C3205" t="s">
        <v>318</v>
      </c>
      <c r="D3205" t="s">
        <v>3883</v>
      </c>
      <c r="E3205">
        <f t="shared" ca="1" si="427"/>
        <v>0</v>
      </c>
      <c r="H3205" t="str">
        <f t="shared" ca="1" si="428"/>
        <v>'360 PU '!</v>
      </c>
      <c r="I3205">
        <f t="shared" ca="1" si="429"/>
        <v>0</v>
      </c>
      <c r="J3205">
        <f t="shared" ca="1" si="424"/>
        <v>0</v>
      </c>
      <c r="K3205" t="str">
        <f t="shared" ca="1" si="424"/>
        <v>'360 PU '!</v>
      </c>
      <c r="L3205">
        <f t="shared" ca="1" si="424"/>
        <v>0</v>
      </c>
      <c r="M3205">
        <f t="shared" ca="1" si="424"/>
        <v>0</v>
      </c>
      <c r="N3205">
        <f t="shared" ca="1" si="424"/>
        <v>0</v>
      </c>
      <c r="O3205" t="str">
        <f t="shared" ca="1" si="422"/>
        <v>d:t</v>
      </c>
      <c r="P3205" t="str">
        <f t="shared" ca="1" si="423"/>
        <v>d11:t11</v>
      </c>
    </row>
    <row r="3206" spans="1:16">
      <c r="A3206" t="str">
        <f t="shared" si="425"/>
        <v>09</v>
      </c>
      <c r="B3206" t="str">
        <f t="shared" ca="1" si="426"/>
        <v>PU</v>
      </c>
      <c r="C3206" t="s">
        <v>318</v>
      </c>
      <c r="D3206" t="s">
        <v>3884</v>
      </c>
      <c r="E3206">
        <f t="shared" ca="1" si="427"/>
        <v>0</v>
      </c>
      <c r="H3206" t="str">
        <f t="shared" ca="1" si="428"/>
        <v>'360 PU '!</v>
      </c>
      <c r="I3206">
        <f t="shared" ca="1" si="429"/>
        <v>0</v>
      </c>
      <c r="J3206">
        <f t="shared" ca="1" si="424"/>
        <v>0</v>
      </c>
      <c r="K3206" t="str">
        <f t="shared" ca="1" si="424"/>
        <v>'360 PU '!</v>
      </c>
      <c r="L3206">
        <f t="shared" ca="1" si="424"/>
        <v>0</v>
      </c>
      <c r="M3206">
        <f t="shared" ca="1" si="424"/>
        <v>0</v>
      </c>
      <c r="N3206">
        <f t="shared" ca="1" si="424"/>
        <v>0</v>
      </c>
      <c r="O3206" t="str">
        <f t="shared" ca="1" si="422"/>
        <v>d:t</v>
      </c>
      <c r="P3206" t="str">
        <f t="shared" ca="1" si="423"/>
        <v>d11:t11</v>
      </c>
    </row>
    <row r="3207" spans="1:16">
      <c r="A3207" t="str">
        <f t="shared" si="425"/>
        <v>11</v>
      </c>
      <c r="B3207" t="str">
        <f t="shared" ca="1" si="426"/>
        <v>PU</v>
      </c>
      <c r="C3207" t="s">
        <v>318</v>
      </c>
      <c r="D3207" t="s">
        <v>3885</v>
      </c>
      <c r="E3207">
        <f t="shared" ca="1" si="427"/>
        <v>0</v>
      </c>
      <c r="H3207" t="str">
        <f t="shared" ca="1" si="428"/>
        <v>'360 PU '!</v>
      </c>
      <c r="I3207">
        <f t="shared" ca="1" si="429"/>
        <v>0</v>
      </c>
      <c r="J3207">
        <f t="shared" ca="1" si="424"/>
        <v>0</v>
      </c>
      <c r="K3207" t="str">
        <f t="shared" ca="1" si="424"/>
        <v>'360 PU '!</v>
      </c>
      <c r="L3207">
        <f t="shared" ca="1" si="424"/>
        <v>0</v>
      </c>
      <c r="M3207">
        <f t="shared" ca="1" si="424"/>
        <v>0</v>
      </c>
      <c r="N3207">
        <f t="shared" ca="1" si="424"/>
        <v>0</v>
      </c>
      <c r="O3207" t="str">
        <f t="shared" ca="1" si="422"/>
        <v>d:t</v>
      </c>
      <c r="P3207" t="str">
        <f t="shared" ca="1" si="423"/>
        <v>d11:t11</v>
      </c>
    </row>
    <row r="3208" spans="1:16">
      <c r="A3208" t="str">
        <f t="shared" si="425"/>
        <v>03</v>
      </c>
      <c r="B3208" t="str">
        <f t="shared" ca="1" si="426"/>
        <v>PU</v>
      </c>
      <c r="C3208" t="s">
        <v>318</v>
      </c>
      <c r="D3208" t="s">
        <v>3886</v>
      </c>
      <c r="E3208">
        <f t="shared" ca="1" si="427"/>
        <v>0</v>
      </c>
      <c r="H3208" t="str">
        <f t="shared" ca="1" si="428"/>
        <v>'360 PU '!</v>
      </c>
      <c r="I3208">
        <f t="shared" ca="1" si="429"/>
        <v>0</v>
      </c>
      <c r="J3208">
        <f t="shared" ca="1" si="424"/>
        <v>0</v>
      </c>
      <c r="K3208" t="str">
        <f t="shared" ca="1" si="424"/>
        <v>'360 PU '!</v>
      </c>
      <c r="L3208">
        <f t="shared" ca="1" si="424"/>
        <v>0</v>
      </c>
      <c r="M3208">
        <f t="shared" ca="1" si="424"/>
        <v>0</v>
      </c>
      <c r="N3208">
        <f t="shared" ca="1" si="424"/>
        <v>0</v>
      </c>
      <c r="O3208" t="str">
        <f t="shared" ca="1" si="422"/>
        <v>d:t</v>
      </c>
      <c r="P3208" t="str">
        <f t="shared" ca="1" si="423"/>
        <v>d11:t11</v>
      </c>
    </row>
    <row r="3209" spans="1:16">
      <c r="A3209" t="str">
        <f t="shared" si="425"/>
        <v>02</v>
      </c>
      <c r="B3209" t="str">
        <f t="shared" ca="1" si="426"/>
        <v>PU</v>
      </c>
      <c r="C3209" t="s">
        <v>318</v>
      </c>
      <c r="D3209" t="s">
        <v>3887</v>
      </c>
      <c r="E3209">
        <f t="shared" ca="1" si="427"/>
        <v>0</v>
      </c>
      <c r="H3209" t="str">
        <f t="shared" ca="1" si="428"/>
        <v>'360 PU '!</v>
      </c>
      <c r="I3209">
        <f t="shared" ca="1" si="429"/>
        <v>0</v>
      </c>
      <c r="J3209">
        <f t="shared" ca="1" si="424"/>
        <v>0</v>
      </c>
      <c r="K3209" t="str">
        <f t="shared" ca="1" si="424"/>
        <v>'360 PU '!</v>
      </c>
      <c r="L3209">
        <f t="shared" ca="1" si="424"/>
        <v>0</v>
      </c>
      <c r="M3209">
        <f t="shared" ca="1" si="424"/>
        <v>0</v>
      </c>
      <c r="N3209">
        <f t="shared" ca="1" si="424"/>
        <v>0</v>
      </c>
      <c r="O3209" t="str">
        <f t="shared" ca="1" si="422"/>
        <v>d:t</v>
      </c>
      <c r="P3209" t="str">
        <f t="shared" ca="1" si="423"/>
        <v>d11:t11</v>
      </c>
    </row>
    <row r="3210" spans="1:16">
      <c r="A3210" t="str">
        <f t="shared" si="425"/>
        <v>04</v>
      </c>
      <c r="B3210" t="str">
        <f t="shared" ca="1" si="426"/>
        <v>PU</v>
      </c>
      <c r="C3210" t="s">
        <v>318</v>
      </c>
      <c r="D3210" t="s">
        <v>3888</v>
      </c>
      <c r="E3210">
        <f t="shared" ca="1" si="427"/>
        <v>0</v>
      </c>
      <c r="H3210" t="str">
        <f t="shared" ca="1" si="428"/>
        <v>'360 PU '!</v>
      </c>
      <c r="I3210">
        <f t="shared" ca="1" si="429"/>
        <v>0</v>
      </c>
      <c r="J3210">
        <f t="shared" ca="1" si="424"/>
        <v>0</v>
      </c>
      <c r="K3210" t="str">
        <f t="shared" ca="1" si="424"/>
        <v>'360 PU '!</v>
      </c>
      <c r="L3210">
        <f t="shared" ca="1" si="424"/>
        <v>0</v>
      </c>
      <c r="M3210">
        <f t="shared" ca="1" si="424"/>
        <v>0</v>
      </c>
      <c r="N3210">
        <f t="shared" ca="1" si="424"/>
        <v>0</v>
      </c>
      <c r="O3210" t="str">
        <f t="shared" ca="1" si="422"/>
        <v>d:t</v>
      </c>
      <c r="P3210" t="str">
        <f t="shared" ca="1" si="423"/>
        <v>d11:t11</v>
      </c>
    </row>
    <row r="3211" spans="1:16">
      <c r="A3211" t="str">
        <f t="shared" si="425"/>
        <v>01</v>
      </c>
      <c r="B3211" t="str">
        <f t="shared" ca="1" si="426"/>
        <v>PU</v>
      </c>
      <c r="C3211" t="s">
        <v>319</v>
      </c>
      <c r="D3211" t="s">
        <v>3889</v>
      </c>
      <c r="E3211">
        <f t="shared" ca="1" si="427"/>
        <v>0</v>
      </c>
      <c r="H3211" t="str">
        <f t="shared" ca="1" si="428"/>
        <v>'360 PU '!</v>
      </c>
      <c r="I3211">
        <f t="shared" ca="1" si="429"/>
        <v>0</v>
      </c>
      <c r="J3211">
        <f t="shared" ca="1" si="424"/>
        <v>0</v>
      </c>
      <c r="K3211" t="str">
        <f t="shared" ca="1" si="424"/>
        <v>'360 PU '!</v>
      </c>
      <c r="L3211">
        <f t="shared" ca="1" si="424"/>
        <v>0</v>
      </c>
      <c r="M3211">
        <f t="shared" ca="1" si="424"/>
        <v>0</v>
      </c>
      <c r="N3211">
        <f t="shared" ca="1" si="424"/>
        <v>0</v>
      </c>
      <c r="O3211" t="str">
        <f t="shared" ca="1" si="422"/>
        <v>d:t</v>
      </c>
      <c r="P3211" t="str">
        <f t="shared" ca="1" si="423"/>
        <v>d11:t11</v>
      </c>
    </row>
    <row r="3212" spans="1:16">
      <c r="A3212" t="str">
        <f t="shared" si="425"/>
        <v>05</v>
      </c>
      <c r="B3212" t="str">
        <f t="shared" ca="1" si="426"/>
        <v>PU</v>
      </c>
      <c r="C3212" t="s">
        <v>319</v>
      </c>
      <c r="D3212" t="s">
        <v>3890</v>
      </c>
      <c r="E3212">
        <f t="shared" ca="1" si="427"/>
        <v>0</v>
      </c>
      <c r="H3212" t="str">
        <f t="shared" ca="1" si="428"/>
        <v>'360 PU '!</v>
      </c>
      <c r="I3212">
        <f t="shared" ca="1" si="429"/>
        <v>0</v>
      </c>
      <c r="J3212">
        <f t="shared" ca="1" si="424"/>
        <v>0</v>
      </c>
      <c r="K3212" t="str">
        <f t="shared" ca="1" si="424"/>
        <v>'360 PU '!</v>
      </c>
      <c r="L3212">
        <f t="shared" ca="1" si="424"/>
        <v>0</v>
      </c>
      <c r="M3212">
        <f t="shared" ca="1" si="424"/>
        <v>0</v>
      </c>
      <c r="N3212">
        <f t="shared" ca="1" si="424"/>
        <v>0</v>
      </c>
      <c r="O3212" t="str">
        <f t="shared" ca="1" si="422"/>
        <v>d:t</v>
      </c>
      <c r="P3212" t="str">
        <f t="shared" ca="1" si="423"/>
        <v>d11:t11</v>
      </c>
    </row>
    <row r="3213" spans="1:16">
      <c r="A3213" t="str">
        <f t="shared" si="425"/>
        <v>14</v>
      </c>
      <c r="B3213" t="str">
        <f t="shared" ca="1" si="426"/>
        <v>PU</v>
      </c>
      <c r="C3213" t="s">
        <v>319</v>
      </c>
      <c r="D3213" t="s">
        <v>3891</v>
      </c>
      <c r="E3213">
        <f t="shared" ca="1" si="427"/>
        <v>0</v>
      </c>
      <c r="H3213" t="str">
        <f t="shared" ca="1" si="428"/>
        <v>'360 PU '!</v>
      </c>
      <c r="I3213">
        <f t="shared" ca="1" si="429"/>
        <v>0</v>
      </c>
      <c r="J3213">
        <f t="shared" ca="1" si="424"/>
        <v>0</v>
      </c>
      <c r="K3213" t="str">
        <f t="shared" ca="1" si="424"/>
        <v>'360 PU '!</v>
      </c>
      <c r="L3213">
        <f t="shared" ca="1" si="424"/>
        <v>0</v>
      </c>
      <c r="M3213">
        <f t="shared" ca="1" si="424"/>
        <v>0</v>
      </c>
      <c r="N3213">
        <f t="shared" ca="1" si="424"/>
        <v>0</v>
      </c>
      <c r="O3213" t="str">
        <f t="shared" ca="1" si="422"/>
        <v>d:t</v>
      </c>
      <c r="P3213" t="str">
        <f t="shared" ca="1" si="423"/>
        <v>d11:t11</v>
      </c>
    </row>
    <row r="3214" spans="1:16">
      <c r="A3214" t="str">
        <f t="shared" si="425"/>
        <v>100</v>
      </c>
      <c r="B3214" t="str">
        <f t="shared" ca="1" si="426"/>
        <v>PU</v>
      </c>
      <c r="C3214" t="s">
        <v>319</v>
      </c>
      <c r="D3214" t="s">
        <v>3892</v>
      </c>
      <c r="E3214">
        <f t="shared" ca="1" si="427"/>
        <v>0</v>
      </c>
      <c r="H3214" t="str">
        <f t="shared" ca="1" si="428"/>
        <v>'360 PU '!</v>
      </c>
      <c r="I3214">
        <f t="shared" ca="1" si="429"/>
        <v>0</v>
      </c>
      <c r="J3214">
        <f t="shared" ca="1" si="424"/>
        <v>0</v>
      </c>
      <c r="K3214" t="str">
        <f t="shared" ca="1" si="424"/>
        <v>'360 PU '!</v>
      </c>
      <c r="L3214">
        <f t="shared" ca="1" si="424"/>
        <v>0</v>
      </c>
      <c r="M3214">
        <f t="shared" ca="1" si="424"/>
        <v>0</v>
      </c>
      <c r="N3214">
        <f t="shared" ca="1" si="424"/>
        <v>0</v>
      </c>
      <c r="O3214" t="str">
        <f t="shared" ca="1" si="422"/>
        <v>d:t</v>
      </c>
      <c r="P3214" t="str">
        <f t="shared" ca="1" si="423"/>
        <v>d11:t11</v>
      </c>
    </row>
    <row r="3215" spans="1:16">
      <c r="A3215" t="str">
        <f t="shared" si="425"/>
        <v>06</v>
      </c>
      <c r="B3215" t="str">
        <f t="shared" ca="1" si="426"/>
        <v>PU</v>
      </c>
      <c r="C3215" t="s">
        <v>319</v>
      </c>
      <c r="D3215" t="s">
        <v>3893</v>
      </c>
      <c r="E3215">
        <f t="shared" ca="1" si="427"/>
        <v>0</v>
      </c>
      <c r="H3215" t="str">
        <f t="shared" ca="1" si="428"/>
        <v>'360 PU '!</v>
      </c>
      <c r="I3215">
        <f t="shared" ca="1" si="429"/>
        <v>0</v>
      </c>
      <c r="J3215">
        <f t="shared" ca="1" si="424"/>
        <v>0</v>
      </c>
      <c r="K3215" t="str">
        <f t="shared" ca="1" si="424"/>
        <v>'360 PU '!</v>
      </c>
      <c r="L3215">
        <f t="shared" ca="1" si="424"/>
        <v>0</v>
      </c>
      <c r="M3215">
        <f t="shared" ca="1" si="424"/>
        <v>0</v>
      </c>
      <c r="N3215">
        <f t="shared" ca="1" si="424"/>
        <v>0</v>
      </c>
      <c r="O3215" t="str">
        <f t="shared" ca="1" si="422"/>
        <v>d:t</v>
      </c>
      <c r="P3215" t="str">
        <f t="shared" ca="1" si="423"/>
        <v>d11:t11</v>
      </c>
    </row>
    <row r="3216" spans="1:16">
      <c r="A3216" t="str">
        <f t="shared" si="425"/>
        <v>12</v>
      </c>
      <c r="B3216" t="str">
        <f t="shared" ca="1" si="426"/>
        <v>PU</v>
      </c>
      <c r="C3216" t="s">
        <v>319</v>
      </c>
      <c r="D3216" t="s">
        <v>3894</v>
      </c>
      <c r="E3216">
        <f t="shared" ca="1" si="427"/>
        <v>0</v>
      </c>
      <c r="H3216" t="str">
        <f t="shared" ca="1" si="428"/>
        <v>'360 PU '!</v>
      </c>
      <c r="I3216">
        <f t="shared" ca="1" si="429"/>
        <v>0</v>
      </c>
      <c r="J3216">
        <f t="shared" ca="1" si="424"/>
        <v>0</v>
      </c>
      <c r="K3216" t="str">
        <f t="shared" ca="1" si="424"/>
        <v>'360 PU '!</v>
      </c>
      <c r="L3216">
        <f t="shared" ca="1" si="424"/>
        <v>0</v>
      </c>
      <c r="M3216">
        <f t="shared" ca="1" si="424"/>
        <v>0</v>
      </c>
      <c r="N3216">
        <f t="shared" ca="1" si="424"/>
        <v>0</v>
      </c>
      <c r="O3216" t="str">
        <f t="shared" ref="O3216:O3279" ca="1" si="430">VLOOKUP($H3216,$G$8:$I$13,2,FALSE)</f>
        <v>d:t</v>
      </c>
      <c r="P3216" t="str">
        <f t="shared" ref="P3216:P3279" ca="1" si="431">VLOOKUP($H3216,$G$8:$I$13,3,FALSE)</f>
        <v>d11:t11</v>
      </c>
    </row>
    <row r="3217" spans="1:16">
      <c r="A3217" t="str">
        <f t="shared" si="425"/>
        <v>09</v>
      </c>
      <c r="B3217" t="str">
        <f t="shared" ca="1" si="426"/>
        <v>PU</v>
      </c>
      <c r="C3217" t="s">
        <v>319</v>
      </c>
      <c r="D3217" t="s">
        <v>3895</v>
      </c>
      <c r="E3217">
        <f t="shared" ca="1" si="427"/>
        <v>0</v>
      </c>
      <c r="H3217" t="str">
        <f t="shared" ca="1" si="428"/>
        <v>'360 PU '!</v>
      </c>
      <c r="I3217">
        <f t="shared" ca="1" si="429"/>
        <v>0</v>
      </c>
      <c r="J3217">
        <f t="shared" ca="1" si="424"/>
        <v>0</v>
      </c>
      <c r="K3217" t="str">
        <f t="shared" ca="1" si="424"/>
        <v>'360 PU '!</v>
      </c>
      <c r="L3217">
        <f t="shared" ca="1" si="424"/>
        <v>0</v>
      </c>
      <c r="M3217">
        <f t="shared" ca="1" si="424"/>
        <v>0</v>
      </c>
      <c r="N3217">
        <f t="shared" ca="1" si="424"/>
        <v>0</v>
      </c>
      <c r="O3217" t="str">
        <f t="shared" ca="1" si="430"/>
        <v>d:t</v>
      </c>
      <c r="P3217" t="str">
        <f t="shared" ca="1" si="431"/>
        <v>d11:t11</v>
      </c>
    </row>
    <row r="3218" spans="1:16">
      <c r="A3218" t="str">
        <f t="shared" si="425"/>
        <v>11</v>
      </c>
      <c r="B3218" t="str">
        <f t="shared" ca="1" si="426"/>
        <v>PU</v>
      </c>
      <c r="C3218" t="s">
        <v>319</v>
      </c>
      <c r="D3218" t="s">
        <v>3896</v>
      </c>
      <c r="E3218">
        <f t="shared" ca="1" si="427"/>
        <v>0</v>
      </c>
      <c r="H3218" t="str">
        <f t="shared" ca="1" si="428"/>
        <v>'360 PU '!</v>
      </c>
      <c r="I3218">
        <f t="shared" ca="1" si="429"/>
        <v>0</v>
      </c>
      <c r="J3218">
        <f t="shared" ca="1" si="424"/>
        <v>0</v>
      </c>
      <c r="K3218" t="str">
        <f t="shared" ca="1" si="424"/>
        <v>'360 PU '!</v>
      </c>
      <c r="L3218">
        <f t="shared" ca="1" si="424"/>
        <v>0</v>
      </c>
      <c r="M3218">
        <f t="shared" ca="1" si="424"/>
        <v>0</v>
      </c>
      <c r="N3218">
        <f t="shared" ca="1" si="424"/>
        <v>0</v>
      </c>
      <c r="O3218" t="str">
        <f t="shared" ca="1" si="430"/>
        <v>d:t</v>
      </c>
      <c r="P3218" t="str">
        <f t="shared" ca="1" si="431"/>
        <v>d11:t11</v>
      </c>
    </row>
    <row r="3219" spans="1:16">
      <c r="A3219" t="str">
        <f t="shared" si="425"/>
        <v>03</v>
      </c>
      <c r="B3219" t="str">
        <f t="shared" ca="1" si="426"/>
        <v>PU</v>
      </c>
      <c r="C3219" t="s">
        <v>319</v>
      </c>
      <c r="D3219" t="s">
        <v>3897</v>
      </c>
      <c r="E3219">
        <f t="shared" ca="1" si="427"/>
        <v>0</v>
      </c>
      <c r="H3219" t="str">
        <f t="shared" ca="1" si="428"/>
        <v>'360 PU '!</v>
      </c>
      <c r="I3219">
        <f t="shared" ca="1" si="429"/>
        <v>0</v>
      </c>
      <c r="J3219">
        <f t="shared" ca="1" si="424"/>
        <v>0</v>
      </c>
      <c r="K3219" t="str">
        <f t="shared" ca="1" si="424"/>
        <v>'360 PU '!</v>
      </c>
      <c r="L3219">
        <f t="shared" ca="1" si="424"/>
        <v>0</v>
      </c>
      <c r="M3219">
        <f t="shared" ca="1" si="424"/>
        <v>0</v>
      </c>
      <c r="N3219">
        <f t="shared" ca="1" si="424"/>
        <v>0</v>
      </c>
      <c r="O3219" t="str">
        <f t="shared" ca="1" si="430"/>
        <v>d:t</v>
      </c>
      <c r="P3219" t="str">
        <f t="shared" ca="1" si="431"/>
        <v>d11:t11</v>
      </c>
    </row>
    <row r="3220" spans="1:16">
      <c r="A3220" t="str">
        <f t="shared" si="425"/>
        <v>02</v>
      </c>
      <c r="B3220" t="str">
        <f t="shared" ca="1" si="426"/>
        <v>PU</v>
      </c>
      <c r="C3220" t="s">
        <v>319</v>
      </c>
      <c r="D3220" t="s">
        <v>3898</v>
      </c>
      <c r="E3220">
        <f t="shared" ca="1" si="427"/>
        <v>0</v>
      </c>
      <c r="H3220" t="str">
        <f t="shared" ca="1" si="428"/>
        <v>'360 PU '!</v>
      </c>
      <c r="I3220">
        <f t="shared" ca="1" si="429"/>
        <v>0</v>
      </c>
      <c r="J3220">
        <f t="shared" ca="1" si="424"/>
        <v>0</v>
      </c>
      <c r="K3220" t="str">
        <f t="shared" ca="1" si="424"/>
        <v>'360 PU '!</v>
      </c>
      <c r="L3220">
        <f t="shared" ca="1" si="424"/>
        <v>0</v>
      </c>
      <c r="M3220">
        <f t="shared" ca="1" si="424"/>
        <v>0</v>
      </c>
      <c r="N3220">
        <f t="shared" ca="1" si="424"/>
        <v>0</v>
      </c>
      <c r="O3220" t="str">
        <f t="shared" ca="1" si="430"/>
        <v>d:t</v>
      </c>
      <c r="P3220" t="str">
        <f t="shared" ca="1" si="431"/>
        <v>d11:t11</v>
      </c>
    </row>
    <row r="3221" spans="1:16">
      <c r="A3221" t="str">
        <f t="shared" si="425"/>
        <v>04</v>
      </c>
      <c r="B3221" t="str">
        <f t="shared" ca="1" si="426"/>
        <v>PU</v>
      </c>
      <c r="C3221" t="s">
        <v>319</v>
      </c>
      <c r="D3221" t="s">
        <v>3899</v>
      </c>
      <c r="E3221">
        <f t="shared" ca="1" si="427"/>
        <v>0</v>
      </c>
      <c r="H3221" t="str">
        <f t="shared" ca="1" si="428"/>
        <v>'360 PU '!</v>
      </c>
      <c r="I3221">
        <f t="shared" ca="1" si="429"/>
        <v>0</v>
      </c>
      <c r="J3221">
        <f t="shared" ca="1" si="424"/>
        <v>0</v>
      </c>
      <c r="K3221" t="str">
        <f t="shared" ca="1" si="424"/>
        <v>'360 PU '!</v>
      </c>
      <c r="L3221">
        <f t="shared" ca="1" si="424"/>
        <v>0</v>
      </c>
      <c r="M3221">
        <f t="shared" ca="1" si="424"/>
        <v>0</v>
      </c>
      <c r="N3221">
        <f t="shared" ca="1" si="424"/>
        <v>0</v>
      </c>
      <c r="O3221" t="str">
        <f t="shared" ca="1" si="430"/>
        <v>d:t</v>
      </c>
      <c r="P3221" t="str">
        <f t="shared" ca="1" si="431"/>
        <v>d11:t11</v>
      </c>
    </row>
    <row r="3222" spans="1:16">
      <c r="A3222" t="str">
        <f t="shared" si="425"/>
        <v>01</v>
      </c>
      <c r="B3222" t="str">
        <f t="shared" ca="1" si="426"/>
        <v>PU</v>
      </c>
      <c r="C3222" t="s">
        <v>320</v>
      </c>
      <c r="D3222" t="s">
        <v>3900</v>
      </c>
      <c r="E3222">
        <f t="shared" ca="1" si="427"/>
        <v>0</v>
      </c>
      <c r="H3222" t="str">
        <f t="shared" ca="1" si="428"/>
        <v>'360 PU '!</v>
      </c>
      <c r="I3222">
        <f t="shared" ca="1" si="429"/>
        <v>0</v>
      </c>
      <c r="J3222">
        <f t="shared" ca="1" si="424"/>
        <v>0</v>
      </c>
      <c r="K3222" t="str">
        <f t="shared" ca="1" si="424"/>
        <v>'360 PU '!</v>
      </c>
      <c r="L3222">
        <f t="shared" ca="1" si="424"/>
        <v>0</v>
      </c>
      <c r="M3222">
        <f t="shared" ca="1" si="424"/>
        <v>0</v>
      </c>
      <c r="N3222">
        <f t="shared" ca="1" si="424"/>
        <v>0</v>
      </c>
      <c r="O3222" t="str">
        <f t="shared" ca="1" si="430"/>
        <v>d:t</v>
      </c>
      <c r="P3222" t="str">
        <f t="shared" ca="1" si="431"/>
        <v>d11:t11</v>
      </c>
    </row>
    <row r="3223" spans="1:16">
      <c r="A3223" t="str">
        <f t="shared" si="425"/>
        <v>05</v>
      </c>
      <c r="B3223" t="str">
        <f t="shared" ca="1" si="426"/>
        <v>PU</v>
      </c>
      <c r="C3223" t="s">
        <v>320</v>
      </c>
      <c r="D3223" t="s">
        <v>3901</v>
      </c>
      <c r="E3223">
        <f t="shared" ca="1" si="427"/>
        <v>0</v>
      </c>
      <c r="H3223" t="str">
        <f t="shared" ca="1" si="428"/>
        <v>'360 PU '!</v>
      </c>
      <c r="I3223">
        <f t="shared" ca="1" si="429"/>
        <v>0</v>
      </c>
      <c r="J3223">
        <f t="shared" ca="1" si="424"/>
        <v>0</v>
      </c>
      <c r="K3223" t="str">
        <f t="shared" ca="1" si="424"/>
        <v>'360 PU '!</v>
      </c>
      <c r="L3223">
        <f t="shared" ca="1" si="424"/>
        <v>0</v>
      </c>
      <c r="M3223">
        <f t="shared" ca="1" si="424"/>
        <v>0</v>
      </c>
      <c r="N3223">
        <f t="shared" ca="1" si="424"/>
        <v>0</v>
      </c>
      <c r="O3223" t="str">
        <f t="shared" ca="1" si="430"/>
        <v>d:t</v>
      </c>
      <c r="P3223" t="str">
        <f t="shared" ca="1" si="431"/>
        <v>d11:t11</v>
      </c>
    </row>
    <row r="3224" spans="1:16">
      <c r="A3224" t="str">
        <f t="shared" si="425"/>
        <v>14</v>
      </c>
      <c r="B3224" t="str">
        <f t="shared" ca="1" si="426"/>
        <v>PU</v>
      </c>
      <c r="C3224" t="s">
        <v>320</v>
      </c>
      <c r="D3224" t="s">
        <v>3902</v>
      </c>
      <c r="E3224">
        <f t="shared" ca="1" si="427"/>
        <v>0</v>
      </c>
      <c r="H3224" t="str">
        <f t="shared" ca="1" si="428"/>
        <v>'360 PU '!</v>
      </c>
      <c r="I3224">
        <f t="shared" ca="1" si="429"/>
        <v>0</v>
      </c>
      <c r="J3224">
        <f t="shared" ca="1" si="424"/>
        <v>0</v>
      </c>
      <c r="K3224" t="str">
        <f t="shared" ca="1" si="424"/>
        <v>'360 PU '!</v>
      </c>
      <c r="L3224">
        <f t="shared" ca="1" si="424"/>
        <v>0</v>
      </c>
      <c r="M3224">
        <f t="shared" ca="1" si="424"/>
        <v>0</v>
      </c>
      <c r="N3224">
        <f t="shared" ca="1" si="424"/>
        <v>0</v>
      </c>
      <c r="O3224" t="str">
        <f t="shared" ca="1" si="430"/>
        <v>d:t</v>
      </c>
      <c r="P3224" t="str">
        <f t="shared" ca="1" si="431"/>
        <v>d11:t11</v>
      </c>
    </row>
    <row r="3225" spans="1:16">
      <c r="A3225" t="str">
        <f t="shared" si="425"/>
        <v>100</v>
      </c>
      <c r="B3225" t="str">
        <f t="shared" ca="1" si="426"/>
        <v>PU</v>
      </c>
      <c r="C3225" t="s">
        <v>320</v>
      </c>
      <c r="D3225" t="s">
        <v>3903</v>
      </c>
      <c r="E3225">
        <f t="shared" ca="1" si="427"/>
        <v>0</v>
      </c>
      <c r="H3225" t="str">
        <f t="shared" ca="1" si="428"/>
        <v>'360 PU '!</v>
      </c>
      <c r="I3225">
        <f t="shared" ca="1" si="429"/>
        <v>0</v>
      </c>
      <c r="J3225">
        <f t="shared" ca="1" si="424"/>
        <v>0</v>
      </c>
      <c r="K3225" t="str">
        <f t="shared" ca="1" si="424"/>
        <v>'360 PU '!</v>
      </c>
      <c r="L3225">
        <f t="shared" ca="1" si="424"/>
        <v>0</v>
      </c>
      <c r="M3225">
        <f t="shared" ca="1" si="424"/>
        <v>0</v>
      </c>
      <c r="N3225">
        <f t="shared" ca="1" si="424"/>
        <v>0</v>
      </c>
      <c r="O3225" t="str">
        <f t="shared" ca="1" si="430"/>
        <v>d:t</v>
      </c>
      <c r="P3225" t="str">
        <f t="shared" ca="1" si="431"/>
        <v>d11:t11</v>
      </c>
    </row>
    <row r="3226" spans="1:16">
      <c r="A3226" t="str">
        <f t="shared" si="425"/>
        <v>06</v>
      </c>
      <c r="B3226" t="str">
        <f t="shared" ca="1" si="426"/>
        <v>PU</v>
      </c>
      <c r="C3226" t="s">
        <v>320</v>
      </c>
      <c r="D3226" t="s">
        <v>3904</v>
      </c>
      <c r="E3226">
        <f t="shared" ca="1" si="427"/>
        <v>0</v>
      </c>
      <c r="H3226" t="str">
        <f t="shared" ca="1" si="428"/>
        <v>'360 PU '!</v>
      </c>
      <c r="I3226">
        <f t="shared" ca="1" si="429"/>
        <v>0</v>
      </c>
      <c r="J3226">
        <f t="shared" ca="1" si="424"/>
        <v>0</v>
      </c>
      <c r="K3226" t="str">
        <f t="shared" ca="1" si="424"/>
        <v>'360 PU '!</v>
      </c>
      <c r="L3226">
        <f t="shared" ca="1" si="424"/>
        <v>0</v>
      </c>
      <c r="M3226">
        <f t="shared" ca="1" si="424"/>
        <v>0</v>
      </c>
      <c r="N3226">
        <f t="shared" ca="1" si="424"/>
        <v>0</v>
      </c>
      <c r="O3226" t="str">
        <f t="shared" ca="1" si="430"/>
        <v>d:t</v>
      </c>
      <c r="P3226" t="str">
        <f t="shared" ca="1" si="431"/>
        <v>d11:t11</v>
      </c>
    </row>
    <row r="3227" spans="1:16">
      <c r="A3227" t="str">
        <f t="shared" si="425"/>
        <v>12</v>
      </c>
      <c r="B3227" t="str">
        <f t="shared" ca="1" si="426"/>
        <v>PU</v>
      </c>
      <c r="C3227" t="s">
        <v>320</v>
      </c>
      <c r="D3227" t="s">
        <v>3905</v>
      </c>
      <c r="E3227">
        <f t="shared" ca="1" si="427"/>
        <v>0</v>
      </c>
      <c r="H3227" t="str">
        <f t="shared" ca="1" si="428"/>
        <v>'360 PU '!</v>
      </c>
      <c r="I3227">
        <f t="shared" ca="1" si="429"/>
        <v>0</v>
      </c>
      <c r="J3227">
        <f t="shared" ca="1" si="424"/>
        <v>0</v>
      </c>
      <c r="K3227" t="str">
        <f t="shared" ca="1" si="424"/>
        <v>'360 PU '!</v>
      </c>
      <c r="L3227">
        <f t="shared" ca="1" si="424"/>
        <v>0</v>
      </c>
      <c r="M3227">
        <f t="shared" ca="1" si="424"/>
        <v>0</v>
      </c>
      <c r="N3227">
        <f t="shared" ca="1" si="424"/>
        <v>0</v>
      </c>
      <c r="O3227" t="str">
        <f t="shared" ca="1" si="430"/>
        <v>d:t</v>
      </c>
      <c r="P3227" t="str">
        <f t="shared" ca="1" si="431"/>
        <v>d11:t11</v>
      </c>
    </row>
    <row r="3228" spans="1:16">
      <c r="A3228" t="str">
        <f t="shared" si="425"/>
        <v>09</v>
      </c>
      <c r="B3228" t="str">
        <f t="shared" ca="1" si="426"/>
        <v>PU</v>
      </c>
      <c r="C3228" t="s">
        <v>320</v>
      </c>
      <c r="D3228" t="s">
        <v>3906</v>
      </c>
      <c r="E3228">
        <f t="shared" ca="1" si="427"/>
        <v>0</v>
      </c>
      <c r="H3228" t="str">
        <f t="shared" ca="1" si="428"/>
        <v>'360 PU '!</v>
      </c>
      <c r="I3228">
        <f t="shared" ca="1" si="429"/>
        <v>0</v>
      </c>
      <c r="J3228">
        <f t="shared" ca="1" si="424"/>
        <v>0</v>
      </c>
      <c r="K3228" t="str">
        <f t="shared" ca="1" si="424"/>
        <v>'360 PU '!</v>
      </c>
      <c r="L3228">
        <f t="shared" ca="1" si="424"/>
        <v>0</v>
      </c>
      <c r="M3228">
        <f t="shared" ca="1" si="424"/>
        <v>0</v>
      </c>
      <c r="N3228">
        <f t="shared" ca="1" si="424"/>
        <v>0</v>
      </c>
      <c r="O3228" t="str">
        <f t="shared" ca="1" si="430"/>
        <v>d:t</v>
      </c>
      <c r="P3228" t="str">
        <f t="shared" ca="1" si="431"/>
        <v>d11:t11</v>
      </c>
    </row>
    <row r="3229" spans="1:16">
      <c r="A3229" t="str">
        <f t="shared" si="425"/>
        <v>11</v>
      </c>
      <c r="B3229" t="str">
        <f t="shared" ca="1" si="426"/>
        <v>PU</v>
      </c>
      <c r="C3229" t="s">
        <v>320</v>
      </c>
      <c r="D3229" t="s">
        <v>3907</v>
      </c>
      <c r="E3229">
        <f t="shared" ca="1" si="427"/>
        <v>0</v>
      </c>
      <c r="H3229" t="str">
        <f t="shared" ca="1" si="428"/>
        <v>'360 PU '!</v>
      </c>
      <c r="I3229">
        <f t="shared" ca="1" si="429"/>
        <v>0</v>
      </c>
      <c r="J3229">
        <f t="shared" ref="J3229:N3279" ca="1" si="432">IF(IFERROR(VLOOKUP($C3229,INDIRECT(J$14&amp;"D:D"),1,FALSE),0)&lt;&gt;0,J$14,0)</f>
        <v>0</v>
      </c>
      <c r="K3229" t="str">
        <f t="shared" ca="1" si="432"/>
        <v>'360 PU '!</v>
      </c>
      <c r="L3229">
        <f t="shared" ca="1" si="432"/>
        <v>0</v>
      </c>
      <c r="M3229">
        <f t="shared" ca="1" si="432"/>
        <v>0</v>
      </c>
      <c r="N3229">
        <f t="shared" ca="1" si="432"/>
        <v>0</v>
      </c>
      <c r="O3229" t="str">
        <f t="shared" ca="1" si="430"/>
        <v>d:t</v>
      </c>
      <c r="P3229" t="str">
        <f t="shared" ca="1" si="431"/>
        <v>d11:t11</v>
      </c>
    </row>
    <row r="3230" spans="1:16">
      <c r="A3230" t="str">
        <f t="shared" si="425"/>
        <v>03</v>
      </c>
      <c r="B3230" t="str">
        <f t="shared" ca="1" si="426"/>
        <v>PU</v>
      </c>
      <c r="C3230" t="s">
        <v>320</v>
      </c>
      <c r="D3230" t="s">
        <v>3908</v>
      </c>
      <c r="E3230">
        <f t="shared" ca="1" si="427"/>
        <v>0</v>
      </c>
      <c r="H3230" t="str">
        <f t="shared" ca="1" si="428"/>
        <v>'360 PU '!</v>
      </c>
      <c r="I3230">
        <f t="shared" ca="1" si="429"/>
        <v>0</v>
      </c>
      <c r="J3230">
        <f t="shared" ca="1" si="432"/>
        <v>0</v>
      </c>
      <c r="K3230" t="str">
        <f t="shared" ca="1" si="432"/>
        <v>'360 PU '!</v>
      </c>
      <c r="L3230">
        <f t="shared" ca="1" si="432"/>
        <v>0</v>
      </c>
      <c r="M3230">
        <f t="shared" ca="1" si="432"/>
        <v>0</v>
      </c>
      <c r="N3230">
        <f t="shared" ca="1" si="432"/>
        <v>0</v>
      </c>
      <c r="O3230" t="str">
        <f t="shared" ca="1" si="430"/>
        <v>d:t</v>
      </c>
      <c r="P3230" t="str">
        <f t="shared" ca="1" si="431"/>
        <v>d11:t11</v>
      </c>
    </row>
    <row r="3231" spans="1:16">
      <c r="A3231" t="str">
        <f t="shared" si="425"/>
        <v>02</v>
      </c>
      <c r="B3231" t="str">
        <f t="shared" ca="1" si="426"/>
        <v>PU</v>
      </c>
      <c r="C3231" t="s">
        <v>320</v>
      </c>
      <c r="D3231" t="s">
        <v>3909</v>
      </c>
      <c r="E3231">
        <f t="shared" ca="1" si="427"/>
        <v>0</v>
      </c>
      <c r="H3231" t="str">
        <f t="shared" ca="1" si="428"/>
        <v>'360 PU '!</v>
      </c>
      <c r="I3231">
        <f t="shared" ca="1" si="429"/>
        <v>0</v>
      </c>
      <c r="J3231">
        <f t="shared" ca="1" si="432"/>
        <v>0</v>
      </c>
      <c r="K3231" t="str">
        <f t="shared" ca="1" si="432"/>
        <v>'360 PU '!</v>
      </c>
      <c r="L3231">
        <f t="shared" ca="1" si="432"/>
        <v>0</v>
      </c>
      <c r="M3231">
        <f t="shared" ca="1" si="432"/>
        <v>0</v>
      </c>
      <c r="N3231">
        <f t="shared" ca="1" si="432"/>
        <v>0</v>
      </c>
      <c r="O3231" t="str">
        <f t="shared" ca="1" si="430"/>
        <v>d:t</v>
      </c>
      <c r="P3231" t="str">
        <f t="shared" ca="1" si="431"/>
        <v>d11:t11</v>
      </c>
    </row>
    <row r="3232" spans="1:16">
      <c r="A3232" t="str">
        <f t="shared" si="425"/>
        <v>04</v>
      </c>
      <c r="B3232" t="str">
        <f t="shared" ca="1" si="426"/>
        <v>PU</v>
      </c>
      <c r="C3232" t="s">
        <v>320</v>
      </c>
      <c r="D3232" t="s">
        <v>3910</v>
      </c>
      <c r="E3232">
        <f t="shared" ca="1" si="427"/>
        <v>0</v>
      </c>
      <c r="H3232" t="str">
        <f t="shared" ca="1" si="428"/>
        <v>'360 PU '!</v>
      </c>
      <c r="I3232">
        <f t="shared" ca="1" si="429"/>
        <v>0</v>
      </c>
      <c r="J3232">
        <f t="shared" ca="1" si="432"/>
        <v>0</v>
      </c>
      <c r="K3232" t="str">
        <f t="shared" ca="1" si="432"/>
        <v>'360 PU '!</v>
      </c>
      <c r="L3232">
        <f t="shared" ca="1" si="432"/>
        <v>0</v>
      </c>
      <c r="M3232">
        <f t="shared" ca="1" si="432"/>
        <v>0</v>
      </c>
      <c r="N3232">
        <f t="shared" ca="1" si="432"/>
        <v>0</v>
      </c>
      <c r="O3232" t="str">
        <f t="shared" ca="1" si="430"/>
        <v>d:t</v>
      </c>
      <c r="P3232" t="str">
        <f t="shared" ca="1" si="431"/>
        <v>d11:t11</v>
      </c>
    </row>
    <row r="3233" spans="1:16">
      <c r="A3233" t="str">
        <f t="shared" si="425"/>
        <v>01</v>
      </c>
      <c r="B3233" t="str">
        <f t="shared" ca="1" si="426"/>
        <v>PU</v>
      </c>
      <c r="C3233" t="s">
        <v>321</v>
      </c>
      <c r="D3233" t="s">
        <v>3911</v>
      </c>
      <c r="E3233">
        <f t="shared" ca="1" si="427"/>
        <v>0</v>
      </c>
      <c r="H3233" t="str">
        <f t="shared" ca="1" si="428"/>
        <v>'360 PU '!</v>
      </c>
      <c r="I3233">
        <f t="shared" ca="1" si="429"/>
        <v>0</v>
      </c>
      <c r="J3233">
        <f t="shared" ca="1" si="432"/>
        <v>0</v>
      </c>
      <c r="K3233" t="str">
        <f t="shared" ca="1" si="432"/>
        <v>'360 PU '!</v>
      </c>
      <c r="L3233">
        <f t="shared" ca="1" si="432"/>
        <v>0</v>
      </c>
      <c r="M3233">
        <f t="shared" ca="1" si="432"/>
        <v>0</v>
      </c>
      <c r="N3233">
        <f t="shared" ca="1" si="432"/>
        <v>0</v>
      </c>
      <c r="O3233" t="str">
        <f t="shared" ca="1" si="430"/>
        <v>d:t</v>
      </c>
      <c r="P3233" t="str">
        <f t="shared" ca="1" si="431"/>
        <v>d11:t11</v>
      </c>
    </row>
    <row r="3234" spans="1:16">
      <c r="A3234" t="str">
        <f t="shared" si="425"/>
        <v>05</v>
      </c>
      <c r="B3234" t="str">
        <f t="shared" ca="1" si="426"/>
        <v>PU</v>
      </c>
      <c r="C3234" t="s">
        <v>321</v>
      </c>
      <c r="D3234" t="s">
        <v>3912</v>
      </c>
      <c r="E3234">
        <f t="shared" ca="1" si="427"/>
        <v>0</v>
      </c>
      <c r="H3234" t="str">
        <f t="shared" ca="1" si="428"/>
        <v>'360 PU '!</v>
      </c>
      <c r="I3234">
        <f t="shared" ca="1" si="429"/>
        <v>0</v>
      </c>
      <c r="J3234">
        <f t="shared" ca="1" si="432"/>
        <v>0</v>
      </c>
      <c r="K3234" t="str">
        <f t="shared" ca="1" si="432"/>
        <v>'360 PU '!</v>
      </c>
      <c r="L3234">
        <f t="shared" ca="1" si="432"/>
        <v>0</v>
      </c>
      <c r="M3234">
        <f t="shared" ca="1" si="432"/>
        <v>0</v>
      </c>
      <c r="N3234">
        <f t="shared" ca="1" si="432"/>
        <v>0</v>
      </c>
      <c r="O3234" t="str">
        <f t="shared" ca="1" si="430"/>
        <v>d:t</v>
      </c>
      <c r="P3234" t="str">
        <f t="shared" ca="1" si="431"/>
        <v>d11:t11</v>
      </c>
    </row>
    <row r="3235" spans="1:16">
      <c r="A3235" t="str">
        <f t="shared" si="425"/>
        <v>14</v>
      </c>
      <c r="B3235" t="str">
        <f t="shared" ca="1" si="426"/>
        <v>PU</v>
      </c>
      <c r="C3235" t="s">
        <v>321</v>
      </c>
      <c r="D3235" t="s">
        <v>3913</v>
      </c>
      <c r="E3235">
        <f t="shared" ca="1" si="427"/>
        <v>0</v>
      </c>
      <c r="H3235" t="str">
        <f t="shared" ca="1" si="428"/>
        <v>'360 PU '!</v>
      </c>
      <c r="I3235">
        <f t="shared" ca="1" si="429"/>
        <v>0</v>
      </c>
      <c r="J3235">
        <f t="shared" ca="1" si="432"/>
        <v>0</v>
      </c>
      <c r="K3235" t="str">
        <f t="shared" ca="1" si="432"/>
        <v>'360 PU '!</v>
      </c>
      <c r="L3235">
        <f t="shared" ca="1" si="432"/>
        <v>0</v>
      </c>
      <c r="M3235">
        <f t="shared" ca="1" si="432"/>
        <v>0</v>
      </c>
      <c r="N3235">
        <f t="shared" ca="1" si="432"/>
        <v>0</v>
      </c>
      <c r="O3235" t="str">
        <f t="shared" ca="1" si="430"/>
        <v>d:t</v>
      </c>
      <c r="P3235" t="str">
        <f t="shared" ca="1" si="431"/>
        <v>d11:t11</v>
      </c>
    </row>
    <row r="3236" spans="1:16">
      <c r="A3236" t="str">
        <f t="shared" si="425"/>
        <v>100</v>
      </c>
      <c r="B3236" t="str">
        <f t="shared" ca="1" si="426"/>
        <v>PU</v>
      </c>
      <c r="C3236" t="s">
        <v>321</v>
      </c>
      <c r="D3236" t="s">
        <v>3914</v>
      </c>
      <c r="E3236">
        <f t="shared" ca="1" si="427"/>
        <v>0</v>
      </c>
      <c r="H3236" t="str">
        <f t="shared" ca="1" si="428"/>
        <v>'360 PU '!</v>
      </c>
      <c r="I3236">
        <f t="shared" ca="1" si="429"/>
        <v>0</v>
      </c>
      <c r="J3236">
        <f t="shared" ca="1" si="432"/>
        <v>0</v>
      </c>
      <c r="K3236" t="str">
        <f t="shared" ca="1" si="432"/>
        <v>'360 PU '!</v>
      </c>
      <c r="L3236">
        <f t="shared" ca="1" si="432"/>
        <v>0</v>
      </c>
      <c r="M3236">
        <f t="shared" ca="1" si="432"/>
        <v>0</v>
      </c>
      <c r="N3236">
        <f t="shared" ca="1" si="432"/>
        <v>0</v>
      </c>
      <c r="O3236" t="str">
        <f t="shared" ca="1" si="430"/>
        <v>d:t</v>
      </c>
      <c r="P3236" t="str">
        <f t="shared" ca="1" si="431"/>
        <v>d11:t11</v>
      </c>
    </row>
    <row r="3237" spans="1:16">
      <c r="A3237" t="str">
        <f t="shared" si="425"/>
        <v>06</v>
      </c>
      <c r="B3237" t="str">
        <f t="shared" ca="1" si="426"/>
        <v>PU</v>
      </c>
      <c r="C3237" t="s">
        <v>321</v>
      </c>
      <c r="D3237" t="s">
        <v>3915</v>
      </c>
      <c r="E3237">
        <f t="shared" ca="1" si="427"/>
        <v>0</v>
      </c>
      <c r="H3237" t="str">
        <f t="shared" ca="1" si="428"/>
        <v>'360 PU '!</v>
      </c>
      <c r="I3237">
        <f t="shared" ca="1" si="429"/>
        <v>0</v>
      </c>
      <c r="J3237">
        <f t="shared" ca="1" si="432"/>
        <v>0</v>
      </c>
      <c r="K3237" t="str">
        <f t="shared" ca="1" si="432"/>
        <v>'360 PU '!</v>
      </c>
      <c r="L3237">
        <f t="shared" ca="1" si="432"/>
        <v>0</v>
      </c>
      <c r="M3237">
        <f t="shared" ca="1" si="432"/>
        <v>0</v>
      </c>
      <c r="N3237">
        <f t="shared" ca="1" si="432"/>
        <v>0</v>
      </c>
      <c r="O3237" t="str">
        <f t="shared" ca="1" si="430"/>
        <v>d:t</v>
      </c>
      <c r="P3237" t="str">
        <f t="shared" ca="1" si="431"/>
        <v>d11:t11</v>
      </c>
    </row>
    <row r="3238" spans="1:16">
      <c r="A3238" t="str">
        <f t="shared" si="425"/>
        <v>12</v>
      </c>
      <c r="B3238" t="str">
        <f t="shared" ca="1" si="426"/>
        <v>PU</v>
      </c>
      <c r="C3238" t="s">
        <v>321</v>
      </c>
      <c r="D3238" t="s">
        <v>3916</v>
      </c>
      <c r="E3238">
        <f t="shared" ca="1" si="427"/>
        <v>0</v>
      </c>
      <c r="H3238" t="str">
        <f t="shared" ca="1" si="428"/>
        <v>'360 PU '!</v>
      </c>
      <c r="I3238">
        <f t="shared" ca="1" si="429"/>
        <v>0</v>
      </c>
      <c r="J3238">
        <f t="shared" ca="1" si="432"/>
        <v>0</v>
      </c>
      <c r="K3238" t="str">
        <f t="shared" ca="1" si="432"/>
        <v>'360 PU '!</v>
      </c>
      <c r="L3238">
        <f t="shared" ca="1" si="432"/>
        <v>0</v>
      </c>
      <c r="M3238">
        <f t="shared" ca="1" si="432"/>
        <v>0</v>
      </c>
      <c r="N3238">
        <f t="shared" ca="1" si="432"/>
        <v>0</v>
      </c>
      <c r="O3238" t="str">
        <f t="shared" ca="1" si="430"/>
        <v>d:t</v>
      </c>
      <c r="P3238" t="str">
        <f t="shared" ca="1" si="431"/>
        <v>d11:t11</v>
      </c>
    </row>
    <row r="3239" spans="1:16">
      <c r="A3239" t="str">
        <f t="shared" si="425"/>
        <v>09</v>
      </c>
      <c r="B3239" t="str">
        <f t="shared" ca="1" si="426"/>
        <v>PU</v>
      </c>
      <c r="C3239" t="s">
        <v>321</v>
      </c>
      <c r="D3239" t="s">
        <v>3917</v>
      </c>
      <c r="E3239">
        <f t="shared" ca="1" si="427"/>
        <v>0</v>
      </c>
      <c r="H3239" t="str">
        <f t="shared" ca="1" si="428"/>
        <v>'360 PU '!</v>
      </c>
      <c r="I3239">
        <f t="shared" ca="1" si="429"/>
        <v>0</v>
      </c>
      <c r="J3239">
        <f t="shared" ca="1" si="432"/>
        <v>0</v>
      </c>
      <c r="K3239" t="str">
        <f t="shared" ca="1" si="432"/>
        <v>'360 PU '!</v>
      </c>
      <c r="L3239">
        <f t="shared" ca="1" si="432"/>
        <v>0</v>
      </c>
      <c r="M3239">
        <f t="shared" ca="1" si="432"/>
        <v>0</v>
      </c>
      <c r="N3239">
        <f t="shared" ca="1" si="432"/>
        <v>0</v>
      </c>
      <c r="O3239" t="str">
        <f t="shared" ca="1" si="430"/>
        <v>d:t</v>
      </c>
      <c r="P3239" t="str">
        <f t="shared" ca="1" si="431"/>
        <v>d11:t11</v>
      </c>
    </row>
    <row r="3240" spans="1:16">
      <c r="A3240" t="str">
        <f t="shared" si="425"/>
        <v>11</v>
      </c>
      <c r="B3240" t="str">
        <f t="shared" ca="1" si="426"/>
        <v>PU</v>
      </c>
      <c r="C3240" t="s">
        <v>321</v>
      </c>
      <c r="D3240" t="s">
        <v>3918</v>
      </c>
      <c r="E3240">
        <f t="shared" ca="1" si="427"/>
        <v>0</v>
      </c>
      <c r="H3240" t="str">
        <f t="shared" ca="1" si="428"/>
        <v>'360 PU '!</v>
      </c>
      <c r="I3240">
        <f t="shared" ca="1" si="429"/>
        <v>0</v>
      </c>
      <c r="J3240">
        <f t="shared" ca="1" si="432"/>
        <v>0</v>
      </c>
      <c r="K3240" t="str">
        <f t="shared" ca="1" si="432"/>
        <v>'360 PU '!</v>
      </c>
      <c r="L3240">
        <f t="shared" ca="1" si="432"/>
        <v>0</v>
      </c>
      <c r="M3240">
        <f t="shared" ca="1" si="432"/>
        <v>0</v>
      </c>
      <c r="N3240">
        <f t="shared" ca="1" si="432"/>
        <v>0</v>
      </c>
      <c r="O3240" t="str">
        <f t="shared" ca="1" si="430"/>
        <v>d:t</v>
      </c>
      <c r="P3240" t="str">
        <f t="shared" ca="1" si="431"/>
        <v>d11:t11</v>
      </c>
    </row>
    <row r="3241" spans="1:16">
      <c r="A3241" t="str">
        <f t="shared" si="425"/>
        <v>03</v>
      </c>
      <c r="B3241" t="str">
        <f t="shared" ca="1" si="426"/>
        <v>PU</v>
      </c>
      <c r="C3241" t="s">
        <v>321</v>
      </c>
      <c r="D3241" t="s">
        <v>3919</v>
      </c>
      <c r="E3241">
        <f t="shared" ca="1" si="427"/>
        <v>0</v>
      </c>
      <c r="H3241" t="str">
        <f t="shared" ca="1" si="428"/>
        <v>'360 PU '!</v>
      </c>
      <c r="I3241">
        <f t="shared" ca="1" si="429"/>
        <v>0</v>
      </c>
      <c r="J3241">
        <f t="shared" ca="1" si="432"/>
        <v>0</v>
      </c>
      <c r="K3241" t="str">
        <f t="shared" ca="1" si="432"/>
        <v>'360 PU '!</v>
      </c>
      <c r="L3241">
        <f t="shared" ca="1" si="432"/>
        <v>0</v>
      </c>
      <c r="M3241">
        <f t="shared" ca="1" si="432"/>
        <v>0</v>
      </c>
      <c r="N3241">
        <f t="shared" ca="1" si="432"/>
        <v>0</v>
      </c>
      <c r="O3241" t="str">
        <f t="shared" ca="1" si="430"/>
        <v>d:t</v>
      </c>
      <c r="P3241" t="str">
        <f t="shared" ca="1" si="431"/>
        <v>d11:t11</v>
      </c>
    </row>
    <row r="3242" spans="1:16">
      <c r="A3242" t="str">
        <f t="shared" si="425"/>
        <v>02</v>
      </c>
      <c r="B3242" t="str">
        <f t="shared" ca="1" si="426"/>
        <v>PU</v>
      </c>
      <c r="C3242" t="s">
        <v>321</v>
      </c>
      <c r="D3242" t="s">
        <v>3920</v>
      </c>
      <c r="E3242">
        <f t="shared" ca="1" si="427"/>
        <v>0</v>
      </c>
      <c r="H3242" t="str">
        <f t="shared" ca="1" si="428"/>
        <v>'360 PU '!</v>
      </c>
      <c r="I3242">
        <f t="shared" ca="1" si="429"/>
        <v>0</v>
      </c>
      <c r="J3242">
        <f t="shared" ca="1" si="432"/>
        <v>0</v>
      </c>
      <c r="K3242" t="str">
        <f t="shared" ca="1" si="432"/>
        <v>'360 PU '!</v>
      </c>
      <c r="L3242">
        <f t="shared" ca="1" si="432"/>
        <v>0</v>
      </c>
      <c r="M3242">
        <f t="shared" ca="1" si="432"/>
        <v>0</v>
      </c>
      <c r="N3242">
        <f t="shared" ca="1" si="432"/>
        <v>0</v>
      </c>
      <c r="O3242" t="str">
        <f t="shared" ca="1" si="430"/>
        <v>d:t</v>
      </c>
      <c r="P3242" t="str">
        <f t="shared" ca="1" si="431"/>
        <v>d11:t11</v>
      </c>
    </row>
    <row r="3243" spans="1:16">
      <c r="A3243" t="str">
        <f t="shared" si="425"/>
        <v>04</v>
      </c>
      <c r="B3243" t="str">
        <f t="shared" ca="1" si="426"/>
        <v>PU</v>
      </c>
      <c r="C3243" t="s">
        <v>321</v>
      </c>
      <c r="D3243" t="s">
        <v>3921</v>
      </c>
      <c r="E3243">
        <f t="shared" ca="1" si="427"/>
        <v>0</v>
      </c>
      <c r="H3243" t="str">
        <f t="shared" ca="1" si="428"/>
        <v>'360 PU '!</v>
      </c>
      <c r="I3243">
        <f t="shared" ca="1" si="429"/>
        <v>0</v>
      </c>
      <c r="J3243">
        <f t="shared" ca="1" si="432"/>
        <v>0</v>
      </c>
      <c r="K3243" t="str">
        <f t="shared" ca="1" si="432"/>
        <v>'360 PU '!</v>
      </c>
      <c r="L3243">
        <f t="shared" ca="1" si="432"/>
        <v>0</v>
      </c>
      <c r="M3243">
        <f t="shared" ca="1" si="432"/>
        <v>0</v>
      </c>
      <c r="N3243">
        <f t="shared" ca="1" si="432"/>
        <v>0</v>
      </c>
      <c r="O3243" t="str">
        <f t="shared" ca="1" si="430"/>
        <v>d:t</v>
      </c>
      <c r="P3243" t="str">
        <f t="shared" ca="1" si="431"/>
        <v>d11:t11</v>
      </c>
    </row>
    <row r="3244" spans="1:16">
      <c r="A3244" t="str">
        <f t="shared" si="425"/>
        <v>01</v>
      </c>
      <c r="B3244" t="str">
        <f t="shared" ca="1" si="426"/>
        <v>PU</v>
      </c>
      <c r="C3244" t="s">
        <v>322</v>
      </c>
      <c r="D3244" t="s">
        <v>3922</v>
      </c>
      <c r="E3244">
        <f t="shared" ca="1" si="427"/>
        <v>0</v>
      </c>
      <c r="H3244" t="str">
        <f t="shared" ca="1" si="428"/>
        <v>'360 PU '!</v>
      </c>
      <c r="I3244">
        <f t="shared" ca="1" si="429"/>
        <v>0</v>
      </c>
      <c r="J3244">
        <f t="shared" ca="1" si="432"/>
        <v>0</v>
      </c>
      <c r="K3244" t="str">
        <f t="shared" ca="1" si="432"/>
        <v>'360 PU '!</v>
      </c>
      <c r="L3244">
        <f t="shared" ca="1" si="432"/>
        <v>0</v>
      </c>
      <c r="M3244">
        <f t="shared" ca="1" si="432"/>
        <v>0</v>
      </c>
      <c r="N3244">
        <f t="shared" ca="1" si="432"/>
        <v>0</v>
      </c>
      <c r="O3244" t="str">
        <f t="shared" ca="1" si="430"/>
        <v>d:t</v>
      </c>
      <c r="P3244" t="str">
        <f t="shared" ca="1" si="431"/>
        <v>d11:t11</v>
      </c>
    </row>
    <row r="3245" spans="1:16">
      <c r="A3245" t="str">
        <f t="shared" si="425"/>
        <v>05</v>
      </c>
      <c r="B3245" t="str">
        <f t="shared" ca="1" si="426"/>
        <v>PU</v>
      </c>
      <c r="C3245" t="s">
        <v>322</v>
      </c>
      <c r="D3245" t="s">
        <v>3923</v>
      </c>
      <c r="E3245">
        <f t="shared" ca="1" si="427"/>
        <v>0</v>
      </c>
      <c r="H3245" t="str">
        <f t="shared" ca="1" si="428"/>
        <v>'360 PU '!</v>
      </c>
      <c r="I3245">
        <f t="shared" ca="1" si="429"/>
        <v>0</v>
      </c>
      <c r="J3245">
        <f t="shared" ca="1" si="432"/>
        <v>0</v>
      </c>
      <c r="K3245" t="str">
        <f t="shared" ca="1" si="432"/>
        <v>'360 PU '!</v>
      </c>
      <c r="L3245">
        <f t="shared" ca="1" si="432"/>
        <v>0</v>
      </c>
      <c r="M3245">
        <f t="shared" ca="1" si="432"/>
        <v>0</v>
      </c>
      <c r="N3245">
        <f t="shared" ca="1" si="432"/>
        <v>0</v>
      </c>
      <c r="O3245" t="str">
        <f t="shared" ca="1" si="430"/>
        <v>d:t</v>
      </c>
      <c r="P3245" t="str">
        <f t="shared" ca="1" si="431"/>
        <v>d11:t11</v>
      </c>
    </row>
    <row r="3246" spans="1:16">
      <c r="A3246" t="str">
        <f t="shared" si="425"/>
        <v>14</v>
      </c>
      <c r="B3246" t="str">
        <f t="shared" ca="1" si="426"/>
        <v>PU</v>
      </c>
      <c r="C3246" t="s">
        <v>322</v>
      </c>
      <c r="D3246" t="s">
        <v>3924</v>
      </c>
      <c r="E3246">
        <f t="shared" ca="1" si="427"/>
        <v>0</v>
      </c>
      <c r="H3246" t="str">
        <f t="shared" ca="1" si="428"/>
        <v>'360 PU '!</v>
      </c>
      <c r="I3246">
        <f t="shared" ca="1" si="429"/>
        <v>0</v>
      </c>
      <c r="J3246">
        <f t="shared" ca="1" si="432"/>
        <v>0</v>
      </c>
      <c r="K3246" t="str">
        <f t="shared" ca="1" si="432"/>
        <v>'360 PU '!</v>
      </c>
      <c r="L3246">
        <f t="shared" ca="1" si="432"/>
        <v>0</v>
      </c>
      <c r="M3246">
        <f t="shared" ca="1" si="432"/>
        <v>0</v>
      </c>
      <c r="N3246">
        <f t="shared" ca="1" si="432"/>
        <v>0</v>
      </c>
      <c r="O3246" t="str">
        <f t="shared" ca="1" si="430"/>
        <v>d:t</v>
      </c>
      <c r="P3246" t="str">
        <f t="shared" ca="1" si="431"/>
        <v>d11:t11</v>
      </c>
    </row>
    <row r="3247" spans="1:16">
      <c r="A3247" t="str">
        <f t="shared" si="425"/>
        <v>100</v>
      </c>
      <c r="B3247" t="str">
        <f t="shared" ca="1" si="426"/>
        <v>PU</v>
      </c>
      <c r="C3247" t="s">
        <v>322</v>
      </c>
      <c r="D3247" t="s">
        <v>3925</v>
      </c>
      <c r="E3247">
        <f t="shared" ca="1" si="427"/>
        <v>0</v>
      </c>
      <c r="H3247" t="str">
        <f t="shared" ca="1" si="428"/>
        <v>'360 PU '!</v>
      </c>
      <c r="I3247">
        <f t="shared" ca="1" si="429"/>
        <v>0</v>
      </c>
      <c r="J3247">
        <f t="shared" ca="1" si="432"/>
        <v>0</v>
      </c>
      <c r="K3247" t="str">
        <f t="shared" ca="1" si="432"/>
        <v>'360 PU '!</v>
      </c>
      <c r="L3247">
        <f t="shared" ca="1" si="432"/>
        <v>0</v>
      </c>
      <c r="M3247">
        <f t="shared" ca="1" si="432"/>
        <v>0</v>
      </c>
      <c r="N3247">
        <f t="shared" ca="1" si="432"/>
        <v>0</v>
      </c>
      <c r="O3247" t="str">
        <f t="shared" ca="1" si="430"/>
        <v>d:t</v>
      </c>
      <c r="P3247" t="str">
        <f t="shared" ca="1" si="431"/>
        <v>d11:t11</v>
      </c>
    </row>
    <row r="3248" spans="1:16">
      <c r="A3248" t="str">
        <f t="shared" si="425"/>
        <v>06</v>
      </c>
      <c r="B3248" t="str">
        <f t="shared" ca="1" si="426"/>
        <v>PU</v>
      </c>
      <c r="C3248" t="s">
        <v>322</v>
      </c>
      <c r="D3248" t="s">
        <v>3926</v>
      </c>
      <c r="E3248">
        <f t="shared" ca="1" si="427"/>
        <v>0</v>
      </c>
      <c r="H3248" t="str">
        <f t="shared" ca="1" si="428"/>
        <v>'360 PU '!</v>
      </c>
      <c r="I3248">
        <f t="shared" ca="1" si="429"/>
        <v>0</v>
      </c>
      <c r="J3248">
        <f t="shared" ca="1" si="432"/>
        <v>0</v>
      </c>
      <c r="K3248" t="str">
        <f t="shared" ca="1" si="432"/>
        <v>'360 PU '!</v>
      </c>
      <c r="L3248">
        <f t="shared" ca="1" si="432"/>
        <v>0</v>
      </c>
      <c r="M3248">
        <f t="shared" ca="1" si="432"/>
        <v>0</v>
      </c>
      <c r="N3248">
        <f t="shared" ca="1" si="432"/>
        <v>0</v>
      </c>
      <c r="O3248" t="str">
        <f t="shared" ca="1" si="430"/>
        <v>d:t</v>
      </c>
      <c r="P3248" t="str">
        <f t="shared" ca="1" si="431"/>
        <v>d11:t11</v>
      </c>
    </row>
    <row r="3249" spans="1:16">
      <c r="A3249" t="str">
        <f t="shared" si="425"/>
        <v>12</v>
      </c>
      <c r="B3249" t="str">
        <f t="shared" ca="1" si="426"/>
        <v>PU</v>
      </c>
      <c r="C3249" t="s">
        <v>322</v>
      </c>
      <c r="D3249" t="s">
        <v>3927</v>
      </c>
      <c r="E3249">
        <f t="shared" ca="1" si="427"/>
        <v>0</v>
      </c>
      <c r="H3249" t="str">
        <f t="shared" ca="1" si="428"/>
        <v>'360 PU '!</v>
      </c>
      <c r="I3249">
        <f t="shared" ca="1" si="429"/>
        <v>0</v>
      </c>
      <c r="J3249">
        <f t="shared" ca="1" si="432"/>
        <v>0</v>
      </c>
      <c r="K3249" t="str">
        <f t="shared" ca="1" si="432"/>
        <v>'360 PU '!</v>
      </c>
      <c r="L3249">
        <f t="shared" ca="1" si="432"/>
        <v>0</v>
      </c>
      <c r="M3249">
        <f t="shared" ca="1" si="432"/>
        <v>0</v>
      </c>
      <c r="N3249">
        <f t="shared" ca="1" si="432"/>
        <v>0</v>
      </c>
      <c r="O3249" t="str">
        <f t="shared" ca="1" si="430"/>
        <v>d:t</v>
      </c>
      <c r="P3249" t="str">
        <f t="shared" ca="1" si="431"/>
        <v>d11:t11</v>
      </c>
    </row>
    <row r="3250" spans="1:16">
      <c r="A3250" t="str">
        <f t="shared" si="425"/>
        <v>09</v>
      </c>
      <c r="B3250" t="str">
        <f t="shared" ca="1" si="426"/>
        <v>PU</v>
      </c>
      <c r="C3250" t="s">
        <v>322</v>
      </c>
      <c r="D3250" t="s">
        <v>3928</v>
      </c>
      <c r="E3250">
        <f t="shared" ca="1" si="427"/>
        <v>0</v>
      </c>
      <c r="H3250" t="str">
        <f t="shared" ca="1" si="428"/>
        <v>'360 PU '!</v>
      </c>
      <c r="I3250">
        <f t="shared" ca="1" si="429"/>
        <v>0</v>
      </c>
      <c r="J3250">
        <f t="shared" ca="1" si="432"/>
        <v>0</v>
      </c>
      <c r="K3250" t="str">
        <f t="shared" ca="1" si="432"/>
        <v>'360 PU '!</v>
      </c>
      <c r="L3250">
        <f t="shared" ca="1" si="432"/>
        <v>0</v>
      </c>
      <c r="M3250">
        <f t="shared" ca="1" si="432"/>
        <v>0</v>
      </c>
      <c r="N3250">
        <f t="shared" ca="1" si="432"/>
        <v>0</v>
      </c>
      <c r="O3250" t="str">
        <f t="shared" ca="1" si="430"/>
        <v>d:t</v>
      </c>
      <c r="P3250" t="str">
        <f t="shared" ca="1" si="431"/>
        <v>d11:t11</v>
      </c>
    </row>
    <row r="3251" spans="1:16">
      <c r="A3251" t="str">
        <f t="shared" si="425"/>
        <v>11</v>
      </c>
      <c r="B3251" t="str">
        <f t="shared" ca="1" si="426"/>
        <v>PU</v>
      </c>
      <c r="C3251" t="s">
        <v>322</v>
      </c>
      <c r="D3251" t="s">
        <v>3929</v>
      </c>
      <c r="E3251">
        <f t="shared" ca="1" si="427"/>
        <v>0</v>
      </c>
      <c r="H3251" t="str">
        <f t="shared" ca="1" si="428"/>
        <v>'360 PU '!</v>
      </c>
      <c r="I3251">
        <f t="shared" ca="1" si="429"/>
        <v>0</v>
      </c>
      <c r="J3251">
        <f t="shared" ca="1" si="432"/>
        <v>0</v>
      </c>
      <c r="K3251" t="str">
        <f t="shared" ca="1" si="432"/>
        <v>'360 PU '!</v>
      </c>
      <c r="L3251">
        <f t="shared" ca="1" si="432"/>
        <v>0</v>
      </c>
      <c r="M3251">
        <f t="shared" ca="1" si="432"/>
        <v>0</v>
      </c>
      <c r="N3251">
        <f t="shared" ca="1" si="432"/>
        <v>0</v>
      </c>
      <c r="O3251" t="str">
        <f t="shared" ca="1" si="430"/>
        <v>d:t</v>
      </c>
      <c r="P3251" t="str">
        <f t="shared" ca="1" si="431"/>
        <v>d11:t11</v>
      </c>
    </row>
    <row r="3252" spans="1:16">
      <c r="A3252" t="str">
        <f t="shared" si="425"/>
        <v>03</v>
      </c>
      <c r="B3252" t="str">
        <f t="shared" ca="1" si="426"/>
        <v>PU</v>
      </c>
      <c r="C3252" t="s">
        <v>322</v>
      </c>
      <c r="D3252" t="s">
        <v>3930</v>
      </c>
      <c r="E3252">
        <f t="shared" ca="1" si="427"/>
        <v>0</v>
      </c>
      <c r="H3252" t="str">
        <f t="shared" ca="1" si="428"/>
        <v>'360 PU '!</v>
      </c>
      <c r="I3252">
        <f t="shared" ca="1" si="429"/>
        <v>0</v>
      </c>
      <c r="J3252">
        <f t="shared" ca="1" si="432"/>
        <v>0</v>
      </c>
      <c r="K3252" t="str">
        <f t="shared" ca="1" si="432"/>
        <v>'360 PU '!</v>
      </c>
      <c r="L3252">
        <f t="shared" ca="1" si="432"/>
        <v>0</v>
      </c>
      <c r="M3252">
        <f t="shared" ca="1" si="432"/>
        <v>0</v>
      </c>
      <c r="N3252">
        <f t="shared" ca="1" si="432"/>
        <v>0</v>
      </c>
      <c r="O3252" t="str">
        <f t="shared" ca="1" si="430"/>
        <v>d:t</v>
      </c>
      <c r="P3252" t="str">
        <f t="shared" ca="1" si="431"/>
        <v>d11:t11</v>
      </c>
    </row>
    <row r="3253" spans="1:16">
      <c r="A3253" t="str">
        <f t="shared" si="425"/>
        <v>02</v>
      </c>
      <c r="B3253" t="str">
        <f t="shared" ca="1" si="426"/>
        <v>PU</v>
      </c>
      <c r="C3253" t="s">
        <v>322</v>
      </c>
      <c r="D3253" t="s">
        <v>3931</v>
      </c>
      <c r="E3253">
        <f t="shared" ca="1" si="427"/>
        <v>0</v>
      </c>
      <c r="H3253" t="str">
        <f t="shared" ca="1" si="428"/>
        <v>'360 PU '!</v>
      </c>
      <c r="I3253">
        <f t="shared" ca="1" si="429"/>
        <v>0</v>
      </c>
      <c r="J3253">
        <f t="shared" ca="1" si="432"/>
        <v>0</v>
      </c>
      <c r="K3253" t="str">
        <f t="shared" ca="1" si="432"/>
        <v>'360 PU '!</v>
      </c>
      <c r="L3253">
        <f t="shared" ca="1" si="432"/>
        <v>0</v>
      </c>
      <c r="M3253">
        <f t="shared" ca="1" si="432"/>
        <v>0</v>
      </c>
      <c r="N3253">
        <f t="shared" ca="1" si="432"/>
        <v>0</v>
      </c>
      <c r="O3253" t="str">
        <f t="shared" ca="1" si="430"/>
        <v>d:t</v>
      </c>
      <c r="P3253" t="str">
        <f t="shared" ca="1" si="431"/>
        <v>d11:t11</v>
      </c>
    </row>
    <row r="3254" spans="1:16">
      <c r="A3254" t="str">
        <f t="shared" si="425"/>
        <v>04</v>
      </c>
      <c r="B3254" t="str">
        <f t="shared" ca="1" si="426"/>
        <v>PU</v>
      </c>
      <c r="C3254" t="s">
        <v>322</v>
      </c>
      <c r="D3254" t="s">
        <v>3932</v>
      </c>
      <c r="E3254">
        <f t="shared" ca="1" si="427"/>
        <v>0</v>
      </c>
      <c r="H3254" t="str">
        <f t="shared" ca="1" si="428"/>
        <v>'360 PU '!</v>
      </c>
      <c r="I3254">
        <f t="shared" ca="1" si="429"/>
        <v>0</v>
      </c>
      <c r="J3254">
        <f t="shared" ca="1" si="432"/>
        <v>0</v>
      </c>
      <c r="K3254" t="str">
        <f t="shared" ca="1" si="432"/>
        <v>'360 PU '!</v>
      </c>
      <c r="L3254">
        <f t="shared" ca="1" si="432"/>
        <v>0</v>
      </c>
      <c r="M3254">
        <f t="shared" ca="1" si="432"/>
        <v>0</v>
      </c>
      <c r="N3254">
        <f t="shared" ca="1" si="432"/>
        <v>0</v>
      </c>
      <c r="O3254" t="str">
        <f t="shared" ca="1" si="430"/>
        <v>d:t</v>
      </c>
      <c r="P3254" t="str">
        <f t="shared" ca="1" si="431"/>
        <v>d11:t11</v>
      </c>
    </row>
    <row r="3255" spans="1:16">
      <c r="A3255" t="str">
        <f t="shared" si="425"/>
        <v>01</v>
      </c>
      <c r="B3255" t="str">
        <f t="shared" ca="1" si="426"/>
        <v>PU</v>
      </c>
      <c r="C3255" t="s">
        <v>323</v>
      </c>
      <c r="D3255" t="s">
        <v>3933</v>
      </c>
      <c r="E3255">
        <f t="shared" ca="1" si="427"/>
        <v>0</v>
      </c>
      <c r="H3255" t="str">
        <f t="shared" ca="1" si="428"/>
        <v>'360 PU '!</v>
      </c>
      <c r="I3255">
        <f t="shared" ca="1" si="429"/>
        <v>0</v>
      </c>
      <c r="J3255">
        <f t="shared" ca="1" si="432"/>
        <v>0</v>
      </c>
      <c r="K3255" t="str">
        <f t="shared" ca="1" si="432"/>
        <v>'360 PU '!</v>
      </c>
      <c r="L3255">
        <f t="shared" ca="1" si="432"/>
        <v>0</v>
      </c>
      <c r="M3255">
        <f t="shared" ca="1" si="432"/>
        <v>0</v>
      </c>
      <c r="N3255">
        <f t="shared" ca="1" si="432"/>
        <v>0</v>
      </c>
      <c r="O3255" t="str">
        <f t="shared" ca="1" si="430"/>
        <v>d:t</v>
      </c>
      <c r="P3255" t="str">
        <f t="shared" ca="1" si="431"/>
        <v>d11:t11</v>
      </c>
    </row>
    <row r="3256" spans="1:16">
      <c r="A3256" t="str">
        <f t="shared" si="425"/>
        <v>05</v>
      </c>
      <c r="B3256" t="str">
        <f t="shared" ca="1" si="426"/>
        <v>PU</v>
      </c>
      <c r="C3256" t="s">
        <v>323</v>
      </c>
      <c r="D3256" t="s">
        <v>3934</v>
      </c>
      <c r="E3256">
        <f t="shared" ca="1" si="427"/>
        <v>0</v>
      </c>
      <c r="H3256" t="str">
        <f t="shared" ca="1" si="428"/>
        <v>'360 PU '!</v>
      </c>
      <c r="I3256">
        <f t="shared" ca="1" si="429"/>
        <v>0</v>
      </c>
      <c r="J3256">
        <f t="shared" ca="1" si="432"/>
        <v>0</v>
      </c>
      <c r="K3256" t="str">
        <f t="shared" ca="1" si="432"/>
        <v>'360 PU '!</v>
      </c>
      <c r="L3256">
        <f t="shared" ca="1" si="432"/>
        <v>0</v>
      </c>
      <c r="M3256">
        <f t="shared" ca="1" si="432"/>
        <v>0</v>
      </c>
      <c r="N3256">
        <f t="shared" ca="1" si="432"/>
        <v>0</v>
      </c>
      <c r="O3256" t="str">
        <f t="shared" ca="1" si="430"/>
        <v>d:t</v>
      </c>
      <c r="P3256" t="str">
        <f t="shared" ca="1" si="431"/>
        <v>d11:t11</v>
      </c>
    </row>
    <row r="3257" spans="1:16">
      <c r="A3257" t="str">
        <f t="shared" ref="A3257:A3320" si="433">MID(D3257,LEN(C3257)+2,LEN(D3257)-LEN(C3257))</f>
        <v>14</v>
      </c>
      <c r="B3257" t="str">
        <f t="shared" ref="B3257:B3320" ca="1" si="434">VLOOKUP(H3257,$A$1:$K$6,11,FALSE)</f>
        <v>PU</v>
      </c>
      <c r="C3257" t="s">
        <v>323</v>
      </c>
      <c r="D3257" t="s">
        <v>3935</v>
      </c>
      <c r="E3257">
        <f t="shared" ca="1" si="427"/>
        <v>0</v>
      </c>
      <c r="H3257" t="str">
        <f t="shared" ca="1" si="428"/>
        <v>'360 PU '!</v>
      </c>
      <c r="I3257">
        <f t="shared" ca="1" si="429"/>
        <v>0</v>
      </c>
      <c r="J3257">
        <f t="shared" ca="1" si="432"/>
        <v>0</v>
      </c>
      <c r="K3257" t="str">
        <f t="shared" ca="1" si="432"/>
        <v>'360 PU '!</v>
      </c>
      <c r="L3257">
        <f t="shared" ca="1" si="432"/>
        <v>0</v>
      </c>
      <c r="M3257">
        <f t="shared" ca="1" si="432"/>
        <v>0</v>
      </c>
      <c r="N3257">
        <f t="shared" ca="1" si="432"/>
        <v>0</v>
      </c>
      <c r="O3257" t="str">
        <f t="shared" ca="1" si="430"/>
        <v>d:t</v>
      </c>
      <c r="P3257" t="str">
        <f t="shared" ca="1" si="431"/>
        <v>d11:t11</v>
      </c>
    </row>
    <row r="3258" spans="1:16">
      <c r="A3258" t="str">
        <f t="shared" si="433"/>
        <v>100</v>
      </c>
      <c r="B3258" t="str">
        <f t="shared" ca="1" si="434"/>
        <v>PU</v>
      </c>
      <c r="C3258" t="s">
        <v>323</v>
      </c>
      <c r="D3258" t="s">
        <v>3936</v>
      </c>
      <c r="E3258">
        <f t="shared" ref="E3258:E3321" ca="1" si="435">IFERROR(VLOOKUP(C3258,INDIRECT($H3258&amp;$O3258),MATCH($A3258,INDIRECT($H3258&amp;$P3258),0),FALSE),0)</f>
        <v>0</v>
      </c>
      <c r="H3258" t="str">
        <f t="shared" ref="H3258:H3321" ca="1" si="436">IF(I3258&lt;&gt;0,I3258,IF(J3258&lt;&gt;0,J3258,IF(K3258&lt;&gt;0,K3258,IF(L3258&lt;&gt;0,L3258,IF(M3258&lt;&gt;0,M3258,N3258)))))</f>
        <v>'360 PU '!</v>
      </c>
      <c r="I3258">
        <f t="shared" ref="I3258:I3321" ca="1" si="437">IF(IFERROR(VLOOKUP(C3258,INDIRECT($I$14&amp;"D:D"),1,FALSE),0)&lt;&gt;0,I$14,0)</f>
        <v>0</v>
      </c>
      <c r="J3258">
        <f t="shared" ca="1" si="432"/>
        <v>0</v>
      </c>
      <c r="K3258" t="str">
        <f t="shared" ca="1" si="432"/>
        <v>'360 PU '!</v>
      </c>
      <c r="L3258">
        <f t="shared" ca="1" si="432"/>
        <v>0</v>
      </c>
      <c r="M3258">
        <f t="shared" ca="1" si="432"/>
        <v>0</v>
      </c>
      <c r="N3258">
        <f t="shared" ca="1" si="432"/>
        <v>0</v>
      </c>
      <c r="O3258" t="str">
        <f t="shared" ca="1" si="430"/>
        <v>d:t</v>
      </c>
      <c r="P3258" t="str">
        <f t="shared" ca="1" si="431"/>
        <v>d11:t11</v>
      </c>
    </row>
    <row r="3259" spans="1:16">
      <c r="A3259" t="str">
        <f t="shared" si="433"/>
        <v>06</v>
      </c>
      <c r="B3259" t="str">
        <f t="shared" ca="1" si="434"/>
        <v>PU</v>
      </c>
      <c r="C3259" t="s">
        <v>323</v>
      </c>
      <c r="D3259" t="s">
        <v>3937</v>
      </c>
      <c r="E3259">
        <f t="shared" ca="1" si="435"/>
        <v>0</v>
      </c>
      <c r="H3259" t="str">
        <f t="shared" ca="1" si="436"/>
        <v>'360 PU '!</v>
      </c>
      <c r="I3259">
        <f t="shared" ca="1" si="437"/>
        <v>0</v>
      </c>
      <c r="J3259">
        <f t="shared" ca="1" si="432"/>
        <v>0</v>
      </c>
      <c r="K3259" t="str">
        <f t="shared" ca="1" si="432"/>
        <v>'360 PU '!</v>
      </c>
      <c r="L3259">
        <f t="shared" ca="1" si="432"/>
        <v>0</v>
      </c>
      <c r="M3259">
        <f t="shared" ca="1" si="432"/>
        <v>0</v>
      </c>
      <c r="N3259">
        <f t="shared" ca="1" si="432"/>
        <v>0</v>
      </c>
      <c r="O3259" t="str">
        <f t="shared" ca="1" si="430"/>
        <v>d:t</v>
      </c>
      <c r="P3259" t="str">
        <f t="shared" ca="1" si="431"/>
        <v>d11:t11</v>
      </c>
    </row>
    <row r="3260" spans="1:16">
      <c r="A3260" t="str">
        <f t="shared" si="433"/>
        <v>12</v>
      </c>
      <c r="B3260" t="str">
        <f t="shared" ca="1" si="434"/>
        <v>PU</v>
      </c>
      <c r="C3260" t="s">
        <v>323</v>
      </c>
      <c r="D3260" t="s">
        <v>3938</v>
      </c>
      <c r="E3260">
        <f t="shared" ca="1" si="435"/>
        <v>0</v>
      </c>
      <c r="H3260" t="str">
        <f t="shared" ca="1" si="436"/>
        <v>'360 PU '!</v>
      </c>
      <c r="I3260">
        <f t="shared" ca="1" si="437"/>
        <v>0</v>
      </c>
      <c r="J3260">
        <f t="shared" ca="1" si="432"/>
        <v>0</v>
      </c>
      <c r="K3260" t="str">
        <f t="shared" ca="1" si="432"/>
        <v>'360 PU '!</v>
      </c>
      <c r="L3260">
        <f t="shared" ca="1" si="432"/>
        <v>0</v>
      </c>
      <c r="M3260">
        <f t="shared" ca="1" si="432"/>
        <v>0</v>
      </c>
      <c r="N3260">
        <f t="shared" ca="1" si="432"/>
        <v>0</v>
      </c>
      <c r="O3260" t="str">
        <f t="shared" ca="1" si="430"/>
        <v>d:t</v>
      </c>
      <c r="P3260" t="str">
        <f t="shared" ca="1" si="431"/>
        <v>d11:t11</v>
      </c>
    </row>
    <row r="3261" spans="1:16">
      <c r="A3261" t="str">
        <f t="shared" si="433"/>
        <v>09</v>
      </c>
      <c r="B3261" t="str">
        <f t="shared" ca="1" si="434"/>
        <v>PU</v>
      </c>
      <c r="C3261" t="s">
        <v>323</v>
      </c>
      <c r="D3261" t="s">
        <v>3939</v>
      </c>
      <c r="E3261">
        <f t="shared" ca="1" si="435"/>
        <v>0</v>
      </c>
      <c r="H3261" t="str">
        <f t="shared" ca="1" si="436"/>
        <v>'360 PU '!</v>
      </c>
      <c r="I3261">
        <f t="shared" ca="1" si="437"/>
        <v>0</v>
      </c>
      <c r="J3261">
        <f t="shared" ca="1" si="432"/>
        <v>0</v>
      </c>
      <c r="K3261" t="str">
        <f t="shared" ca="1" si="432"/>
        <v>'360 PU '!</v>
      </c>
      <c r="L3261">
        <f t="shared" ca="1" si="432"/>
        <v>0</v>
      </c>
      <c r="M3261">
        <f t="shared" ca="1" si="432"/>
        <v>0</v>
      </c>
      <c r="N3261">
        <f t="shared" ca="1" si="432"/>
        <v>0</v>
      </c>
      <c r="O3261" t="str">
        <f t="shared" ca="1" si="430"/>
        <v>d:t</v>
      </c>
      <c r="P3261" t="str">
        <f t="shared" ca="1" si="431"/>
        <v>d11:t11</v>
      </c>
    </row>
    <row r="3262" spans="1:16">
      <c r="A3262" t="str">
        <f t="shared" si="433"/>
        <v>11</v>
      </c>
      <c r="B3262" t="str">
        <f t="shared" ca="1" si="434"/>
        <v>PU</v>
      </c>
      <c r="C3262" t="s">
        <v>323</v>
      </c>
      <c r="D3262" t="s">
        <v>3940</v>
      </c>
      <c r="E3262">
        <f t="shared" ca="1" si="435"/>
        <v>0</v>
      </c>
      <c r="H3262" t="str">
        <f t="shared" ca="1" si="436"/>
        <v>'360 PU '!</v>
      </c>
      <c r="I3262">
        <f t="shared" ca="1" si="437"/>
        <v>0</v>
      </c>
      <c r="J3262">
        <f t="shared" ca="1" si="432"/>
        <v>0</v>
      </c>
      <c r="K3262" t="str">
        <f t="shared" ca="1" si="432"/>
        <v>'360 PU '!</v>
      </c>
      <c r="L3262">
        <f t="shared" ca="1" si="432"/>
        <v>0</v>
      </c>
      <c r="M3262">
        <f t="shared" ca="1" si="432"/>
        <v>0</v>
      </c>
      <c r="N3262">
        <f t="shared" ca="1" si="432"/>
        <v>0</v>
      </c>
      <c r="O3262" t="str">
        <f t="shared" ca="1" si="430"/>
        <v>d:t</v>
      </c>
      <c r="P3262" t="str">
        <f t="shared" ca="1" si="431"/>
        <v>d11:t11</v>
      </c>
    </row>
    <row r="3263" spans="1:16">
      <c r="A3263" t="str">
        <f t="shared" si="433"/>
        <v>03</v>
      </c>
      <c r="B3263" t="str">
        <f t="shared" ca="1" si="434"/>
        <v>PU</v>
      </c>
      <c r="C3263" t="s">
        <v>323</v>
      </c>
      <c r="D3263" t="s">
        <v>3941</v>
      </c>
      <c r="E3263">
        <f t="shared" ca="1" si="435"/>
        <v>0</v>
      </c>
      <c r="H3263" t="str">
        <f t="shared" ca="1" si="436"/>
        <v>'360 PU '!</v>
      </c>
      <c r="I3263">
        <f t="shared" ca="1" si="437"/>
        <v>0</v>
      </c>
      <c r="J3263">
        <f t="shared" ca="1" si="432"/>
        <v>0</v>
      </c>
      <c r="K3263" t="str">
        <f t="shared" ca="1" si="432"/>
        <v>'360 PU '!</v>
      </c>
      <c r="L3263">
        <f t="shared" ca="1" si="432"/>
        <v>0</v>
      </c>
      <c r="M3263">
        <f t="shared" ca="1" si="432"/>
        <v>0</v>
      </c>
      <c r="N3263">
        <f t="shared" ca="1" si="432"/>
        <v>0</v>
      </c>
      <c r="O3263" t="str">
        <f t="shared" ca="1" si="430"/>
        <v>d:t</v>
      </c>
      <c r="P3263" t="str">
        <f t="shared" ca="1" si="431"/>
        <v>d11:t11</v>
      </c>
    </row>
    <row r="3264" spans="1:16">
      <c r="A3264" t="str">
        <f t="shared" si="433"/>
        <v>02</v>
      </c>
      <c r="B3264" t="str">
        <f t="shared" ca="1" si="434"/>
        <v>PU</v>
      </c>
      <c r="C3264" t="s">
        <v>323</v>
      </c>
      <c r="D3264" t="s">
        <v>3942</v>
      </c>
      <c r="E3264">
        <f t="shared" ca="1" si="435"/>
        <v>0</v>
      </c>
      <c r="H3264" t="str">
        <f t="shared" ca="1" si="436"/>
        <v>'360 PU '!</v>
      </c>
      <c r="I3264">
        <f t="shared" ca="1" si="437"/>
        <v>0</v>
      </c>
      <c r="J3264">
        <f t="shared" ca="1" si="432"/>
        <v>0</v>
      </c>
      <c r="K3264" t="str">
        <f t="shared" ca="1" si="432"/>
        <v>'360 PU '!</v>
      </c>
      <c r="L3264">
        <f t="shared" ca="1" si="432"/>
        <v>0</v>
      </c>
      <c r="M3264">
        <f t="shared" ca="1" si="432"/>
        <v>0</v>
      </c>
      <c r="N3264">
        <f t="shared" ca="1" si="432"/>
        <v>0</v>
      </c>
      <c r="O3264" t="str">
        <f t="shared" ca="1" si="430"/>
        <v>d:t</v>
      </c>
      <c r="P3264" t="str">
        <f t="shared" ca="1" si="431"/>
        <v>d11:t11</v>
      </c>
    </row>
    <row r="3265" spans="1:16">
      <c r="A3265" t="str">
        <f t="shared" si="433"/>
        <v>04</v>
      </c>
      <c r="B3265" t="str">
        <f t="shared" ca="1" si="434"/>
        <v>PU</v>
      </c>
      <c r="C3265" t="s">
        <v>323</v>
      </c>
      <c r="D3265" t="s">
        <v>3943</v>
      </c>
      <c r="E3265">
        <f t="shared" ca="1" si="435"/>
        <v>0</v>
      </c>
      <c r="H3265" t="str">
        <f t="shared" ca="1" si="436"/>
        <v>'360 PU '!</v>
      </c>
      <c r="I3265">
        <f t="shared" ca="1" si="437"/>
        <v>0</v>
      </c>
      <c r="J3265">
        <f t="shared" ca="1" si="432"/>
        <v>0</v>
      </c>
      <c r="K3265" t="str">
        <f t="shared" ca="1" si="432"/>
        <v>'360 PU '!</v>
      </c>
      <c r="L3265">
        <f t="shared" ca="1" si="432"/>
        <v>0</v>
      </c>
      <c r="M3265">
        <f t="shared" ca="1" si="432"/>
        <v>0</v>
      </c>
      <c r="N3265">
        <f t="shared" ca="1" si="432"/>
        <v>0</v>
      </c>
      <c r="O3265" t="str">
        <f t="shared" ca="1" si="430"/>
        <v>d:t</v>
      </c>
      <c r="P3265" t="str">
        <f t="shared" ca="1" si="431"/>
        <v>d11:t11</v>
      </c>
    </row>
    <row r="3266" spans="1:16">
      <c r="A3266" t="str">
        <f t="shared" si="433"/>
        <v>01</v>
      </c>
      <c r="B3266" t="str">
        <f t="shared" ca="1" si="434"/>
        <v>PU</v>
      </c>
      <c r="C3266" t="s">
        <v>324</v>
      </c>
      <c r="D3266" t="s">
        <v>3944</v>
      </c>
      <c r="E3266">
        <f t="shared" ca="1" si="435"/>
        <v>0</v>
      </c>
      <c r="H3266" t="str">
        <f t="shared" ca="1" si="436"/>
        <v>'360 PU '!</v>
      </c>
      <c r="I3266">
        <f t="shared" ca="1" si="437"/>
        <v>0</v>
      </c>
      <c r="J3266">
        <f t="shared" ca="1" si="432"/>
        <v>0</v>
      </c>
      <c r="K3266" t="str">
        <f t="shared" ca="1" si="432"/>
        <v>'360 PU '!</v>
      </c>
      <c r="L3266">
        <f t="shared" ca="1" si="432"/>
        <v>0</v>
      </c>
      <c r="M3266">
        <f t="shared" ca="1" si="432"/>
        <v>0</v>
      </c>
      <c r="N3266">
        <f t="shared" ca="1" si="432"/>
        <v>0</v>
      </c>
      <c r="O3266" t="str">
        <f t="shared" ca="1" si="430"/>
        <v>d:t</v>
      </c>
      <c r="P3266" t="str">
        <f t="shared" ca="1" si="431"/>
        <v>d11:t11</v>
      </c>
    </row>
    <row r="3267" spans="1:16">
      <c r="A3267" t="str">
        <f t="shared" si="433"/>
        <v>05</v>
      </c>
      <c r="B3267" t="str">
        <f t="shared" ca="1" si="434"/>
        <v>PU</v>
      </c>
      <c r="C3267" t="s">
        <v>324</v>
      </c>
      <c r="D3267" t="s">
        <v>3945</v>
      </c>
      <c r="E3267">
        <f t="shared" ca="1" si="435"/>
        <v>0</v>
      </c>
      <c r="H3267" t="str">
        <f t="shared" ca="1" si="436"/>
        <v>'360 PU '!</v>
      </c>
      <c r="I3267">
        <f t="shared" ca="1" si="437"/>
        <v>0</v>
      </c>
      <c r="J3267">
        <f t="shared" ca="1" si="432"/>
        <v>0</v>
      </c>
      <c r="K3267" t="str">
        <f t="shared" ca="1" si="432"/>
        <v>'360 PU '!</v>
      </c>
      <c r="L3267">
        <f t="shared" ca="1" si="432"/>
        <v>0</v>
      </c>
      <c r="M3267">
        <f t="shared" ca="1" si="432"/>
        <v>0</v>
      </c>
      <c r="N3267">
        <f t="shared" ca="1" si="432"/>
        <v>0</v>
      </c>
      <c r="O3267" t="str">
        <f t="shared" ca="1" si="430"/>
        <v>d:t</v>
      </c>
      <c r="P3267" t="str">
        <f t="shared" ca="1" si="431"/>
        <v>d11:t11</v>
      </c>
    </row>
    <row r="3268" spans="1:16">
      <c r="A3268" t="str">
        <f t="shared" si="433"/>
        <v>14</v>
      </c>
      <c r="B3268" t="str">
        <f t="shared" ca="1" si="434"/>
        <v>PU</v>
      </c>
      <c r="C3268" t="s">
        <v>324</v>
      </c>
      <c r="D3268" t="s">
        <v>3946</v>
      </c>
      <c r="E3268">
        <f t="shared" ca="1" si="435"/>
        <v>0</v>
      </c>
      <c r="H3268" t="str">
        <f t="shared" ca="1" si="436"/>
        <v>'360 PU '!</v>
      </c>
      <c r="I3268">
        <f t="shared" ca="1" si="437"/>
        <v>0</v>
      </c>
      <c r="J3268">
        <f t="shared" ca="1" si="432"/>
        <v>0</v>
      </c>
      <c r="K3268" t="str">
        <f t="shared" ca="1" si="432"/>
        <v>'360 PU '!</v>
      </c>
      <c r="L3268">
        <f t="shared" ca="1" si="432"/>
        <v>0</v>
      </c>
      <c r="M3268">
        <f t="shared" ca="1" si="432"/>
        <v>0</v>
      </c>
      <c r="N3268">
        <f t="shared" ca="1" si="432"/>
        <v>0</v>
      </c>
      <c r="O3268" t="str">
        <f t="shared" ca="1" si="430"/>
        <v>d:t</v>
      </c>
      <c r="P3268" t="str">
        <f t="shared" ca="1" si="431"/>
        <v>d11:t11</v>
      </c>
    </row>
    <row r="3269" spans="1:16">
      <c r="A3269" t="str">
        <f t="shared" si="433"/>
        <v>100</v>
      </c>
      <c r="B3269" t="str">
        <f t="shared" ca="1" si="434"/>
        <v>PU</v>
      </c>
      <c r="C3269" t="s">
        <v>324</v>
      </c>
      <c r="D3269" t="s">
        <v>3947</v>
      </c>
      <c r="E3269">
        <f t="shared" ca="1" si="435"/>
        <v>0</v>
      </c>
      <c r="H3269" t="str">
        <f t="shared" ca="1" si="436"/>
        <v>'360 PU '!</v>
      </c>
      <c r="I3269">
        <f t="shared" ca="1" si="437"/>
        <v>0</v>
      </c>
      <c r="J3269">
        <f t="shared" ca="1" si="432"/>
        <v>0</v>
      </c>
      <c r="K3269" t="str">
        <f t="shared" ca="1" si="432"/>
        <v>'360 PU '!</v>
      </c>
      <c r="L3269">
        <f t="shared" ca="1" si="432"/>
        <v>0</v>
      </c>
      <c r="M3269">
        <f t="shared" ca="1" si="432"/>
        <v>0</v>
      </c>
      <c r="N3269">
        <f t="shared" ca="1" si="432"/>
        <v>0</v>
      </c>
      <c r="O3269" t="str">
        <f t="shared" ca="1" si="430"/>
        <v>d:t</v>
      </c>
      <c r="P3269" t="str">
        <f t="shared" ca="1" si="431"/>
        <v>d11:t11</v>
      </c>
    </row>
    <row r="3270" spans="1:16">
      <c r="A3270" t="str">
        <f t="shared" si="433"/>
        <v>06</v>
      </c>
      <c r="B3270" t="str">
        <f t="shared" ca="1" si="434"/>
        <v>PU</v>
      </c>
      <c r="C3270" t="s">
        <v>324</v>
      </c>
      <c r="D3270" t="s">
        <v>3948</v>
      </c>
      <c r="E3270">
        <f t="shared" ca="1" si="435"/>
        <v>0</v>
      </c>
      <c r="H3270" t="str">
        <f t="shared" ca="1" si="436"/>
        <v>'360 PU '!</v>
      </c>
      <c r="I3270">
        <f t="shared" ca="1" si="437"/>
        <v>0</v>
      </c>
      <c r="J3270">
        <f t="shared" ca="1" si="432"/>
        <v>0</v>
      </c>
      <c r="K3270" t="str">
        <f t="shared" ca="1" si="432"/>
        <v>'360 PU '!</v>
      </c>
      <c r="L3270">
        <f t="shared" ca="1" si="432"/>
        <v>0</v>
      </c>
      <c r="M3270">
        <f t="shared" ca="1" si="432"/>
        <v>0</v>
      </c>
      <c r="N3270">
        <f t="shared" ca="1" si="432"/>
        <v>0</v>
      </c>
      <c r="O3270" t="str">
        <f t="shared" ca="1" si="430"/>
        <v>d:t</v>
      </c>
      <c r="P3270" t="str">
        <f t="shared" ca="1" si="431"/>
        <v>d11:t11</v>
      </c>
    </row>
    <row r="3271" spans="1:16">
      <c r="A3271" t="str">
        <f t="shared" si="433"/>
        <v>12</v>
      </c>
      <c r="B3271" t="str">
        <f t="shared" ca="1" si="434"/>
        <v>PU</v>
      </c>
      <c r="C3271" t="s">
        <v>324</v>
      </c>
      <c r="D3271" t="s">
        <v>3949</v>
      </c>
      <c r="E3271">
        <f t="shared" ca="1" si="435"/>
        <v>0</v>
      </c>
      <c r="H3271" t="str">
        <f t="shared" ca="1" si="436"/>
        <v>'360 PU '!</v>
      </c>
      <c r="I3271">
        <f t="shared" ca="1" si="437"/>
        <v>0</v>
      </c>
      <c r="J3271">
        <f t="shared" ca="1" si="432"/>
        <v>0</v>
      </c>
      <c r="K3271" t="str">
        <f t="shared" ca="1" si="432"/>
        <v>'360 PU '!</v>
      </c>
      <c r="L3271">
        <f t="shared" ca="1" si="432"/>
        <v>0</v>
      </c>
      <c r="M3271">
        <f t="shared" ca="1" si="432"/>
        <v>0</v>
      </c>
      <c r="N3271">
        <f t="shared" ca="1" si="432"/>
        <v>0</v>
      </c>
      <c r="O3271" t="str">
        <f t="shared" ca="1" si="430"/>
        <v>d:t</v>
      </c>
      <c r="P3271" t="str">
        <f t="shared" ca="1" si="431"/>
        <v>d11:t11</v>
      </c>
    </row>
    <row r="3272" spans="1:16">
      <c r="A3272" t="str">
        <f t="shared" si="433"/>
        <v>09</v>
      </c>
      <c r="B3272" t="str">
        <f t="shared" ca="1" si="434"/>
        <v>PU</v>
      </c>
      <c r="C3272" t="s">
        <v>324</v>
      </c>
      <c r="D3272" t="s">
        <v>3950</v>
      </c>
      <c r="E3272">
        <f t="shared" ca="1" si="435"/>
        <v>0</v>
      </c>
      <c r="H3272" t="str">
        <f t="shared" ca="1" si="436"/>
        <v>'360 PU '!</v>
      </c>
      <c r="I3272">
        <f t="shared" ca="1" si="437"/>
        <v>0</v>
      </c>
      <c r="J3272">
        <f t="shared" ca="1" si="432"/>
        <v>0</v>
      </c>
      <c r="K3272" t="str">
        <f t="shared" ca="1" si="432"/>
        <v>'360 PU '!</v>
      </c>
      <c r="L3272">
        <f t="shared" ca="1" si="432"/>
        <v>0</v>
      </c>
      <c r="M3272">
        <f t="shared" ca="1" si="432"/>
        <v>0</v>
      </c>
      <c r="N3272">
        <f t="shared" ca="1" si="432"/>
        <v>0</v>
      </c>
      <c r="O3272" t="str">
        <f t="shared" ca="1" si="430"/>
        <v>d:t</v>
      </c>
      <c r="P3272" t="str">
        <f t="shared" ca="1" si="431"/>
        <v>d11:t11</v>
      </c>
    </row>
    <row r="3273" spans="1:16">
      <c r="A3273" t="str">
        <f t="shared" si="433"/>
        <v>11</v>
      </c>
      <c r="B3273" t="str">
        <f t="shared" ca="1" si="434"/>
        <v>PU</v>
      </c>
      <c r="C3273" t="s">
        <v>324</v>
      </c>
      <c r="D3273" t="s">
        <v>3951</v>
      </c>
      <c r="E3273">
        <f t="shared" ca="1" si="435"/>
        <v>0</v>
      </c>
      <c r="H3273" t="str">
        <f t="shared" ca="1" si="436"/>
        <v>'360 PU '!</v>
      </c>
      <c r="I3273">
        <f t="shared" ca="1" si="437"/>
        <v>0</v>
      </c>
      <c r="J3273">
        <f t="shared" ca="1" si="432"/>
        <v>0</v>
      </c>
      <c r="K3273" t="str">
        <f t="shared" ca="1" si="432"/>
        <v>'360 PU '!</v>
      </c>
      <c r="L3273">
        <f t="shared" ca="1" si="432"/>
        <v>0</v>
      </c>
      <c r="M3273">
        <f t="shared" ca="1" si="432"/>
        <v>0</v>
      </c>
      <c r="N3273">
        <f t="shared" ca="1" si="432"/>
        <v>0</v>
      </c>
      <c r="O3273" t="str">
        <f t="shared" ca="1" si="430"/>
        <v>d:t</v>
      </c>
      <c r="P3273" t="str">
        <f t="shared" ca="1" si="431"/>
        <v>d11:t11</v>
      </c>
    </row>
    <row r="3274" spans="1:16">
      <c r="A3274" t="str">
        <f t="shared" si="433"/>
        <v>03</v>
      </c>
      <c r="B3274" t="str">
        <f t="shared" ca="1" si="434"/>
        <v>PU</v>
      </c>
      <c r="C3274" t="s">
        <v>324</v>
      </c>
      <c r="D3274" t="s">
        <v>3952</v>
      </c>
      <c r="E3274">
        <f t="shared" ca="1" si="435"/>
        <v>0</v>
      </c>
      <c r="H3274" t="str">
        <f t="shared" ca="1" si="436"/>
        <v>'360 PU '!</v>
      </c>
      <c r="I3274">
        <f t="shared" ca="1" si="437"/>
        <v>0</v>
      </c>
      <c r="J3274">
        <f t="shared" ca="1" si="432"/>
        <v>0</v>
      </c>
      <c r="K3274" t="str">
        <f t="shared" ca="1" si="432"/>
        <v>'360 PU '!</v>
      </c>
      <c r="L3274">
        <f t="shared" ca="1" si="432"/>
        <v>0</v>
      </c>
      <c r="M3274">
        <f t="shared" ca="1" si="432"/>
        <v>0</v>
      </c>
      <c r="N3274">
        <f t="shared" ca="1" si="432"/>
        <v>0</v>
      </c>
      <c r="O3274" t="str">
        <f t="shared" ca="1" si="430"/>
        <v>d:t</v>
      </c>
      <c r="P3274" t="str">
        <f t="shared" ca="1" si="431"/>
        <v>d11:t11</v>
      </c>
    </row>
    <row r="3275" spans="1:16">
      <c r="A3275" t="str">
        <f t="shared" si="433"/>
        <v>02</v>
      </c>
      <c r="B3275" t="str">
        <f t="shared" ca="1" si="434"/>
        <v>PU</v>
      </c>
      <c r="C3275" t="s">
        <v>324</v>
      </c>
      <c r="D3275" t="s">
        <v>3953</v>
      </c>
      <c r="E3275">
        <f t="shared" ca="1" si="435"/>
        <v>0</v>
      </c>
      <c r="H3275" t="str">
        <f t="shared" ca="1" si="436"/>
        <v>'360 PU '!</v>
      </c>
      <c r="I3275">
        <f t="shared" ca="1" si="437"/>
        <v>0</v>
      </c>
      <c r="J3275">
        <f t="shared" ca="1" si="432"/>
        <v>0</v>
      </c>
      <c r="K3275" t="str">
        <f t="shared" ca="1" si="432"/>
        <v>'360 PU '!</v>
      </c>
      <c r="L3275">
        <f t="shared" ca="1" si="432"/>
        <v>0</v>
      </c>
      <c r="M3275">
        <f t="shared" ca="1" si="432"/>
        <v>0</v>
      </c>
      <c r="N3275">
        <f t="shared" ca="1" si="432"/>
        <v>0</v>
      </c>
      <c r="O3275" t="str">
        <f t="shared" ca="1" si="430"/>
        <v>d:t</v>
      </c>
      <c r="P3275" t="str">
        <f t="shared" ca="1" si="431"/>
        <v>d11:t11</v>
      </c>
    </row>
    <row r="3276" spans="1:16">
      <c r="A3276" t="str">
        <f t="shared" si="433"/>
        <v>04</v>
      </c>
      <c r="B3276" t="str">
        <f t="shared" ca="1" si="434"/>
        <v>PU</v>
      </c>
      <c r="C3276" t="s">
        <v>324</v>
      </c>
      <c r="D3276" t="s">
        <v>3954</v>
      </c>
      <c r="E3276">
        <f t="shared" ca="1" si="435"/>
        <v>0</v>
      </c>
      <c r="H3276" t="str">
        <f t="shared" ca="1" si="436"/>
        <v>'360 PU '!</v>
      </c>
      <c r="I3276">
        <f t="shared" ca="1" si="437"/>
        <v>0</v>
      </c>
      <c r="J3276">
        <f t="shared" ca="1" si="432"/>
        <v>0</v>
      </c>
      <c r="K3276" t="str">
        <f t="shared" ca="1" si="432"/>
        <v>'360 PU '!</v>
      </c>
      <c r="L3276">
        <f t="shared" ca="1" si="432"/>
        <v>0</v>
      </c>
      <c r="M3276">
        <f t="shared" ca="1" si="432"/>
        <v>0</v>
      </c>
      <c r="N3276">
        <f t="shared" ca="1" si="432"/>
        <v>0</v>
      </c>
      <c r="O3276" t="str">
        <f t="shared" ca="1" si="430"/>
        <v>d:t</v>
      </c>
      <c r="P3276" t="str">
        <f t="shared" ca="1" si="431"/>
        <v>d11:t11</v>
      </c>
    </row>
    <row r="3277" spans="1:16">
      <c r="A3277" t="str">
        <f t="shared" si="433"/>
        <v>01</v>
      </c>
      <c r="B3277" t="str">
        <f t="shared" ca="1" si="434"/>
        <v>PU</v>
      </c>
      <c r="C3277" t="s">
        <v>336</v>
      </c>
      <c r="D3277" t="s">
        <v>3955</v>
      </c>
      <c r="E3277">
        <f t="shared" ca="1" si="435"/>
        <v>0</v>
      </c>
      <c r="H3277" t="str">
        <f t="shared" ca="1" si="436"/>
        <v>'360 PU '!</v>
      </c>
      <c r="I3277">
        <f t="shared" ca="1" si="437"/>
        <v>0</v>
      </c>
      <c r="J3277">
        <f t="shared" ca="1" si="432"/>
        <v>0</v>
      </c>
      <c r="K3277" t="str">
        <f t="shared" ca="1" si="432"/>
        <v>'360 PU '!</v>
      </c>
      <c r="L3277">
        <f t="shared" ca="1" si="432"/>
        <v>0</v>
      </c>
      <c r="M3277">
        <f t="shared" ca="1" si="432"/>
        <v>0</v>
      </c>
      <c r="N3277">
        <f t="shared" ca="1" si="432"/>
        <v>0</v>
      </c>
      <c r="O3277" t="str">
        <f t="shared" ca="1" si="430"/>
        <v>d:t</v>
      </c>
      <c r="P3277" t="str">
        <f t="shared" ca="1" si="431"/>
        <v>d11:t11</v>
      </c>
    </row>
    <row r="3278" spans="1:16">
      <c r="A3278" t="str">
        <f t="shared" si="433"/>
        <v>05</v>
      </c>
      <c r="B3278" t="str">
        <f t="shared" ca="1" si="434"/>
        <v>PU</v>
      </c>
      <c r="C3278" t="s">
        <v>336</v>
      </c>
      <c r="D3278" t="s">
        <v>3956</v>
      </c>
      <c r="E3278">
        <f t="shared" ca="1" si="435"/>
        <v>0</v>
      </c>
      <c r="H3278" t="str">
        <f t="shared" ca="1" si="436"/>
        <v>'360 PU '!</v>
      </c>
      <c r="I3278">
        <f t="shared" ca="1" si="437"/>
        <v>0</v>
      </c>
      <c r="J3278">
        <f t="shared" ca="1" si="432"/>
        <v>0</v>
      </c>
      <c r="K3278" t="str">
        <f t="shared" ca="1" si="432"/>
        <v>'360 PU '!</v>
      </c>
      <c r="L3278">
        <f t="shared" ca="1" si="432"/>
        <v>0</v>
      </c>
      <c r="M3278">
        <f t="shared" ca="1" si="432"/>
        <v>0</v>
      </c>
      <c r="N3278">
        <f t="shared" ca="1" si="432"/>
        <v>0</v>
      </c>
      <c r="O3278" t="str">
        <f t="shared" ca="1" si="430"/>
        <v>d:t</v>
      </c>
      <c r="P3278" t="str">
        <f t="shared" ca="1" si="431"/>
        <v>d11:t11</v>
      </c>
    </row>
    <row r="3279" spans="1:16">
      <c r="A3279" t="str">
        <f t="shared" si="433"/>
        <v>14</v>
      </c>
      <c r="B3279" t="str">
        <f t="shared" ca="1" si="434"/>
        <v>PU</v>
      </c>
      <c r="C3279" t="s">
        <v>336</v>
      </c>
      <c r="D3279" t="s">
        <v>3957</v>
      </c>
      <c r="E3279">
        <f t="shared" ca="1" si="435"/>
        <v>0</v>
      </c>
      <c r="H3279" t="str">
        <f t="shared" ca="1" si="436"/>
        <v>'360 PU '!</v>
      </c>
      <c r="I3279">
        <f t="shared" ca="1" si="437"/>
        <v>0</v>
      </c>
      <c r="J3279">
        <f t="shared" ca="1" si="432"/>
        <v>0</v>
      </c>
      <c r="K3279" t="str">
        <f t="shared" ca="1" si="432"/>
        <v>'360 PU '!</v>
      </c>
      <c r="L3279">
        <f t="shared" ca="1" si="432"/>
        <v>0</v>
      </c>
      <c r="M3279">
        <f t="shared" ca="1" si="432"/>
        <v>0</v>
      </c>
      <c r="N3279">
        <f t="shared" ca="1" si="432"/>
        <v>0</v>
      </c>
      <c r="O3279" t="str">
        <f t="shared" ca="1" si="430"/>
        <v>d:t</v>
      </c>
      <c r="P3279" t="str">
        <f t="shared" ca="1" si="431"/>
        <v>d11:t11</v>
      </c>
    </row>
    <row r="3280" spans="1:16">
      <c r="A3280" t="str">
        <f t="shared" si="433"/>
        <v>100</v>
      </c>
      <c r="B3280" t="str">
        <f t="shared" ca="1" si="434"/>
        <v>PU</v>
      </c>
      <c r="C3280" t="s">
        <v>336</v>
      </c>
      <c r="D3280" t="s">
        <v>3958</v>
      </c>
      <c r="E3280">
        <f t="shared" ca="1" si="435"/>
        <v>0</v>
      </c>
      <c r="H3280" t="str">
        <f t="shared" ca="1" si="436"/>
        <v>'360 PU '!</v>
      </c>
      <c r="I3280">
        <f t="shared" ca="1" si="437"/>
        <v>0</v>
      </c>
      <c r="J3280">
        <f t="shared" ref="J3280:N3330" ca="1" si="438">IF(IFERROR(VLOOKUP($C3280,INDIRECT(J$14&amp;"D:D"),1,FALSE),0)&lt;&gt;0,J$14,0)</f>
        <v>0</v>
      </c>
      <c r="K3280" t="str">
        <f t="shared" ca="1" si="438"/>
        <v>'360 PU '!</v>
      </c>
      <c r="L3280">
        <f t="shared" ca="1" si="438"/>
        <v>0</v>
      </c>
      <c r="M3280">
        <f t="shared" ca="1" si="438"/>
        <v>0</v>
      </c>
      <c r="N3280">
        <f t="shared" ca="1" si="438"/>
        <v>0</v>
      </c>
      <c r="O3280" t="str">
        <f t="shared" ref="O3280:O3343" ca="1" si="439">VLOOKUP($H3280,$G$8:$I$13,2,FALSE)</f>
        <v>d:t</v>
      </c>
      <c r="P3280" t="str">
        <f t="shared" ref="P3280:P3343" ca="1" si="440">VLOOKUP($H3280,$G$8:$I$13,3,FALSE)</f>
        <v>d11:t11</v>
      </c>
    </row>
    <row r="3281" spans="1:16">
      <c r="A3281" t="str">
        <f t="shared" si="433"/>
        <v>06</v>
      </c>
      <c r="B3281" t="str">
        <f t="shared" ca="1" si="434"/>
        <v>PU</v>
      </c>
      <c r="C3281" t="s">
        <v>336</v>
      </c>
      <c r="D3281" t="s">
        <v>3959</v>
      </c>
      <c r="E3281">
        <f t="shared" ca="1" si="435"/>
        <v>0</v>
      </c>
      <c r="H3281" t="str">
        <f t="shared" ca="1" si="436"/>
        <v>'360 PU '!</v>
      </c>
      <c r="I3281">
        <f t="shared" ca="1" si="437"/>
        <v>0</v>
      </c>
      <c r="J3281">
        <f t="shared" ca="1" si="438"/>
        <v>0</v>
      </c>
      <c r="K3281" t="str">
        <f t="shared" ca="1" si="438"/>
        <v>'360 PU '!</v>
      </c>
      <c r="L3281">
        <f t="shared" ca="1" si="438"/>
        <v>0</v>
      </c>
      <c r="M3281">
        <f t="shared" ca="1" si="438"/>
        <v>0</v>
      </c>
      <c r="N3281">
        <f t="shared" ca="1" si="438"/>
        <v>0</v>
      </c>
      <c r="O3281" t="str">
        <f t="shared" ca="1" si="439"/>
        <v>d:t</v>
      </c>
      <c r="P3281" t="str">
        <f t="shared" ca="1" si="440"/>
        <v>d11:t11</v>
      </c>
    </row>
    <row r="3282" spans="1:16">
      <c r="A3282" t="str">
        <f t="shared" si="433"/>
        <v>12</v>
      </c>
      <c r="B3282" t="str">
        <f t="shared" ca="1" si="434"/>
        <v>PU</v>
      </c>
      <c r="C3282" t="s">
        <v>336</v>
      </c>
      <c r="D3282" t="s">
        <v>3960</v>
      </c>
      <c r="E3282">
        <f t="shared" ca="1" si="435"/>
        <v>0</v>
      </c>
      <c r="H3282" t="str">
        <f t="shared" ca="1" si="436"/>
        <v>'360 PU '!</v>
      </c>
      <c r="I3282">
        <f t="shared" ca="1" si="437"/>
        <v>0</v>
      </c>
      <c r="J3282">
        <f t="shared" ca="1" si="438"/>
        <v>0</v>
      </c>
      <c r="K3282" t="str">
        <f t="shared" ca="1" si="438"/>
        <v>'360 PU '!</v>
      </c>
      <c r="L3282">
        <f t="shared" ca="1" si="438"/>
        <v>0</v>
      </c>
      <c r="M3282">
        <f t="shared" ca="1" si="438"/>
        <v>0</v>
      </c>
      <c r="N3282">
        <f t="shared" ca="1" si="438"/>
        <v>0</v>
      </c>
      <c r="O3282" t="str">
        <f t="shared" ca="1" si="439"/>
        <v>d:t</v>
      </c>
      <c r="P3282" t="str">
        <f t="shared" ca="1" si="440"/>
        <v>d11:t11</v>
      </c>
    </row>
    <row r="3283" spans="1:16">
      <c r="A3283" t="str">
        <f t="shared" si="433"/>
        <v>09</v>
      </c>
      <c r="B3283" t="str">
        <f t="shared" ca="1" si="434"/>
        <v>PU</v>
      </c>
      <c r="C3283" t="s">
        <v>336</v>
      </c>
      <c r="D3283" t="s">
        <v>3961</v>
      </c>
      <c r="E3283">
        <f t="shared" ca="1" si="435"/>
        <v>0</v>
      </c>
      <c r="H3283" t="str">
        <f t="shared" ca="1" si="436"/>
        <v>'360 PU '!</v>
      </c>
      <c r="I3283">
        <f t="shared" ca="1" si="437"/>
        <v>0</v>
      </c>
      <c r="J3283">
        <f t="shared" ca="1" si="438"/>
        <v>0</v>
      </c>
      <c r="K3283" t="str">
        <f t="shared" ca="1" si="438"/>
        <v>'360 PU '!</v>
      </c>
      <c r="L3283">
        <f t="shared" ca="1" si="438"/>
        <v>0</v>
      </c>
      <c r="M3283">
        <f t="shared" ca="1" si="438"/>
        <v>0</v>
      </c>
      <c r="N3283">
        <f t="shared" ca="1" si="438"/>
        <v>0</v>
      </c>
      <c r="O3283" t="str">
        <f t="shared" ca="1" si="439"/>
        <v>d:t</v>
      </c>
      <c r="P3283" t="str">
        <f t="shared" ca="1" si="440"/>
        <v>d11:t11</v>
      </c>
    </row>
    <row r="3284" spans="1:16">
      <c r="A3284" t="str">
        <f t="shared" si="433"/>
        <v>11</v>
      </c>
      <c r="B3284" t="str">
        <f t="shared" ca="1" si="434"/>
        <v>PU</v>
      </c>
      <c r="C3284" t="s">
        <v>336</v>
      </c>
      <c r="D3284" t="s">
        <v>3962</v>
      </c>
      <c r="E3284">
        <f t="shared" ca="1" si="435"/>
        <v>0</v>
      </c>
      <c r="H3284" t="str">
        <f t="shared" ca="1" si="436"/>
        <v>'360 PU '!</v>
      </c>
      <c r="I3284">
        <f t="shared" ca="1" si="437"/>
        <v>0</v>
      </c>
      <c r="J3284">
        <f t="shared" ca="1" si="438"/>
        <v>0</v>
      </c>
      <c r="K3284" t="str">
        <f t="shared" ca="1" si="438"/>
        <v>'360 PU '!</v>
      </c>
      <c r="L3284">
        <f t="shared" ca="1" si="438"/>
        <v>0</v>
      </c>
      <c r="M3284">
        <f t="shared" ca="1" si="438"/>
        <v>0</v>
      </c>
      <c r="N3284">
        <f t="shared" ca="1" si="438"/>
        <v>0</v>
      </c>
      <c r="O3284" t="str">
        <f t="shared" ca="1" si="439"/>
        <v>d:t</v>
      </c>
      <c r="P3284" t="str">
        <f t="shared" ca="1" si="440"/>
        <v>d11:t11</v>
      </c>
    </row>
    <row r="3285" spans="1:16">
      <c r="A3285" t="str">
        <f t="shared" si="433"/>
        <v>03</v>
      </c>
      <c r="B3285" t="str">
        <f t="shared" ca="1" si="434"/>
        <v>PU</v>
      </c>
      <c r="C3285" t="s">
        <v>336</v>
      </c>
      <c r="D3285" t="s">
        <v>3963</v>
      </c>
      <c r="E3285">
        <f t="shared" ca="1" si="435"/>
        <v>0</v>
      </c>
      <c r="H3285" t="str">
        <f t="shared" ca="1" si="436"/>
        <v>'360 PU '!</v>
      </c>
      <c r="I3285">
        <f t="shared" ca="1" si="437"/>
        <v>0</v>
      </c>
      <c r="J3285">
        <f t="shared" ca="1" si="438"/>
        <v>0</v>
      </c>
      <c r="K3285" t="str">
        <f t="shared" ca="1" si="438"/>
        <v>'360 PU '!</v>
      </c>
      <c r="L3285">
        <f t="shared" ca="1" si="438"/>
        <v>0</v>
      </c>
      <c r="M3285">
        <f t="shared" ca="1" si="438"/>
        <v>0</v>
      </c>
      <c r="N3285">
        <f t="shared" ca="1" si="438"/>
        <v>0</v>
      </c>
      <c r="O3285" t="str">
        <f t="shared" ca="1" si="439"/>
        <v>d:t</v>
      </c>
      <c r="P3285" t="str">
        <f t="shared" ca="1" si="440"/>
        <v>d11:t11</v>
      </c>
    </row>
    <row r="3286" spans="1:16">
      <c r="A3286" t="str">
        <f t="shared" si="433"/>
        <v>02</v>
      </c>
      <c r="B3286" t="str">
        <f t="shared" ca="1" si="434"/>
        <v>PU</v>
      </c>
      <c r="C3286" t="s">
        <v>336</v>
      </c>
      <c r="D3286" t="s">
        <v>3964</v>
      </c>
      <c r="E3286">
        <f t="shared" ca="1" si="435"/>
        <v>0</v>
      </c>
      <c r="H3286" t="str">
        <f t="shared" ca="1" si="436"/>
        <v>'360 PU '!</v>
      </c>
      <c r="I3286">
        <f t="shared" ca="1" si="437"/>
        <v>0</v>
      </c>
      <c r="J3286">
        <f t="shared" ca="1" si="438"/>
        <v>0</v>
      </c>
      <c r="K3286" t="str">
        <f t="shared" ca="1" si="438"/>
        <v>'360 PU '!</v>
      </c>
      <c r="L3286">
        <f t="shared" ca="1" si="438"/>
        <v>0</v>
      </c>
      <c r="M3286">
        <f t="shared" ca="1" si="438"/>
        <v>0</v>
      </c>
      <c r="N3286">
        <f t="shared" ca="1" si="438"/>
        <v>0</v>
      </c>
      <c r="O3286" t="str">
        <f t="shared" ca="1" si="439"/>
        <v>d:t</v>
      </c>
      <c r="P3286" t="str">
        <f t="shared" ca="1" si="440"/>
        <v>d11:t11</v>
      </c>
    </row>
    <row r="3287" spans="1:16">
      <c r="A3287" t="str">
        <f t="shared" si="433"/>
        <v>04</v>
      </c>
      <c r="B3287" t="str">
        <f t="shared" ca="1" si="434"/>
        <v>PU</v>
      </c>
      <c r="C3287" t="s">
        <v>336</v>
      </c>
      <c r="D3287" t="s">
        <v>3965</v>
      </c>
      <c r="E3287">
        <f t="shared" ca="1" si="435"/>
        <v>0</v>
      </c>
      <c r="H3287" t="str">
        <f t="shared" ca="1" si="436"/>
        <v>'360 PU '!</v>
      </c>
      <c r="I3287">
        <f t="shared" ca="1" si="437"/>
        <v>0</v>
      </c>
      <c r="J3287">
        <f t="shared" ca="1" si="438"/>
        <v>0</v>
      </c>
      <c r="K3287" t="str">
        <f t="shared" ca="1" si="438"/>
        <v>'360 PU '!</v>
      </c>
      <c r="L3287">
        <f t="shared" ca="1" si="438"/>
        <v>0</v>
      </c>
      <c r="M3287">
        <f t="shared" ca="1" si="438"/>
        <v>0</v>
      </c>
      <c r="N3287">
        <f t="shared" ca="1" si="438"/>
        <v>0</v>
      </c>
      <c r="O3287" t="str">
        <f t="shared" ca="1" si="439"/>
        <v>d:t</v>
      </c>
      <c r="P3287" t="str">
        <f t="shared" ca="1" si="440"/>
        <v>d11:t11</v>
      </c>
    </row>
    <row r="3288" spans="1:16">
      <c r="A3288" t="str">
        <f t="shared" si="433"/>
        <v>01</v>
      </c>
      <c r="B3288" t="str">
        <f t="shared" ca="1" si="434"/>
        <v>PU</v>
      </c>
      <c r="C3288" t="s">
        <v>337</v>
      </c>
      <c r="D3288" t="s">
        <v>3966</v>
      </c>
      <c r="E3288">
        <f t="shared" ca="1" si="435"/>
        <v>0</v>
      </c>
      <c r="H3288" t="str">
        <f t="shared" ca="1" si="436"/>
        <v>'360 PU '!</v>
      </c>
      <c r="I3288">
        <f t="shared" ca="1" si="437"/>
        <v>0</v>
      </c>
      <c r="J3288">
        <f t="shared" ca="1" si="438"/>
        <v>0</v>
      </c>
      <c r="K3288" t="str">
        <f t="shared" ca="1" si="438"/>
        <v>'360 PU '!</v>
      </c>
      <c r="L3288">
        <f t="shared" ca="1" si="438"/>
        <v>0</v>
      </c>
      <c r="M3288">
        <f t="shared" ca="1" si="438"/>
        <v>0</v>
      </c>
      <c r="N3288">
        <f t="shared" ca="1" si="438"/>
        <v>0</v>
      </c>
      <c r="O3288" t="str">
        <f t="shared" ca="1" si="439"/>
        <v>d:t</v>
      </c>
      <c r="P3288" t="str">
        <f t="shared" ca="1" si="440"/>
        <v>d11:t11</v>
      </c>
    </row>
    <row r="3289" spans="1:16">
      <c r="A3289" t="str">
        <f t="shared" si="433"/>
        <v>05</v>
      </c>
      <c r="B3289" t="str">
        <f t="shared" ca="1" si="434"/>
        <v>PU</v>
      </c>
      <c r="C3289" t="s">
        <v>337</v>
      </c>
      <c r="D3289" t="s">
        <v>3967</v>
      </c>
      <c r="E3289">
        <f t="shared" ca="1" si="435"/>
        <v>0</v>
      </c>
      <c r="H3289" t="str">
        <f t="shared" ca="1" si="436"/>
        <v>'360 PU '!</v>
      </c>
      <c r="I3289">
        <f t="shared" ca="1" si="437"/>
        <v>0</v>
      </c>
      <c r="J3289">
        <f t="shared" ca="1" si="438"/>
        <v>0</v>
      </c>
      <c r="K3289" t="str">
        <f t="shared" ca="1" si="438"/>
        <v>'360 PU '!</v>
      </c>
      <c r="L3289">
        <f t="shared" ca="1" si="438"/>
        <v>0</v>
      </c>
      <c r="M3289">
        <f t="shared" ca="1" si="438"/>
        <v>0</v>
      </c>
      <c r="N3289">
        <f t="shared" ca="1" si="438"/>
        <v>0</v>
      </c>
      <c r="O3289" t="str">
        <f t="shared" ca="1" si="439"/>
        <v>d:t</v>
      </c>
      <c r="P3289" t="str">
        <f t="shared" ca="1" si="440"/>
        <v>d11:t11</v>
      </c>
    </row>
    <row r="3290" spans="1:16">
      <c r="A3290" t="str">
        <f t="shared" si="433"/>
        <v>14</v>
      </c>
      <c r="B3290" t="str">
        <f t="shared" ca="1" si="434"/>
        <v>PU</v>
      </c>
      <c r="C3290" t="s">
        <v>337</v>
      </c>
      <c r="D3290" t="s">
        <v>3968</v>
      </c>
      <c r="E3290">
        <f t="shared" ca="1" si="435"/>
        <v>0</v>
      </c>
      <c r="H3290" t="str">
        <f t="shared" ca="1" si="436"/>
        <v>'360 PU '!</v>
      </c>
      <c r="I3290">
        <f t="shared" ca="1" si="437"/>
        <v>0</v>
      </c>
      <c r="J3290">
        <f t="shared" ca="1" si="438"/>
        <v>0</v>
      </c>
      <c r="K3290" t="str">
        <f t="shared" ca="1" si="438"/>
        <v>'360 PU '!</v>
      </c>
      <c r="L3290">
        <f t="shared" ca="1" si="438"/>
        <v>0</v>
      </c>
      <c r="M3290">
        <f t="shared" ca="1" si="438"/>
        <v>0</v>
      </c>
      <c r="N3290">
        <f t="shared" ca="1" si="438"/>
        <v>0</v>
      </c>
      <c r="O3290" t="str">
        <f t="shared" ca="1" si="439"/>
        <v>d:t</v>
      </c>
      <c r="P3290" t="str">
        <f t="shared" ca="1" si="440"/>
        <v>d11:t11</v>
      </c>
    </row>
    <row r="3291" spans="1:16">
      <c r="A3291" t="str">
        <f t="shared" si="433"/>
        <v>100</v>
      </c>
      <c r="B3291" t="str">
        <f t="shared" ca="1" si="434"/>
        <v>PU</v>
      </c>
      <c r="C3291" t="s">
        <v>337</v>
      </c>
      <c r="D3291" t="s">
        <v>3969</v>
      </c>
      <c r="E3291">
        <f t="shared" ca="1" si="435"/>
        <v>0</v>
      </c>
      <c r="H3291" t="str">
        <f t="shared" ca="1" si="436"/>
        <v>'360 PU '!</v>
      </c>
      <c r="I3291">
        <f t="shared" ca="1" si="437"/>
        <v>0</v>
      </c>
      <c r="J3291">
        <f t="shared" ca="1" si="438"/>
        <v>0</v>
      </c>
      <c r="K3291" t="str">
        <f t="shared" ca="1" si="438"/>
        <v>'360 PU '!</v>
      </c>
      <c r="L3291">
        <f t="shared" ca="1" si="438"/>
        <v>0</v>
      </c>
      <c r="M3291">
        <f t="shared" ca="1" si="438"/>
        <v>0</v>
      </c>
      <c r="N3291">
        <f t="shared" ca="1" si="438"/>
        <v>0</v>
      </c>
      <c r="O3291" t="str">
        <f t="shared" ca="1" si="439"/>
        <v>d:t</v>
      </c>
      <c r="P3291" t="str">
        <f t="shared" ca="1" si="440"/>
        <v>d11:t11</v>
      </c>
    </row>
    <row r="3292" spans="1:16">
      <c r="A3292" t="str">
        <f t="shared" si="433"/>
        <v>06</v>
      </c>
      <c r="B3292" t="str">
        <f t="shared" ca="1" si="434"/>
        <v>PU</v>
      </c>
      <c r="C3292" t="s">
        <v>337</v>
      </c>
      <c r="D3292" t="s">
        <v>3970</v>
      </c>
      <c r="E3292">
        <f t="shared" ca="1" si="435"/>
        <v>0</v>
      </c>
      <c r="H3292" t="str">
        <f t="shared" ca="1" si="436"/>
        <v>'360 PU '!</v>
      </c>
      <c r="I3292">
        <f t="shared" ca="1" si="437"/>
        <v>0</v>
      </c>
      <c r="J3292">
        <f t="shared" ca="1" si="438"/>
        <v>0</v>
      </c>
      <c r="K3292" t="str">
        <f t="shared" ca="1" si="438"/>
        <v>'360 PU '!</v>
      </c>
      <c r="L3292">
        <f t="shared" ca="1" si="438"/>
        <v>0</v>
      </c>
      <c r="M3292">
        <f t="shared" ca="1" si="438"/>
        <v>0</v>
      </c>
      <c r="N3292">
        <f t="shared" ca="1" si="438"/>
        <v>0</v>
      </c>
      <c r="O3292" t="str">
        <f t="shared" ca="1" si="439"/>
        <v>d:t</v>
      </c>
      <c r="P3292" t="str">
        <f t="shared" ca="1" si="440"/>
        <v>d11:t11</v>
      </c>
    </row>
    <row r="3293" spans="1:16">
      <c r="A3293" t="str">
        <f t="shared" si="433"/>
        <v>12</v>
      </c>
      <c r="B3293" t="str">
        <f t="shared" ca="1" si="434"/>
        <v>PU</v>
      </c>
      <c r="C3293" t="s">
        <v>337</v>
      </c>
      <c r="D3293" t="s">
        <v>3971</v>
      </c>
      <c r="E3293">
        <f t="shared" ca="1" si="435"/>
        <v>0</v>
      </c>
      <c r="H3293" t="str">
        <f t="shared" ca="1" si="436"/>
        <v>'360 PU '!</v>
      </c>
      <c r="I3293">
        <f t="shared" ca="1" si="437"/>
        <v>0</v>
      </c>
      <c r="J3293">
        <f t="shared" ca="1" si="438"/>
        <v>0</v>
      </c>
      <c r="K3293" t="str">
        <f t="shared" ca="1" si="438"/>
        <v>'360 PU '!</v>
      </c>
      <c r="L3293">
        <f t="shared" ca="1" si="438"/>
        <v>0</v>
      </c>
      <c r="M3293">
        <f t="shared" ca="1" si="438"/>
        <v>0</v>
      </c>
      <c r="N3293">
        <f t="shared" ca="1" si="438"/>
        <v>0</v>
      </c>
      <c r="O3293" t="str">
        <f t="shared" ca="1" si="439"/>
        <v>d:t</v>
      </c>
      <c r="P3293" t="str">
        <f t="shared" ca="1" si="440"/>
        <v>d11:t11</v>
      </c>
    </row>
    <row r="3294" spans="1:16">
      <c r="A3294" t="str">
        <f t="shared" si="433"/>
        <v>09</v>
      </c>
      <c r="B3294" t="str">
        <f t="shared" ca="1" si="434"/>
        <v>PU</v>
      </c>
      <c r="C3294" t="s">
        <v>337</v>
      </c>
      <c r="D3294" t="s">
        <v>3972</v>
      </c>
      <c r="E3294">
        <f t="shared" ca="1" si="435"/>
        <v>0</v>
      </c>
      <c r="H3294" t="str">
        <f t="shared" ca="1" si="436"/>
        <v>'360 PU '!</v>
      </c>
      <c r="I3294">
        <f t="shared" ca="1" si="437"/>
        <v>0</v>
      </c>
      <c r="J3294">
        <f t="shared" ca="1" si="438"/>
        <v>0</v>
      </c>
      <c r="K3294" t="str">
        <f t="shared" ca="1" si="438"/>
        <v>'360 PU '!</v>
      </c>
      <c r="L3294">
        <f t="shared" ca="1" si="438"/>
        <v>0</v>
      </c>
      <c r="M3294">
        <f t="shared" ca="1" si="438"/>
        <v>0</v>
      </c>
      <c r="N3294">
        <f t="shared" ca="1" si="438"/>
        <v>0</v>
      </c>
      <c r="O3294" t="str">
        <f t="shared" ca="1" si="439"/>
        <v>d:t</v>
      </c>
      <c r="P3294" t="str">
        <f t="shared" ca="1" si="440"/>
        <v>d11:t11</v>
      </c>
    </row>
    <row r="3295" spans="1:16">
      <c r="A3295" t="str">
        <f t="shared" si="433"/>
        <v>11</v>
      </c>
      <c r="B3295" t="str">
        <f t="shared" ca="1" si="434"/>
        <v>PU</v>
      </c>
      <c r="C3295" t="s">
        <v>337</v>
      </c>
      <c r="D3295" t="s">
        <v>3973</v>
      </c>
      <c r="E3295">
        <f t="shared" ca="1" si="435"/>
        <v>0</v>
      </c>
      <c r="H3295" t="str">
        <f t="shared" ca="1" si="436"/>
        <v>'360 PU '!</v>
      </c>
      <c r="I3295">
        <f t="shared" ca="1" si="437"/>
        <v>0</v>
      </c>
      <c r="J3295">
        <f t="shared" ca="1" si="438"/>
        <v>0</v>
      </c>
      <c r="K3295" t="str">
        <f t="shared" ca="1" si="438"/>
        <v>'360 PU '!</v>
      </c>
      <c r="L3295">
        <f t="shared" ca="1" si="438"/>
        <v>0</v>
      </c>
      <c r="M3295">
        <f t="shared" ca="1" si="438"/>
        <v>0</v>
      </c>
      <c r="N3295">
        <f t="shared" ca="1" si="438"/>
        <v>0</v>
      </c>
      <c r="O3295" t="str">
        <f t="shared" ca="1" si="439"/>
        <v>d:t</v>
      </c>
      <c r="P3295" t="str">
        <f t="shared" ca="1" si="440"/>
        <v>d11:t11</v>
      </c>
    </row>
    <row r="3296" spans="1:16">
      <c r="A3296" t="str">
        <f t="shared" si="433"/>
        <v>03</v>
      </c>
      <c r="B3296" t="str">
        <f t="shared" ca="1" si="434"/>
        <v>PU</v>
      </c>
      <c r="C3296" t="s">
        <v>337</v>
      </c>
      <c r="D3296" t="s">
        <v>3974</v>
      </c>
      <c r="E3296">
        <f t="shared" ca="1" si="435"/>
        <v>0</v>
      </c>
      <c r="H3296" t="str">
        <f t="shared" ca="1" si="436"/>
        <v>'360 PU '!</v>
      </c>
      <c r="I3296">
        <f t="shared" ca="1" si="437"/>
        <v>0</v>
      </c>
      <c r="J3296">
        <f t="shared" ca="1" si="438"/>
        <v>0</v>
      </c>
      <c r="K3296" t="str">
        <f t="shared" ca="1" si="438"/>
        <v>'360 PU '!</v>
      </c>
      <c r="L3296">
        <f t="shared" ca="1" si="438"/>
        <v>0</v>
      </c>
      <c r="M3296">
        <f t="shared" ca="1" si="438"/>
        <v>0</v>
      </c>
      <c r="N3296">
        <f t="shared" ca="1" si="438"/>
        <v>0</v>
      </c>
      <c r="O3296" t="str">
        <f t="shared" ca="1" si="439"/>
        <v>d:t</v>
      </c>
      <c r="P3296" t="str">
        <f t="shared" ca="1" si="440"/>
        <v>d11:t11</v>
      </c>
    </row>
    <row r="3297" spans="1:16">
      <c r="A3297" t="str">
        <f t="shared" si="433"/>
        <v>02</v>
      </c>
      <c r="B3297" t="str">
        <f t="shared" ca="1" si="434"/>
        <v>PU</v>
      </c>
      <c r="C3297" t="s">
        <v>337</v>
      </c>
      <c r="D3297" t="s">
        <v>3975</v>
      </c>
      <c r="E3297">
        <f t="shared" ca="1" si="435"/>
        <v>0</v>
      </c>
      <c r="H3297" t="str">
        <f t="shared" ca="1" si="436"/>
        <v>'360 PU '!</v>
      </c>
      <c r="I3297">
        <f t="shared" ca="1" si="437"/>
        <v>0</v>
      </c>
      <c r="J3297">
        <f t="shared" ca="1" si="438"/>
        <v>0</v>
      </c>
      <c r="K3297" t="str">
        <f t="shared" ca="1" si="438"/>
        <v>'360 PU '!</v>
      </c>
      <c r="L3297">
        <f t="shared" ca="1" si="438"/>
        <v>0</v>
      </c>
      <c r="M3297">
        <f t="shared" ca="1" si="438"/>
        <v>0</v>
      </c>
      <c r="N3297">
        <f t="shared" ca="1" si="438"/>
        <v>0</v>
      </c>
      <c r="O3297" t="str">
        <f t="shared" ca="1" si="439"/>
        <v>d:t</v>
      </c>
      <c r="P3297" t="str">
        <f t="shared" ca="1" si="440"/>
        <v>d11:t11</v>
      </c>
    </row>
    <row r="3298" spans="1:16">
      <c r="A3298" t="str">
        <f t="shared" si="433"/>
        <v>04</v>
      </c>
      <c r="B3298" t="str">
        <f t="shared" ca="1" si="434"/>
        <v>PU</v>
      </c>
      <c r="C3298" t="s">
        <v>337</v>
      </c>
      <c r="D3298" t="s">
        <v>3976</v>
      </c>
      <c r="E3298">
        <f t="shared" ca="1" si="435"/>
        <v>0</v>
      </c>
      <c r="H3298" t="str">
        <f t="shared" ca="1" si="436"/>
        <v>'360 PU '!</v>
      </c>
      <c r="I3298">
        <f t="shared" ca="1" si="437"/>
        <v>0</v>
      </c>
      <c r="J3298">
        <f t="shared" ca="1" si="438"/>
        <v>0</v>
      </c>
      <c r="K3298" t="str">
        <f t="shared" ca="1" si="438"/>
        <v>'360 PU '!</v>
      </c>
      <c r="L3298">
        <f t="shared" ca="1" si="438"/>
        <v>0</v>
      </c>
      <c r="M3298">
        <f t="shared" ca="1" si="438"/>
        <v>0</v>
      </c>
      <c r="N3298">
        <f t="shared" ca="1" si="438"/>
        <v>0</v>
      </c>
      <c r="O3298" t="str">
        <f t="shared" ca="1" si="439"/>
        <v>d:t</v>
      </c>
      <c r="P3298" t="str">
        <f t="shared" ca="1" si="440"/>
        <v>d11:t11</v>
      </c>
    </row>
    <row r="3299" spans="1:16">
      <c r="A3299" t="str">
        <f t="shared" si="433"/>
        <v>01</v>
      </c>
      <c r="B3299" t="str">
        <f t="shared" ca="1" si="434"/>
        <v>PU</v>
      </c>
      <c r="C3299" t="s">
        <v>545</v>
      </c>
      <c r="D3299" t="s">
        <v>3977</v>
      </c>
      <c r="E3299">
        <f t="shared" ca="1" si="435"/>
        <v>0</v>
      </c>
      <c r="H3299" t="str">
        <f t="shared" ca="1" si="436"/>
        <v>'360 PU '!</v>
      </c>
      <c r="I3299">
        <f t="shared" ca="1" si="437"/>
        <v>0</v>
      </c>
      <c r="J3299">
        <f t="shared" ca="1" si="438"/>
        <v>0</v>
      </c>
      <c r="K3299" t="str">
        <f t="shared" ca="1" si="438"/>
        <v>'360 PU '!</v>
      </c>
      <c r="L3299">
        <f t="shared" ca="1" si="438"/>
        <v>0</v>
      </c>
      <c r="M3299">
        <f t="shared" ca="1" si="438"/>
        <v>0</v>
      </c>
      <c r="N3299">
        <f t="shared" ca="1" si="438"/>
        <v>0</v>
      </c>
      <c r="O3299" t="str">
        <f t="shared" ca="1" si="439"/>
        <v>d:t</v>
      </c>
      <c r="P3299" t="str">
        <f t="shared" ca="1" si="440"/>
        <v>d11:t11</v>
      </c>
    </row>
    <row r="3300" spans="1:16">
      <c r="A3300" t="str">
        <f t="shared" si="433"/>
        <v>05</v>
      </c>
      <c r="B3300" t="str">
        <f t="shared" ca="1" si="434"/>
        <v>PU</v>
      </c>
      <c r="C3300" t="s">
        <v>545</v>
      </c>
      <c r="D3300" t="s">
        <v>3978</v>
      </c>
      <c r="E3300">
        <f t="shared" ca="1" si="435"/>
        <v>0</v>
      </c>
      <c r="H3300" t="str">
        <f t="shared" ca="1" si="436"/>
        <v>'360 PU '!</v>
      </c>
      <c r="I3300">
        <f t="shared" ca="1" si="437"/>
        <v>0</v>
      </c>
      <c r="J3300">
        <f t="shared" ca="1" si="438"/>
        <v>0</v>
      </c>
      <c r="K3300" t="str">
        <f t="shared" ca="1" si="438"/>
        <v>'360 PU '!</v>
      </c>
      <c r="L3300">
        <f t="shared" ca="1" si="438"/>
        <v>0</v>
      </c>
      <c r="M3300">
        <f t="shared" ca="1" si="438"/>
        <v>0</v>
      </c>
      <c r="N3300">
        <f t="shared" ca="1" si="438"/>
        <v>0</v>
      </c>
      <c r="O3300" t="str">
        <f t="shared" ca="1" si="439"/>
        <v>d:t</v>
      </c>
      <c r="P3300" t="str">
        <f t="shared" ca="1" si="440"/>
        <v>d11:t11</v>
      </c>
    </row>
    <row r="3301" spans="1:16">
      <c r="A3301" t="str">
        <f t="shared" si="433"/>
        <v>14</v>
      </c>
      <c r="B3301" t="str">
        <f t="shared" ca="1" si="434"/>
        <v>PU</v>
      </c>
      <c r="C3301" t="s">
        <v>545</v>
      </c>
      <c r="D3301" t="s">
        <v>3979</v>
      </c>
      <c r="E3301">
        <f t="shared" ca="1" si="435"/>
        <v>0</v>
      </c>
      <c r="H3301" t="str">
        <f t="shared" ca="1" si="436"/>
        <v>'360 PU '!</v>
      </c>
      <c r="I3301">
        <f t="shared" ca="1" si="437"/>
        <v>0</v>
      </c>
      <c r="J3301">
        <f t="shared" ca="1" si="438"/>
        <v>0</v>
      </c>
      <c r="K3301" t="str">
        <f t="shared" ca="1" si="438"/>
        <v>'360 PU '!</v>
      </c>
      <c r="L3301">
        <f t="shared" ca="1" si="438"/>
        <v>0</v>
      </c>
      <c r="M3301">
        <f t="shared" ca="1" si="438"/>
        <v>0</v>
      </c>
      <c r="N3301">
        <f t="shared" ca="1" si="438"/>
        <v>0</v>
      </c>
      <c r="O3301" t="str">
        <f t="shared" ca="1" si="439"/>
        <v>d:t</v>
      </c>
      <c r="P3301" t="str">
        <f t="shared" ca="1" si="440"/>
        <v>d11:t11</v>
      </c>
    </row>
    <row r="3302" spans="1:16">
      <c r="A3302" t="str">
        <f t="shared" si="433"/>
        <v>100</v>
      </c>
      <c r="B3302" t="str">
        <f t="shared" ca="1" si="434"/>
        <v>PU</v>
      </c>
      <c r="C3302" t="s">
        <v>545</v>
      </c>
      <c r="D3302" t="s">
        <v>3980</v>
      </c>
      <c r="E3302">
        <f t="shared" ca="1" si="435"/>
        <v>0</v>
      </c>
      <c r="H3302" t="str">
        <f t="shared" ca="1" si="436"/>
        <v>'360 PU '!</v>
      </c>
      <c r="I3302">
        <f t="shared" ca="1" si="437"/>
        <v>0</v>
      </c>
      <c r="J3302">
        <f t="shared" ca="1" si="438"/>
        <v>0</v>
      </c>
      <c r="K3302" t="str">
        <f t="shared" ca="1" si="438"/>
        <v>'360 PU '!</v>
      </c>
      <c r="L3302">
        <f t="shared" ca="1" si="438"/>
        <v>0</v>
      </c>
      <c r="M3302">
        <f t="shared" ca="1" si="438"/>
        <v>0</v>
      </c>
      <c r="N3302">
        <f t="shared" ca="1" si="438"/>
        <v>0</v>
      </c>
      <c r="O3302" t="str">
        <f t="shared" ca="1" si="439"/>
        <v>d:t</v>
      </c>
      <c r="P3302" t="str">
        <f t="shared" ca="1" si="440"/>
        <v>d11:t11</v>
      </c>
    </row>
    <row r="3303" spans="1:16">
      <c r="A3303" t="str">
        <f t="shared" si="433"/>
        <v>06</v>
      </c>
      <c r="B3303" t="str">
        <f t="shared" ca="1" si="434"/>
        <v>PU</v>
      </c>
      <c r="C3303" t="s">
        <v>545</v>
      </c>
      <c r="D3303" t="s">
        <v>3981</v>
      </c>
      <c r="E3303">
        <f t="shared" ca="1" si="435"/>
        <v>0</v>
      </c>
      <c r="H3303" t="str">
        <f t="shared" ca="1" si="436"/>
        <v>'360 PU '!</v>
      </c>
      <c r="I3303">
        <f t="shared" ca="1" si="437"/>
        <v>0</v>
      </c>
      <c r="J3303">
        <f t="shared" ca="1" si="438"/>
        <v>0</v>
      </c>
      <c r="K3303" t="str">
        <f t="shared" ca="1" si="438"/>
        <v>'360 PU '!</v>
      </c>
      <c r="L3303">
        <f t="shared" ca="1" si="438"/>
        <v>0</v>
      </c>
      <c r="M3303">
        <f t="shared" ca="1" si="438"/>
        <v>0</v>
      </c>
      <c r="N3303">
        <f t="shared" ca="1" si="438"/>
        <v>0</v>
      </c>
      <c r="O3303" t="str">
        <f t="shared" ca="1" si="439"/>
        <v>d:t</v>
      </c>
      <c r="P3303" t="str">
        <f t="shared" ca="1" si="440"/>
        <v>d11:t11</v>
      </c>
    </row>
    <row r="3304" spans="1:16">
      <c r="A3304" t="str">
        <f t="shared" si="433"/>
        <v>12</v>
      </c>
      <c r="B3304" t="str">
        <f t="shared" ca="1" si="434"/>
        <v>PU</v>
      </c>
      <c r="C3304" t="s">
        <v>545</v>
      </c>
      <c r="D3304" t="s">
        <v>3982</v>
      </c>
      <c r="E3304">
        <f t="shared" ca="1" si="435"/>
        <v>0</v>
      </c>
      <c r="H3304" t="str">
        <f t="shared" ca="1" si="436"/>
        <v>'360 PU '!</v>
      </c>
      <c r="I3304">
        <f t="shared" ca="1" si="437"/>
        <v>0</v>
      </c>
      <c r="J3304">
        <f t="shared" ca="1" si="438"/>
        <v>0</v>
      </c>
      <c r="K3304" t="str">
        <f t="shared" ca="1" si="438"/>
        <v>'360 PU '!</v>
      </c>
      <c r="L3304">
        <f t="shared" ca="1" si="438"/>
        <v>0</v>
      </c>
      <c r="M3304">
        <f t="shared" ca="1" si="438"/>
        <v>0</v>
      </c>
      <c r="N3304">
        <f t="shared" ca="1" si="438"/>
        <v>0</v>
      </c>
      <c r="O3304" t="str">
        <f t="shared" ca="1" si="439"/>
        <v>d:t</v>
      </c>
      <c r="P3304" t="str">
        <f t="shared" ca="1" si="440"/>
        <v>d11:t11</v>
      </c>
    </row>
    <row r="3305" spans="1:16">
      <c r="A3305" t="str">
        <f t="shared" si="433"/>
        <v>09</v>
      </c>
      <c r="B3305" t="str">
        <f t="shared" ca="1" si="434"/>
        <v>PU</v>
      </c>
      <c r="C3305" t="s">
        <v>545</v>
      </c>
      <c r="D3305" t="s">
        <v>3983</v>
      </c>
      <c r="E3305">
        <f t="shared" ca="1" si="435"/>
        <v>0</v>
      </c>
      <c r="H3305" t="str">
        <f t="shared" ca="1" si="436"/>
        <v>'360 PU '!</v>
      </c>
      <c r="I3305">
        <f t="shared" ca="1" si="437"/>
        <v>0</v>
      </c>
      <c r="J3305">
        <f t="shared" ca="1" si="438"/>
        <v>0</v>
      </c>
      <c r="K3305" t="str">
        <f t="shared" ca="1" si="438"/>
        <v>'360 PU '!</v>
      </c>
      <c r="L3305">
        <f t="shared" ca="1" si="438"/>
        <v>0</v>
      </c>
      <c r="M3305">
        <f t="shared" ca="1" si="438"/>
        <v>0</v>
      </c>
      <c r="N3305">
        <f t="shared" ca="1" si="438"/>
        <v>0</v>
      </c>
      <c r="O3305" t="str">
        <f t="shared" ca="1" si="439"/>
        <v>d:t</v>
      </c>
      <c r="P3305" t="str">
        <f t="shared" ca="1" si="440"/>
        <v>d11:t11</v>
      </c>
    </row>
    <row r="3306" spans="1:16">
      <c r="A3306" t="str">
        <f t="shared" si="433"/>
        <v>11</v>
      </c>
      <c r="B3306" t="str">
        <f t="shared" ca="1" si="434"/>
        <v>PU</v>
      </c>
      <c r="C3306" t="s">
        <v>545</v>
      </c>
      <c r="D3306" t="s">
        <v>3984</v>
      </c>
      <c r="E3306">
        <f t="shared" ca="1" si="435"/>
        <v>0</v>
      </c>
      <c r="H3306" t="str">
        <f t="shared" ca="1" si="436"/>
        <v>'360 PU '!</v>
      </c>
      <c r="I3306">
        <f t="shared" ca="1" si="437"/>
        <v>0</v>
      </c>
      <c r="J3306">
        <f t="shared" ca="1" si="438"/>
        <v>0</v>
      </c>
      <c r="K3306" t="str">
        <f t="shared" ca="1" si="438"/>
        <v>'360 PU '!</v>
      </c>
      <c r="L3306">
        <f t="shared" ca="1" si="438"/>
        <v>0</v>
      </c>
      <c r="M3306">
        <f t="shared" ca="1" si="438"/>
        <v>0</v>
      </c>
      <c r="N3306">
        <f t="shared" ca="1" si="438"/>
        <v>0</v>
      </c>
      <c r="O3306" t="str">
        <f t="shared" ca="1" si="439"/>
        <v>d:t</v>
      </c>
      <c r="P3306" t="str">
        <f t="shared" ca="1" si="440"/>
        <v>d11:t11</v>
      </c>
    </row>
    <row r="3307" spans="1:16">
      <c r="A3307" t="str">
        <f t="shared" si="433"/>
        <v>03</v>
      </c>
      <c r="B3307" t="str">
        <f t="shared" ca="1" si="434"/>
        <v>PU</v>
      </c>
      <c r="C3307" t="s">
        <v>545</v>
      </c>
      <c r="D3307" t="s">
        <v>3985</v>
      </c>
      <c r="E3307">
        <f t="shared" ca="1" si="435"/>
        <v>0</v>
      </c>
      <c r="H3307" t="str">
        <f t="shared" ca="1" si="436"/>
        <v>'360 PU '!</v>
      </c>
      <c r="I3307">
        <f t="shared" ca="1" si="437"/>
        <v>0</v>
      </c>
      <c r="J3307">
        <f t="shared" ca="1" si="438"/>
        <v>0</v>
      </c>
      <c r="K3307" t="str">
        <f t="shared" ca="1" si="438"/>
        <v>'360 PU '!</v>
      </c>
      <c r="L3307">
        <f t="shared" ca="1" si="438"/>
        <v>0</v>
      </c>
      <c r="M3307">
        <f t="shared" ca="1" si="438"/>
        <v>0</v>
      </c>
      <c r="N3307">
        <f t="shared" ca="1" si="438"/>
        <v>0</v>
      </c>
      <c r="O3307" t="str">
        <f t="shared" ca="1" si="439"/>
        <v>d:t</v>
      </c>
      <c r="P3307" t="str">
        <f t="shared" ca="1" si="440"/>
        <v>d11:t11</v>
      </c>
    </row>
    <row r="3308" spans="1:16">
      <c r="A3308" t="str">
        <f t="shared" si="433"/>
        <v>02</v>
      </c>
      <c r="B3308" t="str">
        <f t="shared" ca="1" si="434"/>
        <v>PU</v>
      </c>
      <c r="C3308" t="s">
        <v>545</v>
      </c>
      <c r="D3308" t="s">
        <v>3986</v>
      </c>
      <c r="E3308">
        <f t="shared" ca="1" si="435"/>
        <v>0</v>
      </c>
      <c r="H3308" t="str">
        <f t="shared" ca="1" si="436"/>
        <v>'360 PU '!</v>
      </c>
      <c r="I3308">
        <f t="shared" ca="1" si="437"/>
        <v>0</v>
      </c>
      <c r="J3308">
        <f t="shared" ca="1" si="438"/>
        <v>0</v>
      </c>
      <c r="K3308" t="str">
        <f t="shared" ca="1" si="438"/>
        <v>'360 PU '!</v>
      </c>
      <c r="L3308">
        <f t="shared" ca="1" si="438"/>
        <v>0</v>
      </c>
      <c r="M3308">
        <f t="shared" ca="1" si="438"/>
        <v>0</v>
      </c>
      <c r="N3308">
        <f t="shared" ca="1" si="438"/>
        <v>0</v>
      </c>
      <c r="O3308" t="str">
        <f t="shared" ca="1" si="439"/>
        <v>d:t</v>
      </c>
      <c r="P3308" t="str">
        <f t="shared" ca="1" si="440"/>
        <v>d11:t11</v>
      </c>
    </row>
    <row r="3309" spans="1:16">
      <c r="A3309" t="str">
        <f t="shared" si="433"/>
        <v>04</v>
      </c>
      <c r="B3309" t="str">
        <f t="shared" ca="1" si="434"/>
        <v>PU</v>
      </c>
      <c r="C3309" t="s">
        <v>545</v>
      </c>
      <c r="D3309" t="s">
        <v>3987</v>
      </c>
      <c r="E3309">
        <f t="shared" ca="1" si="435"/>
        <v>0</v>
      </c>
      <c r="H3309" t="str">
        <f t="shared" ca="1" si="436"/>
        <v>'360 PU '!</v>
      </c>
      <c r="I3309">
        <f t="shared" ca="1" si="437"/>
        <v>0</v>
      </c>
      <c r="J3309">
        <f t="shared" ca="1" si="438"/>
        <v>0</v>
      </c>
      <c r="K3309" t="str">
        <f t="shared" ca="1" si="438"/>
        <v>'360 PU '!</v>
      </c>
      <c r="L3309">
        <f t="shared" ca="1" si="438"/>
        <v>0</v>
      </c>
      <c r="M3309">
        <f t="shared" ca="1" si="438"/>
        <v>0</v>
      </c>
      <c r="N3309">
        <f t="shared" ca="1" si="438"/>
        <v>0</v>
      </c>
      <c r="O3309" t="str">
        <f t="shared" ca="1" si="439"/>
        <v>d:t</v>
      </c>
      <c r="P3309" t="str">
        <f t="shared" ca="1" si="440"/>
        <v>d11:t11</v>
      </c>
    </row>
    <row r="3310" spans="1:16">
      <c r="A3310" t="str">
        <f t="shared" si="433"/>
        <v>01</v>
      </c>
      <c r="B3310" t="str">
        <f t="shared" ca="1" si="434"/>
        <v>PU</v>
      </c>
      <c r="C3310" t="s">
        <v>340</v>
      </c>
      <c r="D3310" t="s">
        <v>3988</v>
      </c>
      <c r="E3310">
        <f t="shared" ca="1" si="435"/>
        <v>0</v>
      </c>
      <c r="H3310" t="str">
        <f t="shared" ca="1" si="436"/>
        <v>'360 PU '!</v>
      </c>
      <c r="I3310">
        <f t="shared" ca="1" si="437"/>
        <v>0</v>
      </c>
      <c r="J3310">
        <f t="shared" ca="1" si="438"/>
        <v>0</v>
      </c>
      <c r="K3310" t="str">
        <f t="shared" ca="1" si="438"/>
        <v>'360 PU '!</v>
      </c>
      <c r="L3310">
        <f t="shared" ca="1" si="438"/>
        <v>0</v>
      </c>
      <c r="M3310">
        <f t="shared" ca="1" si="438"/>
        <v>0</v>
      </c>
      <c r="N3310">
        <f t="shared" ca="1" si="438"/>
        <v>0</v>
      </c>
      <c r="O3310" t="str">
        <f t="shared" ca="1" si="439"/>
        <v>d:t</v>
      </c>
      <c r="P3310" t="str">
        <f t="shared" ca="1" si="440"/>
        <v>d11:t11</v>
      </c>
    </row>
    <row r="3311" spans="1:16">
      <c r="A3311" t="str">
        <f t="shared" si="433"/>
        <v>05</v>
      </c>
      <c r="B3311" t="str">
        <f t="shared" ca="1" si="434"/>
        <v>PU</v>
      </c>
      <c r="C3311" t="s">
        <v>340</v>
      </c>
      <c r="D3311" t="s">
        <v>3989</v>
      </c>
      <c r="E3311">
        <f t="shared" ca="1" si="435"/>
        <v>0</v>
      </c>
      <c r="H3311" t="str">
        <f t="shared" ca="1" si="436"/>
        <v>'360 PU '!</v>
      </c>
      <c r="I3311">
        <f t="shared" ca="1" si="437"/>
        <v>0</v>
      </c>
      <c r="J3311">
        <f t="shared" ca="1" si="438"/>
        <v>0</v>
      </c>
      <c r="K3311" t="str">
        <f t="shared" ca="1" si="438"/>
        <v>'360 PU '!</v>
      </c>
      <c r="L3311">
        <f t="shared" ca="1" si="438"/>
        <v>0</v>
      </c>
      <c r="M3311">
        <f t="shared" ca="1" si="438"/>
        <v>0</v>
      </c>
      <c r="N3311">
        <f t="shared" ca="1" si="438"/>
        <v>0</v>
      </c>
      <c r="O3311" t="str">
        <f t="shared" ca="1" si="439"/>
        <v>d:t</v>
      </c>
      <c r="P3311" t="str">
        <f t="shared" ca="1" si="440"/>
        <v>d11:t11</v>
      </c>
    </row>
    <row r="3312" spans="1:16">
      <c r="A3312" t="str">
        <f t="shared" si="433"/>
        <v>14</v>
      </c>
      <c r="B3312" t="str">
        <f t="shared" ca="1" si="434"/>
        <v>PU</v>
      </c>
      <c r="C3312" t="s">
        <v>340</v>
      </c>
      <c r="D3312" t="s">
        <v>3990</v>
      </c>
      <c r="E3312">
        <f t="shared" ca="1" si="435"/>
        <v>0</v>
      </c>
      <c r="H3312" t="str">
        <f t="shared" ca="1" si="436"/>
        <v>'360 PU '!</v>
      </c>
      <c r="I3312">
        <f t="shared" ca="1" si="437"/>
        <v>0</v>
      </c>
      <c r="J3312">
        <f t="shared" ca="1" si="438"/>
        <v>0</v>
      </c>
      <c r="K3312" t="str">
        <f t="shared" ca="1" si="438"/>
        <v>'360 PU '!</v>
      </c>
      <c r="L3312">
        <f t="shared" ca="1" si="438"/>
        <v>0</v>
      </c>
      <c r="M3312">
        <f t="shared" ca="1" si="438"/>
        <v>0</v>
      </c>
      <c r="N3312">
        <f t="shared" ca="1" si="438"/>
        <v>0</v>
      </c>
      <c r="O3312" t="str">
        <f t="shared" ca="1" si="439"/>
        <v>d:t</v>
      </c>
      <c r="P3312" t="str">
        <f t="shared" ca="1" si="440"/>
        <v>d11:t11</v>
      </c>
    </row>
    <row r="3313" spans="1:16">
      <c r="A3313" t="str">
        <f t="shared" si="433"/>
        <v>100</v>
      </c>
      <c r="B3313" t="str">
        <f t="shared" ca="1" si="434"/>
        <v>PU</v>
      </c>
      <c r="C3313" t="s">
        <v>340</v>
      </c>
      <c r="D3313" t="s">
        <v>3991</v>
      </c>
      <c r="E3313">
        <f t="shared" ca="1" si="435"/>
        <v>0</v>
      </c>
      <c r="H3313" t="str">
        <f t="shared" ca="1" si="436"/>
        <v>'360 PU '!</v>
      </c>
      <c r="I3313">
        <f t="shared" ca="1" si="437"/>
        <v>0</v>
      </c>
      <c r="J3313">
        <f t="shared" ca="1" si="438"/>
        <v>0</v>
      </c>
      <c r="K3313" t="str">
        <f t="shared" ca="1" si="438"/>
        <v>'360 PU '!</v>
      </c>
      <c r="L3313">
        <f t="shared" ca="1" si="438"/>
        <v>0</v>
      </c>
      <c r="M3313">
        <f t="shared" ca="1" si="438"/>
        <v>0</v>
      </c>
      <c r="N3313">
        <f t="shared" ca="1" si="438"/>
        <v>0</v>
      </c>
      <c r="O3313" t="str">
        <f t="shared" ca="1" si="439"/>
        <v>d:t</v>
      </c>
      <c r="P3313" t="str">
        <f t="shared" ca="1" si="440"/>
        <v>d11:t11</v>
      </c>
    </row>
    <row r="3314" spans="1:16">
      <c r="A3314" t="str">
        <f t="shared" si="433"/>
        <v>06</v>
      </c>
      <c r="B3314" t="str">
        <f t="shared" ca="1" si="434"/>
        <v>PU</v>
      </c>
      <c r="C3314" t="s">
        <v>340</v>
      </c>
      <c r="D3314" t="s">
        <v>3992</v>
      </c>
      <c r="E3314">
        <f t="shared" ca="1" si="435"/>
        <v>0</v>
      </c>
      <c r="H3314" t="str">
        <f t="shared" ca="1" si="436"/>
        <v>'360 PU '!</v>
      </c>
      <c r="I3314">
        <f t="shared" ca="1" si="437"/>
        <v>0</v>
      </c>
      <c r="J3314">
        <f t="shared" ca="1" si="438"/>
        <v>0</v>
      </c>
      <c r="K3314" t="str">
        <f t="shared" ca="1" si="438"/>
        <v>'360 PU '!</v>
      </c>
      <c r="L3314">
        <f t="shared" ca="1" si="438"/>
        <v>0</v>
      </c>
      <c r="M3314">
        <f t="shared" ca="1" si="438"/>
        <v>0</v>
      </c>
      <c r="N3314">
        <f t="shared" ca="1" si="438"/>
        <v>0</v>
      </c>
      <c r="O3314" t="str">
        <f t="shared" ca="1" si="439"/>
        <v>d:t</v>
      </c>
      <c r="P3314" t="str">
        <f t="shared" ca="1" si="440"/>
        <v>d11:t11</v>
      </c>
    </row>
    <row r="3315" spans="1:16">
      <c r="A3315" t="str">
        <f t="shared" si="433"/>
        <v>12</v>
      </c>
      <c r="B3315" t="str">
        <f t="shared" ca="1" si="434"/>
        <v>PU</v>
      </c>
      <c r="C3315" t="s">
        <v>340</v>
      </c>
      <c r="D3315" t="s">
        <v>3993</v>
      </c>
      <c r="E3315">
        <f t="shared" ca="1" si="435"/>
        <v>0</v>
      </c>
      <c r="H3315" t="str">
        <f t="shared" ca="1" si="436"/>
        <v>'360 PU '!</v>
      </c>
      <c r="I3315">
        <f t="shared" ca="1" si="437"/>
        <v>0</v>
      </c>
      <c r="J3315">
        <f t="shared" ca="1" si="438"/>
        <v>0</v>
      </c>
      <c r="K3315" t="str">
        <f t="shared" ca="1" si="438"/>
        <v>'360 PU '!</v>
      </c>
      <c r="L3315">
        <f t="shared" ca="1" si="438"/>
        <v>0</v>
      </c>
      <c r="M3315">
        <f t="shared" ca="1" si="438"/>
        <v>0</v>
      </c>
      <c r="N3315">
        <f t="shared" ca="1" si="438"/>
        <v>0</v>
      </c>
      <c r="O3315" t="str">
        <f t="shared" ca="1" si="439"/>
        <v>d:t</v>
      </c>
      <c r="P3315" t="str">
        <f t="shared" ca="1" si="440"/>
        <v>d11:t11</v>
      </c>
    </row>
    <row r="3316" spans="1:16">
      <c r="A3316" t="str">
        <f t="shared" si="433"/>
        <v>09</v>
      </c>
      <c r="B3316" t="str">
        <f t="shared" ca="1" si="434"/>
        <v>PU</v>
      </c>
      <c r="C3316" t="s">
        <v>340</v>
      </c>
      <c r="D3316" t="s">
        <v>3994</v>
      </c>
      <c r="E3316">
        <f t="shared" ca="1" si="435"/>
        <v>0</v>
      </c>
      <c r="H3316" t="str">
        <f t="shared" ca="1" si="436"/>
        <v>'360 PU '!</v>
      </c>
      <c r="I3316">
        <f t="shared" ca="1" si="437"/>
        <v>0</v>
      </c>
      <c r="J3316">
        <f t="shared" ca="1" si="438"/>
        <v>0</v>
      </c>
      <c r="K3316" t="str">
        <f t="shared" ca="1" si="438"/>
        <v>'360 PU '!</v>
      </c>
      <c r="L3316">
        <f t="shared" ca="1" si="438"/>
        <v>0</v>
      </c>
      <c r="M3316">
        <f t="shared" ca="1" si="438"/>
        <v>0</v>
      </c>
      <c r="N3316">
        <f t="shared" ca="1" si="438"/>
        <v>0</v>
      </c>
      <c r="O3316" t="str">
        <f t="shared" ca="1" si="439"/>
        <v>d:t</v>
      </c>
      <c r="P3316" t="str">
        <f t="shared" ca="1" si="440"/>
        <v>d11:t11</v>
      </c>
    </row>
    <row r="3317" spans="1:16">
      <c r="A3317" t="str">
        <f t="shared" si="433"/>
        <v>11</v>
      </c>
      <c r="B3317" t="str">
        <f t="shared" ca="1" si="434"/>
        <v>PU</v>
      </c>
      <c r="C3317" t="s">
        <v>340</v>
      </c>
      <c r="D3317" t="s">
        <v>3995</v>
      </c>
      <c r="E3317">
        <f t="shared" ca="1" si="435"/>
        <v>0</v>
      </c>
      <c r="H3317" t="str">
        <f t="shared" ca="1" si="436"/>
        <v>'360 PU '!</v>
      </c>
      <c r="I3317">
        <f t="shared" ca="1" si="437"/>
        <v>0</v>
      </c>
      <c r="J3317">
        <f t="shared" ca="1" si="438"/>
        <v>0</v>
      </c>
      <c r="K3317" t="str">
        <f t="shared" ca="1" si="438"/>
        <v>'360 PU '!</v>
      </c>
      <c r="L3317">
        <f t="shared" ca="1" si="438"/>
        <v>0</v>
      </c>
      <c r="M3317">
        <f t="shared" ca="1" si="438"/>
        <v>0</v>
      </c>
      <c r="N3317">
        <f t="shared" ca="1" si="438"/>
        <v>0</v>
      </c>
      <c r="O3317" t="str">
        <f t="shared" ca="1" si="439"/>
        <v>d:t</v>
      </c>
      <c r="P3317" t="str">
        <f t="shared" ca="1" si="440"/>
        <v>d11:t11</v>
      </c>
    </row>
    <row r="3318" spans="1:16">
      <c r="A3318" t="str">
        <f t="shared" si="433"/>
        <v>03</v>
      </c>
      <c r="B3318" t="str">
        <f t="shared" ca="1" si="434"/>
        <v>PU</v>
      </c>
      <c r="C3318" t="s">
        <v>340</v>
      </c>
      <c r="D3318" t="s">
        <v>3996</v>
      </c>
      <c r="E3318">
        <f t="shared" ca="1" si="435"/>
        <v>0</v>
      </c>
      <c r="H3318" t="str">
        <f t="shared" ca="1" si="436"/>
        <v>'360 PU '!</v>
      </c>
      <c r="I3318">
        <f t="shared" ca="1" si="437"/>
        <v>0</v>
      </c>
      <c r="J3318">
        <f t="shared" ca="1" si="438"/>
        <v>0</v>
      </c>
      <c r="K3318" t="str">
        <f t="shared" ca="1" si="438"/>
        <v>'360 PU '!</v>
      </c>
      <c r="L3318">
        <f t="shared" ca="1" si="438"/>
        <v>0</v>
      </c>
      <c r="M3318">
        <f t="shared" ca="1" si="438"/>
        <v>0</v>
      </c>
      <c r="N3318">
        <f t="shared" ca="1" si="438"/>
        <v>0</v>
      </c>
      <c r="O3318" t="str">
        <f t="shared" ca="1" si="439"/>
        <v>d:t</v>
      </c>
      <c r="P3318" t="str">
        <f t="shared" ca="1" si="440"/>
        <v>d11:t11</v>
      </c>
    </row>
    <row r="3319" spans="1:16">
      <c r="A3319" t="str">
        <f t="shared" si="433"/>
        <v>02</v>
      </c>
      <c r="B3319" t="str">
        <f t="shared" ca="1" si="434"/>
        <v>PU</v>
      </c>
      <c r="C3319" t="s">
        <v>340</v>
      </c>
      <c r="D3319" t="s">
        <v>3997</v>
      </c>
      <c r="E3319">
        <f t="shared" ca="1" si="435"/>
        <v>0</v>
      </c>
      <c r="H3319" t="str">
        <f t="shared" ca="1" si="436"/>
        <v>'360 PU '!</v>
      </c>
      <c r="I3319">
        <f t="shared" ca="1" si="437"/>
        <v>0</v>
      </c>
      <c r="J3319">
        <f t="shared" ca="1" si="438"/>
        <v>0</v>
      </c>
      <c r="K3319" t="str">
        <f t="shared" ca="1" si="438"/>
        <v>'360 PU '!</v>
      </c>
      <c r="L3319">
        <f t="shared" ca="1" si="438"/>
        <v>0</v>
      </c>
      <c r="M3319">
        <f t="shared" ca="1" si="438"/>
        <v>0</v>
      </c>
      <c r="N3319">
        <f t="shared" ca="1" si="438"/>
        <v>0</v>
      </c>
      <c r="O3319" t="str">
        <f t="shared" ca="1" si="439"/>
        <v>d:t</v>
      </c>
      <c r="P3319" t="str">
        <f t="shared" ca="1" si="440"/>
        <v>d11:t11</v>
      </c>
    </row>
    <row r="3320" spans="1:16">
      <c r="A3320" t="str">
        <f t="shared" si="433"/>
        <v>04</v>
      </c>
      <c r="B3320" t="str">
        <f t="shared" ca="1" si="434"/>
        <v>PU</v>
      </c>
      <c r="C3320" t="s">
        <v>340</v>
      </c>
      <c r="D3320" t="s">
        <v>3998</v>
      </c>
      <c r="E3320">
        <f t="shared" ca="1" si="435"/>
        <v>0</v>
      </c>
      <c r="H3320" t="str">
        <f t="shared" ca="1" si="436"/>
        <v>'360 PU '!</v>
      </c>
      <c r="I3320">
        <f t="shared" ca="1" si="437"/>
        <v>0</v>
      </c>
      <c r="J3320">
        <f t="shared" ca="1" si="438"/>
        <v>0</v>
      </c>
      <c r="K3320" t="str">
        <f t="shared" ca="1" si="438"/>
        <v>'360 PU '!</v>
      </c>
      <c r="L3320">
        <f t="shared" ca="1" si="438"/>
        <v>0</v>
      </c>
      <c r="M3320">
        <f t="shared" ca="1" si="438"/>
        <v>0</v>
      </c>
      <c r="N3320">
        <f t="shared" ca="1" si="438"/>
        <v>0</v>
      </c>
      <c r="O3320" t="str">
        <f t="shared" ca="1" si="439"/>
        <v>d:t</v>
      </c>
      <c r="P3320" t="str">
        <f t="shared" ca="1" si="440"/>
        <v>d11:t11</v>
      </c>
    </row>
    <row r="3321" spans="1:16">
      <c r="A3321" t="str">
        <f t="shared" ref="A3321:A3384" si="441">MID(D3321,LEN(C3321)+2,LEN(D3321)-LEN(C3321))</f>
        <v>01</v>
      </c>
      <c r="B3321" t="str">
        <f t="shared" ref="B3321:B3384" ca="1" si="442">VLOOKUP(H3321,$A$1:$K$6,11,FALSE)</f>
        <v>PU</v>
      </c>
      <c r="C3321" t="s">
        <v>262</v>
      </c>
      <c r="D3321" t="s">
        <v>3999</v>
      </c>
      <c r="E3321">
        <f t="shared" ca="1" si="435"/>
        <v>0</v>
      </c>
      <c r="H3321" t="str">
        <f t="shared" ca="1" si="436"/>
        <v>'360 PU '!</v>
      </c>
      <c r="I3321">
        <f t="shared" ca="1" si="437"/>
        <v>0</v>
      </c>
      <c r="J3321">
        <f t="shared" ca="1" si="438"/>
        <v>0</v>
      </c>
      <c r="K3321" t="str">
        <f t="shared" ca="1" si="438"/>
        <v>'360 PU '!</v>
      </c>
      <c r="L3321">
        <f t="shared" ca="1" si="438"/>
        <v>0</v>
      </c>
      <c r="M3321">
        <f t="shared" ca="1" si="438"/>
        <v>0</v>
      </c>
      <c r="N3321">
        <f t="shared" ca="1" si="438"/>
        <v>0</v>
      </c>
      <c r="O3321" t="str">
        <f t="shared" ca="1" si="439"/>
        <v>d:t</v>
      </c>
      <c r="P3321" t="str">
        <f t="shared" ca="1" si="440"/>
        <v>d11:t11</v>
      </c>
    </row>
    <row r="3322" spans="1:16">
      <c r="A3322" t="str">
        <f t="shared" si="441"/>
        <v>05</v>
      </c>
      <c r="B3322" t="str">
        <f t="shared" ca="1" si="442"/>
        <v>PU</v>
      </c>
      <c r="C3322" t="s">
        <v>262</v>
      </c>
      <c r="D3322" t="s">
        <v>4000</v>
      </c>
      <c r="E3322">
        <f t="shared" ref="E3322:E3385" ca="1" si="443">IFERROR(VLOOKUP(C3322,INDIRECT($H3322&amp;$O3322),MATCH($A3322,INDIRECT($H3322&amp;$P3322),0),FALSE),0)</f>
        <v>0</v>
      </c>
      <c r="H3322" t="str">
        <f t="shared" ref="H3322:H3385" ca="1" si="444">IF(I3322&lt;&gt;0,I3322,IF(J3322&lt;&gt;0,J3322,IF(K3322&lt;&gt;0,K3322,IF(L3322&lt;&gt;0,L3322,IF(M3322&lt;&gt;0,M3322,N3322)))))</f>
        <v>'360 PU '!</v>
      </c>
      <c r="I3322">
        <f t="shared" ref="I3322:I3385" ca="1" si="445">IF(IFERROR(VLOOKUP(C3322,INDIRECT($I$14&amp;"D:D"),1,FALSE),0)&lt;&gt;0,I$14,0)</f>
        <v>0</v>
      </c>
      <c r="J3322">
        <f t="shared" ca="1" si="438"/>
        <v>0</v>
      </c>
      <c r="K3322" t="str">
        <f t="shared" ca="1" si="438"/>
        <v>'360 PU '!</v>
      </c>
      <c r="L3322">
        <f t="shared" ca="1" si="438"/>
        <v>0</v>
      </c>
      <c r="M3322">
        <f t="shared" ca="1" si="438"/>
        <v>0</v>
      </c>
      <c r="N3322">
        <f t="shared" ca="1" si="438"/>
        <v>0</v>
      </c>
      <c r="O3322" t="str">
        <f t="shared" ca="1" si="439"/>
        <v>d:t</v>
      </c>
      <c r="P3322" t="str">
        <f t="shared" ca="1" si="440"/>
        <v>d11:t11</v>
      </c>
    </row>
    <row r="3323" spans="1:16">
      <c r="A3323" t="str">
        <f t="shared" si="441"/>
        <v>14</v>
      </c>
      <c r="B3323" t="str">
        <f t="shared" ca="1" si="442"/>
        <v>PU</v>
      </c>
      <c r="C3323" t="s">
        <v>262</v>
      </c>
      <c r="D3323" t="s">
        <v>4001</v>
      </c>
      <c r="E3323">
        <f t="shared" ca="1" si="443"/>
        <v>0</v>
      </c>
      <c r="H3323" t="str">
        <f t="shared" ca="1" si="444"/>
        <v>'360 PU '!</v>
      </c>
      <c r="I3323">
        <f t="shared" ca="1" si="445"/>
        <v>0</v>
      </c>
      <c r="J3323">
        <f t="shared" ca="1" si="438"/>
        <v>0</v>
      </c>
      <c r="K3323" t="str">
        <f t="shared" ca="1" si="438"/>
        <v>'360 PU '!</v>
      </c>
      <c r="L3323">
        <f t="shared" ca="1" si="438"/>
        <v>0</v>
      </c>
      <c r="M3323">
        <f t="shared" ca="1" si="438"/>
        <v>0</v>
      </c>
      <c r="N3323">
        <f t="shared" ca="1" si="438"/>
        <v>0</v>
      </c>
      <c r="O3323" t="str">
        <f t="shared" ca="1" si="439"/>
        <v>d:t</v>
      </c>
      <c r="P3323" t="str">
        <f t="shared" ca="1" si="440"/>
        <v>d11:t11</v>
      </c>
    </row>
    <row r="3324" spans="1:16">
      <c r="A3324" t="str">
        <f t="shared" si="441"/>
        <v>100</v>
      </c>
      <c r="B3324" t="str">
        <f t="shared" ca="1" si="442"/>
        <v>PU</v>
      </c>
      <c r="C3324" t="s">
        <v>262</v>
      </c>
      <c r="D3324" t="s">
        <v>4002</v>
      </c>
      <c r="E3324">
        <f t="shared" ca="1" si="443"/>
        <v>0</v>
      </c>
      <c r="H3324" t="str">
        <f t="shared" ca="1" si="444"/>
        <v>'360 PU '!</v>
      </c>
      <c r="I3324">
        <f t="shared" ca="1" si="445"/>
        <v>0</v>
      </c>
      <c r="J3324">
        <f t="shared" ca="1" si="438"/>
        <v>0</v>
      </c>
      <c r="K3324" t="str">
        <f t="shared" ca="1" si="438"/>
        <v>'360 PU '!</v>
      </c>
      <c r="L3324">
        <f t="shared" ca="1" si="438"/>
        <v>0</v>
      </c>
      <c r="M3324">
        <f t="shared" ca="1" si="438"/>
        <v>0</v>
      </c>
      <c r="N3324">
        <f t="shared" ca="1" si="438"/>
        <v>0</v>
      </c>
      <c r="O3324" t="str">
        <f t="shared" ca="1" si="439"/>
        <v>d:t</v>
      </c>
      <c r="P3324" t="str">
        <f t="shared" ca="1" si="440"/>
        <v>d11:t11</v>
      </c>
    </row>
    <row r="3325" spans="1:16">
      <c r="A3325" t="str">
        <f t="shared" si="441"/>
        <v>06</v>
      </c>
      <c r="B3325" t="str">
        <f t="shared" ca="1" si="442"/>
        <v>PU</v>
      </c>
      <c r="C3325" t="s">
        <v>262</v>
      </c>
      <c r="D3325" t="s">
        <v>4003</v>
      </c>
      <c r="E3325">
        <f t="shared" ca="1" si="443"/>
        <v>0</v>
      </c>
      <c r="H3325" t="str">
        <f t="shared" ca="1" si="444"/>
        <v>'360 PU '!</v>
      </c>
      <c r="I3325">
        <f t="shared" ca="1" si="445"/>
        <v>0</v>
      </c>
      <c r="J3325">
        <f t="shared" ca="1" si="438"/>
        <v>0</v>
      </c>
      <c r="K3325" t="str">
        <f t="shared" ca="1" si="438"/>
        <v>'360 PU '!</v>
      </c>
      <c r="L3325">
        <f t="shared" ca="1" si="438"/>
        <v>0</v>
      </c>
      <c r="M3325">
        <f t="shared" ca="1" si="438"/>
        <v>0</v>
      </c>
      <c r="N3325">
        <f t="shared" ca="1" si="438"/>
        <v>0</v>
      </c>
      <c r="O3325" t="str">
        <f t="shared" ca="1" si="439"/>
        <v>d:t</v>
      </c>
      <c r="P3325" t="str">
        <f t="shared" ca="1" si="440"/>
        <v>d11:t11</v>
      </c>
    </row>
    <row r="3326" spans="1:16">
      <c r="A3326" t="str">
        <f t="shared" si="441"/>
        <v>12</v>
      </c>
      <c r="B3326" t="str">
        <f t="shared" ca="1" si="442"/>
        <v>PU</v>
      </c>
      <c r="C3326" t="s">
        <v>262</v>
      </c>
      <c r="D3326" t="s">
        <v>4004</v>
      </c>
      <c r="E3326">
        <f t="shared" ca="1" si="443"/>
        <v>0</v>
      </c>
      <c r="H3326" t="str">
        <f t="shared" ca="1" si="444"/>
        <v>'360 PU '!</v>
      </c>
      <c r="I3326">
        <f t="shared" ca="1" si="445"/>
        <v>0</v>
      </c>
      <c r="J3326">
        <f t="shared" ca="1" si="438"/>
        <v>0</v>
      </c>
      <c r="K3326" t="str">
        <f t="shared" ca="1" si="438"/>
        <v>'360 PU '!</v>
      </c>
      <c r="L3326">
        <f t="shared" ca="1" si="438"/>
        <v>0</v>
      </c>
      <c r="M3326">
        <f t="shared" ca="1" si="438"/>
        <v>0</v>
      </c>
      <c r="N3326">
        <f t="shared" ca="1" si="438"/>
        <v>0</v>
      </c>
      <c r="O3326" t="str">
        <f t="shared" ca="1" si="439"/>
        <v>d:t</v>
      </c>
      <c r="P3326" t="str">
        <f t="shared" ca="1" si="440"/>
        <v>d11:t11</v>
      </c>
    </row>
    <row r="3327" spans="1:16">
      <c r="A3327" t="str">
        <f t="shared" si="441"/>
        <v>09</v>
      </c>
      <c r="B3327" t="str">
        <f t="shared" ca="1" si="442"/>
        <v>PU</v>
      </c>
      <c r="C3327" t="s">
        <v>262</v>
      </c>
      <c r="D3327" t="s">
        <v>4005</v>
      </c>
      <c r="E3327">
        <f t="shared" ca="1" si="443"/>
        <v>0</v>
      </c>
      <c r="H3327" t="str">
        <f t="shared" ca="1" si="444"/>
        <v>'360 PU '!</v>
      </c>
      <c r="I3327">
        <f t="shared" ca="1" si="445"/>
        <v>0</v>
      </c>
      <c r="J3327">
        <f t="shared" ca="1" si="438"/>
        <v>0</v>
      </c>
      <c r="K3327" t="str">
        <f t="shared" ca="1" si="438"/>
        <v>'360 PU '!</v>
      </c>
      <c r="L3327">
        <f t="shared" ca="1" si="438"/>
        <v>0</v>
      </c>
      <c r="M3327">
        <f t="shared" ca="1" si="438"/>
        <v>0</v>
      </c>
      <c r="N3327">
        <f t="shared" ca="1" si="438"/>
        <v>0</v>
      </c>
      <c r="O3327" t="str">
        <f t="shared" ca="1" si="439"/>
        <v>d:t</v>
      </c>
      <c r="P3327" t="str">
        <f t="shared" ca="1" si="440"/>
        <v>d11:t11</v>
      </c>
    </row>
    <row r="3328" spans="1:16">
      <c r="A3328" t="str">
        <f t="shared" si="441"/>
        <v>11</v>
      </c>
      <c r="B3328" t="str">
        <f t="shared" ca="1" si="442"/>
        <v>PU</v>
      </c>
      <c r="C3328" t="s">
        <v>262</v>
      </c>
      <c r="D3328" t="s">
        <v>4006</v>
      </c>
      <c r="E3328">
        <f t="shared" ca="1" si="443"/>
        <v>0</v>
      </c>
      <c r="H3328" t="str">
        <f t="shared" ca="1" si="444"/>
        <v>'360 PU '!</v>
      </c>
      <c r="I3328">
        <f t="shared" ca="1" si="445"/>
        <v>0</v>
      </c>
      <c r="J3328">
        <f t="shared" ca="1" si="438"/>
        <v>0</v>
      </c>
      <c r="K3328" t="str">
        <f t="shared" ca="1" si="438"/>
        <v>'360 PU '!</v>
      </c>
      <c r="L3328">
        <f t="shared" ca="1" si="438"/>
        <v>0</v>
      </c>
      <c r="M3328">
        <f t="shared" ca="1" si="438"/>
        <v>0</v>
      </c>
      <c r="N3328">
        <f t="shared" ca="1" si="438"/>
        <v>0</v>
      </c>
      <c r="O3328" t="str">
        <f t="shared" ca="1" si="439"/>
        <v>d:t</v>
      </c>
      <c r="P3328" t="str">
        <f t="shared" ca="1" si="440"/>
        <v>d11:t11</v>
      </c>
    </row>
    <row r="3329" spans="1:16">
      <c r="A3329" t="str">
        <f t="shared" si="441"/>
        <v>03</v>
      </c>
      <c r="B3329" t="str">
        <f t="shared" ca="1" si="442"/>
        <v>PU</v>
      </c>
      <c r="C3329" t="s">
        <v>262</v>
      </c>
      <c r="D3329" t="s">
        <v>4007</v>
      </c>
      <c r="E3329">
        <f t="shared" ca="1" si="443"/>
        <v>0</v>
      </c>
      <c r="H3329" t="str">
        <f t="shared" ca="1" si="444"/>
        <v>'360 PU '!</v>
      </c>
      <c r="I3329">
        <f t="shared" ca="1" si="445"/>
        <v>0</v>
      </c>
      <c r="J3329">
        <f t="shared" ca="1" si="438"/>
        <v>0</v>
      </c>
      <c r="K3329" t="str">
        <f t="shared" ca="1" si="438"/>
        <v>'360 PU '!</v>
      </c>
      <c r="L3329">
        <f t="shared" ca="1" si="438"/>
        <v>0</v>
      </c>
      <c r="M3329">
        <f t="shared" ca="1" si="438"/>
        <v>0</v>
      </c>
      <c r="N3329">
        <f t="shared" ca="1" si="438"/>
        <v>0</v>
      </c>
      <c r="O3329" t="str">
        <f t="shared" ca="1" si="439"/>
        <v>d:t</v>
      </c>
      <c r="P3329" t="str">
        <f t="shared" ca="1" si="440"/>
        <v>d11:t11</v>
      </c>
    </row>
    <row r="3330" spans="1:16">
      <c r="A3330" t="str">
        <f t="shared" si="441"/>
        <v>02</v>
      </c>
      <c r="B3330" t="str">
        <f t="shared" ca="1" si="442"/>
        <v>PU</v>
      </c>
      <c r="C3330" t="s">
        <v>262</v>
      </c>
      <c r="D3330" t="s">
        <v>4008</v>
      </c>
      <c r="E3330">
        <f t="shared" ca="1" si="443"/>
        <v>0</v>
      </c>
      <c r="H3330" t="str">
        <f t="shared" ca="1" si="444"/>
        <v>'360 PU '!</v>
      </c>
      <c r="I3330">
        <f t="shared" ca="1" si="445"/>
        <v>0</v>
      </c>
      <c r="J3330">
        <f t="shared" ca="1" si="438"/>
        <v>0</v>
      </c>
      <c r="K3330" t="str">
        <f t="shared" ca="1" si="438"/>
        <v>'360 PU '!</v>
      </c>
      <c r="L3330">
        <f t="shared" ca="1" si="438"/>
        <v>0</v>
      </c>
      <c r="M3330">
        <f t="shared" ca="1" si="438"/>
        <v>0</v>
      </c>
      <c r="N3330">
        <f t="shared" ca="1" si="438"/>
        <v>0</v>
      </c>
      <c r="O3330" t="str">
        <f t="shared" ca="1" si="439"/>
        <v>d:t</v>
      </c>
      <c r="P3330" t="str">
        <f t="shared" ca="1" si="440"/>
        <v>d11:t11</v>
      </c>
    </row>
    <row r="3331" spans="1:16">
      <c r="A3331" t="str">
        <f t="shared" si="441"/>
        <v>04</v>
      </c>
      <c r="B3331" t="str">
        <f t="shared" ca="1" si="442"/>
        <v>PU</v>
      </c>
      <c r="C3331" t="s">
        <v>262</v>
      </c>
      <c r="D3331" t="s">
        <v>4009</v>
      </c>
      <c r="E3331">
        <f t="shared" ca="1" si="443"/>
        <v>0</v>
      </c>
      <c r="H3331" t="str">
        <f t="shared" ca="1" si="444"/>
        <v>'360 PU '!</v>
      </c>
      <c r="I3331">
        <f t="shared" ca="1" si="445"/>
        <v>0</v>
      </c>
      <c r="J3331">
        <f t="shared" ref="J3331:N3381" ca="1" si="446">IF(IFERROR(VLOOKUP($C3331,INDIRECT(J$14&amp;"D:D"),1,FALSE),0)&lt;&gt;0,J$14,0)</f>
        <v>0</v>
      </c>
      <c r="K3331" t="str">
        <f t="shared" ca="1" si="446"/>
        <v>'360 PU '!</v>
      </c>
      <c r="L3331">
        <f t="shared" ca="1" si="446"/>
        <v>0</v>
      </c>
      <c r="M3331">
        <f t="shared" ca="1" si="446"/>
        <v>0</v>
      </c>
      <c r="N3331">
        <f t="shared" ca="1" si="446"/>
        <v>0</v>
      </c>
      <c r="O3331" t="str">
        <f t="shared" ca="1" si="439"/>
        <v>d:t</v>
      </c>
      <c r="P3331" t="str">
        <f t="shared" ca="1" si="440"/>
        <v>d11:t11</v>
      </c>
    </row>
    <row r="3332" spans="1:16">
      <c r="A3332" t="str">
        <f t="shared" si="441"/>
        <v>01</v>
      </c>
      <c r="B3332" t="str">
        <f t="shared" ca="1" si="442"/>
        <v>PU</v>
      </c>
      <c r="C3332" t="s">
        <v>794</v>
      </c>
      <c r="D3332" t="s">
        <v>4010</v>
      </c>
      <c r="E3332">
        <f t="shared" ca="1" si="443"/>
        <v>0</v>
      </c>
      <c r="H3332" t="str">
        <f t="shared" ca="1" si="444"/>
        <v>'360 PU '!</v>
      </c>
      <c r="I3332">
        <f t="shared" ca="1" si="445"/>
        <v>0</v>
      </c>
      <c r="J3332">
        <f t="shared" ca="1" si="446"/>
        <v>0</v>
      </c>
      <c r="K3332" t="str">
        <f t="shared" ca="1" si="446"/>
        <v>'360 PU '!</v>
      </c>
      <c r="L3332">
        <f t="shared" ca="1" si="446"/>
        <v>0</v>
      </c>
      <c r="M3332">
        <f t="shared" ca="1" si="446"/>
        <v>0</v>
      </c>
      <c r="N3332">
        <f t="shared" ca="1" si="446"/>
        <v>0</v>
      </c>
      <c r="O3332" t="str">
        <f t="shared" ca="1" si="439"/>
        <v>d:t</v>
      </c>
      <c r="P3332" t="str">
        <f t="shared" ca="1" si="440"/>
        <v>d11:t11</v>
      </c>
    </row>
    <row r="3333" spans="1:16">
      <c r="A3333" t="str">
        <f t="shared" si="441"/>
        <v>05</v>
      </c>
      <c r="B3333" t="str">
        <f t="shared" ca="1" si="442"/>
        <v>PU</v>
      </c>
      <c r="C3333" t="s">
        <v>794</v>
      </c>
      <c r="D3333" t="s">
        <v>4011</v>
      </c>
      <c r="E3333">
        <f t="shared" ca="1" si="443"/>
        <v>0</v>
      </c>
      <c r="H3333" t="str">
        <f t="shared" ca="1" si="444"/>
        <v>'360 PU '!</v>
      </c>
      <c r="I3333">
        <f t="shared" ca="1" si="445"/>
        <v>0</v>
      </c>
      <c r="J3333">
        <f t="shared" ca="1" si="446"/>
        <v>0</v>
      </c>
      <c r="K3333" t="str">
        <f t="shared" ca="1" si="446"/>
        <v>'360 PU '!</v>
      </c>
      <c r="L3333">
        <f t="shared" ca="1" si="446"/>
        <v>0</v>
      </c>
      <c r="M3333">
        <f t="shared" ca="1" si="446"/>
        <v>0</v>
      </c>
      <c r="N3333">
        <f t="shared" ca="1" si="446"/>
        <v>0</v>
      </c>
      <c r="O3333" t="str">
        <f t="shared" ca="1" si="439"/>
        <v>d:t</v>
      </c>
      <c r="P3333" t="str">
        <f t="shared" ca="1" si="440"/>
        <v>d11:t11</v>
      </c>
    </row>
    <row r="3334" spans="1:16">
      <c r="A3334" t="str">
        <f t="shared" si="441"/>
        <v>14</v>
      </c>
      <c r="B3334" t="str">
        <f t="shared" ca="1" si="442"/>
        <v>PU</v>
      </c>
      <c r="C3334" t="s">
        <v>794</v>
      </c>
      <c r="D3334" t="s">
        <v>4012</v>
      </c>
      <c r="E3334">
        <f t="shared" ca="1" si="443"/>
        <v>0</v>
      </c>
      <c r="H3334" t="str">
        <f t="shared" ca="1" si="444"/>
        <v>'360 PU '!</v>
      </c>
      <c r="I3334">
        <f t="shared" ca="1" si="445"/>
        <v>0</v>
      </c>
      <c r="J3334">
        <f t="shared" ca="1" si="446"/>
        <v>0</v>
      </c>
      <c r="K3334" t="str">
        <f t="shared" ca="1" si="446"/>
        <v>'360 PU '!</v>
      </c>
      <c r="L3334">
        <f t="shared" ca="1" si="446"/>
        <v>0</v>
      </c>
      <c r="M3334">
        <f t="shared" ca="1" si="446"/>
        <v>0</v>
      </c>
      <c r="N3334">
        <f t="shared" ca="1" si="446"/>
        <v>0</v>
      </c>
      <c r="O3334" t="str">
        <f t="shared" ca="1" si="439"/>
        <v>d:t</v>
      </c>
      <c r="P3334" t="str">
        <f t="shared" ca="1" si="440"/>
        <v>d11:t11</v>
      </c>
    </row>
    <row r="3335" spans="1:16">
      <c r="A3335" t="str">
        <f t="shared" si="441"/>
        <v>100</v>
      </c>
      <c r="B3335" t="str">
        <f t="shared" ca="1" si="442"/>
        <v>PU</v>
      </c>
      <c r="C3335" t="s">
        <v>794</v>
      </c>
      <c r="D3335" t="s">
        <v>4013</v>
      </c>
      <c r="E3335">
        <f t="shared" ca="1" si="443"/>
        <v>0</v>
      </c>
      <c r="H3335" t="str">
        <f t="shared" ca="1" si="444"/>
        <v>'360 PU '!</v>
      </c>
      <c r="I3335">
        <f t="shared" ca="1" si="445"/>
        <v>0</v>
      </c>
      <c r="J3335">
        <f t="shared" ca="1" si="446"/>
        <v>0</v>
      </c>
      <c r="K3335" t="str">
        <f t="shared" ca="1" si="446"/>
        <v>'360 PU '!</v>
      </c>
      <c r="L3335">
        <f t="shared" ca="1" si="446"/>
        <v>0</v>
      </c>
      <c r="M3335">
        <f t="shared" ca="1" si="446"/>
        <v>0</v>
      </c>
      <c r="N3335">
        <f t="shared" ca="1" si="446"/>
        <v>0</v>
      </c>
      <c r="O3335" t="str">
        <f t="shared" ca="1" si="439"/>
        <v>d:t</v>
      </c>
      <c r="P3335" t="str">
        <f t="shared" ca="1" si="440"/>
        <v>d11:t11</v>
      </c>
    </row>
    <row r="3336" spans="1:16">
      <c r="A3336" t="str">
        <f t="shared" si="441"/>
        <v>06</v>
      </c>
      <c r="B3336" t="str">
        <f t="shared" ca="1" si="442"/>
        <v>PU</v>
      </c>
      <c r="C3336" t="s">
        <v>794</v>
      </c>
      <c r="D3336" t="s">
        <v>4014</v>
      </c>
      <c r="E3336">
        <f t="shared" ca="1" si="443"/>
        <v>0</v>
      </c>
      <c r="H3336" t="str">
        <f t="shared" ca="1" si="444"/>
        <v>'360 PU '!</v>
      </c>
      <c r="I3336">
        <f t="shared" ca="1" si="445"/>
        <v>0</v>
      </c>
      <c r="J3336">
        <f t="shared" ca="1" si="446"/>
        <v>0</v>
      </c>
      <c r="K3336" t="str">
        <f t="shared" ca="1" si="446"/>
        <v>'360 PU '!</v>
      </c>
      <c r="L3336">
        <f t="shared" ca="1" si="446"/>
        <v>0</v>
      </c>
      <c r="M3336">
        <f t="shared" ca="1" si="446"/>
        <v>0</v>
      </c>
      <c r="N3336">
        <f t="shared" ca="1" si="446"/>
        <v>0</v>
      </c>
      <c r="O3336" t="str">
        <f t="shared" ca="1" si="439"/>
        <v>d:t</v>
      </c>
      <c r="P3336" t="str">
        <f t="shared" ca="1" si="440"/>
        <v>d11:t11</v>
      </c>
    </row>
    <row r="3337" spans="1:16">
      <c r="A3337" t="str">
        <f t="shared" si="441"/>
        <v>12</v>
      </c>
      <c r="B3337" t="str">
        <f t="shared" ca="1" si="442"/>
        <v>PU</v>
      </c>
      <c r="C3337" t="s">
        <v>794</v>
      </c>
      <c r="D3337" t="s">
        <v>4015</v>
      </c>
      <c r="E3337">
        <f t="shared" ca="1" si="443"/>
        <v>0</v>
      </c>
      <c r="H3337" t="str">
        <f t="shared" ca="1" si="444"/>
        <v>'360 PU '!</v>
      </c>
      <c r="I3337">
        <f t="shared" ca="1" si="445"/>
        <v>0</v>
      </c>
      <c r="J3337">
        <f t="shared" ca="1" si="446"/>
        <v>0</v>
      </c>
      <c r="K3337" t="str">
        <f t="shared" ca="1" si="446"/>
        <v>'360 PU '!</v>
      </c>
      <c r="L3337">
        <f t="shared" ca="1" si="446"/>
        <v>0</v>
      </c>
      <c r="M3337">
        <f t="shared" ca="1" si="446"/>
        <v>0</v>
      </c>
      <c r="N3337">
        <f t="shared" ca="1" si="446"/>
        <v>0</v>
      </c>
      <c r="O3337" t="str">
        <f t="shared" ca="1" si="439"/>
        <v>d:t</v>
      </c>
      <c r="P3337" t="str">
        <f t="shared" ca="1" si="440"/>
        <v>d11:t11</v>
      </c>
    </row>
    <row r="3338" spans="1:16">
      <c r="A3338" t="str">
        <f t="shared" si="441"/>
        <v>09</v>
      </c>
      <c r="B3338" t="str">
        <f t="shared" ca="1" si="442"/>
        <v>PU</v>
      </c>
      <c r="C3338" t="s">
        <v>794</v>
      </c>
      <c r="D3338" t="s">
        <v>4016</v>
      </c>
      <c r="E3338">
        <f t="shared" ca="1" si="443"/>
        <v>0</v>
      </c>
      <c r="H3338" t="str">
        <f t="shared" ca="1" si="444"/>
        <v>'360 PU '!</v>
      </c>
      <c r="I3338">
        <f t="shared" ca="1" si="445"/>
        <v>0</v>
      </c>
      <c r="J3338">
        <f t="shared" ca="1" si="446"/>
        <v>0</v>
      </c>
      <c r="K3338" t="str">
        <f t="shared" ca="1" si="446"/>
        <v>'360 PU '!</v>
      </c>
      <c r="L3338">
        <f t="shared" ca="1" si="446"/>
        <v>0</v>
      </c>
      <c r="M3338">
        <f t="shared" ca="1" si="446"/>
        <v>0</v>
      </c>
      <c r="N3338">
        <f t="shared" ca="1" si="446"/>
        <v>0</v>
      </c>
      <c r="O3338" t="str">
        <f t="shared" ca="1" si="439"/>
        <v>d:t</v>
      </c>
      <c r="P3338" t="str">
        <f t="shared" ca="1" si="440"/>
        <v>d11:t11</v>
      </c>
    </row>
    <row r="3339" spans="1:16">
      <c r="A3339" t="str">
        <f t="shared" si="441"/>
        <v>11</v>
      </c>
      <c r="B3339" t="str">
        <f t="shared" ca="1" si="442"/>
        <v>PU</v>
      </c>
      <c r="C3339" t="s">
        <v>794</v>
      </c>
      <c r="D3339" t="s">
        <v>4017</v>
      </c>
      <c r="E3339">
        <f t="shared" ca="1" si="443"/>
        <v>0</v>
      </c>
      <c r="H3339" t="str">
        <f t="shared" ca="1" si="444"/>
        <v>'360 PU '!</v>
      </c>
      <c r="I3339">
        <f t="shared" ca="1" si="445"/>
        <v>0</v>
      </c>
      <c r="J3339">
        <f t="shared" ca="1" si="446"/>
        <v>0</v>
      </c>
      <c r="K3339" t="str">
        <f t="shared" ca="1" si="446"/>
        <v>'360 PU '!</v>
      </c>
      <c r="L3339">
        <f t="shared" ca="1" si="446"/>
        <v>0</v>
      </c>
      <c r="M3339">
        <f t="shared" ca="1" si="446"/>
        <v>0</v>
      </c>
      <c r="N3339">
        <f t="shared" ca="1" si="446"/>
        <v>0</v>
      </c>
      <c r="O3339" t="str">
        <f t="shared" ca="1" si="439"/>
        <v>d:t</v>
      </c>
      <c r="P3339" t="str">
        <f t="shared" ca="1" si="440"/>
        <v>d11:t11</v>
      </c>
    </row>
    <row r="3340" spans="1:16">
      <c r="A3340" t="str">
        <f t="shared" si="441"/>
        <v>03</v>
      </c>
      <c r="B3340" t="str">
        <f t="shared" ca="1" si="442"/>
        <v>PU</v>
      </c>
      <c r="C3340" t="s">
        <v>794</v>
      </c>
      <c r="D3340" t="s">
        <v>4018</v>
      </c>
      <c r="E3340">
        <f t="shared" ca="1" si="443"/>
        <v>0</v>
      </c>
      <c r="H3340" t="str">
        <f t="shared" ca="1" si="444"/>
        <v>'360 PU '!</v>
      </c>
      <c r="I3340">
        <f t="shared" ca="1" si="445"/>
        <v>0</v>
      </c>
      <c r="J3340">
        <f t="shared" ca="1" si="446"/>
        <v>0</v>
      </c>
      <c r="K3340" t="str">
        <f t="shared" ca="1" si="446"/>
        <v>'360 PU '!</v>
      </c>
      <c r="L3340">
        <f t="shared" ca="1" si="446"/>
        <v>0</v>
      </c>
      <c r="M3340">
        <f t="shared" ca="1" si="446"/>
        <v>0</v>
      </c>
      <c r="N3340">
        <f t="shared" ca="1" si="446"/>
        <v>0</v>
      </c>
      <c r="O3340" t="str">
        <f t="shared" ca="1" si="439"/>
        <v>d:t</v>
      </c>
      <c r="P3340" t="str">
        <f t="shared" ca="1" si="440"/>
        <v>d11:t11</v>
      </c>
    </row>
    <row r="3341" spans="1:16">
      <c r="A3341" t="str">
        <f t="shared" si="441"/>
        <v>02</v>
      </c>
      <c r="B3341" t="str">
        <f t="shared" ca="1" si="442"/>
        <v>PU</v>
      </c>
      <c r="C3341" t="s">
        <v>794</v>
      </c>
      <c r="D3341" t="s">
        <v>4019</v>
      </c>
      <c r="E3341">
        <f t="shared" ca="1" si="443"/>
        <v>0</v>
      </c>
      <c r="H3341" t="str">
        <f t="shared" ca="1" si="444"/>
        <v>'360 PU '!</v>
      </c>
      <c r="I3341">
        <f t="shared" ca="1" si="445"/>
        <v>0</v>
      </c>
      <c r="J3341">
        <f t="shared" ca="1" si="446"/>
        <v>0</v>
      </c>
      <c r="K3341" t="str">
        <f t="shared" ca="1" si="446"/>
        <v>'360 PU '!</v>
      </c>
      <c r="L3341">
        <f t="shared" ca="1" si="446"/>
        <v>0</v>
      </c>
      <c r="M3341">
        <f t="shared" ca="1" si="446"/>
        <v>0</v>
      </c>
      <c r="N3341">
        <f t="shared" ca="1" si="446"/>
        <v>0</v>
      </c>
      <c r="O3341" t="str">
        <f t="shared" ca="1" si="439"/>
        <v>d:t</v>
      </c>
      <c r="P3341" t="str">
        <f t="shared" ca="1" si="440"/>
        <v>d11:t11</v>
      </c>
    </row>
    <row r="3342" spans="1:16">
      <c r="A3342" t="str">
        <f t="shared" si="441"/>
        <v>04</v>
      </c>
      <c r="B3342" t="str">
        <f t="shared" ca="1" si="442"/>
        <v>PU</v>
      </c>
      <c r="C3342" t="s">
        <v>794</v>
      </c>
      <c r="D3342" t="s">
        <v>4020</v>
      </c>
      <c r="E3342">
        <f t="shared" ca="1" si="443"/>
        <v>0</v>
      </c>
      <c r="H3342" t="str">
        <f t="shared" ca="1" si="444"/>
        <v>'360 PU '!</v>
      </c>
      <c r="I3342">
        <f t="shared" ca="1" si="445"/>
        <v>0</v>
      </c>
      <c r="J3342">
        <f t="shared" ca="1" si="446"/>
        <v>0</v>
      </c>
      <c r="K3342" t="str">
        <f t="shared" ca="1" si="446"/>
        <v>'360 PU '!</v>
      </c>
      <c r="L3342">
        <f t="shared" ca="1" si="446"/>
        <v>0</v>
      </c>
      <c r="M3342">
        <f t="shared" ca="1" si="446"/>
        <v>0</v>
      </c>
      <c r="N3342">
        <f t="shared" ca="1" si="446"/>
        <v>0</v>
      </c>
      <c r="O3342" t="str">
        <f t="shared" ca="1" si="439"/>
        <v>d:t</v>
      </c>
      <c r="P3342" t="str">
        <f t="shared" ca="1" si="440"/>
        <v>d11:t11</v>
      </c>
    </row>
    <row r="3343" spans="1:16">
      <c r="A3343" t="str">
        <f t="shared" si="441"/>
        <v>01</v>
      </c>
      <c r="B3343" t="str">
        <f t="shared" ca="1" si="442"/>
        <v>PU</v>
      </c>
      <c r="C3343" t="s">
        <v>795</v>
      </c>
      <c r="D3343" t="s">
        <v>4021</v>
      </c>
      <c r="E3343">
        <f t="shared" ca="1" si="443"/>
        <v>0</v>
      </c>
      <c r="H3343" t="str">
        <f t="shared" ca="1" si="444"/>
        <v>'360 PU '!</v>
      </c>
      <c r="I3343">
        <f t="shared" ca="1" si="445"/>
        <v>0</v>
      </c>
      <c r="J3343">
        <f t="shared" ca="1" si="446"/>
        <v>0</v>
      </c>
      <c r="K3343" t="str">
        <f t="shared" ca="1" si="446"/>
        <v>'360 PU '!</v>
      </c>
      <c r="L3343">
        <f t="shared" ca="1" si="446"/>
        <v>0</v>
      </c>
      <c r="M3343">
        <f t="shared" ca="1" si="446"/>
        <v>0</v>
      </c>
      <c r="N3343">
        <f t="shared" ca="1" si="446"/>
        <v>0</v>
      </c>
      <c r="O3343" t="str">
        <f t="shared" ca="1" si="439"/>
        <v>d:t</v>
      </c>
      <c r="P3343" t="str">
        <f t="shared" ca="1" si="440"/>
        <v>d11:t11</v>
      </c>
    </row>
    <row r="3344" spans="1:16">
      <c r="A3344" t="str">
        <f t="shared" si="441"/>
        <v>05</v>
      </c>
      <c r="B3344" t="str">
        <f t="shared" ca="1" si="442"/>
        <v>PU</v>
      </c>
      <c r="C3344" t="s">
        <v>795</v>
      </c>
      <c r="D3344" t="s">
        <v>4022</v>
      </c>
      <c r="E3344">
        <f t="shared" ca="1" si="443"/>
        <v>0</v>
      </c>
      <c r="H3344" t="str">
        <f t="shared" ca="1" si="444"/>
        <v>'360 PU '!</v>
      </c>
      <c r="I3344">
        <f t="shared" ca="1" si="445"/>
        <v>0</v>
      </c>
      <c r="J3344">
        <f t="shared" ca="1" si="446"/>
        <v>0</v>
      </c>
      <c r="K3344" t="str">
        <f t="shared" ca="1" si="446"/>
        <v>'360 PU '!</v>
      </c>
      <c r="L3344">
        <f t="shared" ca="1" si="446"/>
        <v>0</v>
      </c>
      <c r="M3344">
        <f t="shared" ca="1" si="446"/>
        <v>0</v>
      </c>
      <c r="N3344">
        <f t="shared" ca="1" si="446"/>
        <v>0</v>
      </c>
      <c r="O3344" t="str">
        <f t="shared" ref="O3344:O3407" ca="1" si="447">VLOOKUP($H3344,$G$8:$I$13,2,FALSE)</f>
        <v>d:t</v>
      </c>
      <c r="P3344" t="str">
        <f t="shared" ref="P3344:P3407" ca="1" si="448">VLOOKUP($H3344,$G$8:$I$13,3,FALSE)</f>
        <v>d11:t11</v>
      </c>
    </row>
    <row r="3345" spans="1:16">
      <c r="A3345" t="str">
        <f t="shared" si="441"/>
        <v>14</v>
      </c>
      <c r="B3345" t="str">
        <f t="shared" ca="1" si="442"/>
        <v>PU</v>
      </c>
      <c r="C3345" t="s">
        <v>795</v>
      </c>
      <c r="D3345" t="s">
        <v>4023</v>
      </c>
      <c r="E3345">
        <f t="shared" ca="1" si="443"/>
        <v>0</v>
      </c>
      <c r="H3345" t="str">
        <f t="shared" ca="1" si="444"/>
        <v>'360 PU '!</v>
      </c>
      <c r="I3345">
        <f t="shared" ca="1" si="445"/>
        <v>0</v>
      </c>
      <c r="J3345">
        <f t="shared" ca="1" si="446"/>
        <v>0</v>
      </c>
      <c r="K3345" t="str">
        <f t="shared" ca="1" si="446"/>
        <v>'360 PU '!</v>
      </c>
      <c r="L3345">
        <f t="shared" ca="1" si="446"/>
        <v>0</v>
      </c>
      <c r="M3345">
        <f t="shared" ca="1" si="446"/>
        <v>0</v>
      </c>
      <c r="N3345">
        <f t="shared" ca="1" si="446"/>
        <v>0</v>
      </c>
      <c r="O3345" t="str">
        <f t="shared" ca="1" si="447"/>
        <v>d:t</v>
      </c>
      <c r="P3345" t="str">
        <f t="shared" ca="1" si="448"/>
        <v>d11:t11</v>
      </c>
    </row>
    <row r="3346" spans="1:16">
      <c r="A3346" t="str">
        <f t="shared" si="441"/>
        <v>100</v>
      </c>
      <c r="B3346" t="str">
        <f t="shared" ca="1" si="442"/>
        <v>PU</v>
      </c>
      <c r="C3346" t="s">
        <v>795</v>
      </c>
      <c r="D3346" t="s">
        <v>4024</v>
      </c>
      <c r="E3346">
        <f t="shared" ca="1" si="443"/>
        <v>0</v>
      </c>
      <c r="H3346" t="str">
        <f t="shared" ca="1" si="444"/>
        <v>'360 PU '!</v>
      </c>
      <c r="I3346">
        <f t="shared" ca="1" si="445"/>
        <v>0</v>
      </c>
      <c r="J3346">
        <f t="shared" ca="1" si="446"/>
        <v>0</v>
      </c>
      <c r="K3346" t="str">
        <f t="shared" ca="1" si="446"/>
        <v>'360 PU '!</v>
      </c>
      <c r="L3346">
        <f t="shared" ca="1" si="446"/>
        <v>0</v>
      </c>
      <c r="M3346">
        <f t="shared" ca="1" si="446"/>
        <v>0</v>
      </c>
      <c r="N3346">
        <f t="shared" ca="1" si="446"/>
        <v>0</v>
      </c>
      <c r="O3346" t="str">
        <f t="shared" ca="1" si="447"/>
        <v>d:t</v>
      </c>
      <c r="P3346" t="str">
        <f t="shared" ca="1" si="448"/>
        <v>d11:t11</v>
      </c>
    </row>
    <row r="3347" spans="1:16">
      <c r="A3347" t="str">
        <f t="shared" si="441"/>
        <v>06</v>
      </c>
      <c r="B3347" t="str">
        <f t="shared" ca="1" si="442"/>
        <v>PU</v>
      </c>
      <c r="C3347" t="s">
        <v>795</v>
      </c>
      <c r="D3347" t="s">
        <v>4025</v>
      </c>
      <c r="E3347">
        <f t="shared" ca="1" si="443"/>
        <v>0</v>
      </c>
      <c r="H3347" t="str">
        <f t="shared" ca="1" si="444"/>
        <v>'360 PU '!</v>
      </c>
      <c r="I3347">
        <f t="shared" ca="1" si="445"/>
        <v>0</v>
      </c>
      <c r="J3347">
        <f t="shared" ca="1" si="446"/>
        <v>0</v>
      </c>
      <c r="K3347" t="str">
        <f t="shared" ca="1" si="446"/>
        <v>'360 PU '!</v>
      </c>
      <c r="L3347">
        <f t="shared" ca="1" si="446"/>
        <v>0</v>
      </c>
      <c r="M3347">
        <f t="shared" ca="1" si="446"/>
        <v>0</v>
      </c>
      <c r="N3347">
        <f t="shared" ca="1" si="446"/>
        <v>0</v>
      </c>
      <c r="O3347" t="str">
        <f t="shared" ca="1" si="447"/>
        <v>d:t</v>
      </c>
      <c r="P3347" t="str">
        <f t="shared" ca="1" si="448"/>
        <v>d11:t11</v>
      </c>
    </row>
    <row r="3348" spans="1:16">
      <c r="A3348" t="str">
        <f t="shared" si="441"/>
        <v>12</v>
      </c>
      <c r="B3348" t="str">
        <f t="shared" ca="1" si="442"/>
        <v>PU</v>
      </c>
      <c r="C3348" t="s">
        <v>795</v>
      </c>
      <c r="D3348" t="s">
        <v>4026</v>
      </c>
      <c r="E3348">
        <f t="shared" ca="1" si="443"/>
        <v>0</v>
      </c>
      <c r="H3348" t="str">
        <f t="shared" ca="1" si="444"/>
        <v>'360 PU '!</v>
      </c>
      <c r="I3348">
        <f t="shared" ca="1" si="445"/>
        <v>0</v>
      </c>
      <c r="J3348">
        <f t="shared" ca="1" si="446"/>
        <v>0</v>
      </c>
      <c r="K3348" t="str">
        <f t="shared" ca="1" si="446"/>
        <v>'360 PU '!</v>
      </c>
      <c r="L3348">
        <f t="shared" ca="1" si="446"/>
        <v>0</v>
      </c>
      <c r="M3348">
        <f t="shared" ca="1" si="446"/>
        <v>0</v>
      </c>
      <c r="N3348">
        <f t="shared" ca="1" si="446"/>
        <v>0</v>
      </c>
      <c r="O3348" t="str">
        <f t="shared" ca="1" si="447"/>
        <v>d:t</v>
      </c>
      <c r="P3348" t="str">
        <f t="shared" ca="1" si="448"/>
        <v>d11:t11</v>
      </c>
    </row>
    <row r="3349" spans="1:16">
      <c r="A3349" t="str">
        <f t="shared" si="441"/>
        <v>09</v>
      </c>
      <c r="B3349" t="str">
        <f t="shared" ca="1" si="442"/>
        <v>PU</v>
      </c>
      <c r="C3349" t="s">
        <v>795</v>
      </c>
      <c r="D3349" t="s">
        <v>4027</v>
      </c>
      <c r="E3349">
        <f t="shared" ca="1" si="443"/>
        <v>0</v>
      </c>
      <c r="H3349" t="str">
        <f t="shared" ca="1" si="444"/>
        <v>'360 PU '!</v>
      </c>
      <c r="I3349">
        <f t="shared" ca="1" si="445"/>
        <v>0</v>
      </c>
      <c r="J3349">
        <f t="shared" ca="1" si="446"/>
        <v>0</v>
      </c>
      <c r="K3349" t="str">
        <f t="shared" ca="1" si="446"/>
        <v>'360 PU '!</v>
      </c>
      <c r="L3349">
        <f t="shared" ca="1" si="446"/>
        <v>0</v>
      </c>
      <c r="M3349">
        <f t="shared" ca="1" si="446"/>
        <v>0</v>
      </c>
      <c r="N3349">
        <f t="shared" ca="1" si="446"/>
        <v>0</v>
      </c>
      <c r="O3349" t="str">
        <f t="shared" ca="1" si="447"/>
        <v>d:t</v>
      </c>
      <c r="P3349" t="str">
        <f t="shared" ca="1" si="448"/>
        <v>d11:t11</v>
      </c>
    </row>
    <row r="3350" spans="1:16">
      <c r="A3350" t="str">
        <f t="shared" si="441"/>
        <v>11</v>
      </c>
      <c r="B3350" t="str">
        <f t="shared" ca="1" si="442"/>
        <v>PU</v>
      </c>
      <c r="C3350" t="s">
        <v>795</v>
      </c>
      <c r="D3350" t="s">
        <v>4028</v>
      </c>
      <c r="E3350">
        <f t="shared" ca="1" si="443"/>
        <v>0</v>
      </c>
      <c r="H3350" t="str">
        <f t="shared" ca="1" si="444"/>
        <v>'360 PU '!</v>
      </c>
      <c r="I3350">
        <f t="shared" ca="1" si="445"/>
        <v>0</v>
      </c>
      <c r="J3350">
        <f t="shared" ca="1" si="446"/>
        <v>0</v>
      </c>
      <c r="K3350" t="str">
        <f t="shared" ca="1" si="446"/>
        <v>'360 PU '!</v>
      </c>
      <c r="L3350">
        <f t="shared" ca="1" si="446"/>
        <v>0</v>
      </c>
      <c r="M3350">
        <f t="shared" ca="1" si="446"/>
        <v>0</v>
      </c>
      <c r="N3350">
        <f t="shared" ca="1" si="446"/>
        <v>0</v>
      </c>
      <c r="O3350" t="str">
        <f t="shared" ca="1" si="447"/>
        <v>d:t</v>
      </c>
      <c r="P3350" t="str">
        <f t="shared" ca="1" si="448"/>
        <v>d11:t11</v>
      </c>
    </row>
    <row r="3351" spans="1:16">
      <c r="A3351" t="str">
        <f t="shared" si="441"/>
        <v>03</v>
      </c>
      <c r="B3351" t="str">
        <f t="shared" ca="1" si="442"/>
        <v>PU</v>
      </c>
      <c r="C3351" t="s">
        <v>795</v>
      </c>
      <c r="D3351" t="s">
        <v>4029</v>
      </c>
      <c r="E3351">
        <f t="shared" ca="1" si="443"/>
        <v>0</v>
      </c>
      <c r="H3351" t="str">
        <f t="shared" ca="1" si="444"/>
        <v>'360 PU '!</v>
      </c>
      <c r="I3351">
        <f t="shared" ca="1" si="445"/>
        <v>0</v>
      </c>
      <c r="J3351">
        <f t="shared" ca="1" si="446"/>
        <v>0</v>
      </c>
      <c r="K3351" t="str">
        <f t="shared" ca="1" si="446"/>
        <v>'360 PU '!</v>
      </c>
      <c r="L3351">
        <f t="shared" ca="1" si="446"/>
        <v>0</v>
      </c>
      <c r="M3351">
        <f t="shared" ca="1" si="446"/>
        <v>0</v>
      </c>
      <c r="N3351">
        <f t="shared" ca="1" si="446"/>
        <v>0</v>
      </c>
      <c r="O3351" t="str">
        <f t="shared" ca="1" si="447"/>
        <v>d:t</v>
      </c>
      <c r="P3351" t="str">
        <f t="shared" ca="1" si="448"/>
        <v>d11:t11</v>
      </c>
    </row>
    <row r="3352" spans="1:16">
      <c r="A3352" t="str">
        <f t="shared" si="441"/>
        <v>02</v>
      </c>
      <c r="B3352" t="str">
        <f t="shared" ca="1" si="442"/>
        <v>PU</v>
      </c>
      <c r="C3352" t="s">
        <v>795</v>
      </c>
      <c r="D3352" t="s">
        <v>4030</v>
      </c>
      <c r="E3352">
        <f t="shared" ca="1" si="443"/>
        <v>0</v>
      </c>
      <c r="H3352" t="str">
        <f t="shared" ca="1" si="444"/>
        <v>'360 PU '!</v>
      </c>
      <c r="I3352">
        <f t="shared" ca="1" si="445"/>
        <v>0</v>
      </c>
      <c r="J3352">
        <f t="shared" ca="1" si="446"/>
        <v>0</v>
      </c>
      <c r="K3352" t="str">
        <f t="shared" ca="1" si="446"/>
        <v>'360 PU '!</v>
      </c>
      <c r="L3352">
        <f t="shared" ca="1" si="446"/>
        <v>0</v>
      </c>
      <c r="M3352">
        <f t="shared" ca="1" si="446"/>
        <v>0</v>
      </c>
      <c r="N3352">
        <f t="shared" ca="1" si="446"/>
        <v>0</v>
      </c>
      <c r="O3352" t="str">
        <f t="shared" ca="1" si="447"/>
        <v>d:t</v>
      </c>
      <c r="P3352" t="str">
        <f t="shared" ca="1" si="448"/>
        <v>d11:t11</v>
      </c>
    </row>
    <row r="3353" spans="1:16">
      <c r="A3353" t="str">
        <f t="shared" si="441"/>
        <v>04</v>
      </c>
      <c r="B3353" t="str">
        <f t="shared" ca="1" si="442"/>
        <v>PU</v>
      </c>
      <c r="C3353" t="s">
        <v>795</v>
      </c>
      <c r="D3353" t="s">
        <v>4031</v>
      </c>
      <c r="E3353">
        <f t="shared" ca="1" si="443"/>
        <v>0</v>
      </c>
      <c r="H3353" t="str">
        <f t="shared" ca="1" si="444"/>
        <v>'360 PU '!</v>
      </c>
      <c r="I3353">
        <f t="shared" ca="1" si="445"/>
        <v>0</v>
      </c>
      <c r="J3353">
        <f t="shared" ca="1" si="446"/>
        <v>0</v>
      </c>
      <c r="K3353" t="str">
        <f t="shared" ca="1" si="446"/>
        <v>'360 PU '!</v>
      </c>
      <c r="L3353">
        <f t="shared" ca="1" si="446"/>
        <v>0</v>
      </c>
      <c r="M3353">
        <f t="shared" ca="1" si="446"/>
        <v>0</v>
      </c>
      <c r="N3353">
        <f t="shared" ca="1" si="446"/>
        <v>0</v>
      </c>
      <c r="O3353" t="str">
        <f t="shared" ca="1" si="447"/>
        <v>d:t</v>
      </c>
      <c r="P3353" t="str">
        <f t="shared" ca="1" si="448"/>
        <v>d11:t11</v>
      </c>
    </row>
    <row r="3354" spans="1:16">
      <c r="A3354" t="str">
        <f t="shared" si="441"/>
        <v>01</v>
      </c>
      <c r="B3354" t="str">
        <f t="shared" ca="1" si="442"/>
        <v>PU</v>
      </c>
      <c r="C3354" t="s">
        <v>796</v>
      </c>
      <c r="D3354" t="s">
        <v>4032</v>
      </c>
      <c r="E3354">
        <f t="shared" ca="1" si="443"/>
        <v>0</v>
      </c>
      <c r="H3354" t="str">
        <f t="shared" ca="1" si="444"/>
        <v>'360 PU '!</v>
      </c>
      <c r="I3354">
        <f t="shared" ca="1" si="445"/>
        <v>0</v>
      </c>
      <c r="J3354">
        <f t="shared" ca="1" si="446"/>
        <v>0</v>
      </c>
      <c r="K3354" t="str">
        <f t="shared" ca="1" si="446"/>
        <v>'360 PU '!</v>
      </c>
      <c r="L3354">
        <f t="shared" ca="1" si="446"/>
        <v>0</v>
      </c>
      <c r="M3354">
        <f t="shared" ca="1" si="446"/>
        <v>0</v>
      </c>
      <c r="N3354">
        <f t="shared" ca="1" si="446"/>
        <v>0</v>
      </c>
      <c r="O3354" t="str">
        <f t="shared" ca="1" si="447"/>
        <v>d:t</v>
      </c>
      <c r="P3354" t="str">
        <f t="shared" ca="1" si="448"/>
        <v>d11:t11</v>
      </c>
    </row>
    <row r="3355" spans="1:16">
      <c r="A3355" t="str">
        <f t="shared" si="441"/>
        <v>05</v>
      </c>
      <c r="B3355" t="str">
        <f t="shared" ca="1" si="442"/>
        <v>PU</v>
      </c>
      <c r="C3355" t="s">
        <v>796</v>
      </c>
      <c r="D3355" t="s">
        <v>4033</v>
      </c>
      <c r="E3355">
        <f t="shared" ca="1" si="443"/>
        <v>0</v>
      </c>
      <c r="H3355" t="str">
        <f t="shared" ca="1" si="444"/>
        <v>'360 PU '!</v>
      </c>
      <c r="I3355">
        <f t="shared" ca="1" si="445"/>
        <v>0</v>
      </c>
      <c r="J3355">
        <f t="shared" ca="1" si="446"/>
        <v>0</v>
      </c>
      <c r="K3355" t="str">
        <f t="shared" ca="1" si="446"/>
        <v>'360 PU '!</v>
      </c>
      <c r="L3355">
        <f t="shared" ca="1" si="446"/>
        <v>0</v>
      </c>
      <c r="M3355">
        <f t="shared" ca="1" si="446"/>
        <v>0</v>
      </c>
      <c r="N3355">
        <f t="shared" ca="1" si="446"/>
        <v>0</v>
      </c>
      <c r="O3355" t="str">
        <f t="shared" ca="1" si="447"/>
        <v>d:t</v>
      </c>
      <c r="P3355" t="str">
        <f t="shared" ca="1" si="448"/>
        <v>d11:t11</v>
      </c>
    </row>
    <row r="3356" spans="1:16">
      <c r="A3356" t="str">
        <f t="shared" si="441"/>
        <v>14</v>
      </c>
      <c r="B3356" t="str">
        <f t="shared" ca="1" si="442"/>
        <v>PU</v>
      </c>
      <c r="C3356" t="s">
        <v>796</v>
      </c>
      <c r="D3356" t="s">
        <v>4034</v>
      </c>
      <c r="E3356">
        <f t="shared" ca="1" si="443"/>
        <v>0</v>
      </c>
      <c r="H3356" t="str">
        <f t="shared" ca="1" si="444"/>
        <v>'360 PU '!</v>
      </c>
      <c r="I3356">
        <f t="shared" ca="1" si="445"/>
        <v>0</v>
      </c>
      <c r="J3356">
        <f t="shared" ca="1" si="446"/>
        <v>0</v>
      </c>
      <c r="K3356" t="str">
        <f t="shared" ca="1" si="446"/>
        <v>'360 PU '!</v>
      </c>
      <c r="L3356">
        <f t="shared" ca="1" si="446"/>
        <v>0</v>
      </c>
      <c r="M3356">
        <f t="shared" ca="1" si="446"/>
        <v>0</v>
      </c>
      <c r="N3356">
        <f t="shared" ca="1" si="446"/>
        <v>0</v>
      </c>
      <c r="O3356" t="str">
        <f t="shared" ca="1" si="447"/>
        <v>d:t</v>
      </c>
      <c r="P3356" t="str">
        <f t="shared" ca="1" si="448"/>
        <v>d11:t11</v>
      </c>
    </row>
    <row r="3357" spans="1:16">
      <c r="A3357" t="str">
        <f t="shared" si="441"/>
        <v>100</v>
      </c>
      <c r="B3357" t="str">
        <f t="shared" ca="1" si="442"/>
        <v>PU</v>
      </c>
      <c r="C3357" t="s">
        <v>796</v>
      </c>
      <c r="D3357" t="s">
        <v>4035</v>
      </c>
      <c r="E3357">
        <f t="shared" ca="1" si="443"/>
        <v>0</v>
      </c>
      <c r="H3357" t="str">
        <f t="shared" ca="1" si="444"/>
        <v>'360 PU '!</v>
      </c>
      <c r="I3357">
        <f t="shared" ca="1" si="445"/>
        <v>0</v>
      </c>
      <c r="J3357">
        <f t="shared" ca="1" si="446"/>
        <v>0</v>
      </c>
      <c r="K3357" t="str">
        <f t="shared" ca="1" si="446"/>
        <v>'360 PU '!</v>
      </c>
      <c r="L3357">
        <f t="shared" ca="1" si="446"/>
        <v>0</v>
      </c>
      <c r="M3357">
        <f t="shared" ca="1" si="446"/>
        <v>0</v>
      </c>
      <c r="N3357">
        <f t="shared" ca="1" si="446"/>
        <v>0</v>
      </c>
      <c r="O3357" t="str">
        <f t="shared" ca="1" si="447"/>
        <v>d:t</v>
      </c>
      <c r="P3357" t="str">
        <f t="shared" ca="1" si="448"/>
        <v>d11:t11</v>
      </c>
    </row>
    <row r="3358" spans="1:16">
      <c r="A3358" t="str">
        <f t="shared" si="441"/>
        <v>06</v>
      </c>
      <c r="B3358" t="str">
        <f t="shared" ca="1" si="442"/>
        <v>PU</v>
      </c>
      <c r="C3358" t="s">
        <v>796</v>
      </c>
      <c r="D3358" t="s">
        <v>4036</v>
      </c>
      <c r="E3358">
        <f t="shared" ca="1" si="443"/>
        <v>0</v>
      </c>
      <c r="H3358" t="str">
        <f t="shared" ca="1" si="444"/>
        <v>'360 PU '!</v>
      </c>
      <c r="I3358">
        <f t="shared" ca="1" si="445"/>
        <v>0</v>
      </c>
      <c r="J3358">
        <f t="shared" ca="1" si="446"/>
        <v>0</v>
      </c>
      <c r="K3358" t="str">
        <f t="shared" ca="1" si="446"/>
        <v>'360 PU '!</v>
      </c>
      <c r="L3358">
        <f t="shared" ca="1" si="446"/>
        <v>0</v>
      </c>
      <c r="M3358">
        <f t="shared" ca="1" si="446"/>
        <v>0</v>
      </c>
      <c r="N3358">
        <f t="shared" ca="1" si="446"/>
        <v>0</v>
      </c>
      <c r="O3358" t="str">
        <f t="shared" ca="1" si="447"/>
        <v>d:t</v>
      </c>
      <c r="P3358" t="str">
        <f t="shared" ca="1" si="448"/>
        <v>d11:t11</v>
      </c>
    </row>
    <row r="3359" spans="1:16">
      <c r="A3359" t="str">
        <f t="shared" si="441"/>
        <v>12</v>
      </c>
      <c r="B3359" t="str">
        <f t="shared" ca="1" si="442"/>
        <v>PU</v>
      </c>
      <c r="C3359" t="s">
        <v>796</v>
      </c>
      <c r="D3359" t="s">
        <v>4037</v>
      </c>
      <c r="E3359">
        <f t="shared" ca="1" si="443"/>
        <v>0</v>
      </c>
      <c r="H3359" t="str">
        <f t="shared" ca="1" si="444"/>
        <v>'360 PU '!</v>
      </c>
      <c r="I3359">
        <f t="shared" ca="1" si="445"/>
        <v>0</v>
      </c>
      <c r="J3359">
        <f t="shared" ca="1" si="446"/>
        <v>0</v>
      </c>
      <c r="K3359" t="str">
        <f t="shared" ca="1" si="446"/>
        <v>'360 PU '!</v>
      </c>
      <c r="L3359">
        <f t="shared" ca="1" si="446"/>
        <v>0</v>
      </c>
      <c r="M3359">
        <f t="shared" ca="1" si="446"/>
        <v>0</v>
      </c>
      <c r="N3359">
        <f t="shared" ca="1" si="446"/>
        <v>0</v>
      </c>
      <c r="O3359" t="str">
        <f t="shared" ca="1" si="447"/>
        <v>d:t</v>
      </c>
      <c r="P3359" t="str">
        <f t="shared" ca="1" si="448"/>
        <v>d11:t11</v>
      </c>
    </row>
    <row r="3360" spans="1:16">
      <c r="A3360" t="str">
        <f t="shared" si="441"/>
        <v>09</v>
      </c>
      <c r="B3360" t="str">
        <f t="shared" ca="1" si="442"/>
        <v>PU</v>
      </c>
      <c r="C3360" t="s">
        <v>796</v>
      </c>
      <c r="D3360" t="s">
        <v>4038</v>
      </c>
      <c r="E3360">
        <f t="shared" ca="1" si="443"/>
        <v>0</v>
      </c>
      <c r="H3360" t="str">
        <f t="shared" ca="1" si="444"/>
        <v>'360 PU '!</v>
      </c>
      <c r="I3360">
        <f t="shared" ca="1" si="445"/>
        <v>0</v>
      </c>
      <c r="J3360">
        <f t="shared" ca="1" si="446"/>
        <v>0</v>
      </c>
      <c r="K3360" t="str">
        <f t="shared" ca="1" si="446"/>
        <v>'360 PU '!</v>
      </c>
      <c r="L3360">
        <f t="shared" ca="1" si="446"/>
        <v>0</v>
      </c>
      <c r="M3360">
        <f t="shared" ca="1" si="446"/>
        <v>0</v>
      </c>
      <c r="N3360">
        <f t="shared" ca="1" si="446"/>
        <v>0</v>
      </c>
      <c r="O3360" t="str">
        <f t="shared" ca="1" si="447"/>
        <v>d:t</v>
      </c>
      <c r="P3360" t="str">
        <f t="shared" ca="1" si="448"/>
        <v>d11:t11</v>
      </c>
    </row>
    <row r="3361" spans="1:16">
      <c r="A3361" t="str">
        <f t="shared" si="441"/>
        <v>11</v>
      </c>
      <c r="B3361" t="str">
        <f t="shared" ca="1" si="442"/>
        <v>PU</v>
      </c>
      <c r="C3361" t="s">
        <v>796</v>
      </c>
      <c r="D3361" t="s">
        <v>4039</v>
      </c>
      <c r="E3361">
        <f t="shared" ca="1" si="443"/>
        <v>0</v>
      </c>
      <c r="H3361" t="str">
        <f t="shared" ca="1" si="444"/>
        <v>'360 PU '!</v>
      </c>
      <c r="I3361">
        <f t="shared" ca="1" si="445"/>
        <v>0</v>
      </c>
      <c r="J3361">
        <f t="shared" ca="1" si="446"/>
        <v>0</v>
      </c>
      <c r="K3361" t="str">
        <f t="shared" ca="1" si="446"/>
        <v>'360 PU '!</v>
      </c>
      <c r="L3361">
        <f t="shared" ca="1" si="446"/>
        <v>0</v>
      </c>
      <c r="M3361">
        <f t="shared" ca="1" si="446"/>
        <v>0</v>
      </c>
      <c r="N3361">
        <f t="shared" ca="1" si="446"/>
        <v>0</v>
      </c>
      <c r="O3361" t="str">
        <f t="shared" ca="1" si="447"/>
        <v>d:t</v>
      </c>
      <c r="P3361" t="str">
        <f t="shared" ca="1" si="448"/>
        <v>d11:t11</v>
      </c>
    </row>
    <row r="3362" spans="1:16">
      <c r="A3362" t="str">
        <f t="shared" si="441"/>
        <v>03</v>
      </c>
      <c r="B3362" t="str">
        <f t="shared" ca="1" si="442"/>
        <v>PU</v>
      </c>
      <c r="C3362" t="s">
        <v>796</v>
      </c>
      <c r="D3362" t="s">
        <v>4040</v>
      </c>
      <c r="E3362">
        <f t="shared" ca="1" si="443"/>
        <v>0</v>
      </c>
      <c r="H3362" t="str">
        <f t="shared" ca="1" si="444"/>
        <v>'360 PU '!</v>
      </c>
      <c r="I3362">
        <f t="shared" ca="1" si="445"/>
        <v>0</v>
      </c>
      <c r="J3362">
        <f t="shared" ca="1" si="446"/>
        <v>0</v>
      </c>
      <c r="K3362" t="str">
        <f t="shared" ca="1" si="446"/>
        <v>'360 PU '!</v>
      </c>
      <c r="L3362">
        <f t="shared" ca="1" si="446"/>
        <v>0</v>
      </c>
      <c r="M3362">
        <f t="shared" ca="1" si="446"/>
        <v>0</v>
      </c>
      <c r="N3362">
        <f t="shared" ca="1" si="446"/>
        <v>0</v>
      </c>
      <c r="O3362" t="str">
        <f t="shared" ca="1" si="447"/>
        <v>d:t</v>
      </c>
      <c r="P3362" t="str">
        <f t="shared" ca="1" si="448"/>
        <v>d11:t11</v>
      </c>
    </row>
    <row r="3363" spans="1:16">
      <c r="A3363" t="str">
        <f t="shared" si="441"/>
        <v>02</v>
      </c>
      <c r="B3363" t="str">
        <f t="shared" ca="1" si="442"/>
        <v>PU</v>
      </c>
      <c r="C3363" t="s">
        <v>796</v>
      </c>
      <c r="D3363" t="s">
        <v>4041</v>
      </c>
      <c r="E3363">
        <f t="shared" ca="1" si="443"/>
        <v>0</v>
      </c>
      <c r="H3363" t="str">
        <f t="shared" ca="1" si="444"/>
        <v>'360 PU '!</v>
      </c>
      <c r="I3363">
        <f t="shared" ca="1" si="445"/>
        <v>0</v>
      </c>
      <c r="J3363">
        <f t="shared" ca="1" si="446"/>
        <v>0</v>
      </c>
      <c r="K3363" t="str">
        <f t="shared" ca="1" si="446"/>
        <v>'360 PU '!</v>
      </c>
      <c r="L3363">
        <f t="shared" ca="1" si="446"/>
        <v>0</v>
      </c>
      <c r="M3363">
        <f t="shared" ca="1" si="446"/>
        <v>0</v>
      </c>
      <c r="N3363">
        <f t="shared" ca="1" si="446"/>
        <v>0</v>
      </c>
      <c r="O3363" t="str">
        <f t="shared" ca="1" si="447"/>
        <v>d:t</v>
      </c>
      <c r="P3363" t="str">
        <f t="shared" ca="1" si="448"/>
        <v>d11:t11</v>
      </c>
    </row>
    <row r="3364" spans="1:16">
      <c r="A3364" t="str">
        <f t="shared" si="441"/>
        <v>04</v>
      </c>
      <c r="B3364" t="str">
        <f t="shared" ca="1" si="442"/>
        <v>PU</v>
      </c>
      <c r="C3364" t="s">
        <v>796</v>
      </c>
      <c r="D3364" t="s">
        <v>4042</v>
      </c>
      <c r="E3364">
        <f t="shared" ca="1" si="443"/>
        <v>0</v>
      </c>
      <c r="H3364" t="str">
        <f t="shared" ca="1" si="444"/>
        <v>'360 PU '!</v>
      </c>
      <c r="I3364">
        <f t="shared" ca="1" si="445"/>
        <v>0</v>
      </c>
      <c r="J3364">
        <f t="shared" ca="1" si="446"/>
        <v>0</v>
      </c>
      <c r="K3364" t="str">
        <f t="shared" ca="1" si="446"/>
        <v>'360 PU '!</v>
      </c>
      <c r="L3364">
        <f t="shared" ca="1" si="446"/>
        <v>0</v>
      </c>
      <c r="M3364">
        <f t="shared" ca="1" si="446"/>
        <v>0</v>
      </c>
      <c r="N3364">
        <f t="shared" ca="1" si="446"/>
        <v>0</v>
      </c>
      <c r="O3364" t="str">
        <f t="shared" ca="1" si="447"/>
        <v>d:t</v>
      </c>
      <c r="P3364" t="str">
        <f t="shared" ca="1" si="448"/>
        <v>d11:t11</v>
      </c>
    </row>
    <row r="3365" spans="1:16">
      <c r="A3365" t="str">
        <f t="shared" si="441"/>
        <v>01</v>
      </c>
      <c r="B3365" t="str">
        <f t="shared" ca="1" si="442"/>
        <v>PU</v>
      </c>
      <c r="C3365" t="s">
        <v>797</v>
      </c>
      <c r="D3365" t="s">
        <v>4043</v>
      </c>
      <c r="E3365">
        <f t="shared" ca="1" si="443"/>
        <v>0</v>
      </c>
      <c r="H3365" t="str">
        <f t="shared" ca="1" si="444"/>
        <v>'360 PU '!</v>
      </c>
      <c r="I3365">
        <f t="shared" ca="1" si="445"/>
        <v>0</v>
      </c>
      <c r="J3365">
        <f t="shared" ca="1" si="446"/>
        <v>0</v>
      </c>
      <c r="K3365" t="str">
        <f t="shared" ca="1" si="446"/>
        <v>'360 PU '!</v>
      </c>
      <c r="L3365">
        <f t="shared" ca="1" si="446"/>
        <v>0</v>
      </c>
      <c r="M3365">
        <f t="shared" ca="1" si="446"/>
        <v>0</v>
      </c>
      <c r="N3365">
        <f t="shared" ca="1" si="446"/>
        <v>0</v>
      </c>
      <c r="O3365" t="str">
        <f t="shared" ca="1" si="447"/>
        <v>d:t</v>
      </c>
      <c r="P3365" t="str">
        <f t="shared" ca="1" si="448"/>
        <v>d11:t11</v>
      </c>
    </row>
    <row r="3366" spans="1:16">
      <c r="A3366" t="str">
        <f t="shared" si="441"/>
        <v>05</v>
      </c>
      <c r="B3366" t="str">
        <f t="shared" ca="1" si="442"/>
        <v>PU</v>
      </c>
      <c r="C3366" t="s">
        <v>797</v>
      </c>
      <c r="D3366" t="s">
        <v>4044</v>
      </c>
      <c r="E3366">
        <f t="shared" ca="1" si="443"/>
        <v>0</v>
      </c>
      <c r="H3366" t="str">
        <f t="shared" ca="1" si="444"/>
        <v>'360 PU '!</v>
      </c>
      <c r="I3366">
        <f t="shared" ca="1" si="445"/>
        <v>0</v>
      </c>
      <c r="J3366">
        <f t="shared" ca="1" si="446"/>
        <v>0</v>
      </c>
      <c r="K3366" t="str">
        <f t="shared" ca="1" si="446"/>
        <v>'360 PU '!</v>
      </c>
      <c r="L3366">
        <f t="shared" ca="1" si="446"/>
        <v>0</v>
      </c>
      <c r="M3366">
        <f t="shared" ca="1" si="446"/>
        <v>0</v>
      </c>
      <c r="N3366">
        <f t="shared" ca="1" si="446"/>
        <v>0</v>
      </c>
      <c r="O3366" t="str">
        <f t="shared" ca="1" si="447"/>
        <v>d:t</v>
      </c>
      <c r="P3366" t="str">
        <f t="shared" ca="1" si="448"/>
        <v>d11:t11</v>
      </c>
    </row>
    <row r="3367" spans="1:16">
      <c r="A3367" t="str">
        <f t="shared" si="441"/>
        <v>14</v>
      </c>
      <c r="B3367" t="str">
        <f t="shared" ca="1" si="442"/>
        <v>PU</v>
      </c>
      <c r="C3367" t="s">
        <v>797</v>
      </c>
      <c r="D3367" t="s">
        <v>4045</v>
      </c>
      <c r="E3367">
        <f t="shared" ca="1" si="443"/>
        <v>0</v>
      </c>
      <c r="H3367" t="str">
        <f t="shared" ca="1" si="444"/>
        <v>'360 PU '!</v>
      </c>
      <c r="I3367">
        <f t="shared" ca="1" si="445"/>
        <v>0</v>
      </c>
      <c r="J3367">
        <f t="shared" ca="1" si="446"/>
        <v>0</v>
      </c>
      <c r="K3367" t="str">
        <f t="shared" ca="1" si="446"/>
        <v>'360 PU '!</v>
      </c>
      <c r="L3367">
        <f t="shared" ca="1" si="446"/>
        <v>0</v>
      </c>
      <c r="M3367">
        <f t="shared" ca="1" si="446"/>
        <v>0</v>
      </c>
      <c r="N3367">
        <f t="shared" ca="1" si="446"/>
        <v>0</v>
      </c>
      <c r="O3367" t="str">
        <f t="shared" ca="1" si="447"/>
        <v>d:t</v>
      </c>
      <c r="P3367" t="str">
        <f t="shared" ca="1" si="448"/>
        <v>d11:t11</v>
      </c>
    </row>
    <row r="3368" spans="1:16">
      <c r="A3368" t="str">
        <f t="shared" si="441"/>
        <v>100</v>
      </c>
      <c r="B3368" t="str">
        <f t="shared" ca="1" si="442"/>
        <v>PU</v>
      </c>
      <c r="C3368" t="s">
        <v>797</v>
      </c>
      <c r="D3368" t="s">
        <v>4046</v>
      </c>
      <c r="E3368">
        <f t="shared" ca="1" si="443"/>
        <v>0</v>
      </c>
      <c r="H3368" t="str">
        <f t="shared" ca="1" si="444"/>
        <v>'360 PU '!</v>
      </c>
      <c r="I3368">
        <f t="shared" ca="1" si="445"/>
        <v>0</v>
      </c>
      <c r="J3368">
        <f t="shared" ca="1" si="446"/>
        <v>0</v>
      </c>
      <c r="K3368" t="str">
        <f t="shared" ca="1" si="446"/>
        <v>'360 PU '!</v>
      </c>
      <c r="L3368">
        <f t="shared" ca="1" si="446"/>
        <v>0</v>
      </c>
      <c r="M3368">
        <f t="shared" ca="1" si="446"/>
        <v>0</v>
      </c>
      <c r="N3368">
        <f t="shared" ca="1" si="446"/>
        <v>0</v>
      </c>
      <c r="O3368" t="str">
        <f t="shared" ca="1" si="447"/>
        <v>d:t</v>
      </c>
      <c r="P3368" t="str">
        <f t="shared" ca="1" si="448"/>
        <v>d11:t11</v>
      </c>
    </row>
    <row r="3369" spans="1:16">
      <c r="A3369" t="str">
        <f t="shared" si="441"/>
        <v>06</v>
      </c>
      <c r="B3369" t="str">
        <f t="shared" ca="1" si="442"/>
        <v>PU</v>
      </c>
      <c r="C3369" t="s">
        <v>797</v>
      </c>
      <c r="D3369" t="s">
        <v>4047</v>
      </c>
      <c r="E3369">
        <f t="shared" ca="1" si="443"/>
        <v>0</v>
      </c>
      <c r="H3369" t="str">
        <f t="shared" ca="1" si="444"/>
        <v>'360 PU '!</v>
      </c>
      <c r="I3369">
        <f t="shared" ca="1" si="445"/>
        <v>0</v>
      </c>
      <c r="J3369">
        <f t="shared" ca="1" si="446"/>
        <v>0</v>
      </c>
      <c r="K3369" t="str">
        <f t="shared" ca="1" si="446"/>
        <v>'360 PU '!</v>
      </c>
      <c r="L3369">
        <f t="shared" ca="1" si="446"/>
        <v>0</v>
      </c>
      <c r="M3369">
        <f t="shared" ca="1" si="446"/>
        <v>0</v>
      </c>
      <c r="N3369">
        <f t="shared" ca="1" si="446"/>
        <v>0</v>
      </c>
      <c r="O3369" t="str">
        <f t="shared" ca="1" si="447"/>
        <v>d:t</v>
      </c>
      <c r="P3369" t="str">
        <f t="shared" ca="1" si="448"/>
        <v>d11:t11</v>
      </c>
    </row>
    <row r="3370" spans="1:16">
      <c r="A3370" t="str">
        <f t="shared" si="441"/>
        <v>12</v>
      </c>
      <c r="B3370" t="str">
        <f t="shared" ca="1" si="442"/>
        <v>PU</v>
      </c>
      <c r="C3370" t="s">
        <v>797</v>
      </c>
      <c r="D3370" t="s">
        <v>4048</v>
      </c>
      <c r="E3370">
        <f t="shared" ca="1" si="443"/>
        <v>0</v>
      </c>
      <c r="H3370" t="str">
        <f t="shared" ca="1" si="444"/>
        <v>'360 PU '!</v>
      </c>
      <c r="I3370">
        <f t="shared" ca="1" si="445"/>
        <v>0</v>
      </c>
      <c r="J3370">
        <f t="shared" ca="1" si="446"/>
        <v>0</v>
      </c>
      <c r="K3370" t="str">
        <f t="shared" ca="1" si="446"/>
        <v>'360 PU '!</v>
      </c>
      <c r="L3370">
        <f t="shared" ca="1" si="446"/>
        <v>0</v>
      </c>
      <c r="M3370">
        <f t="shared" ca="1" si="446"/>
        <v>0</v>
      </c>
      <c r="N3370">
        <f t="shared" ca="1" si="446"/>
        <v>0</v>
      </c>
      <c r="O3370" t="str">
        <f t="shared" ca="1" si="447"/>
        <v>d:t</v>
      </c>
      <c r="P3370" t="str">
        <f t="shared" ca="1" si="448"/>
        <v>d11:t11</v>
      </c>
    </row>
    <row r="3371" spans="1:16">
      <c r="A3371" t="str">
        <f t="shared" si="441"/>
        <v>09</v>
      </c>
      <c r="B3371" t="str">
        <f t="shared" ca="1" si="442"/>
        <v>PU</v>
      </c>
      <c r="C3371" t="s">
        <v>797</v>
      </c>
      <c r="D3371" t="s">
        <v>4049</v>
      </c>
      <c r="E3371">
        <f t="shared" ca="1" si="443"/>
        <v>0</v>
      </c>
      <c r="H3371" t="str">
        <f t="shared" ca="1" si="444"/>
        <v>'360 PU '!</v>
      </c>
      <c r="I3371">
        <f t="shared" ca="1" si="445"/>
        <v>0</v>
      </c>
      <c r="J3371">
        <f t="shared" ca="1" si="446"/>
        <v>0</v>
      </c>
      <c r="K3371" t="str">
        <f t="shared" ca="1" si="446"/>
        <v>'360 PU '!</v>
      </c>
      <c r="L3371">
        <f t="shared" ca="1" si="446"/>
        <v>0</v>
      </c>
      <c r="M3371">
        <f t="shared" ca="1" si="446"/>
        <v>0</v>
      </c>
      <c r="N3371">
        <f t="shared" ca="1" si="446"/>
        <v>0</v>
      </c>
      <c r="O3371" t="str">
        <f t="shared" ca="1" si="447"/>
        <v>d:t</v>
      </c>
      <c r="P3371" t="str">
        <f t="shared" ca="1" si="448"/>
        <v>d11:t11</v>
      </c>
    </row>
    <row r="3372" spans="1:16">
      <c r="A3372" t="str">
        <f t="shared" si="441"/>
        <v>11</v>
      </c>
      <c r="B3372" t="str">
        <f t="shared" ca="1" si="442"/>
        <v>PU</v>
      </c>
      <c r="C3372" t="s">
        <v>797</v>
      </c>
      <c r="D3372" t="s">
        <v>4050</v>
      </c>
      <c r="E3372">
        <f t="shared" ca="1" si="443"/>
        <v>0</v>
      </c>
      <c r="H3372" t="str">
        <f t="shared" ca="1" si="444"/>
        <v>'360 PU '!</v>
      </c>
      <c r="I3372">
        <f t="shared" ca="1" si="445"/>
        <v>0</v>
      </c>
      <c r="J3372">
        <f t="shared" ca="1" si="446"/>
        <v>0</v>
      </c>
      <c r="K3372" t="str">
        <f t="shared" ca="1" si="446"/>
        <v>'360 PU '!</v>
      </c>
      <c r="L3372">
        <f t="shared" ca="1" si="446"/>
        <v>0</v>
      </c>
      <c r="M3372">
        <f t="shared" ca="1" si="446"/>
        <v>0</v>
      </c>
      <c r="N3372">
        <f t="shared" ca="1" si="446"/>
        <v>0</v>
      </c>
      <c r="O3372" t="str">
        <f t="shared" ca="1" si="447"/>
        <v>d:t</v>
      </c>
      <c r="P3372" t="str">
        <f t="shared" ca="1" si="448"/>
        <v>d11:t11</v>
      </c>
    </row>
    <row r="3373" spans="1:16">
      <c r="A3373" t="str">
        <f t="shared" si="441"/>
        <v>03</v>
      </c>
      <c r="B3373" t="str">
        <f t="shared" ca="1" si="442"/>
        <v>PU</v>
      </c>
      <c r="C3373" t="s">
        <v>797</v>
      </c>
      <c r="D3373" t="s">
        <v>4051</v>
      </c>
      <c r="E3373">
        <f t="shared" ca="1" si="443"/>
        <v>0</v>
      </c>
      <c r="H3373" t="str">
        <f t="shared" ca="1" si="444"/>
        <v>'360 PU '!</v>
      </c>
      <c r="I3373">
        <f t="shared" ca="1" si="445"/>
        <v>0</v>
      </c>
      <c r="J3373">
        <f t="shared" ca="1" si="446"/>
        <v>0</v>
      </c>
      <c r="K3373" t="str">
        <f t="shared" ca="1" si="446"/>
        <v>'360 PU '!</v>
      </c>
      <c r="L3373">
        <f t="shared" ca="1" si="446"/>
        <v>0</v>
      </c>
      <c r="M3373">
        <f t="shared" ca="1" si="446"/>
        <v>0</v>
      </c>
      <c r="N3373">
        <f t="shared" ca="1" si="446"/>
        <v>0</v>
      </c>
      <c r="O3373" t="str">
        <f t="shared" ca="1" si="447"/>
        <v>d:t</v>
      </c>
      <c r="P3373" t="str">
        <f t="shared" ca="1" si="448"/>
        <v>d11:t11</v>
      </c>
    </row>
    <row r="3374" spans="1:16">
      <c r="A3374" t="str">
        <f t="shared" si="441"/>
        <v>02</v>
      </c>
      <c r="B3374" t="str">
        <f t="shared" ca="1" si="442"/>
        <v>PU</v>
      </c>
      <c r="C3374" t="s">
        <v>797</v>
      </c>
      <c r="D3374" t="s">
        <v>4052</v>
      </c>
      <c r="E3374">
        <f t="shared" ca="1" si="443"/>
        <v>0</v>
      </c>
      <c r="H3374" t="str">
        <f t="shared" ca="1" si="444"/>
        <v>'360 PU '!</v>
      </c>
      <c r="I3374">
        <f t="shared" ca="1" si="445"/>
        <v>0</v>
      </c>
      <c r="J3374">
        <f t="shared" ca="1" si="446"/>
        <v>0</v>
      </c>
      <c r="K3374" t="str">
        <f t="shared" ca="1" si="446"/>
        <v>'360 PU '!</v>
      </c>
      <c r="L3374">
        <f t="shared" ca="1" si="446"/>
        <v>0</v>
      </c>
      <c r="M3374">
        <f t="shared" ca="1" si="446"/>
        <v>0</v>
      </c>
      <c r="N3374">
        <f t="shared" ca="1" si="446"/>
        <v>0</v>
      </c>
      <c r="O3374" t="str">
        <f t="shared" ca="1" si="447"/>
        <v>d:t</v>
      </c>
      <c r="P3374" t="str">
        <f t="shared" ca="1" si="448"/>
        <v>d11:t11</v>
      </c>
    </row>
    <row r="3375" spans="1:16">
      <c r="A3375" t="str">
        <f t="shared" si="441"/>
        <v>04</v>
      </c>
      <c r="B3375" t="str">
        <f t="shared" ca="1" si="442"/>
        <v>PU</v>
      </c>
      <c r="C3375" t="s">
        <v>797</v>
      </c>
      <c r="D3375" t="s">
        <v>4053</v>
      </c>
      <c r="E3375">
        <f t="shared" ca="1" si="443"/>
        <v>0</v>
      </c>
      <c r="H3375" t="str">
        <f t="shared" ca="1" si="444"/>
        <v>'360 PU '!</v>
      </c>
      <c r="I3375">
        <f t="shared" ca="1" si="445"/>
        <v>0</v>
      </c>
      <c r="J3375">
        <f t="shared" ca="1" si="446"/>
        <v>0</v>
      </c>
      <c r="K3375" t="str">
        <f t="shared" ca="1" si="446"/>
        <v>'360 PU '!</v>
      </c>
      <c r="L3375">
        <f t="shared" ca="1" si="446"/>
        <v>0</v>
      </c>
      <c r="M3375">
        <f t="shared" ca="1" si="446"/>
        <v>0</v>
      </c>
      <c r="N3375">
        <f t="shared" ca="1" si="446"/>
        <v>0</v>
      </c>
      <c r="O3375" t="str">
        <f t="shared" ca="1" si="447"/>
        <v>d:t</v>
      </c>
      <c r="P3375" t="str">
        <f t="shared" ca="1" si="448"/>
        <v>d11:t11</v>
      </c>
    </row>
    <row r="3376" spans="1:16">
      <c r="A3376" t="str">
        <f t="shared" si="441"/>
        <v>01</v>
      </c>
      <c r="B3376" t="str">
        <f t="shared" ca="1" si="442"/>
        <v>PU</v>
      </c>
      <c r="C3376" t="s">
        <v>798</v>
      </c>
      <c r="D3376" t="s">
        <v>4054</v>
      </c>
      <c r="E3376">
        <f t="shared" ca="1" si="443"/>
        <v>0</v>
      </c>
      <c r="H3376" t="str">
        <f t="shared" ca="1" si="444"/>
        <v>'360 PU '!</v>
      </c>
      <c r="I3376">
        <f t="shared" ca="1" si="445"/>
        <v>0</v>
      </c>
      <c r="J3376">
        <f t="shared" ca="1" si="446"/>
        <v>0</v>
      </c>
      <c r="K3376" t="str">
        <f t="shared" ca="1" si="446"/>
        <v>'360 PU '!</v>
      </c>
      <c r="L3376">
        <f t="shared" ca="1" si="446"/>
        <v>0</v>
      </c>
      <c r="M3376">
        <f t="shared" ca="1" si="446"/>
        <v>0</v>
      </c>
      <c r="N3376">
        <f t="shared" ca="1" si="446"/>
        <v>0</v>
      </c>
      <c r="O3376" t="str">
        <f t="shared" ca="1" si="447"/>
        <v>d:t</v>
      </c>
      <c r="P3376" t="str">
        <f t="shared" ca="1" si="448"/>
        <v>d11:t11</v>
      </c>
    </row>
    <row r="3377" spans="1:16">
      <c r="A3377" t="str">
        <f t="shared" si="441"/>
        <v>05</v>
      </c>
      <c r="B3377" t="str">
        <f t="shared" ca="1" si="442"/>
        <v>PU</v>
      </c>
      <c r="C3377" t="s">
        <v>798</v>
      </c>
      <c r="D3377" t="s">
        <v>4055</v>
      </c>
      <c r="E3377">
        <f t="shared" ca="1" si="443"/>
        <v>0</v>
      </c>
      <c r="H3377" t="str">
        <f t="shared" ca="1" si="444"/>
        <v>'360 PU '!</v>
      </c>
      <c r="I3377">
        <f t="shared" ca="1" si="445"/>
        <v>0</v>
      </c>
      <c r="J3377">
        <f t="shared" ca="1" si="446"/>
        <v>0</v>
      </c>
      <c r="K3377" t="str">
        <f t="shared" ca="1" si="446"/>
        <v>'360 PU '!</v>
      </c>
      <c r="L3377">
        <f t="shared" ca="1" si="446"/>
        <v>0</v>
      </c>
      <c r="M3377">
        <f t="shared" ca="1" si="446"/>
        <v>0</v>
      </c>
      <c r="N3377">
        <f t="shared" ca="1" si="446"/>
        <v>0</v>
      </c>
      <c r="O3377" t="str">
        <f t="shared" ca="1" si="447"/>
        <v>d:t</v>
      </c>
      <c r="P3377" t="str">
        <f t="shared" ca="1" si="448"/>
        <v>d11:t11</v>
      </c>
    </row>
    <row r="3378" spans="1:16">
      <c r="A3378" t="str">
        <f t="shared" si="441"/>
        <v>14</v>
      </c>
      <c r="B3378" t="str">
        <f t="shared" ca="1" si="442"/>
        <v>PU</v>
      </c>
      <c r="C3378" t="s">
        <v>798</v>
      </c>
      <c r="D3378" t="s">
        <v>4056</v>
      </c>
      <c r="E3378">
        <f t="shared" ca="1" si="443"/>
        <v>0</v>
      </c>
      <c r="H3378" t="str">
        <f t="shared" ca="1" si="444"/>
        <v>'360 PU '!</v>
      </c>
      <c r="I3378">
        <f t="shared" ca="1" si="445"/>
        <v>0</v>
      </c>
      <c r="J3378">
        <f t="shared" ca="1" si="446"/>
        <v>0</v>
      </c>
      <c r="K3378" t="str">
        <f t="shared" ca="1" si="446"/>
        <v>'360 PU '!</v>
      </c>
      <c r="L3378">
        <f t="shared" ca="1" si="446"/>
        <v>0</v>
      </c>
      <c r="M3378">
        <f t="shared" ca="1" si="446"/>
        <v>0</v>
      </c>
      <c r="N3378">
        <f t="shared" ca="1" si="446"/>
        <v>0</v>
      </c>
      <c r="O3378" t="str">
        <f t="shared" ca="1" si="447"/>
        <v>d:t</v>
      </c>
      <c r="P3378" t="str">
        <f t="shared" ca="1" si="448"/>
        <v>d11:t11</v>
      </c>
    </row>
    <row r="3379" spans="1:16">
      <c r="A3379" t="str">
        <f t="shared" si="441"/>
        <v>100</v>
      </c>
      <c r="B3379" t="str">
        <f t="shared" ca="1" si="442"/>
        <v>PU</v>
      </c>
      <c r="C3379" t="s">
        <v>798</v>
      </c>
      <c r="D3379" t="s">
        <v>4057</v>
      </c>
      <c r="E3379">
        <f t="shared" ca="1" si="443"/>
        <v>0</v>
      </c>
      <c r="H3379" t="str">
        <f t="shared" ca="1" si="444"/>
        <v>'360 PU '!</v>
      </c>
      <c r="I3379">
        <f t="shared" ca="1" si="445"/>
        <v>0</v>
      </c>
      <c r="J3379">
        <f t="shared" ca="1" si="446"/>
        <v>0</v>
      </c>
      <c r="K3379" t="str">
        <f t="shared" ca="1" si="446"/>
        <v>'360 PU '!</v>
      </c>
      <c r="L3379">
        <f t="shared" ca="1" si="446"/>
        <v>0</v>
      </c>
      <c r="M3379">
        <f t="shared" ca="1" si="446"/>
        <v>0</v>
      </c>
      <c r="N3379">
        <f t="shared" ca="1" si="446"/>
        <v>0</v>
      </c>
      <c r="O3379" t="str">
        <f t="shared" ca="1" si="447"/>
        <v>d:t</v>
      </c>
      <c r="P3379" t="str">
        <f t="shared" ca="1" si="448"/>
        <v>d11:t11</v>
      </c>
    </row>
    <row r="3380" spans="1:16">
      <c r="A3380" t="str">
        <f t="shared" si="441"/>
        <v>06</v>
      </c>
      <c r="B3380" t="str">
        <f t="shared" ca="1" si="442"/>
        <v>PU</v>
      </c>
      <c r="C3380" t="s">
        <v>798</v>
      </c>
      <c r="D3380" t="s">
        <v>4058</v>
      </c>
      <c r="E3380">
        <f t="shared" ca="1" si="443"/>
        <v>0</v>
      </c>
      <c r="H3380" t="str">
        <f t="shared" ca="1" si="444"/>
        <v>'360 PU '!</v>
      </c>
      <c r="I3380">
        <f t="shared" ca="1" si="445"/>
        <v>0</v>
      </c>
      <c r="J3380">
        <f t="shared" ca="1" si="446"/>
        <v>0</v>
      </c>
      <c r="K3380" t="str">
        <f t="shared" ca="1" si="446"/>
        <v>'360 PU '!</v>
      </c>
      <c r="L3380">
        <f t="shared" ca="1" si="446"/>
        <v>0</v>
      </c>
      <c r="M3380">
        <f t="shared" ca="1" si="446"/>
        <v>0</v>
      </c>
      <c r="N3380">
        <f t="shared" ca="1" si="446"/>
        <v>0</v>
      </c>
      <c r="O3380" t="str">
        <f t="shared" ca="1" si="447"/>
        <v>d:t</v>
      </c>
      <c r="P3380" t="str">
        <f t="shared" ca="1" si="448"/>
        <v>d11:t11</v>
      </c>
    </row>
    <row r="3381" spans="1:16">
      <c r="A3381" t="str">
        <f t="shared" si="441"/>
        <v>12</v>
      </c>
      <c r="B3381" t="str">
        <f t="shared" ca="1" si="442"/>
        <v>PU</v>
      </c>
      <c r="C3381" t="s">
        <v>798</v>
      </c>
      <c r="D3381" t="s">
        <v>4059</v>
      </c>
      <c r="E3381">
        <f t="shared" ca="1" si="443"/>
        <v>0</v>
      </c>
      <c r="H3381" t="str">
        <f t="shared" ca="1" si="444"/>
        <v>'360 PU '!</v>
      </c>
      <c r="I3381">
        <f t="shared" ca="1" si="445"/>
        <v>0</v>
      </c>
      <c r="J3381">
        <f t="shared" ca="1" si="446"/>
        <v>0</v>
      </c>
      <c r="K3381" t="str">
        <f t="shared" ca="1" si="446"/>
        <v>'360 PU '!</v>
      </c>
      <c r="L3381">
        <f t="shared" ca="1" si="446"/>
        <v>0</v>
      </c>
      <c r="M3381">
        <f t="shared" ca="1" si="446"/>
        <v>0</v>
      </c>
      <c r="N3381">
        <f t="shared" ca="1" si="446"/>
        <v>0</v>
      </c>
      <c r="O3381" t="str">
        <f t="shared" ca="1" si="447"/>
        <v>d:t</v>
      </c>
      <c r="P3381" t="str">
        <f t="shared" ca="1" si="448"/>
        <v>d11:t11</v>
      </c>
    </row>
    <row r="3382" spans="1:16">
      <c r="A3382" t="str">
        <f t="shared" si="441"/>
        <v>09</v>
      </c>
      <c r="B3382" t="str">
        <f t="shared" ca="1" si="442"/>
        <v>PU</v>
      </c>
      <c r="C3382" t="s">
        <v>798</v>
      </c>
      <c r="D3382" t="s">
        <v>4060</v>
      </c>
      <c r="E3382">
        <f t="shared" ca="1" si="443"/>
        <v>0</v>
      </c>
      <c r="H3382" t="str">
        <f t="shared" ca="1" si="444"/>
        <v>'360 PU '!</v>
      </c>
      <c r="I3382">
        <f t="shared" ca="1" si="445"/>
        <v>0</v>
      </c>
      <c r="J3382">
        <f t="shared" ref="J3382:N3432" ca="1" si="449">IF(IFERROR(VLOOKUP($C3382,INDIRECT(J$14&amp;"D:D"),1,FALSE),0)&lt;&gt;0,J$14,0)</f>
        <v>0</v>
      </c>
      <c r="K3382" t="str">
        <f t="shared" ca="1" si="449"/>
        <v>'360 PU '!</v>
      </c>
      <c r="L3382">
        <f t="shared" ca="1" si="449"/>
        <v>0</v>
      </c>
      <c r="M3382">
        <f t="shared" ca="1" si="449"/>
        <v>0</v>
      </c>
      <c r="N3382">
        <f t="shared" ca="1" si="449"/>
        <v>0</v>
      </c>
      <c r="O3382" t="str">
        <f t="shared" ca="1" si="447"/>
        <v>d:t</v>
      </c>
      <c r="P3382" t="str">
        <f t="shared" ca="1" si="448"/>
        <v>d11:t11</v>
      </c>
    </row>
    <row r="3383" spans="1:16">
      <c r="A3383" t="str">
        <f t="shared" si="441"/>
        <v>11</v>
      </c>
      <c r="B3383" t="str">
        <f t="shared" ca="1" si="442"/>
        <v>PU</v>
      </c>
      <c r="C3383" t="s">
        <v>798</v>
      </c>
      <c r="D3383" t="s">
        <v>4061</v>
      </c>
      <c r="E3383">
        <f t="shared" ca="1" si="443"/>
        <v>0</v>
      </c>
      <c r="H3383" t="str">
        <f t="shared" ca="1" si="444"/>
        <v>'360 PU '!</v>
      </c>
      <c r="I3383">
        <f t="shared" ca="1" si="445"/>
        <v>0</v>
      </c>
      <c r="J3383">
        <f t="shared" ca="1" si="449"/>
        <v>0</v>
      </c>
      <c r="K3383" t="str">
        <f t="shared" ca="1" si="449"/>
        <v>'360 PU '!</v>
      </c>
      <c r="L3383">
        <f t="shared" ca="1" si="449"/>
        <v>0</v>
      </c>
      <c r="M3383">
        <f t="shared" ca="1" si="449"/>
        <v>0</v>
      </c>
      <c r="N3383">
        <f t="shared" ca="1" si="449"/>
        <v>0</v>
      </c>
      <c r="O3383" t="str">
        <f t="shared" ca="1" si="447"/>
        <v>d:t</v>
      </c>
      <c r="P3383" t="str">
        <f t="shared" ca="1" si="448"/>
        <v>d11:t11</v>
      </c>
    </row>
    <row r="3384" spans="1:16">
      <c r="A3384" t="str">
        <f t="shared" si="441"/>
        <v>03</v>
      </c>
      <c r="B3384" t="str">
        <f t="shared" ca="1" si="442"/>
        <v>PU</v>
      </c>
      <c r="C3384" t="s">
        <v>798</v>
      </c>
      <c r="D3384" t="s">
        <v>4062</v>
      </c>
      <c r="E3384">
        <f t="shared" ca="1" si="443"/>
        <v>0</v>
      </c>
      <c r="H3384" t="str">
        <f t="shared" ca="1" si="444"/>
        <v>'360 PU '!</v>
      </c>
      <c r="I3384">
        <f t="shared" ca="1" si="445"/>
        <v>0</v>
      </c>
      <c r="J3384">
        <f t="shared" ca="1" si="449"/>
        <v>0</v>
      </c>
      <c r="K3384" t="str">
        <f t="shared" ca="1" si="449"/>
        <v>'360 PU '!</v>
      </c>
      <c r="L3384">
        <f t="shared" ca="1" si="449"/>
        <v>0</v>
      </c>
      <c r="M3384">
        <f t="shared" ca="1" si="449"/>
        <v>0</v>
      </c>
      <c r="N3384">
        <f t="shared" ca="1" si="449"/>
        <v>0</v>
      </c>
      <c r="O3384" t="str">
        <f t="shared" ca="1" si="447"/>
        <v>d:t</v>
      </c>
      <c r="P3384" t="str">
        <f t="shared" ca="1" si="448"/>
        <v>d11:t11</v>
      </c>
    </row>
    <row r="3385" spans="1:16">
      <c r="A3385" t="str">
        <f t="shared" ref="A3385:A3448" si="450">MID(D3385,LEN(C3385)+2,LEN(D3385)-LEN(C3385))</f>
        <v>02</v>
      </c>
      <c r="B3385" t="str">
        <f t="shared" ref="B3385:B3448" ca="1" si="451">VLOOKUP(H3385,$A$1:$K$6,11,FALSE)</f>
        <v>PU</v>
      </c>
      <c r="C3385" t="s">
        <v>798</v>
      </c>
      <c r="D3385" t="s">
        <v>4063</v>
      </c>
      <c r="E3385">
        <f t="shared" ca="1" si="443"/>
        <v>0</v>
      </c>
      <c r="H3385" t="str">
        <f t="shared" ca="1" si="444"/>
        <v>'360 PU '!</v>
      </c>
      <c r="I3385">
        <f t="shared" ca="1" si="445"/>
        <v>0</v>
      </c>
      <c r="J3385">
        <f t="shared" ca="1" si="449"/>
        <v>0</v>
      </c>
      <c r="K3385" t="str">
        <f t="shared" ca="1" si="449"/>
        <v>'360 PU '!</v>
      </c>
      <c r="L3385">
        <f t="shared" ca="1" si="449"/>
        <v>0</v>
      </c>
      <c r="M3385">
        <f t="shared" ca="1" si="449"/>
        <v>0</v>
      </c>
      <c r="N3385">
        <f t="shared" ca="1" si="449"/>
        <v>0</v>
      </c>
      <c r="O3385" t="str">
        <f t="shared" ca="1" si="447"/>
        <v>d:t</v>
      </c>
      <c r="P3385" t="str">
        <f t="shared" ca="1" si="448"/>
        <v>d11:t11</v>
      </c>
    </row>
    <row r="3386" spans="1:16">
      <c r="A3386" t="str">
        <f t="shared" si="450"/>
        <v>04</v>
      </c>
      <c r="B3386" t="str">
        <f t="shared" ca="1" si="451"/>
        <v>PU</v>
      </c>
      <c r="C3386" t="s">
        <v>798</v>
      </c>
      <c r="D3386" t="s">
        <v>4064</v>
      </c>
      <c r="E3386">
        <f t="shared" ref="E3386:E3449" ca="1" si="452">IFERROR(VLOOKUP(C3386,INDIRECT($H3386&amp;$O3386),MATCH($A3386,INDIRECT($H3386&amp;$P3386),0),FALSE),0)</f>
        <v>0</v>
      </c>
      <c r="H3386" t="str">
        <f t="shared" ref="H3386:H3449" ca="1" si="453">IF(I3386&lt;&gt;0,I3386,IF(J3386&lt;&gt;0,J3386,IF(K3386&lt;&gt;0,K3386,IF(L3386&lt;&gt;0,L3386,IF(M3386&lt;&gt;0,M3386,N3386)))))</f>
        <v>'360 PU '!</v>
      </c>
      <c r="I3386">
        <f t="shared" ref="I3386:I3449" ca="1" si="454">IF(IFERROR(VLOOKUP(C3386,INDIRECT($I$14&amp;"D:D"),1,FALSE),0)&lt;&gt;0,I$14,0)</f>
        <v>0</v>
      </c>
      <c r="J3386">
        <f t="shared" ca="1" si="449"/>
        <v>0</v>
      </c>
      <c r="K3386" t="str">
        <f t="shared" ca="1" si="449"/>
        <v>'360 PU '!</v>
      </c>
      <c r="L3386">
        <f t="shared" ca="1" si="449"/>
        <v>0</v>
      </c>
      <c r="M3386">
        <f t="shared" ca="1" si="449"/>
        <v>0</v>
      </c>
      <c r="N3386">
        <f t="shared" ca="1" si="449"/>
        <v>0</v>
      </c>
      <c r="O3386" t="str">
        <f t="shared" ca="1" si="447"/>
        <v>d:t</v>
      </c>
      <c r="P3386" t="str">
        <f t="shared" ca="1" si="448"/>
        <v>d11:t11</v>
      </c>
    </row>
    <row r="3387" spans="1:16">
      <c r="A3387" t="str">
        <f t="shared" si="450"/>
        <v>01</v>
      </c>
      <c r="B3387" t="str">
        <f t="shared" ca="1" si="451"/>
        <v>PU</v>
      </c>
      <c r="C3387" t="s">
        <v>799</v>
      </c>
      <c r="D3387" t="s">
        <v>4065</v>
      </c>
      <c r="E3387">
        <f t="shared" ca="1" si="452"/>
        <v>0</v>
      </c>
      <c r="H3387" t="str">
        <f t="shared" ca="1" si="453"/>
        <v>'360 PU '!</v>
      </c>
      <c r="I3387">
        <f t="shared" ca="1" si="454"/>
        <v>0</v>
      </c>
      <c r="J3387">
        <f t="shared" ca="1" si="449"/>
        <v>0</v>
      </c>
      <c r="K3387" t="str">
        <f t="shared" ca="1" si="449"/>
        <v>'360 PU '!</v>
      </c>
      <c r="L3387">
        <f t="shared" ca="1" si="449"/>
        <v>0</v>
      </c>
      <c r="M3387">
        <f t="shared" ca="1" si="449"/>
        <v>0</v>
      </c>
      <c r="N3387">
        <f t="shared" ca="1" si="449"/>
        <v>0</v>
      </c>
      <c r="O3387" t="str">
        <f t="shared" ca="1" si="447"/>
        <v>d:t</v>
      </c>
      <c r="P3387" t="str">
        <f t="shared" ca="1" si="448"/>
        <v>d11:t11</v>
      </c>
    </row>
    <row r="3388" spans="1:16">
      <c r="A3388" t="str">
        <f t="shared" si="450"/>
        <v>05</v>
      </c>
      <c r="B3388" t="str">
        <f t="shared" ca="1" si="451"/>
        <v>PU</v>
      </c>
      <c r="C3388" t="s">
        <v>799</v>
      </c>
      <c r="D3388" t="s">
        <v>4066</v>
      </c>
      <c r="E3388">
        <f t="shared" ca="1" si="452"/>
        <v>0</v>
      </c>
      <c r="H3388" t="str">
        <f t="shared" ca="1" si="453"/>
        <v>'360 PU '!</v>
      </c>
      <c r="I3388">
        <f t="shared" ca="1" si="454"/>
        <v>0</v>
      </c>
      <c r="J3388">
        <f t="shared" ca="1" si="449"/>
        <v>0</v>
      </c>
      <c r="K3388" t="str">
        <f t="shared" ca="1" si="449"/>
        <v>'360 PU '!</v>
      </c>
      <c r="L3388">
        <f t="shared" ca="1" si="449"/>
        <v>0</v>
      </c>
      <c r="M3388">
        <f t="shared" ca="1" si="449"/>
        <v>0</v>
      </c>
      <c r="N3388">
        <f t="shared" ca="1" si="449"/>
        <v>0</v>
      </c>
      <c r="O3388" t="str">
        <f t="shared" ca="1" si="447"/>
        <v>d:t</v>
      </c>
      <c r="P3388" t="str">
        <f t="shared" ca="1" si="448"/>
        <v>d11:t11</v>
      </c>
    </row>
    <row r="3389" spans="1:16">
      <c r="A3389" t="str">
        <f t="shared" si="450"/>
        <v>14</v>
      </c>
      <c r="B3389" t="str">
        <f t="shared" ca="1" si="451"/>
        <v>PU</v>
      </c>
      <c r="C3389" t="s">
        <v>799</v>
      </c>
      <c r="D3389" t="s">
        <v>4067</v>
      </c>
      <c r="E3389">
        <f t="shared" ca="1" si="452"/>
        <v>0</v>
      </c>
      <c r="H3389" t="str">
        <f t="shared" ca="1" si="453"/>
        <v>'360 PU '!</v>
      </c>
      <c r="I3389">
        <f t="shared" ca="1" si="454"/>
        <v>0</v>
      </c>
      <c r="J3389">
        <f t="shared" ca="1" si="449"/>
        <v>0</v>
      </c>
      <c r="K3389" t="str">
        <f t="shared" ca="1" si="449"/>
        <v>'360 PU '!</v>
      </c>
      <c r="L3389">
        <f t="shared" ca="1" si="449"/>
        <v>0</v>
      </c>
      <c r="M3389">
        <f t="shared" ca="1" si="449"/>
        <v>0</v>
      </c>
      <c r="N3389">
        <f t="shared" ca="1" si="449"/>
        <v>0</v>
      </c>
      <c r="O3389" t="str">
        <f t="shared" ca="1" si="447"/>
        <v>d:t</v>
      </c>
      <c r="P3389" t="str">
        <f t="shared" ca="1" si="448"/>
        <v>d11:t11</v>
      </c>
    </row>
    <row r="3390" spans="1:16">
      <c r="A3390" t="str">
        <f t="shared" si="450"/>
        <v>100</v>
      </c>
      <c r="B3390" t="str">
        <f t="shared" ca="1" si="451"/>
        <v>PU</v>
      </c>
      <c r="C3390" t="s">
        <v>799</v>
      </c>
      <c r="D3390" t="s">
        <v>4068</v>
      </c>
      <c r="E3390">
        <f t="shared" ca="1" si="452"/>
        <v>0</v>
      </c>
      <c r="H3390" t="str">
        <f t="shared" ca="1" si="453"/>
        <v>'360 PU '!</v>
      </c>
      <c r="I3390">
        <f t="shared" ca="1" si="454"/>
        <v>0</v>
      </c>
      <c r="J3390">
        <f t="shared" ca="1" si="449"/>
        <v>0</v>
      </c>
      <c r="K3390" t="str">
        <f t="shared" ca="1" si="449"/>
        <v>'360 PU '!</v>
      </c>
      <c r="L3390">
        <f t="shared" ca="1" si="449"/>
        <v>0</v>
      </c>
      <c r="M3390">
        <f t="shared" ca="1" si="449"/>
        <v>0</v>
      </c>
      <c r="N3390">
        <f t="shared" ca="1" si="449"/>
        <v>0</v>
      </c>
      <c r="O3390" t="str">
        <f t="shared" ca="1" si="447"/>
        <v>d:t</v>
      </c>
      <c r="P3390" t="str">
        <f t="shared" ca="1" si="448"/>
        <v>d11:t11</v>
      </c>
    </row>
    <row r="3391" spans="1:16">
      <c r="A3391" t="str">
        <f t="shared" si="450"/>
        <v>06</v>
      </c>
      <c r="B3391" t="str">
        <f t="shared" ca="1" si="451"/>
        <v>PU</v>
      </c>
      <c r="C3391" t="s">
        <v>799</v>
      </c>
      <c r="D3391" t="s">
        <v>4069</v>
      </c>
      <c r="E3391">
        <f t="shared" ca="1" si="452"/>
        <v>0</v>
      </c>
      <c r="H3391" t="str">
        <f t="shared" ca="1" si="453"/>
        <v>'360 PU '!</v>
      </c>
      <c r="I3391">
        <f t="shared" ca="1" si="454"/>
        <v>0</v>
      </c>
      <c r="J3391">
        <f t="shared" ca="1" si="449"/>
        <v>0</v>
      </c>
      <c r="K3391" t="str">
        <f t="shared" ca="1" si="449"/>
        <v>'360 PU '!</v>
      </c>
      <c r="L3391">
        <f t="shared" ca="1" si="449"/>
        <v>0</v>
      </c>
      <c r="M3391">
        <f t="shared" ca="1" si="449"/>
        <v>0</v>
      </c>
      <c r="N3391">
        <f t="shared" ca="1" si="449"/>
        <v>0</v>
      </c>
      <c r="O3391" t="str">
        <f t="shared" ca="1" si="447"/>
        <v>d:t</v>
      </c>
      <c r="P3391" t="str">
        <f t="shared" ca="1" si="448"/>
        <v>d11:t11</v>
      </c>
    </row>
    <row r="3392" spans="1:16">
      <c r="A3392" t="str">
        <f t="shared" si="450"/>
        <v>12</v>
      </c>
      <c r="B3392" t="str">
        <f t="shared" ca="1" si="451"/>
        <v>PU</v>
      </c>
      <c r="C3392" t="s">
        <v>799</v>
      </c>
      <c r="D3392" t="s">
        <v>4070</v>
      </c>
      <c r="E3392">
        <f t="shared" ca="1" si="452"/>
        <v>0</v>
      </c>
      <c r="H3392" t="str">
        <f t="shared" ca="1" si="453"/>
        <v>'360 PU '!</v>
      </c>
      <c r="I3392">
        <f t="shared" ca="1" si="454"/>
        <v>0</v>
      </c>
      <c r="J3392">
        <f t="shared" ca="1" si="449"/>
        <v>0</v>
      </c>
      <c r="K3392" t="str">
        <f t="shared" ca="1" si="449"/>
        <v>'360 PU '!</v>
      </c>
      <c r="L3392">
        <f t="shared" ca="1" si="449"/>
        <v>0</v>
      </c>
      <c r="M3392">
        <f t="shared" ca="1" si="449"/>
        <v>0</v>
      </c>
      <c r="N3392">
        <f t="shared" ca="1" si="449"/>
        <v>0</v>
      </c>
      <c r="O3392" t="str">
        <f t="shared" ca="1" si="447"/>
        <v>d:t</v>
      </c>
      <c r="P3392" t="str">
        <f t="shared" ca="1" si="448"/>
        <v>d11:t11</v>
      </c>
    </row>
    <row r="3393" spans="1:16">
      <c r="A3393" t="str">
        <f t="shared" si="450"/>
        <v>09</v>
      </c>
      <c r="B3393" t="str">
        <f t="shared" ca="1" si="451"/>
        <v>PU</v>
      </c>
      <c r="C3393" t="s">
        <v>799</v>
      </c>
      <c r="D3393" t="s">
        <v>4071</v>
      </c>
      <c r="E3393">
        <f t="shared" ca="1" si="452"/>
        <v>0</v>
      </c>
      <c r="H3393" t="str">
        <f t="shared" ca="1" si="453"/>
        <v>'360 PU '!</v>
      </c>
      <c r="I3393">
        <f t="shared" ca="1" si="454"/>
        <v>0</v>
      </c>
      <c r="J3393">
        <f t="shared" ca="1" si="449"/>
        <v>0</v>
      </c>
      <c r="K3393" t="str">
        <f t="shared" ca="1" si="449"/>
        <v>'360 PU '!</v>
      </c>
      <c r="L3393">
        <f t="shared" ca="1" si="449"/>
        <v>0</v>
      </c>
      <c r="M3393">
        <f t="shared" ca="1" si="449"/>
        <v>0</v>
      </c>
      <c r="N3393">
        <f t="shared" ca="1" si="449"/>
        <v>0</v>
      </c>
      <c r="O3393" t="str">
        <f t="shared" ca="1" si="447"/>
        <v>d:t</v>
      </c>
      <c r="P3393" t="str">
        <f t="shared" ca="1" si="448"/>
        <v>d11:t11</v>
      </c>
    </row>
    <row r="3394" spans="1:16">
      <c r="A3394" t="str">
        <f t="shared" si="450"/>
        <v>11</v>
      </c>
      <c r="B3394" t="str">
        <f t="shared" ca="1" si="451"/>
        <v>PU</v>
      </c>
      <c r="C3394" t="s">
        <v>799</v>
      </c>
      <c r="D3394" t="s">
        <v>4072</v>
      </c>
      <c r="E3394">
        <f t="shared" ca="1" si="452"/>
        <v>0</v>
      </c>
      <c r="H3394" t="str">
        <f t="shared" ca="1" si="453"/>
        <v>'360 PU '!</v>
      </c>
      <c r="I3394">
        <f t="shared" ca="1" si="454"/>
        <v>0</v>
      </c>
      <c r="J3394">
        <f t="shared" ca="1" si="449"/>
        <v>0</v>
      </c>
      <c r="K3394" t="str">
        <f t="shared" ca="1" si="449"/>
        <v>'360 PU '!</v>
      </c>
      <c r="L3394">
        <f t="shared" ca="1" si="449"/>
        <v>0</v>
      </c>
      <c r="M3394">
        <f t="shared" ca="1" si="449"/>
        <v>0</v>
      </c>
      <c r="N3394">
        <f t="shared" ca="1" si="449"/>
        <v>0</v>
      </c>
      <c r="O3394" t="str">
        <f t="shared" ca="1" si="447"/>
        <v>d:t</v>
      </c>
      <c r="P3394" t="str">
        <f t="shared" ca="1" si="448"/>
        <v>d11:t11</v>
      </c>
    </row>
    <row r="3395" spans="1:16">
      <c r="A3395" t="str">
        <f t="shared" si="450"/>
        <v>03</v>
      </c>
      <c r="B3395" t="str">
        <f t="shared" ca="1" si="451"/>
        <v>PU</v>
      </c>
      <c r="C3395" t="s">
        <v>799</v>
      </c>
      <c r="D3395" t="s">
        <v>4073</v>
      </c>
      <c r="E3395">
        <f t="shared" ca="1" si="452"/>
        <v>0</v>
      </c>
      <c r="H3395" t="str">
        <f t="shared" ca="1" si="453"/>
        <v>'360 PU '!</v>
      </c>
      <c r="I3395">
        <f t="shared" ca="1" si="454"/>
        <v>0</v>
      </c>
      <c r="J3395">
        <f t="shared" ca="1" si="449"/>
        <v>0</v>
      </c>
      <c r="K3395" t="str">
        <f t="shared" ca="1" si="449"/>
        <v>'360 PU '!</v>
      </c>
      <c r="L3395">
        <f t="shared" ca="1" si="449"/>
        <v>0</v>
      </c>
      <c r="M3395">
        <f t="shared" ca="1" si="449"/>
        <v>0</v>
      </c>
      <c r="N3395">
        <f t="shared" ca="1" si="449"/>
        <v>0</v>
      </c>
      <c r="O3395" t="str">
        <f t="shared" ca="1" si="447"/>
        <v>d:t</v>
      </c>
      <c r="P3395" t="str">
        <f t="shared" ca="1" si="448"/>
        <v>d11:t11</v>
      </c>
    </row>
    <row r="3396" spans="1:16">
      <c r="A3396" t="str">
        <f t="shared" si="450"/>
        <v>02</v>
      </c>
      <c r="B3396" t="str">
        <f t="shared" ca="1" si="451"/>
        <v>PU</v>
      </c>
      <c r="C3396" t="s">
        <v>799</v>
      </c>
      <c r="D3396" t="s">
        <v>4074</v>
      </c>
      <c r="E3396">
        <f t="shared" ca="1" si="452"/>
        <v>0</v>
      </c>
      <c r="H3396" t="str">
        <f t="shared" ca="1" si="453"/>
        <v>'360 PU '!</v>
      </c>
      <c r="I3396">
        <f t="shared" ca="1" si="454"/>
        <v>0</v>
      </c>
      <c r="J3396">
        <f t="shared" ca="1" si="449"/>
        <v>0</v>
      </c>
      <c r="K3396" t="str">
        <f t="shared" ca="1" si="449"/>
        <v>'360 PU '!</v>
      </c>
      <c r="L3396">
        <f t="shared" ca="1" si="449"/>
        <v>0</v>
      </c>
      <c r="M3396">
        <f t="shared" ca="1" si="449"/>
        <v>0</v>
      </c>
      <c r="N3396">
        <f t="shared" ca="1" si="449"/>
        <v>0</v>
      </c>
      <c r="O3396" t="str">
        <f t="shared" ca="1" si="447"/>
        <v>d:t</v>
      </c>
      <c r="P3396" t="str">
        <f t="shared" ca="1" si="448"/>
        <v>d11:t11</v>
      </c>
    </row>
    <row r="3397" spans="1:16">
      <c r="A3397" t="str">
        <f t="shared" si="450"/>
        <v>04</v>
      </c>
      <c r="B3397" t="str">
        <f t="shared" ca="1" si="451"/>
        <v>PU</v>
      </c>
      <c r="C3397" t="s">
        <v>799</v>
      </c>
      <c r="D3397" t="s">
        <v>4075</v>
      </c>
      <c r="E3397">
        <f t="shared" ca="1" si="452"/>
        <v>0</v>
      </c>
      <c r="H3397" t="str">
        <f t="shared" ca="1" si="453"/>
        <v>'360 PU '!</v>
      </c>
      <c r="I3397">
        <f t="shared" ca="1" si="454"/>
        <v>0</v>
      </c>
      <c r="J3397">
        <f t="shared" ca="1" si="449"/>
        <v>0</v>
      </c>
      <c r="K3397" t="str">
        <f t="shared" ca="1" si="449"/>
        <v>'360 PU '!</v>
      </c>
      <c r="L3397">
        <f t="shared" ca="1" si="449"/>
        <v>0</v>
      </c>
      <c r="M3397">
        <f t="shared" ca="1" si="449"/>
        <v>0</v>
      </c>
      <c r="N3397">
        <f t="shared" ca="1" si="449"/>
        <v>0</v>
      </c>
      <c r="O3397" t="str">
        <f t="shared" ca="1" si="447"/>
        <v>d:t</v>
      </c>
      <c r="P3397" t="str">
        <f t="shared" ca="1" si="448"/>
        <v>d11:t11</v>
      </c>
    </row>
    <row r="3398" spans="1:16">
      <c r="A3398" t="str">
        <f t="shared" si="450"/>
        <v>01</v>
      </c>
      <c r="B3398" t="str">
        <f t="shared" ca="1" si="451"/>
        <v>PU</v>
      </c>
      <c r="C3398" t="s">
        <v>341</v>
      </c>
      <c r="D3398" t="s">
        <v>4076</v>
      </c>
      <c r="E3398">
        <f t="shared" ca="1" si="452"/>
        <v>0</v>
      </c>
      <c r="H3398" t="str">
        <f t="shared" ca="1" si="453"/>
        <v>'360 PU '!</v>
      </c>
      <c r="I3398">
        <f t="shared" ca="1" si="454"/>
        <v>0</v>
      </c>
      <c r="J3398">
        <f t="shared" ca="1" si="449"/>
        <v>0</v>
      </c>
      <c r="K3398" t="str">
        <f t="shared" ca="1" si="449"/>
        <v>'360 PU '!</v>
      </c>
      <c r="L3398">
        <f t="shared" ca="1" si="449"/>
        <v>0</v>
      </c>
      <c r="M3398">
        <f t="shared" ca="1" si="449"/>
        <v>0</v>
      </c>
      <c r="N3398">
        <f t="shared" ca="1" si="449"/>
        <v>0</v>
      </c>
      <c r="O3398" t="str">
        <f t="shared" ca="1" si="447"/>
        <v>d:t</v>
      </c>
      <c r="P3398" t="str">
        <f t="shared" ca="1" si="448"/>
        <v>d11:t11</v>
      </c>
    </row>
    <row r="3399" spans="1:16">
      <c r="A3399" t="str">
        <f t="shared" si="450"/>
        <v>05</v>
      </c>
      <c r="B3399" t="str">
        <f t="shared" ca="1" si="451"/>
        <v>PU</v>
      </c>
      <c r="C3399" t="s">
        <v>341</v>
      </c>
      <c r="D3399" t="s">
        <v>4077</v>
      </c>
      <c r="E3399">
        <f t="shared" ca="1" si="452"/>
        <v>0</v>
      </c>
      <c r="H3399" t="str">
        <f t="shared" ca="1" si="453"/>
        <v>'360 PU '!</v>
      </c>
      <c r="I3399">
        <f t="shared" ca="1" si="454"/>
        <v>0</v>
      </c>
      <c r="J3399">
        <f t="shared" ca="1" si="449"/>
        <v>0</v>
      </c>
      <c r="K3399" t="str">
        <f t="shared" ca="1" si="449"/>
        <v>'360 PU '!</v>
      </c>
      <c r="L3399">
        <f t="shared" ca="1" si="449"/>
        <v>0</v>
      </c>
      <c r="M3399">
        <f t="shared" ca="1" si="449"/>
        <v>0</v>
      </c>
      <c r="N3399">
        <f t="shared" ca="1" si="449"/>
        <v>0</v>
      </c>
      <c r="O3399" t="str">
        <f t="shared" ca="1" si="447"/>
        <v>d:t</v>
      </c>
      <c r="P3399" t="str">
        <f t="shared" ca="1" si="448"/>
        <v>d11:t11</v>
      </c>
    </row>
    <row r="3400" spans="1:16">
      <c r="A3400" t="str">
        <f t="shared" si="450"/>
        <v>14</v>
      </c>
      <c r="B3400" t="str">
        <f t="shared" ca="1" si="451"/>
        <v>PU</v>
      </c>
      <c r="C3400" t="s">
        <v>341</v>
      </c>
      <c r="D3400" t="s">
        <v>4078</v>
      </c>
      <c r="E3400">
        <f t="shared" ca="1" si="452"/>
        <v>0</v>
      </c>
      <c r="H3400" t="str">
        <f t="shared" ca="1" si="453"/>
        <v>'360 PU '!</v>
      </c>
      <c r="I3400">
        <f t="shared" ca="1" si="454"/>
        <v>0</v>
      </c>
      <c r="J3400">
        <f t="shared" ca="1" si="449"/>
        <v>0</v>
      </c>
      <c r="K3400" t="str">
        <f t="shared" ca="1" si="449"/>
        <v>'360 PU '!</v>
      </c>
      <c r="L3400">
        <f t="shared" ca="1" si="449"/>
        <v>0</v>
      </c>
      <c r="M3400">
        <f t="shared" ca="1" si="449"/>
        <v>0</v>
      </c>
      <c r="N3400">
        <f t="shared" ca="1" si="449"/>
        <v>0</v>
      </c>
      <c r="O3400" t="str">
        <f t="shared" ca="1" si="447"/>
        <v>d:t</v>
      </c>
      <c r="P3400" t="str">
        <f t="shared" ca="1" si="448"/>
        <v>d11:t11</v>
      </c>
    </row>
    <row r="3401" spans="1:16">
      <c r="A3401" t="str">
        <f t="shared" si="450"/>
        <v>100</v>
      </c>
      <c r="B3401" t="str">
        <f t="shared" ca="1" si="451"/>
        <v>PU</v>
      </c>
      <c r="C3401" t="s">
        <v>341</v>
      </c>
      <c r="D3401" t="s">
        <v>4079</v>
      </c>
      <c r="E3401">
        <f t="shared" ca="1" si="452"/>
        <v>0</v>
      </c>
      <c r="H3401" t="str">
        <f t="shared" ca="1" si="453"/>
        <v>'360 PU '!</v>
      </c>
      <c r="I3401">
        <f t="shared" ca="1" si="454"/>
        <v>0</v>
      </c>
      <c r="J3401">
        <f t="shared" ca="1" si="449"/>
        <v>0</v>
      </c>
      <c r="K3401" t="str">
        <f t="shared" ca="1" si="449"/>
        <v>'360 PU '!</v>
      </c>
      <c r="L3401">
        <f t="shared" ca="1" si="449"/>
        <v>0</v>
      </c>
      <c r="M3401">
        <f t="shared" ca="1" si="449"/>
        <v>0</v>
      </c>
      <c r="N3401">
        <f t="shared" ca="1" si="449"/>
        <v>0</v>
      </c>
      <c r="O3401" t="str">
        <f t="shared" ca="1" si="447"/>
        <v>d:t</v>
      </c>
      <c r="P3401" t="str">
        <f t="shared" ca="1" si="448"/>
        <v>d11:t11</v>
      </c>
    </row>
    <row r="3402" spans="1:16">
      <c r="A3402" t="str">
        <f t="shared" si="450"/>
        <v>06</v>
      </c>
      <c r="B3402" t="str">
        <f t="shared" ca="1" si="451"/>
        <v>PU</v>
      </c>
      <c r="C3402" t="s">
        <v>341</v>
      </c>
      <c r="D3402" t="s">
        <v>4080</v>
      </c>
      <c r="E3402">
        <f t="shared" ca="1" si="452"/>
        <v>0</v>
      </c>
      <c r="H3402" t="str">
        <f t="shared" ca="1" si="453"/>
        <v>'360 PU '!</v>
      </c>
      <c r="I3402">
        <f t="shared" ca="1" si="454"/>
        <v>0</v>
      </c>
      <c r="J3402">
        <f t="shared" ca="1" si="449"/>
        <v>0</v>
      </c>
      <c r="K3402" t="str">
        <f t="shared" ca="1" si="449"/>
        <v>'360 PU '!</v>
      </c>
      <c r="L3402">
        <f t="shared" ca="1" si="449"/>
        <v>0</v>
      </c>
      <c r="M3402">
        <f t="shared" ca="1" si="449"/>
        <v>0</v>
      </c>
      <c r="N3402">
        <f t="shared" ca="1" si="449"/>
        <v>0</v>
      </c>
      <c r="O3402" t="str">
        <f t="shared" ca="1" si="447"/>
        <v>d:t</v>
      </c>
      <c r="P3402" t="str">
        <f t="shared" ca="1" si="448"/>
        <v>d11:t11</v>
      </c>
    </row>
    <row r="3403" spans="1:16">
      <c r="A3403" t="str">
        <f t="shared" si="450"/>
        <v>12</v>
      </c>
      <c r="B3403" t="str">
        <f t="shared" ca="1" si="451"/>
        <v>PU</v>
      </c>
      <c r="C3403" t="s">
        <v>341</v>
      </c>
      <c r="D3403" t="s">
        <v>4081</v>
      </c>
      <c r="E3403">
        <f t="shared" ca="1" si="452"/>
        <v>0</v>
      </c>
      <c r="H3403" t="str">
        <f t="shared" ca="1" si="453"/>
        <v>'360 PU '!</v>
      </c>
      <c r="I3403">
        <f t="shared" ca="1" si="454"/>
        <v>0</v>
      </c>
      <c r="J3403">
        <f t="shared" ca="1" si="449"/>
        <v>0</v>
      </c>
      <c r="K3403" t="str">
        <f t="shared" ca="1" si="449"/>
        <v>'360 PU '!</v>
      </c>
      <c r="L3403">
        <f t="shared" ca="1" si="449"/>
        <v>0</v>
      </c>
      <c r="M3403">
        <f t="shared" ca="1" si="449"/>
        <v>0</v>
      </c>
      <c r="N3403">
        <f t="shared" ca="1" si="449"/>
        <v>0</v>
      </c>
      <c r="O3403" t="str">
        <f t="shared" ca="1" si="447"/>
        <v>d:t</v>
      </c>
      <c r="P3403" t="str">
        <f t="shared" ca="1" si="448"/>
        <v>d11:t11</v>
      </c>
    </row>
    <row r="3404" spans="1:16">
      <c r="A3404" t="str">
        <f t="shared" si="450"/>
        <v>09</v>
      </c>
      <c r="B3404" t="str">
        <f t="shared" ca="1" si="451"/>
        <v>PU</v>
      </c>
      <c r="C3404" t="s">
        <v>341</v>
      </c>
      <c r="D3404" t="s">
        <v>4082</v>
      </c>
      <c r="E3404">
        <f t="shared" ca="1" si="452"/>
        <v>0</v>
      </c>
      <c r="H3404" t="str">
        <f t="shared" ca="1" si="453"/>
        <v>'360 PU '!</v>
      </c>
      <c r="I3404">
        <f t="shared" ca="1" si="454"/>
        <v>0</v>
      </c>
      <c r="J3404">
        <f t="shared" ca="1" si="449"/>
        <v>0</v>
      </c>
      <c r="K3404" t="str">
        <f t="shared" ca="1" si="449"/>
        <v>'360 PU '!</v>
      </c>
      <c r="L3404">
        <f t="shared" ca="1" si="449"/>
        <v>0</v>
      </c>
      <c r="M3404">
        <f t="shared" ca="1" si="449"/>
        <v>0</v>
      </c>
      <c r="N3404">
        <f t="shared" ca="1" si="449"/>
        <v>0</v>
      </c>
      <c r="O3404" t="str">
        <f t="shared" ca="1" si="447"/>
        <v>d:t</v>
      </c>
      <c r="P3404" t="str">
        <f t="shared" ca="1" si="448"/>
        <v>d11:t11</v>
      </c>
    </row>
    <row r="3405" spans="1:16">
      <c r="A3405" t="str">
        <f t="shared" si="450"/>
        <v>11</v>
      </c>
      <c r="B3405" t="str">
        <f t="shared" ca="1" si="451"/>
        <v>PU</v>
      </c>
      <c r="C3405" t="s">
        <v>341</v>
      </c>
      <c r="D3405" t="s">
        <v>4083</v>
      </c>
      <c r="E3405">
        <f t="shared" ca="1" si="452"/>
        <v>0</v>
      </c>
      <c r="H3405" t="str">
        <f t="shared" ca="1" si="453"/>
        <v>'360 PU '!</v>
      </c>
      <c r="I3405">
        <f t="shared" ca="1" si="454"/>
        <v>0</v>
      </c>
      <c r="J3405">
        <f t="shared" ca="1" si="449"/>
        <v>0</v>
      </c>
      <c r="K3405" t="str">
        <f t="shared" ca="1" si="449"/>
        <v>'360 PU '!</v>
      </c>
      <c r="L3405">
        <f t="shared" ca="1" si="449"/>
        <v>0</v>
      </c>
      <c r="M3405">
        <f t="shared" ca="1" si="449"/>
        <v>0</v>
      </c>
      <c r="N3405">
        <f t="shared" ca="1" si="449"/>
        <v>0</v>
      </c>
      <c r="O3405" t="str">
        <f t="shared" ca="1" si="447"/>
        <v>d:t</v>
      </c>
      <c r="P3405" t="str">
        <f t="shared" ca="1" si="448"/>
        <v>d11:t11</v>
      </c>
    </row>
    <row r="3406" spans="1:16">
      <c r="A3406" t="str">
        <f t="shared" si="450"/>
        <v>03</v>
      </c>
      <c r="B3406" t="str">
        <f t="shared" ca="1" si="451"/>
        <v>PU</v>
      </c>
      <c r="C3406" t="s">
        <v>341</v>
      </c>
      <c r="D3406" t="s">
        <v>4084</v>
      </c>
      <c r="E3406">
        <f t="shared" ca="1" si="452"/>
        <v>0</v>
      </c>
      <c r="H3406" t="str">
        <f t="shared" ca="1" si="453"/>
        <v>'360 PU '!</v>
      </c>
      <c r="I3406">
        <f t="shared" ca="1" si="454"/>
        <v>0</v>
      </c>
      <c r="J3406">
        <f t="shared" ca="1" si="449"/>
        <v>0</v>
      </c>
      <c r="K3406" t="str">
        <f t="shared" ca="1" si="449"/>
        <v>'360 PU '!</v>
      </c>
      <c r="L3406">
        <f t="shared" ca="1" si="449"/>
        <v>0</v>
      </c>
      <c r="M3406">
        <f t="shared" ca="1" si="449"/>
        <v>0</v>
      </c>
      <c r="N3406">
        <f t="shared" ca="1" si="449"/>
        <v>0</v>
      </c>
      <c r="O3406" t="str">
        <f t="shared" ca="1" si="447"/>
        <v>d:t</v>
      </c>
      <c r="P3406" t="str">
        <f t="shared" ca="1" si="448"/>
        <v>d11:t11</v>
      </c>
    </row>
    <row r="3407" spans="1:16">
      <c r="A3407" t="str">
        <f t="shared" si="450"/>
        <v>02</v>
      </c>
      <c r="B3407" t="str">
        <f t="shared" ca="1" si="451"/>
        <v>PU</v>
      </c>
      <c r="C3407" t="s">
        <v>341</v>
      </c>
      <c r="D3407" t="s">
        <v>4085</v>
      </c>
      <c r="E3407">
        <f t="shared" ca="1" si="452"/>
        <v>0</v>
      </c>
      <c r="H3407" t="str">
        <f t="shared" ca="1" si="453"/>
        <v>'360 PU '!</v>
      </c>
      <c r="I3407">
        <f t="shared" ca="1" si="454"/>
        <v>0</v>
      </c>
      <c r="J3407">
        <f t="shared" ca="1" si="449"/>
        <v>0</v>
      </c>
      <c r="K3407" t="str">
        <f t="shared" ca="1" si="449"/>
        <v>'360 PU '!</v>
      </c>
      <c r="L3407">
        <f t="shared" ca="1" si="449"/>
        <v>0</v>
      </c>
      <c r="M3407">
        <f t="shared" ca="1" si="449"/>
        <v>0</v>
      </c>
      <c r="N3407">
        <f t="shared" ca="1" si="449"/>
        <v>0</v>
      </c>
      <c r="O3407" t="str">
        <f t="shared" ca="1" si="447"/>
        <v>d:t</v>
      </c>
      <c r="P3407" t="str">
        <f t="shared" ca="1" si="448"/>
        <v>d11:t11</v>
      </c>
    </row>
    <row r="3408" spans="1:16">
      <c r="A3408" t="str">
        <f t="shared" si="450"/>
        <v>04</v>
      </c>
      <c r="B3408" t="str">
        <f t="shared" ca="1" si="451"/>
        <v>PU</v>
      </c>
      <c r="C3408" t="s">
        <v>341</v>
      </c>
      <c r="D3408" t="s">
        <v>4086</v>
      </c>
      <c r="E3408">
        <f t="shared" ca="1" si="452"/>
        <v>0</v>
      </c>
      <c r="H3408" t="str">
        <f t="shared" ca="1" si="453"/>
        <v>'360 PU '!</v>
      </c>
      <c r="I3408">
        <f t="shared" ca="1" si="454"/>
        <v>0</v>
      </c>
      <c r="J3408">
        <f t="shared" ca="1" si="449"/>
        <v>0</v>
      </c>
      <c r="K3408" t="str">
        <f t="shared" ca="1" si="449"/>
        <v>'360 PU '!</v>
      </c>
      <c r="L3408">
        <f t="shared" ca="1" si="449"/>
        <v>0</v>
      </c>
      <c r="M3408">
        <f t="shared" ca="1" si="449"/>
        <v>0</v>
      </c>
      <c r="N3408">
        <f t="shared" ca="1" si="449"/>
        <v>0</v>
      </c>
      <c r="O3408" t="str">
        <f t="shared" ref="O3408:O3471" ca="1" si="455">VLOOKUP($H3408,$G$8:$I$13,2,FALSE)</f>
        <v>d:t</v>
      </c>
      <c r="P3408" t="str">
        <f t="shared" ref="P3408:P3471" ca="1" si="456">VLOOKUP($H3408,$G$8:$I$13,3,FALSE)</f>
        <v>d11:t11</v>
      </c>
    </row>
    <row r="3409" spans="1:16">
      <c r="A3409" t="str">
        <f t="shared" si="450"/>
        <v>01</v>
      </c>
      <c r="B3409" t="str">
        <f t="shared" ca="1" si="451"/>
        <v>PU</v>
      </c>
      <c r="C3409" t="s">
        <v>254</v>
      </c>
      <c r="D3409" t="s">
        <v>4087</v>
      </c>
      <c r="E3409">
        <f t="shared" ca="1" si="452"/>
        <v>0</v>
      </c>
      <c r="H3409" t="str">
        <f t="shared" ca="1" si="453"/>
        <v>'360 PU '!</v>
      </c>
      <c r="I3409">
        <f t="shared" ca="1" si="454"/>
        <v>0</v>
      </c>
      <c r="J3409">
        <f t="shared" ca="1" si="449"/>
        <v>0</v>
      </c>
      <c r="K3409" t="str">
        <f t="shared" ca="1" si="449"/>
        <v>'360 PU '!</v>
      </c>
      <c r="L3409">
        <f t="shared" ca="1" si="449"/>
        <v>0</v>
      </c>
      <c r="M3409">
        <f t="shared" ca="1" si="449"/>
        <v>0</v>
      </c>
      <c r="N3409">
        <f t="shared" ca="1" si="449"/>
        <v>0</v>
      </c>
      <c r="O3409" t="str">
        <f t="shared" ca="1" si="455"/>
        <v>d:t</v>
      </c>
      <c r="P3409" t="str">
        <f t="shared" ca="1" si="456"/>
        <v>d11:t11</v>
      </c>
    </row>
    <row r="3410" spans="1:16">
      <c r="A3410" t="str">
        <f t="shared" si="450"/>
        <v>05</v>
      </c>
      <c r="B3410" t="str">
        <f t="shared" ca="1" si="451"/>
        <v>PU</v>
      </c>
      <c r="C3410" t="s">
        <v>254</v>
      </c>
      <c r="D3410" t="s">
        <v>4088</v>
      </c>
      <c r="E3410">
        <f t="shared" ca="1" si="452"/>
        <v>0</v>
      </c>
      <c r="H3410" t="str">
        <f t="shared" ca="1" si="453"/>
        <v>'360 PU '!</v>
      </c>
      <c r="I3410">
        <f t="shared" ca="1" si="454"/>
        <v>0</v>
      </c>
      <c r="J3410">
        <f t="shared" ca="1" si="449"/>
        <v>0</v>
      </c>
      <c r="K3410" t="str">
        <f t="shared" ca="1" si="449"/>
        <v>'360 PU '!</v>
      </c>
      <c r="L3410">
        <f t="shared" ca="1" si="449"/>
        <v>0</v>
      </c>
      <c r="M3410">
        <f t="shared" ca="1" si="449"/>
        <v>0</v>
      </c>
      <c r="N3410">
        <f t="shared" ca="1" si="449"/>
        <v>0</v>
      </c>
      <c r="O3410" t="str">
        <f t="shared" ca="1" si="455"/>
        <v>d:t</v>
      </c>
      <c r="P3410" t="str">
        <f t="shared" ca="1" si="456"/>
        <v>d11:t11</v>
      </c>
    </row>
    <row r="3411" spans="1:16">
      <c r="A3411" t="str">
        <f t="shared" si="450"/>
        <v>14</v>
      </c>
      <c r="B3411" t="str">
        <f t="shared" ca="1" si="451"/>
        <v>PU</v>
      </c>
      <c r="C3411" t="s">
        <v>254</v>
      </c>
      <c r="D3411" t="s">
        <v>4089</v>
      </c>
      <c r="E3411">
        <f t="shared" ca="1" si="452"/>
        <v>0</v>
      </c>
      <c r="H3411" t="str">
        <f t="shared" ca="1" si="453"/>
        <v>'360 PU '!</v>
      </c>
      <c r="I3411">
        <f t="shared" ca="1" si="454"/>
        <v>0</v>
      </c>
      <c r="J3411">
        <f t="shared" ca="1" si="449"/>
        <v>0</v>
      </c>
      <c r="K3411" t="str">
        <f t="shared" ca="1" si="449"/>
        <v>'360 PU '!</v>
      </c>
      <c r="L3411">
        <f t="shared" ca="1" si="449"/>
        <v>0</v>
      </c>
      <c r="M3411">
        <f t="shared" ca="1" si="449"/>
        <v>0</v>
      </c>
      <c r="N3411">
        <f t="shared" ca="1" si="449"/>
        <v>0</v>
      </c>
      <c r="O3411" t="str">
        <f t="shared" ca="1" si="455"/>
        <v>d:t</v>
      </c>
      <c r="P3411" t="str">
        <f t="shared" ca="1" si="456"/>
        <v>d11:t11</v>
      </c>
    </row>
    <row r="3412" spans="1:16">
      <c r="A3412" t="str">
        <f t="shared" si="450"/>
        <v>100</v>
      </c>
      <c r="B3412" t="str">
        <f t="shared" ca="1" si="451"/>
        <v>PU</v>
      </c>
      <c r="C3412" t="s">
        <v>254</v>
      </c>
      <c r="D3412" t="s">
        <v>4090</v>
      </c>
      <c r="E3412">
        <f t="shared" ca="1" si="452"/>
        <v>0</v>
      </c>
      <c r="H3412" t="str">
        <f t="shared" ca="1" si="453"/>
        <v>'360 PU '!</v>
      </c>
      <c r="I3412">
        <f t="shared" ca="1" si="454"/>
        <v>0</v>
      </c>
      <c r="J3412">
        <f t="shared" ca="1" si="449"/>
        <v>0</v>
      </c>
      <c r="K3412" t="str">
        <f t="shared" ca="1" si="449"/>
        <v>'360 PU '!</v>
      </c>
      <c r="L3412">
        <f t="shared" ca="1" si="449"/>
        <v>0</v>
      </c>
      <c r="M3412">
        <f t="shared" ca="1" si="449"/>
        <v>0</v>
      </c>
      <c r="N3412">
        <f t="shared" ca="1" si="449"/>
        <v>0</v>
      </c>
      <c r="O3412" t="str">
        <f t="shared" ca="1" si="455"/>
        <v>d:t</v>
      </c>
      <c r="P3412" t="str">
        <f t="shared" ca="1" si="456"/>
        <v>d11:t11</v>
      </c>
    </row>
    <row r="3413" spans="1:16">
      <c r="A3413" t="str">
        <f t="shared" si="450"/>
        <v>06</v>
      </c>
      <c r="B3413" t="str">
        <f t="shared" ca="1" si="451"/>
        <v>PU</v>
      </c>
      <c r="C3413" t="s">
        <v>254</v>
      </c>
      <c r="D3413" t="s">
        <v>4091</v>
      </c>
      <c r="E3413">
        <f t="shared" ca="1" si="452"/>
        <v>0</v>
      </c>
      <c r="H3413" t="str">
        <f t="shared" ca="1" si="453"/>
        <v>'360 PU '!</v>
      </c>
      <c r="I3413">
        <f t="shared" ca="1" si="454"/>
        <v>0</v>
      </c>
      <c r="J3413">
        <f t="shared" ca="1" si="449"/>
        <v>0</v>
      </c>
      <c r="K3413" t="str">
        <f t="shared" ca="1" si="449"/>
        <v>'360 PU '!</v>
      </c>
      <c r="L3413">
        <f t="shared" ca="1" si="449"/>
        <v>0</v>
      </c>
      <c r="M3413">
        <f t="shared" ca="1" si="449"/>
        <v>0</v>
      </c>
      <c r="N3413">
        <f t="shared" ca="1" si="449"/>
        <v>0</v>
      </c>
      <c r="O3413" t="str">
        <f t="shared" ca="1" si="455"/>
        <v>d:t</v>
      </c>
      <c r="P3413" t="str">
        <f t="shared" ca="1" si="456"/>
        <v>d11:t11</v>
      </c>
    </row>
    <row r="3414" spans="1:16">
      <c r="A3414" t="str">
        <f t="shared" si="450"/>
        <v>12</v>
      </c>
      <c r="B3414" t="str">
        <f t="shared" ca="1" si="451"/>
        <v>PU</v>
      </c>
      <c r="C3414" t="s">
        <v>254</v>
      </c>
      <c r="D3414" t="s">
        <v>4092</v>
      </c>
      <c r="E3414">
        <f t="shared" ca="1" si="452"/>
        <v>0</v>
      </c>
      <c r="H3414" t="str">
        <f t="shared" ca="1" si="453"/>
        <v>'360 PU '!</v>
      </c>
      <c r="I3414">
        <f t="shared" ca="1" si="454"/>
        <v>0</v>
      </c>
      <c r="J3414">
        <f t="shared" ca="1" si="449"/>
        <v>0</v>
      </c>
      <c r="K3414" t="str">
        <f t="shared" ca="1" si="449"/>
        <v>'360 PU '!</v>
      </c>
      <c r="L3414">
        <f t="shared" ca="1" si="449"/>
        <v>0</v>
      </c>
      <c r="M3414">
        <f t="shared" ca="1" si="449"/>
        <v>0</v>
      </c>
      <c r="N3414">
        <f t="shared" ca="1" si="449"/>
        <v>0</v>
      </c>
      <c r="O3414" t="str">
        <f t="shared" ca="1" si="455"/>
        <v>d:t</v>
      </c>
      <c r="P3414" t="str">
        <f t="shared" ca="1" si="456"/>
        <v>d11:t11</v>
      </c>
    </row>
    <row r="3415" spans="1:16">
      <c r="A3415" t="str">
        <f t="shared" si="450"/>
        <v>09</v>
      </c>
      <c r="B3415" t="str">
        <f t="shared" ca="1" si="451"/>
        <v>PU</v>
      </c>
      <c r="C3415" t="s">
        <v>254</v>
      </c>
      <c r="D3415" t="s">
        <v>4093</v>
      </c>
      <c r="E3415">
        <f t="shared" ca="1" si="452"/>
        <v>0</v>
      </c>
      <c r="H3415" t="str">
        <f t="shared" ca="1" si="453"/>
        <v>'360 PU '!</v>
      </c>
      <c r="I3415">
        <f t="shared" ca="1" si="454"/>
        <v>0</v>
      </c>
      <c r="J3415">
        <f t="shared" ca="1" si="449"/>
        <v>0</v>
      </c>
      <c r="K3415" t="str">
        <f t="shared" ca="1" si="449"/>
        <v>'360 PU '!</v>
      </c>
      <c r="L3415">
        <f t="shared" ca="1" si="449"/>
        <v>0</v>
      </c>
      <c r="M3415">
        <f t="shared" ca="1" si="449"/>
        <v>0</v>
      </c>
      <c r="N3415">
        <f t="shared" ca="1" si="449"/>
        <v>0</v>
      </c>
      <c r="O3415" t="str">
        <f t="shared" ca="1" si="455"/>
        <v>d:t</v>
      </c>
      <c r="P3415" t="str">
        <f t="shared" ca="1" si="456"/>
        <v>d11:t11</v>
      </c>
    </row>
    <row r="3416" spans="1:16">
      <c r="A3416" t="str">
        <f t="shared" si="450"/>
        <v>11</v>
      </c>
      <c r="B3416" t="str">
        <f t="shared" ca="1" si="451"/>
        <v>PU</v>
      </c>
      <c r="C3416" t="s">
        <v>254</v>
      </c>
      <c r="D3416" t="s">
        <v>4094</v>
      </c>
      <c r="E3416">
        <f t="shared" ca="1" si="452"/>
        <v>0</v>
      </c>
      <c r="H3416" t="str">
        <f t="shared" ca="1" si="453"/>
        <v>'360 PU '!</v>
      </c>
      <c r="I3416">
        <f t="shared" ca="1" si="454"/>
        <v>0</v>
      </c>
      <c r="J3416">
        <f t="shared" ca="1" si="449"/>
        <v>0</v>
      </c>
      <c r="K3416" t="str">
        <f t="shared" ca="1" si="449"/>
        <v>'360 PU '!</v>
      </c>
      <c r="L3416">
        <f t="shared" ca="1" si="449"/>
        <v>0</v>
      </c>
      <c r="M3416">
        <f t="shared" ca="1" si="449"/>
        <v>0</v>
      </c>
      <c r="N3416">
        <f t="shared" ca="1" si="449"/>
        <v>0</v>
      </c>
      <c r="O3416" t="str">
        <f t="shared" ca="1" si="455"/>
        <v>d:t</v>
      </c>
      <c r="P3416" t="str">
        <f t="shared" ca="1" si="456"/>
        <v>d11:t11</v>
      </c>
    </row>
    <row r="3417" spans="1:16">
      <c r="A3417" t="str">
        <f t="shared" si="450"/>
        <v>03</v>
      </c>
      <c r="B3417" t="str">
        <f t="shared" ca="1" si="451"/>
        <v>PU</v>
      </c>
      <c r="C3417" t="s">
        <v>254</v>
      </c>
      <c r="D3417" t="s">
        <v>4095</v>
      </c>
      <c r="E3417">
        <f t="shared" ca="1" si="452"/>
        <v>0</v>
      </c>
      <c r="H3417" t="str">
        <f t="shared" ca="1" si="453"/>
        <v>'360 PU '!</v>
      </c>
      <c r="I3417">
        <f t="shared" ca="1" si="454"/>
        <v>0</v>
      </c>
      <c r="J3417">
        <f t="shared" ca="1" si="449"/>
        <v>0</v>
      </c>
      <c r="K3417" t="str">
        <f t="shared" ca="1" si="449"/>
        <v>'360 PU '!</v>
      </c>
      <c r="L3417">
        <f t="shared" ca="1" si="449"/>
        <v>0</v>
      </c>
      <c r="M3417">
        <f t="shared" ca="1" si="449"/>
        <v>0</v>
      </c>
      <c r="N3417">
        <f t="shared" ca="1" si="449"/>
        <v>0</v>
      </c>
      <c r="O3417" t="str">
        <f t="shared" ca="1" si="455"/>
        <v>d:t</v>
      </c>
      <c r="P3417" t="str">
        <f t="shared" ca="1" si="456"/>
        <v>d11:t11</v>
      </c>
    </row>
    <row r="3418" spans="1:16">
      <c r="A3418" t="str">
        <f t="shared" si="450"/>
        <v>02</v>
      </c>
      <c r="B3418" t="str">
        <f t="shared" ca="1" si="451"/>
        <v>PU</v>
      </c>
      <c r="C3418" t="s">
        <v>254</v>
      </c>
      <c r="D3418" t="s">
        <v>4096</v>
      </c>
      <c r="E3418">
        <f t="shared" ca="1" si="452"/>
        <v>0</v>
      </c>
      <c r="H3418" t="str">
        <f t="shared" ca="1" si="453"/>
        <v>'360 PU '!</v>
      </c>
      <c r="I3418">
        <f t="shared" ca="1" si="454"/>
        <v>0</v>
      </c>
      <c r="J3418">
        <f t="shared" ca="1" si="449"/>
        <v>0</v>
      </c>
      <c r="K3418" t="str">
        <f t="shared" ca="1" si="449"/>
        <v>'360 PU '!</v>
      </c>
      <c r="L3418">
        <f t="shared" ca="1" si="449"/>
        <v>0</v>
      </c>
      <c r="M3418">
        <f t="shared" ca="1" si="449"/>
        <v>0</v>
      </c>
      <c r="N3418">
        <f t="shared" ca="1" si="449"/>
        <v>0</v>
      </c>
      <c r="O3418" t="str">
        <f t="shared" ca="1" si="455"/>
        <v>d:t</v>
      </c>
      <c r="P3418" t="str">
        <f t="shared" ca="1" si="456"/>
        <v>d11:t11</v>
      </c>
    </row>
    <row r="3419" spans="1:16">
      <c r="A3419" t="str">
        <f t="shared" si="450"/>
        <v>04</v>
      </c>
      <c r="B3419" t="str">
        <f t="shared" ca="1" si="451"/>
        <v>PU</v>
      </c>
      <c r="C3419" t="s">
        <v>254</v>
      </c>
      <c r="D3419" t="s">
        <v>4097</v>
      </c>
      <c r="E3419">
        <f t="shared" ca="1" si="452"/>
        <v>0</v>
      </c>
      <c r="H3419" t="str">
        <f t="shared" ca="1" si="453"/>
        <v>'360 PU '!</v>
      </c>
      <c r="I3419">
        <f t="shared" ca="1" si="454"/>
        <v>0</v>
      </c>
      <c r="J3419">
        <f t="shared" ca="1" si="449"/>
        <v>0</v>
      </c>
      <c r="K3419" t="str">
        <f t="shared" ca="1" si="449"/>
        <v>'360 PU '!</v>
      </c>
      <c r="L3419">
        <f t="shared" ca="1" si="449"/>
        <v>0</v>
      </c>
      <c r="M3419">
        <f t="shared" ca="1" si="449"/>
        <v>0</v>
      </c>
      <c r="N3419">
        <f t="shared" ca="1" si="449"/>
        <v>0</v>
      </c>
      <c r="O3419" t="str">
        <f t="shared" ca="1" si="455"/>
        <v>d:t</v>
      </c>
      <c r="P3419" t="str">
        <f t="shared" ca="1" si="456"/>
        <v>d11:t11</v>
      </c>
    </row>
    <row r="3420" spans="1:16">
      <c r="A3420" t="str">
        <f t="shared" si="450"/>
        <v>01</v>
      </c>
      <c r="B3420" t="str">
        <f t="shared" ca="1" si="451"/>
        <v>PU</v>
      </c>
      <c r="C3420" t="s">
        <v>255</v>
      </c>
      <c r="D3420" t="s">
        <v>4098</v>
      </c>
      <c r="E3420">
        <f t="shared" ca="1" si="452"/>
        <v>0</v>
      </c>
      <c r="H3420" t="str">
        <f t="shared" ca="1" si="453"/>
        <v>'360 PU '!</v>
      </c>
      <c r="I3420">
        <f t="shared" ca="1" si="454"/>
        <v>0</v>
      </c>
      <c r="J3420">
        <f t="shared" ca="1" si="449"/>
        <v>0</v>
      </c>
      <c r="K3420" t="str">
        <f t="shared" ca="1" si="449"/>
        <v>'360 PU '!</v>
      </c>
      <c r="L3420">
        <f t="shared" ca="1" si="449"/>
        <v>0</v>
      </c>
      <c r="M3420">
        <f t="shared" ca="1" si="449"/>
        <v>0</v>
      </c>
      <c r="N3420">
        <f t="shared" ca="1" si="449"/>
        <v>0</v>
      </c>
      <c r="O3420" t="str">
        <f t="shared" ca="1" si="455"/>
        <v>d:t</v>
      </c>
      <c r="P3420" t="str">
        <f t="shared" ca="1" si="456"/>
        <v>d11:t11</v>
      </c>
    </row>
    <row r="3421" spans="1:16">
      <c r="A3421" t="str">
        <f t="shared" si="450"/>
        <v>05</v>
      </c>
      <c r="B3421" t="str">
        <f t="shared" ca="1" si="451"/>
        <v>PU</v>
      </c>
      <c r="C3421" t="s">
        <v>255</v>
      </c>
      <c r="D3421" t="s">
        <v>4099</v>
      </c>
      <c r="E3421">
        <f t="shared" ca="1" si="452"/>
        <v>0</v>
      </c>
      <c r="H3421" t="str">
        <f t="shared" ca="1" si="453"/>
        <v>'360 PU '!</v>
      </c>
      <c r="I3421">
        <f t="shared" ca="1" si="454"/>
        <v>0</v>
      </c>
      <c r="J3421">
        <f t="shared" ca="1" si="449"/>
        <v>0</v>
      </c>
      <c r="K3421" t="str">
        <f t="shared" ca="1" si="449"/>
        <v>'360 PU '!</v>
      </c>
      <c r="L3421">
        <f t="shared" ca="1" si="449"/>
        <v>0</v>
      </c>
      <c r="M3421">
        <f t="shared" ca="1" si="449"/>
        <v>0</v>
      </c>
      <c r="N3421">
        <f t="shared" ca="1" si="449"/>
        <v>0</v>
      </c>
      <c r="O3421" t="str">
        <f t="shared" ca="1" si="455"/>
        <v>d:t</v>
      </c>
      <c r="P3421" t="str">
        <f t="shared" ca="1" si="456"/>
        <v>d11:t11</v>
      </c>
    </row>
    <row r="3422" spans="1:16">
      <c r="A3422" t="str">
        <f t="shared" si="450"/>
        <v>14</v>
      </c>
      <c r="B3422" t="str">
        <f t="shared" ca="1" si="451"/>
        <v>PU</v>
      </c>
      <c r="C3422" t="s">
        <v>255</v>
      </c>
      <c r="D3422" t="s">
        <v>4100</v>
      </c>
      <c r="E3422">
        <f t="shared" ca="1" si="452"/>
        <v>0</v>
      </c>
      <c r="H3422" t="str">
        <f t="shared" ca="1" si="453"/>
        <v>'360 PU '!</v>
      </c>
      <c r="I3422">
        <f t="shared" ca="1" si="454"/>
        <v>0</v>
      </c>
      <c r="J3422">
        <f t="shared" ca="1" si="449"/>
        <v>0</v>
      </c>
      <c r="K3422" t="str">
        <f t="shared" ca="1" si="449"/>
        <v>'360 PU '!</v>
      </c>
      <c r="L3422">
        <f t="shared" ca="1" si="449"/>
        <v>0</v>
      </c>
      <c r="M3422">
        <f t="shared" ca="1" si="449"/>
        <v>0</v>
      </c>
      <c r="N3422">
        <f t="shared" ca="1" si="449"/>
        <v>0</v>
      </c>
      <c r="O3422" t="str">
        <f t="shared" ca="1" si="455"/>
        <v>d:t</v>
      </c>
      <c r="P3422" t="str">
        <f t="shared" ca="1" si="456"/>
        <v>d11:t11</v>
      </c>
    </row>
    <row r="3423" spans="1:16">
      <c r="A3423" t="str">
        <f t="shared" si="450"/>
        <v>100</v>
      </c>
      <c r="B3423" t="str">
        <f t="shared" ca="1" si="451"/>
        <v>PU</v>
      </c>
      <c r="C3423" t="s">
        <v>255</v>
      </c>
      <c r="D3423" t="s">
        <v>4101</v>
      </c>
      <c r="E3423">
        <f t="shared" ca="1" si="452"/>
        <v>0</v>
      </c>
      <c r="H3423" t="str">
        <f t="shared" ca="1" si="453"/>
        <v>'360 PU '!</v>
      </c>
      <c r="I3423">
        <f t="shared" ca="1" si="454"/>
        <v>0</v>
      </c>
      <c r="J3423">
        <f t="shared" ca="1" si="449"/>
        <v>0</v>
      </c>
      <c r="K3423" t="str">
        <f t="shared" ca="1" si="449"/>
        <v>'360 PU '!</v>
      </c>
      <c r="L3423">
        <f t="shared" ca="1" si="449"/>
        <v>0</v>
      </c>
      <c r="M3423">
        <f t="shared" ca="1" si="449"/>
        <v>0</v>
      </c>
      <c r="N3423">
        <f t="shared" ca="1" si="449"/>
        <v>0</v>
      </c>
      <c r="O3423" t="str">
        <f t="shared" ca="1" si="455"/>
        <v>d:t</v>
      </c>
      <c r="P3423" t="str">
        <f t="shared" ca="1" si="456"/>
        <v>d11:t11</v>
      </c>
    </row>
    <row r="3424" spans="1:16">
      <c r="A3424" t="str">
        <f t="shared" si="450"/>
        <v>06</v>
      </c>
      <c r="B3424" t="str">
        <f t="shared" ca="1" si="451"/>
        <v>PU</v>
      </c>
      <c r="C3424" t="s">
        <v>255</v>
      </c>
      <c r="D3424" t="s">
        <v>4102</v>
      </c>
      <c r="E3424">
        <f t="shared" ca="1" si="452"/>
        <v>0</v>
      </c>
      <c r="H3424" t="str">
        <f t="shared" ca="1" si="453"/>
        <v>'360 PU '!</v>
      </c>
      <c r="I3424">
        <f t="shared" ca="1" si="454"/>
        <v>0</v>
      </c>
      <c r="J3424">
        <f t="shared" ca="1" si="449"/>
        <v>0</v>
      </c>
      <c r="K3424" t="str">
        <f t="shared" ca="1" si="449"/>
        <v>'360 PU '!</v>
      </c>
      <c r="L3424">
        <f t="shared" ca="1" si="449"/>
        <v>0</v>
      </c>
      <c r="M3424">
        <f t="shared" ca="1" si="449"/>
        <v>0</v>
      </c>
      <c r="N3424">
        <f t="shared" ca="1" si="449"/>
        <v>0</v>
      </c>
      <c r="O3424" t="str">
        <f t="shared" ca="1" si="455"/>
        <v>d:t</v>
      </c>
      <c r="P3424" t="str">
        <f t="shared" ca="1" si="456"/>
        <v>d11:t11</v>
      </c>
    </row>
    <row r="3425" spans="1:16">
      <c r="A3425" t="str">
        <f t="shared" si="450"/>
        <v>12</v>
      </c>
      <c r="B3425" t="str">
        <f t="shared" ca="1" si="451"/>
        <v>PU</v>
      </c>
      <c r="C3425" t="s">
        <v>255</v>
      </c>
      <c r="D3425" t="s">
        <v>4103</v>
      </c>
      <c r="E3425">
        <f t="shared" ca="1" si="452"/>
        <v>0</v>
      </c>
      <c r="H3425" t="str">
        <f t="shared" ca="1" si="453"/>
        <v>'360 PU '!</v>
      </c>
      <c r="I3425">
        <f t="shared" ca="1" si="454"/>
        <v>0</v>
      </c>
      <c r="J3425">
        <f t="shared" ca="1" si="449"/>
        <v>0</v>
      </c>
      <c r="K3425" t="str">
        <f t="shared" ca="1" si="449"/>
        <v>'360 PU '!</v>
      </c>
      <c r="L3425">
        <f t="shared" ca="1" si="449"/>
        <v>0</v>
      </c>
      <c r="M3425">
        <f t="shared" ca="1" si="449"/>
        <v>0</v>
      </c>
      <c r="N3425">
        <f t="shared" ca="1" si="449"/>
        <v>0</v>
      </c>
      <c r="O3425" t="str">
        <f t="shared" ca="1" si="455"/>
        <v>d:t</v>
      </c>
      <c r="P3425" t="str">
        <f t="shared" ca="1" si="456"/>
        <v>d11:t11</v>
      </c>
    </row>
    <row r="3426" spans="1:16">
      <c r="A3426" t="str">
        <f t="shared" si="450"/>
        <v>09</v>
      </c>
      <c r="B3426" t="str">
        <f t="shared" ca="1" si="451"/>
        <v>PU</v>
      </c>
      <c r="C3426" t="s">
        <v>255</v>
      </c>
      <c r="D3426" t="s">
        <v>4104</v>
      </c>
      <c r="E3426">
        <f t="shared" ca="1" si="452"/>
        <v>0</v>
      </c>
      <c r="H3426" t="str">
        <f t="shared" ca="1" si="453"/>
        <v>'360 PU '!</v>
      </c>
      <c r="I3426">
        <f t="shared" ca="1" si="454"/>
        <v>0</v>
      </c>
      <c r="J3426">
        <f t="shared" ca="1" si="449"/>
        <v>0</v>
      </c>
      <c r="K3426" t="str">
        <f t="shared" ca="1" si="449"/>
        <v>'360 PU '!</v>
      </c>
      <c r="L3426">
        <f t="shared" ca="1" si="449"/>
        <v>0</v>
      </c>
      <c r="M3426">
        <f t="shared" ca="1" si="449"/>
        <v>0</v>
      </c>
      <c r="N3426">
        <f t="shared" ca="1" si="449"/>
        <v>0</v>
      </c>
      <c r="O3426" t="str">
        <f t="shared" ca="1" si="455"/>
        <v>d:t</v>
      </c>
      <c r="P3426" t="str">
        <f t="shared" ca="1" si="456"/>
        <v>d11:t11</v>
      </c>
    </row>
    <row r="3427" spans="1:16">
      <c r="A3427" t="str">
        <f t="shared" si="450"/>
        <v>11</v>
      </c>
      <c r="B3427" t="str">
        <f t="shared" ca="1" si="451"/>
        <v>PU</v>
      </c>
      <c r="C3427" t="s">
        <v>255</v>
      </c>
      <c r="D3427" t="s">
        <v>4105</v>
      </c>
      <c r="E3427">
        <f t="shared" ca="1" si="452"/>
        <v>0</v>
      </c>
      <c r="H3427" t="str">
        <f t="shared" ca="1" si="453"/>
        <v>'360 PU '!</v>
      </c>
      <c r="I3427">
        <f t="shared" ca="1" si="454"/>
        <v>0</v>
      </c>
      <c r="J3427">
        <f t="shared" ca="1" si="449"/>
        <v>0</v>
      </c>
      <c r="K3427" t="str">
        <f t="shared" ca="1" si="449"/>
        <v>'360 PU '!</v>
      </c>
      <c r="L3427">
        <f t="shared" ca="1" si="449"/>
        <v>0</v>
      </c>
      <c r="M3427">
        <f t="shared" ca="1" si="449"/>
        <v>0</v>
      </c>
      <c r="N3427">
        <f t="shared" ca="1" si="449"/>
        <v>0</v>
      </c>
      <c r="O3427" t="str">
        <f t="shared" ca="1" si="455"/>
        <v>d:t</v>
      </c>
      <c r="P3427" t="str">
        <f t="shared" ca="1" si="456"/>
        <v>d11:t11</v>
      </c>
    </row>
    <row r="3428" spans="1:16">
      <c r="A3428" t="str">
        <f t="shared" si="450"/>
        <v>03</v>
      </c>
      <c r="B3428" t="str">
        <f t="shared" ca="1" si="451"/>
        <v>PU</v>
      </c>
      <c r="C3428" t="s">
        <v>255</v>
      </c>
      <c r="D3428" t="s">
        <v>4106</v>
      </c>
      <c r="E3428">
        <f t="shared" ca="1" si="452"/>
        <v>0</v>
      </c>
      <c r="H3428" t="str">
        <f t="shared" ca="1" si="453"/>
        <v>'360 PU '!</v>
      </c>
      <c r="I3428">
        <f t="shared" ca="1" si="454"/>
        <v>0</v>
      </c>
      <c r="J3428">
        <f t="shared" ca="1" si="449"/>
        <v>0</v>
      </c>
      <c r="K3428" t="str">
        <f t="shared" ca="1" si="449"/>
        <v>'360 PU '!</v>
      </c>
      <c r="L3428">
        <f t="shared" ca="1" si="449"/>
        <v>0</v>
      </c>
      <c r="M3428">
        <f t="shared" ca="1" si="449"/>
        <v>0</v>
      </c>
      <c r="N3428">
        <f t="shared" ca="1" si="449"/>
        <v>0</v>
      </c>
      <c r="O3428" t="str">
        <f t="shared" ca="1" si="455"/>
        <v>d:t</v>
      </c>
      <c r="P3428" t="str">
        <f t="shared" ca="1" si="456"/>
        <v>d11:t11</v>
      </c>
    </row>
    <row r="3429" spans="1:16">
      <c r="A3429" t="str">
        <f t="shared" si="450"/>
        <v>02</v>
      </c>
      <c r="B3429" t="str">
        <f t="shared" ca="1" si="451"/>
        <v>PU</v>
      </c>
      <c r="C3429" t="s">
        <v>255</v>
      </c>
      <c r="D3429" t="s">
        <v>4107</v>
      </c>
      <c r="E3429">
        <f t="shared" ca="1" si="452"/>
        <v>0</v>
      </c>
      <c r="H3429" t="str">
        <f t="shared" ca="1" si="453"/>
        <v>'360 PU '!</v>
      </c>
      <c r="I3429">
        <f t="shared" ca="1" si="454"/>
        <v>0</v>
      </c>
      <c r="J3429">
        <f t="shared" ca="1" si="449"/>
        <v>0</v>
      </c>
      <c r="K3429" t="str">
        <f t="shared" ca="1" si="449"/>
        <v>'360 PU '!</v>
      </c>
      <c r="L3429">
        <f t="shared" ca="1" si="449"/>
        <v>0</v>
      </c>
      <c r="M3429">
        <f t="shared" ca="1" si="449"/>
        <v>0</v>
      </c>
      <c r="N3429">
        <f t="shared" ca="1" si="449"/>
        <v>0</v>
      </c>
      <c r="O3429" t="str">
        <f t="shared" ca="1" si="455"/>
        <v>d:t</v>
      </c>
      <c r="P3429" t="str">
        <f t="shared" ca="1" si="456"/>
        <v>d11:t11</v>
      </c>
    </row>
    <row r="3430" spans="1:16">
      <c r="A3430" t="str">
        <f t="shared" si="450"/>
        <v>04</v>
      </c>
      <c r="B3430" t="str">
        <f t="shared" ca="1" si="451"/>
        <v>PU</v>
      </c>
      <c r="C3430" t="s">
        <v>255</v>
      </c>
      <c r="D3430" t="s">
        <v>4108</v>
      </c>
      <c r="E3430">
        <f t="shared" ca="1" si="452"/>
        <v>0</v>
      </c>
      <c r="H3430" t="str">
        <f t="shared" ca="1" si="453"/>
        <v>'360 PU '!</v>
      </c>
      <c r="I3430">
        <f t="shared" ca="1" si="454"/>
        <v>0</v>
      </c>
      <c r="J3430">
        <f t="shared" ca="1" si="449"/>
        <v>0</v>
      </c>
      <c r="K3430" t="str">
        <f t="shared" ca="1" si="449"/>
        <v>'360 PU '!</v>
      </c>
      <c r="L3430">
        <f t="shared" ca="1" si="449"/>
        <v>0</v>
      </c>
      <c r="M3430">
        <f t="shared" ca="1" si="449"/>
        <v>0</v>
      </c>
      <c r="N3430">
        <f t="shared" ca="1" si="449"/>
        <v>0</v>
      </c>
      <c r="O3430" t="str">
        <f t="shared" ca="1" si="455"/>
        <v>d:t</v>
      </c>
      <c r="P3430" t="str">
        <f t="shared" ca="1" si="456"/>
        <v>d11:t11</v>
      </c>
    </row>
    <row r="3431" spans="1:16">
      <c r="A3431" t="str">
        <f t="shared" si="450"/>
        <v>01</v>
      </c>
      <c r="B3431" t="str">
        <f t="shared" ca="1" si="451"/>
        <v>PU</v>
      </c>
      <c r="C3431" t="s">
        <v>256</v>
      </c>
      <c r="D3431" t="s">
        <v>4109</v>
      </c>
      <c r="E3431">
        <f t="shared" ca="1" si="452"/>
        <v>0</v>
      </c>
      <c r="H3431" t="str">
        <f t="shared" ca="1" si="453"/>
        <v>'360 PU '!</v>
      </c>
      <c r="I3431">
        <f t="shared" ca="1" si="454"/>
        <v>0</v>
      </c>
      <c r="J3431">
        <f t="shared" ca="1" si="449"/>
        <v>0</v>
      </c>
      <c r="K3431" t="str">
        <f t="shared" ca="1" si="449"/>
        <v>'360 PU '!</v>
      </c>
      <c r="L3431">
        <f t="shared" ca="1" si="449"/>
        <v>0</v>
      </c>
      <c r="M3431">
        <f t="shared" ca="1" si="449"/>
        <v>0</v>
      </c>
      <c r="N3431">
        <f t="shared" ca="1" si="449"/>
        <v>0</v>
      </c>
      <c r="O3431" t="str">
        <f t="shared" ca="1" si="455"/>
        <v>d:t</v>
      </c>
      <c r="P3431" t="str">
        <f t="shared" ca="1" si="456"/>
        <v>d11:t11</v>
      </c>
    </row>
    <row r="3432" spans="1:16">
      <c r="A3432" t="str">
        <f t="shared" si="450"/>
        <v>05</v>
      </c>
      <c r="B3432" t="str">
        <f t="shared" ca="1" si="451"/>
        <v>PU</v>
      </c>
      <c r="C3432" t="s">
        <v>256</v>
      </c>
      <c r="D3432" t="s">
        <v>4110</v>
      </c>
      <c r="E3432">
        <f t="shared" ca="1" si="452"/>
        <v>0</v>
      </c>
      <c r="H3432" t="str">
        <f t="shared" ca="1" si="453"/>
        <v>'360 PU '!</v>
      </c>
      <c r="I3432">
        <f t="shared" ca="1" si="454"/>
        <v>0</v>
      </c>
      <c r="J3432">
        <f t="shared" ca="1" si="449"/>
        <v>0</v>
      </c>
      <c r="K3432" t="str">
        <f t="shared" ca="1" si="449"/>
        <v>'360 PU '!</v>
      </c>
      <c r="L3432">
        <f t="shared" ca="1" si="449"/>
        <v>0</v>
      </c>
      <c r="M3432">
        <f t="shared" ca="1" si="449"/>
        <v>0</v>
      </c>
      <c r="N3432">
        <f t="shared" ca="1" si="449"/>
        <v>0</v>
      </c>
      <c r="O3432" t="str">
        <f t="shared" ca="1" si="455"/>
        <v>d:t</v>
      </c>
      <c r="P3432" t="str">
        <f t="shared" ca="1" si="456"/>
        <v>d11:t11</v>
      </c>
    </row>
    <row r="3433" spans="1:16">
      <c r="A3433" t="str">
        <f t="shared" si="450"/>
        <v>14</v>
      </c>
      <c r="B3433" t="str">
        <f t="shared" ca="1" si="451"/>
        <v>PU</v>
      </c>
      <c r="C3433" t="s">
        <v>256</v>
      </c>
      <c r="D3433" t="s">
        <v>4111</v>
      </c>
      <c r="E3433">
        <f t="shared" ca="1" si="452"/>
        <v>0</v>
      </c>
      <c r="H3433" t="str">
        <f t="shared" ca="1" si="453"/>
        <v>'360 PU '!</v>
      </c>
      <c r="I3433">
        <f t="shared" ca="1" si="454"/>
        <v>0</v>
      </c>
      <c r="J3433">
        <f t="shared" ref="J3433:N3483" ca="1" si="457">IF(IFERROR(VLOOKUP($C3433,INDIRECT(J$14&amp;"D:D"),1,FALSE),0)&lt;&gt;0,J$14,0)</f>
        <v>0</v>
      </c>
      <c r="K3433" t="str">
        <f t="shared" ca="1" si="457"/>
        <v>'360 PU '!</v>
      </c>
      <c r="L3433">
        <f t="shared" ca="1" si="457"/>
        <v>0</v>
      </c>
      <c r="M3433">
        <f t="shared" ca="1" si="457"/>
        <v>0</v>
      </c>
      <c r="N3433">
        <f t="shared" ca="1" si="457"/>
        <v>0</v>
      </c>
      <c r="O3433" t="str">
        <f t="shared" ca="1" si="455"/>
        <v>d:t</v>
      </c>
      <c r="P3433" t="str">
        <f t="shared" ca="1" si="456"/>
        <v>d11:t11</v>
      </c>
    </row>
    <row r="3434" spans="1:16">
      <c r="A3434" t="str">
        <f t="shared" si="450"/>
        <v>100</v>
      </c>
      <c r="B3434" t="str">
        <f t="shared" ca="1" si="451"/>
        <v>PU</v>
      </c>
      <c r="C3434" t="s">
        <v>256</v>
      </c>
      <c r="D3434" t="s">
        <v>4112</v>
      </c>
      <c r="E3434">
        <f t="shared" ca="1" si="452"/>
        <v>0</v>
      </c>
      <c r="H3434" t="str">
        <f t="shared" ca="1" si="453"/>
        <v>'360 PU '!</v>
      </c>
      <c r="I3434">
        <f t="shared" ca="1" si="454"/>
        <v>0</v>
      </c>
      <c r="J3434">
        <f t="shared" ca="1" si="457"/>
        <v>0</v>
      </c>
      <c r="K3434" t="str">
        <f t="shared" ca="1" si="457"/>
        <v>'360 PU '!</v>
      </c>
      <c r="L3434">
        <f t="shared" ca="1" si="457"/>
        <v>0</v>
      </c>
      <c r="M3434">
        <f t="shared" ca="1" si="457"/>
        <v>0</v>
      </c>
      <c r="N3434">
        <f t="shared" ca="1" si="457"/>
        <v>0</v>
      </c>
      <c r="O3434" t="str">
        <f t="shared" ca="1" si="455"/>
        <v>d:t</v>
      </c>
      <c r="P3434" t="str">
        <f t="shared" ca="1" si="456"/>
        <v>d11:t11</v>
      </c>
    </row>
    <row r="3435" spans="1:16">
      <c r="A3435" t="str">
        <f t="shared" si="450"/>
        <v>06</v>
      </c>
      <c r="B3435" t="str">
        <f t="shared" ca="1" si="451"/>
        <v>PU</v>
      </c>
      <c r="C3435" t="s">
        <v>256</v>
      </c>
      <c r="D3435" t="s">
        <v>4113</v>
      </c>
      <c r="E3435">
        <f t="shared" ca="1" si="452"/>
        <v>0</v>
      </c>
      <c r="H3435" t="str">
        <f t="shared" ca="1" si="453"/>
        <v>'360 PU '!</v>
      </c>
      <c r="I3435">
        <f t="shared" ca="1" si="454"/>
        <v>0</v>
      </c>
      <c r="J3435">
        <f t="shared" ca="1" si="457"/>
        <v>0</v>
      </c>
      <c r="K3435" t="str">
        <f t="shared" ca="1" si="457"/>
        <v>'360 PU '!</v>
      </c>
      <c r="L3435">
        <f t="shared" ca="1" si="457"/>
        <v>0</v>
      </c>
      <c r="M3435">
        <f t="shared" ca="1" si="457"/>
        <v>0</v>
      </c>
      <c r="N3435">
        <f t="shared" ca="1" si="457"/>
        <v>0</v>
      </c>
      <c r="O3435" t="str">
        <f t="shared" ca="1" si="455"/>
        <v>d:t</v>
      </c>
      <c r="P3435" t="str">
        <f t="shared" ca="1" si="456"/>
        <v>d11:t11</v>
      </c>
    </row>
    <row r="3436" spans="1:16">
      <c r="A3436" t="str">
        <f t="shared" si="450"/>
        <v>12</v>
      </c>
      <c r="B3436" t="str">
        <f t="shared" ca="1" si="451"/>
        <v>PU</v>
      </c>
      <c r="C3436" t="s">
        <v>256</v>
      </c>
      <c r="D3436" t="s">
        <v>4114</v>
      </c>
      <c r="E3436">
        <f t="shared" ca="1" si="452"/>
        <v>0</v>
      </c>
      <c r="H3436" t="str">
        <f t="shared" ca="1" si="453"/>
        <v>'360 PU '!</v>
      </c>
      <c r="I3436">
        <f t="shared" ca="1" si="454"/>
        <v>0</v>
      </c>
      <c r="J3436">
        <f t="shared" ca="1" si="457"/>
        <v>0</v>
      </c>
      <c r="K3436" t="str">
        <f t="shared" ca="1" si="457"/>
        <v>'360 PU '!</v>
      </c>
      <c r="L3436">
        <f t="shared" ca="1" si="457"/>
        <v>0</v>
      </c>
      <c r="M3436">
        <f t="shared" ca="1" si="457"/>
        <v>0</v>
      </c>
      <c r="N3436">
        <f t="shared" ca="1" si="457"/>
        <v>0</v>
      </c>
      <c r="O3436" t="str">
        <f t="shared" ca="1" si="455"/>
        <v>d:t</v>
      </c>
      <c r="P3436" t="str">
        <f t="shared" ca="1" si="456"/>
        <v>d11:t11</v>
      </c>
    </row>
    <row r="3437" spans="1:16">
      <c r="A3437" t="str">
        <f t="shared" si="450"/>
        <v>09</v>
      </c>
      <c r="B3437" t="str">
        <f t="shared" ca="1" si="451"/>
        <v>PU</v>
      </c>
      <c r="C3437" t="s">
        <v>256</v>
      </c>
      <c r="D3437" t="s">
        <v>4115</v>
      </c>
      <c r="E3437">
        <f t="shared" ca="1" si="452"/>
        <v>0</v>
      </c>
      <c r="H3437" t="str">
        <f t="shared" ca="1" si="453"/>
        <v>'360 PU '!</v>
      </c>
      <c r="I3437">
        <f t="shared" ca="1" si="454"/>
        <v>0</v>
      </c>
      <c r="J3437">
        <f t="shared" ca="1" si="457"/>
        <v>0</v>
      </c>
      <c r="K3437" t="str">
        <f t="shared" ca="1" si="457"/>
        <v>'360 PU '!</v>
      </c>
      <c r="L3437">
        <f t="shared" ca="1" si="457"/>
        <v>0</v>
      </c>
      <c r="M3437">
        <f t="shared" ca="1" si="457"/>
        <v>0</v>
      </c>
      <c r="N3437">
        <f t="shared" ca="1" si="457"/>
        <v>0</v>
      </c>
      <c r="O3437" t="str">
        <f t="shared" ca="1" si="455"/>
        <v>d:t</v>
      </c>
      <c r="P3437" t="str">
        <f t="shared" ca="1" si="456"/>
        <v>d11:t11</v>
      </c>
    </row>
    <row r="3438" spans="1:16">
      <c r="A3438" t="str">
        <f t="shared" si="450"/>
        <v>11</v>
      </c>
      <c r="B3438" t="str">
        <f t="shared" ca="1" si="451"/>
        <v>PU</v>
      </c>
      <c r="C3438" t="s">
        <v>256</v>
      </c>
      <c r="D3438" t="s">
        <v>4116</v>
      </c>
      <c r="E3438">
        <f t="shared" ca="1" si="452"/>
        <v>0</v>
      </c>
      <c r="H3438" t="str">
        <f t="shared" ca="1" si="453"/>
        <v>'360 PU '!</v>
      </c>
      <c r="I3438">
        <f t="shared" ca="1" si="454"/>
        <v>0</v>
      </c>
      <c r="J3438">
        <f t="shared" ca="1" si="457"/>
        <v>0</v>
      </c>
      <c r="K3438" t="str">
        <f t="shared" ca="1" si="457"/>
        <v>'360 PU '!</v>
      </c>
      <c r="L3438">
        <f t="shared" ca="1" si="457"/>
        <v>0</v>
      </c>
      <c r="M3438">
        <f t="shared" ca="1" si="457"/>
        <v>0</v>
      </c>
      <c r="N3438">
        <f t="shared" ca="1" si="457"/>
        <v>0</v>
      </c>
      <c r="O3438" t="str">
        <f t="shared" ca="1" si="455"/>
        <v>d:t</v>
      </c>
      <c r="P3438" t="str">
        <f t="shared" ca="1" si="456"/>
        <v>d11:t11</v>
      </c>
    </row>
    <row r="3439" spans="1:16">
      <c r="A3439" t="str">
        <f t="shared" si="450"/>
        <v>03</v>
      </c>
      <c r="B3439" t="str">
        <f t="shared" ca="1" si="451"/>
        <v>PU</v>
      </c>
      <c r="C3439" t="s">
        <v>256</v>
      </c>
      <c r="D3439" t="s">
        <v>4117</v>
      </c>
      <c r="E3439">
        <f t="shared" ca="1" si="452"/>
        <v>0</v>
      </c>
      <c r="H3439" t="str">
        <f t="shared" ca="1" si="453"/>
        <v>'360 PU '!</v>
      </c>
      <c r="I3439">
        <f t="shared" ca="1" si="454"/>
        <v>0</v>
      </c>
      <c r="J3439">
        <f t="shared" ca="1" si="457"/>
        <v>0</v>
      </c>
      <c r="K3439" t="str">
        <f t="shared" ca="1" si="457"/>
        <v>'360 PU '!</v>
      </c>
      <c r="L3439">
        <f t="shared" ca="1" si="457"/>
        <v>0</v>
      </c>
      <c r="M3439">
        <f t="shared" ca="1" si="457"/>
        <v>0</v>
      </c>
      <c r="N3439">
        <f t="shared" ca="1" si="457"/>
        <v>0</v>
      </c>
      <c r="O3439" t="str">
        <f t="shared" ca="1" si="455"/>
        <v>d:t</v>
      </c>
      <c r="P3439" t="str">
        <f t="shared" ca="1" si="456"/>
        <v>d11:t11</v>
      </c>
    </row>
    <row r="3440" spans="1:16">
      <c r="A3440" t="str">
        <f t="shared" si="450"/>
        <v>02</v>
      </c>
      <c r="B3440" t="str">
        <f t="shared" ca="1" si="451"/>
        <v>PU</v>
      </c>
      <c r="C3440" t="s">
        <v>256</v>
      </c>
      <c r="D3440" t="s">
        <v>4118</v>
      </c>
      <c r="E3440">
        <f t="shared" ca="1" si="452"/>
        <v>0</v>
      </c>
      <c r="H3440" t="str">
        <f t="shared" ca="1" si="453"/>
        <v>'360 PU '!</v>
      </c>
      <c r="I3440">
        <f t="shared" ca="1" si="454"/>
        <v>0</v>
      </c>
      <c r="J3440">
        <f t="shared" ca="1" si="457"/>
        <v>0</v>
      </c>
      <c r="K3440" t="str">
        <f t="shared" ca="1" si="457"/>
        <v>'360 PU '!</v>
      </c>
      <c r="L3440">
        <f t="shared" ca="1" si="457"/>
        <v>0</v>
      </c>
      <c r="M3440">
        <f t="shared" ca="1" si="457"/>
        <v>0</v>
      </c>
      <c r="N3440">
        <f t="shared" ca="1" si="457"/>
        <v>0</v>
      </c>
      <c r="O3440" t="str">
        <f t="shared" ca="1" si="455"/>
        <v>d:t</v>
      </c>
      <c r="P3440" t="str">
        <f t="shared" ca="1" si="456"/>
        <v>d11:t11</v>
      </c>
    </row>
    <row r="3441" spans="1:16">
      <c r="A3441" t="str">
        <f t="shared" si="450"/>
        <v>04</v>
      </c>
      <c r="B3441" t="str">
        <f t="shared" ca="1" si="451"/>
        <v>PU</v>
      </c>
      <c r="C3441" t="s">
        <v>256</v>
      </c>
      <c r="D3441" t="s">
        <v>4119</v>
      </c>
      <c r="E3441">
        <f t="shared" ca="1" si="452"/>
        <v>0</v>
      </c>
      <c r="H3441" t="str">
        <f t="shared" ca="1" si="453"/>
        <v>'360 PU '!</v>
      </c>
      <c r="I3441">
        <f t="shared" ca="1" si="454"/>
        <v>0</v>
      </c>
      <c r="J3441">
        <f t="shared" ca="1" si="457"/>
        <v>0</v>
      </c>
      <c r="K3441" t="str">
        <f t="shared" ca="1" si="457"/>
        <v>'360 PU '!</v>
      </c>
      <c r="L3441">
        <f t="shared" ca="1" si="457"/>
        <v>0</v>
      </c>
      <c r="M3441">
        <f t="shared" ca="1" si="457"/>
        <v>0</v>
      </c>
      <c r="N3441">
        <f t="shared" ca="1" si="457"/>
        <v>0</v>
      </c>
      <c r="O3441" t="str">
        <f t="shared" ca="1" si="455"/>
        <v>d:t</v>
      </c>
      <c r="P3441" t="str">
        <f t="shared" ca="1" si="456"/>
        <v>d11:t11</v>
      </c>
    </row>
    <row r="3442" spans="1:16">
      <c r="A3442" t="str">
        <f t="shared" si="450"/>
        <v>01</v>
      </c>
      <c r="B3442" t="str">
        <f t="shared" ca="1" si="451"/>
        <v>PU</v>
      </c>
      <c r="C3442" t="s">
        <v>257</v>
      </c>
      <c r="D3442" t="s">
        <v>4120</v>
      </c>
      <c r="E3442">
        <f t="shared" ca="1" si="452"/>
        <v>0</v>
      </c>
      <c r="H3442" t="str">
        <f t="shared" ca="1" si="453"/>
        <v>'360 PU '!</v>
      </c>
      <c r="I3442">
        <f t="shared" ca="1" si="454"/>
        <v>0</v>
      </c>
      <c r="J3442">
        <f t="shared" ca="1" si="457"/>
        <v>0</v>
      </c>
      <c r="K3442" t="str">
        <f t="shared" ca="1" si="457"/>
        <v>'360 PU '!</v>
      </c>
      <c r="L3442">
        <f t="shared" ca="1" si="457"/>
        <v>0</v>
      </c>
      <c r="M3442">
        <f t="shared" ca="1" si="457"/>
        <v>0</v>
      </c>
      <c r="N3442">
        <f t="shared" ca="1" si="457"/>
        <v>0</v>
      </c>
      <c r="O3442" t="str">
        <f t="shared" ca="1" si="455"/>
        <v>d:t</v>
      </c>
      <c r="P3442" t="str">
        <f t="shared" ca="1" si="456"/>
        <v>d11:t11</v>
      </c>
    </row>
    <row r="3443" spans="1:16">
      <c r="A3443" t="str">
        <f t="shared" si="450"/>
        <v>05</v>
      </c>
      <c r="B3443" t="str">
        <f t="shared" ca="1" si="451"/>
        <v>PU</v>
      </c>
      <c r="C3443" t="s">
        <v>257</v>
      </c>
      <c r="D3443" t="s">
        <v>4121</v>
      </c>
      <c r="E3443">
        <f t="shared" ca="1" si="452"/>
        <v>0</v>
      </c>
      <c r="H3443" t="str">
        <f t="shared" ca="1" si="453"/>
        <v>'360 PU '!</v>
      </c>
      <c r="I3443">
        <f t="shared" ca="1" si="454"/>
        <v>0</v>
      </c>
      <c r="J3443">
        <f t="shared" ca="1" si="457"/>
        <v>0</v>
      </c>
      <c r="K3443" t="str">
        <f t="shared" ca="1" si="457"/>
        <v>'360 PU '!</v>
      </c>
      <c r="L3443">
        <f t="shared" ca="1" si="457"/>
        <v>0</v>
      </c>
      <c r="M3443">
        <f t="shared" ca="1" si="457"/>
        <v>0</v>
      </c>
      <c r="N3443">
        <f t="shared" ca="1" si="457"/>
        <v>0</v>
      </c>
      <c r="O3443" t="str">
        <f t="shared" ca="1" si="455"/>
        <v>d:t</v>
      </c>
      <c r="P3443" t="str">
        <f t="shared" ca="1" si="456"/>
        <v>d11:t11</v>
      </c>
    </row>
    <row r="3444" spans="1:16">
      <c r="A3444" t="str">
        <f t="shared" si="450"/>
        <v>14</v>
      </c>
      <c r="B3444" t="str">
        <f t="shared" ca="1" si="451"/>
        <v>PU</v>
      </c>
      <c r="C3444" t="s">
        <v>257</v>
      </c>
      <c r="D3444" t="s">
        <v>4122</v>
      </c>
      <c r="E3444">
        <f t="shared" ca="1" si="452"/>
        <v>0</v>
      </c>
      <c r="H3444" t="str">
        <f t="shared" ca="1" si="453"/>
        <v>'360 PU '!</v>
      </c>
      <c r="I3444">
        <f t="shared" ca="1" si="454"/>
        <v>0</v>
      </c>
      <c r="J3444">
        <f t="shared" ca="1" si="457"/>
        <v>0</v>
      </c>
      <c r="K3444" t="str">
        <f t="shared" ca="1" si="457"/>
        <v>'360 PU '!</v>
      </c>
      <c r="L3444">
        <f t="shared" ca="1" si="457"/>
        <v>0</v>
      </c>
      <c r="M3444">
        <f t="shared" ca="1" si="457"/>
        <v>0</v>
      </c>
      <c r="N3444">
        <f t="shared" ca="1" si="457"/>
        <v>0</v>
      </c>
      <c r="O3444" t="str">
        <f t="shared" ca="1" si="455"/>
        <v>d:t</v>
      </c>
      <c r="P3444" t="str">
        <f t="shared" ca="1" si="456"/>
        <v>d11:t11</v>
      </c>
    </row>
    <row r="3445" spans="1:16">
      <c r="A3445" t="str">
        <f t="shared" si="450"/>
        <v>100</v>
      </c>
      <c r="B3445" t="str">
        <f t="shared" ca="1" si="451"/>
        <v>PU</v>
      </c>
      <c r="C3445" t="s">
        <v>257</v>
      </c>
      <c r="D3445" t="s">
        <v>4123</v>
      </c>
      <c r="E3445">
        <f t="shared" ca="1" si="452"/>
        <v>0</v>
      </c>
      <c r="H3445" t="str">
        <f t="shared" ca="1" si="453"/>
        <v>'360 PU '!</v>
      </c>
      <c r="I3445">
        <f t="shared" ca="1" si="454"/>
        <v>0</v>
      </c>
      <c r="J3445">
        <f t="shared" ca="1" si="457"/>
        <v>0</v>
      </c>
      <c r="K3445" t="str">
        <f t="shared" ca="1" si="457"/>
        <v>'360 PU '!</v>
      </c>
      <c r="L3445">
        <f t="shared" ca="1" si="457"/>
        <v>0</v>
      </c>
      <c r="M3445">
        <f t="shared" ca="1" si="457"/>
        <v>0</v>
      </c>
      <c r="N3445">
        <f t="shared" ca="1" si="457"/>
        <v>0</v>
      </c>
      <c r="O3445" t="str">
        <f t="shared" ca="1" si="455"/>
        <v>d:t</v>
      </c>
      <c r="P3445" t="str">
        <f t="shared" ca="1" si="456"/>
        <v>d11:t11</v>
      </c>
    </row>
    <row r="3446" spans="1:16">
      <c r="A3446" t="str">
        <f t="shared" si="450"/>
        <v>06</v>
      </c>
      <c r="B3446" t="str">
        <f t="shared" ca="1" si="451"/>
        <v>PU</v>
      </c>
      <c r="C3446" t="s">
        <v>257</v>
      </c>
      <c r="D3446" t="s">
        <v>4124</v>
      </c>
      <c r="E3446">
        <f t="shared" ca="1" si="452"/>
        <v>0</v>
      </c>
      <c r="H3446" t="str">
        <f t="shared" ca="1" si="453"/>
        <v>'360 PU '!</v>
      </c>
      <c r="I3446">
        <f t="shared" ca="1" si="454"/>
        <v>0</v>
      </c>
      <c r="J3446">
        <f t="shared" ca="1" si="457"/>
        <v>0</v>
      </c>
      <c r="K3446" t="str">
        <f t="shared" ca="1" si="457"/>
        <v>'360 PU '!</v>
      </c>
      <c r="L3446">
        <f t="shared" ca="1" si="457"/>
        <v>0</v>
      </c>
      <c r="M3446">
        <f t="shared" ca="1" si="457"/>
        <v>0</v>
      </c>
      <c r="N3446">
        <f t="shared" ca="1" si="457"/>
        <v>0</v>
      </c>
      <c r="O3446" t="str">
        <f t="shared" ca="1" si="455"/>
        <v>d:t</v>
      </c>
      <c r="P3446" t="str">
        <f t="shared" ca="1" si="456"/>
        <v>d11:t11</v>
      </c>
    </row>
    <row r="3447" spans="1:16">
      <c r="A3447" t="str">
        <f t="shared" si="450"/>
        <v>12</v>
      </c>
      <c r="B3447" t="str">
        <f t="shared" ca="1" si="451"/>
        <v>PU</v>
      </c>
      <c r="C3447" t="s">
        <v>257</v>
      </c>
      <c r="D3447" t="s">
        <v>4125</v>
      </c>
      <c r="E3447">
        <f t="shared" ca="1" si="452"/>
        <v>0</v>
      </c>
      <c r="H3447" t="str">
        <f t="shared" ca="1" si="453"/>
        <v>'360 PU '!</v>
      </c>
      <c r="I3447">
        <f t="shared" ca="1" si="454"/>
        <v>0</v>
      </c>
      <c r="J3447">
        <f t="shared" ca="1" si="457"/>
        <v>0</v>
      </c>
      <c r="K3447" t="str">
        <f t="shared" ca="1" si="457"/>
        <v>'360 PU '!</v>
      </c>
      <c r="L3447">
        <f t="shared" ca="1" si="457"/>
        <v>0</v>
      </c>
      <c r="M3447">
        <f t="shared" ca="1" si="457"/>
        <v>0</v>
      </c>
      <c r="N3447">
        <f t="shared" ca="1" si="457"/>
        <v>0</v>
      </c>
      <c r="O3447" t="str">
        <f t="shared" ca="1" si="455"/>
        <v>d:t</v>
      </c>
      <c r="P3447" t="str">
        <f t="shared" ca="1" si="456"/>
        <v>d11:t11</v>
      </c>
    </row>
    <row r="3448" spans="1:16">
      <c r="A3448" t="str">
        <f t="shared" si="450"/>
        <v>09</v>
      </c>
      <c r="B3448" t="str">
        <f t="shared" ca="1" si="451"/>
        <v>PU</v>
      </c>
      <c r="C3448" t="s">
        <v>257</v>
      </c>
      <c r="D3448" t="s">
        <v>4126</v>
      </c>
      <c r="E3448">
        <f t="shared" ca="1" si="452"/>
        <v>0</v>
      </c>
      <c r="H3448" t="str">
        <f t="shared" ca="1" si="453"/>
        <v>'360 PU '!</v>
      </c>
      <c r="I3448">
        <f t="shared" ca="1" si="454"/>
        <v>0</v>
      </c>
      <c r="J3448">
        <f t="shared" ca="1" si="457"/>
        <v>0</v>
      </c>
      <c r="K3448" t="str">
        <f t="shared" ca="1" si="457"/>
        <v>'360 PU '!</v>
      </c>
      <c r="L3448">
        <f t="shared" ca="1" si="457"/>
        <v>0</v>
      </c>
      <c r="M3448">
        <f t="shared" ca="1" si="457"/>
        <v>0</v>
      </c>
      <c r="N3448">
        <f t="shared" ca="1" si="457"/>
        <v>0</v>
      </c>
      <c r="O3448" t="str">
        <f t="shared" ca="1" si="455"/>
        <v>d:t</v>
      </c>
      <c r="P3448" t="str">
        <f t="shared" ca="1" si="456"/>
        <v>d11:t11</v>
      </c>
    </row>
    <row r="3449" spans="1:16">
      <c r="A3449" t="str">
        <f t="shared" ref="A3449:A3512" si="458">MID(D3449,LEN(C3449)+2,LEN(D3449)-LEN(C3449))</f>
        <v>11</v>
      </c>
      <c r="B3449" t="str">
        <f t="shared" ref="B3449:B3512" ca="1" si="459">VLOOKUP(H3449,$A$1:$K$6,11,FALSE)</f>
        <v>PU</v>
      </c>
      <c r="C3449" t="s">
        <v>257</v>
      </c>
      <c r="D3449" t="s">
        <v>4127</v>
      </c>
      <c r="E3449">
        <f t="shared" ca="1" si="452"/>
        <v>0</v>
      </c>
      <c r="H3449" t="str">
        <f t="shared" ca="1" si="453"/>
        <v>'360 PU '!</v>
      </c>
      <c r="I3449">
        <f t="shared" ca="1" si="454"/>
        <v>0</v>
      </c>
      <c r="J3449">
        <f t="shared" ca="1" si="457"/>
        <v>0</v>
      </c>
      <c r="K3449" t="str">
        <f t="shared" ca="1" si="457"/>
        <v>'360 PU '!</v>
      </c>
      <c r="L3449">
        <f t="shared" ca="1" si="457"/>
        <v>0</v>
      </c>
      <c r="M3449">
        <f t="shared" ca="1" si="457"/>
        <v>0</v>
      </c>
      <c r="N3449">
        <f t="shared" ca="1" si="457"/>
        <v>0</v>
      </c>
      <c r="O3449" t="str">
        <f t="shared" ca="1" si="455"/>
        <v>d:t</v>
      </c>
      <c r="P3449" t="str">
        <f t="shared" ca="1" si="456"/>
        <v>d11:t11</v>
      </c>
    </row>
    <row r="3450" spans="1:16">
      <c r="A3450" t="str">
        <f t="shared" si="458"/>
        <v>03</v>
      </c>
      <c r="B3450" t="str">
        <f t="shared" ca="1" si="459"/>
        <v>PU</v>
      </c>
      <c r="C3450" t="s">
        <v>257</v>
      </c>
      <c r="D3450" t="s">
        <v>4128</v>
      </c>
      <c r="E3450">
        <f t="shared" ref="E3450:E3513" ca="1" si="460">IFERROR(VLOOKUP(C3450,INDIRECT($H3450&amp;$O3450),MATCH($A3450,INDIRECT($H3450&amp;$P3450),0),FALSE),0)</f>
        <v>0</v>
      </c>
      <c r="H3450" t="str">
        <f t="shared" ref="H3450:H3513" ca="1" si="461">IF(I3450&lt;&gt;0,I3450,IF(J3450&lt;&gt;0,J3450,IF(K3450&lt;&gt;0,K3450,IF(L3450&lt;&gt;0,L3450,IF(M3450&lt;&gt;0,M3450,N3450)))))</f>
        <v>'360 PU '!</v>
      </c>
      <c r="I3450">
        <f t="shared" ref="I3450:I3513" ca="1" si="462">IF(IFERROR(VLOOKUP(C3450,INDIRECT($I$14&amp;"D:D"),1,FALSE),0)&lt;&gt;0,I$14,0)</f>
        <v>0</v>
      </c>
      <c r="J3450">
        <f t="shared" ca="1" si="457"/>
        <v>0</v>
      </c>
      <c r="K3450" t="str">
        <f t="shared" ca="1" si="457"/>
        <v>'360 PU '!</v>
      </c>
      <c r="L3450">
        <f t="shared" ca="1" si="457"/>
        <v>0</v>
      </c>
      <c r="M3450">
        <f t="shared" ca="1" si="457"/>
        <v>0</v>
      </c>
      <c r="N3450">
        <f t="shared" ca="1" si="457"/>
        <v>0</v>
      </c>
      <c r="O3450" t="str">
        <f t="shared" ca="1" si="455"/>
        <v>d:t</v>
      </c>
      <c r="P3450" t="str">
        <f t="shared" ca="1" si="456"/>
        <v>d11:t11</v>
      </c>
    </row>
    <row r="3451" spans="1:16">
      <c r="A3451" t="str">
        <f t="shared" si="458"/>
        <v>02</v>
      </c>
      <c r="B3451" t="str">
        <f t="shared" ca="1" si="459"/>
        <v>PU</v>
      </c>
      <c r="C3451" t="s">
        <v>257</v>
      </c>
      <c r="D3451" t="s">
        <v>4129</v>
      </c>
      <c r="E3451">
        <f t="shared" ca="1" si="460"/>
        <v>0</v>
      </c>
      <c r="H3451" t="str">
        <f t="shared" ca="1" si="461"/>
        <v>'360 PU '!</v>
      </c>
      <c r="I3451">
        <f t="shared" ca="1" si="462"/>
        <v>0</v>
      </c>
      <c r="J3451">
        <f t="shared" ca="1" si="457"/>
        <v>0</v>
      </c>
      <c r="K3451" t="str">
        <f t="shared" ca="1" si="457"/>
        <v>'360 PU '!</v>
      </c>
      <c r="L3451">
        <f t="shared" ca="1" si="457"/>
        <v>0</v>
      </c>
      <c r="M3451">
        <f t="shared" ca="1" si="457"/>
        <v>0</v>
      </c>
      <c r="N3451">
        <f t="shared" ca="1" si="457"/>
        <v>0</v>
      </c>
      <c r="O3451" t="str">
        <f t="shared" ca="1" si="455"/>
        <v>d:t</v>
      </c>
      <c r="P3451" t="str">
        <f t="shared" ca="1" si="456"/>
        <v>d11:t11</v>
      </c>
    </row>
    <row r="3452" spans="1:16">
      <c r="A3452" t="str">
        <f t="shared" si="458"/>
        <v>04</v>
      </c>
      <c r="B3452" t="str">
        <f t="shared" ca="1" si="459"/>
        <v>PU</v>
      </c>
      <c r="C3452" t="s">
        <v>257</v>
      </c>
      <c r="D3452" t="s">
        <v>4130</v>
      </c>
      <c r="E3452">
        <f t="shared" ca="1" si="460"/>
        <v>0</v>
      </c>
      <c r="H3452" t="str">
        <f t="shared" ca="1" si="461"/>
        <v>'360 PU '!</v>
      </c>
      <c r="I3452">
        <f t="shared" ca="1" si="462"/>
        <v>0</v>
      </c>
      <c r="J3452">
        <f t="shared" ca="1" si="457"/>
        <v>0</v>
      </c>
      <c r="K3452" t="str">
        <f t="shared" ca="1" si="457"/>
        <v>'360 PU '!</v>
      </c>
      <c r="L3452">
        <f t="shared" ca="1" si="457"/>
        <v>0</v>
      </c>
      <c r="M3452">
        <f t="shared" ca="1" si="457"/>
        <v>0</v>
      </c>
      <c r="N3452">
        <f t="shared" ca="1" si="457"/>
        <v>0</v>
      </c>
      <c r="O3452" t="str">
        <f t="shared" ca="1" si="455"/>
        <v>d:t</v>
      </c>
      <c r="P3452" t="str">
        <f t="shared" ca="1" si="456"/>
        <v>d11:t11</v>
      </c>
    </row>
    <row r="3453" spans="1:16">
      <c r="A3453" t="str">
        <f t="shared" si="458"/>
        <v>01</v>
      </c>
      <c r="B3453" t="str">
        <f t="shared" ca="1" si="459"/>
        <v>PU</v>
      </c>
      <c r="C3453" t="s">
        <v>258</v>
      </c>
      <c r="D3453" t="s">
        <v>4131</v>
      </c>
      <c r="E3453">
        <f t="shared" ca="1" si="460"/>
        <v>0</v>
      </c>
      <c r="H3453" t="str">
        <f t="shared" ca="1" si="461"/>
        <v>'360 PU '!</v>
      </c>
      <c r="I3453">
        <f t="shared" ca="1" si="462"/>
        <v>0</v>
      </c>
      <c r="J3453">
        <f t="shared" ca="1" si="457"/>
        <v>0</v>
      </c>
      <c r="K3453" t="str">
        <f t="shared" ca="1" si="457"/>
        <v>'360 PU '!</v>
      </c>
      <c r="L3453">
        <f t="shared" ca="1" si="457"/>
        <v>0</v>
      </c>
      <c r="M3453">
        <f t="shared" ca="1" si="457"/>
        <v>0</v>
      </c>
      <c r="N3453">
        <f t="shared" ca="1" si="457"/>
        <v>0</v>
      </c>
      <c r="O3453" t="str">
        <f t="shared" ca="1" si="455"/>
        <v>d:t</v>
      </c>
      <c r="P3453" t="str">
        <f t="shared" ca="1" si="456"/>
        <v>d11:t11</v>
      </c>
    </row>
    <row r="3454" spans="1:16">
      <c r="A3454" t="str">
        <f t="shared" si="458"/>
        <v>05</v>
      </c>
      <c r="B3454" t="str">
        <f t="shared" ca="1" si="459"/>
        <v>PU</v>
      </c>
      <c r="C3454" t="s">
        <v>258</v>
      </c>
      <c r="D3454" t="s">
        <v>4132</v>
      </c>
      <c r="E3454">
        <f t="shared" ca="1" si="460"/>
        <v>0</v>
      </c>
      <c r="H3454" t="str">
        <f t="shared" ca="1" si="461"/>
        <v>'360 PU '!</v>
      </c>
      <c r="I3454">
        <f t="shared" ca="1" si="462"/>
        <v>0</v>
      </c>
      <c r="J3454">
        <f t="shared" ca="1" si="457"/>
        <v>0</v>
      </c>
      <c r="K3454" t="str">
        <f t="shared" ca="1" si="457"/>
        <v>'360 PU '!</v>
      </c>
      <c r="L3454">
        <f t="shared" ca="1" si="457"/>
        <v>0</v>
      </c>
      <c r="M3454">
        <f t="shared" ca="1" si="457"/>
        <v>0</v>
      </c>
      <c r="N3454">
        <f t="shared" ca="1" si="457"/>
        <v>0</v>
      </c>
      <c r="O3454" t="str">
        <f t="shared" ca="1" si="455"/>
        <v>d:t</v>
      </c>
      <c r="P3454" t="str">
        <f t="shared" ca="1" si="456"/>
        <v>d11:t11</v>
      </c>
    </row>
    <row r="3455" spans="1:16">
      <c r="A3455" t="str">
        <f t="shared" si="458"/>
        <v>14</v>
      </c>
      <c r="B3455" t="str">
        <f t="shared" ca="1" si="459"/>
        <v>PU</v>
      </c>
      <c r="C3455" t="s">
        <v>258</v>
      </c>
      <c r="D3455" t="s">
        <v>4133</v>
      </c>
      <c r="E3455">
        <f t="shared" ca="1" si="460"/>
        <v>0</v>
      </c>
      <c r="H3455" t="str">
        <f t="shared" ca="1" si="461"/>
        <v>'360 PU '!</v>
      </c>
      <c r="I3455">
        <f t="shared" ca="1" si="462"/>
        <v>0</v>
      </c>
      <c r="J3455">
        <f t="shared" ca="1" si="457"/>
        <v>0</v>
      </c>
      <c r="K3455" t="str">
        <f t="shared" ca="1" si="457"/>
        <v>'360 PU '!</v>
      </c>
      <c r="L3455">
        <f t="shared" ca="1" si="457"/>
        <v>0</v>
      </c>
      <c r="M3455">
        <f t="shared" ca="1" si="457"/>
        <v>0</v>
      </c>
      <c r="N3455">
        <f t="shared" ca="1" si="457"/>
        <v>0</v>
      </c>
      <c r="O3455" t="str">
        <f t="shared" ca="1" si="455"/>
        <v>d:t</v>
      </c>
      <c r="P3455" t="str">
        <f t="shared" ca="1" si="456"/>
        <v>d11:t11</v>
      </c>
    </row>
    <row r="3456" spans="1:16">
      <c r="A3456" t="str">
        <f t="shared" si="458"/>
        <v>100</v>
      </c>
      <c r="B3456" t="str">
        <f t="shared" ca="1" si="459"/>
        <v>PU</v>
      </c>
      <c r="C3456" t="s">
        <v>258</v>
      </c>
      <c r="D3456" t="s">
        <v>4134</v>
      </c>
      <c r="E3456">
        <f t="shared" ca="1" si="460"/>
        <v>0</v>
      </c>
      <c r="H3456" t="str">
        <f t="shared" ca="1" si="461"/>
        <v>'360 PU '!</v>
      </c>
      <c r="I3456">
        <f t="shared" ca="1" si="462"/>
        <v>0</v>
      </c>
      <c r="J3456">
        <f t="shared" ca="1" si="457"/>
        <v>0</v>
      </c>
      <c r="K3456" t="str">
        <f t="shared" ca="1" si="457"/>
        <v>'360 PU '!</v>
      </c>
      <c r="L3456">
        <f t="shared" ca="1" si="457"/>
        <v>0</v>
      </c>
      <c r="M3456">
        <f t="shared" ca="1" si="457"/>
        <v>0</v>
      </c>
      <c r="N3456">
        <f t="shared" ca="1" si="457"/>
        <v>0</v>
      </c>
      <c r="O3456" t="str">
        <f t="shared" ca="1" si="455"/>
        <v>d:t</v>
      </c>
      <c r="P3456" t="str">
        <f t="shared" ca="1" si="456"/>
        <v>d11:t11</v>
      </c>
    </row>
    <row r="3457" spans="1:16">
      <c r="A3457" t="str">
        <f t="shared" si="458"/>
        <v>06</v>
      </c>
      <c r="B3457" t="str">
        <f t="shared" ca="1" si="459"/>
        <v>PU</v>
      </c>
      <c r="C3457" t="s">
        <v>258</v>
      </c>
      <c r="D3457" t="s">
        <v>4135</v>
      </c>
      <c r="E3457">
        <f t="shared" ca="1" si="460"/>
        <v>0</v>
      </c>
      <c r="H3457" t="str">
        <f t="shared" ca="1" si="461"/>
        <v>'360 PU '!</v>
      </c>
      <c r="I3457">
        <f t="shared" ca="1" si="462"/>
        <v>0</v>
      </c>
      <c r="J3457">
        <f t="shared" ca="1" si="457"/>
        <v>0</v>
      </c>
      <c r="K3457" t="str">
        <f t="shared" ca="1" si="457"/>
        <v>'360 PU '!</v>
      </c>
      <c r="L3457">
        <f t="shared" ca="1" si="457"/>
        <v>0</v>
      </c>
      <c r="M3457">
        <f t="shared" ca="1" si="457"/>
        <v>0</v>
      </c>
      <c r="N3457">
        <f t="shared" ca="1" si="457"/>
        <v>0</v>
      </c>
      <c r="O3457" t="str">
        <f t="shared" ca="1" si="455"/>
        <v>d:t</v>
      </c>
      <c r="P3457" t="str">
        <f t="shared" ca="1" si="456"/>
        <v>d11:t11</v>
      </c>
    </row>
    <row r="3458" spans="1:16">
      <c r="A3458" t="str">
        <f t="shared" si="458"/>
        <v>12</v>
      </c>
      <c r="B3458" t="str">
        <f t="shared" ca="1" si="459"/>
        <v>PU</v>
      </c>
      <c r="C3458" t="s">
        <v>258</v>
      </c>
      <c r="D3458" t="s">
        <v>4136</v>
      </c>
      <c r="E3458">
        <f t="shared" ca="1" si="460"/>
        <v>0</v>
      </c>
      <c r="H3458" t="str">
        <f t="shared" ca="1" si="461"/>
        <v>'360 PU '!</v>
      </c>
      <c r="I3458">
        <f t="shared" ca="1" si="462"/>
        <v>0</v>
      </c>
      <c r="J3458">
        <f t="shared" ca="1" si="457"/>
        <v>0</v>
      </c>
      <c r="K3458" t="str">
        <f t="shared" ca="1" si="457"/>
        <v>'360 PU '!</v>
      </c>
      <c r="L3458">
        <f t="shared" ca="1" si="457"/>
        <v>0</v>
      </c>
      <c r="M3458">
        <f t="shared" ca="1" si="457"/>
        <v>0</v>
      </c>
      <c r="N3458">
        <f t="shared" ca="1" si="457"/>
        <v>0</v>
      </c>
      <c r="O3458" t="str">
        <f t="shared" ca="1" si="455"/>
        <v>d:t</v>
      </c>
      <c r="P3458" t="str">
        <f t="shared" ca="1" si="456"/>
        <v>d11:t11</v>
      </c>
    </row>
    <row r="3459" spans="1:16">
      <c r="A3459" t="str">
        <f t="shared" si="458"/>
        <v>09</v>
      </c>
      <c r="B3459" t="str">
        <f t="shared" ca="1" si="459"/>
        <v>PU</v>
      </c>
      <c r="C3459" t="s">
        <v>258</v>
      </c>
      <c r="D3459" t="s">
        <v>4137</v>
      </c>
      <c r="E3459">
        <f t="shared" ca="1" si="460"/>
        <v>0</v>
      </c>
      <c r="H3459" t="str">
        <f t="shared" ca="1" si="461"/>
        <v>'360 PU '!</v>
      </c>
      <c r="I3459">
        <f t="shared" ca="1" si="462"/>
        <v>0</v>
      </c>
      <c r="J3459">
        <f t="shared" ca="1" si="457"/>
        <v>0</v>
      </c>
      <c r="K3459" t="str">
        <f t="shared" ca="1" si="457"/>
        <v>'360 PU '!</v>
      </c>
      <c r="L3459">
        <f t="shared" ca="1" si="457"/>
        <v>0</v>
      </c>
      <c r="M3459">
        <f t="shared" ca="1" si="457"/>
        <v>0</v>
      </c>
      <c r="N3459">
        <f t="shared" ca="1" si="457"/>
        <v>0</v>
      </c>
      <c r="O3459" t="str">
        <f t="shared" ca="1" si="455"/>
        <v>d:t</v>
      </c>
      <c r="P3459" t="str">
        <f t="shared" ca="1" si="456"/>
        <v>d11:t11</v>
      </c>
    </row>
    <row r="3460" spans="1:16">
      <c r="A3460" t="str">
        <f t="shared" si="458"/>
        <v>11</v>
      </c>
      <c r="B3460" t="str">
        <f t="shared" ca="1" si="459"/>
        <v>PU</v>
      </c>
      <c r="C3460" t="s">
        <v>258</v>
      </c>
      <c r="D3460" t="s">
        <v>4138</v>
      </c>
      <c r="E3460">
        <f t="shared" ca="1" si="460"/>
        <v>0</v>
      </c>
      <c r="H3460" t="str">
        <f t="shared" ca="1" si="461"/>
        <v>'360 PU '!</v>
      </c>
      <c r="I3460">
        <f t="shared" ca="1" si="462"/>
        <v>0</v>
      </c>
      <c r="J3460">
        <f t="shared" ca="1" si="457"/>
        <v>0</v>
      </c>
      <c r="K3460" t="str">
        <f t="shared" ca="1" si="457"/>
        <v>'360 PU '!</v>
      </c>
      <c r="L3460">
        <f t="shared" ca="1" si="457"/>
        <v>0</v>
      </c>
      <c r="M3460">
        <f t="shared" ca="1" si="457"/>
        <v>0</v>
      </c>
      <c r="N3460">
        <f t="shared" ca="1" si="457"/>
        <v>0</v>
      </c>
      <c r="O3460" t="str">
        <f t="shared" ca="1" si="455"/>
        <v>d:t</v>
      </c>
      <c r="P3460" t="str">
        <f t="shared" ca="1" si="456"/>
        <v>d11:t11</v>
      </c>
    </row>
    <row r="3461" spans="1:16">
      <c r="A3461" t="str">
        <f t="shared" si="458"/>
        <v>03</v>
      </c>
      <c r="B3461" t="str">
        <f t="shared" ca="1" si="459"/>
        <v>PU</v>
      </c>
      <c r="C3461" t="s">
        <v>258</v>
      </c>
      <c r="D3461" t="s">
        <v>4139</v>
      </c>
      <c r="E3461">
        <f t="shared" ca="1" si="460"/>
        <v>0</v>
      </c>
      <c r="H3461" t="str">
        <f t="shared" ca="1" si="461"/>
        <v>'360 PU '!</v>
      </c>
      <c r="I3461">
        <f t="shared" ca="1" si="462"/>
        <v>0</v>
      </c>
      <c r="J3461">
        <f t="shared" ca="1" si="457"/>
        <v>0</v>
      </c>
      <c r="K3461" t="str">
        <f t="shared" ca="1" si="457"/>
        <v>'360 PU '!</v>
      </c>
      <c r="L3461">
        <f t="shared" ca="1" si="457"/>
        <v>0</v>
      </c>
      <c r="M3461">
        <f t="shared" ca="1" si="457"/>
        <v>0</v>
      </c>
      <c r="N3461">
        <f t="shared" ca="1" si="457"/>
        <v>0</v>
      </c>
      <c r="O3461" t="str">
        <f t="shared" ca="1" si="455"/>
        <v>d:t</v>
      </c>
      <c r="P3461" t="str">
        <f t="shared" ca="1" si="456"/>
        <v>d11:t11</v>
      </c>
    </row>
    <row r="3462" spans="1:16">
      <c r="A3462" t="str">
        <f t="shared" si="458"/>
        <v>02</v>
      </c>
      <c r="B3462" t="str">
        <f t="shared" ca="1" si="459"/>
        <v>PU</v>
      </c>
      <c r="C3462" t="s">
        <v>258</v>
      </c>
      <c r="D3462" t="s">
        <v>4140</v>
      </c>
      <c r="E3462">
        <f t="shared" ca="1" si="460"/>
        <v>0</v>
      </c>
      <c r="H3462" t="str">
        <f t="shared" ca="1" si="461"/>
        <v>'360 PU '!</v>
      </c>
      <c r="I3462">
        <f t="shared" ca="1" si="462"/>
        <v>0</v>
      </c>
      <c r="J3462">
        <f t="shared" ca="1" si="457"/>
        <v>0</v>
      </c>
      <c r="K3462" t="str">
        <f t="shared" ca="1" si="457"/>
        <v>'360 PU '!</v>
      </c>
      <c r="L3462">
        <f t="shared" ca="1" si="457"/>
        <v>0</v>
      </c>
      <c r="M3462">
        <f t="shared" ca="1" si="457"/>
        <v>0</v>
      </c>
      <c r="N3462">
        <f t="shared" ca="1" si="457"/>
        <v>0</v>
      </c>
      <c r="O3462" t="str">
        <f t="shared" ca="1" si="455"/>
        <v>d:t</v>
      </c>
      <c r="P3462" t="str">
        <f t="shared" ca="1" si="456"/>
        <v>d11:t11</v>
      </c>
    </row>
    <row r="3463" spans="1:16">
      <c r="A3463" t="str">
        <f t="shared" si="458"/>
        <v>04</v>
      </c>
      <c r="B3463" t="str">
        <f t="shared" ca="1" si="459"/>
        <v>PU</v>
      </c>
      <c r="C3463" t="s">
        <v>258</v>
      </c>
      <c r="D3463" t="s">
        <v>4141</v>
      </c>
      <c r="E3463">
        <f t="shared" ca="1" si="460"/>
        <v>0</v>
      </c>
      <c r="H3463" t="str">
        <f t="shared" ca="1" si="461"/>
        <v>'360 PU '!</v>
      </c>
      <c r="I3463">
        <f t="shared" ca="1" si="462"/>
        <v>0</v>
      </c>
      <c r="J3463">
        <f t="shared" ca="1" si="457"/>
        <v>0</v>
      </c>
      <c r="K3463" t="str">
        <f t="shared" ca="1" si="457"/>
        <v>'360 PU '!</v>
      </c>
      <c r="L3463">
        <f t="shared" ca="1" si="457"/>
        <v>0</v>
      </c>
      <c r="M3463">
        <f t="shared" ca="1" si="457"/>
        <v>0</v>
      </c>
      <c r="N3463">
        <f t="shared" ca="1" si="457"/>
        <v>0</v>
      </c>
      <c r="O3463" t="str">
        <f t="shared" ca="1" si="455"/>
        <v>d:t</v>
      </c>
      <c r="P3463" t="str">
        <f t="shared" ca="1" si="456"/>
        <v>d11:t11</v>
      </c>
    </row>
    <row r="3464" spans="1:16">
      <c r="A3464" t="str">
        <f t="shared" si="458"/>
        <v>01</v>
      </c>
      <c r="B3464" t="str">
        <f t="shared" ca="1" si="459"/>
        <v>PU</v>
      </c>
      <c r="C3464" t="s">
        <v>259</v>
      </c>
      <c r="D3464" t="s">
        <v>4142</v>
      </c>
      <c r="E3464">
        <f t="shared" ca="1" si="460"/>
        <v>0</v>
      </c>
      <c r="H3464" t="str">
        <f t="shared" ca="1" si="461"/>
        <v>'360 PU '!</v>
      </c>
      <c r="I3464">
        <f t="shared" ca="1" si="462"/>
        <v>0</v>
      </c>
      <c r="J3464">
        <f t="shared" ca="1" si="457"/>
        <v>0</v>
      </c>
      <c r="K3464" t="str">
        <f t="shared" ca="1" si="457"/>
        <v>'360 PU '!</v>
      </c>
      <c r="L3464">
        <f t="shared" ca="1" si="457"/>
        <v>0</v>
      </c>
      <c r="M3464">
        <f t="shared" ca="1" si="457"/>
        <v>0</v>
      </c>
      <c r="N3464">
        <f t="shared" ca="1" si="457"/>
        <v>0</v>
      </c>
      <c r="O3464" t="str">
        <f t="shared" ca="1" si="455"/>
        <v>d:t</v>
      </c>
      <c r="P3464" t="str">
        <f t="shared" ca="1" si="456"/>
        <v>d11:t11</v>
      </c>
    </row>
    <row r="3465" spans="1:16">
      <c r="A3465" t="str">
        <f t="shared" si="458"/>
        <v>05</v>
      </c>
      <c r="B3465" t="str">
        <f t="shared" ca="1" si="459"/>
        <v>PU</v>
      </c>
      <c r="C3465" t="s">
        <v>259</v>
      </c>
      <c r="D3465" t="s">
        <v>4143</v>
      </c>
      <c r="E3465">
        <f t="shared" ca="1" si="460"/>
        <v>0</v>
      </c>
      <c r="H3465" t="str">
        <f t="shared" ca="1" si="461"/>
        <v>'360 PU '!</v>
      </c>
      <c r="I3465">
        <f t="shared" ca="1" si="462"/>
        <v>0</v>
      </c>
      <c r="J3465">
        <f t="shared" ca="1" si="457"/>
        <v>0</v>
      </c>
      <c r="K3465" t="str">
        <f t="shared" ca="1" si="457"/>
        <v>'360 PU '!</v>
      </c>
      <c r="L3465">
        <f t="shared" ca="1" si="457"/>
        <v>0</v>
      </c>
      <c r="M3465">
        <f t="shared" ca="1" si="457"/>
        <v>0</v>
      </c>
      <c r="N3465">
        <f t="shared" ca="1" si="457"/>
        <v>0</v>
      </c>
      <c r="O3465" t="str">
        <f t="shared" ca="1" si="455"/>
        <v>d:t</v>
      </c>
      <c r="P3465" t="str">
        <f t="shared" ca="1" si="456"/>
        <v>d11:t11</v>
      </c>
    </row>
    <row r="3466" spans="1:16">
      <c r="A3466" t="str">
        <f t="shared" si="458"/>
        <v>14</v>
      </c>
      <c r="B3466" t="str">
        <f t="shared" ca="1" si="459"/>
        <v>PU</v>
      </c>
      <c r="C3466" t="s">
        <v>259</v>
      </c>
      <c r="D3466" t="s">
        <v>4144</v>
      </c>
      <c r="E3466">
        <f t="shared" ca="1" si="460"/>
        <v>0</v>
      </c>
      <c r="H3466" t="str">
        <f t="shared" ca="1" si="461"/>
        <v>'360 PU '!</v>
      </c>
      <c r="I3466">
        <f t="shared" ca="1" si="462"/>
        <v>0</v>
      </c>
      <c r="J3466">
        <f t="shared" ca="1" si="457"/>
        <v>0</v>
      </c>
      <c r="K3466" t="str">
        <f t="shared" ca="1" si="457"/>
        <v>'360 PU '!</v>
      </c>
      <c r="L3466">
        <f t="shared" ca="1" si="457"/>
        <v>0</v>
      </c>
      <c r="M3466">
        <f t="shared" ca="1" si="457"/>
        <v>0</v>
      </c>
      <c r="N3466">
        <f t="shared" ca="1" si="457"/>
        <v>0</v>
      </c>
      <c r="O3466" t="str">
        <f t="shared" ca="1" si="455"/>
        <v>d:t</v>
      </c>
      <c r="P3466" t="str">
        <f t="shared" ca="1" si="456"/>
        <v>d11:t11</v>
      </c>
    </row>
    <row r="3467" spans="1:16">
      <c r="A3467" t="str">
        <f t="shared" si="458"/>
        <v>100</v>
      </c>
      <c r="B3467" t="str">
        <f t="shared" ca="1" si="459"/>
        <v>PU</v>
      </c>
      <c r="C3467" t="s">
        <v>259</v>
      </c>
      <c r="D3467" t="s">
        <v>4145</v>
      </c>
      <c r="E3467">
        <f t="shared" ca="1" si="460"/>
        <v>0</v>
      </c>
      <c r="H3467" t="str">
        <f t="shared" ca="1" si="461"/>
        <v>'360 PU '!</v>
      </c>
      <c r="I3467">
        <f t="shared" ca="1" si="462"/>
        <v>0</v>
      </c>
      <c r="J3467">
        <f t="shared" ca="1" si="457"/>
        <v>0</v>
      </c>
      <c r="K3467" t="str">
        <f t="shared" ca="1" si="457"/>
        <v>'360 PU '!</v>
      </c>
      <c r="L3467">
        <f t="shared" ca="1" si="457"/>
        <v>0</v>
      </c>
      <c r="M3467">
        <f t="shared" ca="1" si="457"/>
        <v>0</v>
      </c>
      <c r="N3467">
        <f t="shared" ca="1" si="457"/>
        <v>0</v>
      </c>
      <c r="O3467" t="str">
        <f t="shared" ca="1" si="455"/>
        <v>d:t</v>
      </c>
      <c r="P3467" t="str">
        <f t="shared" ca="1" si="456"/>
        <v>d11:t11</v>
      </c>
    </row>
    <row r="3468" spans="1:16">
      <c r="A3468" t="str">
        <f t="shared" si="458"/>
        <v>06</v>
      </c>
      <c r="B3468" t="str">
        <f t="shared" ca="1" si="459"/>
        <v>PU</v>
      </c>
      <c r="C3468" t="s">
        <v>259</v>
      </c>
      <c r="D3468" t="s">
        <v>4146</v>
      </c>
      <c r="E3468">
        <f t="shared" ca="1" si="460"/>
        <v>0</v>
      </c>
      <c r="H3468" t="str">
        <f t="shared" ca="1" si="461"/>
        <v>'360 PU '!</v>
      </c>
      <c r="I3468">
        <f t="shared" ca="1" si="462"/>
        <v>0</v>
      </c>
      <c r="J3468">
        <f t="shared" ca="1" si="457"/>
        <v>0</v>
      </c>
      <c r="K3468" t="str">
        <f t="shared" ca="1" si="457"/>
        <v>'360 PU '!</v>
      </c>
      <c r="L3468">
        <f t="shared" ca="1" si="457"/>
        <v>0</v>
      </c>
      <c r="M3468">
        <f t="shared" ca="1" si="457"/>
        <v>0</v>
      </c>
      <c r="N3468">
        <f t="shared" ca="1" si="457"/>
        <v>0</v>
      </c>
      <c r="O3468" t="str">
        <f t="shared" ca="1" si="455"/>
        <v>d:t</v>
      </c>
      <c r="P3468" t="str">
        <f t="shared" ca="1" si="456"/>
        <v>d11:t11</v>
      </c>
    </row>
    <row r="3469" spans="1:16">
      <c r="A3469" t="str">
        <f t="shared" si="458"/>
        <v>12</v>
      </c>
      <c r="B3469" t="str">
        <f t="shared" ca="1" si="459"/>
        <v>PU</v>
      </c>
      <c r="C3469" t="s">
        <v>259</v>
      </c>
      <c r="D3469" t="s">
        <v>4147</v>
      </c>
      <c r="E3469">
        <f t="shared" ca="1" si="460"/>
        <v>0</v>
      </c>
      <c r="H3469" t="str">
        <f t="shared" ca="1" si="461"/>
        <v>'360 PU '!</v>
      </c>
      <c r="I3469">
        <f t="shared" ca="1" si="462"/>
        <v>0</v>
      </c>
      <c r="J3469">
        <f t="shared" ca="1" si="457"/>
        <v>0</v>
      </c>
      <c r="K3469" t="str">
        <f t="shared" ca="1" si="457"/>
        <v>'360 PU '!</v>
      </c>
      <c r="L3469">
        <f t="shared" ca="1" si="457"/>
        <v>0</v>
      </c>
      <c r="M3469">
        <f t="shared" ca="1" si="457"/>
        <v>0</v>
      </c>
      <c r="N3469">
        <f t="shared" ca="1" si="457"/>
        <v>0</v>
      </c>
      <c r="O3469" t="str">
        <f t="shared" ca="1" si="455"/>
        <v>d:t</v>
      </c>
      <c r="P3469" t="str">
        <f t="shared" ca="1" si="456"/>
        <v>d11:t11</v>
      </c>
    </row>
    <row r="3470" spans="1:16">
      <c r="A3470" t="str">
        <f t="shared" si="458"/>
        <v>09</v>
      </c>
      <c r="B3470" t="str">
        <f t="shared" ca="1" si="459"/>
        <v>PU</v>
      </c>
      <c r="C3470" t="s">
        <v>259</v>
      </c>
      <c r="D3470" t="s">
        <v>4148</v>
      </c>
      <c r="E3470">
        <f t="shared" ca="1" si="460"/>
        <v>0</v>
      </c>
      <c r="H3470" t="str">
        <f t="shared" ca="1" si="461"/>
        <v>'360 PU '!</v>
      </c>
      <c r="I3470">
        <f t="shared" ca="1" si="462"/>
        <v>0</v>
      </c>
      <c r="J3470">
        <f t="shared" ca="1" si="457"/>
        <v>0</v>
      </c>
      <c r="K3470" t="str">
        <f t="shared" ca="1" si="457"/>
        <v>'360 PU '!</v>
      </c>
      <c r="L3470">
        <f t="shared" ca="1" si="457"/>
        <v>0</v>
      </c>
      <c r="M3470">
        <f t="shared" ca="1" si="457"/>
        <v>0</v>
      </c>
      <c r="N3470">
        <f t="shared" ca="1" si="457"/>
        <v>0</v>
      </c>
      <c r="O3470" t="str">
        <f t="shared" ca="1" si="455"/>
        <v>d:t</v>
      </c>
      <c r="P3470" t="str">
        <f t="shared" ca="1" si="456"/>
        <v>d11:t11</v>
      </c>
    </row>
    <row r="3471" spans="1:16">
      <c r="A3471" t="str">
        <f t="shared" si="458"/>
        <v>11</v>
      </c>
      <c r="B3471" t="str">
        <f t="shared" ca="1" si="459"/>
        <v>PU</v>
      </c>
      <c r="C3471" t="s">
        <v>259</v>
      </c>
      <c r="D3471" t="s">
        <v>4149</v>
      </c>
      <c r="E3471">
        <f t="shared" ca="1" si="460"/>
        <v>0</v>
      </c>
      <c r="H3471" t="str">
        <f t="shared" ca="1" si="461"/>
        <v>'360 PU '!</v>
      </c>
      <c r="I3471">
        <f t="shared" ca="1" si="462"/>
        <v>0</v>
      </c>
      <c r="J3471">
        <f t="shared" ca="1" si="457"/>
        <v>0</v>
      </c>
      <c r="K3471" t="str">
        <f t="shared" ca="1" si="457"/>
        <v>'360 PU '!</v>
      </c>
      <c r="L3471">
        <f t="shared" ca="1" si="457"/>
        <v>0</v>
      </c>
      <c r="M3471">
        <f t="shared" ca="1" si="457"/>
        <v>0</v>
      </c>
      <c r="N3471">
        <f t="shared" ca="1" si="457"/>
        <v>0</v>
      </c>
      <c r="O3471" t="str">
        <f t="shared" ca="1" si="455"/>
        <v>d:t</v>
      </c>
      <c r="P3471" t="str">
        <f t="shared" ca="1" si="456"/>
        <v>d11:t11</v>
      </c>
    </row>
    <row r="3472" spans="1:16">
      <c r="A3472" t="str">
        <f t="shared" si="458"/>
        <v>03</v>
      </c>
      <c r="B3472" t="str">
        <f t="shared" ca="1" si="459"/>
        <v>PU</v>
      </c>
      <c r="C3472" t="s">
        <v>259</v>
      </c>
      <c r="D3472" t="s">
        <v>4150</v>
      </c>
      <c r="E3472">
        <f t="shared" ca="1" si="460"/>
        <v>0</v>
      </c>
      <c r="H3472" t="str">
        <f t="shared" ca="1" si="461"/>
        <v>'360 PU '!</v>
      </c>
      <c r="I3472">
        <f t="shared" ca="1" si="462"/>
        <v>0</v>
      </c>
      <c r="J3472">
        <f t="shared" ca="1" si="457"/>
        <v>0</v>
      </c>
      <c r="K3472" t="str">
        <f t="shared" ca="1" si="457"/>
        <v>'360 PU '!</v>
      </c>
      <c r="L3472">
        <f t="shared" ca="1" si="457"/>
        <v>0</v>
      </c>
      <c r="M3472">
        <f t="shared" ca="1" si="457"/>
        <v>0</v>
      </c>
      <c r="N3472">
        <f t="shared" ca="1" si="457"/>
        <v>0</v>
      </c>
      <c r="O3472" t="str">
        <f t="shared" ref="O3472:O3535" ca="1" si="463">VLOOKUP($H3472,$G$8:$I$13,2,FALSE)</f>
        <v>d:t</v>
      </c>
      <c r="P3472" t="str">
        <f t="shared" ref="P3472:P3535" ca="1" si="464">VLOOKUP($H3472,$G$8:$I$13,3,FALSE)</f>
        <v>d11:t11</v>
      </c>
    </row>
    <row r="3473" spans="1:16">
      <c r="A3473" t="str">
        <f t="shared" si="458"/>
        <v>02</v>
      </c>
      <c r="B3473" t="str">
        <f t="shared" ca="1" si="459"/>
        <v>PU</v>
      </c>
      <c r="C3473" t="s">
        <v>259</v>
      </c>
      <c r="D3473" t="s">
        <v>4151</v>
      </c>
      <c r="E3473">
        <f t="shared" ca="1" si="460"/>
        <v>0</v>
      </c>
      <c r="H3473" t="str">
        <f t="shared" ca="1" si="461"/>
        <v>'360 PU '!</v>
      </c>
      <c r="I3473">
        <f t="shared" ca="1" si="462"/>
        <v>0</v>
      </c>
      <c r="J3473">
        <f t="shared" ca="1" si="457"/>
        <v>0</v>
      </c>
      <c r="K3473" t="str">
        <f t="shared" ca="1" si="457"/>
        <v>'360 PU '!</v>
      </c>
      <c r="L3473">
        <f t="shared" ca="1" si="457"/>
        <v>0</v>
      </c>
      <c r="M3473">
        <f t="shared" ca="1" si="457"/>
        <v>0</v>
      </c>
      <c r="N3473">
        <f t="shared" ca="1" si="457"/>
        <v>0</v>
      </c>
      <c r="O3473" t="str">
        <f t="shared" ca="1" si="463"/>
        <v>d:t</v>
      </c>
      <c r="P3473" t="str">
        <f t="shared" ca="1" si="464"/>
        <v>d11:t11</v>
      </c>
    </row>
    <row r="3474" spans="1:16">
      <c r="A3474" t="str">
        <f t="shared" si="458"/>
        <v>04</v>
      </c>
      <c r="B3474" t="str">
        <f t="shared" ca="1" si="459"/>
        <v>PU</v>
      </c>
      <c r="C3474" t="s">
        <v>259</v>
      </c>
      <c r="D3474" t="s">
        <v>4152</v>
      </c>
      <c r="E3474">
        <f t="shared" ca="1" si="460"/>
        <v>0</v>
      </c>
      <c r="H3474" t="str">
        <f t="shared" ca="1" si="461"/>
        <v>'360 PU '!</v>
      </c>
      <c r="I3474">
        <f t="shared" ca="1" si="462"/>
        <v>0</v>
      </c>
      <c r="J3474">
        <f t="shared" ca="1" si="457"/>
        <v>0</v>
      </c>
      <c r="K3474" t="str">
        <f t="shared" ca="1" si="457"/>
        <v>'360 PU '!</v>
      </c>
      <c r="L3474">
        <f t="shared" ca="1" si="457"/>
        <v>0</v>
      </c>
      <c r="M3474">
        <f t="shared" ca="1" si="457"/>
        <v>0</v>
      </c>
      <c r="N3474">
        <f t="shared" ca="1" si="457"/>
        <v>0</v>
      </c>
      <c r="O3474" t="str">
        <f t="shared" ca="1" si="463"/>
        <v>d:t</v>
      </c>
      <c r="P3474" t="str">
        <f t="shared" ca="1" si="464"/>
        <v>d11:t11</v>
      </c>
    </row>
    <row r="3475" spans="1:16">
      <c r="A3475" t="str">
        <f t="shared" si="458"/>
        <v>01</v>
      </c>
      <c r="B3475" t="str">
        <f t="shared" ca="1" si="459"/>
        <v>PU</v>
      </c>
      <c r="C3475" t="s">
        <v>260</v>
      </c>
      <c r="D3475" t="s">
        <v>4153</v>
      </c>
      <c r="E3475">
        <f t="shared" ca="1" si="460"/>
        <v>0</v>
      </c>
      <c r="H3475" t="str">
        <f t="shared" ca="1" si="461"/>
        <v>'360 PU '!</v>
      </c>
      <c r="I3475">
        <f t="shared" ca="1" si="462"/>
        <v>0</v>
      </c>
      <c r="J3475">
        <f t="shared" ca="1" si="457"/>
        <v>0</v>
      </c>
      <c r="K3475" t="str">
        <f t="shared" ca="1" si="457"/>
        <v>'360 PU '!</v>
      </c>
      <c r="L3475">
        <f t="shared" ca="1" si="457"/>
        <v>0</v>
      </c>
      <c r="M3475">
        <f t="shared" ca="1" si="457"/>
        <v>0</v>
      </c>
      <c r="N3475">
        <f t="shared" ca="1" si="457"/>
        <v>0</v>
      </c>
      <c r="O3475" t="str">
        <f t="shared" ca="1" si="463"/>
        <v>d:t</v>
      </c>
      <c r="P3475" t="str">
        <f t="shared" ca="1" si="464"/>
        <v>d11:t11</v>
      </c>
    </row>
    <row r="3476" spans="1:16">
      <c r="A3476" t="str">
        <f t="shared" si="458"/>
        <v>05</v>
      </c>
      <c r="B3476" t="str">
        <f t="shared" ca="1" si="459"/>
        <v>PU</v>
      </c>
      <c r="C3476" t="s">
        <v>260</v>
      </c>
      <c r="D3476" t="s">
        <v>4154</v>
      </c>
      <c r="E3476">
        <f t="shared" ca="1" si="460"/>
        <v>0</v>
      </c>
      <c r="H3476" t="str">
        <f t="shared" ca="1" si="461"/>
        <v>'360 PU '!</v>
      </c>
      <c r="I3476">
        <f t="shared" ca="1" si="462"/>
        <v>0</v>
      </c>
      <c r="J3476">
        <f t="shared" ca="1" si="457"/>
        <v>0</v>
      </c>
      <c r="K3476" t="str">
        <f t="shared" ca="1" si="457"/>
        <v>'360 PU '!</v>
      </c>
      <c r="L3476">
        <f t="shared" ca="1" si="457"/>
        <v>0</v>
      </c>
      <c r="M3476">
        <f t="shared" ca="1" si="457"/>
        <v>0</v>
      </c>
      <c r="N3476">
        <f t="shared" ca="1" si="457"/>
        <v>0</v>
      </c>
      <c r="O3476" t="str">
        <f t="shared" ca="1" si="463"/>
        <v>d:t</v>
      </c>
      <c r="P3476" t="str">
        <f t="shared" ca="1" si="464"/>
        <v>d11:t11</v>
      </c>
    </row>
    <row r="3477" spans="1:16">
      <c r="A3477" t="str">
        <f t="shared" si="458"/>
        <v>14</v>
      </c>
      <c r="B3477" t="str">
        <f t="shared" ca="1" si="459"/>
        <v>PU</v>
      </c>
      <c r="C3477" t="s">
        <v>260</v>
      </c>
      <c r="D3477" t="s">
        <v>4155</v>
      </c>
      <c r="E3477">
        <f t="shared" ca="1" si="460"/>
        <v>0</v>
      </c>
      <c r="H3477" t="str">
        <f t="shared" ca="1" si="461"/>
        <v>'360 PU '!</v>
      </c>
      <c r="I3477">
        <f t="shared" ca="1" si="462"/>
        <v>0</v>
      </c>
      <c r="J3477">
        <f t="shared" ca="1" si="457"/>
        <v>0</v>
      </c>
      <c r="K3477" t="str">
        <f t="shared" ca="1" si="457"/>
        <v>'360 PU '!</v>
      </c>
      <c r="L3477">
        <f t="shared" ca="1" si="457"/>
        <v>0</v>
      </c>
      <c r="M3477">
        <f t="shared" ca="1" si="457"/>
        <v>0</v>
      </c>
      <c r="N3477">
        <f t="shared" ca="1" si="457"/>
        <v>0</v>
      </c>
      <c r="O3477" t="str">
        <f t="shared" ca="1" si="463"/>
        <v>d:t</v>
      </c>
      <c r="P3477" t="str">
        <f t="shared" ca="1" si="464"/>
        <v>d11:t11</v>
      </c>
    </row>
    <row r="3478" spans="1:16">
      <c r="A3478" t="str">
        <f t="shared" si="458"/>
        <v>100</v>
      </c>
      <c r="B3478" t="str">
        <f t="shared" ca="1" si="459"/>
        <v>PU</v>
      </c>
      <c r="C3478" t="s">
        <v>260</v>
      </c>
      <c r="D3478" t="s">
        <v>4156</v>
      </c>
      <c r="E3478">
        <f t="shared" ca="1" si="460"/>
        <v>0</v>
      </c>
      <c r="H3478" t="str">
        <f t="shared" ca="1" si="461"/>
        <v>'360 PU '!</v>
      </c>
      <c r="I3478">
        <f t="shared" ca="1" si="462"/>
        <v>0</v>
      </c>
      <c r="J3478">
        <f t="shared" ca="1" si="457"/>
        <v>0</v>
      </c>
      <c r="K3478" t="str">
        <f t="shared" ca="1" si="457"/>
        <v>'360 PU '!</v>
      </c>
      <c r="L3478">
        <f t="shared" ca="1" si="457"/>
        <v>0</v>
      </c>
      <c r="M3478">
        <f t="shared" ca="1" si="457"/>
        <v>0</v>
      </c>
      <c r="N3478">
        <f t="shared" ca="1" si="457"/>
        <v>0</v>
      </c>
      <c r="O3478" t="str">
        <f t="shared" ca="1" si="463"/>
        <v>d:t</v>
      </c>
      <c r="P3478" t="str">
        <f t="shared" ca="1" si="464"/>
        <v>d11:t11</v>
      </c>
    </row>
    <row r="3479" spans="1:16">
      <c r="A3479" t="str">
        <f t="shared" si="458"/>
        <v>06</v>
      </c>
      <c r="B3479" t="str">
        <f t="shared" ca="1" si="459"/>
        <v>PU</v>
      </c>
      <c r="C3479" t="s">
        <v>260</v>
      </c>
      <c r="D3479" t="s">
        <v>4157</v>
      </c>
      <c r="E3479">
        <f t="shared" ca="1" si="460"/>
        <v>0</v>
      </c>
      <c r="H3479" t="str">
        <f t="shared" ca="1" si="461"/>
        <v>'360 PU '!</v>
      </c>
      <c r="I3479">
        <f t="shared" ca="1" si="462"/>
        <v>0</v>
      </c>
      <c r="J3479">
        <f t="shared" ca="1" si="457"/>
        <v>0</v>
      </c>
      <c r="K3479" t="str">
        <f t="shared" ca="1" si="457"/>
        <v>'360 PU '!</v>
      </c>
      <c r="L3479">
        <f t="shared" ca="1" si="457"/>
        <v>0</v>
      </c>
      <c r="M3479">
        <f t="shared" ca="1" si="457"/>
        <v>0</v>
      </c>
      <c r="N3479">
        <f t="shared" ca="1" si="457"/>
        <v>0</v>
      </c>
      <c r="O3479" t="str">
        <f t="shared" ca="1" si="463"/>
        <v>d:t</v>
      </c>
      <c r="P3479" t="str">
        <f t="shared" ca="1" si="464"/>
        <v>d11:t11</v>
      </c>
    </row>
    <row r="3480" spans="1:16">
      <c r="A3480" t="str">
        <f t="shared" si="458"/>
        <v>12</v>
      </c>
      <c r="B3480" t="str">
        <f t="shared" ca="1" si="459"/>
        <v>PU</v>
      </c>
      <c r="C3480" t="s">
        <v>260</v>
      </c>
      <c r="D3480" t="s">
        <v>4158</v>
      </c>
      <c r="E3480">
        <f t="shared" ca="1" si="460"/>
        <v>0</v>
      </c>
      <c r="H3480" t="str">
        <f t="shared" ca="1" si="461"/>
        <v>'360 PU '!</v>
      </c>
      <c r="I3480">
        <f t="shared" ca="1" si="462"/>
        <v>0</v>
      </c>
      <c r="J3480">
        <f t="shared" ca="1" si="457"/>
        <v>0</v>
      </c>
      <c r="K3480" t="str">
        <f t="shared" ca="1" si="457"/>
        <v>'360 PU '!</v>
      </c>
      <c r="L3480">
        <f t="shared" ca="1" si="457"/>
        <v>0</v>
      </c>
      <c r="M3480">
        <f t="shared" ca="1" si="457"/>
        <v>0</v>
      </c>
      <c r="N3480">
        <f t="shared" ca="1" si="457"/>
        <v>0</v>
      </c>
      <c r="O3480" t="str">
        <f t="shared" ca="1" si="463"/>
        <v>d:t</v>
      </c>
      <c r="P3480" t="str">
        <f t="shared" ca="1" si="464"/>
        <v>d11:t11</v>
      </c>
    </row>
    <row r="3481" spans="1:16">
      <c r="A3481" t="str">
        <f t="shared" si="458"/>
        <v>09</v>
      </c>
      <c r="B3481" t="str">
        <f t="shared" ca="1" si="459"/>
        <v>PU</v>
      </c>
      <c r="C3481" t="s">
        <v>260</v>
      </c>
      <c r="D3481" t="s">
        <v>4159</v>
      </c>
      <c r="E3481">
        <f t="shared" ca="1" si="460"/>
        <v>0</v>
      </c>
      <c r="H3481" t="str">
        <f t="shared" ca="1" si="461"/>
        <v>'360 PU '!</v>
      </c>
      <c r="I3481">
        <f t="shared" ca="1" si="462"/>
        <v>0</v>
      </c>
      <c r="J3481">
        <f t="shared" ca="1" si="457"/>
        <v>0</v>
      </c>
      <c r="K3481" t="str">
        <f t="shared" ca="1" si="457"/>
        <v>'360 PU '!</v>
      </c>
      <c r="L3481">
        <f t="shared" ca="1" si="457"/>
        <v>0</v>
      </c>
      <c r="M3481">
        <f t="shared" ca="1" si="457"/>
        <v>0</v>
      </c>
      <c r="N3481">
        <f t="shared" ca="1" si="457"/>
        <v>0</v>
      </c>
      <c r="O3481" t="str">
        <f t="shared" ca="1" si="463"/>
        <v>d:t</v>
      </c>
      <c r="P3481" t="str">
        <f t="shared" ca="1" si="464"/>
        <v>d11:t11</v>
      </c>
    </row>
    <row r="3482" spans="1:16">
      <c r="A3482" t="str">
        <f t="shared" si="458"/>
        <v>11</v>
      </c>
      <c r="B3482" t="str">
        <f t="shared" ca="1" si="459"/>
        <v>PU</v>
      </c>
      <c r="C3482" t="s">
        <v>260</v>
      </c>
      <c r="D3482" t="s">
        <v>4160</v>
      </c>
      <c r="E3482">
        <f t="shared" ca="1" si="460"/>
        <v>0</v>
      </c>
      <c r="H3482" t="str">
        <f t="shared" ca="1" si="461"/>
        <v>'360 PU '!</v>
      </c>
      <c r="I3482">
        <f t="shared" ca="1" si="462"/>
        <v>0</v>
      </c>
      <c r="J3482">
        <f t="shared" ca="1" si="457"/>
        <v>0</v>
      </c>
      <c r="K3482" t="str">
        <f t="shared" ca="1" si="457"/>
        <v>'360 PU '!</v>
      </c>
      <c r="L3482">
        <f t="shared" ca="1" si="457"/>
        <v>0</v>
      </c>
      <c r="M3482">
        <f t="shared" ca="1" si="457"/>
        <v>0</v>
      </c>
      <c r="N3482">
        <f t="shared" ca="1" si="457"/>
        <v>0</v>
      </c>
      <c r="O3482" t="str">
        <f t="shared" ca="1" si="463"/>
        <v>d:t</v>
      </c>
      <c r="P3482" t="str">
        <f t="shared" ca="1" si="464"/>
        <v>d11:t11</v>
      </c>
    </row>
    <row r="3483" spans="1:16">
      <c r="A3483" t="str">
        <f t="shared" si="458"/>
        <v>03</v>
      </c>
      <c r="B3483" t="str">
        <f t="shared" ca="1" si="459"/>
        <v>PU</v>
      </c>
      <c r="C3483" t="s">
        <v>260</v>
      </c>
      <c r="D3483" t="s">
        <v>4161</v>
      </c>
      <c r="E3483">
        <f t="shared" ca="1" si="460"/>
        <v>0</v>
      </c>
      <c r="H3483" t="str">
        <f t="shared" ca="1" si="461"/>
        <v>'360 PU '!</v>
      </c>
      <c r="I3483">
        <f t="shared" ca="1" si="462"/>
        <v>0</v>
      </c>
      <c r="J3483">
        <f t="shared" ca="1" si="457"/>
        <v>0</v>
      </c>
      <c r="K3483" t="str">
        <f t="shared" ca="1" si="457"/>
        <v>'360 PU '!</v>
      </c>
      <c r="L3483">
        <f t="shared" ca="1" si="457"/>
        <v>0</v>
      </c>
      <c r="M3483">
        <f t="shared" ca="1" si="457"/>
        <v>0</v>
      </c>
      <c r="N3483">
        <f t="shared" ca="1" si="457"/>
        <v>0</v>
      </c>
      <c r="O3483" t="str">
        <f t="shared" ca="1" si="463"/>
        <v>d:t</v>
      </c>
      <c r="P3483" t="str">
        <f t="shared" ca="1" si="464"/>
        <v>d11:t11</v>
      </c>
    </row>
    <row r="3484" spans="1:16">
      <c r="A3484" t="str">
        <f t="shared" si="458"/>
        <v>02</v>
      </c>
      <c r="B3484" t="str">
        <f t="shared" ca="1" si="459"/>
        <v>PU</v>
      </c>
      <c r="C3484" t="s">
        <v>260</v>
      </c>
      <c r="D3484" t="s">
        <v>4162</v>
      </c>
      <c r="E3484">
        <f t="shared" ca="1" si="460"/>
        <v>0</v>
      </c>
      <c r="H3484" t="str">
        <f t="shared" ca="1" si="461"/>
        <v>'360 PU '!</v>
      </c>
      <c r="I3484">
        <f t="shared" ca="1" si="462"/>
        <v>0</v>
      </c>
      <c r="J3484">
        <f t="shared" ref="J3484:N3534" ca="1" si="465">IF(IFERROR(VLOOKUP($C3484,INDIRECT(J$14&amp;"D:D"),1,FALSE),0)&lt;&gt;0,J$14,0)</f>
        <v>0</v>
      </c>
      <c r="K3484" t="str">
        <f t="shared" ca="1" si="465"/>
        <v>'360 PU '!</v>
      </c>
      <c r="L3484">
        <f t="shared" ca="1" si="465"/>
        <v>0</v>
      </c>
      <c r="M3484">
        <f t="shared" ca="1" si="465"/>
        <v>0</v>
      </c>
      <c r="N3484">
        <f t="shared" ca="1" si="465"/>
        <v>0</v>
      </c>
      <c r="O3484" t="str">
        <f t="shared" ca="1" si="463"/>
        <v>d:t</v>
      </c>
      <c r="P3484" t="str">
        <f t="shared" ca="1" si="464"/>
        <v>d11:t11</v>
      </c>
    </row>
    <row r="3485" spans="1:16">
      <c r="A3485" t="str">
        <f t="shared" si="458"/>
        <v>04</v>
      </c>
      <c r="B3485" t="str">
        <f t="shared" ca="1" si="459"/>
        <v>PU</v>
      </c>
      <c r="C3485" t="s">
        <v>260</v>
      </c>
      <c r="D3485" t="s">
        <v>4163</v>
      </c>
      <c r="E3485">
        <f t="shared" ca="1" si="460"/>
        <v>0</v>
      </c>
      <c r="H3485" t="str">
        <f t="shared" ca="1" si="461"/>
        <v>'360 PU '!</v>
      </c>
      <c r="I3485">
        <f t="shared" ca="1" si="462"/>
        <v>0</v>
      </c>
      <c r="J3485">
        <f t="shared" ca="1" si="465"/>
        <v>0</v>
      </c>
      <c r="K3485" t="str">
        <f t="shared" ca="1" si="465"/>
        <v>'360 PU '!</v>
      </c>
      <c r="L3485">
        <f t="shared" ca="1" si="465"/>
        <v>0</v>
      </c>
      <c r="M3485">
        <f t="shared" ca="1" si="465"/>
        <v>0</v>
      </c>
      <c r="N3485">
        <f t="shared" ca="1" si="465"/>
        <v>0</v>
      </c>
      <c r="O3485" t="str">
        <f t="shared" ca="1" si="463"/>
        <v>d:t</v>
      </c>
      <c r="P3485" t="str">
        <f t="shared" ca="1" si="464"/>
        <v>d11:t11</v>
      </c>
    </row>
    <row r="3486" spans="1:16">
      <c r="A3486" t="str">
        <f t="shared" si="458"/>
        <v>01</v>
      </c>
      <c r="B3486" t="str">
        <f t="shared" ca="1" si="459"/>
        <v>PU</v>
      </c>
      <c r="C3486" t="s">
        <v>261</v>
      </c>
      <c r="D3486" t="s">
        <v>4164</v>
      </c>
      <c r="E3486">
        <f t="shared" ca="1" si="460"/>
        <v>0</v>
      </c>
      <c r="H3486" t="str">
        <f t="shared" ca="1" si="461"/>
        <v>'360 PU '!</v>
      </c>
      <c r="I3486">
        <f t="shared" ca="1" si="462"/>
        <v>0</v>
      </c>
      <c r="J3486">
        <f t="shared" ca="1" si="465"/>
        <v>0</v>
      </c>
      <c r="K3486" t="str">
        <f t="shared" ca="1" si="465"/>
        <v>'360 PU '!</v>
      </c>
      <c r="L3486">
        <f t="shared" ca="1" si="465"/>
        <v>0</v>
      </c>
      <c r="M3486">
        <f t="shared" ca="1" si="465"/>
        <v>0</v>
      </c>
      <c r="N3486">
        <f t="shared" ca="1" si="465"/>
        <v>0</v>
      </c>
      <c r="O3486" t="str">
        <f t="shared" ca="1" si="463"/>
        <v>d:t</v>
      </c>
      <c r="P3486" t="str">
        <f t="shared" ca="1" si="464"/>
        <v>d11:t11</v>
      </c>
    </row>
    <row r="3487" spans="1:16">
      <c r="A3487" t="str">
        <f t="shared" si="458"/>
        <v>05</v>
      </c>
      <c r="B3487" t="str">
        <f t="shared" ca="1" si="459"/>
        <v>PU</v>
      </c>
      <c r="C3487" t="s">
        <v>261</v>
      </c>
      <c r="D3487" t="s">
        <v>4165</v>
      </c>
      <c r="E3487">
        <f t="shared" ca="1" si="460"/>
        <v>0</v>
      </c>
      <c r="H3487" t="str">
        <f t="shared" ca="1" si="461"/>
        <v>'360 PU '!</v>
      </c>
      <c r="I3487">
        <f t="shared" ca="1" si="462"/>
        <v>0</v>
      </c>
      <c r="J3487">
        <f t="shared" ca="1" si="465"/>
        <v>0</v>
      </c>
      <c r="K3487" t="str">
        <f t="shared" ca="1" si="465"/>
        <v>'360 PU '!</v>
      </c>
      <c r="L3487">
        <f t="shared" ca="1" si="465"/>
        <v>0</v>
      </c>
      <c r="M3487">
        <f t="shared" ca="1" si="465"/>
        <v>0</v>
      </c>
      <c r="N3487">
        <f t="shared" ca="1" si="465"/>
        <v>0</v>
      </c>
      <c r="O3487" t="str">
        <f t="shared" ca="1" si="463"/>
        <v>d:t</v>
      </c>
      <c r="P3487" t="str">
        <f t="shared" ca="1" si="464"/>
        <v>d11:t11</v>
      </c>
    </row>
    <row r="3488" spans="1:16">
      <c r="A3488" t="str">
        <f t="shared" si="458"/>
        <v>14</v>
      </c>
      <c r="B3488" t="str">
        <f t="shared" ca="1" si="459"/>
        <v>PU</v>
      </c>
      <c r="C3488" t="s">
        <v>261</v>
      </c>
      <c r="D3488" t="s">
        <v>4166</v>
      </c>
      <c r="E3488">
        <f t="shared" ca="1" si="460"/>
        <v>0</v>
      </c>
      <c r="H3488" t="str">
        <f t="shared" ca="1" si="461"/>
        <v>'360 PU '!</v>
      </c>
      <c r="I3488">
        <f t="shared" ca="1" si="462"/>
        <v>0</v>
      </c>
      <c r="J3488">
        <f t="shared" ca="1" si="465"/>
        <v>0</v>
      </c>
      <c r="K3488" t="str">
        <f t="shared" ca="1" si="465"/>
        <v>'360 PU '!</v>
      </c>
      <c r="L3488">
        <f t="shared" ca="1" si="465"/>
        <v>0</v>
      </c>
      <c r="M3488">
        <f t="shared" ca="1" si="465"/>
        <v>0</v>
      </c>
      <c r="N3488">
        <f t="shared" ca="1" si="465"/>
        <v>0</v>
      </c>
      <c r="O3488" t="str">
        <f t="shared" ca="1" si="463"/>
        <v>d:t</v>
      </c>
      <c r="P3488" t="str">
        <f t="shared" ca="1" si="464"/>
        <v>d11:t11</v>
      </c>
    </row>
    <row r="3489" spans="1:16">
      <c r="A3489" t="str">
        <f t="shared" si="458"/>
        <v>100</v>
      </c>
      <c r="B3489" t="str">
        <f t="shared" ca="1" si="459"/>
        <v>PU</v>
      </c>
      <c r="C3489" t="s">
        <v>261</v>
      </c>
      <c r="D3489" t="s">
        <v>4167</v>
      </c>
      <c r="E3489">
        <f t="shared" ca="1" si="460"/>
        <v>0</v>
      </c>
      <c r="H3489" t="str">
        <f t="shared" ca="1" si="461"/>
        <v>'360 PU '!</v>
      </c>
      <c r="I3489">
        <f t="shared" ca="1" si="462"/>
        <v>0</v>
      </c>
      <c r="J3489">
        <f t="shared" ca="1" si="465"/>
        <v>0</v>
      </c>
      <c r="K3489" t="str">
        <f t="shared" ca="1" si="465"/>
        <v>'360 PU '!</v>
      </c>
      <c r="L3489">
        <f t="shared" ca="1" si="465"/>
        <v>0</v>
      </c>
      <c r="M3489">
        <f t="shared" ca="1" si="465"/>
        <v>0</v>
      </c>
      <c r="N3489">
        <f t="shared" ca="1" si="465"/>
        <v>0</v>
      </c>
      <c r="O3489" t="str">
        <f t="shared" ca="1" si="463"/>
        <v>d:t</v>
      </c>
      <c r="P3489" t="str">
        <f t="shared" ca="1" si="464"/>
        <v>d11:t11</v>
      </c>
    </row>
    <row r="3490" spans="1:16">
      <c r="A3490" t="str">
        <f t="shared" si="458"/>
        <v>06</v>
      </c>
      <c r="B3490" t="str">
        <f t="shared" ca="1" si="459"/>
        <v>PU</v>
      </c>
      <c r="C3490" t="s">
        <v>261</v>
      </c>
      <c r="D3490" t="s">
        <v>4168</v>
      </c>
      <c r="E3490">
        <f t="shared" ca="1" si="460"/>
        <v>0</v>
      </c>
      <c r="H3490" t="str">
        <f t="shared" ca="1" si="461"/>
        <v>'360 PU '!</v>
      </c>
      <c r="I3490">
        <f t="shared" ca="1" si="462"/>
        <v>0</v>
      </c>
      <c r="J3490">
        <f t="shared" ca="1" si="465"/>
        <v>0</v>
      </c>
      <c r="K3490" t="str">
        <f t="shared" ca="1" si="465"/>
        <v>'360 PU '!</v>
      </c>
      <c r="L3490">
        <f t="shared" ca="1" si="465"/>
        <v>0</v>
      </c>
      <c r="M3490">
        <f t="shared" ca="1" si="465"/>
        <v>0</v>
      </c>
      <c r="N3490">
        <f t="shared" ca="1" si="465"/>
        <v>0</v>
      </c>
      <c r="O3490" t="str">
        <f t="shared" ca="1" si="463"/>
        <v>d:t</v>
      </c>
      <c r="P3490" t="str">
        <f t="shared" ca="1" si="464"/>
        <v>d11:t11</v>
      </c>
    </row>
    <row r="3491" spans="1:16">
      <c r="A3491" t="str">
        <f t="shared" si="458"/>
        <v>12</v>
      </c>
      <c r="B3491" t="str">
        <f t="shared" ca="1" si="459"/>
        <v>PU</v>
      </c>
      <c r="C3491" t="s">
        <v>261</v>
      </c>
      <c r="D3491" t="s">
        <v>4169</v>
      </c>
      <c r="E3491">
        <f t="shared" ca="1" si="460"/>
        <v>0</v>
      </c>
      <c r="H3491" t="str">
        <f t="shared" ca="1" si="461"/>
        <v>'360 PU '!</v>
      </c>
      <c r="I3491">
        <f t="shared" ca="1" si="462"/>
        <v>0</v>
      </c>
      <c r="J3491">
        <f t="shared" ca="1" si="465"/>
        <v>0</v>
      </c>
      <c r="K3491" t="str">
        <f t="shared" ca="1" si="465"/>
        <v>'360 PU '!</v>
      </c>
      <c r="L3491">
        <f t="shared" ca="1" si="465"/>
        <v>0</v>
      </c>
      <c r="M3491">
        <f t="shared" ca="1" si="465"/>
        <v>0</v>
      </c>
      <c r="N3491">
        <f t="shared" ca="1" si="465"/>
        <v>0</v>
      </c>
      <c r="O3491" t="str">
        <f t="shared" ca="1" si="463"/>
        <v>d:t</v>
      </c>
      <c r="P3491" t="str">
        <f t="shared" ca="1" si="464"/>
        <v>d11:t11</v>
      </c>
    </row>
    <row r="3492" spans="1:16">
      <c r="A3492" t="str">
        <f t="shared" si="458"/>
        <v>09</v>
      </c>
      <c r="B3492" t="str">
        <f t="shared" ca="1" si="459"/>
        <v>PU</v>
      </c>
      <c r="C3492" t="s">
        <v>261</v>
      </c>
      <c r="D3492" t="s">
        <v>4170</v>
      </c>
      <c r="E3492">
        <f t="shared" ca="1" si="460"/>
        <v>0</v>
      </c>
      <c r="H3492" t="str">
        <f t="shared" ca="1" si="461"/>
        <v>'360 PU '!</v>
      </c>
      <c r="I3492">
        <f t="shared" ca="1" si="462"/>
        <v>0</v>
      </c>
      <c r="J3492">
        <f t="shared" ca="1" si="465"/>
        <v>0</v>
      </c>
      <c r="K3492" t="str">
        <f t="shared" ca="1" si="465"/>
        <v>'360 PU '!</v>
      </c>
      <c r="L3492">
        <f t="shared" ca="1" si="465"/>
        <v>0</v>
      </c>
      <c r="M3492">
        <f t="shared" ca="1" si="465"/>
        <v>0</v>
      </c>
      <c r="N3492">
        <f t="shared" ca="1" si="465"/>
        <v>0</v>
      </c>
      <c r="O3492" t="str">
        <f t="shared" ca="1" si="463"/>
        <v>d:t</v>
      </c>
      <c r="P3492" t="str">
        <f t="shared" ca="1" si="464"/>
        <v>d11:t11</v>
      </c>
    </row>
    <row r="3493" spans="1:16">
      <c r="A3493" t="str">
        <f t="shared" si="458"/>
        <v>11</v>
      </c>
      <c r="B3493" t="str">
        <f t="shared" ca="1" si="459"/>
        <v>PU</v>
      </c>
      <c r="C3493" t="s">
        <v>261</v>
      </c>
      <c r="D3493" t="s">
        <v>4171</v>
      </c>
      <c r="E3493">
        <f t="shared" ca="1" si="460"/>
        <v>0</v>
      </c>
      <c r="H3493" t="str">
        <f t="shared" ca="1" si="461"/>
        <v>'360 PU '!</v>
      </c>
      <c r="I3493">
        <f t="shared" ca="1" si="462"/>
        <v>0</v>
      </c>
      <c r="J3493">
        <f t="shared" ca="1" si="465"/>
        <v>0</v>
      </c>
      <c r="K3493" t="str">
        <f t="shared" ca="1" si="465"/>
        <v>'360 PU '!</v>
      </c>
      <c r="L3493">
        <f t="shared" ca="1" si="465"/>
        <v>0</v>
      </c>
      <c r="M3493">
        <f t="shared" ca="1" si="465"/>
        <v>0</v>
      </c>
      <c r="N3493">
        <f t="shared" ca="1" si="465"/>
        <v>0</v>
      </c>
      <c r="O3493" t="str">
        <f t="shared" ca="1" si="463"/>
        <v>d:t</v>
      </c>
      <c r="P3493" t="str">
        <f t="shared" ca="1" si="464"/>
        <v>d11:t11</v>
      </c>
    </row>
    <row r="3494" spans="1:16">
      <c r="A3494" t="str">
        <f t="shared" si="458"/>
        <v>03</v>
      </c>
      <c r="B3494" t="str">
        <f t="shared" ca="1" si="459"/>
        <v>PU</v>
      </c>
      <c r="C3494" t="s">
        <v>261</v>
      </c>
      <c r="D3494" t="s">
        <v>4172</v>
      </c>
      <c r="E3494">
        <f t="shared" ca="1" si="460"/>
        <v>0</v>
      </c>
      <c r="H3494" t="str">
        <f t="shared" ca="1" si="461"/>
        <v>'360 PU '!</v>
      </c>
      <c r="I3494">
        <f t="shared" ca="1" si="462"/>
        <v>0</v>
      </c>
      <c r="J3494">
        <f t="shared" ca="1" si="465"/>
        <v>0</v>
      </c>
      <c r="K3494" t="str">
        <f t="shared" ca="1" si="465"/>
        <v>'360 PU '!</v>
      </c>
      <c r="L3494">
        <f t="shared" ca="1" si="465"/>
        <v>0</v>
      </c>
      <c r="M3494">
        <f t="shared" ca="1" si="465"/>
        <v>0</v>
      </c>
      <c r="N3494">
        <f t="shared" ca="1" si="465"/>
        <v>0</v>
      </c>
      <c r="O3494" t="str">
        <f t="shared" ca="1" si="463"/>
        <v>d:t</v>
      </c>
      <c r="P3494" t="str">
        <f t="shared" ca="1" si="464"/>
        <v>d11:t11</v>
      </c>
    </row>
    <row r="3495" spans="1:16">
      <c r="A3495" t="str">
        <f t="shared" si="458"/>
        <v>02</v>
      </c>
      <c r="B3495" t="str">
        <f t="shared" ca="1" si="459"/>
        <v>PU</v>
      </c>
      <c r="C3495" t="s">
        <v>261</v>
      </c>
      <c r="D3495" t="s">
        <v>4173</v>
      </c>
      <c r="E3495">
        <f t="shared" ca="1" si="460"/>
        <v>0</v>
      </c>
      <c r="H3495" t="str">
        <f t="shared" ca="1" si="461"/>
        <v>'360 PU '!</v>
      </c>
      <c r="I3495">
        <f t="shared" ca="1" si="462"/>
        <v>0</v>
      </c>
      <c r="J3495">
        <f t="shared" ca="1" si="465"/>
        <v>0</v>
      </c>
      <c r="K3495" t="str">
        <f t="shared" ca="1" si="465"/>
        <v>'360 PU '!</v>
      </c>
      <c r="L3495">
        <f t="shared" ca="1" si="465"/>
        <v>0</v>
      </c>
      <c r="M3495">
        <f t="shared" ca="1" si="465"/>
        <v>0</v>
      </c>
      <c r="N3495">
        <f t="shared" ca="1" si="465"/>
        <v>0</v>
      </c>
      <c r="O3495" t="str">
        <f t="shared" ca="1" si="463"/>
        <v>d:t</v>
      </c>
      <c r="P3495" t="str">
        <f t="shared" ca="1" si="464"/>
        <v>d11:t11</v>
      </c>
    </row>
    <row r="3496" spans="1:16">
      <c r="A3496" t="str">
        <f t="shared" si="458"/>
        <v>04</v>
      </c>
      <c r="B3496" t="str">
        <f t="shared" ca="1" si="459"/>
        <v>PU</v>
      </c>
      <c r="C3496" t="s">
        <v>261</v>
      </c>
      <c r="D3496" t="s">
        <v>4174</v>
      </c>
      <c r="E3496">
        <f t="shared" ca="1" si="460"/>
        <v>0</v>
      </c>
      <c r="H3496" t="str">
        <f t="shared" ca="1" si="461"/>
        <v>'360 PU '!</v>
      </c>
      <c r="I3496">
        <f t="shared" ca="1" si="462"/>
        <v>0</v>
      </c>
      <c r="J3496">
        <f t="shared" ca="1" si="465"/>
        <v>0</v>
      </c>
      <c r="K3496" t="str">
        <f t="shared" ca="1" si="465"/>
        <v>'360 PU '!</v>
      </c>
      <c r="L3496">
        <f t="shared" ca="1" si="465"/>
        <v>0</v>
      </c>
      <c r="M3496">
        <f t="shared" ca="1" si="465"/>
        <v>0</v>
      </c>
      <c r="N3496">
        <f t="shared" ca="1" si="465"/>
        <v>0</v>
      </c>
      <c r="O3496" t="str">
        <f t="shared" ca="1" si="463"/>
        <v>d:t</v>
      </c>
      <c r="P3496" t="str">
        <f t="shared" ca="1" si="464"/>
        <v>d11:t11</v>
      </c>
    </row>
    <row r="3497" spans="1:16">
      <c r="A3497" t="str">
        <f t="shared" si="458"/>
        <v>01</v>
      </c>
      <c r="B3497" t="str">
        <f t="shared" ca="1" si="459"/>
        <v>PU</v>
      </c>
      <c r="C3497" t="s">
        <v>272</v>
      </c>
      <c r="D3497" t="s">
        <v>4175</v>
      </c>
      <c r="E3497">
        <f t="shared" ca="1" si="460"/>
        <v>0</v>
      </c>
      <c r="H3497" t="str">
        <f t="shared" ca="1" si="461"/>
        <v>'360 PU '!</v>
      </c>
      <c r="I3497">
        <f t="shared" ca="1" si="462"/>
        <v>0</v>
      </c>
      <c r="J3497">
        <f t="shared" ca="1" si="465"/>
        <v>0</v>
      </c>
      <c r="K3497" t="str">
        <f t="shared" ca="1" si="465"/>
        <v>'360 PU '!</v>
      </c>
      <c r="L3497">
        <f t="shared" ca="1" si="465"/>
        <v>0</v>
      </c>
      <c r="M3497">
        <f t="shared" ca="1" si="465"/>
        <v>0</v>
      </c>
      <c r="N3497">
        <f t="shared" ca="1" si="465"/>
        <v>0</v>
      </c>
      <c r="O3497" t="str">
        <f t="shared" ca="1" si="463"/>
        <v>d:t</v>
      </c>
      <c r="P3497" t="str">
        <f t="shared" ca="1" si="464"/>
        <v>d11:t11</v>
      </c>
    </row>
    <row r="3498" spans="1:16">
      <c r="A3498" t="str">
        <f t="shared" si="458"/>
        <v>05</v>
      </c>
      <c r="B3498" t="str">
        <f t="shared" ca="1" si="459"/>
        <v>PU</v>
      </c>
      <c r="C3498" t="s">
        <v>272</v>
      </c>
      <c r="D3498" t="s">
        <v>4176</v>
      </c>
      <c r="E3498">
        <f t="shared" ca="1" si="460"/>
        <v>0</v>
      </c>
      <c r="H3498" t="str">
        <f t="shared" ca="1" si="461"/>
        <v>'360 PU '!</v>
      </c>
      <c r="I3498">
        <f t="shared" ca="1" si="462"/>
        <v>0</v>
      </c>
      <c r="J3498">
        <f t="shared" ca="1" si="465"/>
        <v>0</v>
      </c>
      <c r="K3498" t="str">
        <f t="shared" ca="1" si="465"/>
        <v>'360 PU '!</v>
      </c>
      <c r="L3498">
        <f t="shared" ca="1" si="465"/>
        <v>0</v>
      </c>
      <c r="M3498">
        <f t="shared" ca="1" si="465"/>
        <v>0</v>
      </c>
      <c r="N3498">
        <f t="shared" ca="1" si="465"/>
        <v>0</v>
      </c>
      <c r="O3498" t="str">
        <f t="shared" ca="1" si="463"/>
        <v>d:t</v>
      </c>
      <c r="P3498" t="str">
        <f t="shared" ca="1" si="464"/>
        <v>d11:t11</v>
      </c>
    </row>
    <row r="3499" spans="1:16">
      <c r="A3499" t="str">
        <f t="shared" si="458"/>
        <v>14</v>
      </c>
      <c r="B3499" t="str">
        <f t="shared" ca="1" si="459"/>
        <v>PU</v>
      </c>
      <c r="C3499" t="s">
        <v>272</v>
      </c>
      <c r="D3499" t="s">
        <v>4177</v>
      </c>
      <c r="E3499">
        <f t="shared" ca="1" si="460"/>
        <v>0</v>
      </c>
      <c r="H3499" t="str">
        <f t="shared" ca="1" si="461"/>
        <v>'360 PU '!</v>
      </c>
      <c r="I3499">
        <f t="shared" ca="1" si="462"/>
        <v>0</v>
      </c>
      <c r="J3499">
        <f t="shared" ca="1" si="465"/>
        <v>0</v>
      </c>
      <c r="K3499" t="str">
        <f t="shared" ca="1" si="465"/>
        <v>'360 PU '!</v>
      </c>
      <c r="L3499">
        <f t="shared" ca="1" si="465"/>
        <v>0</v>
      </c>
      <c r="M3499">
        <f t="shared" ca="1" si="465"/>
        <v>0</v>
      </c>
      <c r="N3499">
        <f t="shared" ca="1" si="465"/>
        <v>0</v>
      </c>
      <c r="O3499" t="str">
        <f t="shared" ca="1" si="463"/>
        <v>d:t</v>
      </c>
      <c r="P3499" t="str">
        <f t="shared" ca="1" si="464"/>
        <v>d11:t11</v>
      </c>
    </row>
    <row r="3500" spans="1:16">
      <c r="A3500" t="str">
        <f t="shared" si="458"/>
        <v>100</v>
      </c>
      <c r="B3500" t="str">
        <f t="shared" ca="1" si="459"/>
        <v>PU</v>
      </c>
      <c r="C3500" t="s">
        <v>272</v>
      </c>
      <c r="D3500" t="s">
        <v>4178</v>
      </c>
      <c r="E3500">
        <f t="shared" ca="1" si="460"/>
        <v>0</v>
      </c>
      <c r="H3500" t="str">
        <f t="shared" ca="1" si="461"/>
        <v>'360 PU '!</v>
      </c>
      <c r="I3500">
        <f t="shared" ca="1" si="462"/>
        <v>0</v>
      </c>
      <c r="J3500">
        <f t="shared" ca="1" si="465"/>
        <v>0</v>
      </c>
      <c r="K3500" t="str">
        <f t="shared" ca="1" si="465"/>
        <v>'360 PU '!</v>
      </c>
      <c r="L3500">
        <f t="shared" ca="1" si="465"/>
        <v>0</v>
      </c>
      <c r="M3500">
        <f t="shared" ca="1" si="465"/>
        <v>0</v>
      </c>
      <c r="N3500">
        <f t="shared" ca="1" si="465"/>
        <v>0</v>
      </c>
      <c r="O3500" t="str">
        <f t="shared" ca="1" si="463"/>
        <v>d:t</v>
      </c>
      <c r="P3500" t="str">
        <f t="shared" ca="1" si="464"/>
        <v>d11:t11</v>
      </c>
    </row>
    <row r="3501" spans="1:16">
      <c r="A3501" t="str">
        <f t="shared" si="458"/>
        <v>06</v>
      </c>
      <c r="B3501" t="str">
        <f t="shared" ca="1" si="459"/>
        <v>PU</v>
      </c>
      <c r="C3501" t="s">
        <v>272</v>
      </c>
      <c r="D3501" t="s">
        <v>4179</v>
      </c>
      <c r="E3501">
        <f t="shared" ca="1" si="460"/>
        <v>0</v>
      </c>
      <c r="H3501" t="str">
        <f t="shared" ca="1" si="461"/>
        <v>'360 PU '!</v>
      </c>
      <c r="I3501">
        <f t="shared" ca="1" si="462"/>
        <v>0</v>
      </c>
      <c r="J3501">
        <f t="shared" ca="1" si="465"/>
        <v>0</v>
      </c>
      <c r="K3501" t="str">
        <f t="shared" ca="1" si="465"/>
        <v>'360 PU '!</v>
      </c>
      <c r="L3501">
        <f t="shared" ca="1" si="465"/>
        <v>0</v>
      </c>
      <c r="M3501">
        <f t="shared" ca="1" si="465"/>
        <v>0</v>
      </c>
      <c r="N3501">
        <f t="shared" ca="1" si="465"/>
        <v>0</v>
      </c>
      <c r="O3501" t="str">
        <f t="shared" ca="1" si="463"/>
        <v>d:t</v>
      </c>
      <c r="P3501" t="str">
        <f t="shared" ca="1" si="464"/>
        <v>d11:t11</v>
      </c>
    </row>
    <row r="3502" spans="1:16">
      <c r="A3502" t="str">
        <f t="shared" si="458"/>
        <v>12</v>
      </c>
      <c r="B3502" t="str">
        <f t="shared" ca="1" si="459"/>
        <v>PU</v>
      </c>
      <c r="C3502" t="s">
        <v>272</v>
      </c>
      <c r="D3502" t="s">
        <v>4180</v>
      </c>
      <c r="E3502">
        <f t="shared" ca="1" si="460"/>
        <v>0</v>
      </c>
      <c r="H3502" t="str">
        <f t="shared" ca="1" si="461"/>
        <v>'360 PU '!</v>
      </c>
      <c r="I3502">
        <f t="shared" ca="1" si="462"/>
        <v>0</v>
      </c>
      <c r="J3502">
        <f t="shared" ca="1" si="465"/>
        <v>0</v>
      </c>
      <c r="K3502" t="str">
        <f t="shared" ca="1" si="465"/>
        <v>'360 PU '!</v>
      </c>
      <c r="L3502">
        <f t="shared" ca="1" si="465"/>
        <v>0</v>
      </c>
      <c r="M3502">
        <f t="shared" ca="1" si="465"/>
        <v>0</v>
      </c>
      <c r="N3502">
        <f t="shared" ca="1" si="465"/>
        <v>0</v>
      </c>
      <c r="O3502" t="str">
        <f t="shared" ca="1" si="463"/>
        <v>d:t</v>
      </c>
      <c r="P3502" t="str">
        <f t="shared" ca="1" si="464"/>
        <v>d11:t11</v>
      </c>
    </row>
    <row r="3503" spans="1:16">
      <c r="A3503" t="str">
        <f t="shared" si="458"/>
        <v>09</v>
      </c>
      <c r="B3503" t="str">
        <f t="shared" ca="1" si="459"/>
        <v>PU</v>
      </c>
      <c r="C3503" t="s">
        <v>272</v>
      </c>
      <c r="D3503" t="s">
        <v>4181</v>
      </c>
      <c r="E3503">
        <f t="shared" ca="1" si="460"/>
        <v>0</v>
      </c>
      <c r="H3503" t="str">
        <f t="shared" ca="1" si="461"/>
        <v>'360 PU '!</v>
      </c>
      <c r="I3503">
        <f t="shared" ca="1" si="462"/>
        <v>0</v>
      </c>
      <c r="J3503">
        <f t="shared" ca="1" si="465"/>
        <v>0</v>
      </c>
      <c r="K3503" t="str">
        <f t="shared" ca="1" si="465"/>
        <v>'360 PU '!</v>
      </c>
      <c r="L3503">
        <f t="shared" ca="1" si="465"/>
        <v>0</v>
      </c>
      <c r="M3503">
        <f t="shared" ca="1" si="465"/>
        <v>0</v>
      </c>
      <c r="N3503">
        <f t="shared" ca="1" si="465"/>
        <v>0</v>
      </c>
      <c r="O3503" t="str">
        <f t="shared" ca="1" si="463"/>
        <v>d:t</v>
      </c>
      <c r="P3503" t="str">
        <f t="shared" ca="1" si="464"/>
        <v>d11:t11</v>
      </c>
    </row>
    <row r="3504" spans="1:16">
      <c r="A3504" t="str">
        <f t="shared" si="458"/>
        <v>11</v>
      </c>
      <c r="B3504" t="str">
        <f t="shared" ca="1" si="459"/>
        <v>PU</v>
      </c>
      <c r="C3504" t="s">
        <v>272</v>
      </c>
      <c r="D3504" t="s">
        <v>4182</v>
      </c>
      <c r="E3504">
        <f t="shared" ca="1" si="460"/>
        <v>0</v>
      </c>
      <c r="H3504" t="str">
        <f t="shared" ca="1" si="461"/>
        <v>'360 PU '!</v>
      </c>
      <c r="I3504">
        <f t="shared" ca="1" si="462"/>
        <v>0</v>
      </c>
      <c r="J3504">
        <f t="shared" ca="1" si="465"/>
        <v>0</v>
      </c>
      <c r="K3504" t="str">
        <f t="shared" ca="1" si="465"/>
        <v>'360 PU '!</v>
      </c>
      <c r="L3504">
        <f t="shared" ca="1" si="465"/>
        <v>0</v>
      </c>
      <c r="M3504">
        <f t="shared" ca="1" si="465"/>
        <v>0</v>
      </c>
      <c r="N3504">
        <f t="shared" ca="1" si="465"/>
        <v>0</v>
      </c>
      <c r="O3504" t="str">
        <f t="shared" ca="1" si="463"/>
        <v>d:t</v>
      </c>
      <c r="P3504" t="str">
        <f t="shared" ca="1" si="464"/>
        <v>d11:t11</v>
      </c>
    </row>
    <row r="3505" spans="1:16">
      <c r="A3505" t="str">
        <f t="shared" si="458"/>
        <v>03</v>
      </c>
      <c r="B3505" t="str">
        <f t="shared" ca="1" si="459"/>
        <v>PU</v>
      </c>
      <c r="C3505" t="s">
        <v>272</v>
      </c>
      <c r="D3505" t="s">
        <v>4183</v>
      </c>
      <c r="E3505">
        <f t="shared" ca="1" si="460"/>
        <v>0</v>
      </c>
      <c r="H3505" t="str">
        <f t="shared" ca="1" si="461"/>
        <v>'360 PU '!</v>
      </c>
      <c r="I3505">
        <f t="shared" ca="1" si="462"/>
        <v>0</v>
      </c>
      <c r="J3505">
        <f t="shared" ca="1" si="465"/>
        <v>0</v>
      </c>
      <c r="K3505" t="str">
        <f t="shared" ca="1" si="465"/>
        <v>'360 PU '!</v>
      </c>
      <c r="L3505">
        <f t="shared" ca="1" si="465"/>
        <v>0</v>
      </c>
      <c r="M3505">
        <f t="shared" ca="1" si="465"/>
        <v>0</v>
      </c>
      <c r="N3505">
        <f t="shared" ca="1" si="465"/>
        <v>0</v>
      </c>
      <c r="O3505" t="str">
        <f t="shared" ca="1" si="463"/>
        <v>d:t</v>
      </c>
      <c r="P3505" t="str">
        <f t="shared" ca="1" si="464"/>
        <v>d11:t11</v>
      </c>
    </row>
    <row r="3506" spans="1:16">
      <c r="A3506" t="str">
        <f t="shared" si="458"/>
        <v>02</v>
      </c>
      <c r="B3506" t="str">
        <f t="shared" ca="1" si="459"/>
        <v>PU</v>
      </c>
      <c r="C3506" t="s">
        <v>272</v>
      </c>
      <c r="D3506" t="s">
        <v>4184</v>
      </c>
      <c r="E3506">
        <f t="shared" ca="1" si="460"/>
        <v>0</v>
      </c>
      <c r="H3506" t="str">
        <f t="shared" ca="1" si="461"/>
        <v>'360 PU '!</v>
      </c>
      <c r="I3506">
        <f t="shared" ca="1" si="462"/>
        <v>0</v>
      </c>
      <c r="J3506">
        <f t="shared" ca="1" si="465"/>
        <v>0</v>
      </c>
      <c r="K3506" t="str">
        <f t="shared" ca="1" si="465"/>
        <v>'360 PU '!</v>
      </c>
      <c r="L3506">
        <f t="shared" ca="1" si="465"/>
        <v>0</v>
      </c>
      <c r="M3506">
        <f t="shared" ca="1" si="465"/>
        <v>0</v>
      </c>
      <c r="N3506">
        <f t="shared" ca="1" si="465"/>
        <v>0</v>
      </c>
      <c r="O3506" t="str">
        <f t="shared" ca="1" si="463"/>
        <v>d:t</v>
      </c>
      <c r="P3506" t="str">
        <f t="shared" ca="1" si="464"/>
        <v>d11:t11</v>
      </c>
    </row>
    <row r="3507" spans="1:16">
      <c r="A3507" t="str">
        <f t="shared" si="458"/>
        <v>04</v>
      </c>
      <c r="B3507" t="str">
        <f t="shared" ca="1" si="459"/>
        <v>PU</v>
      </c>
      <c r="C3507" t="s">
        <v>272</v>
      </c>
      <c r="D3507" t="s">
        <v>4185</v>
      </c>
      <c r="E3507">
        <f t="shared" ca="1" si="460"/>
        <v>0</v>
      </c>
      <c r="H3507" t="str">
        <f t="shared" ca="1" si="461"/>
        <v>'360 PU '!</v>
      </c>
      <c r="I3507">
        <f t="shared" ca="1" si="462"/>
        <v>0</v>
      </c>
      <c r="J3507">
        <f t="shared" ca="1" si="465"/>
        <v>0</v>
      </c>
      <c r="K3507" t="str">
        <f t="shared" ca="1" si="465"/>
        <v>'360 PU '!</v>
      </c>
      <c r="L3507">
        <f t="shared" ca="1" si="465"/>
        <v>0</v>
      </c>
      <c r="M3507">
        <f t="shared" ca="1" si="465"/>
        <v>0</v>
      </c>
      <c r="N3507">
        <f t="shared" ca="1" si="465"/>
        <v>0</v>
      </c>
      <c r="O3507" t="str">
        <f t="shared" ca="1" si="463"/>
        <v>d:t</v>
      </c>
      <c r="P3507" t="str">
        <f t="shared" ca="1" si="464"/>
        <v>d11:t11</v>
      </c>
    </row>
    <row r="3508" spans="1:16">
      <c r="A3508" t="str">
        <f t="shared" si="458"/>
        <v>01</v>
      </c>
      <c r="B3508" t="str">
        <f t="shared" ca="1" si="459"/>
        <v>PU</v>
      </c>
      <c r="C3508" t="s">
        <v>549</v>
      </c>
      <c r="D3508" t="s">
        <v>4186</v>
      </c>
      <c r="E3508">
        <f t="shared" ca="1" si="460"/>
        <v>0</v>
      </c>
      <c r="H3508" t="str">
        <f t="shared" ca="1" si="461"/>
        <v>'360 PU '!</v>
      </c>
      <c r="I3508">
        <f t="shared" ca="1" si="462"/>
        <v>0</v>
      </c>
      <c r="J3508">
        <f t="shared" ca="1" si="465"/>
        <v>0</v>
      </c>
      <c r="K3508" t="str">
        <f t="shared" ca="1" si="465"/>
        <v>'360 PU '!</v>
      </c>
      <c r="L3508">
        <f t="shared" ca="1" si="465"/>
        <v>0</v>
      </c>
      <c r="M3508">
        <f t="shared" ca="1" si="465"/>
        <v>0</v>
      </c>
      <c r="N3508">
        <f t="shared" ca="1" si="465"/>
        <v>0</v>
      </c>
      <c r="O3508" t="str">
        <f t="shared" ca="1" si="463"/>
        <v>d:t</v>
      </c>
      <c r="P3508" t="str">
        <f t="shared" ca="1" si="464"/>
        <v>d11:t11</v>
      </c>
    </row>
    <row r="3509" spans="1:16">
      <c r="A3509" t="str">
        <f t="shared" si="458"/>
        <v>05</v>
      </c>
      <c r="B3509" t="str">
        <f t="shared" ca="1" si="459"/>
        <v>PU</v>
      </c>
      <c r="C3509" t="s">
        <v>549</v>
      </c>
      <c r="D3509" t="s">
        <v>4187</v>
      </c>
      <c r="E3509">
        <f t="shared" ca="1" si="460"/>
        <v>0</v>
      </c>
      <c r="H3509" t="str">
        <f t="shared" ca="1" si="461"/>
        <v>'360 PU '!</v>
      </c>
      <c r="I3509">
        <f t="shared" ca="1" si="462"/>
        <v>0</v>
      </c>
      <c r="J3509">
        <f t="shared" ca="1" si="465"/>
        <v>0</v>
      </c>
      <c r="K3509" t="str">
        <f t="shared" ca="1" si="465"/>
        <v>'360 PU '!</v>
      </c>
      <c r="L3509">
        <f t="shared" ca="1" si="465"/>
        <v>0</v>
      </c>
      <c r="M3509">
        <f t="shared" ca="1" si="465"/>
        <v>0</v>
      </c>
      <c r="N3509">
        <f t="shared" ca="1" si="465"/>
        <v>0</v>
      </c>
      <c r="O3509" t="str">
        <f t="shared" ca="1" si="463"/>
        <v>d:t</v>
      </c>
      <c r="P3509" t="str">
        <f t="shared" ca="1" si="464"/>
        <v>d11:t11</v>
      </c>
    </row>
    <row r="3510" spans="1:16">
      <c r="A3510" t="str">
        <f t="shared" si="458"/>
        <v>14</v>
      </c>
      <c r="B3510" t="str">
        <f t="shared" ca="1" si="459"/>
        <v>PU</v>
      </c>
      <c r="C3510" t="s">
        <v>549</v>
      </c>
      <c r="D3510" t="s">
        <v>4188</v>
      </c>
      <c r="E3510">
        <f t="shared" ca="1" si="460"/>
        <v>0</v>
      </c>
      <c r="H3510" t="str">
        <f t="shared" ca="1" si="461"/>
        <v>'360 PU '!</v>
      </c>
      <c r="I3510">
        <f t="shared" ca="1" si="462"/>
        <v>0</v>
      </c>
      <c r="J3510">
        <f t="shared" ca="1" si="465"/>
        <v>0</v>
      </c>
      <c r="K3510" t="str">
        <f t="shared" ca="1" si="465"/>
        <v>'360 PU '!</v>
      </c>
      <c r="L3510">
        <f t="shared" ca="1" si="465"/>
        <v>0</v>
      </c>
      <c r="M3510">
        <f t="shared" ca="1" si="465"/>
        <v>0</v>
      </c>
      <c r="N3510">
        <f t="shared" ca="1" si="465"/>
        <v>0</v>
      </c>
      <c r="O3510" t="str">
        <f t="shared" ca="1" si="463"/>
        <v>d:t</v>
      </c>
      <c r="P3510" t="str">
        <f t="shared" ca="1" si="464"/>
        <v>d11:t11</v>
      </c>
    </row>
    <row r="3511" spans="1:16">
      <c r="A3511" t="str">
        <f t="shared" si="458"/>
        <v>100</v>
      </c>
      <c r="B3511" t="str">
        <f t="shared" ca="1" si="459"/>
        <v>PU</v>
      </c>
      <c r="C3511" t="s">
        <v>549</v>
      </c>
      <c r="D3511" t="s">
        <v>4189</v>
      </c>
      <c r="E3511">
        <f t="shared" ca="1" si="460"/>
        <v>0</v>
      </c>
      <c r="H3511" t="str">
        <f t="shared" ca="1" si="461"/>
        <v>'360 PU '!</v>
      </c>
      <c r="I3511">
        <f t="shared" ca="1" si="462"/>
        <v>0</v>
      </c>
      <c r="J3511">
        <f t="shared" ca="1" si="465"/>
        <v>0</v>
      </c>
      <c r="K3511" t="str">
        <f t="shared" ca="1" si="465"/>
        <v>'360 PU '!</v>
      </c>
      <c r="L3511">
        <f t="shared" ca="1" si="465"/>
        <v>0</v>
      </c>
      <c r="M3511">
        <f t="shared" ca="1" si="465"/>
        <v>0</v>
      </c>
      <c r="N3511">
        <f t="shared" ca="1" si="465"/>
        <v>0</v>
      </c>
      <c r="O3511" t="str">
        <f t="shared" ca="1" si="463"/>
        <v>d:t</v>
      </c>
      <c r="P3511" t="str">
        <f t="shared" ca="1" si="464"/>
        <v>d11:t11</v>
      </c>
    </row>
    <row r="3512" spans="1:16">
      <c r="A3512" t="str">
        <f t="shared" si="458"/>
        <v>06</v>
      </c>
      <c r="B3512" t="str">
        <f t="shared" ca="1" si="459"/>
        <v>PU</v>
      </c>
      <c r="C3512" t="s">
        <v>549</v>
      </c>
      <c r="D3512" t="s">
        <v>4190</v>
      </c>
      <c r="E3512">
        <f t="shared" ca="1" si="460"/>
        <v>0</v>
      </c>
      <c r="H3512" t="str">
        <f t="shared" ca="1" si="461"/>
        <v>'360 PU '!</v>
      </c>
      <c r="I3512">
        <f t="shared" ca="1" si="462"/>
        <v>0</v>
      </c>
      <c r="J3512">
        <f t="shared" ca="1" si="465"/>
        <v>0</v>
      </c>
      <c r="K3512" t="str">
        <f t="shared" ca="1" si="465"/>
        <v>'360 PU '!</v>
      </c>
      <c r="L3512">
        <f t="shared" ca="1" si="465"/>
        <v>0</v>
      </c>
      <c r="M3512">
        <f t="shared" ca="1" si="465"/>
        <v>0</v>
      </c>
      <c r="N3512">
        <f t="shared" ca="1" si="465"/>
        <v>0</v>
      </c>
      <c r="O3512" t="str">
        <f t="shared" ca="1" si="463"/>
        <v>d:t</v>
      </c>
      <c r="P3512" t="str">
        <f t="shared" ca="1" si="464"/>
        <v>d11:t11</v>
      </c>
    </row>
    <row r="3513" spans="1:16">
      <c r="A3513" t="str">
        <f t="shared" ref="A3513:A3576" si="466">MID(D3513,LEN(C3513)+2,LEN(D3513)-LEN(C3513))</f>
        <v>12</v>
      </c>
      <c r="B3513" t="str">
        <f t="shared" ref="B3513:B3576" ca="1" si="467">VLOOKUP(H3513,$A$1:$K$6,11,FALSE)</f>
        <v>PU</v>
      </c>
      <c r="C3513" t="s">
        <v>549</v>
      </c>
      <c r="D3513" t="s">
        <v>4191</v>
      </c>
      <c r="E3513">
        <f t="shared" ca="1" si="460"/>
        <v>0</v>
      </c>
      <c r="H3513" t="str">
        <f t="shared" ca="1" si="461"/>
        <v>'360 PU '!</v>
      </c>
      <c r="I3513">
        <f t="shared" ca="1" si="462"/>
        <v>0</v>
      </c>
      <c r="J3513">
        <f t="shared" ca="1" si="465"/>
        <v>0</v>
      </c>
      <c r="K3513" t="str">
        <f t="shared" ca="1" si="465"/>
        <v>'360 PU '!</v>
      </c>
      <c r="L3513">
        <f t="shared" ca="1" si="465"/>
        <v>0</v>
      </c>
      <c r="M3513">
        <f t="shared" ca="1" si="465"/>
        <v>0</v>
      </c>
      <c r="N3513">
        <f t="shared" ca="1" si="465"/>
        <v>0</v>
      </c>
      <c r="O3513" t="str">
        <f t="shared" ca="1" si="463"/>
        <v>d:t</v>
      </c>
      <c r="P3513" t="str">
        <f t="shared" ca="1" si="464"/>
        <v>d11:t11</v>
      </c>
    </row>
    <row r="3514" spans="1:16">
      <c r="A3514" t="str">
        <f t="shared" si="466"/>
        <v>09</v>
      </c>
      <c r="B3514" t="str">
        <f t="shared" ca="1" si="467"/>
        <v>PU</v>
      </c>
      <c r="C3514" t="s">
        <v>549</v>
      </c>
      <c r="D3514" t="s">
        <v>4192</v>
      </c>
      <c r="E3514">
        <f t="shared" ref="E3514:E3577" ca="1" si="468">IFERROR(VLOOKUP(C3514,INDIRECT($H3514&amp;$O3514),MATCH($A3514,INDIRECT($H3514&amp;$P3514),0),FALSE),0)</f>
        <v>0</v>
      </c>
      <c r="H3514" t="str">
        <f t="shared" ref="H3514:H3577" ca="1" si="469">IF(I3514&lt;&gt;0,I3514,IF(J3514&lt;&gt;0,J3514,IF(K3514&lt;&gt;0,K3514,IF(L3514&lt;&gt;0,L3514,IF(M3514&lt;&gt;0,M3514,N3514)))))</f>
        <v>'360 PU '!</v>
      </c>
      <c r="I3514">
        <f t="shared" ref="I3514:I3577" ca="1" si="470">IF(IFERROR(VLOOKUP(C3514,INDIRECT($I$14&amp;"D:D"),1,FALSE),0)&lt;&gt;0,I$14,0)</f>
        <v>0</v>
      </c>
      <c r="J3514">
        <f t="shared" ca="1" si="465"/>
        <v>0</v>
      </c>
      <c r="K3514" t="str">
        <f t="shared" ca="1" si="465"/>
        <v>'360 PU '!</v>
      </c>
      <c r="L3514">
        <f t="shared" ca="1" si="465"/>
        <v>0</v>
      </c>
      <c r="M3514">
        <f t="shared" ca="1" si="465"/>
        <v>0</v>
      </c>
      <c r="N3514">
        <f t="shared" ca="1" si="465"/>
        <v>0</v>
      </c>
      <c r="O3514" t="str">
        <f t="shared" ca="1" si="463"/>
        <v>d:t</v>
      </c>
      <c r="P3514" t="str">
        <f t="shared" ca="1" si="464"/>
        <v>d11:t11</v>
      </c>
    </row>
    <row r="3515" spans="1:16">
      <c r="A3515" t="str">
        <f t="shared" si="466"/>
        <v>11</v>
      </c>
      <c r="B3515" t="str">
        <f t="shared" ca="1" si="467"/>
        <v>PU</v>
      </c>
      <c r="C3515" t="s">
        <v>549</v>
      </c>
      <c r="D3515" t="s">
        <v>4193</v>
      </c>
      <c r="E3515">
        <f t="shared" ca="1" si="468"/>
        <v>0</v>
      </c>
      <c r="H3515" t="str">
        <f t="shared" ca="1" si="469"/>
        <v>'360 PU '!</v>
      </c>
      <c r="I3515">
        <f t="shared" ca="1" si="470"/>
        <v>0</v>
      </c>
      <c r="J3515">
        <f t="shared" ca="1" si="465"/>
        <v>0</v>
      </c>
      <c r="K3515" t="str">
        <f t="shared" ca="1" si="465"/>
        <v>'360 PU '!</v>
      </c>
      <c r="L3515">
        <f t="shared" ca="1" si="465"/>
        <v>0</v>
      </c>
      <c r="M3515">
        <f t="shared" ca="1" si="465"/>
        <v>0</v>
      </c>
      <c r="N3515">
        <f t="shared" ca="1" si="465"/>
        <v>0</v>
      </c>
      <c r="O3515" t="str">
        <f t="shared" ca="1" si="463"/>
        <v>d:t</v>
      </c>
      <c r="P3515" t="str">
        <f t="shared" ca="1" si="464"/>
        <v>d11:t11</v>
      </c>
    </row>
    <row r="3516" spans="1:16">
      <c r="A3516" t="str">
        <f t="shared" si="466"/>
        <v>03</v>
      </c>
      <c r="B3516" t="str">
        <f t="shared" ca="1" si="467"/>
        <v>PU</v>
      </c>
      <c r="C3516" t="s">
        <v>549</v>
      </c>
      <c r="D3516" t="s">
        <v>4194</v>
      </c>
      <c r="E3516">
        <f t="shared" ca="1" si="468"/>
        <v>0</v>
      </c>
      <c r="H3516" t="str">
        <f t="shared" ca="1" si="469"/>
        <v>'360 PU '!</v>
      </c>
      <c r="I3516">
        <f t="shared" ca="1" si="470"/>
        <v>0</v>
      </c>
      <c r="J3516">
        <f t="shared" ca="1" si="465"/>
        <v>0</v>
      </c>
      <c r="K3516" t="str">
        <f t="shared" ca="1" si="465"/>
        <v>'360 PU '!</v>
      </c>
      <c r="L3516">
        <f t="shared" ca="1" si="465"/>
        <v>0</v>
      </c>
      <c r="M3516">
        <f t="shared" ca="1" si="465"/>
        <v>0</v>
      </c>
      <c r="N3516">
        <f t="shared" ca="1" si="465"/>
        <v>0</v>
      </c>
      <c r="O3516" t="str">
        <f t="shared" ca="1" si="463"/>
        <v>d:t</v>
      </c>
      <c r="P3516" t="str">
        <f t="shared" ca="1" si="464"/>
        <v>d11:t11</v>
      </c>
    </row>
    <row r="3517" spans="1:16">
      <c r="A3517" t="str">
        <f t="shared" si="466"/>
        <v>02</v>
      </c>
      <c r="B3517" t="str">
        <f t="shared" ca="1" si="467"/>
        <v>PU</v>
      </c>
      <c r="C3517" t="s">
        <v>549</v>
      </c>
      <c r="D3517" t="s">
        <v>4195</v>
      </c>
      <c r="E3517">
        <f t="shared" ca="1" si="468"/>
        <v>0</v>
      </c>
      <c r="H3517" t="str">
        <f t="shared" ca="1" si="469"/>
        <v>'360 PU '!</v>
      </c>
      <c r="I3517">
        <f t="shared" ca="1" si="470"/>
        <v>0</v>
      </c>
      <c r="J3517">
        <f t="shared" ca="1" si="465"/>
        <v>0</v>
      </c>
      <c r="K3517" t="str">
        <f t="shared" ca="1" si="465"/>
        <v>'360 PU '!</v>
      </c>
      <c r="L3517">
        <f t="shared" ca="1" si="465"/>
        <v>0</v>
      </c>
      <c r="M3517">
        <f t="shared" ca="1" si="465"/>
        <v>0</v>
      </c>
      <c r="N3517">
        <f t="shared" ca="1" si="465"/>
        <v>0</v>
      </c>
      <c r="O3517" t="str">
        <f t="shared" ca="1" si="463"/>
        <v>d:t</v>
      </c>
      <c r="P3517" t="str">
        <f t="shared" ca="1" si="464"/>
        <v>d11:t11</v>
      </c>
    </row>
    <row r="3518" spans="1:16">
      <c r="A3518" t="str">
        <f t="shared" si="466"/>
        <v>04</v>
      </c>
      <c r="B3518" t="str">
        <f t="shared" ca="1" si="467"/>
        <v>PU</v>
      </c>
      <c r="C3518" t="s">
        <v>549</v>
      </c>
      <c r="D3518" t="s">
        <v>4196</v>
      </c>
      <c r="E3518">
        <f t="shared" ca="1" si="468"/>
        <v>0</v>
      </c>
      <c r="H3518" t="str">
        <f t="shared" ca="1" si="469"/>
        <v>'360 PU '!</v>
      </c>
      <c r="I3518">
        <f t="shared" ca="1" si="470"/>
        <v>0</v>
      </c>
      <c r="J3518">
        <f t="shared" ca="1" si="465"/>
        <v>0</v>
      </c>
      <c r="K3518" t="str">
        <f t="shared" ca="1" si="465"/>
        <v>'360 PU '!</v>
      </c>
      <c r="L3518">
        <f t="shared" ca="1" si="465"/>
        <v>0</v>
      </c>
      <c r="M3518">
        <f t="shared" ca="1" si="465"/>
        <v>0</v>
      </c>
      <c r="N3518">
        <f t="shared" ca="1" si="465"/>
        <v>0</v>
      </c>
      <c r="O3518" t="str">
        <f t="shared" ca="1" si="463"/>
        <v>d:t</v>
      </c>
      <c r="P3518" t="str">
        <f t="shared" ca="1" si="464"/>
        <v>d11:t11</v>
      </c>
    </row>
    <row r="3519" spans="1:16">
      <c r="A3519" t="str">
        <f t="shared" si="466"/>
        <v>01</v>
      </c>
      <c r="B3519" t="str">
        <f t="shared" ca="1" si="467"/>
        <v>PU</v>
      </c>
      <c r="C3519" t="s">
        <v>273</v>
      </c>
      <c r="D3519" t="s">
        <v>4197</v>
      </c>
      <c r="E3519">
        <f t="shared" ca="1" si="468"/>
        <v>0</v>
      </c>
      <c r="H3519" t="str">
        <f t="shared" ca="1" si="469"/>
        <v>'360 PU '!</v>
      </c>
      <c r="I3519">
        <f t="shared" ca="1" si="470"/>
        <v>0</v>
      </c>
      <c r="J3519">
        <f t="shared" ca="1" si="465"/>
        <v>0</v>
      </c>
      <c r="K3519" t="str">
        <f t="shared" ca="1" si="465"/>
        <v>'360 PU '!</v>
      </c>
      <c r="L3519">
        <f t="shared" ca="1" si="465"/>
        <v>0</v>
      </c>
      <c r="M3519">
        <f t="shared" ca="1" si="465"/>
        <v>0</v>
      </c>
      <c r="N3519">
        <f t="shared" ca="1" si="465"/>
        <v>0</v>
      </c>
      <c r="O3519" t="str">
        <f t="shared" ca="1" si="463"/>
        <v>d:t</v>
      </c>
      <c r="P3519" t="str">
        <f t="shared" ca="1" si="464"/>
        <v>d11:t11</v>
      </c>
    </row>
    <row r="3520" spans="1:16">
      <c r="A3520" t="str">
        <f t="shared" si="466"/>
        <v>05</v>
      </c>
      <c r="B3520" t="str">
        <f t="shared" ca="1" si="467"/>
        <v>PU</v>
      </c>
      <c r="C3520" t="s">
        <v>273</v>
      </c>
      <c r="D3520" t="s">
        <v>4198</v>
      </c>
      <c r="E3520">
        <f t="shared" ca="1" si="468"/>
        <v>0</v>
      </c>
      <c r="H3520" t="str">
        <f t="shared" ca="1" si="469"/>
        <v>'360 PU '!</v>
      </c>
      <c r="I3520">
        <f t="shared" ca="1" si="470"/>
        <v>0</v>
      </c>
      <c r="J3520">
        <f t="shared" ca="1" si="465"/>
        <v>0</v>
      </c>
      <c r="K3520" t="str">
        <f t="shared" ca="1" si="465"/>
        <v>'360 PU '!</v>
      </c>
      <c r="L3520">
        <f t="shared" ca="1" si="465"/>
        <v>0</v>
      </c>
      <c r="M3520">
        <f t="shared" ca="1" si="465"/>
        <v>0</v>
      </c>
      <c r="N3520">
        <f t="shared" ca="1" si="465"/>
        <v>0</v>
      </c>
      <c r="O3520" t="str">
        <f t="shared" ca="1" si="463"/>
        <v>d:t</v>
      </c>
      <c r="P3520" t="str">
        <f t="shared" ca="1" si="464"/>
        <v>d11:t11</v>
      </c>
    </row>
    <row r="3521" spans="1:16">
      <c r="A3521" t="str">
        <f t="shared" si="466"/>
        <v>14</v>
      </c>
      <c r="B3521" t="str">
        <f t="shared" ca="1" si="467"/>
        <v>PU</v>
      </c>
      <c r="C3521" t="s">
        <v>273</v>
      </c>
      <c r="D3521" t="s">
        <v>4199</v>
      </c>
      <c r="E3521">
        <f t="shared" ca="1" si="468"/>
        <v>0</v>
      </c>
      <c r="H3521" t="str">
        <f t="shared" ca="1" si="469"/>
        <v>'360 PU '!</v>
      </c>
      <c r="I3521">
        <f t="shared" ca="1" si="470"/>
        <v>0</v>
      </c>
      <c r="J3521">
        <f t="shared" ca="1" si="465"/>
        <v>0</v>
      </c>
      <c r="K3521" t="str">
        <f t="shared" ca="1" si="465"/>
        <v>'360 PU '!</v>
      </c>
      <c r="L3521">
        <f t="shared" ca="1" si="465"/>
        <v>0</v>
      </c>
      <c r="M3521">
        <f t="shared" ca="1" si="465"/>
        <v>0</v>
      </c>
      <c r="N3521">
        <f t="shared" ca="1" si="465"/>
        <v>0</v>
      </c>
      <c r="O3521" t="str">
        <f t="shared" ca="1" si="463"/>
        <v>d:t</v>
      </c>
      <c r="P3521" t="str">
        <f t="shared" ca="1" si="464"/>
        <v>d11:t11</v>
      </c>
    </row>
    <row r="3522" spans="1:16">
      <c r="A3522" t="str">
        <f t="shared" si="466"/>
        <v>100</v>
      </c>
      <c r="B3522" t="str">
        <f t="shared" ca="1" si="467"/>
        <v>PU</v>
      </c>
      <c r="C3522" t="s">
        <v>273</v>
      </c>
      <c r="D3522" t="s">
        <v>4200</v>
      </c>
      <c r="E3522">
        <f t="shared" ca="1" si="468"/>
        <v>0</v>
      </c>
      <c r="H3522" t="str">
        <f t="shared" ca="1" si="469"/>
        <v>'360 PU '!</v>
      </c>
      <c r="I3522">
        <f t="shared" ca="1" si="470"/>
        <v>0</v>
      </c>
      <c r="J3522">
        <f t="shared" ca="1" si="465"/>
        <v>0</v>
      </c>
      <c r="K3522" t="str">
        <f t="shared" ca="1" si="465"/>
        <v>'360 PU '!</v>
      </c>
      <c r="L3522">
        <f t="shared" ca="1" si="465"/>
        <v>0</v>
      </c>
      <c r="M3522">
        <f t="shared" ca="1" si="465"/>
        <v>0</v>
      </c>
      <c r="N3522">
        <f t="shared" ca="1" si="465"/>
        <v>0</v>
      </c>
      <c r="O3522" t="str">
        <f t="shared" ca="1" si="463"/>
        <v>d:t</v>
      </c>
      <c r="P3522" t="str">
        <f t="shared" ca="1" si="464"/>
        <v>d11:t11</v>
      </c>
    </row>
    <row r="3523" spans="1:16">
      <c r="A3523" t="str">
        <f t="shared" si="466"/>
        <v>06</v>
      </c>
      <c r="B3523" t="str">
        <f t="shared" ca="1" si="467"/>
        <v>PU</v>
      </c>
      <c r="C3523" t="s">
        <v>273</v>
      </c>
      <c r="D3523" t="s">
        <v>4201</v>
      </c>
      <c r="E3523">
        <f t="shared" ca="1" si="468"/>
        <v>0</v>
      </c>
      <c r="H3523" t="str">
        <f t="shared" ca="1" si="469"/>
        <v>'360 PU '!</v>
      </c>
      <c r="I3523">
        <f t="shared" ca="1" si="470"/>
        <v>0</v>
      </c>
      <c r="J3523">
        <f t="shared" ca="1" si="465"/>
        <v>0</v>
      </c>
      <c r="K3523" t="str">
        <f t="shared" ca="1" si="465"/>
        <v>'360 PU '!</v>
      </c>
      <c r="L3523">
        <f t="shared" ca="1" si="465"/>
        <v>0</v>
      </c>
      <c r="M3523">
        <f t="shared" ca="1" si="465"/>
        <v>0</v>
      </c>
      <c r="N3523">
        <f t="shared" ca="1" si="465"/>
        <v>0</v>
      </c>
      <c r="O3523" t="str">
        <f t="shared" ca="1" si="463"/>
        <v>d:t</v>
      </c>
      <c r="P3523" t="str">
        <f t="shared" ca="1" si="464"/>
        <v>d11:t11</v>
      </c>
    </row>
    <row r="3524" spans="1:16">
      <c r="A3524" t="str">
        <f t="shared" si="466"/>
        <v>12</v>
      </c>
      <c r="B3524" t="str">
        <f t="shared" ca="1" si="467"/>
        <v>PU</v>
      </c>
      <c r="C3524" t="s">
        <v>273</v>
      </c>
      <c r="D3524" t="s">
        <v>4202</v>
      </c>
      <c r="E3524">
        <f t="shared" ca="1" si="468"/>
        <v>0</v>
      </c>
      <c r="H3524" t="str">
        <f t="shared" ca="1" si="469"/>
        <v>'360 PU '!</v>
      </c>
      <c r="I3524">
        <f t="shared" ca="1" si="470"/>
        <v>0</v>
      </c>
      <c r="J3524">
        <f t="shared" ca="1" si="465"/>
        <v>0</v>
      </c>
      <c r="K3524" t="str">
        <f t="shared" ca="1" si="465"/>
        <v>'360 PU '!</v>
      </c>
      <c r="L3524">
        <f t="shared" ca="1" si="465"/>
        <v>0</v>
      </c>
      <c r="M3524">
        <f t="shared" ca="1" si="465"/>
        <v>0</v>
      </c>
      <c r="N3524">
        <f t="shared" ca="1" si="465"/>
        <v>0</v>
      </c>
      <c r="O3524" t="str">
        <f t="shared" ca="1" si="463"/>
        <v>d:t</v>
      </c>
      <c r="P3524" t="str">
        <f t="shared" ca="1" si="464"/>
        <v>d11:t11</v>
      </c>
    </row>
    <row r="3525" spans="1:16">
      <c r="A3525" t="str">
        <f t="shared" si="466"/>
        <v>09</v>
      </c>
      <c r="B3525" t="str">
        <f t="shared" ca="1" si="467"/>
        <v>PU</v>
      </c>
      <c r="C3525" t="s">
        <v>273</v>
      </c>
      <c r="D3525" t="s">
        <v>4203</v>
      </c>
      <c r="E3525">
        <f t="shared" ca="1" si="468"/>
        <v>0</v>
      </c>
      <c r="H3525" t="str">
        <f t="shared" ca="1" si="469"/>
        <v>'360 PU '!</v>
      </c>
      <c r="I3525">
        <f t="shared" ca="1" si="470"/>
        <v>0</v>
      </c>
      <c r="J3525">
        <f t="shared" ca="1" si="465"/>
        <v>0</v>
      </c>
      <c r="K3525" t="str">
        <f t="shared" ca="1" si="465"/>
        <v>'360 PU '!</v>
      </c>
      <c r="L3525">
        <f t="shared" ca="1" si="465"/>
        <v>0</v>
      </c>
      <c r="M3525">
        <f t="shared" ca="1" si="465"/>
        <v>0</v>
      </c>
      <c r="N3525">
        <f t="shared" ca="1" si="465"/>
        <v>0</v>
      </c>
      <c r="O3525" t="str">
        <f t="shared" ca="1" si="463"/>
        <v>d:t</v>
      </c>
      <c r="P3525" t="str">
        <f t="shared" ca="1" si="464"/>
        <v>d11:t11</v>
      </c>
    </row>
    <row r="3526" spans="1:16">
      <c r="A3526" t="str">
        <f t="shared" si="466"/>
        <v>11</v>
      </c>
      <c r="B3526" t="str">
        <f t="shared" ca="1" si="467"/>
        <v>PU</v>
      </c>
      <c r="C3526" t="s">
        <v>273</v>
      </c>
      <c r="D3526" t="s">
        <v>4204</v>
      </c>
      <c r="E3526">
        <f t="shared" ca="1" si="468"/>
        <v>0</v>
      </c>
      <c r="H3526" t="str">
        <f t="shared" ca="1" si="469"/>
        <v>'360 PU '!</v>
      </c>
      <c r="I3526">
        <f t="shared" ca="1" si="470"/>
        <v>0</v>
      </c>
      <c r="J3526">
        <f t="shared" ca="1" si="465"/>
        <v>0</v>
      </c>
      <c r="K3526" t="str">
        <f t="shared" ca="1" si="465"/>
        <v>'360 PU '!</v>
      </c>
      <c r="L3526">
        <f t="shared" ca="1" si="465"/>
        <v>0</v>
      </c>
      <c r="M3526">
        <f t="shared" ca="1" si="465"/>
        <v>0</v>
      </c>
      <c r="N3526">
        <f t="shared" ca="1" si="465"/>
        <v>0</v>
      </c>
      <c r="O3526" t="str">
        <f t="shared" ca="1" si="463"/>
        <v>d:t</v>
      </c>
      <c r="P3526" t="str">
        <f t="shared" ca="1" si="464"/>
        <v>d11:t11</v>
      </c>
    </row>
    <row r="3527" spans="1:16">
      <c r="A3527" t="str">
        <f t="shared" si="466"/>
        <v>03</v>
      </c>
      <c r="B3527" t="str">
        <f t="shared" ca="1" si="467"/>
        <v>PU</v>
      </c>
      <c r="C3527" t="s">
        <v>273</v>
      </c>
      <c r="D3527" t="s">
        <v>4205</v>
      </c>
      <c r="E3527">
        <f t="shared" ca="1" si="468"/>
        <v>0</v>
      </c>
      <c r="H3527" t="str">
        <f t="shared" ca="1" si="469"/>
        <v>'360 PU '!</v>
      </c>
      <c r="I3527">
        <f t="shared" ca="1" si="470"/>
        <v>0</v>
      </c>
      <c r="J3527">
        <f t="shared" ca="1" si="465"/>
        <v>0</v>
      </c>
      <c r="K3527" t="str">
        <f t="shared" ca="1" si="465"/>
        <v>'360 PU '!</v>
      </c>
      <c r="L3527">
        <f t="shared" ca="1" si="465"/>
        <v>0</v>
      </c>
      <c r="M3527">
        <f t="shared" ca="1" si="465"/>
        <v>0</v>
      </c>
      <c r="N3527">
        <f t="shared" ca="1" si="465"/>
        <v>0</v>
      </c>
      <c r="O3527" t="str">
        <f t="shared" ca="1" si="463"/>
        <v>d:t</v>
      </c>
      <c r="P3527" t="str">
        <f t="shared" ca="1" si="464"/>
        <v>d11:t11</v>
      </c>
    </row>
    <row r="3528" spans="1:16">
      <c r="A3528" t="str">
        <f t="shared" si="466"/>
        <v>02</v>
      </c>
      <c r="B3528" t="str">
        <f t="shared" ca="1" si="467"/>
        <v>PU</v>
      </c>
      <c r="C3528" t="s">
        <v>273</v>
      </c>
      <c r="D3528" t="s">
        <v>4206</v>
      </c>
      <c r="E3528">
        <f t="shared" ca="1" si="468"/>
        <v>0</v>
      </c>
      <c r="H3528" t="str">
        <f t="shared" ca="1" si="469"/>
        <v>'360 PU '!</v>
      </c>
      <c r="I3528">
        <f t="shared" ca="1" si="470"/>
        <v>0</v>
      </c>
      <c r="J3528">
        <f t="shared" ca="1" si="465"/>
        <v>0</v>
      </c>
      <c r="K3528" t="str">
        <f t="shared" ca="1" si="465"/>
        <v>'360 PU '!</v>
      </c>
      <c r="L3528">
        <f t="shared" ca="1" si="465"/>
        <v>0</v>
      </c>
      <c r="M3528">
        <f t="shared" ca="1" si="465"/>
        <v>0</v>
      </c>
      <c r="N3528">
        <f t="shared" ca="1" si="465"/>
        <v>0</v>
      </c>
      <c r="O3528" t="str">
        <f t="shared" ca="1" si="463"/>
        <v>d:t</v>
      </c>
      <c r="P3528" t="str">
        <f t="shared" ca="1" si="464"/>
        <v>d11:t11</v>
      </c>
    </row>
    <row r="3529" spans="1:16">
      <c r="A3529" t="str">
        <f t="shared" si="466"/>
        <v>04</v>
      </c>
      <c r="B3529" t="str">
        <f t="shared" ca="1" si="467"/>
        <v>PU</v>
      </c>
      <c r="C3529" t="s">
        <v>273</v>
      </c>
      <c r="D3529" t="s">
        <v>4207</v>
      </c>
      <c r="E3529">
        <f t="shared" ca="1" si="468"/>
        <v>0</v>
      </c>
      <c r="H3529" t="str">
        <f t="shared" ca="1" si="469"/>
        <v>'360 PU '!</v>
      </c>
      <c r="I3529">
        <f t="shared" ca="1" si="470"/>
        <v>0</v>
      </c>
      <c r="J3529">
        <f t="shared" ca="1" si="465"/>
        <v>0</v>
      </c>
      <c r="K3529" t="str">
        <f t="shared" ca="1" si="465"/>
        <v>'360 PU '!</v>
      </c>
      <c r="L3529">
        <f t="shared" ca="1" si="465"/>
        <v>0</v>
      </c>
      <c r="M3529">
        <f t="shared" ca="1" si="465"/>
        <v>0</v>
      </c>
      <c r="N3529">
        <f t="shared" ca="1" si="465"/>
        <v>0</v>
      </c>
      <c r="O3529" t="str">
        <f t="shared" ca="1" si="463"/>
        <v>d:t</v>
      </c>
      <c r="P3529" t="str">
        <f t="shared" ca="1" si="464"/>
        <v>d11:t11</v>
      </c>
    </row>
    <row r="3530" spans="1:16">
      <c r="A3530" t="str">
        <f t="shared" si="466"/>
        <v>01</v>
      </c>
      <c r="B3530" t="str">
        <f t="shared" ca="1" si="467"/>
        <v>PU</v>
      </c>
      <c r="C3530" t="s">
        <v>274</v>
      </c>
      <c r="D3530" t="s">
        <v>4208</v>
      </c>
      <c r="E3530">
        <f t="shared" ca="1" si="468"/>
        <v>0</v>
      </c>
      <c r="H3530" t="str">
        <f t="shared" ca="1" si="469"/>
        <v>'360 PU '!</v>
      </c>
      <c r="I3530">
        <f t="shared" ca="1" si="470"/>
        <v>0</v>
      </c>
      <c r="J3530">
        <f t="shared" ca="1" si="465"/>
        <v>0</v>
      </c>
      <c r="K3530" t="str">
        <f t="shared" ca="1" si="465"/>
        <v>'360 PU '!</v>
      </c>
      <c r="L3530">
        <f t="shared" ca="1" si="465"/>
        <v>0</v>
      </c>
      <c r="M3530">
        <f t="shared" ca="1" si="465"/>
        <v>0</v>
      </c>
      <c r="N3530">
        <f t="shared" ca="1" si="465"/>
        <v>0</v>
      </c>
      <c r="O3530" t="str">
        <f t="shared" ca="1" si="463"/>
        <v>d:t</v>
      </c>
      <c r="P3530" t="str">
        <f t="shared" ca="1" si="464"/>
        <v>d11:t11</v>
      </c>
    </row>
    <row r="3531" spans="1:16">
      <c r="A3531" t="str">
        <f t="shared" si="466"/>
        <v>05</v>
      </c>
      <c r="B3531" t="str">
        <f t="shared" ca="1" si="467"/>
        <v>PU</v>
      </c>
      <c r="C3531" t="s">
        <v>274</v>
      </c>
      <c r="D3531" t="s">
        <v>4209</v>
      </c>
      <c r="E3531">
        <f t="shared" ca="1" si="468"/>
        <v>0</v>
      </c>
      <c r="H3531" t="str">
        <f t="shared" ca="1" si="469"/>
        <v>'360 PU '!</v>
      </c>
      <c r="I3531">
        <f t="shared" ca="1" si="470"/>
        <v>0</v>
      </c>
      <c r="J3531">
        <f t="shared" ca="1" si="465"/>
        <v>0</v>
      </c>
      <c r="K3531" t="str">
        <f t="shared" ca="1" si="465"/>
        <v>'360 PU '!</v>
      </c>
      <c r="L3531">
        <f t="shared" ca="1" si="465"/>
        <v>0</v>
      </c>
      <c r="M3531">
        <f t="shared" ca="1" si="465"/>
        <v>0</v>
      </c>
      <c r="N3531">
        <f t="shared" ca="1" si="465"/>
        <v>0</v>
      </c>
      <c r="O3531" t="str">
        <f t="shared" ca="1" si="463"/>
        <v>d:t</v>
      </c>
      <c r="P3531" t="str">
        <f t="shared" ca="1" si="464"/>
        <v>d11:t11</v>
      </c>
    </row>
    <row r="3532" spans="1:16">
      <c r="A3532" t="str">
        <f t="shared" si="466"/>
        <v>14</v>
      </c>
      <c r="B3532" t="str">
        <f t="shared" ca="1" si="467"/>
        <v>PU</v>
      </c>
      <c r="C3532" t="s">
        <v>274</v>
      </c>
      <c r="D3532" t="s">
        <v>4210</v>
      </c>
      <c r="E3532">
        <f t="shared" ca="1" si="468"/>
        <v>0</v>
      </c>
      <c r="H3532" t="str">
        <f t="shared" ca="1" si="469"/>
        <v>'360 PU '!</v>
      </c>
      <c r="I3532">
        <f t="shared" ca="1" si="470"/>
        <v>0</v>
      </c>
      <c r="J3532">
        <f t="shared" ca="1" si="465"/>
        <v>0</v>
      </c>
      <c r="K3532" t="str">
        <f t="shared" ca="1" si="465"/>
        <v>'360 PU '!</v>
      </c>
      <c r="L3532">
        <f t="shared" ca="1" si="465"/>
        <v>0</v>
      </c>
      <c r="M3532">
        <f t="shared" ca="1" si="465"/>
        <v>0</v>
      </c>
      <c r="N3532">
        <f t="shared" ca="1" si="465"/>
        <v>0</v>
      </c>
      <c r="O3532" t="str">
        <f t="shared" ca="1" si="463"/>
        <v>d:t</v>
      </c>
      <c r="P3532" t="str">
        <f t="shared" ca="1" si="464"/>
        <v>d11:t11</v>
      </c>
    </row>
    <row r="3533" spans="1:16">
      <c r="A3533" t="str">
        <f t="shared" si="466"/>
        <v>100</v>
      </c>
      <c r="B3533" t="str">
        <f t="shared" ca="1" si="467"/>
        <v>PU</v>
      </c>
      <c r="C3533" t="s">
        <v>274</v>
      </c>
      <c r="D3533" t="s">
        <v>4211</v>
      </c>
      <c r="E3533">
        <f t="shared" ca="1" si="468"/>
        <v>0</v>
      </c>
      <c r="H3533" t="str">
        <f t="shared" ca="1" si="469"/>
        <v>'360 PU '!</v>
      </c>
      <c r="I3533">
        <f t="shared" ca="1" si="470"/>
        <v>0</v>
      </c>
      <c r="J3533">
        <f t="shared" ca="1" si="465"/>
        <v>0</v>
      </c>
      <c r="K3533" t="str">
        <f t="shared" ca="1" si="465"/>
        <v>'360 PU '!</v>
      </c>
      <c r="L3533">
        <f t="shared" ca="1" si="465"/>
        <v>0</v>
      </c>
      <c r="M3533">
        <f t="shared" ca="1" si="465"/>
        <v>0</v>
      </c>
      <c r="N3533">
        <f t="shared" ca="1" si="465"/>
        <v>0</v>
      </c>
      <c r="O3533" t="str">
        <f t="shared" ca="1" si="463"/>
        <v>d:t</v>
      </c>
      <c r="P3533" t="str">
        <f t="shared" ca="1" si="464"/>
        <v>d11:t11</v>
      </c>
    </row>
    <row r="3534" spans="1:16">
      <c r="A3534" t="str">
        <f t="shared" si="466"/>
        <v>06</v>
      </c>
      <c r="B3534" t="str">
        <f t="shared" ca="1" si="467"/>
        <v>PU</v>
      </c>
      <c r="C3534" t="s">
        <v>274</v>
      </c>
      <c r="D3534" t="s">
        <v>4212</v>
      </c>
      <c r="E3534">
        <f t="shared" ca="1" si="468"/>
        <v>0</v>
      </c>
      <c r="H3534" t="str">
        <f t="shared" ca="1" si="469"/>
        <v>'360 PU '!</v>
      </c>
      <c r="I3534">
        <f t="shared" ca="1" si="470"/>
        <v>0</v>
      </c>
      <c r="J3534">
        <f t="shared" ca="1" si="465"/>
        <v>0</v>
      </c>
      <c r="K3534" t="str">
        <f t="shared" ca="1" si="465"/>
        <v>'360 PU '!</v>
      </c>
      <c r="L3534">
        <f t="shared" ca="1" si="465"/>
        <v>0</v>
      </c>
      <c r="M3534">
        <f t="shared" ca="1" si="465"/>
        <v>0</v>
      </c>
      <c r="N3534">
        <f t="shared" ca="1" si="465"/>
        <v>0</v>
      </c>
      <c r="O3534" t="str">
        <f t="shared" ca="1" si="463"/>
        <v>d:t</v>
      </c>
      <c r="P3534" t="str">
        <f t="shared" ca="1" si="464"/>
        <v>d11:t11</v>
      </c>
    </row>
    <row r="3535" spans="1:16">
      <c r="A3535" t="str">
        <f t="shared" si="466"/>
        <v>12</v>
      </c>
      <c r="B3535" t="str">
        <f t="shared" ca="1" si="467"/>
        <v>PU</v>
      </c>
      <c r="C3535" t="s">
        <v>274</v>
      </c>
      <c r="D3535" t="s">
        <v>4213</v>
      </c>
      <c r="E3535">
        <f t="shared" ca="1" si="468"/>
        <v>0</v>
      </c>
      <c r="H3535" t="str">
        <f t="shared" ca="1" si="469"/>
        <v>'360 PU '!</v>
      </c>
      <c r="I3535">
        <f t="shared" ca="1" si="470"/>
        <v>0</v>
      </c>
      <c r="J3535">
        <f t="shared" ref="J3535:N3585" ca="1" si="471">IF(IFERROR(VLOOKUP($C3535,INDIRECT(J$14&amp;"D:D"),1,FALSE),0)&lt;&gt;0,J$14,0)</f>
        <v>0</v>
      </c>
      <c r="K3535" t="str">
        <f t="shared" ca="1" si="471"/>
        <v>'360 PU '!</v>
      </c>
      <c r="L3535">
        <f t="shared" ca="1" si="471"/>
        <v>0</v>
      </c>
      <c r="M3535">
        <f t="shared" ca="1" si="471"/>
        <v>0</v>
      </c>
      <c r="N3535">
        <f t="shared" ca="1" si="471"/>
        <v>0</v>
      </c>
      <c r="O3535" t="str">
        <f t="shared" ca="1" si="463"/>
        <v>d:t</v>
      </c>
      <c r="P3535" t="str">
        <f t="shared" ca="1" si="464"/>
        <v>d11:t11</v>
      </c>
    </row>
    <row r="3536" spans="1:16">
      <c r="A3536" t="str">
        <f t="shared" si="466"/>
        <v>09</v>
      </c>
      <c r="B3536" t="str">
        <f t="shared" ca="1" si="467"/>
        <v>PU</v>
      </c>
      <c r="C3536" t="s">
        <v>274</v>
      </c>
      <c r="D3536" t="s">
        <v>4214</v>
      </c>
      <c r="E3536">
        <f t="shared" ca="1" si="468"/>
        <v>0</v>
      </c>
      <c r="H3536" t="str">
        <f t="shared" ca="1" si="469"/>
        <v>'360 PU '!</v>
      </c>
      <c r="I3536">
        <f t="shared" ca="1" si="470"/>
        <v>0</v>
      </c>
      <c r="J3536">
        <f t="shared" ca="1" si="471"/>
        <v>0</v>
      </c>
      <c r="K3536" t="str">
        <f t="shared" ca="1" si="471"/>
        <v>'360 PU '!</v>
      </c>
      <c r="L3536">
        <f t="shared" ca="1" si="471"/>
        <v>0</v>
      </c>
      <c r="M3536">
        <f t="shared" ca="1" si="471"/>
        <v>0</v>
      </c>
      <c r="N3536">
        <f t="shared" ca="1" si="471"/>
        <v>0</v>
      </c>
      <c r="O3536" t="str">
        <f t="shared" ref="O3536:O3599" ca="1" si="472">VLOOKUP($H3536,$G$8:$I$13,2,FALSE)</f>
        <v>d:t</v>
      </c>
      <c r="P3536" t="str">
        <f t="shared" ref="P3536:P3599" ca="1" si="473">VLOOKUP($H3536,$G$8:$I$13,3,FALSE)</f>
        <v>d11:t11</v>
      </c>
    </row>
    <row r="3537" spans="1:16">
      <c r="A3537" t="str">
        <f t="shared" si="466"/>
        <v>11</v>
      </c>
      <c r="B3537" t="str">
        <f t="shared" ca="1" si="467"/>
        <v>PU</v>
      </c>
      <c r="C3537" t="s">
        <v>274</v>
      </c>
      <c r="D3537" t="s">
        <v>4215</v>
      </c>
      <c r="E3537">
        <f t="shared" ca="1" si="468"/>
        <v>0</v>
      </c>
      <c r="H3537" t="str">
        <f t="shared" ca="1" si="469"/>
        <v>'360 PU '!</v>
      </c>
      <c r="I3537">
        <f t="shared" ca="1" si="470"/>
        <v>0</v>
      </c>
      <c r="J3537">
        <f t="shared" ca="1" si="471"/>
        <v>0</v>
      </c>
      <c r="K3537" t="str">
        <f t="shared" ca="1" si="471"/>
        <v>'360 PU '!</v>
      </c>
      <c r="L3537">
        <f t="shared" ca="1" si="471"/>
        <v>0</v>
      </c>
      <c r="M3537">
        <f t="shared" ca="1" si="471"/>
        <v>0</v>
      </c>
      <c r="N3537">
        <f t="shared" ca="1" si="471"/>
        <v>0</v>
      </c>
      <c r="O3537" t="str">
        <f t="shared" ca="1" si="472"/>
        <v>d:t</v>
      </c>
      <c r="P3537" t="str">
        <f t="shared" ca="1" si="473"/>
        <v>d11:t11</v>
      </c>
    </row>
    <row r="3538" spans="1:16">
      <c r="A3538" t="str">
        <f t="shared" si="466"/>
        <v>03</v>
      </c>
      <c r="B3538" t="str">
        <f t="shared" ca="1" si="467"/>
        <v>PU</v>
      </c>
      <c r="C3538" t="s">
        <v>274</v>
      </c>
      <c r="D3538" t="s">
        <v>4216</v>
      </c>
      <c r="E3538">
        <f t="shared" ca="1" si="468"/>
        <v>0</v>
      </c>
      <c r="H3538" t="str">
        <f t="shared" ca="1" si="469"/>
        <v>'360 PU '!</v>
      </c>
      <c r="I3538">
        <f t="shared" ca="1" si="470"/>
        <v>0</v>
      </c>
      <c r="J3538">
        <f t="shared" ca="1" si="471"/>
        <v>0</v>
      </c>
      <c r="K3538" t="str">
        <f t="shared" ca="1" si="471"/>
        <v>'360 PU '!</v>
      </c>
      <c r="L3538">
        <f t="shared" ca="1" si="471"/>
        <v>0</v>
      </c>
      <c r="M3538">
        <f t="shared" ca="1" si="471"/>
        <v>0</v>
      </c>
      <c r="N3538">
        <f t="shared" ca="1" si="471"/>
        <v>0</v>
      </c>
      <c r="O3538" t="str">
        <f t="shared" ca="1" si="472"/>
        <v>d:t</v>
      </c>
      <c r="P3538" t="str">
        <f t="shared" ca="1" si="473"/>
        <v>d11:t11</v>
      </c>
    </row>
    <row r="3539" spans="1:16">
      <c r="A3539" t="str">
        <f t="shared" si="466"/>
        <v>02</v>
      </c>
      <c r="B3539" t="str">
        <f t="shared" ca="1" si="467"/>
        <v>PU</v>
      </c>
      <c r="C3539" t="s">
        <v>274</v>
      </c>
      <c r="D3539" t="s">
        <v>4217</v>
      </c>
      <c r="E3539">
        <f t="shared" ca="1" si="468"/>
        <v>0</v>
      </c>
      <c r="H3539" t="str">
        <f t="shared" ca="1" si="469"/>
        <v>'360 PU '!</v>
      </c>
      <c r="I3539">
        <f t="shared" ca="1" si="470"/>
        <v>0</v>
      </c>
      <c r="J3539">
        <f t="shared" ca="1" si="471"/>
        <v>0</v>
      </c>
      <c r="K3539" t="str">
        <f t="shared" ca="1" si="471"/>
        <v>'360 PU '!</v>
      </c>
      <c r="L3539">
        <f t="shared" ca="1" si="471"/>
        <v>0</v>
      </c>
      <c r="M3539">
        <f t="shared" ca="1" si="471"/>
        <v>0</v>
      </c>
      <c r="N3539">
        <f t="shared" ca="1" si="471"/>
        <v>0</v>
      </c>
      <c r="O3539" t="str">
        <f t="shared" ca="1" si="472"/>
        <v>d:t</v>
      </c>
      <c r="P3539" t="str">
        <f t="shared" ca="1" si="473"/>
        <v>d11:t11</v>
      </c>
    </row>
    <row r="3540" spans="1:16">
      <c r="A3540" t="str">
        <f t="shared" si="466"/>
        <v>04</v>
      </c>
      <c r="B3540" t="str">
        <f t="shared" ca="1" si="467"/>
        <v>PU</v>
      </c>
      <c r="C3540" t="s">
        <v>274</v>
      </c>
      <c r="D3540" t="s">
        <v>4218</v>
      </c>
      <c r="E3540">
        <f t="shared" ca="1" si="468"/>
        <v>0</v>
      </c>
      <c r="H3540" t="str">
        <f t="shared" ca="1" si="469"/>
        <v>'360 PU '!</v>
      </c>
      <c r="I3540">
        <f t="shared" ca="1" si="470"/>
        <v>0</v>
      </c>
      <c r="J3540">
        <f t="shared" ca="1" si="471"/>
        <v>0</v>
      </c>
      <c r="K3540" t="str">
        <f t="shared" ca="1" si="471"/>
        <v>'360 PU '!</v>
      </c>
      <c r="L3540">
        <f t="shared" ca="1" si="471"/>
        <v>0</v>
      </c>
      <c r="M3540">
        <f t="shared" ca="1" si="471"/>
        <v>0</v>
      </c>
      <c r="N3540">
        <f t="shared" ca="1" si="471"/>
        <v>0</v>
      </c>
      <c r="O3540" t="str">
        <f t="shared" ca="1" si="472"/>
        <v>d:t</v>
      </c>
      <c r="P3540" t="str">
        <f t="shared" ca="1" si="473"/>
        <v>d11:t11</v>
      </c>
    </row>
    <row r="3541" spans="1:16">
      <c r="A3541" t="str">
        <f t="shared" si="466"/>
        <v>01</v>
      </c>
      <c r="B3541" t="str">
        <f t="shared" ca="1" si="467"/>
        <v>PU</v>
      </c>
      <c r="C3541" t="s">
        <v>275</v>
      </c>
      <c r="D3541" t="s">
        <v>4219</v>
      </c>
      <c r="E3541">
        <f t="shared" ca="1" si="468"/>
        <v>0</v>
      </c>
      <c r="H3541" t="str">
        <f t="shared" ca="1" si="469"/>
        <v>'360 PU '!</v>
      </c>
      <c r="I3541">
        <f t="shared" ca="1" si="470"/>
        <v>0</v>
      </c>
      <c r="J3541">
        <f t="shared" ca="1" si="471"/>
        <v>0</v>
      </c>
      <c r="K3541" t="str">
        <f t="shared" ca="1" si="471"/>
        <v>'360 PU '!</v>
      </c>
      <c r="L3541">
        <f t="shared" ca="1" si="471"/>
        <v>0</v>
      </c>
      <c r="M3541">
        <f t="shared" ca="1" si="471"/>
        <v>0</v>
      </c>
      <c r="N3541">
        <f t="shared" ca="1" si="471"/>
        <v>0</v>
      </c>
      <c r="O3541" t="str">
        <f t="shared" ca="1" si="472"/>
        <v>d:t</v>
      </c>
      <c r="P3541" t="str">
        <f t="shared" ca="1" si="473"/>
        <v>d11:t11</v>
      </c>
    </row>
    <row r="3542" spans="1:16">
      <c r="A3542" t="str">
        <f t="shared" si="466"/>
        <v>05</v>
      </c>
      <c r="B3542" t="str">
        <f t="shared" ca="1" si="467"/>
        <v>PU</v>
      </c>
      <c r="C3542" t="s">
        <v>275</v>
      </c>
      <c r="D3542" t="s">
        <v>4220</v>
      </c>
      <c r="E3542">
        <f t="shared" ca="1" si="468"/>
        <v>0</v>
      </c>
      <c r="H3542" t="str">
        <f t="shared" ca="1" si="469"/>
        <v>'360 PU '!</v>
      </c>
      <c r="I3542">
        <f t="shared" ca="1" si="470"/>
        <v>0</v>
      </c>
      <c r="J3542">
        <f t="shared" ca="1" si="471"/>
        <v>0</v>
      </c>
      <c r="K3542" t="str">
        <f t="shared" ca="1" si="471"/>
        <v>'360 PU '!</v>
      </c>
      <c r="L3542">
        <f t="shared" ca="1" si="471"/>
        <v>0</v>
      </c>
      <c r="M3542">
        <f t="shared" ca="1" si="471"/>
        <v>0</v>
      </c>
      <c r="N3542">
        <f t="shared" ca="1" si="471"/>
        <v>0</v>
      </c>
      <c r="O3542" t="str">
        <f t="shared" ca="1" si="472"/>
        <v>d:t</v>
      </c>
      <c r="P3542" t="str">
        <f t="shared" ca="1" si="473"/>
        <v>d11:t11</v>
      </c>
    </row>
    <row r="3543" spans="1:16">
      <c r="A3543" t="str">
        <f t="shared" si="466"/>
        <v>14</v>
      </c>
      <c r="B3543" t="str">
        <f t="shared" ca="1" si="467"/>
        <v>PU</v>
      </c>
      <c r="C3543" t="s">
        <v>275</v>
      </c>
      <c r="D3543" t="s">
        <v>4221</v>
      </c>
      <c r="E3543">
        <f t="shared" ca="1" si="468"/>
        <v>0</v>
      </c>
      <c r="H3543" t="str">
        <f t="shared" ca="1" si="469"/>
        <v>'360 PU '!</v>
      </c>
      <c r="I3543">
        <f t="shared" ca="1" si="470"/>
        <v>0</v>
      </c>
      <c r="J3543">
        <f t="shared" ca="1" si="471"/>
        <v>0</v>
      </c>
      <c r="K3543" t="str">
        <f t="shared" ca="1" si="471"/>
        <v>'360 PU '!</v>
      </c>
      <c r="L3543">
        <f t="shared" ca="1" si="471"/>
        <v>0</v>
      </c>
      <c r="M3543">
        <f t="shared" ca="1" si="471"/>
        <v>0</v>
      </c>
      <c r="N3543">
        <f t="shared" ca="1" si="471"/>
        <v>0</v>
      </c>
      <c r="O3543" t="str">
        <f t="shared" ca="1" si="472"/>
        <v>d:t</v>
      </c>
      <c r="P3543" t="str">
        <f t="shared" ca="1" si="473"/>
        <v>d11:t11</v>
      </c>
    </row>
    <row r="3544" spans="1:16">
      <c r="A3544" t="str">
        <f t="shared" si="466"/>
        <v>100</v>
      </c>
      <c r="B3544" t="str">
        <f t="shared" ca="1" si="467"/>
        <v>PU</v>
      </c>
      <c r="C3544" t="s">
        <v>275</v>
      </c>
      <c r="D3544" t="s">
        <v>4222</v>
      </c>
      <c r="E3544">
        <f t="shared" ca="1" si="468"/>
        <v>0</v>
      </c>
      <c r="H3544" t="str">
        <f t="shared" ca="1" si="469"/>
        <v>'360 PU '!</v>
      </c>
      <c r="I3544">
        <f t="shared" ca="1" si="470"/>
        <v>0</v>
      </c>
      <c r="J3544">
        <f t="shared" ca="1" si="471"/>
        <v>0</v>
      </c>
      <c r="K3544" t="str">
        <f t="shared" ca="1" si="471"/>
        <v>'360 PU '!</v>
      </c>
      <c r="L3544">
        <f t="shared" ca="1" si="471"/>
        <v>0</v>
      </c>
      <c r="M3544">
        <f t="shared" ca="1" si="471"/>
        <v>0</v>
      </c>
      <c r="N3544">
        <f t="shared" ca="1" si="471"/>
        <v>0</v>
      </c>
      <c r="O3544" t="str">
        <f t="shared" ca="1" si="472"/>
        <v>d:t</v>
      </c>
      <c r="P3544" t="str">
        <f t="shared" ca="1" si="473"/>
        <v>d11:t11</v>
      </c>
    </row>
    <row r="3545" spans="1:16">
      <c r="A3545" t="str">
        <f t="shared" si="466"/>
        <v>06</v>
      </c>
      <c r="B3545" t="str">
        <f t="shared" ca="1" si="467"/>
        <v>PU</v>
      </c>
      <c r="C3545" t="s">
        <v>275</v>
      </c>
      <c r="D3545" t="s">
        <v>4223</v>
      </c>
      <c r="E3545">
        <f t="shared" ca="1" si="468"/>
        <v>0</v>
      </c>
      <c r="H3545" t="str">
        <f t="shared" ca="1" si="469"/>
        <v>'360 PU '!</v>
      </c>
      <c r="I3545">
        <f t="shared" ca="1" si="470"/>
        <v>0</v>
      </c>
      <c r="J3545">
        <f t="shared" ca="1" si="471"/>
        <v>0</v>
      </c>
      <c r="K3545" t="str">
        <f t="shared" ca="1" si="471"/>
        <v>'360 PU '!</v>
      </c>
      <c r="L3545">
        <f t="shared" ca="1" si="471"/>
        <v>0</v>
      </c>
      <c r="M3545">
        <f t="shared" ca="1" si="471"/>
        <v>0</v>
      </c>
      <c r="N3545">
        <f t="shared" ca="1" si="471"/>
        <v>0</v>
      </c>
      <c r="O3545" t="str">
        <f t="shared" ca="1" si="472"/>
        <v>d:t</v>
      </c>
      <c r="P3545" t="str">
        <f t="shared" ca="1" si="473"/>
        <v>d11:t11</v>
      </c>
    </row>
    <row r="3546" spans="1:16">
      <c r="A3546" t="str">
        <f t="shared" si="466"/>
        <v>12</v>
      </c>
      <c r="B3546" t="str">
        <f t="shared" ca="1" si="467"/>
        <v>PU</v>
      </c>
      <c r="C3546" t="s">
        <v>275</v>
      </c>
      <c r="D3546" t="s">
        <v>4224</v>
      </c>
      <c r="E3546">
        <f t="shared" ca="1" si="468"/>
        <v>0</v>
      </c>
      <c r="H3546" t="str">
        <f t="shared" ca="1" si="469"/>
        <v>'360 PU '!</v>
      </c>
      <c r="I3546">
        <f t="shared" ca="1" si="470"/>
        <v>0</v>
      </c>
      <c r="J3546">
        <f t="shared" ca="1" si="471"/>
        <v>0</v>
      </c>
      <c r="K3546" t="str">
        <f t="shared" ca="1" si="471"/>
        <v>'360 PU '!</v>
      </c>
      <c r="L3546">
        <f t="shared" ca="1" si="471"/>
        <v>0</v>
      </c>
      <c r="M3546">
        <f t="shared" ca="1" si="471"/>
        <v>0</v>
      </c>
      <c r="N3546">
        <f t="shared" ca="1" si="471"/>
        <v>0</v>
      </c>
      <c r="O3546" t="str">
        <f t="shared" ca="1" si="472"/>
        <v>d:t</v>
      </c>
      <c r="P3546" t="str">
        <f t="shared" ca="1" si="473"/>
        <v>d11:t11</v>
      </c>
    </row>
    <row r="3547" spans="1:16">
      <c r="A3547" t="str">
        <f t="shared" si="466"/>
        <v>09</v>
      </c>
      <c r="B3547" t="str">
        <f t="shared" ca="1" si="467"/>
        <v>PU</v>
      </c>
      <c r="C3547" t="s">
        <v>275</v>
      </c>
      <c r="D3547" t="s">
        <v>4225</v>
      </c>
      <c r="E3547">
        <f t="shared" ca="1" si="468"/>
        <v>0</v>
      </c>
      <c r="H3547" t="str">
        <f t="shared" ca="1" si="469"/>
        <v>'360 PU '!</v>
      </c>
      <c r="I3547">
        <f t="shared" ca="1" si="470"/>
        <v>0</v>
      </c>
      <c r="J3547">
        <f t="shared" ca="1" si="471"/>
        <v>0</v>
      </c>
      <c r="K3547" t="str">
        <f t="shared" ca="1" si="471"/>
        <v>'360 PU '!</v>
      </c>
      <c r="L3547">
        <f t="shared" ca="1" si="471"/>
        <v>0</v>
      </c>
      <c r="M3547">
        <f t="shared" ca="1" si="471"/>
        <v>0</v>
      </c>
      <c r="N3547">
        <f t="shared" ca="1" si="471"/>
        <v>0</v>
      </c>
      <c r="O3547" t="str">
        <f t="shared" ca="1" si="472"/>
        <v>d:t</v>
      </c>
      <c r="P3547" t="str">
        <f t="shared" ca="1" si="473"/>
        <v>d11:t11</v>
      </c>
    </row>
    <row r="3548" spans="1:16">
      <c r="A3548" t="str">
        <f t="shared" si="466"/>
        <v>11</v>
      </c>
      <c r="B3548" t="str">
        <f t="shared" ca="1" si="467"/>
        <v>PU</v>
      </c>
      <c r="C3548" t="s">
        <v>275</v>
      </c>
      <c r="D3548" t="s">
        <v>4226</v>
      </c>
      <c r="E3548">
        <f t="shared" ca="1" si="468"/>
        <v>0</v>
      </c>
      <c r="H3548" t="str">
        <f t="shared" ca="1" si="469"/>
        <v>'360 PU '!</v>
      </c>
      <c r="I3548">
        <f t="shared" ca="1" si="470"/>
        <v>0</v>
      </c>
      <c r="J3548">
        <f t="shared" ca="1" si="471"/>
        <v>0</v>
      </c>
      <c r="K3548" t="str">
        <f t="shared" ca="1" si="471"/>
        <v>'360 PU '!</v>
      </c>
      <c r="L3548">
        <f t="shared" ca="1" si="471"/>
        <v>0</v>
      </c>
      <c r="M3548">
        <f t="shared" ca="1" si="471"/>
        <v>0</v>
      </c>
      <c r="N3548">
        <f t="shared" ca="1" si="471"/>
        <v>0</v>
      </c>
      <c r="O3548" t="str">
        <f t="shared" ca="1" si="472"/>
        <v>d:t</v>
      </c>
      <c r="P3548" t="str">
        <f t="shared" ca="1" si="473"/>
        <v>d11:t11</v>
      </c>
    </row>
    <row r="3549" spans="1:16">
      <c r="A3549" t="str">
        <f t="shared" si="466"/>
        <v>03</v>
      </c>
      <c r="B3549" t="str">
        <f t="shared" ca="1" si="467"/>
        <v>PU</v>
      </c>
      <c r="C3549" t="s">
        <v>275</v>
      </c>
      <c r="D3549" t="s">
        <v>4227</v>
      </c>
      <c r="E3549">
        <f t="shared" ca="1" si="468"/>
        <v>0</v>
      </c>
      <c r="H3549" t="str">
        <f t="shared" ca="1" si="469"/>
        <v>'360 PU '!</v>
      </c>
      <c r="I3549">
        <f t="shared" ca="1" si="470"/>
        <v>0</v>
      </c>
      <c r="J3549">
        <f t="shared" ca="1" si="471"/>
        <v>0</v>
      </c>
      <c r="K3549" t="str">
        <f t="shared" ca="1" si="471"/>
        <v>'360 PU '!</v>
      </c>
      <c r="L3549">
        <f t="shared" ca="1" si="471"/>
        <v>0</v>
      </c>
      <c r="M3549">
        <f t="shared" ca="1" si="471"/>
        <v>0</v>
      </c>
      <c r="N3549">
        <f t="shared" ca="1" si="471"/>
        <v>0</v>
      </c>
      <c r="O3549" t="str">
        <f t="shared" ca="1" si="472"/>
        <v>d:t</v>
      </c>
      <c r="P3549" t="str">
        <f t="shared" ca="1" si="473"/>
        <v>d11:t11</v>
      </c>
    </row>
    <row r="3550" spans="1:16">
      <c r="A3550" t="str">
        <f t="shared" si="466"/>
        <v>02</v>
      </c>
      <c r="B3550" t="str">
        <f t="shared" ca="1" si="467"/>
        <v>PU</v>
      </c>
      <c r="C3550" t="s">
        <v>275</v>
      </c>
      <c r="D3550" t="s">
        <v>4228</v>
      </c>
      <c r="E3550">
        <f t="shared" ca="1" si="468"/>
        <v>0</v>
      </c>
      <c r="H3550" t="str">
        <f t="shared" ca="1" si="469"/>
        <v>'360 PU '!</v>
      </c>
      <c r="I3550">
        <f t="shared" ca="1" si="470"/>
        <v>0</v>
      </c>
      <c r="J3550">
        <f t="shared" ca="1" si="471"/>
        <v>0</v>
      </c>
      <c r="K3550" t="str">
        <f t="shared" ca="1" si="471"/>
        <v>'360 PU '!</v>
      </c>
      <c r="L3550">
        <f t="shared" ca="1" si="471"/>
        <v>0</v>
      </c>
      <c r="M3550">
        <f t="shared" ca="1" si="471"/>
        <v>0</v>
      </c>
      <c r="N3550">
        <f t="shared" ca="1" si="471"/>
        <v>0</v>
      </c>
      <c r="O3550" t="str">
        <f t="shared" ca="1" si="472"/>
        <v>d:t</v>
      </c>
      <c r="P3550" t="str">
        <f t="shared" ca="1" si="473"/>
        <v>d11:t11</v>
      </c>
    </row>
    <row r="3551" spans="1:16">
      <c r="A3551" t="str">
        <f t="shared" si="466"/>
        <v>04</v>
      </c>
      <c r="B3551" t="str">
        <f t="shared" ca="1" si="467"/>
        <v>PU</v>
      </c>
      <c r="C3551" t="s">
        <v>275</v>
      </c>
      <c r="D3551" t="s">
        <v>4229</v>
      </c>
      <c r="E3551">
        <f t="shared" ca="1" si="468"/>
        <v>0</v>
      </c>
      <c r="H3551" t="str">
        <f t="shared" ca="1" si="469"/>
        <v>'360 PU '!</v>
      </c>
      <c r="I3551">
        <f t="shared" ca="1" si="470"/>
        <v>0</v>
      </c>
      <c r="J3551">
        <f t="shared" ca="1" si="471"/>
        <v>0</v>
      </c>
      <c r="K3551" t="str">
        <f t="shared" ca="1" si="471"/>
        <v>'360 PU '!</v>
      </c>
      <c r="L3551">
        <f t="shared" ca="1" si="471"/>
        <v>0</v>
      </c>
      <c r="M3551">
        <f t="shared" ca="1" si="471"/>
        <v>0</v>
      </c>
      <c r="N3551">
        <f t="shared" ca="1" si="471"/>
        <v>0</v>
      </c>
      <c r="O3551" t="str">
        <f t="shared" ca="1" si="472"/>
        <v>d:t</v>
      </c>
      <c r="P3551" t="str">
        <f t="shared" ca="1" si="473"/>
        <v>d11:t11</v>
      </c>
    </row>
    <row r="3552" spans="1:16">
      <c r="A3552" t="str">
        <f t="shared" si="466"/>
        <v>01</v>
      </c>
      <c r="B3552" t="str">
        <f t="shared" ca="1" si="467"/>
        <v>PU</v>
      </c>
      <c r="C3552" t="s">
        <v>276</v>
      </c>
      <c r="D3552" t="s">
        <v>4230</v>
      </c>
      <c r="E3552">
        <f t="shared" ca="1" si="468"/>
        <v>0</v>
      </c>
      <c r="H3552" t="str">
        <f t="shared" ca="1" si="469"/>
        <v>'360 PU '!</v>
      </c>
      <c r="I3552">
        <f t="shared" ca="1" si="470"/>
        <v>0</v>
      </c>
      <c r="J3552">
        <f t="shared" ca="1" si="471"/>
        <v>0</v>
      </c>
      <c r="K3552" t="str">
        <f t="shared" ca="1" si="471"/>
        <v>'360 PU '!</v>
      </c>
      <c r="L3552">
        <f t="shared" ca="1" si="471"/>
        <v>0</v>
      </c>
      <c r="M3552">
        <f t="shared" ca="1" si="471"/>
        <v>0</v>
      </c>
      <c r="N3552">
        <f t="shared" ca="1" si="471"/>
        <v>0</v>
      </c>
      <c r="O3552" t="str">
        <f t="shared" ca="1" si="472"/>
        <v>d:t</v>
      </c>
      <c r="P3552" t="str">
        <f t="shared" ca="1" si="473"/>
        <v>d11:t11</v>
      </c>
    </row>
    <row r="3553" spans="1:16">
      <c r="A3553" t="str">
        <f t="shared" si="466"/>
        <v>05</v>
      </c>
      <c r="B3553" t="str">
        <f t="shared" ca="1" si="467"/>
        <v>PU</v>
      </c>
      <c r="C3553" t="s">
        <v>276</v>
      </c>
      <c r="D3553" t="s">
        <v>4231</v>
      </c>
      <c r="E3553">
        <f t="shared" ca="1" si="468"/>
        <v>0</v>
      </c>
      <c r="H3553" t="str">
        <f t="shared" ca="1" si="469"/>
        <v>'360 PU '!</v>
      </c>
      <c r="I3553">
        <f t="shared" ca="1" si="470"/>
        <v>0</v>
      </c>
      <c r="J3553">
        <f t="shared" ca="1" si="471"/>
        <v>0</v>
      </c>
      <c r="K3553" t="str">
        <f t="shared" ca="1" si="471"/>
        <v>'360 PU '!</v>
      </c>
      <c r="L3553">
        <f t="shared" ca="1" si="471"/>
        <v>0</v>
      </c>
      <c r="M3553">
        <f t="shared" ca="1" si="471"/>
        <v>0</v>
      </c>
      <c r="N3553">
        <f t="shared" ca="1" si="471"/>
        <v>0</v>
      </c>
      <c r="O3553" t="str">
        <f t="shared" ca="1" si="472"/>
        <v>d:t</v>
      </c>
      <c r="P3553" t="str">
        <f t="shared" ca="1" si="473"/>
        <v>d11:t11</v>
      </c>
    </row>
    <row r="3554" spans="1:16">
      <c r="A3554" t="str">
        <f t="shared" si="466"/>
        <v>14</v>
      </c>
      <c r="B3554" t="str">
        <f t="shared" ca="1" si="467"/>
        <v>PU</v>
      </c>
      <c r="C3554" t="s">
        <v>276</v>
      </c>
      <c r="D3554" t="s">
        <v>4232</v>
      </c>
      <c r="E3554">
        <f t="shared" ca="1" si="468"/>
        <v>0</v>
      </c>
      <c r="H3554" t="str">
        <f t="shared" ca="1" si="469"/>
        <v>'360 PU '!</v>
      </c>
      <c r="I3554">
        <f t="shared" ca="1" si="470"/>
        <v>0</v>
      </c>
      <c r="J3554">
        <f t="shared" ca="1" si="471"/>
        <v>0</v>
      </c>
      <c r="K3554" t="str">
        <f t="shared" ca="1" si="471"/>
        <v>'360 PU '!</v>
      </c>
      <c r="L3554">
        <f t="shared" ca="1" si="471"/>
        <v>0</v>
      </c>
      <c r="M3554">
        <f t="shared" ca="1" si="471"/>
        <v>0</v>
      </c>
      <c r="N3554">
        <f t="shared" ca="1" si="471"/>
        <v>0</v>
      </c>
      <c r="O3554" t="str">
        <f t="shared" ca="1" si="472"/>
        <v>d:t</v>
      </c>
      <c r="P3554" t="str">
        <f t="shared" ca="1" si="473"/>
        <v>d11:t11</v>
      </c>
    </row>
    <row r="3555" spans="1:16">
      <c r="A3555" t="str">
        <f t="shared" si="466"/>
        <v>100</v>
      </c>
      <c r="B3555" t="str">
        <f t="shared" ca="1" si="467"/>
        <v>PU</v>
      </c>
      <c r="C3555" t="s">
        <v>276</v>
      </c>
      <c r="D3555" t="s">
        <v>4233</v>
      </c>
      <c r="E3555">
        <f t="shared" ca="1" si="468"/>
        <v>0</v>
      </c>
      <c r="H3555" t="str">
        <f t="shared" ca="1" si="469"/>
        <v>'360 PU '!</v>
      </c>
      <c r="I3555">
        <f t="shared" ca="1" si="470"/>
        <v>0</v>
      </c>
      <c r="J3555">
        <f t="shared" ca="1" si="471"/>
        <v>0</v>
      </c>
      <c r="K3555" t="str">
        <f t="shared" ca="1" si="471"/>
        <v>'360 PU '!</v>
      </c>
      <c r="L3555">
        <f t="shared" ca="1" si="471"/>
        <v>0</v>
      </c>
      <c r="M3555">
        <f t="shared" ca="1" si="471"/>
        <v>0</v>
      </c>
      <c r="N3555">
        <f t="shared" ca="1" si="471"/>
        <v>0</v>
      </c>
      <c r="O3555" t="str">
        <f t="shared" ca="1" si="472"/>
        <v>d:t</v>
      </c>
      <c r="P3555" t="str">
        <f t="shared" ca="1" si="473"/>
        <v>d11:t11</v>
      </c>
    </row>
    <row r="3556" spans="1:16">
      <c r="A3556" t="str">
        <f t="shared" si="466"/>
        <v>06</v>
      </c>
      <c r="B3556" t="str">
        <f t="shared" ca="1" si="467"/>
        <v>PU</v>
      </c>
      <c r="C3556" t="s">
        <v>276</v>
      </c>
      <c r="D3556" t="s">
        <v>4234</v>
      </c>
      <c r="E3556">
        <f t="shared" ca="1" si="468"/>
        <v>0</v>
      </c>
      <c r="H3556" t="str">
        <f t="shared" ca="1" si="469"/>
        <v>'360 PU '!</v>
      </c>
      <c r="I3556">
        <f t="shared" ca="1" si="470"/>
        <v>0</v>
      </c>
      <c r="J3556">
        <f t="shared" ca="1" si="471"/>
        <v>0</v>
      </c>
      <c r="K3556" t="str">
        <f t="shared" ca="1" si="471"/>
        <v>'360 PU '!</v>
      </c>
      <c r="L3556">
        <f t="shared" ca="1" si="471"/>
        <v>0</v>
      </c>
      <c r="M3556">
        <f t="shared" ca="1" si="471"/>
        <v>0</v>
      </c>
      <c r="N3556">
        <f t="shared" ca="1" si="471"/>
        <v>0</v>
      </c>
      <c r="O3556" t="str">
        <f t="shared" ca="1" si="472"/>
        <v>d:t</v>
      </c>
      <c r="P3556" t="str">
        <f t="shared" ca="1" si="473"/>
        <v>d11:t11</v>
      </c>
    </row>
    <row r="3557" spans="1:16">
      <c r="A3557" t="str">
        <f t="shared" si="466"/>
        <v>12</v>
      </c>
      <c r="B3557" t="str">
        <f t="shared" ca="1" si="467"/>
        <v>PU</v>
      </c>
      <c r="C3557" t="s">
        <v>276</v>
      </c>
      <c r="D3557" t="s">
        <v>4235</v>
      </c>
      <c r="E3557">
        <f t="shared" ca="1" si="468"/>
        <v>0</v>
      </c>
      <c r="H3557" t="str">
        <f t="shared" ca="1" si="469"/>
        <v>'360 PU '!</v>
      </c>
      <c r="I3557">
        <f t="shared" ca="1" si="470"/>
        <v>0</v>
      </c>
      <c r="J3557">
        <f t="shared" ca="1" si="471"/>
        <v>0</v>
      </c>
      <c r="K3557" t="str">
        <f t="shared" ca="1" si="471"/>
        <v>'360 PU '!</v>
      </c>
      <c r="L3557">
        <f t="shared" ca="1" si="471"/>
        <v>0</v>
      </c>
      <c r="M3557">
        <f t="shared" ca="1" si="471"/>
        <v>0</v>
      </c>
      <c r="N3557">
        <f t="shared" ca="1" si="471"/>
        <v>0</v>
      </c>
      <c r="O3557" t="str">
        <f t="shared" ca="1" si="472"/>
        <v>d:t</v>
      </c>
      <c r="P3557" t="str">
        <f t="shared" ca="1" si="473"/>
        <v>d11:t11</v>
      </c>
    </row>
    <row r="3558" spans="1:16">
      <c r="A3558" t="str">
        <f t="shared" si="466"/>
        <v>09</v>
      </c>
      <c r="B3558" t="str">
        <f t="shared" ca="1" si="467"/>
        <v>PU</v>
      </c>
      <c r="C3558" t="s">
        <v>276</v>
      </c>
      <c r="D3558" t="s">
        <v>4236</v>
      </c>
      <c r="E3558">
        <f t="shared" ca="1" si="468"/>
        <v>0</v>
      </c>
      <c r="H3558" t="str">
        <f t="shared" ca="1" si="469"/>
        <v>'360 PU '!</v>
      </c>
      <c r="I3558">
        <f t="shared" ca="1" si="470"/>
        <v>0</v>
      </c>
      <c r="J3558">
        <f t="shared" ca="1" si="471"/>
        <v>0</v>
      </c>
      <c r="K3558" t="str">
        <f t="shared" ca="1" si="471"/>
        <v>'360 PU '!</v>
      </c>
      <c r="L3558">
        <f t="shared" ca="1" si="471"/>
        <v>0</v>
      </c>
      <c r="M3558">
        <f t="shared" ca="1" si="471"/>
        <v>0</v>
      </c>
      <c r="N3558">
        <f t="shared" ca="1" si="471"/>
        <v>0</v>
      </c>
      <c r="O3558" t="str">
        <f t="shared" ca="1" si="472"/>
        <v>d:t</v>
      </c>
      <c r="P3558" t="str">
        <f t="shared" ca="1" si="473"/>
        <v>d11:t11</v>
      </c>
    </row>
    <row r="3559" spans="1:16">
      <c r="A3559" t="str">
        <f t="shared" si="466"/>
        <v>11</v>
      </c>
      <c r="B3559" t="str">
        <f t="shared" ca="1" si="467"/>
        <v>PU</v>
      </c>
      <c r="C3559" t="s">
        <v>276</v>
      </c>
      <c r="D3559" t="s">
        <v>4237</v>
      </c>
      <c r="E3559">
        <f t="shared" ca="1" si="468"/>
        <v>0</v>
      </c>
      <c r="H3559" t="str">
        <f t="shared" ca="1" si="469"/>
        <v>'360 PU '!</v>
      </c>
      <c r="I3559">
        <f t="shared" ca="1" si="470"/>
        <v>0</v>
      </c>
      <c r="J3559">
        <f t="shared" ca="1" si="471"/>
        <v>0</v>
      </c>
      <c r="K3559" t="str">
        <f t="shared" ca="1" si="471"/>
        <v>'360 PU '!</v>
      </c>
      <c r="L3559">
        <f t="shared" ca="1" si="471"/>
        <v>0</v>
      </c>
      <c r="M3559">
        <f t="shared" ca="1" si="471"/>
        <v>0</v>
      </c>
      <c r="N3559">
        <f t="shared" ca="1" si="471"/>
        <v>0</v>
      </c>
      <c r="O3559" t="str">
        <f t="shared" ca="1" si="472"/>
        <v>d:t</v>
      </c>
      <c r="P3559" t="str">
        <f t="shared" ca="1" si="473"/>
        <v>d11:t11</v>
      </c>
    </row>
    <row r="3560" spans="1:16">
      <c r="A3560" t="str">
        <f t="shared" si="466"/>
        <v>03</v>
      </c>
      <c r="B3560" t="str">
        <f t="shared" ca="1" si="467"/>
        <v>PU</v>
      </c>
      <c r="C3560" t="s">
        <v>276</v>
      </c>
      <c r="D3560" t="s">
        <v>4238</v>
      </c>
      <c r="E3560">
        <f t="shared" ca="1" si="468"/>
        <v>0</v>
      </c>
      <c r="H3560" t="str">
        <f t="shared" ca="1" si="469"/>
        <v>'360 PU '!</v>
      </c>
      <c r="I3560">
        <f t="shared" ca="1" si="470"/>
        <v>0</v>
      </c>
      <c r="J3560">
        <f t="shared" ca="1" si="471"/>
        <v>0</v>
      </c>
      <c r="K3560" t="str">
        <f t="shared" ca="1" si="471"/>
        <v>'360 PU '!</v>
      </c>
      <c r="L3560">
        <f t="shared" ca="1" si="471"/>
        <v>0</v>
      </c>
      <c r="M3560">
        <f t="shared" ca="1" si="471"/>
        <v>0</v>
      </c>
      <c r="N3560">
        <f t="shared" ca="1" si="471"/>
        <v>0</v>
      </c>
      <c r="O3560" t="str">
        <f t="shared" ca="1" si="472"/>
        <v>d:t</v>
      </c>
      <c r="P3560" t="str">
        <f t="shared" ca="1" si="473"/>
        <v>d11:t11</v>
      </c>
    </row>
    <row r="3561" spans="1:16">
      <c r="A3561" t="str">
        <f t="shared" si="466"/>
        <v>02</v>
      </c>
      <c r="B3561" t="str">
        <f t="shared" ca="1" si="467"/>
        <v>PU</v>
      </c>
      <c r="C3561" t="s">
        <v>276</v>
      </c>
      <c r="D3561" t="s">
        <v>4239</v>
      </c>
      <c r="E3561">
        <f t="shared" ca="1" si="468"/>
        <v>0</v>
      </c>
      <c r="H3561" t="str">
        <f t="shared" ca="1" si="469"/>
        <v>'360 PU '!</v>
      </c>
      <c r="I3561">
        <f t="shared" ca="1" si="470"/>
        <v>0</v>
      </c>
      <c r="J3561">
        <f t="shared" ca="1" si="471"/>
        <v>0</v>
      </c>
      <c r="K3561" t="str">
        <f t="shared" ca="1" si="471"/>
        <v>'360 PU '!</v>
      </c>
      <c r="L3561">
        <f t="shared" ca="1" si="471"/>
        <v>0</v>
      </c>
      <c r="M3561">
        <f t="shared" ca="1" si="471"/>
        <v>0</v>
      </c>
      <c r="N3561">
        <f t="shared" ca="1" si="471"/>
        <v>0</v>
      </c>
      <c r="O3561" t="str">
        <f t="shared" ca="1" si="472"/>
        <v>d:t</v>
      </c>
      <c r="P3561" t="str">
        <f t="shared" ca="1" si="473"/>
        <v>d11:t11</v>
      </c>
    </row>
    <row r="3562" spans="1:16">
      <c r="A3562" t="str">
        <f t="shared" si="466"/>
        <v>04</v>
      </c>
      <c r="B3562" t="str">
        <f t="shared" ca="1" si="467"/>
        <v>PU</v>
      </c>
      <c r="C3562" t="s">
        <v>276</v>
      </c>
      <c r="D3562" t="s">
        <v>4240</v>
      </c>
      <c r="E3562">
        <f t="shared" ca="1" si="468"/>
        <v>0</v>
      </c>
      <c r="H3562" t="str">
        <f t="shared" ca="1" si="469"/>
        <v>'360 PU '!</v>
      </c>
      <c r="I3562">
        <f t="shared" ca="1" si="470"/>
        <v>0</v>
      </c>
      <c r="J3562">
        <f t="shared" ca="1" si="471"/>
        <v>0</v>
      </c>
      <c r="K3562" t="str">
        <f t="shared" ca="1" si="471"/>
        <v>'360 PU '!</v>
      </c>
      <c r="L3562">
        <f t="shared" ca="1" si="471"/>
        <v>0</v>
      </c>
      <c r="M3562">
        <f t="shared" ca="1" si="471"/>
        <v>0</v>
      </c>
      <c r="N3562">
        <f t="shared" ca="1" si="471"/>
        <v>0</v>
      </c>
      <c r="O3562" t="str">
        <f t="shared" ca="1" si="472"/>
        <v>d:t</v>
      </c>
      <c r="P3562" t="str">
        <f t="shared" ca="1" si="473"/>
        <v>d11:t11</v>
      </c>
    </row>
    <row r="3563" spans="1:16">
      <c r="A3563" t="str">
        <f t="shared" si="466"/>
        <v>01</v>
      </c>
      <c r="B3563" t="str">
        <f t="shared" ca="1" si="467"/>
        <v>PU</v>
      </c>
      <c r="C3563" t="s">
        <v>277</v>
      </c>
      <c r="D3563" t="s">
        <v>4241</v>
      </c>
      <c r="E3563">
        <f t="shared" ca="1" si="468"/>
        <v>0</v>
      </c>
      <c r="H3563" t="str">
        <f t="shared" ca="1" si="469"/>
        <v>'360 PU '!</v>
      </c>
      <c r="I3563">
        <f t="shared" ca="1" si="470"/>
        <v>0</v>
      </c>
      <c r="J3563">
        <f t="shared" ca="1" si="471"/>
        <v>0</v>
      </c>
      <c r="K3563" t="str">
        <f t="shared" ca="1" si="471"/>
        <v>'360 PU '!</v>
      </c>
      <c r="L3563">
        <f t="shared" ca="1" si="471"/>
        <v>0</v>
      </c>
      <c r="M3563">
        <f t="shared" ca="1" si="471"/>
        <v>0</v>
      </c>
      <c r="N3563">
        <f t="shared" ca="1" si="471"/>
        <v>0</v>
      </c>
      <c r="O3563" t="str">
        <f t="shared" ca="1" si="472"/>
        <v>d:t</v>
      </c>
      <c r="P3563" t="str">
        <f t="shared" ca="1" si="473"/>
        <v>d11:t11</v>
      </c>
    </row>
    <row r="3564" spans="1:16">
      <c r="A3564" t="str">
        <f t="shared" si="466"/>
        <v>05</v>
      </c>
      <c r="B3564" t="str">
        <f t="shared" ca="1" si="467"/>
        <v>PU</v>
      </c>
      <c r="C3564" t="s">
        <v>277</v>
      </c>
      <c r="D3564" t="s">
        <v>4242</v>
      </c>
      <c r="E3564">
        <f t="shared" ca="1" si="468"/>
        <v>0</v>
      </c>
      <c r="H3564" t="str">
        <f t="shared" ca="1" si="469"/>
        <v>'360 PU '!</v>
      </c>
      <c r="I3564">
        <f t="shared" ca="1" si="470"/>
        <v>0</v>
      </c>
      <c r="J3564">
        <f t="shared" ca="1" si="471"/>
        <v>0</v>
      </c>
      <c r="K3564" t="str">
        <f t="shared" ca="1" si="471"/>
        <v>'360 PU '!</v>
      </c>
      <c r="L3564">
        <f t="shared" ca="1" si="471"/>
        <v>0</v>
      </c>
      <c r="M3564">
        <f t="shared" ca="1" si="471"/>
        <v>0</v>
      </c>
      <c r="N3564">
        <f t="shared" ca="1" si="471"/>
        <v>0</v>
      </c>
      <c r="O3564" t="str">
        <f t="shared" ca="1" si="472"/>
        <v>d:t</v>
      </c>
      <c r="P3564" t="str">
        <f t="shared" ca="1" si="473"/>
        <v>d11:t11</v>
      </c>
    </row>
    <row r="3565" spans="1:16">
      <c r="A3565" t="str">
        <f t="shared" si="466"/>
        <v>14</v>
      </c>
      <c r="B3565" t="str">
        <f t="shared" ca="1" si="467"/>
        <v>PU</v>
      </c>
      <c r="C3565" t="s">
        <v>277</v>
      </c>
      <c r="D3565" t="s">
        <v>4243</v>
      </c>
      <c r="E3565">
        <f t="shared" ca="1" si="468"/>
        <v>0</v>
      </c>
      <c r="H3565" t="str">
        <f t="shared" ca="1" si="469"/>
        <v>'360 PU '!</v>
      </c>
      <c r="I3565">
        <f t="shared" ca="1" si="470"/>
        <v>0</v>
      </c>
      <c r="J3565">
        <f t="shared" ca="1" si="471"/>
        <v>0</v>
      </c>
      <c r="K3565" t="str">
        <f t="shared" ca="1" si="471"/>
        <v>'360 PU '!</v>
      </c>
      <c r="L3565">
        <f t="shared" ca="1" si="471"/>
        <v>0</v>
      </c>
      <c r="M3565">
        <f t="shared" ca="1" si="471"/>
        <v>0</v>
      </c>
      <c r="N3565">
        <f t="shared" ca="1" si="471"/>
        <v>0</v>
      </c>
      <c r="O3565" t="str">
        <f t="shared" ca="1" si="472"/>
        <v>d:t</v>
      </c>
      <c r="P3565" t="str">
        <f t="shared" ca="1" si="473"/>
        <v>d11:t11</v>
      </c>
    </row>
    <row r="3566" spans="1:16">
      <c r="A3566" t="str">
        <f t="shared" si="466"/>
        <v>100</v>
      </c>
      <c r="B3566" t="str">
        <f t="shared" ca="1" si="467"/>
        <v>PU</v>
      </c>
      <c r="C3566" t="s">
        <v>277</v>
      </c>
      <c r="D3566" t="s">
        <v>4244</v>
      </c>
      <c r="E3566">
        <f t="shared" ca="1" si="468"/>
        <v>0</v>
      </c>
      <c r="H3566" t="str">
        <f t="shared" ca="1" si="469"/>
        <v>'360 PU '!</v>
      </c>
      <c r="I3566">
        <f t="shared" ca="1" si="470"/>
        <v>0</v>
      </c>
      <c r="J3566">
        <f t="shared" ca="1" si="471"/>
        <v>0</v>
      </c>
      <c r="K3566" t="str">
        <f t="shared" ca="1" si="471"/>
        <v>'360 PU '!</v>
      </c>
      <c r="L3566">
        <f t="shared" ca="1" si="471"/>
        <v>0</v>
      </c>
      <c r="M3566">
        <f t="shared" ca="1" si="471"/>
        <v>0</v>
      </c>
      <c r="N3566">
        <f t="shared" ca="1" si="471"/>
        <v>0</v>
      </c>
      <c r="O3566" t="str">
        <f t="shared" ca="1" si="472"/>
        <v>d:t</v>
      </c>
      <c r="P3566" t="str">
        <f t="shared" ca="1" si="473"/>
        <v>d11:t11</v>
      </c>
    </row>
    <row r="3567" spans="1:16">
      <c r="A3567" t="str">
        <f t="shared" si="466"/>
        <v>06</v>
      </c>
      <c r="B3567" t="str">
        <f t="shared" ca="1" si="467"/>
        <v>PU</v>
      </c>
      <c r="C3567" t="s">
        <v>277</v>
      </c>
      <c r="D3567" t="s">
        <v>4245</v>
      </c>
      <c r="E3567">
        <f t="shared" ca="1" si="468"/>
        <v>0</v>
      </c>
      <c r="H3567" t="str">
        <f t="shared" ca="1" si="469"/>
        <v>'360 PU '!</v>
      </c>
      <c r="I3567">
        <f t="shared" ca="1" si="470"/>
        <v>0</v>
      </c>
      <c r="J3567">
        <f t="shared" ca="1" si="471"/>
        <v>0</v>
      </c>
      <c r="K3567" t="str">
        <f t="shared" ca="1" si="471"/>
        <v>'360 PU '!</v>
      </c>
      <c r="L3567">
        <f t="shared" ca="1" si="471"/>
        <v>0</v>
      </c>
      <c r="M3567">
        <f t="shared" ca="1" si="471"/>
        <v>0</v>
      </c>
      <c r="N3567">
        <f t="shared" ca="1" si="471"/>
        <v>0</v>
      </c>
      <c r="O3567" t="str">
        <f t="shared" ca="1" si="472"/>
        <v>d:t</v>
      </c>
      <c r="P3567" t="str">
        <f t="shared" ca="1" si="473"/>
        <v>d11:t11</v>
      </c>
    </row>
    <row r="3568" spans="1:16">
      <c r="A3568" t="str">
        <f t="shared" si="466"/>
        <v>12</v>
      </c>
      <c r="B3568" t="str">
        <f t="shared" ca="1" si="467"/>
        <v>PU</v>
      </c>
      <c r="C3568" t="s">
        <v>277</v>
      </c>
      <c r="D3568" t="s">
        <v>4246</v>
      </c>
      <c r="E3568">
        <f t="shared" ca="1" si="468"/>
        <v>0</v>
      </c>
      <c r="H3568" t="str">
        <f t="shared" ca="1" si="469"/>
        <v>'360 PU '!</v>
      </c>
      <c r="I3568">
        <f t="shared" ca="1" si="470"/>
        <v>0</v>
      </c>
      <c r="J3568">
        <f t="shared" ca="1" si="471"/>
        <v>0</v>
      </c>
      <c r="K3568" t="str">
        <f t="shared" ca="1" si="471"/>
        <v>'360 PU '!</v>
      </c>
      <c r="L3568">
        <f t="shared" ca="1" si="471"/>
        <v>0</v>
      </c>
      <c r="M3568">
        <f t="shared" ca="1" si="471"/>
        <v>0</v>
      </c>
      <c r="N3568">
        <f t="shared" ca="1" si="471"/>
        <v>0</v>
      </c>
      <c r="O3568" t="str">
        <f t="shared" ca="1" si="472"/>
        <v>d:t</v>
      </c>
      <c r="P3568" t="str">
        <f t="shared" ca="1" si="473"/>
        <v>d11:t11</v>
      </c>
    </row>
    <row r="3569" spans="1:16">
      <c r="A3569" t="str">
        <f t="shared" si="466"/>
        <v>09</v>
      </c>
      <c r="B3569" t="str">
        <f t="shared" ca="1" si="467"/>
        <v>PU</v>
      </c>
      <c r="C3569" t="s">
        <v>277</v>
      </c>
      <c r="D3569" t="s">
        <v>4247</v>
      </c>
      <c r="E3569">
        <f t="shared" ca="1" si="468"/>
        <v>0</v>
      </c>
      <c r="H3569" t="str">
        <f t="shared" ca="1" si="469"/>
        <v>'360 PU '!</v>
      </c>
      <c r="I3569">
        <f t="shared" ca="1" si="470"/>
        <v>0</v>
      </c>
      <c r="J3569">
        <f t="shared" ca="1" si="471"/>
        <v>0</v>
      </c>
      <c r="K3569" t="str">
        <f t="shared" ca="1" si="471"/>
        <v>'360 PU '!</v>
      </c>
      <c r="L3569">
        <f t="shared" ca="1" si="471"/>
        <v>0</v>
      </c>
      <c r="M3569">
        <f t="shared" ca="1" si="471"/>
        <v>0</v>
      </c>
      <c r="N3569">
        <f t="shared" ca="1" si="471"/>
        <v>0</v>
      </c>
      <c r="O3569" t="str">
        <f t="shared" ca="1" si="472"/>
        <v>d:t</v>
      </c>
      <c r="P3569" t="str">
        <f t="shared" ca="1" si="473"/>
        <v>d11:t11</v>
      </c>
    </row>
    <row r="3570" spans="1:16">
      <c r="A3570" t="str">
        <f t="shared" si="466"/>
        <v>11</v>
      </c>
      <c r="B3570" t="str">
        <f t="shared" ca="1" si="467"/>
        <v>PU</v>
      </c>
      <c r="C3570" t="s">
        <v>277</v>
      </c>
      <c r="D3570" t="s">
        <v>4248</v>
      </c>
      <c r="E3570">
        <f t="shared" ca="1" si="468"/>
        <v>0</v>
      </c>
      <c r="H3570" t="str">
        <f t="shared" ca="1" si="469"/>
        <v>'360 PU '!</v>
      </c>
      <c r="I3570">
        <f t="shared" ca="1" si="470"/>
        <v>0</v>
      </c>
      <c r="J3570">
        <f t="shared" ca="1" si="471"/>
        <v>0</v>
      </c>
      <c r="K3570" t="str">
        <f t="shared" ca="1" si="471"/>
        <v>'360 PU '!</v>
      </c>
      <c r="L3570">
        <f t="shared" ca="1" si="471"/>
        <v>0</v>
      </c>
      <c r="M3570">
        <f t="shared" ca="1" si="471"/>
        <v>0</v>
      </c>
      <c r="N3570">
        <f t="shared" ca="1" si="471"/>
        <v>0</v>
      </c>
      <c r="O3570" t="str">
        <f t="shared" ca="1" si="472"/>
        <v>d:t</v>
      </c>
      <c r="P3570" t="str">
        <f t="shared" ca="1" si="473"/>
        <v>d11:t11</v>
      </c>
    </row>
    <row r="3571" spans="1:16">
      <c r="A3571" t="str">
        <f t="shared" si="466"/>
        <v>03</v>
      </c>
      <c r="B3571" t="str">
        <f t="shared" ca="1" si="467"/>
        <v>PU</v>
      </c>
      <c r="C3571" t="s">
        <v>277</v>
      </c>
      <c r="D3571" t="s">
        <v>4249</v>
      </c>
      <c r="E3571">
        <f t="shared" ca="1" si="468"/>
        <v>0</v>
      </c>
      <c r="H3571" t="str">
        <f t="shared" ca="1" si="469"/>
        <v>'360 PU '!</v>
      </c>
      <c r="I3571">
        <f t="shared" ca="1" si="470"/>
        <v>0</v>
      </c>
      <c r="J3571">
        <f t="shared" ca="1" si="471"/>
        <v>0</v>
      </c>
      <c r="K3571" t="str">
        <f t="shared" ca="1" si="471"/>
        <v>'360 PU '!</v>
      </c>
      <c r="L3571">
        <f t="shared" ca="1" si="471"/>
        <v>0</v>
      </c>
      <c r="M3571">
        <f t="shared" ca="1" si="471"/>
        <v>0</v>
      </c>
      <c r="N3571">
        <f t="shared" ca="1" si="471"/>
        <v>0</v>
      </c>
      <c r="O3571" t="str">
        <f t="shared" ca="1" si="472"/>
        <v>d:t</v>
      </c>
      <c r="P3571" t="str">
        <f t="shared" ca="1" si="473"/>
        <v>d11:t11</v>
      </c>
    </row>
    <row r="3572" spans="1:16">
      <c r="A3572" t="str">
        <f t="shared" si="466"/>
        <v>02</v>
      </c>
      <c r="B3572" t="str">
        <f t="shared" ca="1" si="467"/>
        <v>PU</v>
      </c>
      <c r="C3572" t="s">
        <v>277</v>
      </c>
      <c r="D3572" t="s">
        <v>4250</v>
      </c>
      <c r="E3572">
        <f t="shared" ca="1" si="468"/>
        <v>0</v>
      </c>
      <c r="H3572" t="str">
        <f t="shared" ca="1" si="469"/>
        <v>'360 PU '!</v>
      </c>
      <c r="I3572">
        <f t="shared" ca="1" si="470"/>
        <v>0</v>
      </c>
      <c r="J3572">
        <f t="shared" ca="1" si="471"/>
        <v>0</v>
      </c>
      <c r="K3572" t="str">
        <f t="shared" ca="1" si="471"/>
        <v>'360 PU '!</v>
      </c>
      <c r="L3572">
        <f t="shared" ca="1" si="471"/>
        <v>0</v>
      </c>
      <c r="M3572">
        <f t="shared" ca="1" si="471"/>
        <v>0</v>
      </c>
      <c r="N3572">
        <f t="shared" ca="1" si="471"/>
        <v>0</v>
      </c>
      <c r="O3572" t="str">
        <f t="shared" ca="1" si="472"/>
        <v>d:t</v>
      </c>
      <c r="P3572" t="str">
        <f t="shared" ca="1" si="473"/>
        <v>d11:t11</v>
      </c>
    </row>
    <row r="3573" spans="1:16">
      <c r="A3573" t="str">
        <f t="shared" si="466"/>
        <v>04</v>
      </c>
      <c r="B3573" t="str">
        <f t="shared" ca="1" si="467"/>
        <v>PU</v>
      </c>
      <c r="C3573" t="s">
        <v>277</v>
      </c>
      <c r="D3573" t="s">
        <v>4251</v>
      </c>
      <c r="E3573">
        <f t="shared" ca="1" si="468"/>
        <v>0</v>
      </c>
      <c r="H3573" t="str">
        <f t="shared" ca="1" si="469"/>
        <v>'360 PU '!</v>
      </c>
      <c r="I3573">
        <f t="shared" ca="1" si="470"/>
        <v>0</v>
      </c>
      <c r="J3573">
        <f t="shared" ca="1" si="471"/>
        <v>0</v>
      </c>
      <c r="K3573" t="str">
        <f t="shared" ca="1" si="471"/>
        <v>'360 PU '!</v>
      </c>
      <c r="L3573">
        <f t="shared" ca="1" si="471"/>
        <v>0</v>
      </c>
      <c r="M3573">
        <f t="shared" ca="1" si="471"/>
        <v>0</v>
      </c>
      <c r="N3573">
        <f t="shared" ca="1" si="471"/>
        <v>0</v>
      </c>
      <c r="O3573" t="str">
        <f t="shared" ca="1" si="472"/>
        <v>d:t</v>
      </c>
      <c r="P3573" t="str">
        <f t="shared" ca="1" si="473"/>
        <v>d11:t11</v>
      </c>
    </row>
    <row r="3574" spans="1:16">
      <c r="A3574" t="str">
        <f t="shared" si="466"/>
        <v>01</v>
      </c>
      <c r="B3574" t="str">
        <f t="shared" ca="1" si="467"/>
        <v>PU</v>
      </c>
      <c r="C3574" t="s">
        <v>278</v>
      </c>
      <c r="D3574" t="s">
        <v>4252</v>
      </c>
      <c r="E3574">
        <f t="shared" ca="1" si="468"/>
        <v>0</v>
      </c>
      <c r="H3574" t="str">
        <f t="shared" ca="1" si="469"/>
        <v>'360 PU '!</v>
      </c>
      <c r="I3574">
        <f t="shared" ca="1" si="470"/>
        <v>0</v>
      </c>
      <c r="J3574">
        <f t="shared" ca="1" si="471"/>
        <v>0</v>
      </c>
      <c r="K3574" t="str">
        <f t="shared" ca="1" si="471"/>
        <v>'360 PU '!</v>
      </c>
      <c r="L3574">
        <f t="shared" ca="1" si="471"/>
        <v>0</v>
      </c>
      <c r="M3574">
        <f t="shared" ca="1" si="471"/>
        <v>0</v>
      </c>
      <c r="N3574">
        <f t="shared" ca="1" si="471"/>
        <v>0</v>
      </c>
      <c r="O3574" t="str">
        <f t="shared" ca="1" si="472"/>
        <v>d:t</v>
      </c>
      <c r="P3574" t="str">
        <f t="shared" ca="1" si="473"/>
        <v>d11:t11</v>
      </c>
    </row>
    <row r="3575" spans="1:16">
      <c r="A3575" t="str">
        <f t="shared" si="466"/>
        <v>05</v>
      </c>
      <c r="B3575" t="str">
        <f t="shared" ca="1" si="467"/>
        <v>PU</v>
      </c>
      <c r="C3575" t="s">
        <v>278</v>
      </c>
      <c r="D3575" t="s">
        <v>4253</v>
      </c>
      <c r="E3575">
        <f t="shared" ca="1" si="468"/>
        <v>0</v>
      </c>
      <c r="H3575" t="str">
        <f t="shared" ca="1" si="469"/>
        <v>'360 PU '!</v>
      </c>
      <c r="I3575">
        <f t="shared" ca="1" si="470"/>
        <v>0</v>
      </c>
      <c r="J3575">
        <f t="shared" ca="1" si="471"/>
        <v>0</v>
      </c>
      <c r="K3575" t="str">
        <f t="shared" ca="1" si="471"/>
        <v>'360 PU '!</v>
      </c>
      <c r="L3575">
        <f t="shared" ca="1" si="471"/>
        <v>0</v>
      </c>
      <c r="M3575">
        <f t="shared" ca="1" si="471"/>
        <v>0</v>
      </c>
      <c r="N3575">
        <f t="shared" ca="1" si="471"/>
        <v>0</v>
      </c>
      <c r="O3575" t="str">
        <f t="shared" ca="1" si="472"/>
        <v>d:t</v>
      </c>
      <c r="P3575" t="str">
        <f t="shared" ca="1" si="473"/>
        <v>d11:t11</v>
      </c>
    </row>
    <row r="3576" spans="1:16">
      <c r="A3576" t="str">
        <f t="shared" si="466"/>
        <v>14</v>
      </c>
      <c r="B3576" t="str">
        <f t="shared" ca="1" si="467"/>
        <v>PU</v>
      </c>
      <c r="C3576" t="s">
        <v>278</v>
      </c>
      <c r="D3576" t="s">
        <v>4254</v>
      </c>
      <c r="E3576">
        <f t="shared" ca="1" si="468"/>
        <v>0</v>
      </c>
      <c r="H3576" t="str">
        <f t="shared" ca="1" si="469"/>
        <v>'360 PU '!</v>
      </c>
      <c r="I3576">
        <f t="shared" ca="1" si="470"/>
        <v>0</v>
      </c>
      <c r="J3576">
        <f t="shared" ca="1" si="471"/>
        <v>0</v>
      </c>
      <c r="K3576" t="str">
        <f t="shared" ca="1" si="471"/>
        <v>'360 PU '!</v>
      </c>
      <c r="L3576">
        <f t="shared" ca="1" si="471"/>
        <v>0</v>
      </c>
      <c r="M3576">
        <f t="shared" ca="1" si="471"/>
        <v>0</v>
      </c>
      <c r="N3576">
        <f t="shared" ca="1" si="471"/>
        <v>0</v>
      </c>
      <c r="O3576" t="str">
        <f t="shared" ca="1" si="472"/>
        <v>d:t</v>
      </c>
      <c r="P3576" t="str">
        <f t="shared" ca="1" si="473"/>
        <v>d11:t11</v>
      </c>
    </row>
    <row r="3577" spans="1:16">
      <c r="A3577" t="str">
        <f t="shared" ref="A3577:A3640" si="474">MID(D3577,LEN(C3577)+2,LEN(D3577)-LEN(C3577))</f>
        <v>100</v>
      </c>
      <c r="B3577" t="str">
        <f t="shared" ref="B3577:B3640" ca="1" si="475">VLOOKUP(H3577,$A$1:$K$6,11,FALSE)</f>
        <v>PU</v>
      </c>
      <c r="C3577" t="s">
        <v>278</v>
      </c>
      <c r="D3577" t="s">
        <v>4255</v>
      </c>
      <c r="E3577">
        <f t="shared" ca="1" si="468"/>
        <v>0</v>
      </c>
      <c r="H3577" t="str">
        <f t="shared" ca="1" si="469"/>
        <v>'360 PU '!</v>
      </c>
      <c r="I3577">
        <f t="shared" ca="1" si="470"/>
        <v>0</v>
      </c>
      <c r="J3577">
        <f t="shared" ca="1" si="471"/>
        <v>0</v>
      </c>
      <c r="K3577" t="str">
        <f t="shared" ca="1" si="471"/>
        <v>'360 PU '!</v>
      </c>
      <c r="L3577">
        <f t="shared" ca="1" si="471"/>
        <v>0</v>
      </c>
      <c r="M3577">
        <f t="shared" ca="1" si="471"/>
        <v>0</v>
      </c>
      <c r="N3577">
        <f t="shared" ca="1" si="471"/>
        <v>0</v>
      </c>
      <c r="O3577" t="str">
        <f t="shared" ca="1" si="472"/>
        <v>d:t</v>
      </c>
      <c r="P3577" t="str">
        <f t="shared" ca="1" si="473"/>
        <v>d11:t11</v>
      </c>
    </row>
    <row r="3578" spans="1:16">
      <c r="A3578" t="str">
        <f t="shared" si="474"/>
        <v>06</v>
      </c>
      <c r="B3578" t="str">
        <f t="shared" ca="1" si="475"/>
        <v>PU</v>
      </c>
      <c r="C3578" t="s">
        <v>278</v>
      </c>
      <c r="D3578" t="s">
        <v>4256</v>
      </c>
      <c r="E3578">
        <f t="shared" ref="E3578:E3641" ca="1" si="476">IFERROR(VLOOKUP(C3578,INDIRECT($H3578&amp;$O3578),MATCH($A3578,INDIRECT($H3578&amp;$P3578),0),FALSE),0)</f>
        <v>0</v>
      </c>
      <c r="H3578" t="str">
        <f t="shared" ref="H3578:H3641" ca="1" si="477">IF(I3578&lt;&gt;0,I3578,IF(J3578&lt;&gt;0,J3578,IF(K3578&lt;&gt;0,K3578,IF(L3578&lt;&gt;0,L3578,IF(M3578&lt;&gt;0,M3578,N3578)))))</f>
        <v>'360 PU '!</v>
      </c>
      <c r="I3578">
        <f t="shared" ref="I3578:I3641" ca="1" si="478">IF(IFERROR(VLOOKUP(C3578,INDIRECT($I$14&amp;"D:D"),1,FALSE),0)&lt;&gt;0,I$14,0)</f>
        <v>0</v>
      </c>
      <c r="J3578">
        <f t="shared" ca="1" si="471"/>
        <v>0</v>
      </c>
      <c r="K3578" t="str">
        <f t="shared" ca="1" si="471"/>
        <v>'360 PU '!</v>
      </c>
      <c r="L3578">
        <f t="shared" ca="1" si="471"/>
        <v>0</v>
      </c>
      <c r="M3578">
        <f t="shared" ca="1" si="471"/>
        <v>0</v>
      </c>
      <c r="N3578">
        <f t="shared" ca="1" si="471"/>
        <v>0</v>
      </c>
      <c r="O3578" t="str">
        <f t="shared" ca="1" si="472"/>
        <v>d:t</v>
      </c>
      <c r="P3578" t="str">
        <f t="shared" ca="1" si="473"/>
        <v>d11:t11</v>
      </c>
    </row>
    <row r="3579" spans="1:16">
      <c r="A3579" t="str">
        <f t="shared" si="474"/>
        <v>12</v>
      </c>
      <c r="B3579" t="str">
        <f t="shared" ca="1" si="475"/>
        <v>PU</v>
      </c>
      <c r="C3579" t="s">
        <v>278</v>
      </c>
      <c r="D3579" t="s">
        <v>4257</v>
      </c>
      <c r="E3579">
        <f t="shared" ca="1" si="476"/>
        <v>0</v>
      </c>
      <c r="H3579" t="str">
        <f t="shared" ca="1" si="477"/>
        <v>'360 PU '!</v>
      </c>
      <c r="I3579">
        <f t="shared" ca="1" si="478"/>
        <v>0</v>
      </c>
      <c r="J3579">
        <f t="shared" ca="1" si="471"/>
        <v>0</v>
      </c>
      <c r="K3579" t="str">
        <f t="shared" ca="1" si="471"/>
        <v>'360 PU '!</v>
      </c>
      <c r="L3579">
        <f t="shared" ca="1" si="471"/>
        <v>0</v>
      </c>
      <c r="M3579">
        <f t="shared" ca="1" si="471"/>
        <v>0</v>
      </c>
      <c r="N3579">
        <f t="shared" ca="1" si="471"/>
        <v>0</v>
      </c>
      <c r="O3579" t="str">
        <f t="shared" ca="1" si="472"/>
        <v>d:t</v>
      </c>
      <c r="P3579" t="str">
        <f t="shared" ca="1" si="473"/>
        <v>d11:t11</v>
      </c>
    </row>
    <row r="3580" spans="1:16">
      <c r="A3580" t="str">
        <f t="shared" si="474"/>
        <v>09</v>
      </c>
      <c r="B3580" t="str">
        <f t="shared" ca="1" si="475"/>
        <v>PU</v>
      </c>
      <c r="C3580" t="s">
        <v>278</v>
      </c>
      <c r="D3580" t="s">
        <v>4258</v>
      </c>
      <c r="E3580">
        <f t="shared" ca="1" si="476"/>
        <v>0</v>
      </c>
      <c r="H3580" t="str">
        <f t="shared" ca="1" si="477"/>
        <v>'360 PU '!</v>
      </c>
      <c r="I3580">
        <f t="shared" ca="1" si="478"/>
        <v>0</v>
      </c>
      <c r="J3580">
        <f t="shared" ca="1" si="471"/>
        <v>0</v>
      </c>
      <c r="K3580" t="str">
        <f t="shared" ca="1" si="471"/>
        <v>'360 PU '!</v>
      </c>
      <c r="L3580">
        <f t="shared" ca="1" si="471"/>
        <v>0</v>
      </c>
      <c r="M3580">
        <f t="shared" ca="1" si="471"/>
        <v>0</v>
      </c>
      <c r="N3580">
        <f t="shared" ca="1" si="471"/>
        <v>0</v>
      </c>
      <c r="O3580" t="str">
        <f t="shared" ca="1" si="472"/>
        <v>d:t</v>
      </c>
      <c r="P3580" t="str">
        <f t="shared" ca="1" si="473"/>
        <v>d11:t11</v>
      </c>
    </row>
    <row r="3581" spans="1:16">
      <c r="A3581" t="str">
        <f t="shared" si="474"/>
        <v>11</v>
      </c>
      <c r="B3581" t="str">
        <f t="shared" ca="1" si="475"/>
        <v>PU</v>
      </c>
      <c r="C3581" t="s">
        <v>278</v>
      </c>
      <c r="D3581" t="s">
        <v>4259</v>
      </c>
      <c r="E3581">
        <f t="shared" ca="1" si="476"/>
        <v>0</v>
      </c>
      <c r="H3581" t="str">
        <f t="shared" ca="1" si="477"/>
        <v>'360 PU '!</v>
      </c>
      <c r="I3581">
        <f t="shared" ca="1" si="478"/>
        <v>0</v>
      </c>
      <c r="J3581">
        <f t="shared" ca="1" si="471"/>
        <v>0</v>
      </c>
      <c r="K3581" t="str">
        <f t="shared" ca="1" si="471"/>
        <v>'360 PU '!</v>
      </c>
      <c r="L3581">
        <f t="shared" ca="1" si="471"/>
        <v>0</v>
      </c>
      <c r="M3581">
        <f t="shared" ca="1" si="471"/>
        <v>0</v>
      </c>
      <c r="N3581">
        <f t="shared" ca="1" si="471"/>
        <v>0</v>
      </c>
      <c r="O3581" t="str">
        <f t="shared" ca="1" si="472"/>
        <v>d:t</v>
      </c>
      <c r="P3581" t="str">
        <f t="shared" ca="1" si="473"/>
        <v>d11:t11</v>
      </c>
    </row>
    <row r="3582" spans="1:16">
      <c r="A3582" t="str">
        <f t="shared" si="474"/>
        <v>03</v>
      </c>
      <c r="B3582" t="str">
        <f t="shared" ca="1" si="475"/>
        <v>PU</v>
      </c>
      <c r="C3582" t="s">
        <v>278</v>
      </c>
      <c r="D3582" t="s">
        <v>4260</v>
      </c>
      <c r="E3582">
        <f t="shared" ca="1" si="476"/>
        <v>0</v>
      </c>
      <c r="H3582" t="str">
        <f t="shared" ca="1" si="477"/>
        <v>'360 PU '!</v>
      </c>
      <c r="I3582">
        <f t="shared" ca="1" si="478"/>
        <v>0</v>
      </c>
      <c r="J3582">
        <f t="shared" ca="1" si="471"/>
        <v>0</v>
      </c>
      <c r="K3582" t="str">
        <f t="shared" ca="1" si="471"/>
        <v>'360 PU '!</v>
      </c>
      <c r="L3582">
        <f t="shared" ca="1" si="471"/>
        <v>0</v>
      </c>
      <c r="M3582">
        <f t="shared" ca="1" si="471"/>
        <v>0</v>
      </c>
      <c r="N3582">
        <f t="shared" ca="1" si="471"/>
        <v>0</v>
      </c>
      <c r="O3582" t="str">
        <f t="shared" ca="1" si="472"/>
        <v>d:t</v>
      </c>
      <c r="P3582" t="str">
        <f t="shared" ca="1" si="473"/>
        <v>d11:t11</v>
      </c>
    </row>
    <row r="3583" spans="1:16">
      <c r="A3583" t="str">
        <f t="shared" si="474"/>
        <v>02</v>
      </c>
      <c r="B3583" t="str">
        <f t="shared" ca="1" si="475"/>
        <v>PU</v>
      </c>
      <c r="C3583" t="s">
        <v>278</v>
      </c>
      <c r="D3583" t="s">
        <v>4261</v>
      </c>
      <c r="E3583">
        <f t="shared" ca="1" si="476"/>
        <v>0</v>
      </c>
      <c r="H3583" t="str">
        <f t="shared" ca="1" si="477"/>
        <v>'360 PU '!</v>
      </c>
      <c r="I3583">
        <f t="shared" ca="1" si="478"/>
        <v>0</v>
      </c>
      <c r="J3583">
        <f t="shared" ca="1" si="471"/>
        <v>0</v>
      </c>
      <c r="K3583" t="str">
        <f t="shared" ca="1" si="471"/>
        <v>'360 PU '!</v>
      </c>
      <c r="L3583">
        <f t="shared" ca="1" si="471"/>
        <v>0</v>
      </c>
      <c r="M3583">
        <f t="shared" ca="1" si="471"/>
        <v>0</v>
      </c>
      <c r="N3583">
        <f t="shared" ca="1" si="471"/>
        <v>0</v>
      </c>
      <c r="O3583" t="str">
        <f t="shared" ca="1" si="472"/>
        <v>d:t</v>
      </c>
      <c r="P3583" t="str">
        <f t="shared" ca="1" si="473"/>
        <v>d11:t11</v>
      </c>
    </row>
    <row r="3584" spans="1:16">
      <c r="A3584" t="str">
        <f t="shared" si="474"/>
        <v>04</v>
      </c>
      <c r="B3584" t="str">
        <f t="shared" ca="1" si="475"/>
        <v>PU</v>
      </c>
      <c r="C3584" t="s">
        <v>278</v>
      </c>
      <c r="D3584" t="s">
        <v>4262</v>
      </c>
      <c r="E3584">
        <f t="shared" ca="1" si="476"/>
        <v>0</v>
      </c>
      <c r="H3584" t="str">
        <f t="shared" ca="1" si="477"/>
        <v>'360 PU '!</v>
      </c>
      <c r="I3584">
        <f t="shared" ca="1" si="478"/>
        <v>0</v>
      </c>
      <c r="J3584">
        <f t="shared" ca="1" si="471"/>
        <v>0</v>
      </c>
      <c r="K3584" t="str">
        <f t="shared" ca="1" si="471"/>
        <v>'360 PU '!</v>
      </c>
      <c r="L3584">
        <f t="shared" ca="1" si="471"/>
        <v>0</v>
      </c>
      <c r="M3584">
        <f t="shared" ca="1" si="471"/>
        <v>0</v>
      </c>
      <c r="N3584">
        <f t="shared" ca="1" si="471"/>
        <v>0</v>
      </c>
      <c r="O3584" t="str">
        <f t="shared" ca="1" si="472"/>
        <v>d:t</v>
      </c>
      <c r="P3584" t="str">
        <f t="shared" ca="1" si="473"/>
        <v>d11:t11</v>
      </c>
    </row>
    <row r="3585" spans="1:16">
      <c r="A3585" t="str">
        <f t="shared" si="474"/>
        <v>01</v>
      </c>
      <c r="B3585" t="str">
        <f t="shared" ca="1" si="475"/>
        <v>PU</v>
      </c>
      <c r="C3585" t="s">
        <v>279</v>
      </c>
      <c r="D3585" t="s">
        <v>4263</v>
      </c>
      <c r="E3585">
        <f t="shared" ca="1" si="476"/>
        <v>0</v>
      </c>
      <c r="H3585" t="str">
        <f t="shared" ca="1" si="477"/>
        <v>'360 PU '!</v>
      </c>
      <c r="I3585">
        <f t="shared" ca="1" si="478"/>
        <v>0</v>
      </c>
      <c r="J3585">
        <f t="shared" ca="1" si="471"/>
        <v>0</v>
      </c>
      <c r="K3585" t="str">
        <f t="shared" ca="1" si="471"/>
        <v>'360 PU '!</v>
      </c>
      <c r="L3585">
        <f t="shared" ca="1" si="471"/>
        <v>0</v>
      </c>
      <c r="M3585">
        <f t="shared" ca="1" si="471"/>
        <v>0</v>
      </c>
      <c r="N3585">
        <f t="shared" ca="1" si="471"/>
        <v>0</v>
      </c>
      <c r="O3585" t="str">
        <f t="shared" ca="1" si="472"/>
        <v>d:t</v>
      </c>
      <c r="P3585" t="str">
        <f t="shared" ca="1" si="473"/>
        <v>d11:t11</v>
      </c>
    </row>
    <row r="3586" spans="1:16">
      <c r="A3586" t="str">
        <f t="shared" si="474"/>
        <v>05</v>
      </c>
      <c r="B3586" t="str">
        <f t="shared" ca="1" si="475"/>
        <v>PU</v>
      </c>
      <c r="C3586" t="s">
        <v>279</v>
      </c>
      <c r="D3586" t="s">
        <v>4264</v>
      </c>
      <c r="E3586">
        <f t="shared" ca="1" si="476"/>
        <v>0</v>
      </c>
      <c r="H3586" t="str">
        <f t="shared" ca="1" si="477"/>
        <v>'360 PU '!</v>
      </c>
      <c r="I3586">
        <f t="shared" ca="1" si="478"/>
        <v>0</v>
      </c>
      <c r="J3586">
        <f t="shared" ref="J3586:N3636" ca="1" si="479">IF(IFERROR(VLOOKUP($C3586,INDIRECT(J$14&amp;"D:D"),1,FALSE),0)&lt;&gt;0,J$14,0)</f>
        <v>0</v>
      </c>
      <c r="K3586" t="str">
        <f t="shared" ca="1" si="479"/>
        <v>'360 PU '!</v>
      </c>
      <c r="L3586">
        <f t="shared" ca="1" si="479"/>
        <v>0</v>
      </c>
      <c r="M3586">
        <f t="shared" ca="1" si="479"/>
        <v>0</v>
      </c>
      <c r="N3586">
        <f t="shared" ca="1" si="479"/>
        <v>0</v>
      </c>
      <c r="O3586" t="str">
        <f t="shared" ca="1" si="472"/>
        <v>d:t</v>
      </c>
      <c r="P3586" t="str">
        <f t="shared" ca="1" si="473"/>
        <v>d11:t11</v>
      </c>
    </row>
    <row r="3587" spans="1:16">
      <c r="A3587" t="str">
        <f t="shared" si="474"/>
        <v>14</v>
      </c>
      <c r="B3587" t="str">
        <f t="shared" ca="1" si="475"/>
        <v>PU</v>
      </c>
      <c r="C3587" t="s">
        <v>279</v>
      </c>
      <c r="D3587" t="s">
        <v>4265</v>
      </c>
      <c r="E3587">
        <f t="shared" ca="1" si="476"/>
        <v>0</v>
      </c>
      <c r="H3587" t="str">
        <f t="shared" ca="1" si="477"/>
        <v>'360 PU '!</v>
      </c>
      <c r="I3587">
        <f t="shared" ca="1" si="478"/>
        <v>0</v>
      </c>
      <c r="J3587">
        <f t="shared" ca="1" si="479"/>
        <v>0</v>
      </c>
      <c r="K3587" t="str">
        <f t="shared" ca="1" si="479"/>
        <v>'360 PU '!</v>
      </c>
      <c r="L3587">
        <f t="shared" ca="1" si="479"/>
        <v>0</v>
      </c>
      <c r="M3587">
        <f t="shared" ca="1" si="479"/>
        <v>0</v>
      </c>
      <c r="N3587">
        <f t="shared" ca="1" si="479"/>
        <v>0</v>
      </c>
      <c r="O3587" t="str">
        <f t="shared" ca="1" si="472"/>
        <v>d:t</v>
      </c>
      <c r="P3587" t="str">
        <f t="shared" ca="1" si="473"/>
        <v>d11:t11</v>
      </c>
    </row>
    <row r="3588" spans="1:16">
      <c r="A3588" t="str">
        <f t="shared" si="474"/>
        <v>100</v>
      </c>
      <c r="B3588" t="str">
        <f t="shared" ca="1" si="475"/>
        <v>PU</v>
      </c>
      <c r="C3588" t="s">
        <v>279</v>
      </c>
      <c r="D3588" t="s">
        <v>4266</v>
      </c>
      <c r="E3588">
        <f t="shared" ca="1" si="476"/>
        <v>0</v>
      </c>
      <c r="H3588" t="str">
        <f t="shared" ca="1" si="477"/>
        <v>'360 PU '!</v>
      </c>
      <c r="I3588">
        <f t="shared" ca="1" si="478"/>
        <v>0</v>
      </c>
      <c r="J3588">
        <f t="shared" ca="1" si="479"/>
        <v>0</v>
      </c>
      <c r="K3588" t="str">
        <f t="shared" ca="1" si="479"/>
        <v>'360 PU '!</v>
      </c>
      <c r="L3588">
        <f t="shared" ca="1" si="479"/>
        <v>0</v>
      </c>
      <c r="M3588">
        <f t="shared" ca="1" si="479"/>
        <v>0</v>
      </c>
      <c r="N3588">
        <f t="shared" ca="1" si="479"/>
        <v>0</v>
      </c>
      <c r="O3588" t="str">
        <f t="shared" ca="1" si="472"/>
        <v>d:t</v>
      </c>
      <c r="P3588" t="str">
        <f t="shared" ca="1" si="473"/>
        <v>d11:t11</v>
      </c>
    </row>
    <row r="3589" spans="1:16">
      <c r="A3589" t="str">
        <f t="shared" si="474"/>
        <v>06</v>
      </c>
      <c r="B3589" t="str">
        <f t="shared" ca="1" si="475"/>
        <v>PU</v>
      </c>
      <c r="C3589" t="s">
        <v>279</v>
      </c>
      <c r="D3589" t="s">
        <v>4267</v>
      </c>
      <c r="E3589">
        <f t="shared" ca="1" si="476"/>
        <v>0</v>
      </c>
      <c r="H3589" t="str">
        <f t="shared" ca="1" si="477"/>
        <v>'360 PU '!</v>
      </c>
      <c r="I3589">
        <f t="shared" ca="1" si="478"/>
        <v>0</v>
      </c>
      <c r="J3589">
        <f t="shared" ca="1" si="479"/>
        <v>0</v>
      </c>
      <c r="K3589" t="str">
        <f t="shared" ca="1" si="479"/>
        <v>'360 PU '!</v>
      </c>
      <c r="L3589">
        <f t="shared" ca="1" si="479"/>
        <v>0</v>
      </c>
      <c r="M3589">
        <f t="shared" ca="1" si="479"/>
        <v>0</v>
      </c>
      <c r="N3589">
        <f t="shared" ca="1" si="479"/>
        <v>0</v>
      </c>
      <c r="O3589" t="str">
        <f t="shared" ca="1" si="472"/>
        <v>d:t</v>
      </c>
      <c r="P3589" t="str">
        <f t="shared" ca="1" si="473"/>
        <v>d11:t11</v>
      </c>
    </row>
    <row r="3590" spans="1:16">
      <c r="A3590" t="str">
        <f t="shared" si="474"/>
        <v>12</v>
      </c>
      <c r="B3590" t="str">
        <f t="shared" ca="1" si="475"/>
        <v>PU</v>
      </c>
      <c r="C3590" t="s">
        <v>279</v>
      </c>
      <c r="D3590" t="s">
        <v>4268</v>
      </c>
      <c r="E3590">
        <f t="shared" ca="1" si="476"/>
        <v>0</v>
      </c>
      <c r="H3590" t="str">
        <f t="shared" ca="1" si="477"/>
        <v>'360 PU '!</v>
      </c>
      <c r="I3590">
        <f t="shared" ca="1" si="478"/>
        <v>0</v>
      </c>
      <c r="J3590">
        <f t="shared" ca="1" si="479"/>
        <v>0</v>
      </c>
      <c r="K3590" t="str">
        <f t="shared" ca="1" si="479"/>
        <v>'360 PU '!</v>
      </c>
      <c r="L3590">
        <f t="shared" ca="1" si="479"/>
        <v>0</v>
      </c>
      <c r="M3590">
        <f t="shared" ca="1" si="479"/>
        <v>0</v>
      </c>
      <c r="N3590">
        <f t="shared" ca="1" si="479"/>
        <v>0</v>
      </c>
      <c r="O3590" t="str">
        <f t="shared" ca="1" si="472"/>
        <v>d:t</v>
      </c>
      <c r="P3590" t="str">
        <f t="shared" ca="1" si="473"/>
        <v>d11:t11</v>
      </c>
    </row>
    <row r="3591" spans="1:16">
      <c r="A3591" t="str">
        <f t="shared" si="474"/>
        <v>09</v>
      </c>
      <c r="B3591" t="str">
        <f t="shared" ca="1" si="475"/>
        <v>PU</v>
      </c>
      <c r="C3591" t="s">
        <v>279</v>
      </c>
      <c r="D3591" t="s">
        <v>4269</v>
      </c>
      <c r="E3591">
        <f t="shared" ca="1" si="476"/>
        <v>0</v>
      </c>
      <c r="H3591" t="str">
        <f t="shared" ca="1" si="477"/>
        <v>'360 PU '!</v>
      </c>
      <c r="I3591">
        <f t="shared" ca="1" si="478"/>
        <v>0</v>
      </c>
      <c r="J3591">
        <f t="shared" ca="1" si="479"/>
        <v>0</v>
      </c>
      <c r="K3591" t="str">
        <f t="shared" ca="1" si="479"/>
        <v>'360 PU '!</v>
      </c>
      <c r="L3591">
        <f t="shared" ca="1" si="479"/>
        <v>0</v>
      </c>
      <c r="M3591">
        <f t="shared" ca="1" si="479"/>
        <v>0</v>
      </c>
      <c r="N3591">
        <f t="shared" ca="1" si="479"/>
        <v>0</v>
      </c>
      <c r="O3591" t="str">
        <f t="shared" ca="1" si="472"/>
        <v>d:t</v>
      </c>
      <c r="P3591" t="str">
        <f t="shared" ca="1" si="473"/>
        <v>d11:t11</v>
      </c>
    </row>
    <row r="3592" spans="1:16">
      <c r="A3592" t="str">
        <f t="shared" si="474"/>
        <v>11</v>
      </c>
      <c r="B3592" t="str">
        <f t="shared" ca="1" si="475"/>
        <v>PU</v>
      </c>
      <c r="C3592" t="s">
        <v>279</v>
      </c>
      <c r="D3592" t="s">
        <v>4270</v>
      </c>
      <c r="E3592">
        <f t="shared" ca="1" si="476"/>
        <v>0</v>
      </c>
      <c r="H3592" t="str">
        <f t="shared" ca="1" si="477"/>
        <v>'360 PU '!</v>
      </c>
      <c r="I3592">
        <f t="shared" ca="1" si="478"/>
        <v>0</v>
      </c>
      <c r="J3592">
        <f t="shared" ca="1" si="479"/>
        <v>0</v>
      </c>
      <c r="K3592" t="str">
        <f t="shared" ca="1" si="479"/>
        <v>'360 PU '!</v>
      </c>
      <c r="L3592">
        <f t="shared" ca="1" si="479"/>
        <v>0</v>
      </c>
      <c r="M3592">
        <f t="shared" ca="1" si="479"/>
        <v>0</v>
      </c>
      <c r="N3592">
        <f t="shared" ca="1" si="479"/>
        <v>0</v>
      </c>
      <c r="O3592" t="str">
        <f t="shared" ca="1" si="472"/>
        <v>d:t</v>
      </c>
      <c r="P3592" t="str">
        <f t="shared" ca="1" si="473"/>
        <v>d11:t11</v>
      </c>
    </row>
    <row r="3593" spans="1:16">
      <c r="A3593" t="str">
        <f t="shared" si="474"/>
        <v>03</v>
      </c>
      <c r="B3593" t="str">
        <f t="shared" ca="1" si="475"/>
        <v>PU</v>
      </c>
      <c r="C3593" t="s">
        <v>279</v>
      </c>
      <c r="D3593" t="s">
        <v>4271</v>
      </c>
      <c r="E3593">
        <f t="shared" ca="1" si="476"/>
        <v>0</v>
      </c>
      <c r="H3593" t="str">
        <f t="shared" ca="1" si="477"/>
        <v>'360 PU '!</v>
      </c>
      <c r="I3593">
        <f t="shared" ca="1" si="478"/>
        <v>0</v>
      </c>
      <c r="J3593">
        <f t="shared" ca="1" si="479"/>
        <v>0</v>
      </c>
      <c r="K3593" t="str">
        <f t="shared" ca="1" si="479"/>
        <v>'360 PU '!</v>
      </c>
      <c r="L3593">
        <f t="shared" ca="1" si="479"/>
        <v>0</v>
      </c>
      <c r="M3593">
        <f t="shared" ca="1" si="479"/>
        <v>0</v>
      </c>
      <c r="N3593">
        <f t="shared" ca="1" si="479"/>
        <v>0</v>
      </c>
      <c r="O3593" t="str">
        <f t="shared" ca="1" si="472"/>
        <v>d:t</v>
      </c>
      <c r="P3593" t="str">
        <f t="shared" ca="1" si="473"/>
        <v>d11:t11</v>
      </c>
    </row>
    <row r="3594" spans="1:16">
      <c r="A3594" t="str">
        <f t="shared" si="474"/>
        <v>02</v>
      </c>
      <c r="B3594" t="str">
        <f t="shared" ca="1" si="475"/>
        <v>PU</v>
      </c>
      <c r="C3594" t="s">
        <v>279</v>
      </c>
      <c r="D3594" t="s">
        <v>4272</v>
      </c>
      <c r="E3594">
        <f t="shared" ca="1" si="476"/>
        <v>0</v>
      </c>
      <c r="H3594" t="str">
        <f t="shared" ca="1" si="477"/>
        <v>'360 PU '!</v>
      </c>
      <c r="I3594">
        <f t="shared" ca="1" si="478"/>
        <v>0</v>
      </c>
      <c r="J3594">
        <f t="shared" ca="1" si="479"/>
        <v>0</v>
      </c>
      <c r="K3594" t="str">
        <f t="shared" ca="1" si="479"/>
        <v>'360 PU '!</v>
      </c>
      <c r="L3594">
        <f t="shared" ca="1" si="479"/>
        <v>0</v>
      </c>
      <c r="M3594">
        <f t="shared" ca="1" si="479"/>
        <v>0</v>
      </c>
      <c r="N3594">
        <f t="shared" ca="1" si="479"/>
        <v>0</v>
      </c>
      <c r="O3594" t="str">
        <f t="shared" ca="1" si="472"/>
        <v>d:t</v>
      </c>
      <c r="P3594" t="str">
        <f t="shared" ca="1" si="473"/>
        <v>d11:t11</v>
      </c>
    </row>
    <row r="3595" spans="1:16">
      <c r="A3595" t="str">
        <f t="shared" si="474"/>
        <v>04</v>
      </c>
      <c r="B3595" t="str">
        <f t="shared" ca="1" si="475"/>
        <v>PU</v>
      </c>
      <c r="C3595" t="s">
        <v>279</v>
      </c>
      <c r="D3595" t="s">
        <v>4273</v>
      </c>
      <c r="E3595">
        <f t="shared" ca="1" si="476"/>
        <v>0</v>
      </c>
      <c r="H3595" t="str">
        <f t="shared" ca="1" si="477"/>
        <v>'360 PU '!</v>
      </c>
      <c r="I3595">
        <f t="shared" ca="1" si="478"/>
        <v>0</v>
      </c>
      <c r="J3595">
        <f t="shared" ca="1" si="479"/>
        <v>0</v>
      </c>
      <c r="K3595" t="str">
        <f t="shared" ca="1" si="479"/>
        <v>'360 PU '!</v>
      </c>
      <c r="L3595">
        <f t="shared" ca="1" si="479"/>
        <v>0</v>
      </c>
      <c r="M3595">
        <f t="shared" ca="1" si="479"/>
        <v>0</v>
      </c>
      <c r="N3595">
        <f t="shared" ca="1" si="479"/>
        <v>0</v>
      </c>
      <c r="O3595" t="str">
        <f t="shared" ca="1" si="472"/>
        <v>d:t</v>
      </c>
      <c r="P3595" t="str">
        <f t="shared" ca="1" si="473"/>
        <v>d11:t11</v>
      </c>
    </row>
    <row r="3596" spans="1:16">
      <c r="A3596" t="str">
        <f t="shared" si="474"/>
        <v>01</v>
      </c>
      <c r="B3596" t="str">
        <f t="shared" ca="1" si="475"/>
        <v>PU</v>
      </c>
      <c r="C3596" t="s">
        <v>280</v>
      </c>
      <c r="D3596" t="s">
        <v>4274</v>
      </c>
      <c r="E3596">
        <f t="shared" ca="1" si="476"/>
        <v>0</v>
      </c>
      <c r="H3596" t="str">
        <f t="shared" ca="1" si="477"/>
        <v>'360 PU '!</v>
      </c>
      <c r="I3596">
        <f t="shared" ca="1" si="478"/>
        <v>0</v>
      </c>
      <c r="J3596">
        <f t="shared" ca="1" si="479"/>
        <v>0</v>
      </c>
      <c r="K3596" t="str">
        <f t="shared" ca="1" si="479"/>
        <v>'360 PU '!</v>
      </c>
      <c r="L3596">
        <f t="shared" ca="1" si="479"/>
        <v>0</v>
      </c>
      <c r="M3596">
        <f t="shared" ca="1" si="479"/>
        <v>0</v>
      </c>
      <c r="N3596">
        <f t="shared" ca="1" si="479"/>
        <v>0</v>
      </c>
      <c r="O3596" t="str">
        <f t="shared" ca="1" si="472"/>
        <v>d:t</v>
      </c>
      <c r="P3596" t="str">
        <f t="shared" ca="1" si="473"/>
        <v>d11:t11</v>
      </c>
    </row>
    <row r="3597" spans="1:16">
      <c r="A3597" t="str">
        <f t="shared" si="474"/>
        <v>05</v>
      </c>
      <c r="B3597" t="str">
        <f t="shared" ca="1" si="475"/>
        <v>PU</v>
      </c>
      <c r="C3597" t="s">
        <v>280</v>
      </c>
      <c r="D3597" t="s">
        <v>4275</v>
      </c>
      <c r="E3597">
        <f t="shared" ca="1" si="476"/>
        <v>0</v>
      </c>
      <c r="H3597" t="str">
        <f t="shared" ca="1" si="477"/>
        <v>'360 PU '!</v>
      </c>
      <c r="I3597">
        <f t="shared" ca="1" si="478"/>
        <v>0</v>
      </c>
      <c r="J3597">
        <f t="shared" ca="1" si="479"/>
        <v>0</v>
      </c>
      <c r="K3597" t="str">
        <f t="shared" ca="1" si="479"/>
        <v>'360 PU '!</v>
      </c>
      <c r="L3597">
        <f t="shared" ca="1" si="479"/>
        <v>0</v>
      </c>
      <c r="M3597">
        <f t="shared" ca="1" si="479"/>
        <v>0</v>
      </c>
      <c r="N3597">
        <f t="shared" ca="1" si="479"/>
        <v>0</v>
      </c>
      <c r="O3597" t="str">
        <f t="shared" ca="1" si="472"/>
        <v>d:t</v>
      </c>
      <c r="P3597" t="str">
        <f t="shared" ca="1" si="473"/>
        <v>d11:t11</v>
      </c>
    </row>
    <row r="3598" spans="1:16">
      <c r="A3598" t="str">
        <f t="shared" si="474"/>
        <v>14</v>
      </c>
      <c r="B3598" t="str">
        <f t="shared" ca="1" si="475"/>
        <v>PU</v>
      </c>
      <c r="C3598" t="s">
        <v>280</v>
      </c>
      <c r="D3598" t="s">
        <v>4276</v>
      </c>
      <c r="E3598">
        <f t="shared" ca="1" si="476"/>
        <v>0</v>
      </c>
      <c r="H3598" t="str">
        <f t="shared" ca="1" si="477"/>
        <v>'360 PU '!</v>
      </c>
      <c r="I3598">
        <f t="shared" ca="1" si="478"/>
        <v>0</v>
      </c>
      <c r="J3598">
        <f t="shared" ca="1" si="479"/>
        <v>0</v>
      </c>
      <c r="K3598" t="str">
        <f t="shared" ca="1" si="479"/>
        <v>'360 PU '!</v>
      </c>
      <c r="L3598">
        <f t="shared" ca="1" si="479"/>
        <v>0</v>
      </c>
      <c r="M3598">
        <f t="shared" ca="1" si="479"/>
        <v>0</v>
      </c>
      <c r="N3598">
        <f t="shared" ca="1" si="479"/>
        <v>0</v>
      </c>
      <c r="O3598" t="str">
        <f t="shared" ca="1" si="472"/>
        <v>d:t</v>
      </c>
      <c r="P3598" t="str">
        <f t="shared" ca="1" si="473"/>
        <v>d11:t11</v>
      </c>
    </row>
    <row r="3599" spans="1:16">
      <c r="A3599" t="str">
        <f t="shared" si="474"/>
        <v>100</v>
      </c>
      <c r="B3599" t="str">
        <f t="shared" ca="1" si="475"/>
        <v>PU</v>
      </c>
      <c r="C3599" t="s">
        <v>280</v>
      </c>
      <c r="D3599" t="s">
        <v>4277</v>
      </c>
      <c r="E3599">
        <f t="shared" ca="1" si="476"/>
        <v>0</v>
      </c>
      <c r="H3599" t="str">
        <f t="shared" ca="1" si="477"/>
        <v>'360 PU '!</v>
      </c>
      <c r="I3599">
        <f t="shared" ca="1" si="478"/>
        <v>0</v>
      </c>
      <c r="J3599">
        <f t="shared" ca="1" si="479"/>
        <v>0</v>
      </c>
      <c r="K3599" t="str">
        <f t="shared" ca="1" si="479"/>
        <v>'360 PU '!</v>
      </c>
      <c r="L3599">
        <f t="shared" ca="1" si="479"/>
        <v>0</v>
      </c>
      <c r="M3599">
        <f t="shared" ca="1" si="479"/>
        <v>0</v>
      </c>
      <c r="N3599">
        <f t="shared" ca="1" si="479"/>
        <v>0</v>
      </c>
      <c r="O3599" t="str">
        <f t="shared" ca="1" si="472"/>
        <v>d:t</v>
      </c>
      <c r="P3599" t="str">
        <f t="shared" ca="1" si="473"/>
        <v>d11:t11</v>
      </c>
    </row>
    <row r="3600" spans="1:16">
      <c r="A3600" t="str">
        <f t="shared" si="474"/>
        <v>06</v>
      </c>
      <c r="B3600" t="str">
        <f t="shared" ca="1" si="475"/>
        <v>PU</v>
      </c>
      <c r="C3600" t="s">
        <v>280</v>
      </c>
      <c r="D3600" t="s">
        <v>4278</v>
      </c>
      <c r="E3600">
        <f t="shared" ca="1" si="476"/>
        <v>0</v>
      </c>
      <c r="H3600" t="str">
        <f t="shared" ca="1" si="477"/>
        <v>'360 PU '!</v>
      </c>
      <c r="I3600">
        <f t="shared" ca="1" si="478"/>
        <v>0</v>
      </c>
      <c r="J3600">
        <f t="shared" ca="1" si="479"/>
        <v>0</v>
      </c>
      <c r="K3600" t="str">
        <f t="shared" ca="1" si="479"/>
        <v>'360 PU '!</v>
      </c>
      <c r="L3600">
        <f t="shared" ca="1" si="479"/>
        <v>0</v>
      </c>
      <c r="M3600">
        <f t="shared" ca="1" si="479"/>
        <v>0</v>
      </c>
      <c r="N3600">
        <f t="shared" ca="1" si="479"/>
        <v>0</v>
      </c>
      <c r="O3600" t="str">
        <f t="shared" ref="O3600:O3663" ca="1" si="480">VLOOKUP($H3600,$G$8:$I$13,2,FALSE)</f>
        <v>d:t</v>
      </c>
      <c r="P3600" t="str">
        <f t="shared" ref="P3600:P3663" ca="1" si="481">VLOOKUP($H3600,$G$8:$I$13,3,FALSE)</f>
        <v>d11:t11</v>
      </c>
    </row>
    <row r="3601" spans="1:16">
      <c r="A3601" t="str">
        <f t="shared" si="474"/>
        <v>12</v>
      </c>
      <c r="B3601" t="str">
        <f t="shared" ca="1" si="475"/>
        <v>PU</v>
      </c>
      <c r="C3601" t="s">
        <v>280</v>
      </c>
      <c r="D3601" t="s">
        <v>4279</v>
      </c>
      <c r="E3601">
        <f t="shared" ca="1" si="476"/>
        <v>0</v>
      </c>
      <c r="H3601" t="str">
        <f t="shared" ca="1" si="477"/>
        <v>'360 PU '!</v>
      </c>
      <c r="I3601">
        <f t="shared" ca="1" si="478"/>
        <v>0</v>
      </c>
      <c r="J3601">
        <f t="shared" ca="1" si="479"/>
        <v>0</v>
      </c>
      <c r="K3601" t="str">
        <f t="shared" ca="1" si="479"/>
        <v>'360 PU '!</v>
      </c>
      <c r="L3601">
        <f t="shared" ca="1" si="479"/>
        <v>0</v>
      </c>
      <c r="M3601">
        <f t="shared" ca="1" si="479"/>
        <v>0</v>
      </c>
      <c r="N3601">
        <f t="shared" ca="1" si="479"/>
        <v>0</v>
      </c>
      <c r="O3601" t="str">
        <f t="shared" ca="1" si="480"/>
        <v>d:t</v>
      </c>
      <c r="P3601" t="str">
        <f t="shared" ca="1" si="481"/>
        <v>d11:t11</v>
      </c>
    </row>
    <row r="3602" spans="1:16">
      <c r="A3602" t="str">
        <f t="shared" si="474"/>
        <v>09</v>
      </c>
      <c r="B3602" t="str">
        <f t="shared" ca="1" si="475"/>
        <v>PU</v>
      </c>
      <c r="C3602" t="s">
        <v>280</v>
      </c>
      <c r="D3602" t="s">
        <v>4280</v>
      </c>
      <c r="E3602">
        <f t="shared" ca="1" si="476"/>
        <v>0</v>
      </c>
      <c r="H3602" t="str">
        <f t="shared" ca="1" si="477"/>
        <v>'360 PU '!</v>
      </c>
      <c r="I3602">
        <f t="shared" ca="1" si="478"/>
        <v>0</v>
      </c>
      <c r="J3602">
        <f t="shared" ca="1" si="479"/>
        <v>0</v>
      </c>
      <c r="K3602" t="str">
        <f t="shared" ca="1" si="479"/>
        <v>'360 PU '!</v>
      </c>
      <c r="L3602">
        <f t="shared" ca="1" si="479"/>
        <v>0</v>
      </c>
      <c r="M3602">
        <f t="shared" ca="1" si="479"/>
        <v>0</v>
      </c>
      <c r="N3602">
        <f t="shared" ca="1" si="479"/>
        <v>0</v>
      </c>
      <c r="O3602" t="str">
        <f t="shared" ca="1" si="480"/>
        <v>d:t</v>
      </c>
      <c r="P3602" t="str">
        <f t="shared" ca="1" si="481"/>
        <v>d11:t11</v>
      </c>
    </row>
    <row r="3603" spans="1:16">
      <c r="A3603" t="str">
        <f t="shared" si="474"/>
        <v>11</v>
      </c>
      <c r="B3603" t="str">
        <f t="shared" ca="1" si="475"/>
        <v>PU</v>
      </c>
      <c r="C3603" t="s">
        <v>280</v>
      </c>
      <c r="D3603" t="s">
        <v>4281</v>
      </c>
      <c r="E3603">
        <f t="shared" ca="1" si="476"/>
        <v>0</v>
      </c>
      <c r="H3603" t="str">
        <f t="shared" ca="1" si="477"/>
        <v>'360 PU '!</v>
      </c>
      <c r="I3603">
        <f t="shared" ca="1" si="478"/>
        <v>0</v>
      </c>
      <c r="J3603">
        <f t="shared" ca="1" si="479"/>
        <v>0</v>
      </c>
      <c r="K3603" t="str">
        <f t="shared" ca="1" si="479"/>
        <v>'360 PU '!</v>
      </c>
      <c r="L3603">
        <f t="shared" ca="1" si="479"/>
        <v>0</v>
      </c>
      <c r="M3603">
        <f t="shared" ca="1" si="479"/>
        <v>0</v>
      </c>
      <c r="N3603">
        <f t="shared" ca="1" si="479"/>
        <v>0</v>
      </c>
      <c r="O3603" t="str">
        <f t="shared" ca="1" si="480"/>
        <v>d:t</v>
      </c>
      <c r="P3603" t="str">
        <f t="shared" ca="1" si="481"/>
        <v>d11:t11</v>
      </c>
    </row>
    <row r="3604" spans="1:16">
      <c r="A3604" t="str">
        <f t="shared" si="474"/>
        <v>03</v>
      </c>
      <c r="B3604" t="str">
        <f t="shared" ca="1" si="475"/>
        <v>PU</v>
      </c>
      <c r="C3604" t="s">
        <v>280</v>
      </c>
      <c r="D3604" t="s">
        <v>4282</v>
      </c>
      <c r="E3604">
        <f t="shared" ca="1" si="476"/>
        <v>0</v>
      </c>
      <c r="H3604" t="str">
        <f t="shared" ca="1" si="477"/>
        <v>'360 PU '!</v>
      </c>
      <c r="I3604">
        <f t="shared" ca="1" si="478"/>
        <v>0</v>
      </c>
      <c r="J3604">
        <f t="shared" ca="1" si="479"/>
        <v>0</v>
      </c>
      <c r="K3604" t="str">
        <f t="shared" ca="1" si="479"/>
        <v>'360 PU '!</v>
      </c>
      <c r="L3604">
        <f t="shared" ca="1" si="479"/>
        <v>0</v>
      </c>
      <c r="M3604">
        <f t="shared" ca="1" si="479"/>
        <v>0</v>
      </c>
      <c r="N3604">
        <f t="shared" ca="1" si="479"/>
        <v>0</v>
      </c>
      <c r="O3604" t="str">
        <f t="shared" ca="1" si="480"/>
        <v>d:t</v>
      </c>
      <c r="P3604" t="str">
        <f t="shared" ca="1" si="481"/>
        <v>d11:t11</v>
      </c>
    </row>
    <row r="3605" spans="1:16">
      <c r="A3605" t="str">
        <f t="shared" si="474"/>
        <v>02</v>
      </c>
      <c r="B3605" t="str">
        <f t="shared" ca="1" si="475"/>
        <v>PU</v>
      </c>
      <c r="C3605" t="s">
        <v>280</v>
      </c>
      <c r="D3605" t="s">
        <v>4283</v>
      </c>
      <c r="E3605">
        <f t="shared" ca="1" si="476"/>
        <v>0</v>
      </c>
      <c r="H3605" t="str">
        <f t="shared" ca="1" si="477"/>
        <v>'360 PU '!</v>
      </c>
      <c r="I3605">
        <f t="shared" ca="1" si="478"/>
        <v>0</v>
      </c>
      <c r="J3605">
        <f t="shared" ca="1" si="479"/>
        <v>0</v>
      </c>
      <c r="K3605" t="str">
        <f t="shared" ca="1" si="479"/>
        <v>'360 PU '!</v>
      </c>
      <c r="L3605">
        <f t="shared" ca="1" si="479"/>
        <v>0</v>
      </c>
      <c r="M3605">
        <f t="shared" ca="1" si="479"/>
        <v>0</v>
      </c>
      <c r="N3605">
        <f t="shared" ca="1" si="479"/>
        <v>0</v>
      </c>
      <c r="O3605" t="str">
        <f t="shared" ca="1" si="480"/>
        <v>d:t</v>
      </c>
      <c r="P3605" t="str">
        <f t="shared" ca="1" si="481"/>
        <v>d11:t11</v>
      </c>
    </row>
    <row r="3606" spans="1:16">
      <c r="A3606" t="str">
        <f t="shared" si="474"/>
        <v>04</v>
      </c>
      <c r="B3606" t="str">
        <f t="shared" ca="1" si="475"/>
        <v>PU</v>
      </c>
      <c r="C3606" t="s">
        <v>280</v>
      </c>
      <c r="D3606" t="s">
        <v>4284</v>
      </c>
      <c r="E3606">
        <f t="shared" ca="1" si="476"/>
        <v>0</v>
      </c>
      <c r="H3606" t="str">
        <f t="shared" ca="1" si="477"/>
        <v>'360 PU '!</v>
      </c>
      <c r="I3606">
        <f t="shared" ca="1" si="478"/>
        <v>0</v>
      </c>
      <c r="J3606">
        <f t="shared" ca="1" si="479"/>
        <v>0</v>
      </c>
      <c r="K3606" t="str">
        <f t="shared" ca="1" si="479"/>
        <v>'360 PU '!</v>
      </c>
      <c r="L3606">
        <f t="shared" ca="1" si="479"/>
        <v>0</v>
      </c>
      <c r="M3606">
        <f t="shared" ca="1" si="479"/>
        <v>0</v>
      </c>
      <c r="N3606">
        <f t="shared" ca="1" si="479"/>
        <v>0</v>
      </c>
      <c r="O3606" t="str">
        <f t="shared" ca="1" si="480"/>
        <v>d:t</v>
      </c>
      <c r="P3606" t="str">
        <f t="shared" ca="1" si="481"/>
        <v>d11:t11</v>
      </c>
    </row>
    <row r="3607" spans="1:16">
      <c r="A3607" t="str">
        <f t="shared" si="474"/>
        <v>01</v>
      </c>
      <c r="B3607" t="str">
        <f t="shared" ca="1" si="475"/>
        <v>PU</v>
      </c>
      <c r="C3607" t="s">
        <v>281</v>
      </c>
      <c r="D3607" t="s">
        <v>4285</v>
      </c>
      <c r="E3607">
        <f t="shared" ca="1" si="476"/>
        <v>0</v>
      </c>
      <c r="H3607" t="str">
        <f t="shared" ca="1" si="477"/>
        <v>'360 PU '!</v>
      </c>
      <c r="I3607">
        <f t="shared" ca="1" si="478"/>
        <v>0</v>
      </c>
      <c r="J3607">
        <f t="shared" ca="1" si="479"/>
        <v>0</v>
      </c>
      <c r="K3607" t="str">
        <f t="shared" ca="1" si="479"/>
        <v>'360 PU '!</v>
      </c>
      <c r="L3607">
        <f t="shared" ca="1" si="479"/>
        <v>0</v>
      </c>
      <c r="M3607">
        <f t="shared" ca="1" si="479"/>
        <v>0</v>
      </c>
      <c r="N3607">
        <f t="shared" ca="1" si="479"/>
        <v>0</v>
      </c>
      <c r="O3607" t="str">
        <f t="shared" ca="1" si="480"/>
        <v>d:t</v>
      </c>
      <c r="P3607" t="str">
        <f t="shared" ca="1" si="481"/>
        <v>d11:t11</v>
      </c>
    </row>
    <row r="3608" spans="1:16">
      <c r="A3608" t="str">
        <f t="shared" si="474"/>
        <v>05</v>
      </c>
      <c r="B3608" t="str">
        <f t="shared" ca="1" si="475"/>
        <v>PU</v>
      </c>
      <c r="C3608" t="s">
        <v>281</v>
      </c>
      <c r="D3608" t="s">
        <v>4286</v>
      </c>
      <c r="E3608">
        <f t="shared" ca="1" si="476"/>
        <v>0</v>
      </c>
      <c r="H3608" t="str">
        <f t="shared" ca="1" si="477"/>
        <v>'360 PU '!</v>
      </c>
      <c r="I3608">
        <f t="shared" ca="1" si="478"/>
        <v>0</v>
      </c>
      <c r="J3608">
        <f t="shared" ca="1" si="479"/>
        <v>0</v>
      </c>
      <c r="K3608" t="str">
        <f t="shared" ca="1" si="479"/>
        <v>'360 PU '!</v>
      </c>
      <c r="L3608">
        <f t="shared" ca="1" si="479"/>
        <v>0</v>
      </c>
      <c r="M3608">
        <f t="shared" ca="1" si="479"/>
        <v>0</v>
      </c>
      <c r="N3608">
        <f t="shared" ca="1" si="479"/>
        <v>0</v>
      </c>
      <c r="O3608" t="str">
        <f t="shared" ca="1" si="480"/>
        <v>d:t</v>
      </c>
      <c r="P3608" t="str">
        <f t="shared" ca="1" si="481"/>
        <v>d11:t11</v>
      </c>
    </row>
    <row r="3609" spans="1:16">
      <c r="A3609" t="str">
        <f t="shared" si="474"/>
        <v>14</v>
      </c>
      <c r="B3609" t="str">
        <f t="shared" ca="1" si="475"/>
        <v>PU</v>
      </c>
      <c r="C3609" t="s">
        <v>281</v>
      </c>
      <c r="D3609" t="s">
        <v>4287</v>
      </c>
      <c r="E3609">
        <f t="shared" ca="1" si="476"/>
        <v>0</v>
      </c>
      <c r="H3609" t="str">
        <f t="shared" ca="1" si="477"/>
        <v>'360 PU '!</v>
      </c>
      <c r="I3609">
        <f t="shared" ca="1" si="478"/>
        <v>0</v>
      </c>
      <c r="J3609">
        <f t="shared" ca="1" si="479"/>
        <v>0</v>
      </c>
      <c r="K3609" t="str">
        <f t="shared" ca="1" si="479"/>
        <v>'360 PU '!</v>
      </c>
      <c r="L3609">
        <f t="shared" ca="1" si="479"/>
        <v>0</v>
      </c>
      <c r="M3609">
        <f t="shared" ca="1" si="479"/>
        <v>0</v>
      </c>
      <c r="N3609">
        <f t="shared" ca="1" si="479"/>
        <v>0</v>
      </c>
      <c r="O3609" t="str">
        <f t="shared" ca="1" si="480"/>
        <v>d:t</v>
      </c>
      <c r="P3609" t="str">
        <f t="shared" ca="1" si="481"/>
        <v>d11:t11</v>
      </c>
    </row>
    <row r="3610" spans="1:16">
      <c r="A3610" t="str">
        <f t="shared" si="474"/>
        <v>100</v>
      </c>
      <c r="B3610" t="str">
        <f t="shared" ca="1" si="475"/>
        <v>PU</v>
      </c>
      <c r="C3610" t="s">
        <v>281</v>
      </c>
      <c r="D3610" t="s">
        <v>4288</v>
      </c>
      <c r="E3610">
        <f t="shared" ca="1" si="476"/>
        <v>0</v>
      </c>
      <c r="H3610" t="str">
        <f t="shared" ca="1" si="477"/>
        <v>'360 PU '!</v>
      </c>
      <c r="I3610">
        <f t="shared" ca="1" si="478"/>
        <v>0</v>
      </c>
      <c r="J3610">
        <f t="shared" ca="1" si="479"/>
        <v>0</v>
      </c>
      <c r="K3610" t="str">
        <f t="shared" ca="1" si="479"/>
        <v>'360 PU '!</v>
      </c>
      <c r="L3610">
        <f t="shared" ca="1" si="479"/>
        <v>0</v>
      </c>
      <c r="M3610">
        <f t="shared" ca="1" si="479"/>
        <v>0</v>
      </c>
      <c r="N3610">
        <f t="shared" ca="1" si="479"/>
        <v>0</v>
      </c>
      <c r="O3610" t="str">
        <f t="shared" ca="1" si="480"/>
        <v>d:t</v>
      </c>
      <c r="P3610" t="str">
        <f t="shared" ca="1" si="481"/>
        <v>d11:t11</v>
      </c>
    </row>
    <row r="3611" spans="1:16">
      <c r="A3611" t="str">
        <f t="shared" si="474"/>
        <v>06</v>
      </c>
      <c r="B3611" t="str">
        <f t="shared" ca="1" si="475"/>
        <v>PU</v>
      </c>
      <c r="C3611" t="s">
        <v>281</v>
      </c>
      <c r="D3611" t="s">
        <v>4289</v>
      </c>
      <c r="E3611">
        <f t="shared" ca="1" si="476"/>
        <v>0</v>
      </c>
      <c r="H3611" t="str">
        <f t="shared" ca="1" si="477"/>
        <v>'360 PU '!</v>
      </c>
      <c r="I3611">
        <f t="shared" ca="1" si="478"/>
        <v>0</v>
      </c>
      <c r="J3611">
        <f t="shared" ca="1" si="479"/>
        <v>0</v>
      </c>
      <c r="K3611" t="str">
        <f t="shared" ca="1" si="479"/>
        <v>'360 PU '!</v>
      </c>
      <c r="L3611">
        <f t="shared" ca="1" si="479"/>
        <v>0</v>
      </c>
      <c r="M3611">
        <f t="shared" ca="1" si="479"/>
        <v>0</v>
      </c>
      <c r="N3611">
        <f t="shared" ca="1" si="479"/>
        <v>0</v>
      </c>
      <c r="O3611" t="str">
        <f t="shared" ca="1" si="480"/>
        <v>d:t</v>
      </c>
      <c r="P3611" t="str">
        <f t="shared" ca="1" si="481"/>
        <v>d11:t11</v>
      </c>
    </row>
    <row r="3612" spans="1:16">
      <c r="A3612" t="str">
        <f t="shared" si="474"/>
        <v>12</v>
      </c>
      <c r="B3612" t="str">
        <f t="shared" ca="1" si="475"/>
        <v>PU</v>
      </c>
      <c r="C3612" t="s">
        <v>281</v>
      </c>
      <c r="D3612" t="s">
        <v>4290</v>
      </c>
      <c r="E3612">
        <f t="shared" ca="1" si="476"/>
        <v>0</v>
      </c>
      <c r="H3612" t="str">
        <f t="shared" ca="1" si="477"/>
        <v>'360 PU '!</v>
      </c>
      <c r="I3612">
        <f t="shared" ca="1" si="478"/>
        <v>0</v>
      </c>
      <c r="J3612">
        <f t="shared" ca="1" si="479"/>
        <v>0</v>
      </c>
      <c r="K3612" t="str">
        <f t="shared" ca="1" si="479"/>
        <v>'360 PU '!</v>
      </c>
      <c r="L3612">
        <f t="shared" ca="1" si="479"/>
        <v>0</v>
      </c>
      <c r="M3612">
        <f t="shared" ca="1" si="479"/>
        <v>0</v>
      </c>
      <c r="N3612">
        <f t="shared" ca="1" si="479"/>
        <v>0</v>
      </c>
      <c r="O3612" t="str">
        <f t="shared" ca="1" si="480"/>
        <v>d:t</v>
      </c>
      <c r="P3612" t="str">
        <f t="shared" ca="1" si="481"/>
        <v>d11:t11</v>
      </c>
    </row>
    <row r="3613" spans="1:16">
      <c r="A3613" t="str">
        <f t="shared" si="474"/>
        <v>09</v>
      </c>
      <c r="B3613" t="str">
        <f t="shared" ca="1" si="475"/>
        <v>PU</v>
      </c>
      <c r="C3613" t="s">
        <v>281</v>
      </c>
      <c r="D3613" t="s">
        <v>4291</v>
      </c>
      <c r="E3613">
        <f t="shared" ca="1" si="476"/>
        <v>0</v>
      </c>
      <c r="H3613" t="str">
        <f t="shared" ca="1" si="477"/>
        <v>'360 PU '!</v>
      </c>
      <c r="I3613">
        <f t="shared" ca="1" si="478"/>
        <v>0</v>
      </c>
      <c r="J3613">
        <f t="shared" ca="1" si="479"/>
        <v>0</v>
      </c>
      <c r="K3613" t="str">
        <f t="shared" ca="1" si="479"/>
        <v>'360 PU '!</v>
      </c>
      <c r="L3613">
        <f t="shared" ca="1" si="479"/>
        <v>0</v>
      </c>
      <c r="M3613">
        <f t="shared" ca="1" si="479"/>
        <v>0</v>
      </c>
      <c r="N3613">
        <f t="shared" ca="1" si="479"/>
        <v>0</v>
      </c>
      <c r="O3613" t="str">
        <f t="shared" ca="1" si="480"/>
        <v>d:t</v>
      </c>
      <c r="P3613" t="str">
        <f t="shared" ca="1" si="481"/>
        <v>d11:t11</v>
      </c>
    </row>
    <row r="3614" spans="1:16">
      <c r="A3614" t="str">
        <f t="shared" si="474"/>
        <v>11</v>
      </c>
      <c r="B3614" t="str">
        <f t="shared" ca="1" si="475"/>
        <v>PU</v>
      </c>
      <c r="C3614" t="s">
        <v>281</v>
      </c>
      <c r="D3614" t="s">
        <v>4292</v>
      </c>
      <c r="E3614">
        <f t="shared" ca="1" si="476"/>
        <v>0</v>
      </c>
      <c r="H3614" t="str">
        <f t="shared" ca="1" si="477"/>
        <v>'360 PU '!</v>
      </c>
      <c r="I3614">
        <f t="shared" ca="1" si="478"/>
        <v>0</v>
      </c>
      <c r="J3614">
        <f t="shared" ca="1" si="479"/>
        <v>0</v>
      </c>
      <c r="K3614" t="str">
        <f t="shared" ca="1" si="479"/>
        <v>'360 PU '!</v>
      </c>
      <c r="L3614">
        <f t="shared" ca="1" si="479"/>
        <v>0</v>
      </c>
      <c r="M3614">
        <f t="shared" ca="1" si="479"/>
        <v>0</v>
      </c>
      <c r="N3614">
        <f t="shared" ca="1" si="479"/>
        <v>0</v>
      </c>
      <c r="O3614" t="str">
        <f t="shared" ca="1" si="480"/>
        <v>d:t</v>
      </c>
      <c r="P3614" t="str">
        <f t="shared" ca="1" si="481"/>
        <v>d11:t11</v>
      </c>
    </row>
    <row r="3615" spans="1:16">
      <c r="A3615" t="str">
        <f t="shared" si="474"/>
        <v>03</v>
      </c>
      <c r="B3615" t="str">
        <f t="shared" ca="1" si="475"/>
        <v>PU</v>
      </c>
      <c r="C3615" t="s">
        <v>281</v>
      </c>
      <c r="D3615" t="s">
        <v>4293</v>
      </c>
      <c r="E3615">
        <f t="shared" ca="1" si="476"/>
        <v>0</v>
      </c>
      <c r="H3615" t="str">
        <f t="shared" ca="1" si="477"/>
        <v>'360 PU '!</v>
      </c>
      <c r="I3615">
        <f t="shared" ca="1" si="478"/>
        <v>0</v>
      </c>
      <c r="J3615">
        <f t="shared" ca="1" si="479"/>
        <v>0</v>
      </c>
      <c r="K3615" t="str">
        <f t="shared" ca="1" si="479"/>
        <v>'360 PU '!</v>
      </c>
      <c r="L3615">
        <f t="shared" ca="1" si="479"/>
        <v>0</v>
      </c>
      <c r="M3615">
        <f t="shared" ca="1" si="479"/>
        <v>0</v>
      </c>
      <c r="N3615">
        <f t="shared" ca="1" si="479"/>
        <v>0</v>
      </c>
      <c r="O3615" t="str">
        <f t="shared" ca="1" si="480"/>
        <v>d:t</v>
      </c>
      <c r="P3615" t="str">
        <f t="shared" ca="1" si="481"/>
        <v>d11:t11</v>
      </c>
    </row>
    <row r="3616" spans="1:16">
      <c r="A3616" t="str">
        <f t="shared" si="474"/>
        <v>02</v>
      </c>
      <c r="B3616" t="str">
        <f t="shared" ca="1" si="475"/>
        <v>PU</v>
      </c>
      <c r="C3616" t="s">
        <v>281</v>
      </c>
      <c r="D3616" t="s">
        <v>4294</v>
      </c>
      <c r="E3616">
        <f t="shared" ca="1" si="476"/>
        <v>0</v>
      </c>
      <c r="H3616" t="str">
        <f t="shared" ca="1" si="477"/>
        <v>'360 PU '!</v>
      </c>
      <c r="I3616">
        <f t="shared" ca="1" si="478"/>
        <v>0</v>
      </c>
      <c r="J3616">
        <f t="shared" ca="1" si="479"/>
        <v>0</v>
      </c>
      <c r="K3616" t="str">
        <f t="shared" ca="1" si="479"/>
        <v>'360 PU '!</v>
      </c>
      <c r="L3616">
        <f t="shared" ca="1" si="479"/>
        <v>0</v>
      </c>
      <c r="M3616">
        <f t="shared" ca="1" si="479"/>
        <v>0</v>
      </c>
      <c r="N3616">
        <f t="shared" ca="1" si="479"/>
        <v>0</v>
      </c>
      <c r="O3616" t="str">
        <f t="shared" ca="1" si="480"/>
        <v>d:t</v>
      </c>
      <c r="P3616" t="str">
        <f t="shared" ca="1" si="481"/>
        <v>d11:t11</v>
      </c>
    </row>
    <row r="3617" spans="1:16">
      <c r="A3617" t="str">
        <f t="shared" si="474"/>
        <v>04</v>
      </c>
      <c r="B3617" t="str">
        <f t="shared" ca="1" si="475"/>
        <v>PU</v>
      </c>
      <c r="C3617" t="s">
        <v>281</v>
      </c>
      <c r="D3617" t="s">
        <v>4295</v>
      </c>
      <c r="E3617">
        <f t="shared" ca="1" si="476"/>
        <v>0</v>
      </c>
      <c r="H3617" t="str">
        <f t="shared" ca="1" si="477"/>
        <v>'360 PU '!</v>
      </c>
      <c r="I3617">
        <f t="shared" ca="1" si="478"/>
        <v>0</v>
      </c>
      <c r="J3617">
        <f t="shared" ca="1" si="479"/>
        <v>0</v>
      </c>
      <c r="K3617" t="str">
        <f t="shared" ca="1" si="479"/>
        <v>'360 PU '!</v>
      </c>
      <c r="L3617">
        <f t="shared" ca="1" si="479"/>
        <v>0</v>
      </c>
      <c r="M3617">
        <f t="shared" ca="1" si="479"/>
        <v>0</v>
      </c>
      <c r="N3617">
        <f t="shared" ca="1" si="479"/>
        <v>0</v>
      </c>
      <c r="O3617" t="str">
        <f t="shared" ca="1" si="480"/>
        <v>d:t</v>
      </c>
      <c r="P3617" t="str">
        <f t="shared" ca="1" si="481"/>
        <v>d11:t11</v>
      </c>
    </row>
    <row r="3618" spans="1:16">
      <c r="A3618" t="str">
        <f t="shared" si="474"/>
        <v>01</v>
      </c>
      <c r="B3618" t="str">
        <f t="shared" ca="1" si="475"/>
        <v>PU</v>
      </c>
      <c r="C3618" t="s">
        <v>554</v>
      </c>
      <c r="D3618" t="s">
        <v>4296</v>
      </c>
      <c r="E3618">
        <f t="shared" ca="1" si="476"/>
        <v>0</v>
      </c>
      <c r="H3618" t="str">
        <f t="shared" ca="1" si="477"/>
        <v>'360 PU '!</v>
      </c>
      <c r="I3618">
        <f t="shared" ca="1" si="478"/>
        <v>0</v>
      </c>
      <c r="J3618">
        <f t="shared" ca="1" si="479"/>
        <v>0</v>
      </c>
      <c r="K3618" t="str">
        <f t="shared" ca="1" si="479"/>
        <v>'360 PU '!</v>
      </c>
      <c r="L3618">
        <f t="shared" ca="1" si="479"/>
        <v>0</v>
      </c>
      <c r="M3618">
        <f t="shared" ca="1" si="479"/>
        <v>0</v>
      </c>
      <c r="N3618">
        <f t="shared" ca="1" si="479"/>
        <v>0</v>
      </c>
      <c r="O3618" t="str">
        <f t="shared" ca="1" si="480"/>
        <v>d:t</v>
      </c>
      <c r="P3618" t="str">
        <f t="shared" ca="1" si="481"/>
        <v>d11:t11</v>
      </c>
    </row>
    <row r="3619" spans="1:16">
      <c r="A3619" t="str">
        <f t="shared" si="474"/>
        <v>05</v>
      </c>
      <c r="B3619" t="str">
        <f t="shared" ca="1" si="475"/>
        <v>PU</v>
      </c>
      <c r="C3619" t="s">
        <v>554</v>
      </c>
      <c r="D3619" t="s">
        <v>4297</v>
      </c>
      <c r="E3619">
        <f t="shared" ca="1" si="476"/>
        <v>0</v>
      </c>
      <c r="H3619" t="str">
        <f t="shared" ca="1" si="477"/>
        <v>'360 PU '!</v>
      </c>
      <c r="I3619">
        <f t="shared" ca="1" si="478"/>
        <v>0</v>
      </c>
      <c r="J3619">
        <f t="shared" ca="1" si="479"/>
        <v>0</v>
      </c>
      <c r="K3619" t="str">
        <f t="shared" ca="1" si="479"/>
        <v>'360 PU '!</v>
      </c>
      <c r="L3619">
        <f t="shared" ca="1" si="479"/>
        <v>0</v>
      </c>
      <c r="M3619">
        <f t="shared" ca="1" si="479"/>
        <v>0</v>
      </c>
      <c r="N3619">
        <f t="shared" ca="1" si="479"/>
        <v>0</v>
      </c>
      <c r="O3619" t="str">
        <f t="shared" ca="1" si="480"/>
        <v>d:t</v>
      </c>
      <c r="P3619" t="str">
        <f t="shared" ca="1" si="481"/>
        <v>d11:t11</v>
      </c>
    </row>
    <row r="3620" spans="1:16">
      <c r="A3620" t="str">
        <f t="shared" si="474"/>
        <v>14</v>
      </c>
      <c r="B3620" t="str">
        <f t="shared" ca="1" si="475"/>
        <v>PU</v>
      </c>
      <c r="C3620" t="s">
        <v>554</v>
      </c>
      <c r="D3620" t="s">
        <v>4298</v>
      </c>
      <c r="E3620">
        <f t="shared" ca="1" si="476"/>
        <v>0</v>
      </c>
      <c r="H3620" t="str">
        <f t="shared" ca="1" si="477"/>
        <v>'360 PU '!</v>
      </c>
      <c r="I3620">
        <f t="shared" ca="1" si="478"/>
        <v>0</v>
      </c>
      <c r="J3620">
        <f t="shared" ca="1" si="479"/>
        <v>0</v>
      </c>
      <c r="K3620" t="str">
        <f t="shared" ca="1" si="479"/>
        <v>'360 PU '!</v>
      </c>
      <c r="L3620">
        <f t="shared" ca="1" si="479"/>
        <v>0</v>
      </c>
      <c r="M3620">
        <f t="shared" ca="1" si="479"/>
        <v>0</v>
      </c>
      <c r="N3620">
        <f t="shared" ca="1" si="479"/>
        <v>0</v>
      </c>
      <c r="O3620" t="str">
        <f t="shared" ca="1" si="480"/>
        <v>d:t</v>
      </c>
      <c r="P3620" t="str">
        <f t="shared" ca="1" si="481"/>
        <v>d11:t11</v>
      </c>
    </row>
    <row r="3621" spans="1:16">
      <c r="A3621" t="str">
        <f t="shared" si="474"/>
        <v>100</v>
      </c>
      <c r="B3621" t="str">
        <f t="shared" ca="1" si="475"/>
        <v>PU</v>
      </c>
      <c r="C3621" t="s">
        <v>554</v>
      </c>
      <c r="D3621" t="s">
        <v>4299</v>
      </c>
      <c r="E3621">
        <f t="shared" ca="1" si="476"/>
        <v>0</v>
      </c>
      <c r="H3621" t="str">
        <f t="shared" ca="1" si="477"/>
        <v>'360 PU '!</v>
      </c>
      <c r="I3621">
        <f t="shared" ca="1" si="478"/>
        <v>0</v>
      </c>
      <c r="J3621">
        <f t="shared" ca="1" si="479"/>
        <v>0</v>
      </c>
      <c r="K3621" t="str">
        <f t="shared" ca="1" si="479"/>
        <v>'360 PU '!</v>
      </c>
      <c r="L3621">
        <f t="shared" ca="1" si="479"/>
        <v>0</v>
      </c>
      <c r="M3621">
        <f t="shared" ca="1" si="479"/>
        <v>0</v>
      </c>
      <c r="N3621">
        <f t="shared" ca="1" si="479"/>
        <v>0</v>
      </c>
      <c r="O3621" t="str">
        <f t="shared" ca="1" si="480"/>
        <v>d:t</v>
      </c>
      <c r="P3621" t="str">
        <f t="shared" ca="1" si="481"/>
        <v>d11:t11</v>
      </c>
    </row>
    <row r="3622" spans="1:16">
      <c r="A3622" t="str">
        <f t="shared" si="474"/>
        <v>06</v>
      </c>
      <c r="B3622" t="str">
        <f t="shared" ca="1" si="475"/>
        <v>PU</v>
      </c>
      <c r="C3622" t="s">
        <v>554</v>
      </c>
      <c r="D3622" t="s">
        <v>4300</v>
      </c>
      <c r="E3622">
        <f t="shared" ca="1" si="476"/>
        <v>0</v>
      </c>
      <c r="H3622" t="str">
        <f t="shared" ca="1" si="477"/>
        <v>'360 PU '!</v>
      </c>
      <c r="I3622">
        <f t="shared" ca="1" si="478"/>
        <v>0</v>
      </c>
      <c r="J3622">
        <f t="shared" ca="1" si="479"/>
        <v>0</v>
      </c>
      <c r="K3622" t="str">
        <f t="shared" ca="1" si="479"/>
        <v>'360 PU '!</v>
      </c>
      <c r="L3622">
        <f t="shared" ca="1" si="479"/>
        <v>0</v>
      </c>
      <c r="M3622">
        <f t="shared" ca="1" si="479"/>
        <v>0</v>
      </c>
      <c r="N3622">
        <f t="shared" ca="1" si="479"/>
        <v>0</v>
      </c>
      <c r="O3622" t="str">
        <f t="shared" ca="1" si="480"/>
        <v>d:t</v>
      </c>
      <c r="P3622" t="str">
        <f t="shared" ca="1" si="481"/>
        <v>d11:t11</v>
      </c>
    </row>
    <row r="3623" spans="1:16">
      <c r="A3623" t="str">
        <f t="shared" si="474"/>
        <v>12</v>
      </c>
      <c r="B3623" t="str">
        <f t="shared" ca="1" si="475"/>
        <v>PU</v>
      </c>
      <c r="C3623" t="s">
        <v>554</v>
      </c>
      <c r="D3623" t="s">
        <v>4301</v>
      </c>
      <c r="E3623">
        <f t="shared" ca="1" si="476"/>
        <v>0</v>
      </c>
      <c r="H3623" t="str">
        <f t="shared" ca="1" si="477"/>
        <v>'360 PU '!</v>
      </c>
      <c r="I3623">
        <f t="shared" ca="1" si="478"/>
        <v>0</v>
      </c>
      <c r="J3623">
        <f t="shared" ca="1" si="479"/>
        <v>0</v>
      </c>
      <c r="K3623" t="str">
        <f t="shared" ca="1" si="479"/>
        <v>'360 PU '!</v>
      </c>
      <c r="L3623">
        <f t="shared" ca="1" si="479"/>
        <v>0</v>
      </c>
      <c r="M3623">
        <f t="shared" ca="1" si="479"/>
        <v>0</v>
      </c>
      <c r="N3623">
        <f t="shared" ca="1" si="479"/>
        <v>0</v>
      </c>
      <c r="O3623" t="str">
        <f t="shared" ca="1" si="480"/>
        <v>d:t</v>
      </c>
      <c r="P3623" t="str">
        <f t="shared" ca="1" si="481"/>
        <v>d11:t11</v>
      </c>
    </row>
    <row r="3624" spans="1:16">
      <c r="A3624" t="str">
        <f t="shared" si="474"/>
        <v>09</v>
      </c>
      <c r="B3624" t="str">
        <f t="shared" ca="1" si="475"/>
        <v>PU</v>
      </c>
      <c r="C3624" t="s">
        <v>554</v>
      </c>
      <c r="D3624" t="s">
        <v>4302</v>
      </c>
      <c r="E3624">
        <f t="shared" ca="1" si="476"/>
        <v>0</v>
      </c>
      <c r="H3624" t="str">
        <f t="shared" ca="1" si="477"/>
        <v>'360 PU '!</v>
      </c>
      <c r="I3624">
        <f t="shared" ca="1" si="478"/>
        <v>0</v>
      </c>
      <c r="J3624">
        <f t="shared" ca="1" si="479"/>
        <v>0</v>
      </c>
      <c r="K3624" t="str">
        <f t="shared" ca="1" si="479"/>
        <v>'360 PU '!</v>
      </c>
      <c r="L3624">
        <f t="shared" ca="1" si="479"/>
        <v>0</v>
      </c>
      <c r="M3624">
        <f t="shared" ca="1" si="479"/>
        <v>0</v>
      </c>
      <c r="N3624">
        <f t="shared" ca="1" si="479"/>
        <v>0</v>
      </c>
      <c r="O3624" t="str">
        <f t="shared" ca="1" si="480"/>
        <v>d:t</v>
      </c>
      <c r="P3624" t="str">
        <f t="shared" ca="1" si="481"/>
        <v>d11:t11</v>
      </c>
    </row>
    <row r="3625" spans="1:16">
      <c r="A3625" t="str">
        <f t="shared" si="474"/>
        <v>11</v>
      </c>
      <c r="B3625" t="str">
        <f t="shared" ca="1" si="475"/>
        <v>PU</v>
      </c>
      <c r="C3625" t="s">
        <v>554</v>
      </c>
      <c r="D3625" t="s">
        <v>4303</v>
      </c>
      <c r="E3625">
        <f t="shared" ca="1" si="476"/>
        <v>0</v>
      </c>
      <c r="H3625" t="str">
        <f t="shared" ca="1" si="477"/>
        <v>'360 PU '!</v>
      </c>
      <c r="I3625">
        <f t="shared" ca="1" si="478"/>
        <v>0</v>
      </c>
      <c r="J3625">
        <f t="shared" ca="1" si="479"/>
        <v>0</v>
      </c>
      <c r="K3625" t="str">
        <f t="shared" ca="1" si="479"/>
        <v>'360 PU '!</v>
      </c>
      <c r="L3625">
        <f t="shared" ca="1" si="479"/>
        <v>0</v>
      </c>
      <c r="M3625">
        <f t="shared" ca="1" si="479"/>
        <v>0</v>
      </c>
      <c r="N3625">
        <f t="shared" ca="1" si="479"/>
        <v>0</v>
      </c>
      <c r="O3625" t="str">
        <f t="shared" ca="1" si="480"/>
        <v>d:t</v>
      </c>
      <c r="P3625" t="str">
        <f t="shared" ca="1" si="481"/>
        <v>d11:t11</v>
      </c>
    </row>
    <row r="3626" spans="1:16">
      <c r="A3626" t="str">
        <f t="shared" si="474"/>
        <v>03</v>
      </c>
      <c r="B3626" t="str">
        <f t="shared" ca="1" si="475"/>
        <v>PU</v>
      </c>
      <c r="C3626" t="s">
        <v>554</v>
      </c>
      <c r="D3626" t="s">
        <v>4304</v>
      </c>
      <c r="E3626">
        <f t="shared" ca="1" si="476"/>
        <v>0</v>
      </c>
      <c r="H3626" t="str">
        <f t="shared" ca="1" si="477"/>
        <v>'360 PU '!</v>
      </c>
      <c r="I3626">
        <f t="shared" ca="1" si="478"/>
        <v>0</v>
      </c>
      <c r="J3626">
        <f t="shared" ca="1" si="479"/>
        <v>0</v>
      </c>
      <c r="K3626" t="str">
        <f t="shared" ca="1" si="479"/>
        <v>'360 PU '!</v>
      </c>
      <c r="L3626">
        <f t="shared" ca="1" si="479"/>
        <v>0</v>
      </c>
      <c r="M3626">
        <f t="shared" ca="1" si="479"/>
        <v>0</v>
      </c>
      <c r="N3626">
        <f t="shared" ca="1" si="479"/>
        <v>0</v>
      </c>
      <c r="O3626" t="str">
        <f t="shared" ca="1" si="480"/>
        <v>d:t</v>
      </c>
      <c r="P3626" t="str">
        <f t="shared" ca="1" si="481"/>
        <v>d11:t11</v>
      </c>
    </row>
    <row r="3627" spans="1:16">
      <c r="A3627" t="str">
        <f t="shared" si="474"/>
        <v>02</v>
      </c>
      <c r="B3627" t="str">
        <f t="shared" ca="1" si="475"/>
        <v>PU</v>
      </c>
      <c r="C3627" t="s">
        <v>554</v>
      </c>
      <c r="D3627" t="s">
        <v>4305</v>
      </c>
      <c r="E3627">
        <f t="shared" ca="1" si="476"/>
        <v>0</v>
      </c>
      <c r="H3627" t="str">
        <f t="shared" ca="1" si="477"/>
        <v>'360 PU '!</v>
      </c>
      <c r="I3627">
        <f t="shared" ca="1" si="478"/>
        <v>0</v>
      </c>
      <c r="J3627">
        <f t="shared" ca="1" si="479"/>
        <v>0</v>
      </c>
      <c r="K3627" t="str">
        <f t="shared" ca="1" si="479"/>
        <v>'360 PU '!</v>
      </c>
      <c r="L3627">
        <f t="shared" ca="1" si="479"/>
        <v>0</v>
      </c>
      <c r="M3627">
        <f t="shared" ca="1" si="479"/>
        <v>0</v>
      </c>
      <c r="N3627">
        <f t="shared" ca="1" si="479"/>
        <v>0</v>
      </c>
      <c r="O3627" t="str">
        <f t="shared" ca="1" si="480"/>
        <v>d:t</v>
      </c>
      <c r="P3627" t="str">
        <f t="shared" ca="1" si="481"/>
        <v>d11:t11</v>
      </c>
    </row>
    <row r="3628" spans="1:16">
      <c r="A3628" t="str">
        <f t="shared" si="474"/>
        <v>04</v>
      </c>
      <c r="B3628" t="str">
        <f t="shared" ca="1" si="475"/>
        <v>PU</v>
      </c>
      <c r="C3628" t="s">
        <v>554</v>
      </c>
      <c r="D3628" t="s">
        <v>4306</v>
      </c>
      <c r="E3628">
        <f t="shared" ca="1" si="476"/>
        <v>0</v>
      </c>
      <c r="H3628" t="str">
        <f t="shared" ca="1" si="477"/>
        <v>'360 PU '!</v>
      </c>
      <c r="I3628">
        <f t="shared" ca="1" si="478"/>
        <v>0</v>
      </c>
      <c r="J3628">
        <f t="shared" ca="1" si="479"/>
        <v>0</v>
      </c>
      <c r="K3628" t="str">
        <f t="shared" ca="1" si="479"/>
        <v>'360 PU '!</v>
      </c>
      <c r="L3628">
        <f t="shared" ca="1" si="479"/>
        <v>0</v>
      </c>
      <c r="M3628">
        <f t="shared" ca="1" si="479"/>
        <v>0</v>
      </c>
      <c r="N3628">
        <f t="shared" ca="1" si="479"/>
        <v>0</v>
      </c>
      <c r="O3628" t="str">
        <f t="shared" ca="1" si="480"/>
        <v>d:t</v>
      </c>
      <c r="P3628" t="str">
        <f t="shared" ca="1" si="481"/>
        <v>d11:t11</v>
      </c>
    </row>
    <row r="3629" spans="1:16">
      <c r="A3629" t="str">
        <f t="shared" si="474"/>
        <v>01</v>
      </c>
      <c r="B3629" t="str">
        <f t="shared" ca="1" si="475"/>
        <v>PU</v>
      </c>
      <c r="C3629" t="s">
        <v>555</v>
      </c>
      <c r="D3629" t="s">
        <v>4307</v>
      </c>
      <c r="E3629">
        <f t="shared" ca="1" si="476"/>
        <v>0</v>
      </c>
      <c r="H3629" t="str">
        <f t="shared" ca="1" si="477"/>
        <v>'360 PU '!</v>
      </c>
      <c r="I3629">
        <f t="shared" ca="1" si="478"/>
        <v>0</v>
      </c>
      <c r="J3629">
        <f t="shared" ca="1" si="479"/>
        <v>0</v>
      </c>
      <c r="K3629" t="str">
        <f t="shared" ca="1" si="479"/>
        <v>'360 PU '!</v>
      </c>
      <c r="L3629">
        <f t="shared" ca="1" si="479"/>
        <v>0</v>
      </c>
      <c r="M3629">
        <f t="shared" ca="1" si="479"/>
        <v>0</v>
      </c>
      <c r="N3629">
        <f t="shared" ca="1" si="479"/>
        <v>0</v>
      </c>
      <c r="O3629" t="str">
        <f t="shared" ca="1" si="480"/>
        <v>d:t</v>
      </c>
      <c r="P3629" t="str">
        <f t="shared" ca="1" si="481"/>
        <v>d11:t11</v>
      </c>
    </row>
    <row r="3630" spans="1:16">
      <c r="A3630" t="str">
        <f t="shared" si="474"/>
        <v>05</v>
      </c>
      <c r="B3630" t="str">
        <f t="shared" ca="1" si="475"/>
        <v>PU</v>
      </c>
      <c r="C3630" t="s">
        <v>555</v>
      </c>
      <c r="D3630" t="s">
        <v>4308</v>
      </c>
      <c r="E3630">
        <f t="shared" ca="1" si="476"/>
        <v>0</v>
      </c>
      <c r="H3630" t="str">
        <f t="shared" ca="1" si="477"/>
        <v>'360 PU '!</v>
      </c>
      <c r="I3630">
        <f t="shared" ca="1" si="478"/>
        <v>0</v>
      </c>
      <c r="J3630">
        <f t="shared" ca="1" si="479"/>
        <v>0</v>
      </c>
      <c r="K3630" t="str">
        <f t="shared" ca="1" si="479"/>
        <v>'360 PU '!</v>
      </c>
      <c r="L3630">
        <f t="shared" ca="1" si="479"/>
        <v>0</v>
      </c>
      <c r="M3630">
        <f t="shared" ca="1" si="479"/>
        <v>0</v>
      </c>
      <c r="N3630">
        <f t="shared" ca="1" si="479"/>
        <v>0</v>
      </c>
      <c r="O3630" t="str">
        <f t="shared" ca="1" si="480"/>
        <v>d:t</v>
      </c>
      <c r="P3630" t="str">
        <f t="shared" ca="1" si="481"/>
        <v>d11:t11</v>
      </c>
    </row>
    <row r="3631" spans="1:16">
      <c r="A3631" t="str">
        <f t="shared" si="474"/>
        <v>14</v>
      </c>
      <c r="B3631" t="str">
        <f t="shared" ca="1" si="475"/>
        <v>PU</v>
      </c>
      <c r="C3631" t="s">
        <v>555</v>
      </c>
      <c r="D3631" t="s">
        <v>4309</v>
      </c>
      <c r="E3631">
        <f t="shared" ca="1" si="476"/>
        <v>0</v>
      </c>
      <c r="H3631" t="str">
        <f t="shared" ca="1" si="477"/>
        <v>'360 PU '!</v>
      </c>
      <c r="I3631">
        <f t="shared" ca="1" si="478"/>
        <v>0</v>
      </c>
      <c r="J3631">
        <f t="shared" ca="1" si="479"/>
        <v>0</v>
      </c>
      <c r="K3631" t="str">
        <f t="shared" ca="1" si="479"/>
        <v>'360 PU '!</v>
      </c>
      <c r="L3631">
        <f t="shared" ca="1" si="479"/>
        <v>0</v>
      </c>
      <c r="M3631">
        <f t="shared" ca="1" si="479"/>
        <v>0</v>
      </c>
      <c r="N3631">
        <f t="shared" ca="1" si="479"/>
        <v>0</v>
      </c>
      <c r="O3631" t="str">
        <f t="shared" ca="1" si="480"/>
        <v>d:t</v>
      </c>
      <c r="P3631" t="str">
        <f t="shared" ca="1" si="481"/>
        <v>d11:t11</v>
      </c>
    </row>
    <row r="3632" spans="1:16">
      <c r="A3632" t="str">
        <f t="shared" si="474"/>
        <v>100</v>
      </c>
      <c r="B3632" t="str">
        <f t="shared" ca="1" si="475"/>
        <v>PU</v>
      </c>
      <c r="C3632" t="s">
        <v>555</v>
      </c>
      <c r="D3632" t="s">
        <v>4310</v>
      </c>
      <c r="E3632">
        <f t="shared" ca="1" si="476"/>
        <v>0</v>
      </c>
      <c r="H3632" t="str">
        <f t="shared" ca="1" si="477"/>
        <v>'360 PU '!</v>
      </c>
      <c r="I3632">
        <f t="shared" ca="1" si="478"/>
        <v>0</v>
      </c>
      <c r="J3632">
        <f t="shared" ca="1" si="479"/>
        <v>0</v>
      </c>
      <c r="K3632" t="str">
        <f t="shared" ca="1" si="479"/>
        <v>'360 PU '!</v>
      </c>
      <c r="L3632">
        <f t="shared" ca="1" si="479"/>
        <v>0</v>
      </c>
      <c r="M3632">
        <f t="shared" ca="1" si="479"/>
        <v>0</v>
      </c>
      <c r="N3632">
        <f t="shared" ca="1" si="479"/>
        <v>0</v>
      </c>
      <c r="O3632" t="str">
        <f t="shared" ca="1" si="480"/>
        <v>d:t</v>
      </c>
      <c r="P3632" t="str">
        <f t="shared" ca="1" si="481"/>
        <v>d11:t11</v>
      </c>
    </row>
    <row r="3633" spans="1:16">
      <c r="A3633" t="str">
        <f t="shared" si="474"/>
        <v>06</v>
      </c>
      <c r="B3633" t="str">
        <f t="shared" ca="1" si="475"/>
        <v>PU</v>
      </c>
      <c r="C3633" t="s">
        <v>555</v>
      </c>
      <c r="D3633" t="s">
        <v>4311</v>
      </c>
      <c r="E3633">
        <f t="shared" ca="1" si="476"/>
        <v>0</v>
      </c>
      <c r="H3633" t="str">
        <f t="shared" ca="1" si="477"/>
        <v>'360 PU '!</v>
      </c>
      <c r="I3633">
        <f t="shared" ca="1" si="478"/>
        <v>0</v>
      </c>
      <c r="J3633">
        <f t="shared" ca="1" si="479"/>
        <v>0</v>
      </c>
      <c r="K3633" t="str">
        <f t="shared" ca="1" si="479"/>
        <v>'360 PU '!</v>
      </c>
      <c r="L3633">
        <f t="shared" ca="1" si="479"/>
        <v>0</v>
      </c>
      <c r="M3633">
        <f t="shared" ca="1" si="479"/>
        <v>0</v>
      </c>
      <c r="N3633">
        <f t="shared" ca="1" si="479"/>
        <v>0</v>
      </c>
      <c r="O3633" t="str">
        <f t="shared" ca="1" si="480"/>
        <v>d:t</v>
      </c>
      <c r="P3633" t="str">
        <f t="shared" ca="1" si="481"/>
        <v>d11:t11</v>
      </c>
    </row>
    <row r="3634" spans="1:16">
      <c r="A3634" t="str">
        <f t="shared" si="474"/>
        <v>12</v>
      </c>
      <c r="B3634" t="str">
        <f t="shared" ca="1" si="475"/>
        <v>PU</v>
      </c>
      <c r="C3634" t="s">
        <v>555</v>
      </c>
      <c r="D3634" t="s">
        <v>4312</v>
      </c>
      <c r="E3634">
        <f t="shared" ca="1" si="476"/>
        <v>0</v>
      </c>
      <c r="H3634" t="str">
        <f t="shared" ca="1" si="477"/>
        <v>'360 PU '!</v>
      </c>
      <c r="I3634">
        <f t="shared" ca="1" si="478"/>
        <v>0</v>
      </c>
      <c r="J3634">
        <f t="shared" ca="1" si="479"/>
        <v>0</v>
      </c>
      <c r="K3634" t="str">
        <f t="shared" ca="1" si="479"/>
        <v>'360 PU '!</v>
      </c>
      <c r="L3634">
        <f t="shared" ca="1" si="479"/>
        <v>0</v>
      </c>
      <c r="M3634">
        <f t="shared" ca="1" si="479"/>
        <v>0</v>
      </c>
      <c r="N3634">
        <f t="shared" ca="1" si="479"/>
        <v>0</v>
      </c>
      <c r="O3634" t="str">
        <f t="shared" ca="1" si="480"/>
        <v>d:t</v>
      </c>
      <c r="P3634" t="str">
        <f t="shared" ca="1" si="481"/>
        <v>d11:t11</v>
      </c>
    </row>
    <row r="3635" spans="1:16">
      <c r="A3635" t="str">
        <f t="shared" si="474"/>
        <v>09</v>
      </c>
      <c r="B3635" t="str">
        <f t="shared" ca="1" si="475"/>
        <v>PU</v>
      </c>
      <c r="C3635" t="s">
        <v>555</v>
      </c>
      <c r="D3635" t="s">
        <v>4313</v>
      </c>
      <c r="E3635">
        <f t="shared" ca="1" si="476"/>
        <v>0</v>
      </c>
      <c r="H3635" t="str">
        <f t="shared" ca="1" si="477"/>
        <v>'360 PU '!</v>
      </c>
      <c r="I3635">
        <f t="shared" ca="1" si="478"/>
        <v>0</v>
      </c>
      <c r="J3635">
        <f t="shared" ca="1" si="479"/>
        <v>0</v>
      </c>
      <c r="K3635" t="str">
        <f t="shared" ca="1" si="479"/>
        <v>'360 PU '!</v>
      </c>
      <c r="L3635">
        <f t="shared" ca="1" si="479"/>
        <v>0</v>
      </c>
      <c r="M3635">
        <f t="shared" ca="1" si="479"/>
        <v>0</v>
      </c>
      <c r="N3635">
        <f t="shared" ca="1" si="479"/>
        <v>0</v>
      </c>
      <c r="O3635" t="str">
        <f t="shared" ca="1" si="480"/>
        <v>d:t</v>
      </c>
      <c r="P3635" t="str">
        <f t="shared" ca="1" si="481"/>
        <v>d11:t11</v>
      </c>
    </row>
    <row r="3636" spans="1:16">
      <c r="A3636" t="str">
        <f t="shared" si="474"/>
        <v>11</v>
      </c>
      <c r="B3636" t="str">
        <f t="shared" ca="1" si="475"/>
        <v>PU</v>
      </c>
      <c r="C3636" t="s">
        <v>555</v>
      </c>
      <c r="D3636" t="s">
        <v>4314</v>
      </c>
      <c r="E3636">
        <f t="shared" ca="1" si="476"/>
        <v>0</v>
      </c>
      <c r="H3636" t="str">
        <f t="shared" ca="1" si="477"/>
        <v>'360 PU '!</v>
      </c>
      <c r="I3636">
        <f t="shared" ca="1" si="478"/>
        <v>0</v>
      </c>
      <c r="J3636">
        <f t="shared" ca="1" si="479"/>
        <v>0</v>
      </c>
      <c r="K3636" t="str">
        <f t="shared" ca="1" si="479"/>
        <v>'360 PU '!</v>
      </c>
      <c r="L3636">
        <f t="shared" ca="1" si="479"/>
        <v>0</v>
      </c>
      <c r="M3636">
        <f t="shared" ca="1" si="479"/>
        <v>0</v>
      </c>
      <c r="N3636">
        <f t="shared" ca="1" si="479"/>
        <v>0</v>
      </c>
      <c r="O3636" t="str">
        <f t="shared" ca="1" si="480"/>
        <v>d:t</v>
      </c>
      <c r="P3636" t="str">
        <f t="shared" ca="1" si="481"/>
        <v>d11:t11</v>
      </c>
    </row>
    <row r="3637" spans="1:16">
      <c r="A3637" t="str">
        <f t="shared" si="474"/>
        <v>03</v>
      </c>
      <c r="B3637" t="str">
        <f t="shared" ca="1" si="475"/>
        <v>PU</v>
      </c>
      <c r="C3637" t="s">
        <v>555</v>
      </c>
      <c r="D3637" t="s">
        <v>4315</v>
      </c>
      <c r="E3637">
        <f t="shared" ca="1" si="476"/>
        <v>0</v>
      </c>
      <c r="H3637" t="str">
        <f t="shared" ca="1" si="477"/>
        <v>'360 PU '!</v>
      </c>
      <c r="I3637">
        <f t="shared" ca="1" si="478"/>
        <v>0</v>
      </c>
      <c r="J3637">
        <f t="shared" ref="J3637:N3687" ca="1" si="482">IF(IFERROR(VLOOKUP($C3637,INDIRECT(J$14&amp;"D:D"),1,FALSE),0)&lt;&gt;0,J$14,0)</f>
        <v>0</v>
      </c>
      <c r="K3637" t="str">
        <f t="shared" ca="1" si="482"/>
        <v>'360 PU '!</v>
      </c>
      <c r="L3637">
        <f t="shared" ca="1" si="482"/>
        <v>0</v>
      </c>
      <c r="M3637">
        <f t="shared" ca="1" si="482"/>
        <v>0</v>
      </c>
      <c r="N3637">
        <f t="shared" ca="1" si="482"/>
        <v>0</v>
      </c>
      <c r="O3637" t="str">
        <f t="shared" ca="1" si="480"/>
        <v>d:t</v>
      </c>
      <c r="P3637" t="str">
        <f t="shared" ca="1" si="481"/>
        <v>d11:t11</v>
      </c>
    </row>
    <row r="3638" spans="1:16">
      <c r="A3638" t="str">
        <f t="shared" si="474"/>
        <v>02</v>
      </c>
      <c r="B3638" t="str">
        <f t="shared" ca="1" si="475"/>
        <v>PU</v>
      </c>
      <c r="C3638" t="s">
        <v>555</v>
      </c>
      <c r="D3638" t="s">
        <v>4316</v>
      </c>
      <c r="E3638">
        <f t="shared" ca="1" si="476"/>
        <v>0</v>
      </c>
      <c r="H3638" t="str">
        <f t="shared" ca="1" si="477"/>
        <v>'360 PU '!</v>
      </c>
      <c r="I3638">
        <f t="shared" ca="1" si="478"/>
        <v>0</v>
      </c>
      <c r="J3638">
        <f t="shared" ca="1" si="482"/>
        <v>0</v>
      </c>
      <c r="K3638" t="str">
        <f t="shared" ca="1" si="482"/>
        <v>'360 PU '!</v>
      </c>
      <c r="L3638">
        <f t="shared" ca="1" si="482"/>
        <v>0</v>
      </c>
      <c r="M3638">
        <f t="shared" ca="1" si="482"/>
        <v>0</v>
      </c>
      <c r="N3638">
        <f t="shared" ca="1" si="482"/>
        <v>0</v>
      </c>
      <c r="O3638" t="str">
        <f t="shared" ca="1" si="480"/>
        <v>d:t</v>
      </c>
      <c r="P3638" t="str">
        <f t="shared" ca="1" si="481"/>
        <v>d11:t11</v>
      </c>
    </row>
    <row r="3639" spans="1:16">
      <c r="A3639" t="str">
        <f t="shared" si="474"/>
        <v>04</v>
      </c>
      <c r="B3639" t="str">
        <f t="shared" ca="1" si="475"/>
        <v>PU</v>
      </c>
      <c r="C3639" t="s">
        <v>555</v>
      </c>
      <c r="D3639" t="s">
        <v>4317</v>
      </c>
      <c r="E3639">
        <f t="shared" ca="1" si="476"/>
        <v>0</v>
      </c>
      <c r="H3639" t="str">
        <f t="shared" ca="1" si="477"/>
        <v>'360 PU '!</v>
      </c>
      <c r="I3639">
        <f t="shared" ca="1" si="478"/>
        <v>0</v>
      </c>
      <c r="J3639">
        <f t="shared" ca="1" si="482"/>
        <v>0</v>
      </c>
      <c r="K3639" t="str">
        <f t="shared" ca="1" si="482"/>
        <v>'360 PU '!</v>
      </c>
      <c r="L3639">
        <f t="shared" ca="1" si="482"/>
        <v>0</v>
      </c>
      <c r="M3639">
        <f t="shared" ca="1" si="482"/>
        <v>0</v>
      </c>
      <c r="N3639">
        <f t="shared" ca="1" si="482"/>
        <v>0</v>
      </c>
      <c r="O3639" t="str">
        <f t="shared" ca="1" si="480"/>
        <v>d:t</v>
      </c>
      <c r="P3639" t="str">
        <f t="shared" ca="1" si="481"/>
        <v>d11:t11</v>
      </c>
    </row>
    <row r="3640" spans="1:16">
      <c r="A3640" t="str">
        <f t="shared" si="474"/>
        <v>01</v>
      </c>
      <c r="B3640" t="str">
        <f t="shared" ca="1" si="475"/>
        <v>PU</v>
      </c>
      <c r="C3640" t="s">
        <v>552</v>
      </c>
      <c r="D3640" t="s">
        <v>4318</v>
      </c>
      <c r="E3640">
        <f t="shared" ca="1" si="476"/>
        <v>0</v>
      </c>
      <c r="H3640" t="str">
        <f t="shared" ca="1" si="477"/>
        <v>'360 PU '!</v>
      </c>
      <c r="I3640">
        <f t="shared" ca="1" si="478"/>
        <v>0</v>
      </c>
      <c r="J3640">
        <f t="shared" ca="1" si="482"/>
        <v>0</v>
      </c>
      <c r="K3640" t="str">
        <f t="shared" ca="1" si="482"/>
        <v>'360 PU '!</v>
      </c>
      <c r="L3640">
        <f t="shared" ca="1" si="482"/>
        <v>0</v>
      </c>
      <c r="M3640">
        <f t="shared" ca="1" si="482"/>
        <v>0</v>
      </c>
      <c r="N3640">
        <f t="shared" ca="1" si="482"/>
        <v>0</v>
      </c>
      <c r="O3640" t="str">
        <f t="shared" ca="1" si="480"/>
        <v>d:t</v>
      </c>
      <c r="P3640" t="str">
        <f t="shared" ca="1" si="481"/>
        <v>d11:t11</v>
      </c>
    </row>
    <row r="3641" spans="1:16">
      <c r="A3641" t="str">
        <f t="shared" ref="A3641:A3704" si="483">MID(D3641,LEN(C3641)+2,LEN(D3641)-LEN(C3641))</f>
        <v>05</v>
      </c>
      <c r="B3641" t="str">
        <f t="shared" ref="B3641:B3704" ca="1" si="484">VLOOKUP(H3641,$A$1:$K$6,11,FALSE)</f>
        <v>PU</v>
      </c>
      <c r="C3641" t="s">
        <v>552</v>
      </c>
      <c r="D3641" t="s">
        <v>4319</v>
      </c>
      <c r="E3641">
        <f t="shared" ca="1" si="476"/>
        <v>0</v>
      </c>
      <c r="H3641" t="str">
        <f t="shared" ca="1" si="477"/>
        <v>'360 PU '!</v>
      </c>
      <c r="I3641">
        <f t="shared" ca="1" si="478"/>
        <v>0</v>
      </c>
      <c r="J3641">
        <f t="shared" ca="1" si="482"/>
        <v>0</v>
      </c>
      <c r="K3641" t="str">
        <f t="shared" ca="1" si="482"/>
        <v>'360 PU '!</v>
      </c>
      <c r="L3641">
        <f t="shared" ca="1" si="482"/>
        <v>0</v>
      </c>
      <c r="M3641">
        <f t="shared" ca="1" si="482"/>
        <v>0</v>
      </c>
      <c r="N3641">
        <f t="shared" ca="1" si="482"/>
        <v>0</v>
      </c>
      <c r="O3641" t="str">
        <f t="shared" ca="1" si="480"/>
        <v>d:t</v>
      </c>
      <c r="P3641" t="str">
        <f t="shared" ca="1" si="481"/>
        <v>d11:t11</v>
      </c>
    </row>
    <row r="3642" spans="1:16">
      <c r="A3642" t="str">
        <f t="shared" si="483"/>
        <v>14</v>
      </c>
      <c r="B3642" t="str">
        <f t="shared" ca="1" si="484"/>
        <v>PU</v>
      </c>
      <c r="C3642" t="s">
        <v>552</v>
      </c>
      <c r="D3642" t="s">
        <v>4320</v>
      </c>
      <c r="E3642">
        <f t="shared" ref="E3642:E3705" ca="1" si="485">IFERROR(VLOOKUP(C3642,INDIRECT($H3642&amp;$O3642),MATCH($A3642,INDIRECT($H3642&amp;$P3642),0),FALSE),0)</f>
        <v>0</v>
      </c>
      <c r="H3642" t="str">
        <f t="shared" ref="H3642:H3705" ca="1" si="486">IF(I3642&lt;&gt;0,I3642,IF(J3642&lt;&gt;0,J3642,IF(K3642&lt;&gt;0,K3642,IF(L3642&lt;&gt;0,L3642,IF(M3642&lt;&gt;0,M3642,N3642)))))</f>
        <v>'360 PU '!</v>
      </c>
      <c r="I3642">
        <f t="shared" ref="I3642:I3705" ca="1" si="487">IF(IFERROR(VLOOKUP(C3642,INDIRECT($I$14&amp;"D:D"),1,FALSE),0)&lt;&gt;0,I$14,0)</f>
        <v>0</v>
      </c>
      <c r="J3642">
        <f t="shared" ca="1" si="482"/>
        <v>0</v>
      </c>
      <c r="K3642" t="str">
        <f t="shared" ca="1" si="482"/>
        <v>'360 PU '!</v>
      </c>
      <c r="L3642">
        <f t="shared" ca="1" si="482"/>
        <v>0</v>
      </c>
      <c r="M3642">
        <f t="shared" ca="1" si="482"/>
        <v>0</v>
      </c>
      <c r="N3642">
        <f t="shared" ca="1" si="482"/>
        <v>0</v>
      </c>
      <c r="O3642" t="str">
        <f t="shared" ca="1" si="480"/>
        <v>d:t</v>
      </c>
      <c r="P3642" t="str">
        <f t="shared" ca="1" si="481"/>
        <v>d11:t11</v>
      </c>
    </row>
    <row r="3643" spans="1:16">
      <c r="A3643" t="str">
        <f t="shared" si="483"/>
        <v>100</v>
      </c>
      <c r="B3643" t="str">
        <f t="shared" ca="1" si="484"/>
        <v>PU</v>
      </c>
      <c r="C3643" t="s">
        <v>552</v>
      </c>
      <c r="D3643" t="s">
        <v>4321</v>
      </c>
      <c r="E3643">
        <f t="shared" ca="1" si="485"/>
        <v>0</v>
      </c>
      <c r="H3643" t="str">
        <f t="shared" ca="1" si="486"/>
        <v>'360 PU '!</v>
      </c>
      <c r="I3643">
        <f t="shared" ca="1" si="487"/>
        <v>0</v>
      </c>
      <c r="J3643">
        <f t="shared" ca="1" si="482"/>
        <v>0</v>
      </c>
      <c r="K3643" t="str">
        <f t="shared" ca="1" si="482"/>
        <v>'360 PU '!</v>
      </c>
      <c r="L3643">
        <f t="shared" ca="1" si="482"/>
        <v>0</v>
      </c>
      <c r="M3643">
        <f t="shared" ca="1" si="482"/>
        <v>0</v>
      </c>
      <c r="N3643">
        <f t="shared" ca="1" si="482"/>
        <v>0</v>
      </c>
      <c r="O3643" t="str">
        <f t="shared" ca="1" si="480"/>
        <v>d:t</v>
      </c>
      <c r="P3643" t="str">
        <f t="shared" ca="1" si="481"/>
        <v>d11:t11</v>
      </c>
    </row>
    <row r="3644" spans="1:16">
      <c r="A3644" t="str">
        <f t="shared" si="483"/>
        <v>06</v>
      </c>
      <c r="B3644" t="str">
        <f t="shared" ca="1" si="484"/>
        <v>PU</v>
      </c>
      <c r="C3644" t="s">
        <v>552</v>
      </c>
      <c r="D3644" t="s">
        <v>4322</v>
      </c>
      <c r="E3644">
        <f t="shared" ca="1" si="485"/>
        <v>0</v>
      </c>
      <c r="H3644" t="str">
        <f t="shared" ca="1" si="486"/>
        <v>'360 PU '!</v>
      </c>
      <c r="I3644">
        <f t="shared" ca="1" si="487"/>
        <v>0</v>
      </c>
      <c r="J3644">
        <f t="shared" ca="1" si="482"/>
        <v>0</v>
      </c>
      <c r="K3644" t="str">
        <f t="shared" ca="1" si="482"/>
        <v>'360 PU '!</v>
      </c>
      <c r="L3644">
        <f t="shared" ca="1" si="482"/>
        <v>0</v>
      </c>
      <c r="M3644">
        <f t="shared" ca="1" si="482"/>
        <v>0</v>
      </c>
      <c r="N3644">
        <f t="shared" ca="1" si="482"/>
        <v>0</v>
      </c>
      <c r="O3644" t="str">
        <f t="shared" ca="1" si="480"/>
        <v>d:t</v>
      </c>
      <c r="P3644" t="str">
        <f t="shared" ca="1" si="481"/>
        <v>d11:t11</v>
      </c>
    </row>
    <row r="3645" spans="1:16">
      <c r="A3645" t="str">
        <f t="shared" si="483"/>
        <v>12</v>
      </c>
      <c r="B3645" t="str">
        <f t="shared" ca="1" si="484"/>
        <v>PU</v>
      </c>
      <c r="C3645" t="s">
        <v>552</v>
      </c>
      <c r="D3645" t="s">
        <v>4323</v>
      </c>
      <c r="E3645">
        <f t="shared" ca="1" si="485"/>
        <v>0</v>
      </c>
      <c r="H3645" t="str">
        <f t="shared" ca="1" si="486"/>
        <v>'360 PU '!</v>
      </c>
      <c r="I3645">
        <f t="shared" ca="1" si="487"/>
        <v>0</v>
      </c>
      <c r="J3645">
        <f t="shared" ca="1" si="482"/>
        <v>0</v>
      </c>
      <c r="K3645" t="str">
        <f t="shared" ca="1" si="482"/>
        <v>'360 PU '!</v>
      </c>
      <c r="L3645">
        <f t="shared" ca="1" si="482"/>
        <v>0</v>
      </c>
      <c r="M3645">
        <f t="shared" ca="1" si="482"/>
        <v>0</v>
      </c>
      <c r="N3645">
        <f t="shared" ca="1" si="482"/>
        <v>0</v>
      </c>
      <c r="O3645" t="str">
        <f t="shared" ca="1" si="480"/>
        <v>d:t</v>
      </c>
      <c r="P3645" t="str">
        <f t="shared" ca="1" si="481"/>
        <v>d11:t11</v>
      </c>
    </row>
    <row r="3646" spans="1:16">
      <c r="A3646" t="str">
        <f t="shared" si="483"/>
        <v>09</v>
      </c>
      <c r="B3646" t="str">
        <f t="shared" ca="1" si="484"/>
        <v>PU</v>
      </c>
      <c r="C3646" t="s">
        <v>552</v>
      </c>
      <c r="D3646" t="s">
        <v>4324</v>
      </c>
      <c r="E3646">
        <f t="shared" ca="1" si="485"/>
        <v>0</v>
      </c>
      <c r="H3646" t="str">
        <f t="shared" ca="1" si="486"/>
        <v>'360 PU '!</v>
      </c>
      <c r="I3646">
        <f t="shared" ca="1" si="487"/>
        <v>0</v>
      </c>
      <c r="J3646">
        <f t="shared" ca="1" si="482"/>
        <v>0</v>
      </c>
      <c r="K3646" t="str">
        <f t="shared" ca="1" si="482"/>
        <v>'360 PU '!</v>
      </c>
      <c r="L3646">
        <f t="shared" ca="1" si="482"/>
        <v>0</v>
      </c>
      <c r="M3646">
        <f t="shared" ca="1" si="482"/>
        <v>0</v>
      </c>
      <c r="N3646">
        <f t="shared" ca="1" si="482"/>
        <v>0</v>
      </c>
      <c r="O3646" t="str">
        <f t="shared" ca="1" si="480"/>
        <v>d:t</v>
      </c>
      <c r="P3646" t="str">
        <f t="shared" ca="1" si="481"/>
        <v>d11:t11</v>
      </c>
    </row>
    <row r="3647" spans="1:16">
      <c r="A3647" t="str">
        <f t="shared" si="483"/>
        <v>11</v>
      </c>
      <c r="B3647" t="str">
        <f t="shared" ca="1" si="484"/>
        <v>PU</v>
      </c>
      <c r="C3647" t="s">
        <v>552</v>
      </c>
      <c r="D3647" t="s">
        <v>4325</v>
      </c>
      <c r="E3647">
        <f t="shared" ca="1" si="485"/>
        <v>0</v>
      </c>
      <c r="H3647" t="str">
        <f t="shared" ca="1" si="486"/>
        <v>'360 PU '!</v>
      </c>
      <c r="I3647">
        <f t="shared" ca="1" si="487"/>
        <v>0</v>
      </c>
      <c r="J3647">
        <f t="shared" ca="1" si="482"/>
        <v>0</v>
      </c>
      <c r="K3647" t="str">
        <f t="shared" ca="1" si="482"/>
        <v>'360 PU '!</v>
      </c>
      <c r="L3647">
        <f t="shared" ca="1" si="482"/>
        <v>0</v>
      </c>
      <c r="M3647">
        <f t="shared" ca="1" si="482"/>
        <v>0</v>
      </c>
      <c r="N3647">
        <f t="shared" ca="1" si="482"/>
        <v>0</v>
      </c>
      <c r="O3647" t="str">
        <f t="shared" ca="1" si="480"/>
        <v>d:t</v>
      </c>
      <c r="P3647" t="str">
        <f t="shared" ca="1" si="481"/>
        <v>d11:t11</v>
      </c>
    </row>
    <row r="3648" spans="1:16">
      <c r="A3648" t="str">
        <f t="shared" si="483"/>
        <v>03</v>
      </c>
      <c r="B3648" t="str">
        <f t="shared" ca="1" si="484"/>
        <v>PU</v>
      </c>
      <c r="C3648" t="s">
        <v>552</v>
      </c>
      <c r="D3648" t="s">
        <v>4326</v>
      </c>
      <c r="E3648">
        <f t="shared" ca="1" si="485"/>
        <v>0</v>
      </c>
      <c r="H3648" t="str">
        <f t="shared" ca="1" si="486"/>
        <v>'360 PU '!</v>
      </c>
      <c r="I3648">
        <f t="shared" ca="1" si="487"/>
        <v>0</v>
      </c>
      <c r="J3648">
        <f t="shared" ca="1" si="482"/>
        <v>0</v>
      </c>
      <c r="K3648" t="str">
        <f t="shared" ca="1" si="482"/>
        <v>'360 PU '!</v>
      </c>
      <c r="L3648">
        <f t="shared" ca="1" si="482"/>
        <v>0</v>
      </c>
      <c r="M3648">
        <f t="shared" ca="1" si="482"/>
        <v>0</v>
      </c>
      <c r="N3648">
        <f t="shared" ca="1" si="482"/>
        <v>0</v>
      </c>
      <c r="O3648" t="str">
        <f t="shared" ca="1" si="480"/>
        <v>d:t</v>
      </c>
      <c r="P3648" t="str">
        <f t="shared" ca="1" si="481"/>
        <v>d11:t11</v>
      </c>
    </row>
    <row r="3649" spans="1:16">
      <c r="A3649" t="str">
        <f t="shared" si="483"/>
        <v>02</v>
      </c>
      <c r="B3649" t="str">
        <f t="shared" ca="1" si="484"/>
        <v>PU</v>
      </c>
      <c r="C3649" t="s">
        <v>552</v>
      </c>
      <c r="D3649" t="s">
        <v>4327</v>
      </c>
      <c r="E3649">
        <f t="shared" ca="1" si="485"/>
        <v>0</v>
      </c>
      <c r="H3649" t="str">
        <f t="shared" ca="1" si="486"/>
        <v>'360 PU '!</v>
      </c>
      <c r="I3649">
        <f t="shared" ca="1" si="487"/>
        <v>0</v>
      </c>
      <c r="J3649">
        <f t="shared" ca="1" si="482"/>
        <v>0</v>
      </c>
      <c r="K3649" t="str">
        <f t="shared" ca="1" si="482"/>
        <v>'360 PU '!</v>
      </c>
      <c r="L3649">
        <f t="shared" ca="1" si="482"/>
        <v>0</v>
      </c>
      <c r="M3649">
        <f t="shared" ca="1" si="482"/>
        <v>0</v>
      </c>
      <c r="N3649">
        <f t="shared" ca="1" si="482"/>
        <v>0</v>
      </c>
      <c r="O3649" t="str">
        <f t="shared" ca="1" si="480"/>
        <v>d:t</v>
      </c>
      <c r="P3649" t="str">
        <f t="shared" ca="1" si="481"/>
        <v>d11:t11</v>
      </c>
    </row>
    <row r="3650" spans="1:16">
      <c r="A3650" t="str">
        <f t="shared" si="483"/>
        <v>04</v>
      </c>
      <c r="B3650" t="str">
        <f t="shared" ca="1" si="484"/>
        <v>PU</v>
      </c>
      <c r="C3650" t="s">
        <v>552</v>
      </c>
      <c r="D3650" t="s">
        <v>4328</v>
      </c>
      <c r="E3650">
        <f t="shared" ca="1" si="485"/>
        <v>0</v>
      </c>
      <c r="H3650" t="str">
        <f t="shared" ca="1" si="486"/>
        <v>'360 PU '!</v>
      </c>
      <c r="I3650">
        <f t="shared" ca="1" si="487"/>
        <v>0</v>
      </c>
      <c r="J3650">
        <f t="shared" ca="1" si="482"/>
        <v>0</v>
      </c>
      <c r="K3650" t="str">
        <f t="shared" ca="1" si="482"/>
        <v>'360 PU '!</v>
      </c>
      <c r="L3650">
        <f t="shared" ca="1" si="482"/>
        <v>0</v>
      </c>
      <c r="M3650">
        <f t="shared" ca="1" si="482"/>
        <v>0</v>
      </c>
      <c r="N3650">
        <f t="shared" ca="1" si="482"/>
        <v>0</v>
      </c>
      <c r="O3650" t="str">
        <f t="shared" ca="1" si="480"/>
        <v>d:t</v>
      </c>
      <c r="P3650" t="str">
        <f t="shared" ca="1" si="481"/>
        <v>d11:t11</v>
      </c>
    </row>
    <row r="3651" spans="1:16">
      <c r="A3651" t="str">
        <f t="shared" si="483"/>
        <v>01</v>
      </c>
      <c r="B3651" t="str">
        <f t="shared" ca="1" si="484"/>
        <v>PU</v>
      </c>
      <c r="C3651" t="s">
        <v>553</v>
      </c>
      <c r="D3651" t="s">
        <v>4329</v>
      </c>
      <c r="E3651">
        <f t="shared" ca="1" si="485"/>
        <v>0</v>
      </c>
      <c r="H3651" t="str">
        <f t="shared" ca="1" si="486"/>
        <v>'360 PU '!</v>
      </c>
      <c r="I3651">
        <f t="shared" ca="1" si="487"/>
        <v>0</v>
      </c>
      <c r="J3651">
        <f t="shared" ca="1" si="482"/>
        <v>0</v>
      </c>
      <c r="K3651" t="str">
        <f t="shared" ca="1" si="482"/>
        <v>'360 PU '!</v>
      </c>
      <c r="L3651">
        <f t="shared" ca="1" si="482"/>
        <v>0</v>
      </c>
      <c r="M3651">
        <f t="shared" ca="1" si="482"/>
        <v>0</v>
      </c>
      <c r="N3651">
        <f t="shared" ca="1" si="482"/>
        <v>0</v>
      </c>
      <c r="O3651" t="str">
        <f t="shared" ca="1" si="480"/>
        <v>d:t</v>
      </c>
      <c r="P3651" t="str">
        <f t="shared" ca="1" si="481"/>
        <v>d11:t11</v>
      </c>
    </row>
    <row r="3652" spans="1:16">
      <c r="A3652" t="str">
        <f t="shared" si="483"/>
        <v>05</v>
      </c>
      <c r="B3652" t="str">
        <f t="shared" ca="1" si="484"/>
        <v>PU</v>
      </c>
      <c r="C3652" t="s">
        <v>553</v>
      </c>
      <c r="D3652" t="s">
        <v>4330</v>
      </c>
      <c r="E3652">
        <f t="shared" ca="1" si="485"/>
        <v>0</v>
      </c>
      <c r="H3652" t="str">
        <f t="shared" ca="1" si="486"/>
        <v>'360 PU '!</v>
      </c>
      <c r="I3652">
        <f t="shared" ca="1" si="487"/>
        <v>0</v>
      </c>
      <c r="J3652">
        <f t="shared" ca="1" si="482"/>
        <v>0</v>
      </c>
      <c r="K3652" t="str">
        <f t="shared" ca="1" si="482"/>
        <v>'360 PU '!</v>
      </c>
      <c r="L3652">
        <f t="shared" ca="1" si="482"/>
        <v>0</v>
      </c>
      <c r="M3652">
        <f t="shared" ca="1" si="482"/>
        <v>0</v>
      </c>
      <c r="N3652">
        <f t="shared" ca="1" si="482"/>
        <v>0</v>
      </c>
      <c r="O3652" t="str">
        <f t="shared" ca="1" si="480"/>
        <v>d:t</v>
      </c>
      <c r="P3652" t="str">
        <f t="shared" ca="1" si="481"/>
        <v>d11:t11</v>
      </c>
    </row>
    <row r="3653" spans="1:16">
      <c r="A3653" t="str">
        <f t="shared" si="483"/>
        <v>14</v>
      </c>
      <c r="B3653" t="str">
        <f t="shared" ca="1" si="484"/>
        <v>PU</v>
      </c>
      <c r="C3653" t="s">
        <v>553</v>
      </c>
      <c r="D3653" t="s">
        <v>4331</v>
      </c>
      <c r="E3653">
        <f t="shared" ca="1" si="485"/>
        <v>0</v>
      </c>
      <c r="H3653" t="str">
        <f t="shared" ca="1" si="486"/>
        <v>'360 PU '!</v>
      </c>
      <c r="I3653">
        <f t="shared" ca="1" si="487"/>
        <v>0</v>
      </c>
      <c r="J3653">
        <f t="shared" ca="1" si="482"/>
        <v>0</v>
      </c>
      <c r="K3653" t="str">
        <f t="shared" ca="1" si="482"/>
        <v>'360 PU '!</v>
      </c>
      <c r="L3653">
        <f t="shared" ca="1" si="482"/>
        <v>0</v>
      </c>
      <c r="M3653">
        <f t="shared" ca="1" si="482"/>
        <v>0</v>
      </c>
      <c r="N3653">
        <f t="shared" ca="1" si="482"/>
        <v>0</v>
      </c>
      <c r="O3653" t="str">
        <f t="shared" ca="1" si="480"/>
        <v>d:t</v>
      </c>
      <c r="P3653" t="str">
        <f t="shared" ca="1" si="481"/>
        <v>d11:t11</v>
      </c>
    </row>
    <row r="3654" spans="1:16">
      <c r="A3654" t="str">
        <f t="shared" si="483"/>
        <v>100</v>
      </c>
      <c r="B3654" t="str">
        <f t="shared" ca="1" si="484"/>
        <v>PU</v>
      </c>
      <c r="C3654" t="s">
        <v>553</v>
      </c>
      <c r="D3654" t="s">
        <v>4332</v>
      </c>
      <c r="E3654">
        <f t="shared" ca="1" si="485"/>
        <v>0</v>
      </c>
      <c r="H3654" t="str">
        <f t="shared" ca="1" si="486"/>
        <v>'360 PU '!</v>
      </c>
      <c r="I3654">
        <f t="shared" ca="1" si="487"/>
        <v>0</v>
      </c>
      <c r="J3654">
        <f t="shared" ca="1" si="482"/>
        <v>0</v>
      </c>
      <c r="K3654" t="str">
        <f t="shared" ca="1" si="482"/>
        <v>'360 PU '!</v>
      </c>
      <c r="L3654">
        <f t="shared" ca="1" si="482"/>
        <v>0</v>
      </c>
      <c r="M3654">
        <f t="shared" ca="1" si="482"/>
        <v>0</v>
      </c>
      <c r="N3654">
        <f t="shared" ca="1" si="482"/>
        <v>0</v>
      </c>
      <c r="O3654" t="str">
        <f t="shared" ca="1" si="480"/>
        <v>d:t</v>
      </c>
      <c r="P3654" t="str">
        <f t="shared" ca="1" si="481"/>
        <v>d11:t11</v>
      </c>
    </row>
    <row r="3655" spans="1:16">
      <c r="A3655" t="str">
        <f t="shared" si="483"/>
        <v>06</v>
      </c>
      <c r="B3655" t="str">
        <f t="shared" ca="1" si="484"/>
        <v>PU</v>
      </c>
      <c r="C3655" t="s">
        <v>553</v>
      </c>
      <c r="D3655" t="s">
        <v>4333</v>
      </c>
      <c r="E3655">
        <f t="shared" ca="1" si="485"/>
        <v>0</v>
      </c>
      <c r="H3655" t="str">
        <f t="shared" ca="1" si="486"/>
        <v>'360 PU '!</v>
      </c>
      <c r="I3655">
        <f t="shared" ca="1" si="487"/>
        <v>0</v>
      </c>
      <c r="J3655">
        <f t="shared" ca="1" si="482"/>
        <v>0</v>
      </c>
      <c r="K3655" t="str">
        <f t="shared" ca="1" si="482"/>
        <v>'360 PU '!</v>
      </c>
      <c r="L3655">
        <f t="shared" ca="1" si="482"/>
        <v>0</v>
      </c>
      <c r="M3655">
        <f t="shared" ca="1" si="482"/>
        <v>0</v>
      </c>
      <c r="N3655">
        <f t="shared" ca="1" si="482"/>
        <v>0</v>
      </c>
      <c r="O3655" t="str">
        <f t="shared" ca="1" si="480"/>
        <v>d:t</v>
      </c>
      <c r="P3655" t="str">
        <f t="shared" ca="1" si="481"/>
        <v>d11:t11</v>
      </c>
    </row>
    <row r="3656" spans="1:16">
      <c r="A3656" t="str">
        <f t="shared" si="483"/>
        <v>12</v>
      </c>
      <c r="B3656" t="str">
        <f t="shared" ca="1" si="484"/>
        <v>PU</v>
      </c>
      <c r="C3656" t="s">
        <v>553</v>
      </c>
      <c r="D3656" t="s">
        <v>4334</v>
      </c>
      <c r="E3656">
        <f t="shared" ca="1" si="485"/>
        <v>0</v>
      </c>
      <c r="H3656" t="str">
        <f t="shared" ca="1" si="486"/>
        <v>'360 PU '!</v>
      </c>
      <c r="I3656">
        <f t="shared" ca="1" si="487"/>
        <v>0</v>
      </c>
      <c r="J3656">
        <f t="shared" ca="1" si="482"/>
        <v>0</v>
      </c>
      <c r="K3656" t="str">
        <f t="shared" ca="1" si="482"/>
        <v>'360 PU '!</v>
      </c>
      <c r="L3656">
        <f t="shared" ca="1" si="482"/>
        <v>0</v>
      </c>
      <c r="M3656">
        <f t="shared" ca="1" si="482"/>
        <v>0</v>
      </c>
      <c r="N3656">
        <f t="shared" ca="1" si="482"/>
        <v>0</v>
      </c>
      <c r="O3656" t="str">
        <f t="shared" ca="1" si="480"/>
        <v>d:t</v>
      </c>
      <c r="P3656" t="str">
        <f t="shared" ca="1" si="481"/>
        <v>d11:t11</v>
      </c>
    </row>
    <row r="3657" spans="1:16">
      <c r="A3657" t="str">
        <f t="shared" si="483"/>
        <v>09</v>
      </c>
      <c r="B3657" t="str">
        <f t="shared" ca="1" si="484"/>
        <v>PU</v>
      </c>
      <c r="C3657" t="s">
        <v>553</v>
      </c>
      <c r="D3657" t="s">
        <v>4335</v>
      </c>
      <c r="E3657">
        <f t="shared" ca="1" si="485"/>
        <v>0</v>
      </c>
      <c r="H3657" t="str">
        <f t="shared" ca="1" si="486"/>
        <v>'360 PU '!</v>
      </c>
      <c r="I3657">
        <f t="shared" ca="1" si="487"/>
        <v>0</v>
      </c>
      <c r="J3657">
        <f t="shared" ca="1" si="482"/>
        <v>0</v>
      </c>
      <c r="K3657" t="str">
        <f t="shared" ca="1" si="482"/>
        <v>'360 PU '!</v>
      </c>
      <c r="L3657">
        <f t="shared" ca="1" si="482"/>
        <v>0</v>
      </c>
      <c r="M3657">
        <f t="shared" ca="1" si="482"/>
        <v>0</v>
      </c>
      <c r="N3657">
        <f t="shared" ca="1" si="482"/>
        <v>0</v>
      </c>
      <c r="O3657" t="str">
        <f t="shared" ca="1" si="480"/>
        <v>d:t</v>
      </c>
      <c r="P3657" t="str">
        <f t="shared" ca="1" si="481"/>
        <v>d11:t11</v>
      </c>
    </row>
    <row r="3658" spans="1:16">
      <c r="A3658" t="str">
        <f t="shared" si="483"/>
        <v>11</v>
      </c>
      <c r="B3658" t="str">
        <f t="shared" ca="1" si="484"/>
        <v>PU</v>
      </c>
      <c r="C3658" t="s">
        <v>553</v>
      </c>
      <c r="D3658" t="s">
        <v>4336</v>
      </c>
      <c r="E3658">
        <f t="shared" ca="1" si="485"/>
        <v>0</v>
      </c>
      <c r="H3658" t="str">
        <f t="shared" ca="1" si="486"/>
        <v>'360 PU '!</v>
      </c>
      <c r="I3658">
        <f t="shared" ca="1" si="487"/>
        <v>0</v>
      </c>
      <c r="J3658">
        <f t="shared" ca="1" si="482"/>
        <v>0</v>
      </c>
      <c r="K3658" t="str">
        <f t="shared" ca="1" si="482"/>
        <v>'360 PU '!</v>
      </c>
      <c r="L3658">
        <f t="shared" ca="1" si="482"/>
        <v>0</v>
      </c>
      <c r="M3658">
        <f t="shared" ca="1" si="482"/>
        <v>0</v>
      </c>
      <c r="N3658">
        <f t="shared" ca="1" si="482"/>
        <v>0</v>
      </c>
      <c r="O3658" t="str">
        <f t="shared" ca="1" si="480"/>
        <v>d:t</v>
      </c>
      <c r="P3658" t="str">
        <f t="shared" ca="1" si="481"/>
        <v>d11:t11</v>
      </c>
    </row>
    <row r="3659" spans="1:16">
      <c r="A3659" t="str">
        <f t="shared" si="483"/>
        <v>03</v>
      </c>
      <c r="B3659" t="str">
        <f t="shared" ca="1" si="484"/>
        <v>PU</v>
      </c>
      <c r="C3659" t="s">
        <v>553</v>
      </c>
      <c r="D3659" t="s">
        <v>4337</v>
      </c>
      <c r="E3659">
        <f t="shared" ca="1" si="485"/>
        <v>0</v>
      </c>
      <c r="H3659" t="str">
        <f t="shared" ca="1" si="486"/>
        <v>'360 PU '!</v>
      </c>
      <c r="I3659">
        <f t="shared" ca="1" si="487"/>
        <v>0</v>
      </c>
      <c r="J3659">
        <f t="shared" ca="1" si="482"/>
        <v>0</v>
      </c>
      <c r="K3659" t="str">
        <f t="shared" ca="1" si="482"/>
        <v>'360 PU '!</v>
      </c>
      <c r="L3659">
        <f t="shared" ca="1" si="482"/>
        <v>0</v>
      </c>
      <c r="M3659">
        <f t="shared" ca="1" si="482"/>
        <v>0</v>
      </c>
      <c r="N3659">
        <f t="shared" ca="1" si="482"/>
        <v>0</v>
      </c>
      <c r="O3659" t="str">
        <f t="shared" ca="1" si="480"/>
        <v>d:t</v>
      </c>
      <c r="P3659" t="str">
        <f t="shared" ca="1" si="481"/>
        <v>d11:t11</v>
      </c>
    </row>
    <row r="3660" spans="1:16">
      <c r="A3660" t="str">
        <f t="shared" si="483"/>
        <v>02</v>
      </c>
      <c r="B3660" t="str">
        <f t="shared" ca="1" si="484"/>
        <v>PU</v>
      </c>
      <c r="C3660" t="s">
        <v>553</v>
      </c>
      <c r="D3660" t="s">
        <v>4338</v>
      </c>
      <c r="E3660">
        <f t="shared" ca="1" si="485"/>
        <v>0</v>
      </c>
      <c r="H3660" t="str">
        <f t="shared" ca="1" si="486"/>
        <v>'360 PU '!</v>
      </c>
      <c r="I3660">
        <f t="shared" ca="1" si="487"/>
        <v>0</v>
      </c>
      <c r="J3660">
        <f t="shared" ca="1" si="482"/>
        <v>0</v>
      </c>
      <c r="K3660" t="str">
        <f t="shared" ca="1" si="482"/>
        <v>'360 PU '!</v>
      </c>
      <c r="L3660">
        <f t="shared" ca="1" si="482"/>
        <v>0</v>
      </c>
      <c r="M3660">
        <f t="shared" ca="1" si="482"/>
        <v>0</v>
      </c>
      <c r="N3660">
        <f t="shared" ca="1" si="482"/>
        <v>0</v>
      </c>
      <c r="O3660" t="str">
        <f t="shared" ca="1" si="480"/>
        <v>d:t</v>
      </c>
      <c r="P3660" t="str">
        <f t="shared" ca="1" si="481"/>
        <v>d11:t11</v>
      </c>
    </row>
    <row r="3661" spans="1:16">
      <c r="A3661" t="str">
        <f t="shared" si="483"/>
        <v>04</v>
      </c>
      <c r="B3661" t="str">
        <f t="shared" ca="1" si="484"/>
        <v>PU</v>
      </c>
      <c r="C3661" t="s">
        <v>553</v>
      </c>
      <c r="D3661" t="s">
        <v>4339</v>
      </c>
      <c r="E3661">
        <f t="shared" ca="1" si="485"/>
        <v>0</v>
      </c>
      <c r="H3661" t="str">
        <f t="shared" ca="1" si="486"/>
        <v>'360 PU '!</v>
      </c>
      <c r="I3661">
        <f t="shared" ca="1" si="487"/>
        <v>0</v>
      </c>
      <c r="J3661">
        <f t="shared" ca="1" si="482"/>
        <v>0</v>
      </c>
      <c r="K3661" t="str">
        <f t="shared" ca="1" si="482"/>
        <v>'360 PU '!</v>
      </c>
      <c r="L3661">
        <f t="shared" ca="1" si="482"/>
        <v>0</v>
      </c>
      <c r="M3661">
        <f t="shared" ca="1" si="482"/>
        <v>0</v>
      </c>
      <c r="N3661">
        <f t="shared" ca="1" si="482"/>
        <v>0</v>
      </c>
      <c r="O3661" t="str">
        <f t="shared" ca="1" si="480"/>
        <v>d:t</v>
      </c>
      <c r="P3661" t="str">
        <f t="shared" ca="1" si="481"/>
        <v>d11:t11</v>
      </c>
    </row>
    <row r="3662" spans="1:16">
      <c r="A3662" t="str">
        <f t="shared" si="483"/>
        <v>01</v>
      </c>
      <c r="B3662" t="str">
        <f t="shared" ca="1" si="484"/>
        <v>PU</v>
      </c>
      <c r="C3662" t="s">
        <v>342</v>
      </c>
      <c r="D3662" t="s">
        <v>4340</v>
      </c>
      <c r="E3662">
        <f t="shared" ca="1" si="485"/>
        <v>0</v>
      </c>
      <c r="H3662" t="str">
        <f t="shared" ca="1" si="486"/>
        <v>'360 PU '!</v>
      </c>
      <c r="I3662">
        <f t="shared" ca="1" si="487"/>
        <v>0</v>
      </c>
      <c r="J3662">
        <f t="shared" ca="1" si="482"/>
        <v>0</v>
      </c>
      <c r="K3662" t="str">
        <f t="shared" ca="1" si="482"/>
        <v>'360 PU '!</v>
      </c>
      <c r="L3662">
        <f t="shared" ca="1" si="482"/>
        <v>0</v>
      </c>
      <c r="M3662">
        <f t="shared" ca="1" si="482"/>
        <v>0</v>
      </c>
      <c r="N3662">
        <f t="shared" ca="1" si="482"/>
        <v>0</v>
      </c>
      <c r="O3662" t="str">
        <f t="shared" ca="1" si="480"/>
        <v>d:t</v>
      </c>
      <c r="P3662" t="str">
        <f t="shared" ca="1" si="481"/>
        <v>d11:t11</v>
      </c>
    </row>
    <row r="3663" spans="1:16">
      <c r="A3663" t="str">
        <f t="shared" si="483"/>
        <v>05</v>
      </c>
      <c r="B3663" t="str">
        <f t="shared" ca="1" si="484"/>
        <v>PU</v>
      </c>
      <c r="C3663" t="s">
        <v>342</v>
      </c>
      <c r="D3663" t="s">
        <v>4341</v>
      </c>
      <c r="E3663">
        <f t="shared" ca="1" si="485"/>
        <v>0</v>
      </c>
      <c r="H3663" t="str">
        <f t="shared" ca="1" si="486"/>
        <v>'360 PU '!</v>
      </c>
      <c r="I3663">
        <f t="shared" ca="1" si="487"/>
        <v>0</v>
      </c>
      <c r="J3663">
        <f t="shared" ca="1" si="482"/>
        <v>0</v>
      </c>
      <c r="K3663" t="str">
        <f t="shared" ca="1" si="482"/>
        <v>'360 PU '!</v>
      </c>
      <c r="L3663">
        <f t="shared" ca="1" si="482"/>
        <v>0</v>
      </c>
      <c r="M3663">
        <f t="shared" ca="1" si="482"/>
        <v>0</v>
      </c>
      <c r="N3663">
        <f t="shared" ca="1" si="482"/>
        <v>0</v>
      </c>
      <c r="O3663" t="str">
        <f t="shared" ca="1" si="480"/>
        <v>d:t</v>
      </c>
      <c r="P3663" t="str">
        <f t="shared" ca="1" si="481"/>
        <v>d11:t11</v>
      </c>
    </row>
    <row r="3664" spans="1:16">
      <c r="A3664" t="str">
        <f t="shared" si="483"/>
        <v>14</v>
      </c>
      <c r="B3664" t="str">
        <f t="shared" ca="1" si="484"/>
        <v>PU</v>
      </c>
      <c r="C3664" t="s">
        <v>342</v>
      </c>
      <c r="D3664" t="s">
        <v>4342</v>
      </c>
      <c r="E3664">
        <f t="shared" ca="1" si="485"/>
        <v>0</v>
      </c>
      <c r="H3664" t="str">
        <f t="shared" ca="1" si="486"/>
        <v>'360 PU '!</v>
      </c>
      <c r="I3664">
        <f t="shared" ca="1" si="487"/>
        <v>0</v>
      </c>
      <c r="J3664">
        <f t="shared" ca="1" si="482"/>
        <v>0</v>
      </c>
      <c r="K3664" t="str">
        <f t="shared" ca="1" si="482"/>
        <v>'360 PU '!</v>
      </c>
      <c r="L3664">
        <f t="shared" ca="1" si="482"/>
        <v>0</v>
      </c>
      <c r="M3664">
        <f t="shared" ca="1" si="482"/>
        <v>0</v>
      </c>
      <c r="N3664">
        <f t="shared" ca="1" si="482"/>
        <v>0</v>
      </c>
      <c r="O3664" t="str">
        <f t="shared" ref="O3664:O3727" ca="1" si="488">VLOOKUP($H3664,$G$8:$I$13,2,FALSE)</f>
        <v>d:t</v>
      </c>
      <c r="P3664" t="str">
        <f t="shared" ref="P3664:P3727" ca="1" si="489">VLOOKUP($H3664,$G$8:$I$13,3,FALSE)</f>
        <v>d11:t11</v>
      </c>
    </row>
    <row r="3665" spans="1:16">
      <c r="A3665" t="str">
        <f t="shared" si="483"/>
        <v>100</v>
      </c>
      <c r="B3665" t="str">
        <f t="shared" ca="1" si="484"/>
        <v>PU</v>
      </c>
      <c r="C3665" t="s">
        <v>342</v>
      </c>
      <c r="D3665" t="s">
        <v>4343</v>
      </c>
      <c r="E3665">
        <f t="shared" ca="1" si="485"/>
        <v>0</v>
      </c>
      <c r="H3665" t="str">
        <f t="shared" ca="1" si="486"/>
        <v>'360 PU '!</v>
      </c>
      <c r="I3665">
        <f t="shared" ca="1" si="487"/>
        <v>0</v>
      </c>
      <c r="J3665">
        <f t="shared" ca="1" si="482"/>
        <v>0</v>
      </c>
      <c r="K3665" t="str">
        <f t="shared" ca="1" si="482"/>
        <v>'360 PU '!</v>
      </c>
      <c r="L3665">
        <f t="shared" ca="1" si="482"/>
        <v>0</v>
      </c>
      <c r="M3665">
        <f t="shared" ca="1" si="482"/>
        <v>0</v>
      </c>
      <c r="N3665">
        <f t="shared" ca="1" si="482"/>
        <v>0</v>
      </c>
      <c r="O3665" t="str">
        <f t="shared" ca="1" si="488"/>
        <v>d:t</v>
      </c>
      <c r="P3665" t="str">
        <f t="shared" ca="1" si="489"/>
        <v>d11:t11</v>
      </c>
    </row>
    <row r="3666" spans="1:16">
      <c r="A3666" t="str">
        <f t="shared" si="483"/>
        <v>06</v>
      </c>
      <c r="B3666" t="str">
        <f t="shared" ca="1" si="484"/>
        <v>PU</v>
      </c>
      <c r="C3666" t="s">
        <v>342</v>
      </c>
      <c r="D3666" t="s">
        <v>4344</v>
      </c>
      <c r="E3666">
        <f t="shared" ca="1" si="485"/>
        <v>0</v>
      </c>
      <c r="H3666" t="str">
        <f t="shared" ca="1" si="486"/>
        <v>'360 PU '!</v>
      </c>
      <c r="I3666">
        <f t="shared" ca="1" si="487"/>
        <v>0</v>
      </c>
      <c r="J3666">
        <f t="shared" ca="1" si="482"/>
        <v>0</v>
      </c>
      <c r="K3666" t="str">
        <f t="shared" ca="1" si="482"/>
        <v>'360 PU '!</v>
      </c>
      <c r="L3666">
        <f t="shared" ca="1" si="482"/>
        <v>0</v>
      </c>
      <c r="M3666">
        <f t="shared" ca="1" si="482"/>
        <v>0</v>
      </c>
      <c r="N3666">
        <f t="shared" ca="1" si="482"/>
        <v>0</v>
      </c>
      <c r="O3666" t="str">
        <f t="shared" ca="1" si="488"/>
        <v>d:t</v>
      </c>
      <c r="P3666" t="str">
        <f t="shared" ca="1" si="489"/>
        <v>d11:t11</v>
      </c>
    </row>
    <row r="3667" spans="1:16">
      <c r="A3667" t="str">
        <f t="shared" si="483"/>
        <v>12</v>
      </c>
      <c r="B3667" t="str">
        <f t="shared" ca="1" si="484"/>
        <v>PU</v>
      </c>
      <c r="C3667" t="s">
        <v>342</v>
      </c>
      <c r="D3667" t="s">
        <v>4345</v>
      </c>
      <c r="E3667">
        <f t="shared" ca="1" si="485"/>
        <v>0</v>
      </c>
      <c r="H3667" t="str">
        <f t="shared" ca="1" si="486"/>
        <v>'360 PU '!</v>
      </c>
      <c r="I3667">
        <f t="shared" ca="1" si="487"/>
        <v>0</v>
      </c>
      <c r="J3667">
        <f t="shared" ca="1" si="482"/>
        <v>0</v>
      </c>
      <c r="K3667" t="str">
        <f t="shared" ca="1" si="482"/>
        <v>'360 PU '!</v>
      </c>
      <c r="L3667">
        <f t="shared" ca="1" si="482"/>
        <v>0</v>
      </c>
      <c r="M3667">
        <f t="shared" ca="1" si="482"/>
        <v>0</v>
      </c>
      <c r="N3667">
        <f t="shared" ca="1" si="482"/>
        <v>0</v>
      </c>
      <c r="O3667" t="str">
        <f t="shared" ca="1" si="488"/>
        <v>d:t</v>
      </c>
      <c r="P3667" t="str">
        <f t="shared" ca="1" si="489"/>
        <v>d11:t11</v>
      </c>
    </row>
    <row r="3668" spans="1:16">
      <c r="A3668" t="str">
        <f t="shared" si="483"/>
        <v>09</v>
      </c>
      <c r="B3668" t="str">
        <f t="shared" ca="1" si="484"/>
        <v>PU</v>
      </c>
      <c r="C3668" t="s">
        <v>342</v>
      </c>
      <c r="D3668" t="s">
        <v>4346</v>
      </c>
      <c r="E3668">
        <f t="shared" ca="1" si="485"/>
        <v>0</v>
      </c>
      <c r="H3668" t="str">
        <f t="shared" ca="1" si="486"/>
        <v>'360 PU '!</v>
      </c>
      <c r="I3668">
        <f t="shared" ca="1" si="487"/>
        <v>0</v>
      </c>
      <c r="J3668">
        <f t="shared" ca="1" si="482"/>
        <v>0</v>
      </c>
      <c r="K3668" t="str">
        <f t="shared" ca="1" si="482"/>
        <v>'360 PU '!</v>
      </c>
      <c r="L3668">
        <f t="shared" ca="1" si="482"/>
        <v>0</v>
      </c>
      <c r="M3668">
        <f t="shared" ca="1" si="482"/>
        <v>0</v>
      </c>
      <c r="N3668">
        <f t="shared" ca="1" si="482"/>
        <v>0</v>
      </c>
      <c r="O3668" t="str">
        <f t="shared" ca="1" si="488"/>
        <v>d:t</v>
      </c>
      <c r="P3668" t="str">
        <f t="shared" ca="1" si="489"/>
        <v>d11:t11</v>
      </c>
    </row>
    <row r="3669" spans="1:16">
      <c r="A3669" t="str">
        <f t="shared" si="483"/>
        <v>11</v>
      </c>
      <c r="B3669" t="str">
        <f t="shared" ca="1" si="484"/>
        <v>PU</v>
      </c>
      <c r="C3669" t="s">
        <v>342</v>
      </c>
      <c r="D3669" t="s">
        <v>4347</v>
      </c>
      <c r="E3669">
        <f t="shared" ca="1" si="485"/>
        <v>0</v>
      </c>
      <c r="H3669" t="str">
        <f t="shared" ca="1" si="486"/>
        <v>'360 PU '!</v>
      </c>
      <c r="I3669">
        <f t="shared" ca="1" si="487"/>
        <v>0</v>
      </c>
      <c r="J3669">
        <f t="shared" ca="1" si="482"/>
        <v>0</v>
      </c>
      <c r="K3669" t="str">
        <f t="shared" ca="1" si="482"/>
        <v>'360 PU '!</v>
      </c>
      <c r="L3669">
        <f t="shared" ca="1" si="482"/>
        <v>0</v>
      </c>
      <c r="M3669">
        <f t="shared" ca="1" si="482"/>
        <v>0</v>
      </c>
      <c r="N3669">
        <f t="shared" ca="1" si="482"/>
        <v>0</v>
      </c>
      <c r="O3669" t="str">
        <f t="shared" ca="1" si="488"/>
        <v>d:t</v>
      </c>
      <c r="P3669" t="str">
        <f t="shared" ca="1" si="489"/>
        <v>d11:t11</v>
      </c>
    </row>
    <row r="3670" spans="1:16">
      <c r="A3670" t="str">
        <f t="shared" si="483"/>
        <v>03</v>
      </c>
      <c r="B3670" t="str">
        <f t="shared" ca="1" si="484"/>
        <v>PU</v>
      </c>
      <c r="C3670" t="s">
        <v>342</v>
      </c>
      <c r="D3670" t="s">
        <v>4348</v>
      </c>
      <c r="E3670">
        <f t="shared" ca="1" si="485"/>
        <v>0</v>
      </c>
      <c r="H3670" t="str">
        <f t="shared" ca="1" si="486"/>
        <v>'360 PU '!</v>
      </c>
      <c r="I3670">
        <f t="shared" ca="1" si="487"/>
        <v>0</v>
      </c>
      <c r="J3670">
        <f t="shared" ca="1" si="482"/>
        <v>0</v>
      </c>
      <c r="K3670" t="str">
        <f t="shared" ca="1" si="482"/>
        <v>'360 PU '!</v>
      </c>
      <c r="L3670">
        <f t="shared" ca="1" si="482"/>
        <v>0</v>
      </c>
      <c r="M3670">
        <f t="shared" ca="1" si="482"/>
        <v>0</v>
      </c>
      <c r="N3670">
        <f t="shared" ca="1" si="482"/>
        <v>0</v>
      </c>
      <c r="O3670" t="str">
        <f t="shared" ca="1" si="488"/>
        <v>d:t</v>
      </c>
      <c r="P3670" t="str">
        <f t="shared" ca="1" si="489"/>
        <v>d11:t11</v>
      </c>
    </row>
    <row r="3671" spans="1:16">
      <c r="A3671" t="str">
        <f t="shared" si="483"/>
        <v>02</v>
      </c>
      <c r="B3671" t="str">
        <f t="shared" ca="1" si="484"/>
        <v>PU</v>
      </c>
      <c r="C3671" t="s">
        <v>342</v>
      </c>
      <c r="D3671" t="s">
        <v>4349</v>
      </c>
      <c r="E3671">
        <f t="shared" ca="1" si="485"/>
        <v>0</v>
      </c>
      <c r="H3671" t="str">
        <f t="shared" ca="1" si="486"/>
        <v>'360 PU '!</v>
      </c>
      <c r="I3671">
        <f t="shared" ca="1" si="487"/>
        <v>0</v>
      </c>
      <c r="J3671">
        <f t="shared" ca="1" si="482"/>
        <v>0</v>
      </c>
      <c r="K3671" t="str">
        <f t="shared" ca="1" si="482"/>
        <v>'360 PU '!</v>
      </c>
      <c r="L3671">
        <f t="shared" ca="1" si="482"/>
        <v>0</v>
      </c>
      <c r="M3671">
        <f t="shared" ca="1" si="482"/>
        <v>0</v>
      </c>
      <c r="N3671">
        <f t="shared" ca="1" si="482"/>
        <v>0</v>
      </c>
      <c r="O3671" t="str">
        <f t="shared" ca="1" si="488"/>
        <v>d:t</v>
      </c>
      <c r="P3671" t="str">
        <f t="shared" ca="1" si="489"/>
        <v>d11:t11</v>
      </c>
    </row>
    <row r="3672" spans="1:16">
      <c r="A3672" t="str">
        <f t="shared" si="483"/>
        <v>04</v>
      </c>
      <c r="B3672" t="str">
        <f t="shared" ca="1" si="484"/>
        <v>PU</v>
      </c>
      <c r="C3672" t="s">
        <v>342</v>
      </c>
      <c r="D3672" t="s">
        <v>4350</v>
      </c>
      <c r="E3672">
        <f t="shared" ca="1" si="485"/>
        <v>0</v>
      </c>
      <c r="H3672" t="str">
        <f t="shared" ca="1" si="486"/>
        <v>'360 PU '!</v>
      </c>
      <c r="I3672">
        <f t="shared" ca="1" si="487"/>
        <v>0</v>
      </c>
      <c r="J3672">
        <f t="shared" ca="1" si="482"/>
        <v>0</v>
      </c>
      <c r="K3672" t="str">
        <f t="shared" ca="1" si="482"/>
        <v>'360 PU '!</v>
      </c>
      <c r="L3672">
        <f t="shared" ca="1" si="482"/>
        <v>0</v>
      </c>
      <c r="M3672">
        <f t="shared" ca="1" si="482"/>
        <v>0</v>
      </c>
      <c r="N3672">
        <f t="shared" ca="1" si="482"/>
        <v>0</v>
      </c>
      <c r="O3672" t="str">
        <f t="shared" ca="1" si="488"/>
        <v>d:t</v>
      </c>
      <c r="P3672" t="str">
        <f t="shared" ca="1" si="489"/>
        <v>d11:t11</v>
      </c>
    </row>
    <row r="3673" spans="1:16">
      <c r="A3673" t="str">
        <f t="shared" si="483"/>
        <v>01</v>
      </c>
      <c r="B3673" t="str">
        <f t="shared" ca="1" si="484"/>
        <v>PU</v>
      </c>
      <c r="C3673" t="s">
        <v>343</v>
      </c>
      <c r="D3673" t="s">
        <v>4351</v>
      </c>
      <c r="E3673">
        <f t="shared" ca="1" si="485"/>
        <v>0</v>
      </c>
      <c r="H3673" t="str">
        <f t="shared" ca="1" si="486"/>
        <v>'360 PU '!</v>
      </c>
      <c r="I3673">
        <f t="shared" ca="1" si="487"/>
        <v>0</v>
      </c>
      <c r="J3673">
        <f t="shared" ca="1" si="482"/>
        <v>0</v>
      </c>
      <c r="K3673" t="str">
        <f t="shared" ca="1" si="482"/>
        <v>'360 PU '!</v>
      </c>
      <c r="L3673">
        <f t="shared" ca="1" si="482"/>
        <v>0</v>
      </c>
      <c r="M3673">
        <f t="shared" ca="1" si="482"/>
        <v>0</v>
      </c>
      <c r="N3673">
        <f t="shared" ca="1" si="482"/>
        <v>0</v>
      </c>
      <c r="O3673" t="str">
        <f t="shared" ca="1" si="488"/>
        <v>d:t</v>
      </c>
      <c r="P3673" t="str">
        <f t="shared" ca="1" si="489"/>
        <v>d11:t11</v>
      </c>
    </row>
    <row r="3674" spans="1:16">
      <c r="A3674" t="str">
        <f t="shared" si="483"/>
        <v>05</v>
      </c>
      <c r="B3674" t="str">
        <f t="shared" ca="1" si="484"/>
        <v>PU</v>
      </c>
      <c r="C3674" t="s">
        <v>343</v>
      </c>
      <c r="D3674" t="s">
        <v>4352</v>
      </c>
      <c r="E3674">
        <f t="shared" ca="1" si="485"/>
        <v>0</v>
      </c>
      <c r="H3674" t="str">
        <f t="shared" ca="1" si="486"/>
        <v>'360 PU '!</v>
      </c>
      <c r="I3674">
        <f t="shared" ca="1" si="487"/>
        <v>0</v>
      </c>
      <c r="J3674">
        <f t="shared" ca="1" si="482"/>
        <v>0</v>
      </c>
      <c r="K3674" t="str">
        <f t="shared" ca="1" si="482"/>
        <v>'360 PU '!</v>
      </c>
      <c r="L3674">
        <f t="shared" ca="1" si="482"/>
        <v>0</v>
      </c>
      <c r="M3674">
        <f t="shared" ca="1" si="482"/>
        <v>0</v>
      </c>
      <c r="N3674">
        <f t="shared" ca="1" si="482"/>
        <v>0</v>
      </c>
      <c r="O3674" t="str">
        <f t="shared" ca="1" si="488"/>
        <v>d:t</v>
      </c>
      <c r="P3674" t="str">
        <f t="shared" ca="1" si="489"/>
        <v>d11:t11</v>
      </c>
    </row>
    <row r="3675" spans="1:16">
      <c r="A3675" t="str">
        <f t="shared" si="483"/>
        <v>14</v>
      </c>
      <c r="B3675" t="str">
        <f t="shared" ca="1" si="484"/>
        <v>PU</v>
      </c>
      <c r="C3675" t="s">
        <v>343</v>
      </c>
      <c r="D3675" t="s">
        <v>4353</v>
      </c>
      <c r="E3675">
        <f t="shared" ca="1" si="485"/>
        <v>0</v>
      </c>
      <c r="H3675" t="str">
        <f t="shared" ca="1" si="486"/>
        <v>'360 PU '!</v>
      </c>
      <c r="I3675">
        <f t="shared" ca="1" si="487"/>
        <v>0</v>
      </c>
      <c r="J3675">
        <f t="shared" ca="1" si="482"/>
        <v>0</v>
      </c>
      <c r="K3675" t="str">
        <f t="shared" ca="1" si="482"/>
        <v>'360 PU '!</v>
      </c>
      <c r="L3675">
        <f t="shared" ca="1" si="482"/>
        <v>0</v>
      </c>
      <c r="M3675">
        <f t="shared" ca="1" si="482"/>
        <v>0</v>
      </c>
      <c r="N3675">
        <f t="shared" ca="1" si="482"/>
        <v>0</v>
      </c>
      <c r="O3675" t="str">
        <f t="shared" ca="1" si="488"/>
        <v>d:t</v>
      </c>
      <c r="P3675" t="str">
        <f t="shared" ca="1" si="489"/>
        <v>d11:t11</v>
      </c>
    </row>
    <row r="3676" spans="1:16">
      <c r="A3676" t="str">
        <f t="shared" si="483"/>
        <v>100</v>
      </c>
      <c r="B3676" t="str">
        <f t="shared" ca="1" si="484"/>
        <v>PU</v>
      </c>
      <c r="C3676" t="s">
        <v>343</v>
      </c>
      <c r="D3676" t="s">
        <v>4354</v>
      </c>
      <c r="E3676">
        <f t="shared" ca="1" si="485"/>
        <v>0</v>
      </c>
      <c r="H3676" t="str">
        <f t="shared" ca="1" si="486"/>
        <v>'360 PU '!</v>
      </c>
      <c r="I3676">
        <f t="shared" ca="1" si="487"/>
        <v>0</v>
      </c>
      <c r="J3676">
        <f t="shared" ca="1" si="482"/>
        <v>0</v>
      </c>
      <c r="K3676" t="str">
        <f t="shared" ca="1" si="482"/>
        <v>'360 PU '!</v>
      </c>
      <c r="L3676">
        <f t="shared" ca="1" si="482"/>
        <v>0</v>
      </c>
      <c r="M3676">
        <f t="shared" ca="1" si="482"/>
        <v>0</v>
      </c>
      <c r="N3676">
        <f t="shared" ca="1" si="482"/>
        <v>0</v>
      </c>
      <c r="O3676" t="str">
        <f t="shared" ca="1" si="488"/>
        <v>d:t</v>
      </c>
      <c r="P3676" t="str">
        <f t="shared" ca="1" si="489"/>
        <v>d11:t11</v>
      </c>
    </row>
    <row r="3677" spans="1:16">
      <c r="A3677" t="str">
        <f t="shared" si="483"/>
        <v>06</v>
      </c>
      <c r="B3677" t="str">
        <f t="shared" ca="1" si="484"/>
        <v>PU</v>
      </c>
      <c r="C3677" t="s">
        <v>343</v>
      </c>
      <c r="D3677" t="s">
        <v>4355</v>
      </c>
      <c r="E3677">
        <f t="shared" ca="1" si="485"/>
        <v>0</v>
      </c>
      <c r="H3677" t="str">
        <f t="shared" ca="1" si="486"/>
        <v>'360 PU '!</v>
      </c>
      <c r="I3677">
        <f t="shared" ca="1" si="487"/>
        <v>0</v>
      </c>
      <c r="J3677">
        <f t="shared" ca="1" si="482"/>
        <v>0</v>
      </c>
      <c r="K3677" t="str">
        <f t="shared" ca="1" si="482"/>
        <v>'360 PU '!</v>
      </c>
      <c r="L3677">
        <f t="shared" ca="1" si="482"/>
        <v>0</v>
      </c>
      <c r="M3677">
        <f t="shared" ca="1" si="482"/>
        <v>0</v>
      </c>
      <c r="N3677">
        <f t="shared" ca="1" si="482"/>
        <v>0</v>
      </c>
      <c r="O3677" t="str">
        <f t="shared" ca="1" si="488"/>
        <v>d:t</v>
      </c>
      <c r="P3677" t="str">
        <f t="shared" ca="1" si="489"/>
        <v>d11:t11</v>
      </c>
    </row>
    <row r="3678" spans="1:16">
      <c r="A3678" t="str">
        <f t="shared" si="483"/>
        <v>12</v>
      </c>
      <c r="B3678" t="str">
        <f t="shared" ca="1" si="484"/>
        <v>PU</v>
      </c>
      <c r="C3678" t="s">
        <v>343</v>
      </c>
      <c r="D3678" t="s">
        <v>4356</v>
      </c>
      <c r="E3678">
        <f t="shared" ca="1" si="485"/>
        <v>0</v>
      </c>
      <c r="H3678" t="str">
        <f t="shared" ca="1" si="486"/>
        <v>'360 PU '!</v>
      </c>
      <c r="I3678">
        <f t="shared" ca="1" si="487"/>
        <v>0</v>
      </c>
      <c r="J3678">
        <f t="shared" ca="1" si="482"/>
        <v>0</v>
      </c>
      <c r="K3678" t="str">
        <f t="shared" ca="1" si="482"/>
        <v>'360 PU '!</v>
      </c>
      <c r="L3678">
        <f t="shared" ca="1" si="482"/>
        <v>0</v>
      </c>
      <c r="M3678">
        <f t="shared" ca="1" si="482"/>
        <v>0</v>
      </c>
      <c r="N3678">
        <f t="shared" ca="1" si="482"/>
        <v>0</v>
      </c>
      <c r="O3678" t="str">
        <f t="shared" ca="1" si="488"/>
        <v>d:t</v>
      </c>
      <c r="P3678" t="str">
        <f t="shared" ca="1" si="489"/>
        <v>d11:t11</v>
      </c>
    </row>
    <row r="3679" spans="1:16">
      <c r="A3679" t="str">
        <f t="shared" si="483"/>
        <v>09</v>
      </c>
      <c r="B3679" t="str">
        <f t="shared" ca="1" si="484"/>
        <v>PU</v>
      </c>
      <c r="C3679" t="s">
        <v>343</v>
      </c>
      <c r="D3679" t="s">
        <v>4357</v>
      </c>
      <c r="E3679">
        <f t="shared" ca="1" si="485"/>
        <v>0</v>
      </c>
      <c r="H3679" t="str">
        <f t="shared" ca="1" si="486"/>
        <v>'360 PU '!</v>
      </c>
      <c r="I3679">
        <f t="shared" ca="1" si="487"/>
        <v>0</v>
      </c>
      <c r="J3679">
        <f t="shared" ca="1" si="482"/>
        <v>0</v>
      </c>
      <c r="K3679" t="str">
        <f t="shared" ca="1" si="482"/>
        <v>'360 PU '!</v>
      </c>
      <c r="L3679">
        <f t="shared" ca="1" si="482"/>
        <v>0</v>
      </c>
      <c r="M3679">
        <f t="shared" ca="1" si="482"/>
        <v>0</v>
      </c>
      <c r="N3679">
        <f t="shared" ca="1" si="482"/>
        <v>0</v>
      </c>
      <c r="O3679" t="str">
        <f t="shared" ca="1" si="488"/>
        <v>d:t</v>
      </c>
      <c r="P3679" t="str">
        <f t="shared" ca="1" si="489"/>
        <v>d11:t11</v>
      </c>
    </row>
    <row r="3680" spans="1:16">
      <c r="A3680" t="str">
        <f t="shared" si="483"/>
        <v>11</v>
      </c>
      <c r="B3680" t="str">
        <f t="shared" ca="1" si="484"/>
        <v>PU</v>
      </c>
      <c r="C3680" t="s">
        <v>343</v>
      </c>
      <c r="D3680" t="s">
        <v>4358</v>
      </c>
      <c r="E3680">
        <f t="shared" ca="1" si="485"/>
        <v>0</v>
      </c>
      <c r="H3680" t="str">
        <f t="shared" ca="1" si="486"/>
        <v>'360 PU '!</v>
      </c>
      <c r="I3680">
        <f t="shared" ca="1" si="487"/>
        <v>0</v>
      </c>
      <c r="J3680">
        <f t="shared" ca="1" si="482"/>
        <v>0</v>
      </c>
      <c r="K3680" t="str">
        <f t="shared" ca="1" si="482"/>
        <v>'360 PU '!</v>
      </c>
      <c r="L3680">
        <f t="shared" ca="1" si="482"/>
        <v>0</v>
      </c>
      <c r="M3680">
        <f t="shared" ca="1" si="482"/>
        <v>0</v>
      </c>
      <c r="N3680">
        <f t="shared" ca="1" si="482"/>
        <v>0</v>
      </c>
      <c r="O3680" t="str">
        <f t="shared" ca="1" si="488"/>
        <v>d:t</v>
      </c>
      <c r="P3680" t="str">
        <f t="shared" ca="1" si="489"/>
        <v>d11:t11</v>
      </c>
    </row>
    <row r="3681" spans="1:16">
      <c r="A3681" t="str">
        <f t="shared" si="483"/>
        <v>03</v>
      </c>
      <c r="B3681" t="str">
        <f t="shared" ca="1" si="484"/>
        <v>PU</v>
      </c>
      <c r="C3681" t="s">
        <v>343</v>
      </c>
      <c r="D3681" t="s">
        <v>4359</v>
      </c>
      <c r="E3681">
        <f t="shared" ca="1" si="485"/>
        <v>0</v>
      </c>
      <c r="H3681" t="str">
        <f t="shared" ca="1" si="486"/>
        <v>'360 PU '!</v>
      </c>
      <c r="I3681">
        <f t="shared" ca="1" si="487"/>
        <v>0</v>
      </c>
      <c r="J3681">
        <f t="shared" ca="1" si="482"/>
        <v>0</v>
      </c>
      <c r="K3681" t="str">
        <f t="shared" ca="1" si="482"/>
        <v>'360 PU '!</v>
      </c>
      <c r="L3681">
        <f t="shared" ca="1" si="482"/>
        <v>0</v>
      </c>
      <c r="M3681">
        <f t="shared" ca="1" si="482"/>
        <v>0</v>
      </c>
      <c r="N3681">
        <f t="shared" ca="1" si="482"/>
        <v>0</v>
      </c>
      <c r="O3681" t="str">
        <f t="shared" ca="1" si="488"/>
        <v>d:t</v>
      </c>
      <c r="P3681" t="str">
        <f t="shared" ca="1" si="489"/>
        <v>d11:t11</v>
      </c>
    </row>
    <row r="3682" spans="1:16">
      <c r="A3682" t="str">
        <f t="shared" si="483"/>
        <v>02</v>
      </c>
      <c r="B3682" t="str">
        <f t="shared" ca="1" si="484"/>
        <v>PU</v>
      </c>
      <c r="C3682" t="s">
        <v>343</v>
      </c>
      <c r="D3682" t="s">
        <v>4360</v>
      </c>
      <c r="E3682">
        <f t="shared" ca="1" si="485"/>
        <v>0</v>
      </c>
      <c r="H3682" t="str">
        <f t="shared" ca="1" si="486"/>
        <v>'360 PU '!</v>
      </c>
      <c r="I3682">
        <f t="shared" ca="1" si="487"/>
        <v>0</v>
      </c>
      <c r="J3682">
        <f t="shared" ca="1" si="482"/>
        <v>0</v>
      </c>
      <c r="K3682" t="str">
        <f t="shared" ca="1" si="482"/>
        <v>'360 PU '!</v>
      </c>
      <c r="L3682">
        <f t="shared" ca="1" si="482"/>
        <v>0</v>
      </c>
      <c r="M3682">
        <f t="shared" ca="1" si="482"/>
        <v>0</v>
      </c>
      <c r="N3682">
        <f t="shared" ca="1" si="482"/>
        <v>0</v>
      </c>
      <c r="O3682" t="str">
        <f t="shared" ca="1" si="488"/>
        <v>d:t</v>
      </c>
      <c r="P3682" t="str">
        <f t="shared" ca="1" si="489"/>
        <v>d11:t11</v>
      </c>
    </row>
    <row r="3683" spans="1:16">
      <c r="A3683" t="str">
        <f t="shared" si="483"/>
        <v>04</v>
      </c>
      <c r="B3683" t="str">
        <f t="shared" ca="1" si="484"/>
        <v>PU</v>
      </c>
      <c r="C3683" t="s">
        <v>343</v>
      </c>
      <c r="D3683" t="s">
        <v>4361</v>
      </c>
      <c r="E3683">
        <f t="shared" ca="1" si="485"/>
        <v>0</v>
      </c>
      <c r="H3683" t="str">
        <f t="shared" ca="1" si="486"/>
        <v>'360 PU '!</v>
      </c>
      <c r="I3683">
        <f t="shared" ca="1" si="487"/>
        <v>0</v>
      </c>
      <c r="J3683">
        <f t="shared" ca="1" si="482"/>
        <v>0</v>
      </c>
      <c r="K3683" t="str">
        <f t="shared" ca="1" si="482"/>
        <v>'360 PU '!</v>
      </c>
      <c r="L3683">
        <f t="shared" ca="1" si="482"/>
        <v>0</v>
      </c>
      <c r="M3683">
        <f t="shared" ca="1" si="482"/>
        <v>0</v>
      </c>
      <c r="N3683">
        <f t="shared" ca="1" si="482"/>
        <v>0</v>
      </c>
      <c r="O3683" t="str">
        <f t="shared" ca="1" si="488"/>
        <v>d:t</v>
      </c>
      <c r="P3683" t="str">
        <f t="shared" ca="1" si="489"/>
        <v>d11:t11</v>
      </c>
    </row>
    <row r="3684" spans="1:16">
      <c r="A3684" t="str">
        <f t="shared" si="483"/>
        <v>01</v>
      </c>
      <c r="B3684" t="str">
        <f t="shared" ca="1" si="484"/>
        <v>PU</v>
      </c>
      <c r="C3684" t="s">
        <v>586</v>
      </c>
      <c r="D3684" t="s">
        <v>4362</v>
      </c>
      <c r="E3684">
        <f t="shared" ca="1" si="485"/>
        <v>0</v>
      </c>
      <c r="H3684" t="str">
        <f t="shared" ca="1" si="486"/>
        <v>'360 PU '!</v>
      </c>
      <c r="I3684">
        <f t="shared" ca="1" si="487"/>
        <v>0</v>
      </c>
      <c r="J3684">
        <f t="shared" ca="1" si="482"/>
        <v>0</v>
      </c>
      <c r="K3684" t="str">
        <f t="shared" ca="1" si="482"/>
        <v>'360 PU '!</v>
      </c>
      <c r="L3684">
        <f t="shared" ca="1" si="482"/>
        <v>0</v>
      </c>
      <c r="M3684">
        <f t="shared" ca="1" si="482"/>
        <v>0</v>
      </c>
      <c r="N3684">
        <f t="shared" ca="1" si="482"/>
        <v>0</v>
      </c>
      <c r="O3684" t="str">
        <f t="shared" ca="1" si="488"/>
        <v>d:t</v>
      </c>
      <c r="P3684" t="str">
        <f t="shared" ca="1" si="489"/>
        <v>d11:t11</v>
      </c>
    </row>
    <row r="3685" spans="1:16">
      <c r="A3685" t="str">
        <f t="shared" si="483"/>
        <v>05</v>
      </c>
      <c r="B3685" t="str">
        <f t="shared" ca="1" si="484"/>
        <v>PU</v>
      </c>
      <c r="C3685" t="s">
        <v>586</v>
      </c>
      <c r="D3685" t="s">
        <v>4363</v>
      </c>
      <c r="E3685">
        <f t="shared" ca="1" si="485"/>
        <v>0</v>
      </c>
      <c r="H3685" t="str">
        <f t="shared" ca="1" si="486"/>
        <v>'360 PU '!</v>
      </c>
      <c r="I3685">
        <f t="shared" ca="1" si="487"/>
        <v>0</v>
      </c>
      <c r="J3685">
        <f t="shared" ca="1" si="482"/>
        <v>0</v>
      </c>
      <c r="K3685" t="str">
        <f t="shared" ca="1" si="482"/>
        <v>'360 PU '!</v>
      </c>
      <c r="L3685">
        <f t="shared" ca="1" si="482"/>
        <v>0</v>
      </c>
      <c r="M3685">
        <f t="shared" ca="1" si="482"/>
        <v>0</v>
      </c>
      <c r="N3685">
        <f t="shared" ca="1" si="482"/>
        <v>0</v>
      </c>
      <c r="O3685" t="str">
        <f t="shared" ca="1" si="488"/>
        <v>d:t</v>
      </c>
      <c r="P3685" t="str">
        <f t="shared" ca="1" si="489"/>
        <v>d11:t11</v>
      </c>
    </row>
    <row r="3686" spans="1:16">
      <c r="A3686" t="str">
        <f t="shared" si="483"/>
        <v>14</v>
      </c>
      <c r="B3686" t="str">
        <f t="shared" ca="1" si="484"/>
        <v>PU</v>
      </c>
      <c r="C3686" t="s">
        <v>586</v>
      </c>
      <c r="D3686" t="s">
        <v>4364</v>
      </c>
      <c r="E3686">
        <f t="shared" ca="1" si="485"/>
        <v>0</v>
      </c>
      <c r="H3686" t="str">
        <f t="shared" ca="1" si="486"/>
        <v>'360 PU '!</v>
      </c>
      <c r="I3686">
        <f t="shared" ca="1" si="487"/>
        <v>0</v>
      </c>
      <c r="J3686">
        <f t="shared" ca="1" si="482"/>
        <v>0</v>
      </c>
      <c r="K3686" t="str">
        <f t="shared" ca="1" si="482"/>
        <v>'360 PU '!</v>
      </c>
      <c r="L3686">
        <f t="shared" ca="1" si="482"/>
        <v>0</v>
      </c>
      <c r="M3686">
        <f t="shared" ca="1" si="482"/>
        <v>0</v>
      </c>
      <c r="N3686">
        <f t="shared" ca="1" si="482"/>
        <v>0</v>
      </c>
      <c r="O3686" t="str">
        <f t="shared" ca="1" si="488"/>
        <v>d:t</v>
      </c>
      <c r="P3686" t="str">
        <f t="shared" ca="1" si="489"/>
        <v>d11:t11</v>
      </c>
    </row>
    <row r="3687" spans="1:16">
      <c r="A3687" t="str">
        <f t="shared" si="483"/>
        <v>100</v>
      </c>
      <c r="B3687" t="str">
        <f t="shared" ca="1" si="484"/>
        <v>PU</v>
      </c>
      <c r="C3687" t="s">
        <v>586</v>
      </c>
      <c r="D3687" t="s">
        <v>4365</v>
      </c>
      <c r="E3687">
        <f t="shared" ca="1" si="485"/>
        <v>0</v>
      </c>
      <c r="H3687" t="str">
        <f t="shared" ca="1" si="486"/>
        <v>'360 PU '!</v>
      </c>
      <c r="I3687">
        <f t="shared" ca="1" si="487"/>
        <v>0</v>
      </c>
      <c r="J3687">
        <f t="shared" ca="1" si="482"/>
        <v>0</v>
      </c>
      <c r="K3687" t="str">
        <f t="shared" ca="1" si="482"/>
        <v>'360 PU '!</v>
      </c>
      <c r="L3687">
        <f t="shared" ca="1" si="482"/>
        <v>0</v>
      </c>
      <c r="M3687">
        <f t="shared" ca="1" si="482"/>
        <v>0</v>
      </c>
      <c r="N3687">
        <f t="shared" ca="1" si="482"/>
        <v>0</v>
      </c>
      <c r="O3687" t="str">
        <f t="shared" ca="1" si="488"/>
        <v>d:t</v>
      </c>
      <c r="P3687" t="str">
        <f t="shared" ca="1" si="489"/>
        <v>d11:t11</v>
      </c>
    </row>
    <row r="3688" spans="1:16">
      <c r="A3688" t="str">
        <f t="shared" si="483"/>
        <v>06</v>
      </c>
      <c r="B3688" t="str">
        <f t="shared" ca="1" si="484"/>
        <v>PU</v>
      </c>
      <c r="C3688" t="s">
        <v>586</v>
      </c>
      <c r="D3688" t="s">
        <v>4366</v>
      </c>
      <c r="E3688">
        <f t="shared" ca="1" si="485"/>
        <v>0</v>
      </c>
      <c r="H3688" t="str">
        <f t="shared" ca="1" si="486"/>
        <v>'360 PU '!</v>
      </c>
      <c r="I3688">
        <f t="shared" ca="1" si="487"/>
        <v>0</v>
      </c>
      <c r="J3688">
        <f t="shared" ref="J3688:N3738" ca="1" si="490">IF(IFERROR(VLOOKUP($C3688,INDIRECT(J$14&amp;"D:D"),1,FALSE),0)&lt;&gt;0,J$14,0)</f>
        <v>0</v>
      </c>
      <c r="K3688" t="str">
        <f t="shared" ca="1" si="490"/>
        <v>'360 PU '!</v>
      </c>
      <c r="L3688">
        <f t="shared" ca="1" si="490"/>
        <v>0</v>
      </c>
      <c r="M3688">
        <f t="shared" ca="1" si="490"/>
        <v>0</v>
      </c>
      <c r="N3688">
        <f t="shared" ca="1" si="490"/>
        <v>0</v>
      </c>
      <c r="O3688" t="str">
        <f t="shared" ca="1" si="488"/>
        <v>d:t</v>
      </c>
      <c r="P3688" t="str">
        <f t="shared" ca="1" si="489"/>
        <v>d11:t11</v>
      </c>
    </row>
    <row r="3689" spans="1:16">
      <c r="A3689" t="str">
        <f t="shared" si="483"/>
        <v>12</v>
      </c>
      <c r="B3689" t="str">
        <f t="shared" ca="1" si="484"/>
        <v>PU</v>
      </c>
      <c r="C3689" t="s">
        <v>586</v>
      </c>
      <c r="D3689" t="s">
        <v>4367</v>
      </c>
      <c r="E3689">
        <f t="shared" ca="1" si="485"/>
        <v>0</v>
      </c>
      <c r="H3689" t="str">
        <f t="shared" ca="1" si="486"/>
        <v>'360 PU '!</v>
      </c>
      <c r="I3689">
        <f t="shared" ca="1" si="487"/>
        <v>0</v>
      </c>
      <c r="J3689">
        <f t="shared" ca="1" si="490"/>
        <v>0</v>
      </c>
      <c r="K3689" t="str">
        <f t="shared" ca="1" si="490"/>
        <v>'360 PU '!</v>
      </c>
      <c r="L3689">
        <f t="shared" ca="1" si="490"/>
        <v>0</v>
      </c>
      <c r="M3689">
        <f t="shared" ca="1" si="490"/>
        <v>0</v>
      </c>
      <c r="N3689">
        <f t="shared" ca="1" si="490"/>
        <v>0</v>
      </c>
      <c r="O3689" t="str">
        <f t="shared" ca="1" si="488"/>
        <v>d:t</v>
      </c>
      <c r="P3689" t="str">
        <f t="shared" ca="1" si="489"/>
        <v>d11:t11</v>
      </c>
    </row>
    <row r="3690" spans="1:16">
      <c r="A3690" t="str">
        <f t="shared" si="483"/>
        <v>09</v>
      </c>
      <c r="B3690" t="str">
        <f t="shared" ca="1" si="484"/>
        <v>PU</v>
      </c>
      <c r="C3690" t="s">
        <v>586</v>
      </c>
      <c r="D3690" t="s">
        <v>4368</v>
      </c>
      <c r="E3690">
        <f t="shared" ca="1" si="485"/>
        <v>0</v>
      </c>
      <c r="H3690" t="str">
        <f t="shared" ca="1" si="486"/>
        <v>'360 PU '!</v>
      </c>
      <c r="I3690">
        <f t="shared" ca="1" si="487"/>
        <v>0</v>
      </c>
      <c r="J3690">
        <f t="shared" ca="1" si="490"/>
        <v>0</v>
      </c>
      <c r="K3690" t="str">
        <f t="shared" ca="1" si="490"/>
        <v>'360 PU '!</v>
      </c>
      <c r="L3690">
        <f t="shared" ca="1" si="490"/>
        <v>0</v>
      </c>
      <c r="M3690">
        <f t="shared" ca="1" si="490"/>
        <v>0</v>
      </c>
      <c r="N3690">
        <f t="shared" ca="1" si="490"/>
        <v>0</v>
      </c>
      <c r="O3690" t="str">
        <f t="shared" ca="1" si="488"/>
        <v>d:t</v>
      </c>
      <c r="P3690" t="str">
        <f t="shared" ca="1" si="489"/>
        <v>d11:t11</v>
      </c>
    </row>
    <row r="3691" spans="1:16">
      <c r="A3691" t="str">
        <f t="shared" si="483"/>
        <v>11</v>
      </c>
      <c r="B3691" t="str">
        <f t="shared" ca="1" si="484"/>
        <v>PU</v>
      </c>
      <c r="C3691" t="s">
        <v>586</v>
      </c>
      <c r="D3691" t="s">
        <v>4369</v>
      </c>
      <c r="E3691">
        <f t="shared" ca="1" si="485"/>
        <v>0</v>
      </c>
      <c r="H3691" t="str">
        <f t="shared" ca="1" si="486"/>
        <v>'360 PU '!</v>
      </c>
      <c r="I3691">
        <f t="shared" ca="1" si="487"/>
        <v>0</v>
      </c>
      <c r="J3691">
        <f t="shared" ca="1" si="490"/>
        <v>0</v>
      </c>
      <c r="K3691" t="str">
        <f t="shared" ca="1" si="490"/>
        <v>'360 PU '!</v>
      </c>
      <c r="L3691">
        <f t="shared" ca="1" si="490"/>
        <v>0</v>
      </c>
      <c r="M3691">
        <f t="shared" ca="1" si="490"/>
        <v>0</v>
      </c>
      <c r="N3691">
        <f t="shared" ca="1" si="490"/>
        <v>0</v>
      </c>
      <c r="O3691" t="str">
        <f t="shared" ca="1" si="488"/>
        <v>d:t</v>
      </c>
      <c r="P3691" t="str">
        <f t="shared" ca="1" si="489"/>
        <v>d11:t11</v>
      </c>
    </row>
    <row r="3692" spans="1:16">
      <c r="A3692" t="str">
        <f t="shared" si="483"/>
        <v>03</v>
      </c>
      <c r="B3692" t="str">
        <f t="shared" ca="1" si="484"/>
        <v>PU</v>
      </c>
      <c r="C3692" t="s">
        <v>586</v>
      </c>
      <c r="D3692" t="s">
        <v>4370</v>
      </c>
      <c r="E3692">
        <f t="shared" ca="1" si="485"/>
        <v>0</v>
      </c>
      <c r="H3692" t="str">
        <f t="shared" ca="1" si="486"/>
        <v>'360 PU '!</v>
      </c>
      <c r="I3692">
        <f t="shared" ca="1" si="487"/>
        <v>0</v>
      </c>
      <c r="J3692">
        <f t="shared" ca="1" si="490"/>
        <v>0</v>
      </c>
      <c r="K3692" t="str">
        <f t="shared" ca="1" si="490"/>
        <v>'360 PU '!</v>
      </c>
      <c r="L3692">
        <f t="shared" ca="1" si="490"/>
        <v>0</v>
      </c>
      <c r="M3692">
        <f t="shared" ca="1" si="490"/>
        <v>0</v>
      </c>
      <c r="N3692">
        <f t="shared" ca="1" si="490"/>
        <v>0</v>
      </c>
      <c r="O3692" t="str">
        <f t="shared" ca="1" si="488"/>
        <v>d:t</v>
      </c>
      <c r="P3692" t="str">
        <f t="shared" ca="1" si="489"/>
        <v>d11:t11</v>
      </c>
    </row>
    <row r="3693" spans="1:16">
      <c r="A3693" t="str">
        <f t="shared" si="483"/>
        <v>02</v>
      </c>
      <c r="B3693" t="str">
        <f t="shared" ca="1" si="484"/>
        <v>PU</v>
      </c>
      <c r="C3693" t="s">
        <v>586</v>
      </c>
      <c r="D3693" t="s">
        <v>4371</v>
      </c>
      <c r="E3693">
        <f t="shared" ca="1" si="485"/>
        <v>0</v>
      </c>
      <c r="H3693" t="str">
        <f t="shared" ca="1" si="486"/>
        <v>'360 PU '!</v>
      </c>
      <c r="I3693">
        <f t="shared" ca="1" si="487"/>
        <v>0</v>
      </c>
      <c r="J3693">
        <f t="shared" ca="1" si="490"/>
        <v>0</v>
      </c>
      <c r="K3693" t="str">
        <f t="shared" ca="1" si="490"/>
        <v>'360 PU '!</v>
      </c>
      <c r="L3693">
        <f t="shared" ca="1" si="490"/>
        <v>0</v>
      </c>
      <c r="M3693">
        <f t="shared" ca="1" si="490"/>
        <v>0</v>
      </c>
      <c r="N3693">
        <f t="shared" ca="1" si="490"/>
        <v>0</v>
      </c>
      <c r="O3693" t="str">
        <f t="shared" ca="1" si="488"/>
        <v>d:t</v>
      </c>
      <c r="P3693" t="str">
        <f t="shared" ca="1" si="489"/>
        <v>d11:t11</v>
      </c>
    </row>
    <row r="3694" spans="1:16">
      <c r="A3694" t="str">
        <f t="shared" si="483"/>
        <v>04</v>
      </c>
      <c r="B3694" t="str">
        <f t="shared" ca="1" si="484"/>
        <v>PU</v>
      </c>
      <c r="C3694" t="s">
        <v>586</v>
      </c>
      <c r="D3694" t="s">
        <v>4372</v>
      </c>
      <c r="E3694">
        <f t="shared" ca="1" si="485"/>
        <v>0</v>
      </c>
      <c r="H3694" t="str">
        <f t="shared" ca="1" si="486"/>
        <v>'360 PU '!</v>
      </c>
      <c r="I3694">
        <f t="shared" ca="1" si="487"/>
        <v>0</v>
      </c>
      <c r="J3694">
        <f t="shared" ca="1" si="490"/>
        <v>0</v>
      </c>
      <c r="K3694" t="str">
        <f t="shared" ca="1" si="490"/>
        <v>'360 PU '!</v>
      </c>
      <c r="L3694">
        <f t="shared" ca="1" si="490"/>
        <v>0</v>
      </c>
      <c r="M3694">
        <f t="shared" ca="1" si="490"/>
        <v>0</v>
      </c>
      <c r="N3694">
        <f t="shared" ca="1" si="490"/>
        <v>0</v>
      </c>
      <c r="O3694" t="str">
        <f t="shared" ca="1" si="488"/>
        <v>d:t</v>
      </c>
      <c r="P3694" t="str">
        <f t="shared" ca="1" si="489"/>
        <v>d11:t11</v>
      </c>
    </row>
    <row r="3695" spans="1:16">
      <c r="A3695" t="str">
        <f t="shared" si="483"/>
        <v>01</v>
      </c>
      <c r="B3695" t="str">
        <f t="shared" ca="1" si="484"/>
        <v>PU</v>
      </c>
      <c r="C3695" t="s">
        <v>587</v>
      </c>
      <c r="D3695" t="s">
        <v>4373</v>
      </c>
      <c r="E3695">
        <f t="shared" ca="1" si="485"/>
        <v>0</v>
      </c>
      <c r="H3695" t="str">
        <f t="shared" ca="1" si="486"/>
        <v>'360 PU '!</v>
      </c>
      <c r="I3695">
        <f t="shared" ca="1" si="487"/>
        <v>0</v>
      </c>
      <c r="J3695">
        <f t="shared" ca="1" si="490"/>
        <v>0</v>
      </c>
      <c r="K3695" t="str">
        <f t="shared" ca="1" si="490"/>
        <v>'360 PU '!</v>
      </c>
      <c r="L3695">
        <f t="shared" ca="1" si="490"/>
        <v>0</v>
      </c>
      <c r="M3695">
        <f t="shared" ca="1" si="490"/>
        <v>0</v>
      </c>
      <c r="N3695">
        <f t="shared" ca="1" si="490"/>
        <v>0</v>
      </c>
      <c r="O3695" t="str">
        <f t="shared" ca="1" si="488"/>
        <v>d:t</v>
      </c>
      <c r="P3695" t="str">
        <f t="shared" ca="1" si="489"/>
        <v>d11:t11</v>
      </c>
    </row>
    <row r="3696" spans="1:16">
      <c r="A3696" t="str">
        <f t="shared" si="483"/>
        <v>05</v>
      </c>
      <c r="B3696" t="str">
        <f t="shared" ca="1" si="484"/>
        <v>PU</v>
      </c>
      <c r="C3696" t="s">
        <v>587</v>
      </c>
      <c r="D3696" t="s">
        <v>4374</v>
      </c>
      <c r="E3696">
        <f t="shared" ca="1" si="485"/>
        <v>0</v>
      </c>
      <c r="H3696" t="str">
        <f t="shared" ca="1" si="486"/>
        <v>'360 PU '!</v>
      </c>
      <c r="I3696">
        <f t="shared" ca="1" si="487"/>
        <v>0</v>
      </c>
      <c r="J3696">
        <f t="shared" ca="1" si="490"/>
        <v>0</v>
      </c>
      <c r="K3696" t="str">
        <f t="shared" ca="1" si="490"/>
        <v>'360 PU '!</v>
      </c>
      <c r="L3696">
        <f t="shared" ca="1" si="490"/>
        <v>0</v>
      </c>
      <c r="M3696">
        <f t="shared" ca="1" si="490"/>
        <v>0</v>
      </c>
      <c r="N3696">
        <f t="shared" ca="1" si="490"/>
        <v>0</v>
      </c>
      <c r="O3696" t="str">
        <f t="shared" ca="1" si="488"/>
        <v>d:t</v>
      </c>
      <c r="P3696" t="str">
        <f t="shared" ca="1" si="489"/>
        <v>d11:t11</v>
      </c>
    </row>
    <row r="3697" spans="1:16">
      <c r="A3697" t="str">
        <f t="shared" si="483"/>
        <v>14</v>
      </c>
      <c r="B3697" t="str">
        <f t="shared" ca="1" si="484"/>
        <v>PU</v>
      </c>
      <c r="C3697" t="s">
        <v>587</v>
      </c>
      <c r="D3697" t="s">
        <v>4375</v>
      </c>
      <c r="E3697">
        <f t="shared" ca="1" si="485"/>
        <v>0</v>
      </c>
      <c r="H3697" t="str">
        <f t="shared" ca="1" si="486"/>
        <v>'360 PU '!</v>
      </c>
      <c r="I3697">
        <f t="shared" ca="1" si="487"/>
        <v>0</v>
      </c>
      <c r="J3697">
        <f t="shared" ca="1" si="490"/>
        <v>0</v>
      </c>
      <c r="K3697" t="str">
        <f t="shared" ca="1" si="490"/>
        <v>'360 PU '!</v>
      </c>
      <c r="L3697">
        <f t="shared" ca="1" si="490"/>
        <v>0</v>
      </c>
      <c r="M3697">
        <f t="shared" ca="1" si="490"/>
        <v>0</v>
      </c>
      <c r="N3697">
        <f t="shared" ca="1" si="490"/>
        <v>0</v>
      </c>
      <c r="O3697" t="str">
        <f t="shared" ca="1" si="488"/>
        <v>d:t</v>
      </c>
      <c r="P3697" t="str">
        <f t="shared" ca="1" si="489"/>
        <v>d11:t11</v>
      </c>
    </row>
    <row r="3698" spans="1:16">
      <c r="A3698" t="str">
        <f t="shared" si="483"/>
        <v>100</v>
      </c>
      <c r="B3698" t="str">
        <f t="shared" ca="1" si="484"/>
        <v>PU</v>
      </c>
      <c r="C3698" t="s">
        <v>587</v>
      </c>
      <c r="D3698" t="s">
        <v>4376</v>
      </c>
      <c r="E3698">
        <f t="shared" ca="1" si="485"/>
        <v>0</v>
      </c>
      <c r="H3698" t="str">
        <f t="shared" ca="1" si="486"/>
        <v>'360 PU '!</v>
      </c>
      <c r="I3698">
        <f t="shared" ca="1" si="487"/>
        <v>0</v>
      </c>
      <c r="J3698">
        <f t="shared" ca="1" si="490"/>
        <v>0</v>
      </c>
      <c r="K3698" t="str">
        <f t="shared" ca="1" si="490"/>
        <v>'360 PU '!</v>
      </c>
      <c r="L3698">
        <f t="shared" ca="1" si="490"/>
        <v>0</v>
      </c>
      <c r="M3698">
        <f t="shared" ca="1" si="490"/>
        <v>0</v>
      </c>
      <c r="N3698">
        <f t="shared" ca="1" si="490"/>
        <v>0</v>
      </c>
      <c r="O3698" t="str">
        <f t="shared" ca="1" si="488"/>
        <v>d:t</v>
      </c>
      <c r="P3698" t="str">
        <f t="shared" ca="1" si="489"/>
        <v>d11:t11</v>
      </c>
    </row>
    <row r="3699" spans="1:16">
      <c r="A3699" t="str">
        <f t="shared" si="483"/>
        <v>06</v>
      </c>
      <c r="B3699" t="str">
        <f t="shared" ca="1" si="484"/>
        <v>PU</v>
      </c>
      <c r="C3699" t="s">
        <v>587</v>
      </c>
      <c r="D3699" t="s">
        <v>4377</v>
      </c>
      <c r="E3699">
        <f t="shared" ca="1" si="485"/>
        <v>0</v>
      </c>
      <c r="H3699" t="str">
        <f t="shared" ca="1" si="486"/>
        <v>'360 PU '!</v>
      </c>
      <c r="I3699">
        <f t="shared" ca="1" si="487"/>
        <v>0</v>
      </c>
      <c r="J3699">
        <f t="shared" ca="1" si="490"/>
        <v>0</v>
      </c>
      <c r="K3699" t="str">
        <f t="shared" ca="1" si="490"/>
        <v>'360 PU '!</v>
      </c>
      <c r="L3699">
        <f t="shared" ca="1" si="490"/>
        <v>0</v>
      </c>
      <c r="M3699">
        <f t="shared" ca="1" si="490"/>
        <v>0</v>
      </c>
      <c r="N3699">
        <f t="shared" ca="1" si="490"/>
        <v>0</v>
      </c>
      <c r="O3699" t="str">
        <f t="shared" ca="1" si="488"/>
        <v>d:t</v>
      </c>
      <c r="P3699" t="str">
        <f t="shared" ca="1" si="489"/>
        <v>d11:t11</v>
      </c>
    </row>
    <row r="3700" spans="1:16">
      <c r="A3700" t="str">
        <f t="shared" si="483"/>
        <v>12</v>
      </c>
      <c r="B3700" t="str">
        <f t="shared" ca="1" si="484"/>
        <v>PU</v>
      </c>
      <c r="C3700" t="s">
        <v>587</v>
      </c>
      <c r="D3700" t="s">
        <v>4378</v>
      </c>
      <c r="E3700">
        <f t="shared" ca="1" si="485"/>
        <v>0</v>
      </c>
      <c r="H3700" t="str">
        <f t="shared" ca="1" si="486"/>
        <v>'360 PU '!</v>
      </c>
      <c r="I3700">
        <f t="shared" ca="1" si="487"/>
        <v>0</v>
      </c>
      <c r="J3700">
        <f t="shared" ca="1" si="490"/>
        <v>0</v>
      </c>
      <c r="K3700" t="str">
        <f t="shared" ca="1" si="490"/>
        <v>'360 PU '!</v>
      </c>
      <c r="L3700">
        <f t="shared" ca="1" si="490"/>
        <v>0</v>
      </c>
      <c r="M3700">
        <f t="shared" ca="1" si="490"/>
        <v>0</v>
      </c>
      <c r="N3700">
        <f t="shared" ca="1" si="490"/>
        <v>0</v>
      </c>
      <c r="O3700" t="str">
        <f t="shared" ca="1" si="488"/>
        <v>d:t</v>
      </c>
      <c r="P3700" t="str">
        <f t="shared" ca="1" si="489"/>
        <v>d11:t11</v>
      </c>
    </row>
    <row r="3701" spans="1:16">
      <c r="A3701" t="str">
        <f t="shared" si="483"/>
        <v>09</v>
      </c>
      <c r="B3701" t="str">
        <f t="shared" ca="1" si="484"/>
        <v>PU</v>
      </c>
      <c r="C3701" t="s">
        <v>587</v>
      </c>
      <c r="D3701" t="s">
        <v>4379</v>
      </c>
      <c r="E3701">
        <f t="shared" ca="1" si="485"/>
        <v>0</v>
      </c>
      <c r="H3701" t="str">
        <f t="shared" ca="1" si="486"/>
        <v>'360 PU '!</v>
      </c>
      <c r="I3701">
        <f t="shared" ca="1" si="487"/>
        <v>0</v>
      </c>
      <c r="J3701">
        <f t="shared" ca="1" si="490"/>
        <v>0</v>
      </c>
      <c r="K3701" t="str">
        <f t="shared" ca="1" si="490"/>
        <v>'360 PU '!</v>
      </c>
      <c r="L3701">
        <f t="shared" ca="1" si="490"/>
        <v>0</v>
      </c>
      <c r="M3701">
        <f t="shared" ca="1" si="490"/>
        <v>0</v>
      </c>
      <c r="N3701">
        <f t="shared" ca="1" si="490"/>
        <v>0</v>
      </c>
      <c r="O3701" t="str">
        <f t="shared" ca="1" si="488"/>
        <v>d:t</v>
      </c>
      <c r="P3701" t="str">
        <f t="shared" ca="1" si="489"/>
        <v>d11:t11</v>
      </c>
    </row>
    <row r="3702" spans="1:16">
      <c r="A3702" t="str">
        <f t="shared" si="483"/>
        <v>11</v>
      </c>
      <c r="B3702" t="str">
        <f t="shared" ca="1" si="484"/>
        <v>PU</v>
      </c>
      <c r="C3702" t="s">
        <v>587</v>
      </c>
      <c r="D3702" t="s">
        <v>4380</v>
      </c>
      <c r="E3702">
        <f t="shared" ca="1" si="485"/>
        <v>0</v>
      </c>
      <c r="H3702" t="str">
        <f t="shared" ca="1" si="486"/>
        <v>'360 PU '!</v>
      </c>
      <c r="I3702">
        <f t="shared" ca="1" si="487"/>
        <v>0</v>
      </c>
      <c r="J3702">
        <f t="shared" ca="1" si="490"/>
        <v>0</v>
      </c>
      <c r="K3702" t="str">
        <f t="shared" ca="1" si="490"/>
        <v>'360 PU '!</v>
      </c>
      <c r="L3702">
        <f t="shared" ca="1" si="490"/>
        <v>0</v>
      </c>
      <c r="M3702">
        <f t="shared" ca="1" si="490"/>
        <v>0</v>
      </c>
      <c r="N3702">
        <f t="shared" ca="1" si="490"/>
        <v>0</v>
      </c>
      <c r="O3702" t="str">
        <f t="shared" ca="1" si="488"/>
        <v>d:t</v>
      </c>
      <c r="P3702" t="str">
        <f t="shared" ca="1" si="489"/>
        <v>d11:t11</v>
      </c>
    </row>
    <row r="3703" spans="1:16">
      <c r="A3703" t="str">
        <f t="shared" si="483"/>
        <v>03</v>
      </c>
      <c r="B3703" t="str">
        <f t="shared" ca="1" si="484"/>
        <v>PU</v>
      </c>
      <c r="C3703" t="s">
        <v>587</v>
      </c>
      <c r="D3703" t="s">
        <v>4381</v>
      </c>
      <c r="E3703">
        <f t="shared" ca="1" si="485"/>
        <v>0</v>
      </c>
      <c r="H3703" t="str">
        <f t="shared" ca="1" si="486"/>
        <v>'360 PU '!</v>
      </c>
      <c r="I3703">
        <f t="shared" ca="1" si="487"/>
        <v>0</v>
      </c>
      <c r="J3703">
        <f t="shared" ca="1" si="490"/>
        <v>0</v>
      </c>
      <c r="K3703" t="str">
        <f t="shared" ca="1" si="490"/>
        <v>'360 PU '!</v>
      </c>
      <c r="L3703">
        <f t="shared" ca="1" si="490"/>
        <v>0</v>
      </c>
      <c r="M3703">
        <f t="shared" ca="1" si="490"/>
        <v>0</v>
      </c>
      <c r="N3703">
        <f t="shared" ca="1" si="490"/>
        <v>0</v>
      </c>
      <c r="O3703" t="str">
        <f t="shared" ca="1" si="488"/>
        <v>d:t</v>
      </c>
      <c r="P3703" t="str">
        <f t="shared" ca="1" si="489"/>
        <v>d11:t11</v>
      </c>
    </row>
    <row r="3704" spans="1:16">
      <c r="A3704" t="str">
        <f t="shared" si="483"/>
        <v>02</v>
      </c>
      <c r="B3704" t="str">
        <f t="shared" ca="1" si="484"/>
        <v>PU</v>
      </c>
      <c r="C3704" t="s">
        <v>587</v>
      </c>
      <c r="D3704" t="s">
        <v>4382</v>
      </c>
      <c r="E3704">
        <f t="shared" ca="1" si="485"/>
        <v>0</v>
      </c>
      <c r="H3704" t="str">
        <f t="shared" ca="1" si="486"/>
        <v>'360 PU '!</v>
      </c>
      <c r="I3704">
        <f t="shared" ca="1" si="487"/>
        <v>0</v>
      </c>
      <c r="J3704">
        <f t="shared" ca="1" si="490"/>
        <v>0</v>
      </c>
      <c r="K3704" t="str">
        <f t="shared" ca="1" si="490"/>
        <v>'360 PU '!</v>
      </c>
      <c r="L3704">
        <f t="shared" ca="1" si="490"/>
        <v>0</v>
      </c>
      <c r="M3704">
        <f t="shared" ca="1" si="490"/>
        <v>0</v>
      </c>
      <c r="N3704">
        <f t="shared" ca="1" si="490"/>
        <v>0</v>
      </c>
      <c r="O3704" t="str">
        <f t="shared" ca="1" si="488"/>
        <v>d:t</v>
      </c>
      <c r="P3704" t="str">
        <f t="shared" ca="1" si="489"/>
        <v>d11:t11</v>
      </c>
    </row>
    <row r="3705" spans="1:16">
      <c r="A3705" t="str">
        <f t="shared" ref="A3705:A3768" si="491">MID(D3705,LEN(C3705)+2,LEN(D3705)-LEN(C3705))</f>
        <v>04</v>
      </c>
      <c r="B3705" t="str">
        <f t="shared" ref="B3705:B3768" ca="1" si="492">VLOOKUP(H3705,$A$1:$K$6,11,FALSE)</f>
        <v>PU</v>
      </c>
      <c r="C3705" t="s">
        <v>587</v>
      </c>
      <c r="D3705" t="s">
        <v>4383</v>
      </c>
      <c r="E3705">
        <f t="shared" ca="1" si="485"/>
        <v>0</v>
      </c>
      <c r="H3705" t="str">
        <f t="shared" ca="1" si="486"/>
        <v>'360 PU '!</v>
      </c>
      <c r="I3705">
        <f t="shared" ca="1" si="487"/>
        <v>0</v>
      </c>
      <c r="J3705">
        <f t="shared" ca="1" si="490"/>
        <v>0</v>
      </c>
      <c r="K3705" t="str">
        <f t="shared" ca="1" si="490"/>
        <v>'360 PU '!</v>
      </c>
      <c r="L3705">
        <f t="shared" ca="1" si="490"/>
        <v>0</v>
      </c>
      <c r="M3705">
        <f t="shared" ca="1" si="490"/>
        <v>0</v>
      </c>
      <c r="N3705">
        <f t="shared" ca="1" si="490"/>
        <v>0</v>
      </c>
      <c r="O3705" t="str">
        <f t="shared" ca="1" si="488"/>
        <v>d:t</v>
      </c>
      <c r="P3705" t="str">
        <f t="shared" ca="1" si="489"/>
        <v>d11:t11</v>
      </c>
    </row>
    <row r="3706" spans="1:16">
      <c r="A3706" t="str">
        <f t="shared" si="491"/>
        <v>01</v>
      </c>
      <c r="B3706" t="str">
        <f t="shared" ca="1" si="492"/>
        <v>PU</v>
      </c>
      <c r="C3706" t="s">
        <v>588</v>
      </c>
      <c r="D3706" t="s">
        <v>4384</v>
      </c>
      <c r="E3706">
        <f t="shared" ref="E3706:E3769" ca="1" si="493">IFERROR(VLOOKUP(C3706,INDIRECT($H3706&amp;$O3706),MATCH($A3706,INDIRECT($H3706&amp;$P3706),0),FALSE),0)</f>
        <v>0</v>
      </c>
      <c r="H3706" t="str">
        <f t="shared" ref="H3706:H3769" ca="1" si="494">IF(I3706&lt;&gt;0,I3706,IF(J3706&lt;&gt;0,J3706,IF(K3706&lt;&gt;0,K3706,IF(L3706&lt;&gt;0,L3706,IF(M3706&lt;&gt;0,M3706,N3706)))))</f>
        <v>'360 PU '!</v>
      </c>
      <c r="I3706">
        <f t="shared" ref="I3706:I3769" ca="1" si="495">IF(IFERROR(VLOOKUP(C3706,INDIRECT($I$14&amp;"D:D"),1,FALSE),0)&lt;&gt;0,I$14,0)</f>
        <v>0</v>
      </c>
      <c r="J3706">
        <f t="shared" ca="1" si="490"/>
        <v>0</v>
      </c>
      <c r="K3706" t="str">
        <f t="shared" ca="1" si="490"/>
        <v>'360 PU '!</v>
      </c>
      <c r="L3706">
        <f t="shared" ca="1" si="490"/>
        <v>0</v>
      </c>
      <c r="M3706">
        <f t="shared" ca="1" si="490"/>
        <v>0</v>
      </c>
      <c r="N3706">
        <f t="shared" ca="1" si="490"/>
        <v>0</v>
      </c>
      <c r="O3706" t="str">
        <f t="shared" ca="1" si="488"/>
        <v>d:t</v>
      </c>
      <c r="P3706" t="str">
        <f t="shared" ca="1" si="489"/>
        <v>d11:t11</v>
      </c>
    </row>
    <row r="3707" spans="1:16">
      <c r="A3707" t="str">
        <f t="shared" si="491"/>
        <v>05</v>
      </c>
      <c r="B3707" t="str">
        <f t="shared" ca="1" si="492"/>
        <v>PU</v>
      </c>
      <c r="C3707" t="s">
        <v>588</v>
      </c>
      <c r="D3707" t="s">
        <v>4385</v>
      </c>
      <c r="E3707">
        <f t="shared" ca="1" si="493"/>
        <v>0</v>
      </c>
      <c r="H3707" t="str">
        <f t="shared" ca="1" si="494"/>
        <v>'360 PU '!</v>
      </c>
      <c r="I3707">
        <f t="shared" ca="1" si="495"/>
        <v>0</v>
      </c>
      <c r="J3707">
        <f t="shared" ca="1" si="490"/>
        <v>0</v>
      </c>
      <c r="K3707" t="str">
        <f t="shared" ca="1" si="490"/>
        <v>'360 PU '!</v>
      </c>
      <c r="L3707">
        <f t="shared" ca="1" si="490"/>
        <v>0</v>
      </c>
      <c r="M3707">
        <f t="shared" ca="1" si="490"/>
        <v>0</v>
      </c>
      <c r="N3707">
        <f t="shared" ca="1" si="490"/>
        <v>0</v>
      </c>
      <c r="O3707" t="str">
        <f t="shared" ca="1" si="488"/>
        <v>d:t</v>
      </c>
      <c r="P3707" t="str">
        <f t="shared" ca="1" si="489"/>
        <v>d11:t11</v>
      </c>
    </row>
    <row r="3708" spans="1:16">
      <c r="A3708" t="str">
        <f t="shared" si="491"/>
        <v>14</v>
      </c>
      <c r="B3708" t="str">
        <f t="shared" ca="1" si="492"/>
        <v>PU</v>
      </c>
      <c r="C3708" t="s">
        <v>588</v>
      </c>
      <c r="D3708" t="s">
        <v>4386</v>
      </c>
      <c r="E3708">
        <f t="shared" ca="1" si="493"/>
        <v>0</v>
      </c>
      <c r="H3708" t="str">
        <f t="shared" ca="1" si="494"/>
        <v>'360 PU '!</v>
      </c>
      <c r="I3708">
        <f t="shared" ca="1" si="495"/>
        <v>0</v>
      </c>
      <c r="J3708">
        <f t="shared" ca="1" si="490"/>
        <v>0</v>
      </c>
      <c r="K3708" t="str">
        <f t="shared" ca="1" si="490"/>
        <v>'360 PU '!</v>
      </c>
      <c r="L3708">
        <f t="shared" ca="1" si="490"/>
        <v>0</v>
      </c>
      <c r="M3708">
        <f t="shared" ca="1" si="490"/>
        <v>0</v>
      </c>
      <c r="N3708">
        <f t="shared" ca="1" si="490"/>
        <v>0</v>
      </c>
      <c r="O3708" t="str">
        <f t="shared" ca="1" si="488"/>
        <v>d:t</v>
      </c>
      <c r="P3708" t="str">
        <f t="shared" ca="1" si="489"/>
        <v>d11:t11</v>
      </c>
    </row>
    <row r="3709" spans="1:16">
      <c r="A3709" t="str">
        <f t="shared" si="491"/>
        <v>100</v>
      </c>
      <c r="B3709" t="str">
        <f t="shared" ca="1" si="492"/>
        <v>PU</v>
      </c>
      <c r="C3709" t="s">
        <v>588</v>
      </c>
      <c r="D3709" t="s">
        <v>4387</v>
      </c>
      <c r="E3709">
        <f t="shared" ca="1" si="493"/>
        <v>0</v>
      </c>
      <c r="H3709" t="str">
        <f t="shared" ca="1" si="494"/>
        <v>'360 PU '!</v>
      </c>
      <c r="I3709">
        <f t="shared" ca="1" si="495"/>
        <v>0</v>
      </c>
      <c r="J3709">
        <f t="shared" ca="1" si="490"/>
        <v>0</v>
      </c>
      <c r="K3709" t="str">
        <f t="shared" ca="1" si="490"/>
        <v>'360 PU '!</v>
      </c>
      <c r="L3709">
        <f t="shared" ca="1" si="490"/>
        <v>0</v>
      </c>
      <c r="M3709">
        <f t="shared" ca="1" si="490"/>
        <v>0</v>
      </c>
      <c r="N3709">
        <f t="shared" ca="1" si="490"/>
        <v>0</v>
      </c>
      <c r="O3709" t="str">
        <f t="shared" ca="1" si="488"/>
        <v>d:t</v>
      </c>
      <c r="P3709" t="str">
        <f t="shared" ca="1" si="489"/>
        <v>d11:t11</v>
      </c>
    </row>
    <row r="3710" spans="1:16">
      <c r="A3710" t="str">
        <f t="shared" si="491"/>
        <v>06</v>
      </c>
      <c r="B3710" t="str">
        <f t="shared" ca="1" si="492"/>
        <v>PU</v>
      </c>
      <c r="C3710" t="s">
        <v>588</v>
      </c>
      <c r="D3710" t="s">
        <v>4388</v>
      </c>
      <c r="E3710">
        <f t="shared" ca="1" si="493"/>
        <v>0</v>
      </c>
      <c r="H3710" t="str">
        <f t="shared" ca="1" si="494"/>
        <v>'360 PU '!</v>
      </c>
      <c r="I3710">
        <f t="shared" ca="1" si="495"/>
        <v>0</v>
      </c>
      <c r="J3710">
        <f t="shared" ca="1" si="490"/>
        <v>0</v>
      </c>
      <c r="K3710" t="str">
        <f t="shared" ca="1" si="490"/>
        <v>'360 PU '!</v>
      </c>
      <c r="L3710">
        <f t="shared" ca="1" si="490"/>
        <v>0</v>
      </c>
      <c r="M3710">
        <f t="shared" ca="1" si="490"/>
        <v>0</v>
      </c>
      <c r="N3710">
        <f t="shared" ca="1" si="490"/>
        <v>0</v>
      </c>
      <c r="O3710" t="str">
        <f t="shared" ca="1" si="488"/>
        <v>d:t</v>
      </c>
      <c r="P3710" t="str">
        <f t="shared" ca="1" si="489"/>
        <v>d11:t11</v>
      </c>
    </row>
    <row r="3711" spans="1:16">
      <c r="A3711" t="str">
        <f t="shared" si="491"/>
        <v>12</v>
      </c>
      <c r="B3711" t="str">
        <f t="shared" ca="1" si="492"/>
        <v>PU</v>
      </c>
      <c r="C3711" t="s">
        <v>588</v>
      </c>
      <c r="D3711" t="s">
        <v>4389</v>
      </c>
      <c r="E3711">
        <f t="shared" ca="1" si="493"/>
        <v>0</v>
      </c>
      <c r="H3711" t="str">
        <f t="shared" ca="1" si="494"/>
        <v>'360 PU '!</v>
      </c>
      <c r="I3711">
        <f t="shared" ca="1" si="495"/>
        <v>0</v>
      </c>
      <c r="J3711">
        <f t="shared" ca="1" si="490"/>
        <v>0</v>
      </c>
      <c r="K3711" t="str">
        <f t="shared" ca="1" si="490"/>
        <v>'360 PU '!</v>
      </c>
      <c r="L3711">
        <f t="shared" ca="1" si="490"/>
        <v>0</v>
      </c>
      <c r="M3711">
        <f t="shared" ca="1" si="490"/>
        <v>0</v>
      </c>
      <c r="N3711">
        <f t="shared" ca="1" si="490"/>
        <v>0</v>
      </c>
      <c r="O3711" t="str">
        <f t="shared" ca="1" si="488"/>
        <v>d:t</v>
      </c>
      <c r="P3711" t="str">
        <f t="shared" ca="1" si="489"/>
        <v>d11:t11</v>
      </c>
    </row>
    <row r="3712" spans="1:16">
      <c r="A3712" t="str">
        <f t="shared" si="491"/>
        <v>09</v>
      </c>
      <c r="B3712" t="str">
        <f t="shared" ca="1" si="492"/>
        <v>PU</v>
      </c>
      <c r="C3712" t="s">
        <v>588</v>
      </c>
      <c r="D3712" t="s">
        <v>4390</v>
      </c>
      <c r="E3712">
        <f t="shared" ca="1" si="493"/>
        <v>0</v>
      </c>
      <c r="H3712" t="str">
        <f t="shared" ca="1" si="494"/>
        <v>'360 PU '!</v>
      </c>
      <c r="I3712">
        <f t="shared" ca="1" si="495"/>
        <v>0</v>
      </c>
      <c r="J3712">
        <f t="shared" ca="1" si="490"/>
        <v>0</v>
      </c>
      <c r="K3712" t="str">
        <f t="shared" ca="1" si="490"/>
        <v>'360 PU '!</v>
      </c>
      <c r="L3712">
        <f t="shared" ca="1" si="490"/>
        <v>0</v>
      </c>
      <c r="M3712">
        <f t="shared" ca="1" si="490"/>
        <v>0</v>
      </c>
      <c r="N3712">
        <f t="shared" ca="1" si="490"/>
        <v>0</v>
      </c>
      <c r="O3712" t="str">
        <f t="shared" ca="1" si="488"/>
        <v>d:t</v>
      </c>
      <c r="P3712" t="str">
        <f t="shared" ca="1" si="489"/>
        <v>d11:t11</v>
      </c>
    </row>
    <row r="3713" spans="1:16">
      <c r="A3713" t="str">
        <f t="shared" si="491"/>
        <v>11</v>
      </c>
      <c r="B3713" t="str">
        <f t="shared" ca="1" si="492"/>
        <v>PU</v>
      </c>
      <c r="C3713" t="s">
        <v>588</v>
      </c>
      <c r="D3713" t="s">
        <v>4391</v>
      </c>
      <c r="E3713">
        <f t="shared" ca="1" si="493"/>
        <v>0</v>
      </c>
      <c r="H3713" t="str">
        <f t="shared" ca="1" si="494"/>
        <v>'360 PU '!</v>
      </c>
      <c r="I3713">
        <f t="shared" ca="1" si="495"/>
        <v>0</v>
      </c>
      <c r="J3713">
        <f t="shared" ca="1" si="490"/>
        <v>0</v>
      </c>
      <c r="K3713" t="str">
        <f t="shared" ca="1" si="490"/>
        <v>'360 PU '!</v>
      </c>
      <c r="L3713">
        <f t="shared" ca="1" si="490"/>
        <v>0</v>
      </c>
      <c r="M3713">
        <f t="shared" ca="1" si="490"/>
        <v>0</v>
      </c>
      <c r="N3713">
        <f t="shared" ca="1" si="490"/>
        <v>0</v>
      </c>
      <c r="O3713" t="str">
        <f t="shared" ca="1" si="488"/>
        <v>d:t</v>
      </c>
      <c r="P3713" t="str">
        <f t="shared" ca="1" si="489"/>
        <v>d11:t11</v>
      </c>
    </row>
    <row r="3714" spans="1:16">
      <c r="A3714" t="str">
        <f t="shared" si="491"/>
        <v>03</v>
      </c>
      <c r="B3714" t="str">
        <f t="shared" ca="1" si="492"/>
        <v>PU</v>
      </c>
      <c r="C3714" t="s">
        <v>588</v>
      </c>
      <c r="D3714" t="s">
        <v>4392</v>
      </c>
      <c r="E3714">
        <f t="shared" ca="1" si="493"/>
        <v>0</v>
      </c>
      <c r="H3714" t="str">
        <f t="shared" ca="1" si="494"/>
        <v>'360 PU '!</v>
      </c>
      <c r="I3714">
        <f t="shared" ca="1" si="495"/>
        <v>0</v>
      </c>
      <c r="J3714">
        <f t="shared" ca="1" si="490"/>
        <v>0</v>
      </c>
      <c r="K3714" t="str">
        <f t="shared" ca="1" si="490"/>
        <v>'360 PU '!</v>
      </c>
      <c r="L3714">
        <f t="shared" ca="1" si="490"/>
        <v>0</v>
      </c>
      <c r="M3714">
        <f t="shared" ca="1" si="490"/>
        <v>0</v>
      </c>
      <c r="N3714">
        <f t="shared" ca="1" si="490"/>
        <v>0</v>
      </c>
      <c r="O3714" t="str">
        <f t="shared" ca="1" si="488"/>
        <v>d:t</v>
      </c>
      <c r="P3714" t="str">
        <f t="shared" ca="1" si="489"/>
        <v>d11:t11</v>
      </c>
    </row>
    <row r="3715" spans="1:16">
      <c r="A3715" t="str">
        <f t="shared" si="491"/>
        <v>02</v>
      </c>
      <c r="B3715" t="str">
        <f t="shared" ca="1" si="492"/>
        <v>PU</v>
      </c>
      <c r="C3715" t="s">
        <v>588</v>
      </c>
      <c r="D3715" t="s">
        <v>4393</v>
      </c>
      <c r="E3715">
        <f t="shared" ca="1" si="493"/>
        <v>0</v>
      </c>
      <c r="H3715" t="str">
        <f t="shared" ca="1" si="494"/>
        <v>'360 PU '!</v>
      </c>
      <c r="I3715">
        <f t="shared" ca="1" si="495"/>
        <v>0</v>
      </c>
      <c r="J3715">
        <f t="shared" ca="1" si="490"/>
        <v>0</v>
      </c>
      <c r="K3715" t="str">
        <f t="shared" ca="1" si="490"/>
        <v>'360 PU '!</v>
      </c>
      <c r="L3715">
        <f t="shared" ca="1" si="490"/>
        <v>0</v>
      </c>
      <c r="M3715">
        <f t="shared" ca="1" si="490"/>
        <v>0</v>
      </c>
      <c r="N3715">
        <f t="shared" ca="1" si="490"/>
        <v>0</v>
      </c>
      <c r="O3715" t="str">
        <f t="shared" ca="1" si="488"/>
        <v>d:t</v>
      </c>
      <c r="P3715" t="str">
        <f t="shared" ca="1" si="489"/>
        <v>d11:t11</v>
      </c>
    </row>
    <row r="3716" spans="1:16">
      <c r="A3716" t="str">
        <f t="shared" si="491"/>
        <v>04</v>
      </c>
      <c r="B3716" t="str">
        <f t="shared" ca="1" si="492"/>
        <v>PU</v>
      </c>
      <c r="C3716" t="s">
        <v>588</v>
      </c>
      <c r="D3716" t="s">
        <v>4394</v>
      </c>
      <c r="E3716">
        <f t="shared" ca="1" si="493"/>
        <v>0</v>
      </c>
      <c r="H3716" t="str">
        <f t="shared" ca="1" si="494"/>
        <v>'360 PU '!</v>
      </c>
      <c r="I3716">
        <f t="shared" ca="1" si="495"/>
        <v>0</v>
      </c>
      <c r="J3716">
        <f t="shared" ca="1" si="490"/>
        <v>0</v>
      </c>
      <c r="K3716" t="str">
        <f t="shared" ca="1" si="490"/>
        <v>'360 PU '!</v>
      </c>
      <c r="L3716">
        <f t="shared" ca="1" si="490"/>
        <v>0</v>
      </c>
      <c r="M3716">
        <f t="shared" ca="1" si="490"/>
        <v>0</v>
      </c>
      <c r="N3716">
        <f t="shared" ca="1" si="490"/>
        <v>0</v>
      </c>
      <c r="O3716" t="str">
        <f t="shared" ca="1" si="488"/>
        <v>d:t</v>
      </c>
      <c r="P3716" t="str">
        <f t="shared" ca="1" si="489"/>
        <v>d11:t11</v>
      </c>
    </row>
    <row r="3717" spans="1:16">
      <c r="A3717" t="str">
        <f t="shared" si="491"/>
        <v>01</v>
      </c>
      <c r="B3717" t="str">
        <f t="shared" ca="1" si="492"/>
        <v>PU</v>
      </c>
      <c r="C3717" t="s">
        <v>589</v>
      </c>
      <c r="D3717" t="s">
        <v>4395</v>
      </c>
      <c r="E3717">
        <f t="shared" ca="1" si="493"/>
        <v>0</v>
      </c>
      <c r="H3717" t="str">
        <f t="shared" ca="1" si="494"/>
        <v>'360 PU '!</v>
      </c>
      <c r="I3717">
        <f t="shared" ca="1" si="495"/>
        <v>0</v>
      </c>
      <c r="J3717">
        <f t="shared" ca="1" si="490"/>
        <v>0</v>
      </c>
      <c r="K3717" t="str">
        <f t="shared" ca="1" si="490"/>
        <v>'360 PU '!</v>
      </c>
      <c r="L3717">
        <f t="shared" ca="1" si="490"/>
        <v>0</v>
      </c>
      <c r="M3717">
        <f t="shared" ca="1" si="490"/>
        <v>0</v>
      </c>
      <c r="N3717">
        <f t="shared" ca="1" si="490"/>
        <v>0</v>
      </c>
      <c r="O3717" t="str">
        <f t="shared" ca="1" si="488"/>
        <v>d:t</v>
      </c>
      <c r="P3717" t="str">
        <f t="shared" ca="1" si="489"/>
        <v>d11:t11</v>
      </c>
    </row>
    <row r="3718" spans="1:16">
      <c r="A3718" t="str">
        <f t="shared" si="491"/>
        <v>05</v>
      </c>
      <c r="B3718" t="str">
        <f t="shared" ca="1" si="492"/>
        <v>PU</v>
      </c>
      <c r="C3718" t="s">
        <v>589</v>
      </c>
      <c r="D3718" t="s">
        <v>4396</v>
      </c>
      <c r="E3718">
        <f t="shared" ca="1" si="493"/>
        <v>0</v>
      </c>
      <c r="H3718" t="str">
        <f t="shared" ca="1" si="494"/>
        <v>'360 PU '!</v>
      </c>
      <c r="I3718">
        <f t="shared" ca="1" si="495"/>
        <v>0</v>
      </c>
      <c r="J3718">
        <f t="shared" ca="1" si="490"/>
        <v>0</v>
      </c>
      <c r="K3718" t="str">
        <f t="shared" ca="1" si="490"/>
        <v>'360 PU '!</v>
      </c>
      <c r="L3718">
        <f t="shared" ca="1" si="490"/>
        <v>0</v>
      </c>
      <c r="M3718">
        <f t="shared" ca="1" si="490"/>
        <v>0</v>
      </c>
      <c r="N3718">
        <f t="shared" ca="1" si="490"/>
        <v>0</v>
      </c>
      <c r="O3718" t="str">
        <f t="shared" ca="1" si="488"/>
        <v>d:t</v>
      </c>
      <c r="P3718" t="str">
        <f t="shared" ca="1" si="489"/>
        <v>d11:t11</v>
      </c>
    </row>
    <row r="3719" spans="1:16">
      <c r="A3719" t="str">
        <f t="shared" si="491"/>
        <v>14</v>
      </c>
      <c r="B3719" t="str">
        <f t="shared" ca="1" si="492"/>
        <v>PU</v>
      </c>
      <c r="C3719" t="s">
        <v>589</v>
      </c>
      <c r="D3719" t="s">
        <v>4397</v>
      </c>
      <c r="E3719">
        <f t="shared" ca="1" si="493"/>
        <v>0</v>
      </c>
      <c r="H3719" t="str">
        <f t="shared" ca="1" si="494"/>
        <v>'360 PU '!</v>
      </c>
      <c r="I3719">
        <f t="shared" ca="1" si="495"/>
        <v>0</v>
      </c>
      <c r="J3719">
        <f t="shared" ca="1" si="490"/>
        <v>0</v>
      </c>
      <c r="K3719" t="str">
        <f t="shared" ca="1" si="490"/>
        <v>'360 PU '!</v>
      </c>
      <c r="L3719">
        <f t="shared" ca="1" si="490"/>
        <v>0</v>
      </c>
      <c r="M3719">
        <f t="shared" ca="1" si="490"/>
        <v>0</v>
      </c>
      <c r="N3719">
        <f t="shared" ca="1" si="490"/>
        <v>0</v>
      </c>
      <c r="O3719" t="str">
        <f t="shared" ca="1" si="488"/>
        <v>d:t</v>
      </c>
      <c r="P3719" t="str">
        <f t="shared" ca="1" si="489"/>
        <v>d11:t11</v>
      </c>
    </row>
    <row r="3720" spans="1:16">
      <c r="A3720" t="str">
        <f t="shared" si="491"/>
        <v>100</v>
      </c>
      <c r="B3720" t="str">
        <f t="shared" ca="1" si="492"/>
        <v>PU</v>
      </c>
      <c r="C3720" t="s">
        <v>589</v>
      </c>
      <c r="D3720" t="s">
        <v>4398</v>
      </c>
      <c r="E3720">
        <f t="shared" ca="1" si="493"/>
        <v>0</v>
      </c>
      <c r="H3720" t="str">
        <f t="shared" ca="1" si="494"/>
        <v>'360 PU '!</v>
      </c>
      <c r="I3720">
        <f t="shared" ca="1" si="495"/>
        <v>0</v>
      </c>
      <c r="J3720">
        <f t="shared" ca="1" si="490"/>
        <v>0</v>
      </c>
      <c r="K3720" t="str">
        <f t="shared" ca="1" si="490"/>
        <v>'360 PU '!</v>
      </c>
      <c r="L3720">
        <f t="shared" ca="1" si="490"/>
        <v>0</v>
      </c>
      <c r="M3720">
        <f t="shared" ca="1" si="490"/>
        <v>0</v>
      </c>
      <c r="N3720">
        <f t="shared" ca="1" si="490"/>
        <v>0</v>
      </c>
      <c r="O3720" t="str">
        <f t="shared" ca="1" si="488"/>
        <v>d:t</v>
      </c>
      <c r="P3720" t="str">
        <f t="shared" ca="1" si="489"/>
        <v>d11:t11</v>
      </c>
    </row>
    <row r="3721" spans="1:16">
      <c r="A3721" t="str">
        <f t="shared" si="491"/>
        <v>06</v>
      </c>
      <c r="B3721" t="str">
        <f t="shared" ca="1" si="492"/>
        <v>PU</v>
      </c>
      <c r="C3721" t="s">
        <v>589</v>
      </c>
      <c r="D3721" t="s">
        <v>4399</v>
      </c>
      <c r="E3721">
        <f t="shared" ca="1" si="493"/>
        <v>0</v>
      </c>
      <c r="H3721" t="str">
        <f t="shared" ca="1" si="494"/>
        <v>'360 PU '!</v>
      </c>
      <c r="I3721">
        <f t="shared" ca="1" si="495"/>
        <v>0</v>
      </c>
      <c r="J3721">
        <f t="shared" ca="1" si="490"/>
        <v>0</v>
      </c>
      <c r="K3721" t="str">
        <f t="shared" ca="1" si="490"/>
        <v>'360 PU '!</v>
      </c>
      <c r="L3721">
        <f t="shared" ca="1" si="490"/>
        <v>0</v>
      </c>
      <c r="M3721">
        <f t="shared" ca="1" si="490"/>
        <v>0</v>
      </c>
      <c r="N3721">
        <f t="shared" ca="1" si="490"/>
        <v>0</v>
      </c>
      <c r="O3721" t="str">
        <f t="shared" ca="1" si="488"/>
        <v>d:t</v>
      </c>
      <c r="P3721" t="str">
        <f t="shared" ca="1" si="489"/>
        <v>d11:t11</v>
      </c>
    </row>
    <row r="3722" spans="1:16">
      <c r="A3722" t="str">
        <f t="shared" si="491"/>
        <v>12</v>
      </c>
      <c r="B3722" t="str">
        <f t="shared" ca="1" si="492"/>
        <v>PU</v>
      </c>
      <c r="C3722" t="s">
        <v>589</v>
      </c>
      <c r="D3722" t="s">
        <v>4400</v>
      </c>
      <c r="E3722">
        <f t="shared" ca="1" si="493"/>
        <v>0</v>
      </c>
      <c r="H3722" t="str">
        <f t="shared" ca="1" si="494"/>
        <v>'360 PU '!</v>
      </c>
      <c r="I3722">
        <f t="shared" ca="1" si="495"/>
        <v>0</v>
      </c>
      <c r="J3722">
        <f t="shared" ca="1" si="490"/>
        <v>0</v>
      </c>
      <c r="K3722" t="str">
        <f t="shared" ca="1" si="490"/>
        <v>'360 PU '!</v>
      </c>
      <c r="L3722">
        <f t="shared" ca="1" si="490"/>
        <v>0</v>
      </c>
      <c r="M3722">
        <f t="shared" ca="1" si="490"/>
        <v>0</v>
      </c>
      <c r="N3722">
        <f t="shared" ca="1" si="490"/>
        <v>0</v>
      </c>
      <c r="O3722" t="str">
        <f t="shared" ca="1" si="488"/>
        <v>d:t</v>
      </c>
      <c r="P3722" t="str">
        <f t="shared" ca="1" si="489"/>
        <v>d11:t11</v>
      </c>
    </row>
    <row r="3723" spans="1:16">
      <c r="A3723" t="str">
        <f t="shared" si="491"/>
        <v>09</v>
      </c>
      <c r="B3723" t="str">
        <f t="shared" ca="1" si="492"/>
        <v>PU</v>
      </c>
      <c r="C3723" t="s">
        <v>589</v>
      </c>
      <c r="D3723" t="s">
        <v>4401</v>
      </c>
      <c r="E3723">
        <f t="shared" ca="1" si="493"/>
        <v>0</v>
      </c>
      <c r="H3723" t="str">
        <f t="shared" ca="1" si="494"/>
        <v>'360 PU '!</v>
      </c>
      <c r="I3723">
        <f t="shared" ca="1" si="495"/>
        <v>0</v>
      </c>
      <c r="J3723">
        <f t="shared" ca="1" si="490"/>
        <v>0</v>
      </c>
      <c r="K3723" t="str">
        <f t="shared" ca="1" si="490"/>
        <v>'360 PU '!</v>
      </c>
      <c r="L3723">
        <f t="shared" ca="1" si="490"/>
        <v>0</v>
      </c>
      <c r="M3723">
        <f t="shared" ca="1" si="490"/>
        <v>0</v>
      </c>
      <c r="N3723">
        <f t="shared" ca="1" si="490"/>
        <v>0</v>
      </c>
      <c r="O3723" t="str">
        <f t="shared" ca="1" si="488"/>
        <v>d:t</v>
      </c>
      <c r="P3723" t="str">
        <f t="shared" ca="1" si="489"/>
        <v>d11:t11</v>
      </c>
    </row>
    <row r="3724" spans="1:16">
      <c r="A3724" t="str">
        <f t="shared" si="491"/>
        <v>11</v>
      </c>
      <c r="B3724" t="str">
        <f t="shared" ca="1" si="492"/>
        <v>PU</v>
      </c>
      <c r="C3724" t="s">
        <v>589</v>
      </c>
      <c r="D3724" t="s">
        <v>4402</v>
      </c>
      <c r="E3724">
        <f t="shared" ca="1" si="493"/>
        <v>0</v>
      </c>
      <c r="H3724" t="str">
        <f t="shared" ca="1" si="494"/>
        <v>'360 PU '!</v>
      </c>
      <c r="I3724">
        <f t="shared" ca="1" si="495"/>
        <v>0</v>
      </c>
      <c r="J3724">
        <f t="shared" ca="1" si="490"/>
        <v>0</v>
      </c>
      <c r="K3724" t="str">
        <f t="shared" ca="1" si="490"/>
        <v>'360 PU '!</v>
      </c>
      <c r="L3724">
        <f t="shared" ca="1" si="490"/>
        <v>0</v>
      </c>
      <c r="M3724">
        <f t="shared" ca="1" si="490"/>
        <v>0</v>
      </c>
      <c r="N3724">
        <f t="shared" ca="1" si="490"/>
        <v>0</v>
      </c>
      <c r="O3724" t="str">
        <f t="shared" ca="1" si="488"/>
        <v>d:t</v>
      </c>
      <c r="P3724" t="str">
        <f t="shared" ca="1" si="489"/>
        <v>d11:t11</v>
      </c>
    </row>
    <row r="3725" spans="1:16">
      <c r="A3725" t="str">
        <f t="shared" si="491"/>
        <v>03</v>
      </c>
      <c r="B3725" t="str">
        <f t="shared" ca="1" si="492"/>
        <v>PU</v>
      </c>
      <c r="C3725" t="s">
        <v>589</v>
      </c>
      <c r="D3725" t="s">
        <v>4403</v>
      </c>
      <c r="E3725">
        <f t="shared" ca="1" si="493"/>
        <v>0</v>
      </c>
      <c r="H3725" t="str">
        <f t="shared" ca="1" si="494"/>
        <v>'360 PU '!</v>
      </c>
      <c r="I3725">
        <f t="shared" ca="1" si="495"/>
        <v>0</v>
      </c>
      <c r="J3725">
        <f t="shared" ca="1" si="490"/>
        <v>0</v>
      </c>
      <c r="K3725" t="str">
        <f t="shared" ca="1" si="490"/>
        <v>'360 PU '!</v>
      </c>
      <c r="L3725">
        <f t="shared" ca="1" si="490"/>
        <v>0</v>
      </c>
      <c r="M3725">
        <f t="shared" ca="1" si="490"/>
        <v>0</v>
      </c>
      <c r="N3725">
        <f t="shared" ca="1" si="490"/>
        <v>0</v>
      </c>
      <c r="O3725" t="str">
        <f t="shared" ca="1" si="488"/>
        <v>d:t</v>
      </c>
      <c r="P3725" t="str">
        <f t="shared" ca="1" si="489"/>
        <v>d11:t11</v>
      </c>
    </row>
    <row r="3726" spans="1:16">
      <c r="A3726" t="str">
        <f t="shared" si="491"/>
        <v>02</v>
      </c>
      <c r="B3726" t="str">
        <f t="shared" ca="1" si="492"/>
        <v>PU</v>
      </c>
      <c r="C3726" t="s">
        <v>589</v>
      </c>
      <c r="D3726" t="s">
        <v>4404</v>
      </c>
      <c r="E3726">
        <f t="shared" ca="1" si="493"/>
        <v>0</v>
      </c>
      <c r="H3726" t="str">
        <f t="shared" ca="1" si="494"/>
        <v>'360 PU '!</v>
      </c>
      <c r="I3726">
        <f t="shared" ca="1" si="495"/>
        <v>0</v>
      </c>
      <c r="J3726">
        <f t="shared" ca="1" si="490"/>
        <v>0</v>
      </c>
      <c r="K3726" t="str">
        <f t="shared" ca="1" si="490"/>
        <v>'360 PU '!</v>
      </c>
      <c r="L3726">
        <f t="shared" ca="1" si="490"/>
        <v>0</v>
      </c>
      <c r="M3726">
        <f t="shared" ca="1" si="490"/>
        <v>0</v>
      </c>
      <c r="N3726">
        <f t="shared" ca="1" si="490"/>
        <v>0</v>
      </c>
      <c r="O3726" t="str">
        <f t="shared" ca="1" si="488"/>
        <v>d:t</v>
      </c>
      <c r="P3726" t="str">
        <f t="shared" ca="1" si="489"/>
        <v>d11:t11</v>
      </c>
    </row>
    <row r="3727" spans="1:16">
      <c r="A3727" t="str">
        <f t="shared" si="491"/>
        <v>04</v>
      </c>
      <c r="B3727" t="str">
        <f t="shared" ca="1" si="492"/>
        <v>PU</v>
      </c>
      <c r="C3727" t="s">
        <v>589</v>
      </c>
      <c r="D3727" t="s">
        <v>4405</v>
      </c>
      <c r="E3727">
        <f t="shared" ca="1" si="493"/>
        <v>0</v>
      </c>
      <c r="H3727" t="str">
        <f t="shared" ca="1" si="494"/>
        <v>'360 PU '!</v>
      </c>
      <c r="I3727">
        <f t="shared" ca="1" si="495"/>
        <v>0</v>
      </c>
      <c r="J3727">
        <f t="shared" ca="1" si="490"/>
        <v>0</v>
      </c>
      <c r="K3727" t="str">
        <f t="shared" ca="1" si="490"/>
        <v>'360 PU '!</v>
      </c>
      <c r="L3727">
        <f t="shared" ca="1" si="490"/>
        <v>0</v>
      </c>
      <c r="M3727">
        <f t="shared" ca="1" si="490"/>
        <v>0</v>
      </c>
      <c r="N3727">
        <f t="shared" ca="1" si="490"/>
        <v>0</v>
      </c>
      <c r="O3727" t="str">
        <f t="shared" ca="1" si="488"/>
        <v>d:t</v>
      </c>
      <c r="P3727" t="str">
        <f t="shared" ca="1" si="489"/>
        <v>d11:t11</v>
      </c>
    </row>
    <row r="3728" spans="1:16">
      <c r="A3728" t="str">
        <f t="shared" si="491"/>
        <v>01</v>
      </c>
      <c r="B3728" t="str">
        <f t="shared" ca="1" si="492"/>
        <v>PU</v>
      </c>
      <c r="C3728" t="s">
        <v>344</v>
      </c>
      <c r="D3728" t="s">
        <v>4406</v>
      </c>
      <c r="E3728">
        <f t="shared" ca="1" si="493"/>
        <v>0</v>
      </c>
      <c r="H3728" t="str">
        <f t="shared" ca="1" si="494"/>
        <v>'360 PU '!</v>
      </c>
      <c r="I3728">
        <f t="shared" ca="1" si="495"/>
        <v>0</v>
      </c>
      <c r="J3728">
        <f t="shared" ca="1" si="490"/>
        <v>0</v>
      </c>
      <c r="K3728" t="str">
        <f t="shared" ca="1" si="490"/>
        <v>'360 PU '!</v>
      </c>
      <c r="L3728">
        <f t="shared" ca="1" si="490"/>
        <v>0</v>
      </c>
      <c r="M3728">
        <f t="shared" ca="1" si="490"/>
        <v>0</v>
      </c>
      <c r="N3728">
        <f t="shared" ca="1" si="490"/>
        <v>0</v>
      </c>
      <c r="O3728" t="str">
        <f t="shared" ref="O3728:O3791" ca="1" si="496">VLOOKUP($H3728,$G$8:$I$13,2,FALSE)</f>
        <v>d:t</v>
      </c>
      <c r="P3728" t="str">
        <f t="shared" ref="P3728:P3791" ca="1" si="497">VLOOKUP($H3728,$G$8:$I$13,3,FALSE)</f>
        <v>d11:t11</v>
      </c>
    </row>
    <row r="3729" spans="1:16">
      <c r="A3729" t="str">
        <f t="shared" si="491"/>
        <v>05</v>
      </c>
      <c r="B3729" t="str">
        <f t="shared" ca="1" si="492"/>
        <v>PU</v>
      </c>
      <c r="C3729" t="s">
        <v>344</v>
      </c>
      <c r="D3729" t="s">
        <v>4407</v>
      </c>
      <c r="E3729">
        <f t="shared" ca="1" si="493"/>
        <v>0</v>
      </c>
      <c r="H3729" t="str">
        <f t="shared" ca="1" si="494"/>
        <v>'360 PU '!</v>
      </c>
      <c r="I3729">
        <f t="shared" ca="1" si="495"/>
        <v>0</v>
      </c>
      <c r="J3729">
        <f t="shared" ca="1" si="490"/>
        <v>0</v>
      </c>
      <c r="K3729" t="str">
        <f t="shared" ca="1" si="490"/>
        <v>'360 PU '!</v>
      </c>
      <c r="L3729">
        <f t="shared" ca="1" si="490"/>
        <v>0</v>
      </c>
      <c r="M3729">
        <f t="shared" ca="1" si="490"/>
        <v>0</v>
      </c>
      <c r="N3729">
        <f t="shared" ca="1" si="490"/>
        <v>0</v>
      </c>
      <c r="O3729" t="str">
        <f t="shared" ca="1" si="496"/>
        <v>d:t</v>
      </c>
      <c r="P3729" t="str">
        <f t="shared" ca="1" si="497"/>
        <v>d11:t11</v>
      </c>
    </row>
    <row r="3730" spans="1:16">
      <c r="A3730" t="str">
        <f t="shared" si="491"/>
        <v>14</v>
      </c>
      <c r="B3730" t="str">
        <f t="shared" ca="1" si="492"/>
        <v>PU</v>
      </c>
      <c r="C3730" t="s">
        <v>344</v>
      </c>
      <c r="D3730" t="s">
        <v>4408</v>
      </c>
      <c r="E3730">
        <f t="shared" ca="1" si="493"/>
        <v>0</v>
      </c>
      <c r="H3730" t="str">
        <f t="shared" ca="1" si="494"/>
        <v>'360 PU '!</v>
      </c>
      <c r="I3730">
        <f t="shared" ca="1" si="495"/>
        <v>0</v>
      </c>
      <c r="J3730">
        <f t="shared" ca="1" si="490"/>
        <v>0</v>
      </c>
      <c r="K3730" t="str">
        <f t="shared" ca="1" si="490"/>
        <v>'360 PU '!</v>
      </c>
      <c r="L3730">
        <f t="shared" ca="1" si="490"/>
        <v>0</v>
      </c>
      <c r="M3730">
        <f t="shared" ca="1" si="490"/>
        <v>0</v>
      </c>
      <c r="N3730">
        <f t="shared" ca="1" si="490"/>
        <v>0</v>
      </c>
      <c r="O3730" t="str">
        <f t="shared" ca="1" si="496"/>
        <v>d:t</v>
      </c>
      <c r="P3730" t="str">
        <f t="shared" ca="1" si="497"/>
        <v>d11:t11</v>
      </c>
    </row>
    <row r="3731" spans="1:16">
      <c r="A3731" t="str">
        <f t="shared" si="491"/>
        <v>100</v>
      </c>
      <c r="B3731" t="str">
        <f t="shared" ca="1" si="492"/>
        <v>PU</v>
      </c>
      <c r="C3731" t="s">
        <v>344</v>
      </c>
      <c r="D3731" t="s">
        <v>4409</v>
      </c>
      <c r="E3731">
        <f t="shared" ca="1" si="493"/>
        <v>0</v>
      </c>
      <c r="H3731" t="str">
        <f t="shared" ca="1" si="494"/>
        <v>'360 PU '!</v>
      </c>
      <c r="I3731">
        <f t="shared" ca="1" si="495"/>
        <v>0</v>
      </c>
      <c r="J3731">
        <f t="shared" ca="1" si="490"/>
        <v>0</v>
      </c>
      <c r="K3731" t="str">
        <f t="shared" ca="1" si="490"/>
        <v>'360 PU '!</v>
      </c>
      <c r="L3731">
        <f t="shared" ca="1" si="490"/>
        <v>0</v>
      </c>
      <c r="M3731">
        <f t="shared" ca="1" si="490"/>
        <v>0</v>
      </c>
      <c r="N3731">
        <f t="shared" ca="1" si="490"/>
        <v>0</v>
      </c>
      <c r="O3731" t="str">
        <f t="shared" ca="1" si="496"/>
        <v>d:t</v>
      </c>
      <c r="P3731" t="str">
        <f t="shared" ca="1" si="497"/>
        <v>d11:t11</v>
      </c>
    </row>
    <row r="3732" spans="1:16">
      <c r="A3732" t="str">
        <f t="shared" si="491"/>
        <v>06</v>
      </c>
      <c r="B3732" t="str">
        <f t="shared" ca="1" si="492"/>
        <v>PU</v>
      </c>
      <c r="C3732" t="s">
        <v>344</v>
      </c>
      <c r="D3732" t="s">
        <v>4410</v>
      </c>
      <c r="E3732">
        <f t="shared" ca="1" si="493"/>
        <v>0</v>
      </c>
      <c r="H3732" t="str">
        <f t="shared" ca="1" si="494"/>
        <v>'360 PU '!</v>
      </c>
      <c r="I3732">
        <f t="shared" ca="1" si="495"/>
        <v>0</v>
      </c>
      <c r="J3732">
        <f t="shared" ca="1" si="490"/>
        <v>0</v>
      </c>
      <c r="K3732" t="str">
        <f t="shared" ca="1" si="490"/>
        <v>'360 PU '!</v>
      </c>
      <c r="L3732">
        <f t="shared" ca="1" si="490"/>
        <v>0</v>
      </c>
      <c r="M3732">
        <f t="shared" ca="1" si="490"/>
        <v>0</v>
      </c>
      <c r="N3732">
        <f t="shared" ca="1" si="490"/>
        <v>0</v>
      </c>
      <c r="O3732" t="str">
        <f t="shared" ca="1" si="496"/>
        <v>d:t</v>
      </c>
      <c r="P3732" t="str">
        <f t="shared" ca="1" si="497"/>
        <v>d11:t11</v>
      </c>
    </row>
    <row r="3733" spans="1:16">
      <c r="A3733" t="str">
        <f t="shared" si="491"/>
        <v>12</v>
      </c>
      <c r="B3733" t="str">
        <f t="shared" ca="1" si="492"/>
        <v>PU</v>
      </c>
      <c r="C3733" t="s">
        <v>344</v>
      </c>
      <c r="D3733" t="s">
        <v>4411</v>
      </c>
      <c r="E3733">
        <f t="shared" ca="1" si="493"/>
        <v>0</v>
      </c>
      <c r="H3733" t="str">
        <f t="shared" ca="1" si="494"/>
        <v>'360 PU '!</v>
      </c>
      <c r="I3733">
        <f t="shared" ca="1" si="495"/>
        <v>0</v>
      </c>
      <c r="J3733">
        <f t="shared" ca="1" si="490"/>
        <v>0</v>
      </c>
      <c r="K3733" t="str">
        <f t="shared" ca="1" si="490"/>
        <v>'360 PU '!</v>
      </c>
      <c r="L3733">
        <f t="shared" ca="1" si="490"/>
        <v>0</v>
      </c>
      <c r="M3733">
        <f t="shared" ca="1" si="490"/>
        <v>0</v>
      </c>
      <c r="N3733">
        <f t="shared" ca="1" si="490"/>
        <v>0</v>
      </c>
      <c r="O3733" t="str">
        <f t="shared" ca="1" si="496"/>
        <v>d:t</v>
      </c>
      <c r="P3733" t="str">
        <f t="shared" ca="1" si="497"/>
        <v>d11:t11</v>
      </c>
    </row>
    <row r="3734" spans="1:16">
      <c r="A3734" t="str">
        <f t="shared" si="491"/>
        <v>09</v>
      </c>
      <c r="B3734" t="str">
        <f t="shared" ca="1" si="492"/>
        <v>PU</v>
      </c>
      <c r="C3734" t="s">
        <v>344</v>
      </c>
      <c r="D3734" t="s">
        <v>4412</v>
      </c>
      <c r="E3734">
        <f t="shared" ca="1" si="493"/>
        <v>0</v>
      </c>
      <c r="H3734" t="str">
        <f t="shared" ca="1" si="494"/>
        <v>'360 PU '!</v>
      </c>
      <c r="I3734">
        <f t="shared" ca="1" si="495"/>
        <v>0</v>
      </c>
      <c r="J3734">
        <f t="shared" ca="1" si="490"/>
        <v>0</v>
      </c>
      <c r="K3734" t="str">
        <f t="shared" ca="1" si="490"/>
        <v>'360 PU '!</v>
      </c>
      <c r="L3734">
        <f t="shared" ca="1" si="490"/>
        <v>0</v>
      </c>
      <c r="M3734">
        <f t="shared" ca="1" si="490"/>
        <v>0</v>
      </c>
      <c r="N3734">
        <f t="shared" ca="1" si="490"/>
        <v>0</v>
      </c>
      <c r="O3734" t="str">
        <f t="shared" ca="1" si="496"/>
        <v>d:t</v>
      </c>
      <c r="P3734" t="str">
        <f t="shared" ca="1" si="497"/>
        <v>d11:t11</v>
      </c>
    </row>
    <row r="3735" spans="1:16">
      <c r="A3735" t="str">
        <f t="shared" si="491"/>
        <v>11</v>
      </c>
      <c r="B3735" t="str">
        <f t="shared" ca="1" si="492"/>
        <v>PU</v>
      </c>
      <c r="C3735" t="s">
        <v>344</v>
      </c>
      <c r="D3735" t="s">
        <v>4413</v>
      </c>
      <c r="E3735">
        <f t="shared" ca="1" si="493"/>
        <v>0</v>
      </c>
      <c r="H3735" t="str">
        <f t="shared" ca="1" si="494"/>
        <v>'360 PU '!</v>
      </c>
      <c r="I3735">
        <f t="shared" ca="1" si="495"/>
        <v>0</v>
      </c>
      <c r="J3735">
        <f t="shared" ca="1" si="490"/>
        <v>0</v>
      </c>
      <c r="K3735" t="str">
        <f t="shared" ca="1" si="490"/>
        <v>'360 PU '!</v>
      </c>
      <c r="L3735">
        <f t="shared" ca="1" si="490"/>
        <v>0</v>
      </c>
      <c r="M3735">
        <f t="shared" ca="1" si="490"/>
        <v>0</v>
      </c>
      <c r="N3735">
        <f t="shared" ca="1" si="490"/>
        <v>0</v>
      </c>
      <c r="O3735" t="str">
        <f t="shared" ca="1" si="496"/>
        <v>d:t</v>
      </c>
      <c r="P3735" t="str">
        <f t="shared" ca="1" si="497"/>
        <v>d11:t11</v>
      </c>
    </row>
    <row r="3736" spans="1:16">
      <c r="A3736" t="str">
        <f t="shared" si="491"/>
        <v>03</v>
      </c>
      <c r="B3736" t="str">
        <f t="shared" ca="1" si="492"/>
        <v>PU</v>
      </c>
      <c r="C3736" t="s">
        <v>344</v>
      </c>
      <c r="D3736" t="s">
        <v>4414</v>
      </c>
      <c r="E3736">
        <f t="shared" ca="1" si="493"/>
        <v>0</v>
      </c>
      <c r="H3736" t="str">
        <f t="shared" ca="1" si="494"/>
        <v>'360 PU '!</v>
      </c>
      <c r="I3736">
        <f t="shared" ca="1" si="495"/>
        <v>0</v>
      </c>
      <c r="J3736">
        <f t="shared" ca="1" si="490"/>
        <v>0</v>
      </c>
      <c r="K3736" t="str">
        <f t="shared" ca="1" si="490"/>
        <v>'360 PU '!</v>
      </c>
      <c r="L3736">
        <f t="shared" ca="1" si="490"/>
        <v>0</v>
      </c>
      <c r="M3736">
        <f t="shared" ca="1" si="490"/>
        <v>0</v>
      </c>
      <c r="N3736">
        <f t="shared" ca="1" si="490"/>
        <v>0</v>
      </c>
      <c r="O3736" t="str">
        <f t="shared" ca="1" si="496"/>
        <v>d:t</v>
      </c>
      <c r="P3736" t="str">
        <f t="shared" ca="1" si="497"/>
        <v>d11:t11</v>
      </c>
    </row>
    <row r="3737" spans="1:16">
      <c r="A3737" t="str">
        <f t="shared" si="491"/>
        <v>02</v>
      </c>
      <c r="B3737" t="str">
        <f t="shared" ca="1" si="492"/>
        <v>PU</v>
      </c>
      <c r="C3737" t="s">
        <v>344</v>
      </c>
      <c r="D3737" t="s">
        <v>4415</v>
      </c>
      <c r="E3737">
        <f t="shared" ca="1" si="493"/>
        <v>0</v>
      </c>
      <c r="H3737" t="str">
        <f t="shared" ca="1" si="494"/>
        <v>'360 PU '!</v>
      </c>
      <c r="I3737">
        <f t="shared" ca="1" si="495"/>
        <v>0</v>
      </c>
      <c r="J3737">
        <f t="shared" ca="1" si="490"/>
        <v>0</v>
      </c>
      <c r="K3737" t="str">
        <f t="shared" ca="1" si="490"/>
        <v>'360 PU '!</v>
      </c>
      <c r="L3737">
        <f t="shared" ca="1" si="490"/>
        <v>0</v>
      </c>
      <c r="M3737">
        <f t="shared" ca="1" si="490"/>
        <v>0</v>
      </c>
      <c r="N3737">
        <f t="shared" ca="1" si="490"/>
        <v>0</v>
      </c>
      <c r="O3737" t="str">
        <f t="shared" ca="1" si="496"/>
        <v>d:t</v>
      </c>
      <c r="P3737" t="str">
        <f t="shared" ca="1" si="497"/>
        <v>d11:t11</v>
      </c>
    </row>
    <row r="3738" spans="1:16">
      <c r="A3738" t="str">
        <f t="shared" si="491"/>
        <v>04</v>
      </c>
      <c r="B3738" t="str">
        <f t="shared" ca="1" si="492"/>
        <v>PU</v>
      </c>
      <c r="C3738" t="s">
        <v>344</v>
      </c>
      <c r="D3738" t="s">
        <v>4416</v>
      </c>
      <c r="E3738">
        <f t="shared" ca="1" si="493"/>
        <v>0</v>
      </c>
      <c r="H3738" t="str">
        <f t="shared" ca="1" si="494"/>
        <v>'360 PU '!</v>
      </c>
      <c r="I3738">
        <f t="shared" ca="1" si="495"/>
        <v>0</v>
      </c>
      <c r="J3738">
        <f t="shared" ca="1" si="490"/>
        <v>0</v>
      </c>
      <c r="K3738" t="str">
        <f t="shared" ca="1" si="490"/>
        <v>'360 PU '!</v>
      </c>
      <c r="L3738">
        <f t="shared" ca="1" si="490"/>
        <v>0</v>
      </c>
      <c r="M3738">
        <f t="shared" ca="1" si="490"/>
        <v>0</v>
      </c>
      <c r="N3738">
        <f t="shared" ca="1" si="490"/>
        <v>0</v>
      </c>
      <c r="O3738" t="str">
        <f t="shared" ca="1" si="496"/>
        <v>d:t</v>
      </c>
      <c r="P3738" t="str">
        <f t="shared" ca="1" si="497"/>
        <v>d11:t11</v>
      </c>
    </row>
    <row r="3739" spans="1:16">
      <c r="A3739" t="str">
        <f t="shared" si="491"/>
        <v>01</v>
      </c>
      <c r="B3739" t="str">
        <f t="shared" ca="1" si="492"/>
        <v>PU</v>
      </c>
      <c r="C3739" t="s">
        <v>345</v>
      </c>
      <c r="D3739" t="s">
        <v>4417</v>
      </c>
      <c r="E3739">
        <f t="shared" ca="1" si="493"/>
        <v>0</v>
      </c>
      <c r="H3739" t="str">
        <f t="shared" ca="1" si="494"/>
        <v>'360 PU '!</v>
      </c>
      <c r="I3739">
        <f t="shared" ca="1" si="495"/>
        <v>0</v>
      </c>
      <c r="J3739">
        <f t="shared" ref="J3739:N3789" ca="1" si="498">IF(IFERROR(VLOOKUP($C3739,INDIRECT(J$14&amp;"D:D"),1,FALSE),0)&lt;&gt;0,J$14,0)</f>
        <v>0</v>
      </c>
      <c r="K3739" t="str">
        <f t="shared" ca="1" si="498"/>
        <v>'360 PU '!</v>
      </c>
      <c r="L3739">
        <f t="shared" ca="1" si="498"/>
        <v>0</v>
      </c>
      <c r="M3739">
        <f t="shared" ca="1" si="498"/>
        <v>0</v>
      </c>
      <c r="N3739">
        <f t="shared" ca="1" si="498"/>
        <v>0</v>
      </c>
      <c r="O3739" t="str">
        <f t="shared" ca="1" si="496"/>
        <v>d:t</v>
      </c>
      <c r="P3739" t="str">
        <f t="shared" ca="1" si="497"/>
        <v>d11:t11</v>
      </c>
    </row>
    <row r="3740" spans="1:16">
      <c r="A3740" t="str">
        <f t="shared" si="491"/>
        <v>05</v>
      </c>
      <c r="B3740" t="str">
        <f t="shared" ca="1" si="492"/>
        <v>PU</v>
      </c>
      <c r="C3740" t="s">
        <v>345</v>
      </c>
      <c r="D3740" t="s">
        <v>4418</v>
      </c>
      <c r="E3740">
        <f t="shared" ca="1" si="493"/>
        <v>0</v>
      </c>
      <c r="H3740" t="str">
        <f t="shared" ca="1" si="494"/>
        <v>'360 PU '!</v>
      </c>
      <c r="I3740">
        <f t="shared" ca="1" si="495"/>
        <v>0</v>
      </c>
      <c r="J3740">
        <f t="shared" ca="1" si="498"/>
        <v>0</v>
      </c>
      <c r="K3740" t="str">
        <f t="shared" ca="1" si="498"/>
        <v>'360 PU '!</v>
      </c>
      <c r="L3740">
        <f t="shared" ca="1" si="498"/>
        <v>0</v>
      </c>
      <c r="M3740">
        <f t="shared" ca="1" si="498"/>
        <v>0</v>
      </c>
      <c r="N3740">
        <f t="shared" ca="1" si="498"/>
        <v>0</v>
      </c>
      <c r="O3740" t="str">
        <f t="shared" ca="1" si="496"/>
        <v>d:t</v>
      </c>
      <c r="P3740" t="str">
        <f t="shared" ca="1" si="497"/>
        <v>d11:t11</v>
      </c>
    </row>
    <row r="3741" spans="1:16">
      <c r="A3741" t="str">
        <f t="shared" si="491"/>
        <v>14</v>
      </c>
      <c r="B3741" t="str">
        <f t="shared" ca="1" si="492"/>
        <v>PU</v>
      </c>
      <c r="C3741" t="s">
        <v>345</v>
      </c>
      <c r="D3741" t="s">
        <v>4419</v>
      </c>
      <c r="E3741">
        <f t="shared" ca="1" si="493"/>
        <v>0</v>
      </c>
      <c r="H3741" t="str">
        <f t="shared" ca="1" si="494"/>
        <v>'360 PU '!</v>
      </c>
      <c r="I3741">
        <f t="shared" ca="1" si="495"/>
        <v>0</v>
      </c>
      <c r="J3741">
        <f t="shared" ca="1" si="498"/>
        <v>0</v>
      </c>
      <c r="K3741" t="str">
        <f t="shared" ca="1" si="498"/>
        <v>'360 PU '!</v>
      </c>
      <c r="L3741">
        <f t="shared" ca="1" si="498"/>
        <v>0</v>
      </c>
      <c r="M3741">
        <f t="shared" ca="1" si="498"/>
        <v>0</v>
      </c>
      <c r="N3741">
        <f t="shared" ca="1" si="498"/>
        <v>0</v>
      </c>
      <c r="O3741" t="str">
        <f t="shared" ca="1" si="496"/>
        <v>d:t</v>
      </c>
      <c r="P3741" t="str">
        <f t="shared" ca="1" si="497"/>
        <v>d11:t11</v>
      </c>
    </row>
    <row r="3742" spans="1:16">
      <c r="A3742" t="str">
        <f t="shared" si="491"/>
        <v>100</v>
      </c>
      <c r="B3742" t="str">
        <f t="shared" ca="1" si="492"/>
        <v>PU</v>
      </c>
      <c r="C3742" t="s">
        <v>345</v>
      </c>
      <c r="D3742" t="s">
        <v>4420</v>
      </c>
      <c r="E3742">
        <f t="shared" ca="1" si="493"/>
        <v>0</v>
      </c>
      <c r="H3742" t="str">
        <f t="shared" ca="1" si="494"/>
        <v>'360 PU '!</v>
      </c>
      <c r="I3742">
        <f t="shared" ca="1" si="495"/>
        <v>0</v>
      </c>
      <c r="J3742">
        <f t="shared" ca="1" si="498"/>
        <v>0</v>
      </c>
      <c r="K3742" t="str">
        <f t="shared" ca="1" si="498"/>
        <v>'360 PU '!</v>
      </c>
      <c r="L3742">
        <f t="shared" ca="1" si="498"/>
        <v>0</v>
      </c>
      <c r="M3742">
        <f t="shared" ca="1" si="498"/>
        <v>0</v>
      </c>
      <c r="N3742">
        <f t="shared" ca="1" si="498"/>
        <v>0</v>
      </c>
      <c r="O3742" t="str">
        <f t="shared" ca="1" si="496"/>
        <v>d:t</v>
      </c>
      <c r="P3742" t="str">
        <f t="shared" ca="1" si="497"/>
        <v>d11:t11</v>
      </c>
    </row>
    <row r="3743" spans="1:16">
      <c r="A3743" t="str">
        <f t="shared" si="491"/>
        <v>06</v>
      </c>
      <c r="B3743" t="str">
        <f t="shared" ca="1" si="492"/>
        <v>PU</v>
      </c>
      <c r="C3743" t="s">
        <v>345</v>
      </c>
      <c r="D3743" t="s">
        <v>4421</v>
      </c>
      <c r="E3743">
        <f t="shared" ca="1" si="493"/>
        <v>0</v>
      </c>
      <c r="H3743" t="str">
        <f t="shared" ca="1" si="494"/>
        <v>'360 PU '!</v>
      </c>
      <c r="I3743">
        <f t="shared" ca="1" si="495"/>
        <v>0</v>
      </c>
      <c r="J3743">
        <f t="shared" ca="1" si="498"/>
        <v>0</v>
      </c>
      <c r="K3743" t="str">
        <f t="shared" ca="1" si="498"/>
        <v>'360 PU '!</v>
      </c>
      <c r="L3743">
        <f t="shared" ca="1" si="498"/>
        <v>0</v>
      </c>
      <c r="M3743">
        <f t="shared" ca="1" si="498"/>
        <v>0</v>
      </c>
      <c r="N3743">
        <f t="shared" ca="1" si="498"/>
        <v>0</v>
      </c>
      <c r="O3743" t="str">
        <f t="shared" ca="1" si="496"/>
        <v>d:t</v>
      </c>
      <c r="P3743" t="str">
        <f t="shared" ca="1" si="497"/>
        <v>d11:t11</v>
      </c>
    </row>
    <row r="3744" spans="1:16">
      <c r="A3744" t="str">
        <f t="shared" si="491"/>
        <v>12</v>
      </c>
      <c r="B3744" t="str">
        <f t="shared" ca="1" si="492"/>
        <v>PU</v>
      </c>
      <c r="C3744" t="s">
        <v>345</v>
      </c>
      <c r="D3744" t="s">
        <v>4422</v>
      </c>
      <c r="E3744">
        <f t="shared" ca="1" si="493"/>
        <v>0</v>
      </c>
      <c r="H3744" t="str">
        <f t="shared" ca="1" si="494"/>
        <v>'360 PU '!</v>
      </c>
      <c r="I3744">
        <f t="shared" ca="1" si="495"/>
        <v>0</v>
      </c>
      <c r="J3744">
        <f t="shared" ca="1" si="498"/>
        <v>0</v>
      </c>
      <c r="K3744" t="str">
        <f t="shared" ca="1" si="498"/>
        <v>'360 PU '!</v>
      </c>
      <c r="L3744">
        <f t="shared" ca="1" si="498"/>
        <v>0</v>
      </c>
      <c r="M3744">
        <f t="shared" ca="1" si="498"/>
        <v>0</v>
      </c>
      <c r="N3744">
        <f t="shared" ca="1" si="498"/>
        <v>0</v>
      </c>
      <c r="O3744" t="str">
        <f t="shared" ca="1" si="496"/>
        <v>d:t</v>
      </c>
      <c r="P3744" t="str">
        <f t="shared" ca="1" si="497"/>
        <v>d11:t11</v>
      </c>
    </row>
    <row r="3745" spans="1:16">
      <c r="A3745" t="str">
        <f t="shared" si="491"/>
        <v>09</v>
      </c>
      <c r="B3745" t="str">
        <f t="shared" ca="1" si="492"/>
        <v>PU</v>
      </c>
      <c r="C3745" t="s">
        <v>345</v>
      </c>
      <c r="D3745" t="s">
        <v>4423</v>
      </c>
      <c r="E3745">
        <f t="shared" ca="1" si="493"/>
        <v>0</v>
      </c>
      <c r="H3745" t="str">
        <f t="shared" ca="1" si="494"/>
        <v>'360 PU '!</v>
      </c>
      <c r="I3745">
        <f t="shared" ca="1" si="495"/>
        <v>0</v>
      </c>
      <c r="J3745">
        <f t="shared" ca="1" si="498"/>
        <v>0</v>
      </c>
      <c r="K3745" t="str">
        <f t="shared" ca="1" si="498"/>
        <v>'360 PU '!</v>
      </c>
      <c r="L3745">
        <f t="shared" ca="1" si="498"/>
        <v>0</v>
      </c>
      <c r="M3745">
        <f t="shared" ca="1" si="498"/>
        <v>0</v>
      </c>
      <c r="N3745">
        <f t="shared" ca="1" si="498"/>
        <v>0</v>
      </c>
      <c r="O3745" t="str">
        <f t="shared" ca="1" si="496"/>
        <v>d:t</v>
      </c>
      <c r="P3745" t="str">
        <f t="shared" ca="1" si="497"/>
        <v>d11:t11</v>
      </c>
    </row>
    <row r="3746" spans="1:16">
      <c r="A3746" t="str">
        <f t="shared" si="491"/>
        <v>11</v>
      </c>
      <c r="B3746" t="str">
        <f t="shared" ca="1" si="492"/>
        <v>PU</v>
      </c>
      <c r="C3746" t="s">
        <v>345</v>
      </c>
      <c r="D3746" t="s">
        <v>4424</v>
      </c>
      <c r="E3746">
        <f t="shared" ca="1" si="493"/>
        <v>0</v>
      </c>
      <c r="H3746" t="str">
        <f t="shared" ca="1" si="494"/>
        <v>'360 PU '!</v>
      </c>
      <c r="I3746">
        <f t="shared" ca="1" si="495"/>
        <v>0</v>
      </c>
      <c r="J3746">
        <f t="shared" ca="1" si="498"/>
        <v>0</v>
      </c>
      <c r="K3746" t="str">
        <f t="shared" ca="1" si="498"/>
        <v>'360 PU '!</v>
      </c>
      <c r="L3746">
        <f t="shared" ca="1" si="498"/>
        <v>0</v>
      </c>
      <c r="M3746">
        <f t="shared" ca="1" si="498"/>
        <v>0</v>
      </c>
      <c r="N3746">
        <f t="shared" ca="1" si="498"/>
        <v>0</v>
      </c>
      <c r="O3746" t="str">
        <f t="shared" ca="1" si="496"/>
        <v>d:t</v>
      </c>
      <c r="P3746" t="str">
        <f t="shared" ca="1" si="497"/>
        <v>d11:t11</v>
      </c>
    </row>
    <row r="3747" spans="1:16">
      <c r="A3747" t="str">
        <f t="shared" si="491"/>
        <v>03</v>
      </c>
      <c r="B3747" t="str">
        <f t="shared" ca="1" si="492"/>
        <v>PU</v>
      </c>
      <c r="C3747" t="s">
        <v>345</v>
      </c>
      <c r="D3747" t="s">
        <v>4425</v>
      </c>
      <c r="E3747">
        <f t="shared" ca="1" si="493"/>
        <v>0</v>
      </c>
      <c r="H3747" t="str">
        <f t="shared" ca="1" si="494"/>
        <v>'360 PU '!</v>
      </c>
      <c r="I3747">
        <f t="shared" ca="1" si="495"/>
        <v>0</v>
      </c>
      <c r="J3747">
        <f t="shared" ca="1" si="498"/>
        <v>0</v>
      </c>
      <c r="K3747" t="str">
        <f t="shared" ca="1" si="498"/>
        <v>'360 PU '!</v>
      </c>
      <c r="L3747">
        <f t="shared" ca="1" si="498"/>
        <v>0</v>
      </c>
      <c r="M3747">
        <f t="shared" ca="1" si="498"/>
        <v>0</v>
      </c>
      <c r="N3747">
        <f t="shared" ca="1" si="498"/>
        <v>0</v>
      </c>
      <c r="O3747" t="str">
        <f t="shared" ca="1" si="496"/>
        <v>d:t</v>
      </c>
      <c r="P3747" t="str">
        <f t="shared" ca="1" si="497"/>
        <v>d11:t11</v>
      </c>
    </row>
    <row r="3748" spans="1:16">
      <c r="A3748" t="str">
        <f t="shared" si="491"/>
        <v>02</v>
      </c>
      <c r="B3748" t="str">
        <f t="shared" ca="1" si="492"/>
        <v>PU</v>
      </c>
      <c r="C3748" t="s">
        <v>345</v>
      </c>
      <c r="D3748" t="s">
        <v>4426</v>
      </c>
      <c r="E3748">
        <f t="shared" ca="1" si="493"/>
        <v>0</v>
      </c>
      <c r="H3748" t="str">
        <f t="shared" ca="1" si="494"/>
        <v>'360 PU '!</v>
      </c>
      <c r="I3748">
        <f t="shared" ca="1" si="495"/>
        <v>0</v>
      </c>
      <c r="J3748">
        <f t="shared" ca="1" si="498"/>
        <v>0</v>
      </c>
      <c r="K3748" t="str">
        <f t="shared" ca="1" si="498"/>
        <v>'360 PU '!</v>
      </c>
      <c r="L3748">
        <f t="shared" ca="1" si="498"/>
        <v>0</v>
      </c>
      <c r="M3748">
        <f t="shared" ca="1" si="498"/>
        <v>0</v>
      </c>
      <c r="N3748">
        <f t="shared" ca="1" si="498"/>
        <v>0</v>
      </c>
      <c r="O3748" t="str">
        <f t="shared" ca="1" si="496"/>
        <v>d:t</v>
      </c>
      <c r="P3748" t="str">
        <f t="shared" ca="1" si="497"/>
        <v>d11:t11</v>
      </c>
    </row>
    <row r="3749" spans="1:16">
      <c r="A3749" t="str">
        <f t="shared" si="491"/>
        <v>04</v>
      </c>
      <c r="B3749" t="str">
        <f t="shared" ca="1" si="492"/>
        <v>PU</v>
      </c>
      <c r="C3749" t="s">
        <v>345</v>
      </c>
      <c r="D3749" t="s">
        <v>4427</v>
      </c>
      <c r="E3749">
        <f t="shared" ca="1" si="493"/>
        <v>0</v>
      </c>
      <c r="H3749" t="str">
        <f t="shared" ca="1" si="494"/>
        <v>'360 PU '!</v>
      </c>
      <c r="I3749">
        <f t="shared" ca="1" si="495"/>
        <v>0</v>
      </c>
      <c r="J3749">
        <f t="shared" ca="1" si="498"/>
        <v>0</v>
      </c>
      <c r="K3749" t="str">
        <f t="shared" ca="1" si="498"/>
        <v>'360 PU '!</v>
      </c>
      <c r="L3749">
        <f t="shared" ca="1" si="498"/>
        <v>0</v>
      </c>
      <c r="M3749">
        <f t="shared" ca="1" si="498"/>
        <v>0</v>
      </c>
      <c r="N3749">
        <f t="shared" ca="1" si="498"/>
        <v>0</v>
      </c>
      <c r="O3749" t="str">
        <f t="shared" ca="1" si="496"/>
        <v>d:t</v>
      </c>
      <c r="P3749" t="str">
        <f t="shared" ca="1" si="497"/>
        <v>d11:t11</v>
      </c>
    </row>
    <row r="3750" spans="1:16">
      <c r="A3750" t="str">
        <f t="shared" si="491"/>
        <v>01</v>
      </c>
      <c r="B3750" t="str">
        <f t="shared" ca="1" si="492"/>
        <v>PU</v>
      </c>
      <c r="C3750" t="s">
        <v>346</v>
      </c>
      <c r="D3750" t="s">
        <v>4428</v>
      </c>
      <c r="E3750">
        <f t="shared" ca="1" si="493"/>
        <v>0</v>
      </c>
      <c r="H3750" t="str">
        <f t="shared" ca="1" si="494"/>
        <v>'360 PU '!</v>
      </c>
      <c r="I3750">
        <f t="shared" ca="1" si="495"/>
        <v>0</v>
      </c>
      <c r="J3750">
        <f t="shared" ca="1" si="498"/>
        <v>0</v>
      </c>
      <c r="K3750" t="str">
        <f t="shared" ca="1" si="498"/>
        <v>'360 PU '!</v>
      </c>
      <c r="L3750">
        <f t="shared" ca="1" si="498"/>
        <v>0</v>
      </c>
      <c r="M3750">
        <f t="shared" ca="1" si="498"/>
        <v>0</v>
      </c>
      <c r="N3750">
        <f t="shared" ca="1" si="498"/>
        <v>0</v>
      </c>
      <c r="O3750" t="str">
        <f t="shared" ca="1" si="496"/>
        <v>d:t</v>
      </c>
      <c r="P3750" t="str">
        <f t="shared" ca="1" si="497"/>
        <v>d11:t11</v>
      </c>
    </row>
    <row r="3751" spans="1:16">
      <c r="A3751" t="str">
        <f t="shared" si="491"/>
        <v>05</v>
      </c>
      <c r="B3751" t="str">
        <f t="shared" ca="1" si="492"/>
        <v>PU</v>
      </c>
      <c r="C3751" t="s">
        <v>346</v>
      </c>
      <c r="D3751" t="s">
        <v>4429</v>
      </c>
      <c r="E3751">
        <f t="shared" ca="1" si="493"/>
        <v>0</v>
      </c>
      <c r="H3751" t="str">
        <f t="shared" ca="1" si="494"/>
        <v>'360 PU '!</v>
      </c>
      <c r="I3751">
        <f t="shared" ca="1" si="495"/>
        <v>0</v>
      </c>
      <c r="J3751">
        <f t="shared" ca="1" si="498"/>
        <v>0</v>
      </c>
      <c r="K3751" t="str">
        <f t="shared" ca="1" si="498"/>
        <v>'360 PU '!</v>
      </c>
      <c r="L3751">
        <f t="shared" ca="1" si="498"/>
        <v>0</v>
      </c>
      <c r="M3751">
        <f t="shared" ca="1" si="498"/>
        <v>0</v>
      </c>
      <c r="N3751">
        <f t="shared" ca="1" si="498"/>
        <v>0</v>
      </c>
      <c r="O3751" t="str">
        <f t="shared" ca="1" si="496"/>
        <v>d:t</v>
      </c>
      <c r="P3751" t="str">
        <f t="shared" ca="1" si="497"/>
        <v>d11:t11</v>
      </c>
    </row>
    <row r="3752" spans="1:16">
      <c r="A3752" t="str">
        <f t="shared" si="491"/>
        <v>14</v>
      </c>
      <c r="B3752" t="str">
        <f t="shared" ca="1" si="492"/>
        <v>PU</v>
      </c>
      <c r="C3752" t="s">
        <v>346</v>
      </c>
      <c r="D3752" t="s">
        <v>4430</v>
      </c>
      <c r="E3752">
        <f t="shared" ca="1" si="493"/>
        <v>0</v>
      </c>
      <c r="H3752" t="str">
        <f t="shared" ca="1" si="494"/>
        <v>'360 PU '!</v>
      </c>
      <c r="I3752">
        <f t="shared" ca="1" si="495"/>
        <v>0</v>
      </c>
      <c r="J3752">
        <f t="shared" ca="1" si="498"/>
        <v>0</v>
      </c>
      <c r="K3752" t="str">
        <f t="shared" ca="1" si="498"/>
        <v>'360 PU '!</v>
      </c>
      <c r="L3752">
        <f t="shared" ca="1" si="498"/>
        <v>0</v>
      </c>
      <c r="M3752">
        <f t="shared" ca="1" si="498"/>
        <v>0</v>
      </c>
      <c r="N3752">
        <f t="shared" ca="1" si="498"/>
        <v>0</v>
      </c>
      <c r="O3752" t="str">
        <f t="shared" ca="1" si="496"/>
        <v>d:t</v>
      </c>
      <c r="P3752" t="str">
        <f t="shared" ca="1" si="497"/>
        <v>d11:t11</v>
      </c>
    </row>
    <row r="3753" spans="1:16">
      <c r="A3753" t="str">
        <f t="shared" si="491"/>
        <v>100</v>
      </c>
      <c r="B3753" t="str">
        <f t="shared" ca="1" si="492"/>
        <v>PU</v>
      </c>
      <c r="C3753" t="s">
        <v>346</v>
      </c>
      <c r="D3753" t="s">
        <v>4431</v>
      </c>
      <c r="E3753">
        <f t="shared" ca="1" si="493"/>
        <v>0</v>
      </c>
      <c r="H3753" t="str">
        <f t="shared" ca="1" si="494"/>
        <v>'360 PU '!</v>
      </c>
      <c r="I3753">
        <f t="shared" ca="1" si="495"/>
        <v>0</v>
      </c>
      <c r="J3753">
        <f t="shared" ca="1" si="498"/>
        <v>0</v>
      </c>
      <c r="K3753" t="str">
        <f t="shared" ca="1" si="498"/>
        <v>'360 PU '!</v>
      </c>
      <c r="L3753">
        <f t="shared" ca="1" si="498"/>
        <v>0</v>
      </c>
      <c r="M3753">
        <f t="shared" ca="1" si="498"/>
        <v>0</v>
      </c>
      <c r="N3753">
        <f t="shared" ca="1" si="498"/>
        <v>0</v>
      </c>
      <c r="O3753" t="str">
        <f t="shared" ca="1" si="496"/>
        <v>d:t</v>
      </c>
      <c r="P3753" t="str">
        <f t="shared" ca="1" si="497"/>
        <v>d11:t11</v>
      </c>
    </row>
    <row r="3754" spans="1:16">
      <c r="A3754" t="str">
        <f t="shared" si="491"/>
        <v>06</v>
      </c>
      <c r="B3754" t="str">
        <f t="shared" ca="1" si="492"/>
        <v>PU</v>
      </c>
      <c r="C3754" t="s">
        <v>346</v>
      </c>
      <c r="D3754" t="s">
        <v>4432</v>
      </c>
      <c r="E3754">
        <f t="shared" ca="1" si="493"/>
        <v>0</v>
      </c>
      <c r="H3754" t="str">
        <f t="shared" ca="1" si="494"/>
        <v>'360 PU '!</v>
      </c>
      <c r="I3754">
        <f t="shared" ca="1" si="495"/>
        <v>0</v>
      </c>
      <c r="J3754">
        <f t="shared" ca="1" si="498"/>
        <v>0</v>
      </c>
      <c r="K3754" t="str">
        <f t="shared" ca="1" si="498"/>
        <v>'360 PU '!</v>
      </c>
      <c r="L3754">
        <f t="shared" ca="1" si="498"/>
        <v>0</v>
      </c>
      <c r="M3754">
        <f t="shared" ca="1" si="498"/>
        <v>0</v>
      </c>
      <c r="N3754">
        <f t="shared" ca="1" si="498"/>
        <v>0</v>
      </c>
      <c r="O3754" t="str">
        <f t="shared" ca="1" si="496"/>
        <v>d:t</v>
      </c>
      <c r="P3754" t="str">
        <f t="shared" ca="1" si="497"/>
        <v>d11:t11</v>
      </c>
    </row>
    <row r="3755" spans="1:16">
      <c r="A3755" t="str">
        <f t="shared" si="491"/>
        <v>12</v>
      </c>
      <c r="B3755" t="str">
        <f t="shared" ca="1" si="492"/>
        <v>PU</v>
      </c>
      <c r="C3755" t="s">
        <v>346</v>
      </c>
      <c r="D3755" t="s">
        <v>4433</v>
      </c>
      <c r="E3755">
        <f t="shared" ca="1" si="493"/>
        <v>0</v>
      </c>
      <c r="H3755" t="str">
        <f t="shared" ca="1" si="494"/>
        <v>'360 PU '!</v>
      </c>
      <c r="I3755">
        <f t="shared" ca="1" si="495"/>
        <v>0</v>
      </c>
      <c r="J3755">
        <f t="shared" ca="1" si="498"/>
        <v>0</v>
      </c>
      <c r="K3755" t="str">
        <f t="shared" ca="1" si="498"/>
        <v>'360 PU '!</v>
      </c>
      <c r="L3755">
        <f t="shared" ca="1" si="498"/>
        <v>0</v>
      </c>
      <c r="M3755">
        <f t="shared" ca="1" si="498"/>
        <v>0</v>
      </c>
      <c r="N3755">
        <f t="shared" ca="1" si="498"/>
        <v>0</v>
      </c>
      <c r="O3755" t="str">
        <f t="shared" ca="1" si="496"/>
        <v>d:t</v>
      </c>
      <c r="P3755" t="str">
        <f t="shared" ca="1" si="497"/>
        <v>d11:t11</v>
      </c>
    </row>
    <row r="3756" spans="1:16">
      <c r="A3756" t="str">
        <f t="shared" si="491"/>
        <v>09</v>
      </c>
      <c r="B3756" t="str">
        <f t="shared" ca="1" si="492"/>
        <v>PU</v>
      </c>
      <c r="C3756" t="s">
        <v>346</v>
      </c>
      <c r="D3756" t="s">
        <v>4434</v>
      </c>
      <c r="E3756">
        <f t="shared" ca="1" si="493"/>
        <v>0</v>
      </c>
      <c r="H3756" t="str">
        <f t="shared" ca="1" si="494"/>
        <v>'360 PU '!</v>
      </c>
      <c r="I3756">
        <f t="shared" ca="1" si="495"/>
        <v>0</v>
      </c>
      <c r="J3756">
        <f t="shared" ca="1" si="498"/>
        <v>0</v>
      </c>
      <c r="K3756" t="str">
        <f t="shared" ca="1" si="498"/>
        <v>'360 PU '!</v>
      </c>
      <c r="L3756">
        <f t="shared" ca="1" si="498"/>
        <v>0</v>
      </c>
      <c r="M3756">
        <f t="shared" ca="1" si="498"/>
        <v>0</v>
      </c>
      <c r="N3756">
        <f t="shared" ca="1" si="498"/>
        <v>0</v>
      </c>
      <c r="O3756" t="str">
        <f t="shared" ca="1" si="496"/>
        <v>d:t</v>
      </c>
      <c r="P3756" t="str">
        <f t="shared" ca="1" si="497"/>
        <v>d11:t11</v>
      </c>
    </row>
    <row r="3757" spans="1:16">
      <c r="A3757" t="str">
        <f t="shared" si="491"/>
        <v>11</v>
      </c>
      <c r="B3757" t="str">
        <f t="shared" ca="1" si="492"/>
        <v>PU</v>
      </c>
      <c r="C3757" t="s">
        <v>346</v>
      </c>
      <c r="D3757" t="s">
        <v>4435</v>
      </c>
      <c r="E3757">
        <f t="shared" ca="1" si="493"/>
        <v>0</v>
      </c>
      <c r="H3757" t="str">
        <f t="shared" ca="1" si="494"/>
        <v>'360 PU '!</v>
      </c>
      <c r="I3757">
        <f t="shared" ca="1" si="495"/>
        <v>0</v>
      </c>
      <c r="J3757">
        <f t="shared" ca="1" si="498"/>
        <v>0</v>
      </c>
      <c r="K3757" t="str">
        <f t="shared" ca="1" si="498"/>
        <v>'360 PU '!</v>
      </c>
      <c r="L3757">
        <f t="shared" ca="1" si="498"/>
        <v>0</v>
      </c>
      <c r="M3757">
        <f t="shared" ca="1" si="498"/>
        <v>0</v>
      </c>
      <c r="N3757">
        <f t="shared" ca="1" si="498"/>
        <v>0</v>
      </c>
      <c r="O3757" t="str">
        <f t="shared" ca="1" si="496"/>
        <v>d:t</v>
      </c>
      <c r="P3757" t="str">
        <f t="shared" ca="1" si="497"/>
        <v>d11:t11</v>
      </c>
    </row>
    <row r="3758" spans="1:16">
      <c r="A3758" t="str">
        <f t="shared" si="491"/>
        <v>03</v>
      </c>
      <c r="B3758" t="str">
        <f t="shared" ca="1" si="492"/>
        <v>PU</v>
      </c>
      <c r="C3758" t="s">
        <v>346</v>
      </c>
      <c r="D3758" t="s">
        <v>4436</v>
      </c>
      <c r="E3758">
        <f t="shared" ca="1" si="493"/>
        <v>0</v>
      </c>
      <c r="H3758" t="str">
        <f t="shared" ca="1" si="494"/>
        <v>'360 PU '!</v>
      </c>
      <c r="I3758">
        <f t="shared" ca="1" si="495"/>
        <v>0</v>
      </c>
      <c r="J3758">
        <f t="shared" ca="1" si="498"/>
        <v>0</v>
      </c>
      <c r="K3758" t="str">
        <f t="shared" ca="1" si="498"/>
        <v>'360 PU '!</v>
      </c>
      <c r="L3758">
        <f t="shared" ca="1" si="498"/>
        <v>0</v>
      </c>
      <c r="M3758">
        <f t="shared" ca="1" si="498"/>
        <v>0</v>
      </c>
      <c r="N3758">
        <f t="shared" ca="1" si="498"/>
        <v>0</v>
      </c>
      <c r="O3758" t="str">
        <f t="shared" ca="1" si="496"/>
        <v>d:t</v>
      </c>
      <c r="P3758" t="str">
        <f t="shared" ca="1" si="497"/>
        <v>d11:t11</v>
      </c>
    </row>
    <row r="3759" spans="1:16">
      <c r="A3759" t="str">
        <f t="shared" si="491"/>
        <v>02</v>
      </c>
      <c r="B3759" t="str">
        <f t="shared" ca="1" si="492"/>
        <v>PU</v>
      </c>
      <c r="C3759" t="s">
        <v>346</v>
      </c>
      <c r="D3759" t="s">
        <v>4437</v>
      </c>
      <c r="E3759">
        <f t="shared" ca="1" si="493"/>
        <v>0</v>
      </c>
      <c r="H3759" t="str">
        <f t="shared" ca="1" si="494"/>
        <v>'360 PU '!</v>
      </c>
      <c r="I3759">
        <f t="shared" ca="1" si="495"/>
        <v>0</v>
      </c>
      <c r="J3759">
        <f t="shared" ca="1" si="498"/>
        <v>0</v>
      </c>
      <c r="K3759" t="str">
        <f t="shared" ca="1" si="498"/>
        <v>'360 PU '!</v>
      </c>
      <c r="L3759">
        <f t="shared" ca="1" si="498"/>
        <v>0</v>
      </c>
      <c r="M3759">
        <f t="shared" ca="1" si="498"/>
        <v>0</v>
      </c>
      <c r="N3759">
        <f t="shared" ca="1" si="498"/>
        <v>0</v>
      </c>
      <c r="O3759" t="str">
        <f t="shared" ca="1" si="496"/>
        <v>d:t</v>
      </c>
      <c r="P3759" t="str">
        <f t="shared" ca="1" si="497"/>
        <v>d11:t11</v>
      </c>
    </row>
    <row r="3760" spans="1:16">
      <c r="A3760" t="str">
        <f t="shared" si="491"/>
        <v>04</v>
      </c>
      <c r="B3760" t="str">
        <f t="shared" ca="1" si="492"/>
        <v>PU</v>
      </c>
      <c r="C3760" t="s">
        <v>346</v>
      </c>
      <c r="D3760" t="s">
        <v>4438</v>
      </c>
      <c r="E3760">
        <f t="shared" ca="1" si="493"/>
        <v>0</v>
      </c>
      <c r="H3760" t="str">
        <f t="shared" ca="1" si="494"/>
        <v>'360 PU '!</v>
      </c>
      <c r="I3760">
        <f t="shared" ca="1" si="495"/>
        <v>0</v>
      </c>
      <c r="J3760">
        <f t="shared" ca="1" si="498"/>
        <v>0</v>
      </c>
      <c r="K3760" t="str">
        <f t="shared" ca="1" si="498"/>
        <v>'360 PU '!</v>
      </c>
      <c r="L3760">
        <f t="shared" ca="1" si="498"/>
        <v>0</v>
      </c>
      <c r="M3760">
        <f t="shared" ca="1" si="498"/>
        <v>0</v>
      </c>
      <c r="N3760">
        <f t="shared" ca="1" si="498"/>
        <v>0</v>
      </c>
      <c r="O3760" t="str">
        <f t="shared" ca="1" si="496"/>
        <v>d:t</v>
      </c>
      <c r="P3760" t="str">
        <f t="shared" ca="1" si="497"/>
        <v>d11:t11</v>
      </c>
    </row>
    <row r="3761" spans="1:16">
      <c r="A3761" t="str">
        <f t="shared" si="491"/>
        <v>01</v>
      </c>
      <c r="B3761" t="str">
        <f t="shared" ca="1" si="492"/>
        <v>PU</v>
      </c>
      <c r="C3761" t="s">
        <v>585</v>
      </c>
      <c r="D3761" t="s">
        <v>4439</v>
      </c>
      <c r="E3761">
        <f t="shared" ca="1" si="493"/>
        <v>0</v>
      </c>
      <c r="H3761" t="str">
        <f t="shared" ca="1" si="494"/>
        <v>'360 PU '!</v>
      </c>
      <c r="I3761">
        <f t="shared" ca="1" si="495"/>
        <v>0</v>
      </c>
      <c r="J3761">
        <f t="shared" ca="1" si="498"/>
        <v>0</v>
      </c>
      <c r="K3761" t="str">
        <f t="shared" ca="1" si="498"/>
        <v>'360 PU '!</v>
      </c>
      <c r="L3761">
        <f t="shared" ca="1" si="498"/>
        <v>0</v>
      </c>
      <c r="M3761">
        <f t="shared" ca="1" si="498"/>
        <v>0</v>
      </c>
      <c r="N3761">
        <f t="shared" ca="1" si="498"/>
        <v>0</v>
      </c>
      <c r="O3761" t="str">
        <f t="shared" ca="1" si="496"/>
        <v>d:t</v>
      </c>
      <c r="P3761" t="str">
        <f t="shared" ca="1" si="497"/>
        <v>d11:t11</v>
      </c>
    </row>
    <row r="3762" spans="1:16">
      <c r="A3762" t="str">
        <f t="shared" si="491"/>
        <v>05</v>
      </c>
      <c r="B3762" t="str">
        <f t="shared" ca="1" si="492"/>
        <v>PU</v>
      </c>
      <c r="C3762" t="s">
        <v>585</v>
      </c>
      <c r="D3762" t="s">
        <v>4440</v>
      </c>
      <c r="E3762">
        <f t="shared" ca="1" si="493"/>
        <v>0</v>
      </c>
      <c r="H3762" t="str">
        <f t="shared" ca="1" si="494"/>
        <v>'360 PU '!</v>
      </c>
      <c r="I3762">
        <f t="shared" ca="1" si="495"/>
        <v>0</v>
      </c>
      <c r="J3762">
        <f t="shared" ca="1" si="498"/>
        <v>0</v>
      </c>
      <c r="K3762" t="str">
        <f t="shared" ca="1" si="498"/>
        <v>'360 PU '!</v>
      </c>
      <c r="L3762">
        <f t="shared" ca="1" si="498"/>
        <v>0</v>
      </c>
      <c r="M3762">
        <f t="shared" ca="1" si="498"/>
        <v>0</v>
      </c>
      <c r="N3762">
        <f t="shared" ca="1" si="498"/>
        <v>0</v>
      </c>
      <c r="O3762" t="str">
        <f t="shared" ca="1" si="496"/>
        <v>d:t</v>
      </c>
      <c r="P3762" t="str">
        <f t="shared" ca="1" si="497"/>
        <v>d11:t11</v>
      </c>
    </row>
    <row r="3763" spans="1:16">
      <c r="A3763" t="str">
        <f t="shared" si="491"/>
        <v>14</v>
      </c>
      <c r="B3763" t="str">
        <f t="shared" ca="1" si="492"/>
        <v>PU</v>
      </c>
      <c r="C3763" t="s">
        <v>585</v>
      </c>
      <c r="D3763" t="s">
        <v>4441</v>
      </c>
      <c r="E3763">
        <f t="shared" ca="1" si="493"/>
        <v>0</v>
      </c>
      <c r="H3763" t="str">
        <f t="shared" ca="1" si="494"/>
        <v>'360 PU '!</v>
      </c>
      <c r="I3763">
        <f t="shared" ca="1" si="495"/>
        <v>0</v>
      </c>
      <c r="J3763">
        <f t="shared" ca="1" si="498"/>
        <v>0</v>
      </c>
      <c r="K3763" t="str">
        <f t="shared" ca="1" si="498"/>
        <v>'360 PU '!</v>
      </c>
      <c r="L3763">
        <f t="shared" ca="1" si="498"/>
        <v>0</v>
      </c>
      <c r="M3763">
        <f t="shared" ca="1" si="498"/>
        <v>0</v>
      </c>
      <c r="N3763">
        <f t="shared" ca="1" si="498"/>
        <v>0</v>
      </c>
      <c r="O3763" t="str">
        <f t="shared" ca="1" si="496"/>
        <v>d:t</v>
      </c>
      <c r="P3763" t="str">
        <f t="shared" ca="1" si="497"/>
        <v>d11:t11</v>
      </c>
    </row>
    <row r="3764" spans="1:16">
      <c r="A3764" t="str">
        <f t="shared" si="491"/>
        <v>100</v>
      </c>
      <c r="B3764" t="str">
        <f t="shared" ca="1" si="492"/>
        <v>PU</v>
      </c>
      <c r="C3764" t="s">
        <v>585</v>
      </c>
      <c r="D3764" t="s">
        <v>4442</v>
      </c>
      <c r="E3764">
        <f t="shared" ca="1" si="493"/>
        <v>0</v>
      </c>
      <c r="H3764" t="str">
        <f t="shared" ca="1" si="494"/>
        <v>'360 PU '!</v>
      </c>
      <c r="I3764">
        <f t="shared" ca="1" si="495"/>
        <v>0</v>
      </c>
      <c r="J3764">
        <f t="shared" ca="1" si="498"/>
        <v>0</v>
      </c>
      <c r="K3764" t="str">
        <f t="shared" ca="1" si="498"/>
        <v>'360 PU '!</v>
      </c>
      <c r="L3764">
        <f t="shared" ca="1" si="498"/>
        <v>0</v>
      </c>
      <c r="M3764">
        <f t="shared" ca="1" si="498"/>
        <v>0</v>
      </c>
      <c r="N3764">
        <f t="shared" ca="1" si="498"/>
        <v>0</v>
      </c>
      <c r="O3764" t="str">
        <f t="shared" ca="1" si="496"/>
        <v>d:t</v>
      </c>
      <c r="P3764" t="str">
        <f t="shared" ca="1" si="497"/>
        <v>d11:t11</v>
      </c>
    </row>
    <row r="3765" spans="1:16">
      <c r="A3765" t="str">
        <f t="shared" si="491"/>
        <v>06</v>
      </c>
      <c r="B3765" t="str">
        <f t="shared" ca="1" si="492"/>
        <v>PU</v>
      </c>
      <c r="C3765" t="s">
        <v>585</v>
      </c>
      <c r="D3765" t="s">
        <v>4443</v>
      </c>
      <c r="E3765">
        <f t="shared" ca="1" si="493"/>
        <v>0</v>
      </c>
      <c r="H3765" t="str">
        <f t="shared" ca="1" si="494"/>
        <v>'360 PU '!</v>
      </c>
      <c r="I3765">
        <f t="shared" ca="1" si="495"/>
        <v>0</v>
      </c>
      <c r="J3765">
        <f t="shared" ca="1" si="498"/>
        <v>0</v>
      </c>
      <c r="K3765" t="str">
        <f t="shared" ca="1" si="498"/>
        <v>'360 PU '!</v>
      </c>
      <c r="L3765">
        <f t="shared" ca="1" si="498"/>
        <v>0</v>
      </c>
      <c r="M3765">
        <f t="shared" ca="1" si="498"/>
        <v>0</v>
      </c>
      <c r="N3765">
        <f t="shared" ca="1" si="498"/>
        <v>0</v>
      </c>
      <c r="O3765" t="str">
        <f t="shared" ca="1" si="496"/>
        <v>d:t</v>
      </c>
      <c r="P3765" t="str">
        <f t="shared" ca="1" si="497"/>
        <v>d11:t11</v>
      </c>
    </row>
    <row r="3766" spans="1:16">
      <c r="A3766" t="str">
        <f t="shared" si="491"/>
        <v>12</v>
      </c>
      <c r="B3766" t="str">
        <f t="shared" ca="1" si="492"/>
        <v>PU</v>
      </c>
      <c r="C3766" t="s">
        <v>585</v>
      </c>
      <c r="D3766" t="s">
        <v>4444</v>
      </c>
      <c r="E3766">
        <f t="shared" ca="1" si="493"/>
        <v>0</v>
      </c>
      <c r="H3766" t="str">
        <f t="shared" ca="1" si="494"/>
        <v>'360 PU '!</v>
      </c>
      <c r="I3766">
        <f t="shared" ca="1" si="495"/>
        <v>0</v>
      </c>
      <c r="J3766">
        <f t="shared" ca="1" si="498"/>
        <v>0</v>
      </c>
      <c r="K3766" t="str">
        <f t="shared" ca="1" si="498"/>
        <v>'360 PU '!</v>
      </c>
      <c r="L3766">
        <f t="shared" ca="1" si="498"/>
        <v>0</v>
      </c>
      <c r="M3766">
        <f t="shared" ca="1" si="498"/>
        <v>0</v>
      </c>
      <c r="N3766">
        <f t="shared" ca="1" si="498"/>
        <v>0</v>
      </c>
      <c r="O3766" t="str">
        <f t="shared" ca="1" si="496"/>
        <v>d:t</v>
      </c>
      <c r="P3766" t="str">
        <f t="shared" ca="1" si="497"/>
        <v>d11:t11</v>
      </c>
    </row>
    <row r="3767" spans="1:16">
      <c r="A3767" t="str">
        <f t="shared" si="491"/>
        <v>09</v>
      </c>
      <c r="B3767" t="str">
        <f t="shared" ca="1" si="492"/>
        <v>PU</v>
      </c>
      <c r="C3767" t="s">
        <v>585</v>
      </c>
      <c r="D3767" t="s">
        <v>4445</v>
      </c>
      <c r="E3767">
        <f t="shared" ca="1" si="493"/>
        <v>0</v>
      </c>
      <c r="H3767" t="str">
        <f t="shared" ca="1" si="494"/>
        <v>'360 PU '!</v>
      </c>
      <c r="I3767">
        <f t="shared" ca="1" si="495"/>
        <v>0</v>
      </c>
      <c r="J3767">
        <f t="shared" ca="1" si="498"/>
        <v>0</v>
      </c>
      <c r="K3767" t="str">
        <f t="shared" ca="1" si="498"/>
        <v>'360 PU '!</v>
      </c>
      <c r="L3767">
        <f t="shared" ca="1" si="498"/>
        <v>0</v>
      </c>
      <c r="M3767">
        <f t="shared" ca="1" si="498"/>
        <v>0</v>
      </c>
      <c r="N3767">
        <f t="shared" ca="1" si="498"/>
        <v>0</v>
      </c>
      <c r="O3767" t="str">
        <f t="shared" ca="1" si="496"/>
        <v>d:t</v>
      </c>
      <c r="P3767" t="str">
        <f t="shared" ca="1" si="497"/>
        <v>d11:t11</v>
      </c>
    </row>
    <row r="3768" spans="1:16">
      <c r="A3768" t="str">
        <f t="shared" si="491"/>
        <v>11</v>
      </c>
      <c r="B3768" t="str">
        <f t="shared" ca="1" si="492"/>
        <v>PU</v>
      </c>
      <c r="C3768" t="s">
        <v>585</v>
      </c>
      <c r="D3768" t="s">
        <v>4446</v>
      </c>
      <c r="E3768">
        <f t="shared" ca="1" si="493"/>
        <v>0</v>
      </c>
      <c r="H3768" t="str">
        <f t="shared" ca="1" si="494"/>
        <v>'360 PU '!</v>
      </c>
      <c r="I3768">
        <f t="shared" ca="1" si="495"/>
        <v>0</v>
      </c>
      <c r="J3768">
        <f t="shared" ca="1" si="498"/>
        <v>0</v>
      </c>
      <c r="K3768" t="str">
        <f t="shared" ca="1" si="498"/>
        <v>'360 PU '!</v>
      </c>
      <c r="L3768">
        <f t="shared" ca="1" si="498"/>
        <v>0</v>
      </c>
      <c r="M3768">
        <f t="shared" ca="1" si="498"/>
        <v>0</v>
      </c>
      <c r="N3768">
        <f t="shared" ca="1" si="498"/>
        <v>0</v>
      </c>
      <c r="O3768" t="str">
        <f t="shared" ca="1" si="496"/>
        <v>d:t</v>
      </c>
      <c r="P3768" t="str">
        <f t="shared" ca="1" si="497"/>
        <v>d11:t11</v>
      </c>
    </row>
    <row r="3769" spans="1:16">
      <c r="A3769" t="str">
        <f t="shared" ref="A3769:A3832" si="499">MID(D3769,LEN(C3769)+2,LEN(D3769)-LEN(C3769))</f>
        <v>03</v>
      </c>
      <c r="B3769" t="str">
        <f t="shared" ref="B3769:B3832" ca="1" si="500">VLOOKUP(H3769,$A$1:$K$6,11,FALSE)</f>
        <v>PU</v>
      </c>
      <c r="C3769" t="s">
        <v>585</v>
      </c>
      <c r="D3769" t="s">
        <v>4447</v>
      </c>
      <c r="E3769">
        <f t="shared" ca="1" si="493"/>
        <v>0</v>
      </c>
      <c r="H3769" t="str">
        <f t="shared" ca="1" si="494"/>
        <v>'360 PU '!</v>
      </c>
      <c r="I3769">
        <f t="shared" ca="1" si="495"/>
        <v>0</v>
      </c>
      <c r="J3769">
        <f t="shared" ca="1" si="498"/>
        <v>0</v>
      </c>
      <c r="K3769" t="str">
        <f t="shared" ca="1" si="498"/>
        <v>'360 PU '!</v>
      </c>
      <c r="L3769">
        <f t="shared" ca="1" si="498"/>
        <v>0</v>
      </c>
      <c r="M3769">
        <f t="shared" ca="1" si="498"/>
        <v>0</v>
      </c>
      <c r="N3769">
        <f t="shared" ca="1" si="498"/>
        <v>0</v>
      </c>
      <c r="O3769" t="str">
        <f t="shared" ca="1" si="496"/>
        <v>d:t</v>
      </c>
      <c r="P3769" t="str">
        <f t="shared" ca="1" si="497"/>
        <v>d11:t11</v>
      </c>
    </row>
    <row r="3770" spans="1:16">
      <c r="A3770" t="str">
        <f t="shared" si="499"/>
        <v>02</v>
      </c>
      <c r="B3770" t="str">
        <f t="shared" ca="1" si="500"/>
        <v>PU</v>
      </c>
      <c r="C3770" t="s">
        <v>585</v>
      </c>
      <c r="D3770" t="s">
        <v>4448</v>
      </c>
      <c r="E3770">
        <f t="shared" ref="E3770:E3833" ca="1" si="501">IFERROR(VLOOKUP(C3770,INDIRECT($H3770&amp;$O3770),MATCH($A3770,INDIRECT($H3770&amp;$P3770),0),FALSE),0)</f>
        <v>0</v>
      </c>
      <c r="H3770" t="str">
        <f t="shared" ref="H3770:H3833" ca="1" si="502">IF(I3770&lt;&gt;0,I3770,IF(J3770&lt;&gt;0,J3770,IF(K3770&lt;&gt;0,K3770,IF(L3770&lt;&gt;0,L3770,IF(M3770&lt;&gt;0,M3770,N3770)))))</f>
        <v>'360 PU '!</v>
      </c>
      <c r="I3770">
        <f t="shared" ref="I3770:I3833" ca="1" si="503">IF(IFERROR(VLOOKUP(C3770,INDIRECT($I$14&amp;"D:D"),1,FALSE),0)&lt;&gt;0,I$14,0)</f>
        <v>0</v>
      </c>
      <c r="J3770">
        <f t="shared" ca="1" si="498"/>
        <v>0</v>
      </c>
      <c r="K3770" t="str">
        <f t="shared" ca="1" si="498"/>
        <v>'360 PU '!</v>
      </c>
      <c r="L3770">
        <f t="shared" ca="1" si="498"/>
        <v>0</v>
      </c>
      <c r="M3770">
        <f t="shared" ca="1" si="498"/>
        <v>0</v>
      </c>
      <c r="N3770">
        <f t="shared" ca="1" si="498"/>
        <v>0</v>
      </c>
      <c r="O3770" t="str">
        <f t="shared" ca="1" si="496"/>
        <v>d:t</v>
      </c>
      <c r="P3770" t="str">
        <f t="shared" ca="1" si="497"/>
        <v>d11:t11</v>
      </c>
    </row>
    <row r="3771" spans="1:16">
      <c r="A3771" t="str">
        <f t="shared" si="499"/>
        <v>04</v>
      </c>
      <c r="B3771" t="str">
        <f t="shared" ca="1" si="500"/>
        <v>PU</v>
      </c>
      <c r="C3771" t="s">
        <v>585</v>
      </c>
      <c r="D3771" t="s">
        <v>4449</v>
      </c>
      <c r="E3771">
        <f t="shared" ca="1" si="501"/>
        <v>0</v>
      </c>
      <c r="H3771" t="str">
        <f t="shared" ca="1" si="502"/>
        <v>'360 PU '!</v>
      </c>
      <c r="I3771">
        <f t="shared" ca="1" si="503"/>
        <v>0</v>
      </c>
      <c r="J3771">
        <f t="shared" ca="1" si="498"/>
        <v>0</v>
      </c>
      <c r="K3771" t="str">
        <f t="shared" ca="1" si="498"/>
        <v>'360 PU '!</v>
      </c>
      <c r="L3771">
        <f t="shared" ca="1" si="498"/>
        <v>0</v>
      </c>
      <c r="M3771">
        <f t="shared" ca="1" si="498"/>
        <v>0</v>
      </c>
      <c r="N3771">
        <f t="shared" ca="1" si="498"/>
        <v>0</v>
      </c>
      <c r="O3771" t="str">
        <f t="shared" ca="1" si="496"/>
        <v>d:t</v>
      </c>
      <c r="P3771" t="str">
        <f t="shared" ca="1" si="497"/>
        <v>d11:t11</v>
      </c>
    </row>
    <row r="3772" spans="1:16">
      <c r="A3772" t="str">
        <f t="shared" si="499"/>
        <v>01</v>
      </c>
      <c r="B3772" t="str">
        <f t="shared" ca="1" si="500"/>
        <v>PU</v>
      </c>
      <c r="C3772" t="s">
        <v>347</v>
      </c>
      <c r="D3772" t="s">
        <v>4450</v>
      </c>
      <c r="E3772">
        <f t="shared" ca="1" si="501"/>
        <v>0</v>
      </c>
      <c r="H3772" t="str">
        <f t="shared" ca="1" si="502"/>
        <v>'360 PU '!</v>
      </c>
      <c r="I3772">
        <f t="shared" ca="1" si="503"/>
        <v>0</v>
      </c>
      <c r="J3772">
        <f t="shared" ca="1" si="498"/>
        <v>0</v>
      </c>
      <c r="K3772" t="str">
        <f t="shared" ca="1" si="498"/>
        <v>'360 PU '!</v>
      </c>
      <c r="L3772">
        <f t="shared" ca="1" si="498"/>
        <v>0</v>
      </c>
      <c r="M3772">
        <f t="shared" ca="1" si="498"/>
        <v>0</v>
      </c>
      <c r="N3772">
        <f t="shared" ca="1" si="498"/>
        <v>0</v>
      </c>
      <c r="O3772" t="str">
        <f t="shared" ca="1" si="496"/>
        <v>d:t</v>
      </c>
      <c r="P3772" t="str">
        <f t="shared" ca="1" si="497"/>
        <v>d11:t11</v>
      </c>
    </row>
    <row r="3773" spans="1:16">
      <c r="A3773" t="str">
        <f t="shared" si="499"/>
        <v>05</v>
      </c>
      <c r="B3773" t="str">
        <f t="shared" ca="1" si="500"/>
        <v>PU</v>
      </c>
      <c r="C3773" t="s">
        <v>347</v>
      </c>
      <c r="D3773" t="s">
        <v>4451</v>
      </c>
      <c r="E3773">
        <f t="shared" ca="1" si="501"/>
        <v>0</v>
      </c>
      <c r="H3773" t="str">
        <f t="shared" ca="1" si="502"/>
        <v>'360 PU '!</v>
      </c>
      <c r="I3773">
        <f t="shared" ca="1" si="503"/>
        <v>0</v>
      </c>
      <c r="J3773">
        <f t="shared" ca="1" si="498"/>
        <v>0</v>
      </c>
      <c r="K3773" t="str">
        <f t="shared" ca="1" si="498"/>
        <v>'360 PU '!</v>
      </c>
      <c r="L3773">
        <f t="shared" ca="1" si="498"/>
        <v>0</v>
      </c>
      <c r="M3773">
        <f t="shared" ca="1" si="498"/>
        <v>0</v>
      </c>
      <c r="N3773">
        <f t="shared" ca="1" si="498"/>
        <v>0</v>
      </c>
      <c r="O3773" t="str">
        <f t="shared" ca="1" si="496"/>
        <v>d:t</v>
      </c>
      <c r="P3773" t="str">
        <f t="shared" ca="1" si="497"/>
        <v>d11:t11</v>
      </c>
    </row>
    <row r="3774" spans="1:16">
      <c r="A3774" t="str">
        <f t="shared" si="499"/>
        <v>14</v>
      </c>
      <c r="B3774" t="str">
        <f t="shared" ca="1" si="500"/>
        <v>PU</v>
      </c>
      <c r="C3774" t="s">
        <v>347</v>
      </c>
      <c r="D3774" t="s">
        <v>4452</v>
      </c>
      <c r="E3774">
        <f t="shared" ca="1" si="501"/>
        <v>0</v>
      </c>
      <c r="H3774" t="str">
        <f t="shared" ca="1" si="502"/>
        <v>'360 PU '!</v>
      </c>
      <c r="I3774">
        <f t="shared" ca="1" si="503"/>
        <v>0</v>
      </c>
      <c r="J3774">
        <f t="shared" ca="1" si="498"/>
        <v>0</v>
      </c>
      <c r="K3774" t="str">
        <f t="shared" ca="1" si="498"/>
        <v>'360 PU '!</v>
      </c>
      <c r="L3774">
        <f t="shared" ca="1" si="498"/>
        <v>0</v>
      </c>
      <c r="M3774">
        <f t="shared" ca="1" si="498"/>
        <v>0</v>
      </c>
      <c r="N3774">
        <f t="shared" ca="1" si="498"/>
        <v>0</v>
      </c>
      <c r="O3774" t="str">
        <f t="shared" ca="1" si="496"/>
        <v>d:t</v>
      </c>
      <c r="P3774" t="str">
        <f t="shared" ca="1" si="497"/>
        <v>d11:t11</v>
      </c>
    </row>
    <row r="3775" spans="1:16">
      <c r="A3775" t="str">
        <f t="shared" si="499"/>
        <v>100</v>
      </c>
      <c r="B3775" t="str">
        <f t="shared" ca="1" si="500"/>
        <v>PU</v>
      </c>
      <c r="C3775" t="s">
        <v>347</v>
      </c>
      <c r="D3775" t="s">
        <v>4453</v>
      </c>
      <c r="E3775">
        <f t="shared" ca="1" si="501"/>
        <v>0</v>
      </c>
      <c r="H3775" t="str">
        <f t="shared" ca="1" si="502"/>
        <v>'360 PU '!</v>
      </c>
      <c r="I3775">
        <f t="shared" ca="1" si="503"/>
        <v>0</v>
      </c>
      <c r="J3775">
        <f t="shared" ca="1" si="498"/>
        <v>0</v>
      </c>
      <c r="K3775" t="str">
        <f t="shared" ca="1" si="498"/>
        <v>'360 PU '!</v>
      </c>
      <c r="L3775">
        <f t="shared" ca="1" si="498"/>
        <v>0</v>
      </c>
      <c r="M3775">
        <f t="shared" ca="1" si="498"/>
        <v>0</v>
      </c>
      <c r="N3775">
        <f t="shared" ca="1" si="498"/>
        <v>0</v>
      </c>
      <c r="O3775" t="str">
        <f t="shared" ca="1" si="496"/>
        <v>d:t</v>
      </c>
      <c r="P3775" t="str">
        <f t="shared" ca="1" si="497"/>
        <v>d11:t11</v>
      </c>
    </row>
    <row r="3776" spans="1:16">
      <c r="A3776" t="str">
        <f t="shared" si="499"/>
        <v>06</v>
      </c>
      <c r="B3776" t="str">
        <f t="shared" ca="1" si="500"/>
        <v>PU</v>
      </c>
      <c r="C3776" t="s">
        <v>347</v>
      </c>
      <c r="D3776" t="s">
        <v>4454</v>
      </c>
      <c r="E3776">
        <f t="shared" ca="1" si="501"/>
        <v>0</v>
      </c>
      <c r="H3776" t="str">
        <f t="shared" ca="1" si="502"/>
        <v>'360 PU '!</v>
      </c>
      <c r="I3776">
        <f t="shared" ca="1" si="503"/>
        <v>0</v>
      </c>
      <c r="J3776">
        <f t="shared" ca="1" si="498"/>
        <v>0</v>
      </c>
      <c r="K3776" t="str">
        <f t="shared" ca="1" si="498"/>
        <v>'360 PU '!</v>
      </c>
      <c r="L3776">
        <f t="shared" ca="1" si="498"/>
        <v>0</v>
      </c>
      <c r="M3776">
        <f t="shared" ca="1" si="498"/>
        <v>0</v>
      </c>
      <c r="N3776">
        <f t="shared" ca="1" si="498"/>
        <v>0</v>
      </c>
      <c r="O3776" t="str">
        <f t="shared" ca="1" si="496"/>
        <v>d:t</v>
      </c>
      <c r="P3776" t="str">
        <f t="shared" ca="1" si="497"/>
        <v>d11:t11</v>
      </c>
    </row>
    <row r="3777" spans="1:16">
      <c r="A3777" t="str">
        <f t="shared" si="499"/>
        <v>12</v>
      </c>
      <c r="B3777" t="str">
        <f t="shared" ca="1" si="500"/>
        <v>PU</v>
      </c>
      <c r="C3777" t="s">
        <v>347</v>
      </c>
      <c r="D3777" t="s">
        <v>4455</v>
      </c>
      <c r="E3777">
        <f t="shared" ca="1" si="501"/>
        <v>0</v>
      </c>
      <c r="H3777" t="str">
        <f t="shared" ca="1" si="502"/>
        <v>'360 PU '!</v>
      </c>
      <c r="I3777">
        <f t="shared" ca="1" si="503"/>
        <v>0</v>
      </c>
      <c r="J3777">
        <f t="shared" ca="1" si="498"/>
        <v>0</v>
      </c>
      <c r="K3777" t="str">
        <f t="shared" ca="1" si="498"/>
        <v>'360 PU '!</v>
      </c>
      <c r="L3777">
        <f t="shared" ca="1" si="498"/>
        <v>0</v>
      </c>
      <c r="M3777">
        <f t="shared" ca="1" si="498"/>
        <v>0</v>
      </c>
      <c r="N3777">
        <f t="shared" ca="1" si="498"/>
        <v>0</v>
      </c>
      <c r="O3777" t="str">
        <f t="shared" ca="1" si="496"/>
        <v>d:t</v>
      </c>
      <c r="P3777" t="str">
        <f t="shared" ca="1" si="497"/>
        <v>d11:t11</v>
      </c>
    </row>
    <row r="3778" spans="1:16">
      <c r="A3778" t="str">
        <f t="shared" si="499"/>
        <v>09</v>
      </c>
      <c r="B3778" t="str">
        <f t="shared" ca="1" si="500"/>
        <v>PU</v>
      </c>
      <c r="C3778" t="s">
        <v>347</v>
      </c>
      <c r="D3778" t="s">
        <v>4456</v>
      </c>
      <c r="E3778">
        <f t="shared" ca="1" si="501"/>
        <v>0</v>
      </c>
      <c r="H3778" t="str">
        <f t="shared" ca="1" si="502"/>
        <v>'360 PU '!</v>
      </c>
      <c r="I3778">
        <f t="shared" ca="1" si="503"/>
        <v>0</v>
      </c>
      <c r="J3778">
        <f t="shared" ca="1" si="498"/>
        <v>0</v>
      </c>
      <c r="K3778" t="str">
        <f t="shared" ca="1" si="498"/>
        <v>'360 PU '!</v>
      </c>
      <c r="L3778">
        <f t="shared" ca="1" si="498"/>
        <v>0</v>
      </c>
      <c r="M3778">
        <f t="shared" ca="1" si="498"/>
        <v>0</v>
      </c>
      <c r="N3778">
        <f t="shared" ca="1" si="498"/>
        <v>0</v>
      </c>
      <c r="O3778" t="str">
        <f t="shared" ca="1" si="496"/>
        <v>d:t</v>
      </c>
      <c r="P3778" t="str">
        <f t="shared" ca="1" si="497"/>
        <v>d11:t11</v>
      </c>
    </row>
    <row r="3779" spans="1:16">
      <c r="A3779" t="str">
        <f t="shared" si="499"/>
        <v>11</v>
      </c>
      <c r="B3779" t="str">
        <f t="shared" ca="1" si="500"/>
        <v>PU</v>
      </c>
      <c r="C3779" t="s">
        <v>347</v>
      </c>
      <c r="D3779" t="s">
        <v>4457</v>
      </c>
      <c r="E3779">
        <f t="shared" ca="1" si="501"/>
        <v>0</v>
      </c>
      <c r="H3779" t="str">
        <f t="shared" ca="1" si="502"/>
        <v>'360 PU '!</v>
      </c>
      <c r="I3779">
        <f t="shared" ca="1" si="503"/>
        <v>0</v>
      </c>
      <c r="J3779">
        <f t="shared" ca="1" si="498"/>
        <v>0</v>
      </c>
      <c r="K3779" t="str">
        <f t="shared" ca="1" si="498"/>
        <v>'360 PU '!</v>
      </c>
      <c r="L3779">
        <f t="shared" ca="1" si="498"/>
        <v>0</v>
      </c>
      <c r="M3779">
        <f t="shared" ca="1" si="498"/>
        <v>0</v>
      </c>
      <c r="N3779">
        <f t="shared" ca="1" si="498"/>
        <v>0</v>
      </c>
      <c r="O3779" t="str">
        <f t="shared" ca="1" si="496"/>
        <v>d:t</v>
      </c>
      <c r="P3779" t="str">
        <f t="shared" ca="1" si="497"/>
        <v>d11:t11</v>
      </c>
    </row>
    <row r="3780" spans="1:16">
      <c r="A3780" t="str">
        <f t="shared" si="499"/>
        <v>03</v>
      </c>
      <c r="B3780" t="str">
        <f t="shared" ca="1" si="500"/>
        <v>PU</v>
      </c>
      <c r="C3780" t="s">
        <v>347</v>
      </c>
      <c r="D3780" t="s">
        <v>4458</v>
      </c>
      <c r="E3780">
        <f t="shared" ca="1" si="501"/>
        <v>0</v>
      </c>
      <c r="H3780" t="str">
        <f t="shared" ca="1" si="502"/>
        <v>'360 PU '!</v>
      </c>
      <c r="I3780">
        <f t="shared" ca="1" si="503"/>
        <v>0</v>
      </c>
      <c r="J3780">
        <f t="shared" ca="1" si="498"/>
        <v>0</v>
      </c>
      <c r="K3780" t="str">
        <f t="shared" ca="1" si="498"/>
        <v>'360 PU '!</v>
      </c>
      <c r="L3780">
        <f t="shared" ca="1" si="498"/>
        <v>0</v>
      </c>
      <c r="M3780">
        <f t="shared" ca="1" si="498"/>
        <v>0</v>
      </c>
      <c r="N3780">
        <f t="shared" ca="1" si="498"/>
        <v>0</v>
      </c>
      <c r="O3780" t="str">
        <f t="shared" ca="1" si="496"/>
        <v>d:t</v>
      </c>
      <c r="P3780" t="str">
        <f t="shared" ca="1" si="497"/>
        <v>d11:t11</v>
      </c>
    </row>
    <row r="3781" spans="1:16">
      <c r="A3781" t="str">
        <f t="shared" si="499"/>
        <v>02</v>
      </c>
      <c r="B3781" t="str">
        <f t="shared" ca="1" si="500"/>
        <v>PU</v>
      </c>
      <c r="C3781" t="s">
        <v>347</v>
      </c>
      <c r="D3781" t="s">
        <v>4459</v>
      </c>
      <c r="E3781">
        <f t="shared" ca="1" si="501"/>
        <v>0</v>
      </c>
      <c r="H3781" t="str">
        <f t="shared" ca="1" si="502"/>
        <v>'360 PU '!</v>
      </c>
      <c r="I3781">
        <f t="shared" ca="1" si="503"/>
        <v>0</v>
      </c>
      <c r="J3781">
        <f t="shared" ca="1" si="498"/>
        <v>0</v>
      </c>
      <c r="K3781" t="str">
        <f t="shared" ca="1" si="498"/>
        <v>'360 PU '!</v>
      </c>
      <c r="L3781">
        <f t="shared" ca="1" si="498"/>
        <v>0</v>
      </c>
      <c r="M3781">
        <f t="shared" ca="1" si="498"/>
        <v>0</v>
      </c>
      <c r="N3781">
        <f t="shared" ca="1" si="498"/>
        <v>0</v>
      </c>
      <c r="O3781" t="str">
        <f t="shared" ca="1" si="496"/>
        <v>d:t</v>
      </c>
      <c r="P3781" t="str">
        <f t="shared" ca="1" si="497"/>
        <v>d11:t11</v>
      </c>
    </row>
    <row r="3782" spans="1:16">
      <c r="A3782" t="str">
        <f t="shared" si="499"/>
        <v>04</v>
      </c>
      <c r="B3782" t="str">
        <f t="shared" ca="1" si="500"/>
        <v>PU</v>
      </c>
      <c r="C3782" t="s">
        <v>347</v>
      </c>
      <c r="D3782" t="s">
        <v>4460</v>
      </c>
      <c r="E3782">
        <f t="shared" ca="1" si="501"/>
        <v>0</v>
      </c>
      <c r="H3782" t="str">
        <f t="shared" ca="1" si="502"/>
        <v>'360 PU '!</v>
      </c>
      <c r="I3782">
        <f t="shared" ca="1" si="503"/>
        <v>0</v>
      </c>
      <c r="J3782">
        <f t="shared" ca="1" si="498"/>
        <v>0</v>
      </c>
      <c r="K3782" t="str">
        <f t="shared" ca="1" si="498"/>
        <v>'360 PU '!</v>
      </c>
      <c r="L3782">
        <f t="shared" ca="1" si="498"/>
        <v>0</v>
      </c>
      <c r="M3782">
        <f t="shared" ca="1" si="498"/>
        <v>0</v>
      </c>
      <c r="N3782">
        <f t="shared" ca="1" si="498"/>
        <v>0</v>
      </c>
      <c r="O3782" t="str">
        <f t="shared" ca="1" si="496"/>
        <v>d:t</v>
      </c>
      <c r="P3782" t="str">
        <f t="shared" ca="1" si="497"/>
        <v>d11:t11</v>
      </c>
    </row>
    <row r="3783" spans="1:16">
      <c r="A3783" t="str">
        <f t="shared" si="499"/>
        <v>01</v>
      </c>
      <c r="B3783" t="str">
        <f t="shared" ca="1" si="500"/>
        <v>PU</v>
      </c>
      <c r="C3783" t="s">
        <v>348</v>
      </c>
      <c r="D3783" t="s">
        <v>4461</v>
      </c>
      <c r="E3783">
        <f t="shared" ca="1" si="501"/>
        <v>0</v>
      </c>
      <c r="H3783" t="str">
        <f t="shared" ca="1" si="502"/>
        <v>'360 PU '!</v>
      </c>
      <c r="I3783">
        <f t="shared" ca="1" si="503"/>
        <v>0</v>
      </c>
      <c r="J3783">
        <f t="shared" ca="1" si="498"/>
        <v>0</v>
      </c>
      <c r="K3783" t="str">
        <f t="shared" ca="1" si="498"/>
        <v>'360 PU '!</v>
      </c>
      <c r="L3783">
        <f t="shared" ca="1" si="498"/>
        <v>0</v>
      </c>
      <c r="M3783">
        <f t="shared" ca="1" si="498"/>
        <v>0</v>
      </c>
      <c r="N3783">
        <f t="shared" ca="1" si="498"/>
        <v>0</v>
      </c>
      <c r="O3783" t="str">
        <f t="shared" ca="1" si="496"/>
        <v>d:t</v>
      </c>
      <c r="P3783" t="str">
        <f t="shared" ca="1" si="497"/>
        <v>d11:t11</v>
      </c>
    </row>
    <row r="3784" spans="1:16">
      <c r="A3784" t="str">
        <f t="shared" si="499"/>
        <v>05</v>
      </c>
      <c r="B3784" t="str">
        <f t="shared" ca="1" si="500"/>
        <v>PU</v>
      </c>
      <c r="C3784" t="s">
        <v>348</v>
      </c>
      <c r="D3784" t="s">
        <v>4462</v>
      </c>
      <c r="E3784">
        <f t="shared" ca="1" si="501"/>
        <v>0</v>
      </c>
      <c r="H3784" t="str">
        <f t="shared" ca="1" si="502"/>
        <v>'360 PU '!</v>
      </c>
      <c r="I3784">
        <f t="shared" ca="1" si="503"/>
        <v>0</v>
      </c>
      <c r="J3784">
        <f t="shared" ca="1" si="498"/>
        <v>0</v>
      </c>
      <c r="K3784" t="str">
        <f t="shared" ca="1" si="498"/>
        <v>'360 PU '!</v>
      </c>
      <c r="L3784">
        <f t="shared" ca="1" si="498"/>
        <v>0</v>
      </c>
      <c r="M3784">
        <f t="shared" ca="1" si="498"/>
        <v>0</v>
      </c>
      <c r="N3784">
        <f t="shared" ca="1" si="498"/>
        <v>0</v>
      </c>
      <c r="O3784" t="str">
        <f t="shared" ca="1" si="496"/>
        <v>d:t</v>
      </c>
      <c r="P3784" t="str">
        <f t="shared" ca="1" si="497"/>
        <v>d11:t11</v>
      </c>
    </row>
    <row r="3785" spans="1:16">
      <c r="A3785" t="str">
        <f t="shared" si="499"/>
        <v>14</v>
      </c>
      <c r="B3785" t="str">
        <f t="shared" ca="1" si="500"/>
        <v>PU</v>
      </c>
      <c r="C3785" t="s">
        <v>348</v>
      </c>
      <c r="D3785" t="s">
        <v>4463</v>
      </c>
      <c r="E3785">
        <f t="shared" ca="1" si="501"/>
        <v>0</v>
      </c>
      <c r="H3785" t="str">
        <f t="shared" ca="1" si="502"/>
        <v>'360 PU '!</v>
      </c>
      <c r="I3785">
        <f t="shared" ca="1" si="503"/>
        <v>0</v>
      </c>
      <c r="J3785">
        <f t="shared" ca="1" si="498"/>
        <v>0</v>
      </c>
      <c r="K3785" t="str">
        <f t="shared" ca="1" si="498"/>
        <v>'360 PU '!</v>
      </c>
      <c r="L3785">
        <f t="shared" ca="1" si="498"/>
        <v>0</v>
      </c>
      <c r="M3785">
        <f t="shared" ca="1" si="498"/>
        <v>0</v>
      </c>
      <c r="N3785">
        <f t="shared" ca="1" si="498"/>
        <v>0</v>
      </c>
      <c r="O3785" t="str">
        <f t="shared" ca="1" si="496"/>
        <v>d:t</v>
      </c>
      <c r="P3785" t="str">
        <f t="shared" ca="1" si="497"/>
        <v>d11:t11</v>
      </c>
    </row>
    <row r="3786" spans="1:16">
      <c r="A3786" t="str">
        <f t="shared" si="499"/>
        <v>100</v>
      </c>
      <c r="B3786" t="str">
        <f t="shared" ca="1" si="500"/>
        <v>PU</v>
      </c>
      <c r="C3786" t="s">
        <v>348</v>
      </c>
      <c r="D3786" t="s">
        <v>4464</v>
      </c>
      <c r="E3786">
        <f t="shared" ca="1" si="501"/>
        <v>0</v>
      </c>
      <c r="H3786" t="str">
        <f t="shared" ca="1" si="502"/>
        <v>'360 PU '!</v>
      </c>
      <c r="I3786">
        <f t="shared" ca="1" si="503"/>
        <v>0</v>
      </c>
      <c r="J3786">
        <f t="shared" ca="1" si="498"/>
        <v>0</v>
      </c>
      <c r="K3786" t="str">
        <f t="shared" ca="1" si="498"/>
        <v>'360 PU '!</v>
      </c>
      <c r="L3786">
        <f t="shared" ca="1" si="498"/>
        <v>0</v>
      </c>
      <c r="M3786">
        <f t="shared" ca="1" si="498"/>
        <v>0</v>
      </c>
      <c r="N3786">
        <f t="shared" ca="1" si="498"/>
        <v>0</v>
      </c>
      <c r="O3786" t="str">
        <f t="shared" ca="1" si="496"/>
        <v>d:t</v>
      </c>
      <c r="P3786" t="str">
        <f t="shared" ca="1" si="497"/>
        <v>d11:t11</v>
      </c>
    </row>
    <row r="3787" spans="1:16">
      <c r="A3787" t="str">
        <f t="shared" si="499"/>
        <v>06</v>
      </c>
      <c r="B3787" t="str">
        <f t="shared" ca="1" si="500"/>
        <v>PU</v>
      </c>
      <c r="C3787" t="s">
        <v>348</v>
      </c>
      <c r="D3787" t="s">
        <v>4465</v>
      </c>
      <c r="E3787">
        <f t="shared" ca="1" si="501"/>
        <v>0</v>
      </c>
      <c r="H3787" t="str">
        <f t="shared" ca="1" si="502"/>
        <v>'360 PU '!</v>
      </c>
      <c r="I3787">
        <f t="shared" ca="1" si="503"/>
        <v>0</v>
      </c>
      <c r="J3787">
        <f t="shared" ca="1" si="498"/>
        <v>0</v>
      </c>
      <c r="K3787" t="str">
        <f t="shared" ca="1" si="498"/>
        <v>'360 PU '!</v>
      </c>
      <c r="L3787">
        <f t="shared" ca="1" si="498"/>
        <v>0</v>
      </c>
      <c r="M3787">
        <f t="shared" ca="1" si="498"/>
        <v>0</v>
      </c>
      <c r="N3787">
        <f t="shared" ca="1" si="498"/>
        <v>0</v>
      </c>
      <c r="O3787" t="str">
        <f t="shared" ca="1" si="496"/>
        <v>d:t</v>
      </c>
      <c r="P3787" t="str">
        <f t="shared" ca="1" si="497"/>
        <v>d11:t11</v>
      </c>
    </row>
    <row r="3788" spans="1:16">
      <c r="A3788" t="str">
        <f t="shared" si="499"/>
        <v>12</v>
      </c>
      <c r="B3788" t="str">
        <f t="shared" ca="1" si="500"/>
        <v>PU</v>
      </c>
      <c r="C3788" t="s">
        <v>348</v>
      </c>
      <c r="D3788" t="s">
        <v>4466</v>
      </c>
      <c r="E3788">
        <f t="shared" ca="1" si="501"/>
        <v>0</v>
      </c>
      <c r="H3788" t="str">
        <f t="shared" ca="1" si="502"/>
        <v>'360 PU '!</v>
      </c>
      <c r="I3788">
        <f t="shared" ca="1" si="503"/>
        <v>0</v>
      </c>
      <c r="J3788">
        <f t="shared" ca="1" si="498"/>
        <v>0</v>
      </c>
      <c r="K3788" t="str">
        <f t="shared" ca="1" si="498"/>
        <v>'360 PU '!</v>
      </c>
      <c r="L3788">
        <f t="shared" ca="1" si="498"/>
        <v>0</v>
      </c>
      <c r="M3788">
        <f t="shared" ca="1" si="498"/>
        <v>0</v>
      </c>
      <c r="N3788">
        <f t="shared" ca="1" si="498"/>
        <v>0</v>
      </c>
      <c r="O3788" t="str">
        <f t="shared" ca="1" si="496"/>
        <v>d:t</v>
      </c>
      <c r="P3788" t="str">
        <f t="shared" ca="1" si="497"/>
        <v>d11:t11</v>
      </c>
    </row>
    <row r="3789" spans="1:16">
      <c r="A3789" t="str">
        <f t="shared" si="499"/>
        <v>09</v>
      </c>
      <c r="B3789" t="str">
        <f t="shared" ca="1" si="500"/>
        <v>PU</v>
      </c>
      <c r="C3789" t="s">
        <v>348</v>
      </c>
      <c r="D3789" t="s">
        <v>4467</v>
      </c>
      <c r="E3789">
        <f t="shared" ca="1" si="501"/>
        <v>0</v>
      </c>
      <c r="H3789" t="str">
        <f t="shared" ca="1" si="502"/>
        <v>'360 PU '!</v>
      </c>
      <c r="I3789">
        <f t="shared" ca="1" si="503"/>
        <v>0</v>
      </c>
      <c r="J3789">
        <f t="shared" ca="1" si="498"/>
        <v>0</v>
      </c>
      <c r="K3789" t="str">
        <f t="shared" ca="1" si="498"/>
        <v>'360 PU '!</v>
      </c>
      <c r="L3789">
        <f t="shared" ca="1" si="498"/>
        <v>0</v>
      </c>
      <c r="M3789">
        <f t="shared" ca="1" si="498"/>
        <v>0</v>
      </c>
      <c r="N3789">
        <f t="shared" ca="1" si="498"/>
        <v>0</v>
      </c>
      <c r="O3789" t="str">
        <f t="shared" ca="1" si="496"/>
        <v>d:t</v>
      </c>
      <c r="P3789" t="str">
        <f t="shared" ca="1" si="497"/>
        <v>d11:t11</v>
      </c>
    </row>
    <row r="3790" spans="1:16">
      <c r="A3790" t="str">
        <f t="shared" si="499"/>
        <v>11</v>
      </c>
      <c r="B3790" t="str">
        <f t="shared" ca="1" si="500"/>
        <v>PU</v>
      </c>
      <c r="C3790" t="s">
        <v>348</v>
      </c>
      <c r="D3790" t="s">
        <v>4468</v>
      </c>
      <c r="E3790">
        <f t="shared" ca="1" si="501"/>
        <v>0</v>
      </c>
      <c r="H3790" t="str">
        <f t="shared" ca="1" si="502"/>
        <v>'360 PU '!</v>
      </c>
      <c r="I3790">
        <f t="shared" ca="1" si="503"/>
        <v>0</v>
      </c>
      <c r="J3790">
        <f t="shared" ref="J3790:N3840" ca="1" si="504">IF(IFERROR(VLOOKUP($C3790,INDIRECT(J$14&amp;"D:D"),1,FALSE),0)&lt;&gt;0,J$14,0)</f>
        <v>0</v>
      </c>
      <c r="K3790" t="str">
        <f t="shared" ca="1" si="504"/>
        <v>'360 PU '!</v>
      </c>
      <c r="L3790">
        <f t="shared" ca="1" si="504"/>
        <v>0</v>
      </c>
      <c r="M3790">
        <f t="shared" ca="1" si="504"/>
        <v>0</v>
      </c>
      <c r="N3790">
        <f t="shared" ca="1" si="504"/>
        <v>0</v>
      </c>
      <c r="O3790" t="str">
        <f t="shared" ca="1" si="496"/>
        <v>d:t</v>
      </c>
      <c r="P3790" t="str">
        <f t="shared" ca="1" si="497"/>
        <v>d11:t11</v>
      </c>
    </row>
    <row r="3791" spans="1:16">
      <c r="A3791" t="str">
        <f t="shared" si="499"/>
        <v>03</v>
      </c>
      <c r="B3791" t="str">
        <f t="shared" ca="1" si="500"/>
        <v>PU</v>
      </c>
      <c r="C3791" t="s">
        <v>348</v>
      </c>
      <c r="D3791" t="s">
        <v>4469</v>
      </c>
      <c r="E3791">
        <f t="shared" ca="1" si="501"/>
        <v>0</v>
      </c>
      <c r="H3791" t="str">
        <f t="shared" ca="1" si="502"/>
        <v>'360 PU '!</v>
      </c>
      <c r="I3791">
        <f t="shared" ca="1" si="503"/>
        <v>0</v>
      </c>
      <c r="J3791">
        <f t="shared" ca="1" si="504"/>
        <v>0</v>
      </c>
      <c r="K3791" t="str">
        <f t="shared" ca="1" si="504"/>
        <v>'360 PU '!</v>
      </c>
      <c r="L3791">
        <f t="shared" ca="1" si="504"/>
        <v>0</v>
      </c>
      <c r="M3791">
        <f t="shared" ca="1" si="504"/>
        <v>0</v>
      </c>
      <c r="N3791">
        <f t="shared" ca="1" si="504"/>
        <v>0</v>
      </c>
      <c r="O3791" t="str">
        <f t="shared" ca="1" si="496"/>
        <v>d:t</v>
      </c>
      <c r="P3791" t="str">
        <f t="shared" ca="1" si="497"/>
        <v>d11:t11</v>
      </c>
    </row>
    <row r="3792" spans="1:16">
      <c r="A3792" t="str">
        <f t="shared" si="499"/>
        <v>02</v>
      </c>
      <c r="B3792" t="str">
        <f t="shared" ca="1" si="500"/>
        <v>PU</v>
      </c>
      <c r="C3792" t="s">
        <v>348</v>
      </c>
      <c r="D3792" t="s">
        <v>4470</v>
      </c>
      <c r="E3792">
        <f t="shared" ca="1" si="501"/>
        <v>0</v>
      </c>
      <c r="H3792" t="str">
        <f t="shared" ca="1" si="502"/>
        <v>'360 PU '!</v>
      </c>
      <c r="I3792">
        <f t="shared" ca="1" si="503"/>
        <v>0</v>
      </c>
      <c r="J3792">
        <f t="shared" ca="1" si="504"/>
        <v>0</v>
      </c>
      <c r="K3792" t="str">
        <f t="shared" ca="1" si="504"/>
        <v>'360 PU '!</v>
      </c>
      <c r="L3792">
        <f t="shared" ca="1" si="504"/>
        <v>0</v>
      </c>
      <c r="M3792">
        <f t="shared" ca="1" si="504"/>
        <v>0</v>
      </c>
      <c r="N3792">
        <f t="shared" ca="1" si="504"/>
        <v>0</v>
      </c>
      <c r="O3792" t="str">
        <f t="shared" ref="O3792:O3855" ca="1" si="505">VLOOKUP($H3792,$G$8:$I$13,2,FALSE)</f>
        <v>d:t</v>
      </c>
      <c r="P3792" t="str">
        <f t="shared" ref="P3792:P3855" ca="1" si="506">VLOOKUP($H3792,$G$8:$I$13,3,FALSE)</f>
        <v>d11:t11</v>
      </c>
    </row>
    <row r="3793" spans="1:16">
      <c r="A3793" t="str">
        <f t="shared" si="499"/>
        <v>04</v>
      </c>
      <c r="B3793" t="str">
        <f t="shared" ca="1" si="500"/>
        <v>PU</v>
      </c>
      <c r="C3793" t="s">
        <v>348</v>
      </c>
      <c r="D3793" t="s">
        <v>4471</v>
      </c>
      <c r="E3793">
        <f t="shared" ca="1" si="501"/>
        <v>0</v>
      </c>
      <c r="H3793" t="str">
        <f t="shared" ca="1" si="502"/>
        <v>'360 PU '!</v>
      </c>
      <c r="I3793">
        <f t="shared" ca="1" si="503"/>
        <v>0</v>
      </c>
      <c r="J3793">
        <f t="shared" ca="1" si="504"/>
        <v>0</v>
      </c>
      <c r="K3793" t="str">
        <f t="shared" ca="1" si="504"/>
        <v>'360 PU '!</v>
      </c>
      <c r="L3793">
        <f t="shared" ca="1" si="504"/>
        <v>0</v>
      </c>
      <c r="M3793">
        <f t="shared" ca="1" si="504"/>
        <v>0</v>
      </c>
      <c r="N3793">
        <f t="shared" ca="1" si="504"/>
        <v>0</v>
      </c>
      <c r="O3793" t="str">
        <f t="shared" ca="1" si="505"/>
        <v>d:t</v>
      </c>
      <c r="P3793" t="str">
        <f t="shared" ca="1" si="506"/>
        <v>d11:t11</v>
      </c>
    </row>
    <row r="3794" spans="1:16">
      <c r="A3794" t="str">
        <f t="shared" si="499"/>
        <v>01</v>
      </c>
      <c r="B3794" t="str">
        <f t="shared" ca="1" si="500"/>
        <v>PU</v>
      </c>
      <c r="C3794" t="s">
        <v>349</v>
      </c>
      <c r="D3794" t="s">
        <v>4472</v>
      </c>
      <c r="E3794">
        <f t="shared" ca="1" si="501"/>
        <v>0</v>
      </c>
      <c r="H3794" t="str">
        <f t="shared" ca="1" si="502"/>
        <v>'360 PU '!</v>
      </c>
      <c r="I3794">
        <f t="shared" ca="1" si="503"/>
        <v>0</v>
      </c>
      <c r="J3794">
        <f t="shared" ca="1" si="504"/>
        <v>0</v>
      </c>
      <c r="K3794" t="str">
        <f t="shared" ca="1" si="504"/>
        <v>'360 PU '!</v>
      </c>
      <c r="L3794">
        <f t="shared" ca="1" si="504"/>
        <v>0</v>
      </c>
      <c r="M3794">
        <f t="shared" ca="1" si="504"/>
        <v>0</v>
      </c>
      <c r="N3794">
        <f t="shared" ca="1" si="504"/>
        <v>0</v>
      </c>
      <c r="O3794" t="str">
        <f t="shared" ca="1" si="505"/>
        <v>d:t</v>
      </c>
      <c r="P3794" t="str">
        <f t="shared" ca="1" si="506"/>
        <v>d11:t11</v>
      </c>
    </row>
    <row r="3795" spans="1:16">
      <c r="A3795" t="str">
        <f t="shared" si="499"/>
        <v>05</v>
      </c>
      <c r="B3795" t="str">
        <f t="shared" ca="1" si="500"/>
        <v>PU</v>
      </c>
      <c r="C3795" t="s">
        <v>349</v>
      </c>
      <c r="D3795" t="s">
        <v>4473</v>
      </c>
      <c r="E3795">
        <f t="shared" ca="1" si="501"/>
        <v>0</v>
      </c>
      <c r="H3795" t="str">
        <f t="shared" ca="1" si="502"/>
        <v>'360 PU '!</v>
      </c>
      <c r="I3795">
        <f t="shared" ca="1" si="503"/>
        <v>0</v>
      </c>
      <c r="J3795">
        <f t="shared" ca="1" si="504"/>
        <v>0</v>
      </c>
      <c r="K3795" t="str">
        <f t="shared" ca="1" si="504"/>
        <v>'360 PU '!</v>
      </c>
      <c r="L3795">
        <f t="shared" ca="1" si="504"/>
        <v>0</v>
      </c>
      <c r="M3795">
        <f t="shared" ca="1" si="504"/>
        <v>0</v>
      </c>
      <c r="N3795">
        <f t="shared" ca="1" si="504"/>
        <v>0</v>
      </c>
      <c r="O3795" t="str">
        <f t="shared" ca="1" si="505"/>
        <v>d:t</v>
      </c>
      <c r="P3795" t="str">
        <f t="shared" ca="1" si="506"/>
        <v>d11:t11</v>
      </c>
    </row>
    <row r="3796" spans="1:16">
      <c r="A3796" t="str">
        <f t="shared" si="499"/>
        <v>14</v>
      </c>
      <c r="B3796" t="str">
        <f t="shared" ca="1" si="500"/>
        <v>PU</v>
      </c>
      <c r="C3796" t="s">
        <v>349</v>
      </c>
      <c r="D3796" t="s">
        <v>4474</v>
      </c>
      <c r="E3796">
        <f t="shared" ca="1" si="501"/>
        <v>0</v>
      </c>
      <c r="H3796" t="str">
        <f t="shared" ca="1" si="502"/>
        <v>'360 PU '!</v>
      </c>
      <c r="I3796">
        <f t="shared" ca="1" si="503"/>
        <v>0</v>
      </c>
      <c r="J3796">
        <f t="shared" ca="1" si="504"/>
        <v>0</v>
      </c>
      <c r="K3796" t="str">
        <f t="shared" ca="1" si="504"/>
        <v>'360 PU '!</v>
      </c>
      <c r="L3796">
        <f t="shared" ca="1" si="504"/>
        <v>0</v>
      </c>
      <c r="M3796">
        <f t="shared" ca="1" si="504"/>
        <v>0</v>
      </c>
      <c r="N3796">
        <f t="shared" ca="1" si="504"/>
        <v>0</v>
      </c>
      <c r="O3796" t="str">
        <f t="shared" ca="1" si="505"/>
        <v>d:t</v>
      </c>
      <c r="P3796" t="str">
        <f t="shared" ca="1" si="506"/>
        <v>d11:t11</v>
      </c>
    </row>
    <row r="3797" spans="1:16">
      <c r="A3797" t="str">
        <f t="shared" si="499"/>
        <v>100</v>
      </c>
      <c r="B3797" t="str">
        <f t="shared" ca="1" si="500"/>
        <v>PU</v>
      </c>
      <c r="C3797" t="s">
        <v>349</v>
      </c>
      <c r="D3797" t="s">
        <v>4475</v>
      </c>
      <c r="E3797">
        <f t="shared" ca="1" si="501"/>
        <v>0</v>
      </c>
      <c r="H3797" t="str">
        <f t="shared" ca="1" si="502"/>
        <v>'360 PU '!</v>
      </c>
      <c r="I3797">
        <f t="shared" ca="1" si="503"/>
        <v>0</v>
      </c>
      <c r="J3797">
        <f t="shared" ca="1" si="504"/>
        <v>0</v>
      </c>
      <c r="K3797" t="str">
        <f t="shared" ca="1" si="504"/>
        <v>'360 PU '!</v>
      </c>
      <c r="L3797">
        <f t="shared" ca="1" si="504"/>
        <v>0</v>
      </c>
      <c r="M3797">
        <f t="shared" ca="1" si="504"/>
        <v>0</v>
      </c>
      <c r="N3797">
        <f t="shared" ca="1" si="504"/>
        <v>0</v>
      </c>
      <c r="O3797" t="str">
        <f t="shared" ca="1" si="505"/>
        <v>d:t</v>
      </c>
      <c r="P3797" t="str">
        <f t="shared" ca="1" si="506"/>
        <v>d11:t11</v>
      </c>
    </row>
    <row r="3798" spans="1:16">
      <c r="A3798" t="str">
        <f t="shared" si="499"/>
        <v>06</v>
      </c>
      <c r="B3798" t="str">
        <f t="shared" ca="1" si="500"/>
        <v>PU</v>
      </c>
      <c r="C3798" t="s">
        <v>349</v>
      </c>
      <c r="D3798" t="s">
        <v>4476</v>
      </c>
      <c r="E3798">
        <f t="shared" ca="1" si="501"/>
        <v>0</v>
      </c>
      <c r="H3798" t="str">
        <f t="shared" ca="1" si="502"/>
        <v>'360 PU '!</v>
      </c>
      <c r="I3798">
        <f t="shared" ca="1" si="503"/>
        <v>0</v>
      </c>
      <c r="J3798">
        <f t="shared" ca="1" si="504"/>
        <v>0</v>
      </c>
      <c r="K3798" t="str">
        <f t="shared" ca="1" si="504"/>
        <v>'360 PU '!</v>
      </c>
      <c r="L3798">
        <f t="shared" ca="1" si="504"/>
        <v>0</v>
      </c>
      <c r="M3798">
        <f t="shared" ca="1" si="504"/>
        <v>0</v>
      </c>
      <c r="N3798">
        <f t="shared" ca="1" si="504"/>
        <v>0</v>
      </c>
      <c r="O3798" t="str">
        <f t="shared" ca="1" si="505"/>
        <v>d:t</v>
      </c>
      <c r="P3798" t="str">
        <f t="shared" ca="1" si="506"/>
        <v>d11:t11</v>
      </c>
    </row>
    <row r="3799" spans="1:16">
      <c r="A3799" t="str">
        <f t="shared" si="499"/>
        <v>12</v>
      </c>
      <c r="B3799" t="str">
        <f t="shared" ca="1" si="500"/>
        <v>PU</v>
      </c>
      <c r="C3799" t="s">
        <v>349</v>
      </c>
      <c r="D3799" t="s">
        <v>4477</v>
      </c>
      <c r="E3799">
        <f t="shared" ca="1" si="501"/>
        <v>0</v>
      </c>
      <c r="H3799" t="str">
        <f t="shared" ca="1" si="502"/>
        <v>'360 PU '!</v>
      </c>
      <c r="I3799">
        <f t="shared" ca="1" si="503"/>
        <v>0</v>
      </c>
      <c r="J3799">
        <f t="shared" ca="1" si="504"/>
        <v>0</v>
      </c>
      <c r="K3799" t="str">
        <f t="shared" ca="1" si="504"/>
        <v>'360 PU '!</v>
      </c>
      <c r="L3799">
        <f t="shared" ca="1" si="504"/>
        <v>0</v>
      </c>
      <c r="M3799">
        <f t="shared" ca="1" si="504"/>
        <v>0</v>
      </c>
      <c r="N3799">
        <f t="shared" ca="1" si="504"/>
        <v>0</v>
      </c>
      <c r="O3799" t="str">
        <f t="shared" ca="1" si="505"/>
        <v>d:t</v>
      </c>
      <c r="P3799" t="str">
        <f t="shared" ca="1" si="506"/>
        <v>d11:t11</v>
      </c>
    </row>
    <row r="3800" spans="1:16">
      <c r="A3800" t="str">
        <f t="shared" si="499"/>
        <v>09</v>
      </c>
      <c r="B3800" t="str">
        <f t="shared" ca="1" si="500"/>
        <v>PU</v>
      </c>
      <c r="C3800" t="s">
        <v>349</v>
      </c>
      <c r="D3800" t="s">
        <v>4478</v>
      </c>
      <c r="E3800">
        <f t="shared" ca="1" si="501"/>
        <v>0</v>
      </c>
      <c r="H3800" t="str">
        <f t="shared" ca="1" si="502"/>
        <v>'360 PU '!</v>
      </c>
      <c r="I3800">
        <f t="shared" ca="1" si="503"/>
        <v>0</v>
      </c>
      <c r="J3800">
        <f t="shared" ca="1" si="504"/>
        <v>0</v>
      </c>
      <c r="K3800" t="str">
        <f t="shared" ca="1" si="504"/>
        <v>'360 PU '!</v>
      </c>
      <c r="L3800">
        <f t="shared" ca="1" si="504"/>
        <v>0</v>
      </c>
      <c r="M3800">
        <f t="shared" ca="1" si="504"/>
        <v>0</v>
      </c>
      <c r="N3800">
        <f t="shared" ca="1" si="504"/>
        <v>0</v>
      </c>
      <c r="O3800" t="str">
        <f t="shared" ca="1" si="505"/>
        <v>d:t</v>
      </c>
      <c r="P3800" t="str">
        <f t="shared" ca="1" si="506"/>
        <v>d11:t11</v>
      </c>
    </row>
    <row r="3801" spans="1:16">
      <c r="A3801" t="str">
        <f t="shared" si="499"/>
        <v>11</v>
      </c>
      <c r="B3801" t="str">
        <f t="shared" ca="1" si="500"/>
        <v>PU</v>
      </c>
      <c r="C3801" t="s">
        <v>349</v>
      </c>
      <c r="D3801" t="s">
        <v>4479</v>
      </c>
      <c r="E3801">
        <f t="shared" ca="1" si="501"/>
        <v>0</v>
      </c>
      <c r="H3801" t="str">
        <f t="shared" ca="1" si="502"/>
        <v>'360 PU '!</v>
      </c>
      <c r="I3801">
        <f t="shared" ca="1" si="503"/>
        <v>0</v>
      </c>
      <c r="J3801">
        <f t="shared" ca="1" si="504"/>
        <v>0</v>
      </c>
      <c r="K3801" t="str">
        <f t="shared" ca="1" si="504"/>
        <v>'360 PU '!</v>
      </c>
      <c r="L3801">
        <f t="shared" ca="1" si="504"/>
        <v>0</v>
      </c>
      <c r="M3801">
        <f t="shared" ca="1" si="504"/>
        <v>0</v>
      </c>
      <c r="N3801">
        <f t="shared" ca="1" si="504"/>
        <v>0</v>
      </c>
      <c r="O3801" t="str">
        <f t="shared" ca="1" si="505"/>
        <v>d:t</v>
      </c>
      <c r="P3801" t="str">
        <f t="shared" ca="1" si="506"/>
        <v>d11:t11</v>
      </c>
    </row>
    <row r="3802" spans="1:16">
      <c r="A3802" t="str">
        <f t="shared" si="499"/>
        <v>03</v>
      </c>
      <c r="B3802" t="str">
        <f t="shared" ca="1" si="500"/>
        <v>PU</v>
      </c>
      <c r="C3802" t="s">
        <v>349</v>
      </c>
      <c r="D3802" t="s">
        <v>4480</v>
      </c>
      <c r="E3802">
        <f t="shared" ca="1" si="501"/>
        <v>0</v>
      </c>
      <c r="H3802" t="str">
        <f t="shared" ca="1" si="502"/>
        <v>'360 PU '!</v>
      </c>
      <c r="I3802">
        <f t="shared" ca="1" si="503"/>
        <v>0</v>
      </c>
      <c r="J3802">
        <f t="shared" ca="1" si="504"/>
        <v>0</v>
      </c>
      <c r="K3802" t="str">
        <f t="shared" ca="1" si="504"/>
        <v>'360 PU '!</v>
      </c>
      <c r="L3802">
        <f t="shared" ca="1" si="504"/>
        <v>0</v>
      </c>
      <c r="M3802">
        <f t="shared" ca="1" si="504"/>
        <v>0</v>
      </c>
      <c r="N3802">
        <f t="shared" ca="1" si="504"/>
        <v>0</v>
      </c>
      <c r="O3802" t="str">
        <f t="shared" ca="1" si="505"/>
        <v>d:t</v>
      </c>
      <c r="P3802" t="str">
        <f t="shared" ca="1" si="506"/>
        <v>d11:t11</v>
      </c>
    </row>
    <row r="3803" spans="1:16">
      <c r="A3803" t="str">
        <f t="shared" si="499"/>
        <v>02</v>
      </c>
      <c r="B3803" t="str">
        <f t="shared" ca="1" si="500"/>
        <v>PU</v>
      </c>
      <c r="C3803" t="s">
        <v>349</v>
      </c>
      <c r="D3803" t="s">
        <v>4481</v>
      </c>
      <c r="E3803">
        <f t="shared" ca="1" si="501"/>
        <v>0</v>
      </c>
      <c r="H3803" t="str">
        <f t="shared" ca="1" si="502"/>
        <v>'360 PU '!</v>
      </c>
      <c r="I3803">
        <f t="shared" ca="1" si="503"/>
        <v>0</v>
      </c>
      <c r="J3803">
        <f t="shared" ca="1" si="504"/>
        <v>0</v>
      </c>
      <c r="K3803" t="str">
        <f t="shared" ca="1" si="504"/>
        <v>'360 PU '!</v>
      </c>
      <c r="L3803">
        <f t="shared" ca="1" si="504"/>
        <v>0</v>
      </c>
      <c r="M3803">
        <f t="shared" ca="1" si="504"/>
        <v>0</v>
      </c>
      <c r="N3803">
        <f t="shared" ca="1" si="504"/>
        <v>0</v>
      </c>
      <c r="O3803" t="str">
        <f t="shared" ca="1" si="505"/>
        <v>d:t</v>
      </c>
      <c r="P3803" t="str">
        <f t="shared" ca="1" si="506"/>
        <v>d11:t11</v>
      </c>
    </row>
    <row r="3804" spans="1:16">
      <c r="A3804" t="str">
        <f t="shared" si="499"/>
        <v>04</v>
      </c>
      <c r="B3804" t="str">
        <f t="shared" ca="1" si="500"/>
        <v>PU</v>
      </c>
      <c r="C3804" t="s">
        <v>349</v>
      </c>
      <c r="D3804" t="s">
        <v>4482</v>
      </c>
      <c r="E3804">
        <f t="shared" ca="1" si="501"/>
        <v>0</v>
      </c>
      <c r="H3804" t="str">
        <f t="shared" ca="1" si="502"/>
        <v>'360 PU '!</v>
      </c>
      <c r="I3804">
        <f t="shared" ca="1" si="503"/>
        <v>0</v>
      </c>
      <c r="J3804">
        <f t="shared" ca="1" si="504"/>
        <v>0</v>
      </c>
      <c r="K3804" t="str">
        <f t="shared" ca="1" si="504"/>
        <v>'360 PU '!</v>
      </c>
      <c r="L3804">
        <f t="shared" ca="1" si="504"/>
        <v>0</v>
      </c>
      <c r="M3804">
        <f t="shared" ca="1" si="504"/>
        <v>0</v>
      </c>
      <c r="N3804">
        <f t="shared" ca="1" si="504"/>
        <v>0</v>
      </c>
      <c r="O3804" t="str">
        <f t="shared" ca="1" si="505"/>
        <v>d:t</v>
      </c>
      <c r="P3804" t="str">
        <f t="shared" ca="1" si="506"/>
        <v>d11:t11</v>
      </c>
    </row>
    <row r="3805" spans="1:16">
      <c r="A3805" t="str">
        <f t="shared" si="499"/>
        <v>01</v>
      </c>
      <c r="B3805" t="str">
        <f t="shared" ca="1" si="500"/>
        <v>PU</v>
      </c>
      <c r="C3805" t="s">
        <v>350</v>
      </c>
      <c r="D3805" t="s">
        <v>4483</v>
      </c>
      <c r="E3805">
        <f t="shared" ca="1" si="501"/>
        <v>0</v>
      </c>
      <c r="H3805" t="str">
        <f t="shared" ca="1" si="502"/>
        <v>'360 PU '!</v>
      </c>
      <c r="I3805">
        <f t="shared" ca="1" si="503"/>
        <v>0</v>
      </c>
      <c r="J3805">
        <f t="shared" ca="1" si="504"/>
        <v>0</v>
      </c>
      <c r="K3805" t="str">
        <f t="shared" ca="1" si="504"/>
        <v>'360 PU '!</v>
      </c>
      <c r="L3805">
        <f t="shared" ca="1" si="504"/>
        <v>0</v>
      </c>
      <c r="M3805">
        <f t="shared" ca="1" si="504"/>
        <v>0</v>
      </c>
      <c r="N3805">
        <f t="shared" ca="1" si="504"/>
        <v>0</v>
      </c>
      <c r="O3805" t="str">
        <f t="shared" ca="1" si="505"/>
        <v>d:t</v>
      </c>
      <c r="P3805" t="str">
        <f t="shared" ca="1" si="506"/>
        <v>d11:t11</v>
      </c>
    </row>
    <row r="3806" spans="1:16">
      <c r="A3806" t="str">
        <f t="shared" si="499"/>
        <v>05</v>
      </c>
      <c r="B3806" t="str">
        <f t="shared" ca="1" si="500"/>
        <v>PU</v>
      </c>
      <c r="C3806" t="s">
        <v>350</v>
      </c>
      <c r="D3806" t="s">
        <v>4484</v>
      </c>
      <c r="E3806">
        <f t="shared" ca="1" si="501"/>
        <v>0</v>
      </c>
      <c r="H3806" t="str">
        <f t="shared" ca="1" si="502"/>
        <v>'360 PU '!</v>
      </c>
      <c r="I3806">
        <f t="shared" ca="1" si="503"/>
        <v>0</v>
      </c>
      <c r="J3806">
        <f t="shared" ca="1" si="504"/>
        <v>0</v>
      </c>
      <c r="K3806" t="str">
        <f t="shared" ca="1" si="504"/>
        <v>'360 PU '!</v>
      </c>
      <c r="L3806">
        <f t="shared" ca="1" si="504"/>
        <v>0</v>
      </c>
      <c r="M3806">
        <f t="shared" ca="1" si="504"/>
        <v>0</v>
      </c>
      <c r="N3806">
        <f t="shared" ca="1" si="504"/>
        <v>0</v>
      </c>
      <c r="O3806" t="str">
        <f t="shared" ca="1" si="505"/>
        <v>d:t</v>
      </c>
      <c r="P3806" t="str">
        <f t="shared" ca="1" si="506"/>
        <v>d11:t11</v>
      </c>
    </row>
    <row r="3807" spans="1:16">
      <c r="A3807" t="str">
        <f t="shared" si="499"/>
        <v>14</v>
      </c>
      <c r="B3807" t="str">
        <f t="shared" ca="1" si="500"/>
        <v>PU</v>
      </c>
      <c r="C3807" t="s">
        <v>350</v>
      </c>
      <c r="D3807" t="s">
        <v>4485</v>
      </c>
      <c r="E3807">
        <f t="shared" ca="1" si="501"/>
        <v>0</v>
      </c>
      <c r="H3807" t="str">
        <f t="shared" ca="1" si="502"/>
        <v>'360 PU '!</v>
      </c>
      <c r="I3807">
        <f t="shared" ca="1" si="503"/>
        <v>0</v>
      </c>
      <c r="J3807">
        <f t="shared" ca="1" si="504"/>
        <v>0</v>
      </c>
      <c r="K3807" t="str">
        <f t="shared" ca="1" si="504"/>
        <v>'360 PU '!</v>
      </c>
      <c r="L3807">
        <f t="shared" ca="1" si="504"/>
        <v>0</v>
      </c>
      <c r="M3807">
        <f t="shared" ca="1" si="504"/>
        <v>0</v>
      </c>
      <c r="N3807">
        <f t="shared" ca="1" si="504"/>
        <v>0</v>
      </c>
      <c r="O3807" t="str">
        <f t="shared" ca="1" si="505"/>
        <v>d:t</v>
      </c>
      <c r="P3807" t="str">
        <f t="shared" ca="1" si="506"/>
        <v>d11:t11</v>
      </c>
    </row>
    <row r="3808" spans="1:16">
      <c r="A3808" t="str">
        <f t="shared" si="499"/>
        <v>100</v>
      </c>
      <c r="B3808" t="str">
        <f t="shared" ca="1" si="500"/>
        <v>PU</v>
      </c>
      <c r="C3808" t="s">
        <v>350</v>
      </c>
      <c r="D3808" t="s">
        <v>4486</v>
      </c>
      <c r="E3808">
        <f t="shared" ca="1" si="501"/>
        <v>0</v>
      </c>
      <c r="H3808" t="str">
        <f t="shared" ca="1" si="502"/>
        <v>'360 PU '!</v>
      </c>
      <c r="I3808">
        <f t="shared" ca="1" si="503"/>
        <v>0</v>
      </c>
      <c r="J3808">
        <f t="shared" ca="1" si="504"/>
        <v>0</v>
      </c>
      <c r="K3808" t="str">
        <f t="shared" ca="1" si="504"/>
        <v>'360 PU '!</v>
      </c>
      <c r="L3808">
        <f t="shared" ca="1" si="504"/>
        <v>0</v>
      </c>
      <c r="M3808">
        <f t="shared" ca="1" si="504"/>
        <v>0</v>
      </c>
      <c r="N3808">
        <f t="shared" ca="1" si="504"/>
        <v>0</v>
      </c>
      <c r="O3808" t="str">
        <f t="shared" ca="1" si="505"/>
        <v>d:t</v>
      </c>
      <c r="P3808" t="str">
        <f t="shared" ca="1" si="506"/>
        <v>d11:t11</v>
      </c>
    </row>
    <row r="3809" spans="1:16">
      <c r="A3809" t="str">
        <f t="shared" si="499"/>
        <v>06</v>
      </c>
      <c r="B3809" t="str">
        <f t="shared" ca="1" si="500"/>
        <v>PU</v>
      </c>
      <c r="C3809" t="s">
        <v>350</v>
      </c>
      <c r="D3809" t="s">
        <v>4487</v>
      </c>
      <c r="E3809">
        <f t="shared" ca="1" si="501"/>
        <v>0</v>
      </c>
      <c r="H3809" t="str">
        <f t="shared" ca="1" si="502"/>
        <v>'360 PU '!</v>
      </c>
      <c r="I3809">
        <f t="shared" ca="1" si="503"/>
        <v>0</v>
      </c>
      <c r="J3809">
        <f t="shared" ca="1" si="504"/>
        <v>0</v>
      </c>
      <c r="K3809" t="str">
        <f t="shared" ca="1" si="504"/>
        <v>'360 PU '!</v>
      </c>
      <c r="L3809">
        <f t="shared" ca="1" si="504"/>
        <v>0</v>
      </c>
      <c r="M3809">
        <f t="shared" ca="1" si="504"/>
        <v>0</v>
      </c>
      <c r="N3809">
        <f t="shared" ca="1" si="504"/>
        <v>0</v>
      </c>
      <c r="O3809" t="str">
        <f t="shared" ca="1" si="505"/>
        <v>d:t</v>
      </c>
      <c r="P3809" t="str">
        <f t="shared" ca="1" si="506"/>
        <v>d11:t11</v>
      </c>
    </row>
    <row r="3810" spans="1:16">
      <c r="A3810" t="str">
        <f t="shared" si="499"/>
        <v>12</v>
      </c>
      <c r="B3810" t="str">
        <f t="shared" ca="1" si="500"/>
        <v>PU</v>
      </c>
      <c r="C3810" t="s">
        <v>350</v>
      </c>
      <c r="D3810" t="s">
        <v>4488</v>
      </c>
      <c r="E3810">
        <f t="shared" ca="1" si="501"/>
        <v>0</v>
      </c>
      <c r="H3810" t="str">
        <f t="shared" ca="1" si="502"/>
        <v>'360 PU '!</v>
      </c>
      <c r="I3810">
        <f t="shared" ca="1" si="503"/>
        <v>0</v>
      </c>
      <c r="J3810">
        <f t="shared" ca="1" si="504"/>
        <v>0</v>
      </c>
      <c r="K3810" t="str">
        <f t="shared" ca="1" si="504"/>
        <v>'360 PU '!</v>
      </c>
      <c r="L3810">
        <f t="shared" ca="1" si="504"/>
        <v>0</v>
      </c>
      <c r="M3810">
        <f t="shared" ca="1" si="504"/>
        <v>0</v>
      </c>
      <c r="N3810">
        <f t="shared" ca="1" si="504"/>
        <v>0</v>
      </c>
      <c r="O3810" t="str">
        <f t="shared" ca="1" si="505"/>
        <v>d:t</v>
      </c>
      <c r="P3810" t="str">
        <f t="shared" ca="1" si="506"/>
        <v>d11:t11</v>
      </c>
    </row>
    <row r="3811" spans="1:16">
      <c r="A3811" t="str">
        <f t="shared" si="499"/>
        <v>09</v>
      </c>
      <c r="B3811" t="str">
        <f t="shared" ca="1" si="500"/>
        <v>PU</v>
      </c>
      <c r="C3811" t="s">
        <v>350</v>
      </c>
      <c r="D3811" t="s">
        <v>4489</v>
      </c>
      <c r="E3811">
        <f t="shared" ca="1" si="501"/>
        <v>0</v>
      </c>
      <c r="H3811" t="str">
        <f t="shared" ca="1" si="502"/>
        <v>'360 PU '!</v>
      </c>
      <c r="I3811">
        <f t="shared" ca="1" si="503"/>
        <v>0</v>
      </c>
      <c r="J3811">
        <f t="shared" ca="1" si="504"/>
        <v>0</v>
      </c>
      <c r="K3811" t="str">
        <f t="shared" ca="1" si="504"/>
        <v>'360 PU '!</v>
      </c>
      <c r="L3811">
        <f t="shared" ca="1" si="504"/>
        <v>0</v>
      </c>
      <c r="M3811">
        <f t="shared" ca="1" si="504"/>
        <v>0</v>
      </c>
      <c r="N3811">
        <f t="shared" ca="1" si="504"/>
        <v>0</v>
      </c>
      <c r="O3811" t="str">
        <f t="shared" ca="1" si="505"/>
        <v>d:t</v>
      </c>
      <c r="P3811" t="str">
        <f t="shared" ca="1" si="506"/>
        <v>d11:t11</v>
      </c>
    </row>
    <row r="3812" spans="1:16">
      <c r="A3812" t="str">
        <f t="shared" si="499"/>
        <v>11</v>
      </c>
      <c r="B3812" t="str">
        <f t="shared" ca="1" si="500"/>
        <v>PU</v>
      </c>
      <c r="C3812" t="s">
        <v>350</v>
      </c>
      <c r="D3812" t="s">
        <v>4490</v>
      </c>
      <c r="E3812">
        <f t="shared" ca="1" si="501"/>
        <v>0</v>
      </c>
      <c r="H3812" t="str">
        <f t="shared" ca="1" si="502"/>
        <v>'360 PU '!</v>
      </c>
      <c r="I3812">
        <f t="shared" ca="1" si="503"/>
        <v>0</v>
      </c>
      <c r="J3812">
        <f t="shared" ca="1" si="504"/>
        <v>0</v>
      </c>
      <c r="K3812" t="str">
        <f t="shared" ca="1" si="504"/>
        <v>'360 PU '!</v>
      </c>
      <c r="L3812">
        <f t="shared" ca="1" si="504"/>
        <v>0</v>
      </c>
      <c r="M3812">
        <f t="shared" ca="1" si="504"/>
        <v>0</v>
      </c>
      <c r="N3812">
        <f t="shared" ca="1" si="504"/>
        <v>0</v>
      </c>
      <c r="O3812" t="str">
        <f t="shared" ca="1" si="505"/>
        <v>d:t</v>
      </c>
      <c r="P3812" t="str">
        <f t="shared" ca="1" si="506"/>
        <v>d11:t11</v>
      </c>
    </row>
    <row r="3813" spans="1:16">
      <c r="A3813" t="str">
        <f t="shared" si="499"/>
        <v>03</v>
      </c>
      <c r="B3813" t="str">
        <f t="shared" ca="1" si="500"/>
        <v>PU</v>
      </c>
      <c r="C3813" t="s">
        <v>350</v>
      </c>
      <c r="D3813" t="s">
        <v>4491</v>
      </c>
      <c r="E3813">
        <f t="shared" ca="1" si="501"/>
        <v>0</v>
      </c>
      <c r="H3813" t="str">
        <f t="shared" ca="1" si="502"/>
        <v>'360 PU '!</v>
      </c>
      <c r="I3813">
        <f t="shared" ca="1" si="503"/>
        <v>0</v>
      </c>
      <c r="J3813">
        <f t="shared" ca="1" si="504"/>
        <v>0</v>
      </c>
      <c r="K3813" t="str">
        <f t="shared" ca="1" si="504"/>
        <v>'360 PU '!</v>
      </c>
      <c r="L3813">
        <f t="shared" ca="1" si="504"/>
        <v>0</v>
      </c>
      <c r="M3813">
        <f t="shared" ca="1" si="504"/>
        <v>0</v>
      </c>
      <c r="N3813">
        <f t="shared" ca="1" si="504"/>
        <v>0</v>
      </c>
      <c r="O3813" t="str">
        <f t="shared" ca="1" si="505"/>
        <v>d:t</v>
      </c>
      <c r="P3813" t="str">
        <f t="shared" ca="1" si="506"/>
        <v>d11:t11</v>
      </c>
    </row>
    <row r="3814" spans="1:16">
      <c r="A3814" t="str">
        <f t="shared" si="499"/>
        <v>02</v>
      </c>
      <c r="B3814" t="str">
        <f t="shared" ca="1" si="500"/>
        <v>PU</v>
      </c>
      <c r="C3814" t="s">
        <v>350</v>
      </c>
      <c r="D3814" t="s">
        <v>4492</v>
      </c>
      <c r="E3814">
        <f t="shared" ca="1" si="501"/>
        <v>0</v>
      </c>
      <c r="H3814" t="str">
        <f t="shared" ca="1" si="502"/>
        <v>'360 PU '!</v>
      </c>
      <c r="I3814">
        <f t="shared" ca="1" si="503"/>
        <v>0</v>
      </c>
      <c r="J3814">
        <f t="shared" ca="1" si="504"/>
        <v>0</v>
      </c>
      <c r="K3814" t="str">
        <f t="shared" ca="1" si="504"/>
        <v>'360 PU '!</v>
      </c>
      <c r="L3814">
        <f t="shared" ca="1" si="504"/>
        <v>0</v>
      </c>
      <c r="M3814">
        <f t="shared" ca="1" si="504"/>
        <v>0</v>
      </c>
      <c r="N3814">
        <f t="shared" ca="1" si="504"/>
        <v>0</v>
      </c>
      <c r="O3814" t="str">
        <f t="shared" ca="1" si="505"/>
        <v>d:t</v>
      </c>
      <c r="P3814" t="str">
        <f t="shared" ca="1" si="506"/>
        <v>d11:t11</v>
      </c>
    </row>
    <row r="3815" spans="1:16">
      <c r="A3815" t="str">
        <f t="shared" si="499"/>
        <v>04</v>
      </c>
      <c r="B3815" t="str">
        <f t="shared" ca="1" si="500"/>
        <v>PU</v>
      </c>
      <c r="C3815" t="s">
        <v>350</v>
      </c>
      <c r="D3815" t="s">
        <v>4493</v>
      </c>
      <c r="E3815">
        <f t="shared" ca="1" si="501"/>
        <v>0</v>
      </c>
      <c r="H3815" t="str">
        <f t="shared" ca="1" si="502"/>
        <v>'360 PU '!</v>
      </c>
      <c r="I3815">
        <f t="shared" ca="1" si="503"/>
        <v>0</v>
      </c>
      <c r="J3815">
        <f t="shared" ca="1" si="504"/>
        <v>0</v>
      </c>
      <c r="K3815" t="str">
        <f t="shared" ca="1" si="504"/>
        <v>'360 PU '!</v>
      </c>
      <c r="L3815">
        <f t="shared" ca="1" si="504"/>
        <v>0</v>
      </c>
      <c r="M3815">
        <f t="shared" ca="1" si="504"/>
        <v>0</v>
      </c>
      <c r="N3815">
        <f t="shared" ca="1" si="504"/>
        <v>0</v>
      </c>
      <c r="O3815" t="str">
        <f t="shared" ca="1" si="505"/>
        <v>d:t</v>
      </c>
      <c r="P3815" t="str">
        <f t="shared" ca="1" si="506"/>
        <v>d11:t11</v>
      </c>
    </row>
    <row r="3816" spans="1:16">
      <c r="A3816" t="str">
        <f t="shared" si="499"/>
        <v>01</v>
      </c>
      <c r="B3816" t="str">
        <f t="shared" ca="1" si="500"/>
        <v>PU</v>
      </c>
      <c r="C3816" t="s">
        <v>351</v>
      </c>
      <c r="D3816" t="s">
        <v>4494</v>
      </c>
      <c r="E3816">
        <f t="shared" ca="1" si="501"/>
        <v>0</v>
      </c>
      <c r="H3816" t="str">
        <f t="shared" ca="1" si="502"/>
        <v>'360 PU '!</v>
      </c>
      <c r="I3816">
        <f t="shared" ca="1" si="503"/>
        <v>0</v>
      </c>
      <c r="J3816">
        <f t="shared" ca="1" si="504"/>
        <v>0</v>
      </c>
      <c r="K3816" t="str">
        <f t="shared" ca="1" si="504"/>
        <v>'360 PU '!</v>
      </c>
      <c r="L3816">
        <f t="shared" ca="1" si="504"/>
        <v>0</v>
      </c>
      <c r="M3816">
        <f t="shared" ca="1" si="504"/>
        <v>0</v>
      </c>
      <c r="N3816">
        <f t="shared" ca="1" si="504"/>
        <v>0</v>
      </c>
      <c r="O3816" t="str">
        <f t="shared" ca="1" si="505"/>
        <v>d:t</v>
      </c>
      <c r="P3816" t="str">
        <f t="shared" ca="1" si="506"/>
        <v>d11:t11</v>
      </c>
    </row>
    <row r="3817" spans="1:16">
      <c r="A3817" t="str">
        <f t="shared" si="499"/>
        <v>05</v>
      </c>
      <c r="B3817" t="str">
        <f t="shared" ca="1" si="500"/>
        <v>PU</v>
      </c>
      <c r="C3817" t="s">
        <v>351</v>
      </c>
      <c r="D3817" t="s">
        <v>4495</v>
      </c>
      <c r="E3817">
        <f t="shared" ca="1" si="501"/>
        <v>0</v>
      </c>
      <c r="H3817" t="str">
        <f t="shared" ca="1" si="502"/>
        <v>'360 PU '!</v>
      </c>
      <c r="I3817">
        <f t="shared" ca="1" si="503"/>
        <v>0</v>
      </c>
      <c r="J3817">
        <f t="shared" ca="1" si="504"/>
        <v>0</v>
      </c>
      <c r="K3817" t="str">
        <f t="shared" ca="1" si="504"/>
        <v>'360 PU '!</v>
      </c>
      <c r="L3817">
        <f t="shared" ca="1" si="504"/>
        <v>0</v>
      </c>
      <c r="M3817">
        <f t="shared" ca="1" si="504"/>
        <v>0</v>
      </c>
      <c r="N3817">
        <f t="shared" ca="1" si="504"/>
        <v>0</v>
      </c>
      <c r="O3817" t="str">
        <f t="shared" ca="1" si="505"/>
        <v>d:t</v>
      </c>
      <c r="P3817" t="str">
        <f t="shared" ca="1" si="506"/>
        <v>d11:t11</v>
      </c>
    </row>
    <row r="3818" spans="1:16">
      <c r="A3818" t="str">
        <f t="shared" si="499"/>
        <v>14</v>
      </c>
      <c r="B3818" t="str">
        <f t="shared" ca="1" si="500"/>
        <v>PU</v>
      </c>
      <c r="C3818" t="s">
        <v>351</v>
      </c>
      <c r="D3818" t="s">
        <v>4496</v>
      </c>
      <c r="E3818">
        <f t="shared" ca="1" si="501"/>
        <v>0</v>
      </c>
      <c r="H3818" t="str">
        <f t="shared" ca="1" si="502"/>
        <v>'360 PU '!</v>
      </c>
      <c r="I3818">
        <f t="shared" ca="1" si="503"/>
        <v>0</v>
      </c>
      <c r="J3818">
        <f t="shared" ca="1" si="504"/>
        <v>0</v>
      </c>
      <c r="K3818" t="str">
        <f t="shared" ca="1" si="504"/>
        <v>'360 PU '!</v>
      </c>
      <c r="L3818">
        <f t="shared" ca="1" si="504"/>
        <v>0</v>
      </c>
      <c r="M3818">
        <f t="shared" ca="1" si="504"/>
        <v>0</v>
      </c>
      <c r="N3818">
        <f t="shared" ca="1" si="504"/>
        <v>0</v>
      </c>
      <c r="O3818" t="str">
        <f t="shared" ca="1" si="505"/>
        <v>d:t</v>
      </c>
      <c r="P3818" t="str">
        <f t="shared" ca="1" si="506"/>
        <v>d11:t11</v>
      </c>
    </row>
    <row r="3819" spans="1:16">
      <c r="A3819" t="str">
        <f t="shared" si="499"/>
        <v>100</v>
      </c>
      <c r="B3819" t="str">
        <f t="shared" ca="1" si="500"/>
        <v>PU</v>
      </c>
      <c r="C3819" t="s">
        <v>351</v>
      </c>
      <c r="D3819" t="s">
        <v>4497</v>
      </c>
      <c r="E3819">
        <f t="shared" ca="1" si="501"/>
        <v>0</v>
      </c>
      <c r="H3819" t="str">
        <f t="shared" ca="1" si="502"/>
        <v>'360 PU '!</v>
      </c>
      <c r="I3819">
        <f t="shared" ca="1" si="503"/>
        <v>0</v>
      </c>
      <c r="J3819">
        <f t="shared" ca="1" si="504"/>
        <v>0</v>
      </c>
      <c r="K3819" t="str">
        <f t="shared" ca="1" si="504"/>
        <v>'360 PU '!</v>
      </c>
      <c r="L3819">
        <f t="shared" ca="1" si="504"/>
        <v>0</v>
      </c>
      <c r="M3819">
        <f t="shared" ca="1" si="504"/>
        <v>0</v>
      </c>
      <c r="N3819">
        <f t="shared" ca="1" si="504"/>
        <v>0</v>
      </c>
      <c r="O3819" t="str">
        <f t="shared" ca="1" si="505"/>
        <v>d:t</v>
      </c>
      <c r="P3819" t="str">
        <f t="shared" ca="1" si="506"/>
        <v>d11:t11</v>
      </c>
    </row>
    <row r="3820" spans="1:16">
      <c r="A3820" t="str">
        <f t="shared" si="499"/>
        <v>06</v>
      </c>
      <c r="B3820" t="str">
        <f t="shared" ca="1" si="500"/>
        <v>PU</v>
      </c>
      <c r="C3820" t="s">
        <v>351</v>
      </c>
      <c r="D3820" t="s">
        <v>4498</v>
      </c>
      <c r="E3820">
        <f t="shared" ca="1" si="501"/>
        <v>0</v>
      </c>
      <c r="H3820" t="str">
        <f t="shared" ca="1" si="502"/>
        <v>'360 PU '!</v>
      </c>
      <c r="I3820">
        <f t="shared" ca="1" si="503"/>
        <v>0</v>
      </c>
      <c r="J3820">
        <f t="shared" ca="1" si="504"/>
        <v>0</v>
      </c>
      <c r="K3820" t="str">
        <f t="shared" ca="1" si="504"/>
        <v>'360 PU '!</v>
      </c>
      <c r="L3820">
        <f t="shared" ca="1" si="504"/>
        <v>0</v>
      </c>
      <c r="M3820">
        <f t="shared" ca="1" si="504"/>
        <v>0</v>
      </c>
      <c r="N3820">
        <f t="shared" ca="1" si="504"/>
        <v>0</v>
      </c>
      <c r="O3820" t="str">
        <f t="shared" ca="1" si="505"/>
        <v>d:t</v>
      </c>
      <c r="P3820" t="str">
        <f t="shared" ca="1" si="506"/>
        <v>d11:t11</v>
      </c>
    </row>
    <row r="3821" spans="1:16">
      <c r="A3821" t="str">
        <f t="shared" si="499"/>
        <v>12</v>
      </c>
      <c r="B3821" t="str">
        <f t="shared" ca="1" si="500"/>
        <v>PU</v>
      </c>
      <c r="C3821" t="s">
        <v>351</v>
      </c>
      <c r="D3821" t="s">
        <v>4499</v>
      </c>
      <c r="E3821">
        <f t="shared" ca="1" si="501"/>
        <v>0</v>
      </c>
      <c r="H3821" t="str">
        <f t="shared" ca="1" si="502"/>
        <v>'360 PU '!</v>
      </c>
      <c r="I3821">
        <f t="shared" ca="1" si="503"/>
        <v>0</v>
      </c>
      <c r="J3821">
        <f t="shared" ca="1" si="504"/>
        <v>0</v>
      </c>
      <c r="K3821" t="str">
        <f t="shared" ca="1" si="504"/>
        <v>'360 PU '!</v>
      </c>
      <c r="L3821">
        <f t="shared" ca="1" si="504"/>
        <v>0</v>
      </c>
      <c r="M3821">
        <f t="shared" ca="1" si="504"/>
        <v>0</v>
      </c>
      <c r="N3821">
        <f t="shared" ca="1" si="504"/>
        <v>0</v>
      </c>
      <c r="O3821" t="str">
        <f t="shared" ca="1" si="505"/>
        <v>d:t</v>
      </c>
      <c r="P3821" t="str">
        <f t="shared" ca="1" si="506"/>
        <v>d11:t11</v>
      </c>
    </row>
    <row r="3822" spans="1:16">
      <c r="A3822" t="str">
        <f t="shared" si="499"/>
        <v>09</v>
      </c>
      <c r="B3822" t="str">
        <f t="shared" ca="1" si="500"/>
        <v>PU</v>
      </c>
      <c r="C3822" t="s">
        <v>351</v>
      </c>
      <c r="D3822" t="s">
        <v>4500</v>
      </c>
      <c r="E3822">
        <f t="shared" ca="1" si="501"/>
        <v>0</v>
      </c>
      <c r="H3822" t="str">
        <f t="shared" ca="1" si="502"/>
        <v>'360 PU '!</v>
      </c>
      <c r="I3822">
        <f t="shared" ca="1" si="503"/>
        <v>0</v>
      </c>
      <c r="J3822">
        <f t="shared" ca="1" si="504"/>
        <v>0</v>
      </c>
      <c r="K3822" t="str">
        <f t="shared" ca="1" si="504"/>
        <v>'360 PU '!</v>
      </c>
      <c r="L3822">
        <f t="shared" ca="1" si="504"/>
        <v>0</v>
      </c>
      <c r="M3822">
        <f t="shared" ca="1" si="504"/>
        <v>0</v>
      </c>
      <c r="N3822">
        <f t="shared" ca="1" si="504"/>
        <v>0</v>
      </c>
      <c r="O3822" t="str">
        <f t="shared" ca="1" si="505"/>
        <v>d:t</v>
      </c>
      <c r="P3822" t="str">
        <f t="shared" ca="1" si="506"/>
        <v>d11:t11</v>
      </c>
    </row>
    <row r="3823" spans="1:16">
      <c r="A3823" t="str">
        <f t="shared" si="499"/>
        <v>11</v>
      </c>
      <c r="B3823" t="str">
        <f t="shared" ca="1" si="500"/>
        <v>PU</v>
      </c>
      <c r="C3823" t="s">
        <v>351</v>
      </c>
      <c r="D3823" t="s">
        <v>4501</v>
      </c>
      <c r="E3823">
        <f t="shared" ca="1" si="501"/>
        <v>0</v>
      </c>
      <c r="H3823" t="str">
        <f t="shared" ca="1" si="502"/>
        <v>'360 PU '!</v>
      </c>
      <c r="I3823">
        <f t="shared" ca="1" si="503"/>
        <v>0</v>
      </c>
      <c r="J3823">
        <f t="shared" ca="1" si="504"/>
        <v>0</v>
      </c>
      <c r="K3823" t="str">
        <f t="shared" ca="1" si="504"/>
        <v>'360 PU '!</v>
      </c>
      <c r="L3823">
        <f t="shared" ca="1" si="504"/>
        <v>0</v>
      </c>
      <c r="M3823">
        <f t="shared" ca="1" si="504"/>
        <v>0</v>
      </c>
      <c r="N3823">
        <f t="shared" ca="1" si="504"/>
        <v>0</v>
      </c>
      <c r="O3823" t="str">
        <f t="shared" ca="1" si="505"/>
        <v>d:t</v>
      </c>
      <c r="P3823" t="str">
        <f t="shared" ca="1" si="506"/>
        <v>d11:t11</v>
      </c>
    </row>
    <row r="3824" spans="1:16">
      <c r="A3824" t="str">
        <f t="shared" si="499"/>
        <v>03</v>
      </c>
      <c r="B3824" t="str">
        <f t="shared" ca="1" si="500"/>
        <v>PU</v>
      </c>
      <c r="C3824" t="s">
        <v>351</v>
      </c>
      <c r="D3824" t="s">
        <v>4502</v>
      </c>
      <c r="E3824">
        <f t="shared" ca="1" si="501"/>
        <v>0</v>
      </c>
      <c r="H3824" t="str">
        <f t="shared" ca="1" si="502"/>
        <v>'360 PU '!</v>
      </c>
      <c r="I3824">
        <f t="shared" ca="1" si="503"/>
        <v>0</v>
      </c>
      <c r="J3824">
        <f t="shared" ca="1" si="504"/>
        <v>0</v>
      </c>
      <c r="K3824" t="str">
        <f t="shared" ca="1" si="504"/>
        <v>'360 PU '!</v>
      </c>
      <c r="L3824">
        <f t="shared" ca="1" si="504"/>
        <v>0</v>
      </c>
      <c r="M3824">
        <f t="shared" ca="1" si="504"/>
        <v>0</v>
      </c>
      <c r="N3824">
        <f t="shared" ca="1" si="504"/>
        <v>0</v>
      </c>
      <c r="O3824" t="str">
        <f t="shared" ca="1" si="505"/>
        <v>d:t</v>
      </c>
      <c r="P3824" t="str">
        <f t="shared" ca="1" si="506"/>
        <v>d11:t11</v>
      </c>
    </row>
    <row r="3825" spans="1:16">
      <c r="A3825" t="str">
        <f t="shared" si="499"/>
        <v>02</v>
      </c>
      <c r="B3825" t="str">
        <f t="shared" ca="1" si="500"/>
        <v>PU</v>
      </c>
      <c r="C3825" t="s">
        <v>351</v>
      </c>
      <c r="D3825" t="s">
        <v>4503</v>
      </c>
      <c r="E3825">
        <f t="shared" ca="1" si="501"/>
        <v>0</v>
      </c>
      <c r="H3825" t="str">
        <f t="shared" ca="1" si="502"/>
        <v>'360 PU '!</v>
      </c>
      <c r="I3825">
        <f t="shared" ca="1" si="503"/>
        <v>0</v>
      </c>
      <c r="J3825">
        <f t="shared" ca="1" si="504"/>
        <v>0</v>
      </c>
      <c r="K3825" t="str">
        <f t="shared" ca="1" si="504"/>
        <v>'360 PU '!</v>
      </c>
      <c r="L3825">
        <f t="shared" ca="1" si="504"/>
        <v>0</v>
      </c>
      <c r="M3825">
        <f t="shared" ca="1" si="504"/>
        <v>0</v>
      </c>
      <c r="N3825">
        <f t="shared" ca="1" si="504"/>
        <v>0</v>
      </c>
      <c r="O3825" t="str">
        <f t="shared" ca="1" si="505"/>
        <v>d:t</v>
      </c>
      <c r="P3825" t="str">
        <f t="shared" ca="1" si="506"/>
        <v>d11:t11</v>
      </c>
    </row>
    <row r="3826" spans="1:16">
      <c r="A3826" t="str">
        <f t="shared" si="499"/>
        <v>04</v>
      </c>
      <c r="B3826" t="str">
        <f t="shared" ca="1" si="500"/>
        <v>PU</v>
      </c>
      <c r="C3826" t="s">
        <v>351</v>
      </c>
      <c r="D3826" t="s">
        <v>4504</v>
      </c>
      <c r="E3826">
        <f t="shared" ca="1" si="501"/>
        <v>0</v>
      </c>
      <c r="H3826" t="str">
        <f t="shared" ca="1" si="502"/>
        <v>'360 PU '!</v>
      </c>
      <c r="I3826">
        <f t="shared" ca="1" si="503"/>
        <v>0</v>
      </c>
      <c r="J3826">
        <f t="shared" ca="1" si="504"/>
        <v>0</v>
      </c>
      <c r="K3826" t="str">
        <f t="shared" ca="1" si="504"/>
        <v>'360 PU '!</v>
      </c>
      <c r="L3826">
        <f t="shared" ca="1" si="504"/>
        <v>0</v>
      </c>
      <c r="M3826">
        <f t="shared" ca="1" si="504"/>
        <v>0</v>
      </c>
      <c r="N3826">
        <f t="shared" ca="1" si="504"/>
        <v>0</v>
      </c>
      <c r="O3826" t="str">
        <f t="shared" ca="1" si="505"/>
        <v>d:t</v>
      </c>
      <c r="P3826" t="str">
        <f t="shared" ca="1" si="506"/>
        <v>d11:t11</v>
      </c>
    </row>
    <row r="3827" spans="1:16">
      <c r="A3827" t="str">
        <f t="shared" si="499"/>
        <v>01</v>
      </c>
      <c r="B3827" t="str">
        <f t="shared" ca="1" si="500"/>
        <v>PU</v>
      </c>
      <c r="C3827" t="s">
        <v>721</v>
      </c>
      <c r="D3827" t="s">
        <v>4523</v>
      </c>
      <c r="E3827">
        <f t="shared" ca="1" si="501"/>
        <v>0</v>
      </c>
      <c r="H3827" t="str">
        <f t="shared" ca="1" si="502"/>
        <v>'360 PU '!</v>
      </c>
      <c r="I3827">
        <f t="shared" ca="1" si="503"/>
        <v>0</v>
      </c>
      <c r="J3827">
        <f t="shared" ca="1" si="504"/>
        <v>0</v>
      </c>
      <c r="K3827" t="str">
        <f t="shared" ca="1" si="504"/>
        <v>'360 PU '!</v>
      </c>
      <c r="L3827">
        <f t="shared" ca="1" si="504"/>
        <v>0</v>
      </c>
      <c r="M3827">
        <f t="shared" ca="1" si="504"/>
        <v>0</v>
      </c>
      <c r="N3827">
        <f t="shared" ca="1" si="504"/>
        <v>0</v>
      </c>
      <c r="O3827" t="str">
        <f t="shared" ca="1" si="505"/>
        <v>d:t</v>
      </c>
      <c r="P3827" t="str">
        <f t="shared" ca="1" si="506"/>
        <v>d11:t11</v>
      </c>
    </row>
    <row r="3828" spans="1:16">
      <c r="A3828" t="str">
        <f t="shared" si="499"/>
        <v>02</v>
      </c>
      <c r="B3828" t="str">
        <f t="shared" ca="1" si="500"/>
        <v>PU</v>
      </c>
      <c r="C3828" t="s">
        <v>721</v>
      </c>
      <c r="D3828" t="s">
        <v>4524</v>
      </c>
      <c r="E3828">
        <f t="shared" ca="1" si="501"/>
        <v>0</v>
      </c>
      <c r="H3828" t="str">
        <f t="shared" ca="1" si="502"/>
        <v>'360 PU '!</v>
      </c>
      <c r="I3828">
        <f t="shared" ca="1" si="503"/>
        <v>0</v>
      </c>
      <c r="J3828">
        <f t="shared" ca="1" si="504"/>
        <v>0</v>
      </c>
      <c r="K3828" t="str">
        <f t="shared" ca="1" si="504"/>
        <v>'360 PU '!</v>
      </c>
      <c r="L3828">
        <f t="shared" ca="1" si="504"/>
        <v>0</v>
      </c>
      <c r="M3828">
        <f t="shared" ca="1" si="504"/>
        <v>0</v>
      </c>
      <c r="N3828">
        <f t="shared" ca="1" si="504"/>
        <v>0</v>
      </c>
      <c r="O3828" t="str">
        <f t="shared" ca="1" si="505"/>
        <v>d:t</v>
      </c>
      <c r="P3828" t="str">
        <f t="shared" ca="1" si="506"/>
        <v>d11:t11</v>
      </c>
    </row>
    <row r="3829" spans="1:16">
      <c r="A3829" t="str">
        <f t="shared" si="499"/>
        <v>03</v>
      </c>
      <c r="B3829" t="str">
        <f t="shared" ca="1" si="500"/>
        <v>PU</v>
      </c>
      <c r="C3829" t="s">
        <v>721</v>
      </c>
      <c r="D3829" t="s">
        <v>4525</v>
      </c>
      <c r="E3829">
        <f t="shared" ca="1" si="501"/>
        <v>0</v>
      </c>
      <c r="H3829" t="str">
        <f t="shared" ca="1" si="502"/>
        <v>'360 PU '!</v>
      </c>
      <c r="I3829">
        <f t="shared" ca="1" si="503"/>
        <v>0</v>
      </c>
      <c r="J3829">
        <f t="shared" ca="1" si="504"/>
        <v>0</v>
      </c>
      <c r="K3829" t="str">
        <f t="shared" ca="1" si="504"/>
        <v>'360 PU '!</v>
      </c>
      <c r="L3829">
        <f t="shared" ca="1" si="504"/>
        <v>0</v>
      </c>
      <c r="M3829">
        <f t="shared" ca="1" si="504"/>
        <v>0</v>
      </c>
      <c r="N3829">
        <f t="shared" ca="1" si="504"/>
        <v>0</v>
      </c>
      <c r="O3829" t="str">
        <f t="shared" ca="1" si="505"/>
        <v>d:t</v>
      </c>
      <c r="P3829" t="str">
        <f t="shared" ca="1" si="506"/>
        <v>d11:t11</v>
      </c>
    </row>
    <row r="3830" spans="1:16">
      <c r="A3830" t="str">
        <f t="shared" si="499"/>
        <v>04</v>
      </c>
      <c r="B3830" t="str">
        <f t="shared" ca="1" si="500"/>
        <v>PU</v>
      </c>
      <c r="C3830" t="s">
        <v>721</v>
      </c>
      <c r="D3830" t="s">
        <v>4526</v>
      </c>
      <c r="E3830">
        <f t="shared" ca="1" si="501"/>
        <v>0</v>
      </c>
      <c r="H3830" t="str">
        <f t="shared" ca="1" si="502"/>
        <v>'360 PU '!</v>
      </c>
      <c r="I3830">
        <f t="shared" ca="1" si="503"/>
        <v>0</v>
      </c>
      <c r="J3830">
        <f t="shared" ca="1" si="504"/>
        <v>0</v>
      </c>
      <c r="K3830" t="str">
        <f t="shared" ca="1" si="504"/>
        <v>'360 PU '!</v>
      </c>
      <c r="L3830">
        <f t="shared" ca="1" si="504"/>
        <v>0</v>
      </c>
      <c r="M3830">
        <f t="shared" ca="1" si="504"/>
        <v>0</v>
      </c>
      <c r="N3830">
        <f t="shared" ca="1" si="504"/>
        <v>0</v>
      </c>
      <c r="O3830" t="str">
        <f t="shared" ca="1" si="505"/>
        <v>d:t</v>
      </c>
      <c r="P3830" t="str">
        <f t="shared" ca="1" si="506"/>
        <v>d11:t11</v>
      </c>
    </row>
    <row r="3831" spans="1:16">
      <c r="A3831" t="str">
        <f t="shared" si="499"/>
        <v>05</v>
      </c>
      <c r="B3831" t="str">
        <f t="shared" ca="1" si="500"/>
        <v>PU</v>
      </c>
      <c r="C3831" t="s">
        <v>721</v>
      </c>
      <c r="D3831" t="s">
        <v>4527</v>
      </c>
      <c r="E3831">
        <f t="shared" ca="1" si="501"/>
        <v>0</v>
      </c>
      <c r="H3831" t="str">
        <f t="shared" ca="1" si="502"/>
        <v>'360 PU '!</v>
      </c>
      <c r="I3831">
        <f t="shared" ca="1" si="503"/>
        <v>0</v>
      </c>
      <c r="J3831">
        <f t="shared" ca="1" si="504"/>
        <v>0</v>
      </c>
      <c r="K3831" t="str">
        <f t="shared" ca="1" si="504"/>
        <v>'360 PU '!</v>
      </c>
      <c r="L3831">
        <f t="shared" ca="1" si="504"/>
        <v>0</v>
      </c>
      <c r="M3831">
        <f t="shared" ca="1" si="504"/>
        <v>0</v>
      </c>
      <c r="N3831">
        <f t="shared" ca="1" si="504"/>
        <v>0</v>
      </c>
      <c r="O3831" t="str">
        <f t="shared" ca="1" si="505"/>
        <v>d:t</v>
      </c>
      <c r="P3831" t="str">
        <f t="shared" ca="1" si="506"/>
        <v>d11:t11</v>
      </c>
    </row>
    <row r="3832" spans="1:16">
      <c r="A3832" t="str">
        <f t="shared" si="499"/>
        <v>06</v>
      </c>
      <c r="B3832" t="str">
        <f t="shared" ca="1" si="500"/>
        <v>PU</v>
      </c>
      <c r="C3832" t="s">
        <v>721</v>
      </c>
      <c r="D3832" t="s">
        <v>4528</v>
      </c>
      <c r="E3832">
        <f t="shared" ca="1" si="501"/>
        <v>0</v>
      </c>
      <c r="H3832" t="str">
        <f t="shared" ca="1" si="502"/>
        <v>'360 PU '!</v>
      </c>
      <c r="I3832">
        <f t="shared" ca="1" si="503"/>
        <v>0</v>
      </c>
      <c r="J3832">
        <f t="shared" ca="1" si="504"/>
        <v>0</v>
      </c>
      <c r="K3832" t="str">
        <f t="shared" ca="1" si="504"/>
        <v>'360 PU '!</v>
      </c>
      <c r="L3832">
        <f t="shared" ca="1" si="504"/>
        <v>0</v>
      </c>
      <c r="M3832">
        <f t="shared" ca="1" si="504"/>
        <v>0</v>
      </c>
      <c r="N3832">
        <f t="shared" ca="1" si="504"/>
        <v>0</v>
      </c>
      <c r="O3832" t="str">
        <f t="shared" ca="1" si="505"/>
        <v>d:t</v>
      </c>
      <c r="P3832" t="str">
        <f t="shared" ca="1" si="506"/>
        <v>d11:t11</v>
      </c>
    </row>
    <row r="3833" spans="1:16">
      <c r="A3833" t="str">
        <f t="shared" ref="A3833:A3896" si="507">MID(D3833,LEN(C3833)+2,LEN(D3833)-LEN(C3833))</f>
        <v>09</v>
      </c>
      <c r="B3833" t="str">
        <f t="shared" ref="B3833:B3896" ca="1" si="508">VLOOKUP(H3833,$A$1:$K$6,11,FALSE)</f>
        <v>PU</v>
      </c>
      <c r="C3833" t="s">
        <v>721</v>
      </c>
      <c r="D3833" t="s">
        <v>4529</v>
      </c>
      <c r="E3833">
        <f t="shared" ca="1" si="501"/>
        <v>0</v>
      </c>
      <c r="H3833" t="str">
        <f t="shared" ca="1" si="502"/>
        <v>'360 PU '!</v>
      </c>
      <c r="I3833">
        <f t="shared" ca="1" si="503"/>
        <v>0</v>
      </c>
      <c r="J3833">
        <f t="shared" ca="1" si="504"/>
        <v>0</v>
      </c>
      <c r="K3833" t="str">
        <f t="shared" ca="1" si="504"/>
        <v>'360 PU '!</v>
      </c>
      <c r="L3833">
        <f t="shared" ca="1" si="504"/>
        <v>0</v>
      </c>
      <c r="M3833">
        <f t="shared" ca="1" si="504"/>
        <v>0</v>
      </c>
      <c r="N3833">
        <f t="shared" ca="1" si="504"/>
        <v>0</v>
      </c>
      <c r="O3833" t="str">
        <f t="shared" ca="1" si="505"/>
        <v>d:t</v>
      </c>
      <c r="P3833" t="str">
        <f t="shared" ca="1" si="506"/>
        <v>d11:t11</v>
      </c>
    </row>
    <row r="3834" spans="1:16">
      <c r="A3834" t="str">
        <f t="shared" si="507"/>
        <v>11</v>
      </c>
      <c r="B3834" t="str">
        <f t="shared" ca="1" si="508"/>
        <v>PU</v>
      </c>
      <c r="C3834" t="s">
        <v>721</v>
      </c>
      <c r="D3834" t="s">
        <v>4530</v>
      </c>
      <c r="E3834">
        <f t="shared" ref="E3834:E3897" ca="1" si="509">IFERROR(VLOOKUP(C3834,INDIRECT($H3834&amp;$O3834),MATCH($A3834,INDIRECT($H3834&amp;$P3834),0),FALSE),0)</f>
        <v>0</v>
      </c>
      <c r="H3834" t="str">
        <f t="shared" ref="H3834:H3897" ca="1" si="510">IF(I3834&lt;&gt;0,I3834,IF(J3834&lt;&gt;0,J3834,IF(K3834&lt;&gt;0,K3834,IF(L3834&lt;&gt;0,L3834,IF(M3834&lt;&gt;0,M3834,N3834)))))</f>
        <v>'360 PU '!</v>
      </c>
      <c r="I3834">
        <f t="shared" ref="I3834:I3897" ca="1" si="511">IF(IFERROR(VLOOKUP(C3834,INDIRECT($I$14&amp;"D:D"),1,FALSE),0)&lt;&gt;0,I$14,0)</f>
        <v>0</v>
      </c>
      <c r="J3834">
        <f t="shared" ca="1" si="504"/>
        <v>0</v>
      </c>
      <c r="K3834" t="str">
        <f t="shared" ca="1" si="504"/>
        <v>'360 PU '!</v>
      </c>
      <c r="L3834">
        <f t="shared" ca="1" si="504"/>
        <v>0</v>
      </c>
      <c r="M3834">
        <f t="shared" ca="1" si="504"/>
        <v>0</v>
      </c>
      <c r="N3834">
        <f t="shared" ca="1" si="504"/>
        <v>0</v>
      </c>
      <c r="O3834" t="str">
        <f t="shared" ca="1" si="505"/>
        <v>d:t</v>
      </c>
      <c r="P3834" t="str">
        <f t="shared" ca="1" si="506"/>
        <v>d11:t11</v>
      </c>
    </row>
    <row r="3835" spans="1:16">
      <c r="A3835" t="str">
        <f t="shared" si="507"/>
        <v>12</v>
      </c>
      <c r="B3835" t="str">
        <f t="shared" ca="1" si="508"/>
        <v>PU</v>
      </c>
      <c r="C3835" t="s">
        <v>721</v>
      </c>
      <c r="D3835" t="s">
        <v>4531</v>
      </c>
      <c r="E3835">
        <f t="shared" ca="1" si="509"/>
        <v>0</v>
      </c>
      <c r="H3835" t="str">
        <f t="shared" ca="1" si="510"/>
        <v>'360 PU '!</v>
      </c>
      <c r="I3835">
        <f t="shared" ca="1" si="511"/>
        <v>0</v>
      </c>
      <c r="J3835">
        <f t="shared" ca="1" si="504"/>
        <v>0</v>
      </c>
      <c r="K3835" t="str">
        <f t="shared" ca="1" si="504"/>
        <v>'360 PU '!</v>
      </c>
      <c r="L3835">
        <f t="shared" ca="1" si="504"/>
        <v>0</v>
      </c>
      <c r="M3835">
        <f t="shared" ca="1" si="504"/>
        <v>0</v>
      </c>
      <c r="N3835">
        <f t="shared" ca="1" si="504"/>
        <v>0</v>
      </c>
      <c r="O3835" t="str">
        <f t="shared" ca="1" si="505"/>
        <v>d:t</v>
      </c>
      <c r="P3835" t="str">
        <f t="shared" ca="1" si="506"/>
        <v>d11:t11</v>
      </c>
    </row>
    <row r="3836" spans="1:16">
      <c r="A3836" t="str">
        <f t="shared" si="507"/>
        <v>14</v>
      </c>
      <c r="B3836" t="str">
        <f t="shared" ca="1" si="508"/>
        <v>PU</v>
      </c>
      <c r="C3836" t="s">
        <v>721</v>
      </c>
      <c r="D3836" t="s">
        <v>4532</v>
      </c>
      <c r="E3836">
        <f t="shared" ca="1" si="509"/>
        <v>0</v>
      </c>
      <c r="H3836" t="str">
        <f t="shared" ca="1" si="510"/>
        <v>'360 PU '!</v>
      </c>
      <c r="I3836">
        <f t="shared" ca="1" si="511"/>
        <v>0</v>
      </c>
      <c r="J3836">
        <f t="shared" ca="1" si="504"/>
        <v>0</v>
      </c>
      <c r="K3836" t="str">
        <f t="shared" ca="1" si="504"/>
        <v>'360 PU '!</v>
      </c>
      <c r="L3836">
        <f t="shared" ca="1" si="504"/>
        <v>0</v>
      </c>
      <c r="M3836">
        <f t="shared" ca="1" si="504"/>
        <v>0</v>
      </c>
      <c r="N3836">
        <f t="shared" ca="1" si="504"/>
        <v>0</v>
      </c>
      <c r="O3836" t="str">
        <f t="shared" ca="1" si="505"/>
        <v>d:t</v>
      </c>
      <c r="P3836" t="str">
        <f t="shared" ca="1" si="506"/>
        <v>d11:t11</v>
      </c>
    </row>
    <row r="3837" spans="1:16">
      <c r="A3837" t="str">
        <f t="shared" si="507"/>
        <v>100</v>
      </c>
      <c r="B3837" t="str">
        <f t="shared" ca="1" si="508"/>
        <v>PU</v>
      </c>
      <c r="C3837" t="s">
        <v>721</v>
      </c>
      <c r="D3837" t="s">
        <v>4533</v>
      </c>
      <c r="E3837">
        <f t="shared" ca="1" si="509"/>
        <v>0</v>
      </c>
      <c r="H3837" t="str">
        <f t="shared" ca="1" si="510"/>
        <v>'360 PU '!</v>
      </c>
      <c r="I3837">
        <f t="shared" ca="1" si="511"/>
        <v>0</v>
      </c>
      <c r="J3837">
        <f t="shared" ca="1" si="504"/>
        <v>0</v>
      </c>
      <c r="K3837" t="str">
        <f t="shared" ca="1" si="504"/>
        <v>'360 PU '!</v>
      </c>
      <c r="L3837">
        <f t="shared" ca="1" si="504"/>
        <v>0</v>
      </c>
      <c r="M3837">
        <f t="shared" ca="1" si="504"/>
        <v>0</v>
      </c>
      <c r="N3837">
        <f t="shared" ca="1" si="504"/>
        <v>0</v>
      </c>
      <c r="O3837" t="str">
        <f t="shared" ca="1" si="505"/>
        <v>d:t</v>
      </c>
      <c r="P3837" t="str">
        <f t="shared" ca="1" si="506"/>
        <v>d11:t11</v>
      </c>
    </row>
    <row r="3838" spans="1:16">
      <c r="A3838" t="str">
        <f t="shared" si="507"/>
        <v>01</v>
      </c>
      <c r="B3838" t="str">
        <f t="shared" ca="1" si="508"/>
        <v>PU</v>
      </c>
      <c r="C3838" t="s">
        <v>755</v>
      </c>
      <c r="D3838" t="s">
        <v>4534</v>
      </c>
      <c r="E3838">
        <f t="shared" ca="1" si="509"/>
        <v>0</v>
      </c>
      <c r="H3838" t="str">
        <f t="shared" ca="1" si="510"/>
        <v>'360 PU '!</v>
      </c>
      <c r="I3838">
        <f t="shared" ca="1" si="511"/>
        <v>0</v>
      </c>
      <c r="J3838">
        <f t="shared" ca="1" si="504"/>
        <v>0</v>
      </c>
      <c r="K3838" t="str">
        <f t="shared" ca="1" si="504"/>
        <v>'360 PU '!</v>
      </c>
      <c r="L3838">
        <f t="shared" ca="1" si="504"/>
        <v>0</v>
      </c>
      <c r="M3838">
        <f t="shared" ca="1" si="504"/>
        <v>0</v>
      </c>
      <c r="N3838">
        <f t="shared" ca="1" si="504"/>
        <v>0</v>
      </c>
      <c r="O3838" t="str">
        <f t="shared" ca="1" si="505"/>
        <v>d:t</v>
      </c>
      <c r="P3838" t="str">
        <f t="shared" ca="1" si="506"/>
        <v>d11:t11</v>
      </c>
    </row>
    <row r="3839" spans="1:16">
      <c r="A3839" t="str">
        <f t="shared" si="507"/>
        <v>02</v>
      </c>
      <c r="B3839" t="str">
        <f t="shared" ca="1" si="508"/>
        <v>PU</v>
      </c>
      <c r="C3839" t="s">
        <v>755</v>
      </c>
      <c r="D3839" t="s">
        <v>4535</v>
      </c>
      <c r="E3839">
        <f t="shared" ca="1" si="509"/>
        <v>0</v>
      </c>
      <c r="H3839" t="str">
        <f t="shared" ca="1" si="510"/>
        <v>'360 PU '!</v>
      </c>
      <c r="I3839">
        <f t="shared" ca="1" si="511"/>
        <v>0</v>
      </c>
      <c r="J3839">
        <f t="shared" ca="1" si="504"/>
        <v>0</v>
      </c>
      <c r="K3839" t="str">
        <f t="shared" ca="1" si="504"/>
        <v>'360 PU '!</v>
      </c>
      <c r="L3839">
        <f t="shared" ca="1" si="504"/>
        <v>0</v>
      </c>
      <c r="M3839">
        <f t="shared" ca="1" si="504"/>
        <v>0</v>
      </c>
      <c r="N3839">
        <f t="shared" ca="1" si="504"/>
        <v>0</v>
      </c>
      <c r="O3839" t="str">
        <f t="shared" ca="1" si="505"/>
        <v>d:t</v>
      </c>
      <c r="P3839" t="str">
        <f t="shared" ca="1" si="506"/>
        <v>d11:t11</v>
      </c>
    </row>
    <row r="3840" spans="1:16">
      <c r="A3840" t="str">
        <f t="shared" si="507"/>
        <v>03</v>
      </c>
      <c r="B3840" t="str">
        <f t="shared" ca="1" si="508"/>
        <v>PU</v>
      </c>
      <c r="C3840" t="s">
        <v>755</v>
      </c>
      <c r="D3840" t="s">
        <v>4536</v>
      </c>
      <c r="E3840">
        <f t="shared" ca="1" si="509"/>
        <v>0</v>
      </c>
      <c r="H3840" t="str">
        <f t="shared" ca="1" si="510"/>
        <v>'360 PU '!</v>
      </c>
      <c r="I3840">
        <f t="shared" ca="1" si="511"/>
        <v>0</v>
      </c>
      <c r="J3840">
        <f t="shared" ca="1" si="504"/>
        <v>0</v>
      </c>
      <c r="K3840" t="str">
        <f t="shared" ca="1" si="504"/>
        <v>'360 PU '!</v>
      </c>
      <c r="L3840">
        <f t="shared" ca="1" si="504"/>
        <v>0</v>
      </c>
      <c r="M3840">
        <f t="shared" ca="1" si="504"/>
        <v>0</v>
      </c>
      <c r="N3840">
        <f t="shared" ca="1" si="504"/>
        <v>0</v>
      </c>
      <c r="O3840" t="str">
        <f t="shared" ca="1" si="505"/>
        <v>d:t</v>
      </c>
      <c r="P3840" t="str">
        <f t="shared" ca="1" si="506"/>
        <v>d11:t11</v>
      </c>
    </row>
    <row r="3841" spans="1:16">
      <c r="A3841" t="str">
        <f t="shared" si="507"/>
        <v>04</v>
      </c>
      <c r="B3841" t="str">
        <f t="shared" ca="1" si="508"/>
        <v>PU</v>
      </c>
      <c r="C3841" t="s">
        <v>755</v>
      </c>
      <c r="D3841" t="s">
        <v>4537</v>
      </c>
      <c r="E3841">
        <f t="shared" ca="1" si="509"/>
        <v>0</v>
      </c>
      <c r="H3841" t="str">
        <f t="shared" ca="1" si="510"/>
        <v>'360 PU '!</v>
      </c>
      <c r="I3841">
        <f t="shared" ca="1" si="511"/>
        <v>0</v>
      </c>
      <c r="J3841">
        <f t="shared" ref="J3841:N3891" ca="1" si="512">IF(IFERROR(VLOOKUP($C3841,INDIRECT(J$14&amp;"D:D"),1,FALSE),0)&lt;&gt;0,J$14,0)</f>
        <v>0</v>
      </c>
      <c r="K3841" t="str">
        <f t="shared" ca="1" si="512"/>
        <v>'360 PU '!</v>
      </c>
      <c r="L3841">
        <f t="shared" ca="1" si="512"/>
        <v>0</v>
      </c>
      <c r="M3841">
        <f t="shared" ca="1" si="512"/>
        <v>0</v>
      </c>
      <c r="N3841">
        <f t="shared" ca="1" si="512"/>
        <v>0</v>
      </c>
      <c r="O3841" t="str">
        <f t="shared" ca="1" si="505"/>
        <v>d:t</v>
      </c>
      <c r="P3841" t="str">
        <f t="shared" ca="1" si="506"/>
        <v>d11:t11</v>
      </c>
    </row>
    <row r="3842" spans="1:16">
      <c r="A3842" t="str">
        <f t="shared" si="507"/>
        <v>05</v>
      </c>
      <c r="B3842" t="str">
        <f t="shared" ca="1" si="508"/>
        <v>PU</v>
      </c>
      <c r="C3842" t="s">
        <v>755</v>
      </c>
      <c r="D3842" t="s">
        <v>4538</v>
      </c>
      <c r="E3842">
        <f t="shared" ca="1" si="509"/>
        <v>0</v>
      </c>
      <c r="H3842" t="str">
        <f t="shared" ca="1" si="510"/>
        <v>'360 PU '!</v>
      </c>
      <c r="I3842">
        <f t="shared" ca="1" si="511"/>
        <v>0</v>
      </c>
      <c r="J3842">
        <f t="shared" ca="1" si="512"/>
        <v>0</v>
      </c>
      <c r="K3842" t="str">
        <f t="shared" ca="1" si="512"/>
        <v>'360 PU '!</v>
      </c>
      <c r="L3842">
        <f t="shared" ca="1" si="512"/>
        <v>0</v>
      </c>
      <c r="M3842">
        <f t="shared" ca="1" si="512"/>
        <v>0</v>
      </c>
      <c r="N3842">
        <f t="shared" ca="1" si="512"/>
        <v>0</v>
      </c>
      <c r="O3842" t="str">
        <f t="shared" ca="1" si="505"/>
        <v>d:t</v>
      </c>
      <c r="P3842" t="str">
        <f t="shared" ca="1" si="506"/>
        <v>d11:t11</v>
      </c>
    </row>
    <row r="3843" spans="1:16">
      <c r="A3843" t="str">
        <f t="shared" si="507"/>
        <v>06</v>
      </c>
      <c r="B3843" t="str">
        <f t="shared" ca="1" si="508"/>
        <v>PU</v>
      </c>
      <c r="C3843" t="s">
        <v>755</v>
      </c>
      <c r="D3843" t="s">
        <v>4539</v>
      </c>
      <c r="E3843">
        <f t="shared" ca="1" si="509"/>
        <v>0</v>
      </c>
      <c r="H3843" t="str">
        <f t="shared" ca="1" si="510"/>
        <v>'360 PU '!</v>
      </c>
      <c r="I3843">
        <f t="shared" ca="1" si="511"/>
        <v>0</v>
      </c>
      <c r="J3843">
        <f t="shared" ca="1" si="512"/>
        <v>0</v>
      </c>
      <c r="K3843" t="str">
        <f t="shared" ca="1" si="512"/>
        <v>'360 PU '!</v>
      </c>
      <c r="L3843">
        <f t="shared" ca="1" si="512"/>
        <v>0</v>
      </c>
      <c r="M3843">
        <f t="shared" ca="1" si="512"/>
        <v>0</v>
      </c>
      <c r="N3843">
        <f t="shared" ca="1" si="512"/>
        <v>0</v>
      </c>
      <c r="O3843" t="str">
        <f t="shared" ca="1" si="505"/>
        <v>d:t</v>
      </c>
      <c r="P3843" t="str">
        <f t="shared" ca="1" si="506"/>
        <v>d11:t11</v>
      </c>
    </row>
    <row r="3844" spans="1:16">
      <c r="A3844" t="str">
        <f t="shared" si="507"/>
        <v>09</v>
      </c>
      <c r="B3844" t="str">
        <f t="shared" ca="1" si="508"/>
        <v>PU</v>
      </c>
      <c r="C3844" t="s">
        <v>755</v>
      </c>
      <c r="D3844" t="s">
        <v>4540</v>
      </c>
      <c r="E3844">
        <f t="shared" ca="1" si="509"/>
        <v>0</v>
      </c>
      <c r="H3844" t="str">
        <f t="shared" ca="1" si="510"/>
        <v>'360 PU '!</v>
      </c>
      <c r="I3844">
        <f t="shared" ca="1" si="511"/>
        <v>0</v>
      </c>
      <c r="J3844">
        <f t="shared" ca="1" si="512"/>
        <v>0</v>
      </c>
      <c r="K3844" t="str">
        <f t="shared" ca="1" si="512"/>
        <v>'360 PU '!</v>
      </c>
      <c r="L3844">
        <f t="shared" ca="1" si="512"/>
        <v>0</v>
      </c>
      <c r="M3844">
        <f t="shared" ca="1" si="512"/>
        <v>0</v>
      </c>
      <c r="N3844">
        <f t="shared" ca="1" si="512"/>
        <v>0</v>
      </c>
      <c r="O3844" t="str">
        <f t="shared" ca="1" si="505"/>
        <v>d:t</v>
      </c>
      <c r="P3844" t="str">
        <f t="shared" ca="1" si="506"/>
        <v>d11:t11</v>
      </c>
    </row>
    <row r="3845" spans="1:16">
      <c r="A3845" t="str">
        <f t="shared" si="507"/>
        <v>11</v>
      </c>
      <c r="B3845" t="str">
        <f t="shared" ca="1" si="508"/>
        <v>PU</v>
      </c>
      <c r="C3845" t="s">
        <v>755</v>
      </c>
      <c r="D3845" t="s">
        <v>4541</v>
      </c>
      <c r="E3845">
        <f t="shared" ca="1" si="509"/>
        <v>0</v>
      </c>
      <c r="H3845" t="str">
        <f t="shared" ca="1" si="510"/>
        <v>'360 PU '!</v>
      </c>
      <c r="I3845">
        <f t="shared" ca="1" si="511"/>
        <v>0</v>
      </c>
      <c r="J3845">
        <f t="shared" ca="1" si="512"/>
        <v>0</v>
      </c>
      <c r="K3845" t="str">
        <f t="shared" ca="1" si="512"/>
        <v>'360 PU '!</v>
      </c>
      <c r="L3845">
        <f t="shared" ca="1" si="512"/>
        <v>0</v>
      </c>
      <c r="M3845">
        <f t="shared" ca="1" si="512"/>
        <v>0</v>
      </c>
      <c r="N3845">
        <f t="shared" ca="1" si="512"/>
        <v>0</v>
      </c>
      <c r="O3845" t="str">
        <f t="shared" ca="1" si="505"/>
        <v>d:t</v>
      </c>
      <c r="P3845" t="str">
        <f t="shared" ca="1" si="506"/>
        <v>d11:t11</v>
      </c>
    </row>
    <row r="3846" spans="1:16">
      <c r="A3846" t="str">
        <f t="shared" si="507"/>
        <v>12</v>
      </c>
      <c r="B3846" t="str">
        <f t="shared" ca="1" si="508"/>
        <v>PU</v>
      </c>
      <c r="C3846" t="s">
        <v>755</v>
      </c>
      <c r="D3846" t="s">
        <v>4542</v>
      </c>
      <c r="E3846">
        <f t="shared" ca="1" si="509"/>
        <v>0</v>
      </c>
      <c r="H3846" t="str">
        <f t="shared" ca="1" si="510"/>
        <v>'360 PU '!</v>
      </c>
      <c r="I3846">
        <f t="shared" ca="1" si="511"/>
        <v>0</v>
      </c>
      <c r="J3846">
        <f t="shared" ca="1" si="512"/>
        <v>0</v>
      </c>
      <c r="K3846" t="str">
        <f t="shared" ca="1" si="512"/>
        <v>'360 PU '!</v>
      </c>
      <c r="L3846">
        <f t="shared" ca="1" si="512"/>
        <v>0</v>
      </c>
      <c r="M3846">
        <f t="shared" ca="1" si="512"/>
        <v>0</v>
      </c>
      <c r="N3846">
        <f t="shared" ca="1" si="512"/>
        <v>0</v>
      </c>
      <c r="O3846" t="str">
        <f t="shared" ca="1" si="505"/>
        <v>d:t</v>
      </c>
      <c r="P3846" t="str">
        <f t="shared" ca="1" si="506"/>
        <v>d11:t11</v>
      </c>
    </row>
    <row r="3847" spans="1:16">
      <c r="A3847" t="str">
        <f t="shared" si="507"/>
        <v>14</v>
      </c>
      <c r="B3847" t="str">
        <f t="shared" ca="1" si="508"/>
        <v>PU</v>
      </c>
      <c r="C3847" t="s">
        <v>755</v>
      </c>
      <c r="D3847" t="s">
        <v>4543</v>
      </c>
      <c r="E3847">
        <f t="shared" ca="1" si="509"/>
        <v>0</v>
      </c>
      <c r="H3847" t="str">
        <f t="shared" ca="1" si="510"/>
        <v>'360 PU '!</v>
      </c>
      <c r="I3847">
        <f t="shared" ca="1" si="511"/>
        <v>0</v>
      </c>
      <c r="J3847">
        <f t="shared" ca="1" si="512"/>
        <v>0</v>
      </c>
      <c r="K3847" t="str">
        <f t="shared" ca="1" si="512"/>
        <v>'360 PU '!</v>
      </c>
      <c r="L3847">
        <f t="shared" ca="1" si="512"/>
        <v>0</v>
      </c>
      <c r="M3847">
        <f t="shared" ca="1" si="512"/>
        <v>0</v>
      </c>
      <c r="N3847">
        <f t="shared" ca="1" si="512"/>
        <v>0</v>
      </c>
      <c r="O3847" t="str">
        <f t="shared" ca="1" si="505"/>
        <v>d:t</v>
      </c>
      <c r="P3847" t="str">
        <f t="shared" ca="1" si="506"/>
        <v>d11:t11</v>
      </c>
    </row>
    <row r="3848" spans="1:16">
      <c r="A3848" t="str">
        <f t="shared" si="507"/>
        <v>100</v>
      </c>
      <c r="B3848" t="str">
        <f t="shared" ca="1" si="508"/>
        <v>PU</v>
      </c>
      <c r="C3848" t="s">
        <v>755</v>
      </c>
      <c r="D3848" t="s">
        <v>4544</v>
      </c>
      <c r="E3848">
        <f t="shared" ca="1" si="509"/>
        <v>0</v>
      </c>
      <c r="H3848" t="str">
        <f t="shared" ca="1" si="510"/>
        <v>'360 PU '!</v>
      </c>
      <c r="I3848">
        <f t="shared" ca="1" si="511"/>
        <v>0</v>
      </c>
      <c r="J3848">
        <f t="shared" ca="1" si="512"/>
        <v>0</v>
      </c>
      <c r="K3848" t="str">
        <f t="shared" ca="1" si="512"/>
        <v>'360 PU '!</v>
      </c>
      <c r="L3848">
        <f t="shared" ca="1" si="512"/>
        <v>0</v>
      </c>
      <c r="M3848">
        <f t="shared" ca="1" si="512"/>
        <v>0</v>
      </c>
      <c r="N3848">
        <f t="shared" ca="1" si="512"/>
        <v>0</v>
      </c>
      <c r="O3848" t="str">
        <f t="shared" ca="1" si="505"/>
        <v>d:t</v>
      </c>
      <c r="P3848" t="str">
        <f t="shared" ca="1" si="506"/>
        <v>d11:t11</v>
      </c>
    </row>
    <row r="3849" spans="1:16">
      <c r="A3849" t="str">
        <f t="shared" si="507"/>
        <v>01</v>
      </c>
      <c r="B3849" t="str">
        <f t="shared" ca="1" si="508"/>
        <v>PU</v>
      </c>
      <c r="C3849" t="s">
        <v>722</v>
      </c>
      <c r="D3849" t="s">
        <v>4545</v>
      </c>
      <c r="E3849">
        <f t="shared" ca="1" si="509"/>
        <v>0</v>
      </c>
      <c r="H3849" t="str">
        <f t="shared" ca="1" si="510"/>
        <v>'360 PU '!</v>
      </c>
      <c r="I3849">
        <f t="shared" ca="1" si="511"/>
        <v>0</v>
      </c>
      <c r="J3849">
        <f t="shared" ca="1" si="512"/>
        <v>0</v>
      </c>
      <c r="K3849" t="str">
        <f t="shared" ca="1" si="512"/>
        <v>'360 PU '!</v>
      </c>
      <c r="L3849">
        <f t="shared" ca="1" si="512"/>
        <v>0</v>
      </c>
      <c r="M3849">
        <f t="shared" ca="1" si="512"/>
        <v>0</v>
      </c>
      <c r="N3849">
        <f t="shared" ca="1" si="512"/>
        <v>0</v>
      </c>
      <c r="O3849" t="str">
        <f t="shared" ca="1" si="505"/>
        <v>d:t</v>
      </c>
      <c r="P3849" t="str">
        <f t="shared" ca="1" si="506"/>
        <v>d11:t11</v>
      </c>
    </row>
    <row r="3850" spans="1:16">
      <c r="A3850" t="str">
        <f t="shared" si="507"/>
        <v>02</v>
      </c>
      <c r="B3850" t="str">
        <f t="shared" ca="1" si="508"/>
        <v>PU</v>
      </c>
      <c r="C3850" t="s">
        <v>722</v>
      </c>
      <c r="D3850" t="s">
        <v>4546</v>
      </c>
      <c r="E3850">
        <f t="shared" ca="1" si="509"/>
        <v>0</v>
      </c>
      <c r="H3850" t="str">
        <f t="shared" ca="1" si="510"/>
        <v>'360 PU '!</v>
      </c>
      <c r="I3850">
        <f t="shared" ca="1" si="511"/>
        <v>0</v>
      </c>
      <c r="J3850">
        <f t="shared" ca="1" si="512"/>
        <v>0</v>
      </c>
      <c r="K3850" t="str">
        <f t="shared" ca="1" si="512"/>
        <v>'360 PU '!</v>
      </c>
      <c r="L3850">
        <f t="shared" ca="1" si="512"/>
        <v>0</v>
      </c>
      <c r="M3850">
        <f t="shared" ca="1" si="512"/>
        <v>0</v>
      </c>
      <c r="N3850">
        <f t="shared" ca="1" si="512"/>
        <v>0</v>
      </c>
      <c r="O3850" t="str">
        <f t="shared" ca="1" si="505"/>
        <v>d:t</v>
      </c>
      <c r="P3850" t="str">
        <f t="shared" ca="1" si="506"/>
        <v>d11:t11</v>
      </c>
    </row>
    <row r="3851" spans="1:16">
      <c r="A3851" t="str">
        <f t="shared" si="507"/>
        <v>03</v>
      </c>
      <c r="B3851" t="str">
        <f t="shared" ca="1" si="508"/>
        <v>PU</v>
      </c>
      <c r="C3851" t="s">
        <v>722</v>
      </c>
      <c r="D3851" t="s">
        <v>4547</v>
      </c>
      <c r="E3851">
        <f t="shared" ca="1" si="509"/>
        <v>0</v>
      </c>
      <c r="H3851" t="str">
        <f t="shared" ca="1" si="510"/>
        <v>'360 PU '!</v>
      </c>
      <c r="I3851">
        <f t="shared" ca="1" si="511"/>
        <v>0</v>
      </c>
      <c r="J3851">
        <f t="shared" ca="1" si="512"/>
        <v>0</v>
      </c>
      <c r="K3851" t="str">
        <f t="shared" ca="1" si="512"/>
        <v>'360 PU '!</v>
      </c>
      <c r="L3851">
        <f t="shared" ca="1" si="512"/>
        <v>0</v>
      </c>
      <c r="M3851">
        <f t="shared" ca="1" si="512"/>
        <v>0</v>
      </c>
      <c r="N3851">
        <f t="shared" ca="1" si="512"/>
        <v>0</v>
      </c>
      <c r="O3851" t="str">
        <f t="shared" ca="1" si="505"/>
        <v>d:t</v>
      </c>
      <c r="P3851" t="str">
        <f t="shared" ca="1" si="506"/>
        <v>d11:t11</v>
      </c>
    </row>
    <row r="3852" spans="1:16">
      <c r="A3852" t="str">
        <f t="shared" si="507"/>
        <v>04</v>
      </c>
      <c r="B3852" t="str">
        <f t="shared" ca="1" si="508"/>
        <v>PU</v>
      </c>
      <c r="C3852" t="s">
        <v>722</v>
      </c>
      <c r="D3852" t="s">
        <v>4548</v>
      </c>
      <c r="E3852">
        <f t="shared" ca="1" si="509"/>
        <v>0</v>
      </c>
      <c r="H3852" t="str">
        <f t="shared" ca="1" si="510"/>
        <v>'360 PU '!</v>
      </c>
      <c r="I3852">
        <f t="shared" ca="1" si="511"/>
        <v>0</v>
      </c>
      <c r="J3852">
        <f t="shared" ca="1" si="512"/>
        <v>0</v>
      </c>
      <c r="K3852" t="str">
        <f t="shared" ca="1" si="512"/>
        <v>'360 PU '!</v>
      </c>
      <c r="L3852">
        <f t="shared" ca="1" si="512"/>
        <v>0</v>
      </c>
      <c r="M3852">
        <f t="shared" ca="1" si="512"/>
        <v>0</v>
      </c>
      <c r="N3852">
        <f t="shared" ca="1" si="512"/>
        <v>0</v>
      </c>
      <c r="O3852" t="str">
        <f t="shared" ca="1" si="505"/>
        <v>d:t</v>
      </c>
      <c r="P3852" t="str">
        <f t="shared" ca="1" si="506"/>
        <v>d11:t11</v>
      </c>
    </row>
    <row r="3853" spans="1:16">
      <c r="A3853" t="str">
        <f t="shared" si="507"/>
        <v>05</v>
      </c>
      <c r="B3853" t="str">
        <f t="shared" ca="1" si="508"/>
        <v>PU</v>
      </c>
      <c r="C3853" t="s">
        <v>722</v>
      </c>
      <c r="D3853" t="s">
        <v>4549</v>
      </c>
      <c r="E3853">
        <f t="shared" ca="1" si="509"/>
        <v>0</v>
      </c>
      <c r="H3853" t="str">
        <f t="shared" ca="1" si="510"/>
        <v>'360 PU '!</v>
      </c>
      <c r="I3853">
        <f t="shared" ca="1" si="511"/>
        <v>0</v>
      </c>
      <c r="J3853">
        <f t="shared" ca="1" si="512"/>
        <v>0</v>
      </c>
      <c r="K3853" t="str">
        <f t="shared" ca="1" si="512"/>
        <v>'360 PU '!</v>
      </c>
      <c r="L3853">
        <f t="shared" ca="1" si="512"/>
        <v>0</v>
      </c>
      <c r="M3853">
        <f t="shared" ca="1" si="512"/>
        <v>0</v>
      </c>
      <c r="N3853">
        <f t="shared" ca="1" si="512"/>
        <v>0</v>
      </c>
      <c r="O3853" t="str">
        <f t="shared" ca="1" si="505"/>
        <v>d:t</v>
      </c>
      <c r="P3853" t="str">
        <f t="shared" ca="1" si="506"/>
        <v>d11:t11</v>
      </c>
    </row>
    <row r="3854" spans="1:16">
      <c r="A3854" t="str">
        <f t="shared" si="507"/>
        <v>06</v>
      </c>
      <c r="B3854" t="str">
        <f t="shared" ca="1" si="508"/>
        <v>PU</v>
      </c>
      <c r="C3854" t="s">
        <v>722</v>
      </c>
      <c r="D3854" t="s">
        <v>4550</v>
      </c>
      <c r="E3854">
        <f t="shared" ca="1" si="509"/>
        <v>0</v>
      </c>
      <c r="H3854" t="str">
        <f t="shared" ca="1" si="510"/>
        <v>'360 PU '!</v>
      </c>
      <c r="I3854">
        <f t="shared" ca="1" si="511"/>
        <v>0</v>
      </c>
      <c r="J3854">
        <f t="shared" ca="1" si="512"/>
        <v>0</v>
      </c>
      <c r="K3854" t="str">
        <f t="shared" ca="1" si="512"/>
        <v>'360 PU '!</v>
      </c>
      <c r="L3854">
        <f t="shared" ca="1" si="512"/>
        <v>0</v>
      </c>
      <c r="M3854">
        <f t="shared" ca="1" si="512"/>
        <v>0</v>
      </c>
      <c r="N3854">
        <f t="shared" ca="1" si="512"/>
        <v>0</v>
      </c>
      <c r="O3854" t="str">
        <f t="shared" ca="1" si="505"/>
        <v>d:t</v>
      </c>
      <c r="P3854" t="str">
        <f t="shared" ca="1" si="506"/>
        <v>d11:t11</v>
      </c>
    </row>
    <row r="3855" spans="1:16">
      <c r="A3855" t="str">
        <f t="shared" si="507"/>
        <v>09</v>
      </c>
      <c r="B3855" t="str">
        <f t="shared" ca="1" si="508"/>
        <v>PU</v>
      </c>
      <c r="C3855" t="s">
        <v>722</v>
      </c>
      <c r="D3855" t="s">
        <v>4551</v>
      </c>
      <c r="E3855">
        <f t="shared" ca="1" si="509"/>
        <v>0</v>
      </c>
      <c r="H3855" t="str">
        <f t="shared" ca="1" si="510"/>
        <v>'360 PU '!</v>
      </c>
      <c r="I3855">
        <f t="shared" ca="1" si="511"/>
        <v>0</v>
      </c>
      <c r="J3855">
        <f t="shared" ca="1" si="512"/>
        <v>0</v>
      </c>
      <c r="K3855" t="str">
        <f t="shared" ca="1" si="512"/>
        <v>'360 PU '!</v>
      </c>
      <c r="L3855">
        <f t="shared" ca="1" si="512"/>
        <v>0</v>
      </c>
      <c r="M3855">
        <f t="shared" ca="1" si="512"/>
        <v>0</v>
      </c>
      <c r="N3855">
        <f t="shared" ca="1" si="512"/>
        <v>0</v>
      </c>
      <c r="O3855" t="str">
        <f t="shared" ca="1" si="505"/>
        <v>d:t</v>
      </c>
      <c r="P3855" t="str">
        <f t="shared" ca="1" si="506"/>
        <v>d11:t11</v>
      </c>
    </row>
    <row r="3856" spans="1:16">
      <c r="A3856" t="str">
        <f t="shared" si="507"/>
        <v>11</v>
      </c>
      <c r="B3856" t="str">
        <f t="shared" ca="1" si="508"/>
        <v>PU</v>
      </c>
      <c r="C3856" t="s">
        <v>722</v>
      </c>
      <c r="D3856" t="s">
        <v>4552</v>
      </c>
      <c r="E3856">
        <f t="shared" ca="1" si="509"/>
        <v>0</v>
      </c>
      <c r="H3856" t="str">
        <f t="shared" ca="1" si="510"/>
        <v>'360 PU '!</v>
      </c>
      <c r="I3856">
        <f t="shared" ca="1" si="511"/>
        <v>0</v>
      </c>
      <c r="J3856">
        <f t="shared" ca="1" si="512"/>
        <v>0</v>
      </c>
      <c r="K3856" t="str">
        <f t="shared" ca="1" si="512"/>
        <v>'360 PU '!</v>
      </c>
      <c r="L3856">
        <f t="shared" ca="1" si="512"/>
        <v>0</v>
      </c>
      <c r="M3856">
        <f t="shared" ca="1" si="512"/>
        <v>0</v>
      </c>
      <c r="N3856">
        <f t="shared" ca="1" si="512"/>
        <v>0</v>
      </c>
      <c r="O3856" t="str">
        <f t="shared" ref="O3856:O3919" ca="1" si="513">VLOOKUP($H3856,$G$8:$I$13,2,FALSE)</f>
        <v>d:t</v>
      </c>
      <c r="P3856" t="str">
        <f t="shared" ref="P3856:P3919" ca="1" si="514">VLOOKUP($H3856,$G$8:$I$13,3,FALSE)</f>
        <v>d11:t11</v>
      </c>
    </row>
    <row r="3857" spans="1:16">
      <c r="A3857" t="str">
        <f t="shared" si="507"/>
        <v>12</v>
      </c>
      <c r="B3857" t="str">
        <f t="shared" ca="1" si="508"/>
        <v>PU</v>
      </c>
      <c r="C3857" t="s">
        <v>722</v>
      </c>
      <c r="D3857" t="s">
        <v>4553</v>
      </c>
      <c r="E3857">
        <f t="shared" ca="1" si="509"/>
        <v>0</v>
      </c>
      <c r="H3857" t="str">
        <f t="shared" ca="1" si="510"/>
        <v>'360 PU '!</v>
      </c>
      <c r="I3857">
        <f t="shared" ca="1" si="511"/>
        <v>0</v>
      </c>
      <c r="J3857">
        <f t="shared" ca="1" si="512"/>
        <v>0</v>
      </c>
      <c r="K3857" t="str">
        <f t="shared" ca="1" si="512"/>
        <v>'360 PU '!</v>
      </c>
      <c r="L3857">
        <f t="shared" ca="1" si="512"/>
        <v>0</v>
      </c>
      <c r="M3857">
        <f t="shared" ca="1" si="512"/>
        <v>0</v>
      </c>
      <c r="N3857">
        <f t="shared" ca="1" si="512"/>
        <v>0</v>
      </c>
      <c r="O3857" t="str">
        <f t="shared" ca="1" si="513"/>
        <v>d:t</v>
      </c>
      <c r="P3857" t="str">
        <f t="shared" ca="1" si="514"/>
        <v>d11:t11</v>
      </c>
    </row>
    <row r="3858" spans="1:16">
      <c r="A3858" t="str">
        <f t="shared" si="507"/>
        <v>14</v>
      </c>
      <c r="B3858" t="str">
        <f t="shared" ca="1" si="508"/>
        <v>PU</v>
      </c>
      <c r="C3858" t="s">
        <v>722</v>
      </c>
      <c r="D3858" t="s">
        <v>4554</v>
      </c>
      <c r="E3858">
        <f t="shared" ca="1" si="509"/>
        <v>0</v>
      </c>
      <c r="H3858" t="str">
        <f t="shared" ca="1" si="510"/>
        <v>'360 PU '!</v>
      </c>
      <c r="I3858">
        <f t="shared" ca="1" si="511"/>
        <v>0</v>
      </c>
      <c r="J3858">
        <f t="shared" ca="1" si="512"/>
        <v>0</v>
      </c>
      <c r="K3858" t="str">
        <f t="shared" ca="1" si="512"/>
        <v>'360 PU '!</v>
      </c>
      <c r="L3858">
        <f t="shared" ca="1" si="512"/>
        <v>0</v>
      </c>
      <c r="M3858">
        <f t="shared" ca="1" si="512"/>
        <v>0</v>
      </c>
      <c r="N3858">
        <f t="shared" ca="1" si="512"/>
        <v>0</v>
      </c>
      <c r="O3858" t="str">
        <f t="shared" ca="1" si="513"/>
        <v>d:t</v>
      </c>
      <c r="P3858" t="str">
        <f t="shared" ca="1" si="514"/>
        <v>d11:t11</v>
      </c>
    </row>
    <row r="3859" spans="1:16">
      <c r="A3859" t="str">
        <f t="shared" si="507"/>
        <v>100</v>
      </c>
      <c r="B3859" t="str">
        <f t="shared" ca="1" si="508"/>
        <v>PU</v>
      </c>
      <c r="C3859" t="s">
        <v>722</v>
      </c>
      <c r="D3859" t="s">
        <v>4555</v>
      </c>
      <c r="E3859">
        <f t="shared" ca="1" si="509"/>
        <v>0</v>
      </c>
      <c r="H3859" t="str">
        <f t="shared" ca="1" si="510"/>
        <v>'360 PU '!</v>
      </c>
      <c r="I3859">
        <f t="shared" ca="1" si="511"/>
        <v>0</v>
      </c>
      <c r="J3859">
        <f t="shared" ca="1" si="512"/>
        <v>0</v>
      </c>
      <c r="K3859" t="str">
        <f t="shared" ca="1" si="512"/>
        <v>'360 PU '!</v>
      </c>
      <c r="L3859">
        <f t="shared" ca="1" si="512"/>
        <v>0</v>
      </c>
      <c r="M3859">
        <f t="shared" ca="1" si="512"/>
        <v>0</v>
      </c>
      <c r="N3859">
        <f t="shared" ca="1" si="512"/>
        <v>0</v>
      </c>
      <c r="O3859" t="str">
        <f t="shared" ca="1" si="513"/>
        <v>d:t</v>
      </c>
      <c r="P3859" t="str">
        <f t="shared" ca="1" si="514"/>
        <v>d11:t11</v>
      </c>
    </row>
    <row r="3860" spans="1:16">
      <c r="A3860" t="str">
        <f t="shared" si="507"/>
        <v>01</v>
      </c>
      <c r="B3860" t="str">
        <f t="shared" ca="1" si="508"/>
        <v>PU</v>
      </c>
      <c r="C3860" t="s">
        <v>723</v>
      </c>
      <c r="D3860" t="s">
        <v>4556</v>
      </c>
      <c r="E3860">
        <f t="shared" ca="1" si="509"/>
        <v>0</v>
      </c>
      <c r="H3860" t="str">
        <f t="shared" ca="1" si="510"/>
        <v>'360 PU '!</v>
      </c>
      <c r="I3860">
        <f t="shared" ca="1" si="511"/>
        <v>0</v>
      </c>
      <c r="J3860">
        <f t="shared" ca="1" si="512"/>
        <v>0</v>
      </c>
      <c r="K3860" t="str">
        <f t="shared" ca="1" si="512"/>
        <v>'360 PU '!</v>
      </c>
      <c r="L3860">
        <f t="shared" ca="1" si="512"/>
        <v>0</v>
      </c>
      <c r="M3860">
        <f t="shared" ca="1" si="512"/>
        <v>0</v>
      </c>
      <c r="N3860">
        <f t="shared" ca="1" si="512"/>
        <v>0</v>
      </c>
      <c r="O3860" t="str">
        <f t="shared" ca="1" si="513"/>
        <v>d:t</v>
      </c>
      <c r="P3860" t="str">
        <f t="shared" ca="1" si="514"/>
        <v>d11:t11</v>
      </c>
    </row>
    <row r="3861" spans="1:16">
      <c r="A3861" t="str">
        <f t="shared" si="507"/>
        <v>02</v>
      </c>
      <c r="B3861" t="str">
        <f t="shared" ca="1" si="508"/>
        <v>PU</v>
      </c>
      <c r="C3861" t="s">
        <v>723</v>
      </c>
      <c r="D3861" t="s">
        <v>4557</v>
      </c>
      <c r="E3861">
        <f t="shared" ca="1" si="509"/>
        <v>0</v>
      </c>
      <c r="H3861" t="str">
        <f t="shared" ca="1" si="510"/>
        <v>'360 PU '!</v>
      </c>
      <c r="I3861">
        <f t="shared" ca="1" si="511"/>
        <v>0</v>
      </c>
      <c r="J3861">
        <f t="shared" ca="1" si="512"/>
        <v>0</v>
      </c>
      <c r="K3861" t="str">
        <f t="shared" ca="1" si="512"/>
        <v>'360 PU '!</v>
      </c>
      <c r="L3861">
        <f t="shared" ca="1" si="512"/>
        <v>0</v>
      </c>
      <c r="M3861">
        <f t="shared" ca="1" si="512"/>
        <v>0</v>
      </c>
      <c r="N3861">
        <f t="shared" ca="1" si="512"/>
        <v>0</v>
      </c>
      <c r="O3861" t="str">
        <f t="shared" ca="1" si="513"/>
        <v>d:t</v>
      </c>
      <c r="P3861" t="str">
        <f t="shared" ca="1" si="514"/>
        <v>d11:t11</v>
      </c>
    </row>
    <row r="3862" spans="1:16">
      <c r="A3862" t="str">
        <f t="shared" si="507"/>
        <v>03</v>
      </c>
      <c r="B3862" t="str">
        <f t="shared" ca="1" si="508"/>
        <v>PU</v>
      </c>
      <c r="C3862" t="s">
        <v>723</v>
      </c>
      <c r="D3862" t="s">
        <v>4558</v>
      </c>
      <c r="E3862">
        <f t="shared" ca="1" si="509"/>
        <v>0</v>
      </c>
      <c r="H3862" t="str">
        <f t="shared" ca="1" si="510"/>
        <v>'360 PU '!</v>
      </c>
      <c r="I3862">
        <f t="shared" ca="1" si="511"/>
        <v>0</v>
      </c>
      <c r="J3862">
        <f t="shared" ca="1" si="512"/>
        <v>0</v>
      </c>
      <c r="K3862" t="str">
        <f t="shared" ca="1" si="512"/>
        <v>'360 PU '!</v>
      </c>
      <c r="L3862">
        <f t="shared" ca="1" si="512"/>
        <v>0</v>
      </c>
      <c r="M3862">
        <f t="shared" ca="1" si="512"/>
        <v>0</v>
      </c>
      <c r="N3862">
        <f t="shared" ca="1" si="512"/>
        <v>0</v>
      </c>
      <c r="O3862" t="str">
        <f t="shared" ca="1" si="513"/>
        <v>d:t</v>
      </c>
      <c r="P3862" t="str">
        <f t="shared" ca="1" si="514"/>
        <v>d11:t11</v>
      </c>
    </row>
    <row r="3863" spans="1:16">
      <c r="A3863" t="str">
        <f t="shared" si="507"/>
        <v>04</v>
      </c>
      <c r="B3863" t="str">
        <f t="shared" ca="1" si="508"/>
        <v>PU</v>
      </c>
      <c r="C3863" t="s">
        <v>723</v>
      </c>
      <c r="D3863" t="s">
        <v>4559</v>
      </c>
      <c r="E3863">
        <f t="shared" ca="1" si="509"/>
        <v>0</v>
      </c>
      <c r="H3863" t="str">
        <f t="shared" ca="1" si="510"/>
        <v>'360 PU '!</v>
      </c>
      <c r="I3863">
        <f t="shared" ca="1" si="511"/>
        <v>0</v>
      </c>
      <c r="J3863">
        <f t="shared" ca="1" si="512"/>
        <v>0</v>
      </c>
      <c r="K3863" t="str">
        <f t="shared" ca="1" si="512"/>
        <v>'360 PU '!</v>
      </c>
      <c r="L3863">
        <f t="shared" ca="1" si="512"/>
        <v>0</v>
      </c>
      <c r="M3863">
        <f t="shared" ca="1" si="512"/>
        <v>0</v>
      </c>
      <c r="N3863">
        <f t="shared" ca="1" si="512"/>
        <v>0</v>
      </c>
      <c r="O3863" t="str">
        <f t="shared" ca="1" si="513"/>
        <v>d:t</v>
      </c>
      <c r="P3863" t="str">
        <f t="shared" ca="1" si="514"/>
        <v>d11:t11</v>
      </c>
    </row>
    <row r="3864" spans="1:16">
      <c r="A3864" t="str">
        <f t="shared" si="507"/>
        <v>05</v>
      </c>
      <c r="B3864" t="str">
        <f t="shared" ca="1" si="508"/>
        <v>PU</v>
      </c>
      <c r="C3864" t="s">
        <v>723</v>
      </c>
      <c r="D3864" t="s">
        <v>4560</v>
      </c>
      <c r="E3864">
        <f t="shared" ca="1" si="509"/>
        <v>0</v>
      </c>
      <c r="H3864" t="str">
        <f t="shared" ca="1" si="510"/>
        <v>'360 PU '!</v>
      </c>
      <c r="I3864">
        <f t="shared" ca="1" si="511"/>
        <v>0</v>
      </c>
      <c r="J3864">
        <f t="shared" ca="1" si="512"/>
        <v>0</v>
      </c>
      <c r="K3864" t="str">
        <f t="shared" ca="1" si="512"/>
        <v>'360 PU '!</v>
      </c>
      <c r="L3864">
        <f t="shared" ca="1" si="512"/>
        <v>0</v>
      </c>
      <c r="M3864">
        <f t="shared" ca="1" si="512"/>
        <v>0</v>
      </c>
      <c r="N3864">
        <f t="shared" ca="1" si="512"/>
        <v>0</v>
      </c>
      <c r="O3864" t="str">
        <f t="shared" ca="1" si="513"/>
        <v>d:t</v>
      </c>
      <c r="P3864" t="str">
        <f t="shared" ca="1" si="514"/>
        <v>d11:t11</v>
      </c>
    </row>
    <row r="3865" spans="1:16">
      <c r="A3865" t="str">
        <f t="shared" si="507"/>
        <v>06</v>
      </c>
      <c r="B3865" t="str">
        <f t="shared" ca="1" si="508"/>
        <v>PU</v>
      </c>
      <c r="C3865" t="s">
        <v>723</v>
      </c>
      <c r="D3865" t="s">
        <v>4561</v>
      </c>
      <c r="E3865">
        <f t="shared" ca="1" si="509"/>
        <v>0</v>
      </c>
      <c r="H3865" t="str">
        <f t="shared" ca="1" si="510"/>
        <v>'360 PU '!</v>
      </c>
      <c r="I3865">
        <f t="shared" ca="1" si="511"/>
        <v>0</v>
      </c>
      <c r="J3865">
        <f t="shared" ca="1" si="512"/>
        <v>0</v>
      </c>
      <c r="K3865" t="str">
        <f t="shared" ca="1" si="512"/>
        <v>'360 PU '!</v>
      </c>
      <c r="L3865">
        <f t="shared" ca="1" si="512"/>
        <v>0</v>
      </c>
      <c r="M3865">
        <f t="shared" ca="1" si="512"/>
        <v>0</v>
      </c>
      <c r="N3865">
        <f t="shared" ca="1" si="512"/>
        <v>0</v>
      </c>
      <c r="O3865" t="str">
        <f t="shared" ca="1" si="513"/>
        <v>d:t</v>
      </c>
      <c r="P3865" t="str">
        <f t="shared" ca="1" si="514"/>
        <v>d11:t11</v>
      </c>
    </row>
    <row r="3866" spans="1:16">
      <c r="A3866" t="str">
        <f t="shared" si="507"/>
        <v>09</v>
      </c>
      <c r="B3866" t="str">
        <f t="shared" ca="1" si="508"/>
        <v>PU</v>
      </c>
      <c r="C3866" t="s">
        <v>723</v>
      </c>
      <c r="D3866" t="s">
        <v>4562</v>
      </c>
      <c r="E3866">
        <f t="shared" ca="1" si="509"/>
        <v>0</v>
      </c>
      <c r="H3866" t="str">
        <f t="shared" ca="1" si="510"/>
        <v>'360 PU '!</v>
      </c>
      <c r="I3866">
        <f t="shared" ca="1" si="511"/>
        <v>0</v>
      </c>
      <c r="J3866">
        <f t="shared" ca="1" si="512"/>
        <v>0</v>
      </c>
      <c r="K3866" t="str">
        <f t="shared" ca="1" si="512"/>
        <v>'360 PU '!</v>
      </c>
      <c r="L3866">
        <f t="shared" ca="1" si="512"/>
        <v>0</v>
      </c>
      <c r="M3866">
        <f t="shared" ca="1" si="512"/>
        <v>0</v>
      </c>
      <c r="N3866">
        <f t="shared" ca="1" si="512"/>
        <v>0</v>
      </c>
      <c r="O3866" t="str">
        <f t="shared" ca="1" si="513"/>
        <v>d:t</v>
      </c>
      <c r="P3866" t="str">
        <f t="shared" ca="1" si="514"/>
        <v>d11:t11</v>
      </c>
    </row>
    <row r="3867" spans="1:16">
      <c r="A3867" t="str">
        <f t="shared" si="507"/>
        <v>11</v>
      </c>
      <c r="B3867" t="str">
        <f t="shared" ca="1" si="508"/>
        <v>PU</v>
      </c>
      <c r="C3867" t="s">
        <v>723</v>
      </c>
      <c r="D3867" t="s">
        <v>4563</v>
      </c>
      <c r="E3867">
        <f t="shared" ca="1" si="509"/>
        <v>0</v>
      </c>
      <c r="H3867" t="str">
        <f t="shared" ca="1" si="510"/>
        <v>'360 PU '!</v>
      </c>
      <c r="I3867">
        <f t="shared" ca="1" si="511"/>
        <v>0</v>
      </c>
      <c r="J3867">
        <f t="shared" ca="1" si="512"/>
        <v>0</v>
      </c>
      <c r="K3867" t="str">
        <f t="shared" ca="1" si="512"/>
        <v>'360 PU '!</v>
      </c>
      <c r="L3867">
        <f t="shared" ca="1" si="512"/>
        <v>0</v>
      </c>
      <c r="M3867">
        <f t="shared" ca="1" si="512"/>
        <v>0</v>
      </c>
      <c r="N3867">
        <f t="shared" ca="1" si="512"/>
        <v>0</v>
      </c>
      <c r="O3867" t="str">
        <f t="shared" ca="1" si="513"/>
        <v>d:t</v>
      </c>
      <c r="P3867" t="str">
        <f t="shared" ca="1" si="514"/>
        <v>d11:t11</v>
      </c>
    </row>
    <row r="3868" spans="1:16">
      <c r="A3868" t="str">
        <f t="shared" si="507"/>
        <v>12</v>
      </c>
      <c r="B3868" t="str">
        <f t="shared" ca="1" si="508"/>
        <v>PU</v>
      </c>
      <c r="C3868" t="s">
        <v>723</v>
      </c>
      <c r="D3868" t="s">
        <v>4564</v>
      </c>
      <c r="E3868">
        <f t="shared" ca="1" si="509"/>
        <v>0</v>
      </c>
      <c r="H3868" t="str">
        <f t="shared" ca="1" si="510"/>
        <v>'360 PU '!</v>
      </c>
      <c r="I3868">
        <f t="shared" ca="1" si="511"/>
        <v>0</v>
      </c>
      <c r="J3868">
        <f t="shared" ca="1" si="512"/>
        <v>0</v>
      </c>
      <c r="K3868" t="str">
        <f t="shared" ca="1" si="512"/>
        <v>'360 PU '!</v>
      </c>
      <c r="L3868">
        <f t="shared" ca="1" si="512"/>
        <v>0</v>
      </c>
      <c r="M3868">
        <f t="shared" ca="1" si="512"/>
        <v>0</v>
      </c>
      <c r="N3868">
        <f t="shared" ca="1" si="512"/>
        <v>0</v>
      </c>
      <c r="O3868" t="str">
        <f t="shared" ca="1" si="513"/>
        <v>d:t</v>
      </c>
      <c r="P3868" t="str">
        <f t="shared" ca="1" si="514"/>
        <v>d11:t11</v>
      </c>
    </row>
    <row r="3869" spans="1:16">
      <c r="A3869" t="str">
        <f t="shared" si="507"/>
        <v>14</v>
      </c>
      <c r="B3869" t="str">
        <f t="shared" ca="1" si="508"/>
        <v>PU</v>
      </c>
      <c r="C3869" t="s">
        <v>723</v>
      </c>
      <c r="D3869" t="s">
        <v>4565</v>
      </c>
      <c r="E3869">
        <f t="shared" ca="1" si="509"/>
        <v>0</v>
      </c>
      <c r="H3869" t="str">
        <f t="shared" ca="1" si="510"/>
        <v>'360 PU '!</v>
      </c>
      <c r="I3869">
        <f t="shared" ca="1" si="511"/>
        <v>0</v>
      </c>
      <c r="J3869">
        <f t="shared" ca="1" si="512"/>
        <v>0</v>
      </c>
      <c r="K3869" t="str">
        <f t="shared" ca="1" si="512"/>
        <v>'360 PU '!</v>
      </c>
      <c r="L3869">
        <f t="shared" ca="1" si="512"/>
        <v>0</v>
      </c>
      <c r="M3869">
        <f t="shared" ca="1" si="512"/>
        <v>0</v>
      </c>
      <c r="N3869">
        <f t="shared" ca="1" si="512"/>
        <v>0</v>
      </c>
      <c r="O3869" t="str">
        <f t="shared" ca="1" si="513"/>
        <v>d:t</v>
      </c>
      <c r="P3869" t="str">
        <f t="shared" ca="1" si="514"/>
        <v>d11:t11</v>
      </c>
    </row>
    <row r="3870" spans="1:16">
      <c r="A3870" t="str">
        <f t="shared" si="507"/>
        <v>100</v>
      </c>
      <c r="B3870" t="str">
        <f t="shared" ca="1" si="508"/>
        <v>PU</v>
      </c>
      <c r="C3870" t="s">
        <v>723</v>
      </c>
      <c r="D3870" t="s">
        <v>4566</v>
      </c>
      <c r="E3870">
        <f t="shared" ca="1" si="509"/>
        <v>0</v>
      </c>
      <c r="H3870" t="str">
        <f t="shared" ca="1" si="510"/>
        <v>'360 PU '!</v>
      </c>
      <c r="I3870">
        <f t="shared" ca="1" si="511"/>
        <v>0</v>
      </c>
      <c r="J3870">
        <f t="shared" ca="1" si="512"/>
        <v>0</v>
      </c>
      <c r="K3870" t="str">
        <f t="shared" ca="1" si="512"/>
        <v>'360 PU '!</v>
      </c>
      <c r="L3870">
        <f t="shared" ca="1" si="512"/>
        <v>0</v>
      </c>
      <c r="M3870">
        <f t="shared" ca="1" si="512"/>
        <v>0</v>
      </c>
      <c r="N3870">
        <f t="shared" ca="1" si="512"/>
        <v>0</v>
      </c>
      <c r="O3870" t="str">
        <f t="shared" ca="1" si="513"/>
        <v>d:t</v>
      </c>
      <c r="P3870" t="str">
        <f t="shared" ca="1" si="514"/>
        <v>d11:t11</v>
      </c>
    </row>
    <row r="3871" spans="1:16">
      <c r="A3871" t="str">
        <f t="shared" si="507"/>
        <v>01</v>
      </c>
      <c r="B3871" t="str">
        <f t="shared" ca="1" si="508"/>
        <v>PU</v>
      </c>
      <c r="C3871" t="s">
        <v>724</v>
      </c>
      <c r="D3871" t="s">
        <v>4567</v>
      </c>
      <c r="E3871">
        <f t="shared" ca="1" si="509"/>
        <v>0</v>
      </c>
      <c r="H3871" t="str">
        <f t="shared" ca="1" si="510"/>
        <v>'360 PU '!</v>
      </c>
      <c r="I3871">
        <f t="shared" ca="1" si="511"/>
        <v>0</v>
      </c>
      <c r="J3871">
        <f t="shared" ca="1" si="512"/>
        <v>0</v>
      </c>
      <c r="K3871" t="str">
        <f t="shared" ca="1" si="512"/>
        <v>'360 PU '!</v>
      </c>
      <c r="L3871">
        <f t="shared" ca="1" si="512"/>
        <v>0</v>
      </c>
      <c r="M3871">
        <f t="shared" ca="1" si="512"/>
        <v>0</v>
      </c>
      <c r="N3871">
        <f t="shared" ca="1" si="512"/>
        <v>0</v>
      </c>
      <c r="O3871" t="str">
        <f t="shared" ca="1" si="513"/>
        <v>d:t</v>
      </c>
      <c r="P3871" t="str">
        <f t="shared" ca="1" si="514"/>
        <v>d11:t11</v>
      </c>
    </row>
    <row r="3872" spans="1:16">
      <c r="A3872" t="str">
        <f t="shared" si="507"/>
        <v>02</v>
      </c>
      <c r="B3872" t="str">
        <f t="shared" ca="1" si="508"/>
        <v>PU</v>
      </c>
      <c r="C3872" t="s">
        <v>724</v>
      </c>
      <c r="D3872" t="s">
        <v>4568</v>
      </c>
      <c r="E3872">
        <f t="shared" ca="1" si="509"/>
        <v>0</v>
      </c>
      <c r="H3872" t="str">
        <f t="shared" ca="1" si="510"/>
        <v>'360 PU '!</v>
      </c>
      <c r="I3872">
        <f t="shared" ca="1" si="511"/>
        <v>0</v>
      </c>
      <c r="J3872">
        <f t="shared" ca="1" si="512"/>
        <v>0</v>
      </c>
      <c r="K3872" t="str">
        <f t="shared" ca="1" si="512"/>
        <v>'360 PU '!</v>
      </c>
      <c r="L3872">
        <f t="shared" ca="1" si="512"/>
        <v>0</v>
      </c>
      <c r="M3872">
        <f t="shared" ca="1" si="512"/>
        <v>0</v>
      </c>
      <c r="N3872">
        <f t="shared" ca="1" si="512"/>
        <v>0</v>
      </c>
      <c r="O3872" t="str">
        <f t="shared" ca="1" si="513"/>
        <v>d:t</v>
      </c>
      <c r="P3872" t="str">
        <f t="shared" ca="1" si="514"/>
        <v>d11:t11</v>
      </c>
    </row>
    <row r="3873" spans="1:16">
      <c r="A3873" t="str">
        <f t="shared" si="507"/>
        <v>03</v>
      </c>
      <c r="B3873" t="str">
        <f t="shared" ca="1" si="508"/>
        <v>PU</v>
      </c>
      <c r="C3873" t="s">
        <v>724</v>
      </c>
      <c r="D3873" t="s">
        <v>4569</v>
      </c>
      <c r="E3873">
        <f t="shared" ca="1" si="509"/>
        <v>0</v>
      </c>
      <c r="H3873" t="str">
        <f t="shared" ca="1" si="510"/>
        <v>'360 PU '!</v>
      </c>
      <c r="I3873">
        <f t="shared" ca="1" si="511"/>
        <v>0</v>
      </c>
      <c r="J3873">
        <f t="shared" ca="1" si="512"/>
        <v>0</v>
      </c>
      <c r="K3873" t="str">
        <f t="shared" ca="1" si="512"/>
        <v>'360 PU '!</v>
      </c>
      <c r="L3873">
        <f t="shared" ca="1" si="512"/>
        <v>0</v>
      </c>
      <c r="M3873">
        <f t="shared" ca="1" si="512"/>
        <v>0</v>
      </c>
      <c r="N3873">
        <f t="shared" ca="1" si="512"/>
        <v>0</v>
      </c>
      <c r="O3873" t="str">
        <f t="shared" ca="1" si="513"/>
        <v>d:t</v>
      </c>
      <c r="P3873" t="str">
        <f t="shared" ca="1" si="514"/>
        <v>d11:t11</v>
      </c>
    </row>
    <row r="3874" spans="1:16">
      <c r="A3874" t="str">
        <f t="shared" si="507"/>
        <v>04</v>
      </c>
      <c r="B3874" t="str">
        <f t="shared" ca="1" si="508"/>
        <v>PU</v>
      </c>
      <c r="C3874" t="s">
        <v>724</v>
      </c>
      <c r="D3874" t="s">
        <v>4570</v>
      </c>
      <c r="E3874">
        <f t="shared" ca="1" si="509"/>
        <v>0</v>
      </c>
      <c r="H3874" t="str">
        <f t="shared" ca="1" si="510"/>
        <v>'360 PU '!</v>
      </c>
      <c r="I3874">
        <f t="shared" ca="1" si="511"/>
        <v>0</v>
      </c>
      <c r="J3874">
        <f t="shared" ca="1" si="512"/>
        <v>0</v>
      </c>
      <c r="K3874" t="str">
        <f t="shared" ca="1" si="512"/>
        <v>'360 PU '!</v>
      </c>
      <c r="L3874">
        <f t="shared" ca="1" si="512"/>
        <v>0</v>
      </c>
      <c r="M3874">
        <f t="shared" ca="1" si="512"/>
        <v>0</v>
      </c>
      <c r="N3874">
        <f t="shared" ca="1" si="512"/>
        <v>0</v>
      </c>
      <c r="O3874" t="str">
        <f t="shared" ca="1" si="513"/>
        <v>d:t</v>
      </c>
      <c r="P3874" t="str">
        <f t="shared" ca="1" si="514"/>
        <v>d11:t11</v>
      </c>
    </row>
    <row r="3875" spans="1:16">
      <c r="A3875" t="str">
        <f t="shared" si="507"/>
        <v>05</v>
      </c>
      <c r="B3875" t="str">
        <f t="shared" ca="1" si="508"/>
        <v>PU</v>
      </c>
      <c r="C3875" t="s">
        <v>724</v>
      </c>
      <c r="D3875" t="s">
        <v>4571</v>
      </c>
      <c r="E3875">
        <f t="shared" ca="1" si="509"/>
        <v>0</v>
      </c>
      <c r="H3875" t="str">
        <f t="shared" ca="1" si="510"/>
        <v>'360 PU '!</v>
      </c>
      <c r="I3875">
        <f t="shared" ca="1" si="511"/>
        <v>0</v>
      </c>
      <c r="J3875">
        <f t="shared" ca="1" si="512"/>
        <v>0</v>
      </c>
      <c r="K3875" t="str">
        <f t="shared" ca="1" si="512"/>
        <v>'360 PU '!</v>
      </c>
      <c r="L3875">
        <f t="shared" ca="1" si="512"/>
        <v>0</v>
      </c>
      <c r="M3875">
        <f t="shared" ca="1" si="512"/>
        <v>0</v>
      </c>
      <c r="N3875">
        <f t="shared" ca="1" si="512"/>
        <v>0</v>
      </c>
      <c r="O3875" t="str">
        <f t="shared" ca="1" si="513"/>
        <v>d:t</v>
      </c>
      <c r="P3875" t="str">
        <f t="shared" ca="1" si="514"/>
        <v>d11:t11</v>
      </c>
    </row>
    <row r="3876" spans="1:16">
      <c r="A3876" t="str">
        <f t="shared" si="507"/>
        <v>06</v>
      </c>
      <c r="B3876" t="str">
        <f t="shared" ca="1" si="508"/>
        <v>PU</v>
      </c>
      <c r="C3876" t="s">
        <v>724</v>
      </c>
      <c r="D3876" t="s">
        <v>4572</v>
      </c>
      <c r="E3876">
        <f t="shared" ca="1" si="509"/>
        <v>0</v>
      </c>
      <c r="H3876" t="str">
        <f t="shared" ca="1" si="510"/>
        <v>'360 PU '!</v>
      </c>
      <c r="I3876">
        <f t="shared" ca="1" si="511"/>
        <v>0</v>
      </c>
      <c r="J3876">
        <f t="shared" ca="1" si="512"/>
        <v>0</v>
      </c>
      <c r="K3876" t="str">
        <f t="shared" ca="1" si="512"/>
        <v>'360 PU '!</v>
      </c>
      <c r="L3876">
        <f t="shared" ca="1" si="512"/>
        <v>0</v>
      </c>
      <c r="M3876">
        <f t="shared" ca="1" si="512"/>
        <v>0</v>
      </c>
      <c r="N3876">
        <f t="shared" ca="1" si="512"/>
        <v>0</v>
      </c>
      <c r="O3876" t="str">
        <f t="shared" ca="1" si="513"/>
        <v>d:t</v>
      </c>
      <c r="P3876" t="str">
        <f t="shared" ca="1" si="514"/>
        <v>d11:t11</v>
      </c>
    </row>
    <row r="3877" spans="1:16">
      <c r="A3877" t="str">
        <f t="shared" si="507"/>
        <v>09</v>
      </c>
      <c r="B3877" t="str">
        <f t="shared" ca="1" si="508"/>
        <v>PU</v>
      </c>
      <c r="C3877" t="s">
        <v>724</v>
      </c>
      <c r="D3877" t="s">
        <v>4573</v>
      </c>
      <c r="E3877">
        <f t="shared" ca="1" si="509"/>
        <v>0</v>
      </c>
      <c r="H3877" t="str">
        <f t="shared" ca="1" si="510"/>
        <v>'360 PU '!</v>
      </c>
      <c r="I3877">
        <f t="shared" ca="1" si="511"/>
        <v>0</v>
      </c>
      <c r="J3877">
        <f t="shared" ca="1" si="512"/>
        <v>0</v>
      </c>
      <c r="K3877" t="str">
        <f t="shared" ca="1" si="512"/>
        <v>'360 PU '!</v>
      </c>
      <c r="L3877">
        <f t="shared" ca="1" si="512"/>
        <v>0</v>
      </c>
      <c r="M3877">
        <f t="shared" ca="1" si="512"/>
        <v>0</v>
      </c>
      <c r="N3877">
        <f t="shared" ca="1" si="512"/>
        <v>0</v>
      </c>
      <c r="O3877" t="str">
        <f t="shared" ca="1" si="513"/>
        <v>d:t</v>
      </c>
      <c r="P3877" t="str">
        <f t="shared" ca="1" si="514"/>
        <v>d11:t11</v>
      </c>
    </row>
    <row r="3878" spans="1:16">
      <c r="A3878" t="str">
        <f t="shared" si="507"/>
        <v>11</v>
      </c>
      <c r="B3878" t="str">
        <f t="shared" ca="1" si="508"/>
        <v>PU</v>
      </c>
      <c r="C3878" t="s">
        <v>724</v>
      </c>
      <c r="D3878" t="s">
        <v>4574</v>
      </c>
      <c r="E3878">
        <f t="shared" ca="1" si="509"/>
        <v>0</v>
      </c>
      <c r="H3878" t="str">
        <f t="shared" ca="1" si="510"/>
        <v>'360 PU '!</v>
      </c>
      <c r="I3878">
        <f t="shared" ca="1" si="511"/>
        <v>0</v>
      </c>
      <c r="J3878">
        <f t="shared" ca="1" si="512"/>
        <v>0</v>
      </c>
      <c r="K3878" t="str">
        <f t="shared" ca="1" si="512"/>
        <v>'360 PU '!</v>
      </c>
      <c r="L3878">
        <f t="shared" ca="1" si="512"/>
        <v>0</v>
      </c>
      <c r="M3878">
        <f t="shared" ca="1" si="512"/>
        <v>0</v>
      </c>
      <c r="N3878">
        <f t="shared" ca="1" si="512"/>
        <v>0</v>
      </c>
      <c r="O3878" t="str">
        <f t="shared" ca="1" si="513"/>
        <v>d:t</v>
      </c>
      <c r="P3878" t="str">
        <f t="shared" ca="1" si="514"/>
        <v>d11:t11</v>
      </c>
    </row>
    <row r="3879" spans="1:16">
      <c r="A3879" t="str">
        <f t="shared" si="507"/>
        <v>12</v>
      </c>
      <c r="B3879" t="str">
        <f t="shared" ca="1" si="508"/>
        <v>PU</v>
      </c>
      <c r="C3879" t="s">
        <v>724</v>
      </c>
      <c r="D3879" t="s">
        <v>4575</v>
      </c>
      <c r="E3879">
        <f t="shared" ca="1" si="509"/>
        <v>0</v>
      </c>
      <c r="H3879" t="str">
        <f t="shared" ca="1" si="510"/>
        <v>'360 PU '!</v>
      </c>
      <c r="I3879">
        <f t="shared" ca="1" si="511"/>
        <v>0</v>
      </c>
      <c r="J3879">
        <f t="shared" ca="1" si="512"/>
        <v>0</v>
      </c>
      <c r="K3879" t="str">
        <f t="shared" ca="1" si="512"/>
        <v>'360 PU '!</v>
      </c>
      <c r="L3879">
        <f t="shared" ca="1" si="512"/>
        <v>0</v>
      </c>
      <c r="M3879">
        <f t="shared" ca="1" si="512"/>
        <v>0</v>
      </c>
      <c r="N3879">
        <f t="shared" ca="1" si="512"/>
        <v>0</v>
      </c>
      <c r="O3879" t="str">
        <f t="shared" ca="1" si="513"/>
        <v>d:t</v>
      </c>
      <c r="P3879" t="str">
        <f t="shared" ca="1" si="514"/>
        <v>d11:t11</v>
      </c>
    </row>
    <row r="3880" spans="1:16">
      <c r="A3880" t="str">
        <f t="shared" si="507"/>
        <v>14</v>
      </c>
      <c r="B3880" t="str">
        <f t="shared" ca="1" si="508"/>
        <v>PU</v>
      </c>
      <c r="C3880" t="s">
        <v>724</v>
      </c>
      <c r="D3880" t="s">
        <v>4576</v>
      </c>
      <c r="E3880">
        <f t="shared" ca="1" si="509"/>
        <v>0</v>
      </c>
      <c r="H3880" t="str">
        <f t="shared" ca="1" si="510"/>
        <v>'360 PU '!</v>
      </c>
      <c r="I3880">
        <f t="shared" ca="1" si="511"/>
        <v>0</v>
      </c>
      <c r="J3880">
        <f t="shared" ca="1" si="512"/>
        <v>0</v>
      </c>
      <c r="K3880" t="str">
        <f t="shared" ca="1" si="512"/>
        <v>'360 PU '!</v>
      </c>
      <c r="L3880">
        <f t="shared" ca="1" si="512"/>
        <v>0</v>
      </c>
      <c r="M3880">
        <f t="shared" ca="1" si="512"/>
        <v>0</v>
      </c>
      <c r="N3880">
        <f t="shared" ca="1" si="512"/>
        <v>0</v>
      </c>
      <c r="O3880" t="str">
        <f t="shared" ca="1" si="513"/>
        <v>d:t</v>
      </c>
      <c r="P3880" t="str">
        <f t="shared" ca="1" si="514"/>
        <v>d11:t11</v>
      </c>
    </row>
    <row r="3881" spans="1:16">
      <c r="A3881" t="str">
        <f t="shared" si="507"/>
        <v>100</v>
      </c>
      <c r="B3881" t="str">
        <f t="shared" ca="1" si="508"/>
        <v>PU</v>
      </c>
      <c r="C3881" t="s">
        <v>724</v>
      </c>
      <c r="D3881" t="s">
        <v>4577</v>
      </c>
      <c r="E3881">
        <f t="shared" ca="1" si="509"/>
        <v>0</v>
      </c>
      <c r="H3881" t="str">
        <f t="shared" ca="1" si="510"/>
        <v>'360 PU '!</v>
      </c>
      <c r="I3881">
        <f t="shared" ca="1" si="511"/>
        <v>0</v>
      </c>
      <c r="J3881">
        <f t="shared" ca="1" si="512"/>
        <v>0</v>
      </c>
      <c r="K3881" t="str">
        <f t="shared" ca="1" si="512"/>
        <v>'360 PU '!</v>
      </c>
      <c r="L3881">
        <f t="shared" ca="1" si="512"/>
        <v>0</v>
      </c>
      <c r="M3881">
        <f t="shared" ca="1" si="512"/>
        <v>0</v>
      </c>
      <c r="N3881">
        <f t="shared" ca="1" si="512"/>
        <v>0</v>
      </c>
      <c r="O3881" t="str">
        <f t="shared" ca="1" si="513"/>
        <v>d:t</v>
      </c>
      <c r="P3881" t="str">
        <f t="shared" ca="1" si="514"/>
        <v>d11:t11</v>
      </c>
    </row>
    <row r="3882" spans="1:16">
      <c r="A3882" t="str">
        <f t="shared" si="507"/>
        <v>01</v>
      </c>
      <c r="B3882" t="str">
        <f t="shared" ca="1" si="508"/>
        <v>PU</v>
      </c>
      <c r="C3882" t="s">
        <v>725</v>
      </c>
      <c r="D3882" t="s">
        <v>4578</v>
      </c>
      <c r="E3882">
        <f t="shared" ca="1" si="509"/>
        <v>0</v>
      </c>
      <c r="H3882" t="str">
        <f t="shared" ca="1" si="510"/>
        <v>'360 PU '!</v>
      </c>
      <c r="I3882">
        <f t="shared" ca="1" si="511"/>
        <v>0</v>
      </c>
      <c r="J3882">
        <f t="shared" ca="1" si="512"/>
        <v>0</v>
      </c>
      <c r="K3882" t="str">
        <f t="shared" ca="1" si="512"/>
        <v>'360 PU '!</v>
      </c>
      <c r="L3882">
        <f t="shared" ca="1" si="512"/>
        <v>0</v>
      </c>
      <c r="M3882">
        <f t="shared" ca="1" si="512"/>
        <v>0</v>
      </c>
      <c r="N3882">
        <f t="shared" ca="1" si="512"/>
        <v>0</v>
      </c>
      <c r="O3882" t="str">
        <f t="shared" ca="1" si="513"/>
        <v>d:t</v>
      </c>
      <c r="P3882" t="str">
        <f t="shared" ca="1" si="514"/>
        <v>d11:t11</v>
      </c>
    </row>
    <row r="3883" spans="1:16">
      <c r="A3883" t="str">
        <f t="shared" si="507"/>
        <v>02</v>
      </c>
      <c r="B3883" t="str">
        <f t="shared" ca="1" si="508"/>
        <v>PU</v>
      </c>
      <c r="C3883" t="s">
        <v>725</v>
      </c>
      <c r="D3883" t="s">
        <v>4579</v>
      </c>
      <c r="E3883">
        <f t="shared" ca="1" si="509"/>
        <v>0</v>
      </c>
      <c r="H3883" t="str">
        <f t="shared" ca="1" si="510"/>
        <v>'360 PU '!</v>
      </c>
      <c r="I3883">
        <f t="shared" ca="1" si="511"/>
        <v>0</v>
      </c>
      <c r="J3883">
        <f t="shared" ca="1" si="512"/>
        <v>0</v>
      </c>
      <c r="K3883" t="str">
        <f t="shared" ca="1" si="512"/>
        <v>'360 PU '!</v>
      </c>
      <c r="L3883">
        <f t="shared" ca="1" si="512"/>
        <v>0</v>
      </c>
      <c r="M3883">
        <f t="shared" ca="1" si="512"/>
        <v>0</v>
      </c>
      <c r="N3883">
        <f t="shared" ca="1" si="512"/>
        <v>0</v>
      </c>
      <c r="O3883" t="str">
        <f t="shared" ca="1" si="513"/>
        <v>d:t</v>
      </c>
      <c r="P3883" t="str">
        <f t="shared" ca="1" si="514"/>
        <v>d11:t11</v>
      </c>
    </row>
    <row r="3884" spans="1:16">
      <c r="A3884" t="str">
        <f t="shared" si="507"/>
        <v>03</v>
      </c>
      <c r="B3884" t="str">
        <f t="shared" ca="1" si="508"/>
        <v>PU</v>
      </c>
      <c r="C3884" t="s">
        <v>725</v>
      </c>
      <c r="D3884" t="s">
        <v>4580</v>
      </c>
      <c r="E3884">
        <f t="shared" ca="1" si="509"/>
        <v>0</v>
      </c>
      <c r="H3884" t="str">
        <f t="shared" ca="1" si="510"/>
        <v>'360 PU '!</v>
      </c>
      <c r="I3884">
        <f t="shared" ca="1" si="511"/>
        <v>0</v>
      </c>
      <c r="J3884">
        <f t="shared" ca="1" si="512"/>
        <v>0</v>
      </c>
      <c r="K3884" t="str">
        <f t="shared" ca="1" si="512"/>
        <v>'360 PU '!</v>
      </c>
      <c r="L3884">
        <f t="shared" ca="1" si="512"/>
        <v>0</v>
      </c>
      <c r="M3884">
        <f t="shared" ca="1" si="512"/>
        <v>0</v>
      </c>
      <c r="N3884">
        <f t="shared" ca="1" si="512"/>
        <v>0</v>
      </c>
      <c r="O3884" t="str">
        <f t="shared" ca="1" si="513"/>
        <v>d:t</v>
      </c>
      <c r="P3884" t="str">
        <f t="shared" ca="1" si="514"/>
        <v>d11:t11</v>
      </c>
    </row>
    <row r="3885" spans="1:16">
      <c r="A3885" t="str">
        <f t="shared" si="507"/>
        <v>04</v>
      </c>
      <c r="B3885" t="str">
        <f t="shared" ca="1" si="508"/>
        <v>PU</v>
      </c>
      <c r="C3885" t="s">
        <v>725</v>
      </c>
      <c r="D3885" t="s">
        <v>4581</v>
      </c>
      <c r="E3885">
        <f t="shared" ca="1" si="509"/>
        <v>0</v>
      </c>
      <c r="H3885" t="str">
        <f t="shared" ca="1" si="510"/>
        <v>'360 PU '!</v>
      </c>
      <c r="I3885">
        <f t="shared" ca="1" si="511"/>
        <v>0</v>
      </c>
      <c r="J3885">
        <f t="shared" ca="1" si="512"/>
        <v>0</v>
      </c>
      <c r="K3885" t="str">
        <f t="shared" ca="1" si="512"/>
        <v>'360 PU '!</v>
      </c>
      <c r="L3885">
        <f t="shared" ca="1" si="512"/>
        <v>0</v>
      </c>
      <c r="M3885">
        <f t="shared" ca="1" si="512"/>
        <v>0</v>
      </c>
      <c r="N3885">
        <f t="shared" ca="1" si="512"/>
        <v>0</v>
      </c>
      <c r="O3885" t="str">
        <f t="shared" ca="1" si="513"/>
        <v>d:t</v>
      </c>
      <c r="P3885" t="str">
        <f t="shared" ca="1" si="514"/>
        <v>d11:t11</v>
      </c>
    </row>
    <row r="3886" spans="1:16">
      <c r="A3886" t="str">
        <f t="shared" si="507"/>
        <v>05</v>
      </c>
      <c r="B3886" t="str">
        <f t="shared" ca="1" si="508"/>
        <v>PU</v>
      </c>
      <c r="C3886" t="s">
        <v>725</v>
      </c>
      <c r="D3886" t="s">
        <v>4582</v>
      </c>
      <c r="E3886">
        <f t="shared" ca="1" si="509"/>
        <v>0</v>
      </c>
      <c r="H3886" t="str">
        <f t="shared" ca="1" si="510"/>
        <v>'360 PU '!</v>
      </c>
      <c r="I3886">
        <f t="shared" ca="1" si="511"/>
        <v>0</v>
      </c>
      <c r="J3886">
        <f t="shared" ca="1" si="512"/>
        <v>0</v>
      </c>
      <c r="K3886" t="str">
        <f t="shared" ca="1" si="512"/>
        <v>'360 PU '!</v>
      </c>
      <c r="L3886">
        <f t="shared" ca="1" si="512"/>
        <v>0</v>
      </c>
      <c r="M3886">
        <f t="shared" ca="1" si="512"/>
        <v>0</v>
      </c>
      <c r="N3886">
        <f t="shared" ca="1" si="512"/>
        <v>0</v>
      </c>
      <c r="O3886" t="str">
        <f t="shared" ca="1" si="513"/>
        <v>d:t</v>
      </c>
      <c r="P3886" t="str">
        <f t="shared" ca="1" si="514"/>
        <v>d11:t11</v>
      </c>
    </row>
    <row r="3887" spans="1:16">
      <c r="A3887" t="str">
        <f t="shared" si="507"/>
        <v>06</v>
      </c>
      <c r="B3887" t="str">
        <f t="shared" ca="1" si="508"/>
        <v>PU</v>
      </c>
      <c r="C3887" t="s">
        <v>725</v>
      </c>
      <c r="D3887" t="s">
        <v>4583</v>
      </c>
      <c r="E3887">
        <f t="shared" ca="1" si="509"/>
        <v>0</v>
      </c>
      <c r="H3887" t="str">
        <f t="shared" ca="1" si="510"/>
        <v>'360 PU '!</v>
      </c>
      <c r="I3887">
        <f t="shared" ca="1" si="511"/>
        <v>0</v>
      </c>
      <c r="J3887">
        <f t="shared" ca="1" si="512"/>
        <v>0</v>
      </c>
      <c r="K3887" t="str">
        <f t="shared" ca="1" si="512"/>
        <v>'360 PU '!</v>
      </c>
      <c r="L3887">
        <f t="shared" ca="1" si="512"/>
        <v>0</v>
      </c>
      <c r="M3887">
        <f t="shared" ca="1" si="512"/>
        <v>0</v>
      </c>
      <c r="N3887">
        <f t="shared" ca="1" si="512"/>
        <v>0</v>
      </c>
      <c r="O3887" t="str">
        <f t="shared" ca="1" si="513"/>
        <v>d:t</v>
      </c>
      <c r="P3887" t="str">
        <f t="shared" ca="1" si="514"/>
        <v>d11:t11</v>
      </c>
    </row>
    <row r="3888" spans="1:16">
      <c r="A3888" t="str">
        <f t="shared" si="507"/>
        <v>09</v>
      </c>
      <c r="B3888" t="str">
        <f t="shared" ca="1" si="508"/>
        <v>PU</v>
      </c>
      <c r="C3888" t="s">
        <v>725</v>
      </c>
      <c r="D3888" t="s">
        <v>4584</v>
      </c>
      <c r="E3888">
        <f t="shared" ca="1" si="509"/>
        <v>0</v>
      </c>
      <c r="H3888" t="str">
        <f t="shared" ca="1" si="510"/>
        <v>'360 PU '!</v>
      </c>
      <c r="I3888">
        <f t="shared" ca="1" si="511"/>
        <v>0</v>
      </c>
      <c r="J3888">
        <f t="shared" ca="1" si="512"/>
        <v>0</v>
      </c>
      <c r="K3888" t="str">
        <f t="shared" ca="1" si="512"/>
        <v>'360 PU '!</v>
      </c>
      <c r="L3888">
        <f t="shared" ca="1" si="512"/>
        <v>0</v>
      </c>
      <c r="M3888">
        <f t="shared" ca="1" si="512"/>
        <v>0</v>
      </c>
      <c r="N3888">
        <f t="shared" ca="1" si="512"/>
        <v>0</v>
      </c>
      <c r="O3888" t="str">
        <f t="shared" ca="1" si="513"/>
        <v>d:t</v>
      </c>
      <c r="P3888" t="str">
        <f t="shared" ca="1" si="514"/>
        <v>d11:t11</v>
      </c>
    </row>
    <row r="3889" spans="1:16">
      <c r="A3889" t="str">
        <f t="shared" si="507"/>
        <v>11</v>
      </c>
      <c r="B3889" t="str">
        <f t="shared" ca="1" si="508"/>
        <v>PU</v>
      </c>
      <c r="C3889" t="s">
        <v>725</v>
      </c>
      <c r="D3889" t="s">
        <v>4585</v>
      </c>
      <c r="E3889">
        <f t="shared" ca="1" si="509"/>
        <v>0</v>
      </c>
      <c r="H3889" t="str">
        <f t="shared" ca="1" si="510"/>
        <v>'360 PU '!</v>
      </c>
      <c r="I3889">
        <f t="shared" ca="1" si="511"/>
        <v>0</v>
      </c>
      <c r="J3889">
        <f t="shared" ca="1" si="512"/>
        <v>0</v>
      </c>
      <c r="K3889" t="str">
        <f t="shared" ca="1" si="512"/>
        <v>'360 PU '!</v>
      </c>
      <c r="L3889">
        <f t="shared" ca="1" si="512"/>
        <v>0</v>
      </c>
      <c r="M3889">
        <f t="shared" ca="1" si="512"/>
        <v>0</v>
      </c>
      <c r="N3889">
        <f t="shared" ca="1" si="512"/>
        <v>0</v>
      </c>
      <c r="O3889" t="str">
        <f t="shared" ca="1" si="513"/>
        <v>d:t</v>
      </c>
      <c r="P3889" t="str">
        <f t="shared" ca="1" si="514"/>
        <v>d11:t11</v>
      </c>
    </row>
    <row r="3890" spans="1:16">
      <c r="A3890" t="str">
        <f t="shared" si="507"/>
        <v>12</v>
      </c>
      <c r="B3890" t="str">
        <f t="shared" ca="1" si="508"/>
        <v>PU</v>
      </c>
      <c r="C3890" t="s">
        <v>725</v>
      </c>
      <c r="D3890" t="s">
        <v>4586</v>
      </c>
      <c r="E3890">
        <f t="shared" ca="1" si="509"/>
        <v>0</v>
      </c>
      <c r="H3890" t="str">
        <f t="shared" ca="1" si="510"/>
        <v>'360 PU '!</v>
      </c>
      <c r="I3890">
        <f t="shared" ca="1" si="511"/>
        <v>0</v>
      </c>
      <c r="J3890">
        <f t="shared" ca="1" si="512"/>
        <v>0</v>
      </c>
      <c r="K3890" t="str">
        <f t="shared" ca="1" si="512"/>
        <v>'360 PU '!</v>
      </c>
      <c r="L3890">
        <f t="shared" ca="1" si="512"/>
        <v>0</v>
      </c>
      <c r="M3890">
        <f t="shared" ca="1" si="512"/>
        <v>0</v>
      </c>
      <c r="N3890">
        <f t="shared" ca="1" si="512"/>
        <v>0</v>
      </c>
      <c r="O3890" t="str">
        <f t="shared" ca="1" si="513"/>
        <v>d:t</v>
      </c>
      <c r="P3890" t="str">
        <f t="shared" ca="1" si="514"/>
        <v>d11:t11</v>
      </c>
    </row>
    <row r="3891" spans="1:16">
      <c r="A3891" t="str">
        <f t="shared" si="507"/>
        <v>14</v>
      </c>
      <c r="B3891" t="str">
        <f t="shared" ca="1" si="508"/>
        <v>PU</v>
      </c>
      <c r="C3891" t="s">
        <v>725</v>
      </c>
      <c r="D3891" t="s">
        <v>4587</v>
      </c>
      <c r="E3891">
        <f t="shared" ca="1" si="509"/>
        <v>0</v>
      </c>
      <c r="H3891" t="str">
        <f t="shared" ca="1" si="510"/>
        <v>'360 PU '!</v>
      </c>
      <c r="I3891">
        <f t="shared" ca="1" si="511"/>
        <v>0</v>
      </c>
      <c r="J3891">
        <f t="shared" ca="1" si="512"/>
        <v>0</v>
      </c>
      <c r="K3891" t="str">
        <f t="shared" ca="1" si="512"/>
        <v>'360 PU '!</v>
      </c>
      <c r="L3891">
        <f t="shared" ca="1" si="512"/>
        <v>0</v>
      </c>
      <c r="M3891">
        <f t="shared" ca="1" si="512"/>
        <v>0</v>
      </c>
      <c r="N3891">
        <f t="shared" ca="1" si="512"/>
        <v>0</v>
      </c>
      <c r="O3891" t="str">
        <f t="shared" ca="1" si="513"/>
        <v>d:t</v>
      </c>
      <c r="P3891" t="str">
        <f t="shared" ca="1" si="514"/>
        <v>d11:t11</v>
      </c>
    </row>
    <row r="3892" spans="1:16">
      <c r="A3892" t="str">
        <f t="shared" si="507"/>
        <v>100</v>
      </c>
      <c r="B3892" t="str">
        <f t="shared" ca="1" si="508"/>
        <v>PU</v>
      </c>
      <c r="C3892" t="s">
        <v>725</v>
      </c>
      <c r="D3892" t="s">
        <v>4588</v>
      </c>
      <c r="E3892">
        <f t="shared" ca="1" si="509"/>
        <v>0</v>
      </c>
      <c r="H3892" t="str">
        <f t="shared" ca="1" si="510"/>
        <v>'360 PU '!</v>
      </c>
      <c r="I3892">
        <f t="shared" ca="1" si="511"/>
        <v>0</v>
      </c>
      <c r="J3892">
        <f t="shared" ref="J3892:N3942" ca="1" si="515">IF(IFERROR(VLOOKUP($C3892,INDIRECT(J$14&amp;"D:D"),1,FALSE),0)&lt;&gt;0,J$14,0)</f>
        <v>0</v>
      </c>
      <c r="K3892" t="str">
        <f t="shared" ca="1" si="515"/>
        <v>'360 PU '!</v>
      </c>
      <c r="L3892">
        <f t="shared" ca="1" si="515"/>
        <v>0</v>
      </c>
      <c r="M3892">
        <f t="shared" ca="1" si="515"/>
        <v>0</v>
      </c>
      <c r="N3892">
        <f t="shared" ca="1" si="515"/>
        <v>0</v>
      </c>
      <c r="O3892" t="str">
        <f t="shared" ca="1" si="513"/>
        <v>d:t</v>
      </c>
      <c r="P3892" t="str">
        <f t="shared" ca="1" si="514"/>
        <v>d11:t11</v>
      </c>
    </row>
    <row r="3893" spans="1:16">
      <c r="A3893" t="str">
        <f t="shared" si="507"/>
        <v>01</v>
      </c>
      <c r="B3893" t="str">
        <f t="shared" ca="1" si="508"/>
        <v>PU</v>
      </c>
      <c r="C3893" t="s">
        <v>726</v>
      </c>
      <c r="D3893" t="s">
        <v>4589</v>
      </c>
      <c r="E3893">
        <f t="shared" ca="1" si="509"/>
        <v>0</v>
      </c>
      <c r="H3893" t="str">
        <f t="shared" ca="1" si="510"/>
        <v>'360 PU '!</v>
      </c>
      <c r="I3893">
        <f t="shared" ca="1" si="511"/>
        <v>0</v>
      </c>
      <c r="J3893">
        <f t="shared" ca="1" si="515"/>
        <v>0</v>
      </c>
      <c r="K3893" t="str">
        <f t="shared" ca="1" si="515"/>
        <v>'360 PU '!</v>
      </c>
      <c r="L3893">
        <f t="shared" ca="1" si="515"/>
        <v>0</v>
      </c>
      <c r="M3893">
        <f t="shared" ca="1" si="515"/>
        <v>0</v>
      </c>
      <c r="N3893">
        <f t="shared" ca="1" si="515"/>
        <v>0</v>
      </c>
      <c r="O3893" t="str">
        <f t="shared" ca="1" si="513"/>
        <v>d:t</v>
      </c>
      <c r="P3893" t="str">
        <f t="shared" ca="1" si="514"/>
        <v>d11:t11</v>
      </c>
    </row>
    <row r="3894" spans="1:16">
      <c r="A3894" t="str">
        <f t="shared" si="507"/>
        <v>02</v>
      </c>
      <c r="B3894" t="str">
        <f t="shared" ca="1" si="508"/>
        <v>PU</v>
      </c>
      <c r="C3894" t="s">
        <v>726</v>
      </c>
      <c r="D3894" t="s">
        <v>4590</v>
      </c>
      <c r="E3894">
        <f t="shared" ca="1" si="509"/>
        <v>0</v>
      </c>
      <c r="H3894" t="str">
        <f t="shared" ca="1" si="510"/>
        <v>'360 PU '!</v>
      </c>
      <c r="I3894">
        <f t="shared" ca="1" si="511"/>
        <v>0</v>
      </c>
      <c r="J3894">
        <f t="shared" ca="1" si="515"/>
        <v>0</v>
      </c>
      <c r="K3894" t="str">
        <f t="shared" ca="1" si="515"/>
        <v>'360 PU '!</v>
      </c>
      <c r="L3894">
        <f t="shared" ca="1" si="515"/>
        <v>0</v>
      </c>
      <c r="M3894">
        <f t="shared" ca="1" si="515"/>
        <v>0</v>
      </c>
      <c r="N3894">
        <f t="shared" ca="1" si="515"/>
        <v>0</v>
      </c>
      <c r="O3894" t="str">
        <f t="shared" ca="1" si="513"/>
        <v>d:t</v>
      </c>
      <c r="P3894" t="str">
        <f t="shared" ca="1" si="514"/>
        <v>d11:t11</v>
      </c>
    </row>
    <row r="3895" spans="1:16">
      <c r="A3895" t="str">
        <f t="shared" si="507"/>
        <v>03</v>
      </c>
      <c r="B3895" t="str">
        <f t="shared" ca="1" si="508"/>
        <v>PU</v>
      </c>
      <c r="C3895" t="s">
        <v>726</v>
      </c>
      <c r="D3895" t="s">
        <v>4591</v>
      </c>
      <c r="E3895">
        <f t="shared" ca="1" si="509"/>
        <v>0</v>
      </c>
      <c r="H3895" t="str">
        <f t="shared" ca="1" si="510"/>
        <v>'360 PU '!</v>
      </c>
      <c r="I3895">
        <f t="shared" ca="1" si="511"/>
        <v>0</v>
      </c>
      <c r="J3895">
        <f t="shared" ca="1" si="515"/>
        <v>0</v>
      </c>
      <c r="K3895" t="str">
        <f t="shared" ca="1" si="515"/>
        <v>'360 PU '!</v>
      </c>
      <c r="L3895">
        <f t="shared" ca="1" si="515"/>
        <v>0</v>
      </c>
      <c r="M3895">
        <f t="shared" ca="1" si="515"/>
        <v>0</v>
      </c>
      <c r="N3895">
        <f t="shared" ca="1" si="515"/>
        <v>0</v>
      </c>
      <c r="O3895" t="str">
        <f t="shared" ca="1" si="513"/>
        <v>d:t</v>
      </c>
      <c r="P3895" t="str">
        <f t="shared" ca="1" si="514"/>
        <v>d11:t11</v>
      </c>
    </row>
    <row r="3896" spans="1:16">
      <c r="A3896" t="str">
        <f t="shared" si="507"/>
        <v>04</v>
      </c>
      <c r="B3896" t="str">
        <f t="shared" ca="1" si="508"/>
        <v>PU</v>
      </c>
      <c r="C3896" t="s">
        <v>726</v>
      </c>
      <c r="D3896" t="s">
        <v>4592</v>
      </c>
      <c r="E3896">
        <f t="shared" ca="1" si="509"/>
        <v>0</v>
      </c>
      <c r="H3896" t="str">
        <f t="shared" ca="1" si="510"/>
        <v>'360 PU '!</v>
      </c>
      <c r="I3896">
        <f t="shared" ca="1" si="511"/>
        <v>0</v>
      </c>
      <c r="J3896">
        <f t="shared" ca="1" si="515"/>
        <v>0</v>
      </c>
      <c r="K3896" t="str">
        <f t="shared" ca="1" si="515"/>
        <v>'360 PU '!</v>
      </c>
      <c r="L3896">
        <f t="shared" ca="1" si="515"/>
        <v>0</v>
      </c>
      <c r="M3896">
        <f t="shared" ca="1" si="515"/>
        <v>0</v>
      </c>
      <c r="N3896">
        <f t="shared" ca="1" si="515"/>
        <v>0</v>
      </c>
      <c r="O3896" t="str">
        <f t="shared" ca="1" si="513"/>
        <v>d:t</v>
      </c>
      <c r="P3896" t="str">
        <f t="shared" ca="1" si="514"/>
        <v>d11:t11</v>
      </c>
    </row>
    <row r="3897" spans="1:16">
      <c r="A3897" t="str">
        <f t="shared" ref="A3897:A3960" si="516">MID(D3897,LEN(C3897)+2,LEN(D3897)-LEN(C3897))</f>
        <v>05</v>
      </c>
      <c r="B3897" t="str">
        <f t="shared" ref="B3897:B3960" ca="1" si="517">VLOOKUP(H3897,$A$1:$K$6,11,FALSE)</f>
        <v>PU</v>
      </c>
      <c r="C3897" t="s">
        <v>726</v>
      </c>
      <c r="D3897" t="s">
        <v>4593</v>
      </c>
      <c r="E3897">
        <f t="shared" ca="1" si="509"/>
        <v>0</v>
      </c>
      <c r="H3897" t="str">
        <f t="shared" ca="1" si="510"/>
        <v>'360 PU '!</v>
      </c>
      <c r="I3897">
        <f t="shared" ca="1" si="511"/>
        <v>0</v>
      </c>
      <c r="J3897">
        <f t="shared" ca="1" si="515"/>
        <v>0</v>
      </c>
      <c r="K3897" t="str">
        <f t="shared" ca="1" si="515"/>
        <v>'360 PU '!</v>
      </c>
      <c r="L3897">
        <f t="shared" ca="1" si="515"/>
        <v>0</v>
      </c>
      <c r="M3897">
        <f t="shared" ca="1" si="515"/>
        <v>0</v>
      </c>
      <c r="N3897">
        <f t="shared" ca="1" si="515"/>
        <v>0</v>
      </c>
      <c r="O3897" t="str">
        <f t="shared" ca="1" si="513"/>
        <v>d:t</v>
      </c>
      <c r="P3897" t="str">
        <f t="shared" ca="1" si="514"/>
        <v>d11:t11</v>
      </c>
    </row>
    <row r="3898" spans="1:16">
      <c r="A3898" t="str">
        <f t="shared" si="516"/>
        <v>06</v>
      </c>
      <c r="B3898" t="str">
        <f t="shared" ca="1" si="517"/>
        <v>PU</v>
      </c>
      <c r="C3898" t="s">
        <v>726</v>
      </c>
      <c r="D3898" t="s">
        <v>4594</v>
      </c>
      <c r="E3898">
        <f t="shared" ref="E3898:E3961" ca="1" si="518">IFERROR(VLOOKUP(C3898,INDIRECT($H3898&amp;$O3898),MATCH($A3898,INDIRECT($H3898&amp;$P3898),0),FALSE),0)</f>
        <v>0</v>
      </c>
      <c r="H3898" t="str">
        <f t="shared" ref="H3898:H3961" ca="1" si="519">IF(I3898&lt;&gt;0,I3898,IF(J3898&lt;&gt;0,J3898,IF(K3898&lt;&gt;0,K3898,IF(L3898&lt;&gt;0,L3898,IF(M3898&lt;&gt;0,M3898,N3898)))))</f>
        <v>'360 PU '!</v>
      </c>
      <c r="I3898">
        <f t="shared" ref="I3898:I3961" ca="1" si="520">IF(IFERROR(VLOOKUP(C3898,INDIRECT($I$14&amp;"D:D"),1,FALSE),0)&lt;&gt;0,I$14,0)</f>
        <v>0</v>
      </c>
      <c r="J3898">
        <f t="shared" ca="1" si="515"/>
        <v>0</v>
      </c>
      <c r="K3898" t="str">
        <f t="shared" ca="1" si="515"/>
        <v>'360 PU '!</v>
      </c>
      <c r="L3898">
        <f t="shared" ca="1" si="515"/>
        <v>0</v>
      </c>
      <c r="M3898">
        <f t="shared" ca="1" si="515"/>
        <v>0</v>
      </c>
      <c r="N3898">
        <f t="shared" ca="1" si="515"/>
        <v>0</v>
      </c>
      <c r="O3898" t="str">
        <f t="shared" ca="1" si="513"/>
        <v>d:t</v>
      </c>
      <c r="P3898" t="str">
        <f t="shared" ca="1" si="514"/>
        <v>d11:t11</v>
      </c>
    </row>
    <row r="3899" spans="1:16">
      <c r="A3899" t="str">
        <f t="shared" si="516"/>
        <v>09</v>
      </c>
      <c r="B3899" t="str">
        <f t="shared" ca="1" si="517"/>
        <v>PU</v>
      </c>
      <c r="C3899" t="s">
        <v>726</v>
      </c>
      <c r="D3899" t="s">
        <v>4595</v>
      </c>
      <c r="E3899">
        <f t="shared" ca="1" si="518"/>
        <v>0</v>
      </c>
      <c r="H3899" t="str">
        <f t="shared" ca="1" si="519"/>
        <v>'360 PU '!</v>
      </c>
      <c r="I3899">
        <f t="shared" ca="1" si="520"/>
        <v>0</v>
      </c>
      <c r="J3899">
        <f t="shared" ca="1" si="515"/>
        <v>0</v>
      </c>
      <c r="K3899" t="str">
        <f t="shared" ca="1" si="515"/>
        <v>'360 PU '!</v>
      </c>
      <c r="L3899">
        <f t="shared" ca="1" si="515"/>
        <v>0</v>
      </c>
      <c r="M3899">
        <f t="shared" ca="1" si="515"/>
        <v>0</v>
      </c>
      <c r="N3899">
        <f t="shared" ca="1" si="515"/>
        <v>0</v>
      </c>
      <c r="O3899" t="str">
        <f t="shared" ca="1" si="513"/>
        <v>d:t</v>
      </c>
      <c r="P3899" t="str">
        <f t="shared" ca="1" si="514"/>
        <v>d11:t11</v>
      </c>
    </row>
    <row r="3900" spans="1:16">
      <c r="A3900" t="str">
        <f t="shared" si="516"/>
        <v>11</v>
      </c>
      <c r="B3900" t="str">
        <f t="shared" ca="1" si="517"/>
        <v>PU</v>
      </c>
      <c r="C3900" t="s">
        <v>726</v>
      </c>
      <c r="D3900" t="s">
        <v>4596</v>
      </c>
      <c r="E3900">
        <f t="shared" ca="1" si="518"/>
        <v>0</v>
      </c>
      <c r="H3900" t="str">
        <f t="shared" ca="1" si="519"/>
        <v>'360 PU '!</v>
      </c>
      <c r="I3900">
        <f t="shared" ca="1" si="520"/>
        <v>0</v>
      </c>
      <c r="J3900">
        <f t="shared" ca="1" si="515"/>
        <v>0</v>
      </c>
      <c r="K3900" t="str">
        <f t="shared" ca="1" si="515"/>
        <v>'360 PU '!</v>
      </c>
      <c r="L3900">
        <f t="shared" ca="1" si="515"/>
        <v>0</v>
      </c>
      <c r="M3900">
        <f t="shared" ca="1" si="515"/>
        <v>0</v>
      </c>
      <c r="N3900">
        <f t="shared" ca="1" si="515"/>
        <v>0</v>
      </c>
      <c r="O3900" t="str">
        <f t="shared" ca="1" si="513"/>
        <v>d:t</v>
      </c>
      <c r="P3900" t="str">
        <f t="shared" ca="1" si="514"/>
        <v>d11:t11</v>
      </c>
    </row>
    <row r="3901" spans="1:16">
      <c r="A3901" t="str">
        <f t="shared" si="516"/>
        <v>12</v>
      </c>
      <c r="B3901" t="str">
        <f t="shared" ca="1" si="517"/>
        <v>PU</v>
      </c>
      <c r="C3901" t="s">
        <v>726</v>
      </c>
      <c r="D3901" t="s">
        <v>4597</v>
      </c>
      <c r="E3901">
        <f t="shared" ca="1" si="518"/>
        <v>0</v>
      </c>
      <c r="H3901" t="str">
        <f t="shared" ca="1" si="519"/>
        <v>'360 PU '!</v>
      </c>
      <c r="I3901">
        <f t="shared" ca="1" si="520"/>
        <v>0</v>
      </c>
      <c r="J3901">
        <f t="shared" ca="1" si="515"/>
        <v>0</v>
      </c>
      <c r="K3901" t="str">
        <f t="shared" ca="1" si="515"/>
        <v>'360 PU '!</v>
      </c>
      <c r="L3901">
        <f t="shared" ca="1" si="515"/>
        <v>0</v>
      </c>
      <c r="M3901">
        <f t="shared" ca="1" si="515"/>
        <v>0</v>
      </c>
      <c r="N3901">
        <f t="shared" ca="1" si="515"/>
        <v>0</v>
      </c>
      <c r="O3901" t="str">
        <f t="shared" ca="1" si="513"/>
        <v>d:t</v>
      </c>
      <c r="P3901" t="str">
        <f t="shared" ca="1" si="514"/>
        <v>d11:t11</v>
      </c>
    </row>
    <row r="3902" spans="1:16">
      <c r="A3902" t="str">
        <f t="shared" si="516"/>
        <v>14</v>
      </c>
      <c r="B3902" t="str">
        <f t="shared" ca="1" si="517"/>
        <v>PU</v>
      </c>
      <c r="C3902" t="s">
        <v>726</v>
      </c>
      <c r="D3902" t="s">
        <v>4598</v>
      </c>
      <c r="E3902">
        <f t="shared" ca="1" si="518"/>
        <v>0</v>
      </c>
      <c r="H3902" t="str">
        <f t="shared" ca="1" si="519"/>
        <v>'360 PU '!</v>
      </c>
      <c r="I3902">
        <f t="shared" ca="1" si="520"/>
        <v>0</v>
      </c>
      <c r="J3902">
        <f t="shared" ca="1" si="515"/>
        <v>0</v>
      </c>
      <c r="K3902" t="str">
        <f t="shared" ca="1" si="515"/>
        <v>'360 PU '!</v>
      </c>
      <c r="L3902">
        <f t="shared" ca="1" si="515"/>
        <v>0</v>
      </c>
      <c r="M3902">
        <f t="shared" ca="1" si="515"/>
        <v>0</v>
      </c>
      <c r="N3902">
        <f t="shared" ca="1" si="515"/>
        <v>0</v>
      </c>
      <c r="O3902" t="str">
        <f t="shared" ca="1" si="513"/>
        <v>d:t</v>
      </c>
      <c r="P3902" t="str">
        <f t="shared" ca="1" si="514"/>
        <v>d11:t11</v>
      </c>
    </row>
    <row r="3903" spans="1:16">
      <c r="A3903" t="str">
        <f t="shared" si="516"/>
        <v>100</v>
      </c>
      <c r="B3903" t="str">
        <f t="shared" ca="1" si="517"/>
        <v>PU</v>
      </c>
      <c r="C3903" t="s">
        <v>726</v>
      </c>
      <c r="D3903" t="s">
        <v>4599</v>
      </c>
      <c r="E3903">
        <f t="shared" ca="1" si="518"/>
        <v>0</v>
      </c>
      <c r="H3903" t="str">
        <f t="shared" ca="1" si="519"/>
        <v>'360 PU '!</v>
      </c>
      <c r="I3903">
        <f t="shared" ca="1" si="520"/>
        <v>0</v>
      </c>
      <c r="J3903">
        <f t="shared" ca="1" si="515"/>
        <v>0</v>
      </c>
      <c r="K3903" t="str">
        <f t="shared" ca="1" si="515"/>
        <v>'360 PU '!</v>
      </c>
      <c r="L3903">
        <f t="shared" ca="1" si="515"/>
        <v>0</v>
      </c>
      <c r="M3903">
        <f t="shared" ca="1" si="515"/>
        <v>0</v>
      </c>
      <c r="N3903">
        <f t="shared" ca="1" si="515"/>
        <v>0</v>
      </c>
      <c r="O3903" t="str">
        <f t="shared" ca="1" si="513"/>
        <v>d:t</v>
      </c>
      <c r="P3903" t="str">
        <f t="shared" ca="1" si="514"/>
        <v>d11:t11</v>
      </c>
    </row>
    <row r="3904" spans="1:16">
      <c r="A3904" t="str">
        <f t="shared" si="516"/>
        <v>01</v>
      </c>
      <c r="B3904" t="str">
        <f t="shared" ca="1" si="517"/>
        <v>PU</v>
      </c>
      <c r="C3904" t="s">
        <v>4515</v>
      </c>
      <c r="D3904" t="s">
        <v>4600</v>
      </c>
      <c r="E3904">
        <f t="shared" ca="1" si="518"/>
        <v>0</v>
      </c>
      <c r="H3904" t="str">
        <f t="shared" ca="1" si="519"/>
        <v>'360 PU '!</v>
      </c>
      <c r="I3904">
        <f t="shared" ca="1" si="520"/>
        <v>0</v>
      </c>
      <c r="J3904">
        <f t="shared" ca="1" si="515"/>
        <v>0</v>
      </c>
      <c r="K3904" t="str">
        <f t="shared" ca="1" si="515"/>
        <v>'360 PU '!</v>
      </c>
      <c r="L3904">
        <f t="shared" ca="1" si="515"/>
        <v>0</v>
      </c>
      <c r="M3904">
        <f t="shared" ca="1" si="515"/>
        <v>0</v>
      </c>
      <c r="N3904">
        <f t="shared" ca="1" si="515"/>
        <v>0</v>
      </c>
      <c r="O3904" t="str">
        <f t="shared" ca="1" si="513"/>
        <v>d:t</v>
      </c>
      <c r="P3904" t="str">
        <f t="shared" ca="1" si="514"/>
        <v>d11:t11</v>
      </c>
    </row>
    <row r="3905" spans="1:16">
      <c r="A3905" t="str">
        <f t="shared" si="516"/>
        <v>02</v>
      </c>
      <c r="B3905" t="str">
        <f t="shared" ca="1" si="517"/>
        <v>PU</v>
      </c>
      <c r="C3905" t="s">
        <v>4515</v>
      </c>
      <c r="D3905" t="s">
        <v>4601</v>
      </c>
      <c r="E3905">
        <f t="shared" ca="1" si="518"/>
        <v>0</v>
      </c>
      <c r="H3905" t="str">
        <f t="shared" ca="1" si="519"/>
        <v>'360 PU '!</v>
      </c>
      <c r="I3905">
        <f t="shared" ca="1" si="520"/>
        <v>0</v>
      </c>
      <c r="J3905">
        <f t="shared" ca="1" si="515"/>
        <v>0</v>
      </c>
      <c r="K3905" t="str">
        <f t="shared" ca="1" si="515"/>
        <v>'360 PU '!</v>
      </c>
      <c r="L3905">
        <f t="shared" ca="1" si="515"/>
        <v>0</v>
      </c>
      <c r="M3905">
        <f t="shared" ca="1" si="515"/>
        <v>0</v>
      </c>
      <c r="N3905">
        <f t="shared" ca="1" si="515"/>
        <v>0</v>
      </c>
      <c r="O3905" t="str">
        <f t="shared" ca="1" si="513"/>
        <v>d:t</v>
      </c>
      <c r="P3905" t="str">
        <f t="shared" ca="1" si="514"/>
        <v>d11:t11</v>
      </c>
    </row>
    <row r="3906" spans="1:16">
      <c r="A3906" t="str">
        <f t="shared" si="516"/>
        <v>03</v>
      </c>
      <c r="B3906" t="str">
        <f t="shared" ca="1" si="517"/>
        <v>PU</v>
      </c>
      <c r="C3906" t="s">
        <v>4515</v>
      </c>
      <c r="D3906" t="s">
        <v>4602</v>
      </c>
      <c r="E3906">
        <f t="shared" ca="1" si="518"/>
        <v>0</v>
      </c>
      <c r="H3906" t="str">
        <f t="shared" ca="1" si="519"/>
        <v>'360 PU '!</v>
      </c>
      <c r="I3906">
        <f t="shared" ca="1" si="520"/>
        <v>0</v>
      </c>
      <c r="J3906">
        <f t="shared" ca="1" si="515"/>
        <v>0</v>
      </c>
      <c r="K3906" t="str">
        <f t="shared" ca="1" si="515"/>
        <v>'360 PU '!</v>
      </c>
      <c r="L3906">
        <f t="shared" ca="1" si="515"/>
        <v>0</v>
      </c>
      <c r="M3906">
        <f t="shared" ca="1" si="515"/>
        <v>0</v>
      </c>
      <c r="N3906">
        <f t="shared" ca="1" si="515"/>
        <v>0</v>
      </c>
      <c r="O3906" t="str">
        <f t="shared" ca="1" si="513"/>
        <v>d:t</v>
      </c>
      <c r="P3906" t="str">
        <f t="shared" ca="1" si="514"/>
        <v>d11:t11</v>
      </c>
    </row>
    <row r="3907" spans="1:16">
      <c r="A3907" t="str">
        <f t="shared" si="516"/>
        <v>04</v>
      </c>
      <c r="B3907" t="str">
        <f t="shared" ca="1" si="517"/>
        <v>PU</v>
      </c>
      <c r="C3907" t="s">
        <v>4515</v>
      </c>
      <c r="D3907" t="s">
        <v>4603</v>
      </c>
      <c r="E3907">
        <f t="shared" ca="1" si="518"/>
        <v>0</v>
      </c>
      <c r="H3907" t="str">
        <f t="shared" ca="1" si="519"/>
        <v>'360 PU '!</v>
      </c>
      <c r="I3907">
        <f t="shared" ca="1" si="520"/>
        <v>0</v>
      </c>
      <c r="J3907">
        <f t="shared" ca="1" si="515"/>
        <v>0</v>
      </c>
      <c r="K3907" t="str">
        <f t="shared" ca="1" si="515"/>
        <v>'360 PU '!</v>
      </c>
      <c r="L3907">
        <f t="shared" ca="1" si="515"/>
        <v>0</v>
      </c>
      <c r="M3907">
        <f t="shared" ca="1" si="515"/>
        <v>0</v>
      </c>
      <c r="N3907">
        <f t="shared" ca="1" si="515"/>
        <v>0</v>
      </c>
      <c r="O3907" t="str">
        <f t="shared" ca="1" si="513"/>
        <v>d:t</v>
      </c>
      <c r="P3907" t="str">
        <f t="shared" ca="1" si="514"/>
        <v>d11:t11</v>
      </c>
    </row>
    <row r="3908" spans="1:16">
      <c r="A3908" t="str">
        <f t="shared" si="516"/>
        <v>05</v>
      </c>
      <c r="B3908" t="str">
        <f t="shared" ca="1" si="517"/>
        <v>PU</v>
      </c>
      <c r="C3908" t="s">
        <v>4515</v>
      </c>
      <c r="D3908" t="s">
        <v>4604</v>
      </c>
      <c r="E3908">
        <f t="shared" ca="1" si="518"/>
        <v>0</v>
      </c>
      <c r="H3908" t="str">
        <f t="shared" ca="1" si="519"/>
        <v>'360 PU '!</v>
      </c>
      <c r="I3908">
        <f t="shared" ca="1" si="520"/>
        <v>0</v>
      </c>
      <c r="J3908">
        <f t="shared" ca="1" si="515"/>
        <v>0</v>
      </c>
      <c r="K3908" t="str">
        <f t="shared" ca="1" si="515"/>
        <v>'360 PU '!</v>
      </c>
      <c r="L3908">
        <f t="shared" ca="1" si="515"/>
        <v>0</v>
      </c>
      <c r="M3908">
        <f t="shared" ca="1" si="515"/>
        <v>0</v>
      </c>
      <c r="N3908">
        <f t="shared" ca="1" si="515"/>
        <v>0</v>
      </c>
      <c r="O3908" t="str">
        <f t="shared" ca="1" si="513"/>
        <v>d:t</v>
      </c>
      <c r="P3908" t="str">
        <f t="shared" ca="1" si="514"/>
        <v>d11:t11</v>
      </c>
    </row>
    <row r="3909" spans="1:16">
      <c r="A3909" t="str">
        <f t="shared" si="516"/>
        <v>06</v>
      </c>
      <c r="B3909" t="str">
        <f t="shared" ca="1" si="517"/>
        <v>PU</v>
      </c>
      <c r="C3909" t="s">
        <v>4515</v>
      </c>
      <c r="D3909" t="s">
        <v>4605</v>
      </c>
      <c r="E3909">
        <f t="shared" ca="1" si="518"/>
        <v>0</v>
      </c>
      <c r="H3909" t="str">
        <f t="shared" ca="1" si="519"/>
        <v>'360 PU '!</v>
      </c>
      <c r="I3909">
        <f t="shared" ca="1" si="520"/>
        <v>0</v>
      </c>
      <c r="J3909">
        <f t="shared" ca="1" si="515"/>
        <v>0</v>
      </c>
      <c r="K3909" t="str">
        <f t="shared" ca="1" si="515"/>
        <v>'360 PU '!</v>
      </c>
      <c r="L3909">
        <f t="shared" ca="1" si="515"/>
        <v>0</v>
      </c>
      <c r="M3909">
        <f t="shared" ca="1" si="515"/>
        <v>0</v>
      </c>
      <c r="N3909">
        <f t="shared" ca="1" si="515"/>
        <v>0</v>
      </c>
      <c r="O3909" t="str">
        <f t="shared" ca="1" si="513"/>
        <v>d:t</v>
      </c>
      <c r="P3909" t="str">
        <f t="shared" ca="1" si="514"/>
        <v>d11:t11</v>
      </c>
    </row>
    <row r="3910" spans="1:16">
      <c r="A3910" t="str">
        <f t="shared" si="516"/>
        <v>09</v>
      </c>
      <c r="B3910" t="str">
        <f t="shared" ca="1" si="517"/>
        <v>PU</v>
      </c>
      <c r="C3910" t="s">
        <v>4515</v>
      </c>
      <c r="D3910" t="s">
        <v>4606</v>
      </c>
      <c r="E3910">
        <f t="shared" ca="1" si="518"/>
        <v>0</v>
      </c>
      <c r="H3910" t="str">
        <f t="shared" ca="1" si="519"/>
        <v>'360 PU '!</v>
      </c>
      <c r="I3910">
        <f t="shared" ca="1" si="520"/>
        <v>0</v>
      </c>
      <c r="J3910">
        <f t="shared" ca="1" si="515"/>
        <v>0</v>
      </c>
      <c r="K3910" t="str">
        <f t="shared" ca="1" si="515"/>
        <v>'360 PU '!</v>
      </c>
      <c r="L3910">
        <f t="shared" ca="1" si="515"/>
        <v>0</v>
      </c>
      <c r="M3910">
        <f t="shared" ca="1" si="515"/>
        <v>0</v>
      </c>
      <c r="N3910">
        <f t="shared" ca="1" si="515"/>
        <v>0</v>
      </c>
      <c r="O3910" t="str">
        <f t="shared" ca="1" si="513"/>
        <v>d:t</v>
      </c>
      <c r="P3910" t="str">
        <f t="shared" ca="1" si="514"/>
        <v>d11:t11</v>
      </c>
    </row>
    <row r="3911" spans="1:16">
      <c r="A3911" t="str">
        <f t="shared" si="516"/>
        <v>11</v>
      </c>
      <c r="B3911" t="str">
        <f t="shared" ca="1" si="517"/>
        <v>PU</v>
      </c>
      <c r="C3911" t="s">
        <v>4515</v>
      </c>
      <c r="D3911" t="s">
        <v>4607</v>
      </c>
      <c r="E3911">
        <f t="shared" ca="1" si="518"/>
        <v>0</v>
      </c>
      <c r="H3911" t="str">
        <f t="shared" ca="1" si="519"/>
        <v>'360 PU '!</v>
      </c>
      <c r="I3911">
        <f t="shared" ca="1" si="520"/>
        <v>0</v>
      </c>
      <c r="J3911">
        <f t="shared" ca="1" si="515"/>
        <v>0</v>
      </c>
      <c r="K3911" t="str">
        <f t="shared" ca="1" si="515"/>
        <v>'360 PU '!</v>
      </c>
      <c r="L3911">
        <f t="shared" ca="1" si="515"/>
        <v>0</v>
      </c>
      <c r="M3911">
        <f t="shared" ca="1" si="515"/>
        <v>0</v>
      </c>
      <c r="N3911">
        <f t="shared" ca="1" si="515"/>
        <v>0</v>
      </c>
      <c r="O3911" t="str">
        <f t="shared" ca="1" si="513"/>
        <v>d:t</v>
      </c>
      <c r="P3911" t="str">
        <f t="shared" ca="1" si="514"/>
        <v>d11:t11</v>
      </c>
    </row>
    <row r="3912" spans="1:16">
      <c r="A3912" t="str">
        <f t="shared" si="516"/>
        <v>12</v>
      </c>
      <c r="B3912" t="str">
        <f t="shared" ca="1" si="517"/>
        <v>PU</v>
      </c>
      <c r="C3912" t="s">
        <v>4515</v>
      </c>
      <c r="D3912" t="s">
        <v>4608</v>
      </c>
      <c r="E3912">
        <f t="shared" ca="1" si="518"/>
        <v>0</v>
      </c>
      <c r="H3912" t="str">
        <f t="shared" ca="1" si="519"/>
        <v>'360 PU '!</v>
      </c>
      <c r="I3912">
        <f t="shared" ca="1" si="520"/>
        <v>0</v>
      </c>
      <c r="J3912">
        <f t="shared" ca="1" si="515"/>
        <v>0</v>
      </c>
      <c r="K3912" t="str">
        <f t="shared" ca="1" si="515"/>
        <v>'360 PU '!</v>
      </c>
      <c r="L3912">
        <f t="shared" ca="1" si="515"/>
        <v>0</v>
      </c>
      <c r="M3912">
        <f t="shared" ca="1" si="515"/>
        <v>0</v>
      </c>
      <c r="N3912">
        <f t="shared" ca="1" si="515"/>
        <v>0</v>
      </c>
      <c r="O3912" t="str">
        <f t="shared" ca="1" si="513"/>
        <v>d:t</v>
      </c>
      <c r="P3912" t="str">
        <f t="shared" ca="1" si="514"/>
        <v>d11:t11</v>
      </c>
    </row>
    <row r="3913" spans="1:16">
      <c r="A3913" t="str">
        <f t="shared" si="516"/>
        <v>14</v>
      </c>
      <c r="B3913" t="str">
        <f t="shared" ca="1" si="517"/>
        <v>PU</v>
      </c>
      <c r="C3913" t="s">
        <v>4515</v>
      </c>
      <c r="D3913" t="s">
        <v>4609</v>
      </c>
      <c r="E3913">
        <f t="shared" ca="1" si="518"/>
        <v>0</v>
      </c>
      <c r="H3913" t="str">
        <f t="shared" ca="1" si="519"/>
        <v>'360 PU '!</v>
      </c>
      <c r="I3913">
        <f t="shared" ca="1" si="520"/>
        <v>0</v>
      </c>
      <c r="J3913">
        <f t="shared" ca="1" si="515"/>
        <v>0</v>
      </c>
      <c r="K3913" t="str">
        <f t="shared" ca="1" si="515"/>
        <v>'360 PU '!</v>
      </c>
      <c r="L3913">
        <f t="shared" ca="1" si="515"/>
        <v>0</v>
      </c>
      <c r="M3913">
        <f t="shared" ca="1" si="515"/>
        <v>0</v>
      </c>
      <c r="N3913">
        <f t="shared" ca="1" si="515"/>
        <v>0</v>
      </c>
      <c r="O3913" t="str">
        <f t="shared" ca="1" si="513"/>
        <v>d:t</v>
      </c>
      <c r="P3913" t="str">
        <f t="shared" ca="1" si="514"/>
        <v>d11:t11</v>
      </c>
    </row>
    <row r="3914" spans="1:16">
      <c r="A3914" t="str">
        <f t="shared" si="516"/>
        <v>100</v>
      </c>
      <c r="B3914" t="str">
        <f t="shared" ca="1" si="517"/>
        <v>PU</v>
      </c>
      <c r="C3914" t="s">
        <v>4515</v>
      </c>
      <c r="D3914" t="s">
        <v>4610</v>
      </c>
      <c r="E3914">
        <f t="shared" ca="1" si="518"/>
        <v>0</v>
      </c>
      <c r="H3914" t="str">
        <f t="shared" ca="1" si="519"/>
        <v>'360 PU '!</v>
      </c>
      <c r="I3914">
        <f t="shared" ca="1" si="520"/>
        <v>0</v>
      </c>
      <c r="J3914">
        <f t="shared" ca="1" si="515"/>
        <v>0</v>
      </c>
      <c r="K3914" t="str">
        <f t="shared" ca="1" si="515"/>
        <v>'360 PU '!</v>
      </c>
      <c r="L3914">
        <f t="shared" ca="1" si="515"/>
        <v>0</v>
      </c>
      <c r="M3914">
        <f t="shared" ca="1" si="515"/>
        <v>0</v>
      </c>
      <c r="N3914">
        <f t="shared" ca="1" si="515"/>
        <v>0</v>
      </c>
      <c r="O3914" t="str">
        <f t="shared" ca="1" si="513"/>
        <v>d:t</v>
      </c>
      <c r="P3914" t="str">
        <f t="shared" ca="1" si="514"/>
        <v>d11:t11</v>
      </c>
    </row>
    <row r="3915" spans="1:16">
      <c r="A3915" t="str">
        <f t="shared" si="516"/>
        <v>01</v>
      </c>
      <c r="B3915" t="str">
        <f t="shared" ca="1" si="517"/>
        <v>PU</v>
      </c>
      <c r="C3915" t="s">
        <v>4516</v>
      </c>
      <c r="D3915" t="s">
        <v>4611</v>
      </c>
      <c r="E3915">
        <f t="shared" ca="1" si="518"/>
        <v>0</v>
      </c>
      <c r="H3915" t="str">
        <f t="shared" ca="1" si="519"/>
        <v>'360 PU '!</v>
      </c>
      <c r="I3915">
        <f t="shared" ca="1" si="520"/>
        <v>0</v>
      </c>
      <c r="J3915">
        <f t="shared" ca="1" si="515"/>
        <v>0</v>
      </c>
      <c r="K3915" t="str">
        <f t="shared" ca="1" si="515"/>
        <v>'360 PU '!</v>
      </c>
      <c r="L3915">
        <f t="shared" ca="1" si="515"/>
        <v>0</v>
      </c>
      <c r="M3915">
        <f t="shared" ca="1" si="515"/>
        <v>0</v>
      </c>
      <c r="N3915">
        <f t="shared" ca="1" si="515"/>
        <v>0</v>
      </c>
      <c r="O3915" t="str">
        <f t="shared" ca="1" si="513"/>
        <v>d:t</v>
      </c>
      <c r="P3915" t="str">
        <f t="shared" ca="1" si="514"/>
        <v>d11:t11</v>
      </c>
    </row>
    <row r="3916" spans="1:16">
      <c r="A3916" t="str">
        <f t="shared" si="516"/>
        <v>02</v>
      </c>
      <c r="B3916" t="str">
        <f t="shared" ca="1" si="517"/>
        <v>PU</v>
      </c>
      <c r="C3916" t="s">
        <v>4516</v>
      </c>
      <c r="D3916" t="s">
        <v>4612</v>
      </c>
      <c r="E3916">
        <f t="shared" ca="1" si="518"/>
        <v>0</v>
      </c>
      <c r="H3916" t="str">
        <f t="shared" ca="1" si="519"/>
        <v>'360 PU '!</v>
      </c>
      <c r="I3916">
        <f t="shared" ca="1" si="520"/>
        <v>0</v>
      </c>
      <c r="J3916">
        <f t="shared" ca="1" si="515"/>
        <v>0</v>
      </c>
      <c r="K3916" t="str">
        <f t="shared" ca="1" si="515"/>
        <v>'360 PU '!</v>
      </c>
      <c r="L3916">
        <f t="shared" ca="1" si="515"/>
        <v>0</v>
      </c>
      <c r="M3916">
        <f t="shared" ca="1" si="515"/>
        <v>0</v>
      </c>
      <c r="N3916">
        <f t="shared" ca="1" si="515"/>
        <v>0</v>
      </c>
      <c r="O3916" t="str">
        <f t="shared" ca="1" si="513"/>
        <v>d:t</v>
      </c>
      <c r="P3916" t="str">
        <f t="shared" ca="1" si="514"/>
        <v>d11:t11</v>
      </c>
    </row>
    <row r="3917" spans="1:16">
      <c r="A3917" t="str">
        <f t="shared" si="516"/>
        <v>03</v>
      </c>
      <c r="B3917" t="str">
        <f t="shared" ca="1" si="517"/>
        <v>PU</v>
      </c>
      <c r="C3917" t="s">
        <v>4516</v>
      </c>
      <c r="D3917" t="s">
        <v>4613</v>
      </c>
      <c r="E3917">
        <f t="shared" ca="1" si="518"/>
        <v>0</v>
      </c>
      <c r="H3917" t="str">
        <f t="shared" ca="1" si="519"/>
        <v>'360 PU '!</v>
      </c>
      <c r="I3917">
        <f t="shared" ca="1" si="520"/>
        <v>0</v>
      </c>
      <c r="J3917">
        <f t="shared" ca="1" si="515"/>
        <v>0</v>
      </c>
      <c r="K3917" t="str">
        <f t="shared" ca="1" si="515"/>
        <v>'360 PU '!</v>
      </c>
      <c r="L3917">
        <f t="shared" ca="1" si="515"/>
        <v>0</v>
      </c>
      <c r="M3917">
        <f t="shared" ca="1" si="515"/>
        <v>0</v>
      </c>
      <c r="N3917">
        <f t="shared" ca="1" si="515"/>
        <v>0</v>
      </c>
      <c r="O3917" t="str">
        <f t="shared" ca="1" si="513"/>
        <v>d:t</v>
      </c>
      <c r="P3917" t="str">
        <f t="shared" ca="1" si="514"/>
        <v>d11:t11</v>
      </c>
    </row>
    <row r="3918" spans="1:16">
      <c r="A3918" t="str">
        <f t="shared" si="516"/>
        <v>04</v>
      </c>
      <c r="B3918" t="str">
        <f t="shared" ca="1" si="517"/>
        <v>PU</v>
      </c>
      <c r="C3918" t="s">
        <v>4516</v>
      </c>
      <c r="D3918" t="s">
        <v>4614</v>
      </c>
      <c r="E3918">
        <f t="shared" ca="1" si="518"/>
        <v>0</v>
      </c>
      <c r="H3918" t="str">
        <f t="shared" ca="1" si="519"/>
        <v>'360 PU '!</v>
      </c>
      <c r="I3918">
        <f t="shared" ca="1" si="520"/>
        <v>0</v>
      </c>
      <c r="J3918">
        <f t="shared" ca="1" si="515"/>
        <v>0</v>
      </c>
      <c r="K3918" t="str">
        <f t="shared" ca="1" si="515"/>
        <v>'360 PU '!</v>
      </c>
      <c r="L3918">
        <f t="shared" ca="1" si="515"/>
        <v>0</v>
      </c>
      <c r="M3918">
        <f t="shared" ca="1" si="515"/>
        <v>0</v>
      </c>
      <c r="N3918">
        <f t="shared" ca="1" si="515"/>
        <v>0</v>
      </c>
      <c r="O3918" t="str">
        <f t="shared" ca="1" si="513"/>
        <v>d:t</v>
      </c>
      <c r="P3918" t="str">
        <f t="shared" ca="1" si="514"/>
        <v>d11:t11</v>
      </c>
    </row>
    <row r="3919" spans="1:16">
      <c r="A3919" t="str">
        <f t="shared" si="516"/>
        <v>05</v>
      </c>
      <c r="B3919" t="str">
        <f t="shared" ca="1" si="517"/>
        <v>PU</v>
      </c>
      <c r="C3919" t="s">
        <v>4516</v>
      </c>
      <c r="D3919" t="s">
        <v>4615</v>
      </c>
      <c r="E3919">
        <f t="shared" ca="1" si="518"/>
        <v>0</v>
      </c>
      <c r="H3919" t="str">
        <f t="shared" ca="1" si="519"/>
        <v>'360 PU '!</v>
      </c>
      <c r="I3919">
        <f t="shared" ca="1" si="520"/>
        <v>0</v>
      </c>
      <c r="J3919">
        <f t="shared" ca="1" si="515"/>
        <v>0</v>
      </c>
      <c r="K3919" t="str">
        <f t="shared" ca="1" si="515"/>
        <v>'360 PU '!</v>
      </c>
      <c r="L3919">
        <f t="shared" ca="1" si="515"/>
        <v>0</v>
      </c>
      <c r="M3919">
        <f t="shared" ca="1" si="515"/>
        <v>0</v>
      </c>
      <c r="N3919">
        <f t="shared" ca="1" si="515"/>
        <v>0</v>
      </c>
      <c r="O3919" t="str">
        <f t="shared" ca="1" si="513"/>
        <v>d:t</v>
      </c>
      <c r="P3919" t="str">
        <f t="shared" ca="1" si="514"/>
        <v>d11:t11</v>
      </c>
    </row>
    <row r="3920" spans="1:16">
      <c r="A3920" t="str">
        <f t="shared" si="516"/>
        <v>06</v>
      </c>
      <c r="B3920" t="str">
        <f t="shared" ca="1" si="517"/>
        <v>PU</v>
      </c>
      <c r="C3920" t="s">
        <v>4516</v>
      </c>
      <c r="D3920" t="s">
        <v>4616</v>
      </c>
      <c r="E3920">
        <f t="shared" ca="1" si="518"/>
        <v>0</v>
      </c>
      <c r="H3920" t="str">
        <f t="shared" ca="1" si="519"/>
        <v>'360 PU '!</v>
      </c>
      <c r="I3920">
        <f t="shared" ca="1" si="520"/>
        <v>0</v>
      </c>
      <c r="J3920">
        <f t="shared" ca="1" si="515"/>
        <v>0</v>
      </c>
      <c r="K3920" t="str">
        <f t="shared" ca="1" si="515"/>
        <v>'360 PU '!</v>
      </c>
      <c r="L3920">
        <f t="shared" ca="1" si="515"/>
        <v>0</v>
      </c>
      <c r="M3920">
        <f t="shared" ca="1" si="515"/>
        <v>0</v>
      </c>
      <c r="N3920">
        <f t="shared" ca="1" si="515"/>
        <v>0</v>
      </c>
      <c r="O3920" t="str">
        <f t="shared" ref="O3920:O3983" ca="1" si="521">VLOOKUP($H3920,$G$8:$I$13,2,FALSE)</f>
        <v>d:t</v>
      </c>
      <c r="P3920" t="str">
        <f t="shared" ref="P3920:P3983" ca="1" si="522">VLOOKUP($H3920,$G$8:$I$13,3,FALSE)</f>
        <v>d11:t11</v>
      </c>
    </row>
    <row r="3921" spans="1:16">
      <c r="A3921" t="str">
        <f t="shared" si="516"/>
        <v>09</v>
      </c>
      <c r="B3921" t="str">
        <f t="shared" ca="1" si="517"/>
        <v>PU</v>
      </c>
      <c r="C3921" t="s">
        <v>4516</v>
      </c>
      <c r="D3921" t="s">
        <v>4617</v>
      </c>
      <c r="E3921">
        <f t="shared" ca="1" si="518"/>
        <v>0</v>
      </c>
      <c r="H3921" t="str">
        <f t="shared" ca="1" si="519"/>
        <v>'360 PU '!</v>
      </c>
      <c r="I3921">
        <f t="shared" ca="1" si="520"/>
        <v>0</v>
      </c>
      <c r="J3921">
        <f t="shared" ca="1" si="515"/>
        <v>0</v>
      </c>
      <c r="K3921" t="str">
        <f t="shared" ca="1" si="515"/>
        <v>'360 PU '!</v>
      </c>
      <c r="L3921">
        <f t="shared" ca="1" si="515"/>
        <v>0</v>
      </c>
      <c r="M3921">
        <f t="shared" ca="1" si="515"/>
        <v>0</v>
      </c>
      <c r="N3921">
        <f t="shared" ca="1" si="515"/>
        <v>0</v>
      </c>
      <c r="O3921" t="str">
        <f t="shared" ca="1" si="521"/>
        <v>d:t</v>
      </c>
      <c r="P3921" t="str">
        <f t="shared" ca="1" si="522"/>
        <v>d11:t11</v>
      </c>
    </row>
    <row r="3922" spans="1:16">
      <c r="A3922" t="str">
        <f t="shared" si="516"/>
        <v>11</v>
      </c>
      <c r="B3922" t="str">
        <f t="shared" ca="1" si="517"/>
        <v>PU</v>
      </c>
      <c r="C3922" t="s">
        <v>4516</v>
      </c>
      <c r="D3922" t="s">
        <v>4618</v>
      </c>
      <c r="E3922">
        <f t="shared" ca="1" si="518"/>
        <v>0</v>
      </c>
      <c r="H3922" t="str">
        <f t="shared" ca="1" si="519"/>
        <v>'360 PU '!</v>
      </c>
      <c r="I3922">
        <f t="shared" ca="1" si="520"/>
        <v>0</v>
      </c>
      <c r="J3922">
        <f t="shared" ca="1" si="515"/>
        <v>0</v>
      </c>
      <c r="K3922" t="str">
        <f t="shared" ca="1" si="515"/>
        <v>'360 PU '!</v>
      </c>
      <c r="L3922">
        <f t="shared" ca="1" si="515"/>
        <v>0</v>
      </c>
      <c r="M3922">
        <f t="shared" ca="1" si="515"/>
        <v>0</v>
      </c>
      <c r="N3922">
        <f t="shared" ca="1" si="515"/>
        <v>0</v>
      </c>
      <c r="O3922" t="str">
        <f t="shared" ca="1" si="521"/>
        <v>d:t</v>
      </c>
      <c r="P3922" t="str">
        <f t="shared" ca="1" si="522"/>
        <v>d11:t11</v>
      </c>
    </row>
    <row r="3923" spans="1:16">
      <c r="A3923" t="str">
        <f t="shared" si="516"/>
        <v>12</v>
      </c>
      <c r="B3923" t="str">
        <f t="shared" ca="1" si="517"/>
        <v>PU</v>
      </c>
      <c r="C3923" t="s">
        <v>4516</v>
      </c>
      <c r="D3923" t="s">
        <v>4619</v>
      </c>
      <c r="E3923">
        <f t="shared" ca="1" si="518"/>
        <v>0</v>
      </c>
      <c r="H3923" t="str">
        <f t="shared" ca="1" si="519"/>
        <v>'360 PU '!</v>
      </c>
      <c r="I3923">
        <f t="shared" ca="1" si="520"/>
        <v>0</v>
      </c>
      <c r="J3923">
        <f t="shared" ca="1" si="515"/>
        <v>0</v>
      </c>
      <c r="K3923" t="str">
        <f t="shared" ca="1" si="515"/>
        <v>'360 PU '!</v>
      </c>
      <c r="L3923">
        <f t="shared" ca="1" si="515"/>
        <v>0</v>
      </c>
      <c r="M3923">
        <f t="shared" ca="1" si="515"/>
        <v>0</v>
      </c>
      <c r="N3923">
        <f t="shared" ca="1" si="515"/>
        <v>0</v>
      </c>
      <c r="O3923" t="str">
        <f t="shared" ca="1" si="521"/>
        <v>d:t</v>
      </c>
      <c r="P3923" t="str">
        <f t="shared" ca="1" si="522"/>
        <v>d11:t11</v>
      </c>
    </row>
    <row r="3924" spans="1:16">
      <c r="A3924" t="str">
        <f t="shared" si="516"/>
        <v>14</v>
      </c>
      <c r="B3924" t="str">
        <f t="shared" ca="1" si="517"/>
        <v>PU</v>
      </c>
      <c r="C3924" t="s">
        <v>4516</v>
      </c>
      <c r="D3924" t="s">
        <v>4620</v>
      </c>
      <c r="E3924">
        <f t="shared" ca="1" si="518"/>
        <v>0</v>
      </c>
      <c r="H3924" t="str">
        <f t="shared" ca="1" si="519"/>
        <v>'360 PU '!</v>
      </c>
      <c r="I3924">
        <f t="shared" ca="1" si="520"/>
        <v>0</v>
      </c>
      <c r="J3924">
        <f t="shared" ca="1" si="515"/>
        <v>0</v>
      </c>
      <c r="K3924" t="str">
        <f t="shared" ca="1" si="515"/>
        <v>'360 PU '!</v>
      </c>
      <c r="L3924">
        <f t="shared" ca="1" si="515"/>
        <v>0</v>
      </c>
      <c r="M3924">
        <f t="shared" ca="1" si="515"/>
        <v>0</v>
      </c>
      <c r="N3924">
        <f t="shared" ca="1" si="515"/>
        <v>0</v>
      </c>
      <c r="O3924" t="str">
        <f t="shared" ca="1" si="521"/>
        <v>d:t</v>
      </c>
      <c r="P3924" t="str">
        <f t="shared" ca="1" si="522"/>
        <v>d11:t11</v>
      </c>
    </row>
    <row r="3925" spans="1:16">
      <c r="A3925" t="str">
        <f t="shared" si="516"/>
        <v>100</v>
      </c>
      <c r="B3925" t="str">
        <f t="shared" ca="1" si="517"/>
        <v>PU</v>
      </c>
      <c r="C3925" t="s">
        <v>4516</v>
      </c>
      <c r="D3925" t="s">
        <v>4621</v>
      </c>
      <c r="E3925">
        <f t="shared" ca="1" si="518"/>
        <v>0</v>
      </c>
      <c r="H3925" t="str">
        <f t="shared" ca="1" si="519"/>
        <v>'360 PU '!</v>
      </c>
      <c r="I3925">
        <f t="shared" ca="1" si="520"/>
        <v>0</v>
      </c>
      <c r="J3925">
        <f t="shared" ca="1" si="515"/>
        <v>0</v>
      </c>
      <c r="K3925" t="str">
        <f t="shared" ca="1" si="515"/>
        <v>'360 PU '!</v>
      </c>
      <c r="L3925">
        <f t="shared" ca="1" si="515"/>
        <v>0</v>
      </c>
      <c r="M3925">
        <f t="shared" ca="1" si="515"/>
        <v>0</v>
      </c>
      <c r="N3925">
        <f t="shared" ca="1" si="515"/>
        <v>0</v>
      </c>
      <c r="O3925" t="str">
        <f t="shared" ca="1" si="521"/>
        <v>d:t</v>
      </c>
      <c r="P3925" t="str">
        <f t="shared" ca="1" si="522"/>
        <v>d11:t11</v>
      </c>
    </row>
    <row r="3926" spans="1:16">
      <c r="A3926" t="str">
        <f t="shared" si="516"/>
        <v>01</v>
      </c>
      <c r="B3926" t="str">
        <f t="shared" ca="1" si="517"/>
        <v>PU</v>
      </c>
      <c r="C3926" t="s">
        <v>4517</v>
      </c>
      <c r="D3926" t="s">
        <v>4622</v>
      </c>
      <c r="E3926">
        <f t="shared" ca="1" si="518"/>
        <v>0</v>
      </c>
      <c r="H3926" t="str">
        <f t="shared" ca="1" si="519"/>
        <v>'360 PU '!</v>
      </c>
      <c r="I3926">
        <f t="shared" ca="1" si="520"/>
        <v>0</v>
      </c>
      <c r="J3926">
        <f t="shared" ca="1" si="515"/>
        <v>0</v>
      </c>
      <c r="K3926" t="str">
        <f t="shared" ca="1" si="515"/>
        <v>'360 PU '!</v>
      </c>
      <c r="L3926">
        <f t="shared" ca="1" si="515"/>
        <v>0</v>
      </c>
      <c r="M3926">
        <f t="shared" ca="1" si="515"/>
        <v>0</v>
      </c>
      <c r="N3926">
        <f t="shared" ca="1" si="515"/>
        <v>0</v>
      </c>
      <c r="O3926" t="str">
        <f t="shared" ca="1" si="521"/>
        <v>d:t</v>
      </c>
      <c r="P3926" t="str">
        <f t="shared" ca="1" si="522"/>
        <v>d11:t11</v>
      </c>
    </row>
    <row r="3927" spans="1:16">
      <c r="A3927" t="str">
        <f t="shared" si="516"/>
        <v>02</v>
      </c>
      <c r="B3927" t="str">
        <f t="shared" ca="1" si="517"/>
        <v>PU</v>
      </c>
      <c r="C3927" t="s">
        <v>4517</v>
      </c>
      <c r="D3927" t="s">
        <v>4623</v>
      </c>
      <c r="E3927">
        <f t="shared" ca="1" si="518"/>
        <v>0</v>
      </c>
      <c r="H3927" t="str">
        <f t="shared" ca="1" si="519"/>
        <v>'360 PU '!</v>
      </c>
      <c r="I3927">
        <f t="shared" ca="1" si="520"/>
        <v>0</v>
      </c>
      <c r="J3927">
        <f t="shared" ca="1" si="515"/>
        <v>0</v>
      </c>
      <c r="K3927" t="str">
        <f t="shared" ca="1" si="515"/>
        <v>'360 PU '!</v>
      </c>
      <c r="L3927">
        <f t="shared" ca="1" si="515"/>
        <v>0</v>
      </c>
      <c r="M3927">
        <f t="shared" ca="1" si="515"/>
        <v>0</v>
      </c>
      <c r="N3927">
        <f t="shared" ca="1" si="515"/>
        <v>0</v>
      </c>
      <c r="O3927" t="str">
        <f t="shared" ca="1" si="521"/>
        <v>d:t</v>
      </c>
      <c r="P3927" t="str">
        <f t="shared" ca="1" si="522"/>
        <v>d11:t11</v>
      </c>
    </row>
    <row r="3928" spans="1:16">
      <c r="A3928" t="str">
        <f t="shared" si="516"/>
        <v>03</v>
      </c>
      <c r="B3928" t="str">
        <f t="shared" ca="1" si="517"/>
        <v>PU</v>
      </c>
      <c r="C3928" t="s">
        <v>4517</v>
      </c>
      <c r="D3928" t="s">
        <v>4624</v>
      </c>
      <c r="E3928">
        <f t="shared" ca="1" si="518"/>
        <v>0</v>
      </c>
      <c r="H3928" t="str">
        <f t="shared" ca="1" si="519"/>
        <v>'360 PU '!</v>
      </c>
      <c r="I3928">
        <f t="shared" ca="1" si="520"/>
        <v>0</v>
      </c>
      <c r="J3928">
        <f t="shared" ca="1" si="515"/>
        <v>0</v>
      </c>
      <c r="K3928" t="str">
        <f t="shared" ca="1" si="515"/>
        <v>'360 PU '!</v>
      </c>
      <c r="L3928">
        <f t="shared" ca="1" si="515"/>
        <v>0</v>
      </c>
      <c r="M3928">
        <f t="shared" ca="1" si="515"/>
        <v>0</v>
      </c>
      <c r="N3928">
        <f t="shared" ca="1" si="515"/>
        <v>0</v>
      </c>
      <c r="O3928" t="str">
        <f t="shared" ca="1" si="521"/>
        <v>d:t</v>
      </c>
      <c r="P3928" t="str">
        <f t="shared" ca="1" si="522"/>
        <v>d11:t11</v>
      </c>
    </row>
    <row r="3929" spans="1:16">
      <c r="A3929" t="str">
        <f t="shared" si="516"/>
        <v>04</v>
      </c>
      <c r="B3929" t="str">
        <f t="shared" ca="1" si="517"/>
        <v>PU</v>
      </c>
      <c r="C3929" t="s">
        <v>4517</v>
      </c>
      <c r="D3929" t="s">
        <v>4625</v>
      </c>
      <c r="E3929">
        <f t="shared" ca="1" si="518"/>
        <v>0</v>
      </c>
      <c r="H3929" t="str">
        <f t="shared" ca="1" si="519"/>
        <v>'360 PU '!</v>
      </c>
      <c r="I3929">
        <f t="shared" ca="1" si="520"/>
        <v>0</v>
      </c>
      <c r="J3929">
        <f t="shared" ca="1" si="515"/>
        <v>0</v>
      </c>
      <c r="K3929" t="str">
        <f t="shared" ca="1" si="515"/>
        <v>'360 PU '!</v>
      </c>
      <c r="L3929">
        <f t="shared" ca="1" si="515"/>
        <v>0</v>
      </c>
      <c r="M3929">
        <f t="shared" ca="1" si="515"/>
        <v>0</v>
      </c>
      <c r="N3929">
        <f t="shared" ca="1" si="515"/>
        <v>0</v>
      </c>
      <c r="O3929" t="str">
        <f t="shared" ca="1" si="521"/>
        <v>d:t</v>
      </c>
      <c r="P3929" t="str">
        <f t="shared" ca="1" si="522"/>
        <v>d11:t11</v>
      </c>
    </row>
    <row r="3930" spans="1:16">
      <c r="A3930" t="str">
        <f t="shared" si="516"/>
        <v>05</v>
      </c>
      <c r="B3930" t="str">
        <f t="shared" ca="1" si="517"/>
        <v>PU</v>
      </c>
      <c r="C3930" t="s">
        <v>4517</v>
      </c>
      <c r="D3930" t="s">
        <v>4626</v>
      </c>
      <c r="E3930">
        <f t="shared" ca="1" si="518"/>
        <v>0</v>
      </c>
      <c r="H3930" t="str">
        <f t="shared" ca="1" si="519"/>
        <v>'360 PU '!</v>
      </c>
      <c r="I3930">
        <f t="shared" ca="1" si="520"/>
        <v>0</v>
      </c>
      <c r="J3930">
        <f t="shared" ca="1" si="515"/>
        <v>0</v>
      </c>
      <c r="K3930" t="str">
        <f t="shared" ca="1" si="515"/>
        <v>'360 PU '!</v>
      </c>
      <c r="L3930">
        <f t="shared" ca="1" si="515"/>
        <v>0</v>
      </c>
      <c r="M3930">
        <f t="shared" ca="1" si="515"/>
        <v>0</v>
      </c>
      <c r="N3930">
        <f t="shared" ca="1" si="515"/>
        <v>0</v>
      </c>
      <c r="O3930" t="str">
        <f t="shared" ca="1" si="521"/>
        <v>d:t</v>
      </c>
      <c r="P3930" t="str">
        <f t="shared" ca="1" si="522"/>
        <v>d11:t11</v>
      </c>
    </row>
    <row r="3931" spans="1:16">
      <c r="A3931" t="str">
        <f t="shared" si="516"/>
        <v>06</v>
      </c>
      <c r="B3931" t="str">
        <f t="shared" ca="1" si="517"/>
        <v>PU</v>
      </c>
      <c r="C3931" t="s">
        <v>4517</v>
      </c>
      <c r="D3931" t="s">
        <v>4627</v>
      </c>
      <c r="E3931">
        <f t="shared" ca="1" si="518"/>
        <v>0</v>
      </c>
      <c r="H3931" t="str">
        <f t="shared" ca="1" si="519"/>
        <v>'360 PU '!</v>
      </c>
      <c r="I3931">
        <f t="shared" ca="1" si="520"/>
        <v>0</v>
      </c>
      <c r="J3931">
        <f t="shared" ca="1" si="515"/>
        <v>0</v>
      </c>
      <c r="K3931" t="str">
        <f t="shared" ca="1" si="515"/>
        <v>'360 PU '!</v>
      </c>
      <c r="L3931">
        <f t="shared" ca="1" si="515"/>
        <v>0</v>
      </c>
      <c r="M3931">
        <f t="shared" ca="1" si="515"/>
        <v>0</v>
      </c>
      <c r="N3931">
        <f t="shared" ca="1" si="515"/>
        <v>0</v>
      </c>
      <c r="O3931" t="str">
        <f t="shared" ca="1" si="521"/>
        <v>d:t</v>
      </c>
      <c r="P3931" t="str">
        <f t="shared" ca="1" si="522"/>
        <v>d11:t11</v>
      </c>
    </row>
    <row r="3932" spans="1:16">
      <c r="A3932" t="str">
        <f t="shared" si="516"/>
        <v>09</v>
      </c>
      <c r="B3932" t="str">
        <f t="shared" ca="1" si="517"/>
        <v>PU</v>
      </c>
      <c r="C3932" t="s">
        <v>4517</v>
      </c>
      <c r="D3932" t="s">
        <v>4628</v>
      </c>
      <c r="E3932">
        <f t="shared" ca="1" si="518"/>
        <v>0</v>
      </c>
      <c r="H3932" t="str">
        <f t="shared" ca="1" si="519"/>
        <v>'360 PU '!</v>
      </c>
      <c r="I3932">
        <f t="shared" ca="1" si="520"/>
        <v>0</v>
      </c>
      <c r="J3932">
        <f t="shared" ca="1" si="515"/>
        <v>0</v>
      </c>
      <c r="K3932" t="str">
        <f t="shared" ca="1" si="515"/>
        <v>'360 PU '!</v>
      </c>
      <c r="L3932">
        <f t="shared" ca="1" si="515"/>
        <v>0</v>
      </c>
      <c r="M3932">
        <f t="shared" ca="1" si="515"/>
        <v>0</v>
      </c>
      <c r="N3932">
        <f t="shared" ca="1" si="515"/>
        <v>0</v>
      </c>
      <c r="O3932" t="str">
        <f t="shared" ca="1" si="521"/>
        <v>d:t</v>
      </c>
      <c r="P3932" t="str">
        <f t="shared" ca="1" si="522"/>
        <v>d11:t11</v>
      </c>
    </row>
    <row r="3933" spans="1:16">
      <c r="A3933" t="str">
        <f t="shared" si="516"/>
        <v>11</v>
      </c>
      <c r="B3933" t="str">
        <f t="shared" ca="1" si="517"/>
        <v>PU</v>
      </c>
      <c r="C3933" t="s">
        <v>4517</v>
      </c>
      <c r="D3933" t="s">
        <v>4629</v>
      </c>
      <c r="E3933">
        <f t="shared" ca="1" si="518"/>
        <v>0</v>
      </c>
      <c r="H3933" t="str">
        <f t="shared" ca="1" si="519"/>
        <v>'360 PU '!</v>
      </c>
      <c r="I3933">
        <f t="shared" ca="1" si="520"/>
        <v>0</v>
      </c>
      <c r="J3933">
        <f t="shared" ca="1" si="515"/>
        <v>0</v>
      </c>
      <c r="K3933" t="str">
        <f t="shared" ca="1" si="515"/>
        <v>'360 PU '!</v>
      </c>
      <c r="L3933">
        <f t="shared" ca="1" si="515"/>
        <v>0</v>
      </c>
      <c r="M3933">
        <f t="shared" ca="1" si="515"/>
        <v>0</v>
      </c>
      <c r="N3933">
        <f t="shared" ca="1" si="515"/>
        <v>0</v>
      </c>
      <c r="O3933" t="str">
        <f t="shared" ca="1" si="521"/>
        <v>d:t</v>
      </c>
      <c r="P3933" t="str">
        <f t="shared" ca="1" si="522"/>
        <v>d11:t11</v>
      </c>
    </row>
    <row r="3934" spans="1:16">
      <c r="A3934" t="str">
        <f t="shared" si="516"/>
        <v>12</v>
      </c>
      <c r="B3934" t="str">
        <f t="shared" ca="1" si="517"/>
        <v>PU</v>
      </c>
      <c r="C3934" t="s">
        <v>4517</v>
      </c>
      <c r="D3934" t="s">
        <v>4630</v>
      </c>
      <c r="E3934">
        <f t="shared" ca="1" si="518"/>
        <v>0</v>
      </c>
      <c r="H3934" t="str">
        <f t="shared" ca="1" si="519"/>
        <v>'360 PU '!</v>
      </c>
      <c r="I3934">
        <f t="shared" ca="1" si="520"/>
        <v>0</v>
      </c>
      <c r="J3934">
        <f t="shared" ca="1" si="515"/>
        <v>0</v>
      </c>
      <c r="K3934" t="str">
        <f t="shared" ca="1" si="515"/>
        <v>'360 PU '!</v>
      </c>
      <c r="L3934">
        <f t="shared" ca="1" si="515"/>
        <v>0</v>
      </c>
      <c r="M3934">
        <f t="shared" ca="1" si="515"/>
        <v>0</v>
      </c>
      <c r="N3934">
        <f t="shared" ca="1" si="515"/>
        <v>0</v>
      </c>
      <c r="O3934" t="str">
        <f t="shared" ca="1" si="521"/>
        <v>d:t</v>
      </c>
      <c r="P3934" t="str">
        <f t="shared" ca="1" si="522"/>
        <v>d11:t11</v>
      </c>
    </row>
    <row r="3935" spans="1:16">
      <c r="A3935" t="str">
        <f t="shared" si="516"/>
        <v>14</v>
      </c>
      <c r="B3935" t="str">
        <f t="shared" ca="1" si="517"/>
        <v>PU</v>
      </c>
      <c r="C3935" t="s">
        <v>4517</v>
      </c>
      <c r="D3935" t="s">
        <v>4631</v>
      </c>
      <c r="E3935">
        <f t="shared" ca="1" si="518"/>
        <v>0</v>
      </c>
      <c r="H3935" t="str">
        <f t="shared" ca="1" si="519"/>
        <v>'360 PU '!</v>
      </c>
      <c r="I3935">
        <f t="shared" ca="1" si="520"/>
        <v>0</v>
      </c>
      <c r="J3935">
        <f t="shared" ca="1" si="515"/>
        <v>0</v>
      </c>
      <c r="K3935" t="str">
        <f t="shared" ca="1" si="515"/>
        <v>'360 PU '!</v>
      </c>
      <c r="L3935">
        <f t="shared" ca="1" si="515"/>
        <v>0</v>
      </c>
      <c r="M3935">
        <f t="shared" ca="1" si="515"/>
        <v>0</v>
      </c>
      <c r="N3935">
        <f t="shared" ca="1" si="515"/>
        <v>0</v>
      </c>
      <c r="O3935" t="str">
        <f t="shared" ca="1" si="521"/>
        <v>d:t</v>
      </c>
      <c r="P3935" t="str">
        <f t="shared" ca="1" si="522"/>
        <v>d11:t11</v>
      </c>
    </row>
    <row r="3936" spans="1:16">
      <c r="A3936" t="str">
        <f t="shared" si="516"/>
        <v>100</v>
      </c>
      <c r="B3936" t="str">
        <f t="shared" ca="1" si="517"/>
        <v>PU</v>
      </c>
      <c r="C3936" t="s">
        <v>4517</v>
      </c>
      <c r="D3936" t="s">
        <v>4632</v>
      </c>
      <c r="E3936">
        <f t="shared" ca="1" si="518"/>
        <v>0</v>
      </c>
      <c r="H3936" t="str">
        <f t="shared" ca="1" si="519"/>
        <v>'360 PU '!</v>
      </c>
      <c r="I3936">
        <f t="shared" ca="1" si="520"/>
        <v>0</v>
      </c>
      <c r="J3936">
        <f t="shared" ca="1" si="515"/>
        <v>0</v>
      </c>
      <c r="K3936" t="str">
        <f t="shared" ca="1" si="515"/>
        <v>'360 PU '!</v>
      </c>
      <c r="L3936">
        <f t="shared" ca="1" si="515"/>
        <v>0</v>
      </c>
      <c r="M3936">
        <f t="shared" ca="1" si="515"/>
        <v>0</v>
      </c>
      <c r="N3936">
        <f t="shared" ca="1" si="515"/>
        <v>0</v>
      </c>
      <c r="O3936" t="str">
        <f t="shared" ca="1" si="521"/>
        <v>d:t</v>
      </c>
      <c r="P3936" t="str">
        <f t="shared" ca="1" si="522"/>
        <v>d11:t11</v>
      </c>
    </row>
    <row r="3937" spans="1:16">
      <c r="A3937" t="str">
        <f t="shared" si="516"/>
        <v>01</v>
      </c>
      <c r="B3937" t="str">
        <f t="shared" ca="1" si="517"/>
        <v>PU</v>
      </c>
      <c r="C3937" t="s">
        <v>4518</v>
      </c>
      <c r="D3937" t="s">
        <v>4633</v>
      </c>
      <c r="E3937">
        <f t="shared" ca="1" si="518"/>
        <v>0</v>
      </c>
      <c r="H3937" t="str">
        <f t="shared" ca="1" si="519"/>
        <v>'360 PU '!</v>
      </c>
      <c r="I3937">
        <f t="shared" ca="1" si="520"/>
        <v>0</v>
      </c>
      <c r="J3937">
        <f t="shared" ca="1" si="515"/>
        <v>0</v>
      </c>
      <c r="K3937" t="str">
        <f t="shared" ca="1" si="515"/>
        <v>'360 PU '!</v>
      </c>
      <c r="L3937">
        <f t="shared" ca="1" si="515"/>
        <v>0</v>
      </c>
      <c r="M3937">
        <f t="shared" ca="1" si="515"/>
        <v>0</v>
      </c>
      <c r="N3937">
        <f t="shared" ca="1" si="515"/>
        <v>0</v>
      </c>
      <c r="O3937" t="str">
        <f t="shared" ca="1" si="521"/>
        <v>d:t</v>
      </c>
      <c r="P3937" t="str">
        <f t="shared" ca="1" si="522"/>
        <v>d11:t11</v>
      </c>
    </row>
    <row r="3938" spans="1:16">
      <c r="A3938" t="str">
        <f t="shared" si="516"/>
        <v>02</v>
      </c>
      <c r="B3938" t="str">
        <f t="shared" ca="1" si="517"/>
        <v>PU</v>
      </c>
      <c r="C3938" t="s">
        <v>4518</v>
      </c>
      <c r="D3938" t="s">
        <v>4634</v>
      </c>
      <c r="E3938">
        <f t="shared" ca="1" si="518"/>
        <v>0</v>
      </c>
      <c r="H3938" t="str">
        <f t="shared" ca="1" si="519"/>
        <v>'360 PU '!</v>
      </c>
      <c r="I3938">
        <f t="shared" ca="1" si="520"/>
        <v>0</v>
      </c>
      <c r="J3938">
        <f t="shared" ca="1" si="515"/>
        <v>0</v>
      </c>
      <c r="K3938" t="str">
        <f t="shared" ca="1" si="515"/>
        <v>'360 PU '!</v>
      </c>
      <c r="L3938">
        <f t="shared" ca="1" si="515"/>
        <v>0</v>
      </c>
      <c r="M3938">
        <f t="shared" ca="1" si="515"/>
        <v>0</v>
      </c>
      <c r="N3938">
        <f t="shared" ca="1" si="515"/>
        <v>0</v>
      </c>
      <c r="O3938" t="str">
        <f t="shared" ca="1" si="521"/>
        <v>d:t</v>
      </c>
      <c r="P3938" t="str">
        <f t="shared" ca="1" si="522"/>
        <v>d11:t11</v>
      </c>
    </row>
    <row r="3939" spans="1:16">
      <c r="A3939" t="str">
        <f t="shared" si="516"/>
        <v>03</v>
      </c>
      <c r="B3939" t="str">
        <f t="shared" ca="1" si="517"/>
        <v>PU</v>
      </c>
      <c r="C3939" t="s">
        <v>4518</v>
      </c>
      <c r="D3939" t="s">
        <v>4635</v>
      </c>
      <c r="E3939">
        <f t="shared" ca="1" si="518"/>
        <v>0</v>
      </c>
      <c r="H3939" t="str">
        <f t="shared" ca="1" si="519"/>
        <v>'360 PU '!</v>
      </c>
      <c r="I3939">
        <f t="shared" ca="1" si="520"/>
        <v>0</v>
      </c>
      <c r="J3939">
        <f t="shared" ca="1" si="515"/>
        <v>0</v>
      </c>
      <c r="K3939" t="str">
        <f t="shared" ca="1" si="515"/>
        <v>'360 PU '!</v>
      </c>
      <c r="L3939">
        <f t="shared" ca="1" si="515"/>
        <v>0</v>
      </c>
      <c r="M3939">
        <f t="shared" ca="1" si="515"/>
        <v>0</v>
      </c>
      <c r="N3939">
        <f t="shared" ca="1" si="515"/>
        <v>0</v>
      </c>
      <c r="O3939" t="str">
        <f t="shared" ca="1" si="521"/>
        <v>d:t</v>
      </c>
      <c r="P3939" t="str">
        <f t="shared" ca="1" si="522"/>
        <v>d11:t11</v>
      </c>
    </row>
    <row r="3940" spans="1:16">
      <c r="A3940" t="str">
        <f t="shared" si="516"/>
        <v>04</v>
      </c>
      <c r="B3940" t="str">
        <f t="shared" ca="1" si="517"/>
        <v>PU</v>
      </c>
      <c r="C3940" t="s">
        <v>4518</v>
      </c>
      <c r="D3940" t="s">
        <v>4636</v>
      </c>
      <c r="E3940">
        <f t="shared" ca="1" si="518"/>
        <v>0</v>
      </c>
      <c r="H3940" t="str">
        <f t="shared" ca="1" si="519"/>
        <v>'360 PU '!</v>
      </c>
      <c r="I3940">
        <f t="shared" ca="1" si="520"/>
        <v>0</v>
      </c>
      <c r="J3940">
        <f t="shared" ca="1" si="515"/>
        <v>0</v>
      </c>
      <c r="K3940" t="str">
        <f t="shared" ca="1" si="515"/>
        <v>'360 PU '!</v>
      </c>
      <c r="L3940">
        <f t="shared" ca="1" si="515"/>
        <v>0</v>
      </c>
      <c r="M3940">
        <f t="shared" ca="1" si="515"/>
        <v>0</v>
      </c>
      <c r="N3940">
        <f t="shared" ca="1" si="515"/>
        <v>0</v>
      </c>
      <c r="O3940" t="str">
        <f t="shared" ca="1" si="521"/>
        <v>d:t</v>
      </c>
      <c r="P3940" t="str">
        <f t="shared" ca="1" si="522"/>
        <v>d11:t11</v>
      </c>
    </row>
    <row r="3941" spans="1:16">
      <c r="A3941" t="str">
        <f t="shared" si="516"/>
        <v>05</v>
      </c>
      <c r="B3941" t="str">
        <f t="shared" ca="1" si="517"/>
        <v>PU</v>
      </c>
      <c r="C3941" t="s">
        <v>4518</v>
      </c>
      <c r="D3941" t="s">
        <v>4637</v>
      </c>
      <c r="E3941">
        <f t="shared" ca="1" si="518"/>
        <v>0</v>
      </c>
      <c r="H3941" t="str">
        <f t="shared" ca="1" si="519"/>
        <v>'360 PU '!</v>
      </c>
      <c r="I3941">
        <f t="shared" ca="1" si="520"/>
        <v>0</v>
      </c>
      <c r="J3941">
        <f t="shared" ca="1" si="515"/>
        <v>0</v>
      </c>
      <c r="K3941" t="str">
        <f t="shared" ca="1" si="515"/>
        <v>'360 PU '!</v>
      </c>
      <c r="L3941">
        <f t="shared" ca="1" si="515"/>
        <v>0</v>
      </c>
      <c r="M3941">
        <f t="shared" ca="1" si="515"/>
        <v>0</v>
      </c>
      <c r="N3941">
        <f t="shared" ca="1" si="515"/>
        <v>0</v>
      </c>
      <c r="O3941" t="str">
        <f t="shared" ca="1" si="521"/>
        <v>d:t</v>
      </c>
      <c r="P3941" t="str">
        <f t="shared" ca="1" si="522"/>
        <v>d11:t11</v>
      </c>
    </row>
    <row r="3942" spans="1:16">
      <c r="A3942" t="str">
        <f t="shared" si="516"/>
        <v>06</v>
      </c>
      <c r="B3942" t="str">
        <f t="shared" ca="1" si="517"/>
        <v>PU</v>
      </c>
      <c r="C3942" t="s">
        <v>4518</v>
      </c>
      <c r="D3942" t="s">
        <v>4638</v>
      </c>
      <c r="E3942">
        <f t="shared" ca="1" si="518"/>
        <v>0</v>
      </c>
      <c r="H3942" t="str">
        <f t="shared" ca="1" si="519"/>
        <v>'360 PU '!</v>
      </c>
      <c r="I3942">
        <f t="shared" ca="1" si="520"/>
        <v>0</v>
      </c>
      <c r="J3942">
        <f t="shared" ca="1" si="515"/>
        <v>0</v>
      </c>
      <c r="K3942" t="str">
        <f t="shared" ca="1" si="515"/>
        <v>'360 PU '!</v>
      </c>
      <c r="L3942">
        <f t="shared" ca="1" si="515"/>
        <v>0</v>
      </c>
      <c r="M3942">
        <f t="shared" ca="1" si="515"/>
        <v>0</v>
      </c>
      <c r="N3942">
        <f t="shared" ca="1" si="515"/>
        <v>0</v>
      </c>
      <c r="O3942" t="str">
        <f t="shared" ca="1" si="521"/>
        <v>d:t</v>
      </c>
      <c r="P3942" t="str">
        <f t="shared" ca="1" si="522"/>
        <v>d11:t11</v>
      </c>
    </row>
    <row r="3943" spans="1:16">
      <c r="A3943" t="str">
        <f t="shared" si="516"/>
        <v>09</v>
      </c>
      <c r="B3943" t="str">
        <f t="shared" ca="1" si="517"/>
        <v>PU</v>
      </c>
      <c r="C3943" t="s">
        <v>4518</v>
      </c>
      <c r="D3943" t="s">
        <v>4639</v>
      </c>
      <c r="E3943">
        <f t="shared" ca="1" si="518"/>
        <v>0</v>
      </c>
      <c r="H3943" t="str">
        <f t="shared" ca="1" si="519"/>
        <v>'360 PU '!</v>
      </c>
      <c r="I3943">
        <f t="shared" ca="1" si="520"/>
        <v>0</v>
      </c>
      <c r="J3943">
        <f t="shared" ref="J3943:N3993" ca="1" si="523">IF(IFERROR(VLOOKUP($C3943,INDIRECT(J$14&amp;"D:D"),1,FALSE),0)&lt;&gt;0,J$14,0)</f>
        <v>0</v>
      </c>
      <c r="K3943" t="str">
        <f t="shared" ca="1" si="523"/>
        <v>'360 PU '!</v>
      </c>
      <c r="L3943">
        <f t="shared" ca="1" si="523"/>
        <v>0</v>
      </c>
      <c r="M3943">
        <f t="shared" ca="1" si="523"/>
        <v>0</v>
      </c>
      <c r="N3943">
        <f t="shared" ca="1" si="523"/>
        <v>0</v>
      </c>
      <c r="O3943" t="str">
        <f t="shared" ca="1" si="521"/>
        <v>d:t</v>
      </c>
      <c r="P3943" t="str">
        <f t="shared" ca="1" si="522"/>
        <v>d11:t11</v>
      </c>
    </row>
    <row r="3944" spans="1:16">
      <c r="A3944" t="str">
        <f t="shared" si="516"/>
        <v>11</v>
      </c>
      <c r="B3944" t="str">
        <f t="shared" ca="1" si="517"/>
        <v>PU</v>
      </c>
      <c r="C3944" t="s">
        <v>4518</v>
      </c>
      <c r="D3944" t="s">
        <v>4640</v>
      </c>
      <c r="E3944">
        <f t="shared" ca="1" si="518"/>
        <v>0</v>
      </c>
      <c r="H3944" t="str">
        <f t="shared" ca="1" si="519"/>
        <v>'360 PU '!</v>
      </c>
      <c r="I3944">
        <f t="shared" ca="1" si="520"/>
        <v>0</v>
      </c>
      <c r="J3944">
        <f t="shared" ca="1" si="523"/>
        <v>0</v>
      </c>
      <c r="K3944" t="str">
        <f t="shared" ca="1" si="523"/>
        <v>'360 PU '!</v>
      </c>
      <c r="L3944">
        <f t="shared" ca="1" si="523"/>
        <v>0</v>
      </c>
      <c r="M3944">
        <f t="shared" ca="1" si="523"/>
        <v>0</v>
      </c>
      <c r="N3944">
        <f t="shared" ca="1" si="523"/>
        <v>0</v>
      </c>
      <c r="O3944" t="str">
        <f t="shared" ca="1" si="521"/>
        <v>d:t</v>
      </c>
      <c r="P3944" t="str">
        <f t="shared" ca="1" si="522"/>
        <v>d11:t11</v>
      </c>
    </row>
    <row r="3945" spans="1:16">
      <c r="A3945" t="str">
        <f t="shared" si="516"/>
        <v>12</v>
      </c>
      <c r="B3945" t="str">
        <f t="shared" ca="1" si="517"/>
        <v>PU</v>
      </c>
      <c r="C3945" t="s">
        <v>4518</v>
      </c>
      <c r="D3945" t="s">
        <v>4641</v>
      </c>
      <c r="E3945">
        <f t="shared" ca="1" si="518"/>
        <v>0</v>
      </c>
      <c r="H3945" t="str">
        <f t="shared" ca="1" si="519"/>
        <v>'360 PU '!</v>
      </c>
      <c r="I3945">
        <f t="shared" ca="1" si="520"/>
        <v>0</v>
      </c>
      <c r="J3945">
        <f t="shared" ca="1" si="523"/>
        <v>0</v>
      </c>
      <c r="K3945" t="str">
        <f t="shared" ca="1" si="523"/>
        <v>'360 PU '!</v>
      </c>
      <c r="L3945">
        <f t="shared" ca="1" si="523"/>
        <v>0</v>
      </c>
      <c r="M3945">
        <f t="shared" ca="1" si="523"/>
        <v>0</v>
      </c>
      <c r="N3945">
        <f t="shared" ca="1" si="523"/>
        <v>0</v>
      </c>
      <c r="O3945" t="str">
        <f t="shared" ca="1" si="521"/>
        <v>d:t</v>
      </c>
      <c r="P3945" t="str">
        <f t="shared" ca="1" si="522"/>
        <v>d11:t11</v>
      </c>
    </row>
    <row r="3946" spans="1:16">
      <c r="A3946" t="str">
        <f t="shared" si="516"/>
        <v>14</v>
      </c>
      <c r="B3946" t="str">
        <f t="shared" ca="1" si="517"/>
        <v>PU</v>
      </c>
      <c r="C3946" t="s">
        <v>4518</v>
      </c>
      <c r="D3946" t="s">
        <v>4642</v>
      </c>
      <c r="E3946">
        <f t="shared" ca="1" si="518"/>
        <v>0</v>
      </c>
      <c r="H3946" t="str">
        <f t="shared" ca="1" si="519"/>
        <v>'360 PU '!</v>
      </c>
      <c r="I3946">
        <f t="shared" ca="1" si="520"/>
        <v>0</v>
      </c>
      <c r="J3946">
        <f t="shared" ca="1" si="523"/>
        <v>0</v>
      </c>
      <c r="K3946" t="str">
        <f t="shared" ca="1" si="523"/>
        <v>'360 PU '!</v>
      </c>
      <c r="L3946">
        <f t="shared" ca="1" si="523"/>
        <v>0</v>
      </c>
      <c r="M3946">
        <f t="shared" ca="1" si="523"/>
        <v>0</v>
      </c>
      <c r="N3946">
        <f t="shared" ca="1" si="523"/>
        <v>0</v>
      </c>
      <c r="O3946" t="str">
        <f t="shared" ca="1" si="521"/>
        <v>d:t</v>
      </c>
      <c r="P3946" t="str">
        <f t="shared" ca="1" si="522"/>
        <v>d11:t11</v>
      </c>
    </row>
    <row r="3947" spans="1:16">
      <c r="A3947" t="str">
        <f t="shared" si="516"/>
        <v>100</v>
      </c>
      <c r="B3947" t="str">
        <f t="shared" ca="1" si="517"/>
        <v>PU</v>
      </c>
      <c r="C3947" t="s">
        <v>4518</v>
      </c>
      <c r="D3947" t="s">
        <v>4643</v>
      </c>
      <c r="E3947">
        <f t="shared" ca="1" si="518"/>
        <v>0</v>
      </c>
      <c r="H3947" t="str">
        <f t="shared" ca="1" si="519"/>
        <v>'360 PU '!</v>
      </c>
      <c r="I3947">
        <f t="shared" ca="1" si="520"/>
        <v>0</v>
      </c>
      <c r="J3947">
        <f t="shared" ca="1" si="523"/>
        <v>0</v>
      </c>
      <c r="K3947" t="str">
        <f t="shared" ca="1" si="523"/>
        <v>'360 PU '!</v>
      </c>
      <c r="L3947">
        <f t="shared" ca="1" si="523"/>
        <v>0</v>
      </c>
      <c r="M3947">
        <f t="shared" ca="1" si="523"/>
        <v>0</v>
      </c>
      <c r="N3947">
        <f t="shared" ca="1" si="523"/>
        <v>0</v>
      </c>
      <c r="O3947" t="str">
        <f t="shared" ca="1" si="521"/>
        <v>d:t</v>
      </c>
      <c r="P3947" t="str">
        <f t="shared" ca="1" si="522"/>
        <v>d11:t11</v>
      </c>
    </row>
    <row r="3948" spans="1:16">
      <c r="A3948" t="str">
        <f t="shared" si="516"/>
        <v>01</v>
      </c>
      <c r="B3948" t="str">
        <f t="shared" ca="1" si="517"/>
        <v>PU</v>
      </c>
      <c r="C3948" t="s">
        <v>727</v>
      </c>
      <c r="D3948" t="s">
        <v>4644</v>
      </c>
      <c r="E3948">
        <f t="shared" ca="1" si="518"/>
        <v>0</v>
      </c>
      <c r="H3948" t="str">
        <f t="shared" ca="1" si="519"/>
        <v>'360 PU '!</v>
      </c>
      <c r="I3948">
        <f t="shared" ca="1" si="520"/>
        <v>0</v>
      </c>
      <c r="J3948">
        <f t="shared" ca="1" si="523"/>
        <v>0</v>
      </c>
      <c r="K3948" t="str">
        <f t="shared" ca="1" si="523"/>
        <v>'360 PU '!</v>
      </c>
      <c r="L3948">
        <f t="shared" ca="1" si="523"/>
        <v>0</v>
      </c>
      <c r="M3948">
        <f t="shared" ca="1" si="523"/>
        <v>0</v>
      </c>
      <c r="N3948">
        <f t="shared" ca="1" si="523"/>
        <v>0</v>
      </c>
      <c r="O3948" t="str">
        <f t="shared" ca="1" si="521"/>
        <v>d:t</v>
      </c>
      <c r="P3948" t="str">
        <f t="shared" ca="1" si="522"/>
        <v>d11:t11</v>
      </c>
    </row>
    <row r="3949" spans="1:16">
      <c r="A3949" t="str">
        <f t="shared" si="516"/>
        <v>02</v>
      </c>
      <c r="B3949" t="str">
        <f t="shared" ca="1" si="517"/>
        <v>PU</v>
      </c>
      <c r="C3949" t="s">
        <v>727</v>
      </c>
      <c r="D3949" t="s">
        <v>4645</v>
      </c>
      <c r="E3949">
        <f t="shared" ca="1" si="518"/>
        <v>0</v>
      </c>
      <c r="H3949" t="str">
        <f t="shared" ca="1" si="519"/>
        <v>'360 PU '!</v>
      </c>
      <c r="I3949">
        <f t="shared" ca="1" si="520"/>
        <v>0</v>
      </c>
      <c r="J3949">
        <f t="shared" ca="1" si="523"/>
        <v>0</v>
      </c>
      <c r="K3949" t="str">
        <f t="shared" ca="1" si="523"/>
        <v>'360 PU '!</v>
      </c>
      <c r="L3949">
        <f t="shared" ca="1" si="523"/>
        <v>0</v>
      </c>
      <c r="M3949">
        <f t="shared" ca="1" si="523"/>
        <v>0</v>
      </c>
      <c r="N3949">
        <f t="shared" ca="1" si="523"/>
        <v>0</v>
      </c>
      <c r="O3949" t="str">
        <f t="shared" ca="1" si="521"/>
        <v>d:t</v>
      </c>
      <c r="P3949" t="str">
        <f t="shared" ca="1" si="522"/>
        <v>d11:t11</v>
      </c>
    </row>
    <row r="3950" spans="1:16">
      <c r="A3950" t="str">
        <f t="shared" si="516"/>
        <v>03</v>
      </c>
      <c r="B3950" t="str">
        <f t="shared" ca="1" si="517"/>
        <v>PU</v>
      </c>
      <c r="C3950" t="s">
        <v>727</v>
      </c>
      <c r="D3950" t="s">
        <v>4646</v>
      </c>
      <c r="E3950">
        <f t="shared" ca="1" si="518"/>
        <v>0</v>
      </c>
      <c r="H3950" t="str">
        <f t="shared" ca="1" si="519"/>
        <v>'360 PU '!</v>
      </c>
      <c r="I3950">
        <f t="shared" ca="1" si="520"/>
        <v>0</v>
      </c>
      <c r="J3950">
        <f t="shared" ca="1" si="523"/>
        <v>0</v>
      </c>
      <c r="K3950" t="str">
        <f t="shared" ca="1" si="523"/>
        <v>'360 PU '!</v>
      </c>
      <c r="L3950">
        <f t="shared" ca="1" si="523"/>
        <v>0</v>
      </c>
      <c r="M3950">
        <f t="shared" ca="1" si="523"/>
        <v>0</v>
      </c>
      <c r="N3950">
        <f t="shared" ca="1" si="523"/>
        <v>0</v>
      </c>
      <c r="O3950" t="str">
        <f t="shared" ca="1" si="521"/>
        <v>d:t</v>
      </c>
      <c r="P3950" t="str">
        <f t="shared" ca="1" si="522"/>
        <v>d11:t11</v>
      </c>
    </row>
    <row r="3951" spans="1:16">
      <c r="A3951" t="str">
        <f t="shared" si="516"/>
        <v>04</v>
      </c>
      <c r="B3951" t="str">
        <f t="shared" ca="1" si="517"/>
        <v>PU</v>
      </c>
      <c r="C3951" t="s">
        <v>727</v>
      </c>
      <c r="D3951" t="s">
        <v>4647</v>
      </c>
      <c r="E3951">
        <f t="shared" ca="1" si="518"/>
        <v>0</v>
      </c>
      <c r="H3951" t="str">
        <f t="shared" ca="1" si="519"/>
        <v>'360 PU '!</v>
      </c>
      <c r="I3951">
        <f t="shared" ca="1" si="520"/>
        <v>0</v>
      </c>
      <c r="J3951">
        <f t="shared" ca="1" si="523"/>
        <v>0</v>
      </c>
      <c r="K3951" t="str">
        <f t="shared" ca="1" si="523"/>
        <v>'360 PU '!</v>
      </c>
      <c r="L3951">
        <f t="shared" ca="1" si="523"/>
        <v>0</v>
      </c>
      <c r="M3951">
        <f t="shared" ca="1" si="523"/>
        <v>0</v>
      </c>
      <c r="N3951">
        <f t="shared" ca="1" si="523"/>
        <v>0</v>
      </c>
      <c r="O3951" t="str">
        <f t="shared" ca="1" si="521"/>
        <v>d:t</v>
      </c>
      <c r="P3951" t="str">
        <f t="shared" ca="1" si="522"/>
        <v>d11:t11</v>
      </c>
    </row>
    <row r="3952" spans="1:16">
      <c r="A3952" t="str">
        <f t="shared" si="516"/>
        <v>05</v>
      </c>
      <c r="B3952" t="str">
        <f t="shared" ca="1" si="517"/>
        <v>PU</v>
      </c>
      <c r="C3952" t="s">
        <v>727</v>
      </c>
      <c r="D3952" t="s">
        <v>4648</v>
      </c>
      <c r="E3952">
        <f t="shared" ca="1" si="518"/>
        <v>0</v>
      </c>
      <c r="H3952" t="str">
        <f t="shared" ca="1" si="519"/>
        <v>'360 PU '!</v>
      </c>
      <c r="I3952">
        <f t="shared" ca="1" si="520"/>
        <v>0</v>
      </c>
      <c r="J3952">
        <f t="shared" ca="1" si="523"/>
        <v>0</v>
      </c>
      <c r="K3952" t="str">
        <f t="shared" ca="1" si="523"/>
        <v>'360 PU '!</v>
      </c>
      <c r="L3952">
        <f t="shared" ca="1" si="523"/>
        <v>0</v>
      </c>
      <c r="M3952">
        <f t="shared" ca="1" si="523"/>
        <v>0</v>
      </c>
      <c r="N3952">
        <f t="shared" ca="1" si="523"/>
        <v>0</v>
      </c>
      <c r="O3952" t="str">
        <f t="shared" ca="1" si="521"/>
        <v>d:t</v>
      </c>
      <c r="P3952" t="str">
        <f t="shared" ca="1" si="522"/>
        <v>d11:t11</v>
      </c>
    </row>
    <row r="3953" spans="1:16">
      <c r="A3953" t="str">
        <f t="shared" si="516"/>
        <v>06</v>
      </c>
      <c r="B3953" t="str">
        <f t="shared" ca="1" si="517"/>
        <v>PU</v>
      </c>
      <c r="C3953" t="s">
        <v>727</v>
      </c>
      <c r="D3953" t="s">
        <v>4649</v>
      </c>
      <c r="E3953">
        <f t="shared" ca="1" si="518"/>
        <v>0</v>
      </c>
      <c r="H3953" t="str">
        <f t="shared" ca="1" si="519"/>
        <v>'360 PU '!</v>
      </c>
      <c r="I3953">
        <f t="shared" ca="1" si="520"/>
        <v>0</v>
      </c>
      <c r="J3953">
        <f t="shared" ca="1" si="523"/>
        <v>0</v>
      </c>
      <c r="K3953" t="str">
        <f t="shared" ca="1" si="523"/>
        <v>'360 PU '!</v>
      </c>
      <c r="L3953">
        <f t="shared" ca="1" si="523"/>
        <v>0</v>
      </c>
      <c r="M3953">
        <f t="shared" ca="1" si="523"/>
        <v>0</v>
      </c>
      <c r="N3953">
        <f t="shared" ca="1" si="523"/>
        <v>0</v>
      </c>
      <c r="O3953" t="str">
        <f t="shared" ca="1" si="521"/>
        <v>d:t</v>
      </c>
      <c r="P3953" t="str">
        <f t="shared" ca="1" si="522"/>
        <v>d11:t11</v>
      </c>
    </row>
    <row r="3954" spans="1:16">
      <c r="A3954" t="str">
        <f t="shared" si="516"/>
        <v>09</v>
      </c>
      <c r="B3954" t="str">
        <f t="shared" ca="1" si="517"/>
        <v>PU</v>
      </c>
      <c r="C3954" t="s">
        <v>727</v>
      </c>
      <c r="D3954" t="s">
        <v>4650</v>
      </c>
      <c r="E3954">
        <f t="shared" ca="1" si="518"/>
        <v>0</v>
      </c>
      <c r="H3954" t="str">
        <f t="shared" ca="1" si="519"/>
        <v>'360 PU '!</v>
      </c>
      <c r="I3954">
        <f t="shared" ca="1" si="520"/>
        <v>0</v>
      </c>
      <c r="J3954">
        <f t="shared" ca="1" si="523"/>
        <v>0</v>
      </c>
      <c r="K3954" t="str">
        <f t="shared" ca="1" si="523"/>
        <v>'360 PU '!</v>
      </c>
      <c r="L3954">
        <f t="shared" ca="1" si="523"/>
        <v>0</v>
      </c>
      <c r="M3954">
        <f t="shared" ca="1" si="523"/>
        <v>0</v>
      </c>
      <c r="N3954">
        <f t="shared" ca="1" si="523"/>
        <v>0</v>
      </c>
      <c r="O3954" t="str">
        <f t="shared" ca="1" si="521"/>
        <v>d:t</v>
      </c>
      <c r="P3954" t="str">
        <f t="shared" ca="1" si="522"/>
        <v>d11:t11</v>
      </c>
    </row>
    <row r="3955" spans="1:16">
      <c r="A3955" t="str">
        <f t="shared" si="516"/>
        <v>11</v>
      </c>
      <c r="B3955" t="str">
        <f t="shared" ca="1" si="517"/>
        <v>PU</v>
      </c>
      <c r="C3955" t="s">
        <v>727</v>
      </c>
      <c r="D3955" t="s">
        <v>4651</v>
      </c>
      <c r="E3955">
        <f t="shared" ca="1" si="518"/>
        <v>0</v>
      </c>
      <c r="H3955" t="str">
        <f t="shared" ca="1" si="519"/>
        <v>'360 PU '!</v>
      </c>
      <c r="I3955">
        <f t="shared" ca="1" si="520"/>
        <v>0</v>
      </c>
      <c r="J3955">
        <f t="shared" ca="1" si="523"/>
        <v>0</v>
      </c>
      <c r="K3955" t="str">
        <f t="shared" ca="1" si="523"/>
        <v>'360 PU '!</v>
      </c>
      <c r="L3955">
        <f t="shared" ca="1" si="523"/>
        <v>0</v>
      </c>
      <c r="M3955">
        <f t="shared" ca="1" si="523"/>
        <v>0</v>
      </c>
      <c r="N3955">
        <f t="shared" ca="1" si="523"/>
        <v>0</v>
      </c>
      <c r="O3955" t="str">
        <f t="shared" ca="1" si="521"/>
        <v>d:t</v>
      </c>
      <c r="P3955" t="str">
        <f t="shared" ca="1" si="522"/>
        <v>d11:t11</v>
      </c>
    </row>
    <row r="3956" spans="1:16">
      <c r="A3956" t="str">
        <f t="shared" si="516"/>
        <v>12</v>
      </c>
      <c r="B3956" t="str">
        <f t="shared" ca="1" si="517"/>
        <v>PU</v>
      </c>
      <c r="C3956" t="s">
        <v>727</v>
      </c>
      <c r="D3956" t="s">
        <v>4652</v>
      </c>
      <c r="E3956">
        <f t="shared" ca="1" si="518"/>
        <v>0</v>
      </c>
      <c r="H3956" t="str">
        <f t="shared" ca="1" si="519"/>
        <v>'360 PU '!</v>
      </c>
      <c r="I3956">
        <f t="shared" ca="1" si="520"/>
        <v>0</v>
      </c>
      <c r="J3956">
        <f t="shared" ca="1" si="523"/>
        <v>0</v>
      </c>
      <c r="K3956" t="str">
        <f t="shared" ca="1" si="523"/>
        <v>'360 PU '!</v>
      </c>
      <c r="L3956">
        <f t="shared" ca="1" si="523"/>
        <v>0</v>
      </c>
      <c r="M3956">
        <f t="shared" ca="1" si="523"/>
        <v>0</v>
      </c>
      <c r="N3956">
        <f t="shared" ca="1" si="523"/>
        <v>0</v>
      </c>
      <c r="O3956" t="str">
        <f t="shared" ca="1" si="521"/>
        <v>d:t</v>
      </c>
      <c r="P3956" t="str">
        <f t="shared" ca="1" si="522"/>
        <v>d11:t11</v>
      </c>
    </row>
    <row r="3957" spans="1:16">
      <c r="A3957" t="str">
        <f t="shared" si="516"/>
        <v>14</v>
      </c>
      <c r="B3957" t="str">
        <f t="shared" ca="1" si="517"/>
        <v>PU</v>
      </c>
      <c r="C3957" t="s">
        <v>727</v>
      </c>
      <c r="D3957" t="s">
        <v>4653</v>
      </c>
      <c r="E3957">
        <f t="shared" ca="1" si="518"/>
        <v>0</v>
      </c>
      <c r="H3957" t="str">
        <f t="shared" ca="1" si="519"/>
        <v>'360 PU '!</v>
      </c>
      <c r="I3957">
        <f t="shared" ca="1" si="520"/>
        <v>0</v>
      </c>
      <c r="J3957">
        <f t="shared" ca="1" si="523"/>
        <v>0</v>
      </c>
      <c r="K3957" t="str">
        <f t="shared" ca="1" si="523"/>
        <v>'360 PU '!</v>
      </c>
      <c r="L3957">
        <f t="shared" ca="1" si="523"/>
        <v>0</v>
      </c>
      <c r="M3957">
        <f t="shared" ca="1" si="523"/>
        <v>0</v>
      </c>
      <c r="N3957">
        <f t="shared" ca="1" si="523"/>
        <v>0</v>
      </c>
      <c r="O3957" t="str">
        <f t="shared" ca="1" si="521"/>
        <v>d:t</v>
      </c>
      <c r="P3957" t="str">
        <f t="shared" ca="1" si="522"/>
        <v>d11:t11</v>
      </c>
    </row>
    <row r="3958" spans="1:16">
      <c r="A3958" t="str">
        <f t="shared" si="516"/>
        <v>100</v>
      </c>
      <c r="B3958" t="str">
        <f t="shared" ca="1" si="517"/>
        <v>PU</v>
      </c>
      <c r="C3958" t="s">
        <v>727</v>
      </c>
      <c r="D3958" t="s">
        <v>4654</v>
      </c>
      <c r="E3958">
        <f t="shared" ca="1" si="518"/>
        <v>0</v>
      </c>
      <c r="H3958" t="str">
        <f t="shared" ca="1" si="519"/>
        <v>'360 PU '!</v>
      </c>
      <c r="I3958">
        <f t="shared" ca="1" si="520"/>
        <v>0</v>
      </c>
      <c r="J3958">
        <f t="shared" ca="1" si="523"/>
        <v>0</v>
      </c>
      <c r="K3958" t="str">
        <f t="shared" ca="1" si="523"/>
        <v>'360 PU '!</v>
      </c>
      <c r="L3958">
        <f t="shared" ca="1" si="523"/>
        <v>0</v>
      </c>
      <c r="M3958">
        <f t="shared" ca="1" si="523"/>
        <v>0</v>
      </c>
      <c r="N3958">
        <f t="shared" ca="1" si="523"/>
        <v>0</v>
      </c>
      <c r="O3958" t="str">
        <f t="shared" ca="1" si="521"/>
        <v>d:t</v>
      </c>
      <c r="P3958" t="str">
        <f t="shared" ca="1" si="522"/>
        <v>d11:t11</v>
      </c>
    </row>
    <row r="3959" spans="1:16">
      <c r="A3959" t="str">
        <f t="shared" si="516"/>
        <v>01</v>
      </c>
      <c r="B3959" t="str">
        <f t="shared" ca="1" si="517"/>
        <v>PU</v>
      </c>
      <c r="C3959" t="s">
        <v>728</v>
      </c>
      <c r="D3959" t="s">
        <v>4655</v>
      </c>
      <c r="E3959">
        <f t="shared" ca="1" si="518"/>
        <v>0</v>
      </c>
      <c r="H3959" t="str">
        <f t="shared" ca="1" si="519"/>
        <v>'360 PU '!</v>
      </c>
      <c r="I3959">
        <f t="shared" ca="1" si="520"/>
        <v>0</v>
      </c>
      <c r="J3959">
        <f t="shared" ca="1" si="523"/>
        <v>0</v>
      </c>
      <c r="K3959" t="str">
        <f t="shared" ca="1" si="523"/>
        <v>'360 PU '!</v>
      </c>
      <c r="L3959">
        <f t="shared" ca="1" si="523"/>
        <v>0</v>
      </c>
      <c r="M3959">
        <f t="shared" ca="1" si="523"/>
        <v>0</v>
      </c>
      <c r="N3959">
        <f t="shared" ca="1" si="523"/>
        <v>0</v>
      </c>
      <c r="O3959" t="str">
        <f t="shared" ca="1" si="521"/>
        <v>d:t</v>
      </c>
      <c r="P3959" t="str">
        <f t="shared" ca="1" si="522"/>
        <v>d11:t11</v>
      </c>
    </row>
    <row r="3960" spans="1:16">
      <c r="A3960" t="str">
        <f t="shared" si="516"/>
        <v>02</v>
      </c>
      <c r="B3960" t="str">
        <f t="shared" ca="1" si="517"/>
        <v>PU</v>
      </c>
      <c r="C3960" t="s">
        <v>728</v>
      </c>
      <c r="D3960" t="s">
        <v>4656</v>
      </c>
      <c r="E3960">
        <f t="shared" ca="1" si="518"/>
        <v>0</v>
      </c>
      <c r="H3960" t="str">
        <f t="shared" ca="1" si="519"/>
        <v>'360 PU '!</v>
      </c>
      <c r="I3960">
        <f t="shared" ca="1" si="520"/>
        <v>0</v>
      </c>
      <c r="J3960">
        <f t="shared" ca="1" si="523"/>
        <v>0</v>
      </c>
      <c r="K3960" t="str">
        <f t="shared" ca="1" si="523"/>
        <v>'360 PU '!</v>
      </c>
      <c r="L3960">
        <f t="shared" ca="1" si="523"/>
        <v>0</v>
      </c>
      <c r="M3960">
        <f t="shared" ca="1" si="523"/>
        <v>0</v>
      </c>
      <c r="N3960">
        <f t="shared" ca="1" si="523"/>
        <v>0</v>
      </c>
      <c r="O3960" t="str">
        <f t="shared" ca="1" si="521"/>
        <v>d:t</v>
      </c>
      <c r="P3960" t="str">
        <f t="shared" ca="1" si="522"/>
        <v>d11:t11</v>
      </c>
    </row>
    <row r="3961" spans="1:16">
      <c r="A3961" t="str">
        <f t="shared" ref="A3961:A4024" si="524">MID(D3961,LEN(C3961)+2,LEN(D3961)-LEN(C3961))</f>
        <v>03</v>
      </c>
      <c r="B3961" t="str">
        <f t="shared" ref="B3961:B4024" ca="1" si="525">VLOOKUP(H3961,$A$1:$K$6,11,FALSE)</f>
        <v>PU</v>
      </c>
      <c r="C3961" t="s">
        <v>728</v>
      </c>
      <c r="D3961" t="s">
        <v>4657</v>
      </c>
      <c r="E3961">
        <f t="shared" ca="1" si="518"/>
        <v>0</v>
      </c>
      <c r="H3961" t="str">
        <f t="shared" ca="1" si="519"/>
        <v>'360 PU '!</v>
      </c>
      <c r="I3961">
        <f t="shared" ca="1" si="520"/>
        <v>0</v>
      </c>
      <c r="J3961">
        <f t="shared" ca="1" si="523"/>
        <v>0</v>
      </c>
      <c r="K3961" t="str">
        <f t="shared" ca="1" si="523"/>
        <v>'360 PU '!</v>
      </c>
      <c r="L3961">
        <f t="shared" ca="1" si="523"/>
        <v>0</v>
      </c>
      <c r="M3961">
        <f t="shared" ca="1" si="523"/>
        <v>0</v>
      </c>
      <c r="N3961">
        <f t="shared" ca="1" si="523"/>
        <v>0</v>
      </c>
      <c r="O3961" t="str">
        <f t="shared" ca="1" si="521"/>
        <v>d:t</v>
      </c>
      <c r="P3961" t="str">
        <f t="shared" ca="1" si="522"/>
        <v>d11:t11</v>
      </c>
    </row>
    <row r="3962" spans="1:16">
      <c r="A3962" t="str">
        <f t="shared" si="524"/>
        <v>04</v>
      </c>
      <c r="B3962" t="str">
        <f t="shared" ca="1" si="525"/>
        <v>PU</v>
      </c>
      <c r="C3962" t="s">
        <v>728</v>
      </c>
      <c r="D3962" t="s">
        <v>4658</v>
      </c>
      <c r="E3962">
        <f t="shared" ref="E3962:E4025" ca="1" si="526">IFERROR(VLOOKUP(C3962,INDIRECT($H3962&amp;$O3962),MATCH($A3962,INDIRECT($H3962&amp;$P3962),0),FALSE),0)</f>
        <v>0</v>
      </c>
      <c r="H3962" t="str">
        <f t="shared" ref="H3962:H4025" ca="1" si="527">IF(I3962&lt;&gt;0,I3962,IF(J3962&lt;&gt;0,J3962,IF(K3962&lt;&gt;0,K3962,IF(L3962&lt;&gt;0,L3962,IF(M3962&lt;&gt;0,M3962,N3962)))))</f>
        <v>'360 PU '!</v>
      </c>
      <c r="I3962">
        <f t="shared" ref="I3962:I4025" ca="1" si="528">IF(IFERROR(VLOOKUP(C3962,INDIRECT($I$14&amp;"D:D"),1,FALSE),0)&lt;&gt;0,I$14,0)</f>
        <v>0</v>
      </c>
      <c r="J3962">
        <f t="shared" ca="1" si="523"/>
        <v>0</v>
      </c>
      <c r="K3962" t="str">
        <f t="shared" ca="1" si="523"/>
        <v>'360 PU '!</v>
      </c>
      <c r="L3962">
        <f t="shared" ca="1" si="523"/>
        <v>0</v>
      </c>
      <c r="M3962">
        <f t="shared" ca="1" si="523"/>
        <v>0</v>
      </c>
      <c r="N3962">
        <f t="shared" ca="1" si="523"/>
        <v>0</v>
      </c>
      <c r="O3962" t="str">
        <f t="shared" ca="1" si="521"/>
        <v>d:t</v>
      </c>
      <c r="P3962" t="str">
        <f t="shared" ca="1" si="522"/>
        <v>d11:t11</v>
      </c>
    </row>
    <row r="3963" spans="1:16">
      <c r="A3963" t="str">
        <f t="shared" si="524"/>
        <v>05</v>
      </c>
      <c r="B3963" t="str">
        <f t="shared" ca="1" si="525"/>
        <v>PU</v>
      </c>
      <c r="C3963" t="s">
        <v>728</v>
      </c>
      <c r="D3963" t="s">
        <v>4659</v>
      </c>
      <c r="E3963">
        <f t="shared" ca="1" si="526"/>
        <v>0</v>
      </c>
      <c r="H3963" t="str">
        <f t="shared" ca="1" si="527"/>
        <v>'360 PU '!</v>
      </c>
      <c r="I3963">
        <f t="shared" ca="1" si="528"/>
        <v>0</v>
      </c>
      <c r="J3963">
        <f t="shared" ca="1" si="523"/>
        <v>0</v>
      </c>
      <c r="K3963" t="str">
        <f t="shared" ca="1" si="523"/>
        <v>'360 PU '!</v>
      </c>
      <c r="L3963">
        <f t="shared" ca="1" si="523"/>
        <v>0</v>
      </c>
      <c r="M3963">
        <f t="shared" ca="1" si="523"/>
        <v>0</v>
      </c>
      <c r="N3963">
        <f t="shared" ca="1" si="523"/>
        <v>0</v>
      </c>
      <c r="O3963" t="str">
        <f t="shared" ca="1" si="521"/>
        <v>d:t</v>
      </c>
      <c r="P3963" t="str">
        <f t="shared" ca="1" si="522"/>
        <v>d11:t11</v>
      </c>
    </row>
    <row r="3964" spans="1:16">
      <c r="A3964" t="str">
        <f t="shared" si="524"/>
        <v>06</v>
      </c>
      <c r="B3964" t="str">
        <f t="shared" ca="1" si="525"/>
        <v>PU</v>
      </c>
      <c r="C3964" t="s">
        <v>728</v>
      </c>
      <c r="D3964" t="s">
        <v>4660</v>
      </c>
      <c r="E3964">
        <f t="shared" ca="1" si="526"/>
        <v>0</v>
      </c>
      <c r="H3964" t="str">
        <f t="shared" ca="1" si="527"/>
        <v>'360 PU '!</v>
      </c>
      <c r="I3964">
        <f t="shared" ca="1" si="528"/>
        <v>0</v>
      </c>
      <c r="J3964">
        <f t="shared" ca="1" si="523"/>
        <v>0</v>
      </c>
      <c r="K3964" t="str">
        <f t="shared" ca="1" si="523"/>
        <v>'360 PU '!</v>
      </c>
      <c r="L3964">
        <f t="shared" ca="1" si="523"/>
        <v>0</v>
      </c>
      <c r="M3964">
        <f t="shared" ca="1" si="523"/>
        <v>0</v>
      </c>
      <c r="N3964">
        <f t="shared" ca="1" si="523"/>
        <v>0</v>
      </c>
      <c r="O3964" t="str">
        <f t="shared" ca="1" si="521"/>
        <v>d:t</v>
      </c>
      <c r="P3964" t="str">
        <f t="shared" ca="1" si="522"/>
        <v>d11:t11</v>
      </c>
    </row>
    <row r="3965" spans="1:16">
      <c r="A3965" t="str">
        <f t="shared" si="524"/>
        <v>09</v>
      </c>
      <c r="B3965" t="str">
        <f t="shared" ca="1" si="525"/>
        <v>PU</v>
      </c>
      <c r="C3965" t="s">
        <v>728</v>
      </c>
      <c r="D3965" t="s">
        <v>4661</v>
      </c>
      <c r="E3965">
        <f t="shared" ca="1" si="526"/>
        <v>0</v>
      </c>
      <c r="H3965" t="str">
        <f t="shared" ca="1" si="527"/>
        <v>'360 PU '!</v>
      </c>
      <c r="I3965">
        <f t="shared" ca="1" si="528"/>
        <v>0</v>
      </c>
      <c r="J3965">
        <f t="shared" ca="1" si="523"/>
        <v>0</v>
      </c>
      <c r="K3965" t="str">
        <f t="shared" ca="1" si="523"/>
        <v>'360 PU '!</v>
      </c>
      <c r="L3965">
        <f t="shared" ca="1" si="523"/>
        <v>0</v>
      </c>
      <c r="M3965">
        <f t="shared" ca="1" si="523"/>
        <v>0</v>
      </c>
      <c r="N3965">
        <f t="shared" ca="1" si="523"/>
        <v>0</v>
      </c>
      <c r="O3965" t="str">
        <f t="shared" ca="1" si="521"/>
        <v>d:t</v>
      </c>
      <c r="P3965" t="str">
        <f t="shared" ca="1" si="522"/>
        <v>d11:t11</v>
      </c>
    </row>
    <row r="3966" spans="1:16">
      <c r="A3966" t="str">
        <f t="shared" si="524"/>
        <v>11</v>
      </c>
      <c r="B3966" t="str">
        <f t="shared" ca="1" si="525"/>
        <v>PU</v>
      </c>
      <c r="C3966" t="s">
        <v>728</v>
      </c>
      <c r="D3966" t="s">
        <v>4662</v>
      </c>
      <c r="E3966">
        <f t="shared" ca="1" si="526"/>
        <v>0</v>
      </c>
      <c r="H3966" t="str">
        <f t="shared" ca="1" si="527"/>
        <v>'360 PU '!</v>
      </c>
      <c r="I3966">
        <f t="shared" ca="1" si="528"/>
        <v>0</v>
      </c>
      <c r="J3966">
        <f t="shared" ca="1" si="523"/>
        <v>0</v>
      </c>
      <c r="K3966" t="str">
        <f t="shared" ca="1" si="523"/>
        <v>'360 PU '!</v>
      </c>
      <c r="L3966">
        <f t="shared" ca="1" si="523"/>
        <v>0</v>
      </c>
      <c r="M3966">
        <f t="shared" ca="1" si="523"/>
        <v>0</v>
      </c>
      <c r="N3966">
        <f t="shared" ca="1" si="523"/>
        <v>0</v>
      </c>
      <c r="O3966" t="str">
        <f t="shared" ca="1" si="521"/>
        <v>d:t</v>
      </c>
      <c r="P3966" t="str">
        <f t="shared" ca="1" si="522"/>
        <v>d11:t11</v>
      </c>
    </row>
    <row r="3967" spans="1:16">
      <c r="A3967" t="str">
        <f t="shared" si="524"/>
        <v>12</v>
      </c>
      <c r="B3967" t="str">
        <f t="shared" ca="1" si="525"/>
        <v>PU</v>
      </c>
      <c r="C3967" t="s">
        <v>728</v>
      </c>
      <c r="D3967" t="s">
        <v>4663</v>
      </c>
      <c r="E3967">
        <f t="shared" ca="1" si="526"/>
        <v>0</v>
      </c>
      <c r="H3967" t="str">
        <f t="shared" ca="1" si="527"/>
        <v>'360 PU '!</v>
      </c>
      <c r="I3967">
        <f t="shared" ca="1" si="528"/>
        <v>0</v>
      </c>
      <c r="J3967">
        <f t="shared" ca="1" si="523"/>
        <v>0</v>
      </c>
      <c r="K3967" t="str">
        <f t="shared" ca="1" si="523"/>
        <v>'360 PU '!</v>
      </c>
      <c r="L3967">
        <f t="shared" ca="1" si="523"/>
        <v>0</v>
      </c>
      <c r="M3967">
        <f t="shared" ca="1" si="523"/>
        <v>0</v>
      </c>
      <c r="N3967">
        <f t="shared" ca="1" si="523"/>
        <v>0</v>
      </c>
      <c r="O3967" t="str">
        <f t="shared" ca="1" si="521"/>
        <v>d:t</v>
      </c>
      <c r="P3967" t="str">
        <f t="shared" ca="1" si="522"/>
        <v>d11:t11</v>
      </c>
    </row>
    <row r="3968" spans="1:16">
      <c r="A3968" t="str">
        <f t="shared" si="524"/>
        <v>14</v>
      </c>
      <c r="B3968" t="str">
        <f t="shared" ca="1" si="525"/>
        <v>PU</v>
      </c>
      <c r="C3968" t="s">
        <v>728</v>
      </c>
      <c r="D3968" t="s">
        <v>4664</v>
      </c>
      <c r="E3968">
        <f t="shared" ca="1" si="526"/>
        <v>0</v>
      </c>
      <c r="H3968" t="str">
        <f t="shared" ca="1" si="527"/>
        <v>'360 PU '!</v>
      </c>
      <c r="I3968">
        <f t="shared" ca="1" si="528"/>
        <v>0</v>
      </c>
      <c r="J3968">
        <f t="shared" ca="1" si="523"/>
        <v>0</v>
      </c>
      <c r="K3968" t="str">
        <f t="shared" ca="1" si="523"/>
        <v>'360 PU '!</v>
      </c>
      <c r="L3968">
        <f t="shared" ca="1" si="523"/>
        <v>0</v>
      </c>
      <c r="M3968">
        <f t="shared" ca="1" si="523"/>
        <v>0</v>
      </c>
      <c r="N3968">
        <f t="shared" ca="1" si="523"/>
        <v>0</v>
      </c>
      <c r="O3968" t="str">
        <f t="shared" ca="1" si="521"/>
        <v>d:t</v>
      </c>
      <c r="P3968" t="str">
        <f t="shared" ca="1" si="522"/>
        <v>d11:t11</v>
      </c>
    </row>
    <row r="3969" spans="1:16">
      <c r="A3969" t="str">
        <f t="shared" si="524"/>
        <v>100</v>
      </c>
      <c r="B3969" t="str">
        <f t="shared" ca="1" si="525"/>
        <v>PU</v>
      </c>
      <c r="C3969" t="s">
        <v>728</v>
      </c>
      <c r="D3969" t="s">
        <v>4665</v>
      </c>
      <c r="E3969">
        <f t="shared" ca="1" si="526"/>
        <v>0</v>
      </c>
      <c r="H3969" t="str">
        <f t="shared" ca="1" si="527"/>
        <v>'360 PU '!</v>
      </c>
      <c r="I3969">
        <f t="shared" ca="1" si="528"/>
        <v>0</v>
      </c>
      <c r="J3969">
        <f t="shared" ca="1" si="523"/>
        <v>0</v>
      </c>
      <c r="K3969" t="str">
        <f t="shared" ca="1" si="523"/>
        <v>'360 PU '!</v>
      </c>
      <c r="L3969">
        <f t="shared" ca="1" si="523"/>
        <v>0</v>
      </c>
      <c r="M3969">
        <f t="shared" ca="1" si="523"/>
        <v>0</v>
      </c>
      <c r="N3969">
        <f t="shared" ca="1" si="523"/>
        <v>0</v>
      </c>
      <c r="O3969" t="str">
        <f t="shared" ca="1" si="521"/>
        <v>d:t</v>
      </c>
      <c r="P3969" t="str">
        <f t="shared" ca="1" si="522"/>
        <v>d11:t11</v>
      </c>
    </row>
    <row r="3970" spans="1:16">
      <c r="A3970" t="str">
        <f t="shared" si="524"/>
        <v>01</v>
      </c>
      <c r="B3970" t="str">
        <f t="shared" ca="1" si="525"/>
        <v>PU</v>
      </c>
      <c r="C3970" t="s">
        <v>4513</v>
      </c>
      <c r="D3970" t="s">
        <v>4666</v>
      </c>
      <c r="E3970">
        <f t="shared" ca="1" si="526"/>
        <v>0</v>
      </c>
      <c r="H3970" t="str">
        <f t="shared" ca="1" si="527"/>
        <v>'360 PU '!</v>
      </c>
      <c r="I3970">
        <f t="shared" ca="1" si="528"/>
        <v>0</v>
      </c>
      <c r="J3970">
        <f t="shared" ca="1" si="523"/>
        <v>0</v>
      </c>
      <c r="K3970" t="str">
        <f t="shared" ca="1" si="523"/>
        <v>'360 PU '!</v>
      </c>
      <c r="L3970">
        <f t="shared" ca="1" si="523"/>
        <v>0</v>
      </c>
      <c r="M3970">
        <f t="shared" ca="1" si="523"/>
        <v>0</v>
      </c>
      <c r="N3970">
        <f t="shared" ca="1" si="523"/>
        <v>0</v>
      </c>
      <c r="O3970" t="str">
        <f t="shared" ca="1" si="521"/>
        <v>d:t</v>
      </c>
      <c r="P3970" t="str">
        <f t="shared" ca="1" si="522"/>
        <v>d11:t11</v>
      </c>
    </row>
    <row r="3971" spans="1:16">
      <c r="A3971" t="str">
        <f t="shared" si="524"/>
        <v>02</v>
      </c>
      <c r="B3971" t="str">
        <f t="shared" ca="1" si="525"/>
        <v>PU</v>
      </c>
      <c r="C3971" t="s">
        <v>4513</v>
      </c>
      <c r="D3971" t="s">
        <v>4667</v>
      </c>
      <c r="E3971">
        <f t="shared" ca="1" si="526"/>
        <v>0</v>
      </c>
      <c r="H3971" t="str">
        <f t="shared" ca="1" si="527"/>
        <v>'360 PU '!</v>
      </c>
      <c r="I3971">
        <f t="shared" ca="1" si="528"/>
        <v>0</v>
      </c>
      <c r="J3971">
        <f t="shared" ca="1" si="523"/>
        <v>0</v>
      </c>
      <c r="K3971" t="str">
        <f t="shared" ca="1" si="523"/>
        <v>'360 PU '!</v>
      </c>
      <c r="L3971">
        <f t="shared" ca="1" si="523"/>
        <v>0</v>
      </c>
      <c r="M3971">
        <f t="shared" ca="1" si="523"/>
        <v>0</v>
      </c>
      <c r="N3971">
        <f t="shared" ca="1" si="523"/>
        <v>0</v>
      </c>
      <c r="O3971" t="str">
        <f t="shared" ca="1" si="521"/>
        <v>d:t</v>
      </c>
      <c r="P3971" t="str">
        <f t="shared" ca="1" si="522"/>
        <v>d11:t11</v>
      </c>
    </row>
    <row r="3972" spans="1:16">
      <c r="A3972" t="str">
        <f t="shared" si="524"/>
        <v>03</v>
      </c>
      <c r="B3972" t="str">
        <f t="shared" ca="1" si="525"/>
        <v>PU</v>
      </c>
      <c r="C3972" t="s">
        <v>4513</v>
      </c>
      <c r="D3972" t="s">
        <v>4668</v>
      </c>
      <c r="E3972">
        <f t="shared" ca="1" si="526"/>
        <v>0</v>
      </c>
      <c r="H3972" t="str">
        <f t="shared" ca="1" si="527"/>
        <v>'360 PU '!</v>
      </c>
      <c r="I3972">
        <f t="shared" ca="1" si="528"/>
        <v>0</v>
      </c>
      <c r="J3972">
        <f t="shared" ca="1" si="523"/>
        <v>0</v>
      </c>
      <c r="K3972" t="str">
        <f t="shared" ca="1" si="523"/>
        <v>'360 PU '!</v>
      </c>
      <c r="L3972">
        <f t="shared" ca="1" si="523"/>
        <v>0</v>
      </c>
      <c r="M3972">
        <f t="shared" ca="1" si="523"/>
        <v>0</v>
      </c>
      <c r="N3972">
        <f t="shared" ca="1" si="523"/>
        <v>0</v>
      </c>
      <c r="O3972" t="str">
        <f t="shared" ca="1" si="521"/>
        <v>d:t</v>
      </c>
      <c r="P3972" t="str">
        <f t="shared" ca="1" si="522"/>
        <v>d11:t11</v>
      </c>
    </row>
    <row r="3973" spans="1:16">
      <c r="A3973" t="str">
        <f t="shared" si="524"/>
        <v>04</v>
      </c>
      <c r="B3973" t="str">
        <f t="shared" ca="1" si="525"/>
        <v>PU</v>
      </c>
      <c r="C3973" t="s">
        <v>4513</v>
      </c>
      <c r="D3973" t="s">
        <v>4669</v>
      </c>
      <c r="E3973">
        <f t="shared" ca="1" si="526"/>
        <v>0</v>
      </c>
      <c r="H3973" t="str">
        <f t="shared" ca="1" si="527"/>
        <v>'360 PU '!</v>
      </c>
      <c r="I3973">
        <f t="shared" ca="1" si="528"/>
        <v>0</v>
      </c>
      <c r="J3973">
        <f t="shared" ca="1" si="523"/>
        <v>0</v>
      </c>
      <c r="K3973" t="str">
        <f t="shared" ca="1" si="523"/>
        <v>'360 PU '!</v>
      </c>
      <c r="L3973">
        <f t="shared" ca="1" si="523"/>
        <v>0</v>
      </c>
      <c r="M3973">
        <f t="shared" ca="1" si="523"/>
        <v>0</v>
      </c>
      <c r="N3973">
        <f t="shared" ca="1" si="523"/>
        <v>0</v>
      </c>
      <c r="O3973" t="str">
        <f t="shared" ca="1" si="521"/>
        <v>d:t</v>
      </c>
      <c r="P3973" t="str">
        <f t="shared" ca="1" si="522"/>
        <v>d11:t11</v>
      </c>
    </row>
    <row r="3974" spans="1:16">
      <c r="A3974" t="str">
        <f t="shared" si="524"/>
        <v>05</v>
      </c>
      <c r="B3974" t="str">
        <f t="shared" ca="1" si="525"/>
        <v>PU</v>
      </c>
      <c r="C3974" t="s">
        <v>4513</v>
      </c>
      <c r="D3974" t="s">
        <v>4670</v>
      </c>
      <c r="E3974">
        <f t="shared" ca="1" si="526"/>
        <v>0</v>
      </c>
      <c r="H3974" t="str">
        <f t="shared" ca="1" si="527"/>
        <v>'360 PU '!</v>
      </c>
      <c r="I3974">
        <f t="shared" ca="1" si="528"/>
        <v>0</v>
      </c>
      <c r="J3974">
        <f t="shared" ca="1" si="523"/>
        <v>0</v>
      </c>
      <c r="K3974" t="str">
        <f t="shared" ca="1" si="523"/>
        <v>'360 PU '!</v>
      </c>
      <c r="L3974">
        <f t="shared" ca="1" si="523"/>
        <v>0</v>
      </c>
      <c r="M3974">
        <f t="shared" ca="1" si="523"/>
        <v>0</v>
      </c>
      <c r="N3974">
        <f t="shared" ca="1" si="523"/>
        <v>0</v>
      </c>
      <c r="O3974" t="str">
        <f t="shared" ca="1" si="521"/>
        <v>d:t</v>
      </c>
      <c r="P3974" t="str">
        <f t="shared" ca="1" si="522"/>
        <v>d11:t11</v>
      </c>
    </row>
    <row r="3975" spans="1:16">
      <c r="A3975" t="str">
        <f t="shared" si="524"/>
        <v>06</v>
      </c>
      <c r="B3975" t="str">
        <f t="shared" ca="1" si="525"/>
        <v>PU</v>
      </c>
      <c r="C3975" t="s">
        <v>4513</v>
      </c>
      <c r="D3975" t="s">
        <v>4671</v>
      </c>
      <c r="E3975">
        <f t="shared" ca="1" si="526"/>
        <v>0</v>
      </c>
      <c r="H3975" t="str">
        <f t="shared" ca="1" si="527"/>
        <v>'360 PU '!</v>
      </c>
      <c r="I3975">
        <f t="shared" ca="1" si="528"/>
        <v>0</v>
      </c>
      <c r="J3975">
        <f t="shared" ca="1" si="523"/>
        <v>0</v>
      </c>
      <c r="K3975" t="str">
        <f t="shared" ca="1" si="523"/>
        <v>'360 PU '!</v>
      </c>
      <c r="L3975">
        <f t="shared" ca="1" si="523"/>
        <v>0</v>
      </c>
      <c r="M3975">
        <f t="shared" ca="1" si="523"/>
        <v>0</v>
      </c>
      <c r="N3975">
        <f t="shared" ca="1" si="523"/>
        <v>0</v>
      </c>
      <c r="O3975" t="str">
        <f t="shared" ca="1" si="521"/>
        <v>d:t</v>
      </c>
      <c r="P3975" t="str">
        <f t="shared" ca="1" si="522"/>
        <v>d11:t11</v>
      </c>
    </row>
    <row r="3976" spans="1:16">
      <c r="A3976" t="str">
        <f t="shared" si="524"/>
        <v>09</v>
      </c>
      <c r="B3976" t="str">
        <f t="shared" ca="1" si="525"/>
        <v>PU</v>
      </c>
      <c r="C3976" t="s">
        <v>4513</v>
      </c>
      <c r="D3976" t="s">
        <v>4672</v>
      </c>
      <c r="E3976">
        <f t="shared" ca="1" si="526"/>
        <v>0</v>
      </c>
      <c r="H3976" t="str">
        <f t="shared" ca="1" si="527"/>
        <v>'360 PU '!</v>
      </c>
      <c r="I3976">
        <f t="shared" ca="1" si="528"/>
        <v>0</v>
      </c>
      <c r="J3976">
        <f t="shared" ca="1" si="523"/>
        <v>0</v>
      </c>
      <c r="K3976" t="str">
        <f t="shared" ca="1" si="523"/>
        <v>'360 PU '!</v>
      </c>
      <c r="L3976">
        <f t="shared" ca="1" si="523"/>
        <v>0</v>
      </c>
      <c r="M3976">
        <f t="shared" ca="1" si="523"/>
        <v>0</v>
      </c>
      <c r="N3976">
        <f t="shared" ca="1" si="523"/>
        <v>0</v>
      </c>
      <c r="O3976" t="str">
        <f t="shared" ca="1" si="521"/>
        <v>d:t</v>
      </c>
      <c r="P3976" t="str">
        <f t="shared" ca="1" si="522"/>
        <v>d11:t11</v>
      </c>
    </row>
    <row r="3977" spans="1:16">
      <c r="A3977" t="str">
        <f t="shared" si="524"/>
        <v>11</v>
      </c>
      <c r="B3977" t="str">
        <f t="shared" ca="1" si="525"/>
        <v>PU</v>
      </c>
      <c r="C3977" t="s">
        <v>4513</v>
      </c>
      <c r="D3977" t="s">
        <v>4673</v>
      </c>
      <c r="E3977">
        <f t="shared" ca="1" si="526"/>
        <v>0</v>
      </c>
      <c r="H3977" t="str">
        <f t="shared" ca="1" si="527"/>
        <v>'360 PU '!</v>
      </c>
      <c r="I3977">
        <f t="shared" ca="1" si="528"/>
        <v>0</v>
      </c>
      <c r="J3977">
        <f t="shared" ca="1" si="523"/>
        <v>0</v>
      </c>
      <c r="K3977" t="str">
        <f t="shared" ca="1" si="523"/>
        <v>'360 PU '!</v>
      </c>
      <c r="L3977">
        <f t="shared" ca="1" si="523"/>
        <v>0</v>
      </c>
      <c r="M3977">
        <f t="shared" ca="1" si="523"/>
        <v>0</v>
      </c>
      <c r="N3977">
        <f t="shared" ca="1" si="523"/>
        <v>0</v>
      </c>
      <c r="O3977" t="str">
        <f t="shared" ca="1" si="521"/>
        <v>d:t</v>
      </c>
      <c r="P3977" t="str">
        <f t="shared" ca="1" si="522"/>
        <v>d11:t11</v>
      </c>
    </row>
    <row r="3978" spans="1:16">
      <c r="A3978" t="str">
        <f t="shared" si="524"/>
        <v>12</v>
      </c>
      <c r="B3978" t="str">
        <f t="shared" ca="1" si="525"/>
        <v>PU</v>
      </c>
      <c r="C3978" t="s">
        <v>4513</v>
      </c>
      <c r="D3978" t="s">
        <v>4674</v>
      </c>
      <c r="E3978">
        <f t="shared" ca="1" si="526"/>
        <v>0</v>
      </c>
      <c r="H3978" t="str">
        <f t="shared" ca="1" si="527"/>
        <v>'360 PU '!</v>
      </c>
      <c r="I3978">
        <f t="shared" ca="1" si="528"/>
        <v>0</v>
      </c>
      <c r="J3978">
        <f t="shared" ca="1" si="523"/>
        <v>0</v>
      </c>
      <c r="K3978" t="str">
        <f t="shared" ca="1" si="523"/>
        <v>'360 PU '!</v>
      </c>
      <c r="L3978">
        <f t="shared" ca="1" si="523"/>
        <v>0</v>
      </c>
      <c r="M3978">
        <f t="shared" ca="1" si="523"/>
        <v>0</v>
      </c>
      <c r="N3978">
        <f t="shared" ca="1" si="523"/>
        <v>0</v>
      </c>
      <c r="O3978" t="str">
        <f t="shared" ca="1" si="521"/>
        <v>d:t</v>
      </c>
      <c r="P3978" t="str">
        <f t="shared" ca="1" si="522"/>
        <v>d11:t11</v>
      </c>
    </row>
    <row r="3979" spans="1:16">
      <c r="A3979" t="str">
        <f t="shared" si="524"/>
        <v>14</v>
      </c>
      <c r="B3979" t="str">
        <f t="shared" ca="1" si="525"/>
        <v>PU</v>
      </c>
      <c r="C3979" t="s">
        <v>4513</v>
      </c>
      <c r="D3979" t="s">
        <v>4675</v>
      </c>
      <c r="E3979">
        <f t="shared" ca="1" si="526"/>
        <v>0</v>
      </c>
      <c r="H3979" t="str">
        <f t="shared" ca="1" si="527"/>
        <v>'360 PU '!</v>
      </c>
      <c r="I3979">
        <f t="shared" ca="1" si="528"/>
        <v>0</v>
      </c>
      <c r="J3979">
        <f t="shared" ca="1" si="523"/>
        <v>0</v>
      </c>
      <c r="K3979" t="str">
        <f t="shared" ca="1" si="523"/>
        <v>'360 PU '!</v>
      </c>
      <c r="L3979">
        <f t="shared" ca="1" si="523"/>
        <v>0</v>
      </c>
      <c r="M3979">
        <f t="shared" ca="1" si="523"/>
        <v>0</v>
      </c>
      <c r="N3979">
        <f t="shared" ca="1" si="523"/>
        <v>0</v>
      </c>
      <c r="O3979" t="str">
        <f t="shared" ca="1" si="521"/>
        <v>d:t</v>
      </c>
      <c r="P3979" t="str">
        <f t="shared" ca="1" si="522"/>
        <v>d11:t11</v>
      </c>
    </row>
    <row r="3980" spans="1:16">
      <c r="A3980" t="str">
        <f t="shared" si="524"/>
        <v>100</v>
      </c>
      <c r="B3980" t="str">
        <f t="shared" ca="1" si="525"/>
        <v>PU</v>
      </c>
      <c r="C3980" t="s">
        <v>4513</v>
      </c>
      <c r="D3980" t="s">
        <v>4676</v>
      </c>
      <c r="E3980">
        <f t="shared" ca="1" si="526"/>
        <v>0</v>
      </c>
      <c r="H3980" t="str">
        <f t="shared" ca="1" si="527"/>
        <v>'360 PU '!</v>
      </c>
      <c r="I3980">
        <f t="shared" ca="1" si="528"/>
        <v>0</v>
      </c>
      <c r="J3980">
        <f t="shared" ca="1" si="523"/>
        <v>0</v>
      </c>
      <c r="K3980" t="str">
        <f t="shared" ca="1" si="523"/>
        <v>'360 PU '!</v>
      </c>
      <c r="L3980">
        <f t="shared" ca="1" si="523"/>
        <v>0</v>
      </c>
      <c r="M3980">
        <f t="shared" ca="1" si="523"/>
        <v>0</v>
      </c>
      <c r="N3980">
        <f t="shared" ca="1" si="523"/>
        <v>0</v>
      </c>
      <c r="O3980" t="str">
        <f t="shared" ca="1" si="521"/>
        <v>d:t</v>
      </c>
      <c r="P3980" t="str">
        <f t="shared" ca="1" si="522"/>
        <v>d11:t11</v>
      </c>
    </row>
    <row r="3981" spans="1:16">
      <c r="A3981" t="str">
        <f t="shared" si="524"/>
        <v>99</v>
      </c>
      <c r="B3981" t="str">
        <f t="shared" ca="1" si="525"/>
        <v>GRP</v>
      </c>
      <c r="C3981" t="s">
        <v>361</v>
      </c>
      <c r="D3981" t="s">
        <v>4683</v>
      </c>
      <c r="E3981">
        <f t="shared" ca="1" si="526"/>
        <v>0</v>
      </c>
      <c r="H3981" t="str">
        <f t="shared" ca="1" si="527"/>
        <v>'360 GRP '!</v>
      </c>
      <c r="I3981">
        <f t="shared" ca="1" si="528"/>
        <v>0</v>
      </c>
      <c r="J3981" t="str">
        <f t="shared" ca="1" si="523"/>
        <v>'360 GRP '!</v>
      </c>
      <c r="K3981">
        <f t="shared" ca="1" si="523"/>
        <v>0</v>
      </c>
      <c r="L3981">
        <f t="shared" ca="1" si="523"/>
        <v>0</v>
      </c>
      <c r="M3981">
        <f t="shared" ca="1" si="523"/>
        <v>0</v>
      </c>
      <c r="N3981">
        <f t="shared" ca="1" si="523"/>
        <v>0</v>
      </c>
      <c r="O3981" t="str">
        <f t="shared" ca="1" si="521"/>
        <v>D:AD</v>
      </c>
      <c r="P3981" t="str">
        <f t="shared" ca="1" si="522"/>
        <v>D10:AD10</v>
      </c>
    </row>
    <row r="3982" spans="1:16">
      <c r="A3982" t="str">
        <f t="shared" si="524"/>
        <v>99</v>
      </c>
      <c r="B3982" t="str">
        <f t="shared" ca="1" si="525"/>
        <v>GRP</v>
      </c>
      <c r="C3982" t="s">
        <v>382</v>
      </c>
      <c r="D3982" t="s">
        <v>4684</v>
      </c>
      <c r="E3982">
        <f t="shared" ca="1" si="526"/>
        <v>0</v>
      </c>
      <c r="H3982" t="str">
        <f t="shared" ca="1" si="527"/>
        <v>'360 GRP '!</v>
      </c>
      <c r="I3982">
        <f t="shared" ca="1" si="528"/>
        <v>0</v>
      </c>
      <c r="J3982" t="str">
        <f t="shared" ca="1" si="523"/>
        <v>'360 GRP '!</v>
      </c>
      <c r="K3982">
        <f t="shared" ca="1" si="523"/>
        <v>0</v>
      </c>
      <c r="L3982">
        <f t="shared" ca="1" si="523"/>
        <v>0</v>
      </c>
      <c r="M3982">
        <f t="shared" ca="1" si="523"/>
        <v>0</v>
      </c>
      <c r="N3982">
        <f t="shared" ca="1" si="523"/>
        <v>0</v>
      </c>
      <c r="O3982" t="str">
        <f t="shared" ca="1" si="521"/>
        <v>D:AD</v>
      </c>
      <c r="P3982" t="str">
        <f t="shared" ca="1" si="522"/>
        <v>D10:AD10</v>
      </c>
    </row>
    <row r="3983" spans="1:16">
      <c r="A3983" t="str">
        <f t="shared" si="524"/>
        <v>99</v>
      </c>
      <c r="B3983" t="str">
        <f t="shared" ca="1" si="525"/>
        <v>GRP</v>
      </c>
      <c r="C3983" t="s">
        <v>384</v>
      </c>
      <c r="D3983" t="s">
        <v>4685</v>
      </c>
      <c r="E3983">
        <f t="shared" ca="1" si="526"/>
        <v>0</v>
      </c>
      <c r="H3983" t="str">
        <f t="shared" ca="1" si="527"/>
        <v>'360 GRP '!</v>
      </c>
      <c r="I3983">
        <f t="shared" ca="1" si="528"/>
        <v>0</v>
      </c>
      <c r="J3983" t="str">
        <f t="shared" ca="1" si="523"/>
        <v>'360 GRP '!</v>
      </c>
      <c r="K3983">
        <f t="shared" ca="1" si="523"/>
        <v>0</v>
      </c>
      <c r="L3983">
        <f t="shared" ca="1" si="523"/>
        <v>0</v>
      </c>
      <c r="M3983">
        <f t="shared" ca="1" si="523"/>
        <v>0</v>
      </c>
      <c r="N3983">
        <f t="shared" ca="1" si="523"/>
        <v>0</v>
      </c>
      <c r="O3983" t="str">
        <f t="shared" ca="1" si="521"/>
        <v>D:AD</v>
      </c>
      <c r="P3983" t="str">
        <f t="shared" ca="1" si="522"/>
        <v>D10:AD10</v>
      </c>
    </row>
    <row r="3984" spans="1:16">
      <c r="A3984" t="str">
        <f t="shared" si="524"/>
        <v>99</v>
      </c>
      <c r="B3984" t="str">
        <f t="shared" ca="1" si="525"/>
        <v>GRP</v>
      </c>
      <c r="C3984" t="s">
        <v>386</v>
      </c>
      <c r="D3984" t="s">
        <v>4686</v>
      </c>
      <c r="E3984">
        <f t="shared" ca="1" si="526"/>
        <v>0</v>
      </c>
      <c r="H3984" t="str">
        <f t="shared" ca="1" si="527"/>
        <v>'360 GRP '!</v>
      </c>
      <c r="I3984">
        <f t="shared" ca="1" si="528"/>
        <v>0</v>
      </c>
      <c r="J3984" t="str">
        <f t="shared" ca="1" si="523"/>
        <v>'360 GRP '!</v>
      </c>
      <c r="K3984">
        <f t="shared" ca="1" si="523"/>
        <v>0</v>
      </c>
      <c r="L3984">
        <f t="shared" ca="1" si="523"/>
        <v>0</v>
      </c>
      <c r="M3984">
        <f t="shared" ca="1" si="523"/>
        <v>0</v>
      </c>
      <c r="N3984">
        <f t="shared" ca="1" si="523"/>
        <v>0</v>
      </c>
      <c r="O3984" t="str">
        <f t="shared" ref="O3984:O4047" ca="1" si="529">VLOOKUP($H3984,$G$8:$I$13,2,FALSE)</f>
        <v>D:AD</v>
      </c>
      <c r="P3984" t="str">
        <f t="shared" ref="P3984:P4047" ca="1" si="530">VLOOKUP($H3984,$G$8:$I$13,3,FALSE)</f>
        <v>D10:AD10</v>
      </c>
    </row>
    <row r="3985" spans="1:16">
      <c r="A3985" t="str">
        <f t="shared" si="524"/>
        <v>99</v>
      </c>
      <c r="B3985" t="str">
        <f t="shared" ca="1" si="525"/>
        <v>GRP</v>
      </c>
      <c r="C3985" t="s">
        <v>590</v>
      </c>
      <c r="D3985" t="s">
        <v>4687</v>
      </c>
      <c r="E3985">
        <f t="shared" ca="1" si="526"/>
        <v>0</v>
      </c>
      <c r="H3985" t="str">
        <f t="shared" ca="1" si="527"/>
        <v>'360 GRP '!</v>
      </c>
      <c r="I3985">
        <f t="shared" ca="1" si="528"/>
        <v>0</v>
      </c>
      <c r="J3985" t="str">
        <f t="shared" ca="1" si="523"/>
        <v>'360 GRP '!</v>
      </c>
      <c r="K3985">
        <f t="shared" ca="1" si="523"/>
        <v>0</v>
      </c>
      <c r="L3985">
        <f t="shared" ca="1" si="523"/>
        <v>0</v>
      </c>
      <c r="M3985">
        <f t="shared" ca="1" si="523"/>
        <v>0</v>
      </c>
      <c r="N3985">
        <f t="shared" ca="1" si="523"/>
        <v>0</v>
      </c>
      <c r="O3985" t="str">
        <f t="shared" ca="1" si="529"/>
        <v>D:AD</v>
      </c>
      <c r="P3985" t="str">
        <f t="shared" ca="1" si="530"/>
        <v>D10:AD10</v>
      </c>
    </row>
    <row r="3986" spans="1:16">
      <c r="A3986" t="str">
        <f t="shared" si="524"/>
        <v>99</v>
      </c>
      <c r="B3986" t="str">
        <f t="shared" ca="1" si="525"/>
        <v>GRP</v>
      </c>
      <c r="C3986" t="s">
        <v>393</v>
      </c>
      <c r="D3986" t="s">
        <v>4688</v>
      </c>
      <c r="E3986">
        <f t="shared" ca="1" si="526"/>
        <v>0</v>
      </c>
      <c r="H3986" t="str">
        <f t="shared" ca="1" si="527"/>
        <v>'360 GRP '!</v>
      </c>
      <c r="I3986">
        <f t="shared" ca="1" si="528"/>
        <v>0</v>
      </c>
      <c r="J3986" t="str">
        <f t="shared" ca="1" si="523"/>
        <v>'360 GRP '!</v>
      </c>
      <c r="K3986">
        <f t="shared" ca="1" si="523"/>
        <v>0</v>
      </c>
      <c r="L3986">
        <f t="shared" ca="1" si="523"/>
        <v>0</v>
      </c>
      <c r="M3986">
        <f t="shared" ca="1" si="523"/>
        <v>0</v>
      </c>
      <c r="N3986">
        <f t="shared" ca="1" si="523"/>
        <v>0</v>
      </c>
      <c r="O3986" t="str">
        <f t="shared" ca="1" si="529"/>
        <v>D:AD</v>
      </c>
      <c r="P3986" t="str">
        <f t="shared" ca="1" si="530"/>
        <v>D10:AD10</v>
      </c>
    </row>
    <row r="3987" spans="1:16">
      <c r="A3987" t="str">
        <f t="shared" si="524"/>
        <v>99</v>
      </c>
      <c r="B3987" t="str">
        <f t="shared" ca="1" si="525"/>
        <v>GRP</v>
      </c>
      <c r="C3987" t="s">
        <v>394</v>
      </c>
      <c r="D3987" t="s">
        <v>4689</v>
      </c>
      <c r="E3987">
        <f t="shared" ca="1" si="526"/>
        <v>0</v>
      </c>
      <c r="H3987" t="str">
        <f t="shared" ca="1" si="527"/>
        <v>'360 GRP '!</v>
      </c>
      <c r="I3987">
        <f t="shared" ca="1" si="528"/>
        <v>0</v>
      </c>
      <c r="J3987" t="str">
        <f t="shared" ca="1" si="523"/>
        <v>'360 GRP '!</v>
      </c>
      <c r="K3987">
        <f t="shared" ca="1" si="523"/>
        <v>0</v>
      </c>
      <c r="L3987">
        <f t="shared" ca="1" si="523"/>
        <v>0</v>
      </c>
      <c r="M3987">
        <f t="shared" ca="1" si="523"/>
        <v>0</v>
      </c>
      <c r="N3987">
        <f t="shared" ca="1" si="523"/>
        <v>0</v>
      </c>
      <c r="O3987" t="str">
        <f t="shared" ca="1" si="529"/>
        <v>D:AD</v>
      </c>
      <c r="P3987" t="str">
        <f t="shared" ca="1" si="530"/>
        <v>D10:AD10</v>
      </c>
    </row>
    <row r="3988" spans="1:16">
      <c r="A3988" t="str">
        <f t="shared" si="524"/>
        <v>99</v>
      </c>
      <c r="B3988" t="str">
        <f t="shared" ca="1" si="525"/>
        <v>GRP</v>
      </c>
      <c r="C3988" t="s">
        <v>591</v>
      </c>
      <c r="D3988" t="s">
        <v>4690</v>
      </c>
      <c r="E3988">
        <f t="shared" ca="1" si="526"/>
        <v>0</v>
      </c>
      <c r="H3988" t="str">
        <f t="shared" ca="1" si="527"/>
        <v>'360 GRP '!</v>
      </c>
      <c r="I3988">
        <f t="shared" ca="1" si="528"/>
        <v>0</v>
      </c>
      <c r="J3988" t="str">
        <f t="shared" ca="1" si="523"/>
        <v>'360 GRP '!</v>
      </c>
      <c r="K3988">
        <f t="shared" ca="1" si="523"/>
        <v>0</v>
      </c>
      <c r="L3988">
        <f t="shared" ca="1" si="523"/>
        <v>0</v>
      </c>
      <c r="M3988">
        <f t="shared" ca="1" si="523"/>
        <v>0</v>
      </c>
      <c r="N3988">
        <f t="shared" ca="1" si="523"/>
        <v>0</v>
      </c>
      <c r="O3988" t="str">
        <f t="shared" ca="1" si="529"/>
        <v>D:AD</v>
      </c>
      <c r="P3988" t="str">
        <f t="shared" ca="1" si="530"/>
        <v>D10:AD10</v>
      </c>
    </row>
    <row r="3989" spans="1:16">
      <c r="A3989" t="str">
        <f t="shared" si="524"/>
        <v>99</v>
      </c>
      <c r="B3989" t="str">
        <f t="shared" ca="1" si="525"/>
        <v>GRP</v>
      </c>
      <c r="C3989" t="s">
        <v>395</v>
      </c>
      <c r="D3989" t="s">
        <v>4691</v>
      </c>
      <c r="E3989">
        <f t="shared" ca="1" si="526"/>
        <v>0</v>
      </c>
      <c r="H3989" t="str">
        <f t="shared" ca="1" si="527"/>
        <v>'360 GRP '!</v>
      </c>
      <c r="I3989">
        <f t="shared" ca="1" si="528"/>
        <v>0</v>
      </c>
      <c r="J3989" t="str">
        <f t="shared" ca="1" si="523"/>
        <v>'360 GRP '!</v>
      </c>
      <c r="K3989">
        <f t="shared" ca="1" si="523"/>
        <v>0</v>
      </c>
      <c r="L3989">
        <f t="shared" ca="1" si="523"/>
        <v>0</v>
      </c>
      <c r="M3989">
        <f t="shared" ca="1" si="523"/>
        <v>0</v>
      </c>
      <c r="N3989">
        <f t="shared" ca="1" si="523"/>
        <v>0</v>
      </c>
      <c r="O3989" t="str">
        <f t="shared" ca="1" si="529"/>
        <v>D:AD</v>
      </c>
      <c r="P3989" t="str">
        <f t="shared" ca="1" si="530"/>
        <v>D10:AD10</v>
      </c>
    </row>
    <row r="3990" spans="1:16">
      <c r="A3990" t="str">
        <f t="shared" si="524"/>
        <v>99</v>
      </c>
      <c r="B3990" t="str">
        <f t="shared" ca="1" si="525"/>
        <v>GRP</v>
      </c>
      <c r="C3990" t="s">
        <v>396</v>
      </c>
      <c r="D3990" t="s">
        <v>4692</v>
      </c>
      <c r="E3990">
        <f t="shared" ca="1" si="526"/>
        <v>0</v>
      </c>
      <c r="H3990" t="str">
        <f t="shared" ca="1" si="527"/>
        <v>'360 GRP '!</v>
      </c>
      <c r="I3990">
        <f t="shared" ca="1" si="528"/>
        <v>0</v>
      </c>
      <c r="J3990" t="str">
        <f t="shared" ca="1" si="523"/>
        <v>'360 GRP '!</v>
      </c>
      <c r="K3990">
        <f t="shared" ca="1" si="523"/>
        <v>0</v>
      </c>
      <c r="L3990">
        <f t="shared" ca="1" si="523"/>
        <v>0</v>
      </c>
      <c r="M3990">
        <f t="shared" ca="1" si="523"/>
        <v>0</v>
      </c>
      <c r="N3990">
        <f t="shared" ca="1" si="523"/>
        <v>0</v>
      </c>
      <c r="O3990" t="str">
        <f t="shared" ca="1" si="529"/>
        <v>D:AD</v>
      </c>
      <c r="P3990" t="str">
        <f t="shared" ca="1" si="530"/>
        <v>D10:AD10</v>
      </c>
    </row>
    <row r="3991" spans="1:16">
      <c r="A3991" t="str">
        <f t="shared" si="524"/>
        <v>99</v>
      </c>
      <c r="B3991" t="str">
        <f t="shared" ca="1" si="525"/>
        <v>GRP</v>
      </c>
      <c r="C3991" t="s">
        <v>397</v>
      </c>
      <c r="D3991" t="s">
        <v>4693</v>
      </c>
      <c r="E3991">
        <f t="shared" ca="1" si="526"/>
        <v>0</v>
      </c>
      <c r="H3991" t="str">
        <f t="shared" ca="1" si="527"/>
        <v>'360 GRP '!</v>
      </c>
      <c r="I3991">
        <f t="shared" ca="1" si="528"/>
        <v>0</v>
      </c>
      <c r="J3991" t="str">
        <f t="shared" ca="1" si="523"/>
        <v>'360 GRP '!</v>
      </c>
      <c r="K3991">
        <f t="shared" ca="1" si="523"/>
        <v>0</v>
      </c>
      <c r="L3991">
        <f t="shared" ca="1" si="523"/>
        <v>0</v>
      </c>
      <c r="M3991">
        <f t="shared" ca="1" si="523"/>
        <v>0</v>
      </c>
      <c r="N3991">
        <f t="shared" ca="1" si="523"/>
        <v>0</v>
      </c>
      <c r="O3991" t="str">
        <f t="shared" ca="1" si="529"/>
        <v>D:AD</v>
      </c>
      <c r="P3991" t="str">
        <f t="shared" ca="1" si="530"/>
        <v>D10:AD10</v>
      </c>
    </row>
    <row r="3992" spans="1:16">
      <c r="A3992" t="str">
        <f t="shared" si="524"/>
        <v>99</v>
      </c>
      <c r="B3992" t="str">
        <f t="shared" ca="1" si="525"/>
        <v>GRP</v>
      </c>
      <c r="C3992" t="s">
        <v>398</v>
      </c>
      <c r="D3992" t="s">
        <v>4694</v>
      </c>
      <c r="E3992">
        <f t="shared" ca="1" si="526"/>
        <v>0</v>
      </c>
      <c r="H3992" t="str">
        <f t="shared" ca="1" si="527"/>
        <v>'360 GRP '!</v>
      </c>
      <c r="I3992">
        <f t="shared" ca="1" si="528"/>
        <v>0</v>
      </c>
      <c r="J3992" t="str">
        <f t="shared" ca="1" si="523"/>
        <v>'360 GRP '!</v>
      </c>
      <c r="K3992">
        <f t="shared" ca="1" si="523"/>
        <v>0</v>
      </c>
      <c r="L3992">
        <f t="shared" ca="1" si="523"/>
        <v>0</v>
      </c>
      <c r="M3992">
        <f t="shared" ca="1" si="523"/>
        <v>0</v>
      </c>
      <c r="N3992">
        <f t="shared" ca="1" si="523"/>
        <v>0</v>
      </c>
      <c r="O3992" t="str">
        <f t="shared" ca="1" si="529"/>
        <v>D:AD</v>
      </c>
      <c r="P3992" t="str">
        <f t="shared" ca="1" si="530"/>
        <v>D10:AD10</v>
      </c>
    </row>
    <row r="3993" spans="1:16">
      <c r="A3993" t="str">
        <f t="shared" si="524"/>
        <v>99</v>
      </c>
      <c r="B3993" t="str">
        <f t="shared" ca="1" si="525"/>
        <v>GRP</v>
      </c>
      <c r="C3993" t="s">
        <v>605</v>
      </c>
      <c r="D3993" t="s">
        <v>4695</v>
      </c>
      <c r="E3993">
        <f t="shared" ca="1" si="526"/>
        <v>0</v>
      </c>
      <c r="H3993" t="str">
        <f t="shared" ca="1" si="527"/>
        <v>'360 GRP '!</v>
      </c>
      <c r="I3993">
        <f t="shared" ca="1" si="528"/>
        <v>0</v>
      </c>
      <c r="J3993" t="str">
        <f t="shared" ca="1" si="523"/>
        <v>'360 GRP '!</v>
      </c>
      <c r="K3993">
        <f t="shared" ca="1" si="523"/>
        <v>0</v>
      </c>
      <c r="L3993">
        <f t="shared" ca="1" si="523"/>
        <v>0</v>
      </c>
      <c r="M3993">
        <f t="shared" ca="1" si="523"/>
        <v>0</v>
      </c>
      <c r="N3993">
        <f t="shared" ca="1" si="523"/>
        <v>0</v>
      </c>
      <c r="O3993" t="str">
        <f t="shared" ca="1" si="529"/>
        <v>D:AD</v>
      </c>
      <c r="P3993" t="str">
        <f t="shared" ca="1" si="530"/>
        <v>D10:AD10</v>
      </c>
    </row>
    <row r="3994" spans="1:16">
      <c r="A3994" t="str">
        <f t="shared" si="524"/>
        <v>99</v>
      </c>
      <c r="B3994" t="str">
        <f t="shared" ca="1" si="525"/>
        <v>GRP</v>
      </c>
      <c r="C3994" t="s">
        <v>592</v>
      </c>
      <c r="D3994" t="s">
        <v>4696</v>
      </c>
      <c r="E3994">
        <f t="shared" ca="1" si="526"/>
        <v>0</v>
      </c>
      <c r="H3994" t="str">
        <f t="shared" ca="1" si="527"/>
        <v>'360 GRP '!</v>
      </c>
      <c r="I3994">
        <f t="shared" ca="1" si="528"/>
        <v>0</v>
      </c>
      <c r="J3994" t="str">
        <f t="shared" ref="J3994:N4044" ca="1" si="531">IF(IFERROR(VLOOKUP($C3994,INDIRECT(J$14&amp;"D:D"),1,FALSE),0)&lt;&gt;0,J$14,0)</f>
        <v>'360 GRP '!</v>
      </c>
      <c r="K3994">
        <f t="shared" ca="1" si="531"/>
        <v>0</v>
      </c>
      <c r="L3994">
        <f t="shared" ca="1" si="531"/>
        <v>0</v>
      </c>
      <c r="M3994">
        <f t="shared" ca="1" si="531"/>
        <v>0</v>
      </c>
      <c r="N3994">
        <f t="shared" ca="1" si="531"/>
        <v>0</v>
      </c>
      <c r="O3994" t="str">
        <f t="shared" ca="1" si="529"/>
        <v>D:AD</v>
      </c>
      <c r="P3994" t="str">
        <f t="shared" ca="1" si="530"/>
        <v>D10:AD10</v>
      </c>
    </row>
    <row r="3995" spans="1:16">
      <c r="A3995" t="str">
        <f t="shared" si="524"/>
        <v>99</v>
      </c>
      <c r="B3995" t="e">
        <f t="shared" ca="1" si="525"/>
        <v>#N/A</v>
      </c>
      <c r="C3995" t="s">
        <v>5148</v>
      </c>
      <c r="D3995" t="s">
        <v>5274</v>
      </c>
      <c r="E3995">
        <f t="shared" ca="1" si="526"/>
        <v>0</v>
      </c>
      <c r="H3995">
        <f t="shared" ca="1" si="527"/>
        <v>0</v>
      </c>
      <c r="I3995">
        <f t="shared" ca="1" si="528"/>
        <v>0</v>
      </c>
      <c r="J3995">
        <f t="shared" ca="1" si="531"/>
        <v>0</v>
      </c>
      <c r="K3995">
        <f t="shared" ca="1" si="531"/>
        <v>0</v>
      </c>
      <c r="L3995">
        <f t="shared" ca="1" si="531"/>
        <v>0</v>
      </c>
      <c r="M3995">
        <f t="shared" ca="1" si="531"/>
        <v>0</v>
      </c>
      <c r="N3995">
        <f t="shared" ca="1" si="531"/>
        <v>0</v>
      </c>
      <c r="O3995" t="e">
        <f t="shared" ca="1" si="529"/>
        <v>#N/A</v>
      </c>
      <c r="P3995" t="e">
        <f t="shared" ca="1" si="530"/>
        <v>#N/A</v>
      </c>
    </row>
    <row r="3996" spans="1:16">
      <c r="A3996" t="str">
        <f t="shared" si="524"/>
        <v>99</v>
      </c>
      <c r="B3996" t="e">
        <f t="shared" ca="1" si="525"/>
        <v>#N/A</v>
      </c>
      <c r="C3996" t="s">
        <v>5150</v>
      </c>
      <c r="D3996" t="s">
        <v>5275</v>
      </c>
      <c r="E3996">
        <f t="shared" ca="1" si="526"/>
        <v>0</v>
      </c>
      <c r="H3996">
        <f t="shared" ca="1" si="527"/>
        <v>0</v>
      </c>
      <c r="I3996">
        <f t="shared" ca="1" si="528"/>
        <v>0</v>
      </c>
      <c r="J3996">
        <f t="shared" ca="1" si="531"/>
        <v>0</v>
      </c>
      <c r="K3996">
        <f t="shared" ca="1" si="531"/>
        <v>0</v>
      </c>
      <c r="L3996">
        <f t="shared" ca="1" si="531"/>
        <v>0</v>
      </c>
      <c r="M3996">
        <f t="shared" ca="1" si="531"/>
        <v>0</v>
      </c>
      <c r="N3996">
        <f t="shared" ca="1" si="531"/>
        <v>0</v>
      </c>
      <c r="O3996" t="e">
        <f t="shared" ca="1" si="529"/>
        <v>#N/A</v>
      </c>
      <c r="P3996" t="e">
        <f t="shared" ca="1" si="530"/>
        <v>#N/A</v>
      </c>
    </row>
    <row r="3997" spans="1:16">
      <c r="A3997" t="str">
        <f t="shared" si="524"/>
        <v>99</v>
      </c>
      <c r="B3997" t="str">
        <f t="shared" ca="1" si="525"/>
        <v>GRP</v>
      </c>
      <c r="C3997" t="s">
        <v>417</v>
      </c>
      <c r="D3997" t="s">
        <v>4697</v>
      </c>
      <c r="E3997">
        <f t="shared" ca="1" si="526"/>
        <v>0</v>
      </c>
      <c r="H3997" t="str">
        <f t="shared" ca="1" si="527"/>
        <v>'360 GRP '!</v>
      </c>
      <c r="I3997">
        <f t="shared" ca="1" si="528"/>
        <v>0</v>
      </c>
      <c r="J3997" t="str">
        <f t="shared" ca="1" si="531"/>
        <v>'360 GRP '!</v>
      </c>
      <c r="K3997">
        <f t="shared" ca="1" si="531"/>
        <v>0</v>
      </c>
      <c r="L3997">
        <f t="shared" ca="1" si="531"/>
        <v>0</v>
      </c>
      <c r="M3997">
        <f t="shared" ca="1" si="531"/>
        <v>0</v>
      </c>
      <c r="N3997">
        <f t="shared" ca="1" si="531"/>
        <v>0</v>
      </c>
      <c r="O3997" t="str">
        <f t="shared" ca="1" si="529"/>
        <v>D:AD</v>
      </c>
      <c r="P3997" t="str">
        <f t="shared" ca="1" si="530"/>
        <v>D10:AD10</v>
      </c>
    </row>
    <row r="3998" spans="1:16">
      <c r="A3998" t="str">
        <f t="shared" si="524"/>
        <v>99</v>
      </c>
      <c r="B3998" t="str">
        <f t="shared" ca="1" si="525"/>
        <v>GRP</v>
      </c>
      <c r="C3998" t="s">
        <v>419</v>
      </c>
      <c r="D3998" t="s">
        <v>4698</v>
      </c>
      <c r="E3998">
        <f t="shared" ca="1" si="526"/>
        <v>0</v>
      </c>
      <c r="H3998" t="str">
        <f t="shared" ca="1" si="527"/>
        <v>'360 GRP '!</v>
      </c>
      <c r="I3998">
        <f t="shared" ca="1" si="528"/>
        <v>0</v>
      </c>
      <c r="J3998" t="str">
        <f t="shared" ca="1" si="531"/>
        <v>'360 GRP '!</v>
      </c>
      <c r="K3998">
        <f t="shared" ca="1" si="531"/>
        <v>0</v>
      </c>
      <c r="L3998">
        <f t="shared" ca="1" si="531"/>
        <v>0</v>
      </c>
      <c r="M3998">
        <f t="shared" ca="1" si="531"/>
        <v>0</v>
      </c>
      <c r="N3998">
        <f t="shared" ca="1" si="531"/>
        <v>0</v>
      </c>
      <c r="O3998" t="str">
        <f t="shared" ca="1" si="529"/>
        <v>D:AD</v>
      </c>
      <c r="P3998" t="str">
        <f t="shared" ca="1" si="530"/>
        <v>D10:AD10</v>
      </c>
    </row>
    <row r="3999" spans="1:16">
      <c r="A3999" t="str">
        <f t="shared" si="524"/>
        <v>99</v>
      </c>
      <c r="B3999" t="str">
        <f t="shared" ca="1" si="525"/>
        <v>GRP</v>
      </c>
      <c r="C3999" t="s">
        <v>438</v>
      </c>
      <c r="D3999" t="s">
        <v>4699</v>
      </c>
      <c r="E3999">
        <f t="shared" ca="1" si="526"/>
        <v>0</v>
      </c>
      <c r="H3999" t="str">
        <f t="shared" ca="1" si="527"/>
        <v>'360 GRP '!</v>
      </c>
      <c r="I3999">
        <f t="shared" ca="1" si="528"/>
        <v>0</v>
      </c>
      <c r="J3999" t="str">
        <f t="shared" ca="1" si="531"/>
        <v>'360 GRP '!</v>
      </c>
      <c r="K3999">
        <f t="shared" ca="1" si="531"/>
        <v>0</v>
      </c>
      <c r="L3999">
        <f t="shared" ca="1" si="531"/>
        <v>0</v>
      </c>
      <c r="M3999">
        <f t="shared" ca="1" si="531"/>
        <v>0</v>
      </c>
      <c r="N3999">
        <f t="shared" ca="1" si="531"/>
        <v>0</v>
      </c>
      <c r="O3999" t="str">
        <f t="shared" ca="1" si="529"/>
        <v>D:AD</v>
      </c>
      <c r="P3999" t="str">
        <f t="shared" ca="1" si="530"/>
        <v>D10:AD10</v>
      </c>
    </row>
    <row r="4000" spans="1:16">
      <c r="A4000" t="str">
        <f t="shared" si="524"/>
        <v>99</v>
      </c>
      <c r="B4000" t="str">
        <f t="shared" ca="1" si="525"/>
        <v>GRP</v>
      </c>
      <c r="C4000" t="s">
        <v>440</v>
      </c>
      <c r="D4000" t="s">
        <v>4700</v>
      </c>
      <c r="E4000">
        <f t="shared" ca="1" si="526"/>
        <v>0</v>
      </c>
      <c r="H4000" t="str">
        <f t="shared" ca="1" si="527"/>
        <v>'360 GRP '!</v>
      </c>
      <c r="I4000">
        <f t="shared" ca="1" si="528"/>
        <v>0</v>
      </c>
      <c r="J4000" t="str">
        <f t="shared" ca="1" si="531"/>
        <v>'360 GRP '!</v>
      </c>
      <c r="K4000">
        <f t="shared" ca="1" si="531"/>
        <v>0</v>
      </c>
      <c r="L4000">
        <f t="shared" ca="1" si="531"/>
        <v>0</v>
      </c>
      <c r="M4000">
        <f t="shared" ca="1" si="531"/>
        <v>0</v>
      </c>
      <c r="N4000">
        <f t="shared" ca="1" si="531"/>
        <v>0</v>
      </c>
      <c r="O4000" t="str">
        <f t="shared" ca="1" si="529"/>
        <v>D:AD</v>
      </c>
      <c r="P4000" t="str">
        <f t="shared" ca="1" si="530"/>
        <v>D10:AD10</v>
      </c>
    </row>
    <row r="4001" spans="1:16">
      <c r="A4001" t="str">
        <f t="shared" si="524"/>
        <v>99</v>
      </c>
      <c r="B4001" t="str">
        <f t="shared" ca="1" si="525"/>
        <v>GRP</v>
      </c>
      <c r="C4001" t="s">
        <v>421</v>
      </c>
      <c r="D4001" t="s">
        <v>4701</v>
      </c>
      <c r="E4001">
        <f t="shared" ca="1" si="526"/>
        <v>0</v>
      </c>
      <c r="H4001" t="str">
        <f t="shared" ca="1" si="527"/>
        <v>'360 GRP '!</v>
      </c>
      <c r="I4001">
        <f t="shared" ca="1" si="528"/>
        <v>0</v>
      </c>
      <c r="J4001" t="str">
        <f t="shared" ca="1" si="531"/>
        <v>'360 GRP '!</v>
      </c>
      <c r="K4001">
        <f t="shared" ca="1" si="531"/>
        <v>0</v>
      </c>
      <c r="L4001">
        <f t="shared" ca="1" si="531"/>
        <v>0</v>
      </c>
      <c r="M4001">
        <f t="shared" ca="1" si="531"/>
        <v>0</v>
      </c>
      <c r="N4001">
        <f t="shared" ca="1" si="531"/>
        <v>0</v>
      </c>
      <c r="O4001" t="str">
        <f t="shared" ca="1" si="529"/>
        <v>D:AD</v>
      </c>
      <c r="P4001" t="str">
        <f t="shared" ca="1" si="530"/>
        <v>D10:AD10</v>
      </c>
    </row>
    <row r="4002" spans="1:16">
      <c r="A4002" t="str">
        <f t="shared" si="524"/>
        <v>99</v>
      </c>
      <c r="B4002" t="str">
        <f t="shared" ca="1" si="525"/>
        <v>GRP</v>
      </c>
      <c r="C4002" t="s">
        <v>423</v>
      </c>
      <c r="D4002" t="s">
        <v>4702</v>
      </c>
      <c r="E4002">
        <f t="shared" ca="1" si="526"/>
        <v>0</v>
      </c>
      <c r="H4002" t="str">
        <f t="shared" ca="1" si="527"/>
        <v>'360 GRP '!</v>
      </c>
      <c r="I4002">
        <f t="shared" ca="1" si="528"/>
        <v>0</v>
      </c>
      <c r="J4002" t="str">
        <f t="shared" ca="1" si="531"/>
        <v>'360 GRP '!</v>
      </c>
      <c r="K4002">
        <f t="shared" ca="1" si="531"/>
        <v>0</v>
      </c>
      <c r="L4002">
        <f t="shared" ca="1" si="531"/>
        <v>0</v>
      </c>
      <c r="M4002">
        <f t="shared" ca="1" si="531"/>
        <v>0</v>
      </c>
      <c r="N4002">
        <f t="shared" ca="1" si="531"/>
        <v>0</v>
      </c>
      <c r="O4002" t="str">
        <f t="shared" ca="1" si="529"/>
        <v>D:AD</v>
      </c>
      <c r="P4002" t="str">
        <f t="shared" ca="1" si="530"/>
        <v>D10:AD10</v>
      </c>
    </row>
    <row r="4003" spans="1:16">
      <c r="A4003" t="str">
        <f t="shared" si="524"/>
        <v>99</v>
      </c>
      <c r="B4003" t="str">
        <f t="shared" ca="1" si="525"/>
        <v>GRP</v>
      </c>
      <c r="C4003" t="s">
        <v>425</v>
      </c>
      <c r="D4003" t="s">
        <v>4703</v>
      </c>
      <c r="E4003">
        <f t="shared" ca="1" si="526"/>
        <v>0</v>
      </c>
      <c r="H4003" t="str">
        <f t="shared" ca="1" si="527"/>
        <v>'360 GRP '!</v>
      </c>
      <c r="I4003">
        <f t="shared" ca="1" si="528"/>
        <v>0</v>
      </c>
      <c r="J4003" t="str">
        <f t="shared" ca="1" si="531"/>
        <v>'360 GRP '!</v>
      </c>
      <c r="K4003">
        <f t="shared" ca="1" si="531"/>
        <v>0</v>
      </c>
      <c r="L4003">
        <f t="shared" ca="1" si="531"/>
        <v>0</v>
      </c>
      <c r="M4003">
        <f t="shared" ca="1" si="531"/>
        <v>0</v>
      </c>
      <c r="N4003">
        <f t="shared" ca="1" si="531"/>
        <v>0</v>
      </c>
      <c r="O4003" t="str">
        <f t="shared" ca="1" si="529"/>
        <v>D:AD</v>
      </c>
      <c r="P4003" t="str">
        <f t="shared" ca="1" si="530"/>
        <v>D10:AD10</v>
      </c>
    </row>
    <row r="4004" spans="1:16">
      <c r="A4004" t="str">
        <f t="shared" si="524"/>
        <v>99</v>
      </c>
      <c r="B4004" t="str">
        <f t="shared" ca="1" si="525"/>
        <v>GRP</v>
      </c>
      <c r="C4004" t="s">
        <v>600</v>
      </c>
      <c r="D4004" t="s">
        <v>4704</v>
      </c>
      <c r="E4004">
        <f t="shared" ca="1" si="526"/>
        <v>0</v>
      </c>
      <c r="H4004" t="str">
        <f t="shared" ca="1" si="527"/>
        <v>'360 GRP '!</v>
      </c>
      <c r="I4004">
        <f t="shared" ca="1" si="528"/>
        <v>0</v>
      </c>
      <c r="J4004" t="str">
        <f t="shared" ca="1" si="531"/>
        <v>'360 GRP '!</v>
      </c>
      <c r="K4004">
        <f t="shared" ca="1" si="531"/>
        <v>0</v>
      </c>
      <c r="L4004">
        <f t="shared" ca="1" si="531"/>
        <v>0</v>
      </c>
      <c r="M4004">
        <f t="shared" ca="1" si="531"/>
        <v>0</v>
      </c>
      <c r="N4004">
        <f t="shared" ca="1" si="531"/>
        <v>0</v>
      </c>
      <c r="O4004" t="str">
        <f t="shared" ca="1" si="529"/>
        <v>D:AD</v>
      </c>
      <c r="P4004" t="str">
        <f t="shared" ca="1" si="530"/>
        <v>D10:AD10</v>
      </c>
    </row>
    <row r="4005" spans="1:16">
      <c r="A4005" t="str">
        <f t="shared" si="524"/>
        <v>99</v>
      </c>
      <c r="B4005" t="str">
        <f t="shared" ca="1" si="525"/>
        <v>GRP</v>
      </c>
      <c r="C4005" t="s">
        <v>594</v>
      </c>
      <c r="D4005" t="s">
        <v>4705</v>
      </c>
      <c r="E4005">
        <f t="shared" ca="1" si="526"/>
        <v>0</v>
      </c>
      <c r="H4005" t="str">
        <f t="shared" ca="1" si="527"/>
        <v>'360 GRP '!</v>
      </c>
      <c r="I4005">
        <f t="shared" ca="1" si="528"/>
        <v>0</v>
      </c>
      <c r="J4005" t="str">
        <f t="shared" ca="1" si="531"/>
        <v>'360 GRP '!</v>
      </c>
      <c r="K4005">
        <f t="shared" ca="1" si="531"/>
        <v>0</v>
      </c>
      <c r="L4005">
        <f t="shared" ca="1" si="531"/>
        <v>0</v>
      </c>
      <c r="M4005">
        <f t="shared" ca="1" si="531"/>
        <v>0</v>
      </c>
      <c r="N4005">
        <f t="shared" ca="1" si="531"/>
        <v>0</v>
      </c>
      <c r="O4005" t="str">
        <f t="shared" ca="1" si="529"/>
        <v>D:AD</v>
      </c>
      <c r="P4005" t="str">
        <f t="shared" ca="1" si="530"/>
        <v>D10:AD10</v>
      </c>
    </row>
    <row r="4006" spans="1:16">
      <c r="A4006" t="str">
        <f t="shared" si="524"/>
        <v>99</v>
      </c>
      <c r="B4006" t="str">
        <f t="shared" ca="1" si="525"/>
        <v>GRP</v>
      </c>
      <c r="C4006" t="s">
        <v>427</v>
      </c>
      <c r="D4006" t="s">
        <v>4706</v>
      </c>
      <c r="E4006">
        <f t="shared" ca="1" si="526"/>
        <v>0</v>
      </c>
      <c r="H4006" t="str">
        <f t="shared" ca="1" si="527"/>
        <v>'360 GRP '!</v>
      </c>
      <c r="I4006">
        <f t="shared" ca="1" si="528"/>
        <v>0</v>
      </c>
      <c r="J4006" t="str">
        <f t="shared" ca="1" si="531"/>
        <v>'360 GRP '!</v>
      </c>
      <c r="K4006">
        <f t="shared" ca="1" si="531"/>
        <v>0</v>
      </c>
      <c r="L4006">
        <f t="shared" ca="1" si="531"/>
        <v>0</v>
      </c>
      <c r="M4006">
        <f t="shared" ca="1" si="531"/>
        <v>0</v>
      </c>
      <c r="N4006">
        <f t="shared" ca="1" si="531"/>
        <v>0</v>
      </c>
      <c r="O4006" t="str">
        <f t="shared" ca="1" si="529"/>
        <v>D:AD</v>
      </c>
      <c r="P4006" t="str">
        <f t="shared" ca="1" si="530"/>
        <v>D10:AD10</v>
      </c>
    </row>
    <row r="4007" spans="1:16">
      <c r="A4007" t="str">
        <f t="shared" si="524"/>
        <v>99</v>
      </c>
      <c r="B4007" t="str">
        <f t="shared" ca="1" si="525"/>
        <v>GRP</v>
      </c>
      <c r="C4007" t="s">
        <v>601</v>
      </c>
      <c r="D4007" t="s">
        <v>4707</v>
      </c>
      <c r="E4007">
        <f t="shared" ca="1" si="526"/>
        <v>0</v>
      </c>
      <c r="H4007" t="str">
        <f t="shared" ca="1" si="527"/>
        <v>'360 GRP '!</v>
      </c>
      <c r="I4007">
        <f t="shared" ca="1" si="528"/>
        <v>0</v>
      </c>
      <c r="J4007" t="str">
        <f t="shared" ca="1" si="531"/>
        <v>'360 GRP '!</v>
      </c>
      <c r="K4007">
        <f t="shared" ca="1" si="531"/>
        <v>0</v>
      </c>
      <c r="L4007">
        <f t="shared" ca="1" si="531"/>
        <v>0</v>
      </c>
      <c r="M4007">
        <f t="shared" ca="1" si="531"/>
        <v>0</v>
      </c>
      <c r="N4007">
        <f t="shared" ca="1" si="531"/>
        <v>0</v>
      </c>
      <c r="O4007" t="str">
        <f t="shared" ca="1" si="529"/>
        <v>D:AD</v>
      </c>
      <c r="P4007" t="str">
        <f t="shared" ca="1" si="530"/>
        <v>D10:AD10</v>
      </c>
    </row>
    <row r="4008" spans="1:16">
      <c r="A4008" t="str">
        <f t="shared" si="524"/>
        <v>99</v>
      </c>
      <c r="B4008" t="str">
        <f t="shared" ca="1" si="525"/>
        <v>GRP</v>
      </c>
      <c r="C4008" t="s">
        <v>602</v>
      </c>
      <c r="D4008" t="s">
        <v>4708</v>
      </c>
      <c r="E4008">
        <f t="shared" ca="1" si="526"/>
        <v>0</v>
      </c>
      <c r="H4008" t="str">
        <f t="shared" ca="1" si="527"/>
        <v>'360 GRP '!</v>
      </c>
      <c r="I4008">
        <f t="shared" ca="1" si="528"/>
        <v>0</v>
      </c>
      <c r="J4008" t="str">
        <f t="shared" ca="1" si="531"/>
        <v>'360 GRP '!</v>
      </c>
      <c r="K4008">
        <f t="shared" ca="1" si="531"/>
        <v>0</v>
      </c>
      <c r="L4008">
        <f t="shared" ca="1" si="531"/>
        <v>0</v>
      </c>
      <c r="M4008">
        <f t="shared" ca="1" si="531"/>
        <v>0</v>
      </c>
      <c r="N4008">
        <f t="shared" ca="1" si="531"/>
        <v>0</v>
      </c>
      <c r="O4008" t="str">
        <f t="shared" ca="1" si="529"/>
        <v>D:AD</v>
      </c>
      <c r="P4008" t="str">
        <f t="shared" ca="1" si="530"/>
        <v>D10:AD10</v>
      </c>
    </row>
    <row r="4009" spans="1:16">
      <c r="A4009" t="str">
        <f t="shared" si="524"/>
        <v>99</v>
      </c>
      <c r="B4009" t="str">
        <f t="shared" ca="1" si="525"/>
        <v>GRP</v>
      </c>
      <c r="C4009" t="s">
        <v>603</v>
      </c>
      <c r="D4009" t="s">
        <v>4709</v>
      </c>
      <c r="E4009">
        <f t="shared" ca="1" si="526"/>
        <v>0</v>
      </c>
      <c r="H4009" t="str">
        <f t="shared" ca="1" si="527"/>
        <v>'360 GRP '!</v>
      </c>
      <c r="I4009">
        <f t="shared" ca="1" si="528"/>
        <v>0</v>
      </c>
      <c r="J4009" t="str">
        <f t="shared" ca="1" si="531"/>
        <v>'360 GRP '!</v>
      </c>
      <c r="K4009">
        <f t="shared" ca="1" si="531"/>
        <v>0</v>
      </c>
      <c r="L4009">
        <f t="shared" ca="1" si="531"/>
        <v>0</v>
      </c>
      <c r="M4009">
        <f t="shared" ca="1" si="531"/>
        <v>0</v>
      </c>
      <c r="N4009">
        <f t="shared" ca="1" si="531"/>
        <v>0</v>
      </c>
      <c r="O4009" t="str">
        <f t="shared" ca="1" si="529"/>
        <v>D:AD</v>
      </c>
      <c r="P4009" t="str">
        <f t="shared" ca="1" si="530"/>
        <v>D10:AD10</v>
      </c>
    </row>
    <row r="4010" spans="1:16">
      <c r="A4010" t="str">
        <f t="shared" si="524"/>
        <v>99</v>
      </c>
      <c r="B4010" t="str">
        <f t="shared" ca="1" si="525"/>
        <v>GRP</v>
      </c>
      <c r="C4010" t="s">
        <v>429</v>
      </c>
      <c r="D4010" t="s">
        <v>4710</v>
      </c>
      <c r="E4010">
        <f t="shared" ca="1" si="526"/>
        <v>0</v>
      </c>
      <c r="H4010" t="str">
        <f t="shared" ca="1" si="527"/>
        <v>'360 GRP '!</v>
      </c>
      <c r="I4010">
        <f t="shared" ca="1" si="528"/>
        <v>0</v>
      </c>
      <c r="J4010" t="str">
        <f t="shared" ca="1" si="531"/>
        <v>'360 GRP '!</v>
      </c>
      <c r="K4010">
        <f t="shared" ca="1" si="531"/>
        <v>0</v>
      </c>
      <c r="L4010">
        <f t="shared" ca="1" si="531"/>
        <v>0</v>
      </c>
      <c r="M4010">
        <f t="shared" ca="1" si="531"/>
        <v>0</v>
      </c>
      <c r="N4010">
        <f t="shared" ca="1" si="531"/>
        <v>0</v>
      </c>
      <c r="O4010" t="str">
        <f t="shared" ca="1" si="529"/>
        <v>D:AD</v>
      </c>
      <c r="P4010" t="str">
        <f t="shared" ca="1" si="530"/>
        <v>D10:AD10</v>
      </c>
    </row>
    <row r="4011" spans="1:16">
      <c r="A4011" t="str">
        <f t="shared" si="524"/>
        <v>99</v>
      </c>
      <c r="B4011" t="str">
        <f t="shared" ca="1" si="525"/>
        <v>GRP</v>
      </c>
      <c r="C4011" t="s">
        <v>431</v>
      </c>
      <c r="D4011" t="s">
        <v>4711</v>
      </c>
      <c r="E4011">
        <f t="shared" ca="1" si="526"/>
        <v>0</v>
      </c>
      <c r="H4011" t="str">
        <f t="shared" ca="1" si="527"/>
        <v>'360 GRP '!</v>
      </c>
      <c r="I4011">
        <f t="shared" ca="1" si="528"/>
        <v>0</v>
      </c>
      <c r="J4011" t="str">
        <f t="shared" ca="1" si="531"/>
        <v>'360 GRP '!</v>
      </c>
      <c r="K4011">
        <f t="shared" ca="1" si="531"/>
        <v>0</v>
      </c>
      <c r="L4011">
        <f t="shared" ca="1" si="531"/>
        <v>0</v>
      </c>
      <c r="M4011">
        <f t="shared" ca="1" si="531"/>
        <v>0</v>
      </c>
      <c r="N4011">
        <f t="shared" ca="1" si="531"/>
        <v>0</v>
      </c>
      <c r="O4011" t="str">
        <f t="shared" ca="1" si="529"/>
        <v>D:AD</v>
      </c>
      <c r="P4011" t="str">
        <f t="shared" ca="1" si="530"/>
        <v>D10:AD10</v>
      </c>
    </row>
    <row r="4012" spans="1:16">
      <c r="A4012" t="str">
        <f t="shared" si="524"/>
        <v>99</v>
      </c>
      <c r="B4012" t="str">
        <f t="shared" ca="1" si="525"/>
        <v>GRP</v>
      </c>
      <c r="C4012" t="s">
        <v>604</v>
      </c>
      <c r="D4012" t="s">
        <v>4712</v>
      </c>
      <c r="E4012">
        <f t="shared" ca="1" si="526"/>
        <v>0</v>
      </c>
      <c r="H4012" t="str">
        <f t="shared" ca="1" si="527"/>
        <v>'360 GRP '!</v>
      </c>
      <c r="I4012">
        <f t="shared" ca="1" si="528"/>
        <v>0</v>
      </c>
      <c r="J4012" t="str">
        <f t="shared" ca="1" si="531"/>
        <v>'360 GRP '!</v>
      </c>
      <c r="K4012">
        <f t="shared" ca="1" si="531"/>
        <v>0</v>
      </c>
      <c r="L4012">
        <f t="shared" ca="1" si="531"/>
        <v>0</v>
      </c>
      <c r="M4012">
        <f t="shared" ca="1" si="531"/>
        <v>0</v>
      </c>
      <c r="N4012">
        <f t="shared" ca="1" si="531"/>
        <v>0</v>
      </c>
      <c r="O4012" t="str">
        <f t="shared" ca="1" si="529"/>
        <v>D:AD</v>
      </c>
      <c r="P4012" t="str">
        <f t="shared" ca="1" si="530"/>
        <v>D10:AD10</v>
      </c>
    </row>
    <row r="4013" spans="1:16">
      <c r="A4013" t="str">
        <f t="shared" si="524"/>
        <v>99</v>
      </c>
      <c r="B4013" t="str">
        <f t="shared" ca="1" si="525"/>
        <v>GRP</v>
      </c>
      <c r="C4013" t="s">
        <v>607</v>
      </c>
      <c r="D4013" t="s">
        <v>4713</v>
      </c>
      <c r="E4013">
        <f t="shared" ca="1" si="526"/>
        <v>0</v>
      </c>
      <c r="H4013" t="str">
        <f t="shared" ca="1" si="527"/>
        <v>'360 GRP '!</v>
      </c>
      <c r="I4013">
        <f t="shared" ca="1" si="528"/>
        <v>0</v>
      </c>
      <c r="J4013" t="str">
        <f t="shared" ca="1" si="531"/>
        <v>'360 GRP '!</v>
      </c>
      <c r="K4013">
        <f t="shared" ca="1" si="531"/>
        <v>0</v>
      </c>
      <c r="L4013">
        <f t="shared" ca="1" si="531"/>
        <v>0</v>
      </c>
      <c r="M4013">
        <f t="shared" ca="1" si="531"/>
        <v>0</v>
      </c>
      <c r="N4013">
        <f t="shared" ca="1" si="531"/>
        <v>0</v>
      </c>
      <c r="O4013" t="str">
        <f t="shared" ca="1" si="529"/>
        <v>D:AD</v>
      </c>
      <c r="P4013" t="str">
        <f t="shared" ca="1" si="530"/>
        <v>D10:AD10</v>
      </c>
    </row>
    <row r="4014" spans="1:16">
      <c r="A4014" t="str">
        <f t="shared" si="524"/>
        <v>99</v>
      </c>
      <c r="B4014" t="str">
        <f t="shared" ca="1" si="525"/>
        <v>GRP</v>
      </c>
      <c r="C4014" t="s">
        <v>433</v>
      </c>
      <c r="D4014" t="s">
        <v>4714</v>
      </c>
      <c r="E4014">
        <f t="shared" ca="1" si="526"/>
        <v>0</v>
      </c>
      <c r="H4014" t="str">
        <f t="shared" ca="1" si="527"/>
        <v>'360 GRP '!</v>
      </c>
      <c r="I4014">
        <f t="shared" ca="1" si="528"/>
        <v>0</v>
      </c>
      <c r="J4014" t="str">
        <f t="shared" ca="1" si="531"/>
        <v>'360 GRP '!</v>
      </c>
      <c r="K4014">
        <f t="shared" ca="1" si="531"/>
        <v>0</v>
      </c>
      <c r="L4014">
        <f t="shared" ca="1" si="531"/>
        <v>0</v>
      </c>
      <c r="M4014">
        <f t="shared" ca="1" si="531"/>
        <v>0</v>
      </c>
      <c r="N4014">
        <f t="shared" ca="1" si="531"/>
        <v>0</v>
      </c>
      <c r="O4014" t="str">
        <f t="shared" ca="1" si="529"/>
        <v>D:AD</v>
      </c>
      <c r="P4014" t="str">
        <f t="shared" ca="1" si="530"/>
        <v>D10:AD10</v>
      </c>
    </row>
    <row r="4015" spans="1:16">
      <c r="A4015" t="str">
        <f t="shared" si="524"/>
        <v>99</v>
      </c>
      <c r="B4015" t="str">
        <f t="shared" ca="1" si="525"/>
        <v>GRP</v>
      </c>
      <c r="C4015" t="s">
        <v>435</v>
      </c>
      <c r="D4015" t="s">
        <v>4715</v>
      </c>
      <c r="E4015">
        <f t="shared" ca="1" si="526"/>
        <v>0</v>
      </c>
      <c r="H4015" t="str">
        <f t="shared" ca="1" si="527"/>
        <v>'360 GRP '!</v>
      </c>
      <c r="I4015">
        <f t="shared" ca="1" si="528"/>
        <v>0</v>
      </c>
      <c r="J4015" t="str">
        <f t="shared" ca="1" si="531"/>
        <v>'360 GRP '!</v>
      </c>
      <c r="K4015">
        <f t="shared" ca="1" si="531"/>
        <v>0</v>
      </c>
      <c r="L4015">
        <f t="shared" ca="1" si="531"/>
        <v>0</v>
      </c>
      <c r="M4015">
        <f t="shared" ca="1" si="531"/>
        <v>0</v>
      </c>
      <c r="N4015">
        <f t="shared" ca="1" si="531"/>
        <v>0</v>
      </c>
      <c r="O4015" t="str">
        <f t="shared" ca="1" si="529"/>
        <v>D:AD</v>
      </c>
      <c r="P4015" t="str">
        <f t="shared" ca="1" si="530"/>
        <v>D10:AD10</v>
      </c>
    </row>
    <row r="4016" spans="1:16">
      <c r="A4016" t="str">
        <f t="shared" si="524"/>
        <v>99</v>
      </c>
      <c r="B4016" t="str">
        <f t="shared" ca="1" si="525"/>
        <v>GRP</v>
      </c>
      <c r="C4016" t="s">
        <v>609</v>
      </c>
      <c r="D4016" t="s">
        <v>4716</v>
      </c>
      <c r="E4016">
        <f t="shared" ca="1" si="526"/>
        <v>0</v>
      </c>
      <c r="H4016" t="str">
        <f t="shared" ca="1" si="527"/>
        <v>'360 GRP '!</v>
      </c>
      <c r="I4016">
        <f t="shared" ca="1" si="528"/>
        <v>0</v>
      </c>
      <c r="J4016" t="str">
        <f t="shared" ca="1" si="531"/>
        <v>'360 GRP '!</v>
      </c>
      <c r="K4016">
        <f t="shared" ca="1" si="531"/>
        <v>0</v>
      </c>
      <c r="L4016">
        <f t="shared" ca="1" si="531"/>
        <v>0</v>
      </c>
      <c r="M4016">
        <f t="shared" ca="1" si="531"/>
        <v>0</v>
      </c>
      <c r="N4016">
        <f t="shared" ca="1" si="531"/>
        <v>0</v>
      </c>
      <c r="O4016" t="str">
        <f t="shared" ca="1" si="529"/>
        <v>D:AD</v>
      </c>
      <c r="P4016" t="str">
        <f t="shared" ca="1" si="530"/>
        <v>D10:AD10</v>
      </c>
    </row>
    <row r="4017" spans="1:16">
      <c r="A4017" t="str">
        <f t="shared" si="524"/>
        <v>99</v>
      </c>
      <c r="B4017" t="str">
        <f t="shared" ca="1" si="525"/>
        <v>GRP</v>
      </c>
      <c r="C4017" t="s">
        <v>556</v>
      </c>
      <c r="D4017" t="s">
        <v>4717</v>
      </c>
      <c r="E4017">
        <f t="shared" ca="1" si="526"/>
        <v>0</v>
      </c>
      <c r="H4017" t="str">
        <f t="shared" ca="1" si="527"/>
        <v>'360 GRP '!</v>
      </c>
      <c r="I4017">
        <f t="shared" ca="1" si="528"/>
        <v>0</v>
      </c>
      <c r="J4017" t="str">
        <f t="shared" ca="1" si="531"/>
        <v>'360 GRP '!</v>
      </c>
      <c r="K4017">
        <f t="shared" ca="1" si="531"/>
        <v>0</v>
      </c>
      <c r="L4017">
        <f t="shared" ca="1" si="531"/>
        <v>0</v>
      </c>
      <c r="M4017">
        <f t="shared" ca="1" si="531"/>
        <v>0</v>
      </c>
      <c r="N4017">
        <f t="shared" ca="1" si="531"/>
        <v>0</v>
      </c>
      <c r="O4017" t="str">
        <f t="shared" ca="1" si="529"/>
        <v>D:AD</v>
      </c>
      <c r="P4017" t="str">
        <f t="shared" ca="1" si="530"/>
        <v>D10:AD10</v>
      </c>
    </row>
    <row r="4018" spans="1:16">
      <c r="A4018" t="str">
        <f t="shared" si="524"/>
        <v>99</v>
      </c>
      <c r="B4018" t="str">
        <f t="shared" ca="1" si="525"/>
        <v>GRP</v>
      </c>
      <c r="C4018" t="s">
        <v>557</v>
      </c>
      <c r="D4018" t="s">
        <v>4718</v>
      </c>
      <c r="E4018">
        <f t="shared" ca="1" si="526"/>
        <v>0</v>
      </c>
      <c r="H4018" t="str">
        <f t="shared" ca="1" si="527"/>
        <v>'360 GRP '!</v>
      </c>
      <c r="I4018">
        <f t="shared" ca="1" si="528"/>
        <v>0</v>
      </c>
      <c r="J4018" t="str">
        <f t="shared" ca="1" si="531"/>
        <v>'360 GRP '!</v>
      </c>
      <c r="K4018">
        <f t="shared" ca="1" si="531"/>
        <v>0</v>
      </c>
      <c r="L4018">
        <f t="shared" ca="1" si="531"/>
        <v>0</v>
      </c>
      <c r="M4018">
        <f t="shared" ca="1" si="531"/>
        <v>0</v>
      </c>
      <c r="N4018">
        <f t="shared" ca="1" si="531"/>
        <v>0</v>
      </c>
      <c r="O4018" t="str">
        <f t="shared" ca="1" si="529"/>
        <v>D:AD</v>
      </c>
      <c r="P4018" t="str">
        <f t="shared" ca="1" si="530"/>
        <v>D10:AD10</v>
      </c>
    </row>
    <row r="4019" spans="1:16">
      <c r="A4019" t="str">
        <f t="shared" si="524"/>
        <v>99</v>
      </c>
      <c r="B4019" t="e">
        <f t="shared" ca="1" si="525"/>
        <v>#N/A</v>
      </c>
      <c r="C4019" t="s">
        <v>464</v>
      </c>
      <c r="D4019" t="s">
        <v>4719</v>
      </c>
      <c r="E4019">
        <f t="shared" ca="1" si="526"/>
        <v>0</v>
      </c>
      <c r="H4019">
        <f t="shared" ca="1" si="527"/>
        <v>0</v>
      </c>
      <c r="I4019">
        <f t="shared" ca="1" si="528"/>
        <v>0</v>
      </c>
      <c r="J4019">
        <f t="shared" ca="1" si="531"/>
        <v>0</v>
      </c>
      <c r="K4019">
        <f t="shared" ca="1" si="531"/>
        <v>0</v>
      </c>
      <c r="L4019">
        <f t="shared" ca="1" si="531"/>
        <v>0</v>
      </c>
      <c r="M4019">
        <f t="shared" ca="1" si="531"/>
        <v>0</v>
      </c>
      <c r="N4019">
        <f t="shared" ca="1" si="531"/>
        <v>0</v>
      </c>
      <c r="O4019" t="e">
        <f t="shared" ca="1" si="529"/>
        <v>#N/A</v>
      </c>
      <c r="P4019" t="e">
        <f t="shared" ca="1" si="530"/>
        <v>#N/A</v>
      </c>
    </row>
    <row r="4020" spans="1:16">
      <c r="A4020" t="str">
        <f t="shared" si="524"/>
        <v>99</v>
      </c>
      <c r="B4020" t="e">
        <f t="shared" ca="1" si="525"/>
        <v>#N/A</v>
      </c>
      <c r="C4020" t="s">
        <v>466</v>
      </c>
      <c r="D4020" t="s">
        <v>4720</v>
      </c>
      <c r="E4020">
        <f t="shared" ca="1" si="526"/>
        <v>0</v>
      </c>
      <c r="H4020">
        <f t="shared" ca="1" si="527"/>
        <v>0</v>
      </c>
      <c r="I4020">
        <f t="shared" ca="1" si="528"/>
        <v>0</v>
      </c>
      <c r="J4020">
        <f t="shared" ca="1" si="531"/>
        <v>0</v>
      </c>
      <c r="K4020">
        <f t="shared" ca="1" si="531"/>
        <v>0</v>
      </c>
      <c r="L4020">
        <f t="shared" ca="1" si="531"/>
        <v>0</v>
      </c>
      <c r="M4020">
        <f t="shared" ca="1" si="531"/>
        <v>0</v>
      </c>
      <c r="N4020">
        <f t="shared" ca="1" si="531"/>
        <v>0</v>
      </c>
      <c r="O4020" t="e">
        <f t="shared" ca="1" si="529"/>
        <v>#N/A</v>
      </c>
      <c r="P4020" t="e">
        <f t="shared" ca="1" si="530"/>
        <v>#N/A</v>
      </c>
    </row>
    <row r="4021" spans="1:16">
      <c r="A4021" t="str">
        <f t="shared" si="524"/>
        <v>99</v>
      </c>
      <c r="B4021" t="e">
        <f t="shared" ca="1" si="525"/>
        <v>#N/A</v>
      </c>
      <c r="C4021" t="s">
        <v>468</v>
      </c>
      <c r="D4021" t="s">
        <v>4721</v>
      </c>
      <c r="E4021">
        <f t="shared" ca="1" si="526"/>
        <v>0</v>
      </c>
      <c r="H4021">
        <f t="shared" ca="1" si="527"/>
        <v>0</v>
      </c>
      <c r="I4021">
        <f t="shared" ca="1" si="528"/>
        <v>0</v>
      </c>
      <c r="J4021">
        <f t="shared" ca="1" si="531"/>
        <v>0</v>
      </c>
      <c r="K4021">
        <f t="shared" ca="1" si="531"/>
        <v>0</v>
      </c>
      <c r="L4021">
        <f t="shared" ca="1" si="531"/>
        <v>0</v>
      </c>
      <c r="M4021">
        <f t="shared" ca="1" si="531"/>
        <v>0</v>
      </c>
      <c r="N4021">
        <f t="shared" ca="1" si="531"/>
        <v>0</v>
      </c>
      <c r="O4021" t="e">
        <f t="shared" ca="1" si="529"/>
        <v>#N/A</v>
      </c>
      <c r="P4021" t="e">
        <f t="shared" ca="1" si="530"/>
        <v>#N/A</v>
      </c>
    </row>
    <row r="4022" spans="1:16">
      <c r="A4022" t="str">
        <f t="shared" si="524"/>
        <v>99</v>
      </c>
      <c r="B4022" t="e">
        <f t="shared" ca="1" si="525"/>
        <v>#N/A</v>
      </c>
      <c r="C4022" t="s">
        <v>470</v>
      </c>
      <c r="D4022" t="s">
        <v>4722</v>
      </c>
      <c r="E4022">
        <f t="shared" ca="1" si="526"/>
        <v>0</v>
      </c>
      <c r="H4022">
        <f t="shared" ca="1" si="527"/>
        <v>0</v>
      </c>
      <c r="I4022">
        <f t="shared" ca="1" si="528"/>
        <v>0</v>
      </c>
      <c r="J4022">
        <f t="shared" ca="1" si="531"/>
        <v>0</v>
      </c>
      <c r="K4022">
        <f t="shared" ca="1" si="531"/>
        <v>0</v>
      </c>
      <c r="L4022">
        <f t="shared" ca="1" si="531"/>
        <v>0</v>
      </c>
      <c r="M4022">
        <f t="shared" ca="1" si="531"/>
        <v>0</v>
      </c>
      <c r="N4022">
        <f t="shared" ca="1" si="531"/>
        <v>0</v>
      </c>
      <c r="O4022" t="e">
        <f t="shared" ca="1" si="529"/>
        <v>#N/A</v>
      </c>
      <c r="P4022" t="e">
        <f t="shared" ca="1" si="530"/>
        <v>#N/A</v>
      </c>
    </row>
    <row r="4023" spans="1:16">
      <c r="A4023" t="str">
        <f t="shared" si="524"/>
        <v>99</v>
      </c>
      <c r="B4023" t="e">
        <f t="shared" ca="1" si="525"/>
        <v>#N/A</v>
      </c>
      <c r="C4023" t="s">
        <v>472</v>
      </c>
      <c r="D4023" t="s">
        <v>4723</v>
      </c>
      <c r="E4023">
        <f t="shared" ca="1" si="526"/>
        <v>0</v>
      </c>
      <c r="H4023">
        <f t="shared" ca="1" si="527"/>
        <v>0</v>
      </c>
      <c r="I4023">
        <f t="shared" ca="1" si="528"/>
        <v>0</v>
      </c>
      <c r="J4023">
        <f t="shared" ca="1" si="531"/>
        <v>0</v>
      </c>
      <c r="K4023">
        <f t="shared" ca="1" si="531"/>
        <v>0</v>
      </c>
      <c r="L4023">
        <f t="shared" ca="1" si="531"/>
        <v>0</v>
      </c>
      <c r="M4023">
        <f t="shared" ca="1" si="531"/>
        <v>0</v>
      </c>
      <c r="N4023">
        <f t="shared" ca="1" si="531"/>
        <v>0</v>
      </c>
      <c r="O4023" t="e">
        <f t="shared" ca="1" si="529"/>
        <v>#N/A</v>
      </c>
      <c r="P4023" t="e">
        <f t="shared" ca="1" si="530"/>
        <v>#N/A</v>
      </c>
    </row>
    <row r="4024" spans="1:16">
      <c r="A4024" t="str">
        <f t="shared" si="524"/>
        <v>99</v>
      </c>
      <c r="B4024" t="e">
        <f t="shared" ca="1" si="525"/>
        <v>#N/A</v>
      </c>
      <c r="C4024" t="s">
        <v>474</v>
      </c>
      <c r="D4024" t="s">
        <v>4724</v>
      </c>
      <c r="E4024">
        <f t="shared" ca="1" si="526"/>
        <v>0</v>
      </c>
      <c r="H4024">
        <f t="shared" ca="1" si="527"/>
        <v>0</v>
      </c>
      <c r="I4024">
        <f t="shared" ca="1" si="528"/>
        <v>0</v>
      </c>
      <c r="J4024">
        <f t="shared" ca="1" si="531"/>
        <v>0</v>
      </c>
      <c r="K4024">
        <f t="shared" ca="1" si="531"/>
        <v>0</v>
      </c>
      <c r="L4024">
        <f t="shared" ca="1" si="531"/>
        <v>0</v>
      </c>
      <c r="M4024">
        <f t="shared" ca="1" si="531"/>
        <v>0</v>
      </c>
      <c r="N4024">
        <f t="shared" ca="1" si="531"/>
        <v>0</v>
      </c>
      <c r="O4024" t="e">
        <f t="shared" ca="1" si="529"/>
        <v>#N/A</v>
      </c>
      <c r="P4024" t="e">
        <f t="shared" ca="1" si="530"/>
        <v>#N/A</v>
      </c>
    </row>
    <row r="4025" spans="1:16">
      <c r="A4025" t="str">
        <f t="shared" ref="A4025:A4088" si="532">MID(D4025,LEN(C4025)+2,LEN(D4025)-LEN(C4025))</f>
        <v>99</v>
      </c>
      <c r="B4025" t="e">
        <f t="shared" ref="B4025:B4088" ca="1" si="533">VLOOKUP(H4025,$A$1:$K$6,11,FALSE)</f>
        <v>#N/A</v>
      </c>
      <c r="C4025" t="s">
        <v>476</v>
      </c>
      <c r="D4025" t="s">
        <v>4725</v>
      </c>
      <c r="E4025">
        <f t="shared" ca="1" si="526"/>
        <v>0</v>
      </c>
      <c r="H4025">
        <f t="shared" ca="1" si="527"/>
        <v>0</v>
      </c>
      <c r="I4025">
        <f t="shared" ca="1" si="528"/>
        <v>0</v>
      </c>
      <c r="J4025">
        <f t="shared" ca="1" si="531"/>
        <v>0</v>
      </c>
      <c r="K4025">
        <f t="shared" ca="1" si="531"/>
        <v>0</v>
      </c>
      <c r="L4025">
        <f t="shared" ca="1" si="531"/>
        <v>0</v>
      </c>
      <c r="M4025">
        <f t="shared" ca="1" si="531"/>
        <v>0</v>
      </c>
      <c r="N4025">
        <f t="shared" ca="1" si="531"/>
        <v>0</v>
      </c>
      <c r="O4025" t="e">
        <f t="shared" ca="1" si="529"/>
        <v>#N/A</v>
      </c>
      <c r="P4025" t="e">
        <f t="shared" ca="1" si="530"/>
        <v>#N/A</v>
      </c>
    </row>
    <row r="4026" spans="1:16">
      <c r="A4026" t="str">
        <f t="shared" si="532"/>
        <v>99</v>
      </c>
      <c r="B4026" t="e">
        <f t="shared" ca="1" si="533"/>
        <v>#N/A</v>
      </c>
      <c r="C4026" t="s">
        <v>478</v>
      </c>
      <c r="D4026" t="s">
        <v>4726</v>
      </c>
      <c r="E4026">
        <f t="shared" ref="E4026:E4089" ca="1" si="534">IFERROR(VLOOKUP(C4026,INDIRECT($H4026&amp;$O4026),MATCH($A4026,INDIRECT($H4026&amp;$P4026),0),FALSE),0)</f>
        <v>0</v>
      </c>
      <c r="H4026">
        <f t="shared" ref="H4026:H4089" ca="1" si="535">IF(I4026&lt;&gt;0,I4026,IF(J4026&lt;&gt;0,J4026,IF(K4026&lt;&gt;0,K4026,IF(L4026&lt;&gt;0,L4026,IF(M4026&lt;&gt;0,M4026,N4026)))))</f>
        <v>0</v>
      </c>
      <c r="I4026">
        <f t="shared" ref="I4026:I4089" ca="1" si="536">IF(IFERROR(VLOOKUP(C4026,INDIRECT($I$14&amp;"D:D"),1,FALSE),0)&lt;&gt;0,I$14,0)</f>
        <v>0</v>
      </c>
      <c r="J4026">
        <f t="shared" ca="1" si="531"/>
        <v>0</v>
      </c>
      <c r="K4026">
        <f t="shared" ca="1" si="531"/>
        <v>0</v>
      </c>
      <c r="L4026">
        <f t="shared" ca="1" si="531"/>
        <v>0</v>
      </c>
      <c r="M4026">
        <f t="shared" ca="1" si="531"/>
        <v>0</v>
      </c>
      <c r="N4026">
        <f t="shared" ca="1" si="531"/>
        <v>0</v>
      </c>
      <c r="O4026" t="e">
        <f t="shared" ca="1" si="529"/>
        <v>#N/A</v>
      </c>
      <c r="P4026" t="e">
        <f t="shared" ca="1" si="530"/>
        <v>#N/A</v>
      </c>
    </row>
    <row r="4027" spans="1:16">
      <c r="A4027" t="str">
        <f t="shared" si="532"/>
        <v>99</v>
      </c>
      <c r="B4027" t="e">
        <f t="shared" ca="1" si="533"/>
        <v>#N/A</v>
      </c>
      <c r="C4027" t="s">
        <v>480</v>
      </c>
      <c r="D4027" t="s">
        <v>4727</v>
      </c>
      <c r="E4027">
        <f t="shared" ca="1" si="534"/>
        <v>0</v>
      </c>
      <c r="H4027">
        <f t="shared" ca="1" si="535"/>
        <v>0</v>
      </c>
      <c r="I4027">
        <f t="shared" ca="1" si="536"/>
        <v>0</v>
      </c>
      <c r="J4027">
        <f t="shared" ca="1" si="531"/>
        <v>0</v>
      </c>
      <c r="K4027">
        <f t="shared" ca="1" si="531"/>
        <v>0</v>
      </c>
      <c r="L4027">
        <f t="shared" ca="1" si="531"/>
        <v>0</v>
      </c>
      <c r="M4027">
        <f t="shared" ca="1" si="531"/>
        <v>0</v>
      </c>
      <c r="N4027">
        <f t="shared" ca="1" si="531"/>
        <v>0</v>
      </c>
      <c r="O4027" t="e">
        <f t="shared" ca="1" si="529"/>
        <v>#N/A</v>
      </c>
      <c r="P4027" t="e">
        <f t="shared" ca="1" si="530"/>
        <v>#N/A</v>
      </c>
    </row>
    <row r="4028" spans="1:16">
      <c r="A4028" t="str">
        <f t="shared" si="532"/>
        <v>99</v>
      </c>
      <c r="B4028" t="e">
        <f t="shared" ca="1" si="533"/>
        <v>#N/A</v>
      </c>
      <c r="C4028" t="s">
        <v>482</v>
      </c>
      <c r="D4028" t="s">
        <v>4728</v>
      </c>
      <c r="E4028">
        <f t="shared" ca="1" si="534"/>
        <v>0</v>
      </c>
      <c r="H4028">
        <f t="shared" ca="1" si="535"/>
        <v>0</v>
      </c>
      <c r="I4028">
        <f t="shared" ca="1" si="536"/>
        <v>0</v>
      </c>
      <c r="J4028">
        <f t="shared" ca="1" si="531"/>
        <v>0</v>
      </c>
      <c r="K4028">
        <f t="shared" ca="1" si="531"/>
        <v>0</v>
      </c>
      <c r="L4028">
        <f t="shared" ca="1" si="531"/>
        <v>0</v>
      </c>
      <c r="M4028">
        <f t="shared" ca="1" si="531"/>
        <v>0</v>
      </c>
      <c r="N4028">
        <f t="shared" ca="1" si="531"/>
        <v>0</v>
      </c>
      <c r="O4028" t="e">
        <f t="shared" ca="1" si="529"/>
        <v>#N/A</v>
      </c>
      <c r="P4028" t="e">
        <f t="shared" ca="1" si="530"/>
        <v>#N/A</v>
      </c>
    </row>
    <row r="4029" spans="1:16">
      <c r="A4029" t="str">
        <f t="shared" si="532"/>
        <v>99</v>
      </c>
      <c r="B4029" t="e">
        <f t="shared" ca="1" si="533"/>
        <v>#N/A</v>
      </c>
      <c r="C4029" t="s">
        <v>484</v>
      </c>
      <c r="D4029" t="s">
        <v>4729</v>
      </c>
      <c r="E4029">
        <f t="shared" ca="1" si="534"/>
        <v>0</v>
      </c>
      <c r="H4029">
        <f t="shared" ca="1" si="535"/>
        <v>0</v>
      </c>
      <c r="I4029">
        <f t="shared" ca="1" si="536"/>
        <v>0</v>
      </c>
      <c r="J4029">
        <f t="shared" ca="1" si="531"/>
        <v>0</v>
      </c>
      <c r="K4029">
        <f t="shared" ca="1" si="531"/>
        <v>0</v>
      </c>
      <c r="L4029">
        <f t="shared" ca="1" si="531"/>
        <v>0</v>
      </c>
      <c r="M4029">
        <f t="shared" ca="1" si="531"/>
        <v>0</v>
      </c>
      <c r="N4029">
        <f t="shared" ca="1" si="531"/>
        <v>0</v>
      </c>
      <c r="O4029" t="e">
        <f t="shared" ca="1" si="529"/>
        <v>#N/A</v>
      </c>
      <c r="P4029" t="e">
        <f t="shared" ca="1" si="530"/>
        <v>#N/A</v>
      </c>
    </row>
    <row r="4030" spans="1:16">
      <c r="A4030" t="str">
        <f t="shared" si="532"/>
        <v>99</v>
      </c>
      <c r="B4030" t="e">
        <f t="shared" ca="1" si="533"/>
        <v>#N/A</v>
      </c>
      <c r="C4030" t="s">
        <v>486</v>
      </c>
      <c r="D4030" t="s">
        <v>4730</v>
      </c>
      <c r="E4030">
        <f t="shared" ca="1" si="534"/>
        <v>0</v>
      </c>
      <c r="H4030">
        <f t="shared" ca="1" si="535"/>
        <v>0</v>
      </c>
      <c r="I4030">
        <f t="shared" ca="1" si="536"/>
        <v>0</v>
      </c>
      <c r="J4030">
        <f t="shared" ca="1" si="531"/>
        <v>0</v>
      </c>
      <c r="K4030">
        <f t="shared" ca="1" si="531"/>
        <v>0</v>
      </c>
      <c r="L4030">
        <f t="shared" ca="1" si="531"/>
        <v>0</v>
      </c>
      <c r="M4030">
        <f t="shared" ca="1" si="531"/>
        <v>0</v>
      </c>
      <c r="N4030">
        <f t="shared" ca="1" si="531"/>
        <v>0</v>
      </c>
      <c r="O4030" t="e">
        <f t="shared" ca="1" si="529"/>
        <v>#N/A</v>
      </c>
      <c r="P4030" t="e">
        <f t="shared" ca="1" si="530"/>
        <v>#N/A</v>
      </c>
    </row>
    <row r="4031" spans="1:16">
      <c r="A4031" t="str">
        <f t="shared" si="532"/>
        <v>99</v>
      </c>
      <c r="B4031" t="e">
        <f t="shared" ca="1" si="533"/>
        <v>#N/A</v>
      </c>
      <c r="C4031" t="s">
        <v>488</v>
      </c>
      <c r="D4031" t="s">
        <v>4731</v>
      </c>
      <c r="E4031">
        <f t="shared" ca="1" si="534"/>
        <v>0</v>
      </c>
      <c r="H4031">
        <f t="shared" ca="1" si="535"/>
        <v>0</v>
      </c>
      <c r="I4031">
        <f t="shared" ca="1" si="536"/>
        <v>0</v>
      </c>
      <c r="J4031">
        <f t="shared" ca="1" si="531"/>
        <v>0</v>
      </c>
      <c r="K4031">
        <f t="shared" ca="1" si="531"/>
        <v>0</v>
      </c>
      <c r="L4031">
        <f t="shared" ca="1" si="531"/>
        <v>0</v>
      </c>
      <c r="M4031">
        <f t="shared" ca="1" si="531"/>
        <v>0</v>
      </c>
      <c r="N4031">
        <f t="shared" ca="1" si="531"/>
        <v>0</v>
      </c>
      <c r="O4031" t="e">
        <f t="shared" ca="1" si="529"/>
        <v>#N/A</v>
      </c>
      <c r="P4031" t="e">
        <f t="shared" ca="1" si="530"/>
        <v>#N/A</v>
      </c>
    </row>
    <row r="4032" spans="1:16">
      <c r="A4032" t="str">
        <f t="shared" si="532"/>
        <v>99</v>
      </c>
      <c r="B4032" t="str">
        <f t="shared" ca="1" si="533"/>
        <v>GRP</v>
      </c>
      <c r="C4032" t="s">
        <v>537</v>
      </c>
      <c r="D4032" t="s">
        <v>4732</v>
      </c>
      <c r="E4032">
        <f t="shared" ca="1" si="534"/>
        <v>0</v>
      </c>
      <c r="H4032" t="str">
        <f t="shared" ca="1" si="535"/>
        <v>'360 GRP '!</v>
      </c>
      <c r="I4032">
        <f t="shared" ca="1" si="536"/>
        <v>0</v>
      </c>
      <c r="J4032" t="str">
        <f t="shared" ca="1" si="531"/>
        <v>'360 GRP '!</v>
      </c>
      <c r="K4032">
        <f t="shared" ca="1" si="531"/>
        <v>0</v>
      </c>
      <c r="L4032">
        <f t="shared" ca="1" si="531"/>
        <v>0</v>
      </c>
      <c r="M4032">
        <f t="shared" ca="1" si="531"/>
        <v>0</v>
      </c>
      <c r="N4032">
        <f t="shared" ca="1" si="531"/>
        <v>0</v>
      </c>
      <c r="O4032" t="str">
        <f t="shared" ca="1" si="529"/>
        <v>D:AD</v>
      </c>
      <c r="P4032" t="str">
        <f t="shared" ca="1" si="530"/>
        <v>D10:AD10</v>
      </c>
    </row>
    <row r="4033" spans="1:16">
      <c r="A4033" t="str">
        <f t="shared" si="532"/>
        <v>99</v>
      </c>
      <c r="B4033" t="str">
        <f t="shared" ca="1" si="533"/>
        <v>GRP</v>
      </c>
      <c r="C4033" t="s">
        <v>493</v>
      </c>
      <c r="D4033" t="s">
        <v>4733</v>
      </c>
      <c r="E4033">
        <f t="shared" ca="1" si="534"/>
        <v>0</v>
      </c>
      <c r="H4033" t="str">
        <f t="shared" ca="1" si="535"/>
        <v>'360 GRP '!</v>
      </c>
      <c r="I4033">
        <f t="shared" ca="1" si="536"/>
        <v>0</v>
      </c>
      <c r="J4033" t="str">
        <f t="shared" ca="1" si="531"/>
        <v>'360 GRP '!</v>
      </c>
      <c r="K4033">
        <f t="shared" ca="1" si="531"/>
        <v>0</v>
      </c>
      <c r="L4033">
        <f t="shared" ca="1" si="531"/>
        <v>0</v>
      </c>
      <c r="M4033">
        <f t="shared" ca="1" si="531"/>
        <v>0</v>
      </c>
      <c r="N4033">
        <f t="shared" ca="1" si="531"/>
        <v>0</v>
      </c>
      <c r="O4033" t="str">
        <f t="shared" ca="1" si="529"/>
        <v>D:AD</v>
      </c>
      <c r="P4033" t="str">
        <f t="shared" ca="1" si="530"/>
        <v>D10:AD10</v>
      </c>
    </row>
    <row r="4034" spans="1:16">
      <c r="A4034" t="str">
        <f t="shared" si="532"/>
        <v>99</v>
      </c>
      <c r="B4034" t="str">
        <f t="shared" ca="1" si="533"/>
        <v>GRP</v>
      </c>
      <c r="C4034" t="s">
        <v>495</v>
      </c>
      <c r="D4034" t="s">
        <v>4734</v>
      </c>
      <c r="E4034">
        <f t="shared" ca="1" si="534"/>
        <v>0</v>
      </c>
      <c r="H4034" t="str">
        <f t="shared" ca="1" si="535"/>
        <v>'360 GRP '!</v>
      </c>
      <c r="I4034">
        <f t="shared" ca="1" si="536"/>
        <v>0</v>
      </c>
      <c r="J4034" t="str">
        <f t="shared" ca="1" si="531"/>
        <v>'360 GRP '!</v>
      </c>
      <c r="K4034">
        <f t="shared" ca="1" si="531"/>
        <v>0</v>
      </c>
      <c r="L4034">
        <f t="shared" ca="1" si="531"/>
        <v>0</v>
      </c>
      <c r="M4034">
        <f t="shared" ca="1" si="531"/>
        <v>0</v>
      </c>
      <c r="N4034">
        <f t="shared" ca="1" si="531"/>
        <v>0</v>
      </c>
      <c r="O4034" t="str">
        <f t="shared" ca="1" si="529"/>
        <v>D:AD</v>
      </c>
      <c r="P4034" t="str">
        <f t="shared" ca="1" si="530"/>
        <v>D10:AD10</v>
      </c>
    </row>
    <row r="4035" spans="1:16">
      <c r="A4035" t="str">
        <f t="shared" si="532"/>
        <v>99</v>
      </c>
      <c r="B4035" t="str">
        <f t="shared" ca="1" si="533"/>
        <v>GRP</v>
      </c>
      <c r="C4035" t="s">
        <v>497</v>
      </c>
      <c r="D4035" t="s">
        <v>4735</v>
      </c>
      <c r="E4035">
        <f t="shared" ca="1" si="534"/>
        <v>0</v>
      </c>
      <c r="H4035" t="str">
        <f t="shared" ca="1" si="535"/>
        <v>'360 GRP '!</v>
      </c>
      <c r="I4035">
        <f t="shared" ca="1" si="536"/>
        <v>0</v>
      </c>
      <c r="J4035" t="str">
        <f t="shared" ca="1" si="531"/>
        <v>'360 GRP '!</v>
      </c>
      <c r="K4035">
        <f t="shared" ca="1" si="531"/>
        <v>0</v>
      </c>
      <c r="L4035">
        <f t="shared" ca="1" si="531"/>
        <v>0</v>
      </c>
      <c r="M4035">
        <f t="shared" ca="1" si="531"/>
        <v>0</v>
      </c>
      <c r="N4035">
        <f t="shared" ca="1" si="531"/>
        <v>0</v>
      </c>
      <c r="O4035" t="str">
        <f t="shared" ca="1" si="529"/>
        <v>D:AD</v>
      </c>
      <c r="P4035" t="str">
        <f t="shared" ca="1" si="530"/>
        <v>D10:AD10</v>
      </c>
    </row>
    <row r="4036" spans="1:16">
      <c r="A4036" t="str">
        <f t="shared" si="532"/>
        <v>99</v>
      </c>
      <c r="B4036" t="str">
        <f t="shared" ca="1" si="533"/>
        <v>GRP</v>
      </c>
      <c r="C4036" t="s">
        <v>499</v>
      </c>
      <c r="D4036" t="s">
        <v>4736</v>
      </c>
      <c r="E4036">
        <f t="shared" ca="1" si="534"/>
        <v>0</v>
      </c>
      <c r="H4036" t="str">
        <f t="shared" ca="1" si="535"/>
        <v>'360 GRP '!</v>
      </c>
      <c r="I4036">
        <f t="shared" ca="1" si="536"/>
        <v>0</v>
      </c>
      <c r="J4036" t="str">
        <f t="shared" ca="1" si="531"/>
        <v>'360 GRP '!</v>
      </c>
      <c r="K4036">
        <f t="shared" ca="1" si="531"/>
        <v>0</v>
      </c>
      <c r="L4036">
        <f t="shared" ca="1" si="531"/>
        <v>0</v>
      </c>
      <c r="M4036">
        <f t="shared" ca="1" si="531"/>
        <v>0</v>
      </c>
      <c r="N4036">
        <f t="shared" ca="1" si="531"/>
        <v>0</v>
      </c>
      <c r="O4036" t="str">
        <f t="shared" ca="1" si="529"/>
        <v>D:AD</v>
      </c>
      <c r="P4036" t="str">
        <f t="shared" ca="1" si="530"/>
        <v>D10:AD10</v>
      </c>
    </row>
    <row r="4037" spans="1:16">
      <c r="A4037" t="str">
        <f t="shared" si="532"/>
        <v>99</v>
      </c>
      <c r="B4037" t="str">
        <f t="shared" ca="1" si="533"/>
        <v>GRP</v>
      </c>
      <c r="C4037" t="s">
        <v>501</v>
      </c>
      <c r="D4037" t="s">
        <v>4737</v>
      </c>
      <c r="E4037">
        <f t="shared" ca="1" si="534"/>
        <v>0</v>
      </c>
      <c r="H4037" t="str">
        <f t="shared" ca="1" si="535"/>
        <v>'360 GRP '!</v>
      </c>
      <c r="I4037">
        <f t="shared" ca="1" si="536"/>
        <v>0</v>
      </c>
      <c r="J4037" t="str">
        <f t="shared" ca="1" si="531"/>
        <v>'360 GRP '!</v>
      </c>
      <c r="K4037">
        <f t="shared" ca="1" si="531"/>
        <v>0</v>
      </c>
      <c r="L4037">
        <f t="shared" ca="1" si="531"/>
        <v>0</v>
      </c>
      <c r="M4037">
        <f t="shared" ca="1" si="531"/>
        <v>0</v>
      </c>
      <c r="N4037">
        <f t="shared" ca="1" si="531"/>
        <v>0</v>
      </c>
      <c r="O4037" t="str">
        <f t="shared" ca="1" si="529"/>
        <v>D:AD</v>
      </c>
      <c r="P4037" t="str">
        <f t="shared" ca="1" si="530"/>
        <v>D10:AD10</v>
      </c>
    </row>
    <row r="4038" spans="1:16">
      <c r="A4038" t="str">
        <f t="shared" si="532"/>
        <v>99</v>
      </c>
      <c r="B4038" t="str">
        <f t="shared" ca="1" si="533"/>
        <v>GRP</v>
      </c>
      <c r="C4038" t="s">
        <v>503</v>
      </c>
      <c r="D4038" t="s">
        <v>4738</v>
      </c>
      <c r="E4038">
        <f t="shared" ca="1" si="534"/>
        <v>0</v>
      </c>
      <c r="H4038" t="str">
        <f t="shared" ca="1" si="535"/>
        <v>'360 GRP '!</v>
      </c>
      <c r="I4038">
        <f t="shared" ca="1" si="536"/>
        <v>0</v>
      </c>
      <c r="J4038" t="str">
        <f t="shared" ca="1" si="531"/>
        <v>'360 GRP '!</v>
      </c>
      <c r="K4038">
        <f t="shared" ca="1" si="531"/>
        <v>0</v>
      </c>
      <c r="L4038">
        <f t="shared" ca="1" si="531"/>
        <v>0</v>
      </c>
      <c r="M4038">
        <f t="shared" ca="1" si="531"/>
        <v>0</v>
      </c>
      <c r="N4038">
        <f t="shared" ca="1" si="531"/>
        <v>0</v>
      </c>
      <c r="O4038" t="str">
        <f t="shared" ca="1" si="529"/>
        <v>D:AD</v>
      </c>
      <c r="P4038" t="str">
        <f t="shared" ca="1" si="530"/>
        <v>D10:AD10</v>
      </c>
    </row>
    <row r="4039" spans="1:16">
      <c r="A4039" t="str">
        <f t="shared" si="532"/>
        <v>99</v>
      </c>
      <c r="B4039" t="str">
        <f t="shared" ca="1" si="533"/>
        <v>GRP</v>
      </c>
      <c r="C4039" t="s">
        <v>505</v>
      </c>
      <c r="D4039" t="s">
        <v>4739</v>
      </c>
      <c r="E4039">
        <f t="shared" ca="1" si="534"/>
        <v>0</v>
      </c>
      <c r="H4039" t="str">
        <f t="shared" ca="1" si="535"/>
        <v>'360 GRP '!</v>
      </c>
      <c r="I4039">
        <f t="shared" ca="1" si="536"/>
        <v>0</v>
      </c>
      <c r="J4039" t="str">
        <f t="shared" ca="1" si="531"/>
        <v>'360 GRP '!</v>
      </c>
      <c r="K4039">
        <f t="shared" ca="1" si="531"/>
        <v>0</v>
      </c>
      <c r="L4039">
        <f t="shared" ca="1" si="531"/>
        <v>0</v>
      </c>
      <c r="M4039">
        <f t="shared" ca="1" si="531"/>
        <v>0</v>
      </c>
      <c r="N4039">
        <f t="shared" ca="1" si="531"/>
        <v>0</v>
      </c>
      <c r="O4039" t="str">
        <f t="shared" ca="1" si="529"/>
        <v>D:AD</v>
      </c>
      <c r="P4039" t="str">
        <f t="shared" ca="1" si="530"/>
        <v>D10:AD10</v>
      </c>
    </row>
    <row r="4040" spans="1:16">
      <c r="A4040" t="str">
        <f t="shared" si="532"/>
        <v>01</v>
      </c>
      <c r="B4040" t="str">
        <f t="shared" ca="1" si="533"/>
        <v>GRP</v>
      </c>
      <c r="C4040" t="s">
        <v>4765</v>
      </c>
      <c r="D4040" t="s">
        <v>4810</v>
      </c>
      <c r="E4040">
        <f t="shared" ca="1" si="534"/>
        <v>0</v>
      </c>
      <c r="H4040" t="str">
        <f t="shared" ca="1" si="535"/>
        <v>'360 GRP '!</v>
      </c>
      <c r="I4040">
        <f t="shared" ca="1" si="536"/>
        <v>0</v>
      </c>
      <c r="J4040" t="str">
        <f t="shared" ca="1" si="531"/>
        <v>'360 GRP '!</v>
      </c>
      <c r="K4040">
        <f t="shared" ca="1" si="531"/>
        <v>0</v>
      </c>
      <c r="L4040">
        <f t="shared" ca="1" si="531"/>
        <v>0</v>
      </c>
      <c r="M4040">
        <f t="shared" ca="1" si="531"/>
        <v>0</v>
      </c>
      <c r="N4040">
        <f t="shared" ca="1" si="531"/>
        <v>0</v>
      </c>
      <c r="O4040" t="str">
        <f t="shared" ca="1" si="529"/>
        <v>D:AD</v>
      </c>
      <c r="P4040" t="str">
        <f t="shared" ca="1" si="530"/>
        <v>D10:AD10</v>
      </c>
    </row>
    <row r="4041" spans="1:16">
      <c r="A4041" t="str">
        <f t="shared" si="532"/>
        <v>02</v>
      </c>
      <c r="B4041" t="str">
        <f t="shared" ca="1" si="533"/>
        <v>GRP</v>
      </c>
      <c r="C4041" t="s">
        <v>4765</v>
      </c>
      <c r="D4041" t="s">
        <v>4811</v>
      </c>
      <c r="E4041">
        <f t="shared" ca="1" si="534"/>
        <v>0</v>
      </c>
      <c r="H4041" t="str">
        <f t="shared" ca="1" si="535"/>
        <v>'360 GRP '!</v>
      </c>
      <c r="I4041">
        <f t="shared" ca="1" si="536"/>
        <v>0</v>
      </c>
      <c r="J4041" t="str">
        <f t="shared" ca="1" si="531"/>
        <v>'360 GRP '!</v>
      </c>
      <c r="K4041">
        <f t="shared" ca="1" si="531"/>
        <v>0</v>
      </c>
      <c r="L4041">
        <f t="shared" ca="1" si="531"/>
        <v>0</v>
      </c>
      <c r="M4041">
        <f t="shared" ca="1" si="531"/>
        <v>0</v>
      </c>
      <c r="N4041">
        <f t="shared" ca="1" si="531"/>
        <v>0</v>
      </c>
      <c r="O4041" t="str">
        <f t="shared" ca="1" si="529"/>
        <v>D:AD</v>
      </c>
      <c r="P4041" t="str">
        <f t="shared" ca="1" si="530"/>
        <v>D10:AD10</v>
      </c>
    </row>
    <row r="4042" spans="1:16">
      <c r="A4042" t="str">
        <f t="shared" si="532"/>
        <v>03</v>
      </c>
      <c r="B4042" t="str">
        <f t="shared" ca="1" si="533"/>
        <v>GRP</v>
      </c>
      <c r="C4042" t="s">
        <v>4765</v>
      </c>
      <c r="D4042" t="s">
        <v>4812</v>
      </c>
      <c r="E4042">
        <f t="shared" ca="1" si="534"/>
        <v>0</v>
      </c>
      <c r="H4042" t="str">
        <f t="shared" ca="1" si="535"/>
        <v>'360 GRP '!</v>
      </c>
      <c r="I4042">
        <f t="shared" ca="1" si="536"/>
        <v>0</v>
      </c>
      <c r="J4042" t="str">
        <f t="shared" ca="1" si="531"/>
        <v>'360 GRP '!</v>
      </c>
      <c r="K4042">
        <f t="shared" ca="1" si="531"/>
        <v>0</v>
      </c>
      <c r="L4042">
        <f t="shared" ca="1" si="531"/>
        <v>0</v>
      </c>
      <c r="M4042">
        <f t="shared" ca="1" si="531"/>
        <v>0</v>
      </c>
      <c r="N4042">
        <f t="shared" ca="1" si="531"/>
        <v>0</v>
      </c>
      <c r="O4042" t="str">
        <f t="shared" ca="1" si="529"/>
        <v>D:AD</v>
      </c>
      <c r="P4042" t="str">
        <f t="shared" ca="1" si="530"/>
        <v>D10:AD10</v>
      </c>
    </row>
    <row r="4043" spans="1:16">
      <c r="A4043" t="str">
        <f t="shared" si="532"/>
        <v>04</v>
      </c>
      <c r="B4043" t="str">
        <f t="shared" ca="1" si="533"/>
        <v>GRP</v>
      </c>
      <c r="C4043" t="s">
        <v>4765</v>
      </c>
      <c r="D4043" t="s">
        <v>4813</v>
      </c>
      <c r="E4043">
        <f t="shared" ca="1" si="534"/>
        <v>0</v>
      </c>
      <c r="H4043" t="str">
        <f t="shared" ca="1" si="535"/>
        <v>'360 GRP '!</v>
      </c>
      <c r="I4043">
        <f t="shared" ca="1" si="536"/>
        <v>0</v>
      </c>
      <c r="J4043" t="str">
        <f t="shared" ca="1" si="531"/>
        <v>'360 GRP '!</v>
      </c>
      <c r="K4043">
        <f t="shared" ca="1" si="531"/>
        <v>0</v>
      </c>
      <c r="L4043">
        <f t="shared" ca="1" si="531"/>
        <v>0</v>
      </c>
      <c r="M4043">
        <f t="shared" ca="1" si="531"/>
        <v>0</v>
      </c>
      <c r="N4043">
        <f t="shared" ca="1" si="531"/>
        <v>0</v>
      </c>
      <c r="O4043" t="str">
        <f t="shared" ca="1" si="529"/>
        <v>D:AD</v>
      </c>
      <c r="P4043" t="str">
        <f t="shared" ca="1" si="530"/>
        <v>D10:AD10</v>
      </c>
    </row>
    <row r="4044" spans="1:16">
      <c r="A4044" t="str">
        <f t="shared" si="532"/>
        <v>05</v>
      </c>
      <c r="B4044" t="str">
        <f t="shared" ca="1" si="533"/>
        <v>GRP</v>
      </c>
      <c r="C4044" t="s">
        <v>4765</v>
      </c>
      <c r="D4044" t="s">
        <v>4814</v>
      </c>
      <c r="E4044">
        <f t="shared" ca="1" si="534"/>
        <v>0</v>
      </c>
      <c r="H4044" t="str">
        <f t="shared" ca="1" si="535"/>
        <v>'360 GRP '!</v>
      </c>
      <c r="I4044">
        <f t="shared" ca="1" si="536"/>
        <v>0</v>
      </c>
      <c r="J4044" t="str">
        <f t="shared" ca="1" si="531"/>
        <v>'360 GRP '!</v>
      </c>
      <c r="K4044">
        <f t="shared" ca="1" si="531"/>
        <v>0</v>
      </c>
      <c r="L4044">
        <f t="shared" ca="1" si="531"/>
        <v>0</v>
      </c>
      <c r="M4044">
        <f t="shared" ca="1" si="531"/>
        <v>0</v>
      </c>
      <c r="N4044">
        <f t="shared" ca="1" si="531"/>
        <v>0</v>
      </c>
      <c r="O4044" t="str">
        <f t="shared" ca="1" si="529"/>
        <v>D:AD</v>
      </c>
      <c r="P4044" t="str">
        <f t="shared" ca="1" si="530"/>
        <v>D10:AD10</v>
      </c>
    </row>
    <row r="4045" spans="1:16">
      <c r="A4045" t="str">
        <f t="shared" si="532"/>
        <v>06</v>
      </c>
      <c r="B4045" t="str">
        <f t="shared" ca="1" si="533"/>
        <v>GRP</v>
      </c>
      <c r="C4045" t="s">
        <v>4765</v>
      </c>
      <c r="D4045" t="s">
        <v>4815</v>
      </c>
      <c r="E4045">
        <f t="shared" ca="1" si="534"/>
        <v>0</v>
      </c>
      <c r="H4045" t="str">
        <f t="shared" ca="1" si="535"/>
        <v>'360 GRP '!</v>
      </c>
      <c r="I4045">
        <f t="shared" ca="1" si="536"/>
        <v>0</v>
      </c>
      <c r="J4045" t="str">
        <f t="shared" ref="J4045:N4095" ca="1" si="537">IF(IFERROR(VLOOKUP($C4045,INDIRECT(J$14&amp;"D:D"),1,FALSE),0)&lt;&gt;0,J$14,0)</f>
        <v>'360 GRP '!</v>
      </c>
      <c r="K4045">
        <f t="shared" ca="1" si="537"/>
        <v>0</v>
      </c>
      <c r="L4045">
        <f t="shared" ca="1" si="537"/>
        <v>0</v>
      </c>
      <c r="M4045">
        <f t="shared" ca="1" si="537"/>
        <v>0</v>
      </c>
      <c r="N4045">
        <f t="shared" ca="1" si="537"/>
        <v>0</v>
      </c>
      <c r="O4045" t="str">
        <f t="shared" ca="1" si="529"/>
        <v>D:AD</v>
      </c>
      <c r="P4045" t="str">
        <f t="shared" ca="1" si="530"/>
        <v>D10:AD10</v>
      </c>
    </row>
    <row r="4046" spans="1:16">
      <c r="A4046" t="str">
        <f t="shared" si="532"/>
        <v>07</v>
      </c>
      <c r="B4046" t="str">
        <f t="shared" ca="1" si="533"/>
        <v>GRP</v>
      </c>
      <c r="C4046" t="s">
        <v>4765</v>
      </c>
      <c r="D4046" t="s">
        <v>4816</v>
      </c>
      <c r="E4046">
        <f t="shared" ca="1" si="534"/>
        <v>0</v>
      </c>
      <c r="H4046" t="str">
        <f t="shared" ca="1" si="535"/>
        <v>'360 GRP '!</v>
      </c>
      <c r="I4046">
        <f t="shared" ca="1" si="536"/>
        <v>0</v>
      </c>
      <c r="J4046" t="str">
        <f t="shared" ca="1" si="537"/>
        <v>'360 GRP '!</v>
      </c>
      <c r="K4046">
        <f t="shared" ca="1" si="537"/>
        <v>0</v>
      </c>
      <c r="L4046">
        <f t="shared" ca="1" si="537"/>
        <v>0</v>
      </c>
      <c r="M4046">
        <f t="shared" ca="1" si="537"/>
        <v>0</v>
      </c>
      <c r="N4046">
        <f t="shared" ca="1" si="537"/>
        <v>0</v>
      </c>
      <c r="O4046" t="str">
        <f t="shared" ca="1" si="529"/>
        <v>D:AD</v>
      </c>
      <c r="P4046" t="str">
        <f t="shared" ca="1" si="530"/>
        <v>D10:AD10</v>
      </c>
    </row>
    <row r="4047" spans="1:16">
      <c r="A4047" t="str">
        <f t="shared" si="532"/>
        <v>08</v>
      </c>
      <c r="B4047" t="str">
        <f t="shared" ca="1" si="533"/>
        <v>GRP</v>
      </c>
      <c r="C4047" t="s">
        <v>4765</v>
      </c>
      <c r="D4047" t="s">
        <v>4817</v>
      </c>
      <c r="E4047">
        <f t="shared" ca="1" si="534"/>
        <v>0</v>
      </c>
      <c r="H4047" t="str">
        <f t="shared" ca="1" si="535"/>
        <v>'360 GRP '!</v>
      </c>
      <c r="I4047">
        <f t="shared" ca="1" si="536"/>
        <v>0</v>
      </c>
      <c r="J4047" t="str">
        <f t="shared" ca="1" si="537"/>
        <v>'360 GRP '!</v>
      </c>
      <c r="K4047">
        <f t="shared" ca="1" si="537"/>
        <v>0</v>
      </c>
      <c r="L4047">
        <f t="shared" ca="1" si="537"/>
        <v>0</v>
      </c>
      <c r="M4047">
        <f t="shared" ca="1" si="537"/>
        <v>0</v>
      </c>
      <c r="N4047">
        <f t="shared" ca="1" si="537"/>
        <v>0</v>
      </c>
      <c r="O4047" t="str">
        <f t="shared" ca="1" si="529"/>
        <v>D:AD</v>
      </c>
      <c r="P4047" t="str">
        <f t="shared" ca="1" si="530"/>
        <v>D10:AD10</v>
      </c>
    </row>
    <row r="4048" spans="1:16">
      <c r="A4048" t="str">
        <f t="shared" si="532"/>
        <v>09</v>
      </c>
      <c r="B4048" t="str">
        <f t="shared" ca="1" si="533"/>
        <v>GRP</v>
      </c>
      <c r="C4048" t="s">
        <v>4765</v>
      </c>
      <c r="D4048" t="s">
        <v>4818</v>
      </c>
      <c r="E4048">
        <f t="shared" ca="1" si="534"/>
        <v>0</v>
      </c>
      <c r="H4048" t="str">
        <f t="shared" ca="1" si="535"/>
        <v>'360 GRP '!</v>
      </c>
      <c r="I4048">
        <f t="shared" ca="1" si="536"/>
        <v>0</v>
      </c>
      <c r="J4048" t="str">
        <f t="shared" ca="1" si="537"/>
        <v>'360 GRP '!</v>
      </c>
      <c r="K4048">
        <f t="shared" ca="1" si="537"/>
        <v>0</v>
      </c>
      <c r="L4048">
        <f t="shared" ca="1" si="537"/>
        <v>0</v>
      </c>
      <c r="M4048">
        <f t="shared" ca="1" si="537"/>
        <v>0</v>
      </c>
      <c r="N4048">
        <f t="shared" ca="1" si="537"/>
        <v>0</v>
      </c>
      <c r="O4048" t="str">
        <f t="shared" ref="O4048:O4111" ca="1" si="538">VLOOKUP($H4048,$G$8:$I$13,2,FALSE)</f>
        <v>D:AD</v>
      </c>
      <c r="P4048" t="str">
        <f t="shared" ref="P4048:P4111" ca="1" si="539">VLOOKUP($H4048,$G$8:$I$13,3,FALSE)</f>
        <v>D10:AD10</v>
      </c>
    </row>
    <row r="4049" spans="1:16">
      <c r="A4049" t="str">
        <f t="shared" si="532"/>
        <v>10</v>
      </c>
      <c r="B4049" t="str">
        <f t="shared" ca="1" si="533"/>
        <v>GRP</v>
      </c>
      <c r="C4049" t="s">
        <v>4765</v>
      </c>
      <c r="D4049" t="s">
        <v>4819</v>
      </c>
      <c r="E4049">
        <f t="shared" ca="1" si="534"/>
        <v>0</v>
      </c>
      <c r="H4049" t="str">
        <f t="shared" ca="1" si="535"/>
        <v>'360 GRP '!</v>
      </c>
      <c r="I4049">
        <f t="shared" ca="1" si="536"/>
        <v>0</v>
      </c>
      <c r="J4049" t="str">
        <f t="shared" ca="1" si="537"/>
        <v>'360 GRP '!</v>
      </c>
      <c r="K4049">
        <f t="shared" ca="1" si="537"/>
        <v>0</v>
      </c>
      <c r="L4049">
        <f t="shared" ca="1" si="537"/>
        <v>0</v>
      </c>
      <c r="M4049">
        <f t="shared" ca="1" si="537"/>
        <v>0</v>
      </c>
      <c r="N4049">
        <f t="shared" ca="1" si="537"/>
        <v>0</v>
      </c>
      <c r="O4049" t="str">
        <f t="shared" ca="1" si="538"/>
        <v>D:AD</v>
      </c>
      <c r="P4049" t="str">
        <f t="shared" ca="1" si="539"/>
        <v>D10:AD10</v>
      </c>
    </row>
    <row r="4050" spans="1:16">
      <c r="A4050" t="str">
        <f t="shared" si="532"/>
        <v>11</v>
      </c>
      <c r="B4050" t="str">
        <f t="shared" ca="1" si="533"/>
        <v>GRP</v>
      </c>
      <c r="C4050" t="s">
        <v>4765</v>
      </c>
      <c r="D4050" t="s">
        <v>4820</v>
      </c>
      <c r="E4050">
        <f t="shared" ca="1" si="534"/>
        <v>0</v>
      </c>
      <c r="H4050" t="str">
        <f t="shared" ca="1" si="535"/>
        <v>'360 GRP '!</v>
      </c>
      <c r="I4050">
        <f t="shared" ca="1" si="536"/>
        <v>0</v>
      </c>
      <c r="J4050" t="str">
        <f t="shared" ca="1" si="537"/>
        <v>'360 GRP '!</v>
      </c>
      <c r="K4050">
        <f t="shared" ca="1" si="537"/>
        <v>0</v>
      </c>
      <c r="L4050">
        <f t="shared" ca="1" si="537"/>
        <v>0</v>
      </c>
      <c r="M4050">
        <f t="shared" ca="1" si="537"/>
        <v>0</v>
      </c>
      <c r="N4050">
        <f t="shared" ca="1" si="537"/>
        <v>0</v>
      </c>
      <c r="O4050" t="str">
        <f t="shared" ca="1" si="538"/>
        <v>D:AD</v>
      </c>
      <c r="P4050" t="str">
        <f t="shared" ca="1" si="539"/>
        <v>D10:AD10</v>
      </c>
    </row>
    <row r="4051" spans="1:16">
      <c r="A4051" t="str">
        <f t="shared" si="532"/>
        <v>12</v>
      </c>
      <c r="B4051" t="str">
        <f t="shared" ca="1" si="533"/>
        <v>GRP</v>
      </c>
      <c r="C4051" t="s">
        <v>4765</v>
      </c>
      <c r="D4051" t="s">
        <v>4821</v>
      </c>
      <c r="E4051">
        <f t="shared" ca="1" si="534"/>
        <v>0</v>
      </c>
      <c r="H4051" t="str">
        <f t="shared" ca="1" si="535"/>
        <v>'360 GRP '!</v>
      </c>
      <c r="I4051">
        <f t="shared" ca="1" si="536"/>
        <v>0</v>
      </c>
      <c r="J4051" t="str">
        <f t="shared" ca="1" si="537"/>
        <v>'360 GRP '!</v>
      </c>
      <c r="K4051">
        <f t="shared" ca="1" si="537"/>
        <v>0</v>
      </c>
      <c r="L4051">
        <f t="shared" ca="1" si="537"/>
        <v>0</v>
      </c>
      <c r="M4051">
        <f t="shared" ca="1" si="537"/>
        <v>0</v>
      </c>
      <c r="N4051">
        <f t="shared" ca="1" si="537"/>
        <v>0</v>
      </c>
      <c r="O4051" t="str">
        <f t="shared" ca="1" si="538"/>
        <v>D:AD</v>
      </c>
      <c r="P4051" t="str">
        <f t="shared" ca="1" si="539"/>
        <v>D10:AD10</v>
      </c>
    </row>
    <row r="4052" spans="1:16">
      <c r="A4052" t="str">
        <f t="shared" si="532"/>
        <v>13</v>
      </c>
      <c r="B4052" t="str">
        <f t="shared" ca="1" si="533"/>
        <v>GRP</v>
      </c>
      <c r="C4052" t="s">
        <v>4765</v>
      </c>
      <c r="D4052" t="s">
        <v>4822</v>
      </c>
      <c r="E4052">
        <f t="shared" ca="1" si="534"/>
        <v>0</v>
      </c>
      <c r="H4052" t="str">
        <f t="shared" ca="1" si="535"/>
        <v>'360 GRP '!</v>
      </c>
      <c r="I4052">
        <f t="shared" ca="1" si="536"/>
        <v>0</v>
      </c>
      <c r="J4052" t="str">
        <f t="shared" ca="1" si="537"/>
        <v>'360 GRP '!</v>
      </c>
      <c r="K4052">
        <f t="shared" ca="1" si="537"/>
        <v>0</v>
      </c>
      <c r="L4052">
        <f t="shared" ca="1" si="537"/>
        <v>0</v>
      </c>
      <c r="M4052">
        <f t="shared" ca="1" si="537"/>
        <v>0</v>
      </c>
      <c r="N4052">
        <f t="shared" ca="1" si="537"/>
        <v>0</v>
      </c>
      <c r="O4052" t="str">
        <f t="shared" ca="1" si="538"/>
        <v>D:AD</v>
      </c>
      <c r="P4052" t="str">
        <f t="shared" ca="1" si="539"/>
        <v>D10:AD10</v>
      </c>
    </row>
    <row r="4053" spans="1:16">
      <c r="A4053" t="str">
        <f t="shared" si="532"/>
        <v>100</v>
      </c>
      <c r="B4053" t="str">
        <f t="shared" ca="1" si="533"/>
        <v>GRP</v>
      </c>
      <c r="C4053" t="s">
        <v>4765</v>
      </c>
      <c r="D4053" t="s">
        <v>4823</v>
      </c>
      <c r="E4053">
        <f t="shared" ca="1" si="534"/>
        <v>0</v>
      </c>
      <c r="H4053" t="str">
        <f t="shared" ca="1" si="535"/>
        <v>'360 GRP '!</v>
      </c>
      <c r="I4053">
        <f t="shared" ca="1" si="536"/>
        <v>0</v>
      </c>
      <c r="J4053" t="str">
        <f t="shared" ca="1" si="537"/>
        <v>'360 GRP '!</v>
      </c>
      <c r="K4053">
        <f t="shared" ca="1" si="537"/>
        <v>0</v>
      </c>
      <c r="L4053">
        <f t="shared" ca="1" si="537"/>
        <v>0</v>
      </c>
      <c r="M4053">
        <f t="shared" ca="1" si="537"/>
        <v>0</v>
      </c>
      <c r="N4053">
        <f t="shared" ca="1" si="537"/>
        <v>0</v>
      </c>
      <c r="O4053" t="str">
        <f t="shared" ca="1" si="538"/>
        <v>D:AD</v>
      </c>
      <c r="P4053" t="str">
        <f t="shared" ca="1" si="539"/>
        <v>D10:AD10</v>
      </c>
    </row>
    <row r="4054" spans="1:16">
      <c r="A4054" t="str">
        <f t="shared" si="532"/>
        <v>01</v>
      </c>
      <c r="B4054" t="str">
        <f t="shared" ca="1" si="533"/>
        <v>GRP</v>
      </c>
      <c r="C4054" t="s">
        <v>4771</v>
      </c>
      <c r="D4054" t="s">
        <v>4824</v>
      </c>
      <c r="E4054">
        <f t="shared" ca="1" si="534"/>
        <v>0</v>
      </c>
      <c r="H4054" t="str">
        <f t="shared" ca="1" si="535"/>
        <v>'360 GRP '!</v>
      </c>
      <c r="I4054">
        <f t="shared" ca="1" si="536"/>
        <v>0</v>
      </c>
      <c r="J4054" t="str">
        <f t="shared" ca="1" si="537"/>
        <v>'360 GRP '!</v>
      </c>
      <c r="K4054">
        <f t="shared" ca="1" si="537"/>
        <v>0</v>
      </c>
      <c r="L4054">
        <f t="shared" ca="1" si="537"/>
        <v>0</v>
      </c>
      <c r="M4054">
        <f t="shared" ca="1" si="537"/>
        <v>0</v>
      </c>
      <c r="N4054">
        <f t="shared" ca="1" si="537"/>
        <v>0</v>
      </c>
      <c r="O4054" t="str">
        <f t="shared" ca="1" si="538"/>
        <v>D:AD</v>
      </c>
      <c r="P4054" t="str">
        <f t="shared" ca="1" si="539"/>
        <v>D10:AD10</v>
      </c>
    </row>
    <row r="4055" spans="1:16">
      <c r="A4055" t="str">
        <f t="shared" si="532"/>
        <v>02</v>
      </c>
      <c r="B4055" t="str">
        <f t="shared" ca="1" si="533"/>
        <v>GRP</v>
      </c>
      <c r="C4055" t="s">
        <v>4771</v>
      </c>
      <c r="D4055" t="s">
        <v>4825</v>
      </c>
      <c r="E4055">
        <f t="shared" ca="1" si="534"/>
        <v>0</v>
      </c>
      <c r="H4055" t="str">
        <f t="shared" ca="1" si="535"/>
        <v>'360 GRP '!</v>
      </c>
      <c r="I4055">
        <f t="shared" ca="1" si="536"/>
        <v>0</v>
      </c>
      <c r="J4055" t="str">
        <f t="shared" ca="1" si="537"/>
        <v>'360 GRP '!</v>
      </c>
      <c r="K4055">
        <f t="shared" ca="1" si="537"/>
        <v>0</v>
      </c>
      <c r="L4055">
        <f t="shared" ca="1" si="537"/>
        <v>0</v>
      </c>
      <c r="M4055">
        <f t="shared" ca="1" si="537"/>
        <v>0</v>
      </c>
      <c r="N4055">
        <f t="shared" ca="1" si="537"/>
        <v>0</v>
      </c>
      <c r="O4055" t="str">
        <f t="shared" ca="1" si="538"/>
        <v>D:AD</v>
      </c>
      <c r="P4055" t="str">
        <f t="shared" ca="1" si="539"/>
        <v>D10:AD10</v>
      </c>
    </row>
    <row r="4056" spans="1:16">
      <c r="A4056" t="str">
        <f t="shared" si="532"/>
        <v>03</v>
      </c>
      <c r="B4056" t="str">
        <f t="shared" ca="1" si="533"/>
        <v>GRP</v>
      </c>
      <c r="C4056" t="s">
        <v>4771</v>
      </c>
      <c r="D4056" t="s">
        <v>4826</v>
      </c>
      <c r="E4056">
        <f t="shared" ca="1" si="534"/>
        <v>0</v>
      </c>
      <c r="H4056" t="str">
        <f t="shared" ca="1" si="535"/>
        <v>'360 GRP '!</v>
      </c>
      <c r="I4056">
        <f t="shared" ca="1" si="536"/>
        <v>0</v>
      </c>
      <c r="J4056" t="str">
        <f t="shared" ca="1" si="537"/>
        <v>'360 GRP '!</v>
      </c>
      <c r="K4056">
        <f t="shared" ca="1" si="537"/>
        <v>0</v>
      </c>
      <c r="L4056">
        <f t="shared" ca="1" si="537"/>
        <v>0</v>
      </c>
      <c r="M4056">
        <f t="shared" ca="1" si="537"/>
        <v>0</v>
      </c>
      <c r="N4056">
        <f t="shared" ca="1" si="537"/>
        <v>0</v>
      </c>
      <c r="O4056" t="str">
        <f t="shared" ca="1" si="538"/>
        <v>D:AD</v>
      </c>
      <c r="P4056" t="str">
        <f t="shared" ca="1" si="539"/>
        <v>D10:AD10</v>
      </c>
    </row>
    <row r="4057" spans="1:16">
      <c r="A4057" t="str">
        <f t="shared" si="532"/>
        <v>04</v>
      </c>
      <c r="B4057" t="str">
        <f t="shared" ca="1" si="533"/>
        <v>GRP</v>
      </c>
      <c r="C4057" t="s">
        <v>4771</v>
      </c>
      <c r="D4057" t="s">
        <v>4827</v>
      </c>
      <c r="E4057">
        <f t="shared" ca="1" si="534"/>
        <v>0</v>
      </c>
      <c r="H4057" t="str">
        <f t="shared" ca="1" si="535"/>
        <v>'360 GRP '!</v>
      </c>
      <c r="I4057">
        <f t="shared" ca="1" si="536"/>
        <v>0</v>
      </c>
      <c r="J4057" t="str">
        <f t="shared" ca="1" si="537"/>
        <v>'360 GRP '!</v>
      </c>
      <c r="K4057">
        <f t="shared" ca="1" si="537"/>
        <v>0</v>
      </c>
      <c r="L4057">
        <f t="shared" ca="1" si="537"/>
        <v>0</v>
      </c>
      <c r="M4057">
        <f t="shared" ca="1" si="537"/>
        <v>0</v>
      </c>
      <c r="N4057">
        <f t="shared" ca="1" si="537"/>
        <v>0</v>
      </c>
      <c r="O4057" t="str">
        <f t="shared" ca="1" si="538"/>
        <v>D:AD</v>
      </c>
      <c r="P4057" t="str">
        <f t="shared" ca="1" si="539"/>
        <v>D10:AD10</v>
      </c>
    </row>
    <row r="4058" spans="1:16">
      <c r="A4058" t="str">
        <f t="shared" si="532"/>
        <v>05</v>
      </c>
      <c r="B4058" t="str">
        <f t="shared" ca="1" si="533"/>
        <v>GRP</v>
      </c>
      <c r="C4058" t="s">
        <v>4771</v>
      </c>
      <c r="D4058" t="s">
        <v>4828</v>
      </c>
      <c r="E4058">
        <f t="shared" ca="1" si="534"/>
        <v>0</v>
      </c>
      <c r="H4058" t="str">
        <f t="shared" ca="1" si="535"/>
        <v>'360 GRP '!</v>
      </c>
      <c r="I4058">
        <f t="shared" ca="1" si="536"/>
        <v>0</v>
      </c>
      <c r="J4058" t="str">
        <f t="shared" ca="1" si="537"/>
        <v>'360 GRP '!</v>
      </c>
      <c r="K4058">
        <f t="shared" ca="1" si="537"/>
        <v>0</v>
      </c>
      <c r="L4058">
        <f t="shared" ca="1" si="537"/>
        <v>0</v>
      </c>
      <c r="M4058">
        <f t="shared" ca="1" si="537"/>
        <v>0</v>
      </c>
      <c r="N4058">
        <f t="shared" ca="1" si="537"/>
        <v>0</v>
      </c>
      <c r="O4058" t="str">
        <f t="shared" ca="1" si="538"/>
        <v>D:AD</v>
      </c>
      <c r="P4058" t="str">
        <f t="shared" ca="1" si="539"/>
        <v>D10:AD10</v>
      </c>
    </row>
    <row r="4059" spans="1:16">
      <c r="A4059" t="str">
        <f t="shared" si="532"/>
        <v>06</v>
      </c>
      <c r="B4059" t="str">
        <f t="shared" ca="1" si="533"/>
        <v>GRP</v>
      </c>
      <c r="C4059" t="s">
        <v>4771</v>
      </c>
      <c r="D4059" t="s">
        <v>4829</v>
      </c>
      <c r="E4059">
        <f t="shared" ca="1" si="534"/>
        <v>0</v>
      </c>
      <c r="H4059" t="str">
        <f t="shared" ca="1" si="535"/>
        <v>'360 GRP '!</v>
      </c>
      <c r="I4059">
        <f t="shared" ca="1" si="536"/>
        <v>0</v>
      </c>
      <c r="J4059" t="str">
        <f t="shared" ca="1" si="537"/>
        <v>'360 GRP '!</v>
      </c>
      <c r="K4059">
        <f t="shared" ca="1" si="537"/>
        <v>0</v>
      </c>
      <c r="L4059">
        <f t="shared" ca="1" si="537"/>
        <v>0</v>
      </c>
      <c r="M4059">
        <f t="shared" ca="1" si="537"/>
        <v>0</v>
      </c>
      <c r="N4059">
        <f t="shared" ca="1" si="537"/>
        <v>0</v>
      </c>
      <c r="O4059" t="str">
        <f t="shared" ca="1" si="538"/>
        <v>D:AD</v>
      </c>
      <c r="P4059" t="str">
        <f t="shared" ca="1" si="539"/>
        <v>D10:AD10</v>
      </c>
    </row>
    <row r="4060" spans="1:16">
      <c r="A4060" t="str">
        <f t="shared" si="532"/>
        <v>07</v>
      </c>
      <c r="B4060" t="str">
        <f t="shared" ca="1" si="533"/>
        <v>GRP</v>
      </c>
      <c r="C4060" t="s">
        <v>4771</v>
      </c>
      <c r="D4060" t="s">
        <v>4830</v>
      </c>
      <c r="E4060">
        <f t="shared" ca="1" si="534"/>
        <v>0</v>
      </c>
      <c r="H4060" t="str">
        <f t="shared" ca="1" si="535"/>
        <v>'360 GRP '!</v>
      </c>
      <c r="I4060">
        <f t="shared" ca="1" si="536"/>
        <v>0</v>
      </c>
      <c r="J4060" t="str">
        <f t="shared" ca="1" si="537"/>
        <v>'360 GRP '!</v>
      </c>
      <c r="K4060">
        <f t="shared" ca="1" si="537"/>
        <v>0</v>
      </c>
      <c r="L4060">
        <f t="shared" ca="1" si="537"/>
        <v>0</v>
      </c>
      <c r="M4060">
        <f t="shared" ca="1" si="537"/>
        <v>0</v>
      </c>
      <c r="N4060">
        <f t="shared" ca="1" si="537"/>
        <v>0</v>
      </c>
      <c r="O4060" t="str">
        <f t="shared" ca="1" si="538"/>
        <v>D:AD</v>
      </c>
      <c r="P4060" t="str">
        <f t="shared" ca="1" si="539"/>
        <v>D10:AD10</v>
      </c>
    </row>
    <row r="4061" spans="1:16">
      <c r="A4061" t="str">
        <f t="shared" si="532"/>
        <v>08</v>
      </c>
      <c r="B4061" t="str">
        <f t="shared" ca="1" si="533"/>
        <v>GRP</v>
      </c>
      <c r="C4061" t="s">
        <v>4771</v>
      </c>
      <c r="D4061" t="s">
        <v>4831</v>
      </c>
      <c r="E4061">
        <f t="shared" ca="1" si="534"/>
        <v>0</v>
      </c>
      <c r="H4061" t="str">
        <f t="shared" ca="1" si="535"/>
        <v>'360 GRP '!</v>
      </c>
      <c r="I4061">
        <f t="shared" ca="1" si="536"/>
        <v>0</v>
      </c>
      <c r="J4061" t="str">
        <f t="shared" ca="1" si="537"/>
        <v>'360 GRP '!</v>
      </c>
      <c r="K4061">
        <f t="shared" ca="1" si="537"/>
        <v>0</v>
      </c>
      <c r="L4061">
        <f t="shared" ca="1" si="537"/>
        <v>0</v>
      </c>
      <c r="M4061">
        <f t="shared" ca="1" si="537"/>
        <v>0</v>
      </c>
      <c r="N4061">
        <f t="shared" ca="1" si="537"/>
        <v>0</v>
      </c>
      <c r="O4061" t="str">
        <f t="shared" ca="1" si="538"/>
        <v>D:AD</v>
      </c>
      <c r="P4061" t="str">
        <f t="shared" ca="1" si="539"/>
        <v>D10:AD10</v>
      </c>
    </row>
    <row r="4062" spans="1:16">
      <c r="A4062" t="str">
        <f t="shared" si="532"/>
        <v>09</v>
      </c>
      <c r="B4062" t="str">
        <f t="shared" ca="1" si="533"/>
        <v>GRP</v>
      </c>
      <c r="C4062" t="s">
        <v>4771</v>
      </c>
      <c r="D4062" t="s">
        <v>4832</v>
      </c>
      <c r="E4062">
        <f t="shared" ca="1" si="534"/>
        <v>0</v>
      </c>
      <c r="H4062" t="str">
        <f t="shared" ca="1" si="535"/>
        <v>'360 GRP '!</v>
      </c>
      <c r="I4062">
        <f t="shared" ca="1" si="536"/>
        <v>0</v>
      </c>
      <c r="J4062" t="str">
        <f t="shared" ca="1" si="537"/>
        <v>'360 GRP '!</v>
      </c>
      <c r="K4062">
        <f t="shared" ca="1" si="537"/>
        <v>0</v>
      </c>
      <c r="L4062">
        <f t="shared" ca="1" si="537"/>
        <v>0</v>
      </c>
      <c r="M4062">
        <f t="shared" ca="1" si="537"/>
        <v>0</v>
      </c>
      <c r="N4062">
        <f t="shared" ca="1" si="537"/>
        <v>0</v>
      </c>
      <c r="O4062" t="str">
        <f t="shared" ca="1" si="538"/>
        <v>D:AD</v>
      </c>
      <c r="P4062" t="str">
        <f t="shared" ca="1" si="539"/>
        <v>D10:AD10</v>
      </c>
    </row>
    <row r="4063" spans="1:16">
      <c r="A4063" t="str">
        <f t="shared" si="532"/>
        <v>10</v>
      </c>
      <c r="B4063" t="str">
        <f t="shared" ca="1" si="533"/>
        <v>GRP</v>
      </c>
      <c r="C4063" t="s">
        <v>4771</v>
      </c>
      <c r="D4063" t="s">
        <v>4833</v>
      </c>
      <c r="E4063">
        <f t="shared" ca="1" si="534"/>
        <v>0</v>
      </c>
      <c r="H4063" t="str">
        <f t="shared" ca="1" si="535"/>
        <v>'360 GRP '!</v>
      </c>
      <c r="I4063">
        <f t="shared" ca="1" si="536"/>
        <v>0</v>
      </c>
      <c r="J4063" t="str">
        <f t="shared" ca="1" si="537"/>
        <v>'360 GRP '!</v>
      </c>
      <c r="K4063">
        <f t="shared" ca="1" si="537"/>
        <v>0</v>
      </c>
      <c r="L4063">
        <f t="shared" ca="1" si="537"/>
        <v>0</v>
      </c>
      <c r="M4063">
        <f t="shared" ca="1" si="537"/>
        <v>0</v>
      </c>
      <c r="N4063">
        <f t="shared" ca="1" si="537"/>
        <v>0</v>
      </c>
      <c r="O4063" t="str">
        <f t="shared" ca="1" si="538"/>
        <v>D:AD</v>
      </c>
      <c r="P4063" t="str">
        <f t="shared" ca="1" si="539"/>
        <v>D10:AD10</v>
      </c>
    </row>
    <row r="4064" spans="1:16">
      <c r="A4064" t="str">
        <f t="shared" si="532"/>
        <v>11</v>
      </c>
      <c r="B4064" t="str">
        <f t="shared" ca="1" si="533"/>
        <v>GRP</v>
      </c>
      <c r="C4064" t="s">
        <v>4771</v>
      </c>
      <c r="D4064" t="s">
        <v>4834</v>
      </c>
      <c r="E4064">
        <f t="shared" ca="1" si="534"/>
        <v>0</v>
      </c>
      <c r="H4064" t="str">
        <f t="shared" ca="1" si="535"/>
        <v>'360 GRP '!</v>
      </c>
      <c r="I4064">
        <f t="shared" ca="1" si="536"/>
        <v>0</v>
      </c>
      <c r="J4064" t="str">
        <f t="shared" ca="1" si="537"/>
        <v>'360 GRP '!</v>
      </c>
      <c r="K4064">
        <f t="shared" ca="1" si="537"/>
        <v>0</v>
      </c>
      <c r="L4064">
        <f t="shared" ca="1" si="537"/>
        <v>0</v>
      </c>
      <c r="M4064">
        <f t="shared" ca="1" si="537"/>
        <v>0</v>
      </c>
      <c r="N4064">
        <f t="shared" ca="1" si="537"/>
        <v>0</v>
      </c>
      <c r="O4064" t="str">
        <f t="shared" ca="1" si="538"/>
        <v>D:AD</v>
      </c>
      <c r="P4064" t="str">
        <f t="shared" ca="1" si="539"/>
        <v>D10:AD10</v>
      </c>
    </row>
    <row r="4065" spans="1:16">
      <c r="A4065" t="str">
        <f t="shared" si="532"/>
        <v>12</v>
      </c>
      <c r="B4065" t="str">
        <f t="shared" ca="1" si="533"/>
        <v>GRP</v>
      </c>
      <c r="C4065" t="s">
        <v>4771</v>
      </c>
      <c r="D4065" t="s">
        <v>4835</v>
      </c>
      <c r="E4065">
        <f t="shared" ca="1" si="534"/>
        <v>0</v>
      </c>
      <c r="H4065" t="str">
        <f t="shared" ca="1" si="535"/>
        <v>'360 GRP '!</v>
      </c>
      <c r="I4065">
        <f t="shared" ca="1" si="536"/>
        <v>0</v>
      </c>
      <c r="J4065" t="str">
        <f t="shared" ca="1" si="537"/>
        <v>'360 GRP '!</v>
      </c>
      <c r="K4065">
        <f t="shared" ca="1" si="537"/>
        <v>0</v>
      </c>
      <c r="L4065">
        <f t="shared" ca="1" si="537"/>
        <v>0</v>
      </c>
      <c r="M4065">
        <f t="shared" ca="1" si="537"/>
        <v>0</v>
      </c>
      <c r="N4065">
        <f t="shared" ca="1" si="537"/>
        <v>0</v>
      </c>
      <c r="O4065" t="str">
        <f t="shared" ca="1" si="538"/>
        <v>D:AD</v>
      </c>
      <c r="P4065" t="str">
        <f t="shared" ca="1" si="539"/>
        <v>D10:AD10</v>
      </c>
    </row>
    <row r="4066" spans="1:16">
      <c r="A4066" t="str">
        <f t="shared" si="532"/>
        <v>13</v>
      </c>
      <c r="B4066" t="str">
        <f t="shared" ca="1" si="533"/>
        <v>GRP</v>
      </c>
      <c r="C4066" t="s">
        <v>4771</v>
      </c>
      <c r="D4066" t="s">
        <v>4836</v>
      </c>
      <c r="E4066">
        <f t="shared" ca="1" si="534"/>
        <v>0</v>
      </c>
      <c r="H4066" t="str">
        <f t="shared" ca="1" si="535"/>
        <v>'360 GRP '!</v>
      </c>
      <c r="I4066">
        <f t="shared" ca="1" si="536"/>
        <v>0</v>
      </c>
      <c r="J4066" t="str">
        <f t="shared" ca="1" si="537"/>
        <v>'360 GRP '!</v>
      </c>
      <c r="K4066">
        <f t="shared" ca="1" si="537"/>
        <v>0</v>
      </c>
      <c r="L4066">
        <f t="shared" ca="1" si="537"/>
        <v>0</v>
      </c>
      <c r="M4066">
        <f t="shared" ca="1" si="537"/>
        <v>0</v>
      </c>
      <c r="N4066">
        <f t="shared" ca="1" si="537"/>
        <v>0</v>
      </c>
      <c r="O4066" t="str">
        <f t="shared" ca="1" si="538"/>
        <v>D:AD</v>
      </c>
      <c r="P4066" t="str">
        <f t="shared" ca="1" si="539"/>
        <v>D10:AD10</v>
      </c>
    </row>
    <row r="4067" spans="1:16">
      <c r="A4067" t="str">
        <f t="shared" si="532"/>
        <v>100</v>
      </c>
      <c r="B4067" t="str">
        <f t="shared" ca="1" si="533"/>
        <v>GRP</v>
      </c>
      <c r="C4067" t="s">
        <v>4771</v>
      </c>
      <c r="D4067" t="s">
        <v>4837</v>
      </c>
      <c r="E4067">
        <f t="shared" ca="1" si="534"/>
        <v>0</v>
      </c>
      <c r="H4067" t="str">
        <f t="shared" ca="1" si="535"/>
        <v>'360 GRP '!</v>
      </c>
      <c r="I4067">
        <f t="shared" ca="1" si="536"/>
        <v>0</v>
      </c>
      <c r="J4067" t="str">
        <f t="shared" ca="1" si="537"/>
        <v>'360 GRP '!</v>
      </c>
      <c r="K4067">
        <f t="shared" ca="1" si="537"/>
        <v>0</v>
      </c>
      <c r="L4067">
        <f t="shared" ca="1" si="537"/>
        <v>0</v>
      </c>
      <c r="M4067">
        <f t="shared" ca="1" si="537"/>
        <v>0</v>
      </c>
      <c r="N4067">
        <f t="shared" ca="1" si="537"/>
        <v>0</v>
      </c>
      <c r="O4067" t="str">
        <f t="shared" ca="1" si="538"/>
        <v>D:AD</v>
      </c>
      <c r="P4067" t="str">
        <f t="shared" ca="1" si="539"/>
        <v>D10:AD10</v>
      </c>
    </row>
    <row r="4068" spans="1:16">
      <c r="A4068" t="str">
        <f t="shared" si="532"/>
        <v>01</v>
      </c>
      <c r="B4068" t="str">
        <f t="shared" ca="1" si="533"/>
        <v>GRP</v>
      </c>
      <c r="C4068" t="s">
        <v>4766</v>
      </c>
      <c r="D4068" t="s">
        <v>4838</v>
      </c>
      <c r="E4068">
        <f t="shared" ca="1" si="534"/>
        <v>0</v>
      </c>
      <c r="H4068" t="str">
        <f t="shared" ca="1" si="535"/>
        <v>'360 GRP '!</v>
      </c>
      <c r="I4068">
        <f t="shared" ca="1" si="536"/>
        <v>0</v>
      </c>
      <c r="J4068" t="str">
        <f t="shared" ca="1" si="537"/>
        <v>'360 GRP '!</v>
      </c>
      <c r="K4068">
        <f t="shared" ca="1" si="537"/>
        <v>0</v>
      </c>
      <c r="L4068">
        <f t="shared" ca="1" si="537"/>
        <v>0</v>
      </c>
      <c r="M4068">
        <f t="shared" ca="1" si="537"/>
        <v>0</v>
      </c>
      <c r="N4068">
        <f t="shared" ca="1" si="537"/>
        <v>0</v>
      </c>
      <c r="O4068" t="str">
        <f t="shared" ca="1" si="538"/>
        <v>D:AD</v>
      </c>
      <c r="P4068" t="str">
        <f t="shared" ca="1" si="539"/>
        <v>D10:AD10</v>
      </c>
    </row>
    <row r="4069" spans="1:16">
      <c r="A4069" t="str">
        <f t="shared" si="532"/>
        <v>02</v>
      </c>
      <c r="B4069" t="str">
        <f t="shared" ca="1" si="533"/>
        <v>GRP</v>
      </c>
      <c r="C4069" t="s">
        <v>4766</v>
      </c>
      <c r="D4069" t="s">
        <v>4839</v>
      </c>
      <c r="E4069">
        <f t="shared" ca="1" si="534"/>
        <v>0</v>
      </c>
      <c r="H4069" t="str">
        <f t="shared" ca="1" si="535"/>
        <v>'360 GRP '!</v>
      </c>
      <c r="I4069">
        <f t="shared" ca="1" si="536"/>
        <v>0</v>
      </c>
      <c r="J4069" t="str">
        <f t="shared" ca="1" si="537"/>
        <v>'360 GRP '!</v>
      </c>
      <c r="K4069">
        <f t="shared" ca="1" si="537"/>
        <v>0</v>
      </c>
      <c r="L4069">
        <f t="shared" ca="1" si="537"/>
        <v>0</v>
      </c>
      <c r="M4069">
        <f t="shared" ca="1" si="537"/>
        <v>0</v>
      </c>
      <c r="N4069">
        <f t="shared" ca="1" si="537"/>
        <v>0</v>
      </c>
      <c r="O4069" t="str">
        <f t="shared" ca="1" si="538"/>
        <v>D:AD</v>
      </c>
      <c r="P4069" t="str">
        <f t="shared" ca="1" si="539"/>
        <v>D10:AD10</v>
      </c>
    </row>
    <row r="4070" spans="1:16">
      <c r="A4070" t="str">
        <f t="shared" si="532"/>
        <v>03</v>
      </c>
      <c r="B4070" t="str">
        <f t="shared" ca="1" si="533"/>
        <v>GRP</v>
      </c>
      <c r="C4070" t="s">
        <v>4766</v>
      </c>
      <c r="D4070" t="s">
        <v>4840</v>
      </c>
      <c r="E4070">
        <f t="shared" ca="1" si="534"/>
        <v>0</v>
      </c>
      <c r="H4070" t="str">
        <f t="shared" ca="1" si="535"/>
        <v>'360 GRP '!</v>
      </c>
      <c r="I4070">
        <f t="shared" ca="1" si="536"/>
        <v>0</v>
      </c>
      <c r="J4070" t="str">
        <f t="shared" ca="1" si="537"/>
        <v>'360 GRP '!</v>
      </c>
      <c r="K4070">
        <f t="shared" ca="1" si="537"/>
        <v>0</v>
      </c>
      <c r="L4070">
        <f t="shared" ca="1" si="537"/>
        <v>0</v>
      </c>
      <c r="M4070">
        <f t="shared" ca="1" si="537"/>
        <v>0</v>
      </c>
      <c r="N4070">
        <f t="shared" ca="1" si="537"/>
        <v>0</v>
      </c>
      <c r="O4070" t="str">
        <f t="shared" ca="1" si="538"/>
        <v>D:AD</v>
      </c>
      <c r="P4070" t="str">
        <f t="shared" ca="1" si="539"/>
        <v>D10:AD10</v>
      </c>
    </row>
    <row r="4071" spans="1:16">
      <c r="A4071" t="str">
        <f t="shared" si="532"/>
        <v>04</v>
      </c>
      <c r="B4071" t="str">
        <f t="shared" ca="1" si="533"/>
        <v>GRP</v>
      </c>
      <c r="C4071" t="s">
        <v>4766</v>
      </c>
      <c r="D4071" t="s">
        <v>4841</v>
      </c>
      <c r="E4071">
        <f t="shared" ca="1" si="534"/>
        <v>0</v>
      </c>
      <c r="H4071" t="str">
        <f t="shared" ca="1" si="535"/>
        <v>'360 GRP '!</v>
      </c>
      <c r="I4071">
        <f t="shared" ca="1" si="536"/>
        <v>0</v>
      </c>
      <c r="J4071" t="str">
        <f t="shared" ca="1" si="537"/>
        <v>'360 GRP '!</v>
      </c>
      <c r="K4071">
        <f t="shared" ca="1" si="537"/>
        <v>0</v>
      </c>
      <c r="L4071">
        <f t="shared" ca="1" si="537"/>
        <v>0</v>
      </c>
      <c r="M4071">
        <f t="shared" ca="1" si="537"/>
        <v>0</v>
      </c>
      <c r="N4071">
        <f t="shared" ca="1" si="537"/>
        <v>0</v>
      </c>
      <c r="O4071" t="str">
        <f t="shared" ca="1" si="538"/>
        <v>D:AD</v>
      </c>
      <c r="P4071" t="str">
        <f t="shared" ca="1" si="539"/>
        <v>D10:AD10</v>
      </c>
    </row>
    <row r="4072" spans="1:16">
      <c r="A4072" t="str">
        <f t="shared" si="532"/>
        <v>05</v>
      </c>
      <c r="B4072" t="str">
        <f t="shared" ca="1" si="533"/>
        <v>GRP</v>
      </c>
      <c r="C4072" t="s">
        <v>4766</v>
      </c>
      <c r="D4072" t="s">
        <v>4842</v>
      </c>
      <c r="E4072">
        <f t="shared" ca="1" si="534"/>
        <v>0</v>
      </c>
      <c r="H4072" t="str">
        <f t="shared" ca="1" si="535"/>
        <v>'360 GRP '!</v>
      </c>
      <c r="I4072">
        <f t="shared" ca="1" si="536"/>
        <v>0</v>
      </c>
      <c r="J4072" t="str">
        <f t="shared" ca="1" si="537"/>
        <v>'360 GRP '!</v>
      </c>
      <c r="K4072">
        <f t="shared" ca="1" si="537"/>
        <v>0</v>
      </c>
      <c r="L4072">
        <f t="shared" ca="1" si="537"/>
        <v>0</v>
      </c>
      <c r="M4072">
        <f t="shared" ca="1" si="537"/>
        <v>0</v>
      </c>
      <c r="N4072">
        <f t="shared" ca="1" si="537"/>
        <v>0</v>
      </c>
      <c r="O4072" t="str">
        <f t="shared" ca="1" si="538"/>
        <v>D:AD</v>
      </c>
      <c r="P4072" t="str">
        <f t="shared" ca="1" si="539"/>
        <v>D10:AD10</v>
      </c>
    </row>
    <row r="4073" spans="1:16">
      <c r="A4073" t="str">
        <f t="shared" si="532"/>
        <v>06</v>
      </c>
      <c r="B4073" t="str">
        <f t="shared" ca="1" si="533"/>
        <v>GRP</v>
      </c>
      <c r="C4073" t="s">
        <v>4766</v>
      </c>
      <c r="D4073" t="s">
        <v>4843</v>
      </c>
      <c r="E4073">
        <f t="shared" ca="1" si="534"/>
        <v>0</v>
      </c>
      <c r="H4073" t="str">
        <f t="shared" ca="1" si="535"/>
        <v>'360 GRP '!</v>
      </c>
      <c r="I4073">
        <f t="shared" ca="1" si="536"/>
        <v>0</v>
      </c>
      <c r="J4073" t="str">
        <f t="shared" ca="1" si="537"/>
        <v>'360 GRP '!</v>
      </c>
      <c r="K4073">
        <f t="shared" ca="1" si="537"/>
        <v>0</v>
      </c>
      <c r="L4073">
        <f t="shared" ca="1" si="537"/>
        <v>0</v>
      </c>
      <c r="M4073">
        <f t="shared" ca="1" si="537"/>
        <v>0</v>
      </c>
      <c r="N4073">
        <f t="shared" ca="1" si="537"/>
        <v>0</v>
      </c>
      <c r="O4073" t="str">
        <f t="shared" ca="1" si="538"/>
        <v>D:AD</v>
      </c>
      <c r="P4073" t="str">
        <f t="shared" ca="1" si="539"/>
        <v>D10:AD10</v>
      </c>
    </row>
    <row r="4074" spans="1:16">
      <c r="A4074" t="str">
        <f t="shared" si="532"/>
        <v>07</v>
      </c>
      <c r="B4074" t="str">
        <f t="shared" ca="1" si="533"/>
        <v>GRP</v>
      </c>
      <c r="C4074" t="s">
        <v>4766</v>
      </c>
      <c r="D4074" t="s">
        <v>4844</v>
      </c>
      <c r="E4074">
        <f t="shared" ca="1" si="534"/>
        <v>0</v>
      </c>
      <c r="H4074" t="str">
        <f t="shared" ca="1" si="535"/>
        <v>'360 GRP '!</v>
      </c>
      <c r="I4074">
        <f t="shared" ca="1" si="536"/>
        <v>0</v>
      </c>
      <c r="J4074" t="str">
        <f t="shared" ca="1" si="537"/>
        <v>'360 GRP '!</v>
      </c>
      <c r="K4074">
        <f t="shared" ca="1" si="537"/>
        <v>0</v>
      </c>
      <c r="L4074">
        <f t="shared" ca="1" si="537"/>
        <v>0</v>
      </c>
      <c r="M4074">
        <f t="shared" ca="1" si="537"/>
        <v>0</v>
      </c>
      <c r="N4074">
        <f t="shared" ca="1" si="537"/>
        <v>0</v>
      </c>
      <c r="O4074" t="str">
        <f t="shared" ca="1" si="538"/>
        <v>D:AD</v>
      </c>
      <c r="P4074" t="str">
        <f t="shared" ca="1" si="539"/>
        <v>D10:AD10</v>
      </c>
    </row>
    <row r="4075" spans="1:16">
      <c r="A4075" t="str">
        <f t="shared" si="532"/>
        <v>08</v>
      </c>
      <c r="B4075" t="str">
        <f t="shared" ca="1" si="533"/>
        <v>GRP</v>
      </c>
      <c r="C4075" t="s">
        <v>4766</v>
      </c>
      <c r="D4075" t="s">
        <v>4845</v>
      </c>
      <c r="E4075">
        <f t="shared" ca="1" si="534"/>
        <v>0</v>
      </c>
      <c r="H4075" t="str">
        <f t="shared" ca="1" si="535"/>
        <v>'360 GRP '!</v>
      </c>
      <c r="I4075">
        <f t="shared" ca="1" si="536"/>
        <v>0</v>
      </c>
      <c r="J4075" t="str">
        <f t="shared" ca="1" si="537"/>
        <v>'360 GRP '!</v>
      </c>
      <c r="K4075">
        <f t="shared" ca="1" si="537"/>
        <v>0</v>
      </c>
      <c r="L4075">
        <f t="shared" ca="1" si="537"/>
        <v>0</v>
      </c>
      <c r="M4075">
        <f t="shared" ca="1" si="537"/>
        <v>0</v>
      </c>
      <c r="N4075">
        <f t="shared" ca="1" si="537"/>
        <v>0</v>
      </c>
      <c r="O4075" t="str">
        <f t="shared" ca="1" si="538"/>
        <v>D:AD</v>
      </c>
      <c r="P4075" t="str">
        <f t="shared" ca="1" si="539"/>
        <v>D10:AD10</v>
      </c>
    </row>
    <row r="4076" spans="1:16">
      <c r="A4076" t="str">
        <f t="shared" si="532"/>
        <v>09</v>
      </c>
      <c r="B4076" t="str">
        <f t="shared" ca="1" si="533"/>
        <v>GRP</v>
      </c>
      <c r="C4076" t="s">
        <v>4766</v>
      </c>
      <c r="D4076" t="s">
        <v>4846</v>
      </c>
      <c r="E4076">
        <f t="shared" ca="1" si="534"/>
        <v>0</v>
      </c>
      <c r="H4076" t="str">
        <f t="shared" ca="1" si="535"/>
        <v>'360 GRP '!</v>
      </c>
      <c r="I4076">
        <f t="shared" ca="1" si="536"/>
        <v>0</v>
      </c>
      <c r="J4076" t="str">
        <f t="shared" ca="1" si="537"/>
        <v>'360 GRP '!</v>
      </c>
      <c r="K4076">
        <f t="shared" ca="1" si="537"/>
        <v>0</v>
      </c>
      <c r="L4076">
        <f t="shared" ca="1" si="537"/>
        <v>0</v>
      </c>
      <c r="M4076">
        <f t="shared" ca="1" si="537"/>
        <v>0</v>
      </c>
      <c r="N4076">
        <f t="shared" ca="1" si="537"/>
        <v>0</v>
      </c>
      <c r="O4076" t="str">
        <f t="shared" ca="1" si="538"/>
        <v>D:AD</v>
      </c>
      <c r="P4076" t="str">
        <f t="shared" ca="1" si="539"/>
        <v>D10:AD10</v>
      </c>
    </row>
    <row r="4077" spans="1:16">
      <c r="A4077" t="str">
        <f t="shared" si="532"/>
        <v>10</v>
      </c>
      <c r="B4077" t="str">
        <f t="shared" ca="1" si="533"/>
        <v>GRP</v>
      </c>
      <c r="C4077" t="s">
        <v>4766</v>
      </c>
      <c r="D4077" t="s">
        <v>4847</v>
      </c>
      <c r="E4077">
        <f t="shared" ca="1" si="534"/>
        <v>0</v>
      </c>
      <c r="H4077" t="str">
        <f t="shared" ca="1" si="535"/>
        <v>'360 GRP '!</v>
      </c>
      <c r="I4077">
        <f t="shared" ca="1" si="536"/>
        <v>0</v>
      </c>
      <c r="J4077" t="str">
        <f t="shared" ca="1" si="537"/>
        <v>'360 GRP '!</v>
      </c>
      <c r="K4077">
        <f t="shared" ca="1" si="537"/>
        <v>0</v>
      </c>
      <c r="L4077">
        <f t="shared" ca="1" si="537"/>
        <v>0</v>
      </c>
      <c r="M4077">
        <f t="shared" ca="1" si="537"/>
        <v>0</v>
      </c>
      <c r="N4077">
        <f t="shared" ca="1" si="537"/>
        <v>0</v>
      </c>
      <c r="O4077" t="str">
        <f t="shared" ca="1" si="538"/>
        <v>D:AD</v>
      </c>
      <c r="P4077" t="str">
        <f t="shared" ca="1" si="539"/>
        <v>D10:AD10</v>
      </c>
    </row>
    <row r="4078" spans="1:16">
      <c r="A4078" t="str">
        <f t="shared" si="532"/>
        <v>11</v>
      </c>
      <c r="B4078" t="str">
        <f t="shared" ca="1" si="533"/>
        <v>GRP</v>
      </c>
      <c r="C4078" t="s">
        <v>4766</v>
      </c>
      <c r="D4078" t="s">
        <v>4848</v>
      </c>
      <c r="E4078">
        <f t="shared" ca="1" si="534"/>
        <v>0</v>
      </c>
      <c r="H4078" t="str">
        <f t="shared" ca="1" si="535"/>
        <v>'360 GRP '!</v>
      </c>
      <c r="I4078">
        <f t="shared" ca="1" si="536"/>
        <v>0</v>
      </c>
      <c r="J4078" t="str">
        <f t="shared" ca="1" si="537"/>
        <v>'360 GRP '!</v>
      </c>
      <c r="K4078">
        <f t="shared" ca="1" si="537"/>
        <v>0</v>
      </c>
      <c r="L4078">
        <f t="shared" ca="1" si="537"/>
        <v>0</v>
      </c>
      <c r="M4078">
        <f t="shared" ca="1" si="537"/>
        <v>0</v>
      </c>
      <c r="N4078">
        <f t="shared" ca="1" si="537"/>
        <v>0</v>
      </c>
      <c r="O4078" t="str">
        <f t="shared" ca="1" si="538"/>
        <v>D:AD</v>
      </c>
      <c r="P4078" t="str">
        <f t="shared" ca="1" si="539"/>
        <v>D10:AD10</v>
      </c>
    </row>
    <row r="4079" spans="1:16">
      <c r="A4079" t="str">
        <f t="shared" si="532"/>
        <v>12</v>
      </c>
      <c r="B4079" t="str">
        <f t="shared" ca="1" si="533"/>
        <v>GRP</v>
      </c>
      <c r="C4079" t="s">
        <v>4766</v>
      </c>
      <c r="D4079" t="s">
        <v>4849</v>
      </c>
      <c r="E4079">
        <f t="shared" ca="1" si="534"/>
        <v>0</v>
      </c>
      <c r="H4079" t="str">
        <f t="shared" ca="1" si="535"/>
        <v>'360 GRP '!</v>
      </c>
      <c r="I4079">
        <f t="shared" ca="1" si="536"/>
        <v>0</v>
      </c>
      <c r="J4079" t="str">
        <f t="shared" ca="1" si="537"/>
        <v>'360 GRP '!</v>
      </c>
      <c r="K4079">
        <f t="shared" ca="1" si="537"/>
        <v>0</v>
      </c>
      <c r="L4079">
        <f t="shared" ca="1" si="537"/>
        <v>0</v>
      </c>
      <c r="M4079">
        <f t="shared" ca="1" si="537"/>
        <v>0</v>
      </c>
      <c r="N4079">
        <f t="shared" ca="1" si="537"/>
        <v>0</v>
      </c>
      <c r="O4079" t="str">
        <f t="shared" ca="1" si="538"/>
        <v>D:AD</v>
      </c>
      <c r="P4079" t="str">
        <f t="shared" ca="1" si="539"/>
        <v>D10:AD10</v>
      </c>
    </row>
    <row r="4080" spans="1:16">
      <c r="A4080" t="str">
        <f t="shared" si="532"/>
        <v>13</v>
      </c>
      <c r="B4080" t="str">
        <f t="shared" ca="1" si="533"/>
        <v>GRP</v>
      </c>
      <c r="C4080" t="s">
        <v>4766</v>
      </c>
      <c r="D4080" t="s">
        <v>4850</v>
      </c>
      <c r="E4080">
        <f t="shared" ca="1" si="534"/>
        <v>0</v>
      </c>
      <c r="H4080" t="str">
        <f t="shared" ca="1" si="535"/>
        <v>'360 GRP '!</v>
      </c>
      <c r="I4080">
        <f t="shared" ca="1" si="536"/>
        <v>0</v>
      </c>
      <c r="J4080" t="str">
        <f t="shared" ca="1" si="537"/>
        <v>'360 GRP '!</v>
      </c>
      <c r="K4080">
        <f t="shared" ca="1" si="537"/>
        <v>0</v>
      </c>
      <c r="L4080">
        <f t="shared" ca="1" si="537"/>
        <v>0</v>
      </c>
      <c r="M4080">
        <f t="shared" ca="1" si="537"/>
        <v>0</v>
      </c>
      <c r="N4080">
        <f t="shared" ca="1" si="537"/>
        <v>0</v>
      </c>
      <c r="O4080" t="str">
        <f t="shared" ca="1" si="538"/>
        <v>D:AD</v>
      </c>
      <c r="P4080" t="str">
        <f t="shared" ca="1" si="539"/>
        <v>D10:AD10</v>
      </c>
    </row>
    <row r="4081" spans="1:16">
      <c r="A4081" t="str">
        <f t="shared" si="532"/>
        <v>100</v>
      </c>
      <c r="B4081" t="str">
        <f t="shared" ca="1" si="533"/>
        <v>GRP</v>
      </c>
      <c r="C4081" t="s">
        <v>4766</v>
      </c>
      <c r="D4081" t="s">
        <v>4851</v>
      </c>
      <c r="E4081">
        <f t="shared" ca="1" si="534"/>
        <v>0</v>
      </c>
      <c r="H4081" t="str">
        <f t="shared" ca="1" si="535"/>
        <v>'360 GRP '!</v>
      </c>
      <c r="I4081">
        <f t="shared" ca="1" si="536"/>
        <v>0</v>
      </c>
      <c r="J4081" t="str">
        <f t="shared" ca="1" si="537"/>
        <v>'360 GRP '!</v>
      </c>
      <c r="K4081">
        <f t="shared" ca="1" si="537"/>
        <v>0</v>
      </c>
      <c r="L4081">
        <f t="shared" ca="1" si="537"/>
        <v>0</v>
      </c>
      <c r="M4081">
        <f t="shared" ca="1" si="537"/>
        <v>0</v>
      </c>
      <c r="N4081">
        <f t="shared" ca="1" si="537"/>
        <v>0</v>
      </c>
      <c r="O4081" t="str">
        <f t="shared" ca="1" si="538"/>
        <v>D:AD</v>
      </c>
      <c r="P4081" t="str">
        <f t="shared" ca="1" si="539"/>
        <v>D10:AD10</v>
      </c>
    </row>
    <row r="4082" spans="1:16">
      <c r="A4082" t="str">
        <f t="shared" si="532"/>
        <v>01</v>
      </c>
      <c r="B4082" t="str">
        <f t="shared" ca="1" si="533"/>
        <v>GRP</v>
      </c>
      <c r="C4082" t="s">
        <v>4767</v>
      </c>
      <c r="D4082" t="s">
        <v>4852</v>
      </c>
      <c r="E4082">
        <f t="shared" ca="1" si="534"/>
        <v>0</v>
      </c>
      <c r="H4082" t="str">
        <f t="shared" ca="1" si="535"/>
        <v>'360 GRP '!</v>
      </c>
      <c r="I4082">
        <f t="shared" ca="1" si="536"/>
        <v>0</v>
      </c>
      <c r="J4082" t="str">
        <f t="shared" ca="1" si="537"/>
        <v>'360 GRP '!</v>
      </c>
      <c r="K4082">
        <f t="shared" ca="1" si="537"/>
        <v>0</v>
      </c>
      <c r="L4082">
        <f t="shared" ca="1" si="537"/>
        <v>0</v>
      </c>
      <c r="M4082">
        <f t="shared" ca="1" si="537"/>
        <v>0</v>
      </c>
      <c r="N4082">
        <f t="shared" ca="1" si="537"/>
        <v>0</v>
      </c>
      <c r="O4082" t="str">
        <f t="shared" ca="1" si="538"/>
        <v>D:AD</v>
      </c>
      <c r="P4082" t="str">
        <f t="shared" ca="1" si="539"/>
        <v>D10:AD10</v>
      </c>
    </row>
    <row r="4083" spans="1:16">
      <c r="A4083" t="str">
        <f t="shared" si="532"/>
        <v>02</v>
      </c>
      <c r="B4083" t="str">
        <f t="shared" ca="1" si="533"/>
        <v>GRP</v>
      </c>
      <c r="C4083" t="s">
        <v>4767</v>
      </c>
      <c r="D4083" t="s">
        <v>4853</v>
      </c>
      <c r="E4083">
        <f t="shared" ca="1" si="534"/>
        <v>0</v>
      </c>
      <c r="H4083" t="str">
        <f t="shared" ca="1" si="535"/>
        <v>'360 GRP '!</v>
      </c>
      <c r="I4083">
        <f t="shared" ca="1" si="536"/>
        <v>0</v>
      </c>
      <c r="J4083" t="str">
        <f t="shared" ca="1" si="537"/>
        <v>'360 GRP '!</v>
      </c>
      <c r="K4083">
        <f t="shared" ca="1" si="537"/>
        <v>0</v>
      </c>
      <c r="L4083">
        <f t="shared" ca="1" si="537"/>
        <v>0</v>
      </c>
      <c r="M4083">
        <f t="shared" ca="1" si="537"/>
        <v>0</v>
      </c>
      <c r="N4083">
        <f t="shared" ca="1" si="537"/>
        <v>0</v>
      </c>
      <c r="O4083" t="str">
        <f t="shared" ca="1" si="538"/>
        <v>D:AD</v>
      </c>
      <c r="P4083" t="str">
        <f t="shared" ca="1" si="539"/>
        <v>D10:AD10</v>
      </c>
    </row>
    <row r="4084" spans="1:16">
      <c r="A4084" t="str">
        <f t="shared" si="532"/>
        <v>03</v>
      </c>
      <c r="B4084" t="str">
        <f t="shared" ca="1" si="533"/>
        <v>GRP</v>
      </c>
      <c r="C4084" t="s">
        <v>4767</v>
      </c>
      <c r="D4084" t="s">
        <v>4854</v>
      </c>
      <c r="E4084">
        <f t="shared" ca="1" si="534"/>
        <v>0</v>
      </c>
      <c r="H4084" t="str">
        <f t="shared" ca="1" si="535"/>
        <v>'360 GRP '!</v>
      </c>
      <c r="I4084">
        <f t="shared" ca="1" si="536"/>
        <v>0</v>
      </c>
      <c r="J4084" t="str">
        <f t="shared" ca="1" si="537"/>
        <v>'360 GRP '!</v>
      </c>
      <c r="K4084">
        <f t="shared" ca="1" si="537"/>
        <v>0</v>
      </c>
      <c r="L4084">
        <f t="shared" ca="1" si="537"/>
        <v>0</v>
      </c>
      <c r="M4084">
        <f t="shared" ca="1" si="537"/>
        <v>0</v>
      </c>
      <c r="N4084">
        <f t="shared" ca="1" si="537"/>
        <v>0</v>
      </c>
      <c r="O4084" t="str">
        <f t="shared" ca="1" si="538"/>
        <v>D:AD</v>
      </c>
      <c r="P4084" t="str">
        <f t="shared" ca="1" si="539"/>
        <v>D10:AD10</v>
      </c>
    </row>
    <row r="4085" spans="1:16">
      <c r="A4085" t="str">
        <f t="shared" si="532"/>
        <v>04</v>
      </c>
      <c r="B4085" t="str">
        <f t="shared" ca="1" si="533"/>
        <v>GRP</v>
      </c>
      <c r="C4085" t="s">
        <v>4767</v>
      </c>
      <c r="D4085" t="s">
        <v>4855</v>
      </c>
      <c r="E4085">
        <f t="shared" ca="1" si="534"/>
        <v>0</v>
      </c>
      <c r="H4085" t="str">
        <f t="shared" ca="1" si="535"/>
        <v>'360 GRP '!</v>
      </c>
      <c r="I4085">
        <f t="shared" ca="1" si="536"/>
        <v>0</v>
      </c>
      <c r="J4085" t="str">
        <f t="shared" ca="1" si="537"/>
        <v>'360 GRP '!</v>
      </c>
      <c r="K4085">
        <f t="shared" ca="1" si="537"/>
        <v>0</v>
      </c>
      <c r="L4085">
        <f t="shared" ca="1" si="537"/>
        <v>0</v>
      </c>
      <c r="M4085">
        <f t="shared" ca="1" si="537"/>
        <v>0</v>
      </c>
      <c r="N4085">
        <f t="shared" ca="1" si="537"/>
        <v>0</v>
      </c>
      <c r="O4085" t="str">
        <f t="shared" ca="1" si="538"/>
        <v>D:AD</v>
      </c>
      <c r="P4085" t="str">
        <f t="shared" ca="1" si="539"/>
        <v>D10:AD10</v>
      </c>
    </row>
    <row r="4086" spans="1:16">
      <c r="A4086" t="str">
        <f t="shared" si="532"/>
        <v>05</v>
      </c>
      <c r="B4086" t="str">
        <f t="shared" ca="1" si="533"/>
        <v>GRP</v>
      </c>
      <c r="C4086" t="s">
        <v>4767</v>
      </c>
      <c r="D4086" t="s">
        <v>4856</v>
      </c>
      <c r="E4086">
        <f t="shared" ca="1" si="534"/>
        <v>0</v>
      </c>
      <c r="H4086" t="str">
        <f t="shared" ca="1" si="535"/>
        <v>'360 GRP '!</v>
      </c>
      <c r="I4086">
        <f t="shared" ca="1" si="536"/>
        <v>0</v>
      </c>
      <c r="J4086" t="str">
        <f t="shared" ca="1" si="537"/>
        <v>'360 GRP '!</v>
      </c>
      <c r="K4086">
        <f t="shared" ca="1" si="537"/>
        <v>0</v>
      </c>
      <c r="L4086">
        <f t="shared" ca="1" si="537"/>
        <v>0</v>
      </c>
      <c r="M4086">
        <f t="shared" ca="1" si="537"/>
        <v>0</v>
      </c>
      <c r="N4086">
        <f t="shared" ca="1" si="537"/>
        <v>0</v>
      </c>
      <c r="O4086" t="str">
        <f t="shared" ca="1" si="538"/>
        <v>D:AD</v>
      </c>
      <c r="P4086" t="str">
        <f t="shared" ca="1" si="539"/>
        <v>D10:AD10</v>
      </c>
    </row>
    <row r="4087" spans="1:16">
      <c r="A4087" t="str">
        <f t="shared" si="532"/>
        <v>06</v>
      </c>
      <c r="B4087" t="str">
        <f t="shared" ca="1" si="533"/>
        <v>GRP</v>
      </c>
      <c r="C4087" t="s">
        <v>4767</v>
      </c>
      <c r="D4087" t="s">
        <v>4857</v>
      </c>
      <c r="E4087">
        <f t="shared" ca="1" si="534"/>
        <v>0</v>
      </c>
      <c r="H4087" t="str">
        <f t="shared" ca="1" si="535"/>
        <v>'360 GRP '!</v>
      </c>
      <c r="I4087">
        <f t="shared" ca="1" si="536"/>
        <v>0</v>
      </c>
      <c r="J4087" t="str">
        <f t="shared" ca="1" si="537"/>
        <v>'360 GRP '!</v>
      </c>
      <c r="K4087">
        <f t="shared" ca="1" si="537"/>
        <v>0</v>
      </c>
      <c r="L4087">
        <f t="shared" ca="1" si="537"/>
        <v>0</v>
      </c>
      <c r="M4087">
        <f t="shared" ca="1" si="537"/>
        <v>0</v>
      </c>
      <c r="N4087">
        <f t="shared" ca="1" si="537"/>
        <v>0</v>
      </c>
      <c r="O4087" t="str">
        <f t="shared" ca="1" si="538"/>
        <v>D:AD</v>
      </c>
      <c r="P4087" t="str">
        <f t="shared" ca="1" si="539"/>
        <v>D10:AD10</v>
      </c>
    </row>
    <row r="4088" spans="1:16">
      <c r="A4088" t="str">
        <f t="shared" si="532"/>
        <v>07</v>
      </c>
      <c r="B4088" t="str">
        <f t="shared" ca="1" si="533"/>
        <v>GRP</v>
      </c>
      <c r="C4088" t="s">
        <v>4767</v>
      </c>
      <c r="D4088" t="s">
        <v>4858</v>
      </c>
      <c r="E4088">
        <f t="shared" ca="1" si="534"/>
        <v>0</v>
      </c>
      <c r="H4088" t="str">
        <f t="shared" ca="1" si="535"/>
        <v>'360 GRP '!</v>
      </c>
      <c r="I4088">
        <f t="shared" ca="1" si="536"/>
        <v>0</v>
      </c>
      <c r="J4088" t="str">
        <f t="shared" ca="1" si="537"/>
        <v>'360 GRP '!</v>
      </c>
      <c r="K4088">
        <f t="shared" ca="1" si="537"/>
        <v>0</v>
      </c>
      <c r="L4088">
        <f t="shared" ca="1" si="537"/>
        <v>0</v>
      </c>
      <c r="M4088">
        <f t="shared" ca="1" si="537"/>
        <v>0</v>
      </c>
      <c r="N4088">
        <f t="shared" ca="1" si="537"/>
        <v>0</v>
      </c>
      <c r="O4088" t="str">
        <f t="shared" ca="1" si="538"/>
        <v>D:AD</v>
      </c>
      <c r="P4088" t="str">
        <f t="shared" ca="1" si="539"/>
        <v>D10:AD10</v>
      </c>
    </row>
    <row r="4089" spans="1:16">
      <c r="A4089" t="str">
        <f t="shared" ref="A4089:A4152" si="540">MID(D4089,LEN(C4089)+2,LEN(D4089)-LEN(C4089))</f>
        <v>08</v>
      </c>
      <c r="B4089" t="str">
        <f t="shared" ref="B4089:B4152" ca="1" si="541">VLOOKUP(H4089,$A$1:$K$6,11,FALSE)</f>
        <v>GRP</v>
      </c>
      <c r="C4089" t="s">
        <v>4767</v>
      </c>
      <c r="D4089" t="s">
        <v>4859</v>
      </c>
      <c r="E4089">
        <f t="shared" ca="1" si="534"/>
        <v>0</v>
      </c>
      <c r="H4089" t="str">
        <f t="shared" ca="1" si="535"/>
        <v>'360 GRP '!</v>
      </c>
      <c r="I4089">
        <f t="shared" ca="1" si="536"/>
        <v>0</v>
      </c>
      <c r="J4089" t="str">
        <f t="shared" ca="1" si="537"/>
        <v>'360 GRP '!</v>
      </c>
      <c r="K4089">
        <f t="shared" ca="1" si="537"/>
        <v>0</v>
      </c>
      <c r="L4089">
        <f t="shared" ca="1" si="537"/>
        <v>0</v>
      </c>
      <c r="M4089">
        <f t="shared" ca="1" si="537"/>
        <v>0</v>
      </c>
      <c r="N4089">
        <f t="shared" ca="1" si="537"/>
        <v>0</v>
      </c>
      <c r="O4089" t="str">
        <f t="shared" ca="1" si="538"/>
        <v>D:AD</v>
      </c>
      <c r="P4089" t="str">
        <f t="shared" ca="1" si="539"/>
        <v>D10:AD10</v>
      </c>
    </row>
    <row r="4090" spans="1:16">
      <c r="A4090" t="str">
        <f t="shared" si="540"/>
        <v>09</v>
      </c>
      <c r="B4090" t="str">
        <f t="shared" ca="1" si="541"/>
        <v>GRP</v>
      </c>
      <c r="C4090" t="s">
        <v>4767</v>
      </c>
      <c r="D4090" t="s">
        <v>4860</v>
      </c>
      <c r="E4090">
        <f t="shared" ref="E4090:E4153" ca="1" si="542">IFERROR(VLOOKUP(C4090,INDIRECT($H4090&amp;$O4090),MATCH($A4090,INDIRECT($H4090&amp;$P4090),0),FALSE),0)</f>
        <v>0</v>
      </c>
      <c r="H4090" t="str">
        <f t="shared" ref="H4090:H4153" ca="1" si="543">IF(I4090&lt;&gt;0,I4090,IF(J4090&lt;&gt;0,J4090,IF(K4090&lt;&gt;0,K4090,IF(L4090&lt;&gt;0,L4090,IF(M4090&lt;&gt;0,M4090,N4090)))))</f>
        <v>'360 GRP '!</v>
      </c>
      <c r="I4090">
        <f t="shared" ref="I4090:I4153" ca="1" si="544">IF(IFERROR(VLOOKUP(C4090,INDIRECT($I$14&amp;"D:D"),1,FALSE),0)&lt;&gt;0,I$14,0)</f>
        <v>0</v>
      </c>
      <c r="J4090" t="str">
        <f t="shared" ca="1" si="537"/>
        <v>'360 GRP '!</v>
      </c>
      <c r="K4090">
        <f t="shared" ca="1" si="537"/>
        <v>0</v>
      </c>
      <c r="L4090">
        <f t="shared" ca="1" si="537"/>
        <v>0</v>
      </c>
      <c r="M4090">
        <f t="shared" ca="1" si="537"/>
        <v>0</v>
      </c>
      <c r="N4090">
        <f t="shared" ca="1" si="537"/>
        <v>0</v>
      </c>
      <c r="O4090" t="str">
        <f t="shared" ca="1" si="538"/>
        <v>D:AD</v>
      </c>
      <c r="P4090" t="str">
        <f t="shared" ca="1" si="539"/>
        <v>D10:AD10</v>
      </c>
    </row>
    <row r="4091" spans="1:16">
      <c r="A4091" t="str">
        <f t="shared" si="540"/>
        <v>10</v>
      </c>
      <c r="B4091" t="str">
        <f t="shared" ca="1" si="541"/>
        <v>GRP</v>
      </c>
      <c r="C4091" t="s">
        <v>4767</v>
      </c>
      <c r="D4091" t="s">
        <v>4861</v>
      </c>
      <c r="E4091">
        <f t="shared" ca="1" si="542"/>
        <v>0</v>
      </c>
      <c r="H4091" t="str">
        <f t="shared" ca="1" si="543"/>
        <v>'360 GRP '!</v>
      </c>
      <c r="I4091">
        <f t="shared" ca="1" si="544"/>
        <v>0</v>
      </c>
      <c r="J4091" t="str">
        <f t="shared" ca="1" si="537"/>
        <v>'360 GRP '!</v>
      </c>
      <c r="K4091">
        <f t="shared" ca="1" si="537"/>
        <v>0</v>
      </c>
      <c r="L4091">
        <f t="shared" ca="1" si="537"/>
        <v>0</v>
      </c>
      <c r="M4091">
        <f t="shared" ca="1" si="537"/>
        <v>0</v>
      </c>
      <c r="N4091">
        <f t="shared" ca="1" si="537"/>
        <v>0</v>
      </c>
      <c r="O4091" t="str">
        <f t="shared" ca="1" si="538"/>
        <v>D:AD</v>
      </c>
      <c r="P4091" t="str">
        <f t="shared" ca="1" si="539"/>
        <v>D10:AD10</v>
      </c>
    </row>
    <row r="4092" spans="1:16">
      <c r="A4092" t="str">
        <f t="shared" si="540"/>
        <v>11</v>
      </c>
      <c r="B4092" t="str">
        <f t="shared" ca="1" si="541"/>
        <v>GRP</v>
      </c>
      <c r="C4092" t="s">
        <v>4767</v>
      </c>
      <c r="D4092" t="s">
        <v>4862</v>
      </c>
      <c r="E4092">
        <f t="shared" ca="1" si="542"/>
        <v>0</v>
      </c>
      <c r="H4092" t="str">
        <f t="shared" ca="1" si="543"/>
        <v>'360 GRP '!</v>
      </c>
      <c r="I4092">
        <f t="shared" ca="1" si="544"/>
        <v>0</v>
      </c>
      <c r="J4092" t="str">
        <f t="shared" ca="1" si="537"/>
        <v>'360 GRP '!</v>
      </c>
      <c r="K4092">
        <f t="shared" ca="1" si="537"/>
        <v>0</v>
      </c>
      <c r="L4092">
        <f t="shared" ca="1" si="537"/>
        <v>0</v>
      </c>
      <c r="M4092">
        <f t="shared" ca="1" si="537"/>
        <v>0</v>
      </c>
      <c r="N4092">
        <f t="shared" ca="1" si="537"/>
        <v>0</v>
      </c>
      <c r="O4092" t="str">
        <f t="shared" ca="1" si="538"/>
        <v>D:AD</v>
      </c>
      <c r="P4092" t="str">
        <f t="shared" ca="1" si="539"/>
        <v>D10:AD10</v>
      </c>
    </row>
    <row r="4093" spans="1:16">
      <c r="A4093" t="str">
        <f t="shared" si="540"/>
        <v>12</v>
      </c>
      <c r="B4093" t="str">
        <f t="shared" ca="1" si="541"/>
        <v>GRP</v>
      </c>
      <c r="C4093" t="s">
        <v>4767</v>
      </c>
      <c r="D4093" t="s">
        <v>4863</v>
      </c>
      <c r="E4093">
        <f t="shared" ca="1" si="542"/>
        <v>0</v>
      </c>
      <c r="H4093" t="str">
        <f t="shared" ca="1" si="543"/>
        <v>'360 GRP '!</v>
      </c>
      <c r="I4093">
        <f t="shared" ca="1" si="544"/>
        <v>0</v>
      </c>
      <c r="J4093" t="str">
        <f t="shared" ca="1" si="537"/>
        <v>'360 GRP '!</v>
      </c>
      <c r="K4093">
        <f t="shared" ca="1" si="537"/>
        <v>0</v>
      </c>
      <c r="L4093">
        <f t="shared" ca="1" si="537"/>
        <v>0</v>
      </c>
      <c r="M4093">
        <f t="shared" ca="1" si="537"/>
        <v>0</v>
      </c>
      <c r="N4093">
        <f t="shared" ca="1" si="537"/>
        <v>0</v>
      </c>
      <c r="O4093" t="str">
        <f t="shared" ca="1" si="538"/>
        <v>D:AD</v>
      </c>
      <c r="P4093" t="str">
        <f t="shared" ca="1" si="539"/>
        <v>D10:AD10</v>
      </c>
    </row>
    <row r="4094" spans="1:16">
      <c r="A4094" t="str">
        <f t="shared" si="540"/>
        <v>13</v>
      </c>
      <c r="B4094" t="str">
        <f t="shared" ca="1" si="541"/>
        <v>GRP</v>
      </c>
      <c r="C4094" t="s">
        <v>4767</v>
      </c>
      <c r="D4094" t="s">
        <v>4864</v>
      </c>
      <c r="E4094">
        <f t="shared" ca="1" si="542"/>
        <v>0</v>
      </c>
      <c r="H4094" t="str">
        <f t="shared" ca="1" si="543"/>
        <v>'360 GRP '!</v>
      </c>
      <c r="I4094">
        <f t="shared" ca="1" si="544"/>
        <v>0</v>
      </c>
      <c r="J4094" t="str">
        <f t="shared" ca="1" si="537"/>
        <v>'360 GRP '!</v>
      </c>
      <c r="K4094">
        <f t="shared" ca="1" si="537"/>
        <v>0</v>
      </c>
      <c r="L4094">
        <f t="shared" ca="1" si="537"/>
        <v>0</v>
      </c>
      <c r="M4094">
        <f t="shared" ca="1" si="537"/>
        <v>0</v>
      </c>
      <c r="N4094">
        <f t="shared" ca="1" si="537"/>
        <v>0</v>
      </c>
      <c r="O4094" t="str">
        <f t="shared" ca="1" si="538"/>
        <v>D:AD</v>
      </c>
      <c r="P4094" t="str">
        <f t="shared" ca="1" si="539"/>
        <v>D10:AD10</v>
      </c>
    </row>
    <row r="4095" spans="1:16">
      <c r="A4095" t="str">
        <f t="shared" si="540"/>
        <v>100</v>
      </c>
      <c r="B4095" t="str">
        <f t="shared" ca="1" si="541"/>
        <v>GRP</v>
      </c>
      <c r="C4095" t="s">
        <v>4767</v>
      </c>
      <c r="D4095" t="s">
        <v>4865</v>
      </c>
      <c r="E4095">
        <f t="shared" ca="1" si="542"/>
        <v>0</v>
      </c>
      <c r="H4095" t="str">
        <f t="shared" ca="1" si="543"/>
        <v>'360 GRP '!</v>
      </c>
      <c r="I4095">
        <f t="shared" ca="1" si="544"/>
        <v>0</v>
      </c>
      <c r="J4095" t="str">
        <f t="shared" ca="1" si="537"/>
        <v>'360 GRP '!</v>
      </c>
      <c r="K4095">
        <f t="shared" ca="1" si="537"/>
        <v>0</v>
      </c>
      <c r="L4095">
        <f t="shared" ca="1" si="537"/>
        <v>0</v>
      </c>
      <c r="M4095">
        <f t="shared" ca="1" si="537"/>
        <v>0</v>
      </c>
      <c r="N4095">
        <f t="shared" ca="1" si="537"/>
        <v>0</v>
      </c>
      <c r="O4095" t="str">
        <f t="shared" ca="1" si="538"/>
        <v>D:AD</v>
      </c>
      <c r="P4095" t="str">
        <f t="shared" ca="1" si="539"/>
        <v>D10:AD10</v>
      </c>
    </row>
    <row r="4096" spans="1:16">
      <c r="A4096" t="str">
        <f t="shared" si="540"/>
        <v>01</v>
      </c>
      <c r="B4096" t="str">
        <f t="shared" ca="1" si="541"/>
        <v>GRP</v>
      </c>
      <c r="C4096" t="s">
        <v>4769</v>
      </c>
      <c r="D4096" t="s">
        <v>4866</v>
      </c>
      <c r="E4096">
        <f t="shared" ca="1" si="542"/>
        <v>0</v>
      </c>
      <c r="H4096" t="str">
        <f t="shared" ca="1" si="543"/>
        <v>'360 GRP '!</v>
      </c>
      <c r="I4096">
        <f t="shared" ca="1" si="544"/>
        <v>0</v>
      </c>
      <c r="J4096" t="str">
        <f t="shared" ref="J4096:N4146" ca="1" si="545">IF(IFERROR(VLOOKUP($C4096,INDIRECT(J$14&amp;"D:D"),1,FALSE),0)&lt;&gt;0,J$14,0)</f>
        <v>'360 GRP '!</v>
      </c>
      <c r="K4096">
        <f t="shared" ca="1" si="545"/>
        <v>0</v>
      </c>
      <c r="L4096">
        <f t="shared" ca="1" si="545"/>
        <v>0</v>
      </c>
      <c r="M4096">
        <f t="shared" ca="1" si="545"/>
        <v>0</v>
      </c>
      <c r="N4096">
        <f t="shared" ca="1" si="545"/>
        <v>0</v>
      </c>
      <c r="O4096" t="str">
        <f t="shared" ca="1" si="538"/>
        <v>D:AD</v>
      </c>
      <c r="P4096" t="str">
        <f t="shared" ca="1" si="539"/>
        <v>D10:AD10</v>
      </c>
    </row>
    <row r="4097" spans="1:16">
      <c r="A4097" t="str">
        <f t="shared" si="540"/>
        <v>02</v>
      </c>
      <c r="B4097" t="str">
        <f t="shared" ca="1" si="541"/>
        <v>GRP</v>
      </c>
      <c r="C4097" t="s">
        <v>4769</v>
      </c>
      <c r="D4097" t="s">
        <v>4867</v>
      </c>
      <c r="E4097">
        <f t="shared" ca="1" si="542"/>
        <v>0</v>
      </c>
      <c r="H4097" t="str">
        <f t="shared" ca="1" si="543"/>
        <v>'360 GRP '!</v>
      </c>
      <c r="I4097">
        <f t="shared" ca="1" si="544"/>
        <v>0</v>
      </c>
      <c r="J4097" t="str">
        <f t="shared" ca="1" si="545"/>
        <v>'360 GRP '!</v>
      </c>
      <c r="K4097">
        <f t="shared" ca="1" si="545"/>
        <v>0</v>
      </c>
      <c r="L4097">
        <f t="shared" ca="1" si="545"/>
        <v>0</v>
      </c>
      <c r="M4097">
        <f t="shared" ca="1" si="545"/>
        <v>0</v>
      </c>
      <c r="N4097">
        <f t="shared" ca="1" si="545"/>
        <v>0</v>
      </c>
      <c r="O4097" t="str">
        <f t="shared" ca="1" si="538"/>
        <v>D:AD</v>
      </c>
      <c r="P4097" t="str">
        <f t="shared" ca="1" si="539"/>
        <v>D10:AD10</v>
      </c>
    </row>
    <row r="4098" spans="1:16">
      <c r="A4098" t="str">
        <f t="shared" si="540"/>
        <v>03</v>
      </c>
      <c r="B4098" t="str">
        <f t="shared" ca="1" si="541"/>
        <v>GRP</v>
      </c>
      <c r="C4098" t="s">
        <v>4769</v>
      </c>
      <c r="D4098" t="s">
        <v>4868</v>
      </c>
      <c r="E4098">
        <f t="shared" ca="1" si="542"/>
        <v>0</v>
      </c>
      <c r="H4098" t="str">
        <f t="shared" ca="1" si="543"/>
        <v>'360 GRP '!</v>
      </c>
      <c r="I4098">
        <f t="shared" ca="1" si="544"/>
        <v>0</v>
      </c>
      <c r="J4098" t="str">
        <f t="shared" ca="1" si="545"/>
        <v>'360 GRP '!</v>
      </c>
      <c r="K4098">
        <f t="shared" ca="1" si="545"/>
        <v>0</v>
      </c>
      <c r="L4098">
        <f t="shared" ca="1" si="545"/>
        <v>0</v>
      </c>
      <c r="M4098">
        <f t="shared" ca="1" si="545"/>
        <v>0</v>
      </c>
      <c r="N4098">
        <f t="shared" ca="1" si="545"/>
        <v>0</v>
      </c>
      <c r="O4098" t="str">
        <f t="shared" ca="1" si="538"/>
        <v>D:AD</v>
      </c>
      <c r="P4098" t="str">
        <f t="shared" ca="1" si="539"/>
        <v>D10:AD10</v>
      </c>
    </row>
    <row r="4099" spans="1:16">
      <c r="A4099" t="str">
        <f t="shared" si="540"/>
        <v>04</v>
      </c>
      <c r="B4099" t="str">
        <f t="shared" ca="1" si="541"/>
        <v>GRP</v>
      </c>
      <c r="C4099" t="s">
        <v>4769</v>
      </c>
      <c r="D4099" t="s">
        <v>4869</v>
      </c>
      <c r="E4099">
        <f t="shared" ca="1" si="542"/>
        <v>0</v>
      </c>
      <c r="H4099" t="str">
        <f t="shared" ca="1" si="543"/>
        <v>'360 GRP '!</v>
      </c>
      <c r="I4099">
        <f t="shared" ca="1" si="544"/>
        <v>0</v>
      </c>
      <c r="J4099" t="str">
        <f t="shared" ca="1" si="545"/>
        <v>'360 GRP '!</v>
      </c>
      <c r="K4099">
        <f t="shared" ca="1" si="545"/>
        <v>0</v>
      </c>
      <c r="L4099">
        <f t="shared" ca="1" si="545"/>
        <v>0</v>
      </c>
      <c r="M4099">
        <f t="shared" ca="1" si="545"/>
        <v>0</v>
      </c>
      <c r="N4099">
        <f t="shared" ca="1" si="545"/>
        <v>0</v>
      </c>
      <c r="O4099" t="str">
        <f t="shared" ca="1" si="538"/>
        <v>D:AD</v>
      </c>
      <c r="P4099" t="str">
        <f t="shared" ca="1" si="539"/>
        <v>D10:AD10</v>
      </c>
    </row>
    <row r="4100" spans="1:16">
      <c r="A4100" t="str">
        <f t="shared" si="540"/>
        <v>05</v>
      </c>
      <c r="B4100" t="str">
        <f t="shared" ca="1" si="541"/>
        <v>GRP</v>
      </c>
      <c r="C4100" t="s">
        <v>4769</v>
      </c>
      <c r="D4100" t="s">
        <v>4870</v>
      </c>
      <c r="E4100">
        <f t="shared" ca="1" si="542"/>
        <v>0</v>
      </c>
      <c r="H4100" t="str">
        <f t="shared" ca="1" si="543"/>
        <v>'360 GRP '!</v>
      </c>
      <c r="I4100">
        <f t="shared" ca="1" si="544"/>
        <v>0</v>
      </c>
      <c r="J4100" t="str">
        <f t="shared" ca="1" si="545"/>
        <v>'360 GRP '!</v>
      </c>
      <c r="K4100">
        <f t="shared" ca="1" si="545"/>
        <v>0</v>
      </c>
      <c r="L4100">
        <f t="shared" ca="1" si="545"/>
        <v>0</v>
      </c>
      <c r="M4100">
        <f t="shared" ca="1" si="545"/>
        <v>0</v>
      </c>
      <c r="N4100">
        <f t="shared" ca="1" si="545"/>
        <v>0</v>
      </c>
      <c r="O4100" t="str">
        <f t="shared" ca="1" si="538"/>
        <v>D:AD</v>
      </c>
      <c r="P4100" t="str">
        <f t="shared" ca="1" si="539"/>
        <v>D10:AD10</v>
      </c>
    </row>
    <row r="4101" spans="1:16">
      <c r="A4101" t="str">
        <f t="shared" si="540"/>
        <v>06</v>
      </c>
      <c r="B4101" t="str">
        <f t="shared" ca="1" si="541"/>
        <v>GRP</v>
      </c>
      <c r="C4101" t="s">
        <v>4769</v>
      </c>
      <c r="D4101" t="s">
        <v>4871</v>
      </c>
      <c r="E4101">
        <f t="shared" ca="1" si="542"/>
        <v>0</v>
      </c>
      <c r="H4101" t="str">
        <f t="shared" ca="1" si="543"/>
        <v>'360 GRP '!</v>
      </c>
      <c r="I4101">
        <f t="shared" ca="1" si="544"/>
        <v>0</v>
      </c>
      <c r="J4101" t="str">
        <f t="shared" ca="1" si="545"/>
        <v>'360 GRP '!</v>
      </c>
      <c r="K4101">
        <f t="shared" ca="1" si="545"/>
        <v>0</v>
      </c>
      <c r="L4101">
        <f t="shared" ca="1" si="545"/>
        <v>0</v>
      </c>
      <c r="M4101">
        <f t="shared" ca="1" si="545"/>
        <v>0</v>
      </c>
      <c r="N4101">
        <f t="shared" ca="1" si="545"/>
        <v>0</v>
      </c>
      <c r="O4101" t="str">
        <f t="shared" ca="1" si="538"/>
        <v>D:AD</v>
      </c>
      <c r="P4101" t="str">
        <f t="shared" ca="1" si="539"/>
        <v>D10:AD10</v>
      </c>
    </row>
    <row r="4102" spans="1:16">
      <c r="A4102" t="str">
        <f t="shared" si="540"/>
        <v>07</v>
      </c>
      <c r="B4102" t="str">
        <f t="shared" ca="1" si="541"/>
        <v>GRP</v>
      </c>
      <c r="C4102" t="s">
        <v>4769</v>
      </c>
      <c r="D4102" t="s">
        <v>4872</v>
      </c>
      <c r="E4102">
        <f t="shared" ca="1" si="542"/>
        <v>0</v>
      </c>
      <c r="H4102" t="str">
        <f t="shared" ca="1" si="543"/>
        <v>'360 GRP '!</v>
      </c>
      <c r="I4102">
        <f t="shared" ca="1" si="544"/>
        <v>0</v>
      </c>
      <c r="J4102" t="str">
        <f t="shared" ca="1" si="545"/>
        <v>'360 GRP '!</v>
      </c>
      <c r="K4102">
        <f t="shared" ca="1" si="545"/>
        <v>0</v>
      </c>
      <c r="L4102">
        <f t="shared" ca="1" si="545"/>
        <v>0</v>
      </c>
      <c r="M4102">
        <f t="shared" ca="1" si="545"/>
        <v>0</v>
      </c>
      <c r="N4102">
        <f t="shared" ca="1" si="545"/>
        <v>0</v>
      </c>
      <c r="O4102" t="str">
        <f t="shared" ca="1" si="538"/>
        <v>D:AD</v>
      </c>
      <c r="P4102" t="str">
        <f t="shared" ca="1" si="539"/>
        <v>D10:AD10</v>
      </c>
    </row>
    <row r="4103" spans="1:16">
      <c r="A4103" t="str">
        <f t="shared" si="540"/>
        <v>08</v>
      </c>
      <c r="B4103" t="str">
        <f t="shared" ca="1" si="541"/>
        <v>GRP</v>
      </c>
      <c r="C4103" t="s">
        <v>4769</v>
      </c>
      <c r="D4103" t="s">
        <v>4873</v>
      </c>
      <c r="E4103">
        <f t="shared" ca="1" si="542"/>
        <v>0</v>
      </c>
      <c r="H4103" t="str">
        <f t="shared" ca="1" si="543"/>
        <v>'360 GRP '!</v>
      </c>
      <c r="I4103">
        <f t="shared" ca="1" si="544"/>
        <v>0</v>
      </c>
      <c r="J4103" t="str">
        <f t="shared" ca="1" si="545"/>
        <v>'360 GRP '!</v>
      </c>
      <c r="K4103">
        <f t="shared" ca="1" si="545"/>
        <v>0</v>
      </c>
      <c r="L4103">
        <f t="shared" ca="1" si="545"/>
        <v>0</v>
      </c>
      <c r="M4103">
        <f t="shared" ca="1" si="545"/>
        <v>0</v>
      </c>
      <c r="N4103">
        <f t="shared" ca="1" si="545"/>
        <v>0</v>
      </c>
      <c r="O4103" t="str">
        <f t="shared" ca="1" si="538"/>
        <v>D:AD</v>
      </c>
      <c r="P4103" t="str">
        <f t="shared" ca="1" si="539"/>
        <v>D10:AD10</v>
      </c>
    </row>
    <row r="4104" spans="1:16">
      <c r="A4104" t="str">
        <f t="shared" si="540"/>
        <v>09</v>
      </c>
      <c r="B4104" t="str">
        <f t="shared" ca="1" si="541"/>
        <v>GRP</v>
      </c>
      <c r="C4104" t="s">
        <v>4769</v>
      </c>
      <c r="D4104" t="s">
        <v>4874</v>
      </c>
      <c r="E4104">
        <f t="shared" ca="1" si="542"/>
        <v>0</v>
      </c>
      <c r="H4104" t="str">
        <f t="shared" ca="1" si="543"/>
        <v>'360 GRP '!</v>
      </c>
      <c r="I4104">
        <f t="shared" ca="1" si="544"/>
        <v>0</v>
      </c>
      <c r="J4104" t="str">
        <f t="shared" ca="1" si="545"/>
        <v>'360 GRP '!</v>
      </c>
      <c r="K4104">
        <f t="shared" ca="1" si="545"/>
        <v>0</v>
      </c>
      <c r="L4104">
        <f t="shared" ca="1" si="545"/>
        <v>0</v>
      </c>
      <c r="M4104">
        <f t="shared" ca="1" si="545"/>
        <v>0</v>
      </c>
      <c r="N4104">
        <f t="shared" ca="1" si="545"/>
        <v>0</v>
      </c>
      <c r="O4104" t="str">
        <f t="shared" ca="1" si="538"/>
        <v>D:AD</v>
      </c>
      <c r="P4104" t="str">
        <f t="shared" ca="1" si="539"/>
        <v>D10:AD10</v>
      </c>
    </row>
    <row r="4105" spans="1:16">
      <c r="A4105" t="str">
        <f t="shared" si="540"/>
        <v>10</v>
      </c>
      <c r="B4105" t="str">
        <f t="shared" ca="1" si="541"/>
        <v>GRP</v>
      </c>
      <c r="C4105" t="s">
        <v>4769</v>
      </c>
      <c r="D4105" t="s">
        <v>4875</v>
      </c>
      <c r="E4105">
        <f t="shared" ca="1" si="542"/>
        <v>0</v>
      </c>
      <c r="H4105" t="str">
        <f t="shared" ca="1" si="543"/>
        <v>'360 GRP '!</v>
      </c>
      <c r="I4105">
        <f t="shared" ca="1" si="544"/>
        <v>0</v>
      </c>
      <c r="J4105" t="str">
        <f t="shared" ca="1" si="545"/>
        <v>'360 GRP '!</v>
      </c>
      <c r="K4105">
        <f t="shared" ca="1" si="545"/>
        <v>0</v>
      </c>
      <c r="L4105">
        <f t="shared" ca="1" si="545"/>
        <v>0</v>
      </c>
      <c r="M4105">
        <f t="shared" ca="1" si="545"/>
        <v>0</v>
      </c>
      <c r="N4105">
        <f t="shared" ca="1" si="545"/>
        <v>0</v>
      </c>
      <c r="O4105" t="str">
        <f t="shared" ca="1" si="538"/>
        <v>D:AD</v>
      </c>
      <c r="P4105" t="str">
        <f t="shared" ca="1" si="539"/>
        <v>D10:AD10</v>
      </c>
    </row>
    <row r="4106" spans="1:16">
      <c r="A4106" t="str">
        <f t="shared" si="540"/>
        <v>11</v>
      </c>
      <c r="B4106" t="str">
        <f t="shared" ca="1" si="541"/>
        <v>GRP</v>
      </c>
      <c r="C4106" t="s">
        <v>4769</v>
      </c>
      <c r="D4106" t="s">
        <v>4876</v>
      </c>
      <c r="E4106">
        <f t="shared" ca="1" si="542"/>
        <v>0</v>
      </c>
      <c r="H4106" t="str">
        <f t="shared" ca="1" si="543"/>
        <v>'360 GRP '!</v>
      </c>
      <c r="I4106">
        <f t="shared" ca="1" si="544"/>
        <v>0</v>
      </c>
      <c r="J4106" t="str">
        <f t="shared" ca="1" si="545"/>
        <v>'360 GRP '!</v>
      </c>
      <c r="K4106">
        <f t="shared" ca="1" si="545"/>
        <v>0</v>
      </c>
      <c r="L4106">
        <f t="shared" ca="1" si="545"/>
        <v>0</v>
      </c>
      <c r="M4106">
        <f t="shared" ca="1" si="545"/>
        <v>0</v>
      </c>
      <c r="N4106">
        <f t="shared" ca="1" si="545"/>
        <v>0</v>
      </c>
      <c r="O4106" t="str">
        <f t="shared" ca="1" si="538"/>
        <v>D:AD</v>
      </c>
      <c r="P4106" t="str">
        <f t="shared" ca="1" si="539"/>
        <v>D10:AD10</v>
      </c>
    </row>
    <row r="4107" spans="1:16">
      <c r="A4107" t="str">
        <f t="shared" si="540"/>
        <v>12</v>
      </c>
      <c r="B4107" t="str">
        <f t="shared" ca="1" si="541"/>
        <v>GRP</v>
      </c>
      <c r="C4107" t="s">
        <v>4769</v>
      </c>
      <c r="D4107" t="s">
        <v>4877</v>
      </c>
      <c r="E4107">
        <f t="shared" ca="1" si="542"/>
        <v>0</v>
      </c>
      <c r="H4107" t="str">
        <f t="shared" ca="1" si="543"/>
        <v>'360 GRP '!</v>
      </c>
      <c r="I4107">
        <f t="shared" ca="1" si="544"/>
        <v>0</v>
      </c>
      <c r="J4107" t="str">
        <f t="shared" ca="1" si="545"/>
        <v>'360 GRP '!</v>
      </c>
      <c r="K4107">
        <f t="shared" ca="1" si="545"/>
        <v>0</v>
      </c>
      <c r="L4107">
        <f t="shared" ca="1" si="545"/>
        <v>0</v>
      </c>
      <c r="M4107">
        <f t="shared" ca="1" si="545"/>
        <v>0</v>
      </c>
      <c r="N4107">
        <f t="shared" ca="1" si="545"/>
        <v>0</v>
      </c>
      <c r="O4107" t="str">
        <f t="shared" ca="1" si="538"/>
        <v>D:AD</v>
      </c>
      <c r="P4107" t="str">
        <f t="shared" ca="1" si="539"/>
        <v>D10:AD10</v>
      </c>
    </row>
    <row r="4108" spans="1:16">
      <c r="A4108" t="str">
        <f t="shared" si="540"/>
        <v>13</v>
      </c>
      <c r="B4108" t="str">
        <f t="shared" ca="1" si="541"/>
        <v>GRP</v>
      </c>
      <c r="C4108" t="s">
        <v>4769</v>
      </c>
      <c r="D4108" t="s">
        <v>4878</v>
      </c>
      <c r="E4108">
        <f t="shared" ca="1" si="542"/>
        <v>0</v>
      </c>
      <c r="H4108" t="str">
        <f t="shared" ca="1" si="543"/>
        <v>'360 GRP '!</v>
      </c>
      <c r="I4108">
        <f t="shared" ca="1" si="544"/>
        <v>0</v>
      </c>
      <c r="J4108" t="str">
        <f t="shared" ca="1" si="545"/>
        <v>'360 GRP '!</v>
      </c>
      <c r="K4108">
        <f t="shared" ca="1" si="545"/>
        <v>0</v>
      </c>
      <c r="L4108">
        <f t="shared" ca="1" si="545"/>
        <v>0</v>
      </c>
      <c r="M4108">
        <f t="shared" ca="1" si="545"/>
        <v>0</v>
      </c>
      <c r="N4108">
        <f t="shared" ca="1" si="545"/>
        <v>0</v>
      </c>
      <c r="O4108" t="str">
        <f t="shared" ca="1" si="538"/>
        <v>D:AD</v>
      </c>
      <c r="P4108" t="str">
        <f t="shared" ca="1" si="539"/>
        <v>D10:AD10</v>
      </c>
    </row>
    <row r="4109" spans="1:16">
      <c r="A4109" t="str">
        <f t="shared" si="540"/>
        <v>100</v>
      </c>
      <c r="B4109" t="str">
        <f t="shared" ca="1" si="541"/>
        <v>GRP</v>
      </c>
      <c r="C4109" t="s">
        <v>4769</v>
      </c>
      <c r="D4109" t="s">
        <v>4879</v>
      </c>
      <c r="E4109">
        <f t="shared" ca="1" si="542"/>
        <v>0</v>
      </c>
      <c r="H4109" t="str">
        <f t="shared" ca="1" si="543"/>
        <v>'360 GRP '!</v>
      </c>
      <c r="I4109">
        <f t="shared" ca="1" si="544"/>
        <v>0</v>
      </c>
      <c r="J4109" t="str">
        <f t="shared" ca="1" si="545"/>
        <v>'360 GRP '!</v>
      </c>
      <c r="K4109">
        <f t="shared" ca="1" si="545"/>
        <v>0</v>
      </c>
      <c r="L4109">
        <f t="shared" ca="1" si="545"/>
        <v>0</v>
      </c>
      <c r="M4109">
        <f t="shared" ca="1" si="545"/>
        <v>0</v>
      </c>
      <c r="N4109">
        <f t="shared" ca="1" si="545"/>
        <v>0</v>
      </c>
      <c r="O4109" t="str">
        <f t="shared" ca="1" si="538"/>
        <v>D:AD</v>
      </c>
      <c r="P4109" t="str">
        <f t="shared" ca="1" si="539"/>
        <v>D10:AD10</v>
      </c>
    </row>
    <row r="4110" spans="1:16">
      <c r="A4110" t="str">
        <f t="shared" si="540"/>
        <v>01</v>
      </c>
      <c r="B4110" t="str">
        <f t="shared" ca="1" si="541"/>
        <v>GRP</v>
      </c>
      <c r="C4110" t="s">
        <v>4768</v>
      </c>
      <c r="D4110" t="s">
        <v>4880</v>
      </c>
      <c r="E4110">
        <f t="shared" ca="1" si="542"/>
        <v>0</v>
      </c>
      <c r="H4110" t="str">
        <f t="shared" ca="1" si="543"/>
        <v>'360 GRP '!</v>
      </c>
      <c r="I4110">
        <f t="shared" ca="1" si="544"/>
        <v>0</v>
      </c>
      <c r="J4110" t="str">
        <f t="shared" ca="1" si="545"/>
        <v>'360 GRP '!</v>
      </c>
      <c r="K4110">
        <f t="shared" ca="1" si="545"/>
        <v>0</v>
      </c>
      <c r="L4110">
        <f t="shared" ca="1" si="545"/>
        <v>0</v>
      </c>
      <c r="M4110">
        <f t="shared" ca="1" si="545"/>
        <v>0</v>
      </c>
      <c r="N4110">
        <f t="shared" ca="1" si="545"/>
        <v>0</v>
      </c>
      <c r="O4110" t="str">
        <f t="shared" ca="1" si="538"/>
        <v>D:AD</v>
      </c>
      <c r="P4110" t="str">
        <f t="shared" ca="1" si="539"/>
        <v>D10:AD10</v>
      </c>
    </row>
    <row r="4111" spans="1:16">
      <c r="A4111" t="str">
        <f t="shared" si="540"/>
        <v>02</v>
      </c>
      <c r="B4111" t="str">
        <f t="shared" ca="1" si="541"/>
        <v>GRP</v>
      </c>
      <c r="C4111" t="s">
        <v>4768</v>
      </c>
      <c r="D4111" t="s">
        <v>4881</v>
      </c>
      <c r="E4111">
        <f t="shared" ca="1" si="542"/>
        <v>0</v>
      </c>
      <c r="H4111" t="str">
        <f t="shared" ca="1" si="543"/>
        <v>'360 GRP '!</v>
      </c>
      <c r="I4111">
        <f t="shared" ca="1" si="544"/>
        <v>0</v>
      </c>
      <c r="J4111" t="str">
        <f t="shared" ca="1" si="545"/>
        <v>'360 GRP '!</v>
      </c>
      <c r="K4111">
        <f t="shared" ca="1" si="545"/>
        <v>0</v>
      </c>
      <c r="L4111">
        <f t="shared" ca="1" si="545"/>
        <v>0</v>
      </c>
      <c r="M4111">
        <f t="shared" ca="1" si="545"/>
        <v>0</v>
      </c>
      <c r="N4111">
        <f t="shared" ca="1" si="545"/>
        <v>0</v>
      </c>
      <c r="O4111" t="str">
        <f t="shared" ca="1" si="538"/>
        <v>D:AD</v>
      </c>
      <c r="P4111" t="str">
        <f t="shared" ca="1" si="539"/>
        <v>D10:AD10</v>
      </c>
    </row>
    <row r="4112" spans="1:16">
      <c r="A4112" t="str">
        <f t="shared" si="540"/>
        <v>03</v>
      </c>
      <c r="B4112" t="str">
        <f t="shared" ca="1" si="541"/>
        <v>GRP</v>
      </c>
      <c r="C4112" t="s">
        <v>4768</v>
      </c>
      <c r="D4112" t="s">
        <v>4882</v>
      </c>
      <c r="E4112">
        <f t="shared" ca="1" si="542"/>
        <v>0</v>
      </c>
      <c r="H4112" t="str">
        <f t="shared" ca="1" si="543"/>
        <v>'360 GRP '!</v>
      </c>
      <c r="I4112">
        <f t="shared" ca="1" si="544"/>
        <v>0</v>
      </c>
      <c r="J4112" t="str">
        <f t="shared" ca="1" si="545"/>
        <v>'360 GRP '!</v>
      </c>
      <c r="K4112">
        <f t="shared" ca="1" si="545"/>
        <v>0</v>
      </c>
      <c r="L4112">
        <f t="shared" ca="1" si="545"/>
        <v>0</v>
      </c>
      <c r="M4112">
        <f t="shared" ca="1" si="545"/>
        <v>0</v>
      </c>
      <c r="N4112">
        <f t="shared" ca="1" si="545"/>
        <v>0</v>
      </c>
      <c r="O4112" t="str">
        <f t="shared" ref="O4112:O4175" ca="1" si="546">VLOOKUP($H4112,$G$8:$I$13,2,FALSE)</f>
        <v>D:AD</v>
      </c>
      <c r="P4112" t="str">
        <f t="shared" ref="P4112:P4175" ca="1" si="547">VLOOKUP($H4112,$G$8:$I$13,3,FALSE)</f>
        <v>D10:AD10</v>
      </c>
    </row>
    <row r="4113" spans="1:16">
      <c r="A4113" t="str">
        <f t="shared" si="540"/>
        <v>04</v>
      </c>
      <c r="B4113" t="str">
        <f t="shared" ca="1" si="541"/>
        <v>GRP</v>
      </c>
      <c r="C4113" t="s">
        <v>4768</v>
      </c>
      <c r="D4113" t="s">
        <v>4883</v>
      </c>
      <c r="E4113">
        <f t="shared" ca="1" si="542"/>
        <v>0</v>
      </c>
      <c r="H4113" t="str">
        <f t="shared" ca="1" si="543"/>
        <v>'360 GRP '!</v>
      </c>
      <c r="I4113">
        <f t="shared" ca="1" si="544"/>
        <v>0</v>
      </c>
      <c r="J4113" t="str">
        <f t="shared" ca="1" si="545"/>
        <v>'360 GRP '!</v>
      </c>
      <c r="K4113">
        <f t="shared" ca="1" si="545"/>
        <v>0</v>
      </c>
      <c r="L4113">
        <f t="shared" ca="1" si="545"/>
        <v>0</v>
      </c>
      <c r="M4113">
        <f t="shared" ca="1" si="545"/>
        <v>0</v>
      </c>
      <c r="N4113">
        <f t="shared" ca="1" si="545"/>
        <v>0</v>
      </c>
      <c r="O4113" t="str">
        <f t="shared" ca="1" si="546"/>
        <v>D:AD</v>
      </c>
      <c r="P4113" t="str">
        <f t="shared" ca="1" si="547"/>
        <v>D10:AD10</v>
      </c>
    </row>
    <row r="4114" spans="1:16">
      <c r="A4114" t="str">
        <f t="shared" si="540"/>
        <v>05</v>
      </c>
      <c r="B4114" t="str">
        <f t="shared" ca="1" si="541"/>
        <v>GRP</v>
      </c>
      <c r="C4114" t="s">
        <v>4768</v>
      </c>
      <c r="D4114" t="s">
        <v>4884</v>
      </c>
      <c r="E4114">
        <f t="shared" ca="1" si="542"/>
        <v>0</v>
      </c>
      <c r="H4114" t="str">
        <f t="shared" ca="1" si="543"/>
        <v>'360 GRP '!</v>
      </c>
      <c r="I4114">
        <f t="shared" ca="1" si="544"/>
        <v>0</v>
      </c>
      <c r="J4114" t="str">
        <f t="shared" ca="1" si="545"/>
        <v>'360 GRP '!</v>
      </c>
      <c r="K4114">
        <f t="shared" ca="1" si="545"/>
        <v>0</v>
      </c>
      <c r="L4114">
        <f t="shared" ca="1" si="545"/>
        <v>0</v>
      </c>
      <c r="M4114">
        <f t="shared" ca="1" si="545"/>
        <v>0</v>
      </c>
      <c r="N4114">
        <f t="shared" ca="1" si="545"/>
        <v>0</v>
      </c>
      <c r="O4114" t="str">
        <f t="shared" ca="1" si="546"/>
        <v>D:AD</v>
      </c>
      <c r="P4114" t="str">
        <f t="shared" ca="1" si="547"/>
        <v>D10:AD10</v>
      </c>
    </row>
    <row r="4115" spans="1:16">
      <c r="A4115" t="str">
        <f t="shared" si="540"/>
        <v>06</v>
      </c>
      <c r="B4115" t="str">
        <f t="shared" ca="1" si="541"/>
        <v>GRP</v>
      </c>
      <c r="C4115" t="s">
        <v>4768</v>
      </c>
      <c r="D4115" t="s">
        <v>4885</v>
      </c>
      <c r="E4115">
        <f t="shared" ca="1" si="542"/>
        <v>0</v>
      </c>
      <c r="H4115" t="str">
        <f t="shared" ca="1" si="543"/>
        <v>'360 GRP '!</v>
      </c>
      <c r="I4115">
        <f t="shared" ca="1" si="544"/>
        <v>0</v>
      </c>
      <c r="J4115" t="str">
        <f t="shared" ca="1" si="545"/>
        <v>'360 GRP '!</v>
      </c>
      <c r="K4115">
        <f t="shared" ca="1" si="545"/>
        <v>0</v>
      </c>
      <c r="L4115">
        <f t="shared" ca="1" si="545"/>
        <v>0</v>
      </c>
      <c r="M4115">
        <f t="shared" ca="1" si="545"/>
        <v>0</v>
      </c>
      <c r="N4115">
        <f t="shared" ca="1" si="545"/>
        <v>0</v>
      </c>
      <c r="O4115" t="str">
        <f t="shared" ca="1" si="546"/>
        <v>D:AD</v>
      </c>
      <c r="P4115" t="str">
        <f t="shared" ca="1" si="547"/>
        <v>D10:AD10</v>
      </c>
    </row>
    <row r="4116" spans="1:16">
      <c r="A4116" t="str">
        <f t="shared" si="540"/>
        <v>07</v>
      </c>
      <c r="B4116" t="str">
        <f t="shared" ca="1" si="541"/>
        <v>GRP</v>
      </c>
      <c r="C4116" t="s">
        <v>4768</v>
      </c>
      <c r="D4116" t="s">
        <v>4886</v>
      </c>
      <c r="E4116">
        <f t="shared" ca="1" si="542"/>
        <v>0</v>
      </c>
      <c r="H4116" t="str">
        <f t="shared" ca="1" si="543"/>
        <v>'360 GRP '!</v>
      </c>
      <c r="I4116">
        <f t="shared" ca="1" si="544"/>
        <v>0</v>
      </c>
      <c r="J4116" t="str">
        <f t="shared" ca="1" si="545"/>
        <v>'360 GRP '!</v>
      </c>
      <c r="K4116">
        <f t="shared" ca="1" si="545"/>
        <v>0</v>
      </c>
      <c r="L4116">
        <f t="shared" ca="1" si="545"/>
        <v>0</v>
      </c>
      <c r="M4116">
        <f t="shared" ca="1" si="545"/>
        <v>0</v>
      </c>
      <c r="N4116">
        <f t="shared" ca="1" si="545"/>
        <v>0</v>
      </c>
      <c r="O4116" t="str">
        <f t="shared" ca="1" si="546"/>
        <v>D:AD</v>
      </c>
      <c r="P4116" t="str">
        <f t="shared" ca="1" si="547"/>
        <v>D10:AD10</v>
      </c>
    </row>
    <row r="4117" spans="1:16">
      <c r="A4117" t="str">
        <f t="shared" si="540"/>
        <v>08</v>
      </c>
      <c r="B4117" t="str">
        <f t="shared" ca="1" si="541"/>
        <v>GRP</v>
      </c>
      <c r="C4117" t="s">
        <v>4768</v>
      </c>
      <c r="D4117" t="s">
        <v>4887</v>
      </c>
      <c r="E4117">
        <f t="shared" ca="1" si="542"/>
        <v>0</v>
      </c>
      <c r="H4117" t="str">
        <f t="shared" ca="1" si="543"/>
        <v>'360 GRP '!</v>
      </c>
      <c r="I4117">
        <f t="shared" ca="1" si="544"/>
        <v>0</v>
      </c>
      <c r="J4117" t="str">
        <f t="shared" ca="1" si="545"/>
        <v>'360 GRP '!</v>
      </c>
      <c r="K4117">
        <f t="shared" ca="1" si="545"/>
        <v>0</v>
      </c>
      <c r="L4117">
        <f t="shared" ca="1" si="545"/>
        <v>0</v>
      </c>
      <c r="M4117">
        <f t="shared" ca="1" si="545"/>
        <v>0</v>
      </c>
      <c r="N4117">
        <f t="shared" ca="1" si="545"/>
        <v>0</v>
      </c>
      <c r="O4117" t="str">
        <f t="shared" ca="1" si="546"/>
        <v>D:AD</v>
      </c>
      <c r="P4117" t="str">
        <f t="shared" ca="1" si="547"/>
        <v>D10:AD10</v>
      </c>
    </row>
    <row r="4118" spans="1:16">
      <c r="A4118" t="str">
        <f t="shared" si="540"/>
        <v>09</v>
      </c>
      <c r="B4118" t="str">
        <f t="shared" ca="1" si="541"/>
        <v>GRP</v>
      </c>
      <c r="C4118" t="s">
        <v>4768</v>
      </c>
      <c r="D4118" t="s">
        <v>4888</v>
      </c>
      <c r="E4118">
        <f t="shared" ca="1" si="542"/>
        <v>0</v>
      </c>
      <c r="H4118" t="str">
        <f t="shared" ca="1" si="543"/>
        <v>'360 GRP '!</v>
      </c>
      <c r="I4118">
        <f t="shared" ca="1" si="544"/>
        <v>0</v>
      </c>
      <c r="J4118" t="str">
        <f t="shared" ca="1" si="545"/>
        <v>'360 GRP '!</v>
      </c>
      <c r="K4118">
        <f t="shared" ca="1" si="545"/>
        <v>0</v>
      </c>
      <c r="L4118">
        <f t="shared" ca="1" si="545"/>
        <v>0</v>
      </c>
      <c r="M4118">
        <f t="shared" ca="1" si="545"/>
        <v>0</v>
      </c>
      <c r="N4118">
        <f t="shared" ca="1" si="545"/>
        <v>0</v>
      </c>
      <c r="O4118" t="str">
        <f t="shared" ca="1" si="546"/>
        <v>D:AD</v>
      </c>
      <c r="P4118" t="str">
        <f t="shared" ca="1" si="547"/>
        <v>D10:AD10</v>
      </c>
    </row>
    <row r="4119" spans="1:16">
      <c r="A4119" t="str">
        <f t="shared" si="540"/>
        <v>10</v>
      </c>
      <c r="B4119" t="str">
        <f t="shared" ca="1" si="541"/>
        <v>GRP</v>
      </c>
      <c r="C4119" t="s">
        <v>4768</v>
      </c>
      <c r="D4119" t="s">
        <v>4889</v>
      </c>
      <c r="E4119">
        <f t="shared" ca="1" si="542"/>
        <v>0</v>
      </c>
      <c r="H4119" t="str">
        <f t="shared" ca="1" si="543"/>
        <v>'360 GRP '!</v>
      </c>
      <c r="I4119">
        <f t="shared" ca="1" si="544"/>
        <v>0</v>
      </c>
      <c r="J4119" t="str">
        <f t="shared" ca="1" si="545"/>
        <v>'360 GRP '!</v>
      </c>
      <c r="K4119">
        <f t="shared" ca="1" si="545"/>
        <v>0</v>
      </c>
      <c r="L4119">
        <f t="shared" ca="1" si="545"/>
        <v>0</v>
      </c>
      <c r="M4119">
        <f t="shared" ca="1" si="545"/>
        <v>0</v>
      </c>
      <c r="N4119">
        <f t="shared" ca="1" si="545"/>
        <v>0</v>
      </c>
      <c r="O4119" t="str">
        <f t="shared" ca="1" si="546"/>
        <v>D:AD</v>
      </c>
      <c r="P4119" t="str">
        <f t="shared" ca="1" si="547"/>
        <v>D10:AD10</v>
      </c>
    </row>
    <row r="4120" spans="1:16">
      <c r="A4120" t="str">
        <f t="shared" si="540"/>
        <v>11</v>
      </c>
      <c r="B4120" t="str">
        <f t="shared" ca="1" si="541"/>
        <v>GRP</v>
      </c>
      <c r="C4120" t="s">
        <v>4768</v>
      </c>
      <c r="D4120" t="s">
        <v>4890</v>
      </c>
      <c r="E4120">
        <f t="shared" ca="1" si="542"/>
        <v>0</v>
      </c>
      <c r="H4120" t="str">
        <f t="shared" ca="1" si="543"/>
        <v>'360 GRP '!</v>
      </c>
      <c r="I4120">
        <f t="shared" ca="1" si="544"/>
        <v>0</v>
      </c>
      <c r="J4120" t="str">
        <f t="shared" ca="1" si="545"/>
        <v>'360 GRP '!</v>
      </c>
      <c r="K4120">
        <f t="shared" ca="1" si="545"/>
        <v>0</v>
      </c>
      <c r="L4120">
        <f t="shared" ca="1" si="545"/>
        <v>0</v>
      </c>
      <c r="M4120">
        <f t="shared" ca="1" si="545"/>
        <v>0</v>
      </c>
      <c r="N4120">
        <f t="shared" ca="1" si="545"/>
        <v>0</v>
      </c>
      <c r="O4120" t="str">
        <f t="shared" ca="1" si="546"/>
        <v>D:AD</v>
      </c>
      <c r="P4120" t="str">
        <f t="shared" ca="1" si="547"/>
        <v>D10:AD10</v>
      </c>
    </row>
    <row r="4121" spans="1:16">
      <c r="A4121" t="str">
        <f t="shared" si="540"/>
        <v>12</v>
      </c>
      <c r="B4121" t="str">
        <f t="shared" ca="1" si="541"/>
        <v>GRP</v>
      </c>
      <c r="C4121" t="s">
        <v>4768</v>
      </c>
      <c r="D4121" t="s">
        <v>4891</v>
      </c>
      <c r="E4121">
        <f t="shared" ca="1" si="542"/>
        <v>0</v>
      </c>
      <c r="H4121" t="str">
        <f t="shared" ca="1" si="543"/>
        <v>'360 GRP '!</v>
      </c>
      <c r="I4121">
        <f t="shared" ca="1" si="544"/>
        <v>0</v>
      </c>
      <c r="J4121" t="str">
        <f t="shared" ca="1" si="545"/>
        <v>'360 GRP '!</v>
      </c>
      <c r="K4121">
        <f t="shared" ca="1" si="545"/>
        <v>0</v>
      </c>
      <c r="L4121">
        <f t="shared" ca="1" si="545"/>
        <v>0</v>
      </c>
      <c r="M4121">
        <f t="shared" ca="1" si="545"/>
        <v>0</v>
      </c>
      <c r="N4121">
        <f t="shared" ca="1" si="545"/>
        <v>0</v>
      </c>
      <c r="O4121" t="str">
        <f t="shared" ca="1" si="546"/>
        <v>D:AD</v>
      </c>
      <c r="P4121" t="str">
        <f t="shared" ca="1" si="547"/>
        <v>D10:AD10</v>
      </c>
    </row>
    <row r="4122" spans="1:16">
      <c r="A4122" t="str">
        <f t="shared" si="540"/>
        <v>13</v>
      </c>
      <c r="B4122" t="str">
        <f t="shared" ca="1" si="541"/>
        <v>GRP</v>
      </c>
      <c r="C4122" t="s">
        <v>4768</v>
      </c>
      <c r="D4122" t="s">
        <v>4892</v>
      </c>
      <c r="E4122">
        <f t="shared" ca="1" si="542"/>
        <v>0</v>
      </c>
      <c r="H4122" t="str">
        <f t="shared" ca="1" si="543"/>
        <v>'360 GRP '!</v>
      </c>
      <c r="I4122">
        <f t="shared" ca="1" si="544"/>
        <v>0</v>
      </c>
      <c r="J4122" t="str">
        <f t="shared" ca="1" si="545"/>
        <v>'360 GRP '!</v>
      </c>
      <c r="K4122">
        <f t="shared" ca="1" si="545"/>
        <v>0</v>
      </c>
      <c r="L4122">
        <f t="shared" ca="1" si="545"/>
        <v>0</v>
      </c>
      <c r="M4122">
        <f t="shared" ca="1" si="545"/>
        <v>0</v>
      </c>
      <c r="N4122">
        <f t="shared" ca="1" si="545"/>
        <v>0</v>
      </c>
      <c r="O4122" t="str">
        <f t="shared" ca="1" si="546"/>
        <v>D:AD</v>
      </c>
      <c r="P4122" t="str">
        <f t="shared" ca="1" si="547"/>
        <v>D10:AD10</v>
      </c>
    </row>
    <row r="4123" spans="1:16">
      <c r="A4123" t="str">
        <f t="shared" si="540"/>
        <v>100</v>
      </c>
      <c r="B4123" t="str">
        <f t="shared" ca="1" si="541"/>
        <v>GRP</v>
      </c>
      <c r="C4123" t="s">
        <v>4768</v>
      </c>
      <c r="D4123" t="s">
        <v>4893</v>
      </c>
      <c r="E4123">
        <f t="shared" ca="1" si="542"/>
        <v>0</v>
      </c>
      <c r="H4123" t="str">
        <f t="shared" ca="1" si="543"/>
        <v>'360 GRP '!</v>
      </c>
      <c r="I4123">
        <f t="shared" ca="1" si="544"/>
        <v>0</v>
      </c>
      <c r="J4123" t="str">
        <f t="shared" ca="1" si="545"/>
        <v>'360 GRP '!</v>
      </c>
      <c r="K4123">
        <f t="shared" ca="1" si="545"/>
        <v>0</v>
      </c>
      <c r="L4123">
        <f t="shared" ca="1" si="545"/>
        <v>0</v>
      </c>
      <c r="M4123">
        <f t="shared" ca="1" si="545"/>
        <v>0</v>
      </c>
      <c r="N4123">
        <f t="shared" ca="1" si="545"/>
        <v>0</v>
      </c>
      <c r="O4123" t="str">
        <f t="shared" ca="1" si="546"/>
        <v>D:AD</v>
      </c>
      <c r="P4123" t="str">
        <f t="shared" ca="1" si="547"/>
        <v>D10:AD10</v>
      </c>
    </row>
    <row r="4124" spans="1:16">
      <c r="A4124" t="str">
        <f t="shared" si="540"/>
        <v>01</v>
      </c>
      <c r="B4124" t="str">
        <f t="shared" ca="1" si="541"/>
        <v>GRP</v>
      </c>
      <c r="C4124" t="s">
        <v>4770</v>
      </c>
      <c r="D4124" t="s">
        <v>4894</v>
      </c>
      <c r="E4124">
        <f t="shared" ca="1" si="542"/>
        <v>0</v>
      </c>
      <c r="H4124" t="str">
        <f t="shared" ca="1" si="543"/>
        <v>'360 GRP '!</v>
      </c>
      <c r="I4124">
        <f t="shared" ca="1" si="544"/>
        <v>0</v>
      </c>
      <c r="J4124" t="str">
        <f t="shared" ca="1" si="545"/>
        <v>'360 GRP '!</v>
      </c>
      <c r="K4124">
        <f t="shared" ca="1" si="545"/>
        <v>0</v>
      </c>
      <c r="L4124">
        <f t="shared" ca="1" si="545"/>
        <v>0</v>
      </c>
      <c r="M4124">
        <f t="shared" ca="1" si="545"/>
        <v>0</v>
      </c>
      <c r="N4124">
        <f t="shared" ca="1" si="545"/>
        <v>0</v>
      </c>
      <c r="O4124" t="str">
        <f t="shared" ca="1" si="546"/>
        <v>D:AD</v>
      </c>
      <c r="P4124" t="str">
        <f t="shared" ca="1" si="547"/>
        <v>D10:AD10</v>
      </c>
    </row>
    <row r="4125" spans="1:16">
      <c r="A4125" t="str">
        <f t="shared" si="540"/>
        <v>02</v>
      </c>
      <c r="B4125" t="str">
        <f t="shared" ca="1" si="541"/>
        <v>GRP</v>
      </c>
      <c r="C4125" t="s">
        <v>4770</v>
      </c>
      <c r="D4125" t="s">
        <v>4895</v>
      </c>
      <c r="E4125">
        <f t="shared" ca="1" si="542"/>
        <v>0</v>
      </c>
      <c r="H4125" t="str">
        <f t="shared" ca="1" si="543"/>
        <v>'360 GRP '!</v>
      </c>
      <c r="I4125">
        <f t="shared" ca="1" si="544"/>
        <v>0</v>
      </c>
      <c r="J4125" t="str">
        <f t="shared" ca="1" si="545"/>
        <v>'360 GRP '!</v>
      </c>
      <c r="K4125">
        <f t="shared" ca="1" si="545"/>
        <v>0</v>
      </c>
      <c r="L4125">
        <f t="shared" ca="1" si="545"/>
        <v>0</v>
      </c>
      <c r="M4125">
        <f t="shared" ca="1" si="545"/>
        <v>0</v>
      </c>
      <c r="N4125">
        <f t="shared" ca="1" si="545"/>
        <v>0</v>
      </c>
      <c r="O4125" t="str">
        <f t="shared" ca="1" si="546"/>
        <v>D:AD</v>
      </c>
      <c r="P4125" t="str">
        <f t="shared" ca="1" si="547"/>
        <v>D10:AD10</v>
      </c>
    </row>
    <row r="4126" spans="1:16">
      <c r="A4126" t="str">
        <f t="shared" si="540"/>
        <v>03</v>
      </c>
      <c r="B4126" t="str">
        <f t="shared" ca="1" si="541"/>
        <v>GRP</v>
      </c>
      <c r="C4126" t="s">
        <v>4770</v>
      </c>
      <c r="D4126" t="s">
        <v>4896</v>
      </c>
      <c r="E4126">
        <f t="shared" ca="1" si="542"/>
        <v>0</v>
      </c>
      <c r="H4126" t="str">
        <f t="shared" ca="1" si="543"/>
        <v>'360 GRP '!</v>
      </c>
      <c r="I4126">
        <f t="shared" ca="1" si="544"/>
        <v>0</v>
      </c>
      <c r="J4126" t="str">
        <f t="shared" ca="1" si="545"/>
        <v>'360 GRP '!</v>
      </c>
      <c r="K4126">
        <f t="shared" ca="1" si="545"/>
        <v>0</v>
      </c>
      <c r="L4126">
        <f t="shared" ca="1" si="545"/>
        <v>0</v>
      </c>
      <c r="M4126">
        <f t="shared" ca="1" si="545"/>
        <v>0</v>
      </c>
      <c r="N4126">
        <f t="shared" ca="1" si="545"/>
        <v>0</v>
      </c>
      <c r="O4126" t="str">
        <f t="shared" ca="1" si="546"/>
        <v>D:AD</v>
      </c>
      <c r="P4126" t="str">
        <f t="shared" ca="1" si="547"/>
        <v>D10:AD10</v>
      </c>
    </row>
    <row r="4127" spans="1:16">
      <c r="A4127" t="str">
        <f t="shared" si="540"/>
        <v>04</v>
      </c>
      <c r="B4127" t="str">
        <f t="shared" ca="1" si="541"/>
        <v>GRP</v>
      </c>
      <c r="C4127" t="s">
        <v>4770</v>
      </c>
      <c r="D4127" t="s">
        <v>4897</v>
      </c>
      <c r="E4127">
        <f t="shared" ca="1" si="542"/>
        <v>0</v>
      </c>
      <c r="H4127" t="str">
        <f t="shared" ca="1" si="543"/>
        <v>'360 GRP '!</v>
      </c>
      <c r="I4127">
        <f t="shared" ca="1" si="544"/>
        <v>0</v>
      </c>
      <c r="J4127" t="str">
        <f t="shared" ca="1" si="545"/>
        <v>'360 GRP '!</v>
      </c>
      <c r="K4127">
        <f t="shared" ca="1" si="545"/>
        <v>0</v>
      </c>
      <c r="L4127">
        <f t="shared" ca="1" si="545"/>
        <v>0</v>
      </c>
      <c r="M4127">
        <f t="shared" ca="1" si="545"/>
        <v>0</v>
      </c>
      <c r="N4127">
        <f t="shared" ca="1" si="545"/>
        <v>0</v>
      </c>
      <c r="O4127" t="str">
        <f t="shared" ca="1" si="546"/>
        <v>D:AD</v>
      </c>
      <c r="P4127" t="str">
        <f t="shared" ca="1" si="547"/>
        <v>D10:AD10</v>
      </c>
    </row>
    <row r="4128" spans="1:16">
      <c r="A4128" t="str">
        <f t="shared" si="540"/>
        <v>05</v>
      </c>
      <c r="B4128" t="str">
        <f t="shared" ca="1" si="541"/>
        <v>GRP</v>
      </c>
      <c r="C4128" t="s">
        <v>4770</v>
      </c>
      <c r="D4128" t="s">
        <v>4898</v>
      </c>
      <c r="E4128">
        <f t="shared" ca="1" si="542"/>
        <v>0</v>
      </c>
      <c r="H4128" t="str">
        <f t="shared" ca="1" si="543"/>
        <v>'360 GRP '!</v>
      </c>
      <c r="I4128">
        <f t="shared" ca="1" si="544"/>
        <v>0</v>
      </c>
      <c r="J4128" t="str">
        <f t="shared" ca="1" si="545"/>
        <v>'360 GRP '!</v>
      </c>
      <c r="K4128">
        <f t="shared" ca="1" si="545"/>
        <v>0</v>
      </c>
      <c r="L4128">
        <f t="shared" ca="1" si="545"/>
        <v>0</v>
      </c>
      <c r="M4128">
        <f t="shared" ca="1" si="545"/>
        <v>0</v>
      </c>
      <c r="N4128">
        <f t="shared" ca="1" si="545"/>
        <v>0</v>
      </c>
      <c r="O4128" t="str">
        <f t="shared" ca="1" si="546"/>
        <v>D:AD</v>
      </c>
      <c r="P4128" t="str">
        <f t="shared" ca="1" si="547"/>
        <v>D10:AD10</v>
      </c>
    </row>
    <row r="4129" spans="1:16">
      <c r="A4129" t="str">
        <f t="shared" si="540"/>
        <v>06</v>
      </c>
      <c r="B4129" t="str">
        <f t="shared" ca="1" si="541"/>
        <v>GRP</v>
      </c>
      <c r="C4129" t="s">
        <v>4770</v>
      </c>
      <c r="D4129" t="s">
        <v>4899</v>
      </c>
      <c r="E4129">
        <f t="shared" ca="1" si="542"/>
        <v>0</v>
      </c>
      <c r="H4129" t="str">
        <f t="shared" ca="1" si="543"/>
        <v>'360 GRP '!</v>
      </c>
      <c r="I4129">
        <f t="shared" ca="1" si="544"/>
        <v>0</v>
      </c>
      <c r="J4129" t="str">
        <f t="shared" ca="1" si="545"/>
        <v>'360 GRP '!</v>
      </c>
      <c r="K4129">
        <f t="shared" ca="1" si="545"/>
        <v>0</v>
      </c>
      <c r="L4129">
        <f t="shared" ca="1" si="545"/>
        <v>0</v>
      </c>
      <c r="M4129">
        <f t="shared" ca="1" si="545"/>
        <v>0</v>
      </c>
      <c r="N4129">
        <f t="shared" ca="1" si="545"/>
        <v>0</v>
      </c>
      <c r="O4129" t="str">
        <f t="shared" ca="1" si="546"/>
        <v>D:AD</v>
      </c>
      <c r="P4129" t="str">
        <f t="shared" ca="1" si="547"/>
        <v>D10:AD10</v>
      </c>
    </row>
    <row r="4130" spans="1:16">
      <c r="A4130" t="str">
        <f t="shared" si="540"/>
        <v>07</v>
      </c>
      <c r="B4130" t="str">
        <f t="shared" ca="1" si="541"/>
        <v>GRP</v>
      </c>
      <c r="C4130" t="s">
        <v>4770</v>
      </c>
      <c r="D4130" t="s">
        <v>4900</v>
      </c>
      <c r="E4130">
        <f t="shared" ca="1" si="542"/>
        <v>0</v>
      </c>
      <c r="H4130" t="str">
        <f t="shared" ca="1" si="543"/>
        <v>'360 GRP '!</v>
      </c>
      <c r="I4130">
        <f t="shared" ca="1" si="544"/>
        <v>0</v>
      </c>
      <c r="J4130" t="str">
        <f t="shared" ca="1" si="545"/>
        <v>'360 GRP '!</v>
      </c>
      <c r="K4130">
        <f t="shared" ca="1" si="545"/>
        <v>0</v>
      </c>
      <c r="L4130">
        <f t="shared" ca="1" si="545"/>
        <v>0</v>
      </c>
      <c r="M4130">
        <f t="shared" ca="1" si="545"/>
        <v>0</v>
      </c>
      <c r="N4130">
        <f t="shared" ca="1" si="545"/>
        <v>0</v>
      </c>
      <c r="O4130" t="str">
        <f t="shared" ca="1" si="546"/>
        <v>D:AD</v>
      </c>
      <c r="P4130" t="str">
        <f t="shared" ca="1" si="547"/>
        <v>D10:AD10</v>
      </c>
    </row>
    <row r="4131" spans="1:16">
      <c r="A4131" t="str">
        <f t="shared" si="540"/>
        <v>08</v>
      </c>
      <c r="B4131" t="str">
        <f t="shared" ca="1" si="541"/>
        <v>GRP</v>
      </c>
      <c r="C4131" t="s">
        <v>4770</v>
      </c>
      <c r="D4131" t="s">
        <v>4901</v>
      </c>
      <c r="E4131">
        <f t="shared" ca="1" si="542"/>
        <v>0</v>
      </c>
      <c r="H4131" t="str">
        <f t="shared" ca="1" si="543"/>
        <v>'360 GRP '!</v>
      </c>
      <c r="I4131">
        <f t="shared" ca="1" si="544"/>
        <v>0</v>
      </c>
      <c r="J4131" t="str">
        <f t="shared" ca="1" si="545"/>
        <v>'360 GRP '!</v>
      </c>
      <c r="K4131">
        <f t="shared" ca="1" si="545"/>
        <v>0</v>
      </c>
      <c r="L4131">
        <f t="shared" ca="1" si="545"/>
        <v>0</v>
      </c>
      <c r="M4131">
        <f t="shared" ca="1" si="545"/>
        <v>0</v>
      </c>
      <c r="N4131">
        <f t="shared" ca="1" si="545"/>
        <v>0</v>
      </c>
      <c r="O4131" t="str">
        <f t="shared" ca="1" si="546"/>
        <v>D:AD</v>
      </c>
      <c r="P4131" t="str">
        <f t="shared" ca="1" si="547"/>
        <v>D10:AD10</v>
      </c>
    </row>
    <row r="4132" spans="1:16">
      <c r="A4132" t="str">
        <f t="shared" si="540"/>
        <v>09</v>
      </c>
      <c r="B4132" t="str">
        <f t="shared" ca="1" si="541"/>
        <v>GRP</v>
      </c>
      <c r="C4132" t="s">
        <v>4770</v>
      </c>
      <c r="D4132" t="s">
        <v>4902</v>
      </c>
      <c r="E4132">
        <f t="shared" ca="1" si="542"/>
        <v>0</v>
      </c>
      <c r="H4132" t="str">
        <f t="shared" ca="1" si="543"/>
        <v>'360 GRP '!</v>
      </c>
      <c r="I4132">
        <f t="shared" ca="1" si="544"/>
        <v>0</v>
      </c>
      <c r="J4132" t="str">
        <f t="shared" ca="1" si="545"/>
        <v>'360 GRP '!</v>
      </c>
      <c r="K4132">
        <f t="shared" ca="1" si="545"/>
        <v>0</v>
      </c>
      <c r="L4132">
        <f t="shared" ca="1" si="545"/>
        <v>0</v>
      </c>
      <c r="M4132">
        <f t="shared" ca="1" si="545"/>
        <v>0</v>
      </c>
      <c r="N4132">
        <f t="shared" ca="1" si="545"/>
        <v>0</v>
      </c>
      <c r="O4132" t="str">
        <f t="shared" ca="1" si="546"/>
        <v>D:AD</v>
      </c>
      <c r="P4132" t="str">
        <f t="shared" ca="1" si="547"/>
        <v>D10:AD10</v>
      </c>
    </row>
    <row r="4133" spans="1:16">
      <c r="A4133" t="str">
        <f t="shared" si="540"/>
        <v>10</v>
      </c>
      <c r="B4133" t="str">
        <f t="shared" ca="1" si="541"/>
        <v>GRP</v>
      </c>
      <c r="C4133" t="s">
        <v>4770</v>
      </c>
      <c r="D4133" t="s">
        <v>4903</v>
      </c>
      <c r="E4133">
        <f t="shared" ca="1" si="542"/>
        <v>0</v>
      </c>
      <c r="H4133" t="str">
        <f t="shared" ca="1" si="543"/>
        <v>'360 GRP '!</v>
      </c>
      <c r="I4133">
        <f t="shared" ca="1" si="544"/>
        <v>0</v>
      </c>
      <c r="J4133" t="str">
        <f t="shared" ca="1" si="545"/>
        <v>'360 GRP '!</v>
      </c>
      <c r="K4133">
        <f t="shared" ca="1" si="545"/>
        <v>0</v>
      </c>
      <c r="L4133">
        <f t="shared" ca="1" si="545"/>
        <v>0</v>
      </c>
      <c r="M4133">
        <f t="shared" ca="1" si="545"/>
        <v>0</v>
      </c>
      <c r="N4133">
        <f t="shared" ca="1" si="545"/>
        <v>0</v>
      </c>
      <c r="O4133" t="str">
        <f t="shared" ca="1" si="546"/>
        <v>D:AD</v>
      </c>
      <c r="P4133" t="str">
        <f t="shared" ca="1" si="547"/>
        <v>D10:AD10</v>
      </c>
    </row>
    <row r="4134" spans="1:16">
      <c r="A4134" t="str">
        <f t="shared" si="540"/>
        <v>11</v>
      </c>
      <c r="B4134" t="str">
        <f t="shared" ca="1" si="541"/>
        <v>GRP</v>
      </c>
      <c r="C4134" t="s">
        <v>4770</v>
      </c>
      <c r="D4134" t="s">
        <v>4904</v>
      </c>
      <c r="E4134">
        <f t="shared" ca="1" si="542"/>
        <v>0</v>
      </c>
      <c r="H4134" t="str">
        <f t="shared" ca="1" si="543"/>
        <v>'360 GRP '!</v>
      </c>
      <c r="I4134">
        <f t="shared" ca="1" si="544"/>
        <v>0</v>
      </c>
      <c r="J4134" t="str">
        <f t="shared" ca="1" si="545"/>
        <v>'360 GRP '!</v>
      </c>
      <c r="K4134">
        <f t="shared" ca="1" si="545"/>
        <v>0</v>
      </c>
      <c r="L4134">
        <f t="shared" ca="1" si="545"/>
        <v>0</v>
      </c>
      <c r="M4134">
        <f t="shared" ca="1" si="545"/>
        <v>0</v>
      </c>
      <c r="N4134">
        <f t="shared" ca="1" si="545"/>
        <v>0</v>
      </c>
      <c r="O4134" t="str">
        <f t="shared" ca="1" si="546"/>
        <v>D:AD</v>
      </c>
      <c r="P4134" t="str">
        <f t="shared" ca="1" si="547"/>
        <v>D10:AD10</v>
      </c>
    </row>
    <row r="4135" spans="1:16">
      <c r="A4135" t="str">
        <f t="shared" si="540"/>
        <v>12</v>
      </c>
      <c r="B4135" t="str">
        <f t="shared" ca="1" si="541"/>
        <v>GRP</v>
      </c>
      <c r="C4135" t="s">
        <v>4770</v>
      </c>
      <c r="D4135" t="s">
        <v>4905</v>
      </c>
      <c r="E4135">
        <f t="shared" ca="1" si="542"/>
        <v>0</v>
      </c>
      <c r="H4135" t="str">
        <f t="shared" ca="1" si="543"/>
        <v>'360 GRP '!</v>
      </c>
      <c r="I4135">
        <f t="shared" ca="1" si="544"/>
        <v>0</v>
      </c>
      <c r="J4135" t="str">
        <f t="shared" ca="1" si="545"/>
        <v>'360 GRP '!</v>
      </c>
      <c r="K4135">
        <f t="shared" ca="1" si="545"/>
        <v>0</v>
      </c>
      <c r="L4135">
        <f t="shared" ca="1" si="545"/>
        <v>0</v>
      </c>
      <c r="M4135">
        <f t="shared" ca="1" si="545"/>
        <v>0</v>
      </c>
      <c r="N4135">
        <f t="shared" ca="1" si="545"/>
        <v>0</v>
      </c>
      <c r="O4135" t="str">
        <f t="shared" ca="1" si="546"/>
        <v>D:AD</v>
      </c>
      <c r="P4135" t="str">
        <f t="shared" ca="1" si="547"/>
        <v>D10:AD10</v>
      </c>
    </row>
    <row r="4136" spans="1:16">
      <c r="A4136" t="str">
        <f t="shared" si="540"/>
        <v>13</v>
      </c>
      <c r="B4136" t="str">
        <f t="shared" ca="1" si="541"/>
        <v>GRP</v>
      </c>
      <c r="C4136" t="s">
        <v>4770</v>
      </c>
      <c r="D4136" t="s">
        <v>4906</v>
      </c>
      <c r="E4136">
        <f t="shared" ca="1" si="542"/>
        <v>0</v>
      </c>
      <c r="H4136" t="str">
        <f t="shared" ca="1" si="543"/>
        <v>'360 GRP '!</v>
      </c>
      <c r="I4136">
        <f t="shared" ca="1" si="544"/>
        <v>0</v>
      </c>
      <c r="J4136" t="str">
        <f t="shared" ca="1" si="545"/>
        <v>'360 GRP '!</v>
      </c>
      <c r="K4136">
        <f t="shared" ca="1" si="545"/>
        <v>0</v>
      </c>
      <c r="L4136">
        <f t="shared" ca="1" si="545"/>
        <v>0</v>
      </c>
      <c r="M4136">
        <f t="shared" ca="1" si="545"/>
        <v>0</v>
      </c>
      <c r="N4136">
        <f t="shared" ca="1" si="545"/>
        <v>0</v>
      </c>
      <c r="O4136" t="str">
        <f t="shared" ca="1" si="546"/>
        <v>D:AD</v>
      </c>
      <c r="P4136" t="str">
        <f t="shared" ca="1" si="547"/>
        <v>D10:AD10</v>
      </c>
    </row>
    <row r="4137" spans="1:16">
      <c r="A4137" t="str">
        <f t="shared" si="540"/>
        <v>100</v>
      </c>
      <c r="B4137" t="str">
        <f t="shared" ca="1" si="541"/>
        <v>GRP</v>
      </c>
      <c r="C4137" t="s">
        <v>4770</v>
      </c>
      <c r="D4137" t="s">
        <v>4907</v>
      </c>
      <c r="E4137">
        <f t="shared" ca="1" si="542"/>
        <v>0</v>
      </c>
      <c r="H4137" t="str">
        <f t="shared" ca="1" si="543"/>
        <v>'360 GRP '!</v>
      </c>
      <c r="I4137">
        <f t="shared" ca="1" si="544"/>
        <v>0</v>
      </c>
      <c r="J4137" t="str">
        <f t="shared" ca="1" si="545"/>
        <v>'360 GRP '!</v>
      </c>
      <c r="K4137">
        <f t="shared" ca="1" si="545"/>
        <v>0</v>
      </c>
      <c r="L4137">
        <f t="shared" ca="1" si="545"/>
        <v>0</v>
      </c>
      <c r="M4137">
        <f t="shared" ca="1" si="545"/>
        <v>0</v>
      </c>
      <c r="N4137">
        <f t="shared" ca="1" si="545"/>
        <v>0</v>
      </c>
      <c r="O4137" t="str">
        <f t="shared" ca="1" si="546"/>
        <v>D:AD</v>
      </c>
      <c r="P4137" t="str">
        <f t="shared" ca="1" si="547"/>
        <v>D10:AD10</v>
      </c>
    </row>
    <row r="4138" spans="1:16">
      <c r="A4138" t="str">
        <f t="shared" si="540"/>
        <v>01</v>
      </c>
      <c r="B4138" t="str">
        <f t="shared" ca="1" si="541"/>
        <v>GRP</v>
      </c>
      <c r="C4138" t="s">
        <v>4808</v>
      </c>
      <c r="D4138" t="s">
        <v>4908</v>
      </c>
      <c r="E4138">
        <f t="shared" ca="1" si="542"/>
        <v>0</v>
      </c>
      <c r="H4138" t="str">
        <f t="shared" ca="1" si="543"/>
        <v>'360 GRP '!</v>
      </c>
      <c r="I4138">
        <f t="shared" ca="1" si="544"/>
        <v>0</v>
      </c>
      <c r="J4138" t="str">
        <f t="shared" ca="1" si="545"/>
        <v>'360 GRP '!</v>
      </c>
      <c r="K4138">
        <f t="shared" ca="1" si="545"/>
        <v>0</v>
      </c>
      <c r="L4138">
        <f t="shared" ca="1" si="545"/>
        <v>0</v>
      </c>
      <c r="M4138">
        <f t="shared" ca="1" si="545"/>
        <v>0</v>
      </c>
      <c r="N4138">
        <f t="shared" ca="1" si="545"/>
        <v>0</v>
      </c>
      <c r="O4138" t="str">
        <f t="shared" ca="1" si="546"/>
        <v>D:AD</v>
      </c>
      <c r="P4138" t="str">
        <f t="shared" ca="1" si="547"/>
        <v>D10:AD10</v>
      </c>
    </row>
    <row r="4139" spans="1:16">
      <c r="A4139" t="str">
        <f t="shared" si="540"/>
        <v>02</v>
      </c>
      <c r="B4139" t="str">
        <f t="shared" ca="1" si="541"/>
        <v>GRP</v>
      </c>
      <c r="C4139" t="s">
        <v>4808</v>
      </c>
      <c r="D4139" t="s">
        <v>4909</v>
      </c>
      <c r="E4139">
        <f t="shared" ca="1" si="542"/>
        <v>0</v>
      </c>
      <c r="H4139" t="str">
        <f t="shared" ca="1" si="543"/>
        <v>'360 GRP '!</v>
      </c>
      <c r="I4139">
        <f t="shared" ca="1" si="544"/>
        <v>0</v>
      </c>
      <c r="J4139" t="str">
        <f t="shared" ca="1" si="545"/>
        <v>'360 GRP '!</v>
      </c>
      <c r="K4139">
        <f t="shared" ca="1" si="545"/>
        <v>0</v>
      </c>
      <c r="L4139">
        <f t="shared" ca="1" si="545"/>
        <v>0</v>
      </c>
      <c r="M4139">
        <f t="shared" ca="1" si="545"/>
        <v>0</v>
      </c>
      <c r="N4139">
        <f t="shared" ca="1" si="545"/>
        <v>0</v>
      </c>
      <c r="O4139" t="str">
        <f t="shared" ca="1" si="546"/>
        <v>D:AD</v>
      </c>
      <c r="P4139" t="str">
        <f t="shared" ca="1" si="547"/>
        <v>D10:AD10</v>
      </c>
    </row>
    <row r="4140" spans="1:16">
      <c r="A4140" t="str">
        <f t="shared" si="540"/>
        <v>03</v>
      </c>
      <c r="B4140" t="str">
        <f t="shared" ca="1" si="541"/>
        <v>GRP</v>
      </c>
      <c r="C4140" t="s">
        <v>4808</v>
      </c>
      <c r="D4140" t="s">
        <v>4910</v>
      </c>
      <c r="E4140">
        <f t="shared" ca="1" si="542"/>
        <v>0</v>
      </c>
      <c r="H4140" t="str">
        <f t="shared" ca="1" si="543"/>
        <v>'360 GRP '!</v>
      </c>
      <c r="I4140">
        <f t="shared" ca="1" si="544"/>
        <v>0</v>
      </c>
      <c r="J4140" t="str">
        <f t="shared" ca="1" si="545"/>
        <v>'360 GRP '!</v>
      </c>
      <c r="K4140">
        <f t="shared" ca="1" si="545"/>
        <v>0</v>
      </c>
      <c r="L4140">
        <f t="shared" ca="1" si="545"/>
        <v>0</v>
      </c>
      <c r="M4140">
        <f t="shared" ca="1" si="545"/>
        <v>0</v>
      </c>
      <c r="N4140">
        <f t="shared" ca="1" si="545"/>
        <v>0</v>
      </c>
      <c r="O4140" t="str">
        <f t="shared" ca="1" si="546"/>
        <v>D:AD</v>
      </c>
      <c r="P4140" t="str">
        <f t="shared" ca="1" si="547"/>
        <v>D10:AD10</v>
      </c>
    </row>
    <row r="4141" spans="1:16">
      <c r="A4141" t="str">
        <f t="shared" si="540"/>
        <v>04</v>
      </c>
      <c r="B4141" t="str">
        <f t="shared" ca="1" si="541"/>
        <v>GRP</v>
      </c>
      <c r="C4141" t="s">
        <v>4808</v>
      </c>
      <c r="D4141" t="s">
        <v>4911</v>
      </c>
      <c r="E4141">
        <f t="shared" ca="1" si="542"/>
        <v>0</v>
      </c>
      <c r="H4141" t="str">
        <f t="shared" ca="1" si="543"/>
        <v>'360 GRP '!</v>
      </c>
      <c r="I4141">
        <f t="shared" ca="1" si="544"/>
        <v>0</v>
      </c>
      <c r="J4141" t="str">
        <f t="shared" ca="1" si="545"/>
        <v>'360 GRP '!</v>
      </c>
      <c r="K4141">
        <f t="shared" ca="1" si="545"/>
        <v>0</v>
      </c>
      <c r="L4141">
        <f t="shared" ca="1" si="545"/>
        <v>0</v>
      </c>
      <c r="M4141">
        <f t="shared" ca="1" si="545"/>
        <v>0</v>
      </c>
      <c r="N4141">
        <f t="shared" ca="1" si="545"/>
        <v>0</v>
      </c>
      <c r="O4141" t="str">
        <f t="shared" ca="1" si="546"/>
        <v>D:AD</v>
      </c>
      <c r="P4141" t="str">
        <f t="shared" ca="1" si="547"/>
        <v>D10:AD10</v>
      </c>
    </row>
    <row r="4142" spans="1:16">
      <c r="A4142" t="str">
        <f t="shared" si="540"/>
        <v>05</v>
      </c>
      <c r="B4142" t="str">
        <f t="shared" ca="1" si="541"/>
        <v>GRP</v>
      </c>
      <c r="C4142" t="s">
        <v>4808</v>
      </c>
      <c r="D4142" t="s">
        <v>4912</v>
      </c>
      <c r="E4142">
        <f t="shared" ca="1" si="542"/>
        <v>0</v>
      </c>
      <c r="H4142" t="str">
        <f t="shared" ca="1" si="543"/>
        <v>'360 GRP '!</v>
      </c>
      <c r="I4142">
        <f t="shared" ca="1" si="544"/>
        <v>0</v>
      </c>
      <c r="J4142" t="str">
        <f t="shared" ca="1" si="545"/>
        <v>'360 GRP '!</v>
      </c>
      <c r="K4142">
        <f t="shared" ca="1" si="545"/>
        <v>0</v>
      </c>
      <c r="L4142">
        <f t="shared" ca="1" si="545"/>
        <v>0</v>
      </c>
      <c r="M4142">
        <f t="shared" ca="1" si="545"/>
        <v>0</v>
      </c>
      <c r="N4142">
        <f t="shared" ca="1" si="545"/>
        <v>0</v>
      </c>
      <c r="O4142" t="str">
        <f t="shared" ca="1" si="546"/>
        <v>D:AD</v>
      </c>
      <c r="P4142" t="str">
        <f t="shared" ca="1" si="547"/>
        <v>D10:AD10</v>
      </c>
    </row>
    <row r="4143" spans="1:16">
      <c r="A4143" t="str">
        <f t="shared" si="540"/>
        <v>06</v>
      </c>
      <c r="B4143" t="str">
        <f t="shared" ca="1" si="541"/>
        <v>GRP</v>
      </c>
      <c r="C4143" t="s">
        <v>4808</v>
      </c>
      <c r="D4143" t="s">
        <v>4913</v>
      </c>
      <c r="E4143">
        <f t="shared" ca="1" si="542"/>
        <v>0</v>
      </c>
      <c r="H4143" t="str">
        <f t="shared" ca="1" si="543"/>
        <v>'360 GRP '!</v>
      </c>
      <c r="I4143">
        <f t="shared" ca="1" si="544"/>
        <v>0</v>
      </c>
      <c r="J4143" t="str">
        <f t="shared" ca="1" si="545"/>
        <v>'360 GRP '!</v>
      </c>
      <c r="K4143">
        <f t="shared" ca="1" si="545"/>
        <v>0</v>
      </c>
      <c r="L4143">
        <f t="shared" ca="1" si="545"/>
        <v>0</v>
      </c>
      <c r="M4143">
        <f t="shared" ca="1" si="545"/>
        <v>0</v>
      </c>
      <c r="N4143">
        <f t="shared" ca="1" si="545"/>
        <v>0</v>
      </c>
      <c r="O4143" t="str">
        <f t="shared" ca="1" si="546"/>
        <v>D:AD</v>
      </c>
      <c r="P4143" t="str">
        <f t="shared" ca="1" si="547"/>
        <v>D10:AD10</v>
      </c>
    </row>
    <row r="4144" spans="1:16">
      <c r="A4144" t="str">
        <f t="shared" si="540"/>
        <v>07</v>
      </c>
      <c r="B4144" t="str">
        <f t="shared" ca="1" si="541"/>
        <v>GRP</v>
      </c>
      <c r="C4144" t="s">
        <v>4808</v>
      </c>
      <c r="D4144" t="s">
        <v>4914</v>
      </c>
      <c r="E4144">
        <f t="shared" ca="1" si="542"/>
        <v>0</v>
      </c>
      <c r="H4144" t="str">
        <f t="shared" ca="1" si="543"/>
        <v>'360 GRP '!</v>
      </c>
      <c r="I4144">
        <f t="shared" ca="1" si="544"/>
        <v>0</v>
      </c>
      <c r="J4144" t="str">
        <f t="shared" ca="1" si="545"/>
        <v>'360 GRP '!</v>
      </c>
      <c r="K4144">
        <f t="shared" ca="1" si="545"/>
        <v>0</v>
      </c>
      <c r="L4144">
        <f t="shared" ca="1" si="545"/>
        <v>0</v>
      </c>
      <c r="M4144">
        <f t="shared" ca="1" si="545"/>
        <v>0</v>
      </c>
      <c r="N4144">
        <f t="shared" ca="1" si="545"/>
        <v>0</v>
      </c>
      <c r="O4144" t="str">
        <f t="shared" ca="1" si="546"/>
        <v>D:AD</v>
      </c>
      <c r="P4144" t="str">
        <f t="shared" ca="1" si="547"/>
        <v>D10:AD10</v>
      </c>
    </row>
    <row r="4145" spans="1:16">
      <c r="A4145" t="str">
        <f t="shared" si="540"/>
        <v>08</v>
      </c>
      <c r="B4145" t="str">
        <f t="shared" ca="1" si="541"/>
        <v>GRP</v>
      </c>
      <c r="C4145" t="s">
        <v>4808</v>
      </c>
      <c r="D4145" t="s">
        <v>4915</v>
      </c>
      <c r="E4145">
        <f t="shared" ca="1" si="542"/>
        <v>0</v>
      </c>
      <c r="H4145" t="str">
        <f t="shared" ca="1" si="543"/>
        <v>'360 GRP '!</v>
      </c>
      <c r="I4145">
        <f t="shared" ca="1" si="544"/>
        <v>0</v>
      </c>
      <c r="J4145" t="str">
        <f t="shared" ca="1" si="545"/>
        <v>'360 GRP '!</v>
      </c>
      <c r="K4145">
        <f t="shared" ca="1" si="545"/>
        <v>0</v>
      </c>
      <c r="L4145">
        <f t="shared" ca="1" si="545"/>
        <v>0</v>
      </c>
      <c r="M4145">
        <f t="shared" ca="1" si="545"/>
        <v>0</v>
      </c>
      <c r="N4145">
        <f t="shared" ca="1" si="545"/>
        <v>0</v>
      </c>
      <c r="O4145" t="str">
        <f t="shared" ca="1" si="546"/>
        <v>D:AD</v>
      </c>
      <c r="P4145" t="str">
        <f t="shared" ca="1" si="547"/>
        <v>D10:AD10</v>
      </c>
    </row>
    <row r="4146" spans="1:16">
      <c r="A4146" t="str">
        <f t="shared" si="540"/>
        <v>09</v>
      </c>
      <c r="B4146" t="str">
        <f t="shared" ca="1" si="541"/>
        <v>GRP</v>
      </c>
      <c r="C4146" t="s">
        <v>4808</v>
      </c>
      <c r="D4146" t="s">
        <v>4916</v>
      </c>
      <c r="E4146">
        <f t="shared" ca="1" si="542"/>
        <v>0</v>
      </c>
      <c r="H4146" t="str">
        <f t="shared" ca="1" si="543"/>
        <v>'360 GRP '!</v>
      </c>
      <c r="I4146">
        <f t="shared" ca="1" si="544"/>
        <v>0</v>
      </c>
      <c r="J4146" t="str">
        <f t="shared" ca="1" si="545"/>
        <v>'360 GRP '!</v>
      </c>
      <c r="K4146">
        <f t="shared" ca="1" si="545"/>
        <v>0</v>
      </c>
      <c r="L4146">
        <f t="shared" ca="1" si="545"/>
        <v>0</v>
      </c>
      <c r="M4146">
        <f t="shared" ca="1" si="545"/>
        <v>0</v>
      </c>
      <c r="N4146">
        <f t="shared" ca="1" si="545"/>
        <v>0</v>
      </c>
      <c r="O4146" t="str">
        <f t="shared" ca="1" si="546"/>
        <v>D:AD</v>
      </c>
      <c r="P4146" t="str">
        <f t="shared" ca="1" si="547"/>
        <v>D10:AD10</v>
      </c>
    </row>
    <row r="4147" spans="1:16">
      <c r="A4147" t="str">
        <f t="shared" si="540"/>
        <v>10</v>
      </c>
      <c r="B4147" t="str">
        <f t="shared" ca="1" si="541"/>
        <v>GRP</v>
      </c>
      <c r="C4147" t="s">
        <v>4808</v>
      </c>
      <c r="D4147" t="s">
        <v>4917</v>
      </c>
      <c r="E4147">
        <f t="shared" ca="1" si="542"/>
        <v>0</v>
      </c>
      <c r="H4147" t="str">
        <f t="shared" ca="1" si="543"/>
        <v>'360 GRP '!</v>
      </c>
      <c r="I4147">
        <f t="shared" ca="1" si="544"/>
        <v>0</v>
      </c>
      <c r="J4147" t="str">
        <f t="shared" ref="J4147:N4197" ca="1" si="548">IF(IFERROR(VLOOKUP($C4147,INDIRECT(J$14&amp;"D:D"),1,FALSE),0)&lt;&gt;0,J$14,0)</f>
        <v>'360 GRP '!</v>
      </c>
      <c r="K4147">
        <f t="shared" ca="1" si="548"/>
        <v>0</v>
      </c>
      <c r="L4147">
        <f t="shared" ca="1" si="548"/>
        <v>0</v>
      </c>
      <c r="M4147">
        <f t="shared" ca="1" si="548"/>
        <v>0</v>
      </c>
      <c r="N4147">
        <f t="shared" ca="1" si="548"/>
        <v>0</v>
      </c>
      <c r="O4147" t="str">
        <f t="shared" ca="1" si="546"/>
        <v>D:AD</v>
      </c>
      <c r="P4147" t="str">
        <f t="shared" ca="1" si="547"/>
        <v>D10:AD10</v>
      </c>
    </row>
    <row r="4148" spans="1:16">
      <c r="A4148" t="str">
        <f t="shared" si="540"/>
        <v>11</v>
      </c>
      <c r="B4148" t="str">
        <f t="shared" ca="1" si="541"/>
        <v>GRP</v>
      </c>
      <c r="C4148" t="s">
        <v>4808</v>
      </c>
      <c r="D4148" t="s">
        <v>4918</v>
      </c>
      <c r="E4148">
        <f t="shared" ca="1" si="542"/>
        <v>0</v>
      </c>
      <c r="H4148" t="str">
        <f t="shared" ca="1" si="543"/>
        <v>'360 GRP '!</v>
      </c>
      <c r="I4148">
        <f t="shared" ca="1" si="544"/>
        <v>0</v>
      </c>
      <c r="J4148" t="str">
        <f t="shared" ca="1" si="548"/>
        <v>'360 GRP '!</v>
      </c>
      <c r="K4148">
        <f t="shared" ca="1" si="548"/>
        <v>0</v>
      </c>
      <c r="L4148">
        <f t="shared" ca="1" si="548"/>
        <v>0</v>
      </c>
      <c r="M4148">
        <f t="shared" ca="1" si="548"/>
        <v>0</v>
      </c>
      <c r="N4148">
        <f t="shared" ca="1" si="548"/>
        <v>0</v>
      </c>
      <c r="O4148" t="str">
        <f t="shared" ca="1" si="546"/>
        <v>D:AD</v>
      </c>
      <c r="P4148" t="str">
        <f t="shared" ca="1" si="547"/>
        <v>D10:AD10</v>
      </c>
    </row>
    <row r="4149" spans="1:16">
      <c r="A4149" t="str">
        <f t="shared" si="540"/>
        <v>12</v>
      </c>
      <c r="B4149" t="str">
        <f t="shared" ca="1" si="541"/>
        <v>GRP</v>
      </c>
      <c r="C4149" t="s">
        <v>4808</v>
      </c>
      <c r="D4149" t="s">
        <v>4919</v>
      </c>
      <c r="E4149">
        <f t="shared" ca="1" si="542"/>
        <v>0</v>
      </c>
      <c r="H4149" t="str">
        <f t="shared" ca="1" si="543"/>
        <v>'360 GRP '!</v>
      </c>
      <c r="I4149">
        <f t="shared" ca="1" si="544"/>
        <v>0</v>
      </c>
      <c r="J4149" t="str">
        <f t="shared" ca="1" si="548"/>
        <v>'360 GRP '!</v>
      </c>
      <c r="K4149">
        <f t="shared" ca="1" si="548"/>
        <v>0</v>
      </c>
      <c r="L4149">
        <f t="shared" ca="1" si="548"/>
        <v>0</v>
      </c>
      <c r="M4149">
        <f t="shared" ca="1" si="548"/>
        <v>0</v>
      </c>
      <c r="N4149">
        <f t="shared" ca="1" si="548"/>
        <v>0</v>
      </c>
      <c r="O4149" t="str">
        <f t="shared" ca="1" si="546"/>
        <v>D:AD</v>
      </c>
      <c r="P4149" t="str">
        <f t="shared" ca="1" si="547"/>
        <v>D10:AD10</v>
      </c>
    </row>
    <row r="4150" spans="1:16">
      <c r="A4150" t="str">
        <f t="shared" si="540"/>
        <v>13</v>
      </c>
      <c r="B4150" t="str">
        <f t="shared" ca="1" si="541"/>
        <v>GRP</v>
      </c>
      <c r="C4150" t="s">
        <v>4808</v>
      </c>
      <c r="D4150" t="s">
        <v>4920</v>
      </c>
      <c r="E4150">
        <f t="shared" ca="1" si="542"/>
        <v>0</v>
      </c>
      <c r="H4150" t="str">
        <f t="shared" ca="1" si="543"/>
        <v>'360 GRP '!</v>
      </c>
      <c r="I4150">
        <f t="shared" ca="1" si="544"/>
        <v>0</v>
      </c>
      <c r="J4150" t="str">
        <f t="shared" ca="1" si="548"/>
        <v>'360 GRP '!</v>
      </c>
      <c r="K4150">
        <f t="shared" ca="1" si="548"/>
        <v>0</v>
      </c>
      <c r="L4150">
        <f t="shared" ca="1" si="548"/>
        <v>0</v>
      </c>
      <c r="M4150">
        <f t="shared" ca="1" si="548"/>
        <v>0</v>
      </c>
      <c r="N4150">
        <f t="shared" ca="1" si="548"/>
        <v>0</v>
      </c>
      <c r="O4150" t="str">
        <f t="shared" ca="1" si="546"/>
        <v>D:AD</v>
      </c>
      <c r="P4150" t="str">
        <f t="shared" ca="1" si="547"/>
        <v>D10:AD10</v>
      </c>
    </row>
    <row r="4151" spans="1:16">
      <c r="A4151" t="str">
        <f t="shared" si="540"/>
        <v>100</v>
      </c>
      <c r="B4151" t="str">
        <f t="shared" ca="1" si="541"/>
        <v>GRP</v>
      </c>
      <c r="C4151" t="s">
        <v>4808</v>
      </c>
      <c r="D4151" t="s">
        <v>4921</v>
      </c>
      <c r="E4151">
        <f t="shared" ca="1" si="542"/>
        <v>0</v>
      </c>
      <c r="H4151" t="str">
        <f t="shared" ca="1" si="543"/>
        <v>'360 GRP '!</v>
      </c>
      <c r="I4151">
        <f t="shared" ca="1" si="544"/>
        <v>0</v>
      </c>
      <c r="J4151" t="str">
        <f t="shared" ca="1" si="548"/>
        <v>'360 GRP '!</v>
      </c>
      <c r="K4151">
        <f t="shared" ca="1" si="548"/>
        <v>0</v>
      </c>
      <c r="L4151">
        <f t="shared" ca="1" si="548"/>
        <v>0</v>
      </c>
      <c r="M4151">
        <f t="shared" ca="1" si="548"/>
        <v>0</v>
      </c>
      <c r="N4151">
        <f t="shared" ca="1" si="548"/>
        <v>0</v>
      </c>
      <c r="O4151" t="str">
        <f t="shared" ca="1" si="546"/>
        <v>D:AD</v>
      </c>
      <c r="P4151" t="str">
        <f t="shared" ca="1" si="547"/>
        <v>D10:AD10</v>
      </c>
    </row>
    <row r="4152" spans="1:16">
      <c r="A4152" t="str">
        <f t="shared" si="540"/>
        <v>01</v>
      </c>
      <c r="B4152" t="str">
        <f t="shared" ca="1" si="541"/>
        <v>GRP</v>
      </c>
      <c r="C4152" t="s">
        <v>4772</v>
      </c>
      <c r="D4152" t="s">
        <v>4922</v>
      </c>
      <c r="E4152">
        <f t="shared" ca="1" si="542"/>
        <v>0</v>
      </c>
      <c r="H4152" t="str">
        <f t="shared" ca="1" si="543"/>
        <v>'360 GRP '!</v>
      </c>
      <c r="I4152">
        <f t="shared" ca="1" si="544"/>
        <v>0</v>
      </c>
      <c r="J4152" t="str">
        <f t="shared" ca="1" si="548"/>
        <v>'360 GRP '!</v>
      </c>
      <c r="K4152">
        <f t="shared" ca="1" si="548"/>
        <v>0</v>
      </c>
      <c r="L4152">
        <f t="shared" ca="1" si="548"/>
        <v>0</v>
      </c>
      <c r="M4152">
        <f t="shared" ca="1" si="548"/>
        <v>0</v>
      </c>
      <c r="N4152">
        <f t="shared" ca="1" si="548"/>
        <v>0</v>
      </c>
      <c r="O4152" t="str">
        <f t="shared" ca="1" si="546"/>
        <v>D:AD</v>
      </c>
      <c r="P4152" t="str">
        <f t="shared" ca="1" si="547"/>
        <v>D10:AD10</v>
      </c>
    </row>
    <row r="4153" spans="1:16">
      <c r="A4153" t="str">
        <f t="shared" ref="A4153:A4216" si="549">MID(D4153,LEN(C4153)+2,LEN(D4153)-LEN(C4153))</f>
        <v>02</v>
      </c>
      <c r="B4153" t="str">
        <f t="shared" ref="B4153:B4216" ca="1" si="550">VLOOKUP(H4153,$A$1:$K$6,11,FALSE)</f>
        <v>GRP</v>
      </c>
      <c r="C4153" t="s">
        <v>4772</v>
      </c>
      <c r="D4153" t="s">
        <v>4923</v>
      </c>
      <c r="E4153">
        <f t="shared" ca="1" si="542"/>
        <v>0</v>
      </c>
      <c r="H4153" t="str">
        <f t="shared" ca="1" si="543"/>
        <v>'360 GRP '!</v>
      </c>
      <c r="I4153">
        <f t="shared" ca="1" si="544"/>
        <v>0</v>
      </c>
      <c r="J4153" t="str">
        <f t="shared" ca="1" si="548"/>
        <v>'360 GRP '!</v>
      </c>
      <c r="K4153">
        <f t="shared" ca="1" si="548"/>
        <v>0</v>
      </c>
      <c r="L4153">
        <f t="shared" ca="1" si="548"/>
        <v>0</v>
      </c>
      <c r="M4153">
        <f t="shared" ca="1" si="548"/>
        <v>0</v>
      </c>
      <c r="N4153">
        <f t="shared" ca="1" si="548"/>
        <v>0</v>
      </c>
      <c r="O4153" t="str">
        <f t="shared" ca="1" si="546"/>
        <v>D:AD</v>
      </c>
      <c r="P4153" t="str">
        <f t="shared" ca="1" si="547"/>
        <v>D10:AD10</v>
      </c>
    </row>
    <row r="4154" spans="1:16">
      <c r="A4154" t="str">
        <f t="shared" si="549"/>
        <v>03</v>
      </c>
      <c r="B4154" t="str">
        <f t="shared" ca="1" si="550"/>
        <v>GRP</v>
      </c>
      <c r="C4154" t="s">
        <v>4772</v>
      </c>
      <c r="D4154" t="s">
        <v>4924</v>
      </c>
      <c r="E4154">
        <f t="shared" ref="E4154:E4217" ca="1" si="551">IFERROR(VLOOKUP(C4154,INDIRECT($H4154&amp;$O4154),MATCH($A4154,INDIRECT($H4154&amp;$P4154),0),FALSE),0)</f>
        <v>0</v>
      </c>
      <c r="H4154" t="str">
        <f t="shared" ref="H4154:H4217" ca="1" si="552">IF(I4154&lt;&gt;0,I4154,IF(J4154&lt;&gt;0,J4154,IF(K4154&lt;&gt;0,K4154,IF(L4154&lt;&gt;0,L4154,IF(M4154&lt;&gt;0,M4154,N4154)))))</f>
        <v>'360 GRP '!</v>
      </c>
      <c r="I4154">
        <f t="shared" ref="I4154:I4217" ca="1" si="553">IF(IFERROR(VLOOKUP(C4154,INDIRECT($I$14&amp;"D:D"),1,FALSE),0)&lt;&gt;0,I$14,0)</f>
        <v>0</v>
      </c>
      <c r="J4154" t="str">
        <f t="shared" ca="1" si="548"/>
        <v>'360 GRP '!</v>
      </c>
      <c r="K4154">
        <f t="shared" ca="1" si="548"/>
        <v>0</v>
      </c>
      <c r="L4154">
        <f t="shared" ca="1" si="548"/>
        <v>0</v>
      </c>
      <c r="M4154">
        <f t="shared" ca="1" si="548"/>
        <v>0</v>
      </c>
      <c r="N4154">
        <f t="shared" ca="1" si="548"/>
        <v>0</v>
      </c>
      <c r="O4154" t="str">
        <f t="shared" ca="1" si="546"/>
        <v>D:AD</v>
      </c>
      <c r="P4154" t="str">
        <f t="shared" ca="1" si="547"/>
        <v>D10:AD10</v>
      </c>
    </row>
    <row r="4155" spans="1:16">
      <c r="A4155" t="str">
        <f t="shared" si="549"/>
        <v>04</v>
      </c>
      <c r="B4155" t="str">
        <f t="shared" ca="1" si="550"/>
        <v>GRP</v>
      </c>
      <c r="C4155" t="s">
        <v>4772</v>
      </c>
      <c r="D4155" t="s">
        <v>4925</v>
      </c>
      <c r="E4155">
        <f t="shared" ca="1" si="551"/>
        <v>0</v>
      </c>
      <c r="H4155" t="str">
        <f t="shared" ca="1" si="552"/>
        <v>'360 GRP '!</v>
      </c>
      <c r="I4155">
        <f t="shared" ca="1" si="553"/>
        <v>0</v>
      </c>
      <c r="J4155" t="str">
        <f t="shared" ca="1" si="548"/>
        <v>'360 GRP '!</v>
      </c>
      <c r="K4155">
        <f t="shared" ca="1" si="548"/>
        <v>0</v>
      </c>
      <c r="L4155">
        <f t="shared" ca="1" si="548"/>
        <v>0</v>
      </c>
      <c r="M4155">
        <f t="shared" ca="1" si="548"/>
        <v>0</v>
      </c>
      <c r="N4155">
        <f t="shared" ca="1" si="548"/>
        <v>0</v>
      </c>
      <c r="O4155" t="str">
        <f t="shared" ca="1" si="546"/>
        <v>D:AD</v>
      </c>
      <c r="P4155" t="str">
        <f t="shared" ca="1" si="547"/>
        <v>D10:AD10</v>
      </c>
    </row>
    <row r="4156" spans="1:16">
      <c r="A4156" t="str">
        <f t="shared" si="549"/>
        <v>05</v>
      </c>
      <c r="B4156" t="str">
        <f t="shared" ca="1" si="550"/>
        <v>GRP</v>
      </c>
      <c r="C4156" t="s">
        <v>4772</v>
      </c>
      <c r="D4156" t="s">
        <v>4926</v>
      </c>
      <c r="E4156">
        <f t="shared" ca="1" si="551"/>
        <v>0</v>
      </c>
      <c r="H4156" t="str">
        <f t="shared" ca="1" si="552"/>
        <v>'360 GRP '!</v>
      </c>
      <c r="I4156">
        <f t="shared" ca="1" si="553"/>
        <v>0</v>
      </c>
      <c r="J4156" t="str">
        <f t="shared" ca="1" si="548"/>
        <v>'360 GRP '!</v>
      </c>
      <c r="K4156">
        <f t="shared" ca="1" si="548"/>
        <v>0</v>
      </c>
      <c r="L4156">
        <f t="shared" ca="1" si="548"/>
        <v>0</v>
      </c>
      <c r="M4156">
        <f t="shared" ca="1" si="548"/>
        <v>0</v>
      </c>
      <c r="N4156">
        <f t="shared" ca="1" si="548"/>
        <v>0</v>
      </c>
      <c r="O4156" t="str">
        <f t="shared" ca="1" si="546"/>
        <v>D:AD</v>
      </c>
      <c r="P4156" t="str">
        <f t="shared" ca="1" si="547"/>
        <v>D10:AD10</v>
      </c>
    </row>
    <row r="4157" spans="1:16">
      <c r="A4157" t="str">
        <f t="shared" si="549"/>
        <v>06</v>
      </c>
      <c r="B4157" t="str">
        <f t="shared" ca="1" si="550"/>
        <v>GRP</v>
      </c>
      <c r="C4157" t="s">
        <v>4772</v>
      </c>
      <c r="D4157" t="s">
        <v>4927</v>
      </c>
      <c r="E4157">
        <f t="shared" ca="1" si="551"/>
        <v>0</v>
      </c>
      <c r="H4157" t="str">
        <f t="shared" ca="1" si="552"/>
        <v>'360 GRP '!</v>
      </c>
      <c r="I4157">
        <f t="shared" ca="1" si="553"/>
        <v>0</v>
      </c>
      <c r="J4157" t="str">
        <f t="shared" ca="1" si="548"/>
        <v>'360 GRP '!</v>
      </c>
      <c r="K4157">
        <f t="shared" ca="1" si="548"/>
        <v>0</v>
      </c>
      <c r="L4157">
        <f t="shared" ca="1" si="548"/>
        <v>0</v>
      </c>
      <c r="M4157">
        <f t="shared" ca="1" si="548"/>
        <v>0</v>
      </c>
      <c r="N4157">
        <f t="shared" ca="1" si="548"/>
        <v>0</v>
      </c>
      <c r="O4157" t="str">
        <f t="shared" ca="1" si="546"/>
        <v>D:AD</v>
      </c>
      <c r="P4157" t="str">
        <f t="shared" ca="1" si="547"/>
        <v>D10:AD10</v>
      </c>
    </row>
    <row r="4158" spans="1:16">
      <c r="A4158" t="str">
        <f t="shared" si="549"/>
        <v>07</v>
      </c>
      <c r="B4158" t="str">
        <f t="shared" ca="1" si="550"/>
        <v>GRP</v>
      </c>
      <c r="C4158" t="s">
        <v>4772</v>
      </c>
      <c r="D4158" t="s">
        <v>4928</v>
      </c>
      <c r="E4158">
        <f t="shared" ca="1" si="551"/>
        <v>0</v>
      </c>
      <c r="H4158" t="str">
        <f t="shared" ca="1" si="552"/>
        <v>'360 GRP '!</v>
      </c>
      <c r="I4158">
        <f t="shared" ca="1" si="553"/>
        <v>0</v>
      </c>
      <c r="J4158" t="str">
        <f t="shared" ca="1" si="548"/>
        <v>'360 GRP '!</v>
      </c>
      <c r="K4158">
        <f t="shared" ca="1" si="548"/>
        <v>0</v>
      </c>
      <c r="L4158">
        <f t="shared" ca="1" si="548"/>
        <v>0</v>
      </c>
      <c r="M4158">
        <f t="shared" ca="1" si="548"/>
        <v>0</v>
      </c>
      <c r="N4158">
        <f t="shared" ca="1" si="548"/>
        <v>0</v>
      </c>
      <c r="O4158" t="str">
        <f t="shared" ca="1" si="546"/>
        <v>D:AD</v>
      </c>
      <c r="P4158" t="str">
        <f t="shared" ca="1" si="547"/>
        <v>D10:AD10</v>
      </c>
    </row>
    <row r="4159" spans="1:16">
      <c r="A4159" t="str">
        <f t="shared" si="549"/>
        <v>08</v>
      </c>
      <c r="B4159" t="str">
        <f t="shared" ca="1" si="550"/>
        <v>GRP</v>
      </c>
      <c r="C4159" t="s">
        <v>4772</v>
      </c>
      <c r="D4159" t="s">
        <v>4929</v>
      </c>
      <c r="E4159">
        <f t="shared" ca="1" si="551"/>
        <v>0</v>
      </c>
      <c r="H4159" t="str">
        <f t="shared" ca="1" si="552"/>
        <v>'360 GRP '!</v>
      </c>
      <c r="I4159">
        <f t="shared" ca="1" si="553"/>
        <v>0</v>
      </c>
      <c r="J4159" t="str">
        <f t="shared" ca="1" si="548"/>
        <v>'360 GRP '!</v>
      </c>
      <c r="K4159">
        <f t="shared" ca="1" si="548"/>
        <v>0</v>
      </c>
      <c r="L4159">
        <f t="shared" ca="1" si="548"/>
        <v>0</v>
      </c>
      <c r="M4159">
        <f t="shared" ca="1" si="548"/>
        <v>0</v>
      </c>
      <c r="N4159">
        <f t="shared" ca="1" si="548"/>
        <v>0</v>
      </c>
      <c r="O4159" t="str">
        <f t="shared" ca="1" si="546"/>
        <v>D:AD</v>
      </c>
      <c r="P4159" t="str">
        <f t="shared" ca="1" si="547"/>
        <v>D10:AD10</v>
      </c>
    </row>
    <row r="4160" spans="1:16">
      <c r="A4160" t="str">
        <f t="shared" si="549"/>
        <v>09</v>
      </c>
      <c r="B4160" t="str">
        <f t="shared" ca="1" si="550"/>
        <v>GRP</v>
      </c>
      <c r="C4160" t="s">
        <v>4772</v>
      </c>
      <c r="D4160" t="s">
        <v>4930</v>
      </c>
      <c r="E4160">
        <f t="shared" ca="1" si="551"/>
        <v>0</v>
      </c>
      <c r="H4160" t="str">
        <f t="shared" ca="1" si="552"/>
        <v>'360 GRP '!</v>
      </c>
      <c r="I4160">
        <f t="shared" ca="1" si="553"/>
        <v>0</v>
      </c>
      <c r="J4160" t="str">
        <f t="shared" ca="1" si="548"/>
        <v>'360 GRP '!</v>
      </c>
      <c r="K4160">
        <f t="shared" ca="1" si="548"/>
        <v>0</v>
      </c>
      <c r="L4160">
        <f t="shared" ca="1" si="548"/>
        <v>0</v>
      </c>
      <c r="M4160">
        <f t="shared" ca="1" si="548"/>
        <v>0</v>
      </c>
      <c r="N4160">
        <f t="shared" ca="1" si="548"/>
        <v>0</v>
      </c>
      <c r="O4160" t="str">
        <f t="shared" ca="1" si="546"/>
        <v>D:AD</v>
      </c>
      <c r="P4160" t="str">
        <f t="shared" ca="1" si="547"/>
        <v>D10:AD10</v>
      </c>
    </row>
    <row r="4161" spans="1:16">
      <c r="A4161" t="str">
        <f t="shared" si="549"/>
        <v>10</v>
      </c>
      <c r="B4161" t="str">
        <f t="shared" ca="1" si="550"/>
        <v>GRP</v>
      </c>
      <c r="C4161" t="s">
        <v>4772</v>
      </c>
      <c r="D4161" t="s">
        <v>4931</v>
      </c>
      <c r="E4161">
        <f t="shared" ca="1" si="551"/>
        <v>0</v>
      </c>
      <c r="H4161" t="str">
        <f t="shared" ca="1" si="552"/>
        <v>'360 GRP '!</v>
      </c>
      <c r="I4161">
        <f t="shared" ca="1" si="553"/>
        <v>0</v>
      </c>
      <c r="J4161" t="str">
        <f t="shared" ca="1" si="548"/>
        <v>'360 GRP '!</v>
      </c>
      <c r="K4161">
        <f t="shared" ca="1" si="548"/>
        <v>0</v>
      </c>
      <c r="L4161">
        <f t="shared" ca="1" si="548"/>
        <v>0</v>
      </c>
      <c r="M4161">
        <f t="shared" ca="1" si="548"/>
        <v>0</v>
      </c>
      <c r="N4161">
        <f t="shared" ca="1" si="548"/>
        <v>0</v>
      </c>
      <c r="O4161" t="str">
        <f t="shared" ca="1" si="546"/>
        <v>D:AD</v>
      </c>
      <c r="P4161" t="str">
        <f t="shared" ca="1" si="547"/>
        <v>D10:AD10</v>
      </c>
    </row>
    <row r="4162" spans="1:16">
      <c r="A4162" t="str">
        <f t="shared" si="549"/>
        <v>11</v>
      </c>
      <c r="B4162" t="str">
        <f t="shared" ca="1" si="550"/>
        <v>GRP</v>
      </c>
      <c r="C4162" t="s">
        <v>4772</v>
      </c>
      <c r="D4162" t="s">
        <v>4932</v>
      </c>
      <c r="E4162">
        <f t="shared" ca="1" si="551"/>
        <v>0</v>
      </c>
      <c r="H4162" t="str">
        <f t="shared" ca="1" si="552"/>
        <v>'360 GRP '!</v>
      </c>
      <c r="I4162">
        <f t="shared" ca="1" si="553"/>
        <v>0</v>
      </c>
      <c r="J4162" t="str">
        <f t="shared" ca="1" si="548"/>
        <v>'360 GRP '!</v>
      </c>
      <c r="K4162">
        <f t="shared" ca="1" si="548"/>
        <v>0</v>
      </c>
      <c r="L4162">
        <f t="shared" ca="1" si="548"/>
        <v>0</v>
      </c>
      <c r="M4162">
        <f t="shared" ca="1" si="548"/>
        <v>0</v>
      </c>
      <c r="N4162">
        <f t="shared" ca="1" si="548"/>
        <v>0</v>
      </c>
      <c r="O4162" t="str">
        <f t="shared" ca="1" si="546"/>
        <v>D:AD</v>
      </c>
      <c r="P4162" t="str">
        <f t="shared" ca="1" si="547"/>
        <v>D10:AD10</v>
      </c>
    </row>
    <row r="4163" spans="1:16">
      <c r="A4163" t="str">
        <f t="shared" si="549"/>
        <v>12</v>
      </c>
      <c r="B4163" t="str">
        <f t="shared" ca="1" si="550"/>
        <v>GRP</v>
      </c>
      <c r="C4163" t="s">
        <v>4772</v>
      </c>
      <c r="D4163" t="s">
        <v>4933</v>
      </c>
      <c r="E4163">
        <f t="shared" ca="1" si="551"/>
        <v>0</v>
      </c>
      <c r="H4163" t="str">
        <f t="shared" ca="1" si="552"/>
        <v>'360 GRP '!</v>
      </c>
      <c r="I4163">
        <f t="shared" ca="1" si="553"/>
        <v>0</v>
      </c>
      <c r="J4163" t="str">
        <f t="shared" ca="1" si="548"/>
        <v>'360 GRP '!</v>
      </c>
      <c r="K4163">
        <f t="shared" ca="1" si="548"/>
        <v>0</v>
      </c>
      <c r="L4163">
        <f t="shared" ca="1" si="548"/>
        <v>0</v>
      </c>
      <c r="M4163">
        <f t="shared" ca="1" si="548"/>
        <v>0</v>
      </c>
      <c r="N4163">
        <f t="shared" ca="1" si="548"/>
        <v>0</v>
      </c>
      <c r="O4163" t="str">
        <f t="shared" ca="1" si="546"/>
        <v>D:AD</v>
      </c>
      <c r="P4163" t="str">
        <f t="shared" ca="1" si="547"/>
        <v>D10:AD10</v>
      </c>
    </row>
    <row r="4164" spans="1:16">
      <c r="A4164" t="str">
        <f t="shared" si="549"/>
        <v>13</v>
      </c>
      <c r="B4164" t="str">
        <f t="shared" ca="1" si="550"/>
        <v>GRP</v>
      </c>
      <c r="C4164" t="s">
        <v>4772</v>
      </c>
      <c r="D4164" t="s">
        <v>4934</v>
      </c>
      <c r="E4164">
        <f t="shared" ca="1" si="551"/>
        <v>0</v>
      </c>
      <c r="H4164" t="str">
        <f t="shared" ca="1" si="552"/>
        <v>'360 GRP '!</v>
      </c>
      <c r="I4164">
        <f t="shared" ca="1" si="553"/>
        <v>0</v>
      </c>
      <c r="J4164" t="str">
        <f t="shared" ca="1" si="548"/>
        <v>'360 GRP '!</v>
      </c>
      <c r="K4164">
        <f t="shared" ca="1" si="548"/>
        <v>0</v>
      </c>
      <c r="L4164">
        <f t="shared" ca="1" si="548"/>
        <v>0</v>
      </c>
      <c r="M4164">
        <f t="shared" ca="1" si="548"/>
        <v>0</v>
      </c>
      <c r="N4164">
        <f t="shared" ca="1" si="548"/>
        <v>0</v>
      </c>
      <c r="O4164" t="str">
        <f t="shared" ca="1" si="546"/>
        <v>D:AD</v>
      </c>
      <c r="P4164" t="str">
        <f t="shared" ca="1" si="547"/>
        <v>D10:AD10</v>
      </c>
    </row>
    <row r="4165" spans="1:16">
      <c r="A4165" t="str">
        <f t="shared" si="549"/>
        <v>100</v>
      </c>
      <c r="B4165" t="str">
        <f t="shared" ca="1" si="550"/>
        <v>GRP</v>
      </c>
      <c r="C4165" t="s">
        <v>4772</v>
      </c>
      <c r="D4165" t="s">
        <v>4935</v>
      </c>
      <c r="E4165">
        <f t="shared" ca="1" si="551"/>
        <v>0</v>
      </c>
      <c r="H4165" t="str">
        <f t="shared" ca="1" si="552"/>
        <v>'360 GRP '!</v>
      </c>
      <c r="I4165">
        <f t="shared" ca="1" si="553"/>
        <v>0</v>
      </c>
      <c r="J4165" t="str">
        <f t="shared" ca="1" si="548"/>
        <v>'360 GRP '!</v>
      </c>
      <c r="K4165">
        <f t="shared" ca="1" si="548"/>
        <v>0</v>
      </c>
      <c r="L4165">
        <f t="shared" ca="1" si="548"/>
        <v>0</v>
      </c>
      <c r="M4165">
        <f t="shared" ca="1" si="548"/>
        <v>0</v>
      </c>
      <c r="N4165">
        <f t="shared" ca="1" si="548"/>
        <v>0</v>
      </c>
      <c r="O4165" t="str">
        <f t="shared" ca="1" si="546"/>
        <v>D:AD</v>
      </c>
      <c r="P4165" t="str">
        <f t="shared" ca="1" si="547"/>
        <v>D10:AD10</v>
      </c>
    </row>
    <row r="4166" spans="1:16">
      <c r="A4166" t="str">
        <f t="shared" si="549"/>
        <v>01</v>
      </c>
      <c r="B4166" t="str">
        <f t="shared" ca="1" si="550"/>
        <v>GRP</v>
      </c>
      <c r="C4166" t="s">
        <v>4773</v>
      </c>
      <c r="D4166" t="s">
        <v>4936</v>
      </c>
      <c r="E4166">
        <f t="shared" ca="1" si="551"/>
        <v>0</v>
      </c>
      <c r="H4166" t="str">
        <f t="shared" ca="1" si="552"/>
        <v>'360 GRP '!</v>
      </c>
      <c r="I4166">
        <f t="shared" ca="1" si="553"/>
        <v>0</v>
      </c>
      <c r="J4166" t="str">
        <f t="shared" ca="1" si="548"/>
        <v>'360 GRP '!</v>
      </c>
      <c r="K4166">
        <f t="shared" ca="1" si="548"/>
        <v>0</v>
      </c>
      <c r="L4166">
        <f t="shared" ca="1" si="548"/>
        <v>0</v>
      </c>
      <c r="M4166">
        <f t="shared" ca="1" si="548"/>
        <v>0</v>
      </c>
      <c r="N4166">
        <f t="shared" ca="1" si="548"/>
        <v>0</v>
      </c>
      <c r="O4166" t="str">
        <f t="shared" ca="1" si="546"/>
        <v>D:AD</v>
      </c>
      <c r="P4166" t="str">
        <f t="shared" ca="1" si="547"/>
        <v>D10:AD10</v>
      </c>
    </row>
    <row r="4167" spans="1:16">
      <c r="A4167" t="str">
        <f t="shared" si="549"/>
        <v>02</v>
      </c>
      <c r="B4167" t="str">
        <f t="shared" ca="1" si="550"/>
        <v>GRP</v>
      </c>
      <c r="C4167" t="s">
        <v>4773</v>
      </c>
      <c r="D4167" t="s">
        <v>4937</v>
      </c>
      <c r="E4167">
        <f t="shared" ca="1" si="551"/>
        <v>0</v>
      </c>
      <c r="H4167" t="str">
        <f t="shared" ca="1" si="552"/>
        <v>'360 GRP '!</v>
      </c>
      <c r="I4167">
        <f t="shared" ca="1" si="553"/>
        <v>0</v>
      </c>
      <c r="J4167" t="str">
        <f t="shared" ca="1" si="548"/>
        <v>'360 GRP '!</v>
      </c>
      <c r="K4167">
        <f t="shared" ca="1" si="548"/>
        <v>0</v>
      </c>
      <c r="L4167">
        <f t="shared" ca="1" si="548"/>
        <v>0</v>
      </c>
      <c r="M4167">
        <f t="shared" ca="1" si="548"/>
        <v>0</v>
      </c>
      <c r="N4167">
        <f t="shared" ca="1" si="548"/>
        <v>0</v>
      </c>
      <c r="O4167" t="str">
        <f t="shared" ca="1" si="546"/>
        <v>D:AD</v>
      </c>
      <c r="P4167" t="str">
        <f t="shared" ca="1" si="547"/>
        <v>D10:AD10</v>
      </c>
    </row>
    <row r="4168" spans="1:16">
      <c r="A4168" t="str">
        <f t="shared" si="549"/>
        <v>03</v>
      </c>
      <c r="B4168" t="str">
        <f t="shared" ca="1" si="550"/>
        <v>GRP</v>
      </c>
      <c r="C4168" t="s">
        <v>4773</v>
      </c>
      <c r="D4168" t="s">
        <v>4938</v>
      </c>
      <c r="E4168">
        <f t="shared" ca="1" si="551"/>
        <v>0</v>
      </c>
      <c r="H4168" t="str">
        <f t="shared" ca="1" si="552"/>
        <v>'360 GRP '!</v>
      </c>
      <c r="I4168">
        <f t="shared" ca="1" si="553"/>
        <v>0</v>
      </c>
      <c r="J4168" t="str">
        <f t="shared" ca="1" si="548"/>
        <v>'360 GRP '!</v>
      </c>
      <c r="K4168">
        <f t="shared" ca="1" si="548"/>
        <v>0</v>
      </c>
      <c r="L4168">
        <f t="shared" ca="1" si="548"/>
        <v>0</v>
      </c>
      <c r="M4168">
        <f t="shared" ca="1" si="548"/>
        <v>0</v>
      </c>
      <c r="N4168">
        <f t="shared" ca="1" si="548"/>
        <v>0</v>
      </c>
      <c r="O4168" t="str">
        <f t="shared" ca="1" si="546"/>
        <v>D:AD</v>
      </c>
      <c r="P4168" t="str">
        <f t="shared" ca="1" si="547"/>
        <v>D10:AD10</v>
      </c>
    </row>
    <row r="4169" spans="1:16">
      <c r="A4169" t="str">
        <f t="shared" si="549"/>
        <v>04</v>
      </c>
      <c r="B4169" t="str">
        <f t="shared" ca="1" si="550"/>
        <v>GRP</v>
      </c>
      <c r="C4169" t="s">
        <v>4773</v>
      </c>
      <c r="D4169" t="s">
        <v>4939</v>
      </c>
      <c r="E4169">
        <f t="shared" ca="1" si="551"/>
        <v>0</v>
      </c>
      <c r="H4169" t="str">
        <f t="shared" ca="1" si="552"/>
        <v>'360 GRP '!</v>
      </c>
      <c r="I4169">
        <f t="shared" ca="1" si="553"/>
        <v>0</v>
      </c>
      <c r="J4169" t="str">
        <f t="shared" ca="1" si="548"/>
        <v>'360 GRP '!</v>
      </c>
      <c r="K4169">
        <f t="shared" ca="1" si="548"/>
        <v>0</v>
      </c>
      <c r="L4169">
        <f t="shared" ca="1" si="548"/>
        <v>0</v>
      </c>
      <c r="M4169">
        <f t="shared" ca="1" si="548"/>
        <v>0</v>
      </c>
      <c r="N4169">
        <f t="shared" ca="1" si="548"/>
        <v>0</v>
      </c>
      <c r="O4169" t="str">
        <f t="shared" ca="1" si="546"/>
        <v>D:AD</v>
      </c>
      <c r="P4169" t="str">
        <f t="shared" ca="1" si="547"/>
        <v>D10:AD10</v>
      </c>
    </row>
    <row r="4170" spans="1:16">
      <c r="A4170" t="str">
        <f t="shared" si="549"/>
        <v>05</v>
      </c>
      <c r="B4170" t="str">
        <f t="shared" ca="1" si="550"/>
        <v>GRP</v>
      </c>
      <c r="C4170" t="s">
        <v>4773</v>
      </c>
      <c r="D4170" t="s">
        <v>4940</v>
      </c>
      <c r="E4170">
        <f t="shared" ca="1" si="551"/>
        <v>0</v>
      </c>
      <c r="H4170" t="str">
        <f t="shared" ca="1" si="552"/>
        <v>'360 GRP '!</v>
      </c>
      <c r="I4170">
        <f t="shared" ca="1" si="553"/>
        <v>0</v>
      </c>
      <c r="J4170" t="str">
        <f t="shared" ca="1" si="548"/>
        <v>'360 GRP '!</v>
      </c>
      <c r="K4170">
        <f t="shared" ca="1" si="548"/>
        <v>0</v>
      </c>
      <c r="L4170">
        <f t="shared" ca="1" si="548"/>
        <v>0</v>
      </c>
      <c r="M4170">
        <f t="shared" ca="1" si="548"/>
        <v>0</v>
      </c>
      <c r="N4170">
        <f t="shared" ca="1" si="548"/>
        <v>0</v>
      </c>
      <c r="O4170" t="str">
        <f t="shared" ca="1" si="546"/>
        <v>D:AD</v>
      </c>
      <c r="P4170" t="str">
        <f t="shared" ca="1" si="547"/>
        <v>D10:AD10</v>
      </c>
    </row>
    <row r="4171" spans="1:16">
      <c r="A4171" t="str">
        <f t="shared" si="549"/>
        <v>06</v>
      </c>
      <c r="B4171" t="str">
        <f t="shared" ca="1" si="550"/>
        <v>GRP</v>
      </c>
      <c r="C4171" t="s">
        <v>4773</v>
      </c>
      <c r="D4171" t="s">
        <v>4941</v>
      </c>
      <c r="E4171">
        <f t="shared" ca="1" si="551"/>
        <v>0</v>
      </c>
      <c r="H4171" t="str">
        <f t="shared" ca="1" si="552"/>
        <v>'360 GRP '!</v>
      </c>
      <c r="I4171">
        <f t="shared" ca="1" si="553"/>
        <v>0</v>
      </c>
      <c r="J4171" t="str">
        <f t="shared" ca="1" si="548"/>
        <v>'360 GRP '!</v>
      </c>
      <c r="K4171">
        <f t="shared" ca="1" si="548"/>
        <v>0</v>
      </c>
      <c r="L4171">
        <f t="shared" ca="1" si="548"/>
        <v>0</v>
      </c>
      <c r="M4171">
        <f t="shared" ca="1" si="548"/>
        <v>0</v>
      </c>
      <c r="N4171">
        <f t="shared" ca="1" si="548"/>
        <v>0</v>
      </c>
      <c r="O4171" t="str">
        <f t="shared" ca="1" si="546"/>
        <v>D:AD</v>
      </c>
      <c r="P4171" t="str">
        <f t="shared" ca="1" si="547"/>
        <v>D10:AD10</v>
      </c>
    </row>
    <row r="4172" spans="1:16">
      <c r="A4172" t="str">
        <f t="shared" si="549"/>
        <v>07</v>
      </c>
      <c r="B4172" t="str">
        <f t="shared" ca="1" si="550"/>
        <v>GRP</v>
      </c>
      <c r="C4172" t="s">
        <v>4773</v>
      </c>
      <c r="D4172" t="s">
        <v>4942</v>
      </c>
      <c r="E4172">
        <f t="shared" ca="1" si="551"/>
        <v>0</v>
      </c>
      <c r="H4172" t="str">
        <f t="shared" ca="1" si="552"/>
        <v>'360 GRP '!</v>
      </c>
      <c r="I4172">
        <f t="shared" ca="1" si="553"/>
        <v>0</v>
      </c>
      <c r="J4172" t="str">
        <f t="shared" ca="1" si="548"/>
        <v>'360 GRP '!</v>
      </c>
      <c r="K4172">
        <f t="shared" ca="1" si="548"/>
        <v>0</v>
      </c>
      <c r="L4172">
        <f t="shared" ca="1" si="548"/>
        <v>0</v>
      </c>
      <c r="M4172">
        <f t="shared" ca="1" si="548"/>
        <v>0</v>
      </c>
      <c r="N4172">
        <f t="shared" ca="1" si="548"/>
        <v>0</v>
      </c>
      <c r="O4172" t="str">
        <f t="shared" ca="1" si="546"/>
        <v>D:AD</v>
      </c>
      <c r="P4172" t="str">
        <f t="shared" ca="1" si="547"/>
        <v>D10:AD10</v>
      </c>
    </row>
    <row r="4173" spans="1:16">
      <c r="A4173" t="str">
        <f t="shared" si="549"/>
        <v>08</v>
      </c>
      <c r="B4173" t="str">
        <f t="shared" ca="1" si="550"/>
        <v>GRP</v>
      </c>
      <c r="C4173" t="s">
        <v>4773</v>
      </c>
      <c r="D4173" t="s">
        <v>4943</v>
      </c>
      <c r="E4173">
        <f t="shared" ca="1" si="551"/>
        <v>0</v>
      </c>
      <c r="H4173" t="str">
        <f t="shared" ca="1" si="552"/>
        <v>'360 GRP '!</v>
      </c>
      <c r="I4173">
        <f t="shared" ca="1" si="553"/>
        <v>0</v>
      </c>
      <c r="J4173" t="str">
        <f t="shared" ca="1" si="548"/>
        <v>'360 GRP '!</v>
      </c>
      <c r="K4173">
        <f t="shared" ca="1" si="548"/>
        <v>0</v>
      </c>
      <c r="L4173">
        <f t="shared" ca="1" si="548"/>
        <v>0</v>
      </c>
      <c r="M4173">
        <f t="shared" ca="1" si="548"/>
        <v>0</v>
      </c>
      <c r="N4173">
        <f t="shared" ca="1" si="548"/>
        <v>0</v>
      </c>
      <c r="O4173" t="str">
        <f t="shared" ca="1" si="546"/>
        <v>D:AD</v>
      </c>
      <c r="P4173" t="str">
        <f t="shared" ca="1" si="547"/>
        <v>D10:AD10</v>
      </c>
    </row>
    <row r="4174" spans="1:16">
      <c r="A4174" t="str">
        <f t="shared" si="549"/>
        <v>09</v>
      </c>
      <c r="B4174" t="str">
        <f t="shared" ca="1" si="550"/>
        <v>GRP</v>
      </c>
      <c r="C4174" t="s">
        <v>4773</v>
      </c>
      <c r="D4174" t="s">
        <v>4944</v>
      </c>
      <c r="E4174">
        <f t="shared" ca="1" si="551"/>
        <v>0</v>
      </c>
      <c r="H4174" t="str">
        <f t="shared" ca="1" si="552"/>
        <v>'360 GRP '!</v>
      </c>
      <c r="I4174">
        <f t="shared" ca="1" si="553"/>
        <v>0</v>
      </c>
      <c r="J4174" t="str">
        <f t="shared" ca="1" si="548"/>
        <v>'360 GRP '!</v>
      </c>
      <c r="K4174">
        <f t="shared" ca="1" si="548"/>
        <v>0</v>
      </c>
      <c r="L4174">
        <f t="shared" ca="1" si="548"/>
        <v>0</v>
      </c>
      <c r="M4174">
        <f t="shared" ca="1" si="548"/>
        <v>0</v>
      </c>
      <c r="N4174">
        <f t="shared" ca="1" si="548"/>
        <v>0</v>
      </c>
      <c r="O4174" t="str">
        <f t="shared" ca="1" si="546"/>
        <v>D:AD</v>
      </c>
      <c r="P4174" t="str">
        <f t="shared" ca="1" si="547"/>
        <v>D10:AD10</v>
      </c>
    </row>
    <row r="4175" spans="1:16">
      <c r="A4175" t="str">
        <f t="shared" si="549"/>
        <v>10</v>
      </c>
      <c r="B4175" t="str">
        <f t="shared" ca="1" si="550"/>
        <v>GRP</v>
      </c>
      <c r="C4175" t="s">
        <v>4773</v>
      </c>
      <c r="D4175" t="s">
        <v>4945</v>
      </c>
      <c r="E4175">
        <f t="shared" ca="1" si="551"/>
        <v>0</v>
      </c>
      <c r="H4175" t="str">
        <f t="shared" ca="1" si="552"/>
        <v>'360 GRP '!</v>
      </c>
      <c r="I4175">
        <f t="shared" ca="1" si="553"/>
        <v>0</v>
      </c>
      <c r="J4175" t="str">
        <f t="shared" ca="1" si="548"/>
        <v>'360 GRP '!</v>
      </c>
      <c r="K4175">
        <f t="shared" ca="1" si="548"/>
        <v>0</v>
      </c>
      <c r="L4175">
        <f t="shared" ca="1" si="548"/>
        <v>0</v>
      </c>
      <c r="M4175">
        <f t="shared" ca="1" si="548"/>
        <v>0</v>
      </c>
      <c r="N4175">
        <f t="shared" ca="1" si="548"/>
        <v>0</v>
      </c>
      <c r="O4175" t="str">
        <f t="shared" ca="1" si="546"/>
        <v>D:AD</v>
      </c>
      <c r="P4175" t="str">
        <f t="shared" ca="1" si="547"/>
        <v>D10:AD10</v>
      </c>
    </row>
    <row r="4176" spans="1:16">
      <c r="A4176" t="str">
        <f t="shared" si="549"/>
        <v>11</v>
      </c>
      <c r="B4176" t="str">
        <f t="shared" ca="1" si="550"/>
        <v>GRP</v>
      </c>
      <c r="C4176" t="s">
        <v>4773</v>
      </c>
      <c r="D4176" t="s">
        <v>4946</v>
      </c>
      <c r="E4176">
        <f t="shared" ca="1" si="551"/>
        <v>0</v>
      </c>
      <c r="H4176" t="str">
        <f t="shared" ca="1" si="552"/>
        <v>'360 GRP '!</v>
      </c>
      <c r="I4176">
        <f t="shared" ca="1" si="553"/>
        <v>0</v>
      </c>
      <c r="J4176" t="str">
        <f t="shared" ca="1" si="548"/>
        <v>'360 GRP '!</v>
      </c>
      <c r="K4176">
        <f t="shared" ca="1" si="548"/>
        <v>0</v>
      </c>
      <c r="L4176">
        <f t="shared" ca="1" si="548"/>
        <v>0</v>
      </c>
      <c r="M4176">
        <f t="shared" ca="1" si="548"/>
        <v>0</v>
      </c>
      <c r="N4176">
        <f t="shared" ca="1" si="548"/>
        <v>0</v>
      </c>
      <c r="O4176" t="str">
        <f t="shared" ref="O4176:O4239" ca="1" si="554">VLOOKUP($H4176,$G$8:$I$13,2,FALSE)</f>
        <v>D:AD</v>
      </c>
      <c r="P4176" t="str">
        <f t="shared" ref="P4176:P4239" ca="1" si="555">VLOOKUP($H4176,$G$8:$I$13,3,FALSE)</f>
        <v>D10:AD10</v>
      </c>
    </row>
    <row r="4177" spans="1:16">
      <c r="A4177" t="str">
        <f t="shared" si="549"/>
        <v>12</v>
      </c>
      <c r="B4177" t="str">
        <f t="shared" ca="1" si="550"/>
        <v>GRP</v>
      </c>
      <c r="C4177" t="s">
        <v>4773</v>
      </c>
      <c r="D4177" t="s">
        <v>4947</v>
      </c>
      <c r="E4177">
        <f t="shared" ca="1" si="551"/>
        <v>0</v>
      </c>
      <c r="H4177" t="str">
        <f t="shared" ca="1" si="552"/>
        <v>'360 GRP '!</v>
      </c>
      <c r="I4177">
        <f t="shared" ca="1" si="553"/>
        <v>0</v>
      </c>
      <c r="J4177" t="str">
        <f t="shared" ca="1" si="548"/>
        <v>'360 GRP '!</v>
      </c>
      <c r="K4177">
        <f t="shared" ca="1" si="548"/>
        <v>0</v>
      </c>
      <c r="L4177">
        <f t="shared" ca="1" si="548"/>
        <v>0</v>
      </c>
      <c r="M4177">
        <f t="shared" ca="1" si="548"/>
        <v>0</v>
      </c>
      <c r="N4177">
        <f t="shared" ca="1" si="548"/>
        <v>0</v>
      </c>
      <c r="O4177" t="str">
        <f t="shared" ca="1" si="554"/>
        <v>D:AD</v>
      </c>
      <c r="P4177" t="str">
        <f t="shared" ca="1" si="555"/>
        <v>D10:AD10</v>
      </c>
    </row>
    <row r="4178" spans="1:16">
      <c r="A4178" t="str">
        <f t="shared" si="549"/>
        <v>13</v>
      </c>
      <c r="B4178" t="str">
        <f t="shared" ca="1" si="550"/>
        <v>GRP</v>
      </c>
      <c r="C4178" t="s">
        <v>4773</v>
      </c>
      <c r="D4178" t="s">
        <v>4948</v>
      </c>
      <c r="E4178">
        <f t="shared" ca="1" si="551"/>
        <v>0</v>
      </c>
      <c r="H4178" t="str">
        <f t="shared" ca="1" si="552"/>
        <v>'360 GRP '!</v>
      </c>
      <c r="I4178">
        <f t="shared" ca="1" si="553"/>
        <v>0</v>
      </c>
      <c r="J4178" t="str">
        <f t="shared" ca="1" si="548"/>
        <v>'360 GRP '!</v>
      </c>
      <c r="K4178">
        <f t="shared" ca="1" si="548"/>
        <v>0</v>
      </c>
      <c r="L4178">
        <f t="shared" ca="1" si="548"/>
        <v>0</v>
      </c>
      <c r="M4178">
        <f t="shared" ca="1" si="548"/>
        <v>0</v>
      </c>
      <c r="N4178">
        <f t="shared" ca="1" si="548"/>
        <v>0</v>
      </c>
      <c r="O4178" t="str">
        <f t="shared" ca="1" si="554"/>
        <v>D:AD</v>
      </c>
      <c r="P4178" t="str">
        <f t="shared" ca="1" si="555"/>
        <v>D10:AD10</v>
      </c>
    </row>
    <row r="4179" spans="1:16">
      <c r="A4179" t="str">
        <f t="shared" si="549"/>
        <v>100</v>
      </c>
      <c r="B4179" t="str">
        <f t="shared" ca="1" si="550"/>
        <v>GRP</v>
      </c>
      <c r="C4179" t="s">
        <v>4773</v>
      </c>
      <c r="D4179" t="s">
        <v>4949</v>
      </c>
      <c r="E4179">
        <f t="shared" ca="1" si="551"/>
        <v>0</v>
      </c>
      <c r="H4179" t="str">
        <f t="shared" ca="1" si="552"/>
        <v>'360 GRP '!</v>
      </c>
      <c r="I4179">
        <f t="shared" ca="1" si="553"/>
        <v>0</v>
      </c>
      <c r="J4179" t="str">
        <f t="shared" ca="1" si="548"/>
        <v>'360 GRP '!</v>
      </c>
      <c r="K4179">
        <f t="shared" ca="1" si="548"/>
        <v>0</v>
      </c>
      <c r="L4179">
        <f t="shared" ca="1" si="548"/>
        <v>0</v>
      </c>
      <c r="M4179">
        <f t="shared" ca="1" si="548"/>
        <v>0</v>
      </c>
      <c r="N4179">
        <f t="shared" ca="1" si="548"/>
        <v>0</v>
      </c>
      <c r="O4179" t="str">
        <f t="shared" ca="1" si="554"/>
        <v>D:AD</v>
      </c>
      <c r="P4179" t="str">
        <f t="shared" ca="1" si="555"/>
        <v>D10:AD10</v>
      </c>
    </row>
    <row r="4180" spans="1:16">
      <c r="A4180" t="str">
        <f t="shared" si="549"/>
        <v>01</v>
      </c>
      <c r="B4180" t="str">
        <f t="shared" ca="1" si="550"/>
        <v>GRP</v>
      </c>
      <c r="C4180" t="s">
        <v>4774</v>
      </c>
      <c r="D4180" t="s">
        <v>4950</v>
      </c>
      <c r="E4180">
        <f t="shared" ca="1" si="551"/>
        <v>0</v>
      </c>
      <c r="H4180" t="str">
        <f t="shared" ca="1" si="552"/>
        <v>'360 GRP '!</v>
      </c>
      <c r="I4180">
        <f t="shared" ca="1" si="553"/>
        <v>0</v>
      </c>
      <c r="J4180" t="str">
        <f t="shared" ca="1" si="548"/>
        <v>'360 GRP '!</v>
      </c>
      <c r="K4180">
        <f t="shared" ca="1" si="548"/>
        <v>0</v>
      </c>
      <c r="L4180">
        <f t="shared" ca="1" si="548"/>
        <v>0</v>
      </c>
      <c r="M4180">
        <f t="shared" ca="1" si="548"/>
        <v>0</v>
      </c>
      <c r="N4180">
        <f t="shared" ca="1" si="548"/>
        <v>0</v>
      </c>
      <c r="O4180" t="str">
        <f t="shared" ca="1" si="554"/>
        <v>D:AD</v>
      </c>
      <c r="P4180" t="str">
        <f t="shared" ca="1" si="555"/>
        <v>D10:AD10</v>
      </c>
    </row>
    <row r="4181" spans="1:16">
      <c r="A4181" t="str">
        <f t="shared" si="549"/>
        <v>02</v>
      </c>
      <c r="B4181" t="str">
        <f t="shared" ca="1" si="550"/>
        <v>GRP</v>
      </c>
      <c r="C4181" t="s">
        <v>4774</v>
      </c>
      <c r="D4181" t="s">
        <v>4951</v>
      </c>
      <c r="E4181">
        <f t="shared" ca="1" si="551"/>
        <v>0</v>
      </c>
      <c r="H4181" t="str">
        <f t="shared" ca="1" si="552"/>
        <v>'360 GRP '!</v>
      </c>
      <c r="I4181">
        <f t="shared" ca="1" si="553"/>
        <v>0</v>
      </c>
      <c r="J4181" t="str">
        <f t="shared" ca="1" si="548"/>
        <v>'360 GRP '!</v>
      </c>
      <c r="K4181">
        <f t="shared" ca="1" si="548"/>
        <v>0</v>
      </c>
      <c r="L4181">
        <f t="shared" ca="1" si="548"/>
        <v>0</v>
      </c>
      <c r="M4181">
        <f t="shared" ca="1" si="548"/>
        <v>0</v>
      </c>
      <c r="N4181">
        <f t="shared" ca="1" si="548"/>
        <v>0</v>
      </c>
      <c r="O4181" t="str">
        <f t="shared" ca="1" si="554"/>
        <v>D:AD</v>
      </c>
      <c r="P4181" t="str">
        <f t="shared" ca="1" si="555"/>
        <v>D10:AD10</v>
      </c>
    </row>
    <row r="4182" spans="1:16">
      <c r="A4182" t="str">
        <f t="shared" si="549"/>
        <v>03</v>
      </c>
      <c r="B4182" t="str">
        <f t="shared" ca="1" si="550"/>
        <v>GRP</v>
      </c>
      <c r="C4182" t="s">
        <v>4774</v>
      </c>
      <c r="D4182" t="s">
        <v>4952</v>
      </c>
      <c r="E4182">
        <f t="shared" ca="1" si="551"/>
        <v>0</v>
      </c>
      <c r="H4182" t="str">
        <f t="shared" ca="1" si="552"/>
        <v>'360 GRP '!</v>
      </c>
      <c r="I4182">
        <f t="shared" ca="1" si="553"/>
        <v>0</v>
      </c>
      <c r="J4182" t="str">
        <f t="shared" ca="1" si="548"/>
        <v>'360 GRP '!</v>
      </c>
      <c r="K4182">
        <f t="shared" ca="1" si="548"/>
        <v>0</v>
      </c>
      <c r="L4182">
        <f t="shared" ca="1" si="548"/>
        <v>0</v>
      </c>
      <c r="M4182">
        <f t="shared" ca="1" si="548"/>
        <v>0</v>
      </c>
      <c r="N4182">
        <f t="shared" ca="1" si="548"/>
        <v>0</v>
      </c>
      <c r="O4182" t="str">
        <f t="shared" ca="1" si="554"/>
        <v>D:AD</v>
      </c>
      <c r="P4182" t="str">
        <f t="shared" ca="1" si="555"/>
        <v>D10:AD10</v>
      </c>
    </row>
    <row r="4183" spans="1:16">
      <c r="A4183" t="str">
        <f t="shared" si="549"/>
        <v>04</v>
      </c>
      <c r="B4183" t="str">
        <f t="shared" ca="1" si="550"/>
        <v>GRP</v>
      </c>
      <c r="C4183" t="s">
        <v>4774</v>
      </c>
      <c r="D4183" t="s">
        <v>4953</v>
      </c>
      <c r="E4183">
        <f t="shared" ca="1" si="551"/>
        <v>0</v>
      </c>
      <c r="H4183" t="str">
        <f t="shared" ca="1" si="552"/>
        <v>'360 GRP '!</v>
      </c>
      <c r="I4183">
        <f t="shared" ca="1" si="553"/>
        <v>0</v>
      </c>
      <c r="J4183" t="str">
        <f t="shared" ca="1" si="548"/>
        <v>'360 GRP '!</v>
      </c>
      <c r="K4183">
        <f t="shared" ca="1" si="548"/>
        <v>0</v>
      </c>
      <c r="L4183">
        <f t="shared" ca="1" si="548"/>
        <v>0</v>
      </c>
      <c r="M4183">
        <f t="shared" ca="1" si="548"/>
        <v>0</v>
      </c>
      <c r="N4183">
        <f t="shared" ca="1" si="548"/>
        <v>0</v>
      </c>
      <c r="O4183" t="str">
        <f t="shared" ca="1" si="554"/>
        <v>D:AD</v>
      </c>
      <c r="P4183" t="str">
        <f t="shared" ca="1" si="555"/>
        <v>D10:AD10</v>
      </c>
    </row>
    <row r="4184" spans="1:16">
      <c r="A4184" t="str">
        <f t="shared" si="549"/>
        <v>05</v>
      </c>
      <c r="B4184" t="str">
        <f t="shared" ca="1" si="550"/>
        <v>GRP</v>
      </c>
      <c r="C4184" t="s">
        <v>4774</v>
      </c>
      <c r="D4184" t="s">
        <v>4954</v>
      </c>
      <c r="E4184">
        <f t="shared" ca="1" si="551"/>
        <v>0</v>
      </c>
      <c r="H4184" t="str">
        <f t="shared" ca="1" si="552"/>
        <v>'360 GRP '!</v>
      </c>
      <c r="I4184">
        <f t="shared" ca="1" si="553"/>
        <v>0</v>
      </c>
      <c r="J4184" t="str">
        <f t="shared" ca="1" si="548"/>
        <v>'360 GRP '!</v>
      </c>
      <c r="K4184">
        <f t="shared" ca="1" si="548"/>
        <v>0</v>
      </c>
      <c r="L4184">
        <f t="shared" ca="1" si="548"/>
        <v>0</v>
      </c>
      <c r="M4184">
        <f t="shared" ca="1" si="548"/>
        <v>0</v>
      </c>
      <c r="N4184">
        <f t="shared" ca="1" si="548"/>
        <v>0</v>
      </c>
      <c r="O4184" t="str">
        <f t="shared" ca="1" si="554"/>
        <v>D:AD</v>
      </c>
      <c r="P4184" t="str">
        <f t="shared" ca="1" si="555"/>
        <v>D10:AD10</v>
      </c>
    </row>
    <row r="4185" spans="1:16">
      <c r="A4185" t="str">
        <f t="shared" si="549"/>
        <v>06</v>
      </c>
      <c r="B4185" t="str">
        <f t="shared" ca="1" si="550"/>
        <v>GRP</v>
      </c>
      <c r="C4185" t="s">
        <v>4774</v>
      </c>
      <c r="D4185" t="s">
        <v>4955</v>
      </c>
      <c r="E4185">
        <f t="shared" ca="1" si="551"/>
        <v>0</v>
      </c>
      <c r="H4185" t="str">
        <f t="shared" ca="1" si="552"/>
        <v>'360 GRP '!</v>
      </c>
      <c r="I4185">
        <f t="shared" ca="1" si="553"/>
        <v>0</v>
      </c>
      <c r="J4185" t="str">
        <f t="shared" ca="1" si="548"/>
        <v>'360 GRP '!</v>
      </c>
      <c r="K4185">
        <f t="shared" ca="1" si="548"/>
        <v>0</v>
      </c>
      <c r="L4185">
        <f t="shared" ca="1" si="548"/>
        <v>0</v>
      </c>
      <c r="M4185">
        <f t="shared" ca="1" si="548"/>
        <v>0</v>
      </c>
      <c r="N4185">
        <f t="shared" ca="1" si="548"/>
        <v>0</v>
      </c>
      <c r="O4185" t="str">
        <f t="shared" ca="1" si="554"/>
        <v>D:AD</v>
      </c>
      <c r="P4185" t="str">
        <f t="shared" ca="1" si="555"/>
        <v>D10:AD10</v>
      </c>
    </row>
    <row r="4186" spans="1:16">
      <c r="A4186" t="str">
        <f t="shared" si="549"/>
        <v>07</v>
      </c>
      <c r="B4186" t="str">
        <f t="shared" ca="1" si="550"/>
        <v>GRP</v>
      </c>
      <c r="C4186" t="s">
        <v>4774</v>
      </c>
      <c r="D4186" t="s">
        <v>4956</v>
      </c>
      <c r="E4186">
        <f t="shared" ca="1" si="551"/>
        <v>0</v>
      </c>
      <c r="H4186" t="str">
        <f t="shared" ca="1" si="552"/>
        <v>'360 GRP '!</v>
      </c>
      <c r="I4186">
        <f t="shared" ca="1" si="553"/>
        <v>0</v>
      </c>
      <c r="J4186" t="str">
        <f t="shared" ca="1" si="548"/>
        <v>'360 GRP '!</v>
      </c>
      <c r="K4186">
        <f t="shared" ca="1" si="548"/>
        <v>0</v>
      </c>
      <c r="L4186">
        <f t="shared" ca="1" si="548"/>
        <v>0</v>
      </c>
      <c r="M4186">
        <f t="shared" ca="1" si="548"/>
        <v>0</v>
      </c>
      <c r="N4186">
        <f t="shared" ca="1" si="548"/>
        <v>0</v>
      </c>
      <c r="O4186" t="str">
        <f t="shared" ca="1" si="554"/>
        <v>D:AD</v>
      </c>
      <c r="P4186" t="str">
        <f t="shared" ca="1" si="555"/>
        <v>D10:AD10</v>
      </c>
    </row>
    <row r="4187" spans="1:16">
      <c r="A4187" t="str">
        <f t="shared" si="549"/>
        <v>08</v>
      </c>
      <c r="B4187" t="str">
        <f t="shared" ca="1" si="550"/>
        <v>GRP</v>
      </c>
      <c r="C4187" t="s">
        <v>4774</v>
      </c>
      <c r="D4187" t="s">
        <v>4957</v>
      </c>
      <c r="E4187">
        <f t="shared" ca="1" si="551"/>
        <v>0</v>
      </c>
      <c r="H4187" t="str">
        <f t="shared" ca="1" si="552"/>
        <v>'360 GRP '!</v>
      </c>
      <c r="I4187">
        <f t="shared" ca="1" si="553"/>
        <v>0</v>
      </c>
      <c r="J4187" t="str">
        <f t="shared" ca="1" si="548"/>
        <v>'360 GRP '!</v>
      </c>
      <c r="K4187">
        <f t="shared" ca="1" si="548"/>
        <v>0</v>
      </c>
      <c r="L4187">
        <f t="shared" ca="1" si="548"/>
        <v>0</v>
      </c>
      <c r="M4187">
        <f t="shared" ca="1" si="548"/>
        <v>0</v>
      </c>
      <c r="N4187">
        <f t="shared" ca="1" si="548"/>
        <v>0</v>
      </c>
      <c r="O4187" t="str">
        <f t="shared" ca="1" si="554"/>
        <v>D:AD</v>
      </c>
      <c r="P4187" t="str">
        <f t="shared" ca="1" si="555"/>
        <v>D10:AD10</v>
      </c>
    </row>
    <row r="4188" spans="1:16">
      <c r="A4188" t="str">
        <f t="shared" si="549"/>
        <v>09</v>
      </c>
      <c r="B4188" t="str">
        <f t="shared" ca="1" si="550"/>
        <v>GRP</v>
      </c>
      <c r="C4188" t="s">
        <v>4774</v>
      </c>
      <c r="D4188" t="s">
        <v>4958</v>
      </c>
      <c r="E4188">
        <f t="shared" ca="1" si="551"/>
        <v>0</v>
      </c>
      <c r="H4188" t="str">
        <f t="shared" ca="1" si="552"/>
        <v>'360 GRP '!</v>
      </c>
      <c r="I4188">
        <f t="shared" ca="1" si="553"/>
        <v>0</v>
      </c>
      <c r="J4188" t="str">
        <f t="shared" ca="1" si="548"/>
        <v>'360 GRP '!</v>
      </c>
      <c r="K4188">
        <f t="shared" ca="1" si="548"/>
        <v>0</v>
      </c>
      <c r="L4188">
        <f t="shared" ca="1" si="548"/>
        <v>0</v>
      </c>
      <c r="M4188">
        <f t="shared" ca="1" si="548"/>
        <v>0</v>
      </c>
      <c r="N4188">
        <f t="shared" ca="1" si="548"/>
        <v>0</v>
      </c>
      <c r="O4188" t="str">
        <f t="shared" ca="1" si="554"/>
        <v>D:AD</v>
      </c>
      <c r="P4188" t="str">
        <f t="shared" ca="1" si="555"/>
        <v>D10:AD10</v>
      </c>
    </row>
    <row r="4189" spans="1:16">
      <c r="A4189" t="str">
        <f t="shared" si="549"/>
        <v>10</v>
      </c>
      <c r="B4189" t="str">
        <f t="shared" ca="1" si="550"/>
        <v>GRP</v>
      </c>
      <c r="C4189" t="s">
        <v>4774</v>
      </c>
      <c r="D4189" t="s">
        <v>4959</v>
      </c>
      <c r="E4189">
        <f t="shared" ca="1" si="551"/>
        <v>0</v>
      </c>
      <c r="H4189" t="str">
        <f t="shared" ca="1" si="552"/>
        <v>'360 GRP '!</v>
      </c>
      <c r="I4189">
        <f t="shared" ca="1" si="553"/>
        <v>0</v>
      </c>
      <c r="J4189" t="str">
        <f t="shared" ca="1" si="548"/>
        <v>'360 GRP '!</v>
      </c>
      <c r="K4189">
        <f t="shared" ca="1" si="548"/>
        <v>0</v>
      </c>
      <c r="L4189">
        <f t="shared" ca="1" si="548"/>
        <v>0</v>
      </c>
      <c r="M4189">
        <f t="shared" ca="1" si="548"/>
        <v>0</v>
      </c>
      <c r="N4189">
        <f t="shared" ca="1" si="548"/>
        <v>0</v>
      </c>
      <c r="O4189" t="str">
        <f t="shared" ca="1" si="554"/>
        <v>D:AD</v>
      </c>
      <c r="P4189" t="str">
        <f t="shared" ca="1" si="555"/>
        <v>D10:AD10</v>
      </c>
    </row>
    <row r="4190" spans="1:16">
      <c r="A4190" t="str">
        <f t="shared" si="549"/>
        <v>11</v>
      </c>
      <c r="B4190" t="str">
        <f t="shared" ca="1" si="550"/>
        <v>GRP</v>
      </c>
      <c r="C4190" t="s">
        <v>4774</v>
      </c>
      <c r="D4190" t="s">
        <v>4960</v>
      </c>
      <c r="E4190">
        <f t="shared" ca="1" si="551"/>
        <v>0</v>
      </c>
      <c r="H4190" t="str">
        <f t="shared" ca="1" si="552"/>
        <v>'360 GRP '!</v>
      </c>
      <c r="I4190">
        <f t="shared" ca="1" si="553"/>
        <v>0</v>
      </c>
      <c r="J4190" t="str">
        <f t="shared" ca="1" si="548"/>
        <v>'360 GRP '!</v>
      </c>
      <c r="K4190">
        <f t="shared" ca="1" si="548"/>
        <v>0</v>
      </c>
      <c r="L4190">
        <f t="shared" ca="1" si="548"/>
        <v>0</v>
      </c>
      <c r="M4190">
        <f t="shared" ca="1" si="548"/>
        <v>0</v>
      </c>
      <c r="N4190">
        <f t="shared" ca="1" si="548"/>
        <v>0</v>
      </c>
      <c r="O4190" t="str">
        <f t="shared" ca="1" si="554"/>
        <v>D:AD</v>
      </c>
      <c r="P4190" t="str">
        <f t="shared" ca="1" si="555"/>
        <v>D10:AD10</v>
      </c>
    </row>
    <row r="4191" spans="1:16">
      <c r="A4191" t="str">
        <f t="shared" si="549"/>
        <v>12</v>
      </c>
      <c r="B4191" t="str">
        <f t="shared" ca="1" si="550"/>
        <v>GRP</v>
      </c>
      <c r="C4191" t="s">
        <v>4774</v>
      </c>
      <c r="D4191" t="s">
        <v>4961</v>
      </c>
      <c r="E4191">
        <f t="shared" ca="1" si="551"/>
        <v>0</v>
      </c>
      <c r="H4191" t="str">
        <f t="shared" ca="1" si="552"/>
        <v>'360 GRP '!</v>
      </c>
      <c r="I4191">
        <f t="shared" ca="1" si="553"/>
        <v>0</v>
      </c>
      <c r="J4191" t="str">
        <f t="shared" ca="1" si="548"/>
        <v>'360 GRP '!</v>
      </c>
      <c r="K4191">
        <f t="shared" ca="1" si="548"/>
        <v>0</v>
      </c>
      <c r="L4191">
        <f t="shared" ca="1" si="548"/>
        <v>0</v>
      </c>
      <c r="M4191">
        <f t="shared" ca="1" si="548"/>
        <v>0</v>
      </c>
      <c r="N4191">
        <f t="shared" ca="1" si="548"/>
        <v>0</v>
      </c>
      <c r="O4191" t="str">
        <f t="shared" ca="1" si="554"/>
        <v>D:AD</v>
      </c>
      <c r="P4191" t="str">
        <f t="shared" ca="1" si="555"/>
        <v>D10:AD10</v>
      </c>
    </row>
    <row r="4192" spans="1:16">
      <c r="A4192" t="str">
        <f t="shared" si="549"/>
        <v>13</v>
      </c>
      <c r="B4192" t="str">
        <f t="shared" ca="1" si="550"/>
        <v>GRP</v>
      </c>
      <c r="C4192" t="s">
        <v>4774</v>
      </c>
      <c r="D4192" t="s">
        <v>4962</v>
      </c>
      <c r="E4192">
        <f t="shared" ca="1" si="551"/>
        <v>0</v>
      </c>
      <c r="H4192" t="str">
        <f t="shared" ca="1" si="552"/>
        <v>'360 GRP '!</v>
      </c>
      <c r="I4192">
        <f t="shared" ca="1" si="553"/>
        <v>0</v>
      </c>
      <c r="J4192" t="str">
        <f t="shared" ca="1" si="548"/>
        <v>'360 GRP '!</v>
      </c>
      <c r="K4192">
        <f t="shared" ca="1" si="548"/>
        <v>0</v>
      </c>
      <c r="L4192">
        <f t="shared" ca="1" si="548"/>
        <v>0</v>
      </c>
      <c r="M4192">
        <f t="shared" ca="1" si="548"/>
        <v>0</v>
      </c>
      <c r="N4192">
        <f t="shared" ca="1" si="548"/>
        <v>0</v>
      </c>
      <c r="O4192" t="str">
        <f t="shared" ca="1" si="554"/>
        <v>D:AD</v>
      </c>
      <c r="P4192" t="str">
        <f t="shared" ca="1" si="555"/>
        <v>D10:AD10</v>
      </c>
    </row>
    <row r="4193" spans="1:16">
      <c r="A4193" t="str">
        <f t="shared" si="549"/>
        <v>100</v>
      </c>
      <c r="B4193" t="str">
        <f t="shared" ca="1" si="550"/>
        <v>GRP</v>
      </c>
      <c r="C4193" t="s">
        <v>4774</v>
      </c>
      <c r="D4193" t="s">
        <v>4963</v>
      </c>
      <c r="E4193">
        <f t="shared" ca="1" si="551"/>
        <v>0</v>
      </c>
      <c r="H4193" t="str">
        <f t="shared" ca="1" si="552"/>
        <v>'360 GRP '!</v>
      </c>
      <c r="I4193">
        <f t="shared" ca="1" si="553"/>
        <v>0</v>
      </c>
      <c r="J4193" t="str">
        <f t="shared" ca="1" si="548"/>
        <v>'360 GRP '!</v>
      </c>
      <c r="K4193">
        <f t="shared" ca="1" si="548"/>
        <v>0</v>
      </c>
      <c r="L4193">
        <f t="shared" ca="1" si="548"/>
        <v>0</v>
      </c>
      <c r="M4193">
        <f t="shared" ca="1" si="548"/>
        <v>0</v>
      </c>
      <c r="N4193">
        <f t="shared" ca="1" si="548"/>
        <v>0</v>
      </c>
      <c r="O4193" t="str">
        <f t="shared" ca="1" si="554"/>
        <v>D:AD</v>
      </c>
      <c r="P4193" t="str">
        <f t="shared" ca="1" si="555"/>
        <v>D10:AD10</v>
      </c>
    </row>
    <row r="4194" spans="1:16">
      <c r="A4194" t="str">
        <f t="shared" si="549"/>
        <v>01</v>
      </c>
      <c r="B4194" t="str">
        <f t="shared" ca="1" si="550"/>
        <v>GRP</v>
      </c>
      <c r="C4194" t="s">
        <v>4775</v>
      </c>
      <c r="D4194" t="s">
        <v>4964</v>
      </c>
      <c r="E4194">
        <f t="shared" ca="1" si="551"/>
        <v>0</v>
      </c>
      <c r="H4194" t="str">
        <f t="shared" ca="1" si="552"/>
        <v>'360 GRP '!</v>
      </c>
      <c r="I4194">
        <f t="shared" ca="1" si="553"/>
        <v>0</v>
      </c>
      <c r="J4194" t="str">
        <f t="shared" ca="1" si="548"/>
        <v>'360 GRP '!</v>
      </c>
      <c r="K4194">
        <f t="shared" ca="1" si="548"/>
        <v>0</v>
      </c>
      <c r="L4194">
        <f t="shared" ca="1" si="548"/>
        <v>0</v>
      </c>
      <c r="M4194">
        <f t="shared" ca="1" si="548"/>
        <v>0</v>
      </c>
      <c r="N4194">
        <f t="shared" ca="1" si="548"/>
        <v>0</v>
      </c>
      <c r="O4194" t="str">
        <f t="shared" ca="1" si="554"/>
        <v>D:AD</v>
      </c>
      <c r="P4194" t="str">
        <f t="shared" ca="1" si="555"/>
        <v>D10:AD10</v>
      </c>
    </row>
    <row r="4195" spans="1:16">
      <c r="A4195" t="str">
        <f t="shared" si="549"/>
        <v>02</v>
      </c>
      <c r="B4195" t="str">
        <f t="shared" ca="1" si="550"/>
        <v>GRP</v>
      </c>
      <c r="C4195" t="s">
        <v>4775</v>
      </c>
      <c r="D4195" t="s">
        <v>4965</v>
      </c>
      <c r="E4195">
        <f t="shared" ca="1" si="551"/>
        <v>0</v>
      </c>
      <c r="H4195" t="str">
        <f t="shared" ca="1" si="552"/>
        <v>'360 GRP '!</v>
      </c>
      <c r="I4195">
        <f t="shared" ca="1" si="553"/>
        <v>0</v>
      </c>
      <c r="J4195" t="str">
        <f t="shared" ca="1" si="548"/>
        <v>'360 GRP '!</v>
      </c>
      <c r="K4195">
        <f t="shared" ca="1" si="548"/>
        <v>0</v>
      </c>
      <c r="L4195">
        <f t="shared" ca="1" si="548"/>
        <v>0</v>
      </c>
      <c r="M4195">
        <f t="shared" ca="1" si="548"/>
        <v>0</v>
      </c>
      <c r="N4195">
        <f t="shared" ca="1" si="548"/>
        <v>0</v>
      </c>
      <c r="O4195" t="str">
        <f t="shared" ca="1" si="554"/>
        <v>D:AD</v>
      </c>
      <c r="P4195" t="str">
        <f t="shared" ca="1" si="555"/>
        <v>D10:AD10</v>
      </c>
    </row>
    <row r="4196" spans="1:16">
      <c r="A4196" t="str">
        <f t="shared" si="549"/>
        <v>03</v>
      </c>
      <c r="B4196" t="str">
        <f t="shared" ca="1" si="550"/>
        <v>GRP</v>
      </c>
      <c r="C4196" t="s">
        <v>4775</v>
      </c>
      <c r="D4196" t="s">
        <v>4966</v>
      </c>
      <c r="E4196">
        <f t="shared" ca="1" si="551"/>
        <v>0</v>
      </c>
      <c r="H4196" t="str">
        <f t="shared" ca="1" si="552"/>
        <v>'360 GRP '!</v>
      </c>
      <c r="I4196">
        <f t="shared" ca="1" si="553"/>
        <v>0</v>
      </c>
      <c r="J4196" t="str">
        <f t="shared" ca="1" si="548"/>
        <v>'360 GRP '!</v>
      </c>
      <c r="K4196">
        <f t="shared" ca="1" si="548"/>
        <v>0</v>
      </c>
      <c r="L4196">
        <f t="shared" ca="1" si="548"/>
        <v>0</v>
      </c>
      <c r="M4196">
        <f t="shared" ca="1" si="548"/>
        <v>0</v>
      </c>
      <c r="N4196">
        <f t="shared" ca="1" si="548"/>
        <v>0</v>
      </c>
      <c r="O4196" t="str">
        <f t="shared" ca="1" si="554"/>
        <v>D:AD</v>
      </c>
      <c r="P4196" t="str">
        <f t="shared" ca="1" si="555"/>
        <v>D10:AD10</v>
      </c>
    </row>
    <row r="4197" spans="1:16">
      <c r="A4197" t="str">
        <f t="shared" si="549"/>
        <v>04</v>
      </c>
      <c r="B4197" t="str">
        <f t="shared" ca="1" si="550"/>
        <v>GRP</v>
      </c>
      <c r="C4197" t="s">
        <v>4775</v>
      </c>
      <c r="D4197" t="s">
        <v>4967</v>
      </c>
      <c r="E4197">
        <f t="shared" ca="1" si="551"/>
        <v>0</v>
      </c>
      <c r="H4197" t="str">
        <f t="shared" ca="1" si="552"/>
        <v>'360 GRP '!</v>
      </c>
      <c r="I4197">
        <f t="shared" ca="1" si="553"/>
        <v>0</v>
      </c>
      <c r="J4197" t="str">
        <f t="shared" ca="1" si="548"/>
        <v>'360 GRP '!</v>
      </c>
      <c r="K4197">
        <f t="shared" ca="1" si="548"/>
        <v>0</v>
      </c>
      <c r="L4197">
        <f t="shared" ca="1" si="548"/>
        <v>0</v>
      </c>
      <c r="M4197">
        <f t="shared" ca="1" si="548"/>
        <v>0</v>
      </c>
      <c r="N4197">
        <f t="shared" ca="1" si="548"/>
        <v>0</v>
      </c>
      <c r="O4197" t="str">
        <f t="shared" ca="1" si="554"/>
        <v>D:AD</v>
      </c>
      <c r="P4197" t="str">
        <f t="shared" ca="1" si="555"/>
        <v>D10:AD10</v>
      </c>
    </row>
    <row r="4198" spans="1:16">
      <c r="A4198" t="str">
        <f t="shared" si="549"/>
        <v>05</v>
      </c>
      <c r="B4198" t="str">
        <f t="shared" ca="1" si="550"/>
        <v>GRP</v>
      </c>
      <c r="C4198" t="s">
        <v>4775</v>
      </c>
      <c r="D4198" t="s">
        <v>4968</v>
      </c>
      <c r="E4198">
        <f t="shared" ca="1" si="551"/>
        <v>0</v>
      </c>
      <c r="H4198" t="str">
        <f t="shared" ca="1" si="552"/>
        <v>'360 GRP '!</v>
      </c>
      <c r="I4198">
        <f t="shared" ca="1" si="553"/>
        <v>0</v>
      </c>
      <c r="J4198" t="str">
        <f t="shared" ref="J4198:N4248" ca="1" si="556">IF(IFERROR(VLOOKUP($C4198,INDIRECT(J$14&amp;"D:D"),1,FALSE),0)&lt;&gt;0,J$14,0)</f>
        <v>'360 GRP '!</v>
      </c>
      <c r="K4198">
        <f t="shared" ca="1" si="556"/>
        <v>0</v>
      </c>
      <c r="L4198">
        <f t="shared" ca="1" si="556"/>
        <v>0</v>
      </c>
      <c r="M4198">
        <f t="shared" ca="1" si="556"/>
        <v>0</v>
      </c>
      <c r="N4198">
        <f t="shared" ca="1" si="556"/>
        <v>0</v>
      </c>
      <c r="O4198" t="str">
        <f t="shared" ca="1" si="554"/>
        <v>D:AD</v>
      </c>
      <c r="P4198" t="str">
        <f t="shared" ca="1" si="555"/>
        <v>D10:AD10</v>
      </c>
    </row>
    <row r="4199" spans="1:16">
      <c r="A4199" t="str">
        <f t="shared" si="549"/>
        <v>06</v>
      </c>
      <c r="B4199" t="str">
        <f t="shared" ca="1" si="550"/>
        <v>GRP</v>
      </c>
      <c r="C4199" t="s">
        <v>4775</v>
      </c>
      <c r="D4199" t="s">
        <v>4969</v>
      </c>
      <c r="E4199">
        <f t="shared" ca="1" si="551"/>
        <v>0</v>
      </c>
      <c r="H4199" t="str">
        <f t="shared" ca="1" si="552"/>
        <v>'360 GRP '!</v>
      </c>
      <c r="I4199">
        <f t="shared" ca="1" si="553"/>
        <v>0</v>
      </c>
      <c r="J4199" t="str">
        <f t="shared" ca="1" si="556"/>
        <v>'360 GRP '!</v>
      </c>
      <c r="K4199">
        <f t="shared" ca="1" si="556"/>
        <v>0</v>
      </c>
      <c r="L4199">
        <f t="shared" ca="1" si="556"/>
        <v>0</v>
      </c>
      <c r="M4199">
        <f t="shared" ca="1" si="556"/>
        <v>0</v>
      </c>
      <c r="N4199">
        <f t="shared" ca="1" si="556"/>
        <v>0</v>
      </c>
      <c r="O4199" t="str">
        <f t="shared" ca="1" si="554"/>
        <v>D:AD</v>
      </c>
      <c r="P4199" t="str">
        <f t="shared" ca="1" si="555"/>
        <v>D10:AD10</v>
      </c>
    </row>
    <row r="4200" spans="1:16">
      <c r="A4200" t="str">
        <f t="shared" si="549"/>
        <v>07</v>
      </c>
      <c r="B4200" t="str">
        <f t="shared" ca="1" si="550"/>
        <v>GRP</v>
      </c>
      <c r="C4200" t="s">
        <v>4775</v>
      </c>
      <c r="D4200" t="s">
        <v>4970</v>
      </c>
      <c r="E4200">
        <f t="shared" ca="1" si="551"/>
        <v>0</v>
      </c>
      <c r="H4200" t="str">
        <f t="shared" ca="1" si="552"/>
        <v>'360 GRP '!</v>
      </c>
      <c r="I4200">
        <f t="shared" ca="1" si="553"/>
        <v>0</v>
      </c>
      <c r="J4200" t="str">
        <f t="shared" ca="1" si="556"/>
        <v>'360 GRP '!</v>
      </c>
      <c r="K4200">
        <f t="shared" ca="1" si="556"/>
        <v>0</v>
      </c>
      <c r="L4200">
        <f t="shared" ca="1" si="556"/>
        <v>0</v>
      </c>
      <c r="M4200">
        <f t="shared" ca="1" si="556"/>
        <v>0</v>
      </c>
      <c r="N4200">
        <f t="shared" ca="1" si="556"/>
        <v>0</v>
      </c>
      <c r="O4200" t="str">
        <f t="shared" ca="1" si="554"/>
        <v>D:AD</v>
      </c>
      <c r="P4200" t="str">
        <f t="shared" ca="1" si="555"/>
        <v>D10:AD10</v>
      </c>
    </row>
    <row r="4201" spans="1:16">
      <c r="A4201" t="str">
        <f t="shared" si="549"/>
        <v>08</v>
      </c>
      <c r="B4201" t="str">
        <f t="shared" ca="1" si="550"/>
        <v>GRP</v>
      </c>
      <c r="C4201" t="s">
        <v>4775</v>
      </c>
      <c r="D4201" t="s">
        <v>4971</v>
      </c>
      <c r="E4201">
        <f t="shared" ca="1" si="551"/>
        <v>0</v>
      </c>
      <c r="H4201" t="str">
        <f t="shared" ca="1" si="552"/>
        <v>'360 GRP '!</v>
      </c>
      <c r="I4201">
        <f t="shared" ca="1" si="553"/>
        <v>0</v>
      </c>
      <c r="J4201" t="str">
        <f t="shared" ca="1" si="556"/>
        <v>'360 GRP '!</v>
      </c>
      <c r="K4201">
        <f t="shared" ca="1" si="556"/>
        <v>0</v>
      </c>
      <c r="L4201">
        <f t="shared" ca="1" si="556"/>
        <v>0</v>
      </c>
      <c r="M4201">
        <f t="shared" ca="1" si="556"/>
        <v>0</v>
      </c>
      <c r="N4201">
        <f t="shared" ca="1" si="556"/>
        <v>0</v>
      </c>
      <c r="O4201" t="str">
        <f t="shared" ca="1" si="554"/>
        <v>D:AD</v>
      </c>
      <c r="P4201" t="str">
        <f t="shared" ca="1" si="555"/>
        <v>D10:AD10</v>
      </c>
    </row>
    <row r="4202" spans="1:16">
      <c r="A4202" t="str">
        <f t="shared" si="549"/>
        <v>09</v>
      </c>
      <c r="B4202" t="str">
        <f t="shared" ca="1" si="550"/>
        <v>GRP</v>
      </c>
      <c r="C4202" t="s">
        <v>4775</v>
      </c>
      <c r="D4202" t="s">
        <v>4972</v>
      </c>
      <c r="E4202">
        <f t="shared" ca="1" si="551"/>
        <v>0</v>
      </c>
      <c r="H4202" t="str">
        <f t="shared" ca="1" si="552"/>
        <v>'360 GRP '!</v>
      </c>
      <c r="I4202">
        <f t="shared" ca="1" si="553"/>
        <v>0</v>
      </c>
      <c r="J4202" t="str">
        <f t="shared" ca="1" si="556"/>
        <v>'360 GRP '!</v>
      </c>
      <c r="K4202">
        <f t="shared" ca="1" si="556"/>
        <v>0</v>
      </c>
      <c r="L4202">
        <f t="shared" ca="1" si="556"/>
        <v>0</v>
      </c>
      <c r="M4202">
        <f t="shared" ca="1" si="556"/>
        <v>0</v>
      </c>
      <c r="N4202">
        <f t="shared" ca="1" si="556"/>
        <v>0</v>
      </c>
      <c r="O4202" t="str">
        <f t="shared" ca="1" si="554"/>
        <v>D:AD</v>
      </c>
      <c r="P4202" t="str">
        <f t="shared" ca="1" si="555"/>
        <v>D10:AD10</v>
      </c>
    </row>
    <row r="4203" spans="1:16">
      <c r="A4203" t="str">
        <f t="shared" si="549"/>
        <v>10</v>
      </c>
      <c r="B4203" t="str">
        <f t="shared" ca="1" si="550"/>
        <v>GRP</v>
      </c>
      <c r="C4203" t="s">
        <v>4775</v>
      </c>
      <c r="D4203" t="s">
        <v>4973</v>
      </c>
      <c r="E4203">
        <f t="shared" ca="1" si="551"/>
        <v>0</v>
      </c>
      <c r="H4203" t="str">
        <f t="shared" ca="1" si="552"/>
        <v>'360 GRP '!</v>
      </c>
      <c r="I4203">
        <f t="shared" ca="1" si="553"/>
        <v>0</v>
      </c>
      <c r="J4203" t="str">
        <f t="shared" ca="1" si="556"/>
        <v>'360 GRP '!</v>
      </c>
      <c r="K4203">
        <f t="shared" ca="1" si="556"/>
        <v>0</v>
      </c>
      <c r="L4203">
        <f t="shared" ca="1" si="556"/>
        <v>0</v>
      </c>
      <c r="M4203">
        <f t="shared" ca="1" si="556"/>
        <v>0</v>
      </c>
      <c r="N4203">
        <f t="shared" ca="1" si="556"/>
        <v>0</v>
      </c>
      <c r="O4203" t="str">
        <f t="shared" ca="1" si="554"/>
        <v>D:AD</v>
      </c>
      <c r="P4203" t="str">
        <f t="shared" ca="1" si="555"/>
        <v>D10:AD10</v>
      </c>
    </row>
    <row r="4204" spans="1:16">
      <c r="A4204" t="str">
        <f t="shared" si="549"/>
        <v>11</v>
      </c>
      <c r="B4204" t="str">
        <f t="shared" ca="1" si="550"/>
        <v>GRP</v>
      </c>
      <c r="C4204" t="s">
        <v>4775</v>
      </c>
      <c r="D4204" t="s">
        <v>4974</v>
      </c>
      <c r="E4204">
        <f t="shared" ca="1" si="551"/>
        <v>0</v>
      </c>
      <c r="H4204" t="str">
        <f t="shared" ca="1" si="552"/>
        <v>'360 GRP '!</v>
      </c>
      <c r="I4204">
        <f t="shared" ca="1" si="553"/>
        <v>0</v>
      </c>
      <c r="J4204" t="str">
        <f t="shared" ca="1" si="556"/>
        <v>'360 GRP '!</v>
      </c>
      <c r="K4204">
        <f t="shared" ca="1" si="556"/>
        <v>0</v>
      </c>
      <c r="L4204">
        <f t="shared" ca="1" si="556"/>
        <v>0</v>
      </c>
      <c r="M4204">
        <f t="shared" ca="1" si="556"/>
        <v>0</v>
      </c>
      <c r="N4204">
        <f t="shared" ca="1" si="556"/>
        <v>0</v>
      </c>
      <c r="O4204" t="str">
        <f t="shared" ca="1" si="554"/>
        <v>D:AD</v>
      </c>
      <c r="P4204" t="str">
        <f t="shared" ca="1" si="555"/>
        <v>D10:AD10</v>
      </c>
    </row>
    <row r="4205" spans="1:16">
      <c r="A4205" t="str">
        <f t="shared" si="549"/>
        <v>12</v>
      </c>
      <c r="B4205" t="str">
        <f t="shared" ca="1" si="550"/>
        <v>GRP</v>
      </c>
      <c r="C4205" t="s">
        <v>4775</v>
      </c>
      <c r="D4205" t="s">
        <v>4975</v>
      </c>
      <c r="E4205">
        <f t="shared" ca="1" si="551"/>
        <v>0</v>
      </c>
      <c r="H4205" t="str">
        <f t="shared" ca="1" si="552"/>
        <v>'360 GRP '!</v>
      </c>
      <c r="I4205">
        <f t="shared" ca="1" si="553"/>
        <v>0</v>
      </c>
      <c r="J4205" t="str">
        <f t="shared" ca="1" si="556"/>
        <v>'360 GRP '!</v>
      </c>
      <c r="K4205">
        <f t="shared" ca="1" si="556"/>
        <v>0</v>
      </c>
      <c r="L4205">
        <f t="shared" ca="1" si="556"/>
        <v>0</v>
      </c>
      <c r="M4205">
        <f t="shared" ca="1" si="556"/>
        <v>0</v>
      </c>
      <c r="N4205">
        <f t="shared" ca="1" si="556"/>
        <v>0</v>
      </c>
      <c r="O4205" t="str">
        <f t="shared" ca="1" si="554"/>
        <v>D:AD</v>
      </c>
      <c r="P4205" t="str">
        <f t="shared" ca="1" si="555"/>
        <v>D10:AD10</v>
      </c>
    </row>
    <row r="4206" spans="1:16">
      <c r="A4206" t="str">
        <f t="shared" si="549"/>
        <v>13</v>
      </c>
      <c r="B4206" t="str">
        <f t="shared" ca="1" si="550"/>
        <v>GRP</v>
      </c>
      <c r="C4206" t="s">
        <v>4775</v>
      </c>
      <c r="D4206" t="s">
        <v>4976</v>
      </c>
      <c r="E4206">
        <f t="shared" ca="1" si="551"/>
        <v>0</v>
      </c>
      <c r="H4206" t="str">
        <f t="shared" ca="1" si="552"/>
        <v>'360 GRP '!</v>
      </c>
      <c r="I4206">
        <f t="shared" ca="1" si="553"/>
        <v>0</v>
      </c>
      <c r="J4206" t="str">
        <f t="shared" ca="1" si="556"/>
        <v>'360 GRP '!</v>
      </c>
      <c r="K4206">
        <f t="shared" ca="1" si="556"/>
        <v>0</v>
      </c>
      <c r="L4206">
        <f t="shared" ca="1" si="556"/>
        <v>0</v>
      </c>
      <c r="M4206">
        <f t="shared" ca="1" si="556"/>
        <v>0</v>
      </c>
      <c r="N4206">
        <f t="shared" ca="1" si="556"/>
        <v>0</v>
      </c>
      <c r="O4206" t="str">
        <f t="shared" ca="1" si="554"/>
        <v>D:AD</v>
      </c>
      <c r="P4206" t="str">
        <f t="shared" ca="1" si="555"/>
        <v>D10:AD10</v>
      </c>
    </row>
    <row r="4207" spans="1:16">
      <c r="A4207" t="str">
        <f t="shared" si="549"/>
        <v>100</v>
      </c>
      <c r="B4207" t="str">
        <f t="shared" ca="1" si="550"/>
        <v>GRP</v>
      </c>
      <c r="C4207" t="s">
        <v>4775</v>
      </c>
      <c r="D4207" t="s">
        <v>4977</v>
      </c>
      <c r="E4207">
        <f t="shared" ca="1" si="551"/>
        <v>0</v>
      </c>
      <c r="H4207" t="str">
        <f t="shared" ca="1" si="552"/>
        <v>'360 GRP '!</v>
      </c>
      <c r="I4207">
        <f t="shared" ca="1" si="553"/>
        <v>0</v>
      </c>
      <c r="J4207" t="str">
        <f t="shared" ca="1" si="556"/>
        <v>'360 GRP '!</v>
      </c>
      <c r="K4207">
        <f t="shared" ca="1" si="556"/>
        <v>0</v>
      </c>
      <c r="L4207">
        <f t="shared" ca="1" si="556"/>
        <v>0</v>
      </c>
      <c r="M4207">
        <f t="shared" ca="1" si="556"/>
        <v>0</v>
      </c>
      <c r="N4207">
        <f t="shared" ca="1" si="556"/>
        <v>0</v>
      </c>
      <c r="O4207" t="str">
        <f t="shared" ca="1" si="554"/>
        <v>D:AD</v>
      </c>
      <c r="P4207" t="str">
        <f t="shared" ca="1" si="555"/>
        <v>D10:AD10</v>
      </c>
    </row>
    <row r="4208" spans="1:16">
      <c r="A4208" t="str">
        <f t="shared" si="549"/>
        <v>01</v>
      </c>
      <c r="B4208" t="str">
        <f t="shared" ca="1" si="550"/>
        <v>GRP</v>
      </c>
      <c r="C4208" t="s">
        <v>4776</v>
      </c>
      <c r="D4208" t="s">
        <v>4978</v>
      </c>
      <c r="E4208">
        <f t="shared" ca="1" si="551"/>
        <v>0</v>
      </c>
      <c r="H4208" t="str">
        <f t="shared" ca="1" si="552"/>
        <v>'360 GRP '!</v>
      </c>
      <c r="I4208">
        <f t="shared" ca="1" si="553"/>
        <v>0</v>
      </c>
      <c r="J4208" t="str">
        <f t="shared" ca="1" si="556"/>
        <v>'360 GRP '!</v>
      </c>
      <c r="K4208">
        <f t="shared" ca="1" si="556"/>
        <v>0</v>
      </c>
      <c r="L4208">
        <f t="shared" ca="1" si="556"/>
        <v>0</v>
      </c>
      <c r="M4208">
        <f t="shared" ca="1" si="556"/>
        <v>0</v>
      </c>
      <c r="N4208">
        <f t="shared" ca="1" si="556"/>
        <v>0</v>
      </c>
      <c r="O4208" t="str">
        <f t="shared" ca="1" si="554"/>
        <v>D:AD</v>
      </c>
      <c r="P4208" t="str">
        <f t="shared" ca="1" si="555"/>
        <v>D10:AD10</v>
      </c>
    </row>
    <row r="4209" spans="1:16">
      <c r="A4209" t="str">
        <f t="shared" si="549"/>
        <v>02</v>
      </c>
      <c r="B4209" t="str">
        <f t="shared" ca="1" si="550"/>
        <v>GRP</v>
      </c>
      <c r="C4209" t="s">
        <v>4776</v>
      </c>
      <c r="D4209" t="s">
        <v>4979</v>
      </c>
      <c r="E4209">
        <f t="shared" ca="1" si="551"/>
        <v>0</v>
      </c>
      <c r="H4209" t="str">
        <f t="shared" ca="1" si="552"/>
        <v>'360 GRP '!</v>
      </c>
      <c r="I4209">
        <f t="shared" ca="1" si="553"/>
        <v>0</v>
      </c>
      <c r="J4209" t="str">
        <f t="shared" ca="1" si="556"/>
        <v>'360 GRP '!</v>
      </c>
      <c r="K4209">
        <f t="shared" ca="1" si="556"/>
        <v>0</v>
      </c>
      <c r="L4209">
        <f t="shared" ca="1" si="556"/>
        <v>0</v>
      </c>
      <c r="M4209">
        <f t="shared" ca="1" si="556"/>
        <v>0</v>
      </c>
      <c r="N4209">
        <f t="shared" ca="1" si="556"/>
        <v>0</v>
      </c>
      <c r="O4209" t="str">
        <f t="shared" ca="1" si="554"/>
        <v>D:AD</v>
      </c>
      <c r="P4209" t="str">
        <f t="shared" ca="1" si="555"/>
        <v>D10:AD10</v>
      </c>
    </row>
    <row r="4210" spans="1:16">
      <c r="A4210" t="str">
        <f t="shared" si="549"/>
        <v>03</v>
      </c>
      <c r="B4210" t="str">
        <f t="shared" ca="1" si="550"/>
        <v>GRP</v>
      </c>
      <c r="C4210" t="s">
        <v>4776</v>
      </c>
      <c r="D4210" t="s">
        <v>4980</v>
      </c>
      <c r="E4210">
        <f t="shared" ca="1" si="551"/>
        <v>0</v>
      </c>
      <c r="H4210" t="str">
        <f t="shared" ca="1" si="552"/>
        <v>'360 GRP '!</v>
      </c>
      <c r="I4210">
        <f t="shared" ca="1" si="553"/>
        <v>0</v>
      </c>
      <c r="J4210" t="str">
        <f t="shared" ca="1" si="556"/>
        <v>'360 GRP '!</v>
      </c>
      <c r="K4210">
        <f t="shared" ca="1" si="556"/>
        <v>0</v>
      </c>
      <c r="L4210">
        <f t="shared" ca="1" si="556"/>
        <v>0</v>
      </c>
      <c r="M4210">
        <f t="shared" ca="1" si="556"/>
        <v>0</v>
      </c>
      <c r="N4210">
        <f t="shared" ca="1" si="556"/>
        <v>0</v>
      </c>
      <c r="O4210" t="str">
        <f t="shared" ca="1" si="554"/>
        <v>D:AD</v>
      </c>
      <c r="P4210" t="str">
        <f t="shared" ca="1" si="555"/>
        <v>D10:AD10</v>
      </c>
    </row>
    <row r="4211" spans="1:16">
      <c r="A4211" t="str">
        <f t="shared" si="549"/>
        <v>04</v>
      </c>
      <c r="B4211" t="str">
        <f t="shared" ca="1" si="550"/>
        <v>GRP</v>
      </c>
      <c r="C4211" t="s">
        <v>4776</v>
      </c>
      <c r="D4211" t="s">
        <v>4981</v>
      </c>
      <c r="E4211">
        <f t="shared" ca="1" si="551"/>
        <v>0</v>
      </c>
      <c r="H4211" t="str">
        <f t="shared" ca="1" si="552"/>
        <v>'360 GRP '!</v>
      </c>
      <c r="I4211">
        <f t="shared" ca="1" si="553"/>
        <v>0</v>
      </c>
      <c r="J4211" t="str">
        <f t="shared" ca="1" si="556"/>
        <v>'360 GRP '!</v>
      </c>
      <c r="K4211">
        <f t="shared" ca="1" si="556"/>
        <v>0</v>
      </c>
      <c r="L4211">
        <f t="shared" ca="1" si="556"/>
        <v>0</v>
      </c>
      <c r="M4211">
        <f t="shared" ca="1" si="556"/>
        <v>0</v>
      </c>
      <c r="N4211">
        <f t="shared" ca="1" si="556"/>
        <v>0</v>
      </c>
      <c r="O4211" t="str">
        <f t="shared" ca="1" si="554"/>
        <v>D:AD</v>
      </c>
      <c r="P4211" t="str">
        <f t="shared" ca="1" si="555"/>
        <v>D10:AD10</v>
      </c>
    </row>
    <row r="4212" spans="1:16">
      <c r="A4212" t="str">
        <f t="shared" si="549"/>
        <v>05</v>
      </c>
      <c r="B4212" t="str">
        <f t="shared" ca="1" si="550"/>
        <v>GRP</v>
      </c>
      <c r="C4212" t="s">
        <v>4776</v>
      </c>
      <c r="D4212" t="s">
        <v>4982</v>
      </c>
      <c r="E4212">
        <f t="shared" ca="1" si="551"/>
        <v>0</v>
      </c>
      <c r="H4212" t="str">
        <f t="shared" ca="1" si="552"/>
        <v>'360 GRP '!</v>
      </c>
      <c r="I4212">
        <f t="shared" ca="1" si="553"/>
        <v>0</v>
      </c>
      <c r="J4212" t="str">
        <f t="shared" ca="1" si="556"/>
        <v>'360 GRP '!</v>
      </c>
      <c r="K4212">
        <f t="shared" ca="1" si="556"/>
        <v>0</v>
      </c>
      <c r="L4212">
        <f t="shared" ca="1" si="556"/>
        <v>0</v>
      </c>
      <c r="M4212">
        <f t="shared" ca="1" si="556"/>
        <v>0</v>
      </c>
      <c r="N4212">
        <f t="shared" ca="1" si="556"/>
        <v>0</v>
      </c>
      <c r="O4212" t="str">
        <f t="shared" ca="1" si="554"/>
        <v>D:AD</v>
      </c>
      <c r="P4212" t="str">
        <f t="shared" ca="1" si="555"/>
        <v>D10:AD10</v>
      </c>
    </row>
    <row r="4213" spans="1:16">
      <c r="A4213" t="str">
        <f t="shared" si="549"/>
        <v>06</v>
      </c>
      <c r="B4213" t="str">
        <f t="shared" ca="1" si="550"/>
        <v>GRP</v>
      </c>
      <c r="C4213" t="s">
        <v>4776</v>
      </c>
      <c r="D4213" t="s">
        <v>4983</v>
      </c>
      <c r="E4213">
        <f t="shared" ca="1" si="551"/>
        <v>0</v>
      </c>
      <c r="H4213" t="str">
        <f t="shared" ca="1" si="552"/>
        <v>'360 GRP '!</v>
      </c>
      <c r="I4213">
        <f t="shared" ca="1" si="553"/>
        <v>0</v>
      </c>
      <c r="J4213" t="str">
        <f t="shared" ca="1" si="556"/>
        <v>'360 GRP '!</v>
      </c>
      <c r="K4213">
        <f t="shared" ca="1" si="556"/>
        <v>0</v>
      </c>
      <c r="L4213">
        <f t="shared" ca="1" si="556"/>
        <v>0</v>
      </c>
      <c r="M4213">
        <f t="shared" ca="1" si="556"/>
        <v>0</v>
      </c>
      <c r="N4213">
        <f t="shared" ca="1" si="556"/>
        <v>0</v>
      </c>
      <c r="O4213" t="str">
        <f t="shared" ca="1" si="554"/>
        <v>D:AD</v>
      </c>
      <c r="P4213" t="str">
        <f t="shared" ca="1" si="555"/>
        <v>D10:AD10</v>
      </c>
    </row>
    <row r="4214" spans="1:16">
      <c r="A4214" t="str">
        <f t="shared" si="549"/>
        <v>07</v>
      </c>
      <c r="B4214" t="str">
        <f t="shared" ca="1" si="550"/>
        <v>GRP</v>
      </c>
      <c r="C4214" t="s">
        <v>4776</v>
      </c>
      <c r="D4214" t="s">
        <v>4984</v>
      </c>
      <c r="E4214">
        <f t="shared" ca="1" si="551"/>
        <v>0</v>
      </c>
      <c r="H4214" t="str">
        <f t="shared" ca="1" si="552"/>
        <v>'360 GRP '!</v>
      </c>
      <c r="I4214">
        <f t="shared" ca="1" si="553"/>
        <v>0</v>
      </c>
      <c r="J4214" t="str">
        <f t="shared" ca="1" si="556"/>
        <v>'360 GRP '!</v>
      </c>
      <c r="K4214">
        <f t="shared" ca="1" si="556"/>
        <v>0</v>
      </c>
      <c r="L4214">
        <f t="shared" ca="1" si="556"/>
        <v>0</v>
      </c>
      <c r="M4214">
        <f t="shared" ca="1" si="556"/>
        <v>0</v>
      </c>
      <c r="N4214">
        <f t="shared" ca="1" si="556"/>
        <v>0</v>
      </c>
      <c r="O4214" t="str">
        <f t="shared" ca="1" si="554"/>
        <v>D:AD</v>
      </c>
      <c r="P4214" t="str">
        <f t="shared" ca="1" si="555"/>
        <v>D10:AD10</v>
      </c>
    </row>
    <row r="4215" spans="1:16">
      <c r="A4215" t="str">
        <f t="shared" si="549"/>
        <v>08</v>
      </c>
      <c r="B4215" t="str">
        <f t="shared" ca="1" si="550"/>
        <v>GRP</v>
      </c>
      <c r="C4215" t="s">
        <v>4776</v>
      </c>
      <c r="D4215" t="s">
        <v>4985</v>
      </c>
      <c r="E4215">
        <f t="shared" ca="1" si="551"/>
        <v>0</v>
      </c>
      <c r="H4215" t="str">
        <f t="shared" ca="1" si="552"/>
        <v>'360 GRP '!</v>
      </c>
      <c r="I4215">
        <f t="shared" ca="1" si="553"/>
        <v>0</v>
      </c>
      <c r="J4215" t="str">
        <f t="shared" ca="1" si="556"/>
        <v>'360 GRP '!</v>
      </c>
      <c r="K4215">
        <f t="shared" ca="1" si="556"/>
        <v>0</v>
      </c>
      <c r="L4215">
        <f t="shared" ca="1" si="556"/>
        <v>0</v>
      </c>
      <c r="M4215">
        <f t="shared" ca="1" si="556"/>
        <v>0</v>
      </c>
      <c r="N4215">
        <f t="shared" ca="1" si="556"/>
        <v>0</v>
      </c>
      <c r="O4215" t="str">
        <f t="shared" ca="1" si="554"/>
        <v>D:AD</v>
      </c>
      <c r="P4215" t="str">
        <f t="shared" ca="1" si="555"/>
        <v>D10:AD10</v>
      </c>
    </row>
    <row r="4216" spans="1:16">
      <c r="A4216" t="str">
        <f t="shared" si="549"/>
        <v>09</v>
      </c>
      <c r="B4216" t="str">
        <f t="shared" ca="1" si="550"/>
        <v>GRP</v>
      </c>
      <c r="C4216" t="s">
        <v>4776</v>
      </c>
      <c r="D4216" t="s">
        <v>4986</v>
      </c>
      <c r="E4216">
        <f t="shared" ca="1" si="551"/>
        <v>0</v>
      </c>
      <c r="H4216" t="str">
        <f t="shared" ca="1" si="552"/>
        <v>'360 GRP '!</v>
      </c>
      <c r="I4216">
        <f t="shared" ca="1" si="553"/>
        <v>0</v>
      </c>
      <c r="J4216" t="str">
        <f t="shared" ca="1" si="556"/>
        <v>'360 GRP '!</v>
      </c>
      <c r="K4216">
        <f t="shared" ca="1" si="556"/>
        <v>0</v>
      </c>
      <c r="L4216">
        <f t="shared" ca="1" si="556"/>
        <v>0</v>
      </c>
      <c r="M4216">
        <f t="shared" ca="1" si="556"/>
        <v>0</v>
      </c>
      <c r="N4216">
        <f t="shared" ca="1" si="556"/>
        <v>0</v>
      </c>
      <c r="O4216" t="str">
        <f t="shared" ca="1" si="554"/>
        <v>D:AD</v>
      </c>
      <c r="P4216" t="str">
        <f t="shared" ca="1" si="555"/>
        <v>D10:AD10</v>
      </c>
    </row>
    <row r="4217" spans="1:16">
      <c r="A4217" t="str">
        <f t="shared" ref="A4217:A4280" si="557">MID(D4217,LEN(C4217)+2,LEN(D4217)-LEN(C4217))</f>
        <v>10</v>
      </c>
      <c r="B4217" t="str">
        <f t="shared" ref="B4217:B4280" ca="1" si="558">VLOOKUP(H4217,$A$1:$K$6,11,FALSE)</f>
        <v>GRP</v>
      </c>
      <c r="C4217" t="s">
        <v>4776</v>
      </c>
      <c r="D4217" t="s">
        <v>4987</v>
      </c>
      <c r="E4217">
        <f t="shared" ca="1" si="551"/>
        <v>0</v>
      </c>
      <c r="H4217" t="str">
        <f t="shared" ca="1" si="552"/>
        <v>'360 GRP '!</v>
      </c>
      <c r="I4217">
        <f t="shared" ca="1" si="553"/>
        <v>0</v>
      </c>
      <c r="J4217" t="str">
        <f t="shared" ca="1" si="556"/>
        <v>'360 GRP '!</v>
      </c>
      <c r="K4217">
        <f t="shared" ca="1" si="556"/>
        <v>0</v>
      </c>
      <c r="L4217">
        <f t="shared" ca="1" si="556"/>
        <v>0</v>
      </c>
      <c r="M4217">
        <f t="shared" ca="1" si="556"/>
        <v>0</v>
      </c>
      <c r="N4217">
        <f t="shared" ca="1" si="556"/>
        <v>0</v>
      </c>
      <c r="O4217" t="str">
        <f t="shared" ca="1" si="554"/>
        <v>D:AD</v>
      </c>
      <c r="P4217" t="str">
        <f t="shared" ca="1" si="555"/>
        <v>D10:AD10</v>
      </c>
    </row>
    <row r="4218" spans="1:16">
      <c r="A4218" t="str">
        <f t="shared" si="557"/>
        <v>11</v>
      </c>
      <c r="B4218" t="str">
        <f t="shared" ca="1" si="558"/>
        <v>GRP</v>
      </c>
      <c r="C4218" t="s">
        <v>4776</v>
      </c>
      <c r="D4218" t="s">
        <v>4988</v>
      </c>
      <c r="E4218">
        <f t="shared" ref="E4218:E4281" ca="1" si="559">IFERROR(VLOOKUP(C4218,INDIRECT($H4218&amp;$O4218),MATCH($A4218,INDIRECT($H4218&amp;$P4218),0),FALSE),0)</f>
        <v>0</v>
      </c>
      <c r="H4218" t="str">
        <f t="shared" ref="H4218:H4281" ca="1" si="560">IF(I4218&lt;&gt;0,I4218,IF(J4218&lt;&gt;0,J4218,IF(K4218&lt;&gt;0,K4218,IF(L4218&lt;&gt;0,L4218,IF(M4218&lt;&gt;0,M4218,N4218)))))</f>
        <v>'360 GRP '!</v>
      </c>
      <c r="I4218">
        <f t="shared" ref="I4218:I4281" ca="1" si="561">IF(IFERROR(VLOOKUP(C4218,INDIRECT($I$14&amp;"D:D"),1,FALSE),0)&lt;&gt;0,I$14,0)</f>
        <v>0</v>
      </c>
      <c r="J4218" t="str">
        <f t="shared" ca="1" si="556"/>
        <v>'360 GRP '!</v>
      </c>
      <c r="K4218">
        <f t="shared" ca="1" si="556"/>
        <v>0</v>
      </c>
      <c r="L4218">
        <f t="shared" ca="1" si="556"/>
        <v>0</v>
      </c>
      <c r="M4218">
        <f t="shared" ca="1" si="556"/>
        <v>0</v>
      </c>
      <c r="N4218">
        <f t="shared" ca="1" si="556"/>
        <v>0</v>
      </c>
      <c r="O4218" t="str">
        <f t="shared" ca="1" si="554"/>
        <v>D:AD</v>
      </c>
      <c r="P4218" t="str">
        <f t="shared" ca="1" si="555"/>
        <v>D10:AD10</v>
      </c>
    </row>
    <row r="4219" spans="1:16">
      <c r="A4219" t="str">
        <f t="shared" si="557"/>
        <v>12</v>
      </c>
      <c r="B4219" t="str">
        <f t="shared" ca="1" si="558"/>
        <v>GRP</v>
      </c>
      <c r="C4219" t="s">
        <v>4776</v>
      </c>
      <c r="D4219" t="s">
        <v>4989</v>
      </c>
      <c r="E4219">
        <f t="shared" ca="1" si="559"/>
        <v>0</v>
      </c>
      <c r="H4219" t="str">
        <f t="shared" ca="1" si="560"/>
        <v>'360 GRP '!</v>
      </c>
      <c r="I4219">
        <f t="shared" ca="1" si="561"/>
        <v>0</v>
      </c>
      <c r="J4219" t="str">
        <f t="shared" ca="1" si="556"/>
        <v>'360 GRP '!</v>
      </c>
      <c r="K4219">
        <f t="shared" ca="1" si="556"/>
        <v>0</v>
      </c>
      <c r="L4219">
        <f t="shared" ca="1" si="556"/>
        <v>0</v>
      </c>
      <c r="M4219">
        <f t="shared" ca="1" si="556"/>
        <v>0</v>
      </c>
      <c r="N4219">
        <f t="shared" ca="1" si="556"/>
        <v>0</v>
      </c>
      <c r="O4219" t="str">
        <f t="shared" ca="1" si="554"/>
        <v>D:AD</v>
      </c>
      <c r="P4219" t="str">
        <f t="shared" ca="1" si="555"/>
        <v>D10:AD10</v>
      </c>
    </row>
    <row r="4220" spans="1:16">
      <c r="A4220" t="str">
        <f t="shared" si="557"/>
        <v>13</v>
      </c>
      <c r="B4220" t="str">
        <f t="shared" ca="1" si="558"/>
        <v>GRP</v>
      </c>
      <c r="C4220" t="s">
        <v>4776</v>
      </c>
      <c r="D4220" t="s">
        <v>4990</v>
      </c>
      <c r="E4220">
        <f t="shared" ca="1" si="559"/>
        <v>0</v>
      </c>
      <c r="H4220" t="str">
        <f t="shared" ca="1" si="560"/>
        <v>'360 GRP '!</v>
      </c>
      <c r="I4220">
        <f t="shared" ca="1" si="561"/>
        <v>0</v>
      </c>
      <c r="J4220" t="str">
        <f t="shared" ca="1" si="556"/>
        <v>'360 GRP '!</v>
      </c>
      <c r="K4220">
        <f t="shared" ca="1" si="556"/>
        <v>0</v>
      </c>
      <c r="L4220">
        <f t="shared" ca="1" si="556"/>
        <v>0</v>
      </c>
      <c r="M4220">
        <f t="shared" ca="1" si="556"/>
        <v>0</v>
      </c>
      <c r="N4220">
        <f t="shared" ca="1" si="556"/>
        <v>0</v>
      </c>
      <c r="O4220" t="str">
        <f t="shared" ca="1" si="554"/>
        <v>D:AD</v>
      </c>
      <c r="P4220" t="str">
        <f t="shared" ca="1" si="555"/>
        <v>D10:AD10</v>
      </c>
    </row>
    <row r="4221" spans="1:16">
      <c r="A4221" t="str">
        <f t="shared" si="557"/>
        <v>100</v>
      </c>
      <c r="B4221" t="str">
        <f t="shared" ca="1" si="558"/>
        <v>GRP</v>
      </c>
      <c r="C4221" t="s">
        <v>4776</v>
      </c>
      <c r="D4221" t="s">
        <v>4991</v>
      </c>
      <c r="E4221">
        <f t="shared" ca="1" si="559"/>
        <v>0</v>
      </c>
      <c r="H4221" t="str">
        <f t="shared" ca="1" si="560"/>
        <v>'360 GRP '!</v>
      </c>
      <c r="I4221">
        <f t="shared" ca="1" si="561"/>
        <v>0</v>
      </c>
      <c r="J4221" t="str">
        <f t="shared" ca="1" si="556"/>
        <v>'360 GRP '!</v>
      </c>
      <c r="K4221">
        <f t="shared" ca="1" si="556"/>
        <v>0</v>
      </c>
      <c r="L4221">
        <f t="shared" ca="1" si="556"/>
        <v>0</v>
      </c>
      <c r="M4221">
        <f t="shared" ca="1" si="556"/>
        <v>0</v>
      </c>
      <c r="N4221">
        <f t="shared" ca="1" si="556"/>
        <v>0</v>
      </c>
      <c r="O4221" t="str">
        <f t="shared" ca="1" si="554"/>
        <v>D:AD</v>
      </c>
      <c r="P4221" t="str">
        <f t="shared" ca="1" si="555"/>
        <v>D10:AD10</v>
      </c>
    </row>
    <row r="4222" spans="1:16">
      <c r="A4222" t="str">
        <f t="shared" si="557"/>
        <v>01</v>
      </c>
      <c r="B4222" t="str">
        <f t="shared" ca="1" si="558"/>
        <v>GRP</v>
      </c>
      <c r="C4222" t="s">
        <v>4777</v>
      </c>
      <c r="D4222" t="s">
        <v>4992</v>
      </c>
      <c r="E4222">
        <f t="shared" ca="1" si="559"/>
        <v>0</v>
      </c>
      <c r="H4222" t="str">
        <f t="shared" ca="1" si="560"/>
        <v>'360 GRP '!</v>
      </c>
      <c r="I4222">
        <f t="shared" ca="1" si="561"/>
        <v>0</v>
      </c>
      <c r="J4222" t="str">
        <f t="shared" ca="1" si="556"/>
        <v>'360 GRP '!</v>
      </c>
      <c r="K4222">
        <f t="shared" ca="1" si="556"/>
        <v>0</v>
      </c>
      <c r="L4222">
        <f t="shared" ca="1" si="556"/>
        <v>0</v>
      </c>
      <c r="M4222">
        <f t="shared" ca="1" si="556"/>
        <v>0</v>
      </c>
      <c r="N4222">
        <f t="shared" ca="1" si="556"/>
        <v>0</v>
      </c>
      <c r="O4222" t="str">
        <f t="shared" ca="1" si="554"/>
        <v>D:AD</v>
      </c>
      <c r="P4222" t="str">
        <f t="shared" ca="1" si="555"/>
        <v>D10:AD10</v>
      </c>
    </row>
    <row r="4223" spans="1:16">
      <c r="A4223" t="str">
        <f t="shared" si="557"/>
        <v>02</v>
      </c>
      <c r="B4223" t="str">
        <f t="shared" ca="1" si="558"/>
        <v>GRP</v>
      </c>
      <c r="C4223" t="s">
        <v>4777</v>
      </c>
      <c r="D4223" t="s">
        <v>4993</v>
      </c>
      <c r="E4223">
        <f t="shared" ca="1" si="559"/>
        <v>0</v>
      </c>
      <c r="H4223" t="str">
        <f t="shared" ca="1" si="560"/>
        <v>'360 GRP '!</v>
      </c>
      <c r="I4223">
        <f t="shared" ca="1" si="561"/>
        <v>0</v>
      </c>
      <c r="J4223" t="str">
        <f t="shared" ca="1" si="556"/>
        <v>'360 GRP '!</v>
      </c>
      <c r="K4223">
        <f t="shared" ca="1" si="556"/>
        <v>0</v>
      </c>
      <c r="L4223">
        <f t="shared" ca="1" si="556"/>
        <v>0</v>
      </c>
      <c r="M4223">
        <f t="shared" ca="1" si="556"/>
        <v>0</v>
      </c>
      <c r="N4223">
        <f t="shared" ca="1" si="556"/>
        <v>0</v>
      </c>
      <c r="O4223" t="str">
        <f t="shared" ca="1" si="554"/>
        <v>D:AD</v>
      </c>
      <c r="P4223" t="str">
        <f t="shared" ca="1" si="555"/>
        <v>D10:AD10</v>
      </c>
    </row>
    <row r="4224" spans="1:16">
      <c r="A4224" t="str">
        <f t="shared" si="557"/>
        <v>03</v>
      </c>
      <c r="B4224" t="str">
        <f t="shared" ca="1" si="558"/>
        <v>GRP</v>
      </c>
      <c r="C4224" t="s">
        <v>4777</v>
      </c>
      <c r="D4224" t="s">
        <v>4994</v>
      </c>
      <c r="E4224">
        <f t="shared" ca="1" si="559"/>
        <v>0</v>
      </c>
      <c r="H4224" t="str">
        <f t="shared" ca="1" si="560"/>
        <v>'360 GRP '!</v>
      </c>
      <c r="I4224">
        <f t="shared" ca="1" si="561"/>
        <v>0</v>
      </c>
      <c r="J4224" t="str">
        <f t="shared" ca="1" si="556"/>
        <v>'360 GRP '!</v>
      </c>
      <c r="K4224">
        <f t="shared" ca="1" si="556"/>
        <v>0</v>
      </c>
      <c r="L4224">
        <f t="shared" ca="1" si="556"/>
        <v>0</v>
      </c>
      <c r="M4224">
        <f t="shared" ca="1" si="556"/>
        <v>0</v>
      </c>
      <c r="N4224">
        <f t="shared" ca="1" si="556"/>
        <v>0</v>
      </c>
      <c r="O4224" t="str">
        <f t="shared" ca="1" si="554"/>
        <v>D:AD</v>
      </c>
      <c r="P4224" t="str">
        <f t="shared" ca="1" si="555"/>
        <v>D10:AD10</v>
      </c>
    </row>
    <row r="4225" spans="1:16">
      <c r="A4225" t="str">
        <f t="shared" si="557"/>
        <v>04</v>
      </c>
      <c r="B4225" t="str">
        <f t="shared" ca="1" si="558"/>
        <v>GRP</v>
      </c>
      <c r="C4225" t="s">
        <v>4777</v>
      </c>
      <c r="D4225" t="s">
        <v>4995</v>
      </c>
      <c r="E4225">
        <f t="shared" ca="1" si="559"/>
        <v>0</v>
      </c>
      <c r="H4225" t="str">
        <f t="shared" ca="1" si="560"/>
        <v>'360 GRP '!</v>
      </c>
      <c r="I4225">
        <f t="shared" ca="1" si="561"/>
        <v>0</v>
      </c>
      <c r="J4225" t="str">
        <f t="shared" ca="1" si="556"/>
        <v>'360 GRP '!</v>
      </c>
      <c r="K4225">
        <f t="shared" ca="1" si="556"/>
        <v>0</v>
      </c>
      <c r="L4225">
        <f t="shared" ca="1" si="556"/>
        <v>0</v>
      </c>
      <c r="M4225">
        <f t="shared" ca="1" si="556"/>
        <v>0</v>
      </c>
      <c r="N4225">
        <f t="shared" ca="1" si="556"/>
        <v>0</v>
      </c>
      <c r="O4225" t="str">
        <f t="shared" ca="1" si="554"/>
        <v>D:AD</v>
      </c>
      <c r="P4225" t="str">
        <f t="shared" ca="1" si="555"/>
        <v>D10:AD10</v>
      </c>
    </row>
    <row r="4226" spans="1:16">
      <c r="A4226" t="str">
        <f t="shared" si="557"/>
        <v>05</v>
      </c>
      <c r="B4226" t="str">
        <f t="shared" ca="1" si="558"/>
        <v>GRP</v>
      </c>
      <c r="C4226" t="s">
        <v>4777</v>
      </c>
      <c r="D4226" t="s">
        <v>4996</v>
      </c>
      <c r="E4226">
        <f t="shared" ca="1" si="559"/>
        <v>0</v>
      </c>
      <c r="H4226" t="str">
        <f t="shared" ca="1" si="560"/>
        <v>'360 GRP '!</v>
      </c>
      <c r="I4226">
        <f t="shared" ca="1" si="561"/>
        <v>0</v>
      </c>
      <c r="J4226" t="str">
        <f t="shared" ca="1" si="556"/>
        <v>'360 GRP '!</v>
      </c>
      <c r="K4226">
        <f t="shared" ca="1" si="556"/>
        <v>0</v>
      </c>
      <c r="L4226">
        <f t="shared" ca="1" si="556"/>
        <v>0</v>
      </c>
      <c r="M4226">
        <f t="shared" ca="1" si="556"/>
        <v>0</v>
      </c>
      <c r="N4226">
        <f t="shared" ca="1" si="556"/>
        <v>0</v>
      </c>
      <c r="O4226" t="str">
        <f t="shared" ca="1" si="554"/>
        <v>D:AD</v>
      </c>
      <c r="P4226" t="str">
        <f t="shared" ca="1" si="555"/>
        <v>D10:AD10</v>
      </c>
    </row>
    <row r="4227" spans="1:16">
      <c r="A4227" t="str">
        <f t="shared" si="557"/>
        <v>06</v>
      </c>
      <c r="B4227" t="str">
        <f t="shared" ca="1" si="558"/>
        <v>GRP</v>
      </c>
      <c r="C4227" t="s">
        <v>4777</v>
      </c>
      <c r="D4227" t="s">
        <v>4997</v>
      </c>
      <c r="E4227">
        <f t="shared" ca="1" si="559"/>
        <v>0</v>
      </c>
      <c r="H4227" t="str">
        <f t="shared" ca="1" si="560"/>
        <v>'360 GRP '!</v>
      </c>
      <c r="I4227">
        <f t="shared" ca="1" si="561"/>
        <v>0</v>
      </c>
      <c r="J4227" t="str">
        <f t="shared" ca="1" si="556"/>
        <v>'360 GRP '!</v>
      </c>
      <c r="K4227">
        <f t="shared" ca="1" si="556"/>
        <v>0</v>
      </c>
      <c r="L4227">
        <f t="shared" ca="1" si="556"/>
        <v>0</v>
      </c>
      <c r="M4227">
        <f t="shared" ca="1" si="556"/>
        <v>0</v>
      </c>
      <c r="N4227">
        <f t="shared" ca="1" si="556"/>
        <v>0</v>
      </c>
      <c r="O4227" t="str">
        <f t="shared" ca="1" si="554"/>
        <v>D:AD</v>
      </c>
      <c r="P4227" t="str">
        <f t="shared" ca="1" si="555"/>
        <v>D10:AD10</v>
      </c>
    </row>
    <row r="4228" spans="1:16">
      <c r="A4228" t="str">
        <f t="shared" si="557"/>
        <v>07</v>
      </c>
      <c r="B4228" t="str">
        <f t="shared" ca="1" si="558"/>
        <v>GRP</v>
      </c>
      <c r="C4228" t="s">
        <v>4777</v>
      </c>
      <c r="D4228" t="s">
        <v>4998</v>
      </c>
      <c r="E4228">
        <f t="shared" ca="1" si="559"/>
        <v>0</v>
      </c>
      <c r="H4228" t="str">
        <f t="shared" ca="1" si="560"/>
        <v>'360 GRP '!</v>
      </c>
      <c r="I4228">
        <f t="shared" ca="1" si="561"/>
        <v>0</v>
      </c>
      <c r="J4228" t="str">
        <f t="shared" ca="1" si="556"/>
        <v>'360 GRP '!</v>
      </c>
      <c r="K4228">
        <f t="shared" ca="1" si="556"/>
        <v>0</v>
      </c>
      <c r="L4228">
        <f t="shared" ca="1" si="556"/>
        <v>0</v>
      </c>
      <c r="M4228">
        <f t="shared" ca="1" si="556"/>
        <v>0</v>
      </c>
      <c r="N4228">
        <f t="shared" ca="1" si="556"/>
        <v>0</v>
      </c>
      <c r="O4228" t="str">
        <f t="shared" ca="1" si="554"/>
        <v>D:AD</v>
      </c>
      <c r="P4228" t="str">
        <f t="shared" ca="1" si="555"/>
        <v>D10:AD10</v>
      </c>
    </row>
    <row r="4229" spans="1:16">
      <c r="A4229" t="str">
        <f t="shared" si="557"/>
        <v>08</v>
      </c>
      <c r="B4229" t="str">
        <f t="shared" ca="1" si="558"/>
        <v>GRP</v>
      </c>
      <c r="C4229" t="s">
        <v>4777</v>
      </c>
      <c r="D4229" t="s">
        <v>4999</v>
      </c>
      <c r="E4229">
        <f t="shared" ca="1" si="559"/>
        <v>0</v>
      </c>
      <c r="H4229" t="str">
        <f t="shared" ca="1" si="560"/>
        <v>'360 GRP '!</v>
      </c>
      <c r="I4229">
        <f t="shared" ca="1" si="561"/>
        <v>0</v>
      </c>
      <c r="J4229" t="str">
        <f t="shared" ca="1" si="556"/>
        <v>'360 GRP '!</v>
      </c>
      <c r="K4229">
        <f t="shared" ca="1" si="556"/>
        <v>0</v>
      </c>
      <c r="L4229">
        <f t="shared" ca="1" si="556"/>
        <v>0</v>
      </c>
      <c r="M4229">
        <f t="shared" ca="1" si="556"/>
        <v>0</v>
      </c>
      <c r="N4229">
        <f t="shared" ca="1" si="556"/>
        <v>0</v>
      </c>
      <c r="O4229" t="str">
        <f t="shared" ca="1" si="554"/>
        <v>D:AD</v>
      </c>
      <c r="P4229" t="str">
        <f t="shared" ca="1" si="555"/>
        <v>D10:AD10</v>
      </c>
    </row>
    <row r="4230" spans="1:16">
      <c r="A4230" t="str">
        <f t="shared" si="557"/>
        <v>09</v>
      </c>
      <c r="B4230" t="str">
        <f t="shared" ca="1" si="558"/>
        <v>GRP</v>
      </c>
      <c r="C4230" t="s">
        <v>4777</v>
      </c>
      <c r="D4230" t="s">
        <v>5000</v>
      </c>
      <c r="E4230">
        <f t="shared" ca="1" si="559"/>
        <v>0</v>
      </c>
      <c r="H4230" t="str">
        <f t="shared" ca="1" si="560"/>
        <v>'360 GRP '!</v>
      </c>
      <c r="I4230">
        <f t="shared" ca="1" si="561"/>
        <v>0</v>
      </c>
      <c r="J4230" t="str">
        <f t="shared" ca="1" si="556"/>
        <v>'360 GRP '!</v>
      </c>
      <c r="K4230">
        <f t="shared" ca="1" si="556"/>
        <v>0</v>
      </c>
      <c r="L4230">
        <f t="shared" ca="1" si="556"/>
        <v>0</v>
      </c>
      <c r="M4230">
        <f t="shared" ca="1" si="556"/>
        <v>0</v>
      </c>
      <c r="N4230">
        <f t="shared" ca="1" si="556"/>
        <v>0</v>
      </c>
      <c r="O4230" t="str">
        <f t="shared" ca="1" si="554"/>
        <v>D:AD</v>
      </c>
      <c r="P4230" t="str">
        <f t="shared" ca="1" si="555"/>
        <v>D10:AD10</v>
      </c>
    </row>
    <row r="4231" spans="1:16">
      <c r="A4231" t="str">
        <f t="shared" si="557"/>
        <v>10</v>
      </c>
      <c r="B4231" t="str">
        <f t="shared" ca="1" si="558"/>
        <v>GRP</v>
      </c>
      <c r="C4231" t="s">
        <v>4777</v>
      </c>
      <c r="D4231" t="s">
        <v>5001</v>
      </c>
      <c r="E4231">
        <f t="shared" ca="1" si="559"/>
        <v>0</v>
      </c>
      <c r="H4231" t="str">
        <f t="shared" ca="1" si="560"/>
        <v>'360 GRP '!</v>
      </c>
      <c r="I4231">
        <f t="shared" ca="1" si="561"/>
        <v>0</v>
      </c>
      <c r="J4231" t="str">
        <f t="shared" ca="1" si="556"/>
        <v>'360 GRP '!</v>
      </c>
      <c r="K4231">
        <f t="shared" ca="1" si="556"/>
        <v>0</v>
      </c>
      <c r="L4231">
        <f t="shared" ca="1" si="556"/>
        <v>0</v>
      </c>
      <c r="M4231">
        <f t="shared" ca="1" si="556"/>
        <v>0</v>
      </c>
      <c r="N4231">
        <f t="shared" ca="1" si="556"/>
        <v>0</v>
      </c>
      <c r="O4231" t="str">
        <f t="shared" ca="1" si="554"/>
        <v>D:AD</v>
      </c>
      <c r="P4231" t="str">
        <f t="shared" ca="1" si="555"/>
        <v>D10:AD10</v>
      </c>
    </row>
    <row r="4232" spans="1:16">
      <c r="A4232" t="str">
        <f t="shared" si="557"/>
        <v>11</v>
      </c>
      <c r="B4232" t="str">
        <f t="shared" ca="1" si="558"/>
        <v>GRP</v>
      </c>
      <c r="C4232" t="s">
        <v>4777</v>
      </c>
      <c r="D4232" t="s">
        <v>5002</v>
      </c>
      <c r="E4232">
        <f t="shared" ca="1" si="559"/>
        <v>0</v>
      </c>
      <c r="H4232" t="str">
        <f t="shared" ca="1" si="560"/>
        <v>'360 GRP '!</v>
      </c>
      <c r="I4232">
        <f t="shared" ca="1" si="561"/>
        <v>0</v>
      </c>
      <c r="J4232" t="str">
        <f t="shared" ca="1" si="556"/>
        <v>'360 GRP '!</v>
      </c>
      <c r="K4232">
        <f t="shared" ca="1" si="556"/>
        <v>0</v>
      </c>
      <c r="L4232">
        <f t="shared" ca="1" si="556"/>
        <v>0</v>
      </c>
      <c r="M4232">
        <f t="shared" ca="1" si="556"/>
        <v>0</v>
      </c>
      <c r="N4232">
        <f t="shared" ca="1" si="556"/>
        <v>0</v>
      </c>
      <c r="O4232" t="str">
        <f t="shared" ca="1" si="554"/>
        <v>D:AD</v>
      </c>
      <c r="P4232" t="str">
        <f t="shared" ca="1" si="555"/>
        <v>D10:AD10</v>
      </c>
    </row>
    <row r="4233" spans="1:16">
      <c r="A4233" t="str">
        <f t="shared" si="557"/>
        <v>12</v>
      </c>
      <c r="B4233" t="str">
        <f t="shared" ca="1" si="558"/>
        <v>GRP</v>
      </c>
      <c r="C4233" t="s">
        <v>4777</v>
      </c>
      <c r="D4233" t="s">
        <v>5003</v>
      </c>
      <c r="E4233">
        <f t="shared" ca="1" si="559"/>
        <v>0</v>
      </c>
      <c r="H4233" t="str">
        <f t="shared" ca="1" si="560"/>
        <v>'360 GRP '!</v>
      </c>
      <c r="I4233">
        <f t="shared" ca="1" si="561"/>
        <v>0</v>
      </c>
      <c r="J4233" t="str">
        <f t="shared" ca="1" si="556"/>
        <v>'360 GRP '!</v>
      </c>
      <c r="K4233">
        <f t="shared" ca="1" si="556"/>
        <v>0</v>
      </c>
      <c r="L4233">
        <f t="shared" ca="1" si="556"/>
        <v>0</v>
      </c>
      <c r="M4233">
        <f t="shared" ca="1" si="556"/>
        <v>0</v>
      </c>
      <c r="N4233">
        <f t="shared" ca="1" si="556"/>
        <v>0</v>
      </c>
      <c r="O4233" t="str">
        <f t="shared" ca="1" si="554"/>
        <v>D:AD</v>
      </c>
      <c r="P4233" t="str">
        <f t="shared" ca="1" si="555"/>
        <v>D10:AD10</v>
      </c>
    </row>
    <row r="4234" spans="1:16">
      <c r="A4234" t="str">
        <f t="shared" si="557"/>
        <v>13</v>
      </c>
      <c r="B4234" t="str">
        <f t="shared" ca="1" si="558"/>
        <v>GRP</v>
      </c>
      <c r="C4234" t="s">
        <v>4777</v>
      </c>
      <c r="D4234" t="s">
        <v>5004</v>
      </c>
      <c r="E4234">
        <f t="shared" ca="1" si="559"/>
        <v>0</v>
      </c>
      <c r="H4234" t="str">
        <f t="shared" ca="1" si="560"/>
        <v>'360 GRP '!</v>
      </c>
      <c r="I4234">
        <f t="shared" ca="1" si="561"/>
        <v>0</v>
      </c>
      <c r="J4234" t="str">
        <f t="shared" ca="1" si="556"/>
        <v>'360 GRP '!</v>
      </c>
      <c r="K4234">
        <f t="shared" ca="1" si="556"/>
        <v>0</v>
      </c>
      <c r="L4234">
        <f t="shared" ca="1" si="556"/>
        <v>0</v>
      </c>
      <c r="M4234">
        <f t="shared" ca="1" si="556"/>
        <v>0</v>
      </c>
      <c r="N4234">
        <f t="shared" ca="1" si="556"/>
        <v>0</v>
      </c>
      <c r="O4234" t="str">
        <f t="shared" ca="1" si="554"/>
        <v>D:AD</v>
      </c>
      <c r="P4234" t="str">
        <f t="shared" ca="1" si="555"/>
        <v>D10:AD10</v>
      </c>
    </row>
    <row r="4235" spans="1:16">
      <c r="A4235" t="str">
        <f t="shared" si="557"/>
        <v>100</v>
      </c>
      <c r="B4235" t="str">
        <f t="shared" ca="1" si="558"/>
        <v>GRP</v>
      </c>
      <c r="C4235" t="s">
        <v>4777</v>
      </c>
      <c r="D4235" t="s">
        <v>5005</v>
      </c>
      <c r="E4235">
        <f t="shared" ca="1" si="559"/>
        <v>0</v>
      </c>
      <c r="H4235" t="str">
        <f t="shared" ca="1" si="560"/>
        <v>'360 GRP '!</v>
      </c>
      <c r="I4235">
        <f t="shared" ca="1" si="561"/>
        <v>0</v>
      </c>
      <c r="J4235" t="str">
        <f t="shared" ca="1" si="556"/>
        <v>'360 GRP '!</v>
      </c>
      <c r="K4235">
        <f t="shared" ca="1" si="556"/>
        <v>0</v>
      </c>
      <c r="L4235">
        <f t="shared" ca="1" si="556"/>
        <v>0</v>
      </c>
      <c r="M4235">
        <f t="shared" ca="1" si="556"/>
        <v>0</v>
      </c>
      <c r="N4235">
        <f t="shared" ca="1" si="556"/>
        <v>0</v>
      </c>
      <c r="O4235" t="str">
        <f t="shared" ca="1" si="554"/>
        <v>D:AD</v>
      </c>
      <c r="P4235" t="str">
        <f t="shared" ca="1" si="555"/>
        <v>D10:AD10</v>
      </c>
    </row>
    <row r="4236" spans="1:16">
      <c r="A4236" t="str">
        <f t="shared" si="557"/>
        <v>01</v>
      </c>
      <c r="B4236" t="str">
        <f t="shared" ca="1" si="558"/>
        <v>GRP</v>
      </c>
      <c r="C4236" t="s">
        <v>4778</v>
      </c>
      <c r="D4236" t="s">
        <v>5006</v>
      </c>
      <c r="E4236">
        <f t="shared" ca="1" si="559"/>
        <v>0</v>
      </c>
      <c r="H4236" t="str">
        <f t="shared" ca="1" si="560"/>
        <v>'360 GRP '!</v>
      </c>
      <c r="I4236">
        <f t="shared" ca="1" si="561"/>
        <v>0</v>
      </c>
      <c r="J4236" t="str">
        <f t="shared" ca="1" si="556"/>
        <v>'360 GRP '!</v>
      </c>
      <c r="K4236">
        <f t="shared" ca="1" si="556"/>
        <v>0</v>
      </c>
      <c r="L4236">
        <f t="shared" ca="1" si="556"/>
        <v>0</v>
      </c>
      <c r="M4236">
        <f t="shared" ca="1" si="556"/>
        <v>0</v>
      </c>
      <c r="N4236">
        <f t="shared" ca="1" si="556"/>
        <v>0</v>
      </c>
      <c r="O4236" t="str">
        <f t="shared" ca="1" si="554"/>
        <v>D:AD</v>
      </c>
      <c r="P4236" t="str">
        <f t="shared" ca="1" si="555"/>
        <v>D10:AD10</v>
      </c>
    </row>
    <row r="4237" spans="1:16">
      <c r="A4237" t="str">
        <f t="shared" si="557"/>
        <v>02</v>
      </c>
      <c r="B4237" t="str">
        <f t="shared" ca="1" si="558"/>
        <v>GRP</v>
      </c>
      <c r="C4237" t="s">
        <v>4778</v>
      </c>
      <c r="D4237" t="s">
        <v>5007</v>
      </c>
      <c r="E4237">
        <f t="shared" ca="1" si="559"/>
        <v>0</v>
      </c>
      <c r="H4237" t="str">
        <f t="shared" ca="1" si="560"/>
        <v>'360 GRP '!</v>
      </c>
      <c r="I4237">
        <f t="shared" ca="1" si="561"/>
        <v>0</v>
      </c>
      <c r="J4237" t="str">
        <f t="shared" ca="1" si="556"/>
        <v>'360 GRP '!</v>
      </c>
      <c r="K4237">
        <f t="shared" ca="1" si="556"/>
        <v>0</v>
      </c>
      <c r="L4237">
        <f t="shared" ca="1" si="556"/>
        <v>0</v>
      </c>
      <c r="M4237">
        <f t="shared" ca="1" si="556"/>
        <v>0</v>
      </c>
      <c r="N4237">
        <f t="shared" ca="1" si="556"/>
        <v>0</v>
      </c>
      <c r="O4237" t="str">
        <f t="shared" ca="1" si="554"/>
        <v>D:AD</v>
      </c>
      <c r="P4237" t="str">
        <f t="shared" ca="1" si="555"/>
        <v>D10:AD10</v>
      </c>
    </row>
    <row r="4238" spans="1:16">
      <c r="A4238" t="str">
        <f t="shared" si="557"/>
        <v>03</v>
      </c>
      <c r="B4238" t="str">
        <f t="shared" ca="1" si="558"/>
        <v>GRP</v>
      </c>
      <c r="C4238" t="s">
        <v>4778</v>
      </c>
      <c r="D4238" t="s">
        <v>5008</v>
      </c>
      <c r="E4238">
        <f t="shared" ca="1" si="559"/>
        <v>0</v>
      </c>
      <c r="H4238" t="str">
        <f t="shared" ca="1" si="560"/>
        <v>'360 GRP '!</v>
      </c>
      <c r="I4238">
        <f t="shared" ca="1" si="561"/>
        <v>0</v>
      </c>
      <c r="J4238" t="str">
        <f t="shared" ca="1" si="556"/>
        <v>'360 GRP '!</v>
      </c>
      <c r="K4238">
        <f t="shared" ca="1" si="556"/>
        <v>0</v>
      </c>
      <c r="L4238">
        <f t="shared" ca="1" si="556"/>
        <v>0</v>
      </c>
      <c r="M4238">
        <f t="shared" ca="1" si="556"/>
        <v>0</v>
      </c>
      <c r="N4238">
        <f t="shared" ca="1" si="556"/>
        <v>0</v>
      </c>
      <c r="O4238" t="str">
        <f t="shared" ca="1" si="554"/>
        <v>D:AD</v>
      </c>
      <c r="P4238" t="str">
        <f t="shared" ca="1" si="555"/>
        <v>D10:AD10</v>
      </c>
    </row>
    <row r="4239" spans="1:16">
      <c r="A4239" t="str">
        <f t="shared" si="557"/>
        <v>04</v>
      </c>
      <c r="B4239" t="str">
        <f t="shared" ca="1" si="558"/>
        <v>GRP</v>
      </c>
      <c r="C4239" t="s">
        <v>4778</v>
      </c>
      <c r="D4239" t="s">
        <v>5009</v>
      </c>
      <c r="E4239">
        <f t="shared" ca="1" si="559"/>
        <v>0</v>
      </c>
      <c r="H4239" t="str">
        <f t="shared" ca="1" si="560"/>
        <v>'360 GRP '!</v>
      </c>
      <c r="I4239">
        <f t="shared" ca="1" si="561"/>
        <v>0</v>
      </c>
      <c r="J4239" t="str">
        <f t="shared" ca="1" si="556"/>
        <v>'360 GRP '!</v>
      </c>
      <c r="K4239">
        <f t="shared" ca="1" si="556"/>
        <v>0</v>
      </c>
      <c r="L4239">
        <f t="shared" ca="1" si="556"/>
        <v>0</v>
      </c>
      <c r="M4239">
        <f t="shared" ca="1" si="556"/>
        <v>0</v>
      </c>
      <c r="N4239">
        <f t="shared" ca="1" si="556"/>
        <v>0</v>
      </c>
      <c r="O4239" t="str">
        <f t="shared" ca="1" si="554"/>
        <v>D:AD</v>
      </c>
      <c r="P4239" t="str">
        <f t="shared" ca="1" si="555"/>
        <v>D10:AD10</v>
      </c>
    </row>
    <row r="4240" spans="1:16">
      <c r="A4240" t="str">
        <f t="shared" si="557"/>
        <v>05</v>
      </c>
      <c r="B4240" t="str">
        <f t="shared" ca="1" si="558"/>
        <v>GRP</v>
      </c>
      <c r="C4240" t="s">
        <v>4778</v>
      </c>
      <c r="D4240" t="s">
        <v>5010</v>
      </c>
      <c r="E4240">
        <f t="shared" ca="1" si="559"/>
        <v>0</v>
      </c>
      <c r="H4240" t="str">
        <f t="shared" ca="1" si="560"/>
        <v>'360 GRP '!</v>
      </c>
      <c r="I4240">
        <f t="shared" ca="1" si="561"/>
        <v>0</v>
      </c>
      <c r="J4240" t="str">
        <f t="shared" ca="1" si="556"/>
        <v>'360 GRP '!</v>
      </c>
      <c r="K4240">
        <f t="shared" ca="1" si="556"/>
        <v>0</v>
      </c>
      <c r="L4240">
        <f t="shared" ca="1" si="556"/>
        <v>0</v>
      </c>
      <c r="M4240">
        <f t="shared" ca="1" si="556"/>
        <v>0</v>
      </c>
      <c r="N4240">
        <f t="shared" ca="1" si="556"/>
        <v>0</v>
      </c>
      <c r="O4240" t="str">
        <f t="shared" ref="O4240:O4303" ca="1" si="562">VLOOKUP($H4240,$G$8:$I$13,2,FALSE)</f>
        <v>D:AD</v>
      </c>
      <c r="P4240" t="str">
        <f t="shared" ref="P4240:P4303" ca="1" si="563">VLOOKUP($H4240,$G$8:$I$13,3,FALSE)</f>
        <v>D10:AD10</v>
      </c>
    </row>
    <row r="4241" spans="1:16">
      <c r="A4241" t="str">
        <f t="shared" si="557"/>
        <v>06</v>
      </c>
      <c r="B4241" t="str">
        <f t="shared" ca="1" si="558"/>
        <v>GRP</v>
      </c>
      <c r="C4241" t="s">
        <v>4778</v>
      </c>
      <c r="D4241" t="s">
        <v>5011</v>
      </c>
      <c r="E4241">
        <f t="shared" ca="1" si="559"/>
        <v>0</v>
      </c>
      <c r="H4241" t="str">
        <f t="shared" ca="1" si="560"/>
        <v>'360 GRP '!</v>
      </c>
      <c r="I4241">
        <f t="shared" ca="1" si="561"/>
        <v>0</v>
      </c>
      <c r="J4241" t="str">
        <f t="shared" ca="1" si="556"/>
        <v>'360 GRP '!</v>
      </c>
      <c r="K4241">
        <f t="shared" ca="1" si="556"/>
        <v>0</v>
      </c>
      <c r="L4241">
        <f t="shared" ca="1" si="556"/>
        <v>0</v>
      </c>
      <c r="M4241">
        <f t="shared" ca="1" si="556"/>
        <v>0</v>
      </c>
      <c r="N4241">
        <f t="shared" ca="1" si="556"/>
        <v>0</v>
      </c>
      <c r="O4241" t="str">
        <f t="shared" ca="1" si="562"/>
        <v>D:AD</v>
      </c>
      <c r="P4241" t="str">
        <f t="shared" ca="1" si="563"/>
        <v>D10:AD10</v>
      </c>
    </row>
    <row r="4242" spans="1:16">
      <c r="A4242" t="str">
        <f t="shared" si="557"/>
        <v>07</v>
      </c>
      <c r="B4242" t="str">
        <f t="shared" ca="1" si="558"/>
        <v>GRP</v>
      </c>
      <c r="C4242" t="s">
        <v>4778</v>
      </c>
      <c r="D4242" t="s">
        <v>5012</v>
      </c>
      <c r="E4242">
        <f t="shared" ca="1" si="559"/>
        <v>0</v>
      </c>
      <c r="H4242" t="str">
        <f t="shared" ca="1" si="560"/>
        <v>'360 GRP '!</v>
      </c>
      <c r="I4242">
        <f t="shared" ca="1" si="561"/>
        <v>0</v>
      </c>
      <c r="J4242" t="str">
        <f t="shared" ca="1" si="556"/>
        <v>'360 GRP '!</v>
      </c>
      <c r="K4242">
        <f t="shared" ca="1" si="556"/>
        <v>0</v>
      </c>
      <c r="L4242">
        <f t="shared" ca="1" si="556"/>
        <v>0</v>
      </c>
      <c r="M4242">
        <f t="shared" ca="1" si="556"/>
        <v>0</v>
      </c>
      <c r="N4242">
        <f t="shared" ca="1" si="556"/>
        <v>0</v>
      </c>
      <c r="O4242" t="str">
        <f t="shared" ca="1" si="562"/>
        <v>D:AD</v>
      </c>
      <c r="P4242" t="str">
        <f t="shared" ca="1" si="563"/>
        <v>D10:AD10</v>
      </c>
    </row>
    <row r="4243" spans="1:16">
      <c r="A4243" t="str">
        <f t="shared" si="557"/>
        <v>08</v>
      </c>
      <c r="B4243" t="str">
        <f t="shared" ca="1" si="558"/>
        <v>GRP</v>
      </c>
      <c r="C4243" t="s">
        <v>4778</v>
      </c>
      <c r="D4243" t="s">
        <v>5013</v>
      </c>
      <c r="E4243">
        <f t="shared" ca="1" si="559"/>
        <v>0</v>
      </c>
      <c r="H4243" t="str">
        <f t="shared" ca="1" si="560"/>
        <v>'360 GRP '!</v>
      </c>
      <c r="I4243">
        <f t="shared" ca="1" si="561"/>
        <v>0</v>
      </c>
      <c r="J4243" t="str">
        <f t="shared" ca="1" si="556"/>
        <v>'360 GRP '!</v>
      </c>
      <c r="K4243">
        <f t="shared" ca="1" si="556"/>
        <v>0</v>
      </c>
      <c r="L4243">
        <f t="shared" ca="1" si="556"/>
        <v>0</v>
      </c>
      <c r="M4243">
        <f t="shared" ca="1" si="556"/>
        <v>0</v>
      </c>
      <c r="N4243">
        <f t="shared" ca="1" si="556"/>
        <v>0</v>
      </c>
      <c r="O4243" t="str">
        <f t="shared" ca="1" si="562"/>
        <v>D:AD</v>
      </c>
      <c r="P4243" t="str">
        <f t="shared" ca="1" si="563"/>
        <v>D10:AD10</v>
      </c>
    </row>
    <row r="4244" spans="1:16">
      <c r="A4244" t="str">
        <f t="shared" si="557"/>
        <v>09</v>
      </c>
      <c r="B4244" t="str">
        <f t="shared" ca="1" si="558"/>
        <v>GRP</v>
      </c>
      <c r="C4244" t="s">
        <v>4778</v>
      </c>
      <c r="D4244" t="s">
        <v>5014</v>
      </c>
      <c r="E4244">
        <f t="shared" ca="1" si="559"/>
        <v>0</v>
      </c>
      <c r="H4244" t="str">
        <f t="shared" ca="1" si="560"/>
        <v>'360 GRP '!</v>
      </c>
      <c r="I4244">
        <f t="shared" ca="1" si="561"/>
        <v>0</v>
      </c>
      <c r="J4244" t="str">
        <f t="shared" ca="1" si="556"/>
        <v>'360 GRP '!</v>
      </c>
      <c r="K4244">
        <f t="shared" ca="1" si="556"/>
        <v>0</v>
      </c>
      <c r="L4244">
        <f t="shared" ca="1" si="556"/>
        <v>0</v>
      </c>
      <c r="M4244">
        <f t="shared" ca="1" si="556"/>
        <v>0</v>
      </c>
      <c r="N4244">
        <f t="shared" ca="1" si="556"/>
        <v>0</v>
      </c>
      <c r="O4244" t="str">
        <f t="shared" ca="1" si="562"/>
        <v>D:AD</v>
      </c>
      <c r="P4244" t="str">
        <f t="shared" ca="1" si="563"/>
        <v>D10:AD10</v>
      </c>
    </row>
    <row r="4245" spans="1:16">
      <c r="A4245" t="str">
        <f t="shared" si="557"/>
        <v>10</v>
      </c>
      <c r="B4245" t="str">
        <f t="shared" ca="1" si="558"/>
        <v>GRP</v>
      </c>
      <c r="C4245" t="s">
        <v>4778</v>
      </c>
      <c r="D4245" t="s">
        <v>5015</v>
      </c>
      <c r="E4245">
        <f t="shared" ca="1" si="559"/>
        <v>0</v>
      </c>
      <c r="H4245" t="str">
        <f t="shared" ca="1" si="560"/>
        <v>'360 GRP '!</v>
      </c>
      <c r="I4245">
        <f t="shared" ca="1" si="561"/>
        <v>0</v>
      </c>
      <c r="J4245" t="str">
        <f t="shared" ca="1" si="556"/>
        <v>'360 GRP '!</v>
      </c>
      <c r="K4245">
        <f t="shared" ca="1" si="556"/>
        <v>0</v>
      </c>
      <c r="L4245">
        <f t="shared" ca="1" si="556"/>
        <v>0</v>
      </c>
      <c r="M4245">
        <f t="shared" ca="1" si="556"/>
        <v>0</v>
      </c>
      <c r="N4245">
        <f t="shared" ca="1" si="556"/>
        <v>0</v>
      </c>
      <c r="O4245" t="str">
        <f t="shared" ca="1" si="562"/>
        <v>D:AD</v>
      </c>
      <c r="P4245" t="str">
        <f t="shared" ca="1" si="563"/>
        <v>D10:AD10</v>
      </c>
    </row>
    <row r="4246" spans="1:16">
      <c r="A4246" t="str">
        <f t="shared" si="557"/>
        <v>11</v>
      </c>
      <c r="B4246" t="str">
        <f t="shared" ca="1" si="558"/>
        <v>GRP</v>
      </c>
      <c r="C4246" t="s">
        <v>4778</v>
      </c>
      <c r="D4246" t="s">
        <v>5016</v>
      </c>
      <c r="E4246">
        <f t="shared" ca="1" si="559"/>
        <v>0</v>
      </c>
      <c r="H4246" t="str">
        <f t="shared" ca="1" si="560"/>
        <v>'360 GRP '!</v>
      </c>
      <c r="I4246">
        <f t="shared" ca="1" si="561"/>
        <v>0</v>
      </c>
      <c r="J4246" t="str">
        <f t="shared" ca="1" si="556"/>
        <v>'360 GRP '!</v>
      </c>
      <c r="K4246">
        <f t="shared" ca="1" si="556"/>
        <v>0</v>
      </c>
      <c r="L4246">
        <f t="shared" ca="1" si="556"/>
        <v>0</v>
      </c>
      <c r="M4246">
        <f t="shared" ca="1" si="556"/>
        <v>0</v>
      </c>
      <c r="N4246">
        <f t="shared" ca="1" si="556"/>
        <v>0</v>
      </c>
      <c r="O4246" t="str">
        <f t="shared" ca="1" si="562"/>
        <v>D:AD</v>
      </c>
      <c r="P4246" t="str">
        <f t="shared" ca="1" si="563"/>
        <v>D10:AD10</v>
      </c>
    </row>
    <row r="4247" spans="1:16">
      <c r="A4247" t="str">
        <f t="shared" si="557"/>
        <v>12</v>
      </c>
      <c r="B4247" t="str">
        <f t="shared" ca="1" si="558"/>
        <v>GRP</v>
      </c>
      <c r="C4247" t="s">
        <v>4778</v>
      </c>
      <c r="D4247" t="s">
        <v>5017</v>
      </c>
      <c r="E4247">
        <f t="shared" ca="1" si="559"/>
        <v>0</v>
      </c>
      <c r="H4247" t="str">
        <f t="shared" ca="1" si="560"/>
        <v>'360 GRP '!</v>
      </c>
      <c r="I4247">
        <f t="shared" ca="1" si="561"/>
        <v>0</v>
      </c>
      <c r="J4247" t="str">
        <f t="shared" ca="1" si="556"/>
        <v>'360 GRP '!</v>
      </c>
      <c r="K4247">
        <f t="shared" ca="1" si="556"/>
        <v>0</v>
      </c>
      <c r="L4247">
        <f t="shared" ca="1" si="556"/>
        <v>0</v>
      </c>
      <c r="M4247">
        <f t="shared" ca="1" si="556"/>
        <v>0</v>
      </c>
      <c r="N4247">
        <f t="shared" ca="1" si="556"/>
        <v>0</v>
      </c>
      <c r="O4247" t="str">
        <f t="shared" ca="1" si="562"/>
        <v>D:AD</v>
      </c>
      <c r="P4247" t="str">
        <f t="shared" ca="1" si="563"/>
        <v>D10:AD10</v>
      </c>
    </row>
    <row r="4248" spans="1:16">
      <c r="A4248" t="str">
        <f t="shared" si="557"/>
        <v>13</v>
      </c>
      <c r="B4248" t="str">
        <f t="shared" ca="1" si="558"/>
        <v>GRP</v>
      </c>
      <c r="C4248" t="s">
        <v>4778</v>
      </c>
      <c r="D4248" t="s">
        <v>5018</v>
      </c>
      <c r="E4248">
        <f t="shared" ca="1" si="559"/>
        <v>0</v>
      </c>
      <c r="H4248" t="str">
        <f t="shared" ca="1" si="560"/>
        <v>'360 GRP '!</v>
      </c>
      <c r="I4248">
        <f t="shared" ca="1" si="561"/>
        <v>0</v>
      </c>
      <c r="J4248" t="str">
        <f t="shared" ca="1" si="556"/>
        <v>'360 GRP '!</v>
      </c>
      <c r="K4248">
        <f t="shared" ca="1" si="556"/>
        <v>0</v>
      </c>
      <c r="L4248">
        <f t="shared" ca="1" si="556"/>
        <v>0</v>
      </c>
      <c r="M4248">
        <f t="shared" ca="1" si="556"/>
        <v>0</v>
      </c>
      <c r="N4248">
        <f t="shared" ca="1" si="556"/>
        <v>0</v>
      </c>
      <c r="O4248" t="str">
        <f t="shared" ca="1" si="562"/>
        <v>D:AD</v>
      </c>
      <c r="P4248" t="str">
        <f t="shared" ca="1" si="563"/>
        <v>D10:AD10</v>
      </c>
    </row>
    <row r="4249" spans="1:16">
      <c r="A4249" t="str">
        <f t="shared" si="557"/>
        <v>100</v>
      </c>
      <c r="B4249" t="str">
        <f t="shared" ca="1" si="558"/>
        <v>GRP</v>
      </c>
      <c r="C4249" t="s">
        <v>4778</v>
      </c>
      <c r="D4249" t="s">
        <v>5019</v>
      </c>
      <c r="E4249">
        <f t="shared" ca="1" si="559"/>
        <v>0</v>
      </c>
      <c r="H4249" t="str">
        <f t="shared" ca="1" si="560"/>
        <v>'360 GRP '!</v>
      </c>
      <c r="I4249">
        <f t="shared" ca="1" si="561"/>
        <v>0</v>
      </c>
      <c r="J4249" t="str">
        <f t="shared" ref="J4249:N4299" ca="1" si="564">IF(IFERROR(VLOOKUP($C4249,INDIRECT(J$14&amp;"D:D"),1,FALSE),0)&lt;&gt;0,J$14,0)</f>
        <v>'360 GRP '!</v>
      </c>
      <c r="K4249">
        <f t="shared" ca="1" si="564"/>
        <v>0</v>
      </c>
      <c r="L4249">
        <f t="shared" ca="1" si="564"/>
        <v>0</v>
      </c>
      <c r="M4249">
        <f t="shared" ca="1" si="564"/>
        <v>0</v>
      </c>
      <c r="N4249">
        <f t="shared" ca="1" si="564"/>
        <v>0</v>
      </c>
      <c r="O4249" t="str">
        <f t="shared" ca="1" si="562"/>
        <v>D:AD</v>
      </c>
      <c r="P4249" t="str">
        <f t="shared" ca="1" si="563"/>
        <v>D10:AD10</v>
      </c>
    </row>
    <row r="4250" spans="1:16">
      <c r="A4250" t="str">
        <f t="shared" si="557"/>
        <v>01</v>
      </c>
      <c r="B4250" t="str">
        <f t="shared" ca="1" si="558"/>
        <v>GRP</v>
      </c>
      <c r="C4250" t="s">
        <v>4779</v>
      </c>
      <c r="D4250" t="s">
        <v>5020</v>
      </c>
      <c r="E4250">
        <f t="shared" ca="1" si="559"/>
        <v>0</v>
      </c>
      <c r="H4250" t="str">
        <f t="shared" ca="1" si="560"/>
        <v>'360 GRP '!</v>
      </c>
      <c r="I4250">
        <f t="shared" ca="1" si="561"/>
        <v>0</v>
      </c>
      <c r="J4250" t="str">
        <f t="shared" ca="1" si="564"/>
        <v>'360 GRP '!</v>
      </c>
      <c r="K4250">
        <f t="shared" ca="1" si="564"/>
        <v>0</v>
      </c>
      <c r="L4250">
        <f t="shared" ca="1" si="564"/>
        <v>0</v>
      </c>
      <c r="M4250">
        <f t="shared" ca="1" si="564"/>
        <v>0</v>
      </c>
      <c r="N4250">
        <f t="shared" ca="1" si="564"/>
        <v>0</v>
      </c>
      <c r="O4250" t="str">
        <f t="shared" ca="1" si="562"/>
        <v>D:AD</v>
      </c>
      <c r="P4250" t="str">
        <f t="shared" ca="1" si="563"/>
        <v>D10:AD10</v>
      </c>
    </row>
    <row r="4251" spans="1:16">
      <c r="A4251" t="str">
        <f t="shared" si="557"/>
        <v>02</v>
      </c>
      <c r="B4251" t="str">
        <f t="shared" ca="1" si="558"/>
        <v>GRP</v>
      </c>
      <c r="C4251" t="s">
        <v>4779</v>
      </c>
      <c r="D4251" t="s">
        <v>5021</v>
      </c>
      <c r="E4251">
        <f t="shared" ca="1" si="559"/>
        <v>0</v>
      </c>
      <c r="H4251" t="str">
        <f t="shared" ca="1" si="560"/>
        <v>'360 GRP '!</v>
      </c>
      <c r="I4251">
        <f t="shared" ca="1" si="561"/>
        <v>0</v>
      </c>
      <c r="J4251" t="str">
        <f t="shared" ca="1" si="564"/>
        <v>'360 GRP '!</v>
      </c>
      <c r="K4251">
        <f t="shared" ca="1" si="564"/>
        <v>0</v>
      </c>
      <c r="L4251">
        <f t="shared" ca="1" si="564"/>
        <v>0</v>
      </c>
      <c r="M4251">
        <f t="shared" ca="1" si="564"/>
        <v>0</v>
      </c>
      <c r="N4251">
        <f t="shared" ca="1" si="564"/>
        <v>0</v>
      </c>
      <c r="O4251" t="str">
        <f t="shared" ca="1" si="562"/>
        <v>D:AD</v>
      </c>
      <c r="P4251" t="str">
        <f t="shared" ca="1" si="563"/>
        <v>D10:AD10</v>
      </c>
    </row>
    <row r="4252" spans="1:16">
      <c r="A4252" t="str">
        <f t="shared" si="557"/>
        <v>03</v>
      </c>
      <c r="B4252" t="str">
        <f t="shared" ca="1" si="558"/>
        <v>GRP</v>
      </c>
      <c r="C4252" t="s">
        <v>4779</v>
      </c>
      <c r="D4252" t="s">
        <v>5022</v>
      </c>
      <c r="E4252">
        <f t="shared" ca="1" si="559"/>
        <v>0</v>
      </c>
      <c r="H4252" t="str">
        <f t="shared" ca="1" si="560"/>
        <v>'360 GRP '!</v>
      </c>
      <c r="I4252">
        <f t="shared" ca="1" si="561"/>
        <v>0</v>
      </c>
      <c r="J4252" t="str">
        <f t="shared" ca="1" si="564"/>
        <v>'360 GRP '!</v>
      </c>
      <c r="K4252">
        <f t="shared" ca="1" si="564"/>
        <v>0</v>
      </c>
      <c r="L4252">
        <f t="shared" ca="1" si="564"/>
        <v>0</v>
      </c>
      <c r="M4252">
        <f t="shared" ca="1" si="564"/>
        <v>0</v>
      </c>
      <c r="N4252">
        <f t="shared" ca="1" si="564"/>
        <v>0</v>
      </c>
      <c r="O4252" t="str">
        <f t="shared" ca="1" si="562"/>
        <v>D:AD</v>
      </c>
      <c r="P4252" t="str">
        <f t="shared" ca="1" si="563"/>
        <v>D10:AD10</v>
      </c>
    </row>
    <row r="4253" spans="1:16">
      <c r="A4253" t="str">
        <f t="shared" si="557"/>
        <v>04</v>
      </c>
      <c r="B4253" t="str">
        <f t="shared" ca="1" si="558"/>
        <v>GRP</v>
      </c>
      <c r="C4253" t="s">
        <v>4779</v>
      </c>
      <c r="D4253" t="s">
        <v>5023</v>
      </c>
      <c r="E4253">
        <f t="shared" ca="1" si="559"/>
        <v>0</v>
      </c>
      <c r="H4253" t="str">
        <f t="shared" ca="1" si="560"/>
        <v>'360 GRP '!</v>
      </c>
      <c r="I4253">
        <f t="shared" ca="1" si="561"/>
        <v>0</v>
      </c>
      <c r="J4253" t="str">
        <f t="shared" ca="1" si="564"/>
        <v>'360 GRP '!</v>
      </c>
      <c r="K4253">
        <f t="shared" ca="1" si="564"/>
        <v>0</v>
      </c>
      <c r="L4253">
        <f t="shared" ca="1" si="564"/>
        <v>0</v>
      </c>
      <c r="M4253">
        <f t="shared" ca="1" si="564"/>
        <v>0</v>
      </c>
      <c r="N4253">
        <f t="shared" ca="1" si="564"/>
        <v>0</v>
      </c>
      <c r="O4253" t="str">
        <f t="shared" ca="1" si="562"/>
        <v>D:AD</v>
      </c>
      <c r="P4253" t="str">
        <f t="shared" ca="1" si="563"/>
        <v>D10:AD10</v>
      </c>
    </row>
    <row r="4254" spans="1:16">
      <c r="A4254" t="str">
        <f t="shared" si="557"/>
        <v>05</v>
      </c>
      <c r="B4254" t="str">
        <f t="shared" ca="1" si="558"/>
        <v>GRP</v>
      </c>
      <c r="C4254" t="s">
        <v>4779</v>
      </c>
      <c r="D4254" t="s">
        <v>5024</v>
      </c>
      <c r="E4254">
        <f t="shared" ca="1" si="559"/>
        <v>0</v>
      </c>
      <c r="H4254" t="str">
        <f t="shared" ca="1" si="560"/>
        <v>'360 GRP '!</v>
      </c>
      <c r="I4254">
        <f t="shared" ca="1" si="561"/>
        <v>0</v>
      </c>
      <c r="J4254" t="str">
        <f t="shared" ca="1" si="564"/>
        <v>'360 GRP '!</v>
      </c>
      <c r="K4254">
        <f t="shared" ca="1" si="564"/>
        <v>0</v>
      </c>
      <c r="L4254">
        <f t="shared" ca="1" si="564"/>
        <v>0</v>
      </c>
      <c r="M4254">
        <f t="shared" ca="1" si="564"/>
        <v>0</v>
      </c>
      <c r="N4254">
        <f t="shared" ca="1" si="564"/>
        <v>0</v>
      </c>
      <c r="O4254" t="str">
        <f t="shared" ca="1" si="562"/>
        <v>D:AD</v>
      </c>
      <c r="P4254" t="str">
        <f t="shared" ca="1" si="563"/>
        <v>D10:AD10</v>
      </c>
    </row>
    <row r="4255" spans="1:16">
      <c r="A4255" t="str">
        <f t="shared" si="557"/>
        <v>06</v>
      </c>
      <c r="B4255" t="str">
        <f t="shared" ca="1" si="558"/>
        <v>GRP</v>
      </c>
      <c r="C4255" t="s">
        <v>4779</v>
      </c>
      <c r="D4255" t="s">
        <v>5025</v>
      </c>
      <c r="E4255">
        <f t="shared" ca="1" si="559"/>
        <v>0</v>
      </c>
      <c r="H4255" t="str">
        <f t="shared" ca="1" si="560"/>
        <v>'360 GRP '!</v>
      </c>
      <c r="I4255">
        <f t="shared" ca="1" si="561"/>
        <v>0</v>
      </c>
      <c r="J4255" t="str">
        <f t="shared" ca="1" si="564"/>
        <v>'360 GRP '!</v>
      </c>
      <c r="K4255">
        <f t="shared" ca="1" si="564"/>
        <v>0</v>
      </c>
      <c r="L4255">
        <f t="shared" ca="1" si="564"/>
        <v>0</v>
      </c>
      <c r="M4255">
        <f t="shared" ca="1" si="564"/>
        <v>0</v>
      </c>
      <c r="N4255">
        <f t="shared" ca="1" si="564"/>
        <v>0</v>
      </c>
      <c r="O4255" t="str">
        <f t="shared" ca="1" si="562"/>
        <v>D:AD</v>
      </c>
      <c r="P4255" t="str">
        <f t="shared" ca="1" si="563"/>
        <v>D10:AD10</v>
      </c>
    </row>
    <row r="4256" spans="1:16">
      <c r="A4256" t="str">
        <f t="shared" si="557"/>
        <v>07</v>
      </c>
      <c r="B4256" t="str">
        <f t="shared" ca="1" si="558"/>
        <v>GRP</v>
      </c>
      <c r="C4256" t="s">
        <v>4779</v>
      </c>
      <c r="D4256" t="s">
        <v>5026</v>
      </c>
      <c r="E4256">
        <f t="shared" ca="1" si="559"/>
        <v>0</v>
      </c>
      <c r="H4256" t="str">
        <f t="shared" ca="1" si="560"/>
        <v>'360 GRP '!</v>
      </c>
      <c r="I4256">
        <f t="shared" ca="1" si="561"/>
        <v>0</v>
      </c>
      <c r="J4256" t="str">
        <f t="shared" ca="1" si="564"/>
        <v>'360 GRP '!</v>
      </c>
      <c r="K4256">
        <f t="shared" ca="1" si="564"/>
        <v>0</v>
      </c>
      <c r="L4256">
        <f t="shared" ca="1" si="564"/>
        <v>0</v>
      </c>
      <c r="M4256">
        <f t="shared" ca="1" si="564"/>
        <v>0</v>
      </c>
      <c r="N4256">
        <f t="shared" ca="1" si="564"/>
        <v>0</v>
      </c>
      <c r="O4256" t="str">
        <f t="shared" ca="1" si="562"/>
        <v>D:AD</v>
      </c>
      <c r="P4256" t="str">
        <f t="shared" ca="1" si="563"/>
        <v>D10:AD10</v>
      </c>
    </row>
    <row r="4257" spans="1:16">
      <c r="A4257" t="str">
        <f t="shared" si="557"/>
        <v>08</v>
      </c>
      <c r="B4257" t="str">
        <f t="shared" ca="1" si="558"/>
        <v>GRP</v>
      </c>
      <c r="C4257" t="s">
        <v>4779</v>
      </c>
      <c r="D4257" t="s">
        <v>5027</v>
      </c>
      <c r="E4257">
        <f t="shared" ca="1" si="559"/>
        <v>0</v>
      </c>
      <c r="H4257" t="str">
        <f t="shared" ca="1" si="560"/>
        <v>'360 GRP '!</v>
      </c>
      <c r="I4257">
        <f t="shared" ca="1" si="561"/>
        <v>0</v>
      </c>
      <c r="J4257" t="str">
        <f t="shared" ca="1" si="564"/>
        <v>'360 GRP '!</v>
      </c>
      <c r="K4257">
        <f t="shared" ca="1" si="564"/>
        <v>0</v>
      </c>
      <c r="L4257">
        <f t="shared" ca="1" si="564"/>
        <v>0</v>
      </c>
      <c r="M4257">
        <f t="shared" ca="1" si="564"/>
        <v>0</v>
      </c>
      <c r="N4257">
        <f t="shared" ca="1" si="564"/>
        <v>0</v>
      </c>
      <c r="O4257" t="str">
        <f t="shared" ca="1" si="562"/>
        <v>D:AD</v>
      </c>
      <c r="P4257" t="str">
        <f t="shared" ca="1" si="563"/>
        <v>D10:AD10</v>
      </c>
    </row>
    <row r="4258" spans="1:16">
      <c r="A4258" t="str">
        <f t="shared" si="557"/>
        <v>09</v>
      </c>
      <c r="B4258" t="str">
        <f t="shared" ca="1" si="558"/>
        <v>GRP</v>
      </c>
      <c r="C4258" t="s">
        <v>4779</v>
      </c>
      <c r="D4258" t="s">
        <v>5028</v>
      </c>
      <c r="E4258">
        <f t="shared" ca="1" si="559"/>
        <v>0</v>
      </c>
      <c r="H4258" t="str">
        <f t="shared" ca="1" si="560"/>
        <v>'360 GRP '!</v>
      </c>
      <c r="I4258">
        <f t="shared" ca="1" si="561"/>
        <v>0</v>
      </c>
      <c r="J4258" t="str">
        <f t="shared" ca="1" si="564"/>
        <v>'360 GRP '!</v>
      </c>
      <c r="K4258">
        <f t="shared" ca="1" si="564"/>
        <v>0</v>
      </c>
      <c r="L4258">
        <f t="shared" ca="1" si="564"/>
        <v>0</v>
      </c>
      <c r="M4258">
        <f t="shared" ca="1" si="564"/>
        <v>0</v>
      </c>
      <c r="N4258">
        <f t="shared" ca="1" si="564"/>
        <v>0</v>
      </c>
      <c r="O4258" t="str">
        <f t="shared" ca="1" si="562"/>
        <v>D:AD</v>
      </c>
      <c r="P4258" t="str">
        <f t="shared" ca="1" si="563"/>
        <v>D10:AD10</v>
      </c>
    </row>
    <row r="4259" spans="1:16">
      <c r="A4259" t="str">
        <f t="shared" si="557"/>
        <v>10</v>
      </c>
      <c r="B4259" t="str">
        <f t="shared" ca="1" si="558"/>
        <v>GRP</v>
      </c>
      <c r="C4259" t="s">
        <v>4779</v>
      </c>
      <c r="D4259" t="s">
        <v>5029</v>
      </c>
      <c r="E4259">
        <f t="shared" ca="1" si="559"/>
        <v>0</v>
      </c>
      <c r="H4259" t="str">
        <f t="shared" ca="1" si="560"/>
        <v>'360 GRP '!</v>
      </c>
      <c r="I4259">
        <f t="shared" ca="1" si="561"/>
        <v>0</v>
      </c>
      <c r="J4259" t="str">
        <f t="shared" ca="1" si="564"/>
        <v>'360 GRP '!</v>
      </c>
      <c r="K4259">
        <f t="shared" ca="1" si="564"/>
        <v>0</v>
      </c>
      <c r="L4259">
        <f t="shared" ca="1" si="564"/>
        <v>0</v>
      </c>
      <c r="M4259">
        <f t="shared" ca="1" si="564"/>
        <v>0</v>
      </c>
      <c r="N4259">
        <f t="shared" ca="1" si="564"/>
        <v>0</v>
      </c>
      <c r="O4259" t="str">
        <f t="shared" ca="1" si="562"/>
        <v>D:AD</v>
      </c>
      <c r="P4259" t="str">
        <f t="shared" ca="1" si="563"/>
        <v>D10:AD10</v>
      </c>
    </row>
    <row r="4260" spans="1:16">
      <c r="A4260" t="str">
        <f t="shared" si="557"/>
        <v>11</v>
      </c>
      <c r="B4260" t="str">
        <f t="shared" ca="1" si="558"/>
        <v>GRP</v>
      </c>
      <c r="C4260" t="s">
        <v>4779</v>
      </c>
      <c r="D4260" t="s">
        <v>5030</v>
      </c>
      <c r="E4260">
        <f t="shared" ca="1" si="559"/>
        <v>0</v>
      </c>
      <c r="H4260" t="str">
        <f t="shared" ca="1" si="560"/>
        <v>'360 GRP '!</v>
      </c>
      <c r="I4260">
        <f t="shared" ca="1" si="561"/>
        <v>0</v>
      </c>
      <c r="J4260" t="str">
        <f t="shared" ca="1" si="564"/>
        <v>'360 GRP '!</v>
      </c>
      <c r="K4260">
        <f t="shared" ca="1" si="564"/>
        <v>0</v>
      </c>
      <c r="L4260">
        <f t="shared" ca="1" si="564"/>
        <v>0</v>
      </c>
      <c r="M4260">
        <f t="shared" ca="1" si="564"/>
        <v>0</v>
      </c>
      <c r="N4260">
        <f t="shared" ca="1" si="564"/>
        <v>0</v>
      </c>
      <c r="O4260" t="str">
        <f t="shared" ca="1" si="562"/>
        <v>D:AD</v>
      </c>
      <c r="P4260" t="str">
        <f t="shared" ca="1" si="563"/>
        <v>D10:AD10</v>
      </c>
    </row>
    <row r="4261" spans="1:16">
      <c r="A4261" t="str">
        <f t="shared" si="557"/>
        <v>12</v>
      </c>
      <c r="B4261" t="str">
        <f t="shared" ca="1" si="558"/>
        <v>GRP</v>
      </c>
      <c r="C4261" t="s">
        <v>4779</v>
      </c>
      <c r="D4261" t="s">
        <v>5031</v>
      </c>
      <c r="E4261">
        <f t="shared" ca="1" si="559"/>
        <v>0</v>
      </c>
      <c r="H4261" t="str">
        <f t="shared" ca="1" si="560"/>
        <v>'360 GRP '!</v>
      </c>
      <c r="I4261">
        <f t="shared" ca="1" si="561"/>
        <v>0</v>
      </c>
      <c r="J4261" t="str">
        <f t="shared" ca="1" si="564"/>
        <v>'360 GRP '!</v>
      </c>
      <c r="K4261">
        <f t="shared" ca="1" si="564"/>
        <v>0</v>
      </c>
      <c r="L4261">
        <f t="shared" ca="1" si="564"/>
        <v>0</v>
      </c>
      <c r="M4261">
        <f t="shared" ca="1" si="564"/>
        <v>0</v>
      </c>
      <c r="N4261">
        <f t="shared" ca="1" si="564"/>
        <v>0</v>
      </c>
      <c r="O4261" t="str">
        <f t="shared" ca="1" si="562"/>
        <v>D:AD</v>
      </c>
      <c r="P4261" t="str">
        <f t="shared" ca="1" si="563"/>
        <v>D10:AD10</v>
      </c>
    </row>
    <row r="4262" spans="1:16">
      <c r="A4262" t="str">
        <f t="shared" si="557"/>
        <v>13</v>
      </c>
      <c r="B4262" t="str">
        <f t="shared" ca="1" si="558"/>
        <v>GRP</v>
      </c>
      <c r="C4262" t="s">
        <v>4779</v>
      </c>
      <c r="D4262" t="s">
        <v>5032</v>
      </c>
      <c r="E4262">
        <f t="shared" ca="1" si="559"/>
        <v>0</v>
      </c>
      <c r="H4262" t="str">
        <f t="shared" ca="1" si="560"/>
        <v>'360 GRP '!</v>
      </c>
      <c r="I4262">
        <f t="shared" ca="1" si="561"/>
        <v>0</v>
      </c>
      <c r="J4262" t="str">
        <f t="shared" ca="1" si="564"/>
        <v>'360 GRP '!</v>
      </c>
      <c r="K4262">
        <f t="shared" ca="1" si="564"/>
        <v>0</v>
      </c>
      <c r="L4262">
        <f t="shared" ca="1" si="564"/>
        <v>0</v>
      </c>
      <c r="M4262">
        <f t="shared" ca="1" si="564"/>
        <v>0</v>
      </c>
      <c r="N4262">
        <f t="shared" ca="1" si="564"/>
        <v>0</v>
      </c>
      <c r="O4262" t="str">
        <f t="shared" ca="1" si="562"/>
        <v>D:AD</v>
      </c>
      <c r="P4262" t="str">
        <f t="shared" ca="1" si="563"/>
        <v>D10:AD10</v>
      </c>
    </row>
    <row r="4263" spans="1:16">
      <c r="A4263" t="str">
        <f t="shared" si="557"/>
        <v>100</v>
      </c>
      <c r="B4263" t="str">
        <f t="shared" ca="1" si="558"/>
        <v>GRP</v>
      </c>
      <c r="C4263" t="s">
        <v>4779</v>
      </c>
      <c r="D4263" t="s">
        <v>5033</v>
      </c>
      <c r="E4263">
        <f t="shared" ca="1" si="559"/>
        <v>0</v>
      </c>
      <c r="H4263" t="str">
        <f t="shared" ca="1" si="560"/>
        <v>'360 GRP '!</v>
      </c>
      <c r="I4263">
        <f t="shared" ca="1" si="561"/>
        <v>0</v>
      </c>
      <c r="J4263" t="str">
        <f t="shared" ca="1" si="564"/>
        <v>'360 GRP '!</v>
      </c>
      <c r="K4263">
        <f t="shared" ca="1" si="564"/>
        <v>0</v>
      </c>
      <c r="L4263">
        <f t="shared" ca="1" si="564"/>
        <v>0</v>
      </c>
      <c r="M4263">
        <f t="shared" ca="1" si="564"/>
        <v>0</v>
      </c>
      <c r="N4263">
        <f t="shared" ca="1" si="564"/>
        <v>0</v>
      </c>
      <c r="O4263" t="str">
        <f t="shared" ca="1" si="562"/>
        <v>D:AD</v>
      </c>
      <c r="P4263" t="str">
        <f t="shared" ca="1" si="563"/>
        <v>D10:AD10</v>
      </c>
    </row>
    <row r="4264" spans="1:16">
      <c r="A4264" t="str">
        <f t="shared" si="557"/>
        <v>01</v>
      </c>
      <c r="B4264" t="str">
        <f t="shared" ca="1" si="558"/>
        <v>GRP</v>
      </c>
      <c r="C4264" t="s">
        <v>4780</v>
      </c>
      <c r="D4264" t="s">
        <v>5034</v>
      </c>
      <c r="E4264">
        <f t="shared" ca="1" si="559"/>
        <v>0</v>
      </c>
      <c r="H4264" t="str">
        <f t="shared" ca="1" si="560"/>
        <v>'360 GRP '!</v>
      </c>
      <c r="I4264">
        <f t="shared" ca="1" si="561"/>
        <v>0</v>
      </c>
      <c r="J4264" t="str">
        <f t="shared" ca="1" si="564"/>
        <v>'360 GRP '!</v>
      </c>
      <c r="K4264">
        <f t="shared" ca="1" si="564"/>
        <v>0</v>
      </c>
      <c r="L4264">
        <f t="shared" ca="1" si="564"/>
        <v>0</v>
      </c>
      <c r="M4264">
        <f t="shared" ca="1" si="564"/>
        <v>0</v>
      </c>
      <c r="N4264">
        <f t="shared" ca="1" si="564"/>
        <v>0</v>
      </c>
      <c r="O4264" t="str">
        <f t="shared" ca="1" si="562"/>
        <v>D:AD</v>
      </c>
      <c r="P4264" t="str">
        <f t="shared" ca="1" si="563"/>
        <v>D10:AD10</v>
      </c>
    </row>
    <row r="4265" spans="1:16">
      <c r="A4265" t="str">
        <f t="shared" si="557"/>
        <v>02</v>
      </c>
      <c r="B4265" t="str">
        <f t="shared" ca="1" si="558"/>
        <v>GRP</v>
      </c>
      <c r="C4265" t="s">
        <v>4780</v>
      </c>
      <c r="D4265" t="s">
        <v>5035</v>
      </c>
      <c r="E4265">
        <f t="shared" ca="1" si="559"/>
        <v>0</v>
      </c>
      <c r="H4265" t="str">
        <f t="shared" ca="1" si="560"/>
        <v>'360 GRP '!</v>
      </c>
      <c r="I4265">
        <f t="shared" ca="1" si="561"/>
        <v>0</v>
      </c>
      <c r="J4265" t="str">
        <f t="shared" ca="1" si="564"/>
        <v>'360 GRP '!</v>
      </c>
      <c r="K4265">
        <f t="shared" ca="1" si="564"/>
        <v>0</v>
      </c>
      <c r="L4265">
        <f t="shared" ca="1" si="564"/>
        <v>0</v>
      </c>
      <c r="M4265">
        <f t="shared" ca="1" si="564"/>
        <v>0</v>
      </c>
      <c r="N4265">
        <f t="shared" ca="1" si="564"/>
        <v>0</v>
      </c>
      <c r="O4265" t="str">
        <f t="shared" ca="1" si="562"/>
        <v>D:AD</v>
      </c>
      <c r="P4265" t="str">
        <f t="shared" ca="1" si="563"/>
        <v>D10:AD10</v>
      </c>
    </row>
    <row r="4266" spans="1:16">
      <c r="A4266" t="str">
        <f t="shared" si="557"/>
        <v>03</v>
      </c>
      <c r="B4266" t="str">
        <f t="shared" ca="1" si="558"/>
        <v>GRP</v>
      </c>
      <c r="C4266" t="s">
        <v>4780</v>
      </c>
      <c r="D4266" t="s">
        <v>5036</v>
      </c>
      <c r="E4266">
        <f t="shared" ca="1" si="559"/>
        <v>0</v>
      </c>
      <c r="H4266" t="str">
        <f t="shared" ca="1" si="560"/>
        <v>'360 GRP '!</v>
      </c>
      <c r="I4266">
        <f t="shared" ca="1" si="561"/>
        <v>0</v>
      </c>
      <c r="J4266" t="str">
        <f t="shared" ca="1" si="564"/>
        <v>'360 GRP '!</v>
      </c>
      <c r="K4266">
        <f t="shared" ca="1" si="564"/>
        <v>0</v>
      </c>
      <c r="L4266">
        <f t="shared" ca="1" si="564"/>
        <v>0</v>
      </c>
      <c r="M4266">
        <f t="shared" ca="1" si="564"/>
        <v>0</v>
      </c>
      <c r="N4266">
        <f t="shared" ca="1" si="564"/>
        <v>0</v>
      </c>
      <c r="O4266" t="str">
        <f t="shared" ca="1" si="562"/>
        <v>D:AD</v>
      </c>
      <c r="P4266" t="str">
        <f t="shared" ca="1" si="563"/>
        <v>D10:AD10</v>
      </c>
    </row>
    <row r="4267" spans="1:16">
      <c r="A4267" t="str">
        <f t="shared" si="557"/>
        <v>04</v>
      </c>
      <c r="B4267" t="str">
        <f t="shared" ca="1" si="558"/>
        <v>GRP</v>
      </c>
      <c r="C4267" t="s">
        <v>4780</v>
      </c>
      <c r="D4267" t="s">
        <v>5037</v>
      </c>
      <c r="E4267">
        <f t="shared" ca="1" si="559"/>
        <v>0</v>
      </c>
      <c r="H4267" t="str">
        <f t="shared" ca="1" si="560"/>
        <v>'360 GRP '!</v>
      </c>
      <c r="I4267">
        <f t="shared" ca="1" si="561"/>
        <v>0</v>
      </c>
      <c r="J4267" t="str">
        <f t="shared" ca="1" si="564"/>
        <v>'360 GRP '!</v>
      </c>
      <c r="K4267">
        <f t="shared" ca="1" si="564"/>
        <v>0</v>
      </c>
      <c r="L4267">
        <f t="shared" ca="1" si="564"/>
        <v>0</v>
      </c>
      <c r="M4267">
        <f t="shared" ca="1" si="564"/>
        <v>0</v>
      </c>
      <c r="N4267">
        <f t="shared" ca="1" si="564"/>
        <v>0</v>
      </c>
      <c r="O4267" t="str">
        <f t="shared" ca="1" si="562"/>
        <v>D:AD</v>
      </c>
      <c r="P4267" t="str">
        <f t="shared" ca="1" si="563"/>
        <v>D10:AD10</v>
      </c>
    </row>
    <row r="4268" spans="1:16">
      <c r="A4268" t="str">
        <f t="shared" si="557"/>
        <v>05</v>
      </c>
      <c r="B4268" t="str">
        <f t="shared" ca="1" si="558"/>
        <v>GRP</v>
      </c>
      <c r="C4268" t="s">
        <v>4780</v>
      </c>
      <c r="D4268" t="s">
        <v>5038</v>
      </c>
      <c r="E4268">
        <f t="shared" ca="1" si="559"/>
        <v>0</v>
      </c>
      <c r="H4268" t="str">
        <f t="shared" ca="1" si="560"/>
        <v>'360 GRP '!</v>
      </c>
      <c r="I4268">
        <f t="shared" ca="1" si="561"/>
        <v>0</v>
      </c>
      <c r="J4268" t="str">
        <f t="shared" ca="1" si="564"/>
        <v>'360 GRP '!</v>
      </c>
      <c r="K4268">
        <f t="shared" ca="1" si="564"/>
        <v>0</v>
      </c>
      <c r="L4268">
        <f t="shared" ca="1" si="564"/>
        <v>0</v>
      </c>
      <c r="M4268">
        <f t="shared" ca="1" si="564"/>
        <v>0</v>
      </c>
      <c r="N4268">
        <f t="shared" ca="1" si="564"/>
        <v>0</v>
      </c>
      <c r="O4268" t="str">
        <f t="shared" ca="1" si="562"/>
        <v>D:AD</v>
      </c>
      <c r="P4268" t="str">
        <f t="shared" ca="1" si="563"/>
        <v>D10:AD10</v>
      </c>
    </row>
    <row r="4269" spans="1:16">
      <c r="A4269" t="str">
        <f t="shared" si="557"/>
        <v>06</v>
      </c>
      <c r="B4269" t="str">
        <f t="shared" ca="1" si="558"/>
        <v>GRP</v>
      </c>
      <c r="C4269" t="s">
        <v>4780</v>
      </c>
      <c r="D4269" t="s">
        <v>5039</v>
      </c>
      <c r="E4269">
        <f t="shared" ca="1" si="559"/>
        <v>0</v>
      </c>
      <c r="H4269" t="str">
        <f t="shared" ca="1" si="560"/>
        <v>'360 GRP '!</v>
      </c>
      <c r="I4269">
        <f t="shared" ca="1" si="561"/>
        <v>0</v>
      </c>
      <c r="J4269" t="str">
        <f t="shared" ca="1" si="564"/>
        <v>'360 GRP '!</v>
      </c>
      <c r="K4269">
        <f t="shared" ca="1" si="564"/>
        <v>0</v>
      </c>
      <c r="L4269">
        <f t="shared" ca="1" si="564"/>
        <v>0</v>
      </c>
      <c r="M4269">
        <f t="shared" ca="1" si="564"/>
        <v>0</v>
      </c>
      <c r="N4269">
        <f t="shared" ca="1" si="564"/>
        <v>0</v>
      </c>
      <c r="O4269" t="str">
        <f t="shared" ca="1" si="562"/>
        <v>D:AD</v>
      </c>
      <c r="P4269" t="str">
        <f t="shared" ca="1" si="563"/>
        <v>D10:AD10</v>
      </c>
    </row>
    <row r="4270" spans="1:16">
      <c r="A4270" t="str">
        <f t="shared" si="557"/>
        <v>07</v>
      </c>
      <c r="B4270" t="str">
        <f t="shared" ca="1" si="558"/>
        <v>GRP</v>
      </c>
      <c r="C4270" t="s">
        <v>4780</v>
      </c>
      <c r="D4270" t="s">
        <v>5040</v>
      </c>
      <c r="E4270">
        <f t="shared" ca="1" si="559"/>
        <v>0</v>
      </c>
      <c r="H4270" t="str">
        <f t="shared" ca="1" si="560"/>
        <v>'360 GRP '!</v>
      </c>
      <c r="I4270">
        <f t="shared" ca="1" si="561"/>
        <v>0</v>
      </c>
      <c r="J4270" t="str">
        <f t="shared" ca="1" si="564"/>
        <v>'360 GRP '!</v>
      </c>
      <c r="K4270">
        <f t="shared" ca="1" si="564"/>
        <v>0</v>
      </c>
      <c r="L4270">
        <f t="shared" ca="1" si="564"/>
        <v>0</v>
      </c>
      <c r="M4270">
        <f t="shared" ca="1" si="564"/>
        <v>0</v>
      </c>
      <c r="N4270">
        <f t="shared" ca="1" si="564"/>
        <v>0</v>
      </c>
      <c r="O4270" t="str">
        <f t="shared" ca="1" si="562"/>
        <v>D:AD</v>
      </c>
      <c r="P4270" t="str">
        <f t="shared" ca="1" si="563"/>
        <v>D10:AD10</v>
      </c>
    </row>
    <row r="4271" spans="1:16">
      <c r="A4271" t="str">
        <f t="shared" si="557"/>
        <v>08</v>
      </c>
      <c r="B4271" t="str">
        <f t="shared" ca="1" si="558"/>
        <v>GRP</v>
      </c>
      <c r="C4271" t="s">
        <v>4780</v>
      </c>
      <c r="D4271" t="s">
        <v>5041</v>
      </c>
      <c r="E4271">
        <f t="shared" ca="1" si="559"/>
        <v>0</v>
      </c>
      <c r="H4271" t="str">
        <f t="shared" ca="1" si="560"/>
        <v>'360 GRP '!</v>
      </c>
      <c r="I4271">
        <f t="shared" ca="1" si="561"/>
        <v>0</v>
      </c>
      <c r="J4271" t="str">
        <f t="shared" ca="1" si="564"/>
        <v>'360 GRP '!</v>
      </c>
      <c r="K4271">
        <f t="shared" ca="1" si="564"/>
        <v>0</v>
      </c>
      <c r="L4271">
        <f t="shared" ca="1" si="564"/>
        <v>0</v>
      </c>
      <c r="M4271">
        <f t="shared" ca="1" si="564"/>
        <v>0</v>
      </c>
      <c r="N4271">
        <f t="shared" ca="1" si="564"/>
        <v>0</v>
      </c>
      <c r="O4271" t="str">
        <f t="shared" ca="1" si="562"/>
        <v>D:AD</v>
      </c>
      <c r="P4271" t="str">
        <f t="shared" ca="1" si="563"/>
        <v>D10:AD10</v>
      </c>
    </row>
    <row r="4272" spans="1:16">
      <c r="A4272" t="str">
        <f t="shared" si="557"/>
        <v>09</v>
      </c>
      <c r="B4272" t="str">
        <f t="shared" ca="1" si="558"/>
        <v>GRP</v>
      </c>
      <c r="C4272" t="s">
        <v>4780</v>
      </c>
      <c r="D4272" t="s">
        <v>5042</v>
      </c>
      <c r="E4272">
        <f t="shared" ca="1" si="559"/>
        <v>0</v>
      </c>
      <c r="H4272" t="str">
        <f t="shared" ca="1" si="560"/>
        <v>'360 GRP '!</v>
      </c>
      <c r="I4272">
        <f t="shared" ca="1" si="561"/>
        <v>0</v>
      </c>
      <c r="J4272" t="str">
        <f t="shared" ca="1" si="564"/>
        <v>'360 GRP '!</v>
      </c>
      <c r="K4272">
        <f t="shared" ca="1" si="564"/>
        <v>0</v>
      </c>
      <c r="L4272">
        <f t="shared" ca="1" si="564"/>
        <v>0</v>
      </c>
      <c r="M4272">
        <f t="shared" ca="1" si="564"/>
        <v>0</v>
      </c>
      <c r="N4272">
        <f t="shared" ca="1" si="564"/>
        <v>0</v>
      </c>
      <c r="O4272" t="str">
        <f t="shared" ca="1" si="562"/>
        <v>D:AD</v>
      </c>
      <c r="P4272" t="str">
        <f t="shared" ca="1" si="563"/>
        <v>D10:AD10</v>
      </c>
    </row>
    <row r="4273" spans="1:16">
      <c r="A4273" t="str">
        <f t="shared" si="557"/>
        <v>10</v>
      </c>
      <c r="B4273" t="str">
        <f t="shared" ca="1" si="558"/>
        <v>GRP</v>
      </c>
      <c r="C4273" t="s">
        <v>4780</v>
      </c>
      <c r="D4273" t="s">
        <v>5043</v>
      </c>
      <c r="E4273">
        <f t="shared" ca="1" si="559"/>
        <v>0</v>
      </c>
      <c r="H4273" t="str">
        <f t="shared" ca="1" si="560"/>
        <v>'360 GRP '!</v>
      </c>
      <c r="I4273">
        <f t="shared" ca="1" si="561"/>
        <v>0</v>
      </c>
      <c r="J4273" t="str">
        <f t="shared" ca="1" si="564"/>
        <v>'360 GRP '!</v>
      </c>
      <c r="K4273">
        <f t="shared" ca="1" si="564"/>
        <v>0</v>
      </c>
      <c r="L4273">
        <f t="shared" ca="1" si="564"/>
        <v>0</v>
      </c>
      <c r="M4273">
        <f t="shared" ca="1" si="564"/>
        <v>0</v>
      </c>
      <c r="N4273">
        <f t="shared" ca="1" si="564"/>
        <v>0</v>
      </c>
      <c r="O4273" t="str">
        <f t="shared" ca="1" si="562"/>
        <v>D:AD</v>
      </c>
      <c r="P4273" t="str">
        <f t="shared" ca="1" si="563"/>
        <v>D10:AD10</v>
      </c>
    </row>
    <row r="4274" spans="1:16">
      <c r="A4274" t="str">
        <f t="shared" si="557"/>
        <v>11</v>
      </c>
      <c r="B4274" t="str">
        <f t="shared" ca="1" si="558"/>
        <v>GRP</v>
      </c>
      <c r="C4274" t="s">
        <v>4780</v>
      </c>
      <c r="D4274" t="s">
        <v>5044</v>
      </c>
      <c r="E4274">
        <f t="shared" ca="1" si="559"/>
        <v>0</v>
      </c>
      <c r="H4274" t="str">
        <f t="shared" ca="1" si="560"/>
        <v>'360 GRP '!</v>
      </c>
      <c r="I4274">
        <f t="shared" ca="1" si="561"/>
        <v>0</v>
      </c>
      <c r="J4274" t="str">
        <f t="shared" ca="1" si="564"/>
        <v>'360 GRP '!</v>
      </c>
      <c r="K4274">
        <f t="shared" ca="1" si="564"/>
        <v>0</v>
      </c>
      <c r="L4274">
        <f t="shared" ca="1" si="564"/>
        <v>0</v>
      </c>
      <c r="M4274">
        <f t="shared" ca="1" si="564"/>
        <v>0</v>
      </c>
      <c r="N4274">
        <f t="shared" ca="1" si="564"/>
        <v>0</v>
      </c>
      <c r="O4274" t="str">
        <f t="shared" ca="1" si="562"/>
        <v>D:AD</v>
      </c>
      <c r="P4274" t="str">
        <f t="shared" ca="1" si="563"/>
        <v>D10:AD10</v>
      </c>
    </row>
    <row r="4275" spans="1:16">
      <c r="A4275" t="str">
        <f t="shared" si="557"/>
        <v>12</v>
      </c>
      <c r="B4275" t="str">
        <f t="shared" ca="1" si="558"/>
        <v>GRP</v>
      </c>
      <c r="C4275" t="s">
        <v>4780</v>
      </c>
      <c r="D4275" t="s">
        <v>5045</v>
      </c>
      <c r="E4275">
        <f t="shared" ca="1" si="559"/>
        <v>0</v>
      </c>
      <c r="H4275" t="str">
        <f t="shared" ca="1" si="560"/>
        <v>'360 GRP '!</v>
      </c>
      <c r="I4275">
        <f t="shared" ca="1" si="561"/>
        <v>0</v>
      </c>
      <c r="J4275" t="str">
        <f t="shared" ca="1" si="564"/>
        <v>'360 GRP '!</v>
      </c>
      <c r="K4275">
        <f t="shared" ca="1" si="564"/>
        <v>0</v>
      </c>
      <c r="L4275">
        <f t="shared" ca="1" si="564"/>
        <v>0</v>
      </c>
      <c r="M4275">
        <f t="shared" ca="1" si="564"/>
        <v>0</v>
      </c>
      <c r="N4275">
        <f t="shared" ca="1" si="564"/>
        <v>0</v>
      </c>
      <c r="O4275" t="str">
        <f t="shared" ca="1" si="562"/>
        <v>D:AD</v>
      </c>
      <c r="P4275" t="str">
        <f t="shared" ca="1" si="563"/>
        <v>D10:AD10</v>
      </c>
    </row>
    <row r="4276" spans="1:16">
      <c r="A4276" t="str">
        <f t="shared" si="557"/>
        <v>13</v>
      </c>
      <c r="B4276" t="str">
        <f t="shared" ca="1" si="558"/>
        <v>GRP</v>
      </c>
      <c r="C4276" t="s">
        <v>4780</v>
      </c>
      <c r="D4276" t="s">
        <v>5046</v>
      </c>
      <c r="E4276">
        <f t="shared" ca="1" si="559"/>
        <v>0</v>
      </c>
      <c r="H4276" t="str">
        <f t="shared" ca="1" si="560"/>
        <v>'360 GRP '!</v>
      </c>
      <c r="I4276">
        <f t="shared" ca="1" si="561"/>
        <v>0</v>
      </c>
      <c r="J4276" t="str">
        <f t="shared" ca="1" si="564"/>
        <v>'360 GRP '!</v>
      </c>
      <c r="K4276">
        <f t="shared" ca="1" si="564"/>
        <v>0</v>
      </c>
      <c r="L4276">
        <f t="shared" ca="1" si="564"/>
        <v>0</v>
      </c>
      <c r="M4276">
        <f t="shared" ca="1" si="564"/>
        <v>0</v>
      </c>
      <c r="N4276">
        <f t="shared" ca="1" si="564"/>
        <v>0</v>
      </c>
      <c r="O4276" t="str">
        <f t="shared" ca="1" si="562"/>
        <v>D:AD</v>
      </c>
      <c r="P4276" t="str">
        <f t="shared" ca="1" si="563"/>
        <v>D10:AD10</v>
      </c>
    </row>
    <row r="4277" spans="1:16">
      <c r="A4277" t="str">
        <f t="shared" si="557"/>
        <v>100</v>
      </c>
      <c r="B4277" t="str">
        <f t="shared" ca="1" si="558"/>
        <v>GRP</v>
      </c>
      <c r="C4277" t="s">
        <v>4780</v>
      </c>
      <c r="D4277" t="s">
        <v>5047</v>
      </c>
      <c r="E4277">
        <f t="shared" ca="1" si="559"/>
        <v>0</v>
      </c>
      <c r="H4277" t="str">
        <f t="shared" ca="1" si="560"/>
        <v>'360 GRP '!</v>
      </c>
      <c r="I4277">
        <f t="shared" ca="1" si="561"/>
        <v>0</v>
      </c>
      <c r="J4277" t="str">
        <f t="shared" ca="1" si="564"/>
        <v>'360 GRP '!</v>
      </c>
      <c r="K4277">
        <f t="shared" ca="1" si="564"/>
        <v>0</v>
      </c>
      <c r="L4277">
        <f t="shared" ca="1" si="564"/>
        <v>0</v>
      </c>
      <c r="M4277">
        <f t="shared" ca="1" si="564"/>
        <v>0</v>
      </c>
      <c r="N4277">
        <f t="shared" ca="1" si="564"/>
        <v>0</v>
      </c>
      <c r="O4277" t="str">
        <f t="shared" ca="1" si="562"/>
        <v>D:AD</v>
      </c>
      <c r="P4277" t="str">
        <f t="shared" ca="1" si="563"/>
        <v>D10:AD10</v>
      </c>
    </row>
    <row r="4278" spans="1:16">
      <c r="A4278" t="str">
        <f t="shared" si="557"/>
        <v>01</v>
      </c>
      <c r="B4278" t="str">
        <f t="shared" ca="1" si="558"/>
        <v>GRP</v>
      </c>
      <c r="C4278" t="s">
        <v>4781</v>
      </c>
      <c r="D4278" t="s">
        <v>5048</v>
      </c>
      <c r="E4278">
        <f t="shared" ca="1" si="559"/>
        <v>0</v>
      </c>
      <c r="H4278" t="str">
        <f t="shared" ca="1" si="560"/>
        <v>'360 GRP '!</v>
      </c>
      <c r="I4278">
        <f t="shared" ca="1" si="561"/>
        <v>0</v>
      </c>
      <c r="J4278" t="str">
        <f t="shared" ca="1" si="564"/>
        <v>'360 GRP '!</v>
      </c>
      <c r="K4278">
        <f t="shared" ca="1" si="564"/>
        <v>0</v>
      </c>
      <c r="L4278">
        <f t="shared" ca="1" si="564"/>
        <v>0</v>
      </c>
      <c r="M4278">
        <f t="shared" ca="1" si="564"/>
        <v>0</v>
      </c>
      <c r="N4278">
        <f t="shared" ca="1" si="564"/>
        <v>0</v>
      </c>
      <c r="O4278" t="str">
        <f t="shared" ca="1" si="562"/>
        <v>D:AD</v>
      </c>
      <c r="P4278" t="str">
        <f t="shared" ca="1" si="563"/>
        <v>D10:AD10</v>
      </c>
    </row>
    <row r="4279" spans="1:16">
      <c r="A4279" t="str">
        <f t="shared" si="557"/>
        <v>02</v>
      </c>
      <c r="B4279" t="str">
        <f t="shared" ca="1" si="558"/>
        <v>GRP</v>
      </c>
      <c r="C4279" t="s">
        <v>4781</v>
      </c>
      <c r="D4279" t="s">
        <v>5049</v>
      </c>
      <c r="E4279">
        <f t="shared" ca="1" si="559"/>
        <v>0</v>
      </c>
      <c r="H4279" t="str">
        <f t="shared" ca="1" si="560"/>
        <v>'360 GRP '!</v>
      </c>
      <c r="I4279">
        <f t="shared" ca="1" si="561"/>
        <v>0</v>
      </c>
      <c r="J4279" t="str">
        <f t="shared" ca="1" si="564"/>
        <v>'360 GRP '!</v>
      </c>
      <c r="K4279">
        <f t="shared" ca="1" si="564"/>
        <v>0</v>
      </c>
      <c r="L4279">
        <f t="shared" ca="1" si="564"/>
        <v>0</v>
      </c>
      <c r="M4279">
        <f t="shared" ca="1" si="564"/>
        <v>0</v>
      </c>
      <c r="N4279">
        <f t="shared" ca="1" si="564"/>
        <v>0</v>
      </c>
      <c r="O4279" t="str">
        <f t="shared" ca="1" si="562"/>
        <v>D:AD</v>
      </c>
      <c r="P4279" t="str">
        <f t="shared" ca="1" si="563"/>
        <v>D10:AD10</v>
      </c>
    </row>
    <row r="4280" spans="1:16">
      <c r="A4280" t="str">
        <f t="shared" si="557"/>
        <v>03</v>
      </c>
      <c r="B4280" t="str">
        <f t="shared" ca="1" si="558"/>
        <v>GRP</v>
      </c>
      <c r="C4280" t="s">
        <v>4781</v>
      </c>
      <c r="D4280" t="s">
        <v>5050</v>
      </c>
      <c r="E4280">
        <f t="shared" ca="1" si="559"/>
        <v>0</v>
      </c>
      <c r="H4280" t="str">
        <f t="shared" ca="1" si="560"/>
        <v>'360 GRP '!</v>
      </c>
      <c r="I4280">
        <f t="shared" ca="1" si="561"/>
        <v>0</v>
      </c>
      <c r="J4280" t="str">
        <f t="shared" ca="1" si="564"/>
        <v>'360 GRP '!</v>
      </c>
      <c r="K4280">
        <f t="shared" ca="1" si="564"/>
        <v>0</v>
      </c>
      <c r="L4280">
        <f t="shared" ca="1" si="564"/>
        <v>0</v>
      </c>
      <c r="M4280">
        <f t="shared" ca="1" si="564"/>
        <v>0</v>
      </c>
      <c r="N4280">
        <f t="shared" ca="1" si="564"/>
        <v>0</v>
      </c>
      <c r="O4280" t="str">
        <f t="shared" ca="1" si="562"/>
        <v>D:AD</v>
      </c>
      <c r="P4280" t="str">
        <f t="shared" ca="1" si="563"/>
        <v>D10:AD10</v>
      </c>
    </row>
    <row r="4281" spans="1:16">
      <c r="A4281" t="str">
        <f t="shared" ref="A4281:A4344" si="565">MID(D4281,LEN(C4281)+2,LEN(D4281)-LEN(C4281))</f>
        <v>04</v>
      </c>
      <c r="B4281" t="str">
        <f t="shared" ref="B4281:B4344" ca="1" si="566">VLOOKUP(H4281,$A$1:$K$6,11,FALSE)</f>
        <v>GRP</v>
      </c>
      <c r="C4281" t="s">
        <v>4781</v>
      </c>
      <c r="D4281" t="s">
        <v>5051</v>
      </c>
      <c r="E4281">
        <f t="shared" ca="1" si="559"/>
        <v>0</v>
      </c>
      <c r="H4281" t="str">
        <f t="shared" ca="1" si="560"/>
        <v>'360 GRP '!</v>
      </c>
      <c r="I4281">
        <f t="shared" ca="1" si="561"/>
        <v>0</v>
      </c>
      <c r="J4281" t="str">
        <f t="shared" ca="1" si="564"/>
        <v>'360 GRP '!</v>
      </c>
      <c r="K4281">
        <f t="shared" ca="1" si="564"/>
        <v>0</v>
      </c>
      <c r="L4281">
        <f t="shared" ca="1" si="564"/>
        <v>0</v>
      </c>
      <c r="M4281">
        <f t="shared" ca="1" si="564"/>
        <v>0</v>
      </c>
      <c r="N4281">
        <f t="shared" ca="1" si="564"/>
        <v>0</v>
      </c>
      <c r="O4281" t="str">
        <f t="shared" ca="1" si="562"/>
        <v>D:AD</v>
      </c>
      <c r="P4281" t="str">
        <f t="shared" ca="1" si="563"/>
        <v>D10:AD10</v>
      </c>
    </row>
    <row r="4282" spans="1:16">
      <c r="A4282" t="str">
        <f t="shared" si="565"/>
        <v>05</v>
      </c>
      <c r="B4282" t="str">
        <f t="shared" ca="1" si="566"/>
        <v>GRP</v>
      </c>
      <c r="C4282" t="s">
        <v>4781</v>
      </c>
      <c r="D4282" t="s">
        <v>5052</v>
      </c>
      <c r="E4282">
        <f t="shared" ref="E4282:E4345" ca="1" si="567">IFERROR(VLOOKUP(C4282,INDIRECT($H4282&amp;$O4282),MATCH($A4282,INDIRECT($H4282&amp;$P4282),0),FALSE),0)</f>
        <v>0</v>
      </c>
      <c r="H4282" t="str">
        <f t="shared" ref="H4282:H4345" ca="1" si="568">IF(I4282&lt;&gt;0,I4282,IF(J4282&lt;&gt;0,J4282,IF(K4282&lt;&gt;0,K4282,IF(L4282&lt;&gt;0,L4282,IF(M4282&lt;&gt;0,M4282,N4282)))))</f>
        <v>'360 GRP '!</v>
      </c>
      <c r="I4282">
        <f t="shared" ref="I4282:I4345" ca="1" si="569">IF(IFERROR(VLOOKUP(C4282,INDIRECT($I$14&amp;"D:D"),1,FALSE),0)&lt;&gt;0,I$14,0)</f>
        <v>0</v>
      </c>
      <c r="J4282" t="str">
        <f t="shared" ca="1" si="564"/>
        <v>'360 GRP '!</v>
      </c>
      <c r="K4282">
        <f t="shared" ca="1" si="564"/>
        <v>0</v>
      </c>
      <c r="L4282">
        <f t="shared" ca="1" si="564"/>
        <v>0</v>
      </c>
      <c r="M4282">
        <f t="shared" ca="1" si="564"/>
        <v>0</v>
      </c>
      <c r="N4282">
        <f t="shared" ca="1" si="564"/>
        <v>0</v>
      </c>
      <c r="O4282" t="str">
        <f t="shared" ca="1" si="562"/>
        <v>D:AD</v>
      </c>
      <c r="P4282" t="str">
        <f t="shared" ca="1" si="563"/>
        <v>D10:AD10</v>
      </c>
    </row>
    <row r="4283" spans="1:16">
      <c r="A4283" t="str">
        <f t="shared" si="565"/>
        <v>06</v>
      </c>
      <c r="B4283" t="str">
        <f t="shared" ca="1" si="566"/>
        <v>GRP</v>
      </c>
      <c r="C4283" t="s">
        <v>4781</v>
      </c>
      <c r="D4283" t="s">
        <v>5053</v>
      </c>
      <c r="E4283">
        <f t="shared" ca="1" si="567"/>
        <v>0</v>
      </c>
      <c r="H4283" t="str">
        <f t="shared" ca="1" si="568"/>
        <v>'360 GRP '!</v>
      </c>
      <c r="I4283">
        <f t="shared" ca="1" si="569"/>
        <v>0</v>
      </c>
      <c r="J4283" t="str">
        <f t="shared" ca="1" si="564"/>
        <v>'360 GRP '!</v>
      </c>
      <c r="K4283">
        <f t="shared" ca="1" si="564"/>
        <v>0</v>
      </c>
      <c r="L4283">
        <f t="shared" ca="1" si="564"/>
        <v>0</v>
      </c>
      <c r="M4283">
        <f t="shared" ca="1" si="564"/>
        <v>0</v>
      </c>
      <c r="N4283">
        <f t="shared" ca="1" si="564"/>
        <v>0</v>
      </c>
      <c r="O4283" t="str">
        <f t="shared" ca="1" si="562"/>
        <v>D:AD</v>
      </c>
      <c r="P4283" t="str">
        <f t="shared" ca="1" si="563"/>
        <v>D10:AD10</v>
      </c>
    </row>
    <row r="4284" spans="1:16">
      <c r="A4284" t="str">
        <f t="shared" si="565"/>
        <v>07</v>
      </c>
      <c r="B4284" t="str">
        <f t="shared" ca="1" si="566"/>
        <v>GRP</v>
      </c>
      <c r="C4284" t="s">
        <v>4781</v>
      </c>
      <c r="D4284" t="s">
        <v>5054</v>
      </c>
      <c r="E4284">
        <f t="shared" ca="1" si="567"/>
        <v>0</v>
      </c>
      <c r="H4284" t="str">
        <f t="shared" ca="1" si="568"/>
        <v>'360 GRP '!</v>
      </c>
      <c r="I4284">
        <f t="shared" ca="1" si="569"/>
        <v>0</v>
      </c>
      <c r="J4284" t="str">
        <f t="shared" ca="1" si="564"/>
        <v>'360 GRP '!</v>
      </c>
      <c r="K4284">
        <f t="shared" ca="1" si="564"/>
        <v>0</v>
      </c>
      <c r="L4284">
        <f t="shared" ca="1" si="564"/>
        <v>0</v>
      </c>
      <c r="M4284">
        <f t="shared" ca="1" si="564"/>
        <v>0</v>
      </c>
      <c r="N4284">
        <f t="shared" ca="1" si="564"/>
        <v>0</v>
      </c>
      <c r="O4284" t="str">
        <f t="shared" ca="1" si="562"/>
        <v>D:AD</v>
      </c>
      <c r="P4284" t="str">
        <f t="shared" ca="1" si="563"/>
        <v>D10:AD10</v>
      </c>
    </row>
    <row r="4285" spans="1:16">
      <c r="A4285" t="str">
        <f t="shared" si="565"/>
        <v>08</v>
      </c>
      <c r="B4285" t="str">
        <f t="shared" ca="1" si="566"/>
        <v>GRP</v>
      </c>
      <c r="C4285" t="s">
        <v>4781</v>
      </c>
      <c r="D4285" t="s">
        <v>5055</v>
      </c>
      <c r="E4285">
        <f t="shared" ca="1" si="567"/>
        <v>0</v>
      </c>
      <c r="H4285" t="str">
        <f t="shared" ca="1" si="568"/>
        <v>'360 GRP '!</v>
      </c>
      <c r="I4285">
        <f t="shared" ca="1" si="569"/>
        <v>0</v>
      </c>
      <c r="J4285" t="str">
        <f t="shared" ca="1" si="564"/>
        <v>'360 GRP '!</v>
      </c>
      <c r="K4285">
        <f t="shared" ca="1" si="564"/>
        <v>0</v>
      </c>
      <c r="L4285">
        <f t="shared" ca="1" si="564"/>
        <v>0</v>
      </c>
      <c r="M4285">
        <f t="shared" ca="1" si="564"/>
        <v>0</v>
      </c>
      <c r="N4285">
        <f t="shared" ca="1" si="564"/>
        <v>0</v>
      </c>
      <c r="O4285" t="str">
        <f t="shared" ca="1" si="562"/>
        <v>D:AD</v>
      </c>
      <c r="P4285" t="str">
        <f t="shared" ca="1" si="563"/>
        <v>D10:AD10</v>
      </c>
    </row>
    <row r="4286" spans="1:16">
      <c r="A4286" t="str">
        <f t="shared" si="565"/>
        <v>09</v>
      </c>
      <c r="B4286" t="str">
        <f t="shared" ca="1" si="566"/>
        <v>GRP</v>
      </c>
      <c r="C4286" t="s">
        <v>4781</v>
      </c>
      <c r="D4286" t="s">
        <v>5056</v>
      </c>
      <c r="E4286">
        <f t="shared" ca="1" si="567"/>
        <v>0</v>
      </c>
      <c r="H4286" t="str">
        <f t="shared" ca="1" si="568"/>
        <v>'360 GRP '!</v>
      </c>
      <c r="I4286">
        <f t="shared" ca="1" si="569"/>
        <v>0</v>
      </c>
      <c r="J4286" t="str">
        <f t="shared" ca="1" si="564"/>
        <v>'360 GRP '!</v>
      </c>
      <c r="K4286">
        <f t="shared" ca="1" si="564"/>
        <v>0</v>
      </c>
      <c r="L4286">
        <f t="shared" ca="1" si="564"/>
        <v>0</v>
      </c>
      <c r="M4286">
        <f t="shared" ca="1" si="564"/>
        <v>0</v>
      </c>
      <c r="N4286">
        <f t="shared" ca="1" si="564"/>
        <v>0</v>
      </c>
      <c r="O4286" t="str">
        <f t="shared" ca="1" si="562"/>
        <v>D:AD</v>
      </c>
      <c r="P4286" t="str">
        <f t="shared" ca="1" si="563"/>
        <v>D10:AD10</v>
      </c>
    </row>
    <row r="4287" spans="1:16">
      <c r="A4287" t="str">
        <f t="shared" si="565"/>
        <v>10</v>
      </c>
      <c r="B4287" t="str">
        <f t="shared" ca="1" si="566"/>
        <v>GRP</v>
      </c>
      <c r="C4287" t="s">
        <v>4781</v>
      </c>
      <c r="D4287" t="s">
        <v>5057</v>
      </c>
      <c r="E4287">
        <f t="shared" ca="1" si="567"/>
        <v>0</v>
      </c>
      <c r="H4287" t="str">
        <f t="shared" ca="1" si="568"/>
        <v>'360 GRP '!</v>
      </c>
      <c r="I4287">
        <f t="shared" ca="1" si="569"/>
        <v>0</v>
      </c>
      <c r="J4287" t="str">
        <f t="shared" ca="1" si="564"/>
        <v>'360 GRP '!</v>
      </c>
      <c r="K4287">
        <f t="shared" ca="1" si="564"/>
        <v>0</v>
      </c>
      <c r="L4287">
        <f t="shared" ca="1" si="564"/>
        <v>0</v>
      </c>
      <c r="M4287">
        <f t="shared" ca="1" si="564"/>
        <v>0</v>
      </c>
      <c r="N4287">
        <f t="shared" ca="1" si="564"/>
        <v>0</v>
      </c>
      <c r="O4287" t="str">
        <f t="shared" ca="1" si="562"/>
        <v>D:AD</v>
      </c>
      <c r="P4287" t="str">
        <f t="shared" ca="1" si="563"/>
        <v>D10:AD10</v>
      </c>
    </row>
    <row r="4288" spans="1:16">
      <c r="A4288" t="str">
        <f t="shared" si="565"/>
        <v>11</v>
      </c>
      <c r="B4288" t="str">
        <f t="shared" ca="1" si="566"/>
        <v>GRP</v>
      </c>
      <c r="C4288" t="s">
        <v>4781</v>
      </c>
      <c r="D4288" t="s">
        <v>5058</v>
      </c>
      <c r="E4288">
        <f t="shared" ca="1" si="567"/>
        <v>0</v>
      </c>
      <c r="H4288" t="str">
        <f t="shared" ca="1" si="568"/>
        <v>'360 GRP '!</v>
      </c>
      <c r="I4288">
        <f t="shared" ca="1" si="569"/>
        <v>0</v>
      </c>
      <c r="J4288" t="str">
        <f t="shared" ca="1" si="564"/>
        <v>'360 GRP '!</v>
      </c>
      <c r="K4288">
        <f t="shared" ca="1" si="564"/>
        <v>0</v>
      </c>
      <c r="L4288">
        <f t="shared" ca="1" si="564"/>
        <v>0</v>
      </c>
      <c r="M4288">
        <f t="shared" ca="1" si="564"/>
        <v>0</v>
      </c>
      <c r="N4288">
        <f t="shared" ca="1" si="564"/>
        <v>0</v>
      </c>
      <c r="O4288" t="str">
        <f t="shared" ca="1" si="562"/>
        <v>D:AD</v>
      </c>
      <c r="P4288" t="str">
        <f t="shared" ca="1" si="563"/>
        <v>D10:AD10</v>
      </c>
    </row>
    <row r="4289" spans="1:16">
      <c r="A4289" t="str">
        <f t="shared" si="565"/>
        <v>12</v>
      </c>
      <c r="B4289" t="str">
        <f t="shared" ca="1" si="566"/>
        <v>GRP</v>
      </c>
      <c r="C4289" t="s">
        <v>4781</v>
      </c>
      <c r="D4289" t="s">
        <v>5059</v>
      </c>
      <c r="E4289">
        <f t="shared" ca="1" si="567"/>
        <v>0</v>
      </c>
      <c r="H4289" t="str">
        <f t="shared" ca="1" si="568"/>
        <v>'360 GRP '!</v>
      </c>
      <c r="I4289">
        <f t="shared" ca="1" si="569"/>
        <v>0</v>
      </c>
      <c r="J4289" t="str">
        <f t="shared" ca="1" si="564"/>
        <v>'360 GRP '!</v>
      </c>
      <c r="K4289">
        <f t="shared" ca="1" si="564"/>
        <v>0</v>
      </c>
      <c r="L4289">
        <f t="shared" ca="1" si="564"/>
        <v>0</v>
      </c>
      <c r="M4289">
        <f t="shared" ca="1" si="564"/>
        <v>0</v>
      </c>
      <c r="N4289">
        <f t="shared" ca="1" si="564"/>
        <v>0</v>
      </c>
      <c r="O4289" t="str">
        <f t="shared" ca="1" si="562"/>
        <v>D:AD</v>
      </c>
      <c r="P4289" t="str">
        <f t="shared" ca="1" si="563"/>
        <v>D10:AD10</v>
      </c>
    </row>
    <row r="4290" spans="1:16">
      <c r="A4290" t="str">
        <f t="shared" si="565"/>
        <v>13</v>
      </c>
      <c r="B4290" t="str">
        <f t="shared" ca="1" si="566"/>
        <v>GRP</v>
      </c>
      <c r="C4290" t="s">
        <v>4781</v>
      </c>
      <c r="D4290" t="s">
        <v>5060</v>
      </c>
      <c r="E4290">
        <f t="shared" ca="1" si="567"/>
        <v>0</v>
      </c>
      <c r="H4290" t="str">
        <f t="shared" ca="1" si="568"/>
        <v>'360 GRP '!</v>
      </c>
      <c r="I4290">
        <f t="shared" ca="1" si="569"/>
        <v>0</v>
      </c>
      <c r="J4290" t="str">
        <f t="shared" ca="1" si="564"/>
        <v>'360 GRP '!</v>
      </c>
      <c r="K4290">
        <f t="shared" ca="1" si="564"/>
        <v>0</v>
      </c>
      <c r="L4290">
        <f t="shared" ca="1" si="564"/>
        <v>0</v>
      </c>
      <c r="M4290">
        <f t="shared" ca="1" si="564"/>
        <v>0</v>
      </c>
      <c r="N4290">
        <f t="shared" ca="1" si="564"/>
        <v>0</v>
      </c>
      <c r="O4290" t="str">
        <f t="shared" ca="1" si="562"/>
        <v>D:AD</v>
      </c>
      <c r="P4290" t="str">
        <f t="shared" ca="1" si="563"/>
        <v>D10:AD10</v>
      </c>
    </row>
    <row r="4291" spans="1:16">
      <c r="A4291" t="str">
        <f t="shared" si="565"/>
        <v>100</v>
      </c>
      <c r="B4291" t="str">
        <f t="shared" ca="1" si="566"/>
        <v>GRP</v>
      </c>
      <c r="C4291" t="s">
        <v>4781</v>
      </c>
      <c r="D4291" t="s">
        <v>5061</v>
      </c>
      <c r="E4291">
        <f t="shared" ca="1" si="567"/>
        <v>0</v>
      </c>
      <c r="H4291" t="str">
        <f t="shared" ca="1" si="568"/>
        <v>'360 GRP '!</v>
      </c>
      <c r="I4291">
        <f t="shared" ca="1" si="569"/>
        <v>0</v>
      </c>
      <c r="J4291" t="str">
        <f t="shared" ca="1" si="564"/>
        <v>'360 GRP '!</v>
      </c>
      <c r="K4291">
        <f t="shared" ca="1" si="564"/>
        <v>0</v>
      </c>
      <c r="L4291">
        <f t="shared" ca="1" si="564"/>
        <v>0</v>
      </c>
      <c r="M4291">
        <f t="shared" ca="1" si="564"/>
        <v>0</v>
      </c>
      <c r="N4291">
        <f t="shared" ca="1" si="564"/>
        <v>0</v>
      </c>
      <c r="O4291" t="str">
        <f t="shared" ca="1" si="562"/>
        <v>D:AD</v>
      </c>
      <c r="P4291" t="str">
        <f t="shared" ca="1" si="563"/>
        <v>D10:AD10</v>
      </c>
    </row>
    <row r="4292" spans="1:16">
      <c r="A4292" t="str">
        <f t="shared" si="565"/>
        <v>19</v>
      </c>
      <c r="B4292" t="str">
        <f t="shared" ca="1" si="566"/>
        <v>GRP</v>
      </c>
      <c r="C4292" t="s">
        <v>356</v>
      </c>
      <c r="D4292" t="s">
        <v>5278</v>
      </c>
      <c r="E4292">
        <f t="shared" ca="1" si="567"/>
        <v>0</v>
      </c>
      <c r="H4292" t="str">
        <f t="shared" ca="1" si="568"/>
        <v>'360 GRP '!</v>
      </c>
      <c r="I4292">
        <f t="shared" ca="1" si="569"/>
        <v>0</v>
      </c>
      <c r="J4292" t="str">
        <f t="shared" ca="1" si="564"/>
        <v>'360 GRP '!</v>
      </c>
      <c r="K4292">
        <f t="shared" ca="1" si="564"/>
        <v>0</v>
      </c>
      <c r="L4292">
        <f t="shared" ca="1" si="564"/>
        <v>0</v>
      </c>
      <c r="M4292">
        <f t="shared" ca="1" si="564"/>
        <v>0</v>
      </c>
      <c r="N4292">
        <f t="shared" ca="1" si="564"/>
        <v>0</v>
      </c>
      <c r="O4292" t="str">
        <f t="shared" ca="1" si="562"/>
        <v>D:AD</v>
      </c>
      <c r="P4292" t="str">
        <f t="shared" ca="1" si="563"/>
        <v>D10:AD10</v>
      </c>
    </row>
    <row r="4293" spans="1:16">
      <c r="A4293" t="str">
        <f t="shared" si="565"/>
        <v>19</v>
      </c>
      <c r="B4293" t="str">
        <f t="shared" ca="1" si="566"/>
        <v>GRP</v>
      </c>
      <c r="C4293" t="s">
        <v>357</v>
      </c>
      <c r="D4293" t="s">
        <v>5436</v>
      </c>
      <c r="E4293">
        <f t="shared" ca="1" si="567"/>
        <v>0</v>
      </c>
      <c r="H4293" t="str">
        <f t="shared" ca="1" si="568"/>
        <v>'360 GRP '!</v>
      </c>
      <c r="I4293">
        <f t="shared" ca="1" si="569"/>
        <v>0</v>
      </c>
      <c r="J4293" t="str">
        <f t="shared" ca="1" si="564"/>
        <v>'360 GRP '!</v>
      </c>
      <c r="K4293">
        <f t="shared" ca="1" si="564"/>
        <v>0</v>
      </c>
      <c r="L4293">
        <f t="shared" ca="1" si="564"/>
        <v>0</v>
      </c>
      <c r="M4293">
        <f t="shared" ca="1" si="564"/>
        <v>0</v>
      </c>
      <c r="N4293">
        <f t="shared" ca="1" si="564"/>
        <v>0</v>
      </c>
      <c r="O4293" t="str">
        <f t="shared" ca="1" si="562"/>
        <v>D:AD</v>
      </c>
      <c r="P4293" t="str">
        <f t="shared" ca="1" si="563"/>
        <v>D10:AD10</v>
      </c>
    </row>
    <row r="4294" spans="1:16">
      <c r="A4294" t="str">
        <f t="shared" si="565"/>
        <v>19</v>
      </c>
      <c r="B4294" t="str">
        <f t="shared" ca="1" si="566"/>
        <v>GRP</v>
      </c>
      <c r="C4294" t="s">
        <v>358</v>
      </c>
      <c r="D4294" t="s">
        <v>5435</v>
      </c>
      <c r="E4294">
        <f t="shared" ca="1" si="567"/>
        <v>0</v>
      </c>
      <c r="H4294" t="str">
        <f t="shared" ca="1" si="568"/>
        <v>'360 GRP '!</v>
      </c>
      <c r="I4294">
        <f t="shared" ca="1" si="569"/>
        <v>0</v>
      </c>
      <c r="J4294" t="str">
        <f t="shared" ca="1" si="564"/>
        <v>'360 GRP '!</v>
      </c>
      <c r="K4294">
        <f t="shared" ca="1" si="564"/>
        <v>0</v>
      </c>
      <c r="L4294">
        <f t="shared" ca="1" si="564"/>
        <v>0</v>
      </c>
      <c r="M4294">
        <f t="shared" ca="1" si="564"/>
        <v>0</v>
      </c>
      <c r="N4294">
        <f t="shared" ca="1" si="564"/>
        <v>0</v>
      </c>
      <c r="O4294" t="str">
        <f t="shared" ca="1" si="562"/>
        <v>D:AD</v>
      </c>
      <c r="P4294" t="str">
        <f t="shared" ca="1" si="563"/>
        <v>D10:AD10</v>
      </c>
    </row>
    <row r="4295" spans="1:16">
      <c r="A4295" t="str">
        <f t="shared" si="565"/>
        <v>19</v>
      </c>
      <c r="B4295" t="str">
        <f t="shared" ca="1" si="566"/>
        <v>GRP</v>
      </c>
      <c r="C4295" t="s">
        <v>5151</v>
      </c>
      <c r="D4295" t="s">
        <v>5367</v>
      </c>
      <c r="E4295">
        <f t="shared" ca="1" si="567"/>
        <v>0</v>
      </c>
      <c r="H4295" t="str">
        <f t="shared" ca="1" si="568"/>
        <v>'360 GRP '!</v>
      </c>
      <c r="I4295">
        <f t="shared" ca="1" si="569"/>
        <v>0</v>
      </c>
      <c r="J4295" t="str">
        <f t="shared" ca="1" si="564"/>
        <v>'360 GRP '!</v>
      </c>
      <c r="K4295">
        <f t="shared" ca="1" si="564"/>
        <v>0</v>
      </c>
      <c r="L4295">
        <f t="shared" ca="1" si="564"/>
        <v>0</v>
      </c>
      <c r="M4295">
        <f t="shared" ca="1" si="564"/>
        <v>0</v>
      </c>
      <c r="N4295">
        <f t="shared" ca="1" si="564"/>
        <v>0</v>
      </c>
      <c r="O4295" t="str">
        <f t="shared" ca="1" si="562"/>
        <v>D:AD</v>
      </c>
      <c r="P4295" t="str">
        <f t="shared" ca="1" si="563"/>
        <v>D10:AD10</v>
      </c>
    </row>
    <row r="4296" spans="1:16">
      <c r="A4296" t="str">
        <f t="shared" si="565"/>
        <v>19</v>
      </c>
      <c r="B4296" t="str">
        <f t="shared" ca="1" si="566"/>
        <v>GRP</v>
      </c>
      <c r="C4296" t="s">
        <v>359</v>
      </c>
      <c r="D4296" t="s">
        <v>5433</v>
      </c>
      <c r="E4296">
        <f t="shared" ca="1" si="567"/>
        <v>0</v>
      </c>
      <c r="H4296" t="str">
        <f t="shared" ca="1" si="568"/>
        <v>'360 GRP '!</v>
      </c>
      <c r="I4296">
        <f t="shared" ca="1" si="569"/>
        <v>0</v>
      </c>
      <c r="J4296" t="str">
        <f t="shared" ca="1" si="564"/>
        <v>'360 GRP '!</v>
      </c>
      <c r="K4296">
        <f t="shared" ca="1" si="564"/>
        <v>0</v>
      </c>
      <c r="L4296">
        <f t="shared" ca="1" si="564"/>
        <v>0</v>
      </c>
      <c r="M4296">
        <f t="shared" ca="1" si="564"/>
        <v>0</v>
      </c>
      <c r="N4296">
        <f t="shared" ca="1" si="564"/>
        <v>0</v>
      </c>
      <c r="O4296" t="str">
        <f t="shared" ca="1" si="562"/>
        <v>D:AD</v>
      </c>
      <c r="P4296" t="str">
        <f t="shared" ca="1" si="563"/>
        <v>D10:AD10</v>
      </c>
    </row>
    <row r="4297" spans="1:16">
      <c r="A4297" t="str">
        <f t="shared" si="565"/>
        <v>19</v>
      </c>
      <c r="B4297" t="str">
        <f t="shared" ca="1" si="566"/>
        <v>GRP</v>
      </c>
      <c r="C4297" t="s">
        <v>362</v>
      </c>
      <c r="D4297" t="s">
        <v>5434</v>
      </c>
      <c r="E4297">
        <f t="shared" ca="1" si="567"/>
        <v>0</v>
      </c>
      <c r="H4297" t="str">
        <f t="shared" ca="1" si="568"/>
        <v>'360 GRP '!</v>
      </c>
      <c r="I4297">
        <f t="shared" ca="1" si="569"/>
        <v>0</v>
      </c>
      <c r="J4297" t="str">
        <f t="shared" ca="1" si="564"/>
        <v>'360 GRP '!</v>
      </c>
      <c r="K4297">
        <f t="shared" ca="1" si="564"/>
        <v>0</v>
      </c>
      <c r="L4297">
        <f t="shared" ca="1" si="564"/>
        <v>0</v>
      </c>
      <c r="M4297">
        <f t="shared" ca="1" si="564"/>
        <v>0</v>
      </c>
      <c r="N4297">
        <f t="shared" ca="1" si="564"/>
        <v>0</v>
      </c>
      <c r="O4297" t="str">
        <f t="shared" ca="1" si="562"/>
        <v>D:AD</v>
      </c>
      <c r="P4297" t="str">
        <f t="shared" ca="1" si="563"/>
        <v>D10:AD10</v>
      </c>
    </row>
    <row r="4298" spans="1:16">
      <c r="A4298" t="str">
        <f t="shared" si="565"/>
        <v>19</v>
      </c>
      <c r="B4298" t="str">
        <f t="shared" ca="1" si="566"/>
        <v>GRP</v>
      </c>
      <c r="C4298" t="s">
        <v>5152</v>
      </c>
      <c r="D4298" t="s">
        <v>5368</v>
      </c>
      <c r="E4298">
        <f t="shared" ca="1" si="567"/>
        <v>0</v>
      </c>
      <c r="H4298" t="str">
        <f t="shared" ca="1" si="568"/>
        <v>'360 GRP '!</v>
      </c>
      <c r="I4298">
        <f t="shared" ca="1" si="569"/>
        <v>0</v>
      </c>
      <c r="J4298" t="str">
        <f t="shared" ca="1" si="564"/>
        <v>'360 GRP '!</v>
      </c>
      <c r="K4298">
        <f t="shared" ca="1" si="564"/>
        <v>0</v>
      </c>
      <c r="L4298">
        <f t="shared" ca="1" si="564"/>
        <v>0</v>
      </c>
      <c r="M4298">
        <f t="shared" ca="1" si="564"/>
        <v>0</v>
      </c>
      <c r="N4298">
        <f t="shared" ca="1" si="564"/>
        <v>0</v>
      </c>
      <c r="O4298" t="str">
        <f t="shared" ca="1" si="562"/>
        <v>D:AD</v>
      </c>
      <c r="P4298" t="str">
        <f t="shared" ca="1" si="563"/>
        <v>D10:AD10</v>
      </c>
    </row>
    <row r="4299" spans="1:16">
      <c r="A4299" t="str">
        <f t="shared" si="565"/>
        <v>19</v>
      </c>
      <c r="B4299" t="str">
        <f t="shared" ca="1" si="566"/>
        <v>GRP</v>
      </c>
      <c r="C4299" t="s">
        <v>363</v>
      </c>
      <c r="D4299" t="s">
        <v>5431</v>
      </c>
      <c r="E4299">
        <f t="shared" ca="1" si="567"/>
        <v>0</v>
      </c>
      <c r="H4299" t="str">
        <f t="shared" ca="1" si="568"/>
        <v>'360 GRP '!</v>
      </c>
      <c r="I4299">
        <f t="shared" ca="1" si="569"/>
        <v>0</v>
      </c>
      <c r="J4299" t="str">
        <f t="shared" ca="1" si="564"/>
        <v>'360 GRP '!</v>
      </c>
      <c r="K4299">
        <f t="shared" ca="1" si="564"/>
        <v>0</v>
      </c>
      <c r="L4299">
        <f t="shared" ca="1" si="564"/>
        <v>0</v>
      </c>
      <c r="M4299">
        <f t="shared" ca="1" si="564"/>
        <v>0</v>
      </c>
      <c r="N4299">
        <f t="shared" ca="1" si="564"/>
        <v>0</v>
      </c>
      <c r="O4299" t="str">
        <f t="shared" ca="1" si="562"/>
        <v>D:AD</v>
      </c>
      <c r="P4299" t="str">
        <f t="shared" ca="1" si="563"/>
        <v>D10:AD10</v>
      </c>
    </row>
    <row r="4300" spans="1:16">
      <c r="A4300" t="str">
        <f t="shared" si="565"/>
        <v>19</v>
      </c>
      <c r="B4300" t="str">
        <f t="shared" ca="1" si="566"/>
        <v>GRP</v>
      </c>
      <c r="C4300" t="s">
        <v>364</v>
      </c>
      <c r="D4300" t="s">
        <v>5430</v>
      </c>
      <c r="E4300">
        <f t="shared" ca="1" si="567"/>
        <v>0</v>
      </c>
      <c r="H4300" t="str">
        <f t="shared" ca="1" si="568"/>
        <v>'360 GRP '!</v>
      </c>
      <c r="I4300">
        <f t="shared" ca="1" si="569"/>
        <v>0</v>
      </c>
      <c r="J4300" t="str">
        <f t="shared" ref="J4300:N4350" ca="1" si="570">IF(IFERROR(VLOOKUP($C4300,INDIRECT(J$14&amp;"D:D"),1,FALSE),0)&lt;&gt;0,J$14,0)</f>
        <v>'360 GRP '!</v>
      </c>
      <c r="K4300">
        <f t="shared" ca="1" si="570"/>
        <v>0</v>
      </c>
      <c r="L4300">
        <f t="shared" ca="1" si="570"/>
        <v>0</v>
      </c>
      <c r="M4300">
        <f t="shared" ca="1" si="570"/>
        <v>0</v>
      </c>
      <c r="N4300">
        <f t="shared" ca="1" si="570"/>
        <v>0</v>
      </c>
      <c r="O4300" t="str">
        <f t="shared" ca="1" si="562"/>
        <v>D:AD</v>
      </c>
      <c r="P4300" t="str">
        <f t="shared" ca="1" si="563"/>
        <v>D10:AD10</v>
      </c>
    </row>
    <row r="4301" spans="1:16">
      <c r="A4301" t="str">
        <f t="shared" si="565"/>
        <v>19</v>
      </c>
      <c r="B4301" t="str">
        <f t="shared" ca="1" si="566"/>
        <v>GRP</v>
      </c>
      <c r="C4301" t="s">
        <v>365</v>
      </c>
      <c r="D4301" t="s">
        <v>5429</v>
      </c>
      <c r="E4301">
        <f t="shared" ca="1" si="567"/>
        <v>0</v>
      </c>
      <c r="H4301" t="str">
        <f t="shared" ca="1" si="568"/>
        <v>'360 GRP '!</v>
      </c>
      <c r="I4301">
        <f t="shared" ca="1" si="569"/>
        <v>0</v>
      </c>
      <c r="J4301" t="str">
        <f t="shared" ca="1" si="570"/>
        <v>'360 GRP '!</v>
      </c>
      <c r="K4301">
        <f t="shared" ca="1" si="570"/>
        <v>0</v>
      </c>
      <c r="L4301">
        <f t="shared" ca="1" si="570"/>
        <v>0</v>
      </c>
      <c r="M4301">
        <f t="shared" ca="1" si="570"/>
        <v>0</v>
      </c>
      <c r="N4301">
        <f t="shared" ca="1" si="570"/>
        <v>0</v>
      </c>
      <c r="O4301" t="str">
        <f t="shared" ca="1" si="562"/>
        <v>D:AD</v>
      </c>
      <c r="P4301" t="str">
        <f t="shared" ca="1" si="563"/>
        <v>D10:AD10</v>
      </c>
    </row>
    <row r="4302" spans="1:16">
      <c r="A4302" t="str">
        <f t="shared" si="565"/>
        <v>19</v>
      </c>
      <c r="B4302" t="str">
        <f t="shared" ca="1" si="566"/>
        <v>GRP</v>
      </c>
      <c r="C4302" t="s">
        <v>366</v>
      </c>
      <c r="D4302" t="s">
        <v>5428</v>
      </c>
      <c r="E4302">
        <f t="shared" ca="1" si="567"/>
        <v>0</v>
      </c>
      <c r="H4302" t="str">
        <f t="shared" ca="1" si="568"/>
        <v>'360 GRP '!</v>
      </c>
      <c r="I4302">
        <f t="shared" ca="1" si="569"/>
        <v>0</v>
      </c>
      <c r="J4302" t="str">
        <f t="shared" ca="1" si="570"/>
        <v>'360 GRP '!</v>
      </c>
      <c r="K4302">
        <f t="shared" ca="1" si="570"/>
        <v>0</v>
      </c>
      <c r="L4302">
        <f t="shared" ca="1" si="570"/>
        <v>0</v>
      </c>
      <c r="M4302">
        <f t="shared" ca="1" si="570"/>
        <v>0</v>
      </c>
      <c r="N4302">
        <f t="shared" ca="1" si="570"/>
        <v>0</v>
      </c>
      <c r="O4302" t="str">
        <f t="shared" ca="1" si="562"/>
        <v>D:AD</v>
      </c>
      <c r="P4302" t="str">
        <f t="shared" ca="1" si="563"/>
        <v>D10:AD10</v>
      </c>
    </row>
    <row r="4303" spans="1:16">
      <c r="A4303" t="str">
        <f t="shared" si="565"/>
        <v>19</v>
      </c>
      <c r="B4303" t="str">
        <f t="shared" ca="1" si="566"/>
        <v>GRP</v>
      </c>
      <c r="C4303" t="s">
        <v>367</v>
      </c>
      <c r="D4303" t="s">
        <v>5432</v>
      </c>
      <c r="E4303">
        <f t="shared" ca="1" si="567"/>
        <v>0</v>
      </c>
      <c r="H4303" t="str">
        <f t="shared" ca="1" si="568"/>
        <v>'360 GRP '!</v>
      </c>
      <c r="I4303">
        <f t="shared" ca="1" si="569"/>
        <v>0</v>
      </c>
      <c r="J4303" t="str">
        <f t="shared" ca="1" si="570"/>
        <v>'360 GRP '!</v>
      </c>
      <c r="K4303">
        <f t="shared" ca="1" si="570"/>
        <v>0</v>
      </c>
      <c r="L4303">
        <f t="shared" ca="1" si="570"/>
        <v>0</v>
      </c>
      <c r="M4303">
        <f t="shared" ca="1" si="570"/>
        <v>0</v>
      </c>
      <c r="N4303">
        <f t="shared" ca="1" si="570"/>
        <v>0</v>
      </c>
      <c r="O4303" t="str">
        <f t="shared" ca="1" si="562"/>
        <v>D:AD</v>
      </c>
      <c r="P4303" t="str">
        <f t="shared" ca="1" si="563"/>
        <v>D10:AD10</v>
      </c>
    </row>
    <row r="4304" spans="1:16">
      <c r="A4304" t="str">
        <f t="shared" si="565"/>
        <v>19</v>
      </c>
      <c r="B4304" t="str">
        <f t="shared" ca="1" si="566"/>
        <v>GRP</v>
      </c>
      <c r="C4304" t="s">
        <v>368</v>
      </c>
      <c r="D4304" t="s">
        <v>5427</v>
      </c>
      <c r="E4304">
        <f t="shared" ca="1" si="567"/>
        <v>0</v>
      </c>
      <c r="H4304" t="str">
        <f t="shared" ca="1" si="568"/>
        <v>'360 GRP '!</v>
      </c>
      <c r="I4304">
        <f t="shared" ca="1" si="569"/>
        <v>0</v>
      </c>
      <c r="J4304" t="str">
        <f t="shared" ca="1" si="570"/>
        <v>'360 GRP '!</v>
      </c>
      <c r="K4304">
        <f t="shared" ca="1" si="570"/>
        <v>0</v>
      </c>
      <c r="L4304">
        <f t="shared" ca="1" si="570"/>
        <v>0</v>
      </c>
      <c r="M4304">
        <f t="shared" ca="1" si="570"/>
        <v>0</v>
      </c>
      <c r="N4304">
        <f t="shared" ca="1" si="570"/>
        <v>0</v>
      </c>
      <c r="O4304" t="str">
        <f t="shared" ref="O4304:O4367" ca="1" si="571">VLOOKUP($H4304,$G$8:$I$13,2,FALSE)</f>
        <v>D:AD</v>
      </c>
      <c r="P4304" t="str">
        <f t="shared" ref="P4304:P4367" ca="1" si="572">VLOOKUP($H4304,$G$8:$I$13,3,FALSE)</f>
        <v>D10:AD10</v>
      </c>
    </row>
    <row r="4305" spans="1:16">
      <c r="A4305" t="str">
        <f t="shared" si="565"/>
        <v>19</v>
      </c>
      <c r="B4305" t="str">
        <f t="shared" ca="1" si="566"/>
        <v>GRP</v>
      </c>
      <c r="C4305" t="s">
        <v>369</v>
      </c>
      <c r="D4305" t="s">
        <v>5426</v>
      </c>
      <c r="E4305">
        <f t="shared" ca="1" si="567"/>
        <v>0</v>
      </c>
      <c r="H4305" t="str">
        <f t="shared" ca="1" si="568"/>
        <v>'360 GRP '!</v>
      </c>
      <c r="I4305">
        <f t="shared" ca="1" si="569"/>
        <v>0</v>
      </c>
      <c r="J4305" t="str">
        <f t="shared" ca="1" si="570"/>
        <v>'360 GRP '!</v>
      </c>
      <c r="K4305">
        <f t="shared" ca="1" si="570"/>
        <v>0</v>
      </c>
      <c r="L4305">
        <f t="shared" ca="1" si="570"/>
        <v>0</v>
      </c>
      <c r="M4305">
        <f t="shared" ca="1" si="570"/>
        <v>0</v>
      </c>
      <c r="N4305">
        <f t="shared" ca="1" si="570"/>
        <v>0</v>
      </c>
      <c r="O4305" t="str">
        <f t="shared" ca="1" si="571"/>
        <v>D:AD</v>
      </c>
      <c r="P4305" t="str">
        <f t="shared" ca="1" si="572"/>
        <v>D10:AD10</v>
      </c>
    </row>
    <row r="4306" spans="1:16">
      <c r="A4306" t="str">
        <f t="shared" si="565"/>
        <v>19</v>
      </c>
      <c r="B4306" t="str">
        <f t="shared" ca="1" si="566"/>
        <v>GRP</v>
      </c>
      <c r="C4306" t="s">
        <v>370</v>
      </c>
      <c r="D4306" t="s">
        <v>5425</v>
      </c>
      <c r="E4306">
        <f t="shared" ca="1" si="567"/>
        <v>0</v>
      </c>
      <c r="H4306" t="str">
        <f t="shared" ca="1" si="568"/>
        <v>'360 GRP '!</v>
      </c>
      <c r="I4306">
        <f t="shared" ca="1" si="569"/>
        <v>0</v>
      </c>
      <c r="J4306" t="str">
        <f t="shared" ca="1" si="570"/>
        <v>'360 GRP '!</v>
      </c>
      <c r="K4306">
        <f t="shared" ca="1" si="570"/>
        <v>0</v>
      </c>
      <c r="L4306">
        <f t="shared" ca="1" si="570"/>
        <v>0</v>
      </c>
      <c r="M4306">
        <f t="shared" ca="1" si="570"/>
        <v>0</v>
      </c>
      <c r="N4306">
        <f t="shared" ca="1" si="570"/>
        <v>0</v>
      </c>
      <c r="O4306" t="str">
        <f t="shared" ca="1" si="571"/>
        <v>D:AD</v>
      </c>
      <c r="P4306" t="str">
        <f t="shared" ca="1" si="572"/>
        <v>D10:AD10</v>
      </c>
    </row>
    <row r="4307" spans="1:16">
      <c r="A4307" t="str">
        <f t="shared" si="565"/>
        <v>19</v>
      </c>
      <c r="B4307" t="str">
        <f t="shared" ca="1" si="566"/>
        <v>GRP</v>
      </c>
      <c r="C4307" t="s">
        <v>371</v>
      </c>
      <c r="D4307" t="s">
        <v>5424</v>
      </c>
      <c r="E4307">
        <f t="shared" ca="1" si="567"/>
        <v>0</v>
      </c>
      <c r="H4307" t="str">
        <f t="shared" ca="1" si="568"/>
        <v>'360 GRP '!</v>
      </c>
      <c r="I4307">
        <f t="shared" ca="1" si="569"/>
        <v>0</v>
      </c>
      <c r="J4307" t="str">
        <f t="shared" ca="1" si="570"/>
        <v>'360 GRP '!</v>
      </c>
      <c r="K4307">
        <f t="shared" ca="1" si="570"/>
        <v>0</v>
      </c>
      <c r="L4307">
        <f t="shared" ca="1" si="570"/>
        <v>0</v>
      </c>
      <c r="M4307">
        <f t="shared" ca="1" si="570"/>
        <v>0</v>
      </c>
      <c r="N4307">
        <f t="shared" ca="1" si="570"/>
        <v>0</v>
      </c>
      <c r="O4307" t="str">
        <f t="shared" ca="1" si="571"/>
        <v>D:AD</v>
      </c>
      <c r="P4307" t="str">
        <f t="shared" ca="1" si="572"/>
        <v>D10:AD10</v>
      </c>
    </row>
    <row r="4308" spans="1:16">
      <c r="A4308" t="str">
        <f t="shared" si="565"/>
        <v>19</v>
      </c>
      <c r="B4308" t="str">
        <f t="shared" ca="1" si="566"/>
        <v>GRP</v>
      </c>
      <c r="C4308" t="s">
        <v>372</v>
      </c>
      <c r="D4308" t="s">
        <v>5423</v>
      </c>
      <c r="E4308">
        <f t="shared" ca="1" si="567"/>
        <v>0</v>
      </c>
      <c r="H4308" t="str">
        <f t="shared" ca="1" si="568"/>
        <v>'360 GRP '!</v>
      </c>
      <c r="I4308">
        <f t="shared" ca="1" si="569"/>
        <v>0</v>
      </c>
      <c r="J4308" t="str">
        <f t="shared" ca="1" si="570"/>
        <v>'360 GRP '!</v>
      </c>
      <c r="K4308">
        <f t="shared" ca="1" si="570"/>
        <v>0</v>
      </c>
      <c r="L4308">
        <f t="shared" ca="1" si="570"/>
        <v>0</v>
      </c>
      <c r="M4308">
        <f t="shared" ca="1" si="570"/>
        <v>0</v>
      </c>
      <c r="N4308">
        <f t="shared" ca="1" si="570"/>
        <v>0</v>
      </c>
      <c r="O4308" t="str">
        <f t="shared" ca="1" si="571"/>
        <v>D:AD</v>
      </c>
      <c r="P4308" t="str">
        <f t="shared" ca="1" si="572"/>
        <v>D10:AD10</v>
      </c>
    </row>
    <row r="4309" spans="1:16">
      <c r="A4309" t="str">
        <f t="shared" si="565"/>
        <v>19</v>
      </c>
      <c r="B4309" t="str">
        <f t="shared" ca="1" si="566"/>
        <v>GRP</v>
      </c>
      <c r="C4309" t="s">
        <v>373</v>
      </c>
      <c r="D4309" t="s">
        <v>5422</v>
      </c>
      <c r="E4309">
        <f t="shared" ca="1" si="567"/>
        <v>0</v>
      </c>
      <c r="H4309" t="str">
        <f t="shared" ca="1" si="568"/>
        <v>'360 GRP '!</v>
      </c>
      <c r="I4309">
        <f t="shared" ca="1" si="569"/>
        <v>0</v>
      </c>
      <c r="J4309" t="str">
        <f t="shared" ca="1" si="570"/>
        <v>'360 GRP '!</v>
      </c>
      <c r="K4309">
        <f t="shared" ca="1" si="570"/>
        <v>0</v>
      </c>
      <c r="L4309">
        <f t="shared" ca="1" si="570"/>
        <v>0</v>
      </c>
      <c r="M4309">
        <f t="shared" ca="1" si="570"/>
        <v>0</v>
      </c>
      <c r="N4309">
        <f t="shared" ca="1" si="570"/>
        <v>0</v>
      </c>
      <c r="O4309" t="str">
        <f t="shared" ca="1" si="571"/>
        <v>D:AD</v>
      </c>
      <c r="P4309" t="str">
        <f t="shared" ca="1" si="572"/>
        <v>D10:AD10</v>
      </c>
    </row>
    <row r="4310" spans="1:16">
      <c r="A4310" t="str">
        <f t="shared" si="565"/>
        <v>19</v>
      </c>
      <c r="B4310" t="str">
        <f t="shared" ca="1" si="566"/>
        <v>GRP</v>
      </c>
      <c r="C4310" t="s">
        <v>374</v>
      </c>
      <c r="D4310" t="s">
        <v>5421</v>
      </c>
      <c r="E4310">
        <f t="shared" ca="1" si="567"/>
        <v>0</v>
      </c>
      <c r="H4310" t="str">
        <f t="shared" ca="1" si="568"/>
        <v>'360 GRP '!</v>
      </c>
      <c r="I4310">
        <f t="shared" ca="1" si="569"/>
        <v>0</v>
      </c>
      <c r="J4310" t="str">
        <f t="shared" ca="1" si="570"/>
        <v>'360 GRP '!</v>
      </c>
      <c r="K4310">
        <f t="shared" ca="1" si="570"/>
        <v>0</v>
      </c>
      <c r="L4310">
        <f t="shared" ca="1" si="570"/>
        <v>0</v>
      </c>
      <c r="M4310">
        <f t="shared" ca="1" si="570"/>
        <v>0</v>
      </c>
      <c r="N4310">
        <f t="shared" ca="1" si="570"/>
        <v>0</v>
      </c>
      <c r="O4310" t="str">
        <f t="shared" ca="1" si="571"/>
        <v>D:AD</v>
      </c>
      <c r="P4310" t="str">
        <f t="shared" ca="1" si="572"/>
        <v>D10:AD10</v>
      </c>
    </row>
    <row r="4311" spans="1:16">
      <c r="A4311" t="str">
        <f t="shared" si="565"/>
        <v>19</v>
      </c>
      <c r="B4311" t="str">
        <f t="shared" ca="1" si="566"/>
        <v>GRP</v>
      </c>
      <c r="C4311" t="s">
        <v>375</v>
      </c>
      <c r="D4311" t="s">
        <v>5420</v>
      </c>
      <c r="E4311">
        <f t="shared" ca="1" si="567"/>
        <v>0</v>
      </c>
      <c r="H4311" t="str">
        <f t="shared" ca="1" si="568"/>
        <v>'360 GRP '!</v>
      </c>
      <c r="I4311">
        <f t="shared" ca="1" si="569"/>
        <v>0</v>
      </c>
      <c r="J4311" t="str">
        <f t="shared" ca="1" si="570"/>
        <v>'360 GRP '!</v>
      </c>
      <c r="K4311">
        <f t="shared" ca="1" si="570"/>
        <v>0</v>
      </c>
      <c r="L4311">
        <f t="shared" ca="1" si="570"/>
        <v>0</v>
      </c>
      <c r="M4311">
        <f t="shared" ca="1" si="570"/>
        <v>0</v>
      </c>
      <c r="N4311">
        <f t="shared" ca="1" si="570"/>
        <v>0</v>
      </c>
      <c r="O4311" t="str">
        <f t="shared" ca="1" si="571"/>
        <v>D:AD</v>
      </c>
      <c r="P4311" t="str">
        <f t="shared" ca="1" si="572"/>
        <v>D10:AD10</v>
      </c>
    </row>
    <row r="4312" spans="1:16">
      <c r="A4312" t="str">
        <f t="shared" si="565"/>
        <v>19</v>
      </c>
      <c r="B4312" t="str">
        <f t="shared" ca="1" si="566"/>
        <v>GRP</v>
      </c>
      <c r="C4312" t="s">
        <v>377</v>
      </c>
      <c r="D4312" t="s">
        <v>5419</v>
      </c>
      <c r="E4312">
        <f t="shared" ca="1" si="567"/>
        <v>0</v>
      </c>
      <c r="H4312" t="str">
        <f t="shared" ca="1" si="568"/>
        <v>'360 GRP '!</v>
      </c>
      <c r="I4312">
        <f t="shared" ca="1" si="569"/>
        <v>0</v>
      </c>
      <c r="J4312" t="str">
        <f t="shared" ca="1" si="570"/>
        <v>'360 GRP '!</v>
      </c>
      <c r="K4312">
        <f t="shared" ca="1" si="570"/>
        <v>0</v>
      </c>
      <c r="L4312">
        <f t="shared" ca="1" si="570"/>
        <v>0</v>
      </c>
      <c r="M4312">
        <f t="shared" ca="1" si="570"/>
        <v>0</v>
      </c>
      <c r="N4312">
        <f t="shared" ca="1" si="570"/>
        <v>0</v>
      </c>
      <c r="O4312" t="str">
        <f t="shared" ca="1" si="571"/>
        <v>D:AD</v>
      </c>
      <c r="P4312" t="str">
        <f t="shared" ca="1" si="572"/>
        <v>D10:AD10</v>
      </c>
    </row>
    <row r="4313" spans="1:16">
      <c r="A4313" t="str">
        <f t="shared" si="565"/>
        <v>19</v>
      </c>
      <c r="B4313" t="str">
        <f t="shared" ca="1" si="566"/>
        <v>GRP</v>
      </c>
      <c r="C4313" t="s">
        <v>378</v>
      </c>
      <c r="D4313" t="s">
        <v>5411</v>
      </c>
      <c r="E4313">
        <f t="shared" ca="1" si="567"/>
        <v>0</v>
      </c>
      <c r="H4313" t="str">
        <f t="shared" ca="1" si="568"/>
        <v>'360 GRP '!</v>
      </c>
      <c r="I4313">
        <f t="shared" ca="1" si="569"/>
        <v>0</v>
      </c>
      <c r="J4313" t="str">
        <f t="shared" ca="1" si="570"/>
        <v>'360 GRP '!</v>
      </c>
      <c r="K4313">
        <f t="shared" ca="1" si="570"/>
        <v>0</v>
      </c>
      <c r="L4313">
        <f t="shared" ca="1" si="570"/>
        <v>0</v>
      </c>
      <c r="M4313">
        <f t="shared" ca="1" si="570"/>
        <v>0</v>
      </c>
      <c r="N4313">
        <f t="shared" ca="1" si="570"/>
        <v>0</v>
      </c>
      <c r="O4313" t="str">
        <f t="shared" ca="1" si="571"/>
        <v>D:AD</v>
      </c>
      <c r="P4313" t="str">
        <f t="shared" ca="1" si="572"/>
        <v>D10:AD10</v>
      </c>
    </row>
    <row r="4314" spans="1:16">
      <c r="A4314" t="str">
        <f t="shared" si="565"/>
        <v>19</v>
      </c>
      <c r="B4314" t="str">
        <f t="shared" ca="1" si="566"/>
        <v>GRP</v>
      </c>
      <c r="C4314" t="s">
        <v>379</v>
      </c>
      <c r="D4314" t="s">
        <v>5412</v>
      </c>
      <c r="E4314">
        <f t="shared" ca="1" si="567"/>
        <v>0</v>
      </c>
      <c r="H4314" t="str">
        <f t="shared" ca="1" si="568"/>
        <v>'360 GRP '!</v>
      </c>
      <c r="I4314">
        <f t="shared" ca="1" si="569"/>
        <v>0</v>
      </c>
      <c r="J4314" t="str">
        <f t="shared" ca="1" si="570"/>
        <v>'360 GRP '!</v>
      </c>
      <c r="K4314">
        <f t="shared" ca="1" si="570"/>
        <v>0</v>
      </c>
      <c r="L4314">
        <f t="shared" ca="1" si="570"/>
        <v>0</v>
      </c>
      <c r="M4314">
        <f t="shared" ca="1" si="570"/>
        <v>0</v>
      </c>
      <c r="N4314">
        <f t="shared" ca="1" si="570"/>
        <v>0</v>
      </c>
      <c r="O4314" t="str">
        <f t="shared" ca="1" si="571"/>
        <v>D:AD</v>
      </c>
      <c r="P4314" t="str">
        <f t="shared" ca="1" si="572"/>
        <v>D10:AD10</v>
      </c>
    </row>
    <row r="4315" spans="1:16">
      <c r="A4315" t="str">
        <f t="shared" si="565"/>
        <v>19</v>
      </c>
      <c r="B4315" t="str">
        <f t="shared" ca="1" si="566"/>
        <v>GRP</v>
      </c>
      <c r="C4315" t="s">
        <v>380</v>
      </c>
      <c r="D4315" t="s">
        <v>5413</v>
      </c>
      <c r="E4315">
        <f t="shared" ca="1" si="567"/>
        <v>0</v>
      </c>
      <c r="H4315" t="str">
        <f t="shared" ca="1" si="568"/>
        <v>'360 GRP '!</v>
      </c>
      <c r="I4315">
        <f t="shared" ca="1" si="569"/>
        <v>0</v>
      </c>
      <c r="J4315" t="str">
        <f t="shared" ca="1" si="570"/>
        <v>'360 GRP '!</v>
      </c>
      <c r="K4315">
        <f t="shared" ca="1" si="570"/>
        <v>0</v>
      </c>
      <c r="L4315">
        <f t="shared" ca="1" si="570"/>
        <v>0</v>
      </c>
      <c r="M4315">
        <f t="shared" ca="1" si="570"/>
        <v>0</v>
      </c>
      <c r="N4315">
        <f t="shared" ca="1" si="570"/>
        <v>0</v>
      </c>
      <c r="O4315" t="str">
        <f t="shared" ca="1" si="571"/>
        <v>D:AD</v>
      </c>
      <c r="P4315" t="str">
        <f t="shared" ca="1" si="572"/>
        <v>D10:AD10</v>
      </c>
    </row>
    <row r="4316" spans="1:16">
      <c r="A4316" t="str">
        <f t="shared" si="565"/>
        <v>19</v>
      </c>
      <c r="B4316" t="str">
        <f t="shared" ca="1" si="566"/>
        <v>GRP</v>
      </c>
      <c r="C4316" t="s">
        <v>381</v>
      </c>
      <c r="D4316" t="s">
        <v>5414</v>
      </c>
      <c r="E4316">
        <f t="shared" ca="1" si="567"/>
        <v>0</v>
      </c>
      <c r="H4316" t="str">
        <f t="shared" ca="1" si="568"/>
        <v>'360 GRP '!</v>
      </c>
      <c r="I4316">
        <f t="shared" ca="1" si="569"/>
        <v>0</v>
      </c>
      <c r="J4316" t="str">
        <f t="shared" ca="1" si="570"/>
        <v>'360 GRP '!</v>
      </c>
      <c r="K4316">
        <f t="shared" ca="1" si="570"/>
        <v>0</v>
      </c>
      <c r="L4316">
        <f t="shared" ca="1" si="570"/>
        <v>0</v>
      </c>
      <c r="M4316">
        <f t="shared" ca="1" si="570"/>
        <v>0</v>
      </c>
      <c r="N4316">
        <f t="shared" ca="1" si="570"/>
        <v>0</v>
      </c>
      <c r="O4316" t="str">
        <f t="shared" ca="1" si="571"/>
        <v>D:AD</v>
      </c>
      <c r="P4316" t="str">
        <f t="shared" ca="1" si="572"/>
        <v>D10:AD10</v>
      </c>
    </row>
    <row r="4317" spans="1:16">
      <c r="A4317" t="str">
        <f t="shared" si="565"/>
        <v>19</v>
      </c>
      <c r="B4317" t="str">
        <f t="shared" ca="1" si="566"/>
        <v>GRP</v>
      </c>
      <c r="C4317" t="s">
        <v>383</v>
      </c>
      <c r="D4317" t="s">
        <v>5416</v>
      </c>
      <c r="E4317">
        <f t="shared" ca="1" si="567"/>
        <v>0</v>
      </c>
      <c r="H4317" t="str">
        <f t="shared" ca="1" si="568"/>
        <v>'360 GRP '!</v>
      </c>
      <c r="I4317">
        <f t="shared" ca="1" si="569"/>
        <v>0</v>
      </c>
      <c r="J4317" t="str">
        <f t="shared" ca="1" si="570"/>
        <v>'360 GRP '!</v>
      </c>
      <c r="K4317">
        <f t="shared" ca="1" si="570"/>
        <v>0</v>
      </c>
      <c r="L4317">
        <f t="shared" ca="1" si="570"/>
        <v>0</v>
      </c>
      <c r="M4317">
        <f t="shared" ca="1" si="570"/>
        <v>0</v>
      </c>
      <c r="N4317">
        <f t="shared" ca="1" si="570"/>
        <v>0</v>
      </c>
      <c r="O4317" t="str">
        <f t="shared" ca="1" si="571"/>
        <v>D:AD</v>
      </c>
      <c r="P4317" t="str">
        <f t="shared" ca="1" si="572"/>
        <v>D10:AD10</v>
      </c>
    </row>
    <row r="4318" spans="1:16">
      <c r="A4318" t="str">
        <f t="shared" si="565"/>
        <v>19</v>
      </c>
      <c r="B4318" t="str">
        <f t="shared" ca="1" si="566"/>
        <v>GRP</v>
      </c>
      <c r="C4318" t="s">
        <v>385</v>
      </c>
      <c r="D4318" t="s">
        <v>5415</v>
      </c>
      <c r="E4318">
        <f t="shared" ca="1" si="567"/>
        <v>0</v>
      </c>
      <c r="H4318" t="str">
        <f t="shared" ca="1" si="568"/>
        <v>'360 GRP '!</v>
      </c>
      <c r="I4318">
        <f t="shared" ca="1" si="569"/>
        <v>0</v>
      </c>
      <c r="J4318" t="str">
        <f t="shared" ca="1" si="570"/>
        <v>'360 GRP '!</v>
      </c>
      <c r="K4318">
        <f t="shared" ca="1" si="570"/>
        <v>0</v>
      </c>
      <c r="L4318">
        <f t="shared" ca="1" si="570"/>
        <v>0</v>
      </c>
      <c r="M4318">
        <f t="shared" ca="1" si="570"/>
        <v>0</v>
      </c>
      <c r="N4318">
        <f t="shared" ca="1" si="570"/>
        <v>0</v>
      </c>
      <c r="O4318" t="str">
        <f t="shared" ca="1" si="571"/>
        <v>D:AD</v>
      </c>
      <c r="P4318" t="str">
        <f t="shared" ca="1" si="572"/>
        <v>D10:AD10</v>
      </c>
    </row>
    <row r="4319" spans="1:16">
      <c r="A4319" t="str">
        <f t="shared" si="565"/>
        <v>19</v>
      </c>
      <c r="B4319" t="str">
        <f t="shared" ca="1" si="566"/>
        <v>GRP</v>
      </c>
      <c r="C4319" t="s">
        <v>387</v>
      </c>
      <c r="D4319" t="s">
        <v>5417</v>
      </c>
      <c r="E4319">
        <f t="shared" ca="1" si="567"/>
        <v>0</v>
      </c>
      <c r="H4319" t="str">
        <f t="shared" ca="1" si="568"/>
        <v>'360 GRP '!</v>
      </c>
      <c r="I4319">
        <f t="shared" ca="1" si="569"/>
        <v>0</v>
      </c>
      <c r="J4319" t="str">
        <f t="shared" ca="1" si="570"/>
        <v>'360 GRP '!</v>
      </c>
      <c r="K4319">
        <f t="shared" ca="1" si="570"/>
        <v>0</v>
      </c>
      <c r="L4319">
        <f t="shared" ca="1" si="570"/>
        <v>0</v>
      </c>
      <c r="M4319">
        <f t="shared" ca="1" si="570"/>
        <v>0</v>
      </c>
      <c r="N4319">
        <f t="shared" ca="1" si="570"/>
        <v>0</v>
      </c>
      <c r="O4319" t="str">
        <f t="shared" ca="1" si="571"/>
        <v>D:AD</v>
      </c>
      <c r="P4319" t="str">
        <f t="shared" ca="1" si="572"/>
        <v>D10:AD10</v>
      </c>
    </row>
    <row r="4320" spans="1:16">
      <c r="A4320" t="str">
        <f t="shared" si="565"/>
        <v>19</v>
      </c>
      <c r="B4320" t="str">
        <f t="shared" ca="1" si="566"/>
        <v>GRP</v>
      </c>
      <c r="C4320" t="s">
        <v>388</v>
      </c>
      <c r="D4320" t="s">
        <v>5418</v>
      </c>
      <c r="E4320">
        <f t="shared" ca="1" si="567"/>
        <v>0</v>
      </c>
      <c r="H4320" t="str">
        <f t="shared" ca="1" si="568"/>
        <v>'360 GRP '!</v>
      </c>
      <c r="I4320">
        <f t="shared" ca="1" si="569"/>
        <v>0</v>
      </c>
      <c r="J4320" t="str">
        <f t="shared" ca="1" si="570"/>
        <v>'360 GRP '!</v>
      </c>
      <c r="K4320">
        <f t="shared" ca="1" si="570"/>
        <v>0</v>
      </c>
      <c r="L4320">
        <f t="shared" ca="1" si="570"/>
        <v>0</v>
      </c>
      <c r="M4320">
        <f t="shared" ca="1" si="570"/>
        <v>0</v>
      </c>
      <c r="N4320">
        <f t="shared" ca="1" si="570"/>
        <v>0</v>
      </c>
      <c r="O4320" t="str">
        <f t="shared" ca="1" si="571"/>
        <v>D:AD</v>
      </c>
      <c r="P4320" t="str">
        <f t="shared" ca="1" si="572"/>
        <v>D10:AD10</v>
      </c>
    </row>
    <row r="4321" spans="1:16">
      <c r="A4321" t="str">
        <f t="shared" si="565"/>
        <v>19</v>
      </c>
      <c r="B4321" t="str">
        <f t="shared" ca="1" si="566"/>
        <v>GRP</v>
      </c>
      <c r="C4321" t="s">
        <v>800</v>
      </c>
      <c r="D4321" t="s">
        <v>5406</v>
      </c>
      <c r="E4321">
        <f t="shared" ca="1" si="567"/>
        <v>0</v>
      </c>
      <c r="H4321" t="str">
        <f t="shared" ca="1" si="568"/>
        <v>'360 GRP '!</v>
      </c>
      <c r="I4321">
        <f t="shared" ca="1" si="569"/>
        <v>0</v>
      </c>
      <c r="J4321" t="str">
        <f t="shared" ca="1" si="570"/>
        <v>'360 GRP '!</v>
      </c>
      <c r="K4321">
        <f t="shared" ca="1" si="570"/>
        <v>0</v>
      </c>
      <c r="L4321">
        <f t="shared" ca="1" si="570"/>
        <v>0</v>
      </c>
      <c r="M4321">
        <f t="shared" ca="1" si="570"/>
        <v>0</v>
      </c>
      <c r="N4321">
        <f t="shared" ca="1" si="570"/>
        <v>0</v>
      </c>
      <c r="O4321" t="str">
        <f t="shared" ca="1" si="571"/>
        <v>D:AD</v>
      </c>
      <c r="P4321" t="str">
        <f t="shared" ca="1" si="572"/>
        <v>D10:AD10</v>
      </c>
    </row>
    <row r="4322" spans="1:16">
      <c r="A4322" t="str">
        <f t="shared" si="565"/>
        <v>19</v>
      </c>
      <c r="B4322" t="str">
        <f t="shared" ca="1" si="566"/>
        <v>GRP</v>
      </c>
      <c r="C4322" t="s">
        <v>389</v>
      </c>
      <c r="D4322" t="s">
        <v>5405</v>
      </c>
      <c r="E4322">
        <f t="shared" ca="1" si="567"/>
        <v>0</v>
      </c>
      <c r="H4322" t="str">
        <f t="shared" ca="1" si="568"/>
        <v>'360 GRP '!</v>
      </c>
      <c r="I4322">
        <f t="shared" ca="1" si="569"/>
        <v>0</v>
      </c>
      <c r="J4322" t="str">
        <f t="shared" ca="1" si="570"/>
        <v>'360 GRP '!</v>
      </c>
      <c r="K4322">
        <f t="shared" ca="1" si="570"/>
        <v>0</v>
      </c>
      <c r="L4322">
        <f t="shared" ca="1" si="570"/>
        <v>0</v>
      </c>
      <c r="M4322">
        <f t="shared" ca="1" si="570"/>
        <v>0</v>
      </c>
      <c r="N4322">
        <f t="shared" ca="1" si="570"/>
        <v>0</v>
      </c>
      <c r="O4322" t="str">
        <f t="shared" ca="1" si="571"/>
        <v>D:AD</v>
      </c>
      <c r="P4322" t="str">
        <f t="shared" ca="1" si="572"/>
        <v>D10:AD10</v>
      </c>
    </row>
    <row r="4323" spans="1:16">
      <c r="A4323" t="str">
        <f t="shared" si="565"/>
        <v>19</v>
      </c>
      <c r="B4323" t="str">
        <f t="shared" ca="1" si="566"/>
        <v>GRP</v>
      </c>
      <c r="C4323" t="s">
        <v>801</v>
      </c>
      <c r="D4323" t="s">
        <v>5407</v>
      </c>
      <c r="E4323">
        <f t="shared" ca="1" si="567"/>
        <v>0</v>
      </c>
      <c r="H4323" t="str">
        <f t="shared" ca="1" si="568"/>
        <v>'360 GRP '!</v>
      </c>
      <c r="I4323">
        <f t="shared" ca="1" si="569"/>
        <v>0</v>
      </c>
      <c r="J4323" t="str">
        <f t="shared" ca="1" si="570"/>
        <v>'360 GRP '!</v>
      </c>
      <c r="K4323">
        <f t="shared" ca="1" si="570"/>
        <v>0</v>
      </c>
      <c r="L4323">
        <f t="shared" ca="1" si="570"/>
        <v>0</v>
      </c>
      <c r="M4323">
        <f t="shared" ca="1" si="570"/>
        <v>0</v>
      </c>
      <c r="N4323">
        <f t="shared" ca="1" si="570"/>
        <v>0</v>
      </c>
      <c r="O4323" t="str">
        <f t="shared" ca="1" si="571"/>
        <v>D:AD</v>
      </c>
      <c r="P4323" t="str">
        <f t="shared" ca="1" si="572"/>
        <v>D10:AD10</v>
      </c>
    </row>
    <row r="4324" spans="1:16">
      <c r="A4324" t="str">
        <f t="shared" si="565"/>
        <v>19</v>
      </c>
      <c r="B4324" t="str">
        <f t="shared" ca="1" si="566"/>
        <v>GRP</v>
      </c>
      <c r="C4324" t="s">
        <v>390</v>
      </c>
      <c r="D4324" t="s">
        <v>5404</v>
      </c>
      <c r="E4324">
        <f t="shared" ca="1" si="567"/>
        <v>0</v>
      </c>
      <c r="H4324" t="str">
        <f t="shared" ca="1" si="568"/>
        <v>'360 GRP '!</v>
      </c>
      <c r="I4324">
        <f t="shared" ca="1" si="569"/>
        <v>0</v>
      </c>
      <c r="J4324" t="str">
        <f t="shared" ca="1" si="570"/>
        <v>'360 GRP '!</v>
      </c>
      <c r="K4324">
        <f t="shared" ca="1" si="570"/>
        <v>0</v>
      </c>
      <c r="L4324">
        <f t="shared" ca="1" si="570"/>
        <v>0</v>
      </c>
      <c r="M4324">
        <f t="shared" ca="1" si="570"/>
        <v>0</v>
      </c>
      <c r="N4324">
        <f t="shared" ca="1" si="570"/>
        <v>0</v>
      </c>
      <c r="O4324" t="str">
        <f t="shared" ca="1" si="571"/>
        <v>D:AD</v>
      </c>
      <c r="P4324" t="str">
        <f t="shared" ca="1" si="572"/>
        <v>D10:AD10</v>
      </c>
    </row>
    <row r="4325" spans="1:16">
      <c r="A4325" t="str">
        <f t="shared" si="565"/>
        <v>19</v>
      </c>
      <c r="B4325" t="str">
        <f t="shared" ca="1" si="566"/>
        <v>GRP</v>
      </c>
      <c r="C4325" t="s">
        <v>802</v>
      </c>
      <c r="D4325" t="s">
        <v>5408</v>
      </c>
      <c r="E4325">
        <f t="shared" ca="1" si="567"/>
        <v>0</v>
      </c>
      <c r="H4325" t="str">
        <f t="shared" ca="1" si="568"/>
        <v>'360 GRP '!</v>
      </c>
      <c r="I4325">
        <f t="shared" ca="1" si="569"/>
        <v>0</v>
      </c>
      <c r="J4325" t="str">
        <f t="shared" ca="1" si="570"/>
        <v>'360 GRP '!</v>
      </c>
      <c r="K4325">
        <f t="shared" ca="1" si="570"/>
        <v>0</v>
      </c>
      <c r="L4325">
        <f t="shared" ca="1" si="570"/>
        <v>0</v>
      </c>
      <c r="M4325">
        <f t="shared" ca="1" si="570"/>
        <v>0</v>
      </c>
      <c r="N4325">
        <f t="shared" ca="1" si="570"/>
        <v>0</v>
      </c>
      <c r="O4325" t="str">
        <f t="shared" ca="1" si="571"/>
        <v>D:AD</v>
      </c>
      <c r="P4325" t="str">
        <f t="shared" ca="1" si="572"/>
        <v>D10:AD10</v>
      </c>
    </row>
    <row r="4326" spans="1:16">
      <c r="A4326" t="str">
        <f t="shared" si="565"/>
        <v>19</v>
      </c>
      <c r="B4326" t="str">
        <f t="shared" ca="1" si="566"/>
        <v>GRP</v>
      </c>
      <c r="C4326" t="s">
        <v>391</v>
      </c>
      <c r="D4326" t="s">
        <v>5403</v>
      </c>
      <c r="E4326">
        <f t="shared" ca="1" si="567"/>
        <v>0</v>
      </c>
      <c r="H4326" t="str">
        <f t="shared" ca="1" si="568"/>
        <v>'360 GRP '!</v>
      </c>
      <c r="I4326">
        <f t="shared" ca="1" si="569"/>
        <v>0</v>
      </c>
      <c r="J4326" t="str">
        <f t="shared" ca="1" si="570"/>
        <v>'360 GRP '!</v>
      </c>
      <c r="K4326">
        <f t="shared" ca="1" si="570"/>
        <v>0</v>
      </c>
      <c r="L4326">
        <f t="shared" ca="1" si="570"/>
        <v>0</v>
      </c>
      <c r="M4326">
        <f t="shared" ca="1" si="570"/>
        <v>0</v>
      </c>
      <c r="N4326">
        <f t="shared" ca="1" si="570"/>
        <v>0</v>
      </c>
      <c r="O4326" t="str">
        <f t="shared" ca="1" si="571"/>
        <v>D:AD</v>
      </c>
      <c r="P4326" t="str">
        <f t="shared" ca="1" si="572"/>
        <v>D10:AD10</v>
      </c>
    </row>
    <row r="4327" spans="1:16">
      <c r="A4327" t="str">
        <f t="shared" si="565"/>
        <v>19</v>
      </c>
      <c r="B4327" t="str">
        <f t="shared" ca="1" si="566"/>
        <v>GRP</v>
      </c>
      <c r="C4327" t="s">
        <v>804</v>
      </c>
      <c r="D4327" t="s">
        <v>5409</v>
      </c>
      <c r="E4327">
        <f t="shared" ca="1" si="567"/>
        <v>0</v>
      </c>
      <c r="H4327" t="str">
        <f t="shared" ca="1" si="568"/>
        <v>'360 GRP '!</v>
      </c>
      <c r="I4327">
        <f t="shared" ca="1" si="569"/>
        <v>0</v>
      </c>
      <c r="J4327" t="str">
        <f t="shared" ca="1" si="570"/>
        <v>'360 GRP '!</v>
      </c>
      <c r="K4327">
        <f t="shared" ca="1" si="570"/>
        <v>0</v>
      </c>
      <c r="L4327">
        <f t="shared" ca="1" si="570"/>
        <v>0</v>
      </c>
      <c r="M4327">
        <f t="shared" ca="1" si="570"/>
        <v>0</v>
      </c>
      <c r="N4327">
        <f t="shared" ca="1" si="570"/>
        <v>0</v>
      </c>
      <c r="O4327" t="str">
        <f t="shared" ca="1" si="571"/>
        <v>D:AD</v>
      </c>
      <c r="P4327" t="str">
        <f t="shared" ca="1" si="572"/>
        <v>D10:AD10</v>
      </c>
    </row>
    <row r="4328" spans="1:16">
      <c r="A4328" t="str">
        <f t="shared" si="565"/>
        <v>19</v>
      </c>
      <c r="B4328" t="str">
        <f t="shared" ca="1" si="566"/>
        <v>GRP</v>
      </c>
      <c r="C4328" t="s">
        <v>392</v>
      </c>
      <c r="D4328" t="s">
        <v>5402</v>
      </c>
      <c r="E4328">
        <f t="shared" ca="1" si="567"/>
        <v>0</v>
      </c>
      <c r="H4328" t="str">
        <f t="shared" ca="1" si="568"/>
        <v>'360 GRP '!</v>
      </c>
      <c r="I4328">
        <f t="shared" ca="1" si="569"/>
        <v>0</v>
      </c>
      <c r="J4328" t="str">
        <f t="shared" ca="1" si="570"/>
        <v>'360 GRP '!</v>
      </c>
      <c r="K4328">
        <f t="shared" ca="1" si="570"/>
        <v>0</v>
      </c>
      <c r="L4328">
        <f t="shared" ca="1" si="570"/>
        <v>0</v>
      </c>
      <c r="M4328">
        <f t="shared" ca="1" si="570"/>
        <v>0</v>
      </c>
      <c r="N4328">
        <f t="shared" ca="1" si="570"/>
        <v>0</v>
      </c>
      <c r="O4328" t="str">
        <f t="shared" ca="1" si="571"/>
        <v>D:AD</v>
      </c>
      <c r="P4328" t="str">
        <f t="shared" ca="1" si="572"/>
        <v>D10:AD10</v>
      </c>
    </row>
    <row r="4329" spans="1:16">
      <c r="A4329" t="str">
        <f t="shared" si="565"/>
        <v>19</v>
      </c>
      <c r="B4329" t="str">
        <f t="shared" ca="1" si="566"/>
        <v>GRP</v>
      </c>
      <c r="C4329" t="s">
        <v>803</v>
      </c>
      <c r="D4329" t="s">
        <v>5410</v>
      </c>
      <c r="E4329">
        <f t="shared" ca="1" si="567"/>
        <v>0</v>
      </c>
      <c r="H4329" t="str">
        <f t="shared" ca="1" si="568"/>
        <v>'360 GRP '!</v>
      </c>
      <c r="I4329">
        <f t="shared" ca="1" si="569"/>
        <v>0</v>
      </c>
      <c r="J4329" t="str">
        <f t="shared" ca="1" si="570"/>
        <v>'360 GRP '!</v>
      </c>
      <c r="K4329">
        <f t="shared" ca="1" si="570"/>
        <v>0</v>
      </c>
      <c r="L4329">
        <f t="shared" ca="1" si="570"/>
        <v>0</v>
      </c>
      <c r="M4329">
        <f t="shared" ca="1" si="570"/>
        <v>0</v>
      </c>
      <c r="N4329">
        <f t="shared" ca="1" si="570"/>
        <v>0</v>
      </c>
      <c r="O4329" t="str">
        <f t="shared" ca="1" si="571"/>
        <v>D:AD</v>
      </c>
      <c r="P4329" t="str">
        <f t="shared" ca="1" si="572"/>
        <v>D10:AD10</v>
      </c>
    </row>
    <row r="4330" spans="1:16">
      <c r="A4330" t="str">
        <f t="shared" si="565"/>
        <v>19</v>
      </c>
      <c r="B4330" t="str">
        <f t="shared" ca="1" si="566"/>
        <v>GRP</v>
      </c>
      <c r="C4330" t="s">
        <v>410</v>
      </c>
      <c r="D4330" t="s">
        <v>5401</v>
      </c>
      <c r="E4330">
        <f t="shared" ca="1" si="567"/>
        <v>0</v>
      </c>
      <c r="H4330" t="str">
        <f t="shared" ca="1" si="568"/>
        <v>'360 GRP '!</v>
      </c>
      <c r="I4330">
        <f t="shared" ca="1" si="569"/>
        <v>0</v>
      </c>
      <c r="J4330" t="str">
        <f t="shared" ca="1" si="570"/>
        <v>'360 GRP '!</v>
      </c>
      <c r="K4330">
        <f t="shared" ca="1" si="570"/>
        <v>0</v>
      </c>
      <c r="L4330">
        <f t="shared" ca="1" si="570"/>
        <v>0</v>
      </c>
      <c r="M4330">
        <f t="shared" ca="1" si="570"/>
        <v>0</v>
      </c>
      <c r="N4330">
        <f t="shared" ca="1" si="570"/>
        <v>0</v>
      </c>
      <c r="O4330" t="str">
        <f t="shared" ca="1" si="571"/>
        <v>D:AD</v>
      </c>
      <c r="P4330" t="str">
        <f t="shared" ca="1" si="572"/>
        <v>D10:AD10</v>
      </c>
    </row>
    <row r="4331" spans="1:16">
      <c r="A4331" t="str">
        <f t="shared" si="565"/>
        <v>19</v>
      </c>
      <c r="B4331" t="str">
        <f t="shared" ca="1" si="566"/>
        <v>GRP</v>
      </c>
      <c r="C4331" t="s">
        <v>558</v>
      </c>
      <c r="D4331" t="s">
        <v>5400</v>
      </c>
      <c r="E4331">
        <f t="shared" ca="1" si="567"/>
        <v>0</v>
      </c>
      <c r="H4331" t="str">
        <f t="shared" ca="1" si="568"/>
        <v>'360 GRP '!</v>
      </c>
      <c r="I4331">
        <f t="shared" ca="1" si="569"/>
        <v>0</v>
      </c>
      <c r="J4331" t="str">
        <f t="shared" ca="1" si="570"/>
        <v>'360 GRP '!</v>
      </c>
      <c r="K4331">
        <f t="shared" ca="1" si="570"/>
        <v>0</v>
      </c>
      <c r="L4331">
        <f t="shared" ca="1" si="570"/>
        <v>0</v>
      </c>
      <c r="M4331">
        <f t="shared" ca="1" si="570"/>
        <v>0</v>
      </c>
      <c r="N4331">
        <f t="shared" ca="1" si="570"/>
        <v>0</v>
      </c>
      <c r="O4331" t="str">
        <f t="shared" ca="1" si="571"/>
        <v>D:AD</v>
      </c>
      <c r="P4331" t="str">
        <f t="shared" ca="1" si="572"/>
        <v>D10:AD10</v>
      </c>
    </row>
    <row r="4332" spans="1:16">
      <c r="A4332" t="str">
        <f t="shared" si="565"/>
        <v>19</v>
      </c>
      <c r="B4332" t="str">
        <f t="shared" ca="1" si="566"/>
        <v>GRP</v>
      </c>
      <c r="C4332" t="s">
        <v>559</v>
      </c>
      <c r="D4332" t="s">
        <v>5369</v>
      </c>
      <c r="E4332">
        <f t="shared" ca="1" si="567"/>
        <v>0</v>
      </c>
      <c r="H4332" t="str">
        <f t="shared" ca="1" si="568"/>
        <v>'360 GRP '!</v>
      </c>
      <c r="I4332">
        <f t="shared" ca="1" si="569"/>
        <v>0</v>
      </c>
      <c r="J4332" t="str">
        <f t="shared" ca="1" si="570"/>
        <v>'360 GRP '!</v>
      </c>
      <c r="K4332">
        <f t="shared" ca="1" si="570"/>
        <v>0</v>
      </c>
      <c r="L4332">
        <f t="shared" ca="1" si="570"/>
        <v>0</v>
      </c>
      <c r="M4332">
        <f t="shared" ca="1" si="570"/>
        <v>0</v>
      </c>
      <c r="N4332">
        <f t="shared" ca="1" si="570"/>
        <v>0</v>
      </c>
      <c r="O4332" t="str">
        <f t="shared" ca="1" si="571"/>
        <v>D:AD</v>
      </c>
      <c r="P4332" t="str">
        <f t="shared" ca="1" si="572"/>
        <v>D10:AD10</v>
      </c>
    </row>
    <row r="4333" spans="1:16">
      <c r="A4333" t="str">
        <f t="shared" si="565"/>
        <v>19</v>
      </c>
      <c r="B4333" t="str">
        <f t="shared" ca="1" si="566"/>
        <v>GRP</v>
      </c>
      <c r="C4333" t="s">
        <v>560</v>
      </c>
      <c r="D4333" t="s">
        <v>5399</v>
      </c>
      <c r="E4333">
        <f t="shared" ca="1" si="567"/>
        <v>0</v>
      </c>
      <c r="H4333" t="str">
        <f t="shared" ca="1" si="568"/>
        <v>'360 GRP '!</v>
      </c>
      <c r="I4333">
        <f t="shared" ca="1" si="569"/>
        <v>0</v>
      </c>
      <c r="J4333" t="str">
        <f t="shared" ca="1" si="570"/>
        <v>'360 GRP '!</v>
      </c>
      <c r="K4333">
        <f t="shared" ca="1" si="570"/>
        <v>0</v>
      </c>
      <c r="L4333">
        <f t="shared" ca="1" si="570"/>
        <v>0</v>
      </c>
      <c r="M4333">
        <f t="shared" ca="1" si="570"/>
        <v>0</v>
      </c>
      <c r="N4333">
        <f t="shared" ca="1" si="570"/>
        <v>0</v>
      </c>
      <c r="O4333" t="str">
        <f t="shared" ca="1" si="571"/>
        <v>D:AD</v>
      </c>
      <c r="P4333" t="str">
        <f t="shared" ca="1" si="572"/>
        <v>D10:AD10</v>
      </c>
    </row>
    <row r="4334" spans="1:16">
      <c r="A4334" t="str">
        <f t="shared" si="565"/>
        <v>19</v>
      </c>
      <c r="B4334" t="str">
        <f t="shared" ca="1" si="566"/>
        <v>GRP</v>
      </c>
      <c r="C4334" t="s">
        <v>561</v>
      </c>
      <c r="D4334" t="s">
        <v>5398</v>
      </c>
      <c r="E4334">
        <f t="shared" ca="1" si="567"/>
        <v>0</v>
      </c>
      <c r="H4334" t="str">
        <f t="shared" ca="1" si="568"/>
        <v>'360 GRP '!</v>
      </c>
      <c r="I4334">
        <f t="shared" ca="1" si="569"/>
        <v>0</v>
      </c>
      <c r="J4334" t="str">
        <f t="shared" ca="1" si="570"/>
        <v>'360 GRP '!</v>
      </c>
      <c r="K4334">
        <f t="shared" ca="1" si="570"/>
        <v>0</v>
      </c>
      <c r="L4334">
        <f t="shared" ca="1" si="570"/>
        <v>0</v>
      </c>
      <c r="M4334">
        <f t="shared" ca="1" si="570"/>
        <v>0</v>
      </c>
      <c r="N4334">
        <f t="shared" ca="1" si="570"/>
        <v>0</v>
      </c>
      <c r="O4334" t="str">
        <f t="shared" ca="1" si="571"/>
        <v>D:AD</v>
      </c>
      <c r="P4334" t="str">
        <f t="shared" ca="1" si="572"/>
        <v>D10:AD10</v>
      </c>
    </row>
    <row r="4335" spans="1:16">
      <c r="A4335" t="str">
        <f t="shared" si="565"/>
        <v>19</v>
      </c>
      <c r="B4335" t="str">
        <f t="shared" ca="1" si="566"/>
        <v>GRP</v>
      </c>
      <c r="C4335" t="s">
        <v>562</v>
      </c>
      <c r="D4335" t="s">
        <v>5396</v>
      </c>
      <c r="E4335">
        <f t="shared" ca="1" si="567"/>
        <v>0</v>
      </c>
      <c r="H4335" t="str">
        <f t="shared" ca="1" si="568"/>
        <v>'360 GRP '!</v>
      </c>
      <c r="I4335">
        <f t="shared" ca="1" si="569"/>
        <v>0</v>
      </c>
      <c r="J4335" t="str">
        <f t="shared" ca="1" si="570"/>
        <v>'360 GRP '!</v>
      </c>
      <c r="K4335">
        <f t="shared" ca="1" si="570"/>
        <v>0</v>
      </c>
      <c r="L4335">
        <f t="shared" ca="1" si="570"/>
        <v>0</v>
      </c>
      <c r="M4335">
        <f t="shared" ca="1" si="570"/>
        <v>0</v>
      </c>
      <c r="N4335">
        <f t="shared" ca="1" si="570"/>
        <v>0</v>
      </c>
      <c r="O4335" t="str">
        <f t="shared" ca="1" si="571"/>
        <v>D:AD</v>
      </c>
      <c r="P4335" t="str">
        <f t="shared" ca="1" si="572"/>
        <v>D10:AD10</v>
      </c>
    </row>
    <row r="4336" spans="1:16">
      <c r="A4336" t="str">
        <f t="shared" si="565"/>
        <v>19</v>
      </c>
      <c r="B4336" t="str">
        <f t="shared" ca="1" si="566"/>
        <v>GRP</v>
      </c>
      <c r="C4336" t="s">
        <v>563</v>
      </c>
      <c r="D4336" t="s">
        <v>5370</v>
      </c>
      <c r="E4336">
        <f t="shared" ca="1" si="567"/>
        <v>0</v>
      </c>
      <c r="H4336" t="str">
        <f t="shared" ca="1" si="568"/>
        <v>'360 GRP '!</v>
      </c>
      <c r="I4336">
        <f t="shared" ca="1" si="569"/>
        <v>0</v>
      </c>
      <c r="J4336" t="str">
        <f t="shared" ca="1" si="570"/>
        <v>'360 GRP '!</v>
      </c>
      <c r="K4336">
        <f t="shared" ca="1" si="570"/>
        <v>0</v>
      </c>
      <c r="L4336">
        <f t="shared" ca="1" si="570"/>
        <v>0</v>
      </c>
      <c r="M4336">
        <f t="shared" ca="1" si="570"/>
        <v>0</v>
      </c>
      <c r="N4336">
        <f t="shared" ca="1" si="570"/>
        <v>0</v>
      </c>
      <c r="O4336" t="str">
        <f t="shared" ca="1" si="571"/>
        <v>D:AD</v>
      </c>
      <c r="P4336" t="str">
        <f t="shared" ca="1" si="572"/>
        <v>D10:AD10</v>
      </c>
    </row>
    <row r="4337" spans="1:16">
      <c r="A4337" t="str">
        <f t="shared" si="565"/>
        <v>19</v>
      </c>
      <c r="B4337" t="str">
        <f t="shared" ca="1" si="566"/>
        <v>GRP</v>
      </c>
      <c r="C4337" t="s">
        <v>564</v>
      </c>
      <c r="D4337" t="s">
        <v>5397</v>
      </c>
      <c r="E4337">
        <f t="shared" ca="1" si="567"/>
        <v>0</v>
      </c>
      <c r="H4337" t="str">
        <f t="shared" ca="1" si="568"/>
        <v>'360 GRP '!</v>
      </c>
      <c r="I4337">
        <f t="shared" ca="1" si="569"/>
        <v>0</v>
      </c>
      <c r="J4337" t="str">
        <f t="shared" ca="1" si="570"/>
        <v>'360 GRP '!</v>
      </c>
      <c r="K4337">
        <f t="shared" ca="1" si="570"/>
        <v>0</v>
      </c>
      <c r="L4337">
        <f t="shared" ca="1" si="570"/>
        <v>0</v>
      </c>
      <c r="M4337">
        <f t="shared" ca="1" si="570"/>
        <v>0</v>
      </c>
      <c r="N4337">
        <f t="shared" ca="1" si="570"/>
        <v>0</v>
      </c>
      <c r="O4337" t="str">
        <f t="shared" ca="1" si="571"/>
        <v>D:AD</v>
      </c>
      <c r="P4337" t="str">
        <f t="shared" ca="1" si="572"/>
        <v>D10:AD10</v>
      </c>
    </row>
    <row r="4338" spans="1:16">
      <c r="A4338" t="str">
        <f t="shared" si="565"/>
        <v>19</v>
      </c>
      <c r="B4338" t="str">
        <f t="shared" ca="1" si="566"/>
        <v>GRP</v>
      </c>
      <c r="C4338" t="s">
        <v>565</v>
      </c>
      <c r="D4338" t="s">
        <v>5371</v>
      </c>
      <c r="E4338">
        <f t="shared" ca="1" si="567"/>
        <v>0</v>
      </c>
      <c r="H4338" t="str">
        <f t="shared" ca="1" si="568"/>
        <v>'360 GRP '!</v>
      </c>
      <c r="I4338">
        <f t="shared" ca="1" si="569"/>
        <v>0</v>
      </c>
      <c r="J4338" t="str">
        <f t="shared" ca="1" si="570"/>
        <v>'360 GRP '!</v>
      </c>
      <c r="K4338">
        <f t="shared" ca="1" si="570"/>
        <v>0</v>
      </c>
      <c r="L4338">
        <f t="shared" ca="1" si="570"/>
        <v>0</v>
      </c>
      <c r="M4338">
        <f t="shared" ca="1" si="570"/>
        <v>0</v>
      </c>
      <c r="N4338">
        <f t="shared" ca="1" si="570"/>
        <v>0</v>
      </c>
      <c r="O4338" t="str">
        <f t="shared" ca="1" si="571"/>
        <v>D:AD</v>
      </c>
      <c r="P4338" t="str">
        <f t="shared" ca="1" si="572"/>
        <v>D10:AD10</v>
      </c>
    </row>
    <row r="4339" spans="1:16">
      <c r="A4339" t="str">
        <f t="shared" si="565"/>
        <v>19</v>
      </c>
      <c r="B4339" t="str">
        <f t="shared" ca="1" si="566"/>
        <v>GRP</v>
      </c>
      <c r="C4339" t="s">
        <v>566</v>
      </c>
      <c r="D4339" t="s">
        <v>5395</v>
      </c>
      <c r="E4339">
        <f t="shared" ca="1" si="567"/>
        <v>0</v>
      </c>
      <c r="H4339" t="str">
        <f t="shared" ca="1" si="568"/>
        <v>'360 GRP '!</v>
      </c>
      <c r="I4339">
        <f t="shared" ca="1" si="569"/>
        <v>0</v>
      </c>
      <c r="J4339" t="str">
        <f t="shared" ca="1" si="570"/>
        <v>'360 GRP '!</v>
      </c>
      <c r="K4339">
        <f t="shared" ca="1" si="570"/>
        <v>0</v>
      </c>
      <c r="L4339">
        <f t="shared" ca="1" si="570"/>
        <v>0</v>
      </c>
      <c r="M4339">
        <f t="shared" ca="1" si="570"/>
        <v>0</v>
      </c>
      <c r="N4339">
        <f t="shared" ca="1" si="570"/>
        <v>0</v>
      </c>
      <c r="O4339" t="str">
        <f t="shared" ca="1" si="571"/>
        <v>D:AD</v>
      </c>
      <c r="P4339" t="str">
        <f t="shared" ca="1" si="572"/>
        <v>D10:AD10</v>
      </c>
    </row>
    <row r="4340" spans="1:16">
      <c r="A4340" t="str">
        <f t="shared" si="565"/>
        <v>19</v>
      </c>
      <c r="B4340" t="str">
        <f t="shared" ca="1" si="566"/>
        <v>GRP</v>
      </c>
      <c r="C4340" t="s">
        <v>567</v>
      </c>
      <c r="D4340" t="s">
        <v>5372</v>
      </c>
      <c r="E4340">
        <f t="shared" ca="1" si="567"/>
        <v>0</v>
      </c>
      <c r="H4340" t="str">
        <f t="shared" ca="1" si="568"/>
        <v>'360 GRP '!</v>
      </c>
      <c r="I4340">
        <f t="shared" ca="1" si="569"/>
        <v>0</v>
      </c>
      <c r="J4340" t="str">
        <f t="shared" ca="1" si="570"/>
        <v>'360 GRP '!</v>
      </c>
      <c r="K4340">
        <f t="shared" ca="1" si="570"/>
        <v>0</v>
      </c>
      <c r="L4340">
        <f t="shared" ca="1" si="570"/>
        <v>0</v>
      </c>
      <c r="M4340">
        <f t="shared" ca="1" si="570"/>
        <v>0</v>
      </c>
      <c r="N4340">
        <f t="shared" ca="1" si="570"/>
        <v>0</v>
      </c>
      <c r="O4340" t="str">
        <f t="shared" ca="1" si="571"/>
        <v>D:AD</v>
      </c>
      <c r="P4340" t="str">
        <f t="shared" ca="1" si="572"/>
        <v>D10:AD10</v>
      </c>
    </row>
    <row r="4341" spans="1:16">
      <c r="A4341" t="str">
        <f t="shared" si="565"/>
        <v>19</v>
      </c>
      <c r="B4341" t="str">
        <f t="shared" ca="1" si="566"/>
        <v>GRP</v>
      </c>
      <c r="C4341" t="s">
        <v>568</v>
      </c>
      <c r="D4341" t="s">
        <v>5394</v>
      </c>
      <c r="E4341">
        <f t="shared" ca="1" si="567"/>
        <v>0</v>
      </c>
      <c r="H4341" t="str">
        <f t="shared" ca="1" si="568"/>
        <v>'360 GRP '!</v>
      </c>
      <c r="I4341">
        <f t="shared" ca="1" si="569"/>
        <v>0</v>
      </c>
      <c r="J4341" t="str">
        <f t="shared" ca="1" si="570"/>
        <v>'360 GRP '!</v>
      </c>
      <c r="K4341">
        <f t="shared" ca="1" si="570"/>
        <v>0</v>
      </c>
      <c r="L4341">
        <f t="shared" ca="1" si="570"/>
        <v>0</v>
      </c>
      <c r="M4341">
        <f t="shared" ca="1" si="570"/>
        <v>0</v>
      </c>
      <c r="N4341">
        <f t="shared" ca="1" si="570"/>
        <v>0</v>
      </c>
      <c r="O4341" t="str">
        <f t="shared" ca="1" si="571"/>
        <v>D:AD</v>
      </c>
      <c r="P4341" t="str">
        <f t="shared" ca="1" si="572"/>
        <v>D10:AD10</v>
      </c>
    </row>
    <row r="4342" spans="1:16">
      <c r="A4342" t="str">
        <f t="shared" si="565"/>
        <v>19</v>
      </c>
      <c r="B4342" t="str">
        <f t="shared" ca="1" si="566"/>
        <v>GRP</v>
      </c>
      <c r="C4342" t="s">
        <v>569</v>
      </c>
      <c r="D4342" t="s">
        <v>5373</v>
      </c>
      <c r="E4342">
        <f t="shared" ca="1" si="567"/>
        <v>0</v>
      </c>
      <c r="H4342" t="str">
        <f t="shared" ca="1" si="568"/>
        <v>'360 GRP '!</v>
      </c>
      <c r="I4342">
        <f t="shared" ca="1" si="569"/>
        <v>0</v>
      </c>
      <c r="J4342" t="str">
        <f t="shared" ca="1" si="570"/>
        <v>'360 GRP '!</v>
      </c>
      <c r="K4342">
        <f t="shared" ca="1" si="570"/>
        <v>0</v>
      </c>
      <c r="L4342">
        <f t="shared" ca="1" si="570"/>
        <v>0</v>
      </c>
      <c r="M4342">
        <f t="shared" ca="1" si="570"/>
        <v>0</v>
      </c>
      <c r="N4342">
        <f t="shared" ca="1" si="570"/>
        <v>0</v>
      </c>
      <c r="O4342" t="str">
        <f t="shared" ca="1" si="571"/>
        <v>D:AD</v>
      </c>
      <c r="P4342" t="str">
        <f t="shared" ca="1" si="572"/>
        <v>D10:AD10</v>
      </c>
    </row>
    <row r="4343" spans="1:16">
      <c r="A4343" t="str">
        <f t="shared" si="565"/>
        <v>19</v>
      </c>
      <c r="B4343" t="str">
        <f t="shared" ca="1" si="566"/>
        <v>GRP</v>
      </c>
      <c r="C4343" t="s">
        <v>570</v>
      </c>
      <c r="D4343" t="s">
        <v>5393</v>
      </c>
      <c r="E4343">
        <f t="shared" ca="1" si="567"/>
        <v>0</v>
      </c>
      <c r="H4343" t="str">
        <f t="shared" ca="1" si="568"/>
        <v>'360 GRP '!</v>
      </c>
      <c r="I4343">
        <f t="shared" ca="1" si="569"/>
        <v>0</v>
      </c>
      <c r="J4343" t="str">
        <f t="shared" ca="1" si="570"/>
        <v>'360 GRP '!</v>
      </c>
      <c r="K4343">
        <f t="shared" ca="1" si="570"/>
        <v>0</v>
      </c>
      <c r="L4343">
        <f t="shared" ca="1" si="570"/>
        <v>0</v>
      </c>
      <c r="M4343">
        <f t="shared" ca="1" si="570"/>
        <v>0</v>
      </c>
      <c r="N4343">
        <f t="shared" ca="1" si="570"/>
        <v>0</v>
      </c>
      <c r="O4343" t="str">
        <f t="shared" ca="1" si="571"/>
        <v>D:AD</v>
      </c>
      <c r="P4343" t="str">
        <f t="shared" ca="1" si="572"/>
        <v>D10:AD10</v>
      </c>
    </row>
    <row r="4344" spans="1:16">
      <c r="A4344" t="str">
        <f t="shared" si="565"/>
        <v>19</v>
      </c>
      <c r="B4344" t="str">
        <f t="shared" ca="1" si="566"/>
        <v>GRP</v>
      </c>
      <c r="C4344" t="s">
        <v>571</v>
      </c>
      <c r="D4344" t="s">
        <v>5374</v>
      </c>
      <c r="E4344">
        <f t="shared" ca="1" si="567"/>
        <v>0</v>
      </c>
      <c r="H4344" t="str">
        <f t="shared" ca="1" si="568"/>
        <v>'360 GRP '!</v>
      </c>
      <c r="I4344">
        <f t="shared" ca="1" si="569"/>
        <v>0</v>
      </c>
      <c r="J4344" t="str">
        <f t="shared" ca="1" si="570"/>
        <v>'360 GRP '!</v>
      </c>
      <c r="K4344">
        <f t="shared" ca="1" si="570"/>
        <v>0</v>
      </c>
      <c r="L4344">
        <f t="shared" ca="1" si="570"/>
        <v>0</v>
      </c>
      <c r="M4344">
        <f t="shared" ca="1" si="570"/>
        <v>0</v>
      </c>
      <c r="N4344">
        <f t="shared" ca="1" si="570"/>
        <v>0</v>
      </c>
      <c r="O4344" t="str">
        <f t="shared" ca="1" si="571"/>
        <v>D:AD</v>
      </c>
      <c r="P4344" t="str">
        <f t="shared" ca="1" si="572"/>
        <v>D10:AD10</v>
      </c>
    </row>
    <row r="4345" spans="1:16">
      <c r="A4345" t="str">
        <f t="shared" ref="A4345:A4408" si="573">MID(D4345,LEN(C4345)+2,LEN(D4345)-LEN(C4345))</f>
        <v>19</v>
      </c>
      <c r="B4345" t="str">
        <f t="shared" ref="B4345:B4408" ca="1" si="574">VLOOKUP(H4345,$A$1:$K$6,11,FALSE)</f>
        <v>GRP</v>
      </c>
      <c r="C4345" t="s">
        <v>572</v>
      </c>
      <c r="D4345" t="s">
        <v>5392</v>
      </c>
      <c r="E4345">
        <f t="shared" ca="1" si="567"/>
        <v>0</v>
      </c>
      <c r="H4345" t="str">
        <f t="shared" ca="1" si="568"/>
        <v>'360 GRP '!</v>
      </c>
      <c r="I4345">
        <f t="shared" ca="1" si="569"/>
        <v>0</v>
      </c>
      <c r="J4345" t="str">
        <f t="shared" ca="1" si="570"/>
        <v>'360 GRP '!</v>
      </c>
      <c r="K4345">
        <f t="shared" ca="1" si="570"/>
        <v>0</v>
      </c>
      <c r="L4345">
        <f t="shared" ca="1" si="570"/>
        <v>0</v>
      </c>
      <c r="M4345">
        <f t="shared" ca="1" si="570"/>
        <v>0</v>
      </c>
      <c r="N4345">
        <f t="shared" ca="1" si="570"/>
        <v>0</v>
      </c>
      <c r="O4345" t="str">
        <f t="shared" ca="1" si="571"/>
        <v>D:AD</v>
      </c>
      <c r="P4345" t="str">
        <f t="shared" ca="1" si="572"/>
        <v>D10:AD10</v>
      </c>
    </row>
    <row r="4346" spans="1:16">
      <c r="A4346" t="str">
        <f t="shared" si="573"/>
        <v>19</v>
      </c>
      <c r="B4346" t="str">
        <f t="shared" ca="1" si="574"/>
        <v>GRP</v>
      </c>
      <c r="C4346" t="s">
        <v>573</v>
      </c>
      <c r="D4346" t="s">
        <v>5375</v>
      </c>
      <c r="E4346">
        <f t="shared" ref="E4346:E4409" ca="1" si="575">IFERROR(VLOOKUP(C4346,INDIRECT($H4346&amp;$O4346),MATCH($A4346,INDIRECT($H4346&amp;$P4346),0),FALSE),0)</f>
        <v>0</v>
      </c>
      <c r="H4346" t="str">
        <f t="shared" ref="H4346:H4409" ca="1" si="576">IF(I4346&lt;&gt;0,I4346,IF(J4346&lt;&gt;0,J4346,IF(K4346&lt;&gt;0,K4346,IF(L4346&lt;&gt;0,L4346,IF(M4346&lt;&gt;0,M4346,N4346)))))</f>
        <v>'360 GRP '!</v>
      </c>
      <c r="I4346">
        <f t="shared" ref="I4346:I4409" ca="1" si="577">IF(IFERROR(VLOOKUP(C4346,INDIRECT($I$14&amp;"D:D"),1,FALSE),0)&lt;&gt;0,I$14,0)</f>
        <v>0</v>
      </c>
      <c r="J4346" t="str">
        <f t="shared" ca="1" si="570"/>
        <v>'360 GRP '!</v>
      </c>
      <c r="K4346">
        <f t="shared" ca="1" si="570"/>
        <v>0</v>
      </c>
      <c r="L4346">
        <f t="shared" ca="1" si="570"/>
        <v>0</v>
      </c>
      <c r="M4346">
        <f t="shared" ca="1" si="570"/>
        <v>0</v>
      </c>
      <c r="N4346">
        <f t="shared" ca="1" si="570"/>
        <v>0</v>
      </c>
      <c r="O4346" t="str">
        <f t="shared" ca="1" si="571"/>
        <v>D:AD</v>
      </c>
      <c r="P4346" t="str">
        <f t="shared" ca="1" si="572"/>
        <v>D10:AD10</v>
      </c>
    </row>
    <row r="4347" spans="1:16">
      <c r="A4347" t="str">
        <f t="shared" si="573"/>
        <v>19</v>
      </c>
      <c r="B4347" t="str">
        <f t="shared" ca="1" si="574"/>
        <v>GRP</v>
      </c>
      <c r="C4347" t="s">
        <v>4765</v>
      </c>
      <c r="D4347" t="s">
        <v>5391</v>
      </c>
      <c r="E4347">
        <f t="shared" ca="1" si="575"/>
        <v>0</v>
      </c>
      <c r="H4347" t="str">
        <f t="shared" ca="1" si="576"/>
        <v>'360 GRP '!</v>
      </c>
      <c r="I4347">
        <f t="shared" ca="1" si="577"/>
        <v>0</v>
      </c>
      <c r="J4347" t="str">
        <f t="shared" ca="1" si="570"/>
        <v>'360 GRP '!</v>
      </c>
      <c r="K4347">
        <f t="shared" ca="1" si="570"/>
        <v>0</v>
      </c>
      <c r="L4347">
        <f t="shared" ca="1" si="570"/>
        <v>0</v>
      </c>
      <c r="M4347">
        <f t="shared" ca="1" si="570"/>
        <v>0</v>
      </c>
      <c r="N4347">
        <f t="shared" ca="1" si="570"/>
        <v>0</v>
      </c>
      <c r="O4347" t="str">
        <f t="shared" ca="1" si="571"/>
        <v>D:AD</v>
      </c>
      <c r="P4347" t="str">
        <f t="shared" ca="1" si="572"/>
        <v>D10:AD10</v>
      </c>
    </row>
    <row r="4348" spans="1:16">
      <c r="A4348" t="str">
        <f t="shared" si="573"/>
        <v>19</v>
      </c>
      <c r="B4348" t="str">
        <f t="shared" ca="1" si="574"/>
        <v>GRP</v>
      </c>
      <c r="C4348" t="s">
        <v>4771</v>
      </c>
      <c r="D4348" t="s">
        <v>5390</v>
      </c>
      <c r="E4348">
        <f t="shared" ca="1" si="575"/>
        <v>0</v>
      </c>
      <c r="H4348" t="str">
        <f t="shared" ca="1" si="576"/>
        <v>'360 GRP '!</v>
      </c>
      <c r="I4348">
        <f t="shared" ca="1" si="577"/>
        <v>0</v>
      </c>
      <c r="J4348" t="str">
        <f t="shared" ca="1" si="570"/>
        <v>'360 GRP '!</v>
      </c>
      <c r="K4348">
        <f t="shared" ca="1" si="570"/>
        <v>0</v>
      </c>
      <c r="L4348">
        <f t="shared" ca="1" si="570"/>
        <v>0</v>
      </c>
      <c r="M4348">
        <f t="shared" ca="1" si="570"/>
        <v>0</v>
      </c>
      <c r="N4348">
        <f t="shared" ca="1" si="570"/>
        <v>0</v>
      </c>
      <c r="O4348" t="str">
        <f t="shared" ca="1" si="571"/>
        <v>D:AD</v>
      </c>
      <c r="P4348" t="str">
        <f t="shared" ca="1" si="572"/>
        <v>D10:AD10</v>
      </c>
    </row>
    <row r="4349" spans="1:16">
      <c r="A4349" t="str">
        <f t="shared" si="573"/>
        <v>19</v>
      </c>
      <c r="B4349" t="str">
        <f t="shared" ca="1" si="574"/>
        <v>GRP</v>
      </c>
      <c r="C4349" t="s">
        <v>4766</v>
      </c>
      <c r="D4349" t="s">
        <v>5376</v>
      </c>
      <c r="E4349">
        <f t="shared" ca="1" si="575"/>
        <v>0</v>
      </c>
      <c r="H4349" t="str">
        <f t="shared" ca="1" si="576"/>
        <v>'360 GRP '!</v>
      </c>
      <c r="I4349">
        <f t="shared" ca="1" si="577"/>
        <v>0</v>
      </c>
      <c r="J4349" t="str">
        <f t="shared" ca="1" si="570"/>
        <v>'360 GRP '!</v>
      </c>
      <c r="K4349">
        <f t="shared" ca="1" si="570"/>
        <v>0</v>
      </c>
      <c r="L4349">
        <f t="shared" ca="1" si="570"/>
        <v>0</v>
      </c>
      <c r="M4349">
        <f t="shared" ca="1" si="570"/>
        <v>0</v>
      </c>
      <c r="N4349">
        <f t="shared" ca="1" si="570"/>
        <v>0</v>
      </c>
      <c r="O4349" t="str">
        <f t="shared" ca="1" si="571"/>
        <v>D:AD</v>
      </c>
      <c r="P4349" t="str">
        <f t="shared" ca="1" si="572"/>
        <v>D10:AD10</v>
      </c>
    </row>
    <row r="4350" spans="1:16">
      <c r="A4350" t="str">
        <f t="shared" si="573"/>
        <v>19</v>
      </c>
      <c r="B4350" t="str">
        <f t="shared" ca="1" si="574"/>
        <v>GRP</v>
      </c>
      <c r="C4350" t="s">
        <v>4767</v>
      </c>
      <c r="D4350" t="s">
        <v>5389</v>
      </c>
      <c r="E4350">
        <f t="shared" ca="1" si="575"/>
        <v>0</v>
      </c>
      <c r="H4350" t="str">
        <f t="shared" ca="1" si="576"/>
        <v>'360 GRP '!</v>
      </c>
      <c r="I4350">
        <f t="shared" ca="1" si="577"/>
        <v>0</v>
      </c>
      <c r="J4350" t="str">
        <f t="shared" ca="1" si="570"/>
        <v>'360 GRP '!</v>
      </c>
      <c r="K4350">
        <f t="shared" ca="1" si="570"/>
        <v>0</v>
      </c>
      <c r="L4350">
        <f t="shared" ca="1" si="570"/>
        <v>0</v>
      </c>
      <c r="M4350">
        <f t="shared" ca="1" si="570"/>
        <v>0</v>
      </c>
      <c r="N4350">
        <f t="shared" ca="1" si="570"/>
        <v>0</v>
      </c>
      <c r="O4350" t="str">
        <f t="shared" ca="1" si="571"/>
        <v>D:AD</v>
      </c>
      <c r="P4350" t="str">
        <f t="shared" ca="1" si="572"/>
        <v>D10:AD10</v>
      </c>
    </row>
    <row r="4351" spans="1:16">
      <c r="A4351" t="str">
        <f t="shared" si="573"/>
        <v>19</v>
      </c>
      <c r="B4351" t="str">
        <f t="shared" ca="1" si="574"/>
        <v>GRP</v>
      </c>
      <c r="C4351" t="s">
        <v>4769</v>
      </c>
      <c r="D4351" t="s">
        <v>5377</v>
      </c>
      <c r="E4351">
        <f t="shared" ca="1" si="575"/>
        <v>0</v>
      </c>
      <c r="H4351" t="str">
        <f t="shared" ca="1" si="576"/>
        <v>'360 GRP '!</v>
      </c>
      <c r="I4351">
        <f t="shared" ca="1" si="577"/>
        <v>0</v>
      </c>
      <c r="J4351" t="str">
        <f t="shared" ref="J4351:N4401" ca="1" si="578">IF(IFERROR(VLOOKUP($C4351,INDIRECT(J$14&amp;"D:D"),1,FALSE),0)&lt;&gt;0,J$14,0)</f>
        <v>'360 GRP '!</v>
      </c>
      <c r="K4351">
        <f t="shared" ca="1" si="578"/>
        <v>0</v>
      </c>
      <c r="L4351">
        <f t="shared" ca="1" si="578"/>
        <v>0</v>
      </c>
      <c r="M4351">
        <f t="shared" ca="1" si="578"/>
        <v>0</v>
      </c>
      <c r="N4351">
        <f t="shared" ca="1" si="578"/>
        <v>0</v>
      </c>
      <c r="O4351" t="str">
        <f t="shared" ca="1" si="571"/>
        <v>D:AD</v>
      </c>
      <c r="P4351" t="str">
        <f t="shared" ca="1" si="572"/>
        <v>D10:AD10</v>
      </c>
    </row>
    <row r="4352" spans="1:16">
      <c r="A4352" t="str">
        <f t="shared" si="573"/>
        <v>19</v>
      </c>
      <c r="B4352" t="str">
        <f t="shared" ca="1" si="574"/>
        <v>GRP</v>
      </c>
      <c r="C4352" t="s">
        <v>4768</v>
      </c>
      <c r="D4352" t="s">
        <v>5388</v>
      </c>
      <c r="E4352">
        <f t="shared" ca="1" si="575"/>
        <v>0</v>
      </c>
      <c r="H4352" t="str">
        <f t="shared" ca="1" si="576"/>
        <v>'360 GRP '!</v>
      </c>
      <c r="I4352">
        <f t="shared" ca="1" si="577"/>
        <v>0</v>
      </c>
      <c r="J4352" t="str">
        <f t="shared" ca="1" si="578"/>
        <v>'360 GRP '!</v>
      </c>
      <c r="K4352">
        <f t="shared" ca="1" si="578"/>
        <v>0</v>
      </c>
      <c r="L4352">
        <f t="shared" ca="1" si="578"/>
        <v>0</v>
      </c>
      <c r="M4352">
        <f t="shared" ca="1" si="578"/>
        <v>0</v>
      </c>
      <c r="N4352">
        <f t="shared" ca="1" si="578"/>
        <v>0</v>
      </c>
      <c r="O4352" t="str">
        <f t="shared" ca="1" si="571"/>
        <v>D:AD</v>
      </c>
      <c r="P4352" t="str">
        <f t="shared" ca="1" si="572"/>
        <v>D10:AD10</v>
      </c>
    </row>
    <row r="4353" spans="1:16">
      <c r="A4353" t="str">
        <f t="shared" si="573"/>
        <v>19</v>
      </c>
      <c r="B4353" t="str">
        <f t="shared" ca="1" si="574"/>
        <v>GRP</v>
      </c>
      <c r="C4353" t="s">
        <v>4770</v>
      </c>
      <c r="D4353" t="s">
        <v>5378</v>
      </c>
      <c r="E4353">
        <f t="shared" ca="1" si="575"/>
        <v>0</v>
      </c>
      <c r="H4353" t="str">
        <f t="shared" ca="1" si="576"/>
        <v>'360 GRP '!</v>
      </c>
      <c r="I4353">
        <f t="shared" ca="1" si="577"/>
        <v>0</v>
      </c>
      <c r="J4353" t="str">
        <f t="shared" ca="1" si="578"/>
        <v>'360 GRP '!</v>
      </c>
      <c r="K4353">
        <f t="shared" ca="1" si="578"/>
        <v>0</v>
      </c>
      <c r="L4353">
        <f t="shared" ca="1" si="578"/>
        <v>0</v>
      </c>
      <c r="M4353">
        <f t="shared" ca="1" si="578"/>
        <v>0</v>
      </c>
      <c r="N4353">
        <f t="shared" ca="1" si="578"/>
        <v>0</v>
      </c>
      <c r="O4353" t="str">
        <f t="shared" ca="1" si="571"/>
        <v>D:AD</v>
      </c>
      <c r="P4353" t="str">
        <f t="shared" ca="1" si="572"/>
        <v>D10:AD10</v>
      </c>
    </row>
    <row r="4354" spans="1:16">
      <c r="A4354" t="str">
        <f t="shared" si="573"/>
        <v>19</v>
      </c>
      <c r="B4354" t="str">
        <f t="shared" ca="1" si="574"/>
        <v>GRP</v>
      </c>
      <c r="C4354" t="s">
        <v>4808</v>
      </c>
      <c r="D4354" t="s">
        <v>5387</v>
      </c>
      <c r="E4354">
        <f t="shared" ca="1" si="575"/>
        <v>0</v>
      </c>
      <c r="H4354" t="str">
        <f t="shared" ca="1" si="576"/>
        <v>'360 GRP '!</v>
      </c>
      <c r="I4354">
        <f t="shared" ca="1" si="577"/>
        <v>0</v>
      </c>
      <c r="J4354" t="str">
        <f t="shared" ca="1" si="578"/>
        <v>'360 GRP '!</v>
      </c>
      <c r="K4354">
        <f t="shared" ca="1" si="578"/>
        <v>0</v>
      </c>
      <c r="L4354">
        <f t="shared" ca="1" si="578"/>
        <v>0</v>
      </c>
      <c r="M4354">
        <f t="shared" ca="1" si="578"/>
        <v>0</v>
      </c>
      <c r="N4354">
        <f t="shared" ca="1" si="578"/>
        <v>0</v>
      </c>
      <c r="O4354" t="str">
        <f t="shared" ca="1" si="571"/>
        <v>D:AD</v>
      </c>
      <c r="P4354" t="str">
        <f t="shared" ca="1" si="572"/>
        <v>D10:AD10</v>
      </c>
    </row>
    <row r="4355" spans="1:16">
      <c r="A4355" t="str">
        <f t="shared" si="573"/>
        <v>19</v>
      </c>
      <c r="B4355" t="str">
        <f t="shared" ca="1" si="574"/>
        <v>GRP</v>
      </c>
      <c r="C4355" t="s">
        <v>4772</v>
      </c>
      <c r="D4355" t="s">
        <v>5386</v>
      </c>
      <c r="E4355">
        <f t="shared" ca="1" si="575"/>
        <v>0</v>
      </c>
      <c r="H4355" t="str">
        <f t="shared" ca="1" si="576"/>
        <v>'360 GRP '!</v>
      </c>
      <c r="I4355">
        <f t="shared" ca="1" si="577"/>
        <v>0</v>
      </c>
      <c r="J4355" t="str">
        <f t="shared" ca="1" si="578"/>
        <v>'360 GRP '!</v>
      </c>
      <c r="K4355">
        <f t="shared" ca="1" si="578"/>
        <v>0</v>
      </c>
      <c r="L4355">
        <f t="shared" ca="1" si="578"/>
        <v>0</v>
      </c>
      <c r="M4355">
        <f t="shared" ca="1" si="578"/>
        <v>0</v>
      </c>
      <c r="N4355">
        <f t="shared" ca="1" si="578"/>
        <v>0</v>
      </c>
      <c r="O4355" t="str">
        <f t="shared" ca="1" si="571"/>
        <v>D:AD</v>
      </c>
      <c r="P4355" t="str">
        <f t="shared" ca="1" si="572"/>
        <v>D10:AD10</v>
      </c>
    </row>
    <row r="4356" spans="1:16">
      <c r="A4356" t="str">
        <f t="shared" si="573"/>
        <v>19</v>
      </c>
      <c r="B4356" t="str">
        <f t="shared" ca="1" si="574"/>
        <v>GRP</v>
      </c>
      <c r="C4356" t="s">
        <v>4773</v>
      </c>
      <c r="D4356" t="s">
        <v>5379</v>
      </c>
      <c r="E4356">
        <f t="shared" ca="1" si="575"/>
        <v>0</v>
      </c>
      <c r="H4356" t="str">
        <f t="shared" ca="1" si="576"/>
        <v>'360 GRP '!</v>
      </c>
      <c r="I4356">
        <f t="shared" ca="1" si="577"/>
        <v>0</v>
      </c>
      <c r="J4356" t="str">
        <f t="shared" ca="1" si="578"/>
        <v>'360 GRP '!</v>
      </c>
      <c r="K4356">
        <f t="shared" ca="1" si="578"/>
        <v>0</v>
      </c>
      <c r="L4356">
        <f t="shared" ca="1" si="578"/>
        <v>0</v>
      </c>
      <c r="M4356">
        <f t="shared" ca="1" si="578"/>
        <v>0</v>
      </c>
      <c r="N4356">
        <f t="shared" ca="1" si="578"/>
        <v>0</v>
      </c>
      <c r="O4356" t="str">
        <f t="shared" ca="1" si="571"/>
        <v>D:AD</v>
      </c>
      <c r="P4356" t="str">
        <f t="shared" ca="1" si="572"/>
        <v>D10:AD10</v>
      </c>
    </row>
    <row r="4357" spans="1:16">
      <c r="A4357" t="str">
        <f t="shared" si="573"/>
        <v>19</v>
      </c>
      <c r="B4357" t="str">
        <f t="shared" ca="1" si="574"/>
        <v>GRP</v>
      </c>
      <c r="C4357" t="s">
        <v>4774</v>
      </c>
      <c r="D4357" t="s">
        <v>5366</v>
      </c>
      <c r="E4357">
        <f t="shared" ca="1" si="575"/>
        <v>0</v>
      </c>
      <c r="H4357" t="str">
        <f t="shared" ca="1" si="576"/>
        <v>'360 GRP '!</v>
      </c>
      <c r="I4357">
        <f t="shared" ca="1" si="577"/>
        <v>0</v>
      </c>
      <c r="J4357" t="str">
        <f t="shared" ca="1" si="578"/>
        <v>'360 GRP '!</v>
      </c>
      <c r="K4357">
        <f t="shared" ca="1" si="578"/>
        <v>0</v>
      </c>
      <c r="L4357">
        <f t="shared" ca="1" si="578"/>
        <v>0</v>
      </c>
      <c r="M4357">
        <f t="shared" ca="1" si="578"/>
        <v>0</v>
      </c>
      <c r="N4357">
        <f t="shared" ca="1" si="578"/>
        <v>0</v>
      </c>
      <c r="O4357" t="str">
        <f t="shared" ca="1" si="571"/>
        <v>D:AD</v>
      </c>
      <c r="P4357" t="str">
        <f t="shared" ca="1" si="572"/>
        <v>D10:AD10</v>
      </c>
    </row>
    <row r="4358" spans="1:16">
      <c r="A4358" t="str">
        <f t="shared" si="573"/>
        <v>19</v>
      </c>
      <c r="B4358" t="str">
        <f t="shared" ca="1" si="574"/>
        <v>GRP</v>
      </c>
      <c r="C4358" t="s">
        <v>4775</v>
      </c>
      <c r="D4358" t="s">
        <v>5380</v>
      </c>
      <c r="E4358">
        <f t="shared" ca="1" si="575"/>
        <v>0</v>
      </c>
      <c r="H4358" t="str">
        <f t="shared" ca="1" si="576"/>
        <v>'360 GRP '!</v>
      </c>
      <c r="I4358">
        <f t="shared" ca="1" si="577"/>
        <v>0</v>
      </c>
      <c r="J4358" t="str">
        <f t="shared" ca="1" si="578"/>
        <v>'360 GRP '!</v>
      </c>
      <c r="K4358">
        <f t="shared" ca="1" si="578"/>
        <v>0</v>
      </c>
      <c r="L4358">
        <f t="shared" ca="1" si="578"/>
        <v>0</v>
      </c>
      <c r="M4358">
        <f t="shared" ca="1" si="578"/>
        <v>0</v>
      </c>
      <c r="N4358">
        <f t="shared" ca="1" si="578"/>
        <v>0</v>
      </c>
      <c r="O4358" t="str">
        <f t="shared" ca="1" si="571"/>
        <v>D:AD</v>
      </c>
      <c r="P4358" t="str">
        <f t="shared" ca="1" si="572"/>
        <v>D10:AD10</v>
      </c>
    </row>
    <row r="4359" spans="1:16">
      <c r="A4359" t="str">
        <f t="shared" si="573"/>
        <v>19</v>
      </c>
      <c r="B4359" t="str">
        <f t="shared" ca="1" si="574"/>
        <v>GRP</v>
      </c>
      <c r="C4359" t="s">
        <v>4776</v>
      </c>
      <c r="D4359" t="s">
        <v>5365</v>
      </c>
      <c r="E4359">
        <f t="shared" ca="1" si="575"/>
        <v>0</v>
      </c>
      <c r="H4359" t="str">
        <f t="shared" ca="1" si="576"/>
        <v>'360 GRP '!</v>
      </c>
      <c r="I4359">
        <f t="shared" ca="1" si="577"/>
        <v>0</v>
      </c>
      <c r="J4359" t="str">
        <f t="shared" ca="1" si="578"/>
        <v>'360 GRP '!</v>
      </c>
      <c r="K4359">
        <f t="shared" ca="1" si="578"/>
        <v>0</v>
      </c>
      <c r="L4359">
        <f t="shared" ca="1" si="578"/>
        <v>0</v>
      </c>
      <c r="M4359">
        <f t="shared" ca="1" si="578"/>
        <v>0</v>
      </c>
      <c r="N4359">
        <f t="shared" ca="1" si="578"/>
        <v>0</v>
      </c>
      <c r="O4359" t="str">
        <f t="shared" ca="1" si="571"/>
        <v>D:AD</v>
      </c>
      <c r="P4359" t="str">
        <f t="shared" ca="1" si="572"/>
        <v>D10:AD10</v>
      </c>
    </row>
    <row r="4360" spans="1:16">
      <c r="A4360" t="str">
        <f t="shared" si="573"/>
        <v>19</v>
      </c>
      <c r="B4360" t="str">
        <f t="shared" ca="1" si="574"/>
        <v>GRP</v>
      </c>
      <c r="C4360" t="s">
        <v>4777</v>
      </c>
      <c r="D4360" t="s">
        <v>5381</v>
      </c>
      <c r="E4360">
        <f t="shared" ca="1" si="575"/>
        <v>0</v>
      </c>
      <c r="H4360" t="str">
        <f t="shared" ca="1" si="576"/>
        <v>'360 GRP '!</v>
      </c>
      <c r="I4360">
        <f t="shared" ca="1" si="577"/>
        <v>0</v>
      </c>
      <c r="J4360" t="str">
        <f t="shared" ca="1" si="578"/>
        <v>'360 GRP '!</v>
      </c>
      <c r="K4360">
        <f t="shared" ca="1" si="578"/>
        <v>0</v>
      </c>
      <c r="L4360">
        <f t="shared" ca="1" si="578"/>
        <v>0</v>
      </c>
      <c r="M4360">
        <f t="shared" ca="1" si="578"/>
        <v>0</v>
      </c>
      <c r="N4360">
        <f t="shared" ca="1" si="578"/>
        <v>0</v>
      </c>
      <c r="O4360" t="str">
        <f t="shared" ca="1" si="571"/>
        <v>D:AD</v>
      </c>
      <c r="P4360" t="str">
        <f t="shared" ca="1" si="572"/>
        <v>D10:AD10</v>
      </c>
    </row>
    <row r="4361" spans="1:16">
      <c r="A4361" t="str">
        <f t="shared" si="573"/>
        <v>19</v>
      </c>
      <c r="B4361" t="str">
        <f t="shared" ca="1" si="574"/>
        <v>GRP</v>
      </c>
      <c r="C4361" t="s">
        <v>4778</v>
      </c>
      <c r="D4361" t="s">
        <v>5364</v>
      </c>
      <c r="E4361">
        <f t="shared" ca="1" si="575"/>
        <v>0</v>
      </c>
      <c r="H4361" t="str">
        <f t="shared" ca="1" si="576"/>
        <v>'360 GRP '!</v>
      </c>
      <c r="I4361">
        <f t="shared" ca="1" si="577"/>
        <v>0</v>
      </c>
      <c r="J4361" t="str">
        <f t="shared" ca="1" si="578"/>
        <v>'360 GRP '!</v>
      </c>
      <c r="K4361">
        <f t="shared" ca="1" si="578"/>
        <v>0</v>
      </c>
      <c r="L4361">
        <f t="shared" ca="1" si="578"/>
        <v>0</v>
      </c>
      <c r="M4361">
        <f t="shared" ca="1" si="578"/>
        <v>0</v>
      </c>
      <c r="N4361">
        <f t="shared" ca="1" si="578"/>
        <v>0</v>
      </c>
      <c r="O4361" t="str">
        <f t="shared" ca="1" si="571"/>
        <v>D:AD</v>
      </c>
      <c r="P4361" t="str">
        <f t="shared" ca="1" si="572"/>
        <v>D10:AD10</v>
      </c>
    </row>
    <row r="4362" spans="1:16">
      <c r="A4362" t="str">
        <f t="shared" si="573"/>
        <v>19</v>
      </c>
      <c r="B4362" t="str">
        <f t="shared" ca="1" si="574"/>
        <v>GRP</v>
      </c>
      <c r="C4362" t="s">
        <v>4779</v>
      </c>
      <c r="D4362" t="s">
        <v>5382</v>
      </c>
      <c r="E4362">
        <f t="shared" ca="1" si="575"/>
        <v>0</v>
      </c>
      <c r="H4362" t="str">
        <f t="shared" ca="1" si="576"/>
        <v>'360 GRP '!</v>
      </c>
      <c r="I4362">
        <f t="shared" ca="1" si="577"/>
        <v>0</v>
      </c>
      <c r="J4362" t="str">
        <f t="shared" ca="1" si="578"/>
        <v>'360 GRP '!</v>
      </c>
      <c r="K4362">
        <f t="shared" ca="1" si="578"/>
        <v>0</v>
      </c>
      <c r="L4362">
        <f t="shared" ca="1" si="578"/>
        <v>0</v>
      </c>
      <c r="M4362">
        <f t="shared" ca="1" si="578"/>
        <v>0</v>
      </c>
      <c r="N4362">
        <f t="shared" ca="1" si="578"/>
        <v>0</v>
      </c>
      <c r="O4362" t="str">
        <f t="shared" ca="1" si="571"/>
        <v>D:AD</v>
      </c>
      <c r="P4362" t="str">
        <f t="shared" ca="1" si="572"/>
        <v>D10:AD10</v>
      </c>
    </row>
    <row r="4363" spans="1:16">
      <c r="A4363" t="str">
        <f t="shared" si="573"/>
        <v>19</v>
      </c>
      <c r="B4363" t="str">
        <f t="shared" ca="1" si="574"/>
        <v>GRP</v>
      </c>
      <c r="C4363" t="s">
        <v>4780</v>
      </c>
      <c r="D4363" t="s">
        <v>5363</v>
      </c>
      <c r="E4363">
        <f t="shared" ca="1" si="575"/>
        <v>0</v>
      </c>
      <c r="H4363" t="str">
        <f t="shared" ca="1" si="576"/>
        <v>'360 GRP '!</v>
      </c>
      <c r="I4363">
        <f t="shared" ca="1" si="577"/>
        <v>0</v>
      </c>
      <c r="J4363" t="str">
        <f t="shared" ca="1" si="578"/>
        <v>'360 GRP '!</v>
      </c>
      <c r="K4363">
        <f t="shared" ca="1" si="578"/>
        <v>0</v>
      </c>
      <c r="L4363">
        <f t="shared" ca="1" si="578"/>
        <v>0</v>
      </c>
      <c r="M4363">
        <f t="shared" ca="1" si="578"/>
        <v>0</v>
      </c>
      <c r="N4363">
        <f t="shared" ca="1" si="578"/>
        <v>0</v>
      </c>
      <c r="O4363" t="str">
        <f t="shared" ca="1" si="571"/>
        <v>D:AD</v>
      </c>
      <c r="P4363" t="str">
        <f t="shared" ca="1" si="572"/>
        <v>D10:AD10</v>
      </c>
    </row>
    <row r="4364" spans="1:16">
      <c r="A4364" t="str">
        <f t="shared" si="573"/>
        <v>19</v>
      </c>
      <c r="B4364" t="str">
        <f t="shared" ca="1" si="574"/>
        <v>GRP</v>
      </c>
      <c r="C4364" t="s">
        <v>4781</v>
      </c>
      <c r="D4364" t="s">
        <v>5383</v>
      </c>
      <c r="E4364">
        <f t="shared" ca="1" si="575"/>
        <v>0</v>
      </c>
      <c r="H4364" t="str">
        <f t="shared" ca="1" si="576"/>
        <v>'360 GRP '!</v>
      </c>
      <c r="I4364">
        <f t="shared" ca="1" si="577"/>
        <v>0</v>
      </c>
      <c r="J4364" t="str">
        <f t="shared" ca="1" si="578"/>
        <v>'360 GRP '!</v>
      </c>
      <c r="K4364">
        <f t="shared" ca="1" si="578"/>
        <v>0</v>
      </c>
      <c r="L4364">
        <f t="shared" ca="1" si="578"/>
        <v>0</v>
      </c>
      <c r="M4364">
        <f t="shared" ca="1" si="578"/>
        <v>0</v>
      </c>
      <c r="N4364">
        <f t="shared" ca="1" si="578"/>
        <v>0</v>
      </c>
      <c r="O4364" t="str">
        <f t="shared" ca="1" si="571"/>
        <v>D:AD</v>
      </c>
      <c r="P4364" t="str">
        <f t="shared" ca="1" si="572"/>
        <v>D10:AD10</v>
      </c>
    </row>
    <row r="4365" spans="1:16">
      <c r="A4365" t="str">
        <f t="shared" si="573"/>
        <v>19</v>
      </c>
      <c r="B4365" t="str">
        <f t="shared" ca="1" si="574"/>
        <v>GRP</v>
      </c>
      <c r="C4365" t="s">
        <v>408</v>
      </c>
      <c r="D4365" t="s">
        <v>5362</v>
      </c>
      <c r="E4365">
        <f t="shared" ca="1" si="575"/>
        <v>0</v>
      </c>
      <c r="H4365" t="str">
        <f t="shared" ca="1" si="576"/>
        <v>'360 GRP '!</v>
      </c>
      <c r="I4365">
        <f t="shared" ca="1" si="577"/>
        <v>0</v>
      </c>
      <c r="J4365" t="str">
        <f t="shared" ca="1" si="578"/>
        <v>'360 GRP '!</v>
      </c>
      <c r="K4365">
        <f t="shared" ca="1" si="578"/>
        <v>0</v>
      </c>
      <c r="L4365">
        <f t="shared" ca="1" si="578"/>
        <v>0</v>
      </c>
      <c r="M4365">
        <f t="shared" ca="1" si="578"/>
        <v>0</v>
      </c>
      <c r="N4365">
        <f t="shared" ca="1" si="578"/>
        <v>0</v>
      </c>
      <c r="O4365" t="str">
        <f t="shared" ca="1" si="571"/>
        <v>D:AD</v>
      </c>
      <c r="P4365" t="str">
        <f t="shared" ca="1" si="572"/>
        <v>D10:AD10</v>
      </c>
    </row>
    <row r="4366" spans="1:16">
      <c r="A4366" t="str">
        <f t="shared" si="573"/>
        <v>19</v>
      </c>
      <c r="B4366" t="str">
        <f t="shared" ca="1" si="574"/>
        <v>GRP</v>
      </c>
      <c r="C4366" t="s">
        <v>402</v>
      </c>
      <c r="D4366" t="s">
        <v>5361</v>
      </c>
      <c r="E4366">
        <f t="shared" ca="1" si="575"/>
        <v>0</v>
      </c>
      <c r="H4366" t="str">
        <f t="shared" ca="1" si="576"/>
        <v>'360 GRP '!</v>
      </c>
      <c r="I4366">
        <f t="shared" ca="1" si="577"/>
        <v>0</v>
      </c>
      <c r="J4366" t="str">
        <f t="shared" ca="1" si="578"/>
        <v>'360 GRP '!</v>
      </c>
      <c r="K4366">
        <f t="shared" ca="1" si="578"/>
        <v>0</v>
      </c>
      <c r="L4366">
        <f t="shared" ca="1" si="578"/>
        <v>0</v>
      </c>
      <c r="M4366">
        <f t="shared" ca="1" si="578"/>
        <v>0</v>
      </c>
      <c r="N4366">
        <f t="shared" ca="1" si="578"/>
        <v>0</v>
      </c>
      <c r="O4366" t="str">
        <f t="shared" ca="1" si="571"/>
        <v>D:AD</v>
      </c>
      <c r="P4366" t="str">
        <f t="shared" ca="1" si="572"/>
        <v>D10:AD10</v>
      </c>
    </row>
    <row r="4367" spans="1:16">
      <c r="A4367" t="str">
        <f t="shared" si="573"/>
        <v>19</v>
      </c>
      <c r="B4367" t="str">
        <f t="shared" ca="1" si="574"/>
        <v>GRP</v>
      </c>
      <c r="C4367" t="s">
        <v>403</v>
      </c>
      <c r="D4367" t="s">
        <v>5360</v>
      </c>
      <c r="E4367">
        <f t="shared" ca="1" si="575"/>
        <v>0</v>
      </c>
      <c r="H4367" t="str">
        <f t="shared" ca="1" si="576"/>
        <v>'360 GRP '!</v>
      </c>
      <c r="I4367">
        <f t="shared" ca="1" si="577"/>
        <v>0</v>
      </c>
      <c r="J4367" t="str">
        <f t="shared" ca="1" si="578"/>
        <v>'360 GRP '!</v>
      </c>
      <c r="K4367">
        <f t="shared" ca="1" si="578"/>
        <v>0</v>
      </c>
      <c r="L4367">
        <f t="shared" ca="1" si="578"/>
        <v>0</v>
      </c>
      <c r="M4367">
        <f t="shared" ca="1" si="578"/>
        <v>0</v>
      </c>
      <c r="N4367">
        <f t="shared" ca="1" si="578"/>
        <v>0</v>
      </c>
      <c r="O4367" t="str">
        <f t="shared" ca="1" si="571"/>
        <v>D:AD</v>
      </c>
      <c r="P4367" t="str">
        <f t="shared" ca="1" si="572"/>
        <v>D10:AD10</v>
      </c>
    </row>
    <row r="4368" spans="1:16">
      <c r="A4368" t="str">
        <f t="shared" si="573"/>
        <v>19</v>
      </c>
      <c r="B4368" t="str">
        <f t="shared" ca="1" si="574"/>
        <v>GRP</v>
      </c>
      <c r="C4368" t="s">
        <v>404</v>
      </c>
      <c r="D4368" t="s">
        <v>5359</v>
      </c>
      <c r="E4368">
        <f t="shared" ca="1" si="575"/>
        <v>0</v>
      </c>
      <c r="H4368" t="str">
        <f t="shared" ca="1" si="576"/>
        <v>'360 GRP '!</v>
      </c>
      <c r="I4368">
        <f t="shared" ca="1" si="577"/>
        <v>0</v>
      </c>
      <c r="J4368" t="str">
        <f t="shared" ca="1" si="578"/>
        <v>'360 GRP '!</v>
      </c>
      <c r="K4368">
        <f t="shared" ca="1" si="578"/>
        <v>0</v>
      </c>
      <c r="L4368">
        <f t="shared" ca="1" si="578"/>
        <v>0</v>
      </c>
      <c r="M4368">
        <f t="shared" ca="1" si="578"/>
        <v>0</v>
      </c>
      <c r="N4368">
        <f t="shared" ca="1" si="578"/>
        <v>0</v>
      </c>
      <c r="O4368" t="str">
        <f t="shared" ref="O4368:O4431" ca="1" si="579">VLOOKUP($H4368,$G$8:$I$13,2,FALSE)</f>
        <v>D:AD</v>
      </c>
      <c r="P4368" t="str">
        <f t="shared" ref="P4368:P4431" ca="1" si="580">VLOOKUP($H4368,$G$8:$I$13,3,FALSE)</f>
        <v>D10:AD10</v>
      </c>
    </row>
    <row r="4369" spans="1:16">
      <c r="A4369" t="str">
        <f t="shared" si="573"/>
        <v>19</v>
      </c>
      <c r="B4369" t="str">
        <f t="shared" ca="1" si="574"/>
        <v>GRP</v>
      </c>
      <c r="C4369" t="s">
        <v>405</v>
      </c>
      <c r="D4369" t="s">
        <v>5358</v>
      </c>
      <c r="E4369">
        <f t="shared" ca="1" si="575"/>
        <v>0</v>
      </c>
      <c r="H4369" t="str">
        <f t="shared" ca="1" si="576"/>
        <v>'360 GRP '!</v>
      </c>
      <c r="I4369">
        <f t="shared" ca="1" si="577"/>
        <v>0</v>
      </c>
      <c r="J4369" t="str">
        <f t="shared" ca="1" si="578"/>
        <v>'360 GRP '!</v>
      </c>
      <c r="K4369">
        <f t="shared" ca="1" si="578"/>
        <v>0</v>
      </c>
      <c r="L4369">
        <f t="shared" ca="1" si="578"/>
        <v>0</v>
      </c>
      <c r="M4369">
        <f t="shared" ca="1" si="578"/>
        <v>0</v>
      </c>
      <c r="N4369">
        <f t="shared" ca="1" si="578"/>
        <v>0</v>
      </c>
      <c r="O4369" t="str">
        <f t="shared" ca="1" si="579"/>
        <v>D:AD</v>
      </c>
      <c r="P4369" t="str">
        <f t="shared" ca="1" si="580"/>
        <v>D10:AD10</v>
      </c>
    </row>
    <row r="4370" spans="1:16">
      <c r="A4370" t="str">
        <f t="shared" si="573"/>
        <v>19</v>
      </c>
      <c r="B4370" t="str">
        <f t="shared" ca="1" si="574"/>
        <v>GRP</v>
      </c>
      <c r="C4370" t="s">
        <v>399</v>
      </c>
      <c r="D4370" t="s">
        <v>5357</v>
      </c>
      <c r="E4370">
        <f t="shared" ca="1" si="575"/>
        <v>0</v>
      </c>
      <c r="H4370" t="str">
        <f t="shared" ca="1" si="576"/>
        <v>'360 GRP '!</v>
      </c>
      <c r="I4370">
        <f t="shared" ca="1" si="577"/>
        <v>0</v>
      </c>
      <c r="J4370" t="str">
        <f t="shared" ca="1" si="578"/>
        <v>'360 GRP '!</v>
      </c>
      <c r="K4370">
        <f t="shared" ca="1" si="578"/>
        <v>0</v>
      </c>
      <c r="L4370">
        <f t="shared" ca="1" si="578"/>
        <v>0</v>
      </c>
      <c r="M4370">
        <f t="shared" ca="1" si="578"/>
        <v>0</v>
      </c>
      <c r="N4370">
        <f t="shared" ca="1" si="578"/>
        <v>0</v>
      </c>
      <c r="O4370" t="str">
        <f t="shared" ca="1" si="579"/>
        <v>D:AD</v>
      </c>
      <c r="P4370" t="str">
        <f t="shared" ca="1" si="580"/>
        <v>D10:AD10</v>
      </c>
    </row>
    <row r="4371" spans="1:16">
      <c r="A4371" t="str">
        <f t="shared" si="573"/>
        <v>19</v>
      </c>
      <c r="B4371" t="str">
        <f t="shared" ca="1" si="574"/>
        <v>GRP</v>
      </c>
      <c r="C4371" t="s">
        <v>406</v>
      </c>
      <c r="D4371" t="s">
        <v>5356</v>
      </c>
      <c r="E4371">
        <f t="shared" ca="1" si="575"/>
        <v>0</v>
      </c>
      <c r="H4371" t="str">
        <f t="shared" ca="1" si="576"/>
        <v>'360 GRP '!</v>
      </c>
      <c r="I4371">
        <f t="shared" ca="1" si="577"/>
        <v>0</v>
      </c>
      <c r="J4371" t="str">
        <f t="shared" ca="1" si="578"/>
        <v>'360 GRP '!</v>
      </c>
      <c r="K4371">
        <f t="shared" ca="1" si="578"/>
        <v>0</v>
      </c>
      <c r="L4371">
        <f t="shared" ca="1" si="578"/>
        <v>0</v>
      </c>
      <c r="M4371">
        <f t="shared" ca="1" si="578"/>
        <v>0</v>
      </c>
      <c r="N4371">
        <f t="shared" ca="1" si="578"/>
        <v>0</v>
      </c>
      <c r="O4371" t="str">
        <f t="shared" ca="1" si="579"/>
        <v>D:AD</v>
      </c>
      <c r="P4371" t="str">
        <f t="shared" ca="1" si="580"/>
        <v>D10:AD10</v>
      </c>
    </row>
    <row r="4372" spans="1:16">
      <c r="A4372" t="str">
        <f t="shared" si="573"/>
        <v>19</v>
      </c>
      <c r="B4372" t="str">
        <f t="shared" ca="1" si="574"/>
        <v>GRP</v>
      </c>
      <c r="C4372" t="s">
        <v>407</v>
      </c>
      <c r="D4372" t="s">
        <v>5355</v>
      </c>
      <c r="E4372">
        <f t="shared" ca="1" si="575"/>
        <v>0</v>
      </c>
      <c r="H4372" t="str">
        <f t="shared" ca="1" si="576"/>
        <v>'360 GRP '!</v>
      </c>
      <c r="I4372">
        <f t="shared" ca="1" si="577"/>
        <v>0</v>
      </c>
      <c r="J4372" t="str">
        <f t="shared" ca="1" si="578"/>
        <v>'360 GRP '!</v>
      </c>
      <c r="K4372">
        <f t="shared" ca="1" si="578"/>
        <v>0</v>
      </c>
      <c r="L4372">
        <f t="shared" ca="1" si="578"/>
        <v>0</v>
      </c>
      <c r="M4372">
        <f t="shared" ca="1" si="578"/>
        <v>0</v>
      </c>
      <c r="N4372">
        <f t="shared" ca="1" si="578"/>
        <v>0</v>
      </c>
      <c r="O4372" t="str">
        <f t="shared" ca="1" si="579"/>
        <v>D:AD</v>
      </c>
      <c r="P4372" t="str">
        <f t="shared" ca="1" si="580"/>
        <v>D10:AD10</v>
      </c>
    </row>
    <row r="4373" spans="1:16">
      <c r="A4373" t="str">
        <f t="shared" si="573"/>
        <v>19</v>
      </c>
      <c r="B4373" t="str">
        <f t="shared" ca="1" si="574"/>
        <v>GRP</v>
      </c>
      <c r="C4373" t="s">
        <v>400</v>
      </c>
      <c r="D4373" t="s">
        <v>5354</v>
      </c>
      <c r="E4373">
        <f t="shared" ca="1" si="575"/>
        <v>0</v>
      </c>
      <c r="H4373" t="str">
        <f t="shared" ca="1" si="576"/>
        <v>'360 GRP '!</v>
      </c>
      <c r="I4373">
        <f t="shared" ca="1" si="577"/>
        <v>0</v>
      </c>
      <c r="J4373" t="str">
        <f t="shared" ca="1" si="578"/>
        <v>'360 GRP '!</v>
      </c>
      <c r="K4373">
        <f t="shared" ca="1" si="578"/>
        <v>0</v>
      </c>
      <c r="L4373">
        <f t="shared" ca="1" si="578"/>
        <v>0</v>
      </c>
      <c r="M4373">
        <f t="shared" ca="1" si="578"/>
        <v>0</v>
      </c>
      <c r="N4373">
        <f t="shared" ca="1" si="578"/>
        <v>0</v>
      </c>
      <c r="O4373" t="str">
        <f t="shared" ca="1" si="579"/>
        <v>D:AD</v>
      </c>
      <c r="P4373" t="str">
        <f t="shared" ca="1" si="580"/>
        <v>D10:AD10</v>
      </c>
    </row>
    <row r="4374" spans="1:16">
      <c r="A4374" t="str">
        <f t="shared" si="573"/>
        <v>19</v>
      </c>
      <c r="B4374" t="str">
        <f t="shared" ca="1" si="574"/>
        <v>GRP</v>
      </c>
      <c r="C4374" t="s">
        <v>401</v>
      </c>
      <c r="D4374" t="s">
        <v>5353</v>
      </c>
      <c r="E4374">
        <f t="shared" ca="1" si="575"/>
        <v>0</v>
      </c>
      <c r="H4374" t="str">
        <f t="shared" ca="1" si="576"/>
        <v>'360 GRP '!</v>
      </c>
      <c r="I4374">
        <f t="shared" ca="1" si="577"/>
        <v>0</v>
      </c>
      <c r="J4374" t="str">
        <f t="shared" ca="1" si="578"/>
        <v>'360 GRP '!</v>
      </c>
      <c r="K4374">
        <f t="shared" ca="1" si="578"/>
        <v>0</v>
      </c>
      <c r="L4374">
        <f t="shared" ca="1" si="578"/>
        <v>0</v>
      </c>
      <c r="M4374">
        <f t="shared" ca="1" si="578"/>
        <v>0</v>
      </c>
      <c r="N4374">
        <f t="shared" ca="1" si="578"/>
        <v>0</v>
      </c>
      <c r="O4374" t="str">
        <f t="shared" ca="1" si="579"/>
        <v>D:AD</v>
      </c>
      <c r="P4374" t="str">
        <f t="shared" ca="1" si="580"/>
        <v>D10:AD10</v>
      </c>
    </row>
    <row r="4375" spans="1:16">
      <c r="A4375" t="str">
        <f t="shared" si="573"/>
        <v>19</v>
      </c>
      <c r="B4375" t="str">
        <f t="shared" ca="1" si="574"/>
        <v>GRP</v>
      </c>
      <c r="C4375" t="s">
        <v>409</v>
      </c>
      <c r="D4375" t="s">
        <v>5352</v>
      </c>
      <c r="E4375">
        <f t="shared" ca="1" si="575"/>
        <v>0</v>
      </c>
      <c r="H4375" t="str">
        <f t="shared" ca="1" si="576"/>
        <v>'360 GRP '!</v>
      </c>
      <c r="I4375">
        <f t="shared" ca="1" si="577"/>
        <v>0</v>
      </c>
      <c r="J4375" t="str">
        <f t="shared" ca="1" si="578"/>
        <v>'360 GRP '!</v>
      </c>
      <c r="K4375">
        <f t="shared" ca="1" si="578"/>
        <v>0</v>
      </c>
      <c r="L4375">
        <f t="shared" ca="1" si="578"/>
        <v>0</v>
      </c>
      <c r="M4375">
        <f t="shared" ca="1" si="578"/>
        <v>0</v>
      </c>
      <c r="N4375">
        <f t="shared" ca="1" si="578"/>
        <v>0</v>
      </c>
      <c r="O4375" t="str">
        <f t="shared" ca="1" si="579"/>
        <v>D:AD</v>
      </c>
      <c r="P4375" t="str">
        <f t="shared" ca="1" si="580"/>
        <v>D10:AD10</v>
      </c>
    </row>
    <row r="4376" spans="1:16">
      <c r="A4376" t="str">
        <f t="shared" si="573"/>
        <v>19</v>
      </c>
      <c r="B4376" t="str">
        <f t="shared" ca="1" si="574"/>
        <v>GRP</v>
      </c>
      <c r="C4376" t="s">
        <v>5147</v>
      </c>
      <c r="D4376" t="s">
        <v>5384</v>
      </c>
      <c r="E4376">
        <f t="shared" ca="1" si="575"/>
        <v>0</v>
      </c>
      <c r="H4376" t="str">
        <f t="shared" ca="1" si="576"/>
        <v>'360 GRP '!</v>
      </c>
      <c r="I4376">
        <f t="shared" ca="1" si="577"/>
        <v>0</v>
      </c>
      <c r="J4376" t="str">
        <f t="shared" ca="1" si="578"/>
        <v>'360 GRP '!</v>
      </c>
      <c r="K4376">
        <f t="shared" ca="1" si="578"/>
        <v>0</v>
      </c>
      <c r="L4376">
        <f t="shared" ca="1" si="578"/>
        <v>0</v>
      </c>
      <c r="M4376">
        <f t="shared" ca="1" si="578"/>
        <v>0</v>
      </c>
      <c r="N4376">
        <f t="shared" ca="1" si="578"/>
        <v>0</v>
      </c>
      <c r="O4376" t="str">
        <f t="shared" ca="1" si="579"/>
        <v>D:AD</v>
      </c>
      <c r="P4376" t="str">
        <f t="shared" ca="1" si="580"/>
        <v>D10:AD10</v>
      </c>
    </row>
    <row r="4377" spans="1:16">
      <c r="A4377" t="str">
        <f t="shared" si="573"/>
        <v>19</v>
      </c>
      <c r="B4377" t="str">
        <f t="shared" ca="1" si="574"/>
        <v>GRP</v>
      </c>
      <c r="C4377" t="s">
        <v>5149</v>
      </c>
      <c r="D4377" t="s">
        <v>5385</v>
      </c>
      <c r="E4377">
        <f t="shared" ca="1" si="575"/>
        <v>0</v>
      </c>
      <c r="H4377" t="str">
        <f t="shared" ca="1" si="576"/>
        <v>'360 GRP '!</v>
      </c>
      <c r="I4377">
        <f t="shared" ca="1" si="577"/>
        <v>0</v>
      </c>
      <c r="J4377" t="str">
        <f t="shared" ca="1" si="578"/>
        <v>'360 GRP '!</v>
      </c>
      <c r="K4377">
        <f t="shared" ca="1" si="578"/>
        <v>0</v>
      </c>
      <c r="L4377">
        <f t="shared" ca="1" si="578"/>
        <v>0</v>
      </c>
      <c r="M4377">
        <f t="shared" ca="1" si="578"/>
        <v>0</v>
      </c>
      <c r="N4377">
        <f t="shared" ca="1" si="578"/>
        <v>0</v>
      </c>
      <c r="O4377" t="str">
        <f t="shared" ca="1" si="579"/>
        <v>D:AD</v>
      </c>
      <c r="P4377" t="str">
        <f t="shared" ca="1" si="580"/>
        <v>D10:AD10</v>
      </c>
    </row>
    <row r="4378" spans="1:16">
      <c r="A4378" t="str">
        <f t="shared" si="573"/>
        <v>19</v>
      </c>
      <c r="B4378" t="str">
        <f t="shared" ca="1" si="574"/>
        <v>GRP</v>
      </c>
      <c r="C4378" t="s">
        <v>411</v>
      </c>
      <c r="D4378" t="s">
        <v>5343</v>
      </c>
      <c r="E4378">
        <f t="shared" ca="1" si="575"/>
        <v>0</v>
      </c>
      <c r="H4378" t="str">
        <f t="shared" ca="1" si="576"/>
        <v>'360 GRP '!</v>
      </c>
      <c r="I4378">
        <f t="shared" ca="1" si="577"/>
        <v>0</v>
      </c>
      <c r="J4378" t="str">
        <f t="shared" ca="1" si="578"/>
        <v>'360 GRP '!</v>
      </c>
      <c r="K4378">
        <f t="shared" ca="1" si="578"/>
        <v>0</v>
      </c>
      <c r="L4378">
        <f t="shared" ca="1" si="578"/>
        <v>0</v>
      </c>
      <c r="M4378">
        <f t="shared" ca="1" si="578"/>
        <v>0</v>
      </c>
      <c r="N4378">
        <f t="shared" ca="1" si="578"/>
        <v>0</v>
      </c>
      <c r="O4378" t="str">
        <f t="shared" ca="1" si="579"/>
        <v>D:AD</v>
      </c>
      <c r="P4378" t="str">
        <f t="shared" ca="1" si="580"/>
        <v>D10:AD10</v>
      </c>
    </row>
    <row r="4379" spans="1:16">
      <c r="A4379" t="str">
        <f t="shared" si="573"/>
        <v>19</v>
      </c>
      <c r="B4379" t="str">
        <f t="shared" ca="1" si="574"/>
        <v>GRP</v>
      </c>
      <c r="C4379" t="s">
        <v>412</v>
      </c>
      <c r="D4379" t="s">
        <v>5342</v>
      </c>
      <c r="E4379">
        <f t="shared" ca="1" si="575"/>
        <v>0</v>
      </c>
      <c r="H4379" t="str">
        <f t="shared" ca="1" si="576"/>
        <v>'360 GRP '!</v>
      </c>
      <c r="I4379">
        <f t="shared" ca="1" si="577"/>
        <v>0</v>
      </c>
      <c r="J4379" t="str">
        <f t="shared" ca="1" si="578"/>
        <v>'360 GRP '!</v>
      </c>
      <c r="K4379">
        <f t="shared" ca="1" si="578"/>
        <v>0</v>
      </c>
      <c r="L4379">
        <f t="shared" ca="1" si="578"/>
        <v>0</v>
      </c>
      <c r="M4379">
        <f t="shared" ca="1" si="578"/>
        <v>0</v>
      </c>
      <c r="N4379">
        <f t="shared" ca="1" si="578"/>
        <v>0</v>
      </c>
      <c r="O4379" t="str">
        <f t="shared" ca="1" si="579"/>
        <v>D:AD</v>
      </c>
      <c r="P4379" t="str">
        <f t="shared" ca="1" si="580"/>
        <v>D10:AD10</v>
      </c>
    </row>
    <row r="4380" spans="1:16">
      <c r="A4380" t="str">
        <f t="shared" si="573"/>
        <v>19</v>
      </c>
      <c r="B4380" t="str">
        <f t="shared" ca="1" si="574"/>
        <v>GRP</v>
      </c>
      <c r="C4380" t="s">
        <v>413</v>
      </c>
      <c r="D4380" t="s">
        <v>5341</v>
      </c>
      <c r="E4380">
        <f t="shared" ca="1" si="575"/>
        <v>0</v>
      </c>
      <c r="H4380" t="str">
        <f t="shared" ca="1" si="576"/>
        <v>'360 GRP '!</v>
      </c>
      <c r="I4380">
        <f t="shared" ca="1" si="577"/>
        <v>0</v>
      </c>
      <c r="J4380" t="str">
        <f t="shared" ca="1" si="578"/>
        <v>'360 GRP '!</v>
      </c>
      <c r="K4380">
        <f t="shared" ca="1" si="578"/>
        <v>0</v>
      </c>
      <c r="L4380">
        <f t="shared" ca="1" si="578"/>
        <v>0</v>
      </c>
      <c r="M4380">
        <f t="shared" ca="1" si="578"/>
        <v>0</v>
      </c>
      <c r="N4380">
        <f t="shared" ca="1" si="578"/>
        <v>0</v>
      </c>
      <c r="O4380" t="str">
        <f t="shared" ca="1" si="579"/>
        <v>D:AD</v>
      </c>
      <c r="P4380" t="str">
        <f t="shared" ca="1" si="580"/>
        <v>D10:AD10</v>
      </c>
    </row>
    <row r="4381" spans="1:16">
      <c r="A4381" t="str">
        <f t="shared" si="573"/>
        <v>19</v>
      </c>
      <c r="B4381" t="str">
        <f t="shared" ca="1" si="574"/>
        <v>GRP</v>
      </c>
      <c r="C4381" t="s">
        <v>414</v>
      </c>
      <c r="D4381" t="s">
        <v>5340</v>
      </c>
      <c r="E4381">
        <f t="shared" ca="1" si="575"/>
        <v>0</v>
      </c>
      <c r="H4381" t="str">
        <f t="shared" ca="1" si="576"/>
        <v>'360 GRP '!</v>
      </c>
      <c r="I4381">
        <f t="shared" ca="1" si="577"/>
        <v>0</v>
      </c>
      <c r="J4381" t="str">
        <f t="shared" ca="1" si="578"/>
        <v>'360 GRP '!</v>
      </c>
      <c r="K4381">
        <f t="shared" ca="1" si="578"/>
        <v>0</v>
      </c>
      <c r="L4381">
        <f t="shared" ca="1" si="578"/>
        <v>0</v>
      </c>
      <c r="M4381">
        <f t="shared" ca="1" si="578"/>
        <v>0</v>
      </c>
      <c r="N4381">
        <f t="shared" ca="1" si="578"/>
        <v>0</v>
      </c>
      <c r="O4381" t="str">
        <f t="shared" ca="1" si="579"/>
        <v>D:AD</v>
      </c>
      <c r="P4381" t="str">
        <f t="shared" ca="1" si="580"/>
        <v>D10:AD10</v>
      </c>
    </row>
    <row r="4382" spans="1:16">
      <c r="A4382" t="str">
        <f t="shared" si="573"/>
        <v>19</v>
      </c>
      <c r="B4382" t="str">
        <f t="shared" ca="1" si="574"/>
        <v>GRP</v>
      </c>
      <c r="C4382" t="s">
        <v>415</v>
      </c>
      <c r="D4382" t="s">
        <v>5339</v>
      </c>
      <c r="E4382">
        <f t="shared" ca="1" si="575"/>
        <v>0</v>
      </c>
      <c r="H4382" t="str">
        <f t="shared" ca="1" si="576"/>
        <v>'360 GRP '!</v>
      </c>
      <c r="I4382">
        <f t="shared" ca="1" si="577"/>
        <v>0</v>
      </c>
      <c r="J4382" t="str">
        <f t="shared" ca="1" si="578"/>
        <v>'360 GRP '!</v>
      </c>
      <c r="K4382">
        <f t="shared" ca="1" si="578"/>
        <v>0</v>
      </c>
      <c r="L4382">
        <f t="shared" ca="1" si="578"/>
        <v>0</v>
      </c>
      <c r="M4382">
        <f t="shared" ca="1" si="578"/>
        <v>0</v>
      </c>
      <c r="N4382">
        <f t="shared" ca="1" si="578"/>
        <v>0</v>
      </c>
      <c r="O4382" t="str">
        <f t="shared" ca="1" si="579"/>
        <v>D:AD</v>
      </c>
      <c r="P4382" t="str">
        <f t="shared" ca="1" si="580"/>
        <v>D10:AD10</v>
      </c>
    </row>
    <row r="4383" spans="1:16">
      <c r="A4383" t="str">
        <f t="shared" si="573"/>
        <v>19</v>
      </c>
      <c r="B4383" t="e">
        <f t="shared" ca="1" si="574"/>
        <v>#N/A</v>
      </c>
      <c r="C4383" t="s">
        <v>774</v>
      </c>
      <c r="D4383" t="s">
        <v>5344</v>
      </c>
      <c r="E4383">
        <f t="shared" ca="1" si="575"/>
        <v>0</v>
      </c>
      <c r="H4383">
        <f t="shared" ca="1" si="576"/>
        <v>0</v>
      </c>
      <c r="I4383">
        <f t="shared" ca="1" si="577"/>
        <v>0</v>
      </c>
      <c r="J4383">
        <f t="shared" ca="1" si="578"/>
        <v>0</v>
      </c>
      <c r="K4383">
        <f t="shared" ca="1" si="578"/>
        <v>0</v>
      </c>
      <c r="L4383">
        <f t="shared" ca="1" si="578"/>
        <v>0</v>
      </c>
      <c r="M4383">
        <f t="shared" ca="1" si="578"/>
        <v>0</v>
      </c>
      <c r="N4383">
        <f t="shared" ca="1" si="578"/>
        <v>0</v>
      </c>
      <c r="O4383" t="e">
        <f t="shared" ca="1" si="579"/>
        <v>#N/A</v>
      </c>
      <c r="P4383" t="e">
        <f t="shared" ca="1" si="580"/>
        <v>#N/A</v>
      </c>
    </row>
    <row r="4384" spans="1:16">
      <c r="A4384" t="str">
        <f t="shared" si="573"/>
        <v>19</v>
      </c>
      <c r="B4384" t="str">
        <f t="shared" ca="1" si="574"/>
        <v>GRP</v>
      </c>
      <c r="C4384" t="s">
        <v>416</v>
      </c>
      <c r="D4384" t="s">
        <v>5345</v>
      </c>
      <c r="E4384">
        <f t="shared" ca="1" si="575"/>
        <v>0</v>
      </c>
      <c r="H4384" t="str">
        <f t="shared" ca="1" si="576"/>
        <v>'360 GRP '!</v>
      </c>
      <c r="I4384">
        <f t="shared" ca="1" si="577"/>
        <v>0</v>
      </c>
      <c r="J4384" t="str">
        <f t="shared" ca="1" si="578"/>
        <v>'360 GRP '!</v>
      </c>
      <c r="K4384">
        <f t="shared" ca="1" si="578"/>
        <v>0</v>
      </c>
      <c r="L4384">
        <f t="shared" ca="1" si="578"/>
        <v>0</v>
      </c>
      <c r="M4384">
        <f t="shared" ca="1" si="578"/>
        <v>0</v>
      </c>
      <c r="N4384">
        <f t="shared" ca="1" si="578"/>
        <v>0</v>
      </c>
      <c r="O4384" t="str">
        <f t="shared" ca="1" si="579"/>
        <v>D:AD</v>
      </c>
      <c r="P4384" t="str">
        <f t="shared" ca="1" si="580"/>
        <v>D10:AD10</v>
      </c>
    </row>
    <row r="4385" spans="1:16">
      <c r="A4385" t="str">
        <f t="shared" si="573"/>
        <v>19</v>
      </c>
      <c r="B4385" t="str">
        <f t="shared" ca="1" si="574"/>
        <v>GRP</v>
      </c>
      <c r="C4385" t="s">
        <v>418</v>
      </c>
      <c r="D4385" t="s">
        <v>5346</v>
      </c>
      <c r="E4385">
        <f t="shared" ca="1" si="575"/>
        <v>0</v>
      </c>
      <c r="H4385" t="str">
        <f t="shared" ca="1" si="576"/>
        <v>'360 GRP '!</v>
      </c>
      <c r="I4385">
        <f t="shared" ca="1" si="577"/>
        <v>0</v>
      </c>
      <c r="J4385" t="str">
        <f t="shared" ca="1" si="578"/>
        <v>'360 GRP '!</v>
      </c>
      <c r="K4385">
        <f t="shared" ca="1" si="578"/>
        <v>0</v>
      </c>
      <c r="L4385">
        <f t="shared" ca="1" si="578"/>
        <v>0</v>
      </c>
      <c r="M4385">
        <f t="shared" ca="1" si="578"/>
        <v>0</v>
      </c>
      <c r="N4385">
        <f t="shared" ca="1" si="578"/>
        <v>0</v>
      </c>
      <c r="O4385" t="str">
        <f t="shared" ca="1" si="579"/>
        <v>D:AD</v>
      </c>
      <c r="P4385" t="str">
        <f t="shared" ca="1" si="580"/>
        <v>D10:AD10</v>
      </c>
    </row>
    <row r="4386" spans="1:16">
      <c r="A4386" t="str">
        <f t="shared" si="573"/>
        <v>19</v>
      </c>
      <c r="B4386" t="str">
        <f t="shared" ca="1" si="574"/>
        <v>GRP</v>
      </c>
      <c r="C4386" t="s">
        <v>437</v>
      </c>
      <c r="D4386" t="s">
        <v>5347</v>
      </c>
      <c r="E4386">
        <f t="shared" ca="1" si="575"/>
        <v>0</v>
      </c>
      <c r="H4386" t="str">
        <f t="shared" ca="1" si="576"/>
        <v>'360 GRP '!</v>
      </c>
      <c r="I4386">
        <f t="shared" ca="1" si="577"/>
        <v>0</v>
      </c>
      <c r="J4386" t="str">
        <f t="shared" ca="1" si="578"/>
        <v>'360 GRP '!</v>
      </c>
      <c r="K4386">
        <f t="shared" ca="1" si="578"/>
        <v>0</v>
      </c>
      <c r="L4386">
        <f t="shared" ca="1" si="578"/>
        <v>0</v>
      </c>
      <c r="M4386">
        <f t="shared" ca="1" si="578"/>
        <v>0</v>
      </c>
      <c r="N4386">
        <f t="shared" ca="1" si="578"/>
        <v>0</v>
      </c>
      <c r="O4386" t="str">
        <f t="shared" ca="1" si="579"/>
        <v>D:AD</v>
      </c>
      <c r="P4386" t="str">
        <f t="shared" ca="1" si="580"/>
        <v>D10:AD10</v>
      </c>
    </row>
    <row r="4387" spans="1:16">
      <c r="A4387" t="str">
        <f t="shared" si="573"/>
        <v>19</v>
      </c>
      <c r="B4387" t="str">
        <f t="shared" ca="1" si="574"/>
        <v>GRP</v>
      </c>
      <c r="C4387" t="s">
        <v>439</v>
      </c>
      <c r="D4387" t="s">
        <v>5348</v>
      </c>
      <c r="E4387">
        <f t="shared" ca="1" si="575"/>
        <v>0</v>
      </c>
      <c r="H4387" t="str">
        <f t="shared" ca="1" si="576"/>
        <v>'360 GRP '!</v>
      </c>
      <c r="I4387">
        <f t="shared" ca="1" si="577"/>
        <v>0</v>
      </c>
      <c r="J4387" t="str">
        <f t="shared" ca="1" si="578"/>
        <v>'360 GRP '!</v>
      </c>
      <c r="K4387">
        <f t="shared" ca="1" si="578"/>
        <v>0</v>
      </c>
      <c r="L4387">
        <f t="shared" ca="1" si="578"/>
        <v>0</v>
      </c>
      <c r="M4387">
        <f t="shared" ca="1" si="578"/>
        <v>0</v>
      </c>
      <c r="N4387">
        <f t="shared" ca="1" si="578"/>
        <v>0</v>
      </c>
      <c r="O4387" t="str">
        <f t="shared" ca="1" si="579"/>
        <v>D:AD</v>
      </c>
      <c r="P4387" t="str">
        <f t="shared" ca="1" si="580"/>
        <v>D10:AD10</v>
      </c>
    </row>
    <row r="4388" spans="1:16">
      <c r="A4388" t="str">
        <f t="shared" si="573"/>
        <v>19</v>
      </c>
      <c r="B4388" t="str">
        <f t="shared" ca="1" si="574"/>
        <v>GRP</v>
      </c>
      <c r="C4388" t="s">
        <v>420</v>
      </c>
      <c r="D4388" t="s">
        <v>5349</v>
      </c>
      <c r="E4388">
        <f t="shared" ca="1" si="575"/>
        <v>0</v>
      </c>
      <c r="H4388" t="str">
        <f t="shared" ca="1" si="576"/>
        <v>'360 GRP '!</v>
      </c>
      <c r="I4388">
        <f t="shared" ca="1" si="577"/>
        <v>0</v>
      </c>
      <c r="J4388" t="str">
        <f t="shared" ca="1" si="578"/>
        <v>'360 GRP '!</v>
      </c>
      <c r="K4388">
        <f t="shared" ca="1" si="578"/>
        <v>0</v>
      </c>
      <c r="L4388">
        <f t="shared" ca="1" si="578"/>
        <v>0</v>
      </c>
      <c r="M4388">
        <f t="shared" ca="1" si="578"/>
        <v>0</v>
      </c>
      <c r="N4388">
        <f t="shared" ca="1" si="578"/>
        <v>0</v>
      </c>
      <c r="O4388" t="str">
        <f t="shared" ca="1" si="579"/>
        <v>D:AD</v>
      </c>
      <c r="P4388" t="str">
        <f t="shared" ca="1" si="580"/>
        <v>D10:AD10</v>
      </c>
    </row>
    <row r="4389" spans="1:16">
      <c r="A4389" t="str">
        <f t="shared" si="573"/>
        <v>19</v>
      </c>
      <c r="B4389" t="str">
        <f t="shared" ca="1" si="574"/>
        <v>GRP</v>
      </c>
      <c r="C4389" t="s">
        <v>422</v>
      </c>
      <c r="D4389" t="s">
        <v>5350</v>
      </c>
      <c r="E4389">
        <f t="shared" ca="1" si="575"/>
        <v>0</v>
      </c>
      <c r="H4389" t="str">
        <f t="shared" ca="1" si="576"/>
        <v>'360 GRP '!</v>
      </c>
      <c r="I4389">
        <f t="shared" ca="1" si="577"/>
        <v>0</v>
      </c>
      <c r="J4389" t="str">
        <f t="shared" ca="1" si="578"/>
        <v>'360 GRP '!</v>
      </c>
      <c r="K4389">
        <f t="shared" ca="1" si="578"/>
        <v>0</v>
      </c>
      <c r="L4389">
        <f t="shared" ca="1" si="578"/>
        <v>0</v>
      </c>
      <c r="M4389">
        <f t="shared" ca="1" si="578"/>
        <v>0</v>
      </c>
      <c r="N4389">
        <f t="shared" ca="1" si="578"/>
        <v>0</v>
      </c>
      <c r="O4389" t="str">
        <f t="shared" ca="1" si="579"/>
        <v>D:AD</v>
      </c>
      <c r="P4389" t="str">
        <f t="shared" ca="1" si="580"/>
        <v>D10:AD10</v>
      </c>
    </row>
    <row r="4390" spans="1:16">
      <c r="A4390" t="str">
        <f t="shared" si="573"/>
        <v>19</v>
      </c>
      <c r="B4390" t="str">
        <f t="shared" ca="1" si="574"/>
        <v>GRP</v>
      </c>
      <c r="C4390" t="s">
        <v>424</v>
      </c>
      <c r="D4390" t="s">
        <v>5351</v>
      </c>
      <c r="E4390">
        <f t="shared" ca="1" si="575"/>
        <v>0</v>
      </c>
      <c r="H4390" t="str">
        <f t="shared" ca="1" si="576"/>
        <v>'360 GRP '!</v>
      </c>
      <c r="I4390">
        <f t="shared" ca="1" si="577"/>
        <v>0</v>
      </c>
      <c r="J4390" t="str">
        <f t="shared" ca="1" si="578"/>
        <v>'360 GRP '!</v>
      </c>
      <c r="K4390">
        <f t="shared" ca="1" si="578"/>
        <v>0</v>
      </c>
      <c r="L4390">
        <f t="shared" ca="1" si="578"/>
        <v>0</v>
      </c>
      <c r="M4390">
        <f t="shared" ca="1" si="578"/>
        <v>0</v>
      </c>
      <c r="N4390">
        <f t="shared" ca="1" si="578"/>
        <v>0</v>
      </c>
      <c r="O4390" t="str">
        <f t="shared" ca="1" si="579"/>
        <v>D:AD</v>
      </c>
      <c r="P4390" t="str">
        <f t="shared" ca="1" si="580"/>
        <v>D10:AD10</v>
      </c>
    </row>
    <row r="4391" spans="1:16">
      <c r="A4391" t="str">
        <f t="shared" si="573"/>
        <v>19</v>
      </c>
      <c r="B4391" t="str">
        <f t="shared" ca="1" si="574"/>
        <v>GRP</v>
      </c>
      <c r="C4391" t="s">
        <v>593</v>
      </c>
      <c r="D4391" t="s">
        <v>5334</v>
      </c>
      <c r="E4391">
        <f t="shared" ca="1" si="575"/>
        <v>0</v>
      </c>
      <c r="H4391" t="str">
        <f t="shared" ca="1" si="576"/>
        <v>'360 GRP '!</v>
      </c>
      <c r="I4391">
        <f t="shared" ca="1" si="577"/>
        <v>0</v>
      </c>
      <c r="J4391" t="str">
        <f t="shared" ca="1" si="578"/>
        <v>'360 GRP '!</v>
      </c>
      <c r="K4391">
        <f t="shared" ca="1" si="578"/>
        <v>0</v>
      </c>
      <c r="L4391">
        <f t="shared" ca="1" si="578"/>
        <v>0</v>
      </c>
      <c r="M4391">
        <f t="shared" ca="1" si="578"/>
        <v>0</v>
      </c>
      <c r="N4391">
        <f t="shared" ca="1" si="578"/>
        <v>0</v>
      </c>
      <c r="O4391" t="str">
        <f t="shared" ca="1" si="579"/>
        <v>D:AD</v>
      </c>
      <c r="P4391" t="str">
        <f t="shared" ca="1" si="580"/>
        <v>D10:AD10</v>
      </c>
    </row>
    <row r="4392" spans="1:16">
      <c r="A4392" t="str">
        <f t="shared" si="573"/>
        <v>19</v>
      </c>
      <c r="B4392" t="str">
        <f t="shared" ca="1" si="574"/>
        <v>GRP</v>
      </c>
      <c r="C4392" t="s">
        <v>599</v>
      </c>
      <c r="D4392" t="s">
        <v>5335</v>
      </c>
      <c r="E4392">
        <f t="shared" ca="1" si="575"/>
        <v>0</v>
      </c>
      <c r="H4392" t="str">
        <f t="shared" ca="1" si="576"/>
        <v>'360 GRP '!</v>
      </c>
      <c r="I4392">
        <f t="shared" ca="1" si="577"/>
        <v>0</v>
      </c>
      <c r="J4392" t="str">
        <f t="shared" ca="1" si="578"/>
        <v>'360 GRP '!</v>
      </c>
      <c r="K4392">
        <f t="shared" ca="1" si="578"/>
        <v>0</v>
      </c>
      <c r="L4392">
        <f t="shared" ca="1" si="578"/>
        <v>0</v>
      </c>
      <c r="M4392">
        <f t="shared" ca="1" si="578"/>
        <v>0</v>
      </c>
      <c r="N4392">
        <f t="shared" ca="1" si="578"/>
        <v>0</v>
      </c>
      <c r="O4392" t="str">
        <f t="shared" ca="1" si="579"/>
        <v>D:AD</v>
      </c>
      <c r="P4392" t="str">
        <f t="shared" ca="1" si="580"/>
        <v>D10:AD10</v>
      </c>
    </row>
    <row r="4393" spans="1:16">
      <c r="A4393" t="str">
        <f t="shared" si="573"/>
        <v>19</v>
      </c>
      <c r="B4393" t="str">
        <f t="shared" ca="1" si="574"/>
        <v>GRP</v>
      </c>
      <c r="C4393" t="s">
        <v>426</v>
      </c>
      <c r="D4393" t="s">
        <v>5336</v>
      </c>
      <c r="E4393">
        <f t="shared" ca="1" si="575"/>
        <v>0</v>
      </c>
      <c r="H4393" t="str">
        <f t="shared" ca="1" si="576"/>
        <v>'360 GRP '!</v>
      </c>
      <c r="I4393">
        <f t="shared" ca="1" si="577"/>
        <v>0</v>
      </c>
      <c r="J4393" t="str">
        <f t="shared" ca="1" si="578"/>
        <v>'360 GRP '!</v>
      </c>
      <c r="K4393">
        <f t="shared" ca="1" si="578"/>
        <v>0</v>
      </c>
      <c r="L4393">
        <f t="shared" ca="1" si="578"/>
        <v>0</v>
      </c>
      <c r="M4393">
        <f t="shared" ca="1" si="578"/>
        <v>0</v>
      </c>
      <c r="N4393">
        <f t="shared" ca="1" si="578"/>
        <v>0</v>
      </c>
      <c r="O4393" t="str">
        <f t="shared" ca="1" si="579"/>
        <v>D:AD</v>
      </c>
      <c r="P4393" t="str">
        <f t="shared" ca="1" si="580"/>
        <v>D10:AD10</v>
      </c>
    </row>
    <row r="4394" spans="1:16">
      <c r="A4394" t="str">
        <f t="shared" si="573"/>
        <v>19</v>
      </c>
      <c r="B4394" t="str">
        <f t="shared" ca="1" si="574"/>
        <v>GRP</v>
      </c>
      <c r="C4394" t="s">
        <v>595</v>
      </c>
      <c r="D4394" t="s">
        <v>5337</v>
      </c>
      <c r="E4394">
        <f t="shared" ca="1" si="575"/>
        <v>0</v>
      </c>
      <c r="H4394" t="str">
        <f t="shared" ca="1" si="576"/>
        <v>'360 GRP '!</v>
      </c>
      <c r="I4394">
        <f t="shared" ca="1" si="577"/>
        <v>0</v>
      </c>
      <c r="J4394" t="str">
        <f t="shared" ca="1" si="578"/>
        <v>'360 GRP '!</v>
      </c>
      <c r="K4394">
        <f t="shared" ca="1" si="578"/>
        <v>0</v>
      </c>
      <c r="L4394">
        <f t="shared" ca="1" si="578"/>
        <v>0</v>
      </c>
      <c r="M4394">
        <f t="shared" ca="1" si="578"/>
        <v>0</v>
      </c>
      <c r="N4394">
        <f t="shared" ca="1" si="578"/>
        <v>0</v>
      </c>
      <c r="O4394" t="str">
        <f t="shared" ca="1" si="579"/>
        <v>D:AD</v>
      </c>
      <c r="P4394" t="str">
        <f t="shared" ca="1" si="580"/>
        <v>D10:AD10</v>
      </c>
    </row>
    <row r="4395" spans="1:16">
      <c r="A4395" t="str">
        <f t="shared" si="573"/>
        <v>19</v>
      </c>
      <c r="B4395" t="str">
        <f t="shared" ca="1" si="574"/>
        <v>GRP</v>
      </c>
      <c r="C4395" t="s">
        <v>596</v>
      </c>
      <c r="D4395" t="s">
        <v>5338</v>
      </c>
      <c r="E4395">
        <f t="shared" ca="1" si="575"/>
        <v>0</v>
      </c>
      <c r="H4395" t="str">
        <f t="shared" ca="1" si="576"/>
        <v>'360 GRP '!</v>
      </c>
      <c r="I4395">
        <f t="shared" ca="1" si="577"/>
        <v>0</v>
      </c>
      <c r="J4395" t="str">
        <f t="shared" ca="1" si="578"/>
        <v>'360 GRP '!</v>
      </c>
      <c r="K4395">
        <f t="shared" ca="1" si="578"/>
        <v>0</v>
      </c>
      <c r="L4395">
        <f t="shared" ca="1" si="578"/>
        <v>0</v>
      </c>
      <c r="M4395">
        <f t="shared" ca="1" si="578"/>
        <v>0</v>
      </c>
      <c r="N4395">
        <f t="shared" ca="1" si="578"/>
        <v>0</v>
      </c>
      <c r="O4395" t="str">
        <f t="shared" ca="1" si="579"/>
        <v>D:AD</v>
      </c>
      <c r="P4395" t="str">
        <f t="shared" ca="1" si="580"/>
        <v>D10:AD10</v>
      </c>
    </row>
    <row r="4396" spans="1:16">
      <c r="A4396" t="str">
        <f t="shared" si="573"/>
        <v>19</v>
      </c>
      <c r="B4396" t="str">
        <f t="shared" ca="1" si="574"/>
        <v>GRP</v>
      </c>
      <c r="C4396" t="s">
        <v>597</v>
      </c>
      <c r="D4396" t="s">
        <v>5333</v>
      </c>
      <c r="E4396">
        <f t="shared" ca="1" si="575"/>
        <v>0</v>
      </c>
      <c r="H4396" t="str">
        <f t="shared" ca="1" si="576"/>
        <v>'360 GRP '!</v>
      </c>
      <c r="I4396">
        <f t="shared" ca="1" si="577"/>
        <v>0</v>
      </c>
      <c r="J4396" t="str">
        <f t="shared" ca="1" si="578"/>
        <v>'360 GRP '!</v>
      </c>
      <c r="K4396">
        <f t="shared" ca="1" si="578"/>
        <v>0</v>
      </c>
      <c r="L4396">
        <f t="shared" ca="1" si="578"/>
        <v>0</v>
      </c>
      <c r="M4396">
        <f t="shared" ca="1" si="578"/>
        <v>0</v>
      </c>
      <c r="N4396">
        <f t="shared" ca="1" si="578"/>
        <v>0</v>
      </c>
      <c r="O4396" t="str">
        <f t="shared" ca="1" si="579"/>
        <v>D:AD</v>
      </c>
      <c r="P4396" t="str">
        <f t="shared" ca="1" si="580"/>
        <v>D10:AD10</v>
      </c>
    </row>
    <row r="4397" spans="1:16">
      <c r="A4397" t="str">
        <f t="shared" si="573"/>
        <v>19</v>
      </c>
      <c r="B4397" t="str">
        <f t="shared" ca="1" si="574"/>
        <v>GRP</v>
      </c>
      <c r="C4397" t="s">
        <v>428</v>
      </c>
      <c r="D4397" t="s">
        <v>5332</v>
      </c>
      <c r="E4397">
        <f t="shared" ca="1" si="575"/>
        <v>0</v>
      </c>
      <c r="H4397" t="str">
        <f t="shared" ca="1" si="576"/>
        <v>'360 GRP '!</v>
      </c>
      <c r="I4397">
        <f t="shared" ca="1" si="577"/>
        <v>0</v>
      </c>
      <c r="J4397" t="str">
        <f t="shared" ca="1" si="578"/>
        <v>'360 GRP '!</v>
      </c>
      <c r="K4397">
        <f t="shared" ca="1" si="578"/>
        <v>0</v>
      </c>
      <c r="L4397">
        <f t="shared" ca="1" si="578"/>
        <v>0</v>
      </c>
      <c r="M4397">
        <f t="shared" ca="1" si="578"/>
        <v>0</v>
      </c>
      <c r="N4397">
        <f t="shared" ca="1" si="578"/>
        <v>0</v>
      </c>
      <c r="O4397" t="str">
        <f t="shared" ca="1" si="579"/>
        <v>D:AD</v>
      </c>
      <c r="P4397" t="str">
        <f t="shared" ca="1" si="580"/>
        <v>D10:AD10</v>
      </c>
    </row>
    <row r="4398" spans="1:16">
      <c r="A4398" t="str">
        <f t="shared" si="573"/>
        <v>19</v>
      </c>
      <c r="B4398" t="str">
        <f t="shared" ca="1" si="574"/>
        <v>GRP</v>
      </c>
      <c r="C4398" t="s">
        <v>430</v>
      </c>
      <c r="D4398" t="s">
        <v>5331</v>
      </c>
      <c r="E4398">
        <f t="shared" ca="1" si="575"/>
        <v>0</v>
      </c>
      <c r="H4398" t="str">
        <f t="shared" ca="1" si="576"/>
        <v>'360 GRP '!</v>
      </c>
      <c r="I4398">
        <f t="shared" ca="1" si="577"/>
        <v>0</v>
      </c>
      <c r="J4398" t="str">
        <f t="shared" ca="1" si="578"/>
        <v>'360 GRP '!</v>
      </c>
      <c r="K4398">
        <f t="shared" ca="1" si="578"/>
        <v>0</v>
      </c>
      <c r="L4398">
        <f t="shared" ca="1" si="578"/>
        <v>0</v>
      </c>
      <c r="M4398">
        <f t="shared" ca="1" si="578"/>
        <v>0</v>
      </c>
      <c r="N4398">
        <f t="shared" ca="1" si="578"/>
        <v>0</v>
      </c>
      <c r="O4398" t="str">
        <f t="shared" ca="1" si="579"/>
        <v>D:AD</v>
      </c>
      <c r="P4398" t="str">
        <f t="shared" ca="1" si="580"/>
        <v>D10:AD10</v>
      </c>
    </row>
    <row r="4399" spans="1:16">
      <c r="A4399" t="str">
        <f t="shared" si="573"/>
        <v>19</v>
      </c>
      <c r="B4399" t="str">
        <f t="shared" ca="1" si="574"/>
        <v>GRP</v>
      </c>
      <c r="C4399" t="s">
        <v>598</v>
      </c>
      <c r="D4399" t="s">
        <v>5330</v>
      </c>
      <c r="E4399">
        <f t="shared" ca="1" si="575"/>
        <v>0</v>
      </c>
      <c r="H4399" t="str">
        <f t="shared" ca="1" si="576"/>
        <v>'360 GRP '!</v>
      </c>
      <c r="I4399">
        <f t="shared" ca="1" si="577"/>
        <v>0</v>
      </c>
      <c r="J4399" t="str">
        <f t="shared" ca="1" si="578"/>
        <v>'360 GRP '!</v>
      </c>
      <c r="K4399">
        <f t="shared" ca="1" si="578"/>
        <v>0</v>
      </c>
      <c r="L4399">
        <f t="shared" ca="1" si="578"/>
        <v>0</v>
      </c>
      <c r="M4399">
        <f t="shared" ca="1" si="578"/>
        <v>0</v>
      </c>
      <c r="N4399">
        <f t="shared" ca="1" si="578"/>
        <v>0</v>
      </c>
      <c r="O4399" t="str">
        <f t="shared" ca="1" si="579"/>
        <v>D:AD</v>
      </c>
      <c r="P4399" t="str">
        <f t="shared" ca="1" si="580"/>
        <v>D10:AD10</v>
      </c>
    </row>
    <row r="4400" spans="1:16">
      <c r="A4400" t="str">
        <f t="shared" si="573"/>
        <v>19</v>
      </c>
      <c r="B4400" t="str">
        <f t="shared" ca="1" si="574"/>
        <v>GRP</v>
      </c>
      <c r="C4400" t="s">
        <v>606</v>
      </c>
      <c r="D4400" t="s">
        <v>5329</v>
      </c>
      <c r="E4400">
        <f t="shared" ca="1" si="575"/>
        <v>0</v>
      </c>
      <c r="H4400" t="str">
        <f t="shared" ca="1" si="576"/>
        <v>'360 GRP '!</v>
      </c>
      <c r="I4400">
        <f t="shared" ca="1" si="577"/>
        <v>0</v>
      </c>
      <c r="J4400" t="str">
        <f t="shared" ca="1" si="578"/>
        <v>'360 GRP '!</v>
      </c>
      <c r="K4400">
        <f t="shared" ca="1" si="578"/>
        <v>0</v>
      </c>
      <c r="L4400">
        <f t="shared" ca="1" si="578"/>
        <v>0</v>
      </c>
      <c r="M4400">
        <f t="shared" ca="1" si="578"/>
        <v>0</v>
      </c>
      <c r="N4400">
        <f t="shared" ca="1" si="578"/>
        <v>0</v>
      </c>
      <c r="O4400" t="str">
        <f t="shared" ca="1" si="579"/>
        <v>D:AD</v>
      </c>
      <c r="P4400" t="str">
        <f t="shared" ca="1" si="580"/>
        <v>D10:AD10</v>
      </c>
    </row>
    <row r="4401" spans="1:16">
      <c r="A4401" t="str">
        <f t="shared" si="573"/>
        <v>19</v>
      </c>
      <c r="B4401" t="str">
        <f t="shared" ca="1" si="574"/>
        <v>GRP</v>
      </c>
      <c r="C4401" t="s">
        <v>432</v>
      </c>
      <c r="D4401" t="s">
        <v>5328</v>
      </c>
      <c r="E4401">
        <f t="shared" ca="1" si="575"/>
        <v>0</v>
      </c>
      <c r="H4401" t="str">
        <f t="shared" ca="1" si="576"/>
        <v>'360 GRP '!</v>
      </c>
      <c r="I4401">
        <f t="shared" ca="1" si="577"/>
        <v>0</v>
      </c>
      <c r="J4401" t="str">
        <f t="shared" ca="1" si="578"/>
        <v>'360 GRP '!</v>
      </c>
      <c r="K4401">
        <f t="shared" ca="1" si="578"/>
        <v>0</v>
      </c>
      <c r="L4401">
        <f t="shared" ca="1" si="578"/>
        <v>0</v>
      </c>
      <c r="M4401">
        <f t="shared" ca="1" si="578"/>
        <v>0</v>
      </c>
      <c r="N4401">
        <f t="shared" ca="1" si="578"/>
        <v>0</v>
      </c>
      <c r="O4401" t="str">
        <f t="shared" ca="1" si="579"/>
        <v>D:AD</v>
      </c>
      <c r="P4401" t="str">
        <f t="shared" ca="1" si="580"/>
        <v>D10:AD10</v>
      </c>
    </row>
    <row r="4402" spans="1:16">
      <c r="A4402" t="str">
        <f t="shared" si="573"/>
        <v>19</v>
      </c>
      <c r="B4402" t="str">
        <f t="shared" ca="1" si="574"/>
        <v>GRP</v>
      </c>
      <c r="C4402" t="s">
        <v>434</v>
      </c>
      <c r="D4402" t="s">
        <v>5327</v>
      </c>
      <c r="E4402">
        <f t="shared" ca="1" si="575"/>
        <v>0</v>
      </c>
      <c r="H4402" t="str">
        <f t="shared" ca="1" si="576"/>
        <v>'360 GRP '!</v>
      </c>
      <c r="I4402">
        <f t="shared" ca="1" si="577"/>
        <v>0</v>
      </c>
      <c r="J4402" t="str">
        <f t="shared" ref="J4402:N4452" ca="1" si="581">IF(IFERROR(VLOOKUP($C4402,INDIRECT(J$14&amp;"D:D"),1,FALSE),0)&lt;&gt;0,J$14,0)</f>
        <v>'360 GRP '!</v>
      </c>
      <c r="K4402">
        <f t="shared" ca="1" si="581"/>
        <v>0</v>
      </c>
      <c r="L4402">
        <f t="shared" ca="1" si="581"/>
        <v>0</v>
      </c>
      <c r="M4402">
        <f t="shared" ca="1" si="581"/>
        <v>0</v>
      </c>
      <c r="N4402">
        <f t="shared" ca="1" si="581"/>
        <v>0</v>
      </c>
      <c r="O4402" t="str">
        <f t="shared" ca="1" si="579"/>
        <v>D:AD</v>
      </c>
      <c r="P4402" t="str">
        <f t="shared" ca="1" si="580"/>
        <v>D10:AD10</v>
      </c>
    </row>
    <row r="4403" spans="1:16">
      <c r="A4403" t="str">
        <f t="shared" si="573"/>
        <v>19</v>
      </c>
      <c r="B4403" t="str">
        <f t="shared" ca="1" si="574"/>
        <v>GRP</v>
      </c>
      <c r="C4403" t="s">
        <v>608</v>
      </c>
      <c r="D4403" t="s">
        <v>5326</v>
      </c>
      <c r="E4403">
        <f t="shared" ca="1" si="575"/>
        <v>0</v>
      </c>
      <c r="H4403" t="str">
        <f t="shared" ca="1" si="576"/>
        <v>'360 GRP '!</v>
      </c>
      <c r="I4403">
        <f t="shared" ca="1" si="577"/>
        <v>0</v>
      </c>
      <c r="J4403" t="str">
        <f t="shared" ca="1" si="581"/>
        <v>'360 GRP '!</v>
      </c>
      <c r="K4403">
        <f t="shared" ca="1" si="581"/>
        <v>0</v>
      </c>
      <c r="L4403">
        <f t="shared" ca="1" si="581"/>
        <v>0</v>
      </c>
      <c r="M4403">
        <f t="shared" ca="1" si="581"/>
        <v>0</v>
      </c>
      <c r="N4403">
        <f t="shared" ca="1" si="581"/>
        <v>0</v>
      </c>
      <c r="O4403" t="str">
        <f t="shared" ca="1" si="579"/>
        <v>D:AD</v>
      </c>
      <c r="P4403" t="str">
        <f t="shared" ca="1" si="580"/>
        <v>D10:AD10</v>
      </c>
    </row>
    <row r="4404" spans="1:16">
      <c r="A4404" t="str">
        <f t="shared" si="573"/>
        <v>19</v>
      </c>
      <c r="B4404" t="str">
        <f t="shared" ca="1" si="574"/>
        <v>GRP</v>
      </c>
      <c r="C4404" t="s">
        <v>443</v>
      </c>
      <c r="D4404" t="s">
        <v>5305</v>
      </c>
      <c r="E4404">
        <f t="shared" ca="1" si="575"/>
        <v>0</v>
      </c>
      <c r="H4404" t="str">
        <f t="shared" ca="1" si="576"/>
        <v>'360 GRP '!</v>
      </c>
      <c r="I4404">
        <f t="shared" ca="1" si="577"/>
        <v>0</v>
      </c>
      <c r="J4404" t="str">
        <f t="shared" ca="1" si="581"/>
        <v>'360 GRP '!</v>
      </c>
      <c r="K4404">
        <f t="shared" ca="1" si="581"/>
        <v>0</v>
      </c>
      <c r="L4404">
        <f t="shared" ca="1" si="581"/>
        <v>0</v>
      </c>
      <c r="M4404">
        <f t="shared" ca="1" si="581"/>
        <v>0</v>
      </c>
      <c r="N4404">
        <f t="shared" ca="1" si="581"/>
        <v>0</v>
      </c>
      <c r="O4404" t="str">
        <f t="shared" ca="1" si="579"/>
        <v>D:AD</v>
      </c>
      <c r="P4404" t="str">
        <f t="shared" ca="1" si="580"/>
        <v>D10:AD10</v>
      </c>
    </row>
    <row r="4405" spans="1:16">
      <c r="A4405" t="str">
        <f t="shared" si="573"/>
        <v>19</v>
      </c>
      <c r="B4405" t="str">
        <f t="shared" ca="1" si="574"/>
        <v>GRP</v>
      </c>
      <c r="C4405" t="s">
        <v>444</v>
      </c>
      <c r="D4405" t="s">
        <v>5321</v>
      </c>
      <c r="E4405">
        <f t="shared" ca="1" si="575"/>
        <v>0</v>
      </c>
      <c r="H4405" t="str">
        <f t="shared" ca="1" si="576"/>
        <v>'360 GRP '!</v>
      </c>
      <c r="I4405">
        <f t="shared" ca="1" si="577"/>
        <v>0</v>
      </c>
      <c r="J4405" t="str">
        <f t="shared" ca="1" si="581"/>
        <v>'360 GRP '!</v>
      </c>
      <c r="K4405">
        <f t="shared" ca="1" si="581"/>
        <v>0</v>
      </c>
      <c r="L4405">
        <f t="shared" ca="1" si="581"/>
        <v>0</v>
      </c>
      <c r="M4405">
        <f t="shared" ca="1" si="581"/>
        <v>0</v>
      </c>
      <c r="N4405">
        <f t="shared" ca="1" si="581"/>
        <v>0</v>
      </c>
      <c r="O4405" t="str">
        <f t="shared" ca="1" si="579"/>
        <v>D:AD</v>
      </c>
      <c r="P4405" t="str">
        <f t="shared" ca="1" si="580"/>
        <v>D10:AD10</v>
      </c>
    </row>
    <row r="4406" spans="1:16">
      <c r="A4406" t="str">
        <f t="shared" si="573"/>
        <v>19</v>
      </c>
      <c r="B4406" t="str">
        <f t="shared" ca="1" si="574"/>
        <v>GRP</v>
      </c>
      <c r="C4406" t="s">
        <v>445</v>
      </c>
      <c r="D4406" t="s">
        <v>5320</v>
      </c>
      <c r="E4406">
        <f t="shared" ca="1" si="575"/>
        <v>0</v>
      </c>
      <c r="H4406" t="str">
        <f t="shared" ca="1" si="576"/>
        <v>'360 GRP '!</v>
      </c>
      <c r="I4406">
        <f t="shared" ca="1" si="577"/>
        <v>0</v>
      </c>
      <c r="J4406" t="str">
        <f t="shared" ca="1" si="581"/>
        <v>'360 GRP '!</v>
      </c>
      <c r="K4406">
        <f t="shared" ca="1" si="581"/>
        <v>0</v>
      </c>
      <c r="L4406">
        <f t="shared" ca="1" si="581"/>
        <v>0</v>
      </c>
      <c r="M4406">
        <f t="shared" ca="1" si="581"/>
        <v>0</v>
      </c>
      <c r="N4406">
        <f t="shared" ca="1" si="581"/>
        <v>0</v>
      </c>
      <c r="O4406" t="str">
        <f t="shared" ca="1" si="579"/>
        <v>D:AD</v>
      </c>
      <c r="P4406" t="str">
        <f t="shared" ca="1" si="580"/>
        <v>D10:AD10</v>
      </c>
    </row>
    <row r="4407" spans="1:16">
      <c r="A4407" t="str">
        <f t="shared" si="573"/>
        <v>19</v>
      </c>
      <c r="B4407" t="str">
        <f t="shared" ca="1" si="574"/>
        <v>GRP</v>
      </c>
      <c r="C4407" t="s">
        <v>446</v>
      </c>
      <c r="D4407" t="s">
        <v>5319</v>
      </c>
      <c r="E4407">
        <f t="shared" ca="1" si="575"/>
        <v>0</v>
      </c>
      <c r="H4407" t="str">
        <f t="shared" ca="1" si="576"/>
        <v>'360 GRP '!</v>
      </c>
      <c r="I4407">
        <f t="shared" ca="1" si="577"/>
        <v>0</v>
      </c>
      <c r="J4407" t="str">
        <f t="shared" ca="1" si="581"/>
        <v>'360 GRP '!</v>
      </c>
      <c r="K4407">
        <f t="shared" ca="1" si="581"/>
        <v>0</v>
      </c>
      <c r="L4407">
        <f t="shared" ca="1" si="581"/>
        <v>0</v>
      </c>
      <c r="M4407">
        <f t="shared" ca="1" si="581"/>
        <v>0</v>
      </c>
      <c r="N4407">
        <f t="shared" ca="1" si="581"/>
        <v>0</v>
      </c>
      <c r="O4407" t="str">
        <f t="shared" ca="1" si="579"/>
        <v>D:AD</v>
      </c>
      <c r="P4407" t="str">
        <f t="shared" ca="1" si="580"/>
        <v>D10:AD10</v>
      </c>
    </row>
    <row r="4408" spans="1:16">
      <c r="A4408" t="str">
        <f t="shared" si="573"/>
        <v>19</v>
      </c>
      <c r="B4408" t="str">
        <f t="shared" ca="1" si="574"/>
        <v>GRP</v>
      </c>
      <c r="C4408" t="s">
        <v>447</v>
      </c>
      <c r="D4408" t="s">
        <v>5323</v>
      </c>
      <c r="E4408">
        <f t="shared" ca="1" si="575"/>
        <v>0</v>
      </c>
      <c r="H4408" t="str">
        <f t="shared" ca="1" si="576"/>
        <v>'360 GRP '!</v>
      </c>
      <c r="I4408">
        <f t="shared" ca="1" si="577"/>
        <v>0</v>
      </c>
      <c r="J4408" t="str">
        <f t="shared" ca="1" si="581"/>
        <v>'360 GRP '!</v>
      </c>
      <c r="K4408">
        <f t="shared" ca="1" si="581"/>
        <v>0</v>
      </c>
      <c r="L4408">
        <f t="shared" ca="1" si="581"/>
        <v>0</v>
      </c>
      <c r="M4408">
        <f t="shared" ca="1" si="581"/>
        <v>0</v>
      </c>
      <c r="N4408">
        <f t="shared" ca="1" si="581"/>
        <v>0</v>
      </c>
      <c r="O4408" t="str">
        <f t="shared" ca="1" si="579"/>
        <v>D:AD</v>
      </c>
      <c r="P4408" t="str">
        <f t="shared" ca="1" si="580"/>
        <v>D10:AD10</v>
      </c>
    </row>
    <row r="4409" spans="1:16">
      <c r="A4409" t="str">
        <f t="shared" ref="A4409:A4472" si="582">MID(D4409,LEN(C4409)+2,LEN(D4409)-LEN(C4409))</f>
        <v>19</v>
      </c>
      <c r="B4409" t="str">
        <f t="shared" ref="B4409:B4472" ca="1" si="583">VLOOKUP(H4409,$A$1:$K$6,11,FALSE)</f>
        <v>GRP</v>
      </c>
      <c r="C4409" t="s">
        <v>448</v>
      </c>
      <c r="D4409" t="s">
        <v>5322</v>
      </c>
      <c r="E4409">
        <f t="shared" ca="1" si="575"/>
        <v>0</v>
      </c>
      <c r="H4409" t="str">
        <f t="shared" ca="1" si="576"/>
        <v>'360 GRP '!</v>
      </c>
      <c r="I4409">
        <f t="shared" ca="1" si="577"/>
        <v>0</v>
      </c>
      <c r="J4409" t="str">
        <f t="shared" ca="1" si="581"/>
        <v>'360 GRP '!</v>
      </c>
      <c r="K4409">
        <f t="shared" ca="1" si="581"/>
        <v>0</v>
      </c>
      <c r="L4409">
        <f t="shared" ca="1" si="581"/>
        <v>0</v>
      </c>
      <c r="M4409">
        <f t="shared" ca="1" si="581"/>
        <v>0</v>
      </c>
      <c r="N4409">
        <f t="shared" ca="1" si="581"/>
        <v>0</v>
      </c>
      <c r="O4409" t="str">
        <f t="shared" ca="1" si="579"/>
        <v>D:AD</v>
      </c>
      <c r="P4409" t="str">
        <f t="shared" ca="1" si="580"/>
        <v>D10:AD10</v>
      </c>
    </row>
    <row r="4410" spans="1:16">
      <c r="A4410" t="str">
        <f t="shared" si="582"/>
        <v>19</v>
      </c>
      <c r="B4410" t="str">
        <f t="shared" ca="1" si="583"/>
        <v>GRP</v>
      </c>
      <c r="C4410" t="s">
        <v>449</v>
      </c>
      <c r="D4410" t="s">
        <v>5324</v>
      </c>
      <c r="E4410">
        <f t="shared" ref="E4410:E4473" ca="1" si="584">IFERROR(VLOOKUP(C4410,INDIRECT($H4410&amp;$O4410),MATCH($A4410,INDIRECT($H4410&amp;$P4410),0),FALSE),0)</f>
        <v>0</v>
      </c>
      <c r="H4410" t="str">
        <f t="shared" ref="H4410:H4473" ca="1" si="585">IF(I4410&lt;&gt;0,I4410,IF(J4410&lt;&gt;0,J4410,IF(K4410&lt;&gt;0,K4410,IF(L4410&lt;&gt;0,L4410,IF(M4410&lt;&gt;0,M4410,N4410)))))</f>
        <v>'360 GRP '!</v>
      </c>
      <c r="I4410">
        <f t="shared" ref="I4410:I4473" ca="1" si="586">IF(IFERROR(VLOOKUP(C4410,INDIRECT($I$14&amp;"D:D"),1,FALSE),0)&lt;&gt;0,I$14,0)</f>
        <v>0</v>
      </c>
      <c r="J4410" t="str">
        <f t="shared" ca="1" si="581"/>
        <v>'360 GRP '!</v>
      </c>
      <c r="K4410">
        <f t="shared" ca="1" si="581"/>
        <v>0</v>
      </c>
      <c r="L4410">
        <f t="shared" ca="1" si="581"/>
        <v>0</v>
      </c>
      <c r="M4410">
        <f t="shared" ca="1" si="581"/>
        <v>0</v>
      </c>
      <c r="N4410">
        <f t="shared" ca="1" si="581"/>
        <v>0</v>
      </c>
      <c r="O4410" t="str">
        <f t="shared" ca="1" si="579"/>
        <v>D:AD</v>
      </c>
      <c r="P4410" t="str">
        <f t="shared" ca="1" si="580"/>
        <v>D10:AD10</v>
      </c>
    </row>
    <row r="4411" spans="1:16">
      <c r="A4411" t="str">
        <f t="shared" si="582"/>
        <v>19</v>
      </c>
      <c r="B4411" t="str">
        <f t="shared" ca="1" si="583"/>
        <v>GRP</v>
      </c>
      <c r="C4411" t="s">
        <v>450</v>
      </c>
      <c r="D4411" t="s">
        <v>5325</v>
      </c>
      <c r="E4411">
        <f t="shared" ca="1" si="584"/>
        <v>0</v>
      </c>
      <c r="H4411" t="str">
        <f t="shared" ca="1" si="585"/>
        <v>'360 GRP '!</v>
      </c>
      <c r="I4411">
        <f t="shared" ca="1" si="586"/>
        <v>0</v>
      </c>
      <c r="J4411" t="str">
        <f t="shared" ca="1" si="581"/>
        <v>'360 GRP '!</v>
      </c>
      <c r="K4411">
        <f t="shared" ca="1" si="581"/>
        <v>0</v>
      </c>
      <c r="L4411">
        <f t="shared" ca="1" si="581"/>
        <v>0</v>
      </c>
      <c r="M4411">
        <f t="shared" ca="1" si="581"/>
        <v>0</v>
      </c>
      <c r="N4411">
        <f t="shared" ca="1" si="581"/>
        <v>0</v>
      </c>
      <c r="O4411" t="str">
        <f t="shared" ca="1" si="579"/>
        <v>D:AD</v>
      </c>
      <c r="P4411" t="str">
        <f t="shared" ca="1" si="580"/>
        <v>D10:AD10</v>
      </c>
    </row>
    <row r="4412" spans="1:16">
      <c r="A4412" t="str">
        <f t="shared" si="582"/>
        <v>19</v>
      </c>
      <c r="B4412" t="str">
        <f t="shared" ca="1" si="583"/>
        <v>GRP</v>
      </c>
      <c r="C4412" t="s">
        <v>451</v>
      </c>
      <c r="D4412" t="s">
        <v>5315</v>
      </c>
      <c r="E4412">
        <f t="shared" ca="1" si="584"/>
        <v>0</v>
      </c>
      <c r="H4412" t="str">
        <f t="shared" ca="1" si="585"/>
        <v>'360 GRP '!</v>
      </c>
      <c r="I4412">
        <f t="shared" ca="1" si="586"/>
        <v>0</v>
      </c>
      <c r="J4412" t="str">
        <f t="shared" ca="1" si="581"/>
        <v>'360 GRP '!</v>
      </c>
      <c r="K4412">
        <f t="shared" ca="1" si="581"/>
        <v>0</v>
      </c>
      <c r="L4412">
        <f t="shared" ca="1" si="581"/>
        <v>0</v>
      </c>
      <c r="M4412">
        <f t="shared" ca="1" si="581"/>
        <v>0</v>
      </c>
      <c r="N4412">
        <f t="shared" ca="1" si="581"/>
        <v>0</v>
      </c>
      <c r="O4412" t="str">
        <f t="shared" ca="1" si="579"/>
        <v>D:AD</v>
      </c>
      <c r="P4412" t="str">
        <f t="shared" ca="1" si="580"/>
        <v>D10:AD10</v>
      </c>
    </row>
    <row r="4413" spans="1:16">
      <c r="A4413" t="str">
        <f t="shared" si="582"/>
        <v>19</v>
      </c>
      <c r="B4413" t="str">
        <f t="shared" ca="1" si="583"/>
        <v>GRP</v>
      </c>
      <c r="C4413" t="s">
        <v>452</v>
      </c>
      <c r="D4413" t="s">
        <v>5314</v>
      </c>
      <c r="E4413">
        <f t="shared" ca="1" si="584"/>
        <v>0</v>
      </c>
      <c r="H4413" t="str">
        <f t="shared" ca="1" si="585"/>
        <v>'360 GRP '!</v>
      </c>
      <c r="I4413">
        <f t="shared" ca="1" si="586"/>
        <v>0</v>
      </c>
      <c r="J4413" t="str">
        <f t="shared" ca="1" si="581"/>
        <v>'360 GRP '!</v>
      </c>
      <c r="K4413">
        <f t="shared" ca="1" si="581"/>
        <v>0</v>
      </c>
      <c r="L4413">
        <f t="shared" ca="1" si="581"/>
        <v>0</v>
      </c>
      <c r="M4413">
        <f t="shared" ca="1" si="581"/>
        <v>0</v>
      </c>
      <c r="N4413">
        <f t="shared" ca="1" si="581"/>
        <v>0</v>
      </c>
      <c r="O4413" t="str">
        <f t="shared" ca="1" si="579"/>
        <v>D:AD</v>
      </c>
      <c r="P4413" t="str">
        <f t="shared" ca="1" si="580"/>
        <v>D10:AD10</v>
      </c>
    </row>
    <row r="4414" spans="1:16">
      <c r="A4414" t="str">
        <f t="shared" si="582"/>
        <v>19</v>
      </c>
      <c r="B4414" t="str">
        <f t="shared" ca="1" si="583"/>
        <v>GRP</v>
      </c>
      <c r="C4414" t="s">
        <v>453</v>
      </c>
      <c r="D4414" t="s">
        <v>5313</v>
      </c>
      <c r="E4414">
        <f t="shared" ca="1" si="584"/>
        <v>0</v>
      </c>
      <c r="H4414" t="str">
        <f t="shared" ca="1" si="585"/>
        <v>'360 GRP '!</v>
      </c>
      <c r="I4414">
        <f t="shared" ca="1" si="586"/>
        <v>0</v>
      </c>
      <c r="J4414" t="str">
        <f t="shared" ca="1" si="581"/>
        <v>'360 GRP '!</v>
      </c>
      <c r="K4414">
        <f t="shared" ca="1" si="581"/>
        <v>0</v>
      </c>
      <c r="L4414">
        <f t="shared" ca="1" si="581"/>
        <v>0</v>
      </c>
      <c r="M4414">
        <f t="shared" ca="1" si="581"/>
        <v>0</v>
      </c>
      <c r="N4414">
        <f t="shared" ca="1" si="581"/>
        <v>0</v>
      </c>
      <c r="O4414" t="str">
        <f t="shared" ca="1" si="579"/>
        <v>D:AD</v>
      </c>
      <c r="P4414" t="str">
        <f t="shared" ca="1" si="580"/>
        <v>D10:AD10</v>
      </c>
    </row>
    <row r="4415" spans="1:16">
      <c r="A4415" t="str">
        <f t="shared" si="582"/>
        <v>19</v>
      </c>
      <c r="B4415" t="str">
        <f t="shared" ca="1" si="583"/>
        <v>GRP</v>
      </c>
      <c r="C4415" t="s">
        <v>454</v>
      </c>
      <c r="D4415" t="s">
        <v>5312</v>
      </c>
      <c r="E4415">
        <f t="shared" ca="1" si="584"/>
        <v>0</v>
      </c>
      <c r="H4415" t="str">
        <f t="shared" ca="1" si="585"/>
        <v>'360 GRP '!</v>
      </c>
      <c r="I4415">
        <f t="shared" ca="1" si="586"/>
        <v>0</v>
      </c>
      <c r="J4415" t="str">
        <f t="shared" ca="1" si="581"/>
        <v>'360 GRP '!</v>
      </c>
      <c r="K4415">
        <f t="shared" ca="1" si="581"/>
        <v>0</v>
      </c>
      <c r="L4415">
        <f t="shared" ca="1" si="581"/>
        <v>0</v>
      </c>
      <c r="M4415">
        <f t="shared" ca="1" si="581"/>
        <v>0</v>
      </c>
      <c r="N4415">
        <f t="shared" ca="1" si="581"/>
        <v>0</v>
      </c>
      <c r="O4415" t="str">
        <f t="shared" ca="1" si="579"/>
        <v>D:AD</v>
      </c>
      <c r="P4415" t="str">
        <f t="shared" ca="1" si="580"/>
        <v>D10:AD10</v>
      </c>
    </row>
    <row r="4416" spans="1:16">
      <c r="A4416" t="str">
        <f t="shared" si="582"/>
        <v>19</v>
      </c>
      <c r="B4416" t="str">
        <f t="shared" ca="1" si="583"/>
        <v>GRP</v>
      </c>
      <c r="C4416" t="s">
        <v>455</v>
      </c>
      <c r="D4416" t="s">
        <v>5316</v>
      </c>
      <c r="E4416">
        <f t="shared" ca="1" si="584"/>
        <v>0</v>
      </c>
      <c r="H4416" t="str">
        <f t="shared" ca="1" si="585"/>
        <v>'360 GRP '!</v>
      </c>
      <c r="I4416">
        <f t="shared" ca="1" si="586"/>
        <v>0</v>
      </c>
      <c r="J4416" t="str">
        <f t="shared" ca="1" si="581"/>
        <v>'360 GRP '!</v>
      </c>
      <c r="K4416">
        <f t="shared" ca="1" si="581"/>
        <v>0</v>
      </c>
      <c r="L4416">
        <f t="shared" ca="1" si="581"/>
        <v>0</v>
      </c>
      <c r="M4416">
        <f t="shared" ca="1" si="581"/>
        <v>0</v>
      </c>
      <c r="N4416">
        <f t="shared" ca="1" si="581"/>
        <v>0</v>
      </c>
      <c r="O4416" t="str">
        <f t="shared" ca="1" si="579"/>
        <v>D:AD</v>
      </c>
      <c r="P4416" t="str">
        <f t="shared" ca="1" si="580"/>
        <v>D10:AD10</v>
      </c>
    </row>
    <row r="4417" spans="1:16">
      <c r="A4417" t="str">
        <f t="shared" si="582"/>
        <v>19</v>
      </c>
      <c r="B4417" t="str">
        <f t="shared" ca="1" si="583"/>
        <v>GRP</v>
      </c>
      <c r="C4417" t="s">
        <v>456</v>
      </c>
      <c r="D4417" t="s">
        <v>5317</v>
      </c>
      <c r="E4417">
        <f t="shared" ca="1" si="584"/>
        <v>0</v>
      </c>
      <c r="H4417" t="str">
        <f t="shared" ca="1" si="585"/>
        <v>'360 GRP '!</v>
      </c>
      <c r="I4417">
        <f t="shared" ca="1" si="586"/>
        <v>0</v>
      </c>
      <c r="J4417" t="str">
        <f t="shared" ca="1" si="581"/>
        <v>'360 GRP '!</v>
      </c>
      <c r="K4417">
        <f t="shared" ca="1" si="581"/>
        <v>0</v>
      </c>
      <c r="L4417">
        <f t="shared" ca="1" si="581"/>
        <v>0</v>
      </c>
      <c r="M4417">
        <f t="shared" ca="1" si="581"/>
        <v>0</v>
      </c>
      <c r="N4417">
        <f t="shared" ca="1" si="581"/>
        <v>0</v>
      </c>
      <c r="O4417" t="str">
        <f t="shared" ca="1" si="579"/>
        <v>D:AD</v>
      </c>
      <c r="P4417" t="str">
        <f t="shared" ca="1" si="580"/>
        <v>D10:AD10</v>
      </c>
    </row>
    <row r="4418" spans="1:16">
      <c r="A4418" t="str">
        <f t="shared" si="582"/>
        <v>19</v>
      </c>
      <c r="B4418" t="str">
        <f t="shared" ca="1" si="583"/>
        <v>GRP</v>
      </c>
      <c r="C4418" t="s">
        <v>457</v>
      </c>
      <c r="D4418" t="s">
        <v>5318</v>
      </c>
      <c r="E4418">
        <f t="shared" ca="1" si="584"/>
        <v>0</v>
      </c>
      <c r="H4418" t="str">
        <f t="shared" ca="1" si="585"/>
        <v>'360 GRP '!</v>
      </c>
      <c r="I4418">
        <f t="shared" ca="1" si="586"/>
        <v>0</v>
      </c>
      <c r="J4418" t="str">
        <f t="shared" ca="1" si="581"/>
        <v>'360 GRP '!</v>
      </c>
      <c r="K4418">
        <f t="shared" ca="1" si="581"/>
        <v>0</v>
      </c>
      <c r="L4418">
        <f t="shared" ca="1" si="581"/>
        <v>0</v>
      </c>
      <c r="M4418">
        <f t="shared" ca="1" si="581"/>
        <v>0</v>
      </c>
      <c r="N4418">
        <f t="shared" ca="1" si="581"/>
        <v>0</v>
      </c>
      <c r="O4418" t="str">
        <f t="shared" ca="1" si="579"/>
        <v>D:AD</v>
      </c>
      <c r="P4418" t="str">
        <f t="shared" ca="1" si="580"/>
        <v>D10:AD10</v>
      </c>
    </row>
    <row r="4419" spans="1:16">
      <c r="A4419" t="str">
        <f t="shared" si="582"/>
        <v>19</v>
      </c>
      <c r="B4419" t="e">
        <f t="shared" ca="1" si="583"/>
        <v>#N/A</v>
      </c>
      <c r="C4419" t="s">
        <v>458</v>
      </c>
      <c r="D4419" t="s">
        <v>5304</v>
      </c>
      <c r="E4419">
        <f t="shared" ca="1" si="584"/>
        <v>0</v>
      </c>
      <c r="H4419">
        <f t="shared" ca="1" si="585"/>
        <v>0</v>
      </c>
      <c r="I4419">
        <f t="shared" ca="1" si="586"/>
        <v>0</v>
      </c>
      <c r="J4419">
        <f t="shared" ca="1" si="581"/>
        <v>0</v>
      </c>
      <c r="K4419">
        <f t="shared" ca="1" si="581"/>
        <v>0</v>
      </c>
      <c r="L4419">
        <f t="shared" ca="1" si="581"/>
        <v>0</v>
      </c>
      <c r="M4419">
        <f t="shared" ca="1" si="581"/>
        <v>0</v>
      </c>
      <c r="N4419">
        <f t="shared" ca="1" si="581"/>
        <v>0</v>
      </c>
      <c r="O4419" t="e">
        <f t="shared" ca="1" si="579"/>
        <v>#N/A</v>
      </c>
      <c r="P4419" t="e">
        <f t="shared" ca="1" si="580"/>
        <v>#N/A</v>
      </c>
    </row>
    <row r="4420" spans="1:16">
      <c r="A4420" t="str">
        <f t="shared" si="582"/>
        <v>19</v>
      </c>
      <c r="B4420" t="e">
        <f t="shared" ca="1" si="583"/>
        <v>#N/A</v>
      </c>
      <c r="C4420" t="s">
        <v>459</v>
      </c>
      <c r="D4420" t="s">
        <v>5306</v>
      </c>
      <c r="E4420">
        <f t="shared" ca="1" si="584"/>
        <v>0</v>
      </c>
      <c r="H4420">
        <f t="shared" ca="1" si="585"/>
        <v>0</v>
      </c>
      <c r="I4420">
        <f t="shared" ca="1" si="586"/>
        <v>0</v>
      </c>
      <c r="J4420">
        <f t="shared" ca="1" si="581"/>
        <v>0</v>
      </c>
      <c r="K4420">
        <f t="shared" ca="1" si="581"/>
        <v>0</v>
      </c>
      <c r="L4420">
        <f t="shared" ca="1" si="581"/>
        <v>0</v>
      </c>
      <c r="M4420">
        <f t="shared" ca="1" si="581"/>
        <v>0</v>
      </c>
      <c r="N4420">
        <f t="shared" ca="1" si="581"/>
        <v>0</v>
      </c>
      <c r="O4420" t="e">
        <f t="shared" ca="1" si="579"/>
        <v>#N/A</v>
      </c>
      <c r="P4420" t="e">
        <f t="shared" ca="1" si="580"/>
        <v>#N/A</v>
      </c>
    </row>
    <row r="4421" spans="1:16">
      <c r="A4421" t="str">
        <f t="shared" si="582"/>
        <v>19</v>
      </c>
      <c r="B4421" t="e">
        <f t="shared" ca="1" si="583"/>
        <v>#N/A</v>
      </c>
      <c r="C4421" t="s">
        <v>460</v>
      </c>
      <c r="D4421" t="s">
        <v>5307</v>
      </c>
      <c r="E4421">
        <f t="shared" ca="1" si="584"/>
        <v>0</v>
      </c>
      <c r="H4421">
        <f t="shared" ca="1" si="585"/>
        <v>0</v>
      </c>
      <c r="I4421">
        <f t="shared" ca="1" si="586"/>
        <v>0</v>
      </c>
      <c r="J4421">
        <f t="shared" ca="1" si="581"/>
        <v>0</v>
      </c>
      <c r="K4421">
        <f t="shared" ca="1" si="581"/>
        <v>0</v>
      </c>
      <c r="L4421">
        <f t="shared" ca="1" si="581"/>
        <v>0</v>
      </c>
      <c r="M4421">
        <f t="shared" ca="1" si="581"/>
        <v>0</v>
      </c>
      <c r="N4421">
        <f t="shared" ca="1" si="581"/>
        <v>0</v>
      </c>
      <c r="O4421" t="e">
        <f t="shared" ca="1" si="579"/>
        <v>#N/A</v>
      </c>
      <c r="P4421" t="e">
        <f t="shared" ca="1" si="580"/>
        <v>#N/A</v>
      </c>
    </row>
    <row r="4422" spans="1:16">
      <c r="A4422" t="str">
        <f t="shared" si="582"/>
        <v>19</v>
      </c>
      <c r="B4422" t="e">
        <f t="shared" ca="1" si="583"/>
        <v>#N/A</v>
      </c>
      <c r="C4422" t="s">
        <v>461</v>
      </c>
      <c r="D4422" t="s">
        <v>5308</v>
      </c>
      <c r="E4422">
        <f t="shared" ca="1" si="584"/>
        <v>0</v>
      </c>
      <c r="H4422">
        <f t="shared" ca="1" si="585"/>
        <v>0</v>
      </c>
      <c r="I4422">
        <f t="shared" ca="1" si="586"/>
        <v>0</v>
      </c>
      <c r="J4422">
        <f t="shared" ca="1" si="581"/>
        <v>0</v>
      </c>
      <c r="K4422">
        <f t="shared" ca="1" si="581"/>
        <v>0</v>
      </c>
      <c r="L4422">
        <f t="shared" ca="1" si="581"/>
        <v>0</v>
      </c>
      <c r="M4422">
        <f t="shared" ca="1" si="581"/>
        <v>0</v>
      </c>
      <c r="N4422">
        <f t="shared" ca="1" si="581"/>
        <v>0</v>
      </c>
      <c r="O4422" t="e">
        <f t="shared" ca="1" si="579"/>
        <v>#N/A</v>
      </c>
      <c r="P4422" t="e">
        <f t="shared" ca="1" si="580"/>
        <v>#N/A</v>
      </c>
    </row>
    <row r="4423" spans="1:16">
      <c r="A4423" t="str">
        <f t="shared" si="582"/>
        <v>19</v>
      </c>
      <c r="B4423" t="e">
        <f t="shared" ca="1" si="583"/>
        <v>#N/A</v>
      </c>
      <c r="C4423" t="s">
        <v>462</v>
      </c>
      <c r="D4423" t="s">
        <v>5309</v>
      </c>
      <c r="E4423">
        <f t="shared" ca="1" si="584"/>
        <v>0</v>
      </c>
      <c r="H4423">
        <f t="shared" ca="1" si="585"/>
        <v>0</v>
      </c>
      <c r="I4423">
        <f t="shared" ca="1" si="586"/>
        <v>0</v>
      </c>
      <c r="J4423">
        <f t="shared" ca="1" si="581"/>
        <v>0</v>
      </c>
      <c r="K4423">
        <f t="shared" ca="1" si="581"/>
        <v>0</v>
      </c>
      <c r="L4423">
        <f t="shared" ca="1" si="581"/>
        <v>0</v>
      </c>
      <c r="M4423">
        <f t="shared" ca="1" si="581"/>
        <v>0</v>
      </c>
      <c r="N4423">
        <f t="shared" ca="1" si="581"/>
        <v>0</v>
      </c>
      <c r="O4423" t="e">
        <f t="shared" ca="1" si="579"/>
        <v>#N/A</v>
      </c>
      <c r="P4423" t="e">
        <f t="shared" ca="1" si="580"/>
        <v>#N/A</v>
      </c>
    </row>
    <row r="4424" spans="1:16">
      <c r="A4424" t="str">
        <f t="shared" si="582"/>
        <v>19</v>
      </c>
      <c r="B4424" t="e">
        <f t="shared" ca="1" si="583"/>
        <v>#N/A</v>
      </c>
      <c r="C4424" t="s">
        <v>463</v>
      </c>
      <c r="D4424" t="s">
        <v>5310</v>
      </c>
      <c r="E4424">
        <f t="shared" ca="1" si="584"/>
        <v>0</v>
      </c>
      <c r="H4424">
        <f t="shared" ca="1" si="585"/>
        <v>0</v>
      </c>
      <c r="I4424">
        <f t="shared" ca="1" si="586"/>
        <v>0</v>
      </c>
      <c r="J4424">
        <f t="shared" ca="1" si="581"/>
        <v>0</v>
      </c>
      <c r="K4424">
        <f t="shared" ca="1" si="581"/>
        <v>0</v>
      </c>
      <c r="L4424">
        <f t="shared" ca="1" si="581"/>
        <v>0</v>
      </c>
      <c r="M4424">
        <f t="shared" ca="1" si="581"/>
        <v>0</v>
      </c>
      <c r="N4424">
        <f t="shared" ca="1" si="581"/>
        <v>0</v>
      </c>
      <c r="O4424" t="e">
        <f t="shared" ca="1" si="579"/>
        <v>#N/A</v>
      </c>
      <c r="P4424" t="e">
        <f t="shared" ca="1" si="580"/>
        <v>#N/A</v>
      </c>
    </row>
    <row r="4425" spans="1:16">
      <c r="A4425" t="str">
        <f t="shared" si="582"/>
        <v>19</v>
      </c>
      <c r="B4425" t="e">
        <f t="shared" ca="1" si="583"/>
        <v>#N/A</v>
      </c>
      <c r="C4425" t="s">
        <v>465</v>
      </c>
      <c r="D4425" t="s">
        <v>5311</v>
      </c>
      <c r="E4425">
        <f t="shared" ca="1" si="584"/>
        <v>0</v>
      </c>
      <c r="H4425">
        <f t="shared" ca="1" si="585"/>
        <v>0</v>
      </c>
      <c r="I4425">
        <f t="shared" ca="1" si="586"/>
        <v>0</v>
      </c>
      <c r="J4425">
        <f t="shared" ca="1" si="581"/>
        <v>0</v>
      </c>
      <c r="K4425">
        <f t="shared" ca="1" si="581"/>
        <v>0</v>
      </c>
      <c r="L4425">
        <f t="shared" ca="1" si="581"/>
        <v>0</v>
      </c>
      <c r="M4425">
        <f t="shared" ca="1" si="581"/>
        <v>0</v>
      </c>
      <c r="N4425">
        <f t="shared" ca="1" si="581"/>
        <v>0</v>
      </c>
      <c r="O4425" t="e">
        <f t="shared" ca="1" si="579"/>
        <v>#N/A</v>
      </c>
      <c r="P4425" t="e">
        <f t="shared" ca="1" si="580"/>
        <v>#N/A</v>
      </c>
    </row>
    <row r="4426" spans="1:16">
      <c r="A4426" t="str">
        <f t="shared" si="582"/>
        <v>19</v>
      </c>
      <c r="B4426" t="e">
        <f t="shared" ca="1" si="583"/>
        <v>#N/A</v>
      </c>
      <c r="C4426" t="s">
        <v>467</v>
      </c>
      <c r="D4426" t="s">
        <v>5290</v>
      </c>
      <c r="E4426">
        <f t="shared" ca="1" si="584"/>
        <v>0</v>
      </c>
      <c r="H4426">
        <f t="shared" ca="1" si="585"/>
        <v>0</v>
      </c>
      <c r="I4426">
        <f t="shared" ca="1" si="586"/>
        <v>0</v>
      </c>
      <c r="J4426">
        <f t="shared" ca="1" si="581"/>
        <v>0</v>
      </c>
      <c r="K4426">
        <f t="shared" ca="1" si="581"/>
        <v>0</v>
      </c>
      <c r="L4426">
        <f t="shared" ca="1" si="581"/>
        <v>0</v>
      </c>
      <c r="M4426">
        <f t="shared" ca="1" si="581"/>
        <v>0</v>
      </c>
      <c r="N4426">
        <f t="shared" ca="1" si="581"/>
        <v>0</v>
      </c>
      <c r="O4426" t="e">
        <f t="shared" ca="1" si="579"/>
        <v>#N/A</v>
      </c>
      <c r="P4426" t="e">
        <f t="shared" ca="1" si="580"/>
        <v>#N/A</v>
      </c>
    </row>
    <row r="4427" spans="1:16">
      <c r="A4427" t="str">
        <f t="shared" si="582"/>
        <v>19</v>
      </c>
      <c r="B4427" t="e">
        <f t="shared" ca="1" si="583"/>
        <v>#N/A</v>
      </c>
      <c r="C4427" t="s">
        <v>469</v>
      </c>
      <c r="D4427" t="s">
        <v>5291</v>
      </c>
      <c r="E4427">
        <f t="shared" ca="1" si="584"/>
        <v>0</v>
      </c>
      <c r="H4427">
        <f t="shared" ca="1" si="585"/>
        <v>0</v>
      </c>
      <c r="I4427">
        <f t="shared" ca="1" si="586"/>
        <v>0</v>
      </c>
      <c r="J4427">
        <f t="shared" ca="1" si="581"/>
        <v>0</v>
      </c>
      <c r="K4427">
        <f t="shared" ca="1" si="581"/>
        <v>0</v>
      </c>
      <c r="L4427">
        <f t="shared" ca="1" si="581"/>
        <v>0</v>
      </c>
      <c r="M4427">
        <f t="shared" ca="1" si="581"/>
        <v>0</v>
      </c>
      <c r="N4427">
        <f t="shared" ca="1" si="581"/>
        <v>0</v>
      </c>
      <c r="O4427" t="e">
        <f t="shared" ca="1" si="579"/>
        <v>#N/A</v>
      </c>
      <c r="P4427" t="e">
        <f t="shared" ca="1" si="580"/>
        <v>#N/A</v>
      </c>
    </row>
    <row r="4428" spans="1:16">
      <c r="A4428" t="str">
        <f t="shared" si="582"/>
        <v>19</v>
      </c>
      <c r="B4428" t="e">
        <f t="shared" ca="1" si="583"/>
        <v>#N/A</v>
      </c>
      <c r="C4428" t="s">
        <v>471</v>
      </c>
      <c r="D4428" t="s">
        <v>5292</v>
      </c>
      <c r="E4428">
        <f t="shared" ca="1" si="584"/>
        <v>0</v>
      </c>
      <c r="H4428">
        <f t="shared" ca="1" si="585"/>
        <v>0</v>
      </c>
      <c r="I4428">
        <f t="shared" ca="1" si="586"/>
        <v>0</v>
      </c>
      <c r="J4428">
        <f t="shared" ca="1" si="581"/>
        <v>0</v>
      </c>
      <c r="K4428">
        <f t="shared" ca="1" si="581"/>
        <v>0</v>
      </c>
      <c r="L4428">
        <f t="shared" ca="1" si="581"/>
        <v>0</v>
      </c>
      <c r="M4428">
        <f t="shared" ca="1" si="581"/>
        <v>0</v>
      </c>
      <c r="N4428">
        <f t="shared" ca="1" si="581"/>
        <v>0</v>
      </c>
      <c r="O4428" t="e">
        <f t="shared" ca="1" si="579"/>
        <v>#N/A</v>
      </c>
      <c r="P4428" t="e">
        <f t="shared" ca="1" si="580"/>
        <v>#N/A</v>
      </c>
    </row>
    <row r="4429" spans="1:16">
      <c r="A4429" t="str">
        <f t="shared" si="582"/>
        <v>19</v>
      </c>
      <c r="B4429" t="e">
        <f t="shared" ca="1" si="583"/>
        <v>#N/A</v>
      </c>
      <c r="C4429" t="s">
        <v>473</v>
      </c>
      <c r="D4429" t="s">
        <v>5293</v>
      </c>
      <c r="E4429">
        <f t="shared" ca="1" si="584"/>
        <v>0</v>
      </c>
      <c r="H4429">
        <f t="shared" ca="1" si="585"/>
        <v>0</v>
      </c>
      <c r="I4429">
        <f t="shared" ca="1" si="586"/>
        <v>0</v>
      </c>
      <c r="J4429">
        <f t="shared" ca="1" si="581"/>
        <v>0</v>
      </c>
      <c r="K4429">
        <f t="shared" ca="1" si="581"/>
        <v>0</v>
      </c>
      <c r="L4429">
        <f t="shared" ca="1" si="581"/>
        <v>0</v>
      </c>
      <c r="M4429">
        <f t="shared" ca="1" si="581"/>
        <v>0</v>
      </c>
      <c r="N4429">
        <f t="shared" ca="1" si="581"/>
        <v>0</v>
      </c>
      <c r="O4429" t="e">
        <f t="shared" ca="1" si="579"/>
        <v>#N/A</v>
      </c>
      <c r="P4429" t="e">
        <f t="shared" ca="1" si="580"/>
        <v>#N/A</v>
      </c>
    </row>
    <row r="4430" spans="1:16">
      <c r="A4430" t="str">
        <f t="shared" si="582"/>
        <v>19</v>
      </c>
      <c r="B4430" t="e">
        <f t="shared" ca="1" si="583"/>
        <v>#N/A</v>
      </c>
      <c r="C4430" t="s">
        <v>475</v>
      </c>
      <c r="D4430" t="s">
        <v>5294</v>
      </c>
      <c r="E4430">
        <f t="shared" ca="1" si="584"/>
        <v>0</v>
      </c>
      <c r="H4430">
        <f t="shared" ca="1" si="585"/>
        <v>0</v>
      </c>
      <c r="I4430">
        <f t="shared" ca="1" si="586"/>
        <v>0</v>
      </c>
      <c r="J4430">
        <f t="shared" ca="1" si="581"/>
        <v>0</v>
      </c>
      <c r="K4430">
        <f t="shared" ca="1" si="581"/>
        <v>0</v>
      </c>
      <c r="L4430">
        <f t="shared" ca="1" si="581"/>
        <v>0</v>
      </c>
      <c r="M4430">
        <f t="shared" ca="1" si="581"/>
        <v>0</v>
      </c>
      <c r="N4430">
        <f t="shared" ca="1" si="581"/>
        <v>0</v>
      </c>
      <c r="O4430" t="e">
        <f t="shared" ca="1" si="579"/>
        <v>#N/A</v>
      </c>
      <c r="P4430" t="e">
        <f t="shared" ca="1" si="580"/>
        <v>#N/A</v>
      </c>
    </row>
    <row r="4431" spans="1:16">
      <c r="A4431" t="str">
        <f t="shared" si="582"/>
        <v>19</v>
      </c>
      <c r="B4431" t="e">
        <f t="shared" ca="1" si="583"/>
        <v>#N/A</v>
      </c>
      <c r="C4431" t="s">
        <v>477</v>
      </c>
      <c r="D4431" t="s">
        <v>5302</v>
      </c>
      <c r="E4431">
        <f t="shared" ca="1" si="584"/>
        <v>0</v>
      </c>
      <c r="H4431">
        <f t="shared" ca="1" si="585"/>
        <v>0</v>
      </c>
      <c r="I4431">
        <f t="shared" ca="1" si="586"/>
        <v>0</v>
      </c>
      <c r="J4431">
        <f t="shared" ca="1" si="581"/>
        <v>0</v>
      </c>
      <c r="K4431">
        <f t="shared" ca="1" si="581"/>
        <v>0</v>
      </c>
      <c r="L4431">
        <f t="shared" ca="1" si="581"/>
        <v>0</v>
      </c>
      <c r="M4431">
        <f t="shared" ca="1" si="581"/>
        <v>0</v>
      </c>
      <c r="N4431">
        <f t="shared" ca="1" si="581"/>
        <v>0</v>
      </c>
      <c r="O4431" t="e">
        <f t="shared" ca="1" si="579"/>
        <v>#N/A</v>
      </c>
      <c r="P4431" t="e">
        <f t="shared" ca="1" si="580"/>
        <v>#N/A</v>
      </c>
    </row>
    <row r="4432" spans="1:16">
      <c r="A4432" t="str">
        <f t="shared" si="582"/>
        <v>19</v>
      </c>
      <c r="B4432" t="e">
        <f t="shared" ca="1" si="583"/>
        <v>#N/A</v>
      </c>
      <c r="C4432" t="s">
        <v>479</v>
      </c>
      <c r="D4432" t="s">
        <v>5301</v>
      </c>
      <c r="E4432">
        <f t="shared" ca="1" si="584"/>
        <v>0</v>
      </c>
      <c r="H4432">
        <f t="shared" ca="1" si="585"/>
        <v>0</v>
      </c>
      <c r="I4432">
        <f t="shared" ca="1" si="586"/>
        <v>0</v>
      </c>
      <c r="J4432">
        <f t="shared" ca="1" si="581"/>
        <v>0</v>
      </c>
      <c r="K4432">
        <f t="shared" ca="1" si="581"/>
        <v>0</v>
      </c>
      <c r="L4432">
        <f t="shared" ca="1" si="581"/>
        <v>0</v>
      </c>
      <c r="M4432">
        <f t="shared" ca="1" si="581"/>
        <v>0</v>
      </c>
      <c r="N4432">
        <f t="shared" ca="1" si="581"/>
        <v>0</v>
      </c>
      <c r="O4432" t="e">
        <f t="shared" ref="O4432:O4495" ca="1" si="587">VLOOKUP($H4432,$G$8:$I$13,2,FALSE)</f>
        <v>#N/A</v>
      </c>
      <c r="P4432" t="e">
        <f t="shared" ref="P4432:P4495" ca="1" si="588">VLOOKUP($H4432,$G$8:$I$13,3,FALSE)</f>
        <v>#N/A</v>
      </c>
    </row>
    <row r="4433" spans="1:16">
      <c r="A4433" t="str">
        <f t="shared" si="582"/>
        <v>19</v>
      </c>
      <c r="B4433" t="e">
        <f t="shared" ca="1" si="583"/>
        <v>#N/A</v>
      </c>
      <c r="C4433" t="s">
        <v>481</v>
      </c>
      <c r="D4433" t="s">
        <v>5303</v>
      </c>
      <c r="E4433">
        <f t="shared" ca="1" si="584"/>
        <v>0</v>
      </c>
      <c r="H4433">
        <f t="shared" ca="1" si="585"/>
        <v>0</v>
      </c>
      <c r="I4433">
        <f t="shared" ca="1" si="586"/>
        <v>0</v>
      </c>
      <c r="J4433">
        <f t="shared" ca="1" si="581"/>
        <v>0</v>
      </c>
      <c r="K4433">
        <f t="shared" ca="1" si="581"/>
        <v>0</v>
      </c>
      <c r="L4433">
        <f t="shared" ca="1" si="581"/>
        <v>0</v>
      </c>
      <c r="M4433">
        <f t="shared" ca="1" si="581"/>
        <v>0</v>
      </c>
      <c r="N4433">
        <f t="shared" ca="1" si="581"/>
        <v>0</v>
      </c>
      <c r="O4433" t="e">
        <f t="shared" ca="1" si="587"/>
        <v>#N/A</v>
      </c>
      <c r="P4433" t="e">
        <f t="shared" ca="1" si="588"/>
        <v>#N/A</v>
      </c>
    </row>
    <row r="4434" spans="1:16">
      <c r="A4434" t="str">
        <f t="shared" si="582"/>
        <v>19</v>
      </c>
      <c r="B4434" t="e">
        <f t="shared" ca="1" si="583"/>
        <v>#N/A</v>
      </c>
      <c r="C4434" t="s">
        <v>483</v>
      </c>
      <c r="D4434" t="s">
        <v>5298</v>
      </c>
      <c r="E4434">
        <f t="shared" ca="1" si="584"/>
        <v>0</v>
      </c>
      <c r="H4434">
        <f t="shared" ca="1" si="585"/>
        <v>0</v>
      </c>
      <c r="I4434">
        <f t="shared" ca="1" si="586"/>
        <v>0</v>
      </c>
      <c r="J4434">
        <f t="shared" ca="1" si="581"/>
        <v>0</v>
      </c>
      <c r="K4434">
        <f t="shared" ca="1" si="581"/>
        <v>0</v>
      </c>
      <c r="L4434">
        <f t="shared" ca="1" si="581"/>
        <v>0</v>
      </c>
      <c r="M4434">
        <f t="shared" ca="1" si="581"/>
        <v>0</v>
      </c>
      <c r="N4434">
        <f t="shared" ca="1" si="581"/>
        <v>0</v>
      </c>
      <c r="O4434" t="e">
        <f t="shared" ca="1" si="587"/>
        <v>#N/A</v>
      </c>
      <c r="P4434" t="e">
        <f t="shared" ca="1" si="588"/>
        <v>#N/A</v>
      </c>
    </row>
    <row r="4435" spans="1:16">
      <c r="A4435" t="str">
        <f t="shared" si="582"/>
        <v>19</v>
      </c>
      <c r="B4435" t="e">
        <f t="shared" ca="1" si="583"/>
        <v>#N/A</v>
      </c>
      <c r="C4435" t="s">
        <v>485</v>
      </c>
      <c r="D4435" t="s">
        <v>5299</v>
      </c>
      <c r="E4435">
        <f t="shared" ca="1" si="584"/>
        <v>0</v>
      </c>
      <c r="H4435">
        <f t="shared" ca="1" si="585"/>
        <v>0</v>
      </c>
      <c r="I4435">
        <f t="shared" ca="1" si="586"/>
        <v>0</v>
      </c>
      <c r="J4435">
        <f t="shared" ca="1" si="581"/>
        <v>0</v>
      </c>
      <c r="K4435">
        <f t="shared" ca="1" si="581"/>
        <v>0</v>
      </c>
      <c r="L4435">
        <f t="shared" ca="1" si="581"/>
        <v>0</v>
      </c>
      <c r="M4435">
        <f t="shared" ca="1" si="581"/>
        <v>0</v>
      </c>
      <c r="N4435">
        <f t="shared" ca="1" si="581"/>
        <v>0</v>
      </c>
      <c r="O4435" t="e">
        <f t="shared" ca="1" si="587"/>
        <v>#N/A</v>
      </c>
      <c r="P4435" t="e">
        <f t="shared" ca="1" si="588"/>
        <v>#N/A</v>
      </c>
    </row>
    <row r="4436" spans="1:16">
      <c r="A4436" t="str">
        <f t="shared" si="582"/>
        <v>19</v>
      </c>
      <c r="B4436" t="e">
        <f t="shared" ca="1" si="583"/>
        <v>#N/A</v>
      </c>
      <c r="C4436" t="s">
        <v>487</v>
      </c>
      <c r="D4436" t="s">
        <v>5300</v>
      </c>
      <c r="E4436">
        <f t="shared" ca="1" si="584"/>
        <v>0</v>
      </c>
      <c r="H4436">
        <f t="shared" ca="1" si="585"/>
        <v>0</v>
      </c>
      <c r="I4436">
        <f t="shared" ca="1" si="586"/>
        <v>0</v>
      </c>
      <c r="J4436">
        <f t="shared" ca="1" si="581"/>
        <v>0</v>
      </c>
      <c r="K4436">
        <f t="shared" ca="1" si="581"/>
        <v>0</v>
      </c>
      <c r="L4436">
        <f t="shared" ca="1" si="581"/>
        <v>0</v>
      </c>
      <c r="M4436">
        <f t="shared" ca="1" si="581"/>
        <v>0</v>
      </c>
      <c r="N4436">
        <f t="shared" ca="1" si="581"/>
        <v>0</v>
      </c>
      <c r="O4436" t="e">
        <f t="shared" ca="1" si="587"/>
        <v>#N/A</v>
      </c>
      <c r="P4436" t="e">
        <f t="shared" ca="1" si="588"/>
        <v>#N/A</v>
      </c>
    </row>
    <row r="4437" spans="1:16">
      <c r="A4437" t="str">
        <f t="shared" si="582"/>
        <v>19</v>
      </c>
      <c r="B4437" t="str">
        <f t="shared" ca="1" si="583"/>
        <v>GRP</v>
      </c>
      <c r="C4437" t="s">
        <v>489</v>
      </c>
      <c r="D4437" t="s">
        <v>5295</v>
      </c>
      <c r="E4437">
        <f t="shared" ca="1" si="584"/>
        <v>0</v>
      </c>
      <c r="H4437" t="str">
        <f t="shared" ca="1" si="585"/>
        <v>'360 GRP '!</v>
      </c>
      <c r="I4437">
        <f t="shared" ca="1" si="586"/>
        <v>0</v>
      </c>
      <c r="J4437" t="str">
        <f t="shared" ca="1" si="581"/>
        <v>'360 GRP '!</v>
      </c>
      <c r="K4437">
        <f t="shared" ca="1" si="581"/>
        <v>0</v>
      </c>
      <c r="L4437">
        <f t="shared" ca="1" si="581"/>
        <v>0</v>
      </c>
      <c r="M4437">
        <f t="shared" ca="1" si="581"/>
        <v>0</v>
      </c>
      <c r="N4437">
        <f t="shared" ca="1" si="581"/>
        <v>0</v>
      </c>
      <c r="O4437" t="str">
        <f t="shared" ca="1" si="587"/>
        <v>D:AD</v>
      </c>
      <c r="P4437" t="str">
        <f t="shared" ca="1" si="588"/>
        <v>D10:AD10</v>
      </c>
    </row>
    <row r="4438" spans="1:16">
      <c r="A4438" t="str">
        <f t="shared" si="582"/>
        <v>19</v>
      </c>
      <c r="B4438" t="str">
        <f t="shared" ca="1" si="583"/>
        <v>GRP</v>
      </c>
      <c r="C4438" t="s">
        <v>490</v>
      </c>
      <c r="D4438" t="s">
        <v>5296</v>
      </c>
      <c r="E4438">
        <f t="shared" ca="1" si="584"/>
        <v>0</v>
      </c>
      <c r="H4438" t="str">
        <f t="shared" ca="1" si="585"/>
        <v>'360 GRP '!</v>
      </c>
      <c r="I4438">
        <f t="shared" ca="1" si="586"/>
        <v>0</v>
      </c>
      <c r="J4438" t="str">
        <f t="shared" ca="1" si="581"/>
        <v>'360 GRP '!</v>
      </c>
      <c r="K4438">
        <f t="shared" ca="1" si="581"/>
        <v>0</v>
      </c>
      <c r="L4438">
        <f t="shared" ca="1" si="581"/>
        <v>0</v>
      </c>
      <c r="M4438">
        <f t="shared" ca="1" si="581"/>
        <v>0</v>
      </c>
      <c r="N4438">
        <f t="shared" ca="1" si="581"/>
        <v>0</v>
      </c>
      <c r="O4438" t="str">
        <f t="shared" ca="1" si="587"/>
        <v>D:AD</v>
      </c>
      <c r="P4438" t="str">
        <f t="shared" ca="1" si="588"/>
        <v>D10:AD10</v>
      </c>
    </row>
    <row r="4439" spans="1:16">
      <c r="A4439" t="str">
        <f t="shared" si="582"/>
        <v>19</v>
      </c>
      <c r="B4439" t="str">
        <f t="shared" ca="1" si="583"/>
        <v>GRP</v>
      </c>
      <c r="C4439" t="s">
        <v>491</v>
      </c>
      <c r="D4439" t="s">
        <v>5297</v>
      </c>
      <c r="E4439">
        <f t="shared" ca="1" si="584"/>
        <v>0</v>
      </c>
      <c r="H4439" t="str">
        <f t="shared" ca="1" si="585"/>
        <v>'360 GRP '!</v>
      </c>
      <c r="I4439">
        <f t="shared" ca="1" si="586"/>
        <v>0</v>
      </c>
      <c r="J4439" t="str">
        <f t="shared" ca="1" si="581"/>
        <v>'360 GRP '!</v>
      </c>
      <c r="K4439">
        <f t="shared" ca="1" si="581"/>
        <v>0</v>
      </c>
      <c r="L4439">
        <f t="shared" ca="1" si="581"/>
        <v>0</v>
      </c>
      <c r="M4439">
        <f t="shared" ca="1" si="581"/>
        <v>0</v>
      </c>
      <c r="N4439">
        <f t="shared" ca="1" si="581"/>
        <v>0</v>
      </c>
      <c r="O4439" t="str">
        <f t="shared" ca="1" si="587"/>
        <v>D:AD</v>
      </c>
      <c r="P4439" t="str">
        <f t="shared" ca="1" si="588"/>
        <v>D10:AD10</v>
      </c>
    </row>
    <row r="4440" spans="1:16">
      <c r="A4440" t="str">
        <f t="shared" si="582"/>
        <v>19</v>
      </c>
      <c r="B4440" t="str">
        <f t="shared" ca="1" si="583"/>
        <v>GRP</v>
      </c>
      <c r="C4440" t="s">
        <v>436</v>
      </c>
      <c r="D4440" t="s">
        <v>5286</v>
      </c>
      <c r="E4440">
        <f t="shared" ca="1" si="584"/>
        <v>0</v>
      </c>
      <c r="H4440" t="str">
        <f t="shared" ca="1" si="585"/>
        <v>'360 GRP '!</v>
      </c>
      <c r="I4440">
        <f t="shared" ca="1" si="586"/>
        <v>0</v>
      </c>
      <c r="J4440" t="str">
        <f t="shared" ca="1" si="581"/>
        <v>'360 GRP '!</v>
      </c>
      <c r="K4440">
        <f t="shared" ca="1" si="581"/>
        <v>0</v>
      </c>
      <c r="L4440">
        <f t="shared" ca="1" si="581"/>
        <v>0</v>
      </c>
      <c r="M4440">
        <f t="shared" ca="1" si="581"/>
        <v>0</v>
      </c>
      <c r="N4440">
        <f t="shared" ca="1" si="581"/>
        <v>0</v>
      </c>
      <c r="O4440" t="str">
        <f t="shared" ca="1" si="587"/>
        <v>D:AD</v>
      </c>
      <c r="P4440" t="str">
        <f t="shared" ca="1" si="588"/>
        <v>D10:AD10</v>
      </c>
    </row>
    <row r="4441" spans="1:16">
      <c r="A4441" t="str">
        <f t="shared" si="582"/>
        <v>19</v>
      </c>
      <c r="B4441" t="str">
        <f t="shared" ca="1" si="583"/>
        <v>GRP</v>
      </c>
      <c r="C4441" t="s">
        <v>492</v>
      </c>
      <c r="D4441" t="s">
        <v>5287</v>
      </c>
      <c r="E4441">
        <f t="shared" ca="1" si="584"/>
        <v>0</v>
      </c>
      <c r="H4441" t="str">
        <f t="shared" ca="1" si="585"/>
        <v>'360 GRP '!</v>
      </c>
      <c r="I4441">
        <f t="shared" ca="1" si="586"/>
        <v>0</v>
      </c>
      <c r="J4441" t="str">
        <f t="shared" ca="1" si="581"/>
        <v>'360 GRP '!</v>
      </c>
      <c r="K4441">
        <f t="shared" ca="1" si="581"/>
        <v>0</v>
      </c>
      <c r="L4441">
        <f t="shared" ca="1" si="581"/>
        <v>0</v>
      </c>
      <c r="M4441">
        <f t="shared" ca="1" si="581"/>
        <v>0</v>
      </c>
      <c r="N4441">
        <f t="shared" ca="1" si="581"/>
        <v>0</v>
      </c>
      <c r="O4441" t="str">
        <f t="shared" ca="1" si="587"/>
        <v>D:AD</v>
      </c>
      <c r="P4441" t="str">
        <f t="shared" ca="1" si="588"/>
        <v>D10:AD10</v>
      </c>
    </row>
    <row r="4442" spans="1:16">
      <c r="A4442" t="str">
        <f t="shared" si="582"/>
        <v>19</v>
      </c>
      <c r="B4442" t="str">
        <f t="shared" ca="1" si="583"/>
        <v>GRP</v>
      </c>
      <c r="C4442" t="s">
        <v>494</v>
      </c>
      <c r="D4442" t="s">
        <v>5288</v>
      </c>
      <c r="E4442">
        <f t="shared" ca="1" si="584"/>
        <v>0</v>
      </c>
      <c r="H4442" t="str">
        <f t="shared" ca="1" si="585"/>
        <v>'360 GRP '!</v>
      </c>
      <c r="I4442">
        <f t="shared" ca="1" si="586"/>
        <v>0</v>
      </c>
      <c r="J4442" t="str">
        <f t="shared" ca="1" si="581"/>
        <v>'360 GRP '!</v>
      </c>
      <c r="K4442">
        <f t="shared" ca="1" si="581"/>
        <v>0</v>
      </c>
      <c r="L4442">
        <f t="shared" ca="1" si="581"/>
        <v>0</v>
      </c>
      <c r="M4442">
        <f t="shared" ca="1" si="581"/>
        <v>0</v>
      </c>
      <c r="N4442">
        <f t="shared" ca="1" si="581"/>
        <v>0</v>
      </c>
      <c r="O4442" t="str">
        <f t="shared" ca="1" si="587"/>
        <v>D:AD</v>
      </c>
      <c r="P4442" t="str">
        <f t="shared" ca="1" si="588"/>
        <v>D10:AD10</v>
      </c>
    </row>
    <row r="4443" spans="1:16">
      <c r="A4443" t="str">
        <f t="shared" si="582"/>
        <v>19</v>
      </c>
      <c r="B4443" t="str">
        <f t="shared" ca="1" si="583"/>
        <v>GRP</v>
      </c>
      <c r="C4443" t="s">
        <v>496</v>
      </c>
      <c r="D4443" t="s">
        <v>5289</v>
      </c>
      <c r="E4443">
        <f t="shared" ca="1" si="584"/>
        <v>0</v>
      </c>
      <c r="H4443" t="str">
        <f t="shared" ca="1" si="585"/>
        <v>'360 GRP '!</v>
      </c>
      <c r="I4443">
        <f t="shared" ca="1" si="586"/>
        <v>0</v>
      </c>
      <c r="J4443" t="str">
        <f t="shared" ca="1" si="581"/>
        <v>'360 GRP '!</v>
      </c>
      <c r="K4443">
        <f t="shared" ca="1" si="581"/>
        <v>0</v>
      </c>
      <c r="L4443">
        <f t="shared" ca="1" si="581"/>
        <v>0</v>
      </c>
      <c r="M4443">
        <f t="shared" ca="1" si="581"/>
        <v>0</v>
      </c>
      <c r="N4443">
        <f t="shared" ca="1" si="581"/>
        <v>0</v>
      </c>
      <c r="O4443" t="str">
        <f t="shared" ca="1" si="587"/>
        <v>D:AD</v>
      </c>
      <c r="P4443" t="str">
        <f t="shared" ca="1" si="588"/>
        <v>D10:AD10</v>
      </c>
    </row>
    <row r="4444" spans="1:16">
      <c r="A4444" t="str">
        <f t="shared" si="582"/>
        <v>19</v>
      </c>
      <c r="B4444" t="str">
        <f t="shared" ca="1" si="583"/>
        <v>GRP</v>
      </c>
      <c r="C4444" t="s">
        <v>498</v>
      </c>
      <c r="D4444" t="s">
        <v>5284</v>
      </c>
      <c r="E4444">
        <f t="shared" ca="1" si="584"/>
        <v>0</v>
      </c>
      <c r="H4444" t="str">
        <f t="shared" ca="1" si="585"/>
        <v>'360 GRP '!</v>
      </c>
      <c r="I4444">
        <f t="shared" ca="1" si="586"/>
        <v>0</v>
      </c>
      <c r="J4444" t="str">
        <f t="shared" ca="1" si="581"/>
        <v>'360 GRP '!</v>
      </c>
      <c r="K4444">
        <f t="shared" ca="1" si="581"/>
        <v>0</v>
      </c>
      <c r="L4444">
        <f t="shared" ca="1" si="581"/>
        <v>0</v>
      </c>
      <c r="M4444">
        <f t="shared" ca="1" si="581"/>
        <v>0</v>
      </c>
      <c r="N4444">
        <f t="shared" ca="1" si="581"/>
        <v>0</v>
      </c>
      <c r="O4444" t="str">
        <f t="shared" ca="1" si="587"/>
        <v>D:AD</v>
      </c>
      <c r="P4444" t="str">
        <f t="shared" ca="1" si="588"/>
        <v>D10:AD10</v>
      </c>
    </row>
    <row r="4445" spans="1:16">
      <c r="A4445" t="str">
        <f t="shared" si="582"/>
        <v>19</v>
      </c>
      <c r="B4445" t="str">
        <f t="shared" ca="1" si="583"/>
        <v>GRP</v>
      </c>
      <c r="C4445" t="s">
        <v>500</v>
      </c>
      <c r="D4445" t="s">
        <v>5285</v>
      </c>
      <c r="E4445">
        <f t="shared" ca="1" si="584"/>
        <v>0</v>
      </c>
      <c r="H4445" t="str">
        <f t="shared" ca="1" si="585"/>
        <v>'360 GRP '!</v>
      </c>
      <c r="I4445">
        <f t="shared" ca="1" si="586"/>
        <v>0</v>
      </c>
      <c r="J4445" t="str">
        <f t="shared" ca="1" si="581"/>
        <v>'360 GRP '!</v>
      </c>
      <c r="K4445">
        <f t="shared" ca="1" si="581"/>
        <v>0</v>
      </c>
      <c r="L4445">
        <f t="shared" ca="1" si="581"/>
        <v>0</v>
      </c>
      <c r="M4445">
        <f t="shared" ca="1" si="581"/>
        <v>0</v>
      </c>
      <c r="N4445">
        <f t="shared" ca="1" si="581"/>
        <v>0</v>
      </c>
      <c r="O4445" t="str">
        <f t="shared" ca="1" si="587"/>
        <v>D:AD</v>
      </c>
      <c r="P4445" t="str">
        <f t="shared" ca="1" si="588"/>
        <v>D10:AD10</v>
      </c>
    </row>
    <row r="4446" spans="1:16">
      <c r="A4446" t="str">
        <f t="shared" si="582"/>
        <v>19</v>
      </c>
      <c r="B4446" t="str">
        <f t="shared" ca="1" si="583"/>
        <v>GRP</v>
      </c>
      <c r="C4446" t="s">
        <v>502</v>
      </c>
      <c r="D4446" t="s">
        <v>5279</v>
      </c>
      <c r="E4446">
        <f t="shared" ca="1" si="584"/>
        <v>0</v>
      </c>
      <c r="H4446" t="str">
        <f t="shared" ca="1" si="585"/>
        <v>'360 GRP '!</v>
      </c>
      <c r="I4446">
        <f t="shared" ca="1" si="586"/>
        <v>0</v>
      </c>
      <c r="J4446" t="str">
        <f t="shared" ca="1" si="581"/>
        <v>'360 GRP '!</v>
      </c>
      <c r="K4446">
        <f t="shared" ca="1" si="581"/>
        <v>0</v>
      </c>
      <c r="L4446">
        <f t="shared" ca="1" si="581"/>
        <v>0</v>
      </c>
      <c r="M4446">
        <f t="shared" ca="1" si="581"/>
        <v>0</v>
      </c>
      <c r="N4446">
        <f t="shared" ca="1" si="581"/>
        <v>0</v>
      </c>
      <c r="O4446" t="str">
        <f t="shared" ca="1" si="587"/>
        <v>D:AD</v>
      </c>
      <c r="P4446" t="str">
        <f t="shared" ca="1" si="588"/>
        <v>D10:AD10</v>
      </c>
    </row>
    <row r="4447" spans="1:16">
      <c r="A4447" t="str">
        <f t="shared" si="582"/>
        <v>19</v>
      </c>
      <c r="B4447" t="str">
        <f t="shared" ca="1" si="583"/>
        <v>GRP</v>
      </c>
      <c r="C4447" t="s">
        <v>504</v>
      </c>
      <c r="D4447" t="s">
        <v>5280</v>
      </c>
      <c r="E4447">
        <f t="shared" ca="1" si="584"/>
        <v>0</v>
      </c>
      <c r="H4447" t="str">
        <f t="shared" ca="1" si="585"/>
        <v>'360 GRP '!</v>
      </c>
      <c r="I4447">
        <f t="shared" ca="1" si="586"/>
        <v>0</v>
      </c>
      <c r="J4447" t="str">
        <f t="shared" ca="1" si="581"/>
        <v>'360 GRP '!</v>
      </c>
      <c r="K4447">
        <f t="shared" ca="1" si="581"/>
        <v>0</v>
      </c>
      <c r="L4447">
        <f t="shared" ca="1" si="581"/>
        <v>0</v>
      </c>
      <c r="M4447">
        <f t="shared" ca="1" si="581"/>
        <v>0</v>
      </c>
      <c r="N4447">
        <f t="shared" ca="1" si="581"/>
        <v>0</v>
      </c>
      <c r="O4447" t="str">
        <f t="shared" ca="1" si="587"/>
        <v>D:AD</v>
      </c>
      <c r="P4447" t="str">
        <f t="shared" ca="1" si="588"/>
        <v>D10:AD10</v>
      </c>
    </row>
    <row r="4448" spans="1:16">
      <c r="A4448" t="str">
        <f t="shared" si="582"/>
        <v>19</v>
      </c>
      <c r="B4448" t="str">
        <f t="shared" ca="1" si="583"/>
        <v>GRP</v>
      </c>
      <c r="C4448" t="s">
        <v>515</v>
      </c>
      <c r="D4448" t="s">
        <v>5281</v>
      </c>
      <c r="E4448">
        <f t="shared" ca="1" si="584"/>
        <v>0</v>
      </c>
      <c r="H4448" t="str">
        <f t="shared" ca="1" si="585"/>
        <v>'360 GRP '!</v>
      </c>
      <c r="I4448">
        <f t="shared" ca="1" si="586"/>
        <v>0</v>
      </c>
      <c r="J4448" t="str">
        <f t="shared" ca="1" si="581"/>
        <v>'360 GRP '!</v>
      </c>
      <c r="K4448">
        <f t="shared" ca="1" si="581"/>
        <v>0</v>
      </c>
      <c r="L4448">
        <f t="shared" ca="1" si="581"/>
        <v>0</v>
      </c>
      <c r="M4448">
        <f t="shared" ca="1" si="581"/>
        <v>0</v>
      </c>
      <c r="N4448">
        <f t="shared" ca="1" si="581"/>
        <v>0</v>
      </c>
      <c r="O4448" t="str">
        <f t="shared" ca="1" si="587"/>
        <v>D:AD</v>
      </c>
      <c r="P4448" t="str">
        <f t="shared" ca="1" si="588"/>
        <v>D10:AD10</v>
      </c>
    </row>
    <row r="4449" spans="1:16">
      <c r="A4449" t="str">
        <f t="shared" si="582"/>
        <v>19</v>
      </c>
      <c r="B4449" t="str">
        <f t="shared" ca="1" si="583"/>
        <v>GRP</v>
      </c>
      <c r="C4449" t="s">
        <v>516</v>
      </c>
      <c r="D4449" t="s">
        <v>5283</v>
      </c>
      <c r="E4449">
        <f t="shared" ca="1" si="584"/>
        <v>0</v>
      </c>
      <c r="H4449" t="str">
        <f t="shared" ca="1" si="585"/>
        <v>'360 GRP '!</v>
      </c>
      <c r="I4449">
        <f t="shared" ca="1" si="586"/>
        <v>0</v>
      </c>
      <c r="J4449" t="str">
        <f t="shared" ca="1" si="581"/>
        <v>'360 GRP '!</v>
      </c>
      <c r="K4449">
        <f t="shared" ca="1" si="581"/>
        <v>0</v>
      </c>
      <c r="L4449">
        <f t="shared" ca="1" si="581"/>
        <v>0</v>
      </c>
      <c r="M4449">
        <f t="shared" ca="1" si="581"/>
        <v>0</v>
      </c>
      <c r="N4449">
        <f t="shared" ca="1" si="581"/>
        <v>0</v>
      </c>
      <c r="O4449" t="str">
        <f t="shared" ca="1" si="587"/>
        <v>D:AD</v>
      </c>
      <c r="P4449" t="str">
        <f t="shared" ca="1" si="588"/>
        <v>D10:AD10</v>
      </c>
    </row>
    <row r="4450" spans="1:16">
      <c r="A4450" t="str">
        <f t="shared" si="582"/>
        <v>19</v>
      </c>
      <c r="B4450" t="str">
        <f t="shared" ca="1" si="583"/>
        <v>GRP</v>
      </c>
      <c r="C4450" t="s">
        <v>517</v>
      </c>
      <c r="D4450" t="s">
        <v>5282</v>
      </c>
      <c r="E4450">
        <f t="shared" ca="1" si="584"/>
        <v>0</v>
      </c>
      <c r="H4450" t="str">
        <f t="shared" ca="1" si="585"/>
        <v>'360 GRP '!</v>
      </c>
      <c r="I4450">
        <f t="shared" ca="1" si="586"/>
        <v>0</v>
      </c>
      <c r="J4450" t="str">
        <f t="shared" ca="1" si="581"/>
        <v>'360 GRP '!</v>
      </c>
      <c r="K4450">
        <f t="shared" ca="1" si="581"/>
        <v>0</v>
      </c>
      <c r="L4450">
        <f t="shared" ca="1" si="581"/>
        <v>0</v>
      </c>
      <c r="M4450">
        <f t="shared" ca="1" si="581"/>
        <v>0</v>
      </c>
      <c r="N4450">
        <f t="shared" ca="1" si="581"/>
        <v>0</v>
      </c>
      <c r="O4450" t="str">
        <f t="shared" ca="1" si="587"/>
        <v>D:AD</v>
      </c>
      <c r="P4450" t="str">
        <f t="shared" ca="1" si="588"/>
        <v>D10:AD10</v>
      </c>
    </row>
    <row r="4451" spans="1:16">
      <c r="A4451" t="str">
        <f t="shared" si="582"/>
        <v>20</v>
      </c>
      <c r="B4451" t="str">
        <f t="shared" ca="1" si="583"/>
        <v>GRP</v>
      </c>
      <c r="C4451" t="s">
        <v>356</v>
      </c>
      <c r="D4451" t="s">
        <v>5437</v>
      </c>
      <c r="E4451">
        <f t="shared" ca="1" si="584"/>
        <v>0</v>
      </c>
      <c r="H4451" t="str">
        <f t="shared" ca="1" si="585"/>
        <v>'360 GRP '!</v>
      </c>
      <c r="I4451">
        <f t="shared" ca="1" si="586"/>
        <v>0</v>
      </c>
      <c r="J4451" t="str">
        <f t="shared" ca="1" si="581"/>
        <v>'360 GRP '!</v>
      </c>
      <c r="K4451">
        <f t="shared" ca="1" si="581"/>
        <v>0</v>
      </c>
      <c r="L4451">
        <f t="shared" ca="1" si="581"/>
        <v>0</v>
      </c>
      <c r="M4451">
        <f t="shared" ca="1" si="581"/>
        <v>0</v>
      </c>
      <c r="N4451">
        <f t="shared" ca="1" si="581"/>
        <v>0</v>
      </c>
      <c r="O4451" t="str">
        <f t="shared" ca="1" si="587"/>
        <v>D:AD</v>
      </c>
      <c r="P4451" t="str">
        <f t="shared" ca="1" si="588"/>
        <v>D10:AD10</v>
      </c>
    </row>
    <row r="4452" spans="1:16">
      <c r="A4452" t="str">
        <f t="shared" si="582"/>
        <v>20</v>
      </c>
      <c r="B4452" t="str">
        <f t="shared" ca="1" si="583"/>
        <v>GRP</v>
      </c>
      <c r="C4452" t="s">
        <v>357</v>
      </c>
      <c r="D4452" t="s">
        <v>5438</v>
      </c>
      <c r="E4452">
        <f t="shared" ca="1" si="584"/>
        <v>0</v>
      </c>
      <c r="H4452" t="str">
        <f t="shared" ca="1" si="585"/>
        <v>'360 GRP '!</v>
      </c>
      <c r="I4452">
        <f t="shared" ca="1" si="586"/>
        <v>0</v>
      </c>
      <c r="J4452" t="str">
        <f t="shared" ca="1" si="581"/>
        <v>'360 GRP '!</v>
      </c>
      <c r="K4452">
        <f t="shared" ca="1" si="581"/>
        <v>0</v>
      </c>
      <c r="L4452">
        <f t="shared" ca="1" si="581"/>
        <v>0</v>
      </c>
      <c r="M4452">
        <f t="shared" ca="1" si="581"/>
        <v>0</v>
      </c>
      <c r="N4452">
        <f t="shared" ca="1" si="581"/>
        <v>0</v>
      </c>
      <c r="O4452" t="str">
        <f t="shared" ca="1" si="587"/>
        <v>D:AD</v>
      </c>
      <c r="P4452" t="str">
        <f t="shared" ca="1" si="588"/>
        <v>D10:AD10</v>
      </c>
    </row>
    <row r="4453" spans="1:16">
      <c r="A4453" t="str">
        <f t="shared" si="582"/>
        <v>20</v>
      </c>
      <c r="B4453" t="str">
        <f t="shared" ca="1" si="583"/>
        <v>GRP</v>
      </c>
      <c r="C4453" t="s">
        <v>358</v>
      </c>
      <c r="D4453" t="s">
        <v>5439</v>
      </c>
      <c r="E4453">
        <f t="shared" ca="1" si="584"/>
        <v>0</v>
      </c>
      <c r="H4453" t="str">
        <f t="shared" ca="1" si="585"/>
        <v>'360 GRP '!</v>
      </c>
      <c r="I4453">
        <f t="shared" ca="1" si="586"/>
        <v>0</v>
      </c>
      <c r="J4453" t="str">
        <f t="shared" ref="J4453:N4503" ca="1" si="589">IF(IFERROR(VLOOKUP($C4453,INDIRECT(J$14&amp;"D:D"),1,FALSE),0)&lt;&gt;0,J$14,0)</f>
        <v>'360 GRP '!</v>
      </c>
      <c r="K4453">
        <f t="shared" ca="1" si="589"/>
        <v>0</v>
      </c>
      <c r="L4453">
        <f t="shared" ca="1" si="589"/>
        <v>0</v>
      </c>
      <c r="M4453">
        <f t="shared" ca="1" si="589"/>
        <v>0</v>
      </c>
      <c r="N4453">
        <f t="shared" ca="1" si="589"/>
        <v>0</v>
      </c>
      <c r="O4453" t="str">
        <f t="shared" ca="1" si="587"/>
        <v>D:AD</v>
      </c>
      <c r="P4453" t="str">
        <f t="shared" ca="1" si="588"/>
        <v>D10:AD10</v>
      </c>
    </row>
    <row r="4454" spans="1:16">
      <c r="A4454" t="str">
        <f t="shared" si="582"/>
        <v>20</v>
      </c>
      <c r="B4454" t="str">
        <f t="shared" ca="1" si="583"/>
        <v>GRP</v>
      </c>
      <c r="C4454" t="s">
        <v>5151</v>
      </c>
      <c r="D4454" t="s">
        <v>5440</v>
      </c>
      <c r="E4454">
        <f t="shared" ca="1" si="584"/>
        <v>0</v>
      </c>
      <c r="H4454" t="str">
        <f t="shared" ca="1" si="585"/>
        <v>'360 GRP '!</v>
      </c>
      <c r="I4454">
        <f t="shared" ca="1" si="586"/>
        <v>0</v>
      </c>
      <c r="J4454" t="str">
        <f t="shared" ca="1" si="589"/>
        <v>'360 GRP '!</v>
      </c>
      <c r="K4454">
        <f t="shared" ca="1" si="589"/>
        <v>0</v>
      </c>
      <c r="L4454">
        <f t="shared" ca="1" si="589"/>
        <v>0</v>
      </c>
      <c r="M4454">
        <f t="shared" ca="1" si="589"/>
        <v>0</v>
      </c>
      <c r="N4454">
        <f t="shared" ca="1" si="589"/>
        <v>0</v>
      </c>
      <c r="O4454" t="str">
        <f t="shared" ca="1" si="587"/>
        <v>D:AD</v>
      </c>
      <c r="P4454" t="str">
        <f t="shared" ca="1" si="588"/>
        <v>D10:AD10</v>
      </c>
    </row>
    <row r="4455" spans="1:16">
      <c r="A4455" t="str">
        <f t="shared" si="582"/>
        <v>20</v>
      </c>
      <c r="B4455" t="str">
        <f t="shared" ca="1" si="583"/>
        <v>GRP</v>
      </c>
      <c r="C4455" t="s">
        <v>359</v>
      </c>
      <c r="D4455" t="s">
        <v>5441</v>
      </c>
      <c r="E4455">
        <f t="shared" ca="1" si="584"/>
        <v>0</v>
      </c>
      <c r="H4455" t="str">
        <f t="shared" ca="1" si="585"/>
        <v>'360 GRP '!</v>
      </c>
      <c r="I4455">
        <f t="shared" ca="1" si="586"/>
        <v>0</v>
      </c>
      <c r="J4455" t="str">
        <f t="shared" ca="1" si="589"/>
        <v>'360 GRP '!</v>
      </c>
      <c r="K4455">
        <f t="shared" ca="1" si="589"/>
        <v>0</v>
      </c>
      <c r="L4455">
        <f t="shared" ca="1" si="589"/>
        <v>0</v>
      </c>
      <c r="M4455">
        <f t="shared" ca="1" si="589"/>
        <v>0</v>
      </c>
      <c r="N4455">
        <f t="shared" ca="1" si="589"/>
        <v>0</v>
      </c>
      <c r="O4455" t="str">
        <f t="shared" ca="1" si="587"/>
        <v>D:AD</v>
      </c>
      <c r="P4455" t="str">
        <f t="shared" ca="1" si="588"/>
        <v>D10:AD10</v>
      </c>
    </row>
    <row r="4456" spans="1:16">
      <c r="A4456" t="str">
        <f t="shared" si="582"/>
        <v>20</v>
      </c>
      <c r="B4456" t="str">
        <f t="shared" ca="1" si="583"/>
        <v>GRP</v>
      </c>
      <c r="C4456" t="s">
        <v>362</v>
      </c>
      <c r="D4456" t="s">
        <v>5442</v>
      </c>
      <c r="E4456">
        <f t="shared" ca="1" si="584"/>
        <v>0</v>
      </c>
      <c r="H4456" t="str">
        <f t="shared" ca="1" si="585"/>
        <v>'360 GRP '!</v>
      </c>
      <c r="I4456">
        <f t="shared" ca="1" si="586"/>
        <v>0</v>
      </c>
      <c r="J4456" t="str">
        <f t="shared" ca="1" si="589"/>
        <v>'360 GRP '!</v>
      </c>
      <c r="K4456">
        <f t="shared" ca="1" si="589"/>
        <v>0</v>
      </c>
      <c r="L4456">
        <f t="shared" ca="1" si="589"/>
        <v>0</v>
      </c>
      <c r="M4456">
        <f t="shared" ca="1" si="589"/>
        <v>0</v>
      </c>
      <c r="N4456">
        <f t="shared" ca="1" si="589"/>
        <v>0</v>
      </c>
      <c r="O4456" t="str">
        <f t="shared" ca="1" si="587"/>
        <v>D:AD</v>
      </c>
      <c r="P4456" t="str">
        <f t="shared" ca="1" si="588"/>
        <v>D10:AD10</v>
      </c>
    </row>
    <row r="4457" spans="1:16">
      <c r="A4457" t="str">
        <f t="shared" si="582"/>
        <v>20</v>
      </c>
      <c r="B4457" t="str">
        <f t="shared" ca="1" si="583"/>
        <v>GRP</v>
      </c>
      <c r="C4457" t="s">
        <v>5152</v>
      </c>
      <c r="D4457" t="s">
        <v>5443</v>
      </c>
      <c r="E4457">
        <f t="shared" ca="1" si="584"/>
        <v>0</v>
      </c>
      <c r="H4457" t="str">
        <f t="shared" ca="1" si="585"/>
        <v>'360 GRP '!</v>
      </c>
      <c r="I4457">
        <f t="shared" ca="1" si="586"/>
        <v>0</v>
      </c>
      <c r="J4457" t="str">
        <f t="shared" ca="1" si="589"/>
        <v>'360 GRP '!</v>
      </c>
      <c r="K4457">
        <f t="shared" ca="1" si="589"/>
        <v>0</v>
      </c>
      <c r="L4457">
        <f t="shared" ca="1" si="589"/>
        <v>0</v>
      </c>
      <c r="M4457">
        <f t="shared" ca="1" si="589"/>
        <v>0</v>
      </c>
      <c r="N4457">
        <f t="shared" ca="1" si="589"/>
        <v>0</v>
      </c>
      <c r="O4457" t="str">
        <f t="shared" ca="1" si="587"/>
        <v>D:AD</v>
      </c>
      <c r="P4457" t="str">
        <f t="shared" ca="1" si="588"/>
        <v>D10:AD10</v>
      </c>
    </row>
    <row r="4458" spans="1:16">
      <c r="A4458" t="str">
        <f t="shared" si="582"/>
        <v>20</v>
      </c>
      <c r="B4458" t="str">
        <f t="shared" ca="1" si="583"/>
        <v>GRP</v>
      </c>
      <c r="C4458" t="s">
        <v>363</v>
      </c>
      <c r="D4458" t="s">
        <v>5444</v>
      </c>
      <c r="E4458">
        <f t="shared" ca="1" si="584"/>
        <v>0</v>
      </c>
      <c r="H4458" t="str">
        <f t="shared" ca="1" si="585"/>
        <v>'360 GRP '!</v>
      </c>
      <c r="I4458">
        <f t="shared" ca="1" si="586"/>
        <v>0</v>
      </c>
      <c r="J4458" t="str">
        <f t="shared" ca="1" si="589"/>
        <v>'360 GRP '!</v>
      </c>
      <c r="K4458">
        <f t="shared" ca="1" si="589"/>
        <v>0</v>
      </c>
      <c r="L4458">
        <f t="shared" ca="1" si="589"/>
        <v>0</v>
      </c>
      <c r="M4458">
        <f t="shared" ca="1" si="589"/>
        <v>0</v>
      </c>
      <c r="N4458">
        <f t="shared" ca="1" si="589"/>
        <v>0</v>
      </c>
      <c r="O4458" t="str">
        <f t="shared" ca="1" si="587"/>
        <v>D:AD</v>
      </c>
      <c r="P4458" t="str">
        <f t="shared" ca="1" si="588"/>
        <v>D10:AD10</v>
      </c>
    </row>
    <row r="4459" spans="1:16">
      <c r="A4459" t="str">
        <f t="shared" si="582"/>
        <v>20</v>
      </c>
      <c r="B4459" t="str">
        <f t="shared" ca="1" si="583"/>
        <v>GRP</v>
      </c>
      <c r="C4459" t="s">
        <v>364</v>
      </c>
      <c r="D4459" t="s">
        <v>5445</v>
      </c>
      <c r="E4459">
        <f t="shared" ca="1" si="584"/>
        <v>0</v>
      </c>
      <c r="H4459" t="str">
        <f t="shared" ca="1" si="585"/>
        <v>'360 GRP '!</v>
      </c>
      <c r="I4459">
        <f t="shared" ca="1" si="586"/>
        <v>0</v>
      </c>
      <c r="J4459" t="str">
        <f t="shared" ca="1" si="589"/>
        <v>'360 GRP '!</v>
      </c>
      <c r="K4459">
        <f t="shared" ca="1" si="589"/>
        <v>0</v>
      </c>
      <c r="L4459">
        <f t="shared" ca="1" si="589"/>
        <v>0</v>
      </c>
      <c r="M4459">
        <f t="shared" ca="1" si="589"/>
        <v>0</v>
      </c>
      <c r="N4459">
        <f t="shared" ca="1" si="589"/>
        <v>0</v>
      </c>
      <c r="O4459" t="str">
        <f t="shared" ca="1" si="587"/>
        <v>D:AD</v>
      </c>
      <c r="P4459" t="str">
        <f t="shared" ca="1" si="588"/>
        <v>D10:AD10</v>
      </c>
    </row>
    <row r="4460" spans="1:16">
      <c r="A4460" t="str">
        <f t="shared" si="582"/>
        <v>20</v>
      </c>
      <c r="B4460" t="str">
        <f t="shared" ca="1" si="583"/>
        <v>GRP</v>
      </c>
      <c r="C4460" t="s">
        <v>365</v>
      </c>
      <c r="D4460" t="s">
        <v>5446</v>
      </c>
      <c r="E4460">
        <f t="shared" ca="1" si="584"/>
        <v>0</v>
      </c>
      <c r="H4460" t="str">
        <f t="shared" ca="1" si="585"/>
        <v>'360 GRP '!</v>
      </c>
      <c r="I4460">
        <f t="shared" ca="1" si="586"/>
        <v>0</v>
      </c>
      <c r="J4460" t="str">
        <f t="shared" ca="1" si="589"/>
        <v>'360 GRP '!</v>
      </c>
      <c r="K4460">
        <f t="shared" ca="1" si="589"/>
        <v>0</v>
      </c>
      <c r="L4460">
        <f t="shared" ca="1" si="589"/>
        <v>0</v>
      </c>
      <c r="M4460">
        <f t="shared" ca="1" si="589"/>
        <v>0</v>
      </c>
      <c r="N4460">
        <f t="shared" ca="1" si="589"/>
        <v>0</v>
      </c>
      <c r="O4460" t="str">
        <f t="shared" ca="1" si="587"/>
        <v>D:AD</v>
      </c>
      <c r="P4460" t="str">
        <f t="shared" ca="1" si="588"/>
        <v>D10:AD10</v>
      </c>
    </row>
    <row r="4461" spans="1:16">
      <c r="A4461" t="str">
        <f t="shared" si="582"/>
        <v>20</v>
      </c>
      <c r="B4461" t="str">
        <f t="shared" ca="1" si="583"/>
        <v>GRP</v>
      </c>
      <c r="C4461" t="s">
        <v>366</v>
      </c>
      <c r="D4461" t="s">
        <v>5447</v>
      </c>
      <c r="E4461">
        <f t="shared" ca="1" si="584"/>
        <v>0</v>
      </c>
      <c r="H4461" t="str">
        <f t="shared" ca="1" si="585"/>
        <v>'360 GRP '!</v>
      </c>
      <c r="I4461">
        <f t="shared" ca="1" si="586"/>
        <v>0</v>
      </c>
      <c r="J4461" t="str">
        <f t="shared" ca="1" si="589"/>
        <v>'360 GRP '!</v>
      </c>
      <c r="K4461">
        <f t="shared" ca="1" si="589"/>
        <v>0</v>
      </c>
      <c r="L4461">
        <f t="shared" ca="1" si="589"/>
        <v>0</v>
      </c>
      <c r="M4461">
        <f t="shared" ca="1" si="589"/>
        <v>0</v>
      </c>
      <c r="N4461">
        <f t="shared" ca="1" si="589"/>
        <v>0</v>
      </c>
      <c r="O4461" t="str">
        <f t="shared" ca="1" si="587"/>
        <v>D:AD</v>
      </c>
      <c r="P4461" t="str">
        <f t="shared" ca="1" si="588"/>
        <v>D10:AD10</v>
      </c>
    </row>
    <row r="4462" spans="1:16">
      <c r="A4462" t="str">
        <f t="shared" si="582"/>
        <v>20</v>
      </c>
      <c r="B4462" t="str">
        <f t="shared" ca="1" si="583"/>
        <v>GRP</v>
      </c>
      <c r="C4462" t="s">
        <v>367</v>
      </c>
      <c r="D4462" t="s">
        <v>5448</v>
      </c>
      <c r="E4462">
        <f t="shared" ca="1" si="584"/>
        <v>0</v>
      </c>
      <c r="H4462" t="str">
        <f t="shared" ca="1" si="585"/>
        <v>'360 GRP '!</v>
      </c>
      <c r="I4462">
        <f t="shared" ca="1" si="586"/>
        <v>0</v>
      </c>
      <c r="J4462" t="str">
        <f t="shared" ca="1" si="589"/>
        <v>'360 GRP '!</v>
      </c>
      <c r="K4462">
        <f t="shared" ca="1" si="589"/>
        <v>0</v>
      </c>
      <c r="L4462">
        <f t="shared" ca="1" si="589"/>
        <v>0</v>
      </c>
      <c r="M4462">
        <f t="shared" ca="1" si="589"/>
        <v>0</v>
      </c>
      <c r="N4462">
        <f t="shared" ca="1" si="589"/>
        <v>0</v>
      </c>
      <c r="O4462" t="str">
        <f t="shared" ca="1" si="587"/>
        <v>D:AD</v>
      </c>
      <c r="P4462" t="str">
        <f t="shared" ca="1" si="588"/>
        <v>D10:AD10</v>
      </c>
    </row>
    <row r="4463" spans="1:16">
      <c r="A4463" t="str">
        <f t="shared" si="582"/>
        <v>20</v>
      </c>
      <c r="B4463" t="str">
        <f t="shared" ca="1" si="583"/>
        <v>GRP</v>
      </c>
      <c r="C4463" t="s">
        <v>368</v>
      </c>
      <c r="D4463" t="s">
        <v>5449</v>
      </c>
      <c r="E4463">
        <f t="shared" ca="1" si="584"/>
        <v>0</v>
      </c>
      <c r="H4463" t="str">
        <f t="shared" ca="1" si="585"/>
        <v>'360 GRP '!</v>
      </c>
      <c r="I4463">
        <f t="shared" ca="1" si="586"/>
        <v>0</v>
      </c>
      <c r="J4463" t="str">
        <f t="shared" ca="1" si="589"/>
        <v>'360 GRP '!</v>
      </c>
      <c r="K4463">
        <f t="shared" ca="1" si="589"/>
        <v>0</v>
      </c>
      <c r="L4463">
        <f t="shared" ca="1" si="589"/>
        <v>0</v>
      </c>
      <c r="M4463">
        <f t="shared" ca="1" si="589"/>
        <v>0</v>
      </c>
      <c r="N4463">
        <f t="shared" ca="1" si="589"/>
        <v>0</v>
      </c>
      <c r="O4463" t="str">
        <f t="shared" ca="1" si="587"/>
        <v>D:AD</v>
      </c>
      <c r="P4463" t="str">
        <f t="shared" ca="1" si="588"/>
        <v>D10:AD10</v>
      </c>
    </row>
    <row r="4464" spans="1:16">
      <c r="A4464" t="str">
        <f t="shared" si="582"/>
        <v>20</v>
      </c>
      <c r="B4464" t="str">
        <f t="shared" ca="1" si="583"/>
        <v>GRP</v>
      </c>
      <c r="C4464" t="s">
        <v>369</v>
      </c>
      <c r="D4464" t="s">
        <v>5450</v>
      </c>
      <c r="E4464">
        <f t="shared" ca="1" si="584"/>
        <v>0</v>
      </c>
      <c r="H4464" t="str">
        <f t="shared" ca="1" si="585"/>
        <v>'360 GRP '!</v>
      </c>
      <c r="I4464">
        <f t="shared" ca="1" si="586"/>
        <v>0</v>
      </c>
      <c r="J4464" t="str">
        <f t="shared" ca="1" si="589"/>
        <v>'360 GRP '!</v>
      </c>
      <c r="K4464">
        <f t="shared" ca="1" si="589"/>
        <v>0</v>
      </c>
      <c r="L4464">
        <f t="shared" ca="1" si="589"/>
        <v>0</v>
      </c>
      <c r="M4464">
        <f t="shared" ca="1" si="589"/>
        <v>0</v>
      </c>
      <c r="N4464">
        <f t="shared" ca="1" si="589"/>
        <v>0</v>
      </c>
      <c r="O4464" t="str">
        <f t="shared" ca="1" si="587"/>
        <v>D:AD</v>
      </c>
      <c r="P4464" t="str">
        <f t="shared" ca="1" si="588"/>
        <v>D10:AD10</v>
      </c>
    </row>
    <row r="4465" spans="1:16">
      <c r="A4465" t="str">
        <f t="shared" si="582"/>
        <v>20</v>
      </c>
      <c r="B4465" t="str">
        <f t="shared" ca="1" si="583"/>
        <v>GRP</v>
      </c>
      <c r="C4465" t="s">
        <v>370</v>
      </c>
      <c r="D4465" t="s">
        <v>5451</v>
      </c>
      <c r="E4465">
        <f t="shared" ca="1" si="584"/>
        <v>0</v>
      </c>
      <c r="H4465" t="str">
        <f t="shared" ca="1" si="585"/>
        <v>'360 GRP '!</v>
      </c>
      <c r="I4465">
        <f t="shared" ca="1" si="586"/>
        <v>0</v>
      </c>
      <c r="J4465" t="str">
        <f t="shared" ca="1" si="589"/>
        <v>'360 GRP '!</v>
      </c>
      <c r="K4465">
        <f t="shared" ca="1" si="589"/>
        <v>0</v>
      </c>
      <c r="L4465">
        <f t="shared" ca="1" si="589"/>
        <v>0</v>
      </c>
      <c r="M4465">
        <f t="shared" ca="1" si="589"/>
        <v>0</v>
      </c>
      <c r="N4465">
        <f t="shared" ca="1" si="589"/>
        <v>0</v>
      </c>
      <c r="O4465" t="str">
        <f t="shared" ca="1" si="587"/>
        <v>D:AD</v>
      </c>
      <c r="P4465" t="str">
        <f t="shared" ca="1" si="588"/>
        <v>D10:AD10</v>
      </c>
    </row>
    <row r="4466" spans="1:16">
      <c r="A4466" t="str">
        <f t="shared" si="582"/>
        <v>20</v>
      </c>
      <c r="B4466" t="str">
        <f t="shared" ca="1" si="583"/>
        <v>GRP</v>
      </c>
      <c r="C4466" t="s">
        <v>371</v>
      </c>
      <c r="D4466" t="s">
        <v>5452</v>
      </c>
      <c r="E4466">
        <f t="shared" ca="1" si="584"/>
        <v>0</v>
      </c>
      <c r="H4466" t="str">
        <f t="shared" ca="1" si="585"/>
        <v>'360 GRP '!</v>
      </c>
      <c r="I4466">
        <f t="shared" ca="1" si="586"/>
        <v>0</v>
      </c>
      <c r="J4466" t="str">
        <f t="shared" ca="1" si="589"/>
        <v>'360 GRP '!</v>
      </c>
      <c r="K4466">
        <f t="shared" ca="1" si="589"/>
        <v>0</v>
      </c>
      <c r="L4466">
        <f t="shared" ca="1" si="589"/>
        <v>0</v>
      </c>
      <c r="M4466">
        <f t="shared" ca="1" si="589"/>
        <v>0</v>
      </c>
      <c r="N4466">
        <f t="shared" ca="1" si="589"/>
        <v>0</v>
      </c>
      <c r="O4466" t="str">
        <f t="shared" ca="1" si="587"/>
        <v>D:AD</v>
      </c>
      <c r="P4466" t="str">
        <f t="shared" ca="1" si="588"/>
        <v>D10:AD10</v>
      </c>
    </row>
    <row r="4467" spans="1:16">
      <c r="A4467" t="str">
        <f t="shared" si="582"/>
        <v>20</v>
      </c>
      <c r="B4467" t="str">
        <f t="shared" ca="1" si="583"/>
        <v>GRP</v>
      </c>
      <c r="C4467" t="s">
        <v>372</v>
      </c>
      <c r="D4467" t="s">
        <v>5453</v>
      </c>
      <c r="E4467">
        <f t="shared" ca="1" si="584"/>
        <v>0</v>
      </c>
      <c r="H4467" t="str">
        <f t="shared" ca="1" si="585"/>
        <v>'360 GRP '!</v>
      </c>
      <c r="I4467">
        <f t="shared" ca="1" si="586"/>
        <v>0</v>
      </c>
      <c r="J4467" t="str">
        <f t="shared" ca="1" si="589"/>
        <v>'360 GRP '!</v>
      </c>
      <c r="K4467">
        <f t="shared" ca="1" si="589"/>
        <v>0</v>
      </c>
      <c r="L4467">
        <f t="shared" ca="1" si="589"/>
        <v>0</v>
      </c>
      <c r="M4467">
        <f t="shared" ca="1" si="589"/>
        <v>0</v>
      </c>
      <c r="N4467">
        <f t="shared" ca="1" si="589"/>
        <v>0</v>
      </c>
      <c r="O4467" t="str">
        <f t="shared" ca="1" si="587"/>
        <v>D:AD</v>
      </c>
      <c r="P4467" t="str">
        <f t="shared" ca="1" si="588"/>
        <v>D10:AD10</v>
      </c>
    </row>
    <row r="4468" spans="1:16">
      <c r="A4468" t="str">
        <f t="shared" si="582"/>
        <v>20</v>
      </c>
      <c r="B4468" t="str">
        <f t="shared" ca="1" si="583"/>
        <v>GRP</v>
      </c>
      <c r="C4468" t="s">
        <v>373</v>
      </c>
      <c r="D4468" t="s">
        <v>5454</v>
      </c>
      <c r="E4468">
        <f t="shared" ca="1" si="584"/>
        <v>0</v>
      </c>
      <c r="H4468" t="str">
        <f t="shared" ca="1" si="585"/>
        <v>'360 GRP '!</v>
      </c>
      <c r="I4468">
        <f t="shared" ca="1" si="586"/>
        <v>0</v>
      </c>
      <c r="J4468" t="str">
        <f t="shared" ca="1" si="589"/>
        <v>'360 GRP '!</v>
      </c>
      <c r="K4468">
        <f t="shared" ca="1" si="589"/>
        <v>0</v>
      </c>
      <c r="L4468">
        <f t="shared" ca="1" si="589"/>
        <v>0</v>
      </c>
      <c r="M4468">
        <f t="shared" ca="1" si="589"/>
        <v>0</v>
      </c>
      <c r="N4468">
        <f t="shared" ca="1" si="589"/>
        <v>0</v>
      </c>
      <c r="O4468" t="str">
        <f t="shared" ca="1" si="587"/>
        <v>D:AD</v>
      </c>
      <c r="P4468" t="str">
        <f t="shared" ca="1" si="588"/>
        <v>D10:AD10</v>
      </c>
    </row>
    <row r="4469" spans="1:16">
      <c r="A4469" t="str">
        <f t="shared" si="582"/>
        <v>20</v>
      </c>
      <c r="B4469" t="str">
        <f t="shared" ca="1" si="583"/>
        <v>GRP</v>
      </c>
      <c r="C4469" t="s">
        <v>374</v>
      </c>
      <c r="D4469" t="s">
        <v>5455</v>
      </c>
      <c r="E4469">
        <f t="shared" ca="1" si="584"/>
        <v>0</v>
      </c>
      <c r="H4469" t="str">
        <f t="shared" ca="1" si="585"/>
        <v>'360 GRP '!</v>
      </c>
      <c r="I4469">
        <f t="shared" ca="1" si="586"/>
        <v>0</v>
      </c>
      <c r="J4469" t="str">
        <f t="shared" ca="1" si="589"/>
        <v>'360 GRP '!</v>
      </c>
      <c r="K4469">
        <f t="shared" ca="1" si="589"/>
        <v>0</v>
      </c>
      <c r="L4469">
        <f t="shared" ca="1" si="589"/>
        <v>0</v>
      </c>
      <c r="M4469">
        <f t="shared" ca="1" si="589"/>
        <v>0</v>
      </c>
      <c r="N4469">
        <f t="shared" ca="1" si="589"/>
        <v>0</v>
      </c>
      <c r="O4469" t="str">
        <f t="shared" ca="1" si="587"/>
        <v>D:AD</v>
      </c>
      <c r="P4469" t="str">
        <f t="shared" ca="1" si="588"/>
        <v>D10:AD10</v>
      </c>
    </row>
    <row r="4470" spans="1:16">
      <c r="A4470" t="str">
        <f t="shared" si="582"/>
        <v>20</v>
      </c>
      <c r="B4470" t="str">
        <f t="shared" ca="1" si="583"/>
        <v>GRP</v>
      </c>
      <c r="C4470" t="s">
        <v>375</v>
      </c>
      <c r="D4470" t="s">
        <v>5456</v>
      </c>
      <c r="E4470">
        <f t="shared" ca="1" si="584"/>
        <v>0</v>
      </c>
      <c r="H4470" t="str">
        <f t="shared" ca="1" si="585"/>
        <v>'360 GRP '!</v>
      </c>
      <c r="I4470">
        <f t="shared" ca="1" si="586"/>
        <v>0</v>
      </c>
      <c r="J4470" t="str">
        <f t="shared" ca="1" si="589"/>
        <v>'360 GRP '!</v>
      </c>
      <c r="K4470">
        <f t="shared" ca="1" si="589"/>
        <v>0</v>
      </c>
      <c r="L4470">
        <f t="shared" ca="1" si="589"/>
        <v>0</v>
      </c>
      <c r="M4470">
        <f t="shared" ca="1" si="589"/>
        <v>0</v>
      </c>
      <c r="N4470">
        <f t="shared" ca="1" si="589"/>
        <v>0</v>
      </c>
      <c r="O4470" t="str">
        <f t="shared" ca="1" si="587"/>
        <v>D:AD</v>
      </c>
      <c r="P4470" t="str">
        <f t="shared" ca="1" si="588"/>
        <v>D10:AD10</v>
      </c>
    </row>
    <row r="4471" spans="1:16">
      <c r="A4471" t="str">
        <f t="shared" si="582"/>
        <v>20</v>
      </c>
      <c r="B4471" t="str">
        <f t="shared" ca="1" si="583"/>
        <v>GRP</v>
      </c>
      <c r="C4471" t="s">
        <v>377</v>
      </c>
      <c r="D4471" t="s">
        <v>5457</v>
      </c>
      <c r="E4471">
        <f t="shared" ca="1" si="584"/>
        <v>0</v>
      </c>
      <c r="H4471" t="str">
        <f t="shared" ca="1" si="585"/>
        <v>'360 GRP '!</v>
      </c>
      <c r="I4471">
        <f t="shared" ca="1" si="586"/>
        <v>0</v>
      </c>
      <c r="J4471" t="str">
        <f t="shared" ca="1" si="589"/>
        <v>'360 GRP '!</v>
      </c>
      <c r="K4471">
        <f t="shared" ca="1" si="589"/>
        <v>0</v>
      </c>
      <c r="L4471">
        <f t="shared" ca="1" si="589"/>
        <v>0</v>
      </c>
      <c r="M4471">
        <f t="shared" ca="1" si="589"/>
        <v>0</v>
      </c>
      <c r="N4471">
        <f t="shared" ca="1" si="589"/>
        <v>0</v>
      </c>
      <c r="O4471" t="str">
        <f t="shared" ca="1" si="587"/>
        <v>D:AD</v>
      </c>
      <c r="P4471" t="str">
        <f t="shared" ca="1" si="588"/>
        <v>D10:AD10</v>
      </c>
    </row>
    <row r="4472" spans="1:16">
      <c r="A4472" t="str">
        <f t="shared" si="582"/>
        <v>20</v>
      </c>
      <c r="B4472" t="str">
        <f t="shared" ca="1" si="583"/>
        <v>GRP</v>
      </c>
      <c r="C4472" t="s">
        <v>378</v>
      </c>
      <c r="D4472" t="s">
        <v>5458</v>
      </c>
      <c r="E4472">
        <f t="shared" ca="1" si="584"/>
        <v>0</v>
      </c>
      <c r="H4472" t="str">
        <f t="shared" ca="1" si="585"/>
        <v>'360 GRP '!</v>
      </c>
      <c r="I4472">
        <f t="shared" ca="1" si="586"/>
        <v>0</v>
      </c>
      <c r="J4472" t="str">
        <f t="shared" ca="1" si="589"/>
        <v>'360 GRP '!</v>
      </c>
      <c r="K4472">
        <f t="shared" ca="1" si="589"/>
        <v>0</v>
      </c>
      <c r="L4472">
        <f t="shared" ca="1" si="589"/>
        <v>0</v>
      </c>
      <c r="M4472">
        <f t="shared" ca="1" si="589"/>
        <v>0</v>
      </c>
      <c r="N4472">
        <f t="shared" ca="1" si="589"/>
        <v>0</v>
      </c>
      <c r="O4472" t="str">
        <f t="shared" ca="1" si="587"/>
        <v>D:AD</v>
      </c>
      <c r="P4472" t="str">
        <f t="shared" ca="1" si="588"/>
        <v>D10:AD10</v>
      </c>
    </row>
    <row r="4473" spans="1:16">
      <c r="A4473" t="str">
        <f t="shared" ref="A4473:A4536" si="590">MID(D4473,LEN(C4473)+2,LEN(D4473)-LEN(C4473))</f>
        <v>20</v>
      </c>
      <c r="B4473" t="str">
        <f t="shared" ref="B4473:B4536" ca="1" si="591">VLOOKUP(H4473,$A$1:$K$6,11,FALSE)</f>
        <v>GRP</v>
      </c>
      <c r="C4473" t="s">
        <v>379</v>
      </c>
      <c r="D4473" t="s">
        <v>5459</v>
      </c>
      <c r="E4473">
        <f t="shared" ca="1" si="584"/>
        <v>0</v>
      </c>
      <c r="H4473" t="str">
        <f t="shared" ca="1" si="585"/>
        <v>'360 GRP '!</v>
      </c>
      <c r="I4473">
        <f t="shared" ca="1" si="586"/>
        <v>0</v>
      </c>
      <c r="J4473" t="str">
        <f t="shared" ca="1" si="589"/>
        <v>'360 GRP '!</v>
      </c>
      <c r="K4473">
        <f t="shared" ca="1" si="589"/>
        <v>0</v>
      </c>
      <c r="L4473">
        <f t="shared" ca="1" si="589"/>
        <v>0</v>
      </c>
      <c r="M4473">
        <f t="shared" ca="1" si="589"/>
        <v>0</v>
      </c>
      <c r="N4473">
        <f t="shared" ca="1" si="589"/>
        <v>0</v>
      </c>
      <c r="O4473" t="str">
        <f t="shared" ca="1" si="587"/>
        <v>D:AD</v>
      </c>
      <c r="P4473" t="str">
        <f t="shared" ca="1" si="588"/>
        <v>D10:AD10</v>
      </c>
    </row>
    <row r="4474" spans="1:16">
      <c r="A4474" t="str">
        <f t="shared" si="590"/>
        <v>20</v>
      </c>
      <c r="B4474" t="str">
        <f t="shared" ca="1" si="591"/>
        <v>GRP</v>
      </c>
      <c r="C4474" t="s">
        <v>380</v>
      </c>
      <c r="D4474" t="s">
        <v>5460</v>
      </c>
      <c r="E4474">
        <f t="shared" ref="E4474:E4537" ca="1" si="592">IFERROR(VLOOKUP(C4474,INDIRECT($H4474&amp;$O4474),MATCH($A4474,INDIRECT($H4474&amp;$P4474),0),FALSE),0)</f>
        <v>0</v>
      </c>
      <c r="H4474" t="str">
        <f t="shared" ref="H4474:H4537" ca="1" si="593">IF(I4474&lt;&gt;0,I4474,IF(J4474&lt;&gt;0,J4474,IF(K4474&lt;&gt;0,K4474,IF(L4474&lt;&gt;0,L4474,IF(M4474&lt;&gt;0,M4474,N4474)))))</f>
        <v>'360 GRP '!</v>
      </c>
      <c r="I4474">
        <f t="shared" ref="I4474:I4537" ca="1" si="594">IF(IFERROR(VLOOKUP(C4474,INDIRECT($I$14&amp;"D:D"),1,FALSE),0)&lt;&gt;0,I$14,0)</f>
        <v>0</v>
      </c>
      <c r="J4474" t="str">
        <f t="shared" ca="1" si="589"/>
        <v>'360 GRP '!</v>
      </c>
      <c r="K4474">
        <f t="shared" ca="1" si="589"/>
        <v>0</v>
      </c>
      <c r="L4474">
        <f t="shared" ca="1" si="589"/>
        <v>0</v>
      </c>
      <c r="M4474">
        <f t="shared" ca="1" si="589"/>
        <v>0</v>
      </c>
      <c r="N4474">
        <f t="shared" ca="1" si="589"/>
        <v>0</v>
      </c>
      <c r="O4474" t="str">
        <f t="shared" ca="1" si="587"/>
        <v>D:AD</v>
      </c>
      <c r="P4474" t="str">
        <f t="shared" ca="1" si="588"/>
        <v>D10:AD10</v>
      </c>
    </row>
    <row r="4475" spans="1:16">
      <c r="A4475" t="str">
        <f t="shared" si="590"/>
        <v>20</v>
      </c>
      <c r="B4475" t="str">
        <f t="shared" ca="1" si="591"/>
        <v>GRP</v>
      </c>
      <c r="C4475" t="s">
        <v>381</v>
      </c>
      <c r="D4475" t="s">
        <v>5461</v>
      </c>
      <c r="E4475">
        <f t="shared" ca="1" si="592"/>
        <v>0</v>
      </c>
      <c r="H4475" t="str">
        <f t="shared" ca="1" si="593"/>
        <v>'360 GRP '!</v>
      </c>
      <c r="I4475">
        <f t="shared" ca="1" si="594"/>
        <v>0</v>
      </c>
      <c r="J4475" t="str">
        <f t="shared" ca="1" si="589"/>
        <v>'360 GRP '!</v>
      </c>
      <c r="K4475">
        <f t="shared" ca="1" si="589"/>
        <v>0</v>
      </c>
      <c r="L4475">
        <f t="shared" ca="1" si="589"/>
        <v>0</v>
      </c>
      <c r="M4475">
        <f t="shared" ca="1" si="589"/>
        <v>0</v>
      </c>
      <c r="N4475">
        <f t="shared" ca="1" si="589"/>
        <v>0</v>
      </c>
      <c r="O4475" t="str">
        <f t="shared" ca="1" si="587"/>
        <v>D:AD</v>
      </c>
      <c r="P4475" t="str">
        <f t="shared" ca="1" si="588"/>
        <v>D10:AD10</v>
      </c>
    </row>
    <row r="4476" spans="1:16">
      <c r="A4476" t="str">
        <f t="shared" si="590"/>
        <v>20</v>
      </c>
      <c r="B4476" t="str">
        <f t="shared" ca="1" si="591"/>
        <v>GRP</v>
      </c>
      <c r="C4476" t="s">
        <v>383</v>
      </c>
      <c r="D4476" t="s">
        <v>5462</v>
      </c>
      <c r="E4476">
        <f t="shared" ca="1" si="592"/>
        <v>0</v>
      </c>
      <c r="H4476" t="str">
        <f t="shared" ca="1" si="593"/>
        <v>'360 GRP '!</v>
      </c>
      <c r="I4476">
        <f t="shared" ca="1" si="594"/>
        <v>0</v>
      </c>
      <c r="J4476" t="str">
        <f t="shared" ca="1" si="589"/>
        <v>'360 GRP '!</v>
      </c>
      <c r="K4476">
        <f t="shared" ca="1" si="589"/>
        <v>0</v>
      </c>
      <c r="L4476">
        <f t="shared" ca="1" si="589"/>
        <v>0</v>
      </c>
      <c r="M4476">
        <f t="shared" ca="1" si="589"/>
        <v>0</v>
      </c>
      <c r="N4476">
        <f t="shared" ca="1" si="589"/>
        <v>0</v>
      </c>
      <c r="O4476" t="str">
        <f t="shared" ca="1" si="587"/>
        <v>D:AD</v>
      </c>
      <c r="P4476" t="str">
        <f t="shared" ca="1" si="588"/>
        <v>D10:AD10</v>
      </c>
    </row>
    <row r="4477" spans="1:16">
      <c r="A4477" t="str">
        <f t="shared" si="590"/>
        <v>20</v>
      </c>
      <c r="B4477" t="str">
        <f t="shared" ca="1" si="591"/>
        <v>GRP</v>
      </c>
      <c r="C4477" t="s">
        <v>385</v>
      </c>
      <c r="D4477" t="s">
        <v>5463</v>
      </c>
      <c r="E4477">
        <f t="shared" ca="1" si="592"/>
        <v>0</v>
      </c>
      <c r="H4477" t="str">
        <f t="shared" ca="1" si="593"/>
        <v>'360 GRP '!</v>
      </c>
      <c r="I4477">
        <f t="shared" ca="1" si="594"/>
        <v>0</v>
      </c>
      <c r="J4477" t="str">
        <f t="shared" ca="1" si="589"/>
        <v>'360 GRP '!</v>
      </c>
      <c r="K4477">
        <f t="shared" ca="1" si="589"/>
        <v>0</v>
      </c>
      <c r="L4477">
        <f t="shared" ca="1" si="589"/>
        <v>0</v>
      </c>
      <c r="M4477">
        <f t="shared" ca="1" si="589"/>
        <v>0</v>
      </c>
      <c r="N4477">
        <f t="shared" ca="1" si="589"/>
        <v>0</v>
      </c>
      <c r="O4477" t="str">
        <f t="shared" ca="1" si="587"/>
        <v>D:AD</v>
      </c>
      <c r="P4477" t="str">
        <f t="shared" ca="1" si="588"/>
        <v>D10:AD10</v>
      </c>
    </row>
    <row r="4478" spans="1:16">
      <c r="A4478" t="str">
        <f t="shared" si="590"/>
        <v>20</v>
      </c>
      <c r="B4478" t="str">
        <f t="shared" ca="1" si="591"/>
        <v>GRP</v>
      </c>
      <c r="C4478" t="s">
        <v>387</v>
      </c>
      <c r="D4478" t="s">
        <v>5464</v>
      </c>
      <c r="E4478">
        <f t="shared" ca="1" si="592"/>
        <v>0</v>
      </c>
      <c r="H4478" t="str">
        <f t="shared" ca="1" si="593"/>
        <v>'360 GRP '!</v>
      </c>
      <c r="I4478">
        <f t="shared" ca="1" si="594"/>
        <v>0</v>
      </c>
      <c r="J4478" t="str">
        <f t="shared" ca="1" si="589"/>
        <v>'360 GRP '!</v>
      </c>
      <c r="K4478">
        <f t="shared" ca="1" si="589"/>
        <v>0</v>
      </c>
      <c r="L4478">
        <f t="shared" ca="1" si="589"/>
        <v>0</v>
      </c>
      <c r="M4478">
        <f t="shared" ca="1" si="589"/>
        <v>0</v>
      </c>
      <c r="N4478">
        <f t="shared" ca="1" si="589"/>
        <v>0</v>
      </c>
      <c r="O4478" t="str">
        <f t="shared" ca="1" si="587"/>
        <v>D:AD</v>
      </c>
      <c r="P4478" t="str">
        <f t="shared" ca="1" si="588"/>
        <v>D10:AD10</v>
      </c>
    </row>
    <row r="4479" spans="1:16">
      <c r="A4479" t="str">
        <f t="shared" si="590"/>
        <v>20</v>
      </c>
      <c r="B4479" t="str">
        <f t="shared" ca="1" si="591"/>
        <v>GRP</v>
      </c>
      <c r="C4479" t="s">
        <v>388</v>
      </c>
      <c r="D4479" t="s">
        <v>5465</v>
      </c>
      <c r="E4479">
        <f t="shared" ca="1" si="592"/>
        <v>0</v>
      </c>
      <c r="H4479" t="str">
        <f t="shared" ca="1" si="593"/>
        <v>'360 GRP '!</v>
      </c>
      <c r="I4479">
        <f t="shared" ca="1" si="594"/>
        <v>0</v>
      </c>
      <c r="J4479" t="str">
        <f t="shared" ca="1" si="589"/>
        <v>'360 GRP '!</v>
      </c>
      <c r="K4479">
        <f t="shared" ca="1" si="589"/>
        <v>0</v>
      </c>
      <c r="L4479">
        <f t="shared" ca="1" si="589"/>
        <v>0</v>
      </c>
      <c r="M4479">
        <f t="shared" ca="1" si="589"/>
        <v>0</v>
      </c>
      <c r="N4479">
        <f t="shared" ca="1" si="589"/>
        <v>0</v>
      </c>
      <c r="O4479" t="str">
        <f t="shared" ca="1" si="587"/>
        <v>D:AD</v>
      </c>
      <c r="P4479" t="str">
        <f t="shared" ca="1" si="588"/>
        <v>D10:AD10</v>
      </c>
    </row>
    <row r="4480" spans="1:16">
      <c r="A4480" t="str">
        <f t="shared" si="590"/>
        <v>20</v>
      </c>
      <c r="B4480" t="str">
        <f t="shared" ca="1" si="591"/>
        <v>GRP</v>
      </c>
      <c r="C4480" t="s">
        <v>800</v>
      </c>
      <c r="D4480" t="s">
        <v>5466</v>
      </c>
      <c r="E4480">
        <f t="shared" ca="1" si="592"/>
        <v>0</v>
      </c>
      <c r="H4480" t="str">
        <f t="shared" ca="1" si="593"/>
        <v>'360 GRP '!</v>
      </c>
      <c r="I4480">
        <f t="shared" ca="1" si="594"/>
        <v>0</v>
      </c>
      <c r="J4480" t="str">
        <f t="shared" ca="1" si="589"/>
        <v>'360 GRP '!</v>
      </c>
      <c r="K4480">
        <f t="shared" ca="1" si="589"/>
        <v>0</v>
      </c>
      <c r="L4480">
        <f t="shared" ca="1" si="589"/>
        <v>0</v>
      </c>
      <c r="M4480">
        <f t="shared" ca="1" si="589"/>
        <v>0</v>
      </c>
      <c r="N4480">
        <f t="shared" ca="1" si="589"/>
        <v>0</v>
      </c>
      <c r="O4480" t="str">
        <f t="shared" ca="1" si="587"/>
        <v>D:AD</v>
      </c>
      <c r="P4480" t="str">
        <f t="shared" ca="1" si="588"/>
        <v>D10:AD10</v>
      </c>
    </row>
    <row r="4481" spans="1:16">
      <c r="A4481" t="str">
        <f t="shared" si="590"/>
        <v>20</v>
      </c>
      <c r="B4481" t="str">
        <f t="shared" ca="1" si="591"/>
        <v>GRP</v>
      </c>
      <c r="C4481" t="s">
        <v>389</v>
      </c>
      <c r="D4481" t="s">
        <v>5467</v>
      </c>
      <c r="E4481">
        <f t="shared" ca="1" si="592"/>
        <v>0</v>
      </c>
      <c r="H4481" t="str">
        <f t="shared" ca="1" si="593"/>
        <v>'360 GRP '!</v>
      </c>
      <c r="I4481">
        <f t="shared" ca="1" si="594"/>
        <v>0</v>
      </c>
      <c r="J4481" t="str">
        <f t="shared" ca="1" si="589"/>
        <v>'360 GRP '!</v>
      </c>
      <c r="K4481">
        <f t="shared" ca="1" si="589"/>
        <v>0</v>
      </c>
      <c r="L4481">
        <f t="shared" ca="1" si="589"/>
        <v>0</v>
      </c>
      <c r="M4481">
        <f t="shared" ca="1" si="589"/>
        <v>0</v>
      </c>
      <c r="N4481">
        <f t="shared" ca="1" si="589"/>
        <v>0</v>
      </c>
      <c r="O4481" t="str">
        <f t="shared" ca="1" si="587"/>
        <v>D:AD</v>
      </c>
      <c r="P4481" t="str">
        <f t="shared" ca="1" si="588"/>
        <v>D10:AD10</v>
      </c>
    </row>
    <row r="4482" spans="1:16">
      <c r="A4482" t="str">
        <f t="shared" si="590"/>
        <v>20</v>
      </c>
      <c r="B4482" t="str">
        <f t="shared" ca="1" si="591"/>
        <v>GRP</v>
      </c>
      <c r="C4482" t="s">
        <v>801</v>
      </c>
      <c r="D4482" t="s">
        <v>5468</v>
      </c>
      <c r="E4482">
        <f t="shared" ca="1" si="592"/>
        <v>0</v>
      </c>
      <c r="H4482" t="str">
        <f t="shared" ca="1" si="593"/>
        <v>'360 GRP '!</v>
      </c>
      <c r="I4482">
        <f t="shared" ca="1" si="594"/>
        <v>0</v>
      </c>
      <c r="J4482" t="str">
        <f t="shared" ca="1" si="589"/>
        <v>'360 GRP '!</v>
      </c>
      <c r="K4482">
        <f t="shared" ca="1" si="589"/>
        <v>0</v>
      </c>
      <c r="L4482">
        <f t="shared" ca="1" si="589"/>
        <v>0</v>
      </c>
      <c r="M4482">
        <f t="shared" ca="1" si="589"/>
        <v>0</v>
      </c>
      <c r="N4482">
        <f t="shared" ca="1" si="589"/>
        <v>0</v>
      </c>
      <c r="O4482" t="str">
        <f t="shared" ca="1" si="587"/>
        <v>D:AD</v>
      </c>
      <c r="P4482" t="str">
        <f t="shared" ca="1" si="588"/>
        <v>D10:AD10</v>
      </c>
    </row>
    <row r="4483" spans="1:16">
      <c r="A4483" t="str">
        <f t="shared" si="590"/>
        <v>20</v>
      </c>
      <c r="B4483" t="str">
        <f t="shared" ca="1" si="591"/>
        <v>GRP</v>
      </c>
      <c r="C4483" t="s">
        <v>390</v>
      </c>
      <c r="D4483" t="s">
        <v>5469</v>
      </c>
      <c r="E4483">
        <f t="shared" ca="1" si="592"/>
        <v>0</v>
      </c>
      <c r="H4483" t="str">
        <f t="shared" ca="1" si="593"/>
        <v>'360 GRP '!</v>
      </c>
      <c r="I4483">
        <f t="shared" ca="1" si="594"/>
        <v>0</v>
      </c>
      <c r="J4483" t="str">
        <f t="shared" ca="1" si="589"/>
        <v>'360 GRP '!</v>
      </c>
      <c r="K4483">
        <f t="shared" ca="1" si="589"/>
        <v>0</v>
      </c>
      <c r="L4483">
        <f t="shared" ca="1" si="589"/>
        <v>0</v>
      </c>
      <c r="M4483">
        <f t="shared" ca="1" si="589"/>
        <v>0</v>
      </c>
      <c r="N4483">
        <f t="shared" ca="1" si="589"/>
        <v>0</v>
      </c>
      <c r="O4483" t="str">
        <f t="shared" ca="1" si="587"/>
        <v>D:AD</v>
      </c>
      <c r="P4483" t="str">
        <f t="shared" ca="1" si="588"/>
        <v>D10:AD10</v>
      </c>
    </row>
    <row r="4484" spans="1:16">
      <c r="A4484" t="str">
        <f t="shared" si="590"/>
        <v>20</v>
      </c>
      <c r="B4484" t="str">
        <f t="shared" ca="1" si="591"/>
        <v>GRP</v>
      </c>
      <c r="C4484" t="s">
        <v>802</v>
      </c>
      <c r="D4484" t="s">
        <v>5470</v>
      </c>
      <c r="E4484">
        <f t="shared" ca="1" si="592"/>
        <v>0</v>
      </c>
      <c r="H4484" t="str">
        <f t="shared" ca="1" si="593"/>
        <v>'360 GRP '!</v>
      </c>
      <c r="I4484">
        <f t="shared" ca="1" si="594"/>
        <v>0</v>
      </c>
      <c r="J4484" t="str">
        <f t="shared" ca="1" si="589"/>
        <v>'360 GRP '!</v>
      </c>
      <c r="K4484">
        <f t="shared" ca="1" si="589"/>
        <v>0</v>
      </c>
      <c r="L4484">
        <f t="shared" ca="1" si="589"/>
        <v>0</v>
      </c>
      <c r="M4484">
        <f t="shared" ca="1" si="589"/>
        <v>0</v>
      </c>
      <c r="N4484">
        <f t="shared" ca="1" si="589"/>
        <v>0</v>
      </c>
      <c r="O4484" t="str">
        <f t="shared" ca="1" si="587"/>
        <v>D:AD</v>
      </c>
      <c r="P4484" t="str">
        <f t="shared" ca="1" si="588"/>
        <v>D10:AD10</v>
      </c>
    </row>
    <row r="4485" spans="1:16">
      <c r="A4485" t="str">
        <f t="shared" si="590"/>
        <v>20</v>
      </c>
      <c r="B4485" t="str">
        <f t="shared" ca="1" si="591"/>
        <v>GRP</v>
      </c>
      <c r="C4485" t="s">
        <v>391</v>
      </c>
      <c r="D4485" t="s">
        <v>5471</v>
      </c>
      <c r="E4485">
        <f t="shared" ca="1" si="592"/>
        <v>0</v>
      </c>
      <c r="H4485" t="str">
        <f t="shared" ca="1" si="593"/>
        <v>'360 GRP '!</v>
      </c>
      <c r="I4485">
        <f t="shared" ca="1" si="594"/>
        <v>0</v>
      </c>
      <c r="J4485" t="str">
        <f t="shared" ca="1" si="589"/>
        <v>'360 GRP '!</v>
      </c>
      <c r="K4485">
        <f t="shared" ca="1" si="589"/>
        <v>0</v>
      </c>
      <c r="L4485">
        <f t="shared" ca="1" si="589"/>
        <v>0</v>
      </c>
      <c r="M4485">
        <f t="shared" ca="1" si="589"/>
        <v>0</v>
      </c>
      <c r="N4485">
        <f t="shared" ca="1" si="589"/>
        <v>0</v>
      </c>
      <c r="O4485" t="str">
        <f t="shared" ca="1" si="587"/>
        <v>D:AD</v>
      </c>
      <c r="P4485" t="str">
        <f t="shared" ca="1" si="588"/>
        <v>D10:AD10</v>
      </c>
    </row>
    <row r="4486" spans="1:16">
      <c r="A4486" t="str">
        <f t="shared" si="590"/>
        <v>20</v>
      </c>
      <c r="B4486" t="str">
        <f t="shared" ca="1" si="591"/>
        <v>GRP</v>
      </c>
      <c r="C4486" t="s">
        <v>804</v>
      </c>
      <c r="D4486" t="s">
        <v>5472</v>
      </c>
      <c r="E4486">
        <f t="shared" ca="1" si="592"/>
        <v>0</v>
      </c>
      <c r="H4486" t="str">
        <f t="shared" ca="1" si="593"/>
        <v>'360 GRP '!</v>
      </c>
      <c r="I4486">
        <f t="shared" ca="1" si="594"/>
        <v>0</v>
      </c>
      <c r="J4486" t="str">
        <f t="shared" ca="1" si="589"/>
        <v>'360 GRP '!</v>
      </c>
      <c r="K4486">
        <f t="shared" ca="1" si="589"/>
        <v>0</v>
      </c>
      <c r="L4486">
        <f t="shared" ca="1" si="589"/>
        <v>0</v>
      </c>
      <c r="M4486">
        <f t="shared" ca="1" si="589"/>
        <v>0</v>
      </c>
      <c r="N4486">
        <f t="shared" ca="1" si="589"/>
        <v>0</v>
      </c>
      <c r="O4486" t="str">
        <f t="shared" ca="1" si="587"/>
        <v>D:AD</v>
      </c>
      <c r="P4486" t="str">
        <f t="shared" ca="1" si="588"/>
        <v>D10:AD10</v>
      </c>
    </row>
    <row r="4487" spans="1:16">
      <c r="A4487" t="str">
        <f t="shared" si="590"/>
        <v>20</v>
      </c>
      <c r="B4487" t="str">
        <f t="shared" ca="1" si="591"/>
        <v>GRP</v>
      </c>
      <c r="C4487" t="s">
        <v>392</v>
      </c>
      <c r="D4487" t="s">
        <v>5473</v>
      </c>
      <c r="E4487">
        <f t="shared" ca="1" si="592"/>
        <v>0</v>
      </c>
      <c r="H4487" t="str">
        <f t="shared" ca="1" si="593"/>
        <v>'360 GRP '!</v>
      </c>
      <c r="I4487">
        <f t="shared" ca="1" si="594"/>
        <v>0</v>
      </c>
      <c r="J4487" t="str">
        <f t="shared" ca="1" si="589"/>
        <v>'360 GRP '!</v>
      </c>
      <c r="K4487">
        <f t="shared" ca="1" si="589"/>
        <v>0</v>
      </c>
      <c r="L4487">
        <f t="shared" ca="1" si="589"/>
        <v>0</v>
      </c>
      <c r="M4487">
        <f t="shared" ca="1" si="589"/>
        <v>0</v>
      </c>
      <c r="N4487">
        <f t="shared" ca="1" si="589"/>
        <v>0</v>
      </c>
      <c r="O4487" t="str">
        <f t="shared" ca="1" si="587"/>
        <v>D:AD</v>
      </c>
      <c r="P4487" t="str">
        <f t="shared" ca="1" si="588"/>
        <v>D10:AD10</v>
      </c>
    </row>
    <row r="4488" spans="1:16">
      <c r="A4488" t="str">
        <f t="shared" si="590"/>
        <v>20</v>
      </c>
      <c r="B4488" t="str">
        <f t="shared" ca="1" si="591"/>
        <v>GRP</v>
      </c>
      <c r="C4488" t="s">
        <v>803</v>
      </c>
      <c r="D4488" t="s">
        <v>5474</v>
      </c>
      <c r="E4488">
        <f t="shared" ca="1" si="592"/>
        <v>0</v>
      </c>
      <c r="H4488" t="str">
        <f t="shared" ca="1" si="593"/>
        <v>'360 GRP '!</v>
      </c>
      <c r="I4488">
        <f t="shared" ca="1" si="594"/>
        <v>0</v>
      </c>
      <c r="J4488" t="str">
        <f t="shared" ca="1" si="589"/>
        <v>'360 GRP '!</v>
      </c>
      <c r="K4488">
        <f t="shared" ca="1" si="589"/>
        <v>0</v>
      </c>
      <c r="L4488">
        <f t="shared" ca="1" si="589"/>
        <v>0</v>
      </c>
      <c r="M4488">
        <f t="shared" ca="1" si="589"/>
        <v>0</v>
      </c>
      <c r="N4488">
        <f t="shared" ca="1" si="589"/>
        <v>0</v>
      </c>
      <c r="O4488" t="str">
        <f t="shared" ca="1" si="587"/>
        <v>D:AD</v>
      </c>
      <c r="P4488" t="str">
        <f t="shared" ca="1" si="588"/>
        <v>D10:AD10</v>
      </c>
    </row>
    <row r="4489" spans="1:16">
      <c r="A4489" t="str">
        <f t="shared" si="590"/>
        <v>20</v>
      </c>
      <c r="B4489" t="str">
        <f t="shared" ca="1" si="591"/>
        <v>GRP</v>
      </c>
      <c r="C4489" t="s">
        <v>410</v>
      </c>
      <c r="D4489" t="s">
        <v>5475</v>
      </c>
      <c r="E4489">
        <f t="shared" ca="1" si="592"/>
        <v>0</v>
      </c>
      <c r="H4489" t="str">
        <f t="shared" ca="1" si="593"/>
        <v>'360 GRP '!</v>
      </c>
      <c r="I4489">
        <f t="shared" ca="1" si="594"/>
        <v>0</v>
      </c>
      <c r="J4489" t="str">
        <f t="shared" ca="1" si="589"/>
        <v>'360 GRP '!</v>
      </c>
      <c r="K4489">
        <f t="shared" ca="1" si="589"/>
        <v>0</v>
      </c>
      <c r="L4489">
        <f t="shared" ca="1" si="589"/>
        <v>0</v>
      </c>
      <c r="M4489">
        <f t="shared" ca="1" si="589"/>
        <v>0</v>
      </c>
      <c r="N4489">
        <f t="shared" ca="1" si="589"/>
        <v>0</v>
      </c>
      <c r="O4489" t="str">
        <f t="shared" ca="1" si="587"/>
        <v>D:AD</v>
      </c>
      <c r="P4489" t="str">
        <f t="shared" ca="1" si="588"/>
        <v>D10:AD10</v>
      </c>
    </row>
    <row r="4490" spans="1:16">
      <c r="A4490" t="str">
        <f t="shared" si="590"/>
        <v>20</v>
      </c>
      <c r="B4490" t="str">
        <f t="shared" ca="1" si="591"/>
        <v>GRP</v>
      </c>
      <c r="C4490" t="s">
        <v>558</v>
      </c>
      <c r="D4490" t="s">
        <v>5476</v>
      </c>
      <c r="E4490">
        <f t="shared" ca="1" si="592"/>
        <v>0</v>
      </c>
      <c r="H4490" t="str">
        <f t="shared" ca="1" si="593"/>
        <v>'360 GRP '!</v>
      </c>
      <c r="I4490">
        <f t="shared" ca="1" si="594"/>
        <v>0</v>
      </c>
      <c r="J4490" t="str">
        <f t="shared" ca="1" si="589"/>
        <v>'360 GRP '!</v>
      </c>
      <c r="K4490">
        <f t="shared" ca="1" si="589"/>
        <v>0</v>
      </c>
      <c r="L4490">
        <f t="shared" ca="1" si="589"/>
        <v>0</v>
      </c>
      <c r="M4490">
        <f t="shared" ca="1" si="589"/>
        <v>0</v>
      </c>
      <c r="N4490">
        <f t="shared" ca="1" si="589"/>
        <v>0</v>
      </c>
      <c r="O4490" t="str">
        <f t="shared" ca="1" si="587"/>
        <v>D:AD</v>
      </c>
      <c r="P4490" t="str">
        <f t="shared" ca="1" si="588"/>
        <v>D10:AD10</v>
      </c>
    </row>
    <row r="4491" spans="1:16">
      <c r="A4491" t="str">
        <f t="shared" si="590"/>
        <v>20</v>
      </c>
      <c r="B4491" t="str">
        <f t="shared" ca="1" si="591"/>
        <v>GRP</v>
      </c>
      <c r="C4491" t="s">
        <v>559</v>
      </c>
      <c r="D4491" t="s">
        <v>5477</v>
      </c>
      <c r="E4491">
        <f t="shared" ca="1" si="592"/>
        <v>0</v>
      </c>
      <c r="H4491" t="str">
        <f t="shared" ca="1" si="593"/>
        <v>'360 GRP '!</v>
      </c>
      <c r="I4491">
        <f t="shared" ca="1" si="594"/>
        <v>0</v>
      </c>
      <c r="J4491" t="str">
        <f t="shared" ca="1" si="589"/>
        <v>'360 GRP '!</v>
      </c>
      <c r="K4491">
        <f t="shared" ca="1" si="589"/>
        <v>0</v>
      </c>
      <c r="L4491">
        <f t="shared" ca="1" si="589"/>
        <v>0</v>
      </c>
      <c r="M4491">
        <f t="shared" ca="1" si="589"/>
        <v>0</v>
      </c>
      <c r="N4491">
        <f t="shared" ca="1" si="589"/>
        <v>0</v>
      </c>
      <c r="O4491" t="str">
        <f t="shared" ca="1" si="587"/>
        <v>D:AD</v>
      </c>
      <c r="P4491" t="str">
        <f t="shared" ca="1" si="588"/>
        <v>D10:AD10</v>
      </c>
    </row>
    <row r="4492" spans="1:16">
      <c r="A4492" t="str">
        <f t="shared" si="590"/>
        <v>20</v>
      </c>
      <c r="B4492" t="str">
        <f t="shared" ca="1" si="591"/>
        <v>GRP</v>
      </c>
      <c r="C4492" t="s">
        <v>560</v>
      </c>
      <c r="D4492" t="s">
        <v>5478</v>
      </c>
      <c r="E4492">
        <f t="shared" ca="1" si="592"/>
        <v>0</v>
      </c>
      <c r="H4492" t="str">
        <f t="shared" ca="1" si="593"/>
        <v>'360 GRP '!</v>
      </c>
      <c r="I4492">
        <f t="shared" ca="1" si="594"/>
        <v>0</v>
      </c>
      <c r="J4492" t="str">
        <f t="shared" ca="1" si="589"/>
        <v>'360 GRP '!</v>
      </c>
      <c r="K4492">
        <f t="shared" ca="1" si="589"/>
        <v>0</v>
      </c>
      <c r="L4492">
        <f t="shared" ca="1" si="589"/>
        <v>0</v>
      </c>
      <c r="M4492">
        <f t="shared" ca="1" si="589"/>
        <v>0</v>
      </c>
      <c r="N4492">
        <f t="shared" ca="1" si="589"/>
        <v>0</v>
      </c>
      <c r="O4492" t="str">
        <f t="shared" ca="1" si="587"/>
        <v>D:AD</v>
      </c>
      <c r="P4492" t="str">
        <f t="shared" ca="1" si="588"/>
        <v>D10:AD10</v>
      </c>
    </row>
    <row r="4493" spans="1:16">
      <c r="A4493" t="str">
        <f t="shared" si="590"/>
        <v>20</v>
      </c>
      <c r="B4493" t="str">
        <f t="shared" ca="1" si="591"/>
        <v>GRP</v>
      </c>
      <c r="C4493" t="s">
        <v>561</v>
      </c>
      <c r="D4493" t="s">
        <v>5479</v>
      </c>
      <c r="E4493">
        <f t="shared" ca="1" si="592"/>
        <v>0</v>
      </c>
      <c r="H4493" t="str">
        <f t="shared" ca="1" si="593"/>
        <v>'360 GRP '!</v>
      </c>
      <c r="I4493">
        <f t="shared" ca="1" si="594"/>
        <v>0</v>
      </c>
      <c r="J4493" t="str">
        <f t="shared" ca="1" si="589"/>
        <v>'360 GRP '!</v>
      </c>
      <c r="K4493">
        <f t="shared" ca="1" si="589"/>
        <v>0</v>
      </c>
      <c r="L4493">
        <f t="shared" ca="1" si="589"/>
        <v>0</v>
      </c>
      <c r="M4493">
        <f t="shared" ca="1" si="589"/>
        <v>0</v>
      </c>
      <c r="N4493">
        <f t="shared" ca="1" si="589"/>
        <v>0</v>
      </c>
      <c r="O4493" t="str">
        <f t="shared" ca="1" si="587"/>
        <v>D:AD</v>
      </c>
      <c r="P4493" t="str">
        <f t="shared" ca="1" si="588"/>
        <v>D10:AD10</v>
      </c>
    </row>
    <row r="4494" spans="1:16">
      <c r="A4494" t="str">
        <f t="shared" si="590"/>
        <v>20</v>
      </c>
      <c r="B4494" t="str">
        <f t="shared" ca="1" si="591"/>
        <v>GRP</v>
      </c>
      <c r="C4494" t="s">
        <v>562</v>
      </c>
      <c r="D4494" t="s">
        <v>5480</v>
      </c>
      <c r="E4494">
        <f t="shared" ca="1" si="592"/>
        <v>0</v>
      </c>
      <c r="H4494" t="str">
        <f t="shared" ca="1" si="593"/>
        <v>'360 GRP '!</v>
      </c>
      <c r="I4494">
        <f t="shared" ca="1" si="594"/>
        <v>0</v>
      </c>
      <c r="J4494" t="str">
        <f t="shared" ca="1" si="589"/>
        <v>'360 GRP '!</v>
      </c>
      <c r="K4494">
        <f t="shared" ca="1" si="589"/>
        <v>0</v>
      </c>
      <c r="L4494">
        <f t="shared" ca="1" si="589"/>
        <v>0</v>
      </c>
      <c r="M4494">
        <f t="shared" ca="1" si="589"/>
        <v>0</v>
      </c>
      <c r="N4494">
        <f t="shared" ca="1" si="589"/>
        <v>0</v>
      </c>
      <c r="O4494" t="str">
        <f t="shared" ca="1" si="587"/>
        <v>D:AD</v>
      </c>
      <c r="P4494" t="str">
        <f t="shared" ca="1" si="588"/>
        <v>D10:AD10</v>
      </c>
    </row>
    <row r="4495" spans="1:16">
      <c r="A4495" t="str">
        <f t="shared" si="590"/>
        <v>20</v>
      </c>
      <c r="B4495" t="str">
        <f t="shared" ca="1" si="591"/>
        <v>GRP</v>
      </c>
      <c r="C4495" t="s">
        <v>563</v>
      </c>
      <c r="D4495" t="s">
        <v>5481</v>
      </c>
      <c r="E4495">
        <f t="shared" ca="1" si="592"/>
        <v>0</v>
      </c>
      <c r="H4495" t="str">
        <f t="shared" ca="1" si="593"/>
        <v>'360 GRP '!</v>
      </c>
      <c r="I4495">
        <f t="shared" ca="1" si="594"/>
        <v>0</v>
      </c>
      <c r="J4495" t="str">
        <f t="shared" ca="1" si="589"/>
        <v>'360 GRP '!</v>
      </c>
      <c r="K4495">
        <f t="shared" ca="1" si="589"/>
        <v>0</v>
      </c>
      <c r="L4495">
        <f t="shared" ca="1" si="589"/>
        <v>0</v>
      </c>
      <c r="M4495">
        <f t="shared" ca="1" si="589"/>
        <v>0</v>
      </c>
      <c r="N4495">
        <f t="shared" ca="1" si="589"/>
        <v>0</v>
      </c>
      <c r="O4495" t="str">
        <f t="shared" ca="1" si="587"/>
        <v>D:AD</v>
      </c>
      <c r="P4495" t="str">
        <f t="shared" ca="1" si="588"/>
        <v>D10:AD10</v>
      </c>
    </row>
    <row r="4496" spans="1:16">
      <c r="A4496" t="str">
        <f t="shared" si="590"/>
        <v>20</v>
      </c>
      <c r="B4496" t="str">
        <f t="shared" ca="1" si="591"/>
        <v>GRP</v>
      </c>
      <c r="C4496" t="s">
        <v>564</v>
      </c>
      <c r="D4496" t="s">
        <v>5482</v>
      </c>
      <c r="E4496">
        <f t="shared" ca="1" si="592"/>
        <v>0</v>
      </c>
      <c r="H4496" t="str">
        <f t="shared" ca="1" si="593"/>
        <v>'360 GRP '!</v>
      </c>
      <c r="I4496">
        <f t="shared" ca="1" si="594"/>
        <v>0</v>
      </c>
      <c r="J4496" t="str">
        <f t="shared" ca="1" si="589"/>
        <v>'360 GRP '!</v>
      </c>
      <c r="K4496">
        <f t="shared" ca="1" si="589"/>
        <v>0</v>
      </c>
      <c r="L4496">
        <f t="shared" ca="1" si="589"/>
        <v>0</v>
      </c>
      <c r="M4496">
        <f t="shared" ca="1" si="589"/>
        <v>0</v>
      </c>
      <c r="N4496">
        <f t="shared" ca="1" si="589"/>
        <v>0</v>
      </c>
      <c r="O4496" t="str">
        <f t="shared" ref="O4496:O4559" ca="1" si="595">VLOOKUP($H4496,$G$8:$I$13,2,FALSE)</f>
        <v>D:AD</v>
      </c>
      <c r="P4496" t="str">
        <f t="shared" ref="P4496:P4559" ca="1" si="596">VLOOKUP($H4496,$G$8:$I$13,3,FALSE)</f>
        <v>D10:AD10</v>
      </c>
    </row>
    <row r="4497" spans="1:16">
      <c r="A4497" t="str">
        <f t="shared" si="590"/>
        <v>20</v>
      </c>
      <c r="B4497" t="str">
        <f t="shared" ca="1" si="591"/>
        <v>GRP</v>
      </c>
      <c r="C4497" t="s">
        <v>565</v>
      </c>
      <c r="D4497" t="s">
        <v>5483</v>
      </c>
      <c r="E4497">
        <f t="shared" ca="1" si="592"/>
        <v>0</v>
      </c>
      <c r="H4497" t="str">
        <f t="shared" ca="1" si="593"/>
        <v>'360 GRP '!</v>
      </c>
      <c r="I4497">
        <f t="shared" ca="1" si="594"/>
        <v>0</v>
      </c>
      <c r="J4497" t="str">
        <f t="shared" ca="1" si="589"/>
        <v>'360 GRP '!</v>
      </c>
      <c r="K4497">
        <f t="shared" ca="1" si="589"/>
        <v>0</v>
      </c>
      <c r="L4497">
        <f t="shared" ca="1" si="589"/>
        <v>0</v>
      </c>
      <c r="M4497">
        <f t="shared" ca="1" si="589"/>
        <v>0</v>
      </c>
      <c r="N4497">
        <f t="shared" ca="1" si="589"/>
        <v>0</v>
      </c>
      <c r="O4497" t="str">
        <f t="shared" ca="1" si="595"/>
        <v>D:AD</v>
      </c>
      <c r="P4497" t="str">
        <f t="shared" ca="1" si="596"/>
        <v>D10:AD10</v>
      </c>
    </row>
    <row r="4498" spans="1:16">
      <c r="A4498" t="str">
        <f t="shared" si="590"/>
        <v>20</v>
      </c>
      <c r="B4498" t="str">
        <f t="shared" ca="1" si="591"/>
        <v>GRP</v>
      </c>
      <c r="C4498" t="s">
        <v>566</v>
      </c>
      <c r="D4498" t="s">
        <v>5484</v>
      </c>
      <c r="E4498">
        <f t="shared" ca="1" si="592"/>
        <v>0</v>
      </c>
      <c r="H4498" t="str">
        <f t="shared" ca="1" si="593"/>
        <v>'360 GRP '!</v>
      </c>
      <c r="I4498">
        <f t="shared" ca="1" si="594"/>
        <v>0</v>
      </c>
      <c r="J4498" t="str">
        <f t="shared" ca="1" si="589"/>
        <v>'360 GRP '!</v>
      </c>
      <c r="K4498">
        <f t="shared" ca="1" si="589"/>
        <v>0</v>
      </c>
      <c r="L4498">
        <f t="shared" ca="1" si="589"/>
        <v>0</v>
      </c>
      <c r="M4498">
        <f t="shared" ca="1" si="589"/>
        <v>0</v>
      </c>
      <c r="N4498">
        <f t="shared" ca="1" si="589"/>
        <v>0</v>
      </c>
      <c r="O4498" t="str">
        <f t="shared" ca="1" si="595"/>
        <v>D:AD</v>
      </c>
      <c r="P4498" t="str">
        <f t="shared" ca="1" si="596"/>
        <v>D10:AD10</v>
      </c>
    </row>
    <row r="4499" spans="1:16">
      <c r="A4499" t="str">
        <f t="shared" si="590"/>
        <v>20</v>
      </c>
      <c r="B4499" t="str">
        <f t="shared" ca="1" si="591"/>
        <v>GRP</v>
      </c>
      <c r="C4499" t="s">
        <v>567</v>
      </c>
      <c r="D4499" t="s">
        <v>5485</v>
      </c>
      <c r="E4499">
        <f t="shared" ca="1" si="592"/>
        <v>0</v>
      </c>
      <c r="H4499" t="str">
        <f t="shared" ca="1" si="593"/>
        <v>'360 GRP '!</v>
      </c>
      <c r="I4499">
        <f t="shared" ca="1" si="594"/>
        <v>0</v>
      </c>
      <c r="J4499" t="str">
        <f t="shared" ca="1" si="589"/>
        <v>'360 GRP '!</v>
      </c>
      <c r="K4499">
        <f t="shared" ca="1" si="589"/>
        <v>0</v>
      </c>
      <c r="L4499">
        <f t="shared" ca="1" si="589"/>
        <v>0</v>
      </c>
      <c r="M4499">
        <f t="shared" ca="1" si="589"/>
        <v>0</v>
      </c>
      <c r="N4499">
        <f t="shared" ca="1" si="589"/>
        <v>0</v>
      </c>
      <c r="O4499" t="str">
        <f t="shared" ca="1" si="595"/>
        <v>D:AD</v>
      </c>
      <c r="P4499" t="str">
        <f t="shared" ca="1" si="596"/>
        <v>D10:AD10</v>
      </c>
    </row>
    <row r="4500" spans="1:16">
      <c r="A4500" t="str">
        <f t="shared" si="590"/>
        <v>20</v>
      </c>
      <c r="B4500" t="str">
        <f t="shared" ca="1" si="591"/>
        <v>GRP</v>
      </c>
      <c r="C4500" t="s">
        <v>568</v>
      </c>
      <c r="D4500" t="s">
        <v>5486</v>
      </c>
      <c r="E4500">
        <f t="shared" ca="1" si="592"/>
        <v>0</v>
      </c>
      <c r="H4500" t="str">
        <f t="shared" ca="1" si="593"/>
        <v>'360 GRP '!</v>
      </c>
      <c r="I4500">
        <f t="shared" ca="1" si="594"/>
        <v>0</v>
      </c>
      <c r="J4500" t="str">
        <f t="shared" ca="1" si="589"/>
        <v>'360 GRP '!</v>
      </c>
      <c r="K4500">
        <f t="shared" ca="1" si="589"/>
        <v>0</v>
      </c>
      <c r="L4500">
        <f t="shared" ca="1" si="589"/>
        <v>0</v>
      </c>
      <c r="M4500">
        <f t="shared" ca="1" si="589"/>
        <v>0</v>
      </c>
      <c r="N4500">
        <f t="shared" ca="1" si="589"/>
        <v>0</v>
      </c>
      <c r="O4500" t="str">
        <f t="shared" ca="1" si="595"/>
        <v>D:AD</v>
      </c>
      <c r="P4500" t="str">
        <f t="shared" ca="1" si="596"/>
        <v>D10:AD10</v>
      </c>
    </row>
    <row r="4501" spans="1:16">
      <c r="A4501" t="str">
        <f t="shared" si="590"/>
        <v>20</v>
      </c>
      <c r="B4501" t="str">
        <f t="shared" ca="1" si="591"/>
        <v>GRP</v>
      </c>
      <c r="C4501" t="s">
        <v>569</v>
      </c>
      <c r="D4501" t="s">
        <v>5487</v>
      </c>
      <c r="E4501">
        <f t="shared" ca="1" si="592"/>
        <v>0</v>
      </c>
      <c r="H4501" t="str">
        <f t="shared" ca="1" si="593"/>
        <v>'360 GRP '!</v>
      </c>
      <c r="I4501">
        <f t="shared" ca="1" si="594"/>
        <v>0</v>
      </c>
      <c r="J4501" t="str">
        <f t="shared" ca="1" si="589"/>
        <v>'360 GRP '!</v>
      </c>
      <c r="K4501">
        <f t="shared" ca="1" si="589"/>
        <v>0</v>
      </c>
      <c r="L4501">
        <f t="shared" ca="1" si="589"/>
        <v>0</v>
      </c>
      <c r="M4501">
        <f t="shared" ca="1" si="589"/>
        <v>0</v>
      </c>
      <c r="N4501">
        <f t="shared" ca="1" si="589"/>
        <v>0</v>
      </c>
      <c r="O4501" t="str">
        <f t="shared" ca="1" si="595"/>
        <v>D:AD</v>
      </c>
      <c r="P4501" t="str">
        <f t="shared" ca="1" si="596"/>
        <v>D10:AD10</v>
      </c>
    </row>
    <row r="4502" spans="1:16">
      <c r="A4502" t="str">
        <f t="shared" si="590"/>
        <v>20</v>
      </c>
      <c r="B4502" t="str">
        <f t="shared" ca="1" si="591"/>
        <v>GRP</v>
      </c>
      <c r="C4502" t="s">
        <v>570</v>
      </c>
      <c r="D4502" t="s">
        <v>5488</v>
      </c>
      <c r="E4502">
        <f t="shared" ca="1" si="592"/>
        <v>0</v>
      </c>
      <c r="H4502" t="str">
        <f t="shared" ca="1" si="593"/>
        <v>'360 GRP '!</v>
      </c>
      <c r="I4502">
        <f t="shared" ca="1" si="594"/>
        <v>0</v>
      </c>
      <c r="J4502" t="str">
        <f t="shared" ca="1" si="589"/>
        <v>'360 GRP '!</v>
      </c>
      <c r="K4502">
        <f t="shared" ca="1" si="589"/>
        <v>0</v>
      </c>
      <c r="L4502">
        <f t="shared" ca="1" si="589"/>
        <v>0</v>
      </c>
      <c r="M4502">
        <f t="shared" ca="1" si="589"/>
        <v>0</v>
      </c>
      <c r="N4502">
        <f t="shared" ca="1" si="589"/>
        <v>0</v>
      </c>
      <c r="O4502" t="str">
        <f t="shared" ca="1" si="595"/>
        <v>D:AD</v>
      </c>
      <c r="P4502" t="str">
        <f t="shared" ca="1" si="596"/>
        <v>D10:AD10</v>
      </c>
    </row>
    <row r="4503" spans="1:16">
      <c r="A4503" t="str">
        <f t="shared" si="590"/>
        <v>20</v>
      </c>
      <c r="B4503" t="str">
        <f t="shared" ca="1" si="591"/>
        <v>GRP</v>
      </c>
      <c r="C4503" t="s">
        <v>571</v>
      </c>
      <c r="D4503" t="s">
        <v>5489</v>
      </c>
      <c r="E4503">
        <f t="shared" ca="1" si="592"/>
        <v>0</v>
      </c>
      <c r="H4503" t="str">
        <f t="shared" ca="1" si="593"/>
        <v>'360 GRP '!</v>
      </c>
      <c r="I4503">
        <f t="shared" ca="1" si="594"/>
        <v>0</v>
      </c>
      <c r="J4503" t="str">
        <f t="shared" ca="1" si="589"/>
        <v>'360 GRP '!</v>
      </c>
      <c r="K4503">
        <f t="shared" ca="1" si="589"/>
        <v>0</v>
      </c>
      <c r="L4503">
        <f t="shared" ca="1" si="589"/>
        <v>0</v>
      </c>
      <c r="M4503">
        <f t="shared" ca="1" si="589"/>
        <v>0</v>
      </c>
      <c r="N4503">
        <f t="shared" ca="1" si="589"/>
        <v>0</v>
      </c>
      <c r="O4503" t="str">
        <f t="shared" ca="1" si="595"/>
        <v>D:AD</v>
      </c>
      <c r="P4503" t="str">
        <f t="shared" ca="1" si="596"/>
        <v>D10:AD10</v>
      </c>
    </row>
    <row r="4504" spans="1:16">
      <c r="A4504" t="str">
        <f t="shared" si="590"/>
        <v>20</v>
      </c>
      <c r="B4504" t="str">
        <f t="shared" ca="1" si="591"/>
        <v>GRP</v>
      </c>
      <c r="C4504" t="s">
        <v>572</v>
      </c>
      <c r="D4504" t="s">
        <v>5490</v>
      </c>
      <c r="E4504">
        <f t="shared" ca="1" si="592"/>
        <v>0</v>
      </c>
      <c r="H4504" t="str">
        <f t="shared" ca="1" si="593"/>
        <v>'360 GRP '!</v>
      </c>
      <c r="I4504">
        <f t="shared" ca="1" si="594"/>
        <v>0</v>
      </c>
      <c r="J4504" t="str">
        <f t="shared" ref="J4504:N4554" ca="1" si="597">IF(IFERROR(VLOOKUP($C4504,INDIRECT(J$14&amp;"D:D"),1,FALSE),0)&lt;&gt;0,J$14,0)</f>
        <v>'360 GRP '!</v>
      </c>
      <c r="K4504">
        <f t="shared" ca="1" si="597"/>
        <v>0</v>
      </c>
      <c r="L4504">
        <f t="shared" ca="1" si="597"/>
        <v>0</v>
      </c>
      <c r="M4504">
        <f t="shared" ca="1" si="597"/>
        <v>0</v>
      </c>
      <c r="N4504">
        <f t="shared" ca="1" si="597"/>
        <v>0</v>
      </c>
      <c r="O4504" t="str">
        <f t="shared" ca="1" si="595"/>
        <v>D:AD</v>
      </c>
      <c r="P4504" t="str">
        <f t="shared" ca="1" si="596"/>
        <v>D10:AD10</v>
      </c>
    </row>
    <row r="4505" spans="1:16">
      <c r="A4505" t="str">
        <f t="shared" si="590"/>
        <v>20</v>
      </c>
      <c r="B4505" t="str">
        <f t="shared" ca="1" si="591"/>
        <v>GRP</v>
      </c>
      <c r="C4505" t="s">
        <v>573</v>
      </c>
      <c r="D4505" t="s">
        <v>5491</v>
      </c>
      <c r="E4505">
        <f t="shared" ca="1" si="592"/>
        <v>0</v>
      </c>
      <c r="H4505" t="str">
        <f t="shared" ca="1" si="593"/>
        <v>'360 GRP '!</v>
      </c>
      <c r="I4505">
        <f t="shared" ca="1" si="594"/>
        <v>0</v>
      </c>
      <c r="J4505" t="str">
        <f t="shared" ca="1" si="597"/>
        <v>'360 GRP '!</v>
      </c>
      <c r="K4505">
        <f t="shared" ca="1" si="597"/>
        <v>0</v>
      </c>
      <c r="L4505">
        <f t="shared" ca="1" si="597"/>
        <v>0</v>
      </c>
      <c r="M4505">
        <f t="shared" ca="1" si="597"/>
        <v>0</v>
      </c>
      <c r="N4505">
        <f t="shared" ca="1" si="597"/>
        <v>0</v>
      </c>
      <c r="O4505" t="str">
        <f t="shared" ca="1" si="595"/>
        <v>D:AD</v>
      </c>
      <c r="P4505" t="str">
        <f t="shared" ca="1" si="596"/>
        <v>D10:AD10</v>
      </c>
    </row>
    <row r="4506" spans="1:16">
      <c r="A4506" t="str">
        <f t="shared" si="590"/>
        <v>20</v>
      </c>
      <c r="B4506" t="str">
        <f t="shared" ca="1" si="591"/>
        <v>GRP</v>
      </c>
      <c r="C4506" t="s">
        <v>4765</v>
      </c>
      <c r="D4506" t="s">
        <v>5492</v>
      </c>
      <c r="E4506">
        <f t="shared" ca="1" si="592"/>
        <v>0</v>
      </c>
      <c r="H4506" t="str">
        <f t="shared" ca="1" si="593"/>
        <v>'360 GRP '!</v>
      </c>
      <c r="I4506">
        <f t="shared" ca="1" si="594"/>
        <v>0</v>
      </c>
      <c r="J4506" t="str">
        <f t="shared" ca="1" si="597"/>
        <v>'360 GRP '!</v>
      </c>
      <c r="K4506">
        <f t="shared" ca="1" si="597"/>
        <v>0</v>
      </c>
      <c r="L4506">
        <f t="shared" ca="1" si="597"/>
        <v>0</v>
      </c>
      <c r="M4506">
        <f t="shared" ca="1" si="597"/>
        <v>0</v>
      </c>
      <c r="N4506">
        <f t="shared" ca="1" si="597"/>
        <v>0</v>
      </c>
      <c r="O4506" t="str">
        <f t="shared" ca="1" si="595"/>
        <v>D:AD</v>
      </c>
      <c r="P4506" t="str">
        <f t="shared" ca="1" si="596"/>
        <v>D10:AD10</v>
      </c>
    </row>
    <row r="4507" spans="1:16">
      <c r="A4507" t="str">
        <f t="shared" si="590"/>
        <v>20</v>
      </c>
      <c r="B4507" t="str">
        <f t="shared" ca="1" si="591"/>
        <v>GRP</v>
      </c>
      <c r="C4507" t="s">
        <v>4771</v>
      </c>
      <c r="D4507" t="s">
        <v>5493</v>
      </c>
      <c r="E4507">
        <f t="shared" ca="1" si="592"/>
        <v>0</v>
      </c>
      <c r="H4507" t="str">
        <f t="shared" ca="1" si="593"/>
        <v>'360 GRP '!</v>
      </c>
      <c r="I4507">
        <f t="shared" ca="1" si="594"/>
        <v>0</v>
      </c>
      <c r="J4507" t="str">
        <f t="shared" ca="1" si="597"/>
        <v>'360 GRP '!</v>
      </c>
      <c r="K4507">
        <f t="shared" ca="1" si="597"/>
        <v>0</v>
      </c>
      <c r="L4507">
        <f t="shared" ca="1" si="597"/>
        <v>0</v>
      </c>
      <c r="M4507">
        <f t="shared" ca="1" si="597"/>
        <v>0</v>
      </c>
      <c r="N4507">
        <f t="shared" ca="1" si="597"/>
        <v>0</v>
      </c>
      <c r="O4507" t="str">
        <f t="shared" ca="1" si="595"/>
        <v>D:AD</v>
      </c>
      <c r="P4507" t="str">
        <f t="shared" ca="1" si="596"/>
        <v>D10:AD10</v>
      </c>
    </row>
    <row r="4508" spans="1:16">
      <c r="A4508" t="str">
        <f t="shared" si="590"/>
        <v>20</v>
      </c>
      <c r="B4508" t="str">
        <f t="shared" ca="1" si="591"/>
        <v>GRP</v>
      </c>
      <c r="C4508" t="s">
        <v>4766</v>
      </c>
      <c r="D4508" t="s">
        <v>5494</v>
      </c>
      <c r="E4508">
        <f t="shared" ca="1" si="592"/>
        <v>0</v>
      </c>
      <c r="H4508" t="str">
        <f t="shared" ca="1" si="593"/>
        <v>'360 GRP '!</v>
      </c>
      <c r="I4508">
        <f t="shared" ca="1" si="594"/>
        <v>0</v>
      </c>
      <c r="J4508" t="str">
        <f t="shared" ca="1" si="597"/>
        <v>'360 GRP '!</v>
      </c>
      <c r="K4508">
        <f t="shared" ca="1" si="597"/>
        <v>0</v>
      </c>
      <c r="L4508">
        <f t="shared" ca="1" si="597"/>
        <v>0</v>
      </c>
      <c r="M4508">
        <f t="shared" ca="1" si="597"/>
        <v>0</v>
      </c>
      <c r="N4508">
        <f t="shared" ca="1" si="597"/>
        <v>0</v>
      </c>
      <c r="O4508" t="str">
        <f t="shared" ca="1" si="595"/>
        <v>D:AD</v>
      </c>
      <c r="P4508" t="str">
        <f t="shared" ca="1" si="596"/>
        <v>D10:AD10</v>
      </c>
    </row>
    <row r="4509" spans="1:16">
      <c r="A4509" t="str">
        <f t="shared" si="590"/>
        <v>20</v>
      </c>
      <c r="B4509" t="str">
        <f t="shared" ca="1" si="591"/>
        <v>GRP</v>
      </c>
      <c r="C4509" t="s">
        <v>4767</v>
      </c>
      <c r="D4509" t="s">
        <v>5495</v>
      </c>
      <c r="E4509">
        <f t="shared" ca="1" si="592"/>
        <v>0</v>
      </c>
      <c r="H4509" t="str">
        <f t="shared" ca="1" si="593"/>
        <v>'360 GRP '!</v>
      </c>
      <c r="I4509">
        <f t="shared" ca="1" si="594"/>
        <v>0</v>
      </c>
      <c r="J4509" t="str">
        <f t="shared" ca="1" si="597"/>
        <v>'360 GRP '!</v>
      </c>
      <c r="K4509">
        <f t="shared" ca="1" si="597"/>
        <v>0</v>
      </c>
      <c r="L4509">
        <f t="shared" ca="1" si="597"/>
        <v>0</v>
      </c>
      <c r="M4509">
        <f t="shared" ca="1" si="597"/>
        <v>0</v>
      </c>
      <c r="N4509">
        <f t="shared" ca="1" si="597"/>
        <v>0</v>
      </c>
      <c r="O4509" t="str">
        <f t="shared" ca="1" si="595"/>
        <v>D:AD</v>
      </c>
      <c r="P4509" t="str">
        <f t="shared" ca="1" si="596"/>
        <v>D10:AD10</v>
      </c>
    </row>
    <row r="4510" spans="1:16">
      <c r="A4510" t="str">
        <f t="shared" si="590"/>
        <v>20</v>
      </c>
      <c r="B4510" t="str">
        <f t="shared" ca="1" si="591"/>
        <v>GRP</v>
      </c>
      <c r="C4510" t="s">
        <v>4769</v>
      </c>
      <c r="D4510" t="s">
        <v>5496</v>
      </c>
      <c r="E4510">
        <f t="shared" ca="1" si="592"/>
        <v>0</v>
      </c>
      <c r="H4510" t="str">
        <f t="shared" ca="1" si="593"/>
        <v>'360 GRP '!</v>
      </c>
      <c r="I4510">
        <f t="shared" ca="1" si="594"/>
        <v>0</v>
      </c>
      <c r="J4510" t="str">
        <f t="shared" ca="1" si="597"/>
        <v>'360 GRP '!</v>
      </c>
      <c r="K4510">
        <f t="shared" ca="1" si="597"/>
        <v>0</v>
      </c>
      <c r="L4510">
        <f t="shared" ca="1" si="597"/>
        <v>0</v>
      </c>
      <c r="M4510">
        <f t="shared" ca="1" si="597"/>
        <v>0</v>
      </c>
      <c r="N4510">
        <f t="shared" ca="1" si="597"/>
        <v>0</v>
      </c>
      <c r="O4510" t="str">
        <f t="shared" ca="1" si="595"/>
        <v>D:AD</v>
      </c>
      <c r="P4510" t="str">
        <f t="shared" ca="1" si="596"/>
        <v>D10:AD10</v>
      </c>
    </row>
    <row r="4511" spans="1:16">
      <c r="A4511" t="str">
        <f t="shared" si="590"/>
        <v>20</v>
      </c>
      <c r="B4511" t="str">
        <f t="shared" ca="1" si="591"/>
        <v>GRP</v>
      </c>
      <c r="C4511" t="s">
        <v>4768</v>
      </c>
      <c r="D4511" t="s">
        <v>5497</v>
      </c>
      <c r="E4511">
        <f t="shared" ca="1" si="592"/>
        <v>0</v>
      </c>
      <c r="H4511" t="str">
        <f t="shared" ca="1" si="593"/>
        <v>'360 GRP '!</v>
      </c>
      <c r="I4511">
        <f t="shared" ca="1" si="594"/>
        <v>0</v>
      </c>
      <c r="J4511" t="str">
        <f t="shared" ca="1" si="597"/>
        <v>'360 GRP '!</v>
      </c>
      <c r="K4511">
        <f t="shared" ca="1" si="597"/>
        <v>0</v>
      </c>
      <c r="L4511">
        <f t="shared" ca="1" si="597"/>
        <v>0</v>
      </c>
      <c r="M4511">
        <f t="shared" ca="1" si="597"/>
        <v>0</v>
      </c>
      <c r="N4511">
        <f t="shared" ca="1" si="597"/>
        <v>0</v>
      </c>
      <c r="O4511" t="str">
        <f t="shared" ca="1" si="595"/>
        <v>D:AD</v>
      </c>
      <c r="P4511" t="str">
        <f t="shared" ca="1" si="596"/>
        <v>D10:AD10</v>
      </c>
    </row>
    <row r="4512" spans="1:16">
      <c r="A4512" t="str">
        <f t="shared" si="590"/>
        <v>20</v>
      </c>
      <c r="B4512" t="str">
        <f t="shared" ca="1" si="591"/>
        <v>GRP</v>
      </c>
      <c r="C4512" t="s">
        <v>4770</v>
      </c>
      <c r="D4512" t="s">
        <v>5498</v>
      </c>
      <c r="E4512">
        <f t="shared" ca="1" si="592"/>
        <v>0</v>
      </c>
      <c r="H4512" t="str">
        <f t="shared" ca="1" si="593"/>
        <v>'360 GRP '!</v>
      </c>
      <c r="I4512">
        <f t="shared" ca="1" si="594"/>
        <v>0</v>
      </c>
      <c r="J4512" t="str">
        <f t="shared" ca="1" si="597"/>
        <v>'360 GRP '!</v>
      </c>
      <c r="K4512">
        <f t="shared" ca="1" si="597"/>
        <v>0</v>
      </c>
      <c r="L4512">
        <f t="shared" ca="1" si="597"/>
        <v>0</v>
      </c>
      <c r="M4512">
        <f t="shared" ca="1" si="597"/>
        <v>0</v>
      </c>
      <c r="N4512">
        <f t="shared" ca="1" si="597"/>
        <v>0</v>
      </c>
      <c r="O4512" t="str">
        <f t="shared" ca="1" si="595"/>
        <v>D:AD</v>
      </c>
      <c r="P4512" t="str">
        <f t="shared" ca="1" si="596"/>
        <v>D10:AD10</v>
      </c>
    </row>
    <row r="4513" spans="1:16">
      <c r="A4513" t="str">
        <f t="shared" si="590"/>
        <v>20</v>
      </c>
      <c r="B4513" t="str">
        <f t="shared" ca="1" si="591"/>
        <v>GRP</v>
      </c>
      <c r="C4513" t="s">
        <v>4808</v>
      </c>
      <c r="D4513" t="s">
        <v>5499</v>
      </c>
      <c r="E4513">
        <f t="shared" ca="1" si="592"/>
        <v>0</v>
      </c>
      <c r="H4513" t="str">
        <f t="shared" ca="1" si="593"/>
        <v>'360 GRP '!</v>
      </c>
      <c r="I4513">
        <f t="shared" ca="1" si="594"/>
        <v>0</v>
      </c>
      <c r="J4513" t="str">
        <f t="shared" ca="1" si="597"/>
        <v>'360 GRP '!</v>
      </c>
      <c r="K4513">
        <f t="shared" ca="1" si="597"/>
        <v>0</v>
      </c>
      <c r="L4513">
        <f t="shared" ca="1" si="597"/>
        <v>0</v>
      </c>
      <c r="M4513">
        <f t="shared" ca="1" si="597"/>
        <v>0</v>
      </c>
      <c r="N4513">
        <f t="shared" ca="1" si="597"/>
        <v>0</v>
      </c>
      <c r="O4513" t="str">
        <f t="shared" ca="1" si="595"/>
        <v>D:AD</v>
      </c>
      <c r="P4513" t="str">
        <f t="shared" ca="1" si="596"/>
        <v>D10:AD10</v>
      </c>
    </row>
    <row r="4514" spans="1:16">
      <c r="A4514" t="str">
        <f t="shared" si="590"/>
        <v>20</v>
      </c>
      <c r="B4514" t="str">
        <f t="shared" ca="1" si="591"/>
        <v>GRP</v>
      </c>
      <c r="C4514" t="s">
        <v>4772</v>
      </c>
      <c r="D4514" t="s">
        <v>5500</v>
      </c>
      <c r="E4514">
        <f t="shared" ca="1" si="592"/>
        <v>0</v>
      </c>
      <c r="H4514" t="str">
        <f t="shared" ca="1" si="593"/>
        <v>'360 GRP '!</v>
      </c>
      <c r="I4514">
        <f t="shared" ca="1" si="594"/>
        <v>0</v>
      </c>
      <c r="J4514" t="str">
        <f t="shared" ca="1" si="597"/>
        <v>'360 GRP '!</v>
      </c>
      <c r="K4514">
        <f t="shared" ca="1" si="597"/>
        <v>0</v>
      </c>
      <c r="L4514">
        <f t="shared" ca="1" si="597"/>
        <v>0</v>
      </c>
      <c r="M4514">
        <f t="shared" ca="1" si="597"/>
        <v>0</v>
      </c>
      <c r="N4514">
        <f t="shared" ca="1" si="597"/>
        <v>0</v>
      </c>
      <c r="O4514" t="str">
        <f t="shared" ca="1" si="595"/>
        <v>D:AD</v>
      </c>
      <c r="P4514" t="str">
        <f t="shared" ca="1" si="596"/>
        <v>D10:AD10</v>
      </c>
    </row>
    <row r="4515" spans="1:16">
      <c r="A4515" t="str">
        <f t="shared" si="590"/>
        <v>20</v>
      </c>
      <c r="B4515" t="str">
        <f t="shared" ca="1" si="591"/>
        <v>GRP</v>
      </c>
      <c r="C4515" t="s">
        <v>4773</v>
      </c>
      <c r="D4515" t="s">
        <v>5501</v>
      </c>
      <c r="E4515">
        <f t="shared" ca="1" si="592"/>
        <v>0</v>
      </c>
      <c r="H4515" t="str">
        <f t="shared" ca="1" si="593"/>
        <v>'360 GRP '!</v>
      </c>
      <c r="I4515">
        <f t="shared" ca="1" si="594"/>
        <v>0</v>
      </c>
      <c r="J4515" t="str">
        <f t="shared" ca="1" si="597"/>
        <v>'360 GRP '!</v>
      </c>
      <c r="K4515">
        <f t="shared" ca="1" si="597"/>
        <v>0</v>
      </c>
      <c r="L4515">
        <f t="shared" ca="1" si="597"/>
        <v>0</v>
      </c>
      <c r="M4515">
        <f t="shared" ca="1" si="597"/>
        <v>0</v>
      </c>
      <c r="N4515">
        <f t="shared" ca="1" si="597"/>
        <v>0</v>
      </c>
      <c r="O4515" t="str">
        <f t="shared" ca="1" si="595"/>
        <v>D:AD</v>
      </c>
      <c r="P4515" t="str">
        <f t="shared" ca="1" si="596"/>
        <v>D10:AD10</v>
      </c>
    </row>
    <row r="4516" spans="1:16">
      <c r="A4516" t="str">
        <f t="shared" si="590"/>
        <v>20</v>
      </c>
      <c r="B4516" t="str">
        <f t="shared" ca="1" si="591"/>
        <v>GRP</v>
      </c>
      <c r="C4516" t="s">
        <v>4774</v>
      </c>
      <c r="D4516" t="s">
        <v>5502</v>
      </c>
      <c r="E4516">
        <f t="shared" ca="1" si="592"/>
        <v>0</v>
      </c>
      <c r="H4516" t="str">
        <f t="shared" ca="1" si="593"/>
        <v>'360 GRP '!</v>
      </c>
      <c r="I4516">
        <f t="shared" ca="1" si="594"/>
        <v>0</v>
      </c>
      <c r="J4516" t="str">
        <f t="shared" ca="1" si="597"/>
        <v>'360 GRP '!</v>
      </c>
      <c r="K4516">
        <f t="shared" ca="1" si="597"/>
        <v>0</v>
      </c>
      <c r="L4516">
        <f t="shared" ca="1" si="597"/>
        <v>0</v>
      </c>
      <c r="M4516">
        <f t="shared" ca="1" si="597"/>
        <v>0</v>
      </c>
      <c r="N4516">
        <f t="shared" ca="1" si="597"/>
        <v>0</v>
      </c>
      <c r="O4516" t="str">
        <f t="shared" ca="1" si="595"/>
        <v>D:AD</v>
      </c>
      <c r="P4516" t="str">
        <f t="shared" ca="1" si="596"/>
        <v>D10:AD10</v>
      </c>
    </row>
    <row r="4517" spans="1:16">
      <c r="A4517" t="str">
        <f t="shared" si="590"/>
        <v>20</v>
      </c>
      <c r="B4517" t="str">
        <f t="shared" ca="1" si="591"/>
        <v>GRP</v>
      </c>
      <c r="C4517" t="s">
        <v>4775</v>
      </c>
      <c r="D4517" t="s">
        <v>5503</v>
      </c>
      <c r="E4517">
        <f t="shared" ca="1" si="592"/>
        <v>0</v>
      </c>
      <c r="H4517" t="str">
        <f t="shared" ca="1" si="593"/>
        <v>'360 GRP '!</v>
      </c>
      <c r="I4517">
        <f t="shared" ca="1" si="594"/>
        <v>0</v>
      </c>
      <c r="J4517" t="str">
        <f t="shared" ca="1" si="597"/>
        <v>'360 GRP '!</v>
      </c>
      <c r="K4517">
        <f t="shared" ca="1" si="597"/>
        <v>0</v>
      </c>
      <c r="L4517">
        <f t="shared" ca="1" si="597"/>
        <v>0</v>
      </c>
      <c r="M4517">
        <f t="shared" ca="1" si="597"/>
        <v>0</v>
      </c>
      <c r="N4517">
        <f t="shared" ca="1" si="597"/>
        <v>0</v>
      </c>
      <c r="O4517" t="str">
        <f t="shared" ca="1" si="595"/>
        <v>D:AD</v>
      </c>
      <c r="P4517" t="str">
        <f t="shared" ca="1" si="596"/>
        <v>D10:AD10</v>
      </c>
    </row>
    <row r="4518" spans="1:16">
      <c r="A4518" t="str">
        <f t="shared" si="590"/>
        <v>20</v>
      </c>
      <c r="B4518" t="str">
        <f t="shared" ca="1" si="591"/>
        <v>GRP</v>
      </c>
      <c r="C4518" t="s">
        <v>4776</v>
      </c>
      <c r="D4518" t="s">
        <v>5504</v>
      </c>
      <c r="E4518">
        <f t="shared" ca="1" si="592"/>
        <v>0</v>
      </c>
      <c r="H4518" t="str">
        <f t="shared" ca="1" si="593"/>
        <v>'360 GRP '!</v>
      </c>
      <c r="I4518">
        <f t="shared" ca="1" si="594"/>
        <v>0</v>
      </c>
      <c r="J4518" t="str">
        <f t="shared" ca="1" si="597"/>
        <v>'360 GRP '!</v>
      </c>
      <c r="K4518">
        <f t="shared" ca="1" si="597"/>
        <v>0</v>
      </c>
      <c r="L4518">
        <f t="shared" ca="1" si="597"/>
        <v>0</v>
      </c>
      <c r="M4518">
        <f t="shared" ca="1" si="597"/>
        <v>0</v>
      </c>
      <c r="N4518">
        <f t="shared" ca="1" si="597"/>
        <v>0</v>
      </c>
      <c r="O4518" t="str">
        <f t="shared" ca="1" si="595"/>
        <v>D:AD</v>
      </c>
      <c r="P4518" t="str">
        <f t="shared" ca="1" si="596"/>
        <v>D10:AD10</v>
      </c>
    </row>
    <row r="4519" spans="1:16">
      <c r="A4519" t="str">
        <f t="shared" si="590"/>
        <v>20</v>
      </c>
      <c r="B4519" t="str">
        <f t="shared" ca="1" si="591"/>
        <v>GRP</v>
      </c>
      <c r="C4519" t="s">
        <v>4777</v>
      </c>
      <c r="D4519" t="s">
        <v>5505</v>
      </c>
      <c r="E4519">
        <f t="shared" ca="1" si="592"/>
        <v>0</v>
      </c>
      <c r="H4519" t="str">
        <f t="shared" ca="1" si="593"/>
        <v>'360 GRP '!</v>
      </c>
      <c r="I4519">
        <f t="shared" ca="1" si="594"/>
        <v>0</v>
      </c>
      <c r="J4519" t="str">
        <f t="shared" ca="1" si="597"/>
        <v>'360 GRP '!</v>
      </c>
      <c r="K4519">
        <f t="shared" ca="1" si="597"/>
        <v>0</v>
      </c>
      <c r="L4519">
        <f t="shared" ca="1" si="597"/>
        <v>0</v>
      </c>
      <c r="M4519">
        <f t="shared" ca="1" si="597"/>
        <v>0</v>
      </c>
      <c r="N4519">
        <f t="shared" ca="1" si="597"/>
        <v>0</v>
      </c>
      <c r="O4519" t="str">
        <f t="shared" ca="1" si="595"/>
        <v>D:AD</v>
      </c>
      <c r="P4519" t="str">
        <f t="shared" ca="1" si="596"/>
        <v>D10:AD10</v>
      </c>
    </row>
    <row r="4520" spans="1:16">
      <c r="A4520" t="str">
        <f t="shared" si="590"/>
        <v>20</v>
      </c>
      <c r="B4520" t="str">
        <f t="shared" ca="1" si="591"/>
        <v>GRP</v>
      </c>
      <c r="C4520" t="s">
        <v>4778</v>
      </c>
      <c r="D4520" t="s">
        <v>5506</v>
      </c>
      <c r="E4520">
        <f t="shared" ca="1" si="592"/>
        <v>0</v>
      </c>
      <c r="H4520" t="str">
        <f t="shared" ca="1" si="593"/>
        <v>'360 GRP '!</v>
      </c>
      <c r="I4520">
        <f t="shared" ca="1" si="594"/>
        <v>0</v>
      </c>
      <c r="J4520" t="str">
        <f t="shared" ca="1" si="597"/>
        <v>'360 GRP '!</v>
      </c>
      <c r="K4520">
        <f t="shared" ca="1" si="597"/>
        <v>0</v>
      </c>
      <c r="L4520">
        <f t="shared" ca="1" si="597"/>
        <v>0</v>
      </c>
      <c r="M4520">
        <f t="shared" ca="1" si="597"/>
        <v>0</v>
      </c>
      <c r="N4520">
        <f t="shared" ca="1" si="597"/>
        <v>0</v>
      </c>
      <c r="O4520" t="str">
        <f t="shared" ca="1" si="595"/>
        <v>D:AD</v>
      </c>
      <c r="P4520" t="str">
        <f t="shared" ca="1" si="596"/>
        <v>D10:AD10</v>
      </c>
    </row>
    <row r="4521" spans="1:16">
      <c r="A4521" t="str">
        <f t="shared" si="590"/>
        <v>20</v>
      </c>
      <c r="B4521" t="str">
        <f t="shared" ca="1" si="591"/>
        <v>GRP</v>
      </c>
      <c r="C4521" t="s">
        <v>4779</v>
      </c>
      <c r="D4521" t="s">
        <v>5507</v>
      </c>
      <c r="E4521">
        <f t="shared" ca="1" si="592"/>
        <v>0</v>
      </c>
      <c r="H4521" t="str">
        <f t="shared" ca="1" si="593"/>
        <v>'360 GRP '!</v>
      </c>
      <c r="I4521">
        <f t="shared" ca="1" si="594"/>
        <v>0</v>
      </c>
      <c r="J4521" t="str">
        <f t="shared" ca="1" si="597"/>
        <v>'360 GRP '!</v>
      </c>
      <c r="K4521">
        <f t="shared" ca="1" si="597"/>
        <v>0</v>
      </c>
      <c r="L4521">
        <f t="shared" ca="1" si="597"/>
        <v>0</v>
      </c>
      <c r="M4521">
        <f t="shared" ca="1" si="597"/>
        <v>0</v>
      </c>
      <c r="N4521">
        <f t="shared" ca="1" si="597"/>
        <v>0</v>
      </c>
      <c r="O4521" t="str">
        <f t="shared" ca="1" si="595"/>
        <v>D:AD</v>
      </c>
      <c r="P4521" t="str">
        <f t="shared" ca="1" si="596"/>
        <v>D10:AD10</v>
      </c>
    </row>
    <row r="4522" spans="1:16">
      <c r="A4522" t="str">
        <f t="shared" si="590"/>
        <v>20</v>
      </c>
      <c r="B4522" t="str">
        <f t="shared" ca="1" si="591"/>
        <v>GRP</v>
      </c>
      <c r="C4522" t="s">
        <v>4780</v>
      </c>
      <c r="D4522" t="s">
        <v>5508</v>
      </c>
      <c r="E4522">
        <f t="shared" ca="1" si="592"/>
        <v>0</v>
      </c>
      <c r="H4522" t="str">
        <f t="shared" ca="1" si="593"/>
        <v>'360 GRP '!</v>
      </c>
      <c r="I4522">
        <f t="shared" ca="1" si="594"/>
        <v>0</v>
      </c>
      <c r="J4522" t="str">
        <f t="shared" ca="1" si="597"/>
        <v>'360 GRP '!</v>
      </c>
      <c r="K4522">
        <f t="shared" ca="1" si="597"/>
        <v>0</v>
      </c>
      <c r="L4522">
        <f t="shared" ca="1" si="597"/>
        <v>0</v>
      </c>
      <c r="M4522">
        <f t="shared" ca="1" si="597"/>
        <v>0</v>
      </c>
      <c r="N4522">
        <f t="shared" ca="1" si="597"/>
        <v>0</v>
      </c>
      <c r="O4522" t="str">
        <f t="shared" ca="1" si="595"/>
        <v>D:AD</v>
      </c>
      <c r="P4522" t="str">
        <f t="shared" ca="1" si="596"/>
        <v>D10:AD10</v>
      </c>
    </row>
    <row r="4523" spans="1:16">
      <c r="A4523" t="str">
        <f t="shared" si="590"/>
        <v>20</v>
      </c>
      <c r="B4523" t="str">
        <f t="shared" ca="1" si="591"/>
        <v>GRP</v>
      </c>
      <c r="C4523" t="s">
        <v>4781</v>
      </c>
      <c r="D4523" t="s">
        <v>5509</v>
      </c>
      <c r="E4523">
        <f t="shared" ca="1" si="592"/>
        <v>0</v>
      </c>
      <c r="H4523" t="str">
        <f t="shared" ca="1" si="593"/>
        <v>'360 GRP '!</v>
      </c>
      <c r="I4523">
        <f t="shared" ca="1" si="594"/>
        <v>0</v>
      </c>
      <c r="J4523" t="str">
        <f t="shared" ca="1" si="597"/>
        <v>'360 GRP '!</v>
      </c>
      <c r="K4523">
        <f t="shared" ca="1" si="597"/>
        <v>0</v>
      </c>
      <c r="L4523">
        <f t="shared" ca="1" si="597"/>
        <v>0</v>
      </c>
      <c r="M4523">
        <f t="shared" ca="1" si="597"/>
        <v>0</v>
      </c>
      <c r="N4523">
        <f t="shared" ca="1" si="597"/>
        <v>0</v>
      </c>
      <c r="O4523" t="str">
        <f t="shared" ca="1" si="595"/>
        <v>D:AD</v>
      </c>
      <c r="P4523" t="str">
        <f t="shared" ca="1" si="596"/>
        <v>D10:AD10</v>
      </c>
    </row>
    <row r="4524" spans="1:16">
      <c r="A4524" t="str">
        <f t="shared" si="590"/>
        <v>20</v>
      </c>
      <c r="B4524" t="str">
        <f t="shared" ca="1" si="591"/>
        <v>GRP</v>
      </c>
      <c r="C4524" t="s">
        <v>408</v>
      </c>
      <c r="D4524" t="s">
        <v>5510</v>
      </c>
      <c r="E4524">
        <f t="shared" ca="1" si="592"/>
        <v>0</v>
      </c>
      <c r="H4524" t="str">
        <f t="shared" ca="1" si="593"/>
        <v>'360 GRP '!</v>
      </c>
      <c r="I4524">
        <f t="shared" ca="1" si="594"/>
        <v>0</v>
      </c>
      <c r="J4524" t="str">
        <f t="shared" ca="1" si="597"/>
        <v>'360 GRP '!</v>
      </c>
      <c r="K4524">
        <f t="shared" ca="1" si="597"/>
        <v>0</v>
      </c>
      <c r="L4524">
        <f t="shared" ca="1" si="597"/>
        <v>0</v>
      </c>
      <c r="M4524">
        <f t="shared" ca="1" si="597"/>
        <v>0</v>
      </c>
      <c r="N4524">
        <f t="shared" ca="1" si="597"/>
        <v>0</v>
      </c>
      <c r="O4524" t="str">
        <f t="shared" ca="1" si="595"/>
        <v>D:AD</v>
      </c>
      <c r="P4524" t="str">
        <f t="shared" ca="1" si="596"/>
        <v>D10:AD10</v>
      </c>
    </row>
    <row r="4525" spans="1:16">
      <c r="A4525" t="str">
        <f t="shared" si="590"/>
        <v>20</v>
      </c>
      <c r="B4525" t="str">
        <f t="shared" ca="1" si="591"/>
        <v>GRP</v>
      </c>
      <c r="C4525" t="s">
        <v>402</v>
      </c>
      <c r="D4525" t="s">
        <v>5511</v>
      </c>
      <c r="E4525">
        <f t="shared" ca="1" si="592"/>
        <v>0</v>
      </c>
      <c r="H4525" t="str">
        <f t="shared" ca="1" si="593"/>
        <v>'360 GRP '!</v>
      </c>
      <c r="I4525">
        <f t="shared" ca="1" si="594"/>
        <v>0</v>
      </c>
      <c r="J4525" t="str">
        <f t="shared" ca="1" si="597"/>
        <v>'360 GRP '!</v>
      </c>
      <c r="K4525">
        <f t="shared" ca="1" si="597"/>
        <v>0</v>
      </c>
      <c r="L4525">
        <f t="shared" ca="1" si="597"/>
        <v>0</v>
      </c>
      <c r="M4525">
        <f t="shared" ca="1" si="597"/>
        <v>0</v>
      </c>
      <c r="N4525">
        <f t="shared" ca="1" si="597"/>
        <v>0</v>
      </c>
      <c r="O4525" t="str">
        <f t="shared" ca="1" si="595"/>
        <v>D:AD</v>
      </c>
      <c r="P4525" t="str">
        <f t="shared" ca="1" si="596"/>
        <v>D10:AD10</v>
      </c>
    </row>
    <row r="4526" spans="1:16">
      <c r="A4526" t="str">
        <f t="shared" si="590"/>
        <v>20</v>
      </c>
      <c r="B4526" t="str">
        <f t="shared" ca="1" si="591"/>
        <v>GRP</v>
      </c>
      <c r="C4526" t="s">
        <v>403</v>
      </c>
      <c r="D4526" t="s">
        <v>5512</v>
      </c>
      <c r="E4526">
        <f t="shared" ca="1" si="592"/>
        <v>0</v>
      </c>
      <c r="H4526" t="str">
        <f t="shared" ca="1" si="593"/>
        <v>'360 GRP '!</v>
      </c>
      <c r="I4526">
        <f t="shared" ca="1" si="594"/>
        <v>0</v>
      </c>
      <c r="J4526" t="str">
        <f t="shared" ca="1" si="597"/>
        <v>'360 GRP '!</v>
      </c>
      <c r="K4526">
        <f t="shared" ca="1" si="597"/>
        <v>0</v>
      </c>
      <c r="L4526">
        <f t="shared" ca="1" si="597"/>
        <v>0</v>
      </c>
      <c r="M4526">
        <f t="shared" ca="1" si="597"/>
        <v>0</v>
      </c>
      <c r="N4526">
        <f t="shared" ca="1" si="597"/>
        <v>0</v>
      </c>
      <c r="O4526" t="str">
        <f t="shared" ca="1" si="595"/>
        <v>D:AD</v>
      </c>
      <c r="P4526" t="str">
        <f t="shared" ca="1" si="596"/>
        <v>D10:AD10</v>
      </c>
    </row>
    <row r="4527" spans="1:16">
      <c r="A4527" t="str">
        <f t="shared" si="590"/>
        <v>20</v>
      </c>
      <c r="B4527" t="str">
        <f t="shared" ca="1" si="591"/>
        <v>GRP</v>
      </c>
      <c r="C4527" t="s">
        <v>404</v>
      </c>
      <c r="D4527" t="s">
        <v>5513</v>
      </c>
      <c r="E4527">
        <f t="shared" ca="1" si="592"/>
        <v>0</v>
      </c>
      <c r="H4527" t="str">
        <f t="shared" ca="1" si="593"/>
        <v>'360 GRP '!</v>
      </c>
      <c r="I4527">
        <f t="shared" ca="1" si="594"/>
        <v>0</v>
      </c>
      <c r="J4527" t="str">
        <f t="shared" ca="1" si="597"/>
        <v>'360 GRP '!</v>
      </c>
      <c r="K4527">
        <f t="shared" ca="1" si="597"/>
        <v>0</v>
      </c>
      <c r="L4527">
        <f t="shared" ca="1" si="597"/>
        <v>0</v>
      </c>
      <c r="M4527">
        <f t="shared" ca="1" si="597"/>
        <v>0</v>
      </c>
      <c r="N4527">
        <f t="shared" ca="1" si="597"/>
        <v>0</v>
      </c>
      <c r="O4527" t="str">
        <f t="shared" ca="1" si="595"/>
        <v>D:AD</v>
      </c>
      <c r="P4527" t="str">
        <f t="shared" ca="1" si="596"/>
        <v>D10:AD10</v>
      </c>
    </row>
    <row r="4528" spans="1:16">
      <c r="A4528" t="str">
        <f t="shared" si="590"/>
        <v>20</v>
      </c>
      <c r="B4528" t="str">
        <f t="shared" ca="1" si="591"/>
        <v>GRP</v>
      </c>
      <c r="C4528" t="s">
        <v>405</v>
      </c>
      <c r="D4528" t="s">
        <v>5514</v>
      </c>
      <c r="E4528">
        <f t="shared" ca="1" si="592"/>
        <v>0</v>
      </c>
      <c r="H4528" t="str">
        <f t="shared" ca="1" si="593"/>
        <v>'360 GRP '!</v>
      </c>
      <c r="I4528">
        <f t="shared" ca="1" si="594"/>
        <v>0</v>
      </c>
      <c r="J4528" t="str">
        <f t="shared" ca="1" si="597"/>
        <v>'360 GRP '!</v>
      </c>
      <c r="K4528">
        <f t="shared" ca="1" si="597"/>
        <v>0</v>
      </c>
      <c r="L4528">
        <f t="shared" ca="1" si="597"/>
        <v>0</v>
      </c>
      <c r="M4528">
        <f t="shared" ca="1" si="597"/>
        <v>0</v>
      </c>
      <c r="N4528">
        <f t="shared" ca="1" si="597"/>
        <v>0</v>
      </c>
      <c r="O4528" t="str">
        <f t="shared" ca="1" si="595"/>
        <v>D:AD</v>
      </c>
      <c r="P4528" t="str">
        <f t="shared" ca="1" si="596"/>
        <v>D10:AD10</v>
      </c>
    </row>
    <row r="4529" spans="1:16">
      <c r="A4529" t="str">
        <f t="shared" si="590"/>
        <v>20</v>
      </c>
      <c r="B4529" t="str">
        <f t="shared" ca="1" si="591"/>
        <v>GRP</v>
      </c>
      <c r="C4529" t="s">
        <v>399</v>
      </c>
      <c r="D4529" t="s">
        <v>5515</v>
      </c>
      <c r="E4529">
        <f t="shared" ca="1" si="592"/>
        <v>0</v>
      </c>
      <c r="H4529" t="str">
        <f t="shared" ca="1" si="593"/>
        <v>'360 GRP '!</v>
      </c>
      <c r="I4529">
        <f t="shared" ca="1" si="594"/>
        <v>0</v>
      </c>
      <c r="J4529" t="str">
        <f t="shared" ca="1" si="597"/>
        <v>'360 GRP '!</v>
      </c>
      <c r="K4529">
        <f t="shared" ca="1" si="597"/>
        <v>0</v>
      </c>
      <c r="L4529">
        <f t="shared" ca="1" si="597"/>
        <v>0</v>
      </c>
      <c r="M4529">
        <f t="shared" ca="1" si="597"/>
        <v>0</v>
      </c>
      <c r="N4529">
        <f t="shared" ca="1" si="597"/>
        <v>0</v>
      </c>
      <c r="O4529" t="str">
        <f t="shared" ca="1" si="595"/>
        <v>D:AD</v>
      </c>
      <c r="P4529" t="str">
        <f t="shared" ca="1" si="596"/>
        <v>D10:AD10</v>
      </c>
    </row>
    <row r="4530" spans="1:16">
      <c r="A4530" t="str">
        <f t="shared" si="590"/>
        <v>20</v>
      </c>
      <c r="B4530" t="str">
        <f t="shared" ca="1" si="591"/>
        <v>GRP</v>
      </c>
      <c r="C4530" t="s">
        <v>406</v>
      </c>
      <c r="D4530" t="s">
        <v>5516</v>
      </c>
      <c r="E4530">
        <f t="shared" ca="1" si="592"/>
        <v>0</v>
      </c>
      <c r="H4530" t="str">
        <f t="shared" ca="1" si="593"/>
        <v>'360 GRP '!</v>
      </c>
      <c r="I4530">
        <f t="shared" ca="1" si="594"/>
        <v>0</v>
      </c>
      <c r="J4530" t="str">
        <f t="shared" ca="1" si="597"/>
        <v>'360 GRP '!</v>
      </c>
      <c r="K4530">
        <f t="shared" ca="1" si="597"/>
        <v>0</v>
      </c>
      <c r="L4530">
        <f t="shared" ca="1" si="597"/>
        <v>0</v>
      </c>
      <c r="M4530">
        <f t="shared" ca="1" si="597"/>
        <v>0</v>
      </c>
      <c r="N4530">
        <f t="shared" ca="1" si="597"/>
        <v>0</v>
      </c>
      <c r="O4530" t="str">
        <f t="shared" ca="1" si="595"/>
        <v>D:AD</v>
      </c>
      <c r="P4530" t="str">
        <f t="shared" ca="1" si="596"/>
        <v>D10:AD10</v>
      </c>
    </row>
    <row r="4531" spans="1:16">
      <c r="A4531" t="str">
        <f t="shared" si="590"/>
        <v>20</v>
      </c>
      <c r="B4531" t="str">
        <f t="shared" ca="1" si="591"/>
        <v>GRP</v>
      </c>
      <c r="C4531" t="s">
        <v>407</v>
      </c>
      <c r="D4531" t="s">
        <v>5517</v>
      </c>
      <c r="E4531">
        <f t="shared" ca="1" si="592"/>
        <v>0</v>
      </c>
      <c r="H4531" t="str">
        <f t="shared" ca="1" si="593"/>
        <v>'360 GRP '!</v>
      </c>
      <c r="I4531">
        <f t="shared" ca="1" si="594"/>
        <v>0</v>
      </c>
      <c r="J4531" t="str">
        <f t="shared" ca="1" si="597"/>
        <v>'360 GRP '!</v>
      </c>
      <c r="K4531">
        <f t="shared" ca="1" si="597"/>
        <v>0</v>
      </c>
      <c r="L4531">
        <f t="shared" ca="1" si="597"/>
        <v>0</v>
      </c>
      <c r="M4531">
        <f t="shared" ca="1" si="597"/>
        <v>0</v>
      </c>
      <c r="N4531">
        <f t="shared" ca="1" si="597"/>
        <v>0</v>
      </c>
      <c r="O4531" t="str">
        <f t="shared" ca="1" si="595"/>
        <v>D:AD</v>
      </c>
      <c r="P4531" t="str">
        <f t="shared" ca="1" si="596"/>
        <v>D10:AD10</v>
      </c>
    </row>
    <row r="4532" spans="1:16">
      <c r="A4532" t="str">
        <f t="shared" si="590"/>
        <v>20</v>
      </c>
      <c r="B4532" t="str">
        <f t="shared" ca="1" si="591"/>
        <v>GRP</v>
      </c>
      <c r="C4532" t="s">
        <v>400</v>
      </c>
      <c r="D4532" t="s">
        <v>5518</v>
      </c>
      <c r="E4532">
        <f t="shared" ca="1" si="592"/>
        <v>0</v>
      </c>
      <c r="H4532" t="str">
        <f t="shared" ca="1" si="593"/>
        <v>'360 GRP '!</v>
      </c>
      <c r="I4532">
        <f t="shared" ca="1" si="594"/>
        <v>0</v>
      </c>
      <c r="J4532" t="str">
        <f t="shared" ca="1" si="597"/>
        <v>'360 GRP '!</v>
      </c>
      <c r="K4532">
        <f t="shared" ca="1" si="597"/>
        <v>0</v>
      </c>
      <c r="L4532">
        <f t="shared" ca="1" si="597"/>
        <v>0</v>
      </c>
      <c r="M4532">
        <f t="shared" ca="1" si="597"/>
        <v>0</v>
      </c>
      <c r="N4532">
        <f t="shared" ca="1" si="597"/>
        <v>0</v>
      </c>
      <c r="O4532" t="str">
        <f t="shared" ca="1" si="595"/>
        <v>D:AD</v>
      </c>
      <c r="P4532" t="str">
        <f t="shared" ca="1" si="596"/>
        <v>D10:AD10</v>
      </c>
    </row>
    <row r="4533" spans="1:16">
      <c r="A4533" t="str">
        <f t="shared" si="590"/>
        <v>20</v>
      </c>
      <c r="B4533" t="str">
        <f t="shared" ca="1" si="591"/>
        <v>GRP</v>
      </c>
      <c r="C4533" t="s">
        <v>401</v>
      </c>
      <c r="D4533" t="s">
        <v>5519</v>
      </c>
      <c r="E4533">
        <f t="shared" ca="1" si="592"/>
        <v>0</v>
      </c>
      <c r="H4533" t="str">
        <f t="shared" ca="1" si="593"/>
        <v>'360 GRP '!</v>
      </c>
      <c r="I4533">
        <f t="shared" ca="1" si="594"/>
        <v>0</v>
      </c>
      <c r="J4533" t="str">
        <f t="shared" ca="1" si="597"/>
        <v>'360 GRP '!</v>
      </c>
      <c r="K4533">
        <f t="shared" ca="1" si="597"/>
        <v>0</v>
      </c>
      <c r="L4533">
        <f t="shared" ca="1" si="597"/>
        <v>0</v>
      </c>
      <c r="M4533">
        <f t="shared" ca="1" si="597"/>
        <v>0</v>
      </c>
      <c r="N4533">
        <f t="shared" ca="1" si="597"/>
        <v>0</v>
      </c>
      <c r="O4533" t="str">
        <f t="shared" ca="1" si="595"/>
        <v>D:AD</v>
      </c>
      <c r="P4533" t="str">
        <f t="shared" ca="1" si="596"/>
        <v>D10:AD10</v>
      </c>
    </row>
    <row r="4534" spans="1:16">
      <c r="A4534" t="str">
        <f t="shared" si="590"/>
        <v>20</v>
      </c>
      <c r="B4534" t="str">
        <f t="shared" ca="1" si="591"/>
        <v>GRP</v>
      </c>
      <c r="C4534" t="s">
        <v>409</v>
      </c>
      <c r="D4534" t="s">
        <v>5520</v>
      </c>
      <c r="E4534">
        <f t="shared" ca="1" si="592"/>
        <v>0</v>
      </c>
      <c r="H4534" t="str">
        <f t="shared" ca="1" si="593"/>
        <v>'360 GRP '!</v>
      </c>
      <c r="I4534">
        <f t="shared" ca="1" si="594"/>
        <v>0</v>
      </c>
      <c r="J4534" t="str">
        <f t="shared" ca="1" si="597"/>
        <v>'360 GRP '!</v>
      </c>
      <c r="K4534">
        <f t="shared" ca="1" si="597"/>
        <v>0</v>
      </c>
      <c r="L4534">
        <f t="shared" ca="1" si="597"/>
        <v>0</v>
      </c>
      <c r="M4534">
        <f t="shared" ca="1" si="597"/>
        <v>0</v>
      </c>
      <c r="N4534">
        <f t="shared" ca="1" si="597"/>
        <v>0</v>
      </c>
      <c r="O4534" t="str">
        <f t="shared" ca="1" si="595"/>
        <v>D:AD</v>
      </c>
      <c r="P4534" t="str">
        <f t="shared" ca="1" si="596"/>
        <v>D10:AD10</v>
      </c>
    </row>
    <row r="4535" spans="1:16">
      <c r="A4535" t="str">
        <f t="shared" si="590"/>
        <v>20</v>
      </c>
      <c r="B4535" t="str">
        <f t="shared" ca="1" si="591"/>
        <v>GRP</v>
      </c>
      <c r="C4535" t="s">
        <v>5147</v>
      </c>
      <c r="D4535" t="s">
        <v>5521</v>
      </c>
      <c r="E4535">
        <f t="shared" ca="1" si="592"/>
        <v>0</v>
      </c>
      <c r="H4535" t="str">
        <f t="shared" ca="1" si="593"/>
        <v>'360 GRP '!</v>
      </c>
      <c r="I4535">
        <f t="shared" ca="1" si="594"/>
        <v>0</v>
      </c>
      <c r="J4535" t="str">
        <f t="shared" ca="1" si="597"/>
        <v>'360 GRP '!</v>
      </c>
      <c r="K4535">
        <f t="shared" ca="1" si="597"/>
        <v>0</v>
      </c>
      <c r="L4535">
        <f t="shared" ca="1" si="597"/>
        <v>0</v>
      </c>
      <c r="M4535">
        <f t="shared" ca="1" si="597"/>
        <v>0</v>
      </c>
      <c r="N4535">
        <f t="shared" ca="1" si="597"/>
        <v>0</v>
      </c>
      <c r="O4535" t="str">
        <f t="shared" ca="1" si="595"/>
        <v>D:AD</v>
      </c>
      <c r="P4535" t="str">
        <f t="shared" ca="1" si="596"/>
        <v>D10:AD10</v>
      </c>
    </row>
    <row r="4536" spans="1:16">
      <c r="A4536" t="str">
        <f t="shared" si="590"/>
        <v>20</v>
      </c>
      <c r="B4536" t="str">
        <f t="shared" ca="1" si="591"/>
        <v>GRP</v>
      </c>
      <c r="C4536" t="s">
        <v>5149</v>
      </c>
      <c r="D4536" t="s">
        <v>5522</v>
      </c>
      <c r="E4536">
        <f t="shared" ca="1" si="592"/>
        <v>0</v>
      </c>
      <c r="H4536" t="str">
        <f t="shared" ca="1" si="593"/>
        <v>'360 GRP '!</v>
      </c>
      <c r="I4536">
        <f t="shared" ca="1" si="594"/>
        <v>0</v>
      </c>
      <c r="J4536" t="str">
        <f t="shared" ca="1" si="597"/>
        <v>'360 GRP '!</v>
      </c>
      <c r="K4536">
        <f t="shared" ca="1" si="597"/>
        <v>0</v>
      </c>
      <c r="L4536">
        <f t="shared" ca="1" si="597"/>
        <v>0</v>
      </c>
      <c r="M4536">
        <f t="shared" ca="1" si="597"/>
        <v>0</v>
      </c>
      <c r="N4536">
        <f t="shared" ca="1" si="597"/>
        <v>0</v>
      </c>
      <c r="O4536" t="str">
        <f t="shared" ca="1" si="595"/>
        <v>D:AD</v>
      </c>
      <c r="P4536" t="str">
        <f t="shared" ca="1" si="596"/>
        <v>D10:AD10</v>
      </c>
    </row>
    <row r="4537" spans="1:16">
      <c r="A4537" t="str">
        <f t="shared" ref="A4537:A4600" si="598">MID(D4537,LEN(C4537)+2,LEN(D4537)-LEN(C4537))</f>
        <v>20</v>
      </c>
      <c r="B4537" t="str">
        <f t="shared" ref="B4537:B4600" ca="1" si="599">VLOOKUP(H4537,$A$1:$K$6,11,FALSE)</f>
        <v>GRP</v>
      </c>
      <c r="C4537" t="s">
        <v>411</v>
      </c>
      <c r="D4537" t="s">
        <v>5523</v>
      </c>
      <c r="E4537">
        <f t="shared" ca="1" si="592"/>
        <v>0</v>
      </c>
      <c r="H4537" t="str">
        <f t="shared" ca="1" si="593"/>
        <v>'360 GRP '!</v>
      </c>
      <c r="I4537">
        <f t="shared" ca="1" si="594"/>
        <v>0</v>
      </c>
      <c r="J4537" t="str">
        <f t="shared" ca="1" si="597"/>
        <v>'360 GRP '!</v>
      </c>
      <c r="K4537">
        <f t="shared" ca="1" si="597"/>
        <v>0</v>
      </c>
      <c r="L4537">
        <f t="shared" ca="1" si="597"/>
        <v>0</v>
      </c>
      <c r="M4537">
        <f t="shared" ca="1" si="597"/>
        <v>0</v>
      </c>
      <c r="N4537">
        <f t="shared" ca="1" si="597"/>
        <v>0</v>
      </c>
      <c r="O4537" t="str">
        <f t="shared" ca="1" si="595"/>
        <v>D:AD</v>
      </c>
      <c r="P4537" t="str">
        <f t="shared" ca="1" si="596"/>
        <v>D10:AD10</v>
      </c>
    </row>
    <row r="4538" spans="1:16">
      <c r="A4538" t="str">
        <f t="shared" si="598"/>
        <v>20</v>
      </c>
      <c r="B4538" t="str">
        <f t="shared" ca="1" si="599"/>
        <v>GRP</v>
      </c>
      <c r="C4538" t="s">
        <v>412</v>
      </c>
      <c r="D4538" t="s">
        <v>5524</v>
      </c>
      <c r="E4538">
        <f t="shared" ref="E4538:E4601" ca="1" si="600">IFERROR(VLOOKUP(C4538,INDIRECT($H4538&amp;$O4538),MATCH($A4538,INDIRECT($H4538&amp;$P4538),0),FALSE),0)</f>
        <v>0</v>
      </c>
      <c r="H4538" t="str">
        <f t="shared" ref="H4538:H4601" ca="1" si="601">IF(I4538&lt;&gt;0,I4538,IF(J4538&lt;&gt;0,J4538,IF(K4538&lt;&gt;0,K4538,IF(L4538&lt;&gt;0,L4538,IF(M4538&lt;&gt;0,M4538,N4538)))))</f>
        <v>'360 GRP '!</v>
      </c>
      <c r="I4538">
        <f t="shared" ref="I4538:I4601" ca="1" si="602">IF(IFERROR(VLOOKUP(C4538,INDIRECT($I$14&amp;"D:D"),1,FALSE),0)&lt;&gt;0,I$14,0)</f>
        <v>0</v>
      </c>
      <c r="J4538" t="str">
        <f t="shared" ca="1" si="597"/>
        <v>'360 GRP '!</v>
      </c>
      <c r="K4538">
        <f t="shared" ca="1" si="597"/>
        <v>0</v>
      </c>
      <c r="L4538">
        <f t="shared" ca="1" si="597"/>
        <v>0</v>
      </c>
      <c r="M4538">
        <f t="shared" ca="1" si="597"/>
        <v>0</v>
      </c>
      <c r="N4538">
        <f t="shared" ca="1" si="597"/>
        <v>0</v>
      </c>
      <c r="O4538" t="str">
        <f t="shared" ca="1" si="595"/>
        <v>D:AD</v>
      </c>
      <c r="P4538" t="str">
        <f t="shared" ca="1" si="596"/>
        <v>D10:AD10</v>
      </c>
    </row>
    <row r="4539" spans="1:16">
      <c r="A4539" t="str">
        <f t="shared" si="598"/>
        <v>20</v>
      </c>
      <c r="B4539" t="str">
        <f t="shared" ca="1" si="599"/>
        <v>GRP</v>
      </c>
      <c r="C4539" t="s">
        <v>413</v>
      </c>
      <c r="D4539" t="s">
        <v>5525</v>
      </c>
      <c r="E4539">
        <f t="shared" ca="1" si="600"/>
        <v>0</v>
      </c>
      <c r="H4539" t="str">
        <f t="shared" ca="1" si="601"/>
        <v>'360 GRP '!</v>
      </c>
      <c r="I4539">
        <f t="shared" ca="1" si="602"/>
        <v>0</v>
      </c>
      <c r="J4539" t="str">
        <f t="shared" ca="1" si="597"/>
        <v>'360 GRP '!</v>
      </c>
      <c r="K4539">
        <f t="shared" ca="1" si="597"/>
        <v>0</v>
      </c>
      <c r="L4539">
        <f t="shared" ca="1" si="597"/>
        <v>0</v>
      </c>
      <c r="M4539">
        <f t="shared" ca="1" si="597"/>
        <v>0</v>
      </c>
      <c r="N4539">
        <f t="shared" ca="1" si="597"/>
        <v>0</v>
      </c>
      <c r="O4539" t="str">
        <f t="shared" ca="1" si="595"/>
        <v>D:AD</v>
      </c>
      <c r="P4539" t="str">
        <f t="shared" ca="1" si="596"/>
        <v>D10:AD10</v>
      </c>
    </row>
    <row r="4540" spans="1:16">
      <c r="A4540" t="str">
        <f t="shared" si="598"/>
        <v>20</v>
      </c>
      <c r="B4540" t="str">
        <f t="shared" ca="1" si="599"/>
        <v>GRP</v>
      </c>
      <c r="C4540" t="s">
        <v>414</v>
      </c>
      <c r="D4540" t="s">
        <v>5526</v>
      </c>
      <c r="E4540">
        <f t="shared" ca="1" si="600"/>
        <v>0</v>
      </c>
      <c r="H4540" t="str">
        <f t="shared" ca="1" si="601"/>
        <v>'360 GRP '!</v>
      </c>
      <c r="I4540">
        <f t="shared" ca="1" si="602"/>
        <v>0</v>
      </c>
      <c r="J4540" t="str">
        <f t="shared" ca="1" si="597"/>
        <v>'360 GRP '!</v>
      </c>
      <c r="K4540">
        <f t="shared" ca="1" si="597"/>
        <v>0</v>
      </c>
      <c r="L4540">
        <f t="shared" ca="1" si="597"/>
        <v>0</v>
      </c>
      <c r="M4540">
        <f t="shared" ca="1" si="597"/>
        <v>0</v>
      </c>
      <c r="N4540">
        <f t="shared" ca="1" si="597"/>
        <v>0</v>
      </c>
      <c r="O4540" t="str">
        <f t="shared" ca="1" si="595"/>
        <v>D:AD</v>
      </c>
      <c r="P4540" t="str">
        <f t="shared" ca="1" si="596"/>
        <v>D10:AD10</v>
      </c>
    </row>
    <row r="4541" spans="1:16">
      <c r="A4541" t="str">
        <f t="shared" si="598"/>
        <v>20</v>
      </c>
      <c r="B4541" t="str">
        <f t="shared" ca="1" si="599"/>
        <v>GRP</v>
      </c>
      <c r="C4541" t="s">
        <v>415</v>
      </c>
      <c r="D4541" t="s">
        <v>5527</v>
      </c>
      <c r="E4541">
        <f t="shared" ca="1" si="600"/>
        <v>0</v>
      </c>
      <c r="H4541" t="str">
        <f t="shared" ca="1" si="601"/>
        <v>'360 GRP '!</v>
      </c>
      <c r="I4541">
        <f t="shared" ca="1" si="602"/>
        <v>0</v>
      </c>
      <c r="J4541" t="str">
        <f t="shared" ca="1" si="597"/>
        <v>'360 GRP '!</v>
      </c>
      <c r="K4541">
        <f t="shared" ca="1" si="597"/>
        <v>0</v>
      </c>
      <c r="L4541">
        <f t="shared" ca="1" si="597"/>
        <v>0</v>
      </c>
      <c r="M4541">
        <f t="shared" ca="1" si="597"/>
        <v>0</v>
      </c>
      <c r="N4541">
        <f t="shared" ca="1" si="597"/>
        <v>0</v>
      </c>
      <c r="O4541" t="str">
        <f t="shared" ca="1" si="595"/>
        <v>D:AD</v>
      </c>
      <c r="P4541" t="str">
        <f t="shared" ca="1" si="596"/>
        <v>D10:AD10</v>
      </c>
    </row>
    <row r="4542" spans="1:16">
      <c r="A4542" t="str">
        <f t="shared" si="598"/>
        <v>20</v>
      </c>
      <c r="B4542" t="e">
        <f t="shared" ca="1" si="599"/>
        <v>#N/A</v>
      </c>
      <c r="C4542" t="s">
        <v>774</v>
      </c>
      <c r="D4542" t="s">
        <v>5528</v>
      </c>
      <c r="E4542">
        <f t="shared" ca="1" si="600"/>
        <v>0</v>
      </c>
      <c r="H4542">
        <f t="shared" ca="1" si="601"/>
        <v>0</v>
      </c>
      <c r="I4542">
        <f t="shared" ca="1" si="602"/>
        <v>0</v>
      </c>
      <c r="J4542">
        <f t="shared" ca="1" si="597"/>
        <v>0</v>
      </c>
      <c r="K4542">
        <f t="shared" ca="1" si="597"/>
        <v>0</v>
      </c>
      <c r="L4542">
        <f t="shared" ca="1" si="597"/>
        <v>0</v>
      </c>
      <c r="M4542">
        <f t="shared" ca="1" si="597"/>
        <v>0</v>
      </c>
      <c r="N4542">
        <f t="shared" ca="1" si="597"/>
        <v>0</v>
      </c>
      <c r="O4542" t="e">
        <f t="shared" ca="1" si="595"/>
        <v>#N/A</v>
      </c>
      <c r="P4542" t="e">
        <f t="shared" ca="1" si="596"/>
        <v>#N/A</v>
      </c>
    </row>
    <row r="4543" spans="1:16">
      <c r="A4543" t="str">
        <f t="shared" si="598"/>
        <v>20</v>
      </c>
      <c r="B4543" t="str">
        <f t="shared" ca="1" si="599"/>
        <v>GRP</v>
      </c>
      <c r="C4543" t="s">
        <v>416</v>
      </c>
      <c r="D4543" t="s">
        <v>5529</v>
      </c>
      <c r="E4543">
        <f t="shared" ca="1" si="600"/>
        <v>0</v>
      </c>
      <c r="H4543" t="str">
        <f t="shared" ca="1" si="601"/>
        <v>'360 GRP '!</v>
      </c>
      <c r="I4543">
        <f t="shared" ca="1" si="602"/>
        <v>0</v>
      </c>
      <c r="J4543" t="str">
        <f t="shared" ca="1" si="597"/>
        <v>'360 GRP '!</v>
      </c>
      <c r="K4543">
        <f t="shared" ca="1" si="597"/>
        <v>0</v>
      </c>
      <c r="L4543">
        <f t="shared" ca="1" si="597"/>
        <v>0</v>
      </c>
      <c r="M4543">
        <f t="shared" ca="1" si="597"/>
        <v>0</v>
      </c>
      <c r="N4543">
        <f t="shared" ca="1" si="597"/>
        <v>0</v>
      </c>
      <c r="O4543" t="str">
        <f t="shared" ca="1" si="595"/>
        <v>D:AD</v>
      </c>
      <c r="P4543" t="str">
        <f t="shared" ca="1" si="596"/>
        <v>D10:AD10</v>
      </c>
    </row>
    <row r="4544" spans="1:16">
      <c r="A4544" t="str">
        <f t="shared" si="598"/>
        <v>20</v>
      </c>
      <c r="B4544" t="str">
        <f t="shared" ca="1" si="599"/>
        <v>GRP</v>
      </c>
      <c r="C4544" t="s">
        <v>418</v>
      </c>
      <c r="D4544" t="s">
        <v>5530</v>
      </c>
      <c r="E4544">
        <f t="shared" ca="1" si="600"/>
        <v>0</v>
      </c>
      <c r="H4544" t="str">
        <f t="shared" ca="1" si="601"/>
        <v>'360 GRP '!</v>
      </c>
      <c r="I4544">
        <f t="shared" ca="1" si="602"/>
        <v>0</v>
      </c>
      <c r="J4544" t="str">
        <f t="shared" ca="1" si="597"/>
        <v>'360 GRP '!</v>
      </c>
      <c r="K4544">
        <f t="shared" ca="1" si="597"/>
        <v>0</v>
      </c>
      <c r="L4544">
        <f t="shared" ca="1" si="597"/>
        <v>0</v>
      </c>
      <c r="M4544">
        <f t="shared" ca="1" si="597"/>
        <v>0</v>
      </c>
      <c r="N4544">
        <f t="shared" ca="1" si="597"/>
        <v>0</v>
      </c>
      <c r="O4544" t="str">
        <f t="shared" ca="1" si="595"/>
        <v>D:AD</v>
      </c>
      <c r="P4544" t="str">
        <f t="shared" ca="1" si="596"/>
        <v>D10:AD10</v>
      </c>
    </row>
    <row r="4545" spans="1:16">
      <c r="A4545" t="str">
        <f t="shared" si="598"/>
        <v>20</v>
      </c>
      <c r="B4545" t="str">
        <f t="shared" ca="1" si="599"/>
        <v>GRP</v>
      </c>
      <c r="C4545" t="s">
        <v>437</v>
      </c>
      <c r="D4545" t="s">
        <v>5531</v>
      </c>
      <c r="E4545">
        <f t="shared" ca="1" si="600"/>
        <v>0</v>
      </c>
      <c r="H4545" t="str">
        <f t="shared" ca="1" si="601"/>
        <v>'360 GRP '!</v>
      </c>
      <c r="I4545">
        <f t="shared" ca="1" si="602"/>
        <v>0</v>
      </c>
      <c r="J4545" t="str">
        <f t="shared" ca="1" si="597"/>
        <v>'360 GRP '!</v>
      </c>
      <c r="K4545">
        <f t="shared" ca="1" si="597"/>
        <v>0</v>
      </c>
      <c r="L4545">
        <f t="shared" ca="1" si="597"/>
        <v>0</v>
      </c>
      <c r="M4545">
        <f t="shared" ca="1" si="597"/>
        <v>0</v>
      </c>
      <c r="N4545">
        <f t="shared" ca="1" si="597"/>
        <v>0</v>
      </c>
      <c r="O4545" t="str">
        <f t="shared" ca="1" si="595"/>
        <v>D:AD</v>
      </c>
      <c r="P4545" t="str">
        <f t="shared" ca="1" si="596"/>
        <v>D10:AD10</v>
      </c>
    </row>
    <row r="4546" spans="1:16">
      <c r="A4546" t="str">
        <f t="shared" si="598"/>
        <v>20</v>
      </c>
      <c r="B4546" t="str">
        <f t="shared" ca="1" si="599"/>
        <v>GRP</v>
      </c>
      <c r="C4546" t="s">
        <v>439</v>
      </c>
      <c r="D4546" t="s">
        <v>5532</v>
      </c>
      <c r="E4546">
        <f t="shared" ca="1" si="600"/>
        <v>0</v>
      </c>
      <c r="H4546" t="str">
        <f t="shared" ca="1" si="601"/>
        <v>'360 GRP '!</v>
      </c>
      <c r="I4546">
        <f t="shared" ca="1" si="602"/>
        <v>0</v>
      </c>
      <c r="J4546" t="str">
        <f t="shared" ca="1" si="597"/>
        <v>'360 GRP '!</v>
      </c>
      <c r="K4546">
        <f t="shared" ca="1" si="597"/>
        <v>0</v>
      </c>
      <c r="L4546">
        <f t="shared" ca="1" si="597"/>
        <v>0</v>
      </c>
      <c r="M4546">
        <f t="shared" ca="1" si="597"/>
        <v>0</v>
      </c>
      <c r="N4546">
        <f t="shared" ca="1" si="597"/>
        <v>0</v>
      </c>
      <c r="O4546" t="str">
        <f t="shared" ca="1" si="595"/>
        <v>D:AD</v>
      </c>
      <c r="P4546" t="str">
        <f t="shared" ca="1" si="596"/>
        <v>D10:AD10</v>
      </c>
    </row>
    <row r="4547" spans="1:16">
      <c r="A4547" t="str">
        <f t="shared" si="598"/>
        <v>20</v>
      </c>
      <c r="B4547" t="str">
        <f t="shared" ca="1" si="599"/>
        <v>GRP</v>
      </c>
      <c r="C4547" t="s">
        <v>420</v>
      </c>
      <c r="D4547" t="s">
        <v>5533</v>
      </c>
      <c r="E4547">
        <f t="shared" ca="1" si="600"/>
        <v>0</v>
      </c>
      <c r="H4547" t="str">
        <f t="shared" ca="1" si="601"/>
        <v>'360 GRP '!</v>
      </c>
      <c r="I4547">
        <f t="shared" ca="1" si="602"/>
        <v>0</v>
      </c>
      <c r="J4547" t="str">
        <f t="shared" ca="1" si="597"/>
        <v>'360 GRP '!</v>
      </c>
      <c r="K4547">
        <f t="shared" ca="1" si="597"/>
        <v>0</v>
      </c>
      <c r="L4547">
        <f t="shared" ca="1" si="597"/>
        <v>0</v>
      </c>
      <c r="M4547">
        <f t="shared" ca="1" si="597"/>
        <v>0</v>
      </c>
      <c r="N4547">
        <f t="shared" ca="1" si="597"/>
        <v>0</v>
      </c>
      <c r="O4547" t="str">
        <f t="shared" ca="1" si="595"/>
        <v>D:AD</v>
      </c>
      <c r="P4547" t="str">
        <f t="shared" ca="1" si="596"/>
        <v>D10:AD10</v>
      </c>
    </row>
    <row r="4548" spans="1:16">
      <c r="A4548" t="str">
        <f t="shared" si="598"/>
        <v>20</v>
      </c>
      <c r="B4548" t="str">
        <f t="shared" ca="1" si="599"/>
        <v>GRP</v>
      </c>
      <c r="C4548" t="s">
        <v>422</v>
      </c>
      <c r="D4548" t="s">
        <v>5534</v>
      </c>
      <c r="E4548">
        <f t="shared" ca="1" si="600"/>
        <v>0</v>
      </c>
      <c r="H4548" t="str">
        <f t="shared" ca="1" si="601"/>
        <v>'360 GRP '!</v>
      </c>
      <c r="I4548">
        <f t="shared" ca="1" si="602"/>
        <v>0</v>
      </c>
      <c r="J4548" t="str">
        <f t="shared" ca="1" si="597"/>
        <v>'360 GRP '!</v>
      </c>
      <c r="K4548">
        <f t="shared" ca="1" si="597"/>
        <v>0</v>
      </c>
      <c r="L4548">
        <f t="shared" ca="1" si="597"/>
        <v>0</v>
      </c>
      <c r="M4548">
        <f t="shared" ca="1" si="597"/>
        <v>0</v>
      </c>
      <c r="N4548">
        <f t="shared" ca="1" si="597"/>
        <v>0</v>
      </c>
      <c r="O4548" t="str">
        <f t="shared" ca="1" si="595"/>
        <v>D:AD</v>
      </c>
      <c r="P4548" t="str">
        <f t="shared" ca="1" si="596"/>
        <v>D10:AD10</v>
      </c>
    </row>
    <row r="4549" spans="1:16">
      <c r="A4549" t="str">
        <f t="shared" si="598"/>
        <v>20</v>
      </c>
      <c r="B4549" t="str">
        <f t="shared" ca="1" si="599"/>
        <v>GRP</v>
      </c>
      <c r="C4549" t="s">
        <v>424</v>
      </c>
      <c r="D4549" t="s">
        <v>5535</v>
      </c>
      <c r="E4549">
        <f t="shared" ca="1" si="600"/>
        <v>0</v>
      </c>
      <c r="H4549" t="str">
        <f t="shared" ca="1" si="601"/>
        <v>'360 GRP '!</v>
      </c>
      <c r="I4549">
        <f t="shared" ca="1" si="602"/>
        <v>0</v>
      </c>
      <c r="J4549" t="str">
        <f t="shared" ca="1" si="597"/>
        <v>'360 GRP '!</v>
      </c>
      <c r="K4549">
        <f t="shared" ca="1" si="597"/>
        <v>0</v>
      </c>
      <c r="L4549">
        <f t="shared" ca="1" si="597"/>
        <v>0</v>
      </c>
      <c r="M4549">
        <f t="shared" ca="1" si="597"/>
        <v>0</v>
      </c>
      <c r="N4549">
        <f t="shared" ca="1" si="597"/>
        <v>0</v>
      </c>
      <c r="O4549" t="str">
        <f t="shared" ca="1" si="595"/>
        <v>D:AD</v>
      </c>
      <c r="P4549" t="str">
        <f t="shared" ca="1" si="596"/>
        <v>D10:AD10</v>
      </c>
    </row>
    <row r="4550" spans="1:16">
      <c r="A4550" t="str">
        <f t="shared" si="598"/>
        <v>20</v>
      </c>
      <c r="B4550" t="str">
        <f t="shared" ca="1" si="599"/>
        <v>GRP</v>
      </c>
      <c r="C4550" t="s">
        <v>593</v>
      </c>
      <c r="D4550" t="s">
        <v>5536</v>
      </c>
      <c r="E4550">
        <f t="shared" ca="1" si="600"/>
        <v>0</v>
      </c>
      <c r="H4550" t="str">
        <f t="shared" ca="1" si="601"/>
        <v>'360 GRP '!</v>
      </c>
      <c r="I4550">
        <f t="shared" ca="1" si="602"/>
        <v>0</v>
      </c>
      <c r="J4550" t="str">
        <f t="shared" ca="1" si="597"/>
        <v>'360 GRP '!</v>
      </c>
      <c r="K4550">
        <f t="shared" ca="1" si="597"/>
        <v>0</v>
      </c>
      <c r="L4550">
        <f t="shared" ca="1" si="597"/>
        <v>0</v>
      </c>
      <c r="M4550">
        <f t="shared" ca="1" si="597"/>
        <v>0</v>
      </c>
      <c r="N4550">
        <f t="shared" ca="1" si="597"/>
        <v>0</v>
      </c>
      <c r="O4550" t="str">
        <f t="shared" ca="1" si="595"/>
        <v>D:AD</v>
      </c>
      <c r="P4550" t="str">
        <f t="shared" ca="1" si="596"/>
        <v>D10:AD10</v>
      </c>
    </row>
    <row r="4551" spans="1:16">
      <c r="A4551" t="str">
        <f t="shared" si="598"/>
        <v>20</v>
      </c>
      <c r="B4551" t="str">
        <f t="shared" ca="1" si="599"/>
        <v>GRP</v>
      </c>
      <c r="C4551" t="s">
        <v>599</v>
      </c>
      <c r="D4551" t="s">
        <v>5537</v>
      </c>
      <c r="E4551">
        <f t="shared" ca="1" si="600"/>
        <v>0</v>
      </c>
      <c r="H4551" t="str">
        <f t="shared" ca="1" si="601"/>
        <v>'360 GRP '!</v>
      </c>
      <c r="I4551">
        <f t="shared" ca="1" si="602"/>
        <v>0</v>
      </c>
      <c r="J4551" t="str">
        <f t="shared" ca="1" si="597"/>
        <v>'360 GRP '!</v>
      </c>
      <c r="K4551">
        <f t="shared" ca="1" si="597"/>
        <v>0</v>
      </c>
      <c r="L4551">
        <f t="shared" ca="1" si="597"/>
        <v>0</v>
      </c>
      <c r="M4551">
        <f t="shared" ca="1" si="597"/>
        <v>0</v>
      </c>
      <c r="N4551">
        <f t="shared" ca="1" si="597"/>
        <v>0</v>
      </c>
      <c r="O4551" t="str">
        <f t="shared" ca="1" si="595"/>
        <v>D:AD</v>
      </c>
      <c r="P4551" t="str">
        <f t="shared" ca="1" si="596"/>
        <v>D10:AD10</v>
      </c>
    </row>
    <row r="4552" spans="1:16">
      <c r="A4552" t="str">
        <f t="shared" si="598"/>
        <v>20</v>
      </c>
      <c r="B4552" t="str">
        <f t="shared" ca="1" si="599"/>
        <v>GRP</v>
      </c>
      <c r="C4552" t="s">
        <v>426</v>
      </c>
      <c r="D4552" t="s">
        <v>5538</v>
      </c>
      <c r="E4552">
        <f t="shared" ca="1" si="600"/>
        <v>0</v>
      </c>
      <c r="H4552" t="str">
        <f t="shared" ca="1" si="601"/>
        <v>'360 GRP '!</v>
      </c>
      <c r="I4552">
        <f t="shared" ca="1" si="602"/>
        <v>0</v>
      </c>
      <c r="J4552" t="str">
        <f t="shared" ca="1" si="597"/>
        <v>'360 GRP '!</v>
      </c>
      <c r="K4552">
        <f t="shared" ca="1" si="597"/>
        <v>0</v>
      </c>
      <c r="L4552">
        <f t="shared" ca="1" si="597"/>
        <v>0</v>
      </c>
      <c r="M4552">
        <f t="shared" ca="1" si="597"/>
        <v>0</v>
      </c>
      <c r="N4552">
        <f t="shared" ca="1" si="597"/>
        <v>0</v>
      </c>
      <c r="O4552" t="str">
        <f t="shared" ca="1" si="595"/>
        <v>D:AD</v>
      </c>
      <c r="P4552" t="str">
        <f t="shared" ca="1" si="596"/>
        <v>D10:AD10</v>
      </c>
    </row>
    <row r="4553" spans="1:16">
      <c r="A4553" t="str">
        <f t="shared" si="598"/>
        <v>20</v>
      </c>
      <c r="B4553" t="str">
        <f t="shared" ca="1" si="599"/>
        <v>GRP</v>
      </c>
      <c r="C4553" t="s">
        <v>595</v>
      </c>
      <c r="D4553" t="s">
        <v>5539</v>
      </c>
      <c r="E4553">
        <f t="shared" ca="1" si="600"/>
        <v>0</v>
      </c>
      <c r="H4553" t="str">
        <f t="shared" ca="1" si="601"/>
        <v>'360 GRP '!</v>
      </c>
      <c r="I4553">
        <f t="shared" ca="1" si="602"/>
        <v>0</v>
      </c>
      <c r="J4553" t="str">
        <f t="shared" ca="1" si="597"/>
        <v>'360 GRP '!</v>
      </c>
      <c r="K4553">
        <f t="shared" ca="1" si="597"/>
        <v>0</v>
      </c>
      <c r="L4553">
        <f t="shared" ca="1" si="597"/>
        <v>0</v>
      </c>
      <c r="M4553">
        <f t="shared" ca="1" si="597"/>
        <v>0</v>
      </c>
      <c r="N4553">
        <f t="shared" ca="1" si="597"/>
        <v>0</v>
      </c>
      <c r="O4553" t="str">
        <f t="shared" ca="1" si="595"/>
        <v>D:AD</v>
      </c>
      <c r="P4553" t="str">
        <f t="shared" ca="1" si="596"/>
        <v>D10:AD10</v>
      </c>
    </row>
    <row r="4554" spans="1:16">
      <c r="A4554" t="str">
        <f t="shared" si="598"/>
        <v>20</v>
      </c>
      <c r="B4554" t="str">
        <f t="shared" ca="1" si="599"/>
        <v>GRP</v>
      </c>
      <c r="C4554" t="s">
        <v>596</v>
      </c>
      <c r="D4554" t="s">
        <v>5540</v>
      </c>
      <c r="E4554">
        <f t="shared" ca="1" si="600"/>
        <v>0</v>
      </c>
      <c r="H4554" t="str">
        <f t="shared" ca="1" si="601"/>
        <v>'360 GRP '!</v>
      </c>
      <c r="I4554">
        <f t="shared" ca="1" si="602"/>
        <v>0</v>
      </c>
      <c r="J4554" t="str">
        <f t="shared" ca="1" si="597"/>
        <v>'360 GRP '!</v>
      </c>
      <c r="K4554">
        <f t="shared" ca="1" si="597"/>
        <v>0</v>
      </c>
      <c r="L4554">
        <f t="shared" ca="1" si="597"/>
        <v>0</v>
      </c>
      <c r="M4554">
        <f t="shared" ca="1" si="597"/>
        <v>0</v>
      </c>
      <c r="N4554">
        <f t="shared" ca="1" si="597"/>
        <v>0</v>
      </c>
      <c r="O4554" t="str">
        <f t="shared" ca="1" si="595"/>
        <v>D:AD</v>
      </c>
      <c r="P4554" t="str">
        <f t="shared" ca="1" si="596"/>
        <v>D10:AD10</v>
      </c>
    </row>
    <row r="4555" spans="1:16">
      <c r="A4555" t="str">
        <f t="shared" si="598"/>
        <v>20</v>
      </c>
      <c r="B4555" t="str">
        <f t="shared" ca="1" si="599"/>
        <v>GRP</v>
      </c>
      <c r="C4555" t="s">
        <v>597</v>
      </c>
      <c r="D4555" t="s">
        <v>5541</v>
      </c>
      <c r="E4555">
        <f t="shared" ca="1" si="600"/>
        <v>0</v>
      </c>
      <c r="H4555" t="str">
        <f t="shared" ca="1" si="601"/>
        <v>'360 GRP '!</v>
      </c>
      <c r="I4555">
        <f t="shared" ca="1" si="602"/>
        <v>0</v>
      </c>
      <c r="J4555" t="str">
        <f t="shared" ref="J4555:N4605" ca="1" si="603">IF(IFERROR(VLOOKUP($C4555,INDIRECT(J$14&amp;"D:D"),1,FALSE),0)&lt;&gt;0,J$14,0)</f>
        <v>'360 GRP '!</v>
      </c>
      <c r="K4555">
        <f t="shared" ca="1" si="603"/>
        <v>0</v>
      </c>
      <c r="L4555">
        <f t="shared" ca="1" si="603"/>
        <v>0</v>
      </c>
      <c r="M4555">
        <f t="shared" ca="1" si="603"/>
        <v>0</v>
      </c>
      <c r="N4555">
        <f t="shared" ca="1" si="603"/>
        <v>0</v>
      </c>
      <c r="O4555" t="str">
        <f t="shared" ca="1" si="595"/>
        <v>D:AD</v>
      </c>
      <c r="P4555" t="str">
        <f t="shared" ca="1" si="596"/>
        <v>D10:AD10</v>
      </c>
    </row>
    <row r="4556" spans="1:16">
      <c r="A4556" t="str">
        <f t="shared" si="598"/>
        <v>20</v>
      </c>
      <c r="B4556" t="str">
        <f t="shared" ca="1" si="599"/>
        <v>GRP</v>
      </c>
      <c r="C4556" t="s">
        <v>428</v>
      </c>
      <c r="D4556" t="s">
        <v>5542</v>
      </c>
      <c r="E4556">
        <f t="shared" ca="1" si="600"/>
        <v>0</v>
      </c>
      <c r="H4556" t="str">
        <f t="shared" ca="1" si="601"/>
        <v>'360 GRP '!</v>
      </c>
      <c r="I4556">
        <f t="shared" ca="1" si="602"/>
        <v>0</v>
      </c>
      <c r="J4556" t="str">
        <f t="shared" ca="1" si="603"/>
        <v>'360 GRP '!</v>
      </c>
      <c r="K4556">
        <f t="shared" ca="1" si="603"/>
        <v>0</v>
      </c>
      <c r="L4556">
        <f t="shared" ca="1" si="603"/>
        <v>0</v>
      </c>
      <c r="M4556">
        <f t="shared" ca="1" si="603"/>
        <v>0</v>
      </c>
      <c r="N4556">
        <f t="shared" ca="1" si="603"/>
        <v>0</v>
      </c>
      <c r="O4556" t="str">
        <f t="shared" ca="1" si="595"/>
        <v>D:AD</v>
      </c>
      <c r="P4556" t="str">
        <f t="shared" ca="1" si="596"/>
        <v>D10:AD10</v>
      </c>
    </row>
    <row r="4557" spans="1:16">
      <c r="A4557" t="str">
        <f t="shared" si="598"/>
        <v>20</v>
      </c>
      <c r="B4557" t="str">
        <f t="shared" ca="1" si="599"/>
        <v>GRP</v>
      </c>
      <c r="C4557" t="s">
        <v>430</v>
      </c>
      <c r="D4557" t="s">
        <v>5543</v>
      </c>
      <c r="E4557">
        <f t="shared" ca="1" si="600"/>
        <v>0</v>
      </c>
      <c r="H4557" t="str">
        <f t="shared" ca="1" si="601"/>
        <v>'360 GRP '!</v>
      </c>
      <c r="I4557">
        <f t="shared" ca="1" si="602"/>
        <v>0</v>
      </c>
      <c r="J4557" t="str">
        <f t="shared" ca="1" si="603"/>
        <v>'360 GRP '!</v>
      </c>
      <c r="K4557">
        <f t="shared" ca="1" si="603"/>
        <v>0</v>
      </c>
      <c r="L4557">
        <f t="shared" ca="1" si="603"/>
        <v>0</v>
      </c>
      <c r="M4557">
        <f t="shared" ca="1" si="603"/>
        <v>0</v>
      </c>
      <c r="N4557">
        <f t="shared" ca="1" si="603"/>
        <v>0</v>
      </c>
      <c r="O4557" t="str">
        <f t="shared" ca="1" si="595"/>
        <v>D:AD</v>
      </c>
      <c r="P4557" t="str">
        <f t="shared" ca="1" si="596"/>
        <v>D10:AD10</v>
      </c>
    </row>
    <row r="4558" spans="1:16">
      <c r="A4558" t="str">
        <f t="shared" si="598"/>
        <v>20</v>
      </c>
      <c r="B4558" t="str">
        <f t="shared" ca="1" si="599"/>
        <v>GRP</v>
      </c>
      <c r="C4558" t="s">
        <v>598</v>
      </c>
      <c r="D4558" t="s">
        <v>5544</v>
      </c>
      <c r="E4558">
        <f t="shared" ca="1" si="600"/>
        <v>0</v>
      </c>
      <c r="H4558" t="str">
        <f t="shared" ca="1" si="601"/>
        <v>'360 GRP '!</v>
      </c>
      <c r="I4558">
        <f t="shared" ca="1" si="602"/>
        <v>0</v>
      </c>
      <c r="J4558" t="str">
        <f t="shared" ca="1" si="603"/>
        <v>'360 GRP '!</v>
      </c>
      <c r="K4558">
        <f t="shared" ca="1" si="603"/>
        <v>0</v>
      </c>
      <c r="L4558">
        <f t="shared" ca="1" si="603"/>
        <v>0</v>
      </c>
      <c r="M4558">
        <f t="shared" ca="1" si="603"/>
        <v>0</v>
      </c>
      <c r="N4558">
        <f t="shared" ca="1" si="603"/>
        <v>0</v>
      </c>
      <c r="O4558" t="str">
        <f t="shared" ca="1" si="595"/>
        <v>D:AD</v>
      </c>
      <c r="P4558" t="str">
        <f t="shared" ca="1" si="596"/>
        <v>D10:AD10</v>
      </c>
    </row>
    <row r="4559" spans="1:16">
      <c r="A4559" t="str">
        <f t="shared" si="598"/>
        <v>20</v>
      </c>
      <c r="B4559" t="str">
        <f t="shared" ca="1" si="599"/>
        <v>GRP</v>
      </c>
      <c r="C4559" t="s">
        <v>606</v>
      </c>
      <c r="D4559" t="s">
        <v>5545</v>
      </c>
      <c r="E4559">
        <f t="shared" ca="1" si="600"/>
        <v>0</v>
      </c>
      <c r="H4559" t="str">
        <f t="shared" ca="1" si="601"/>
        <v>'360 GRP '!</v>
      </c>
      <c r="I4559">
        <f t="shared" ca="1" si="602"/>
        <v>0</v>
      </c>
      <c r="J4559" t="str">
        <f t="shared" ca="1" si="603"/>
        <v>'360 GRP '!</v>
      </c>
      <c r="K4559">
        <f t="shared" ca="1" si="603"/>
        <v>0</v>
      </c>
      <c r="L4559">
        <f t="shared" ca="1" si="603"/>
        <v>0</v>
      </c>
      <c r="M4559">
        <f t="shared" ca="1" si="603"/>
        <v>0</v>
      </c>
      <c r="N4559">
        <f t="shared" ca="1" si="603"/>
        <v>0</v>
      </c>
      <c r="O4559" t="str">
        <f t="shared" ca="1" si="595"/>
        <v>D:AD</v>
      </c>
      <c r="P4559" t="str">
        <f t="shared" ca="1" si="596"/>
        <v>D10:AD10</v>
      </c>
    </row>
    <row r="4560" spans="1:16">
      <c r="A4560" t="str">
        <f t="shared" si="598"/>
        <v>20</v>
      </c>
      <c r="B4560" t="str">
        <f t="shared" ca="1" si="599"/>
        <v>GRP</v>
      </c>
      <c r="C4560" t="s">
        <v>432</v>
      </c>
      <c r="D4560" t="s">
        <v>5546</v>
      </c>
      <c r="E4560">
        <f t="shared" ca="1" si="600"/>
        <v>0</v>
      </c>
      <c r="H4560" t="str">
        <f t="shared" ca="1" si="601"/>
        <v>'360 GRP '!</v>
      </c>
      <c r="I4560">
        <f t="shared" ca="1" si="602"/>
        <v>0</v>
      </c>
      <c r="J4560" t="str">
        <f t="shared" ca="1" si="603"/>
        <v>'360 GRP '!</v>
      </c>
      <c r="K4560">
        <f t="shared" ca="1" si="603"/>
        <v>0</v>
      </c>
      <c r="L4560">
        <f t="shared" ca="1" si="603"/>
        <v>0</v>
      </c>
      <c r="M4560">
        <f t="shared" ca="1" si="603"/>
        <v>0</v>
      </c>
      <c r="N4560">
        <f t="shared" ca="1" si="603"/>
        <v>0</v>
      </c>
      <c r="O4560" t="str">
        <f t="shared" ref="O4560:O4623" ca="1" si="604">VLOOKUP($H4560,$G$8:$I$13,2,FALSE)</f>
        <v>D:AD</v>
      </c>
      <c r="P4560" t="str">
        <f t="shared" ref="P4560:P4623" ca="1" si="605">VLOOKUP($H4560,$G$8:$I$13,3,FALSE)</f>
        <v>D10:AD10</v>
      </c>
    </row>
    <row r="4561" spans="1:16">
      <c r="A4561" t="str">
        <f t="shared" si="598"/>
        <v>20</v>
      </c>
      <c r="B4561" t="str">
        <f t="shared" ca="1" si="599"/>
        <v>GRP</v>
      </c>
      <c r="C4561" t="s">
        <v>434</v>
      </c>
      <c r="D4561" t="s">
        <v>5547</v>
      </c>
      <c r="E4561">
        <f t="shared" ca="1" si="600"/>
        <v>0</v>
      </c>
      <c r="H4561" t="str">
        <f t="shared" ca="1" si="601"/>
        <v>'360 GRP '!</v>
      </c>
      <c r="I4561">
        <f t="shared" ca="1" si="602"/>
        <v>0</v>
      </c>
      <c r="J4561" t="str">
        <f t="shared" ca="1" si="603"/>
        <v>'360 GRP '!</v>
      </c>
      <c r="K4561">
        <f t="shared" ca="1" si="603"/>
        <v>0</v>
      </c>
      <c r="L4561">
        <f t="shared" ca="1" si="603"/>
        <v>0</v>
      </c>
      <c r="M4561">
        <f t="shared" ca="1" si="603"/>
        <v>0</v>
      </c>
      <c r="N4561">
        <f t="shared" ca="1" si="603"/>
        <v>0</v>
      </c>
      <c r="O4561" t="str">
        <f t="shared" ca="1" si="604"/>
        <v>D:AD</v>
      </c>
      <c r="P4561" t="str">
        <f t="shared" ca="1" si="605"/>
        <v>D10:AD10</v>
      </c>
    </row>
    <row r="4562" spans="1:16">
      <c r="A4562" t="str">
        <f t="shared" si="598"/>
        <v>20</v>
      </c>
      <c r="B4562" t="str">
        <f t="shared" ca="1" si="599"/>
        <v>GRP</v>
      </c>
      <c r="C4562" t="s">
        <v>608</v>
      </c>
      <c r="D4562" t="s">
        <v>5548</v>
      </c>
      <c r="E4562">
        <f t="shared" ca="1" si="600"/>
        <v>0</v>
      </c>
      <c r="H4562" t="str">
        <f t="shared" ca="1" si="601"/>
        <v>'360 GRP '!</v>
      </c>
      <c r="I4562">
        <f t="shared" ca="1" si="602"/>
        <v>0</v>
      </c>
      <c r="J4562" t="str">
        <f t="shared" ca="1" si="603"/>
        <v>'360 GRP '!</v>
      </c>
      <c r="K4562">
        <f t="shared" ca="1" si="603"/>
        <v>0</v>
      </c>
      <c r="L4562">
        <f t="shared" ca="1" si="603"/>
        <v>0</v>
      </c>
      <c r="M4562">
        <f t="shared" ca="1" si="603"/>
        <v>0</v>
      </c>
      <c r="N4562">
        <f t="shared" ca="1" si="603"/>
        <v>0</v>
      </c>
      <c r="O4562" t="str">
        <f t="shared" ca="1" si="604"/>
        <v>D:AD</v>
      </c>
      <c r="P4562" t="str">
        <f t="shared" ca="1" si="605"/>
        <v>D10:AD10</v>
      </c>
    </row>
    <row r="4563" spans="1:16">
      <c r="A4563" t="str">
        <f t="shared" si="598"/>
        <v>20</v>
      </c>
      <c r="B4563" t="str">
        <f t="shared" ca="1" si="599"/>
        <v>GRP</v>
      </c>
      <c r="C4563" t="s">
        <v>443</v>
      </c>
      <c r="D4563" t="s">
        <v>5549</v>
      </c>
      <c r="E4563">
        <f t="shared" ca="1" si="600"/>
        <v>0</v>
      </c>
      <c r="H4563" t="str">
        <f t="shared" ca="1" si="601"/>
        <v>'360 GRP '!</v>
      </c>
      <c r="I4563">
        <f t="shared" ca="1" si="602"/>
        <v>0</v>
      </c>
      <c r="J4563" t="str">
        <f t="shared" ca="1" si="603"/>
        <v>'360 GRP '!</v>
      </c>
      <c r="K4563">
        <f t="shared" ca="1" si="603"/>
        <v>0</v>
      </c>
      <c r="L4563">
        <f t="shared" ca="1" si="603"/>
        <v>0</v>
      </c>
      <c r="M4563">
        <f t="shared" ca="1" si="603"/>
        <v>0</v>
      </c>
      <c r="N4563">
        <f t="shared" ca="1" si="603"/>
        <v>0</v>
      </c>
      <c r="O4563" t="str">
        <f t="shared" ca="1" si="604"/>
        <v>D:AD</v>
      </c>
      <c r="P4563" t="str">
        <f t="shared" ca="1" si="605"/>
        <v>D10:AD10</v>
      </c>
    </row>
    <row r="4564" spans="1:16">
      <c r="A4564" t="str">
        <f t="shared" si="598"/>
        <v>20</v>
      </c>
      <c r="B4564" t="str">
        <f t="shared" ca="1" si="599"/>
        <v>GRP</v>
      </c>
      <c r="C4564" t="s">
        <v>444</v>
      </c>
      <c r="D4564" t="s">
        <v>5550</v>
      </c>
      <c r="E4564">
        <f t="shared" ca="1" si="600"/>
        <v>0</v>
      </c>
      <c r="H4564" t="str">
        <f t="shared" ca="1" si="601"/>
        <v>'360 GRP '!</v>
      </c>
      <c r="I4564">
        <f t="shared" ca="1" si="602"/>
        <v>0</v>
      </c>
      <c r="J4564" t="str">
        <f t="shared" ca="1" si="603"/>
        <v>'360 GRP '!</v>
      </c>
      <c r="K4564">
        <f t="shared" ca="1" si="603"/>
        <v>0</v>
      </c>
      <c r="L4564">
        <f t="shared" ca="1" si="603"/>
        <v>0</v>
      </c>
      <c r="M4564">
        <f t="shared" ca="1" si="603"/>
        <v>0</v>
      </c>
      <c r="N4564">
        <f t="shared" ca="1" si="603"/>
        <v>0</v>
      </c>
      <c r="O4564" t="str">
        <f t="shared" ca="1" si="604"/>
        <v>D:AD</v>
      </c>
      <c r="P4564" t="str">
        <f t="shared" ca="1" si="605"/>
        <v>D10:AD10</v>
      </c>
    </row>
    <row r="4565" spans="1:16">
      <c r="A4565" t="str">
        <f t="shared" si="598"/>
        <v>20</v>
      </c>
      <c r="B4565" t="str">
        <f t="shared" ca="1" si="599"/>
        <v>GRP</v>
      </c>
      <c r="C4565" t="s">
        <v>445</v>
      </c>
      <c r="D4565" t="s">
        <v>5551</v>
      </c>
      <c r="E4565">
        <f t="shared" ca="1" si="600"/>
        <v>0</v>
      </c>
      <c r="H4565" t="str">
        <f t="shared" ca="1" si="601"/>
        <v>'360 GRP '!</v>
      </c>
      <c r="I4565">
        <f t="shared" ca="1" si="602"/>
        <v>0</v>
      </c>
      <c r="J4565" t="str">
        <f t="shared" ca="1" si="603"/>
        <v>'360 GRP '!</v>
      </c>
      <c r="K4565">
        <f t="shared" ca="1" si="603"/>
        <v>0</v>
      </c>
      <c r="L4565">
        <f t="shared" ca="1" si="603"/>
        <v>0</v>
      </c>
      <c r="M4565">
        <f t="shared" ca="1" si="603"/>
        <v>0</v>
      </c>
      <c r="N4565">
        <f t="shared" ca="1" si="603"/>
        <v>0</v>
      </c>
      <c r="O4565" t="str">
        <f t="shared" ca="1" si="604"/>
        <v>D:AD</v>
      </c>
      <c r="P4565" t="str">
        <f t="shared" ca="1" si="605"/>
        <v>D10:AD10</v>
      </c>
    </row>
    <row r="4566" spans="1:16">
      <c r="A4566" t="str">
        <f t="shared" si="598"/>
        <v>20</v>
      </c>
      <c r="B4566" t="str">
        <f t="shared" ca="1" si="599"/>
        <v>GRP</v>
      </c>
      <c r="C4566" t="s">
        <v>446</v>
      </c>
      <c r="D4566" t="s">
        <v>5552</v>
      </c>
      <c r="E4566">
        <f t="shared" ca="1" si="600"/>
        <v>0</v>
      </c>
      <c r="H4566" t="str">
        <f t="shared" ca="1" si="601"/>
        <v>'360 GRP '!</v>
      </c>
      <c r="I4566">
        <f t="shared" ca="1" si="602"/>
        <v>0</v>
      </c>
      <c r="J4566" t="str">
        <f t="shared" ca="1" si="603"/>
        <v>'360 GRP '!</v>
      </c>
      <c r="K4566">
        <f t="shared" ca="1" si="603"/>
        <v>0</v>
      </c>
      <c r="L4566">
        <f t="shared" ca="1" si="603"/>
        <v>0</v>
      </c>
      <c r="M4566">
        <f t="shared" ca="1" si="603"/>
        <v>0</v>
      </c>
      <c r="N4566">
        <f t="shared" ca="1" si="603"/>
        <v>0</v>
      </c>
      <c r="O4566" t="str">
        <f t="shared" ca="1" si="604"/>
        <v>D:AD</v>
      </c>
      <c r="P4566" t="str">
        <f t="shared" ca="1" si="605"/>
        <v>D10:AD10</v>
      </c>
    </row>
    <row r="4567" spans="1:16">
      <c r="A4567" t="str">
        <f t="shared" si="598"/>
        <v>20</v>
      </c>
      <c r="B4567" t="str">
        <f t="shared" ca="1" si="599"/>
        <v>GRP</v>
      </c>
      <c r="C4567" t="s">
        <v>447</v>
      </c>
      <c r="D4567" t="s">
        <v>5553</v>
      </c>
      <c r="E4567">
        <f t="shared" ca="1" si="600"/>
        <v>0</v>
      </c>
      <c r="H4567" t="str">
        <f t="shared" ca="1" si="601"/>
        <v>'360 GRP '!</v>
      </c>
      <c r="I4567">
        <f t="shared" ca="1" si="602"/>
        <v>0</v>
      </c>
      <c r="J4567" t="str">
        <f t="shared" ca="1" si="603"/>
        <v>'360 GRP '!</v>
      </c>
      <c r="K4567">
        <f t="shared" ca="1" si="603"/>
        <v>0</v>
      </c>
      <c r="L4567">
        <f t="shared" ca="1" si="603"/>
        <v>0</v>
      </c>
      <c r="M4567">
        <f t="shared" ca="1" si="603"/>
        <v>0</v>
      </c>
      <c r="N4567">
        <f t="shared" ca="1" si="603"/>
        <v>0</v>
      </c>
      <c r="O4567" t="str">
        <f t="shared" ca="1" si="604"/>
        <v>D:AD</v>
      </c>
      <c r="P4567" t="str">
        <f t="shared" ca="1" si="605"/>
        <v>D10:AD10</v>
      </c>
    </row>
    <row r="4568" spans="1:16">
      <c r="A4568" t="str">
        <f t="shared" si="598"/>
        <v>20</v>
      </c>
      <c r="B4568" t="str">
        <f t="shared" ca="1" si="599"/>
        <v>GRP</v>
      </c>
      <c r="C4568" t="s">
        <v>448</v>
      </c>
      <c r="D4568" t="s">
        <v>5554</v>
      </c>
      <c r="E4568">
        <f t="shared" ca="1" si="600"/>
        <v>0</v>
      </c>
      <c r="H4568" t="str">
        <f t="shared" ca="1" si="601"/>
        <v>'360 GRP '!</v>
      </c>
      <c r="I4568">
        <f t="shared" ca="1" si="602"/>
        <v>0</v>
      </c>
      <c r="J4568" t="str">
        <f t="shared" ca="1" si="603"/>
        <v>'360 GRP '!</v>
      </c>
      <c r="K4568">
        <f t="shared" ca="1" si="603"/>
        <v>0</v>
      </c>
      <c r="L4568">
        <f t="shared" ca="1" si="603"/>
        <v>0</v>
      </c>
      <c r="M4568">
        <f t="shared" ca="1" si="603"/>
        <v>0</v>
      </c>
      <c r="N4568">
        <f t="shared" ca="1" si="603"/>
        <v>0</v>
      </c>
      <c r="O4568" t="str">
        <f t="shared" ca="1" si="604"/>
        <v>D:AD</v>
      </c>
      <c r="P4568" t="str">
        <f t="shared" ca="1" si="605"/>
        <v>D10:AD10</v>
      </c>
    </row>
    <row r="4569" spans="1:16">
      <c r="A4569" t="str">
        <f t="shared" si="598"/>
        <v>20</v>
      </c>
      <c r="B4569" t="str">
        <f t="shared" ca="1" si="599"/>
        <v>GRP</v>
      </c>
      <c r="C4569" t="s">
        <v>449</v>
      </c>
      <c r="D4569" t="s">
        <v>5555</v>
      </c>
      <c r="E4569">
        <f t="shared" ca="1" si="600"/>
        <v>0</v>
      </c>
      <c r="H4569" t="str">
        <f t="shared" ca="1" si="601"/>
        <v>'360 GRP '!</v>
      </c>
      <c r="I4569">
        <f t="shared" ca="1" si="602"/>
        <v>0</v>
      </c>
      <c r="J4569" t="str">
        <f t="shared" ca="1" si="603"/>
        <v>'360 GRP '!</v>
      </c>
      <c r="K4569">
        <f t="shared" ca="1" si="603"/>
        <v>0</v>
      </c>
      <c r="L4569">
        <f t="shared" ca="1" si="603"/>
        <v>0</v>
      </c>
      <c r="M4569">
        <f t="shared" ca="1" si="603"/>
        <v>0</v>
      </c>
      <c r="N4569">
        <f t="shared" ca="1" si="603"/>
        <v>0</v>
      </c>
      <c r="O4569" t="str">
        <f t="shared" ca="1" si="604"/>
        <v>D:AD</v>
      </c>
      <c r="P4569" t="str">
        <f t="shared" ca="1" si="605"/>
        <v>D10:AD10</v>
      </c>
    </row>
    <row r="4570" spans="1:16">
      <c r="A4570" t="str">
        <f t="shared" si="598"/>
        <v>20</v>
      </c>
      <c r="B4570" t="str">
        <f t="shared" ca="1" si="599"/>
        <v>GRP</v>
      </c>
      <c r="C4570" t="s">
        <v>450</v>
      </c>
      <c r="D4570" t="s">
        <v>5556</v>
      </c>
      <c r="E4570">
        <f t="shared" ca="1" si="600"/>
        <v>0</v>
      </c>
      <c r="H4570" t="str">
        <f t="shared" ca="1" si="601"/>
        <v>'360 GRP '!</v>
      </c>
      <c r="I4570">
        <f t="shared" ca="1" si="602"/>
        <v>0</v>
      </c>
      <c r="J4570" t="str">
        <f t="shared" ca="1" si="603"/>
        <v>'360 GRP '!</v>
      </c>
      <c r="K4570">
        <f t="shared" ca="1" si="603"/>
        <v>0</v>
      </c>
      <c r="L4570">
        <f t="shared" ca="1" si="603"/>
        <v>0</v>
      </c>
      <c r="M4570">
        <f t="shared" ca="1" si="603"/>
        <v>0</v>
      </c>
      <c r="N4570">
        <f t="shared" ca="1" si="603"/>
        <v>0</v>
      </c>
      <c r="O4570" t="str">
        <f t="shared" ca="1" si="604"/>
        <v>D:AD</v>
      </c>
      <c r="P4570" t="str">
        <f t="shared" ca="1" si="605"/>
        <v>D10:AD10</v>
      </c>
    </row>
    <row r="4571" spans="1:16">
      <c r="A4571" t="str">
        <f t="shared" si="598"/>
        <v>20</v>
      </c>
      <c r="B4571" t="str">
        <f t="shared" ca="1" si="599"/>
        <v>GRP</v>
      </c>
      <c r="C4571" t="s">
        <v>451</v>
      </c>
      <c r="D4571" t="s">
        <v>5557</v>
      </c>
      <c r="E4571">
        <f t="shared" ca="1" si="600"/>
        <v>0</v>
      </c>
      <c r="H4571" t="str">
        <f t="shared" ca="1" si="601"/>
        <v>'360 GRP '!</v>
      </c>
      <c r="I4571">
        <f t="shared" ca="1" si="602"/>
        <v>0</v>
      </c>
      <c r="J4571" t="str">
        <f t="shared" ca="1" si="603"/>
        <v>'360 GRP '!</v>
      </c>
      <c r="K4571">
        <f t="shared" ca="1" si="603"/>
        <v>0</v>
      </c>
      <c r="L4571">
        <f t="shared" ca="1" si="603"/>
        <v>0</v>
      </c>
      <c r="M4571">
        <f t="shared" ca="1" si="603"/>
        <v>0</v>
      </c>
      <c r="N4571">
        <f t="shared" ca="1" si="603"/>
        <v>0</v>
      </c>
      <c r="O4571" t="str">
        <f t="shared" ca="1" si="604"/>
        <v>D:AD</v>
      </c>
      <c r="P4571" t="str">
        <f t="shared" ca="1" si="605"/>
        <v>D10:AD10</v>
      </c>
    </row>
    <row r="4572" spans="1:16">
      <c r="A4572" t="str">
        <f t="shared" si="598"/>
        <v>20</v>
      </c>
      <c r="B4572" t="str">
        <f t="shared" ca="1" si="599"/>
        <v>GRP</v>
      </c>
      <c r="C4572" t="s">
        <v>452</v>
      </c>
      <c r="D4572" t="s">
        <v>5558</v>
      </c>
      <c r="E4572">
        <f t="shared" ca="1" si="600"/>
        <v>0</v>
      </c>
      <c r="H4572" t="str">
        <f t="shared" ca="1" si="601"/>
        <v>'360 GRP '!</v>
      </c>
      <c r="I4572">
        <f t="shared" ca="1" si="602"/>
        <v>0</v>
      </c>
      <c r="J4572" t="str">
        <f t="shared" ca="1" si="603"/>
        <v>'360 GRP '!</v>
      </c>
      <c r="K4572">
        <f t="shared" ca="1" si="603"/>
        <v>0</v>
      </c>
      <c r="L4572">
        <f t="shared" ca="1" si="603"/>
        <v>0</v>
      </c>
      <c r="M4572">
        <f t="shared" ca="1" si="603"/>
        <v>0</v>
      </c>
      <c r="N4572">
        <f t="shared" ca="1" si="603"/>
        <v>0</v>
      </c>
      <c r="O4572" t="str">
        <f t="shared" ca="1" si="604"/>
        <v>D:AD</v>
      </c>
      <c r="P4572" t="str">
        <f t="shared" ca="1" si="605"/>
        <v>D10:AD10</v>
      </c>
    </row>
    <row r="4573" spans="1:16">
      <c r="A4573" t="str">
        <f t="shared" si="598"/>
        <v>20</v>
      </c>
      <c r="B4573" t="str">
        <f t="shared" ca="1" si="599"/>
        <v>GRP</v>
      </c>
      <c r="C4573" t="s">
        <v>453</v>
      </c>
      <c r="D4573" t="s">
        <v>5559</v>
      </c>
      <c r="E4573">
        <f t="shared" ca="1" si="600"/>
        <v>0</v>
      </c>
      <c r="H4573" t="str">
        <f t="shared" ca="1" si="601"/>
        <v>'360 GRP '!</v>
      </c>
      <c r="I4573">
        <f t="shared" ca="1" si="602"/>
        <v>0</v>
      </c>
      <c r="J4573" t="str">
        <f t="shared" ca="1" si="603"/>
        <v>'360 GRP '!</v>
      </c>
      <c r="K4573">
        <f t="shared" ca="1" si="603"/>
        <v>0</v>
      </c>
      <c r="L4573">
        <f t="shared" ca="1" si="603"/>
        <v>0</v>
      </c>
      <c r="M4573">
        <f t="shared" ca="1" si="603"/>
        <v>0</v>
      </c>
      <c r="N4573">
        <f t="shared" ca="1" si="603"/>
        <v>0</v>
      </c>
      <c r="O4573" t="str">
        <f t="shared" ca="1" si="604"/>
        <v>D:AD</v>
      </c>
      <c r="P4573" t="str">
        <f t="shared" ca="1" si="605"/>
        <v>D10:AD10</v>
      </c>
    </row>
    <row r="4574" spans="1:16">
      <c r="A4574" t="str">
        <f t="shared" si="598"/>
        <v>20</v>
      </c>
      <c r="B4574" t="str">
        <f t="shared" ca="1" si="599"/>
        <v>GRP</v>
      </c>
      <c r="C4574" t="s">
        <v>454</v>
      </c>
      <c r="D4574" t="s">
        <v>5560</v>
      </c>
      <c r="E4574">
        <f t="shared" ca="1" si="600"/>
        <v>0</v>
      </c>
      <c r="H4574" t="str">
        <f t="shared" ca="1" si="601"/>
        <v>'360 GRP '!</v>
      </c>
      <c r="I4574">
        <f t="shared" ca="1" si="602"/>
        <v>0</v>
      </c>
      <c r="J4574" t="str">
        <f t="shared" ca="1" si="603"/>
        <v>'360 GRP '!</v>
      </c>
      <c r="K4574">
        <f t="shared" ca="1" si="603"/>
        <v>0</v>
      </c>
      <c r="L4574">
        <f t="shared" ca="1" si="603"/>
        <v>0</v>
      </c>
      <c r="M4574">
        <f t="shared" ca="1" si="603"/>
        <v>0</v>
      </c>
      <c r="N4574">
        <f t="shared" ca="1" si="603"/>
        <v>0</v>
      </c>
      <c r="O4574" t="str">
        <f t="shared" ca="1" si="604"/>
        <v>D:AD</v>
      </c>
      <c r="P4574" t="str">
        <f t="shared" ca="1" si="605"/>
        <v>D10:AD10</v>
      </c>
    </row>
    <row r="4575" spans="1:16">
      <c r="A4575" t="str">
        <f t="shared" si="598"/>
        <v>20</v>
      </c>
      <c r="B4575" t="str">
        <f t="shared" ca="1" si="599"/>
        <v>GRP</v>
      </c>
      <c r="C4575" t="s">
        <v>455</v>
      </c>
      <c r="D4575" t="s">
        <v>5561</v>
      </c>
      <c r="E4575">
        <f t="shared" ca="1" si="600"/>
        <v>0</v>
      </c>
      <c r="H4575" t="str">
        <f t="shared" ca="1" si="601"/>
        <v>'360 GRP '!</v>
      </c>
      <c r="I4575">
        <f t="shared" ca="1" si="602"/>
        <v>0</v>
      </c>
      <c r="J4575" t="str">
        <f t="shared" ca="1" si="603"/>
        <v>'360 GRP '!</v>
      </c>
      <c r="K4575">
        <f t="shared" ca="1" si="603"/>
        <v>0</v>
      </c>
      <c r="L4575">
        <f t="shared" ca="1" si="603"/>
        <v>0</v>
      </c>
      <c r="M4575">
        <f t="shared" ca="1" si="603"/>
        <v>0</v>
      </c>
      <c r="N4575">
        <f t="shared" ca="1" si="603"/>
        <v>0</v>
      </c>
      <c r="O4575" t="str">
        <f t="shared" ca="1" si="604"/>
        <v>D:AD</v>
      </c>
      <c r="P4575" t="str">
        <f t="shared" ca="1" si="605"/>
        <v>D10:AD10</v>
      </c>
    </row>
    <row r="4576" spans="1:16">
      <c r="A4576" t="str">
        <f t="shared" si="598"/>
        <v>20</v>
      </c>
      <c r="B4576" t="str">
        <f t="shared" ca="1" si="599"/>
        <v>GRP</v>
      </c>
      <c r="C4576" t="s">
        <v>456</v>
      </c>
      <c r="D4576" t="s">
        <v>5562</v>
      </c>
      <c r="E4576">
        <f t="shared" ca="1" si="600"/>
        <v>0</v>
      </c>
      <c r="H4576" t="str">
        <f t="shared" ca="1" si="601"/>
        <v>'360 GRP '!</v>
      </c>
      <c r="I4576">
        <f t="shared" ca="1" si="602"/>
        <v>0</v>
      </c>
      <c r="J4576" t="str">
        <f t="shared" ca="1" si="603"/>
        <v>'360 GRP '!</v>
      </c>
      <c r="K4576">
        <f t="shared" ca="1" si="603"/>
        <v>0</v>
      </c>
      <c r="L4576">
        <f t="shared" ca="1" si="603"/>
        <v>0</v>
      </c>
      <c r="M4576">
        <f t="shared" ca="1" si="603"/>
        <v>0</v>
      </c>
      <c r="N4576">
        <f t="shared" ca="1" si="603"/>
        <v>0</v>
      </c>
      <c r="O4576" t="str">
        <f t="shared" ca="1" si="604"/>
        <v>D:AD</v>
      </c>
      <c r="P4576" t="str">
        <f t="shared" ca="1" si="605"/>
        <v>D10:AD10</v>
      </c>
    </row>
    <row r="4577" spans="1:16">
      <c r="A4577" t="str">
        <f t="shared" si="598"/>
        <v>20</v>
      </c>
      <c r="B4577" t="str">
        <f t="shared" ca="1" si="599"/>
        <v>GRP</v>
      </c>
      <c r="C4577" t="s">
        <v>457</v>
      </c>
      <c r="D4577" t="s">
        <v>5563</v>
      </c>
      <c r="E4577">
        <f t="shared" ca="1" si="600"/>
        <v>0</v>
      </c>
      <c r="H4577" t="str">
        <f t="shared" ca="1" si="601"/>
        <v>'360 GRP '!</v>
      </c>
      <c r="I4577">
        <f t="shared" ca="1" si="602"/>
        <v>0</v>
      </c>
      <c r="J4577" t="str">
        <f t="shared" ca="1" si="603"/>
        <v>'360 GRP '!</v>
      </c>
      <c r="K4577">
        <f t="shared" ca="1" si="603"/>
        <v>0</v>
      </c>
      <c r="L4577">
        <f t="shared" ca="1" si="603"/>
        <v>0</v>
      </c>
      <c r="M4577">
        <f t="shared" ca="1" si="603"/>
        <v>0</v>
      </c>
      <c r="N4577">
        <f t="shared" ca="1" si="603"/>
        <v>0</v>
      </c>
      <c r="O4577" t="str">
        <f t="shared" ca="1" si="604"/>
        <v>D:AD</v>
      </c>
      <c r="P4577" t="str">
        <f t="shared" ca="1" si="605"/>
        <v>D10:AD10</v>
      </c>
    </row>
    <row r="4578" spans="1:16">
      <c r="A4578" t="str">
        <f t="shared" si="598"/>
        <v>20</v>
      </c>
      <c r="B4578" t="e">
        <f t="shared" ca="1" si="599"/>
        <v>#N/A</v>
      </c>
      <c r="C4578" t="s">
        <v>458</v>
      </c>
      <c r="D4578" t="s">
        <v>5564</v>
      </c>
      <c r="E4578">
        <f t="shared" ca="1" si="600"/>
        <v>0</v>
      </c>
      <c r="H4578">
        <f t="shared" ca="1" si="601"/>
        <v>0</v>
      </c>
      <c r="I4578">
        <f t="shared" ca="1" si="602"/>
        <v>0</v>
      </c>
      <c r="J4578">
        <f t="shared" ca="1" si="603"/>
        <v>0</v>
      </c>
      <c r="K4578">
        <f t="shared" ca="1" si="603"/>
        <v>0</v>
      </c>
      <c r="L4578">
        <f t="shared" ca="1" si="603"/>
        <v>0</v>
      </c>
      <c r="M4578">
        <f t="shared" ca="1" si="603"/>
        <v>0</v>
      </c>
      <c r="N4578">
        <f t="shared" ca="1" si="603"/>
        <v>0</v>
      </c>
      <c r="O4578" t="e">
        <f t="shared" ca="1" si="604"/>
        <v>#N/A</v>
      </c>
      <c r="P4578" t="e">
        <f t="shared" ca="1" si="605"/>
        <v>#N/A</v>
      </c>
    </row>
    <row r="4579" spans="1:16">
      <c r="A4579" t="str">
        <f t="shared" si="598"/>
        <v>20</v>
      </c>
      <c r="B4579" t="e">
        <f t="shared" ca="1" si="599"/>
        <v>#N/A</v>
      </c>
      <c r="C4579" t="s">
        <v>459</v>
      </c>
      <c r="D4579" t="s">
        <v>5565</v>
      </c>
      <c r="E4579">
        <f t="shared" ca="1" si="600"/>
        <v>0</v>
      </c>
      <c r="H4579">
        <f t="shared" ca="1" si="601"/>
        <v>0</v>
      </c>
      <c r="I4579">
        <f t="shared" ca="1" si="602"/>
        <v>0</v>
      </c>
      <c r="J4579">
        <f t="shared" ca="1" si="603"/>
        <v>0</v>
      </c>
      <c r="K4579">
        <f t="shared" ca="1" si="603"/>
        <v>0</v>
      </c>
      <c r="L4579">
        <f t="shared" ca="1" si="603"/>
        <v>0</v>
      </c>
      <c r="M4579">
        <f t="shared" ca="1" si="603"/>
        <v>0</v>
      </c>
      <c r="N4579">
        <f t="shared" ca="1" si="603"/>
        <v>0</v>
      </c>
      <c r="O4579" t="e">
        <f t="shared" ca="1" si="604"/>
        <v>#N/A</v>
      </c>
      <c r="P4579" t="e">
        <f t="shared" ca="1" si="605"/>
        <v>#N/A</v>
      </c>
    </row>
    <row r="4580" spans="1:16">
      <c r="A4580" t="str">
        <f t="shared" si="598"/>
        <v>20</v>
      </c>
      <c r="B4580" t="e">
        <f t="shared" ca="1" si="599"/>
        <v>#N/A</v>
      </c>
      <c r="C4580" t="s">
        <v>460</v>
      </c>
      <c r="D4580" t="s">
        <v>5566</v>
      </c>
      <c r="E4580">
        <f t="shared" ca="1" si="600"/>
        <v>0</v>
      </c>
      <c r="H4580">
        <f t="shared" ca="1" si="601"/>
        <v>0</v>
      </c>
      <c r="I4580">
        <f t="shared" ca="1" si="602"/>
        <v>0</v>
      </c>
      <c r="J4580">
        <f t="shared" ca="1" si="603"/>
        <v>0</v>
      </c>
      <c r="K4580">
        <f t="shared" ca="1" si="603"/>
        <v>0</v>
      </c>
      <c r="L4580">
        <f t="shared" ca="1" si="603"/>
        <v>0</v>
      </c>
      <c r="M4580">
        <f t="shared" ca="1" si="603"/>
        <v>0</v>
      </c>
      <c r="N4580">
        <f t="shared" ca="1" si="603"/>
        <v>0</v>
      </c>
      <c r="O4580" t="e">
        <f t="shared" ca="1" si="604"/>
        <v>#N/A</v>
      </c>
      <c r="P4580" t="e">
        <f t="shared" ca="1" si="605"/>
        <v>#N/A</v>
      </c>
    </row>
    <row r="4581" spans="1:16">
      <c r="A4581" t="str">
        <f t="shared" si="598"/>
        <v>20</v>
      </c>
      <c r="B4581" t="e">
        <f t="shared" ca="1" si="599"/>
        <v>#N/A</v>
      </c>
      <c r="C4581" t="s">
        <v>461</v>
      </c>
      <c r="D4581" t="s">
        <v>5567</v>
      </c>
      <c r="E4581">
        <f t="shared" ca="1" si="600"/>
        <v>0</v>
      </c>
      <c r="H4581">
        <f t="shared" ca="1" si="601"/>
        <v>0</v>
      </c>
      <c r="I4581">
        <f t="shared" ca="1" si="602"/>
        <v>0</v>
      </c>
      <c r="J4581">
        <f t="shared" ca="1" si="603"/>
        <v>0</v>
      </c>
      <c r="K4581">
        <f t="shared" ca="1" si="603"/>
        <v>0</v>
      </c>
      <c r="L4581">
        <f t="shared" ca="1" si="603"/>
        <v>0</v>
      </c>
      <c r="M4581">
        <f t="shared" ca="1" si="603"/>
        <v>0</v>
      </c>
      <c r="N4581">
        <f t="shared" ca="1" si="603"/>
        <v>0</v>
      </c>
      <c r="O4581" t="e">
        <f t="shared" ca="1" si="604"/>
        <v>#N/A</v>
      </c>
      <c r="P4581" t="e">
        <f t="shared" ca="1" si="605"/>
        <v>#N/A</v>
      </c>
    </row>
    <row r="4582" spans="1:16">
      <c r="A4582" t="str">
        <f t="shared" si="598"/>
        <v>20</v>
      </c>
      <c r="B4582" t="e">
        <f t="shared" ca="1" si="599"/>
        <v>#N/A</v>
      </c>
      <c r="C4582" t="s">
        <v>462</v>
      </c>
      <c r="D4582" t="s">
        <v>5568</v>
      </c>
      <c r="E4582">
        <f t="shared" ca="1" si="600"/>
        <v>0</v>
      </c>
      <c r="H4582">
        <f t="shared" ca="1" si="601"/>
        <v>0</v>
      </c>
      <c r="I4582">
        <f t="shared" ca="1" si="602"/>
        <v>0</v>
      </c>
      <c r="J4582">
        <f t="shared" ca="1" si="603"/>
        <v>0</v>
      </c>
      <c r="K4582">
        <f t="shared" ca="1" si="603"/>
        <v>0</v>
      </c>
      <c r="L4582">
        <f t="shared" ca="1" si="603"/>
        <v>0</v>
      </c>
      <c r="M4582">
        <f t="shared" ca="1" si="603"/>
        <v>0</v>
      </c>
      <c r="N4582">
        <f t="shared" ca="1" si="603"/>
        <v>0</v>
      </c>
      <c r="O4582" t="e">
        <f t="shared" ca="1" si="604"/>
        <v>#N/A</v>
      </c>
      <c r="P4582" t="e">
        <f t="shared" ca="1" si="605"/>
        <v>#N/A</v>
      </c>
    </row>
    <row r="4583" spans="1:16">
      <c r="A4583" t="str">
        <f t="shared" si="598"/>
        <v>20</v>
      </c>
      <c r="B4583" t="e">
        <f t="shared" ca="1" si="599"/>
        <v>#N/A</v>
      </c>
      <c r="C4583" t="s">
        <v>463</v>
      </c>
      <c r="D4583" t="s">
        <v>5569</v>
      </c>
      <c r="E4583">
        <f t="shared" ca="1" si="600"/>
        <v>0</v>
      </c>
      <c r="H4583">
        <f t="shared" ca="1" si="601"/>
        <v>0</v>
      </c>
      <c r="I4583">
        <f t="shared" ca="1" si="602"/>
        <v>0</v>
      </c>
      <c r="J4583">
        <f t="shared" ca="1" si="603"/>
        <v>0</v>
      </c>
      <c r="K4583">
        <f t="shared" ca="1" si="603"/>
        <v>0</v>
      </c>
      <c r="L4583">
        <f t="shared" ca="1" si="603"/>
        <v>0</v>
      </c>
      <c r="M4583">
        <f t="shared" ca="1" si="603"/>
        <v>0</v>
      </c>
      <c r="N4583">
        <f t="shared" ca="1" si="603"/>
        <v>0</v>
      </c>
      <c r="O4583" t="e">
        <f t="shared" ca="1" si="604"/>
        <v>#N/A</v>
      </c>
      <c r="P4583" t="e">
        <f t="shared" ca="1" si="605"/>
        <v>#N/A</v>
      </c>
    </row>
    <row r="4584" spans="1:16">
      <c r="A4584" t="str">
        <f t="shared" si="598"/>
        <v>20</v>
      </c>
      <c r="B4584" t="e">
        <f t="shared" ca="1" si="599"/>
        <v>#N/A</v>
      </c>
      <c r="C4584" t="s">
        <v>465</v>
      </c>
      <c r="D4584" t="s">
        <v>5570</v>
      </c>
      <c r="E4584">
        <f t="shared" ca="1" si="600"/>
        <v>0</v>
      </c>
      <c r="H4584">
        <f t="shared" ca="1" si="601"/>
        <v>0</v>
      </c>
      <c r="I4584">
        <f t="shared" ca="1" si="602"/>
        <v>0</v>
      </c>
      <c r="J4584">
        <f t="shared" ca="1" si="603"/>
        <v>0</v>
      </c>
      <c r="K4584">
        <f t="shared" ca="1" si="603"/>
        <v>0</v>
      </c>
      <c r="L4584">
        <f t="shared" ca="1" si="603"/>
        <v>0</v>
      </c>
      <c r="M4584">
        <f t="shared" ca="1" si="603"/>
        <v>0</v>
      </c>
      <c r="N4584">
        <f t="shared" ca="1" si="603"/>
        <v>0</v>
      </c>
      <c r="O4584" t="e">
        <f t="shared" ca="1" si="604"/>
        <v>#N/A</v>
      </c>
      <c r="P4584" t="e">
        <f t="shared" ca="1" si="605"/>
        <v>#N/A</v>
      </c>
    </row>
    <row r="4585" spans="1:16">
      <c r="A4585" t="str">
        <f t="shared" si="598"/>
        <v>20</v>
      </c>
      <c r="B4585" t="e">
        <f t="shared" ca="1" si="599"/>
        <v>#N/A</v>
      </c>
      <c r="C4585" t="s">
        <v>467</v>
      </c>
      <c r="D4585" t="s">
        <v>5571</v>
      </c>
      <c r="E4585">
        <f t="shared" ca="1" si="600"/>
        <v>0</v>
      </c>
      <c r="H4585">
        <f t="shared" ca="1" si="601"/>
        <v>0</v>
      </c>
      <c r="I4585">
        <f t="shared" ca="1" si="602"/>
        <v>0</v>
      </c>
      <c r="J4585">
        <f t="shared" ca="1" si="603"/>
        <v>0</v>
      </c>
      <c r="K4585">
        <f t="shared" ca="1" si="603"/>
        <v>0</v>
      </c>
      <c r="L4585">
        <f t="shared" ca="1" si="603"/>
        <v>0</v>
      </c>
      <c r="M4585">
        <f t="shared" ca="1" si="603"/>
        <v>0</v>
      </c>
      <c r="N4585">
        <f t="shared" ca="1" si="603"/>
        <v>0</v>
      </c>
      <c r="O4585" t="e">
        <f t="shared" ca="1" si="604"/>
        <v>#N/A</v>
      </c>
      <c r="P4585" t="e">
        <f t="shared" ca="1" si="605"/>
        <v>#N/A</v>
      </c>
    </row>
    <row r="4586" spans="1:16">
      <c r="A4586" t="str">
        <f t="shared" si="598"/>
        <v>20</v>
      </c>
      <c r="B4586" t="e">
        <f t="shared" ca="1" si="599"/>
        <v>#N/A</v>
      </c>
      <c r="C4586" t="s">
        <v>469</v>
      </c>
      <c r="D4586" t="s">
        <v>5572</v>
      </c>
      <c r="E4586">
        <f t="shared" ca="1" si="600"/>
        <v>0</v>
      </c>
      <c r="H4586">
        <f t="shared" ca="1" si="601"/>
        <v>0</v>
      </c>
      <c r="I4586">
        <f t="shared" ca="1" si="602"/>
        <v>0</v>
      </c>
      <c r="J4586">
        <f t="shared" ca="1" si="603"/>
        <v>0</v>
      </c>
      <c r="K4586">
        <f t="shared" ca="1" si="603"/>
        <v>0</v>
      </c>
      <c r="L4586">
        <f t="shared" ca="1" si="603"/>
        <v>0</v>
      </c>
      <c r="M4586">
        <f t="shared" ca="1" si="603"/>
        <v>0</v>
      </c>
      <c r="N4586">
        <f t="shared" ca="1" si="603"/>
        <v>0</v>
      </c>
      <c r="O4586" t="e">
        <f t="shared" ca="1" si="604"/>
        <v>#N/A</v>
      </c>
      <c r="P4586" t="e">
        <f t="shared" ca="1" si="605"/>
        <v>#N/A</v>
      </c>
    </row>
    <row r="4587" spans="1:16">
      <c r="A4587" t="str">
        <f t="shared" si="598"/>
        <v>20</v>
      </c>
      <c r="B4587" t="e">
        <f t="shared" ca="1" si="599"/>
        <v>#N/A</v>
      </c>
      <c r="C4587" t="s">
        <v>471</v>
      </c>
      <c r="D4587" t="s">
        <v>5573</v>
      </c>
      <c r="E4587">
        <f t="shared" ca="1" si="600"/>
        <v>0</v>
      </c>
      <c r="H4587">
        <f t="shared" ca="1" si="601"/>
        <v>0</v>
      </c>
      <c r="I4587">
        <f t="shared" ca="1" si="602"/>
        <v>0</v>
      </c>
      <c r="J4587">
        <f t="shared" ca="1" si="603"/>
        <v>0</v>
      </c>
      <c r="K4587">
        <f t="shared" ca="1" si="603"/>
        <v>0</v>
      </c>
      <c r="L4587">
        <f t="shared" ca="1" si="603"/>
        <v>0</v>
      </c>
      <c r="M4587">
        <f t="shared" ca="1" si="603"/>
        <v>0</v>
      </c>
      <c r="N4587">
        <f t="shared" ca="1" si="603"/>
        <v>0</v>
      </c>
      <c r="O4587" t="e">
        <f t="shared" ca="1" si="604"/>
        <v>#N/A</v>
      </c>
      <c r="P4587" t="e">
        <f t="shared" ca="1" si="605"/>
        <v>#N/A</v>
      </c>
    </row>
    <row r="4588" spans="1:16">
      <c r="A4588" t="str">
        <f t="shared" si="598"/>
        <v>20</v>
      </c>
      <c r="B4588" t="e">
        <f t="shared" ca="1" si="599"/>
        <v>#N/A</v>
      </c>
      <c r="C4588" t="s">
        <v>473</v>
      </c>
      <c r="D4588" t="s">
        <v>5574</v>
      </c>
      <c r="E4588">
        <f t="shared" ca="1" si="600"/>
        <v>0</v>
      </c>
      <c r="H4588">
        <f t="shared" ca="1" si="601"/>
        <v>0</v>
      </c>
      <c r="I4588">
        <f t="shared" ca="1" si="602"/>
        <v>0</v>
      </c>
      <c r="J4588">
        <f t="shared" ca="1" si="603"/>
        <v>0</v>
      </c>
      <c r="K4588">
        <f t="shared" ca="1" si="603"/>
        <v>0</v>
      </c>
      <c r="L4588">
        <f t="shared" ca="1" si="603"/>
        <v>0</v>
      </c>
      <c r="M4588">
        <f t="shared" ca="1" si="603"/>
        <v>0</v>
      </c>
      <c r="N4588">
        <f t="shared" ca="1" si="603"/>
        <v>0</v>
      </c>
      <c r="O4588" t="e">
        <f t="shared" ca="1" si="604"/>
        <v>#N/A</v>
      </c>
      <c r="P4588" t="e">
        <f t="shared" ca="1" si="605"/>
        <v>#N/A</v>
      </c>
    </row>
    <row r="4589" spans="1:16">
      <c r="A4589" t="str">
        <f t="shared" si="598"/>
        <v>20</v>
      </c>
      <c r="B4589" t="e">
        <f t="shared" ca="1" si="599"/>
        <v>#N/A</v>
      </c>
      <c r="C4589" t="s">
        <v>475</v>
      </c>
      <c r="D4589" t="s">
        <v>5575</v>
      </c>
      <c r="E4589">
        <f t="shared" ca="1" si="600"/>
        <v>0</v>
      </c>
      <c r="H4589">
        <f t="shared" ca="1" si="601"/>
        <v>0</v>
      </c>
      <c r="I4589">
        <f t="shared" ca="1" si="602"/>
        <v>0</v>
      </c>
      <c r="J4589">
        <f t="shared" ca="1" si="603"/>
        <v>0</v>
      </c>
      <c r="K4589">
        <f t="shared" ca="1" si="603"/>
        <v>0</v>
      </c>
      <c r="L4589">
        <f t="shared" ca="1" si="603"/>
        <v>0</v>
      </c>
      <c r="M4589">
        <f t="shared" ca="1" si="603"/>
        <v>0</v>
      </c>
      <c r="N4589">
        <f t="shared" ca="1" si="603"/>
        <v>0</v>
      </c>
      <c r="O4589" t="e">
        <f t="shared" ca="1" si="604"/>
        <v>#N/A</v>
      </c>
      <c r="P4589" t="e">
        <f t="shared" ca="1" si="605"/>
        <v>#N/A</v>
      </c>
    </row>
    <row r="4590" spans="1:16">
      <c r="A4590" t="str">
        <f t="shared" si="598"/>
        <v>20</v>
      </c>
      <c r="B4590" t="e">
        <f t="shared" ca="1" si="599"/>
        <v>#N/A</v>
      </c>
      <c r="C4590" t="s">
        <v>477</v>
      </c>
      <c r="D4590" t="s">
        <v>5576</v>
      </c>
      <c r="E4590">
        <f t="shared" ca="1" si="600"/>
        <v>0</v>
      </c>
      <c r="H4590">
        <f t="shared" ca="1" si="601"/>
        <v>0</v>
      </c>
      <c r="I4590">
        <f t="shared" ca="1" si="602"/>
        <v>0</v>
      </c>
      <c r="J4590">
        <f t="shared" ca="1" si="603"/>
        <v>0</v>
      </c>
      <c r="K4590">
        <f t="shared" ca="1" si="603"/>
        <v>0</v>
      </c>
      <c r="L4590">
        <f t="shared" ca="1" si="603"/>
        <v>0</v>
      </c>
      <c r="M4590">
        <f t="shared" ca="1" si="603"/>
        <v>0</v>
      </c>
      <c r="N4590">
        <f t="shared" ca="1" si="603"/>
        <v>0</v>
      </c>
      <c r="O4590" t="e">
        <f t="shared" ca="1" si="604"/>
        <v>#N/A</v>
      </c>
      <c r="P4590" t="e">
        <f t="shared" ca="1" si="605"/>
        <v>#N/A</v>
      </c>
    </row>
    <row r="4591" spans="1:16">
      <c r="A4591" t="str">
        <f t="shared" si="598"/>
        <v>20</v>
      </c>
      <c r="B4591" t="e">
        <f t="shared" ca="1" si="599"/>
        <v>#N/A</v>
      </c>
      <c r="C4591" t="s">
        <v>479</v>
      </c>
      <c r="D4591" t="s">
        <v>5577</v>
      </c>
      <c r="E4591">
        <f t="shared" ca="1" si="600"/>
        <v>0</v>
      </c>
      <c r="H4591">
        <f t="shared" ca="1" si="601"/>
        <v>0</v>
      </c>
      <c r="I4591">
        <f t="shared" ca="1" si="602"/>
        <v>0</v>
      </c>
      <c r="J4591">
        <f t="shared" ca="1" si="603"/>
        <v>0</v>
      </c>
      <c r="K4591">
        <f t="shared" ca="1" si="603"/>
        <v>0</v>
      </c>
      <c r="L4591">
        <f t="shared" ca="1" si="603"/>
        <v>0</v>
      </c>
      <c r="M4591">
        <f t="shared" ca="1" si="603"/>
        <v>0</v>
      </c>
      <c r="N4591">
        <f t="shared" ca="1" si="603"/>
        <v>0</v>
      </c>
      <c r="O4591" t="e">
        <f t="shared" ca="1" si="604"/>
        <v>#N/A</v>
      </c>
      <c r="P4591" t="e">
        <f t="shared" ca="1" si="605"/>
        <v>#N/A</v>
      </c>
    </row>
    <row r="4592" spans="1:16">
      <c r="A4592" t="str">
        <f t="shared" si="598"/>
        <v>20</v>
      </c>
      <c r="B4592" t="e">
        <f t="shared" ca="1" si="599"/>
        <v>#N/A</v>
      </c>
      <c r="C4592" t="s">
        <v>481</v>
      </c>
      <c r="D4592" t="s">
        <v>5578</v>
      </c>
      <c r="E4592">
        <f t="shared" ca="1" si="600"/>
        <v>0</v>
      </c>
      <c r="H4592">
        <f t="shared" ca="1" si="601"/>
        <v>0</v>
      </c>
      <c r="I4592">
        <f t="shared" ca="1" si="602"/>
        <v>0</v>
      </c>
      <c r="J4592">
        <f t="shared" ca="1" si="603"/>
        <v>0</v>
      </c>
      <c r="K4592">
        <f t="shared" ca="1" si="603"/>
        <v>0</v>
      </c>
      <c r="L4592">
        <f t="shared" ca="1" si="603"/>
        <v>0</v>
      </c>
      <c r="M4592">
        <f t="shared" ca="1" si="603"/>
        <v>0</v>
      </c>
      <c r="N4592">
        <f t="shared" ca="1" si="603"/>
        <v>0</v>
      </c>
      <c r="O4592" t="e">
        <f t="shared" ca="1" si="604"/>
        <v>#N/A</v>
      </c>
      <c r="P4592" t="e">
        <f t="shared" ca="1" si="605"/>
        <v>#N/A</v>
      </c>
    </row>
    <row r="4593" spans="1:16">
      <c r="A4593" t="str">
        <f t="shared" si="598"/>
        <v>20</v>
      </c>
      <c r="B4593" t="e">
        <f t="shared" ca="1" si="599"/>
        <v>#N/A</v>
      </c>
      <c r="C4593" t="s">
        <v>483</v>
      </c>
      <c r="D4593" t="s">
        <v>5579</v>
      </c>
      <c r="E4593">
        <f t="shared" ca="1" si="600"/>
        <v>0</v>
      </c>
      <c r="H4593">
        <f t="shared" ca="1" si="601"/>
        <v>0</v>
      </c>
      <c r="I4593">
        <f t="shared" ca="1" si="602"/>
        <v>0</v>
      </c>
      <c r="J4593">
        <f t="shared" ca="1" si="603"/>
        <v>0</v>
      </c>
      <c r="K4593">
        <f t="shared" ca="1" si="603"/>
        <v>0</v>
      </c>
      <c r="L4593">
        <f t="shared" ca="1" si="603"/>
        <v>0</v>
      </c>
      <c r="M4593">
        <f t="shared" ca="1" si="603"/>
        <v>0</v>
      </c>
      <c r="N4593">
        <f t="shared" ca="1" si="603"/>
        <v>0</v>
      </c>
      <c r="O4593" t="e">
        <f t="shared" ca="1" si="604"/>
        <v>#N/A</v>
      </c>
      <c r="P4593" t="e">
        <f t="shared" ca="1" si="605"/>
        <v>#N/A</v>
      </c>
    </row>
    <row r="4594" spans="1:16">
      <c r="A4594" t="str">
        <f t="shared" si="598"/>
        <v>20</v>
      </c>
      <c r="B4594" t="e">
        <f t="shared" ca="1" si="599"/>
        <v>#N/A</v>
      </c>
      <c r="C4594" t="s">
        <v>485</v>
      </c>
      <c r="D4594" t="s">
        <v>5580</v>
      </c>
      <c r="E4594">
        <f t="shared" ca="1" si="600"/>
        <v>0</v>
      </c>
      <c r="H4594">
        <f t="shared" ca="1" si="601"/>
        <v>0</v>
      </c>
      <c r="I4594">
        <f t="shared" ca="1" si="602"/>
        <v>0</v>
      </c>
      <c r="J4594">
        <f t="shared" ca="1" si="603"/>
        <v>0</v>
      </c>
      <c r="K4594">
        <f t="shared" ca="1" si="603"/>
        <v>0</v>
      </c>
      <c r="L4594">
        <f t="shared" ca="1" si="603"/>
        <v>0</v>
      </c>
      <c r="M4594">
        <f t="shared" ca="1" si="603"/>
        <v>0</v>
      </c>
      <c r="N4594">
        <f t="shared" ca="1" si="603"/>
        <v>0</v>
      </c>
      <c r="O4594" t="e">
        <f t="shared" ca="1" si="604"/>
        <v>#N/A</v>
      </c>
      <c r="P4594" t="e">
        <f t="shared" ca="1" si="605"/>
        <v>#N/A</v>
      </c>
    </row>
    <row r="4595" spans="1:16">
      <c r="A4595" t="str">
        <f t="shared" si="598"/>
        <v>20</v>
      </c>
      <c r="B4595" t="e">
        <f t="shared" ca="1" si="599"/>
        <v>#N/A</v>
      </c>
      <c r="C4595" t="s">
        <v>487</v>
      </c>
      <c r="D4595" t="s">
        <v>5581</v>
      </c>
      <c r="E4595">
        <f t="shared" ca="1" si="600"/>
        <v>0</v>
      </c>
      <c r="H4595">
        <f t="shared" ca="1" si="601"/>
        <v>0</v>
      </c>
      <c r="I4595">
        <f t="shared" ca="1" si="602"/>
        <v>0</v>
      </c>
      <c r="J4595">
        <f t="shared" ca="1" si="603"/>
        <v>0</v>
      </c>
      <c r="K4595">
        <f t="shared" ca="1" si="603"/>
        <v>0</v>
      </c>
      <c r="L4595">
        <f t="shared" ca="1" si="603"/>
        <v>0</v>
      </c>
      <c r="M4595">
        <f t="shared" ca="1" si="603"/>
        <v>0</v>
      </c>
      <c r="N4595">
        <f t="shared" ca="1" si="603"/>
        <v>0</v>
      </c>
      <c r="O4595" t="e">
        <f t="shared" ca="1" si="604"/>
        <v>#N/A</v>
      </c>
      <c r="P4595" t="e">
        <f t="shared" ca="1" si="605"/>
        <v>#N/A</v>
      </c>
    </row>
    <row r="4596" spans="1:16">
      <c r="A4596" t="str">
        <f t="shared" si="598"/>
        <v>20</v>
      </c>
      <c r="B4596" t="str">
        <f t="shared" ca="1" si="599"/>
        <v>GRP</v>
      </c>
      <c r="C4596" t="s">
        <v>489</v>
      </c>
      <c r="D4596" t="s">
        <v>5582</v>
      </c>
      <c r="E4596">
        <f t="shared" ca="1" si="600"/>
        <v>0</v>
      </c>
      <c r="H4596" t="str">
        <f t="shared" ca="1" si="601"/>
        <v>'360 GRP '!</v>
      </c>
      <c r="I4596">
        <f t="shared" ca="1" si="602"/>
        <v>0</v>
      </c>
      <c r="J4596" t="str">
        <f t="shared" ca="1" si="603"/>
        <v>'360 GRP '!</v>
      </c>
      <c r="K4596">
        <f t="shared" ca="1" si="603"/>
        <v>0</v>
      </c>
      <c r="L4596">
        <f t="shared" ca="1" si="603"/>
        <v>0</v>
      </c>
      <c r="M4596">
        <f t="shared" ca="1" si="603"/>
        <v>0</v>
      </c>
      <c r="N4596">
        <f t="shared" ca="1" si="603"/>
        <v>0</v>
      </c>
      <c r="O4596" t="str">
        <f t="shared" ca="1" si="604"/>
        <v>D:AD</v>
      </c>
      <c r="P4596" t="str">
        <f t="shared" ca="1" si="605"/>
        <v>D10:AD10</v>
      </c>
    </row>
    <row r="4597" spans="1:16">
      <c r="A4597" t="str">
        <f t="shared" si="598"/>
        <v>20</v>
      </c>
      <c r="B4597" t="str">
        <f t="shared" ca="1" si="599"/>
        <v>GRP</v>
      </c>
      <c r="C4597" t="s">
        <v>490</v>
      </c>
      <c r="D4597" t="s">
        <v>5583</v>
      </c>
      <c r="E4597">
        <f t="shared" ca="1" si="600"/>
        <v>0</v>
      </c>
      <c r="H4597" t="str">
        <f t="shared" ca="1" si="601"/>
        <v>'360 GRP '!</v>
      </c>
      <c r="I4597">
        <f t="shared" ca="1" si="602"/>
        <v>0</v>
      </c>
      <c r="J4597" t="str">
        <f t="shared" ca="1" si="603"/>
        <v>'360 GRP '!</v>
      </c>
      <c r="K4597">
        <f t="shared" ca="1" si="603"/>
        <v>0</v>
      </c>
      <c r="L4597">
        <f t="shared" ca="1" si="603"/>
        <v>0</v>
      </c>
      <c r="M4597">
        <f t="shared" ca="1" si="603"/>
        <v>0</v>
      </c>
      <c r="N4597">
        <f t="shared" ca="1" si="603"/>
        <v>0</v>
      </c>
      <c r="O4597" t="str">
        <f t="shared" ca="1" si="604"/>
        <v>D:AD</v>
      </c>
      <c r="P4597" t="str">
        <f t="shared" ca="1" si="605"/>
        <v>D10:AD10</v>
      </c>
    </row>
    <row r="4598" spans="1:16">
      <c r="A4598" t="str">
        <f t="shared" si="598"/>
        <v>20</v>
      </c>
      <c r="B4598" t="str">
        <f t="shared" ca="1" si="599"/>
        <v>GRP</v>
      </c>
      <c r="C4598" t="s">
        <v>491</v>
      </c>
      <c r="D4598" t="s">
        <v>5584</v>
      </c>
      <c r="E4598">
        <f t="shared" ca="1" si="600"/>
        <v>0</v>
      </c>
      <c r="H4598" t="str">
        <f t="shared" ca="1" si="601"/>
        <v>'360 GRP '!</v>
      </c>
      <c r="I4598">
        <f t="shared" ca="1" si="602"/>
        <v>0</v>
      </c>
      <c r="J4598" t="str">
        <f t="shared" ca="1" si="603"/>
        <v>'360 GRP '!</v>
      </c>
      <c r="K4598">
        <f t="shared" ca="1" si="603"/>
        <v>0</v>
      </c>
      <c r="L4598">
        <f t="shared" ca="1" si="603"/>
        <v>0</v>
      </c>
      <c r="M4598">
        <f t="shared" ca="1" si="603"/>
        <v>0</v>
      </c>
      <c r="N4598">
        <f t="shared" ca="1" si="603"/>
        <v>0</v>
      </c>
      <c r="O4598" t="str">
        <f t="shared" ca="1" si="604"/>
        <v>D:AD</v>
      </c>
      <c r="P4598" t="str">
        <f t="shared" ca="1" si="605"/>
        <v>D10:AD10</v>
      </c>
    </row>
    <row r="4599" spans="1:16">
      <c r="A4599" t="str">
        <f t="shared" si="598"/>
        <v>20</v>
      </c>
      <c r="B4599" t="str">
        <f t="shared" ca="1" si="599"/>
        <v>GRP</v>
      </c>
      <c r="C4599" t="s">
        <v>436</v>
      </c>
      <c r="D4599" t="s">
        <v>5585</v>
      </c>
      <c r="E4599">
        <f t="shared" ca="1" si="600"/>
        <v>0</v>
      </c>
      <c r="H4599" t="str">
        <f t="shared" ca="1" si="601"/>
        <v>'360 GRP '!</v>
      </c>
      <c r="I4599">
        <f t="shared" ca="1" si="602"/>
        <v>0</v>
      </c>
      <c r="J4599" t="str">
        <f t="shared" ca="1" si="603"/>
        <v>'360 GRP '!</v>
      </c>
      <c r="K4599">
        <f t="shared" ca="1" si="603"/>
        <v>0</v>
      </c>
      <c r="L4599">
        <f t="shared" ca="1" si="603"/>
        <v>0</v>
      </c>
      <c r="M4599">
        <f t="shared" ca="1" si="603"/>
        <v>0</v>
      </c>
      <c r="N4599">
        <f t="shared" ca="1" si="603"/>
        <v>0</v>
      </c>
      <c r="O4599" t="str">
        <f t="shared" ca="1" si="604"/>
        <v>D:AD</v>
      </c>
      <c r="P4599" t="str">
        <f t="shared" ca="1" si="605"/>
        <v>D10:AD10</v>
      </c>
    </row>
    <row r="4600" spans="1:16">
      <c r="A4600" t="str">
        <f t="shared" si="598"/>
        <v>20</v>
      </c>
      <c r="B4600" t="str">
        <f t="shared" ca="1" si="599"/>
        <v>GRP</v>
      </c>
      <c r="C4600" t="s">
        <v>492</v>
      </c>
      <c r="D4600" t="s">
        <v>5586</v>
      </c>
      <c r="E4600">
        <f t="shared" ca="1" si="600"/>
        <v>0</v>
      </c>
      <c r="H4600" t="str">
        <f t="shared" ca="1" si="601"/>
        <v>'360 GRP '!</v>
      </c>
      <c r="I4600">
        <f t="shared" ca="1" si="602"/>
        <v>0</v>
      </c>
      <c r="J4600" t="str">
        <f t="shared" ca="1" si="603"/>
        <v>'360 GRP '!</v>
      </c>
      <c r="K4600">
        <f t="shared" ca="1" si="603"/>
        <v>0</v>
      </c>
      <c r="L4600">
        <f t="shared" ca="1" si="603"/>
        <v>0</v>
      </c>
      <c r="M4600">
        <f t="shared" ca="1" si="603"/>
        <v>0</v>
      </c>
      <c r="N4600">
        <f t="shared" ca="1" si="603"/>
        <v>0</v>
      </c>
      <c r="O4600" t="str">
        <f t="shared" ca="1" si="604"/>
        <v>D:AD</v>
      </c>
      <c r="P4600" t="str">
        <f t="shared" ca="1" si="605"/>
        <v>D10:AD10</v>
      </c>
    </row>
    <row r="4601" spans="1:16">
      <c r="A4601" t="str">
        <f t="shared" ref="A4601:A4664" si="606">MID(D4601,LEN(C4601)+2,LEN(D4601)-LEN(C4601))</f>
        <v>20</v>
      </c>
      <c r="B4601" t="str">
        <f t="shared" ref="B4601:B4664" ca="1" si="607">VLOOKUP(H4601,$A$1:$K$6,11,FALSE)</f>
        <v>GRP</v>
      </c>
      <c r="C4601" t="s">
        <v>494</v>
      </c>
      <c r="D4601" t="s">
        <v>5587</v>
      </c>
      <c r="E4601">
        <f t="shared" ca="1" si="600"/>
        <v>0</v>
      </c>
      <c r="H4601" t="str">
        <f t="shared" ca="1" si="601"/>
        <v>'360 GRP '!</v>
      </c>
      <c r="I4601">
        <f t="shared" ca="1" si="602"/>
        <v>0</v>
      </c>
      <c r="J4601" t="str">
        <f t="shared" ca="1" si="603"/>
        <v>'360 GRP '!</v>
      </c>
      <c r="K4601">
        <f t="shared" ca="1" si="603"/>
        <v>0</v>
      </c>
      <c r="L4601">
        <f t="shared" ca="1" si="603"/>
        <v>0</v>
      </c>
      <c r="M4601">
        <f t="shared" ca="1" si="603"/>
        <v>0</v>
      </c>
      <c r="N4601">
        <f t="shared" ca="1" si="603"/>
        <v>0</v>
      </c>
      <c r="O4601" t="str">
        <f t="shared" ca="1" si="604"/>
        <v>D:AD</v>
      </c>
      <c r="P4601" t="str">
        <f t="shared" ca="1" si="605"/>
        <v>D10:AD10</v>
      </c>
    </row>
    <row r="4602" spans="1:16">
      <c r="A4602" t="str">
        <f t="shared" si="606"/>
        <v>20</v>
      </c>
      <c r="B4602" t="str">
        <f t="shared" ca="1" si="607"/>
        <v>GRP</v>
      </c>
      <c r="C4602" t="s">
        <v>496</v>
      </c>
      <c r="D4602" t="s">
        <v>5588</v>
      </c>
      <c r="E4602">
        <f t="shared" ref="E4602:E4665" ca="1" si="608">IFERROR(VLOOKUP(C4602,INDIRECT($H4602&amp;$O4602),MATCH($A4602,INDIRECT($H4602&amp;$P4602),0),FALSE),0)</f>
        <v>0</v>
      </c>
      <c r="H4602" t="str">
        <f t="shared" ref="H4602:H4665" ca="1" si="609">IF(I4602&lt;&gt;0,I4602,IF(J4602&lt;&gt;0,J4602,IF(K4602&lt;&gt;0,K4602,IF(L4602&lt;&gt;0,L4602,IF(M4602&lt;&gt;0,M4602,N4602)))))</f>
        <v>'360 GRP '!</v>
      </c>
      <c r="I4602">
        <f t="shared" ref="I4602:I4665" ca="1" si="610">IF(IFERROR(VLOOKUP(C4602,INDIRECT($I$14&amp;"D:D"),1,FALSE),0)&lt;&gt;0,I$14,0)</f>
        <v>0</v>
      </c>
      <c r="J4602" t="str">
        <f t="shared" ca="1" si="603"/>
        <v>'360 GRP '!</v>
      </c>
      <c r="K4602">
        <f t="shared" ca="1" si="603"/>
        <v>0</v>
      </c>
      <c r="L4602">
        <f t="shared" ca="1" si="603"/>
        <v>0</v>
      </c>
      <c r="M4602">
        <f t="shared" ca="1" si="603"/>
        <v>0</v>
      </c>
      <c r="N4602">
        <f t="shared" ca="1" si="603"/>
        <v>0</v>
      </c>
      <c r="O4602" t="str">
        <f t="shared" ca="1" si="604"/>
        <v>D:AD</v>
      </c>
      <c r="P4602" t="str">
        <f t="shared" ca="1" si="605"/>
        <v>D10:AD10</v>
      </c>
    </row>
    <row r="4603" spans="1:16">
      <c r="A4603" t="str">
        <f t="shared" si="606"/>
        <v>20</v>
      </c>
      <c r="B4603" t="str">
        <f t="shared" ca="1" si="607"/>
        <v>GRP</v>
      </c>
      <c r="C4603" t="s">
        <v>498</v>
      </c>
      <c r="D4603" t="s">
        <v>5589</v>
      </c>
      <c r="E4603">
        <f t="shared" ca="1" si="608"/>
        <v>0</v>
      </c>
      <c r="H4603" t="str">
        <f t="shared" ca="1" si="609"/>
        <v>'360 GRP '!</v>
      </c>
      <c r="I4603">
        <f t="shared" ca="1" si="610"/>
        <v>0</v>
      </c>
      <c r="J4603" t="str">
        <f t="shared" ca="1" si="603"/>
        <v>'360 GRP '!</v>
      </c>
      <c r="K4603">
        <f t="shared" ca="1" si="603"/>
        <v>0</v>
      </c>
      <c r="L4603">
        <f t="shared" ca="1" si="603"/>
        <v>0</v>
      </c>
      <c r="M4603">
        <f t="shared" ca="1" si="603"/>
        <v>0</v>
      </c>
      <c r="N4603">
        <f t="shared" ca="1" si="603"/>
        <v>0</v>
      </c>
      <c r="O4603" t="str">
        <f t="shared" ca="1" si="604"/>
        <v>D:AD</v>
      </c>
      <c r="P4603" t="str">
        <f t="shared" ca="1" si="605"/>
        <v>D10:AD10</v>
      </c>
    </row>
    <row r="4604" spans="1:16">
      <c r="A4604" t="str">
        <f t="shared" si="606"/>
        <v>20</v>
      </c>
      <c r="B4604" t="str">
        <f t="shared" ca="1" si="607"/>
        <v>GRP</v>
      </c>
      <c r="C4604" t="s">
        <v>500</v>
      </c>
      <c r="D4604" t="s">
        <v>5590</v>
      </c>
      <c r="E4604">
        <f t="shared" ca="1" si="608"/>
        <v>0</v>
      </c>
      <c r="H4604" t="str">
        <f t="shared" ca="1" si="609"/>
        <v>'360 GRP '!</v>
      </c>
      <c r="I4604">
        <f t="shared" ca="1" si="610"/>
        <v>0</v>
      </c>
      <c r="J4604" t="str">
        <f t="shared" ca="1" si="603"/>
        <v>'360 GRP '!</v>
      </c>
      <c r="K4604">
        <f t="shared" ca="1" si="603"/>
        <v>0</v>
      </c>
      <c r="L4604">
        <f t="shared" ca="1" si="603"/>
        <v>0</v>
      </c>
      <c r="M4604">
        <f t="shared" ca="1" si="603"/>
        <v>0</v>
      </c>
      <c r="N4604">
        <f t="shared" ca="1" si="603"/>
        <v>0</v>
      </c>
      <c r="O4604" t="str">
        <f t="shared" ca="1" si="604"/>
        <v>D:AD</v>
      </c>
      <c r="P4604" t="str">
        <f t="shared" ca="1" si="605"/>
        <v>D10:AD10</v>
      </c>
    </row>
    <row r="4605" spans="1:16">
      <c r="A4605" t="str">
        <f t="shared" si="606"/>
        <v>20</v>
      </c>
      <c r="B4605" t="str">
        <f t="shared" ca="1" si="607"/>
        <v>GRP</v>
      </c>
      <c r="C4605" t="s">
        <v>502</v>
      </c>
      <c r="D4605" t="s">
        <v>5591</v>
      </c>
      <c r="E4605">
        <f t="shared" ca="1" si="608"/>
        <v>0</v>
      </c>
      <c r="H4605" t="str">
        <f t="shared" ca="1" si="609"/>
        <v>'360 GRP '!</v>
      </c>
      <c r="I4605">
        <f t="shared" ca="1" si="610"/>
        <v>0</v>
      </c>
      <c r="J4605" t="str">
        <f t="shared" ca="1" si="603"/>
        <v>'360 GRP '!</v>
      </c>
      <c r="K4605">
        <f t="shared" ca="1" si="603"/>
        <v>0</v>
      </c>
      <c r="L4605">
        <f t="shared" ca="1" si="603"/>
        <v>0</v>
      </c>
      <c r="M4605">
        <f t="shared" ca="1" si="603"/>
        <v>0</v>
      </c>
      <c r="N4605">
        <f t="shared" ca="1" si="603"/>
        <v>0</v>
      </c>
      <c r="O4605" t="str">
        <f t="shared" ca="1" si="604"/>
        <v>D:AD</v>
      </c>
      <c r="P4605" t="str">
        <f t="shared" ca="1" si="605"/>
        <v>D10:AD10</v>
      </c>
    </row>
    <row r="4606" spans="1:16">
      <c r="A4606" t="str">
        <f t="shared" si="606"/>
        <v>20</v>
      </c>
      <c r="B4606" t="str">
        <f t="shared" ca="1" si="607"/>
        <v>GRP</v>
      </c>
      <c r="C4606" t="s">
        <v>504</v>
      </c>
      <c r="D4606" t="s">
        <v>5592</v>
      </c>
      <c r="E4606">
        <f t="shared" ca="1" si="608"/>
        <v>0</v>
      </c>
      <c r="H4606" t="str">
        <f t="shared" ca="1" si="609"/>
        <v>'360 GRP '!</v>
      </c>
      <c r="I4606">
        <f t="shared" ca="1" si="610"/>
        <v>0</v>
      </c>
      <c r="J4606" t="str">
        <f t="shared" ref="J4606:N4656" ca="1" si="611">IF(IFERROR(VLOOKUP($C4606,INDIRECT(J$14&amp;"D:D"),1,FALSE),0)&lt;&gt;0,J$14,0)</f>
        <v>'360 GRP '!</v>
      </c>
      <c r="K4606">
        <f t="shared" ca="1" si="611"/>
        <v>0</v>
      </c>
      <c r="L4606">
        <f t="shared" ca="1" si="611"/>
        <v>0</v>
      </c>
      <c r="M4606">
        <f t="shared" ca="1" si="611"/>
        <v>0</v>
      </c>
      <c r="N4606">
        <f t="shared" ca="1" si="611"/>
        <v>0</v>
      </c>
      <c r="O4606" t="str">
        <f t="shared" ca="1" si="604"/>
        <v>D:AD</v>
      </c>
      <c r="P4606" t="str">
        <f t="shared" ca="1" si="605"/>
        <v>D10:AD10</v>
      </c>
    </row>
    <row r="4607" spans="1:16">
      <c r="A4607" t="str">
        <f t="shared" si="606"/>
        <v>20</v>
      </c>
      <c r="B4607" t="str">
        <f t="shared" ca="1" si="607"/>
        <v>GRP</v>
      </c>
      <c r="C4607" t="s">
        <v>515</v>
      </c>
      <c r="D4607" t="s">
        <v>5593</v>
      </c>
      <c r="E4607">
        <f t="shared" ca="1" si="608"/>
        <v>0</v>
      </c>
      <c r="H4607" t="str">
        <f t="shared" ca="1" si="609"/>
        <v>'360 GRP '!</v>
      </c>
      <c r="I4607">
        <f t="shared" ca="1" si="610"/>
        <v>0</v>
      </c>
      <c r="J4607" t="str">
        <f t="shared" ca="1" si="611"/>
        <v>'360 GRP '!</v>
      </c>
      <c r="K4607">
        <f t="shared" ca="1" si="611"/>
        <v>0</v>
      </c>
      <c r="L4607">
        <f t="shared" ca="1" si="611"/>
        <v>0</v>
      </c>
      <c r="M4607">
        <f t="shared" ca="1" si="611"/>
        <v>0</v>
      </c>
      <c r="N4607">
        <f t="shared" ca="1" si="611"/>
        <v>0</v>
      </c>
      <c r="O4607" t="str">
        <f t="shared" ca="1" si="604"/>
        <v>D:AD</v>
      </c>
      <c r="P4607" t="str">
        <f t="shared" ca="1" si="605"/>
        <v>D10:AD10</v>
      </c>
    </row>
    <row r="4608" spans="1:16">
      <c r="A4608" t="str">
        <f t="shared" si="606"/>
        <v>20</v>
      </c>
      <c r="B4608" t="str">
        <f t="shared" ca="1" si="607"/>
        <v>GRP</v>
      </c>
      <c r="C4608" t="s">
        <v>516</v>
      </c>
      <c r="D4608" t="s">
        <v>5594</v>
      </c>
      <c r="E4608">
        <f t="shared" ca="1" si="608"/>
        <v>0</v>
      </c>
      <c r="H4608" t="str">
        <f t="shared" ca="1" si="609"/>
        <v>'360 GRP '!</v>
      </c>
      <c r="I4608">
        <f t="shared" ca="1" si="610"/>
        <v>0</v>
      </c>
      <c r="J4608" t="str">
        <f t="shared" ca="1" si="611"/>
        <v>'360 GRP '!</v>
      </c>
      <c r="K4608">
        <f t="shared" ca="1" si="611"/>
        <v>0</v>
      </c>
      <c r="L4608">
        <f t="shared" ca="1" si="611"/>
        <v>0</v>
      </c>
      <c r="M4608">
        <f t="shared" ca="1" si="611"/>
        <v>0</v>
      </c>
      <c r="N4608">
        <f t="shared" ca="1" si="611"/>
        <v>0</v>
      </c>
      <c r="O4608" t="str">
        <f t="shared" ca="1" si="604"/>
        <v>D:AD</v>
      </c>
      <c r="P4608" t="str">
        <f t="shared" ca="1" si="605"/>
        <v>D10:AD10</v>
      </c>
    </row>
    <row r="4609" spans="1:16">
      <c r="A4609" t="str">
        <f t="shared" si="606"/>
        <v>20</v>
      </c>
      <c r="B4609" t="str">
        <f t="shared" ca="1" si="607"/>
        <v>GRP</v>
      </c>
      <c r="C4609" t="s">
        <v>517</v>
      </c>
      <c r="D4609" t="s">
        <v>5595</v>
      </c>
      <c r="E4609">
        <f t="shared" ca="1" si="608"/>
        <v>0</v>
      </c>
      <c r="H4609" t="str">
        <f t="shared" ca="1" si="609"/>
        <v>'360 GRP '!</v>
      </c>
      <c r="I4609">
        <f t="shared" ca="1" si="610"/>
        <v>0</v>
      </c>
      <c r="J4609" t="str">
        <f t="shared" ca="1" si="611"/>
        <v>'360 GRP '!</v>
      </c>
      <c r="K4609">
        <f t="shared" ca="1" si="611"/>
        <v>0</v>
      </c>
      <c r="L4609">
        <f t="shared" ca="1" si="611"/>
        <v>0</v>
      </c>
      <c r="M4609">
        <f t="shared" ca="1" si="611"/>
        <v>0</v>
      </c>
      <c r="N4609">
        <f t="shared" ca="1" si="611"/>
        <v>0</v>
      </c>
      <c r="O4609" t="str">
        <f t="shared" ca="1" si="604"/>
        <v>D:AD</v>
      </c>
      <c r="P4609" t="str">
        <f t="shared" ca="1" si="605"/>
        <v>D10:AD10</v>
      </c>
    </row>
    <row r="4610" spans="1:16">
      <c r="A4610" t="str">
        <f t="shared" si="606"/>
        <v>01</v>
      </c>
      <c r="B4610" t="str">
        <f t="shared" ca="1" si="607"/>
        <v>GRP</v>
      </c>
      <c r="C4610" t="s">
        <v>5886</v>
      </c>
      <c r="D4610" t="s">
        <v>5894</v>
      </c>
      <c r="E4610">
        <f t="shared" ca="1" si="608"/>
        <v>0</v>
      </c>
      <c r="H4610" t="str">
        <f t="shared" ca="1" si="609"/>
        <v>'360 GRP '!</v>
      </c>
      <c r="I4610">
        <f t="shared" ca="1" si="610"/>
        <v>0</v>
      </c>
      <c r="J4610" t="str">
        <f t="shared" ca="1" si="611"/>
        <v>'360 GRP '!</v>
      </c>
      <c r="K4610">
        <f t="shared" ca="1" si="611"/>
        <v>0</v>
      </c>
      <c r="L4610">
        <f t="shared" ca="1" si="611"/>
        <v>0</v>
      </c>
      <c r="M4610">
        <f t="shared" ca="1" si="611"/>
        <v>0</v>
      </c>
      <c r="N4610">
        <f t="shared" ca="1" si="611"/>
        <v>0</v>
      </c>
      <c r="O4610" t="str">
        <f t="shared" ca="1" si="604"/>
        <v>D:AD</v>
      </c>
      <c r="P4610" t="str">
        <f t="shared" ca="1" si="605"/>
        <v>D10:AD10</v>
      </c>
    </row>
    <row r="4611" spans="1:16">
      <c r="A4611" t="str">
        <f t="shared" si="606"/>
        <v>02</v>
      </c>
      <c r="B4611" t="str">
        <f t="shared" ca="1" si="607"/>
        <v>GRP</v>
      </c>
      <c r="C4611" t="s">
        <v>5886</v>
      </c>
      <c r="D4611" t="s">
        <v>5895</v>
      </c>
      <c r="E4611">
        <f t="shared" ca="1" si="608"/>
        <v>0</v>
      </c>
      <c r="H4611" t="str">
        <f t="shared" ca="1" si="609"/>
        <v>'360 GRP '!</v>
      </c>
      <c r="I4611">
        <f t="shared" ca="1" si="610"/>
        <v>0</v>
      </c>
      <c r="J4611" t="str">
        <f t="shared" ca="1" si="611"/>
        <v>'360 GRP '!</v>
      </c>
      <c r="K4611">
        <f t="shared" ca="1" si="611"/>
        <v>0</v>
      </c>
      <c r="L4611">
        <f t="shared" ca="1" si="611"/>
        <v>0</v>
      </c>
      <c r="M4611">
        <f t="shared" ca="1" si="611"/>
        <v>0</v>
      </c>
      <c r="N4611">
        <f t="shared" ca="1" si="611"/>
        <v>0</v>
      </c>
      <c r="O4611" t="str">
        <f t="shared" ca="1" si="604"/>
        <v>D:AD</v>
      </c>
      <c r="P4611" t="str">
        <f t="shared" ca="1" si="605"/>
        <v>D10:AD10</v>
      </c>
    </row>
    <row r="4612" spans="1:16">
      <c r="A4612" t="str">
        <f t="shared" si="606"/>
        <v>03</v>
      </c>
      <c r="B4612" t="str">
        <f t="shared" ca="1" si="607"/>
        <v>GRP</v>
      </c>
      <c r="C4612" t="s">
        <v>5886</v>
      </c>
      <c r="D4612" t="s">
        <v>5896</v>
      </c>
      <c r="E4612">
        <f t="shared" ca="1" si="608"/>
        <v>0</v>
      </c>
      <c r="H4612" t="str">
        <f t="shared" ca="1" si="609"/>
        <v>'360 GRP '!</v>
      </c>
      <c r="I4612">
        <f t="shared" ca="1" si="610"/>
        <v>0</v>
      </c>
      <c r="J4612" t="str">
        <f t="shared" ca="1" si="611"/>
        <v>'360 GRP '!</v>
      </c>
      <c r="K4612">
        <f t="shared" ca="1" si="611"/>
        <v>0</v>
      </c>
      <c r="L4612">
        <f t="shared" ca="1" si="611"/>
        <v>0</v>
      </c>
      <c r="M4612">
        <f t="shared" ca="1" si="611"/>
        <v>0</v>
      </c>
      <c r="N4612">
        <f t="shared" ca="1" si="611"/>
        <v>0</v>
      </c>
      <c r="O4612" t="str">
        <f t="shared" ca="1" si="604"/>
        <v>D:AD</v>
      </c>
      <c r="P4612" t="str">
        <f t="shared" ca="1" si="605"/>
        <v>D10:AD10</v>
      </c>
    </row>
    <row r="4613" spans="1:16">
      <c r="A4613" t="str">
        <f t="shared" si="606"/>
        <v>04</v>
      </c>
      <c r="B4613" t="str">
        <f t="shared" ca="1" si="607"/>
        <v>GRP</v>
      </c>
      <c r="C4613" t="s">
        <v>5886</v>
      </c>
      <c r="D4613" t="s">
        <v>5897</v>
      </c>
      <c r="E4613">
        <f t="shared" ca="1" si="608"/>
        <v>0</v>
      </c>
      <c r="H4613" t="str">
        <f t="shared" ca="1" si="609"/>
        <v>'360 GRP '!</v>
      </c>
      <c r="I4613">
        <f t="shared" ca="1" si="610"/>
        <v>0</v>
      </c>
      <c r="J4613" t="str">
        <f t="shared" ca="1" si="611"/>
        <v>'360 GRP '!</v>
      </c>
      <c r="K4613">
        <f t="shared" ca="1" si="611"/>
        <v>0</v>
      </c>
      <c r="L4613">
        <f t="shared" ca="1" si="611"/>
        <v>0</v>
      </c>
      <c r="M4613">
        <f t="shared" ca="1" si="611"/>
        <v>0</v>
      </c>
      <c r="N4613">
        <f t="shared" ca="1" si="611"/>
        <v>0</v>
      </c>
      <c r="O4613" t="str">
        <f t="shared" ca="1" si="604"/>
        <v>D:AD</v>
      </c>
      <c r="P4613" t="str">
        <f t="shared" ca="1" si="605"/>
        <v>D10:AD10</v>
      </c>
    </row>
    <row r="4614" spans="1:16">
      <c r="A4614" t="str">
        <f t="shared" si="606"/>
        <v>05</v>
      </c>
      <c r="B4614" t="str">
        <f t="shared" ca="1" si="607"/>
        <v>GRP</v>
      </c>
      <c r="C4614" t="s">
        <v>5886</v>
      </c>
      <c r="D4614" t="s">
        <v>5898</v>
      </c>
      <c r="E4614">
        <f t="shared" ca="1" si="608"/>
        <v>0</v>
      </c>
      <c r="H4614" t="str">
        <f t="shared" ca="1" si="609"/>
        <v>'360 GRP '!</v>
      </c>
      <c r="I4614">
        <f t="shared" ca="1" si="610"/>
        <v>0</v>
      </c>
      <c r="J4614" t="str">
        <f t="shared" ca="1" si="611"/>
        <v>'360 GRP '!</v>
      </c>
      <c r="K4614">
        <f t="shared" ca="1" si="611"/>
        <v>0</v>
      </c>
      <c r="L4614">
        <f t="shared" ca="1" si="611"/>
        <v>0</v>
      </c>
      <c r="M4614">
        <f t="shared" ca="1" si="611"/>
        <v>0</v>
      </c>
      <c r="N4614">
        <f t="shared" ca="1" si="611"/>
        <v>0</v>
      </c>
      <c r="O4614" t="str">
        <f t="shared" ca="1" si="604"/>
        <v>D:AD</v>
      </c>
      <c r="P4614" t="str">
        <f t="shared" ca="1" si="605"/>
        <v>D10:AD10</v>
      </c>
    </row>
    <row r="4615" spans="1:16">
      <c r="A4615" t="str">
        <f t="shared" si="606"/>
        <v>06</v>
      </c>
      <c r="B4615" t="str">
        <f t="shared" ca="1" si="607"/>
        <v>GRP</v>
      </c>
      <c r="C4615" t="s">
        <v>5886</v>
      </c>
      <c r="D4615" t="s">
        <v>5899</v>
      </c>
      <c r="E4615">
        <f t="shared" ca="1" si="608"/>
        <v>0</v>
      </c>
      <c r="H4615" t="str">
        <f t="shared" ca="1" si="609"/>
        <v>'360 GRP '!</v>
      </c>
      <c r="I4615">
        <f t="shared" ca="1" si="610"/>
        <v>0</v>
      </c>
      <c r="J4615" t="str">
        <f t="shared" ca="1" si="611"/>
        <v>'360 GRP '!</v>
      </c>
      <c r="K4615">
        <f t="shared" ca="1" si="611"/>
        <v>0</v>
      </c>
      <c r="L4615">
        <f t="shared" ca="1" si="611"/>
        <v>0</v>
      </c>
      <c r="M4615">
        <f t="shared" ca="1" si="611"/>
        <v>0</v>
      </c>
      <c r="N4615">
        <f t="shared" ca="1" si="611"/>
        <v>0</v>
      </c>
      <c r="O4615" t="str">
        <f t="shared" ca="1" si="604"/>
        <v>D:AD</v>
      </c>
      <c r="P4615" t="str">
        <f t="shared" ca="1" si="605"/>
        <v>D10:AD10</v>
      </c>
    </row>
    <row r="4616" spans="1:16">
      <c r="A4616" t="str">
        <f t="shared" si="606"/>
        <v>07</v>
      </c>
      <c r="B4616" t="str">
        <f t="shared" ca="1" si="607"/>
        <v>GRP</v>
      </c>
      <c r="C4616" t="s">
        <v>5886</v>
      </c>
      <c r="D4616" t="s">
        <v>5900</v>
      </c>
      <c r="E4616">
        <f t="shared" ca="1" si="608"/>
        <v>0</v>
      </c>
      <c r="H4616" t="str">
        <f t="shared" ca="1" si="609"/>
        <v>'360 GRP '!</v>
      </c>
      <c r="I4616">
        <f t="shared" ca="1" si="610"/>
        <v>0</v>
      </c>
      <c r="J4616" t="str">
        <f t="shared" ca="1" si="611"/>
        <v>'360 GRP '!</v>
      </c>
      <c r="K4616">
        <f t="shared" ca="1" si="611"/>
        <v>0</v>
      </c>
      <c r="L4616">
        <f t="shared" ca="1" si="611"/>
        <v>0</v>
      </c>
      <c r="M4616">
        <f t="shared" ca="1" si="611"/>
        <v>0</v>
      </c>
      <c r="N4616">
        <f t="shared" ca="1" si="611"/>
        <v>0</v>
      </c>
      <c r="O4616" t="str">
        <f t="shared" ca="1" si="604"/>
        <v>D:AD</v>
      </c>
      <c r="P4616" t="str">
        <f t="shared" ca="1" si="605"/>
        <v>D10:AD10</v>
      </c>
    </row>
    <row r="4617" spans="1:16">
      <c r="A4617" t="str">
        <f t="shared" si="606"/>
        <v>08</v>
      </c>
      <c r="B4617" t="str">
        <f t="shared" ca="1" si="607"/>
        <v>GRP</v>
      </c>
      <c r="C4617" t="s">
        <v>5886</v>
      </c>
      <c r="D4617" t="s">
        <v>5901</v>
      </c>
      <c r="E4617">
        <f t="shared" ca="1" si="608"/>
        <v>0</v>
      </c>
      <c r="H4617" t="str">
        <f t="shared" ca="1" si="609"/>
        <v>'360 GRP '!</v>
      </c>
      <c r="I4617">
        <f t="shared" ca="1" si="610"/>
        <v>0</v>
      </c>
      <c r="J4617" t="str">
        <f t="shared" ca="1" si="611"/>
        <v>'360 GRP '!</v>
      </c>
      <c r="K4617">
        <f t="shared" ca="1" si="611"/>
        <v>0</v>
      </c>
      <c r="L4617">
        <f t="shared" ca="1" si="611"/>
        <v>0</v>
      </c>
      <c r="M4617">
        <f t="shared" ca="1" si="611"/>
        <v>0</v>
      </c>
      <c r="N4617">
        <f t="shared" ca="1" si="611"/>
        <v>0</v>
      </c>
      <c r="O4617" t="str">
        <f t="shared" ca="1" si="604"/>
        <v>D:AD</v>
      </c>
      <c r="P4617" t="str">
        <f t="shared" ca="1" si="605"/>
        <v>D10:AD10</v>
      </c>
    </row>
    <row r="4618" spans="1:16">
      <c r="A4618" t="str">
        <f t="shared" si="606"/>
        <v>09</v>
      </c>
      <c r="B4618" t="str">
        <f t="shared" ca="1" si="607"/>
        <v>GRP</v>
      </c>
      <c r="C4618" t="s">
        <v>5886</v>
      </c>
      <c r="D4618" t="s">
        <v>5902</v>
      </c>
      <c r="E4618">
        <f t="shared" ca="1" si="608"/>
        <v>0</v>
      </c>
      <c r="H4618" t="str">
        <f t="shared" ca="1" si="609"/>
        <v>'360 GRP '!</v>
      </c>
      <c r="I4618">
        <f t="shared" ca="1" si="610"/>
        <v>0</v>
      </c>
      <c r="J4618" t="str">
        <f t="shared" ca="1" si="611"/>
        <v>'360 GRP '!</v>
      </c>
      <c r="K4618">
        <f t="shared" ca="1" si="611"/>
        <v>0</v>
      </c>
      <c r="L4618">
        <f t="shared" ca="1" si="611"/>
        <v>0</v>
      </c>
      <c r="M4618">
        <f t="shared" ca="1" si="611"/>
        <v>0</v>
      </c>
      <c r="N4618">
        <f t="shared" ca="1" si="611"/>
        <v>0</v>
      </c>
      <c r="O4618" t="str">
        <f t="shared" ca="1" si="604"/>
        <v>D:AD</v>
      </c>
      <c r="P4618" t="str">
        <f t="shared" ca="1" si="605"/>
        <v>D10:AD10</v>
      </c>
    </row>
    <row r="4619" spans="1:16">
      <c r="A4619" t="str">
        <f t="shared" si="606"/>
        <v>10</v>
      </c>
      <c r="B4619" t="str">
        <f t="shared" ca="1" si="607"/>
        <v>GRP</v>
      </c>
      <c r="C4619" t="s">
        <v>5886</v>
      </c>
      <c r="D4619" t="s">
        <v>5903</v>
      </c>
      <c r="E4619">
        <f t="shared" ca="1" si="608"/>
        <v>0</v>
      </c>
      <c r="H4619" t="str">
        <f t="shared" ca="1" si="609"/>
        <v>'360 GRP '!</v>
      </c>
      <c r="I4619">
        <f t="shared" ca="1" si="610"/>
        <v>0</v>
      </c>
      <c r="J4619" t="str">
        <f t="shared" ca="1" si="611"/>
        <v>'360 GRP '!</v>
      </c>
      <c r="K4619">
        <f t="shared" ca="1" si="611"/>
        <v>0</v>
      </c>
      <c r="L4619">
        <f t="shared" ca="1" si="611"/>
        <v>0</v>
      </c>
      <c r="M4619">
        <f t="shared" ca="1" si="611"/>
        <v>0</v>
      </c>
      <c r="N4619">
        <f t="shared" ca="1" si="611"/>
        <v>0</v>
      </c>
      <c r="O4619" t="str">
        <f t="shared" ca="1" si="604"/>
        <v>D:AD</v>
      </c>
      <c r="P4619" t="str">
        <f t="shared" ca="1" si="605"/>
        <v>D10:AD10</v>
      </c>
    </row>
    <row r="4620" spans="1:16">
      <c r="A4620" t="str">
        <f t="shared" si="606"/>
        <v>11</v>
      </c>
      <c r="B4620" t="str">
        <f t="shared" ca="1" si="607"/>
        <v>GRP</v>
      </c>
      <c r="C4620" t="s">
        <v>5886</v>
      </c>
      <c r="D4620" t="s">
        <v>5904</v>
      </c>
      <c r="E4620">
        <f t="shared" ca="1" si="608"/>
        <v>0</v>
      </c>
      <c r="H4620" t="str">
        <f t="shared" ca="1" si="609"/>
        <v>'360 GRP '!</v>
      </c>
      <c r="I4620">
        <f t="shared" ca="1" si="610"/>
        <v>0</v>
      </c>
      <c r="J4620" t="str">
        <f t="shared" ca="1" si="611"/>
        <v>'360 GRP '!</v>
      </c>
      <c r="K4620">
        <f t="shared" ca="1" si="611"/>
        <v>0</v>
      </c>
      <c r="L4620">
        <f t="shared" ca="1" si="611"/>
        <v>0</v>
      </c>
      <c r="M4620">
        <f t="shared" ca="1" si="611"/>
        <v>0</v>
      </c>
      <c r="N4620">
        <f t="shared" ca="1" si="611"/>
        <v>0</v>
      </c>
      <c r="O4620" t="str">
        <f t="shared" ca="1" si="604"/>
        <v>D:AD</v>
      </c>
      <c r="P4620" t="str">
        <f t="shared" ca="1" si="605"/>
        <v>D10:AD10</v>
      </c>
    </row>
    <row r="4621" spans="1:16">
      <c r="A4621" t="str">
        <f t="shared" si="606"/>
        <v>12</v>
      </c>
      <c r="B4621" t="str">
        <f t="shared" ca="1" si="607"/>
        <v>GRP</v>
      </c>
      <c r="C4621" t="s">
        <v>5886</v>
      </c>
      <c r="D4621" t="s">
        <v>5905</v>
      </c>
      <c r="E4621">
        <f t="shared" ca="1" si="608"/>
        <v>0</v>
      </c>
      <c r="H4621" t="str">
        <f t="shared" ca="1" si="609"/>
        <v>'360 GRP '!</v>
      </c>
      <c r="I4621">
        <f t="shared" ca="1" si="610"/>
        <v>0</v>
      </c>
      <c r="J4621" t="str">
        <f t="shared" ca="1" si="611"/>
        <v>'360 GRP '!</v>
      </c>
      <c r="K4621">
        <f t="shared" ca="1" si="611"/>
        <v>0</v>
      </c>
      <c r="L4621">
        <f t="shared" ca="1" si="611"/>
        <v>0</v>
      </c>
      <c r="M4621">
        <f t="shared" ca="1" si="611"/>
        <v>0</v>
      </c>
      <c r="N4621">
        <f t="shared" ca="1" si="611"/>
        <v>0</v>
      </c>
      <c r="O4621" t="str">
        <f t="shared" ca="1" si="604"/>
        <v>D:AD</v>
      </c>
      <c r="P4621" t="str">
        <f t="shared" ca="1" si="605"/>
        <v>D10:AD10</v>
      </c>
    </row>
    <row r="4622" spans="1:16">
      <c r="A4622" t="str">
        <f t="shared" si="606"/>
        <v>13</v>
      </c>
      <c r="B4622" t="str">
        <f t="shared" ca="1" si="607"/>
        <v>GRP</v>
      </c>
      <c r="C4622" t="s">
        <v>5886</v>
      </c>
      <c r="D4622" t="s">
        <v>5906</v>
      </c>
      <c r="E4622">
        <f t="shared" ca="1" si="608"/>
        <v>0</v>
      </c>
      <c r="H4622" t="str">
        <f t="shared" ca="1" si="609"/>
        <v>'360 GRP '!</v>
      </c>
      <c r="I4622">
        <f t="shared" ca="1" si="610"/>
        <v>0</v>
      </c>
      <c r="J4622" t="str">
        <f t="shared" ca="1" si="611"/>
        <v>'360 GRP '!</v>
      </c>
      <c r="K4622">
        <f t="shared" ca="1" si="611"/>
        <v>0</v>
      </c>
      <c r="L4622">
        <f t="shared" ca="1" si="611"/>
        <v>0</v>
      </c>
      <c r="M4622">
        <f t="shared" ca="1" si="611"/>
        <v>0</v>
      </c>
      <c r="N4622">
        <f t="shared" ca="1" si="611"/>
        <v>0</v>
      </c>
      <c r="O4622" t="str">
        <f t="shared" ca="1" si="604"/>
        <v>D:AD</v>
      </c>
      <c r="P4622" t="str">
        <f t="shared" ca="1" si="605"/>
        <v>D10:AD10</v>
      </c>
    </row>
    <row r="4623" spans="1:16">
      <c r="A4623" t="str">
        <f t="shared" si="606"/>
        <v>100</v>
      </c>
      <c r="B4623" t="str">
        <f t="shared" ca="1" si="607"/>
        <v>GRP</v>
      </c>
      <c r="C4623" t="s">
        <v>5886</v>
      </c>
      <c r="D4623" t="s">
        <v>5907</v>
      </c>
      <c r="E4623">
        <f t="shared" ca="1" si="608"/>
        <v>0</v>
      </c>
      <c r="H4623" t="str">
        <f t="shared" ca="1" si="609"/>
        <v>'360 GRP '!</v>
      </c>
      <c r="I4623">
        <f t="shared" ca="1" si="610"/>
        <v>0</v>
      </c>
      <c r="J4623" t="str">
        <f t="shared" ca="1" si="611"/>
        <v>'360 GRP '!</v>
      </c>
      <c r="K4623">
        <f t="shared" ca="1" si="611"/>
        <v>0</v>
      </c>
      <c r="L4623">
        <f t="shared" ca="1" si="611"/>
        <v>0</v>
      </c>
      <c r="M4623">
        <f t="shared" ca="1" si="611"/>
        <v>0</v>
      </c>
      <c r="N4623">
        <f t="shared" ca="1" si="611"/>
        <v>0</v>
      </c>
      <c r="O4623" t="str">
        <f t="shared" ca="1" si="604"/>
        <v>D:AD</v>
      </c>
      <c r="P4623" t="str">
        <f t="shared" ca="1" si="605"/>
        <v>D10:AD10</v>
      </c>
    </row>
    <row r="4624" spans="1:16">
      <c r="A4624" t="str">
        <f t="shared" si="606"/>
        <v>19</v>
      </c>
      <c r="B4624" t="str">
        <f t="shared" ca="1" si="607"/>
        <v>GRP</v>
      </c>
      <c r="C4624" t="s">
        <v>5886</v>
      </c>
      <c r="D4624" t="s">
        <v>5908</v>
      </c>
      <c r="E4624">
        <f t="shared" ca="1" si="608"/>
        <v>0</v>
      </c>
      <c r="H4624" t="str">
        <f t="shared" ca="1" si="609"/>
        <v>'360 GRP '!</v>
      </c>
      <c r="I4624">
        <f t="shared" ca="1" si="610"/>
        <v>0</v>
      </c>
      <c r="J4624" t="str">
        <f t="shared" ca="1" si="611"/>
        <v>'360 GRP '!</v>
      </c>
      <c r="K4624">
        <f t="shared" ca="1" si="611"/>
        <v>0</v>
      </c>
      <c r="L4624">
        <f t="shared" ca="1" si="611"/>
        <v>0</v>
      </c>
      <c r="M4624">
        <f t="shared" ca="1" si="611"/>
        <v>0</v>
      </c>
      <c r="N4624">
        <f t="shared" ca="1" si="611"/>
        <v>0</v>
      </c>
      <c r="O4624" t="str">
        <f t="shared" ref="O4624:O4687" ca="1" si="612">VLOOKUP($H4624,$G$8:$I$13,2,FALSE)</f>
        <v>D:AD</v>
      </c>
      <c r="P4624" t="str">
        <f t="shared" ref="P4624:P4687" ca="1" si="613">VLOOKUP($H4624,$G$8:$I$13,3,FALSE)</f>
        <v>D10:AD10</v>
      </c>
    </row>
    <row r="4625" spans="1:16">
      <c r="A4625" t="str">
        <f t="shared" si="606"/>
        <v>20</v>
      </c>
      <c r="B4625" t="str">
        <f t="shared" ca="1" si="607"/>
        <v>GRP</v>
      </c>
      <c r="C4625" t="s">
        <v>5886</v>
      </c>
      <c r="D4625" t="s">
        <v>5909</v>
      </c>
      <c r="E4625">
        <f t="shared" ca="1" si="608"/>
        <v>0</v>
      </c>
      <c r="H4625" t="str">
        <f t="shared" ca="1" si="609"/>
        <v>'360 GRP '!</v>
      </c>
      <c r="I4625">
        <f t="shared" ca="1" si="610"/>
        <v>0</v>
      </c>
      <c r="J4625" t="str">
        <f t="shared" ca="1" si="611"/>
        <v>'360 GRP '!</v>
      </c>
      <c r="K4625">
        <f t="shared" ca="1" si="611"/>
        <v>0</v>
      </c>
      <c r="L4625">
        <f t="shared" ca="1" si="611"/>
        <v>0</v>
      </c>
      <c r="M4625">
        <f t="shared" ca="1" si="611"/>
        <v>0</v>
      </c>
      <c r="N4625">
        <f t="shared" ca="1" si="611"/>
        <v>0</v>
      </c>
      <c r="O4625" t="str">
        <f t="shared" ca="1" si="612"/>
        <v>D:AD</v>
      </c>
      <c r="P4625" t="str">
        <f t="shared" ca="1" si="613"/>
        <v>D10:AD10</v>
      </c>
    </row>
    <row r="4626" spans="1:16">
      <c r="A4626" t="str">
        <f t="shared" si="606"/>
        <v>01</v>
      </c>
      <c r="B4626" t="str">
        <f t="shared" ca="1" si="607"/>
        <v>GRP</v>
      </c>
      <c r="C4626" t="s">
        <v>5888</v>
      </c>
      <c r="D4626" t="s">
        <v>5910</v>
      </c>
      <c r="E4626">
        <f t="shared" ca="1" si="608"/>
        <v>0</v>
      </c>
      <c r="H4626" t="str">
        <f t="shared" ca="1" si="609"/>
        <v>'360 GRP '!</v>
      </c>
      <c r="I4626">
        <f t="shared" ca="1" si="610"/>
        <v>0</v>
      </c>
      <c r="J4626" t="str">
        <f t="shared" ca="1" si="611"/>
        <v>'360 GRP '!</v>
      </c>
      <c r="K4626">
        <f t="shared" ca="1" si="611"/>
        <v>0</v>
      </c>
      <c r="L4626">
        <f t="shared" ca="1" si="611"/>
        <v>0</v>
      </c>
      <c r="M4626">
        <f t="shared" ca="1" si="611"/>
        <v>0</v>
      </c>
      <c r="N4626">
        <f t="shared" ca="1" si="611"/>
        <v>0</v>
      </c>
      <c r="O4626" t="str">
        <f t="shared" ca="1" si="612"/>
        <v>D:AD</v>
      </c>
      <c r="P4626" t="str">
        <f t="shared" ca="1" si="613"/>
        <v>D10:AD10</v>
      </c>
    </row>
    <row r="4627" spans="1:16">
      <c r="A4627" t="str">
        <f t="shared" si="606"/>
        <v>02</v>
      </c>
      <c r="B4627" t="str">
        <f t="shared" ca="1" si="607"/>
        <v>GRP</v>
      </c>
      <c r="C4627" t="s">
        <v>5888</v>
      </c>
      <c r="D4627" t="s">
        <v>5911</v>
      </c>
      <c r="E4627">
        <f t="shared" ca="1" si="608"/>
        <v>0</v>
      </c>
      <c r="H4627" t="str">
        <f t="shared" ca="1" si="609"/>
        <v>'360 GRP '!</v>
      </c>
      <c r="I4627">
        <f t="shared" ca="1" si="610"/>
        <v>0</v>
      </c>
      <c r="J4627" t="str">
        <f t="shared" ca="1" si="611"/>
        <v>'360 GRP '!</v>
      </c>
      <c r="K4627">
        <f t="shared" ca="1" si="611"/>
        <v>0</v>
      </c>
      <c r="L4627">
        <f t="shared" ca="1" si="611"/>
        <v>0</v>
      </c>
      <c r="M4627">
        <f t="shared" ca="1" si="611"/>
        <v>0</v>
      </c>
      <c r="N4627">
        <f t="shared" ca="1" si="611"/>
        <v>0</v>
      </c>
      <c r="O4627" t="str">
        <f t="shared" ca="1" si="612"/>
        <v>D:AD</v>
      </c>
      <c r="P4627" t="str">
        <f t="shared" ca="1" si="613"/>
        <v>D10:AD10</v>
      </c>
    </row>
    <row r="4628" spans="1:16">
      <c r="A4628" t="str">
        <f t="shared" si="606"/>
        <v>03</v>
      </c>
      <c r="B4628" t="str">
        <f t="shared" ca="1" si="607"/>
        <v>GRP</v>
      </c>
      <c r="C4628" t="s">
        <v>5888</v>
      </c>
      <c r="D4628" t="s">
        <v>5912</v>
      </c>
      <c r="E4628">
        <f t="shared" ca="1" si="608"/>
        <v>0</v>
      </c>
      <c r="H4628" t="str">
        <f t="shared" ca="1" si="609"/>
        <v>'360 GRP '!</v>
      </c>
      <c r="I4628">
        <f t="shared" ca="1" si="610"/>
        <v>0</v>
      </c>
      <c r="J4628" t="str">
        <f t="shared" ca="1" si="611"/>
        <v>'360 GRP '!</v>
      </c>
      <c r="K4628">
        <f t="shared" ca="1" si="611"/>
        <v>0</v>
      </c>
      <c r="L4628">
        <f t="shared" ca="1" si="611"/>
        <v>0</v>
      </c>
      <c r="M4628">
        <f t="shared" ca="1" si="611"/>
        <v>0</v>
      </c>
      <c r="N4628">
        <f t="shared" ca="1" si="611"/>
        <v>0</v>
      </c>
      <c r="O4628" t="str">
        <f t="shared" ca="1" si="612"/>
        <v>D:AD</v>
      </c>
      <c r="P4628" t="str">
        <f t="shared" ca="1" si="613"/>
        <v>D10:AD10</v>
      </c>
    </row>
    <row r="4629" spans="1:16">
      <c r="A4629" t="str">
        <f t="shared" si="606"/>
        <v>04</v>
      </c>
      <c r="B4629" t="str">
        <f t="shared" ca="1" si="607"/>
        <v>GRP</v>
      </c>
      <c r="C4629" t="s">
        <v>5888</v>
      </c>
      <c r="D4629" t="s">
        <v>5913</v>
      </c>
      <c r="E4629">
        <f t="shared" ca="1" si="608"/>
        <v>0</v>
      </c>
      <c r="H4629" t="str">
        <f t="shared" ca="1" si="609"/>
        <v>'360 GRP '!</v>
      </c>
      <c r="I4629">
        <f t="shared" ca="1" si="610"/>
        <v>0</v>
      </c>
      <c r="J4629" t="str">
        <f t="shared" ca="1" si="611"/>
        <v>'360 GRP '!</v>
      </c>
      <c r="K4629">
        <f t="shared" ca="1" si="611"/>
        <v>0</v>
      </c>
      <c r="L4629">
        <f t="shared" ca="1" si="611"/>
        <v>0</v>
      </c>
      <c r="M4629">
        <f t="shared" ca="1" si="611"/>
        <v>0</v>
      </c>
      <c r="N4629">
        <f t="shared" ca="1" si="611"/>
        <v>0</v>
      </c>
      <c r="O4629" t="str">
        <f t="shared" ca="1" si="612"/>
        <v>D:AD</v>
      </c>
      <c r="P4629" t="str">
        <f t="shared" ca="1" si="613"/>
        <v>D10:AD10</v>
      </c>
    </row>
    <row r="4630" spans="1:16">
      <c r="A4630" t="str">
        <f t="shared" si="606"/>
        <v>05</v>
      </c>
      <c r="B4630" t="str">
        <f t="shared" ca="1" si="607"/>
        <v>GRP</v>
      </c>
      <c r="C4630" t="s">
        <v>5888</v>
      </c>
      <c r="D4630" t="s">
        <v>5914</v>
      </c>
      <c r="E4630">
        <f t="shared" ca="1" si="608"/>
        <v>0</v>
      </c>
      <c r="H4630" t="str">
        <f t="shared" ca="1" si="609"/>
        <v>'360 GRP '!</v>
      </c>
      <c r="I4630">
        <f t="shared" ca="1" si="610"/>
        <v>0</v>
      </c>
      <c r="J4630" t="str">
        <f t="shared" ca="1" si="611"/>
        <v>'360 GRP '!</v>
      </c>
      <c r="K4630">
        <f t="shared" ca="1" si="611"/>
        <v>0</v>
      </c>
      <c r="L4630">
        <f t="shared" ca="1" si="611"/>
        <v>0</v>
      </c>
      <c r="M4630">
        <f t="shared" ca="1" si="611"/>
        <v>0</v>
      </c>
      <c r="N4630">
        <f t="shared" ca="1" si="611"/>
        <v>0</v>
      </c>
      <c r="O4630" t="str">
        <f t="shared" ca="1" si="612"/>
        <v>D:AD</v>
      </c>
      <c r="P4630" t="str">
        <f t="shared" ca="1" si="613"/>
        <v>D10:AD10</v>
      </c>
    </row>
    <row r="4631" spans="1:16">
      <c r="A4631" t="str">
        <f t="shared" si="606"/>
        <v>06</v>
      </c>
      <c r="B4631" t="str">
        <f t="shared" ca="1" si="607"/>
        <v>GRP</v>
      </c>
      <c r="C4631" t="s">
        <v>5888</v>
      </c>
      <c r="D4631" t="s">
        <v>5915</v>
      </c>
      <c r="E4631">
        <f t="shared" ca="1" si="608"/>
        <v>0</v>
      </c>
      <c r="H4631" t="str">
        <f t="shared" ca="1" si="609"/>
        <v>'360 GRP '!</v>
      </c>
      <c r="I4631">
        <f t="shared" ca="1" si="610"/>
        <v>0</v>
      </c>
      <c r="J4631" t="str">
        <f t="shared" ca="1" si="611"/>
        <v>'360 GRP '!</v>
      </c>
      <c r="K4631">
        <f t="shared" ca="1" si="611"/>
        <v>0</v>
      </c>
      <c r="L4631">
        <f t="shared" ca="1" si="611"/>
        <v>0</v>
      </c>
      <c r="M4631">
        <f t="shared" ca="1" si="611"/>
        <v>0</v>
      </c>
      <c r="N4631">
        <f t="shared" ca="1" si="611"/>
        <v>0</v>
      </c>
      <c r="O4631" t="str">
        <f t="shared" ca="1" si="612"/>
        <v>D:AD</v>
      </c>
      <c r="P4631" t="str">
        <f t="shared" ca="1" si="613"/>
        <v>D10:AD10</v>
      </c>
    </row>
    <row r="4632" spans="1:16">
      <c r="A4632" t="str">
        <f t="shared" si="606"/>
        <v>07</v>
      </c>
      <c r="B4632" t="str">
        <f t="shared" ca="1" si="607"/>
        <v>GRP</v>
      </c>
      <c r="C4632" t="s">
        <v>5888</v>
      </c>
      <c r="D4632" t="s">
        <v>5916</v>
      </c>
      <c r="E4632">
        <f t="shared" ca="1" si="608"/>
        <v>0</v>
      </c>
      <c r="H4632" t="str">
        <f t="shared" ca="1" si="609"/>
        <v>'360 GRP '!</v>
      </c>
      <c r="I4632">
        <f t="shared" ca="1" si="610"/>
        <v>0</v>
      </c>
      <c r="J4632" t="str">
        <f t="shared" ca="1" si="611"/>
        <v>'360 GRP '!</v>
      </c>
      <c r="K4632">
        <f t="shared" ca="1" si="611"/>
        <v>0</v>
      </c>
      <c r="L4632">
        <f t="shared" ca="1" si="611"/>
        <v>0</v>
      </c>
      <c r="M4632">
        <f t="shared" ca="1" si="611"/>
        <v>0</v>
      </c>
      <c r="N4632">
        <f t="shared" ca="1" si="611"/>
        <v>0</v>
      </c>
      <c r="O4632" t="str">
        <f t="shared" ca="1" si="612"/>
        <v>D:AD</v>
      </c>
      <c r="P4632" t="str">
        <f t="shared" ca="1" si="613"/>
        <v>D10:AD10</v>
      </c>
    </row>
    <row r="4633" spans="1:16">
      <c r="A4633" t="str">
        <f t="shared" si="606"/>
        <v>08</v>
      </c>
      <c r="B4633" t="str">
        <f t="shared" ca="1" si="607"/>
        <v>GRP</v>
      </c>
      <c r="C4633" t="s">
        <v>5888</v>
      </c>
      <c r="D4633" t="s">
        <v>5917</v>
      </c>
      <c r="E4633">
        <f t="shared" ca="1" si="608"/>
        <v>0</v>
      </c>
      <c r="H4633" t="str">
        <f t="shared" ca="1" si="609"/>
        <v>'360 GRP '!</v>
      </c>
      <c r="I4633">
        <f t="shared" ca="1" si="610"/>
        <v>0</v>
      </c>
      <c r="J4633" t="str">
        <f t="shared" ca="1" si="611"/>
        <v>'360 GRP '!</v>
      </c>
      <c r="K4633">
        <f t="shared" ca="1" si="611"/>
        <v>0</v>
      </c>
      <c r="L4633">
        <f t="shared" ca="1" si="611"/>
        <v>0</v>
      </c>
      <c r="M4633">
        <f t="shared" ca="1" si="611"/>
        <v>0</v>
      </c>
      <c r="N4633">
        <f t="shared" ca="1" si="611"/>
        <v>0</v>
      </c>
      <c r="O4633" t="str">
        <f t="shared" ca="1" si="612"/>
        <v>D:AD</v>
      </c>
      <c r="P4633" t="str">
        <f t="shared" ca="1" si="613"/>
        <v>D10:AD10</v>
      </c>
    </row>
    <row r="4634" spans="1:16">
      <c r="A4634" t="str">
        <f t="shared" si="606"/>
        <v>09</v>
      </c>
      <c r="B4634" t="str">
        <f t="shared" ca="1" si="607"/>
        <v>GRP</v>
      </c>
      <c r="C4634" t="s">
        <v>5888</v>
      </c>
      <c r="D4634" t="s">
        <v>5918</v>
      </c>
      <c r="E4634">
        <f t="shared" ca="1" si="608"/>
        <v>0</v>
      </c>
      <c r="H4634" t="str">
        <f t="shared" ca="1" si="609"/>
        <v>'360 GRP '!</v>
      </c>
      <c r="I4634">
        <f t="shared" ca="1" si="610"/>
        <v>0</v>
      </c>
      <c r="J4634" t="str">
        <f t="shared" ca="1" si="611"/>
        <v>'360 GRP '!</v>
      </c>
      <c r="K4634">
        <f t="shared" ca="1" si="611"/>
        <v>0</v>
      </c>
      <c r="L4634">
        <f t="shared" ca="1" si="611"/>
        <v>0</v>
      </c>
      <c r="M4634">
        <f t="shared" ca="1" si="611"/>
        <v>0</v>
      </c>
      <c r="N4634">
        <f t="shared" ca="1" si="611"/>
        <v>0</v>
      </c>
      <c r="O4634" t="str">
        <f t="shared" ca="1" si="612"/>
        <v>D:AD</v>
      </c>
      <c r="P4634" t="str">
        <f t="shared" ca="1" si="613"/>
        <v>D10:AD10</v>
      </c>
    </row>
    <row r="4635" spans="1:16">
      <c r="A4635" t="str">
        <f t="shared" si="606"/>
        <v>10</v>
      </c>
      <c r="B4635" t="str">
        <f t="shared" ca="1" si="607"/>
        <v>GRP</v>
      </c>
      <c r="C4635" t="s">
        <v>5888</v>
      </c>
      <c r="D4635" t="s">
        <v>5919</v>
      </c>
      <c r="E4635">
        <f t="shared" ca="1" si="608"/>
        <v>0</v>
      </c>
      <c r="H4635" t="str">
        <f t="shared" ca="1" si="609"/>
        <v>'360 GRP '!</v>
      </c>
      <c r="I4635">
        <f t="shared" ca="1" si="610"/>
        <v>0</v>
      </c>
      <c r="J4635" t="str">
        <f t="shared" ca="1" si="611"/>
        <v>'360 GRP '!</v>
      </c>
      <c r="K4635">
        <f t="shared" ca="1" si="611"/>
        <v>0</v>
      </c>
      <c r="L4635">
        <f t="shared" ca="1" si="611"/>
        <v>0</v>
      </c>
      <c r="M4635">
        <f t="shared" ca="1" si="611"/>
        <v>0</v>
      </c>
      <c r="N4635">
        <f t="shared" ca="1" si="611"/>
        <v>0</v>
      </c>
      <c r="O4635" t="str">
        <f t="shared" ca="1" si="612"/>
        <v>D:AD</v>
      </c>
      <c r="P4635" t="str">
        <f t="shared" ca="1" si="613"/>
        <v>D10:AD10</v>
      </c>
    </row>
    <row r="4636" spans="1:16">
      <c r="A4636" t="str">
        <f t="shared" si="606"/>
        <v>11</v>
      </c>
      <c r="B4636" t="str">
        <f t="shared" ca="1" si="607"/>
        <v>GRP</v>
      </c>
      <c r="C4636" t="s">
        <v>5888</v>
      </c>
      <c r="D4636" t="s">
        <v>5920</v>
      </c>
      <c r="E4636">
        <f t="shared" ca="1" si="608"/>
        <v>0</v>
      </c>
      <c r="H4636" t="str">
        <f t="shared" ca="1" si="609"/>
        <v>'360 GRP '!</v>
      </c>
      <c r="I4636">
        <f t="shared" ca="1" si="610"/>
        <v>0</v>
      </c>
      <c r="J4636" t="str">
        <f t="shared" ca="1" si="611"/>
        <v>'360 GRP '!</v>
      </c>
      <c r="K4636">
        <f t="shared" ca="1" si="611"/>
        <v>0</v>
      </c>
      <c r="L4636">
        <f t="shared" ca="1" si="611"/>
        <v>0</v>
      </c>
      <c r="M4636">
        <f t="shared" ca="1" si="611"/>
        <v>0</v>
      </c>
      <c r="N4636">
        <f t="shared" ca="1" si="611"/>
        <v>0</v>
      </c>
      <c r="O4636" t="str">
        <f t="shared" ca="1" si="612"/>
        <v>D:AD</v>
      </c>
      <c r="P4636" t="str">
        <f t="shared" ca="1" si="613"/>
        <v>D10:AD10</v>
      </c>
    </row>
    <row r="4637" spans="1:16">
      <c r="A4637" t="str">
        <f t="shared" si="606"/>
        <v>12</v>
      </c>
      <c r="B4637" t="str">
        <f t="shared" ca="1" si="607"/>
        <v>GRP</v>
      </c>
      <c r="C4637" t="s">
        <v>5888</v>
      </c>
      <c r="D4637" t="s">
        <v>5921</v>
      </c>
      <c r="E4637">
        <f t="shared" ca="1" si="608"/>
        <v>0</v>
      </c>
      <c r="H4637" t="str">
        <f t="shared" ca="1" si="609"/>
        <v>'360 GRP '!</v>
      </c>
      <c r="I4637">
        <f t="shared" ca="1" si="610"/>
        <v>0</v>
      </c>
      <c r="J4637" t="str">
        <f t="shared" ca="1" si="611"/>
        <v>'360 GRP '!</v>
      </c>
      <c r="K4637">
        <f t="shared" ca="1" si="611"/>
        <v>0</v>
      </c>
      <c r="L4637">
        <f t="shared" ca="1" si="611"/>
        <v>0</v>
      </c>
      <c r="M4637">
        <f t="shared" ca="1" si="611"/>
        <v>0</v>
      </c>
      <c r="N4637">
        <f t="shared" ca="1" si="611"/>
        <v>0</v>
      </c>
      <c r="O4637" t="str">
        <f t="shared" ca="1" si="612"/>
        <v>D:AD</v>
      </c>
      <c r="P4637" t="str">
        <f t="shared" ca="1" si="613"/>
        <v>D10:AD10</v>
      </c>
    </row>
    <row r="4638" spans="1:16">
      <c r="A4638" t="str">
        <f t="shared" si="606"/>
        <v>13</v>
      </c>
      <c r="B4638" t="str">
        <f t="shared" ca="1" si="607"/>
        <v>GRP</v>
      </c>
      <c r="C4638" t="s">
        <v>5888</v>
      </c>
      <c r="D4638" t="s">
        <v>5922</v>
      </c>
      <c r="E4638">
        <f t="shared" ca="1" si="608"/>
        <v>0</v>
      </c>
      <c r="H4638" t="str">
        <f t="shared" ca="1" si="609"/>
        <v>'360 GRP '!</v>
      </c>
      <c r="I4638">
        <f t="shared" ca="1" si="610"/>
        <v>0</v>
      </c>
      <c r="J4638" t="str">
        <f t="shared" ca="1" si="611"/>
        <v>'360 GRP '!</v>
      </c>
      <c r="K4638">
        <f t="shared" ca="1" si="611"/>
        <v>0</v>
      </c>
      <c r="L4638">
        <f t="shared" ca="1" si="611"/>
        <v>0</v>
      </c>
      <c r="M4638">
        <f t="shared" ca="1" si="611"/>
        <v>0</v>
      </c>
      <c r="N4638">
        <f t="shared" ca="1" si="611"/>
        <v>0</v>
      </c>
      <c r="O4638" t="str">
        <f t="shared" ca="1" si="612"/>
        <v>D:AD</v>
      </c>
      <c r="P4638" t="str">
        <f t="shared" ca="1" si="613"/>
        <v>D10:AD10</v>
      </c>
    </row>
    <row r="4639" spans="1:16">
      <c r="A4639" t="str">
        <f t="shared" si="606"/>
        <v>100</v>
      </c>
      <c r="B4639" t="str">
        <f t="shared" ca="1" si="607"/>
        <v>GRP</v>
      </c>
      <c r="C4639" t="s">
        <v>5888</v>
      </c>
      <c r="D4639" t="s">
        <v>5923</v>
      </c>
      <c r="E4639">
        <f t="shared" ca="1" si="608"/>
        <v>0</v>
      </c>
      <c r="H4639" t="str">
        <f t="shared" ca="1" si="609"/>
        <v>'360 GRP '!</v>
      </c>
      <c r="I4639">
        <f t="shared" ca="1" si="610"/>
        <v>0</v>
      </c>
      <c r="J4639" t="str">
        <f t="shared" ca="1" si="611"/>
        <v>'360 GRP '!</v>
      </c>
      <c r="K4639">
        <f t="shared" ca="1" si="611"/>
        <v>0</v>
      </c>
      <c r="L4639">
        <f t="shared" ca="1" si="611"/>
        <v>0</v>
      </c>
      <c r="M4639">
        <f t="shared" ca="1" si="611"/>
        <v>0</v>
      </c>
      <c r="N4639">
        <f t="shared" ca="1" si="611"/>
        <v>0</v>
      </c>
      <c r="O4639" t="str">
        <f t="shared" ca="1" si="612"/>
        <v>D:AD</v>
      </c>
      <c r="P4639" t="str">
        <f t="shared" ca="1" si="613"/>
        <v>D10:AD10</v>
      </c>
    </row>
    <row r="4640" spans="1:16">
      <c r="A4640" t="str">
        <f t="shared" si="606"/>
        <v>19</v>
      </c>
      <c r="B4640" t="str">
        <f t="shared" ca="1" si="607"/>
        <v>GRP</v>
      </c>
      <c r="C4640" t="s">
        <v>5888</v>
      </c>
      <c r="D4640" t="s">
        <v>5924</v>
      </c>
      <c r="E4640">
        <f t="shared" ca="1" si="608"/>
        <v>0</v>
      </c>
      <c r="H4640" t="str">
        <f t="shared" ca="1" si="609"/>
        <v>'360 GRP '!</v>
      </c>
      <c r="I4640">
        <f t="shared" ca="1" si="610"/>
        <v>0</v>
      </c>
      <c r="J4640" t="str">
        <f t="shared" ca="1" si="611"/>
        <v>'360 GRP '!</v>
      </c>
      <c r="K4640">
        <f t="shared" ca="1" si="611"/>
        <v>0</v>
      </c>
      <c r="L4640">
        <f t="shared" ca="1" si="611"/>
        <v>0</v>
      </c>
      <c r="M4640">
        <f t="shared" ca="1" si="611"/>
        <v>0</v>
      </c>
      <c r="N4640">
        <f t="shared" ca="1" si="611"/>
        <v>0</v>
      </c>
      <c r="O4640" t="str">
        <f t="shared" ca="1" si="612"/>
        <v>D:AD</v>
      </c>
      <c r="P4640" t="str">
        <f t="shared" ca="1" si="613"/>
        <v>D10:AD10</v>
      </c>
    </row>
    <row r="4641" spans="1:16">
      <c r="A4641" t="str">
        <f t="shared" si="606"/>
        <v>20</v>
      </c>
      <c r="B4641" t="str">
        <f t="shared" ca="1" si="607"/>
        <v>GRP</v>
      </c>
      <c r="C4641" t="s">
        <v>5888</v>
      </c>
      <c r="D4641" t="s">
        <v>5925</v>
      </c>
      <c r="E4641">
        <f t="shared" ca="1" si="608"/>
        <v>0</v>
      </c>
      <c r="H4641" t="str">
        <f t="shared" ca="1" si="609"/>
        <v>'360 GRP '!</v>
      </c>
      <c r="I4641">
        <f t="shared" ca="1" si="610"/>
        <v>0</v>
      </c>
      <c r="J4641" t="str">
        <f t="shared" ca="1" si="611"/>
        <v>'360 GRP '!</v>
      </c>
      <c r="K4641">
        <f t="shared" ca="1" si="611"/>
        <v>0</v>
      </c>
      <c r="L4641">
        <f t="shared" ca="1" si="611"/>
        <v>0</v>
      </c>
      <c r="M4641">
        <f t="shared" ca="1" si="611"/>
        <v>0</v>
      </c>
      <c r="N4641">
        <f t="shared" ca="1" si="611"/>
        <v>0</v>
      </c>
      <c r="O4641" t="str">
        <f t="shared" ca="1" si="612"/>
        <v>D:AD</v>
      </c>
      <c r="P4641" t="str">
        <f t="shared" ca="1" si="613"/>
        <v>D10:AD10</v>
      </c>
    </row>
    <row r="4642" spans="1:16">
      <c r="A4642" t="str">
        <f t="shared" si="606"/>
        <v>01</v>
      </c>
      <c r="B4642" t="str">
        <f t="shared" ca="1" si="607"/>
        <v>GRP</v>
      </c>
      <c r="C4642" t="s">
        <v>5890</v>
      </c>
      <c r="D4642" t="s">
        <v>5926</v>
      </c>
      <c r="E4642">
        <f t="shared" ca="1" si="608"/>
        <v>0</v>
      </c>
      <c r="H4642" t="str">
        <f t="shared" ca="1" si="609"/>
        <v>'360 GRP '!</v>
      </c>
      <c r="I4642">
        <f t="shared" ca="1" si="610"/>
        <v>0</v>
      </c>
      <c r="J4642" t="str">
        <f t="shared" ca="1" si="611"/>
        <v>'360 GRP '!</v>
      </c>
      <c r="K4642">
        <f t="shared" ca="1" si="611"/>
        <v>0</v>
      </c>
      <c r="L4642">
        <f t="shared" ca="1" si="611"/>
        <v>0</v>
      </c>
      <c r="M4642">
        <f t="shared" ca="1" si="611"/>
        <v>0</v>
      </c>
      <c r="N4642">
        <f t="shared" ca="1" si="611"/>
        <v>0</v>
      </c>
      <c r="O4642" t="str">
        <f t="shared" ca="1" si="612"/>
        <v>D:AD</v>
      </c>
      <c r="P4642" t="str">
        <f t="shared" ca="1" si="613"/>
        <v>D10:AD10</v>
      </c>
    </row>
    <row r="4643" spans="1:16">
      <c r="A4643" t="str">
        <f t="shared" si="606"/>
        <v>02</v>
      </c>
      <c r="B4643" t="str">
        <f t="shared" ca="1" si="607"/>
        <v>GRP</v>
      </c>
      <c r="C4643" t="s">
        <v>5890</v>
      </c>
      <c r="D4643" t="s">
        <v>5927</v>
      </c>
      <c r="E4643">
        <f t="shared" ca="1" si="608"/>
        <v>0</v>
      </c>
      <c r="H4643" t="str">
        <f t="shared" ca="1" si="609"/>
        <v>'360 GRP '!</v>
      </c>
      <c r="I4643">
        <f t="shared" ca="1" si="610"/>
        <v>0</v>
      </c>
      <c r="J4643" t="str">
        <f t="shared" ca="1" si="611"/>
        <v>'360 GRP '!</v>
      </c>
      <c r="K4643">
        <f t="shared" ca="1" si="611"/>
        <v>0</v>
      </c>
      <c r="L4643">
        <f t="shared" ca="1" si="611"/>
        <v>0</v>
      </c>
      <c r="M4643">
        <f t="shared" ca="1" si="611"/>
        <v>0</v>
      </c>
      <c r="N4643">
        <f t="shared" ca="1" si="611"/>
        <v>0</v>
      </c>
      <c r="O4643" t="str">
        <f t="shared" ca="1" si="612"/>
        <v>D:AD</v>
      </c>
      <c r="P4643" t="str">
        <f t="shared" ca="1" si="613"/>
        <v>D10:AD10</v>
      </c>
    </row>
    <row r="4644" spans="1:16">
      <c r="A4644" t="str">
        <f t="shared" si="606"/>
        <v>03</v>
      </c>
      <c r="B4644" t="str">
        <f t="shared" ca="1" si="607"/>
        <v>GRP</v>
      </c>
      <c r="C4644" t="s">
        <v>5890</v>
      </c>
      <c r="D4644" t="s">
        <v>5928</v>
      </c>
      <c r="E4644">
        <f t="shared" ca="1" si="608"/>
        <v>0</v>
      </c>
      <c r="H4644" t="str">
        <f t="shared" ca="1" si="609"/>
        <v>'360 GRP '!</v>
      </c>
      <c r="I4644">
        <f t="shared" ca="1" si="610"/>
        <v>0</v>
      </c>
      <c r="J4644" t="str">
        <f t="shared" ca="1" si="611"/>
        <v>'360 GRP '!</v>
      </c>
      <c r="K4644">
        <f t="shared" ca="1" si="611"/>
        <v>0</v>
      </c>
      <c r="L4644">
        <f t="shared" ca="1" si="611"/>
        <v>0</v>
      </c>
      <c r="M4644">
        <f t="shared" ca="1" si="611"/>
        <v>0</v>
      </c>
      <c r="N4644">
        <f t="shared" ca="1" si="611"/>
        <v>0</v>
      </c>
      <c r="O4644" t="str">
        <f t="shared" ca="1" si="612"/>
        <v>D:AD</v>
      </c>
      <c r="P4644" t="str">
        <f t="shared" ca="1" si="613"/>
        <v>D10:AD10</v>
      </c>
    </row>
    <row r="4645" spans="1:16">
      <c r="A4645" t="str">
        <f t="shared" si="606"/>
        <v>04</v>
      </c>
      <c r="B4645" t="str">
        <f t="shared" ca="1" si="607"/>
        <v>GRP</v>
      </c>
      <c r="C4645" t="s">
        <v>5890</v>
      </c>
      <c r="D4645" t="s">
        <v>5929</v>
      </c>
      <c r="E4645">
        <f t="shared" ca="1" si="608"/>
        <v>0</v>
      </c>
      <c r="H4645" t="str">
        <f t="shared" ca="1" si="609"/>
        <v>'360 GRP '!</v>
      </c>
      <c r="I4645">
        <f t="shared" ca="1" si="610"/>
        <v>0</v>
      </c>
      <c r="J4645" t="str">
        <f t="shared" ca="1" si="611"/>
        <v>'360 GRP '!</v>
      </c>
      <c r="K4645">
        <f t="shared" ca="1" si="611"/>
        <v>0</v>
      </c>
      <c r="L4645">
        <f t="shared" ca="1" si="611"/>
        <v>0</v>
      </c>
      <c r="M4645">
        <f t="shared" ca="1" si="611"/>
        <v>0</v>
      </c>
      <c r="N4645">
        <f t="shared" ca="1" si="611"/>
        <v>0</v>
      </c>
      <c r="O4645" t="str">
        <f t="shared" ca="1" si="612"/>
        <v>D:AD</v>
      </c>
      <c r="P4645" t="str">
        <f t="shared" ca="1" si="613"/>
        <v>D10:AD10</v>
      </c>
    </row>
    <row r="4646" spans="1:16">
      <c r="A4646" t="str">
        <f t="shared" si="606"/>
        <v>05</v>
      </c>
      <c r="B4646" t="str">
        <f t="shared" ca="1" si="607"/>
        <v>GRP</v>
      </c>
      <c r="C4646" t="s">
        <v>5890</v>
      </c>
      <c r="D4646" t="s">
        <v>5930</v>
      </c>
      <c r="E4646">
        <f t="shared" ca="1" si="608"/>
        <v>0</v>
      </c>
      <c r="H4646" t="str">
        <f t="shared" ca="1" si="609"/>
        <v>'360 GRP '!</v>
      </c>
      <c r="I4646">
        <f t="shared" ca="1" si="610"/>
        <v>0</v>
      </c>
      <c r="J4646" t="str">
        <f t="shared" ca="1" si="611"/>
        <v>'360 GRP '!</v>
      </c>
      <c r="K4646">
        <f t="shared" ca="1" si="611"/>
        <v>0</v>
      </c>
      <c r="L4646">
        <f t="shared" ca="1" si="611"/>
        <v>0</v>
      </c>
      <c r="M4646">
        <f t="shared" ca="1" si="611"/>
        <v>0</v>
      </c>
      <c r="N4646">
        <f t="shared" ca="1" si="611"/>
        <v>0</v>
      </c>
      <c r="O4646" t="str">
        <f t="shared" ca="1" si="612"/>
        <v>D:AD</v>
      </c>
      <c r="P4646" t="str">
        <f t="shared" ca="1" si="613"/>
        <v>D10:AD10</v>
      </c>
    </row>
    <row r="4647" spans="1:16">
      <c r="A4647" t="str">
        <f t="shared" si="606"/>
        <v>06</v>
      </c>
      <c r="B4647" t="str">
        <f t="shared" ca="1" si="607"/>
        <v>GRP</v>
      </c>
      <c r="C4647" t="s">
        <v>5890</v>
      </c>
      <c r="D4647" t="s">
        <v>5931</v>
      </c>
      <c r="E4647">
        <f t="shared" ca="1" si="608"/>
        <v>0</v>
      </c>
      <c r="H4647" t="str">
        <f t="shared" ca="1" si="609"/>
        <v>'360 GRP '!</v>
      </c>
      <c r="I4647">
        <f t="shared" ca="1" si="610"/>
        <v>0</v>
      </c>
      <c r="J4647" t="str">
        <f t="shared" ca="1" si="611"/>
        <v>'360 GRP '!</v>
      </c>
      <c r="K4647">
        <f t="shared" ca="1" si="611"/>
        <v>0</v>
      </c>
      <c r="L4647">
        <f t="shared" ca="1" si="611"/>
        <v>0</v>
      </c>
      <c r="M4647">
        <f t="shared" ca="1" si="611"/>
        <v>0</v>
      </c>
      <c r="N4647">
        <f t="shared" ca="1" si="611"/>
        <v>0</v>
      </c>
      <c r="O4647" t="str">
        <f t="shared" ca="1" si="612"/>
        <v>D:AD</v>
      </c>
      <c r="P4647" t="str">
        <f t="shared" ca="1" si="613"/>
        <v>D10:AD10</v>
      </c>
    </row>
    <row r="4648" spans="1:16">
      <c r="A4648" t="str">
        <f t="shared" si="606"/>
        <v>07</v>
      </c>
      <c r="B4648" t="str">
        <f t="shared" ca="1" si="607"/>
        <v>GRP</v>
      </c>
      <c r="C4648" t="s">
        <v>5890</v>
      </c>
      <c r="D4648" t="s">
        <v>5932</v>
      </c>
      <c r="E4648">
        <f t="shared" ca="1" si="608"/>
        <v>0</v>
      </c>
      <c r="H4648" t="str">
        <f t="shared" ca="1" si="609"/>
        <v>'360 GRP '!</v>
      </c>
      <c r="I4648">
        <f t="shared" ca="1" si="610"/>
        <v>0</v>
      </c>
      <c r="J4648" t="str">
        <f t="shared" ca="1" si="611"/>
        <v>'360 GRP '!</v>
      </c>
      <c r="K4648">
        <f t="shared" ca="1" si="611"/>
        <v>0</v>
      </c>
      <c r="L4648">
        <f t="shared" ca="1" si="611"/>
        <v>0</v>
      </c>
      <c r="M4648">
        <f t="shared" ca="1" si="611"/>
        <v>0</v>
      </c>
      <c r="N4648">
        <f t="shared" ca="1" si="611"/>
        <v>0</v>
      </c>
      <c r="O4648" t="str">
        <f t="shared" ca="1" si="612"/>
        <v>D:AD</v>
      </c>
      <c r="P4648" t="str">
        <f t="shared" ca="1" si="613"/>
        <v>D10:AD10</v>
      </c>
    </row>
    <row r="4649" spans="1:16">
      <c r="A4649" t="str">
        <f t="shared" si="606"/>
        <v>08</v>
      </c>
      <c r="B4649" t="str">
        <f t="shared" ca="1" si="607"/>
        <v>GRP</v>
      </c>
      <c r="C4649" t="s">
        <v>5890</v>
      </c>
      <c r="D4649" t="s">
        <v>5933</v>
      </c>
      <c r="E4649">
        <f t="shared" ca="1" si="608"/>
        <v>0</v>
      </c>
      <c r="H4649" t="str">
        <f t="shared" ca="1" si="609"/>
        <v>'360 GRP '!</v>
      </c>
      <c r="I4649">
        <f t="shared" ca="1" si="610"/>
        <v>0</v>
      </c>
      <c r="J4649" t="str">
        <f t="shared" ca="1" si="611"/>
        <v>'360 GRP '!</v>
      </c>
      <c r="K4649">
        <f t="shared" ca="1" si="611"/>
        <v>0</v>
      </c>
      <c r="L4649">
        <f t="shared" ca="1" si="611"/>
        <v>0</v>
      </c>
      <c r="M4649">
        <f t="shared" ca="1" si="611"/>
        <v>0</v>
      </c>
      <c r="N4649">
        <f t="shared" ca="1" si="611"/>
        <v>0</v>
      </c>
      <c r="O4649" t="str">
        <f t="shared" ca="1" si="612"/>
        <v>D:AD</v>
      </c>
      <c r="P4649" t="str">
        <f t="shared" ca="1" si="613"/>
        <v>D10:AD10</v>
      </c>
    </row>
    <row r="4650" spans="1:16">
      <c r="A4650" t="str">
        <f t="shared" si="606"/>
        <v>09</v>
      </c>
      <c r="B4650" t="str">
        <f t="shared" ca="1" si="607"/>
        <v>GRP</v>
      </c>
      <c r="C4650" t="s">
        <v>5890</v>
      </c>
      <c r="D4650" t="s">
        <v>5934</v>
      </c>
      <c r="E4650">
        <f t="shared" ca="1" si="608"/>
        <v>0</v>
      </c>
      <c r="H4650" t="str">
        <f t="shared" ca="1" si="609"/>
        <v>'360 GRP '!</v>
      </c>
      <c r="I4650">
        <f t="shared" ca="1" si="610"/>
        <v>0</v>
      </c>
      <c r="J4650" t="str">
        <f t="shared" ca="1" si="611"/>
        <v>'360 GRP '!</v>
      </c>
      <c r="K4650">
        <f t="shared" ca="1" si="611"/>
        <v>0</v>
      </c>
      <c r="L4650">
        <f t="shared" ca="1" si="611"/>
        <v>0</v>
      </c>
      <c r="M4650">
        <f t="shared" ca="1" si="611"/>
        <v>0</v>
      </c>
      <c r="N4650">
        <f t="shared" ca="1" si="611"/>
        <v>0</v>
      </c>
      <c r="O4650" t="str">
        <f t="shared" ca="1" si="612"/>
        <v>D:AD</v>
      </c>
      <c r="P4650" t="str">
        <f t="shared" ca="1" si="613"/>
        <v>D10:AD10</v>
      </c>
    </row>
    <row r="4651" spans="1:16">
      <c r="A4651" t="str">
        <f t="shared" si="606"/>
        <v>10</v>
      </c>
      <c r="B4651" t="str">
        <f t="shared" ca="1" si="607"/>
        <v>GRP</v>
      </c>
      <c r="C4651" t="s">
        <v>5890</v>
      </c>
      <c r="D4651" t="s">
        <v>5935</v>
      </c>
      <c r="E4651">
        <f t="shared" ca="1" si="608"/>
        <v>0</v>
      </c>
      <c r="H4651" t="str">
        <f t="shared" ca="1" si="609"/>
        <v>'360 GRP '!</v>
      </c>
      <c r="I4651">
        <f t="shared" ca="1" si="610"/>
        <v>0</v>
      </c>
      <c r="J4651" t="str">
        <f t="shared" ca="1" si="611"/>
        <v>'360 GRP '!</v>
      </c>
      <c r="K4651">
        <f t="shared" ca="1" si="611"/>
        <v>0</v>
      </c>
      <c r="L4651">
        <f t="shared" ca="1" si="611"/>
        <v>0</v>
      </c>
      <c r="M4651">
        <f t="shared" ca="1" si="611"/>
        <v>0</v>
      </c>
      <c r="N4651">
        <f t="shared" ca="1" si="611"/>
        <v>0</v>
      </c>
      <c r="O4651" t="str">
        <f t="shared" ca="1" si="612"/>
        <v>D:AD</v>
      </c>
      <c r="P4651" t="str">
        <f t="shared" ca="1" si="613"/>
        <v>D10:AD10</v>
      </c>
    </row>
    <row r="4652" spans="1:16">
      <c r="A4652" t="str">
        <f t="shared" si="606"/>
        <v>11</v>
      </c>
      <c r="B4652" t="str">
        <f t="shared" ca="1" si="607"/>
        <v>GRP</v>
      </c>
      <c r="C4652" t="s">
        <v>5890</v>
      </c>
      <c r="D4652" t="s">
        <v>5936</v>
      </c>
      <c r="E4652">
        <f t="shared" ca="1" si="608"/>
        <v>0</v>
      </c>
      <c r="H4652" t="str">
        <f t="shared" ca="1" si="609"/>
        <v>'360 GRP '!</v>
      </c>
      <c r="I4652">
        <f t="shared" ca="1" si="610"/>
        <v>0</v>
      </c>
      <c r="J4652" t="str">
        <f t="shared" ca="1" si="611"/>
        <v>'360 GRP '!</v>
      </c>
      <c r="K4652">
        <f t="shared" ca="1" si="611"/>
        <v>0</v>
      </c>
      <c r="L4652">
        <f t="shared" ca="1" si="611"/>
        <v>0</v>
      </c>
      <c r="M4652">
        <f t="shared" ca="1" si="611"/>
        <v>0</v>
      </c>
      <c r="N4652">
        <f t="shared" ca="1" si="611"/>
        <v>0</v>
      </c>
      <c r="O4652" t="str">
        <f t="shared" ca="1" si="612"/>
        <v>D:AD</v>
      </c>
      <c r="P4652" t="str">
        <f t="shared" ca="1" si="613"/>
        <v>D10:AD10</v>
      </c>
    </row>
    <row r="4653" spans="1:16">
      <c r="A4653" t="str">
        <f t="shared" si="606"/>
        <v>12</v>
      </c>
      <c r="B4653" t="str">
        <f t="shared" ca="1" si="607"/>
        <v>GRP</v>
      </c>
      <c r="C4653" t="s">
        <v>5890</v>
      </c>
      <c r="D4653" t="s">
        <v>5937</v>
      </c>
      <c r="E4653">
        <f t="shared" ca="1" si="608"/>
        <v>0</v>
      </c>
      <c r="H4653" t="str">
        <f t="shared" ca="1" si="609"/>
        <v>'360 GRP '!</v>
      </c>
      <c r="I4653">
        <f t="shared" ca="1" si="610"/>
        <v>0</v>
      </c>
      <c r="J4653" t="str">
        <f t="shared" ca="1" si="611"/>
        <v>'360 GRP '!</v>
      </c>
      <c r="K4653">
        <f t="shared" ca="1" si="611"/>
        <v>0</v>
      </c>
      <c r="L4653">
        <f t="shared" ca="1" si="611"/>
        <v>0</v>
      </c>
      <c r="M4653">
        <f t="shared" ca="1" si="611"/>
        <v>0</v>
      </c>
      <c r="N4653">
        <f t="shared" ca="1" si="611"/>
        <v>0</v>
      </c>
      <c r="O4653" t="str">
        <f t="shared" ca="1" si="612"/>
        <v>D:AD</v>
      </c>
      <c r="P4653" t="str">
        <f t="shared" ca="1" si="613"/>
        <v>D10:AD10</v>
      </c>
    </row>
    <row r="4654" spans="1:16">
      <c r="A4654" t="str">
        <f t="shared" si="606"/>
        <v>13</v>
      </c>
      <c r="B4654" t="str">
        <f t="shared" ca="1" si="607"/>
        <v>GRP</v>
      </c>
      <c r="C4654" t="s">
        <v>5890</v>
      </c>
      <c r="D4654" t="s">
        <v>5938</v>
      </c>
      <c r="E4654">
        <f t="shared" ca="1" si="608"/>
        <v>0</v>
      </c>
      <c r="H4654" t="str">
        <f t="shared" ca="1" si="609"/>
        <v>'360 GRP '!</v>
      </c>
      <c r="I4654">
        <f t="shared" ca="1" si="610"/>
        <v>0</v>
      </c>
      <c r="J4654" t="str">
        <f t="shared" ca="1" si="611"/>
        <v>'360 GRP '!</v>
      </c>
      <c r="K4654">
        <f t="shared" ca="1" si="611"/>
        <v>0</v>
      </c>
      <c r="L4654">
        <f t="shared" ca="1" si="611"/>
        <v>0</v>
      </c>
      <c r="M4654">
        <f t="shared" ca="1" si="611"/>
        <v>0</v>
      </c>
      <c r="N4654">
        <f t="shared" ca="1" si="611"/>
        <v>0</v>
      </c>
      <c r="O4654" t="str">
        <f t="shared" ca="1" si="612"/>
        <v>D:AD</v>
      </c>
      <c r="P4654" t="str">
        <f t="shared" ca="1" si="613"/>
        <v>D10:AD10</v>
      </c>
    </row>
    <row r="4655" spans="1:16">
      <c r="A4655" t="str">
        <f t="shared" si="606"/>
        <v>100</v>
      </c>
      <c r="B4655" t="str">
        <f t="shared" ca="1" si="607"/>
        <v>GRP</v>
      </c>
      <c r="C4655" t="s">
        <v>5890</v>
      </c>
      <c r="D4655" t="s">
        <v>5939</v>
      </c>
      <c r="E4655">
        <f t="shared" ca="1" si="608"/>
        <v>0</v>
      </c>
      <c r="H4655" t="str">
        <f t="shared" ca="1" si="609"/>
        <v>'360 GRP '!</v>
      </c>
      <c r="I4655">
        <f t="shared" ca="1" si="610"/>
        <v>0</v>
      </c>
      <c r="J4655" t="str">
        <f t="shared" ca="1" si="611"/>
        <v>'360 GRP '!</v>
      </c>
      <c r="K4655">
        <f t="shared" ca="1" si="611"/>
        <v>0</v>
      </c>
      <c r="L4655">
        <f t="shared" ca="1" si="611"/>
        <v>0</v>
      </c>
      <c r="M4655">
        <f t="shared" ca="1" si="611"/>
        <v>0</v>
      </c>
      <c r="N4655">
        <f t="shared" ca="1" si="611"/>
        <v>0</v>
      </c>
      <c r="O4655" t="str">
        <f t="shared" ca="1" si="612"/>
        <v>D:AD</v>
      </c>
      <c r="P4655" t="str">
        <f t="shared" ca="1" si="613"/>
        <v>D10:AD10</v>
      </c>
    </row>
    <row r="4656" spans="1:16">
      <c r="A4656" t="str">
        <f t="shared" si="606"/>
        <v>19</v>
      </c>
      <c r="B4656" t="str">
        <f t="shared" ca="1" si="607"/>
        <v>GRP</v>
      </c>
      <c r="C4656" t="s">
        <v>5890</v>
      </c>
      <c r="D4656" t="s">
        <v>5940</v>
      </c>
      <c r="E4656">
        <f t="shared" ca="1" si="608"/>
        <v>0</v>
      </c>
      <c r="H4656" t="str">
        <f t="shared" ca="1" si="609"/>
        <v>'360 GRP '!</v>
      </c>
      <c r="I4656">
        <f t="shared" ca="1" si="610"/>
        <v>0</v>
      </c>
      <c r="J4656" t="str">
        <f t="shared" ca="1" si="611"/>
        <v>'360 GRP '!</v>
      </c>
      <c r="K4656">
        <f t="shared" ca="1" si="611"/>
        <v>0</v>
      </c>
      <c r="L4656">
        <f t="shared" ca="1" si="611"/>
        <v>0</v>
      </c>
      <c r="M4656">
        <f t="shared" ca="1" si="611"/>
        <v>0</v>
      </c>
      <c r="N4656">
        <f t="shared" ca="1" si="611"/>
        <v>0</v>
      </c>
      <c r="O4656" t="str">
        <f t="shared" ca="1" si="612"/>
        <v>D:AD</v>
      </c>
      <c r="P4656" t="str">
        <f t="shared" ca="1" si="613"/>
        <v>D10:AD10</v>
      </c>
    </row>
    <row r="4657" spans="1:16">
      <c r="A4657" t="str">
        <f t="shared" si="606"/>
        <v>20</v>
      </c>
      <c r="B4657" t="str">
        <f t="shared" ca="1" si="607"/>
        <v>GRP</v>
      </c>
      <c r="C4657" t="s">
        <v>5890</v>
      </c>
      <c r="D4657" t="s">
        <v>5941</v>
      </c>
      <c r="E4657">
        <f t="shared" ca="1" si="608"/>
        <v>0</v>
      </c>
      <c r="H4657" t="str">
        <f t="shared" ca="1" si="609"/>
        <v>'360 GRP '!</v>
      </c>
      <c r="I4657">
        <f t="shared" ca="1" si="610"/>
        <v>0</v>
      </c>
      <c r="J4657" t="str">
        <f t="shared" ref="J4657:N4707" ca="1" si="614">IF(IFERROR(VLOOKUP($C4657,INDIRECT(J$14&amp;"D:D"),1,FALSE),0)&lt;&gt;0,J$14,0)</f>
        <v>'360 GRP '!</v>
      </c>
      <c r="K4657">
        <f t="shared" ca="1" si="614"/>
        <v>0</v>
      </c>
      <c r="L4657">
        <f t="shared" ca="1" si="614"/>
        <v>0</v>
      </c>
      <c r="M4657">
        <f t="shared" ca="1" si="614"/>
        <v>0</v>
      </c>
      <c r="N4657">
        <f t="shared" ca="1" si="614"/>
        <v>0</v>
      </c>
      <c r="O4657" t="str">
        <f t="shared" ca="1" si="612"/>
        <v>D:AD</v>
      </c>
      <c r="P4657" t="str">
        <f t="shared" ca="1" si="613"/>
        <v>D10:AD10</v>
      </c>
    </row>
    <row r="4658" spans="1:16">
      <c r="A4658" t="str">
        <f t="shared" si="606"/>
        <v>01</v>
      </c>
      <c r="B4658" t="str">
        <f t="shared" ca="1" si="607"/>
        <v>GRP</v>
      </c>
      <c r="C4658" t="s">
        <v>5892</v>
      </c>
      <c r="D4658" t="s">
        <v>5942</v>
      </c>
      <c r="E4658">
        <f t="shared" ca="1" si="608"/>
        <v>0</v>
      </c>
      <c r="H4658" t="str">
        <f t="shared" ca="1" si="609"/>
        <v>'360 GRP '!</v>
      </c>
      <c r="I4658">
        <f t="shared" ca="1" si="610"/>
        <v>0</v>
      </c>
      <c r="J4658" t="str">
        <f t="shared" ca="1" si="614"/>
        <v>'360 GRP '!</v>
      </c>
      <c r="K4658">
        <f t="shared" ca="1" si="614"/>
        <v>0</v>
      </c>
      <c r="L4658">
        <f t="shared" ca="1" si="614"/>
        <v>0</v>
      </c>
      <c r="M4658">
        <f t="shared" ca="1" si="614"/>
        <v>0</v>
      </c>
      <c r="N4658">
        <f t="shared" ca="1" si="614"/>
        <v>0</v>
      </c>
      <c r="O4658" t="str">
        <f t="shared" ca="1" si="612"/>
        <v>D:AD</v>
      </c>
      <c r="P4658" t="str">
        <f t="shared" ca="1" si="613"/>
        <v>D10:AD10</v>
      </c>
    </row>
    <row r="4659" spans="1:16">
      <c r="A4659" t="str">
        <f t="shared" si="606"/>
        <v>02</v>
      </c>
      <c r="B4659" t="str">
        <f t="shared" ca="1" si="607"/>
        <v>GRP</v>
      </c>
      <c r="C4659" t="s">
        <v>5892</v>
      </c>
      <c r="D4659" t="s">
        <v>5943</v>
      </c>
      <c r="E4659">
        <f t="shared" ca="1" si="608"/>
        <v>0</v>
      </c>
      <c r="H4659" t="str">
        <f t="shared" ca="1" si="609"/>
        <v>'360 GRP '!</v>
      </c>
      <c r="I4659">
        <f t="shared" ca="1" si="610"/>
        <v>0</v>
      </c>
      <c r="J4659" t="str">
        <f t="shared" ca="1" si="614"/>
        <v>'360 GRP '!</v>
      </c>
      <c r="K4659">
        <f t="shared" ca="1" si="614"/>
        <v>0</v>
      </c>
      <c r="L4659">
        <f t="shared" ca="1" si="614"/>
        <v>0</v>
      </c>
      <c r="M4659">
        <f t="shared" ca="1" si="614"/>
        <v>0</v>
      </c>
      <c r="N4659">
        <f t="shared" ca="1" si="614"/>
        <v>0</v>
      </c>
      <c r="O4659" t="str">
        <f t="shared" ca="1" si="612"/>
        <v>D:AD</v>
      </c>
      <c r="P4659" t="str">
        <f t="shared" ca="1" si="613"/>
        <v>D10:AD10</v>
      </c>
    </row>
    <row r="4660" spans="1:16">
      <c r="A4660" t="str">
        <f t="shared" si="606"/>
        <v>03</v>
      </c>
      <c r="B4660" t="str">
        <f t="shared" ca="1" si="607"/>
        <v>GRP</v>
      </c>
      <c r="C4660" t="s">
        <v>5892</v>
      </c>
      <c r="D4660" t="s">
        <v>5944</v>
      </c>
      <c r="E4660">
        <f t="shared" ca="1" si="608"/>
        <v>0</v>
      </c>
      <c r="H4660" t="str">
        <f t="shared" ca="1" si="609"/>
        <v>'360 GRP '!</v>
      </c>
      <c r="I4660">
        <f t="shared" ca="1" si="610"/>
        <v>0</v>
      </c>
      <c r="J4660" t="str">
        <f t="shared" ca="1" si="614"/>
        <v>'360 GRP '!</v>
      </c>
      <c r="K4660">
        <f t="shared" ca="1" si="614"/>
        <v>0</v>
      </c>
      <c r="L4660">
        <f t="shared" ca="1" si="614"/>
        <v>0</v>
      </c>
      <c r="M4660">
        <f t="shared" ca="1" si="614"/>
        <v>0</v>
      </c>
      <c r="N4660">
        <f t="shared" ca="1" si="614"/>
        <v>0</v>
      </c>
      <c r="O4660" t="str">
        <f t="shared" ca="1" si="612"/>
        <v>D:AD</v>
      </c>
      <c r="P4660" t="str">
        <f t="shared" ca="1" si="613"/>
        <v>D10:AD10</v>
      </c>
    </row>
    <row r="4661" spans="1:16">
      <c r="A4661" t="str">
        <f t="shared" si="606"/>
        <v>04</v>
      </c>
      <c r="B4661" t="str">
        <f t="shared" ca="1" si="607"/>
        <v>GRP</v>
      </c>
      <c r="C4661" t="s">
        <v>5892</v>
      </c>
      <c r="D4661" t="s">
        <v>5945</v>
      </c>
      <c r="E4661">
        <f t="shared" ca="1" si="608"/>
        <v>0</v>
      </c>
      <c r="H4661" t="str">
        <f t="shared" ca="1" si="609"/>
        <v>'360 GRP '!</v>
      </c>
      <c r="I4661">
        <f t="shared" ca="1" si="610"/>
        <v>0</v>
      </c>
      <c r="J4661" t="str">
        <f t="shared" ca="1" si="614"/>
        <v>'360 GRP '!</v>
      </c>
      <c r="K4661">
        <f t="shared" ca="1" si="614"/>
        <v>0</v>
      </c>
      <c r="L4661">
        <f t="shared" ca="1" si="614"/>
        <v>0</v>
      </c>
      <c r="M4661">
        <f t="shared" ca="1" si="614"/>
        <v>0</v>
      </c>
      <c r="N4661">
        <f t="shared" ca="1" si="614"/>
        <v>0</v>
      </c>
      <c r="O4661" t="str">
        <f t="shared" ca="1" si="612"/>
        <v>D:AD</v>
      </c>
      <c r="P4661" t="str">
        <f t="shared" ca="1" si="613"/>
        <v>D10:AD10</v>
      </c>
    </row>
    <row r="4662" spans="1:16">
      <c r="A4662" t="str">
        <f t="shared" si="606"/>
        <v>05</v>
      </c>
      <c r="B4662" t="str">
        <f t="shared" ca="1" si="607"/>
        <v>GRP</v>
      </c>
      <c r="C4662" t="s">
        <v>5892</v>
      </c>
      <c r="D4662" t="s">
        <v>5946</v>
      </c>
      <c r="E4662">
        <f t="shared" ca="1" si="608"/>
        <v>0</v>
      </c>
      <c r="H4662" t="str">
        <f t="shared" ca="1" si="609"/>
        <v>'360 GRP '!</v>
      </c>
      <c r="I4662">
        <f t="shared" ca="1" si="610"/>
        <v>0</v>
      </c>
      <c r="J4662" t="str">
        <f t="shared" ca="1" si="614"/>
        <v>'360 GRP '!</v>
      </c>
      <c r="K4662">
        <f t="shared" ca="1" si="614"/>
        <v>0</v>
      </c>
      <c r="L4662">
        <f t="shared" ca="1" si="614"/>
        <v>0</v>
      </c>
      <c r="M4662">
        <f t="shared" ca="1" si="614"/>
        <v>0</v>
      </c>
      <c r="N4662">
        <f t="shared" ca="1" si="614"/>
        <v>0</v>
      </c>
      <c r="O4662" t="str">
        <f t="shared" ca="1" si="612"/>
        <v>D:AD</v>
      </c>
      <c r="P4662" t="str">
        <f t="shared" ca="1" si="613"/>
        <v>D10:AD10</v>
      </c>
    </row>
    <row r="4663" spans="1:16">
      <c r="A4663" t="str">
        <f t="shared" si="606"/>
        <v>06</v>
      </c>
      <c r="B4663" t="str">
        <f t="shared" ca="1" si="607"/>
        <v>GRP</v>
      </c>
      <c r="C4663" t="s">
        <v>5892</v>
      </c>
      <c r="D4663" t="s">
        <v>5947</v>
      </c>
      <c r="E4663">
        <f t="shared" ca="1" si="608"/>
        <v>0</v>
      </c>
      <c r="H4663" t="str">
        <f t="shared" ca="1" si="609"/>
        <v>'360 GRP '!</v>
      </c>
      <c r="I4663">
        <f t="shared" ca="1" si="610"/>
        <v>0</v>
      </c>
      <c r="J4663" t="str">
        <f t="shared" ca="1" si="614"/>
        <v>'360 GRP '!</v>
      </c>
      <c r="K4663">
        <f t="shared" ca="1" si="614"/>
        <v>0</v>
      </c>
      <c r="L4663">
        <f t="shared" ca="1" si="614"/>
        <v>0</v>
      </c>
      <c r="M4663">
        <f t="shared" ca="1" si="614"/>
        <v>0</v>
      </c>
      <c r="N4663">
        <f t="shared" ca="1" si="614"/>
        <v>0</v>
      </c>
      <c r="O4663" t="str">
        <f t="shared" ca="1" si="612"/>
        <v>D:AD</v>
      </c>
      <c r="P4663" t="str">
        <f t="shared" ca="1" si="613"/>
        <v>D10:AD10</v>
      </c>
    </row>
    <row r="4664" spans="1:16">
      <c r="A4664" t="str">
        <f t="shared" si="606"/>
        <v>07</v>
      </c>
      <c r="B4664" t="str">
        <f t="shared" ca="1" si="607"/>
        <v>GRP</v>
      </c>
      <c r="C4664" t="s">
        <v>5892</v>
      </c>
      <c r="D4664" t="s">
        <v>5948</v>
      </c>
      <c r="E4664">
        <f t="shared" ca="1" si="608"/>
        <v>0</v>
      </c>
      <c r="H4664" t="str">
        <f t="shared" ca="1" si="609"/>
        <v>'360 GRP '!</v>
      </c>
      <c r="I4664">
        <f t="shared" ca="1" si="610"/>
        <v>0</v>
      </c>
      <c r="J4664" t="str">
        <f t="shared" ca="1" si="614"/>
        <v>'360 GRP '!</v>
      </c>
      <c r="K4664">
        <f t="shared" ca="1" si="614"/>
        <v>0</v>
      </c>
      <c r="L4664">
        <f t="shared" ca="1" si="614"/>
        <v>0</v>
      </c>
      <c r="M4664">
        <f t="shared" ca="1" si="614"/>
        <v>0</v>
      </c>
      <c r="N4664">
        <f t="shared" ca="1" si="614"/>
        <v>0</v>
      </c>
      <c r="O4664" t="str">
        <f t="shared" ca="1" si="612"/>
        <v>D:AD</v>
      </c>
      <c r="P4664" t="str">
        <f t="shared" ca="1" si="613"/>
        <v>D10:AD10</v>
      </c>
    </row>
    <row r="4665" spans="1:16">
      <c r="A4665" t="str">
        <f t="shared" ref="A4665:A4728" si="615">MID(D4665,LEN(C4665)+2,LEN(D4665)-LEN(C4665))</f>
        <v>08</v>
      </c>
      <c r="B4665" t="str">
        <f t="shared" ref="B4665:B4728" ca="1" si="616">VLOOKUP(H4665,$A$1:$K$6,11,FALSE)</f>
        <v>GRP</v>
      </c>
      <c r="C4665" t="s">
        <v>5892</v>
      </c>
      <c r="D4665" t="s">
        <v>5949</v>
      </c>
      <c r="E4665">
        <f t="shared" ca="1" si="608"/>
        <v>0</v>
      </c>
      <c r="H4665" t="str">
        <f t="shared" ca="1" si="609"/>
        <v>'360 GRP '!</v>
      </c>
      <c r="I4665">
        <f t="shared" ca="1" si="610"/>
        <v>0</v>
      </c>
      <c r="J4665" t="str">
        <f t="shared" ca="1" si="614"/>
        <v>'360 GRP '!</v>
      </c>
      <c r="K4665">
        <f t="shared" ca="1" si="614"/>
        <v>0</v>
      </c>
      <c r="L4665">
        <f t="shared" ca="1" si="614"/>
        <v>0</v>
      </c>
      <c r="M4665">
        <f t="shared" ca="1" si="614"/>
        <v>0</v>
      </c>
      <c r="N4665">
        <f t="shared" ca="1" si="614"/>
        <v>0</v>
      </c>
      <c r="O4665" t="str">
        <f t="shared" ca="1" si="612"/>
        <v>D:AD</v>
      </c>
      <c r="P4665" t="str">
        <f t="shared" ca="1" si="613"/>
        <v>D10:AD10</v>
      </c>
    </row>
    <row r="4666" spans="1:16">
      <c r="A4666" t="str">
        <f t="shared" si="615"/>
        <v>09</v>
      </c>
      <c r="B4666" t="str">
        <f t="shared" ca="1" si="616"/>
        <v>GRP</v>
      </c>
      <c r="C4666" t="s">
        <v>5892</v>
      </c>
      <c r="D4666" t="s">
        <v>5950</v>
      </c>
      <c r="E4666">
        <f t="shared" ref="E4666:E4729" ca="1" si="617">IFERROR(VLOOKUP(C4666,INDIRECT($H4666&amp;$O4666),MATCH($A4666,INDIRECT($H4666&amp;$P4666),0),FALSE),0)</f>
        <v>0</v>
      </c>
      <c r="H4666" t="str">
        <f t="shared" ref="H4666:H4729" ca="1" si="618">IF(I4666&lt;&gt;0,I4666,IF(J4666&lt;&gt;0,J4666,IF(K4666&lt;&gt;0,K4666,IF(L4666&lt;&gt;0,L4666,IF(M4666&lt;&gt;0,M4666,N4666)))))</f>
        <v>'360 GRP '!</v>
      </c>
      <c r="I4666">
        <f t="shared" ref="I4666:I4729" ca="1" si="619">IF(IFERROR(VLOOKUP(C4666,INDIRECT($I$14&amp;"D:D"),1,FALSE),0)&lt;&gt;0,I$14,0)</f>
        <v>0</v>
      </c>
      <c r="J4666" t="str">
        <f t="shared" ca="1" si="614"/>
        <v>'360 GRP '!</v>
      </c>
      <c r="K4666">
        <f t="shared" ca="1" si="614"/>
        <v>0</v>
      </c>
      <c r="L4666">
        <f t="shared" ca="1" si="614"/>
        <v>0</v>
      </c>
      <c r="M4666">
        <f t="shared" ca="1" si="614"/>
        <v>0</v>
      </c>
      <c r="N4666">
        <f t="shared" ca="1" si="614"/>
        <v>0</v>
      </c>
      <c r="O4666" t="str">
        <f t="shared" ca="1" si="612"/>
        <v>D:AD</v>
      </c>
      <c r="P4666" t="str">
        <f t="shared" ca="1" si="613"/>
        <v>D10:AD10</v>
      </c>
    </row>
    <row r="4667" spans="1:16">
      <c r="A4667" t="str">
        <f t="shared" si="615"/>
        <v>10</v>
      </c>
      <c r="B4667" t="str">
        <f t="shared" ca="1" si="616"/>
        <v>GRP</v>
      </c>
      <c r="C4667" t="s">
        <v>5892</v>
      </c>
      <c r="D4667" t="s">
        <v>5951</v>
      </c>
      <c r="E4667">
        <f t="shared" ca="1" si="617"/>
        <v>0</v>
      </c>
      <c r="H4667" t="str">
        <f t="shared" ca="1" si="618"/>
        <v>'360 GRP '!</v>
      </c>
      <c r="I4667">
        <f t="shared" ca="1" si="619"/>
        <v>0</v>
      </c>
      <c r="J4667" t="str">
        <f t="shared" ca="1" si="614"/>
        <v>'360 GRP '!</v>
      </c>
      <c r="K4667">
        <f t="shared" ca="1" si="614"/>
        <v>0</v>
      </c>
      <c r="L4667">
        <f t="shared" ca="1" si="614"/>
        <v>0</v>
      </c>
      <c r="M4667">
        <f t="shared" ca="1" si="614"/>
        <v>0</v>
      </c>
      <c r="N4667">
        <f t="shared" ca="1" si="614"/>
        <v>0</v>
      </c>
      <c r="O4667" t="str">
        <f t="shared" ca="1" si="612"/>
        <v>D:AD</v>
      </c>
      <c r="P4667" t="str">
        <f t="shared" ca="1" si="613"/>
        <v>D10:AD10</v>
      </c>
    </row>
    <row r="4668" spans="1:16">
      <c r="A4668" t="str">
        <f t="shared" si="615"/>
        <v>11</v>
      </c>
      <c r="B4668" t="str">
        <f t="shared" ca="1" si="616"/>
        <v>GRP</v>
      </c>
      <c r="C4668" t="s">
        <v>5892</v>
      </c>
      <c r="D4668" t="s">
        <v>5952</v>
      </c>
      <c r="E4668">
        <f t="shared" ca="1" si="617"/>
        <v>0</v>
      </c>
      <c r="H4668" t="str">
        <f t="shared" ca="1" si="618"/>
        <v>'360 GRP '!</v>
      </c>
      <c r="I4668">
        <f t="shared" ca="1" si="619"/>
        <v>0</v>
      </c>
      <c r="J4668" t="str">
        <f t="shared" ca="1" si="614"/>
        <v>'360 GRP '!</v>
      </c>
      <c r="K4668">
        <f t="shared" ca="1" si="614"/>
        <v>0</v>
      </c>
      <c r="L4668">
        <f t="shared" ca="1" si="614"/>
        <v>0</v>
      </c>
      <c r="M4668">
        <f t="shared" ca="1" si="614"/>
        <v>0</v>
      </c>
      <c r="N4668">
        <f t="shared" ca="1" si="614"/>
        <v>0</v>
      </c>
      <c r="O4668" t="str">
        <f t="shared" ca="1" si="612"/>
        <v>D:AD</v>
      </c>
      <c r="P4668" t="str">
        <f t="shared" ca="1" si="613"/>
        <v>D10:AD10</v>
      </c>
    </row>
    <row r="4669" spans="1:16">
      <c r="A4669" t="str">
        <f t="shared" si="615"/>
        <v>12</v>
      </c>
      <c r="B4669" t="str">
        <f t="shared" ca="1" si="616"/>
        <v>GRP</v>
      </c>
      <c r="C4669" t="s">
        <v>5892</v>
      </c>
      <c r="D4669" t="s">
        <v>5953</v>
      </c>
      <c r="E4669">
        <f t="shared" ca="1" si="617"/>
        <v>0</v>
      </c>
      <c r="H4669" t="str">
        <f t="shared" ca="1" si="618"/>
        <v>'360 GRP '!</v>
      </c>
      <c r="I4669">
        <f t="shared" ca="1" si="619"/>
        <v>0</v>
      </c>
      <c r="J4669" t="str">
        <f t="shared" ca="1" si="614"/>
        <v>'360 GRP '!</v>
      </c>
      <c r="K4669">
        <f t="shared" ca="1" si="614"/>
        <v>0</v>
      </c>
      <c r="L4669">
        <f t="shared" ca="1" si="614"/>
        <v>0</v>
      </c>
      <c r="M4669">
        <f t="shared" ca="1" si="614"/>
        <v>0</v>
      </c>
      <c r="N4669">
        <f t="shared" ca="1" si="614"/>
        <v>0</v>
      </c>
      <c r="O4669" t="str">
        <f t="shared" ca="1" si="612"/>
        <v>D:AD</v>
      </c>
      <c r="P4669" t="str">
        <f t="shared" ca="1" si="613"/>
        <v>D10:AD10</v>
      </c>
    </row>
    <row r="4670" spans="1:16">
      <c r="A4670" t="str">
        <f t="shared" si="615"/>
        <v>13</v>
      </c>
      <c r="B4670" t="str">
        <f t="shared" ca="1" si="616"/>
        <v>GRP</v>
      </c>
      <c r="C4670" t="s">
        <v>5892</v>
      </c>
      <c r="D4670" t="s">
        <v>5954</v>
      </c>
      <c r="E4670">
        <f t="shared" ca="1" si="617"/>
        <v>0</v>
      </c>
      <c r="H4670" t="str">
        <f t="shared" ca="1" si="618"/>
        <v>'360 GRP '!</v>
      </c>
      <c r="I4670">
        <f t="shared" ca="1" si="619"/>
        <v>0</v>
      </c>
      <c r="J4670" t="str">
        <f t="shared" ca="1" si="614"/>
        <v>'360 GRP '!</v>
      </c>
      <c r="K4670">
        <f t="shared" ca="1" si="614"/>
        <v>0</v>
      </c>
      <c r="L4670">
        <f t="shared" ca="1" si="614"/>
        <v>0</v>
      </c>
      <c r="M4670">
        <f t="shared" ca="1" si="614"/>
        <v>0</v>
      </c>
      <c r="N4670">
        <f t="shared" ca="1" si="614"/>
        <v>0</v>
      </c>
      <c r="O4670" t="str">
        <f t="shared" ca="1" si="612"/>
        <v>D:AD</v>
      </c>
      <c r="P4670" t="str">
        <f t="shared" ca="1" si="613"/>
        <v>D10:AD10</v>
      </c>
    </row>
    <row r="4671" spans="1:16">
      <c r="A4671" t="str">
        <f t="shared" si="615"/>
        <v>100</v>
      </c>
      <c r="B4671" t="str">
        <f t="shared" ca="1" si="616"/>
        <v>GRP</v>
      </c>
      <c r="C4671" t="s">
        <v>5892</v>
      </c>
      <c r="D4671" t="s">
        <v>5955</v>
      </c>
      <c r="E4671">
        <f t="shared" ca="1" si="617"/>
        <v>0</v>
      </c>
      <c r="H4671" t="str">
        <f t="shared" ca="1" si="618"/>
        <v>'360 GRP '!</v>
      </c>
      <c r="I4671">
        <f t="shared" ca="1" si="619"/>
        <v>0</v>
      </c>
      <c r="J4671" t="str">
        <f t="shared" ca="1" si="614"/>
        <v>'360 GRP '!</v>
      </c>
      <c r="K4671">
        <f t="shared" ca="1" si="614"/>
        <v>0</v>
      </c>
      <c r="L4671">
        <f t="shared" ca="1" si="614"/>
        <v>0</v>
      </c>
      <c r="M4671">
        <f t="shared" ca="1" si="614"/>
        <v>0</v>
      </c>
      <c r="N4671">
        <f t="shared" ca="1" si="614"/>
        <v>0</v>
      </c>
      <c r="O4671" t="str">
        <f t="shared" ca="1" si="612"/>
        <v>D:AD</v>
      </c>
      <c r="P4671" t="str">
        <f t="shared" ca="1" si="613"/>
        <v>D10:AD10</v>
      </c>
    </row>
    <row r="4672" spans="1:16">
      <c r="A4672" t="str">
        <f t="shared" si="615"/>
        <v>19</v>
      </c>
      <c r="B4672" t="str">
        <f t="shared" ca="1" si="616"/>
        <v>GRP</v>
      </c>
      <c r="C4672" t="s">
        <v>5892</v>
      </c>
      <c r="D4672" t="s">
        <v>5956</v>
      </c>
      <c r="E4672">
        <f t="shared" ca="1" si="617"/>
        <v>0</v>
      </c>
      <c r="H4672" t="str">
        <f t="shared" ca="1" si="618"/>
        <v>'360 GRP '!</v>
      </c>
      <c r="I4672">
        <f t="shared" ca="1" si="619"/>
        <v>0</v>
      </c>
      <c r="J4672" t="str">
        <f t="shared" ca="1" si="614"/>
        <v>'360 GRP '!</v>
      </c>
      <c r="K4672">
        <f t="shared" ca="1" si="614"/>
        <v>0</v>
      </c>
      <c r="L4672">
        <f t="shared" ca="1" si="614"/>
        <v>0</v>
      </c>
      <c r="M4672">
        <f t="shared" ca="1" si="614"/>
        <v>0</v>
      </c>
      <c r="N4672">
        <f t="shared" ca="1" si="614"/>
        <v>0</v>
      </c>
      <c r="O4672" t="str">
        <f t="shared" ca="1" si="612"/>
        <v>D:AD</v>
      </c>
      <c r="P4672" t="str">
        <f t="shared" ca="1" si="613"/>
        <v>D10:AD10</v>
      </c>
    </row>
    <row r="4673" spans="1:16">
      <c r="A4673" t="str">
        <f t="shared" si="615"/>
        <v>20</v>
      </c>
      <c r="B4673" t="str">
        <f t="shared" ca="1" si="616"/>
        <v>GRP</v>
      </c>
      <c r="C4673" t="s">
        <v>5892</v>
      </c>
      <c r="D4673" t="s">
        <v>5957</v>
      </c>
      <c r="E4673">
        <f t="shared" ca="1" si="617"/>
        <v>0</v>
      </c>
      <c r="H4673" t="str">
        <f t="shared" ca="1" si="618"/>
        <v>'360 GRP '!</v>
      </c>
      <c r="I4673">
        <f t="shared" ca="1" si="619"/>
        <v>0</v>
      </c>
      <c r="J4673" t="str">
        <f t="shared" ca="1" si="614"/>
        <v>'360 GRP '!</v>
      </c>
      <c r="K4673">
        <f t="shared" ca="1" si="614"/>
        <v>0</v>
      </c>
      <c r="L4673">
        <f t="shared" ca="1" si="614"/>
        <v>0</v>
      </c>
      <c r="M4673">
        <f t="shared" ca="1" si="614"/>
        <v>0</v>
      </c>
      <c r="N4673">
        <f t="shared" ca="1" si="614"/>
        <v>0</v>
      </c>
      <c r="O4673" t="str">
        <f t="shared" ca="1" si="612"/>
        <v>D:AD</v>
      </c>
      <c r="P4673" t="str">
        <f t="shared" ca="1" si="613"/>
        <v>D10:AD10</v>
      </c>
    </row>
    <row r="4674" spans="1:16">
      <c r="A4674" t="str">
        <f t="shared" si="615"/>
        <v>01</v>
      </c>
      <c r="B4674" t="str">
        <f t="shared" ca="1" si="616"/>
        <v>GRP</v>
      </c>
      <c r="C4674" t="s">
        <v>5887</v>
      </c>
      <c r="D4674" t="s">
        <v>5958</v>
      </c>
      <c r="E4674">
        <f t="shared" ca="1" si="617"/>
        <v>0</v>
      </c>
      <c r="H4674" t="str">
        <f t="shared" ca="1" si="618"/>
        <v>'360 GRP '!</v>
      </c>
      <c r="I4674">
        <f t="shared" ca="1" si="619"/>
        <v>0</v>
      </c>
      <c r="J4674" t="str">
        <f t="shared" ca="1" si="614"/>
        <v>'360 GRP '!</v>
      </c>
      <c r="K4674">
        <f t="shared" ca="1" si="614"/>
        <v>0</v>
      </c>
      <c r="L4674">
        <f t="shared" ca="1" si="614"/>
        <v>0</v>
      </c>
      <c r="M4674">
        <f t="shared" ca="1" si="614"/>
        <v>0</v>
      </c>
      <c r="N4674">
        <f t="shared" ca="1" si="614"/>
        <v>0</v>
      </c>
      <c r="O4674" t="str">
        <f t="shared" ca="1" si="612"/>
        <v>D:AD</v>
      </c>
      <c r="P4674" t="str">
        <f t="shared" ca="1" si="613"/>
        <v>D10:AD10</v>
      </c>
    </row>
    <row r="4675" spans="1:16">
      <c r="A4675" t="str">
        <f t="shared" si="615"/>
        <v>02</v>
      </c>
      <c r="B4675" t="str">
        <f t="shared" ca="1" si="616"/>
        <v>GRP</v>
      </c>
      <c r="C4675" t="s">
        <v>5887</v>
      </c>
      <c r="D4675" t="s">
        <v>5959</v>
      </c>
      <c r="E4675">
        <f t="shared" ca="1" si="617"/>
        <v>0</v>
      </c>
      <c r="H4675" t="str">
        <f t="shared" ca="1" si="618"/>
        <v>'360 GRP '!</v>
      </c>
      <c r="I4675">
        <f t="shared" ca="1" si="619"/>
        <v>0</v>
      </c>
      <c r="J4675" t="str">
        <f t="shared" ca="1" si="614"/>
        <v>'360 GRP '!</v>
      </c>
      <c r="K4675">
        <f t="shared" ca="1" si="614"/>
        <v>0</v>
      </c>
      <c r="L4675">
        <f t="shared" ca="1" si="614"/>
        <v>0</v>
      </c>
      <c r="M4675">
        <f t="shared" ca="1" si="614"/>
        <v>0</v>
      </c>
      <c r="N4675">
        <f t="shared" ca="1" si="614"/>
        <v>0</v>
      </c>
      <c r="O4675" t="str">
        <f t="shared" ca="1" si="612"/>
        <v>D:AD</v>
      </c>
      <c r="P4675" t="str">
        <f t="shared" ca="1" si="613"/>
        <v>D10:AD10</v>
      </c>
    </row>
    <row r="4676" spans="1:16">
      <c r="A4676" t="str">
        <f t="shared" si="615"/>
        <v>03</v>
      </c>
      <c r="B4676" t="str">
        <f t="shared" ca="1" si="616"/>
        <v>GRP</v>
      </c>
      <c r="C4676" t="s">
        <v>5887</v>
      </c>
      <c r="D4676" t="s">
        <v>5960</v>
      </c>
      <c r="E4676">
        <f t="shared" ca="1" si="617"/>
        <v>0</v>
      </c>
      <c r="H4676" t="str">
        <f t="shared" ca="1" si="618"/>
        <v>'360 GRP '!</v>
      </c>
      <c r="I4676">
        <f t="shared" ca="1" si="619"/>
        <v>0</v>
      </c>
      <c r="J4676" t="str">
        <f t="shared" ca="1" si="614"/>
        <v>'360 GRP '!</v>
      </c>
      <c r="K4676">
        <f t="shared" ca="1" si="614"/>
        <v>0</v>
      </c>
      <c r="L4676">
        <f t="shared" ca="1" si="614"/>
        <v>0</v>
      </c>
      <c r="M4676">
        <f t="shared" ca="1" si="614"/>
        <v>0</v>
      </c>
      <c r="N4676">
        <f t="shared" ca="1" si="614"/>
        <v>0</v>
      </c>
      <c r="O4676" t="str">
        <f t="shared" ca="1" si="612"/>
        <v>D:AD</v>
      </c>
      <c r="P4676" t="str">
        <f t="shared" ca="1" si="613"/>
        <v>D10:AD10</v>
      </c>
    </row>
    <row r="4677" spans="1:16">
      <c r="A4677" t="str">
        <f t="shared" si="615"/>
        <v>04</v>
      </c>
      <c r="B4677" t="str">
        <f t="shared" ca="1" si="616"/>
        <v>GRP</v>
      </c>
      <c r="C4677" t="s">
        <v>5887</v>
      </c>
      <c r="D4677" t="s">
        <v>5961</v>
      </c>
      <c r="E4677">
        <f t="shared" ca="1" si="617"/>
        <v>0</v>
      </c>
      <c r="H4677" t="str">
        <f t="shared" ca="1" si="618"/>
        <v>'360 GRP '!</v>
      </c>
      <c r="I4677">
        <f t="shared" ca="1" si="619"/>
        <v>0</v>
      </c>
      <c r="J4677" t="str">
        <f t="shared" ca="1" si="614"/>
        <v>'360 GRP '!</v>
      </c>
      <c r="K4677">
        <f t="shared" ca="1" si="614"/>
        <v>0</v>
      </c>
      <c r="L4677">
        <f t="shared" ca="1" si="614"/>
        <v>0</v>
      </c>
      <c r="M4677">
        <f t="shared" ca="1" si="614"/>
        <v>0</v>
      </c>
      <c r="N4677">
        <f t="shared" ca="1" si="614"/>
        <v>0</v>
      </c>
      <c r="O4677" t="str">
        <f t="shared" ca="1" si="612"/>
        <v>D:AD</v>
      </c>
      <c r="P4677" t="str">
        <f t="shared" ca="1" si="613"/>
        <v>D10:AD10</v>
      </c>
    </row>
    <row r="4678" spans="1:16">
      <c r="A4678" t="str">
        <f t="shared" si="615"/>
        <v>05</v>
      </c>
      <c r="B4678" t="str">
        <f t="shared" ca="1" si="616"/>
        <v>GRP</v>
      </c>
      <c r="C4678" t="s">
        <v>5887</v>
      </c>
      <c r="D4678" t="s">
        <v>5962</v>
      </c>
      <c r="E4678">
        <f t="shared" ca="1" si="617"/>
        <v>0</v>
      </c>
      <c r="H4678" t="str">
        <f t="shared" ca="1" si="618"/>
        <v>'360 GRP '!</v>
      </c>
      <c r="I4678">
        <f t="shared" ca="1" si="619"/>
        <v>0</v>
      </c>
      <c r="J4678" t="str">
        <f t="shared" ca="1" si="614"/>
        <v>'360 GRP '!</v>
      </c>
      <c r="K4678">
        <f t="shared" ca="1" si="614"/>
        <v>0</v>
      </c>
      <c r="L4678">
        <f t="shared" ca="1" si="614"/>
        <v>0</v>
      </c>
      <c r="M4678">
        <f t="shared" ca="1" si="614"/>
        <v>0</v>
      </c>
      <c r="N4678">
        <f t="shared" ca="1" si="614"/>
        <v>0</v>
      </c>
      <c r="O4678" t="str">
        <f t="shared" ca="1" si="612"/>
        <v>D:AD</v>
      </c>
      <c r="P4678" t="str">
        <f t="shared" ca="1" si="613"/>
        <v>D10:AD10</v>
      </c>
    </row>
    <row r="4679" spans="1:16">
      <c r="A4679" t="str">
        <f t="shared" si="615"/>
        <v>06</v>
      </c>
      <c r="B4679" t="str">
        <f t="shared" ca="1" si="616"/>
        <v>GRP</v>
      </c>
      <c r="C4679" t="s">
        <v>5887</v>
      </c>
      <c r="D4679" t="s">
        <v>5963</v>
      </c>
      <c r="E4679">
        <f t="shared" ca="1" si="617"/>
        <v>0</v>
      </c>
      <c r="H4679" t="str">
        <f t="shared" ca="1" si="618"/>
        <v>'360 GRP '!</v>
      </c>
      <c r="I4679">
        <f t="shared" ca="1" si="619"/>
        <v>0</v>
      </c>
      <c r="J4679" t="str">
        <f t="shared" ca="1" si="614"/>
        <v>'360 GRP '!</v>
      </c>
      <c r="K4679">
        <f t="shared" ca="1" si="614"/>
        <v>0</v>
      </c>
      <c r="L4679">
        <f t="shared" ca="1" si="614"/>
        <v>0</v>
      </c>
      <c r="M4679">
        <f t="shared" ca="1" si="614"/>
        <v>0</v>
      </c>
      <c r="N4679">
        <f t="shared" ca="1" si="614"/>
        <v>0</v>
      </c>
      <c r="O4679" t="str">
        <f t="shared" ca="1" si="612"/>
        <v>D:AD</v>
      </c>
      <c r="P4679" t="str">
        <f t="shared" ca="1" si="613"/>
        <v>D10:AD10</v>
      </c>
    </row>
    <row r="4680" spans="1:16">
      <c r="A4680" t="str">
        <f t="shared" si="615"/>
        <v>07</v>
      </c>
      <c r="B4680" t="str">
        <f t="shared" ca="1" si="616"/>
        <v>GRP</v>
      </c>
      <c r="C4680" t="s">
        <v>5887</v>
      </c>
      <c r="D4680" t="s">
        <v>5964</v>
      </c>
      <c r="E4680">
        <f t="shared" ca="1" si="617"/>
        <v>0</v>
      </c>
      <c r="H4680" t="str">
        <f t="shared" ca="1" si="618"/>
        <v>'360 GRP '!</v>
      </c>
      <c r="I4680">
        <f t="shared" ca="1" si="619"/>
        <v>0</v>
      </c>
      <c r="J4680" t="str">
        <f t="shared" ca="1" si="614"/>
        <v>'360 GRP '!</v>
      </c>
      <c r="K4680">
        <f t="shared" ca="1" si="614"/>
        <v>0</v>
      </c>
      <c r="L4680">
        <f t="shared" ca="1" si="614"/>
        <v>0</v>
      </c>
      <c r="M4680">
        <f t="shared" ca="1" si="614"/>
        <v>0</v>
      </c>
      <c r="N4680">
        <f t="shared" ca="1" si="614"/>
        <v>0</v>
      </c>
      <c r="O4680" t="str">
        <f t="shared" ca="1" si="612"/>
        <v>D:AD</v>
      </c>
      <c r="P4680" t="str">
        <f t="shared" ca="1" si="613"/>
        <v>D10:AD10</v>
      </c>
    </row>
    <row r="4681" spans="1:16">
      <c r="A4681" t="str">
        <f t="shared" si="615"/>
        <v>08</v>
      </c>
      <c r="B4681" t="str">
        <f t="shared" ca="1" si="616"/>
        <v>GRP</v>
      </c>
      <c r="C4681" t="s">
        <v>5887</v>
      </c>
      <c r="D4681" t="s">
        <v>5965</v>
      </c>
      <c r="E4681">
        <f t="shared" ca="1" si="617"/>
        <v>0</v>
      </c>
      <c r="H4681" t="str">
        <f t="shared" ca="1" si="618"/>
        <v>'360 GRP '!</v>
      </c>
      <c r="I4681">
        <f t="shared" ca="1" si="619"/>
        <v>0</v>
      </c>
      <c r="J4681" t="str">
        <f t="shared" ca="1" si="614"/>
        <v>'360 GRP '!</v>
      </c>
      <c r="K4681">
        <f t="shared" ca="1" si="614"/>
        <v>0</v>
      </c>
      <c r="L4681">
        <f t="shared" ca="1" si="614"/>
        <v>0</v>
      </c>
      <c r="M4681">
        <f t="shared" ca="1" si="614"/>
        <v>0</v>
      </c>
      <c r="N4681">
        <f t="shared" ca="1" si="614"/>
        <v>0</v>
      </c>
      <c r="O4681" t="str">
        <f t="shared" ca="1" si="612"/>
        <v>D:AD</v>
      </c>
      <c r="P4681" t="str">
        <f t="shared" ca="1" si="613"/>
        <v>D10:AD10</v>
      </c>
    </row>
    <row r="4682" spans="1:16">
      <c r="A4682" t="str">
        <f t="shared" si="615"/>
        <v>09</v>
      </c>
      <c r="B4682" t="str">
        <f t="shared" ca="1" si="616"/>
        <v>GRP</v>
      </c>
      <c r="C4682" t="s">
        <v>5887</v>
      </c>
      <c r="D4682" t="s">
        <v>5966</v>
      </c>
      <c r="E4682">
        <f t="shared" ca="1" si="617"/>
        <v>0</v>
      </c>
      <c r="H4682" t="str">
        <f t="shared" ca="1" si="618"/>
        <v>'360 GRP '!</v>
      </c>
      <c r="I4682">
        <f t="shared" ca="1" si="619"/>
        <v>0</v>
      </c>
      <c r="J4682" t="str">
        <f t="shared" ca="1" si="614"/>
        <v>'360 GRP '!</v>
      </c>
      <c r="K4682">
        <f t="shared" ca="1" si="614"/>
        <v>0</v>
      </c>
      <c r="L4682">
        <f t="shared" ca="1" si="614"/>
        <v>0</v>
      </c>
      <c r="M4682">
        <f t="shared" ca="1" si="614"/>
        <v>0</v>
      </c>
      <c r="N4682">
        <f t="shared" ca="1" si="614"/>
        <v>0</v>
      </c>
      <c r="O4682" t="str">
        <f t="shared" ca="1" si="612"/>
        <v>D:AD</v>
      </c>
      <c r="P4682" t="str">
        <f t="shared" ca="1" si="613"/>
        <v>D10:AD10</v>
      </c>
    </row>
    <row r="4683" spans="1:16">
      <c r="A4683" t="str">
        <f t="shared" si="615"/>
        <v>10</v>
      </c>
      <c r="B4683" t="str">
        <f t="shared" ca="1" si="616"/>
        <v>GRP</v>
      </c>
      <c r="C4683" t="s">
        <v>5887</v>
      </c>
      <c r="D4683" t="s">
        <v>5967</v>
      </c>
      <c r="E4683">
        <f t="shared" ca="1" si="617"/>
        <v>0</v>
      </c>
      <c r="H4683" t="str">
        <f t="shared" ca="1" si="618"/>
        <v>'360 GRP '!</v>
      </c>
      <c r="I4683">
        <f t="shared" ca="1" si="619"/>
        <v>0</v>
      </c>
      <c r="J4683" t="str">
        <f t="shared" ca="1" si="614"/>
        <v>'360 GRP '!</v>
      </c>
      <c r="K4683">
        <f t="shared" ca="1" si="614"/>
        <v>0</v>
      </c>
      <c r="L4683">
        <f t="shared" ca="1" si="614"/>
        <v>0</v>
      </c>
      <c r="M4683">
        <f t="shared" ca="1" si="614"/>
        <v>0</v>
      </c>
      <c r="N4683">
        <f t="shared" ca="1" si="614"/>
        <v>0</v>
      </c>
      <c r="O4683" t="str">
        <f t="shared" ca="1" si="612"/>
        <v>D:AD</v>
      </c>
      <c r="P4683" t="str">
        <f t="shared" ca="1" si="613"/>
        <v>D10:AD10</v>
      </c>
    </row>
    <row r="4684" spans="1:16">
      <c r="A4684" t="str">
        <f t="shared" si="615"/>
        <v>11</v>
      </c>
      <c r="B4684" t="str">
        <f t="shared" ca="1" si="616"/>
        <v>GRP</v>
      </c>
      <c r="C4684" t="s">
        <v>5887</v>
      </c>
      <c r="D4684" t="s">
        <v>5968</v>
      </c>
      <c r="E4684">
        <f t="shared" ca="1" si="617"/>
        <v>0</v>
      </c>
      <c r="H4684" t="str">
        <f t="shared" ca="1" si="618"/>
        <v>'360 GRP '!</v>
      </c>
      <c r="I4684">
        <f t="shared" ca="1" si="619"/>
        <v>0</v>
      </c>
      <c r="J4684" t="str">
        <f t="shared" ca="1" si="614"/>
        <v>'360 GRP '!</v>
      </c>
      <c r="K4684">
        <f t="shared" ca="1" si="614"/>
        <v>0</v>
      </c>
      <c r="L4684">
        <f t="shared" ca="1" si="614"/>
        <v>0</v>
      </c>
      <c r="M4684">
        <f t="shared" ca="1" si="614"/>
        <v>0</v>
      </c>
      <c r="N4684">
        <f t="shared" ca="1" si="614"/>
        <v>0</v>
      </c>
      <c r="O4684" t="str">
        <f t="shared" ca="1" si="612"/>
        <v>D:AD</v>
      </c>
      <c r="P4684" t="str">
        <f t="shared" ca="1" si="613"/>
        <v>D10:AD10</v>
      </c>
    </row>
    <row r="4685" spans="1:16">
      <c r="A4685" t="str">
        <f t="shared" si="615"/>
        <v>12</v>
      </c>
      <c r="B4685" t="str">
        <f t="shared" ca="1" si="616"/>
        <v>GRP</v>
      </c>
      <c r="C4685" t="s">
        <v>5887</v>
      </c>
      <c r="D4685" t="s">
        <v>5969</v>
      </c>
      <c r="E4685">
        <f t="shared" ca="1" si="617"/>
        <v>0</v>
      </c>
      <c r="H4685" t="str">
        <f t="shared" ca="1" si="618"/>
        <v>'360 GRP '!</v>
      </c>
      <c r="I4685">
        <f t="shared" ca="1" si="619"/>
        <v>0</v>
      </c>
      <c r="J4685" t="str">
        <f t="shared" ca="1" si="614"/>
        <v>'360 GRP '!</v>
      </c>
      <c r="K4685">
        <f t="shared" ca="1" si="614"/>
        <v>0</v>
      </c>
      <c r="L4685">
        <f t="shared" ca="1" si="614"/>
        <v>0</v>
      </c>
      <c r="M4685">
        <f t="shared" ca="1" si="614"/>
        <v>0</v>
      </c>
      <c r="N4685">
        <f t="shared" ca="1" si="614"/>
        <v>0</v>
      </c>
      <c r="O4685" t="str">
        <f t="shared" ca="1" si="612"/>
        <v>D:AD</v>
      </c>
      <c r="P4685" t="str">
        <f t="shared" ca="1" si="613"/>
        <v>D10:AD10</v>
      </c>
    </row>
    <row r="4686" spans="1:16">
      <c r="A4686" t="str">
        <f t="shared" si="615"/>
        <v>13</v>
      </c>
      <c r="B4686" t="str">
        <f t="shared" ca="1" si="616"/>
        <v>GRP</v>
      </c>
      <c r="C4686" t="s">
        <v>5887</v>
      </c>
      <c r="D4686" t="s">
        <v>5970</v>
      </c>
      <c r="E4686">
        <f t="shared" ca="1" si="617"/>
        <v>0</v>
      </c>
      <c r="H4686" t="str">
        <f t="shared" ca="1" si="618"/>
        <v>'360 GRP '!</v>
      </c>
      <c r="I4686">
        <f t="shared" ca="1" si="619"/>
        <v>0</v>
      </c>
      <c r="J4686" t="str">
        <f t="shared" ca="1" si="614"/>
        <v>'360 GRP '!</v>
      </c>
      <c r="K4686">
        <f t="shared" ca="1" si="614"/>
        <v>0</v>
      </c>
      <c r="L4686">
        <f t="shared" ca="1" si="614"/>
        <v>0</v>
      </c>
      <c r="M4686">
        <f t="shared" ca="1" si="614"/>
        <v>0</v>
      </c>
      <c r="N4686">
        <f t="shared" ca="1" si="614"/>
        <v>0</v>
      </c>
      <c r="O4686" t="str">
        <f t="shared" ca="1" si="612"/>
        <v>D:AD</v>
      </c>
      <c r="P4686" t="str">
        <f t="shared" ca="1" si="613"/>
        <v>D10:AD10</v>
      </c>
    </row>
    <row r="4687" spans="1:16">
      <c r="A4687" t="str">
        <f t="shared" si="615"/>
        <v>100</v>
      </c>
      <c r="B4687" t="str">
        <f t="shared" ca="1" si="616"/>
        <v>GRP</v>
      </c>
      <c r="C4687" t="s">
        <v>5887</v>
      </c>
      <c r="D4687" t="s">
        <v>5971</v>
      </c>
      <c r="E4687">
        <f t="shared" ca="1" si="617"/>
        <v>0</v>
      </c>
      <c r="H4687" t="str">
        <f t="shared" ca="1" si="618"/>
        <v>'360 GRP '!</v>
      </c>
      <c r="I4687">
        <f t="shared" ca="1" si="619"/>
        <v>0</v>
      </c>
      <c r="J4687" t="str">
        <f t="shared" ca="1" si="614"/>
        <v>'360 GRP '!</v>
      </c>
      <c r="K4687">
        <f t="shared" ca="1" si="614"/>
        <v>0</v>
      </c>
      <c r="L4687">
        <f t="shared" ca="1" si="614"/>
        <v>0</v>
      </c>
      <c r="M4687">
        <f t="shared" ca="1" si="614"/>
        <v>0</v>
      </c>
      <c r="N4687">
        <f t="shared" ca="1" si="614"/>
        <v>0</v>
      </c>
      <c r="O4687" t="str">
        <f t="shared" ca="1" si="612"/>
        <v>D:AD</v>
      </c>
      <c r="P4687" t="str">
        <f t="shared" ca="1" si="613"/>
        <v>D10:AD10</v>
      </c>
    </row>
    <row r="4688" spans="1:16">
      <c r="A4688" t="str">
        <f t="shared" si="615"/>
        <v>99</v>
      </c>
      <c r="B4688" t="str">
        <f t="shared" ca="1" si="616"/>
        <v>GRP</v>
      </c>
      <c r="C4688" t="s">
        <v>5887</v>
      </c>
      <c r="D4688" t="s">
        <v>5972</v>
      </c>
      <c r="E4688">
        <f t="shared" ca="1" si="617"/>
        <v>0</v>
      </c>
      <c r="H4688" t="str">
        <f t="shared" ca="1" si="618"/>
        <v>'360 GRP '!</v>
      </c>
      <c r="I4688">
        <f t="shared" ca="1" si="619"/>
        <v>0</v>
      </c>
      <c r="J4688" t="str">
        <f t="shared" ca="1" si="614"/>
        <v>'360 GRP '!</v>
      </c>
      <c r="K4688">
        <f t="shared" ca="1" si="614"/>
        <v>0</v>
      </c>
      <c r="L4688">
        <f t="shared" ca="1" si="614"/>
        <v>0</v>
      </c>
      <c r="M4688">
        <f t="shared" ca="1" si="614"/>
        <v>0</v>
      </c>
      <c r="N4688">
        <f t="shared" ca="1" si="614"/>
        <v>0</v>
      </c>
      <c r="O4688" t="str">
        <f t="shared" ref="O4688:O4751" ca="1" si="620">VLOOKUP($H4688,$G$8:$I$13,2,FALSE)</f>
        <v>D:AD</v>
      </c>
      <c r="P4688" t="str">
        <f t="shared" ref="P4688:P4751" ca="1" si="621">VLOOKUP($H4688,$G$8:$I$13,3,FALSE)</f>
        <v>D10:AD10</v>
      </c>
    </row>
    <row r="4689" spans="1:16">
      <c r="A4689" t="str">
        <f t="shared" si="615"/>
        <v>01</v>
      </c>
      <c r="B4689" t="str">
        <f t="shared" ca="1" si="616"/>
        <v>GRP</v>
      </c>
      <c r="C4689" t="s">
        <v>5889</v>
      </c>
      <c r="D4689" t="s">
        <v>5973</v>
      </c>
      <c r="E4689">
        <f t="shared" ca="1" si="617"/>
        <v>0</v>
      </c>
      <c r="H4689" t="str">
        <f t="shared" ca="1" si="618"/>
        <v>'360 GRP '!</v>
      </c>
      <c r="I4689">
        <f t="shared" ca="1" si="619"/>
        <v>0</v>
      </c>
      <c r="J4689" t="str">
        <f t="shared" ca="1" si="614"/>
        <v>'360 GRP '!</v>
      </c>
      <c r="K4689">
        <f t="shared" ca="1" si="614"/>
        <v>0</v>
      </c>
      <c r="L4689">
        <f t="shared" ca="1" si="614"/>
        <v>0</v>
      </c>
      <c r="M4689">
        <f t="shared" ca="1" si="614"/>
        <v>0</v>
      </c>
      <c r="N4689">
        <f t="shared" ca="1" si="614"/>
        <v>0</v>
      </c>
      <c r="O4689" t="str">
        <f t="shared" ca="1" si="620"/>
        <v>D:AD</v>
      </c>
      <c r="P4689" t="str">
        <f t="shared" ca="1" si="621"/>
        <v>D10:AD10</v>
      </c>
    </row>
    <row r="4690" spans="1:16">
      <c r="A4690" t="str">
        <f t="shared" si="615"/>
        <v>02</v>
      </c>
      <c r="B4690" t="str">
        <f t="shared" ca="1" si="616"/>
        <v>GRP</v>
      </c>
      <c r="C4690" t="s">
        <v>5889</v>
      </c>
      <c r="D4690" t="s">
        <v>5974</v>
      </c>
      <c r="E4690">
        <f t="shared" ca="1" si="617"/>
        <v>0</v>
      </c>
      <c r="H4690" t="str">
        <f t="shared" ca="1" si="618"/>
        <v>'360 GRP '!</v>
      </c>
      <c r="I4690">
        <f t="shared" ca="1" si="619"/>
        <v>0</v>
      </c>
      <c r="J4690" t="str">
        <f t="shared" ca="1" si="614"/>
        <v>'360 GRP '!</v>
      </c>
      <c r="K4690">
        <f t="shared" ca="1" si="614"/>
        <v>0</v>
      </c>
      <c r="L4690">
        <f t="shared" ca="1" si="614"/>
        <v>0</v>
      </c>
      <c r="M4690">
        <f t="shared" ca="1" si="614"/>
        <v>0</v>
      </c>
      <c r="N4690">
        <f t="shared" ca="1" si="614"/>
        <v>0</v>
      </c>
      <c r="O4690" t="str">
        <f t="shared" ca="1" si="620"/>
        <v>D:AD</v>
      </c>
      <c r="P4690" t="str">
        <f t="shared" ca="1" si="621"/>
        <v>D10:AD10</v>
      </c>
    </row>
    <row r="4691" spans="1:16">
      <c r="A4691" t="str">
        <f t="shared" si="615"/>
        <v>03</v>
      </c>
      <c r="B4691" t="str">
        <f t="shared" ca="1" si="616"/>
        <v>GRP</v>
      </c>
      <c r="C4691" t="s">
        <v>5889</v>
      </c>
      <c r="D4691" t="s">
        <v>5975</v>
      </c>
      <c r="E4691">
        <f t="shared" ca="1" si="617"/>
        <v>0</v>
      </c>
      <c r="H4691" t="str">
        <f t="shared" ca="1" si="618"/>
        <v>'360 GRP '!</v>
      </c>
      <c r="I4691">
        <f t="shared" ca="1" si="619"/>
        <v>0</v>
      </c>
      <c r="J4691" t="str">
        <f t="shared" ca="1" si="614"/>
        <v>'360 GRP '!</v>
      </c>
      <c r="K4691">
        <f t="shared" ca="1" si="614"/>
        <v>0</v>
      </c>
      <c r="L4691">
        <f t="shared" ca="1" si="614"/>
        <v>0</v>
      </c>
      <c r="M4691">
        <f t="shared" ca="1" si="614"/>
        <v>0</v>
      </c>
      <c r="N4691">
        <f t="shared" ca="1" si="614"/>
        <v>0</v>
      </c>
      <c r="O4691" t="str">
        <f t="shared" ca="1" si="620"/>
        <v>D:AD</v>
      </c>
      <c r="P4691" t="str">
        <f t="shared" ca="1" si="621"/>
        <v>D10:AD10</v>
      </c>
    </row>
    <row r="4692" spans="1:16">
      <c r="A4692" t="str">
        <f t="shared" si="615"/>
        <v>04</v>
      </c>
      <c r="B4692" t="str">
        <f t="shared" ca="1" si="616"/>
        <v>GRP</v>
      </c>
      <c r="C4692" t="s">
        <v>5889</v>
      </c>
      <c r="D4692" t="s">
        <v>5976</v>
      </c>
      <c r="E4692">
        <f t="shared" ca="1" si="617"/>
        <v>0</v>
      </c>
      <c r="H4692" t="str">
        <f t="shared" ca="1" si="618"/>
        <v>'360 GRP '!</v>
      </c>
      <c r="I4692">
        <f t="shared" ca="1" si="619"/>
        <v>0</v>
      </c>
      <c r="J4692" t="str">
        <f t="shared" ca="1" si="614"/>
        <v>'360 GRP '!</v>
      </c>
      <c r="K4692">
        <f t="shared" ca="1" si="614"/>
        <v>0</v>
      </c>
      <c r="L4692">
        <f t="shared" ca="1" si="614"/>
        <v>0</v>
      </c>
      <c r="M4692">
        <f t="shared" ca="1" si="614"/>
        <v>0</v>
      </c>
      <c r="N4692">
        <f t="shared" ca="1" si="614"/>
        <v>0</v>
      </c>
      <c r="O4692" t="str">
        <f t="shared" ca="1" si="620"/>
        <v>D:AD</v>
      </c>
      <c r="P4692" t="str">
        <f t="shared" ca="1" si="621"/>
        <v>D10:AD10</v>
      </c>
    </row>
    <row r="4693" spans="1:16">
      <c r="A4693" t="str">
        <f t="shared" si="615"/>
        <v>05</v>
      </c>
      <c r="B4693" t="str">
        <f t="shared" ca="1" si="616"/>
        <v>GRP</v>
      </c>
      <c r="C4693" t="s">
        <v>5889</v>
      </c>
      <c r="D4693" t="s">
        <v>5977</v>
      </c>
      <c r="E4693">
        <f t="shared" ca="1" si="617"/>
        <v>0</v>
      </c>
      <c r="H4693" t="str">
        <f t="shared" ca="1" si="618"/>
        <v>'360 GRP '!</v>
      </c>
      <c r="I4693">
        <f t="shared" ca="1" si="619"/>
        <v>0</v>
      </c>
      <c r="J4693" t="str">
        <f t="shared" ca="1" si="614"/>
        <v>'360 GRP '!</v>
      </c>
      <c r="K4693">
        <f t="shared" ca="1" si="614"/>
        <v>0</v>
      </c>
      <c r="L4693">
        <f t="shared" ca="1" si="614"/>
        <v>0</v>
      </c>
      <c r="M4693">
        <f t="shared" ca="1" si="614"/>
        <v>0</v>
      </c>
      <c r="N4693">
        <f t="shared" ca="1" si="614"/>
        <v>0</v>
      </c>
      <c r="O4693" t="str">
        <f t="shared" ca="1" si="620"/>
        <v>D:AD</v>
      </c>
      <c r="P4693" t="str">
        <f t="shared" ca="1" si="621"/>
        <v>D10:AD10</v>
      </c>
    </row>
    <row r="4694" spans="1:16">
      <c r="A4694" t="str">
        <f t="shared" si="615"/>
        <v>06</v>
      </c>
      <c r="B4694" t="str">
        <f t="shared" ca="1" si="616"/>
        <v>GRP</v>
      </c>
      <c r="C4694" t="s">
        <v>5889</v>
      </c>
      <c r="D4694" t="s">
        <v>5978</v>
      </c>
      <c r="E4694">
        <f t="shared" ca="1" si="617"/>
        <v>0</v>
      </c>
      <c r="H4694" t="str">
        <f t="shared" ca="1" si="618"/>
        <v>'360 GRP '!</v>
      </c>
      <c r="I4694">
        <f t="shared" ca="1" si="619"/>
        <v>0</v>
      </c>
      <c r="J4694" t="str">
        <f t="shared" ca="1" si="614"/>
        <v>'360 GRP '!</v>
      </c>
      <c r="K4694">
        <f t="shared" ca="1" si="614"/>
        <v>0</v>
      </c>
      <c r="L4694">
        <f t="shared" ca="1" si="614"/>
        <v>0</v>
      </c>
      <c r="M4694">
        <f t="shared" ca="1" si="614"/>
        <v>0</v>
      </c>
      <c r="N4694">
        <f t="shared" ca="1" si="614"/>
        <v>0</v>
      </c>
      <c r="O4694" t="str">
        <f t="shared" ca="1" si="620"/>
        <v>D:AD</v>
      </c>
      <c r="P4694" t="str">
        <f t="shared" ca="1" si="621"/>
        <v>D10:AD10</v>
      </c>
    </row>
    <row r="4695" spans="1:16">
      <c r="A4695" t="str">
        <f t="shared" si="615"/>
        <v>07</v>
      </c>
      <c r="B4695" t="str">
        <f t="shared" ca="1" si="616"/>
        <v>GRP</v>
      </c>
      <c r="C4695" t="s">
        <v>5889</v>
      </c>
      <c r="D4695" t="s">
        <v>5979</v>
      </c>
      <c r="E4695">
        <f t="shared" ca="1" si="617"/>
        <v>0</v>
      </c>
      <c r="H4695" t="str">
        <f t="shared" ca="1" si="618"/>
        <v>'360 GRP '!</v>
      </c>
      <c r="I4695">
        <f t="shared" ca="1" si="619"/>
        <v>0</v>
      </c>
      <c r="J4695" t="str">
        <f t="shared" ca="1" si="614"/>
        <v>'360 GRP '!</v>
      </c>
      <c r="K4695">
        <f t="shared" ca="1" si="614"/>
        <v>0</v>
      </c>
      <c r="L4695">
        <f t="shared" ca="1" si="614"/>
        <v>0</v>
      </c>
      <c r="M4695">
        <f t="shared" ca="1" si="614"/>
        <v>0</v>
      </c>
      <c r="N4695">
        <f t="shared" ca="1" si="614"/>
        <v>0</v>
      </c>
      <c r="O4695" t="str">
        <f t="shared" ca="1" si="620"/>
        <v>D:AD</v>
      </c>
      <c r="P4695" t="str">
        <f t="shared" ca="1" si="621"/>
        <v>D10:AD10</v>
      </c>
    </row>
    <row r="4696" spans="1:16">
      <c r="A4696" t="str">
        <f t="shared" si="615"/>
        <v>08</v>
      </c>
      <c r="B4696" t="str">
        <f t="shared" ca="1" si="616"/>
        <v>GRP</v>
      </c>
      <c r="C4696" t="s">
        <v>5889</v>
      </c>
      <c r="D4696" t="s">
        <v>5980</v>
      </c>
      <c r="E4696">
        <f t="shared" ca="1" si="617"/>
        <v>0</v>
      </c>
      <c r="H4696" t="str">
        <f t="shared" ca="1" si="618"/>
        <v>'360 GRP '!</v>
      </c>
      <c r="I4696">
        <f t="shared" ca="1" si="619"/>
        <v>0</v>
      </c>
      <c r="J4696" t="str">
        <f t="shared" ca="1" si="614"/>
        <v>'360 GRP '!</v>
      </c>
      <c r="K4696">
        <f t="shared" ca="1" si="614"/>
        <v>0</v>
      </c>
      <c r="L4696">
        <f t="shared" ca="1" si="614"/>
        <v>0</v>
      </c>
      <c r="M4696">
        <f t="shared" ca="1" si="614"/>
        <v>0</v>
      </c>
      <c r="N4696">
        <f t="shared" ca="1" si="614"/>
        <v>0</v>
      </c>
      <c r="O4696" t="str">
        <f t="shared" ca="1" si="620"/>
        <v>D:AD</v>
      </c>
      <c r="P4696" t="str">
        <f t="shared" ca="1" si="621"/>
        <v>D10:AD10</v>
      </c>
    </row>
    <row r="4697" spans="1:16">
      <c r="A4697" t="str">
        <f t="shared" si="615"/>
        <v>09</v>
      </c>
      <c r="B4697" t="str">
        <f t="shared" ca="1" si="616"/>
        <v>GRP</v>
      </c>
      <c r="C4697" t="s">
        <v>5889</v>
      </c>
      <c r="D4697" t="s">
        <v>5981</v>
      </c>
      <c r="E4697">
        <f t="shared" ca="1" si="617"/>
        <v>0</v>
      </c>
      <c r="H4697" t="str">
        <f t="shared" ca="1" si="618"/>
        <v>'360 GRP '!</v>
      </c>
      <c r="I4697">
        <f t="shared" ca="1" si="619"/>
        <v>0</v>
      </c>
      <c r="J4697" t="str">
        <f t="shared" ca="1" si="614"/>
        <v>'360 GRP '!</v>
      </c>
      <c r="K4697">
        <f t="shared" ca="1" si="614"/>
        <v>0</v>
      </c>
      <c r="L4697">
        <f t="shared" ca="1" si="614"/>
        <v>0</v>
      </c>
      <c r="M4697">
        <f t="shared" ca="1" si="614"/>
        <v>0</v>
      </c>
      <c r="N4697">
        <f t="shared" ca="1" si="614"/>
        <v>0</v>
      </c>
      <c r="O4697" t="str">
        <f t="shared" ca="1" si="620"/>
        <v>D:AD</v>
      </c>
      <c r="P4697" t="str">
        <f t="shared" ca="1" si="621"/>
        <v>D10:AD10</v>
      </c>
    </row>
    <row r="4698" spans="1:16">
      <c r="A4698" t="str">
        <f t="shared" si="615"/>
        <v>10</v>
      </c>
      <c r="B4698" t="str">
        <f t="shared" ca="1" si="616"/>
        <v>GRP</v>
      </c>
      <c r="C4698" t="s">
        <v>5889</v>
      </c>
      <c r="D4698" t="s">
        <v>5982</v>
      </c>
      <c r="E4698">
        <f t="shared" ca="1" si="617"/>
        <v>0</v>
      </c>
      <c r="H4698" t="str">
        <f t="shared" ca="1" si="618"/>
        <v>'360 GRP '!</v>
      </c>
      <c r="I4698">
        <f t="shared" ca="1" si="619"/>
        <v>0</v>
      </c>
      <c r="J4698" t="str">
        <f t="shared" ca="1" si="614"/>
        <v>'360 GRP '!</v>
      </c>
      <c r="K4698">
        <f t="shared" ca="1" si="614"/>
        <v>0</v>
      </c>
      <c r="L4698">
        <f t="shared" ca="1" si="614"/>
        <v>0</v>
      </c>
      <c r="M4698">
        <f t="shared" ca="1" si="614"/>
        <v>0</v>
      </c>
      <c r="N4698">
        <f t="shared" ca="1" si="614"/>
        <v>0</v>
      </c>
      <c r="O4698" t="str">
        <f t="shared" ca="1" si="620"/>
        <v>D:AD</v>
      </c>
      <c r="P4698" t="str">
        <f t="shared" ca="1" si="621"/>
        <v>D10:AD10</v>
      </c>
    </row>
    <row r="4699" spans="1:16">
      <c r="A4699" t="str">
        <f t="shared" si="615"/>
        <v>11</v>
      </c>
      <c r="B4699" t="str">
        <f t="shared" ca="1" si="616"/>
        <v>GRP</v>
      </c>
      <c r="C4699" t="s">
        <v>5889</v>
      </c>
      <c r="D4699" t="s">
        <v>5983</v>
      </c>
      <c r="E4699">
        <f t="shared" ca="1" si="617"/>
        <v>0</v>
      </c>
      <c r="H4699" t="str">
        <f t="shared" ca="1" si="618"/>
        <v>'360 GRP '!</v>
      </c>
      <c r="I4699">
        <f t="shared" ca="1" si="619"/>
        <v>0</v>
      </c>
      <c r="J4699" t="str">
        <f t="shared" ca="1" si="614"/>
        <v>'360 GRP '!</v>
      </c>
      <c r="K4699">
        <f t="shared" ca="1" si="614"/>
        <v>0</v>
      </c>
      <c r="L4699">
        <f t="shared" ca="1" si="614"/>
        <v>0</v>
      </c>
      <c r="M4699">
        <f t="shared" ca="1" si="614"/>
        <v>0</v>
      </c>
      <c r="N4699">
        <f t="shared" ca="1" si="614"/>
        <v>0</v>
      </c>
      <c r="O4699" t="str">
        <f t="shared" ca="1" si="620"/>
        <v>D:AD</v>
      </c>
      <c r="P4699" t="str">
        <f t="shared" ca="1" si="621"/>
        <v>D10:AD10</v>
      </c>
    </row>
    <row r="4700" spans="1:16">
      <c r="A4700" t="str">
        <f t="shared" si="615"/>
        <v>12</v>
      </c>
      <c r="B4700" t="str">
        <f t="shared" ca="1" si="616"/>
        <v>GRP</v>
      </c>
      <c r="C4700" t="s">
        <v>5889</v>
      </c>
      <c r="D4700" t="s">
        <v>5984</v>
      </c>
      <c r="E4700">
        <f t="shared" ca="1" si="617"/>
        <v>0</v>
      </c>
      <c r="H4700" t="str">
        <f t="shared" ca="1" si="618"/>
        <v>'360 GRP '!</v>
      </c>
      <c r="I4700">
        <f t="shared" ca="1" si="619"/>
        <v>0</v>
      </c>
      <c r="J4700" t="str">
        <f t="shared" ca="1" si="614"/>
        <v>'360 GRP '!</v>
      </c>
      <c r="K4700">
        <f t="shared" ca="1" si="614"/>
        <v>0</v>
      </c>
      <c r="L4700">
        <f t="shared" ca="1" si="614"/>
        <v>0</v>
      </c>
      <c r="M4700">
        <f t="shared" ca="1" si="614"/>
        <v>0</v>
      </c>
      <c r="N4700">
        <f t="shared" ca="1" si="614"/>
        <v>0</v>
      </c>
      <c r="O4700" t="str">
        <f t="shared" ca="1" si="620"/>
        <v>D:AD</v>
      </c>
      <c r="P4700" t="str">
        <f t="shared" ca="1" si="621"/>
        <v>D10:AD10</v>
      </c>
    </row>
    <row r="4701" spans="1:16">
      <c r="A4701" t="str">
        <f t="shared" si="615"/>
        <v>13</v>
      </c>
      <c r="B4701" t="str">
        <f t="shared" ca="1" si="616"/>
        <v>GRP</v>
      </c>
      <c r="C4701" t="s">
        <v>5889</v>
      </c>
      <c r="D4701" t="s">
        <v>5985</v>
      </c>
      <c r="E4701">
        <f t="shared" ca="1" si="617"/>
        <v>0</v>
      </c>
      <c r="H4701" t="str">
        <f t="shared" ca="1" si="618"/>
        <v>'360 GRP '!</v>
      </c>
      <c r="I4701">
        <f t="shared" ca="1" si="619"/>
        <v>0</v>
      </c>
      <c r="J4701" t="str">
        <f t="shared" ca="1" si="614"/>
        <v>'360 GRP '!</v>
      </c>
      <c r="K4701">
        <f t="shared" ca="1" si="614"/>
        <v>0</v>
      </c>
      <c r="L4701">
        <f t="shared" ca="1" si="614"/>
        <v>0</v>
      </c>
      <c r="M4701">
        <f t="shared" ca="1" si="614"/>
        <v>0</v>
      </c>
      <c r="N4701">
        <f t="shared" ca="1" si="614"/>
        <v>0</v>
      </c>
      <c r="O4701" t="str">
        <f t="shared" ca="1" si="620"/>
        <v>D:AD</v>
      </c>
      <c r="P4701" t="str">
        <f t="shared" ca="1" si="621"/>
        <v>D10:AD10</v>
      </c>
    </row>
    <row r="4702" spans="1:16">
      <c r="A4702" t="str">
        <f t="shared" si="615"/>
        <v>100</v>
      </c>
      <c r="B4702" t="str">
        <f t="shared" ca="1" si="616"/>
        <v>GRP</v>
      </c>
      <c r="C4702" t="s">
        <v>5889</v>
      </c>
      <c r="D4702" t="s">
        <v>5986</v>
      </c>
      <c r="E4702">
        <f t="shared" ca="1" si="617"/>
        <v>0</v>
      </c>
      <c r="H4702" t="str">
        <f t="shared" ca="1" si="618"/>
        <v>'360 GRP '!</v>
      </c>
      <c r="I4702">
        <f t="shared" ca="1" si="619"/>
        <v>0</v>
      </c>
      <c r="J4702" t="str">
        <f t="shared" ca="1" si="614"/>
        <v>'360 GRP '!</v>
      </c>
      <c r="K4702">
        <f t="shared" ca="1" si="614"/>
        <v>0</v>
      </c>
      <c r="L4702">
        <f t="shared" ca="1" si="614"/>
        <v>0</v>
      </c>
      <c r="M4702">
        <f t="shared" ca="1" si="614"/>
        <v>0</v>
      </c>
      <c r="N4702">
        <f t="shared" ca="1" si="614"/>
        <v>0</v>
      </c>
      <c r="O4702" t="str">
        <f t="shared" ca="1" si="620"/>
        <v>D:AD</v>
      </c>
      <c r="P4702" t="str">
        <f t="shared" ca="1" si="621"/>
        <v>D10:AD10</v>
      </c>
    </row>
    <row r="4703" spans="1:16">
      <c r="A4703" t="str">
        <f t="shared" si="615"/>
        <v>99</v>
      </c>
      <c r="B4703" t="str">
        <f t="shared" ca="1" si="616"/>
        <v>GRP</v>
      </c>
      <c r="C4703" t="s">
        <v>5889</v>
      </c>
      <c r="D4703" t="s">
        <v>5987</v>
      </c>
      <c r="E4703">
        <f t="shared" ca="1" si="617"/>
        <v>0</v>
      </c>
      <c r="H4703" t="str">
        <f t="shared" ca="1" si="618"/>
        <v>'360 GRP '!</v>
      </c>
      <c r="I4703">
        <f t="shared" ca="1" si="619"/>
        <v>0</v>
      </c>
      <c r="J4703" t="str">
        <f t="shared" ca="1" si="614"/>
        <v>'360 GRP '!</v>
      </c>
      <c r="K4703">
        <f t="shared" ca="1" si="614"/>
        <v>0</v>
      </c>
      <c r="L4703">
        <f t="shared" ca="1" si="614"/>
        <v>0</v>
      </c>
      <c r="M4703">
        <f t="shared" ca="1" si="614"/>
        <v>0</v>
      </c>
      <c r="N4703">
        <f t="shared" ca="1" si="614"/>
        <v>0</v>
      </c>
      <c r="O4703" t="str">
        <f t="shared" ca="1" si="620"/>
        <v>D:AD</v>
      </c>
      <c r="P4703" t="str">
        <f t="shared" ca="1" si="621"/>
        <v>D10:AD10</v>
      </c>
    </row>
    <row r="4704" spans="1:16">
      <c r="A4704" t="str">
        <f t="shared" si="615"/>
        <v>01</v>
      </c>
      <c r="B4704" t="str">
        <f t="shared" ca="1" si="616"/>
        <v>GRP</v>
      </c>
      <c r="C4704" t="s">
        <v>5891</v>
      </c>
      <c r="D4704" t="s">
        <v>5988</v>
      </c>
      <c r="E4704">
        <f t="shared" ca="1" si="617"/>
        <v>0</v>
      </c>
      <c r="H4704" t="str">
        <f t="shared" ca="1" si="618"/>
        <v>'360 GRP '!</v>
      </c>
      <c r="I4704">
        <f t="shared" ca="1" si="619"/>
        <v>0</v>
      </c>
      <c r="J4704" t="str">
        <f t="shared" ca="1" si="614"/>
        <v>'360 GRP '!</v>
      </c>
      <c r="K4704">
        <f t="shared" ca="1" si="614"/>
        <v>0</v>
      </c>
      <c r="L4704">
        <f t="shared" ca="1" si="614"/>
        <v>0</v>
      </c>
      <c r="M4704">
        <f t="shared" ca="1" si="614"/>
        <v>0</v>
      </c>
      <c r="N4704">
        <f t="shared" ca="1" si="614"/>
        <v>0</v>
      </c>
      <c r="O4704" t="str">
        <f t="shared" ca="1" si="620"/>
        <v>D:AD</v>
      </c>
      <c r="P4704" t="str">
        <f t="shared" ca="1" si="621"/>
        <v>D10:AD10</v>
      </c>
    </row>
    <row r="4705" spans="1:16">
      <c r="A4705" t="str">
        <f t="shared" si="615"/>
        <v>02</v>
      </c>
      <c r="B4705" t="str">
        <f t="shared" ca="1" si="616"/>
        <v>GRP</v>
      </c>
      <c r="C4705" t="s">
        <v>5891</v>
      </c>
      <c r="D4705" t="s">
        <v>5989</v>
      </c>
      <c r="E4705">
        <f t="shared" ca="1" si="617"/>
        <v>0</v>
      </c>
      <c r="H4705" t="str">
        <f t="shared" ca="1" si="618"/>
        <v>'360 GRP '!</v>
      </c>
      <c r="I4705">
        <f t="shared" ca="1" si="619"/>
        <v>0</v>
      </c>
      <c r="J4705" t="str">
        <f t="shared" ca="1" si="614"/>
        <v>'360 GRP '!</v>
      </c>
      <c r="K4705">
        <f t="shared" ca="1" si="614"/>
        <v>0</v>
      </c>
      <c r="L4705">
        <f t="shared" ca="1" si="614"/>
        <v>0</v>
      </c>
      <c r="M4705">
        <f t="shared" ca="1" si="614"/>
        <v>0</v>
      </c>
      <c r="N4705">
        <f t="shared" ca="1" si="614"/>
        <v>0</v>
      </c>
      <c r="O4705" t="str">
        <f t="shared" ca="1" si="620"/>
        <v>D:AD</v>
      </c>
      <c r="P4705" t="str">
        <f t="shared" ca="1" si="621"/>
        <v>D10:AD10</v>
      </c>
    </row>
    <row r="4706" spans="1:16">
      <c r="A4706" t="str">
        <f t="shared" si="615"/>
        <v>03</v>
      </c>
      <c r="B4706" t="str">
        <f t="shared" ca="1" si="616"/>
        <v>GRP</v>
      </c>
      <c r="C4706" t="s">
        <v>5891</v>
      </c>
      <c r="D4706" t="s">
        <v>5990</v>
      </c>
      <c r="E4706">
        <f t="shared" ca="1" si="617"/>
        <v>0</v>
      </c>
      <c r="H4706" t="str">
        <f t="shared" ca="1" si="618"/>
        <v>'360 GRP '!</v>
      </c>
      <c r="I4706">
        <f t="shared" ca="1" si="619"/>
        <v>0</v>
      </c>
      <c r="J4706" t="str">
        <f t="shared" ca="1" si="614"/>
        <v>'360 GRP '!</v>
      </c>
      <c r="K4706">
        <f t="shared" ca="1" si="614"/>
        <v>0</v>
      </c>
      <c r="L4706">
        <f t="shared" ca="1" si="614"/>
        <v>0</v>
      </c>
      <c r="M4706">
        <f t="shared" ca="1" si="614"/>
        <v>0</v>
      </c>
      <c r="N4706">
        <f t="shared" ca="1" si="614"/>
        <v>0</v>
      </c>
      <c r="O4706" t="str">
        <f t="shared" ca="1" si="620"/>
        <v>D:AD</v>
      </c>
      <c r="P4706" t="str">
        <f t="shared" ca="1" si="621"/>
        <v>D10:AD10</v>
      </c>
    </row>
    <row r="4707" spans="1:16">
      <c r="A4707" t="str">
        <f t="shared" si="615"/>
        <v>04</v>
      </c>
      <c r="B4707" t="str">
        <f t="shared" ca="1" si="616"/>
        <v>GRP</v>
      </c>
      <c r="C4707" t="s">
        <v>5891</v>
      </c>
      <c r="D4707" t="s">
        <v>5991</v>
      </c>
      <c r="E4707">
        <f t="shared" ca="1" si="617"/>
        <v>0</v>
      </c>
      <c r="H4707" t="str">
        <f t="shared" ca="1" si="618"/>
        <v>'360 GRP '!</v>
      </c>
      <c r="I4707">
        <f t="shared" ca="1" si="619"/>
        <v>0</v>
      </c>
      <c r="J4707" t="str">
        <f t="shared" ca="1" si="614"/>
        <v>'360 GRP '!</v>
      </c>
      <c r="K4707">
        <f t="shared" ca="1" si="614"/>
        <v>0</v>
      </c>
      <c r="L4707">
        <f t="shared" ca="1" si="614"/>
        <v>0</v>
      </c>
      <c r="M4707">
        <f t="shared" ca="1" si="614"/>
        <v>0</v>
      </c>
      <c r="N4707">
        <f t="shared" ca="1" si="614"/>
        <v>0</v>
      </c>
      <c r="O4707" t="str">
        <f t="shared" ca="1" si="620"/>
        <v>D:AD</v>
      </c>
      <c r="P4707" t="str">
        <f t="shared" ca="1" si="621"/>
        <v>D10:AD10</v>
      </c>
    </row>
    <row r="4708" spans="1:16">
      <c r="A4708" t="str">
        <f t="shared" si="615"/>
        <v>05</v>
      </c>
      <c r="B4708" t="str">
        <f t="shared" ca="1" si="616"/>
        <v>GRP</v>
      </c>
      <c r="C4708" t="s">
        <v>5891</v>
      </c>
      <c r="D4708" t="s">
        <v>5992</v>
      </c>
      <c r="E4708">
        <f t="shared" ca="1" si="617"/>
        <v>0</v>
      </c>
      <c r="H4708" t="str">
        <f t="shared" ca="1" si="618"/>
        <v>'360 GRP '!</v>
      </c>
      <c r="I4708">
        <f t="shared" ca="1" si="619"/>
        <v>0</v>
      </c>
      <c r="J4708" t="str">
        <f t="shared" ref="J4708:N4758" ca="1" si="622">IF(IFERROR(VLOOKUP($C4708,INDIRECT(J$14&amp;"D:D"),1,FALSE),0)&lt;&gt;0,J$14,0)</f>
        <v>'360 GRP '!</v>
      </c>
      <c r="K4708">
        <f t="shared" ca="1" si="622"/>
        <v>0</v>
      </c>
      <c r="L4708">
        <f t="shared" ca="1" si="622"/>
        <v>0</v>
      </c>
      <c r="M4708">
        <f t="shared" ca="1" si="622"/>
        <v>0</v>
      </c>
      <c r="N4708">
        <f t="shared" ca="1" si="622"/>
        <v>0</v>
      </c>
      <c r="O4708" t="str">
        <f t="shared" ca="1" si="620"/>
        <v>D:AD</v>
      </c>
      <c r="P4708" t="str">
        <f t="shared" ca="1" si="621"/>
        <v>D10:AD10</v>
      </c>
    </row>
    <row r="4709" spans="1:16">
      <c r="A4709" t="str">
        <f t="shared" si="615"/>
        <v>06</v>
      </c>
      <c r="B4709" t="str">
        <f t="shared" ca="1" si="616"/>
        <v>GRP</v>
      </c>
      <c r="C4709" t="s">
        <v>5891</v>
      </c>
      <c r="D4709" t="s">
        <v>5993</v>
      </c>
      <c r="E4709">
        <f t="shared" ca="1" si="617"/>
        <v>0</v>
      </c>
      <c r="H4709" t="str">
        <f t="shared" ca="1" si="618"/>
        <v>'360 GRP '!</v>
      </c>
      <c r="I4709">
        <f t="shared" ca="1" si="619"/>
        <v>0</v>
      </c>
      <c r="J4709" t="str">
        <f t="shared" ca="1" si="622"/>
        <v>'360 GRP '!</v>
      </c>
      <c r="K4709">
        <f t="shared" ca="1" si="622"/>
        <v>0</v>
      </c>
      <c r="L4709">
        <f t="shared" ca="1" si="622"/>
        <v>0</v>
      </c>
      <c r="M4709">
        <f t="shared" ca="1" si="622"/>
        <v>0</v>
      </c>
      <c r="N4709">
        <f t="shared" ca="1" si="622"/>
        <v>0</v>
      </c>
      <c r="O4709" t="str">
        <f t="shared" ca="1" si="620"/>
        <v>D:AD</v>
      </c>
      <c r="P4709" t="str">
        <f t="shared" ca="1" si="621"/>
        <v>D10:AD10</v>
      </c>
    </row>
    <row r="4710" spans="1:16">
      <c r="A4710" t="str">
        <f t="shared" si="615"/>
        <v>07</v>
      </c>
      <c r="B4710" t="str">
        <f t="shared" ca="1" si="616"/>
        <v>GRP</v>
      </c>
      <c r="C4710" t="s">
        <v>5891</v>
      </c>
      <c r="D4710" t="s">
        <v>5994</v>
      </c>
      <c r="E4710">
        <f t="shared" ca="1" si="617"/>
        <v>0</v>
      </c>
      <c r="H4710" t="str">
        <f t="shared" ca="1" si="618"/>
        <v>'360 GRP '!</v>
      </c>
      <c r="I4710">
        <f t="shared" ca="1" si="619"/>
        <v>0</v>
      </c>
      <c r="J4710" t="str">
        <f t="shared" ca="1" si="622"/>
        <v>'360 GRP '!</v>
      </c>
      <c r="K4710">
        <f t="shared" ca="1" si="622"/>
        <v>0</v>
      </c>
      <c r="L4710">
        <f t="shared" ca="1" si="622"/>
        <v>0</v>
      </c>
      <c r="M4710">
        <f t="shared" ca="1" si="622"/>
        <v>0</v>
      </c>
      <c r="N4710">
        <f t="shared" ca="1" si="622"/>
        <v>0</v>
      </c>
      <c r="O4710" t="str">
        <f t="shared" ca="1" si="620"/>
        <v>D:AD</v>
      </c>
      <c r="P4710" t="str">
        <f t="shared" ca="1" si="621"/>
        <v>D10:AD10</v>
      </c>
    </row>
    <row r="4711" spans="1:16">
      <c r="A4711" t="str">
        <f t="shared" si="615"/>
        <v>08</v>
      </c>
      <c r="B4711" t="str">
        <f t="shared" ca="1" si="616"/>
        <v>GRP</v>
      </c>
      <c r="C4711" t="s">
        <v>5891</v>
      </c>
      <c r="D4711" t="s">
        <v>5995</v>
      </c>
      <c r="E4711">
        <f t="shared" ca="1" si="617"/>
        <v>0</v>
      </c>
      <c r="H4711" t="str">
        <f t="shared" ca="1" si="618"/>
        <v>'360 GRP '!</v>
      </c>
      <c r="I4711">
        <f t="shared" ca="1" si="619"/>
        <v>0</v>
      </c>
      <c r="J4711" t="str">
        <f t="shared" ca="1" si="622"/>
        <v>'360 GRP '!</v>
      </c>
      <c r="K4711">
        <f t="shared" ca="1" si="622"/>
        <v>0</v>
      </c>
      <c r="L4711">
        <f t="shared" ca="1" si="622"/>
        <v>0</v>
      </c>
      <c r="M4711">
        <f t="shared" ca="1" si="622"/>
        <v>0</v>
      </c>
      <c r="N4711">
        <f t="shared" ca="1" si="622"/>
        <v>0</v>
      </c>
      <c r="O4711" t="str">
        <f t="shared" ca="1" si="620"/>
        <v>D:AD</v>
      </c>
      <c r="P4711" t="str">
        <f t="shared" ca="1" si="621"/>
        <v>D10:AD10</v>
      </c>
    </row>
    <row r="4712" spans="1:16">
      <c r="A4712" t="str">
        <f t="shared" si="615"/>
        <v>09</v>
      </c>
      <c r="B4712" t="str">
        <f t="shared" ca="1" si="616"/>
        <v>GRP</v>
      </c>
      <c r="C4712" t="s">
        <v>5891</v>
      </c>
      <c r="D4712" t="s">
        <v>5996</v>
      </c>
      <c r="E4712">
        <f t="shared" ca="1" si="617"/>
        <v>0</v>
      </c>
      <c r="H4712" t="str">
        <f t="shared" ca="1" si="618"/>
        <v>'360 GRP '!</v>
      </c>
      <c r="I4712">
        <f t="shared" ca="1" si="619"/>
        <v>0</v>
      </c>
      <c r="J4712" t="str">
        <f t="shared" ca="1" si="622"/>
        <v>'360 GRP '!</v>
      </c>
      <c r="K4712">
        <f t="shared" ca="1" si="622"/>
        <v>0</v>
      </c>
      <c r="L4712">
        <f t="shared" ca="1" si="622"/>
        <v>0</v>
      </c>
      <c r="M4712">
        <f t="shared" ca="1" si="622"/>
        <v>0</v>
      </c>
      <c r="N4712">
        <f t="shared" ca="1" si="622"/>
        <v>0</v>
      </c>
      <c r="O4712" t="str">
        <f t="shared" ca="1" si="620"/>
        <v>D:AD</v>
      </c>
      <c r="P4712" t="str">
        <f t="shared" ca="1" si="621"/>
        <v>D10:AD10</v>
      </c>
    </row>
    <row r="4713" spans="1:16">
      <c r="A4713" t="str">
        <f t="shared" si="615"/>
        <v>10</v>
      </c>
      <c r="B4713" t="str">
        <f t="shared" ca="1" si="616"/>
        <v>GRP</v>
      </c>
      <c r="C4713" t="s">
        <v>5891</v>
      </c>
      <c r="D4713" t="s">
        <v>5997</v>
      </c>
      <c r="E4713">
        <f t="shared" ca="1" si="617"/>
        <v>0</v>
      </c>
      <c r="H4713" t="str">
        <f t="shared" ca="1" si="618"/>
        <v>'360 GRP '!</v>
      </c>
      <c r="I4713">
        <f t="shared" ca="1" si="619"/>
        <v>0</v>
      </c>
      <c r="J4713" t="str">
        <f t="shared" ca="1" si="622"/>
        <v>'360 GRP '!</v>
      </c>
      <c r="K4713">
        <f t="shared" ca="1" si="622"/>
        <v>0</v>
      </c>
      <c r="L4713">
        <f t="shared" ca="1" si="622"/>
        <v>0</v>
      </c>
      <c r="M4713">
        <f t="shared" ca="1" si="622"/>
        <v>0</v>
      </c>
      <c r="N4713">
        <f t="shared" ca="1" si="622"/>
        <v>0</v>
      </c>
      <c r="O4713" t="str">
        <f t="shared" ca="1" si="620"/>
        <v>D:AD</v>
      </c>
      <c r="P4713" t="str">
        <f t="shared" ca="1" si="621"/>
        <v>D10:AD10</v>
      </c>
    </row>
    <row r="4714" spans="1:16">
      <c r="A4714" t="str">
        <f t="shared" si="615"/>
        <v>11</v>
      </c>
      <c r="B4714" t="str">
        <f t="shared" ca="1" si="616"/>
        <v>GRP</v>
      </c>
      <c r="C4714" t="s">
        <v>5891</v>
      </c>
      <c r="D4714" t="s">
        <v>5998</v>
      </c>
      <c r="E4714">
        <f t="shared" ca="1" si="617"/>
        <v>0</v>
      </c>
      <c r="H4714" t="str">
        <f t="shared" ca="1" si="618"/>
        <v>'360 GRP '!</v>
      </c>
      <c r="I4714">
        <f t="shared" ca="1" si="619"/>
        <v>0</v>
      </c>
      <c r="J4714" t="str">
        <f t="shared" ca="1" si="622"/>
        <v>'360 GRP '!</v>
      </c>
      <c r="K4714">
        <f t="shared" ca="1" si="622"/>
        <v>0</v>
      </c>
      <c r="L4714">
        <f t="shared" ca="1" si="622"/>
        <v>0</v>
      </c>
      <c r="M4714">
        <f t="shared" ca="1" si="622"/>
        <v>0</v>
      </c>
      <c r="N4714">
        <f t="shared" ca="1" si="622"/>
        <v>0</v>
      </c>
      <c r="O4714" t="str">
        <f t="shared" ca="1" si="620"/>
        <v>D:AD</v>
      </c>
      <c r="P4714" t="str">
        <f t="shared" ca="1" si="621"/>
        <v>D10:AD10</v>
      </c>
    </row>
    <row r="4715" spans="1:16">
      <c r="A4715" t="str">
        <f t="shared" si="615"/>
        <v>12</v>
      </c>
      <c r="B4715" t="str">
        <f t="shared" ca="1" si="616"/>
        <v>GRP</v>
      </c>
      <c r="C4715" t="s">
        <v>5891</v>
      </c>
      <c r="D4715" t="s">
        <v>5999</v>
      </c>
      <c r="E4715">
        <f t="shared" ca="1" si="617"/>
        <v>0</v>
      </c>
      <c r="H4715" t="str">
        <f t="shared" ca="1" si="618"/>
        <v>'360 GRP '!</v>
      </c>
      <c r="I4715">
        <f t="shared" ca="1" si="619"/>
        <v>0</v>
      </c>
      <c r="J4715" t="str">
        <f t="shared" ca="1" si="622"/>
        <v>'360 GRP '!</v>
      </c>
      <c r="K4715">
        <f t="shared" ca="1" si="622"/>
        <v>0</v>
      </c>
      <c r="L4715">
        <f t="shared" ca="1" si="622"/>
        <v>0</v>
      </c>
      <c r="M4715">
        <f t="shared" ca="1" si="622"/>
        <v>0</v>
      </c>
      <c r="N4715">
        <f t="shared" ca="1" si="622"/>
        <v>0</v>
      </c>
      <c r="O4715" t="str">
        <f t="shared" ca="1" si="620"/>
        <v>D:AD</v>
      </c>
      <c r="P4715" t="str">
        <f t="shared" ca="1" si="621"/>
        <v>D10:AD10</v>
      </c>
    </row>
    <row r="4716" spans="1:16">
      <c r="A4716" t="str">
        <f t="shared" si="615"/>
        <v>13</v>
      </c>
      <c r="B4716" t="str">
        <f t="shared" ca="1" si="616"/>
        <v>GRP</v>
      </c>
      <c r="C4716" t="s">
        <v>5891</v>
      </c>
      <c r="D4716" t="s">
        <v>6000</v>
      </c>
      <c r="E4716">
        <f t="shared" ca="1" si="617"/>
        <v>0</v>
      </c>
      <c r="H4716" t="str">
        <f t="shared" ca="1" si="618"/>
        <v>'360 GRP '!</v>
      </c>
      <c r="I4716">
        <f t="shared" ca="1" si="619"/>
        <v>0</v>
      </c>
      <c r="J4716" t="str">
        <f t="shared" ca="1" si="622"/>
        <v>'360 GRP '!</v>
      </c>
      <c r="K4716">
        <f t="shared" ca="1" si="622"/>
        <v>0</v>
      </c>
      <c r="L4716">
        <f t="shared" ca="1" si="622"/>
        <v>0</v>
      </c>
      <c r="M4716">
        <f t="shared" ca="1" si="622"/>
        <v>0</v>
      </c>
      <c r="N4716">
        <f t="shared" ca="1" si="622"/>
        <v>0</v>
      </c>
      <c r="O4716" t="str">
        <f t="shared" ca="1" si="620"/>
        <v>D:AD</v>
      </c>
      <c r="P4716" t="str">
        <f t="shared" ca="1" si="621"/>
        <v>D10:AD10</v>
      </c>
    </row>
    <row r="4717" spans="1:16">
      <c r="A4717" t="str">
        <f t="shared" si="615"/>
        <v>100</v>
      </c>
      <c r="B4717" t="str">
        <f t="shared" ca="1" si="616"/>
        <v>GRP</v>
      </c>
      <c r="C4717" t="s">
        <v>5891</v>
      </c>
      <c r="D4717" t="s">
        <v>6001</v>
      </c>
      <c r="E4717">
        <f t="shared" ca="1" si="617"/>
        <v>0</v>
      </c>
      <c r="H4717" t="str">
        <f t="shared" ca="1" si="618"/>
        <v>'360 GRP '!</v>
      </c>
      <c r="I4717">
        <f t="shared" ca="1" si="619"/>
        <v>0</v>
      </c>
      <c r="J4717" t="str">
        <f t="shared" ca="1" si="622"/>
        <v>'360 GRP '!</v>
      </c>
      <c r="K4717">
        <f t="shared" ca="1" si="622"/>
        <v>0</v>
      </c>
      <c r="L4717">
        <f t="shared" ca="1" si="622"/>
        <v>0</v>
      </c>
      <c r="M4717">
        <f t="shared" ca="1" si="622"/>
        <v>0</v>
      </c>
      <c r="N4717">
        <f t="shared" ca="1" si="622"/>
        <v>0</v>
      </c>
      <c r="O4717" t="str">
        <f t="shared" ca="1" si="620"/>
        <v>D:AD</v>
      </c>
      <c r="P4717" t="str">
        <f t="shared" ca="1" si="621"/>
        <v>D10:AD10</v>
      </c>
    </row>
    <row r="4718" spans="1:16">
      <c r="A4718" t="str">
        <f t="shared" si="615"/>
        <v>99</v>
      </c>
      <c r="B4718" t="str">
        <f t="shared" ca="1" si="616"/>
        <v>GRP</v>
      </c>
      <c r="C4718" t="s">
        <v>5891</v>
      </c>
      <c r="D4718" t="s">
        <v>6002</v>
      </c>
      <c r="E4718">
        <f ca="1">IFERROR(VLOOKUP(C4718,INDIRECT($H4718&amp;$O4718),MATCH($A4718,INDIRECT($H4718&amp;$P4718),0),FALSE),0)</f>
        <v>0</v>
      </c>
      <c r="H4718" t="str">
        <f t="shared" ca="1" si="618"/>
        <v>'360 GRP '!</v>
      </c>
      <c r="I4718">
        <f t="shared" ca="1" si="619"/>
        <v>0</v>
      </c>
      <c r="J4718" t="str">
        <f t="shared" ca="1" si="622"/>
        <v>'360 GRP '!</v>
      </c>
      <c r="K4718">
        <f t="shared" ca="1" si="622"/>
        <v>0</v>
      </c>
      <c r="L4718">
        <f t="shared" ca="1" si="622"/>
        <v>0</v>
      </c>
      <c r="M4718">
        <f t="shared" ca="1" si="622"/>
        <v>0</v>
      </c>
      <c r="N4718">
        <f t="shared" ca="1" si="622"/>
        <v>0</v>
      </c>
      <c r="O4718" t="str">
        <f t="shared" ca="1" si="620"/>
        <v>D:AD</v>
      </c>
      <c r="P4718" t="str">
        <f t="shared" ca="1" si="621"/>
        <v>D10:AD10</v>
      </c>
    </row>
    <row r="4719" spans="1:16">
      <c r="A4719" t="str">
        <f t="shared" si="615"/>
        <v>01</v>
      </c>
      <c r="B4719" t="str">
        <f t="shared" ca="1" si="616"/>
        <v>GRP</v>
      </c>
      <c r="C4719" t="s">
        <v>5893</v>
      </c>
      <c r="D4719" t="s">
        <v>6003</v>
      </c>
      <c r="E4719">
        <f t="shared" ca="1" si="617"/>
        <v>0</v>
      </c>
      <c r="H4719" t="str">
        <f t="shared" ca="1" si="618"/>
        <v>'360 GRP '!</v>
      </c>
      <c r="I4719">
        <f t="shared" ca="1" si="619"/>
        <v>0</v>
      </c>
      <c r="J4719" t="str">
        <f t="shared" ca="1" si="622"/>
        <v>'360 GRP '!</v>
      </c>
      <c r="K4719">
        <f t="shared" ca="1" si="622"/>
        <v>0</v>
      </c>
      <c r="L4719">
        <f t="shared" ca="1" si="622"/>
        <v>0</v>
      </c>
      <c r="M4719">
        <f t="shared" ca="1" si="622"/>
        <v>0</v>
      </c>
      <c r="N4719">
        <f t="shared" ca="1" si="622"/>
        <v>0</v>
      </c>
      <c r="O4719" t="str">
        <f t="shared" ca="1" si="620"/>
        <v>D:AD</v>
      </c>
      <c r="P4719" t="str">
        <f t="shared" ca="1" si="621"/>
        <v>D10:AD10</v>
      </c>
    </row>
    <row r="4720" spans="1:16">
      <c r="A4720" t="str">
        <f t="shared" si="615"/>
        <v>02</v>
      </c>
      <c r="B4720" t="str">
        <f t="shared" ca="1" si="616"/>
        <v>GRP</v>
      </c>
      <c r="C4720" t="s">
        <v>5893</v>
      </c>
      <c r="D4720" t="s">
        <v>6004</v>
      </c>
      <c r="E4720">
        <f t="shared" ca="1" si="617"/>
        <v>0</v>
      </c>
      <c r="H4720" t="str">
        <f t="shared" ca="1" si="618"/>
        <v>'360 GRP '!</v>
      </c>
      <c r="I4720">
        <f t="shared" ca="1" si="619"/>
        <v>0</v>
      </c>
      <c r="J4720" t="str">
        <f t="shared" ca="1" si="622"/>
        <v>'360 GRP '!</v>
      </c>
      <c r="K4720">
        <f t="shared" ca="1" si="622"/>
        <v>0</v>
      </c>
      <c r="L4720">
        <f t="shared" ca="1" si="622"/>
        <v>0</v>
      </c>
      <c r="M4720">
        <f t="shared" ca="1" si="622"/>
        <v>0</v>
      </c>
      <c r="N4720">
        <f t="shared" ca="1" si="622"/>
        <v>0</v>
      </c>
      <c r="O4720" t="str">
        <f t="shared" ca="1" si="620"/>
        <v>D:AD</v>
      </c>
      <c r="P4720" t="str">
        <f t="shared" ca="1" si="621"/>
        <v>D10:AD10</v>
      </c>
    </row>
    <row r="4721" spans="1:16">
      <c r="A4721" t="str">
        <f t="shared" si="615"/>
        <v>03</v>
      </c>
      <c r="B4721" t="str">
        <f t="shared" ca="1" si="616"/>
        <v>GRP</v>
      </c>
      <c r="C4721" t="s">
        <v>5893</v>
      </c>
      <c r="D4721" t="s">
        <v>6005</v>
      </c>
      <c r="E4721">
        <f t="shared" ca="1" si="617"/>
        <v>0</v>
      </c>
      <c r="H4721" t="str">
        <f t="shared" ca="1" si="618"/>
        <v>'360 GRP '!</v>
      </c>
      <c r="I4721">
        <f t="shared" ca="1" si="619"/>
        <v>0</v>
      </c>
      <c r="J4721" t="str">
        <f t="shared" ca="1" si="622"/>
        <v>'360 GRP '!</v>
      </c>
      <c r="K4721">
        <f t="shared" ca="1" si="622"/>
        <v>0</v>
      </c>
      <c r="L4721">
        <f t="shared" ca="1" si="622"/>
        <v>0</v>
      </c>
      <c r="M4721">
        <f t="shared" ca="1" si="622"/>
        <v>0</v>
      </c>
      <c r="N4721">
        <f t="shared" ca="1" si="622"/>
        <v>0</v>
      </c>
      <c r="O4721" t="str">
        <f t="shared" ca="1" si="620"/>
        <v>D:AD</v>
      </c>
      <c r="P4721" t="str">
        <f t="shared" ca="1" si="621"/>
        <v>D10:AD10</v>
      </c>
    </row>
    <row r="4722" spans="1:16">
      <c r="A4722" t="str">
        <f t="shared" si="615"/>
        <v>04</v>
      </c>
      <c r="B4722" t="str">
        <f t="shared" ca="1" si="616"/>
        <v>GRP</v>
      </c>
      <c r="C4722" t="s">
        <v>5893</v>
      </c>
      <c r="D4722" t="s">
        <v>6006</v>
      </c>
      <c r="E4722">
        <f t="shared" ca="1" si="617"/>
        <v>0</v>
      </c>
      <c r="H4722" t="str">
        <f t="shared" ca="1" si="618"/>
        <v>'360 GRP '!</v>
      </c>
      <c r="I4722">
        <f t="shared" ca="1" si="619"/>
        <v>0</v>
      </c>
      <c r="J4722" t="str">
        <f t="shared" ca="1" si="622"/>
        <v>'360 GRP '!</v>
      </c>
      <c r="K4722">
        <f t="shared" ca="1" si="622"/>
        <v>0</v>
      </c>
      <c r="L4722">
        <f t="shared" ca="1" si="622"/>
        <v>0</v>
      </c>
      <c r="M4722">
        <f t="shared" ca="1" si="622"/>
        <v>0</v>
      </c>
      <c r="N4722">
        <f t="shared" ca="1" si="622"/>
        <v>0</v>
      </c>
      <c r="O4722" t="str">
        <f t="shared" ca="1" si="620"/>
        <v>D:AD</v>
      </c>
      <c r="P4722" t="str">
        <f t="shared" ca="1" si="621"/>
        <v>D10:AD10</v>
      </c>
    </row>
    <row r="4723" spans="1:16">
      <c r="A4723" t="str">
        <f t="shared" si="615"/>
        <v>05</v>
      </c>
      <c r="B4723" t="str">
        <f t="shared" ca="1" si="616"/>
        <v>GRP</v>
      </c>
      <c r="C4723" t="s">
        <v>5893</v>
      </c>
      <c r="D4723" t="s">
        <v>6007</v>
      </c>
      <c r="E4723">
        <f t="shared" ca="1" si="617"/>
        <v>0</v>
      </c>
      <c r="H4723" t="str">
        <f t="shared" ca="1" si="618"/>
        <v>'360 GRP '!</v>
      </c>
      <c r="I4723">
        <f t="shared" ca="1" si="619"/>
        <v>0</v>
      </c>
      <c r="J4723" t="str">
        <f t="shared" ca="1" si="622"/>
        <v>'360 GRP '!</v>
      </c>
      <c r="K4723">
        <f t="shared" ca="1" si="622"/>
        <v>0</v>
      </c>
      <c r="L4723">
        <f t="shared" ca="1" si="622"/>
        <v>0</v>
      </c>
      <c r="M4723">
        <f t="shared" ca="1" si="622"/>
        <v>0</v>
      </c>
      <c r="N4723">
        <f t="shared" ca="1" si="622"/>
        <v>0</v>
      </c>
      <c r="O4723" t="str">
        <f t="shared" ca="1" si="620"/>
        <v>D:AD</v>
      </c>
      <c r="P4723" t="str">
        <f t="shared" ca="1" si="621"/>
        <v>D10:AD10</v>
      </c>
    </row>
    <row r="4724" spans="1:16">
      <c r="A4724" t="str">
        <f t="shared" si="615"/>
        <v>06</v>
      </c>
      <c r="B4724" t="str">
        <f t="shared" ca="1" si="616"/>
        <v>GRP</v>
      </c>
      <c r="C4724" t="s">
        <v>5893</v>
      </c>
      <c r="D4724" t="s">
        <v>6008</v>
      </c>
      <c r="E4724">
        <f t="shared" ca="1" si="617"/>
        <v>0</v>
      </c>
      <c r="H4724" t="str">
        <f t="shared" ca="1" si="618"/>
        <v>'360 GRP '!</v>
      </c>
      <c r="I4724">
        <f t="shared" ca="1" si="619"/>
        <v>0</v>
      </c>
      <c r="J4724" t="str">
        <f t="shared" ca="1" si="622"/>
        <v>'360 GRP '!</v>
      </c>
      <c r="K4724">
        <f t="shared" ca="1" si="622"/>
        <v>0</v>
      </c>
      <c r="L4724">
        <f t="shared" ca="1" si="622"/>
        <v>0</v>
      </c>
      <c r="M4724">
        <f t="shared" ca="1" si="622"/>
        <v>0</v>
      </c>
      <c r="N4724">
        <f t="shared" ca="1" si="622"/>
        <v>0</v>
      </c>
      <c r="O4724" t="str">
        <f t="shared" ca="1" si="620"/>
        <v>D:AD</v>
      </c>
      <c r="P4724" t="str">
        <f t="shared" ca="1" si="621"/>
        <v>D10:AD10</v>
      </c>
    </row>
    <row r="4725" spans="1:16">
      <c r="A4725" t="str">
        <f t="shared" si="615"/>
        <v>07</v>
      </c>
      <c r="B4725" t="str">
        <f t="shared" ca="1" si="616"/>
        <v>GRP</v>
      </c>
      <c r="C4725" t="s">
        <v>5893</v>
      </c>
      <c r="D4725" t="s">
        <v>6009</v>
      </c>
      <c r="E4725">
        <f t="shared" ca="1" si="617"/>
        <v>0</v>
      </c>
      <c r="H4725" t="str">
        <f t="shared" ca="1" si="618"/>
        <v>'360 GRP '!</v>
      </c>
      <c r="I4725">
        <f t="shared" ca="1" si="619"/>
        <v>0</v>
      </c>
      <c r="J4725" t="str">
        <f t="shared" ca="1" si="622"/>
        <v>'360 GRP '!</v>
      </c>
      <c r="K4725">
        <f t="shared" ca="1" si="622"/>
        <v>0</v>
      </c>
      <c r="L4725">
        <f t="shared" ca="1" si="622"/>
        <v>0</v>
      </c>
      <c r="M4725">
        <f t="shared" ca="1" si="622"/>
        <v>0</v>
      </c>
      <c r="N4725">
        <f t="shared" ca="1" si="622"/>
        <v>0</v>
      </c>
      <c r="O4725" t="str">
        <f t="shared" ca="1" si="620"/>
        <v>D:AD</v>
      </c>
      <c r="P4725" t="str">
        <f t="shared" ca="1" si="621"/>
        <v>D10:AD10</v>
      </c>
    </row>
    <row r="4726" spans="1:16">
      <c r="A4726" t="str">
        <f t="shared" si="615"/>
        <v>08</v>
      </c>
      <c r="B4726" t="str">
        <f t="shared" ca="1" si="616"/>
        <v>GRP</v>
      </c>
      <c r="C4726" t="s">
        <v>5893</v>
      </c>
      <c r="D4726" t="s">
        <v>6010</v>
      </c>
      <c r="E4726">
        <f t="shared" ca="1" si="617"/>
        <v>0</v>
      </c>
      <c r="H4726" t="str">
        <f t="shared" ca="1" si="618"/>
        <v>'360 GRP '!</v>
      </c>
      <c r="I4726">
        <f t="shared" ca="1" si="619"/>
        <v>0</v>
      </c>
      <c r="J4726" t="str">
        <f t="shared" ca="1" si="622"/>
        <v>'360 GRP '!</v>
      </c>
      <c r="K4726">
        <f t="shared" ca="1" si="622"/>
        <v>0</v>
      </c>
      <c r="L4726">
        <f t="shared" ca="1" si="622"/>
        <v>0</v>
      </c>
      <c r="M4726">
        <f t="shared" ca="1" si="622"/>
        <v>0</v>
      </c>
      <c r="N4726">
        <f t="shared" ca="1" si="622"/>
        <v>0</v>
      </c>
      <c r="O4726" t="str">
        <f t="shared" ca="1" si="620"/>
        <v>D:AD</v>
      </c>
      <c r="P4726" t="str">
        <f t="shared" ca="1" si="621"/>
        <v>D10:AD10</v>
      </c>
    </row>
    <row r="4727" spans="1:16">
      <c r="A4727" t="str">
        <f t="shared" si="615"/>
        <v>09</v>
      </c>
      <c r="B4727" t="str">
        <f t="shared" ca="1" si="616"/>
        <v>GRP</v>
      </c>
      <c r="C4727" t="s">
        <v>5893</v>
      </c>
      <c r="D4727" t="s">
        <v>6011</v>
      </c>
      <c r="E4727">
        <f t="shared" ca="1" si="617"/>
        <v>0</v>
      </c>
      <c r="H4727" t="str">
        <f t="shared" ca="1" si="618"/>
        <v>'360 GRP '!</v>
      </c>
      <c r="I4727">
        <f t="shared" ca="1" si="619"/>
        <v>0</v>
      </c>
      <c r="J4727" t="str">
        <f t="shared" ca="1" si="622"/>
        <v>'360 GRP '!</v>
      </c>
      <c r="K4727">
        <f t="shared" ca="1" si="622"/>
        <v>0</v>
      </c>
      <c r="L4727">
        <f t="shared" ca="1" si="622"/>
        <v>0</v>
      </c>
      <c r="M4727">
        <f t="shared" ca="1" si="622"/>
        <v>0</v>
      </c>
      <c r="N4727">
        <f t="shared" ca="1" si="622"/>
        <v>0</v>
      </c>
      <c r="O4727" t="str">
        <f t="shared" ca="1" si="620"/>
        <v>D:AD</v>
      </c>
      <c r="P4727" t="str">
        <f t="shared" ca="1" si="621"/>
        <v>D10:AD10</v>
      </c>
    </row>
    <row r="4728" spans="1:16">
      <c r="A4728" t="str">
        <f t="shared" si="615"/>
        <v>10</v>
      </c>
      <c r="B4728" t="str">
        <f t="shared" ca="1" si="616"/>
        <v>GRP</v>
      </c>
      <c r="C4728" t="s">
        <v>5893</v>
      </c>
      <c r="D4728" t="s">
        <v>6012</v>
      </c>
      <c r="E4728">
        <f t="shared" ca="1" si="617"/>
        <v>0</v>
      </c>
      <c r="H4728" t="str">
        <f t="shared" ca="1" si="618"/>
        <v>'360 GRP '!</v>
      </c>
      <c r="I4728">
        <f t="shared" ca="1" si="619"/>
        <v>0</v>
      </c>
      <c r="J4728" t="str">
        <f t="shared" ca="1" si="622"/>
        <v>'360 GRP '!</v>
      </c>
      <c r="K4728">
        <f t="shared" ca="1" si="622"/>
        <v>0</v>
      </c>
      <c r="L4728">
        <f t="shared" ca="1" si="622"/>
        <v>0</v>
      </c>
      <c r="M4728">
        <f t="shared" ca="1" si="622"/>
        <v>0</v>
      </c>
      <c r="N4728">
        <f t="shared" ca="1" si="622"/>
        <v>0</v>
      </c>
      <c r="O4728" t="str">
        <f t="shared" ca="1" si="620"/>
        <v>D:AD</v>
      </c>
      <c r="P4728" t="str">
        <f t="shared" ca="1" si="621"/>
        <v>D10:AD10</v>
      </c>
    </row>
    <row r="4729" spans="1:16">
      <c r="A4729" t="str">
        <f t="shared" ref="A4729:A4792" si="623">MID(D4729,LEN(C4729)+2,LEN(D4729)-LEN(C4729))</f>
        <v>11</v>
      </c>
      <c r="B4729" t="str">
        <f t="shared" ref="B4729:B4792" ca="1" si="624">VLOOKUP(H4729,$A$1:$K$6,11,FALSE)</f>
        <v>GRP</v>
      </c>
      <c r="C4729" t="s">
        <v>5893</v>
      </c>
      <c r="D4729" t="s">
        <v>6013</v>
      </c>
      <c r="E4729">
        <f t="shared" ca="1" si="617"/>
        <v>0</v>
      </c>
      <c r="H4729" t="str">
        <f t="shared" ca="1" si="618"/>
        <v>'360 GRP '!</v>
      </c>
      <c r="I4729">
        <f t="shared" ca="1" si="619"/>
        <v>0</v>
      </c>
      <c r="J4729" t="str">
        <f t="shared" ca="1" si="622"/>
        <v>'360 GRP '!</v>
      </c>
      <c r="K4729">
        <f t="shared" ca="1" si="622"/>
        <v>0</v>
      </c>
      <c r="L4729">
        <f t="shared" ca="1" si="622"/>
        <v>0</v>
      </c>
      <c r="M4729">
        <f t="shared" ca="1" si="622"/>
        <v>0</v>
      </c>
      <c r="N4729">
        <f t="shared" ca="1" si="622"/>
        <v>0</v>
      </c>
      <c r="O4729" t="str">
        <f t="shared" ca="1" si="620"/>
        <v>D:AD</v>
      </c>
      <c r="P4729" t="str">
        <f t="shared" ca="1" si="621"/>
        <v>D10:AD10</v>
      </c>
    </row>
    <row r="4730" spans="1:16">
      <c r="A4730" t="str">
        <f t="shared" si="623"/>
        <v>12</v>
      </c>
      <c r="B4730" t="str">
        <f t="shared" ca="1" si="624"/>
        <v>GRP</v>
      </c>
      <c r="C4730" t="s">
        <v>5893</v>
      </c>
      <c r="D4730" t="s">
        <v>6014</v>
      </c>
      <c r="E4730">
        <f t="shared" ref="E4730:E4793" ca="1" si="625">IFERROR(VLOOKUP(C4730,INDIRECT($H4730&amp;$O4730),MATCH($A4730,INDIRECT($H4730&amp;$P4730),0),FALSE),0)</f>
        <v>0</v>
      </c>
      <c r="H4730" t="str">
        <f t="shared" ref="H4730:H4793" ca="1" si="626">IF(I4730&lt;&gt;0,I4730,IF(J4730&lt;&gt;0,J4730,IF(K4730&lt;&gt;0,K4730,IF(L4730&lt;&gt;0,L4730,IF(M4730&lt;&gt;0,M4730,N4730)))))</f>
        <v>'360 GRP '!</v>
      </c>
      <c r="I4730">
        <f t="shared" ref="I4730:I4793" ca="1" si="627">IF(IFERROR(VLOOKUP(C4730,INDIRECT($I$14&amp;"D:D"),1,FALSE),0)&lt;&gt;0,I$14,0)</f>
        <v>0</v>
      </c>
      <c r="J4730" t="str">
        <f t="shared" ca="1" si="622"/>
        <v>'360 GRP '!</v>
      </c>
      <c r="K4730">
        <f t="shared" ca="1" si="622"/>
        <v>0</v>
      </c>
      <c r="L4730">
        <f t="shared" ca="1" si="622"/>
        <v>0</v>
      </c>
      <c r="M4730">
        <f t="shared" ca="1" si="622"/>
        <v>0</v>
      </c>
      <c r="N4730">
        <f t="shared" ca="1" si="622"/>
        <v>0</v>
      </c>
      <c r="O4730" t="str">
        <f t="shared" ca="1" si="620"/>
        <v>D:AD</v>
      </c>
      <c r="P4730" t="str">
        <f t="shared" ca="1" si="621"/>
        <v>D10:AD10</v>
      </c>
    </row>
    <row r="4731" spans="1:16">
      <c r="A4731" t="str">
        <f t="shared" si="623"/>
        <v>13</v>
      </c>
      <c r="B4731" t="str">
        <f t="shared" ca="1" si="624"/>
        <v>GRP</v>
      </c>
      <c r="C4731" t="s">
        <v>5893</v>
      </c>
      <c r="D4731" t="s">
        <v>6015</v>
      </c>
      <c r="E4731">
        <f t="shared" ca="1" si="625"/>
        <v>0</v>
      </c>
      <c r="H4731" t="str">
        <f t="shared" ca="1" si="626"/>
        <v>'360 GRP '!</v>
      </c>
      <c r="I4731">
        <f t="shared" ca="1" si="627"/>
        <v>0</v>
      </c>
      <c r="J4731" t="str">
        <f t="shared" ca="1" si="622"/>
        <v>'360 GRP '!</v>
      </c>
      <c r="K4731">
        <f t="shared" ca="1" si="622"/>
        <v>0</v>
      </c>
      <c r="L4731">
        <f t="shared" ca="1" si="622"/>
        <v>0</v>
      </c>
      <c r="M4731">
        <f t="shared" ca="1" si="622"/>
        <v>0</v>
      </c>
      <c r="N4731">
        <f t="shared" ca="1" si="622"/>
        <v>0</v>
      </c>
      <c r="O4731" t="str">
        <f t="shared" ca="1" si="620"/>
        <v>D:AD</v>
      </c>
      <c r="P4731" t="str">
        <f t="shared" ca="1" si="621"/>
        <v>D10:AD10</v>
      </c>
    </row>
    <row r="4732" spans="1:16">
      <c r="A4732" t="str">
        <f t="shared" si="623"/>
        <v>100</v>
      </c>
      <c r="B4732" t="str">
        <f t="shared" ca="1" si="624"/>
        <v>GRP</v>
      </c>
      <c r="C4732" t="s">
        <v>5893</v>
      </c>
      <c r="D4732" t="s">
        <v>6016</v>
      </c>
      <c r="E4732">
        <f t="shared" ca="1" si="625"/>
        <v>0</v>
      </c>
      <c r="H4732" t="str">
        <f t="shared" ca="1" si="626"/>
        <v>'360 GRP '!</v>
      </c>
      <c r="I4732">
        <f t="shared" ca="1" si="627"/>
        <v>0</v>
      </c>
      <c r="J4732" t="str">
        <f t="shared" ca="1" si="622"/>
        <v>'360 GRP '!</v>
      </c>
      <c r="K4732">
        <f t="shared" ca="1" si="622"/>
        <v>0</v>
      </c>
      <c r="L4732">
        <f t="shared" ca="1" si="622"/>
        <v>0</v>
      </c>
      <c r="M4732">
        <f t="shared" ca="1" si="622"/>
        <v>0</v>
      </c>
      <c r="N4732">
        <f t="shared" ca="1" si="622"/>
        <v>0</v>
      </c>
      <c r="O4732" t="str">
        <f t="shared" ca="1" si="620"/>
        <v>D:AD</v>
      </c>
      <c r="P4732" t="str">
        <f t="shared" ca="1" si="621"/>
        <v>D10:AD10</v>
      </c>
    </row>
    <row r="4733" spans="1:16">
      <c r="A4733" t="str">
        <f t="shared" si="623"/>
        <v>99</v>
      </c>
      <c r="B4733" t="str">
        <f t="shared" ca="1" si="624"/>
        <v>GRP</v>
      </c>
      <c r="C4733" t="s">
        <v>5893</v>
      </c>
      <c r="D4733" t="s">
        <v>6017</v>
      </c>
      <c r="E4733">
        <f ca="1">IFERROR(VLOOKUP(C4733,INDIRECT($H4733&amp;$O4733),MATCH($A4733,INDIRECT($H4733&amp;$P4733),0),FALSE),0)</f>
        <v>0</v>
      </c>
      <c r="H4733" t="str">
        <f t="shared" ca="1" si="626"/>
        <v>'360 GRP '!</v>
      </c>
      <c r="I4733">
        <f t="shared" ca="1" si="627"/>
        <v>0</v>
      </c>
      <c r="J4733" t="str">
        <f t="shared" ca="1" si="622"/>
        <v>'360 GRP '!</v>
      </c>
      <c r="K4733">
        <f t="shared" ca="1" si="622"/>
        <v>0</v>
      </c>
      <c r="L4733">
        <f t="shared" ca="1" si="622"/>
        <v>0</v>
      </c>
      <c r="M4733">
        <f t="shared" ca="1" si="622"/>
        <v>0</v>
      </c>
      <c r="N4733">
        <f t="shared" ca="1" si="622"/>
        <v>0</v>
      </c>
      <c r="O4733" t="str">
        <f t="shared" ca="1" si="620"/>
        <v>D:AD</v>
      </c>
      <c r="P4733" t="str">
        <f t="shared" ca="1" si="621"/>
        <v>D10:AD10</v>
      </c>
    </row>
    <row r="4734" spans="1:16">
      <c r="A4734" t="str">
        <f t="shared" si="623"/>
        <v>97</v>
      </c>
      <c r="B4734" t="str">
        <f t="shared" ca="1" si="624"/>
        <v>GRP</v>
      </c>
      <c r="C4734" t="s">
        <v>5106</v>
      </c>
      <c r="D4734" t="s">
        <v>5627</v>
      </c>
      <c r="E4734">
        <f t="shared" ca="1" si="625"/>
        <v>0</v>
      </c>
      <c r="H4734" t="str">
        <f t="shared" ca="1" si="626"/>
        <v>'360 GHOST LINE'!</v>
      </c>
      <c r="I4734" t="str">
        <f t="shared" ca="1" si="627"/>
        <v>'360 GHOST LINE'!</v>
      </c>
      <c r="J4734">
        <f t="shared" ca="1" si="622"/>
        <v>0</v>
      </c>
      <c r="K4734">
        <f t="shared" ca="1" si="622"/>
        <v>0</v>
      </c>
      <c r="L4734">
        <f t="shared" ca="1" si="622"/>
        <v>0</v>
      </c>
      <c r="M4734">
        <f t="shared" ca="1" si="622"/>
        <v>0</v>
      </c>
      <c r="N4734">
        <f t="shared" ca="1" si="622"/>
        <v>0</v>
      </c>
      <c r="O4734" t="str">
        <f t="shared" ca="1" si="620"/>
        <v>d:AA</v>
      </c>
      <c r="P4734" t="str">
        <f t="shared" ca="1" si="621"/>
        <v>d11:Aa11</v>
      </c>
    </row>
    <row r="4735" spans="1:16">
      <c r="A4735" t="str">
        <f t="shared" si="623"/>
        <v>97</v>
      </c>
      <c r="B4735" t="str">
        <f t="shared" ca="1" si="624"/>
        <v>GRP</v>
      </c>
      <c r="C4735" t="s">
        <v>5120</v>
      </c>
      <c r="D4735" t="s">
        <v>5628</v>
      </c>
      <c r="E4735">
        <f t="shared" ca="1" si="625"/>
        <v>0</v>
      </c>
      <c r="H4735" t="str">
        <f t="shared" ca="1" si="626"/>
        <v>'360 GHOST LINE'!</v>
      </c>
      <c r="I4735" t="str">
        <f t="shared" ca="1" si="627"/>
        <v>'360 GHOST LINE'!</v>
      </c>
      <c r="J4735">
        <f t="shared" ca="1" si="622"/>
        <v>0</v>
      </c>
      <c r="K4735">
        <f t="shared" ca="1" si="622"/>
        <v>0</v>
      </c>
      <c r="L4735">
        <f t="shared" ca="1" si="622"/>
        <v>0</v>
      </c>
      <c r="M4735">
        <f t="shared" ca="1" si="622"/>
        <v>0</v>
      </c>
      <c r="N4735">
        <f t="shared" ca="1" si="622"/>
        <v>0</v>
      </c>
      <c r="O4735" t="str">
        <f t="shared" ca="1" si="620"/>
        <v>d:AA</v>
      </c>
      <c r="P4735" t="str">
        <f t="shared" ca="1" si="621"/>
        <v>d11:Aa11</v>
      </c>
    </row>
    <row r="4736" spans="1:16">
      <c r="A4736" t="str">
        <f t="shared" si="623"/>
        <v>97</v>
      </c>
      <c r="B4736" t="str">
        <f t="shared" ca="1" si="624"/>
        <v>GRP</v>
      </c>
      <c r="C4736" t="s">
        <v>5107</v>
      </c>
      <c r="D4736" t="s">
        <v>5629</v>
      </c>
      <c r="E4736">
        <f t="shared" ca="1" si="625"/>
        <v>0</v>
      </c>
      <c r="H4736" t="str">
        <f t="shared" ca="1" si="626"/>
        <v>'360 GHOST LINE'!</v>
      </c>
      <c r="I4736" t="str">
        <f t="shared" ca="1" si="627"/>
        <v>'360 GHOST LINE'!</v>
      </c>
      <c r="J4736">
        <f t="shared" ca="1" si="622"/>
        <v>0</v>
      </c>
      <c r="K4736">
        <f t="shared" ca="1" si="622"/>
        <v>0</v>
      </c>
      <c r="L4736">
        <f t="shared" ca="1" si="622"/>
        <v>0</v>
      </c>
      <c r="M4736">
        <f t="shared" ca="1" si="622"/>
        <v>0</v>
      </c>
      <c r="N4736">
        <f t="shared" ca="1" si="622"/>
        <v>0</v>
      </c>
      <c r="O4736" t="str">
        <f t="shared" ca="1" si="620"/>
        <v>d:AA</v>
      </c>
      <c r="P4736" t="str">
        <f t="shared" ca="1" si="621"/>
        <v>d11:Aa11</v>
      </c>
    </row>
    <row r="4737" spans="1:16">
      <c r="A4737" t="str">
        <f t="shared" si="623"/>
        <v>97</v>
      </c>
      <c r="B4737" t="str">
        <f t="shared" ca="1" si="624"/>
        <v>GRP</v>
      </c>
      <c r="C4737" t="s">
        <v>5108</v>
      </c>
      <c r="D4737" t="s">
        <v>5630</v>
      </c>
      <c r="E4737">
        <f t="shared" ca="1" si="625"/>
        <v>0</v>
      </c>
      <c r="H4737" t="str">
        <f t="shared" ca="1" si="626"/>
        <v>'360 GHOST LINE'!</v>
      </c>
      <c r="I4737" t="str">
        <f t="shared" ca="1" si="627"/>
        <v>'360 GHOST LINE'!</v>
      </c>
      <c r="J4737">
        <f t="shared" ca="1" si="622"/>
        <v>0</v>
      </c>
      <c r="K4737">
        <f t="shared" ca="1" si="622"/>
        <v>0</v>
      </c>
      <c r="L4737">
        <f t="shared" ca="1" si="622"/>
        <v>0</v>
      </c>
      <c r="M4737">
        <f t="shared" ca="1" si="622"/>
        <v>0</v>
      </c>
      <c r="N4737">
        <f t="shared" ca="1" si="622"/>
        <v>0</v>
      </c>
      <c r="O4737" t="str">
        <f t="shared" ca="1" si="620"/>
        <v>d:AA</v>
      </c>
      <c r="P4737" t="str">
        <f t="shared" ca="1" si="621"/>
        <v>d11:Aa11</v>
      </c>
    </row>
    <row r="4738" spans="1:16">
      <c r="A4738" t="str">
        <f t="shared" si="623"/>
        <v>97</v>
      </c>
      <c r="B4738" t="str">
        <f t="shared" ca="1" si="624"/>
        <v>GRP</v>
      </c>
      <c r="C4738" t="s">
        <v>5109</v>
      </c>
      <c r="D4738" t="s">
        <v>5631</v>
      </c>
      <c r="E4738">
        <f t="shared" ca="1" si="625"/>
        <v>0</v>
      </c>
      <c r="H4738" t="str">
        <f t="shared" ca="1" si="626"/>
        <v>'360 GHOST LINE'!</v>
      </c>
      <c r="I4738" t="str">
        <f t="shared" ca="1" si="627"/>
        <v>'360 GHOST LINE'!</v>
      </c>
      <c r="J4738">
        <f t="shared" ca="1" si="622"/>
        <v>0</v>
      </c>
      <c r="K4738">
        <f t="shared" ca="1" si="622"/>
        <v>0</v>
      </c>
      <c r="L4738">
        <f t="shared" ca="1" si="622"/>
        <v>0</v>
      </c>
      <c r="M4738">
        <f t="shared" ca="1" si="622"/>
        <v>0</v>
      </c>
      <c r="N4738">
        <f t="shared" ca="1" si="622"/>
        <v>0</v>
      </c>
      <c r="O4738" t="str">
        <f t="shared" ca="1" si="620"/>
        <v>d:AA</v>
      </c>
      <c r="P4738" t="str">
        <f t="shared" ca="1" si="621"/>
        <v>d11:Aa11</v>
      </c>
    </row>
    <row r="4739" spans="1:16">
      <c r="A4739" t="str">
        <f t="shared" si="623"/>
        <v>97</v>
      </c>
      <c r="B4739" t="str">
        <f t="shared" ca="1" si="624"/>
        <v>GRP</v>
      </c>
      <c r="C4739" t="s">
        <v>5110</v>
      </c>
      <c r="D4739" t="s">
        <v>5632</v>
      </c>
      <c r="E4739">
        <f t="shared" ca="1" si="625"/>
        <v>0</v>
      </c>
      <c r="H4739" t="str">
        <f t="shared" ca="1" si="626"/>
        <v>'360 GHOST LINE'!</v>
      </c>
      <c r="I4739" t="str">
        <f t="shared" ca="1" si="627"/>
        <v>'360 GHOST LINE'!</v>
      </c>
      <c r="J4739">
        <f t="shared" ca="1" si="622"/>
        <v>0</v>
      </c>
      <c r="K4739">
        <f t="shared" ca="1" si="622"/>
        <v>0</v>
      </c>
      <c r="L4739">
        <f t="shared" ca="1" si="622"/>
        <v>0</v>
      </c>
      <c r="M4739">
        <f t="shared" ca="1" si="622"/>
        <v>0</v>
      </c>
      <c r="N4739">
        <f t="shared" ca="1" si="622"/>
        <v>0</v>
      </c>
      <c r="O4739" t="str">
        <f t="shared" ca="1" si="620"/>
        <v>d:AA</v>
      </c>
      <c r="P4739" t="str">
        <f t="shared" ca="1" si="621"/>
        <v>d11:Aa11</v>
      </c>
    </row>
    <row r="4740" spans="1:16">
      <c r="A4740" t="str">
        <f t="shared" si="623"/>
        <v>97</v>
      </c>
      <c r="B4740" t="str">
        <f t="shared" ca="1" si="624"/>
        <v>GRP</v>
      </c>
      <c r="C4740" t="s">
        <v>5116</v>
      </c>
      <c r="D4740" t="s">
        <v>5633</v>
      </c>
      <c r="E4740">
        <f t="shared" ca="1" si="625"/>
        <v>0</v>
      </c>
      <c r="H4740" t="str">
        <f t="shared" ca="1" si="626"/>
        <v>'360 GHOST LINE'!</v>
      </c>
      <c r="I4740" t="str">
        <f t="shared" ca="1" si="627"/>
        <v>'360 GHOST LINE'!</v>
      </c>
      <c r="J4740">
        <f t="shared" ca="1" si="622"/>
        <v>0</v>
      </c>
      <c r="K4740">
        <f t="shared" ca="1" si="622"/>
        <v>0</v>
      </c>
      <c r="L4740">
        <f t="shared" ca="1" si="622"/>
        <v>0</v>
      </c>
      <c r="M4740">
        <f t="shared" ca="1" si="622"/>
        <v>0</v>
      </c>
      <c r="N4740">
        <f t="shared" ca="1" si="622"/>
        <v>0</v>
      </c>
      <c r="O4740" t="str">
        <f t="shared" ca="1" si="620"/>
        <v>d:AA</v>
      </c>
      <c r="P4740" t="str">
        <f t="shared" ca="1" si="621"/>
        <v>d11:Aa11</v>
      </c>
    </row>
    <row r="4741" spans="1:16">
      <c r="A4741" t="str">
        <f t="shared" si="623"/>
        <v>97</v>
      </c>
      <c r="B4741" t="str">
        <f t="shared" ca="1" si="624"/>
        <v>GRP</v>
      </c>
      <c r="C4741" t="s">
        <v>5111</v>
      </c>
      <c r="D4741" t="s">
        <v>5634</v>
      </c>
      <c r="E4741">
        <f t="shared" ca="1" si="625"/>
        <v>0</v>
      </c>
      <c r="H4741" t="str">
        <f t="shared" ca="1" si="626"/>
        <v>'360 GHOST LINE'!</v>
      </c>
      <c r="I4741" t="str">
        <f t="shared" ca="1" si="627"/>
        <v>'360 GHOST LINE'!</v>
      </c>
      <c r="J4741">
        <f t="shared" ca="1" si="622"/>
        <v>0</v>
      </c>
      <c r="K4741">
        <f t="shared" ca="1" si="622"/>
        <v>0</v>
      </c>
      <c r="L4741">
        <f t="shared" ca="1" si="622"/>
        <v>0</v>
      </c>
      <c r="M4741">
        <f t="shared" ca="1" si="622"/>
        <v>0</v>
      </c>
      <c r="N4741">
        <f t="shared" ca="1" si="622"/>
        <v>0</v>
      </c>
      <c r="O4741" t="str">
        <f t="shared" ca="1" si="620"/>
        <v>d:AA</v>
      </c>
      <c r="P4741" t="str">
        <f t="shared" ca="1" si="621"/>
        <v>d11:Aa11</v>
      </c>
    </row>
    <row r="4742" spans="1:16">
      <c r="A4742" t="str">
        <f t="shared" si="623"/>
        <v>97</v>
      </c>
      <c r="B4742" t="str">
        <f t="shared" ca="1" si="624"/>
        <v>GRP</v>
      </c>
      <c r="C4742" t="s">
        <v>5112</v>
      </c>
      <c r="D4742" t="s">
        <v>5635</v>
      </c>
      <c r="E4742">
        <f t="shared" ca="1" si="625"/>
        <v>0</v>
      </c>
      <c r="H4742" t="str">
        <f t="shared" ca="1" si="626"/>
        <v>'360 GHOST LINE'!</v>
      </c>
      <c r="I4742" t="str">
        <f t="shared" ca="1" si="627"/>
        <v>'360 GHOST LINE'!</v>
      </c>
      <c r="J4742">
        <f t="shared" ca="1" si="622"/>
        <v>0</v>
      </c>
      <c r="K4742">
        <f t="shared" ca="1" si="622"/>
        <v>0</v>
      </c>
      <c r="L4742">
        <f t="shared" ca="1" si="622"/>
        <v>0</v>
      </c>
      <c r="M4742">
        <f t="shared" ca="1" si="622"/>
        <v>0</v>
      </c>
      <c r="N4742">
        <f t="shared" ca="1" si="622"/>
        <v>0</v>
      </c>
      <c r="O4742" t="str">
        <f t="shared" ca="1" si="620"/>
        <v>d:AA</v>
      </c>
      <c r="P4742" t="str">
        <f t="shared" ca="1" si="621"/>
        <v>d11:Aa11</v>
      </c>
    </row>
    <row r="4743" spans="1:16">
      <c r="A4743" t="str">
        <f t="shared" si="623"/>
        <v>97</v>
      </c>
      <c r="B4743" t="str">
        <f t="shared" ca="1" si="624"/>
        <v>GRP</v>
      </c>
      <c r="C4743" t="s">
        <v>5114</v>
      </c>
      <c r="D4743" t="s">
        <v>5636</v>
      </c>
      <c r="E4743">
        <f t="shared" ca="1" si="625"/>
        <v>0</v>
      </c>
      <c r="H4743" t="str">
        <f t="shared" ca="1" si="626"/>
        <v>'360 GHOST LINE'!</v>
      </c>
      <c r="I4743" t="str">
        <f t="shared" ca="1" si="627"/>
        <v>'360 GHOST LINE'!</v>
      </c>
      <c r="J4743">
        <f t="shared" ca="1" si="622"/>
        <v>0</v>
      </c>
      <c r="K4743">
        <f t="shared" ca="1" si="622"/>
        <v>0</v>
      </c>
      <c r="L4743">
        <f t="shared" ca="1" si="622"/>
        <v>0</v>
      </c>
      <c r="M4743">
        <f t="shared" ca="1" si="622"/>
        <v>0</v>
      </c>
      <c r="N4743">
        <f t="shared" ca="1" si="622"/>
        <v>0</v>
      </c>
      <c r="O4743" t="str">
        <f t="shared" ca="1" si="620"/>
        <v>d:AA</v>
      </c>
      <c r="P4743" t="str">
        <f t="shared" ca="1" si="621"/>
        <v>d11:Aa11</v>
      </c>
    </row>
    <row r="4744" spans="1:16">
      <c r="A4744" t="str">
        <f t="shared" si="623"/>
        <v>97</v>
      </c>
      <c r="B4744" t="str">
        <f t="shared" ca="1" si="624"/>
        <v>GRP</v>
      </c>
      <c r="C4744" t="s">
        <v>5113</v>
      </c>
      <c r="D4744" t="s">
        <v>5637</v>
      </c>
      <c r="E4744">
        <f t="shared" ca="1" si="625"/>
        <v>0</v>
      </c>
      <c r="H4744" t="str">
        <f t="shared" ca="1" si="626"/>
        <v>'360 GHOST LINE'!</v>
      </c>
      <c r="I4744" t="str">
        <f t="shared" ca="1" si="627"/>
        <v>'360 GHOST LINE'!</v>
      </c>
      <c r="J4744">
        <f t="shared" ca="1" si="622"/>
        <v>0</v>
      </c>
      <c r="K4744">
        <f t="shared" ca="1" si="622"/>
        <v>0</v>
      </c>
      <c r="L4744">
        <f t="shared" ca="1" si="622"/>
        <v>0</v>
      </c>
      <c r="M4744">
        <f t="shared" ca="1" si="622"/>
        <v>0</v>
      </c>
      <c r="N4744">
        <f t="shared" ca="1" si="622"/>
        <v>0</v>
      </c>
      <c r="O4744" t="str">
        <f t="shared" ca="1" si="620"/>
        <v>d:AA</v>
      </c>
      <c r="P4744" t="str">
        <f t="shared" ca="1" si="621"/>
        <v>d11:Aa11</v>
      </c>
    </row>
    <row r="4745" spans="1:16">
      <c r="A4745" t="str">
        <f t="shared" si="623"/>
        <v>97</v>
      </c>
      <c r="B4745" t="str">
        <f t="shared" ca="1" si="624"/>
        <v>GRP</v>
      </c>
      <c r="C4745" t="s">
        <v>5117</v>
      </c>
      <c r="D4745" t="s">
        <v>5638</v>
      </c>
      <c r="E4745">
        <f t="shared" ca="1" si="625"/>
        <v>0</v>
      </c>
      <c r="H4745" t="str">
        <f t="shared" ca="1" si="626"/>
        <v>'360 GHOST LINE'!</v>
      </c>
      <c r="I4745" t="str">
        <f t="shared" ca="1" si="627"/>
        <v>'360 GHOST LINE'!</v>
      </c>
      <c r="J4745">
        <f t="shared" ca="1" si="622"/>
        <v>0</v>
      </c>
      <c r="K4745">
        <f t="shared" ca="1" si="622"/>
        <v>0</v>
      </c>
      <c r="L4745">
        <f t="shared" ca="1" si="622"/>
        <v>0</v>
      </c>
      <c r="M4745">
        <f t="shared" ca="1" si="622"/>
        <v>0</v>
      </c>
      <c r="N4745">
        <f t="shared" ca="1" si="622"/>
        <v>0</v>
      </c>
      <c r="O4745" t="str">
        <f t="shared" ca="1" si="620"/>
        <v>d:AA</v>
      </c>
      <c r="P4745" t="str">
        <f t="shared" ca="1" si="621"/>
        <v>d11:Aa11</v>
      </c>
    </row>
    <row r="4746" spans="1:16">
      <c r="A4746" t="str">
        <f t="shared" si="623"/>
        <v>97</v>
      </c>
      <c r="B4746" t="str">
        <f t="shared" ca="1" si="624"/>
        <v>GRP</v>
      </c>
      <c r="C4746" t="s">
        <v>5118</v>
      </c>
      <c r="D4746" t="s">
        <v>5639</v>
      </c>
      <c r="E4746">
        <f t="shared" ca="1" si="625"/>
        <v>0</v>
      </c>
      <c r="H4746" t="str">
        <f t="shared" ca="1" si="626"/>
        <v>'360 GHOST LINE'!</v>
      </c>
      <c r="I4746" t="str">
        <f t="shared" ca="1" si="627"/>
        <v>'360 GHOST LINE'!</v>
      </c>
      <c r="J4746">
        <f t="shared" ca="1" si="622"/>
        <v>0</v>
      </c>
      <c r="K4746">
        <f t="shared" ca="1" si="622"/>
        <v>0</v>
      </c>
      <c r="L4746">
        <f t="shared" ca="1" si="622"/>
        <v>0</v>
      </c>
      <c r="M4746">
        <f t="shared" ca="1" si="622"/>
        <v>0</v>
      </c>
      <c r="N4746">
        <f t="shared" ca="1" si="622"/>
        <v>0</v>
      </c>
      <c r="O4746" t="str">
        <f t="shared" ca="1" si="620"/>
        <v>d:AA</v>
      </c>
      <c r="P4746" t="str">
        <f t="shared" ca="1" si="621"/>
        <v>d11:Aa11</v>
      </c>
    </row>
    <row r="4747" spans="1:16">
      <c r="A4747" t="str">
        <f t="shared" si="623"/>
        <v>97</v>
      </c>
      <c r="B4747" t="str">
        <f t="shared" ca="1" si="624"/>
        <v>GRP</v>
      </c>
      <c r="C4747" t="s">
        <v>5119</v>
      </c>
      <c r="D4747" t="s">
        <v>5640</v>
      </c>
      <c r="E4747">
        <f t="shared" ca="1" si="625"/>
        <v>0</v>
      </c>
      <c r="H4747" t="str">
        <f t="shared" ca="1" si="626"/>
        <v>'360 GHOST LINE'!</v>
      </c>
      <c r="I4747" t="str">
        <f t="shared" ca="1" si="627"/>
        <v>'360 GHOST LINE'!</v>
      </c>
      <c r="J4747">
        <f t="shared" ca="1" si="622"/>
        <v>0</v>
      </c>
      <c r="K4747">
        <f t="shared" ca="1" si="622"/>
        <v>0</v>
      </c>
      <c r="L4747">
        <f t="shared" ca="1" si="622"/>
        <v>0</v>
      </c>
      <c r="M4747">
        <f t="shared" ca="1" si="622"/>
        <v>0</v>
      </c>
      <c r="N4747">
        <f t="shared" ca="1" si="622"/>
        <v>0</v>
      </c>
      <c r="O4747" t="str">
        <f t="shared" ca="1" si="620"/>
        <v>d:AA</v>
      </c>
      <c r="P4747" t="str">
        <f t="shared" ca="1" si="621"/>
        <v>d11:Aa11</v>
      </c>
    </row>
    <row r="4748" spans="1:16">
      <c r="A4748" t="str">
        <f t="shared" si="623"/>
        <v>97</v>
      </c>
      <c r="B4748" t="str">
        <f t="shared" ca="1" si="624"/>
        <v>GRP</v>
      </c>
      <c r="C4748" t="s">
        <v>5131</v>
      </c>
      <c r="D4748" t="s">
        <v>5641</v>
      </c>
      <c r="E4748">
        <f t="shared" ca="1" si="625"/>
        <v>0</v>
      </c>
      <c r="H4748" t="str">
        <f t="shared" ca="1" si="626"/>
        <v>'360 GHOST LINE'!</v>
      </c>
      <c r="I4748" t="str">
        <f t="shared" ca="1" si="627"/>
        <v>'360 GHOST LINE'!</v>
      </c>
      <c r="J4748">
        <f t="shared" ca="1" si="622"/>
        <v>0</v>
      </c>
      <c r="K4748">
        <f t="shared" ca="1" si="622"/>
        <v>0</v>
      </c>
      <c r="L4748">
        <f t="shared" ca="1" si="622"/>
        <v>0</v>
      </c>
      <c r="M4748">
        <f t="shared" ca="1" si="622"/>
        <v>0</v>
      </c>
      <c r="N4748">
        <f t="shared" ca="1" si="622"/>
        <v>0</v>
      </c>
      <c r="O4748" t="str">
        <f t="shared" ca="1" si="620"/>
        <v>d:AA</v>
      </c>
      <c r="P4748" t="str">
        <f t="shared" ca="1" si="621"/>
        <v>d11:Aa11</v>
      </c>
    </row>
    <row r="4749" spans="1:16">
      <c r="A4749" t="str">
        <f t="shared" si="623"/>
        <v>97</v>
      </c>
      <c r="B4749" t="str">
        <f t="shared" ca="1" si="624"/>
        <v>GRP</v>
      </c>
      <c r="C4749" t="s">
        <v>5811</v>
      </c>
      <c r="D4749" t="s">
        <v>5833</v>
      </c>
      <c r="E4749">
        <f t="shared" ca="1" si="625"/>
        <v>0</v>
      </c>
      <c r="H4749" t="str">
        <f t="shared" ca="1" si="626"/>
        <v>'360 GHOST LINE'!</v>
      </c>
      <c r="I4749" t="str">
        <f t="shared" ca="1" si="627"/>
        <v>'360 GHOST LINE'!</v>
      </c>
      <c r="J4749">
        <f t="shared" ca="1" si="622"/>
        <v>0</v>
      </c>
      <c r="K4749">
        <f t="shared" ca="1" si="622"/>
        <v>0</v>
      </c>
      <c r="L4749">
        <f t="shared" ca="1" si="622"/>
        <v>0</v>
      </c>
      <c r="M4749">
        <f t="shared" ca="1" si="622"/>
        <v>0</v>
      </c>
      <c r="N4749">
        <f t="shared" ca="1" si="622"/>
        <v>0</v>
      </c>
      <c r="O4749" t="str">
        <f t="shared" ca="1" si="620"/>
        <v>d:AA</v>
      </c>
      <c r="P4749" t="str">
        <f t="shared" ca="1" si="621"/>
        <v>d11:Aa11</v>
      </c>
    </row>
    <row r="4750" spans="1:16">
      <c r="A4750" t="str">
        <f t="shared" si="623"/>
        <v>97</v>
      </c>
      <c r="B4750" t="str">
        <f t="shared" ca="1" si="624"/>
        <v>GRP</v>
      </c>
      <c r="C4750" t="s">
        <v>5809</v>
      </c>
      <c r="D4750" t="s">
        <v>5810</v>
      </c>
      <c r="E4750">
        <f t="shared" ca="1" si="625"/>
        <v>0</v>
      </c>
      <c r="H4750" t="str">
        <f t="shared" ca="1" si="626"/>
        <v>'360 GHOST LINE'!</v>
      </c>
      <c r="I4750" t="str">
        <f t="shared" ca="1" si="627"/>
        <v>'360 GHOST LINE'!</v>
      </c>
      <c r="J4750">
        <f t="shared" ca="1" si="622"/>
        <v>0</v>
      </c>
      <c r="K4750">
        <f t="shared" ca="1" si="622"/>
        <v>0</v>
      </c>
      <c r="L4750">
        <f t="shared" ca="1" si="622"/>
        <v>0</v>
      </c>
      <c r="M4750">
        <f t="shared" ca="1" si="622"/>
        <v>0</v>
      </c>
      <c r="N4750">
        <f t="shared" ca="1" si="622"/>
        <v>0</v>
      </c>
      <c r="O4750" t="str">
        <f t="shared" ca="1" si="620"/>
        <v>d:AA</v>
      </c>
      <c r="P4750" t="str">
        <f t="shared" ca="1" si="621"/>
        <v>d11:Aa11</v>
      </c>
    </row>
    <row r="4751" spans="1:16">
      <c r="A4751" t="str">
        <f t="shared" si="623"/>
        <v>97</v>
      </c>
      <c r="B4751" t="str">
        <f t="shared" ca="1" si="624"/>
        <v>GRP</v>
      </c>
      <c r="C4751" t="s">
        <v>5813</v>
      </c>
      <c r="D4751" t="s">
        <v>5858</v>
      </c>
      <c r="E4751">
        <f t="shared" ca="1" si="625"/>
        <v>0</v>
      </c>
      <c r="H4751" t="str">
        <f t="shared" ca="1" si="626"/>
        <v>'360 GHOST LINE'!</v>
      </c>
      <c r="I4751" t="str">
        <f t="shared" ca="1" si="627"/>
        <v>'360 GHOST LINE'!</v>
      </c>
      <c r="J4751">
        <f t="shared" ca="1" si="622"/>
        <v>0</v>
      </c>
      <c r="K4751">
        <f t="shared" ca="1" si="622"/>
        <v>0</v>
      </c>
      <c r="L4751">
        <f t="shared" ca="1" si="622"/>
        <v>0</v>
      </c>
      <c r="M4751">
        <f t="shared" ca="1" si="622"/>
        <v>0</v>
      </c>
      <c r="N4751">
        <f t="shared" ca="1" si="622"/>
        <v>0</v>
      </c>
      <c r="O4751" t="str">
        <f t="shared" ca="1" si="620"/>
        <v>d:AA</v>
      </c>
      <c r="P4751" t="str">
        <f t="shared" ca="1" si="621"/>
        <v>d11:Aa11</v>
      </c>
    </row>
    <row r="4752" spans="1:16">
      <c r="A4752" t="str">
        <f t="shared" si="623"/>
        <v>97</v>
      </c>
      <c r="B4752" t="str">
        <f t="shared" ca="1" si="624"/>
        <v>GRP</v>
      </c>
      <c r="C4752" t="s">
        <v>5814</v>
      </c>
      <c r="D4752" t="s">
        <v>5859</v>
      </c>
      <c r="E4752">
        <f t="shared" ca="1" si="625"/>
        <v>0</v>
      </c>
      <c r="H4752" t="str">
        <f t="shared" ca="1" si="626"/>
        <v>'360 GHOST LINE'!</v>
      </c>
      <c r="I4752" t="str">
        <f t="shared" ca="1" si="627"/>
        <v>'360 GHOST LINE'!</v>
      </c>
      <c r="J4752">
        <f t="shared" ca="1" si="622"/>
        <v>0</v>
      </c>
      <c r="K4752">
        <f t="shared" ca="1" si="622"/>
        <v>0</v>
      </c>
      <c r="L4752">
        <f t="shared" ca="1" si="622"/>
        <v>0</v>
      </c>
      <c r="M4752">
        <f t="shared" ca="1" si="622"/>
        <v>0</v>
      </c>
      <c r="N4752">
        <f t="shared" ca="1" si="622"/>
        <v>0</v>
      </c>
      <c r="O4752" t="str">
        <f t="shared" ref="O4752:O4815" ca="1" si="628">VLOOKUP($H4752,$G$8:$I$13,2,FALSE)</f>
        <v>d:AA</v>
      </c>
      <c r="P4752" t="str">
        <f t="shared" ref="P4752:P4815" ca="1" si="629">VLOOKUP($H4752,$G$8:$I$13,3,FALSE)</f>
        <v>d11:Aa11</v>
      </c>
    </row>
    <row r="4753" spans="1:16">
      <c r="A4753" t="str">
        <f t="shared" si="623"/>
        <v>97</v>
      </c>
      <c r="B4753" t="str">
        <f t="shared" ca="1" si="624"/>
        <v>GRP</v>
      </c>
      <c r="C4753" t="s">
        <v>5815</v>
      </c>
      <c r="D4753" t="s">
        <v>5860</v>
      </c>
      <c r="E4753">
        <f t="shared" ca="1" si="625"/>
        <v>0</v>
      </c>
      <c r="H4753" t="str">
        <f t="shared" ca="1" si="626"/>
        <v>'360 GHOST LINE'!</v>
      </c>
      <c r="I4753" t="str">
        <f t="shared" ca="1" si="627"/>
        <v>'360 GHOST LINE'!</v>
      </c>
      <c r="J4753">
        <f t="shared" ca="1" si="622"/>
        <v>0</v>
      </c>
      <c r="K4753">
        <f t="shared" ca="1" si="622"/>
        <v>0</v>
      </c>
      <c r="L4753">
        <f t="shared" ca="1" si="622"/>
        <v>0</v>
      </c>
      <c r="M4753">
        <f t="shared" ca="1" si="622"/>
        <v>0</v>
      </c>
      <c r="N4753">
        <f t="shared" ca="1" si="622"/>
        <v>0</v>
      </c>
      <c r="O4753" t="str">
        <f t="shared" ca="1" si="628"/>
        <v>d:AA</v>
      </c>
      <c r="P4753" t="str">
        <f t="shared" ca="1" si="629"/>
        <v>d11:Aa11</v>
      </c>
    </row>
    <row r="4754" spans="1:16">
      <c r="A4754" t="str">
        <f t="shared" si="623"/>
        <v>97</v>
      </c>
      <c r="B4754" t="str">
        <f t="shared" ca="1" si="624"/>
        <v>GRP</v>
      </c>
      <c r="C4754" t="s">
        <v>5816</v>
      </c>
      <c r="D4754" t="s">
        <v>5861</v>
      </c>
      <c r="E4754">
        <f t="shared" ca="1" si="625"/>
        <v>0</v>
      </c>
      <c r="H4754" t="str">
        <f t="shared" ca="1" si="626"/>
        <v>'360 GHOST LINE'!</v>
      </c>
      <c r="I4754" t="str">
        <f t="shared" ca="1" si="627"/>
        <v>'360 GHOST LINE'!</v>
      </c>
      <c r="J4754">
        <f t="shared" ca="1" si="622"/>
        <v>0</v>
      </c>
      <c r="K4754">
        <f t="shared" ca="1" si="622"/>
        <v>0</v>
      </c>
      <c r="L4754">
        <f t="shared" ca="1" si="622"/>
        <v>0</v>
      </c>
      <c r="M4754">
        <f t="shared" ca="1" si="622"/>
        <v>0</v>
      </c>
      <c r="N4754">
        <f t="shared" ca="1" si="622"/>
        <v>0</v>
      </c>
      <c r="O4754" t="str">
        <f t="shared" ca="1" si="628"/>
        <v>d:AA</v>
      </c>
      <c r="P4754" t="str">
        <f t="shared" ca="1" si="629"/>
        <v>d11:Aa11</v>
      </c>
    </row>
    <row r="4755" spans="1:16">
      <c r="A4755" t="str">
        <f t="shared" si="623"/>
        <v>97</v>
      </c>
      <c r="B4755" t="str">
        <f t="shared" ca="1" si="624"/>
        <v>GRP</v>
      </c>
      <c r="C4755" t="s">
        <v>5817</v>
      </c>
      <c r="D4755" t="s">
        <v>5862</v>
      </c>
      <c r="E4755">
        <f t="shared" ca="1" si="625"/>
        <v>0</v>
      </c>
      <c r="H4755" t="str">
        <f t="shared" ca="1" si="626"/>
        <v>'360 GHOST LINE'!</v>
      </c>
      <c r="I4755" t="str">
        <f t="shared" ca="1" si="627"/>
        <v>'360 GHOST LINE'!</v>
      </c>
      <c r="J4755">
        <f t="shared" ca="1" si="622"/>
        <v>0</v>
      </c>
      <c r="K4755">
        <f t="shared" ca="1" si="622"/>
        <v>0</v>
      </c>
      <c r="L4755">
        <f t="shared" ca="1" si="622"/>
        <v>0</v>
      </c>
      <c r="M4755">
        <f t="shared" ca="1" si="622"/>
        <v>0</v>
      </c>
      <c r="N4755">
        <f t="shared" ca="1" si="622"/>
        <v>0</v>
      </c>
      <c r="O4755" t="str">
        <f t="shared" ca="1" si="628"/>
        <v>d:AA</v>
      </c>
      <c r="P4755" t="str">
        <f t="shared" ca="1" si="629"/>
        <v>d11:Aa11</v>
      </c>
    </row>
    <row r="4756" spans="1:16">
      <c r="A4756" t="str">
        <f t="shared" si="623"/>
        <v>97</v>
      </c>
      <c r="B4756" t="str">
        <f t="shared" ca="1" si="624"/>
        <v>GRP</v>
      </c>
      <c r="C4756" t="s">
        <v>5818</v>
      </c>
      <c r="D4756" t="s">
        <v>5863</v>
      </c>
      <c r="E4756">
        <f t="shared" ca="1" si="625"/>
        <v>0</v>
      </c>
      <c r="H4756" t="str">
        <f t="shared" ca="1" si="626"/>
        <v>'360 GHOST LINE'!</v>
      </c>
      <c r="I4756" t="str">
        <f t="shared" ca="1" si="627"/>
        <v>'360 GHOST LINE'!</v>
      </c>
      <c r="J4756">
        <f t="shared" ca="1" si="622"/>
        <v>0</v>
      </c>
      <c r="K4756">
        <f t="shared" ca="1" si="622"/>
        <v>0</v>
      </c>
      <c r="L4756">
        <f t="shared" ca="1" si="622"/>
        <v>0</v>
      </c>
      <c r="M4756">
        <f t="shared" ca="1" si="622"/>
        <v>0</v>
      </c>
      <c r="N4756">
        <f t="shared" ca="1" si="622"/>
        <v>0</v>
      </c>
      <c r="O4756" t="str">
        <f t="shared" ca="1" si="628"/>
        <v>d:AA</v>
      </c>
      <c r="P4756" t="str">
        <f t="shared" ca="1" si="629"/>
        <v>d11:Aa11</v>
      </c>
    </row>
    <row r="4757" spans="1:16">
      <c r="A4757" t="str">
        <f t="shared" si="623"/>
        <v>97</v>
      </c>
      <c r="B4757" t="str">
        <f t="shared" ca="1" si="624"/>
        <v>GRP</v>
      </c>
      <c r="C4757" t="s">
        <v>5819</v>
      </c>
      <c r="D4757" t="s">
        <v>5864</v>
      </c>
      <c r="E4757">
        <f t="shared" ca="1" si="625"/>
        <v>0</v>
      </c>
      <c r="H4757" t="str">
        <f t="shared" ca="1" si="626"/>
        <v>'360 GHOST LINE'!</v>
      </c>
      <c r="I4757" t="str">
        <f t="shared" ca="1" si="627"/>
        <v>'360 GHOST LINE'!</v>
      </c>
      <c r="J4757">
        <f t="shared" ca="1" si="622"/>
        <v>0</v>
      </c>
      <c r="K4757">
        <f t="shared" ca="1" si="622"/>
        <v>0</v>
      </c>
      <c r="L4757">
        <f t="shared" ca="1" si="622"/>
        <v>0</v>
      </c>
      <c r="M4757">
        <f t="shared" ca="1" si="622"/>
        <v>0</v>
      </c>
      <c r="N4757">
        <f t="shared" ca="1" si="622"/>
        <v>0</v>
      </c>
      <c r="O4757" t="str">
        <f t="shared" ca="1" si="628"/>
        <v>d:AA</v>
      </c>
      <c r="P4757" t="str">
        <f t="shared" ca="1" si="629"/>
        <v>d11:Aa11</v>
      </c>
    </row>
    <row r="4758" spans="1:16">
      <c r="A4758" t="str">
        <f t="shared" si="623"/>
        <v>97</v>
      </c>
      <c r="B4758" t="str">
        <f t="shared" ca="1" si="624"/>
        <v>GRP</v>
      </c>
      <c r="C4758" t="s">
        <v>5820</v>
      </c>
      <c r="D4758" t="s">
        <v>5865</v>
      </c>
      <c r="E4758">
        <f t="shared" ca="1" si="625"/>
        <v>0</v>
      </c>
      <c r="H4758" t="str">
        <f t="shared" ca="1" si="626"/>
        <v>'360 GHOST LINE'!</v>
      </c>
      <c r="I4758" t="str">
        <f t="shared" ca="1" si="627"/>
        <v>'360 GHOST LINE'!</v>
      </c>
      <c r="J4758">
        <f t="shared" ca="1" si="622"/>
        <v>0</v>
      </c>
      <c r="K4758">
        <f t="shared" ca="1" si="622"/>
        <v>0</v>
      </c>
      <c r="L4758">
        <f t="shared" ca="1" si="622"/>
        <v>0</v>
      </c>
      <c r="M4758">
        <f t="shared" ca="1" si="622"/>
        <v>0</v>
      </c>
      <c r="N4758">
        <f t="shared" ca="1" si="622"/>
        <v>0</v>
      </c>
      <c r="O4758" t="str">
        <f t="shared" ca="1" si="628"/>
        <v>d:AA</v>
      </c>
      <c r="P4758" t="str">
        <f t="shared" ca="1" si="629"/>
        <v>d11:Aa11</v>
      </c>
    </row>
    <row r="4759" spans="1:16">
      <c r="A4759" t="str">
        <f t="shared" si="623"/>
        <v>97</v>
      </c>
      <c r="B4759" t="str">
        <f t="shared" ca="1" si="624"/>
        <v>GRP</v>
      </c>
      <c r="C4759" t="s">
        <v>5821</v>
      </c>
      <c r="D4759" t="s">
        <v>5866</v>
      </c>
      <c r="E4759">
        <f t="shared" ca="1" si="625"/>
        <v>0</v>
      </c>
      <c r="H4759" t="str">
        <f t="shared" ca="1" si="626"/>
        <v>'360 GHOST LINE'!</v>
      </c>
      <c r="I4759" t="str">
        <f t="shared" ca="1" si="627"/>
        <v>'360 GHOST LINE'!</v>
      </c>
      <c r="J4759">
        <f t="shared" ref="J4759:N4809" ca="1" si="630">IF(IFERROR(VLOOKUP($C4759,INDIRECT(J$14&amp;"D:D"),1,FALSE),0)&lt;&gt;0,J$14,0)</f>
        <v>0</v>
      </c>
      <c r="K4759">
        <f t="shared" ca="1" si="630"/>
        <v>0</v>
      </c>
      <c r="L4759">
        <f t="shared" ca="1" si="630"/>
        <v>0</v>
      </c>
      <c r="M4759">
        <f t="shared" ca="1" si="630"/>
        <v>0</v>
      </c>
      <c r="N4759">
        <f t="shared" ca="1" si="630"/>
        <v>0</v>
      </c>
      <c r="O4759" t="str">
        <f t="shared" ca="1" si="628"/>
        <v>d:AA</v>
      </c>
      <c r="P4759" t="str">
        <f t="shared" ca="1" si="629"/>
        <v>d11:Aa11</v>
      </c>
    </row>
    <row r="4760" spans="1:16">
      <c r="A4760" t="str">
        <f t="shared" si="623"/>
        <v>97</v>
      </c>
      <c r="B4760" t="str">
        <f t="shared" ca="1" si="624"/>
        <v>GRP</v>
      </c>
      <c r="C4760" t="s">
        <v>5822</v>
      </c>
      <c r="D4760" t="s">
        <v>5867</v>
      </c>
      <c r="E4760">
        <f t="shared" ca="1" si="625"/>
        <v>0</v>
      </c>
      <c r="H4760" t="str">
        <f t="shared" ca="1" si="626"/>
        <v>'360 GHOST LINE'!</v>
      </c>
      <c r="I4760" t="str">
        <f t="shared" ca="1" si="627"/>
        <v>'360 GHOST LINE'!</v>
      </c>
      <c r="J4760">
        <f t="shared" ca="1" si="630"/>
        <v>0</v>
      </c>
      <c r="K4760">
        <f t="shared" ca="1" si="630"/>
        <v>0</v>
      </c>
      <c r="L4760">
        <f t="shared" ca="1" si="630"/>
        <v>0</v>
      </c>
      <c r="M4760">
        <f t="shared" ca="1" si="630"/>
        <v>0</v>
      </c>
      <c r="N4760">
        <f t="shared" ca="1" si="630"/>
        <v>0</v>
      </c>
      <c r="O4760" t="str">
        <f t="shared" ca="1" si="628"/>
        <v>d:AA</v>
      </c>
      <c r="P4760" t="str">
        <f t="shared" ca="1" si="629"/>
        <v>d11:Aa11</v>
      </c>
    </row>
    <row r="4761" spans="1:16">
      <c r="A4761" t="str">
        <f t="shared" si="623"/>
        <v>97</v>
      </c>
      <c r="B4761" t="str">
        <f t="shared" ca="1" si="624"/>
        <v>GRP</v>
      </c>
      <c r="C4761" t="s">
        <v>5823</v>
      </c>
      <c r="D4761" t="s">
        <v>5868</v>
      </c>
      <c r="E4761">
        <f t="shared" ca="1" si="625"/>
        <v>0</v>
      </c>
      <c r="H4761" t="str">
        <f t="shared" ca="1" si="626"/>
        <v>'360 GHOST LINE'!</v>
      </c>
      <c r="I4761" t="str">
        <f t="shared" ca="1" si="627"/>
        <v>'360 GHOST LINE'!</v>
      </c>
      <c r="J4761">
        <f t="shared" ca="1" si="630"/>
        <v>0</v>
      </c>
      <c r="K4761">
        <f t="shared" ca="1" si="630"/>
        <v>0</v>
      </c>
      <c r="L4761">
        <f t="shared" ca="1" si="630"/>
        <v>0</v>
      </c>
      <c r="M4761">
        <f t="shared" ca="1" si="630"/>
        <v>0</v>
      </c>
      <c r="N4761">
        <f t="shared" ca="1" si="630"/>
        <v>0</v>
      </c>
      <c r="O4761" t="str">
        <f t="shared" ca="1" si="628"/>
        <v>d:AA</v>
      </c>
      <c r="P4761" t="str">
        <f t="shared" ca="1" si="629"/>
        <v>d11:Aa11</v>
      </c>
    </row>
    <row r="4762" spans="1:16">
      <c r="A4762" t="str">
        <f t="shared" si="623"/>
        <v>97</v>
      </c>
      <c r="B4762" t="str">
        <f t="shared" ca="1" si="624"/>
        <v>GRP</v>
      </c>
      <c r="C4762" t="s">
        <v>5812</v>
      </c>
      <c r="D4762" t="s">
        <v>5846</v>
      </c>
      <c r="E4762">
        <f t="shared" ca="1" si="625"/>
        <v>0</v>
      </c>
      <c r="H4762" t="str">
        <f t="shared" ca="1" si="626"/>
        <v>'360 GHOST LINE'!</v>
      </c>
      <c r="I4762" t="str">
        <f t="shared" ca="1" si="627"/>
        <v>'360 GHOST LINE'!</v>
      </c>
      <c r="J4762">
        <f t="shared" ca="1" si="630"/>
        <v>0</v>
      </c>
      <c r="K4762">
        <f t="shared" ca="1" si="630"/>
        <v>0</v>
      </c>
      <c r="L4762">
        <f t="shared" ca="1" si="630"/>
        <v>0</v>
      </c>
      <c r="M4762">
        <f t="shared" ca="1" si="630"/>
        <v>0</v>
      </c>
      <c r="N4762">
        <f t="shared" ca="1" si="630"/>
        <v>0</v>
      </c>
      <c r="O4762" t="str">
        <f t="shared" ca="1" si="628"/>
        <v>d:AA</v>
      </c>
      <c r="P4762" t="str">
        <f t="shared" ca="1" si="629"/>
        <v>d11:Aa11</v>
      </c>
    </row>
    <row r="4763" spans="1:16">
      <c r="A4763" t="str">
        <f t="shared" si="623"/>
        <v>98</v>
      </c>
      <c r="B4763" t="str">
        <f t="shared" ca="1" si="624"/>
        <v>GRP</v>
      </c>
      <c r="C4763" t="s">
        <v>5106</v>
      </c>
      <c r="D4763" t="s">
        <v>5132</v>
      </c>
      <c r="E4763">
        <f t="shared" ca="1" si="625"/>
        <v>0</v>
      </c>
      <c r="H4763" t="str">
        <f t="shared" ca="1" si="626"/>
        <v>'360 GHOST LINE'!</v>
      </c>
      <c r="I4763" t="str">
        <f t="shared" ca="1" si="627"/>
        <v>'360 GHOST LINE'!</v>
      </c>
      <c r="J4763">
        <f t="shared" ca="1" si="630"/>
        <v>0</v>
      </c>
      <c r="K4763">
        <f t="shared" ca="1" si="630"/>
        <v>0</v>
      </c>
      <c r="L4763">
        <f t="shared" ca="1" si="630"/>
        <v>0</v>
      </c>
      <c r="M4763">
        <f t="shared" ca="1" si="630"/>
        <v>0</v>
      </c>
      <c r="N4763">
        <f t="shared" ca="1" si="630"/>
        <v>0</v>
      </c>
      <c r="O4763" t="str">
        <f t="shared" ca="1" si="628"/>
        <v>d:AA</v>
      </c>
      <c r="P4763" t="str">
        <f t="shared" ca="1" si="629"/>
        <v>d11:Aa11</v>
      </c>
    </row>
    <row r="4764" spans="1:16">
      <c r="A4764" t="str">
        <f t="shared" si="623"/>
        <v>98</v>
      </c>
      <c r="B4764" t="str">
        <f t="shared" ca="1" si="624"/>
        <v>GRP</v>
      </c>
      <c r="C4764" t="s">
        <v>5120</v>
      </c>
      <c r="D4764" t="s">
        <v>5144</v>
      </c>
      <c r="E4764">
        <f t="shared" ca="1" si="625"/>
        <v>0</v>
      </c>
      <c r="H4764" t="str">
        <f t="shared" ca="1" si="626"/>
        <v>'360 GHOST LINE'!</v>
      </c>
      <c r="I4764" t="str">
        <f t="shared" ca="1" si="627"/>
        <v>'360 GHOST LINE'!</v>
      </c>
      <c r="J4764">
        <f t="shared" ca="1" si="630"/>
        <v>0</v>
      </c>
      <c r="K4764">
        <f t="shared" ca="1" si="630"/>
        <v>0</v>
      </c>
      <c r="L4764">
        <f t="shared" ca="1" si="630"/>
        <v>0</v>
      </c>
      <c r="M4764">
        <f t="shared" ca="1" si="630"/>
        <v>0</v>
      </c>
      <c r="N4764">
        <f t="shared" ca="1" si="630"/>
        <v>0</v>
      </c>
      <c r="O4764" t="str">
        <f t="shared" ca="1" si="628"/>
        <v>d:AA</v>
      </c>
      <c r="P4764" t="str">
        <f t="shared" ca="1" si="629"/>
        <v>d11:Aa11</v>
      </c>
    </row>
    <row r="4765" spans="1:16">
      <c r="A4765" t="str">
        <f t="shared" si="623"/>
        <v>98</v>
      </c>
      <c r="B4765" t="str">
        <f t="shared" ca="1" si="624"/>
        <v>GRP</v>
      </c>
      <c r="C4765" t="s">
        <v>5107</v>
      </c>
      <c r="D4765" t="s">
        <v>5133</v>
      </c>
      <c r="E4765">
        <f t="shared" ca="1" si="625"/>
        <v>0</v>
      </c>
      <c r="H4765" t="str">
        <f t="shared" ca="1" si="626"/>
        <v>'360 GHOST LINE'!</v>
      </c>
      <c r="I4765" t="str">
        <f t="shared" ca="1" si="627"/>
        <v>'360 GHOST LINE'!</v>
      </c>
      <c r="J4765">
        <f t="shared" ca="1" si="630"/>
        <v>0</v>
      </c>
      <c r="K4765">
        <f t="shared" ca="1" si="630"/>
        <v>0</v>
      </c>
      <c r="L4765">
        <f t="shared" ca="1" si="630"/>
        <v>0</v>
      </c>
      <c r="M4765">
        <f t="shared" ca="1" si="630"/>
        <v>0</v>
      </c>
      <c r="N4765">
        <f t="shared" ca="1" si="630"/>
        <v>0</v>
      </c>
      <c r="O4765" t="str">
        <f t="shared" ca="1" si="628"/>
        <v>d:AA</v>
      </c>
      <c r="P4765" t="str">
        <f t="shared" ca="1" si="629"/>
        <v>d11:Aa11</v>
      </c>
    </row>
    <row r="4766" spans="1:16">
      <c r="A4766" t="str">
        <f t="shared" si="623"/>
        <v>98</v>
      </c>
      <c r="B4766" t="str">
        <f t="shared" ca="1" si="624"/>
        <v>GRP</v>
      </c>
      <c r="C4766" t="s">
        <v>5108</v>
      </c>
      <c r="D4766" t="s">
        <v>5134</v>
      </c>
      <c r="E4766">
        <f t="shared" ca="1" si="625"/>
        <v>0</v>
      </c>
      <c r="H4766" t="str">
        <f t="shared" ca="1" si="626"/>
        <v>'360 GHOST LINE'!</v>
      </c>
      <c r="I4766" t="str">
        <f t="shared" ca="1" si="627"/>
        <v>'360 GHOST LINE'!</v>
      </c>
      <c r="J4766">
        <f t="shared" ca="1" si="630"/>
        <v>0</v>
      </c>
      <c r="K4766">
        <f t="shared" ca="1" si="630"/>
        <v>0</v>
      </c>
      <c r="L4766">
        <f t="shared" ca="1" si="630"/>
        <v>0</v>
      </c>
      <c r="M4766">
        <f t="shared" ca="1" si="630"/>
        <v>0</v>
      </c>
      <c r="N4766">
        <f t="shared" ca="1" si="630"/>
        <v>0</v>
      </c>
      <c r="O4766" t="str">
        <f t="shared" ca="1" si="628"/>
        <v>d:AA</v>
      </c>
      <c r="P4766" t="str">
        <f t="shared" ca="1" si="629"/>
        <v>d11:Aa11</v>
      </c>
    </row>
    <row r="4767" spans="1:16">
      <c r="A4767" t="str">
        <f t="shared" si="623"/>
        <v>98</v>
      </c>
      <c r="B4767" t="str">
        <f t="shared" ca="1" si="624"/>
        <v>GRP</v>
      </c>
      <c r="C4767" t="s">
        <v>5109</v>
      </c>
      <c r="D4767" t="s">
        <v>5135</v>
      </c>
      <c r="E4767">
        <f t="shared" ca="1" si="625"/>
        <v>0</v>
      </c>
      <c r="H4767" t="str">
        <f t="shared" ca="1" si="626"/>
        <v>'360 GHOST LINE'!</v>
      </c>
      <c r="I4767" t="str">
        <f t="shared" ca="1" si="627"/>
        <v>'360 GHOST LINE'!</v>
      </c>
      <c r="J4767">
        <f t="shared" ca="1" si="630"/>
        <v>0</v>
      </c>
      <c r="K4767">
        <f t="shared" ca="1" si="630"/>
        <v>0</v>
      </c>
      <c r="L4767">
        <f t="shared" ca="1" si="630"/>
        <v>0</v>
      </c>
      <c r="M4767">
        <f t="shared" ca="1" si="630"/>
        <v>0</v>
      </c>
      <c r="N4767">
        <f t="shared" ca="1" si="630"/>
        <v>0</v>
      </c>
      <c r="O4767" t="str">
        <f t="shared" ca="1" si="628"/>
        <v>d:AA</v>
      </c>
      <c r="P4767" t="str">
        <f t="shared" ca="1" si="629"/>
        <v>d11:Aa11</v>
      </c>
    </row>
    <row r="4768" spans="1:16">
      <c r="A4768" t="str">
        <f t="shared" si="623"/>
        <v>98</v>
      </c>
      <c r="B4768" t="str">
        <f t="shared" ca="1" si="624"/>
        <v>GRP</v>
      </c>
      <c r="C4768" t="s">
        <v>5110</v>
      </c>
      <c r="D4768" t="s">
        <v>5136</v>
      </c>
      <c r="E4768">
        <f t="shared" ca="1" si="625"/>
        <v>0</v>
      </c>
      <c r="H4768" t="str">
        <f t="shared" ca="1" si="626"/>
        <v>'360 GHOST LINE'!</v>
      </c>
      <c r="I4768" t="str">
        <f t="shared" ca="1" si="627"/>
        <v>'360 GHOST LINE'!</v>
      </c>
      <c r="J4768">
        <f t="shared" ca="1" si="630"/>
        <v>0</v>
      </c>
      <c r="K4768">
        <f t="shared" ca="1" si="630"/>
        <v>0</v>
      </c>
      <c r="L4768">
        <f t="shared" ca="1" si="630"/>
        <v>0</v>
      </c>
      <c r="M4768">
        <f t="shared" ca="1" si="630"/>
        <v>0</v>
      </c>
      <c r="N4768">
        <f t="shared" ca="1" si="630"/>
        <v>0</v>
      </c>
      <c r="O4768" t="str">
        <f t="shared" ca="1" si="628"/>
        <v>d:AA</v>
      </c>
      <c r="P4768" t="str">
        <f t="shared" ca="1" si="629"/>
        <v>d11:Aa11</v>
      </c>
    </row>
    <row r="4769" spans="1:16">
      <c r="A4769" t="str">
        <f t="shared" si="623"/>
        <v>98</v>
      </c>
      <c r="B4769" t="str">
        <f t="shared" ca="1" si="624"/>
        <v>GRP</v>
      </c>
      <c r="C4769" t="s">
        <v>5116</v>
      </c>
      <c r="D4769" t="s">
        <v>5145</v>
      </c>
      <c r="E4769">
        <f t="shared" ca="1" si="625"/>
        <v>0</v>
      </c>
      <c r="H4769" t="str">
        <f t="shared" ca="1" si="626"/>
        <v>'360 GHOST LINE'!</v>
      </c>
      <c r="I4769" t="str">
        <f t="shared" ca="1" si="627"/>
        <v>'360 GHOST LINE'!</v>
      </c>
      <c r="J4769">
        <f t="shared" ca="1" si="630"/>
        <v>0</v>
      </c>
      <c r="K4769">
        <f t="shared" ca="1" si="630"/>
        <v>0</v>
      </c>
      <c r="L4769">
        <f t="shared" ca="1" si="630"/>
        <v>0</v>
      </c>
      <c r="M4769">
        <f t="shared" ca="1" si="630"/>
        <v>0</v>
      </c>
      <c r="N4769">
        <f t="shared" ca="1" si="630"/>
        <v>0</v>
      </c>
      <c r="O4769" t="str">
        <f t="shared" ca="1" si="628"/>
        <v>d:AA</v>
      </c>
      <c r="P4769" t="str">
        <f t="shared" ca="1" si="629"/>
        <v>d11:Aa11</v>
      </c>
    </row>
    <row r="4770" spans="1:16">
      <c r="A4770" t="str">
        <f t="shared" si="623"/>
        <v>98</v>
      </c>
      <c r="B4770" t="str">
        <f t="shared" ca="1" si="624"/>
        <v>GRP</v>
      </c>
      <c r="C4770" t="s">
        <v>5111</v>
      </c>
      <c r="D4770" t="s">
        <v>5137</v>
      </c>
      <c r="E4770">
        <f t="shared" ca="1" si="625"/>
        <v>0</v>
      </c>
      <c r="H4770" t="str">
        <f t="shared" ca="1" si="626"/>
        <v>'360 GHOST LINE'!</v>
      </c>
      <c r="I4770" t="str">
        <f t="shared" ca="1" si="627"/>
        <v>'360 GHOST LINE'!</v>
      </c>
      <c r="J4770">
        <f t="shared" ca="1" si="630"/>
        <v>0</v>
      </c>
      <c r="K4770">
        <f t="shared" ca="1" si="630"/>
        <v>0</v>
      </c>
      <c r="L4770">
        <f t="shared" ca="1" si="630"/>
        <v>0</v>
      </c>
      <c r="M4770">
        <f t="shared" ca="1" si="630"/>
        <v>0</v>
      </c>
      <c r="N4770">
        <f t="shared" ca="1" si="630"/>
        <v>0</v>
      </c>
      <c r="O4770" t="str">
        <f t="shared" ca="1" si="628"/>
        <v>d:AA</v>
      </c>
      <c r="P4770" t="str">
        <f t="shared" ca="1" si="629"/>
        <v>d11:Aa11</v>
      </c>
    </row>
    <row r="4771" spans="1:16">
      <c r="A4771" t="str">
        <f t="shared" si="623"/>
        <v>98</v>
      </c>
      <c r="B4771" t="str">
        <f t="shared" ca="1" si="624"/>
        <v>GRP</v>
      </c>
      <c r="C4771" t="s">
        <v>5112</v>
      </c>
      <c r="D4771" t="s">
        <v>5138</v>
      </c>
      <c r="E4771">
        <f t="shared" ca="1" si="625"/>
        <v>0</v>
      </c>
      <c r="H4771" t="str">
        <f t="shared" ca="1" si="626"/>
        <v>'360 GHOST LINE'!</v>
      </c>
      <c r="I4771" t="str">
        <f t="shared" ca="1" si="627"/>
        <v>'360 GHOST LINE'!</v>
      </c>
      <c r="J4771">
        <f t="shared" ca="1" si="630"/>
        <v>0</v>
      </c>
      <c r="K4771">
        <f t="shared" ca="1" si="630"/>
        <v>0</v>
      </c>
      <c r="L4771">
        <f t="shared" ca="1" si="630"/>
        <v>0</v>
      </c>
      <c r="M4771">
        <f t="shared" ca="1" si="630"/>
        <v>0</v>
      </c>
      <c r="N4771">
        <f t="shared" ca="1" si="630"/>
        <v>0</v>
      </c>
      <c r="O4771" t="str">
        <f t="shared" ca="1" si="628"/>
        <v>d:AA</v>
      </c>
      <c r="P4771" t="str">
        <f t="shared" ca="1" si="629"/>
        <v>d11:Aa11</v>
      </c>
    </row>
    <row r="4772" spans="1:16">
      <c r="A4772" t="str">
        <f t="shared" si="623"/>
        <v>98</v>
      </c>
      <c r="B4772" t="str">
        <f t="shared" ca="1" si="624"/>
        <v>GRP</v>
      </c>
      <c r="C4772" t="s">
        <v>5114</v>
      </c>
      <c r="D4772" t="s">
        <v>5139</v>
      </c>
      <c r="E4772">
        <f t="shared" ca="1" si="625"/>
        <v>0</v>
      </c>
      <c r="H4772" t="str">
        <f t="shared" ca="1" si="626"/>
        <v>'360 GHOST LINE'!</v>
      </c>
      <c r="I4772" t="str">
        <f t="shared" ca="1" si="627"/>
        <v>'360 GHOST LINE'!</v>
      </c>
      <c r="J4772">
        <f t="shared" ca="1" si="630"/>
        <v>0</v>
      </c>
      <c r="K4772">
        <f t="shared" ca="1" si="630"/>
        <v>0</v>
      </c>
      <c r="L4772">
        <f t="shared" ca="1" si="630"/>
        <v>0</v>
      </c>
      <c r="M4772">
        <f t="shared" ca="1" si="630"/>
        <v>0</v>
      </c>
      <c r="N4772">
        <f t="shared" ca="1" si="630"/>
        <v>0</v>
      </c>
      <c r="O4772" t="str">
        <f t="shared" ca="1" si="628"/>
        <v>d:AA</v>
      </c>
      <c r="P4772" t="str">
        <f t="shared" ca="1" si="629"/>
        <v>d11:Aa11</v>
      </c>
    </row>
    <row r="4773" spans="1:16">
      <c r="A4773" t="str">
        <f t="shared" si="623"/>
        <v>98</v>
      </c>
      <c r="B4773" t="str">
        <f t="shared" ca="1" si="624"/>
        <v>GRP</v>
      </c>
      <c r="C4773" t="s">
        <v>5113</v>
      </c>
      <c r="D4773" t="s">
        <v>5140</v>
      </c>
      <c r="E4773">
        <f t="shared" ca="1" si="625"/>
        <v>0</v>
      </c>
      <c r="H4773" t="str">
        <f t="shared" ca="1" si="626"/>
        <v>'360 GHOST LINE'!</v>
      </c>
      <c r="I4773" t="str">
        <f t="shared" ca="1" si="627"/>
        <v>'360 GHOST LINE'!</v>
      </c>
      <c r="J4773">
        <f t="shared" ca="1" si="630"/>
        <v>0</v>
      </c>
      <c r="K4773">
        <f t="shared" ca="1" si="630"/>
        <v>0</v>
      </c>
      <c r="L4773">
        <f t="shared" ca="1" si="630"/>
        <v>0</v>
      </c>
      <c r="M4773">
        <f t="shared" ca="1" si="630"/>
        <v>0</v>
      </c>
      <c r="N4773">
        <f t="shared" ca="1" si="630"/>
        <v>0</v>
      </c>
      <c r="O4773" t="str">
        <f t="shared" ca="1" si="628"/>
        <v>d:AA</v>
      </c>
      <c r="P4773" t="str">
        <f t="shared" ca="1" si="629"/>
        <v>d11:Aa11</v>
      </c>
    </row>
    <row r="4774" spans="1:16">
      <c r="A4774" t="str">
        <f t="shared" si="623"/>
        <v>98</v>
      </c>
      <c r="B4774" t="str">
        <f t="shared" ca="1" si="624"/>
        <v>GRP</v>
      </c>
      <c r="C4774" t="s">
        <v>5117</v>
      </c>
      <c r="D4774" t="s">
        <v>5141</v>
      </c>
      <c r="E4774">
        <f t="shared" ca="1" si="625"/>
        <v>0</v>
      </c>
      <c r="H4774" t="str">
        <f t="shared" ca="1" si="626"/>
        <v>'360 GHOST LINE'!</v>
      </c>
      <c r="I4774" t="str">
        <f t="shared" ca="1" si="627"/>
        <v>'360 GHOST LINE'!</v>
      </c>
      <c r="J4774">
        <f t="shared" ca="1" si="630"/>
        <v>0</v>
      </c>
      <c r="K4774">
        <f t="shared" ca="1" si="630"/>
        <v>0</v>
      </c>
      <c r="L4774">
        <f t="shared" ca="1" si="630"/>
        <v>0</v>
      </c>
      <c r="M4774">
        <f t="shared" ca="1" si="630"/>
        <v>0</v>
      </c>
      <c r="N4774">
        <f t="shared" ca="1" si="630"/>
        <v>0</v>
      </c>
      <c r="O4774" t="str">
        <f t="shared" ca="1" si="628"/>
        <v>d:AA</v>
      </c>
      <c r="P4774" t="str">
        <f t="shared" ca="1" si="629"/>
        <v>d11:Aa11</v>
      </c>
    </row>
    <row r="4775" spans="1:16">
      <c r="A4775" t="str">
        <f t="shared" si="623"/>
        <v>98</v>
      </c>
      <c r="B4775" t="str">
        <f t="shared" ca="1" si="624"/>
        <v>GRP</v>
      </c>
      <c r="C4775" t="s">
        <v>5118</v>
      </c>
      <c r="D4775" t="s">
        <v>5142</v>
      </c>
      <c r="E4775">
        <f t="shared" ca="1" si="625"/>
        <v>0</v>
      </c>
      <c r="H4775" t="str">
        <f t="shared" ca="1" si="626"/>
        <v>'360 GHOST LINE'!</v>
      </c>
      <c r="I4775" t="str">
        <f t="shared" ca="1" si="627"/>
        <v>'360 GHOST LINE'!</v>
      </c>
      <c r="J4775">
        <f t="shared" ca="1" si="630"/>
        <v>0</v>
      </c>
      <c r="K4775">
        <f t="shared" ca="1" si="630"/>
        <v>0</v>
      </c>
      <c r="L4775">
        <f t="shared" ca="1" si="630"/>
        <v>0</v>
      </c>
      <c r="M4775">
        <f t="shared" ca="1" si="630"/>
        <v>0</v>
      </c>
      <c r="N4775">
        <f t="shared" ca="1" si="630"/>
        <v>0</v>
      </c>
      <c r="O4775" t="str">
        <f t="shared" ca="1" si="628"/>
        <v>d:AA</v>
      </c>
      <c r="P4775" t="str">
        <f t="shared" ca="1" si="629"/>
        <v>d11:Aa11</v>
      </c>
    </row>
    <row r="4776" spans="1:16">
      <c r="A4776" t="str">
        <f t="shared" si="623"/>
        <v>98</v>
      </c>
      <c r="B4776" t="str">
        <f t="shared" ca="1" si="624"/>
        <v>GRP</v>
      </c>
      <c r="C4776" t="s">
        <v>5119</v>
      </c>
      <c r="D4776" t="s">
        <v>5143</v>
      </c>
      <c r="E4776">
        <f t="shared" ca="1" si="625"/>
        <v>0</v>
      </c>
      <c r="H4776" t="str">
        <f t="shared" ca="1" si="626"/>
        <v>'360 GHOST LINE'!</v>
      </c>
      <c r="I4776" t="str">
        <f t="shared" ca="1" si="627"/>
        <v>'360 GHOST LINE'!</v>
      </c>
      <c r="J4776">
        <f t="shared" ca="1" si="630"/>
        <v>0</v>
      </c>
      <c r="K4776">
        <f t="shared" ca="1" si="630"/>
        <v>0</v>
      </c>
      <c r="L4776">
        <f t="shared" ca="1" si="630"/>
        <v>0</v>
      </c>
      <c r="M4776">
        <f t="shared" ca="1" si="630"/>
        <v>0</v>
      </c>
      <c r="N4776">
        <f t="shared" ca="1" si="630"/>
        <v>0</v>
      </c>
      <c r="O4776" t="str">
        <f t="shared" ca="1" si="628"/>
        <v>d:AA</v>
      </c>
      <c r="P4776" t="str">
        <f t="shared" ca="1" si="629"/>
        <v>d11:Aa11</v>
      </c>
    </row>
    <row r="4777" spans="1:16">
      <c r="A4777" t="str">
        <f t="shared" si="623"/>
        <v>98</v>
      </c>
      <c r="B4777" t="str">
        <f t="shared" ca="1" si="624"/>
        <v>GRP</v>
      </c>
      <c r="C4777" t="s">
        <v>5131</v>
      </c>
      <c r="D4777" t="s">
        <v>5146</v>
      </c>
      <c r="E4777">
        <f t="shared" ca="1" si="625"/>
        <v>0</v>
      </c>
      <c r="H4777" t="str">
        <f t="shared" ca="1" si="626"/>
        <v>'360 GHOST LINE'!</v>
      </c>
      <c r="I4777" t="str">
        <f t="shared" ca="1" si="627"/>
        <v>'360 GHOST LINE'!</v>
      </c>
      <c r="J4777">
        <f t="shared" ca="1" si="630"/>
        <v>0</v>
      </c>
      <c r="K4777">
        <f t="shared" ca="1" si="630"/>
        <v>0</v>
      </c>
      <c r="L4777">
        <f t="shared" ca="1" si="630"/>
        <v>0</v>
      </c>
      <c r="M4777">
        <f t="shared" ca="1" si="630"/>
        <v>0</v>
      </c>
      <c r="N4777">
        <f t="shared" ca="1" si="630"/>
        <v>0</v>
      </c>
      <c r="O4777" t="str">
        <f t="shared" ca="1" si="628"/>
        <v>d:AA</v>
      </c>
      <c r="P4777" t="str">
        <f t="shared" ca="1" si="629"/>
        <v>d11:Aa11</v>
      </c>
    </row>
    <row r="4778" spans="1:16">
      <c r="A4778" t="str">
        <f t="shared" si="623"/>
        <v>98</v>
      </c>
      <c r="B4778" t="str">
        <f t="shared" ca="1" si="624"/>
        <v>GRP</v>
      </c>
      <c r="C4778" t="s">
        <v>5811</v>
      </c>
      <c r="D4778" t="s">
        <v>5832</v>
      </c>
      <c r="E4778">
        <f t="shared" ca="1" si="625"/>
        <v>0</v>
      </c>
      <c r="H4778" t="str">
        <f t="shared" ca="1" si="626"/>
        <v>'360 GHOST LINE'!</v>
      </c>
      <c r="I4778" t="str">
        <f t="shared" ca="1" si="627"/>
        <v>'360 GHOST LINE'!</v>
      </c>
      <c r="J4778">
        <f t="shared" ca="1" si="630"/>
        <v>0</v>
      </c>
      <c r="K4778">
        <f t="shared" ca="1" si="630"/>
        <v>0</v>
      </c>
      <c r="L4778">
        <f t="shared" ca="1" si="630"/>
        <v>0</v>
      </c>
      <c r="M4778">
        <f t="shared" ca="1" si="630"/>
        <v>0</v>
      </c>
      <c r="N4778">
        <f t="shared" ca="1" si="630"/>
        <v>0</v>
      </c>
      <c r="O4778" t="str">
        <f t="shared" ca="1" si="628"/>
        <v>d:AA</v>
      </c>
      <c r="P4778" t="str">
        <f t="shared" ca="1" si="629"/>
        <v>d11:Aa11</v>
      </c>
    </row>
    <row r="4779" spans="1:16">
      <c r="A4779" t="str">
        <f t="shared" si="623"/>
        <v>98</v>
      </c>
      <c r="B4779" t="str">
        <f t="shared" ca="1" si="624"/>
        <v>GRP</v>
      </c>
      <c r="C4779" t="s">
        <v>5809</v>
      </c>
      <c r="D4779" t="s">
        <v>6041</v>
      </c>
      <c r="E4779">
        <f t="shared" ca="1" si="625"/>
        <v>0</v>
      </c>
      <c r="H4779" t="str">
        <f t="shared" ca="1" si="626"/>
        <v>'360 GHOST LINE'!</v>
      </c>
      <c r="I4779" t="str">
        <f t="shared" ca="1" si="627"/>
        <v>'360 GHOST LINE'!</v>
      </c>
      <c r="J4779">
        <f t="shared" ca="1" si="630"/>
        <v>0</v>
      </c>
      <c r="K4779">
        <f t="shared" ca="1" si="630"/>
        <v>0</v>
      </c>
      <c r="L4779">
        <f t="shared" ca="1" si="630"/>
        <v>0</v>
      </c>
      <c r="M4779">
        <f t="shared" ca="1" si="630"/>
        <v>0</v>
      </c>
      <c r="N4779">
        <f t="shared" ca="1" si="630"/>
        <v>0</v>
      </c>
      <c r="O4779" t="str">
        <f t="shared" ca="1" si="628"/>
        <v>d:AA</v>
      </c>
      <c r="P4779" t="str">
        <f t="shared" ca="1" si="629"/>
        <v>d11:Aa11</v>
      </c>
    </row>
    <row r="4780" spans="1:16">
      <c r="A4780" t="str">
        <f t="shared" si="623"/>
        <v>98</v>
      </c>
      <c r="B4780" t="str">
        <f t="shared" ca="1" si="624"/>
        <v>GRP</v>
      </c>
      <c r="C4780" t="s">
        <v>5813</v>
      </c>
      <c r="D4780" t="s">
        <v>6042</v>
      </c>
      <c r="E4780">
        <f t="shared" ca="1" si="625"/>
        <v>0</v>
      </c>
      <c r="H4780" t="str">
        <f t="shared" ca="1" si="626"/>
        <v>'360 GHOST LINE'!</v>
      </c>
      <c r="I4780" t="str">
        <f t="shared" ca="1" si="627"/>
        <v>'360 GHOST LINE'!</v>
      </c>
      <c r="J4780">
        <f t="shared" ca="1" si="630"/>
        <v>0</v>
      </c>
      <c r="K4780">
        <f t="shared" ca="1" si="630"/>
        <v>0</v>
      </c>
      <c r="L4780">
        <f t="shared" ca="1" si="630"/>
        <v>0</v>
      </c>
      <c r="M4780">
        <f t="shared" ca="1" si="630"/>
        <v>0</v>
      </c>
      <c r="N4780">
        <f t="shared" ca="1" si="630"/>
        <v>0</v>
      </c>
      <c r="O4780" t="str">
        <f t="shared" ca="1" si="628"/>
        <v>d:AA</v>
      </c>
      <c r="P4780" t="str">
        <f t="shared" ca="1" si="629"/>
        <v>d11:Aa11</v>
      </c>
    </row>
    <row r="4781" spans="1:16">
      <c r="A4781" t="str">
        <f t="shared" si="623"/>
        <v>98</v>
      </c>
      <c r="B4781" t="str">
        <f t="shared" ca="1" si="624"/>
        <v>GRP</v>
      </c>
      <c r="C4781" t="s">
        <v>5814</v>
      </c>
      <c r="D4781" t="s">
        <v>6043</v>
      </c>
      <c r="E4781">
        <f t="shared" ca="1" si="625"/>
        <v>0</v>
      </c>
      <c r="H4781" t="str">
        <f t="shared" ca="1" si="626"/>
        <v>'360 GHOST LINE'!</v>
      </c>
      <c r="I4781" t="str">
        <f t="shared" ca="1" si="627"/>
        <v>'360 GHOST LINE'!</v>
      </c>
      <c r="J4781">
        <f t="shared" ca="1" si="630"/>
        <v>0</v>
      </c>
      <c r="K4781">
        <f t="shared" ca="1" si="630"/>
        <v>0</v>
      </c>
      <c r="L4781">
        <f t="shared" ca="1" si="630"/>
        <v>0</v>
      </c>
      <c r="M4781">
        <f t="shared" ca="1" si="630"/>
        <v>0</v>
      </c>
      <c r="N4781">
        <f t="shared" ca="1" si="630"/>
        <v>0</v>
      </c>
      <c r="O4781" t="str">
        <f t="shared" ca="1" si="628"/>
        <v>d:AA</v>
      </c>
      <c r="P4781" t="str">
        <f t="shared" ca="1" si="629"/>
        <v>d11:Aa11</v>
      </c>
    </row>
    <row r="4782" spans="1:16">
      <c r="A4782" t="str">
        <f t="shared" si="623"/>
        <v>98</v>
      </c>
      <c r="B4782" t="str">
        <f t="shared" ca="1" si="624"/>
        <v>GRP</v>
      </c>
      <c r="C4782" t="s">
        <v>5815</v>
      </c>
      <c r="D4782" t="s">
        <v>6044</v>
      </c>
      <c r="E4782">
        <f t="shared" ca="1" si="625"/>
        <v>0</v>
      </c>
      <c r="H4782" t="str">
        <f t="shared" ca="1" si="626"/>
        <v>'360 GHOST LINE'!</v>
      </c>
      <c r="I4782" t="str">
        <f t="shared" ca="1" si="627"/>
        <v>'360 GHOST LINE'!</v>
      </c>
      <c r="J4782">
        <f t="shared" ca="1" si="630"/>
        <v>0</v>
      </c>
      <c r="K4782">
        <f t="shared" ca="1" si="630"/>
        <v>0</v>
      </c>
      <c r="L4782">
        <f t="shared" ca="1" si="630"/>
        <v>0</v>
      </c>
      <c r="M4782">
        <f t="shared" ca="1" si="630"/>
        <v>0</v>
      </c>
      <c r="N4782">
        <f t="shared" ca="1" si="630"/>
        <v>0</v>
      </c>
      <c r="O4782" t="str">
        <f t="shared" ca="1" si="628"/>
        <v>d:AA</v>
      </c>
      <c r="P4782" t="str">
        <f t="shared" ca="1" si="629"/>
        <v>d11:Aa11</v>
      </c>
    </row>
    <row r="4783" spans="1:16">
      <c r="A4783" t="str">
        <f t="shared" si="623"/>
        <v>98</v>
      </c>
      <c r="B4783" t="str">
        <f t="shared" ca="1" si="624"/>
        <v>GRP</v>
      </c>
      <c r="C4783" t="s">
        <v>5816</v>
      </c>
      <c r="D4783" t="s">
        <v>6050</v>
      </c>
      <c r="E4783">
        <f t="shared" ca="1" si="625"/>
        <v>0</v>
      </c>
      <c r="H4783" t="str">
        <f t="shared" ca="1" si="626"/>
        <v>'360 GHOST LINE'!</v>
      </c>
      <c r="I4783" t="str">
        <f t="shared" ca="1" si="627"/>
        <v>'360 GHOST LINE'!</v>
      </c>
      <c r="J4783">
        <f t="shared" ca="1" si="630"/>
        <v>0</v>
      </c>
      <c r="K4783">
        <f t="shared" ca="1" si="630"/>
        <v>0</v>
      </c>
      <c r="L4783">
        <f t="shared" ca="1" si="630"/>
        <v>0</v>
      </c>
      <c r="M4783">
        <f t="shared" ca="1" si="630"/>
        <v>0</v>
      </c>
      <c r="N4783">
        <f t="shared" ca="1" si="630"/>
        <v>0</v>
      </c>
      <c r="O4783" t="str">
        <f t="shared" ca="1" si="628"/>
        <v>d:AA</v>
      </c>
      <c r="P4783" t="str">
        <f t="shared" ca="1" si="629"/>
        <v>d11:Aa11</v>
      </c>
    </row>
    <row r="4784" spans="1:16">
      <c r="A4784" t="str">
        <f t="shared" si="623"/>
        <v>98</v>
      </c>
      <c r="B4784" t="str">
        <f t="shared" ca="1" si="624"/>
        <v>GRP</v>
      </c>
      <c r="C4784" t="s">
        <v>5817</v>
      </c>
      <c r="D4784" t="s">
        <v>6045</v>
      </c>
      <c r="E4784">
        <f t="shared" ca="1" si="625"/>
        <v>0</v>
      </c>
      <c r="H4784" t="str">
        <f t="shared" ca="1" si="626"/>
        <v>'360 GHOST LINE'!</v>
      </c>
      <c r="I4784" t="str">
        <f t="shared" ca="1" si="627"/>
        <v>'360 GHOST LINE'!</v>
      </c>
      <c r="J4784">
        <f t="shared" ca="1" si="630"/>
        <v>0</v>
      </c>
      <c r="K4784">
        <f t="shared" ca="1" si="630"/>
        <v>0</v>
      </c>
      <c r="L4784">
        <f t="shared" ca="1" si="630"/>
        <v>0</v>
      </c>
      <c r="M4784">
        <f t="shared" ca="1" si="630"/>
        <v>0</v>
      </c>
      <c r="N4784">
        <f t="shared" ca="1" si="630"/>
        <v>0</v>
      </c>
      <c r="O4784" t="str">
        <f t="shared" ca="1" si="628"/>
        <v>d:AA</v>
      </c>
      <c r="P4784" t="str">
        <f t="shared" ca="1" si="629"/>
        <v>d11:Aa11</v>
      </c>
    </row>
    <row r="4785" spans="1:16">
      <c r="A4785" t="str">
        <f t="shared" si="623"/>
        <v>98</v>
      </c>
      <c r="B4785" t="str">
        <f t="shared" ca="1" si="624"/>
        <v>GRP</v>
      </c>
      <c r="C4785" t="s">
        <v>5818</v>
      </c>
      <c r="D4785" t="s">
        <v>6052</v>
      </c>
      <c r="E4785">
        <f t="shared" ca="1" si="625"/>
        <v>0</v>
      </c>
      <c r="H4785" t="str">
        <f t="shared" ca="1" si="626"/>
        <v>'360 GHOST LINE'!</v>
      </c>
      <c r="I4785" t="str">
        <f t="shared" ca="1" si="627"/>
        <v>'360 GHOST LINE'!</v>
      </c>
      <c r="J4785">
        <f t="shared" ca="1" si="630"/>
        <v>0</v>
      </c>
      <c r="K4785">
        <f t="shared" ca="1" si="630"/>
        <v>0</v>
      </c>
      <c r="L4785">
        <f t="shared" ca="1" si="630"/>
        <v>0</v>
      </c>
      <c r="M4785">
        <f t="shared" ca="1" si="630"/>
        <v>0</v>
      </c>
      <c r="N4785">
        <f t="shared" ca="1" si="630"/>
        <v>0</v>
      </c>
      <c r="O4785" t="str">
        <f t="shared" ca="1" si="628"/>
        <v>d:AA</v>
      </c>
      <c r="P4785" t="str">
        <f t="shared" ca="1" si="629"/>
        <v>d11:Aa11</v>
      </c>
    </row>
    <row r="4786" spans="1:16">
      <c r="A4786" t="str">
        <f t="shared" si="623"/>
        <v>98</v>
      </c>
      <c r="B4786" t="str">
        <f t="shared" ca="1" si="624"/>
        <v>GRP</v>
      </c>
      <c r="C4786" t="s">
        <v>5819</v>
      </c>
      <c r="D4786" t="s">
        <v>6051</v>
      </c>
      <c r="E4786">
        <f t="shared" ca="1" si="625"/>
        <v>0</v>
      </c>
      <c r="H4786" t="str">
        <f t="shared" ca="1" si="626"/>
        <v>'360 GHOST LINE'!</v>
      </c>
      <c r="I4786" t="str">
        <f t="shared" ca="1" si="627"/>
        <v>'360 GHOST LINE'!</v>
      </c>
      <c r="J4786">
        <f t="shared" ca="1" si="630"/>
        <v>0</v>
      </c>
      <c r="K4786">
        <f t="shared" ca="1" si="630"/>
        <v>0</v>
      </c>
      <c r="L4786">
        <f t="shared" ca="1" si="630"/>
        <v>0</v>
      </c>
      <c r="M4786">
        <f t="shared" ca="1" si="630"/>
        <v>0</v>
      </c>
      <c r="N4786">
        <f t="shared" ca="1" si="630"/>
        <v>0</v>
      </c>
      <c r="O4786" t="str">
        <f t="shared" ca="1" si="628"/>
        <v>d:AA</v>
      </c>
      <c r="P4786" t="str">
        <f t="shared" ca="1" si="629"/>
        <v>d11:Aa11</v>
      </c>
    </row>
    <row r="4787" spans="1:16">
      <c r="A4787" t="str">
        <f t="shared" si="623"/>
        <v>98</v>
      </c>
      <c r="B4787" t="str">
        <f t="shared" ca="1" si="624"/>
        <v>GRP</v>
      </c>
      <c r="C4787" t="s">
        <v>5820</v>
      </c>
      <c r="D4787" t="s">
        <v>6046</v>
      </c>
      <c r="E4787">
        <f t="shared" ca="1" si="625"/>
        <v>0</v>
      </c>
      <c r="H4787" t="str">
        <f t="shared" ca="1" si="626"/>
        <v>'360 GHOST LINE'!</v>
      </c>
      <c r="I4787" t="str">
        <f t="shared" ca="1" si="627"/>
        <v>'360 GHOST LINE'!</v>
      </c>
      <c r="J4787">
        <f t="shared" ca="1" si="630"/>
        <v>0</v>
      </c>
      <c r="K4787">
        <f t="shared" ca="1" si="630"/>
        <v>0</v>
      </c>
      <c r="L4787">
        <f t="shared" ca="1" si="630"/>
        <v>0</v>
      </c>
      <c r="M4787">
        <f t="shared" ca="1" si="630"/>
        <v>0</v>
      </c>
      <c r="N4787">
        <f t="shared" ca="1" si="630"/>
        <v>0</v>
      </c>
      <c r="O4787" t="str">
        <f t="shared" ca="1" si="628"/>
        <v>d:AA</v>
      </c>
      <c r="P4787" t="str">
        <f t="shared" ca="1" si="629"/>
        <v>d11:Aa11</v>
      </c>
    </row>
    <row r="4788" spans="1:16">
      <c r="A4788" t="str">
        <f t="shared" si="623"/>
        <v>98</v>
      </c>
      <c r="B4788" t="str">
        <f t="shared" ca="1" si="624"/>
        <v>GRP</v>
      </c>
      <c r="C4788" t="s">
        <v>5821</v>
      </c>
      <c r="D4788" t="s">
        <v>6047</v>
      </c>
      <c r="E4788">
        <f t="shared" ca="1" si="625"/>
        <v>0</v>
      </c>
      <c r="H4788" t="str">
        <f t="shared" ca="1" si="626"/>
        <v>'360 GHOST LINE'!</v>
      </c>
      <c r="I4788" t="str">
        <f t="shared" ca="1" si="627"/>
        <v>'360 GHOST LINE'!</v>
      </c>
      <c r="J4788">
        <f t="shared" ca="1" si="630"/>
        <v>0</v>
      </c>
      <c r="K4788">
        <f t="shared" ca="1" si="630"/>
        <v>0</v>
      </c>
      <c r="L4788">
        <f t="shared" ca="1" si="630"/>
        <v>0</v>
      </c>
      <c r="M4788">
        <f t="shared" ca="1" si="630"/>
        <v>0</v>
      </c>
      <c r="N4788">
        <f t="shared" ca="1" si="630"/>
        <v>0</v>
      </c>
      <c r="O4788" t="str">
        <f t="shared" ca="1" si="628"/>
        <v>d:AA</v>
      </c>
      <c r="P4788" t="str">
        <f t="shared" ca="1" si="629"/>
        <v>d11:Aa11</v>
      </c>
    </row>
    <row r="4789" spans="1:16">
      <c r="A4789" t="str">
        <f t="shared" si="623"/>
        <v>98</v>
      </c>
      <c r="B4789" t="str">
        <f t="shared" ca="1" si="624"/>
        <v>GRP</v>
      </c>
      <c r="C4789" t="s">
        <v>5822</v>
      </c>
      <c r="D4789" t="s">
        <v>6048</v>
      </c>
      <c r="E4789">
        <f t="shared" ca="1" si="625"/>
        <v>0</v>
      </c>
      <c r="H4789" t="str">
        <f t="shared" ca="1" si="626"/>
        <v>'360 GHOST LINE'!</v>
      </c>
      <c r="I4789" t="str">
        <f t="shared" ca="1" si="627"/>
        <v>'360 GHOST LINE'!</v>
      </c>
      <c r="J4789">
        <f t="shared" ca="1" si="630"/>
        <v>0</v>
      </c>
      <c r="K4789">
        <f t="shared" ca="1" si="630"/>
        <v>0</v>
      </c>
      <c r="L4789">
        <f t="shared" ca="1" si="630"/>
        <v>0</v>
      </c>
      <c r="M4789">
        <f t="shared" ca="1" si="630"/>
        <v>0</v>
      </c>
      <c r="N4789">
        <f t="shared" ca="1" si="630"/>
        <v>0</v>
      </c>
      <c r="O4789" t="str">
        <f t="shared" ca="1" si="628"/>
        <v>d:AA</v>
      </c>
      <c r="P4789" t="str">
        <f t="shared" ca="1" si="629"/>
        <v>d11:Aa11</v>
      </c>
    </row>
    <row r="4790" spans="1:16">
      <c r="A4790" t="str">
        <f t="shared" si="623"/>
        <v>98</v>
      </c>
      <c r="B4790" t="str">
        <f t="shared" ca="1" si="624"/>
        <v>GRP</v>
      </c>
      <c r="C4790" t="s">
        <v>5823</v>
      </c>
      <c r="D4790" t="s">
        <v>6049</v>
      </c>
      <c r="E4790">
        <f t="shared" ca="1" si="625"/>
        <v>0</v>
      </c>
      <c r="H4790" t="str">
        <f t="shared" ca="1" si="626"/>
        <v>'360 GHOST LINE'!</v>
      </c>
      <c r="I4790" t="str">
        <f t="shared" ca="1" si="627"/>
        <v>'360 GHOST LINE'!</v>
      </c>
      <c r="J4790">
        <f t="shared" ca="1" si="630"/>
        <v>0</v>
      </c>
      <c r="K4790">
        <f t="shared" ca="1" si="630"/>
        <v>0</v>
      </c>
      <c r="L4790">
        <f t="shared" ca="1" si="630"/>
        <v>0</v>
      </c>
      <c r="M4790">
        <f t="shared" ca="1" si="630"/>
        <v>0</v>
      </c>
      <c r="N4790">
        <f t="shared" ca="1" si="630"/>
        <v>0</v>
      </c>
      <c r="O4790" t="str">
        <f t="shared" ca="1" si="628"/>
        <v>d:AA</v>
      </c>
      <c r="P4790" t="str">
        <f t="shared" ca="1" si="629"/>
        <v>d11:Aa11</v>
      </c>
    </row>
    <row r="4791" spans="1:16">
      <c r="A4791" t="str">
        <f t="shared" si="623"/>
        <v>98</v>
      </c>
      <c r="B4791" t="str">
        <f t="shared" ca="1" si="624"/>
        <v>GRP</v>
      </c>
      <c r="C4791" t="s">
        <v>5812</v>
      </c>
      <c r="D4791" t="s">
        <v>5845</v>
      </c>
      <c r="E4791">
        <f t="shared" ca="1" si="625"/>
        <v>0</v>
      </c>
      <c r="H4791" t="str">
        <f t="shared" ca="1" si="626"/>
        <v>'360 GHOST LINE'!</v>
      </c>
      <c r="I4791" t="str">
        <f t="shared" ca="1" si="627"/>
        <v>'360 GHOST LINE'!</v>
      </c>
      <c r="J4791">
        <f t="shared" ca="1" si="630"/>
        <v>0</v>
      </c>
      <c r="K4791">
        <f t="shared" ca="1" si="630"/>
        <v>0</v>
      </c>
      <c r="L4791">
        <f t="shared" ca="1" si="630"/>
        <v>0</v>
      </c>
      <c r="M4791">
        <f t="shared" ca="1" si="630"/>
        <v>0</v>
      </c>
      <c r="N4791">
        <f t="shared" ca="1" si="630"/>
        <v>0</v>
      </c>
      <c r="O4791" t="str">
        <f t="shared" ca="1" si="628"/>
        <v>d:AA</v>
      </c>
      <c r="P4791" t="str">
        <f t="shared" ca="1" si="629"/>
        <v>d11:Aa11</v>
      </c>
    </row>
    <row r="4792" spans="1:16">
      <c r="A4792" t="str">
        <f t="shared" si="623"/>
        <v>96</v>
      </c>
      <c r="B4792" t="str">
        <f t="shared" ca="1" si="624"/>
        <v>GRP</v>
      </c>
      <c r="C4792" t="s">
        <v>5106</v>
      </c>
      <c r="D4792" t="s">
        <v>5642</v>
      </c>
      <c r="E4792">
        <f t="shared" ca="1" si="625"/>
        <v>0</v>
      </c>
      <c r="H4792" t="str">
        <f t="shared" ca="1" si="626"/>
        <v>'360 GHOST LINE'!</v>
      </c>
      <c r="I4792" t="str">
        <f t="shared" ca="1" si="627"/>
        <v>'360 GHOST LINE'!</v>
      </c>
      <c r="J4792">
        <f t="shared" ca="1" si="630"/>
        <v>0</v>
      </c>
      <c r="K4792">
        <f t="shared" ca="1" si="630"/>
        <v>0</v>
      </c>
      <c r="L4792">
        <f t="shared" ca="1" si="630"/>
        <v>0</v>
      </c>
      <c r="M4792">
        <f t="shared" ca="1" si="630"/>
        <v>0</v>
      </c>
      <c r="N4792">
        <f t="shared" ca="1" si="630"/>
        <v>0</v>
      </c>
      <c r="O4792" t="str">
        <f t="shared" ca="1" si="628"/>
        <v>d:AA</v>
      </c>
      <c r="P4792" t="str">
        <f t="shared" ca="1" si="629"/>
        <v>d11:Aa11</v>
      </c>
    </row>
    <row r="4793" spans="1:16">
      <c r="A4793" t="str">
        <f t="shared" ref="A4793:A4856" si="631">MID(D4793,LEN(C4793)+2,LEN(D4793)-LEN(C4793))</f>
        <v>96</v>
      </c>
      <c r="B4793" t="str">
        <f t="shared" ref="B4793:B4856" ca="1" si="632">VLOOKUP(H4793,$A$1:$K$6,11,FALSE)</f>
        <v>GRP</v>
      </c>
      <c r="C4793" t="s">
        <v>5120</v>
      </c>
      <c r="D4793" t="s">
        <v>5643</v>
      </c>
      <c r="E4793">
        <f t="shared" ca="1" si="625"/>
        <v>0</v>
      </c>
      <c r="H4793" t="str">
        <f t="shared" ca="1" si="626"/>
        <v>'360 GHOST LINE'!</v>
      </c>
      <c r="I4793" t="str">
        <f t="shared" ca="1" si="627"/>
        <v>'360 GHOST LINE'!</v>
      </c>
      <c r="J4793">
        <f t="shared" ca="1" si="630"/>
        <v>0</v>
      </c>
      <c r="K4793">
        <f t="shared" ca="1" si="630"/>
        <v>0</v>
      </c>
      <c r="L4793">
        <f t="shared" ca="1" si="630"/>
        <v>0</v>
      </c>
      <c r="M4793">
        <f t="shared" ca="1" si="630"/>
        <v>0</v>
      </c>
      <c r="N4793">
        <f t="shared" ca="1" si="630"/>
        <v>0</v>
      </c>
      <c r="O4793" t="str">
        <f t="shared" ca="1" si="628"/>
        <v>d:AA</v>
      </c>
      <c r="P4793" t="str">
        <f t="shared" ca="1" si="629"/>
        <v>d11:Aa11</v>
      </c>
    </row>
    <row r="4794" spans="1:16">
      <c r="A4794" t="str">
        <f t="shared" si="631"/>
        <v>96</v>
      </c>
      <c r="B4794" t="str">
        <f t="shared" ca="1" si="632"/>
        <v>GRP</v>
      </c>
      <c r="C4794" t="s">
        <v>5107</v>
      </c>
      <c r="D4794" t="s">
        <v>5644</v>
      </c>
      <c r="E4794">
        <f t="shared" ref="E4794:E4857" ca="1" si="633">IFERROR(VLOOKUP(C4794,INDIRECT($H4794&amp;$O4794),MATCH($A4794,INDIRECT($H4794&amp;$P4794),0),FALSE),0)</f>
        <v>0</v>
      </c>
      <c r="H4794" t="str">
        <f t="shared" ref="H4794:H4857" ca="1" si="634">IF(I4794&lt;&gt;0,I4794,IF(J4794&lt;&gt;0,J4794,IF(K4794&lt;&gt;0,K4794,IF(L4794&lt;&gt;0,L4794,IF(M4794&lt;&gt;0,M4794,N4794)))))</f>
        <v>'360 GHOST LINE'!</v>
      </c>
      <c r="I4794" t="str">
        <f t="shared" ref="I4794:I4857" ca="1" si="635">IF(IFERROR(VLOOKUP(C4794,INDIRECT($I$14&amp;"D:D"),1,FALSE),0)&lt;&gt;0,I$14,0)</f>
        <v>'360 GHOST LINE'!</v>
      </c>
      <c r="J4794">
        <f t="shared" ca="1" si="630"/>
        <v>0</v>
      </c>
      <c r="K4794">
        <f t="shared" ca="1" si="630"/>
        <v>0</v>
      </c>
      <c r="L4794">
        <f t="shared" ca="1" si="630"/>
        <v>0</v>
      </c>
      <c r="M4794">
        <f t="shared" ca="1" si="630"/>
        <v>0</v>
      </c>
      <c r="N4794">
        <f t="shared" ca="1" si="630"/>
        <v>0</v>
      </c>
      <c r="O4794" t="str">
        <f t="shared" ca="1" si="628"/>
        <v>d:AA</v>
      </c>
      <c r="P4794" t="str">
        <f t="shared" ca="1" si="629"/>
        <v>d11:Aa11</v>
      </c>
    </row>
    <row r="4795" spans="1:16">
      <c r="A4795" t="str">
        <f t="shared" si="631"/>
        <v>96</v>
      </c>
      <c r="B4795" t="str">
        <f t="shared" ca="1" si="632"/>
        <v>GRP</v>
      </c>
      <c r="C4795" t="s">
        <v>5108</v>
      </c>
      <c r="D4795" t="s">
        <v>5645</v>
      </c>
      <c r="E4795">
        <f t="shared" ca="1" si="633"/>
        <v>0</v>
      </c>
      <c r="H4795" t="str">
        <f t="shared" ca="1" si="634"/>
        <v>'360 GHOST LINE'!</v>
      </c>
      <c r="I4795" t="str">
        <f t="shared" ca="1" si="635"/>
        <v>'360 GHOST LINE'!</v>
      </c>
      <c r="J4795">
        <f t="shared" ca="1" si="630"/>
        <v>0</v>
      </c>
      <c r="K4795">
        <f t="shared" ca="1" si="630"/>
        <v>0</v>
      </c>
      <c r="L4795">
        <f t="shared" ca="1" si="630"/>
        <v>0</v>
      </c>
      <c r="M4795">
        <f t="shared" ca="1" si="630"/>
        <v>0</v>
      </c>
      <c r="N4795">
        <f t="shared" ca="1" si="630"/>
        <v>0</v>
      </c>
      <c r="O4795" t="str">
        <f t="shared" ca="1" si="628"/>
        <v>d:AA</v>
      </c>
      <c r="P4795" t="str">
        <f t="shared" ca="1" si="629"/>
        <v>d11:Aa11</v>
      </c>
    </row>
    <row r="4796" spans="1:16">
      <c r="A4796" t="str">
        <f t="shared" si="631"/>
        <v>96</v>
      </c>
      <c r="B4796" t="str">
        <f t="shared" ca="1" si="632"/>
        <v>GRP</v>
      </c>
      <c r="C4796" t="s">
        <v>5109</v>
      </c>
      <c r="D4796" t="s">
        <v>5646</v>
      </c>
      <c r="E4796">
        <f t="shared" ca="1" si="633"/>
        <v>0</v>
      </c>
      <c r="H4796" t="str">
        <f t="shared" ca="1" si="634"/>
        <v>'360 GHOST LINE'!</v>
      </c>
      <c r="I4796" t="str">
        <f t="shared" ca="1" si="635"/>
        <v>'360 GHOST LINE'!</v>
      </c>
      <c r="J4796">
        <f t="shared" ca="1" si="630"/>
        <v>0</v>
      </c>
      <c r="K4796">
        <f t="shared" ca="1" si="630"/>
        <v>0</v>
      </c>
      <c r="L4796">
        <f t="shared" ca="1" si="630"/>
        <v>0</v>
      </c>
      <c r="M4796">
        <f t="shared" ca="1" si="630"/>
        <v>0</v>
      </c>
      <c r="N4796">
        <f t="shared" ca="1" si="630"/>
        <v>0</v>
      </c>
      <c r="O4796" t="str">
        <f t="shared" ca="1" si="628"/>
        <v>d:AA</v>
      </c>
      <c r="P4796" t="str">
        <f t="shared" ca="1" si="629"/>
        <v>d11:Aa11</v>
      </c>
    </row>
    <row r="4797" spans="1:16">
      <c r="A4797" t="str">
        <f t="shared" si="631"/>
        <v>96</v>
      </c>
      <c r="B4797" t="str">
        <f t="shared" ca="1" si="632"/>
        <v>GRP</v>
      </c>
      <c r="C4797" t="s">
        <v>5110</v>
      </c>
      <c r="D4797" t="s">
        <v>5647</v>
      </c>
      <c r="E4797">
        <f t="shared" ca="1" si="633"/>
        <v>0</v>
      </c>
      <c r="H4797" t="str">
        <f t="shared" ca="1" si="634"/>
        <v>'360 GHOST LINE'!</v>
      </c>
      <c r="I4797" t="str">
        <f t="shared" ca="1" si="635"/>
        <v>'360 GHOST LINE'!</v>
      </c>
      <c r="J4797">
        <f t="shared" ca="1" si="630"/>
        <v>0</v>
      </c>
      <c r="K4797">
        <f t="shared" ca="1" si="630"/>
        <v>0</v>
      </c>
      <c r="L4797">
        <f t="shared" ca="1" si="630"/>
        <v>0</v>
      </c>
      <c r="M4797">
        <f t="shared" ca="1" si="630"/>
        <v>0</v>
      </c>
      <c r="N4797">
        <f t="shared" ca="1" si="630"/>
        <v>0</v>
      </c>
      <c r="O4797" t="str">
        <f t="shared" ca="1" si="628"/>
        <v>d:AA</v>
      </c>
      <c r="P4797" t="str">
        <f t="shared" ca="1" si="629"/>
        <v>d11:Aa11</v>
      </c>
    </row>
    <row r="4798" spans="1:16">
      <c r="A4798" t="str">
        <f t="shared" si="631"/>
        <v>96</v>
      </c>
      <c r="B4798" t="str">
        <f t="shared" ca="1" si="632"/>
        <v>GRP</v>
      </c>
      <c r="C4798" t="s">
        <v>5116</v>
      </c>
      <c r="D4798" t="s">
        <v>5648</v>
      </c>
      <c r="E4798">
        <f t="shared" ca="1" si="633"/>
        <v>0</v>
      </c>
      <c r="H4798" t="str">
        <f t="shared" ca="1" si="634"/>
        <v>'360 GHOST LINE'!</v>
      </c>
      <c r="I4798" t="str">
        <f t="shared" ca="1" si="635"/>
        <v>'360 GHOST LINE'!</v>
      </c>
      <c r="J4798">
        <f t="shared" ca="1" si="630"/>
        <v>0</v>
      </c>
      <c r="K4798">
        <f t="shared" ca="1" si="630"/>
        <v>0</v>
      </c>
      <c r="L4798">
        <f t="shared" ca="1" si="630"/>
        <v>0</v>
      </c>
      <c r="M4798">
        <f t="shared" ca="1" si="630"/>
        <v>0</v>
      </c>
      <c r="N4798">
        <f t="shared" ca="1" si="630"/>
        <v>0</v>
      </c>
      <c r="O4798" t="str">
        <f t="shared" ca="1" si="628"/>
        <v>d:AA</v>
      </c>
      <c r="P4798" t="str">
        <f t="shared" ca="1" si="629"/>
        <v>d11:Aa11</v>
      </c>
    </row>
    <row r="4799" spans="1:16">
      <c r="A4799" t="str">
        <f t="shared" si="631"/>
        <v>96</v>
      </c>
      <c r="B4799" t="str">
        <f t="shared" ca="1" si="632"/>
        <v>GRP</v>
      </c>
      <c r="C4799" t="s">
        <v>5111</v>
      </c>
      <c r="D4799" t="s">
        <v>5649</v>
      </c>
      <c r="E4799">
        <f t="shared" ca="1" si="633"/>
        <v>0</v>
      </c>
      <c r="H4799" t="str">
        <f t="shared" ca="1" si="634"/>
        <v>'360 GHOST LINE'!</v>
      </c>
      <c r="I4799" t="str">
        <f t="shared" ca="1" si="635"/>
        <v>'360 GHOST LINE'!</v>
      </c>
      <c r="J4799">
        <f t="shared" ca="1" si="630"/>
        <v>0</v>
      </c>
      <c r="K4799">
        <f t="shared" ca="1" si="630"/>
        <v>0</v>
      </c>
      <c r="L4799">
        <f t="shared" ca="1" si="630"/>
        <v>0</v>
      </c>
      <c r="M4799">
        <f t="shared" ca="1" si="630"/>
        <v>0</v>
      </c>
      <c r="N4799">
        <f t="shared" ca="1" si="630"/>
        <v>0</v>
      </c>
      <c r="O4799" t="str">
        <f t="shared" ca="1" si="628"/>
        <v>d:AA</v>
      </c>
      <c r="P4799" t="str">
        <f t="shared" ca="1" si="629"/>
        <v>d11:Aa11</v>
      </c>
    </row>
    <row r="4800" spans="1:16">
      <c r="A4800" t="str">
        <f t="shared" si="631"/>
        <v>96</v>
      </c>
      <c r="B4800" t="str">
        <f t="shared" ca="1" si="632"/>
        <v>GRP</v>
      </c>
      <c r="C4800" t="s">
        <v>5112</v>
      </c>
      <c r="D4800" t="s">
        <v>5650</v>
      </c>
      <c r="E4800">
        <f t="shared" ca="1" si="633"/>
        <v>0</v>
      </c>
      <c r="H4800" t="str">
        <f t="shared" ca="1" si="634"/>
        <v>'360 GHOST LINE'!</v>
      </c>
      <c r="I4800" t="str">
        <f t="shared" ca="1" si="635"/>
        <v>'360 GHOST LINE'!</v>
      </c>
      <c r="J4800">
        <f t="shared" ca="1" si="630"/>
        <v>0</v>
      </c>
      <c r="K4800">
        <f t="shared" ca="1" si="630"/>
        <v>0</v>
      </c>
      <c r="L4800">
        <f t="shared" ca="1" si="630"/>
        <v>0</v>
      </c>
      <c r="M4800">
        <f t="shared" ca="1" si="630"/>
        <v>0</v>
      </c>
      <c r="N4800">
        <f t="shared" ca="1" si="630"/>
        <v>0</v>
      </c>
      <c r="O4800" t="str">
        <f t="shared" ca="1" si="628"/>
        <v>d:AA</v>
      </c>
      <c r="P4800" t="str">
        <f t="shared" ca="1" si="629"/>
        <v>d11:Aa11</v>
      </c>
    </row>
    <row r="4801" spans="1:16">
      <c r="A4801" t="str">
        <f t="shared" si="631"/>
        <v>96</v>
      </c>
      <c r="B4801" t="str">
        <f t="shared" ca="1" si="632"/>
        <v>GRP</v>
      </c>
      <c r="C4801" t="s">
        <v>5114</v>
      </c>
      <c r="D4801" t="s">
        <v>5651</v>
      </c>
      <c r="E4801">
        <f t="shared" ca="1" si="633"/>
        <v>0</v>
      </c>
      <c r="H4801" t="str">
        <f t="shared" ca="1" si="634"/>
        <v>'360 GHOST LINE'!</v>
      </c>
      <c r="I4801" t="str">
        <f t="shared" ca="1" si="635"/>
        <v>'360 GHOST LINE'!</v>
      </c>
      <c r="J4801">
        <f t="shared" ca="1" si="630"/>
        <v>0</v>
      </c>
      <c r="K4801">
        <f t="shared" ca="1" si="630"/>
        <v>0</v>
      </c>
      <c r="L4801">
        <f t="shared" ca="1" si="630"/>
        <v>0</v>
      </c>
      <c r="M4801">
        <f t="shared" ca="1" si="630"/>
        <v>0</v>
      </c>
      <c r="N4801">
        <f t="shared" ca="1" si="630"/>
        <v>0</v>
      </c>
      <c r="O4801" t="str">
        <f t="shared" ca="1" si="628"/>
        <v>d:AA</v>
      </c>
      <c r="P4801" t="str">
        <f t="shared" ca="1" si="629"/>
        <v>d11:Aa11</v>
      </c>
    </row>
    <row r="4802" spans="1:16">
      <c r="A4802" t="str">
        <f t="shared" si="631"/>
        <v>96</v>
      </c>
      <c r="B4802" t="str">
        <f t="shared" ca="1" si="632"/>
        <v>GRP</v>
      </c>
      <c r="C4802" t="s">
        <v>5113</v>
      </c>
      <c r="D4802" t="s">
        <v>5652</v>
      </c>
      <c r="E4802">
        <f t="shared" ca="1" si="633"/>
        <v>0</v>
      </c>
      <c r="H4802" t="str">
        <f t="shared" ca="1" si="634"/>
        <v>'360 GHOST LINE'!</v>
      </c>
      <c r="I4802" t="str">
        <f t="shared" ca="1" si="635"/>
        <v>'360 GHOST LINE'!</v>
      </c>
      <c r="J4802">
        <f t="shared" ca="1" si="630"/>
        <v>0</v>
      </c>
      <c r="K4802">
        <f t="shared" ca="1" si="630"/>
        <v>0</v>
      </c>
      <c r="L4802">
        <f t="shared" ca="1" si="630"/>
        <v>0</v>
      </c>
      <c r="M4802">
        <f t="shared" ca="1" si="630"/>
        <v>0</v>
      </c>
      <c r="N4802">
        <f t="shared" ca="1" si="630"/>
        <v>0</v>
      </c>
      <c r="O4802" t="str">
        <f t="shared" ca="1" si="628"/>
        <v>d:AA</v>
      </c>
      <c r="P4802" t="str">
        <f t="shared" ca="1" si="629"/>
        <v>d11:Aa11</v>
      </c>
    </row>
    <row r="4803" spans="1:16">
      <c r="A4803" t="str">
        <f t="shared" si="631"/>
        <v>96</v>
      </c>
      <c r="B4803" t="str">
        <f t="shared" ca="1" si="632"/>
        <v>GRP</v>
      </c>
      <c r="C4803" t="s">
        <v>5117</v>
      </c>
      <c r="D4803" t="s">
        <v>5653</v>
      </c>
      <c r="E4803">
        <f t="shared" ca="1" si="633"/>
        <v>0</v>
      </c>
      <c r="H4803" t="str">
        <f t="shared" ca="1" si="634"/>
        <v>'360 GHOST LINE'!</v>
      </c>
      <c r="I4803" t="str">
        <f t="shared" ca="1" si="635"/>
        <v>'360 GHOST LINE'!</v>
      </c>
      <c r="J4803">
        <f t="shared" ca="1" si="630"/>
        <v>0</v>
      </c>
      <c r="K4803">
        <f t="shared" ca="1" si="630"/>
        <v>0</v>
      </c>
      <c r="L4803">
        <f t="shared" ca="1" si="630"/>
        <v>0</v>
      </c>
      <c r="M4803">
        <f t="shared" ca="1" si="630"/>
        <v>0</v>
      </c>
      <c r="N4803">
        <f t="shared" ca="1" si="630"/>
        <v>0</v>
      </c>
      <c r="O4803" t="str">
        <f t="shared" ca="1" si="628"/>
        <v>d:AA</v>
      </c>
      <c r="P4803" t="str">
        <f t="shared" ca="1" si="629"/>
        <v>d11:Aa11</v>
      </c>
    </row>
    <row r="4804" spans="1:16">
      <c r="A4804" t="str">
        <f t="shared" si="631"/>
        <v>96</v>
      </c>
      <c r="B4804" t="str">
        <f t="shared" ca="1" si="632"/>
        <v>GRP</v>
      </c>
      <c r="C4804" t="s">
        <v>5118</v>
      </c>
      <c r="D4804" t="s">
        <v>5654</v>
      </c>
      <c r="E4804">
        <f t="shared" ca="1" si="633"/>
        <v>0</v>
      </c>
      <c r="H4804" t="str">
        <f t="shared" ca="1" si="634"/>
        <v>'360 GHOST LINE'!</v>
      </c>
      <c r="I4804" t="str">
        <f t="shared" ca="1" si="635"/>
        <v>'360 GHOST LINE'!</v>
      </c>
      <c r="J4804">
        <f t="shared" ca="1" si="630"/>
        <v>0</v>
      </c>
      <c r="K4804">
        <f t="shared" ca="1" si="630"/>
        <v>0</v>
      </c>
      <c r="L4804">
        <f t="shared" ca="1" si="630"/>
        <v>0</v>
      </c>
      <c r="M4804">
        <f t="shared" ca="1" si="630"/>
        <v>0</v>
      </c>
      <c r="N4804">
        <f t="shared" ca="1" si="630"/>
        <v>0</v>
      </c>
      <c r="O4804" t="str">
        <f t="shared" ca="1" si="628"/>
        <v>d:AA</v>
      </c>
      <c r="P4804" t="str">
        <f t="shared" ca="1" si="629"/>
        <v>d11:Aa11</v>
      </c>
    </row>
    <row r="4805" spans="1:16">
      <c r="A4805" t="str">
        <f t="shared" si="631"/>
        <v>96</v>
      </c>
      <c r="B4805" t="str">
        <f t="shared" ca="1" si="632"/>
        <v>GRP</v>
      </c>
      <c r="C4805" t="s">
        <v>5119</v>
      </c>
      <c r="D4805" t="s">
        <v>5655</v>
      </c>
      <c r="E4805">
        <f t="shared" ca="1" si="633"/>
        <v>0</v>
      </c>
      <c r="H4805" t="str">
        <f t="shared" ca="1" si="634"/>
        <v>'360 GHOST LINE'!</v>
      </c>
      <c r="I4805" t="str">
        <f t="shared" ca="1" si="635"/>
        <v>'360 GHOST LINE'!</v>
      </c>
      <c r="J4805">
        <f t="shared" ca="1" si="630"/>
        <v>0</v>
      </c>
      <c r="K4805">
        <f t="shared" ca="1" si="630"/>
        <v>0</v>
      </c>
      <c r="L4805">
        <f t="shared" ca="1" si="630"/>
        <v>0</v>
      </c>
      <c r="M4805">
        <f t="shared" ca="1" si="630"/>
        <v>0</v>
      </c>
      <c r="N4805">
        <f t="shared" ca="1" si="630"/>
        <v>0</v>
      </c>
      <c r="O4805" t="str">
        <f t="shared" ca="1" si="628"/>
        <v>d:AA</v>
      </c>
      <c r="P4805" t="str">
        <f t="shared" ca="1" si="629"/>
        <v>d11:Aa11</v>
      </c>
    </row>
    <row r="4806" spans="1:16">
      <c r="A4806" t="str">
        <f t="shared" si="631"/>
        <v>96</v>
      </c>
      <c r="B4806" t="str">
        <f t="shared" ca="1" si="632"/>
        <v>GRP</v>
      </c>
      <c r="C4806" t="s">
        <v>5131</v>
      </c>
      <c r="D4806" t="s">
        <v>5656</v>
      </c>
      <c r="E4806">
        <f t="shared" ca="1" si="633"/>
        <v>0</v>
      </c>
      <c r="H4806" t="str">
        <f t="shared" ca="1" si="634"/>
        <v>'360 GHOST LINE'!</v>
      </c>
      <c r="I4806" t="str">
        <f t="shared" ca="1" si="635"/>
        <v>'360 GHOST LINE'!</v>
      </c>
      <c r="J4806">
        <f t="shared" ca="1" si="630"/>
        <v>0</v>
      </c>
      <c r="K4806">
        <f t="shared" ca="1" si="630"/>
        <v>0</v>
      </c>
      <c r="L4806">
        <f t="shared" ca="1" si="630"/>
        <v>0</v>
      </c>
      <c r="M4806">
        <f t="shared" ca="1" si="630"/>
        <v>0</v>
      </c>
      <c r="N4806">
        <f t="shared" ca="1" si="630"/>
        <v>0</v>
      </c>
      <c r="O4806" t="str">
        <f t="shared" ca="1" si="628"/>
        <v>d:AA</v>
      </c>
      <c r="P4806" t="str">
        <f t="shared" ca="1" si="629"/>
        <v>d11:Aa11</v>
      </c>
    </row>
    <row r="4807" spans="1:16">
      <c r="A4807" t="str">
        <f t="shared" si="631"/>
        <v>96</v>
      </c>
      <c r="B4807" t="str">
        <f t="shared" ca="1" si="632"/>
        <v>GRP</v>
      </c>
      <c r="C4807" t="s">
        <v>5811</v>
      </c>
      <c r="D4807" t="s">
        <v>5834</v>
      </c>
      <c r="E4807">
        <f t="shared" ca="1" si="633"/>
        <v>0</v>
      </c>
      <c r="H4807" t="str">
        <f t="shared" ca="1" si="634"/>
        <v>'360 GHOST LINE'!</v>
      </c>
      <c r="I4807" t="str">
        <f t="shared" ca="1" si="635"/>
        <v>'360 GHOST LINE'!</v>
      </c>
      <c r="J4807">
        <f t="shared" ca="1" si="630"/>
        <v>0</v>
      </c>
      <c r="K4807">
        <f t="shared" ca="1" si="630"/>
        <v>0</v>
      </c>
      <c r="L4807">
        <f t="shared" ca="1" si="630"/>
        <v>0</v>
      </c>
      <c r="M4807">
        <f t="shared" ca="1" si="630"/>
        <v>0</v>
      </c>
      <c r="N4807">
        <f t="shared" ca="1" si="630"/>
        <v>0</v>
      </c>
      <c r="O4807" t="str">
        <f t="shared" ca="1" si="628"/>
        <v>d:AA</v>
      </c>
      <c r="P4807" t="str">
        <f t="shared" ca="1" si="629"/>
        <v>d11:Aa11</v>
      </c>
    </row>
    <row r="4808" spans="1:16">
      <c r="A4808" t="str">
        <f t="shared" si="631"/>
        <v>96</v>
      </c>
      <c r="B4808" t="str">
        <f t="shared" ca="1" si="632"/>
        <v>GRP</v>
      </c>
      <c r="C4808" t="s">
        <v>5809</v>
      </c>
      <c r="D4808" t="s">
        <v>6053</v>
      </c>
      <c r="E4808">
        <f t="shared" ca="1" si="633"/>
        <v>0</v>
      </c>
      <c r="H4808" t="str">
        <f t="shared" ca="1" si="634"/>
        <v>'360 GHOST LINE'!</v>
      </c>
      <c r="I4808" t="str">
        <f t="shared" ca="1" si="635"/>
        <v>'360 GHOST LINE'!</v>
      </c>
      <c r="J4808">
        <f t="shared" ca="1" si="630"/>
        <v>0</v>
      </c>
      <c r="K4808">
        <f t="shared" ca="1" si="630"/>
        <v>0</v>
      </c>
      <c r="L4808">
        <f t="shared" ca="1" si="630"/>
        <v>0</v>
      </c>
      <c r="M4808">
        <f t="shared" ca="1" si="630"/>
        <v>0</v>
      </c>
      <c r="N4808">
        <f t="shared" ca="1" si="630"/>
        <v>0</v>
      </c>
      <c r="O4808" t="str">
        <f t="shared" ca="1" si="628"/>
        <v>d:AA</v>
      </c>
      <c r="P4808" t="str">
        <f t="shared" ca="1" si="629"/>
        <v>d11:Aa11</v>
      </c>
    </row>
    <row r="4809" spans="1:16">
      <c r="A4809" t="str">
        <f t="shared" si="631"/>
        <v>96</v>
      </c>
      <c r="B4809" t="str">
        <f t="shared" ca="1" si="632"/>
        <v>GRP</v>
      </c>
      <c r="C4809" t="s">
        <v>5813</v>
      </c>
      <c r="D4809" t="s">
        <v>6054</v>
      </c>
      <c r="E4809">
        <f t="shared" ca="1" si="633"/>
        <v>0</v>
      </c>
      <c r="H4809" t="str">
        <f t="shared" ca="1" si="634"/>
        <v>'360 GHOST LINE'!</v>
      </c>
      <c r="I4809" t="str">
        <f t="shared" ca="1" si="635"/>
        <v>'360 GHOST LINE'!</v>
      </c>
      <c r="J4809">
        <f t="shared" ca="1" si="630"/>
        <v>0</v>
      </c>
      <c r="K4809">
        <f t="shared" ca="1" si="630"/>
        <v>0</v>
      </c>
      <c r="L4809">
        <f t="shared" ca="1" si="630"/>
        <v>0</v>
      </c>
      <c r="M4809">
        <f t="shared" ca="1" si="630"/>
        <v>0</v>
      </c>
      <c r="N4809">
        <f t="shared" ca="1" si="630"/>
        <v>0</v>
      </c>
      <c r="O4809" t="str">
        <f t="shared" ca="1" si="628"/>
        <v>d:AA</v>
      </c>
      <c r="P4809" t="str">
        <f t="shared" ca="1" si="629"/>
        <v>d11:Aa11</v>
      </c>
    </row>
    <row r="4810" spans="1:16">
      <c r="A4810" t="str">
        <f t="shared" si="631"/>
        <v>96</v>
      </c>
      <c r="B4810" t="str">
        <f t="shared" ca="1" si="632"/>
        <v>GRP</v>
      </c>
      <c r="C4810" t="s">
        <v>5814</v>
      </c>
      <c r="D4810" t="s">
        <v>6055</v>
      </c>
      <c r="E4810">
        <f t="shared" ca="1" si="633"/>
        <v>0</v>
      </c>
      <c r="H4810" t="str">
        <f t="shared" ca="1" si="634"/>
        <v>'360 GHOST LINE'!</v>
      </c>
      <c r="I4810" t="str">
        <f t="shared" ca="1" si="635"/>
        <v>'360 GHOST LINE'!</v>
      </c>
      <c r="J4810">
        <f t="shared" ref="J4810:N4860" ca="1" si="636">IF(IFERROR(VLOOKUP($C4810,INDIRECT(J$14&amp;"D:D"),1,FALSE),0)&lt;&gt;0,J$14,0)</f>
        <v>0</v>
      </c>
      <c r="K4810">
        <f t="shared" ca="1" si="636"/>
        <v>0</v>
      </c>
      <c r="L4810">
        <f t="shared" ca="1" si="636"/>
        <v>0</v>
      </c>
      <c r="M4810">
        <f t="shared" ca="1" si="636"/>
        <v>0</v>
      </c>
      <c r="N4810">
        <f t="shared" ca="1" si="636"/>
        <v>0</v>
      </c>
      <c r="O4810" t="str">
        <f t="shared" ca="1" si="628"/>
        <v>d:AA</v>
      </c>
      <c r="P4810" t="str">
        <f t="shared" ca="1" si="629"/>
        <v>d11:Aa11</v>
      </c>
    </row>
    <row r="4811" spans="1:16">
      <c r="A4811" t="str">
        <f t="shared" si="631"/>
        <v>96</v>
      </c>
      <c r="B4811" t="str">
        <f t="shared" ca="1" si="632"/>
        <v>GRP</v>
      </c>
      <c r="C4811" t="s">
        <v>5815</v>
      </c>
      <c r="D4811" t="s">
        <v>6056</v>
      </c>
      <c r="E4811">
        <f t="shared" ca="1" si="633"/>
        <v>0</v>
      </c>
      <c r="H4811" t="str">
        <f t="shared" ca="1" si="634"/>
        <v>'360 GHOST LINE'!</v>
      </c>
      <c r="I4811" t="str">
        <f t="shared" ca="1" si="635"/>
        <v>'360 GHOST LINE'!</v>
      </c>
      <c r="J4811">
        <f t="shared" ca="1" si="636"/>
        <v>0</v>
      </c>
      <c r="K4811">
        <f t="shared" ca="1" si="636"/>
        <v>0</v>
      </c>
      <c r="L4811">
        <f t="shared" ca="1" si="636"/>
        <v>0</v>
      </c>
      <c r="M4811">
        <f t="shared" ca="1" si="636"/>
        <v>0</v>
      </c>
      <c r="N4811">
        <f t="shared" ca="1" si="636"/>
        <v>0</v>
      </c>
      <c r="O4811" t="str">
        <f t="shared" ca="1" si="628"/>
        <v>d:AA</v>
      </c>
      <c r="P4811" t="str">
        <f t="shared" ca="1" si="629"/>
        <v>d11:Aa11</v>
      </c>
    </row>
    <row r="4812" spans="1:16">
      <c r="A4812" t="str">
        <f t="shared" si="631"/>
        <v>96</v>
      </c>
      <c r="B4812" t="str">
        <f t="shared" ca="1" si="632"/>
        <v>GRP</v>
      </c>
      <c r="C4812" t="s">
        <v>5816</v>
      </c>
      <c r="D4812" t="s">
        <v>6057</v>
      </c>
      <c r="E4812">
        <f t="shared" ca="1" si="633"/>
        <v>0</v>
      </c>
      <c r="H4812" t="str">
        <f t="shared" ca="1" si="634"/>
        <v>'360 GHOST LINE'!</v>
      </c>
      <c r="I4812" t="str">
        <f t="shared" ca="1" si="635"/>
        <v>'360 GHOST LINE'!</v>
      </c>
      <c r="J4812">
        <f t="shared" ca="1" si="636"/>
        <v>0</v>
      </c>
      <c r="K4812">
        <f t="shared" ca="1" si="636"/>
        <v>0</v>
      </c>
      <c r="L4812">
        <f t="shared" ca="1" si="636"/>
        <v>0</v>
      </c>
      <c r="M4812">
        <f t="shared" ca="1" si="636"/>
        <v>0</v>
      </c>
      <c r="N4812">
        <f t="shared" ca="1" si="636"/>
        <v>0</v>
      </c>
      <c r="O4812" t="str">
        <f t="shared" ca="1" si="628"/>
        <v>d:AA</v>
      </c>
      <c r="P4812" t="str">
        <f t="shared" ca="1" si="629"/>
        <v>d11:Aa11</v>
      </c>
    </row>
    <row r="4813" spans="1:16">
      <c r="A4813" t="str">
        <f t="shared" si="631"/>
        <v>96</v>
      </c>
      <c r="B4813" t="str">
        <f t="shared" ca="1" si="632"/>
        <v>GRP</v>
      </c>
      <c r="C4813" t="s">
        <v>5817</v>
      </c>
      <c r="D4813" t="s">
        <v>6058</v>
      </c>
      <c r="E4813">
        <f t="shared" ca="1" si="633"/>
        <v>0</v>
      </c>
      <c r="H4813" t="str">
        <f t="shared" ca="1" si="634"/>
        <v>'360 GHOST LINE'!</v>
      </c>
      <c r="I4813" t="str">
        <f t="shared" ca="1" si="635"/>
        <v>'360 GHOST LINE'!</v>
      </c>
      <c r="J4813">
        <f t="shared" ca="1" si="636"/>
        <v>0</v>
      </c>
      <c r="K4813">
        <f t="shared" ca="1" si="636"/>
        <v>0</v>
      </c>
      <c r="L4813">
        <f t="shared" ca="1" si="636"/>
        <v>0</v>
      </c>
      <c r="M4813">
        <f t="shared" ca="1" si="636"/>
        <v>0</v>
      </c>
      <c r="N4813">
        <f t="shared" ca="1" si="636"/>
        <v>0</v>
      </c>
      <c r="O4813" t="str">
        <f t="shared" ca="1" si="628"/>
        <v>d:AA</v>
      </c>
      <c r="P4813" t="str">
        <f t="shared" ca="1" si="629"/>
        <v>d11:Aa11</v>
      </c>
    </row>
    <row r="4814" spans="1:16">
      <c r="A4814" t="str">
        <f t="shared" si="631"/>
        <v>96</v>
      </c>
      <c r="B4814" t="str">
        <f t="shared" ca="1" si="632"/>
        <v>GRP</v>
      </c>
      <c r="C4814" t="s">
        <v>5818</v>
      </c>
      <c r="D4814" t="s">
        <v>6059</v>
      </c>
      <c r="E4814">
        <f t="shared" ca="1" si="633"/>
        <v>0</v>
      </c>
      <c r="H4814" t="str">
        <f t="shared" ca="1" si="634"/>
        <v>'360 GHOST LINE'!</v>
      </c>
      <c r="I4814" t="str">
        <f t="shared" ca="1" si="635"/>
        <v>'360 GHOST LINE'!</v>
      </c>
      <c r="J4814">
        <f t="shared" ca="1" si="636"/>
        <v>0</v>
      </c>
      <c r="K4814">
        <f t="shared" ca="1" si="636"/>
        <v>0</v>
      </c>
      <c r="L4814">
        <f t="shared" ca="1" si="636"/>
        <v>0</v>
      </c>
      <c r="M4814">
        <f t="shared" ca="1" si="636"/>
        <v>0</v>
      </c>
      <c r="N4814">
        <f t="shared" ca="1" si="636"/>
        <v>0</v>
      </c>
      <c r="O4814" t="str">
        <f t="shared" ca="1" si="628"/>
        <v>d:AA</v>
      </c>
      <c r="P4814" t="str">
        <f t="shared" ca="1" si="629"/>
        <v>d11:Aa11</v>
      </c>
    </row>
    <row r="4815" spans="1:16">
      <c r="A4815" t="str">
        <f t="shared" si="631"/>
        <v>96</v>
      </c>
      <c r="B4815" t="str">
        <f t="shared" ca="1" si="632"/>
        <v>GRP</v>
      </c>
      <c r="C4815" t="s">
        <v>5819</v>
      </c>
      <c r="D4815" t="s">
        <v>6060</v>
      </c>
      <c r="E4815">
        <f t="shared" ca="1" si="633"/>
        <v>0</v>
      </c>
      <c r="H4815" t="str">
        <f t="shared" ca="1" si="634"/>
        <v>'360 GHOST LINE'!</v>
      </c>
      <c r="I4815" t="str">
        <f t="shared" ca="1" si="635"/>
        <v>'360 GHOST LINE'!</v>
      </c>
      <c r="J4815">
        <f t="shared" ca="1" si="636"/>
        <v>0</v>
      </c>
      <c r="K4815">
        <f t="shared" ca="1" si="636"/>
        <v>0</v>
      </c>
      <c r="L4815">
        <f t="shared" ca="1" si="636"/>
        <v>0</v>
      </c>
      <c r="M4815">
        <f t="shared" ca="1" si="636"/>
        <v>0</v>
      </c>
      <c r="N4815">
        <f t="shared" ca="1" si="636"/>
        <v>0</v>
      </c>
      <c r="O4815" t="str">
        <f t="shared" ca="1" si="628"/>
        <v>d:AA</v>
      </c>
      <c r="P4815" t="str">
        <f t="shared" ca="1" si="629"/>
        <v>d11:Aa11</v>
      </c>
    </row>
    <row r="4816" spans="1:16">
      <c r="A4816" t="str">
        <f t="shared" si="631"/>
        <v>96</v>
      </c>
      <c r="B4816" t="str">
        <f t="shared" ca="1" si="632"/>
        <v>GRP</v>
      </c>
      <c r="C4816" t="s">
        <v>5820</v>
      </c>
      <c r="D4816" t="s">
        <v>6061</v>
      </c>
      <c r="E4816">
        <f t="shared" ca="1" si="633"/>
        <v>0</v>
      </c>
      <c r="H4816" t="str">
        <f t="shared" ca="1" si="634"/>
        <v>'360 GHOST LINE'!</v>
      </c>
      <c r="I4816" t="str">
        <f t="shared" ca="1" si="635"/>
        <v>'360 GHOST LINE'!</v>
      </c>
      <c r="J4816">
        <f t="shared" ca="1" si="636"/>
        <v>0</v>
      </c>
      <c r="K4816">
        <f t="shared" ca="1" si="636"/>
        <v>0</v>
      </c>
      <c r="L4816">
        <f t="shared" ca="1" si="636"/>
        <v>0</v>
      </c>
      <c r="M4816">
        <f t="shared" ca="1" si="636"/>
        <v>0</v>
      </c>
      <c r="N4816">
        <f t="shared" ca="1" si="636"/>
        <v>0</v>
      </c>
      <c r="O4816" t="str">
        <f t="shared" ref="O4816:O4879" ca="1" si="637">VLOOKUP($H4816,$G$8:$I$13,2,FALSE)</f>
        <v>d:AA</v>
      </c>
      <c r="P4816" t="str">
        <f t="shared" ref="P4816:P4879" ca="1" si="638">VLOOKUP($H4816,$G$8:$I$13,3,FALSE)</f>
        <v>d11:Aa11</v>
      </c>
    </row>
    <row r="4817" spans="1:16">
      <c r="A4817" t="str">
        <f t="shared" si="631"/>
        <v>96</v>
      </c>
      <c r="B4817" t="str">
        <f t="shared" ca="1" si="632"/>
        <v>GRP</v>
      </c>
      <c r="C4817" t="s">
        <v>5821</v>
      </c>
      <c r="D4817" t="s">
        <v>6062</v>
      </c>
      <c r="E4817">
        <f t="shared" ca="1" si="633"/>
        <v>0</v>
      </c>
      <c r="H4817" t="str">
        <f t="shared" ca="1" si="634"/>
        <v>'360 GHOST LINE'!</v>
      </c>
      <c r="I4817" t="str">
        <f t="shared" ca="1" si="635"/>
        <v>'360 GHOST LINE'!</v>
      </c>
      <c r="J4817">
        <f t="shared" ca="1" si="636"/>
        <v>0</v>
      </c>
      <c r="K4817">
        <f t="shared" ca="1" si="636"/>
        <v>0</v>
      </c>
      <c r="L4817">
        <f t="shared" ca="1" si="636"/>
        <v>0</v>
      </c>
      <c r="M4817">
        <f t="shared" ca="1" si="636"/>
        <v>0</v>
      </c>
      <c r="N4817">
        <f t="shared" ca="1" si="636"/>
        <v>0</v>
      </c>
      <c r="O4817" t="str">
        <f t="shared" ca="1" si="637"/>
        <v>d:AA</v>
      </c>
      <c r="P4817" t="str">
        <f t="shared" ca="1" si="638"/>
        <v>d11:Aa11</v>
      </c>
    </row>
    <row r="4818" spans="1:16">
      <c r="A4818" t="str">
        <f t="shared" si="631"/>
        <v>96</v>
      </c>
      <c r="B4818" t="str">
        <f t="shared" ca="1" si="632"/>
        <v>GRP</v>
      </c>
      <c r="C4818" t="s">
        <v>5822</v>
      </c>
      <c r="D4818" t="s">
        <v>6063</v>
      </c>
      <c r="E4818">
        <f t="shared" ca="1" si="633"/>
        <v>0</v>
      </c>
      <c r="H4818" t="str">
        <f t="shared" ca="1" si="634"/>
        <v>'360 GHOST LINE'!</v>
      </c>
      <c r="I4818" t="str">
        <f t="shared" ca="1" si="635"/>
        <v>'360 GHOST LINE'!</v>
      </c>
      <c r="J4818">
        <f t="shared" ca="1" si="636"/>
        <v>0</v>
      </c>
      <c r="K4818">
        <f t="shared" ca="1" si="636"/>
        <v>0</v>
      </c>
      <c r="L4818">
        <f t="shared" ca="1" si="636"/>
        <v>0</v>
      </c>
      <c r="M4818">
        <f t="shared" ca="1" si="636"/>
        <v>0</v>
      </c>
      <c r="N4818">
        <f t="shared" ca="1" si="636"/>
        <v>0</v>
      </c>
      <c r="O4818" t="str">
        <f t="shared" ca="1" si="637"/>
        <v>d:AA</v>
      </c>
      <c r="P4818" t="str">
        <f t="shared" ca="1" si="638"/>
        <v>d11:Aa11</v>
      </c>
    </row>
    <row r="4819" spans="1:16">
      <c r="A4819" t="str">
        <f t="shared" si="631"/>
        <v>96</v>
      </c>
      <c r="B4819" t="str">
        <f t="shared" ca="1" si="632"/>
        <v>GRP</v>
      </c>
      <c r="C4819" t="s">
        <v>5823</v>
      </c>
      <c r="D4819" t="s">
        <v>6064</v>
      </c>
      <c r="E4819">
        <f t="shared" ca="1" si="633"/>
        <v>0</v>
      </c>
      <c r="H4819" t="str">
        <f t="shared" ca="1" si="634"/>
        <v>'360 GHOST LINE'!</v>
      </c>
      <c r="I4819" t="str">
        <f t="shared" ca="1" si="635"/>
        <v>'360 GHOST LINE'!</v>
      </c>
      <c r="J4819">
        <f t="shared" ca="1" si="636"/>
        <v>0</v>
      </c>
      <c r="K4819">
        <f t="shared" ca="1" si="636"/>
        <v>0</v>
      </c>
      <c r="L4819">
        <f t="shared" ca="1" si="636"/>
        <v>0</v>
      </c>
      <c r="M4819">
        <f t="shared" ca="1" si="636"/>
        <v>0</v>
      </c>
      <c r="N4819">
        <f t="shared" ca="1" si="636"/>
        <v>0</v>
      </c>
      <c r="O4819" t="str">
        <f t="shared" ca="1" si="637"/>
        <v>d:AA</v>
      </c>
      <c r="P4819" t="str">
        <f t="shared" ca="1" si="638"/>
        <v>d11:Aa11</v>
      </c>
    </row>
    <row r="4820" spans="1:16">
      <c r="A4820" t="str">
        <f t="shared" si="631"/>
        <v>96</v>
      </c>
      <c r="B4820" t="str">
        <f t="shared" ca="1" si="632"/>
        <v>GRP</v>
      </c>
      <c r="C4820" t="s">
        <v>5812</v>
      </c>
      <c r="D4820" t="s">
        <v>5847</v>
      </c>
      <c r="E4820">
        <f t="shared" ca="1" si="633"/>
        <v>0</v>
      </c>
      <c r="H4820" t="str">
        <f t="shared" ca="1" si="634"/>
        <v>'360 GHOST LINE'!</v>
      </c>
      <c r="I4820" t="str">
        <f t="shared" ca="1" si="635"/>
        <v>'360 GHOST LINE'!</v>
      </c>
      <c r="J4820">
        <f t="shared" ca="1" si="636"/>
        <v>0</v>
      </c>
      <c r="K4820">
        <f t="shared" ca="1" si="636"/>
        <v>0</v>
      </c>
      <c r="L4820">
        <f t="shared" ca="1" si="636"/>
        <v>0</v>
      </c>
      <c r="M4820">
        <f t="shared" ca="1" si="636"/>
        <v>0</v>
      </c>
      <c r="N4820">
        <f t="shared" ca="1" si="636"/>
        <v>0</v>
      </c>
      <c r="O4820" t="str">
        <f t="shared" ca="1" si="637"/>
        <v>d:AA</v>
      </c>
      <c r="P4820" t="str">
        <f t="shared" ca="1" si="638"/>
        <v>d11:Aa11</v>
      </c>
    </row>
    <row r="4821" spans="1:16">
      <c r="A4821" t="str">
        <f t="shared" si="631"/>
        <v>95</v>
      </c>
      <c r="B4821" t="str">
        <f t="shared" ca="1" si="632"/>
        <v>GRP</v>
      </c>
      <c r="C4821" t="s">
        <v>5106</v>
      </c>
      <c r="D4821" t="s">
        <v>5657</v>
      </c>
      <c r="E4821">
        <f t="shared" ca="1" si="633"/>
        <v>0</v>
      </c>
      <c r="H4821" t="str">
        <f t="shared" ca="1" si="634"/>
        <v>'360 GHOST LINE'!</v>
      </c>
      <c r="I4821" t="str">
        <f t="shared" ca="1" si="635"/>
        <v>'360 GHOST LINE'!</v>
      </c>
      <c r="J4821">
        <f t="shared" ca="1" si="636"/>
        <v>0</v>
      </c>
      <c r="K4821">
        <f t="shared" ca="1" si="636"/>
        <v>0</v>
      </c>
      <c r="L4821">
        <f t="shared" ca="1" si="636"/>
        <v>0</v>
      </c>
      <c r="M4821">
        <f t="shared" ca="1" si="636"/>
        <v>0</v>
      </c>
      <c r="N4821">
        <f t="shared" ca="1" si="636"/>
        <v>0</v>
      </c>
      <c r="O4821" t="str">
        <f t="shared" ca="1" si="637"/>
        <v>d:AA</v>
      </c>
      <c r="P4821" t="str">
        <f t="shared" ca="1" si="638"/>
        <v>d11:Aa11</v>
      </c>
    </row>
    <row r="4822" spans="1:16">
      <c r="A4822" t="str">
        <f t="shared" si="631"/>
        <v>95</v>
      </c>
      <c r="B4822" t="str">
        <f t="shared" ca="1" si="632"/>
        <v>GRP</v>
      </c>
      <c r="C4822" t="s">
        <v>5120</v>
      </c>
      <c r="D4822" t="s">
        <v>5658</v>
      </c>
      <c r="E4822">
        <f t="shared" ca="1" si="633"/>
        <v>0</v>
      </c>
      <c r="H4822" t="str">
        <f t="shared" ca="1" si="634"/>
        <v>'360 GHOST LINE'!</v>
      </c>
      <c r="I4822" t="str">
        <f t="shared" ca="1" si="635"/>
        <v>'360 GHOST LINE'!</v>
      </c>
      <c r="J4822">
        <f t="shared" ca="1" si="636"/>
        <v>0</v>
      </c>
      <c r="K4822">
        <f t="shared" ca="1" si="636"/>
        <v>0</v>
      </c>
      <c r="L4822">
        <f t="shared" ca="1" si="636"/>
        <v>0</v>
      </c>
      <c r="M4822">
        <f t="shared" ca="1" si="636"/>
        <v>0</v>
      </c>
      <c r="N4822">
        <f t="shared" ca="1" si="636"/>
        <v>0</v>
      </c>
      <c r="O4822" t="str">
        <f t="shared" ca="1" si="637"/>
        <v>d:AA</v>
      </c>
      <c r="P4822" t="str">
        <f t="shared" ca="1" si="638"/>
        <v>d11:Aa11</v>
      </c>
    </row>
    <row r="4823" spans="1:16">
      <c r="A4823" t="str">
        <f t="shared" si="631"/>
        <v>95</v>
      </c>
      <c r="B4823" t="str">
        <f t="shared" ca="1" si="632"/>
        <v>GRP</v>
      </c>
      <c r="C4823" t="s">
        <v>5107</v>
      </c>
      <c r="D4823" t="s">
        <v>5659</v>
      </c>
      <c r="E4823">
        <f t="shared" ca="1" si="633"/>
        <v>0</v>
      </c>
      <c r="H4823" t="str">
        <f t="shared" ca="1" si="634"/>
        <v>'360 GHOST LINE'!</v>
      </c>
      <c r="I4823" t="str">
        <f t="shared" ca="1" si="635"/>
        <v>'360 GHOST LINE'!</v>
      </c>
      <c r="J4823">
        <f t="shared" ca="1" si="636"/>
        <v>0</v>
      </c>
      <c r="K4823">
        <f t="shared" ca="1" si="636"/>
        <v>0</v>
      </c>
      <c r="L4823">
        <f t="shared" ca="1" si="636"/>
        <v>0</v>
      </c>
      <c r="M4823">
        <f t="shared" ca="1" si="636"/>
        <v>0</v>
      </c>
      <c r="N4823">
        <f t="shared" ca="1" si="636"/>
        <v>0</v>
      </c>
      <c r="O4823" t="str">
        <f t="shared" ca="1" si="637"/>
        <v>d:AA</v>
      </c>
      <c r="P4823" t="str">
        <f t="shared" ca="1" si="638"/>
        <v>d11:Aa11</v>
      </c>
    </row>
    <row r="4824" spans="1:16">
      <c r="A4824" t="str">
        <f t="shared" si="631"/>
        <v>95</v>
      </c>
      <c r="B4824" t="str">
        <f t="shared" ca="1" si="632"/>
        <v>GRP</v>
      </c>
      <c r="C4824" t="s">
        <v>5108</v>
      </c>
      <c r="D4824" t="s">
        <v>5660</v>
      </c>
      <c r="E4824">
        <f t="shared" ca="1" si="633"/>
        <v>0</v>
      </c>
      <c r="H4824" t="str">
        <f t="shared" ca="1" si="634"/>
        <v>'360 GHOST LINE'!</v>
      </c>
      <c r="I4824" t="str">
        <f t="shared" ca="1" si="635"/>
        <v>'360 GHOST LINE'!</v>
      </c>
      <c r="J4824">
        <f t="shared" ca="1" si="636"/>
        <v>0</v>
      </c>
      <c r="K4824">
        <f t="shared" ca="1" si="636"/>
        <v>0</v>
      </c>
      <c r="L4824">
        <f t="shared" ca="1" si="636"/>
        <v>0</v>
      </c>
      <c r="M4824">
        <f t="shared" ca="1" si="636"/>
        <v>0</v>
      </c>
      <c r="N4824">
        <f t="shared" ca="1" si="636"/>
        <v>0</v>
      </c>
      <c r="O4824" t="str">
        <f t="shared" ca="1" si="637"/>
        <v>d:AA</v>
      </c>
      <c r="P4824" t="str">
        <f t="shared" ca="1" si="638"/>
        <v>d11:Aa11</v>
      </c>
    </row>
    <row r="4825" spans="1:16">
      <c r="A4825" t="str">
        <f t="shared" si="631"/>
        <v>95</v>
      </c>
      <c r="B4825" t="str">
        <f t="shared" ca="1" si="632"/>
        <v>GRP</v>
      </c>
      <c r="C4825" t="s">
        <v>5109</v>
      </c>
      <c r="D4825" t="s">
        <v>5661</v>
      </c>
      <c r="E4825">
        <f t="shared" ca="1" si="633"/>
        <v>0</v>
      </c>
      <c r="H4825" t="str">
        <f t="shared" ca="1" si="634"/>
        <v>'360 GHOST LINE'!</v>
      </c>
      <c r="I4825" t="str">
        <f t="shared" ca="1" si="635"/>
        <v>'360 GHOST LINE'!</v>
      </c>
      <c r="J4825">
        <f t="shared" ca="1" si="636"/>
        <v>0</v>
      </c>
      <c r="K4825">
        <f t="shared" ca="1" si="636"/>
        <v>0</v>
      </c>
      <c r="L4825">
        <f t="shared" ca="1" si="636"/>
        <v>0</v>
      </c>
      <c r="M4825">
        <f t="shared" ca="1" si="636"/>
        <v>0</v>
      </c>
      <c r="N4825">
        <f t="shared" ca="1" si="636"/>
        <v>0</v>
      </c>
      <c r="O4825" t="str">
        <f t="shared" ca="1" si="637"/>
        <v>d:AA</v>
      </c>
      <c r="P4825" t="str">
        <f t="shared" ca="1" si="638"/>
        <v>d11:Aa11</v>
      </c>
    </row>
    <row r="4826" spans="1:16">
      <c r="A4826" t="str">
        <f t="shared" si="631"/>
        <v>95</v>
      </c>
      <c r="B4826" t="str">
        <f t="shared" ca="1" si="632"/>
        <v>GRP</v>
      </c>
      <c r="C4826" t="s">
        <v>5110</v>
      </c>
      <c r="D4826" t="s">
        <v>5662</v>
      </c>
      <c r="E4826">
        <f t="shared" ca="1" si="633"/>
        <v>0</v>
      </c>
      <c r="H4826" t="str">
        <f t="shared" ca="1" si="634"/>
        <v>'360 GHOST LINE'!</v>
      </c>
      <c r="I4826" t="str">
        <f t="shared" ca="1" si="635"/>
        <v>'360 GHOST LINE'!</v>
      </c>
      <c r="J4826">
        <f t="shared" ca="1" si="636"/>
        <v>0</v>
      </c>
      <c r="K4826">
        <f t="shared" ca="1" si="636"/>
        <v>0</v>
      </c>
      <c r="L4826">
        <f t="shared" ca="1" si="636"/>
        <v>0</v>
      </c>
      <c r="M4826">
        <f t="shared" ca="1" si="636"/>
        <v>0</v>
      </c>
      <c r="N4826">
        <f t="shared" ca="1" si="636"/>
        <v>0</v>
      </c>
      <c r="O4826" t="str">
        <f t="shared" ca="1" si="637"/>
        <v>d:AA</v>
      </c>
      <c r="P4826" t="str">
        <f t="shared" ca="1" si="638"/>
        <v>d11:Aa11</v>
      </c>
    </row>
    <row r="4827" spans="1:16">
      <c r="A4827" t="str">
        <f t="shared" si="631"/>
        <v>95</v>
      </c>
      <c r="B4827" t="str">
        <f t="shared" ca="1" si="632"/>
        <v>GRP</v>
      </c>
      <c r="C4827" t="s">
        <v>5116</v>
      </c>
      <c r="D4827" t="s">
        <v>5663</v>
      </c>
      <c r="E4827">
        <f t="shared" ca="1" si="633"/>
        <v>0</v>
      </c>
      <c r="H4827" t="str">
        <f t="shared" ca="1" si="634"/>
        <v>'360 GHOST LINE'!</v>
      </c>
      <c r="I4827" t="str">
        <f t="shared" ca="1" si="635"/>
        <v>'360 GHOST LINE'!</v>
      </c>
      <c r="J4827">
        <f t="shared" ca="1" si="636"/>
        <v>0</v>
      </c>
      <c r="K4827">
        <f t="shared" ca="1" si="636"/>
        <v>0</v>
      </c>
      <c r="L4827">
        <f t="shared" ca="1" si="636"/>
        <v>0</v>
      </c>
      <c r="M4827">
        <f t="shared" ca="1" si="636"/>
        <v>0</v>
      </c>
      <c r="N4827">
        <f t="shared" ca="1" si="636"/>
        <v>0</v>
      </c>
      <c r="O4827" t="str">
        <f t="shared" ca="1" si="637"/>
        <v>d:AA</v>
      </c>
      <c r="P4827" t="str">
        <f t="shared" ca="1" si="638"/>
        <v>d11:Aa11</v>
      </c>
    </row>
    <row r="4828" spans="1:16">
      <c r="A4828" t="str">
        <f t="shared" si="631"/>
        <v>95</v>
      </c>
      <c r="B4828" t="str">
        <f t="shared" ca="1" si="632"/>
        <v>GRP</v>
      </c>
      <c r="C4828" t="s">
        <v>5111</v>
      </c>
      <c r="D4828" t="s">
        <v>5664</v>
      </c>
      <c r="E4828">
        <f t="shared" ca="1" si="633"/>
        <v>0</v>
      </c>
      <c r="H4828" t="str">
        <f t="shared" ca="1" si="634"/>
        <v>'360 GHOST LINE'!</v>
      </c>
      <c r="I4828" t="str">
        <f t="shared" ca="1" si="635"/>
        <v>'360 GHOST LINE'!</v>
      </c>
      <c r="J4828">
        <f t="shared" ca="1" si="636"/>
        <v>0</v>
      </c>
      <c r="K4828">
        <f t="shared" ca="1" si="636"/>
        <v>0</v>
      </c>
      <c r="L4828">
        <f t="shared" ca="1" si="636"/>
        <v>0</v>
      </c>
      <c r="M4828">
        <f t="shared" ca="1" si="636"/>
        <v>0</v>
      </c>
      <c r="N4828">
        <f t="shared" ca="1" si="636"/>
        <v>0</v>
      </c>
      <c r="O4828" t="str">
        <f t="shared" ca="1" si="637"/>
        <v>d:AA</v>
      </c>
      <c r="P4828" t="str">
        <f t="shared" ca="1" si="638"/>
        <v>d11:Aa11</v>
      </c>
    </row>
    <row r="4829" spans="1:16">
      <c r="A4829" t="str">
        <f t="shared" si="631"/>
        <v>95</v>
      </c>
      <c r="B4829" t="str">
        <f t="shared" ca="1" si="632"/>
        <v>GRP</v>
      </c>
      <c r="C4829" t="s">
        <v>5112</v>
      </c>
      <c r="D4829" t="s">
        <v>5665</v>
      </c>
      <c r="E4829">
        <f t="shared" ca="1" si="633"/>
        <v>0</v>
      </c>
      <c r="H4829" t="str">
        <f t="shared" ca="1" si="634"/>
        <v>'360 GHOST LINE'!</v>
      </c>
      <c r="I4829" t="str">
        <f t="shared" ca="1" si="635"/>
        <v>'360 GHOST LINE'!</v>
      </c>
      <c r="J4829">
        <f t="shared" ca="1" si="636"/>
        <v>0</v>
      </c>
      <c r="K4829">
        <f t="shared" ca="1" si="636"/>
        <v>0</v>
      </c>
      <c r="L4829">
        <f t="shared" ca="1" si="636"/>
        <v>0</v>
      </c>
      <c r="M4829">
        <f t="shared" ca="1" si="636"/>
        <v>0</v>
      </c>
      <c r="N4829">
        <f t="shared" ca="1" si="636"/>
        <v>0</v>
      </c>
      <c r="O4829" t="str">
        <f t="shared" ca="1" si="637"/>
        <v>d:AA</v>
      </c>
      <c r="P4829" t="str">
        <f t="shared" ca="1" si="638"/>
        <v>d11:Aa11</v>
      </c>
    </row>
    <row r="4830" spans="1:16">
      <c r="A4830" t="str">
        <f t="shared" si="631"/>
        <v>95</v>
      </c>
      <c r="B4830" t="str">
        <f t="shared" ca="1" si="632"/>
        <v>GRP</v>
      </c>
      <c r="C4830" t="s">
        <v>5114</v>
      </c>
      <c r="D4830" t="s">
        <v>5666</v>
      </c>
      <c r="E4830">
        <f t="shared" ca="1" si="633"/>
        <v>0</v>
      </c>
      <c r="H4830" t="str">
        <f t="shared" ca="1" si="634"/>
        <v>'360 GHOST LINE'!</v>
      </c>
      <c r="I4830" t="str">
        <f t="shared" ca="1" si="635"/>
        <v>'360 GHOST LINE'!</v>
      </c>
      <c r="J4830">
        <f t="shared" ca="1" si="636"/>
        <v>0</v>
      </c>
      <c r="K4830">
        <f t="shared" ca="1" si="636"/>
        <v>0</v>
      </c>
      <c r="L4830">
        <f t="shared" ca="1" si="636"/>
        <v>0</v>
      </c>
      <c r="M4830">
        <f t="shared" ca="1" si="636"/>
        <v>0</v>
      </c>
      <c r="N4830">
        <f t="shared" ca="1" si="636"/>
        <v>0</v>
      </c>
      <c r="O4830" t="str">
        <f t="shared" ca="1" si="637"/>
        <v>d:AA</v>
      </c>
      <c r="P4830" t="str">
        <f t="shared" ca="1" si="638"/>
        <v>d11:Aa11</v>
      </c>
    </row>
    <row r="4831" spans="1:16">
      <c r="A4831" t="str">
        <f t="shared" si="631"/>
        <v>95</v>
      </c>
      <c r="B4831" t="str">
        <f t="shared" ca="1" si="632"/>
        <v>GRP</v>
      </c>
      <c r="C4831" t="s">
        <v>5113</v>
      </c>
      <c r="D4831" t="s">
        <v>5667</v>
      </c>
      <c r="E4831">
        <f t="shared" ca="1" si="633"/>
        <v>0</v>
      </c>
      <c r="H4831" t="str">
        <f t="shared" ca="1" si="634"/>
        <v>'360 GHOST LINE'!</v>
      </c>
      <c r="I4831" t="str">
        <f t="shared" ca="1" si="635"/>
        <v>'360 GHOST LINE'!</v>
      </c>
      <c r="J4831">
        <f t="shared" ca="1" si="636"/>
        <v>0</v>
      </c>
      <c r="K4831">
        <f t="shared" ca="1" si="636"/>
        <v>0</v>
      </c>
      <c r="L4831">
        <f t="shared" ca="1" si="636"/>
        <v>0</v>
      </c>
      <c r="M4831">
        <f t="shared" ca="1" si="636"/>
        <v>0</v>
      </c>
      <c r="N4831">
        <f t="shared" ca="1" si="636"/>
        <v>0</v>
      </c>
      <c r="O4831" t="str">
        <f t="shared" ca="1" si="637"/>
        <v>d:AA</v>
      </c>
      <c r="P4831" t="str">
        <f t="shared" ca="1" si="638"/>
        <v>d11:Aa11</v>
      </c>
    </row>
    <row r="4832" spans="1:16">
      <c r="A4832" t="str">
        <f t="shared" si="631"/>
        <v>95</v>
      </c>
      <c r="B4832" t="str">
        <f t="shared" ca="1" si="632"/>
        <v>GRP</v>
      </c>
      <c r="C4832" t="s">
        <v>5117</v>
      </c>
      <c r="D4832" t="s">
        <v>5668</v>
      </c>
      <c r="E4832">
        <f t="shared" ca="1" si="633"/>
        <v>0</v>
      </c>
      <c r="H4832" t="str">
        <f t="shared" ca="1" si="634"/>
        <v>'360 GHOST LINE'!</v>
      </c>
      <c r="I4832" t="str">
        <f t="shared" ca="1" si="635"/>
        <v>'360 GHOST LINE'!</v>
      </c>
      <c r="J4832">
        <f t="shared" ca="1" si="636"/>
        <v>0</v>
      </c>
      <c r="K4832">
        <f t="shared" ca="1" si="636"/>
        <v>0</v>
      </c>
      <c r="L4832">
        <f t="shared" ca="1" si="636"/>
        <v>0</v>
      </c>
      <c r="M4832">
        <f t="shared" ca="1" si="636"/>
        <v>0</v>
      </c>
      <c r="N4832">
        <f t="shared" ca="1" si="636"/>
        <v>0</v>
      </c>
      <c r="O4832" t="str">
        <f t="shared" ca="1" si="637"/>
        <v>d:AA</v>
      </c>
      <c r="P4832" t="str">
        <f t="shared" ca="1" si="638"/>
        <v>d11:Aa11</v>
      </c>
    </row>
    <row r="4833" spans="1:16">
      <c r="A4833" t="str">
        <f t="shared" si="631"/>
        <v>95</v>
      </c>
      <c r="B4833" t="str">
        <f t="shared" ca="1" si="632"/>
        <v>GRP</v>
      </c>
      <c r="C4833" t="s">
        <v>5118</v>
      </c>
      <c r="D4833" t="s">
        <v>5669</v>
      </c>
      <c r="E4833">
        <f t="shared" ca="1" si="633"/>
        <v>0</v>
      </c>
      <c r="H4833" t="str">
        <f t="shared" ca="1" si="634"/>
        <v>'360 GHOST LINE'!</v>
      </c>
      <c r="I4833" t="str">
        <f t="shared" ca="1" si="635"/>
        <v>'360 GHOST LINE'!</v>
      </c>
      <c r="J4833">
        <f t="shared" ca="1" si="636"/>
        <v>0</v>
      </c>
      <c r="K4833">
        <f t="shared" ca="1" si="636"/>
        <v>0</v>
      </c>
      <c r="L4833">
        <f t="shared" ca="1" si="636"/>
        <v>0</v>
      </c>
      <c r="M4833">
        <f t="shared" ca="1" si="636"/>
        <v>0</v>
      </c>
      <c r="N4833">
        <f t="shared" ca="1" si="636"/>
        <v>0</v>
      </c>
      <c r="O4833" t="str">
        <f t="shared" ca="1" si="637"/>
        <v>d:AA</v>
      </c>
      <c r="P4833" t="str">
        <f t="shared" ca="1" si="638"/>
        <v>d11:Aa11</v>
      </c>
    </row>
    <row r="4834" spans="1:16">
      <c r="A4834" t="str">
        <f t="shared" si="631"/>
        <v>95</v>
      </c>
      <c r="B4834" t="str">
        <f t="shared" ca="1" si="632"/>
        <v>GRP</v>
      </c>
      <c r="C4834" t="s">
        <v>5119</v>
      </c>
      <c r="D4834" t="s">
        <v>5670</v>
      </c>
      <c r="E4834">
        <f t="shared" ca="1" si="633"/>
        <v>0</v>
      </c>
      <c r="H4834" t="str">
        <f t="shared" ca="1" si="634"/>
        <v>'360 GHOST LINE'!</v>
      </c>
      <c r="I4834" t="str">
        <f t="shared" ca="1" si="635"/>
        <v>'360 GHOST LINE'!</v>
      </c>
      <c r="J4834">
        <f t="shared" ca="1" si="636"/>
        <v>0</v>
      </c>
      <c r="K4834">
        <f t="shared" ca="1" si="636"/>
        <v>0</v>
      </c>
      <c r="L4834">
        <f t="shared" ca="1" si="636"/>
        <v>0</v>
      </c>
      <c r="M4834">
        <f t="shared" ca="1" si="636"/>
        <v>0</v>
      </c>
      <c r="N4834">
        <f t="shared" ca="1" si="636"/>
        <v>0</v>
      </c>
      <c r="O4834" t="str">
        <f t="shared" ca="1" si="637"/>
        <v>d:AA</v>
      </c>
      <c r="P4834" t="str">
        <f t="shared" ca="1" si="638"/>
        <v>d11:Aa11</v>
      </c>
    </row>
    <row r="4835" spans="1:16">
      <c r="A4835" t="str">
        <f t="shared" si="631"/>
        <v>95</v>
      </c>
      <c r="B4835" t="str">
        <f t="shared" ca="1" si="632"/>
        <v>GRP</v>
      </c>
      <c r="C4835" t="s">
        <v>5131</v>
      </c>
      <c r="D4835" t="s">
        <v>5671</v>
      </c>
      <c r="E4835">
        <f t="shared" ca="1" si="633"/>
        <v>0</v>
      </c>
      <c r="H4835" t="str">
        <f t="shared" ca="1" si="634"/>
        <v>'360 GHOST LINE'!</v>
      </c>
      <c r="I4835" t="str">
        <f t="shared" ca="1" si="635"/>
        <v>'360 GHOST LINE'!</v>
      </c>
      <c r="J4835">
        <f t="shared" ca="1" si="636"/>
        <v>0</v>
      </c>
      <c r="K4835">
        <f t="shared" ca="1" si="636"/>
        <v>0</v>
      </c>
      <c r="L4835">
        <f t="shared" ca="1" si="636"/>
        <v>0</v>
      </c>
      <c r="M4835">
        <f t="shared" ca="1" si="636"/>
        <v>0</v>
      </c>
      <c r="N4835">
        <f t="shared" ca="1" si="636"/>
        <v>0</v>
      </c>
      <c r="O4835" t="str">
        <f t="shared" ca="1" si="637"/>
        <v>d:AA</v>
      </c>
      <c r="P4835" t="str">
        <f t="shared" ca="1" si="638"/>
        <v>d11:Aa11</v>
      </c>
    </row>
    <row r="4836" spans="1:16">
      <c r="A4836" t="str">
        <f t="shared" si="631"/>
        <v>95</v>
      </c>
      <c r="B4836" t="str">
        <f t="shared" ca="1" si="632"/>
        <v>GRP</v>
      </c>
      <c r="C4836" t="s">
        <v>5811</v>
      </c>
      <c r="D4836" t="s">
        <v>5835</v>
      </c>
      <c r="E4836">
        <f t="shared" ca="1" si="633"/>
        <v>0</v>
      </c>
      <c r="H4836" t="str">
        <f t="shared" ca="1" si="634"/>
        <v>'360 GHOST LINE'!</v>
      </c>
      <c r="I4836" t="str">
        <f t="shared" ca="1" si="635"/>
        <v>'360 GHOST LINE'!</v>
      </c>
      <c r="J4836">
        <f t="shared" ca="1" si="636"/>
        <v>0</v>
      </c>
      <c r="K4836">
        <f t="shared" ca="1" si="636"/>
        <v>0</v>
      </c>
      <c r="L4836">
        <f t="shared" ca="1" si="636"/>
        <v>0</v>
      </c>
      <c r="M4836">
        <f t="shared" ca="1" si="636"/>
        <v>0</v>
      </c>
      <c r="N4836">
        <f t="shared" ca="1" si="636"/>
        <v>0</v>
      </c>
      <c r="O4836" t="str">
        <f t="shared" ca="1" si="637"/>
        <v>d:AA</v>
      </c>
      <c r="P4836" t="str">
        <f t="shared" ca="1" si="638"/>
        <v>d11:Aa11</v>
      </c>
    </row>
    <row r="4837" spans="1:16">
      <c r="A4837" t="str">
        <f t="shared" si="631"/>
        <v>95</v>
      </c>
      <c r="B4837" t="str">
        <f t="shared" ca="1" si="632"/>
        <v>GRP</v>
      </c>
      <c r="C4837" t="s">
        <v>5809</v>
      </c>
      <c r="D4837" t="s">
        <v>6065</v>
      </c>
      <c r="E4837">
        <f t="shared" ca="1" si="633"/>
        <v>0</v>
      </c>
      <c r="H4837" t="str">
        <f t="shared" ca="1" si="634"/>
        <v>'360 GHOST LINE'!</v>
      </c>
      <c r="I4837" t="str">
        <f t="shared" ca="1" si="635"/>
        <v>'360 GHOST LINE'!</v>
      </c>
      <c r="J4837">
        <f t="shared" ca="1" si="636"/>
        <v>0</v>
      </c>
      <c r="K4837">
        <f t="shared" ca="1" si="636"/>
        <v>0</v>
      </c>
      <c r="L4837">
        <f t="shared" ca="1" si="636"/>
        <v>0</v>
      </c>
      <c r="M4837">
        <f t="shared" ca="1" si="636"/>
        <v>0</v>
      </c>
      <c r="N4837">
        <f t="shared" ca="1" si="636"/>
        <v>0</v>
      </c>
      <c r="O4837" t="str">
        <f t="shared" ca="1" si="637"/>
        <v>d:AA</v>
      </c>
      <c r="P4837" t="str">
        <f t="shared" ca="1" si="638"/>
        <v>d11:Aa11</v>
      </c>
    </row>
    <row r="4838" spans="1:16">
      <c r="A4838" t="str">
        <f t="shared" si="631"/>
        <v>95</v>
      </c>
      <c r="B4838" t="str">
        <f t="shared" ca="1" si="632"/>
        <v>GRP</v>
      </c>
      <c r="C4838" t="s">
        <v>5813</v>
      </c>
      <c r="D4838" t="s">
        <v>6066</v>
      </c>
      <c r="E4838">
        <f t="shared" ca="1" si="633"/>
        <v>0</v>
      </c>
      <c r="H4838" t="str">
        <f t="shared" ca="1" si="634"/>
        <v>'360 GHOST LINE'!</v>
      </c>
      <c r="I4838" t="str">
        <f t="shared" ca="1" si="635"/>
        <v>'360 GHOST LINE'!</v>
      </c>
      <c r="J4838">
        <f t="shared" ca="1" si="636"/>
        <v>0</v>
      </c>
      <c r="K4838">
        <f t="shared" ca="1" si="636"/>
        <v>0</v>
      </c>
      <c r="L4838">
        <f t="shared" ca="1" si="636"/>
        <v>0</v>
      </c>
      <c r="M4838">
        <f t="shared" ca="1" si="636"/>
        <v>0</v>
      </c>
      <c r="N4838">
        <f t="shared" ca="1" si="636"/>
        <v>0</v>
      </c>
      <c r="O4838" t="str">
        <f t="shared" ca="1" si="637"/>
        <v>d:AA</v>
      </c>
      <c r="P4838" t="str">
        <f t="shared" ca="1" si="638"/>
        <v>d11:Aa11</v>
      </c>
    </row>
    <row r="4839" spans="1:16">
      <c r="A4839" t="str">
        <f t="shared" si="631"/>
        <v>95</v>
      </c>
      <c r="B4839" t="str">
        <f t="shared" ca="1" si="632"/>
        <v>GRP</v>
      </c>
      <c r="C4839" t="s">
        <v>5814</v>
      </c>
      <c r="D4839" t="s">
        <v>6067</v>
      </c>
      <c r="E4839">
        <f t="shared" ca="1" si="633"/>
        <v>0</v>
      </c>
      <c r="H4839" t="str">
        <f t="shared" ca="1" si="634"/>
        <v>'360 GHOST LINE'!</v>
      </c>
      <c r="I4839" t="str">
        <f t="shared" ca="1" si="635"/>
        <v>'360 GHOST LINE'!</v>
      </c>
      <c r="J4839">
        <f t="shared" ca="1" si="636"/>
        <v>0</v>
      </c>
      <c r="K4839">
        <f t="shared" ca="1" si="636"/>
        <v>0</v>
      </c>
      <c r="L4839">
        <f t="shared" ca="1" si="636"/>
        <v>0</v>
      </c>
      <c r="M4839">
        <f t="shared" ca="1" si="636"/>
        <v>0</v>
      </c>
      <c r="N4839">
        <f t="shared" ca="1" si="636"/>
        <v>0</v>
      </c>
      <c r="O4839" t="str">
        <f t="shared" ca="1" si="637"/>
        <v>d:AA</v>
      </c>
      <c r="P4839" t="str">
        <f t="shared" ca="1" si="638"/>
        <v>d11:Aa11</v>
      </c>
    </row>
    <row r="4840" spans="1:16">
      <c r="A4840" t="str">
        <f t="shared" si="631"/>
        <v>95</v>
      </c>
      <c r="B4840" t="str">
        <f t="shared" ca="1" si="632"/>
        <v>GRP</v>
      </c>
      <c r="C4840" t="s">
        <v>5815</v>
      </c>
      <c r="D4840" t="s">
        <v>6068</v>
      </c>
      <c r="E4840">
        <f t="shared" ca="1" si="633"/>
        <v>0</v>
      </c>
      <c r="H4840" t="str">
        <f t="shared" ca="1" si="634"/>
        <v>'360 GHOST LINE'!</v>
      </c>
      <c r="I4840" t="str">
        <f t="shared" ca="1" si="635"/>
        <v>'360 GHOST LINE'!</v>
      </c>
      <c r="J4840">
        <f t="shared" ca="1" si="636"/>
        <v>0</v>
      </c>
      <c r="K4840">
        <f t="shared" ca="1" si="636"/>
        <v>0</v>
      </c>
      <c r="L4840">
        <f t="shared" ca="1" si="636"/>
        <v>0</v>
      </c>
      <c r="M4840">
        <f t="shared" ca="1" si="636"/>
        <v>0</v>
      </c>
      <c r="N4840">
        <f t="shared" ca="1" si="636"/>
        <v>0</v>
      </c>
      <c r="O4840" t="str">
        <f t="shared" ca="1" si="637"/>
        <v>d:AA</v>
      </c>
      <c r="P4840" t="str">
        <f t="shared" ca="1" si="638"/>
        <v>d11:Aa11</v>
      </c>
    </row>
    <row r="4841" spans="1:16">
      <c r="A4841" t="str">
        <f t="shared" si="631"/>
        <v>95</v>
      </c>
      <c r="B4841" t="str">
        <f t="shared" ca="1" si="632"/>
        <v>GRP</v>
      </c>
      <c r="C4841" t="s">
        <v>5816</v>
      </c>
      <c r="D4841" t="s">
        <v>6069</v>
      </c>
      <c r="E4841">
        <f t="shared" ca="1" si="633"/>
        <v>0</v>
      </c>
      <c r="H4841" t="str">
        <f t="shared" ca="1" si="634"/>
        <v>'360 GHOST LINE'!</v>
      </c>
      <c r="I4841" t="str">
        <f t="shared" ca="1" si="635"/>
        <v>'360 GHOST LINE'!</v>
      </c>
      <c r="J4841">
        <f t="shared" ca="1" si="636"/>
        <v>0</v>
      </c>
      <c r="K4841">
        <f t="shared" ca="1" si="636"/>
        <v>0</v>
      </c>
      <c r="L4841">
        <f t="shared" ca="1" si="636"/>
        <v>0</v>
      </c>
      <c r="M4841">
        <f t="shared" ca="1" si="636"/>
        <v>0</v>
      </c>
      <c r="N4841">
        <f t="shared" ca="1" si="636"/>
        <v>0</v>
      </c>
      <c r="O4841" t="str">
        <f t="shared" ca="1" si="637"/>
        <v>d:AA</v>
      </c>
      <c r="P4841" t="str">
        <f t="shared" ca="1" si="638"/>
        <v>d11:Aa11</v>
      </c>
    </row>
    <row r="4842" spans="1:16">
      <c r="A4842" t="str">
        <f t="shared" si="631"/>
        <v>95</v>
      </c>
      <c r="B4842" t="str">
        <f t="shared" ca="1" si="632"/>
        <v>GRP</v>
      </c>
      <c r="C4842" t="s">
        <v>5817</v>
      </c>
      <c r="D4842" t="s">
        <v>6070</v>
      </c>
      <c r="E4842">
        <f t="shared" ca="1" si="633"/>
        <v>0</v>
      </c>
      <c r="H4842" t="str">
        <f t="shared" ca="1" si="634"/>
        <v>'360 GHOST LINE'!</v>
      </c>
      <c r="I4842" t="str">
        <f t="shared" ca="1" si="635"/>
        <v>'360 GHOST LINE'!</v>
      </c>
      <c r="J4842">
        <f t="shared" ca="1" si="636"/>
        <v>0</v>
      </c>
      <c r="K4842">
        <f t="shared" ca="1" si="636"/>
        <v>0</v>
      </c>
      <c r="L4842">
        <f t="shared" ca="1" si="636"/>
        <v>0</v>
      </c>
      <c r="M4842">
        <f t="shared" ca="1" si="636"/>
        <v>0</v>
      </c>
      <c r="N4842">
        <f t="shared" ca="1" si="636"/>
        <v>0</v>
      </c>
      <c r="O4842" t="str">
        <f t="shared" ca="1" si="637"/>
        <v>d:AA</v>
      </c>
      <c r="P4842" t="str">
        <f t="shared" ca="1" si="638"/>
        <v>d11:Aa11</v>
      </c>
    </row>
    <row r="4843" spans="1:16">
      <c r="A4843" t="str">
        <f t="shared" si="631"/>
        <v>95</v>
      </c>
      <c r="B4843" t="str">
        <f t="shared" ca="1" si="632"/>
        <v>GRP</v>
      </c>
      <c r="C4843" t="s">
        <v>5818</v>
      </c>
      <c r="D4843" t="s">
        <v>6071</v>
      </c>
      <c r="E4843">
        <f t="shared" ca="1" si="633"/>
        <v>0</v>
      </c>
      <c r="H4843" t="str">
        <f t="shared" ca="1" si="634"/>
        <v>'360 GHOST LINE'!</v>
      </c>
      <c r="I4843" t="str">
        <f t="shared" ca="1" si="635"/>
        <v>'360 GHOST LINE'!</v>
      </c>
      <c r="J4843">
        <f t="shared" ca="1" si="636"/>
        <v>0</v>
      </c>
      <c r="K4843">
        <f t="shared" ca="1" si="636"/>
        <v>0</v>
      </c>
      <c r="L4843">
        <f t="shared" ca="1" si="636"/>
        <v>0</v>
      </c>
      <c r="M4843">
        <f t="shared" ca="1" si="636"/>
        <v>0</v>
      </c>
      <c r="N4843">
        <f t="shared" ca="1" si="636"/>
        <v>0</v>
      </c>
      <c r="O4843" t="str">
        <f t="shared" ca="1" si="637"/>
        <v>d:AA</v>
      </c>
      <c r="P4843" t="str">
        <f t="shared" ca="1" si="638"/>
        <v>d11:Aa11</v>
      </c>
    </row>
    <row r="4844" spans="1:16">
      <c r="A4844" t="str">
        <f t="shared" si="631"/>
        <v>95</v>
      </c>
      <c r="B4844" t="str">
        <f t="shared" ca="1" si="632"/>
        <v>GRP</v>
      </c>
      <c r="C4844" t="s">
        <v>5819</v>
      </c>
      <c r="D4844" t="s">
        <v>6072</v>
      </c>
      <c r="E4844">
        <f t="shared" ca="1" si="633"/>
        <v>0</v>
      </c>
      <c r="H4844" t="str">
        <f t="shared" ca="1" si="634"/>
        <v>'360 GHOST LINE'!</v>
      </c>
      <c r="I4844" t="str">
        <f t="shared" ca="1" si="635"/>
        <v>'360 GHOST LINE'!</v>
      </c>
      <c r="J4844">
        <f t="shared" ca="1" si="636"/>
        <v>0</v>
      </c>
      <c r="K4844">
        <f t="shared" ca="1" si="636"/>
        <v>0</v>
      </c>
      <c r="L4844">
        <f t="shared" ca="1" si="636"/>
        <v>0</v>
      </c>
      <c r="M4844">
        <f t="shared" ca="1" si="636"/>
        <v>0</v>
      </c>
      <c r="N4844">
        <f t="shared" ca="1" si="636"/>
        <v>0</v>
      </c>
      <c r="O4844" t="str">
        <f t="shared" ca="1" si="637"/>
        <v>d:AA</v>
      </c>
      <c r="P4844" t="str">
        <f t="shared" ca="1" si="638"/>
        <v>d11:Aa11</v>
      </c>
    </row>
    <row r="4845" spans="1:16">
      <c r="A4845" t="str">
        <f t="shared" si="631"/>
        <v>95</v>
      </c>
      <c r="B4845" t="str">
        <f t="shared" ca="1" si="632"/>
        <v>GRP</v>
      </c>
      <c r="C4845" t="s">
        <v>5820</v>
      </c>
      <c r="D4845" t="s">
        <v>6073</v>
      </c>
      <c r="E4845">
        <f t="shared" ca="1" si="633"/>
        <v>0</v>
      </c>
      <c r="H4845" t="str">
        <f t="shared" ca="1" si="634"/>
        <v>'360 GHOST LINE'!</v>
      </c>
      <c r="I4845" t="str">
        <f t="shared" ca="1" si="635"/>
        <v>'360 GHOST LINE'!</v>
      </c>
      <c r="J4845">
        <f t="shared" ca="1" si="636"/>
        <v>0</v>
      </c>
      <c r="K4845">
        <f t="shared" ca="1" si="636"/>
        <v>0</v>
      </c>
      <c r="L4845">
        <f t="shared" ca="1" si="636"/>
        <v>0</v>
      </c>
      <c r="M4845">
        <f t="shared" ca="1" si="636"/>
        <v>0</v>
      </c>
      <c r="N4845">
        <f t="shared" ca="1" si="636"/>
        <v>0</v>
      </c>
      <c r="O4845" t="str">
        <f t="shared" ca="1" si="637"/>
        <v>d:AA</v>
      </c>
      <c r="P4845" t="str">
        <f t="shared" ca="1" si="638"/>
        <v>d11:Aa11</v>
      </c>
    </row>
    <row r="4846" spans="1:16">
      <c r="A4846" t="str">
        <f t="shared" si="631"/>
        <v>95</v>
      </c>
      <c r="B4846" t="str">
        <f t="shared" ca="1" si="632"/>
        <v>GRP</v>
      </c>
      <c r="C4846" t="s">
        <v>5821</v>
      </c>
      <c r="D4846" t="s">
        <v>6074</v>
      </c>
      <c r="E4846">
        <f t="shared" ca="1" si="633"/>
        <v>0</v>
      </c>
      <c r="H4846" t="str">
        <f t="shared" ca="1" si="634"/>
        <v>'360 GHOST LINE'!</v>
      </c>
      <c r="I4846" t="str">
        <f t="shared" ca="1" si="635"/>
        <v>'360 GHOST LINE'!</v>
      </c>
      <c r="J4846">
        <f t="shared" ca="1" si="636"/>
        <v>0</v>
      </c>
      <c r="K4846">
        <f t="shared" ca="1" si="636"/>
        <v>0</v>
      </c>
      <c r="L4846">
        <f t="shared" ca="1" si="636"/>
        <v>0</v>
      </c>
      <c r="M4846">
        <f t="shared" ca="1" si="636"/>
        <v>0</v>
      </c>
      <c r="N4846">
        <f t="shared" ca="1" si="636"/>
        <v>0</v>
      </c>
      <c r="O4846" t="str">
        <f t="shared" ca="1" si="637"/>
        <v>d:AA</v>
      </c>
      <c r="P4846" t="str">
        <f t="shared" ca="1" si="638"/>
        <v>d11:Aa11</v>
      </c>
    </row>
    <row r="4847" spans="1:16">
      <c r="A4847" t="str">
        <f t="shared" si="631"/>
        <v>95</v>
      </c>
      <c r="B4847" t="str">
        <f t="shared" ca="1" si="632"/>
        <v>GRP</v>
      </c>
      <c r="C4847" t="s">
        <v>5822</v>
      </c>
      <c r="D4847" t="s">
        <v>6075</v>
      </c>
      <c r="E4847">
        <f t="shared" ca="1" si="633"/>
        <v>0</v>
      </c>
      <c r="H4847" t="str">
        <f t="shared" ca="1" si="634"/>
        <v>'360 GHOST LINE'!</v>
      </c>
      <c r="I4847" t="str">
        <f t="shared" ca="1" si="635"/>
        <v>'360 GHOST LINE'!</v>
      </c>
      <c r="J4847">
        <f t="shared" ca="1" si="636"/>
        <v>0</v>
      </c>
      <c r="K4847">
        <f t="shared" ca="1" si="636"/>
        <v>0</v>
      </c>
      <c r="L4847">
        <f t="shared" ca="1" si="636"/>
        <v>0</v>
      </c>
      <c r="M4847">
        <f t="shared" ca="1" si="636"/>
        <v>0</v>
      </c>
      <c r="N4847">
        <f t="shared" ca="1" si="636"/>
        <v>0</v>
      </c>
      <c r="O4847" t="str">
        <f t="shared" ca="1" si="637"/>
        <v>d:AA</v>
      </c>
      <c r="P4847" t="str">
        <f t="shared" ca="1" si="638"/>
        <v>d11:Aa11</v>
      </c>
    </row>
    <row r="4848" spans="1:16">
      <c r="A4848" t="str">
        <f t="shared" si="631"/>
        <v>95</v>
      </c>
      <c r="B4848" t="str">
        <f t="shared" ca="1" si="632"/>
        <v>GRP</v>
      </c>
      <c r="C4848" t="s">
        <v>5823</v>
      </c>
      <c r="D4848" t="s">
        <v>6076</v>
      </c>
      <c r="E4848">
        <f t="shared" ca="1" si="633"/>
        <v>0</v>
      </c>
      <c r="H4848" t="str">
        <f t="shared" ca="1" si="634"/>
        <v>'360 GHOST LINE'!</v>
      </c>
      <c r="I4848" t="str">
        <f t="shared" ca="1" si="635"/>
        <v>'360 GHOST LINE'!</v>
      </c>
      <c r="J4848">
        <f t="shared" ca="1" si="636"/>
        <v>0</v>
      </c>
      <c r="K4848">
        <f t="shared" ca="1" si="636"/>
        <v>0</v>
      </c>
      <c r="L4848">
        <f t="shared" ca="1" si="636"/>
        <v>0</v>
      </c>
      <c r="M4848">
        <f t="shared" ca="1" si="636"/>
        <v>0</v>
      </c>
      <c r="N4848">
        <f t="shared" ca="1" si="636"/>
        <v>0</v>
      </c>
      <c r="O4848" t="str">
        <f t="shared" ca="1" si="637"/>
        <v>d:AA</v>
      </c>
      <c r="P4848" t="str">
        <f t="shared" ca="1" si="638"/>
        <v>d11:Aa11</v>
      </c>
    </row>
    <row r="4849" spans="1:16">
      <c r="A4849" t="str">
        <f t="shared" si="631"/>
        <v>95</v>
      </c>
      <c r="B4849" t="str">
        <f t="shared" ca="1" si="632"/>
        <v>GRP</v>
      </c>
      <c r="C4849" t="s">
        <v>5812</v>
      </c>
      <c r="D4849" t="s">
        <v>5848</v>
      </c>
      <c r="E4849">
        <f t="shared" ca="1" si="633"/>
        <v>0</v>
      </c>
      <c r="H4849" t="str">
        <f t="shared" ca="1" si="634"/>
        <v>'360 GHOST LINE'!</v>
      </c>
      <c r="I4849" t="str">
        <f t="shared" ca="1" si="635"/>
        <v>'360 GHOST LINE'!</v>
      </c>
      <c r="J4849">
        <f t="shared" ca="1" si="636"/>
        <v>0</v>
      </c>
      <c r="K4849">
        <f t="shared" ca="1" si="636"/>
        <v>0</v>
      </c>
      <c r="L4849">
        <f t="shared" ca="1" si="636"/>
        <v>0</v>
      </c>
      <c r="M4849">
        <f t="shared" ca="1" si="636"/>
        <v>0</v>
      </c>
      <c r="N4849">
        <f t="shared" ca="1" si="636"/>
        <v>0</v>
      </c>
      <c r="O4849" t="str">
        <f t="shared" ca="1" si="637"/>
        <v>d:AA</v>
      </c>
      <c r="P4849" t="str">
        <f t="shared" ca="1" si="638"/>
        <v>d11:Aa11</v>
      </c>
    </row>
    <row r="4850" spans="1:16">
      <c r="A4850" t="str">
        <f t="shared" si="631"/>
        <v>94</v>
      </c>
      <c r="B4850" t="str">
        <f t="shared" ca="1" si="632"/>
        <v>GRP</v>
      </c>
      <c r="C4850" t="s">
        <v>5106</v>
      </c>
      <c r="D4850" t="s">
        <v>5672</v>
      </c>
      <c r="E4850">
        <f ca="1">IFERROR(VLOOKUP(C4850,INDIRECT($H4850&amp;$O4850),MATCH($A4850,INDIRECT($H4850&amp;$P4850),0),FALSE),0)</f>
        <v>0</v>
      </c>
      <c r="H4850" t="str">
        <f t="shared" ca="1" si="634"/>
        <v>'360 GHOST LINE'!</v>
      </c>
      <c r="I4850" t="str">
        <f t="shared" ca="1" si="635"/>
        <v>'360 GHOST LINE'!</v>
      </c>
      <c r="J4850">
        <f t="shared" ca="1" si="636"/>
        <v>0</v>
      </c>
      <c r="K4850">
        <f t="shared" ca="1" si="636"/>
        <v>0</v>
      </c>
      <c r="L4850">
        <f t="shared" ca="1" si="636"/>
        <v>0</v>
      </c>
      <c r="M4850">
        <f t="shared" ca="1" si="636"/>
        <v>0</v>
      </c>
      <c r="N4850">
        <f t="shared" ca="1" si="636"/>
        <v>0</v>
      </c>
      <c r="O4850" t="str">
        <f t="shared" ca="1" si="637"/>
        <v>d:AA</v>
      </c>
      <c r="P4850" t="str">
        <f t="shared" ca="1" si="638"/>
        <v>d11:Aa11</v>
      </c>
    </row>
    <row r="4851" spans="1:16">
      <c r="A4851" t="str">
        <f t="shared" si="631"/>
        <v>94</v>
      </c>
      <c r="B4851" t="str">
        <f t="shared" ca="1" si="632"/>
        <v>GRP</v>
      </c>
      <c r="C4851" t="s">
        <v>5120</v>
      </c>
      <c r="D4851" t="s">
        <v>5673</v>
      </c>
      <c r="E4851">
        <f t="shared" ca="1" si="633"/>
        <v>0</v>
      </c>
      <c r="H4851" t="str">
        <f t="shared" ca="1" si="634"/>
        <v>'360 GHOST LINE'!</v>
      </c>
      <c r="I4851" t="str">
        <f t="shared" ca="1" si="635"/>
        <v>'360 GHOST LINE'!</v>
      </c>
      <c r="J4851">
        <f t="shared" ca="1" si="636"/>
        <v>0</v>
      </c>
      <c r="K4851">
        <f t="shared" ca="1" si="636"/>
        <v>0</v>
      </c>
      <c r="L4851">
        <f t="shared" ca="1" si="636"/>
        <v>0</v>
      </c>
      <c r="M4851">
        <f t="shared" ca="1" si="636"/>
        <v>0</v>
      </c>
      <c r="N4851">
        <f t="shared" ca="1" si="636"/>
        <v>0</v>
      </c>
      <c r="O4851" t="str">
        <f t="shared" ca="1" si="637"/>
        <v>d:AA</v>
      </c>
      <c r="P4851" t="str">
        <f t="shared" ca="1" si="638"/>
        <v>d11:Aa11</v>
      </c>
    </row>
    <row r="4852" spans="1:16">
      <c r="A4852" t="str">
        <f t="shared" si="631"/>
        <v>94</v>
      </c>
      <c r="B4852" t="str">
        <f t="shared" ca="1" si="632"/>
        <v>GRP</v>
      </c>
      <c r="C4852" t="s">
        <v>5107</v>
      </c>
      <c r="D4852" t="s">
        <v>5674</v>
      </c>
      <c r="E4852">
        <f t="shared" ca="1" si="633"/>
        <v>0</v>
      </c>
      <c r="H4852" t="str">
        <f t="shared" ca="1" si="634"/>
        <v>'360 GHOST LINE'!</v>
      </c>
      <c r="I4852" t="str">
        <f t="shared" ca="1" si="635"/>
        <v>'360 GHOST LINE'!</v>
      </c>
      <c r="J4852">
        <f t="shared" ca="1" si="636"/>
        <v>0</v>
      </c>
      <c r="K4852">
        <f t="shared" ca="1" si="636"/>
        <v>0</v>
      </c>
      <c r="L4852">
        <f t="shared" ca="1" si="636"/>
        <v>0</v>
      </c>
      <c r="M4852">
        <f t="shared" ca="1" si="636"/>
        <v>0</v>
      </c>
      <c r="N4852">
        <f t="shared" ca="1" si="636"/>
        <v>0</v>
      </c>
      <c r="O4852" t="str">
        <f t="shared" ca="1" si="637"/>
        <v>d:AA</v>
      </c>
      <c r="P4852" t="str">
        <f t="shared" ca="1" si="638"/>
        <v>d11:Aa11</v>
      </c>
    </row>
    <row r="4853" spans="1:16">
      <c r="A4853" t="str">
        <f t="shared" si="631"/>
        <v>94</v>
      </c>
      <c r="B4853" t="str">
        <f t="shared" ca="1" si="632"/>
        <v>GRP</v>
      </c>
      <c r="C4853" t="s">
        <v>5108</v>
      </c>
      <c r="D4853" t="s">
        <v>5675</v>
      </c>
      <c r="E4853">
        <f t="shared" ca="1" si="633"/>
        <v>0</v>
      </c>
      <c r="H4853" t="str">
        <f t="shared" ca="1" si="634"/>
        <v>'360 GHOST LINE'!</v>
      </c>
      <c r="I4853" t="str">
        <f t="shared" ca="1" si="635"/>
        <v>'360 GHOST LINE'!</v>
      </c>
      <c r="J4853">
        <f t="shared" ca="1" si="636"/>
        <v>0</v>
      </c>
      <c r="K4853">
        <f t="shared" ca="1" si="636"/>
        <v>0</v>
      </c>
      <c r="L4853">
        <f t="shared" ca="1" si="636"/>
        <v>0</v>
      </c>
      <c r="M4853">
        <f t="shared" ca="1" si="636"/>
        <v>0</v>
      </c>
      <c r="N4853">
        <f t="shared" ca="1" si="636"/>
        <v>0</v>
      </c>
      <c r="O4853" t="str">
        <f t="shared" ca="1" si="637"/>
        <v>d:AA</v>
      </c>
      <c r="P4853" t="str">
        <f t="shared" ca="1" si="638"/>
        <v>d11:Aa11</v>
      </c>
    </row>
    <row r="4854" spans="1:16">
      <c r="A4854" t="str">
        <f t="shared" si="631"/>
        <v>94</v>
      </c>
      <c r="B4854" t="str">
        <f t="shared" ca="1" si="632"/>
        <v>GRP</v>
      </c>
      <c r="C4854" t="s">
        <v>5109</v>
      </c>
      <c r="D4854" t="s">
        <v>5676</v>
      </c>
      <c r="E4854">
        <f t="shared" ca="1" si="633"/>
        <v>0</v>
      </c>
      <c r="H4854" t="str">
        <f t="shared" ca="1" si="634"/>
        <v>'360 GHOST LINE'!</v>
      </c>
      <c r="I4854" t="str">
        <f t="shared" ca="1" si="635"/>
        <v>'360 GHOST LINE'!</v>
      </c>
      <c r="J4854">
        <f t="shared" ca="1" si="636"/>
        <v>0</v>
      </c>
      <c r="K4854">
        <f t="shared" ca="1" si="636"/>
        <v>0</v>
      </c>
      <c r="L4854">
        <f t="shared" ca="1" si="636"/>
        <v>0</v>
      </c>
      <c r="M4854">
        <f t="shared" ca="1" si="636"/>
        <v>0</v>
      </c>
      <c r="N4854">
        <f t="shared" ca="1" si="636"/>
        <v>0</v>
      </c>
      <c r="O4854" t="str">
        <f t="shared" ca="1" si="637"/>
        <v>d:AA</v>
      </c>
      <c r="P4854" t="str">
        <f t="shared" ca="1" si="638"/>
        <v>d11:Aa11</v>
      </c>
    </row>
    <row r="4855" spans="1:16">
      <c r="A4855" t="str">
        <f t="shared" si="631"/>
        <v>94</v>
      </c>
      <c r="B4855" t="str">
        <f t="shared" ca="1" si="632"/>
        <v>GRP</v>
      </c>
      <c r="C4855" t="s">
        <v>5110</v>
      </c>
      <c r="D4855" t="s">
        <v>5677</v>
      </c>
      <c r="E4855">
        <f t="shared" ca="1" si="633"/>
        <v>0</v>
      </c>
      <c r="H4855" t="str">
        <f t="shared" ca="1" si="634"/>
        <v>'360 GHOST LINE'!</v>
      </c>
      <c r="I4855" t="str">
        <f t="shared" ca="1" si="635"/>
        <v>'360 GHOST LINE'!</v>
      </c>
      <c r="J4855">
        <f t="shared" ca="1" si="636"/>
        <v>0</v>
      </c>
      <c r="K4855">
        <f t="shared" ca="1" si="636"/>
        <v>0</v>
      </c>
      <c r="L4855">
        <f t="shared" ca="1" si="636"/>
        <v>0</v>
      </c>
      <c r="M4855">
        <f t="shared" ca="1" si="636"/>
        <v>0</v>
      </c>
      <c r="N4855">
        <f t="shared" ca="1" si="636"/>
        <v>0</v>
      </c>
      <c r="O4855" t="str">
        <f t="shared" ca="1" si="637"/>
        <v>d:AA</v>
      </c>
      <c r="P4855" t="str">
        <f t="shared" ca="1" si="638"/>
        <v>d11:Aa11</v>
      </c>
    </row>
    <row r="4856" spans="1:16">
      <c r="A4856" t="str">
        <f t="shared" si="631"/>
        <v>94</v>
      </c>
      <c r="B4856" t="str">
        <f t="shared" ca="1" si="632"/>
        <v>GRP</v>
      </c>
      <c r="C4856" t="s">
        <v>5116</v>
      </c>
      <c r="D4856" t="s">
        <v>5678</v>
      </c>
      <c r="E4856">
        <f t="shared" ca="1" si="633"/>
        <v>0</v>
      </c>
      <c r="H4856" t="str">
        <f t="shared" ca="1" si="634"/>
        <v>'360 GHOST LINE'!</v>
      </c>
      <c r="I4856" t="str">
        <f t="shared" ca="1" si="635"/>
        <v>'360 GHOST LINE'!</v>
      </c>
      <c r="J4856">
        <f t="shared" ca="1" si="636"/>
        <v>0</v>
      </c>
      <c r="K4856">
        <f t="shared" ca="1" si="636"/>
        <v>0</v>
      </c>
      <c r="L4856">
        <f t="shared" ca="1" si="636"/>
        <v>0</v>
      </c>
      <c r="M4856">
        <f t="shared" ca="1" si="636"/>
        <v>0</v>
      </c>
      <c r="N4856">
        <f t="shared" ca="1" si="636"/>
        <v>0</v>
      </c>
      <c r="O4856" t="str">
        <f t="shared" ca="1" si="637"/>
        <v>d:AA</v>
      </c>
      <c r="P4856" t="str">
        <f t="shared" ca="1" si="638"/>
        <v>d11:Aa11</v>
      </c>
    </row>
    <row r="4857" spans="1:16">
      <c r="A4857" t="str">
        <f t="shared" ref="A4857:A4920" si="639">MID(D4857,LEN(C4857)+2,LEN(D4857)-LEN(C4857))</f>
        <v>94</v>
      </c>
      <c r="B4857" t="str">
        <f t="shared" ref="B4857:B4920" ca="1" si="640">VLOOKUP(H4857,$A$1:$K$6,11,FALSE)</f>
        <v>GRP</v>
      </c>
      <c r="C4857" t="s">
        <v>5111</v>
      </c>
      <c r="D4857" t="s">
        <v>5679</v>
      </c>
      <c r="E4857">
        <f t="shared" ca="1" si="633"/>
        <v>0</v>
      </c>
      <c r="H4857" t="str">
        <f t="shared" ca="1" si="634"/>
        <v>'360 GHOST LINE'!</v>
      </c>
      <c r="I4857" t="str">
        <f t="shared" ca="1" si="635"/>
        <v>'360 GHOST LINE'!</v>
      </c>
      <c r="J4857">
        <f t="shared" ca="1" si="636"/>
        <v>0</v>
      </c>
      <c r="K4857">
        <f t="shared" ca="1" si="636"/>
        <v>0</v>
      </c>
      <c r="L4857">
        <f t="shared" ca="1" si="636"/>
        <v>0</v>
      </c>
      <c r="M4857">
        <f t="shared" ca="1" si="636"/>
        <v>0</v>
      </c>
      <c r="N4857">
        <f t="shared" ca="1" si="636"/>
        <v>0</v>
      </c>
      <c r="O4857" t="str">
        <f t="shared" ca="1" si="637"/>
        <v>d:AA</v>
      </c>
      <c r="P4857" t="str">
        <f t="shared" ca="1" si="638"/>
        <v>d11:Aa11</v>
      </c>
    </row>
    <row r="4858" spans="1:16">
      <c r="A4858" t="str">
        <f t="shared" si="639"/>
        <v>94</v>
      </c>
      <c r="B4858" t="str">
        <f t="shared" ca="1" si="640"/>
        <v>GRP</v>
      </c>
      <c r="C4858" t="s">
        <v>5112</v>
      </c>
      <c r="D4858" t="s">
        <v>5680</v>
      </c>
      <c r="E4858">
        <f t="shared" ref="E4858:E4921" ca="1" si="641">IFERROR(VLOOKUP(C4858,INDIRECT($H4858&amp;$O4858),MATCH($A4858,INDIRECT($H4858&amp;$P4858),0),FALSE),0)</f>
        <v>0</v>
      </c>
      <c r="H4858" t="str">
        <f t="shared" ref="H4858:H4921" ca="1" si="642">IF(I4858&lt;&gt;0,I4858,IF(J4858&lt;&gt;0,J4858,IF(K4858&lt;&gt;0,K4858,IF(L4858&lt;&gt;0,L4858,IF(M4858&lt;&gt;0,M4858,N4858)))))</f>
        <v>'360 GHOST LINE'!</v>
      </c>
      <c r="I4858" t="str">
        <f t="shared" ref="I4858:I4921" ca="1" si="643">IF(IFERROR(VLOOKUP(C4858,INDIRECT($I$14&amp;"D:D"),1,FALSE),0)&lt;&gt;0,I$14,0)</f>
        <v>'360 GHOST LINE'!</v>
      </c>
      <c r="J4858">
        <f t="shared" ca="1" si="636"/>
        <v>0</v>
      </c>
      <c r="K4858">
        <f t="shared" ca="1" si="636"/>
        <v>0</v>
      </c>
      <c r="L4858">
        <f t="shared" ca="1" si="636"/>
        <v>0</v>
      </c>
      <c r="M4858">
        <f t="shared" ca="1" si="636"/>
        <v>0</v>
      </c>
      <c r="N4858">
        <f t="shared" ca="1" si="636"/>
        <v>0</v>
      </c>
      <c r="O4858" t="str">
        <f t="shared" ca="1" si="637"/>
        <v>d:AA</v>
      </c>
      <c r="P4858" t="str">
        <f t="shared" ca="1" si="638"/>
        <v>d11:Aa11</v>
      </c>
    </row>
    <row r="4859" spans="1:16">
      <c r="A4859" t="str">
        <f t="shared" si="639"/>
        <v>94</v>
      </c>
      <c r="B4859" t="str">
        <f t="shared" ca="1" si="640"/>
        <v>GRP</v>
      </c>
      <c r="C4859" t="s">
        <v>5114</v>
      </c>
      <c r="D4859" t="s">
        <v>5681</v>
      </c>
      <c r="E4859">
        <f t="shared" ca="1" si="641"/>
        <v>0</v>
      </c>
      <c r="H4859" t="str">
        <f t="shared" ca="1" si="642"/>
        <v>'360 GHOST LINE'!</v>
      </c>
      <c r="I4859" t="str">
        <f t="shared" ca="1" si="643"/>
        <v>'360 GHOST LINE'!</v>
      </c>
      <c r="J4859">
        <f t="shared" ca="1" si="636"/>
        <v>0</v>
      </c>
      <c r="K4859">
        <f t="shared" ca="1" si="636"/>
        <v>0</v>
      </c>
      <c r="L4859">
        <f t="shared" ca="1" si="636"/>
        <v>0</v>
      </c>
      <c r="M4859">
        <f t="shared" ca="1" si="636"/>
        <v>0</v>
      </c>
      <c r="N4859">
        <f t="shared" ca="1" si="636"/>
        <v>0</v>
      </c>
      <c r="O4859" t="str">
        <f t="shared" ca="1" si="637"/>
        <v>d:AA</v>
      </c>
      <c r="P4859" t="str">
        <f t="shared" ca="1" si="638"/>
        <v>d11:Aa11</v>
      </c>
    </row>
    <row r="4860" spans="1:16">
      <c r="A4860" t="str">
        <f t="shared" si="639"/>
        <v>94</v>
      </c>
      <c r="B4860" t="str">
        <f t="shared" ca="1" si="640"/>
        <v>GRP</v>
      </c>
      <c r="C4860" t="s">
        <v>5113</v>
      </c>
      <c r="D4860" t="s">
        <v>5682</v>
      </c>
      <c r="E4860">
        <f t="shared" ca="1" si="641"/>
        <v>0</v>
      </c>
      <c r="H4860" t="str">
        <f t="shared" ca="1" si="642"/>
        <v>'360 GHOST LINE'!</v>
      </c>
      <c r="I4860" t="str">
        <f t="shared" ca="1" si="643"/>
        <v>'360 GHOST LINE'!</v>
      </c>
      <c r="J4860">
        <f t="shared" ca="1" si="636"/>
        <v>0</v>
      </c>
      <c r="K4860">
        <f t="shared" ca="1" si="636"/>
        <v>0</v>
      </c>
      <c r="L4860">
        <f t="shared" ca="1" si="636"/>
        <v>0</v>
      </c>
      <c r="M4860">
        <f t="shared" ca="1" si="636"/>
        <v>0</v>
      </c>
      <c r="N4860">
        <f t="shared" ca="1" si="636"/>
        <v>0</v>
      </c>
      <c r="O4860" t="str">
        <f t="shared" ca="1" si="637"/>
        <v>d:AA</v>
      </c>
      <c r="P4860" t="str">
        <f t="shared" ca="1" si="638"/>
        <v>d11:Aa11</v>
      </c>
    </row>
    <row r="4861" spans="1:16">
      <c r="A4861" t="str">
        <f t="shared" si="639"/>
        <v>94</v>
      </c>
      <c r="B4861" t="str">
        <f t="shared" ca="1" si="640"/>
        <v>GRP</v>
      </c>
      <c r="C4861" t="s">
        <v>5117</v>
      </c>
      <c r="D4861" t="s">
        <v>5683</v>
      </c>
      <c r="E4861">
        <f t="shared" ca="1" si="641"/>
        <v>0</v>
      </c>
      <c r="H4861" t="str">
        <f t="shared" ca="1" si="642"/>
        <v>'360 GHOST LINE'!</v>
      </c>
      <c r="I4861" t="str">
        <f t="shared" ca="1" si="643"/>
        <v>'360 GHOST LINE'!</v>
      </c>
      <c r="J4861">
        <f t="shared" ref="J4861:N4911" ca="1" si="644">IF(IFERROR(VLOOKUP($C4861,INDIRECT(J$14&amp;"D:D"),1,FALSE),0)&lt;&gt;0,J$14,0)</f>
        <v>0</v>
      </c>
      <c r="K4861">
        <f t="shared" ca="1" si="644"/>
        <v>0</v>
      </c>
      <c r="L4861">
        <f t="shared" ca="1" si="644"/>
        <v>0</v>
      </c>
      <c r="M4861">
        <f t="shared" ca="1" si="644"/>
        <v>0</v>
      </c>
      <c r="N4861">
        <f t="shared" ca="1" si="644"/>
        <v>0</v>
      </c>
      <c r="O4861" t="str">
        <f t="shared" ca="1" si="637"/>
        <v>d:AA</v>
      </c>
      <c r="P4861" t="str">
        <f t="shared" ca="1" si="638"/>
        <v>d11:Aa11</v>
      </c>
    </row>
    <row r="4862" spans="1:16">
      <c r="A4862" t="str">
        <f t="shared" si="639"/>
        <v>94</v>
      </c>
      <c r="B4862" t="str">
        <f t="shared" ca="1" si="640"/>
        <v>GRP</v>
      </c>
      <c r="C4862" t="s">
        <v>5118</v>
      </c>
      <c r="D4862" t="s">
        <v>5684</v>
      </c>
      <c r="E4862">
        <f t="shared" ca="1" si="641"/>
        <v>0</v>
      </c>
      <c r="H4862" t="str">
        <f t="shared" ca="1" si="642"/>
        <v>'360 GHOST LINE'!</v>
      </c>
      <c r="I4862" t="str">
        <f t="shared" ca="1" si="643"/>
        <v>'360 GHOST LINE'!</v>
      </c>
      <c r="J4862">
        <f t="shared" ca="1" si="644"/>
        <v>0</v>
      </c>
      <c r="K4862">
        <f t="shared" ca="1" si="644"/>
        <v>0</v>
      </c>
      <c r="L4862">
        <f t="shared" ca="1" si="644"/>
        <v>0</v>
      </c>
      <c r="M4862">
        <f t="shared" ca="1" si="644"/>
        <v>0</v>
      </c>
      <c r="N4862">
        <f t="shared" ca="1" si="644"/>
        <v>0</v>
      </c>
      <c r="O4862" t="str">
        <f t="shared" ca="1" si="637"/>
        <v>d:AA</v>
      </c>
      <c r="P4862" t="str">
        <f t="shared" ca="1" si="638"/>
        <v>d11:Aa11</v>
      </c>
    </row>
    <row r="4863" spans="1:16">
      <c r="A4863" t="str">
        <f t="shared" si="639"/>
        <v>94</v>
      </c>
      <c r="B4863" t="str">
        <f t="shared" ca="1" si="640"/>
        <v>GRP</v>
      </c>
      <c r="C4863" t="s">
        <v>5119</v>
      </c>
      <c r="D4863" t="s">
        <v>5685</v>
      </c>
      <c r="E4863">
        <f t="shared" ca="1" si="641"/>
        <v>0</v>
      </c>
      <c r="H4863" t="str">
        <f t="shared" ca="1" si="642"/>
        <v>'360 GHOST LINE'!</v>
      </c>
      <c r="I4863" t="str">
        <f t="shared" ca="1" si="643"/>
        <v>'360 GHOST LINE'!</v>
      </c>
      <c r="J4863">
        <f t="shared" ca="1" si="644"/>
        <v>0</v>
      </c>
      <c r="K4863">
        <f t="shared" ca="1" si="644"/>
        <v>0</v>
      </c>
      <c r="L4863">
        <f t="shared" ca="1" si="644"/>
        <v>0</v>
      </c>
      <c r="M4863">
        <f t="shared" ca="1" si="644"/>
        <v>0</v>
      </c>
      <c r="N4863">
        <f t="shared" ca="1" si="644"/>
        <v>0</v>
      </c>
      <c r="O4863" t="str">
        <f t="shared" ca="1" si="637"/>
        <v>d:AA</v>
      </c>
      <c r="P4863" t="str">
        <f t="shared" ca="1" si="638"/>
        <v>d11:Aa11</v>
      </c>
    </row>
    <row r="4864" spans="1:16">
      <c r="A4864" t="str">
        <f t="shared" si="639"/>
        <v>94</v>
      </c>
      <c r="B4864" t="str">
        <f t="shared" ca="1" si="640"/>
        <v>GRP</v>
      </c>
      <c r="C4864" t="s">
        <v>5131</v>
      </c>
      <c r="D4864" t="s">
        <v>5686</v>
      </c>
      <c r="E4864">
        <f t="shared" ca="1" si="641"/>
        <v>0</v>
      </c>
      <c r="H4864" t="str">
        <f t="shared" ca="1" si="642"/>
        <v>'360 GHOST LINE'!</v>
      </c>
      <c r="I4864" t="str">
        <f t="shared" ca="1" si="643"/>
        <v>'360 GHOST LINE'!</v>
      </c>
      <c r="J4864">
        <f t="shared" ca="1" si="644"/>
        <v>0</v>
      </c>
      <c r="K4864">
        <f t="shared" ca="1" si="644"/>
        <v>0</v>
      </c>
      <c r="L4864">
        <f t="shared" ca="1" si="644"/>
        <v>0</v>
      </c>
      <c r="M4864">
        <f t="shared" ca="1" si="644"/>
        <v>0</v>
      </c>
      <c r="N4864">
        <f t="shared" ca="1" si="644"/>
        <v>0</v>
      </c>
      <c r="O4864" t="str">
        <f t="shared" ca="1" si="637"/>
        <v>d:AA</v>
      </c>
      <c r="P4864" t="str">
        <f t="shared" ca="1" si="638"/>
        <v>d11:Aa11</v>
      </c>
    </row>
    <row r="4865" spans="1:16">
      <c r="A4865" t="str">
        <f t="shared" si="639"/>
        <v>94</v>
      </c>
      <c r="B4865" t="str">
        <f t="shared" ca="1" si="640"/>
        <v>GRP</v>
      </c>
      <c r="C4865" t="s">
        <v>5811</v>
      </c>
      <c r="D4865" t="s">
        <v>5836</v>
      </c>
      <c r="E4865">
        <f t="shared" ca="1" si="641"/>
        <v>0</v>
      </c>
      <c r="H4865" t="str">
        <f t="shared" ca="1" si="642"/>
        <v>'360 GHOST LINE'!</v>
      </c>
      <c r="I4865" t="str">
        <f t="shared" ca="1" si="643"/>
        <v>'360 GHOST LINE'!</v>
      </c>
      <c r="J4865">
        <f t="shared" ca="1" si="644"/>
        <v>0</v>
      </c>
      <c r="K4865">
        <f t="shared" ca="1" si="644"/>
        <v>0</v>
      </c>
      <c r="L4865">
        <f t="shared" ca="1" si="644"/>
        <v>0</v>
      </c>
      <c r="M4865">
        <f t="shared" ca="1" si="644"/>
        <v>0</v>
      </c>
      <c r="N4865">
        <f t="shared" ca="1" si="644"/>
        <v>0</v>
      </c>
      <c r="O4865" t="str">
        <f t="shared" ca="1" si="637"/>
        <v>d:AA</v>
      </c>
      <c r="P4865" t="str">
        <f t="shared" ca="1" si="638"/>
        <v>d11:Aa11</v>
      </c>
    </row>
    <row r="4866" spans="1:16">
      <c r="A4866" t="str">
        <f t="shared" si="639"/>
        <v>94</v>
      </c>
      <c r="B4866" t="str">
        <f t="shared" ca="1" si="640"/>
        <v>GRP</v>
      </c>
      <c r="C4866" t="s">
        <v>5809</v>
      </c>
      <c r="D4866" t="s">
        <v>6077</v>
      </c>
      <c r="E4866">
        <f t="shared" ca="1" si="641"/>
        <v>0</v>
      </c>
      <c r="H4866" t="str">
        <f t="shared" ca="1" si="642"/>
        <v>'360 GHOST LINE'!</v>
      </c>
      <c r="I4866" t="str">
        <f t="shared" ca="1" si="643"/>
        <v>'360 GHOST LINE'!</v>
      </c>
      <c r="J4866">
        <f t="shared" ca="1" si="644"/>
        <v>0</v>
      </c>
      <c r="K4866">
        <f t="shared" ca="1" si="644"/>
        <v>0</v>
      </c>
      <c r="L4866">
        <f t="shared" ca="1" si="644"/>
        <v>0</v>
      </c>
      <c r="M4866">
        <f t="shared" ca="1" si="644"/>
        <v>0</v>
      </c>
      <c r="N4866">
        <f t="shared" ca="1" si="644"/>
        <v>0</v>
      </c>
      <c r="O4866" t="str">
        <f t="shared" ca="1" si="637"/>
        <v>d:AA</v>
      </c>
      <c r="P4866" t="str">
        <f t="shared" ca="1" si="638"/>
        <v>d11:Aa11</v>
      </c>
    </row>
    <row r="4867" spans="1:16">
      <c r="A4867" t="str">
        <f t="shared" si="639"/>
        <v>94</v>
      </c>
      <c r="B4867" t="str">
        <f t="shared" ca="1" si="640"/>
        <v>GRP</v>
      </c>
      <c r="C4867" t="s">
        <v>5813</v>
      </c>
      <c r="D4867" t="s">
        <v>6078</v>
      </c>
      <c r="E4867">
        <f t="shared" ca="1" si="641"/>
        <v>0</v>
      </c>
      <c r="H4867" t="str">
        <f t="shared" ca="1" si="642"/>
        <v>'360 GHOST LINE'!</v>
      </c>
      <c r="I4867" t="str">
        <f t="shared" ca="1" si="643"/>
        <v>'360 GHOST LINE'!</v>
      </c>
      <c r="J4867">
        <f t="shared" ca="1" si="644"/>
        <v>0</v>
      </c>
      <c r="K4867">
        <f t="shared" ca="1" si="644"/>
        <v>0</v>
      </c>
      <c r="L4867">
        <f t="shared" ca="1" si="644"/>
        <v>0</v>
      </c>
      <c r="M4867">
        <f t="shared" ca="1" si="644"/>
        <v>0</v>
      </c>
      <c r="N4867">
        <f t="shared" ca="1" si="644"/>
        <v>0</v>
      </c>
      <c r="O4867" t="str">
        <f t="shared" ca="1" si="637"/>
        <v>d:AA</v>
      </c>
      <c r="P4867" t="str">
        <f t="shared" ca="1" si="638"/>
        <v>d11:Aa11</v>
      </c>
    </row>
    <row r="4868" spans="1:16">
      <c r="A4868" t="str">
        <f t="shared" si="639"/>
        <v>94</v>
      </c>
      <c r="B4868" t="str">
        <f t="shared" ca="1" si="640"/>
        <v>GRP</v>
      </c>
      <c r="C4868" t="s">
        <v>5814</v>
      </c>
      <c r="D4868" t="s">
        <v>6079</v>
      </c>
      <c r="E4868">
        <f t="shared" ca="1" si="641"/>
        <v>0</v>
      </c>
      <c r="H4868" t="str">
        <f t="shared" ca="1" si="642"/>
        <v>'360 GHOST LINE'!</v>
      </c>
      <c r="I4868" t="str">
        <f t="shared" ca="1" si="643"/>
        <v>'360 GHOST LINE'!</v>
      </c>
      <c r="J4868">
        <f t="shared" ca="1" si="644"/>
        <v>0</v>
      </c>
      <c r="K4868">
        <f t="shared" ca="1" si="644"/>
        <v>0</v>
      </c>
      <c r="L4868">
        <f t="shared" ca="1" si="644"/>
        <v>0</v>
      </c>
      <c r="M4868">
        <f t="shared" ca="1" si="644"/>
        <v>0</v>
      </c>
      <c r="N4868">
        <f t="shared" ca="1" si="644"/>
        <v>0</v>
      </c>
      <c r="O4868" t="str">
        <f t="shared" ca="1" si="637"/>
        <v>d:AA</v>
      </c>
      <c r="P4868" t="str">
        <f t="shared" ca="1" si="638"/>
        <v>d11:Aa11</v>
      </c>
    </row>
    <row r="4869" spans="1:16">
      <c r="A4869" t="str">
        <f t="shared" si="639"/>
        <v>94</v>
      </c>
      <c r="B4869" t="str">
        <f t="shared" ca="1" si="640"/>
        <v>GRP</v>
      </c>
      <c r="C4869" t="s">
        <v>5815</v>
      </c>
      <c r="D4869" t="s">
        <v>6080</v>
      </c>
      <c r="E4869">
        <f t="shared" ca="1" si="641"/>
        <v>0</v>
      </c>
      <c r="H4869" t="str">
        <f t="shared" ca="1" si="642"/>
        <v>'360 GHOST LINE'!</v>
      </c>
      <c r="I4869" t="str">
        <f t="shared" ca="1" si="643"/>
        <v>'360 GHOST LINE'!</v>
      </c>
      <c r="J4869">
        <f t="shared" ca="1" si="644"/>
        <v>0</v>
      </c>
      <c r="K4869">
        <f t="shared" ca="1" si="644"/>
        <v>0</v>
      </c>
      <c r="L4869">
        <f t="shared" ca="1" si="644"/>
        <v>0</v>
      </c>
      <c r="M4869">
        <f t="shared" ca="1" si="644"/>
        <v>0</v>
      </c>
      <c r="N4869">
        <f t="shared" ca="1" si="644"/>
        <v>0</v>
      </c>
      <c r="O4869" t="str">
        <f t="shared" ca="1" si="637"/>
        <v>d:AA</v>
      </c>
      <c r="P4869" t="str">
        <f t="shared" ca="1" si="638"/>
        <v>d11:Aa11</v>
      </c>
    </row>
    <row r="4870" spans="1:16">
      <c r="A4870" t="str">
        <f t="shared" si="639"/>
        <v>94</v>
      </c>
      <c r="B4870" t="str">
        <f t="shared" ca="1" si="640"/>
        <v>GRP</v>
      </c>
      <c r="C4870" t="s">
        <v>5816</v>
      </c>
      <c r="D4870" t="s">
        <v>6081</v>
      </c>
      <c r="E4870">
        <f t="shared" ca="1" si="641"/>
        <v>0</v>
      </c>
      <c r="H4870" t="str">
        <f t="shared" ca="1" si="642"/>
        <v>'360 GHOST LINE'!</v>
      </c>
      <c r="I4870" t="str">
        <f t="shared" ca="1" si="643"/>
        <v>'360 GHOST LINE'!</v>
      </c>
      <c r="J4870">
        <f t="shared" ca="1" si="644"/>
        <v>0</v>
      </c>
      <c r="K4870">
        <f t="shared" ca="1" si="644"/>
        <v>0</v>
      </c>
      <c r="L4870">
        <f t="shared" ca="1" si="644"/>
        <v>0</v>
      </c>
      <c r="M4870">
        <f t="shared" ca="1" si="644"/>
        <v>0</v>
      </c>
      <c r="N4870">
        <f t="shared" ca="1" si="644"/>
        <v>0</v>
      </c>
      <c r="O4870" t="str">
        <f t="shared" ca="1" si="637"/>
        <v>d:AA</v>
      </c>
      <c r="P4870" t="str">
        <f t="shared" ca="1" si="638"/>
        <v>d11:Aa11</v>
      </c>
    </row>
    <row r="4871" spans="1:16">
      <c r="A4871" t="str">
        <f t="shared" si="639"/>
        <v>94</v>
      </c>
      <c r="B4871" t="str">
        <f t="shared" ca="1" si="640"/>
        <v>GRP</v>
      </c>
      <c r="C4871" t="s">
        <v>5817</v>
      </c>
      <c r="D4871" t="s">
        <v>6082</v>
      </c>
      <c r="E4871">
        <f t="shared" ca="1" si="641"/>
        <v>0</v>
      </c>
      <c r="H4871" t="str">
        <f t="shared" ca="1" si="642"/>
        <v>'360 GHOST LINE'!</v>
      </c>
      <c r="I4871" t="str">
        <f t="shared" ca="1" si="643"/>
        <v>'360 GHOST LINE'!</v>
      </c>
      <c r="J4871">
        <f t="shared" ca="1" si="644"/>
        <v>0</v>
      </c>
      <c r="K4871">
        <f t="shared" ca="1" si="644"/>
        <v>0</v>
      </c>
      <c r="L4871">
        <f t="shared" ca="1" si="644"/>
        <v>0</v>
      </c>
      <c r="M4871">
        <f t="shared" ca="1" si="644"/>
        <v>0</v>
      </c>
      <c r="N4871">
        <f t="shared" ca="1" si="644"/>
        <v>0</v>
      </c>
      <c r="O4871" t="str">
        <f t="shared" ca="1" si="637"/>
        <v>d:AA</v>
      </c>
      <c r="P4871" t="str">
        <f t="shared" ca="1" si="638"/>
        <v>d11:Aa11</v>
      </c>
    </row>
    <row r="4872" spans="1:16">
      <c r="A4872" t="str">
        <f t="shared" si="639"/>
        <v>94</v>
      </c>
      <c r="B4872" t="str">
        <f t="shared" ca="1" si="640"/>
        <v>GRP</v>
      </c>
      <c r="C4872" t="s">
        <v>5818</v>
      </c>
      <c r="D4872" t="s">
        <v>6083</v>
      </c>
      <c r="E4872">
        <f t="shared" ca="1" si="641"/>
        <v>0</v>
      </c>
      <c r="H4872" t="str">
        <f t="shared" ca="1" si="642"/>
        <v>'360 GHOST LINE'!</v>
      </c>
      <c r="I4872" t="str">
        <f t="shared" ca="1" si="643"/>
        <v>'360 GHOST LINE'!</v>
      </c>
      <c r="J4872">
        <f t="shared" ca="1" si="644"/>
        <v>0</v>
      </c>
      <c r="K4872">
        <f t="shared" ca="1" si="644"/>
        <v>0</v>
      </c>
      <c r="L4872">
        <f t="shared" ca="1" si="644"/>
        <v>0</v>
      </c>
      <c r="M4872">
        <f t="shared" ca="1" si="644"/>
        <v>0</v>
      </c>
      <c r="N4872">
        <f t="shared" ca="1" si="644"/>
        <v>0</v>
      </c>
      <c r="O4872" t="str">
        <f t="shared" ca="1" si="637"/>
        <v>d:AA</v>
      </c>
      <c r="P4872" t="str">
        <f t="shared" ca="1" si="638"/>
        <v>d11:Aa11</v>
      </c>
    </row>
    <row r="4873" spans="1:16">
      <c r="A4873" t="str">
        <f t="shared" si="639"/>
        <v>94</v>
      </c>
      <c r="B4873" t="str">
        <f t="shared" ca="1" si="640"/>
        <v>GRP</v>
      </c>
      <c r="C4873" t="s">
        <v>5819</v>
      </c>
      <c r="D4873" t="s">
        <v>6084</v>
      </c>
      <c r="E4873">
        <f t="shared" ca="1" si="641"/>
        <v>0</v>
      </c>
      <c r="H4873" t="str">
        <f t="shared" ca="1" si="642"/>
        <v>'360 GHOST LINE'!</v>
      </c>
      <c r="I4873" t="str">
        <f t="shared" ca="1" si="643"/>
        <v>'360 GHOST LINE'!</v>
      </c>
      <c r="J4873">
        <f t="shared" ca="1" si="644"/>
        <v>0</v>
      </c>
      <c r="K4873">
        <f t="shared" ca="1" si="644"/>
        <v>0</v>
      </c>
      <c r="L4873">
        <f t="shared" ca="1" si="644"/>
        <v>0</v>
      </c>
      <c r="M4873">
        <f t="shared" ca="1" si="644"/>
        <v>0</v>
      </c>
      <c r="N4873">
        <f t="shared" ca="1" si="644"/>
        <v>0</v>
      </c>
      <c r="O4873" t="str">
        <f t="shared" ca="1" si="637"/>
        <v>d:AA</v>
      </c>
      <c r="P4873" t="str">
        <f t="shared" ca="1" si="638"/>
        <v>d11:Aa11</v>
      </c>
    </row>
    <row r="4874" spans="1:16">
      <c r="A4874" t="str">
        <f t="shared" si="639"/>
        <v>94</v>
      </c>
      <c r="B4874" t="str">
        <f t="shared" ca="1" si="640"/>
        <v>GRP</v>
      </c>
      <c r="C4874" t="s">
        <v>5820</v>
      </c>
      <c r="D4874" t="s">
        <v>6085</v>
      </c>
      <c r="E4874">
        <f t="shared" ca="1" si="641"/>
        <v>0</v>
      </c>
      <c r="H4874" t="str">
        <f t="shared" ca="1" si="642"/>
        <v>'360 GHOST LINE'!</v>
      </c>
      <c r="I4874" t="str">
        <f t="shared" ca="1" si="643"/>
        <v>'360 GHOST LINE'!</v>
      </c>
      <c r="J4874">
        <f t="shared" ca="1" si="644"/>
        <v>0</v>
      </c>
      <c r="K4874">
        <f t="shared" ca="1" si="644"/>
        <v>0</v>
      </c>
      <c r="L4874">
        <f t="shared" ca="1" si="644"/>
        <v>0</v>
      </c>
      <c r="M4874">
        <f t="shared" ca="1" si="644"/>
        <v>0</v>
      </c>
      <c r="N4874">
        <f t="shared" ca="1" si="644"/>
        <v>0</v>
      </c>
      <c r="O4874" t="str">
        <f t="shared" ca="1" si="637"/>
        <v>d:AA</v>
      </c>
      <c r="P4874" t="str">
        <f t="shared" ca="1" si="638"/>
        <v>d11:Aa11</v>
      </c>
    </row>
    <row r="4875" spans="1:16">
      <c r="A4875" t="str">
        <f t="shared" si="639"/>
        <v>94</v>
      </c>
      <c r="B4875" t="str">
        <f t="shared" ca="1" si="640"/>
        <v>GRP</v>
      </c>
      <c r="C4875" t="s">
        <v>5821</v>
      </c>
      <c r="D4875" t="s">
        <v>6086</v>
      </c>
      <c r="E4875">
        <f t="shared" ca="1" si="641"/>
        <v>0</v>
      </c>
      <c r="H4875" t="str">
        <f t="shared" ca="1" si="642"/>
        <v>'360 GHOST LINE'!</v>
      </c>
      <c r="I4875" t="str">
        <f t="shared" ca="1" si="643"/>
        <v>'360 GHOST LINE'!</v>
      </c>
      <c r="J4875">
        <f t="shared" ca="1" si="644"/>
        <v>0</v>
      </c>
      <c r="K4875">
        <f t="shared" ca="1" si="644"/>
        <v>0</v>
      </c>
      <c r="L4875">
        <f t="shared" ca="1" si="644"/>
        <v>0</v>
      </c>
      <c r="M4875">
        <f t="shared" ca="1" si="644"/>
        <v>0</v>
      </c>
      <c r="N4875">
        <f t="shared" ca="1" si="644"/>
        <v>0</v>
      </c>
      <c r="O4875" t="str">
        <f t="shared" ca="1" si="637"/>
        <v>d:AA</v>
      </c>
      <c r="P4875" t="str">
        <f t="shared" ca="1" si="638"/>
        <v>d11:Aa11</v>
      </c>
    </row>
    <row r="4876" spans="1:16">
      <c r="A4876" t="str">
        <f t="shared" si="639"/>
        <v>94</v>
      </c>
      <c r="B4876" t="str">
        <f t="shared" ca="1" si="640"/>
        <v>GRP</v>
      </c>
      <c r="C4876" t="s">
        <v>5822</v>
      </c>
      <c r="D4876" t="s">
        <v>6087</v>
      </c>
      <c r="E4876">
        <f t="shared" ca="1" si="641"/>
        <v>0</v>
      </c>
      <c r="H4876" t="str">
        <f t="shared" ca="1" si="642"/>
        <v>'360 GHOST LINE'!</v>
      </c>
      <c r="I4876" t="str">
        <f t="shared" ca="1" si="643"/>
        <v>'360 GHOST LINE'!</v>
      </c>
      <c r="J4876">
        <f t="shared" ca="1" si="644"/>
        <v>0</v>
      </c>
      <c r="K4876">
        <f t="shared" ca="1" si="644"/>
        <v>0</v>
      </c>
      <c r="L4876">
        <f t="shared" ca="1" si="644"/>
        <v>0</v>
      </c>
      <c r="M4876">
        <f t="shared" ca="1" si="644"/>
        <v>0</v>
      </c>
      <c r="N4876">
        <f t="shared" ca="1" si="644"/>
        <v>0</v>
      </c>
      <c r="O4876" t="str">
        <f t="shared" ca="1" si="637"/>
        <v>d:AA</v>
      </c>
      <c r="P4876" t="str">
        <f t="shared" ca="1" si="638"/>
        <v>d11:Aa11</v>
      </c>
    </row>
    <row r="4877" spans="1:16">
      <c r="A4877" t="str">
        <f t="shared" si="639"/>
        <v>94</v>
      </c>
      <c r="B4877" t="str">
        <f t="shared" ca="1" si="640"/>
        <v>GRP</v>
      </c>
      <c r="C4877" t="s">
        <v>5823</v>
      </c>
      <c r="D4877" t="s">
        <v>6088</v>
      </c>
      <c r="E4877">
        <f t="shared" ca="1" si="641"/>
        <v>0</v>
      </c>
      <c r="H4877" t="str">
        <f t="shared" ca="1" si="642"/>
        <v>'360 GHOST LINE'!</v>
      </c>
      <c r="I4877" t="str">
        <f t="shared" ca="1" si="643"/>
        <v>'360 GHOST LINE'!</v>
      </c>
      <c r="J4877">
        <f t="shared" ca="1" si="644"/>
        <v>0</v>
      </c>
      <c r="K4877">
        <f t="shared" ca="1" si="644"/>
        <v>0</v>
      </c>
      <c r="L4877">
        <f t="shared" ca="1" si="644"/>
        <v>0</v>
      </c>
      <c r="M4877">
        <f t="shared" ca="1" si="644"/>
        <v>0</v>
      </c>
      <c r="N4877">
        <f t="shared" ca="1" si="644"/>
        <v>0</v>
      </c>
      <c r="O4877" t="str">
        <f t="shared" ca="1" si="637"/>
        <v>d:AA</v>
      </c>
      <c r="P4877" t="str">
        <f t="shared" ca="1" si="638"/>
        <v>d11:Aa11</v>
      </c>
    </row>
    <row r="4878" spans="1:16">
      <c r="A4878" t="str">
        <f t="shared" si="639"/>
        <v>94</v>
      </c>
      <c r="B4878" t="str">
        <f t="shared" ca="1" si="640"/>
        <v>GRP</v>
      </c>
      <c r="C4878" t="s">
        <v>5812</v>
      </c>
      <c r="D4878" t="s">
        <v>5849</v>
      </c>
      <c r="E4878">
        <f t="shared" ca="1" si="641"/>
        <v>0</v>
      </c>
      <c r="H4878" t="str">
        <f t="shared" ca="1" si="642"/>
        <v>'360 GHOST LINE'!</v>
      </c>
      <c r="I4878" t="str">
        <f t="shared" ca="1" si="643"/>
        <v>'360 GHOST LINE'!</v>
      </c>
      <c r="J4878">
        <f t="shared" ca="1" si="644"/>
        <v>0</v>
      </c>
      <c r="K4878">
        <f t="shared" ca="1" si="644"/>
        <v>0</v>
      </c>
      <c r="L4878">
        <f t="shared" ca="1" si="644"/>
        <v>0</v>
      </c>
      <c r="M4878">
        <f t="shared" ca="1" si="644"/>
        <v>0</v>
      </c>
      <c r="N4878">
        <f t="shared" ca="1" si="644"/>
        <v>0</v>
      </c>
      <c r="O4878" t="str">
        <f t="shared" ca="1" si="637"/>
        <v>d:AA</v>
      </c>
      <c r="P4878" t="str">
        <f t="shared" ca="1" si="638"/>
        <v>d11:Aa11</v>
      </c>
    </row>
    <row r="4879" spans="1:16">
      <c r="A4879" t="str">
        <f t="shared" si="639"/>
        <v>93</v>
      </c>
      <c r="B4879" t="str">
        <f t="shared" ca="1" si="640"/>
        <v>GRP</v>
      </c>
      <c r="C4879" t="s">
        <v>5106</v>
      </c>
      <c r="D4879" t="s">
        <v>5687</v>
      </c>
      <c r="E4879">
        <f t="shared" ca="1" si="641"/>
        <v>0</v>
      </c>
      <c r="H4879" t="str">
        <f t="shared" ca="1" si="642"/>
        <v>'360 GHOST LINE'!</v>
      </c>
      <c r="I4879" t="str">
        <f t="shared" ca="1" si="643"/>
        <v>'360 GHOST LINE'!</v>
      </c>
      <c r="J4879">
        <f t="shared" ca="1" si="644"/>
        <v>0</v>
      </c>
      <c r="K4879">
        <f t="shared" ca="1" si="644"/>
        <v>0</v>
      </c>
      <c r="L4879">
        <f t="shared" ca="1" si="644"/>
        <v>0</v>
      </c>
      <c r="M4879">
        <f t="shared" ca="1" si="644"/>
        <v>0</v>
      </c>
      <c r="N4879">
        <f t="shared" ca="1" si="644"/>
        <v>0</v>
      </c>
      <c r="O4879" t="str">
        <f t="shared" ca="1" si="637"/>
        <v>d:AA</v>
      </c>
      <c r="P4879" t="str">
        <f t="shared" ca="1" si="638"/>
        <v>d11:Aa11</v>
      </c>
    </row>
    <row r="4880" spans="1:16">
      <c r="A4880" t="str">
        <f t="shared" si="639"/>
        <v>93</v>
      </c>
      <c r="B4880" t="str">
        <f t="shared" ca="1" si="640"/>
        <v>GRP</v>
      </c>
      <c r="C4880" t="s">
        <v>5120</v>
      </c>
      <c r="D4880" t="s">
        <v>5688</v>
      </c>
      <c r="E4880">
        <f t="shared" ca="1" si="641"/>
        <v>0</v>
      </c>
      <c r="H4880" t="str">
        <f t="shared" ca="1" si="642"/>
        <v>'360 GHOST LINE'!</v>
      </c>
      <c r="I4880" t="str">
        <f t="shared" ca="1" si="643"/>
        <v>'360 GHOST LINE'!</v>
      </c>
      <c r="J4880">
        <f t="shared" ca="1" si="644"/>
        <v>0</v>
      </c>
      <c r="K4880">
        <f t="shared" ca="1" si="644"/>
        <v>0</v>
      </c>
      <c r="L4880">
        <f t="shared" ca="1" si="644"/>
        <v>0</v>
      </c>
      <c r="M4880">
        <f t="shared" ca="1" si="644"/>
        <v>0</v>
      </c>
      <c r="N4880">
        <f t="shared" ca="1" si="644"/>
        <v>0</v>
      </c>
      <c r="O4880" t="str">
        <f t="shared" ref="O4880:O4943" ca="1" si="645">VLOOKUP($H4880,$G$8:$I$13,2,FALSE)</f>
        <v>d:AA</v>
      </c>
      <c r="P4880" t="str">
        <f t="shared" ref="P4880:P4943" ca="1" si="646">VLOOKUP($H4880,$G$8:$I$13,3,FALSE)</f>
        <v>d11:Aa11</v>
      </c>
    </row>
    <row r="4881" spans="1:16">
      <c r="A4881" t="str">
        <f t="shared" si="639"/>
        <v>93</v>
      </c>
      <c r="B4881" t="str">
        <f t="shared" ca="1" si="640"/>
        <v>GRP</v>
      </c>
      <c r="C4881" t="s">
        <v>5107</v>
      </c>
      <c r="D4881" t="s">
        <v>5689</v>
      </c>
      <c r="E4881">
        <f t="shared" ca="1" si="641"/>
        <v>0</v>
      </c>
      <c r="H4881" t="str">
        <f t="shared" ca="1" si="642"/>
        <v>'360 GHOST LINE'!</v>
      </c>
      <c r="I4881" t="str">
        <f t="shared" ca="1" si="643"/>
        <v>'360 GHOST LINE'!</v>
      </c>
      <c r="J4881">
        <f t="shared" ca="1" si="644"/>
        <v>0</v>
      </c>
      <c r="K4881">
        <f t="shared" ca="1" si="644"/>
        <v>0</v>
      </c>
      <c r="L4881">
        <f t="shared" ca="1" si="644"/>
        <v>0</v>
      </c>
      <c r="M4881">
        <f t="shared" ca="1" si="644"/>
        <v>0</v>
      </c>
      <c r="N4881">
        <f t="shared" ca="1" si="644"/>
        <v>0</v>
      </c>
      <c r="O4881" t="str">
        <f t="shared" ca="1" si="645"/>
        <v>d:AA</v>
      </c>
      <c r="P4881" t="str">
        <f t="shared" ca="1" si="646"/>
        <v>d11:Aa11</v>
      </c>
    </row>
    <row r="4882" spans="1:16">
      <c r="A4882" t="str">
        <f t="shared" si="639"/>
        <v>93</v>
      </c>
      <c r="B4882" t="str">
        <f t="shared" ca="1" si="640"/>
        <v>GRP</v>
      </c>
      <c r="C4882" t="s">
        <v>5108</v>
      </c>
      <c r="D4882" t="s">
        <v>5690</v>
      </c>
      <c r="E4882">
        <f t="shared" ca="1" si="641"/>
        <v>0</v>
      </c>
      <c r="H4882" t="str">
        <f t="shared" ca="1" si="642"/>
        <v>'360 GHOST LINE'!</v>
      </c>
      <c r="I4882" t="str">
        <f t="shared" ca="1" si="643"/>
        <v>'360 GHOST LINE'!</v>
      </c>
      <c r="J4882">
        <f t="shared" ca="1" si="644"/>
        <v>0</v>
      </c>
      <c r="K4882">
        <f t="shared" ca="1" si="644"/>
        <v>0</v>
      </c>
      <c r="L4882">
        <f t="shared" ca="1" si="644"/>
        <v>0</v>
      </c>
      <c r="M4882">
        <f t="shared" ca="1" si="644"/>
        <v>0</v>
      </c>
      <c r="N4882">
        <f t="shared" ca="1" si="644"/>
        <v>0</v>
      </c>
      <c r="O4882" t="str">
        <f t="shared" ca="1" si="645"/>
        <v>d:AA</v>
      </c>
      <c r="P4882" t="str">
        <f t="shared" ca="1" si="646"/>
        <v>d11:Aa11</v>
      </c>
    </row>
    <row r="4883" spans="1:16">
      <c r="A4883" t="str">
        <f t="shared" si="639"/>
        <v>93</v>
      </c>
      <c r="B4883" t="str">
        <f t="shared" ca="1" si="640"/>
        <v>GRP</v>
      </c>
      <c r="C4883" t="s">
        <v>5109</v>
      </c>
      <c r="D4883" t="s">
        <v>5691</v>
      </c>
      <c r="E4883">
        <f t="shared" ca="1" si="641"/>
        <v>0</v>
      </c>
      <c r="H4883" t="str">
        <f t="shared" ca="1" si="642"/>
        <v>'360 GHOST LINE'!</v>
      </c>
      <c r="I4883" t="str">
        <f t="shared" ca="1" si="643"/>
        <v>'360 GHOST LINE'!</v>
      </c>
      <c r="J4883">
        <f t="shared" ca="1" si="644"/>
        <v>0</v>
      </c>
      <c r="K4883">
        <f t="shared" ca="1" si="644"/>
        <v>0</v>
      </c>
      <c r="L4883">
        <f t="shared" ca="1" si="644"/>
        <v>0</v>
      </c>
      <c r="M4883">
        <f t="shared" ca="1" si="644"/>
        <v>0</v>
      </c>
      <c r="N4883">
        <f t="shared" ca="1" si="644"/>
        <v>0</v>
      </c>
      <c r="O4883" t="str">
        <f t="shared" ca="1" si="645"/>
        <v>d:AA</v>
      </c>
      <c r="P4883" t="str">
        <f t="shared" ca="1" si="646"/>
        <v>d11:Aa11</v>
      </c>
    </row>
    <row r="4884" spans="1:16">
      <c r="A4884" t="str">
        <f t="shared" si="639"/>
        <v>93</v>
      </c>
      <c r="B4884" t="str">
        <f t="shared" ca="1" si="640"/>
        <v>GRP</v>
      </c>
      <c r="C4884" t="s">
        <v>5110</v>
      </c>
      <c r="D4884" t="s">
        <v>5692</v>
      </c>
      <c r="E4884">
        <f t="shared" ca="1" si="641"/>
        <v>0</v>
      </c>
      <c r="H4884" t="str">
        <f t="shared" ca="1" si="642"/>
        <v>'360 GHOST LINE'!</v>
      </c>
      <c r="I4884" t="str">
        <f t="shared" ca="1" si="643"/>
        <v>'360 GHOST LINE'!</v>
      </c>
      <c r="J4884">
        <f t="shared" ca="1" si="644"/>
        <v>0</v>
      </c>
      <c r="K4884">
        <f t="shared" ca="1" si="644"/>
        <v>0</v>
      </c>
      <c r="L4884">
        <f t="shared" ca="1" si="644"/>
        <v>0</v>
      </c>
      <c r="M4884">
        <f t="shared" ca="1" si="644"/>
        <v>0</v>
      </c>
      <c r="N4884">
        <f t="shared" ca="1" si="644"/>
        <v>0</v>
      </c>
      <c r="O4884" t="str">
        <f t="shared" ca="1" si="645"/>
        <v>d:AA</v>
      </c>
      <c r="P4884" t="str">
        <f t="shared" ca="1" si="646"/>
        <v>d11:Aa11</v>
      </c>
    </row>
    <row r="4885" spans="1:16">
      <c r="A4885" t="str">
        <f t="shared" si="639"/>
        <v>93</v>
      </c>
      <c r="B4885" t="str">
        <f t="shared" ca="1" si="640"/>
        <v>GRP</v>
      </c>
      <c r="C4885" t="s">
        <v>5116</v>
      </c>
      <c r="D4885" t="s">
        <v>5693</v>
      </c>
      <c r="E4885">
        <f t="shared" ca="1" si="641"/>
        <v>0</v>
      </c>
      <c r="H4885" t="str">
        <f t="shared" ca="1" si="642"/>
        <v>'360 GHOST LINE'!</v>
      </c>
      <c r="I4885" t="str">
        <f t="shared" ca="1" si="643"/>
        <v>'360 GHOST LINE'!</v>
      </c>
      <c r="J4885">
        <f t="shared" ca="1" si="644"/>
        <v>0</v>
      </c>
      <c r="K4885">
        <f t="shared" ca="1" si="644"/>
        <v>0</v>
      </c>
      <c r="L4885">
        <f t="shared" ca="1" si="644"/>
        <v>0</v>
      </c>
      <c r="M4885">
        <f t="shared" ca="1" si="644"/>
        <v>0</v>
      </c>
      <c r="N4885">
        <f t="shared" ca="1" si="644"/>
        <v>0</v>
      </c>
      <c r="O4885" t="str">
        <f t="shared" ca="1" si="645"/>
        <v>d:AA</v>
      </c>
      <c r="P4885" t="str">
        <f t="shared" ca="1" si="646"/>
        <v>d11:Aa11</v>
      </c>
    </row>
    <row r="4886" spans="1:16">
      <c r="A4886" t="str">
        <f t="shared" si="639"/>
        <v>93</v>
      </c>
      <c r="B4886" t="str">
        <f t="shared" ca="1" si="640"/>
        <v>GRP</v>
      </c>
      <c r="C4886" t="s">
        <v>5111</v>
      </c>
      <c r="D4886" t="s">
        <v>5694</v>
      </c>
      <c r="E4886">
        <f t="shared" ca="1" si="641"/>
        <v>0</v>
      </c>
      <c r="H4886" t="str">
        <f t="shared" ca="1" si="642"/>
        <v>'360 GHOST LINE'!</v>
      </c>
      <c r="I4886" t="str">
        <f t="shared" ca="1" si="643"/>
        <v>'360 GHOST LINE'!</v>
      </c>
      <c r="J4886">
        <f t="shared" ca="1" si="644"/>
        <v>0</v>
      </c>
      <c r="K4886">
        <f t="shared" ca="1" si="644"/>
        <v>0</v>
      </c>
      <c r="L4886">
        <f t="shared" ca="1" si="644"/>
        <v>0</v>
      </c>
      <c r="M4886">
        <f t="shared" ca="1" si="644"/>
        <v>0</v>
      </c>
      <c r="N4886">
        <f t="shared" ca="1" si="644"/>
        <v>0</v>
      </c>
      <c r="O4886" t="str">
        <f t="shared" ca="1" si="645"/>
        <v>d:AA</v>
      </c>
      <c r="P4886" t="str">
        <f t="shared" ca="1" si="646"/>
        <v>d11:Aa11</v>
      </c>
    </row>
    <row r="4887" spans="1:16">
      <c r="A4887" t="str">
        <f t="shared" si="639"/>
        <v>93</v>
      </c>
      <c r="B4887" t="str">
        <f t="shared" ca="1" si="640"/>
        <v>GRP</v>
      </c>
      <c r="C4887" t="s">
        <v>5112</v>
      </c>
      <c r="D4887" t="s">
        <v>5695</v>
      </c>
      <c r="E4887">
        <f t="shared" ca="1" si="641"/>
        <v>0</v>
      </c>
      <c r="H4887" t="str">
        <f t="shared" ca="1" si="642"/>
        <v>'360 GHOST LINE'!</v>
      </c>
      <c r="I4887" t="str">
        <f t="shared" ca="1" si="643"/>
        <v>'360 GHOST LINE'!</v>
      </c>
      <c r="J4887">
        <f t="shared" ca="1" si="644"/>
        <v>0</v>
      </c>
      <c r="K4887">
        <f t="shared" ca="1" si="644"/>
        <v>0</v>
      </c>
      <c r="L4887">
        <f t="shared" ca="1" si="644"/>
        <v>0</v>
      </c>
      <c r="M4887">
        <f t="shared" ca="1" si="644"/>
        <v>0</v>
      </c>
      <c r="N4887">
        <f t="shared" ca="1" si="644"/>
        <v>0</v>
      </c>
      <c r="O4887" t="str">
        <f t="shared" ca="1" si="645"/>
        <v>d:AA</v>
      </c>
      <c r="P4887" t="str">
        <f t="shared" ca="1" si="646"/>
        <v>d11:Aa11</v>
      </c>
    </row>
    <row r="4888" spans="1:16">
      <c r="A4888" t="str">
        <f t="shared" si="639"/>
        <v>93</v>
      </c>
      <c r="B4888" t="str">
        <f t="shared" ca="1" si="640"/>
        <v>GRP</v>
      </c>
      <c r="C4888" t="s">
        <v>5114</v>
      </c>
      <c r="D4888" t="s">
        <v>5696</v>
      </c>
      <c r="E4888">
        <f t="shared" ca="1" si="641"/>
        <v>0</v>
      </c>
      <c r="H4888" t="str">
        <f t="shared" ca="1" si="642"/>
        <v>'360 GHOST LINE'!</v>
      </c>
      <c r="I4888" t="str">
        <f t="shared" ca="1" si="643"/>
        <v>'360 GHOST LINE'!</v>
      </c>
      <c r="J4888">
        <f t="shared" ca="1" si="644"/>
        <v>0</v>
      </c>
      <c r="K4888">
        <f t="shared" ca="1" si="644"/>
        <v>0</v>
      </c>
      <c r="L4888">
        <f t="shared" ca="1" si="644"/>
        <v>0</v>
      </c>
      <c r="M4888">
        <f t="shared" ca="1" si="644"/>
        <v>0</v>
      </c>
      <c r="N4888">
        <f t="shared" ca="1" si="644"/>
        <v>0</v>
      </c>
      <c r="O4888" t="str">
        <f t="shared" ca="1" si="645"/>
        <v>d:AA</v>
      </c>
      <c r="P4888" t="str">
        <f t="shared" ca="1" si="646"/>
        <v>d11:Aa11</v>
      </c>
    </row>
    <row r="4889" spans="1:16">
      <c r="A4889" t="str">
        <f t="shared" si="639"/>
        <v>93</v>
      </c>
      <c r="B4889" t="str">
        <f t="shared" ca="1" si="640"/>
        <v>GRP</v>
      </c>
      <c r="C4889" t="s">
        <v>5113</v>
      </c>
      <c r="D4889" t="s">
        <v>5697</v>
      </c>
      <c r="E4889">
        <f t="shared" ca="1" si="641"/>
        <v>0</v>
      </c>
      <c r="H4889" t="str">
        <f t="shared" ca="1" si="642"/>
        <v>'360 GHOST LINE'!</v>
      </c>
      <c r="I4889" t="str">
        <f t="shared" ca="1" si="643"/>
        <v>'360 GHOST LINE'!</v>
      </c>
      <c r="J4889">
        <f t="shared" ca="1" si="644"/>
        <v>0</v>
      </c>
      <c r="K4889">
        <f t="shared" ca="1" si="644"/>
        <v>0</v>
      </c>
      <c r="L4889">
        <f t="shared" ca="1" si="644"/>
        <v>0</v>
      </c>
      <c r="M4889">
        <f t="shared" ca="1" si="644"/>
        <v>0</v>
      </c>
      <c r="N4889">
        <f t="shared" ca="1" si="644"/>
        <v>0</v>
      </c>
      <c r="O4889" t="str">
        <f t="shared" ca="1" si="645"/>
        <v>d:AA</v>
      </c>
      <c r="P4889" t="str">
        <f t="shared" ca="1" si="646"/>
        <v>d11:Aa11</v>
      </c>
    </row>
    <row r="4890" spans="1:16">
      <c r="A4890" t="str">
        <f t="shared" si="639"/>
        <v>93</v>
      </c>
      <c r="B4890" t="str">
        <f t="shared" ca="1" si="640"/>
        <v>GRP</v>
      </c>
      <c r="C4890" t="s">
        <v>5117</v>
      </c>
      <c r="D4890" t="s">
        <v>5698</v>
      </c>
      <c r="E4890">
        <f t="shared" ca="1" si="641"/>
        <v>0</v>
      </c>
      <c r="H4890" t="str">
        <f t="shared" ca="1" si="642"/>
        <v>'360 GHOST LINE'!</v>
      </c>
      <c r="I4890" t="str">
        <f t="shared" ca="1" si="643"/>
        <v>'360 GHOST LINE'!</v>
      </c>
      <c r="J4890">
        <f t="shared" ca="1" si="644"/>
        <v>0</v>
      </c>
      <c r="K4890">
        <f t="shared" ca="1" si="644"/>
        <v>0</v>
      </c>
      <c r="L4890">
        <f t="shared" ca="1" si="644"/>
        <v>0</v>
      </c>
      <c r="M4890">
        <f t="shared" ca="1" si="644"/>
        <v>0</v>
      </c>
      <c r="N4890">
        <f t="shared" ca="1" si="644"/>
        <v>0</v>
      </c>
      <c r="O4890" t="str">
        <f t="shared" ca="1" si="645"/>
        <v>d:AA</v>
      </c>
      <c r="P4890" t="str">
        <f t="shared" ca="1" si="646"/>
        <v>d11:Aa11</v>
      </c>
    </row>
    <row r="4891" spans="1:16">
      <c r="A4891" t="str">
        <f t="shared" si="639"/>
        <v>93</v>
      </c>
      <c r="B4891" t="str">
        <f t="shared" ca="1" si="640"/>
        <v>GRP</v>
      </c>
      <c r="C4891" t="s">
        <v>5118</v>
      </c>
      <c r="D4891" t="s">
        <v>5699</v>
      </c>
      <c r="E4891">
        <f t="shared" ca="1" si="641"/>
        <v>0</v>
      </c>
      <c r="H4891" t="str">
        <f t="shared" ca="1" si="642"/>
        <v>'360 GHOST LINE'!</v>
      </c>
      <c r="I4891" t="str">
        <f t="shared" ca="1" si="643"/>
        <v>'360 GHOST LINE'!</v>
      </c>
      <c r="J4891">
        <f t="shared" ca="1" si="644"/>
        <v>0</v>
      </c>
      <c r="K4891">
        <f t="shared" ca="1" si="644"/>
        <v>0</v>
      </c>
      <c r="L4891">
        <f t="shared" ca="1" si="644"/>
        <v>0</v>
      </c>
      <c r="M4891">
        <f t="shared" ca="1" si="644"/>
        <v>0</v>
      </c>
      <c r="N4891">
        <f t="shared" ca="1" si="644"/>
        <v>0</v>
      </c>
      <c r="O4891" t="str">
        <f t="shared" ca="1" si="645"/>
        <v>d:AA</v>
      </c>
      <c r="P4891" t="str">
        <f t="shared" ca="1" si="646"/>
        <v>d11:Aa11</v>
      </c>
    </row>
    <row r="4892" spans="1:16">
      <c r="A4892" t="str">
        <f t="shared" si="639"/>
        <v>93</v>
      </c>
      <c r="B4892" t="str">
        <f t="shared" ca="1" si="640"/>
        <v>GRP</v>
      </c>
      <c r="C4892" t="s">
        <v>5119</v>
      </c>
      <c r="D4892" t="s">
        <v>5700</v>
      </c>
      <c r="E4892">
        <f t="shared" ca="1" si="641"/>
        <v>0</v>
      </c>
      <c r="H4892" t="str">
        <f t="shared" ca="1" si="642"/>
        <v>'360 GHOST LINE'!</v>
      </c>
      <c r="I4892" t="str">
        <f t="shared" ca="1" si="643"/>
        <v>'360 GHOST LINE'!</v>
      </c>
      <c r="J4892">
        <f t="shared" ca="1" si="644"/>
        <v>0</v>
      </c>
      <c r="K4892">
        <f t="shared" ca="1" si="644"/>
        <v>0</v>
      </c>
      <c r="L4892">
        <f t="shared" ca="1" si="644"/>
        <v>0</v>
      </c>
      <c r="M4892">
        <f t="shared" ca="1" si="644"/>
        <v>0</v>
      </c>
      <c r="N4892">
        <f t="shared" ca="1" si="644"/>
        <v>0</v>
      </c>
      <c r="O4892" t="str">
        <f t="shared" ca="1" si="645"/>
        <v>d:AA</v>
      </c>
      <c r="P4892" t="str">
        <f t="shared" ca="1" si="646"/>
        <v>d11:Aa11</v>
      </c>
    </row>
    <row r="4893" spans="1:16">
      <c r="A4893" t="str">
        <f t="shared" si="639"/>
        <v>93</v>
      </c>
      <c r="B4893" t="str">
        <f t="shared" ca="1" si="640"/>
        <v>GRP</v>
      </c>
      <c r="C4893" t="s">
        <v>5131</v>
      </c>
      <c r="D4893" t="s">
        <v>5701</v>
      </c>
      <c r="E4893">
        <f t="shared" ca="1" si="641"/>
        <v>0</v>
      </c>
      <c r="H4893" t="str">
        <f t="shared" ca="1" si="642"/>
        <v>'360 GHOST LINE'!</v>
      </c>
      <c r="I4893" t="str">
        <f t="shared" ca="1" si="643"/>
        <v>'360 GHOST LINE'!</v>
      </c>
      <c r="J4893">
        <f t="shared" ca="1" si="644"/>
        <v>0</v>
      </c>
      <c r="K4893">
        <f t="shared" ca="1" si="644"/>
        <v>0</v>
      </c>
      <c r="L4893">
        <f t="shared" ca="1" si="644"/>
        <v>0</v>
      </c>
      <c r="M4893">
        <f t="shared" ca="1" si="644"/>
        <v>0</v>
      </c>
      <c r="N4893">
        <f t="shared" ca="1" si="644"/>
        <v>0</v>
      </c>
      <c r="O4893" t="str">
        <f t="shared" ca="1" si="645"/>
        <v>d:AA</v>
      </c>
      <c r="P4893" t="str">
        <f t="shared" ca="1" si="646"/>
        <v>d11:Aa11</v>
      </c>
    </row>
    <row r="4894" spans="1:16">
      <c r="A4894" t="str">
        <f t="shared" si="639"/>
        <v>93</v>
      </c>
      <c r="B4894" t="str">
        <f t="shared" ca="1" si="640"/>
        <v>GRP</v>
      </c>
      <c r="C4894" t="s">
        <v>5811</v>
      </c>
      <c r="D4894" t="s">
        <v>5837</v>
      </c>
      <c r="E4894">
        <f t="shared" ca="1" si="641"/>
        <v>0</v>
      </c>
      <c r="H4894" t="str">
        <f t="shared" ca="1" si="642"/>
        <v>'360 GHOST LINE'!</v>
      </c>
      <c r="I4894" t="str">
        <f t="shared" ca="1" si="643"/>
        <v>'360 GHOST LINE'!</v>
      </c>
      <c r="J4894">
        <f t="shared" ca="1" si="644"/>
        <v>0</v>
      </c>
      <c r="K4894">
        <f t="shared" ca="1" si="644"/>
        <v>0</v>
      </c>
      <c r="L4894">
        <f t="shared" ca="1" si="644"/>
        <v>0</v>
      </c>
      <c r="M4894">
        <f t="shared" ca="1" si="644"/>
        <v>0</v>
      </c>
      <c r="N4894">
        <f t="shared" ca="1" si="644"/>
        <v>0</v>
      </c>
      <c r="O4894" t="str">
        <f t="shared" ca="1" si="645"/>
        <v>d:AA</v>
      </c>
      <c r="P4894" t="str">
        <f t="shared" ca="1" si="646"/>
        <v>d11:Aa11</v>
      </c>
    </row>
    <row r="4895" spans="1:16">
      <c r="A4895" t="str">
        <f t="shared" si="639"/>
        <v>93</v>
      </c>
      <c r="B4895" t="str">
        <f t="shared" ca="1" si="640"/>
        <v>GRP</v>
      </c>
      <c r="C4895" t="s">
        <v>5809</v>
      </c>
      <c r="D4895" t="s">
        <v>6089</v>
      </c>
      <c r="E4895">
        <f t="shared" ca="1" si="641"/>
        <v>0</v>
      </c>
      <c r="H4895" t="str">
        <f t="shared" ca="1" si="642"/>
        <v>'360 GHOST LINE'!</v>
      </c>
      <c r="I4895" t="str">
        <f t="shared" ca="1" si="643"/>
        <v>'360 GHOST LINE'!</v>
      </c>
      <c r="J4895">
        <f t="shared" ca="1" si="644"/>
        <v>0</v>
      </c>
      <c r="K4895">
        <f t="shared" ca="1" si="644"/>
        <v>0</v>
      </c>
      <c r="L4895">
        <f t="shared" ca="1" si="644"/>
        <v>0</v>
      </c>
      <c r="M4895">
        <f t="shared" ca="1" si="644"/>
        <v>0</v>
      </c>
      <c r="N4895">
        <f t="shared" ca="1" si="644"/>
        <v>0</v>
      </c>
      <c r="O4895" t="str">
        <f t="shared" ca="1" si="645"/>
        <v>d:AA</v>
      </c>
      <c r="P4895" t="str">
        <f t="shared" ca="1" si="646"/>
        <v>d11:Aa11</v>
      </c>
    </row>
    <row r="4896" spans="1:16">
      <c r="A4896" t="str">
        <f t="shared" si="639"/>
        <v>93</v>
      </c>
      <c r="B4896" t="str">
        <f t="shared" ca="1" si="640"/>
        <v>GRP</v>
      </c>
      <c r="C4896" t="s">
        <v>5813</v>
      </c>
      <c r="D4896" t="s">
        <v>6090</v>
      </c>
      <c r="E4896">
        <f t="shared" ca="1" si="641"/>
        <v>0</v>
      </c>
      <c r="H4896" t="str">
        <f t="shared" ca="1" si="642"/>
        <v>'360 GHOST LINE'!</v>
      </c>
      <c r="I4896" t="str">
        <f t="shared" ca="1" si="643"/>
        <v>'360 GHOST LINE'!</v>
      </c>
      <c r="J4896">
        <f t="shared" ca="1" si="644"/>
        <v>0</v>
      </c>
      <c r="K4896">
        <f t="shared" ca="1" si="644"/>
        <v>0</v>
      </c>
      <c r="L4896">
        <f t="shared" ca="1" si="644"/>
        <v>0</v>
      </c>
      <c r="M4896">
        <f t="shared" ca="1" si="644"/>
        <v>0</v>
      </c>
      <c r="N4896">
        <f t="shared" ca="1" si="644"/>
        <v>0</v>
      </c>
      <c r="O4896" t="str">
        <f t="shared" ca="1" si="645"/>
        <v>d:AA</v>
      </c>
      <c r="P4896" t="str">
        <f t="shared" ca="1" si="646"/>
        <v>d11:Aa11</v>
      </c>
    </row>
    <row r="4897" spans="1:16">
      <c r="A4897" t="str">
        <f t="shared" si="639"/>
        <v>93</v>
      </c>
      <c r="B4897" t="str">
        <f t="shared" ca="1" si="640"/>
        <v>GRP</v>
      </c>
      <c r="C4897" t="s">
        <v>5814</v>
      </c>
      <c r="D4897" t="s">
        <v>6091</v>
      </c>
      <c r="E4897">
        <f t="shared" ca="1" si="641"/>
        <v>0</v>
      </c>
      <c r="H4897" t="str">
        <f t="shared" ca="1" si="642"/>
        <v>'360 GHOST LINE'!</v>
      </c>
      <c r="I4897" t="str">
        <f t="shared" ca="1" si="643"/>
        <v>'360 GHOST LINE'!</v>
      </c>
      <c r="J4897">
        <f t="shared" ca="1" si="644"/>
        <v>0</v>
      </c>
      <c r="K4897">
        <f t="shared" ca="1" si="644"/>
        <v>0</v>
      </c>
      <c r="L4897">
        <f t="shared" ca="1" si="644"/>
        <v>0</v>
      </c>
      <c r="M4897">
        <f t="shared" ca="1" si="644"/>
        <v>0</v>
      </c>
      <c r="N4897">
        <f t="shared" ca="1" si="644"/>
        <v>0</v>
      </c>
      <c r="O4897" t="str">
        <f t="shared" ca="1" si="645"/>
        <v>d:AA</v>
      </c>
      <c r="P4897" t="str">
        <f t="shared" ca="1" si="646"/>
        <v>d11:Aa11</v>
      </c>
    </row>
    <row r="4898" spans="1:16">
      <c r="A4898" t="str">
        <f t="shared" si="639"/>
        <v>93</v>
      </c>
      <c r="B4898" t="str">
        <f t="shared" ca="1" si="640"/>
        <v>GRP</v>
      </c>
      <c r="C4898" t="s">
        <v>5815</v>
      </c>
      <c r="D4898" t="s">
        <v>6092</v>
      </c>
      <c r="E4898">
        <f t="shared" ca="1" si="641"/>
        <v>0</v>
      </c>
      <c r="H4898" t="str">
        <f t="shared" ca="1" si="642"/>
        <v>'360 GHOST LINE'!</v>
      </c>
      <c r="I4898" t="str">
        <f t="shared" ca="1" si="643"/>
        <v>'360 GHOST LINE'!</v>
      </c>
      <c r="J4898">
        <f t="shared" ca="1" si="644"/>
        <v>0</v>
      </c>
      <c r="K4898">
        <f t="shared" ca="1" si="644"/>
        <v>0</v>
      </c>
      <c r="L4898">
        <f t="shared" ca="1" si="644"/>
        <v>0</v>
      </c>
      <c r="M4898">
        <f t="shared" ca="1" si="644"/>
        <v>0</v>
      </c>
      <c r="N4898">
        <f t="shared" ca="1" si="644"/>
        <v>0</v>
      </c>
      <c r="O4898" t="str">
        <f t="shared" ca="1" si="645"/>
        <v>d:AA</v>
      </c>
      <c r="P4898" t="str">
        <f t="shared" ca="1" si="646"/>
        <v>d11:Aa11</v>
      </c>
    </row>
    <row r="4899" spans="1:16">
      <c r="A4899" t="str">
        <f t="shared" si="639"/>
        <v>93</v>
      </c>
      <c r="B4899" t="str">
        <f t="shared" ca="1" si="640"/>
        <v>GRP</v>
      </c>
      <c r="C4899" t="s">
        <v>5816</v>
      </c>
      <c r="D4899" t="s">
        <v>6093</v>
      </c>
      <c r="E4899">
        <f t="shared" ca="1" si="641"/>
        <v>0</v>
      </c>
      <c r="H4899" t="str">
        <f t="shared" ca="1" si="642"/>
        <v>'360 GHOST LINE'!</v>
      </c>
      <c r="I4899" t="str">
        <f t="shared" ca="1" si="643"/>
        <v>'360 GHOST LINE'!</v>
      </c>
      <c r="J4899">
        <f t="shared" ca="1" si="644"/>
        <v>0</v>
      </c>
      <c r="K4899">
        <f t="shared" ca="1" si="644"/>
        <v>0</v>
      </c>
      <c r="L4899">
        <f t="shared" ca="1" si="644"/>
        <v>0</v>
      </c>
      <c r="M4899">
        <f t="shared" ca="1" si="644"/>
        <v>0</v>
      </c>
      <c r="N4899">
        <f t="shared" ca="1" si="644"/>
        <v>0</v>
      </c>
      <c r="O4899" t="str">
        <f t="shared" ca="1" si="645"/>
        <v>d:AA</v>
      </c>
      <c r="P4899" t="str">
        <f t="shared" ca="1" si="646"/>
        <v>d11:Aa11</v>
      </c>
    </row>
    <row r="4900" spans="1:16">
      <c r="A4900" t="str">
        <f t="shared" si="639"/>
        <v>93</v>
      </c>
      <c r="B4900" t="str">
        <f t="shared" ca="1" si="640"/>
        <v>GRP</v>
      </c>
      <c r="C4900" t="s">
        <v>5817</v>
      </c>
      <c r="D4900" t="s">
        <v>6094</v>
      </c>
      <c r="E4900">
        <f t="shared" ca="1" si="641"/>
        <v>0</v>
      </c>
      <c r="H4900" t="str">
        <f t="shared" ca="1" si="642"/>
        <v>'360 GHOST LINE'!</v>
      </c>
      <c r="I4900" t="str">
        <f t="shared" ca="1" si="643"/>
        <v>'360 GHOST LINE'!</v>
      </c>
      <c r="J4900">
        <f t="shared" ca="1" si="644"/>
        <v>0</v>
      </c>
      <c r="K4900">
        <f t="shared" ca="1" si="644"/>
        <v>0</v>
      </c>
      <c r="L4900">
        <f t="shared" ca="1" si="644"/>
        <v>0</v>
      </c>
      <c r="M4900">
        <f t="shared" ca="1" si="644"/>
        <v>0</v>
      </c>
      <c r="N4900">
        <f t="shared" ca="1" si="644"/>
        <v>0</v>
      </c>
      <c r="O4900" t="str">
        <f t="shared" ca="1" si="645"/>
        <v>d:AA</v>
      </c>
      <c r="P4900" t="str">
        <f t="shared" ca="1" si="646"/>
        <v>d11:Aa11</v>
      </c>
    </row>
    <row r="4901" spans="1:16">
      <c r="A4901" t="str">
        <f t="shared" si="639"/>
        <v>93</v>
      </c>
      <c r="B4901" t="str">
        <f t="shared" ca="1" si="640"/>
        <v>GRP</v>
      </c>
      <c r="C4901" t="s">
        <v>5818</v>
      </c>
      <c r="D4901" t="s">
        <v>6095</v>
      </c>
      <c r="E4901">
        <f t="shared" ca="1" si="641"/>
        <v>0</v>
      </c>
      <c r="H4901" t="str">
        <f t="shared" ca="1" si="642"/>
        <v>'360 GHOST LINE'!</v>
      </c>
      <c r="I4901" t="str">
        <f t="shared" ca="1" si="643"/>
        <v>'360 GHOST LINE'!</v>
      </c>
      <c r="J4901">
        <f t="shared" ca="1" si="644"/>
        <v>0</v>
      </c>
      <c r="K4901">
        <f t="shared" ca="1" si="644"/>
        <v>0</v>
      </c>
      <c r="L4901">
        <f t="shared" ca="1" si="644"/>
        <v>0</v>
      </c>
      <c r="M4901">
        <f t="shared" ca="1" si="644"/>
        <v>0</v>
      </c>
      <c r="N4901">
        <f t="shared" ca="1" si="644"/>
        <v>0</v>
      </c>
      <c r="O4901" t="str">
        <f t="shared" ca="1" si="645"/>
        <v>d:AA</v>
      </c>
      <c r="P4901" t="str">
        <f t="shared" ca="1" si="646"/>
        <v>d11:Aa11</v>
      </c>
    </row>
    <row r="4902" spans="1:16">
      <c r="A4902" t="str">
        <f t="shared" si="639"/>
        <v>93</v>
      </c>
      <c r="B4902" t="str">
        <f t="shared" ca="1" si="640"/>
        <v>GRP</v>
      </c>
      <c r="C4902" t="s">
        <v>5819</v>
      </c>
      <c r="D4902" t="s">
        <v>6096</v>
      </c>
      <c r="E4902">
        <f t="shared" ca="1" si="641"/>
        <v>0</v>
      </c>
      <c r="H4902" t="str">
        <f t="shared" ca="1" si="642"/>
        <v>'360 GHOST LINE'!</v>
      </c>
      <c r="I4902" t="str">
        <f t="shared" ca="1" si="643"/>
        <v>'360 GHOST LINE'!</v>
      </c>
      <c r="J4902">
        <f t="shared" ca="1" si="644"/>
        <v>0</v>
      </c>
      <c r="K4902">
        <f t="shared" ca="1" si="644"/>
        <v>0</v>
      </c>
      <c r="L4902">
        <f t="shared" ca="1" si="644"/>
        <v>0</v>
      </c>
      <c r="M4902">
        <f t="shared" ca="1" si="644"/>
        <v>0</v>
      </c>
      <c r="N4902">
        <f t="shared" ca="1" si="644"/>
        <v>0</v>
      </c>
      <c r="O4902" t="str">
        <f t="shared" ca="1" si="645"/>
        <v>d:AA</v>
      </c>
      <c r="P4902" t="str">
        <f t="shared" ca="1" si="646"/>
        <v>d11:Aa11</v>
      </c>
    </row>
    <row r="4903" spans="1:16">
      <c r="A4903" t="str">
        <f t="shared" si="639"/>
        <v>93</v>
      </c>
      <c r="B4903" t="str">
        <f t="shared" ca="1" si="640"/>
        <v>GRP</v>
      </c>
      <c r="C4903" t="s">
        <v>5820</v>
      </c>
      <c r="D4903" t="s">
        <v>6097</v>
      </c>
      <c r="E4903">
        <f t="shared" ca="1" si="641"/>
        <v>0</v>
      </c>
      <c r="H4903" t="str">
        <f t="shared" ca="1" si="642"/>
        <v>'360 GHOST LINE'!</v>
      </c>
      <c r="I4903" t="str">
        <f t="shared" ca="1" si="643"/>
        <v>'360 GHOST LINE'!</v>
      </c>
      <c r="J4903">
        <f t="shared" ca="1" si="644"/>
        <v>0</v>
      </c>
      <c r="K4903">
        <f t="shared" ca="1" si="644"/>
        <v>0</v>
      </c>
      <c r="L4903">
        <f t="shared" ca="1" si="644"/>
        <v>0</v>
      </c>
      <c r="M4903">
        <f t="shared" ca="1" si="644"/>
        <v>0</v>
      </c>
      <c r="N4903">
        <f t="shared" ca="1" si="644"/>
        <v>0</v>
      </c>
      <c r="O4903" t="str">
        <f t="shared" ca="1" si="645"/>
        <v>d:AA</v>
      </c>
      <c r="P4903" t="str">
        <f t="shared" ca="1" si="646"/>
        <v>d11:Aa11</v>
      </c>
    </row>
    <row r="4904" spans="1:16">
      <c r="A4904" t="str">
        <f t="shared" si="639"/>
        <v>93</v>
      </c>
      <c r="B4904" t="str">
        <f t="shared" ca="1" si="640"/>
        <v>GRP</v>
      </c>
      <c r="C4904" t="s">
        <v>5821</v>
      </c>
      <c r="D4904" t="s">
        <v>6098</v>
      </c>
      <c r="E4904">
        <f t="shared" ca="1" si="641"/>
        <v>0</v>
      </c>
      <c r="H4904" t="str">
        <f t="shared" ca="1" si="642"/>
        <v>'360 GHOST LINE'!</v>
      </c>
      <c r="I4904" t="str">
        <f t="shared" ca="1" si="643"/>
        <v>'360 GHOST LINE'!</v>
      </c>
      <c r="J4904">
        <f t="shared" ca="1" si="644"/>
        <v>0</v>
      </c>
      <c r="K4904">
        <f t="shared" ca="1" si="644"/>
        <v>0</v>
      </c>
      <c r="L4904">
        <f t="shared" ca="1" si="644"/>
        <v>0</v>
      </c>
      <c r="M4904">
        <f t="shared" ca="1" si="644"/>
        <v>0</v>
      </c>
      <c r="N4904">
        <f t="shared" ca="1" si="644"/>
        <v>0</v>
      </c>
      <c r="O4904" t="str">
        <f t="shared" ca="1" si="645"/>
        <v>d:AA</v>
      </c>
      <c r="P4904" t="str">
        <f t="shared" ca="1" si="646"/>
        <v>d11:Aa11</v>
      </c>
    </row>
    <row r="4905" spans="1:16">
      <c r="A4905" t="str">
        <f t="shared" si="639"/>
        <v>93</v>
      </c>
      <c r="B4905" t="str">
        <f t="shared" ca="1" si="640"/>
        <v>GRP</v>
      </c>
      <c r="C4905" t="s">
        <v>5822</v>
      </c>
      <c r="D4905" t="s">
        <v>6099</v>
      </c>
      <c r="E4905">
        <f t="shared" ca="1" si="641"/>
        <v>0</v>
      </c>
      <c r="H4905" t="str">
        <f t="shared" ca="1" si="642"/>
        <v>'360 GHOST LINE'!</v>
      </c>
      <c r="I4905" t="str">
        <f t="shared" ca="1" si="643"/>
        <v>'360 GHOST LINE'!</v>
      </c>
      <c r="J4905">
        <f t="shared" ca="1" si="644"/>
        <v>0</v>
      </c>
      <c r="K4905">
        <f t="shared" ca="1" si="644"/>
        <v>0</v>
      </c>
      <c r="L4905">
        <f t="shared" ca="1" si="644"/>
        <v>0</v>
      </c>
      <c r="M4905">
        <f t="shared" ca="1" si="644"/>
        <v>0</v>
      </c>
      <c r="N4905">
        <f t="shared" ca="1" si="644"/>
        <v>0</v>
      </c>
      <c r="O4905" t="str">
        <f t="shared" ca="1" si="645"/>
        <v>d:AA</v>
      </c>
      <c r="P4905" t="str">
        <f t="shared" ca="1" si="646"/>
        <v>d11:Aa11</v>
      </c>
    </row>
    <row r="4906" spans="1:16">
      <c r="A4906" t="str">
        <f t="shared" si="639"/>
        <v>93</v>
      </c>
      <c r="B4906" t="str">
        <f t="shared" ca="1" si="640"/>
        <v>GRP</v>
      </c>
      <c r="C4906" t="s">
        <v>5823</v>
      </c>
      <c r="D4906" t="s">
        <v>6100</v>
      </c>
      <c r="E4906">
        <f t="shared" ca="1" si="641"/>
        <v>0</v>
      </c>
      <c r="H4906" t="str">
        <f t="shared" ca="1" si="642"/>
        <v>'360 GHOST LINE'!</v>
      </c>
      <c r="I4906" t="str">
        <f t="shared" ca="1" si="643"/>
        <v>'360 GHOST LINE'!</v>
      </c>
      <c r="J4906">
        <f t="shared" ca="1" si="644"/>
        <v>0</v>
      </c>
      <c r="K4906">
        <f t="shared" ca="1" si="644"/>
        <v>0</v>
      </c>
      <c r="L4906">
        <f t="shared" ca="1" si="644"/>
        <v>0</v>
      </c>
      <c r="M4906">
        <f t="shared" ca="1" si="644"/>
        <v>0</v>
      </c>
      <c r="N4906">
        <f t="shared" ca="1" si="644"/>
        <v>0</v>
      </c>
      <c r="O4906" t="str">
        <f t="shared" ca="1" si="645"/>
        <v>d:AA</v>
      </c>
      <c r="P4906" t="str">
        <f t="shared" ca="1" si="646"/>
        <v>d11:Aa11</v>
      </c>
    </row>
    <row r="4907" spans="1:16">
      <c r="A4907" t="str">
        <f t="shared" si="639"/>
        <v>93</v>
      </c>
      <c r="B4907" t="str">
        <f t="shared" ca="1" si="640"/>
        <v>GRP</v>
      </c>
      <c r="C4907" t="s">
        <v>5812</v>
      </c>
      <c r="D4907" t="s">
        <v>5850</v>
      </c>
      <c r="E4907">
        <f t="shared" ca="1" si="641"/>
        <v>0</v>
      </c>
      <c r="H4907" t="str">
        <f t="shared" ca="1" si="642"/>
        <v>'360 GHOST LINE'!</v>
      </c>
      <c r="I4907" t="str">
        <f t="shared" ca="1" si="643"/>
        <v>'360 GHOST LINE'!</v>
      </c>
      <c r="J4907">
        <f t="shared" ca="1" si="644"/>
        <v>0</v>
      </c>
      <c r="K4907">
        <f t="shared" ca="1" si="644"/>
        <v>0</v>
      </c>
      <c r="L4907">
        <f t="shared" ca="1" si="644"/>
        <v>0</v>
      </c>
      <c r="M4907">
        <f t="shared" ca="1" si="644"/>
        <v>0</v>
      </c>
      <c r="N4907">
        <f t="shared" ca="1" si="644"/>
        <v>0</v>
      </c>
      <c r="O4907" t="str">
        <f t="shared" ca="1" si="645"/>
        <v>d:AA</v>
      </c>
      <c r="P4907" t="str">
        <f t="shared" ca="1" si="646"/>
        <v>d11:Aa11</v>
      </c>
    </row>
    <row r="4908" spans="1:16">
      <c r="A4908" t="str">
        <f t="shared" si="639"/>
        <v>92</v>
      </c>
      <c r="B4908" t="str">
        <f t="shared" ca="1" si="640"/>
        <v>GRP</v>
      </c>
      <c r="C4908" t="s">
        <v>5106</v>
      </c>
      <c r="D4908" t="s">
        <v>5702</v>
      </c>
      <c r="E4908">
        <f t="shared" ca="1" si="641"/>
        <v>0</v>
      </c>
      <c r="H4908" t="str">
        <f t="shared" ca="1" si="642"/>
        <v>'360 GHOST LINE'!</v>
      </c>
      <c r="I4908" t="str">
        <f t="shared" ca="1" si="643"/>
        <v>'360 GHOST LINE'!</v>
      </c>
      <c r="J4908">
        <f t="shared" ca="1" si="644"/>
        <v>0</v>
      </c>
      <c r="K4908">
        <f t="shared" ca="1" si="644"/>
        <v>0</v>
      </c>
      <c r="L4908">
        <f t="shared" ca="1" si="644"/>
        <v>0</v>
      </c>
      <c r="M4908">
        <f t="shared" ca="1" si="644"/>
        <v>0</v>
      </c>
      <c r="N4908">
        <f t="shared" ca="1" si="644"/>
        <v>0</v>
      </c>
      <c r="O4908" t="str">
        <f t="shared" ca="1" si="645"/>
        <v>d:AA</v>
      </c>
      <c r="P4908" t="str">
        <f t="shared" ca="1" si="646"/>
        <v>d11:Aa11</v>
      </c>
    </row>
    <row r="4909" spans="1:16">
      <c r="A4909" t="str">
        <f t="shared" si="639"/>
        <v>92</v>
      </c>
      <c r="B4909" t="str">
        <f t="shared" ca="1" si="640"/>
        <v>GRP</v>
      </c>
      <c r="C4909" t="s">
        <v>5120</v>
      </c>
      <c r="D4909" t="s">
        <v>5703</v>
      </c>
      <c r="E4909">
        <f t="shared" ca="1" si="641"/>
        <v>0</v>
      </c>
      <c r="H4909" t="str">
        <f t="shared" ca="1" si="642"/>
        <v>'360 GHOST LINE'!</v>
      </c>
      <c r="I4909" t="str">
        <f t="shared" ca="1" si="643"/>
        <v>'360 GHOST LINE'!</v>
      </c>
      <c r="J4909">
        <f t="shared" ca="1" si="644"/>
        <v>0</v>
      </c>
      <c r="K4909">
        <f t="shared" ca="1" si="644"/>
        <v>0</v>
      </c>
      <c r="L4909">
        <f t="shared" ca="1" si="644"/>
        <v>0</v>
      </c>
      <c r="M4909">
        <f t="shared" ca="1" si="644"/>
        <v>0</v>
      </c>
      <c r="N4909">
        <f t="shared" ca="1" si="644"/>
        <v>0</v>
      </c>
      <c r="O4909" t="str">
        <f t="shared" ca="1" si="645"/>
        <v>d:AA</v>
      </c>
      <c r="P4909" t="str">
        <f t="shared" ca="1" si="646"/>
        <v>d11:Aa11</v>
      </c>
    </row>
    <row r="4910" spans="1:16">
      <c r="A4910" t="str">
        <f t="shared" si="639"/>
        <v>92</v>
      </c>
      <c r="B4910" t="str">
        <f t="shared" ca="1" si="640"/>
        <v>GRP</v>
      </c>
      <c r="C4910" t="s">
        <v>5107</v>
      </c>
      <c r="D4910" t="s">
        <v>5704</v>
      </c>
      <c r="E4910">
        <f t="shared" ca="1" si="641"/>
        <v>0</v>
      </c>
      <c r="H4910" t="str">
        <f t="shared" ca="1" si="642"/>
        <v>'360 GHOST LINE'!</v>
      </c>
      <c r="I4910" t="str">
        <f t="shared" ca="1" si="643"/>
        <v>'360 GHOST LINE'!</v>
      </c>
      <c r="J4910">
        <f t="shared" ca="1" si="644"/>
        <v>0</v>
      </c>
      <c r="K4910">
        <f t="shared" ca="1" si="644"/>
        <v>0</v>
      </c>
      <c r="L4910">
        <f t="shared" ca="1" si="644"/>
        <v>0</v>
      </c>
      <c r="M4910">
        <f t="shared" ca="1" si="644"/>
        <v>0</v>
      </c>
      <c r="N4910">
        <f t="shared" ca="1" si="644"/>
        <v>0</v>
      </c>
      <c r="O4910" t="str">
        <f t="shared" ca="1" si="645"/>
        <v>d:AA</v>
      </c>
      <c r="P4910" t="str">
        <f t="shared" ca="1" si="646"/>
        <v>d11:Aa11</v>
      </c>
    </row>
    <row r="4911" spans="1:16">
      <c r="A4911" t="str">
        <f t="shared" si="639"/>
        <v>92</v>
      </c>
      <c r="B4911" t="str">
        <f t="shared" ca="1" si="640"/>
        <v>GRP</v>
      </c>
      <c r="C4911" t="s">
        <v>5108</v>
      </c>
      <c r="D4911" t="s">
        <v>5705</v>
      </c>
      <c r="E4911">
        <f t="shared" ca="1" si="641"/>
        <v>0</v>
      </c>
      <c r="H4911" t="str">
        <f t="shared" ca="1" si="642"/>
        <v>'360 GHOST LINE'!</v>
      </c>
      <c r="I4911" t="str">
        <f t="shared" ca="1" si="643"/>
        <v>'360 GHOST LINE'!</v>
      </c>
      <c r="J4911">
        <f t="shared" ca="1" si="644"/>
        <v>0</v>
      </c>
      <c r="K4911">
        <f t="shared" ca="1" si="644"/>
        <v>0</v>
      </c>
      <c r="L4911">
        <f t="shared" ca="1" si="644"/>
        <v>0</v>
      </c>
      <c r="M4911">
        <f t="shared" ca="1" si="644"/>
        <v>0</v>
      </c>
      <c r="N4911">
        <f t="shared" ca="1" si="644"/>
        <v>0</v>
      </c>
      <c r="O4911" t="str">
        <f t="shared" ca="1" si="645"/>
        <v>d:AA</v>
      </c>
      <c r="P4911" t="str">
        <f t="shared" ca="1" si="646"/>
        <v>d11:Aa11</v>
      </c>
    </row>
    <row r="4912" spans="1:16">
      <c r="A4912" t="str">
        <f t="shared" si="639"/>
        <v>92</v>
      </c>
      <c r="B4912" t="str">
        <f t="shared" ca="1" si="640"/>
        <v>GRP</v>
      </c>
      <c r="C4912" t="s">
        <v>5109</v>
      </c>
      <c r="D4912" t="s">
        <v>5706</v>
      </c>
      <c r="E4912">
        <f t="shared" ca="1" si="641"/>
        <v>0</v>
      </c>
      <c r="H4912" t="str">
        <f t="shared" ca="1" si="642"/>
        <v>'360 GHOST LINE'!</v>
      </c>
      <c r="I4912" t="str">
        <f t="shared" ca="1" si="643"/>
        <v>'360 GHOST LINE'!</v>
      </c>
      <c r="J4912">
        <f t="shared" ref="J4912:N4962" ca="1" si="647">IF(IFERROR(VLOOKUP($C4912,INDIRECT(J$14&amp;"D:D"),1,FALSE),0)&lt;&gt;0,J$14,0)</f>
        <v>0</v>
      </c>
      <c r="K4912">
        <f t="shared" ca="1" si="647"/>
        <v>0</v>
      </c>
      <c r="L4912">
        <f t="shared" ca="1" si="647"/>
        <v>0</v>
      </c>
      <c r="M4912">
        <f t="shared" ca="1" si="647"/>
        <v>0</v>
      </c>
      <c r="N4912">
        <f t="shared" ca="1" si="647"/>
        <v>0</v>
      </c>
      <c r="O4912" t="str">
        <f t="shared" ca="1" si="645"/>
        <v>d:AA</v>
      </c>
      <c r="P4912" t="str">
        <f t="shared" ca="1" si="646"/>
        <v>d11:Aa11</v>
      </c>
    </row>
    <row r="4913" spans="1:16">
      <c r="A4913" t="str">
        <f t="shared" si="639"/>
        <v>92</v>
      </c>
      <c r="B4913" t="str">
        <f t="shared" ca="1" si="640"/>
        <v>GRP</v>
      </c>
      <c r="C4913" t="s">
        <v>5110</v>
      </c>
      <c r="D4913" t="s">
        <v>5707</v>
      </c>
      <c r="E4913">
        <f t="shared" ca="1" si="641"/>
        <v>0</v>
      </c>
      <c r="H4913" t="str">
        <f t="shared" ca="1" si="642"/>
        <v>'360 GHOST LINE'!</v>
      </c>
      <c r="I4913" t="str">
        <f t="shared" ca="1" si="643"/>
        <v>'360 GHOST LINE'!</v>
      </c>
      <c r="J4913">
        <f t="shared" ca="1" si="647"/>
        <v>0</v>
      </c>
      <c r="K4913">
        <f t="shared" ca="1" si="647"/>
        <v>0</v>
      </c>
      <c r="L4913">
        <f t="shared" ca="1" si="647"/>
        <v>0</v>
      </c>
      <c r="M4913">
        <f t="shared" ca="1" si="647"/>
        <v>0</v>
      </c>
      <c r="N4913">
        <f t="shared" ca="1" si="647"/>
        <v>0</v>
      </c>
      <c r="O4913" t="str">
        <f t="shared" ca="1" si="645"/>
        <v>d:AA</v>
      </c>
      <c r="P4913" t="str">
        <f t="shared" ca="1" si="646"/>
        <v>d11:Aa11</v>
      </c>
    </row>
    <row r="4914" spans="1:16">
      <c r="A4914" t="str">
        <f t="shared" si="639"/>
        <v>92</v>
      </c>
      <c r="B4914" t="str">
        <f t="shared" ca="1" si="640"/>
        <v>GRP</v>
      </c>
      <c r="C4914" t="s">
        <v>5116</v>
      </c>
      <c r="D4914" t="s">
        <v>5708</v>
      </c>
      <c r="E4914">
        <f t="shared" ca="1" si="641"/>
        <v>0</v>
      </c>
      <c r="H4914" t="str">
        <f t="shared" ca="1" si="642"/>
        <v>'360 GHOST LINE'!</v>
      </c>
      <c r="I4914" t="str">
        <f t="shared" ca="1" si="643"/>
        <v>'360 GHOST LINE'!</v>
      </c>
      <c r="J4914">
        <f t="shared" ca="1" si="647"/>
        <v>0</v>
      </c>
      <c r="K4914">
        <f t="shared" ca="1" si="647"/>
        <v>0</v>
      </c>
      <c r="L4914">
        <f t="shared" ca="1" si="647"/>
        <v>0</v>
      </c>
      <c r="M4914">
        <f t="shared" ca="1" si="647"/>
        <v>0</v>
      </c>
      <c r="N4914">
        <f t="shared" ca="1" si="647"/>
        <v>0</v>
      </c>
      <c r="O4914" t="str">
        <f t="shared" ca="1" si="645"/>
        <v>d:AA</v>
      </c>
      <c r="P4914" t="str">
        <f t="shared" ca="1" si="646"/>
        <v>d11:Aa11</v>
      </c>
    </row>
    <row r="4915" spans="1:16">
      <c r="A4915" t="str">
        <f t="shared" si="639"/>
        <v>92</v>
      </c>
      <c r="B4915" t="str">
        <f t="shared" ca="1" si="640"/>
        <v>GRP</v>
      </c>
      <c r="C4915" t="s">
        <v>5111</v>
      </c>
      <c r="D4915" t="s">
        <v>5709</v>
      </c>
      <c r="E4915">
        <f t="shared" ca="1" si="641"/>
        <v>0</v>
      </c>
      <c r="H4915" t="str">
        <f t="shared" ca="1" si="642"/>
        <v>'360 GHOST LINE'!</v>
      </c>
      <c r="I4915" t="str">
        <f t="shared" ca="1" si="643"/>
        <v>'360 GHOST LINE'!</v>
      </c>
      <c r="J4915">
        <f t="shared" ca="1" si="647"/>
        <v>0</v>
      </c>
      <c r="K4915">
        <f t="shared" ca="1" si="647"/>
        <v>0</v>
      </c>
      <c r="L4915">
        <f t="shared" ca="1" si="647"/>
        <v>0</v>
      </c>
      <c r="M4915">
        <f t="shared" ca="1" si="647"/>
        <v>0</v>
      </c>
      <c r="N4915">
        <f t="shared" ca="1" si="647"/>
        <v>0</v>
      </c>
      <c r="O4915" t="str">
        <f t="shared" ca="1" si="645"/>
        <v>d:AA</v>
      </c>
      <c r="P4915" t="str">
        <f t="shared" ca="1" si="646"/>
        <v>d11:Aa11</v>
      </c>
    </row>
    <row r="4916" spans="1:16">
      <c r="A4916" t="str">
        <f t="shared" si="639"/>
        <v>92</v>
      </c>
      <c r="B4916" t="str">
        <f t="shared" ca="1" si="640"/>
        <v>GRP</v>
      </c>
      <c r="C4916" t="s">
        <v>5112</v>
      </c>
      <c r="D4916" t="s">
        <v>5710</v>
      </c>
      <c r="E4916">
        <f t="shared" ca="1" si="641"/>
        <v>0</v>
      </c>
      <c r="H4916" t="str">
        <f t="shared" ca="1" si="642"/>
        <v>'360 GHOST LINE'!</v>
      </c>
      <c r="I4916" t="str">
        <f t="shared" ca="1" si="643"/>
        <v>'360 GHOST LINE'!</v>
      </c>
      <c r="J4916">
        <f t="shared" ca="1" si="647"/>
        <v>0</v>
      </c>
      <c r="K4916">
        <f t="shared" ca="1" si="647"/>
        <v>0</v>
      </c>
      <c r="L4916">
        <f t="shared" ca="1" si="647"/>
        <v>0</v>
      </c>
      <c r="M4916">
        <f t="shared" ca="1" si="647"/>
        <v>0</v>
      </c>
      <c r="N4916">
        <f t="shared" ca="1" si="647"/>
        <v>0</v>
      </c>
      <c r="O4916" t="str">
        <f t="shared" ca="1" si="645"/>
        <v>d:AA</v>
      </c>
      <c r="P4916" t="str">
        <f t="shared" ca="1" si="646"/>
        <v>d11:Aa11</v>
      </c>
    </row>
    <row r="4917" spans="1:16">
      <c r="A4917" t="str">
        <f t="shared" si="639"/>
        <v>92</v>
      </c>
      <c r="B4917" t="str">
        <f t="shared" ca="1" si="640"/>
        <v>GRP</v>
      </c>
      <c r="C4917" t="s">
        <v>5114</v>
      </c>
      <c r="D4917" t="s">
        <v>5711</v>
      </c>
      <c r="E4917">
        <f t="shared" ca="1" si="641"/>
        <v>0</v>
      </c>
      <c r="H4917" t="str">
        <f t="shared" ca="1" si="642"/>
        <v>'360 GHOST LINE'!</v>
      </c>
      <c r="I4917" t="str">
        <f t="shared" ca="1" si="643"/>
        <v>'360 GHOST LINE'!</v>
      </c>
      <c r="J4917">
        <f t="shared" ca="1" si="647"/>
        <v>0</v>
      </c>
      <c r="K4917">
        <f t="shared" ca="1" si="647"/>
        <v>0</v>
      </c>
      <c r="L4917">
        <f t="shared" ca="1" si="647"/>
        <v>0</v>
      </c>
      <c r="M4917">
        <f t="shared" ca="1" si="647"/>
        <v>0</v>
      </c>
      <c r="N4917">
        <f t="shared" ca="1" si="647"/>
        <v>0</v>
      </c>
      <c r="O4917" t="str">
        <f t="shared" ca="1" si="645"/>
        <v>d:AA</v>
      </c>
      <c r="P4917" t="str">
        <f t="shared" ca="1" si="646"/>
        <v>d11:Aa11</v>
      </c>
    </row>
    <row r="4918" spans="1:16">
      <c r="A4918" t="str">
        <f t="shared" si="639"/>
        <v>92</v>
      </c>
      <c r="B4918" t="str">
        <f t="shared" ca="1" si="640"/>
        <v>GRP</v>
      </c>
      <c r="C4918" t="s">
        <v>5113</v>
      </c>
      <c r="D4918" t="s">
        <v>5712</v>
      </c>
      <c r="E4918">
        <f t="shared" ca="1" si="641"/>
        <v>0</v>
      </c>
      <c r="H4918" t="str">
        <f t="shared" ca="1" si="642"/>
        <v>'360 GHOST LINE'!</v>
      </c>
      <c r="I4918" t="str">
        <f t="shared" ca="1" si="643"/>
        <v>'360 GHOST LINE'!</v>
      </c>
      <c r="J4918">
        <f t="shared" ca="1" si="647"/>
        <v>0</v>
      </c>
      <c r="K4918">
        <f t="shared" ca="1" si="647"/>
        <v>0</v>
      </c>
      <c r="L4918">
        <f t="shared" ca="1" si="647"/>
        <v>0</v>
      </c>
      <c r="M4918">
        <f t="shared" ca="1" si="647"/>
        <v>0</v>
      </c>
      <c r="N4918">
        <f t="shared" ca="1" si="647"/>
        <v>0</v>
      </c>
      <c r="O4918" t="str">
        <f t="shared" ca="1" si="645"/>
        <v>d:AA</v>
      </c>
      <c r="P4918" t="str">
        <f t="shared" ca="1" si="646"/>
        <v>d11:Aa11</v>
      </c>
    </row>
    <row r="4919" spans="1:16">
      <c r="A4919" t="str">
        <f t="shared" si="639"/>
        <v>92</v>
      </c>
      <c r="B4919" t="str">
        <f t="shared" ca="1" si="640"/>
        <v>GRP</v>
      </c>
      <c r="C4919" t="s">
        <v>5117</v>
      </c>
      <c r="D4919" t="s">
        <v>5713</v>
      </c>
      <c r="E4919">
        <f t="shared" ca="1" si="641"/>
        <v>0</v>
      </c>
      <c r="H4919" t="str">
        <f t="shared" ca="1" si="642"/>
        <v>'360 GHOST LINE'!</v>
      </c>
      <c r="I4919" t="str">
        <f t="shared" ca="1" si="643"/>
        <v>'360 GHOST LINE'!</v>
      </c>
      <c r="J4919">
        <f t="shared" ca="1" si="647"/>
        <v>0</v>
      </c>
      <c r="K4919">
        <f t="shared" ca="1" si="647"/>
        <v>0</v>
      </c>
      <c r="L4919">
        <f t="shared" ca="1" si="647"/>
        <v>0</v>
      </c>
      <c r="M4919">
        <f t="shared" ca="1" si="647"/>
        <v>0</v>
      </c>
      <c r="N4919">
        <f t="shared" ca="1" si="647"/>
        <v>0</v>
      </c>
      <c r="O4919" t="str">
        <f t="shared" ca="1" si="645"/>
        <v>d:AA</v>
      </c>
      <c r="P4919" t="str">
        <f t="shared" ca="1" si="646"/>
        <v>d11:Aa11</v>
      </c>
    </row>
    <row r="4920" spans="1:16">
      <c r="A4920" t="str">
        <f t="shared" si="639"/>
        <v>92</v>
      </c>
      <c r="B4920" t="str">
        <f t="shared" ca="1" si="640"/>
        <v>GRP</v>
      </c>
      <c r="C4920" t="s">
        <v>5118</v>
      </c>
      <c r="D4920" t="s">
        <v>5714</v>
      </c>
      <c r="E4920">
        <f t="shared" ca="1" si="641"/>
        <v>0</v>
      </c>
      <c r="H4920" t="str">
        <f t="shared" ca="1" si="642"/>
        <v>'360 GHOST LINE'!</v>
      </c>
      <c r="I4920" t="str">
        <f t="shared" ca="1" si="643"/>
        <v>'360 GHOST LINE'!</v>
      </c>
      <c r="J4920">
        <f t="shared" ca="1" si="647"/>
        <v>0</v>
      </c>
      <c r="K4920">
        <f t="shared" ca="1" si="647"/>
        <v>0</v>
      </c>
      <c r="L4920">
        <f t="shared" ca="1" si="647"/>
        <v>0</v>
      </c>
      <c r="M4920">
        <f t="shared" ca="1" si="647"/>
        <v>0</v>
      </c>
      <c r="N4920">
        <f t="shared" ca="1" si="647"/>
        <v>0</v>
      </c>
      <c r="O4920" t="str">
        <f t="shared" ca="1" si="645"/>
        <v>d:AA</v>
      </c>
      <c r="P4920" t="str">
        <f t="shared" ca="1" si="646"/>
        <v>d11:Aa11</v>
      </c>
    </row>
    <row r="4921" spans="1:16">
      <c r="A4921" t="str">
        <f t="shared" ref="A4921:A4984" si="648">MID(D4921,LEN(C4921)+2,LEN(D4921)-LEN(C4921))</f>
        <v>92</v>
      </c>
      <c r="B4921" t="str">
        <f t="shared" ref="B4921:B4984" ca="1" si="649">VLOOKUP(H4921,$A$1:$K$6,11,FALSE)</f>
        <v>GRP</v>
      </c>
      <c r="C4921" t="s">
        <v>5119</v>
      </c>
      <c r="D4921" t="s">
        <v>5715</v>
      </c>
      <c r="E4921">
        <f t="shared" ca="1" si="641"/>
        <v>0</v>
      </c>
      <c r="H4921" t="str">
        <f t="shared" ca="1" si="642"/>
        <v>'360 GHOST LINE'!</v>
      </c>
      <c r="I4921" t="str">
        <f t="shared" ca="1" si="643"/>
        <v>'360 GHOST LINE'!</v>
      </c>
      <c r="J4921">
        <f t="shared" ca="1" si="647"/>
        <v>0</v>
      </c>
      <c r="K4921">
        <f t="shared" ca="1" si="647"/>
        <v>0</v>
      </c>
      <c r="L4921">
        <f t="shared" ca="1" si="647"/>
        <v>0</v>
      </c>
      <c r="M4921">
        <f t="shared" ca="1" si="647"/>
        <v>0</v>
      </c>
      <c r="N4921">
        <f t="shared" ca="1" si="647"/>
        <v>0</v>
      </c>
      <c r="O4921" t="str">
        <f t="shared" ca="1" si="645"/>
        <v>d:AA</v>
      </c>
      <c r="P4921" t="str">
        <f t="shared" ca="1" si="646"/>
        <v>d11:Aa11</v>
      </c>
    </row>
    <row r="4922" spans="1:16">
      <c r="A4922" t="str">
        <f t="shared" si="648"/>
        <v>92</v>
      </c>
      <c r="B4922" t="str">
        <f t="shared" ca="1" si="649"/>
        <v>GRP</v>
      </c>
      <c r="C4922" t="s">
        <v>5131</v>
      </c>
      <c r="D4922" t="s">
        <v>5716</v>
      </c>
      <c r="E4922">
        <f t="shared" ref="E4922:E4985" ca="1" si="650">IFERROR(VLOOKUP(C4922,INDIRECT($H4922&amp;$O4922),MATCH($A4922,INDIRECT($H4922&amp;$P4922),0),FALSE),0)</f>
        <v>0</v>
      </c>
      <c r="H4922" t="str">
        <f t="shared" ref="H4922:H4985" ca="1" si="651">IF(I4922&lt;&gt;0,I4922,IF(J4922&lt;&gt;0,J4922,IF(K4922&lt;&gt;0,K4922,IF(L4922&lt;&gt;0,L4922,IF(M4922&lt;&gt;0,M4922,N4922)))))</f>
        <v>'360 GHOST LINE'!</v>
      </c>
      <c r="I4922" t="str">
        <f t="shared" ref="I4922:I4985" ca="1" si="652">IF(IFERROR(VLOOKUP(C4922,INDIRECT($I$14&amp;"D:D"),1,FALSE),0)&lt;&gt;0,I$14,0)</f>
        <v>'360 GHOST LINE'!</v>
      </c>
      <c r="J4922">
        <f t="shared" ca="1" si="647"/>
        <v>0</v>
      </c>
      <c r="K4922">
        <f t="shared" ca="1" si="647"/>
        <v>0</v>
      </c>
      <c r="L4922">
        <f t="shared" ca="1" si="647"/>
        <v>0</v>
      </c>
      <c r="M4922">
        <f t="shared" ca="1" si="647"/>
        <v>0</v>
      </c>
      <c r="N4922">
        <f t="shared" ca="1" si="647"/>
        <v>0</v>
      </c>
      <c r="O4922" t="str">
        <f t="shared" ca="1" si="645"/>
        <v>d:AA</v>
      </c>
      <c r="P4922" t="str">
        <f t="shared" ca="1" si="646"/>
        <v>d11:Aa11</v>
      </c>
    </row>
    <row r="4923" spans="1:16">
      <c r="A4923" t="str">
        <f t="shared" si="648"/>
        <v>92</v>
      </c>
      <c r="B4923" t="str">
        <f t="shared" ca="1" si="649"/>
        <v>GRP</v>
      </c>
      <c r="C4923" t="s">
        <v>5811</v>
      </c>
      <c r="D4923" t="s">
        <v>5838</v>
      </c>
      <c r="E4923">
        <f t="shared" ca="1" si="650"/>
        <v>0</v>
      </c>
      <c r="H4923" t="str">
        <f t="shared" ca="1" si="651"/>
        <v>'360 GHOST LINE'!</v>
      </c>
      <c r="I4923" t="str">
        <f t="shared" ca="1" si="652"/>
        <v>'360 GHOST LINE'!</v>
      </c>
      <c r="J4923">
        <f t="shared" ca="1" si="647"/>
        <v>0</v>
      </c>
      <c r="K4923">
        <f t="shared" ca="1" si="647"/>
        <v>0</v>
      </c>
      <c r="L4923">
        <f t="shared" ca="1" si="647"/>
        <v>0</v>
      </c>
      <c r="M4923">
        <f t="shared" ca="1" si="647"/>
        <v>0</v>
      </c>
      <c r="N4923">
        <f t="shared" ca="1" si="647"/>
        <v>0</v>
      </c>
      <c r="O4923" t="str">
        <f t="shared" ca="1" si="645"/>
        <v>d:AA</v>
      </c>
      <c r="P4923" t="str">
        <f t="shared" ca="1" si="646"/>
        <v>d11:Aa11</v>
      </c>
    </row>
    <row r="4924" spans="1:16">
      <c r="A4924" t="str">
        <f t="shared" si="648"/>
        <v>92</v>
      </c>
      <c r="B4924" t="str">
        <f t="shared" ca="1" si="649"/>
        <v>GRP</v>
      </c>
      <c r="C4924" t="s">
        <v>5809</v>
      </c>
      <c r="D4924" t="s">
        <v>6101</v>
      </c>
      <c r="E4924">
        <f t="shared" ca="1" si="650"/>
        <v>0</v>
      </c>
      <c r="H4924" t="str">
        <f t="shared" ca="1" si="651"/>
        <v>'360 GHOST LINE'!</v>
      </c>
      <c r="I4924" t="str">
        <f t="shared" ca="1" si="652"/>
        <v>'360 GHOST LINE'!</v>
      </c>
      <c r="J4924">
        <f t="shared" ca="1" si="647"/>
        <v>0</v>
      </c>
      <c r="K4924">
        <f t="shared" ca="1" si="647"/>
        <v>0</v>
      </c>
      <c r="L4924">
        <f t="shared" ca="1" si="647"/>
        <v>0</v>
      </c>
      <c r="M4924">
        <f t="shared" ca="1" si="647"/>
        <v>0</v>
      </c>
      <c r="N4924">
        <f t="shared" ca="1" si="647"/>
        <v>0</v>
      </c>
      <c r="O4924" t="str">
        <f t="shared" ca="1" si="645"/>
        <v>d:AA</v>
      </c>
      <c r="P4924" t="str">
        <f t="shared" ca="1" si="646"/>
        <v>d11:Aa11</v>
      </c>
    </row>
    <row r="4925" spans="1:16">
      <c r="A4925" t="str">
        <f t="shared" si="648"/>
        <v>92</v>
      </c>
      <c r="B4925" t="str">
        <f t="shared" ca="1" si="649"/>
        <v>GRP</v>
      </c>
      <c r="C4925" t="s">
        <v>5813</v>
      </c>
      <c r="D4925" t="s">
        <v>6102</v>
      </c>
      <c r="E4925">
        <f t="shared" ca="1" si="650"/>
        <v>0</v>
      </c>
      <c r="H4925" t="str">
        <f t="shared" ca="1" si="651"/>
        <v>'360 GHOST LINE'!</v>
      </c>
      <c r="I4925" t="str">
        <f t="shared" ca="1" si="652"/>
        <v>'360 GHOST LINE'!</v>
      </c>
      <c r="J4925">
        <f t="shared" ca="1" si="647"/>
        <v>0</v>
      </c>
      <c r="K4925">
        <f t="shared" ca="1" si="647"/>
        <v>0</v>
      </c>
      <c r="L4925">
        <f t="shared" ca="1" si="647"/>
        <v>0</v>
      </c>
      <c r="M4925">
        <f t="shared" ca="1" si="647"/>
        <v>0</v>
      </c>
      <c r="N4925">
        <f t="shared" ca="1" si="647"/>
        <v>0</v>
      </c>
      <c r="O4925" t="str">
        <f t="shared" ca="1" si="645"/>
        <v>d:AA</v>
      </c>
      <c r="P4925" t="str">
        <f t="shared" ca="1" si="646"/>
        <v>d11:Aa11</v>
      </c>
    </row>
    <row r="4926" spans="1:16">
      <c r="A4926" t="str">
        <f t="shared" si="648"/>
        <v>92</v>
      </c>
      <c r="B4926" t="str">
        <f t="shared" ca="1" si="649"/>
        <v>GRP</v>
      </c>
      <c r="C4926" t="s">
        <v>5814</v>
      </c>
      <c r="D4926" t="s">
        <v>6103</v>
      </c>
      <c r="E4926">
        <f t="shared" ca="1" si="650"/>
        <v>0</v>
      </c>
      <c r="H4926" t="str">
        <f t="shared" ca="1" si="651"/>
        <v>'360 GHOST LINE'!</v>
      </c>
      <c r="I4926" t="str">
        <f t="shared" ca="1" si="652"/>
        <v>'360 GHOST LINE'!</v>
      </c>
      <c r="J4926">
        <f t="shared" ca="1" si="647"/>
        <v>0</v>
      </c>
      <c r="K4926">
        <f t="shared" ca="1" si="647"/>
        <v>0</v>
      </c>
      <c r="L4926">
        <f t="shared" ca="1" si="647"/>
        <v>0</v>
      </c>
      <c r="M4926">
        <f t="shared" ca="1" si="647"/>
        <v>0</v>
      </c>
      <c r="N4926">
        <f t="shared" ca="1" si="647"/>
        <v>0</v>
      </c>
      <c r="O4926" t="str">
        <f t="shared" ca="1" si="645"/>
        <v>d:AA</v>
      </c>
      <c r="P4926" t="str">
        <f t="shared" ca="1" si="646"/>
        <v>d11:Aa11</v>
      </c>
    </row>
    <row r="4927" spans="1:16">
      <c r="A4927" t="str">
        <f t="shared" si="648"/>
        <v>92</v>
      </c>
      <c r="B4927" t="str">
        <f t="shared" ca="1" si="649"/>
        <v>GRP</v>
      </c>
      <c r="C4927" t="s">
        <v>5815</v>
      </c>
      <c r="D4927" t="s">
        <v>6104</v>
      </c>
      <c r="E4927">
        <f t="shared" ca="1" si="650"/>
        <v>0</v>
      </c>
      <c r="H4927" t="str">
        <f t="shared" ca="1" si="651"/>
        <v>'360 GHOST LINE'!</v>
      </c>
      <c r="I4927" t="str">
        <f t="shared" ca="1" si="652"/>
        <v>'360 GHOST LINE'!</v>
      </c>
      <c r="J4927">
        <f t="shared" ca="1" si="647"/>
        <v>0</v>
      </c>
      <c r="K4927">
        <f t="shared" ca="1" si="647"/>
        <v>0</v>
      </c>
      <c r="L4927">
        <f t="shared" ca="1" si="647"/>
        <v>0</v>
      </c>
      <c r="M4927">
        <f t="shared" ca="1" si="647"/>
        <v>0</v>
      </c>
      <c r="N4927">
        <f t="shared" ca="1" si="647"/>
        <v>0</v>
      </c>
      <c r="O4927" t="str">
        <f t="shared" ca="1" si="645"/>
        <v>d:AA</v>
      </c>
      <c r="P4927" t="str">
        <f t="shared" ca="1" si="646"/>
        <v>d11:Aa11</v>
      </c>
    </row>
    <row r="4928" spans="1:16">
      <c r="A4928" t="str">
        <f t="shared" si="648"/>
        <v>92</v>
      </c>
      <c r="B4928" t="str">
        <f t="shared" ca="1" si="649"/>
        <v>GRP</v>
      </c>
      <c r="C4928" t="s">
        <v>5816</v>
      </c>
      <c r="D4928" t="s">
        <v>6105</v>
      </c>
      <c r="E4928">
        <f t="shared" ca="1" si="650"/>
        <v>0</v>
      </c>
      <c r="H4928" t="str">
        <f t="shared" ca="1" si="651"/>
        <v>'360 GHOST LINE'!</v>
      </c>
      <c r="I4928" t="str">
        <f t="shared" ca="1" si="652"/>
        <v>'360 GHOST LINE'!</v>
      </c>
      <c r="J4928">
        <f t="shared" ca="1" si="647"/>
        <v>0</v>
      </c>
      <c r="K4928">
        <f t="shared" ca="1" si="647"/>
        <v>0</v>
      </c>
      <c r="L4928">
        <f t="shared" ca="1" si="647"/>
        <v>0</v>
      </c>
      <c r="M4928">
        <f t="shared" ca="1" si="647"/>
        <v>0</v>
      </c>
      <c r="N4928">
        <f t="shared" ca="1" si="647"/>
        <v>0</v>
      </c>
      <c r="O4928" t="str">
        <f t="shared" ca="1" si="645"/>
        <v>d:AA</v>
      </c>
      <c r="P4928" t="str">
        <f t="shared" ca="1" si="646"/>
        <v>d11:Aa11</v>
      </c>
    </row>
    <row r="4929" spans="1:16">
      <c r="A4929" t="str">
        <f t="shared" si="648"/>
        <v>92</v>
      </c>
      <c r="B4929" t="str">
        <f t="shared" ca="1" si="649"/>
        <v>GRP</v>
      </c>
      <c r="C4929" t="s">
        <v>5817</v>
      </c>
      <c r="D4929" t="s">
        <v>6106</v>
      </c>
      <c r="E4929">
        <f t="shared" ca="1" si="650"/>
        <v>0</v>
      </c>
      <c r="H4929" t="str">
        <f t="shared" ca="1" si="651"/>
        <v>'360 GHOST LINE'!</v>
      </c>
      <c r="I4929" t="str">
        <f t="shared" ca="1" si="652"/>
        <v>'360 GHOST LINE'!</v>
      </c>
      <c r="J4929">
        <f t="shared" ca="1" si="647"/>
        <v>0</v>
      </c>
      <c r="K4929">
        <f t="shared" ca="1" si="647"/>
        <v>0</v>
      </c>
      <c r="L4929">
        <f t="shared" ca="1" si="647"/>
        <v>0</v>
      </c>
      <c r="M4929">
        <f t="shared" ca="1" si="647"/>
        <v>0</v>
      </c>
      <c r="N4929">
        <f t="shared" ca="1" si="647"/>
        <v>0</v>
      </c>
      <c r="O4929" t="str">
        <f t="shared" ca="1" si="645"/>
        <v>d:AA</v>
      </c>
      <c r="P4929" t="str">
        <f t="shared" ca="1" si="646"/>
        <v>d11:Aa11</v>
      </c>
    </row>
    <row r="4930" spans="1:16">
      <c r="A4930" t="str">
        <f t="shared" si="648"/>
        <v>92</v>
      </c>
      <c r="B4930" t="str">
        <f t="shared" ca="1" si="649"/>
        <v>GRP</v>
      </c>
      <c r="C4930" t="s">
        <v>5818</v>
      </c>
      <c r="D4930" t="s">
        <v>6107</v>
      </c>
      <c r="E4930">
        <f t="shared" ca="1" si="650"/>
        <v>0</v>
      </c>
      <c r="H4930" t="str">
        <f t="shared" ca="1" si="651"/>
        <v>'360 GHOST LINE'!</v>
      </c>
      <c r="I4930" t="str">
        <f t="shared" ca="1" si="652"/>
        <v>'360 GHOST LINE'!</v>
      </c>
      <c r="J4930">
        <f t="shared" ca="1" si="647"/>
        <v>0</v>
      </c>
      <c r="K4930">
        <f t="shared" ca="1" si="647"/>
        <v>0</v>
      </c>
      <c r="L4930">
        <f t="shared" ca="1" si="647"/>
        <v>0</v>
      </c>
      <c r="M4930">
        <f t="shared" ca="1" si="647"/>
        <v>0</v>
      </c>
      <c r="N4930">
        <f t="shared" ca="1" si="647"/>
        <v>0</v>
      </c>
      <c r="O4930" t="str">
        <f t="shared" ca="1" si="645"/>
        <v>d:AA</v>
      </c>
      <c r="P4930" t="str">
        <f t="shared" ca="1" si="646"/>
        <v>d11:Aa11</v>
      </c>
    </row>
    <row r="4931" spans="1:16">
      <c r="A4931" t="str">
        <f t="shared" si="648"/>
        <v>92</v>
      </c>
      <c r="B4931" t="str">
        <f t="shared" ca="1" si="649"/>
        <v>GRP</v>
      </c>
      <c r="C4931" t="s">
        <v>5819</v>
      </c>
      <c r="D4931" t="s">
        <v>6108</v>
      </c>
      <c r="E4931">
        <f t="shared" ca="1" si="650"/>
        <v>0</v>
      </c>
      <c r="H4931" t="str">
        <f t="shared" ca="1" si="651"/>
        <v>'360 GHOST LINE'!</v>
      </c>
      <c r="I4931" t="str">
        <f t="shared" ca="1" si="652"/>
        <v>'360 GHOST LINE'!</v>
      </c>
      <c r="J4931">
        <f t="shared" ca="1" si="647"/>
        <v>0</v>
      </c>
      <c r="K4931">
        <f t="shared" ca="1" si="647"/>
        <v>0</v>
      </c>
      <c r="L4931">
        <f t="shared" ca="1" si="647"/>
        <v>0</v>
      </c>
      <c r="M4931">
        <f t="shared" ca="1" si="647"/>
        <v>0</v>
      </c>
      <c r="N4931">
        <f t="shared" ca="1" si="647"/>
        <v>0</v>
      </c>
      <c r="O4931" t="str">
        <f t="shared" ca="1" si="645"/>
        <v>d:AA</v>
      </c>
      <c r="P4931" t="str">
        <f t="shared" ca="1" si="646"/>
        <v>d11:Aa11</v>
      </c>
    </row>
    <row r="4932" spans="1:16">
      <c r="A4932" t="str">
        <f t="shared" si="648"/>
        <v>92</v>
      </c>
      <c r="B4932" t="str">
        <f t="shared" ca="1" si="649"/>
        <v>GRP</v>
      </c>
      <c r="C4932" t="s">
        <v>5820</v>
      </c>
      <c r="D4932" t="s">
        <v>6109</v>
      </c>
      <c r="E4932">
        <f t="shared" ca="1" si="650"/>
        <v>0</v>
      </c>
      <c r="H4932" t="str">
        <f t="shared" ca="1" si="651"/>
        <v>'360 GHOST LINE'!</v>
      </c>
      <c r="I4932" t="str">
        <f t="shared" ca="1" si="652"/>
        <v>'360 GHOST LINE'!</v>
      </c>
      <c r="J4932">
        <f t="shared" ca="1" si="647"/>
        <v>0</v>
      </c>
      <c r="K4932">
        <f t="shared" ca="1" si="647"/>
        <v>0</v>
      </c>
      <c r="L4932">
        <f t="shared" ca="1" si="647"/>
        <v>0</v>
      </c>
      <c r="M4932">
        <f t="shared" ca="1" si="647"/>
        <v>0</v>
      </c>
      <c r="N4932">
        <f t="shared" ca="1" si="647"/>
        <v>0</v>
      </c>
      <c r="O4932" t="str">
        <f t="shared" ca="1" si="645"/>
        <v>d:AA</v>
      </c>
      <c r="P4932" t="str">
        <f t="shared" ca="1" si="646"/>
        <v>d11:Aa11</v>
      </c>
    </row>
    <row r="4933" spans="1:16">
      <c r="A4933" t="str">
        <f t="shared" si="648"/>
        <v>92</v>
      </c>
      <c r="B4933" t="str">
        <f t="shared" ca="1" si="649"/>
        <v>GRP</v>
      </c>
      <c r="C4933" t="s">
        <v>5821</v>
      </c>
      <c r="D4933" t="s">
        <v>6110</v>
      </c>
      <c r="E4933">
        <f t="shared" ca="1" si="650"/>
        <v>0</v>
      </c>
      <c r="H4933" t="str">
        <f t="shared" ca="1" si="651"/>
        <v>'360 GHOST LINE'!</v>
      </c>
      <c r="I4933" t="str">
        <f t="shared" ca="1" si="652"/>
        <v>'360 GHOST LINE'!</v>
      </c>
      <c r="J4933">
        <f t="shared" ca="1" si="647"/>
        <v>0</v>
      </c>
      <c r="K4933">
        <f t="shared" ca="1" si="647"/>
        <v>0</v>
      </c>
      <c r="L4933">
        <f t="shared" ca="1" si="647"/>
        <v>0</v>
      </c>
      <c r="M4933">
        <f t="shared" ca="1" si="647"/>
        <v>0</v>
      </c>
      <c r="N4933">
        <f t="shared" ca="1" si="647"/>
        <v>0</v>
      </c>
      <c r="O4933" t="str">
        <f t="shared" ca="1" si="645"/>
        <v>d:AA</v>
      </c>
      <c r="P4933" t="str">
        <f t="shared" ca="1" si="646"/>
        <v>d11:Aa11</v>
      </c>
    </row>
    <row r="4934" spans="1:16">
      <c r="A4934" t="str">
        <f t="shared" si="648"/>
        <v>92</v>
      </c>
      <c r="B4934" t="str">
        <f t="shared" ca="1" si="649"/>
        <v>GRP</v>
      </c>
      <c r="C4934" t="s">
        <v>5822</v>
      </c>
      <c r="D4934" t="s">
        <v>6111</v>
      </c>
      <c r="E4934">
        <f t="shared" ca="1" si="650"/>
        <v>0</v>
      </c>
      <c r="H4934" t="str">
        <f t="shared" ca="1" si="651"/>
        <v>'360 GHOST LINE'!</v>
      </c>
      <c r="I4934" t="str">
        <f t="shared" ca="1" si="652"/>
        <v>'360 GHOST LINE'!</v>
      </c>
      <c r="J4934">
        <f t="shared" ca="1" si="647"/>
        <v>0</v>
      </c>
      <c r="K4934">
        <f t="shared" ca="1" si="647"/>
        <v>0</v>
      </c>
      <c r="L4934">
        <f t="shared" ca="1" si="647"/>
        <v>0</v>
      </c>
      <c r="M4934">
        <f t="shared" ca="1" si="647"/>
        <v>0</v>
      </c>
      <c r="N4934">
        <f t="shared" ca="1" si="647"/>
        <v>0</v>
      </c>
      <c r="O4934" t="str">
        <f t="shared" ca="1" si="645"/>
        <v>d:AA</v>
      </c>
      <c r="P4934" t="str">
        <f t="shared" ca="1" si="646"/>
        <v>d11:Aa11</v>
      </c>
    </row>
    <row r="4935" spans="1:16">
      <c r="A4935" t="str">
        <f t="shared" si="648"/>
        <v>92</v>
      </c>
      <c r="B4935" t="str">
        <f t="shared" ca="1" si="649"/>
        <v>GRP</v>
      </c>
      <c r="C4935" t="s">
        <v>5823</v>
      </c>
      <c r="D4935" t="s">
        <v>6112</v>
      </c>
      <c r="E4935">
        <f t="shared" ca="1" si="650"/>
        <v>0</v>
      </c>
      <c r="H4935" t="str">
        <f t="shared" ca="1" si="651"/>
        <v>'360 GHOST LINE'!</v>
      </c>
      <c r="I4935" t="str">
        <f t="shared" ca="1" si="652"/>
        <v>'360 GHOST LINE'!</v>
      </c>
      <c r="J4935">
        <f t="shared" ca="1" si="647"/>
        <v>0</v>
      </c>
      <c r="K4935">
        <f t="shared" ca="1" si="647"/>
        <v>0</v>
      </c>
      <c r="L4935">
        <f t="shared" ca="1" si="647"/>
        <v>0</v>
      </c>
      <c r="M4935">
        <f t="shared" ca="1" si="647"/>
        <v>0</v>
      </c>
      <c r="N4935">
        <f t="shared" ca="1" si="647"/>
        <v>0</v>
      </c>
      <c r="O4935" t="str">
        <f t="shared" ca="1" si="645"/>
        <v>d:AA</v>
      </c>
      <c r="P4935" t="str">
        <f t="shared" ca="1" si="646"/>
        <v>d11:Aa11</v>
      </c>
    </row>
    <row r="4936" spans="1:16">
      <c r="A4936" t="str">
        <f t="shared" si="648"/>
        <v>92</v>
      </c>
      <c r="B4936" t="str">
        <f t="shared" ca="1" si="649"/>
        <v>GRP</v>
      </c>
      <c r="C4936" t="s">
        <v>5812</v>
      </c>
      <c r="D4936" t="s">
        <v>5851</v>
      </c>
      <c r="E4936">
        <f t="shared" ca="1" si="650"/>
        <v>0</v>
      </c>
      <c r="H4936" t="str">
        <f t="shared" ca="1" si="651"/>
        <v>'360 GHOST LINE'!</v>
      </c>
      <c r="I4936" t="str">
        <f t="shared" ca="1" si="652"/>
        <v>'360 GHOST LINE'!</v>
      </c>
      <c r="J4936">
        <f t="shared" ca="1" si="647"/>
        <v>0</v>
      </c>
      <c r="K4936">
        <f t="shared" ca="1" si="647"/>
        <v>0</v>
      </c>
      <c r="L4936">
        <f t="shared" ca="1" si="647"/>
        <v>0</v>
      </c>
      <c r="M4936">
        <f t="shared" ca="1" si="647"/>
        <v>0</v>
      </c>
      <c r="N4936">
        <f t="shared" ca="1" si="647"/>
        <v>0</v>
      </c>
      <c r="O4936" t="str">
        <f t="shared" ca="1" si="645"/>
        <v>d:AA</v>
      </c>
      <c r="P4936" t="str">
        <f t="shared" ca="1" si="646"/>
        <v>d11:Aa11</v>
      </c>
    </row>
    <row r="4937" spans="1:16">
      <c r="A4937" t="str">
        <f t="shared" si="648"/>
        <v>91</v>
      </c>
      <c r="B4937" t="str">
        <f t="shared" ca="1" si="649"/>
        <v>GRP</v>
      </c>
      <c r="C4937" t="s">
        <v>5106</v>
      </c>
      <c r="D4937" t="s">
        <v>5717</v>
      </c>
      <c r="E4937">
        <f t="shared" ca="1" si="650"/>
        <v>0</v>
      </c>
      <c r="H4937" t="str">
        <f t="shared" ca="1" si="651"/>
        <v>'360 GHOST LINE'!</v>
      </c>
      <c r="I4937" t="str">
        <f t="shared" ca="1" si="652"/>
        <v>'360 GHOST LINE'!</v>
      </c>
      <c r="J4937">
        <f t="shared" ca="1" si="647"/>
        <v>0</v>
      </c>
      <c r="K4937">
        <f t="shared" ca="1" si="647"/>
        <v>0</v>
      </c>
      <c r="L4937">
        <f t="shared" ca="1" si="647"/>
        <v>0</v>
      </c>
      <c r="M4937">
        <f t="shared" ca="1" si="647"/>
        <v>0</v>
      </c>
      <c r="N4937">
        <f t="shared" ca="1" si="647"/>
        <v>0</v>
      </c>
      <c r="O4937" t="str">
        <f t="shared" ca="1" si="645"/>
        <v>d:AA</v>
      </c>
      <c r="P4937" t="str">
        <f t="shared" ca="1" si="646"/>
        <v>d11:Aa11</v>
      </c>
    </row>
    <row r="4938" spans="1:16">
      <c r="A4938" t="str">
        <f t="shared" si="648"/>
        <v>91</v>
      </c>
      <c r="B4938" t="str">
        <f t="shared" ca="1" si="649"/>
        <v>GRP</v>
      </c>
      <c r="C4938" t="s">
        <v>5120</v>
      </c>
      <c r="D4938" t="s">
        <v>5718</v>
      </c>
      <c r="E4938">
        <f t="shared" ca="1" si="650"/>
        <v>0</v>
      </c>
      <c r="H4938" t="str">
        <f t="shared" ca="1" si="651"/>
        <v>'360 GHOST LINE'!</v>
      </c>
      <c r="I4938" t="str">
        <f t="shared" ca="1" si="652"/>
        <v>'360 GHOST LINE'!</v>
      </c>
      <c r="J4938">
        <f t="shared" ca="1" si="647"/>
        <v>0</v>
      </c>
      <c r="K4938">
        <f t="shared" ca="1" si="647"/>
        <v>0</v>
      </c>
      <c r="L4938">
        <f t="shared" ca="1" si="647"/>
        <v>0</v>
      </c>
      <c r="M4938">
        <f t="shared" ca="1" si="647"/>
        <v>0</v>
      </c>
      <c r="N4938">
        <f t="shared" ca="1" si="647"/>
        <v>0</v>
      </c>
      <c r="O4938" t="str">
        <f t="shared" ca="1" si="645"/>
        <v>d:AA</v>
      </c>
      <c r="P4938" t="str">
        <f t="shared" ca="1" si="646"/>
        <v>d11:Aa11</v>
      </c>
    </row>
    <row r="4939" spans="1:16">
      <c r="A4939" t="str">
        <f t="shared" si="648"/>
        <v>91</v>
      </c>
      <c r="B4939" t="str">
        <f t="shared" ca="1" si="649"/>
        <v>GRP</v>
      </c>
      <c r="C4939" t="s">
        <v>5107</v>
      </c>
      <c r="D4939" t="s">
        <v>5719</v>
      </c>
      <c r="E4939">
        <f t="shared" ca="1" si="650"/>
        <v>0</v>
      </c>
      <c r="H4939" t="str">
        <f t="shared" ca="1" si="651"/>
        <v>'360 GHOST LINE'!</v>
      </c>
      <c r="I4939" t="str">
        <f t="shared" ca="1" si="652"/>
        <v>'360 GHOST LINE'!</v>
      </c>
      <c r="J4939">
        <f t="shared" ca="1" si="647"/>
        <v>0</v>
      </c>
      <c r="K4939">
        <f t="shared" ca="1" si="647"/>
        <v>0</v>
      </c>
      <c r="L4939">
        <f t="shared" ca="1" si="647"/>
        <v>0</v>
      </c>
      <c r="M4939">
        <f t="shared" ca="1" si="647"/>
        <v>0</v>
      </c>
      <c r="N4939">
        <f t="shared" ca="1" si="647"/>
        <v>0</v>
      </c>
      <c r="O4939" t="str">
        <f t="shared" ca="1" si="645"/>
        <v>d:AA</v>
      </c>
      <c r="P4939" t="str">
        <f t="shared" ca="1" si="646"/>
        <v>d11:Aa11</v>
      </c>
    </row>
    <row r="4940" spans="1:16">
      <c r="A4940" t="str">
        <f t="shared" si="648"/>
        <v>91</v>
      </c>
      <c r="B4940" t="str">
        <f t="shared" ca="1" si="649"/>
        <v>GRP</v>
      </c>
      <c r="C4940" t="s">
        <v>5108</v>
      </c>
      <c r="D4940" t="s">
        <v>5720</v>
      </c>
      <c r="E4940">
        <f t="shared" ca="1" si="650"/>
        <v>0</v>
      </c>
      <c r="H4940" t="str">
        <f t="shared" ca="1" si="651"/>
        <v>'360 GHOST LINE'!</v>
      </c>
      <c r="I4940" t="str">
        <f t="shared" ca="1" si="652"/>
        <v>'360 GHOST LINE'!</v>
      </c>
      <c r="J4940">
        <f t="shared" ca="1" si="647"/>
        <v>0</v>
      </c>
      <c r="K4940">
        <f t="shared" ca="1" si="647"/>
        <v>0</v>
      </c>
      <c r="L4940">
        <f t="shared" ca="1" si="647"/>
        <v>0</v>
      </c>
      <c r="M4940">
        <f t="shared" ca="1" si="647"/>
        <v>0</v>
      </c>
      <c r="N4940">
        <f t="shared" ca="1" si="647"/>
        <v>0</v>
      </c>
      <c r="O4940" t="str">
        <f t="shared" ca="1" si="645"/>
        <v>d:AA</v>
      </c>
      <c r="P4940" t="str">
        <f t="shared" ca="1" si="646"/>
        <v>d11:Aa11</v>
      </c>
    </row>
    <row r="4941" spans="1:16">
      <c r="A4941" t="str">
        <f t="shared" si="648"/>
        <v>91</v>
      </c>
      <c r="B4941" t="str">
        <f t="shared" ca="1" si="649"/>
        <v>GRP</v>
      </c>
      <c r="C4941" t="s">
        <v>5109</v>
      </c>
      <c r="D4941" t="s">
        <v>5721</v>
      </c>
      <c r="E4941">
        <f t="shared" ca="1" si="650"/>
        <v>0</v>
      </c>
      <c r="H4941" t="str">
        <f t="shared" ca="1" si="651"/>
        <v>'360 GHOST LINE'!</v>
      </c>
      <c r="I4941" t="str">
        <f t="shared" ca="1" si="652"/>
        <v>'360 GHOST LINE'!</v>
      </c>
      <c r="J4941">
        <f t="shared" ca="1" si="647"/>
        <v>0</v>
      </c>
      <c r="K4941">
        <f t="shared" ca="1" si="647"/>
        <v>0</v>
      </c>
      <c r="L4941">
        <f t="shared" ca="1" si="647"/>
        <v>0</v>
      </c>
      <c r="M4941">
        <f t="shared" ca="1" si="647"/>
        <v>0</v>
      </c>
      <c r="N4941">
        <f t="shared" ca="1" si="647"/>
        <v>0</v>
      </c>
      <c r="O4941" t="str">
        <f t="shared" ca="1" si="645"/>
        <v>d:AA</v>
      </c>
      <c r="P4941" t="str">
        <f t="shared" ca="1" si="646"/>
        <v>d11:Aa11</v>
      </c>
    </row>
    <row r="4942" spans="1:16">
      <c r="A4942" t="str">
        <f t="shared" si="648"/>
        <v>91</v>
      </c>
      <c r="B4942" t="str">
        <f t="shared" ca="1" si="649"/>
        <v>GRP</v>
      </c>
      <c r="C4942" t="s">
        <v>5110</v>
      </c>
      <c r="D4942" t="s">
        <v>5722</v>
      </c>
      <c r="E4942">
        <f t="shared" ca="1" si="650"/>
        <v>0</v>
      </c>
      <c r="H4942" t="str">
        <f t="shared" ca="1" si="651"/>
        <v>'360 GHOST LINE'!</v>
      </c>
      <c r="I4942" t="str">
        <f t="shared" ca="1" si="652"/>
        <v>'360 GHOST LINE'!</v>
      </c>
      <c r="J4942">
        <f t="shared" ca="1" si="647"/>
        <v>0</v>
      </c>
      <c r="K4942">
        <f t="shared" ca="1" si="647"/>
        <v>0</v>
      </c>
      <c r="L4942">
        <f t="shared" ca="1" si="647"/>
        <v>0</v>
      </c>
      <c r="M4942">
        <f t="shared" ca="1" si="647"/>
        <v>0</v>
      </c>
      <c r="N4942">
        <f t="shared" ca="1" si="647"/>
        <v>0</v>
      </c>
      <c r="O4942" t="str">
        <f t="shared" ca="1" si="645"/>
        <v>d:AA</v>
      </c>
      <c r="P4942" t="str">
        <f t="shared" ca="1" si="646"/>
        <v>d11:Aa11</v>
      </c>
    </row>
    <row r="4943" spans="1:16">
      <c r="A4943" t="str">
        <f t="shared" si="648"/>
        <v>91</v>
      </c>
      <c r="B4943" t="str">
        <f t="shared" ca="1" si="649"/>
        <v>GRP</v>
      </c>
      <c r="C4943" t="s">
        <v>5116</v>
      </c>
      <c r="D4943" t="s">
        <v>5723</v>
      </c>
      <c r="E4943">
        <f t="shared" ca="1" si="650"/>
        <v>0</v>
      </c>
      <c r="H4943" t="str">
        <f t="shared" ca="1" si="651"/>
        <v>'360 GHOST LINE'!</v>
      </c>
      <c r="I4943" t="str">
        <f t="shared" ca="1" si="652"/>
        <v>'360 GHOST LINE'!</v>
      </c>
      <c r="J4943">
        <f t="shared" ca="1" si="647"/>
        <v>0</v>
      </c>
      <c r="K4943">
        <f t="shared" ca="1" si="647"/>
        <v>0</v>
      </c>
      <c r="L4943">
        <f t="shared" ca="1" si="647"/>
        <v>0</v>
      </c>
      <c r="M4943">
        <f t="shared" ca="1" si="647"/>
        <v>0</v>
      </c>
      <c r="N4943">
        <f t="shared" ca="1" si="647"/>
        <v>0</v>
      </c>
      <c r="O4943" t="str">
        <f t="shared" ca="1" si="645"/>
        <v>d:AA</v>
      </c>
      <c r="P4943" t="str">
        <f t="shared" ca="1" si="646"/>
        <v>d11:Aa11</v>
      </c>
    </row>
    <row r="4944" spans="1:16">
      <c r="A4944" t="str">
        <f t="shared" si="648"/>
        <v>91</v>
      </c>
      <c r="B4944" t="str">
        <f t="shared" ca="1" si="649"/>
        <v>GRP</v>
      </c>
      <c r="C4944" t="s">
        <v>5111</v>
      </c>
      <c r="D4944" t="s">
        <v>5724</v>
      </c>
      <c r="E4944">
        <f t="shared" ca="1" si="650"/>
        <v>0</v>
      </c>
      <c r="H4944" t="str">
        <f t="shared" ca="1" si="651"/>
        <v>'360 GHOST LINE'!</v>
      </c>
      <c r="I4944" t="str">
        <f t="shared" ca="1" si="652"/>
        <v>'360 GHOST LINE'!</v>
      </c>
      <c r="J4944">
        <f t="shared" ca="1" si="647"/>
        <v>0</v>
      </c>
      <c r="K4944">
        <f t="shared" ca="1" si="647"/>
        <v>0</v>
      </c>
      <c r="L4944">
        <f t="shared" ca="1" si="647"/>
        <v>0</v>
      </c>
      <c r="M4944">
        <f t="shared" ca="1" si="647"/>
        <v>0</v>
      </c>
      <c r="N4944">
        <f t="shared" ca="1" si="647"/>
        <v>0</v>
      </c>
      <c r="O4944" t="str">
        <f t="shared" ref="O4944:O5007" ca="1" si="653">VLOOKUP($H4944,$G$8:$I$13,2,FALSE)</f>
        <v>d:AA</v>
      </c>
      <c r="P4944" t="str">
        <f t="shared" ref="P4944:P5007" ca="1" si="654">VLOOKUP($H4944,$G$8:$I$13,3,FALSE)</f>
        <v>d11:Aa11</v>
      </c>
    </row>
    <row r="4945" spans="1:16">
      <c r="A4945" t="str">
        <f t="shared" si="648"/>
        <v>91</v>
      </c>
      <c r="B4945" t="str">
        <f t="shared" ca="1" si="649"/>
        <v>GRP</v>
      </c>
      <c r="C4945" t="s">
        <v>5112</v>
      </c>
      <c r="D4945" t="s">
        <v>5725</v>
      </c>
      <c r="E4945">
        <f t="shared" ca="1" si="650"/>
        <v>0</v>
      </c>
      <c r="H4945" t="str">
        <f t="shared" ca="1" si="651"/>
        <v>'360 GHOST LINE'!</v>
      </c>
      <c r="I4945" t="str">
        <f t="shared" ca="1" si="652"/>
        <v>'360 GHOST LINE'!</v>
      </c>
      <c r="J4945">
        <f t="shared" ca="1" si="647"/>
        <v>0</v>
      </c>
      <c r="K4945">
        <f t="shared" ca="1" si="647"/>
        <v>0</v>
      </c>
      <c r="L4945">
        <f t="shared" ca="1" si="647"/>
        <v>0</v>
      </c>
      <c r="M4945">
        <f t="shared" ca="1" si="647"/>
        <v>0</v>
      </c>
      <c r="N4945">
        <f t="shared" ca="1" si="647"/>
        <v>0</v>
      </c>
      <c r="O4945" t="str">
        <f t="shared" ca="1" si="653"/>
        <v>d:AA</v>
      </c>
      <c r="P4945" t="str">
        <f t="shared" ca="1" si="654"/>
        <v>d11:Aa11</v>
      </c>
    </row>
    <row r="4946" spans="1:16">
      <c r="A4946" t="str">
        <f t="shared" si="648"/>
        <v>91</v>
      </c>
      <c r="B4946" t="str">
        <f t="shared" ca="1" si="649"/>
        <v>GRP</v>
      </c>
      <c r="C4946" t="s">
        <v>5114</v>
      </c>
      <c r="D4946" t="s">
        <v>5726</v>
      </c>
      <c r="E4946">
        <f t="shared" ca="1" si="650"/>
        <v>0</v>
      </c>
      <c r="H4946" t="str">
        <f t="shared" ca="1" si="651"/>
        <v>'360 GHOST LINE'!</v>
      </c>
      <c r="I4946" t="str">
        <f t="shared" ca="1" si="652"/>
        <v>'360 GHOST LINE'!</v>
      </c>
      <c r="J4946">
        <f t="shared" ca="1" si="647"/>
        <v>0</v>
      </c>
      <c r="K4946">
        <f t="shared" ca="1" si="647"/>
        <v>0</v>
      </c>
      <c r="L4946">
        <f t="shared" ca="1" si="647"/>
        <v>0</v>
      </c>
      <c r="M4946">
        <f t="shared" ca="1" si="647"/>
        <v>0</v>
      </c>
      <c r="N4946">
        <f t="shared" ca="1" si="647"/>
        <v>0</v>
      </c>
      <c r="O4946" t="str">
        <f t="shared" ca="1" si="653"/>
        <v>d:AA</v>
      </c>
      <c r="P4946" t="str">
        <f t="shared" ca="1" si="654"/>
        <v>d11:Aa11</v>
      </c>
    </row>
    <row r="4947" spans="1:16">
      <c r="A4947" t="str">
        <f t="shared" si="648"/>
        <v>91</v>
      </c>
      <c r="B4947" t="str">
        <f t="shared" ca="1" si="649"/>
        <v>GRP</v>
      </c>
      <c r="C4947" t="s">
        <v>5113</v>
      </c>
      <c r="D4947" t="s">
        <v>5727</v>
      </c>
      <c r="E4947">
        <f t="shared" ca="1" si="650"/>
        <v>0</v>
      </c>
      <c r="H4947" t="str">
        <f t="shared" ca="1" si="651"/>
        <v>'360 GHOST LINE'!</v>
      </c>
      <c r="I4947" t="str">
        <f t="shared" ca="1" si="652"/>
        <v>'360 GHOST LINE'!</v>
      </c>
      <c r="J4947">
        <f t="shared" ca="1" si="647"/>
        <v>0</v>
      </c>
      <c r="K4947">
        <f t="shared" ca="1" si="647"/>
        <v>0</v>
      </c>
      <c r="L4947">
        <f t="shared" ca="1" si="647"/>
        <v>0</v>
      </c>
      <c r="M4947">
        <f t="shared" ca="1" si="647"/>
        <v>0</v>
      </c>
      <c r="N4947">
        <f t="shared" ca="1" si="647"/>
        <v>0</v>
      </c>
      <c r="O4947" t="str">
        <f t="shared" ca="1" si="653"/>
        <v>d:AA</v>
      </c>
      <c r="P4947" t="str">
        <f t="shared" ca="1" si="654"/>
        <v>d11:Aa11</v>
      </c>
    </row>
    <row r="4948" spans="1:16">
      <c r="A4948" t="str">
        <f t="shared" si="648"/>
        <v>91</v>
      </c>
      <c r="B4948" t="str">
        <f t="shared" ca="1" si="649"/>
        <v>GRP</v>
      </c>
      <c r="C4948" t="s">
        <v>5117</v>
      </c>
      <c r="D4948" t="s">
        <v>5728</v>
      </c>
      <c r="E4948">
        <f t="shared" ca="1" si="650"/>
        <v>0</v>
      </c>
      <c r="H4948" t="str">
        <f t="shared" ca="1" si="651"/>
        <v>'360 GHOST LINE'!</v>
      </c>
      <c r="I4948" t="str">
        <f t="shared" ca="1" si="652"/>
        <v>'360 GHOST LINE'!</v>
      </c>
      <c r="J4948">
        <f t="shared" ca="1" si="647"/>
        <v>0</v>
      </c>
      <c r="K4948">
        <f t="shared" ca="1" si="647"/>
        <v>0</v>
      </c>
      <c r="L4948">
        <f t="shared" ca="1" si="647"/>
        <v>0</v>
      </c>
      <c r="M4948">
        <f t="shared" ca="1" si="647"/>
        <v>0</v>
      </c>
      <c r="N4948">
        <f t="shared" ca="1" si="647"/>
        <v>0</v>
      </c>
      <c r="O4948" t="str">
        <f t="shared" ca="1" si="653"/>
        <v>d:AA</v>
      </c>
      <c r="P4948" t="str">
        <f t="shared" ca="1" si="654"/>
        <v>d11:Aa11</v>
      </c>
    </row>
    <row r="4949" spans="1:16">
      <c r="A4949" t="str">
        <f t="shared" si="648"/>
        <v>91</v>
      </c>
      <c r="B4949" t="str">
        <f t="shared" ca="1" si="649"/>
        <v>GRP</v>
      </c>
      <c r="C4949" t="s">
        <v>5118</v>
      </c>
      <c r="D4949" t="s">
        <v>5729</v>
      </c>
      <c r="E4949">
        <f t="shared" ca="1" si="650"/>
        <v>0</v>
      </c>
      <c r="H4949" t="str">
        <f t="shared" ca="1" si="651"/>
        <v>'360 GHOST LINE'!</v>
      </c>
      <c r="I4949" t="str">
        <f t="shared" ca="1" si="652"/>
        <v>'360 GHOST LINE'!</v>
      </c>
      <c r="J4949">
        <f t="shared" ca="1" si="647"/>
        <v>0</v>
      </c>
      <c r="K4949">
        <f t="shared" ca="1" si="647"/>
        <v>0</v>
      </c>
      <c r="L4949">
        <f t="shared" ca="1" si="647"/>
        <v>0</v>
      </c>
      <c r="M4949">
        <f t="shared" ca="1" si="647"/>
        <v>0</v>
      </c>
      <c r="N4949">
        <f t="shared" ca="1" si="647"/>
        <v>0</v>
      </c>
      <c r="O4949" t="str">
        <f t="shared" ca="1" si="653"/>
        <v>d:AA</v>
      </c>
      <c r="P4949" t="str">
        <f t="shared" ca="1" si="654"/>
        <v>d11:Aa11</v>
      </c>
    </row>
    <row r="4950" spans="1:16">
      <c r="A4950" t="str">
        <f t="shared" si="648"/>
        <v>91</v>
      </c>
      <c r="B4950" t="str">
        <f t="shared" ca="1" si="649"/>
        <v>GRP</v>
      </c>
      <c r="C4950" t="s">
        <v>5119</v>
      </c>
      <c r="D4950" t="s">
        <v>5730</v>
      </c>
      <c r="E4950">
        <f t="shared" ca="1" si="650"/>
        <v>0</v>
      </c>
      <c r="H4950" t="str">
        <f t="shared" ca="1" si="651"/>
        <v>'360 GHOST LINE'!</v>
      </c>
      <c r="I4950" t="str">
        <f t="shared" ca="1" si="652"/>
        <v>'360 GHOST LINE'!</v>
      </c>
      <c r="J4950">
        <f t="shared" ca="1" si="647"/>
        <v>0</v>
      </c>
      <c r="K4950">
        <f t="shared" ca="1" si="647"/>
        <v>0</v>
      </c>
      <c r="L4950">
        <f t="shared" ca="1" si="647"/>
        <v>0</v>
      </c>
      <c r="M4950">
        <f t="shared" ca="1" si="647"/>
        <v>0</v>
      </c>
      <c r="N4950">
        <f t="shared" ca="1" si="647"/>
        <v>0</v>
      </c>
      <c r="O4950" t="str">
        <f t="shared" ca="1" si="653"/>
        <v>d:AA</v>
      </c>
      <c r="P4950" t="str">
        <f t="shared" ca="1" si="654"/>
        <v>d11:Aa11</v>
      </c>
    </row>
    <row r="4951" spans="1:16">
      <c r="A4951" t="str">
        <f t="shared" si="648"/>
        <v>91</v>
      </c>
      <c r="B4951" t="str">
        <f t="shared" ca="1" si="649"/>
        <v>GRP</v>
      </c>
      <c r="C4951" t="s">
        <v>5131</v>
      </c>
      <c r="D4951" t="s">
        <v>5731</v>
      </c>
      <c r="E4951">
        <f t="shared" ca="1" si="650"/>
        <v>0</v>
      </c>
      <c r="H4951" t="str">
        <f t="shared" ca="1" si="651"/>
        <v>'360 GHOST LINE'!</v>
      </c>
      <c r="I4951" t="str">
        <f t="shared" ca="1" si="652"/>
        <v>'360 GHOST LINE'!</v>
      </c>
      <c r="J4951">
        <f t="shared" ca="1" si="647"/>
        <v>0</v>
      </c>
      <c r="K4951">
        <f t="shared" ca="1" si="647"/>
        <v>0</v>
      </c>
      <c r="L4951">
        <f t="shared" ca="1" si="647"/>
        <v>0</v>
      </c>
      <c r="M4951">
        <f t="shared" ca="1" si="647"/>
        <v>0</v>
      </c>
      <c r="N4951">
        <f t="shared" ca="1" si="647"/>
        <v>0</v>
      </c>
      <c r="O4951" t="str">
        <f t="shared" ca="1" si="653"/>
        <v>d:AA</v>
      </c>
      <c r="P4951" t="str">
        <f t="shared" ca="1" si="654"/>
        <v>d11:Aa11</v>
      </c>
    </row>
    <row r="4952" spans="1:16">
      <c r="A4952" t="str">
        <f t="shared" si="648"/>
        <v>91</v>
      </c>
      <c r="B4952" t="str">
        <f t="shared" ca="1" si="649"/>
        <v>GRP</v>
      </c>
      <c r="C4952" t="s">
        <v>5811</v>
      </c>
      <c r="D4952" t="s">
        <v>5839</v>
      </c>
      <c r="E4952">
        <f t="shared" ca="1" si="650"/>
        <v>0</v>
      </c>
      <c r="H4952" t="str">
        <f t="shared" ca="1" si="651"/>
        <v>'360 GHOST LINE'!</v>
      </c>
      <c r="I4952" t="str">
        <f t="shared" ca="1" si="652"/>
        <v>'360 GHOST LINE'!</v>
      </c>
      <c r="J4952">
        <f t="shared" ca="1" si="647"/>
        <v>0</v>
      </c>
      <c r="K4952">
        <f t="shared" ca="1" si="647"/>
        <v>0</v>
      </c>
      <c r="L4952">
        <f t="shared" ca="1" si="647"/>
        <v>0</v>
      </c>
      <c r="M4952">
        <f t="shared" ca="1" si="647"/>
        <v>0</v>
      </c>
      <c r="N4952">
        <f t="shared" ca="1" si="647"/>
        <v>0</v>
      </c>
      <c r="O4952" t="str">
        <f t="shared" ca="1" si="653"/>
        <v>d:AA</v>
      </c>
      <c r="P4952" t="str">
        <f t="shared" ca="1" si="654"/>
        <v>d11:Aa11</v>
      </c>
    </row>
    <row r="4953" spans="1:16">
      <c r="A4953" t="str">
        <f t="shared" si="648"/>
        <v>91</v>
      </c>
      <c r="B4953" t="str">
        <f t="shared" ca="1" si="649"/>
        <v>GRP</v>
      </c>
      <c r="C4953" t="s">
        <v>5809</v>
      </c>
      <c r="D4953" t="s">
        <v>6113</v>
      </c>
      <c r="E4953">
        <f t="shared" ca="1" si="650"/>
        <v>0</v>
      </c>
      <c r="H4953" t="str">
        <f t="shared" ca="1" si="651"/>
        <v>'360 GHOST LINE'!</v>
      </c>
      <c r="I4953" t="str">
        <f t="shared" ca="1" si="652"/>
        <v>'360 GHOST LINE'!</v>
      </c>
      <c r="J4953">
        <f t="shared" ca="1" si="647"/>
        <v>0</v>
      </c>
      <c r="K4953">
        <f t="shared" ca="1" si="647"/>
        <v>0</v>
      </c>
      <c r="L4953">
        <f t="shared" ca="1" si="647"/>
        <v>0</v>
      </c>
      <c r="M4953">
        <f t="shared" ca="1" si="647"/>
        <v>0</v>
      </c>
      <c r="N4953">
        <f t="shared" ca="1" si="647"/>
        <v>0</v>
      </c>
      <c r="O4953" t="str">
        <f t="shared" ca="1" si="653"/>
        <v>d:AA</v>
      </c>
      <c r="P4953" t="str">
        <f t="shared" ca="1" si="654"/>
        <v>d11:Aa11</v>
      </c>
    </row>
    <row r="4954" spans="1:16">
      <c r="A4954" t="str">
        <f t="shared" si="648"/>
        <v>91</v>
      </c>
      <c r="B4954" t="str">
        <f t="shared" ca="1" si="649"/>
        <v>GRP</v>
      </c>
      <c r="C4954" t="s">
        <v>5813</v>
      </c>
      <c r="D4954" t="s">
        <v>6114</v>
      </c>
      <c r="E4954">
        <f t="shared" ca="1" si="650"/>
        <v>0</v>
      </c>
      <c r="H4954" t="str">
        <f t="shared" ca="1" si="651"/>
        <v>'360 GHOST LINE'!</v>
      </c>
      <c r="I4954" t="str">
        <f t="shared" ca="1" si="652"/>
        <v>'360 GHOST LINE'!</v>
      </c>
      <c r="J4954">
        <f t="shared" ca="1" si="647"/>
        <v>0</v>
      </c>
      <c r="K4954">
        <f t="shared" ca="1" si="647"/>
        <v>0</v>
      </c>
      <c r="L4954">
        <f t="shared" ca="1" si="647"/>
        <v>0</v>
      </c>
      <c r="M4954">
        <f t="shared" ca="1" si="647"/>
        <v>0</v>
      </c>
      <c r="N4954">
        <f t="shared" ca="1" si="647"/>
        <v>0</v>
      </c>
      <c r="O4954" t="str">
        <f t="shared" ca="1" si="653"/>
        <v>d:AA</v>
      </c>
      <c r="P4954" t="str">
        <f t="shared" ca="1" si="654"/>
        <v>d11:Aa11</v>
      </c>
    </row>
    <row r="4955" spans="1:16">
      <c r="A4955" t="str">
        <f t="shared" si="648"/>
        <v>91</v>
      </c>
      <c r="B4955" t="str">
        <f t="shared" ca="1" si="649"/>
        <v>GRP</v>
      </c>
      <c r="C4955" t="s">
        <v>5814</v>
      </c>
      <c r="D4955" t="s">
        <v>6115</v>
      </c>
      <c r="E4955">
        <f t="shared" ca="1" si="650"/>
        <v>0</v>
      </c>
      <c r="H4955" t="str">
        <f t="shared" ca="1" si="651"/>
        <v>'360 GHOST LINE'!</v>
      </c>
      <c r="I4955" t="str">
        <f t="shared" ca="1" si="652"/>
        <v>'360 GHOST LINE'!</v>
      </c>
      <c r="J4955">
        <f t="shared" ca="1" si="647"/>
        <v>0</v>
      </c>
      <c r="K4955">
        <f t="shared" ca="1" si="647"/>
        <v>0</v>
      </c>
      <c r="L4955">
        <f t="shared" ca="1" si="647"/>
        <v>0</v>
      </c>
      <c r="M4955">
        <f t="shared" ca="1" si="647"/>
        <v>0</v>
      </c>
      <c r="N4955">
        <f t="shared" ca="1" si="647"/>
        <v>0</v>
      </c>
      <c r="O4955" t="str">
        <f t="shared" ca="1" si="653"/>
        <v>d:AA</v>
      </c>
      <c r="P4955" t="str">
        <f t="shared" ca="1" si="654"/>
        <v>d11:Aa11</v>
      </c>
    </row>
    <row r="4956" spans="1:16">
      <c r="A4956" t="str">
        <f t="shared" si="648"/>
        <v>91</v>
      </c>
      <c r="B4956" t="str">
        <f t="shared" ca="1" si="649"/>
        <v>GRP</v>
      </c>
      <c r="C4956" t="s">
        <v>5815</v>
      </c>
      <c r="D4956" t="s">
        <v>6116</v>
      </c>
      <c r="E4956">
        <f t="shared" ca="1" si="650"/>
        <v>0</v>
      </c>
      <c r="H4956" t="str">
        <f t="shared" ca="1" si="651"/>
        <v>'360 GHOST LINE'!</v>
      </c>
      <c r="I4956" t="str">
        <f t="shared" ca="1" si="652"/>
        <v>'360 GHOST LINE'!</v>
      </c>
      <c r="J4956">
        <f t="shared" ca="1" si="647"/>
        <v>0</v>
      </c>
      <c r="K4956">
        <f t="shared" ca="1" si="647"/>
        <v>0</v>
      </c>
      <c r="L4956">
        <f t="shared" ca="1" si="647"/>
        <v>0</v>
      </c>
      <c r="M4956">
        <f t="shared" ca="1" si="647"/>
        <v>0</v>
      </c>
      <c r="N4956">
        <f t="shared" ca="1" si="647"/>
        <v>0</v>
      </c>
      <c r="O4956" t="str">
        <f t="shared" ca="1" si="653"/>
        <v>d:AA</v>
      </c>
      <c r="P4956" t="str">
        <f t="shared" ca="1" si="654"/>
        <v>d11:Aa11</v>
      </c>
    </row>
    <row r="4957" spans="1:16">
      <c r="A4957" t="str">
        <f t="shared" si="648"/>
        <v>91</v>
      </c>
      <c r="B4957" t="str">
        <f t="shared" ca="1" si="649"/>
        <v>GRP</v>
      </c>
      <c r="C4957" t="s">
        <v>5816</v>
      </c>
      <c r="D4957" t="s">
        <v>6117</v>
      </c>
      <c r="E4957">
        <f t="shared" ca="1" si="650"/>
        <v>0</v>
      </c>
      <c r="H4957" t="str">
        <f t="shared" ca="1" si="651"/>
        <v>'360 GHOST LINE'!</v>
      </c>
      <c r="I4957" t="str">
        <f t="shared" ca="1" si="652"/>
        <v>'360 GHOST LINE'!</v>
      </c>
      <c r="J4957">
        <f t="shared" ca="1" si="647"/>
        <v>0</v>
      </c>
      <c r="K4957">
        <f t="shared" ca="1" si="647"/>
        <v>0</v>
      </c>
      <c r="L4957">
        <f t="shared" ca="1" si="647"/>
        <v>0</v>
      </c>
      <c r="M4957">
        <f t="shared" ca="1" si="647"/>
        <v>0</v>
      </c>
      <c r="N4957">
        <f t="shared" ca="1" si="647"/>
        <v>0</v>
      </c>
      <c r="O4957" t="str">
        <f t="shared" ca="1" si="653"/>
        <v>d:AA</v>
      </c>
      <c r="P4957" t="str">
        <f t="shared" ca="1" si="654"/>
        <v>d11:Aa11</v>
      </c>
    </row>
    <row r="4958" spans="1:16">
      <c r="A4958" t="str">
        <f t="shared" si="648"/>
        <v>91</v>
      </c>
      <c r="B4958" t="str">
        <f t="shared" ca="1" si="649"/>
        <v>GRP</v>
      </c>
      <c r="C4958" t="s">
        <v>5817</v>
      </c>
      <c r="D4958" t="s">
        <v>6118</v>
      </c>
      <c r="E4958">
        <f t="shared" ca="1" si="650"/>
        <v>0</v>
      </c>
      <c r="H4958" t="str">
        <f t="shared" ca="1" si="651"/>
        <v>'360 GHOST LINE'!</v>
      </c>
      <c r="I4958" t="str">
        <f t="shared" ca="1" si="652"/>
        <v>'360 GHOST LINE'!</v>
      </c>
      <c r="J4958">
        <f t="shared" ca="1" si="647"/>
        <v>0</v>
      </c>
      <c r="K4958">
        <f t="shared" ca="1" si="647"/>
        <v>0</v>
      </c>
      <c r="L4958">
        <f t="shared" ca="1" si="647"/>
        <v>0</v>
      </c>
      <c r="M4958">
        <f t="shared" ca="1" si="647"/>
        <v>0</v>
      </c>
      <c r="N4958">
        <f t="shared" ca="1" si="647"/>
        <v>0</v>
      </c>
      <c r="O4958" t="str">
        <f t="shared" ca="1" si="653"/>
        <v>d:AA</v>
      </c>
      <c r="P4958" t="str">
        <f t="shared" ca="1" si="654"/>
        <v>d11:Aa11</v>
      </c>
    </row>
    <row r="4959" spans="1:16">
      <c r="A4959" t="str">
        <f t="shared" si="648"/>
        <v>91</v>
      </c>
      <c r="B4959" t="str">
        <f t="shared" ca="1" si="649"/>
        <v>GRP</v>
      </c>
      <c r="C4959" t="s">
        <v>5818</v>
      </c>
      <c r="D4959" t="s">
        <v>6119</v>
      </c>
      <c r="E4959">
        <f t="shared" ca="1" si="650"/>
        <v>0</v>
      </c>
      <c r="H4959" t="str">
        <f t="shared" ca="1" si="651"/>
        <v>'360 GHOST LINE'!</v>
      </c>
      <c r="I4959" t="str">
        <f t="shared" ca="1" si="652"/>
        <v>'360 GHOST LINE'!</v>
      </c>
      <c r="J4959">
        <f t="shared" ca="1" si="647"/>
        <v>0</v>
      </c>
      <c r="K4959">
        <f t="shared" ca="1" si="647"/>
        <v>0</v>
      </c>
      <c r="L4959">
        <f t="shared" ca="1" si="647"/>
        <v>0</v>
      </c>
      <c r="M4959">
        <f t="shared" ca="1" si="647"/>
        <v>0</v>
      </c>
      <c r="N4959">
        <f t="shared" ca="1" si="647"/>
        <v>0</v>
      </c>
      <c r="O4959" t="str">
        <f t="shared" ca="1" si="653"/>
        <v>d:AA</v>
      </c>
      <c r="P4959" t="str">
        <f t="shared" ca="1" si="654"/>
        <v>d11:Aa11</v>
      </c>
    </row>
    <row r="4960" spans="1:16">
      <c r="A4960" t="str">
        <f t="shared" si="648"/>
        <v>91</v>
      </c>
      <c r="B4960" t="str">
        <f ca="1">VLOOKUP(H4960,$A$1:$K$6,11,FALSE)</f>
        <v>GRP</v>
      </c>
      <c r="C4960" t="s">
        <v>5819</v>
      </c>
      <c r="D4960" t="s">
        <v>6120</v>
      </c>
      <c r="E4960">
        <f t="shared" ca="1" si="650"/>
        <v>0</v>
      </c>
      <c r="H4960" t="str">
        <f t="shared" ca="1" si="651"/>
        <v>'360 GHOST LINE'!</v>
      </c>
      <c r="I4960" t="str">
        <f t="shared" ca="1" si="652"/>
        <v>'360 GHOST LINE'!</v>
      </c>
      <c r="J4960">
        <f t="shared" ca="1" si="647"/>
        <v>0</v>
      </c>
      <c r="K4960">
        <f t="shared" ca="1" si="647"/>
        <v>0</v>
      </c>
      <c r="L4960">
        <f t="shared" ca="1" si="647"/>
        <v>0</v>
      </c>
      <c r="M4960">
        <f t="shared" ca="1" si="647"/>
        <v>0</v>
      </c>
      <c r="N4960">
        <f t="shared" ca="1" si="647"/>
        <v>0</v>
      </c>
      <c r="O4960" t="str">
        <f t="shared" ca="1" si="653"/>
        <v>d:AA</v>
      </c>
      <c r="P4960" t="str">
        <f t="shared" ca="1" si="654"/>
        <v>d11:Aa11</v>
      </c>
    </row>
    <row r="4961" spans="1:16">
      <c r="A4961" t="str">
        <f t="shared" si="648"/>
        <v>91</v>
      </c>
      <c r="B4961" t="str">
        <f t="shared" ca="1" si="649"/>
        <v>GRP</v>
      </c>
      <c r="C4961" t="s">
        <v>5820</v>
      </c>
      <c r="D4961" t="s">
        <v>6121</v>
      </c>
      <c r="E4961">
        <f t="shared" ca="1" si="650"/>
        <v>0</v>
      </c>
      <c r="H4961" t="str">
        <f t="shared" ca="1" si="651"/>
        <v>'360 GHOST LINE'!</v>
      </c>
      <c r="I4961" t="str">
        <f t="shared" ca="1" si="652"/>
        <v>'360 GHOST LINE'!</v>
      </c>
      <c r="J4961">
        <f t="shared" ca="1" si="647"/>
        <v>0</v>
      </c>
      <c r="K4961">
        <f t="shared" ca="1" si="647"/>
        <v>0</v>
      </c>
      <c r="L4961">
        <f t="shared" ca="1" si="647"/>
        <v>0</v>
      </c>
      <c r="M4961">
        <f t="shared" ca="1" si="647"/>
        <v>0</v>
      </c>
      <c r="N4961">
        <f t="shared" ca="1" si="647"/>
        <v>0</v>
      </c>
      <c r="O4961" t="str">
        <f t="shared" ca="1" si="653"/>
        <v>d:AA</v>
      </c>
      <c r="P4961" t="str">
        <f t="shared" ca="1" si="654"/>
        <v>d11:Aa11</v>
      </c>
    </row>
    <row r="4962" spans="1:16">
      <c r="A4962" t="str">
        <f t="shared" si="648"/>
        <v>91</v>
      </c>
      <c r="B4962" t="str">
        <f t="shared" ca="1" si="649"/>
        <v>GRP</v>
      </c>
      <c r="C4962" t="s">
        <v>5821</v>
      </c>
      <c r="D4962" t="s">
        <v>6122</v>
      </c>
      <c r="E4962">
        <f t="shared" ca="1" si="650"/>
        <v>0</v>
      </c>
      <c r="H4962" t="str">
        <f t="shared" ca="1" si="651"/>
        <v>'360 GHOST LINE'!</v>
      </c>
      <c r="I4962" t="str">
        <f t="shared" ca="1" si="652"/>
        <v>'360 GHOST LINE'!</v>
      </c>
      <c r="J4962">
        <f t="shared" ca="1" si="647"/>
        <v>0</v>
      </c>
      <c r="K4962">
        <f t="shared" ca="1" si="647"/>
        <v>0</v>
      </c>
      <c r="L4962">
        <f t="shared" ca="1" si="647"/>
        <v>0</v>
      </c>
      <c r="M4962">
        <f t="shared" ca="1" si="647"/>
        <v>0</v>
      </c>
      <c r="N4962">
        <f t="shared" ca="1" si="647"/>
        <v>0</v>
      </c>
      <c r="O4962" t="str">
        <f t="shared" ca="1" si="653"/>
        <v>d:AA</v>
      </c>
      <c r="P4962" t="str">
        <f t="shared" ca="1" si="654"/>
        <v>d11:Aa11</v>
      </c>
    </row>
    <row r="4963" spans="1:16">
      <c r="A4963" t="str">
        <f t="shared" si="648"/>
        <v>91</v>
      </c>
      <c r="B4963" t="str">
        <f t="shared" ca="1" si="649"/>
        <v>GRP</v>
      </c>
      <c r="C4963" t="s">
        <v>5822</v>
      </c>
      <c r="D4963" t="s">
        <v>6123</v>
      </c>
      <c r="E4963">
        <f t="shared" ca="1" si="650"/>
        <v>0</v>
      </c>
      <c r="H4963" t="str">
        <f t="shared" ca="1" si="651"/>
        <v>'360 GHOST LINE'!</v>
      </c>
      <c r="I4963" t="str">
        <f t="shared" ca="1" si="652"/>
        <v>'360 GHOST LINE'!</v>
      </c>
      <c r="J4963">
        <f t="shared" ref="J4963:N5013" ca="1" si="655">IF(IFERROR(VLOOKUP($C4963,INDIRECT(J$14&amp;"D:D"),1,FALSE),0)&lt;&gt;0,J$14,0)</f>
        <v>0</v>
      </c>
      <c r="K4963">
        <f t="shared" ca="1" si="655"/>
        <v>0</v>
      </c>
      <c r="L4963">
        <f t="shared" ca="1" si="655"/>
        <v>0</v>
      </c>
      <c r="M4963">
        <f t="shared" ca="1" si="655"/>
        <v>0</v>
      </c>
      <c r="N4963">
        <f t="shared" ca="1" si="655"/>
        <v>0</v>
      </c>
      <c r="O4963" t="str">
        <f t="shared" ca="1" si="653"/>
        <v>d:AA</v>
      </c>
      <c r="P4963" t="str">
        <f t="shared" ca="1" si="654"/>
        <v>d11:Aa11</v>
      </c>
    </row>
    <row r="4964" spans="1:16">
      <c r="A4964" t="str">
        <f t="shared" si="648"/>
        <v>91</v>
      </c>
      <c r="B4964" t="str">
        <f t="shared" ca="1" si="649"/>
        <v>GRP</v>
      </c>
      <c r="C4964" t="s">
        <v>5823</v>
      </c>
      <c r="D4964" t="s">
        <v>6124</v>
      </c>
      <c r="E4964">
        <f t="shared" ca="1" si="650"/>
        <v>0</v>
      </c>
      <c r="H4964" t="str">
        <f t="shared" ca="1" si="651"/>
        <v>'360 GHOST LINE'!</v>
      </c>
      <c r="I4964" t="str">
        <f t="shared" ca="1" si="652"/>
        <v>'360 GHOST LINE'!</v>
      </c>
      <c r="J4964">
        <f t="shared" ca="1" si="655"/>
        <v>0</v>
      </c>
      <c r="K4964">
        <f t="shared" ca="1" si="655"/>
        <v>0</v>
      </c>
      <c r="L4964">
        <f t="shared" ca="1" si="655"/>
        <v>0</v>
      </c>
      <c r="M4964">
        <f t="shared" ca="1" si="655"/>
        <v>0</v>
      </c>
      <c r="N4964">
        <f t="shared" ca="1" si="655"/>
        <v>0</v>
      </c>
      <c r="O4964" t="str">
        <f t="shared" ca="1" si="653"/>
        <v>d:AA</v>
      </c>
      <c r="P4964" t="str">
        <f t="shared" ca="1" si="654"/>
        <v>d11:Aa11</v>
      </c>
    </row>
    <row r="4965" spans="1:16">
      <c r="A4965" t="str">
        <f t="shared" si="648"/>
        <v>91</v>
      </c>
      <c r="B4965" t="str">
        <f t="shared" ca="1" si="649"/>
        <v>GRP</v>
      </c>
      <c r="C4965" t="s">
        <v>5812</v>
      </c>
      <c r="D4965" t="s">
        <v>5852</v>
      </c>
      <c r="E4965">
        <f t="shared" ca="1" si="650"/>
        <v>0</v>
      </c>
      <c r="H4965" t="str">
        <f t="shared" ca="1" si="651"/>
        <v>'360 GHOST LINE'!</v>
      </c>
      <c r="I4965" t="str">
        <f t="shared" ca="1" si="652"/>
        <v>'360 GHOST LINE'!</v>
      </c>
      <c r="J4965">
        <f t="shared" ca="1" si="655"/>
        <v>0</v>
      </c>
      <c r="K4965">
        <f t="shared" ca="1" si="655"/>
        <v>0</v>
      </c>
      <c r="L4965">
        <f t="shared" ca="1" si="655"/>
        <v>0</v>
      </c>
      <c r="M4965">
        <f t="shared" ca="1" si="655"/>
        <v>0</v>
      </c>
      <c r="N4965">
        <f t="shared" ca="1" si="655"/>
        <v>0</v>
      </c>
      <c r="O4965" t="str">
        <f t="shared" ca="1" si="653"/>
        <v>d:AA</v>
      </c>
      <c r="P4965" t="str">
        <f t="shared" ca="1" si="654"/>
        <v>d11:Aa11</v>
      </c>
    </row>
    <row r="4966" spans="1:16">
      <c r="A4966" t="str">
        <f t="shared" si="648"/>
        <v>90</v>
      </c>
      <c r="B4966" t="str">
        <f t="shared" ca="1" si="649"/>
        <v>GRP</v>
      </c>
      <c r="C4966" t="s">
        <v>5106</v>
      </c>
      <c r="D4966" t="s">
        <v>5732</v>
      </c>
      <c r="E4966">
        <f t="shared" ca="1" si="650"/>
        <v>0</v>
      </c>
      <c r="H4966" t="str">
        <f t="shared" ca="1" si="651"/>
        <v>'360 GHOST LINE'!</v>
      </c>
      <c r="I4966" t="str">
        <f t="shared" ca="1" si="652"/>
        <v>'360 GHOST LINE'!</v>
      </c>
      <c r="J4966">
        <f t="shared" ca="1" si="655"/>
        <v>0</v>
      </c>
      <c r="K4966">
        <f t="shared" ca="1" si="655"/>
        <v>0</v>
      </c>
      <c r="L4966">
        <f t="shared" ca="1" si="655"/>
        <v>0</v>
      </c>
      <c r="M4966">
        <f t="shared" ca="1" si="655"/>
        <v>0</v>
      </c>
      <c r="N4966">
        <f t="shared" ca="1" si="655"/>
        <v>0</v>
      </c>
      <c r="O4966" t="str">
        <f t="shared" ca="1" si="653"/>
        <v>d:AA</v>
      </c>
      <c r="P4966" t="str">
        <f t="shared" ca="1" si="654"/>
        <v>d11:Aa11</v>
      </c>
    </row>
    <row r="4967" spans="1:16">
      <c r="A4967" t="str">
        <f t="shared" si="648"/>
        <v>90</v>
      </c>
      <c r="B4967" t="str">
        <f t="shared" ca="1" si="649"/>
        <v>GRP</v>
      </c>
      <c r="C4967" t="s">
        <v>5120</v>
      </c>
      <c r="D4967" t="s">
        <v>5733</v>
      </c>
      <c r="E4967">
        <f t="shared" ca="1" si="650"/>
        <v>0</v>
      </c>
      <c r="H4967" t="str">
        <f t="shared" ca="1" si="651"/>
        <v>'360 GHOST LINE'!</v>
      </c>
      <c r="I4967" t="str">
        <f t="shared" ca="1" si="652"/>
        <v>'360 GHOST LINE'!</v>
      </c>
      <c r="J4967">
        <f t="shared" ca="1" si="655"/>
        <v>0</v>
      </c>
      <c r="K4967">
        <f t="shared" ca="1" si="655"/>
        <v>0</v>
      </c>
      <c r="L4967">
        <f t="shared" ca="1" si="655"/>
        <v>0</v>
      </c>
      <c r="M4967">
        <f t="shared" ca="1" si="655"/>
        <v>0</v>
      </c>
      <c r="N4967">
        <f t="shared" ca="1" si="655"/>
        <v>0</v>
      </c>
      <c r="O4967" t="str">
        <f t="shared" ca="1" si="653"/>
        <v>d:AA</v>
      </c>
      <c r="P4967" t="str">
        <f t="shared" ca="1" si="654"/>
        <v>d11:Aa11</v>
      </c>
    </row>
    <row r="4968" spans="1:16">
      <c r="A4968" t="str">
        <f t="shared" si="648"/>
        <v>90</v>
      </c>
      <c r="B4968" t="str">
        <f t="shared" ca="1" si="649"/>
        <v>GRP</v>
      </c>
      <c r="C4968" t="s">
        <v>5107</v>
      </c>
      <c r="D4968" t="s">
        <v>5734</v>
      </c>
      <c r="E4968">
        <f t="shared" ca="1" si="650"/>
        <v>0</v>
      </c>
      <c r="H4968" t="str">
        <f t="shared" ca="1" si="651"/>
        <v>'360 GHOST LINE'!</v>
      </c>
      <c r="I4968" t="str">
        <f t="shared" ca="1" si="652"/>
        <v>'360 GHOST LINE'!</v>
      </c>
      <c r="J4968">
        <f t="shared" ca="1" si="655"/>
        <v>0</v>
      </c>
      <c r="K4968">
        <f t="shared" ca="1" si="655"/>
        <v>0</v>
      </c>
      <c r="L4968">
        <f t="shared" ca="1" si="655"/>
        <v>0</v>
      </c>
      <c r="M4968">
        <f t="shared" ca="1" si="655"/>
        <v>0</v>
      </c>
      <c r="N4968">
        <f t="shared" ca="1" si="655"/>
        <v>0</v>
      </c>
      <c r="O4968" t="str">
        <f t="shared" ca="1" si="653"/>
        <v>d:AA</v>
      </c>
      <c r="P4968" t="str">
        <f t="shared" ca="1" si="654"/>
        <v>d11:Aa11</v>
      </c>
    </row>
    <row r="4969" spans="1:16">
      <c r="A4969" t="str">
        <f t="shared" si="648"/>
        <v>90</v>
      </c>
      <c r="B4969" t="str">
        <f t="shared" ca="1" si="649"/>
        <v>GRP</v>
      </c>
      <c r="C4969" t="s">
        <v>5108</v>
      </c>
      <c r="D4969" t="s">
        <v>5735</v>
      </c>
      <c r="E4969">
        <f t="shared" ca="1" si="650"/>
        <v>0</v>
      </c>
      <c r="H4969" t="str">
        <f t="shared" ca="1" si="651"/>
        <v>'360 GHOST LINE'!</v>
      </c>
      <c r="I4969" t="str">
        <f t="shared" ca="1" si="652"/>
        <v>'360 GHOST LINE'!</v>
      </c>
      <c r="J4969">
        <f t="shared" ca="1" si="655"/>
        <v>0</v>
      </c>
      <c r="K4969">
        <f t="shared" ca="1" si="655"/>
        <v>0</v>
      </c>
      <c r="L4969">
        <f t="shared" ca="1" si="655"/>
        <v>0</v>
      </c>
      <c r="M4969">
        <f t="shared" ca="1" si="655"/>
        <v>0</v>
      </c>
      <c r="N4969">
        <f t="shared" ca="1" si="655"/>
        <v>0</v>
      </c>
      <c r="O4969" t="str">
        <f t="shared" ca="1" si="653"/>
        <v>d:AA</v>
      </c>
      <c r="P4969" t="str">
        <f t="shared" ca="1" si="654"/>
        <v>d11:Aa11</v>
      </c>
    </row>
    <row r="4970" spans="1:16">
      <c r="A4970" t="str">
        <f t="shared" si="648"/>
        <v>90</v>
      </c>
      <c r="B4970" t="str">
        <f t="shared" ca="1" si="649"/>
        <v>GRP</v>
      </c>
      <c r="C4970" t="s">
        <v>5109</v>
      </c>
      <c r="D4970" t="s">
        <v>5736</v>
      </c>
      <c r="E4970">
        <f t="shared" ca="1" si="650"/>
        <v>0</v>
      </c>
      <c r="H4970" t="str">
        <f t="shared" ca="1" si="651"/>
        <v>'360 GHOST LINE'!</v>
      </c>
      <c r="I4970" t="str">
        <f t="shared" ca="1" si="652"/>
        <v>'360 GHOST LINE'!</v>
      </c>
      <c r="J4970">
        <f t="shared" ca="1" si="655"/>
        <v>0</v>
      </c>
      <c r="K4970">
        <f t="shared" ca="1" si="655"/>
        <v>0</v>
      </c>
      <c r="L4970">
        <f t="shared" ca="1" si="655"/>
        <v>0</v>
      </c>
      <c r="M4970">
        <f t="shared" ca="1" si="655"/>
        <v>0</v>
      </c>
      <c r="N4970">
        <f t="shared" ca="1" si="655"/>
        <v>0</v>
      </c>
      <c r="O4970" t="str">
        <f t="shared" ca="1" si="653"/>
        <v>d:AA</v>
      </c>
      <c r="P4970" t="str">
        <f t="shared" ca="1" si="654"/>
        <v>d11:Aa11</v>
      </c>
    </row>
    <row r="4971" spans="1:16">
      <c r="A4971" t="str">
        <f t="shared" si="648"/>
        <v>90</v>
      </c>
      <c r="B4971" t="str">
        <f t="shared" ca="1" si="649"/>
        <v>GRP</v>
      </c>
      <c r="C4971" t="s">
        <v>5110</v>
      </c>
      <c r="D4971" t="s">
        <v>5737</v>
      </c>
      <c r="E4971">
        <f t="shared" ca="1" si="650"/>
        <v>0</v>
      </c>
      <c r="H4971" t="str">
        <f t="shared" ca="1" si="651"/>
        <v>'360 GHOST LINE'!</v>
      </c>
      <c r="I4971" t="str">
        <f t="shared" ca="1" si="652"/>
        <v>'360 GHOST LINE'!</v>
      </c>
      <c r="J4971">
        <f t="shared" ca="1" si="655"/>
        <v>0</v>
      </c>
      <c r="K4971">
        <f t="shared" ca="1" si="655"/>
        <v>0</v>
      </c>
      <c r="L4971">
        <f t="shared" ca="1" si="655"/>
        <v>0</v>
      </c>
      <c r="M4971">
        <f t="shared" ca="1" si="655"/>
        <v>0</v>
      </c>
      <c r="N4971">
        <f t="shared" ca="1" si="655"/>
        <v>0</v>
      </c>
      <c r="O4971" t="str">
        <f t="shared" ca="1" si="653"/>
        <v>d:AA</v>
      </c>
      <c r="P4971" t="str">
        <f t="shared" ca="1" si="654"/>
        <v>d11:Aa11</v>
      </c>
    </row>
    <row r="4972" spans="1:16">
      <c r="A4972" t="str">
        <f t="shared" si="648"/>
        <v>90</v>
      </c>
      <c r="B4972" t="str">
        <f t="shared" ca="1" si="649"/>
        <v>GRP</v>
      </c>
      <c r="C4972" t="s">
        <v>5116</v>
      </c>
      <c r="D4972" t="s">
        <v>5738</v>
      </c>
      <c r="E4972">
        <f t="shared" ca="1" si="650"/>
        <v>0</v>
      </c>
      <c r="H4972" t="str">
        <f t="shared" ca="1" si="651"/>
        <v>'360 GHOST LINE'!</v>
      </c>
      <c r="I4972" t="str">
        <f t="shared" ca="1" si="652"/>
        <v>'360 GHOST LINE'!</v>
      </c>
      <c r="J4972">
        <f t="shared" ca="1" si="655"/>
        <v>0</v>
      </c>
      <c r="K4972">
        <f t="shared" ca="1" si="655"/>
        <v>0</v>
      </c>
      <c r="L4972">
        <f t="shared" ca="1" si="655"/>
        <v>0</v>
      </c>
      <c r="M4972">
        <f t="shared" ca="1" si="655"/>
        <v>0</v>
      </c>
      <c r="N4972">
        <f t="shared" ca="1" si="655"/>
        <v>0</v>
      </c>
      <c r="O4972" t="str">
        <f t="shared" ca="1" si="653"/>
        <v>d:AA</v>
      </c>
      <c r="P4972" t="str">
        <f t="shared" ca="1" si="654"/>
        <v>d11:Aa11</v>
      </c>
    </row>
    <row r="4973" spans="1:16">
      <c r="A4973" t="str">
        <f t="shared" si="648"/>
        <v>90</v>
      </c>
      <c r="B4973" t="str">
        <f t="shared" ca="1" si="649"/>
        <v>GRP</v>
      </c>
      <c r="C4973" t="s">
        <v>5111</v>
      </c>
      <c r="D4973" t="s">
        <v>5739</v>
      </c>
      <c r="E4973">
        <f t="shared" ca="1" si="650"/>
        <v>0</v>
      </c>
      <c r="H4973" t="str">
        <f t="shared" ca="1" si="651"/>
        <v>'360 GHOST LINE'!</v>
      </c>
      <c r="I4973" t="str">
        <f t="shared" ca="1" si="652"/>
        <v>'360 GHOST LINE'!</v>
      </c>
      <c r="J4973">
        <f t="shared" ca="1" si="655"/>
        <v>0</v>
      </c>
      <c r="K4973">
        <f t="shared" ca="1" si="655"/>
        <v>0</v>
      </c>
      <c r="L4973">
        <f t="shared" ca="1" si="655"/>
        <v>0</v>
      </c>
      <c r="M4973">
        <f t="shared" ca="1" si="655"/>
        <v>0</v>
      </c>
      <c r="N4973">
        <f t="shared" ca="1" si="655"/>
        <v>0</v>
      </c>
      <c r="O4973" t="str">
        <f t="shared" ca="1" si="653"/>
        <v>d:AA</v>
      </c>
      <c r="P4973" t="str">
        <f t="shared" ca="1" si="654"/>
        <v>d11:Aa11</v>
      </c>
    </row>
    <row r="4974" spans="1:16">
      <c r="A4974" t="str">
        <f t="shared" si="648"/>
        <v>90</v>
      </c>
      <c r="B4974" t="str">
        <f t="shared" ca="1" si="649"/>
        <v>GRP</v>
      </c>
      <c r="C4974" t="s">
        <v>5112</v>
      </c>
      <c r="D4974" t="s">
        <v>5740</v>
      </c>
      <c r="E4974">
        <f t="shared" ca="1" si="650"/>
        <v>0</v>
      </c>
      <c r="H4974" t="str">
        <f t="shared" ca="1" si="651"/>
        <v>'360 GHOST LINE'!</v>
      </c>
      <c r="I4974" t="str">
        <f t="shared" ca="1" si="652"/>
        <v>'360 GHOST LINE'!</v>
      </c>
      <c r="J4974">
        <f t="shared" ca="1" si="655"/>
        <v>0</v>
      </c>
      <c r="K4974">
        <f t="shared" ca="1" si="655"/>
        <v>0</v>
      </c>
      <c r="L4974">
        <f t="shared" ca="1" si="655"/>
        <v>0</v>
      </c>
      <c r="M4974">
        <f t="shared" ca="1" si="655"/>
        <v>0</v>
      </c>
      <c r="N4974">
        <f t="shared" ca="1" si="655"/>
        <v>0</v>
      </c>
      <c r="O4974" t="str">
        <f t="shared" ca="1" si="653"/>
        <v>d:AA</v>
      </c>
      <c r="P4974" t="str">
        <f t="shared" ca="1" si="654"/>
        <v>d11:Aa11</v>
      </c>
    </row>
    <row r="4975" spans="1:16">
      <c r="A4975" t="str">
        <f t="shared" si="648"/>
        <v>90</v>
      </c>
      <c r="B4975" t="str">
        <f t="shared" ca="1" si="649"/>
        <v>GRP</v>
      </c>
      <c r="C4975" t="s">
        <v>5114</v>
      </c>
      <c r="D4975" t="s">
        <v>5741</v>
      </c>
      <c r="E4975">
        <f t="shared" ca="1" si="650"/>
        <v>0</v>
      </c>
      <c r="H4975" t="str">
        <f t="shared" ca="1" si="651"/>
        <v>'360 GHOST LINE'!</v>
      </c>
      <c r="I4975" t="str">
        <f t="shared" ca="1" si="652"/>
        <v>'360 GHOST LINE'!</v>
      </c>
      <c r="J4975">
        <f t="shared" ca="1" si="655"/>
        <v>0</v>
      </c>
      <c r="K4975">
        <f t="shared" ca="1" si="655"/>
        <v>0</v>
      </c>
      <c r="L4975">
        <f t="shared" ca="1" si="655"/>
        <v>0</v>
      </c>
      <c r="M4975">
        <f t="shared" ca="1" si="655"/>
        <v>0</v>
      </c>
      <c r="N4975">
        <f t="shared" ca="1" si="655"/>
        <v>0</v>
      </c>
      <c r="O4975" t="str">
        <f t="shared" ca="1" si="653"/>
        <v>d:AA</v>
      </c>
      <c r="P4975" t="str">
        <f t="shared" ca="1" si="654"/>
        <v>d11:Aa11</v>
      </c>
    </row>
    <row r="4976" spans="1:16">
      <c r="A4976" t="str">
        <f t="shared" si="648"/>
        <v>90</v>
      </c>
      <c r="B4976" t="str">
        <f t="shared" ca="1" si="649"/>
        <v>GRP</v>
      </c>
      <c r="C4976" t="s">
        <v>5113</v>
      </c>
      <c r="D4976" t="s">
        <v>5742</v>
      </c>
      <c r="E4976">
        <f t="shared" ca="1" si="650"/>
        <v>0</v>
      </c>
      <c r="H4976" t="str">
        <f t="shared" ca="1" si="651"/>
        <v>'360 GHOST LINE'!</v>
      </c>
      <c r="I4976" t="str">
        <f t="shared" ca="1" si="652"/>
        <v>'360 GHOST LINE'!</v>
      </c>
      <c r="J4976">
        <f t="shared" ca="1" si="655"/>
        <v>0</v>
      </c>
      <c r="K4976">
        <f t="shared" ca="1" si="655"/>
        <v>0</v>
      </c>
      <c r="L4976">
        <f t="shared" ca="1" si="655"/>
        <v>0</v>
      </c>
      <c r="M4976">
        <f t="shared" ca="1" si="655"/>
        <v>0</v>
      </c>
      <c r="N4976">
        <f t="shared" ca="1" si="655"/>
        <v>0</v>
      </c>
      <c r="O4976" t="str">
        <f t="shared" ca="1" si="653"/>
        <v>d:AA</v>
      </c>
      <c r="P4976" t="str">
        <f t="shared" ca="1" si="654"/>
        <v>d11:Aa11</v>
      </c>
    </row>
    <row r="4977" spans="1:16">
      <c r="A4977" t="str">
        <f t="shared" si="648"/>
        <v>90</v>
      </c>
      <c r="B4977" t="str">
        <f t="shared" ca="1" si="649"/>
        <v>GRP</v>
      </c>
      <c r="C4977" t="s">
        <v>5117</v>
      </c>
      <c r="D4977" t="s">
        <v>5743</v>
      </c>
      <c r="E4977">
        <f t="shared" ca="1" si="650"/>
        <v>0</v>
      </c>
      <c r="H4977" t="str">
        <f t="shared" ca="1" si="651"/>
        <v>'360 GHOST LINE'!</v>
      </c>
      <c r="I4977" t="str">
        <f t="shared" ca="1" si="652"/>
        <v>'360 GHOST LINE'!</v>
      </c>
      <c r="J4977">
        <f t="shared" ca="1" si="655"/>
        <v>0</v>
      </c>
      <c r="K4977">
        <f t="shared" ca="1" si="655"/>
        <v>0</v>
      </c>
      <c r="L4977">
        <f t="shared" ca="1" si="655"/>
        <v>0</v>
      </c>
      <c r="M4977">
        <f t="shared" ca="1" si="655"/>
        <v>0</v>
      </c>
      <c r="N4977">
        <f t="shared" ca="1" si="655"/>
        <v>0</v>
      </c>
      <c r="O4977" t="str">
        <f t="shared" ca="1" si="653"/>
        <v>d:AA</v>
      </c>
      <c r="P4977" t="str">
        <f t="shared" ca="1" si="654"/>
        <v>d11:Aa11</v>
      </c>
    </row>
    <row r="4978" spans="1:16">
      <c r="A4978" t="str">
        <f t="shared" si="648"/>
        <v>90</v>
      </c>
      <c r="B4978" t="str">
        <f t="shared" ca="1" si="649"/>
        <v>GRP</v>
      </c>
      <c r="C4978" t="s">
        <v>5118</v>
      </c>
      <c r="D4978" t="s">
        <v>5744</v>
      </c>
      <c r="E4978">
        <f t="shared" ca="1" si="650"/>
        <v>0</v>
      </c>
      <c r="H4978" t="str">
        <f t="shared" ca="1" si="651"/>
        <v>'360 GHOST LINE'!</v>
      </c>
      <c r="I4978" t="str">
        <f t="shared" ca="1" si="652"/>
        <v>'360 GHOST LINE'!</v>
      </c>
      <c r="J4978">
        <f t="shared" ca="1" si="655"/>
        <v>0</v>
      </c>
      <c r="K4978">
        <f t="shared" ca="1" si="655"/>
        <v>0</v>
      </c>
      <c r="L4978">
        <f t="shared" ca="1" si="655"/>
        <v>0</v>
      </c>
      <c r="M4978">
        <f t="shared" ca="1" si="655"/>
        <v>0</v>
      </c>
      <c r="N4978">
        <f t="shared" ca="1" si="655"/>
        <v>0</v>
      </c>
      <c r="O4978" t="str">
        <f t="shared" ca="1" si="653"/>
        <v>d:AA</v>
      </c>
      <c r="P4978" t="str">
        <f t="shared" ca="1" si="654"/>
        <v>d11:Aa11</v>
      </c>
    </row>
    <row r="4979" spans="1:16">
      <c r="A4979" t="str">
        <f t="shared" si="648"/>
        <v>90</v>
      </c>
      <c r="B4979" t="str">
        <f t="shared" ca="1" si="649"/>
        <v>GRP</v>
      </c>
      <c r="C4979" t="s">
        <v>5119</v>
      </c>
      <c r="D4979" t="s">
        <v>5745</v>
      </c>
      <c r="E4979">
        <f t="shared" ca="1" si="650"/>
        <v>0</v>
      </c>
      <c r="H4979" t="str">
        <f t="shared" ca="1" si="651"/>
        <v>'360 GHOST LINE'!</v>
      </c>
      <c r="I4979" t="str">
        <f t="shared" ca="1" si="652"/>
        <v>'360 GHOST LINE'!</v>
      </c>
      <c r="J4979">
        <f t="shared" ca="1" si="655"/>
        <v>0</v>
      </c>
      <c r="K4979">
        <f t="shared" ca="1" si="655"/>
        <v>0</v>
      </c>
      <c r="L4979">
        <f t="shared" ca="1" si="655"/>
        <v>0</v>
      </c>
      <c r="M4979">
        <f t="shared" ca="1" si="655"/>
        <v>0</v>
      </c>
      <c r="N4979">
        <f t="shared" ca="1" si="655"/>
        <v>0</v>
      </c>
      <c r="O4979" t="str">
        <f t="shared" ca="1" si="653"/>
        <v>d:AA</v>
      </c>
      <c r="P4979" t="str">
        <f t="shared" ca="1" si="654"/>
        <v>d11:Aa11</v>
      </c>
    </row>
    <row r="4980" spans="1:16">
      <c r="A4980" t="str">
        <f t="shared" si="648"/>
        <v>90</v>
      </c>
      <c r="B4980" t="str">
        <f t="shared" ca="1" si="649"/>
        <v>GRP</v>
      </c>
      <c r="C4980" t="s">
        <v>5131</v>
      </c>
      <c r="D4980" t="s">
        <v>5746</v>
      </c>
      <c r="E4980">
        <f t="shared" ca="1" si="650"/>
        <v>0</v>
      </c>
      <c r="H4980" t="str">
        <f t="shared" ca="1" si="651"/>
        <v>'360 GHOST LINE'!</v>
      </c>
      <c r="I4980" t="str">
        <f t="shared" ca="1" si="652"/>
        <v>'360 GHOST LINE'!</v>
      </c>
      <c r="J4980">
        <f t="shared" ca="1" si="655"/>
        <v>0</v>
      </c>
      <c r="K4980">
        <f t="shared" ca="1" si="655"/>
        <v>0</v>
      </c>
      <c r="L4980">
        <f t="shared" ca="1" si="655"/>
        <v>0</v>
      </c>
      <c r="M4980">
        <f t="shared" ca="1" si="655"/>
        <v>0</v>
      </c>
      <c r="N4980">
        <f t="shared" ca="1" si="655"/>
        <v>0</v>
      </c>
      <c r="O4980" t="str">
        <f t="shared" ca="1" si="653"/>
        <v>d:AA</v>
      </c>
      <c r="P4980" t="str">
        <f t="shared" ca="1" si="654"/>
        <v>d11:Aa11</v>
      </c>
    </row>
    <row r="4981" spans="1:16">
      <c r="A4981" t="str">
        <f t="shared" si="648"/>
        <v>90</v>
      </c>
      <c r="B4981" t="str">
        <f t="shared" ca="1" si="649"/>
        <v>GRP</v>
      </c>
      <c r="C4981" t="s">
        <v>5811</v>
      </c>
      <c r="D4981" t="s">
        <v>5840</v>
      </c>
      <c r="E4981">
        <f t="shared" ca="1" si="650"/>
        <v>0</v>
      </c>
      <c r="H4981" t="str">
        <f t="shared" ca="1" si="651"/>
        <v>'360 GHOST LINE'!</v>
      </c>
      <c r="I4981" t="str">
        <f t="shared" ca="1" si="652"/>
        <v>'360 GHOST LINE'!</v>
      </c>
      <c r="J4981">
        <f t="shared" ca="1" si="655"/>
        <v>0</v>
      </c>
      <c r="K4981">
        <f t="shared" ca="1" si="655"/>
        <v>0</v>
      </c>
      <c r="L4981">
        <f t="shared" ca="1" si="655"/>
        <v>0</v>
      </c>
      <c r="M4981">
        <f t="shared" ca="1" si="655"/>
        <v>0</v>
      </c>
      <c r="N4981">
        <f t="shared" ca="1" si="655"/>
        <v>0</v>
      </c>
      <c r="O4981" t="str">
        <f t="shared" ca="1" si="653"/>
        <v>d:AA</v>
      </c>
      <c r="P4981" t="str">
        <f t="shared" ca="1" si="654"/>
        <v>d11:Aa11</v>
      </c>
    </row>
    <row r="4982" spans="1:16">
      <c r="A4982" t="str">
        <f t="shared" si="648"/>
        <v>90</v>
      </c>
      <c r="B4982" t="str">
        <f t="shared" ca="1" si="649"/>
        <v>GRP</v>
      </c>
      <c r="C4982" t="s">
        <v>5809</v>
      </c>
      <c r="D4982" t="s">
        <v>6125</v>
      </c>
      <c r="E4982">
        <f t="shared" ca="1" si="650"/>
        <v>0</v>
      </c>
      <c r="H4982" t="str">
        <f t="shared" ca="1" si="651"/>
        <v>'360 GHOST LINE'!</v>
      </c>
      <c r="I4982" t="str">
        <f t="shared" ca="1" si="652"/>
        <v>'360 GHOST LINE'!</v>
      </c>
      <c r="J4982">
        <f t="shared" ca="1" si="655"/>
        <v>0</v>
      </c>
      <c r="K4982">
        <f t="shared" ca="1" si="655"/>
        <v>0</v>
      </c>
      <c r="L4982">
        <f t="shared" ca="1" si="655"/>
        <v>0</v>
      </c>
      <c r="M4982">
        <f t="shared" ca="1" si="655"/>
        <v>0</v>
      </c>
      <c r="N4982">
        <f t="shared" ca="1" si="655"/>
        <v>0</v>
      </c>
      <c r="O4982" t="str">
        <f t="shared" ca="1" si="653"/>
        <v>d:AA</v>
      </c>
      <c r="P4982" t="str">
        <f t="shared" ca="1" si="654"/>
        <v>d11:Aa11</v>
      </c>
    </row>
    <row r="4983" spans="1:16">
      <c r="A4983" t="str">
        <f t="shared" si="648"/>
        <v>90</v>
      </c>
      <c r="B4983" t="str">
        <f t="shared" ca="1" si="649"/>
        <v>GRP</v>
      </c>
      <c r="C4983" t="s">
        <v>5813</v>
      </c>
      <c r="D4983" t="s">
        <v>6126</v>
      </c>
      <c r="E4983">
        <f t="shared" ca="1" si="650"/>
        <v>0</v>
      </c>
      <c r="H4983" t="str">
        <f t="shared" ca="1" si="651"/>
        <v>'360 GHOST LINE'!</v>
      </c>
      <c r="I4983" t="str">
        <f t="shared" ca="1" si="652"/>
        <v>'360 GHOST LINE'!</v>
      </c>
      <c r="J4983">
        <f t="shared" ca="1" si="655"/>
        <v>0</v>
      </c>
      <c r="K4983">
        <f t="shared" ca="1" si="655"/>
        <v>0</v>
      </c>
      <c r="L4983">
        <f t="shared" ca="1" si="655"/>
        <v>0</v>
      </c>
      <c r="M4983">
        <f t="shared" ca="1" si="655"/>
        <v>0</v>
      </c>
      <c r="N4983">
        <f t="shared" ca="1" si="655"/>
        <v>0</v>
      </c>
      <c r="O4983" t="str">
        <f t="shared" ca="1" si="653"/>
        <v>d:AA</v>
      </c>
      <c r="P4983" t="str">
        <f t="shared" ca="1" si="654"/>
        <v>d11:Aa11</v>
      </c>
    </row>
    <row r="4984" spans="1:16">
      <c r="A4984" t="str">
        <f t="shared" si="648"/>
        <v>90</v>
      </c>
      <c r="B4984" t="str">
        <f t="shared" ca="1" si="649"/>
        <v>GRP</v>
      </c>
      <c r="C4984" t="s">
        <v>5814</v>
      </c>
      <c r="D4984" t="s">
        <v>6127</v>
      </c>
      <c r="E4984">
        <f t="shared" ca="1" si="650"/>
        <v>0</v>
      </c>
      <c r="H4984" t="str">
        <f t="shared" ca="1" si="651"/>
        <v>'360 GHOST LINE'!</v>
      </c>
      <c r="I4984" t="str">
        <f t="shared" ca="1" si="652"/>
        <v>'360 GHOST LINE'!</v>
      </c>
      <c r="J4984">
        <f t="shared" ca="1" si="655"/>
        <v>0</v>
      </c>
      <c r="K4984">
        <f t="shared" ca="1" si="655"/>
        <v>0</v>
      </c>
      <c r="L4984">
        <f t="shared" ca="1" si="655"/>
        <v>0</v>
      </c>
      <c r="M4984">
        <f t="shared" ca="1" si="655"/>
        <v>0</v>
      </c>
      <c r="N4984">
        <f t="shared" ca="1" si="655"/>
        <v>0</v>
      </c>
      <c r="O4984" t="str">
        <f t="shared" ca="1" si="653"/>
        <v>d:AA</v>
      </c>
      <c r="P4984" t="str">
        <f t="shared" ca="1" si="654"/>
        <v>d11:Aa11</v>
      </c>
    </row>
    <row r="4985" spans="1:16">
      <c r="A4985" t="str">
        <f t="shared" ref="A4985:A5048" si="656">MID(D4985,LEN(C4985)+2,LEN(D4985)-LEN(C4985))</f>
        <v>90</v>
      </c>
      <c r="B4985" t="str">
        <f t="shared" ref="B4985:B5048" ca="1" si="657">VLOOKUP(H4985,$A$1:$K$6,11,FALSE)</f>
        <v>GRP</v>
      </c>
      <c r="C4985" t="s">
        <v>5815</v>
      </c>
      <c r="D4985" t="s">
        <v>6128</v>
      </c>
      <c r="E4985">
        <f t="shared" ca="1" si="650"/>
        <v>0</v>
      </c>
      <c r="H4985" t="str">
        <f t="shared" ca="1" si="651"/>
        <v>'360 GHOST LINE'!</v>
      </c>
      <c r="I4985" t="str">
        <f t="shared" ca="1" si="652"/>
        <v>'360 GHOST LINE'!</v>
      </c>
      <c r="J4985">
        <f t="shared" ca="1" si="655"/>
        <v>0</v>
      </c>
      <c r="K4985">
        <f t="shared" ca="1" si="655"/>
        <v>0</v>
      </c>
      <c r="L4985">
        <f t="shared" ca="1" si="655"/>
        <v>0</v>
      </c>
      <c r="M4985">
        <f t="shared" ca="1" si="655"/>
        <v>0</v>
      </c>
      <c r="N4985">
        <f t="shared" ca="1" si="655"/>
        <v>0</v>
      </c>
      <c r="O4985" t="str">
        <f t="shared" ca="1" si="653"/>
        <v>d:AA</v>
      </c>
      <c r="P4985" t="str">
        <f t="shared" ca="1" si="654"/>
        <v>d11:Aa11</v>
      </c>
    </row>
    <row r="4986" spans="1:16">
      <c r="A4986" t="str">
        <f t="shared" si="656"/>
        <v>90</v>
      </c>
      <c r="B4986" t="str">
        <f t="shared" ca="1" si="657"/>
        <v>GRP</v>
      </c>
      <c r="C4986" t="s">
        <v>5816</v>
      </c>
      <c r="D4986" t="s">
        <v>6129</v>
      </c>
      <c r="E4986">
        <f t="shared" ref="E4986:E5049" ca="1" si="658">IFERROR(VLOOKUP(C4986,INDIRECT($H4986&amp;$O4986),MATCH($A4986,INDIRECT($H4986&amp;$P4986),0),FALSE),0)</f>
        <v>0</v>
      </c>
      <c r="H4986" t="str">
        <f t="shared" ref="H4986:H5049" ca="1" si="659">IF(I4986&lt;&gt;0,I4986,IF(J4986&lt;&gt;0,J4986,IF(K4986&lt;&gt;0,K4986,IF(L4986&lt;&gt;0,L4986,IF(M4986&lt;&gt;0,M4986,N4986)))))</f>
        <v>'360 GHOST LINE'!</v>
      </c>
      <c r="I4986" t="str">
        <f t="shared" ref="I4986:I5049" ca="1" si="660">IF(IFERROR(VLOOKUP(C4986,INDIRECT($I$14&amp;"D:D"),1,FALSE),0)&lt;&gt;0,I$14,0)</f>
        <v>'360 GHOST LINE'!</v>
      </c>
      <c r="J4986">
        <f t="shared" ca="1" si="655"/>
        <v>0</v>
      </c>
      <c r="K4986">
        <f t="shared" ca="1" si="655"/>
        <v>0</v>
      </c>
      <c r="L4986">
        <f t="shared" ca="1" si="655"/>
        <v>0</v>
      </c>
      <c r="M4986">
        <f t="shared" ca="1" si="655"/>
        <v>0</v>
      </c>
      <c r="N4986">
        <f t="shared" ca="1" si="655"/>
        <v>0</v>
      </c>
      <c r="O4986" t="str">
        <f t="shared" ca="1" si="653"/>
        <v>d:AA</v>
      </c>
      <c r="P4986" t="str">
        <f t="shared" ca="1" si="654"/>
        <v>d11:Aa11</v>
      </c>
    </row>
    <row r="4987" spans="1:16">
      <c r="A4987" t="str">
        <f t="shared" si="656"/>
        <v>90</v>
      </c>
      <c r="B4987" t="str">
        <f t="shared" ca="1" si="657"/>
        <v>GRP</v>
      </c>
      <c r="C4987" t="s">
        <v>5817</v>
      </c>
      <c r="D4987" t="s">
        <v>6130</v>
      </c>
      <c r="E4987">
        <f t="shared" ca="1" si="658"/>
        <v>0</v>
      </c>
      <c r="H4987" t="str">
        <f t="shared" ca="1" si="659"/>
        <v>'360 GHOST LINE'!</v>
      </c>
      <c r="I4987" t="str">
        <f t="shared" ca="1" si="660"/>
        <v>'360 GHOST LINE'!</v>
      </c>
      <c r="J4987">
        <f t="shared" ca="1" si="655"/>
        <v>0</v>
      </c>
      <c r="K4987">
        <f t="shared" ca="1" si="655"/>
        <v>0</v>
      </c>
      <c r="L4987">
        <f t="shared" ca="1" si="655"/>
        <v>0</v>
      </c>
      <c r="M4987">
        <f t="shared" ca="1" si="655"/>
        <v>0</v>
      </c>
      <c r="N4987">
        <f t="shared" ca="1" si="655"/>
        <v>0</v>
      </c>
      <c r="O4987" t="str">
        <f t="shared" ca="1" si="653"/>
        <v>d:AA</v>
      </c>
      <c r="P4987" t="str">
        <f t="shared" ca="1" si="654"/>
        <v>d11:Aa11</v>
      </c>
    </row>
    <row r="4988" spans="1:16">
      <c r="A4988" t="str">
        <f t="shared" si="656"/>
        <v>90</v>
      </c>
      <c r="B4988" t="str">
        <f t="shared" ca="1" si="657"/>
        <v>GRP</v>
      </c>
      <c r="C4988" t="s">
        <v>5818</v>
      </c>
      <c r="D4988" t="s">
        <v>6131</v>
      </c>
      <c r="E4988">
        <f t="shared" ca="1" si="658"/>
        <v>0</v>
      </c>
      <c r="H4988" t="str">
        <f t="shared" ca="1" si="659"/>
        <v>'360 GHOST LINE'!</v>
      </c>
      <c r="I4988" t="str">
        <f t="shared" ca="1" si="660"/>
        <v>'360 GHOST LINE'!</v>
      </c>
      <c r="J4988">
        <f t="shared" ca="1" si="655"/>
        <v>0</v>
      </c>
      <c r="K4988">
        <f t="shared" ca="1" si="655"/>
        <v>0</v>
      </c>
      <c r="L4988">
        <f t="shared" ca="1" si="655"/>
        <v>0</v>
      </c>
      <c r="M4988">
        <f t="shared" ca="1" si="655"/>
        <v>0</v>
      </c>
      <c r="N4988">
        <f t="shared" ca="1" si="655"/>
        <v>0</v>
      </c>
      <c r="O4988" t="str">
        <f t="shared" ca="1" si="653"/>
        <v>d:AA</v>
      </c>
      <c r="P4988" t="str">
        <f t="shared" ca="1" si="654"/>
        <v>d11:Aa11</v>
      </c>
    </row>
    <row r="4989" spans="1:16">
      <c r="A4989" t="str">
        <f t="shared" si="656"/>
        <v>90</v>
      </c>
      <c r="B4989" t="str">
        <f t="shared" ca="1" si="657"/>
        <v>GRP</v>
      </c>
      <c r="C4989" t="s">
        <v>5819</v>
      </c>
      <c r="D4989" t="s">
        <v>6132</v>
      </c>
      <c r="E4989">
        <f t="shared" ca="1" si="658"/>
        <v>0</v>
      </c>
      <c r="H4989" t="str">
        <f t="shared" ca="1" si="659"/>
        <v>'360 GHOST LINE'!</v>
      </c>
      <c r="I4989" t="str">
        <f t="shared" ca="1" si="660"/>
        <v>'360 GHOST LINE'!</v>
      </c>
      <c r="J4989">
        <f t="shared" ca="1" si="655"/>
        <v>0</v>
      </c>
      <c r="K4989">
        <f t="shared" ca="1" si="655"/>
        <v>0</v>
      </c>
      <c r="L4989">
        <f t="shared" ca="1" si="655"/>
        <v>0</v>
      </c>
      <c r="M4989">
        <f t="shared" ca="1" si="655"/>
        <v>0</v>
      </c>
      <c r="N4989">
        <f t="shared" ca="1" si="655"/>
        <v>0</v>
      </c>
      <c r="O4989" t="str">
        <f t="shared" ca="1" si="653"/>
        <v>d:AA</v>
      </c>
      <c r="P4989" t="str">
        <f t="shared" ca="1" si="654"/>
        <v>d11:Aa11</v>
      </c>
    </row>
    <row r="4990" spans="1:16">
      <c r="A4990" t="str">
        <f t="shared" si="656"/>
        <v>90</v>
      </c>
      <c r="B4990" t="str">
        <f t="shared" ca="1" si="657"/>
        <v>GRP</v>
      </c>
      <c r="C4990" t="s">
        <v>5820</v>
      </c>
      <c r="D4990" t="s">
        <v>6133</v>
      </c>
      <c r="E4990">
        <f t="shared" ca="1" si="658"/>
        <v>0</v>
      </c>
      <c r="H4990" t="str">
        <f t="shared" ca="1" si="659"/>
        <v>'360 GHOST LINE'!</v>
      </c>
      <c r="I4990" t="str">
        <f t="shared" ca="1" si="660"/>
        <v>'360 GHOST LINE'!</v>
      </c>
      <c r="J4990">
        <f t="shared" ca="1" si="655"/>
        <v>0</v>
      </c>
      <c r="K4990">
        <f t="shared" ca="1" si="655"/>
        <v>0</v>
      </c>
      <c r="L4990">
        <f t="shared" ca="1" si="655"/>
        <v>0</v>
      </c>
      <c r="M4990">
        <f t="shared" ca="1" si="655"/>
        <v>0</v>
      </c>
      <c r="N4990">
        <f t="shared" ca="1" si="655"/>
        <v>0</v>
      </c>
      <c r="O4990" t="str">
        <f t="shared" ca="1" si="653"/>
        <v>d:AA</v>
      </c>
      <c r="P4990" t="str">
        <f t="shared" ca="1" si="654"/>
        <v>d11:Aa11</v>
      </c>
    </row>
    <row r="4991" spans="1:16">
      <c r="A4991" t="str">
        <f t="shared" si="656"/>
        <v>90</v>
      </c>
      <c r="B4991" t="str">
        <f t="shared" ca="1" si="657"/>
        <v>GRP</v>
      </c>
      <c r="C4991" t="s">
        <v>5821</v>
      </c>
      <c r="D4991" t="s">
        <v>6134</v>
      </c>
      <c r="E4991">
        <f t="shared" ca="1" si="658"/>
        <v>0</v>
      </c>
      <c r="H4991" t="str">
        <f t="shared" ca="1" si="659"/>
        <v>'360 GHOST LINE'!</v>
      </c>
      <c r="I4991" t="str">
        <f t="shared" ca="1" si="660"/>
        <v>'360 GHOST LINE'!</v>
      </c>
      <c r="J4991">
        <f t="shared" ca="1" si="655"/>
        <v>0</v>
      </c>
      <c r="K4991">
        <f t="shared" ca="1" si="655"/>
        <v>0</v>
      </c>
      <c r="L4991">
        <f t="shared" ca="1" si="655"/>
        <v>0</v>
      </c>
      <c r="M4991">
        <f t="shared" ca="1" si="655"/>
        <v>0</v>
      </c>
      <c r="N4991">
        <f t="shared" ca="1" si="655"/>
        <v>0</v>
      </c>
      <c r="O4991" t="str">
        <f t="shared" ca="1" si="653"/>
        <v>d:AA</v>
      </c>
      <c r="P4991" t="str">
        <f t="shared" ca="1" si="654"/>
        <v>d11:Aa11</v>
      </c>
    </row>
    <row r="4992" spans="1:16">
      <c r="A4992" t="str">
        <f t="shared" si="656"/>
        <v>90</v>
      </c>
      <c r="B4992" t="str">
        <f t="shared" ca="1" si="657"/>
        <v>GRP</v>
      </c>
      <c r="C4992" t="s">
        <v>5822</v>
      </c>
      <c r="D4992" t="s">
        <v>6135</v>
      </c>
      <c r="E4992">
        <f t="shared" ca="1" si="658"/>
        <v>0</v>
      </c>
      <c r="H4992" t="str">
        <f t="shared" ca="1" si="659"/>
        <v>'360 GHOST LINE'!</v>
      </c>
      <c r="I4992" t="str">
        <f t="shared" ca="1" si="660"/>
        <v>'360 GHOST LINE'!</v>
      </c>
      <c r="J4992">
        <f t="shared" ca="1" si="655"/>
        <v>0</v>
      </c>
      <c r="K4992">
        <f t="shared" ca="1" si="655"/>
        <v>0</v>
      </c>
      <c r="L4992">
        <f t="shared" ca="1" si="655"/>
        <v>0</v>
      </c>
      <c r="M4992">
        <f t="shared" ca="1" si="655"/>
        <v>0</v>
      </c>
      <c r="N4992">
        <f t="shared" ca="1" si="655"/>
        <v>0</v>
      </c>
      <c r="O4992" t="str">
        <f t="shared" ca="1" si="653"/>
        <v>d:AA</v>
      </c>
      <c r="P4992" t="str">
        <f t="shared" ca="1" si="654"/>
        <v>d11:Aa11</v>
      </c>
    </row>
    <row r="4993" spans="1:16">
      <c r="A4993" t="str">
        <f t="shared" si="656"/>
        <v>90</v>
      </c>
      <c r="B4993" t="str">
        <f t="shared" ca="1" si="657"/>
        <v>GRP</v>
      </c>
      <c r="C4993" t="s">
        <v>5823</v>
      </c>
      <c r="D4993" t="s">
        <v>6136</v>
      </c>
      <c r="E4993">
        <f t="shared" ca="1" si="658"/>
        <v>0</v>
      </c>
      <c r="H4993" t="str">
        <f t="shared" ca="1" si="659"/>
        <v>'360 GHOST LINE'!</v>
      </c>
      <c r="I4993" t="str">
        <f t="shared" ca="1" si="660"/>
        <v>'360 GHOST LINE'!</v>
      </c>
      <c r="J4993">
        <f t="shared" ca="1" si="655"/>
        <v>0</v>
      </c>
      <c r="K4993">
        <f t="shared" ca="1" si="655"/>
        <v>0</v>
      </c>
      <c r="L4993">
        <f t="shared" ca="1" si="655"/>
        <v>0</v>
      </c>
      <c r="M4993">
        <f t="shared" ca="1" si="655"/>
        <v>0</v>
      </c>
      <c r="N4993">
        <f t="shared" ca="1" si="655"/>
        <v>0</v>
      </c>
      <c r="O4993" t="str">
        <f t="shared" ca="1" si="653"/>
        <v>d:AA</v>
      </c>
      <c r="P4993" t="str">
        <f t="shared" ca="1" si="654"/>
        <v>d11:Aa11</v>
      </c>
    </row>
    <row r="4994" spans="1:16">
      <c r="A4994" t="str">
        <f t="shared" si="656"/>
        <v>90</v>
      </c>
      <c r="B4994" t="str">
        <f t="shared" ca="1" si="657"/>
        <v>GRP</v>
      </c>
      <c r="C4994" t="s">
        <v>5812</v>
      </c>
      <c r="D4994" t="s">
        <v>5853</v>
      </c>
      <c r="E4994">
        <f t="shared" ca="1" si="658"/>
        <v>0</v>
      </c>
      <c r="H4994" t="str">
        <f t="shared" ca="1" si="659"/>
        <v>'360 GHOST LINE'!</v>
      </c>
      <c r="I4994" t="str">
        <f t="shared" ca="1" si="660"/>
        <v>'360 GHOST LINE'!</v>
      </c>
      <c r="J4994">
        <f t="shared" ca="1" si="655"/>
        <v>0</v>
      </c>
      <c r="K4994">
        <f t="shared" ca="1" si="655"/>
        <v>0</v>
      </c>
      <c r="L4994">
        <f t="shared" ca="1" si="655"/>
        <v>0</v>
      </c>
      <c r="M4994">
        <f t="shared" ca="1" si="655"/>
        <v>0</v>
      </c>
      <c r="N4994">
        <f t="shared" ca="1" si="655"/>
        <v>0</v>
      </c>
      <c r="O4994" t="str">
        <f t="shared" ca="1" si="653"/>
        <v>d:AA</v>
      </c>
      <c r="P4994" t="str">
        <f t="shared" ca="1" si="654"/>
        <v>d11:Aa11</v>
      </c>
    </row>
    <row r="4995" spans="1:16">
      <c r="A4995" t="str">
        <f t="shared" si="656"/>
        <v>89</v>
      </c>
      <c r="B4995" t="str">
        <f t="shared" ca="1" si="657"/>
        <v>GRP</v>
      </c>
      <c r="C4995" t="s">
        <v>5106</v>
      </c>
      <c r="D4995" t="s">
        <v>5747</v>
      </c>
      <c r="E4995">
        <f t="shared" ca="1" si="658"/>
        <v>0</v>
      </c>
      <c r="H4995" t="str">
        <f t="shared" ca="1" si="659"/>
        <v>'360 GHOST LINE'!</v>
      </c>
      <c r="I4995" t="str">
        <f t="shared" ca="1" si="660"/>
        <v>'360 GHOST LINE'!</v>
      </c>
      <c r="J4995">
        <f t="shared" ca="1" si="655"/>
        <v>0</v>
      </c>
      <c r="K4995">
        <f t="shared" ca="1" si="655"/>
        <v>0</v>
      </c>
      <c r="L4995">
        <f t="shared" ca="1" si="655"/>
        <v>0</v>
      </c>
      <c r="M4995">
        <f t="shared" ca="1" si="655"/>
        <v>0</v>
      </c>
      <c r="N4995">
        <f t="shared" ca="1" si="655"/>
        <v>0</v>
      </c>
      <c r="O4995" t="str">
        <f t="shared" ca="1" si="653"/>
        <v>d:AA</v>
      </c>
      <c r="P4995" t="str">
        <f t="shared" ca="1" si="654"/>
        <v>d11:Aa11</v>
      </c>
    </row>
    <row r="4996" spans="1:16">
      <c r="A4996" t="str">
        <f t="shared" si="656"/>
        <v>89</v>
      </c>
      <c r="B4996" t="str">
        <f t="shared" ca="1" si="657"/>
        <v>GRP</v>
      </c>
      <c r="C4996" t="s">
        <v>5120</v>
      </c>
      <c r="D4996" t="s">
        <v>5748</v>
      </c>
      <c r="E4996">
        <f t="shared" ca="1" si="658"/>
        <v>0</v>
      </c>
      <c r="H4996" t="str">
        <f t="shared" ca="1" si="659"/>
        <v>'360 GHOST LINE'!</v>
      </c>
      <c r="I4996" t="str">
        <f t="shared" ca="1" si="660"/>
        <v>'360 GHOST LINE'!</v>
      </c>
      <c r="J4996">
        <f t="shared" ca="1" si="655"/>
        <v>0</v>
      </c>
      <c r="K4996">
        <f t="shared" ca="1" si="655"/>
        <v>0</v>
      </c>
      <c r="L4996">
        <f t="shared" ca="1" si="655"/>
        <v>0</v>
      </c>
      <c r="M4996">
        <f t="shared" ca="1" si="655"/>
        <v>0</v>
      </c>
      <c r="N4996">
        <f t="shared" ca="1" si="655"/>
        <v>0</v>
      </c>
      <c r="O4996" t="str">
        <f t="shared" ca="1" si="653"/>
        <v>d:AA</v>
      </c>
      <c r="P4996" t="str">
        <f t="shared" ca="1" si="654"/>
        <v>d11:Aa11</v>
      </c>
    </row>
    <row r="4997" spans="1:16">
      <c r="A4997" t="str">
        <f t="shared" si="656"/>
        <v>89</v>
      </c>
      <c r="B4997" t="str">
        <f t="shared" ca="1" si="657"/>
        <v>GRP</v>
      </c>
      <c r="C4997" t="s">
        <v>5107</v>
      </c>
      <c r="D4997" t="s">
        <v>5749</v>
      </c>
      <c r="E4997">
        <f t="shared" ca="1" si="658"/>
        <v>0</v>
      </c>
      <c r="H4997" t="str">
        <f t="shared" ca="1" si="659"/>
        <v>'360 GHOST LINE'!</v>
      </c>
      <c r="I4997" t="str">
        <f t="shared" ca="1" si="660"/>
        <v>'360 GHOST LINE'!</v>
      </c>
      <c r="J4997">
        <f t="shared" ca="1" si="655"/>
        <v>0</v>
      </c>
      <c r="K4997">
        <f t="shared" ca="1" si="655"/>
        <v>0</v>
      </c>
      <c r="L4997">
        <f t="shared" ca="1" si="655"/>
        <v>0</v>
      </c>
      <c r="M4997">
        <f t="shared" ca="1" si="655"/>
        <v>0</v>
      </c>
      <c r="N4997">
        <f t="shared" ca="1" si="655"/>
        <v>0</v>
      </c>
      <c r="O4997" t="str">
        <f t="shared" ca="1" si="653"/>
        <v>d:AA</v>
      </c>
      <c r="P4997" t="str">
        <f t="shared" ca="1" si="654"/>
        <v>d11:Aa11</v>
      </c>
    </row>
    <row r="4998" spans="1:16">
      <c r="A4998" t="str">
        <f t="shared" si="656"/>
        <v>89</v>
      </c>
      <c r="B4998" t="str">
        <f t="shared" ca="1" si="657"/>
        <v>GRP</v>
      </c>
      <c r="C4998" t="s">
        <v>5108</v>
      </c>
      <c r="D4998" t="s">
        <v>5750</v>
      </c>
      <c r="E4998">
        <f t="shared" ca="1" si="658"/>
        <v>0</v>
      </c>
      <c r="H4998" t="str">
        <f t="shared" ca="1" si="659"/>
        <v>'360 GHOST LINE'!</v>
      </c>
      <c r="I4998" t="str">
        <f t="shared" ca="1" si="660"/>
        <v>'360 GHOST LINE'!</v>
      </c>
      <c r="J4998">
        <f t="shared" ca="1" si="655"/>
        <v>0</v>
      </c>
      <c r="K4998">
        <f t="shared" ca="1" si="655"/>
        <v>0</v>
      </c>
      <c r="L4998">
        <f t="shared" ca="1" si="655"/>
        <v>0</v>
      </c>
      <c r="M4998">
        <f t="shared" ca="1" si="655"/>
        <v>0</v>
      </c>
      <c r="N4998">
        <f t="shared" ca="1" si="655"/>
        <v>0</v>
      </c>
      <c r="O4998" t="str">
        <f t="shared" ca="1" si="653"/>
        <v>d:AA</v>
      </c>
      <c r="P4998" t="str">
        <f t="shared" ca="1" si="654"/>
        <v>d11:Aa11</v>
      </c>
    </row>
    <row r="4999" spans="1:16">
      <c r="A4999" t="str">
        <f t="shared" si="656"/>
        <v>89</v>
      </c>
      <c r="B4999" t="str">
        <f t="shared" ca="1" si="657"/>
        <v>GRP</v>
      </c>
      <c r="C4999" t="s">
        <v>5109</v>
      </c>
      <c r="D4999" t="s">
        <v>5751</v>
      </c>
      <c r="E4999">
        <f t="shared" ca="1" si="658"/>
        <v>0</v>
      </c>
      <c r="H4999" t="str">
        <f t="shared" ca="1" si="659"/>
        <v>'360 GHOST LINE'!</v>
      </c>
      <c r="I4999" t="str">
        <f t="shared" ca="1" si="660"/>
        <v>'360 GHOST LINE'!</v>
      </c>
      <c r="J4999">
        <f t="shared" ca="1" si="655"/>
        <v>0</v>
      </c>
      <c r="K4999">
        <f t="shared" ca="1" si="655"/>
        <v>0</v>
      </c>
      <c r="L4999">
        <f t="shared" ca="1" si="655"/>
        <v>0</v>
      </c>
      <c r="M4999">
        <f t="shared" ca="1" si="655"/>
        <v>0</v>
      </c>
      <c r="N4999">
        <f t="shared" ca="1" si="655"/>
        <v>0</v>
      </c>
      <c r="O4999" t="str">
        <f t="shared" ca="1" si="653"/>
        <v>d:AA</v>
      </c>
      <c r="P4999" t="str">
        <f t="shared" ca="1" si="654"/>
        <v>d11:Aa11</v>
      </c>
    </row>
    <row r="5000" spans="1:16">
      <c r="A5000" t="str">
        <f t="shared" si="656"/>
        <v>89</v>
      </c>
      <c r="B5000" t="str">
        <f t="shared" ca="1" si="657"/>
        <v>GRP</v>
      </c>
      <c r="C5000" t="s">
        <v>5110</v>
      </c>
      <c r="D5000" t="s">
        <v>5752</v>
      </c>
      <c r="E5000">
        <f t="shared" ca="1" si="658"/>
        <v>0</v>
      </c>
      <c r="H5000" t="str">
        <f t="shared" ca="1" si="659"/>
        <v>'360 GHOST LINE'!</v>
      </c>
      <c r="I5000" t="str">
        <f t="shared" ca="1" si="660"/>
        <v>'360 GHOST LINE'!</v>
      </c>
      <c r="J5000">
        <f t="shared" ca="1" si="655"/>
        <v>0</v>
      </c>
      <c r="K5000">
        <f t="shared" ca="1" si="655"/>
        <v>0</v>
      </c>
      <c r="L5000">
        <f t="shared" ca="1" si="655"/>
        <v>0</v>
      </c>
      <c r="M5000">
        <f t="shared" ca="1" si="655"/>
        <v>0</v>
      </c>
      <c r="N5000">
        <f t="shared" ca="1" si="655"/>
        <v>0</v>
      </c>
      <c r="O5000" t="str">
        <f t="shared" ca="1" si="653"/>
        <v>d:AA</v>
      </c>
      <c r="P5000" t="str">
        <f t="shared" ca="1" si="654"/>
        <v>d11:Aa11</v>
      </c>
    </row>
    <row r="5001" spans="1:16">
      <c r="A5001" t="str">
        <f t="shared" si="656"/>
        <v>89</v>
      </c>
      <c r="B5001" t="str">
        <f t="shared" ca="1" si="657"/>
        <v>GRP</v>
      </c>
      <c r="C5001" t="s">
        <v>5116</v>
      </c>
      <c r="D5001" t="s">
        <v>5753</v>
      </c>
      <c r="E5001">
        <f t="shared" ca="1" si="658"/>
        <v>0</v>
      </c>
      <c r="H5001" t="str">
        <f t="shared" ca="1" si="659"/>
        <v>'360 GHOST LINE'!</v>
      </c>
      <c r="I5001" t="str">
        <f t="shared" ca="1" si="660"/>
        <v>'360 GHOST LINE'!</v>
      </c>
      <c r="J5001">
        <f t="shared" ca="1" si="655"/>
        <v>0</v>
      </c>
      <c r="K5001">
        <f t="shared" ca="1" si="655"/>
        <v>0</v>
      </c>
      <c r="L5001">
        <f t="shared" ca="1" si="655"/>
        <v>0</v>
      </c>
      <c r="M5001">
        <f t="shared" ca="1" si="655"/>
        <v>0</v>
      </c>
      <c r="N5001">
        <f t="shared" ca="1" si="655"/>
        <v>0</v>
      </c>
      <c r="O5001" t="str">
        <f t="shared" ca="1" si="653"/>
        <v>d:AA</v>
      </c>
      <c r="P5001" t="str">
        <f t="shared" ca="1" si="654"/>
        <v>d11:Aa11</v>
      </c>
    </row>
    <row r="5002" spans="1:16">
      <c r="A5002" t="str">
        <f t="shared" si="656"/>
        <v>89</v>
      </c>
      <c r="B5002" t="str">
        <f t="shared" ca="1" si="657"/>
        <v>GRP</v>
      </c>
      <c r="C5002" t="s">
        <v>5111</v>
      </c>
      <c r="D5002" t="s">
        <v>5754</v>
      </c>
      <c r="E5002">
        <f t="shared" ca="1" si="658"/>
        <v>0</v>
      </c>
      <c r="H5002" t="str">
        <f t="shared" ca="1" si="659"/>
        <v>'360 GHOST LINE'!</v>
      </c>
      <c r="I5002" t="str">
        <f t="shared" ca="1" si="660"/>
        <v>'360 GHOST LINE'!</v>
      </c>
      <c r="J5002">
        <f t="shared" ca="1" si="655"/>
        <v>0</v>
      </c>
      <c r="K5002">
        <f t="shared" ca="1" si="655"/>
        <v>0</v>
      </c>
      <c r="L5002">
        <f t="shared" ca="1" si="655"/>
        <v>0</v>
      </c>
      <c r="M5002">
        <f t="shared" ca="1" si="655"/>
        <v>0</v>
      </c>
      <c r="N5002">
        <f t="shared" ca="1" si="655"/>
        <v>0</v>
      </c>
      <c r="O5002" t="str">
        <f t="shared" ca="1" si="653"/>
        <v>d:AA</v>
      </c>
      <c r="P5002" t="str">
        <f t="shared" ca="1" si="654"/>
        <v>d11:Aa11</v>
      </c>
    </row>
    <row r="5003" spans="1:16">
      <c r="A5003" t="str">
        <f t="shared" si="656"/>
        <v>89</v>
      </c>
      <c r="B5003" t="str">
        <f t="shared" ca="1" si="657"/>
        <v>GRP</v>
      </c>
      <c r="C5003" t="s">
        <v>5112</v>
      </c>
      <c r="D5003" t="s">
        <v>5755</v>
      </c>
      <c r="E5003">
        <f t="shared" ca="1" si="658"/>
        <v>0</v>
      </c>
      <c r="H5003" t="str">
        <f t="shared" ca="1" si="659"/>
        <v>'360 GHOST LINE'!</v>
      </c>
      <c r="I5003" t="str">
        <f t="shared" ca="1" si="660"/>
        <v>'360 GHOST LINE'!</v>
      </c>
      <c r="J5003">
        <f t="shared" ca="1" si="655"/>
        <v>0</v>
      </c>
      <c r="K5003">
        <f t="shared" ca="1" si="655"/>
        <v>0</v>
      </c>
      <c r="L5003">
        <f t="shared" ca="1" si="655"/>
        <v>0</v>
      </c>
      <c r="M5003">
        <f t="shared" ca="1" si="655"/>
        <v>0</v>
      </c>
      <c r="N5003">
        <f t="shared" ca="1" si="655"/>
        <v>0</v>
      </c>
      <c r="O5003" t="str">
        <f t="shared" ca="1" si="653"/>
        <v>d:AA</v>
      </c>
      <c r="P5003" t="str">
        <f t="shared" ca="1" si="654"/>
        <v>d11:Aa11</v>
      </c>
    </row>
    <row r="5004" spans="1:16">
      <c r="A5004" t="str">
        <f t="shared" si="656"/>
        <v>89</v>
      </c>
      <c r="B5004" t="str">
        <f t="shared" ca="1" si="657"/>
        <v>GRP</v>
      </c>
      <c r="C5004" t="s">
        <v>5114</v>
      </c>
      <c r="D5004" t="s">
        <v>5756</v>
      </c>
      <c r="E5004">
        <f t="shared" ca="1" si="658"/>
        <v>0</v>
      </c>
      <c r="H5004" t="str">
        <f t="shared" ca="1" si="659"/>
        <v>'360 GHOST LINE'!</v>
      </c>
      <c r="I5004" t="str">
        <f t="shared" ca="1" si="660"/>
        <v>'360 GHOST LINE'!</v>
      </c>
      <c r="J5004">
        <f t="shared" ca="1" si="655"/>
        <v>0</v>
      </c>
      <c r="K5004">
        <f t="shared" ca="1" si="655"/>
        <v>0</v>
      </c>
      <c r="L5004">
        <f t="shared" ca="1" si="655"/>
        <v>0</v>
      </c>
      <c r="M5004">
        <f t="shared" ca="1" si="655"/>
        <v>0</v>
      </c>
      <c r="N5004">
        <f t="shared" ca="1" si="655"/>
        <v>0</v>
      </c>
      <c r="O5004" t="str">
        <f t="shared" ca="1" si="653"/>
        <v>d:AA</v>
      </c>
      <c r="P5004" t="str">
        <f t="shared" ca="1" si="654"/>
        <v>d11:Aa11</v>
      </c>
    </row>
    <row r="5005" spans="1:16">
      <c r="A5005" t="str">
        <f t="shared" si="656"/>
        <v>89</v>
      </c>
      <c r="B5005" t="str">
        <f t="shared" ca="1" si="657"/>
        <v>GRP</v>
      </c>
      <c r="C5005" t="s">
        <v>5113</v>
      </c>
      <c r="D5005" t="s">
        <v>5757</v>
      </c>
      <c r="E5005">
        <f t="shared" ca="1" si="658"/>
        <v>0</v>
      </c>
      <c r="H5005" t="str">
        <f t="shared" ca="1" si="659"/>
        <v>'360 GHOST LINE'!</v>
      </c>
      <c r="I5005" t="str">
        <f t="shared" ca="1" si="660"/>
        <v>'360 GHOST LINE'!</v>
      </c>
      <c r="J5005">
        <f t="shared" ca="1" si="655"/>
        <v>0</v>
      </c>
      <c r="K5005">
        <f t="shared" ca="1" si="655"/>
        <v>0</v>
      </c>
      <c r="L5005">
        <f t="shared" ca="1" si="655"/>
        <v>0</v>
      </c>
      <c r="M5005">
        <f t="shared" ca="1" si="655"/>
        <v>0</v>
      </c>
      <c r="N5005">
        <f t="shared" ca="1" si="655"/>
        <v>0</v>
      </c>
      <c r="O5005" t="str">
        <f t="shared" ca="1" si="653"/>
        <v>d:AA</v>
      </c>
      <c r="P5005" t="str">
        <f t="shared" ca="1" si="654"/>
        <v>d11:Aa11</v>
      </c>
    </row>
    <row r="5006" spans="1:16">
      <c r="A5006" t="str">
        <f t="shared" si="656"/>
        <v>89</v>
      </c>
      <c r="B5006" t="str">
        <f t="shared" ca="1" si="657"/>
        <v>GRP</v>
      </c>
      <c r="C5006" t="s">
        <v>5117</v>
      </c>
      <c r="D5006" t="s">
        <v>5758</v>
      </c>
      <c r="E5006">
        <f t="shared" ca="1" si="658"/>
        <v>0</v>
      </c>
      <c r="H5006" t="str">
        <f t="shared" ca="1" si="659"/>
        <v>'360 GHOST LINE'!</v>
      </c>
      <c r="I5006" t="str">
        <f t="shared" ca="1" si="660"/>
        <v>'360 GHOST LINE'!</v>
      </c>
      <c r="J5006">
        <f t="shared" ca="1" si="655"/>
        <v>0</v>
      </c>
      <c r="K5006">
        <f t="shared" ca="1" si="655"/>
        <v>0</v>
      </c>
      <c r="L5006">
        <f t="shared" ca="1" si="655"/>
        <v>0</v>
      </c>
      <c r="M5006">
        <f t="shared" ca="1" si="655"/>
        <v>0</v>
      </c>
      <c r="N5006">
        <f t="shared" ca="1" si="655"/>
        <v>0</v>
      </c>
      <c r="O5006" t="str">
        <f t="shared" ca="1" si="653"/>
        <v>d:AA</v>
      </c>
      <c r="P5006" t="str">
        <f t="shared" ca="1" si="654"/>
        <v>d11:Aa11</v>
      </c>
    </row>
    <row r="5007" spans="1:16">
      <c r="A5007" t="str">
        <f t="shared" si="656"/>
        <v>89</v>
      </c>
      <c r="B5007" t="str">
        <f t="shared" ca="1" si="657"/>
        <v>GRP</v>
      </c>
      <c r="C5007" t="s">
        <v>5118</v>
      </c>
      <c r="D5007" t="s">
        <v>5759</v>
      </c>
      <c r="E5007">
        <f t="shared" ca="1" si="658"/>
        <v>0</v>
      </c>
      <c r="H5007" t="str">
        <f t="shared" ca="1" si="659"/>
        <v>'360 GHOST LINE'!</v>
      </c>
      <c r="I5007" t="str">
        <f t="shared" ca="1" si="660"/>
        <v>'360 GHOST LINE'!</v>
      </c>
      <c r="J5007">
        <f t="shared" ca="1" si="655"/>
        <v>0</v>
      </c>
      <c r="K5007">
        <f t="shared" ca="1" si="655"/>
        <v>0</v>
      </c>
      <c r="L5007">
        <f t="shared" ca="1" si="655"/>
        <v>0</v>
      </c>
      <c r="M5007">
        <f t="shared" ca="1" si="655"/>
        <v>0</v>
      </c>
      <c r="N5007">
        <f t="shared" ca="1" si="655"/>
        <v>0</v>
      </c>
      <c r="O5007" t="str">
        <f t="shared" ca="1" si="653"/>
        <v>d:AA</v>
      </c>
      <c r="P5007" t="str">
        <f t="shared" ca="1" si="654"/>
        <v>d11:Aa11</v>
      </c>
    </row>
    <row r="5008" spans="1:16">
      <c r="A5008" t="str">
        <f t="shared" si="656"/>
        <v>89</v>
      </c>
      <c r="B5008" t="str">
        <f t="shared" ca="1" si="657"/>
        <v>GRP</v>
      </c>
      <c r="C5008" t="s">
        <v>5119</v>
      </c>
      <c r="D5008" t="s">
        <v>5760</v>
      </c>
      <c r="E5008">
        <f t="shared" ca="1" si="658"/>
        <v>0</v>
      </c>
      <c r="H5008" t="str">
        <f t="shared" ca="1" si="659"/>
        <v>'360 GHOST LINE'!</v>
      </c>
      <c r="I5008" t="str">
        <f t="shared" ca="1" si="660"/>
        <v>'360 GHOST LINE'!</v>
      </c>
      <c r="J5008">
        <f t="shared" ca="1" si="655"/>
        <v>0</v>
      </c>
      <c r="K5008">
        <f t="shared" ca="1" si="655"/>
        <v>0</v>
      </c>
      <c r="L5008">
        <f t="shared" ca="1" si="655"/>
        <v>0</v>
      </c>
      <c r="M5008">
        <f t="shared" ca="1" si="655"/>
        <v>0</v>
      </c>
      <c r="N5008">
        <f t="shared" ca="1" si="655"/>
        <v>0</v>
      </c>
      <c r="O5008" t="str">
        <f t="shared" ref="O5008:O5071" ca="1" si="661">VLOOKUP($H5008,$G$8:$I$13,2,FALSE)</f>
        <v>d:AA</v>
      </c>
      <c r="P5008" t="str">
        <f t="shared" ref="P5008:P5071" ca="1" si="662">VLOOKUP($H5008,$G$8:$I$13,3,FALSE)</f>
        <v>d11:Aa11</v>
      </c>
    </row>
    <row r="5009" spans="1:16">
      <c r="A5009" t="str">
        <f t="shared" si="656"/>
        <v>89</v>
      </c>
      <c r="B5009" t="str">
        <f t="shared" ca="1" si="657"/>
        <v>GRP</v>
      </c>
      <c r="C5009" t="s">
        <v>5131</v>
      </c>
      <c r="D5009" t="s">
        <v>5761</v>
      </c>
      <c r="E5009">
        <f t="shared" ca="1" si="658"/>
        <v>0</v>
      </c>
      <c r="H5009" t="str">
        <f t="shared" ca="1" si="659"/>
        <v>'360 GHOST LINE'!</v>
      </c>
      <c r="I5009" t="str">
        <f t="shared" ca="1" si="660"/>
        <v>'360 GHOST LINE'!</v>
      </c>
      <c r="J5009">
        <f t="shared" ca="1" si="655"/>
        <v>0</v>
      </c>
      <c r="K5009">
        <f t="shared" ca="1" si="655"/>
        <v>0</v>
      </c>
      <c r="L5009">
        <f t="shared" ca="1" si="655"/>
        <v>0</v>
      </c>
      <c r="M5009">
        <f t="shared" ca="1" si="655"/>
        <v>0</v>
      </c>
      <c r="N5009">
        <f t="shared" ca="1" si="655"/>
        <v>0</v>
      </c>
      <c r="O5009" t="str">
        <f t="shared" ca="1" si="661"/>
        <v>d:AA</v>
      </c>
      <c r="P5009" t="str">
        <f t="shared" ca="1" si="662"/>
        <v>d11:Aa11</v>
      </c>
    </row>
    <row r="5010" spans="1:16">
      <c r="A5010" t="str">
        <f t="shared" si="656"/>
        <v>89</v>
      </c>
      <c r="B5010" t="str">
        <f t="shared" ca="1" si="657"/>
        <v>GRP</v>
      </c>
      <c r="C5010" t="s">
        <v>5811</v>
      </c>
      <c r="D5010" t="s">
        <v>5841</v>
      </c>
      <c r="E5010">
        <f t="shared" ca="1" si="658"/>
        <v>0</v>
      </c>
      <c r="H5010" t="str">
        <f t="shared" ca="1" si="659"/>
        <v>'360 GHOST LINE'!</v>
      </c>
      <c r="I5010" t="str">
        <f t="shared" ca="1" si="660"/>
        <v>'360 GHOST LINE'!</v>
      </c>
      <c r="J5010">
        <f t="shared" ca="1" si="655"/>
        <v>0</v>
      </c>
      <c r="K5010">
        <f t="shared" ca="1" si="655"/>
        <v>0</v>
      </c>
      <c r="L5010">
        <f t="shared" ca="1" si="655"/>
        <v>0</v>
      </c>
      <c r="M5010">
        <f t="shared" ca="1" si="655"/>
        <v>0</v>
      </c>
      <c r="N5010">
        <f t="shared" ca="1" si="655"/>
        <v>0</v>
      </c>
      <c r="O5010" t="str">
        <f t="shared" ca="1" si="661"/>
        <v>d:AA</v>
      </c>
      <c r="P5010" t="str">
        <f t="shared" ca="1" si="662"/>
        <v>d11:Aa11</v>
      </c>
    </row>
    <row r="5011" spans="1:16">
      <c r="A5011" t="str">
        <f t="shared" si="656"/>
        <v>89</v>
      </c>
      <c r="B5011" t="str">
        <f t="shared" ca="1" si="657"/>
        <v>GRP</v>
      </c>
      <c r="C5011" t="s">
        <v>5809</v>
      </c>
      <c r="D5011" t="s">
        <v>6137</v>
      </c>
      <c r="E5011">
        <f t="shared" ca="1" si="658"/>
        <v>0</v>
      </c>
      <c r="H5011" t="str">
        <f t="shared" ca="1" si="659"/>
        <v>'360 GHOST LINE'!</v>
      </c>
      <c r="I5011" t="str">
        <f t="shared" ca="1" si="660"/>
        <v>'360 GHOST LINE'!</v>
      </c>
      <c r="J5011">
        <f t="shared" ca="1" si="655"/>
        <v>0</v>
      </c>
      <c r="K5011">
        <f t="shared" ca="1" si="655"/>
        <v>0</v>
      </c>
      <c r="L5011">
        <f t="shared" ca="1" si="655"/>
        <v>0</v>
      </c>
      <c r="M5011">
        <f t="shared" ca="1" si="655"/>
        <v>0</v>
      </c>
      <c r="N5011">
        <f t="shared" ca="1" si="655"/>
        <v>0</v>
      </c>
      <c r="O5011" t="str">
        <f t="shared" ca="1" si="661"/>
        <v>d:AA</v>
      </c>
      <c r="P5011" t="str">
        <f t="shared" ca="1" si="662"/>
        <v>d11:Aa11</v>
      </c>
    </row>
    <row r="5012" spans="1:16">
      <c r="A5012" t="str">
        <f t="shared" si="656"/>
        <v>89</v>
      </c>
      <c r="B5012" t="str">
        <f t="shared" ca="1" si="657"/>
        <v>GRP</v>
      </c>
      <c r="C5012" t="s">
        <v>5813</v>
      </c>
      <c r="D5012" t="s">
        <v>6138</v>
      </c>
      <c r="E5012">
        <f t="shared" ca="1" si="658"/>
        <v>0</v>
      </c>
      <c r="H5012" t="str">
        <f t="shared" ca="1" si="659"/>
        <v>'360 GHOST LINE'!</v>
      </c>
      <c r="I5012" t="str">
        <f t="shared" ca="1" si="660"/>
        <v>'360 GHOST LINE'!</v>
      </c>
      <c r="J5012">
        <f t="shared" ca="1" si="655"/>
        <v>0</v>
      </c>
      <c r="K5012">
        <f t="shared" ca="1" si="655"/>
        <v>0</v>
      </c>
      <c r="L5012">
        <f t="shared" ca="1" si="655"/>
        <v>0</v>
      </c>
      <c r="M5012">
        <f t="shared" ca="1" si="655"/>
        <v>0</v>
      </c>
      <c r="N5012">
        <f t="shared" ca="1" si="655"/>
        <v>0</v>
      </c>
      <c r="O5012" t="str">
        <f t="shared" ca="1" si="661"/>
        <v>d:AA</v>
      </c>
      <c r="P5012" t="str">
        <f t="shared" ca="1" si="662"/>
        <v>d11:Aa11</v>
      </c>
    </row>
    <row r="5013" spans="1:16">
      <c r="A5013" t="str">
        <f t="shared" si="656"/>
        <v>89</v>
      </c>
      <c r="B5013" t="str">
        <f t="shared" ca="1" si="657"/>
        <v>GRP</v>
      </c>
      <c r="C5013" t="s">
        <v>5814</v>
      </c>
      <c r="D5013" t="s">
        <v>6139</v>
      </c>
      <c r="E5013">
        <f t="shared" ca="1" si="658"/>
        <v>0</v>
      </c>
      <c r="H5013" t="str">
        <f t="shared" ca="1" si="659"/>
        <v>'360 GHOST LINE'!</v>
      </c>
      <c r="I5013" t="str">
        <f t="shared" ca="1" si="660"/>
        <v>'360 GHOST LINE'!</v>
      </c>
      <c r="J5013">
        <f t="shared" ca="1" si="655"/>
        <v>0</v>
      </c>
      <c r="K5013">
        <f t="shared" ca="1" si="655"/>
        <v>0</v>
      </c>
      <c r="L5013">
        <f t="shared" ca="1" si="655"/>
        <v>0</v>
      </c>
      <c r="M5013">
        <f t="shared" ca="1" si="655"/>
        <v>0</v>
      </c>
      <c r="N5013">
        <f t="shared" ca="1" si="655"/>
        <v>0</v>
      </c>
      <c r="O5013" t="str">
        <f t="shared" ca="1" si="661"/>
        <v>d:AA</v>
      </c>
      <c r="P5013" t="str">
        <f t="shared" ca="1" si="662"/>
        <v>d11:Aa11</v>
      </c>
    </row>
    <row r="5014" spans="1:16">
      <c r="A5014" t="str">
        <f t="shared" si="656"/>
        <v>89</v>
      </c>
      <c r="B5014" t="str">
        <f t="shared" ca="1" si="657"/>
        <v>GRP</v>
      </c>
      <c r="C5014" t="s">
        <v>5815</v>
      </c>
      <c r="D5014" t="s">
        <v>6140</v>
      </c>
      <c r="E5014">
        <f t="shared" ca="1" si="658"/>
        <v>0</v>
      </c>
      <c r="H5014" t="str">
        <f t="shared" ca="1" si="659"/>
        <v>'360 GHOST LINE'!</v>
      </c>
      <c r="I5014" t="str">
        <f t="shared" ca="1" si="660"/>
        <v>'360 GHOST LINE'!</v>
      </c>
      <c r="J5014">
        <f t="shared" ref="J5014:N5064" ca="1" si="663">IF(IFERROR(VLOOKUP($C5014,INDIRECT(J$14&amp;"D:D"),1,FALSE),0)&lt;&gt;0,J$14,0)</f>
        <v>0</v>
      </c>
      <c r="K5014">
        <f t="shared" ca="1" si="663"/>
        <v>0</v>
      </c>
      <c r="L5014">
        <f t="shared" ca="1" si="663"/>
        <v>0</v>
      </c>
      <c r="M5014">
        <f t="shared" ca="1" si="663"/>
        <v>0</v>
      </c>
      <c r="N5014">
        <f t="shared" ca="1" si="663"/>
        <v>0</v>
      </c>
      <c r="O5014" t="str">
        <f t="shared" ca="1" si="661"/>
        <v>d:AA</v>
      </c>
      <c r="P5014" t="str">
        <f t="shared" ca="1" si="662"/>
        <v>d11:Aa11</v>
      </c>
    </row>
    <row r="5015" spans="1:16">
      <c r="A5015" t="str">
        <f t="shared" si="656"/>
        <v>89</v>
      </c>
      <c r="B5015" t="str">
        <f t="shared" ca="1" si="657"/>
        <v>GRP</v>
      </c>
      <c r="C5015" t="s">
        <v>5816</v>
      </c>
      <c r="D5015" t="s">
        <v>6141</v>
      </c>
      <c r="E5015">
        <f t="shared" ca="1" si="658"/>
        <v>0</v>
      </c>
      <c r="H5015" t="str">
        <f t="shared" ca="1" si="659"/>
        <v>'360 GHOST LINE'!</v>
      </c>
      <c r="I5015" t="str">
        <f t="shared" ca="1" si="660"/>
        <v>'360 GHOST LINE'!</v>
      </c>
      <c r="J5015">
        <f t="shared" ca="1" si="663"/>
        <v>0</v>
      </c>
      <c r="K5015">
        <f t="shared" ca="1" si="663"/>
        <v>0</v>
      </c>
      <c r="L5015">
        <f t="shared" ca="1" si="663"/>
        <v>0</v>
      </c>
      <c r="M5015">
        <f t="shared" ca="1" si="663"/>
        <v>0</v>
      </c>
      <c r="N5015">
        <f t="shared" ca="1" si="663"/>
        <v>0</v>
      </c>
      <c r="O5015" t="str">
        <f t="shared" ca="1" si="661"/>
        <v>d:AA</v>
      </c>
      <c r="P5015" t="str">
        <f t="shared" ca="1" si="662"/>
        <v>d11:Aa11</v>
      </c>
    </row>
    <row r="5016" spans="1:16">
      <c r="A5016" t="str">
        <f t="shared" si="656"/>
        <v>89</v>
      </c>
      <c r="B5016" t="str">
        <f t="shared" ca="1" si="657"/>
        <v>GRP</v>
      </c>
      <c r="C5016" t="s">
        <v>5817</v>
      </c>
      <c r="D5016" t="s">
        <v>6142</v>
      </c>
      <c r="E5016">
        <f t="shared" ca="1" si="658"/>
        <v>0</v>
      </c>
      <c r="H5016" t="str">
        <f t="shared" ca="1" si="659"/>
        <v>'360 GHOST LINE'!</v>
      </c>
      <c r="I5016" t="str">
        <f t="shared" ca="1" si="660"/>
        <v>'360 GHOST LINE'!</v>
      </c>
      <c r="J5016">
        <f t="shared" ca="1" si="663"/>
        <v>0</v>
      </c>
      <c r="K5016">
        <f t="shared" ca="1" si="663"/>
        <v>0</v>
      </c>
      <c r="L5016">
        <f t="shared" ca="1" si="663"/>
        <v>0</v>
      </c>
      <c r="M5016">
        <f t="shared" ca="1" si="663"/>
        <v>0</v>
      </c>
      <c r="N5016">
        <f t="shared" ca="1" si="663"/>
        <v>0</v>
      </c>
      <c r="O5016" t="str">
        <f t="shared" ca="1" si="661"/>
        <v>d:AA</v>
      </c>
      <c r="P5016" t="str">
        <f t="shared" ca="1" si="662"/>
        <v>d11:Aa11</v>
      </c>
    </row>
    <row r="5017" spans="1:16">
      <c r="A5017" t="str">
        <f t="shared" si="656"/>
        <v>89</v>
      </c>
      <c r="B5017" t="str">
        <f t="shared" ca="1" si="657"/>
        <v>GRP</v>
      </c>
      <c r="C5017" t="s">
        <v>5818</v>
      </c>
      <c r="D5017" t="s">
        <v>6143</v>
      </c>
      <c r="E5017">
        <f t="shared" ca="1" si="658"/>
        <v>0</v>
      </c>
      <c r="H5017" t="str">
        <f t="shared" ca="1" si="659"/>
        <v>'360 GHOST LINE'!</v>
      </c>
      <c r="I5017" t="str">
        <f t="shared" ca="1" si="660"/>
        <v>'360 GHOST LINE'!</v>
      </c>
      <c r="J5017">
        <f t="shared" ca="1" si="663"/>
        <v>0</v>
      </c>
      <c r="K5017">
        <f t="shared" ca="1" si="663"/>
        <v>0</v>
      </c>
      <c r="L5017">
        <f t="shared" ca="1" si="663"/>
        <v>0</v>
      </c>
      <c r="M5017">
        <f t="shared" ca="1" si="663"/>
        <v>0</v>
      </c>
      <c r="N5017">
        <f t="shared" ca="1" si="663"/>
        <v>0</v>
      </c>
      <c r="O5017" t="str">
        <f t="shared" ca="1" si="661"/>
        <v>d:AA</v>
      </c>
      <c r="P5017" t="str">
        <f t="shared" ca="1" si="662"/>
        <v>d11:Aa11</v>
      </c>
    </row>
    <row r="5018" spans="1:16">
      <c r="A5018" t="str">
        <f t="shared" si="656"/>
        <v>89</v>
      </c>
      <c r="B5018" t="str">
        <f t="shared" ca="1" si="657"/>
        <v>GRP</v>
      </c>
      <c r="C5018" t="s">
        <v>5819</v>
      </c>
      <c r="D5018" t="s">
        <v>6144</v>
      </c>
      <c r="E5018">
        <f t="shared" ca="1" si="658"/>
        <v>0</v>
      </c>
      <c r="H5018" t="str">
        <f t="shared" ca="1" si="659"/>
        <v>'360 GHOST LINE'!</v>
      </c>
      <c r="I5018" t="str">
        <f t="shared" ca="1" si="660"/>
        <v>'360 GHOST LINE'!</v>
      </c>
      <c r="J5018">
        <f t="shared" ca="1" si="663"/>
        <v>0</v>
      </c>
      <c r="K5018">
        <f t="shared" ca="1" si="663"/>
        <v>0</v>
      </c>
      <c r="L5018">
        <f t="shared" ca="1" si="663"/>
        <v>0</v>
      </c>
      <c r="M5018">
        <f t="shared" ca="1" si="663"/>
        <v>0</v>
      </c>
      <c r="N5018">
        <f t="shared" ca="1" si="663"/>
        <v>0</v>
      </c>
      <c r="O5018" t="str">
        <f t="shared" ca="1" si="661"/>
        <v>d:AA</v>
      </c>
      <c r="P5018" t="str">
        <f t="shared" ca="1" si="662"/>
        <v>d11:Aa11</v>
      </c>
    </row>
    <row r="5019" spans="1:16">
      <c r="A5019" t="str">
        <f t="shared" si="656"/>
        <v>89</v>
      </c>
      <c r="B5019" t="str">
        <f t="shared" ca="1" si="657"/>
        <v>GRP</v>
      </c>
      <c r="C5019" t="s">
        <v>5820</v>
      </c>
      <c r="D5019" t="s">
        <v>6145</v>
      </c>
      <c r="E5019">
        <f t="shared" ca="1" si="658"/>
        <v>0</v>
      </c>
      <c r="H5019" t="str">
        <f t="shared" ca="1" si="659"/>
        <v>'360 GHOST LINE'!</v>
      </c>
      <c r="I5019" t="str">
        <f t="shared" ca="1" si="660"/>
        <v>'360 GHOST LINE'!</v>
      </c>
      <c r="J5019">
        <f t="shared" ca="1" si="663"/>
        <v>0</v>
      </c>
      <c r="K5019">
        <f t="shared" ca="1" si="663"/>
        <v>0</v>
      </c>
      <c r="L5019">
        <f t="shared" ca="1" si="663"/>
        <v>0</v>
      </c>
      <c r="M5019">
        <f t="shared" ca="1" si="663"/>
        <v>0</v>
      </c>
      <c r="N5019">
        <f t="shared" ca="1" si="663"/>
        <v>0</v>
      </c>
      <c r="O5019" t="str">
        <f t="shared" ca="1" si="661"/>
        <v>d:AA</v>
      </c>
      <c r="P5019" t="str">
        <f t="shared" ca="1" si="662"/>
        <v>d11:Aa11</v>
      </c>
    </row>
    <row r="5020" spans="1:16">
      <c r="A5020" t="str">
        <f t="shared" si="656"/>
        <v>89</v>
      </c>
      <c r="B5020" t="str">
        <f t="shared" ca="1" si="657"/>
        <v>GRP</v>
      </c>
      <c r="C5020" t="s">
        <v>5821</v>
      </c>
      <c r="D5020" t="s">
        <v>6146</v>
      </c>
      <c r="E5020">
        <f t="shared" ca="1" si="658"/>
        <v>0</v>
      </c>
      <c r="H5020" t="str">
        <f t="shared" ca="1" si="659"/>
        <v>'360 GHOST LINE'!</v>
      </c>
      <c r="I5020" t="str">
        <f t="shared" ca="1" si="660"/>
        <v>'360 GHOST LINE'!</v>
      </c>
      <c r="J5020">
        <f t="shared" ca="1" si="663"/>
        <v>0</v>
      </c>
      <c r="K5020">
        <f t="shared" ca="1" si="663"/>
        <v>0</v>
      </c>
      <c r="L5020">
        <f t="shared" ca="1" si="663"/>
        <v>0</v>
      </c>
      <c r="M5020">
        <f t="shared" ca="1" si="663"/>
        <v>0</v>
      </c>
      <c r="N5020">
        <f t="shared" ca="1" si="663"/>
        <v>0</v>
      </c>
      <c r="O5020" t="str">
        <f t="shared" ca="1" si="661"/>
        <v>d:AA</v>
      </c>
      <c r="P5020" t="str">
        <f t="shared" ca="1" si="662"/>
        <v>d11:Aa11</v>
      </c>
    </row>
    <row r="5021" spans="1:16">
      <c r="A5021" t="str">
        <f t="shared" si="656"/>
        <v>89</v>
      </c>
      <c r="B5021" t="str">
        <f t="shared" ca="1" si="657"/>
        <v>GRP</v>
      </c>
      <c r="C5021" t="s">
        <v>5822</v>
      </c>
      <c r="D5021" t="s">
        <v>6147</v>
      </c>
      <c r="E5021">
        <f t="shared" ca="1" si="658"/>
        <v>0</v>
      </c>
      <c r="H5021" t="str">
        <f t="shared" ca="1" si="659"/>
        <v>'360 GHOST LINE'!</v>
      </c>
      <c r="I5021" t="str">
        <f t="shared" ca="1" si="660"/>
        <v>'360 GHOST LINE'!</v>
      </c>
      <c r="J5021">
        <f t="shared" ca="1" si="663"/>
        <v>0</v>
      </c>
      <c r="K5021">
        <f t="shared" ca="1" si="663"/>
        <v>0</v>
      </c>
      <c r="L5021">
        <f t="shared" ca="1" si="663"/>
        <v>0</v>
      </c>
      <c r="M5021">
        <f t="shared" ca="1" si="663"/>
        <v>0</v>
      </c>
      <c r="N5021">
        <f t="shared" ca="1" si="663"/>
        <v>0</v>
      </c>
      <c r="O5021" t="str">
        <f t="shared" ca="1" si="661"/>
        <v>d:AA</v>
      </c>
      <c r="P5021" t="str">
        <f t="shared" ca="1" si="662"/>
        <v>d11:Aa11</v>
      </c>
    </row>
    <row r="5022" spans="1:16">
      <c r="A5022" t="str">
        <f t="shared" si="656"/>
        <v>89</v>
      </c>
      <c r="B5022" t="str">
        <f t="shared" ca="1" si="657"/>
        <v>GRP</v>
      </c>
      <c r="C5022" t="s">
        <v>5823</v>
      </c>
      <c r="D5022" t="s">
        <v>6148</v>
      </c>
      <c r="E5022">
        <f t="shared" ca="1" si="658"/>
        <v>0</v>
      </c>
      <c r="H5022" t="str">
        <f t="shared" ca="1" si="659"/>
        <v>'360 GHOST LINE'!</v>
      </c>
      <c r="I5022" t="str">
        <f t="shared" ca="1" si="660"/>
        <v>'360 GHOST LINE'!</v>
      </c>
      <c r="J5022">
        <f t="shared" ca="1" si="663"/>
        <v>0</v>
      </c>
      <c r="K5022">
        <f t="shared" ca="1" si="663"/>
        <v>0</v>
      </c>
      <c r="L5022">
        <f t="shared" ca="1" si="663"/>
        <v>0</v>
      </c>
      <c r="M5022">
        <f t="shared" ca="1" si="663"/>
        <v>0</v>
      </c>
      <c r="N5022">
        <f t="shared" ca="1" si="663"/>
        <v>0</v>
      </c>
      <c r="O5022" t="str">
        <f t="shared" ca="1" si="661"/>
        <v>d:AA</v>
      </c>
      <c r="P5022" t="str">
        <f t="shared" ca="1" si="662"/>
        <v>d11:Aa11</v>
      </c>
    </row>
    <row r="5023" spans="1:16">
      <c r="A5023" t="str">
        <f t="shared" si="656"/>
        <v>89</v>
      </c>
      <c r="B5023" t="str">
        <f t="shared" ca="1" si="657"/>
        <v>GRP</v>
      </c>
      <c r="C5023" t="s">
        <v>5812</v>
      </c>
      <c r="D5023" t="s">
        <v>5854</v>
      </c>
      <c r="E5023">
        <f t="shared" ca="1" si="658"/>
        <v>0</v>
      </c>
      <c r="H5023" t="str">
        <f t="shared" ca="1" si="659"/>
        <v>'360 GHOST LINE'!</v>
      </c>
      <c r="I5023" t="str">
        <f t="shared" ca="1" si="660"/>
        <v>'360 GHOST LINE'!</v>
      </c>
      <c r="J5023">
        <f t="shared" ca="1" si="663"/>
        <v>0</v>
      </c>
      <c r="K5023">
        <f t="shared" ca="1" si="663"/>
        <v>0</v>
      </c>
      <c r="L5023">
        <f t="shared" ca="1" si="663"/>
        <v>0</v>
      </c>
      <c r="M5023">
        <f t="shared" ca="1" si="663"/>
        <v>0</v>
      </c>
      <c r="N5023">
        <f t="shared" ca="1" si="663"/>
        <v>0</v>
      </c>
      <c r="O5023" t="str">
        <f t="shared" ca="1" si="661"/>
        <v>d:AA</v>
      </c>
      <c r="P5023" t="str">
        <f t="shared" ca="1" si="662"/>
        <v>d11:Aa11</v>
      </c>
    </row>
    <row r="5024" spans="1:16">
      <c r="A5024" t="str">
        <f t="shared" si="656"/>
        <v>88</v>
      </c>
      <c r="B5024" t="str">
        <f t="shared" ca="1" si="657"/>
        <v>GRP</v>
      </c>
      <c r="C5024" t="s">
        <v>5106</v>
      </c>
      <c r="D5024" t="s">
        <v>5762</v>
      </c>
      <c r="E5024">
        <f t="shared" ca="1" si="658"/>
        <v>0</v>
      </c>
      <c r="H5024" t="str">
        <f t="shared" ca="1" si="659"/>
        <v>'360 GHOST LINE'!</v>
      </c>
      <c r="I5024" t="str">
        <f t="shared" ca="1" si="660"/>
        <v>'360 GHOST LINE'!</v>
      </c>
      <c r="J5024">
        <f t="shared" ca="1" si="663"/>
        <v>0</v>
      </c>
      <c r="K5024">
        <f t="shared" ca="1" si="663"/>
        <v>0</v>
      </c>
      <c r="L5024">
        <f t="shared" ca="1" si="663"/>
        <v>0</v>
      </c>
      <c r="M5024">
        <f t="shared" ca="1" si="663"/>
        <v>0</v>
      </c>
      <c r="N5024">
        <f t="shared" ca="1" si="663"/>
        <v>0</v>
      </c>
      <c r="O5024" t="str">
        <f t="shared" ca="1" si="661"/>
        <v>d:AA</v>
      </c>
      <c r="P5024" t="str">
        <f t="shared" ca="1" si="662"/>
        <v>d11:Aa11</v>
      </c>
    </row>
    <row r="5025" spans="1:16">
      <c r="A5025" t="str">
        <f t="shared" si="656"/>
        <v>88</v>
      </c>
      <c r="B5025" t="str">
        <f t="shared" ca="1" si="657"/>
        <v>GRP</v>
      </c>
      <c r="C5025" t="s">
        <v>5120</v>
      </c>
      <c r="D5025" t="s">
        <v>5763</v>
      </c>
      <c r="E5025">
        <f t="shared" ca="1" si="658"/>
        <v>0</v>
      </c>
      <c r="H5025" t="str">
        <f t="shared" ca="1" si="659"/>
        <v>'360 GHOST LINE'!</v>
      </c>
      <c r="I5025" t="str">
        <f t="shared" ca="1" si="660"/>
        <v>'360 GHOST LINE'!</v>
      </c>
      <c r="J5025">
        <f t="shared" ca="1" si="663"/>
        <v>0</v>
      </c>
      <c r="K5025">
        <f t="shared" ca="1" si="663"/>
        <v>0</v>
      </c>
      <c r="L5025">
        <f t="shared" ca="1" si="663"/>
        <v>0</v>
      </c>
      <c r="M5025">
        <f t="shared" ca="1" si="663"/>
        <v>0</v>
      </c>
      <c r="N5025">
        <f t="shared" ca="1" si="663"/>
        <v>0</v>
      </c>
      <c r="O5025" t="str">
        <f t="shared" ca="1" si="661"/>
        <v>d:AA</v>
      </c>
      <c r="P5025" t="str">
        <f t="shared" ca="1" si="662"/>
        <v>d11:Aa11</v>
      </c>
    </row>
    <row r="5026" spans="1:16">
      <c r="A5026" t="str">
        <f t="shared" si="656"/>
        <v>88</v>
      </c>
      <c r="B5026" t="str">
        <f t="shared" ca="1" si="657"/>
        <v>GRP</v>
      </c>
      <c r="C5026" t="s">
        <v>5107</v>
      </c>
      <c r="D5026" t="s">
        <v>5764</v>
      </c>
      <c r="E5026">
        <f t="shared" ca="1" si="658"/>
        <v>0</v>
      </c>
      <c r="H5026" t="str">
        <f t="shared" ca="1" si="659"/>
        <v>'360 GHOST LINE'!</v>
      </c>
      <c r="I5026" t="str">
        <f t="shared" ca="1" si="660"/>
        <v>'360 GHOST LINE'!</v>
      </c>
      <c r="J5026">
        <f t="shared" ca="1" si="663"/>
        <v>0</v>
      </c>
      <c r="K5026">
        <f t="shared" ca="1" si="663"/>
        <v>0</v>
      </c>
      <c r="L5026">
        <f t="shared" ca="1" si="663"/>
        <v>0</v>
      </c>
      <c r="M5026">
        <f t="shared" ca="1" si="663"/>
        <v>0</v>
      </c>
      <c r="N5026">
        <f t="shared" ca="1" si="663"/>
        <v>0</v>
      </c>
      <c r="O5026" t="str">
        <f t="shared" ca="1" si="661"/>
        <v>d:AA</v>
      </c>
      <c r="P5026" t="str">
        <f t="shared" ca="1" si="662"/>
        <v>d11:Aa11</v>
      </c>
    </row>
    <row r="5027" spans="1:16">
      <c r="A5027" t="str">
        <f t="shared" si="656"/>
        <v>88</v>
      </c>
      <c r="B5027" t="str">
        <f t="shared" ca="1" si="657"/>
        <v>GRP</v>
      </c>
      <c r="C5027" t="s">
        <v>5108</v>
      </c>
      <c r="D5027" t="s">
        <v>5765</v>
      </c>
      <c r="E5027">
        <f t="shared" ca="1" si="658"/>
        <v>0</v>
      </c>
      <c r="H5027" t="str">
        <f t="shared" ca="1" si="659"/>
        <v>'360 GHOST LINE'!</v>
      </c>
      <c r="I5027" t="str">
        <f t="shared" ca="1" si="660"/>
        <v>'360 GHOST LINE'!</v>
      </c>
      <c r="J5027">
        <f t="shared" ca="1" si="663"/>
        <v>0</v>
      </c>
      <c r="K5027">
        <f t="shared" ca="1" si="663"/>
        <v>0</v>
      </c>
      <c r="L5027">
        <f t="shared" ca="1" si="663"/>
        <v>0</v>
      </c>
      <c r="M5027">
        <f t="shared" ca="1" si="663"/>
        <v>0</v>
      </c>
      <c r="N5027">
        <f t="shared" ca="1" si="663"/>
        <v>0</v>
      </c>
      <c r="O5027" t="str">
        <f t="shared" ca="1" si="661"/>
        <v>d:AA</v>
      </c>
      <c r="P5027" t="str">
        <f t="shared" ca="1" si="662"/>
        <v>d11:Aa11</v>
      </c>
    </row>
    <row r="5028" spans="1:16">
      <c r="A5028" t="str">
        <f t="shared" si="656"/>
        <v>88</v>
      </c>
      <c r="B5028" t="str">
        <f t="shared" ca="1" si="657"/>
        <v>GRP</v>
      </c>
      <c r="C5028" t="s">
        <v>5109</v>
      </c>
      <c r="D5028" t="s">
        <v>5766</v>
      </c>
      <c r="E5028">
        <f t="shared" ca="1" si="658"/>
        <v>0</v>
      </c>
      <c r="H5028" t="str">
        <f t="shared" ca="1" si="659"/>
        <v>'360 GHOST LINE'!</v>
      </c>
      <c r="I5028" t="str">
        <f t="shared" ca="1" si="660"/>
        <v>'360 GHOST LINE'!</v>
      </c>
      <c r="J5028">
        <f t="shared" ca="1" si="663"/>
        <v>0</v>
      </c>
      <c r="K5028">
        <f t="shared" ca="1" si="663"/>
        <v>0</v>
      </c>
      <c r="L5028">
        <f t="shared" ca="1" si="663"/>
        <v>0</v>
      </c>
      <c r="M5028">
        <f t="shared" ca="1" si="663"/>
        <v>0</v>
      </c>
      <c r="N5028">
        <f t="shared" ca="1" si="663"/>
        <v>0</v>
      </c>
      <c r="O5028" t="str">
        <f t="shared" ca="1" si="661"/>
        <v>d:AA</v>
      </c>
      <c r="P5028" t="str">
        <f t="shared" ca="1" si="662"/>
        <v>d11:Aa11</v>
      </c>
    </row>
    <row r="5029" spans="1:16">
      <c r="A5029" t="str">
        <f t="shared" si="656"/>
        <v>88</v>
      </c>
      <c r="B5029" t="str">
        <f t="shared" ca="1" si="657"/>
        <v>GRP</v>
      </c>
      <c r="C5029" t="s">
        <v>5110</v>
      </c>
      <c r="D5029" t="s">
        <v>5767</v>
      </c>
      <c r="E5029">
        <f t="shared" ca="1" si="658"/>
        <v>0</v>
      </c>
      <c r="H5029" t="str">
        <f t="shared" ca="1" si="659"/>
        <v>'360 GHOST LINE'!</v>
      </c>
      <c r="I5029" t="str">
        <f t="shared" ca="1" si="660"/>
        <v>'360 GHOST LINE'!</v>
      </c>
      <c r="J5029">
        <f t="shared" ca="1" si="663"/>
        <v>0</v>
      </c>
      <c r="K5029">
        <f t="shared" ca="1" si="663"/>
        <v>0</v>
      </c>
      <c r="L5029">
        <f t="shared" ca="1" si="663"/>
        <v>0</v>
      </c>
      <c r="M5029">
        <f t="shared" ca="1" si="663"/>
        <v>0</v>
      </c>
      <c r="N5029">
        <f t="shared" ca="1" si="663"/>
        <v>0</v>
      </c>
      <c r="O5029" t="str">
        <f t="shared" ca="1" si="661"/>
        <v>d:AA</v>
      </c>
      <c r="P5029" t="str">
        <f t="shared" ca="1" si="662"/>
        <v>d11:Aa11</v>
      </c>
    </row>
    <row r="5030" spans="1:16">
      <c r="A5030" t="str">
        <f t="shared" si="656"/>
        <v>88</v>
      </c>
      <c r="B5030" t="str">
        <f t="shared" ca="1" si="657"/>
        <v>GRP</v>
      </c>
      <c r="C5030" t="s">
        <v>5116</v>
      </c>
      <c r="D5030" t="s">
        <v>5768</v>
      </c>
      <c r="E5030">
        <f t="shared" ca="1" si="658"/>
        <v>0</v>
      </c>
      <c r="H5030" t="str">
        <f t="shared" ca="1" si="659"/>
        <v>'360 GHOST LINE'!</v>
      </c>
      <c r="I5030" t="str">
        <f t="shared" ca="1" si="660"/>
        <v>'360 GHOST LINE'!</v>
      </c>
      <c r="J5030">
        <f t="shared" ca="1" si="663"/>
        <v>0</v>
      </c>
      <c r="K5030">
        <f t="shared" ca="1" si="663"/>
        <v>0</v>
      </c>
      <c r="L5030">
        <f t="shared" ca="1" si="663"/>
        <v>0</v>
      </c>
      <c r="M5030">
        <f t="shared" ca="1" si="663"/>
        <v>0</v>
      </c>
      <c r="N5030">
        <f t="shared" ca="1" si="663"/>
        <v>0</v>
      </c>
      <c r="O5030" t="str">
        <f t="shared" ca="1" si="661"/>
        <v>d:AA</v>
      </c>
      <c r="P5030" t="str">
        <f t="shared" ca="1" si="662"/>
        <v>d11:Aa11</v>
      </c>
    </row>
    <row r="5031" spans="1:16">
      <c r="A5031" t="str">
        <f t="shared" si="656"/>
        <v>88</v>
      </c>
      <c r="B5031" t="str">
        <f t="shared" ca="1" si="657"/>
        <v>GRP</v>
      </c>
      <c r="C5031" t="s">
        <v>5111</v>
      </c>
      <c r="D5031" t="s">
        <v>5769</v>
      </c>
      <c r="E5031">
        <f t="shared" ca="1" si="658"/>
        <v>0</v>
      </c>
      <c r="H5031" t="str">
        <f t="shared" ca="1" si="659"/>
        <v>'360 GHOST LINE'!</v>
      </c>
      <c r="I5031" t="str">
        <f t="shared" ca="1" si="660"/>
        <v>'360 GHOST LINE'!</v>
      </c>
      <c r="J5031">
        <f t="shared" ca="1" si="663"/>
        <v>0</v>
      </c>
      <c r="K5031">
        <f t="shared" ca="1" si="663"/>
        <v>0</v>
      </c>
      <c r="L5031">
        <f t="shared" ca="1" si="663"/>
        <v>0</v>
      </c>
      <c r="M5031">
        <f t="shared" ca="1" si="663"/>
        <v>0</v>
      </c>
      <c r="N5031">
        <f t="shared" ca="1" si="663"/>
        <v>0</v>
      </c>
      <c r="O5031" t="str">
        <f t="shared" ca="1" si="661"/>
        <v>d:AA</v>
      </c>
      <c r="P5031" t="str">
        <f t="shared" ca="1" si="662"/>
        <v>d11:Aa11</v>
      </c>
    </row>
    <row r="5032" spans="1:16">
      <c r="A5032" t="str">
        <f t="shared" si="656"/>
        <v>88</v>
      </c>
      <c r="B5032" t="str">
        <f t="shared" ca="1" si="657"/>
        <v>GRP</v>
      </c>
      <c r="C5032" t="s">
        <v>5112</v>
      </c>
      <c r="D5032" t="s">
        <v>5770</v>
      </c>
      <c r="E5032">
        <f t="shared" ca="1" si="658"/>
        <v>0</v>
      </c>
      <c r="H5032" t="str">
        <f t="shared" ca="1" si="659"/>
        <v>'360 GHOST LINE'!</v>
      </c>
      <c r="I5032" t="str">
        <f t="shared" ca="1" si="660"/>
        <v>'360 GHOST LINE'!</v>
      </c>
      <c r="J5032">
        <f t="shared" ca="1" si="663"/>
        <v>0</v>
      </c>
      <c r="K5032">
        <f t="shared" ca="1" si="663"/>
        <v>0</v>
      </c>
      <c r="L5032">
        <f t="shared" ca="1" si="663"/>
        <v>0</v>
      </c>
      <c r="M5032">
        <f t="shared" ca="1" si="663"/>
        <v>0</v>
      </c>
      <c r="N5032">
        <f t="shared" ca="1" si="663"/>
        <v>0</v>
      </c>
      <c r="O5032" t="str">
        <f t="shared" ca="1" si="661"/>
        <v>d:AA</v>
      </c>
      <c r="P5032" t="str">
        <f t="shared" ca="1" si="662"/>
        <v>d11:Aa11</v>
      </c>
    </row>
    <row r="5033" spans="1:16">
      <c r="A5033" t="str">
        <f t="shared" si="656"/>
        <v>88</v>
      </c>
      <c r="B5033" t="str">
        <f t="shared" ca="1" si="657"/>
        <v>GRP</v>
      </c>
      <c r="C5033" t="s">
        <v>5114</v>
      </c>
      <c r="D5033" t="s">
        <v>5771</v>
      </c>
      <c r="E5033">
        <f t="shared" ca="1" si="658"/>
        <v>0</v>
      </c>
      <c r="H5033" t="str">
        <f t="shared" ca="1" si="659"/>
        <v>'360 GHOST LINE'!</v>
      </c>
      <c r="I5033" t="str">
        <f t="shared" ca="1" si="660"/>
        <v>'360 GHOST LINE'!</v>
      </c>
      <c r="J5033">
        <f t="shared" ca="1" si="663"/>
        <v>0</v>
      </c>
      <c r="K5033">
        <f t="shared" ca="1" si="663"/>
        <v>0</v>
      </c>
      <c r="L5033">
        <f t="shared" ca="1" si="663"/>
        <v>0</v>
      </c>
      <c r="M5033">
        <f t="shared" ca="1" si="663"/>
        <v>0</v>
      </c>
      <c r="N5033">
        <f t="shared" ca="1" si="663"/>
        <v>0</v>
      </c>
      <c r="O5033" t="str">
        <f t="shared" ca="1" si="661"/>
        <v>d:AA</v>
      </c>
      <c r="P5033" t="str">
        <f t="shared" ca="1" si="662"/>
        <v>d11:Aa11</v>
      </c>
    </row>
    <row r="5034" spans="1:16">
      <c r="A5034" t="str">
        <f t="shared" si="656"/>
        <v>88</v>
      </c>
      <c r="B5034" t="str">
        <f t="shared" ca="1" si="657"/>
        <v>GRP</v>
      </c>
      <c r="C5034" t="s">
        <v>5113</v>
      </c>
      <c r="D5034" t="s">
        <v>5772</v>
      </c>
      <c r="E5034">
        <f t="shared" ca="1" si="658"/>
        <v>0</v>
      </c>
      <c r="H5034" t="str">
        <f t="shared" ca="1" si="659"/>
        <v>'360 GHOST LINE'!</v>
      </c>
      <c r="I5034" t="str">
        <f t="shared" ca="1" si="660"/>
        <v>'360 GHOST LINE'!</v>
      </c>
      <c r="J5034">
        <f t="shared" ca="1" si="663"/>
        <v>0</v>
      </c>
      <c r="K5034">
        <f t="shared" ca="1" si="663"/>
        <v>0</v>
      </c>
      <c r="L5034">
        <f t="shared" ca="1" si="663"/>
        <v>0</v>
      </c>
      <c r="M5034">
        <f t="shared" ca="1" si="663"/>
        <v>0</v>
      </c>
      <c r="N5034">
        <f t="shared" ca="1" si="663"/>
        <v>0</v>
      </c>
      <c r="O5034" t="str">
        <f t="shared" ca="1" si="661"/>
        <v>d:AA</v>
      </c>
      <c r="P5034" t="str">
        <f t="shared" ca="1" si="662"/>
        <v>d11:Aa11</v>
      </c>
    </row>
    <row r="5035" spans="1:16">
      <c r="A5035" t="str">
        <f t="shared" si="656"/>
        <v>88</v>
      </c>
      <c r="B5035" t="str">
        <f t="shared" ca="1" si="657"/>
        <v>GRP</v>
      </c>
      <c r="C5035" t="s">
        <v>5117</v>
      </c>
      <c r="D5035" t="s">
        <v>5773</v>
      </c>
      <c r="E5035">
        <f t="shared" ca="1" si="658"/>
        <v>0</v>
      </c>
      <c r="H5035" t="str">
        <f t="shared" ca="1" si="659"/>
        <v>'360 GHOST LINE'!</v>
      </c>
      <c r="I5035" t="str">
        <f t="shared" ca="1" si="660"/>
        <v>'360 GHOST LINE'!</v>
      </c>
      <c r="J5035">
        <f t="shared" ca="1" si="663"/>
        <v>0</v>
      </c>
      <c r="K5035">
        <f t="shared" ca="1" si="663"/>
        <v>0</v>
      </c>
      <c r="L5035">
        <f t="shared" ca="1" si="663"/>
        <v>0</v>
      </c>
      <c r="M5035">
        <f t="shared" ca="1" si="663"/>
        <v>0</v>
      </c>
      <c r="N5035">
        <f t="shared" ca="1" si="663"/>
        <v>0</v>
      </c>
      <c r="O5035" t="str">
        <f t="shared" ca="1" si="661"/>
        <v>d:AA</v>
      </c>
      <c r="P5035" t="str">
        <f t="shared" ca="1" si="662"/>
        <v>d11:Aa11</v>
      </c>
    </row>
    <row r="5036" spans="1:16">
      <c r="A5036" t="str">
        <f t="shared" si="656"/>
        <v>88</v>
      </c>
      <c r="B5036" t="str">
        <f t="shared" ca="1" si="657"/>
        <v>GRP</v>
      </c>
      <c r="C5036" t="s">
        <v>5118</v>
      </c>
      <c r="D5036" t="s">
        <v>5774</v>
      </c>
      <c r="E5036">
        <f t="shared" ca="1" si="658"/>
        <v>0</v>
      </c>
      <c r="H5036" t="str">
        <f t="shared" ca="1" si="659"/>
        <v>'360 GHOST LINE'!</v>
      </c>
      <c r="I5036" t="str">
        <f t="shared" ca="1" si="660"/>
        <v>'360 GHOST LINE'!</v>
      </c>
      <c r="J5036">
        <f t="shared" ca="1" si="663"/>
        <v>0</v>
      </c>
      <c r="K5036">
        <f t="shared" ca="1" si="663"/>
        <v>0</v>
      </c>
      <c r="L5036">
        <f t="shared" ca="1" si="663"/>
        <v>0</v>
      </c>
      <c r="M5036">
        <f t="shared" ca="1" si="663"/>
        <v>0</v>
      </c>
      <c r="N5036">
        <f t="shared" ca="1" si="663"/>
        <v>0</v>
      </c>
      <c r="O5036" t="str">
        <f t="shared" ca="1" si="661"/>
        <v>d:AA</v>
      </c>
      <c r="P5036" t="str">
        <f t="shared" ca="1" si="662"/>
        <v>d11:Aa11</v>
      </c>
    </row>
    <row r="5037" spans="1:16">
      <c r="A5037" t="str">
        <f t="shared" si="656"/>
        <v>88</v>
      </c>
      <c r="B5037" t="str">
        <f t="shared" ca="1" si="657"/>
        <v>GRP</v>
      </c>
      <c r="C5037" t="s">
        <v>5119</v>
      </c>
      <c r="D5037" t="s">
        <v>5775</v>
      </c>
      <c r="E5037">
        <f t="shared" ca="1" si="658"/>
        <v>0</v>
      </c>
      <c r="H5037" t="str">
        <f t="shared" ca="1" si="659"/>
        <v>'360 GHOST LINE'!</v>
      </c>
      <c r="I5037" t="str">
        <f t="shared" ca="1" si="660"/>
        <v>'360 GHOST LINE'!</v>
      </c>
      <c r="J5037">
        <f t="shared" ca="1" si="663"/>
        <v>0</v>
      </c>
      <c r="K5037">
        <f t="shared" ca="1" si="663"/>
        <v>0</v>
      </c>
      <c r="L5037">
        <f t="shared" ca="1" si="663"/>
        <v>0</v>
      </c>
      <c r="M5037">
        <f t="shared" ca="1" si="663"/>
        <v>0</v>
      </c>
      <c r="N5037">
        <f t="shared" ca="1" si="663"/>
        <v>0</v>
      </c>
      <c r="O5037" t="str">
        <f t="shared" ca="1" si="661"/>
        <v>d:AA</v>
      </c>
      <c r="P5037" t="str">
        <f t="shared" ca="1" si="662"/>
        <v>d11:Aa11</v>
      </c>
    </row>
    <row r="5038" spans="1:16">
      <c r="A5038" t="str">
        <f t="shared" si="656"/>
        <v>88</v>
      </c>
      <c r="B5038" t="str">
        <f t="shared" ca="1" si="657"/>
        <v>GRP</v>
      </c>
      <c r="C5038" t="s">
        <v>5131</v>
      </c>
      <c r="D5038" t="s">
        <v>5776</v>
      </c>
      <c r="E5038">
        <f t="shared" ca="1" si="658"/>
        <v>0</v>
      </c>
      <c r="H5038" t="str">
        <f t="shared" ca="1" si="659"/>
        <v>'360 GHOST LINE'!</v>
      </c>
      <c r="I5038" t="str">
        <f t="shared" ca="1" si="660"/>
        <v>'360 GHOST LINE'!</v>
      </c>
      <c r="J5038">
        <f t="shared" ca="1" si="663"/>
        <v>0</v>
      </c>
      <c r="K5038">
        <f t="shared" ca="1" si="663"/>
        <v>0</v>
      </c>
      <c r="L5038">
        <f t="shared" ca="1" si="663"/>
        <v>0</v>
      </c>
      <c r="M5038">
        <f t="shared" ca="1" si="663"/>
        <v>0</v>
      </c>
      <c r="N5038">
        <f t="shared" ca="1" si="663"/>
        <v>0</v>
      </c>
      <c r="O5038" t="str">
        <f t="shared" ca="1" si="661"/>
        <v>d:AA</v>
      </c>
      <c r="P5038" t="str">
        <f t="shared" ca="1" si="662"/>
        <v>d11:Aa11</v>
      </c>
    </row>
    <row r="5039" spans="1:16">
      <c r="A5039" t="str">
        <f t="shared" si="656"/>
        <v>88</v>
      </c>
      <c r="B5039" t="str">
        <f t="shared" ca="1" si="657"/>
        <v>GRP</v>
      </c>
      <c r="C5039" t="s">
        <v>5811</v>
      </c>
      <c r="D5039" t="s">
        <v>5842</v>
      </c>
      <c r="E5039">
        <f t="shared" ca="1" si="658"/>
        <v>0</v>
      </c>
      <c r="H5039" t="str">
        <f t="shared" ca="1" si="659"/>
        <v>'360 GHOST LINE'!</v>
      </c>
      <c r="I5039" t="str">
        <f t="shared" ca="1" si="660"/>
        <v>'360 GHOST LINE'!</v>
      </c>
      <c r="J5039">
        <f t="shared" ca="1" si="663"/>
        <v>0</v>
      </c>
      <c r="K5039">
        <f t="shared" ca="1" si="663"/>
        <v>0</v>
      </c>
      <c r="L5039">
        <f t="shared" ca="1" si="663"/>
        <v>0</v>
      </c>
      <c r="M5039">
        <f t="shared" ca="1" si="663"/>
        <v>0</v>
      </c>
      <c r="N5039">
        <f t="shared" ca="1" si="663"/>
        <v>0</v>
      </c>
      <c r="O5039" t="str">
        <f t="shared" ca="1" si="661"/>
        <v>d:AA</v>
      </c>
      <c r="P5039" t="str">
        <f t="shared" ca="1" si="662"/>
        <v>d11:Aa11</v>
      </c>
    </row>
    <row r="5040" spans="1:16">
      <c r="A5040" t="str">
        <f t="shared" si="656"/>
        <v>88</v>
      </c>
      <c r="B5040" t="str">
        <f t="shared" ca="1" si="657"/>
        <v>GRP</v>
      </c>
      <c r="C5040" t="s">
        <v>5809</v>
      </c>
      <c r="D5040" t="s">
        <v>6149</v>
      </c>
      <c r="E5040">
        <f t="shared" ca="1" si="658"/>
        <v>0</v>
      </c>
      <c r="H5040" t="str">
        <f t="shared" ca="1" si="659"/>
        <v>'360 GHOST LINE'!</v>
      </c>
      <c r="I5040" t="str">
        <f t="shared" ca="1" si="660"/>
        <v>'360 GHOST LINE'!</v>
      </c>
      <c r="J5040">
        <f t="shared" ca="1" si="663"/>
        <v>0</v>
      </c>
      <c r="K5040">
        <f t="shared" ca="1" si="663"/>
        <v>0</v>
      </c>
      <c r="L5040">
        <f t="shared" ca="1" si="663"/>
        <v>0</v>
      </c>
      <c r="M5040">
        <f t="shared" ca="1" si="663"/>
        <v>0</v>
      </c>
      <c r="N5040">
        <f t="shared" ca="1" si="663"/>
        <v>0</v>
      </c>
      <c r="O5040" t="str">
        <f t="shared" ca="1" si="661"/>
        <v>d:AA</v>
      </c>
      <c r="P5040" t="str">
        <f t="shared" ca="1" si="662"/>
        <v>d11:Aa11</v>
      </c>
    </row>
    <row r="5041" spans="1:16">
      <c r="A5041" t="str">
        <f t="shared" si="656"/>
        <v>88</v>
      </c>
      <c r="B5041" t="str">
        <f t="shared" ca="1" si="657"/>
        <v>GRP</v>
      </c>
      <c r="C5041" t="s">
        <v>5813</v>
      </c>
      <c r="D5041" t="s">
        <v>6150</v>
      </c>
      <c r="E5041">
        <f t="shared" ca="1" si="658"/>
        <v>0</v>
      </c>
      <c r="H5041" t="str">
        <f t="shared" ca="1" si="659"/>
        <v>'360 GHOST LINE'!</v>
      </c>
      <c r="I5041" t="str">
        <f t="shared" ca="1" si="660"/>
        <v>'360 GHOST LINE'!</v>
      </c>
      <c r="J5041">
        <f t="shared" ca="1" si="663"/>
        <v>0</v>
      </c>
      <c r="K5041">
        <f t="shared" ca="1" si="663"/>
        <v>0</v>
      </c>
      <c r="L5041">
        <f t="shared" ca="1" si="663"/>
        <v>0</v>
      </c>
      <c r="M5041">
        <f t="shared" ca="1" si="663"/>
        <v>0</v>
      </c>
      <c r="N5041">
        <f t="shared" ca="1" si="663"/>
        <v>0</v>
      </c>
      <c r="O5041" t="str">
        <f t="shared" ca="1" si="661"/>
        <v>d:AA</v>
      </c>
      <c r="P5041" t="str">
        <f t="shared" ca="1" si="662"/>
        <v>d11:Aa11</v>
      </c>
    </row>
    <row r="5042" spans="1:16">
      <c r="A5042" t="str">
        <f t="shared" si="656"/>
        <v>88</v>
      </c>
      <c r="B5042" t="str">
        <f t="shared" ca="1" si="657"/>
        <v>GRP</v>
      </c>
      <c r="C5042" t="s">
        <v>5814</v>
      </c>
      <c r="D5042" t="s">
        <v>6151</v>
      </c>
      <c r="E5042">
        <f t="shared" ca="1" si="658"/>
        <v>0</v>
      </c>
      <c r="H5042" t="str">
        <f t="shared" ca="1" si="659"/>
        <v>'360 GHOST LINE'!</v>
      </c>
      <c r="I5042" t="str">
        <f t="shared" ca="1" si="660"/>
        <v>'360 GHOST LINE'!</v>
      </c>
      <c r="J5042">
        <f t="shared" ca="1" si="663"/>
        <v>0</v>
      </c>
      <c r="K5042">
        <f t="shared" ca="1" si="663"/>
        <v>0</v>
      </c>
      <c r="L5042">
        <f t="shared" ca="1" si="663"/>
        <v>0</v>
      </c>
      <c r="M5042">
        <f t="shared" ca="1" si="663"/>
        <v>0</v>
      </c>
      <c r="N5042">
        <f t="shared" ca="1" si="663"/>
        <v>0</v>
      </c>
      <c r="O5042" t="str">
        <f t="shared" ca="1" si="661"/>
        <v>d:AA</v>
      </c>
      <c r="P5042" t="str">
        <f t="shared" ca="1" si="662"/>
        <v>d11:Aa11</v>
      </c>
    </row>
    <row r="5043" spans="1:16">
      <c r="A5043" t="str">
        <f t="shared" si="656"/>
        <v>88</v>
      </c>
      <c r="B5043" t="str">
        <f t="shared" ca="1" si="657"/>
        <v>GRP</v>
      </c>
      <c r="C5043" t="s">
        <v>5815</v>
      </c>
      <c r="D5043" t="s">
        <v>6152</v>
      </c>
      <c r="E5043">
        <f t="shared" ca="1" si="658"/>
        <v>0</v>
      </c>
      <c r="H5043" t="str">
        <f t="shared" ca="1" si="659"/>
        <v>'360 GHOST LINE'!</v>
      </c>
      <c r="I5043" t="str">
        <f t="shared" ca="1" si="660"/>
        <v>'360 GHOST LINE'!</v>
      </c>
      <c r="J5043">
        <f t="shared" ca="1" si="663"/>
        <v>0</v>
      </c>
      <c r="K5043">
        <f t="shared" ca="1" si="663"/>
        <v>0</v>
      </c>
      <c r="L5043">
        <f t="shared" ca="1" si="663"/>
        <v>0</v>
      </c>
      <c r="M5043">
        <f t="shared" ca="1" si="663"/>
        <v>0</v>
      </c>
      <c r="N5043">
        <f t="shared" ca="1" si="663"/>
        <v>0</v>
      </c>
      <c r="O5043" t="str">
        <f t="shared" ca="1" si="661"/>
        <v>d:AA</v>
      </c>
      <c r="P5043" t="str">
        <f t="shared" ca="1" si="662"/>
        <v>d11:Aa11</v>
      </c>
    </row>
    <row r="5044" spans="1:16">
      <c r="A5044" t="str">
        <f t="shared" si="656"/>
        <v>88</v>
      </c>
      <c r="B5044" t="str">
        <f t="shared" ca="1" si="657"/>
        <v>GRP</v>
      </c>
      <c r="C5044" t="s">
        <v>5816</v>
      </c>
      <c r="D5044" t="s">
        <v>6153</v>
      </c>
      <c r="E5044">
        <f t="shared" ca="1" si="658"/>
        <v>0</v>
      </c>
      <c r="H5044" t="str">
        <f t="shared" ca="1" si="659"/>
        <v>'360 GHOST LINE'!</v>
      </c>
      <c r="I5044" t="str">
        <f t="shared" ca="1" si="660"/>
        <v>'360 GHOST LINE'!</v>
      </c>
      <c r="J5044">
        <f t="shared" ca="1" si="663"/>
        <v>0</v>
      </c>
      <c r="K5044">
        <f t="shared" ca="1" si="663"/>
        <v>0</v>
      </c>
      <c r="L5044">
        <f t="shared" ca="1" si="663"/>
        <v>0</v>
      </c>
      <c r="M5044">
        <f t="shared" ca="1" si="663"/>
        <v>0</v>
      </c>
      <c r="N5044">
        <f t="shared" ca="1" si="663"/>
        <v>0</v>
      </c>
      <c r="O5044" t="str">
        <f t="shared" ca="1" si="661"/>
        <v>d:AA</v>
      </c>
      <c r="P5044" t="str">
        <f t="shared" ca="1" si="662"/>
        <v>d11:Aa11</v>
      </c>
    </row>
    <row r="5045" spans="1:16">
      <c r="A5045" t="str">
        <f t="shared" si="656"/>
        <v>88</v>
      </c>
      <c r="B5045" t="str">
        <f t="shared" ca="1" si="657"/>
        <v>GRP</v>
      </c>
      <c r="C5045" t="s">
        <v>5817</v>
      </c>
      <c r="D5045" t="s">
        <v>6154</v>
      </c>
      <c r="E5045">
        <f t="shared" ca="1" si="658"/>
        <v>0</v>
      </c>
      <c r="H5045" t="str">
        <f t="shared" ca="1" si="659"/>
        <v>'360 GHOST LINE'!</v>
      </c>
      <c r="I5045" t="str">
        <f t="shared" ca="1" si="660"/>
        <v>'360 GHOST LINE'!</v>
      </c>
      <c r="J5045">
        <f t="shared" ca="1" si="663"/>
        <v>0</v>
      </c>
      <c r="K5045">
        <f t="shared" ca="1" si="663"/>
        <v>0</v>
      </c>
      <c r="L5045">
        <f t="shared" ca="1" si="663"/>
        <v>0</v>
      </c>
      <c r="M5045">
        <f t="shared" ca="1" si="663"/>
        <v>0</v>
      </c>
      <c r="N5045">
        <f t="shared" ca="1" si="663"/>
        <v>0</v>
      </c>
      <c r="O5045" t="str">
        <f t="shared" ca="1" si="661"/>
        <v>d:AA</v>
      </c>
      <c r="P5045" t="str">
        <f t="shared" ca="1" si="662"/>
        <v>d11:Aa11</v>
      </c>
    </row>
    <row r="5046" spans="1:16">
      <c r="A5046" t="str">
        <f t="shared" si="656"/>
        <v>88</v>
      </c>
      <c r="B5046" t="str">
        <f t="shared" ca="1" si="657"/>
        <v>GRP</v>
      </c>
      <c r="C5046" t="s">
        <v>5818</v>
      </c>
      <c r="D5046" t="s">
        <v>6155</v>
      </c>
      <c r="E5046">
        <f t="shared" ca="1" si="658"/>
        <v>0</v>
      </c>
      <c r="H5046" t="str">
        <f t="shared" ca="1" si="659"/>
        <v>'360 GHOST LINE'!</v>
      </c>
      <c r="I5046" t="str">
        <f t="shared" ca="1" si="660"/>
        <v>'360 GHOST LINE'!</v>
      </c>
      <c r="J5046">
        <f t="shared" ca="1" si="663"/>
        <v>0</v>
      </c>
      <c r="K5046">
        <f t="shared" ca="1" si="663"/>
        <v>0</v>
      </c>
      <c r="L5046">
        <f t="shared" ca="1" si="663"/>
        <v>0</v>
      </c>
      <c r="M5046">
        <f t="shared" ca="1" si="663"/>
        <v>0</v>
      </c>
      <c r="N5046">
        <f t="shared" ca="1" si="663"/>
        <v>0</v>
      </c>
      <c r="O5046" t="str">
        <f t="shared" ca="1" si="661"/>
        <v>d:AA</v>
      </c>
      <c r="P5046" t="str">
        <f t="shared" ca="1" si="662"/>
        <v>d11:Aa11</v>
      </c>
    </row>
    <row r="5047" spans="1:16">
      <c r="A5047" t="str">
        <f t="shared" si="656"/>
        <v>88</v>
      </c>
      <c r="B5047" t="str">
        <f t="shared" ca="1" si="657"/>
        <v>GRP</v>
      </c>
      <c r="C5047" t="s">
        <v>5819</v>
      </c>
      <c r="D5047" t="s">
        <v>6156</v>
      </c>
      <c r="E5047">
        <f t="shared" ca="1" si="658"/>
        <v>0</v>
      </c>
      <c r="H5047" t="str">
        <f t="shared" ca="1" si="659"/>
        <v>'360 GHOST LINE'!</v>
      </c>
      <c r="I5047" t="str">
        <f t="shared" ca="1" si="660"/>
        <v>'360 GHOST LINE'!</v>
      </c>
      <c r="J5047">
        <f t="shared" ca="1" si="663"/>
        <v>0</v>
      </c>
      <c r="K5047">
        <f t="shared" ca="1" si="663"/>
        <v>0</v>
      </c>
      <c r="L5047">
        <f t="shared" ca="1" si="663"/>
        <v>0</v>
      </c>
      <c r="M5047">
        <f t="shared" ca="1" si="663"/>
        <v>0</v>
      </c>
      <c r="N5047">
        <f t="shared" ca="1" si="663"/>
        <v>0</v>
      </c>
      <c r="O5047" t="str">
        <f t="shared" ca="1" si="661"/>
        <v>d:AA</v>
      </c>
      <c r="P5047" t="str">
        <f t="shared" ca="1" si="662"/>
        <v>d11:Aa11</v>
      </c>
    </row>
    <row r="5048" spans="1:16">
      <c r="A5048" t="str">
        <f t="shared" si="656"/>
        <v>88</v>
      </c>
      <c r="B5048" t="str">
        <f t="shared" ca="1" si="657"/>
        <v>GRP</v>
      </c>
      <c r="C5048" t="s">
        <v>5820</v>
      </c>
      <c r="D5048" t="s">
        <v>6157</v>
      </c>
      <c r="E5048">
        <f t="shared" ca="1" si="658"/>
        <v>0</v>
      </c>
      <c r="H5048" t="str">
        <f t="shared" ca="1" si="659"/>
        <v>'360 GHOST LINE'!</v>
      </c>
      <c r="I5048" t="str">
        <f t="shared" ca="1" si="660"/>
        <v>'360 GHOST LINE'!</v>
      </c>
      <c r="J5048">
        <f t="shared" ca="1" si="663"/>
        <v>0</v>
      </c>
      <c r="K5048">
        <f t="shared" ca="1" si="663"/>
        <v>0</v>
      </c>
      <c r="L5048">
        <f t="shared" ca="1" si="663"/>
        <v>0</v>
      </c>
      <c r="M5048">
        <f t="shared" ca="1" si="663"/>
        <v>0</v>
      </c>
      <c r="N5048">
        <f t="shared" ca="1" si="663"/>
        <v>0</v>
      </c>
      <c r="O5048" t="str">
        <f t="shared" ca="1" si="661"/>
        <v>d:AA</v>
      </c>
      <c r="P5048" t="str">
        <f t="shared" ca="1" si="662"/>
        <v>d11:Aa11</v>
      </c>
    </row>
    <row r="5049" spans="1:16">
      <c r="A5049" t="str">
        <f t="shared" ref="A5049:A5112" si="664">MID(D5049,LEN(C5049)+2,LEN(D5049)-LEN(C5049))</f>
        <v>88</v>
      </c>
      <c r="B5049" t="str">
        <f t="shared" ref="B5049:B5112" ca="1" si="665">VLOOKUP(H5049,$A$1:$K$6,11,FALSE)</f>
        <v>GRP</v>
      </c>
      <c r="C5049" t="s">
        <v>5821</v>
      </c>
      <c r="D5049" t="s">
        <v>6158</v>
      </c>
      <c r="E5049">
        <f t="shared" ca="1" si="658"/>
        <v>0</v>
      </c>
      <c r="H5049" t="str">
        <f t="shared" ca="1" si="659"/>
        <v>'360 GHOST LINE'!</v>
      </c>
      <c r="I5049" t="str">
        <f t="shared" ca="1" si="660"/>
        <v>'360 GHOST LINE'!</v>
      </c>
      <c r="J5049">
        <f t="shared" ca="1" si="663"/>
        <v>0</v>
      </c>
      <c r="K5049">
        <f t="shared" ca="1" si="663"/>
        <v>0</v>
      </c>
      <c r="L5049">
        <f t="shared" ca="1" si="663"/>
        <v>0</v>
      </c>
      <c r="M5049">
        <f t="shared" ca="1" si="663"/>
        <v>0</v>
      </c>
      <c r="N5049">
        <f t="shared" ca="1" si="663"/>
        <v>0</v>
      </c>
      <c r="O5049" t="str">
        <f t="shared" ca="1" si="661"/>
        <v>d:AA</v>
      </c>
      <c r="P5049" t="str">
        <f t="shared" ca="1" si="662"/>
        <v>d11:Aa11</v>
      </c>
    </row>
    <row r="5050" spans="1:16">
      <c r="A5050" t="str">
        <f t="shared" si="664"/>
        <v>88</v>
      </c>
      <c r="B5050" t="str">
        <f t="shared" ca="1" si="665"/>
        <v>GRP</v>
      </c>
      <c r="C5050" t="s">
        <v>5822</v>
      </c>
      <c r="D5050" t="s">
        <v>6159</v>
      </c>
      <c r="E5050">
        <f t="shared" ref="E5050:E5113" ca="1" si="666">IFERROR(VLOOKUP(C5050,INDIRECT($H5050&amp;$O5050),MATCH($A5050,INDIRECT($H5050&amp;$P5050),0),FALSE),0)</f>
        <v>0</v>
      </c>
      <c r="H5050" t="str">
        <f t="shared" ref="H5050:H5113" ca="1" si="667">IF(I5050&lt;&gt;0,I5050,IF(J5050&lt;&gt;0,J5050,IF(K5050&lt;&gt;0,K5050,IF(L5050&lt;&gt;0,L5050,IF(M5050&lt;&gt;0,M5050,N5050)))))</f>
        <v>'360 GHOST LINE'!</v>
      </c>
      <c r="I5050" t="str">
        <f t="shared" ref="I5050:I5113" ca="1" si="668">IF(IFERROR(VLOOKUP(C5050,INDIRECT($I$14&amp;"D:D"),1,FALSE),0)&lt;&gt;0,I$14,0)</f>
        <v>'360 GHOST LINE'!</v>
      </c>
      <c r="J5050">
        <f t="shared" ca="1" si="663"/>
        <v>0</v>
      </c>
      <c r="K5050">
        <f t="shared" ca="1" si="663"/>
        <v>0</v>
      </c>
      <c r="L5050">
        <f t="shared" ca="1" si="663"/>
        <v>0</v>
      </c>
      <c r="M5050">
        <f t="shared" ca="1" si="663"/>
        <v>0</v>
      </c>
      <c r="N5050">
        <f t="shared" ca="1" si="663"/>
        <v>0</v>
      </c>
      <c r="O5050" t="str">
        <f t="shared" ca="1" si="661"/>
        <v>d:AA</v>
      </c>
      <c r="P5050" t="str">
        <f t="shared" ca="1" si="662"/>
        <v>d11:Aa11</v>
      </c>
    </row>
    <row r="5051" spans="1:16">
      <c r="A5051" t="str">
        <f t="shared" si="664"/>
        <v>88</v>
      </c>
      <c r="B5051" t="str">
        <f t="shared" ca="1" si="665"/>
        <v>GRP</v>
      </c>
      <c r="C5051" t="s">
        <v>5823</v>
      </c>
      <c r="D5051" t="s">
        <v>6160</v>
      </c>
      <c r="E5051">
        <f t="shared" ca="1" si="666"/>
        <v>0</v>
      </c>
      <c r="H5051" t="str">
        <f t="shared" ca="1" si="667"/>
        <v>'360 GHOST LINE'!</v>
      </c>
      <c r="I5051" t="str">
        <f t="shared" ca="1" si="668"/>
        <v>'360 GHOST LINE'!</v>
      </c>
      <c r="J5051">
        <f t="shared" ca="1" si="663"/>
        <v>0</v>
      </c>
      <c r="K5051">
        <f t="shared" ca="1" si="663"/>
        <v>0</v>
      </c>
      <c r="L5051">
        <f t="shared" ca="1" si="663"/>
        <v>0</v>
      </c>
      <c r="M5051">
        <f t="shared" ca="1" si="663"/>
        <v>0</v>
      </c>
      <c r="N5051">
        <f t="shared" ca="1" si="663"/>
        <v>0</v>
      </c>
      <c r="O5051" t="str">
        <f t="shared" ca="1" si="661"/>
        <v>d:AA</v>
      </c>
      <c r="P5051" t="str">
        <f t="shared" ca="1" si="662"/>
        <v>d11:Aa11</v>
      </c>
    </row>
    <row r="5052" spans="1:16">
      <c r="A5052" t="str">
        <f t="shared" si="664"/>
        <v>88</v>
      </c>
      <c r="B5052" t="str">
        <f t="shared" ca="1" si="665"/>
        <v>GRP</v>
      </c>
      <c r="C5052" t="s">
        <v>5812</v>
      </c>
      <c r="D5052" t="s">
        <v>5855</v>
      </c>
      <c r="E5052">
        <f t="shared" ca="1" si="666"/>
        <v>0</v>
      </c>
      <c r="H5052" t="str">
        <f t="shared" ca="1" si="667"/>
        <v>'360 GHOST LINE'!</v>
      </c>
      <c r="I5052" t="str">
        <f t="shared" ca="1" si="668"/>
        <v>'360 GHOST LINE'!</v>
      </c>
      <c r="J5052">
        <f t="shared" ca="1" si="663"/>
        <v>0</v>
      </c>
      <c r="K5052">
        <f t="shared" ca="1" si="663"/>
        <v>0</v>
      </c>
      <c r="L5052">
        <f t="shared" ca="1" si="663"/>
        <v>0</v>
      </c>
      <c r="M5052">
        <f t="shared" ca="1" si="663"/>
        <v>0</v>
      </c>
      <c r="N5052">
        <f t="shared" ca="1" si="663"/>
        <v>0</v>
      </c>
      <c r="O5052" t="str">
        <f t="shared" ca="1" si="661"/>
        <v>d:AA</v>
      </c>
      <c r="P5052" t="str">
        <f t="shared" ca="1" si="662"/>
        <v>d11:Aa11</v>
      </c>
    </row>
    <row r="5053" spans="1:16">
      <c r="A5053" t="str">
        <f t="shared" si="664"/>
        <v>87</v>
      </c>
      <c r="B5053" t="str">
        <f t="shared" ca="1" si="665"/>
        <v>GRP</v>
      </c>
      <c r="C5053" t="s">
        <v>5106</v>
      </c>
      <c r="D5053" t="s">
        <v>5777</v>
      </c>
      <c r="E5053">
        <f t="shared" ca="1" si="666"/>
        <v>0</v>
      </c>
      <c r="H5053" t="str">
        <f t="shared" ca="1" si="667"/>
        <v>'360 GHOST LINE'!</v>
      </c>
      <c r="I5053" t="str">
        <f t="shared" ca="1" si="668"/>
        <v>'360 GHOST LINE'!</v>
      </c>
      <c r="J5053">
        <f t="shared" ca="1" si="663"/>
        <v>0</v>
      </c>
      <c r="K5053">
        <f t="shared" ca="1" si="663"/>
        <v>0</v>
      </c>
      <c r="L5053">
        <f t="shared" ca="1" si="663"/>
        <v>0</v>
      </c>
      <c r="M5053">
        <f t="shared" ca="1" si="663"/>
        <v>0</v>
      </c>
      <c r="N5053">
        <f t="shared" ca="1" si="663"/>
        <v>0</v>
      </c>
      <c r="O5053" t="str">
        <f t="shared" ca="1" si="661"/>
        <v>d:AA</v>
      </c>
      <c r="P5053" t="str">
        <f t="shared" ca="1" si="662"/>
        <v>d11:Aa11</v>
      </c>
    </row>
    <row r="5054" spans="1:16">
      <c r="A5054" t="str">
        <f t="shared" si="664"/>
        <v>87</v>
      </c>
      <c r="B5054" t="str">
        <f t="shared" ca="1" si="665"/>
        <v>GRP</v>
      </c>
      <c r="C5054" t="s">
        <v>5120</v>
      </c>
      <c r="D5054" t="s">
        <v>5778</v>
      </c>
      <c r="E5054">
        <f t="shared" ca="1" si="666"/>
        <v>0</v>
      </c>
      <c r="H5054" t="str">
        <f t="shared" ca="1" si="667"/>
        <v>'360 GHOST LINE'!</v>
      </c>
      <c r="I5054" t="str">
        <f t="shared" ca="1" si="668"/>
        <v>'360 GHOST LINE'!</v>
      </c>
      <c r="J5054">
        <f t="shared" ca="1" si="663"/>
        <v>0</v>
      </c>
      <c r="K5054">
        <f t="shared" ca="1" si="663"/>
        <v>0</v>
      </c>
      <c r="L5054">
        <f t="shared" ca="1" si="663"/>
        <v>0</v>
      </c>
      <c r="M5054">
        <f t="shared" ca="1" si="663"/>
        <v>0</v>
      </c>
      <c r="N5054">
        <f t="shared" ca="1" si="663"/>
        <v>0</v>
      </c>
      <c r="O5054" t="str">
        <f t="shared" ca="1" si="661"/>
        <v>d:AA</v>
      </c>
      <c r="P5054" t="str">
        <f t="shared" ca="1" si="662"/>
        <v>d11:Aa11</v>
      </c>
    </row>
    <row r="5055" spans="1:16">
      <c r="A5055" t="str">
        <f t="shared" si="664"/>
        <v>87</v>
      </c>
      <c r="B5055" t="str">
        <f t="shared" ca="1" si="665"/>
        <v>GRP</v>
      </c>
      <c r="C5055" t="s">
        <v>5107</v>
      </c>
      <c r="D5055" t="s">
        <v>5779</v>
      </c>
      <c r="E5055">
        <f t="shared" ca="1" si="666"/>
        <v>0</v>
      </c>
      <c r="H5055" t="str">
        <f t="shared" ca="1" si="667"/>
        <v>'360 GHOST LINE'!</v>
      </c>
      <c r="I5055" t="str">
        <f t="shared" ca="1" si="668"/>
        <v>'360 GHOST LINE'!</v>
      </c>
      <c r="J5055">
        <f t="shared" ca="1" si="663"/>
        <v>0</v>
      </c>
      <c r="K5055">
        <f t="shared" ca="1" si="663"/>
        <v>0</v>
      </c>
      <c r="L5055">
        <f t="shared" ca="1" si="663"/>
        <v>0</v>
      </c>
      <c r="M5055">
        <f t="shared" ca="1" si="663"/>
        <v>0</v>
      </c>
      <c r="N5055">
        <f t="shared" ca="1" si="663"/>
        <v>0</v>
      </c>
      <c r="O5055" t="str">
        <f t="shared" ca="1" si="661"/>
        <v>d:AA</v>
      </c>
      <c r="P5055" t="str">
        <f t="shared" ca="1" si="662"/>
        <v>d11:Aa11</v>
      </c>
    </row>
    <row r="5056" spans="1:16">
      <c r="A5056" t="str">
        <f t="shared" si="664"/>
        <v>87</v>
      </c>
      <c r="B5056" t="str">
        <f t="shared" ca="1" si="665"/>
        <v>GRP</v>
      </c>
      <c r="C5056" t="s">
        <v>5108</v>
      </c>
      <c r="D5056" t="s">
        <v>5780</v>
      </c>
      <c r="E5056">
        <f t="shared" ca="1" si="666"/>
        <v>0</v>
      </c>
      <c r="H5056" t="str">
        <f t="shared" ca="1" si="667"/>
        <v>'360 GHOST LINE'!</v>
      </c>
      <c r="I5056" t="str">
        <f t="shared" ca="1" si="668"/>
        <v>'360 GHOST LINE'!</v>
      </c>
      <c r="J5056">
        <f t="shared" ca="1" si="663"/>
        <v>0</v>
      </c>
      <c r="K5056">
        <f t="shared" ca="1" si="663"/>
        <v>0</v>
      </c>
      <c r="L5056">
        <f t="shared" ca="1" si="663"/>
        <v>0</v>
      </c>
      <c r="M5056">
        <f t="shared" ca="1" si="663"/>
        <v>0</v>
      </c>
      <c r="N5056">
        <f t="shared" ca="1" si="663"/>
        <v>0</v>
      </c>
      <c r="O5056" t="str">
        <f t="shared" ca="1" si="661"/>
        <v>d:AA</v>
      </c>
      <c r="P5056" t="str">
        <f t="shared" ca="1" si="662"/>
        <v>d11:Aa11</v>
      </c>
    </row>
    <row r="5057" spans="1:16">
      <c r="A5057" t="str">
        <f t="shared" si="664"/>
        <v>87</v>
      </c>
      <c r="B5057" t="str">
        <f t="shared" ca="1" si="665"/>
        <v>GRP</v>
      </c>
      <c r="C5057" t="s">
        <v>5109</v>
      </c>
      <c r="D5057" t="s">
        <v>5781</v>
      </c>
      <c r="E5057">
        <f t="shared" ca="1" si="666"/>
        <v>0</v>
      </c>
      <c r="H5057" t="str">
        <f t="shared" ca="1" si="667"/>
        <v>'360 GHOST LINE'!</v>
      </c>
      <c r="I5057" t="str">
        <f t="shared" ca="1" si="668"/>
        <v>'360 GHOST LINE'!</v>
      </c>
      <c r="J5057">
        <f t="shared" ca="1" si="663"/>
        <v>0</v>
      </c>
      <c r="K5057">
        <f t="shared" ca="1" si="663"/>
        <v>0</v>
      </c>
      <c r="L5057">
        <f t="shared" ca="1" si="663"/>
        <v>0</v>
      </c>
      <c r="M5057">
        <f t="shared" ca="1" si="663"/>
        <v>0</v>
      </c>
      <c r="N5057">
        <f t="shared" ca="1" si="663"/>
        <v>0</v>
      </c>
      <c r="O5057" t="str">
        <f t="shared" ca="1" si="661"/>
        <v>d:AA</v>
      </c>
      <c r="P5057" t="str">
        <f t="shared" ca="1" si="662"/>
        <v>d11:Aa11</v>
      </c>
    </row>
    <row r="5058" spans="1:16">
      <c r="A5058" t="str">
        <f t="shared" si="664"/>
        <v>87</v>
      </c>
      <c r="B5058" t="str">
        <f t="shared" ca="1" si="665"/>
        <v>GRP</v>
      </c>
      <c r="C5058" t="s">
        <v>5110</v>
      </c>
      <c r="D5058" t="s">
        <v>5782</v>
      </c>
      <c r="E5058">
        <f t="shared" ca="1" si="666"/>
        <v>0</v>
      </c>
      <c r="H5058" t="str">
        <f t="shared" ca="1" si="667"/>
        <v>'360 GHOST LINE'!</v>
      </c>
      <c r="I5058" t="str">
        <f t="shared" ca="1" si="668"/>
        <v>'360 GHOST LINE'!</v>
      </c>
      <c r="J5058">
        <f t="shared" ca="1" si="663"/>
        <v>0</v>
      </c>
      <c r="K5058">
        <f t="shared" ca="1" si="663"/>
        <v>0</v>
      </c>
      <c r="L5058">
        <f t="shared" ca="1" si="663"/>
        <v>0</v>
      </c>
      <c r="M5058">
        <f t="shared" ca="1" si="663"/>
        <v>0</v>
      </c>
      <c r="N5058">
        <f t="shared" ca="1" si="663"/>
        <v>0</v>
      </c>
      <c r="O5058" t="str">
        <f t="shared" ca="1" si="661"/>
        <v>d:AA</v>
      </c>
      <c r="P5058" t="str">
        <f t="shared" ca="1" si="662"/>
        <v>d11:Aa11</v>
      </c>
    </row>
    <row r="5059" spans="1:16">
      <c r="A5059" t="str">
        <f t="shared" si="664"/>
        <v>87</v>
      </c>
      <c r="B5059" t="str">
        <f t="shared" ca="1" si="665"/>
        <v>GRP</v>
      </c>
      <c r="C5059" t="s">
        <v>5116</v>
      </c>
      <c r="D5059" t="s">
        <v>5783</v>
      </c>
      <c r="E5059">
        <f t="shared" ca="1" si="666"/>
        <v>0</v>
      </c>
      <c r="H5059" t="str">
        <f t="shared" ca="1" si="667"/>
        <v>'360 GHOST LINE'!</v>
      </c>
      <c r="I5059" t="str">
        <f t="shared" ca="1" si="668"/>
        <v>'360 GHOST LINE'!</v>
      </c>
      <c r="J5059">
        <f t="shared" ca="1" si="663"/>
        <v>0</v>
      </c>
      <c r="K5059">
        <f t="shared" ca="1" si="663"/>
        <v>0</v>
      </c>
      <c r="L5059">
        <f t="shared" ca="1" si="663"/>
        <v>0</v>
      </c>
      <c r="M5059">
        <f t="shared" ca="1" si="663"/>
        <v>0</v>
      </c>
      <c r="N5059">
        <f t="shared" ca="1" si="663"/>
        <v>0</v>
      </c>
      <c r="O5059" t="str">
        <f t="shared" ca="1" si="661"/>
        <v>d:AA</v>
      </c>
      <c r="P5059" t="str">
        <f t="shared" ca="1" si="662"/>
        <v>d11:Aa11</v>
      </c>
    </row>
    <row r="5060" spans="1:16">
      <c r="A5060" t="str">
        <f t="shared" si="664"/>
        <v>87</v>
      </c>
      <c r="B5060" t="str">
        <f t="shared" ca="1" si="665"/>
        <v>GRP</v>
      </c>
      <c r="C5060" t="s">
        <v>5111</v>
      </c>
      <c r="D5060" t="s">
        <v>5784</v>
      </c>
      <c r="E5060">
        <f t="shared" ca="1" si="666"/>
        <v>0</v>
      </c>
      <c r="H5060" t="str">
        <f t="shared" ca="1" si="667"/>
        <v>'360 GHOST LINE'!</v>
      </c>
      <c r="I5060" t="str">
        <f t="shared" ca="1" si="668"/>
        <v>'360 GHOST LINE'!</v>
      </c>
      <c r="J5060">
        <f t="shared" ca="1" si="663"/>
        <v>0</v>
      </c>
      <c r="K5060">
        <f t="shared" ca="1" si="663"/>
        <v>0</v>
      </c>
      <c r="L5060">
        <f t="shared" ca="1" si="663"/>
        <v>0</v>
      </c>
      <c r="M5060">
        <f t="shared" ca="1" si="663"/>
        <v>0</v>
      </c>
      <c r="N5060">
        <f t="shared" ca="1" si="663"/>
        <v>0</v>
      </c>
      <c r="O5060" t="str">
        <f t="shared" ca="1" si="661"/>
        <v>d:AA</v>
      </c>
      <c r="P5060" t="str">
        <f t="shared" ca="1" si="662"/>
        <v>d11:Aa11</v>
      </c>
    </row>
    <row r="5061" spans="1:16">
      <c r="A5061" t="str">
        <f t="shared" si="664"/>
        <v>87</v>
      </c>
      <c r="B5061" t="str">
        <f t="shared" ca="1" si="665"/>
        <v>GRP</v>
      </c>
      <c r="C5061" t="s">
        <v>5112</v>
      </c>
      <c r="D5061" t="s">
        <v>5785</v>
      </c>
      <c r="E5061">
        <f t="shared" ca="1" si="666"/>
        <v>0</v>
      </c>
      <c r="H5061" t="str">
        <f t="shared" ca="1" si="667"/>
        <v>'360 GHOST LINE'!</v>
      </c>
      <c r="I5061" t="str">
        <f t="shared" ca="1" si="668"/>
        <v>'360 GHOST LINE'!</v>
      </c>
      <c r="J5061">
        <f t="shared" ca="1" si="663"/>
        <v>0</v>
      </c>
      <c r="K5061">
        <f t="shared" ca="1" si="663"/>
        <v>0</v>
      </c>
      <c r="L5061">
        <f t="shared" ca="1" si="663"/>
        <v>0</v>
      </c>
      <c r="M5061">
        <f t="shared" ca="1" si="663"/>
        <v>0</v>
      </c>
      <c r="N5061">
        <f t="shared" ca="1" si="663"/>
        <v>0</v>
      </c>
      <c r="O5061" t="str">
        <f t="shared" ca="1" si="661"/>
        <v>d:AA</v>
      </c>
      <c r="P5061" t="str">
        <f t="shared" ca="1" si="662"/>
        <v>d11:Aa11</v>
      </c>
    </row>
    <row r="5062" spans="1:16">
      <c r="A5062" t="str">
        <f t="shared" si="664"/>
        <v>87</v>
      </c>
      <c r="B5062" t="str">
        <f t="shared" ca="1" si="665"/>
        <v>GRP</v>
      </c>
      <c r="C5062" t="s">
        <v>5114</v>
      </c>
      <c r="D5062" t="s">
        <v>5786</v>
      </c>
      <c r="E5062">
        <f t="shared" ca="1" si="666"/>
        <v>0</v>
      </c>
      <c r="H5062" t="str">
        <f t="shared" ca="1" si="667"/>
        <v>'360 GHOST LINE'!</v>
      </c>
      <c r="I5062" t="str">
        <f t="shared" ca="1" si="668"/>
        <v>'360 GHOST LINE'!</v>
      </c>
      <c r="J5062">
        <f t="shared" ca="1" si="663"/>
        <v>0</v>
      </c>
      <c r="K5062">
        <f t="shared" ca="1" si="663"/>
        <v>0</v>
      </c>
      <c r="L5062">
        <f t="shared" ca="1" si="663"/>
        <v>0</v>
      </c>
      <c r="M5062">
        <f t="shared" ca="1" si="663"/>
        <v>0</v>
      </c>
      <c r="N5062">
        <f t="shared" ca="1" si="663"/>
        <v>0</v>
      </c>
      <c r="O5062" t="str">
        <f t="shared" ca="1" si="661"/>
        <v>d:AA</v>
      </c>
      <c r="P5062" t="str">
        <f t="shared" ca="1" si="662"/>
        <v>d11:Aa11</v>
      </c>
    </row>
    <row r="5063" spans="1:16">
      <c r="A5063" t="str">
        <f t="shared" si="664"/>
        <v>87</v>
      </c>
      <c r="B5063" t="str">
        <f t="shared" ca="1" si="665"/>
        <v>GRP</v>
      </c>
      <c r="C5063" t="s">
        <v>5113</v>
      </c>
      <c r="D5063" t="s">
        <v>5787</v>
      </c>
      <c r="E5063">
        <f t="shared" ca="1" si="666"/>
        <v>0</v>
      </c>
      <c r="H5063" t="str">
        <f t="shared" ca="1" si="667"/>
        <v>'360 GHOST LINE'!</v>
      </c>
      <c r="I5063" t="str">
        <f t="shared" ca="1" si="668"/>
        <v>'360 GHOST LINE'!</v>
      </c>
      <c r="J5063">
        <f t="shared" ca="1" si="663"/>
        <v>0</v>
      </c>
      <c r="K5063">
        <f t="shared" ca="1" si="663"/>
        <v>0</v>
      </c>
      <c r="L5063">
        <f t="shared" ca="1" si="663"/>
        <v>0</v>
      </c>
      <c r="M5063">
        <f t="shared" ca="1" si="663"/>
        <v>0</v>
      </c>
      <c r="N5063">
        <f t="shared" ca="1" si="663"/>
        <v>0</v>
      </c>
      <c r="O5063" t="str">
        <f t="shared" ca="1" si="661"/>
        <v>d:AA</v>
      </c>
      <c r="P5063" t="str">
        <f t="shared" ca="1" si="662"/>
        <v>d11:Aa11</v>
      </c>
    </row>
    <row r="5064" spans="1:16">
      <c r="A5064" t="str">
        <f t="shared" si="664"/>
        <v>87</v>
      </c>
      <c r="B5064" t="str">
        <f t="shared" ca="1" si="665"/>
        <v>GRP</v>
      </c>
      <c r="C5064" t="s">
        <v>5117</v>
      </c>
      <c r="D5064" t="s">
        <v>5788</v>
      </c>
      <c r="E5064">
        <f t="shared" ca="1" si="666"/>
        <v>0</v>
      </c>
      <c r="H5064" t="str">
        <f t="shared" ca="1" si="667"/>
        <v>'360 GHOST LINE'!</v>
      </c>
      <c r="I5064" t="str">
        <f t="shared" ca="1" si="668"/>
        <v>'360 GHOST LINE'!</v>
      </c>
      <c r="J5064">
        <f t="shared" ca="1" si="663"/>
        <v>0</v>
      </c>
      <c r="K5064">
        <f t="shared" ca="1" si="663"/>
        <v>0</v>
      </c>
      <c r="L5064">
        <f t="shared" ca="1" si="663"/>
        <v>0</v>
      </c>
      <c r="M5064">
        <f t="shared" ca="1" si="663"/>
        <v>0</v>
      </c>
      <c r="N5064">
        <f t="shared" ca="1" si="663"/>
        <v>0</v>
      </c>
      <c r="O5064" t="str">
        <f t="shared" ca="1" si="661"/>
        <v>d:AA</v>
      </c>
      <c r="P5064" t="str">
        <f t="shared" ca="1" si="662"/>
        <v>d11:Aa11</v>
      </c>
    </row>
    <row r="5065" spans="1:16">
      <c r="A5065" t="str">
        <f t="shared" si="664"/>
        <v>87</v>
      </c>
      <c r="B5065" t="str">
        <f t="shared" ca="1" si="665"/>
        <v>GRP</v>
      </c>
      <c r="C5065" t="s">
        <v>5118</v>
      </c>
      <c r="D5065" t="s">
        <v>5789</v>
      </c>
      <c r="E5065">
        <f t="shared" ca="1" si="666"/>
        <v>0</v>
      </c>
      <c r="H5065" t="str">
        <f t="shared" ca="1" si="667"/>
        <v>'360 GHOST LINE'!</v>
      </c>
      <c r="I5065" t="str">
        <f t="shared" ca="1" si="668"/>
        <v>'360 GHOST LINE'!</v>
      </c>
      <c r="J5065">
        <f t="shared" ref="J5065:N5115" ca="1" si="669">IF(IFERROR(VLOOKUP($C5065,INDIRECT(J$14&amp;"D:D"),1,FALSE),0)&lt;&gt;0,J$14,0)</f>
        <v>0</v>
      </c>
      <c r="K5065">
        <f t="shared" ca="1" si="669"/>
        <v>0</v>
      </c>
      <c r="L5065">
        <f t="shared" ca="1" si="669"/>
        <v>0</v>
      </c>
      <c r="M5065">
        <f t="shared" ca="1" si="669"/>
        <v>0</v>
      </c>
      <c r="N5065">
        <f t="shared" ca="1" si="669"/>
        <v>0</v>
      </c>
      <c r="O5065" t="str">
        <f t="shared" ca="1" si="661"/>
        <v>d:AA</v>
      </c>
      <c r="P5065" t="str">
        <f t="shared" ca="1" si="662"/>
        <v>d11:Aa11</v>
      </c>
    </row>
    <row r="5066" spans="1:16">
      <c r="A5066" t="str">
        <f t="shared" si="664"/>
        <v>87</v>
      </c>
      <c r="B5066" t="str">
        <f t="shared" ca="1" si="665"/>
        <v>GRP</v>
      </c>
      <c r="C5066" t="s">
        <v>5119</v>
      </c>
      <c r="D5066" t="s">
        <v>5790</v>
      </c>
      <c r="E5066">
        <f t="shared" ca="1" si="666"/>
        <v>0</v>
      </c>
      <c r="H5066" t="str">
        <f t="shared" ca="1" si="667"/>
        <v>'360 GHOST LINE'!</v>
      </c>
      <c r="I5066" t="str">
        <f t="shared" ca="1" si="668"/>
        <v>'360 GHOST LINE'!</v>
      </c>
      <c r="J5066">
        <f t="shared" ca="1" si="669"/>
        <v>0</v>
      </c>
      <c r="K5066">
        <f t="shared" ca="1" si="669"/>
        <v>0</v>
      </c>
      <c r="L5066">
        <f t="shared" ca="1" si="669"/>
        <v>0</v>
      </c>
      <c r="M5066">
        <f t="shared" ca="1" si="669"/>
        <v>0</v>
      </c>
      <c r="N5066">
        <f t="shared" ca="1" si="669"/>
        <v>0</v>
      </c>
      <c r="O5066" t="str">
        <f t="shared" ca="1" si="661"/>
        <v>d:AA</v>
      </c>
      <c r="P5066" t="str">
        <f t="shared" ca="1" si="662"/>
        <v>d11:Aa11</v>
      </c>
    </row>
    <row r="5067" spans="1:16">
      <c r="A5067" t="str">
        <f t="shared" si="664"/>
        <v>87</v>
      </c>
      <c r="B5067" t="str">
        <f t="shared" ca="1" si="665"/>
        <v>GRP</v>
      </c>
      <c r="C5067" t="s">
        <v>5131</v>
      </c>
      <c r="D5067" t="s">
        <v>5791</v>
      </c>
      <c r="E5067">
        <f t="shared" ca="1" si="666"/>
        <v>0</v>
      </c>
      <c r="H5067" t="str">
        <f t="shared" ca="1" si="667"/>
        <v>'360 GHOST LINE'!</v>
      </c>
      <c r="I5067" t="str">
        <f t="shared" ca="1" si="668"/>
        <v>'360 GHOST LINE'!</v>
      </c>
      <c r="J5067">
        <f t="shared" ca="1" si="669"/>
        <v>0</v>
      </c>
      <c r="K5067">
        <f t="shared" ca="1" si="669"/>
        <v>0</v>
      </c>
      <c r="L5067">
        <f t="shared" ca="1" si="669"/>
        <v>0</v>
      </c>
      <c r="M5067">
        <f t="shared" ca="1" si="669"/>
        <v>0</v>
      </c>
      <c r="N5067">
        <f t="shared" ca="1" si="669"/>
        <v>0</v>
      </c>
      <c r="O5067" t="str">
        <f t="shared" ca="1" si="661"/>
        <v>d:AA</v>
      </c>
      <c r="P5067" t="str">
        <f t="shared" ca="1" si="662"/>
        <v>d11:Aa11</v>
      </c>
    </row>
    <row r="5068" spans="1:16">
      <c r="A5068" t="str">
        <f t="shared" si="664"/>
        <v>87</v>
      </c>
      <c r="B5068" t="str">
        <f t="shared" ca="1" si="665"/>
        <v>GRP</v>
      </c>
      <c r="C5068" t="s">
        <v>5811</v>
      </c>
      <c r="D5068" t="s">
        <v>5843</v>
      </c>
      <c r="E5068">
        <f t="shared" ca="1" si="666"/>
        <v>0</v>
      </c>
      <c r="H5068" t="str">
        <f t="shared" ca="1" si="667"/>
        <v>'360 GHOST LINE'!</v>
      </c>
      <c r="I5068" t="str">
        <f t="shared" ca="1" si="668"/>
        <v>'360 GHOST LINE'!</v>
      </c>
      <c r="J5068">
        <f t="shared" ca="1" si="669"/>
        <v>0</v>
      </c>
      <c r="K5068">
        <f t="shared" ca="1" si="669"/>
        <v>0</v>
      </c>
      <c r="L5068">
        <f t="shared" ca="1" si="669"/>
        <v>0</v>
      </c>
      <c r="M5068">
        <f t="shared" ca="1" si="669"/>
        <v>0</v>
      </c>
      <c r="N5068">
        <f t="shared" ca="1" si="669"/>
        <v>0</v>
      </c>
      <c r="O5068" t="str">
        <f t="shared" ca="1" si="661"/>
        <v>d:AA</v>
      </c>
      <c r="P5068" t="str">
        <f t="shared" ca="1" si="662"/>
        <v>d11:Aa11</v>
      </c>
    </row>
    <row r="5069" spans="1:16">
      <c r="A5069" t="str">
        <f t="shared" si="664"/>
        <v>87</v>
      </c>
      <c r="B5069" t="str">
        <f t="shared" ca="1" si="665"/>
        <v>GRP</v>
      </c>
      <c r="C5069" t="s">
        <v>5809</v>
      </c>
      <c r="D5069" t="s">
        <v>6161</v>
      </c>
      <c r="E5069">
        <f t="shared" ca="1" si="666"/>
        <v>0</v>
      </c>
      <c r="H5069" t="str">
        <f t="shared" ca="1" si="667"/>
        <v>'360 GHOST LINE'!</v>
      </c>
      <c r="I5069" t="str">
        <f t="shared" ca="1" si="668"/>
        <v>'360 GHOST LINE'!</v>
      </c>
      <c r="J5069">
        <f t="shared" ca="1" si="669"/>
        <v>0</v>
      </c>
      <c r="K5069">
        <f t="shared" ca="1" si="669"/>
        <v>0</v>
      </c>
      <c r="L5069">
        <f t="shared" ca="1" si="669"/>
        <v>0</v>
      </c>
      <c r="M5069">
        <f t="shared" ca="1" si="669"/>
        <v>0</v>
      </c>
      <c r="N5069">
        <f t="shared" ca="1" si="669"/>
        <v>0</v>
      </c>
      <c r="O5069" t="str">
        <f t="shared" ca="1" si="661"/>
        <v>d:AA</v>
      </c>
      <c r="P5069" t="str">
        <f t="shared" ca="1" si="662"/>
        <v>d11:Aa11</v>
      </c>
    </row>
    <row r="5070" spans="1:16">
      <c r="A5070" t="str">
        <f t="shared" si="664"/>
        <v>87</v>
      </c>
      <c r="B5070" t="str">
        <f t="shared" ca="1" si="665"/>
        <v>GRP</v>
      </c>
      <c r="C5070" t="s">
        <v>5813</v>
      </c>
      <c r="D5070" t="s">
        <v>6162</v>
      </c>
      <c r="E5070">
        <f t="shared" ca="1" si="666"/>
        <v>0</v>
      </c>
      <c r="H5070" t="str">
        <f t="shared" ca="1" si="667"/>
        <v>'360 GHOST LINE'!</v>
      </c>
      <c r="I5070" t="str">
        <f t="shared" ca="1" si="668"/>
        <v>'360 GHOST LINE'!</v>
      </c>
      <c r="J5070">
        <f t="shared" ca="1" si="669"/>
        <v>0</v>
      </c>
      <c r="K5070">
        <f t="shared" ca="1" si="669"/>
        <v>0</v>
      </c>
      <c r="L5070">
        <f t="shared" ca="1" si="669"/>
        <v>0</v>
      </c>
      <c r="M5070">
        <f t="shared" ca="1" si="669"/>
        <v>0</v>
      </c>
      <c r="N5070">
        <f t="shared" ca="1" si="669"/>
        <v>0</v>
      </c>
      <c r="O5070" t="str">
        <f t="shared" ca="1" si="661"/>
        <v>d:AA</v>
      </c>
      <c r="P5070" t="str">
        <f t="shared" ca="1" si="662"/>
        <v>d11:Aa11</v>
      </c>
    </row>
    <row r="5071" spans="1:16">
      <c r="A5071" t="str">
        <f t="shared" si="664"/>
        <v>87</v>
      </c>
      <c r="B5071" t="str">
        <f t="shared" ca="1" si="665"/>
        <v>GRP</v>
      </c>
      <c r="C5071" t="s">
        <v>5814</v>
      </c>
      <c r="D5071" t="s">
        <v>6163</v>
      </c>
      <c r="E5071">
        <f t="shared" ca="1" si="666"/>
        <v>0</v>
      </c>
      <c r="H5071" t="str">
        <f t="shared" ca="1" si="667"/>
        <v>'360 GHOST LINE'!</v>
      </c>
      <c r="I5071" t="str">
        <f t="shared" ca="1" si="668"/>
        <v>'360 GHOST LINE'!</v>
      </c>
      <c r="J5071">
        <f t="shared" ca="1" si="669"/>
        <v>0</v>
      </c>
      <c r="K5071">
        <f t="shared" ca="1" si="669"/>
        <v>0</v>
      </c>
      <c r="L5071">
        <f t="shared" ca="1" si="669"/>
        <v>0</v>
      </c>
      <c r="M5071">
        <f t="shared" ca="1" si="669"/>
        <v>0</v>
      </c>
      <c r="N5071">
        <f t="shared" ca="1" si="669"/>
        <v>0</v>
      </c>
      <c r="O5071" t="str">
        <f t="shared" ca="1" si="661"/>
        <v>d:AA</v>
      </c>
      <c r="P5071" t="str">
        <f t="shared" ca="1" si="662"/>
        <v>d11:Aa11</v>
      </c>
    </row>
    <row r="5072" spans="1:16">
      <c r="A5072" t="str">
        <f t="shared" si="664"/>
        <v>87</v>
      </c>
      <c r="B5072" t="str">
        <f t="shared" ca="1" si="665"/>
        <v>GRP</v>
      </c>
      <c r="C5072" t="s">
        <v>5815</v>
      </c>
      <c r="D5072" t="s">
        <v>6164</v>
      </c>
      <c r="E5072">
        <f t="shared" ca="1" si="666"/>
        <v>0</v>
      </c>
      <c r="H5072" t="str">
        <f t="shared" ca="1" si="667"/>
        <v>'360 GHOST LINE'!</v>
      </c>
      <c r="I5072" t="str">
        <f t="shared" ca="1" si="668"/>
        <v>'360 GHOST LINE'!</v>
      </c>
      <c r="J5072">
        <f t="shared" ca="1" si="669"/>
        <v>0</v>
      </c>
      <c r="K5072">
        <f t="shared" ca="1" si="669"/>
        <v>0</v>
      </c>
      <c r="L5072">
        <f t="shared" ca="1" si="669"/>
        <v>0</v>
      </c>
      <c r="M5072">
        <f t="shared" ca="1" si="669"/>
        <v>0</v>
      </c>
      <c r="N5072">
        <f t="shared" ca="1" si="669"/>
        <v>0</v>
      </c>
      <c r="O5072" t="str">
        <f t="shared" ref="O5072:O5135" ca="1" si="670">VLOOKUP($H5072,$G$8:$I$13,2,FALSE)</f>
        <v>d:AA</v>
      </c>
      <c r="P5072" t="str">
        <f t="shared" ref="P5072:P5135" ca="1" si="671">VLOOKUP($H5072,$G$8:$I$13,3,FALSE)</f>
        <v>d11:Aa11</v>
      </c>
    </row>
    <row r="5073" spans="1:16">
      <c r="A5073" t="str">
        <f t="shared" si="664"/>
        <v>87</v>
      </c>
      <c r="B5073" t="str">
        <f t="shared" ca="1" si="665"/>
        <v>GRP</v>
      </c>
      <c r="C5073" t="s">
        <v>5816</v>
      </c>
      <c r="D5073" t="s">
        <v>6165</v>
      </c>
      <c r="E5073">
        <f t="shared" ca="1" si="666"/>
        <v>0</v>
      </c>
      <c r="H5073" t="str">
        <f t="shared" ca="1" si="667"/>
        <v>'360 GHOST LINE'!</v>
      </c>
      <c r="I5073" t="str">
        <f t="shared" ca="1" si="668"/>
        <v>'360 GHOST LINE'!</v>
      </c>
      <c r="J5073">
        <f t="shared" ca="1" si="669"/>
        <v>0</v>
      </c>
      <c r="K5073">
        <f t="shared" ca="1" si="669"/>
        <v>0</v>
      </c>
      <c r="L5073">
        <f t="shared" ca="1" si="669"/>
        <v>0</v>
      </c>
      <c r="M5073">
        <f t="shared" ca="1" si="669"/>
        <v>0</v>
      </c>
      <c r="N5073">
        <f t="shared" ca="1" si="669"/>
        <v>0</v>
      </c>
      <c r="O5073" t="str">
        <f t="shared" ca="1" si="670"/>
        <v>d:AA</v>
      </c>
      <c r="P5073" t="str">
        <f t="shared" ca="1" si="671"/>
        <v>d11:Aa11</v>
      </c>
    </row>
    <row r="5074" spans="1:16">
      <c r="A5074" t="str">
        <f t="shared" si="664"/>
        <v>87</v>
      </c>
      <c r="B5074" t="str">
        <f t="shared" ca="1" si="665"/>
        <v>GRP</v>
      </c>
      <c r="C5074" t="s">
        <v>5817</v>
      </c>
      <c r="D5074" t="s">
        <v>6166</v>
      </c>
      <c r="E5074">
        <f t="shared" ca="1" si="666"/>
        <v>0</v>
      </c>
      <c r="H5074" t="str">
        <f t="shared" ca="1" si="667"/>
        <v>'360 GHOST LINE'!</v>
      </c>
      <c r="I5074" t="str">
        <f t="shared" ca="1" si="668"/>
        <v>'360 GHOST LINE'!</v>
      </c>
      <c r="J5074">
        <f t="shared" ca="1" si="669"/>
        <v>0</v>
      </c>
      <c r="K5074">
        <f t="shared" ca="1" si="669"/>
        <v>0</v>
      </c>
      <c r="L5074">
        <f t="shared" ca="1" si="669"/>
        <v>0</v>
      </c>
      <c r="M5074">
        <f t="shared" ca="1" si="669"/>
        <v>0</v>
      </c>
      <c r="N5074">
        <f t="shared" ca="1" si="669"/>
        <v>0</v>
      </c>
      <c r="O5074" t="str">
        <f t="shared" ca="1" si="670"/>
        <v>d:AA</v>
      </c>
      <c r="P5074" t="str">
        <f t="shared" ca="1" si="671"/>
        <v>d11:Aa11</v>
      </c>
    </row>
    <row r="5075" spans="1:16">
      <c r="A5075" t="str">
        <f t="shared" si="664"/>
        <v>87</v>
      </c>
      <c r="B5075" t="str">
        <f t="shared" ca="1" si="665"/>
        <v>GRP</v>
      </c>
      <c r="C5075" t="s">
        <v>5818</v>
      </c>
      <c r="D5075" t="s">
        <v>6167</v>
      </c>
      <c r="E5075">
        <f t="shared" ca="1" si="666"/>
        <v>0</v>
      </c>
      <c r="H5075" t="str">
        <f t="shared" ca="1" si="667"/>
        <v>'360 GHOST LINE'!</v>
      </c>
      <c r="I5075" t="str">
        <f t="shared" ca="1" si="668"/>
        <v>'360 GHOST LINE'!</v>
      </c>
      <c r="J5075">
        <f t="shared" ca="1" si="669"/>
        <v>0</v>
      </c>
      <c r="K5075">
        <f t="shared" ca="1" si="669"/>
        <v>0</v>
      </c>
      <c r="L5075">
        <f t="shared" ca="1" si="669"/>
        <v>0</v>
      </c>
      <c r="M5075">
        <f t="shared" ca="1" si="669"/>
        <v>0</v>
      </c>
      <c r="N5075">
        <f t="shared" ca="1" si="669"/>
        <v>0</v>
      </c>
      <c r="O5075" t="str">
        <f t="shared" ca="1" si="670"/>
        <v>d:AA</v>
      </c>
      <c r="P5075" t="str">
        <f t="shared" ca="1" si="671"/>
        <v>d11:Aa11</v>
      </c>
    </row>
    <row r="5076" spans="1:16">
      <c r="A5076" t="str">
        <f t="shared" si="664"/>
        <v>87</v>
      </c>
      <c r="B5076" t="str">
        <f t="shared" ca="1" si="665"/>
        <v>GRP</v>
      </c>
      <c r="C5076" t="s">
        <v>5819</v>
      </c>
      <c r="D5076" t="s">
        <v>6168</v>
      </c>
      <c r="E5076">
        <f t="shared" ca="1" si="666"/>
        <v>0</v>
      </c>
      <c r="H5076" t="str">
        <f t="shared" ca="1" si="667"/>
        <v>'360 GHOST LINE'!</v>
      </c>
      <c r="I5076" t="str">
        <f t="shared" ca="1" si="668"/>
        <v>'360 GHOST LINE'!</v>
      </c>
      <c r="J5076">
        <f t="shared" ca="1" si="669"/>
        <v>0</v>
      </c>
      <c r="K5076">
        <f t="shared" ca="1" si="669"/>
        <v>0</v>
      </c>
      <c r="L5076">
        <f t="shared" ca="1" si="669"/>
        <v>0</v>
      </c>
      <c r="M5076">
        <f t="shared" ca="1" si="669"/>
        <v>0</v>
      </c>
      <c r="N5076">
        <f t="shared" ca="1" si="669"/>
        <v>0</v>
      </c>
      <c r="O5076" t="str">
        <f t="shared" ca="1" si="670"/>
        <v>d:AA</v>
      </c>
      <c r="P5076" t="str">
        <f t="shared" ca="1" si="671"/>
        <v>d11:Aa11</v>
      </c>
    </row>
    <row r="5077" spans="1:16">
      <c r="A5077" t="str">
        <f t="shared" si="664"/>
        <v>87</v>
      </c>
      <c r="B5077" t="str">
        <f t="shared" ca="1" si="665"/>
        <v>GRP</v>
      </c>
      <c r="C5077" t="s">
        <v>5820</v>
      </c>
      <c r="D5077" t="s">
        <v>6169</v>
      </c>
      <c r="E5077">
        <f t="shared" ca="1" si="666"/>
        <v>0</v>
      </c>
      <c r="H5077" t="str">
        <f t="shared" ca="1" si="667"/>
        <v>'360 GHOST LINE'!</v>
      </c>
      <c r="I5077" t="str">
        <f t="shared" ca="1" si="668"/>
        <v>'360 GHOST LINE'!</v>
      </c>
      <c r="J5077">
        <f t="shared" ca="1" si="669"/>
        <v>0</v>
      </c>
      <c r="K5077">
        <f t="shared" ca="1" si="669"/>
        <v>0</v>
      </c>
      <c r="L5077">
        <f t="shared" ca="1" si="669"/>
        <v>0</v>
      </c>
      <c r="M5077">
        <f t="shared" ca="1" si="669"/>
        <v>0</v>
      </c>
      <c r="N5077">
        <f t="shared" ca="1" si="669"/>
        <v>0</v>
      </c>
      <c r="O5077" t="str">
        <f t="shared" ca="1" si="670"/>
        <v>d:AA</v>
      </c>
      <c r="P5077" t="str">
        <f t="shared" ca="1" si="671"/>
        <v>d11:Aa11</v>
      </c>
    </row>
    <row r="5078" spans="1:16">
      <c r="A5078" t="str">
        <f t="shared" si="664"/>
        <v>87</v>
      </c>
      <c r="B5078" t="str">
        <f t="shared" ca="1" si="665"/>
        <v>GRP</v>
      </c>
      <c r="C5078" t="s">
        <v>5821</v>
      </c>
      <c r="D5078" t="s">
        <v>6170</v>
      </c>
      <c r="E5078">
        <f t="shared" ca="1" si="666"/>
        <v>0</v>
      </c>
      <c r="H5078" t="str">
        <f t="shared" ca="1" si="667"/>
        <v>'360 GHOST LINE'!</v>
      </c>
      <c r="I5078" t="str">
        <f t="shared" ca="1" si="668"/>
        <v>'360 GHOST LINE'!</v>
      </c>
      <c r="J5078">
        <f t="shared" ca="1" si="669"/>
        <v>0</v>
      </c>
      <c r="K5078">
        <f t="shared" ca="1" si="669"/>
        <v>0</v>
      </c>
      <c r="L5078">
        <f t="shared" ca="1" si="669"/>
        <v>0</v>
      </c>
      <c r="M5078">
        <f t="shared" ca="1" si="669"/>
        <v>0</v>
      </c>
      <c r="N5078">
        <f t="shared" ca="1" si="669"/>
        <v>0</v>
      </c>
      <c r="O5078" t="str">
        <f t="shared" ca="1" si="670"/>
        <v>d:AA</v>
      </c>
      <c r="P5078" t="str">
        <f t="shared" ca="1" si="671"/>
        <v>d11:Aa11</v>
      </c>
    </row>
    <row r="5079" spans="1:16">
      <c r="A5079" t="str">
        <f t="shared" si="664"/>
        <v>87</v>
      </c>
      <c r="B5079" t="str">
        <f t="shared" ca="1" si="665"/>
        <v>GRP</v>
      </c>
      <c r="C5079" t="s">
        <v>5822</v>
      </c>
      <c r="D5079" t="s">
        <v>6171</v>
      </c>
      <c r="E5079">
        <f t="shared" ca="1" si="666"/>
        <v>0</v>
      </c>
      <c r="H5079" t="str">
        <f t="shared" ca="1" si="667"/>
        <v>'360 GHOST LINE'!</v>
      </c>
      <c r="I5079" t="str">
        <f t="shared" ca="1" si="668"/>
        <v>'360 GHOST LINE'!</v>
      </c>
      <c r="J5079">
        <f t="shared" ca="1" si="669"/>
        <v>0</v>
      </c>
      <c r="K5079">
        <f t="shared" ca="1" si="669"/>
        <v>0</v>
      </c>
      <c r="L5079">
        <f t="shared" ca="1" si="669"/>
        <v>0</v>
      </c>
      <c r="M5079">
        <f t="shared" ca="1" si="669"/>
        <v>0</v>
      </c>
      <c r="N5079">
        <f t="shared" ca="1" si="669"/>
        <v>0</v>
      </c>
      <c r="O5079" t="str">
        <f t="shared" ca="1" si="670"/>
        <v>d:AA</v>
      </c>
      <c r="P5079" t="str">
        <f t="shared" ca="1" si="671"/>
        <v>d11:Aa11</v>
      </c>
    </row>
    <row r="5080" spans="1:16">
      <c r="A5080" t="str">
        <f t="shared" si="664"/>
        <v>87</v>
      </c>
      <c r="B5080" t="str">
        <f t="shared" ca="1" si="665"/>
        <v>GRP</v>
      </c>
      <c r="C5080" t="s">
        <v>5823</v>
      </c>
      <c r="D5080" t="s">
        <v>6172</v>
      </c>
      <c r="E5080">
        <f t="shared" ca="1" si="666"/>
        <v>0</v>
      </c>
      <c r="H5080" t="str">
        <f t="shared" ca="1" si="667"/>
        <v>'360 GHOST LINE'!</v>
      </c>
      <c r="I5080" t="str">
        <f t="shared" ca="1" si="668"/>
        <v>'360 GHOST LINE'!</v>
      </c>
      <c r="J5080">
        <f t="shared" ca="1" si="669"/>
        <v>0</v>
      </c>
      <c r="K5080">
        <f t="shared" ca="1" si="669"/>
        <v>0</v>
      </c>
      <c r="L5080">
        <f t="shared" ca="1" si="669"/>
        <v>0</v>
      </c>
      <c r="M5080">
        <f t="shared" ca="1" si="669"/>
        <v>0</v>
      </c>
      <c r="N5080">
        <f t="shared" ca="1" si="669"/>
        <v>0</v>
      </c>
      <c r="O5080" t="str">
        <f t="shared" ca="1" si="670"/>
        <v>d:AA</v>
      </c>
      <c r="P5080" t="str">
        <f t="shared" ca="1" si="671"/>
        <v>d11:Aa11</v>
      </c>
    </row>
    <row r="5081" spans="1:16">
      <c r="A5081" t="str">
        <f t="shared" si="664"/>
        <v>87</v>
      </c>
      <c r="B5081" t="str">
        <f t="shared" ca="1" si="665"/>
        <v>GRP</v>
      </c>
      <c r="C5081" t="s">
        <v>5812</v>
      </c>
      <c r="D5081" t="s">
        <v>5856</v>
      </c>
      <c r="E5081">
        <f t="shared" ca="1" si="666"/>
        <v>0</v>
      </c>
      <c r="H5081" t="str">
        <f t="shared" ca="1" si="667"/>
        <v>'360 GHOST LINE'!</v>
      </c>
      <c r="I5081" t="str">
        <f t="shared" ca="1" si="668"/>
        <v>'360 GHOST LINE'!</v>
      </c>
      <c r="J5081">
        <f t="shared" ca="1" si="669"/>
        <v>0</v>
      </c>
      <c r="K5081">
        <f t="shared" ca="1" si="669"/>
        <v>0</v>
      </c>
      <c r="L5081">
        <f t="shared" ca="1" si="669"/>
        <v>0</v>
      </c>
      <c r="M5081">
        <f t="shared" ca="1" si="669"/>
        <v>0</v>
      </c>
      <c r="N5081">
        <f t="shared" ca="1" si="669"/>
        <v>0</v>
      </c>
      <c r="O5081" t="str">
        <f t="shared" ca="1" si="670"/>
        <v>d:AA</v>
      </c>
      <c r="P5081" t="str">
        <f t="shared" ca="1" si="671"/>
        <v>d11:Aa11</v>
      </c>
    </row>
    <row r="5082" spans="1:16">
      <c r="A5082" t="str">
        <f t="shared" si="664"/>
        <v>86</v>
      </c>
      <c r="B5082" t="str">
        <f t="shared" ca="1" si="665"/>
        <v>GRP</v>
      </c>
      <c r="C5082" t="s">
        <v>5106</v>
      </c>
      <c r="D5082" t="s">
        <v>5792</v>
      </c>
      <c r="E5082">
        <f t="shared" ca="1" si="666"/>
        <v>0</v>
      </c>
      <c r="H5082" t="str">
        <f t="shared" ca="1" si="667"/>
        <v>'360 GHOST LINE'!</v>
      </c>
      <c r="I5082" t="str">
        <f t="shared" ca="1" si="668"/>
        <v>'360 GHOST LINE'!</v>
      </c>
      <c r="J5082">
        <f t="shared" ca="1" si="669"/>
        <v>0</v>
      </c>
      <c r="K5082">
        <f t="shared" ca="1" si="669"/>
        <v>0</v>
      </c>
      <c r="L5082">
        <f t="shared" ca="1" si="669"/>
        <v>0</v>
      </c>
      <c r="M5082">
        <f t="shared" ca="1" si="669"/>
        <v>0</v>
      </c>
      <c r="N5082">
        <f t="shared" ca="1" si="669"/>
        <v>0</v>
      </c>
      <c r="O5082" t="str">
        <f t="shared" ca="1" si="670"/>
        <v>d:AA</v>
      </c>
      <c r="P5082" t="str">
        <f t="shared" ca="1" si="671"/>
        <v>d11:Aa11</v>
      </c>
    </row>
    <row r="5083" spans="1:16">
      <c r="A5083" t="str">
        <f t="shared" si="664"/>
        <v>86</v>
      </c>
      <c r="B5083" t="str">
        <f t="shared" ca="1" si="665"/>
        <v>GRP</v>
      </c>
      <c r="C5083" t="s">
        <v>5120</v>
      </c>
      <c r="D5083" t="s">
        <v>5793</v>
      </c>
      <c r="E5083">
        <f t="shared" ca="1" si="666"/>
        <v>0</v>
      </c>
      <c r="H5083" t="str">
        <f t="shared" ca="1" si="667"/>
        <v>'360 GHOST LINE'!</v>
      </c>
      <c r="I5083" t="str">
        <f t="shared" ca="1" si="668"/>
        <v>'360 GHOST LINE'!</v>
      </c>
      <c r="J5083">
        <f t="shared" ca="1" si="669"/>
        <v>0</v>
      </c>
      <c r="K5083">
        <f t="shared" ca="1" si="669"/>
        <v>0</v>
      </c>
      <c r="L5083">
        <f t="shared" ca="1" si="669"/>
        <v>0</v>
      </c>
      <c r="M5083">
        <f t="shared" ca="1" si="669"/>
        <v>0</v>
      </c>
      <c r="N5083">
        <f t="shared" ca="1" si="669"/>
        <v>0</v>
      </c>
      <c r="O5083" t="str">
        <f t="shared" ca="1" si="670"/>
        <v>d:AA</v>
      </c>
      <c r="P5083" t="str">
        <f t="shared" ca="1" si="671"/>
        <v>d11:Aa11</v>
      </c>
    </row>
    <row r="5084" spans="1:16">
      <c r="A5084" t="str">
        <f t="shared" si="664"/>
        <v>86</v>
      </c>
      <c r="B5084" t="str">
        <f t="shared" ca="1" si="665"/>
        <v>GRP</v>
      </c>
      <c r="C5084" t="s">
        <v>5107</v>
      </c>
      <c r="D5084" t="s">
        <v>5794</v>
      </c>
      <c r="E5084">
        <f t="shared" ca="1" si="666"/>
        <v>0</v>
      </c>
      <c r="H5084" t="str">
        <f t="shared" ca="1" si="667"/>
        <v>'360 GHOST LINE'!</v>
      </c>
      <c r="I5084" t="str">
        <f t="shared" ca="1" si="668"/>
        <v>'360 GHOST LINE'!</v>
      </c>
      <c r="J5084">
        <f t="shared" ca="1" si="669"/>
        <v>0</v>
      </c>
      <c r="K5084">
        <f t="shared" ca="1" si="669"/>
        <v>0</v>
      </c>
      <c r="L5084">
        <f t="shared" ca="1" si="669"/>
        <v>0</v>
      </c>
      <c r="M5084">
        <f t="shared" ca="1" si="669"/>
        <v>0</v>
      </c>
      <c r="N5084">
        <f t="shared" ca="1" si="669"/>
        <v>0</v>
      </c>
      <c r="O5084" t="str">
        <f t="shared" ca="1" si="670"/>
        <v>d:AA</v>
      </c>
      <c r="P5084" t="str">
        <f t="shared" ca="1" si="671"/>
        <v>d11:Aa11</v>
      </c>
    </row>
    <row r="5085" spans="1:16">
      <c r="A5085" t="str">
        <f t="shared" si="664"/>
        <v>86</v>
      </c>
      <c r="B5085" t="str">
        <f t="shared" ca="1" si="665"/>
        <v>GRP</v>
      </c>
      <c r="C5085" t="s">
        <v>5108</v>
      </c>
      <c r="D5085" t="s">
        <v>5795</v>
      </c>
      <c r="E5085">
        <f t="shared" ca="1" si="666"/>
        <v>0</v>
      </c>
      <c r="H5085" t="str">
        <f t="shared" ca="1" si="667"/>
        <v>'360 GHOST LINE'!</v>
      </c>
      <c r="I5085" t="str">
        <f t="shared" ca="1" si="668"/>
        <v>'360 GHOST LINE'!</v>
      </c>
      <c r="J5085">
        <f t="shared" ca="1" si="669"/>
        <v>0</v>
      </c>
      <c r="K5085">
        <f t="shared" ca="1" si="669"/>
        <v>0</v>
      </c>
      <c r="L5085">
        <f t="shared" ca="1" si="669"/>
        <v>0</v>
      </c>
      <c r="M5085">
        <f t="shared" ca="1" si="669"/>
        <v>0</v>
      </c>
      <c r="N5085">
        <f t="shared" ca="1" si="669"/>
        <v>0</v>
      </c>
      <c r="O5085" t="str">
        <f t="shared" ca="1" si="670"/>
        <v>d:AA</v>
      </c>
      <c r="P5085" t="str">
        <f t="shared" ca="1" si="671"/>
        <v>d11:Aa11</v>
      </c>
    </row>
    <row r="5086" spans="1:16">
      <c r="A5086" t="str">
        <f t="shared" si="664"/>
        <v>86</v>
      </c>
      <c r="B5086" t="str">
        <f t="shared" ca="1" si="665"/>
        <v>GRP</v>
      </c>
      <c r="C5086" t="s">
        <v>5109</v>
      </c>
      <c r="D5086" t="s">
        <v>5796</v>
      </c>
      <c r="E5086">
        <f t="shared" ca="1" si="666"/>
        <v>0</v>
      </c>
      <c r="H5086" t="str">
        <f t="shared" ca="1" si="667"/>
        <v>'360 GHOST LINE'!</v>
      </c>
      <c r="I5086" t="str">
        <f t="shared" ca="1" si="668"/>
        <v>'360 GHOST LINE'!</v>
      </c>
      <c r="J5086">
        <f t="shared" ca="1" si="669"/>
        <v>0</v>
      </c>
      <c r="K5086">
        <f t="shared" ca="1" si="669"/>
        <v>0</v>
      </c>
      <c r="L5086">
        <f t="shared" ca="1" si="669"/>
        <v>0</v>
      </c>
      <c r="M5086">
        <f t="shared" ca="1" si="669"/>
        <v>0</v>
      </c>
      <c r="N5086">
        <f t="shared" ca="1" si="669"/>
        <v>0</v>
      </c>
      <c r="O5086" t="str">
        <f t="shared" ca="1" si="670"/>
        <v>d:AA</v>
      </c>
      <c r="P5086" t="str">
        <f t="shared" ca="1" si="671"/>
        <v>d11:Aa11</v>
      </c>
    </row>
    <row r="5087" spans="1:16">
      <c r="A5087" t="str">
        <f t="shared" si="664"/>
        <v>86</v>
      </c>
      <c r="B5087" t="str">
        <f t="shared" ca="1" si="665"/>
        <v>GRP</v>
      </c>
      <c r="C5087" t="s">
        <v>5110</v>
      </c>
      <c r="D5087" t="s">
        <v>5797</v>
      </c>
      <c r="E5087">
        <f t="shared" ca="1" si="666"/>
        <v>0</v>
      </c>
      <c r="H5087" t="str">
        <f t="shared" ca="1" si="667"/>
        <v>'360 GHOST LINE'!</v>
      </c>
      <c r="I5087" t="str">
        <f t="shared" ca="1" si="668"/>
        <v>'360 GHOST LINE'!</v>
      </c>
      <c r="J5087">
        <f t="shared" ca="1" si="669"/>
        <v>0</v>
      </c>
      <c r="K5087">
        <f t="shared" ca="1" si="669"/>
        <v>0</v>
      </c>
      <c r="L5087">
        <f t="shared" ca="1" si="669"/>
        <v>0</v>
      </c>
      <c r="M5087">
        <f t="shared" ca="1" si="669"/>
        <v>0</v>
      </c>
      <c r="N5087">
        <f t="shared" ca="1" si="669"/>
        <v>0</v>
      </c>
      <c r="O5087" t="str">
        <f t="shared" ca="1" si="670"/>
        <v>d:AA</v>
      </c>
      <c r="P5087" t="str">
        <f t="shared" ca="1" si="671"/>
        <v>d11:Aa11</v>
      </c>
    </row>
    <row r="5088" spans="1:16">
      <c r="A5088" t="str">
        <f t="shared" si="664"/>
        <v>86</v>
      </c>
      <c r="B5088" t="str">
        <f t="shared" ca="1" si="665"/>
        <v>GRP</v>
      </c>
      <c r="C5088" t="s">
        <v>5116</v>
      </c>
      <c r="D5088" t="s">
        <v>5798</v>
      </c>
      <c r="E5088">
        <f t="shared" ca="1" si="666"/>
        <v>0</v>
      </c>
      <c r="H5088" t="str">
        <f t="shared" ca="1" si="667"/>
        <v>'360 GHOST LINE'!</v>
      </c>
      <c r="I5088" t="str">
        <f t="shared" ca="1" si="668"/>
        <v>'360 GHOST LINE'!</v>
      </c>
      <c r="J5088">
        <f t="shared" ca="1" si="669"/>
        <v>0</v>
      </c>
      <c r="K5088">
        <f t="shared" ca="1" si="669"/>
        <v>0</v>
      </c>
      <c r="L5088">
        <f t="shared" ca="1" si="669"/>
        <v>0</v>
      </c>
      <c r="M5088">
        <f t="shared" ca="1" si="669"/>
        <v>0</v>
      </c>
      <c r="N5088">
        <f t="shared" ca="1" si="669"/>
        <v>0</v>
      </c>
      <c r="O5088" t="str">
        <f t="shared" ca="1" si="670"/>
        <v>d:AA</v>
      </c>
      <c r="P5088" t="str">
        <f t="shared" ca="1" si="671"/>
        <v>d11:Aa11</v>
      </c>
    </row>
    <row r="5089" spans="1:16">
      <c r="A5089" t="str">
        <f t="shared" si="664"/>
        <v>86</v>
      </c>
      <c r="B5089" t="str">
        <f t="shared" ca="1" si="665"/>
        <v>GRP</v>
      </c>
      <c r="C5089" t="s">
        <v>5111</v>
      </c>
      <c r="D5089" t="s">
        <v>5799</v>
      </c>
      <c r="E5089">
        <f t="shared" ca="1" si="666"/>
        <v>0</v>
      </c>
      <c r="H5089" t="str">
        <f t="shared" ca="1" si="667"/>
        <v>'360 GHOST LINE'!</v>
      </c>
      <c r="I5089" t="str">
        <f t="shared" ca="1" si="668"/>
        <v>'360 GHOST LINE'!</v>
      </c>
      <c r="J5089">
        <f t="shared" ca="1" si="669"/>
        <v>0</v>
      </c>
      <c r="K5089">
        <f t="shared" ca="1" si="669"/>
        <v>0</v>
      </c>
      <c r="L5089">
        <f t="shared" ca="1" si="669"/>
        <v>0</v>
      </c>
      <c r="M5089">
        <f t="shared" ca="1" si="669"/>
        <v>0</v>
      </c>
      <c r="N5089">
        <f t="shared" ca="1" si="669"/>
        <v>0</v>
      </c>
      <c r="O5089" t="str">
        <f t="shared" ca="1" si="670"/>
        <v>d:AA</v>
      </c>
      <c r="P5089" t="str">
        <f t="shared" ca="1" si="671"/>
        <v>d11:Aa11</v>
      </c>
    </row>
    <row r="5090" spans="1:16">
      <c r="A5090" t="str">
        <f t="shared" si="664"/>
        <v>86</v>
      </c>
      <c r="B5090" t="str">
        <f t="shared" ca="1" si="665"/>
        <v>GRP</v>
      </c>
      <c r="C5090" t="s">
        <v>5112</v>
      </c>
      <c r="D5090" t="s">
        <v>5800</v>
      </c>
      <c r="E5090">
        <f t="shared" ca="1" si="666"/>
        <v>0</v>
      </c>
      <c r="H5090" t="str">
        <f t="shared" ca="1" si="667"/>
        <v>'360 GHOST LINE'!</v>
      </c>
      <c r="I5090" t="str">
        <f t="shared" ca="1" si="668"/>
        <v>'360 GHOST LINE'!</v>
      </c>
      <c r="J5090">
        <f t="shared" ca="1" si="669"/>
        <v>0</v>
      </c>
      <c r="K5090">
        <f t="shared" ca="1" si="669"/>
        <v>0</v>
      </c>
      <c r="L5090">
        <f t="shared" ca="1" si="669"/>
        <v>0</v>
      </c>
      <c r="M5090">
        <f t="shared" ca="1" si="669"/>
        <v>0</v>
      </c>
      <c r="N5090">
        <f t="shared" ca="1" si="669"/>
        <v>0</v>
      </c>
      <c r="O5090" t="str">
        <f t="shared" ca="1" si="670"/>
        <v>d:AA</v>
      </c>
      <c r="P5090" t="str">
        <f t="shared" ca="1" si="671"/>
        <v>d11:Aa11</v>
      </c>
    </row>
    <row r="5091" spans="1:16">
      <c r="A5091" t="str">
        <f t="shared" si="664"/>
        <v>86</v>
      </c>
      <c r="B5091" t="str">
        <f t="shared" ca="1" si="665"/>
        <v>GRP</v>
      </c>
      <c r="C5091" t="s">
        <v>5114</v>
      </c>
      <c r="D5091" t="s">
        <v>5801</v>
      </c>
      <c r="E5091">
        <f t="shared" ca="1" si="666"/>
        <v>0</v>
      </c>
      <c r="H5091" t="str">
        <f t="shared" ca="1" si="667"/>
        <v>'360 GHOST LINE'!</v>
      </c>
      <c r="I5091" t="str">
        <f t="shared" ca="1" si="668"/>
        <v>'360 GHOST LINE'!</v>
      </c>
      <c r="J5091">
        <f t="shared" ca="1" si="669"/>
        <v>0</v>
      </c>
      <c r="K5091">
        <f t="shared" ca="1" si="669"/>
        <v>0</v>
      </c>
      <c r="L5091">
        <f t="shared" ca="1" si="669"/>
        <v>0</v>
      </c>
      <c r="M5091">
        <f t="shared" ca="1" si="669"/>
        <v>0</v>
      </c>
      <c r="N5091">
        <f t="shared" ca="1" si="669"/>
        <v>0</v>
      </c>
      <c r="O5091" t="str">
        <f t="shared" ca="1" si="670"/>
        <v>d:AA</v>
      </c>
      <c r="P5091" t="str">
        <f t="shared" ca="1" si="671"/>
        <v>d11:Aa11</v>
      </c>
    </row>
    <row r="5092" spans="1:16">
      <c r="A5092" t="str">
        <f t="shared" si="664"/>
        <v>86</v>
      </c>
      <c r="B5092" t="str">
        <f t="shared" ca="1" si="665"/>
        <v>GRP</v>
      </c>
      <c r="C5092" t="s">
        <v>5113</v>
      </c>
      <c r="D5092" t="s">
        <v>5802</v>
      </c>
      <c r="E5092">
        <f t="shared" ca="1" si="666"/>
        <v>0</v>
      </c>
      <c r="H5092" t="str">
        <f t="shared" ca="1" si="667"/>
        <v>'360 GHOST LINE'!</v>
      </c>
      <c r="I5092" t="str">
        <f t="shared" ca="1" si="668"/>
        <v>'360 GHOST LINE'!</v>
      </c>
      <c r="J5092">
        <f t="shared" ca="1" si="669"/>
        <v>0</v>
      </c>
      <c r="K5092">
        <f t="shared" ca="1" si="669"/>
        <v>0</v>
      </c>
      <c r="L5092">
        <f t="shared" ca="1" si="669"/>
        <v>0</v>
      </c>
      <c r="M5092">
        <f t="shared" ca="1" si="669"/>
        <v>0</v>
      </c>
      <c r="N5092">
        <f t="shared" ca="1" si="669"/>
        <v>0</v>
      </c>
      <c r="O5092" t="str">
        <f t="shared" ca="1" si="670"/>
        <v>d:AA</v>
      </c>
      <c r="P5092" t="str">
        <f t="shared" ca="1" si="671"/>
        <v>d11:Aa11</v>
      </c>
    </row>
    <row r="5093" spans="1:16">
      <c r="A5093" t="str">
        <f t="shared" si="664"/>
        <v>86</v>
      </c>
      <c r="B5093" t="str">
        <f t="shared" ca="1" si="665"/>
        <v>GRP</v>
      </c>
      <c r="C5093" t="s">
        <v>5117</v>
      </c>
      <c r="D5093" t="s">
        <v>5803</v>
      </c>
      <c r="E5093">
        <f t="shared" ca="1" si="666"/>
        <v>0</v>
      </c>
      <c r="H5093" t="str">
        <f t="shared" ca="1" si="667"/>
        <v>'360 GHOST LINE'!</v>
      </c>
      <c r="I5093" t="str">
        <f t="shared" ca="1" si="668"/>
        <v>'360 GHOST LINE'!</v>
      </c>
      <c r="J5093">
        <f t="shared" ca="1" si="669"/>
        <v>0</v>
      </c>
      <c r="K5093">
        <f t="shared" ca="1" si="669"/>
        <v>0</v>
      </c>
      <c r="L5093">
        <f t="shared" ca="1" si="669"/>
        <v>0</v>
      </c>
      <c r="M5093">
        <f t="shared" ca="1" si="669"/>
        <v>0</v>
      </c>
      <c r="N5093">
        <f t="shared" ca="1" si="669"/>
        <v>0</v>
      </c>
      <c r="O5093" t="str">
        <f t="shared" ca="1" si="670"/>
        <v>d:AA</v>
      </c>
      <c r="P5093" t="str">
        <f t="shared" ca="1" si="671"/>
        <v>d11:Aa11</v>
      </c>
    </row>
    <row r="5094" spans="1:16">
      <c r="A5094" t="str">
        <f t="shared" si="664"/>
        <v>86</v>
      </c>
      <c r="B5094" t="str">
        <f t="shared" ca="1" si="665"/>
        <v>GRP</v>
      </c>
      <c r="C5094" t="s">
        <v>5118</v>
      </c>
      <c r="D5094" t="s">
        <v>5804</v>
      </c>
      <c r="E5094">
        <f t="shared" ca="1" si="666"/>
        <v>0</v>
      </c>
      <c r="H5094" t="str">
        <f t="shared" ca="1" si="667"/>
        <v>'360 GHOST LINE'!</v>
      </c>
      <c r="I5094" t="str">
        <f t="shared" ca="1" si="668"/>
        <v>'360 GHOST LINE'!</v>
      </c>
      <c r="J5094">
        <f t="shared" ca="1" si="669"/>
        <v>0</v>
      </c>
      <c r="K5094">
        <f t="shared" ca="1" si="669"/>
        <v>0</v>
      </c>
      <c r="L5094">
        <f t="shared" ca="1" si="669"/>
        <v>0</v>
      </c>
      <c r="M5094">
        <f t="shared" ca="1" si="669"/>
        <v>0</v>
      </c>
      <c r="N5094">
        <f t="shared" ca="1" si="669"/>
        <v>0</v>
      </c>
      <c r="O5094" t="str">
        <f t="shared" ca="1" si="670"/>
        <v>d:AA</v>
      </c>
      <c r="P5094" t="str">
        <f t="shared" ca="1" si="671"/>
        <v>d11:Aa11</v>
      </c>
    </row>
    <row r="5095" spans="1:16">
      <c r="A5095" t="str">
        <f t="shared" si="664"/>
        <v>86</v>
      </c>
      <c r="B5095" t="str">
        <f t="shared" ca="1" si="665"/>
        <v>GRP</v>
      </c>
      <c r="C5095" t="s">
        <v>5119</v>
      </c>
      <c r="D5095" t="s">
        <v>5805</v>
      </c>
      <c r="E5095">
        <f t="shared" ca="1" si="666"/>
        <v>0</v>
      </c>
      <c r="H5095" t="str">
        <f t="shared" ca="1" si="667"/>
        <v>'360 GHOST LINE'!</v>
      </c>
      <c r="I5095" t="str">
        <f t="shared" ca="1" si="668"/>
        <v>'360 GHOST LINE'!</v>
      </c>
      <c r="J5095">
        <f t="shared" ca="1" si="669"/>
        <v>0</v>
      </c>
      <c r="K5095">
        <f t="shared" ca="1" si="669"/>
        <v>0</v>
      </c>
      <c r="L5095">
        <f t="shared" ca="1" si="669"/>
        <v>0</v>
      </c>
      <c r="M5095">
        <f t="shared" ca="1" si="669"/>
        <v>0</v>
      </c>
      <c r="N5095">
        <f t="shared" ca="1" si="669"/>
        <v>0</v>
      </c>
      <c r="O5095" t="str">
        <f t="shared" ca="1" si="670"/>
        <v>d:AA</v>
      </c>
      <c r="P5095" t="str">
        <f t="shared" ca="1" si="671"/>
        <v>d11:Aa11</v>
      </c>
    </row>
    <row r="5096" spans="1:16">
      <c r="A5096" t="str">
        <f t="shared" si="664"/>
        <v>86</v>
      </c>
      <c r="B5096" t="str">
        <f t="shared" ca="1" si="665"/>
        <v>GRP</v>
      </c>
      <c r="C5096" t="s">
        <v>5131</v>
      </c>
      <c r="D5096" t="s">
        <v>5806</v>
      </c>
      <c r="E5096">
        <f t="shared" ca="1" si="666"/>
        <v>0</v>
      </c>
      <c r="H5096" t="str">
        <f t="shared" ca="1" si="667"/>
        <v>'360 GHOST LINE'!</v>
      </c>
      <c r="I5096" t="str">
        <f t="shared" ca="1" si="668"/>
        <v>'360 GHOST LINE'!</v>
      </c>
      <c r="J5096">
        <f t="shared" ca="1" si="669"/>
        <v>0</v>
      </c>
      <c r="K5096">
        <f t="shared" ca="1" si="669"/>
        <v>0</v>
      </c>
      <c r="L5096">
        <f t="shared" ca="1" si="669"/>
        <v>0</v>
      </c>
      <c r="M5096">
        <f t="shared" ca="1" si="669"/>
        <v>0</v>
      </c>
      <c r="N5096">
        <f t="shared" ca="1" si="669"/>
        <v>0</v>
      </c>
      <c r="O5096" t="str">
        <f t="shared" ca="1" si="670"/>
        <v>d:AA</v>
      </c>
      <c r="P5096" t="str">
        <f t="shared" ca="1" si="671"/>
        <v>d11:Aa11</v>
      </c>
    </row>
    <row r="5097" spans="1:16">
      <c r="A5097" t="str">
        <f t="shared" si="664"/>
        <v>86</v>
      </c>
      <c r="B5097" t="str">
        <f t="shared" ca="1" si="665"/>
        <v>GRP</v>
      </c>
      <c r="C5097" t="s">
        <v>5811</v>
      </c>
      <c r="D5097" t="s">
        <v>5844</v>
      </c>
      <c r="E5097">
        <f t="shared" ca="1" si="666"/>
        <v>0</v>
      </c>
      <c r="H5097" t="str">
        <f t="shared" ca="1" si="667"/>
        <v>'360 GHOST LINE'!</v>
      </c>
      <c r="I5097" t="str">
        <f t="shared" ca="1" si="668"/>
        <v>'360 GHOST LINE'!</v>
      </c>
      <c r="J5097">
        <f t="shared" ca="1" si="669"/>
        <v>0</v>
      </c>
      <c r="K5097">
        <f t="shared" ca="1" si="669"/>
        <v>0</v>
      </c>
      <c r="L5097">
        <f t="shared" ca="1" si="669"/>
        <v>0</v>
      </c>
      <c r="M5097">
        <f t="shared" ca="1" si="669"/>
        <v>0</v>
      </c>
      <c r="N5097">
        <f t="shared" ca="1" si="669"/>
        <v>0</v>
      </c>
      <c r="O5097" t="str">
        <f t="shared" ca="1" si="670"/>
        <v>d:AA</v>
      </c>
      <c r="P5097" t="str">
        <f t="shared" ca="1" si="671"/>
        <v>d11:Aa11</v>
      </c>
    </row>
    <row r="5098" spans="1:16">
      <c r="A5098" t="str">
        <f t="shared" si="664"/>
        <v>86</v>
      </c>
      <c r="B5098" t="str">
        <f t="shared" ca="1" si="665"/>
        <v>GRP</v>
      </c>
      <c r="C5098" t="s">
        <v>5809</v>
      </c>
      <c r="D5098" t="s">
        <v>6173</v>
      </c>
      <c r="E5098">
        <f t="shared" ca="1" si="666"/>
        <v>0</v>
      </c>
      <c r="H5098" t="str">
        <f t="shared" ca="1" si="667"/>
        <v>'360 GHOST LINE'!</v>
      </c>
      <c r="I5098" t="str">
        <f t="shared" ca="1" si="668"/>
        <v>'360 GHOST LINE'!</v>
      </c>
      <c r="J5098">
        <f t="shared" ca="1" si="669"/>
        <v>0</v>
      </c>
      <c r="K5098">
        <f t="shared" ca="1" si="669"/>
        <v>0</v>
      </c>
      <c r="L5098">
        <f t="shared" ca="1" si="669"/>
        <v>0</v>
      </c>
      <c r="M5098">
        <f t="shared" ca="1" si="669"/>
        <v>0</v>
      </c>
      <c r="N5098">
        <f t="shared" ca="1" si="669"/>
        <v>0</v>
      </c>
      <c r="O5098" t="str">
        <f t="shared" ca="1" si="670"/>
        <v>d:AA</v>
      </c>
      <c r="P5098" t="str">
        <f t="shared" ca="1" si="671"/>
        <v>d11:Aa11</v>
      </c>
    </row>
    <row r="5099" spans="1:16">
      <c r="A5099" t="str">
        <f t="shared" si="664"/>
        <v>86</v>
      </c>
      <c r="B5099" t="str">
        <f t="shared" ca="1" si="665"/>
        <v>GRP</v>
      </c>
      <c r="C5099" t="s">
        <v>5813</v>
      </c>
      <c r="D5099" t="s">
        <v>6174</v>
      </c>
      <c r="E5099">
        <f t="shared" ca="1" si="666"/>
        <v>0</v>
      </c>
      <c r="H5099" t="str">
        <f t="shared" ca="1" si="667"/>
        <v>'360 GHOST LINE'!</v>
      </c>
      <c r="I5099" t="str">
        <f t="shared" ca="1" si="668"/>
        <v>'360 GHOST LINE'!</v>
      </c>
      <c r="J5099">
        <f t="shared" ca="1" si="669"/>
        <v>0</v>
      </c>
      <c r="K5099">
        <f t="shared" ca="1" si="669"/>
        <v>0</v>
      </c>
      <c r="L5099">
        <f t="shared" ca="1" si="669"/>
        <v>0</v>
      </c>
      <c r="M5099">
        <f t="shared" ca="1" si="669"/>
        <v>0</v>
      </c>
      <c r="N5099">
        <f t="shared" ca="1" si="669"/>
        <v>0</v>
      </c>
      <c r="O5099" t="str">
        <f t="shared" ca="1" si="670"/>
        <v>d:AA</v>
      </c>
      <c r="P5099" t="str">
        <f t="shared" ca="1" si="671"/>
        <v>d11:Aa11</v>
      </c>
    </row>
    <row r="5100" spans="1:16">
      <c r="A5100" t="str">
        <f t="shared" si="664"/>
        <v>86</v>
      </c>
      <c r="B5100" t="str">
        <f t="shared" ca="1" si="665"/>
        <v>GRP</v>
      </c>
      <c r="C5100" t="s">
        <v>5814</v>
      </c>
      <c r="D5100" t="s">
        <v>6175</v>
      </c>
      <c r="E5100">
        <f t="shared" ca="1" si="666"/>
        <v>0</v>
      </c>
      <c r="H5100" t="str">
        <f t="shared" ca="1" si="667"/>
        <v>'360 GHOST LINE'!</v>
      </c>
      <c r="I5100" t="str">
        <f t="shared" ca="1" si="668"/>
        <v>'360 GHOST LINE'!</v>
      </c>
      <c r="J5100">
        <f t="shared" ca="1" si="669"/>
        <v>0</v>
      </c>
      <c r="K5100">
        <f t="shared" ca="1" si="669"/>
        <v>0</v>
      </c>
      <c r="L5100">
        <f t="shared" ca="1" si="669"/>
        <v>0</v>
      </c>
      <c r="M5100">
        <f t="shared" ca="1" si="669"/>
        <v>0</v>
      </c>
      <c r="N5100">
        <f t="shared" ca="1" si="669"/>
        <v>0</v>
      </c>
      <c r="O5100" t="str">
        <f t="shared" ca="1" si="670"/>
        <v>d:AA</v>
      </c>
      <c r="P5100" t="str">
        <f t="shared" ca="1" si="671"/>
        <v>d11:Aa11</v>
      </c>
    </row>
    <row r="5101" spans="1:16">
      <c r="A5101" t="str">
        <f t="shared" si="664"/>
        <v>86</v>
      </c>
      <c r="B5101" t="str">
        <f t="shared" ca="1" si="665"/>
        <v>GRP</v>
      </c>
      <c r="C5101" t="s">
        <v>5815</v>
      </c>
      <c r="D5101" t="s">
        <v>6176</v>
      </c>
      <c r="E5101">
        <f t="shared" ca="1" si="666"/>
        <v>0</v>
      </c>
      <c r="H5101" t="str">
        <f t="shared" ca="1" si="667"/>
        <v>'360 GHOST LINE'!</v>
      </c>
      <c r="I5101" t="str">
        <f t="shared" ca="1" si="668"/>
        <v>'360 GHOST LINE'!</v>
      </c>
      <c r="J5101">
        <f t="shared" ca="1" si="669"/>
        <v>0</v>
      </c>
      <c r="K5101">
        <f t="shared" ca="1" si="669"/>
        <v>0</v>
      </c>
      <c r="L5101">
        <f t="shared" ca="1" si="669"/>
        <v>0</v>
      </c>
      <c r="M5101">
        <f t="shared" ca="1" si="669"/>
        <v>0</v>
      </c>
      <c r="N5101">
        <f t="shared" ca="1" si="669"/>
        <v>0</v>
      </c>
      <c r="O5101" t="str">
        <f t="shared" ca="1" si="670"/>
        <v>d:AA</v>
      </c>
      <c r="P5101" t="str">
        <f t="shared" ca="1" si="671"/>
        <v>d11:Aa11</v>
      </c>
    </row>
    <row r="5102" spans="1:16">
      <c r="A5102" t="str">
        <f t="shared" si="664"/>
        <v>86</v>
      </c>
      <c r="B5102" t="str">
        <f t="shared" ca="1" si="665"/>
        <v>GRP</v>
      </c>
      <c r="C5102" t="s">
        <v>5816</v>
      </c>
      <c r="D5102" t="s">
        <v>6177</v>
      </c>
      <c r="E5102">
        <f t="shared" ca="1" si="666"/>
        <v>0</v>
      </c>
      <c r="H5102" t="str">
        <f t="shared" ca="1" si="667"/>
        <v>'360 GHOST LINE'!</v>
      </c>
      <c r="I5102" t="str">
        <f t="shared" ca="1" si="668"/>
        <v>'360 GHOST LINE'!</v>
      </c>
      <c r="J5102">
        <f t="shared" ca="1" si="669"/>
        <v>0</v>
      </c>
      <c r="K5102">
        <f t="shared" ca="1" si="669"/>
        <v>0</v>
      </c>
      <c r="L5102">
        <f t="shared" ca="1" si="669"/>
        <v>0</v>
      </c>
      <c r="M5102">
        <f t="shared" ca="1" si="669"/>
        <v>0</v>
      </c>
      <c r="N5102">
        <f t="shared" ca="1" si="669"/>
        <v>0</v>
      </c>
      <c r="O5102" t="str">
        <f t="shared" ca="1" si="670"/>
        <v>d:AA</v>
      </c>
      <c r="P5102" t="str">
        <f t="shared" ca="1" si="671"/>
        <v>d11:Aa11</v>
      </c>
    </row>
    <row r="5103" spans="1:16">
      <c r="A5103" t="str">
        <f t="shared" si="664"/>
        <v>86</v>
      </c>
      <c r="B5103" t="str">
        <f t="shared" ca="1" si="665"/>
        <v>GRP</v>
      </c>
      <c r="C5103" t="s">
        <v>5817</v>
      </c>
      <c r="D5103" t="s">
        <v>6178</v>
      </c>
      <c r="E5103">
        <f t="shared" ca="1" si="666"/>
        <v>0</v>
      </c>
      <c r="H5103" t="str">
        <f t="shared" ca="1" si="667"/>
        <v>'360 GHOST LINE'!</v>
      </c>
      <c r="I5103" t="str">
        <f t="shared" ca="1" si="668"/>
        <v>'360 GHOST LINE'!</v>
      </c>
      <c r="J5103">
        <f t="shared" ca="1" si="669"/>
        <v>0</v>
      </c>
      <c r="K5103">
        <f t="shared" ca="1" si="669"/>
        <v>0</v>
      </c>
      <c r="L5103">
        <f t="shared" ca="1" si="669"/>
        <v>0</v>
      </c>
      <c r="M5103">
        <f t="shared" ca="1" si="669"/>
        <v>0</v>
      </c>
      <c r="N5103">
        <f t="shared" ca="1" si="669"/>
        <v>0</v>
      </c>
      <c r="O5103" t="str">
        <f t="shared" ca="1" si="670"/>
        <v>d:AA</v>
      </c>
      <c r="P5103" t="str">
        <f t="shared" ca="1" si="671"/>
        <v>d11:Aa11</v>
      </c>
    </row>
    <row r="5104" spans="1:16">
      <c r="A5104" t="str">
        <f t="shared" si="664"/>
        <v>86</v>
      </c>
      <c r="B5104" t="str">
        <f t="shared" ca="1" si="665"/>
        <v>GRP</v>
      </c>
      <c r="C5104" t="s">
        <v>5818</v>
      </c>
      <c r="D5104" t="s">
        <v>6179</v>
      </c>
      <c r="E5104">
        <f t="shared" ca="1" si="666"/>
        <v>0</v>
      </c>
      <c r="H5104" t="str">
        <f t="shared" ca="1" si="667"/>
        <v>'360 GHOST LINE'!</v>
      </c>
      <c r="I5104" t="str">
        <f t="shared" ca="1" si="668"/>
        <v>'360 GHOST LINE'!</v>
      </c>
      <c r="J5104">
        <f t="shared" ca="1" si="669"/>
        <v>0</v>
      </c>
      <c r="K5104">
        <f t="shared" ca="1" si="669"/>
        <v>0</v>
      </c>
      <c r="L5104">
        <f t="shared" ca="1" si="669"/>
        <v>0</v>
      </c>
      <c r="M5104">
        <f t="shared" ca="1" si="669"/>
        <v>0</v>
      </c>
      <c r="N5104">
        <f t="shared" ca="1" si="669"/>
        <v>0</v>
      </c>
      <c r="O5104" t="str">
        <f t="shared" ca="1" si="670"/>
        <v>d:AA</v>
      </c>
      <c r="P5104" t="str">
        <f t="shared" ca="1" si="671"/>
        <v>d11:Aa11</v>
      </c>
    </row>
    <row r="5105" spans="1:16">
      <c r="A5105" t="str">
        <f t="shared" si="664"/>
        <v>86</v>
      </c>
      <c r="B5105" t="str">
        <f t="shared" ca="1" si="665"/>
        <v>GRP</v>
      </c>
      <c r="C5105" t="s">
        <v>5819</v>
      </c>
      <c r="D5105" t="s">
        <v>6180</v>
      </c>
      <c r="E5105">
        <f t="shared" ca="1" si="666"/>
        <v>0</v>
      </c>
      <c r="H5105" t="str">
        <f t="shared" ca="1" si="667"/>
        <v>'360 GHOST LINE'!</v>
      </c>
      <c r="I5105" t="str">
        <f t="shared" ca="1" si="668"/>
        <v>'360 GHOST LINE'!</v>
      </c>
      <c r="J5105">
        <f t="shared" ca="1" si="669"/>
        <v>0</v>
      </c>
      <c r="K5105">
        <f t="shared" ca="1" si="669"/>
        <v>0</v>
      </c>
      <c r="L5105">
        <f t="shared" ca="1" si="669"/>
        <v>0</v>
      </c>
      <c r="M5105">
        <f t="shared" ca="1" si="669"/>
        <v>0</v>
      </c>
      <c r="N5105">
        <f t="shared" ca="1" si="669"/>
        <v>0</v>
      </c>
      <c r="O5105" t="str">
        <f t="shared" ca="1" si="670"/>
        <v>d:AA</v>
      </c>
      <c r="P5105" t="str">
        <f t="shared" ca="1" si="671"/>
        <v>d11:Aa11</v>
      </c>
    </row>
    <row r="5106" spans="1:16">
      <c r="A5106" t="str">
        <f t="shared" si="664"/>
        <v>86</v>
      </c>
      <c r="B5106" t="str">
        <f t="shared" ca="1" si="665"/>
        <v>GRP</v>
      </c>
      <c r="C5106" t="s">
        <v>5820</v>
      </c>
      <c r="D5106" t="s">
        <v>6181</v>
      </c>
      <c r="E5106">
        <f t="shared" ca="1" si="666"/>
        <v>0</v>
      </c>
      <c r="H5106" t="str">
        <f t="shared" ca="1" si="667"/>
        <v>'360 GHOST LINE'!</v>
      </c>
      <c r="I5106" t="str">
        <f t="shared" ca="1" si="668"/>
        <v>'360 GHOST LINE'!</v>
      </c>
      <c r="J5106">
        <f t="shared" ca="1" si="669"/>
        <v>0</v>
      </c>
      <c r="K5106">
        <f t="shared" ca="1" si="669"/>
        <v>0</v>
      </c>
      <c r="L5106">
        <f t="shared" ca="1" si="669"/>
        <v>0</v>
      </c>
      <c r="M5106">
        <f t="shared" ca="1" si="669"/>
        <v>0</v>
      </c>
      <c r="N5106">
        <f t="shared" ca="1" si="669"/>
        <v>0</v>
      </c>
      <c r="O5106" t="str">
        <f t="shared" ca="1" si="670"/>
        <v>d:AA</v>
      </c>
      <c r="P5106" t="str">
        <f t="shared" ca="1" si="671"/>
        <v>d11:Aa11</v>
      </c>
    </row>
    <row r="5107" spans="1:16">
      <c r="A5107" t="str">
        <f t="shared" si="664"/>
        <v>86</v>
      </c>
      <c r="B5107" t="str">
        <f t="shared" ca="1" si="665"/>
        <v>GRP</v>
      </c>
      <c r="C5107" t="s">
        <v>5821</v>
      </c>
      <c r="D5107" t="s">
        <v>6182</v>
      </c>
      <c r="E5107">
        <f t="shared" ca="1" si="666"/>
        <v>0</v>
      </c>
      <c r="H5107" t="str">
        <f t="shared" ca="1" si="667"/>
        <v>'360 GHOST LINE'!</v>
      </c>
      <c r="I5107" t="str">
        <f t="shared" ca="1" si="668"/>
        <v>'360 GHOST LINE'!</v>
      </c>
      <c r="J5107">
        <f t="shared" ca="1" si="669"/>
        <v>0</v>
      </c>
      <c r="K5107">
        <f t="shared" ca="1" si="669"/>
        <v>0</v>
      </c>
      <c r="L5107">
        <f t="shared" ca="1" si="669"/>
        <v>0</v>
      </c>
      <c r="M5107">
        <f t="shared" ca="1" si="669"/>
        <v>0</v>
      </c>
      <c r="N5107">
        <f t="shared" ca="1" si="669"/>
        <v>0</v>
      </c>
      <c r="O5107" t="str">
        <f t="shared" ca="1" si="670"/>
        <v>d:AA</v>
      </c>
      <c r="P5107" t="str">
        <f t="shared" ca="1" si="671"/>
        <v>d11:Aa11</v>
      </c>
    </row>
    <row r="5108" spans="1:16">
      <c r="A5108" t="str">
        <f t="shared" si="664"/>
        <v>86</v>
      </c>
      <c r="B5108" t="str">
        <f t="shared" ca="1" si="665"/>
        <v>GRP</v>
      </c>
      <c r="C5108" t="s">
        <v>5822</v>
      </c>
      <c r="D5108" t="s">
        <v>6183</v>
      </c>
      <c r="E5108">
        <f t="shared" ca="1" si="666"/>
        <v>0</v>
      </c>
      <c r="H5108" t="str">
        <f t="shared" ca="1" si="667"/>
        <v>'360 GHOST LINE'!</v>
      </c>
      <c r="I5108" t="str">
        <f t="shared" ca="1" si="668"/>
        <v>'360 GHOST LINE'!</v>
      </c>
      <c r="J5108">
        <f t="shared" ca="1" si="669"/>
        <v>0</v>
      </c>
      <c r="K5108">
        <f t="shared" ca="1" si="669"/>
        <v>0</v>
      </c>
      <c r="L5108">
        <f t="shared" ca="1" si="669"/>
        <v>0</v>
      </c>
      <c r="M5108">
        <f t="shared" ca="1" si="669"/>
        <v>0</v>
      </c>
      <c r="N5108">
        <f t="shared" ca="1" si="669"/>
        <v>0</v>
      </c>
      <c r="O5108" t="str">
        <f t="shared" ca="1" si="670"/>
        <v>d:AA</v>
      </c>
      <c r="P5108" t="str">
        <f t="shared" ca="1" si="671"/>
        <v>d11:Aa11</v>
      </c>
    </row>
    <row r="5109" spans="1:16">
      <c r="A5109" t="str">
        <f t="shared" si="664"/>
        <v>86</v>
      </c>
      <c r="B5109" t="str">
        <f t="shared" ca="1" si="665"/>
        <v>GRP</v>
      </c>
      <c r="C5109" t="s">
        <v>5823</v>
      </c>
      <c r="D5109" t="s">
        <v>6184</v>
      </c>
      <c r="E5109">
        <f t="shared" ca="1" si="666"/>
        <v>0</v>
      </c>
      <c r="H5109" t="str">
        <f t="shared" ca="1" si="667"/>
        <v>'360 GHOST LINE'!</v>
      </c>
      <c r="I5109" t="str">
        <f t="shared" ca="1" si="668"/>
        <v>'360 GHOST LINE'!</v>
      </c>
      <c r="J5109">
        <f t="shared" ca="1" si="669"/>
        <v>0</v>
      </c>
      <c r="K5109">
        <f t="shared" ca="1" si="669"/>
        <v>0</v>
      </c>
      <c r="L5109">
        <f t="shared" ca="1" si="669"/>
        <v>0</v>
      </c>
      <c r="M5109">
        <f t="shared" ca="1" si="669"/>
        <v>0</v>
      </c>
      <c r="N5109">
        <f t="shared" ca="1" si="669"/>
        <v>0</v>
      </c>
      <c r="O5109" t="str">
        <f t="shared" ca="1" si="670"/>
        <v>d:AA</v>
      </c>
      <c r="P5109" t="str">
        <f t="shared" ca="1" si="671"/>
        <v>d11:Aa11</v>
      </c>
    </row>
    <row r="5110" spans="1:16">
      <c r="A5110" t="str">
        <f t="shared" si="664"/>
        <v>86</v>
      </c>
      <c r="B5110" t="str">
        <f t="shared" ca="1" si="665"/>
        <v>GRP</v>
      </c>
      <c r="C5110" t="s">
        <v>5812</v>
      </c>
      <c r="D5110" t="s">
        <v>5857</v>
      </c>
      <c r="E5110">
        <f t="shared" ca="1" si="666"/>
        <v>0</v>
      </c>
      <c r="H5110" t="str">
        <f t="shared" ca="1" si="667"/>
        <v>'360 GHOST LINE'!</v>
      </c>
      <c r="I5110" t="str">
        <f t="shared" ca="1" si="668"/>
        <v>'360 GHOST LINE'!</v>
      </c>
      <c r="J5110">
        <f t="shared" ca="1" si="669"/>
        <v>0</v>
      </c>
      <c r="K5110">
        <f t="shared" ca="1" si="669"/>
        <v>0</v>
      </c>
      <c r="L5110">
        <f t="shared" ca="1" si="669"/>
        <v>0</v>
      </c>
      <c r="M5110">
        <f t="shared" ca="1" si="669"/>
        <v>0</v>
      </c>
      <c r="N5110">
        <f t="shared" ca="1" si="669"/>
        <v>0</v>
      </c>
      <c r="O5110" t="str">
        <f t="shared" ca="1" si="670"/>
        <v>d:AA</v>
      </c>
      <c r="P5110" t="str">
        <f t="shared" ca="1" si="671"/>
        <v>d11:Aa11</v>
      </c>
    </row>
    <row r="5111" spans="1:16">
      <c r="A5111" t="str">
        <f t="shared" si="664"/>
        <v>01</v>
      </c>
      <c r="B5111" t="str">
        <f t="shared" ca="1" si="665"/>
        <v>PU</v>
      </c>
      <c r="C5111" t="s">
        <v>6189</v>
      </c>
      <c r="D5111" t="s">
        <v>6197</v>
      </c>
      <c r="E5111">
        <f t="shared" ca="1" si="666"/>
        <v>0</v>
      </c>
      <c r="H5111" t="str">
        <f t="shared" ca="1" si="667"/>
        <v>'360 PU '!</v>
      </c>
      <c r="I5111">
        <f t="shared" ca="1" si="668"/>
        <v>0</v>
      </c>
      <c r="J5111">
        <f t="shared" ca="1" si="669"/>
        <v>0</v>
      </c>
      <c r="K5111" t="str">
        <f t="shared" ca="1" si="669"/>
        <v>'360 PU '!</v>
      </c>
      <c r="L5111">
        <f t="shared" ca="1" si="669"/>
        <v>0</v>
      </c>
      <c r="M5111">
        <f t="shared" ca="1" si="669"/>
        <v>0</v>
      </c>
      <c r="N5111">
        <f t="shared" ca="1" si="669"/>
        <v>0</v>
      </c>
      <c r="O5111" t="str">
        <f t="shared" ca="1" si="670"/>
        <v>d:t</v>
      </c>
      <c r="P5111" t="str">
        <f t="shared" ca="1" si="671"/>
        <v>d11:t11</v>
      </c>
    </row>
    <row r="5112" spans="1:16">
      <c r="A5112" t="str">
        <f t="shared" si="664"/>
        <v>02</v>
      </c>
      <c r="B5112" t="str">
        <f t="shared" ca="1" si="665"/>
        <v>PU</v>
      </c>
      <c r="C5112" t="s">
        <v>6189</v>
      </c>
      <c r="D5112" t="s">
        <v>6198</v>
      </c>
      <c r="E5112">
        <f t="shared" ca="1" si="666"/>
        <v>0</v>
      </c>
      <c r="H5112" t="str">
        <f t="shared" ca="1" si="667"/>
        <v>'360 PU '!</v>
      </c>
      <c r="I5112">
        <f t="shared" ca="1" si="668"/>
        <v>0</v>
      </c>
      <c r="J5112">
        <f t="shared" ca="1" si="669"/>
        <v>0</v>
      </c>
      <c r="K5112" t="str">
        <f t="shared" ca="1" si="669"/>
        <v>'360 PU '!</v>
      </c>
      <c r="L5112">
        <f t="shared" ca="1" si="669"/>
        <v>0</v>
      </c>
      <c r="M5112">
        <f t="shared" ca="1" si="669"/>
        <v>0</v>
      </c>
      <c r="N5112">
        <f t="shared" ca="1" si="669"/>
        <v>0</v>
      </c>
      <c r="O5112" t="str">
        <f t="shared" ca="1" si="670"/>
        <v>d:t</v>
      </c>
      <c r="P5112" t="str">
        <f t="shared" ca="1" si="671"/>
        <v>d11:t11</v>
      </c>
    </row>
    <row r="5113" spans="1:16">
      <c r="A5113" t="str">
        <f t="shared" ref="A5113:A5176" si="672">MID(D5113,LEN(C5113)+2,LEN(D5113)-LEN(C5113))</f>
        <v>03</v>
      </c>
      <c r="B5113" t="str">
        <f t="shared" ref="B5113:B5176" ca="1" si="673">VLOOKUP(H5113,$A$1:$K$6,11,FALSE)</f>
        <v>PU</v>
      </c>
      <c r="C5113" t="s">
        <v>6189</v>
      </c>
      <c r="D5113" t="s">
        <v>6199</v>
      </c>
      <c r="E5113">
        <f t="shared" ca="1" si="666"/>
        <v>0</v>
      </c>
      <c r="H5113" t="str">
        <f t="shared" ca="1" si="667"/>
        <v>'360 PU '!</v>
      </c>
      <c r="I5113">
        <f t="shared" ca="1" si="668"/>
        <v>0</v>
      </c>
      <c r="J5113">
        <f t="shared" ca="1" si="669"/>
        <v>0</v>
      </c>
      <c r="K5113" t="str">
        <f t="shared" ca="1" si="669"/>
        <v>'360 PU '!</v>
      </c>
      <c r="L5113">
        <f t="shared" ca="1" si="669"/>
        <v>0</v>
      </c>
      <c r="M5113">
        <f t="shared" ca="1" si="669"/>
        <v>0</v>
      </c>
      <c r="N5113">
        <f t="shared" ca="1" si="669"/>
        <v>0</v>
      </c>
      <c r="O5113" t="str">
        <f t="shared" ca="1" si="670"/>
        <v>d:t</v>
      </c>
      <c r="P5113" t="str">
        <f t="shared" ca="1" si="671"/>
        <v>d11:t11</v>
      </c>
    </row>
    <row r="5114" spans="1:16">
      <c r="A5114" t="str">
        <f t="shared" si="672"/>
        <v>04</v>
      </c>
      <c r="B5114" t="str">
        <f t="shared" ca="1" si="673"/>
        <v>PU</v>
      </c>
      <c r="C5114" t="s">
        <v>6189</v>
      </c>
      <c r="D5114" t="s">
        <v>6200</v>
      </c>
      <c r="E5114">
        <f t="shared" ref="E5114:E5177" ca="1" si="674">IFERROR(VLOOKUP(C5114,INDIRECT($H5114&amp;$O5114),MATCH($A5114,INDIRECT($H5114&amp;$P5114),0),FALSE),0)</f>
        <v>0</v>
      </c>
      <c r="H5114" t="str">
        <f t="shared" ref="H5114:H5177" ca="1" si="675">IF(I5114&lt;&gt;0,I5114,IF(J5114&lt;&gt;0,J5114,IF(K5114&lt;&gt;0,K5114,IF(L5114&lt;&gt;0,L5114,IF(M5114&lt;&gt;0,M5114,N5114)))))</f>
        <v>'360 PU '!</v>
      </c>
      <c r="I5114">
        <f t="shared" ref="I5114:I5177" ca="1" si="676">IF(IFERROR(VLOOKUP(C5114,INDIRECT($I$14&amp;"D:D"),1,FALSE),0)&lt;&gt;0,I$14,0)</f>
        <v>0</v>
      </c>
      <c r="J5114">
        <f t="shared" ca="1" si="669"/>
        <v>0</v>
      </c>
      <c r="K5114" t="str">
        <f t="shared" ca="1" si="669"/>
        <v>'360 PU '!</v>
      </c>
      <c r="L5114">
        <f t="shared" ca="1" si="669"/>
        <v>0</v>
      </c>
      <c r="M5114">
        <f t="shared" ca="1" si="669"/>
        <v>0</v>
      </c>
      <c r="N5114">
        <f t="shared" ca="1" si="669"/>
        <v>0</v>
      </c>
      <c r="O5114" t="str">
        <f t="shared" ca="1" si="670"/>
        <v>d:t</v>
      </c>
      <c r="P5114" t="str">
        <f t="shared" ca="1" si="671"/>
        <v>d11:t11</v>
      </c>
    </row>
    <row r="5115" spans="1:16">
      <c r="A5115" t="str">
        <f t="shared" si="672"/>
        <v>05</v>
      </c>
      <c r="B5115" t="str">
        <f t="shared" ca="1" si="673"/>
        <v>PU</v>
      </c>
      <c r="C5115" t="s">
        <v>6189</v>
      </c>
      <c r="D5115" t="s">
        <v>6201</v>
      </c>
      <c r="E5115">
        <f t="shared" ca="1" si="674"/>
        <v>0</v>
      </c>
      <c r="H5115" t="str">
        <f t="shared" ca="1" si="675"/>
        <v>'360 PU '!</v>
      </c>
      <c r="I5115">
        <f t="shared" ca="1" si="676"/>
        <v>0</v>
      </c>
      <c r="J5115">
        <f t="shared" ca="1" si="669"/>
        <v>0</v>
      </c>
      <c r="K5115" t="str">
        <f t="shared" ca="1" si="669"/>
        <v>'360 PU '!</v>
      </c>
      <c r="L5115">
        <f t="shared" ca="1" si="669"/>
        <v>0</v>
      </c>
      <c r="M5115">
        <f t="shared" ca="1" si="669"/>
        <v>0</v>
      </c>
      <c r="N5115">
        <f t="shared" ca="1" si="669"/>
        <v>0</v>
      </c>
      <c r="O5115" t="str">
        <f t="shared" ca="1" si="670"/>
        <v>d:t</v>
      </c>
      <c r="P5115" t="str">
        <f t="shared" ca="1" si="671"/>
        <v>d11:t11</v>
      </c>
    </row>
    <row r="5116" spans="1:16">
      <c r="A5116" t="str">
        <f t="shared" si="672"/>
        <v>06</v>
      </c>
      <c r="B5116" t="str">
        <f t="shared" ca="1" si="673"/>
        <v>PU</v>
      </c>
      <c r="C5116" t="s">
        <v>6189</v>
      </c>
      <c r="D5116" t="s">
        <v>6202</v>
      </c>
      <c r="E5116">
        <f t="shared" ca="1" si="674"/>
        <v>0</v>
      </c>
      <c r="H5116" t="str">
        <f t="shared" ca="1" si="675"/>
        <v>'360 PU '!</v>
      </c>
      <c r="I5116">
        <f t="shared" ca="1" si="676"/>
        <v>0</v>
      </c>
      <c r="J5116">
        <f t="shared" ref="J5116:N5166" ca="1" si="677">IF(IFERROR(VLOOKUP($C5116,INDIRECT(J$14&amp;"D:D"),1,FALSE),0)&lt;&gt;0,J$14,0)</f>
        <v>0</v>
      </c>
      <c r="K5116" t="str">
        <f t="shared" ca="1" si="677"/>
        <v>'360 PU '!</v>
      </c>
      <c r="L5116">
        <f t="shared" ca="1" si="677"/>
        <v>0</v>
      </c>
      <c r="M5116">
        <f t="shared" ca="1" si="677"/>
        <v>0</v>
      </c>
      <c r="N5116">
        <f t="shared" ca="1" si="677"/>
        <v>0</v>
      </c>
      <c r="O5116" t="str">
        <f t="shared" ca="1" si="670"/>
        <v>d:t</v>
      </c>
      <c r="P5116" t="str">
        <f t="shared" ca="1" si="671"/>
        <v>d11:t11</v>
      </c>
    </row>
    <row r="5117" spans="1:16">
      <c r="A5117" t="str">
        <f t="shared" si="672"/>
        <v>09</v>
      </c>
      <c r="B5117" t="str">
        <f t="shared" ca="1" si="673"/>
        <v>PU</v>
      </c>
      <c r="C5117" t="s">
        <v>6189</v>
      </c>
      <c r="D5117" t="s">
        <v>6203</v>
      </c>
      <c r="E5117">
        <f t="shared" ca="1" si="674"/>
        <v>0</v>
      </c>
      <c r="H5117" t="str">
        <f t="shared" ca="1" si="675"/>
        <v>'360 PU '!</v>
      </c>
      <c r="I5117">
        <f t="shared" ca="1" si="676"/>
        <v>0</v>
      </c>
      <c r="J5117">
        <f t="shared" ca="1" si="677"/>
        <v>0</v>
      </c>
      <c r="K5117" t="str">
        <f t="shared" ca="1" si="677"/>
        <v>'360 PU '!</v>
      </c>
      <c r="L5117">
        <f t="shared" ca="1" si="677"/>
        <v>0</v>
      </c>
      <c r="M5117">
        <f t="shared" ca="1" si="677"/>
        <v>0</v>
      </c>
      <c r="N5117">
        <f t="shared" ca="1" si="677"/>
        <v>0</v>
      </c>
      <c r="O5117" t="str">
        <f t="shared" ca="1" si="670"/>
        <v>d:t</v>
      </c>
      <c r="P5117" t="str">
        <f t="shared" ca="1" si="671"/>
        <v>d11:t11</v>
      </c>
    </row>
    <row r="5118" spans="1:16">
      <c r="A5118" t="str">
        <f t="shared" si="672"/>
        <v>11</v>
      </c>
      <c r="B5118" t="str">
        <f ca="1">VLOOKUP(H5118,$A$1:$K$6,11,FALSE)</f>
        <v>PU</v>
      </c>
      <c r="C5118" t="s">
        <v>6189</v>
      </c>
      <c r="D5118" t="s">
        <v>6204</v>
      </c>
      <c r="E5118">
        <f t="shared" ca="1" si="674"/>
        <v>0</v>
      </c>
      <c r="H5118" t="str">
        <f t="shared" ca="1" si="675"/>
        <v>'360 PU '!</v>
      </c>
      <c r="I5118">
        <f t="shared" ca="1" si="676"/>
        <v>0</v>
      </c>
      <c r="J5118">
        <f t="shared" ca="1" si="677"/>
        <v>0</v>
      </c>
      <c r="K5118" t="str">
        <f t="shared" ca="1" si="677"/>
        <v>'360 PU '!</v>
      </c>
      <c r="L5118">
        <f t="shared" ca="1" si="677"/>
        <v>0</v>
      </c>
      <c r="M5118">
        <f t="shared" ca="1" si="677"/>
        <v>0</v>
      </c>
      <c r="N5118">
        <f t="shared" ca="1" si="677"/>
        <v>0</v>
      </c>
      <c r="O5118" t="str">
        <f t="shared" ca="1" si="670"/>
        <v>d:t</v>
      </c>
      <c r="P5118" t="str">
        <f t="shared" ca="1" si="671"/>
        <v>d11:t11</v>
      </c>
    </row>
    <row r="5119" spans="1:16">
      <c r="A5119" t="str">
        <f t="shared" si="672"/>
        <v>12</v>
      </c>
      <c r="B5119" t="str">
        <f t="shared" ca="1" si="673"/>
        <v>PU</v>
      </c>
      <c r="C5119" t="s">
        <v>6189</v>
      </c>
      <c r="D5119" t="s">
        <v>6205</v>
      </c>
      <c r="E5119">
        <f t="shared" ca="1" si="674"/>
        <v>0</v>
      </c>
      <c r="H5119" t="str">
        <f t="shared" ca="1" si="675"/>
        <v>'360 PU '!</v>
      </c>
      <c r="I5119">
        <f t="shared" ca="1" si="676"/>
        <v>0</v>
      </c>
      <c r="J5119">
        <f t="shared" ca="1" si="677"/>
        <v>0</v>
      </c>
      <c r="K5119" t="str">
        <f t="shared" ca="1" si="677"/>
        <v>'360 PU '!</v>
      </c>
      <c r="L5119">
        <f t="shared" ca="1" si="677"/>
        <v>0</v>
      </c>
      <c r="M5119">
        <f t="shared" ca="1" si="677"/>
        <v>0</v>
      </c>
      <c r="N5119">
        <f t="shared" ca="1" si="677"/>
        <v>0</v>
      </c>
      <c r="O5119" t="str">
        <f t="shared" ca="1" si="670"/>
        <v>d:t</v>
      </c>
      <c r="P5119" t="str">
        <f t="shared" ca="1" si="671"/>
        <v>d11:t11</v>
      </c>
    </row>
    <row r="5120" spans="1:16">
      <c r="A5120" t="str">
        <f t="shared" si="672"/>
        <v>14</v>
      </c>
      <c r="B5120" t="str">
        <f t="shared" ca="1" si="673"/>
        <v>PU</v>
      </c>
      <c r="C5120" t="s">
        <v>6189</v>
      </c>
      <c r="D5120" t="s">
        <v>6206</v>
      </c>
      <c r="E5120">
        <f t="shared" ca="1" si="674"/>
        <v>0</v>
      </c>
      <c r="H5120" t="str">
        <f t="shared" ca="1" si="675"/>
        <v>'360 PU '!</v>
      </c>
      <c r="I5120">
        <f t="shared" ca="1" si="676"/>
        <v>0</v>
      </c>
      <c r="J5120">
        <f t="shared" ca="1" si="677"/>
        <v>0</v>
      </c>
      <c r="K5120" t="str">
        <f t="shared" ca="1" si="677"/>
        <v>'360 PU '!</v>
      </c>
      <c r="L5120">
        <f t="shared" ca="1" si="677"/>
        <v>0</v>
      </c>
      <c r="M5120">
        <f t="shared" ca="1" si="677"/>
        <v>0</v>
      </c>
      <c r="N5120">
        <f t="shared" ca="1" si="677"/>
        <v>0</v>
      </c>
      <c r="O5120" t="str">
        <f t="shared" ca="1" si="670"/>
        <v>d:t</v>
      </c>
      <c r="P5120" t="str">
        <f t="shared" ca="1" si="671"/>
        <v>d11:t11</v>
      </c>
    </row>
    <row r="5121" spans="1:16">
      <c r="A5121" t="str">
        <f t="shared" si="672"/>
        <v>100</v>
      </c>
      <c r="B5121" t="str">
        <f t="shared" ca="1" si="673"/>
        <v>PU</v>
      </c>
      <c r="C5121" t="s">
        <v>6189</v>
      </c>
      <c r="D5121" t="s">
        <v>6207</v>
      </c>
      <c r="E5121">
        <f t="shared" ca="1" si="674"/>
        <v>0</v>
      </c>
      <c r="H5121" t="str">
        <f t="shared" ca="1" si="675"/>
        <v>'360 PU '!</v>
      </c>
      <c r="I5121">
        <f t="shared" ca="1" si="676"/>
        <v>0</v>
      </c>
      <c r="J5121">
        <f t="shared" ca="1" si="677"/>
        <v>0</v>
      </c>
      <c r="K5121" t="str">
        <f t="shared" ca="1" si="677"/>
        <v>'360 PU '!</v>
      </c>
      <c r="L5121">
        <f t="shared" ca="1" si="677"/>
        <v>0</v>
      </c>
      <c r="M5121">
        <f t="shared" ca="1" si="677"/>
        <v>0</v>
      </c>
      <c r="N5121">
        <f t="shared" ca="1" si="677"/>
        <v>0</v>
      </c>
      <c r="O5121" t="str">
        <f t="shared" ca="1" si="670"/>
        <v>d:t</v>
      </c>
      <c r="P5121" t="str">
        <f t="shared" ca="1" si="671"/>
        <v>d11:t11</v>
      </c>
    </row>
    <row r="5122" spans="1:16">
      <c r="A5122" t="str">
        <f t="shared" si="672"/>
        <v>85</v>
      </c>
      <c r="B5122" t="str">
        <f t="shared" ca="1" si="673"/>
        <v>GRP</v>
      </c>
      <c r="C5122" t="s">
        <v>5106</v>
      </c>
      <c r="D5122" t="s">
        <v>6212</v>
      </c>
      <c r="E5122">
        <f t="shared" ca="1" si="674"/>
        <v>0</v>
      </c>
      <c r="H5122" t="str">
        <f t="shared" ca="1" si="675"/>
        <v>'360 GHOST LINE'!</v>
      </c>
      <c r="I5122" t="str">
        <f t="shared" ca="1" si="676"/>
        <v>'360 GHOST LINE'!</v>
      </c>
      <c r="J5122">
        <f t="shared" ca="1" si="677"/>
        <v>0</v>
      </c>
      <c r="K5122">
        <f t="shared" ca="1" si="677"/>
        <v>0</v>
      </c>
      <c r="L5122">
        <f t="shared" ca="1" si="677"/>
        <v>0</v>
      </c>
      <c r="M5122">
        <f t="shared" ca="1" si="677"/>
        <v>0</v>
      </c>
      <c r="N5122">
        <f t="shared" ca="1" si="677"/>
        <v>0</v>
      </c>
      <c r="O5122" t="str">
        <f t="shared" ca="1" si="670"/>
        <v>d:AA</v>
      </c>
      <c r="P5122" t="str">
        <f t="shared" ca="1" si="671"/>
        <v>d11:Aa11</v>
      </c>
    </row>
    <row r="5123" spans="1:16">
      <c r="A5123" t="str">
        <f t="shared" si="672"/>
        <v>85</v>
      </c>
      <c r="B5123" t="str">
        <f t="shared" ca="1" si="673"/>
        <v>GRP</v>
      </c>
      <c r="C5123" t="s">
        <v>5120</v>
      </c>
      <c r="D5123" t="s">
        <v>6213</v>
      </c>
      <c r="E5123">
        <f t="shared" ca="1" si="674"/>
        <v>0</v>
      </c>
      <c r="H5123" t="str">
        <f t="shared" ca="1" si="675"/>
        <v>'360 GHOST LINE'!</v>
      </c>
      <c r="I5123" t="str">
        <f t="shared" ca="1" si="676"/>
        <v>'360 GHOST LINE'!</v>
      </c>
      <c r="J5123">
        <f t="shared" ca="1" si="677"/>
        <v>0</v>
      </c>
      <c r="K5123">
        <f t="shared" ca="1" si="677"/>
        <v>0</v>
      </c>
      <c r="L5123">
        <f t="shared" ca="1" si="677"/>
        <v>0</v>
      </c>
      <c r="M5123">
        <f t="shared" ca="1" si="677"/>
        <v>0</v>
      </c>
      <c r="N5123">
        <f t="shared" ca="1" si="677"/>
        <v>0</v>
      </c>
      <c r="O5123" t="str">
        <f t="shared" ca="1" si="670"/>
        <v>d:AA</v>
      </c>
      <c r="P5123" t="str">
        <f t="shared" ca="1" si="671"/>
        <v>d11:Aa11</v>
      </c>
    </row>
    <row r="5124" spans="1:16">
      <c r="A5124" t="str">
        <f t="shared" si="672"/>
        <v>85</v>
      </c>
      <c r="B5124" t="str">
        <f t="shared" ca="1" si="673"/>
        <v>GRP</v>
      </c>
      <c r="C5124" t="s">
        <v>5107</v>
      </c>
      <c r="D5124" t="s">
        <v>6214</v>
      </c>
      <c r="E5124">
        <f t="shared" ca="1" si="674"/>
        <v>0</v>
      </c>
      <c r="H5124" t="str">
        <f t="shared" ca="1" si="675"/>
        <v>'360 GHOST LINE'!</v>
      </c>
      <c r="I5124" t="str">
        <f t="shared" ca="1" si="676"/>
        <v>'360 GHOST LINE'!</v>
      </c>
      <c r="J5124">
        <f t="shared" ca="1" si="677"/>
        <v>0</v>
      </c>
      <c r="K5124">
        <f t="shared" ca="1" si="677"/>
        <v>0</v>
      </c>
      <c r="L5124">
        <f t="shared" ca="1" si="677"/>
        <v>0</v>
      </c>
      <c r="M5124">
        <f t="shared" ca="1" si="677"/>
        <v>0</v>
      </c>
      <c r="N5124">
        <f t="shared" ca="1" si="677"/>
        <v>0</v>
      </c>
      <c r="O5124" t="str">
        <f t="shared" ca="1" si="670"/>
        <v>d:AA</v>
      </c>
      <c r="P5124" t="str">
        <f t="shared" ca="1" si="671"/>
        <v>d11:Aa11</v>
      </c>
    </row>
    <row r="5125" spans="1:16">
      <c r="A5125" t="str">
        <f t="shared" si="672"/>
        <v>85</v>
      </c>
      <c r="B5125" t="str">
        <f t="shared" ca="1" si="673"/>
        <v>GRP</v>
      </c>
      <c r="C5125" t="s">
        <v>5108</v>
      </c>
      <c r="D5125" t="s">
        <v>6215</v>
      </c>
      <c r="E5125">
        <f t="shared" ca="1" si="674"/>
        <v>0</v>
      </c>
      <c r="H5125" t="str">
        <f t="shared" ca="1" si="675"/>
        <v>'360 GHOST LINE'!</v>
      </c>
      <c r="I5125" t="str">
        <f t="shared" ca="1" si="676"/>
        <v>'360 GHOST LINE'!</v>
      </c>
      <c r="J5125">
        <f t="shared" ca="1" si="677"/>
        <v>0</v>
      </c>
      <c r="K5125">
        <f t="shared" ca="1" si="677"/>
        <v>0</v>
      </c>
      <c r="L5125">
        <f t="shared" ca="1" si="677"/>
        <v>0</v>
      </c>
      <c r="M5125">
        <f t="shared" ca="1" si="677"/>
        <v>0</v>
      </c>
      <c r="N5125">
        <f t="shared" ca="1" si="677"/>
        <v>0</v>
      </c>
      <c r="O5125" t="str">
        <f t="shared" ca="1" si="670"/>
        <v>d:AA</v>
      </c>
      <c r="P5125" t="str">
        <f t="shared" ca="1" si="671"/>
        <v>d11:Aa11</v>
      </c>
    </row>
    <row r="5126" spans="1:16">
      <c r="A5126" t="str">
        <f t="shared" si="672"/>
        <v>85</v>
      </c>
      <c r="B5126" t="str">
        <f t="shared" ca="1" si="673"/>
        <v>GRP</v>
      </c>
      <c r="C5126" t="s">
        <v>5109</v>
      </c>
      <c r="D5126" t="s">
        <v>6216</v>
      </c>
      <c r="E5126">
        <f t="shared" ca="1" si="674"/>
        <v>0</v>
      </c>
      <c r="H5126" t="str">
        <f t="shared" ca="1" si="675"/>
        <v>'360 GHOST LINE'!</v>
      </c>
      <c r="I5126" t="str">
        <f t="shared" ca="1" si="676"/>
        <v>'360 GHOST LINE'!</v>
      </c>
      <c r="J5126">
        <f t="shared" ca="1" si="677"/>
        <v>0</v>
      </c>
      <c r="K5126">
        <f t="shared" ca="1" si="677"/>
        <v>0</v>
      </c>
      <c r="L5126">
        <f t="shared" ca="1" si="677"/>
        <v>0</v>
      </c>
      <c r="M5126">
        <f t="shared" ca="1" si="677"/>
        <v>0</v>
      </c>
      <c r="N5126">
        <f t="shared" ca="1" si="677"/>
        <v>0</v>
      </c>
      <c r="O5126" t="str">
        <f t="shared" ca="1" si="670"/>
        <v>d:AA</v>
      </c>
      <c r="P5126" t="str">
        <f t="shared" ca="1" si="671"/>
        <v>d11:Aa11</v>
      </c>
    </row>
    <row r="5127" spans="1:16">
      <c r="A5127" t="str">
        <f t="shared" si="672"/>
        <v>85</v>
      </c>
      <c r="B5127" t="str">
        <f t="shared" ca="1" si="673"/>
        <v>GRP</v>
      </c>
      <c r="C5127" t="s">
        <v>5110</v>
      </c>
      <c r="D5127" t="s">
        <v>6217</v>
      </c>
      <c r="E5127">
        <f t="shared" ca="1" si="674"/>
        <v>0</v>
      </c>
      <c r="H5127" t="str">
        <f t="shared" ca="1" si="675"/>
        <v>'360 GHOST LINE'!</v>
      </c>
      <c r="I5127" t="str">
        <f t="shared" ca="1" si="676"/>
        <v>'360 GHOST LINE'!</v>
      </c>
      <c r="J5127">
        <f t="shared" ca="1" si="677"/>
        <v>0</v>
      </c>
      <c r="K5127">
        <f t="shared" ca="1" si="677"/>
        <v>0</v>
      </c>
      <c r="L5127">
        <f t="shared" ca="1" si="677"/>
        <v>0</v>
      </c>
      <c r="M5127">
        <f t="shared" ca="1" si="677"/>
        <v>0</v>
      </c>
      <c r="N5127">
        <f t="shared" ca="1" si="677"/>
        <v>0</v>
      </c>
      <c r="O5127" t="str">
        <f t="shared" ca="1" si="670"/>
        <v>d:AA</v>
      </c>
      <c r="P5127" t="str">
        <f t="shared" ca="1" si="671"/>
        <v>d11:Aa11</v>
      </c>
    </row>
    <row r="5128" spans="1:16">
      <c r="A5128" t="str">
        <f t="shared" si="672"/>
        <v>85</v>
      </c>
      <c r="B5128" t="str">
        <f t="shared" ca="1" si="673"/>
        <v>GRP</v>
      </c>
      <c r="C5128" t="s">
        <v>5116</v>
      </c>
      <c r="D5128" t="s">
        <v>6218</v>
      </c>
      <c r="E5128">
        <f t="shared" ca="1" si="674"/>
        <v>0</v>
      </c>
      <c r="H5128" t="str">
        <f t="shared" ca="1" si="675"/>
        <v>'360 GHOST LINE'!</v>
      </c>
      <c r="I5128" t="str">
        <f t="shared" ca="1" si="676"/>
        <v>'360 GHOST LINE'!</v>
      </c>
      <c r="J5128">
        <f t="shared" ca="1" si="677"/>
        <v>0</v>
      </c>
      <c r="K5128">
        <f t="shared" ca="1" si="677"/>
        <v>0</v>
      </c>
      <c r="L5128">
        <f t="shared" ca="1" si="677"/>
        <v>0</v>
      </c>
      <c r="M5128">
        <f t="shared" ca="1" si="677"/>
        <v>0</v>
      </c>
      <c r="N5128">
        <f t="shared" ca="1" si="677"/>
        <v>0</v>
      </c>
      <c r="O5128" t="str">
        <f t="shared" ca="1" si="670"/>
        <v>d:AA</v>
      </c>
      <c r="P5128" t="str">
        <f t="shared" ca="1" si="671"/>
        <v>d11:Aa11</v>
      </c>
    </row>
    <row r="5129" spans="1:16">
      <c r="A5129" t="str">
        <f t="shared" si="672"/>
        <v>85</v>
      </c>
      <c r="B5129" t="str">
        <f t="shared" ca="1" si="673"/>
        <v>GRP</v>
      </c>
      <c r="C5129" t="s">
        <v>5111</v>
      </c>
      <c r="D5129" t="s">
        <v>6219</v>
      </c>
      <c r="E5129">
        <f t="shared" ca="1" si="674"/>
        <v>0</v>
      </c>
      <c r="H5129" t="str">
        <f t="shared" ca="1" si="675"/>
        <v>'360 GHOST LINE'!</v>
      </c>
      <c r="I5129" t="str">
        <f t="shared" ca="1" si="676"/>
        <v>'360 GHOST LINE'!</v>
      </c>
      <c r="J5129">
        <f t="shared" ca="1" si="677"/>
        <v>0</v>
      </c>
      <c r="K5129">
        <f t="shared" ca="1" si="677"/>
        <v>0</v>
      </c>
      <c r="L5129">
        <f t="shared" ca="1" si="677"/>
        <v>0</v>
      </c>
      <c r="M5129">
        <f t="shared" ca="1" si="677"/>
        <v>0</v>
      </c>
      <c r="N5129">
        <f t="shared" ca="1" si="677"/>
        <v>0</v>
      </c>
      <c r="O5129" t="str">
        <f t="shared" ca="1" si="670"/>
        <v>d:AA</v>
      </c>
      <c r="P5129" t="str">
        <f t="shared" ca="1" si="671"/>
        <v>d11:Aa11</v>
      </c>
    </row>
    <row r="5130" spans="1:16">
      <c r="A5130" t="str">
        <f t="shared" si="672"/>
        <v>85</v>
      </c>
      <c r="B5130" t="str">
        <f t="shared" ca="1" si="673"/>
        <v>GRP</v>
      </c>
      <c r="C5130" t="s">
        <v>5112</v>
      </c>
      <c r="D5130" t="s">
        <v>6220</v>
      </c>
      <c r="E5130">
        <f t="shared" ca="1" si="674"/>
        <v>0</v>
      </c>
      <c r="H5130" t="str">
        <f t="shared" ca="1" si="675"/>
        <v>'360 GHOST LINE'!</v>
      </c>
      <c r="I5130" t="str">
        <f t="shared" ca="1" si="676"/>
        <v>'360 GHOST LINE'!</v>
      </c>
      <c r="J5130">
        <f t="shared" ca="1" si="677"/>
        <v>0</v>
      </c>
      <c r="K5130">
        <f t="shared" ca="1" si="677"/>
        <v>0</v>
      </c>
      <c r="L5130">
        <f t="shared" ca="1" si="677"/>
        <v>0</v>
      </c>
      <c r="M5130">
        <f t="shared" ca="1" si="677"/>
        <v>0</v>
      </c>
      <c r="N5130">
        <f t="shared" ca="1" si="677"/>
        <v>0</v>
      </c>
      <c r="O5130" t="str">
        <f t="shared" ca="1" si="670"/>
        <v>d:AA</v>
      </c>
      <c r="P5130" t="str">
        <f t="shared" ca="1" si="671"/>
        <v>d11:Aa11</v>
      </c>
    </row>
    <row r="5131" spans="1:16">
      <c r="A5131" t="str">
        <f t="shared" si="672"/>
        <v>85</v>
      </c>
      <c r="B5131" t="str">
        <f t="shared" ca="1" si="673"/>
        <v>GRP</v>
      </c>
      <c r="C5131" t="s">
        <v>5114</v>
      </c>
      <c r="D5131" t="s">
        <v>6221</v>
      </c>
      <c r="E5131">
        <f t="shared" ca="1" si="674"/>
        <v>0</v>
      </c>
      <c r="H5131" t="str">
        <f t="shared" ca="1" si="675"/>
        <v>'360 GHOST LINE'!</v>
      </c>
      <c r="I5131" t="str">
        <f t="shared" ca="1" si="676"/>
        <v>'360 GHOST LINE'!</v>
      </c>
      <c r="J5131">
        <f t="shared" ca="1" si="677"/>
        <v>0</v>
      </c>
      <c r="K5131">
        <f t="shared" ca="1" si="677"/>
        <v>0</v>
      </c>
      <c r="L5131">
        <f t="shared" ca="1" si="677"/>
        <v>0</v>
      </c>
      <c r="M5131">
        <f t="shared" ca="1" si="677"/>
        <v>0</v>
      </c>
      <c r="N5131">
        <f t="shared" ca="1" si="677"/>
        <v>0</v>
      </c>
      <c r="O5131" t="str">
        <f t="shared" ca="1" si="670"/>
        <v>d:AA</v>
      </c>
      <c r="P5131" t="str">
        <f t="shared" ca="1" si="671"/>
        <v>d11:Aa11</v>
      </c>
    </row>
    <row r="5132" spans="1:16">
      <c r="A5132" t="str">
        <f t="shared" si="672"/>
        <v>85</v>
      </c>
      <c r="B5132" t="str">
        <f t="shared" ca="1" si="673"/>
        <v>GRP</v>
      </c>
      <c r="C5132" t="s">
        <v>5113</v>
      </c>
      <c r="D5132" t="s">
        <v>6222</v>
      </c>
      <c r="E5132">
        <f t="shared" ca="1" si="674"/>
        <v>0</v>
      </c>
      <c r="H5132" t="str">
        <f t="shared" ca="1" si="675"/>
        <v>'360 GHOST LINE'!</v>
      </c>
      <c r="I5132" t="str">
        <f t="shared" ca="1" si="676"/>
        <v>'360 GHOST LINE'!</v>
      </c>
      <c r="J5132">
        <f t="shared" ca="1" si="677"/>
        <v>0</v>
      </c>
      <c r="K5132">
        <f t="shared" ca="1" si="677"/>
        <v>0</v>
      </c>
      <c r="L5132">
        <f t="shared" ca="1" si="677"/>
        <v>0</v>
      </c>
      <c r="M5132">
        <f t="shared" ca="1" si="677"/>
        <v>0</v>
      </c>
      <c r="N5132">
        <f t="shared" ca="1" si="677"/>
        <v>0</v>
      </c>
      <c r="O5132" t="str">
        <f t="shared" ca="1" si="670"/>
        <v>d:AA</v>
      </c>
      <c r="P5132" t="str">
        <f t="shared" ca="1" si="671"/>
        <v>d11:Aa11</v>
      </c>
    </row>
    <row r="5133" spans="1:16">
      <c r="A5133" t="str">
        <f t="shared" si="672"/>
        <v>85</v>
      </c>
      <c r="B5133" t="str">
        <f t="shared" ca="1" si="673"/>
        <v>GRP</v>
      </c>
      <c r="C5133" t="s">
        <v>5117</v>
      </c>
      <c r="D5133" t="s">
        <v>6223</v>
      </c>
      <c r="E5133">
        <f t="shared" ca="1" si="674"/>
        <v>0</v>
      </c>
      <c r="H5133" t="str">
        <f t="shared" ca="1" si="675"/>
        <v>'360 GHOST LINE'!</v>
      </c>
      <c r="I5133" t="str">
        <f t="shared" ca="1" si="676"/>
        <v>'360 GHOST LINE'!</v>
      </c>
      <c r="J5133">
        <f t="shared" ca="1" si="677"/>
        <v>0</v>
      </c>
      <c r="K5133">
        <f t="shared" ca="1" si="677"/>
        <v>0</v>
      </c>
      <c r="L5133">
        <f t="shared" ca="1" si="677"/>
        <v>0</v>
      </c>
      <c r="M5133">
        <f t="shared" ca="1" si="677"/>
        <v>0</v>
      </c>
      <c r="N5133">
        <f t="shared" ca="1" si="677"/>
        <v>0</v>
      </c>
      <c r="O5133" t="str">
        <f t="shared" ca="1" si="670"/>
        <v>d:AA</v>
      </c>
      <c r="P5133" t="str">
        <f t="shared" ca="1" si="671"/>
        <v>d11:Aa11</v>
      </c>
    </row>
    <row r="5134" spans="1:16">
      <c r="A5134" t="str">
        <f t="shared" si="672"/>
        <v>85</v>
      </c>
      <c r="B5134" t="str">
        <f t="shared" ca="1" si="673"/>
        <v>GRP</v>
      </c>
      <c r="C5134" t="s">
        <v>5118</v>
      </c>
      <c r="D5134" t="s">
        <v>6224</v>
      </c>
      <c r="E5134">
        <f t="shared" ca="1" si="674"/>
        <v>0</v>
      </c>
      <c r="H5134" t="str">
        <f t="shared" ca="1" si="675"/>
        <v>'360 GHOST LINE'!</v>
      </c>
      <c r="I5134" t="str">
        <f t="shared" ca="1" si="676"/>
        <v>'360 GHOST LINE'!</v>
      </c>
      <c r="J5134">
        <f t="shared" ca="1" si="677"/>
        <v>0</v>
      </c>
      <c r="K5134">
        <f t="shared" ca="1" si="677"/>
        <v>0</v>
      </c>
      <c r="L5134">
        <f t="shared" ca="1" si="677"/>
        <v>0</v>
      </c>
      <c r="M5134">
        <f t="shared" ca="1" si="677"/>
        <v>0</v>
      </c>
      <c r="N5134">
        <f t="shared" ca="1" si="677"/>
        <v>0</v>
      </c>
      <c r="O5134" t="str">
        <f t="shared" ca="1" si="670"/>
        <v>d:AA</v>
      </c>
      <c r="P5134" t="str">
        <f t="shared" ca="1" si="671"/>
        <v>d11:Aa11</v>
      </c>
    </row>
    <row r="5135" spans="1:16">
      <c r="A5135" t="str">
        <f t="shared" si="672"/>
        <v>85</v>
      </c>
      <c r="B5135" t="str">
        <f t="shared" ca="1" si="673"/>
        <v>GRP</v>
      </c>
      <c r="C5135" t="s">
        <v>5119</v>
      </c>
      <c r="D5135" t="s">
        <v>6225</v>
      </c>
      <c r="E5135">
        <f t="shared" ca="1" si="674"/>
        <v>0</v>
      </c>
      <c r="H5135" t="str">
        <f t="shared" ca="1" si="675"/>
        <v>'360 GHOST LINE'!</v>
      </c>
      <c r="I5135" t="str">
        <f t="shared" ca="1" si="676"/>
        <v>'360 GHOST LINE'!</v>
      </c>
      <c r="J5135">
        <f t="shared" ca="1" si="677"/>
        <v>0</v>
      </c>
      <c r="K5135">
        <f t="shared" ca="1" si="677"/>
        <v>0</v>
      </c>
      <c r="L5135">
        <f t="shared" ca="1" si="677"/>
        <v>0</v>
      </c>
      <c r="M5135">
        <f t="shared" ca="1" si="677"/>
        <v>0</v>
      </c>
      <c r="N5135">
        <f t="shared" ca="1" si="677"/>
        <v>0</v>
      </c>
      <c r="O5135" t="str">
        <f t="shared" ca="1" si="670"/>
        <v>d:AA</v>
      </c>
      <c r="P5135" t="str">
        <f t="shared" ca="1" si="671"/>
        <v>d11:Aa11</v>
      </c>
    </row>
    <row r="5136" spans="1:16">
      <c r="A5136" t="str">
        <f t="shared" si="672"/>
        <v>85</v>
      </c>
      <c r="B5136" t="str">
        <f t="shared" ca="1" si="673"/>
        <v>GRP</v>
      </c>
      <c r="C5136" t="s">
        <v>5131</v>
      </c>
      <c r="D5136" t="s">
        <v>6226</v>
      </c>
      <c r="E5136">
        <f t="shared" ca="1" si="674"/>
        <v>0</v>
      </c>
      <c r="H5136" t="str">
        <f t="shared" ca="1" si="675"/>
        <v>'360 GHOST LINE'!</v>
      </c>
      <c r="I5136" t="str">
        <f t="shared" ca="1" si="676"/>
        <v>'360 GHOST LINE'!</v>
      </c>
      <c r="J5136">
        <f t="shared" ca="1" si="677"/>
        <v>0</v>
      </c>
      <c r="K5136">
        <f t="shared" ca="1" si="677"/>
        <v>0</v>
      </c>
      <c r="L5136">
        <f t="shared" ca="1" si="677"/>
        <v>0</v>
      </c>
      <c r="M5136">
        <f t="shared" ca="1" si="677"/>
        <v>0</v>
      </c>
      <c r="N5136">
        <f t="shared" ca="1" si="677"/>
        <v>0</v>
      </c>
      <c r="O5136" t="str">
        <f t="shared" ref="O5136:O5199" ca="1" si="678">VLOOKUP($H5136,$G$8:$I$13,2,FALSE)</f>
        <v>d:AA</v>
      </c>
      <c r="P5136" t="str">
        <f t="shared" ref="P5136:P5199" ca="1" si="679">VLOOKUP($H5136,$G$8:$I$13,3,FALSE)</f>
        <v>d11:Aa11</v>
      </c>
    </row>
    <row r="5137" spans="1:16">
      <c r="A5137" t="str">
        <f t="shared" si="672"/>
        <v>85</v>
      </c>
      <c r="B5137" t="str">
        <f t="shared" ca="1" si="673"/>
        <v>GRP</v>
      </c>
      <c r="C5137" t="s">
        <v>5811</v>
      </c>
      <c r="D5137" t="s">
        <v>6227</v>
      </c>
      <c r="E5137">
        <f t="shared" ca="1" si="674"/>
        <v>0</v>
      </c>
      <c r="H5137" t="str">
        <f t="shared" ca="1" si="675"/>
        <v>'360 GHOST LINE'!</v>
      </c>
      <c r="I5137" t="str">
        <f t="shared" ca="1" si="676"/>
        <v>'360 GHOST LINE'!</v>
      </c>
      <c r="J5137">
        <f t="shared" ca="1" si="677"/>
        <v>0</v>
      </c>
      <c r="K5137">
        <f t="shared" ca="1" si="677"/>
        <v>0</v>
      </c>
      <c r="L5137">
        <f t="shared" ca="1" si="677"/>
        <v>0</v>
      </c>
      <c r="M5137">
        <f t="shared" ca="1" si="677"/>
        <v>0</v>
      </c>
      <c r="N5137">
        <f t="shared" ca="1" si="677"/>
        <v>0</v>
      </c>
      <c r="O5137" t="str">
        <f t="shared" ca="1" si="678"/>
        <v>d:AA</v>
      </c>
      <c r="P5137" t="str">
        <f t="shared" ca="1" si="679"/>
        <v>d11:Aa11</v>
      </c>
    </row>
    <row r="5138" spans="1:16">
      <c r="A5138" t="str">
        <f t="shared" si="672"/>
        <v>85</v>
      </c>
      <c r="B5138" t="str">
        <f t="shared" ca="1" si="673"/>
        <v>GRP</v>
      </c>
      <c r="C5138" t="s">
        <v>5809</v>
      </c>
      <c r="D5138" t="s">
        <v>6228</v>
      </c>
      <c r="E5138">
        <f t="shared" ca="1" si="674"/>
        <v>0</v>
      </c>
      <c r="H5138" t="str">
        <f t="shared" ca="1" si="675"/>
        <v>'360 GHOST LINE'!</v>
      </c>
      <c r="I5138" t="str">
        <f t="shared" ca="1" si="676"/>
        <v>'360 GHOST LINE'!</v>
      </c>
      <c r="J5138">
        <f t="shared" ca="1" si="677"/>
        <v>0</v>
      </c>
      <c r="K5138">
        <f t="shared" ca="1" si="677"/>
        <v>0</v>
      </c>
      <c r="L5138">
        <f t="shared" ca="1" si="677"/>
        <v>0</v>
      </c>
      <c r="M5138">
        <f t="shared" ca="1" si="677"/>
        <v>0</v>
      </c>
      <c r="N5138">
        <f t="shared" ca="1" si="677"/>
        <v>0</v>
      </c>
      <c r="O5138" t="str">
        <f t="shared" ca="1" si="678"/>
        <v>d:AA</v>
      </c>
      <c r="P5138" t="str">
        <f t="shared" ca="1" si="679"/>
        <v>d11:Aa11</v>
      </c>
    </row>
    <row r="5139" spans="1:16">
      <c r="A5139" t="str">
        <f t="shared" si="672"/>
        <v>85</v>
      </c>
      <c r="B5139" t="str">
        <f t="shared" ca="1" si="673"/>
        <v>GRP</v>
      </c>
      <c r="C5139" t="s">
        <v>5813</v>
      </c>
      <c r="D5139" t="s">
        <v>6229</v>
      </c>
      <c r="E5139">
        <f t="shared" ca="1" si="674"/>
        <v>0</v>
      </c>
      <c r="H5139" t="str">
        <f t="shared" ca="1" si="675"/>
        <v>'360 GHOST LINE'!</v>
      </c>
      <c r="I5139" t="str">
        <f t="shared" ca="1" si="676"/>
        <v>'360 GHOST LINE'!</v>
      </c>
      <c r="J5139">
        <f t="shared" ca="1" si="677"/>
        <v>0</v>
      </c>
      <c r="K5139">
        <f t="shared" ca="1" si="677"/>
        <v>0</v>
      </c>
      <c r="L5139">
        <f t="shared" ca="1" si="677"/>
        <v>0</v>
      </c>
      <c r="M5139">
        <f t="shared" ca="1" si="677"/>
        <v>0</v>
      </c>
      <c r="N5139">
        <f t="shared" ca="1" si="677"/>
        <v>0</v>
      </c>
      <c r="O5139" t="str">
        <f t="shared" ca="1" si="678"/>
        <v>d:AA</v>
      </c>
      <c r="P5139" t="str">
        <f t="shared" ca="1" si="679"/>
        <v>d11:Aa11</v>
      </c>
    </row>
    <row r="5140" spans="1:16">
      <c r="A5140" t="str">
        <f t="shared" si="672"/>
        <v>85</v>
      </c>
      <c r="B5140" t="str">
        <f t="shared" ca="1" si="673"/>
        <v>GRP</v>
      </c>
      <c r="C5140" t="s">
        <v>5814</v>
      </c>
      <c r="D5140" t="s">
        <v>6230</v>
      </c>
      <c r="E5140">
        <f t="shared" ca="1" si="674"/>
        <v>0</v>
      </c>
      <c r="H5140" t="str">
        <f t="shared" ca="1" si="675"/>
        <v>'360 GHOST LINE'!</v>
      </c>
      <c r="I5140" t="str">
        <f t="shared" ca="1" si="676"/>
        <v>'360 GHOST LINE'!</v>
      </c>
      <c r="J5140">
        <f t="shared" ca="1" si="677"/>
        <v>0</v>
      </c>
      <c r="K5140">
        <f t="shared" ca="1" si="677"/>
        <v>0</v>
      </c>
      <c r="L5140">
        <f t="shared" ca="1" si="677"/>
        <v>0</v>
      </c>
      <c r="M5140">
        <f t="shared" ca="1" si="677"/>
        <v>0</v>
      </c>
      <c r="N5140">
        <f t="shared" ca="1" si="677"/>
        <v>0</v>
      </c>
      <c r="O5140" t="str">
        <f t="shared" ca="1" si="678"/>
        <v>d:AA</v>
      </c>
      <c r="P5140" t="str">
        <f t="shared" ca="1" si="679"/>
        <v>d11:Aa11</v>
      </c>
    </row>
    <row r="5141" spans="1:16">
      <c r="A5141" t="str">
        <f t="shared" si="672"/>
        <v>85</v>
      </c>
      <c r="B5141" t="str">
        <f t="shared" ca="1" si="673"/>
        <v>GRP</v>
      </c>
      <c r="C5141" t="s">
        <v>5815</v>
      </c>
      <c r="D5141" t="s">
        <v>6231</v>
      </c>
      <c r="E5141">
        <f t="shared" ca="1" si="674"/>
        <v>0</v>
      </c>
      <c r="H5141" t="str">
        <f t="shared" ca="1" si="675"/>
        <v>'360 GHOST LINE'!</v>
      </c>
      <c r="I5141" t="str">
        <f t="shared" ca="1" si="676"/>
        <v>'360 GHOST LINE'!</v>
      </c>
      <c r="J5141">
        <f t="shared" ca="1" si="677"/>
        <v>0</v>
      </c>
      <c r="K5141">
        <f t="shared" ca="1" si="677"/>
        <v>0</v>
      </c>
      <c r="L5141">
        <f t="shared" ca="1" si="677"/>
        <v>0</v>
      </c>
      <c r="M5141">
        <f t="shared" ca="1" si="677"/>
        <v>0</v>
      </c>
      <c r="N5141">
        <f t="shared" ca="1" si="677"/>
        <v>0</v>
      </c>
      <c r="O5141" t="str">
        <f t="shared" ca="1" si="678"/>
        <v>d:AA</v>
      </c>
      <c r="P5141" t="str">
        <f t="shared" ca="1" si="679"/>
        <v>d11:Aa11</v>
      </c>
    </row>
    <row r="5142" spans="1:16">
      <c r="A5142" t="str">
        <f t="shared" si="672"/>
        <v>85</v>
      </c>
      <c r="B5142" t="str">
        <f t="shared" ca="1" si="673"/>
        <v>GRP</v>
      </c>
      <c r="C5142" t="s">
        <v>5816</v>
      </c>
      <c r="D5142" t="s">
        <v>6232</v>
      </c>
      <c r="E5142">
        <f t="shared" ca="1" si="674"/>
        <v>0</v>
      </c>
      <c r="H5142" t="str">
        <f t="shared" ca="1" si="675"/>
        <v>'360 GHOST LINE'!</v>
      </c>
      <c r="I5142" t="str">
        <f t="shared" ca="1" si="676"/>
        <v>'360 GHOST LINE'!</v>
      </c>
      <c r="J5142">
        <f t="shared" ca="1" si="677"/>
        <v>0</v>
      </c>
      <c r="K5142">
        <f t="shared" ca="1" si="677"/>
        <v>0</v>
      </c>
      <c r="L5142">
        <f t="shared" ca="1" si="677"/>
        <v>0</v>
      </c>
      <c r="M5142">
        <f t="shared" ca="1" si="677"/>
        <v>0</v>
      </c>
      <c r="N5142">
        <f t="shared" ca="1" si="677"/>
        <v>0</v>
      </c>
      <c r="O5142" t="str">
        <f t="shared" ca="1" si="678"/>
        <v>d:AA</v>
      </c>
      <c r="P5142" t="str">
        <f t="shared" ca="1" si="679"/>
        <v>d11:Aa11</v>
      </c>
    </row>
    <row r="5143" spans="1:16">
      <c r="A5143" t="str">
        <f t="shared" si="672"/>
        <v>85</v>
      </c>
      <c r="B5143" t="str">
        <f t="shared" ca="1" si="673"/>
        <v>GRP</v>
      </c>
      <c r="C5143" t="s">
        <v>5817</v>
      </c>
      <c r="D5143" t="s">
        <v>6233</v>
      </c>
      <c r="E5143">
        <f t="shared" ca="1" si="674"/>
        <v>0</v>
      </c>
      <c r="H5143" t="str">
        <f t="shared" ca="1" si="675"/>
        <v>'360 GHOST LINE'!</v>
      </c>
      <c r="I5143" t="str">
        <f t="shared" ca="1" si="676"/>
        <v>'360 GHOST LINE'!</v>
      </c>
      <c r="J5143">
        <f t="shared" ca="1" si="677"/>
        <v>0</v>
      </c>
      <c r="K5143">
        <f t="shared" ca="1" si="677"/>
        <v>0</v>
      </c>
      <c r="L5143">
        <f t="shared" ca="1" si="677"/>
        <v>0</v>
      </c>
      <c r="M5143">
        <f t="shared" ca="1" si="677"/>
        <v>0</v>
      </c>
      <c r="N5143">
        <f t="shared" ca="1" si="677"/>
        <v>0</v>
      </c>
      <c r="O5143" t="str">
        <f t="shared" ca="1" si="678"/>
        <v>d:AA</v>
      </c>
      <c r="P5143" t="str">
        <f t="shared" ca="1" si="679"/>
        <v>d11:Aa11</v>
      </c>
    </row>
    <row r="5144" spans="1:16">
      <c r="A5144" t="str">
        <f t="shared" si="672"/>
        <v>85</v>
      </c>
      <c r="B5144" t="str">
        <f t="shared" ca="1" si="673"/>
        <v>GRP</v>
      </c>
      <c r="C5144" t="s">
        <v>5818</v>
      </c>
      <c r="D5144" t="s">
        <v>6234</v>
      </c>
      <c r="E5144">
        <f t="shared" ca="1" si="674"/>
        <v>0</v>
      </c>
      <c r="H5144" t="str">
        <f t="shared" ca="1" si="675"/>
        <v>'360 GHOST LINE'!</v>
      </c>
      <c r="I5144" t="str">
        <f t="shared" ca="1" si="676"/>
        <v>'360 GHOST LINE'!</v>
      </c>
      <c r="J5144">
        <f t="shared" ca="1" si="677"/>
        <v>0</v>
      </c>
      <c r="K5144">
        <f t="shared" ca="1" si="677"/>
        <v>0</v>
      </c>
      <c r="L5144">
        <f t="shared" ca="1" si="677"/>
        <v>0</v>
      </c>
      <c r="M5144">
        <f t="shared" ca="1" si="677"/>
        <v>0</v>
      </c>
      <c r="N5144">
        <f t="shared" ca="1" si="677"/>
        <v>0</v>
      </c>
      <c r="O5144" t="str">
        <f t="shared" ca="1" si="678"/>
        <v>d:AA</v>
      </c>
      <c r="P5144" t="str">
        <f t="shared" ca="1" si="679"/>
        <v>d11:Aa11</v>
      </c>
    </row>
    <row r="5145" spans="1:16">
      <c r="A5145" t="str">
        <f t="shared" si="672"/>
        <v>85</v>
      </c>
      <c r="B5145" t="str">
        <f t="shared" ca="1" si="673"/>
        <v>GRP</v>
      </c>
      <c r="C5145" t="s">
        <v>5819</v>
      </c>
      <c r="D5145" t="s">
        <v>6235</v>
      </c>
      <c r="E5145">
        <f t="shared" ca="1" si="674"/>
        <v>0</v>
      </c>
      <c r="H5145" t="str">
        <f t="shared" ca="1" si="675"/>
        <v>'360 GHOST LINE'!</v>
      </c>
      <c r="I5145" t="str">
        <f t="shared" ca="1" si="676"/>
        <v>'360 GHOST LINE'!</v>
      </c>
      <c r="J5145">
        <f t="shared" ca="1" si="677"/>
        <v>0</v>
      </c>
      <c r="K5145">
        <f t="shared" ca="1" si="677"/>
        <v>0</v>
      </c>
      <c r="L5145">
        <f t="shared" ca="1" si="677"/>
        <v>0</v>
      </c>
      <c r="M5145">
        <f t="shared" ca="1" si="677"/>
        <v>0</v>
      </c>
      <c r="N5145">
        <f t="shared" ca="1" si="677"/>
        <v>0</v>
      </c>
      <c r="O5145" t="str">
        <f t="shared" ca="1" si="678"/>
        <v>d:AA</v>
      </c>
      <c r="P5145" t="str">
        <f t="shared" ca="1" si="679"/>
        <v>d11:Aa11</v>
      </c>
    </row>
    <row r="5146" spans="1:16">
      <c r="A5146" t="str">
        <f t="shared" si="672"/>
        <v>85</v>
      </c>
      <c r="B5146" t="str">
        <f t="shared" ca="1" si="673"/>
        <v>GRP</v>
      </c>
      <c r="C5146" t="s">
        <v>5820</v>
      </c>
      <c r="D5146" t="s">
        <v>6236</v>
      </c>
      <c r="E5146">
        <f t="shared" ca="1" si="674"/>
        <v>0</v>
      </c>
      <c r="H5146" t="str">
        <f t="shared" ca="1" si="675"/>
        <v>'360 GHOST LINE'!</v>
      </c>
      <c r="I5146" t="str">
        <f t="shared" ca="1" si="676"/>
        <v>'360 GHOST LINE'!</v>
      </c>
      <c r="J5146">
        <f t="shared" ca="1" si="677"/>
        <v>0</v>
      </c>
      <c r="K5146">
        <f t="shared" ca="1" si="677"/>
        <v>0</v>
      </c>
      <c r="L5146">
        <f t="shared" ca="1" si="677"/>
        <v>0</v>
      </c>
      <c r="M5146">
        <f t="shared" ca="1" si="677"/>
        <v>0</v>
      </c>
      <c r="N5146">
        <f t="shared" ca="1" si="677"/>
        <v>0</v>
      </c>
      <c r="O5146" t="str">
        <f t="shared" ca="1" si="678"/>
        <v>d:AA</v>
      </c>
      <c r="P5146" t="str">
        <f t="shared" ca="1" si="679"/>
        <v>d11:Aa11</v>
      </c>
    </row>
    <row r="5147" spans="1:16">
      <c r="A5147" t="str">
        <f t="shared" si="672"/>
        <v>85</v>
      </c>
      <c r="B5147" t="str">
        <f t="shared" ca="1" si="673"/>
        <v>GRP</v>
      </c>
      <c r="C5147" t="s">
        <v>5821</v>
      </c>
      <c r="D5147" t="s">
        <v>6237</v>
      </c>
      <c r="E5147">
        <f t="shared" ca="1" si="674"/>
        <v>0</v>
      </c>
      <c r="H5147" t="str">
        <f t="shared" ca="1" si="675"/>
        <v>'360 GHOST LINE'!</v>
      </c>
      <c r="I5147" t="str">
        <f t="shared" ca="1" si="676"/>
        <v>'360 GHOST LINE'!</v>
      </c>
      <c r="J5147">
        <f t="shared" ca="1" si="677"/>
        <v>0</v>
      </c>
      <c r="K5147">
        <f t="shared" ca="1" si="677"/>
        <v>0</v>
      </c>
      <c r="L5147">
        <f t="shared" ca="1" si="677"/>
        <v>0</v>
      </c>
      <c r="M5147">
        <f t="shared" ca="1" si="677"/>
        <v>0</v>
      </c>
      <c r="N5147">
        <f t="shared" ca="1" si="677"/>
        <v>0</v>
      </c>
      <c r="O5147" t="str">
        <f t="shared" ca="1" si="678"/>
        <v>d:AA</v>
      </c>
      <c r="P5147" t="str">
        <f t="shared" ca="1" si="679"/>
        <v>d11:Aa11</v>
      </c>
    </row>
    <row r="5148" spans="1:16">
      <c r="A5148" t="str">
        <f t="shared" si="672"/>
        <v>85</v>
      </c>
      <c r="B5148" t="str">
        <f t="shared" ca="1" si="673"/>
        <v>GRP</v>
      </c>
      <c r="C5148" t="s">
        <v>5822</v>
      </c>
      <c r="D5148" t="s">
        <v>6238</v>
      </c>
      <c r="E5148">
        <f t="shared" ca="1" si="674"/>
        <v>0</v>
      </c>
      <c r="H5148" t="str">
        <f t="shared" ca="1" si="675"/>
        <v>'360 GHOST LINE'!</v>
      </c>
      <c r="I5148" t="str">
        <f t="shared" ca="1" si="676"/>
        <v>'360 GHOST LINE'!</v>
      </c>
      <c r="J5148">
        <f t="shared" ca="1" si="677"/>
        <v>0</v>
      </c>
      <c r="K5148">
        <f t="shared" ca="1" si="677"/>
        <v>0</v>
      </c>
      <c r="L5148">
        <f t="shared" ca="1" si="677"/>
        <v>0</v>
      </c>
      <c r="M5148">
        <f t="shared" ca="1" si="677"/>
        <v>0</v>
      </c>
      <c r="N5148">
        <f t="shared" ca="1" si="677"/>
        <v>0</v>
      </c>
      <c r="O5148" t="str">
        <f t="shared" ca="1" si="678"/>
        <v>d:AA</v>
      </c>
      <c r="P5148" t="str">
        <f t="shared" ca="1" si="679"/>
        <v>d11:Aa11</v>
      </c>
    </row>
    <row r="5149" spans="1:16">
      <c r="A5149" t="str">
        <f t="shared" si="672"/>
        <v>85</v>
      </c>
      <c r="B5149" t="str">
        <f t="shared" ca="1" si="673"/>
        <v>GRP</v>
      </c>
      <c r="C5149" t="s">
        <v>5823</v>
      </c>
      <c r="D5149" t="s">
        <v>6239</v>
      </c>
      <c r="E5149">
        <f t="shared" ca="1" si="674"/>
        <v>0</v>
      </c>
      <c r="H5149" t="str">
        <f t="shared" ca="1" si="675"/>
        <v>'360 GHOST LINE'!</v>
      </c>
      <c r="I5149" t="str">
        <f t="shared" ca="1" si="676"/>
        <v>'360 GHOST LINE'!</v>
      </c>
      <c r="J5149">
        <f t="shared" ca="1" si="677"/>
        <v>0</v>
      </c>
      <c r="K5149">
        <f t="shared" ca="1" si="677"/>
        <v>0</v>
      </c>
      <c r="L5149">
        <f t="shared" ca="1" si="677"/>
        <v>0</v>
      </c>
      <c r="M5149">
        <f t="shared" ca="1" si="677"/>
        <v>0</v>
      </c>
      <c r="N5149">
        <f t="shared" ca="1" si="677"/>
        <v>0</v>
      </c>
      <c r="O5149" t="str">
        <f t="shared" ca="1" si="678"/>
        <v>d:AA</v>
      </c>
      <c r="P5149" t="str">
        <f t="shared" ca="1" si="679"/>
        <v>d11:Aa11</v>
      </c>
    </row>
    <row r="5150" spans="1:16">
      <c r="A5150" t="str">
        <f t="shared" si="672"/>
        <v>85</v>
      </c>
      <c r="B5150" t="str">
        <f t="shared" ca="1" si="673"/>
        <v>GRP</v>
      </c>
      <c r="C5150" t="s">
        <v>5812</v>
      </c>
      <c r="D5150" t="s">
        <v>6240</v>
      </c>
      <c r="E5150">
        <f t="shared" ca="1" si="674"/>
        <v>0</v>
      </c>
      <c r="H5150" t="str">
        <f t="shared" ca="1" si="675"/>
        <v>'360 GHOST LINE'!</v>
      </c>
      <c r="I5150" t="str">
        <f t="shared" ca="1" si="676"/>
        <v>'360 GHOST LINE'!</v>
      </c>
      <c r="J5150">
        <f t="shared" ca="1" si="677"/>
        <v>0</v>
      </c>
      <c r="K5150">
        <f t="shared" ca="1" si="677"/>
        <v>0</v>
      </c>
      <c r="L5150">
        <f t="shared" ca="1" si="677"/>
        <v>0</v>
      </c>
      <c r="M5150">
        <f t="shared" ca="1" si="677"/>
        <v>0</v>
      </c>
      <c r="N5150">
        <f t="shared" ca="1" si="677"/>
        <v>0</v>
      </c>
      <c r="O5150" t="str">
        <f t="shared" ca="1" si="678"/>
        <v>d:AA</v>
      </c>
      <c r="P5150" t="str">
        <f t="shared" ca="1" si="679"/>
        <v>d11:Aa11</v>
      </c>
    </row>
    <row r="5151" spans="1:16">
      <c r="A5151" t="str">
        <f t="shared" si="672"/>
        <v>15</v>
      </c>
      <c r="B5151" t="str">
        <f t="shared" ca="1" si="673"/>
        <v>GRP</v>
      </c>
      <c r="C5151" t="s">
        <v>356</v>
      </c>
      <c r="D5151" t="s">
        <v>6327</v>
      </c>
      <c r="E5151">
        <f t="shared" ca="1" si="674"/>
        <v>0</v>
      </c>
      <c r="H5151" t="str">
        <f t="shared" ca="1" si="675"/>
        <v>'360 GRP '!</v>
      </c>
      <c r="I5151">
        <f t="shared" ca="1" si="676"/>
        <v>0</v>
      </c>
      <c r="J5151" t="str">
        <f t="shared" ca="1" si="677"/>
        <v>'360 GRP '!</v>
      </c>
      <c r="K5151">
        <f t="shared" ca="1" si="677"/>
        <v>0</v>
      </c>
      <c r="L5151">
        <f t="shared" ca="1" si="677"/>
        <v>0</v>
      </c>
      <c r="M5151">
        <f t="shared" ca="1" si="677"/>
        <v>0</v>
      </c>
      <c r="N5151">
        <f t="shared" ca="1" si="677"/>
        <v>0</v>
      </c>
      <c r="O5151" t="str">
        <f t="shared" ca="1" si="678"/>
        <v>D:AD</v>
      </c>
      <c r="P5151" t="str">
        <f t="shared" ca="1" si="679"/>
        <v>D10:AD10</v>
      </c>
    </row>
    <row r="5152" spans="1:16">
      <c r="A5152" t="str">
        <f t="shared" si="672"/>
        <v>15</v>
      </c>
      <c r="B5152" t="str">
        <f t="shared" ca="1" si="673"/>
        <v>GRP</v>
      </c>
      <c r="C5152" t="s">
        <v>357</v>
      </c>
      <c r="D5152" t="s">
        <v>6328</v>
      </c>
      <c r="E5152">
        <f t="shared" ca="1" si="674"/>
        <v>0</v>
      </c>
      <c r="H5152" t="str">
        <f t="shared" ca="1" si="675"/>
        <v>'360 GRP '!</v>
      </c>
      <c r="I5152">
        <f t="shared" ca="1" si="676"/>
        <v>0</v>
      </c>
      <c r="J5152" t="str">
        <f t="shared" ca="1" si="677"/>
        <v>'360 GRP '!</v>
      </c>
      <c r="K5152">
        <f t="shared" ca="1" si="677"/>
        <v>0</v>
      </c>
      <c r="L5152">
        <f t="shared" ca="1" si="677"/>
        <v>0</v>
      </c>
      <c r="M5152">
        <f t="shared" ca="1" si="677"/>
        <v>0</v>
      </c>
      <c r="N5152">
        <f t="shared" ca="1" si="677"/>
        <v>0</v>
      </c>
      <c r="O5152" t="str">
        <f t="shared" ca="1" si="678"/>
        <v>D:AD</v>
      </c>
      <c r="P5152" t="str">
        <f t="shared" ca="1" si="679"/>
        <v>D10:AD10</v>
      </c>
    </row>
    <row r="5153" spans="1:16">
      <c r="A5153" t="str">
        <f t="shared" si="672"/>
        <v>15</v>
      </c>
      <c r="B5153" t="str">
        <f t="shared" ca="1" si="673"/>
        <v>GRP</v>
      </c>
      <c r="C5153" t="s">
        <v>358</v>
      </c>
      <c r="D5153" t="s">
        <v>6332</v>
      </c>
      <c r="E5153">
        <f t="shared" ca="1" si="674"/>
        <v>0</v>
      </c>
      <c r="H5153" t="str">
        <f t="shared" ca="1" si="675"/>
        <v>'360 GRP '!</v>
      </c>
      <c r="I5153">
        <f t="shared" ca="1" si="676"/>
        <v>0</v>
      </c>
      <c r="J5153" t="str">
        <f t="shared" ca="1" si="677"/>
        <v>'360 GRP '!</v>
      </c>
      <c r="K5153">
        <f t="shared" ca="1" si="677"/>
        <v>0</v>
      </c>
      <c r="L5153">
        <f t="shared" ca="1" si="677"/>
        <v>0</v>
      </c>
      <c r="M5153">
        <f t="shared" ca="1" si="677"/>
        <v>0</v>
      </c>
      <c r="N5153">
        <f t="shared" ca="1" si="677"/>
        <v>0</v>
      </c>
      <c r="O5153" t="str">
        <f t="shared" ca="1" si="678"/>
        <v>D:AD</v>
      </c>
      <c r="P5153" t="str">
        <f t="shared" ca="1" si="679"/>
        <v>D10:AD10</v>
      </c>
    </row>
    <row r="5154" spans="1:16">
      <c r="A5154" t="str">
        <f t="shared" si="672"/>
        <v>15</v>
      </c>
      <c r="B5154" t="str">
        <f t="shared" ca="1" si="673"/>
        <v>GRP</v>
      </c>
      <c r="C5154" t="s">
        <v>5151</v>
      </c>
      <c r="D5154" t="s">
        <v>6303</v>
      </c>
      <c r="E5154">
        <f t="shared" ca="1" si="674"/>
        <v>0</v>
      </c>
      <c r="H5154" t="str">
        <f t="shared" ca="1" si="675"/>
        <v>'360 GRP '!</v>
      </c>
      <c r="I5154">
        <f t="shared" ca="1" si="676"/>
        <v>0</v>
      </c>
      <c r="J5154" t="str">
        <f t="shared" ca="1" si="677"/>
        <v>'360 GRP '!</v>
      </c>
      <c r="K5154">
        <f t="shared" ca="1" si="677"/>
        <v>0</v>
      </c>
      <c r="L5154">
        <f t="shared" ca="1" si="677"/>
        <v>0</v>
      </c>
      <c r="M5154">
        <f t="shared" ca="1" si="677"/>
        <v>0</v>
      </c>
      <c r="N5154">
        <f t="shared" ca="1" si="677"/>
        <v>0</v>
      </c>
      <c r="O5154" t="str">
        <f t="shared" ca="1" si="678"/>
        <v>D:AD</v>
      </c>
      <c r="P5154" t="str">
        <f t="shared" ca="1" si="679"/>
        <v>D10:AD10</v>
      </c>
    </row>
    <row r="5155" spans="1:16">
      <c r="A5155" t="str">
        <f t="shared" si="672"/>
        <v>15</v>
      </c>
      <c r="B5155" t="str">
        <f t="shared" ca="1" si="673"/>
        <v>GRP</v>
      </c>
      <c r="C5155" t="s">
        <v>359</v>
      </c>
      <c r="D5155" t="s">
        <v>6341</v>
      </c>
      <c r="E5155">
        <f t="shared" ca="1" si="674"/>
        <v>0</v>
      </c>
      <c r="H5155" t="str">
        <f t="shared" ca="1" si="675"/>
        <v>'360 GRP '!</v>
      </c>
      <c r="I5155">
        <f t="shared" ca="1" si="676"/>
        <v>0</v>
      </c>
      <c r="J5155" t="str">
        <f t="shared" ca="1" si="677"/>
        <v>'360 GRP '!</v>
      </c>
      <c r="K5155">
        <f t="shared" ca="1" si="677"/>
        <v>0</v>
      </c>
      <c r="L5155">
        <f t="shared" ca="1" si="677"/>
        <v>0</v>
      </c>
      <c r="M5155">
        <f t="shared" ca="1" si="677"/>
        <v>0</v>
      </c>
      <c r="N5155">
        <f t="shared" ca="1" si="677"/>
        <v>0</v>
      </c>
      <c r="O5155" t="str">
        <f t="shared" ca="1" si="678"/>
        <v>D:AD</v>
      </c>
      <c r="P5155" t="str">
        <f t="shared" ca="1" si="679"/>
        <v>D10:AD10</v>
      </c>
    </row>
    <row r="5156" spans="1:16">
      <c r="A5156" t="str">
        <f t="shared" si="672"/>
        <v>15</v>
      </c>
      <c r="B5156" t="str">
        <f t="shared" ca="1" si="673"/>
        <v>GRP</v>
      </c>
      <c r="C5156" t="s">
        <v>360</v>
      </c>
      <c r="D5156" t="s">
        <v>6243</v>
      </c>
      <c r="E5156">
        <f t="shared" ca="1" si="674"/>
        <v>0</v>
      </c>
      <c r="H5156" t="str">
        <f t="shared" ca="1" si="675"/>
        <v>'360 GRP '!</v>
      </c>
      <c r="I5156">
        <f t="shared" ca="1" si="676"/>
        <v>0</v>
      </c>
      <c r="J5156" t="str">
        <f t="shared" ca="1" si="677"/>
        <v>'360 GRP '!</v>
      </c>
      <c r="K5156">
        <f t="shared" ca="1" si="677"/>
        <v>0</v>
      </c>
      <c r="L5156">
        <f t="shared" ca="1" si="677"/>
        <v>0</v>
      </c>
      <c r="M5156">
        <f t="shared" ca="1" si="677"/>
        <v>0</v>
      </c>
      <c r="N5156">
        <f t="shared" ca="1" si="677"/>
        <v>0</v>
      </c>
      <c r="O5156" t="str">
        <f t="shared" ca="1" si="678"/>
        <v>D:AD</v>
      </c>
      <c r="P5156" t="str">
        <f t="shared" ca="1" si="679"/>
        <v>D10:AD10</v>
      </c>
    </row>
    <row r="5157" spans="1:16">
      <c r="A5157" t="str">
        <f t="shared" si="672"/>
        <v>15</v>
      </c>
      <c r="B5157" t="str">
        <f t="shared" ca="1" si="673"/>
        <v>GRP</v>
      </c>
      <c r="C5157" t="s">
        <v>361</v>
      </c>
      <c r="D5157" t="s">
        <v>6244</v>
      </c>
      <c r="E5157">
        <f t="shared" ca="1" si="674"/>
        <v>0</v>
      </c>
      <c r="H5157" t="str">
        <f t="shared" ca="1" si="675"/>
        <v>'360 GRP '!</v>
      </c>
      <c r="I5157">
        <f t="shared" ca="1" si="676"/>
        <v>0</v>
      </c>
      <c r="J5157" t="str">
        <f t="shared" ca="1" si="677"/>
        <v>'360 GRP '!</v>
      </c>
      <c r="K5157">
        <f t="shared" ca="1" si="677"/>
        <v>0</v>
      </c>
      <c r="L5157">
        <f t="shared" ca="1" si="677"/>
        <v>0</v>
      </c>
      <c r="M5157">
        <f t="shared" ca="1" si="677"/>
        <v>0</v>
      </c>
      <c r="N5157">
        <f t="shared" ca="1" si="677"/>
        <v>0</v>
      </c>
      <c r="O5157" t="str">
        <f t="shared" ca="1" si="678"/>
        <v>D:AD</v>
      </c>
      <c r="P5157" t="str">
        <f t="shared" ca="1" si="679"/>
        <v>D10:AD10</v>
      </c>
    </row>
    <row r="5158" spans="1:16">
      <c r="A5158" t="str">
        <f t="shared" si="672"/>
        <v>15</v>
      </c>
      <c r="B5158" t="str">
        <f t="shared" ca="1" si="673"/>
        <v>GRP</v>
      </c>
      <c r="C5158" t="s">
        <v>362</v>
      </c>
      <c r="D5158" t="s">
        <v>6343</v>
      </c>
      <c r="E5158">
        <f t="shared" ca="1" si="674"/>
        <v>0</v>
      </c>
      <c r="H5158" t="str">
        <f t="shared" ca="1" si="675"/>
        <v>'360 GRP '!</v>
      </c>
      <c r="I5158">
        <f t="shared" ca="1" si="676"/>
        <v>0</v>
      </c>
      <c r="J5158" t="str">
        <f t="shared" ca="1" si="677"/>
        <v>'360 GRP '!</v>
      </c>
      <c r="K5158">
        <f t="shared" ca="1" si="677"/>
        <v>0</v>
      </c>
      <c r="L5158">
        <f t="shared" ca="1" si="677"/>
        <v>0</v>
      </c>
      <c r="M5158">
        <f t="shared" ca="1" si="677"/>
        <v>0</v>
      </c>
      <c r="N5158">
        <f t="shared" ca="1" si="677"/>
        <v>0</v>
      </c>
      <c r="O5158" t="str">
        <f t="shared" ca="1" si="678"/>
        <v>D:AD</v>
      </c>
      <c r="P5158" t="str">
        <f t="shared" ca="1" si="679"/>
        <v>D10:AD10</v>
      </c>
    </row>
    <row r="5159" spans="1:16">
      <c r="A5159" t="str">
        <f t="shared" si="672"/>
        <v>15</v>
      </c>
      <c r="B5159" t="str">
        <f t="shared" ca="1" si="673"/>
        <v>GRP</v>
      </c>
      <c r="C5159" t="s">
        <v>5152</v>
      </c>
      <c r="D5159" t="s">
        <v>6304</v>
      </c>
      <c r="E5159">
        <f t="shared" ca="1" si="674"/>
        <v>0</v>
      </c>
      <c r="H5159" t="str">
        <f t="shared" ca="1" si="675"/>
        <v>'360 GRP '!</v>
      </c>
      <c r="I5159">
        <f t="shared" ca="1" si="676"/>
        <v>0</v>
      </c>
      <c r="J5159" t="str">
        <f t="shared" ca="1" si="677"/>
        <v>'360 GRP '!</v>
      </c>
      <c r="K5159">
        <f t="shared" ca="1" si="677"/>
        <v>0</v>
      </c>
      <c r="L5159">
        <f t="shared" ca="1" si="677"/>
        <v>0</v>
      </c>
      <c r="M5159">
        <f t="shared" ca="1" si="677"/>
        <v>0</v>
      </c>
      <c r="N5159">
        <f t="shared" ca="1" si="677"/>
        <v>0</v>
      </c>
      <c r="O5159" t="str">
        <f t="shared" ca="1" si="678"/>
        <v>D:AD</v>
      </c>
      <c r="P5159" t="str">
        <f t="shared" ca="1" si="679"/>
        <v>D10:AD10</v>
      </c>
    </row>
    <row r="5160" spans="1:16">
      <c r="A5160" t="str">
        <f t="shared" si="672"/>
        <v>15</v>
      </c>
      <c r="B5160" t="str">
        <f t="shared" ca="1" si="673"/>
        <v>GRP</v>
      </c>
      <c r="C5160" t="s">
        <v>363</v>
      </c>
      <c r="D5160" t="s">
        <v>6342</v>
      </c>
      <c r="E5160">
        <f t="shared" ca="1" si="674"/>
        <v>0</v>
      </c>
      <c r="H5160" t="str">
        <f t="shared" ca="1" si="675"/>
        <v>'360 GRP '!</v>
      </c>
      <c r="I5160">
        <f t="shared" ca="1" si="676"/>
        <v>0</v>
      </c>
      <c r="J5160" t="str">
        <f t="shared" ca="1" si="677"/>
        <v>'360 GRP '!</v>
      </c>
      <c r="K5160">
        <f t="shared" ca="1" si="677"/>
        <v>0</v>
      </c>
      <c r="L5160">
        <f t="shared" ca="1" si="677"/>
        <v>0</v>
      </c>
      <c r="M5160">
        <f t="shared" ca="1" si="677"/>
        <v>0</v>
      </c>
      <c r="N5160">
        <f t="shared" ca="1" si="677"/>
        <v>0</v>
      </c>
      <c r="O5160" t="str">
        <f t="shared" ca="1" si="678"/>
        <v>D:AD</v>
      </c>
      <c r="P5160" t="str">
        <f t="shared" ca="1" si="679"/>
        <v>D10:AD10</v>
      </c>
    </row>
    <row r="5161" spans="1:16">
      <c r="A5161" t="str">
        <f t="shared" si="672"/>
        <v>15</v>
      </c>
      <c r="B5161" t="str">
        <f t="shared" ca="1" si="673"/>
        <v>GRP</v>
      </c>
      <c r="C5161" t="s">
        <v>364</v>
      </c>
      <c r="D5161" t="s">
        <v>6453</v>
      </c>
      <c r="E5161">
        <f t="shared" ca="1" si="674"/>
        <v>0</v>
      </c>
      <c r="H5161" t="str">
        <f t="shared" ca="1" si="675"/>
        <v>'360 GRP '!</v>
      </c>
      <c r="I5161">
        <f t="shared" ca="1" si="676"/>
        <v>0</v>
      </c>
      <c r="J5161" t="str">
        <f t="shared" ca="1" si="677"/>
        <v>'360 GRP '!</v>
      </c>
      <c r="K5161">
        <f t="shared" ca="1" si="677"/>
        <v>0</v>
      </c>
      <c r="L5161">
        <f t="shared" ca="1" si="677"/>
        <v>0</v>
      </c>
      <c r="M5161">
        <f t="shared" ca="1" si="677"/>
        <v>0</v>
      </c>
      <c r="N5161">
        <f t="shared" ca="1" si="677"/>
        <v>0</v>
      </c>
      <c r="O5161" t="str">
        <f t="shared" ca="1" si="678"/>
        <v>D:AD</v>
      </c>
      <c r="P5161" t="str">
        <f t="shared" ca="1" si="679"/>
        <v>D10:AD10</v>
      </c>
    </row>
    <row r="5162" spans="1:16">
      <c r="A5162" t="str">
        <f t="shared" si="672"/>
        <v>15</v>
      </c>
      <c r="B5162" t="str">
        <f t="shared" ca="1" si="673"/>
        <v>GRP</v>
      </c>
      <c r="C5162" t="s">
        <v>365</v>
      </c>
      <c r="D5162" t="s">
        <v>6452</v>
      </c>
      <c r="E5162">
        <f t="shared" ca="1" si="674"/>
        <v>0</v>
      </c>
      <c r="H5162" t="str">
        <f t="shared" ca="1" si="675"/>
        <v>'360 GRP '!</v>
      </c>
      <c r="I5162">
        <f t="shared" ca="1" si="676"/>
        <v>0</v>
      </c>
      <c r="J5162" t="str">
        <f t="shared" ca="1" si="677"/>
        <v>'360 GRP '!</v>
      </c>
      <c r="K5162">
        <f t="shared" ca="1" si="677"/>
        <v>0</v>
      </c>
      <c r="L5162">
        <f t="shared" ca="1" si="677"/>
        <v>0</v>
      </c>
      <c r="M5162">
        <f t="shared" ca="1" si="677"/>
        <v>0</v>
      </c>
      <c r="N5162">
        <f t="shared" ca="1" si="677"/>
        <v>0</v>
      </c>
      <c r="O5162" t="str">
        <f t="shared" ca="1" si="678"/>
        <v>D:AD</v>
      </c>
      <c r="P5162" t="str">
        <f t="shared" ca="1" si="679"/>
        <v>D10:AD10</v>
      </c>
    </row>
    <row r="5163" spans="1:16">
      <c r="A5163" t="str">
        <f t="shared" si="672"/>
        <v>15</v>
      </c>
      <c r="B5163" t="str">
        <f t="shared" ca="1" si="673"/>
        <v>GRP</v>
      </c>
      <c r="C5163" t="s">
        <v>366</v>
      </c>
      <c r="D5163" t="s">
        <v>6455</v>
      </c>
      <c r="E5163">
        <f t="shared" ca="1" si="674"/>
        <v>0</v>
      </c>
      <c r="H5163" t="str">
        <f t="shared" ca="1" si="675"/>
        <v>'360 GRP '!</v>
      </c>
      <c r="I5163">
        <f t="shared" ca="1" si="676"/>
        <v>0</v>
      </c>
      <c r="J5163" t="str">
        <f t="shared" ca="1" si="677"/>
        <v>'360 GRP '!</v>
      </c>
      <c r="K5163">
        <f t="shared" ca="1" si="677"/>
        <v>0</v>
      </c>
      <c r="L5163">
        <f t="shared" ca="1" si="677"/>
        <v>0</v>
      </c>
      <c r="M5163">
        <f t="shared" ca="1" si="677"/>
        <v>0</v>
      </c>
      <c r="N5163">
        <f t="shared" ca="1" si="677"/>
        <v>0</v>
      </c>
      <c r="O5163" t="str">
        <f t="shared" ca="1" si="678"/>
        <v>D:AD</v>
      </c>
      <c r="P5163" t="str">
        <f t="shared" ca="1" si="679"/>
        <v>D10:AD10</v>
      </c>
    </row>
    <row r="5164" spans="1:16">
      <c r="A5164" t="str">
        <f t="shared" si="672"/>
        <v>15</v>
      </c>
      <c r="B5164" t="str">
        <f t="shared" ca="1" si="673"/>
        <v>GRP</v>
      </c>
      <c r="C5164" t="s">
        <v>367</v>
      </c>
      <c r="D5164" t="s">
        <v>6454</v>
      </c>
      <c r="E5164">
        <f t="shared" ca="1" si="674"/>
        <v>0</v>
      </c>
      <c r="H5164" t="str">
        <f t="shared" ca="1" si="675"/>
        <v>'360 GRP '!</v>
      </c>
      <c r="I5164">
        <f t="shared" ca="1" si="676"/>
        <v>0</v>
      </c>
      <c r="J5164" t="str">
        <f t="shared" ca="1" si="677"/>
        <v>'360 GRP '!</v>
      </c>
      <c r="K5164">
        <f t="shared" ca="1" si="677"/>
        <v>0</v>
      </c>
      <c r="L5164">
        <f t="shared" ca="1" si="677"/>
        <v>0</v>
      </c>
      <c r="M5164">
        <f t="shared" ca="1" si="677"/>
        <v>0</v>
      </c>
      <c r="N5164">
        <f t="shared" ca="1" si="677"/>
        <v>0</v>
      </c>
      <c r="O5164" t="str">
        <f t="shared" ca="1" si="678"/>
        <v>D:AD</v>
      </c>
      <c r="P5164" t="str">
        <f t="shared" ca="1" si="679"/>
        <v>D10:AD10</v>
      </c>
    </row>
    <row r="5165" spans="1:16">
      <c r="A5165" t="str">
        <f t="shared" si="672"/>
        <v>15</v>
      </c>
      <c r="B5165" t="str">
        <f t="shared" ca="1" si="673"/>
        <v>GRP</v>
      </c>
      <c r="C5165" t="s">
        <v>368</v>
      </c>
      <c r="D5165" t="s">
        <v>6459</v>
      </c>
      <c r="E5165">
        <f t="shared" ca="1" si="674"/>
        <v>0</v>
      </c>
      <c r="H5165" t="str">
        <f t="shared" ca="1" si="675"/>
        <v>'360 GRP '!</v>
      </c>
      <c r="I5165">
        <f t="shared" ca="1" si="676"/>
        <v>0</v>
      </c>
      <c r="J5165" t="str">
        <f t="shared" ca="1" si="677"/>
        <v>'360 GRP '!</v>
      </c>
      <c r="K5165">
        <f t="shared" ca="1" si="677"/>
        <v>0</v>
      </c>
      <c r="L5165">
        <f t="shared" ca="1" si="677"/>
        <v>0</v>
      </c>
      <c r="M5165">
        <f t="shared" ca="1" si="677"/>
        <v>0</v>
      </c>
      <c r="N5165">
        <f t="shared" ca="1" si="677"/>
        <v>0</v>
      </c>
      <c r="O5165" t="str">
        <f t="shared" ca="1" si="678"/>
        <v>D:AD</v>
      </c>
      <c r="P5165" t="str">
        <f t="shared" ca="1" si="679"/>
        <v>D10:AD10</v>
      </c>
    </row>
    <row r="5166" spans="1:16">
      <c r="A5166" t="str">
        <f t="shared" si="672"/>
        <v>15</v>
      </c>
      <c r="B5166" t="str">
        <f t="shared" ca="1" si="673"/>
        <v>GRP</v>
      </c>
      <c r="C5166" t="s">
        <v>369</v>
      </c>
      <c r="D5166" t="s">
        <v>6458</v>
      </c>
      <c r="E5166">
        <f t="shared" ca="1" si="674"/>
        <v>0</v>
      </c>
      <c r="H5166" t="str">
        <f t="shared" ca="1" si="675"/>
        <v>'360 GRP '!</v>
      </c>
      <c r="I5166">
        <f t="shared" ca="1" si="676"/>
        <v>0</v>
      </c>
      <c r="J5166" t="str">
        <f t="shared" ca="1" si="677"/>
        <v>'360 GRP '!</v>
      </c>
      <c r="K5166">
        <f t="shared" ca="1" si="677"/>
        <v>0</v>
      </c>
      <c r="L5166">
        <f t="shared" ca="1" si="677"/>
        <v>0</v>
      </c>
      <c r="M5166">
        <f t="shared" ca="1" si="677"/>
        <v>0</v>
      </c>
      <c r="N5166">
        <f t="shared" ca="1" si="677"/>
        <v>0</v>
      </c>
      <c r="O5166" t="str">
        <f t="shared" ca="1" si="678"/>
        <v>D:AD</v>
      </c>
      <c r="P5166" t="str">
        <f t="shared" ca="1" si="679"/>
        <v>D10:AD10</v>
      </c>
    </row>
    <row r="5167" spans="1:16">
      <c r="A5167" t="str">
        <f t="shared" si="672"/>
        <v>15</v>
      </c>
      <c r="B5167" t="str">
        <f t="shared" ca="1" si="673"/>
        <v>GRP</v>
      </c>
      <c r="C5167" t="s">
        <v>370</v>
      </c>
      <c r="D5167" t="s">
        <v>6457</v>
      </c>
      <c r="E5167">
        <f t="shared" ca="1" si="674"/>
        <v>0</v>
      </c>
      <c r="H5167" t="str">
        <f t="shared" ca="1" si="675"/>
        <v>'360 GRP '!</v>
      </c>
      <c r="I5167">
        <f t="shared" ca="1" si="676"/>
        <v>0</v>
      </c>
      <c r="J5167" t="str">
        <f t="shared" ref="J5167:N5217" ca="1" si="680">IF(IFERROR(VLOOKUP($C5167,INDIRECT(J$14&amp;"D:D"),1,FALSE),0)&lt;&gt;0,J$14,0)</f>
        <v>'360 GRP '!</v>
      </c>
      <c r="K5167">
        <f t="shared" ca="1" si="680"/>
        <v>0</v>
      </c>
      <c r="L5167">
        <f t="shared" ca="1" si="680"/>
        <v>0</v>
      </c>
      <c r="M5167">
        <f t="shared" ca="1" si="680"/>
        <v>0</v>
      </c>
      <c r="N5167">
        <f t="shared" ca="1" si="680"/>
        <v>0</v>
      </c>
      <c r="O5167" t="str">
        <f t="shared" ca="1" si="678"/>
        <v>D:AD</v>
      </c>
      <c r="P5167" t="str">
        <f t="shared" ca="1" si="679"/>
        <v>D10:AD10</v>
      </c>
    </row>
    <row r="5168" spans="1:16">
      <c r="A5168" t="str">
        <f t="shared" si="672"/>
        <v>15</v>
      </c>
      <c r="B5168" t="str">
        <f t="shared" ca="1" si="673"/>
        <v>GRP</v>
      </c>
      <c r="C5168" t="s">
        <v>371</v>
      </c>
      <c r="D5168" t="s">
        <v>6456</v>
      </c>
      <c r="E5168">
        <f t="shared" ca="1" si="674"/>
        <v>0</v>
      </c>
      <c r="H5168" t="str">
        <f t="shared" ca="1" si="675"/>
        <v>'360 GRP '!</v>
      </c>
      <c r="I5168">
        <f t="shared" ca="1" si="676"/>
        <v>0</v>
      </c>
      <c r="J5168" t="str">
        <f t="shared" ca="1" si="680"/>
        <v>'360 GRP '!</v>
      </c>
      <c r="K5168">
        <f t="shared" ca="1" si="680"/>
        <v>0</v>
      </c>
      <c r="L5168">
        <f t="shared" ca="1" si="680"/>
        <v>0</v>
      </c>
      <c r="M5168">
        <f t="shared" ca="1" si="680"/>
        <v>0</v>
      </c>
      <c r="N5168">
        <f t="shared" ca="1" si="680"/>
        <v>0</v>
      </c>
      <c r="O5168" t="str">
        <f t="shared" ca="1" si="678"/>
        <v>D:AD</v>
      </c>
      <c r="P5168" t="str">
        <f t="shared" ca="1" si="679"/>
        <v>D10:AD10</v>
      </c>
    </row>
    <row r="5169" spans="1:16">
      <c r="A5169" t="str">
        <f t="shared" si="672"/>
        <v>15</v>
      </c>
      <c r="B5169" t="str">
        <f t="shared" ca="1" si="673"/>
        <v>GRP</v>
      </c>
      <c r="C5169" t="s">
        <v>372</v>
      </c>
      <c r="D5169" t="s">
        <v>6462</v>
      </c>
      <c r="E5169">
        <f t="shared" ca="1" si="674"/>
        <v>0</v>
      </c>
      <c r="H5169" t="str">
        <f t="shared" ca="1" si="675"/>
        <v>'360 GRP '!</v>
      </c>
      <c r="I5169">
        <f t="shared" ca="1" si="676"/>
        <v>0</v>
      </c>
      <c r="J5169" t="str">
        <f t="shared" ca="1" si="680"/>
        <v>'360 GRP '!</v>
      </c>
      <c r="K5169">
        <f t="shared" ca="1" si="680"/>
        <v>0</v>
      </c>
      <c r="L5169">
        <f t="shared" ca="1" si="680"/>
        <v>0</v>
      </c>
      <c r="M5169">
        <f t="shared" ca="1" si="680"/>
        <v>0</v>
      </c>
      <c r="N5169">
        <f t="shared" ca="1" si="680"/>
        <v>0</v>
      </c>
      <c r="O5169" t="str">
        <f t="shared" ca="1" si="678"/>
        <v>D:AD</v>
      </c>
      <c r="P5169" t="str">
        <f t="shared" ca="1" si="679"/>
        <v>D10:AD10</v>
      </c>
    </row>
    <row r="5170" spans="1:16">
      <c r="A5170" t="str">
        <f t="shared" si="672"/>
        <v>15</v>
      </c>
      <c r="B5170" t="str">
        <f t="shared" ca="1" si="673"/>
        <v>GRP</v>
      </c>
      <c r="C5170" t="s">
        <v>373</v>
      </c>
      <c r="D5170" t="s">
        <v>6461</v>
      </c>
      <c r="E5170">
        <f t="shared" ca="1" si="674"/>
        <v>0</v>
      </c>
      <c r="H5170" t="str">
        <f t="shared" ca="1" si="675"/>
        <v>'360 GRP '!</v>
      </c>
      <c r="I5170">
        <f t="shared" ca="1" si="676"/>
        <v>0</v>
      </c>
      <c r="J5170" t="str">
        <f t="shared" ca="1" si="680"/>
        <v>'360 GRP '!</v>
      </c>
      <c r="K5170">
        <f t="shared" ca="1" si="680"/>
        <v>0</v>
      </c>
      <c r="L5170">
        <f t="shared" ca="1" si="680"/>
        <v>0</v>
      </c>
      <c r="M5170">
        <f t="shared" ca="1" si="680"/>
        <v>0</v>
      </c>
      <c r="N5170">
        <f t="shared" ca="1" si="680"/>
        <v>0</v>
      </c>
      <c r="O5170" t="str">
        <f t="shared" ca="1" si="678"/>
        <v>D:AD</v>
      </c>
      <c r="P5170" t="str">
        <f t="shared" ca="1" si="679"/>
        <v>D10:AD10</v>
      </c>
    </row>
    <row r="5171" spans="1:16">
      <c r="A5171" t="str">
        <f t="shared" si="672"/>
        <v>15</v>
      </c>
      <c r="B5171" t="str">
        <f t="shared" ca="1" si="673"/>
        <v>GRP</v>
      </c>
      <c r="C5171" t="s">
        <v>374</v>
      </c>
      <c r="D5171" t="s">
        <v>6460</v>
      </c>
      <c r="E5171">
        <f t="shared" ca="1" si="674"/>
        <v>0</v>
      </c>
      <c r="H5171" t="str">
        <f t="shared" ca="1" si="675"/>
        <v>'360 GRP '!</v>
      </c>
      <c r="I5171">
        <f t="shared" ca="1" si="676"/>
        <v>0</v>
      </c>
      <c r="J5171" t="str">
        <f t="shared" ca="1" si="680"/>
        <v>'360 GRP '!</v>
      </c>
      <c r="K5171">
        <f t="shared" ca="1" si="680"/>
        <v>0</v>
      </c>
      <c r="L5171">
        <f t="shared" ca="1" si="680"/>
        <v>0</v>
      </c>
      <c r="M5171">
        <f t="shared" ca="1" si="680"/>
        <v>0</v>
      </c>
      <c r="N5171">
        <f t="shared" ca="1" si="680"/>
        <v>0</v>
      </c>
      <c r="O5171" t="str">
        <f t="shared" ca="1" si="678"/>
        <v>D:AD</v>
      </c>
      <c r="P5171" t="str">
        <f t="shared" ca="1" si="679"/>
        <v>D10:AD10</v>
      </c>
    </row>
    <row r="5172" spans="1:16">
      <c r="A5172" t="str">
        <f t="shared" si="672"/>
        <v>15</v>
      </c>
      <c r="B5172" t="str">
        <f t="shared" ca="1" si="673"/>
        <v>GRP</v>
      </c>
      <c r="C5172" t="s">
        <v>375</v>
      </c>
      <c r="D5172" t="s">
        <v>6468</v>
      </c>
      <c r="E5172">
        <f t="shared" ca="1" si="674"/>
        <v>0</v>
      </c>
      <c r="H5172" t="str">
        <f t="shared" ca="1" si="675"/>
        <v>'360 GRP '!</v>
      </c>
      <c r="I5172">
        <f t="shared" ca="1" si="676"/>
        <v>0</v>
      </c>
      <c r="J5172" t="str">
        <f t="shared" ca="1" si="680"/>
        <v>'360 GRP '!</v>
      </c>
      <c r="K5172">
        <f t="shared" ca="1" si="680"/>
        <v>0</v>
      </c>
      <c r="L5172">
        <f t="shared" ca="1" si="680"/>
        <v>0</v>
      </c>
      <c r="M5172">
        <f t="shared" ca="1" si="680"/>
        <v>0</v>
      </c>
      <c r="N5172">
        <f t="shared" ca="1" si="680"/>
        <v>0</v>
      </c>
      <c r="O5172" t="str">
        <f t="shared" ca="1" si="678"/>
        <v>D:AD</v>
      </c>
      <c r="P5172" t="str">
        <f t="shared" ca="1" si="679"/>
        <v>D10:AD10</v>
      </c>
    </row>
    <row r="5173" spans="1:16">
      <c r="A5173" t="str">
        <f t="shared" si="672"/>
        <v>15</v>
      </c>
      <c r="B5173" t="str">
        <f t="shared" ca="1" si="673"/>
        <v>GRP</v>
      </c>
      <c r="C5173" t="s">
        <v>377</v>
      </c>
      <c r="D5173" t="s">
        <v>6467</v>
      </c>
      <c r="E5173">
        <f t="shared" ca="1" si="674"/>
        <v>0</v>
      </c>
      <c r="H5173" t="str">
        <f t="shared" ca="1" si="675"/>
        <v>'360 GRP '!</v>
      </c>
      <c r="I5173">
        <f t="shared" ca="1" si="676"/>
        <v>0</v>
      </c>
      <c r="J5173" t="str">
        <f t="shared" ca="1" si="680"/>
        <v>'360 GRP '!</v>
      </c>
      <c r="K5173">
        <f t="shared" ca="1" si="680"/>
        <v>0</v>
      </c>
      <c r="L5173">
        <f t="shared" ca="1" si="680"/>
        <v>0</v>
      </c>
      <c r="M5173">
        <f t="shared" ca="1" si="680"/>
        <v>0</v>
      </c>
      <c r="N5173">
        <f t="shared" ca="1" si="680"/>
        <v>0</v>
      </c>
      <c r="O5173" t="str">
        <f t="shared" ca="1" si="678"/>
        <v>D:AD</v>
      </c>
      <c r="P5173" t="str">
        <f t="shared" ca="1" si="679"/>
        <v>D10:AD10</v>
      </c>
    </row>
    <row r="5174" spans="1:16">
      <c r="A5174" t="str">
        <f t="shared" si="672"/>
        <v>15</v>
      </c>
      <c r="B5174" t="str">
        <f t="shared" ca="1" si="673"/>
        <v>GRP</v>
      </c>
      <c r="C5174" t="s">
        <v>378</v>
      </c>
      <c r="D5174" t="s">
        <v>6466</v>
      </c>
      <c r="E5174">
        <f t="shared" ca="1" si="674"/>
        <v>0</v>
      </c>
      <c r="H5174" t="str">
        <f t="shared" ca="1" si="675"/>
        <v>'360 GRP '!</v>
      </c>
      <c r="I5174">
        <f t="shared" ca="1" si="676"/>
        <v>0</v>
      </c>
      <c r="J5174" t="str">
        <f t="shared" ca="1" si="680"/>
        <v>'360 GRP '!</v>
      </c>
      <c r="K5174">
        <f t="shared" ca="1" si="680"/>
        <v>0</v>
      </c>
      <c r="L5174">
        <f t="shared" ca="1" si="680"/>
        <v>0</v>
      </c>
      <c r="M5174">
        <f t="shared" ca="1" si="680"/>
        <v>0</v>
      </c>
      <c r="N5174">
        <f t="shared" ca="1" si="680"/>
        <v>0</v>
      </c>
      <c r="O5174" t="str">
        <f t="shared" ca="1" si="678"/>
        <v>D:AD</v>
      </c>
      <c r="P5174" t="str">
        <f t="shared" ca="1" si="679"/>
        <v>D10:AD10</v>
      </c>
    </row>
    <row r="5175" spans="1:16">
      <c r="A5175" t="str">
        <f t="shared" si="672"/>
        <v>15</v>
      </c>
      <c r="B5175" t="str">
        <f t="shared" ca="1" si="673"/>
        <v>GRP</v>
      </c>
      <c r="C5175" t="s">
        <v>379</v>
      </c>
      <c r="D5175" t="s">
        <v>6465</v>
      </c>
      <c r="E5175">
        <f t="shared" ca="1" si="674"/>
        <v>0</v>
      </c>
      <c r="H5175" t="str">
        <f t="shared" ca="1" si="675"/>
        <v>'360 GRP '!</v>
      </c>
      <c r="I5175">
        <f t="shared" ca="1" si="676"/>
        <v>0</v>
      </c>
      <c r="J5175" t="str">
        <f t="shared" ca="1" si="680"/>
        <v>'360 GRP '!</v>
      </c>
      <c r="K5175">
        <f t="shared" ca="1" si="680"/>
        <v>0</v>
      </c>
      <c r="L5175">
        <f t="shared" ca="1" si="680"/>
        <v>0</v>
      </c>
      <c r="M5175">
        <f t="shared" ca="1" si="680"/>
        <v>0</v>
      </c>
      <c r="N5175">
        <f t="shared" ca="1" si="680"/>
        <v>0</v>
      </c>
      <c r="O5175" t="str">
        <f t="shared" ca="1" si="678"/>
        <v>D:AD</v>
      </c>
      <c r="P5175" t="str">
        <f t="shared" ca="1" si="679"/>
        <v>D10:AD10</v>
      </c>
    </row>
    <row r="5176" spans="1:16">
      <c r="A5176" t="str">
        <f t="shared" si="672"/>
        <v>15</v>
      </c>
      <c r="B5176" t="str">
        <f t="shared" ca="1" si="673"/>
        <v>GRP</v>
      </c>
      <c r="C5176" t="s">
        <v>380</v>
      </c>
      <c r="D5176" t="s">
        <v>6464</v>
      </c>
      <c r="E5176">
        <f t="shared" ca="1" si="674"/>
        <v>0</v>
      </c>
      <c r="H5176" t="str">
        <f t="shared" ca="1" si="675"/>
        <v>'360 GRP '!</v>
      </c>
      <c r="I5176">
        <f t="shared" ca="1" si="676"/>
        <v>0</v>
      </c>
      <c r="J5176" t="str">
        <f t="shared" ca="1" si="680"/>
        <v>'360 GRP '!</v>
      </c>
      <c r="K5176">
        <f t="shared" ca="1" si="680"/>
        <v>0</v>
      </c>
      <c r="L5176">
        <f t="shared" ca="1" si="680"/>
        <v>0</v>
      </c>
      <c r="M5176">
        <f t="shared" ca="1" si="680"/>
        <v>0</v>
      </c>
      <c r="N5176">
        <f t="shared" ca="1" si="680"/>
        <v>0</v>
      </c>
      <c r="O5176" t="str">
        <f t="shared" ca="1" si="678"/>
        <v>D:AD</v>
      </c>
      <c r="P5176" t="str">
        <f t="shared" ca="1" si="679"/>
        <v>D10:AD10</v>
      </c>
    </row>
    <row r="5177" spans="1:16">
      <c r="A5177" t="str">
        <f t="shared" ref="A5177:A5240" si="681">MID(D5177,LEN(C5177)+2,LEN(D5177)-LEN(C5177))</f>
        <v>15</v>
      </c>
      <c r="B5177" t="str">
        <f t="shared" ref="B5177:B5240" ca="1" si="682">VLOOKUP(H5177,$A$1:$K$6,11,FALSE)</f>
        <v>GRP</v>
      </c>
      <c r="C5177" t="s">
        <v>381</v>
      </c>
      <c r="D5177" t="s">
        <v>6463</v>
      </c>
      <c r="E5177">
        <f t="shared" ca="1" si="674"/>
        <v>0</v>
      </c>
      <c r="H5177" t="str">
        <f t="shared" ca="1" si="675"/>
        <v>'360 GRP '!</v>
      </c>
      <c r="I5177">
        <f t="shared" ca="1" si="676"/>
        <v>0</v>
      </c>
      <c r="J5177" t="str">
        <f t="shared" ca="1" si="680"/>
        <v>'360 GRP '!</v>
      </c>
      <c r="K5177">
        <f t="shared" ca="1" si="680"/>
        <v>0</v>
      </c>
      <c r="L5177">
        <f t="shared" ca="1" si="680"/>
        <v>0</v>
      </c>
      <c r="M5177">
        <f t="shared" ca="1" si="680"/>
        <v>0</v>
      </c>
      <c r="N5177">
        <f t="shared" ca="1" si="680"/>
        <v>0</v>
      </c>
      <c r="O5177" t="str">
        <f t="shared" ca="1" si="678"/>
        <v>D:AD</v>
      </c>
      <c r="P5177" t="str">
        <f t="shared" ca="1" si="679"/>
        <v>D10:AD10</v>
      </c>
    </row>
    <row r="5178" spans="1:16">
      <c r="A5178" t="str">
        <f t="shared" si="681"/>
        <v>15</v>
      </c>
      <c r="B5178" t="str">
        <f t="shared" ca="1" si="682"/>
        <v>GRP</v>
      </c>
      <c r="C5178" t="s">
        <v>382</v>
      </c>
      <c r="D5178" t="s">
        <v>6245</v>
      </c>
      <c r="E5178">
        <f t="shared" ref="E5178:E5241" ca="1" si="683">IFERROR(VLOOKUP(C5178,INDIRECT($H5178&amp;$O5178),MATCH($A5178,INDIRECT($H5178&amp;$P5178),0),FALSE),0)</f>
        <v>0</v>
      </c>
      <c r="H5178" t="str">
        <f t="shared" ref="H5178:H5241" ca="1" si="684">IF(I5178&lt;&gt;0,I5178,IF(J5178&lt;&gt;0,J5178,IF(K5178&lt;&gt;0,K5178,IF(L5178&lt;&gt;0,L5178,IF(M5178&lt;&gt;0,M5178,N5178)))))</f>
        <v>'360 GRP '!</v>
      </c>
      <c r="I5178">
        <f t="shared" ref="I5178:I5241" ca="1" si="685">IF(IFERROR(VLOOKUP(C5178,INDIRECT($I$14&amp;"D:D"),1,FALSE),0)&lt;&gt;0,I$14,0)</f>
        <v>0</v>
      </c>
      <c r="J5178" t="str">
        <f t="shared" ca="1" si="680"/>
        <v>'360 GRP '!</v>
      </c>
      <c r="K5178">
        <f t="shared" ca="1" si="680"/>
        <v>0</v>
      </c>
      <c r="L5178">
        <f t="shared" ca="1" si="680"/>
        <v>0</v>
      </c>
      <c r="M5178">
        <f t="shared" ca="1" si="680"/>
        <v>0</v>
      </c>
      <c r="N5178">
        <f t="shared" ca="1" si="680"/>
        <v>0</v>
      </c>
      <c r="O5178" t="str">
        <f t="shared" ca="1" si="678"/>
        <v>D:AD</v>
      </c>
      <c r="P5178" t="str">
        <f t="shared" ca="1" si="679"/>
        <v>D10:AD10</v>
      </c>
    </row>
    <row r="5179" spans="1:16">
      <c r="A5179" t="str">
        <f t="shared" si="681"/>
        <v>15</v>
      </c>
      <c r="B5179" t="str">
        <f t="shared" ca="1" si="682"/>
        <v>GRP</v>
      </c>
      <c r="C5179" t="s">
        <v>383</v>
      </c>
      <c r="D5179" t="s">
        <v>6451</v>
      </c>
      <c r="E5179">
        <f t="shared" ca="1" si="683"/>
        <v>0</v>
      </c>
      <c r="H5179" t="str">
        <f t="shared" ca="1" si="684"/>
        <v>'360 GRP '!</v>
      </c>
      <c r="I5179">
        <f t="shared" ca="1" si="685"/>
        <v>0</v>
      </c>
      <c r="J5179" t="str">
        <f t="shared" ca="1" si="680"/>
        <v>'360 GRP '!</v>
      </c>
      <c r="K5179">
        <f t="shared" ca="1" si="680"/>
        <v>0</v>
      </c>
      <c r="L5179">
        <f t="shared" ca="1" si="680"/>
        <v>0</v>
      </c>
      <c r="M5179">
        <f t="shared" ca="1" si="680"/>
        <v>0</v>
      </c>
      <c r="N5179">
        <f t="shared" ca="1" si="680"/>
        <v>0</v>
      </c>
      <c r="O5179" t="str">
        <f t="shared" ca="1" si="678"/>
        <v>D:AD</v>
      </c>
      <c r="P5179" t="str">
        <f t="shared" ca="1" si="679"/>
        <v>D10:AD10</v>
      </c>
    </row>
    <row r="5180" spans="1:16">
      <c r="A5180" t="str">
        <f t="shared" si="681"/>
        <v>15</v>
      </c>
      <c r="B5180" t="str">
        <f t="shared" ca="1" si="682"/>
        <v>GRP</v>
      </c>
      <c r="C5180" t="s">
        <v>384</v>
      </c>
      <c r="D5180" t="s">
        <v>6246</v>
      </c>
      <c r="E5180">
        <f t="shared" ca="1" si="683"/>
        <v>0</v>
      </c>
      <c r="H5180" t="str">
        <f t="shared" ca="1" si="684"/>
        <v>'360 GRP '!</v>
      </c>
      <c r="I5180">
        <f t="shared" ca="1" si="685"/>
        <v>0</v>
      </c>
      <c r="J5180" t="str">
        <f t="shared" ca="1" si="680"/>
        <v>'360 GRP '!</v>
      </c>
      <c r="K5180">
        <f t="shared" ca="1" si="680"/>
        <v>0</v>
      </c>
      <c r="L5180">
        <f t="shared" ca="1" si="680"/>
        <v>0</v>
      </c>
      <c r="M5180">
        <f t="shared" ca="1" si="680"/>
        <v>0</v>
      </c>
      <c r="N5180">
        <f t="shared" ca="1" si="680"/>
        <v>0</v>
      </c>
      <c r="O5180" t="str">
        <f t="shared" ca="1" si="678"/>
        <v>D:AD</v>
      </c>
      <c r="P5180" t="str">
        <f t="shared" ca="1" si="679"/>
        <v>D10:AD10</v>
      </c>
    </row>
    <row r="5181" spans="1:16">
      <c r="A5181" t="str">
        <f t="shared" si="681"/>
        <v>15</v>
      </c>
      <c r="B5181" t="str">
        <f t="shared" ca="1" si="682"/>
        <v>GRP</v>
      </c>
      <c r="C5181" t="s">
        <v>385</v>
      </c>
      <c r="D5181" t="s">
        <v>6450</v>
      </c>
      <c r="E5181">
        <f t="shared" ca="1" si="683"/>
        <v>0</v>
      </c>
      <c r="H5181" t="str">
        <f t="shared" ca="1" si="684"/>
        <v>'360 GRP '!</v>
      </c>
      <c r="I5181">
        <f t="shared" ca="1" si="685"/>
        <v>0</v>
      </c>
      <c r="J5181" t="str">
        <f t="shared" ca="1" si="680"/>
        <v>'360 GRP '!</v>
      </c>
      <c r="K5181">
        <f t="shared" ca="1" si="680"/>
        <v>0</v>
      </c>
      <c r="L5181">
        <f t="shared" ca="1" si="680"/>
        <v>0</v>
      </c>
      <c r="M5181">
        <f t="shared" ca="1" si="680"/>
        <v>0</v>
      </c>
      <c r="N5181">
        <f t="shared" ca="1" si="680"/>
        <v>0</v>
      </c>
      <c r="O5181" t="str">
        <f t="shared" ca="1" si="678"/>
        <v>D:AD</v>
      </c>
      <c r="P5181" t="str">
        <f t="shared" ca="1" si="679"/>
        <v>D10:AD10</v>
      </c>
    </row>
    <row r="5182" spans="1:16">
      <c r="A5182" t="str">
        <f t="shared" si="681"/>
        <v>15</v>
      </c>
      <c r="B5182" t="str">
        <f t="shared" ca="1" si="682"/>
        <v>GRP</v>
      </c>
      <c r="C5182" t="s">
        <v>386</v>
      </c>
      <c r="D5182" t="s">
        <v>6247</v>
      </c>
      <c r="E5182">
        <f t="shared" ca="1" si="683"/>
        <v>0</v>
      </c>
      <c r="H5182" t="str">
        <f t="shared" ca="1" si="684"/>
        <v>'360 GRP '!</v>
      </c>
      <c r="I5182">
        <f t="shared" ca="1" si="685"/>
        <v>0</v>
      </c>
      <c r="J5182" t="str">
        <f t="shared" ca="1" si="680"/>
        <v>'360 GRP '!</v>
      </c>
      <c r="K5182">
        <f t="shared" ca="1" si="680"/>
        <v>0</v>
      </c>
      <c r="L5182">
        <f t="shared" ca="1" si="680"/>
        <v>0</v>
      </c>
      <c r="M5182">
        <f t="shared" ca="1" si="680"/>
        <v>0</v>
      </c>
      <c r="N5182">
        <f t="shared" ca="1" si="680"/>
        <v>0</v>
      </c>
      <c r="O5182" t="str">
        <f t="shared" ca="1" si="678"/>
        <v>D:AD</v>
      </c>
      <c r="P5182" t="str">
        <f t="shared" ca="1" si="679"/>
        <v>D10:AD10</v>
      </c>
    </row>
    <row r="5183" spans="1:16">
      <c r="A5183" t="str">
        <f t="shared" si="681"/>
        <v>15</v>
      </c>
      <c r="B5183" t="str">
        <f t="shared" ca="1" si="682"/>
        <v>GRP</v>
      </c>
      <c r="C5183" t="s">
        <v>387</v>
      </c>
      <c r="D5183" t="s">
        <v>6449</v>
      </c>
      <c r="E5183">
        <f t="shared" ca="1" si="683"/>
        <v>0</v>
      </c>
      <c r="H5183" t="str">
        <f t="shared" ca="1" si="684"/>
        <v>'360 GRP '!</v>
      </c>
      <c r="I5183">
        <f t="shared" ca="1" si="685"/>
        <v>0</v>
      </c>
      <c r="J5183" t="str">
        <f t="shared" ca="1" si="680"/>
        <v>'360 GRP '!</v>
      </c>
      <c r="K5183">
        <f t="shared" ca="1" si="680"/>
        <v>0</v>
      </c>
      <c r="L5183">
        <f t="shared" ca="1" si="680"/>
        <v>0</v>
      </c>
      <c r="M5183">
        <f t="shared" ca="1" si="680"/>
        <v>0</v>
      </c>
      <c r="N5183">
        <f t="shared" ca="1" si="680"/>
        <v>0</v>
      </c>
      <c r="O5183" t="str">
        <f t="shared" ca="1" si="678"/>
        <v>D:AD</v>
      </c>
      <c r="P5183" t="str">
        <f t="shared" ca="1" si="679"/>
        <v>D10:AD10</v>
      </c>
    </row>
    <row r="5184" spans="1:16">
      <c r="A5184" t="str">
        <f t="shared" si="681"/>
        <v>15</v>
      </c>
      <c r="B5184" t="str">
        <f t="shared" ca="1" si="682"/>
        <v>GRP</v>
      </c>
      <c r="C5184" t="s">
        <v>388</v>
      </c>
      <c r="D5184" t="s">
        <v>6448</v>
      </c>
      <c r="E5184">
        <f t="shared" ca="1" si="683"/>
        <v>0</v>
      </c>
      <c r="H5184" t="str">
        <f t="shared" ca="1" si="684"/>
        <v>'360 GRP '!</v>
      </c>
      <c r="I5184">
        <f t="shared" ca="1" si="685"/>
        <v>0</v>
      </c>
      <c r="J5184" t="str">
        <f t="shared" ca="1" si="680"/>
        <v>'360 GRP '!</v>
      </c>
      <c r="K5184">
        <f t="shared" ca="1" si="680"/>
        <v>0</v>
      </c>
      <c r="L5184">
        <f t="shared" ca="1" si="680"/>
        <v>0</v>
      </c>
      <c r="M5184">
        <f t="shared" ca="1" si="680"/>
        <v>0</v>
      </c>
      <c r="N5184">
        <f t="shared" ca="1" si="680"/>
        <v>0</v>
      </c>
      <c r="O5184" t="str">
        <f t="shared" ca="1" si="678"/>
        <v>D:AD</v>
      </c>
      <c r="P5184" t="str">
        <f t="shared" ca="1" si="679"/>
        <v>D10:AD10</v>
      </c>
    </row>
    <row r="5185" spans="1:16">
      <c r="A5185" t="str">
        <f t="shared" si="681"/>
        <v>15</v>
      </c>
      <c r="B5185" t="str">
        <f t="shared" ca="1" si="682"/>
        <v>GRP</v>
      </c>
      <c r="C5185" t="s">
        <v>800</v>
      </c>
      <c r="D5185" t="s">
        <v>6322</v>
      </c>
      <c r="E5185">
        <f t="shared" ca="1" si="683"/>
        <v>0</v>
      </c>
      <c r="H5185" t="str">
        <f t="shared" ca="1" si="684"/>
        <v>'360 GRP '!</v>
      </c>
      <c r="I5185">
        <f t="shared" ca="1" si="685"/>
        <v>0</v>
      </c>
      <c r="J5185" t="str">
        <f t="shared" ca="1" si="680"/>
        <v>'360 GRP '!</v>
      </c>
      <c r="K5185">
        <f t="shared" ca="1" si="680"/>
        <v>0</v>
      </c>
      <c r="L5185">
        <f t="shared" ca="1" si="680"/>
        <v>0</v>
      </c>
      <c r="M5185">
        <f t="shared" ca="1" si="680"/>
        <v>0</v>
      </c>
      <c r="N5185">
        <f t="shared" ca="1" si="680"/>
        <v>0</v>
      </c>
      <c r="O5185" t="str">
        <f t="shared" ca="1" si="678"/>
        <v>D:AD</v>
      </c>
      <c r="P5185" t="str">
        <f t="shared" ca="1" si="679"/>
        <v>D10:AD10</v>
      </c>
    </row>
    <row r="5186" spans="1:16">
      <c r="A5186" t="str">
        <f t="shared" si="681"/>
        <v>15</v>
      </c>
      <c r="B5186" t="str">
        <f t="shared" ca="1" si="682"/>
        <v>GRP</v>
      </c>
      <c r="C5186" t="s">
        <v>389</v>
      </c>
      <c r="D5186" t="s">
        <v>6447</v>
      </c>
      <c r="E5186">
        <f t="shared" ca="1" si="683"/>
        <v>0</v>
      </c>
      <c r="H5186" t="str">
        <f t="shared" ca="1" si="684"/>
        <v>'360 GRP '!</v>
      </c>
      <c r="I5186">
        <f t="shared" ca="1" si="685"/>
        <v>0</v>
      </c>
      <c r="J5186" t="str">
        <f t="shared" ca="1" si="680"/>
        <v>'360 GRP '!</v>
      </c>
      <c r="K5186">
        <f t="shared" ca="1" si="680"/>
        <v>0</v>
      </c>
      <c r="L5186">
        <f t="shared" ca="1" si="680"/>
        <v>0</v>
      </c>
      <c r="M5186">
        <f t="shared" ca="1" si="680"/>
        <v>0</v>
      </c>
      <c r="N5186">
        <f t="shared" ca="1" si="680"/>
        <v>0</v>
      </c>
      <c r="O5186" t="str">
        <f t="shared" ca="1" si="678"/>
        <v>D:AD</v>
      </c>
      <c r="P5186" t="str">
        <f t="shared" ca="1" si="679"/>
        <v>D10:AD10</v>
      </c>
    </row>
    <row r="5187" spans="1:16">
      <c r="A5187" t="str">
        <f t="shared" si="681"/>
        <v>15</v>
      </c>
      <c r="B5187" t="str">
        <f t="shared" ca="1" si="682"/>
        <v>GRP</v>
      </c>
      <c r="C5187" t="s">
        <v>801</v>
      </c>
      <c r="D5187" t="s">
        <v>6323</v>
      </c>
      <c r="E5187">
        <f t="shared" ca="1" si="683"/>
        <v>0</v>
      </c>
      <c r="H5187" t="str">
        <f t="shared" ca="1" si="684"/>
        <v>'360 GRP '!</v>
      </c>
      <c r="I5187">
        <f t="shared" ca="1" si="685"/>
        <v>0</v>
      </c>
      <c r="J5187" t="str">
        <f t="shared" ca="1" si="680"/>
        <v>'360 GRP '!</v>
      </c>
      <c r="K5187">
        <f t="shared" ca="1" si="680"/>
        <v>0</v>
      </c>
      <c r="L5187">
        <f t="shared" ca="1" si="680"/>
        <v>0</v>
      </c>
      <c r="M5187">
        <f t="shared" ca="1" si="680"/>
        <v>0</v>
      </c>
      <c r="N5187">
        <f t="shared" ca="1" si="680"/>
        <v>0</v>
      </c>
      <c r="O5187" t="str">
        <f t="shared" ca="1" si="678"/>
        <v>D:AD</v>
      </c>
      <c r="P5187" t="str">
        <f t="shared" ca="1" si="679"/>
        <v>D10:AD10</v>
      </c>
    </row>
    <row r="5188" spans="1:16">
      <c r="A5188" t="str">
        <f t="shared" si="681"/>
        <v>15</v>
      </c>
      <c r="B5188" t="str">
        <f t="shared" ca="1" si="682"/>
        <v>GRP</v>
      </c>
      <c r="C5188" t="s">
        <v>390</v>
      </c>
      <c r="D5188" t="s">
        <v>6446</v>
      </c>
      <c r="E5188">
        <f t="shared" ca="1" si="683"/>
        <v>0</v>
      </c>
      <c r="H5188" t="str">
        <f t="shared" ca="1" si="684"/>
        <v>'360 GRP '!</v>
      </c>
      <c r="I5188">
        <f t="shared" ca="1" si="685"/>
        <v>0</v>
      </c>
      <c r="J5188" t="str">
        <f t="shared" ca="1" si="680"/>
        <v>'360 GRP '!</v>
      </c>
      <c r="K5188">
        <f t="shared" ca="1" si="680"/>
        <v>0</v>
      </c>
      <c r="L5188">
        <f t="shared" ca="1" si="680"/>
        <v>0</v>
      </c>
      <c r="M5188">
        <f t="shared" ca="1" si="680"/>
        <v>0</v>
      </c>
      <c r="N5188">
        <f t="shared" ca="1" si="680"/>
        <v>0</v>
      </c>
      <c r="O5188" t="str">
        <f t="shared" ca="1" si="678"/>
        <v>D:AD</v>
      </c>
      <c r="P5188" t="str">
        <f t="shared" ca="1" si="679"/>
        <v>D10:AD10</v>
      </c>
    </row>
    <row r="5189" spans="1:16">
      <c r="A5189" t="str">
        <f t="shared" si="681"/>
        <v>15</v>
      </c>
      <c r="B5189" t="str">
        <f t="shared" ca="1" si="682"/>
        <v>GRP</v>
      </c>
      <c r="C5189" t="s">
        <v>802</v>
      </c>
      <c r="D5189" t="s">
        <v>6324</v>
      </c>
      <c r="E5189">
        <f t="shared" ca="1" si="683"/>
        <v>0</v>
      </c>
      <c r="H5189" t="str">
        <f t="shared" ca="1" si="684"/>
        <v>'360 GRP '!</v>
      </c>
      <c r="I5189">
        <f t="shared" ca="1" si="685"/>
        <v>0</v>
      </c>
      <c r="J5189" t="str">
        <f t="shared" ca="1" si="680"/>
        <v>'360 GRP '!</v>
      </c>
      <c r="K5189">
        <f t="shared" ca="1" si="680"/>
        <v>0</v>
      </c>
      <c r="L5189">
        <f t="shared" ca="1" si="680"/>
        <v>0</v>
      </c>
      <c r="M5189">
        <f t="shared" ca="1" si="680"/>
        <v>0</v>
      </c>
      <c r="N5189">
        <f t="shared" ca="1" si="680"/>
        <v>0</v>
      </c>
      <c r="O5189" t="str">
        <f t="shared" ca="1" si="678"/>
        <v>D:AD</v>
      </c>
      <c r="P5189" t="str">
        <f t="shared" ca="1" si="679"/>
        <v>D10:AD10</v>
      </c>
    </row>
    <row r="5190" spans="1:16">
      <c r="A5190" t="str">
        <f t="shared" si="681"/>
        <v>15</v>
      </c>
      <c r="B5190" t="str">
        <f t="shared" ca="1" si="682"/>
        <v>GRP</v>
      </c>
      <c r="C5190" t="s">
        <v>391</v>
      </c>
      <c r="D5190" t="s">
        <v>6445</v>
      </c>
      <c r="E5190">
        <f t="shared" ca="1" si="683"/>
        <v>0</v>
      </c>
      <c r="H5190" t="str">
        <f t="shared" ca="1" si="684"/>
        <v>'360 GRP '!</v>
      </c>
      <c r="I5190">
        <f t="shared" ca="1" si="685"/>
        <v>0</v>
      </c>
      <c r="J5190" t="str">
        <f t="shared" ca="1" si="680"/>
        <v>'360 GRP '!</v>
      </c>
      <c r="K5190">
        <f t="shared" ca="1" si="680"/>
        <v>0</v>
      </c>
      <c r="L5190">
        <f t="shared" ca="1" si="680"/>
        <v>0</v>
      </c>
      <c r="M5190">
        <f t="shared" ca="1" si="680"/>
        <v>0</v>
      </c>
      <c r="N5190">
        <f t="shared" ca="1" si="680"/>
        <v>0</v>
      </c>
      <c r="O5190" t="str">
        <f t="shared" ca="1" si="678"/>
        <v>D:AD</v>
      </c>
      <c r="P5190" t="str">
        <f t="shared" ca="1" si="679"/>
        <v>D10:AD10</v>
      </c>
    </row>
    <row r="5191" spans="1:16">
      <c r="A5191" t="str">
        <f t="shared" si="681"/>
        <v>15</v>
      </c>
      <c r="B5191" t="str">
        <f t="shared" ca="1" si="682"/>
        <v>GRP</v>
      </c>
      <c r="C5191" t="s">
        <v>804</v>
      </c>
      <c r="D5191" t="s">
        <v>6325</v>
      </c>
      <c r="E5191">
        <f t="shared" ca="1" si="683"/>
        <v>0</v>
      </c>
      <c r="H5191" t="str">
        <f t="shared" ca="1" si="684"/>
        <v>'360 GRP '!</v>
      </c>
      <c r="I5191">
        <f t="shared" ca="1" si="685"/>
        <v>0</v>
      </c>
      <c r="J5191" t="str">
        <f t="shared" ca="1" si="680"/>
        <v>'360 GRP '!</v>
      </c>
      <c r="K5191">
        <f t="shared" ca="1" si="680"/>
        <v>0</v>
      </c>
      <c r="L5191">
        <f t="shared" ca="1" si="680"/>
        <v>0</v>
      </c>
      <c r="M5191">
        <f t="shared" ca="1" si="680"/>
        <v>0</v>
      </c>
      <c r="N5191">
        <f t="shared" ca="1" si="680"/>
        <v>0</v>
      </c>
      <c r="O5191" t="str">
        <f t="shared" ca="1" si="678"/>
        <v>D:AD</v>
      </c>
      <c r="P5191" t="str">
        <f t="shared" ca="1" si="679"/>
        <v>D10:AD10</v>
      </c>
    </row>
    <row r="5192" spans="1:16">
      <c r="A5192" t="str">
        <f t="shared" si="681"/>
        <v>15</v>
      </c>
      <c r="B5192" t="str">
        <f t="shared" ca="1" si="682"/>
        <v>GRP</v>
      </c>
      <c r="C5192" t="s">
        <v>392</v>
      </c>
      <c r="D5192" t="s">
        <v>6436</v>
      </c>
      <c r="E5192">
        <f t="shared" ca="1" si="683"/>
        <v>0</v>
      </c>
      <c r="H5192" t="str">
        <f t="shared" ca="1" si="684"/>
        <v>'360 GRP '!</v>
      </c>
      <c r="I5192">
        <f t="shared" ca="1" si="685"/>
        <v>0</v>
      </c>
      <c r="J5192" t="str">
        <f t="shared" ca="1" si="680"/>
        <v>'360 GRP '!</v>
      </c>
      <c r="K5192">
        <f t="shared" ca="1" si="680"/>
        <v>0</v>
      </c>
      <c r="L5192">
        <f t="shared" ca="1" si="680"/>
        <v>0</v>
      </c>
      <c r="M5192">
        <f t="shared" ca="1" si="680"/>
        <v>0</v>
      </c>
      <c r="N5192">
        <f t="shared" ca="1" si="680"/>
        <v>0</v>
      </c>
      <c r="O5192" t="str">
        <f t="shared" ca="1" si="678"/>
        <v>D:AD</v>
      </c>
      <c r="P5192" t="str">
        <f t="shared" ca="1" si="679"/>
        <v>D10:AD10</v>
      </c>
    </row>
    <row r="5193" spans="1:16">
      <c r="A5193" t="str">
        <f t="shared" si="681"/>
        <v>15</v>
      </c>
      <c r="B5193" t="str">
        <f t="shared" ca="1" si="682"/>
        <v>GRP</v>
      </c>
      <c r="C5193" t="s">
        <v>803</v>
      </c>
      <c r="D5193" t="s">
        <v>6326</v>
      </c>
      <c r="E5193">
        <f t="shared" ca="1" si="683"/>
        <v>0</v>
      </c>
      <c r="H5193" t="str">
        <f t="shared" ca="1" si="684"/>
        <v>'360 GRP '!</v>
      </c>
      <c r="I5193">
        <f t="shared" ca="1" si="685"/>
        <v>0</v>
      </c>
      <c r="J5193" t="str">
        <f t="shared" ca="1" si="680"/>
        <v>'360 GRP '!</v>
      </c>
      <c r="K5193">
        <f t="shared" ca="1" si="680"/>
        <v>0</v>
      </c>
      <c r="L5193">
        <f t="shared" ca="1" si="680"/>
        <v>0</v>
      </c>
      <c r="M5193">
        <f t="shared" ca="1" si="680"/>
        <v>0</v>
      </c>
      <c r="N5193">
        <f t="shared" ca="1" si="680"/>
        <v>0</v>
      </c>
      <c r="O5193" t="str">
        <f t="shared" ca="1" si="678"/>
        <v>D:AD</v>
      </c>
      <c r="P5193" t="str">
        <f t="shared" ca="1" si="679"/>
        <v>D10:AD10</v>
      </c>
    </row>
    <row r="5194" spans="1:16">
      <c r="A5194" t="str">
        <f t="shared" si="681"/>
        <v>15</v>
      </c>
      <c r="B5194" t="str">
        <f t="shared" ca="1" si="682"/>
        <v>GRP</v>
      </c>
      <c r="C5194" t="s">
        <v>410</v>
      </c>
      <c r="D5194" t="s">
        <v>6437</v>
      </c>
      <c r="E5194">
        <f t="shared" ca="1" si="683"/>
        <v>0</v>
      </c>
      <c r="H5194" t="str">
        <f t="shared" ca="1" si="684"/>
        <v>'360 GRP '!</v>
      </c>
      <c r="I5194">
        <f t="shared" ca="1" si="685"/>
        <v>0</v>
      </c>
      <c r="J5194" t="str">
        <f t="shared" ca="1" si="680"/>
        <v>'360 GRP '!</v>
      </c>
      <c r="K5194">
        <f t="shared" ca="1" si="680"/>
        <v>0</v>
      </c>
      <c r="L5194">
        <f t="shared" ca="1" si="680"/>
        <v>0</v>
      </c>
      <c r="M5194">
        <f t="shared" ca="1" si="680"/>
        <v>0</v>
      </c>
      <c r="N5194">
        <f t="shared" ca="1" si="680"/>
        <v>0</v>
      </c>
      <c r="O5194" t="str">
        <f t="shared" ca="1" si="678"/>
        <v>D:AD</v>
      </c>
      <c r="P5194" t="str">
        <f t="shared" ca="1" si="679"/>
        <v>D10:AD10</v>
      </c>
    </row>
    <row r="5195" spans="1:16">
      <c r="A5195" t="str">
        <f t="shared" si="681"/>
        <v>15</v>
      </c>
      <c r="B5195" t="str">
        <f t="shared" ca="1" si="682"/>
        <v>GRP</v>
      </c>
      <c r="C5195" t="s">
        <v>558</v>
      </c>
      <c r="D5195" t="s">
        <v>6438</v>
      </c>
      <c r="E5195">
        <f t="shared" ca="1" si="683"/>
        <v>0</v>
      </c>
      <c r="H5195" t="str">
        <f t="shared" ca="1" si="684"/>
        <v>'360 GRP '!</v>
      </c>
      <c r="I5195">
        <f t="shared" ca="1" si="685"/>
        <v>0</v>
      </c>
      <c r="J5195" t="str">
        <f t="shared" ca="1" si="680"/>
        <v>'360 GRP '!</v>
      </c>
      <c r="K5195">
        <f t="shared" ca="1" si="680"/>
        <v>0</v>
      </c>
      <c r="L5195">
        <f t="shared" ca="1" si="680"/>
        <v>0</v>
      </c>
      <c r="M5195">
        <f t="shared" ca="1" si="680"/>
        <v>0</v>
      </c>
      <c r="N5195">
        <f t="shared" ca="1" si="680"/>
        <v>0</v>
      </c>
      <c r="O5195" t="str">
        <f t="shared" ca="1" si="678"/>
        <v>D:AD</v>
      </c>
      <c r="P5195" t="str">
        <f t="shared" ca="1" si="679"/>
        <v>D10:AD10</v>
      </c>
    </row>
    <row r="5196" spans="1:16">
      <c r="A5196" t="str">
        <f t="shared" si="681"/>
        <v>15</v>
      </c>
      <c r="B5196" t="str">
        <f t="shared" ca="1" si="682"/>
        <v>GRP</v>
      </c>
      <c r="C5196" t="s">
        <v>559</v>
      </c>
      <c r="D5196" t="s">
        <v>6305</v>
      </c>
      <c r="E5196">
        <f t="shared" ca="1" si="683"/>
        <v>0</v>
      </c>
      <c r="H5196" t="str">
        <f t="shared" ca="1" si="684"/>
        <v>'360 GRP '!</v>
      </c>
      <c r="I5196">
        <f t="shared" ca="1" si="685"/>
        <v>0</v>
      </c>
      <c r="J5196" t="str">
        <f t="shared" ca="1" si="680"/>
        <v>'360 GRP '!</v>
      </c>
      <c r="K5196">
        <f t="shared" ca="1" si="680"/>
        <v>0</v>
      </c>
      <c r="L5196">
        <f t="shared" ca="1" si="680"/>
        <v>0</v>
      </c>
      <c r="M5196">
        <f t="shared" ca="1" si="680"/>
        <v>0</v>
      </c>
      <c r="N5196">
        <f t="shared" ca="1" si="680"/>
        <v>0</v>
      </c>
      <c r="O5196" t="str">
        <f t="shared" ca="1" si="678"/>
        <v>D:AD</v>
      </c>
      <c r="P5196" t="str">
        <f t="shared" ca="1" si="679"/>
        <v>D10:AD10</v>
      </c>
    </row>
    <row r="5197" spans="1:16">
      <c r="A5197" t="str">
        <f t="shared" si="681"/>
        <v>15</v>
      </c>
      <c r="B5197" t="str">
        <f t="shared" ca="1" si="682"/>
        <v>GRP</v>
      </c>
      <c r="C5197" t="s">
        <v>560</v>
      </c>
      <c r="D5197" t="s">
        <v>6439</v>
      </c>
      <c r="E5197">
        <f t="shared" ca="1" si="683"/>
        <v>0</v>
      </c>
      <c r="H5197" t="str">
        <f t="shared" ca="1" si="684"/>
        <v>'360 GRP '!</v>
      </c>
      <c r="I5197">
        <f t="shared" ca="1" si="685"/>
        <v>0</v>
      </c>
      <c r="J5197" t="str">
        <f t="shared" ca="1" si="680"/>
        <v>'360 GRP '!</v>
      </c>
      <c r="K5197">
        <f t="shared" ca="1" si="680"/>
        <v>0</v>
      </c>
      <c r="L5197">
        <f t="shared" ca="1" si="680"/>
        <v>0</v>
      </c>
      <c r="M5197">
        <f t="shared" ca="1" si="680"/>
        <v>0</v>
      </c>
      <c r="N5197">
        <f t="shared" ca="1" si="680"/>
        <v>0</v>
      </c>
      <c r="O5197" t="str">
        <f t="shared" ca="1" si="678"/>
        <v>D:AD</v>
      </c>
      <c r="P5197" t="str">
        <f t="shared" ca="1" si="679"/>
        <v>D10:AD10</v>
      </c>
    </row>
    <row r="5198" spans="1:16">
      <c r="A5198" t="str">
        <f t="shared" si="681"/>
        <v>15</v>
      </c>
      <c r="B5198" t="str">
        <f t="shared" ca="1" si="682"/>
        <v>GRP</v>
      </c>
      <c r="C5198" t="s">
        <v>561</v>
      </c>
      <c r="D5198" t="s">
        <v>6440</v>
      </c>
      <c r="E5198">
        <f t="shared" ca="1" si="683"/>
        <v>0</v>
      </c>
      <c r="H5198" t="str">
        <f t="shared" ca="1" si="684"/>
        <v>'360 GRP '!</v>
      </c>
      <c r="I5198">
        <f t="shared" ca="1" si="685"/>
        <v>0</v>
      </c>
      <c r="J5198" t="str">
        <f t="shared" ca="1" si="680"/>
        <v>'360 GRP '!</v>
      </c>
      <c r="K5198">
        <f t="shared" ca="1" si="680"/>
        <v>0</v>
      </c>
      <c r="L5198">
        <f t="shared" ca="1" si="680"/>
        <v>0</v>
      </c>
      <c r="M5198">
        <f t="shared" ca="1" si="680"/>
        <v>0</v>
      </c>
      <c r="N5198">
        <f t="shared" ca="1" si="680"/>
        <v>0</v>
      </c>
      <c r="O5198" t="str">
        <f t="shared" ca="1" si="678"/>
        <v>D:AD</v>
      </c>
      <c r="P5198" t="str">
        <f t="shared" ca="1" si="679"/>
        <v>D10:AD10</v>
      </c>
    </row>
    <row r="5199" spans="1:16">
      <c r="A5199" t="str">
        <f t="shared" si="681"/>
        <v>15</v>
      </c>
      <c r="B5199" t="str">
        <f t="shared" ca="1" si="682"/>
        <v>GRP</v>
      </c>
      <c r="C5199" t="s">
        <v>562</v>
      </c>
      <c r="D5199" t="s">
        <v>6441</v>
      </c>
      <c r="E5199">
        <f t="shared" ca="1" si="683"/>
        <v>0</v>
      </c>
      <c r="H5199" t="str">
        <f t="shared" ca="1" si="684"/>
        <v>'360 GRP '!</v>
      </c>
      <c r="I5199">
        <f t="shared" ca="1" si="685"/>
        <v>0</v>
      </c>
      <c r="J5199" t="str">
        <f t="shared" ca="1" si="680"/>
        <v>'360 GRP '!</v>
      </c>
      <c r="K5199">
        <f t="shared" ca="1" si="680"/>
        <v>0</v>
      </c>
      <c r="L5199">
        <f t="shared" ca="1" si="680"/>
        <v>0</v>
      </c>
      <c r="M5199">
        <f t="shared" ca="1" si="680"/>
        <v>0</v>
      </c>
      <c r="N5199">
        <f t="shared" ca="1" si="680"/>
        <v>0</v>
      </c>
      <c r="O5199" t="str">
        <f t="shared" ca="1" si="678"/>
        <v>D:AD</v>
      </c>
      <c r="P5199" t="str">
        <f t="shared" ca="1" si="679"/>
        <v>D10:AD10</v>
      </c>
    </row>
    <row r="5200" spans="1:16">
      <c r="A5200" t="str">
        <f t="shared" si="681"/>
        <v>15</v>
      </c>
      <c r="B5200" t="str">
        <f t="shared" ca="1" si="682"/>
        <v>GRP</v>
      </c>
      <c r="C5200" t="s">
        <v>563</v>
      </c>
      <c r="D5200" t="s">
        <v>6306</v>
      </c>
      <c r="E5200">
        <f t="shared" ca="1" si="683"/>
        <v>0</v>
      </c>
      <c r="H5200" t="str">
        <f t="shared" ca="1" si="684"/>
        <v>'360 GRP '!</v>
      </c>
      <c r="I5200">
        <f t="shared" ca="1" si="685"/>
        <v>0</v>
      </c>
      <c r="J5200" t="str">
        <f t="shared" ca="1" si="680"/>
        <v>'360 GRP '!</v>
      </c>
      <c r="K5200">
        <f t="shared" ca="1" si="680"/>
        <v>0</v>
      </c>
      <c r="L5200">
        <f t="shared" ca="1" si="680"/>
        <v>0</v>
      </c>
      <c r="M5200">
        <f t="shared" ca="1" si="680"/>
        <v>0</v>
      </c>
      <c r="N5200">
        <f t="shared" ca="1" si="680"/>
        <v>0</v>
      </c>
      <c r="O5200" t="str">
        <f t="shared" ref="O5200:O5263" ca="1" si="686">VLOOKUP($H5200,$G$8:$I$13,2,FALSE)</f>
        <v>D:AD</v>
      </c>
      <c r="P5200" t="str">
        <f t="shared" ref="P5200:P5263" ca="1" si="687">VLOOKUP($H5200,$G$8:$I$13,3,FALSE)</f>
        <v>D10:AD10</v>
      </c>
    </row>
    <row r="5201" spans="1:16">
      <c r="A5201" t="str">
        <f t="shared" si="681"/>
        <v>15</v>
      </c>
      <c r="B5201" t="str">
        <f t="shared" ca="1" si="682"/>
        <v>GRP</v>
      </c>
      <c r="C5201" t="s">
        <v>564</v>
      </c>
      <c r="D5201" t="s">
        <v>6442</v>
      </c>
      <c r="E5201">
        <f t="shared" ca="1" si="683"/>
        <v>0</v>
      </c>
      <c r="H5201" t="str">
        <f t="shared" ca="1" si="684"/>
        <v>'360 GRP '!</v>
      </c>
      <c r="I5201">
        <f t="shared" ca="1" si="685"/>
        <v>0</v>
      </c>
      <c r="J5201" t="str">
        <f t="shared" ca="1" si="680"/>
        <v>'360 GRP '!</v>
      </c>
      <c r="K5201">
        <f t="shared" ca="1" si="680"/>
        <v>0</v>
      </c>
      <c r="L5201">
        <f t="shared" ca="1" si="680"/>
        <v>0</v>
      </c>
      <c r="M5201">
        <f t="shared" ca="1" si="680"/>
        <v>0</v>
      </c>
      <c r="N5201">
        <f t="shared" ca="1" si="680"/>
        <v>0</v>
      </c>
      <c r="O5201" t="str">
        <f t="shared" ca="1" si="686"/>
        <v>D:AD</v>
      </c>
      <c r="P5201" t="str">
        <f t="shared" ca="1" si="687"/>
        <v>D10:AD10</v>
      </c>
    </row>
    <row r="5202" spans="1:16">
      <c r="A5202" t="str">
        <f t="shared" si="681"/>
        <v>15</v>
      </c>
      <c r="B5202" t="str">
        <f t="shared" ca="1" si="682"/>
        <v>GRP</v>
      </c>
      <c r="C5202" t="s">
        <v>565</v>
      </c>
      <c r="D5202" t="s">
        <v>6307</v>
      </c>
      <c r="E5202">
        <f t="shared" ca="1" si="683"/>
        <v>0</v>
      </c>
      <c r="H5202" t="str">
        <f t="shared" ca="1" si="684"/>
        <v>'360 GRP '!</v>
      </c>
      <c r="I5202">
        <f t="shared" ca="1" si="685"/>
        <v>0</v>
      </c>
      <c r="J5202" t="str">
        <f t="shared" ca="1" si="680"/>
        <v>'360 GRP '!</v>
      </c>
      <c r="K5202">
        <f t="shared" ca="1" si="680"/>
        <v>0</v>
      </c>
      <c r="L5202">
        <f t="shared" ca="1" si="680"/>
        <v>0</v>
      </c>
      <c r="M5202">
        <f t="shared" ca="1" si="680"/>
        <v>0</v>
      </c>
      <c r="N5202">
        <f t="shared" ca="1" si="680"/>
        <v>0</v>
      </c>
      <c r="O5202" t="str">
        <f t="shared" ca="1" si="686"/>
        <v>D:AD</v>
      </c>
      <c r="P5202" t="str">
        <f t="shared" ca="1" si="687"/>
        <v>D10:AD10</v>
      </c>
    </row>
    <row r="5203" spans="1:16">
      <c r="A5203" t="str">
        <f t="shared" si="681"/>
        <v>15</v>
      </c>
      <c r="B5203" t="str">
        <f t="shared" ca="1" si="682"/>
        <v>GRP</v>
      </c>
      <c r="C5203" t="s">
        <v>566</v>
      </c>
      <c r="D5203" t="s">
        <v>6443</v>
      </c>
      <c r="E5203">
        <f t="shared" ca="1" si="683"/>
        <v>0</v>
      </c>
      <c r="H5203" t="str">
        <f t="shared" ca="1" si="684"/>
        <v>'360 GRP '!</v>
      </c>
      <c r="I5203">
        <f t="shared" ca="1" si="685"/>
        <v>0</v>
      </c>
      <c r="J5203" t="str">
        <f t="shared" ca="1" si="680"/>
        <v>'360 GRP '!</v>
      </c>
      <c r="K5203">
        <f t="shared" ca="1" si="680"/>
        <v>0</v>
      </c>
      <c r="L5203">
        <f t="shared" ca="1" si="680"/>
        <v>0</v>
      </c>
      <c r="M5203">
        <f t="shared" ca="1" si="680"/>
        <v>0</v>
      </c>
      <c r="N5203">
        <f t="shared" ca="1" si="680"/>
        <v>0</v>
      </c>
      <c r="O5203" t="str">
        <f t="shared" ca="1" si="686"/>
        <v>D:AD</v>
      </c>
      <c r="P5203" t="str">
        <f t="shared" ca="1" si="687"/>
        <v>D10:AD10</v>
      </c>
    </row>
    <row r="5204" spans="1:16">
      <c r="A5204" t="str">
        <f t="shared" si="681"/>
        <v>15</v>
      </c>
      <c r="B5204" t="str">
        <f t="shared" ca="1" si="682"/>
        <v>GRP</v>
      </c>
      <c r="C5204" t="s">
        <v>567</v>
      </c>
      <c r="D5204" t="s">
        <v>6308</v>
      </c>
      <c r="E5204">
        <f t="shared" ca="1" si="683"/>
        <v>0</v>
      </c>
      <c r="H5204" t="str">
        <f t="shared" ca="1" si="684"/>
        <v>'360 GRP '!</v>
      </c>
      <c r="I5204">
        <f t="shared" ca="1" si="685"/>
        <v>0</v>
      </c>
      <c r="J5204" t="str">
        <f t="shared" ca="1" si="680"/>
        <v>'360 GRP '!</v>
      </c>
      <c r="K5204">
        <f t="shared" ca="1" si="680"/>
        <v>0</v>
      </c>
      <c r="L5204">
        <f t="shared" ca="1" si="680"/>
        <v>0</v>
      </c>
      <c r="M5204">
        <f t="shared" ca="1" si="680"/>
        <v>0</v>
      </c>
      <c r="N5204">
        <f t="shared" ca="1" si="680"/>
        <v>0</v>
      </c>
      <c r="O5204" t="str">
        <f t="shared" ca="1" si="686"/>
        <v>D:AD</v>
      </c>
      <c r="P5204" t="str">
        <f t="shared" ca="1" si="687"/>
        <v>D10:AD10</v>
      </c>
    </row>
    <row r="5205" spans="1:16">
      <c r="A5205" t="str">
        <f t="shared" si="681"/>
        <v>15</v>
      </c>
      <c r="B5205" t="str">
        <f t="shared" ca="1" si="682"/>
        <v>GRP</v>
      </c>
      <c r="C5205" t="s">
        <v>568</v>
      </c>
      <c r="D5205" t="s">
        <v>6444</v>
      </c>
      <c r="E5205">
        <f t="shared" ca="1" si="683"/>
        <v>0</v>
      </c>
      <c r="H5205" t="str">
        <f t="shared" ca="1" si="684"/>
        <v>'360 GRP '!</v>
      </c>
      <c r="I5205">
        <f t="shared" ca="1" si="685"/>
        <v>0</v>
      </c>
      <c r="J5205" t="str">
        <f t="shared" ca="1" si="680"/>
        <v>'360 GRP '!</v>
      </c>
      <c r="K5205">
        <f t="shared" ca="1" si="680"/>
        <v>0</v>
      </c>
      <c r="L5205">
        <f t="shared" ca="1" si="680"/>
        <v>0</v>
      </c>
      <c r="M5205">
        <f t="shared" ca="1" si="680"/>
        <v>0</v>
      </c>
      <c r="N5205">
        <f t="shared" ca="1" si="680"/>
        <v>0</v>
      </c>
      <c r="O5205" t="str">
        <f t="shared" ca="1" si="686"/>
        <v>D:AD</v>
      </c>
      <c r="P5205" t="str">
        <f t="shared" ca="1" si="687"/>
        <v>D10:AD10</v>
      </c>
    </row>
    <row r="5206" spans="1:16">
      <c r="A5206" t="str">
        <f t="shared" si="681"/>
        <v>15</v>
      </c>
      <c r="B5206" t="str">
        <f t="shared" ca="1" si="682"/>
        <v>GRP</v>
      </c>
      <c r="C5206" t="s">
        <v>569</v>
      </c>
      <c r="D5206" t="s">
        <v>6309</v>
      </c>
      <c r="E5206">
        <f t="shared" ca="1" si="683"/>
        <v>0</v>
      </c>
      <c r="H5206" t="str">
        <f t="shared" ca="1" si="684"/>
        <v>'360 GRP '!</v>
      </c>
      <c r="I5206">
        <f t="shared" ca="1" si="685"/>
        <v>0</v>
      </c>
      <c r="J5206" t="str">
        <f t="shared" ca="1" si="680"/>
        <v>'360 GRP '!</v>
      </c>
      <c r="K5206">
        <f t="shared" ca="1" si="680"/>
        <v>0</v>
      </c>
      <c r="L5206">
        <f t="shared" ca="1" si="680"/>
        <v>0</v>
      </c>
      <c r="M5206">
        <f t="shared" ca="1" si="680"/>
        <v>0</v>
      </c>
      <c r="N5206">
        <f t="shared" ca="1" si="680"/>
        <v>0</v>
      </c>
      <c r="O5206" t="str">
        <f t="shared" ca="1" si="686"/>
        <v>D:AD</v>
      </c>
      <c r="P5206" t="str">
        <f t="shared" ca="1" si="687"/>
        <v>D10:AD10</v>
      </c>
    </row>
    <row r="5207" spans="1:16">
      <c r="A5207" t="str">
        <f t="shared" si="681"/>
        <v>15</v>
      </c>
      <c r="B5207" t="str">
        <f t="shared" ca="1" si="682"/>
        <v>GRP</v>
      </c>
      <c r="C5207" t="s">
        <v>570</v>
      </c>
      <c r="D5207" t="s">
        <v>6435</v>
      </c>
      <c r="E5207">
        <f t="shared" ca="1" si="683"/>
        <v>0</v>
      </c>
      <c r="H5207" t="str">
        <f t="shared" ca="1" si="684"/>
        <v>'360 GRP '!</v>
      </c>
      <c r="I5207">
        <f t="shared" ca="1" si="685"/>
        <v>0</v>
      </c>
      <c r="J5207" t="str">
        <f t="shared" ca="1" si="680"/>
        <v>'360 GRP '!</v>
      </c>
      <c r="K5207">
        <f t="shared" ca="1" si="680"/>
        <v>0</v>
      </c>
      <c r="L5207">
        <f t="shared" ca="1" si="680"/>
        <v>0</v>
      </c>
      <c r="M5207">
        <f t="shared" ca="1" si="680"/>
        <v>0</v>
      </c>
      <c r="N5207">
        <f t="shared" ca="1" si="680"/>
        <v>0</v>
      </c>
      <c r="O5207" t="str">
        <f t="shared" ca="1" si="686"/>
        <v>D:AD</v>
      </c>
      <c r="P5207" t="str">
        <f t="shared" ca="1" si="687"/>
        <v>D10:AD10</v>
      </c>
    </row>
    <row r="5208" spans="1:16">
      <c r="A5208" t="str">
        <f t="shared" si="681"/>
        <v>15</v>
      </c>
      <c r="B5208" t="str">
        <f t="shared" ca="1" si="682"/>
        <v>GRP</v>
      </c>
      <c r="C5208" t="s">
        <v>571</v>
      </c>
      <c r="D5208" t="s">
        <v>6310</v>
      </c>
      <c r="E5208">
        <f t="shared" ca="1" si="683"/>
        <v>0</v>
      </c>
      <c r="H5208" t="str">
        <f t="shared" ca="1" si="684"/>
        <v>'360 GRP '!</v>
      </c>
      <c r="I5208">
        <f t="shared" ca="1" si="685"/>
        <v>0</v>
      </c>
      <c r="J5208" t="str">
        <f t="shared" ca="1" si="680"/>
        <v>'360 GRP '!</v>
      </c>
      <c r="K5208">
        <f t="shared" ca="1" si="680"/>
        <v>0</v>
      </c>
      <c r="L5208">
        <f t="shared" ca="1" si="680"/>
        <v>0</v>
      </c>
      <c r="M5208">
        <f t="shared" ca="1" si="680"/>
        <v>0</v>
      </c>
      <c r="N5208">
        <f t="shared" ca="1" si="680"/>
        <v>0</v>
      </c>
      <c r="O5208" t="str">
        <f t="shared" ca="1" si="686"/>
        <v>D:AD</v>
      </c>
      <c r="P5208" t="str">
        <f t="shared" ca="1" si="687"/>
        <v>D10:AD10</v>
      </c>
    </row>
    <row r="5209" spans="1:16">
      <c r="A5209" t="str">
        <f t="shared" si="681"/>
        <v>15</v>
      </c>
      <c r="B5209" t="str">
        <f t="shared" ca="1" si="682"/>
        <v>GRP</v>
      </c>
      <c r="C5209" t="s">
        <v>572</v>
      </c>
      <c r="D5209" t="s">
        <v>6434</v>
      </c>
      <c r="E5209">
        <f t="shared" ca="1" si="683"/>
        <v>0</v>
      </c>
      <c r="H5209" t="str">
        <f t="shared" ca="1" si="684"/>
        <v>'360 GRP '!</v>
      </c>
      <c r="I5209">
        <f t="shared" ca="1" si="685"/>
        <v>0</v>
      </c>
      <c r="J5209" t="str">
        <f t="shared" ca="1" si="680"/>
        <v>'360 GRP '!</v>
      </c>
      <c r="K5209">
        <f t="shared" ca="1" si="680"/>
        <v>0</v>
      </c>
      <c r="L5209">
        <f t="shared" ca="1" si="680"/>
        <v>0</v>
      </c>
      <c r="M5209">
        <f t="shared" ca="1" si="680"/>
        <v>0</v>
      </c>
      <c r="N5209">
        <f t="shared" ca="1" si="680"/>
        <v>0</v>
      </c>
      <c r="O5209" t="str">
        <f t="shared" ca="1" si="686"/>
        <v>D:AD</v>
      </c>
      <c r="P5209" t="str">
        <f t="shared" ca="1" si="687"/>
        <v>D10:AD10</v>
      </c>
    </row>
    <row r="5210" spans="1:16">
      <c r="A5210" t="str">
        <f t="shared" si="681"/>
        <v>15</v>
      </c>
      <c r="B5210" t="str">
        <f t="shared" ca="1" si="682"/>
        <v>GRP</v>
      </c>
      <c r="C5210" t="s">
        <v>573</v>
      </c>
      <c r="D5210" t="s">
        <v>6311</v>
      </c>
      <c r="E5210">
        <f t="shared" ca="1" si="683"/>
        <v>0</v>
      </c>
      <c r="H5210" t="str">
        <f t="shared" ca="1" si="684"/>
        <v>'360 GRP '!</v>
      </c>
      <c r="I5210">
        <f t="shared" ca="1" si="685"/>
        <v>0</v>
      </c>
      <c r="J5210" t="str">
        <f t="shared" ca="1" si="680"/>
        <v>'360 GRP '!</v>
      </c>
      <c r="K5210">
        <f t="shared" ca="1" si="680"/>
        <v>0</v>
      </c>
      <c r="L5210">
        <f t="shared" ca="1" si="680"/>
        <v>0</v>
      </c>
      <c r="M5210">
        <f t="shared" ca="1" si="680"/>
        <v>0</v>
      </c>
      <c r="N5210">
        <f t="shared" ca="1" si="680"/>
        <v>0</v>
      </c>
      <c r="O5210" t="str">
        <f t="shared" ca="1" si="686"/>
        <v>D:AD</v>
      </c>
      <c r="P5210" t="str">
        <f t="shared" ca="1" si="687"/>
        <v>D10:AD10</v>
      </c>
    </row>
    <row r="5211" spans="1:16">
      <c r="A5211" t="str">
        <f t="shared" si="681"/>
        <v>15</v>
      </c>
      <c r="B5211" t="str">
        <f t="shared" ca="1" si="682"/>
        <v>GRP</v>
      </c>
      <c r="C5211" t="s">
        <v>4765</v>
      </c>
      <c r="D5211" t="s">
        <v>6433</v>
      </c>
      <c r="E5211">
        <f t="shared" ca="1" si="683"/>
        <v>0</v>
      </c>
      <c r="H5211" t="str">
        <f t="shared" ca="1" si="684"/>
        <v>'360 GRP '!</v>
      </c>
      <c r="I5211">
        <f t="shared" ca="1" si="685"/>
        <v>0</v>
      </c>
      <c r="J5211" t="str">
        <f t="shared" ca="1" si="680"/>
        <v>'360 GRP '!</v>
      </c>
      <c r="K5211">
        <f t="shared" ca="1" si="680"/>
        <v>0</v>
      </c>
      <c r="L5211">
        <f t="shared" ca="1" si="680"/>
        <v>0</v>
      </c>
      <c r="M5211">
        <f t="shared" ca="1" si="680"/>
        <v>0</v>
      </c>
      <c r="N5211">
        <f t="shared" ca="1" si="680"/>
        <v>0</v>
      </c>
      <c r="O5211" t="str">
        <f t="shared" ca="1" si="686"/>
        <v>D:AD</v>
      </c>
      <c r="P5211" t="str">
        <f t="shared" ca="1" si="687"/>
        <v>D10:AD10</v>
      </c>
    </row>
    <row r="5212" spans="1:16">
      <c r="A5212" t="str">
        <f t="shared" si="681"/>
        <v>15</v>
      </c>
      <c r="B5212" t="str">
        <f t="shared" ca="1" si="682"/>
        <v>GRP</v>
      </c>
      <c r="C5212" t="s">
        <v>4771</v>
      </c>
      <c r="D5212" t="s">
        <v>6432</v>
      </c>
      <c r="E5212">
        <f t="shared" ca="1" si="683"/>
        <v>0</v>
      </c>
      <c r="H5212" t="str">
        <f t="shared" ca="1" si="684"/>
        <v>'360 GRP '!</v>
      </c>
      <c r="I5212">
        <f t="shared" ca="1" si="685"/>
        <v>0</v>
      </c>
      <c r="J5212" t="str">
        <f t="shared" ca="1" si="680"/>
        <v>'360 GRP '!</v>
      </c>
      <c r="K5212">
        <f t="shared" ca="1" si="680"/>
        <v>0</v>
      </c>
      <c r="L5212">
        <f t="shared" ca="1" si="680"/>
        <v>0</v>
      </c>
      <c r="M5212">
        <f t="shared" ca="1" si="680"/>
        <v>0</v>
      </c>
      <c r="N5212">
        <f t="shared" ca="1" si="680"/>
        <v>0</v>
      </c>
      <c r="O5212" t="str">
        <f t="shared" ca="1" si="686"/>
        <v>D:AD</v>
      </c>
      <c r="P5212" t="str">
        <f t="shared" ca="1" si="687"/>
        <v>D10:AD10</v>
      </c>
    </row>
    <row r="5213" spans="1:16">
      <c r="A5213" t="str">
        <f t="shared" si="681"/>
        <v>15</v>
      </c>
      <c r="B5213" t="str">
        <f t="shared" ca="1" si="682"/>
        <v>GRP</v>
      </c>
      <c r="C5213" t="s">
        <v>4766</v>
      </c>
      <c r="D5213" t="s">
        <v>6312</v>
      </c>
      <c r="E5213">
        <f t="shared" ca="1" si="683"/>
        <v>0</v>
      </c>
      <c r="H5213" t="str">
        <f t="shared" ca="1" si="684"/>
        <v>'360 GRP '!</v>
      </c>
      <c r="I5213">
        <f t="shared" ca="1" si="685"/>
        <v>0</v>
      </c>
      <c r="J5213" t="str">
        <f t="shared" ca="1" si="680"/>
        <v>'360 GRP '!</v>
      </c>
      <c r="K5213">
        <f t="shared" ca="1" si="680"/>
        <v>0</v>
      </c>
      <c r="L5213">
        <f t="shared" ca="1" si="680"/>
        <v>0</v>
      </c>
      <c r="M5213">
        <f t="shared" ca="1" si="680"/>
        <v>0</v>
      </c>
      <c r="N5213">
        <f t="shared" ca="1" si="680"/>
        <v>0</v>
      </c>
      <c r="O5213" t="str">
        <f t="shared" ca="1" si="686"/>
        <v>D:AD</v>
      </c>
      <c r="P5213" t="str">
        <f t="shared" ca="1" si="687"/>
        <v>D10:AD10</v>
      </c>
    </row>
    <row r="5214" spans="1:16">
      <c r="A5214" t="str">
        <f t="shared" si="681"/>
        <v>15</v>
      </c>
      <c r="B5214" t="str">
        <f t="shared" ca="1" si="682"/>
        <v>GRP</v>
      </c>
      <c r="C5214" t="s">
        <v>4767</v>
      </c>
      <c r="D5214" t="s">
        <v>6428</v>
      </c>
      <c r="E5214">
        <f t="shared" ca="1" si="683"/>
        <v>0</v>
      </c>
      <c r="H5214" t="str">
        <f t="shared" ca="1" si="684"/>
        <v>'360 GRP '!</v>
      </c>
      <c r="I5214">
        <f t="shared" ca="1" si="685"/>
        <v>0</v>
      </c>
      <c r="J5214" t="str">
        <f t="shared" ca="1" si="680"/>
        <v>'360 GRP '!</v>
      </c>
      <c r="K5214">
        <f t="shared" ca="1" si="680"/>
        <v>0</v>
      </c>
      <c r="L5214">
        <f t="shared" ca="1" si="680"/>
        <v>0</v>
      </c>
      <c r="M5214">
        <f t="shared" ca="1" si="680"/>
        <v>0</v>
      </c>
      <c r="N5214">
        <f t="shared" ca="1" si="680"/>
        <v>0</v>
      </c>
      <c r="O5214" t="str">
        <f t="shared" ca="1" si="686"/>
        <v>D:AD</v>
      </c>
      <c r="P5214" t="str">
        <f t="shared" ca="1" si="687"/>
        <v>D10:AD10</v>
      </c>
    </row>
    <row r="5215" spans="1:16">
      <c r="A5215" t="str">
        <f t="shared" si="681"/>
        <v>15</v>
      </c>
      <c r="B5215" t="str">
        <f t="shared" ca="1" si="682"/>
        <v>GRP</v>
      </c>
      <c r="C5215" t="s">
        <v>4769</v>
      </c>
      <c r="D5215" t="s">
        <v>6313</v>
      </c>
      <c r="E5215">
        <f t="shared" ca="1" si="683"/>
        <v>0</v>
      </c>
      <c r="H5215" t="str">
        <f t="shared" ca="1" si="684"/>
        <v>'360 GRP '!</v>
      </c>
      <c r="I5215">
        <f t="shared" ca="1" si="685"/>
        <v>0</v>
      </c>
      <c r="J5215" t="str">
        <f t="shared" ca="1" si="680"/>
        <v>'360 GRP '!</v>
      </c>
      <c r="K5215">
        <f t="shared" ca="1" si="680"/>
        <v>0</v>
      </c>
      <c r="L5215">
        <f t="shared" ca="1" si="680"/>
        <v>0</v>
      </c>
      <c r="M5215">
        <f t="shared" ca="1" si="680"/>
        <v>0</v>
      </c>
      <c r="N5215">
        <f t="shared" ca="1" si="680"/>
        <v>0</v>
      </c>
      <c r="O5215" t="str">
        <f t="shared" ca="1" si="686"/>
        <v>D:AD</v>
      </c>
      <c r="P5215" t="str">
        <f t="shared" ca="1" si="687"/>
        <v>D10:AD10</v>
      </c>
    </row>
    <row r="5216" spans="1:16">
      <c r="A5216" t="str">
        <f t="shared" si="681"/>
        <v>15</v>
      </c>
      <c r="B5216" t="str">
        <f t="shared" ca="1" si="682"/>
        <v>GRP</v>
      </c>
      <c r="C5216" t="s">
        <v>4768</v>
      </c>
      <c r="D5216" t="s">
        <v>6429</v>
      </c>
      <c r="E5216">
        <f t="shared" ca="1" si="683"/>
        <v>0</v>
      </c>
      <c r="H5216" t="str">
        <f t="shared" ca="1" si="684"/>
        <v>'360 GRP '!</v>
      </c>
      <c r="I5216">
        <f t="shared" ca="1" si="685"/>
        <v>0</v>
      </c>
      <c r="J5216" t="str">
        <f t="shared" ca="1" si="680"/>
        <v>'360 GRP '!</v>
      </c>
      <c r="K5216">
        <f t="shared" ca="1" si="680"/>
        <v>0</v>
      </c>
      <c r="L5216">
        <f t="shared" ca="1" si="680"/>
        <v>0</v>
      </c>
      <c r="M5216">
        <f t="shared" ca="1" si="680"/>
        <v>0</v>
      </c>
      <c r="N5216">
        <f t="shared" ca="1" si="680"/>
        <v>0</v>
      </c>
      <c r="O5216" t="str">
        <f t="shared" ca="1" si="686"/>
        <v>D:AD</v>
      </c>
      <c r="P5216" t="str">
        <f t="shared" ca="1" si="687"/>
        <v>D10:AD10</v>
      </c>
    </row>
    <row r="5217" spans="1:16">
      <c r="A5217" t="str">
        <f t="shared" si="681"/>
        <v>15</v>
      </c>
      <c r="B5217" t="str">
        <f t="shared" ca="1" si="682"/>
        <v>GRP</v>
      </c>
      <c r="C5217" t="s">
        <v>4770</v>
      </c>
      <c r="D5217" t="s">
        <v>6314</v>
      </c>
      <c r="E5217">
        <f t="shared" ca="1" si="683"/>
        <v>0</v>
      </c>
      <c r="H5217" t="str">
        <f t="shared" ca="1" si="684"/>
        <v>'360 GRP '!</v>
      </c>
      <c r="I5217">
        <f t="shared" ca="1" si="685"/>
        <v>0</v>
      </c>
      <c r="J5217" t="str">
        <f t="shared" ca="1" si="680"/>
        <v>'360 GRP '!</v>
      </c>
      <c r="K5217">
        <f t="shared" ca="1" si="680"/>
        <v>0</v>
      </c>
      <c r="L5217">
        <f t="shared" ca="1" si="680"/>
        <v>0</v>
      </c>
      <c r="M5217">
        <f t="shared" ca="1" si="680"/>
        <v>0</v>
      </c>
      <c r="N5217">
        <f t="shared" ca="1" si="680"/>
        <v>0</v>
      </c>
      <c r="O5217" t="str">
        <f t="shared" ca="1" si="686"/>
        <v>D:AD</v>
      </c>
      <c r="P5217" t="str">
        <f t="shared" ca="1" si="687"/>
        <v>D10:AD10</v>
      </c>
    </row>
    <row r="5218" spans="1:16">
      <c r="A5218" t="str">
        <f t="shared" si="681"/>
        <v>15</v>
      </c>
      <c r="B5218" t="str">
        <f t="shared" ca="1" si="682"/>
        <v>GRP</v>
      </c>
      <c r="C5218" t="s">
        <v>4808</v>
      </c>
      <c r="D5218" t="s">
        <v>6430</v>
      </c>
      <c r="E5218">
        <f t="shared" ca="1" si="683"/>
        <v>0</v>
      </c>
      <c r="H5218" t="str">
        <f t="shared" ca="1" si="684"/>
        <v>'360 GRP '!</v>
      </c>
      <c r="I5218">
        <f t="shared" ca="1" si="685"/>
        <v>0</v>
      </c>
      <c r="J5218" t="str">
        <f t="shared" ref="J5218:N5268" ca="1" si="688">IF(IFERROR(VLOOKUP($C5218,INDIRECT(J$14&amp;"D:D"),1,FALSE),0)&lt;&gt;0,J$14,0)</f>
        <v>'360 GRP '!</v>
      </c>
      <c r="K5218">
        <f t="shared" ca="1" si="688"/>
        <v>0</v>
      </c>
      <c r="L5218">
        <f t="shared" ca="1" si="688"/>
        <v>0</v>
      </c>
      <c r="M5218">
        <f t="shared" ca="1" si="688"/>
        <v>0</v>
      </c>
      <c r="N5218">
        <f t="shared" ca="1" si="688"/>
        <v>0</v>
      </c>
      <c r="O5218" t="str">
        <f t="shared" ca="1" si="686"/>
        <v>D:AD</v>
      </c>
      <c r="P5218" t="str">
        <f t="shared" ca="1" si="687"/>
        <v>D10:AD10</v>
      </c>
    </row>
    <row r="5219" spans="1:16">
      <c r="A5219" t="str">
        <f t="shared" si="681"/>
        <v>15</v>
      </c>
      <c r="B5219" t="str">
        <f t="shared" ca="1" si="682"/>
        <v>GRP</v>
      </c>
      <c r="C5219" t="s">
        <v>4772</v>
      </c>
      <c r="D5219" t="s">
        <v>6431</v>
      </c>
      <c r="E5219">
        <f t="shared" ca="1" si="683"/>
        <v>0</v>
      </c>
      <c r="H5219" t="str">
        <f t="shared" ca="1" si="684"/>
        <v>'360 GRP '!</v>
      </c>
      <c r="I5219">
        <f t="shared" ca="1" si="685"/>
        <v>0</v>
      </c>
      <c r="J5219" t="str">
        <f t="shared" ca="1" si="688"/>
        <v>'360 GRP '!</v>
      </c>
      <c r="K5219">
        <f t="shared" ca="1" si="688"/>
        <v>0</v>
      </c>
      <c r="L5219">
        <f t="shared" ca="1" si="688"/>
        <v>0</v>
      </c>
      <c r="M5219">
        <f t="shared" ca="1" si="688"/>
        <v>0</v>
      </c>
      <c r="N5219">
        <f t="shared" ca="1" si="688"/>
        <v>0</v>
      </c>
      <c r="O5219" t="str">
        <f t="shared" ca="1" si="686"/>
        <v>D:AD</v>
      </c>
      <c r="P5219" t="str">
        <f t="shared" ca="1" si="687"/>
        <v>D10:AD10</v>
      </c>
    </row>
    <row r="5220" spans="1:16">
      <c r="A5220" t="str">
        <f t="shared" si="681"/>
        <v>15</v>
      </c>
      <c r="B5220" t="str">
        <f t="shared" ca="1" si="682"/>
        <v>GRP</v>
      </c>
      <c r="C5220" t="s">
        <v>4773</v>
      </c>
      <c r="D5220" t="s">
        <v>6315</v>
      </c>
      <c r="E5220">
        <f t="shared" ca="1" si="683"/>
        <v>0</v>
      </c>
      <c r="H5220" t="str">
        <f t="shared" ca="1" si="684"/>
        <v>'360 GRP '!</v>
      </c>
      <c r="I5220">
        <f t="shared" ca="1" si="685"/>
        <v>0</v>
      </c>
      <c r="J5220" t="str">
        <f t="shared" ca="1" si="688"/>
        <v>'360 GRP '!</v>
      </c>
      <c r="K5220">
        <f t="shared" ca="1" si="688"/>
        <v>0</v>
      </c>
      <c r="L5220">
        <f t="shared" ca="1" si="688"/>
        <v>0</v>
      </c>
      <c r="M5220">
        <f t="shared" ca="1" si="688"/>
        <v>0</v>
      </c>
      <c r="N5220">
        <f t="shared" ca="1" si="688"/>
        <v>0</v>
      </c>
      <c r="O5220" t="str">
        <f t="shared" ca="1" si="686"/>
        <v>D:AD</v>
      </c>
      <c r="P5220" t="str">
        <f t="shared" ca="1" si="687"/>
        <v>D10:AD10</v>
      </c>
    </row>
    <row r="5221" spans="1:16">
      <c r="A5221" t="str">
        <f t="shared" si="681"/>
        <v>15</v>
      </c>
      <c r="B5221" t="str">
        <f t="shared" ca="1" si="682"/>
        <v>GRP</v>
      </c>
      <c r="C5221" t="s">
        <v>4774</v>
      </c>
      <c r="D5221" t="s">
        <v>6424</v>
      </c>
      <c r="E5221">
        <f t="shared" ca="1" si="683"/>
        <v>0</v>
      </c>
      <c r="H5221" t="str">
        <f t="shared" ca="1" si="684"/>
        <v>'360 GRP '!</v>
      </c>
      <c r="I5221">
        <f t="shared" ca="1" si="685"/>
        <v>0</v>
      </c>
      <c r="J5221" t="str">
        <f t="shared" ca="1" si="688"/>
        <v>'360 GRP '!</v>
      </c>
      <c r="K5221">
        <f t="shared" ca="1" si="688"/>
        <v>0</v>
      </c>
      <c r="L5221">
        <f t="shared" ca="1" si="688"/>
        <v>0</v>
      </c>
      <c r="M5221">
        <f t="shared" ca="1" si="688"/>
        <v>0</v>
      </c>
      <c r="N5221">
        <f t="shared" ca="1" si="688"/>
        <v>0</v>
      </c>
      <c r="O5221" t="str">
        <f t="shared" ca="1" si="686"/>
        <v>D:AD</v>
      </c>
      <c r="P5221" t="str">
        <f t="shared" ca="1" si="687"/>
        <v>D10:AD10</v>
      </c>
    </row>
    <row r="5222" spans="1:16">
      <c r="A5222" t="str">
        <f t="shared" si="681"/>
        <v>15</v>
      </c>
      <c r="B5222" t="str">
        <f t="shared" ca="1" si="682"/>
        <v>GRP</v>
      </c>
      <c r="C5222" t="s">
        <v>4775</v>
      </c>
      <c r="D5222" t="s">
        <v>6316</v>
      </c>
      <c r="E5222">
        <f t="shared" ca="1" si="683"/>
        <v>0</v>
      </c>
      <c r="H5222" t="str">
        <f t="shared" ca="1" si="684"/>
        <v>'360 GRP '!</v>
      </c>
      <c r="I5222">
        <f t="shared" ca="1" si="685"/>
        <v>0</v>
      </c>
      <c r="J5222" t="str">
        <f t="shared" ca="1" si="688"/>
        <v>'360 GRP '!</v>
      </c>
      <c r="K5222">
        <f t="shared" ca="1" si="688"/>
        <v>0</v>
      </c>
      <c r="L5222">
        <f t="shared" ca="1" si="688"/>
        <v>0</v>
      </c>
      <c r="M5222">
        <f t="shared" ca="1" si="688"/>
        <v>0</v>
      </c>
      <c r="N5222">
        <f t="shared" ca="1" si="688"/>
        <v>0</v>
      </c>
      <c r="O5222" t="str">
        <f t="shared" ca="1" si="686"/>
        <v>D:AD</v>
      </c>
      <c r="P5222" t="str">
        <f t="shared" ca="1" si="687"/>
        <v>D10:AD10</v>
      </c>
    </row>
    <row r="5223" spans="1:16">
      <c r="A5223" t="str">
        <f t="shared" si="681"/>
        <v>15</v>
      </c>
      <c r="B5223" t="str">
        <f t="shared" ca="1" si="682"/>
        <v>GRP</v>
      </c>
      <c r="C5223" t="s">
        <v>4776</v>
      </c>
      <c r="D5223" t="s">
        <v>6425</v>
      </c>
      <c r="E5223">
        <f t="shared" ca="1" si="683"/>
        <v>0</v>
      </c>
      <c r="H5223" t="str">
        <f t="shared" ca="1" si="684"/>
        <v>'360 GRP '!</v>
      </c>
      <c r="I5223">
        <f t="shared" ca="1" si="685"/>
        <v>0</v>
      </c>
      <c r="J5223" t="str">
        <f t="shared" ca="1" si="688"/>
        <v>'360 GRP '!</v>
      </c>
      <c r="K5223">
        <f t="shared" ca="1" si="688"/>
        <v>0</v>
      </c>
      <c r="L5223">
        <f t="shared" ca="1" si="688"/>
        <v>0</v>
      </c>
      <c r="M5223">
        <f t="shared" ca="1" si="688"/>
        <v>0</v>
      </c>
      <c r="N5223">
        <f t="shared" ca="1" si="688"/>
        <v>0</v>
      </c>
      <c r="O5223" t="str">
        <f t="shared" ca="1" si="686"/>
        <v>D:AD</v>
      </c>
      <c r="P5223" t="str">
        <f t="shared" ca="1" si="687"/>
        <v>D10:AD10</v>
      </c>
    </row>
    <row r="5224" spans="1:16">
      <c r="A5224" t="str">
        <f t="shared" si="681"/>
        <v>15</v>
      </c>
      <c r="B5224" t="str">
        <f t="shared" ca="1" si="682"/>
        <v>GRP</v>
      </c>
      <c r="C5224" t="s">
        <v>4777</v>
      </c>
      <c r="D5224" t="s">
        <v>6317</v>
      </c>
      <c r="E5224">
        <f t="shared" ca="1" si="683"/>
        <v>0</v>
      </c>
      <c r="H5224" t="str">
        <f t="shared" ca="1" si="684"/>
        <v>'360 GRP '!</v>
      </c>
      <c r="I5224">
        <f t="shared" ca="1" si="685"/>
        <v>0</v>
      </c>
      <c r="J5224" t="str">
        <f t="shared" ca="1" si="688"/>
        <v>'360 GRP '!</v>
      </c>
      <c r="K5224">
        <f t="shared" ca="1" si="688"/>
        <v>0</v>
      </c>
      <c r="L5224">
        <f t="shared" ca="1" si="688"/>
        <v>0</v>
      </c>
      <c r="M5224">
        <f t="shared" ca="1" si="688"/>
        <v>0</v>
      </c>
      <c r="N5224">
        <f t="shared" ca="1" si="688"/>
        <v>0</v>
      </c>
      <c r="O5224" t="str">
        <f t="shared" ca="1" si="686"/>
        <v>D:AD</v>
      </c>
      <c r="P5224" t="str">
        <f t="shared" ca="1" si="687"/>
        <v>D10:AD10</v>
      </c>
    </row>
    <row r="5225" spans="1:16">
      <c r="A5225" t="str">
        <f t="shared" si="681"/>
        <v>15</v>
      </c>
      <c r="B5225" t="str">
        <f t="shared" ca="1" si="682"/>
        <v>GRP</v>
      </c>
      <c r="C5225" t="s">
        <v>4778</v>
      </c>
      <c r="D5225" t="s">
        <v>6426</v>
      </c>
      <c r="E5225">
        <f t="shared" ca="1" si="683"/>
        <v>0</v>
      </c>
      <c r="H5225" t="str">
        <f t="shared" ca="1" si="684"/>
        <v>'360 GRP '!</v>
      </c>
      <c r="I5225">
        <f t="shared" ca="1" si="685"/>
        <v>0</v>
      </c>
      <c r="J5225" t="str">
        <f t="shared" ca="1" si="688"/>
        <v>'360 GRP '!</v>
      </c>
      <c r="K5225">
        <f t="shared" ca="1" si="688"/>
        <v>0</v>
      </c>
      <c r="L5225">
        <f t="shared" ca="1" si="688"/>
        <v>0</v>
      </c>
      <c r="M5225">
        <f t="shared" ca="1" si="688"/>
        <v>0</v>
      </c>
      <c r="N5225">
        <f t="shared" ca="1" si="688"/>
        <v>0</v>
      </c>
      <c r="O5225" t="str">
        <f t="shared" ca="1" si="686"/>
        <v>D:AD</v>
      </c>
      <c r="P5225" t="str">
        <f t="shared" ca="1" si="687"/>
        <v>D10:AD10</v>
      </c>
    </row>
    <row r="5226" spans="1:16">
      <c r="A5226" t="str">
        <f t="shared" si="681"/>
        <v>15</v>
      </c>
      <c r="B5226" t="str">
        <f t="shared" ca="1" si="682"/>
        <v>GRP</v>
      </c>
      <c r="C5226" t="s">
        <v>4779</v>
      </c>
      <c r="D5226" t="s">
        <v>6318</v>
      </c>
      <c r="E5226">
        <f t="shared" ca="1" si="683"/>
        <v>0</v>
      </c>
      <c r="H5226" t="str">
        <f t="shared" ca="1" si="684"/>
        <v>'360 GRP '!</v>
      </c>
      <c r="I5226">
        <f t="shared" ca="1" si="685"/>
        <v>0</v>
      </c>
      <c r="J5226" t="str">
        <f t="shared" ca="1" si="688"/>
        <v>'360 GRP '!</v>
      </c>
      <c r="K5226">
        <f t="shared" ca="1" si="688"/>
        <v>0</v>
      </c>
      <c r="L5226">
        <f t="shared" ca="1" si="688"/>
        <v>0</v>
      </c>
      <c r="M5226">
        <f t="shared" ca="1" si="688"/>
        <v>0</v>
      </c>
      <c r="N5226">
        <f t="shared" ca="1" si="688"/>
        <v>0</v>
      </c>
      <c r="O5226" t="str">
        <f t="shared" ca="1" si="686"/>
        <v>D:AD</v>
      </c>
      <c r="P5226" t="str">
        <f t="shared" ca="1" si="687"/>
        <v>D10:AD10</v>
      </c>
    </row>
    <row r="5227" spans="1:16">
      <c r="A5227" t="str">
        <f t="shared" si="681"/>
        <v>15</v>
      </c>
      <c r="B5227" t="str">
        <f t="shared" ca="1" si="682"/>
        <v>GRP</v>
      </c>
      <c r="C5227" t="s">
        <v>4780</v>
      </c>
      <c r="D5227" t="s">
        <v>6427</v>
      </c>
      <c r="E5227">
        <f t="shared" ca="1" si="683"/>
        <v>0</v>
      </c>
      <c r="H5227" t="str">
        <f t="shared" ca="1" si="684"/>
        <v>'360 GRP '!</v>
      </c>
      <c r="I5227">
        <f t="shared" ca="1" si="685"/>
        <v>0</v>
      </c>
      <c r="J5227" t="str">
        <f t="shared" ca="1" si="688"/>
        <v>'360 GRP '!</v>
      </c>
      <c r="K5227">
        <f t="shared" ca="1" si="688"/>
        <v>0</v>
      </c>
      <c r="L5227">
        <f t="shared" ca="1" si="688"/>
        <v>0</v>
      </c>
      <c r="M5227">
        <f t="shared" ca="1" si="688"/>
        <v>0</v>
      </c>
      <c r="N5227">
        <f t="shared" ca="1" si="688"/>
        <v>0</v>
      </c>
      <c r="O5227" t="str">
        <f t="shared" ca="1" si="686"/>
        <v>D:AD</v>
      </c>
      <c r="P5227" t="str">
        <f t="shared" ca="1" si="687"/>
        <v>D10:AD10</v>
      </c>
    </row>
    <row r="5228" spans="1:16">
      <c r="A5228" t="str">
        <f t="shared" si="681"/>
        <v>15</v>
      </c>
      <c r="B5228" t="str">
        <f t="shared" ca="1" si="682"/>
        <v>GRP</v>
      </c>
      <c r="C5228" t="s">
        <v>4781</v>
      </c>
      <c r="D5228" t="s">
        <v>6319</v>
      </c>
      <c r="E5228">
        <f t="shared" ca="1" si="683"/>
        <v>0</v>
      </c>
      <c r="H5228" t="str">
        <f t="shared" ca="1" si="684"/>
        <v>'360 GRP '!</v>
      </c>
      <c r="I5228">
        <f t="shared" ca="1" si="685"/>
        <v>0</v>
      </c>
      <c r="J5228" t="str">
        <f t="shared" ca="1" si="688"/>
        <v>'360 GRP '!</v>
      </c>
      <c r="K5228">
        <f t="shared" ca="1" si="688"/>
        <v>0</v>
      </c>
      <c r="L5228">
        <f t="shared" ca="1" si="688"/>
        <v>0</v>
      </c>
      <c r="M5228">
        <f t="shared" ca="1" si="688"/>
        <v>0</v>
      </c>
      <c r="N5228">
        <f t="shared" ca="1" si="688"/>
        <v>0</v>
      </c>
      <c r="O5228" t="str">
        <f t="shared" ca="1" si="686"/>
        <v>D:AD</v>
      </c>
      <c r="P5228" t="str">
        <f t="shared" ca="1" si="687"/>
        <v>D10:AD10</v>
      </c>
    </row>
    <row r="5229" spans="1:16">
      <c r="A5229" t="str">
        <f t="shared" si="681"/>
        <v>15</v>
      </c>
      <c r="B5229" t="str">
        <f t="shared" ca="1" si="682"/>
        <v>GRP</v>
      </c>
      <c r="C5229" t="s">
        <v>590</v>
      </c>
      <c r="D5229" t="s">
        <v>6248</v>
      </c>
      <c r="E5229">
        <f t="shared" ca="1" si="683"/>
        <v>0</v>
      </c>
      <c r="H5229" t="str">
        <f t="shared" ca="1" si="684"/>
        <v>'360 GRP '!</v>
      </c>
      <c r="I5229">
        <f t="shared" ca="1" si="685"/>
        <v>0</v>
      </c>
      <c r="J5229" t="str">
        <f t="shared" ca="1" si="688"/>
        <v>'360 GRP '!</v>
      </c>
      <c r="K5229">
        <f t="shared" ca="1" si="688"/>
        <v>0</v>
      </c>
      <c r="L5229">
        <f t="shared" ca="1" si="688"/>
        <v>0</v>
      </c>
      <c r="M5229">
        <f t="shared" ca="1" si="688"/>
        <v>0</v>
      </c>
      <c r="N5229">
        <f t="shared" ca="1" si="688"/>
        <v>0</v>
      </c>
      <c r="O5229" t="str">
        <f t="shared" ca="1" si="686"/>
        <v>D:AD</v>
      </c>
      <c r="P5229" t="str">
        <f t="shared" ca="1" si="687"/>
        <v>D10:AD10</v>
      </c>
    </row>
    <row r="5230" spans="1:16">
      <c r="A5230" t="str">
        <f t="shared" si="681"/>
        <v>15</v>
      </c>
      <c r="B5230" t="str">
        <f t="shared" ca="1" si="682"/>
        <v>GRP</v>
      </c>
      <c r="C5230" t="s">
        <v>393</v>
      </c>
      <c r="D5230" t="s">
        <v>6249</v>
      </c>
      <c r="E5230">
        <f t="shared" ca="1" si="683"/>
        <v>0</v>
      </c>
      <c r="H5230" t="str">
        <f t="shared" ca="1" si="684"/>
        <v>'360 GRP '!</v>
      </c>
      <c r="I5230">
        <f t="shared" ca="1" si="685"/>
        <v>0</v>
      </c>
      <c r="J5230" t="str">
        <f t="shared" ca="1" si="688"/>
        <v>'360 GRP '!</v>
      </c>
      <c r="K5230">
        <f t="shared" ca="1" si="688"/>
        <v>0</v>
      </c>
      <c r="L5230">
        <f t="shared" ca="1" si="688"/>
        <v>0</v>
      </c>
      <c r="M5230">
        <f t="shared" ca="1" si="688"/>
        <v>0</v>
      </c>
      <c r="N5230">
        <f t="shared" ca="1" si="688"/>
        <v>0</v>
      </c>
      <c r="O5230" t="str">
        <f t="shared" ca="1" si="686"/>
        <v>D:AD</v>
      </c>
      <c r="P5230" t="str">
        <f t="shared" ca="1" si="687"/>
        <v>D10:AD10</v>
      </c>
    </row>
    <row r="5231" spans="1:16">
      <c r="A5231" t="str">
        <f t="shared" si="681"/>
        <v>15</v>
      </c>
      <c r="B5231" t="str">
        <f t="shared" ca="1" si="682"/>
        <v>GRP</v>
      </c>
      <c r="C5231" t="s">
        <v>394</v>
      </c>
      <c r="D5231" t="s">
        <v>6250</v>
      </c>
      <c r="E5231">
        <f t="shared" ca="1" si="683"/>
        <v>0</v>
      </c>
      <c r="H5231" t="str">
        <f t="shared" ca="1" si="684"/>
        <v>'360 GRP '!</v>
      </c>
      <c r="I5231">
        <f t="shared" ca="1" si="685"/>
        <v>0</v>
      </c>
      <c r="J5231" t="str">
        <f t="shared" ca="1" si="688"/>
        <v>'360 GRP '!</v>
      </c>
      <c r="K5231">
        <f t="shared" ca="1" si="688"/>
        <v>0</v>
      </c>
      <c r="L5231">
        <f t="shared" ca="1" si="688"/>
        <v>0</v>
      </c>
      <c r="M5231">
        <f t="shared" ca="1" si="688"/>
        <v>0</v>
      </c>
      <c r="N5231">
        <f t="shared" ca="1" si="688"/>
        <v>0</v>
      </c>
      <c r="O5231" t="str">
        <f t="shared" ca="1" si="686"/>
        <v>D:AD</v>
      </c>
      <c r="P5231" t="str">
        <f t="shared" ca="1" si="687"/>
        <v>D10:AD10</v>
      </c>
    </row>
    <row r="5232" spans="1:16">
      <c r="A5232" t="str">
        <f t="shared" si="681"/>
        <v>15</v>
      </c>
      <c r="B5232" t="str">
        <f t="shared" ca="1" si="682"/>
        <v>GRP</v>
      </c>
      <c r="C5232" t="s">
        <v>591</v>
      </c>
      <c r="D5232" t="s">
        <v>6251</v>
      </c>
      <c r="E5232">
        <f t="shared" ca="1" si="683"/>
        <v>0</v>
      </c>
      <c r="H5232" t="str">
        <f t="shared" ca="1" si="684"/>
        <v>'360 GRP '!</v>
      </c>
      <c r="I5232">
        <f t="shared" ca="1" si="685"/>
        <v>0</v>
      </c>
      <c r="J5232" t="str">
        <f t="shared" ca="1" si="688"/>
        <v>'360 GRP '!</v>
      </c>
      <c r="K5232">
        <f t="shared" ca="1" si="688"/>
        <v>0</v>
      </c>
      <c r="L5232">
        <f t="shared" ca="1" si="688"/>
        <v>0</v>
      </c>
      <c r="M5232">
        <f t="shared" ca="1" si="688"/>
        <v>0</v>
      </c>
      <c r="N5232">
        <f t="shared" ca="1" si="688"/>
        <v>0</v>
      </c>
      <c r="O5232" t="str">
        <f t="shared" ca="1" si="686"/>
        <v>D:AD</v>
      </c>
      <c r="P5232" t="str">
        <f t="shared" ca="1" si="687"/>
        <v>D10:AD10</v>
      </c>
    </row>
    <row r="5233" spans="1:16">
      <c r="A5233" t="str">
        <f t="shared" si="681"/>
        <v>15</v>
      </c>
      <c r="B5233" t="str">
        <f t="shared" ca="1" si="682"/>
        <v>GRP</v>
      </c>
      <c r="C5233" t="s">
        <v>395</v>
      </c>
      <c r="D5233" t="s">
        <v>6252</v>
      </c>
      <c r="E5233">
        <f t="shared" ca="1" si="683"/>
        <v>0</v>
      </c>
      <c r="H5233" t="str">
        <f t="shared" ca="1" si="684"/>
        <v>'360 GRP '!</v>
      </c>
      <c r="I5233">
        <f t="shared" ca="1" si="685"/>
        <v>0</v>
      </c>
      <c r="J5233" t="str">
        <f t="shared" ca="1" si="688"/>
        <v>'360 GRP '!</v>
      </c>
      <c r="K5233">
        <f t="shared" ca="1" si="688"/>
        <v>0</v>
      </c>
      <c r="L5233">
        <f t="shared" ca="1" si="688"/>
        <v>0</v>
      </c>
      <c r="M5233">
        <f t="shared" ca="1" si="688"/>
        <v>0</v>
      </c>
      <c r="N5233">
        <f t="shared" ca="1" si="688"/>
        <v>0</v>
      </c>
      <c r="O5233" t="str">
        <f t="shared" ca="1" si="686"/>
        <v>D:AD</v>
      </c>
      <c r="P5233" t="str">
        <f t="shared" ca="1" si="687"/>
        <v>D10:AD10</v>
      </c>
    </row>
    <row r="5234" spans="1:16">
      <c r="A5234" t="str">
        <f t="shared" si="681"/>
        <v>15</v>
      </c>
      <c r="B5234" t="str">
        <f t="shared" ca="1" si="682"/>
        <v>GRP</v>
      </c>
      <c r="C5234" t="s">
        <v>396</v>
      </c>
      <c r="D5234" t="s">
        <v>6253</v>
      </c>
      <c r="E5234">
        <f t="shared" ca="1" si="683"/>
        <v>0</v>
      </c>
      <c r="H5234" t="str">
        <f t="shared" ca="1" si="684"/>
        <v>'360 GRP '!</v>
      </c>
      <c r="I5234">
        <f t="shared" ca="1" si="685"/>
        <v>0</v>
      </c>
      <c r="J5234" t="str">
        <f t="shared" ca="1" si="688"/>
        <v>'360 GRP '!</v>
      </c>
      <c r="K5234">
        <f t="shared" ca="1" si="688"/>
        <v>0</v>
      </c>
      <c r="L5234">
        <f t="shared" ca="1" si="688"/>
        <v>0</v>
      </c>
      <c r="M5234">
        <f t="shared" ca="1" si="688"/>
        <v>0</v>
      </c>
      <c r="N5234">
        <f t="shared" ca="1" si="688"/>
        <v>0</v>
      </c>
      <c r="O5234" t="str">
        <f t="shared" ca="1" si="686"/>
        <v>D:AD</v>
      </c>
      <c r="P5234" t="str">
        <f t="shared" ca="1" si="687"/>
        <v>D10:AD10</v>
      </c>
    </row>
    <row r="5235" spans="1:16">
      <c r="A5235" t="str">
        <f t="shared" si="681"/>
        <v>15</v>
      </c>
      <c r="B5235" t="str">
        <f t="shared" ca="1" si="682"/>
        <v>GRP</v>
      </c>
      <c r="C5235" t="s">
        <v>397</v>
      </c>
      <c r="D5235" t="s">
        <v>6254</v>
      </c>
      <c r="E5235">
        <f t="shared" ca="1" si="683"/>
        <v>0</v>
      </c>
      <c r="H5235" t="str">
        <f t="shared" ca="1" si="684"/>
        <v>'360 GRP '!</v>
      </c>
      <c r="I5235">
        <f t="shared" ca="1" si="685"/>
        <v>0</v>
      </c>
      <c r="J5235" t="str">
        <f t="shared" ca="1" si="688"/>
        <v>'360 GRP '!</v>
      </c>
      <c r="K5235">
        <f t="shared" ca="1" si="688"/>
        <v>0</v>
      </c>
      <c r="L5235">
        <f t="shared" ca="1" si="688"/>
        <v>0</v>
      </c>
      <c r="M5235">
        <f t="shared" ca="1" si="688"/>
        <v>0</v>
      </c>
      <c r="N5235">
        <f t="shared" ca="1" si="688"/>
        <v>0</v>
      </c>
      <c r="O5235" t="str">
        <f t="shared" ca="1" si="686"/>
        <v>D:AD</v>
      </c>
      <c r="P5235" t="str">
        <f t="shared" ca="1" si="687"/>
        <v>D10:AD10</v>
      </c>
    </row>
    <row r="5236" spans="1:16">
      <c r="A5236" t="str">
        <f t="shared" si="681"/>
        <v>15</v>
      </c>
      <c r="B5236" t="str">
        <f t="shared" ca="1" si="682"/>
        <v>GRP</v>
      </c>
      <c r="C5236" t="s">
        <v>398</v>
      </c>
      <c r="D5236" t="s">
        <v>6255</v>
      </c>
      <c r="E5236">
        <f t="shared" ca="1" si="683"/>
        <v>0</v>
      </c>
      <c r="H5236" t="str">
        <f t="shared" ca="1" si="684"/>
        <v>'360 GRP '!</v>
      </c>
      <c r="I5236">
        <f t="shared" ca="1" si="685"/>
        <v>0</v>
      </c>
      <c r="J5236" t="str">
        <f t="shared" ca="1" si="688"/>
        <v>'360 GRP '!</v>
      </c>
      <c r="K5236">
        <f t="shared" ca="1" si="688"/>
        <v>0</v>
      </c>
      <c r="L5236">
        <f t="shared" ca="1" si="688"/>
        <v>0</v>
      </c>
      <c r="M5236">
        <f t="shared" ca="1" si="688"/>
        <v>0</v>
      </c>
      <c r="N5236">
        <f t="shared" ca="1" si="688"/>
        <v>0</v>
      </c>
      <c r="O5236" t="str">
        <f t="shared" ca="1" si="686"/>
        <v>D:AD</v>
      </c>
      <c r="P5236" t="str">
        <f t="shared" ca="1" si="687"/>
        <v>D10:AD10</v>
      </c>
    </row>
    <row r="5237" spans="1:16">
      <c r="A5237" t="str">
        <f t="shared" si="681"/>
        <v>15</v>
      </c>
      <c r="B5237" t="str">
        <f t="shared" ca="1" si="682"/>
        <v>GRP</v>
      </c>
      <c r="C5237" t="s">
        <v>605</v>
      </c>
      <c r="D5237" t="s">
        <v>6256</v>
      </c>
      <c r="E5237">
        <f t="shared" ca="1" si="683"/>
        <v>0</v>
      </c>
      <c r="H5237" t="str">
        <f t="shared" ca="1" si="684"/>
        <v>'360 GRP '!</v>
      </c>
      <c r="I5237">
        <f t="shared" ca="1" si="685"/>
        <v>0</v>
      </c>
      <c r="J5237" t="str">
        <f t="shared" ca="1" si="688"/>
        <v>'360 GRP '!</v>
      </c>
      <c r="K5237">
        <f t="shared" ca="1" si="688"/>
        <v>0</v>
      </c>
      <c r="L5237">
        <f t="shared" ca="1" si="688"/>
        <v>0</v>
      </c>
      <c r="M5237">
        <f t="shared" ca="1" si="688"/>
        <v>0</v>
      </c>
      <c r="N5237">
        <f t="shared" ca="1" si="688"/>
        <v>0</v>
      </c>
      <c r="O5237" t="str">
        <f t="shared" ca="1" si="686"/>
        <v>D:AD</v>
      </c>
      <c r="P5237" t="str">
        <f t="shared" ca="1" si="687"/>
        <v>D10:AD10</v>
      </c>
    </row>
    <row r="5238" spans="1:16">
      <c r="A5238" t="str">
        <f t="shared" si="681"/>
        <v>15</v>
      </c>
      <c r="B5238" t="str">
        <f t="shared" ca="1" si="682"/>
        <v>GRP</v>
      </c>
      <c r="C5238" t="s">
        <v>592</v>
      </c>
      <c r="D5238" t="s">
        <v>6257</v>
      </c>
      <c r="E5238">
        <f t="shared" ca="1" si="683"/>
        <v>0</v>
      </c>
      <c r="H5238" t="str">
        <f t="shared" ca="1" si="684"/>
        <v>'360 GRP '!</v>
      </c>
      <c r="I5238">
        <f t="shared" ca="1" si="685"/>
        <v>0</v>
      </c>
      <c r="J5238" t="str">
        <f t="shared" ca="1" si="688"/>
        <v>'360 GRP '!</v>
      </c>
      <c r="K5238">
        <f t="shared" ca="1" si="688"/>
        <v>0</v>
      </c>
      <c r="L5238">
        <f t="shared" ca="1" si="688"/>
        <v>0</v>
      </c>
      <c r="M5238">
        <f t="shared" ca="1" si="688"/>
        <v>0</v>
      </c>
      <c r="N5238">
        <f t="shared" ca="1" si="688"/>
        <v>0</v>
      </c>
      <c r="O5238" t="str">
        <f t="shared" ca="1" si="686"/>
        <v>D:AD</v>
      </c>
      <c r="P5238" t="str">
        <f t="shared" ca="1" si="687"/>
        <v>D10:AD10</v>
      </c>
    </row>
    <row r="5239" spans="1:16">
      <c r="A5239" t="str">
        <f t="shared" si="681"/>
        <v>15</v>
      </c>
      <c r="B5239" t="str">
        <f t="shared" ca="1" si="682"/>
        <v>GRP</v>
      </c>
      <c r="C5239" t="s">
        <v>408</v>
      </c>
      <c r="D5239" t="s">
        <v>6413</v>
      </c>
      <c r="E5239">
        <f t="shared" ca="1" si="683"/>
        <v>0</v>
      </c>
      <c r="H5239" t="str">
        <f t="shared" ca="1" si="684"/>
        <v>'360 GRP '!</v>
      </c>
      <c r="I5239">
        <f t="shared" ca="1" si="685"/>
        <v>0</v>
      </c>
      <c r="J5239" t="str">
        <f t="shared" ca="1" si="688"/>
        <v>'360 GRP '!</v>
      </c>
      <c r="K5239">
        <f t="shared" ca="1" si="688"/>
        <v>0</v>
      </c>
      <c r="L5239">
        <f t="shared" ca="1" si="688"/>
        <v>0</v>
      </c>
      <c r="M5239">
        <f t="shared" ca="1" si="688"/>
        <v>0</v>
      </c>
      <c r="N5239">
        <f t="shared" ca="1" si="688"/>
        <v>0</v>
      </c>
      <c r="O5239" t="str">
        <f t="shared" ca="1" si="686"/>
        <v>D:AD</v>
      </c>
      <c r="P5239" t="str">
        <f t="shared" ca="1" si="687"/>
        <v>D10:AD10</v>
      </c>
    </row>
    <row r="5240" spans="1:16">
      <c r="A5240" t="str">
        <f t="shared" si="681"/>
        <v>15</v>
      </c>
      <c r="B5240" t="str">
        <f t="shared" ca="1" si="682"/>
        <v>GRP</v>
      </c>
      <c r="C5240" t="s">
        <v>402</v>
      </c>
      <c r="D5240" t="s">
        <v>6414</v>
      </c>
      <c r="E5240">
        <f t="shared" ca="1" si="683"/>
        <v>0</v>
      </c>
      <c r="H5240" t="str">
        <f t="shared" ca="1" si="684"/>
        <v>'360 GRP '!</v>
      </c>
      <c r="I5240">
        <f t="shared" ca="1" si="685"/>
        <v>0</v>
      </c>
      <c r="J5240" t="str">
        <f t="shared" ca="1" si="688"/>
        <v>'360 GRP '!</v>
      </c>
      <c r="K5240">
        <f t="shared" ca="1" si="688"/>
        <v>0</v>
      </c>
      <c r="L5240">
        <f t="shared" ca="1" si="688"/>
        <v>0</v>
      </c>
      <c r="M5240">
        <f t="shared" ca="1" si="688"/>
        <v>0</v>
      </c>
      <c r="N5240">
        <f t="shared" ca="1" si="688"/>
        <v>0</v>
      </c>
      <c r="O5240" t="str">
        <f t="shared" ca="1" si="686"/>
        <v>D:AD</v>
      </c>
      <c r="P5240" t="str">
        <f t="shared" ca="1" si="687"/>
        <v>D10:AD10</v>
      </c>
    </row>
    <row r="5241" spans="1:16">
      <c r="A5241" t="str">
        <f t="shared" ref="A5241:A5304" si="689">MID(D5241,LEN(C5241)+2,LEN(D5241)-LEN(C5241))</f>
        <v>15</v>
      </c>
      <c r="B5241" t="str">
        <f t="shared" ref="B5241:B5304" ca="1" si="690">VLOOKUP(H5241,$A$1:$K$6,11,FALSE)</f>
        <v>GRP</v>
      </c>
      <c r="C5241" t="s">
        <v>403</v>
      </c>
      <c r="D5241" t="s">
        <v>6415</v>
      </c>
      <c r="E5241">
        <f t="shared" ca="1" si="683"/>
        <v>0</v>
      </c>
      <c r="H5241" t="str">
        <f t="shared" ca="1" si="684"/>
        <v>'360 GRP '!</v>
      </c>
      <c r="I5241">
        <f t="shared" ca="1" si="685"/>
        <v>0</v>
      </c>
      <c r="J5241" t="str">
        <f t="shared" ca="1" si="688"/>
        <v>'360 GRP '!</v>
      </c>
      <c r="K5241">
        <f t="shared" ca="1" si="688"/>
        <v>0</v>
      </c>
      <c r="L5241">
        <f t="shared" ca="1" si="688"/>
        <v>0</v>
      </c>
      <c r="M5241">
        <f t="shared" ca="1" si="688"/>
        <v>0</v>
      </c>
      <c r="N5241">
        <f t="shared" ca="1" si="688"/>
        <v>0</v>
      </c>
      <c r="O5241" t="str">
        <f t="shared" ca="1" si="686"/>
        <v>D:AD</v>
      </c>
      <c r="P5241" t="str">
        <f t="shared" ca="1" si="687"/>
        <v>D10:AD10</v>
      </c>
    </row>
    <row r="5242" spans="1:16">
      <c r="A5242" t="str">
        <f t="shared" si="689"/>
        <v>15</v>
      </c>
      <c r="B5242" t="str">
        <f t="shared" ca="1" si="690"/>
        <v>GRP</v>
      </c>
      <c r="C5242" t="s">
        <v>404</v>
      </c>
      <c r="D5242" t="s">
        <v>6416</v>
      </c>
      <c r="E5242">
        <f t="shared" ref="E5242:E5305" ca="1" si="691">IFERROR(VLOOKUP(C5242,INDIRECT($H5242&amp;$O5242),MATCH($A5242,INDIRECT($H5242&amp;$P5242),0),FALSE),0)</f>
        <v>0</v>
      </c>
      <c r="H5242" t="str">
        <f t="shared" ref="H5242:H5305" ca="1" si="692">IF(I5242&lt;&gt;0,I5242,IF(J5242&lt;&gt;0,J5242,IF(K5242&lt;&gt;0,K5242,IF(L5242&lt;&gt;0,L5242,IF(M5242&lt;&gt;0,M5242,N5242)))))</f>
        <v>'360 GRP '!</v>
      </c>
      <c r="I5242">
        <f t="shared" ref="I5242:I5305" ca="1" si="693">IF(IFERROR(VLOOKUP(C5242,INDIRECT($I$14&amp;"D:D"),1,FALSE),0)&lt;&gt;0,I$14,0)</f>
        <v>0</v>
      </c>
      <c r="J5242" t="str">
        <f t="shared" ca="1" si="688"/>
        <v>'360 GRP '!</v>
      </c>
      <c r="K5242">
        <f t="shared" ca="1" si="688"/>
        <v>0</v>
      </c>
      <c r="L5242">
        <f t="shared" ca="1" si="688"/>
        <v>0</v>
      </c>
      <c r="M5242">
        <f t="shared" ca="1" si="688"/>
        <v>0</v>
      </c>
      <c r="N5242">
        <f t="shared" ca="1" si="688"/>
        <v>0</v>
      </c>
      <c r="O5242" t="str">
        <f t="shared" ca="1" si="686"/>
        <v>D:AD</v>
      </c>
      <c r="P5242" t="str">
        <f t="shared" ca="1" si="687"/>
        <v>D10:AD10</v>
      </c>
    </row>
    <row r="5243" spans="1:16">
      <c r="A5243" t="str">
        <f t="shared" si="689"/>
        <v>15</v>
      </c>
      <c r="B5243" t="str">
        <f t="shared" ca="1" si="690"/>
        <v>GRP</v>
      </c>
      <c r="C5243" t="s">
        <v>405</v>
      </c>
      <c r="D5243" t="s">
        <v>6417</v>
      </c>
      <c r="E5243">
        <f t="shared" ca="1" si="691"/>
        <v>0</v>
      </c>
      <c r="H5243" t="str">
        <f t="shared" ca="1" si="692"/>
        <v>'360 GRP '!</v>
      </c>
      <c r="I5243">
        <f t="shared" ca="1" si="693"/>
        <v>0</v>
      </c>
      <c r="J5243" t="str">
        <f t="shared" ca="1" si="688"/>
        <v>'360 GRP '!</v>
      </c>
      <c r="K5243">
        <f t="shared" ca="1" si="688"/>
        <v>0</v>
      </c>
      <c r="L5243">
        <f t="shared" ca="1" si="688"/>
        <v>0</v>
      </c>
      <c r="M5243">
        <f t="shared" ca="1" si="688"/>
        <v>0</v>
      </c>
      <c r="N5243">
        <f t="shared" ca="1" si="688"/>
        <v>0</v>
      </c>
      <c r="O5243" t="str">
        <f t="shared" ca="1" si="686"/>
        <v>D:AD</v>
      </c>
      <c r="P5243" t="str">
        <f t="shared" ca="1" si="687"/>
        <v>D10:AD10</v>
      </c>
    </row>
    <row r="5244" spans="1:16">
      <c r="A5244" t="str">
        <f t="shared" si="689"/>
        <v>15</v>
      </c>
      <c r="B5244" t="str">
        <f t="shared" ca="1" si="690"/>
        <v>GRP</v>
      </c>
      <c r="C5244" t="s">
        <v>399</v>
      </c>
      <c r="D5244" t="s">
        <v>6418</v>
      </c>
      <c r="E5244">
        <f t="shared" ca="1" si="691"/>
        <v>0</v>
      </c>
      <c r="H5244" t="str">
        <f t="shared" ca="1" si="692"/>
        <v>'360 GRP '!</v>
      </c>
      <c r="I5244">
        <f t="shared" ca="1" si="693"/>
        <v>0</v>
      </c>
      <c r="J5244" t="str">
        <f t="shared" ca="1" si="688"/>
        <v>'360 GRP '!</v>
      </c>
      <c r="K5244">
        <f t="shared" ca="1" si="688"/>
        <v>0</v>
      </c>
      <c r="L5244">
        <f t="shared" ca="1" si="688"/>
        <v>0</v>
      </c>
      <c r="M5244">
        <f t="shared" ca="1" si="688"/>
        <v>0</v>
      </c>
      <c r="N5244">
        <f t="shared" ca="1" si="688"/>
        <v>0</v>
      </c>
      <c r="O5244" t="str">
        <f t="shared" ca="1" si="686"/>
        <v>D:AD</v>
      </c>
      <c r="P5244" t="str">
        <f t="shared" ca="1" si="687"/>
        <v>D10:AD10</v>
      </c>
    </row>
    <row r="5245" spans="1:16">
      <c r="A5245" t="str">
        <f t="shared" si="689"/>
        <v>15</v>
      </c>
      <c r="B5245" t="str">
        <f t="shared" ca="1" si="690"/>
        <v>GRP</v>
      </c>
      <c r="C5245" t="s">
        <v>406</v>
      </c>
      <c r="D5245" t="s">
        <v>6419</v>
      </c>
      <c r="E5245">
        <f t="shared" ca="1" si="691"/>
        <v>0</v>
      </c>
      <c r="H5245" t="str">
        <f t="shared" ca="1" si="692"/>
        <v>'360 GRP '!</v>
      </c>
      <c r="I5245">
        <f t="shared" ca="1" si="693"/>
        <v>0</v>
      </c>
      <c r="J5245" t="str">
        <f t="shared" ca="1" si="688"/>
        <v>'360 GRP '!</v>
      </c>
      <c r="K5245">
        <f t="shared" ca="1" si="688"/>
        <v>0</v>
      </c>
      <c r="L5245">
        <f t="shared" ca="1" si="688"/>
        <v>0</v>
      </c>
      <c r="M5245">
        <f t="shared" ca="1" si="688"/>
        <v>0</v>
      </c>
      <c r="N5245">
        <f t="shared" ca="1" si="688"/>
        <v>0</v>
      </c>
      <c r="O5245" t="str">
        <f t="shared" ca="1" si="686"/>
        <v>D:AD</v>
      </c>
      <c r="P5245" t="str">
        <f t="shared" ca="1" si="687"/>
        <v>D10:AD10</v>
      </c>
    </row>
    <row r="5246" spans="1:16">
      <c r="A5246" t="str">
        <f t="shared" si="689"/>
        <v>15</v>
      </c>
      <c r="B5246" t="str">
        <f t="shared" ca="1" si="690"/>
        <v>GRP</v>
      </c>
      <c r="C5246" t="s">
        <v>407</v>
      </c>
      <c r="D5246" t="s">
        <v>6423</v>
      </c>
      <c r="E5246">
        <f t="shared" ca="1" si="691"/>
        <v>0</v>
      </c>
      <c r="H5246" t="str">
        <f t="shared" ca="1" si="692"/>
        <v>'360 GRP '!</v>
      </c>
      <c r="I5246">
        <f t="shared" ca="1" si="693"/>
        <v>0</v>
      </c>
      <c r="J5246" t="str">
        <f t="shared" ca="1" si="688"/>
        <v>'360 GRP '!</v>
      </c>
      <c r="K5246">
        <f t="shared" ca="1" si="688"/>
        <v>0</v>
      </c>
      <c r="L5246">
        <f t="shared" ca="1" si="688"/>
        <v>0</v>
      </c>
      <c r="M5246">
        <f t="shared" ca="1" si="688"/>
        <v>0</v>
      </c>
      <c r="N5246">
        <f t="shared" ca="1" si="688"/>
        <v>0</v>
      </c>
      <c r="O5246" t="str">
        <f t="shared" ca="1" si="686"/>
        <v>D:AD</v>
      </c>
      <c r="P5246" t="str">
        <f t="shared" ca="1" si="687"/>
        <v>D10:AD10</v>
      </c>
    </row>
    <row r="5247" spans="1:16">
      <c r="A5247" t="str">
        <f t="shared" si="689"/>
        <v>15</v>
      </c>
      <c r="B5247" t="str">
        <f t="shared" ca="1" si="690"/>
        <v>GRP</v>
      </c>
      <c r="C5247" t="s">
        <v>400</v>
      </c>
      <c r="D5247" t="s">
        <v>6422</v>
      </c>
      <c r="E5247">
        <f t="shared" ca="1" si="691"/>
        <v>0</v>
      </c>
      <c r="H5247" t="str">
        <f t="shared" ca="1" si="692"/>
        <v>'360 GRP '!</v>
      </c>
      <c r="I5247">
        <f t="shared" ca="1" si="693"/>
        <v>0</v>
      </c>
      <c r="J5247" t="str">
        <f t="shared" ca="1" si="688"/>
        <v>'360 GRP '!</v>
      </c>
      <c r="K5247">
        <f t="shared" ca="1" si="688"/>
        <v>0</v>
      </c>
      <c r="L5247">
        <f t="shared" ca="1" si="688"/>
        <v>0</v>
      </c>
      <c r="M5247">
        <f t="shared" ca="1" si="688"/>
        <v>0</v>
      </c>
      <c r="N5247">
        <f t="shared" ca="1" si="688"/>
        <v>0</v>
      </c>
      <c r="O5247" t="str">
        <f t="shared" ca="1" si="686"/>
        <v>D:AD</v>
      </c>
      <c r="P5247" t="str">
        <f t="shared" ca="1" si="687"/>
        <v>D10:AD10</v>
      </c>
    </row>
    <row r="5248" spans="1:16">
      <c r="A5248" t="str">
        <f t="shared" si="689"/>
        <v>15</v>
      </c>
      <c r="B5248" t="str">
        <f t="shared" ca="1" si="690"/>
        <v>GRP</v>
      </c>
      <c r="C5248" t="s">
        <v>401</v>
      </c>
      <c r="D5248" t="s">
        <v>6420</v>
      </c>
      <c r="E5248">
        <f t="shared" ca="1" si="691"/>
        <v>0</v>
      </c>
      <c r="H5248" t="str">
        <f t="shared" ca="1" si="692"/>
        <v>'360 GRP '!</v>
      </c>
      <c r="I5248">
        <f t="shared" ca="1" si="693"/>
        <v>0</v>
      </c>
      <c r="J5248" t="str">
        <f t="shared" ca="1" si="688"/>
        <v>'360 GRP '!</v>
      </c>
      <c r="K5248">
        <f t="shared" ca="1" si="688"/>
        <v>0</v>
      </c>
      <c r="L5248">
        <f t="shared" ca="1" si="688"/>
        <v>0</v>
      </c>
      <c r="M5248">
        <f t="shared" ca="1" si="688"/>
        <v>0</v>
      </c>
      <c r="N5248">
        <f t="shared" ca="1" si="688"/>
        <v>0</v>
      </c>
      <c r="O5248" t="str">
        <f t="shared" ca="1" si="686"/>
        <v>D:AD</v>
      </c>
      <c r="P5248" t="str">
        <f t="shared" ca="1" si="687"/>
        <v>D10:AD10</v>
      </c>
    </row>
    <row r="5249" spans="1:16">
      <c r="A5249" t="str">
        <f t="shared" si="689"/>
        <v>15</v>
      </c>
      <c r="B5249" t="str">
        <f t="shared" ca="1" si="690"/>
        <v>GRP</v>
      </c>
      <c r="C5249" t="s">
        <v>409</v>
      </c>
      <c r="D5249" t="s">
        <v>6421</v>
      </c>
      <c r="E5249">
        <f t="shared" ca="1" si="691"/>
        <v>0</v>
      </c>
      <c r="H5249" t="str">
        <f t="shared" ca="1" si="692"/>
        <v>'360 GRP '!</v>
      </c>
      <c r="I5249">
        <f t="shared" ca="1" si="693"/>
        <v>0</v>
      </c>
      <c r="J5249" t="str">
        <f t="shared" ca="1" si="688"/>
        <v>'360 GRP '!</v>
      </c>
      <c r="K5249">
        <f t="shared" ca="1" si="688"/>
        <v>0</v>
      </c>
      <c r="L5249">
        <f t="shared" ca="1" si="688"/>
        <v>0</v>
      </c>
      <c r="M5249">
        <f t="shared" ca="1" si="688"/>
        <v>0</v>
      </c>
      <c r="N5249">
        <f t="shared" ca="1" si="688"/>
        <v>0</v>
      </c>
      <c r="O5249" t="str">
        <f t="shared" ca="1" si="686"/>
        <v>D:AD</v>
      </c>
      <c r="P5249" t="str">
        <f t="shared" ca="1" si="687"/>
        <v>D10:AD10</v>
      </c>
    </row>
    <row r="5250" spans="1:16">
      <c r="A5250" t="str">
        <f t="shared" si="689"/>
        <v>15</v>
      </c>
      <c r="B5250" t="str">
        <f t="shared" ca="1" si="690"/>
        <v>GRP</v>
      </c>
      <c r="C5250" t="s">
        <v>5147</v>
      </c>
      <c r="D5250" t="s">
        <v>6320</v>
      </c>
      <c r="E5250">
        <f t="shared" ca="1" si="691"/>
        <v>0</v>
      </c>
      <c r="H5250" t="str">
        <f t="shared" ca="1" si="692"/>
        <v>'360 GRP '!</v>
      </c>
      <c r="I5250">
        <f t="shared" ca="1" si="693"/>
        <v>0</v>
      </c>
      <c r="J5250" t="str">
        <f t="shared" ca="1" si="688"/>
        <v>'360 GRP '!</v>
      </c>
      <c r="K5250">
        <f t="shared" ca="1" si="688"/>
        <v>0</v>
      </c>
      <c r="L5250">
        <f t="shared" ca="1" si="688"/>
        <v>0</v>
      </c>
      <c r="M5250">
        <f t="shared" ca="1" si="688"/>
        <v>0</v>
      </c>
      <c r="N5250">
        <f t="shared" ca="1" si="688"/>
        <v>0</v>
      </c>
      <c r="O5250" t="str">
        <f t="shared" ca="1" si="686"/>
        <v>D:AD</v>
      </c>
      <c r="P5250" t="str">
        <f t="shared" ca="1" si="687"/>
        <v>D10:AD10</v>
      </c>
    </row>
    <row r="5251" spans="1:16">
      <c r="A5251" t="str">
        <f t="shared" si="689"/>
        <v>15</v>
      </c>
      <c r="B5251" t="e">
        <f t="shared" ca="1" si="690"/>
        <v>#N/A</v>
      </c>
      <c r="C5251" t="s">
        <v>5148</v>
      </c>
      <c r="D5251" t="s">
        <v>6258</v>
      </c>
      <c r="E5251">
        <f t="shared" ca="1" si="691"/>
        <v>0</v>
      </c>
      <c r="H5251">
        <f t="shared" ca="1" si="692"/>
        <v>0</v>
      </c>
      <c r="I5251">
        <f t="shared" ca="1" si="693"/>
        <v>0</v>
      </c>
      <c r="J5251">
        <f t="shared" ca="1" si="688"/>
        <v>0</v>
      </c>
      <c r="K5251">
        <f t="shared" ca="1" si="688"/>
        <v>0</v>
      </c>
      <c r="L5251">
        <f t="shared" ca="1" si="688"/>
        <v>0</v>
      </c>
      <c r="M5251">
        <f t="shared" ca="1" si="688"/>
        <v>0</v>
      </c>
      <c r="N5251">
        <f t="shared" ca="1" si="688"/>
        <v>0</v>
      </c>
      <c r="O5251" t="e">
        <f t="shared" ca="1" si="686"/>
        <v>#N/A</v>
      </c>
      <c r="P5251" t="e">
        <f t="shared" ca="1" si="687"/>
        <v>#N/A</v>
      </c>
    </row>
    <row r="5252" spans="1:16">
      <c r="A5252" t="str">
        <f t="shared" si="689"/>
        <v>15</v>
      </c>
      <c r="B5252" t="str">
        <f t="shared" ca="1" si="690"/>
        <v>GRP</v>
      </c>
      <c r="C5252" t="s">
        <v>5149</v>
      </c>
      <c r="D5252" t="s">
        <v>6321</v>
      </c>
      <c r="E5252">
        <f t="shared" ca="1" si="691"/>
        <v>0</v>
      </c>
      <c r="H5252" t="str">
        <f t="shared" ca="1" si="692"/>
        <v>'360 GRP '!</v>
      </c>
      <c r="I5252">
        <f t="shared" ca="1" si="693"/>
        <v>0</v>
      </c>
      <c r="J5252" t="str">
        <f t="shared" ca="1" si="688"/>
        <v>'360 GRP '!</v>
      </c>
      <c r="K5252">
        <f t="shared" ca="1" si="688"/>
        <v>0</v>
      </c>
      <c r="L5252">
        <f t="shared" ca="1" si="688"/>
        <v>0</v>
      </c>
      <c r="M5252">
        <f t="shared" ca="1" si="688"/>
        <v>0</v>
      </c>
      <c r="N5252">
        <f t="shared" ca="1" si="688"/>
        <v>0</v>
      </c>
      <c r="O5252" t="str">
        <f t="shared" ca="1" si="686"/>
        <v>D:AD</v>
      </c>
      <c r="P5252" t="str">
        <f t="shared" ca="1" si="687"/>
        <v>D10:AD10</v>
      </c>
    </row>
    <row r="5253" spans="1:16">
      <c r="A5253" t="str">
        <f t="shared" si="689"/>
        <v>15</v>
      </c>
      <c r="B5253" t="e">
        <f t="shared" ca="1" si="690"/>
        <v>#N/A</v>
      </c>
      <c r="C5253" t="s">
        <v>5150</v>
      </c>
      <c r="D5253" t="s">
        <v>6259</v>
      </c>
      <c r="E5253">
        <f t="shared" ca="1" si="691"/>
        <v>0</v>
      </c>
      <c r="H5253">
        <f t="shared" ca="1" si="692"/>
        <v>0</v>
      </c>
      <c r="I5253">
        <f t="shared" ca="1" si="693"/>
        <v>0</v>
      </c>
      <c r="J5253">
        <f t="shared" ca="1" si="688"/>
        <v>0</v>
      </c>
      <c r="K5253">
        <f t="shared" ca="1" si="688"/>
        <v>0</v>
      </c>
      <c r="L5253">
        <f t="shared" ca="1" si="688"/>
        <v>0</v>
      </c>
      <c r="M5253">
        <f t="shared" ca="1" si="688"/>
        <v>0</v>
      </c>
      <c r="N5253">
        <f t="shared" ca="1" si="688"/>
        <v>0</v>
      </c>
      <c r="O5253" t="e">
        <f t="shared" ca="1" si="686"/>
        <v>#N/A</v>
      </c>
      <c r="P5253" t="e">
        <f t="shared" ca="1" si="687"/>
        <v>#N/A</v>
      </c>
    </row>
    <row r="5254" spans="1:16">
      <c r="A5254" t="str">
        <f t="shared" si="689"/>
        <v>15</v>
      </c>
      <c r="B5254" t="str">
        <f t="shared" ca="1" si="690"/>
        <v>GRP</v>
      </c>
      <c r="C5254" t="s">
        <v>411</v>
      </c>
      <c r="D5254" t="s">
        <v>6407</v>
      </c>
      <c r="E5254">
        <f t="shared" ca="1" si="691"/>
        <v>0</v>
      </c>
      <c r="H5254" t="str">
        <f t="shared" ca="1" si="692"/>
        <v>'360 GRP '!</v>
      </c>
      <c r="I5254">
        <f t="shared" ca="1" si="693"/>
        <v>0</v>
      </c>
      <c r="J5254" t="str">
        <f t="shared" ca="1" si="688"/>
        <v>'360 GRP '!</v>
      </c>
      <c r="K5254">
        <f t="shared" ca="1" si="688"/>
        <v>0</v>
      </c>
      <c r="L5254">
        <f t="shared" ca="1" si="688"/>
        <v>0</v>
      </c>
      <c r="M5254">
        <f t="shared" ca="1" si="688"/>
        <v>0</v>
      </c>
      <c r="N5254">
        <f t="shared" ca="1" si="688"/>
        <v>0</v>
      </c>
      <c r="O5254" t="str">
        <f t="shared" ca="1" si="686"/>
        <v>D:AD</v>
      </c>
      <c r="P5254" t="str">
        <f t="shared" ca="1" si="687"/>
        <v>D10:AD10</v>
      </c>
    </row>
    <row r="5255" spans="1:16">
      <c r="A5255" t="str">
        <f t="shared" si="689"/>
        <v>15</v>
      </c>
      <c r="B5255" t="str">
        <f t="shared" ca="1" si="690"/>
        <v>GRP</v>
      </c>
      <c r="C5255" t="s">
        <v>412</v>
      </c>
      <c r="D5255" t="s">
        <v>6408</v>
      </c>
      <c r="E5255">
        <f t="shared" ca="1" si="691"/>
        <v>0</v>
      </c>
      <c r="H5255" t="str">
        <f t="shared" ca="1" si="692"/>
        <v>'360 GRP '!</v>
      </c>
      <c r="I5255">
        <f t="shared" ca="1" si="693"/>
        <v>0</v>
      </c>
      <c r="J5255" t="str">
        <f t="shared" ca="1" si="688"/>
        <v>'360 GRP '!</v>
      </c>
      <c r="K5255">
        <f t="shared" ca="1" si="688"/>
        <v>0</v>
      </c>
      <c r="L5255">
        <f t="shared" ca="1" si="688"/>
        <v>0</v>
      </c>
      <c r="M5255">
        <f t="shared" ca="1" si="688"/>
        <v>0</v>
      </c>
      <c r="N5255">
        <f t="shared" ca="1" si="688"/>
        <v>0</v>
      </c>
      <c r="O5255" t="str">
        <f t="shared" ca="1" si="686"/>
        <v>D:AD</v>
      </c>
      <c r="P5255" t="str">
        <f t="shared" ca="1" si="687"/>
        <v>D10:AD10</v>
      </c>
    </row>
    <row r="5256" spans="1:16">
      <c r="A5256" t="str">
        <f t="shared" si="689"/>
        <v>15</v>
      </c>
      <c r="B5256" t="str">
        <f t="shared" ca="1" si="690"/>
        <v>GRP</v>
      </c>
      <c r="C5256" t="s">
        <v>413</v>
      </c>
      <c r="D5256" t="s">
        <v>6409</v>
      </c>
      <c r="E5256">
        <f t="shared" ca="1" si="691"/>
        <v>0</v>
      </c>
      <c r="H5256" t="str">
        <f t="shared" ca="1" si="692"/>
        <v>'360 GRP '!</v>
      </c>
      <c r="I5256">
        <f t="shared" ca="1" si="693"/>
        <v>0</v>
      </c>
      <c r="J5256" t="str">
        <f t="shared" ca="1" si="688"/>
        <v>'360 GRP '!</v>
      </c>
      <c r="K5256">
        <f t="shared" ca="1" si="688"/>
        <v>0</v>
      </c>
      <c r="L5256">
        <f t="shared" ca="1" si="688"/>
        <v>0</v>
      </c>
      <c r="M5256">
        <f t="shared" ca="1" si="688"/>
        <v>0</v>
      </c>
      <c r="N5256">
        <f t="shared" ca="1" si="688"/>
        <v>0</v>
      </c>
      <c r="O5256" t="str">
        <f t="shared" ca="1" si="686"/>
        <v>D:AD</v>
      </c>
      <c r="P5256" t="str">
        <f t="shared" ca="1" si="687"/>
        <v>D10:AD10</v>
      </c>
    </row>
    <row r="5257" spans="1:16">
      <c r="A5257" t="str">
        <f t="shared" si="689"/>
        <v>15</v>
      </c>
      <c r="B5257" t="str">
        <f t="shared" ca="1" si="690"/>
        <v>GRP</v>
      </c>
      <c r="C5257" t="s">
        <v>414</v>
      </c>
      <c r="D5257" t="s">
        <v>6410</v>
      </c>
      <c r="E5257">
        <f t="shared" ca="1" si="691"/>
        <v>0</v>
      </c>
      <c r="H5257" t="str">
        <f t="shared" ca="1" si="692"/>
        <v>'360 GRP '!</v>
      </c>
      <c r="I5257">
        <f t="shared" ca="1" si="693"/>
        <v>0</v>
      </c>
      <c r="J5257" t="str">
        <f t="shared" ca="1" si="688"/>
        <v>'360 GRP '!</v>
      </c>
      <c r="K5257">
        <f t="shared" ca="1" si="688"/>
        <v>0</v>
      </c>
      <c r="L5257">
        <f t="shared" ca="1" si="688"/>
        <v>0</v>
      </c>
      <c r="M5257">
        <f t="shared" ca="1" si="688"/>
        <v>0</v>
      </c>
      <c r="N5257">
        <f t="shared" ca="1" si="688"/>
        <v>0</v>
      </c>
      <c r="O5257" t="str">
        <f t="shared" ca="1" si="686"/>
        <v>D:AD</v>
      </c>
      <c r="P5257" t="str">
        <f t="shared" ca="1" si="687"/>
        <v>D10:AD10</v>
      </c>
    </row>
    <row r="5258" spans="1:16">
      <c r="A5258" t="str">
        <f t="shared" si="689"/>
        <v>15</v>
      </c>
      <c r="B5258" t="str">
        <f t="shared" ca="1" si="690"/>
        <v>GRP</v>
      </c>
      <c r="C5258" t="s">
        <v>415</v>
      </c>
      <c r="D5258" t="s">
        <v>6411</v>
      </c>
      <c r="E5258">
        <f t="shared" ca="1" si="691"/>
        <v>0</v>
      </c>
      <c r="H5258" t="str">
        <f t="shared" ca="1" si="692"/>
        <v>'360 GRP '!</v>
      </c>
      <c r="I5258">
        <f t="shared" ca="1" si="693"/>
        <v>0</v>
      </c>
      <c r="J5258" t="str">
        <f t="shared" ca="1" si="688"/>
        <v>'360 GRP '!</v>
      </c>
      <c r="K5258">
        <f t="shared" ca="1" si="688"/>
        <v>0</v>
      </c>
      <c r="L5258">
        <f t="shared" ca="1" si="688"/>
        <v>0</v>
      </c>
      <c r="M5258">
        <f t="shared" ca="1" si="688"/>
        <v>0</v>
      </c>
      <c r="N5258">
        <f t="shared" ca="1" si="688"/>
        <v>0</v>
      </c>
      <c r="O5258" t="str">
        <f t="shared" ca="1" si="686"/>
        <v>D:AD</v>
      </c>
      <c r="P5258" t="str">
        <f t="shared" ca="1" si="687"/>
        <v>D10:AD10</v>
      </c>
    </row>
    <row r="5259" spans="1:16">
      <c r="A5259" t="str">
        <f t="shared" si="689"/>
        <v>15</v>
      </c>
      <c r="B5259" t="str">
        <f t="shared" ca="1" si="690"/>
        <v>GRP</v>
      </c>
      <c r="C5259" t="s">
        <v>416</v>
      </c>
      <c r="D5259" t="s">
        <v>6412</v>
      </c>
      <c r="E5259">
        <f t="shared" ca="1" si="691"/>
        <v>0</v>
      </c>
      <c r="H5259" t="str">
        <f t="shared" ca="1" si="692"/>
        <v>'360 GRP '!</v>
      </c>
      <c r="I5259">
        <f t="shared" ca="1" si="693"/>
        <v>0</v>
      </c>
      <c r="J5259" t="str">
        <f t="shared" ca="1" si="688"/>
        <v>'360 GRP '!</v>
      </c>
      <c r="K5259">
        <f t="shared" ca="1" si="688"/>
        <v>0</v>
      </c>
      <c r="L5259">
        <f t="shared" ca="1" si="688"/>
        <v>0</v>
      </c>
      <c r="M5259">
        <f t="shared" ca="1" si="688"/>
        <v>0</v>
      </c>
      <c r="N5259">
        <f t="shared" ca="1" si="688"/>
        <v>0</v>
      </c>
      <c r="O5259" t="str">
        <f t="shared" ca="1" si="686"/>
        <v>D:AD</v>
      </c>
      <c r="P5259" t="str">
        <f t="shared" ca="1" si="687"/>
        <v>D10:AD10</v>
      </c>
    </row>
    <row r="5260" spans="1:16">
      <c r="A5260" t="str">
        <f t="shared" si="689"/>
        <v>15</v>
      </c>
      <c r="B5260" t="str">
        <f t="shared" ca="1" si="690"/>
        <v>GRP</v>
      </c>
      <c r="C5260" t="s">
        <v>417</v>
      </c>
      <c r="D5260" t="s">
        <v>6260</v>
      </c>
      <c r="E5260">
        <f t="shared" ca="1" si="691"/>
        <v>0</v>
      </c>
      <c r="H5260" t="str">
        <f t="shared" ca="1" si="692"/>
        <v>'360 GRP '!</v>
      </c>
      <c r="I5260">
        <f t="shared" ca="1" si="693"/>
        <v>0</v>
      </c>
      <c r="J5260" t="str">
        <f t="shared" ca="1" si="688"/>
        <v>'360 GRP '!</v>
      </c>
      <c r="K5260">
        <f t="shared" ca="1" si="688"/>
        <v>0</v>
      </c>
      <c r="L5260">
        <f t="shared" ca="1" si="688"/>
        <v>0</v>
      </c>
      <c r="M5260">
        <f t="shared" ca="1" si="688"/>
        <v>0</v>
      </c>
      <c r="N5260">
        <f t="shared" ca="1" si="688"/>
        <v>0</v>
      </c>
      <c r="O5260" t="str">
        <f t="shared" ca="1" si="686"/>
        <v>D:AD</v>
      </c>
      <c r="P5260" t="str">
        <f t="shared" ca="1" si="687"/>
        <v>D10:AD10</v>
      </c>
    </row>
    <row r="5261" spans="1:16">
      <c r="A5261" t="str">
        <f t="shared" si="689"/>
        <v>15</v>
      </c>
      <c r="B5261" t="str">
        <f t="shared" ca="1" si="690"/>
        <v>GRP</v>
      </c>
      <c r="C5261" t="s">
        <v>418</v>
      </c>
      <c r="D5261" t="s">
        <v>6403</v>
      </c>
      <c r="E5261">
        <f t="shared" ca="1" si="691"/>
        <v>0</v>
      </c>
      <c r="H5261" t="str">
        <f t="shared" ca="1" si="692"/>
        <v>'360 GRP '!</v>
      </c>
      <c r="I5261">
        <f t="shared" ca="1" si="693"/>
        <v>0</v>
      </c>
      <c r="J5261" t="str">
        <f t="shared" ca="1" si="688"/>
        <v>'360 GRP '!</v>
      </c>
      <c r="K5261">
        <f t="shared" ca="1" si="688"/>
        <v>0</v>
      </c>
      <c r="L5261">
        <f t="shared" ca="1" si="688"/>
        <v>0</v>
      </c>
      <c r="M5261">
        <f t="shared" ca="1" si="688"/>
        <v>0</v>
      </c>
      <c r="N5261">
        <f t="shared" ca="1" si="688"/>
        <v>0</v>
      </c>
      <c r="O5261" t="str">
        <f t="shared" ca="1" si="686"/>
        <v>D:AD</v>
      </c>
      <c r="P5261" t="str">
        <f t="shared" ca="1" si="687"/>
        <v>D10:AD10</v>
      </c>
    </row>
    <row r="5262" spans="1:16">
      <c r="A5262" t="str">
        <f t="shared" si="689"/>
        <v>15</v>
      </c>
      <c r="B5262" t="str">
        <f t="shared" ca="1" si="690"/>
        <v>GRP</v>
      </c>
      <c r="C5262" t="s">
        <v>419</v>
      </c>
      <c r="D5262" t="s">
        <v>6261</v>
      </c>
      <c r="E5262">
        <f t="shared" ca="1" si="691"/>
        <v>0</v>
      </c>
      <c r="H5262" t="str">
        <f t="shared" ca="1" si="692"/>
        <v>'360 GRP '!</v>
      </c>
      <c r="I5262">
        <f t="shared" ca="1" si="693"/>
        <v>0</v>
      </c>
      <c r="J5262" t="str">
        <f t="shared" ca="1" si="688"/>
        <v>'360 GRP '!</v>
      </c>
      <c r="K5262">
        <f t="shared" ca="1" si="688"/>
        <v>0</v>
      </c>
      <c r="L5262">
        <f t="shared" ca="1" si="688"/>
        <v>0</v>
      </c>
      <c r="M5262">
        <f t="shared" ca="1" si="688"/>
        <v>0</v>
      </c>
      <c r="N5262">
        <f t="shared" ca="1" si="688"/>
        <v>0</v>
      </c>
      <c r="O5262" t="str">
        <f t="shared" ca="1" si="686"/>
        <v>D:AD</v>
      </c>
      <c r="P5262" t="str">
        <f t="shared" ca="1" si="687"/>
        <v>D10:AD10</v>
      </c>
    </row>
    <row r="5263" spans="1:16">
      <c r="A5263" t="str">
        <f t="shared" si="689"/>
        <v>15</v>
      </c>
      <c r="B5263" t="str">
        <f t="shared" ca="1" si="690"/>
        <v>GRP</v>
      </c>
      <c r="C5263" t="s">
        <v>437</v>
      </c>
      <c r="D5263" t="s">
        <v>6404</v>
      </c>
      <c r="E5263">
        <f t="shared" ca="1" si="691"/>
        <v>0</v>
      </c>
      <c r="H5263" t="str">
        <f t="shared" ca="1" si="692"/>
        <v>'360 GRP '!</v>
      </c>
      <c r="I5263">
        <f t="shared" ca="1" si="693"/>
        <v>0</v>
      </c>
      <c r="J5263" t="str">
        <f t="shared" ca="1" si="688"/>
        <v>'360 GRP '!</v>
      </c>
      <c r="K5263">
        <f t="shared" ca="1" si="688"/>
        <v>0</v>
      </c>
      <c r="L5263">
        <f t="shared" ca="1" si="688"/>
        <v>0</v>
      </c>
      <c r="M5263">
        <f t="shared" ca="1" si="688"/>
        <v>0</v>
      </c>
      <c r="N5263">
        <f t="shared" ca="1" si="688"/>
        <v>0</v>
      </c>
      <c r="O5263" t="str">
        <f t="shared" ca="1" si="686"/>
        <v>D:AD</v>
      </c>
      <c r="P5263" t="str">
        <f t="shared" ca="1" si="687"/>
        <v>D10:AD10</v>
      </c>
    </row>
    <row r="5264" spans="1:16">
      <c r="A5264" t="str">
        <f t="shared" si="689"/>
        <v>15</v>
      </c>
      <c r="B5264" t="str">
        <f t="shared" ca="1" si="690"/>
        <v>GRP</v>
      </c>
      <c r="C5264" t="s">
        <v>438</v>
      </c>
      <c r="D5264" t="s">
        <v>6262</v>
      </c>
      <c r="E5264">
        <f t="shared" ca="1" si="691"/>
        <v>0</v>
      </c>
      <c r="H5264" t="str">
        <f t="shared" ca="1" si="692"/>
        <v>'360 GRP '!</v>
      </c>
      <c r="I5264">
        <f t="shared" ca="1" si="693"/>
        <v>0</v>
      </c>
      <c r="J5264" t="str">
        <f t="shared" ca="1" si="688"/>
        <v>'360 GRP '!</v>
      </c>
      <c r="K5264">
        <f t="shared" ca="1" si="688"/>
        <v>0</v>
      </c>
      <c r="L5264">
        <f t="shared" ca="1" si="688"/>
        <v>0</v>
      </c>
      <c r="M5264">
        <f t="shared" ca="1" si="688"/>
        <v>0</v>
      </c>
      <c r="N5264">
        <f t="shared" ca="1" si="688"/>
        <v>0</v>
      </c>
      <c r="O5264" t="str">
        <f t="shared" ref="O5264:O5327" ca="1" si="694">VLOOKUP($H5264,$G$8:$I$13,2,FALSE)</f>
        <v>D:AD</v>
      </c>
      <c r="P5264" t="str">
        <f t="shared" ref="P5264:P5327" ca="1" si="695">VLOOKUP($H5264,$G$8:$I$13,3,FALSE)</f>
        <v>D10:AD10</v>
      </c>
    </row>
    <row r="5265" spans="1:16">
      <c r="A5265" t="str">
        <f t="shared" si="689"/>
        <v>15</v>
      </c>
      <c r="B5265" t="str">
        <f t="shared" ca="1" si="690"/>
        <v>GRP</v>
      </c>
      <c r="C5265" t="s">
        <v>439</v>
      </c>
      <c r="D5265" t="s">
        <v>6405</v>
      </c>
      <c r="E5265">
        <f t="shared" ca="1" si="691"/>
        <v>0</v>
      </c>
      <c r="H5265" t="str">
        <f t="shared" ca="1" si="692"/>
        <v>'360 GRP '!</v>
      </c>
      <c r="I5265">
        <f t="shared" ca="1" si="693"/>
        <v>0</v>
      </c>
      <c r="J5265" t="str">
        <f t="shared" ca="1" si="688"/>
        <v>'360 GRP '!</v>
      </c>
      <c r="K5265">
        <f t="shared" ca="1" si="688"/>
        <v>0</v>
      </c>
      <c r="L5265">
        <f t="shared" ca="1" si="688"/>
        <v>0</v>
      </c>
      <c r="M5265">
        <f t="shared" ca="1" si="688"/>
        <v>0</v>
      </c>
      <c r="N5265">
        <f t="shared" ca="1" si="688"/>
        <v>0</v>
      </c>
      <c r="O5265" t="str">
        <f t="shared" ca="1" si="694"/>
        <v>D:AD</v>
      </c>
      <c r="P5265" t="str">
        <f t="shared" ca="1" si="695"/>
        <v>D10:AD10</v>
      </c>
    </row>
    <row r="5266" spans="1:16">
      <c r="A5266" t="str">
        <f t="shared" si="689"/>
        <v>15</v>
      </c>
      <c r="B5266" t="str">
        <f t="shared" ca="1" si="690"/>
        <v>GRP</v>
      </c>
      <c r="C5266" t="s">
        <v>440</v>
      </c>
      <c r="D5266" t="s">
        <v>6263</v>
      </c>
      <c r="E5266">
        <f t="shared" ca="1" si="691"/>
        <v>0</v>
      </c>
      <c r="H5266" t="str">
        <f t="shared" ca="1" si="692"/>
        <v>'360 GRP '!</v>
      </c>
      <c r="I5266">
        <f t="shared" ca="1" si="693"/>
        <v>0</v>
      </c>
      <c r="J5266" t="str">
        <f t="shared" ca="1" si="688"/>
        <v>'360 GRP '!</v>
      </c>
      <c r="K5266">
        <f t="shared" ca="1" si="688"/>
        <v>0</v>
      </c>
      <c r="L5266">
        <f t="shared" ca="1" si="688"/>
        <v>0</v>
      </c>
      <c r="M5266">
        <f t="shared" ca="1" si="688"/>
        <v>0</v>
      </c>
      <c r="N5266">
        <f t="shared" ca="1" si="688"/>
        <v>0</v>
      </c>
      <c r="O5266" t="str">
        <f t="shared" ca="1" si="694"/>
        <v>D:AD</v>
      </c>
      <c r="P5266" t="str">
        <f t="shared" ca="1" si="695"/>
        <v>D10:AD10</v>
      </c>
    </row>
    <row r="5267" spans="1:16">
      <c r="A5267" t="str">
        <f t="shared" si="689"/>
        <v>15</v>
      </c>
      <c r="B5267" t="str">
        <f t="shared" ca="1" si="690"/>
        <v>GRP</v>
      </c>
      <c r="C5267" t="s">
        <v>420</v>
      </c>
      <c r="D5267" t="s">
        <v>6406</v>
      </c>
      <c r="E5267">
        <f t="shared" ca="1" si="691"/>
        <v>0</v>
      </c>
      <c r="H5267" t="str">
        <f t="shared" ca="1" si="692"/>
        <v>'360 GRP '!</v>
      </c>
      <c r="I5267">
        <f t="shared" ca="1" si="693"/>
        <v>0</v>
      </c>
      <c r="J5267" t="str">
        <f t="shared" ca="1" si="688"/>
        <v>'360 GRP '!</v>
      </c>
      <c r="K5267">
        <f t="shared" ca="1" si="688"/>
        <v>0</v>
      </c>
      <c r="L5267">
        <f t="shared" ca="1" si="688"/>
        <v>0</v>
      </c>
      <c r="M5267">
        <f t="shared" ca="1" si="688"/>
        <v>0</v>
      </c>
      <c r="N5267">
        <f t="shared" ca="1" si="688"/>
        <v>0</v>
      </c>
      <c r="O5267" t="str">
        <f t="shared" ca="1" si="694"/>
        <v>D:AD</v>
      </c>
      <c r="P5267" t="str">
        <f t="shared" ca="1" si="695"/>
        <v>D10:AD10</v>
      </c>
    </row>
    <row r="5268" spans="1:16">
      <c r="A5268" t="str">
        <f t="shared" si="689"/>
        <v>15</v>
      </c>
      <c r="B5268" t="str">
        <f t="shared" ca="1" si="690"/>
        <v>GRP</v>
      </c>
      <c r="C5268" t="s">
        <v>421</v>
      </c>
      <c r="D5268" t="s">
        <v>6264</v>
      </c>
      <c r="E5268">
        <f t="shared" ca="1" si="691"/>
        <v>0</v>
      </c>
      <c r="H5268" t="str">
        <f t="shared" ca="1" si="692"/>
        <v>'360 GRP '!</v>
      </c>
      <c r="I5268">
        <f t="shared" ca="1" si="693"/>
        <v>0</v>
      </c>
      <c r="J5268" t="str">
        <f t="shared" ca="1" si="688"/>
        <v>'360 GRP '!</v>
      </c>
      <c r="K5268">
        <f t="shared" ca="1" si="688"/>
        <v>0</v>
      </c>
      <c r="L5268">
        <f t="shared" ca="1" si="688"/>
        <v>0</v>
      </c>
      <c r="M5268">
        <f t="shared" ca="1" si="688"/>
        <v>0</v>
      </c>
      <c r="N5268">
        <f t="shared" ca="1" si="688"/>
        <v>0</v>
      </c>
      <c r="O5268" t="str">
        <f t="shared" ca="1" si="694"/>
        <v>D:AD</v>
      </c>
      <c r="P5268" t="str">
        <f t="shared" ca="1" si="695"/>
        <v>D10:AD10</v>
      </c>
    </row>
    <row r="5269" spans="1:16">
      <c r="A5269" t="str">
        <f t="shared" si="689"/>
        <v>15</v>
      </c>
      <c r="B5269" t="str">
        <f t="shared" ca="1" si="690"/>
        <v>GRP</v>
      </c>
      <c r="C5269" t="s">
        <v>422</v>
      </c>
      <c r="D5269" t="s">
        <v>6402</v>
      </c>
      <c r="E5269">
        <f t="shared" ca="1" si="691"/>
        <v>0</v>
      </c>
      <c r="H5269" t="str">
        <f t="shared" ca="1" si="692"/>
        <v>'360 GRP '!</v>
      </c>
      <c r="I5269">
        <f t="shared" ca="1" si="693"/>
        <v>0</v>
      </c>
      <c r="J5269" t="str">
        <f t="shared" ref="J5269:N5319" ca="1" si="696">IF(IFERROR(VLOOKUP($C5269,INDIRECT(J$14&amp;"D:D"),1,FALSE),0)&lt;&gt;0,J$14,0)</f>
        <v>'360 GRP '!</v>
      </c>
      <c r="K5269">
        <f t="shared" ca="1" si="696"/>
        <v>0</v>
      </c>
      <c r="L5269">
        <f t="shared" ca="1" si="696"/>
        <v>0</v>
      </c>
      <c r="M5269">
        <f t="shared" ca="1" si="696"/>
        <v>0</v>
      </c>
      <c r="N5269">
        <f t="shared" ca="1" si="696"/>
        <v>0</v>
      </c>
      <c r="O5269" t="str">
        <f t="shared" ca="1" si="694"/>
        <v>D:AD</v>
      </c>
      <c r="P5269" t="str">
        <f t="shared" ca="1" si="695"/>
        <v>D10:AD10</v>
      </c>
    </row>
    <row r="5270" spans="1:16">
      <c r="A5270" t="str">
        <f t="shared" si="689"/>
        <v>15</v>
      </c>
      <c r="B5270" t="str">
        <f t="shared" ca="1" si="690"/>
        <v>GRP</v>
      </c>
      <c r="C5270" t="s">
        <v>423</v>
      </c>
      <c r="D5270" t="s">
        <v>6265</v>
      </c>
      <c r="E5270">
        <f t="shared" ca="1" si="691"/>
        <v>0</v>
      </c>
      <c r="H5270" t="str">
        <f t="shared" ca="1" si="692"/>
        <v>'360 GRP '!</v>
      </c>
      <c r="I5270">
        <f t="shared" ca="1" si="693"/>
        <v>0</v>
      </c>
      <c r="J5270" t="str">
        <f t="shared" ca="1" si="696"/>
        <v>'360 GRP '!</v>
      </c>
      <c r="K5270">
        <f t="shared" ca="1" si="696"/>
        <v>0</v>
      </c>
      <c r="L5270">
        <f t="shared" ca="1" si="696"/>
        <v>0</v>
      </c>
      <c r="M5270">
        <f t="shared" ca="1" si="696"/>
        <v>0</v>
      </c>
      <c r="N5270">
        <f t="shared" ca="1" si="696"/>
        <v>0</v>
      </c>
      <c r="O5270" t="str">
        <f t="shared" ca="1" si="694"/>
        <v>D:AD</v>
      </c>
      <c r="P5270" t="str">
        <f t="shared" ca="1" si="695"/>
        <v>D10:AD10</v>
      </c>
    </row>
    <row r="5271" spans="1:16">
      <c r="A5271" t="str">
        <f t="shared" si="689"/>
        <v>15</v>
      </c>
      <c r="B5271" t="str">
        <f t="shared" ca="1" si="690"/>
        <v>GRP</v>
      </c>
      <c r="C5271" t="s">
        <v>424</v>
      </c>
      <c r="D5271" t="s">
        <v>6401</v>
      </c>
      <c r="E5271">
        <f t="shared" ca="1" si="691"/>
        <v>0</v>
      </c>
      <c r="H5271" t="str">
        <f t="shared" ca="1" si="692"/>
        <v>'360 GRP '!</v>
      </c>
      <c r="I5271">
        <f t="shared" ca="1" si="693"/>
        <v>0</v>
      </c>
      <c r="J5271" t="str">
        <f t="shared" ca="1" si="696"/>
        <v>'360 GRP '!</v>
      </c>
      <c r="K5271">
        <f t="shared" ca="1" si="696"/>
        <v>0</v>
      </c>
      <c r="L5271">
        <f t="shared" ca="1" si="696"/>
        <v>0</v>
      </c>
      <c r="M5271">
        <f t="shared" ca="1" si="696"/>
        <v>0</v>
      </c>
      <c r="N5271">
        <f t="shared" ca="1" si="696"/>
        <v>0</v>
      </c>
      <c r="O5271" t="str">
        <f t="shared" ca="1" si="694"/>
        <v>D:AD</v>
      </c>
      <c r="P5271" t="str">
        <f t="shared" ca="1" si="695"/>
        <v>D10:AD10</v>
      </c>
    </row>
    <row r="5272" spans="1:16">
      <c r="A5272" t="str">
        <f t="shared" si="689"/>
        <v>15</v>
      </c>
      <c r="B5272" t="str">
        <f t="shared" ca="1" si="690"/>
        <v>GRP</v>
      </c>
      <c r="C5272" t="s">
        <v>425</v>
      </c>
      <c r="D5272" t="s">
        <v>6266</v>
      </c>
      <c r="E5272">
        <f t="shared" ca="1" si="691"/>
        <v>0</v>
      </c>
      <c r="H5272" t="str">
        <f t="shared" ca="1" si="692"/>
        <v>'360 GRP '!</v>
      </c>
      <c r="I5272">
        <f t="shared" ca="1" si="693"/>
        <v>0</v>
      </c>
      <c r="J5272" t="str">
        <f t="shared" ca="1" si="696"/>
        <v>'360 GRP '!</v>
      </c>
      <c r="K5272">
        <f t="shared" ca="1" si="696"/>
        <v>0</v>
      </c>
      <c r="L5272">
        <f t="shared" ca="1" si="696"/>
        <v>0</v>
      </c>
      <c r="M5272">
        <f t="shared" ca="1" si="696"/>
        <v>0</v>
      </c>
      <c r="N5272">
        <f t="shared" ca="1" si="696"/>
        <v>0</v>
      </c>
      <c r="O5272" t="str">
        <f t="shared" ca="1" si="694"/>
        <v>D:AD</v>
      </c>
      <c r="P5272" t="str">
        <f t="shared" ca="1" si="695"/>
        <v>D10:AD10</v>
      </c>
    </row>
    <row r="5273" spans="1:16">
      <c r="A5273" t="str">
        <f t="shared" si="689"/>
        <v>15</v>
      </c>
      <c r="B5273" t="str">
        <f t="shared" ca="1" si="690"/>
        <v>GRP</v>
      </c>
      <c r="C5273" t="s">
        <v>593</v>
      </c>
      <c r="D5273" t="s">
        <v>6400</v>
      </c>
      <c r="E5273">
        <f t="shared" ca="1" si="691"/>
        <v>0</v>
      </c>
      <c r="H5273" t="str">
        <f t="shared" ca="1" si="692"/>
        <v>'360 GRP '!</v>
      </c>
      <c r="I5273">
        <f t="shared" ca="1" si="693"/>
        <v>0</v>
      </c>
      <c r="J5273" t="str">
        <f t="shared" ca="1" si="696"/>
        <v>'360 GRP '!</v>
      </c>
      <c r="K5273">
        <f t="shared" ca="1" si="696"/>
        <v>0</v>
      </c>
      <c r="L5273">
        <f t="shared" ca="1" si="696"/>
        <v>0</v>
      </c>
      <c r="M5273">
        <f t="shared" ca="1" si="696"/>
        <v>0</v>
      </c>
      <c r="N5273">
        <f t="shared" ca="1" si="696"/>
        <v>0</v>
      </c>
      <c r="O5273" t="str">
        <f t="shared" ca="1" si="694"/>
        <v>D:AD</v>
      </c>
      <c r="P5273" t="str">
        <f t="shared" ca="1" si="695"/>
        <v>D10:AD10</v>
      </c>
    </row>
    <row r="5274" spans="1:16">
      <c r="A5274" t="str">
        <f t="shared" si="689"/>
        <v>15</v>
      </c>
      <c r="B5274" t="str">
        <f t="shared" ca="1" si="690"/>
        <v>GRP</v>
      </c>
      <c r="C5274" t="s">
        <v>600</v>
      </c>
      <c r="D5274" t="s">
        <v>6267</v>
      </c>
      <c r="E5274">
        <f t="shared" ca="1" si="691"/>
        <v>0</v>
      </c>
      <c r="H5274" t="str">
        <f t="shared" ca="1" si="692"/>
        <v>'360 GRP '!</v>
      </c>
      <c r="I5274">
        <f t="shared" ca="1" si="693"/>
        <v>0</v>
      </c>
      <c r="J5274" t="str">
        <f t="shared" ca="1" si="696"/>
        <v>'360 GRP '!</v>
      </c>
      <c r="K5274">
        <f t="shared" ca="1" si="696"/>
        <v>0</v>
      </c>
      <c r="L5274">
        <f t="shared" ca="1" si="696"/>
        <v>0</v>
      </c>
      <c r="M5274">
        <f t="shared" ca="1" si="696"/>
        <v>0</v>
      </c>
      <c r="N5274">
        <f t="shared" ca="1" si="696"/>
        <v>0</v>
      </c>
      <c r="O5274" t="str">
        <f t="shared" ca="1" si="694"/>
        <v>D:AD</v>
      </c>
      <c r="P5274" t="str">
        <f t="shared" ca="1" si="695"/>
        <v>D10:AD10</v>
      </c>
    </row>
    <row r="5275" spans="1:16">
      <c r="A5275" t="str">
        <f t="shared" si="689"/>
        <v>15</v>
      </c>
      <c r="B5275" t="str">
        <f t="shared" ca="1" si="690"/>
        <v>GRP</v>
      </c>
      <c r="C5275" t="s">
        <v>599</v>
      </c>
      <c r="D5275" t="s">
        <v>6397</v>
      </c>
      <c r="E5275">
        <f t="shared" ca="1" si="691"/>
        <v>0</v>
      </c>
      <c r="H5275" t="str">
        <f t="shared" ca="1" si="692"/>
        <v>'360 GRP '!</v>
      </c>
      <c r="I5275">
        <f t="shared" ca="1" si="693"/>
        <v>0</v>
      </c>
      <c r="J5275" t="str">
        <f t="shared" ca="1" si="696"/>
        <v>'360 GRP '!</v>
      </c>
      <c r="K5275">
        <f t="shared" ca="1" si="696"/>
        <v>0</v>
      </c>
      <c r="L5275">
        <f t="shared" ca="1" si="696"/>
        <v>0</v>
      </c>
      <c r="M5275">
        <f t="shared" ca="1" si="696"/>
        <v>0</v>
      </c>
      <c r="N5275">
        <f t="shared" ca="1" si="696"/>
        <v>0</v>
      </c>
      <c r="O5275" t="str">
        <f t="shared" ca="1" si="694"/>
        <v>D:AD</v>
      </c>
      <c r="P5275" t="str">
        <f t="shared" ca="1" si="695"/>
        <v>D10:AD10</v>
      </c>
    </row>
    <row r="5276" spans="1:16">
      <c r="A5276" t="str">
        <f t="shared" si="689"/>
        <v>15</v>
      </c>
      <c r="B5276" t="str">
        <f t="shared" ca="1" si="690"/>
        <v>GRP</v>
      </c>
      <c r="C5276" t="s">
        <v>594</v>
      </c>
      <c r="D5276" t="s">
        <v>6268</v>
      </c>
      <c r="E5276">
        <f t="shared" ca="1" si="691"/>
        <v>0</v>
      </c>
      <c r="H5276" t="str">
        <f t="shared" ca="1" si="692"/>
        <v>'360 GRP '!</v>
      </c>
      <c r="I5276">
        <f t="shared" ca="1" si="693"/>
        <v>0</v>
      </c>
      <c r="J5276" t="str">
        <f t="shared" ca="1" si="696"/>
        <v>'360 GRP '!</v>
      </c>
      <c r="K5276">
        <f t="shared" ca="1" si="696"/>
        <v>0</v>
      </c>
      <c r="L5276">
        <f t="shared" ca="1" si="696"/>
        <v>0</v>
      </c>
      <c r="M5276">
        <f t="shared" ca="1" si="696"/>
        <v>0</v>
      </c>
      <c r="N5276">
        <f t="shared" ca="1" si="696"/>
        <v>0</v>
      </c>
      <c r="O5276" t="str">
        <f t="shared" ca="1" si="694"/>
        <v>D:AD</v>
      </c>
      <c r="P5276" t="str">
        <f t="shared" ca="1" si="695"/>
        <v>D10:AD10</v>
      </c>
    </row>
    <row r="5277" spans="1:16">
      <c r="A5277" t="str">
        <f t="shared" si="689"/>
        <v>15</v>
      </c>
      <c r="B5277" t="str">
        <f t="shared" ca="1" si="690"/>
        <v>GRP</v>
      </c>
      <c r="C5277" t="s">
        <v>426</v>
      </c>
      <c r="D5277" t="s">
        <v>6398</v>
      </c>
      <c r="E5277">
        <f t="shared" ca="1" si="691"/>
        <v>0</v>
      </c>
      <c r="H5277" t="str">
        <f t="shared" ca="1" si="692"/>
        <v>'360 GRP '!</v>
      </c>
      <c r="I5277">
        <f t="shared" ca="1" si="693"/>
        <v>0</v>
      </c>
      <c r="J5277" t="str">
        <f t="shared" ca="1" si="696"/>
        <v>'360 GRP '!</v>
      </c>
      <c r="K5277">
        <f t="shared" ca="1" si="696"/>
        <v>0</v>
      </c>
      <c r="L5277">
        <f t="shared" ca="1" si="696"/>
        <v>0</v>
      </c>
      <c r="M5277">
        <f t="shared" ca="1" si="696"/>
        <v>0</v>
      </c>
      <c r="N5277">
        <f t="shared" ca="1" si="696"/>
        <v>0</v>
      </c>
      <c r="O5277" t="str">
        <f t="shared" ca="1" si="694"/>
        <v>D:AD</v>
      </c>
      <c r="P5277" t="str">
        <f t="shared" ca="1" si="695"/>
        <v>D10:AD10</v>
      </c>
    </row>
    <row r="5278" spans="1:16">
      <c r="A5278" t="str">
        <f t="shared" si="689"/>
        <v>15</v>
      </c>
      <c r="B5278" t="str">
        <f t="shared" ca="1" si="690"/>
        <v>GRP</v>
      </c>
      <c r="C5278" t="s">
        <v>427</v>
      </c>
      <c r="D5278" t="s">
        <v>6269</v>
      </c>
      <c r="E5278">
        <f t="shared" ca="1" si="691"/>
        <v>0</v>
      </c>
      <c r="H5278" t="str">
        <f t="shared" ca="1" si="692"/>
        <v>'360 GRP '!</v>
      </c>
      <c r="I5278">
        <f t="shared" ca="1" si="693"/>
        <v>0</v>
      </c>
      <c r="J5278" t="str">
        <f t="shared" ca="1" si="696"/>
        <v>'360 GRP '!</v>
      </c>
      <c r="K5278">
        <f t="shared" ca="1" si="696"/>
        <v>0</v>
      </c>
      <c r="L5278">
        <f t="shared" ca="1" si="696"/>
        <v>0</v>
      </c>
      <c r="M5278">
        <f t="shared" ca="1" si="696"/>
        <v>0</v>
      </c>
      <c r="N5278">
        <f t="shared" ca="1" si="696"/>
        <v>0</v>
      </c>
      <c r="O5278" t="str">
        <f t="shared" ca="1" si="694"/>
        <v>D:AD</v>
      </c>
      <c r="P5278" t="str">
        <f t="shared" ca="1" si="695"/>
        <v>D10:AD10</v>
      </c>
    </row>
    <row r="5279" spans="1:16">
      <c r="A5279" t="str">
        <f t="shared" si="689"/>
        <v>15</v>
      </c>
      <c r="B5279" t="str">
        <f t="shared" ca="1" si="690"/>
        <v>GRP</v>
      </c>
      <c r="C5279" t="s">
        <v>595</v>
      </c>
      <c r="D5279" t="s">
        <v>6399</v>
      </c>
      <c r="E5279">
        <f t="shared" ca="1" si="691"/>
        <v>0</v>
      </c>
      <c r="H5279" t="str">
        <f t="shared" ca="1" si="692"/>
        <v>'360 GRP '!</v>
      </c>
      <c r="I5279">
        <f t="shared" ca="1" si="693"/>
        <v>0</v>
      </c>
      <c r="J5279" t="str">
        <f t="shared" ca="1" si="696"/>
        <v>'360 GRP '!</v>
      </c>
      <c r="K5279">
        <f t="shared" ca="1" si="696"/>
        <v>0</v>
      </c>
      <c r="L5279">
        <f t="shared" ca="1" si="696"/>
        <v>0</v>
      </c>
      <c r="M5279">
        <f t="shared" ca="1" si="696"/>
        <v>0</v>
      </c>
      <c r="N5279">
        <f t="shared" ca="1" si="696"/>
        <v>0</v>
      </c>
      <c r="O5279" t="str">
        <f t="shared" ca="1" si="694"/>
        <v>D:AD</v>
      </c>
      <c r="P5279" t="str">
        <f t="shared" ca="1" si="695"/>
        <v>D10:AD10</v>
      </c>
    </row>
    <row r="5280" spans="1:16">
      <c r="A5280" t="str">
        <f t="shared" si="689"/>
        <v>15</v>
      </c>
      <c r="B5280" t="str">
        <f t="shared" ca="1" si="690"/>
        <v>GRP</v>
      </c>
      <c r="C5280" t="s">
        <v>601</v>
      </c>
      <c r="D5280" t="s">
        <v>6270</v>
      </c>
      <c r="E5280">
        <f t="shared" ca="1" si="691"/>
        <v>0</v>
      </c>
      <c r="H5280" t="str">
        <f t="shared" ca="1" si="692"/>
        <v>'360 GRP '!</v>
      </c>
      <c r="I5280">
        <f t="shared" ca="1" si="693"/>
        <v>0</v>
      </c>
      <c r="J5280" t="str">
        <f t="shared" ca="1" si="696"/>
        <v>'360 GRP '!</v>
      </c>
      <c r="K5280">
        <f t="shared" ca="1" si="696"/>
        <v>0</v>
      </c>
      <c r="L5280">
        <f t="shared" ca="1" si="696"/>
        <v>0</v>
      </c>
      <c r="M5280">
        <f t="shared" ca="1" si="696"/>
        <v>0</v>
      </c>
      <c r="N5280">
        <f t="shared" ca="1" si="696"/>
        <v>0</v>
      </c>
      <c r="O5280" t="str">
        <f t="shared" ca="1" si="694"/>
        <v>D:AD</v>
      </c>
      <c r="P5280" t="str">
        <f t="shared" ca="1" si="695"/>
        <v>D10:AD10</v>
      </c>
    </row>
    <row r="5281" spans="1:16">
      <c r="A5281" t="str">
        <f t="shared" si="689"/>
        <v>15</v>
      </c>
      <c r="B5281" t="str">
        <f t="shared" ca="1" si="690"/>
        <v>GRP</v>
      </c>
      <c r="C5281" t="s">
        <v>596</v>
      </c>
      <c r="D5281" t="s">
        <v>6396</v>
      </c>
      <c r="E5281">
        <f t="shared" ca="1" si="691"/>
        <v>0</v>
      </c>
      <c r="H5281" t="str">
        <f t="shared" ca="1" si="692"/>
        <v>'360 GRP '!</v>
      </c>
      <c r="I5281">
        <f t="shared" ca="1" si="693"/>
        <v>0</v>
      </c>
      <c r="J5281" t="str">
        <f t="shared" ca="1" si="696"/>
        <v>'360 GRP '!</v>
      </c>
      <c r="K5281">
        <f t="shared" ca="1" si="696"/>
        <v>0</v>
      </c>
      <c r="L5281">
        <f t="shared" ca="1" si="696"/>
        <v>0</v>
      </c>
      <c r="M5281">
        <f t="shared" ca="1" si="696"/>
        <v>0</v>
      </c>
      <c r="N5281">
        <f t="shared" ca="1" si="696"/>
        <v>0</v>
      </c>
      <c r="O5281" t="str">
        <f t="shared" ca="1" si="694"/>
        <v>D:AD</v>
      </c>
      <c r="P5281" t="str">
        <f t="shared" ca="1" si="695"/>
        <v>D10:AD10</v>
      </c>
    </row>
    <row r="5282" spans="1:16">
      <c r="A5282" t="str">
        <f t="shared" si="689"/>
        <v>15</v>
      </c>
      <c r="B5282" t="str">
        <f t="shared" ca="1" si="690"/>
        <v>GRP</v>
      </c>
      <c r="C5282" t="s">
        <v>602</v>
      </c>
      <c r="D5282" t="s">
        <v>6271</v>
      </c>
      <c r="E5282">
        <f t="shared" ca="1" si="691"/>
        <v>0</v>
      </c>
      <c r="H5282" t="str">
        <f t="shared" ca="1" si="692"/>
        <v>'360 GRP '!</v>
      </c>
      <c r="I5282">
        <f t="shared" ca="1" si="693"/>
        <v>0</v>
      </c>
      <c r="J5282" t="str">
        <f t="shared" ca="1" si="696"/>
        <v>'360 GRP '!</v>
      </c>
      <c r="K5282">
        <f t="shared" ca="1" si="696"/>
        <v>0</v>
      </c>
      <c r="L5282">
        <f t="shared" ca="1" si="696"/>
        <v>0</v>
      </c>
      <c r="M5282">
        <f t="shared" ca="1" si="696"/>
        <v>0</v>
      </c>
      <c r="N5282">
        <f t="shared" ca="1" si="696"/>
        <v>0</v>
      </c>
      <c r="O5282" t="str">
        <f t="shared" ca="1" si="694"/>
        <v>D:AD</v>
      </c>
      <c r="P5282" t="str">
        <f t="shared" ca="1" si="695"/>
        <v>D10:AD10</v>
      </c>
    </row>
    <row r="5283" spans="1:16">
      <c r="A5283" t="str">
        <f t="shared" si="689"/>
        <v>15</v>
      </c>
      <c r="B5283" t="str">
        <f t="shared" ca="1" si="690"/>
        <v>GRP</v>
      </c>
      <c r="C5283" t="s">
        <v>597</v>
      </c>
      <c r="D5283" t="s">
        <v>6395</v>
      </c>
      <c r="E5283">
        <f t="shared" ca="1" si="691"/>
        <v>0</v>
      </c>
      <c r="H5283" t="str">
        <f t="shared" ca="1" si="692"/>
        <v>'360 GRP '!</v>
      </c>
      <c r="I5283">
        <f t="shared" ca="1" si="693"/>
        <v>0</v>
      </c>
      <c r="J5283" t="str">
        <f t="shared" ca="1" si="696"/>
        <v>'360 GRP '!</v>
      </c>
      <c r="K5283">
        <f t="shared" ca="1" si="696"/>
        <v>0</v>
      </c>
      <c r="L5283">
        <f t="shared" ca="1" si="696"/>
        <v>0</v>
      </c>
      <c r="M5283">
        <f t="shared" ca="1" si="696"/>
        <v>0</v>
      </c>
      <c r="N5283">
        <f t="shared" ca="1" si="696"/>
        <v>0</v>
      </c>
      <c r="O5283" t="str">
        <f t="shared" ca="1" si="694"/>
        <v>D:AD</v>
      </c>
      <c r="P5283" t="str">
        <f t="shared" ca="1" si="695"/>
        <v>D10:AD10</v>
      </c>
    </row>
    <row r="5284" spans="1:16">
      <c r="A5284" t="str">
        <f t="shared" si="689"/>
        <v>15</v>
      </c>
      <c r="B5284" t="str">
        <f t="shared" ca="1" si="690"/>
        <v>GRP</v>
      </c>
      <c r="C5284" t="s">
        <v>603</v>
      </c>
      <c r="D5284" t="s">
        <v>6272</v>
      </c>
      <c r="E5284">
        <f t="shared" ca="1" si="691"/>
        <v>0</v>
      </c>
      <c r="H5284" t="str">
        <f t="shared" ca="1" si="692"/>
        <v>'360 GRP '!</v>
      </c>
      <c r="I5284">
        <f t="shared" ca="1" si="693"/>
        <v>0</v>
      </c>
      <c r="J5284" t="str">
        <f t="shared" ca="1" si="696"/>
        <v>'360 GRP '!</v>
      </c>
      <c r="K5284">
        <f t="shared" ca="1" si="696"/>
        <v>0</v>
      </c>
      <c r="L5284">
        <f t="shared" ca="1" si="696"/>
        <v>0</v>
      </c>
      <c r="M5284">
        <f t="shared" ca="1" si="696"/>
        <v>0</v>
      </c>
      <c r="N5284">
        <f t="shared" ca="1" si="696"/>
        <v>0</v>
      </c>
      <c r="O5284" t="str">
        <f t="shared" ca="1" si="694"/>
        <v>D:AD</v>
      </c>
      <c r="P5284" t="str">
        <f t="shared" ca="1" si="695"/>
        <v>D10:AD10</v>
      </c>
    </row>
    <row r="5285" spans="1:16">
      <c r="A5285" t="str">
        <f t="shared" si="689"/>
        <v>15</v>
      </c>
      <c r="B5285" t="str">
        <f t="shared" ca="1" si="690"/>
        <v>GRP</v>
      </c>
      <c r="C5285" t="s">
        <v>428</v>
      </c>
      <c r="D5285" t="s">
        <v>6394</v>
      </c>
      <c r="E5285">
        <f t="shared" ca="1" si="691"/>
        <v>0</v>
      </c>
      <c r="H5285" t="str">
        <f t="shared" ca="1" si="692"/>
        <v>'360 GRP '!</v>
      </c>
      <c r="I5285">
        <f t="shared" ca="1" si="693"/>
        <v>0</v>
      </c>
      <c r="J5285" t="str">
        <f t="shared" ca="1" si="696"/>
        <v>'360 GRP '!</v>
      </c>
      <c r="K5285">
        <f t="shared" ca="1" si="696"/>
        <v>0</v>
      </c>
      <c r="L5285">
        <f t="shared" ca="1" si="696"/>
        <v>0</v>
      </c>
      <c r="M5285">
        <f t="shared" ca="1" si="696"/>
        <v>0</v>
      </c>
      <c r="N5285">
        <f t="shared" ca="1" si="696"/>
        <v>0</v>
      </c>
      <c r="O5285" t="str">
        <f t="shared" ca="1" si="694"/>
        <v>D:AD</v>
      </c>
      <c r="P5285" t="str">
        <f t="shared" ca="1" si="695"/>
        <v>D10:AD10</v>
      </c>
    </row>
    <row r="5286" spans="1:16">
      <c r="A5286" t="str">
        <f t="shared" si="689"/>
        <v>15</v>
      </c>
      <c r="B5286" t="str">
        <f t="shared" ca="1" si="690"/>
        <v>GRP</v>
      </c>
      <c r="C5286" t="s">
        <v>429</v>
      </c>
      <c r="D5286" t="s">
        <v>6273</v>
      </c>
      <c r="E5286">
        <f t="shared" ca="1" si="691"/>
        <v>0</v>
      </c>
      <c r="H5286" t="str">
        <f t="shared" ca="1" si="692"/>
        <v>'360 GRP '!</v>
      </c>
      <c r="I5286">
        <f t="shared" ca="1" si="693"/>
        <v>0</v>
      </c>
      <c r="J5286" t="str">
        <f t="shared" ca="1" si="696"/>
        <v>'360 GRP '!</v>
      </c>
      <c r="K5286">
        <f t="shared" ca="1" si="696"/>
        <v>0</v>
      </c>
      <c r="L5286">
        <f t="shared" ca="1" si="696"/>
        <v>0</v>
      </c>
      <c r="M5286">
        <f t="shared" ca="1" si="696"/>
        <v>0</v>
      </c>
      <c r="N5286">
        <f t="shared" ca="1" si="696"/>
        <v>0</v>
      </c>
      <c r="O5286" t="str">
        <f t="shared" ca="1" si="694"/>
        <v>D:AD</v>
      </c>
      <c r="P5286" t="str">
        <f t="shared" ca="1" si="695"/>
        <v>D10:AD10</v>
      </c>
    </row>
    <row r="5287" spans="1:16">
      <c r="A5287" t="str">
        <f t="shared" si="689"/>
        <v>15</v>
      </c>
      <c r="B5287" t="str">
        <f t="shared" ca="1" si="690"/>
        <v>GRP</v>
      </c>
      <c r="C5287" t="s">
        <v>430</v>
      </c>
      <c r="D5287" t="s">
        <v>6393</v>
      </c>
      <c r="E5287">
        <f t="shared" ca="1" si="691"/>
        <v>0</v>
      </c>
      <c r="H5287" t="str">
        <f t="shared" ca="1" si="692"/>
        <v>'360 GRP '!</v>
      </c>
      <c r="I5287">
        <f t="shared" ca="1" si="693"/>
        <v>0</v>
      </c>
      <c r="J5287" t="str">
        <f t="shared" ca="1" si="696"/>
        <v>'360 GRP '!</v>
      </c>
      <c r="K5287">
        <f t="shared" ca="1" si="696"/>
        <v>0</v>
      </c>
      <c r="L5287">
        <f t="shared" ca="1" si="696"/>
        <v>0</v>
      </c>
      <c r="M5287">
        <f t="shared" ca="1" si="696"/>
        <v>0</v>
      </c>
      <c r="N5287">
        <f t="shared" ca="1" si="696"/>
        <v>0</v>
      </c>
      <c r="O5287" t="str">
        <f t="shared" ca="1" si="694"/>
        <v>D:AD</v>
      </c>
      <c r="P5287" t="str">
        <f t="shared" ca="1" si="695"/>
        <v>D10:AD10</v>
      </c>
    </row>
    <row r="5288" spans="1:16">
      <c r="A5288" t="str">
        <f t="shared" si="689"/>
        <v>15</v>
      </c>
      <c r="B5288" t="str">
        <f t="shared" ca="1" si="690"/>
        <v>GRP</v>
      </c>
      <c r="C5288" t="s">
        <v>431</v>
      </c>
      <c r="D5288" t="s">
        <v>6274</v>
      </c>
      <c r="E5288">
        <f t="shared" ca="1" si="691"/>
        <v>0</v>
      </c>
      <c r="H5288" t="str">
        <f t="shared" ca="1" si="692"/>
        <v>'360 GRP '!</v>
      </c>
      <c r="I5288">
        <f t="shared" ca="1" si="693"/>
        <v>0</v>
      </c>
      <c r="J5288" t="str">
        <f t="shared" ca="1" si="696"/>
        <v>'360 GRP '!</v>
      </c>
      <c r="K5288">
        <f t="shared" ca="1" si="696"/>
        <v>0</v>
      </c>
      <c r="L5288">
        <f t="shared" ca="1" si="696"/>
        <v>0</v>
      </c>
      <c r="M5288">
        <f t="shared" ca="1" si="696"/>
        <v>0</v>
      </c>
      <c r="N5288">
        <f t="shared" ca="1" si="696"/>
        <v>0</v>
      </c>
      <c r="O5288" t="str">
        <f t="shared" ca="1" si="694"/>
        <v>D:AD</v>
      </c>
      <c r="P5288" t="str">
        <f t="shared" ca="1" si="695"/>
        <v>D10:AD10</v>
      </c>
    </row>
    <row r="5289" spans="1:16">
      <c r="A5289" t="str">
        <f t="shared" si="689"/>
        <v>15</v>
      </c>
      <c r="B5289" t="str">
        <f t="shared" ca="1" si="690"/>
        <v>GRP</v>
      </c>
      <c r="C5289" t="s">
        <v>598</v>
      </c>
      <c r="D5289" t="s">
        <v>6392</v>
      </c>
      <c r="E5289">
        <f t="shared" ca="1" si="691"/>
        <v>0</v>
      </c>
      <c r="H5289" t="str">
        <f t="shared" ca="1" si="692"/>
        <v>'360 GRP '!</v>
      </c>
      <c r="I5289">
        <f t="shared" ca="1" si="693"/>
        <v>0</v>
      </c>
      <c r="J5289" t="str">
        <f t="shared" ca="1" si="696"/>
        <v>'360 GRP '!</v>
      </c>
      <c r="K5289">
        <f t="shared" ca="1" si="696"/>
        <v>0</v>
      </c>
      <c r="L5289">
        <f t="shared" ca="1" si="696"/>
        <v>0</v>
      </c>
      <c r="M5289">
        <f t="shared" ca="1" si="696"/>
        <v>0</v>
      </c>
      <c r="N5289">
        <f t="shared" ca="1" si="696"/>
        <v>0</v>
      </c>
      <c r="O5289" t="str">
        <f t="shared" ca="1" si="694"/>
        <v>D:AD</v>
      </c>
      <c r="P5289" t="str">
        <f t="shared" ca="1" si="695"/>
        <v>D10:AD10</v>
      </c>
    </row>
    <row r="5290" spans="1:16">
      <c r="A5290" t="str">
        <f t="shared" si="689"/>
        <v>15</v>
      </c>
      <c r="B5290" t="str">
        <f t="shared" ca="1" si="690"/>
        <v>GRP</v>
      </c>
      <c r="C5290" t="s">
        <v>604</v>
      </c>
      <c r="D5290" t="s">
        <v>6275</v>
      </c>
      <c r="E5290">
        <f t="shared" ca="1" si="691"/>
        <v>0</v>
      </c>
      <c r="H5290" t="str">
        <f t="shared" ca="1" si="692"/>
        <v>'360 GRP '!</v>
      </c>
      <c r="I5290">
        <f t="shared" ca="1" si="693"/>
        <v>0</v>
      </c>
      <c r="J5290" t="str">
        <f t="shared" ca="1" si="696"/>
        <v>'360 GRP '!</v>
      </c>
      <c r="K5290">
        <f t="shared" ca="1" si="696"/>
        <v>0</v>
      </c>
      <c r="L5290">
        <f t="shared" ca="1" si="696"/>
        <v>0</v>
      </c>
      <c r="M5290">
        <f t="shared" ca="1" si="696"/>
        <v>0</v>
      </c>
      <c r="N5290">
        <f t="shared" ca="1" si="696"/>
        <v>0</v>
      </c>
      <c r="O5290" t="str">
        <f t="shared" ca="1" si="694"/>
        <v>D:AD</v>
      </c>
      <c r="P5290" t="str">
        <f t="shared" ca="1" si="695"/>
        <v>D10:AD10</v>
      </c>
    </row>
    <row r="5291" spans="1:16">
      <c r="A5291" t="str">
        <f t="shared" si="689"/>
        <v>15</v>
      </c>
      <c r="B5291" t="str">
        <f t="shared" ca="1" si="690"/>
        <v>GRP</v>
      </c>
      <c r="C5291" t="s">
        <v>606</v>
      </c>
      <c r="D5291" t="s">
        <v>6391</v>
      </c>
      <c r="E5291">
        <f t="shared" ca="1" si="691"/>
        <v>0</v>
      </c>
      <c r="H5291" t="str">
        <f t="shared" ca="1" si="692"/>
        <v>'360 GRP '!</v>
      </c>
      <c r="I5291">
        <f t="shared" ca="1" si="693"/>
        <v>0</v>
      </c>
      <c r="J5291" t="str">
        <f t="shared" ca="1" si="696"/>
        <v>'360 GRP '!</v>
      </c>
      <c r="K5291">
        <f t="shared" ca="1" si="696"/>
        <v>0</v>
      </c>
      <c r="L5291">
        <f t="shared" ca="1" si="696"/>
        <v>0</v>
      </c>
      <c r="M5291">
        <f t="shared" ca="1" si="696"/>
        <v>0</v>
      </c>
      <c r="N5291">
        <f t="shared" ca="1" si="696"/>
        <v>0</v>
      </c>
      <c r="O5291" t="str">
        <f t="shared" ca="1" si="694"/>
        <v>D:AD</v>
      </c>
      <c r="P5291" t="str">
        <f t="shared" ca="1" si="695"/>
        <v>D10:AD10</v>
      </c>
    </row>
    <row r="5292" spans="1:16">
      <c r="A5292" t="str">
        <f t="shared" si="689"/>
        <v>15</v>
      </c>
      <c r="B5292" t="str">
        <f t="shared" ca="1" si="690"/>
        <v>GRP</v>
      </c>
      <c r="C5292" t="s">
        <v>607</v>
      </c>
      <c r="D5292" t="s">
        <v>6276</v>
      </c>
      <c r="E5292">
        <f t="shared" ca="1" si="691"/>
        <v>0</v>
      </c>
      <c r="H5292" t="str">
        <f t="shared" ca="1" si="692"/>
        <v>'360 GRP '!</v>
      </c>
      <c r="I5292">
        <f t="shared" ca="1" si="693"/>
        <v>0</v>
      </c>
      <c r="J5292" t="str">
        <f t="shared" ca="1" si="696"/>
        <v>'360 GRP '!</v>
      </c>
      <c r="K5292">
        <f t="shared" ca="1" si="696"/>
        <v>0</v>
      </c>
      <c r="L5292">
        <f t="shared" ca="1" si="696"/>
        <v>0</v>
      </c>
      <c r="M5292">
        <f t="shared" ca="1" si="696"/>
        <v>0</v>
      </c>
      <c r="N5292">
        <f t="shared" ca="1" si="696"/>
        <v>0</v>
      </c>
      <c r="O5292" t="str">
        <f t="shared" ca="1" si="694"/>
        <v>D:AD</v>
      </c>
      <c r="P5292" t="str">
        <f t="shared" ca="1" si="695"/>
        <v>D10:AD10</v>
      </c>
    </row>
    <row r="5293" spans="1:16">
      <c r="A5293" t="str">
        <f t="shared" si="689"/>
        <v>15</v>
      </c>
      <c r="B5293" t="str">
        <f t="shared" ca="1" si="690"/>
        <v>GRP</v>
      </c>
      <c r="C5293" t="s">
        <v>432</v>
      </c>
      <c r="D5293" t="s">
        <v>6390</v>
      </c>
      <c r="E5293">
        <f t="shared" ca="1" si="691"/>
        <v>0</v>
      </c>
      <c r="H5293" t="str">
        <f t="shared" ca="1" si="692"/>
        <v>'360 GRP '!</v>
      </c>
      <c r="I5293">
        <f t="shared" ca="1" si="693"/>
        <v>0</v>
      </c>
      <c r="J5293" t="str">
        <f t="shared" ca="1" si="696"/>
        <v>'360 GRP '!</v>
      </c>
      <c r="K5293">
        <f t="shared" ca="1" si="696"/>
        <v>0</v>
      </c>
      <c r="L5293">
        <f t="shared" ca="1" si="696"/>
        <v>0</v>
      </c>
      <c r="M5293">
        <f t="shared" ca="1" si="696"/>
        <v>0</v>
      </c>
      <c r="N5293">
        <f t="shared" ca="1" si="696"/>
        <v>0</v>
      </c>
      <c r="O5293" t="str">
        <f t="shared" ca="1" si="694"/>
        <v>D:AD</v>
      </c>
      <c r="P5293" t="str">
        <f t="shared" ca="1" si="695"/>
        <v>D10:AD10</v>
      </c>
    </row>
    <row r="5294" spans="1:16">
      <c r="A5294" t="str">
        <f t="shared" si="689"/>
        <v>15</v>
      </c>
      <c r="B5294" t="str">
        <f t="shared" ca="1" si="690"/>
        <v>GRP</v>
      </c>
      <c r="C5294" t="s">
        <v>433</v>
      </c>
      <c r="D5294" t="s">
        <v>6277</v>
      </c>
      <c r="E5294">
        <f t="shared" ca="1" si="691"/>
        <v>0</v>
      </c>
      <c r="H5294" t="str">
        <f t="shared" ca="1" si="692"/>
        <v>'360 GRP '!</v>
      </c>
      <c r="I5294">
        <f t="shared" ca="1" si="693"/>
        <v>0</v>
      </c>
      <c r="J5294" t="str">
        <f t="shared" ca="1" si="696"/>
        <v>'360 GRP '!</v>
      </c>
      <c r="K5294">
        <f t="shared" ca="1" si="696"/>
        <v>0</v>
      </c>
      <c r="L5294">
        <f t="shared" ca="1" si="696"/>
        <v>0</v>
      </c>
      <c r="M5294">
        <f t="shared" ca="1" si="696"/>
        <v>0</v>
      </c>
      <c r="N5294">
        <f t="shared" ca="1" si="696"/>
        <v>0</v>
      </c>
      <c r="O5294" t="str">
        <f t="shared" ca="1" si="694"/>
        <v>D:AD</v>
      </c>
      <c r="P5294" t="str">
        <f t="shared" ca="1" si="695"/>
        <v>D10:AD10</v>
      </c>
    </row>
    <row r="5295" spans="1:16">
      <c r="A5295" t="str">
        <f t="shared" si="689"/>
        <v>15</v>
      </c>
      <c r="B5295" t="str">
        <f t="shared" ca="1" si="690"/>
        <v>GRP</v>
      </c>
      <c r="C5295" t="s">
        <v>434</v>
      </c>
      <c r="D5295" t="s">
        <v>6389</v>
      </c>
      <c r="E5295">
        <f t="shared" ca="1" si="691"/>
        <v>0</v>
      </c>
      <c r="H5295" t="str">
        <f t="shared" ca="1" si="692"/>
        <v>'360 GRP '!</v>
      </c>
      <c r="I5295">
        <f t="shared" ca="1" si="693"/>
        <v>0</v>
      </c>
      <c r="J5295" t="str">
        <f t="shared" ca="1" si="696"/>
        <v>'360 GRP '!</v>
      </c>
      <c r="K5295">
        <f t="shared" ca="1" si="696"/>
        <v>0</v>
      </c>
      <c r="L5295">
        <f t="shared" ca="1" si="696"/>
        <v>0</v>
      </c>
      <c r="M5295">
        <f t="shared" ca="1" si="696"/>
        <v>0</v>
      </c>
      <c r="N5295">
        <f t="shared" ca="1" si="696"/>
        <v>0</v>
      </c>
      <c r="O5295" t="str">
        <f t="shared" ca="1" si="694"/>
        <v>D:AD</v>
      </c>
      <c r="P5295" t="str">
        <f t="shared" ca="1" si="695"/>
        <v>D10:AD10</v>
      </c>
    </row>
    <row r="5296" spans="1:16">
      <c r="A5296" t="str">
        <f t="shared" si="689"/>
        <v>15</v>
      </c>
      <c r="B5296" t="str">
        <f t="shared" ca="1" si="690"/>
        <v>GRP</v>
      </c>
      <c r="C5296" t="s">
        <v>435</v>
      </c>
      <c r="D5296" t="s">
        <v>6278</v>
      </c>
      <c r="E5296">
        <f t="shared" ca="1" si="691"/>
        <v>0</v>
      </c>
      <c r="H5296" t="str">
        <f t="shared" ca="1" si="692"/>
        <v>'360 GRP '!</v>
      </c>
      <c r="I5296">
        <f t="shared" ca="1" si="693"/>
        <v>0</v>
      </c>
      <c r="J5296" t="str">
        <f t="shared" ca="1" si="696"/>
        <v>'360 GRP '!</v>
      </c>
      <c r="K5296">
        <f t="shared" ca="1" si="696"/>
        <v>0</v>
      </c>
      <c r="L5296">
        <f t="shared" ca="1" si="696"/>
        <v>0</v>
      </c>
      <c r="M5296">
        <f t="shared" ca="1" si="696"/>
        <v>0</v>
      </c>
      <c r="N5296">
        <f t="shared" ca="1" si="696"/>
        <v>0</v>
      </c>
      <c r="O5296" t="str">
        <f t="shared" ca="1" si="694"/>
        <v>D:AD</v>
      </c>
      <c r="P5296" t="str">
        <f t="shared" ca="1" si="695"/>
        <v>D10:AD10</v>
      </c>
    </row>
    <row r="5297" spans="1:16">
      <c r="A5297" t="str">
        <f t="shared" si="689"/>
        <v>15</v>
      </c>
      <c r="B5297" t="str">
        <f t="shared" ca="1" si="690"/>
        <v>GRP</v>
      </c>
      <c r="C5297" t="s">
        <v>608</v>
      </c>
      <c r="D5297" t="s">
        <v>6388</v>
      </c>
      <c r="E5297">
        <f t="shared" ca="1" si="691"/>
        <v>0</v>
      </c>
      <c r="H5297" t="str">
        <f t="shared" ca="1" si="692"/>
        <v>'360 GRP '!</v>
      </c>
      <c r="I5297">
        <f t="shared" ca="1" si="693"/>
        <v>0</v>
      </c>
      <c r="J5297" t="str">
        <f t="shared" ca="1" si="696"/>
        <v>'360 GRP '!</v>
      </c>
      <c r="K5297">
        <f t="shared" ca="1" si="696"/>
        <v>0</v>
      </c>
      <c r="L5297">
        <f t="shared" ca="1" si="696"/>
        <v>0</v>
      </c>
      <c r="M5297">
        <f t="shared" ca="1" si="696"/>
        <v>0</v>
      </c>
      <c r="N5297">
        <f t="shared" ca="1" si="696"/>
        <v>0</v>
      </c>
      <c r="O5297" t="str">
        <f t="shared" ca="1" si="694"/>
        <v>D:AD</v>
      </c>
      <c r="P5297" t="str">
        <f t="shared" ca="1" si="695"/>
        <v>D10:AD10</v>
      </c>
    </row>
    <row r="5298" spans="1:16">
      <c r="A5298" t="str">
        <f t="shared" si="689"/>
        <v>15</v>
      </c>
      <c r="B5298" t="str">
        <f t="shared" ca="1" si="690"/>
        <v>GRP</v>
      </c>
      <c r="C5298" t="s">
        <v>609</v>
      </c>
      <c r="D5298" t="s">
        <v>6279</v>
      </c>
      <c r="E5298">
        <f t="shared" ca="1" si="691"/>
        <v>0</v>
      </c>
      <c r="H5298" t="str">
        <f t="shared" ca="1" si="692"/>
        <v>'360 GRP '!</v>
      </c>
      <c r="I5298">
        <f t="shared" ca="1" si="693"/>
        <v>0</v>
      </c>
      <c r="J5298" t="str">
        <f t="shared" ca="1" si="696"/>
        <v>'360 GRP '!</v>
      </c>
      <c r="K5298">
        <f t="shared" ca="1" si="696"/>
        <v>0</v>
      </c>
      <c r="L5298">
        <f t="shared" ca="1" si="696"/>
        <v>0</v>
      </c>
      <c r="M5298">
        <f t="shared" ca="1" si="696"/>
        <v>0</v>
      </c>
      <c r="N5298">
        <f t="shared" ca="1" si="696"/>
        <v>0</v>
      </c>
      <c r="O5298" t="str">
        <f t="shared" ca="1" si="694"/>
        <v>D:AD</v>
      </c>
      <c r="P5298" t="str">
        <f t="shared" ca="1" si="695"/>
        <v>D10:AD10</v>
      </c>
    </row>
    <row r="5299" spans="1:16">
      <c r="A5299" t="str">
        <f t="shared" si="689"/>
        <v>15</v>
      </c>
      <c r="B5299" t="str">
        <f t="shared" ca="1" si="690"/>
        <v>GRP</v>
      </c>
      <c r="C5299" t="s">
        <v>443</v>
      </c>
      <c r="D5299" t="s">
        <v>6385</v>
      </c>
      <c r="E5299">
        <f t="shared" ca="1" si="691"/>
        <v>0</v>
      </c>
      <c r="H5299" t="str">
        <f t="shared" ca="1" si="692"/>
        <v>'360 GRP '!</v>
      </c>
      <c r="I5299">
        <f t="shared" ca="1" si="693"/>
        <v>0</v>
      </c>
      <c r="J5299" t="str">
        <f t="shared" ca="1" si="696"/>
        <v>'360 GRP '!</v>
      </c>
      <c r="K5299">
        <f t="shared" ca="1" si="696"/>
        <v>0</v>
      </c>
      <c r="L5299">
        <f t="shared" ca="1" si="696"/>
        <v>0</v>
      </c>
      <c r="M5299">
        <f t="shared" ca="1" si="696"/>
        <v>0</v>
      </c>
      <c r="N5299">
        <f t="shared" ca="1" si="696"/>
        <v>0</v>
      </c>
      <c r="O5299" t="str">
        <f t="shared" ca="1" si="694"/>
        <v>D:AD</v>
      </c>
      <c r="P5299" t="str">
        <f t="shared" ca="1" si="695"/>
        <v>D10:AD10</v>
      </c>
    </row>
    <row r="5300" spans="1:16">
      <c r="A5300" t="str">
        <f t="shared" si="689"/>
        <v>15</v>
      </c>
      <c r="B5300" t="str">
        <f t="shared" ca="1" si="690"/>
        <v>GRP</v>
      </c>
      <c r="C5300" t="s">
        <v>444</v>
      </c>
      <c r="D5300" t="s">
        <v>6384</v>
      </c>
      <c r="E5300">
        <f t="shared" ca="1" si="691"/>
        <v>0</v>
      </c>
      <c r="H5300" t="str">
        <f t="shared" ca="1" si="692"/>
        <v>'360 GRP '!</v>
      </c>
      <c r="I5300">
        <f t="shared" ca="1" si="693"/>
        <v>0</v>
      </c>
      <c r="J5300" t="str">
        <f t="shared" ca="1" si="696"/>
        <v>'360 GRP '!</v>
      </c>
      <c r="K5300">
        <f t="shared" ca="1" si="696"/>
        <v>0</v>
      </c>
      <c r="L5300">
        <f t="shared" ca="1" si="696"/>
        <v>0</v>
      </c>
      <c r="M5300">
        <f t="shared" ca="1" si="696"/>
        <v>0</v>
      </c>
      <c r="N5300">
        <f t="shared" ca="1" si="696"/>
        <v>0</v>
      </c>
      <c r="O5300" t="str">
        <f t="shared" ca="1" si="694"/>
        <v>D:AD</v>
      </c>
      <c r="P5300" t="str">
        <f t="shared" ca="1" si="695"/>
        <v>D10:AD10</v>
      </c>
    </row>
    <row r="5301" spans="1:16">
      <c r="A5301" t="str">
        <f t="shared" si="689"/>
        <v>15</v>
      </c>
      <c r="B5301" t="str">
        <f t="shared" ca="1" si="690"/>
        <v>GRP</v>
      </c>
      <c r="C5301" t="s">
        <v>445</v>
      </c>
      <c r="D5301" t="s">
        <v>6383</v>
      </c>
      <c r="E5301">
        <f t="shared" ca="1" si="691"/>
        <v>0</v>
      </c>
      <c r="H5301" t="str">
        <f t="shared" ca="1" si="692"/>
        <v>'360 GRP '!</v>
      </c>
      <c r="I5301">
        <f t="shared" ca="1" si="693"/>
        <v>0</v>
      </c>
      <c r="J5301" t="str">
        <f t="shared" ca="1" si="696"/>
        <v>'360 GRP '!</v>
      </c>
      <c r="K5301">
        <f t="shared" ca="1" si="696"/>
        <v>0</v>
      </c>
      <c r="L5301">
        <f t="shared" ca="1" si="696"/>
        <v>0</v>
      </c>
      <c r="M5301">
        <f t="shared" ca="1" si="696"/>
        <v>0</v>
      </c>
      <c r="N5301">
        <f t="shared" ca="1" si="696"/>
        <v>0</v>
      </c>
      <c r="O5301" t="str">
        <f t="shared" ca="1" si="694"/>
        <v>D:AD</v>
      </c>
      <c r="P5301" t="str">
        <f t="shared" ca="1" si="695"/>
        <v>D10:AD10</v>
      </c>
    </row>
    <row r="5302" spans="1:16">
      <c r="A5302" t="str">
        <f t="shared" si="689"/>
        <v>15</v>
      </c>
      <c r="B5302" t="str">
        <f t="shared" ca="1" si="690"/>
        <v>GRP</v>
      </c>
      <c r="C5302" t="s">
        <v>446</v>
      </c>
      <c r="D5302" t="s">
        <v>6382</v>
      </c>
      <c r="E5302">
        <f t="shared" ca="1" si="691"/>
        <v>0</v>
      </c>
      <c r="H5302" t="str">
        <f t="shared" ca="1" si="692"/>
        <v>'360 GRP '!</v>
      </c>
      <c r="I5302">
        <f t="shared" ca="1" si="693"/>
        <v>0</v>
      </c>
      <c r="J5302" t="str">
        <f t="shared" ca="1" si="696"/>
        <v>'360 GRP '!</v>
      </c>
      <c r="K5302">
        <f t="shared" ca="1" si="696"/>
        <v>0</v>
      </c>
      <c r="L5302">
        <f t="shared" ca="1" si="696"/>
        <v>0</v>
      </c>
      <c r="M5302">
        <f t="shared" ca="1" si="696"/>
        <v>0</v>
      </c>
      <c r="N5302">
        <f t="shared" ca="1" si="696"/>
        <v>0</v>
      </c>
      <c r="O5302" t="str">
        <f t="shared" ca="1" si="694"/>
        <v>D:AD</v>
      </c>
      <c r="P5302" t="str">
        <f t="shared" ca="1" si="695"/>
        <v>D10:AD10</v>
      </c>
    </row>
    <row r="5303" spans="1:16">
      <c r="A5303" t="str">
        <f t="shared" si="689"/>
        <v>15</v>
      </c>
      <c r="B5303" t="str">
        <f t="shared" ca="1" si="690"/>
        <v>GRP</v>
      </c>
      <c r="C5303" t="s">
        <v>447</v>
      </c>
      <c r="D5303" t="s">
        <v>6386</v>
      </c>
      <c r="E5303">
        <f t="shared" ca="1" si="691"/>
        <v>0</v>
      </c>
      <c r="H5303" t="str">
        <f t="shared" ca="1" si="692"/>
        <v>'360 GRP '!</v>
      </c>
      <c r="I5303">
        <f t="shared" ca="1" si="693"/>
        <v>0</v>
      </c>
      <c r="J5303" t="str">
        <f t="shared" ca="1" si="696"/>
        <v>'360 GRP '!</v>
      </c>
      <c r="K5303">
        <f t="shared" ca="1" si="696"/>
        <v>0</v>
      </c>
      <c r="L5303">
        <f t="shared" ca="1" si="696"/>
        <v>0</v>
      </c>
      <c r="M5303">
        <f t="shared" ca="1" si="696"/>
        <v>0</v>
      </c>
      <c r="N5303">
        <f t="shared" ca="1" si="696"/>
        <v>0</v>
      </c>
      <c r="O5303" t="str">
        <f t="shared" ca="1" si="694"/>
        <v>D:AD</v>
      </c>
      <c r="P5303" t="str">
        <f t="shared" ca="1" si="695"/>
        <v>D10:AD10</v>
      </c>
    </row>
    <row r="5304" spans="1:16">
      <c r="A5304" t="str">
        <f t="shared" si="689"/>
        <v>15</v>
      </c>
      <c r="B5304" t="str">
        <f t="shared" ca="1" si="690"/>
        <v>GRP</v>
      </c>
      <c r="C5304" t="s">
        <v>448</v>
      </c>
      <c r="D5304" t="s">
        <v>6387</v>
      </c>
      <c r="E5304">
        <f t="shared" ca="1" si="691"/>
        <v>0</v>
      </c>
      <c r="H5304" t="str">
        <f t="shared" ca="1" si="692"/>
        <v>'360 GRP '!</v>
      </c>
      <c r="I5304">
        <f t="shared" ca="1" si="693"/>
        <v>0</v>
      </c>
      <c r="J5304" t="str">
        <f t="shared" ca="1" si="696"/>
        <v>'360 GRP '!</v>
      </c>
      <c r="K5304">
        <f t="shared" ca="1" si="696"/>
        <v>0</v>
      </c>
      <c r="L5304">
        <f t="shared" ca="1" si="696"/>
        <v>0</v>
      </c>
      <c r="M5304">
        <f t="shared" ca="1" si="696"/>
        <v>0</v>
      </c>
      <c r="N5304">
        <f t="shared" ca="1" si="696"/>
        <v>0</v>
      </c>
      <c r="O5304" t="str">
        <f t="shared" ca="1" si="694"/>
        <v>D:AD</v>
      </c>
      <c r="P5304" t="str">
        <f t="shared" ca="1" si="695"/>
        <v>D10:AD10</v>
      </c>
    </row>
    <row r="5305" spans="1:16">
      <c r="A5305" t="str">
        <f t="shared" ref="A5305:A5368" si="697">MID(D5305,LEN(C5305)+2,LEN(D5305)-LEN(C5305))</f>
        <v>15</v>
      </c>
      <c r="B5305" t="str">
        <f t="shared" ref="B5305:B5368" ca="1" si="698">VLOOKUP(H5305,$A$1:$K$6,11,FALSE)</f>
        <v>GRP</v>
      </c>
      <c r="C5305" t="s">
        <v>449</v>
      </c>
      <c r="D5305" t="s">
        <v>6381</v>
      </c>
      <c r="E5305">
        <f t="shared" ca="1" si="691"/>
        <v>0</v>
      </c>
      <c r="H5305" t="str">
        <f t="shared" ca="1" si="692"/>
        <v>'360 GRP '!</v>
      </c>
      <c r="I5305">
        <f t="shared" ca="1" si="693"/>
        <v>0</v>
      </c>
      <c r="J5305" t="str">
        <f t="shared" ca="1" si="696"/>
        <v>'360 GRP '!</v>
      </c>
      <c r="K5305">
        <f t="shared" ca="1" si="696"/>
        <v>0</v>
      </c>
      <c r="L5305">
        <f t="shared" ca="1" si="696"/>
        <v>0</v>
      </c>
      <c r="M5305">
        <f t="shared" ca="1" si="696"/>
        <v>0</v>
      </c>
      <c r="N5305">
        <f t="shared" ca="1" si="696"/>
        <v>0</v>
      </c>
      <c r="O5305" t="str">
        <f t="shared" ca="1" si="694"/>
        <v>D:AD</v>
      </c>
      <c r="P5305" t="str">
        <f t="shared" ca="1" si="695"/>
        <v>D10:AD10</v>
      </c>
    </row>
    <row r="5306" spans="1:16">
      <c r="A5306" t="str">
        <f t="shared" si="697"/>
        <v>15</v>
      </c>
      <c r="B5306" t="str">
        <f t="shared" ca="1" si="698"/>
        <v>GRP</v>
      </c>
      <c r="C5306" t="s">
        <v>450</v>
      </c>
      <c r="D5306" t="s">
        <v>6380</v>
      </c>
      <c r="E5306">
        <f t="shared" ref="E5306:E5369" ca="1" si="699">IFERROR(VLOOKUP(C5306,INDIRECT($H5306&amp;$O5306),MATCH($A5306,INDIRECT($H5306&amp;$P5306),0),FALSE),0)</f>
        <v>0</v>
      </c>
      <c r="H5306" t="str">
        <f t="shared" ref="H5306:H5369" ca="1" si="700">IF(I5306&lt;&gt;0,I5306,IF(J5306&lt;&gt;0,J5306,IF(K5306&lt;&gt;0,K5306,IF(L5306&lt;&gt;0,L5306,IF(M5306&lt;&gt;0,M5306,N5306)))))</f>
        <v>'360 GRP '!</v>
      </c>
      <c r="I5306">
        <f t="shared" ref="I5306:I5369" ca="1" si="701">IF(IFERROR(VLOOKUP(C5306,INDIRECT($I$14&amp;"D:D"),1,FALSE),0)&lt;&gt;0,I$14,0)</f>
        <v>0</v>
      </c>
      <c r="J5306" t="str">
        <f t="shared" ca="1" si="696"/>
        <v>'360 GRP '!</v>
      </c>
      <c r="K5306">
        <f t="shared" ca="1" si="696"/>
        <v>0</v>
      </c>
      <c r="L5306">
        <f t="shared" ca="1" si="696"/>
        <v>0</v>
      </c>
      <c r="M5306">
        <f t="shared" ca="1" si="696"/>
        <v>0</v>
      </c>
      <c r="N5306">
        <f t="shared" ca="1" si="696"/>
        <v>0</v>
      </c>
      <c r="O5306" t="str">
        <f t="shared" ca="1" si="694"/>
        <v>D:AD</v>
      </c>
      <c r="P5306" t="str">
        <f t="shared" ca="1" si="695"/>
        <v>D10:AD10</v>
      </c>
    </row>
    <row r="5307" spans="1:16">
      <c r="A5307" t="str">
        <f t="shared" si="697"/>
        <v>15</v>
      </c>
      <c r="B5307" t="str">
        <f t="shared" ca="1" si="698"/>
        <v>GRP</v>
      </c>
      <c r="C5307" t="s">
        <v>451</v>
      </c>
      <c r="D5307" t="s">
        <v>6379</v>
      </c>
      <c r="E5307">
        <f t="shared" ca="1" si="699"/>
        <v>0</v>
      </c>
      <c r="H5307" t="str">
        <f t="shared" ca="1" si="700"/>
        <v>'360 GRP '!</v>
      </c>
      <c r="I5307">
        <f t="shared" ca="1" si="701"/>
        <v>0</v>
      </c>
      <c r="J5307" t="str">
        <f t="shared" ca="1" si="696"/>
        <v>'360 GRP '!</v>
      </c>
      <c r="K5307">
        <f t="shared" ca="1" si="696"/>
        <v>0</v>
      </c>
      <c r="L5307">
        <f t="shared" ca="1" si="696"/>
        <v>0</v>
      </c>
      <c r="M5307">
        <f t="shared" ca="1" si="696"/>
        <v>0</v>
      </c>
      <c r="N5307">
        <f t="shared" ca="1" si="696"/>
        <v>0</v>
      </c>
      <c r="O5307" t="str">
        <f t="shared" ca="1" si="694"/>
        <v>D:AD</v>
      </c>
      <c r="P5307" t="str">
        <f t="shared" ca="1" si="695"/>
        <v>D10:AD10</v>
      </c>
    </row>
    <row r="5308" spans="1:16">
      <c r="A5308" t="str">
        <f t="shared" si="697"/>
        <v>15</v>
      </c>
      <c r="B5308" t="str">
        <f t="shared" ca="1" si="698"/>
        <v>GRP</v>
      </c>
      <c r="C5308" t="s">
        <v>452</v>
      </c>
      <c r="D5308" t="s">
        <v>6378</v>
      </c>
      <c r="E5308">
        <f t="shared" ca="1" si="699"/>
        <v>0</v>
      </c>
      <c r="H5308" t="str">
        <f t="shared" ca="1" si="700"/>
        <v>'360 GRP '!</v>
      </c>
      <c r="I5308">
        <f t="shared" ca="1" si="701"/>
        <v>0</v>
      </c>
      <c r="J5308" t="str">
        <f t="shared" ca="1" si="696"/>
        <v>'360 GRP '!</v>
      </c>
      <c r="K5308">
        <f t="shared" ca="1" si="696"/>
        <v>0</v>
      </c>
      <c r="L5308">
        <f t="shared" ca="1" si="696"/>
        <v>0</v>
      </c>
      <c r="M5308">
        <f t="shared" ca="1" si="696"/>
        <v>0</v>
      </c>
      <c r="N5308">
        <f t="shared" ca="1" si="696"/>
        <v>0</v>
      </c>
      <c r="O5308" t="str">
        <f t="shared" ca="1" si="694"/>
        <v>D:AD</v>
      </c>
      <c r="P5308" t="str">
        <f t="shared" ca="1" si="695"/>
        <v>D10:AD10</v>
      </c>
    </row>
    <row r="5309" spans="1:16">
      <c r="A5309" t="str">
        <f t="shared" si="697"/>
        <v>15</v>
      </c>
      <c r="B5309" t="str">
        <f t="shared" ca="1" si="698"/>
        <v>GRP</v>
      </c>
      <c r="C5309" t="s">
        <v>453</v>
      </c>
      <c r="D5309" t="s">
        <v>6376</v>
      </c>
      <c r="E5309">
        <f t="shared" ca="1" si="699"/>
        <v>0</v>
      </c>
      <c r="H5309" t="str">
        <f t="shared" ca="1" si="700"/>
        <v>'360 GRP '!</v>
      </c>
      <c r="I5309">
        <f t="shared" ca="1" si="701"/>
        <v>0</v>
      </c>
      <c r="J5309" t="str">
        <f t="shared" ca="1" si="696"/>
        <v>'360 GRP '!</v>
      </c>
      <c r="K5309">
        <f t="shared" ca="1" si="696"/>
        <v>0</v>
      </c>
      <c r="L5309">
        <f t="shared" ca="1" si="696"/>
        <v>0</v>
      </c>
      <c r="M5309">
        <f t="shared" ca="1" si="696"/>
        <v>0</v>
      </c>
      <c r="N5309">
        <f t="shared" ca="1" si="696"/>
        <v>0</v>
      </c>
      <c r="O5309" t="str">
        <f t="shared" ca="1" si="694"/>
        <v>D:AD</v>
      </c>
      <c r="P5309" t="str">
        <f t="shared" ca="1" si="695"/>
        <v>D10:AD10</v>
      </c>
    </row>
    <row r="5310" spans="1:16">
      <c r="A5310" t="str">
        <f t="shared" si="697"/>
        <v>15</v>
      </c>
      <c r="B5310" t="str">
        <f t="shared" ca="1" si="698"/>
        <v>GRP</v>
      </c>
      <c r="C5310" t="s">
        <v>454</v>
      </c>
      <c r="D5310" t="s">
        <v>6377</v>
      </c>
      <c r="E5310">
        <f t="shared" ca="1" si="699"/>
        <v>0</v>
      </c>
      <c r="H5310" t="str">
        <f t="shared" ca="1" si="700"/>
        <v>'360 GRP '!</v>
      </c>
      <c r="I5310">
        <f t="shared" ca="1" si="701"/>
        <v>0</v>
      </c>
      <c r="J5310" t="str">
        <f t="shared" ca="1" si="696"/>
        <v>'360 GRP '!</v>
      </c>
      <c r="K5310">
        <f t="shared" ca="1" si="696"/>
        <v>0</v>
      </c>
      <c r="L5310">
        <f t="shared" ca="1" si="696"/>
        <v>0</v>
      </c>
      <c r="M5310">
        <f t="shared" ca="1" si="696"/>
        <v>0</v>
      </c>
      <c r="N5310">
        <f t="shared" ca="1" si="696"/>
        <v>0</v>
      </c>
      <c r="O5310" t="str">
        <f t="shared" ca="1" si="694"/>
        <v>D:AD</v>
      </c>
      <c r="P5310" t="str">
        <f t="shared" ca="1" si="695"/>
        <v>D10:AD10</v>
      </c>
    </row>
    <row r="5311" spans="1:16">
      <c r="A5311" t="str">
        <f t="shared" si="697"/>
        <v>15</v>
      </c>
      <c r="B5311" t="str">
        <f t="shared" ca="1" si="698"/>
        <v>GRP</v>
      </c>
      <c r="C5311" t="s">
        <v>455</v>
      </c>
      <c r="D5311" t="s">
        <v>6375</v>
      </c>
      <c r="E5311">
        <f t="shared" ca="1" si="699"/>
        <v>0</v>
      </c>
      <c r="H5311" t="str">
        <f t="shared" ca="1" si="700"/>
        <v>'360 GRP '!</v>
      </c>
      <c r="I5311">
        <f t="shared" ca="1" si="701"/>
        <v>0</v>
      </c>
      <c r="J5311" t="str">
        <f t="shared" ca="1" si="696"/>
        <v>'360 GRP '!</v>
      </c>
      <c r="K5311">
        <f t="shared" ca="1" si="696"/>
        <v>0</v>
      </c>
      <c r="L5311">
        <f t="shared" ca="1" si="696"/>
        <v>0</v>
      </c>
      <c r="M5311">
        <f t="shared" ca="1" si="696"/>
        <v>0</v>
      </c>
      <c r="N5311">
        <f t="shared" ca="1" si="696"/>
        <v>0</v>
      </c>
      <c r="O5311" t="str">
        <f t="shared" ca="1" si="694"/>
        <v>D:AD</v>
      </c>
      <c r="P5311" t="str">
        <f t="shared" ca="1" si="695"/>
        <v>D10:AD10</v>
      </c>
    </row>
    <row r="5312" spans="1:16">
      <c r="A5312" t="str">
        <f t="shared" si="697"/>
        <v>15</v>
      </c>
      <c r="B5312" t="str">
        <f t="shared" ca="1" si="698"/>
        <v>GRP</v>
      </c>
      <c r="C5312" t="s">
        <v>556</v>
      </c>
      <c r="D5312" t="s">
        <v>6280</v>
      </c>
      <c r="E5312">
        <f t="shared" ca="1" si="699"/>
        <v>0</v>
      </c>
      <c r="H5312" t="str">
        <f t="shared" ca="1" si="700"/>
        <v>'360 GRP '!</v>
      </c>
      <c r="I5312">
        <f t="shared" ca="1" si="701"/>
        <v>0</v>
      </c>
      <c r="J5312" t="str">
        <f t="shared" ca="1" si="696"/>
        <v>'360 GRP '!</v>
      </c>
      <c r="K5312">
        <f t="shared" ca="1" si="696"/>
        <v>0</v>
      </c>
      <c r="L5312">
        <f t="shared" ca="1" si="696"/>
        <v>0</v>
      </c>
      <c r="M5312">
        <f t="shared" ca="1" si="696"/>
        <v>0</v>
      </c>
      <c r="N5312">
        <f t="shared" ca="1" si="696"/>
        <v>0</v>
      </c>
      <c r="O5312" t="str">
        <f t="shared" ca="1" si="694"/>
        <v>D:AD</v>
      </c>
      <c r="P5312" t="str">
        <f t="shared" ca="1" si="695"/>
        <v>D10:AD10</v>
      </c>
    </row>
    <row r="5313" spans="1:16">
      <c r="A5313" t="str">
        <f t="shared" si="697"/>
        <v>15</v>
      </c>
      <c r="B5313" t="str">
        <f t="shared" ca="1" si="698"/>
        <v>GRP</v>
      </c>
      <c r="C5313" t="s">
        <v>456</v>
      </c>
      <c r="D5313" t="s">
        <v>6373</v>
      </c>
      <c r="E5313">
        <f t="shared" ca="1" si="699"/>
        <v>0</v>
      </c>
      <c r="H5313" t="str">
        <f t="shared" ca="1" si="700"/>
        <v>'360 GRP '!</v>
      </c>
      <c r="I5313">
        <f t="shared" ca="1" si="701"/>
        <v>0</v>
      </c>
      <c r="J5313" t="str">
        <f t="shared" ca="1" si="696"/>
        <v>'360 GRP '!</v>
      </c>
      <c r="K5313">
        <f t="shared" ca="1" si="696"/>
        <v>0</v>
      </c>
      <c r="L5313">
        <f t="shared" ca="1" si="696"/>
        <v>0</v>
      </c>
      <c r="M5313">
        <f t="shared" ca="1" si="696"/>
        <v>0</v>
      </c>
      <c r="N5313">
        <f t="shared" ca="1" si="696"/>
        <v>0</v>
      </c>
      <c r="O5313" t="str">
        <f t="shared" ca="1" si="694"/>
        <v>D:AD</v>
      </c>
      <c r="P5313" t="str">
        <f t="shared" ca="1" si="695"/>
        <v>D10:AD10</v>
      </c>
    </row>
    <row r="5314" spans="1:16">
      <c r="A5314" t="str">
        <f t="shared" si="697"/>
        <v>15</v>
      </c>
      <c r="B5314" t="str">
        <f t="shared" ca="1" si="698"/>
        <v>GRP</v>
      </c>
      <c r="C5314" t="s">
        <v>457</v>
      </c>
      <c r="D5314" t="s">
        <v>6374</v>
      </c>
      <c r="E5314">
        <f t="shared" ca="1" si="699"/>
        <v>0</v>
      </c>
      <c r="H5314" t="str">
        <f t="shared" ca="1" si="700"/>
        <v>'360 GRP '!</v>
      </c>
      <c r="I5314">
        <f t="shared" ca="1" si="701"/>
        <v>0</v>
      </c>
      <c r="J5314" t="str">
        <f t="shared" ca="1" si="696"/>
        <v>'360 GRP '!</v>
      </c>
      <c r="K5314">
        <f t="shared" ca="1" si="696"/>
        <v>0</v>
      </c>
      <c r="L5314">
        <f t="shared" ca="1" si="696"/>
        <v>0</v>
      </c>
      <c r="M5314">
        <f t="shared" ca="1" si="696"/>
        <v>0</v>
      </c>
      <c r="N5314">
        <f t="shared" ca="1" si="696"/>
        <v>0</v>
      </c>
      <c r="O5314" t="str">
        <f t="shared" ca="1" si="694"/>
        <v>D:AD</v>
      </c>
      <c r="P5314" t="str">
        <f t="shared" ca="1" si="695"/>
        <v>D10:AD10</v>
      </c>
    </row>
    <row r="5315" spans="1:16">
      <c r="A5315" t="str">
        <f t="shared" si="697"/>
        <v>15</v>
      </c>
      <c r="B5315" t="str">
        <f t="shared" ca="1" si="698"/>
        <v>GRP</v>
      </c>
      <c r="C5315" t="s">
        <v>557</v>
      </c>
      <c r="D5315" t="s">
        <v>6281</v>
      </c>
      <c r="E5315">
        <f t="shared" ca="1" si="699"/>
        <v>0</v>
      </c>
      <c r="H5315" t="str">
        <f t="shared" ca="1" si="700"/>
        <v>'360 GRP '!</v>
      </c>
      <c r="I5315">
        <f t="shared" ca="1" si="701"/>
        <v>0</v>
      </c>
      <c r="J5315" t="str">
        <f t="shared" ca="1" si="696"/>
        <v>'360 GRP '!</v>
      </c>
      <c r="K5315">
        <f t="shared" ca="1" si="696"/>
        <v>0</v>
      </c>
      <c r="L5315">
        <f t="shared" ca="1" si="696"/>
        <v>0</v>
      </c>
      <c r="M5315">
        <f t="shared" ca="1" si="696"/>
        <v>0</v>
      </c>
      <c r="N5315">
        <f t="shared" ca="1" si="696"/>
        <v>0</v>
      </c>
      <c r="O5315" t="str">
        <f t="shared" ca="1" si="694"/>
        <v>D:AD</v>
      </c>
      <c r="P5315" t="str">
        <f t="shared" ca="1" si="695"/>
        <v>D10:AD10</v>
      </c>
    </row>
    <row r="5316" spans="1:16">
      <c r="A5316" t="str">
        <f t="shared" si="697"/>
        <v>15</v>
      </c>
      <c r="B5316" t="e">
        <f t="shared" ca="1" si="698"/>
        <v>#N/A</v>
      </c>
      <c r="C5316" t="s">
        <v>458</v>
      </c>
      <c r="D5316" t="s">
        <v>6370</v>
      </c>
      <c r="E5316">
        <f t="shared" ca="1" si="699"/>
        <v>0</v>
      </c>
      <c r="H5316">
        <f t="shared" ca="1" si="700"/>
        <v>0</v>
      </c>
      <c r="I5316">
        <f t="shared" ca="1" si="701"/>
        <v>0</v>
      </c>
      <c r="J5316">
        <f t="shared" ca="1" si="696"/>
        <v>0</v>
      </c>
      <c r="K5316">
        <f t="shared" ca="1" si="696"/>
        <v>0</v>
      </c>
      <c r="L5316">
        <f t="shared" ca="1" si="696"/>
        <v>0</v>
      </c>
      <c r="M5316">
        <f t="shared" ca="1" si="696"/>
        <v>0</v>
      </c>
      <c r="N5316">
        <f t="shared" ca="1" si="696"/>
        <v>0</v>
      </c>
      <c r="O5316" t="e">
        <f t="shared" ca="1" si="694"/>
        <v>#N/A</v>
      </c>
      <c r="P5316" t="e">
        <f t="shared" ca="1" si="695"/>
        <v>#N/A</v>
      </c>
    </row>
    <row r="5317" spans="1:16">
      <c r="A5317" t="str">
        <f t="shared" si="697"/>
        <v>15</v>
      </c>
      <c r="B5317" t="e">
        <f t="shared" ca="1" si="698"/>
        <v>#N/A</v>
      </c>
      <c r="C5317" t="s">
        <v>459</v>
      </c>
      <c r="D5317" t="s">
        <v>6369</v>
      </c>
      <c r="E5317">
        <f t="shared" ca="1" si="699"/>
        <v>0</v>
      </c>
      <c r="H5317">
        <f t="shared" ca="1" si="700"/>
        <v>0</v>
      </c>
      <c r="I5317">
        <f t="shared" ca="1" si="701"/>
        <v>0</v>
      </c>
      <c r="J5317">
        <f t="shared" ca="1" si="696"/>
        <v>0</v>
      </c>
      <c r="K5317">
        <f t="shared" ca="1" si="696"/>
        <v>0</v>
      </c>
      <c r="L5317">
        <f t="shared" ca="1" si="696"/>
        <v>0</v>
      </c>
      <c r="M5317">
        <f t="shared" ca="1" si="696"/>
        <v>0</v>
      </c>
      <c r="N5317">
        <f t="shared" ca="1" si="696"/>
        <v>0</v>
      </c>
      <c r="O5317" t="e">
        <f t="shared" ca="1" si="694"/>
        <v>#N/A</v>
      </c>
      <c r="P5317" t="e">
        <f t="shared" ca="1" si="695"/>
        <v>#N/A</v>
      </c>
    </row>
    <row r="5318" spans="1:16">
      <c r="A5318" t="str">
        <f t="shared" si="697"/>
        <v>15</v>
      </c>
      <c r="B5318" t="e">
        <f t="shared" ca="1" si="698"/>
        <v>#N/A</v>
      </c>
      <c r="C5318" t="s">
        <v>460</v>
      </c>
      <c r="D5318" t="s">
        <v>6368</v>
      </c>
      <c r="E5318">
        <f t="shared" ca="1" si="699"/>
        <v>0</v>
      </c>
      <c r="H5318">
        <f t="shared" ca="1" si="700"/>
        <v>0</v>
      </c>
      <c r="I5318">
        <f t="shared" ca="1" si="701"/>
        <v>0</v>
      </c>
      <c r="J5318">
        <f t="shared" ca="1" si="696"/>
        <v>0</v>
      </c>
      <c r="K5318">
        <f t="shared" ca="1" si="696"/>
        <v>0</v>
      </c>
      <c r="L5318">
        <f t="shared" ca="1" si="696"/>
        <v>0</v>
      </c>
      <c r="M5318">
        <f t="shared" ca="1" si="696"/>
        <v>0</v>
      </c>
      <c r="N5318">
        <f t="shared" ca="1" si="696"/>
        <v>0</v>
      </c>
      <c r="O5318" t="e">
        <f t="shared" ca="1" si="694"/>
        <v>#N/A</v>
      </c>
      <c r="P5318" t="e">
        <f t="shared" ca="1" si="695"/>
        <v>#N/A</v>
      </c>
    </row>
    <row r="5319" spans="1:16">
      <c r="A5319" t="str">
        <f t="shared" si="697"/>
        <v>15</v>
      </c>
      <c r="B5319" t="e">
        <f t="shared" ca="1" si="698"/>
        <v>#N/A</v>
      </c>
      <c r="C5319" t="s">
        <v>461</v>
      </c>
      <c r="D5319" t="s">
        <v>6367</v>
      </c>
      <c r="E5319">
        <f t="shared" ca="1" si="699"/>
        <v>0</v>
      </c>
      <c r="H5319">
        <f t="shared" ca="1" si="700"/>
        <v>0</v>
      </c>
      <c r="I5319">
        <f t="shared" ca="1" si="701"/>
        <v>0</v>
      </c>
      <c r="J5319">
        <f t="shared" ca="1" si="696"/>
        <v>0</v>
      </c>
      <c r="K5319">
        <f t="shared" ca="1" si="696"/>
        <v>0</v>
      </c>
      <c r="L5319">
        <f t="shared" ca="1" si="696"/>
        <v>0</v>
      </c>
      <c r="M5319">
        <f t="shared" ca="1" si="696"/>
        <v>0</v>
      </c>
      <c r="N5319">
        <f t="shared" ca="1" si="696"/>
        <v>0</v>
      </c>
      <c r="O5319" t="e">
        <f t="shared" ca="1" si="694"/>
        <v>#N/A</v>
      </c>
      <c r="P5319" t="e">
        <f t="shared" ca="1" si="695"/>
        <v>#N/A</v>
      </c>
    </row>
    <row r="5320" spans="1:16">
      <c r="A5320" t="str">
        <f t="shared" si="697"/>
        <v>15</v>
      </c>
      <c r="B5320" t="e">
        <f t="shared" ca="1" si="698"/>
        <v>#N/A</v>
      </c>
      <c r="C5320" t="s">
        <v>462</v>
      </c>
      <c r="D5320" t="s">
        <v>6371</v>
      </c>
      <c r="E5320">
        <f t="shared" ca="1" si="699"/>
        <v>0</v>
      </c>
      <c r="H5320">
        <f t="shared" ca="1" si="700"/>
        <v>0</v>
      </c>
      <c r="I5320">
        <f t="shared" ca="1" si="701"/>
        <v>0</v>
      </c>
      <c r="J5320">
        <f t="shared" ref="J5320:N5370" ca="1" si="702">IF(IFERROR(VLOOKUP($C5320,INDIRECT(J$14&amp;"D:D"),1,FALSE),0)&lt;&gt;0,J$14,0)</f>
        <v>0</v>
      </c>
      <c r="K5320">
        <f t="shared" ca="1" si="702"/>
        <v>0</v>
      </c>
      <c r="L5320">
        <f t="shared" ca="1" si="702"/>
        <v>0</v>
      </c>
      <c r="M5320">
        <f t="shared" ca="1" si="702"/>
        <v>0</v>
      </c>
      <c r="N5320">
        <f t="shared" ca="1" si="702"/>
        <v>0</v>
      </c>
      <c r="O5320" t="e">
        <f t="shared" ca="1" si="694"/>
        <v>#N/A</v>
      </c>
      <c r="P5320" t="e">
        <f t="shared" ca="1" si="695"/>
        <v>#N/A</v>
      </c>
    </row>
    <row r="5321" spans="1:16">
      <c r="A5321" t="str">
        <f t="shared" si="697"/>
        <v>15</v>
      </c>
      <c r="B5321" t="e">
        <f t="shared" ca="1" si="698"/>
        <v>#N/A</v>
      </c>
      <c r="C5321" t="s">
        <v>463</v>
      </c>
      <c r="D5321" t="s">
        <v>6372</v>
      </c>
      <c r="E5321">
        <f t="shared" ca="1" si="699"/>
        <v>0</v>
      </c>
      <c r="H5321">
        <f t="shared" ca="1" si="700"/>
        <v>0</v>
      </c>
      <c r="I5321">
        <f t="shared" ca="1" si="701"/>
        <v>0</v>
      </c>
      <c r="J5321">
        <f t="shared" ca="1" si="702"/>
        <v>0</v>
      </c>
      <c r="K5321">
        <f t="shared" ca="1" si="702"/>
        <v>0</v>
      </c>
      <c r="L5321">
        <f t="shared" ca="1" si="702"/>
        <v>0</v>
      </c>
      <c r="M5321">
        <f t="shared" ca="1" si="702"/>
        <v>0</v>
      </c>
      <c r="N5321">
        <f t="shared" ca="1" si="702"/>
        <v>0</v>
      </c>
      <c r="O5321" t="e">
        <f t="shared" ca="1" si="694"/>
        <v>#N/A</v>
      </c>
      <c r="P5321" t="e">
        <f t="shared" ca="1" si="695"/>
        <v>#N/A</v>
      </c>
    </row>
    <row r="5322" spans="1:16">
      <c r="A5322" t="str">
        <f t="shared" si="697"/>
        <v>15</v>
      </c>
      <c r="B5322" t="e">
        <f t="shared" ca="1" si="698"/>
        <v>#N/A</v>
      </c>
      <c r="C5322" t="s">
        <v>464</v>
      </c>
      <c r="D5322" t="s">
        <v>6282</v>
      </c>
      <c r="E5322">
        <f t="shared" ca="1" si="699"/>
        <v>0</v>
      </c>
      <c r="H5322">
        <f t="shared" ca="1" si="700"/>
        <v>0</v>
      </c>
      <c r="I5322">
        <f t="shared" ca="1" si="701"/>
        <v>0</v>
      </c>
      <c r="J5322">
        <f t="shared" ca="1" si="702"/>
        <v>0</v>
      </c>
      <c r="K5322">
        <f t="shared" ca="1" si="702"/>
        <v>0</v>
      </c>
      <c r="L5322">
        <f t="shared" ca="1" si="702"/>
        <v>0</v>
      </c>
      <c r="M5322">
        <f t="shared" ca="1" si="702"/>
        <v>0</v>
      </c>
      <c r="N5322">
        <f t="shared" ca="1" si="702"/>
        <v>0</v>
      </c>
      <c r="O5322" t="e">
        <f t="shared" ca="1" si="694"/>
        <v>#N/A</v>
      </c>
      <c r="P5322" t="e">
        <f t="shared" ca="1" si="695"/>
        <v>#N/A</v>
      </c>
    </row>
    <row r="5323" spans="1:16">
      <c r="A5323" t="str">
        <f t="shared" si="697"/>
        <v>15</v>
      </c>
      <c r="B5323" t="e">
        <f t="shared" ca="1" si="698"/>
        <v>#N/A</v>
      </c>
      <c r="C5323" t="s">
        <v>465</v>
      </c>
      <c r="D5323" t="s">
        <v>6366</v>
      </c>
      <c r="E5323">
        <f t="shared" ca="1" si="699"/>
        <v>0</v>
      </c>
      <c r="H5323">
        <f t="shared" ca="1" si="700"/>
        <v>0</v>
      </c>
      <c r="I5323">
        <f t="shared" ca="1" si="701"/>
        <v>0</v>
      </c>
      <c r="J5323">
        <f t="shared" ca="1" si="702"/>
        <v>0</v>
      </c>
      <c r="K5323">
        <f t="shared" ca="1" si="702"/>
        <v>0</v>
      </c>
      <c r="L5323">
        <f t="shared" ca="1" si="702"/>
        <v>0</v>
      </c>
      <c r="M5323">
        <f t="shared" ca="1" si="702"/>
        <v>0</v>
      </c>
      <c r="N5323">
        <f t="shared" ca="1" si="702"/>
        <v>0</v>
      </c>
      <c r="O5323" t="e">
        <f t="shared" ca="1" si="694"/>
        <v>#N/A</v>
      </c>
      <c r="P5323" t="e">
        <f t="shared" ca="1" si="695"/>
        <v>#N/A</v>
      </c>
    </row>
    <row r="5324" spans="1:16">
      <c r="A5324" t="str">
        <f t="shared" si="697"/>
        <v>15</v>
      </c>
      <c r="B5324" t="e">
        <f t="shared" ca="1" si="698"/>
        <v>#N/A</v>
      </c>
      <c r="C5324" t="s">
        <v>466</v>
      </c>
      <c r="D5324" t="s">
        <v>6283</v>
      </c>
      <c r="E5324">
        <f t="shared" ca="1" si="699"/>
        <v>0</v>
      </c>
      <c r="H5324">
        <f t="shared" ca="1" si="700"/>
        <v>0</v>
      </c>
      <c r="I5324">
        <f t="shared" ca="1" si="701"/>
        <v>0</v>
      </c>
      <c r="J5324">
        <f t="shared" ca="1" si="702"/>
        <v>0</v>
      </c>
      <c r="K5324">
        <f t="shared" ca="1" si="702"/>
        <v>0</v>
      </c>
      <c r="L5324">
        <f t="shared" ca="1" si="702"/>
        <v>0</v>
      </c>
      <c r="M5324">
        <f t="shared" ca="1" si="702"/>
        <v>0</v>
      </c>
      <c r="N5324">
        <f t="shared" ca="1" si="702"/>
        <v>0</v>
      </c>
      <c r="O5324" t="e">
        <f t="shared" ca="1" si="694"/>
        <v>#N/A</v>
      </c>
      <c r="P5324" t="e">
        <f t="shared" ca="1" si="695"/>
        <v>#N/A</v>
      </c>
    </row>
    <row r="5325" spans="1:16">
      <c r="A5325" t="str">
        <f t="shared" si="697"/>
        <v>15</v>
      </c>
      <c r="B5325" t="e">
        <f t="shared" ca="1" si="698"/>
        <v>#N/A</v>
      </c>
      <c r="C5325" t="s">
        <v>467</v>
      </c>
      <c r="D5325" t="s">
        <v>6365</v>
      </c>
      <c r="E5325">
        <f t="shared" ca="1" si="699"/>
        <v>0</v>
      </c>
      <c r="H5325">
        <f t="shared" ca="1" si="700"/>
        <v>0</v>
      </c>
      <c r="I5325">
        <f t="shared" ca="1" si="701"/>
        <v>0</v>
      </c>
      <c r="J5325">
        <f t="shared" ca="1" si="702"/>
        <v>0</v>
      </c>
      <c r="K5325">
        <f t="shared" ca="1" si="702"/>
        <v>0</v>
      </c>
      <c r="L5325">
        <f t="shared" ca="1" si="702"/>
        <v>0</v>
      </c>
      <c r="M5325">
        <f t="shared" ca="1" si="702"/>
        <v>0</v>
      </c>
      <c r="N5325">
        <f t="shared" ca="1" si="702"/>
        <v>0</v>
      </c>
      <c r="O5325" t="e">
        <f t="shared" ca="1" si="694"/>
        <v>#N/A</v>
      </c>
      <c r="P5325" t="e">
        <f t="shared" ca="1" si="695"/>
        <v>#N/A</v>
      </c>
    </row>
    <row r="5326" spans="1:16">
      <c r="A5326" t="str">
        <f t="shared" si="697"/>
        <v>15</v>
      </c>
      <c r="B5326" t="e">
        <f t="shared" ca="1" si="698"/>
        <v>#N/A</v>
      </c>
      <c r="C5326" t="s">
        <v>468</v>
      </c>
      <c r="D5326" t="s">
        <v>6284</v>
      </c>
      <c r="E5326">
        <f t="shared" ca="1" si="699"/>
        <v>0</v>
      </c>
      <c r="H5326">
        <f t="shared" ca="1" si="700"/>
        <v>0</v>
      </c>
      <c r="I5326">
        <f t="shared" ca="1" si="701"/>
        <v>0</v>
      </c>
      <c r="J5326">
        <f t="shared" ca="1" si="702"/>
        <v>0</v>
      </c>
      <c r="K5326">
        <f t="shared" ca="1" si="702"/>
        <v>0</v>
      </c>
      <c r="L5326">
        <f t="shared" ca="1" si="702"/>
        <v>0</v>
      </c>
      <c r="M5326">
        <f t="shared" ca="1" si="702"/>
        <v>0</v>
      </c>
      <c r="N5326">
        <f t="shared" ca="1" si="702"/>
        <v>0</v>
      </c>
      <c r="O5326" t="e">
        <f t="shared" ca="1" si="694"/>
        <v>#N/A</v>
      </c>
      <c r="P5326" t="e">
        <f t="shared" ca="1" si="695"/>
        <v>#N/A</v>
      </c>
    </row>
    <row r="5327" spans="1:16">
      <c r="A5327" t="str">
        <f t="shared" si="697"/>
        <v>15</v>
      </c>
      <c r="B5327" t="e">
        <f t="shared" ca="1" si="698"/>
        <v>#N/A</v>
      </c>
      <c r="C5327" t="s">
        <v>469</v>
      </c>
      <c r="D5327" t="s">
        <v>6364</v>
      </c>
      <c r="E5327">
        <f t="shared" ca="1" si="699"/>
        <v>0</v>
      </c>
      <c r="H5327">
        <f t="shared" ca="1" si="700"/>
        <v>0</v>
      </c>
      <c r="I5327">
        <f t="shared" ca="1" si="701"/>
        <v>0</v>
      </c>
      <c r="J5327">
        <f t="shared" ca="1" si="702"/>
        <v>0</v>
      </c>
      <c r="K5327">
        <f t="shared" ca="1" si="702"/>
        <v>0</v>
      </c>
      <c r="L5327">
        <f t="shared" ca="1" si="702"/>
        <v>0</v>
      </c>
      <c r="M5327">
        <f t="shared" ca="1" si="702"/>
        <v>0</v>
      </c>
      <c r="N5327">
        <f t="shared" ca="1" si="702"/>
        <v>0</v>
      </c>
      <c r="O5327" t="e">
        <f t="shared" ca="1" si="694"/>
        <v>#N/A</v>
      </c>
      <c r="P5327" t="e">
        <f t="shared" ca="1" si="695"/>
        <v>#N/A</v>
      </c>
    </row>
    <row r="5328" spans="1:16">
      <c r="A5328" t="str">
        <f t="shared" si="697"/>
        <v>15</v>
      </c>
      <c r="B5328" t="e">
        <f t="shared" ca="1" si="698"/>
        <v>#N/A</v>
      </c>
      <c r="C5328" t="s">
        <v>470</v>
      </c>
      <c r="D5328" t="s">
        <v>6285</v>
      </c>
      <c r="E5328">
        <f t="shared" ca="1" si="699"/>
        <v>0</v>
      </c>
      <c r="H5328">
        <f t="shared" ca="1" si="700"/>
        <v>0</v>
      </c>
      <c r="I5328">
        <f t="shared" ca="1" si="701"/>
        <v>0</v>
      </c>
      <c r="J5328">
        <f t="shared" ca="1" si="702"/>
        <v>0</v>
      </c>
      <c r="K5328">
        <f t="shared" ca="1" si="702"/>
        <v>0</v>
      </c>
      <c r="L5328">
        <f t="shared" ca="1" si="702"/>
        <v>0</v>
      </c>
      <c r="M5328">
        <f t="shared" ca="1" si="702"/>
        <v>0</v>
      </c>
      <c r="N5328">
        <f t="shared" ca="1" si="702"/>
        <v>0</v>
      </c>
      <c r="O5328" t="e">
        <f t="shared" ref="O5328:O5391" ca="1" si="703">VLOOKUP($H5328,$G$8:$I$13,2,FALSE)</f>
        <v>#N/A</v>
      </c>
      <c r="P5328" t="e">
        <f t="shared" ref="P5328:P5391" ca="1" si="704">VLOOKUP($H5328,$G$8:$I$13,3,FALSE)</f>
        <v>#N/A</v>
      </c>
    </row>
    <row r="5329" spans="1:16">
      <c r="A5329" t="str">
        <f t="shared" si="697"/>
        <v>15</v>
      </c>
      <c r="B5329" t="e">
        <f t="shared" ca="1" si="698"/>
        <v>#N/A</v>
      </c>
      <c r="C5329" t="s">
        <v>471</v>
      </c>
      <c r="D5329" t="s">
        <v>6363</v>
      </c>
      <c r="E5329">
        <f t="shared" ca="1" si="699"/>
        <v>0</v>
      </c>
      <c r="H5329">
        <f t="shared" ca="1" si="700"/>
        <v>0</v>
      </c>
      <c r="I5329">
        <f t="shared" ca="1" si="701"/>
        <v>0</v>
      </c>
      <c r="J5329">
        <f t="shared" ca="1" si="702"/>
        <v>0</v>
      </c>
      <c r="K5329">
        <f t="shared" ca="1" si="702"/>
        <v>0</v>
      </c>
      <c r="L5329">
        <f t="shared" ca="1" si="702"/>
        <v>0</v>
      </c>
      <c r="M5329">
        <f t="shared" ca="1" si="702"/>
        <v>0</v>
      </c>
      <c r="N5329">
        <f t="shared" ca="1" si="702"/>
        <v>0</v>
      </c>
      <c r="O5329" t="e">
        <f t="shared" ca="1" si="703"/>
        <v>#N/A</v>
      </c>
      <c r="P5329" t="e">
        <f t="shared" ca="1" si="704"/>
        <v>#N/A</v>
      </c>
    </row>
    <row r="5330" spans="1:16">
      <c r="A5330" t="str">
        <f t="shared" si="697"/>
        <v>15</v>
      </c>
      <c r="B5330" t="e">
        <f t="shared" ca="1" si="698"/>
        <v>#N/A</v>
      </c>
      <c r="C5330" t="s">
        <v>472</v>
      </c>
      <c r="D5330" t="s">
        <v>6286</v>
      </c>
      <c r="E5330">
        <f t="shared" ca="1" si="699"/>
        <v>0</v>
      </c>
      <c r="H5330">
        <f t="shared" ca="1" si="700"/>
        <v>0</v>
      </c>
      <c r="I5330">
        <f t="shared" ca="1" si="701"/>
        <v>0</v>
      </c>
      <c r="J5330">
        <f t="shared" ca="1" si="702"/>
        <v>0</v>
      </c>
      <c r="K5330">
        <f t="shared" ca="1" si="702"/>
        <v>0</v>
      </c>
      <c r="L5330">
        <f t="shared" ca="1" si="702"/>
        <v>0</v>
      </c>
      <c r="M5330">
        <f t="shared" ca="1" si="702"/>
        <v>0</v>
      </c>
      <c r="N5330">
        <f t="shared" ca="1" si="702"/>
        <v>0</v>
      </c>
      <c r="O5330" t="e">
        <f t="shared" ca="1" si="703"/>
        <v>#N/A</v>
      </c>
      <c r="P5330" t="e">
        <f t="shared" ca="1" si="704"/>
        <v>#N/A</v>
      </c>
    </row>
    <row r="5331" spans="1:16">
      <c r="A5331" t="str">
        <f t="shared" si="697"/>
        <v>15</v>
      </c>
      <c r="B5331" t="e">
        <f t="shared" ca="1" si="698"/>
        <v>#N/A</v>
      </c>
      <c r="C5331" t="s">
        <v>473</v>
      </c>
      <c r="D5331" t="s">
        <v>6362</v>
      </c>
      <c r="E5331">
        <f t="shared" ca="1" si="699"/>
        <v>0</v>
      </c>
      <c r="H5331">
        <f t="shared" ca="1" si="700"/>
        <v>0</v>
      </c>
      <c r="I5331">
        <f t="shared" ca="1" si="701"/>
        <v>0</v>
      </c>
      <c r="J5331">
        <f t="shared" ca="1" si="702"/>
        <v>0</v>
      </c>
      <c r="K5331">
        <f t="shared" ca="1" si="702"/>
        <v>0</v>
      </c>
      <c r="L5331">
        <f t="shared" ca="1" si="702"/>
        <v>0</v>
      </c>
      <c r="M5331">
        <f t="shared" ca="1" si="702"/>
        <v>0</v>
      </c>
      <c r="N5331">
        <f t="shared" ca="1" si="702"/>
        <v>0</v>
      </c>
      <c r="O5331" t="e">
        <f t="shared" ca="1" si="703"/>
        <v>#N/A</v>
      </c>
      <c r="P5331" t="e">
        <f t="shared" ca="1" si="704"/>
        <v>#N/A</v>
      </c>
    </row>
    <row r="5332" spans="1:16">
      <c r="A5332" t="str">
        <f t="shared" si="697"/>
        <v>15</v>
      </c>
      <c r="B5332" t="e">
        <f t="shared" ca="1" si="698"/>
        <v>#N/A</v>
      </c>
      <c r="C5332" t="s">
        <v>474</v>
      </c>
      <c r="D5332" t="s">
        <v>6287</v>
      </c>
      <c r="E5332">
        <f t="shared" ca="1" si="699"/>
        <v>0</v>
      </c>
      <c r="H5332">
        <f t="shared" ca="1" si="700"/>
        <v>0</v>
      </c>
      <c r="I5332">
        <f t="shared" ca="1" si="701"/>
        <v>0</v>
      </c>
      <c r="J5332">
        <f t="shared" ca="1" si="702"/>
        <v>0</v>
      </c>
      <c r="K5332">
        <f t="shared" ca="1" si="702"/>
        <v>0</v>
      </c>
      <c r="L5332">
        <f t="shared" ca="1" si="702"/>
        <v>0</v>
      </c>
      <c r="M5332">
        <f t="shared" ca="1" si="702"/>
        <v>0</v>
      </c>
      <c r="N5332">
        <f t="shared" ca="1" si="702"/>
        <v>0</v>
      </c>
      <c r="O5332" t="e">
        <f t="shared" ca="1" si="703"/>
        <v>#N/A</v>
      </c>
      <c r="P5332" t="e">
        <f t="shared" ca="1" si="704"/>
        <v>#N/A</v>
      </c>
    </row>
    <row r="5333" spans="1:16">
      <c r="A5333" t="str">
        <f t="shared" si="697"/>
        <v>15</v>
      </c>
      <c r="B5333" t="e">
        <f t="shared" ca="1" si="698"/>
        <v>#N/A</v>
      </c>
      <c r="C5333" t="s">
        <v>475</v>
      </c>
      <c r="D5333" t="s">
        <v>6360</v>
      </c>
      <c r="E5333">
        <f t="shared" ca="1" si="699"/>
        <v>0</v>
      </c>
      <c r="H5333">
        <f t="shared" ca="1" si="700"/>
        <v>0</v>
      </c>
      <c r="I5333">
        <f t="shared" ca="1" si="701"/>
        <v>0</v>
      </c>
      <c r="J5333">
        <f t="shared" ca="1" si="702"/>
        <v>0</v>
      </c>
      <c r="K5333">
        <f t="shared" ca="1" si="702"/>
        <v>0</v>
      </c>
      <c r="L5333">
        <f t="shared" ca="1" si="702"/>
        <v>0</v>
      </c>
      <c r="M5333">
        <f t="shared" ca="1" si="702"/>
        <v>0</v>
      </c>
      <c r="N5333">
        <f t="shared" ca="1" si="702"/>
        <v>0</v>
      </c>
      <c r="O5333" t="e">
        <f t="shared" ca="1" si="703"/>
        <v>#N/A</v>
      </c>
      <c r="P5333" t="e">
        <f t="shared" ca="1" si="704"/>
        <v>#N/A</v>
      </c>
    </row>
    <row r="5334" spans="1:16">
      <c r="A5334" t="str">
        <f t="shared" si="697"/>
        <v>15</v>
      </c>
      <c r="B5334" t="e">
        <f t="shared" ca="1" si="698"/>
        <v>#N/A</v>
      </c>
      <c r="C5334" t="s">
        <v>476</v>
      </c>
      <c r="D5334" t="s">
        <v>6288</v>
      </c>
      <c r="E5334">
        <f t="shared" ca="1" si="699"/>
        <v>0</v>
      </c>
      <c r="H5334">
        <f t="shared" ca="1" si="700"/>
        <v>0</v>
      </c>
      <c r="I5334">
        <f t="shared" ca="1" si="701"/>
        <v>0</v>
      </c>
      <c r="J5334">
        <f t="shared" ca="1" si="702"/>
        <v>0</v>
      </c>
      <c r="K5334">
        <f t="shared" ca="1" si="702"/>
        <v>0</v>
      </c>
      <c r="L5334">
        <f t="shared" ca="1" si="702"/>
        <v>0</v>
      </c>
      <c r="M5334">
        <f t="shared" ca="1" si="702"/>
        <v>0</v>
      </c>
      <c r="N5334">
        <f t="shared" ca="1" si="702"/>
        <v>0</v>
      </c>
      <c r="O5334" t="e">
        <f t="shared" ca="1" si="703"/>
        <v>#N/A</v>
      </c>
      <c r="P5334" t="e">
        <f t="shared" ca="1" si="704"/>
        <v>#N/A</v>
      </c>
    </row>
    <row r="5335" spans="1:16">
      <c r="A5335" t="str">
        <f t="shared" si="697"/>
        <v>15</v>
      </c>
      <c r="B5335" t="e">
        <f t="shared" ca="1" si="698"/>
        <v>#N/A</v>
      </c>
      <c r="C5335" t="s">
        <v>477</v>
      </c>
      <c r="D5335" t="s">
        <v>6361</v>
      </c>
      <c r="E5335">
        <f t="shared" ca="1" si="699"/>
        <v>0</v>
      </c>
      <c r="H5335">
        <f t="shared" ca="1" si="700"/>
        <v>0</v>
      </c>
      <c r="I5335">
        <f t="shared" ca="1" si="701"/>
        <v>0</v>
      </c>
      <c r="J5335">
        <f t="shared" ca="1" si="702"/>
        <v>0</v>
      </c>
      <c r="K5335">
        <f t="shared" ca="1" si="702"/>
        <v>0</v>
      </c>
      <c r="L5335">
        <f t="shared" ca="1" si="702"/>
        <v>0</v>
      </c>
      <c r="M5335">
        <f t="shared" ca="1" si="702"/>
        <v>0</v>
      </c>
      <c r="N5335">
        <f t="shared" ca="1" si="702"/>
        <v>0</v>
      </c>
      <c r="O5335" t="e">
        <f t="shared" ca="1" si="703"/>
        <v>#N/A</v>
      </c>
      <c r="P5335" t="e">
        <f t="shared" ca="1" si="704"/>
        <v>#N/A</v>
      </c>
    </row>
    <row r="5336" spans="1:16">
      <c r="A5336" t="str">
        <f t="shared" si="697"/>
        <v>15</v>
      </c>
      <c r="B5336" t="e">
        <f t="shared" ca="1" si="698"/>
        <v>#N/A</v>
      </c>
      <c r="C5336" t="s">
        <v>478</v>
      </c>
      <c r="D5336" t="s">
        <v>6289</v>
      </c>
      <c r="E5336">
        <f t="shared" ca="1" si="699"/>
        <v>0</v>
      </c>
      <c r="H5336">
        <f t="shared" ca="1" si="700"/>
        <v>0</v>
      </c>
      <c r="I5336">
        <f t="shared" ca="1" si="701"/>
        <v>0</v>
      </c>
      <c r="J5336">
        <f t="shared" ca="1" si="702"/>
        <v>0</v>
      </c>
      <c r="K5336">
        <f t="shared" ca="1" si="702"/>
        <v>0</v>
      </c>
      <c r="L5336">
        <f t="shared" ca="1" si="702"/>
        <v>0</v>
      </c>
      <c r="M5336">
        <f t="shared" ca="1" si="702"/>
        <v>0</v>
      </c>
      <c r="N5336">
        <f t="shared" ca="1" si="702"/>
        <v>0</v>
      </c>
      <c r="O5336" t="e">
        <f t="shared" ca="1" si="703"/>
        <v>#N/A</v>
      </c>
      <c r="P5336" t="e">
        <f t="shared" ca="1" si="704"/>
        <v>#N/A</v>
      </c>
    </row>
    <row r="5337" spans="1:16">
      <c r="A5337" t="str">
        <f t="shared" si="697"/>
        <v>15</v>
      </c>
      <c r="B5337" t="e">
        <f t="shared" ca="1" si="698"/>
        <v>#N/A</v>
      </c>
      <c r="C5337" t="s">
        <v>479</v>
      </c>
      <c r="D5337" t="s">
        <v>6359</v>
      </c>
      <c r="E5337">
        <f t="shared" ca="1" si="699"/>
        <v>0</v>
      </c>
      <c r="H5337">
        <f t="shared" ca="1" si="700"/>
        <v>0</v>
      </c>
      <c r="I5337">
        <f t="shared" ca="1" si="701"/>
        <v>0</v>
      </c>
      <c r="J5337">
        <f t="shared" ca="1" si="702"/>
        <v>0</v>
      </c>
      <c r="K5337">
        <f t="shared" ca="1" si="702"/>
        <v>0</v>
      </c>
      <c r="L5337">
        <f t="shared" ca="1" si="702"/>
        <v>0</v>
      </c>
      <c r="M5337">
        <f t="shared" ca="1" si="702"/>
        <v>0</v>
      </c>
      <c r="N5337">
        <f t="shared" ca="1" si="702"/>
        <v>0</v>
      </c>
      <c r="O5337" t="e">
        <f t="shared" ca="1" si="703"/>
        <v>#N/A</v>
      </c>
      <c r="P5337" t="e">
        <f t="shared" ca="1" si="704"/>
        <v>#N/A</v>
      </c>
    </row>
    <row r="5338" spans="1:16">
      <c r="A5338" t="str">
        <f t="shared" si="697"/>
        <v>15</v>
      </c>
      <c r="B5338" t="e">
        <f t="shared" ca="1" si="698"/>
        <v>#N/A</v>
      </c>
      <c r="C5338" t="s">
        <v>480</v>
      </c>
      <c r="D5338" t="s">
        <v>6290</v>
      </c>
      <c r="E5338">
        <f t="shared" ca="1" si="699"/>
        <v>0</v>
      </c>
      <c r="H5338">
        <f t="shared" ca="1" si="700"/>
        <v>0</v>
      </c>
      <c r="I5338">
        <f t="shared" ca="1" si="701"/>
        <v>0</v>
      </c>
      <c r="J5338">
        <f t="shared" ca="1" si="702"/>
        <v>0</v>
      </c>
      <c r="K5338">
        <f t="shared" ca="1" si="702"/>
        <v>0</v>
      </c>
      <c r="L5338">
        <f t="shared" ca="1" si="702"/>
        <v>0</v>
      </c>
      <c r="M5338">
        <f t="shared" ca="1" si="702"/>
        <v>0</v>
      </c>
      <c r="N5338">
        <f t="shared" ca="1" si="702"/>
        <v>0</v>
      </c>
      <c r="O5338" t="e">
        <f t="shared" ca="1" si="703"/>
        <v>#N/A</v>
      </c>
      <c r="P5338" t="e">
        <f t="shared" ca="1" si="704"/>
        <v>#N/A</v>
      </c>
    </row>
    <row r="5339" spans="1:16">
      <c r="A5339" t="str">
        <f t="shared" si="697"/>
        <v>15</v>
      </c>
      <c r="B5339" t="e">
        <f t="shared" ca="1" si="698"/>
        <v>#N/A</v>
      </c>
      <c r="C5339" t="s">
        <v>481</v>
      </c>
      <c r="D5339" t="s">
        <v>6354</v>
      </c>
      <c r="E5339">
        <f t="shared" ca="1" si="699"/>
        <v>0</v>
      </c>
      <c r="H5339">
        <f t="shared" ca="1" si="700"/>
        <v>0</v>
      </c>
      <c r="I5339">
        <f t="shared" ca="1" si="701"/>
        <v>0</v>
      </c>
      <c r="J5339">
        <f t="shared" ca="1" si="702"/>
        <v>0</v>
      </c>
      <c r="K5339">
        <f t="shared" ca="1" si="702"/>
        <v>0</v>
      </c>
      <c r="L5339">
        <f t="shared" ca="1" si="702"/>
        <v>0</v>
      </c>
      <c r="M5339">
        <f t="shared" ca="1" si="702"/>
        <v>0</v>
      </c>
      <c r="N5339">
        <f t="shared" ca="1" si="702"/>
        <v>0</v>
      </c>
      <c r="O5339" t="e">
        <f t="shared" ca="1" si="703"/>
        <v>#N/A</v>
      </c>
      <c r="P5339" t="e">
        <f t="shared" ca="1" si="704"/>
        <v>#N/A</v>
      </c>
    </row>
    <row r="5340" spans="1:16">
      <c r="A5340" t="str">
        <f t="shared" si="697"/>
        <v>15</v>
      </c>
      <c r="B5340" t="e">
        <f t="shared" ca="1" si="698"/>
        <v>#N/A</v>
      </c>
      <c r="C5340" t="s">
        <v>482</v>
      </c>
      <c r="D5340" t="s">
        <v>6291</v>
      </c>
      <c r="E5340">
        <f t="shared" ca="1" si="699"/>
        <v>0</v>
      </c>
      <c r="H5340">
        <f t="shared" ca="1" si="700"/>
        <v>0</v>
      </c>
      <c r="I5340">
        <f t="shared" ca="1" si="701"/>
        <v>0</v>
      </c>
      <c r="J5340">
        <f t="shared" ca="1" si="702"/>
        <v>0</v>
      </c>
      <c r="K5340">
        <f t="shared" ca="1" si="702"/>
        <v>0</v>
      </c>
      <c r="L5340">
        <f t="shared" ca="1" si="702"/>
        <v>0</v>
      </c>
      <c r="M5340">
        <f t="shared" ca="1" si="702"/>
        <v>0</v>
      </c>
      <c r="N5340">
        <f t="shared" ca="1" si="702"/>
        <v>0</v>
      </c>
      <c r="O5340" t="e">
        <f t="shared" ca="1" si="703"/>
        <v>#N/A</v>
      </c>
      <c r="P5340" t="e">
        <f t="shared" ca="1" si="704"/>
        <v>#N/A</v>
      </c>
    </row>
    <row r="5341" spans="1:16">
      <c r="A5341" t="str">
        <f t="shared" si="697"/>
        <v>15</v>
      </c>
      <c r="B5341" t="e">
        <f t="shared" ca="1" si="698"/>
        <v>#N/A</v>
      </c>
      <c r="C5341" t="s">
        <v>483</v>
      </c>
      <c r="D5341" t="s">
        <v>6353</v>
      </c>
      <c r="E5341">
        <f t="shared" ca="1" si="699"/>
        <v>0</v>
      </c>
      <c r="H5341">
        <f t="shared" ca="1" si="700"/>
        <v>0</v>
      </c>
      <c r="I5341">
        <f t="shared" ca="1" si="701"/>
        <v>0</v>
      </c>
      <c r="J5341">
        <f t="shared" ca="1" si="702"/>
        <v>0</v>
      </c>
      <c r="K5341">
        <f t="shared" ca="1" si="702"/>
        <v>0</v>
      </c>
      <c r="L5341">
        <f t="shared" ca="1" si="702"/>
        <v>0</v>
      </c>
      <c r="M5341">
        <f t="shared" ca="1" si="702"/>
        <v>0</v>
      </c>
      <c r="N5341">
        <f t="shared" ca="1" si="702"/>
        <v>0</v>
      </c>
      <c r="O5341" t="e">
        <f t="shared" ca="1" si="703"/>
        <v>#N/A</v>
      </c>
      <c r="P5341" t="e">
        <f t="shared" ca="1" si="704"/>
        <v>#N/A</v>
      </c>
    </row>
    <row r="5342" spans="1:16">
      <c r="A5342" t="str">
        <f t="shared" si="697"/>
        <v>15</v>
      </c>
      <c r="B5342" t="e">
        <f t="shared" ca="1" si="698"/>
        <v>#N/A</v>
      </c>
      <c r="C5342" t="s">
        <v>484</v>
      </c>
      <c r="D5342" t="s">
        <v>6292</v>
      </c>
      <c r="E5342">
        <f t="shared" ca="1" si="699"/>
        <v>0</v>
      </c>
      <c r="H5342">
        <f t="shared" ca="1" si="700"/>
        <v>0</v>
      </c>
      <c r="I5342">
        <f t="shared" ca="1" si="701"/>
        <v>0</v>
      </c>
      <c r="J5342">
        <f t="shared" ca="1" si="702"/>
        <v>0</v>
      </c>
      <c r="K5342">
        <f t="shared" ca="1" si="702"/>
        <v>0</v>
      </c>
      <c r="L5342">
        <f t="shared" ca="1" si="702"/>
        <v>0</v>
      </c>
      <c r="M5342">
        <f t="shared" ca="1" si="702"/>
        <v>0</v>
      </c>
      <c r="N5342">
        <f t="shared" ca="1" si="702"/>
        <v>0</v>
      </c>
      <c r="O5342" t="e">
        <f t="shared" ca="1" si="703"/>
        <v>#N/A</v>
      </c>
      <c r="P5342" t="e">
        <f t="shared" ca="1" si="704"/>
        <v>#N/A</v>
      </c>
    </row>
    <row r="5343" spans="1:16">
      <c r="A5343" t="str">
        <f t="shared" si="697"/>
        <v>15</v>
      </c>
      <c r="B5343" t="e">
        <f t="shared" ca="1" si="698"/>
        <v>#N/A</v>
      </c>
      <c r="C5343" t="s">
        <v>485</v>
      </c>
      <c r="D5343" t="s">
        <v>6352</v>
      </c>
      <c r="E5343">
        <f t="shared" ca="1" si="699"/>
        <v>0</v>
      </c>
      <c r="H5343">
        <f t="shared" ca="1" si="700"/>
        <v>0</v>
      </c>
      <c r="I5343">
        <f t="shared" ca="1" si="701"/>
        <v>0</v>
      </c>
      <c r="J5343">
        <f t="shared" ca="1" si="702"/>
        <v>0</v>
      </c>
      <c r="K5343">
        <f t="shared" ca="1" si="702"/>
        <v>0</v>
      </c>
      <c r="L5343">
        <f t="shared" ca="1" si="702"/>
        <v>0</v>
      </c>
      <c r="M5343">
        <f t="shared" ca="1" si="702"/>
        <v>0</v>
      </c>
      <c r="N5343">
        <f t="shared" ca="1" si="702"/>
        <v>0</v>
      </c>
      <c r="O5343" t="e">
        <f t="shared" ca="1" si="703"/>
        <v>#N/A</v>
      </c>
      <c r="P5343" t="e">
        <f t="shared" ca="1" si="704"/>
        <v>#N/A</v>
      </c>
    </row>
    <row r="5344" spans="1:16">
      <c r="A5344" t="str">
        <f t="shared" si="697"/>
        <v>15</v>
      </c>
      <c r="B5344" t="e">
        <f t="shared" ca="1" si="698"/>
        <v>#N/A</v>
      </c>
      <c r="C5344" t="s">
        <v>486</v>
      </c>
      <c r="D5344" t="s">
        <v>6293</v>
      </c>
      <c r="E5344">
        <f t="shared" ca="1" si="699"/>
        <v>0</v>
      </c>
      <c r="H5344">
        <f t="shared" ca="1" si="700"/>
        <v>0</v>
      </c>
      <c r="I5344">
        <f t="shared" ca="1" si="701"/>
        <v>0</v>
      </c>
      <c r="J5344">
        <f t="shared" ca="1" si="702"/>
        <v>0</v>
      </c>
      <c r="K5344">
        <f t="shared" ca="1" si="702"/>
        <v>0</v>
      </c>
      <c r="L5344">
        <f t="shared" ca="1" si="702"/>
        <v>0</v>
      </c>
      <c r="M5344">
        <f t="shared" ca="1" si="702"/>
        <v>0</v>
      </c>
      <c r="N5344">
        <f t="shared" ca="1" si="702"/>
        <v>0</v>
      </c>
      <c r="O5344" t="e">
        <f t="shared" ca="1" si="703"/>
        <v>#N/A</v>
      </c>
      <c r="P5344" t="e">
        <f t="shared" ca="1" si="704"/>
        <v>#N/A</v>
      </c>
    </row>
    <row r="5345" spans="1:16">
      <c r="A5345" t="str">
        <f t="shared" si="697"/>
        <v>15</v>
      </c>
      <c r="B5345" t="e">
        <f t="shared" ca="1" si="698"/>
        <v>#N/A</v>
      </c>
      <c r="C5345" t="s">
        <v>487</v>
      </c>
      <c r="D5345" t="s">
        <v>6351</v>
      </c>
      <c r="E5345">
        <f t="shared" ca="1" si="699"/>
        <v>0</v>
      </c>
      <c r="H5345">
        <f t="shared" ca="1" si="700"/>
        <v>0</v>
      </c>
      <c r="I5345">
        <f t="shared" ca="1" si="701"/>
        <v>0</v>
      </c>
      <c r="J5345">
        <f t="shared" ca="1" si="702"/>
        <v>0</v>
      </c>
      <c r="K5345">
        <f t="shared" ca="1" si="702"/>
        <v>0</v>
      </c>
      <c r="L5345">
        <f t="shared" ca="1" si="702"/>
        <v>0</v>
      </c>
      <c r="M5345">
        <f t="shared" ca="1" si="702"/>
        <v>0</v>
      </c>
      <c r="N5345">
        <f t="shared" ca="1" si="702"/>
        <v>0</v>
      </c>
      <c r="O5345" t="e">
        <f t="shared" ca="1" si="703"/>
        <v>#N/A</v>
      </c>
      <c r="P5345" t="e">
        <f t="shared" ca="1" si="704"/>
        <v>#N/A</v>
      </c>
    </row>
    <row r="5346" spans="1:16">
      <c r="A5346" t="str">
        <f t="shared" si="697"/>
        <v>15</v>
      </c>
      <c r="B5346" t="e">
        <f t="shared" ca="1" si="698"/>
        <v>#N/A</v>
      </c>
      <c r="C5346" t="s">
        <v>488</v>
      </c>
      <c r="D5346" t="s">
        <v>6294</v>
      </c>
      <c r="E5346">
        <f t="shared" ca="1" si="699"/>
        <v>0</v>
      </c>
      <c r="H5346">
        <f t="shared" ca="1" si="700"/>
        <v>0</v>
      </c>
      <c r="I5346">
        <f t="shared" ca="1" si="701"/>
        <v>0</v>
      </c>
      <c r="J5346">
        <f t="shared" ca="1" si="702"/>
        <v>0</v>
      </c>
      <c r="K5346">
        <f t="shared" ca="1" si="702"/>
        <v>0</v>
      </c>
      <c r="L5346">
        <f t="shared" ca="1" si="702"/>
        <v>0</v>
      </c>
      <c r="M5346">
        <f t="shared" ca="1" si="702"/>
        <v>0</v>
      </c>
      <c r="N5346">
        <f t="shared" ca="1" si="702"/>
        <v>0</v>
      </c>
      <c r="O5346" t="e">
        <f t="shared" ca="1" si="703"/>
        <v>#N/A</v>
      </c>
      <c r="P5346" t="e">
        <f t="shared" ca="1" si="704"/>
        <v>#N/A</v>
      </c>
    </row>
    <row r="5347" spans="1:16">
      <c r="A5347" t="str">
        <f t="shared" si="697"/>
        <v>15</v>
      </c>
      <c r="B5347" t="str">
        <f t="shared" ca="1" si="698"/>
        <v>GRP</v>
      </c>
      <c r="C5347" t="s">
        <v>489</v>
      </c>
      <c r="D5347" t="s">
        <v>6355</v>
      </c>
      <c r="E5347">
        <f t="shared" ca="1" si="699"/>
        <v>0</v>
      </c>
      <c r="H5347" t="str">
        <f t="shared" ca="1" si="700"/>
        <v>'360 GRP '!</v>
      </c>
      <c r="I5347">
        <f t="shared" ca="1" si="701"/>
        <v>0</v>
      </c>
      <c r="J5347" t="str">
        <f t="shared" ca="1" si="702"/>
        <v>'360 GRP '!</v>
      </c>
      <c r="K5347">
        <f t="shared" ca="1" si="702"/>
        <v>0</v>
      </c>
      <c r="L5347">
        <f t="shared" ca="1" si="702"/>
        <v>0</v>
      </c>
      <c r="M5347">
        <f t="shared" ca="1" si="702"/>
        <v>0</v>
      </c>
      <c r="N5347">
        <f t="shared" ca="1" si="702"/>
        <v>0</v>
      </c>
      <c r="O5347" t="str">
        <f t="shared" ca="1" si="703"/>
        <v>D:AD</v>
      </c>
      <c r="P5347" t="str">
        <f t="shared" ca="1" si="704"/>
        <v>D10:AD10</v>
      </c>
    </row>
    <row r="5348" spans="1:16">
      <c r="A5348" t="str">
        <f t="shared" si="697"/>
        <v>15</v>
      </c>
      <c r="B5348" t="str">
        <f t="shared" ca="1" si="698"/>
        <v>GRP</v>
      </c>
      <c r="C5348" t="s">
        <v>490</v>
      </c>
      <c r="D5348" t="s">
        <v>6358</v>
      </c>
      <c r="E5348">
        <f t="shared" ca="1" si="699"/>
        <v>0</v>
      </c>
      <c r="H5348" t="str">
        <f t="shared" ca="1" si="700"/>
        <v>'360 GRP '!</v>
      </c>
      <c r="I5348">
        <f t="shared" ca="1" si="701"/>
        <v>0</v>
      </c>
      <c r="J5348" t="str">
        <f t="shared" ca="1" si="702"/>
        <v>'360 GRP '!</v>
      </c>
      <c r="K5348">
        <f t="shared" ca="1" si="702"/>
        <v>0</v>
      </c>
      <c r="L5348">
        <f t="shared" ca="1" si="702"/>
        <v>0</v>
      </c>
      <c r="M5348">
        <f t="shared" ca="1" si="702"/>
        <v>0</v>
      </c>
      <c r="N5348">
        <f t="shared" ca="1" si="702"/>
        <v>0</v>
      </c>
      <c r="O5348" t="str">
        <f t="shared" ca="1" si="703"/>
        <v>D:AD</v>
      </c>
      <c r="P5348" t="str">
        <f t="shared" ca="1" si="704"/>
        <v>D10:AD10</v>
      </c>
    </row>
    <row r="5349" spans="1:16">
      <c r="A5349" t="str">
        <f t="shared" si="697"/>
        <v>15</v>
      </c>
      <c r="B5349" t="str">
        <f t="shared" ca="1" si="698"/>
        <v>GRP</v>
      </c>
      <c r="C5349" t="s">
        <v>491</v>
      </c>
      <c r="D5349" t="s">
        <v>6356</v>
      </c>
      <c r="E5349">
        <f t="shared" ca="1" si="699"/>
        <v>0</v>
      </c>
      <c r="H5349" t="str">
        <f t="shared" ca="1" si="700"/>
        <v>'360 GRP '!</v>
      </c>
      <c r="I5349">
        <f t="shared" ca="1" si="701"/>
        <v>0</v>
      </c>
      <c r="J5349" t="str">
        <f t="shared" ca="1" si="702"/>
        <v>'360 GRP '!</v>
      </c>
      <c r="K5349">
        <f t="shared" ca="1" si="702"/>
        <v>0</v>
      </c>
      <c r="L5349">
        <f t="shared" ca="1" si="702"/>
        <v>0</v>
      </c>
      <c r="M5349">
        <f t="shared" ca="1" si="702"/>
        <v>0</v>
      </c>
      <c r="N5349">
        <f t="shared" ca="1" si="702"/>
        <v>0</v>
      </c>
      <c r="O5349" t="str">
        <f t="shared" ca="1" si="703"/>
        <v>D:AD</v>
      </c>
      <c r="P5349" t="str">
        <f t="shared" ca="1" si="704"/>
        <v>D10:AD10</v>
      </c>
    </row>
    <row r="5350" spans="1:16">
      <c r="A5350" t="str">
        <f t="shared" si="697"/>
        <v>15</v>
      </c>
      <c r="B5350" t="str">
        <f t="shared" ca="1" si="698"/>
        <v>GRP</v>
      </c>
      <c r="C5350" t="s">
        <v>436</v>
      </c>
      <c r="D5350" t="s">
        <v>6357</v>
      </c>
      <c r="E5350">
        <f t="shared" ca="1" si="699"/>
        <v>0</v>
      </c>
      <c r="H5350" t="str">
        <f t="shared" ca="1" si="700"/>
        <v>'360 GRP '!</v>
      </c>
      <c r="I5350">
        <f t="shared" ca="1" si="701"/>
        <v>0</v>
      </c>
      <c r="J5350" t="str">
        <f t="shared" ca="1" si="702"/>
        <v>'360 GRP '!</v>
      </c>
      <c r="K5350">
        <f t="shared" ca="1" si="702"/>
        <v>0</v>
      </c>
      <c r="L5350">
        <f t="shared" ca="1" si="702"/>
        <v>0</v>
      </c>
      <c r="M5350">
        <f t="shared" ca="1" si="702"/>
        <v>0</v>
      </c>
      <c r="N5350">
        <f t="shared" ca="1" si="702"/>
        <v>0</v>
      </c>
      <c r="O5350" t="str">
        <f t="shared" ca="1" si="703"/>
        <v>D:AD</v>
      </c>
      <c r="P5350" t="str">
        <f t="shared" ca="1" si="704"/>
        <v>D10:AD10</v>
      </c>
    </row>
    <row r="5351" spans="1:16">
      <c r="A5351" t="str">
        <f t="shared" si="697"/>
        <v>15</v>
      </c>
      <c r="B5351" t="str">
        <f t="shared" ca="1" si="698"/>
        <v>GRP</v>
      </c>
      <c r="C5351" t="s">
        <v>537</v>
      </c>
      <c r="D5351" t="s">
        <v>6295</v>
      </c>
      <c r="E5351">
        <f t="shared" ca="1" si="699"/>
        <v>0</v>
      </c>
      <c r="H5351" t="str">
        <f t="shared" ca="1" si="700"/>
        <v>'360 GRP '!</v>
      </c>
      <c r="I5351">
        <f t="shared" ca="1" si="701"/>
        <v>0</v>
      </c>
      <c r="J5351" t="str">
        <f t="shared" ca="1" si="702"/>
        <v>'360 GRP '!</v>
      </c>
      <c r="K5351">
        <f t="shared" ca="1" si="702"/>
        <v>0</v>
      </c>
      <c r="L5351">
        <f t="shared" ca="1" si="702"/>
        <v>0</v>
      </c>
      <c r="M5351">
        <f t="shared" ca="1" si="702"/>
        <v>0</v>
      </c>
      <c r="N5351">
        <f t="shared" ca="1" si="702"/>
        <v>0</v>
      </c>
      <c r="O5351" t="str">
        <f t="shared" ca="1" si="703"/>
        <v>D:AD</v>
      </c>
      <c r="P5351" t="str">
        <f t="shared" ca="1" si="704"/>
        <v>D10:AD10</v>
      </c>
    </row>
    <row r="5352" spans="1:16">
      <c r="A5352" t="str">
        <f t="shared" si="697"/>
        <v>15</v>
      </c>
      <c r="B5352" t="str">
        <f t="shared" ca="1" si="698"/>
        <v>GRP</v>
      </c>
      <c r="C5352" t="s">
        <v>492</v>
      </c>
      <c r="D5352" t="s">
        <v>6350</v>
      </c>
      <c r="E5352">
        <f t="shared" ca="1" si="699"/>
        <v>0</v>
      </c>
      <c r="H5352" t="str">
        <f t="shared" ca="1" si="700"/>
        <v>'360 GRP '!</v>
      </c>
      <c r="I5352">
        <f t="shared" ca="1" si="701"/>
        <v>0</v>
      </c>
      <c r="J5352" t="str">
        <f t="shared" ca="1" si="702"/>
        <v>'360 GRP '!</v>
      </c>
      <c r="K5352">
        <f t="shared" ca="1" si="702"/>
        <v>0</v>
      </c>
      <c r="L5352">
        <f t="shared" ca="1" si="702"/>
        <v>0</v>
      </c>
      <c r="M5352">
        <f t="shared" ca="1" si="702"/>
        <v>0</v>
      </c>
      <c r="N5352">
        <f t="shared" ca="1" si="702"/>
        <v>0</v>
      </c>
      <c r="O5352" t="str">
        <f t="shared" ca="1" si="703"/>
        <v>D:AD</v>
      </c>
      <c r="P5352" t="str">
        <f t="shared" ca="1" si="704"/>
        <v>D10:AD10</v>
      </c>
    </row>
    <row r="5353" spans="1:16">
      <c r="A5353" t="str">
        <f t="shared" si="697"/>
        <v>15</v>
      </c>
      <c r="B5353" t="str">
        <f t="shared" ca="1" si="698"/>
        <v>GRP</v>
      </c>
      <c r="C5353" t="s">
        <v>493</v>
      </c>
      <c r="D5353" t="s">
        <v>6296</v>
      </c>
      <c r="E5353">
        <f t="shared" ca="1" si="699"/>
        <v>0</v>
      </c>
      <c r="H5353" t="str">
        <f t="shared" ca="1" si="700"/>
        <v>'360 GRP '!</v>
      </c>
      <c r="I5353">
        <f t="shared" ca="1" si="701"/>
        <v>0</v>
      </c>
      <c r="J5353" t="str">
        <f t="shared" ca="1" si="702"/>
        <v>'360 GRP '!</v>
      </c>
      <c r="K5353">
        <f t="shared" ca="1" si="702"/>
        <v>0</v>
      </c>
      <c r="L5353">
        <f t="shared" ca="1" si="702"/>
        <v>0</v>
      </c>
      <c r="M5353">
        <f t="shared" ca="1" si="702"/>
        <v>0</v>
      </c>
      <c r="N5353">
        <f t="shared" ca="1" si="702"/>
        <v>0</v>
      </c>
      <c r="O5353" t="str">
        <f t="shared" ca="1" si="703"/>
        <v>D:AD</v>
      </c>
      <c r="P5353" t="str">
        <f t="shared" ca="1" si="704"/>
        <v>D10:AD10</v>
      </c>
    </row>
    <row r="5354" spans="1:16">
      <c r="A5354" t="str">
        <f t="shared" si="697"/>
        <v>15</v>
      </c>
      <c r="B5354" t="str">
        <f t="shared" ca="1" si="698"/>
        <v>GRP</v>
      </c>
      <c r="C5354" t="s">
        <v>494</v>
      </c>
      <c r="D5354" t="s">
        <v>6349</v>
      </c>
      <c r="E5354">
        <f t="shared" ca="1" si="699"/>
        <v>0</v>
      </c>
      <c r="H5354" t="str">
        <f t="shared" ca="1" si="700"/>
        <v>'360 GRP '!</v>
      </c>
      <c r="I5354">
        <f t="shared" ca="1" si="701"/>
        <v>0</v>
      </c>
      <c r="J5354" t="str">
        <f t="shared" ca="1" si="702"/>
        <v>'360 GRP '!</v>
      </c>
      <c r="K5354">
        <f t="shared" ca="1" si="702"/>
        <v>0</v>
      </c>
      <c r="L5354">
        <f t="shared" ca="1" si="702"/>
        <v>0</v>
      </c>
      <c r="M5354">
        <f t="shared" ca="1" si="702"/>
        <v>0</v>
      </c>
      <c r="N5354">
        <f t="shared" ca="1" si="702"/>
        <v>0</v>
      </c>
      <c r="O5354" t="str">
        <f t="shared" ca="1" si="703"/>
        <v>D:AD</v>
      </c>
      <c r="P5354" t="str">
        <f t="shared" ca="1" si="704"/>
        <v>D10:AD10</v>
      </c>
    </row>
    <row r="5355" spans="1:16">
      <c r="A5355" t="str">
        <f t="shared" si="697"/>
        <v>15</v>
      </c>
      <c r="B5355" t="str">
        <f t="shared" ca="1" si="698"/>
        <v>GRP</v>
      </c>
      <c r="C5355" t="s">
        <v>495</v>
      </c>
      <c r="D5355" t="s">
        <v>6297</v>
      </c>
      <c r="E5355">
        <f t="shared" ca="1" si="699"/>
        <v>0</v>
      </c>
      <c r="H5355" t="str">
        <f t="shared" ca="1" si="700"/>
        <v>'360 GRP '!</v>
      </c>
      <c r="I5355">
        <f t="shared" ca="1" si="701"/>
        <v>0</v>
      </c>
      <c r="J5355" t="str">
        <f t="shared" ca="1" si="702"/>
        <v>'360 GRP '!</v>
      </c>
      <c r="K5355">
        <f t="shared" ca="1" si="702"/>
        <v>0</v>
      </c>
      <c r="L5355">
        <f t="shared" ca="1" si="702"/>
        <v>0</v>
      </c>
      <c r="M5355">
        <f t="shared" ca="1" si="702"/>
        <v>0</v>
      </c>
      <c r="N5355">
        <f t="shared" ca="1" si="702"/>
        <v>0</v>
      </c>
      <c r="O5355" t="str">
        <f t="shared" ca="1" si="703"/>
        <v>D:AD</v>
      </c>
      <c r="P5355" t="str">
        <f t="shared" ca="1" si="704"/>
        <v>D10:AD10</v>
      </c>
    </row>
    <row r="5356" spans="1:16">
      <c r="A5356" t="str">
        <f t="shared" si="697"/>
        <v>15</v>
      </c>
      <c r="B5356" t="str">
        <f t="shared" ca="1" si="698"/>
        <v>GRP</v>
      </c>
      <c r="C5356" t="s">
        <v>496</v>
      </c>
      <c r="D5356" t="s">
        <v>6348</v>
      </c>
      <c r="E5356">
        <f t="shared" ca="1" si="699"/>
        <v>0</v>
      </c>
      <c r="H5356" t="str">
        <f t="shared" ca="1" si="700"/>
        <v>'360 GRP '!</v>
      </c>
      <c r="I5356">
        <f t="shared" ca="1" si="701"/>
        <v>0</v>
      </c>
      <c r="J5356" t="str">
        <f t="shared" ca="1" si="702"/>
        <v>'360 GRP '!</v>
      </c>
      <c r="K5356">
        <f t="shared" ca="1" si="702"/>
        <v>0</v>
      </c>
      <c r="L5356">
        <f t="shared" ca="1" si="702"/>
        <v>0</v>
      </c>
      <c r="M5356">
        <f t="shared" ca="1" si="702"/>
        <v>0</v>
      </c>
      <c r="N5356">
        <f t="shared" ca="1" si="702"/>
        <v>0</v>
      </c>
      <c r="O5356" t="str">
        <f t="shared" ca="1" si="703"/>
        <v>D:AD</v>
      </c>
      <c r="P5356" t="str">
        <f t="shared" ca="1" si="704"/>
        <v>D10:AD10</v>
      </c>
    </row>
    <row r="5357" spans="1:16">
      <c r="A5357" t="str">
        <f t="shared" si="697"/>
        <v>15</v>
      </c>
      <c r="B5357" t="str">
        <f t="shared" ca="1" si="698"/>
        <v>GRP</v>
      </c>
      <c r="C5357" t="s">
        <v>497</v>
      </c>
      <c r="D5357" t="s">
        <v>6298</v>
      </c>
      <c r="E5357">
        <f t="shared" ca="1" si="699"/>
        <v>0</v>
      </c>
      <c r="H5357" t="str">
        <f t="shared" ca="1" si="700"/>
        <v>'360 GRP '!</v>
      </c>
      <c r="I5357">
        <f t="shared" ca="1" si="701"/>
        <v>0</v>
      </c>
      <c r="J5357" t="str">
        <f t="shared" ca="1" si="702"/>
        <v>'360 GRP '!</v>
      </c>
      <c r="K5357">
        <f t="shared" ca="1" si="702"/>
        <v>0</v>
      </c>
      <c r="L5357">
        <f t="shared" ca="1" si="702"/>
        <v>0</v>
      </c>
      <c r="M5357">
        <f t="shared" ca="1" si="702"/>
        <v>0</v>
      </c>
      <c r="N5357">
        <f t="shared" ca="1" si="702"/>
        <v>0</v>
      </c>
      <c r="O5357" t="str">
        <f t="shared" ca="1" si="703"/>
        <v>D:AD</v>
      </c>
      <c r="P5357" t="str">
        <f t="shared" ca="1" si="704"/>
        <v>D10:AD10</v>
      </c>
    </row>
    <row r="5358" spans="1:16">
      <c r="A5358" t="str">
        <f t="shared" si="697"/>
        <v>15</v>
      </c>
      <c r="B5358" t="str">
        <f t="shared" ca="1" si="698"/>
        <v>GRP</v>
      </c>
      <c r="C5358" t="s">
        <v>498</v>
      </c>
      <c r="D5358" t="s">
        <v>6347</v>
      </c>
      <c r="E5358">
        <f t="shared" ca="1" si="699"/>
        <v>0</v>
      </c>
      <c r="H5358" t="str">
        <f t="shared" ca="1" si="700"/>
        <v>'360 GRP '!</v>
      </c>
      <c r="I5358">
        <f t="shared" ca="1" si="701"/>
        <v>0</v>
      </c>
      <c r="J5358" t="str">
        <f t="shared" ca="1" si="702"/>
        <v>'360 GRP '!</v>
      </c>
      <c r="K5358">
        <f t="shared" ca="1" si="702"/>
        <v>0</v>
      </c>
      <c r="L5358">
        <f t="shared" ca="1" si="702"/>
        <v>0</v>
      </c>
      <c r="M5358">
        <f t="shared" ca="1" si="702"/>
        <v>0</v>
      </c>
      <c r="N5358">
        <f t="shared" ca="1" si="702"/>
        <v>0</v>
      </c>
      <c r="O5358" t="str">
        <f t="shared" ca="1" si="703"/>
        <v>D:AD</v>
      </c>
      <c r="P5358" t="str">
        <f t="shared" ca="1" si="704"/>
        <v>D10:AD10</v>
      </c>
    </row>
    <row r="5359" spans="1:16">
      <c r="A5359" t="str">
        <f t="shared" si="697"/>
        <v>15</v>
      </c>
      <c r="B5359" t="str">
        <f t="shared" ca="1" si="698"/>
        <v>GRP</v>
      </c>
      <c r="C5359" t="s">
        <v>499</v>
      </c>
      <c r="D5359" t="s">
        <v>6299</v>
      </c>
      <c r="E5359">
        <f t="shared" ca="1" si="699"/>
        <v>0</v>
      </c>
      <c r="H5359" t="str">
        <f t="shared" ca="1" si="700"/>
        <v>'360 GRP '!</v>
      </c>
      <c r="I5359">
        <f t="shared" ca="1" si="701"/>
        <v>0</v>
      </c>
      <c r="J5359" t="str">
        <f t="shared" ca="1" si="702"/>
        <v>'360 GRP '!</v>
      </c>
      <c r="K5359">
        <f t="shared" ca="1" si="702"/>
        <v>0</v>
      </c>
      <c r="L5359">
        <f t="shared" ca="1" si="702"/>
        <v>0</v>
      </c>
      <c r="M5359">
        <f t="shared" ca="1" si="702"/>
        <v>0</v>
      </c>
      <c r="N5359">
        <f t="shared" ca="1" si="702"/>
        <v>0</v>
      </c>
      <c r="O5359" t="str">
        <f t="shared" ca="1" si="703"/>
        <v>D:AD</v>
      </c>
      <c r="P5359" t="str">
        <f t="shared" ca="1" si="704"/>
        <v>D10:AD10</v>
      </c>
    </row>
    <row r="5360" spans="1:16">
      <c r="A5360" t="str">
        <f t="shared" si="697"/>
        <v>15</v>
      </c>
      <c r="B5360" t="str">
        <f t="shared" ca="1" si="698"/>
        <v>GRP</v>
      </c>
      <c r="C5360" t="s">
        <v>500</v>
      </c>
      <c r="D5360" t="s">
        <v>6346</v>
      </c>
      <c r="E5360">
        <f t="shared" ca="1" si="699"/>
        <v>0</v>
      </c>
      <c r="H5360" t="str">
        <f t="shared" ca="1" si="700"/>
        <v>'360 GRP '!</v>
      </c>
      <c r="I5360">
        <f t="shared" ca="1" si="701"/>
        <v>0</v>
      </c>
      <c r="J5360" t="str">
        <f t="shared" ca="1" si="702"/>
        <v>'360 GRP '!</v>
      </c>
      <c r="K5360">
        <f t="shared" ca="1" si="702"/>
        <v>0</v>
      </c>
      <c r="L5360">
        <f t="shared" ca="1" si="702"/>
        <v>0</v>
      </c>
      <c r="M5360">
        <f t="shared" ca="1" si="702"/>
        <v>0</v>
      </c>
      <c r="N5360">
        <f t="shared" ca="1" si="702"/>
        <v>0</v>
      </c>
      <c r="O5360" t="str">
        <f t="shared" ca="1" si="703"/>
        <v>D:AD</v>
      </c>
      <c r="P5360" t="str">
        <f t="shared" ca="1" si="704"/>
        <v>D10:AD10</v>
      </c>
    </row>
    <row r="5361" spans="1:16">
      <c r="A5361" t="str">
        <f t="shared" si="697"/>
        <v>15</v>
      </c>
      <c r="B5361" t="str">
        <f t="shared" ca="1" si="698"/>
        <v>GRP</v>
      </c>
      <c r="C5361" t="s">
        <v>501</v>
      </c>
      <c r="D5361" t="s">
        <v>6300</v>
      </c>
      <c r="E5361">
        <f t="shared" ca="1" si="699"/>
        <v>0</v>
      </c>
      <c r="H5361" t="str">
        <f t="shared" ca="1" si="700"/>
        <v>'360 GRP '!</v>
      </c>
      <c r="I5361">
        <f t="shared" ca="1" si="701"/>
        <v>0</v>
      </c>
      <c r="J5361" t="str">
        <f t="shared" ca="1" si="702"/>
        <v>'360 GRP '!</v>
      </c>
      <c r="K5361">
        <f t="shared" ca="1" si="702"/>
        <v>0</v>
      </c>
      <c r="L5361">
        <f t="shared" ca="1" si="702"/>
        <v>0</v>
      </c>
      <c r="M5361">
        <f t="shared" ca="1" si="702"/>
        <v>0</v>
      </c>
      <c r="N5361">
        <f t="shared" ca="1" si="702"/>
        <v>0</v>
      </c>
      <c r="O5361" t="str">
        <f t="shared" ca="1" si="703"/>
        <v>D:AD</v>
      </c>
      <c r="P5361" t="str">
        <f t="shared" ca="1" si="704"/>
        <v>D10:AD10</v>
      </c>
    </row>
    <row r="5362" spans="1:16">
      <c r="A5362" t="str">
        <f t="shared" si="697"/>
        <v>15</v>
      </c>
      <c r="B5362" t="str">
        <f t="shared" ca="1" si="698"/>
        <v>GRP</v>
      </c>
      <c r="C5362" t="s">
        <v>502</v>
      </c>
      <c r="D5362" t="s">
        <v>6345</v>
      </c>
      <c r="E5362">
        <f t="shared" ca="1" si="699"/>
        <v>0</v>
      </c>
      <c r="H5362" t="str">
        <f t="shared" ca="1" si="700"/>
        <v>'360 GRP '!</v>
      </c>
      <c r="I5362">
        <f t="shared" ca="1" si="701"/>
        <v>0</v>
      </c>
      <c r="J5362" t="str">
        <f t="shared" ca="1" si="702"/>
        <v>'360 GRP '!</v>
      </c>
      <c r="K5362">
        <f t="shared" ca="1" si="702"/>
        <v>0</v>
      </c>
      <c r="L5362">
        <f t="shared" ca="1" si="702"/>
        <v>0</v>
      </c>
      <c r="M5362">
        <f t="shared" ca="1" si="702"/>
        <v>0</v>
      </c>
      <c r="N5362">
        <f t="shared" ca="1" si="702"/>
        <v>0</v>
      </c>
      <c r="O5362" t="str">
        <f t="shared" ca="1" si="703"/>
        <v>D:AD</v>
      </c>
      <c r="P5362" t="str">
        <f t="shared" ca="1" si="704"/>
        <v>D10:AD10</v>
      </c>
    </row>
    <row r="5363" spans="1:16">
      <c r="A5363" t="str">
        <f t="shared" si="697"/>
        <v>15</v>
      </c>
      <c r="B5363" t="str">
        <f t="shared" ca="1" si="698"/>
        <v>GRP</v>
      </c>
      <c r="C5363" t="s">
        <v>503</v>
      </c>
      <c r="D5363" t="s">
        <v>6301</v>
      </c>
      <c r="E5363">
        <f t="shared" ca="1" si="699"/>
        <v>0</v>
      </c>
      <c r="H5363" t="str">
        <f t="shared" ca="1" si="700"/>
        <v>'360 GRP '!</v>
      </c>
      <c r="I5363">
        <f t="shared" ca="1" si="701"/>
        <v>0</v>
      </c>
      <c r="J5363" t="str">
        <f t="shared" ca="1" si="702"/>
        <v>'360 GRP '!</v>
      </c>
      <c r="K5363">
        <f t="shared" ca="1" si="702"/>
        <v>0</v>
      </c>
      <c r="L5363">
        <f t="shared" ca="1" si="702"/>
        <v>0</v>
      </c>
      <c r="M5363">
        <f t="shared" ca="1" si="702"/>
        <v>0</v>
      </c>
      <c r="N5363">
        <f t="shared" ca="1" si="702"/>
        <v>0</v>
      </c>
      <c r="O5363" t="str">
        <f t="shared" ca="1" si="703"/>
        <v>D:AD</v>
      </c>
      <c r="P5363" t="str">
        <f t="shared" ca="1" si="704"/>
        <v>D10:AD10</v>
      </c>
    </row>
    <row r="5364" spans="1:16">
      <c r="A5364" t="str">
        <f t="shared" si="697"/>
        <v>15</v>
      </c>
      <c r="B5364" t="str">
        <f t="shared" ca="1" si="698"/>
        <v>GRP</v>
      </c>
      <c r="C5364" t="s">
        <v>504</v>
      </c>
      <c r="D5364" t="s">
        <v>6344</v>
      </c>
      <c r="E5364">
        <f t="shared" ca="1" si="699"/>
        <v>0</v>
      </c>
      <c r="H5364" t="str">
        <f t="shared" ca="1" si="700"/>
        <v>'360 GRP '!</v>
      </c>
      <c r="I5364">
        <f t="shared" ca="1" si="701"/>
        <v>0</v>
      </c>
      <c r="J5364" t="str">
        <f t="shared" ca="1" si="702"/>
        <v>'360 GRP '!</v>
      </c>
      <c r="K5364">
        <f t="shared" ca="1" si="702"/>
        <v>0</v>
      </c>
      <c r="L5364">
        <f t="shared" ca="1" si="702"/>
        <v>0</v>
      </c>
      <c r="M5364">
        <f t="shared" ca="1" si="702"/>
        <v>0</v>
      </c>
      <c r="N5364">
        <f t="shared" ca="1" si="702"/>
        <v>0</v>
      </c>
      <c r="O5364" t="str">
        <f t="shared" ca="1" si="703"/>
        <v>D:AD</v>
      </c>
      <c r="P5364" t="str">
        <f t="shared" ca="1" si="704"/>
        <v>D10:AD10</v>
      </c>
    </row>
    <row r="5365" spans="1:16">
      <c r="A5365" t="str">
        <f t="shared" si="697"/>
        <v>15</v>
      </c>
      <c r="B5365" t="str">
        <f t="shared" ca="1" si="698"/>
        <v>GRP</v>
      </c>
      <c r="C5365" t="s">
        <v>505</v>
      </c>
      <c r="D5365" t="s">
        <v>6302</v>
      </c>
      <c r="E5365">
        <f t="shared" ca="1" si="699"/>
        <v>0</v>
      </c>
      <c r="H5365" t="str">
        <f t="shared" ca="1" si="700"/>
        <v>'360 GRP '!</v>
      </c>
      <c r="I5365">
        <f t="shared" ca="1" si="701"/>
        <v>0</v>
      </c>
      <c r="J5365" t="str">
        <f t="shared" ca="1" si="702"/>
        <v>'360 GRP '!</v>
      </c>
      <c r="K5365">
        <f t="shared" ca="1" si="702"/>
        <v>0</v>
      </c>
      <c r="L5365">
        <f t="shared" ca="1" si="702"/>
        <v>0</v>
      </c>
      <c r="M5365">
        <f t="shared" ca="1" si="702"/>
        <v>0</v>
      </c>
      <c r="N5365">
        <f t="shared" ca="1" si="702"/>
        <v>0</v>
      </c>
      <c r="O5365" t="str">
        <f t="shared" ca="1" si="703"/>
        <v>D:AD</v>
      </c>
      <c r="P5365" t="str">
        <f t="shared" ca="1" si="704"/>
        <v>D10:AD10</v>
      </c>
    </row>
    <row r="5366" spans="1:16">
      <c r="A5366" t="str">
        <f t="shared" si="697"/>
        <v>15</v>
      </c>
      <c r="B5366" t="str">
        <f t="shared" ca="1" si="698"/>
        <v>GRP</v>
      </c>
      <c r="C5366" t="s">
        <v>515</v>
      </c>
      <c r="D5366" t="s">
        <v>6329</v>
      </c>
      <c r="E5366">
        <f t="shared" ca="1" si="699"/>
        <v>0</v>
      </c>
      <c r="H5366" t="str">
        <f t="shared" ca="1" si="700"/>
        <v>'360 GRP '!</v>
      </c>
      <c r="I5366">
        <f t="shared" ca="1" si="701"/>
        <v>0</v>
      </c>
      <c r="J5366" t="str">
        <f t="shared" ca="1" si="702"/>
        <v>'360 GRP '!</v>
      </c>
      <c r="K5366">
        <f t="shared" ca="1" si="702"/>
        <v>0</v>
      </c>
      <c r="L5366">
        <f t="shared" ca="1" si="702"/>
        <v>0</v>
      </c>
      <c r="M5366">
        <f t="shared" ca="1" si="702"/>
        <v>0</v>
      </c>
      <c r="N5366">
        <f t="shared" ca="1" si="702"/>
        <v>0</v>
      </c>
      <c r="O5366" t="str">
        <f t="shared" ca="1" si="703"/>
        <v>D:AD</v>
      </c>
      <c r="P5366" t="str">
        <f t="shared" ca="1" si="704"/>
        <v>D10:AD10</v>
      </c>
    </row>
    <row r="5367" spans="1:16">
      <c r="A5367" t="str">
        <f t="shared" si="697"/>
        <v>15</v>
      </c>
      <c r="B5367" t="str">
        <f t="shared" ca="1" si="698"/>
        <v>GRP</v>
      </c>
      <c r="C5367" t="s">
        <v>516</v>
      </c>
      <c r="D5367" t="s">
        <v>6330</v>
      </c>
      <c r="E5367">
        <f t="shared" ca="1" si="699"/>
        <v>0</v>
      </c>
      <c r="H5367" t="str">
        <f t="shared" ca="1" si="700"/>
        <v>'360 GRP '!</v>
      </c>
      <c r="I5367">
        <f t="shared" ca="1" si="701"/>
        <v>0</v>
      </c>
      <c r="J5367" t="str">
        <f t="shared" ca="1" si="702"/>
        <v>'360 GRP '!</v>
      </c>
      <c r="K5367">
        <f t="shared" ca="1" si="702"/>
        <v>0</v>
      </c>
      <c r="L5367">
        <f t="shared" ca="1" si="702"/>
        <v>0</v>
      </c>
      <c r="M5367">
        <f t="shared" ca="1" si="702"/>
        <v>0</v>
      </c>
      <c r="N5367">
        <f t="shared" ca="1" si="702"/>
        <v>0</v>
      </c>
      <c r="O5367" t="str">
        <f t="shared" ca="1" si="703"/>
        <v>D:AD</v>
      </c>
      <c r="P5367" t="str">
        <f t="shared" ca="1" si="704"/>
        <v>D10:AD10</v>
      </c>
    </row>
    <row r="5368" spans="1:16">
      <c r="A5368" t="str">
        <f t="shared" si="697"/>
        <v>15</v>
      </c>
      <c r="B5368" t="str">
        <f t="shared" ca="1" si="698"/>
        <v>GRP</v>
      </c>
      <c r="C5368" t="s">
        <v>517</v>
      </c>
      <c r="D5368" t="s">
        <v>6331</v>
      </c>
      <c r="E5368">
        <f t="shared" ca="1" si="699"/>
        <v>0</v>
      </c>
      <c r="H5368" t="str">
        <f t="shared" ca="1" si="700"/>
        <v>'360 GRP '!</v>
      </c>
      <c r="I5368">
        <f t="shared" ca="1" si="701"/>
        <v>0</v>
      </c>
      <c r="J5368" t="str">
        <f t="shared" ca="1" si="702"/>
        <v>'360 GRP '!</v>
      </c>
      <c r="K5368">
        <f t="shared" ca="1" si="702"/>
        <v>0</v>
      </c>
      <c r="L5368">
        <f t="shared" ca="1" si="702"/>
        <v>0</v>
      </c>
      <c r="M5368">
        <f t="shared" ca="1" si="702"/>
        <v>0</v>
      </c>
      <c r="N5368">
        <f t="shared" ca="1" si="702"/>
        <v>0</v>
      </c>
      <c r="O5368" t="str">
        <f t="shared" ca="1" si="703"/>
        <v>D:AD</v>
      </c>
      <c r="P5368" t="str">
        <f t="shared" ca="1" si="704"/>
        <v>D10:AD10</v>
      </c>
    </row>
    <row r="5369" spans="1:16">
      <c r="A5369" t="str">
        <f t="shared" ref="A5369:A5432" si="705">MID(D5369,LEN(C5369)+2,LEN(D5369)-LEN(C5369))</f>
        <v>01</v>
      </c>
      <c r="B5369" t="str">
        <f t="shared" ref="B5369:B5432" ca="1" si="706">VLOOKUP(H5369,$A$1:$K$6,11,FALSE)</f>
        <v>GRP</v>
      </c>
      <c r="C5369" t="s">
        <v>6488</v>
      </c>
      <c r="D5369" t="s">
        <v>6490</v>
      </c>
      <c r="E5369">
        <f t="shared" ca="1" si="699"/>
        <v>0</v>
      </c>
      <c r="H5369" t="str">
        <f t="shared" ca="1" si="700"/>
        <v>'360 GRP '!</v>
      </c>
      <c r="I5369">
        <f t="shared" ca="1" si="701"/>
        <v>0</v>
      </c>
      <c r="J5369" t="str">
        <f t="shared" ca="1" si="702"/>
        <v>'360 GRP '!</v>
      </c>
      <c r="K5369">
        <f t="shared" ca="1" si="702"/>
        <v>0</v>
      </c>
      <c r="L5369">
        <f t="shared" ca="1" si="702"/>
        <v>0</v>
      </c>
      <c r="M5369">
        <f t="shared" ca="1" si="702"/>
        <v>0</v>
      </c>
      <c r="N5369">
        <f t="shared" ca="1" si="702"/>
        <v>0</v>
      </c>
      <c r="O5369" t="str">
        <f t="shared" ca="1" si="703"/>
        <v>D:AD</v>
      </c>
      <c r="P5369" t="str">
        <f t="shared" ca="1" si="704"/>
        <v>D10:AD10</v>
      </c>
    </row>
    <row r="5370" spans="1:16">
      <c r="A5370" t="str">
        <f t="shared" si="705"/>
        <v>02</v>
      </c>
      <c r="B5370" t="str">
        <f t="shared" ca="1" si="706"/>
        <v>GRP</v>
      </c>
      <c r="C5370" t="s">
        <v>6488</v>
      </c>
      <c r="D5370" t="s">
        <v>6491</v>
      </c>
      <c r="E5370">
        <f t="shared" ref="E5370:E5433" ca="1" si="707">IFERROR(VLOOKUP(C5370,INDIRECT($H5370&amp;$O5370),MATCH($A5370,INDIRECT($H5370&amp;$P5370),0),FALSE),0)</f>
        <v>0</v>
      </c>
      <c r="H5370" t="str">
        <f t="shared" ref="H5370:H5433" ca="1" si="708">IF(I5370&lt;&gt;0,I5370,IF(J5370&lt;&gt;0,J5370,IF(K5370&lt;&gt;0,K5370,IF(L5370&lt;&gt;0,L5370,IF(M5370&lt;&gt;0,M5370,N5370)))))</f>
        <v>'360 GRP '!</v>
      </c>
      <c r="I5370">
        <f t="shared" ref="I5370:I5433" ca="1" si="709">IF(IFERROR(VLOOKUP(C5370,INDIRECT($I$14&amp;"D:D"),1,FALSE),0)&lt;&gt;0,I$14,0)</f>
        <v>0</v>
      </c>
      <c r="J5370" t="str">
        <f t="shared" ca="1" si="702"/>
        <v>'360 GRP '!</v>
      </c>
      <c r="K5370">
        <f t="shared" ca="1" si="702"/>
        <v>0</v>
      </c>
      <c r="L5370">
        <f t="shared" ca="1" si="702"/>
        <v>0</v>
      </c>
      <c r="M5370">
        <f t="shared" ca="1" si="702"/>
        <v>0</v>
      </c>
      <c r="N5370">
        <f t="shared" ca="1" si="702"/>
        <v>0</v>
      </c>
      <c r="O5370" t="str">
        <f t="shared" ca="1" si="703"/>
        <v>D:AD</v>
      </c>
      <c r="P5370" t="str">
        <f t="shared" ca="1" si="704"/>
        <v>D10:AD10</v>
      </c>
    </row>
    <row r="5371" spans="1:16">
      <c r="A5371" t="str">
        <f t="shared" si="705"/>
        <v>03</v>
      </c>
      <c r="B5371" t="str">
        <f t="shared" ca="1" si="706"/>
        <v>GRP</v>
      </c>
      <c r="C5371" t="s">
        <v>6488</v>
      </c>
      <c r="D5371" t="s">
        <v>6492</v>
      </c>
      <c r="E5371">
        <f t="shared" ca="1" si="707"/>
        <v>0</v>
      </c>
      <c r="H5371" t="str">
        <f t="shared" ca="1" si="708"/>
        <v>'360 GRP '!</v>
      </c>
      <c r="I5371">
        <f t="shared" ca="1" si="709"/>
        <v>0</v>
      </c>
      <c r="J5371" t="str">
        <f t="shared" ref="J5371:N5421" ca="1" si="710">IF(IFERROR(VLOOKUP($C5371,INDIRECT(J$14&amp;"D:D"),1,FALSE),0)&lt;&gt;0,J$14,0)</f>
        <v>'360 GRP '!</v>
      </c>
      <c r="K5371">
        <f t="shared" ca="1" si="710"/>
        <v>0</v>
      </c>
      <c r="L5371">
        <f t="shared" ca="1" si="710"/>
        <v>0</v>
      </c>
      <c r="M5371">
        <f t="shared" ca="1" si="710"/>
        <v>0</v>
      </c>
      <c r="N5371">
        <f t="shared" ca="1" si="710"/>
        <v>0</v>
      </c>
      <c r="O5371" t="str">
        <f t="shared" ca="1" si="703"/>
        <v>D:AD</v>
      </c>
      <c r="P5371" t="str">
        <f t="shared" ca="1" si="704"/>
        <v>D10:AD10</v>
      </c>
    </row>
    <row r="5372" spans="1:16">
      <c r="A5372" t="str">
        <f t="shared" si="705"/>
        <v>04</v>
      </c>
      <c r="B5372" t="str">
        <f t="shared" ca="1" si="706"/>
        <v>GRP</v>
      </c>
      <c r="C5372" t="s">
        <v>6488</v>
      </c>
      <c r="D5372" t="s">
        <v>6493</v>
      </c>
      <c r="E5372">
        <f t="shared" ca="1" si="707"/>
        <v>0</v>
      </c>
      <c r="H5372" t="str">
        <f t="shared" ca="1" si="708"/>
        <v>'360 GRP '!</v>
      </c>
      <c r="I5372">
        <f t="shared" ca="1" si="709"/>
        <v>0</v>
      </c>
      <c r="J5372" t="str">
        <f t="shared" ca="1" si="710"/>
        <v>'360 GRP '!</v>
      </c>
      <c r="K5372">
        <f t="shared" ca="1" si="710"/>
        <v>0</v>
      </c>
      <c r="L5372">
        <f t="shared" ca="1" si="710"/>
        <v>0</v>
      </c>
      <c r="M5372">
        <f t="shared" ca="1" si="710"/>
        <v>0</v>
      </c>
      <c r="N5372">
        <f t="shared" ca="1" si="710"/>
        <v>0</v>
      </c>
      <c r="O5372" t="str">
        <f t="shared" ca="1" si="703"/>
        <v>D:AD</v>
      </c>
      <c r="P5372" t="str">
        <f t="shared" ca="1" si="704"/>
        <v>D10:AD10</v>
      </c>
    </row>
    <row r="5373" spans="1:16">
      <c r="A5373" t="str">
        <f t="shared" si="705"/>
        <v>05</v>
      </c>
      <c r="B5373" t="str">
        <f t="shared" ca="1" si="706"/>
        <v>GRP</v>
      </c>
      <c r="C5373" t="s">
        <v>6488</v>
      </c>
      <c r="D5373" t="s">
        <v>6494</v>
      </c>
      <c r="E5373">
        <f t="shared" ca="1" si="707"/>
        <v>0</v>
      </c>
      <c r="H5373" t="str">
        <f t="shared" ca="1" si="708"/>
        <v>'360 GRP '!</v>
      </c>
      <c r="I5373">
        <f t="shared" ca="1" si="709"/>
        <v>0</v>
      </c>
      <c r="J5373" t="str">
        <f t="shared" ca="1" si="710"/>
        <v>'360 GRP '!</v>
      </c>
      <c r="K5373">
        <f t="shared" ca="1" si="710"/>
        <v>0</v>
      </c>
      <c r="L5373">
        <f t="shared" ca="1" si="710"/>
        <v>0</v>
      </c>
      <c r="M5373">
        <f t="shared" ca="1" si="710"/>
        <v>0</v>
      </c>
      <c r="N5373">
        <f t="shared" ca="1" si="710"/>
        <v>0</v>
      </c>
      <c r="O5373" t="str">
        <f t="shared" ca="1" si="703"/>
        <v>D:AD</v>
      </c>
      <c r="P5373" t="str">
        <f t="shared" ca="1" si="704"/>
        <v>D10:AD10</v>
      </c>
    </row>
    <row r="5374" spans="1:16">
      <c r="A5374" t="str">
        <f t="shared" si="705"/>
        <v>06</v>
      </c>
      <c r="B5374" t="str">
        <f t="shared" ca="1" si="706"/>
        <v>GRP</v>
      </c>
      <c r="C5374" t="s">
        <v>6488</v>
      </c>
      <c r="D5374" t="s">
        <v>6495</v>
      </c>
      <c r="E5374">
        <f t="shared" ca="1" si="707"/>
        <v>0</v>
      </c>
      <c r="H5374" t="str">
        <f t="shared" ca="1" si="708"/>
        <v>'360 GRP '!</v>
      </c>
      <c r="I5374">
        <f t="shared" ca="1" si="709"/>
        <v>0</v>
      </c>
      <c r="J5374" t="str">
        <f t="shared" ca="1" si="710"/>
        <v>'360 GRP '!</v>
      </c>
      <c r="K5374">
        <f t="shared" ca="1" si="710"/>
        <v>0</v>
      </c>
      <c r="L5374">
        <f t="shared" ca="1" si="710"/>
        <v>0</v>
      </c>
      <c r="M5374">
        <f t="shared" ca="1" si="710"/>
        <v>0</v>
      </c>
      <c r="N5374">
        <f t="shared" ca="1" si="710"/>
        <v>0</v>
      </c>
      <c r="O5374" t="str">
        <f t="shared" ca="1" si="703"/>
        <v>D:AD</v>
      </c>
      <c r="P5374" t="str">
        <f t="shared" ca="1" si="704"/>
        <v>D10:AD10</v>
      </c>
    </row>
    <row r="5375" spans="1:16">
      <c r="A5375" t="str">
        <f t="shared" si="705"/>
        <v>07</v>
      </c>
      <c r="B5375" t="str">
        <f t="shared" ca="1" si="706"/>
        <v>GRP</v>
      </c>
      <c r="C5375" t="s">
        <v>6488</v>
      </c>
      <c r="D5375" t="s">
        <v>6496</v>
      </c>
      <c r="E5375">
        <f t="shared" ca="1" si="707"/>
        <v>0</v>
      </c>
      <c r="H5375" t="str">
        <f t="shared" ca="1" si="708"/>
        <v>'360 GRP '!</v>
      </c>
      <c r="I5375">
        <f t="shared" ca="1" si="709"/>
        <v>0</v>
      </c>
      <c r="J5375" t="str">
        <f t="shared" ca="1" si="710"/>
        <v>'360 GRP '!</v>
      </c>
      <c r="K5375">
        <f t="shared" ca="1" si="710"/>
        <v>0</v>
      </c>
      <c r="L5375">
        <f t="shared" ca="1" si="710"/>
        <v>0</v>
      </c>
      <c r="M5375">
        <f t="shared" ca="1" si="710"/>
        <v>0</v>
      </c>
      <c r="N5375">
        <f t="shared" ca="1" si="710"/>
        <v>0</v>
      </c>
      <c r="O5375" t="str">
        <f t="shared" ca="1" si="703"/>
        <v>D:AD</v>
      </c>
      <c r="P5375" t="str">
        <f t="shared" ca="1" si="704"/>
        <v>D10:AD10</v>
      </c>
    </row>
    <row r="5376" spans="1:16">
      <c r="A5376" t="str">
        <f t="shared" si="705"/>
        <v>08</v>
      </c>
      <c r="B5376" t="str">
        <f t="shared" ca="1" si="706"/>
        <v>GRP</v>
      </c>
      <c r="C5376" t="s">
        <v>6488</v>
      </c>
      <c r="D5376" t="s">
        <v>6497</v>
      </c>
      <c r="E5376">
        <f t="shared" ca="1" si="707"/>
        <v>0</v>
      </c>
      <c r="H5376" t="str">
        <f t="shared" ca="1" si="708"/>
        <v>'360 GRP '!</v>
      </c>
      <c r="I5376">
        <f t="shared" ca="1" si="709"/>
        <v>0</v>
      </c>
      <c r="J5376" t="str">
        <f t="shared" ca="1" si="710"/>
        <v>'360 GRP '!</v>
      </c>
      <c r="K5376">
        <f t="shared" ca="1" si="710"/>
        <v>0</v>
      </c>
      <c r="L5376">
        <f t="shared" ca="1" si="710"/>
        <v>0</v>
      </c>
      <c r="M5376">
        <f t="shared" ca="1" si="710"/>
        <v>0</v>
      </c>
      <c r="N5376">
        <f t="shared" ca="1" si="710"/>
        <v>0</v>
      </c>
      <c r="O5376" t="str">
        <f t="shared" ca="1" si="703"/>
        <v>D:AD</v>
      </c>
      <c r="P5376" t="str">
        <f t="shared" ca="1" si="704"/>
        <v>D10:AD10</v>
      </c>
    </row>
    <row r="5377" spans="1:16">
      <c r="A5377" t="str">
        <f t="shared" si="705"/>
        <v>09</v>
      </c>
      <c r="B5377" t="str">
        <f t="shared" ca="1" si="706"/>
        <v>GRP</v>
      </c>
      <c r="C5377" t="s">
        <v>6488</v>
      </c>
      <c r="D5377" t="s">
        <v>6498</v>
      </c>
      <c r="E5377">
        <f t="shared" ca="1" si="707"/>
        <v>0</v>
      </c>
      <c r="H5377" t="str">
        <f t="shared" ca="1" si="708"/>
        <v>'360 GRP '!</v>
      </c>
      <c r="I5377">
        <f t="shared" ca="1" si="709"/>
        <v>0</v>
      </c>
      <c r="J5377" t="str">
        <f t="shared" ca="1" si="710"/>
        <v>'360 GRP '!</v>
      </c>
      <c r="K5377">
        <f t="shared" ca="1" si="710"/>
        <v>0</v>
      </c>
      <c r="L5377">
        <f t="shared" ca="1" si="710"/>
        <v>0</v>
      </c>
      <c r="M5377">
        <f t="shared" ca="1" si="710"/>
        <v>0</v>
      </c>
      <c r="N5377">
        <f t="shared" ca="1" si="710"/>
        <v>0</v>
      </c>
      <c r="O5377" t="str">
        <f t="shared" ca="1" si="703"/>
        <v>D:AD</v>
      </c>
      <c r="P5377" t="str">
        <f t="shared" ca="1" si="704"/>
        <v>D10:AD10</v>
      </c>
    </row>
    <row r="5378" spans="1:16">
      <c r="A5378" t="str">
        <f t="shared" si="705"/>
        <v>10</v>
      </c>
      <c r="B5378" t="str">
        <f t="shared" ca="1" si="706"/>
        <v>GRP</v>
      </c>
      <c r="C5378" t="s">
        <v>6488</v>
      </c>
      <c r="D5378" t="s">
        <v>6499</v>
      </c>
      <c r="E5378">
        <f t="shared" ca="1" si="707"/>
        <v>0</v>
      </c>
      <c r="H5378" t="str">
        <f t="shared" ca="1" si="708"/>
        <v>'360 GRP '!</v>
      </c>
      <c r="I5378">
        <f t="shared" ca="1" si="709"/>
        <v>0</v>
      </c>
      <c r="J5378" t="str">
        <f t="shared" ca="1" si="710"/>
        <v>'360 GRP '!</v>
      </c>
      <c r="K5378">
        <f t="shared" ca="1" si="710"/>
        <v>0</v>
      </c>
      <c r="L5378">
        <f t="shared" ca="1" si="710"/>
        <v>0</v>
      </c>
      <c r="M5378">
        <f t="shared" ca="1" si="710"/>
        <v>0</v>
      </c>
      <c r="N5378">
        <f t="shared" ca="1" si="710"/>
        <v>0</v>
      </c>
      <c r="O5378" t="str">
        <f t="shared" ca="1" si="703"/>
        <v>D:AD</v>
      </c>
      <c r="P5378" t="str">
        <f t="shared" ca="1" si="704"/>
        <v>D10:AD10</v>
      </c>
    </row>
    <row r="5379" spans="1:16">
      <c r="A5379" t="str">
        <f t="shared" si="705"/>
        <v>11</v>
      </c>
      <c r="B5379" t="str">
        <f t="shared" ca="1" si="706"/>
        <v>GRP</v>
      </c>
      <c r="C5379" t="s">
        <v>6488</v>
      </c>
      <c r="D5379" t="s">
        <v>6500</v>
      </c>
      <c r="E5379">
        <f t="shared" ca="1" si="707"/>
        <v>0</v>
      </c>
      <c r="H5379" t="str">
        <f t="shared" ca="1" si="708"/>
        <v>'360 GRP '!</v>
      </c>
      <c r="I5379">
        <f t="shared" ca="1" si="709"/>
        <v>0</v>
      </c>
      <c r="J5379" t="str">
        <f t="shared" ca="1" si="710"/>
        <v>'360 GRP '!</v>
      </c>
      <c r="K5379">
        <f t="shared" ca="1" si="710"/>
        <v>0</v>
      </c>
      <c r="L5379">
        <f t="shared" ca="1" si="710"/>
        <v>0</v>
      </c>
      <c r="M5379">
        <f t="shared" ca="1" si="710"/>
        <v>0</v>
      </c>
      <c r="N5379">
        <f t="shared" ca="1" si="710"/>
        <v>0</v>
      </c>
      <c r="O5379" t="str">
        <f t="shared" ca="1" si="703"/>
        <v>D:AD</v>
      </c>
      <c r="P5379" t="str">
        <f t="shared" ca="1" si="704"/>
        <v>D10:AD10</v>
      </c>
    </row>
    <row r="5380" spans="1:16">
      <c r="A5380" t="str">
        <f t="shared" si="705"/>
        <v>12</v>
      </c>
      <c r="B5380" t="str">
        <f t="shared" ca="1" si="706"/>
        <v>GRP</v>
      </c>
      <c r="C5380" t="s">
        <v>6488</v>
      </c>
      <c r="D5380" t="s">
        <v>6501</v>
      </c>
      <c r="E5380">
        <f t="shared" ca="1" si="707"/>
        <v>0</v>
      </c>
      <c r="H5380" t="str">
        <f t="shared" ca="1" si="708"/>
        <v>'360 GRP '!</v>
      </c>
      <c r="I5380">
        <f t="shared" ca="1" si="709"/>
        <v>0</v>
      </c>
      <c r="J5380" t="str">
        <f t="shared" ca="1" si="710"/>
        <v>'360 GRP '!</v>
      </c>
      <c r="K5380">
        <f t="shared" ca="1" si="710"/>
        <v>0</v>
      </c>
      <c r="L5380">
        <f t="shared" ca="1" si="710"/>
        <v>0</v>
      </c>
      <c r="M5380">
        <f t="shared" ca="1" si="710"/>
        <v>0</v>
      </c>
      <c r="N5380">
        <f t="shared" ca="1" si="710"/>
        <v>0</v>
      </c>
      <c r="O5380" t="str">
        <f t="shared" ca="1" si="703"/>
        <v>D:AD</v>
      </c>
      <c r="P5380" t="str">
        <f t="shared" ca="1" si="704"/>
        <v>D10:AD10</v>
      </c>
    </row>
    <row r="5381" spans="1:16">
      <c r="A5381" t="str">
        <f t="shared" si="705"/>
        <v>13</v>
      </c>
      <c r="B5381" t="str">
        <f t="shared" ca="1" si="706"/>
        <v>GRP</v>
      </c>
      <c r="C5381" t="s">
        <v>6488</v>
      </c>
      <c r="D5381" t="s">
        <v>6502</v>
      </c>
      <c r="E5381">
        <f t="shared" ca="1" si="707"/>
        <v>0</v>
      </c>
      <c r="H5381" t="str">
        <f t="shared" ca="1" si="708"/>
        <v>'360 GRP '!</v>
      </c>
      <c r="I5381">
        <f t="shared" ca="1" si="709"/>
        <v>0</v>
      </c>
      <c r="J5381" t="str">
        <f t="shared" ca="1" si="710"/>
        <v>'360 GRP '!</v>
      </c>
      <c r="K5381">
        <f t="shared" ca="1" si="710"/>
        <v>0</v>
      </c>
      <c r="L5381">
        <f t="shared" ca="1" si="710"/>
        <v>0</v>
      </c>
      <c r="M5381">
        <f t="shared" ca="1" si="710"/>
        <v>0</v>
      </c>
      <c r="N5381">
        <f t="shared" ca="1" si="710"/>
        <v>0</v>
      </c>
      <c r="O5381" t="str">
        <f t="shared" ca="1" si="703"/>
        <v>D:AD</v>
      </c>
      <c r="P5381" t="str">
        <f t="shared" ca="1" si="704"/>
        <v>D10:AD10</v>
      </c>
    </row>
    <row r="5382" spans="1:16">
      <c r="A5382" t="str">
        <f t="shared" si="705"/>
        <v>100</v>
      </c>
      <c r="B5382" t="str">
        <f t="shared" ca="1" si="706"/>
        <v>GRP</v>
      </c>
      <c r="C5382" t="s">
        <v>6488</v>
      </c>
      <c r="D5382" t="s">
        <v>6503</v>
      </c>
      <c r="E5382">
        <f t="shared" ca="1" si="707"/>
        <v>0</v>
      </c>
      <c r="H5382" t="str">
        <f t="shared" ca="1" si="708"/>
        <v>'360 GRP '!</v>
      </c>
      <c r="I5382">
        <f t="shared" ca="1" si="709"/>
        <v>0</v>
      </c>
      <c r="J5382" t="str">
        <f t="shared" ca="1" si="710"/>
        <v>'360 GRP '!</v>
      </c>
      <c r="K5382">
        <f t="shared" ca="1" si="710"/>
        <v>0</v>
      </c>
      <c r="L5382">
        <f t="shared" ca="1" si="710"/>
        <v>0</v>
      </c>
      <c r="M5382">
        <f t="shared" ca="1" si="710"/>
        <v>0</v>
      </c>
      <c r="N5382">
        <f t="shared" ca="1" si="710"/>
        <v>0</v>
      </c>
      <c r="O5382" t="str">
        <f t="shared" ca="1" si="703"/>
        <v>D:AD</v>
      </c>
      <c r="P5382" t="str">
        <f t="shared" ca="1" si="704"/>
        <v>D10:AD10</v>
      </c>
    </row>
    <row r="5383" spans="1:16">
      <c r="A5383" t="str">
        <f t="shared" si="705"/>
        <v>99</v>
      </c>
      <c r="B5383" t="str">
        <f t="shared" ca="1" si="706"/>
        <v>GRP</v>
      </c>
      <c r="C5383" t="s">
        <v>6488</v>
      </c>
      <c r="D5383" t="s">
        <v>6504</v>
      </c>
      <c r="E5383">
        <f t="shared" ca="1" si="707"/>
        <v>0</v>
      </c>
      <c r="H5383" t="str">
        <f t="shared" ca="1" si="708"/>
        <v>'360 GRP '!</v>
      </c>
      <c r="I5383">
        <f t="shared" ca="1" si="709"/>
        <v>0</v>
      </c>
      <c r="J5383" t="str">
        <f t="shared" ca="1" si="710"/>
        <v>'360 GRP '!</v>
      </c>
      <c r="K5383">
        <f t="shared" ca="1" si="710"/>
        <v>0</v>
      </c>
      <c r="L5383">
        <f t="shared" ca="1" si="710"/>
        <v>0</v>
      </c>
      <c r="M5383">
        <f t="shared" ca="1" si="710"/>
        <v>0</v>
      </c>
      <c r="N5383">
        <f t="shared" ca="1" si="710"/>
        <v>0</v>
      </c>
      <c r="O5383" t="str">
        <f t="shared" ca="1" si="703"/>
        <v>D:AD</v>
      </c>
      <c r="P5383" t="str">
        <f t="shared" ca="1" si="704"/>
        <v>D10:AD10</v>
      </c>
    </row>
    <row r="5384" spans="1:16">
      <c r="A5384" t="str">
        <f t="shared" si="705"/>
        <v>15</v>
      </c>
      <c r="B5384" t="str">
        <f t="shared" ca="1" si="706"/>
        <v>GRP</v>
      </c>
      <c r="C5384" t="s">
        <v>6488</v>
      </c>
      <c r="D5384" t="s">
        <v>6505</v>
      </c>
      <c r="E5384">
        <f t="shared" ca="1" si="707"/>
        <v>0</v>
      </c>
      <c r="H5384" t="str">
        <f t="shared" ca="1" si="708"/>
        <v>'360 GRP '!</v>
      </c>
      <c r="I5384">
        <f t="shared" ca="1" si="709"/>
        <v>0</v>
      </c>
      <c r="J5384" t="str">
        <f t="shared" ca="1" si="710"/>
        <v>'360 GRP '!</v>
      </c>
      <c r="K5384">
        <f t="shared" ca="1" si="710"/>
        <v>0</v>
      </c>
      <c r="L5384">
        <f t="shared" ca="1" si="710"/>
        <v>0</v>
      </c>
      <c r="M5384">
        <f t="shared" ca="1" si="710"/>
        <v>0</v>
      </c>
      <c r="N5384">
        <f t="shared" ca="1" si="710"/>
        <v>0</v>
      </c>
      <c r="O5384" t="str">
        <f t="shared" ca="1" si="703"/>
        <v>D:AD</v>
      </c>
      <c r="P5384" t="str">
        <f t="shared" ca="1" si="704"/>
        <v>D10:AD10</v>
      </c>
    </row>
    <row r="5385" spans="1:16">
      <c r="A5385" t="str">
        <f t="shared" si="705"/>
        <v>01</v>
      </c>
      <c r="B5385" t="str">
        <f t="shared" ca="1" si="706"/>
        <v>GRP</v>
      </c>
      <c r="C5385" t="s">
        <v>6489</v>
      </c>
      <c r="D5385" t="s">
        <v>6506</v>
      </c>
      <c r="E5385">
        <f t="shared" ca="1" si="707"/>
        <v>0</v>
      </c>
      <c r="H5385" t="str">
        <f t="shared" ca="1" si="708"/>
        <v>'360 GRP '!</v>
      </c>
      <c r="I5385">
        <f t="shared" ca="1" si="709"/>
        <v>0</v>
      </c>
      <c r="J5385" t="str">
        <f t="shared" ca="1" si="710"/>
        <v>'360 GRP '!</v>
      </c>
      <c r="K5385">
        <f t="shared" ca="1" si="710"/>
        <v>0</v>
      </c>
      <c r="L5385">
        <f t="shared" ca="1" si="710"/>
        <v>0</v>
      </c>
      <c r="M5385">
        <f t="shared" ca="1" si="710"/>
        <v>0</v>
      </c>
      <c r="N5385">
        <f t="shared" ca="1" si="710"/>
        <v>0</v>
      </c>
      <c r="O5385" t="str">
        <f t="shared" ca="1" si="703"/>
        <v>D:AD</v>
      </c>
      <c r="P5385" t="str">
        <f t="shared" ca="1" si="704"/>
        <v>D10:AD10</v>
      </c>
    </row>
    <row r="5386" spans="1:16">
      <c r="A5386" t="str">
        <f t="shared" si="705"/>
        <v>02</v>
      </c>
      <c r="B5386" t="str">
        <f t="shared" ca="1" si="706"/>
        <v>GRP</v>
      </c>
      <c r="C5386" t="s">
        <v>6489</v>
      </c>
      <c r="D5386" t="s">
        <v>6507</v>
      </c>
      <c r="E5386">
        <f t="shared" ca="1" si="707"/>
        <v>0</v>
      </c>
      <c r="H5386" t="str">
        <f t="shared" ca="1" si="708"/>
        <v>'360 GRP '!</v>
      </c>
      <c r="I5386">
        <f t="shared" ca="1" si="709"/>
        <v>0</v>
      </c>
      <c r="J5386" t="str">
        <f t="shared" ca="1" si="710"/>
        <v>'360 GRP '!</v>
      </c>
      <c r="K5386">
        <f t="shared" ca="1" si="710"/>
        <v>0</v>
      </c>
      <c r="L5386">
        <f t="shared" ca="1" si="710"/>
        <v>0</v>
      </c>
      <c r="M5386">
        <f t="shared" ca="1" si="710"/>
        <v>0</v>
      </c>
      <c r="N5386">
        <f t="shared" ca="1" si="710"/>
        <v>0</v>
      </c>
      <c r="O5386" t="str">
        <f t="shared" ca="1" si="703"/>
        <v>D:AD</v>
      </c>
      <c r="P5386" t="str">
        <f t="shared" ca="1" si="704"/>
        <v>D10:AD10</v>
      </c>
    </row>
    <row r="5387" spans="1:16">
      <c r="A5387" t="str">
        <f t="shared" si="705"/>
        <v>03</v>
      </c>
      <c r="B5387" t="str">
        <f t="shared" ca="1" si="706"/>
        <v>GRP</v>
      </c>
      <c r="C5387" t="s">
        <v>6489</v>
      </c>
      <c r="D5387" t="s">
        <v>6508</v>
      </c>
      <c r="E5387">
        <f t="shared" ca="1" si="707"/>
        <v>0</v>
      </c>
      <c r="H5387" t="str">
        <f t="shared" ca="1" si="708"/>
        <v>'360 GRP '!</v>
      </c>
      <c r="I5387">
        <f t="shared" ca="1" si="709"/>
        <v>0</v>
      </c>
      <c r="J5387" t="str">
        <f t="shared" ca="1" si="710"/>
        <v>'360 GRP '!</v>
      </c>
      <c r="K5387">
        <f t="shared" ca="1" si="710"/>
        <v>0</v>
      </c>
      <c r="L5387">
        <f t="shared" ca="1" si="710"/>
        <v>0</v>
      </c>
      <c r="M5387">
        <f t="shared" ca="1" si="710"/>
        <v>0</v>
      </c>
      <c r="N5387">
        <f t="shared" ca="1" si="710"/>
        <v>0</v>
      </c>
      <c r="O5387" t="str">
        <f t="shared" ca="1" si="703"/>
        <v>D:AD</v>
      </c>
      <c r="P5387" t="str">
        <f t="shared" ca="1" si="704"/>
        <v>D10:AD10</v>
      </c>
    </row>
    <row r="5388" spans="1:16">
      <c r="A5388" t="str">
        <f t="shared" si="705"/>
        <v>04</v>
      </c>
      <c r="B5388" t="str">
        <f t="shared" ca="1" si="706"/>
        <v>GRP</v>
      </c>
      <c r="C5388" t="s">
        <v>6489</v>
      </c>
      <c r="D5388" t="s">
        <v>6509</v>
      </c>
      <c r="E5388">
        <f t="shared" ca="1" si="707"/>
        <v>0</v>
      </c>
      <c r="H5388" t="str">
        <f t="shared" ca="1" si="708"/>
        <v>'360 GRP '!</v>
      </c>
      <c r="I5388">
        <f t="shared" ca="1" si="709"/>
        <v>0</v>
      </c>
      <c r="J5388" t="str">
        <f t="shared" ca="1" si="710"/>
        <v>'360 GRP '!</v>
      </c>
      <c r="K5388">
        <f t="shared" ca="1" si="710"/>
        <v>0</v>
      </c>
      <c r="L5388">
        <f t="shared" ca="1" si="710"/>
        <v>0</v>
      </c>
      <c r="M5388">
        <f t="shared" ca="1" si="710"/>
        <v>0</v>
      </c>
      <c r="N5388">
        <f t="shared" ca="1" si="710"/>
        <v>0</v>
      </c>
      <c r="O5388" t="str">
        <f t="shared" ca="1" si="703"/>
        <v>D:AD</v>
      </c>
      <c r="P5388" t="str">
        <f t="shared" ca="1" si="704"/>
        <v>D10:AD10</v>
      </c>
    </row>
    <row r="5389" spans="1:16">
      <c r="A5389" t="str">
        <f t="shared" si="705"/>
        <v>05</v>
      </c>
      <c r="B5389" t="str">
        <f t="shared" ca="1" si="706"/>
        <v>GRP</v>
      </c>
      <c r="C5389" t="s">
        <v>6489</v>
      </c>
      <c r="D5389" t="s">
        <v>6510</v>
      </c>
      <c r="E5389">
        <f t="shared" ca="1" si="707"/>
        <v>0</v>
      </c>
      <c r="H5389" t="str">
        <f t="shared" ca="1" si="708"/>
        <v>'360 GRP '!</v>
      </c>
      <c r="I5389">
        <f t="shared" ca="1" si="709"/>
        <v>0</v>
      </c>
      <c r="J5389" t="str">
        <f t="shared" ca="1" si="710"/>
        <v>'360 GRP '!</v>
      </c>
      <c r="K5389">
        <f t="shared" ca="1" si="710"/>
        <v>0</v>
      </c>
      <c r="L5389">
        <f t="shared" ca="1" si="710"/>
        <v>0</v>
      </c>
      <c r="M5389">
        <f t="shared" ca="1" si="710"/>
        <v>0</v>
      </c>
      <c r="N5389">
        <f t="shared" ca="1" si="710"/>
        <v>0</v>
      </c>
      <c r="O5389" t="str">
        <f t="shared" ca="1" si="703"/>
        <v>D:AD</v>
      </c>
      <c r="P5389" t="str">
        <f t="shared" ca="1" si="704"/>
        <v>D10:AD10</v>
      </c>
    </row>
    <row r="5390" spans="1:16">
      <c r="A5390" t="str">
        <f t="shared" si="705"/>
        <v>06</v>
      </c>
      <c r="B5390" t="str">
        <f t="shared" ca="1" si="706"/>
        <v>GRP</v>
      </c>
      <c r="C5390" t="s">
        <v>6489</v>
      </c>
      <c r="D5390" t="s">
        <v>6511</v>
      </c>
      <c r="E5390">
        <f t="shared" ca="1" si="707"/>
        <v>0</v>
      </c>
      <c r="H5390" t="str">
        <f t="shared" ca="1" si="708"/>
        <v>'360 GRP '!</v>
      </c>
      <c r="I5390">
        <f t="shared" ca="1" si="709"/>
        <v>0</v>
      </c>
      <c r="J5390" t="str">
        <f t="shared" ca="1" si="710"/>
        <v>'360 GRP '!</v>
      </c>
      <c r="K5390">
        <f t="shared" ca="1" si="710"/>
        <v>0</v>
      </c>
      <c r="L5390">
        <f t="shared" ca="1" si="710"/>
        <v>0</v>
      </c>
      <c r="M5390">
        <f t="shared" ca="1" si="710"/>
        <v>0</v>
      </c>
      <c r="N5390">
        <f t="shared" ca="1" si="710"/>
        <v>0</v>
      </c>
      <c r="O5390" t="str">
        <f t="shared" ca="1" si="703"/>
        <v>D:AD</v>
      </c>
      <c r="P5390" t="str">
        <f t="shared" ca="1" si="704"/>
        <v>D10:AD10</v>
      </c>
    </row>
    <row r="5391" spans="1:16">
      <c r="A5391" t="str">
        <f t="shared" si="705"/>
        <v>07</v>
      </c>
      <c r="B5391" t="str">
        <f t="shared" ca="1" si="706"/>
        <v>GRP</v>
      </c>
      <c r="C5391" t="s">
        <v>6489</v>
      </c>
      <c r="D5391" t="s">
        <v>6512</v>
      </c>
      <c r="E5391">
        <f t="shared" ca="1" si="707"/>
        <v>0</v>
      </c>
      <c r="H5391" t="str">
        <f t="shared" ca="1" si="708"/>
        <v>'360 GRP '!</v>
      </c>
      <c r="I5391">
        <f t="shared" ca="1" si="709"/>
        <v>0</v>
      </c>
      <c r="J5391" t="str">
        <f t="shared" ca="1" si="710"/>
        <v>'360 GRP '!</v>
      </c>
      <c r="K5391">
        <f t="shared" ca="1" si="710"/>
        <v>0</v>
      </c>
      <c r="L5391">
        <f t="shared" ca="1" si="710"/>
        <v>0</v>
      </c>
      <c r="M5391">
        <f t="shared" ca="1" si="710"/>
        <v>0</v>
      </c>
      <c r="N5391">
        <f t="shared" ca="1" si="710"/>
        <v>0</v>
      </c>
      <c r="O5391" t="str">
        <f t="shared" ca="1" si="703"/>
        <v>D:AD</v>
      </c>
      <c r="P5391" t="str">
        <f t="shared" ca="1" si="704"/>
        <v>D10:AD10</v>
      </c>
    </row>
    <row r="5392" spans="1:16">
      <c r="A5392" t="str">
        <f t="shared" si="705"/>
        <v>08</v>
      </c>
      <c r="B5392" t="str">
        <f t="shared" ca="1" si="706"/>
        <v>GRP</v>
      </c>
      <c r="C5392" t="s">
        <v>6489</v>
      </c>
      <c r="D5392" t="s">
        <v>6513</v>
      </c>
      <c r="E5392">
        <f t="shared" ca="1" si="707"/>
        <v>0</v>
      </c>
      <c r="H5392" t="str">
        <f t="shared" ca="1" si="708"/>
        <v>'360 GRP '!</v>
      </c>
      <c r="I5392">
        <f t="shared" ca="1" si="709"/>
        <v>0</v>
      </c>
      <c r="J5392" t="str">
        <f t="shared" ca="1" si="710"/>
        <v>'360 GRP '!</v>
      </c>
      <c r="K5392">
        <f t="shared" ca="1" si="710"/>
        <v>0</v>
      </c>
      <c r="L5392">
        <f t="shared" ca="1" si="710"/>
        <v>0</v>
      </c>
      <c r="M5392">
        <f t="shared" ca="1" si="710"/>
        <v>0</v>
      </c>
      <c r="N5392">
        <f t="shared" ca="1" si="710"/>
        <v>0</v>
      </c>
      <c r="O5392" t="str">
        <f t="shared" ref="O5392:O5455" ca="1" si="711">VLOOKUP($H5392,$G$8:$I$13,2,FALSE)</f>
        <v>D:AD</v>
      </c>
      <c r="P5392" t="str">
        <f t="shared" ref="P5392:P5455" ca="1" si="712">VLOOKUP($H5392,$G$8:$I$13,3,FALSE)</f>
        <v>D10:AD10</v>
      </c>
    </row>
    <row r="5393" spans="1:16">
      <c r="A5393" t="str">
        <f t="shared" si="705"/>
        <v>09</v>
      </c>
      <c r="B5393" t="str">
        <f t="shared" ca="1" si="706"/>
        <v>GRP</v>
      </c>
      <c r="C5393" t="s">
        <v>6489</v>
      </c>
      <c r="D5393" t="s">
        <v>6514</v>
      </c>
      <c r="E5393">
        <f t="shared" ca="1" si="707"/>
        <v>0</v>
      </c>
      <c r="H5393" t="str">
        <f t="shared" ca="1" si="708"/>
        <v>'360 GRP '!</v>
      </c>
      <c r="I5393">
        <f t="shared" ca="1" si="709"/>
        <v>0</v>
      </c>
      <c r="J5393" t="str">
        <f t="shared" ca="1" si="710"/>
        <v>'360 GRP '!</v>
      </c>
      <c r="K5393">
        <f t="shared" ca="1" si="710"/>
        <v>0</v>
      </c>
      <c r="L5393">
        <f t="shared" ca="1" si="710"/>
        <v>0</v>
      </c>
      <c r="M5393">
        <f t="shared" ca="1" si="710"/>
        <v>0</v>
      </c>
      <c r="N5393">
        <f t="shared" ca="1" si="710"/>
        <v>0</v>
      </c>
      <c r="O5393" t="str">
        <f t="shared" ca="1" si="711"/>
        <v>D:AD</v>
      </c>
      <c r="P5393" t="str">
        <f t="shared" ca="1" si="712"/>
        <v>D10:AD10</v>
      </c>
    </row>
    <row r="5394" spans="1:16">
      <c r="A5394" t="str">
        <f t="shared" si="705"/>
        <v>10</v>
      </c>
      <c r="B5394" t="str">
        <f t="shared" ca="1" si="706"/>
        <v>GRP</v>
      </c>
      <c r="C5394" t="s">
        <v>6489</v>
      </c>
      <c r="D5394" t="s">
        <v>6515</v>
      </c>
      <c r="E5394">
        <f t="shared" ca="1" si="707"/>
        <v>0</v>
      </c>
      <c r="H5394" t="str">
        <f t="shared" ca="1" si="708"/>
        <v>'360 GRP '!</v>
      </c>
      <c r="I5394">
        <f t="shared" ca="1" si="709"/>
        <v>0</v>
      </c>
      <c r="J5394" t="str">
        <f t="shared" ca="1" si="710"/>
        <v>'360 GRP '!</v>
      </c>
      <c r="K5394">
        <f t="shared" ca="1" si="710"/>
        <v>0</v>
      </c>
      <c r="L5394">
        <f t="shared" ca="1" si="710"/>
        <v>0</v>
      </c>
      <c r="M5394">
        <f t="shared" ca="1" si="710"/>
        <v>0</v>
      </c>
      <c r="N5394">
        <f t="shared" ca="1" si="710"/>
        <v>0</v>
      </c>
      <c r="O5394" t="str">
        <f t="shared" ca="1" si="711"/>
        <v>D:AD</v>
      </c>
      <c r="P5394" t="str">
        <f t="shared" ca="1" si="712"/>
        <v>D10:AD10</v>
      </c>
    </row>
    <row r="5395" spans="1:16">
      <c r="A5395" t="str">
        <f t="shared" si="705"/>
        <v>11</v>
      </c>
      <c r="B5395" t="str">
        <f t="shared" ca="1" si="706"/>
        <v>GRP</v>
      </c>
      <c r="C5395" t="s">
        <v>6489</v>
      </c>
      <c r="D5395" t="s">
        <v>6516</v>
      </c>
      <c r="E5395">
        <f t="shared" ca="1" si="707"/>
        <v>0</v>
      </c>
      <c r="H5395" t="str">
        <f t="shared" ca="1" si="708"/>
        <v>'360 GRP '!</v>
      </c>
      <c r="I5395">
        <f t="shared" ca="1" si="709"/>
        <v>0</v>
      </c>
      <c r="J5395" t="str">
        <f t="shared" ca="1" si="710"/>
        <v>'360 GRP '!</v>
      </c>
      <c r="K5395">
        <f t="shared" ca="1" si="710"/>
        <v>0</v>
      </c>
      <c r="L5395">
        <f t="shared" ca="1" si="710"/>
        <v>0</v>
      </c>
      <c r="M5395">
        <f t="shared" ca="1" si="710"/>
        <v>0</v>
      </c>
      <c r="N5395">
        <f t="shared" ca="1" si="710"/>
        <v>0</v>
      </c>
      <c r="O5395" t="str">
        <f t="shared" ca="1" si="711"/>
        <v>D:AD</v>
      </c>
      <c r="P5395" t="str">
        <f t="shared" ca="1" si="712"/>
        <v>D10:AD10</v>
      </c>
    </row>
    <row r="5396" spans="1:16">
      <c r="A5396" t="str">
        <f t="shared" si="705"/>
        <v>12</v>
      </c>
      <c r="B5396" t="str">
        <f t="shared" ca="1" si="706"/>
        <v>GRP</v>
      </c>
      <c r="C5396" t="s">
        <v>6489</v>
      </c>
      <c r="D5396" t="s">
        <v>6517</v>
      </c>
      <c r="E5396">
        <f t="shared" ca="1" si="707"/>
        <v>0</v>
      </c>
      <c r="H5396" t="str">
        <f t="shared" ca="1" si="708"/>
        <v>'360 GRP '!</v>
      </c>
      <c r="I5396">
        <f t="shared" ca="1" si="709"/>
        <v>0</v>
      </c>
      <c r="J5396" t="str">
        <f t="shared" ca="1" si="710"/>
        <v>'360 GRP '!</v>
      </c>
      <c r="K5396">
        <f t="shared" ca="1" si="710"/>
        <v>0</v>
      </c>
      <c r="L5396">
        <f t="shared" ca="1" si="710"/>
        <v>0</v>
      </c>
      <c r="M5396">
        <f t="shared" ca="1" si="710"/>
        <v>0</v>
      </c>
      <c r="N5396">
        <f t="shared" ca="1" si="710"/>
        <v>0</v>
      </c>
      <c r="O5396" t="str">
        <f t="shared" ca="1" si="711"/>
        <v>D:AD</v>
      </c>
      <c r="P5396" t="str">
        <f t="shared" ca="1" si="712"/>
        <v>D10:AD10</v>
      </c>
    </row>
    <row r="5397" spans="1:16">
      <c r="A5397" t="str">
        <f t="shared" si="705"/>
        <v>13</v>
      </c>
      <c r="B5397" t="str">
        <f t="shared" ca="1" si="706"/>
        <v>GRP</v>
      </c>
      <c r="C5397" t="s">
        <v>6489</v>
      </c>
      <c r="D5397" t="s">
        <v>6518</v>
      </c>
      <c r="E5397">
        <f t="shared" ca="1" si="707"/>
        <v>0</v>
      </c>
      <c r="H5397" t="str">
        <f t="shared" ca="1" si="708"/>
        <v>'360 GRP '!</v>
      </c>
      <c r="I5397">
        <f t="shared" ca="1" si="709"/>
        <v>0</v>
      </c>
      <c r="J5397" t="str">
        <f t="shared" ca="1" si="710"/>
        <v>'360 GRP '!</v>
      </c>
      <c r="K5397">
        <f t="shared" ca="1" si="710"/>
        <v>0</v>
      </c>
      <c r="L5397">
        <f t="shared" ca="1" si="710"/>
        <v>0</v>
      </c>
      <c r="M5397">
        <f t="shared" ca="1" si="710"/>
        <v>0</v>
      </c>
      <c r="N5397">
        <f t="shared" ca="1" si="710"/>
        <v>0</v>
      </c>
      <c r="O5397" t="str">
        <f t="shared" ca="1" si="711"/>
        <v>D:AD</v>
      </c>
      <c r="P5397" t="str">
        <f t="shared" ca="1" si="712"/>
        <v>D10:AD10</v>
      </c>
    </row>
    <row r="5398" spans="1:16">
      <c r="A5398" t="str">
        <f t="shared" si="705"/>
        <v>100</v>
      </c>
      <c r="B5398" t="str">
        <f t="shared" ca="1" si="706"/>
        <v>GRP</v>
      </c>
      <c r="C5398" t="s">
        <v>6489</v>
      </c>
      <c r="D5398" t="s">
        <v>6519</v>
      </c>
      <c r="E5398">
        <f t="shared" ca="1" si="707"/>
        <v>0</v>
      </c>
      <c r="H5398" t="str">
        <f t="shared" ca="1" si="708"/>
        <v>'360 GRP '!</v>
      </c>
      <c r="I5398">
        <f t="shared" ca="1" si="709"/>
        <v>0</v>
      </c>
      <c r="J5398" t="str">
        <f t="shared" ca="1" si="710"/>
        <v>'360 GRP '!</v>
      </c>
      <c r="K5398">
        <f t="shared" ca="1" si="710"/>
        <v>0</v>
      </c>
      <c r="L5398">
        <f t="shared" ca="1" si="710"/>
        <v>0</v>
      </c>
      <c r="M5398">
        <f t="shared" ca="1" si="710"/>
        <v>0</v>
      </c>
      <c r="N5398">
        <f t="shared" ca="1" si="710"/>
        <v>0</v>
      </c>
      <c r="O5398" t="str">
        <f t="shared" ca="1" si="711"/>
        <v>D:AD</v>
      </c>
      <c r="P5398" t="str">
        <f t="shared" ca="1" si="712"/>
        <v>D10:AD10</v>
      </c>
    </row>
    <row r="5399" spans="1:16">
      <c r="A5399" t="str">
        <f t="shared" si="705"/>
        <v>99</v>
      </c>
      <c r="B5399" t="str">
        <f t="shared" ca="1" si="706"/>
        <v>GRP</v>
      </c>
      <c r="C5399" t="s">
        <v>6489</v>
      </c>
      <c r="D5399" t="s">
        <v>6520</v>
      </c>
      <c r="E5399">
        <f t="shared" ca="1" si="707"/>
        <v>0</v>
      </c>
      <c r="H5399" t="str">
        <f t="shared" ca="1" si="708"/>
        <v>'360 GRP '!</v>
      </c>
      <c r="I5399">
        <f t="shared" ca="1" si="709"/>
        <v>0</v>
      </c>
      <c r="J5399" t="str">
        <f t="shared" ca="1" si="710"/>
        <v>'360 GRP '!</v>
      </c>
      <c r="K5399">
        <f t="shared" ca="1" si="710"/>
        <v>0</v>
      </c>
      <c r="L5399">
        <f t="shared" ca="1" si="710"/>
        <v>0</v>
      </c>
      <c r="M5399">
        <f t="shared" ca="1" si="710"/>
        <v>0</v>
      </c>
      <c r="N5399">
        <f t="shared" ca="1" si="710"/>
        <v>0</v>
      </c>
      <c r="O5399" t="str">
        <f t="shared" ca="1" si="711"/>
        <v>D:AD</v>
      </c>
      <c r="P5399" t="str">
        <f t="shared" ca="1" si="712"/>
        <v>D10:AD10</v>
      </c>
    </row>
    <row r="5400" spans="1:16">
      <c r="A5400" t="str">
        <f t="shared" si="705"/>
        <v>15</v>
      </c>
      <c r="B5400" t="str">
        <f t="shared" ca="1" si="706"/>
        <v>GRP</v>
      </c>
      <c r="C5400" t="s">
        <v>6489</v>
      </c>
      <c r="D5400" t="s">
        <v>6521</v>
      </c>
      <c r="E5400">
        <f t="shared" ca="1" si="707"/>
        <v>0</v>
      </c>
      <c r="H5400" t="str">
        <f t="shared" ca="1" si="708"/>
        <v>'360 GRP '!</v>
      </c>
      <c r="I5400">
        <f t="shared" ca="1" si="709"/>
        <v>0</v>
      </c>
      <c r="J5400" t="str">
        <f t="shared" ca="1" si="710"/>
        <v>'360 GRP '!</v>
      </c>
      <c r="K5400">
        <f t="shared" ca="1" si="710"/>
        <v>0</v>
      </c>
      <c r="L5400">
        <f t="shared" ca="1" si="710"/>
        <v>0</v>
      </c>
      <c r="M5400">
        <f t="shared" ca="1" si="710"/>
        <v>0</v>
      </c>
      <c r="N5400">
        <f t="shared" ca="1" si="710"/>
        <v>0</v>
      </c>
      <c r="O5400" t="str">
        <f t="shared" ca="1" si="711"/>
        <v>D:AD</v>
      </c>
      <c r="P5400" t="str">
        <f t="shared" ca="1" si="712"/>
        <v>D10:AD10</v>
      </c>
    </row>
    <row r="5401" spans="1:16">
      <c r="A5401" t="str">
        <f t="shared" si="705"/>
        <v>15</v>
      </c>
      <c r="B5401" t="str">
        <f t="shared" ca="1" si="706"/>
        <v>GRP</v>
      </c>
      <c r="C5401" t="s">
        <v>5886</v>
      </c>
      <c r="D5401" t="s">
        <v>6529</v>
      </c>
      <c r="E5401">
        <f t="shared" ca="1" si="707"/>
        <v>0</v>
      </c>
      <c r="H5401" t="str">
        <f t="shared" ca="1" si="708"/>
        <v>'360 GRP '!</v>
      </c>
      <c r="I5401">
        <f t="shared" ca="1" si="709"/>
        <v>0</v>
      </c>
      <c r="J5401" t="str">
        <f t="shared" ca="1" si="710"/>
        <v>'360 GRP '!</v>
      </c>
      <c r="K5401">
        <f t="shared" ca="1" si="710"/>
        <v>0</v>
      </c>
      <c r="L5401">
        <f t="shared" ca="1" si="710"/>
        <v>0</v>
      </c>
      <c r="M5401">
        <f t="shared" ca="1" si="710"/>
        <v>0</v>
      </c>
      <c r="N5401">
        <f t="shared" ca="1" si="710"/>
        <v>0</v>
      </c>
      <c r="O5401" t="str">
        <f t="shared" ca="1" si="711"/>
        <v>D:AD</v>
      </c>
      <c r="P5401" t="str">
        <f t="shared" ca="1" si="712"/>
        <v>D10:AD10</v>
      </c>
    </row>
    <row r="5402" spans="1:16">
      <c r="A5402" t="str">
        <f t="shared" si="705"/>
        <v>15</v>
      </c>
      <c r="B5402" t="str">
        <f t="shared" ca="1" si="706"/>
        <v>GRP</v>
      </c>
      <c r="C5402" t="s">
        <v>5887</v>
      </c>
      <c r="D5402" t="s">
        <v>6522</v>
      </c>
      <c r="E5402">
        <f t="shared" ca="1" si="707"/>
        <v>0</v>
      </c>
      <c r="H5402" t="str">
        <f t="shared" ca="1" si="708"/>
        <v>'360 GRP '!</v>
      </c>
      <c r="I5402">
        <f t="shared" ca="1" si="709"/>
        <v>0</v>
      </c>
      <c r="J5402" t="str">
        <f t="shared" ca="1" si="710"/>
        <v>'360 GRP '!</v>
      </c>
      <c r="K5402">
        <f t="shared" ca="1" si="710"/>
        <v>0</v>
      </c>
      <c r="L5402">
        <f t="shared" ca="1" si="710"/>
        <v>0</v>
      </c>
      <c r="M5402">
        <f t="shared" ca="1" si="710"/>
        <v>0</v>
      </c>
      <c r="N5402">
        <f t="shared" ca="1" si="710"/>
        <v>0</v>
      </c>
      <c r="O5402" t="str">
        <f t="shared" ca="1" si="711"/>
        <v>D:AD</v>
      </c>
      <c r="P5402" t="str">
        <f t="shared" ca="1" si="712"/>
        <v>D10:AD10</v>
      </c>
    </row>
    <row r="5403" spans="1:16">
      <c r="A5403" t="str">
        <f t="shared" si="705"/>
        <v>15</v>
      </c>
      <c r="B5403" t="str">
        <f t="shared" ca="1" si="706"/>
        <v>GRP</v>
      </c>
      <c r="C5403" t="s">
        <v>5888</v>
      </c>
      <c r="D5403" t="s">
        <v>6523</v>
      </c>
      <c r="E5403">
        <f t="shared" ca="1" si="707"/>
        <v>0</v>
      </c>
      <c r="H5403" t="str">
        <f t="shared" ca="1" si="708"/>
        <v>'360 GRP '!</v>
      </c>
      <c r="I5403">
        <f t="shared" ca="1" si="709"/>
        <v>0</v>
      </c>
      <c r="J5403" t="str">
        <f t="shared" ca="1" si="710"/>
        <v>'360 GRP '!</v>
      </c>
      <c r="K5403">
        <f t="shared" ca="1" si="710"/>
        <v>0</v>
      </c>
      <c r="L5403">
        <f t="shared" ca="1" si="710"/>
        <v>0</v>
      </c>
      <c r="M5403">
        <f t="shared" ca="1" si="710"/>
        <v>0</v>
      </c>
      <c r="N5403">
        <f t="shared" ca="1" si="710"/>
        <v>0</v>
      </c>
      <c r="O5403" t="str">
        <f t="shared" ca="1" si="711"/>
        <v>D:AD</v>
      </c>
      <c r="P5403" t="str">
        <f t="shared" ca="1" si="712"/>
        <v>D10:AD10</v>
      </c>
    </row>
    <row r="5404" spans="1:16">
      <c r="A5404" t="str">
        <f t="shared" si="705"/>
        <v>15</v>
      </c>
      <c r="B5404" t="str">
        <f t="shared" ca="1" si="706"/>
        <v>GRP</v>
      </c>
      <c r="C5404" t="s">
        <v>5889</v>
      </c>
      <c r="D5404" t="s">
        <v>6524</v>
      </c>
      <c r="E5404">
        <f t="shared" ca="1" si="707"/>
        <v>0</v>
      </c>
      <c r="H5404" t="str">
        <f t="shared" ca="1" si="708"/>
        <v>'360 GRP '!</v>
      </c>
      <c r="I5404">
        <f t="shared" ca="1" si="709"/>
        <v>0</v>
      </c>
      <c r="J5404" t="str">
        <f t="shared" ca="1" si="710"/>
        <v>'360 GRP '!</v>
      </c>
      <c r="K5404">
        <f t="shared" ca="1" si="710"/>
        <v>0</v>
      </c>
      <c r="L5404">
        <f t="shared" ca="1" si="710"/>
        <v>0</v>
      </c>
      <c r="M5404">
        <f t="shared" ca="1" si="710"/>
        <v>0</v>
      </c>
      <c r="N5404">
        <f t="shared" ca="1" si="710"/>
        <v>0</v>
      </c>
      <c r="O5404" t="str">
        <f t="shared" ca="1" si="711"/>
        <v>D:AD</v>
      </c>
      <c r="P5404" t="str">
        <f t="shared" ca="1" si="712"/>
        <v>D10:AD10</v>
      </c>
    </row>
    <row r="5405" spans="1:16">
      <c r="A5405" t="str">
        <f t="shared" si="705"/>
        <v>15</v>
      </c>
      <c r="B5405" t="str">
        <f t="shared" ca="1" si="706"/>
        <v>GRP</v>
      </c>
      <c r="C5405" t="s">
        <v>5890</v>
      </c>
      <c r="D5405" t="s">
        <v>6525</v>
      </c>
      <c r="E5405">
        <f t="shared" ca="1" si="707"/>
        <v>0</v>
      </c>
      <c r="H5405" t="str">
        <f t="shared" ca="1" si="708"/>
        <v>'360 GRP '!</v>
      </c>
      <c r="I5405">
        <f t="shared" ca="1" si="709"/>
        <v>0</v>
      </c>
      <c r="J5405" t="str">
        <f t="shared" ca="1" si="710"/>
        <v>'360 GRP '!</v>
      </c>
      <c r="K5405">
        <f t="shared" ca="1" si="710"/>
        <v>0</v>
      </c>
      <c r="L5405">
        <f t="shared" ca="1" si="710"/>
        <v>0</v>
      </c>
      <c r="M5405">
        <f t="shared" ca="1" si="710"/>
        <v>0</v>
      </c>
      <c r="N5405">
        <f t="shared" ca="1" si="710"/>
        <v>0</v>
      </c>
      <c r="O5405" t="str">
        <f t="shared" ca="1" si="711"/>
        <v>D:AD</v>
      </c>
      <c r="P5405" t="str">
        <f t="shared" ca="1" si="712"/>
        <v>D10:AD10</v>
      </c>
    </row>
    <row r="5406" spans="1:16">
      <c r="A5406" t="str">
        <f t="shared" si="705"/>
        <v>15</v>
      </c>
      <c r="B5406" t="str">
        <f t="shared" ca="1" si="706"/>
        <v>GRP</v>
      </c>
      <c r="C5406" t="s">
        <v>5891</v>
      </c>
      <c r="D5406" t="s">
        <v>6526</v>
      </c>
      <c r="E5406">
        <f t="shared" ca="1" si="707"/>
        <v>0</v>
      </c>
      <c r="H5406" t="str">
        <f t="shared" ca="1" si="708"/>
        <v>'360 GRP '!</v>
      </c>
      <c r="I5406">
        <f t="shared" ca="1" si="709"/>
        <v>0</v>
      </c>
      <c r="J5406" t="str">
        <f t="shared" ca="1" si="710"/>
        <v>'360 GRP '!</v>
      </c>
      <c r="K5406">
        <f t="shared" ca="1" si="710"/>
        <v>0</v>
      </c>
      <c r="L5406">
        <f t="shared" ca="1" si="710"/>
        <v>0</v>
      </c>
      <c r="M5406">
        <f t="shared" ca="1" si="710"/>
        <v>0</v>
      </c>
      <c r="N5406">
        <f t="shared" ca="1" si="710"/>
        <v>0</v>
      </c>
      <c r="O5406" t="str">
        <f t="shared" ca="1" si="711"/>
        <v>D:AD</v>
      </c>
      <c r="P5406" t="str">
        <f t="shared" ca="1" si="712"/>
        <v>D10:AD10</v>
      </c>
    </row>
    <row r="5407" spans="1:16">
      <c r="A5407" t="str">
        <f t="shared" si="705"/>
        <v>15</v>
      </c>
      <c r="B5407" t="str">
        <f t="shared" ca="1" si="706"/>
        <v>GRP</v>
      </c>
      <c r="C5407" t="s">
        <v>5892</v>
      </c>
      <c r="D5407" t="s">
        <v>6527</v>
      </c>
      <c r="E5407">
        <f t="shared" ca="1" si="707"/>
        <v>0</v>
      </c>
      <c r="H5407" t="str">
        <f t="shared" ca="1" si="708"/>
        <v>'360 GRP '!</v>
      </c>
      <c r="I5407">
        <f t="shared" ca="1" si="709"/>
        <v>0</v>
      </c>
      <c r="J5407" t="str">
        <f t="shared" ca="1" si="710"/>
        <v>'360 GRP '!</v>
      </c>
      <c r="K5407">
        <f t="shared" ca="1" si="710"/>
        <v>0</v>
      </c>
      <c r="L5407">
        <f t="shared" ca="1" si="710"/>
        <v>0</v>
      </c>
      <c r="M5407">
        <f t="shared" ca="1" si="710"/>
        <v>0</v>
      </c>
      <c r="N5407">
        <f t="shared" ca="1" si="710"/>
        <v>0</v>
      </c>
      <c r="O5407" t="str">
        <f t="shared" ca="1" si="711"/>
        <v>D:AD</v>
      </c>
      <c r="P5407" t="str">
        <f t="shared" ca="1" si="712"/>
        <v>D10:AD10</v>
      </c>
    </row>
    <row r="5408" spans="1:16">
      <c r="A5408" t="str">
        <f t="shared" si="705"/>
        <v>15</v>
      </c>
      <c r="B5408" t="str">
        <f t="shared" ca="1" si="706"/>
        <v>GRP</v>
      </c>
      <c r="C5408" t="s">
        <v>5893</v>
      </c>
      <c r="D5408" t="s">
        <v>6528</v>
      </c>
      <c r="E5408">
        <f t="shared" ca="1" si="707"/>
        <v>0</v>
      </c>
      <c r="H5408" t="str">
        <f t="shared" ca="1" si="708"/>
        <v>'360 GRP '!</v>
      </c>
      <c r="I5408">
        <f t="shared" ca="1" si="709"/>
        <v>0</v>
      </c>
      <c r="J5408" t="str">
        <f t="shared" ca="1" si="710"/>
        <v>'360 GRP '!</v>
      </c>
      <c r="K5408">
        <f t="shared" ca="1" si="710"/>
        <v>0</v>
      </c>
      <c r="L5408">
        <f t="shared" ca="1" si="710"/>
        <v>0</v>
      </c>
      <c r="M5408">
        <f t="shared" ca="1" si="710"/>
        <v>0</v>
      </c>
      <c r="N5408">
        <f t="shared" ca="1" si="710"/>
        <v>0</v>
      </c>
      <c r="O5408" t="str">
        <f t="shared" ca="1" si="711"/>
        <v>D:AD</v>
      </c>
      <c r="P5408" t="str">
        <f t="shared" ca="1" si="712"/>
        <v>D10:AD10</v>
      </c>
    </row>
    <row r="5409" spans="1:16">
      <c r="A5409" t="str">
        <f t="shared" si="705"/>
        <v>85</v>
      </c>
      <c r="B5409" t="e">
        <f t="shared" ca="1" si="706"/>
        <v>#N/A</v>
      </c>
      <c r="C5409" t="s">
        <v>6530</v>
      </c>
      <c r="D5409" t="s">
        <v>6531</v>
      </c>
      <c r="E5409">
        <f t="shared" ca="1" si="707"/>
        <v>0</v>
      </c>
      <c r="H5409">
        <f t="shared" ca="1" si="708"/>
        <v>0</v>
      </c>
      <c r="I5409">
        <f t="shared" ca="1" si="709"/>
        <v>0</v>
      </c>
      <c r="J5409">
        <f t="shared" ca="1" si="710"/>
        <v>0</v>
      </c>
      <c r="K5409">
        <f t="shared" ca="1" si="710"/>
        <v>0</v>
      </c>
      <c r="L5409">
        <f t="shared" ca="1" si="710"/>
        <v>0</v>
      </c>
      <c r="M5409">
        <f t="shared" ca="1" si="710"/>
        <v>0</v>
      </c>
      <c r="N5409">
        <f t="shared" ca="1" si="710"/>
        <v>0</v>
      </c>
      <c r="O5409" t="e">
        <f t="shared" ca="1" si="711"/>
        <v>#N/A</v>
      </c>
      <c r="P5409" t="e">
        <f t="shared" ca="1" si="712"/>
        <v>#N/A</v>
      </c>
    </row>
    <row r="5410" spans="1:16">
      <c r="A5410" t="str">
        <f t="shared" si="705"/>
        <v>86</v>
      </c>
      <c r="B5410" t="e">
        <f t="shared" ca="1" si="706"/>
        <v>#N/A</v>
      </c>
      <c r="C5410" t="s">
        <v>6530</v>
      </c>
      <c r="D5410" t="s">
        <v>6532</v>
      </c>
      <c r="E5410">
        <f t="shared" ca="1" si="707"/>
        <v>0</v>
      </c>
      <c r="H5410">
        <f t="shared" ca="1" si="708"/>
        <v>0</v>
      </c>
      <c r="I5410">
        <f t="shared" ca="1" si="709"/>
        <v>0</v>
      </c>
      <c r="J5410">
        <f t="shared" ca="1" si="710"/>
        <v>0</v>
      </c>
      <c r="K5410">
        <f t="shared" ca="1" si="710"/>
        <v>0</v>
      </c>
      <c r="L5410">
        <f t="shared" ca="1" si="710"/>
        <v>0</v>
      </c>
      <c r="M5410">
        <f t="shared" ca="1" si="710"/>
        <v>0</v>
      </c>
      <c r="N5410">
        <f t="shared" ca="1" si="710"/>
        <v>0</v>
      </c>
      <c r="O5410" t="e">
        <f t="shared" ca="1" si="711"/>
        <v>#N/A</v>
      </c>
      <c r="P5410" t="e">
        <f t="shared" ca="1" si="712"/>
        <v>#N/A</v>
      </c>
    </row>
    <row r="5411" spans="1:16">
      <c r="A5411" t="str">
        <f t="shared" si="705"/>
        <v>87</v>
      </c>
      <c r="B5411" t="e">
        <f t="shared" ca="1" si="706"/>
        <v>#N/A</v>
      </c>
      <c r="C5411" t="s">
        <v>6530</v>
      </c>
      <c r="D5411" t="s">
        <v>6533</v>
      </c>
      <c r="E5411">
        <f t="shared" ca="1" si="707"/>
        <v>0</v>
      </c>
      <c r="H5411">
        <f t="shared" ca="1" si="708"/>
        <v>0</v>
      </c>
      <c r="I5411">
        <f t="shared" ca="1" si="709"/>
        <v>0</v>
      </c>
      <c r="J5411">
        <f t="shared" ca="1" si="710"/>
        <v>0</v>
      </c>
      <c r="K5411">
        <f t="shared" ca="1" si="710"/>
        <v>0</v>
      </c>
      <c r="L5411">
        <f t="shared" ca="1" si="710"/>
        <v>0</v>
      </c>
      <c r="M5411">
        <f t="shared" ca="1" si="710"/>
        <v>0</v>
      </c>
      <c r="N5411">
        <f t="shared" ca="1" si="710"/>
        <v>0</v>
      </c>
      <c r="O5411" t="e">
        <f t="shared" ca="1" si="711"/>
        <v>#N/A</v>
      </c>
      <c r="P5411" t="e">
        <f t="shared" ca="1" si="712"/>
        <v>#N/A</v>
      </c>
    </row>
    <row r="5412" spans="1:16">
      <c r="A5412" t="str">
        <f t="shared" si="705"/>
        <v>88</v>
      </c>
      <c r="B5412" t="e">
        <f t="shared" ca="1" si="706"/>
        <v>#N/A</v>
      </c>
      <c r="C5412" t="s">
        <v>6530</v>
      </c>
      <c r="D5412" t="s">
        <v>6534</v>
      </c>
      <c r="E5412">
        <f t="shared" ca="1" si="707"/>
        <v>0</v>
      </c>
      <c r="H5412">
        <f t="shared" ca="1" si="708"/>
        <v>0</v>
      </c>
      <c r="I5412">
        <f t="shared" ca="1" si="709"/>
        <v>0</v>
      </c>
      <c r="J5412">
        <f t="shared" ca="1" si="710"/>
        <v>0</v>
      </c>
      <c r="K5412">
        <f t="shared" ca="1" si="710"/>
        <v>0</v>
      </c>
      <c r="L5412">
        <f t="shared" ca="1" si="710"/>
        <v>0</v>
      </c>
      <c r="M5412">
        <f t="shared" ca="1" si="710"/>
        <v>0</v>
      </c>
      <c r="N5412">
        <f t="shared" ca="1" si="710"/>
        <v>0</v>
      </c>
      <c r="O5412" t="e">
        <f t="shared" ca="1" si="711"/>
        <v>#N/A</v>
      </c>
      <c r="P5412" t="e">
        <f t="shared" ca="1" si="712"/>
        <v>#N/A</v>
      </c>
    </row>
    <row r="5413" spans="1:16">
      <c r="A5413" t="str">
        <f t="shared" si="705"/>
        <v>89</v>
      </c>
      <c r="B5413" t="e">
        <f t="shared" ca="1" si="706"/>
        <v>#N/A</v>
      </c>
      <c r="C5413" t="s">
        <v>6530</v>
      </c>
      <c r="D5413" t="s">
        <v>6535</v>
      </c>
      <c r="E5413">
        <f t="shared" ca="1" si="707"/>
        <v>0</v>
      </c>
      <c r="H5413">
        <f t="shared" ca="1" si="708"/>
        <v>0</v>
      </c>
      <c r="I5413">
        <f t="shared" ca="1" si="709"/>
        <v>0</v>
      </c>
      <c r="J5413">
        <f t="shared" ca="1" si="710"/>
        <v>0</v>
      </c>
      <c r="K5413">
        <f t="shared" ca="1" si="710"/>
        <v>0</v>
      </c>
      <c r="L5413">
        <f t="shared" ca="1" si="710"/>
        <v>0</v>
      </c>
      <c r="M5413">
        <f t="shared" ca="1" si="710"/>
        <v>0</v>
      </c>
      <c r="N5413">
        <f t="shared" ca="1" si="710"/>
        <v>0</v>
      </c>
      <c r="O5413" t="e">
        <f t="shared" ca="1" si="711"/>
        <v>#N/A</v>
      </c>
      <c r="P5413" t="e">
        <f t="shared" ca="1" si="712"/>
        <v>#N/A</v>
      </c>
    </row>
    <row r="5414" spans="1:16">
      <c r="A5414" t="str">
        <f t="shared" si="705"/>
        <v>90</v>
      </c>
      <c r="B5414" t="e">
        <f t="shared" ca="1" si="706"/>
        <v>#N/A</v>
      </c>
      <c r="C5414" t="s">
        <v>6530</v>
      </c>
      <c r="D5414" t="s">
        <v>6536</v>
      </c>
      <c r="E5414">
        <f t="shared" ca="1" si="707"/>
        <v>0</v>
      </c>
      <c r="H5414">
        <f t="shared" ca="1" si="708"/>
        <v>0</v>
      </c>
      <c r="I5414">
        <f t="shared" ca="1" si="709"/>
        <v>0</v>
      </c>
      <c r="J5414">
        <f t="shared" ca="1" si="710"/>
        <v>0</v>
      </c>
      <c r="K5414">
        <f t="shared" ca="1" si="710"/>
        <v>0</v>
      </c>
      <c r="L5414">
        <f t="shared" ca="1" si="710"/>
        <v>0</v>
      </c>
      <c r="M5414">
        <f t="shared" ca="1" si="710"/>
        <v>0</v>
      </c>
      <c r="N5414">
        <f t="shared" ca="1" si="710"/>
        <v>0</v>
      </c>
      <c r="O5414" t="e">
        <f t="shared" ca="1" si="711"/>
        <v>#N/A</v>
      </c>
      <c r="P5414" t="e">
        <f t="shared" ca="1" si="712"/>
        <v>#N/A</v>
      </c>
    </row>
    <row r="5415" spans="1:16">
      <c r="A5415" t="str">
        <f t="shared" si="705"/>
        <v>91</v>
      </c>
      <c r="B5415" t="e">
        <f t="shared" ca="1" si="706"/>
        <v>#N/A</v>
      </c>
      <c r="C5415" t="s">
        <v>6530</v>
      </c>
      <c r="D5415" t="s">
        <v>6537</v>
      </c>
      <c r="E5415">
        <f t="shared" ca="1" si="707"/>
        <v>0</v>
      </c>
      <c r="H5415">
        <f t="shared" ca="1" si="708"/>
        <v>0</v>
      </c>
      <c r="I5415">
        <f t="shared" ca="1" si="709"/>
        <v>0</v>
      </c>
      <c r="J5415">
        <f t="shared" ca="1" si="710"/>
        <v>0</v>
      </c>
      <c r="K5415">
        <f t="shared" ca="1" si="710"/>
        <v>0</v>
      </c>
      <c r="L5415">
        <f t="shared" ca="1" si="710"/>
        <v>0</v>
      </c>
      <c r="M5415">
        <f t="shared" ca="1" si="710"/>
        <v>0</v>
      </c>
      <c r="N5415">
        <f t="shared" ca="1" si="710"/>
        <v>0</v>
      </c>
      <c r="O5415" t="e">
        <f t="shared" ca="1" si="711"/>
        <v>#N/A</v>
      </c>
      <c r="P5415" t="e">
        <f t="shared" ca="1" si="712"/>
        <v>#N/A</v>
      </c>
    </row>
    <row r="5416" spans="1:16">
      <c r="A5416" t="str">
        <f t="shared" si="705"/>
        <v>92</v>
      </c>
      <c r="B5416" t="e">
        <f t="shared" ca="1" si="706"/>
        <v>#N/A</v>
      </c>
      <c r="C5416" t="s">
        <v>6530</v>
      </c>
      <c r="D5416" t="s">
        <v>6538</v>
      </c>
      <c r="E5416">
        <f t="shared" ca="1" si="707"/>
        <v>0</v>
      </c>
      <c r="H5416">
        <f t="shared" ca="1" si="708"/>
        <v>0</v>
      </c>
      <c r="I5416">
        <f t="shared" ca="1" si="709"/>
        <v>0</v>
      </c>
      <c r="J5416">
        <f t="shared" ca="1" si="710"/>
        <v>0</v>
      </c>
      <c r="K5416">
        <f t="shared" ca="1" si="710"/>
        <v>0</v>
      </c>
      <c r="L5416">
        <f t="shared" ca="1" si="710"/>
        <v>0</v>
      </c>
      <c r="M5416">
        <f t="shared" ca="1" si="710"/>
        <v>0</v>
      </c>
      <c r="N5416">
        <f t="shared" ca="1" si="710"/>
        <v>0</v>
      </c>
      <c r="O5416" t="e">
        <f t="shared" ca="1" si="711"/>
        <v>#N/A</v>
      </c>
      <c r="P5416" t="e">
        <f t="shared" ca="1" si="712"/>
        <v>#N/A</v>
      </c>
    </row>
    <row r="5417" spans="1:16">
      <c r="A5417" t="str">
        <f t="shared" si="705"/>
        <v>93</v>
      </c>
      <c r="B5417" t="e">
        <f t="shared" ca="1" si="706"/>
        <v>#N/A</v>
      </c>
      <c r="C5417" t="s">
        <v>6530</v>
      </c>
      <c r="D5417" t="s">
        <v>6539</v>
      </c>
      <c r="E5417">
        <f t="shared" ca="1" si="707"/>
        <v>0</v>
      </c>
      <c r="H5417">
        <f t="shared" ca="1" si="708"/>
        <v>0</v>
      </c>
      <c r="I5417">
        <f t="shared" ca="1" si="709"/>
        <v>0</v>
      </c>
      <c r="J5417">
        <f t="shared" ca="1" si="710"/>
        <v>0</v>
      </c>
      <c r="K5417">
        <f t="shared" ca="1" si="710"/>
        <v>0</v>
      </c>
      <c r="L5417">
        <f t="shared" ca="1" si="710"/>
        <v>0</v>
      </c>
      <c r="M5417">
        <f t="shared" ca="1" si="710"/>
        <v>0</v>
      </c>
      <c r="N5417">
        <f t="shared" ca="1" si="710"/>
        <v>0</v>
      </c>
      <c r="O5417" t="e">
        <f t="shared" ca="1" si="711"/>
        <v>#N/A</v>
      </c>
      <c r="P5417" t="e">
        <f t="shared" ca="1" si="712"/>
        <v>#N/A</v>
      </c>
    </row>
    <row r="5418" spans="1:16">
      <c r="A5418" t="str">
        <f t="shared" si="705"/>
        <v>94</v>
      </c>
      <c r="B5418" t="e">
        <f t="shared" ca="1" si="706"/>
        <v>#N/A</v>
      </c>
      <c r="C5418" t="s">
        <v>6530</v>
      </c>
      <c r="D5418" t="s">
        <v>6540</v>
      </c>
      <c r="E5418">
        <f t="shared" ca="1" si="707"/>
        <v>0</v>
      </c>
      <c r="H5418">
        <f t="shared" ca="1" si="708"/>
        <v>0</v>
      </c>
      <c r="I5418">
        <f t="shared" ca="1" si="709"/>
        <v>0</v>
      </c>
      <c r="J5418">
        <f t="shared" ca="1" si="710"/>
        <v>0</v>
      </c>
      <c r="K5418">
        <f t="shared" ca="1" si="710"/>
        <v>0</v>
      </c>
      <c r="L5418">
        <f t="shared" ca="1" si="710"/>
        <v>0</v>
      </c>
      <c r="M5418">
        <f t="shared" ca="1" si="710"/>
        <v>0</v>
      </c>
      <c r="N5418">
        <f t="shared" ca="1" si="710"/>
        <v>0</v>
      </c>
      <c r="O5418" t="e">
        <f t="shared" ca="1" si="711"/>
        <v>#N/A</v>
      </c>
      <c r="P5418" t="e">
        <f t="shared" ca="1" si="712"/>
        <v>#N/A</v>
      </c>
    </row>
    <row r="5419" spans="1:16">
      <c r="A5419" t="str">
        <f t="shared" si="705"/>
        <v>95</v>
      </c>
      <c r="B5419" t="e">
        <f t="shared" ca="1" si="706"/>
        <v>#N/A</v>
      </c>
      <c r="C5419" t="s">
        <v>6530</v>
      </c>
      <c r="D5419" t="s">
        <v>6541</v>
      </c>
      <c r="E5419">
        <f t="shared" ca="1" si="707"/>
        <v>0</v>
      </c>
      <c r="H5419">
        <f t="shared" ca="1" si="708"/>
        <v>0</v>
      </c>
      <c r="I5419">
        <f t="shared" ca="1" si="709"/>
        <v>0</v>
      </c>
      <c r="J5419">
        <f t="shared" ca="1" si="710"/>
        <v>0</v>
      </c>
      <c r="K5419">
        <f t="shared" ca="1" si="710"/>
        <v>0</v>
      </c>
      <c r="L5419">
        <f t="shared" ca="1" si="710"/>
        <v>0</v>
      </c>
      <c r="M5419">
        <f t="shared" ca="1" si="710"/>
        <v>0</v>
      </c>
      <c r="N5419">
        <f t="shared" ca="1" si="710"/>
        <v>0</v>
      </c>
      <c r="O5419" t="e">
        <f t="shared" ca="1" si="711"/>
        <v>#N/A</v>
      </c>
      <c r="P5419" t="e">
        <f t="shared" ca="1" si="712"/>
        <v>#N/A</v>
      </c>
    </row>
    <row r="5420" spans="1:16">
      <c r="A5420" t="str">
        <f t="shared" si="705"/>
        <v>96</v>
      </c>
      <c r="B5420" t="e">
        <f t="shared" ca="1" si="706"/>
        <v>#N/A</v>
      </c>
      <c r="C5420" t="s">
        <v>6530</v>
      </c>
      <c r="D5420" t="s">
        <v>6542</v>
      </c>
      <c r="E5420">
        <f t="shared" ca="1" si="707"/>
        <v>0</v>
      </c>
      <c r="H5420">
        <f t="shared" ca="1" si="708"/>
        <v>0</v>
      </c>
      <c r="I5420">
        <f t="shared" ca="1" si="709"/>
        <v>0</v>
      </c>
      <c r="J5420">
        <f t="shared" ca="1" si="710"/>
        <v>0</v>
      </c>
      <c r="K5420">
        <f t="shared" ca="1" si="710"/>
        <v>0</v>
      </c>
      <c r="L5420">
        <f t="shared" ca="1" si="710"/>
        <v>0</v>
      </c>
      <c r="M5420">
        <f t="shared" ca="1" si="710"/>
        <v>0</v>
      </c>
      <c r="N5420">
        <f t="shared" ca="1" si="710"/>
        <v>0</v>
      </c>
      <c r="O5420" t="e">
        <f t="shared" ca="1" si="711"/>
        <v>#N/A</v>
      </c>
      <c r="P5420" t="e">
        <f t="shared" ca="1" si="712"/>
        <v>#N/A</v>
      </c>
    </row>
    <row r="5421" spans="1:16">
      <c r="A5421" t="str">
        <f t="shared" si="705"/>
        <v>97</v>
      </c>
      <c r="B5421" t="e">
        <f t="shared" ca="1" si="706"/>
        <v>#N/A</v>
      </c>
      <c r="C5421" t="s">
        <v>6530</v>
      </c>
      <c r="D5421" t="s">
        <v>6543</v>
      </c>
      <c r="E5421">
        <f t="shared" ca="1" si="707"/>
        <v>0</v>
      </c>
      <c r="H5421">
        <f t="shared" ca="1" si="708"/>
        <v>0</v>
      </c>
      <c r="I5421">
        <f t="shared" ca="1" si="709"/>
        <v>0</v>
      </c>
      <c r="J5421">
        <f t="shared" ca="1" si="710"/>
        <v>0</v>
      </c>
      <c r="K5421">
        <f t="shared" ca="1" si="710"/>
        <v>0</v>
      </c>
      <c r="L5421">
        <f t="shared" ca="1" si="710"/>
        <v>0</v>
      </c>
      <c r="M5421">
        <f t="shared" ca="1" si="710"/>
        <v>0</v>
      </c>
      <c r="N5421">
        <f t="shared" ca="1" si="710"/>
        <v>0</v>
      </c>
      <c r="O5421" t="e">
        <f t="shared" ca="1" si="711"/>
        <v>#N/A</v>
      </c>
      <c r="P5421" t="e">
        <f t="shared" ca="1" si="712"/>
        <v>#N/A</v>
      </c>
    </row>
    <row r="5422" spans="1:16">
      <c r="A5422" t="str">
        <f t="shared" si="705"/>
        <v>98</v>
      </c>
      <c r="B5422" t="e">
        <f t="shared" ca="1" si="706"/>
        <v>#N/A</v>
      </c>
      <c r="C5422" t="s">
        <v>6530</v>
      </c>
      <c r="D5422" t="s">
        <v>6544</v>
      </c>
      <c r="E5422">
        <f t="shared" ca="1" si="707"/>
        <v>0</v>
      </c>
      <c r="H5422">
        <f t="shared" ca="1" si="708"/>
        <v>0</v>
      </c>
      <c r="I5422">
        <f t="shared" ca="1" si="709"/>
        <v>0</v>
      </c>
      <c r="J5422">
        <f t="shared" ref="J5422:N5472" ca="1" si="713">IF(IFERROR(VLOOKUP($C5422,INDIRECT(J$14&amp;"D:D"),1,FALSE),0)&lt;&gt;0,J$14,0)</f>
        <v>0</v>
      </c>
      <c r="K5422">
        <f t="shared" ca="1" si="713"/>
        <v>0</v>
      </c>
      <c r="L5422">
        <f t="shared" ca="1" si="713"/>
        <v>0</v>
      </c>
      <c r="M5422">
        <f t="shared" ca="1" si="713"/>
        <v>0</v>
      </c>
      <c r="N5422">
        <f t="shared" ca="1" si="713"/>
        <v>0</v>
      </c>
      <c r="O5422" t="e">
        <f t="shared" ca="1" si="711"/>
        <v>#N/A</v>
      </c>
      <c r="P5422" t="e">
        <f t="shared" ca="1" si="712"/>
        <v>#N/A</v>
      </c>
    </row>
    <row r="5423" spans="1:16">
      <c r="A5423" t="str">
        <f t="shared" si="705"/>
        <v>01</v>
      </c>
      <c r="B5423" t="str">
        <f t="shared" ca="1" si="706"/>
        <v>GRP</v>
      </c>
      <c r="C5423" t="s">
        <v>6546</v>
      </c>
      <c r="D5423" t="s">
        <v>6563</v>
      </c>
      <c r="E5423">
        <f t="shared" ca="1" si="707"/>
        <v>0</v>
      </c>
      <c r="H5423" t="str">
        <f t="shared" ca="1" si="708"/>
        <v>'360 GRP '!</v>
      </c>
      <c r="I5423">
        <f t="shared" ca="1" si="709"/>
        <v>0</v>
      </c>
      <c r="J5423" t="str">
        <f t="shared" ca="1" si="713"/>
        <v>'360 GRP '!</v>
      </c>
      <c r="K5423">
        <f t="shared" ca="1" si="713"/>
        <v>0</v>
      </c>
      <c r="L5423">
        <f t="shared" ca="1" si="713"/>
        <v>0</v>
      </c>
      <c r="M5423">
        <f t="shared" ca="1" si="713"/>
        <v>0</v>
      </c>
      <c r="N5423">
        <f t="shared" ca="1" si="713"/>
        <v>0</v>
      </c>
      <c r="O5423" t="str">
        <f t="shared" ca="1" si="711"/>
        <v>D:AD</v>
      </c>
      <c r="P5423" t="str">
        <f t="shared" ca="1" si="712"/>
        <v>D10:AD10</v>
      </c>
    </row>
    <row r="5424" spans="1:16">
      <c r="A5424" t="str">
        <f t="shared" si="705"/>
        <v>02</v>
      </c>
      <c r="B5424" t="str">
        <f t="shared" ca="1" si="706"/>
        <v>GRP</v>
      </c>
      <c r="C5424" t="s">
        <v>6546</v>
      </c>
      <c r="D5424" t="s">
        <v>6564</v>
      </c>
      <c r="E5424">
        <f t="shared" ca="1" si="707"/>
        <v>0</v>
      </c>
      <c r="H5424" t="str">
        <f t="shared" ca="1" si="708"/>
        <v>'360 GRP '!</v>
      </c>
      <c r="I5424">
        <f t="shared" ca="1" si="709"/>
        <v>0</v>
      </c>
      <c r="J5424" t="str">
        <f t="shared" ca="1" si="713"/>
        <v>'360 GRP '!</v>
      </c>
      <c r="K5424">
        <f t="shared" ca="1" si="713"/>
        <v>0</v>
      </c>
      <c r="L5424">
        <f t="shared" ca="1" si="713"/>
        <v>0</v>
      </c>
      <c r="M5424">
        <f t="shared" ca="1" si="713"/>
        <v>0</v>
      </c>
      <c r="N5424">
        <f t="shared" ca="1" si="713"/>
        <v>0</v>
      </c>
      <c r="O5424" t="str">
        <f t="shared" ca="1" si="711"/>
        <v>D:AD</v>
      </c>
      <c r="P5424" t="str">
        <f t="shared" ca="1" si="712"/>
        <v>D10:AD10</v>
      </c>
    </row>
    <row r="5425" spans="1:16">
      <c r="A5425" t="str">
        <f t="shared" si="705"/>
        <v>03</v>
      </c>
      <c r="B5425" t="str">
        <f t="shared" ca="1" si="706"/>
        <v>GRP</v>
      </c>
      <c r="C5425" t="s">
        <v>6546</v>
      </c>
      <c r="D5425" t="s">
        <v>6565</v>
      </c>
      <c r="E5425">
        <f t="shared" ca="1" si="707"/>
        <v>0</v>
      </c>
      <c r="H5425" t="str">
        <f t="shared" ca="1" si="708"/>
        <v>'360 GRP '!</v>
      </c>
      <c r="I5425">
        <f t="shared" ca="1" si="709"/>
        <v>0</v>
      </c>
      <c r="J5425" t="str">
        <f t="shared" ca="1" si="713"/>
        <v>'360 GRP '!</v>
      </c>
      <c r="K5425">
        <f t="shared" ca="1" si="713"/>
        <v>0</v>
      </c>
      <c r="L5425">
        <f t="shared" ca="1" si="713"/>
        <v>0</v>
      </c>
      <c r="M5425">
        <f t="shared" ca="1" si="713"/>
        <v>0</v>
      </c>
      <c r="N5425">
        <f t="shared" ca="1" si="713"/>
        <v>0</v>
      </c>
      <c r="O5425" t="str">
        <f t="shared" ca="1" si="711"/>
        <v>D:AD</v>
      </c>
      <c r="P5425" t="str">
        <f t="shared" ca="1" si="712"/>
        <v>D10:AD10</v>
      </c>
    </row>
    <row r="5426" spans="1:16">
      <c r="A5426" t="str">
        <f t="shared" si="705"/>
        <v>04</v>
      </c>
      <c r="B5426" t="str">
        <f t="shared" ca="1" si="706"/>
        <v>GRP</v>
      </c>
      <c r="C5426" t="s">
        <v>6546</v>
      </c>
      <c r="D5426" t="s">
        <v>6566</v>
      </c>
      <c r="E5426">
        <f t="shared" ca="1" si="707"/>
        <v>0</v>
      </c>
      <c r="H5426" t="str">
        <f t="shared" ca="1" si="708"/>
        <v>'360 GRP '!</v>
      </c>
      <c r="I5426">
        <f t="shared" ca="1" si="709"/>
        <v>0</v>
      </c>
      <c r="J5426" t="str">
        <f t="shared" ca="1" si="713"/>
        <v>'360 GRP '!</v>
      </c>
      <c r="K5426">
        <f t="shared" ca="1" si="713"/>
        <v>0</v>
      </c>
      <c r="L5426">
        <f t="shared" ca="1" si="713"/>
        <v>0</v>
      </c>
      <c r="M5426">
        <f t="shared" ca="1" si="713"/>
        <v>0</v>
      </c>
      <c r="N5426">
        <f t="shared" ca="1" si="713"/>
        <v>0</v>
      </c>
      <c r="O5426" t="str">
        <f t="shared" ca="1" si="711"/>
        <v>D:AD</v>
      </c>
      <c r="P5426" t="str">
        <f t="shared" ca="1" si="712"/>
        <v>D10:AD10</v>
      </c>
    </row>
    <row r="5427" spans="1:16">
      <c r="A5427" t="str">
        <f t="shared" si="705"/>
        <v>05</v>
      </c>
      <c r="B5427" t="str">
        <f t="shared" ca="1" si="706"/>
        <v>GRP</v>
      </c>
      <c r="C5427" t="s">
        <v>6546</v>
      </c>
      <c r="D5427" t="s">
        <v>6567</v>
      </c>
      <c r="E5427">
        <f t="shared" ca="1" si="707"/>
        <v>0</v>
      </c>
      <c r="H5427" t="str">
        <f t="shared" ca="1" si="708"/>
        <v>'360 GRP '!</v>
      </c>
      <c r="I5427">
        <f t="shared" ca="1" si="709"/>
        <v>0</v>
      </c>
      <c r="J5427" t="str">
        <f t="shared" ca="1" si="713"/>
        <v>'360 GRP '!</v>
      </c>
      <c r="K5427">
        <f t="shared" ca="1" si="713"/>
        <v>0</v>
      </c>
      <c r="L5427">
        <f t="shared" ca="1" si="713"/>
        <v>0</v>
      </c>
      <c r="M5427">
        <f t="shared" ca="1" si="713"/>
        <v>0</v>
      </c>
      <c r="N5427">
        <f t="shared" ca="1" si="713"/>
        <v>0</v>
      </c>
      <c r="O5427" t="str">
        <f t="shared" ca="1" si="711"/>
        <v>D:AD</v>
      </c>
      <c r="P5427" t="str">
        <f t="shared" ca="1" si="712"/>
        <v>D10:AD10</v>
      </c>
    </row>
    <row r="5428" spans="1:16">
      <c r="A5428" t="str">
        <f t="shared" si="705"/>
        <v>06</v>
      </c>
      <c r="B5428" t="str">
        <f t="shared" ca="1" si="706"/>
        <v>GRP</v>
      </c>
      <c r="C5428" t="s">
        <v>6546</v>
      </c>
      <c r="D5428" t="s">
        <v>6568</v>
      </c>
      <c r="E5428">
        <f t="shared" ca="1" si="707"/>
        <v>0</v>
      </c>
      <c r="H5428" t="str">
        <f t="shared" ca="1" si="708"/>
        <v>'360 GRP '!</v>
      </c>
      <c r="I5428">
        <f t="shared" ca="1" si="709"/>
        <v>0</v>
      </c>
      <c r="J5428" t="str">
        <f t="shared" ca="1" si="713"/>
        <v>'360 GRP '!</v>
      </c>
      <c r="K5428">
        <f t="shared" ca="1" si="713"/>
        <v>0</v>
      </c>
      <c r="L5428">
        <f t="shared" ca="1" si="713"/>
        <v>0</v>
      </c>
      <c r="M5428">
        <f t="shared" ca="1" si="713"/>
        <v>0</v>
      </c>
      <c r="N5428">
        <f t="shared" ca="1" si="713"/>
        <v>0</v>
      </c>
      <c r="O5428" t="str">
        <f t="shared" ca="1" si="711"/>
        <v>D:AD</v>
      </c>
      <c r="P5428" t="str">
        <f t="shared" ca="1" si="712"/>
        <v>D10:AD10</v>
      </c>
    </row>
    <row r="5429" spans="1:16">
      <c r="A5429" t="str">
        <f t="shared" si="705"/>
        <v>07</v>
      </c>
      <c r="B5429" t="str">
        <f t="shared" ca="1" si="706"/>
        <v>GRP</v>
      </c>
      <c r="C5429" t="s">
        <v>6546</v>
      </c>
      <c r="D5429" t="s">
        <v>6569</v>
      </c>
      <c r="E5429">
        <f t="shared" ca="1" si="707"/>
        <v>0</v>
      </c>
      <c r="H5429" t="str">
        <f t="shared" ca="1" si="708"/>
        <v>'360 GRP '!</v>
      </c>
      <c r="I5429">
        <f t="shared" ca="1" si="709"/>
        <v>0</v>
      </c>
      <c r="J5429" t="str">
        <f t="shared" ca="1" si="713"/>
        <v>'360 GRP '!</v>
      </c>
      <c r="K5429">
        <f t="shared" ca="1" si="713"/>
        <v>0</v>
      </c>
      <c r="L5429">
        <f t="shared" ca="1" si="713"/>
        <v>0</v>
      </c>
      <c r="M5429">
        <f t="shared" ca="1" si="713"/>
        <v>0</v>
      </c>
      <c r="N5429">
        <f t="shared" ca="1" si="713"/>
        <v>0</v>
      </c>
      <c r="O5429" t="str">
        <f t="shared" ca="1" si="711"/>
        <v>D:AD</v>
      </c>
      <c r="P5429" t="str">
        <f t="shared" ca="1" si="712"/>
        <v>D10:AD10</v>
      </c>
    </row>
    <row r="5430" spans="1:16">
      <c r="A5430" t="str">
        <f t="shared" si="705"/>
        <v>08</v>
      </c>
      <c r="B5430" t="str">
        <f t="shared" ca="1" si="706"/>
        <v>GRP</v>
      </c>
      <c r="C5430" t="s">
        <v>6546</v>
      </c>
      <c r="D5430" t="s">
        <v>6570</v>
      </c>
      <c r="E5430">
        <f t="shared" ca="1" si="707"/>
        <v>0</v>
      </c>
      <c r="H5430" t="str">
        <f t="shared" ca="1" si="708"/>
        <v>'360 GRP '!</v>
      </c>
      <c r="I5430">
        <f t="shared" ca="1" si="709"/>
        <v>0</v>
      </c>
      <c r="J5430" t="str">
        <f t="shared" ca="1" si="713"/>
        <v>'360 GRP '!</v>
      </c>
      <c r="K5430">
        <f t="shared" ca="1" si="713"/>
        <v>0</v>
      </c>
      <c r="L5430">
        <f t="shared" ca="1" si="713"/>
        <v>0</v>
      </c>
      <c r="M5430">
        <f t="shared" ca="1" si="713"/>
        <v>0</v>
      </c>
      <c r="N5430">
        <f t="shared" ca="1" si="713"/>
        <v>0</v>
      </c>
      <c r="O5430" t="str">
        <f t="shared" ca="1" si="711"/>
        <v>D:AD</v>
      </c>
      <c r="P5430" t="str">
        <f t="shared" ca="1" si="712"/>
        <v>D10:AD10</v>
      </c>
    </row>
    <row r="5431" spans="1:16">
      <c r="A5431" t="str">
        <f t="shared" si="705"/>
        <v>09</v>
      </c>
      <c r="B5431" t="str">
        <f t="shared" ca="1" si="706"/>
        <v>GRP</v>
      </c>
      <c r="C5431" t="s">
        <v>6546</v>
      </c>
      <c r="D5431" t="s">
        <v>6571</v>
      </c>
      <c r="E5431">
        <f t="shared" ca="1" si="707"/>
        <v>0</v>
      </c>
      <c r="H5431" t="str">
        <f t="shared" ca="1" si="708"/>
        <v>'360 GRP '!</v>
      </c>
      <c r="I5431">
        <f t="shared" ca="1" si="709"/>
        <v>0</v>
      </c>
      <c r="J5431" t="str">
        <f t="shared" ca="1" si="713"/>
        <v>'360 GRP '!</v>
      </c>
      <c r="K5431">
        <f t="shared" ca="1" si="713"/>
        <v>0</v>
      </c>
      <c r="L5431">
        <f t="shared" ca="1" si="713"/>
        <v>0</v>
      </c>
      <c r="M5431">
        <f t="shared" ca="1" si="713"/>
        <v>0</v>
      </c>
      <c r="N5431">
        <f t="shared" ca="1" si="713"/>
        <v>0</v>
      </c>
      <c r="O5431" t="str">
        <f t="shared" ca="1" si="711"/>
        <v>D:AD</v>
      </c>
      <c r="P5431" t="str">
        <f t="shared" ca="1" si="712"/>
        <v>D10:AD10</v>
      </c>
    </row>
    <row r="5432" spans="1:16">
      <c r="A5432" t="str">
        <f t="shared" si="705"/>
        <v>10</v>
      </c>
      <c r="B5432" t="str">
        <f t="shared" ca="1" si="706"/>
        <v>GRP</v>
      </c>
      <c r="C5432" t="s">
        <v>6546</v>
      </c>
      <c r="D5432" t="s">
        <v>6572</v>
      </c>
      <c r="E5432">
        <f t="shared" ca="1" si="707"/>
        <v>0</v>
      </c>
      <c r="H5432" t="str">
        <f t="shared" ca="1" si="708"/>
        <v>'360 GRP '!</v>
      </c>
      <c r="I5432">
        <f t="shared" ca="1" si="709"/>
        <v>0</v>
      </c>
      <c r="J5432" t="str">
        <f t="shared" ca="1" si="713"/>
        <v>'360 GRP '!</v>
      </c>
      <c r="K5432">
        <f t="shared" ca="1" si="713"/>
        <v>0</v>
      </c>
      <c r="L5432">
        <f t="shared" ca="1" si="713"/>
        <v>0</v>
      </c>
      <c r="M5432">
        <f t="shared" ca="1" si="713"/>
        <v>0</v>
      </c>
      <c r="N5432">
        <f t="shared" ca="1" si="713"/>
        <v>0</v>
      </c>
      <c r="O5432" t="str">
        <f t="shared" ca="1" si="711"/>
        <v>D:AD</v>
      </c>
      <c r="P5432" t="str">
        <f t="shared" ca="1" si="712"/>
        <v>D10:AD10</v>
      </c>
    </row>
    <row r="5433" spans="1:16">
      <c r="A5433" t="str">
        <f t="shared" ref="A5433:A5496" si="714">MID(D5433,LEN(C5433)+2,LEN(D5433)-LEN(C5433))</f>
        <v>11</v>
      </c>
      <c r="B5433" t="str">
        <f t="shared" ref="B5433:B5496" ca="1" si="715">VLOOKUP(H5433,$A$1:$K$6,11,FALSE)</f>
        <v>GRP</v>
      </c>
      <c r="C5433" t="s">
        <v>6546</v>
      </c>
      <c r="D5433" t="s">
        <v>6573</v>
      </c>
      <c r="E5433">
        <f t="shared" ca="1" si="707"/>
        <v>0</v>
      </c>
      <c r="H5433" t="str">
        <f t="shared" ca="1" si="708"/>
        <v>'360 GRP '!</v>
      </c>
      <c r="I5433">
        <f t="shared" ca="1" si="709"/>
        <v>0</v>
      </c>
      <c r="J5433" t="str">
        <f t="shared" ca="1" si="713"/>
        <v>'360 GRP '!</v>
      </c>
      <c r="K5433">
        <f t="shared" ca="1" si="713"/>
        <v>0</v>
      </c>
      <c r="L5433">
        <f t="shared" ca="1" si="713"/>
        <v>0</v>
      </c>
      <c r="M5433">
        <f t="shared" ca="1" si="713"/>
        <v>0</v>
      </c>
      <c r="N5433">
        <f t="shared" ca="1" si="713"/>
        <v>0</v>
      </c>
      <c r="O5433" t="str">
        <f t="shared" ca="1" si="711"/>
        <v>D:AD</v>
      </c>
      <c r="P5433" t="str">
        <f t="shared" ca="1" si="712"/>
        <v>D10:AD10</v>
      </c>
    </row>
    <row r="5434" spans="1:16">
      <c r="A5434" t="str">
        <f t="shared" si="714"/>
        <v>12</v>
      </c>
      <c r="B5434" t="str">
        <f t="shared" ca="1" si="715"/>
        <v>GRP</v>
      </c>
      <c r="C5434" t="s">
        <v>6546</v>
      </c>
      <c r="D5434" t="s">
        <v>6574</v>
      </c>
      <c r="E5434">
        <f t="shared" ref="E5434:E5497" ca="1" si="716">IFERROR(VLOOKUP(C5434,INDIRECT($H5434&amp;$O5434),MATCH($A5434,INDIRECT($H5434&amp;$P5434),0),FALSE),0)</f>
        <v>0</v>
      </c>
      <c r="H5434" t="str">
        <f t="shared" ref="H5434:H5497" ca="1" si="717">IF(I5434&lt;&gt;0,I5434,IF(J5434&lt;&gt;0,J5434,IF(K5434&lt;&gt;0,K5434,IF(L5434&lt;&gt;0,L5434,IF(M5434&lt;&gt;0,M5434,N5434)))))</f>
        <v>'360 GRP '!</v>
      </c>
      <c r="I5434">
        <f t="shared" ref="I5434:I5497" ca="1" si="718">IF(IFERROR(VLOOKUP(C5434,INDIRECT($I$14&amp;"D:D"),1,FALSE),0)&lt;&gt;0,I$14,0)</f>
        <v>0</v>
      </c>
      <c r="J5434" t="str">
        <f t="shared" ca="1" si="713"/>
        <v>'360 GRP '!</v>
      </c>
      <c r="K5434">
        <f t="shared" ca="1" si="713"/>
        <v>0</v>
      </c>
      <c r="L5434">
        <f t="shared" ca="1" si="713"/>
        <v>0</v>
      </c>
      <c r="M5434">
        <f t="shared" ca="1" si="713"/>
        <v>0</v>
      </c>
      <c r="N5434">
        <f t="shared" ca="1" si="713"/>
        <v>0</v>
      </c>
      <c r="O5434" t="str">
        <f t="shared" ca="1" si="711"/>
        <v>D:AD</v>
      </c>
      <c r="P5434" t="str">
        <f t="shared" ca="1" si="712"/>
        <v>D10:AD10</v>
      </c>
    </row>
    <row r="5435" spans="1:16">
      <c r="A5435" t="str">
        <f t="shared" si="714"/>
        <v>13</v>
      </c>
      <c r="B5435" t="str">
        <f t="shared" ca="1" si="715"/>
        <v>GRP</v>
      </c>
      <c r="C5435" t="s">
        <v>6546</v>
      </c>
      <c r="D5435" t="s">
        <v>6575</v>
      </c>
      <c r="E5435">
        <f t="shared" ca="1" si="716"/>
        <v>0</v>
      </c>
      <c r="H5435" t="str">
        <f t="shared" ca="1" si="717"/>
        <v>'360 GRP '!</v>
      </c>
      <c r="I5435">
        <f t="shared" ca="1" si="718"/>
        <v>0</v>
      </c>
      <c r="J5435" t="str">
        <f t="shared" ca="1" si="713"/>
        <v>'360 GRP '!</v>
      </c>
      <c r="K5435">
        <f t="shared" ca="1" si="713"/>
        <v>0</v>
      </c>
      <c r="L5435">
        <f t="shared" ca="1" si="713"/>
        <v>0</v>
      </c>
      <c r="M5435">
        <f t="shared" ca="1" si="713"/>
        <v>0</v>
      </c>
      <c r="N5435">
        <f t="shared" ca="1" si="713"/>
        <v>0</v>
      </c>
      <c r="O5435" t="str">
        <f t="shared" ca="1" si="711"/>
        <v>D:AD</v>
      </c>
      <c r="P5435" t="str">
        <f t="shared" ca="1" si="712"/>
        <v>D10:AD10</v>
      </c>
    </row>
    <row r="5436" spans="1:16">
      <c r="A5436" t="str">
        <f t="shared" si="714"/>
        <v>100</v>
      </c>
      <c r="B5436" t="str">
        <f t="shared" ca="1" si="715"/>
        <v>GRP</v>
      </c>
      <c r="C5436" t="s">
        <v>6546</v>
      </c>
      <c r="D5436" t="s">
        <v>6576</v>
      </c>
      <c r="E5436">
        <f t="shared" ca="1" si="716"/>
        <v>0</v>
      </c>
      <c r="H5436" t="str">
        <f t="shared" ca="1" si="717"/>
        <v>'360 GRP '!</v>
      </c>
      <c r="I5436">
        <f t="shared" ca="1" si="718"/>
        <v>0</v>
      </c>
      <c r="J5436" t="str">
        <f t="shared" ca="1" si="713"/>
        <v>'360 GRP '!</v>
      </c>
      <c r="K5436">
        <f t="shared" ca="1" si="713"/>
        <v>0</v>
      </c>
      <c r="L5436">
        <f t="shared" ca="1" si="713"/>
        <v>0</v>
      </c>
      <c r="M5436">
        <f t="shared" ca="1" si="713"/>
        <v>0</v>
      </c>
      <c r="N5436">
        <f t="shared" ca="1" si="713"/>
        <v>0</v>
      </c>
      <c r="O5436" t="str">
        <f t="shared" ca="1" si="711"/>
        <v>D:AD</v>
      </c>
      <c r="P5436" t="str">
        <f t="shared" ca="1" si="712"/>
        <v>D10:AD10</v>
      </c>
    </row>
    <row r="5437" spans="1:16">
      <c r="A5437" t="str">
        <f t="shared" si="714"/>
        <v>99</v>
      </c>
      <c r="B5437" t="str">
        <f t="shared" ca="1" si="715"/>
        <v>GRP</v>
      </c>
      <c r="C5437" t="s">
        <v>6546</v>
      </c>
      <c r="D5437" t="s">
        <v>6577</v>
      </c>
      <c r="E5437">
        <f t="shared" ca="1" si="716"/>
        <v>0</v>
      </c>
      <c r="H5437" t="str">
        <f t="shared" ca="1" si="717"/>
        <v>'360 GRP '!</v>
      </c>
      <c r="I5437">
        <f t="shared" ca="1" si="718"/>
        <v>0</v>
      </c>
      <c r="J5437" t="str">
        <f t="shared" ca="1" si="713"/>
        <v>'360 GRP '!</v>
      </c>
      <c r="K5437">
        <f t="shared" ca="1" si="713"/>
        <v>0</v>
      </c>
      <c r="L5437">
        <f t="shared" ca="1" si="713"/>
        <v>0</v>
      </c>
      <c r="M5437">
        <f t="shared" ca="1" si="713"/>
        <v>0</v>
      </c>
      <c r="N5437">
        <f t="shared" ca="1" si="713"/>
        <v>0</v>
      </c>
      <c r="O5437" t="str">
        <f t="shared" ca="1" si="711"/>
        <v>D:AD</v>
      </c>
      <c r="P5437" t="str">
        <f t="shared" ca="1" si="712"/>
        <v>D10:AD10</v>
      </c>
    </row>
    <row r="5438" spans="1:16">
      <c r="A5438" t="str">
        <f t="shared" si="714"/>
        <v>15</v>
      </c>
      <c r="B5438" t="str">
        <f t="shared" ca="1" si="715"/>
        <v>GRP</v>
      </c>
      <c r="C5438" t="s">
        <v>6546</v>
      </c>
      <c r="D5438" t="s">
        <v>6578</v>
      </c>
      <c r="E5438">
        <f t="shared" ca="1" si="716"/>
        <v>0</v>
      </c>
      <c r="H5438" t="str">
        <f t="shared" ca="1" si="717"/>
        <v>'360 GRP '!</v>
      </c>
      <c r="I5438">
        <f t="shared" ca="1" si="718"/>
        <v>0</v>
      </c>
      <c r="J5438" t="str">
        <f t="shared" ca="1" si="713"/>
        <v>'360 GRP '!</v>
      </c>
      <c r="K5438">
        <f t="shared" ca="1" si="713"/>
        <v>0</v>
      </c>
      <c r="L5438">
        <f t="shared" ca="1" si="713"/>
        <v>0</v>
      </c>
      <c r="M5438">
        <f t="shared" ca="1" si="713"/>
        <v>0</v>
      </c>
      <c r="N5438">
        <f t="shared" ca="1" si="713"/>
        <v>0</v>
      </c>
      <c r="O5438" t="str">
        <f t="shared" ca="1" si="711"/>
        <v>D:AD</v>
      </c>
      <c r="P5438" t="str">
        <f t="shared" ca="1" si="712"/>
        <v>D10:AD10</v>
      </c>
    </row>
    <row r="5439" spans="1:16">
      <c r="A5439" t="str">
        <f t="shared" si="714"/>
        <v>01</v>
      </c>
      <c r="B5439" t="str">
        <f t="shared" ca="1" si="715"/>
        <v>GRP</v>
      </c>
      <c r="C5439" t="s">
        <v>6548</v>
      </c>
      <c r="D5439" t="s">
        <v>6579</v>
      </c>
      <c r="E5439">
        <f t="shared" ca="1" si="716"/>
        <v>0</v>
      </c>
      <c r="H5439" t="str">
        <f t="shared" ca="1" si="717"/>
        <v>'360 GRP '!</v>
      </c>
      <c r="I5439">
        <f t="shared" ca="1" si="718"/>
        <v>0</v>
      </c>
      <c r="J5439" t="str">
        <f t="shared" ca="1" si="713"/>
        <v>'360 GRP '!</v>
      </c>
      <c r="K5439">
        <f t="shared" ca="1" si="713"/>
        <v>0</v>
      </c>
      <c r="L5439">
        <f t="shared" ca="1" si="713"/>
        <v>0</v>
      </c>
      <c r="M5439">
        <f t="shared" ca="1" si="713"/>
        <v>0</v>
      </c>
      <c r="N5439">
        <f t="shared" ca="1" si="713"/>
        <v>0</v>
      </c>
      <c r="O5439" t="str">
        <f t="shared" ca="1" si="711"/>
        <v>D:AD</v>
      </c>
      <c r="P5439" t="str">
        <f t="shared" ca="1" si="712"/>
        <v>D10:AD10</v>
      </c>
    </row>
    <row r="5440" spans="1:16">
      <c r="A5440" t="str">
        <f t="shared" si="714"/>
        <v>02</v>
      </c>
      <c r="B5440" t="str">
        <f t="shared" ca="1" si="715"/>
        <v>GRP</v>
      </c>
      <c r="C5440" t="s">
        <v>6548</v>
      </c>
      <c r="D5440" t="s">
        <v>6580</v>
      </c>
      <c r="E5440">
        <f t="shared" ca="1" si="716"/>
        <v>0</v>
      </c>
      <c r="H5440" t="str">
        <f t="shared" ca="1" si="717"/>
        <v>'360 GRP '!</v>
      </c>
      <c r="I5440">
        <f t="shared" ca="1" si="718"/>
        <v>0</v>
      </c>
      <c r="J5440" t="str">
        <f t="shared" ca="1" si="713"/>
        <v>'360 GRP '!</v>
      </c>
      <c r="K5440">
        <f t="shared" ca="1" si="713"/>
        <v>0</v>
      </c>
      <c r="L5440">
        <f t="shared" ca="1" si="713"/>
        <v>0</v>
      </c>
      <c r="M5440">
        <f t="shared" ca="1" si="713"/>
        <v>0</v>
      </c>
      <c r="N5440">
        <f t="shared" ca="1" si="713"/>
        <v>0</v>
      </c>
      <c r="O5440" t="str">
        <f t="shared" ca="1" si="711"/>
        <v>D:AD</v>
      </c>
      <c r="P5440" t="str">
        <f t="shared" ca="1" si="712"/>
        <v>D10:AD10</v>
      </c>
    </row>
    <row r="5441" spans="1:16">
      <c r="A5441" t="str">
        <f t="shared" si="714"/>
        <v>03</v>
      </c>
      <c r="B5441" t="str">
        <f t="shared" ca="1" si="715"/>
        <v>GRP</v>
      </c>
      <c r="C5441" t="s">
        <v>6548</v>
      </c>
      <c r="D5441" t="s">
        <v>6581</v>
      </c>
      <c r="E5441">
        <f t="shared" ca="1" si="716"/>
        <v>0</v>
      </c>
      <c r="H5441" t="str">
        <f t="shared" ca="1" si="717"/>
        <v>'360 GRP '!</v>
      </c>
      <c r="I5441">
        <f t="shared" ca="1" si="718"/>
        <v>0</v>
      </c>
      <c r="J5441" t="str">
        <f t="shared" ca="1" si="713"/>
        <v>'360 GRP '!</v>
      </c>
      <c r="K5441">
        <f t="shared" ca="1" si="713"/>
        <v>0</v>
      </c>
      <c r="L5441">
        <f t="shared" ca="1" si="713"/>
        <v>0</v>
      </c>
      <c r="M5441">
        <f t="shared" ca="1" si="713"/>
        <v>0</v>
      </c>
      <c r="N5441">
        <f t="shared" ca="1" si="713"/>
        <v>0</v>
      </c>
      <c r="O5441" t="str">
        <f t="shared" ca="1" si="711"/>
        <v>D:AD</v>
      </c>
      <c r="P5441" t="str">
        <f t="shared" ca="1" si="712"/>
        <v>D10:AD10</v>
      </c>
    </row>
    <row r="5442" spans="1:16">
      <c r="A5442" t="str">
        <f t="shared" si="714"/>
        <v>04</v>
      </c>
      <c r="B5442" t="str">
        <f t="shared" ca="1" si="715"/>
        <v>GRP</v>
      </c>
      <c r="C5442" t="s">
        <v>6548</v>
      </c>
      <c r="D5442" t="s">
        <v>6582</v>
      </c>
      <c r="E5442">
        <f t="shared" ca="1" si="716"/>
        <v>0</v>
      </c>
      <c r="H5442" t="str">
        <f t="shared" ca="1" si="717"/>
        <v>'360 GRP '!</v>
      </c>
      <c r="I5442">
        <f t="shared" ca="1" si="718"/>
        <v>0</v>
      </c>
      <c r="J5442" t="str">
        <f t="shared" ca="1" si="713"/>
        <v>'360 GRP '!</v>
      </c>
      <c r="K5442">
        <f t="shared" ca="1" si="713"/>
        <v>0</v>
      </c>
      <c r="L5442">
        <f t="shared" ca="1" si="713"/>
        <v>0</v>
      </c>
      <c r="M5442">
        <f t="shared" ca="1" si="713"/>
        <v>0</v>
      </c>
      <c r="N5442">
        <f t="shared" ca="1" si="713"/>
        <v>0</v>
      </c>
      <c r="O5442" t="str">
        <f t="shared" ca="1" si="711"/>
        <v>D:AD</v>
      </c>
      <c r="P5442" t="str">
        <f t="shared" ca="1" si="712"/>
        <v>D10:AD10</v>
      </c>
    </row>
    <row r="5443" spans="1:16">
      <c r="A5443" t="str">
        <f t="shared" si="714"/>
        <v>05</v>
      </c>
      <c r="B5443" t="str">
        <f t="shared" ca="1" si="715"/>
        <v>GRP</v>
      </c>
      <c r="C5443" t="s">
        <v>6548</v>
      </c>
      <c r="D5443" t="s">
        <v>6583</v>
      </c>
      <c r="E5443">
        <f t="shared" ca="1" si="716"/>
        <v>0</v>
      </c>
      <c r="H5443" t="str">
        <f t="shared" ca="1" si="717"/>
        <v>'360 GRP '!</v>
      </c>
      <c r="I5443">
        <f t="shared" ca="1" si="718"/>
        <v>0</v>
      </c>
      <c r="J5443" t="str">
        <f t="shared" ca="1" si="713"/>
        <v>'360 GRP '!</v>
      </c>
      <c r="K5443">
        <f t="shared" ca="1" si="713"/>
        <v>0</v>
      </c>
      <c r="L5443">
        <f t="shared" ca="1" si="713"/>
        <v>0</v>
      </c>
      <c r="M5443">
        <f t="shared" ca="1" si="713"/>
        <v>0</v>
      </c>
      <c r="N5443">
        <f t="shared" ca="1" si="713"/>
        <v>0</v>
      </c>
      <c r="O5443" t="str">
        <f t="shared" ca="1" si="711"/>
        <v>D:AD</v>
      </c>
      <c r="P5443" t="str">
        <f t="shared" ca="1" si="712"/>
        <v>D10:AD10</v>
      </c>
    </row>
    <row r="5444" spans="1:16">
      <c r="A5444" t="str">
        <f t="shared" si="714"/>
        <v>06</v>
      </c>
      <c r="B5444" t="str">
        <f t="shared" ca="1" si="715"/>
        <v>GRP</v>
      </c>
      <c r="C5444" t="s">
        <v>6548</v>
      </c>
      <c r="D5444" t="s">
        <v>6584</v>
      </c>
      <c r="E5444">
        <f t="shared" ca="1" si="716"/>
        <v>0</v>
      </c>
      <c r="H5444" t="str">
        <f t="shared" ca="1" si="717"/>
        <v>'360 GRP '!</v>
      </c>
      <c r="I5444">
        <f t="shared" ca="1" si="718"/>
        <v>0</v>
      </c>
      <c r="J5444" t="str">
        <f t="shared" ca="1" si="713"/>
        <v>'360 GRP '!</v>
      </c>
      <c r="K5444">
        <f t="shared" ca="1" si="713"/>
        <v>0</v>
      </c>
      <c r="L5444">
        <f t="shared" ca="1" si="713"/>
        <v>0</v>
      </c>
      <c r="M5444">
        <f t="shared" ca="1" si="713"/>
        <v>0</v>
      </c>
      <c r="N5444">
        <f t="shared" ca="1" si="713"/>
        <v>0</v>
      </c>
      <c r="O5444" t="str">
        <f t="shared" ca="1" si="711"/>
        <v>D:AD</v>
      </c>
      <c r="P5444" t="str">
        <f t="shared" ca="1" si="712"/>
        <v>D10:AD10</v>
      </c>
    </row>
    <row r="5445" spans="1:16">
      <c r="A5445" t="str">
        <f t="shared" si="714"/>
        <v>07</v>
      </c>
      <c r="B5445" t="str">
        <f t="shared" ca="1" si="715"/>
        <v>GRP</v>
      </c>
      <c r="C5445" t="s">
        <v>6548</v>
      </c>
      <c r="D5445" t="s">
        <v>6585</v>
      </c>
      <c r="E5445">
        <f t="shared" ca="1" si="716"/>
        <v>0</v>
      </c>
      <c r="H5445" t="str">
        <f t="shared" ca="1" si="717"/>
        <v>'360 GRP '!</v>
      </c>
      <c r="I5445">
        <f t="shared" ca="1" si="718"/>
        <v>0</v>
      </c>
      <c r="J5445" t="str">
        <f t="shared" ca="1" si="713"/>
        <v>'360 GRP '!</v>
      </c>
      <c r="K5445">
        <f t="shared" ca="1" si="713"/>
        <v>0</v>
      </c>
      <c r="L5445">
        <f t="shared" ca="1" si="713"/>
        <v>0</v>
      </c>
      <c r="M5445">
        <f t="shared" ca="1" si="713"/>
        <v>0</v>
      </c>
      <c r="N5445">
        <f t="shared" ca="1" si="713"/>
        <v>0</v>
      </c>
      <c r="O5445" t="str">
        <f t="shared" ca="1" si="711"/>
        <v>D:AD</v>
      </c>
      <c r="P5445" t="str">
        <f t="shared" ca="1" si="712"/>
        <v>D10:AD10</v>
      </c>
    </row>
    <row r="5446" spans="1:16">
      <c r="A5446" t="str">
        <f t="shared" si="714"/>
        <v>08</v>
      </c>
      <c r="B5446" t="str">
        <f t="shared" ca="1" si="715"/>
        <v>GRP</v>
      </c>
      <c r="C5446" t="s">
        <v>6548</v>
      </c>
      <c r="D5446" t="s">
        <v>6586</v>
      </c>
      <c r="E5446">
        <f t="shared" ca="1" si="716"/>
        <v>0</v>
      </c>
      <c r="H5446" t="str">
        <f t="shared" ca="1" si="717"/>
        <v>'360 GRP '!</v>
      </c>
      <c r="I5446">
        <f t="shared" ca="1" si="718"/>
        <v>0</v>
      </c>
      <c r="J5446" t="str">
        <f t="shared" ca="1" si="713"/>
        <v>'360 GRP '!</v>
      </c>
      <c r="K5446">
        <f t="shared" ca="1" si="713"/>
        <v>0</v>
      </c>
      <c r="L5446">
        <f t="shared" ca="1" si="713"/>
        <v>0</v>
      </c>
      <c r="M5446">
        <f t="shared" ca="1" si="713"/>
        <v>0</v>
      </c>
      <c r="N5446">
        <f t="shared" ca="1" si="713"/>
        <v>0</v>
      </c>
      <c r="O5446" t="str">
        <f t="shared" ca="1" si="711"/>
        <v>D:AD</v>
      </c>
      <c r="P5446" t="str">
        <f t="shared" ca="1" si="712"/>
        <v>D10:AD10</v>
      </c>
    </row>
    <row r="5447" spans="1:16">
      <c r="A5447" t="str">
        <f t="shared" si="714"/>
        <v>09</v>
      </c>
      <c r="B5447" t="str">
        <f t="shared" ca="1" si="715"/>
        <v>GRP</v>
      </c>
      <c r="C5447" t="s">
        <v>6548</v>
      </c>
      <c r="D5447" t="s">
        <v>6587</v>
      </c>
      <c r="E5447">
        <f t="shared" ca="1" si="716"/>
        <v>0</v>
      </c>
      <c r="H5447" t="str">
        <f t="shared" ca="1" si="717"/>
        <v>'360 GRP '!</v>
      </c>
      <c r="I5447">
        <f t="shared" ca="1" si="718"/>
        <v>0</v>
      </c>
      <c r="J5447" t="str">
        <f t="shared" ca="1" si="713"/>
        <v>'360 GRP '!</v>
      </c>
      <c r="K5447">
        <f t="shared" ca="1" si="713"/>
        <v>0</v>
      </c>
      <c r="L5447">
        <f t="shared" ca="1" si="713"/>
        <v>0</v>
      </c>
      <c r="M5447">
        <f t="shared" ca="1" si="713"/>
        <v>0</v>
      </c>
      <c r="N5447">
        <f t="shared" ca="1" si="713"/>
        <v>0</v>
      </c>
      <c r="O5447" t="str">
        <f t="shared" ca="1" si="711"/>
        <v>D:AD</v>
      </c>
      <c r="P5447" t="str">
        <f t="shared" ca="1" si="712"/>
        <v>D10:AD10</v>
      </c>
    </row>
    <row r="5448" spans="1:16">
      <c r="A5448" t="str">
        <f t="shared" si="714"/>
        <v>10</v>
      </c>
      <c r="B5448" t="str">
        <f t="shared" ca="1" si="715"/>
        <v>GRP</v>
      </c>
      <c r="C5448" t="s">
        <v>6548</v>
      </c>
      <c r="D5448" t="s">
        <v>6588</v>
      </c>
      <c r="E5448">
        <f t="shared" ca="1" si="716"/>
        <v>0</v>
      </c>
      <c r="H5448" t="str">
        <f t="shared" ca="1" si="717"/>
        <v>'360 GRP '!</v>
      </c>
      <c r="I5448">
        <f t="shared" ca="1" si="718"/>
        <v>0</v>
      </c>
      <c r="J5448" t="str">
        <f t="shared" ca="1" si="713"/>
        <v>'360 GRP '!</v>
      </c>
      <c r="K5448">
        <f t="shared" ca="1" si="713"/>
        <v>0</v>
      </c>
      <c r="L5448">
        <f t="shared" ca="1" si="713"/>
        <v>0</v>
      </c>
      <c r="M5448">
        <f t="shared" ca="1" si="713"/>
        <v>0</v>
      </c>
      <c r="N5448">
        <f t="shared" ca="1" si="713"/>
        <v>0</v>
      </c>
      <c r="O5448" t="str">
        <f t="shared" ca="1" si="711"/>
        <v>D:AD</v>
      </c>
      <c r="P5448" t="str">
        <f t="shared" ca="1" si="712"/>
        <v>D10:AD10</v>
      </c>
    </row>
    <row r="5449" spans="1:16">
      <c r="A5449" t="str">
        <f t="shared" si="714"/>
        <v>11</v>
      </c>
      <c r="B5449" t="str">
        <f t="shared" ca="1" si="715"/>
        <v>GRP</v>
      </c>
      <c r="C5449" t="s">
        <v>6548</v>
      </c>
      <c r="D5449" t="s">
        <v>6589</v>
      </c>
      <c r="E5449">
        <f t="shared" ca="1" si="716"/>
        <v>0</v>
      </c>
      <c r="H5449" t="str">
        <f t="shared" ca="1" si="717"/>
        <v>'360 GRP '!</v>
      </c>
      <c r="I5449">
        <f t="shared" ca="1" si="718"/>
        <v>0</v>
      </c>
      <c r="J5449" t="str">
        <f t="shared" ca="1" si="713"/>
        <v>'360 GRP '!</v>
      </c>
      <c r="K5449">
        <f t="shared" ca="1" si="713"/>
        <v>0</v>
      </c>
      <c r="L5449">
        <f t="shared" ca="1" si="713"/>
        <v>0</v>
      </c>
      <c r="M5449">
        <f t="shared" ca="1" si="713"/>
        <v>0</v>
      </c>
      <c r="N5449">
        <f t="shared" ca="1" si="713"/>
        <v>0</v>
      </c>
      <c r="O5449" t="str">
        <f t="shared" ca="1" si="711"/>
        <v>D:AD</v>
      </c>
      <c r="P5449" t="str">
        <f t="shared" ca="1" si="712"/>
        <v>D10:AD10</v>
      </c>
    </row>
    <row r="5450" spans="1:16">
      <c r="A5450" t="str">
        <f t="shared" si="714"/>
        <v>12</v>
      </c>
      <c r="B5450" t="str">
        <f t="shared" ca="1" si="715"/>
        <v>GRP</v>
      </c>
      <c r="C5450" t="s">
        <v>6548</v>
      </c>
      <c r="D5450" t="s">
        <v>6590</v>
      </c>
      <c r="E5450">
        <f t="shared" ca="1" si="716"/>
        <v>0</v>
      </c>
      <c r="H5450" t="str">
        <f t="shared" ca="1" si="717"/>
        <v>'360 GRP '!</v>
      </c>
      <c r="I5450">
        <f t="shared" ca="1" si="718"/>
        <v>0</v>
      </c>
      <c r="J5450" t="str">
        <f t="shared" ca="1" si="713"/>
        <v>'360 GRP '!</v>
      </c>
      <c r="K5450">
        <f t="shared" ca="1" si="713"/>
        <v>0</v>
      </c>
      <c r="L5450">
        <f t="shared" ca="1" si="713"/>
        <v>0</v>
      </c>
      <c r="M5450">
        <f t="shared" ca="1" si="713"/>
        <v>0</v>
      </c>
      <c r="N5450">
        <f t="shared" ca="1" si="713"/>
        <v>0</v>
      </c>
      <c r="O5450" t="str">
        <f t="shared" ca="1" si="711"/>
        <v>D:AD</v>
      </c>
      <c r="P5450" t="str">
        <f t="shared" ca="1" si="712"/>
        <v>D10:AD10</v>
      </c>
    </row>
    <row r="5451" spans="1:16">
      <c r="A5451" t="str">
        <f t="shared" si="714"/>
        <v>13</v>
      </c>
      <c r="B5451" t="str">
        <f t="shared" ca="1" si="715"/>
        <v>GRP</v>
      </c>
      <c r="C5451" t="s">
        <v>6548</v>
      </c>
      <c r="D5451" t="s">
        <v>6591</v>
      </c>
      <c r="E5451">
        <f t="shared" ca="1" si="716"/>
        <v>0</v>
      </c>
      <c r="H5451" t="str">
        <f t="shared" ca="1" si="717"/>
        <v>'360 GRP '!</v>
      </c>
      <c r="I5451">
        <f t="shared" ca="1" si="718"/>
        <v>0</v>
      </c>
      <c r="J5451" t="str">
        <f t="shared" ca="1" si="713"/>
        <v>'360 GRP '!</v>
      </c>
      <c r="K5451">
        <f t="shared" ca="1" si="713"/>
        <v>0</v>
      </c>
      <c r="L5451">
        <f t="shared" ca="1" si="713"/>
        <v>0</v>
      </c>
      <c r="M5451">
        <f t="shared" ca="1" si="713"/>
        <v>0</v>
      </c>
      <c r="N5451">
        <f t="shared" ca="1" si="713"/>
        <v>0</v>
      </c>
      <c r="O5451" t="str">
        <f t="shared" ca="1" si="711"/>
        <v>D:AD</v>
      </c>
      <c r="P5451" t="str">
        <f t="shared" ca="1" si="712"/>
        <v>D10:AD10</v>
      </c>
    </row>
    <row r="5452" spans="1:16">
      <c r="A5452" t="str">
        <f t="shared" si="714"/>
        <v>100</v>
      </c>
      <c r="B5452" t="str">
        <f t="shared" ca="1" si="715"/>
        <v>GRP</v>
      </c>
      <c r="C5452" t="s">
        <v>6548</v>
      </c>
      <c r="D5452" t="s">
        <v>6592</v>
      </c>
      <c r="E5452">
        <f t="shared" ca="1" si="716"/>
        <v>0</v>
      </c>
      <c r="H5452" t="str">
        <f t="shared" ca="1" si="717"/>
        <v>'360 GRP '!</v>
      </c>
      <c r="I5452">
        <f t="shared" ca="1" si="718"/>
        <v>0</v>
      </c>
      <c r="J5452" t="str">
        <f t="shared" ca="1" si="713"/>
        <v>'360 GRP '!</v>
      </c>
      <c r="K5452">
        <f t="shared" ca="1" si="713"/>
        <v>0</v>
      </c>
      <c r="L5452">
        <f t="shared" ca="1" si="713"/>
        <v>0</v>
      </c>
      <c r="M5452">
        <f t="shared" ca="1" si="713"/>
        <v>0</v>
      </c>
      <c r="N5452">
        <f t="shared" ca="1" si="713"/>
        <v>0</v>
      </c>
      <c r="O5452" t="str">
        <f t="shared" ca="1" si="711"/>
        <v>D:AD</v>
      </c>
      <c r="P5452" t="str">
        <f t="shared" ca="1" si="712"/>
        <v>D10:AD10</v>
      </c>
    </row>
    <row r="5453" spans="1:16">
      <c r="A5453" t="str">
        <f t="shared" si="714"/>
        <v>99</v>
      </c>
      <c r="B5453" t="str">
        <f t="shared" ca="1" si="715"/>
        <v>GRP</v>
      </c>
      <c r="C5453" t="s">
        <v>6548</v>
      </c>
      <c r="D5453" t="s">
        <v>6593</v>
      </c>
      <c r="E5453">
        <f t="shared" ca="1" si="716"/>
        <v>0</v>
      </c>
      <c r="H5453" t="str">
        <f t="shared" ca="1" si="717"/>
        <v>'360 GRP '!</v>
      </c>
      <c r="I5453">
        <f t="shared" ca="1" si="718"/>
        <v>0</v>
      </c>
      <c r="J5453" t="str">
        <f t="shared" ca="1" si="713"/>
        <v>'360 GRP '!</v>
      </c>
      <c r="K5453">
        <f t="shared" ca="1" si="713"/>
        <v>0</v>
      </c>
      <c r="L5453">
        <f t="shared" ca="1" si="713"/>
        <v>0</v>
      </c>
      <c r="M5453">
        <f t="shared" ca="1" si="713"/>
        <v>0</v>
      </c>
      <c r="N5453">
        <f t="shared" ca="1" si="713"/>
        <v>0</v>
      </c>
      <c r="O5453" t="str">
        <f t="shared" ca="1" si="711"/>
        <v>D:AD</v>
      </c>
      <c r="P5453" t="str">
        <f t="shared" ca="1" si="712"/>
        <v>D10:AD10</v>
      </c>
    </row>
    <row r="5454" spans="1:16">
      <c r="A5454" t="str">
        <f t="shared" si="714"/>
        <v>15</v>
      </c>
      <c r="B5454" t="str">
        <f t="shared" ca="1" si="715"/>
        <v>GRP</v>
      </c>
      <c r="C5454" t="s">
        <v>6548</v>
      </c>
      <c r="D5454" t="s">
        <v>6594</v>
      </c>
      <c r="E5454">
        <f t="shared" ca="1" si="716"/>
        <v>0</v>
      </c>
      <c r="H5454" t="str">
        <f t="shared" ca="1" si="717"/>
        <v>'360 GRP '!</v>
      </c>
      <c r="I5454">
        <f t="shared" ca="1" si="718"/>
        <v>0</v>
      </c>
      <c r="J5454" t="str">
        <f t="shared" ca="1" si="713"/>
        <v>'360 GRP '!</v>
      </c>
      <c r="K5454">
        <f t="shared" ca="1" si="713"/>
        <v>0</v>
      </c>
      <c r="L5454">
        <f t="shared" ca="1" si="713"/>
        <v>0</v>
      </c>
      <c r="M5454">
        <f t="shared" ca="1" si="713"/>
        <v>0</v>
      </c>
      <c r="N5454">
        <f t="shared" ca="1" si="713"/>
        <v>0</v>
      </c>
      <c r="O5454" t="str">
        <f t="shared" ca="1" si="711"/>
        <v>D:AD</v>
      </c>
      <c r="P5454" t="str">
        <f t="shared" ca="1" si="712"/>
        <v>D10:AD10</v>
      </c>
    </row>
    <row r="5455" spans="1:16">
      <c r="A5455" t="str">
        <f t="shared" si="714"/>
        <v>01</v>
      </c>
      <c r="B5455" t="str">
        <f t="shared" ca="1" si="715"/>
        <v>GRP</v>
      </c>
      <c r="C5455" t="s">
        <v>6549</v>
      </c>
      <c r="D5455" t="s">
        <v>6595</v>
      </c>
      <c r="E5455">
        <f t="shared" ca="1" si="716"/>
        <v>0</v>
      </c>
      <c r="H5455" t="str">
        <f t="shared" ca="1" si="717"/>
        <v>'360 GRP '!</v>
      </c>
      <c r="I5455">
        <f t="shared" ca="1" si="718"/>
        <v>0</v>
      </c>
      <c r="J5455" t="str">
        <f t="shared" ca="1" si="713"/>
        <v>'360 GRP '!</v>
      </c>
      <c r="K5455">
        <f t="shared" ca="1" si="713"/>
        <v>0</v>
      </c>
      <c r="L5455">
        <f t="shared" ca="1" si="713"/>
        <v>0</v>
      </c>
      <c r="M5455">
        <f t="shared" ca="1" si="713"/>
        <v>0</v>
      </c>
      <c r="N5455">
        <f t="shared" ca="1" si="713"/>
        <v>0</v>
      </c>
      <c r="O5455" t="str">
        <f t="shared" ca="1" si="711"/>
        <v>D:AD</v>
      </c>
      <c r="P5455" t="str">
        <f t="shared" ca="1" si="712"/>
        <v>D10:AD10</v>
      </c>
    </row>
    <row r="5456" spans="1:16">
      <c r="A5456" t="str">
        <f t="shared" si="714"/>
        <v>02</v>
      </c>
      <c r="B5456" t="str">
        <f t="shared" ca="1" si="715"/>
        <v>GRP</v>
      </c>
      <c r="C5456" t="s">
        <v>6549</v>
      </c>
      <c r="D5456" t="s">
        <v>6596</v>
      </c>
      <c r="E5456">
        <f t="shared" ca="1" si="716"/>
        <v>0</v>
      </c>
      <c r="H5456" t="str">
        <f t="shared" ca="1" si="717"/>
        <v>'360 GRP '!</v>
      </c>
      <c r="I5456">
        <f t="shared" ca="1" si="718"/>
        <v>0</v>
      </c>
      <c r="J5456" t="str">
        <f t="shared" ca="1" si="713"/>
        <v>'360 GRP '!</v>
      </c>
      <c r="K5456">
        <f t="shared" ca="1" si="713"/>
        <v>0</v>
      </c>
      <c r="L5456">
        <f t="shared" ca="1" si="713"/>
        <v>0</v>
      </c>
      <c r="M5456">
        <f t="shared" ca="1" si="713"/>
        <v>0</v>
      </c>
      <c r="N5456">
        <f t="shared" ca="1" si="713"/>
        <v>0</v>
      </c>
      <c r="O5456" t="str">
        <f t="shared" ref="O5456:O5519" ca="1" si="719">VLOOKUP($H5456,$G$8:$I$13,2,FALSE)</f>
        <v>D:AD</v>
      </c>
      <c r="P5456" t="str">
        <f t="shared" ref="P5456:P5519" ca="1" si="720">VLOOKUP($H5456,$G$8:$I$13,3,FALSE)</f>
        <v>D10:AD10</v>
      </c>
    </row>
    <row r="5457" spans="1:16">
      <c r="A5457" t="str">
        <f t="shared" si="714"/>
        <v>03</v>
      </c>
      <c r="B5457" t="str">
        <f t="shared" ca="1" si="715"/>
        <v>GRP</v>
      </c>
      <c r="C5457" t="s">
        <v>6549</v>
      </c>
      <c r="D5457" t="s">
        <v>6597</v>
      </c>
      <c r="E5457">
        <f t="shared" ca="1" si="716"/>
        <v>0</v>
      </c>
      <c r="H5457" t="str">
        <f t="shared" ca="1" si="717"/>
        <v>'360 GRP '!</v>
      </c>
      <c r="I5457">
        <f t="shared" ca="1" si="718"/>
        <v>0</v>
      </c>
      <c r="J5457" t="str">
        <f t="shared" ca="1" si="713"/>
        <v>'360 GRP '!</v>
      </c>
      <c r="K5457">
        <f t="shared" ca="1" si="713"/>
        <v>0</v>
      </c>
      <c r="L5457">
        <f t="shared" ca="1" si="713"/>
        <v>0</v>
      </c>
      <c r="M5457">
        <f t="shared" ca="1" si="713"/>
        <v>0</v>
      </c>
      <c r="N5457">
        <f t="shared" ca="1" si="713"/>
        <v>0</v>
      </c>
      <c r="O5457" t="str">
        <f t="shared" ca="1" si="719"/>
        <v>D:AD</v>
      </c>
      <c r="P5457" t="str">
        <f t="shared" ca="1" si="720"/>
        <v>D10:AD10</v>
      </c>
    </row>
    <row r="5458" spans="1:16">
      <c r="A5458" t="str">
        <f t="shared" si="714"/>
        <v>04</v>
      </c>
      <c r="B5458" t="str">
        <f t="shared" ca="1" si="715"/>
        <v>GRP</v>
      </c>
      <c r="C5458" t="s">
        <v>6549</v>
      </c>
      <c r="D5458" t="s">
        <v>6598</v>
      </c>
      <c r="E5458">
        <f t="shared" ca="1" si="716"/>
        <v>0</v>
      </c>
      <c r="H5458" t="str">
        <f t="shared" ca="1" si="717"/>
        <v>'360 GRP '!</v>
      </c>
      <c r="I5458">
        <f t="shared" ca="1" si="718"/>
        <v>0</v>
      </c>
      <c r="J5458" t="str">
        <f t="shared" ca="1" si="713"/>
        <v>'360 GRP '!</v>
      </c>
      <c r="K5458">
        <f t="shared" ca="1" si="713"/>
        <v>0</v>
      </c>
      <c r="L5458">
        <f t="shared" ca="1" si="713"/>
        <v>0</v>
      </c>
      <c r="M5458">
        <f t="shared" ca="1" si="713"/>
        <v>0</v>
      </c>
      <c r="N5458">
        <f t="shared" ca="1" si="713"/>
        <v>0</v>
      </c>
      <c r="O5458" t="str">
        <f t="shared" ca="1" si="719"/>
        <v>D:AD</v>
      </c>
      <c r="P5458" t="str">
        <f t="shared" ca="1" si="720"/>
        <v>D10:AD10</v>
      </c>
    </row>
    <row r="5459" spans="1:16">
      <c r="A5459" t="str">
        <f t="shared" si="714"/>
        <v>05</v>
      </c>
      <c r="B5459" t="str">
        <f t="shared" ca="1" si="715"/>
        <v>GRP</v>
      </c>
      <c r="C5459" t="s">
        <v>6549</v>
      </c>
      <c r="D5459" t="s">
        <v>6599</v>
      </c>
      <c r="E5459">
        <f t="shared" ca="1" si="716"/>
        <v>0</v>
      </c>
      <c r="H5459" t="str">
        <f t="shared" ca="1" si="717"/>
        <v>'360 GRP '!</v>
      </c>
      <c r="I5459">
        <f t="shared" ca="1" si="718"/>
        <v>0</v>
      </c>
      <c r="J5459" t="str">
        <f t="shared" ca="1" si="713"/>
        <v>'360 GRP '!</v>
      </c>
      <c r="K5459">
        <f t="shared" ca="1" si="713"/>
        <v>0</v>
      </c>
      <c r="L5459">
        <f t="shared" ca="1" si="713"/>
        <v>0</v>
      </c>
      <c r="M5459">
        <f t="shared" ca="1" si="713"/>
        <v>0</v>
      </c>
      <c r="N5459">
        <f t="shared" ca="1" si="713"/>
        <v>0</v>
      </c>
      <c r="O5459" t="str">
        <f t="shared" ca="1" si="719"/>
        <v>D:AD</v>
      </c>
      <c r="P5459" t="str">
        <f t="shared" ca="1" si="720"/>
        <v>D10:AD10</v>
      </c>
    </row>
    <row r="5460" spans="1:16">
      <c r="A5460" t="str">
        <f t="shared" si="714"/>
        <v>06</v>
      </c>
      <c r="B5460" t="str">
        <f t="shared" ca="1" si="715"/>
        <v>GRP</v>
      </c>
      <c r="C5460" t="s">
        <v>6549</v>
      </c>
      <c r="D5460" t="s">
        <v>6600</v>
      </c>
      <c r="E5460">
        <f t="shared" ca="1" si="716"/>
        <v>0</v>
      </c>
      <c r="H5460" t="str">
        <f t="shared" ca="1" si="717"/>
        <v>'360 GRP '!</v>
      </c>
      <c r="I5460">
        <f t="shared" ca="1" si="718"/>
        <v>0</v>
      </c>
      <c r="J5460" t="str">
        <f t="shared" ca="1" si="713"/>
        <v>'360 GRP '!</v>
      </c>
      <c r="K5460">
        <f t="shared" ca="1" si="713"/>
        <v>0</v>
      </c>
      <c r="L5460">
        <f t="shared" ca="1" si="713"/>
        <v>0</v>
      </c>
      <c r="M5460">
        <f t="shared" ca="1" si="713"/>
        <v>0</v>
      </c>
      <c r="N5460">
        <f t="shared" ca="1" si="713"/>
        <v>0</v>
      </c>
      <c r="O5460" t="str">
        <f t="shared" ca="1" si="719"/>
        <v>D:AD</v>
      </c>
      <c r="P5460" t="str">
        <f t="shared" ca="1" si="720"/>
        <v>D10:AD10</v>
      </c>
    </row>
    <row r="5461" spans="1:16">
      <c r="A5461" t="str">
        <f t="shared" si="714"/>
        <v>07</v>
      </c>
      <c r="B5461" t="str">
        <f t="shared" ca="1" si="715"/>
        <v>GRP</v>
      </c>
      <c r="C5461" t="s">
        <v>6549</v>
      </c>
      <c r="D5461" t="s">
        <v>6601</v>
      </c>
      <c r="E5461">
        <f t="shared" ca="1" si="716"/>
        <v>0</v>
      </c>
      <c r="H5461" t="str">
        <f t="shared" ca="1" si="717"/>
        <v>'360 GRP '!</v>
      </c>
      <c r="I5461">
        <f t="shared" ca="1" si="718"/>
        <v>0</v>
      </c>
      <c r="J5461" t="str">
        <f t="shared" ca="1" si="713"/>
        <v>'360 GRP '!</v>
      </c>
      <c r="K5461">
        <f t="shared" ca="1" si="713"/>
        <v>0</v>
      </c>
      <c r="L5461">
        <f t="shared" ca="1" si="713"/>
        <v>0</v>
      </c>
      <c r="M5461">
        <f t="shared" ca="1" si="713"/>
        <v>0</v>
      </c>
      <c r="N5461">
        <f t="shared" ca="1" si="713"/>
        <v>0</v>
      </c>
      <c r="O5461" t="str">
        <f t="shared" ca="1" si="719"/>
        <v>D:AD</v>
      </c>
      <c r="P5461" t="str">
        <f t="shared" ca="1" si="720"/>
        <v>D10:AD10</v>
      </c>
    </row>
    <row r="5462" spans="1:16">
      <c r="A5462" t="str">
        <f t="shared" si="714"/>
        <v>08</v>
      </c>
      <c r="B5462" t="str">
        <f t="shared" ca="1" si="715"/>
        <v>GRP</v>
      </c>
      <c r="C5462" t="s">
        <v>6549</v>
      </c>
      <c r="D5462" t="s">
        <v>6602</v>
      </c>
      <c r="E5462">
        <f t="shared" ca="1" si="716"/>
        <v>0</v>
      </c>
      <c r="H5462" t="str">
        <f t="shared" ca="1" si="717"/>
        <v>'360 GRP '!</v>
      </c>
      <c r="I5462">
        <f t="shared" ca="1" si="718"/>
        <v>0</v>
      </c>
      <c r="J5462" t="str">
        <f t="shared" ca="1" si="713"/>
        <v>'360 GRP '!</v>
      </c>
      <c r="K5462">
        <f t="shared" ca="1" si="713"/>
        <v>0</v>
      </c>
      <c r="L5462">
        <f t="shared" ca="1" si="713"/>
        <v>0</v>
      </c>
      <c r="M5462">
        <f t="shared" ca="1" si="713"/>
        <v>0</v>
      </c>
      <c r="N5462">
        <f t="shared" ca="1" si="713"/>
        <v>0</v>
      </c>
      <c r="O5462" t="str">
        <f t="shared" ca="1" si="719"/>
        <v>D:AD</v>
      </c>
      <c r="P5462" t="str">
        <f t="shared" ca="1" si="720"/>
        <v>D10:AD10</v>
      </c>
    </row>
    <row r="5463" spans="1:16">
      <c r="A5463" t="str">
        <f t="shared" si="714"/>
        <v>09</v>
      </c>
      <c r="B5463" t="str">
        <f t="shared" ca="1" si="715"/>
        <v>GRP</v>
      </c>
      <c r="C5463" t="s">
        <v>6549</v>
      </c>
      <c r="D5463" t="s">
        <v>6603</v>
      </c>
      <c r="E5463">
        <f t="shared" ca="1" si="716"/>
        <v>0</v>
      </c>
      <c r="H5463" t="str">
        <f t="shared" ca="1" si="717"/>
        <v>'360 GRP '!</v>
      </c>
      <c r="I5463">
        <f t="shared" ca="1" si="718"/>
        <v>0</v>
      </c>
      <c r="J5463" t="str">
        <f t="shared" ca="1" si="713"/>
        <v>'360 GRP '!</v>
      </c>
      <c r="K5463">
        <f t="shared" ca="1" si="713"/>
        <v>0</v>
      </c>
      <c r="L5463">
        <f t="shared" ca="1" si="713"/>
        <v>0</v>
      </c>
      <c r="M5463">
        <f t="shared" ca="1" si="713"/>
        <v>0</v>
      </c>
      <c r="N5463">
        <f t="shared" ca="1" si="713"/>
        <v>0</v>
      </c>
      <c r="O5463" t="str">
        <f t="shared" ca="1" si="719"/>
        <v>D:AD</v>
      </c>
      <c r="P5463" t="str">
        <f t="shared" ca="1" si="720"/>
        <v>D10:AD10</v>
      </c>
    </row>
    <row r="5464" spans="1:16">
      <c r="A5464" t="str">
        <f t="shared" si="714"/>
        <v>10</v>
      </c>
      <c r="B5464" t="str">
        <f t="shared" ca="1" si="715"/>
        <v>GRP</v>
      </c>
      <c r="C5464" t="s">
        <v>6549</v>
      </c>
      <c r="D5464" t="s">
        <v>6604</v>
      </c>
      <c r="E5464">
        <f t="shared" ca="1" si="716"/>
        <v>0</v>
      </c>
      <c r="H5464" t="str">
        <f t="shared" ca="1" si="717"/>
        <v>'360 GRP '!</v>
      </c>
      <c r="I5464">
        <f t="shared" ca="1" si="718"/>
        <v>0</v>
      </c>
      <c r="J5464" t="str">
        <f t="shared" ca="1" si="713"/>
        <v>'360 GRP '!</v>
      </c>
      <c r="K5464">
        <f t="shared" ca="1" si="713"/>
        <v>0</v>
      </c>
      <c r="L5464">
        <f t="shared" ca="1" si="713"/>
        <v>0</v>
      </c>
      <c r="M5464">
        <f t="shared" ca="1" si="713"/>
        <v>0</v>
      </c>
      <c r="N5464">
        <f t="shared" ca="1" si="713"/>
        <v>0</v>
      </c>
      <c r="O5464" t="str">
        <f t="shared" ca="1" si="719"/>
        <v>D:AD</v>
      </c>
      <c r="P5464" t="str">
        <f t="shared" ca="1" si="720"/>
        <v>D10:AD10</v>
      </c>
    </row>
    <row r="5465" spans="1:16">
      <c r="A5465" t="str">
        <f t="shared" si="714"/>
        <v>11</v>
      </c>
      <c r="B5465" t="str">
        <f t="shared" ca="1" si="715"/>
        <v>GRP</v>
      </c>
      <c r="C5465" t="s">
        <v>6549</v>
      </c>
      <c r="D5465" t="s">
        <v>6605</v>
      </c>
      <c r="E5465">
        <f t="shared" ca="1" si="716"/>
        <v>0</v>
      </c>
      <c r="H5465" t="str">
        <f t="shared" ca="1" si="717"/>
        <v>'360 GRP '!</v>
      </c>
      <c r="I5465">
        <f t="shared" ca="1" si="718"/>
        <v>0</v>
      </c>
      <c r="J5465" t="str">
        <f t="shared" ca="1" si="713"/>
        <v>'360 GRP '!</v>
      </c>
      <c r="K5465">
        <f t="shared" ca="1" si="713"/>
        <v>0</v>
      </c>
      <c r="L5465">
        <f t="shared" ca="1" si="713"/>
        <v>0</v>
      </c>
      <c r="M5465">
        <f t="shared" ca="1" si="713"/>
        <v>0</v>
      </c>
      <c r="N5465">
        <f t="shared" ca="1" si="713"/>
        <v>0</v>
      </c>
      <c r="O5465" t="str">
        <f t="shared" ca="1" si="719"/>
        <v>D:AD</v>
      </c>
      <c r="P5465" t="str">
        <f t="shared" ca="1" si="720"/>
        <v>D10:AD10</v>
      </c>
    </row>
    <row r="5466" spans="1:16">
      <c r="A5466" t="str">
        <f t="shared" si="714"/>
        <v>12</v>
      </c>
      <c r="B5466" t="str">
        <f t="shared" ca="1" si="715"/>
        <v>GRP</v>
      </c>
      <c r="C5466" t="s">
        <v>6549</v>
      </c>
      <c r="D5466" t="s">
        <v>6606</v>
      </c>
      <c r="E5466">
        <f t="shared" ca="1" si="716"/>
        <v>0</v>
      </c>
      <c r="H5466" t="str">
        <f t="shared" ca="1" si="717"/>
        <v>'360 GRP '!</v>
      </c>
      <c r="I5466">
        <f t="shared" ca="1" si="718"/>
        <v>0</v>
      </c>
      <c r="J5466" t="str">
        <f t="shared" ca="1" si="713"/>
        <v>'360 GRP '!</v>
      </c>
      <c r="K5466">
        <f t="shared" ca="1" si="713"/>
        <v>0</v>
      </c>
      <c r="L5466">
        <f t="shared" ca="1" si="713"/>
        <v>0</v>
      </c>
      <c r="M5466">
        <f t="shared" ca="1" si="713"/>
        <v>0</v>
      </c>
      <c r="N5466">
        <f t="shared" ca="1" si="713"/>
        <v>0</v>
      </c>
      <c r="O5466" t="str">
        <f t="shared" ca="1" si="719"/>
        <v>D:AD</v>
      </c>
      <c r="P5466" t="str">
        <f t="shared" ca="1" si="720"/>
        <v>D10:AD10</v>
      </c>
    </row>
    <row r="5467" spans="1:16">
      <c r="A5467" t="str">
        <f t="shared" si="714"/>
        <v>13</v>
      </c>
      <c r="B5467" t="str">
        <f t="shared" ca="1" si="715"/>
        <v>GRP</v>
      </c>
      <c r="C5467" t="s">
        <v>6549</v>
      </c>
      <c r="D5467" t="s">
        <v>6607</v>
      </c>
      <c r="E5467">
        <f t="shared" ca="1" si="716"/>
        <v>0</v>
      </c>
      <c r="H5467" t="str">
        <f t="shared" ca="1" si="717"/>
        <v>'360 GRP '!</v>
      </c>
      <c r="I5467">
        <f t="shared" ca="1" si="718"/>
        <v>0</v>
      </c>
      <c r="J5467" t="str">
        <f t="shared" ca="1" si="713"/>
        <v>'360 GRP '!</v>
      </c>
      <c r="K5467">
        <f t="shared" ca="1" si="713"/>
        <v>0</v>
      </c>
      <c r="L5467">
        <f t="shared" ca="1" si="713"/>
        <v>0</v>
      </c>
      <c r="M5467">
        <f t="shared" ca="1" si="713"/>
        <v>0</v>
      </c>
      <c r="N5467">
        <f t="shared" ca="1" si="713"/>
        <v>0</v>
      </c>
      <c r="O5467" t="str">
        <f t="shared" ca="1" si="719"/>
        <v>D:AD</v>
      </c>
      <c r="P5467" t="str">
        <f t="shared" ca="1" si="720"/>
        <v>D10:AD10</v>
      </c>
    </row>
    <row r="5468" spans="1:16">
      <c r="A5468" t="str">
        <f t="shared" si="714"/>
        <v>100</v>
      </c>
      <c r="B5468" t="str">
        <f t="shared" ca="1" si="715"/>
        <v>GRP</v>
      </c>
      <c r="C5468" t="s">
        <v>6549</v>
      </c>
      <c r="D5468" t="s">
        <v>6608</v>
      </c>
      <c r="E5468">
        <f t="shared" ca="1" si="716"/>
        <v>0</v>
      </c>
      <c r="H5468" t="str">
        <f t="shared" ca="1" si="717"/>
        <v>'360 GRP '!</v>
      </c>
      <c r="I5468">
        <f t="shared" ca="1" si="718"/>
        <v>0</v>
      </c>
      <c r="J5468" t="str">
        <f t="shared" ca="1" si="713"/>
        <v>'360 GRP '!</v>
      </c>
      <c r="K5468">
        <f t="shared" ca="1" si="713"/>
        <v>0</v>
      </c>
      <c r="L5468">
        <f t="shared" ca="1" si="713"/>
        <v>0</v>
      </c>
      <c r="M5468">
        <f t="shared" ca="1" si="713"/>
        <v>0</v>
      </c>
      <c r="N5468">
        <f t="shared" ca="1" si="713"/>
        <v>0</v>
      </c>
      <c r="O5468" t="str">
        <f t="shared" ca="1" si="719"/>
        <v>D:AD</v>
      </c>
      <c r="P5468" t="str">
        <f t="shared" ca="1" si="720"/>
        <v>D10:AD10</v>
      </c>
    </row>
    <row r="5469" spans="1:16">
      <c r="A5469" t="str">
        <f t="shared" si="714"/>
        <v>99</v>
      </c>
      <c r="B5469" t="str">
        <f t="shared" ca="1" si="715"/>
        <v>GRP</v>
      </c>
      <c r="C5469" t="s">
        <v>6549</v>
      </c>
      <c r="D5469" t="s">
        <v>6609</v>
      </c>
      <c r="E5469">
        <f t="shared" ca="1" si="716"/>
        <v>0</v>
      </c>
      <c r="H5469" t="str">
        <f t="shared" ca="1" si="717"/>
        <v>'360 GRP '!</v>
      </c>
      <c r="I5469">
        <f t="shared" ca="1" si="718"/>
        <v>0</v>
      </c>
      <c r="J5469" t="str">
        <f t="shared" ca="1" si="713"/>
        <v>'360 GRP '!</v>
      </c>
      <c r="K5469">
        <f t="shared" ca="1" si="713"/>
        <v>0</v>
      </c>
      <c r="L5469">
        <f t="shared" ca="1" si="713"/>
        <v>0</v>
      </c>
      <c r="M5469">
        <f t="shared" ca="1" si="713"/>
        <v>0</v>
      </c>
      <c r="N5469">
        <f t="shared" ca="1" si="713"/>
        <v>0</v>
      </c>
      <c r="O5469" t="str">
        <f t="shared" ca="1" si="719"/>
        <v>D:AD</v>
      </c>
      <c r="P5469" t="str">
        <f t="shared" ca="1" si="720"/>
        <v>D10:AD10</v>
      </c>
    </row>
    <row r="5470" spans="1:16">
      <c r="A5470" t="str">
        <f t="shared" si="714"/>
        <v>15</v>
      </c>
      <c r="B5470" t="str">
        <f t="shared" ca="1" si="715"/>
        <v>GRP</v>
      </c>
      <c r="C5470" t="s">
        <v>6549</v>
      </c>
      <c r="D5470" t="s">
        <v>6610</v>
      </c>
      <c r="E5470">
        <f t="shared" ca="1" si="716"/>
        <v>0</v>
      </c>
      <c r="H5470" t="str">
        <f t="shared" ca="1" si="717"/>
        <v>'360 GRP '!</v>
      </c>
      <c r="I5470">
        <f t="shared" ca="1" si="718"/>
        <v>0</v>
      </c>
      <c r="J5470" t="str">
        <f t="shared" ca="1" si="713"/>
        <v>'360 GRP '!</v>
      </c>
      <c r="K5470">
        <f t="shared" ca="1" si="713"/>
        <v>0</v>
      </c>
      <c r="L5470">
        <f t="shared" ca="1" si="713"/>
        <v>0</v>
      </c>
      <c r="M5470">
        <f t="shared" ca="1" si="713"/>
        <v>0</v>
      </c>
      <c r="N5470">
        <f t="shared" ca="1" si="713"/>
        <v>0</v>
      </c>
      <c r="O5470" t="str">
        <f t="shared" ca="1" si="719"/>
        <v>D:AD</v>
      </c>
      <c r="P5470" t="str">
        <f t="shared" ca="1" si="720"/>
        <v>D10:AD10</v>
      </c>
    </row>
    <row r="5471" spans="1:16">
      <c r="A5471" t="str">
        <f t="shared" si="714"/>
        <v>01</v>
      </c>
      <c r="B5471" t="str">
        <f t="shared" ca="1" si="715"/>
        <v>GRP</v>
      </c>
      <c r="C5471" t="s">
        <v>6550</v>
      </c>
      <c r="D5471" t="s">
        <v>6611</v>
      </c>
      <c r="E5471">
        <f t="shared" ca="1" si="716"/>
        <v>0</v>
      </c>
      <c r="H5471" t="str">
        <f t="shared" ca="1" si="717"/>
        <v>'360 GRP '!</v>
      </c>
      <c r="I5471">
        <f t="shared" ca="1" si="718"/>
        <v>0</v>
      </c>
      <c r="J5471" t="str">
        <f t="shared" ca="1" si="713"/>
        <v>'360 GRP '!</v>
      </c>
      <c r="K5471">
        <f t="shared" ca="1" si="713"/>
        <v>0</v>
      </c>
      <c r="L5471">
        <f t="shared" ca="1" si="713"/>
        <v>0</v>
      </c>
      <c r="M5471">
        <f t="shared" ca="1" si="713"/>
        <v>0</v>
      </c>
      <c r="N5471">
        <f t="shared" ca="1" si="713"/>
        <v>0</v>
      </c>
      <c r="O5471" t="str">
        <f t="shared" ca="1" si="719"/>
        <v>D:AD</v>
      </c>
      <c r="P5471" t="str">
        <f t="shared" ca="1" si="720"/>
        <v>D10:AD10</v>
      </c>
    </row>
    <row r="5472" spans="1:16">
      <c r="A5472" t="str">
        <f t="shared" si="714"/>
        <v>02</v>
      </c>
      <c r="B5472" t="str">
        <f t="shared" ca="1" si="715"/>
        <v>GRP</v>
      </c>
      <c r="C5472" t="s">
        <v>6550</v>
      </c>
      <c r="D5472" t="s">
        <v>6612</v>
      </c>
      <c r="E5472">
        <f t="shared" ca="1" si="716"/>
        <v>0</v>
      </c>
      <c r="H5472" t="str">
        <f t="shared" ca="1" si="717"/>
        <v>'360 GRP '!</v>
      </c>
      <c r="I5472">
        <f t="shared" ca="1" si="718"/>
        <v>0</v>
      </c>
      <c r="J5472" t="str">
        <f t="shared" ca="1" si="713"/>
        <v>'360 GRP '!</v>
      </c>
      <c r="K5472">
        <f t="shared" ca="1" si="713"/>
        <v>0</v>
      </c>
      <c r="L5472">
        <f t="shared" ca="1" si="713"/>
        <v>0</v>
      </c>
      <c r="M5472">
        <f t="shared" ca="1" si="713"/>
        <v>0</v>
      </c>
      <c r="N5472">
        <f t="shared" ca="1" si="713"/>
        <v>0</v>
      </c>
      <c r="O5472" t="str">
        <f t="shared" ca="1" si="719"/>
        <v>D:AD</v>
      </c>
      <c r="P5472" t="str">
        <f t="shared" ca="1" si="720"/>
        <v>D10:AD10</v>
      </c>
    </row>
    <row r="5473" spans="1:16">
      <c r="A5473" t="str">
        <f t="shared" si="714"/>
        <v>03</v>
      </c>
      <c r="B5473" t="str">
        <f t="shared" ca="1" si="715"/>
        <v>GRP</v>
      </c>
      <c r="C5473" t="s">
        <v>6550</v>
      </c>
      <c r="D5473" t="s">
        <v>6613</v>
      </c>
      <c r="E5473">
        <f t="shared" ca="1" si="716"/>
        <v>0</v>
      </c>
      <c r="H5473" t="str">
        <f t="shared" ca="1" si="717"/>
        <v>'360 GRP '!</v>
      </c>
      <c r="I5473">
        <f t="shared" ca="1" si="718"/>
        <v>0</v>
      </c>
      <c r="J5473" t="str">
        <f t="shared" ref="J5473:N5523" ca="1" si="721">IF(IFERROR(VLOOKUP($C5473,INDIRECT(J$14&amp;"D:D"),1,FALSE),0)&lt;&gt;0,J$14,0)</f>
        <v>'360 GRP '!</v>
      </c>
      <c r="K5473">
        <f t="shared" ca="1" si="721"/>
        <v>0</v>
      </c>
      <c r="L5473">
        <f t="shared" ca="1" si="721"/>
        <v>0</v>
      </c>
      <c r="M5473">
        <f t="shared" ca="1" si="721"/>
        <v>0</v>
      </c>
      <c r="N5473">
        <f t="shared" ca="1" si="721"/>
        <v>0</v>
      </c>
      <c r="O5473" t="str">
        <f t="shared" ca="1" si="719"/>
        <v>D:AD</v>
      </c>
      <c r="P5473" t="str">
        <f t="shared" ca="1" si="720"/>
        <v>D10:AD10</v>
      </c>
    </row>
    <row r="5474" spans="1:16">
      <c r="A5474" t="str">
        <f t="shared" si="714"/>
        <v>04</v>
      </c>
      <c r="B5474" t="str">
        <f t="shared" ca="1" si="715"/>
        <v>GRP</v>
      </c>
      <c r="C5474" t="s">
        <v>6550</v>
      </c>
      <c r="D5474" t="s">
        <v>6614</v>
      </c>
      <c r="E5474">
        <f t="shared" ca="1" si="716"/>
        <v>0</v>
      </c>
      <c r="H5474" t="str">
        <f t="shared" ca="1" si="717"/>
        <v>'360 GRP '!</v>
      </c>
      <c r="I5474">
        <f t="shared" ca="1" si="718"/>
        <v>0</v>
      </c>
      <c r="J5474" t="str">
        <f t="shared" ca="1" si="721"/>
        <v>'360 GRP '!</v>
      </c>
      <c r="K5474">
        <f t="shared" ca="1" si="721"/>
        <v>0</v>
      </c>
      <c r="L5474">
        <f t="shared" ca="1" si="721"/>
        <v>0</v>
      </c>
      <c r="M5474">
        <f t="shared" ca="1" si="721"/>
        <v>0</v>
      </c>
      <c r="N5474">
        <f t="shared" ca="1" si="721"/>
        <v>0</v>
      </c>
      <c r="O5474" t="str">
        <f t="shared" ca="1" si="719"/>
        <v>D:AD</v>
      </c>
      <c r="P5474" t="str">
        <f t="shared" ca="1" si="720"/>
        <v>D10:AD10</v>
      </c>
    </row>
    <row r="5475" spans="1:16">
      <c r="A5475" t="str">
        <f t="shared" si="714"/>
        <v>05</v>
      </c>
      <c r="B5475" t="str">
        <f t="shared" ca="1" si="715"/>
        <v>GRP</v>
      </c>
      <c r="C5475" t="s">
        <v>6550</v>
      </c>
      <c r="D5475" t="s">
        <v>6615</v>
      </c>
      <c r="E5475">
        <f t="shared" ca="1" si="716"/>
        <v>0</v>
      </c>
      <c r="H5475" t="str">
        <f t="shared" ca="1" si="717"/>
        <v>'360 GRP '!</v>
      </c>
      <c r="I5475">
        <f t="shared" ca="1" si="718"/>
        <v>0</v>
      </c>
      <c r="J5475" t="str">
        <f t="shared" ca="1" si="721"/>
        <v>'360 GRP '!</v>
      </c>
      <c r="K5475">
        <f t="shared" ca="1" si="721"/>
        <v>0</v>
      </c>
      <c r="L5475">
        <f t="shared" ca="1" si="721"/>
        <v>0</v>
      </c>
      <c r="M5475">
        <f t="shared" ca="1" si="721"/>
        <v>0</v>
      </c>
      <c r="N5475">
        <f t="shared" ca="1" si="721"/>
        <v>0</v>
      </c>
      <c r="O5475" t="str">
        <f t="shared" ca="1" si="719"/>
        <v>D:AD</v>
      </c>
      <c r="P5475" t="str">
        <f t="shared" ca="1" si="720"/>
        <v>D10:AD10</v>
      </c>
    </row>
    <row r="5476" spans="1:16">
      <c r="A5476" t="str">
        <f t="shared" si="714"/>
        <v>06</v>
      </c>
      <c r="B5476" t="str">
        <f t="shared" ca="1" si="715"/>
        <v>GRP</v>
      </c>
      <c r="C5476" t="s">
        <v>6550</v>
      </c>
      <c r="D5476" t="s">
        <v>6616</v>
      </c>
      <c r="E5476">
        <f t="shared" ca="1" si="716"/>
        <v>0</v>
      </c>
      <c r="H5476" t="str">
        <f t="shared" ca="1" si="717"/>
        <v>'360 GRP '!</v>
      </c>
      <c r="I5476">
        <f t="shared" ca="1" si="718"/>
        <v>0</v>
      </c>
      <c r="J5476" t="str">
        <f t="shared" ca="1" si="721"/>
        <v>'360 GRP '!</v>
      </c>
      <c r="K5476">
        <f t="shared" ca="1" si="721"/>
        <v>0</v>
      </c>
      <c r="L5476">
        <f t="shared" ca="1" si="721"/>
        <v>0</v>
      </c>
      <c r="M5476">
        <f t="shared" ca="1" si="721"/>
        <v>0</v>
      </c>
      <c r="N5476">
        <f t="shared" ca="1" si="721"/>
        <v>0</v>
      </c>
      <c r="O5476" t="str">
        <f t="shared" ca="1" si="719"/>
        <v>D:AD</v>
      </c>
      <c r="P5476" t="str">
        <f t="shared" ca="1" si="720"/>
        <v>D10:AD10</v>
      </c>
    </row>
    <row r="5477" spans="1:16">
      <c r="A5477" t="str">
        <f t="shared" si="714"/>
        <v>07</v>
      </c>
      <c r="B5477" t="str">
        <f t="shared" ca="1" si="715"/>
        <v>GRP</v>
      </c>
      <c r="C5477" t="s">
        <v>6550</v>
      </c>
      <c r="D5477" t="s">
        <v>6617</v>
      </c>
      <c r="E5477">
        <f t="shared" ca="1" si="716"/>
        <v>0</v>
      </c>
      <c r="H5477" t="str">
        <f t="shared" ca="1" si="717"/>
        <v>'360 GRP '!</v>
      </c>
      <c r="I5477">
        <f t="shared" ca="1" si="718"/>
        <v>0</v>
      </c>
      <c r="J5477" t="str">
        <f t="shared" ca="1" si="721"/>
        <v>'360 GRP '!</v>
      </c>
      <c r="K5477">
        <f t="shared" ca="1" si="721"/>
        <v>0</v>
      </c>
      <c r="L5477">
        <f t="shared" ca="1" si="721"/>
        <v>0</v>
      </c>
      <c r="M5477">
        <f t="shared" ca="1" si="721"/>
        <v>0</v>
      </c>
      <c r="N5477">
        <f t="shared" ca="1" si="721"/>
        <v>0</v>
      </c>
      <c r="O5477" t="str">
        <f t="shared" ca="1" si="719"/>
        <v>D:AD</v>
      </c>
      <c r="P5477" t="str">
        <f t="shared" ca="1" si="720"/>
        <v>D10:AD10</v>
      </c>
    </row>
    <row r="5478" spans="1:16">
      <c r="A5478" t="str">
        <f t="shared" si="714"/>
        <v>08</v>
      </c>
      <c r="B5478" t="str">
        <f t="shared" ca="1" si="715"/>
        <v>GRP</v>
      </c>
      <c r="C5478" t="s">
        <v>6550</v>
      </c>
      <c r="D5478" t="s">
        <v>6618</v>
      </c>
      <c r="E5478">
        <f t="shared" ca="1" si="716"/>
        <v>0</v>
      </c>
      <c r="H5478" t="str">
        <f t="shared" ca="1" si="717"/>
        <v>'360 GRP '!</v>
      </c>
      <c r="I5478">
        <f t="shared" ca="1" si="718"/>
        <v>0</v>
      </c>
      <c r="J5478" t="str">
        <f t="shared" ca="1" si="721"/>
        <v>'360 GRP '!</v>
      </c>
      <c r="K5478">
        <f t="shared" ca="1" si="721"/>
        <v>0</v>
      </c>
      <c r="L5478">
        <f t="shared" ca="1" si="721"/>
        <v>0</v>
      </c>
      <c r="M5478">
        <f t="shared" ca="1" si="721"/>
        <v>0</v>
      </c>
      <c r="N5478">
        <f t="shared" ca="1" si="721"/>
        <v>0</v>
      </c>
      <c r="O5478" t="str">
        <f t="shared" ca="1" si="719"/>
        <v>D:AD</v>
      </c>
      <c r="P5478" t="str">
        <f t="shared" ca="1" si="720"/>
        <v>D10:AD10</v>
      </c>
    </row>
    <row r="5479" spans="1:16">
      <c r="A5479" t="str">
        <f t="shared" si="714"/>
        <v>09</v>
      </c>
      <c r="B5479" t="str">
        <f t="shared" ca="1" si="715"/>
        <v>GRP</v>
      </c>
      <c r="C5479" t="s">
        <v>6550</v>
      </c>
      <c r="D5479" t="s">
        <v>6619</v>
      </c>
      <c r="E5479">
        <f t="shared" ca="1" si="716"/>
        <v>0</v>
      </c>
      <c r="H5479" t="str">
        <f t="shared" ca="1" si="717"/>
        <v>'360 GRP '!</v>
      </c>
      <c r="I5479">
        <f t="shared" ca="1" si="718"/>
        <v>0</v>
      </c>
      <c r="J5479" t="str">
        <f t="shared" ca="1" si="721"/>
        <v>'360 GRP '!</v>
      </c>
      <c r="K5479">
        <f t="shared" ca="1" si="721"/>
        <v>0</v>
      </c>
      <c r="L5479">
        <f t="shared" ca="1" si="721"/>
        <v>0</v>
      </c>
      <c r="M5479">
        <f t="shared" ca="1" si="721"/>
        <v>0</v>
      </c>
      <c r="N5479">
        <f t="shared" ca="1" si="721"/>
        <v>0</v>
      </c>
      <c r="O5479" t="str">
        <f t="shared" ca="1" si="719"/>
        <v>D:AD</v>
      </c>
      <c r="P5479" t="str">
        <f t="shared" ca="1" si="720"/>
        <v>D10:AD10</v>
      </c>
    </row>
    <row r="5480" spans="1:16">
      <c r="A5480" t="str">
        <f t="shared" si="714"/>
        <v>10</v>
      </c>
      <c r="B5480" t="str">
        <f t="shared" ca="1" si="715"/>
        <v>GRP</v>
      </c>
      <c r="C5480" t="s">
        <v>6550</v>
      </c>
      <c r="D5480" t="s">
        <v>6620</v>
      </c>
      <c r="E5480">
        <f t="shared" ca="1" si="716"/>
        <v>0</v>
      </c>
      <c r="H5480" t="str">
        <f t="shared" ca="1" si="717"/>
        <v>'360 GRP '!</v>
      </c>
      <c r="I5480">
        <f t="shared" ca="1" si="718"/>
        <v>0</v>
      </c>
      <c r="J5480" t="str">
        <f t="shared" ca="1" si="721"/>
        <v>'360 GRP '!</v>
      </c>
      <c r="K5480">
        <f t="shared" ca="1" si="721"/>
        <v>0</v>
      </c>
      <c r="L5480">
        <f t="shared" ca="1" si="721"/>
        <v>0</v>
      </c>
      <c r="M5480">
        <f t="shared" ca="1" si="721"/>
        <v>0</v>
      </c>
      <c r="N5480">
        <f t="shared" ca="1" si="721"/>
        <v>0</v>
      </c>
      <c r="O5480" t="str">
        <f t="shared" ca="1" si="719"/>
        <v>D:AD</v>
      </c>
      <c r="P5480" t="str">
        <f t="shared" ca="1" si="720"/>
        <v>D10:AD10</v>
      </c>
    </row>
    <row r="5481" spans="1:16">
      <c r="A5481" t="str">
        <f t="shared" si="714"/>
        <v>11</v>
      </c>
      <c r="B5481" t="str">
        <f t="shared" ca="1" si="715"/>
        <v>GRP</v>
      </c>
      <c r="C5481" t="s">
        <v>6550</v>
      </c>
      <c r="D5481" t="s">
        <v>6621</v>
      </c>
      <c r="E5481">
        <f t="shared" ca="1" si="716"/>
        <v>0</v>
      </c>
      <c r="H5481" t="str">
        <f t="shared" ca="1" si="717"/>
        <v>'360 GRP '!</v>
      </c>
      <c r="I5481">
        <f t="shared" ca="1" si="718"/>
        <v>0</v>
      </c>
      <c r="J5481" t="str">
        <f t="shared" ca="1" si="721"/>
        <v>'360 GRP '!</v>
      </c>
      <c r="K5481">
        <f t="shared" ca="1" si="721"/>
        <v>0</v>
      </c>
      <c r="L5481">
        <f t="shared" ca="1" si="721"/>
        <v>0</v>
      </c>
      <c r="M5481">
        <f t="shared" ca="1" si="721"/>
        <v>0</v>
      </c>
      <c r="N5481">
        <f t="shared" ca="1" si="721"/>
        <v>0</v>
      </c>
      <c r="O5481" t="str">
        <f t="shared" ca="1" si="719"/>
        <v>D:AD</v>
      </c>
      <c r="P5481" t="str">
        <f t="shared" ca="1" si="720"/>
        <v>D10:AD10</v>
      </c>
    </row>
    <row r="5482" spans="1:16">
      <c r="A5482" t="str">
        <f t="shared" si="714"/>
        <v>12</v>
      </c>
      <c r="B5482" t="str">
        <f t="shared" ca="1" si="715"/>
        <v>GRP</v>
      </c>
      <c r="C5482" t="s">
        <v>6550</v>
      </c>
      <c r="D5482" t="s">
        <v>6622</v>
      </c>
      <c r="E5482">
        <f t="shared" ca="1" si="716"/>
        <v>0</v>
      </c>
      <c r="H5482" t="str">
        <f t="shared" ca="1" si="717"/>
        <v>'360 GRP '!</v>
      </c>
      <c r="I5482">
        <f t="shared" ca="1" si="718"/>
        <v>0</v>
      </c>
      <c r="J5482" t="str">
        <f t="shared" ca="1" si="721"/>
        <v>'360 GRP '!</v>
      </c>
      <c r="K5482">
        <f t="shared" ca="1" si="721"/>
        <v>0</v>
      </c>
      <c r="L5482">
        <f t="shared" ca="1" si="721"/>
        <v>0</v>
      </c>
      <c r="M5482">
        <f t="shared" ca="1" si="721"/>
        <v>0</v>
      </c>
      <c r="N5482">
        <f t="shared" ca="1" si="721"/>
        <v>0</v>
      </c>
      <c r="O5482" t="str">
        <f t="shared" ca="1" si="719"/>
        <v>D:AD</v>
      </c>
      <c r="P5482" t="str">
        <f t="shared" ca="1" si="720"/>
        <v>D10:AD10</v>
      </c>
    </row>
    <row r="5483" spans="1:16">
      <c r="A5483" t="str">
        <f t="shared" si="714"/>
        <v>13</v>
      </c>
      <c r="B5483" t="str">
        <f t="shared" ca="1" si="715"/>
        <v>GRP</v>
      </c>
      <c r="C5483" t="s">
        <v>6550</v>
      </c>
      <c r="D5483" t="s">
        <v>6623</v>
      </c>
      <c r="E5483">
        <f t="shared" ca="1" si="716"/>
        <v>0</v>
      </c>
      <c r="H5483" t="str">
        <f t="shared" ca="1" si="717"/>
        <v>'360 GRP '!</v>
      </c>
      <c r="I5483">
        <f t="shared" ca="1" si="718"/>
        <v>0</v>
      </c>
      <c r="J5483" t="str">
        <f t="shared" ca="1" si="721"/>
        <v>'360 GRP '!</v>
      </c>
      <c r="K5483">
        <f t="shared" ca="1" si="721"/>
        <v>0</v>
      </c>
      <c r="L5483">
        <f t="shared" ca="1" si="721"/>
        <v>0</v>
      </c>
      <c r="M5483">
        <f t="shared" ca="1" si="721"/>
        <v>0</v>
      </c>
      <c r="N5483">
        <f t="shared" ca="1" si="721"/>
        <v>0</v>
      </c>
      <c r="O5483" t="str">
        <f t="shared" ca="1" si="719"/>
        <v>D:AD</v>
      </c>
      <c r="P5483" t="str">
        <f t="shared" ca="1" si="720"/>
        <v>D10:AD10</v>
      </c>
    </row>
    <row r="5484" spans="1:16">
      <c r="A5484" t="str">
        <f t="shared" si="714"/>
        <v>100</v>
      </c>
      <c r="B5484" t="str">
        <f t="shared" ca="1" si="715"/>
        <v>GRP</v>
      </c>
      <c r="C5484" t="s">
        <v>6550</v>
      </c>
      <c r="D5484" t="s">
        <v>6624</v>
      </c>
      <c r="E5484">
        <f t="shared" ca="1" si="716"/>
        <v>0</v>
      </c>
      <c r="H5484" t="str">
        <f t="shared" ca="1" si="717"/>
        <v>'360 GRP '!</v>
      </c>
      <c r="I5484">
        <f t="shared" ca="1" si="718"/>
        <v>0</v>
      </c>
      <c r="J5484" t="str">
        <f t="shared" ca="1" si="721"/>
        <v>'360 GRP '!</v>
      </c>
      <c r="K5484">
        <f t="shared" ca="1" si="721"/>
        <v>0</v>
      </c>
      <c r="L5484">
        <f t="shared" ca="1" si="721"/>
        <v>0</v>
      </c>
      <c r="M5484">
        <f t="shared" ca="1" si="721"/>
        <v>0</v>
      </c>
      <c r="N5484">
        <f t="shared" ca="1" si="721"/>
        <v>0</v>
      </c>
      <c r="O5484" t="str">
        <f t="shared" ca="1" si="719"/>
        <v>D:AD</v>
      </c>
      <c r="P5484" t="str">
        <f t="shared" ca="1" si="720"/>
        <v>D10:AD10</v>
      </c>
    </row>
    <row r="5485" spans="1:16">
      <c r="A5485" t="str">
        <f t="shared" si="714"/>
        <v>99</v>
      </c>
      <c r="B5485" t="str">
        <f t="shared" ca="1" si="715"/>
        <v>GRP</v>
      </c>
      <c r="C5485" t="s">
        <v>6550</v>
      </c>
      <c r="D5485" t="s">
        <v>6625</v>
      </c>
      <c r="E5485">
        <f t="shared" ca="1" si="716"/>
        <v>0</v>
      </c>
      <c r="H5485" t="str">
        <f t="shared" ca="1" si="717"/>
        <v>'360 GRP '!</v>
      </c>
      <c r="I5485">
        <f t="shared" ca="1" si="718"/>
        <v>0</v>
      </c>
      <c r="J5485" t="str">
        <f t="shared" ca="1" si="721"/>
        <v>'360 GRP '!</v>
      </c>
      <c r="K5485">
        <f t="shared" ca="1" si="721"/>
        <v>0</v>
      </c>
      <c r="L5485">
        <f t="shared" ca="1" si="721"/>
        <v>0</v>
      </c>
      <c r="M5485">
        <f t="shared" ca="1" si="721"/>
        <v>0</v>
      </c>
      <c r="N5485">
        <f t="shared" ca="1" si="721"/>
        <v>0</v>
      </c>
      <c r="O5485" t="str">
        <f t="shared" ca="1" si="719"/>
        <v>D:AD</v>
      </c>
      <c r="P5485" t="str">
        <f t="shared" ca="1" si="720"/>
        <v>D10:AD10</v>
      </c>
    </row>
    <row r="5486" spans="1:16">
      <c r="A5486" t="str">
        <f t="shared" si="714"/>
        <v>15</v>
      </c>
      <c r="B5486" t="str">
        <f t="shared" ca="1" si="715"/>
        <v>GRP</v>
      </c>
      <c r="C5486" t="s">
        <v>6550</v>
      </c>
      <c r="D5486" t="s">
        <v>6626</v>
      </c>
      <c r="E5486">
        <f t="shared" ca="1" si="716"/>
        <v>0</v>
      </c>
      <c r="H5486" t="str">
        <f t="shared" ca="1" si="717"/>
        <v>'360 GRP '!</v>
      </c>
      <c r="I5486">
        <f t="shared" ca="1" si="718"/>
        <v>0</v>
      </c>
      <c r="J5486" t="str">
        <f t="shared" ca="1" si="721"/>
        <v>'360 GRP '!</v>
      </c>
      <c r="K5486">
        <f t="shared" ca="1" si="721"/>
        <v>0</v>
      </c>
      <c r="L5486">
        <f t="shared" ca="1" si="721"/>
        <v>0</v>
      </c>
      <c r="M5486">
        <f t="shared" ca="1" si="721"/>
        <v>0</v>
      </c>
      <c r="N5486">
        <f t="shared" ca="1" si="721"/>
        <v>0</v>
      </c>
      <c r="O5486" t="str">
        <f t="shared" ca="1" si="719"/>
        <v>D:AD</v>
      </c>
      <c r="P5486" t="str">
        <f t="shared" ca="1" si="720"/>
        <v>D10:AD10</v>
      </c>
    </row>
    <row r="5487" spans="1:16">
      <c r="A5487" t="str">
        <f t="shared" si="714"/>
        <v>01</v>
      </c>
      <c r="B5487" t="str">
        <f t="shared" ca="1" si="715"/>
        <v>GRP</v>
      </c>
      <c r="C5487" t="s">
        <v>6551</v>
      </c>
      <c r="D5487" t="s">
        <v>6627</v>
      </c>
      <c r="E5487">
        <f t="shared" ca="1" si="716"/>
        <v>0</v>
      </c>
      <c r="H5487" t="str">
        <f t="shared" ca="1" si="717"/>
        <v>'360 GRP '!</v>
      </c>
      <c r="I5487">
        <f t="shared" ca="1" si="718"/>
        <v>0</v>
      </c>
      <c r="J5487" t="str">
        <f t="shared" ca="1" si="721"/>
        <v>'360 GRP '!</v>
      </c>
      <c r="K5487">
        <f t="shared" ca="1" si="721"/>
        <v>0</v>
      </c>
      <c r="L5487">
        <f t="shared" ca="1" si="721"/>
        <v>0</v>
      </c>
      <c r="M5487">
        <f t="shared" ca="1" si="721"/>
        <v>0</v>
      </c>
      <c r="N5487">
        <f t="shared" ca="1" si="721"/>
        <v>0</v>
      </c>
      <c r="O5487" t="str">
        <f t="shared" ca="1" si="719"/>
        <v>D:AD</v>
      </c>
      <c r="P5487" t="str">
        <f t="shared" ca="1" si="720"/>
        <v>D10:AD10</v>
      </c>
    </row>
    <row r="5488" spans="1:16">
      <c r="A5488" t="str">
        <f t="shared" si="714"/>
        <v>02</v>
      </c>
      <c r="B5488" t="str">
        <f t="shared" ca="1" si="715"/>
        <v>GRP</v>
      </c>
      <c r="C5488" t="s">
        <v>6551</v>
      </c>
      <c r="D5488" t="s">
        <v>6628</v>
      </c>
      <c r="E5488">
        <f t="shared" ca="1" si="716"/>
        <v>0</v>
      </c>
      <c r="H5488" t="str">
        <f t="shared" ca="1" si="717"/>
        <v>'360 GRP '!</v>
      </c>
      <c r="I5488">
        <f t="shared" ca="1" si="718"/>
        <v>0</v>
      </c>
      <c r="J5488" t="str">
        <f t="shared" ca="1" si="721"/>
        <v>'360 GRP '!</v>
      </c>
      <c r="K5488">
        <f t="shared" ca="1" si="721"/>
        <v>0</v>
      </c>
      <c r="L5488">
        <f t="shared" ca="1" si="721"/>
        <v>0</v>
      </c>
      <c r="M5488">
        <f t="shared" ca="1" si="721"/>
        <v>0</v>
      </c>
      <c r="N5488">
        <f t="shared" ca="1" si="721"/>
        <v>0</v>
      </c>
      <c r="O5488" t="str">
        <f t="shared" ca="1" si="719"/>
        <v>D:AD</v>
      </c>
      <c r="P5488" t="str">
        <f t="shared" ca="1" si="720"/>
        <v>D10:AD10</v>
      </c>
    </row>
    <row r="5489" spans="1:16">
      <c r="A5489" t="str">
        <f t="shared" si="714"/>
        <v>03</v>
      </c>
      <c r="B5489" t="str">
        <f t="shared" ca="1" si="715"/>
        <v>GRP</v>
      </c>
      <c r="C5489" t="s">
        <v>6551</v>
      </c>
      <c r="D5489" t="s">
        <v>6629</v>
      </c>
      <c r="E5489">
        <f t="shared" ca="1" si="716"/>
        <v>0</v>
      </c>
      <c r="H5489" t="str">
        <f t="shared" ca="1" si="717"/>
        <v>'360 GRP '!</v>
      </c>
      <c r="I5489">
        <f t="shared" ca="1" si="718"/>
        <v>0</v>
      </c>
      <c r="J5489" t="str">
        <f t="shared" ca="1" si="721"/>
        <v>'360 GRP '!</v>
      </c>
      <c r="K5489">
        <f t="shared" ca="1" si="721"/>
        <v>0</v>
      </c>
      <c r="L5489">
        <f t="shared" ca="1" si="721"/>
        <v>0</v>
      </c>
      <c r="M5489">
        <f t="shared" ca="1" si="721"/>
        <v>0</v>
      </c>
      <c r="N5489">
        <f t="shared" ca="1" si="721"/>
        <v>0</v>
      </c>
      <c r="O5489" t="str">
        <f t="shared" ca="1" si="719"/>
        <v>D:AD</v>
      </c>
      <c r="P5489" t="str">
        <f t="shared" ca="1" si="720"/>
        <v>D10:AD10</v>
      </c>
    </row>
    <row r="5490" spans="1:16">
      <c r="A5490" t="str">
        <f t="shared" si="714"/>
        <v>04</v>
      </c>
      <c r="B5490" t="str">
        <f t="shared" ca="1" si="715"/>
        <v>GRP</v>
      </c>
      <c r="C5490" t="s">
        <v>6551</v>
      </c>
      <c r="D5490" t="s">
        <v>6630</v>
      </c>
      <c r="E5490">
        <f t="shared" ca="1" si="716"/>
        <v>0</v>
      </c>
      <c r="H5490" t="str">
        <f t="shared" ca="1" si="717"/>
        <v>'360 GRP '!</v>
      </c>
      <c r="I5490">
        <f t="shared" ca="1" si="718"/>
        <v>0</v>
      </c>
      <c r="J5490" t="str">
        <f t="shared" ca="1" si="721"/>
        <v>'360 GRP '!</v>
      </c>
      <c r="K5490">
        <f t="shared" ca="1" si="721"/>
        <v>0</v>
      </c>
      <c r="L5490">
        <f t="shared" ca="1" si="721"/>
        <v>0</v>
      </c>
      <c r="M5490">
        <f t="shared" ca="1" si="721"/>
        <v>0</v>
      </c>
      <c r="N5490">
        <f t="shared" ca="1" si="721"/>
        <v>0</v>
      </c>
      <c r="O5490" t="str">
        <f t="shared" ca="1" si="719"/>
        <v>D:AD</v>
      </c>
      <c r="P5490" t="str">
        <f t="shared" ca="1" si="720"/>
        <v>D10:AD10</v>
      </c>
    </row>
    <row r="5491" spans="1:16">
      <c r="A5491" t="str">
        <f t="shared" si="714"/>
        <v>05</v>
      </c>
      <c r="B5491" t="str">
        <f t="shared" ca="1" si="715"/>
        <v>GRP</v>
      </c>
      <c r="C5491" t="s">
        <v>6551</v>
      </c>
      <c r="D5491" t="s">
        <v>6631</v>
      </c>
      <c r="E5491">
        <f t="shared" ca="1" si="716"/>
        <v>0</v>
      </c>
      <c r="H5491" t="str">
        <f t="shared" ca="1" si="717"/>
        <v>'360 GRP '!</v>
      </c>
      <c r="I5491">
        <f t="shared" ca="1" si="718"/>
        <v>0</v>
      </c>
      <c r="J5491" t="str">
        <f t="shared" ca="1" si="721"/>
        <v>'360 GRP '!</v>
      </c>
      <c r="K5491">
        <f t="shared" ca="1" si="721"/>
        <v>0</v>
      </c>
      <c r="L5491">
        <f t="shared" ca="1" si="721"/>
        <v>0</v>
      </c>
      <c r="M5491">
        <f t="shared" ca="1" si="721"/>
        <v>0</v>
      </c>
      <c r="N5491">
        <f t="shared" ca="1" si="721"/>
        <v>0</v>
      </c>
      <c r="O5491" t="str">
        <f t="shared" ca="1" si="719"/>
        <v>D:AD</v>
      </c>
      <c r="P5491" t="str">
        <f t="shared" ca="1" si="720"/>
        <v>D10:AD10</v>
      </c>
    </row>
    <row r="5492" spans="1:16">
      <c r="A5492" t="str">
        <f t="shared" si="714"/>
        <v>06</v>
      </c>
      <c r="B5492" t="str">
        <f t="shared" ca="1" si="715"/>
        <v>GRP</v>
      </c>
      <c r="C5492" t="s">
        <v>6551</v>
      </c>
      <c r="D5492" t="s">
        <v>6632</v>
      </c>
      <c r="E5492">
        <f t="shared" ca="1" si="716"/>
        <v>0</v>
      </c>
      <c r="H5492" t="str">
        <f t="shared" ca="1" si="717"/>
        <v>'360 GRP '!</v>
      </c>
      <c r="I5492">
        <f t="shared" ca="1" si="718"/>
        <v>0</v>
      </c>
      <c r="J5492" t="str">
        <f t="shared" ca="1" si="721"/>
        <v>'360 GRP '!</v>
      </c>
      <c r="K5492">
        <f t="shared" ca="1" si="721"/>
        <v>0</v>
      </c>
      <c r="L5492">
        <f t="shared" ca="1" si="721"/>
        <v>0</v>
      </c>
      <c r="M5492">
        <f t="shared" ca="1" si="721"/>
        <v>0</v>
      </c>
      <c r="N5492">
        <f t="shared" ca="1" si="721"/>
        <v>0</v>
      </c>
      <c r="O5492" t="str">
        <f t="shared" ca="1" si="719"/>
        <v>D:AD</v>
      </c>
      <c r="P5492" t="str">
        <f t="shared" ca="1" si="720"/>
        <v>D10:AD10</v>
      </c>
    </row>
    <row r="5493" spans="1:16">
      <c r="A5493" t="str">
        <f t="shared" si="714"/>
        <v>07</v>
      </c>
      <c r="B5493" t="str">
        <f t="shared" ca="1" si="715"/>
        <v>GRP</v>
      </c>
      <c r="C5493" t="s">
        <v>6551</v>
      </c>
      <c r="D5493" t="s">
        <v>6633</v>
      </c>
      <c r="E5493">
        <f t="shared" ca="1" si="716"/>
        <v>0</v>
      </c>
      <c r="H5493" t="str">
        <f t="shared" ca="1" si="717"/>
        <v>'360 GRP '!</v>
      </c>
      <c r="I5493">
        <f t="shared" ca="1" si="718"/>
        <v>0</v>
      </c>
      <c r="J5493" t="str">
        <f t="shared" ca="1" si="721"/>
        <v>'360 GRP '!</v>
      </c>
      <c r="K5493">
        <f t="shared" ca="1" si="721"/>
        <v>0</v>
      </c>
      <c r="L5493">
        <f t="shared" ca="1" si="721"/>
        <v>0</v>
      </c>
      <c r="M5493">
        <f t="shared" ca="1" si="721"/>
        <v>0</v>
      </c>
      <c r="N5493">
        <f t="shared" ca="1" si="721"/>
        <v>0</v>
      </c>
      <c r="O5493" t="str">
        <f t="shared" ca="1" si="719"/>
        <v>D:AD</v>
      </c>
      <c r="P5493" t="str">
        <f t="shared" ca="1" si="720"/>
        <v>D10:AD10</v>
      </c>
    </row>
    <row r="5494" spans="1:16">
      <c r="A5494" t="str">
        <f t="shared" si="714"/>
        <v>08</v>
      </c>
      <c r="B5494" t="str">
        <f t="shared" ca="1" si="715"/>
        <v>GRP</v>
      </c>
      <c r="C5494" t="s">
        <v>6551</v>
      </c>
      <c r="D5494" t="s">
        <v>6634</v>
      </c>
      <c r="E5494">
        <f t="shared" ca="1" si="716"/>
        <v>0</v>
      </c>
      <c r="H5494" t="str">
        <f t="shared" ca="1" si="717"/>
        <v>'360 GRP '!</v>
      </c>
      <c r="I5494">
        <f t="shared" ca="1" si="718"/>
        <v>0</v>
      </c>
      <c r="J5494" t="str">
        <f t="shared" ca="1" si="721"/>
        <v>'360 GRP '!</v>
      </c>
      <c r="K5494">
        <f t="shared" ca="1" si="721"/>
        <v>0</v>
      </c>
      <c r="L5494">
        <f t="shared" ca="1" si="721"/>
        <v>0</v>
      </c>
      <c r="M5494">
        <f t="shared" ca="1" si="721"/>
        <v>0</v>
      </c>
      <c r="N5494">
        <f t="shared" ca="1" si="721"/>
        <v>0</v>
      </c>
      <c r="O5494" t="str">
        <f t="shared" ca="1" si="719"/>
        <v>D:AD</v>
      </c>
      <c r="P5494" t="str">
        <f t="shared" ca="1" si="720"/>
        <v>D10:AD10</v>
      </c>
    </row>
    <row r="5495" spans="1:16">
      <c r="A5495" t="str">
        <f t="shared" si="714"/>
        <v>09</v>
      </c>
      <c r="B5495" t="str">
        <f t="shared" ca="1" si="715"/>
        <v>GRP</v>
      </c>
      <c r="C5495" t="s">
        <v>6551</v>
      </c>
      <c r="D5495" t="s">
        <v>6635</v>
      </c>
      <c r="E5495">
        <f t="shared" ca="1" si="716"/>
        <v>0</v>
      </c>
      <c r="H5495" t="str">
        <f t="shared" ca="1" si="717"/>
        <v>'360 GRP '!</v>
      </c>
      <c r="I5495">
        <f t="shared" ca="1" si="718"/>
        <v>0</v>
      </c>
      <c r="J5495" t="str">
        <f t="shared" ca="1" si="721"/>
        <v>'360 GRP '!</v>
      </c>
      <c r="K5495">
        <f t="shared" ca="1" si="721"/>
        <v>0</v>
      </c>
      <c r="L5495">
        <f t="shared" ca="1" si="721"/>
        <v>0</v>
      </c>
      <c r="M5495">
        <f t="shared" ca="1" si="721"/>
        <v>0</v>
      </c>
      <c r="N5495">
        <f t="shared" ca="1" si="721"/>
        <v>0</v>
      </c>
      <c r="O5495" t="str">
        <f t="shared" ca="1" si="719"/>
        <v>D:AD</v>
      </c>
      <c r="P5495" t="str">
        <f t="shared" ca="1" si="720"/>
        <v>D10:AD10</v>
      </c>
    </row>
    <row r="5496" spans="1:16">
      <c r="A5496" t="str">
        <f t="shared" si="714"/>
        <v>10</v>
      </c>
      <c r="B5496" t="str">
        <f t="shared" ca="1" si="715"/>
        <v>GRP</v>
      </c>
      <c r="C5496" t="s">
        <v>6551</v>
      </c>
      <c r="D5496" t="s">
        <v>6636</v>
      </c>
      <c r="E5496">
        <f t="shared" ca="1" si="716"/>
        <v>0</v>
      </c>
      <c r="H5496" t="str">
        <f t="shared" ca="1" si="717"/>
        <v>'360 GRP '!</v>
      </c>
      <c r="I5496">
        <f t="shared" ca="1" si="718"/>
        <v>0</v>
      </c>
      <c r="J5496" t="str">
        <f t="shared" ca="1" si="721"/>
        <v>'360 GRP '!</v>
      </c>
      <c r="K5496">
        <f t="shared" ca="1" si="721"/>
        <v>0</v>
      </c>
      <c r="L5496">
        <f t="shared" ca="1" si="721"/>
        <v>0</v>
      </c>
      <c r="M5496">
        <f t="shared" ca="1" si="721"/>
        <v>0</v>
      </c>
      <c r="N5496">
        <f t="shared" ca="1" si="721"/>
        <v>0</v>
      </c>
      <c r="O5496" t="str">
        <f t="shared" ca="1" si="719"/>
        <v>D:AD</v>
      </c>
      <c r="P5496" t="str">
        <f t="shared" ca="1" si="720"/>
        <v>D10:AD10</v>
      </c>
    </row>
    <row r="5497" spans="1:16">
      <c r="A5497" t="str">
        <f t="shared" ref="A5497:A5560" si="722">MID(D5497,LEN(C5497)+2,LEN(D5497)-LEN(C5497))</f>
        <v>11</v>
      </c>
      <c r="B5497" t="str">
        <f t="shared" ref="B5497:B5560" ca="1" si="723">VLOOKUP(H5497,$A$1:$K$6,11,FALSE)</f>
        <v>GRP</v>
      </c>
      <c r="C5497" t="s">
        <v>6551</v>
      </c>
      <c r="D5497" t="s">
        <v>6637</v>
      </c>
      <c r="E5497">
        <f t="shared" ca="1" si="716"/>
        <v>0</v>
      </c>
      <c r="H5497" t="str">
        <f t="shared" ca="1" si="717"/>
        <v>'360 GRP '!</v>
      </c>
      <c r="I5497">
        <f t="shared" ca="1" si="718"/>
        <v>0</v>
      </c>
      <c r="J5497" t="str">
        <f t="shared" ca="1" si="721"/>
        <v>'360 GRP '!</v>
      </c>
      <c r="K5497">
        <f t="shared" ca="1" si="721"/>
        <v>0</v>
      </c>
      <c r="L5497">
        <f t="shared" ca="1" si="721"/>
        <v>0</v>
      </c>
      <c r="M5497">
        <f t="shared" ca="1" si="721"/>
        <v>0</v>
      </c>
      <c r="N5497">
        <f t="shared" ca="1" si="721"/>
        <v>0</v>
      </c>
      <c r="O5497" t="str">
        <f t="shared" ca="1" si="719"/>
        <v>D:AD</v>
      </c>
      <c r="P5497" t="str">
        <f t="shared" ca="1" si="720"/>
        <v>D10:AD10</v>
      </c>
    </row>
    <row r="5498" spans="1:16">
      <c r="A5498" t="str">
        <f t="shared" si="722"/>
        <v>12</v>
      </c>
      <c r="B5498" t="str">
        <f t="shared" ca="1" si="723"/>
        <v>GRP</v>
      </c>
      <c r="C5498" t="s">
        <v>6551</v>
      </c>
      <c r="D5498" t="s">
        <v>6638</v>
      </c>
      <c r="E5498">
        <f t="shared" ref="E5498:E5561" ca="1" si="724">IFERROR(VLOOKUP(C5498,INDIRECT($H5498&amp;$O5498),MATCH($A5498,INDIRECT($H5498&amp;$P5498),0),FALSE),0)</f>
        <v>0</v>
      </c>
      <c r="H5498" t="str">
        <f t="shared" ref="H5498:H5561" ca="1" si="725">IF(I5498&lt;&gt;0,I5498,IF(J5498&lt;&gt;0,J5498,IF(K5498&lt;&gt;0,K5498,IF(L5498&lt;&gt;0,L5498,IF(M5498&lt;&gt;0,M5498,N5498)))))</f>
        <v>'360 GRP '!</v>
      </c>
      <c r="I5498">
        <f t="shared" ref="I5498:I5561" ca="1" si="726">IF(IFERROR(VLOOKUP(C5498,INDIRECT($I$14&amp;"D:D"),1,FALSE),0)&lt;&gt;0,I$14,0)</f>
        <v>0</v>
      </c>
      <c r="J5498" t="str">
        <f t="shared" ca="1" si="721"/>
        <v>'360 GRP '!</v>
      </c>
      <c r="K5498">
        <f t="shared" ca="1" si="721"/>
        <v>0</v>
      </c>
      <c r="L5498">
        <f t="shared" ca="1" si="721"/>
        <v>0</v>
      </c>
      <c r="M5498">
        <f t="shared" ca="1" si="721"/>
        <v>0</v>
      </c>
      <c r="N5498">
        <f t="shared" ca="1" si="721"/>
        <v>0</v>
      </c>
      <c r="O5498" t="str">
        <f t="shared" ca="1" si="719"/>
        <v>D:AD</v>
      </c>
      <c r="P5498" t="str">
        <f t="shared" ca="1" si="720"/>
        <v>D10:AD10</v>
      </c>
    </row>
    <row r="5499" spans="1:16">
      <c r="A5499" t="str">
        <f t="shared" si="722"/>
        <v>13</v>
      </c>
      <c r="B5499" t="str">
        <f t="shared" ca="1" si="723"/>
        <v>GRP</v>
      </c>
      <c r="C5499" t="s">
        <v>6551</v>
      </c>
      <c r="D5499" t="s">
        <v>6639</v>
      </c>
      <c r="E5499">
        <f t="shared" ca="1" si="724"/>
        <v>0</v>
      </c>
      <c r="H5499" t="str">
        <f t="shared" ca="1" si="725"/>
        <v>'360 GRP '!</v>
      </c>
      <c r="I5499">
        <f t="shared" ca="1" si="726"/>
        <v>0</v>
      </c>
      <c r="J5499" t="str">
        <f t="shared" ca="1" si="721"/>
        <v>'360 GRP '!</v>
      </c>
      <c r="K5499">
        <f t="shared" ca="1" si="721"/>
        <v>0</v>
      </c>
      <c r="L5499">
        <f t="shared" ca="1" si="721"/>
        <v>0</v>
      </c>
      <c r="M5499">
        <f t="shared" ca="1" si="721"/>
        <v>0</v>
      </c>
      <c r="N5499">
        <f t="shared" ca="1" si="721"/>
        <v>0</v>
      </c>
      <c r="O5499" t="str">
        <f t="shared" ca="1" si="719"/>
        <v>D:AD</v>
      </c>
      <c r="P5499" t="str">
        <f t="shared" ca="1" si="720"/>
        <v>D10:AD10</v>
      </c>
    </row>
    <row r="5500" spans="1:16">
      <c r="A5500" t="str">
        <f t="shared" si="722"/>
        <v>100</v>
      </c>
      <c r="B5500" t="str">
        <f t="shared" ca="1" si="723"/>
        <v>GRP</v>
      </c>
      <c r="C5500" t="s">
        <v>6551</v>
      </c>
      <c r="D5500" t="s">
        <v>6640</v>
      </c>
      <c r="E5500">
        <f t="shared" ca="1" si="724"/>
        <v>0</v>
      </c>
      <c r="H5500" t="str">
        <f t="shared" ca="1" si="725"/>
        <v>'360 GRP '!</v>
      </c>
      <c r="I5500">
        <f t="shared" ca="1" si="726"/>
        <v>0</v>
      </c>
      <c r="J5500" t="str">
        <f t="shared" ca="1" si="721"/>
        <v>'360 GRP '!</v>
      </c>
      <c r="K5500">
        <f t="shared" ca="1" si="721"/>
        <v>0</v>
      </c>
      <c r="L5500">
        <f t="shared" ca="1" si="721"/>
        <v>0</v>
      </c>
      <c r="M5500">
        <f t="shared" ca="1" si="721"/>
        <v>0</v>
      </c>
      <c r="N5500">
        <f t="shared" ca="1" si="721"/>
        <v>0</v>
      </c>
      <c r="O5500" t="str">
        <f t="shared" ca="1" si="719"/>
        <v>D:AD</v>
      </c>
      <c r="P5500" t="str">
        <f t="shared" ca="1" si="720"/>
        <v>D10:AD10</v>
      </c>
    </row>
    <row r="5501" spans="1:16">
      <c r="A5501" t="str">
        <f t="shared" si="722"/>
        <v>99</v>
      </c>
      <c r="B5501" t="str">
        <f t="shared" ca="1" si="723"/>
        <v>GRP</v>
      </c>
      <c r="C5501" t="s">
        <v>6551</v>
      </c>
      <c r="D5501" t="s">
        <v>6641</v>
      </c>
      <c r="E5501">
        <f t="shared" ca="1" si="724"/>
        <v>0</v>
      </c>
      <c r="H5501" t="str">
        <f t="shared" ca="1" si="725"/>
        <v>'360 GRP '!</v>
      </c>
      <c r="I5501">
        <f t="shared" ca="1" si="726"/>
        <v>0</v>
      </c>
      <c r="J5501" t="str">
        <f t="shared" ca="1" si="721"/>
        <v>'360 GRP '!</v>
      </c>
      <c r="K5501">
        <f t="shared" ca="1" si="721"/>
        <v>0</v>
      </c>
      <c r="L5501">
        <f t="shared" ca="1" si="721"/>
        <v>0</v>
      </c>
      <c r="M5501">
        <f t="shared" ca="1" si="721"/>
        <v>0</v>
      </c>
      <c r="N5501">
        <f t="shared" ca="1" si="721"/>
        <v>0</v>
      </c>
      <c r="O5501" t="str">
        <f t="shared" ca="1" si="719"/>
        <v>D:AD</v>
      </c>
      <c r="P5501" t="str">
        <f t="shared" ca="1" si="720"/>
        <v>D10:AD10</v>
      </c>
    </row>
    <row r="5502" spans="1:16">
      <c r="A5502" t="str">
        <f t="shared" si="722"/>
        <v>15</v>
      </c>
      <c r="B5502" t="str">
        <f t="shared" ca="1" si="723"/>
        <v>GRP</v>
      </c>
      <c r="C5502" t="s">
        <v>6551</v>
      </c>
      <c r="D5502" t="s">
        <v>6642</v>
      </c>
      <c r="E5502">
        <f t="shared" ca="1" si="724"/>
        <v>0</v>
      </c>
      <c r="H5502" t="str">
        <f t="shared" ca="1" si="725"/>
        <v>'360 GRP '!</v>
      </c>
      <c r="I5502">
        <f t="shared" ca="1" si="726"/>
        <v>0</v>
      </c>
      <c r="J5502" t="str">
        <f t="shared" ca="1" si="721"/>
        <v>'360 GRP '!</v>
      </c>
      <c r="K5502">
        <f t="shared" ca="1" si="721"/>
        <v>0</v>
      </c>
      <c r="L5502">
        <f t="shared" ca="1" si="721"/>
        <v>0</v>
      </c>
      <c r="M5502">
        <f t="shared" ca="1" si="721"/>
        <v>0</v>
      </c>
      <c r="N5502">
        <f t="shared" ca="1" si="721"/>
        <v>0</v>
      </c>
      <c r="O5502" t="str">
        <f t="shared" ca="1" si="719"/>
        <v>D:AD</v>
      </c>
      <c r="P5502" t="str">
        <f t="shared" ca="1" si="720"/>
        <v>D10:AD10</v>
      </c>
    </row>
    <row r="5503" spans="1:16">
      <c r="A5503" t="str">
        <f t="shared" si="722"/>
        <v>01</v>
      </c>
      <c r="B5503" t="str">
        <f t="shared" ca="1" si="723"/>
        <v>GRP</v>
      </c>
      <c r="C5503" t="s">
        <v>6553</v>
      </c>
      <c r="D5503" t="s">
        <v>6643</v>
      </c>
      <c r="E5503">
        <f t="shared" ca="1" si="724"/>
        <v>0</v>
      </c>
      <c r="H5503" t="str">
        <f t="shared" ca="1" si="725"/>
        <v>'360 GRP '!</v>
      </c>
      <c r="I5503">
        <f t="shared" ca="1" si="726"/>
        <v>0</v>
      </c>
      <c r="J5503" t="str">
        <f t="shared" ca="1" si="721"/>
        <v>'360 GRP '!</v>
      </c>
      <c r="K5503">
        <f t="shared" ca="1" si="721"/>
        <v>0</v>
      </c>
      <c r="L5503">
        <f t="shared" ca="1" si="721"/>
        <v>0</v>
      </c>
      <c r="M5503">
        <f t="shared" ca="1" si="721"/>
        <v>0</v>
      </c>
      <c r="N5503">
        <f t="shared" ca="1" si="721"/>
        <v>0</v>
      </c>
      <c r="O5503" t="str">
        <f t="shared" ca="1" si="719"/>
        <v>D:AD</v>
      </c>
      <c r="P5503" t="str">
        <f t="shared" ca="1" si="720"/>
        <v>D10:AD10</v>
      </c>
    </row>
    <row r="5504" spans="1:16">
      <c r="A5504" t="str">
        <f t="shared" si="722"/>
        <v>02</v>
      </c>
      <c r="B5504" t="str">
        <f t="shared" ca="1" si="723"/>
        <v>GRP</v>
      </c>
      <c r="C5504" t="s">
        <v>6553</v>
      </c>
      <c r="D5504" t="s">
        <v>6644</v>
      </c>
      <c r="E5504">
        <f t="shared" ca="1" si="724"/>
        <v>0</v>
      </c>
      <c r="H5504" t="str">
        <f t="shared" ca="1" si="725"/>
        <v>'360 GRP '!</v>
      </c>
      <c r="I5504">
        <f t="shared" ca="1" si="726"/>
        <v>0</v>
      </c>
      <c r="J5504" t="str">
        <f t="shared" ca="1" si="721"/>
        <v>'360 GRP '!</v>
      </c>
      <c r="K5504">
        <f t="shared" ca="1" si="721"/>
        <v>0</v>
      </c>
      <c r="L5504">
        <f t="shared" ca="1" si="721"/>
        <v>0</v>
      </c>
      <c r="M5504">
        <f t="shared" ca="1" si="721"/>
        <v>0</v>
      </c>
      <c r="N5504">
        <f t="shared" ca="1" si="721"/>
        <v>0</v>
      </c>
      <c r="O5504" t="str">
        <f t="shared" ca="1" si="719"/>
        <v>D:AD</v>
      </c>
      <c r="P5504" t="str">
        <f t="shared" ca="1" si="720"/>
        <v>D10:AD10</v>
      </c>
    </row>
    <row r="5505" spans="1:16">
      <c r="A5505" t="str">
        <f t="shared" si="722"/>
        <v>03</v>
      </c>
      <c r="B5505" t="str">
        <f t="shared" ca="1" si="723"/>
        <v>GRP</v>
      </c>
      <c r="C5505" t="s">
        <v>6553</v>
      </c>
      <c r="D5505" t="s">
        <v>6645</v>
      </c>
      <c r="E5505">
        <f t="shared" ca="1" si="724"/>
        <v>0</v>
      </c>
      <c r="H5505" t="str">
        <f t="shared" ca="1" si="725"/>
        <v>'360 GRP '!</v>
      </c>
      <c r="I5505">
        <f t="shared" ca="1" si="726"/>
        <v>0</v>
      </c>
      <c r="J5505" t="str">
        <f t="shared" ca="1" si="721"/>
        <v>'360 GRP '!</v>
      </c>
      <c r="K5505">
        <f t="shared" ca="1" si="721"/>
        <v>0</v>
      </c>
      <c r="L5505">
        <f t="shared" ca="1" si="721"/>
        <v>0</v>
      </c>
      <c r="M5505">
        <f t="shared" ca="1" si="721"/>
        <v>0</v>
      </c>
      <c r="N5505">
        <f t="shared" ca="1" si="721"/>
        <v>0</v>
      </c>
      <c r="O5505" t="str">
        <f t="shared" ca="1" si="719"/>
        <v>D:AD</v>
      </c>
      <c r="P5505" t="str">
        <f t="shared" ca="1" si="720"/>
        <v>D10:AD10</v>
      </c>
    </row>
    <row r="5506" spans="1:16">
      <c r="A5506" t="str">
        <f t="shared" si="722"/>
        <v>04</v>
      </c>
      <c r="B5506" t="str">
        <f t="shared" ca="1" si="723"/>
        <v>GRP</v>
      </c>
      <c r="C5506" t="s">
        <v>6553</v>
      </c>
      <c r="D5506" t="s">
        <v>6646</v>
      </c>
      <c r="E5506">
        <f t="shared" ca="1" si="724"/>
        <v>0</v>
      </c>
      <c r="H5506" t="str">
        <f t="shared" ca="1" si="725"/>
        <v>'360 GRP '!</v>
      </c>
      <c r="I5506">
        <f t="shared" ca="1" si="726"/>
        <v>0</v>
      </c>
      <c r="J5506" t="str">
        <f t="shared" ca="1" si="721"/>
        <v>'360 GRP '!</v>
      </c>
      <c r="K5506">
        <f t="shared" ca="1" si="721"/>
        <v>0</v>
      </c>
      <c r="L5506">
        <f t="shared" ca="1" si="721"/>
        <v>0</v>
      </c>
      <c r="M5506">
        <f t="shared" ca="1" si="721"/>
        <v>0</v>
      </c>
      <c r="N5506">
        <f t="shared" ca="1" si="721"/>
        <v>0</v>
      </c>
      <c r="O5506" t="str">
        <f t="shared" ca="1" si="719"/>
        <v>D:AD</v>
      </c>
      <c r="P5506" t="str">
        <f t="shared" ca="1" si="720"/>
        <v>D10:AD10</v>
      </c>
    </row>
    <row r="5507" spans="1:16">
      <c r="A5507" t="str">
        <f t="shared" si="722"/>
        <v>05</v>
      </c>
      <c r="B5507" t="str">
        <f t="shared" ca="1" si="723"/>
        <v>GRP</v>
      </c>
      <c r="C5507" t="s">
        <v>6553</v>
      </c>
      <c r="D5507" t="s">
        <v>6647</v>
      </c>
      <c r="E5507">
        <f t="shared" ca="1" si="724"/>
        <v>0</v>
      </c>
      <c r="H5507" t="str">
        <f t="shared" ca="1" si="725"/>
        <v>'360 GRP '!</v>
      </c>
      <c r="I5507">
        <f t="shared" ca="1" si="726"/>
        <v>0</v>
      </c>
      <c r="J5507" t="str">
        <f t="shared" ca="1" si="721"/>
        <v>'360 GRP '!</v>
      </c>
      <c r="K5507">
        <f t="shared" ca="1" si="721"/>
        <v>0</v>
      </c>
      <c r="L5507">
        <f t="shared" ca="1" si="721"/>
        <v>0</v>
      </c>
      <c r="M5507">
        <f t="shared" ca="1" si="721"/>
        <v>0</v>
      </c>
      <c r="N5507">
        <f t="shared" ca="1" si="721"/>
        <v>0</v>
      </c>
      <c r="O5507" t="str">
        <f t="shared" ca="1" si="719"/>
        <v>D:AD</v>
      </c>
      <c r="P5507" t="str">
        <f t="shared" ca="1" si="720"/>
        <v>D10:AD10</v>
      </c>
    </row>
    <row r="5508" spans="1:16">
      <c r="A5508" t="str">
        <f t="shared" si="722"/>
        <v>06</v>
      </c>
      <c r="B5508" t="str">
        <f t="shared" ca="1" si="723"/>
        <v>GRP</v>
      </c>
      <c r="C5508" t="s">
        <v>6553</v>
      </c>
      <c r="D5508" t="s">
        <v>6648</v>
      </c>
      <c r="E5508">
        <f t="shared" ca="1" si="724"/>
        <v>0</v>
      </c>
      <c r="H5508" t="str">
        <f t="shared" ca="1" si="725"/>
        <v>'360 GRP '!</v>
      </c>
      <c r="I5508">
        <f t="shared" ca="1" si="726"/>
        <v>0</v>
      </c>
      <c r="J5508" t="str">
        <f t="shared" ca="1" si="721"/>
        <v>'360 GRP '!</v>
      </c>
      <c r="K5508">
        <f t="shared" ca="1" si="721"/>
        <v>0</v>
      </c>
      <c r="L5508">
        <f t="shared" ca="1" si="721"/>
        <v>0</v>
      </c>
      <c r="M5508">
        <f t="shared" ca="1" si="721"/>
        <v>0</v>
      </c>
      <c r="N5508">
        <f t="shared" ca="1" si="721"/>
        <v>0</v>
      </c>
      <c r="O5508" t="str">
        <f t="shared" ca="1" si="719"/>
        <v>D:AD</v>
      </c>
      <c r="P5508" t="str">
        <f t="shared" ca="1" si="720"/>
        <v>D10:AD10</v>
      </c>
    </row>
    <row r="5509" spans="1:16">
      <c r="A5509" t="str">
        <f t="shared" si="722"/>
        <v>07</v>
      </c>
      <c r="B5509" t="str">
        <f t="shared" ca="1" si="723"/>
        <v>GRP</v>
      </c>
      <c r="C5509" t="s">
        <v>6553</v>
      </c>
      <c r="D5509" t="s">
        <v>6649</v>
      </c>
      <c r="E5509">
        <f t="shared" ca="1" si="724"/>
        <v>0</v>
      </c>
      <c r="H5509" t="str">
        <f t="shared" ca="1" si="725"/>
        <v>'360 GRP '!</v>
      </c>
      <c r="I5509">
        <f t="shared" ca="1" si="726"/>
        <v>0</v>
      </c>
      <c r="J5509" t="str">
        <f t="shared" ca="1" si="721"/>
        <v>'360 GRP '!</v>
      </c>
      <c r="K5509">
        <f t="shared" ca="1" si="721"/>
        <v>0</v>
      </c>
      <c r="L5509">
        <f t="shared" ca="1" si="721"/>
        <v>0</v>
      </c>
      <c r="M5509">
        <f t="shared" ca="1" si="721"/>
        <v>0</v>
      </c>
      <c r="N5509">
        <f t="shared" ca="1" si="721"/>
        <v>0</v>
      </c>
      <c r="O5509" t="str">
        <f t="shared" ca="1" si="719"/>
        <v>D:AD</v>
      </c>
      <c r="P5509" t="str">
        <f t="shared" ca="1" si="720"/>
        <v>D10:AD10</v>
      </c>
    </row>
    <row r="5510" spans="1:16">
      <c r="A5510" t="str">
        <f t="shared" si="722"/>
        <v>08</v>
      </c>
      <c r="B5510" t="str">
        <f t="shared" ca="1" si="723"/>
        <v>GRP</v>
      </c>
      <c r="C5510" t="s">
        <v>6553</v>
      </c>
      <c r="D5510" t="s">
        <v>6650</v>
      </c>
      <c r="E5510">
        <f t="shared" ca="1" si="724"/>
        <v>0</v>
      </c>
      <c r="H5510" t="str">
        <f t="shared" ca="1" si="725"/>
        <v>'360 GRP '!</v>
      </c>
      <c r="I5510">
        <f t="shared" ca="1" si="726"/>
        <v>0</v>
      </c>
      <c r="J5510" t="str">
        <f t="shared" ca="1" si="721"/>
        <v>'360 GRP '!</v>
      </c>
      <c r="K5510">
        <f t="shared" ca="1" si="721"/>
        <v>0</v>
      </c>
      <c r="L5510">
        <f t="shared" ca="1" si="721"/>
        <v>0</v>
      </c>
      <c r="M5510">
        <f t="shared" ca="1" si="721"/>
        <v>0</v>
      </c>
      <c r="N5510">
        <f t="shared" ca="1" si="721"/>
        <v>0</v>
      </c>
      <c r="O5510" t="str">
        <f t="shared" ca="1" si="719"/>
        <v>D:AD</v>
      </c>
      <c r="P5510" t="str">
        <f t="shared" ca="1" si="720"/>
        <v>D10:AD10</v>
      </c>
    </row>
    <row r="5511" spans="1:16">
      <c r="A5511" t="str">
        <f t="shared" si="722"/>
        <v>09</v>
      </c>
      <c r="B5511" t="str">
        <f t="shared" ca="1" si="723"/>
        <v>GRP</v>
      </c>
      <c r="C5511" t="s">
        <v>6553</v>
      </c>
      <c r="D5511" t="s">
        <v>6651</v>
      </c>
      <c r="E5511">
        <f t="shared" ca="1" si="724"/>
        <v>0</v>
      </c>
      <c r="H5511" t="str">
        <f t="shared" ca="1" si="725"/>
        <v>'360 GRP '!</v>
      </c>
      <c r="I5511">
        <f t="shared" ca="1" si="726"/>
        <v>0</v>
      </c>
      <c r="J5511" t="str">
        <f t="shared" ca="1" si="721"/>
        <v>'360 GRP '!</v>
      </c>
      <c r="K5511">
        <f t="shared" ca="1" si="721"/>
        <v>0</v>
      </c>
      <c r="L5511">
        <f t="shared" ca="1" si="721"/>
        <v>0</v>
      </c>
      <c r="M5511">
        <f t="shared" ca="1" si="721"/>
        <v>0</v>
      </c>
      <c r="N5511">
        <f t="shared" ca="1" si="721"/>
        <v>0</v>
      </c>
      <c r="O5511" t="str">
        <f t="shared" ca="1" si="719"/>
        <v>D:AD</v>
      </c>
      <c r="P5511" t="str">
        <f t="shared" ca="1" si="720"/>
        <v>D10:AD10</v>
      </c>
    </row>
    <row r="5512" spans="1:16">
      <c r="A5512" t="str">
        <f t="shared" si="722"/>
        <v>10</v>
      </c>
      <c r="B5512" t="str">
        <f t="shared" ca="1" si="723"/>
        <v>GRP</v>
      </c>
      <c r="C5512" t="s">
        <v>6553</v>
      </c>
      <c r="D5512" t="s">
        <v>6652</v>
      </c>
      <c r="E5512">
        <f t="shared" ca="1" si="724"/>
        <v>0</v>
      </c>
      <c r="H5512" t="str">
        <f t="shared" ca="1" si="725"/>
        <v>'360 GRP '!</v>
      </c>
      <c r="I5512">
        <f t="shared" ca="1" si="726"/>
        <v>0</v>
      </c>
      <c r="J5512" t="str">
        <f t="shared" ca="1" si="721"/>
        <v>'360 GRP '!</v>
      </c>
      <c r="K5512">
        <f t="shared" ca="1" si="721"/>
        <v>0</v>
      </c>
      <c r="L5512">
        <f t="shared" ca="1" si="721"/>
        <v>0</v>
      </c>
      <c r="M5512">
        <f t="shared" ca="1" si="721"/>
        <v>0</v>
      </c>
      <c r="N5512">
        <f t="shared" ca="1" si="721"/>
        <v>0</v>
      </c>
      <c r="O5512" t="str">
        <f t="shared" ca="1" si="719"/>
        <v>D:AD</v>
      </c>
      <c r="P5512" t="str">
        <f t="shared" ca="1" si="720"/>
        <v>D10:AD10</v>
      </c>
    </row>
    <row r="5513" spans="1:16">
      <c r="A5513" t="str">
        <f t="shared" si="722"/>
        <v>11</v>
      </c>
      <c r="B5513" t="str">
        <f t="shared" ca="1" si="723"/>
        <v>GRP</v>
      </c>
      <c r="C5513" t="s">
        <v>6553</v>
      </c>
      <c r="D5513" t="s">
        <v>6653</v>
      </c>
      <c r="E5513">
        <f t="shared" ca="1" si="724"/>
        <v>0</v>
      </c>
      <c r="H5513" t="str">
        <f t="shared" ca="1" si="725"/>
        <v>'360 GRP '!</v>
      </c>
      <c r="I5513">
        <f t="shared" ca="1" si="726"/>
        <v>0</v>
      </c>
      <c r="J5513" t="str">
        <f t="shared" ca="1" si="721"/>
        <v>'360 GRP '!</v>
      </c>
      <c r="K5513">
        <f t="shared" ca="1" si="721"/>
        <v>0</v>
      </c>
      <c r="L5513">
        <f t="shared" ca="1" si="721"/>
        <v>0</v>
      </c>
      <c r="M5513">
        <f t="shared" ca="1" si="721"/>
        <v>0</v>
      </c>
      <c r="N5513">
        <f t="shared" ca="1" si="721"/>
        <v>0</v>
      </c>
      <c r="O5513" t="str">
        <f t="shared" ca="1" si="719"/>
        <v>D:AD</v>
      </c>
      <c r="P5513" t="str">
        <f t="shared" ca="1" si="720"/>
        <v>D10:AD10</v>
      </c>
    </row>
    <row r="5514" spans="1:16">
      <c r="A5514" t="str">
        <f t="shared" si="722"/>
        <v>12</v>
      </c>
      <c r="B5514" t="str">
        <f t="shared" ca="1" si="723"/>
        <v>GRP</v>
      </c>
      <c r="C5514" t="s">
        <v>6553</v>
      </c>
      <c r="D5514" t="s">
        <v>6654</v>
      </c>
      <c r="E5514">
        <f t="shared" ca="1" si="724"/>
        <v>0</v>
      </c>
      <c r="H5514" t="str">
        <f t="shared" ca="1" si="725"/>
        <v>'360 GRP '!</v>
      </c>
      <c r="I5514">
        <f t="shared" ca="1" si="726"/>
        <v>0</v>
      </c>
      <c r="J5514" t="str">
        <f t="shared" ca="1" si="721"/>
        <v>'360 GRP '!</v>
      </c>
      <c r="K5514">
        <f t="shared" ca="1" si="721"/>
        <v>0</v>
      </c>
      <c r="L5514">
        <f t="shared" ca="1" si="721"/>
        <v>0</v>
      </c>
      <c r="M5514">
        <f t="shared" ca="1" si="721"/>
        <v>0</v>
      </c>
      <c r="N5514">
        <f t="shared" ca="1" si="721"/>
        <v>0</v>
      </c>
      <c r="O5514" t="str">
        <f t="shared" ca="1" si="719"/>
        <v>D:AD</v>
      </c>
      <c r="P5514" t="str">
        <f t="shared" ca="1" si="720"/>
        <v>D10:AD10</v>
      </c>
    </row>
    <row r="5515" spans="1:16">
      <c r="A5515" t="str">
        <f t="shared" si="722"/>
        <v>13</v>
      </c>
      <c r="B5515" t="str">
        <f t="shared" ca="1" si="723"/>
        <v>GRP</v>
      </c>
      <c r="C5515" t="s">
        <v>6553</v>
      </c>
      <c r="D5515" t="s">
        <v>6655</v>
      </c>
      <c r="E5515">
        <f t="shared" ca="1" si="724"/>
        <v>0</v>
      </c>
      <c r="H5515" t="str">
        <f t="shared" ca="1" si="725"/>
        <v>'360 GRP '!</v>
      </c>
      <c r="I5515">
        <f t="shared" ca="1" si="726"/>
        <v>0</v>
      </c>
      <c r="J5515" t="str">
        <f t="shared" ca="1" si="721"/>
        <v>'360 GRP '!</v>
      </c>
      <c r="K5515">
        <f t="shared" ca="1" si="721"/>
        <v>0</v>
      </c>
      <c r="L5515">
        <f t="shared" ca="1" si="721"/>
        <v>0</v>
      </c>
      <c r="M5515">
        <f t="shared" ca="1" si="721"/>
        <v>0</v>
      </c>
      <c r="N5515">
        <f t="shared" ca="1" si="721"/>
        <v>0</v>
      </c>
      <c r="O5515" t="str">
        <f t="shared" ca="1" si="719"/>
        <v>D:AD</v>
      </c>
      <c r="P5515" t="str">
        <f t="shared" ca="1" si="720"/>
        <v>D10:AD10</v>
      </c>
    </row>
    <row r="5516" spans="1:16">
      <c r="A5516" t="str">
        <f t="shared" si="722"/>
        <v>100</v>
      </c>
      <c r="B5516" t="str">
        <f t="shared" ca="1" si="723"/>
        <v>GRP</v>
      </c>
      <c r="C5516" t="s">
        <v>6553</v>
      </c>
      <c r="D5516" t="s">
        <v>6656</v>
      </c>
      <c r="E5516">
        <f t="shared" ca="1" si="724"/>
        <v>0</v>
      </c>
      <c r="H5516" t="str">
        <f t="shared" ca="1" si="725"/>
        <v>'360 GRP '!</v>
      </c>
      <c r="I5516">
        <f t="shared" ca="1" si="726"/>
        <v>0</v>
      </c>
      <c r="J5516" t="str">
        <f t="shared" ca="1" si="721"/>
        <v>'360 GRP '!</v>
      </c>
      <c r="K5516">
        <f t="shared" ca="1" si="721"/>
        <v>0</v>
      </c>
      <c r="L5516">
        <f t="shared" ca="1" si="721"/>
        <v>0</v>
      </c>
      <c r="M5516">
        <f t="shared" ca="1" si="721"/>
        <v>0</v>
      </c>
      <c r="N5516">
        <f t="shared" ca="1" si="721"/>
        <v>0</v>
      </c>
      <c r="O5516" t="str">
        <f t="shared" ca="1" si="719"/>
        <v>D:AD</v>
      </c>
      <c r="P5516" t="str">
        <f t="shared" ca="1" si="720"/>
        <v>D10:AD10</v>
      </c>
    </row>
    <row r="5517" spans="1:16">
      <c r="A5517" t="str">
        <f t="shared" si="722"/>
        <v>99</v>
      </c>
      <c r="B5517" t="str">
        <f t="shared" ca="1" si="723"/>
        <v>GRP</v>
      </c>
      <c r="C5517" t="s">
        <v>6553</v>
      </c>
      <c r="D5517" t="s">
        <v>6657</v>
      </c>
      <c r="E5517">
        <f t="shared" ca="1" si="724"/>
        <v>0</v>
      </c>
      <c r="H5517" t="str">
        <f t="shared" ca="1" si="725"/>
        <v>'360 GRP '!</v>
      </c>
      <c r="I5517">
        <f t="shared" ca="1" si="726"/>
        <v>0</v>
      </c>
      <c r="J5517" t="str">
        <f t="shared" ca="1" si="721"/>
        <v>'360 GRP '!</v>
      </c>
      <c r="K5517">
        <f t="shared" ca="1" si="721"/>
        <v>0</v>
      </c>
      <c r="L5517">
        <f t="shared" ca="1" si="721"/>
        <v>0</v>
      </c>
      <c r="M5517">
        <f t="shared" ca="1" si="721"/>
        <v>0</v>
      </c>
      <c r="N5517">
        <f t="shared" ca="1" si="721"/>
        <v>0</v>
      </c>
      <c r="O5517" t="str">
        <f t="shared" ca="1" si="719"/>
        <v>D:AD</v>
      </c>
      <c r="P5517" t="str">
        <f t="shared" ca="1" si="720"/>
        <v>D10:AD10</v>
      </c>
    </row>
    <row r="5518" spans="1:16">
      <c r="A5518" t="str">
        <f t="shared" si="722"/>
        <v>15</v>
      </c>
      <c r="B5518" t="str">
        <f t="shared" ca="1" si="723"/>
        <v>GRP</v>
      </c>
      <c r="C5518" t="s">
        <v>6553</v>
      </c>
      <c r="D5518" t="s">
        <v>6658</v>
      </c>
      <c r="E5518">
        <f t="shared" ca="1" si="724"/>
        <v>0</v>
      </c>
      <c r="H5518" t="str">
        <f t="shared" ca="1" si="725"/>
        <v>'360 GRP '!</v>
      </c>
      <c r="I5518">
        <f t="shared" ca="1" si="726"/>
        <v>0</v>
      </c>
      <c r="J5518" t="str">
        <f t="shared" ca="1" si="721"/>
        <v>'360 GRP '!</v>
      </c>
      <c r="K5518">
        <f t="shared" ca="1" si="721"/>
        <v>0</v>
      </c>
      <c r="L5518">
        <f t="shared" ca="1" si="721"/>
        <v>0</v>
      </c>
      <c r="M5518">
        <f t="shared" ca="1" si="721"/>
        <v>0</v>
      </c>
      <c r="N5518">
        <f t="shared" ca="1" si="721"/>
        <v>0</v>
      </c>
      <c r="O5518" t="str">
        <f t="shared" ca="1" si="719"/>
        <v>D:AD</v>
      </c>
      <c r="P5518" t="str">
        <f t="shared" ca="1" si="720"/>
        <v>D10:AD10</v>
      </c>
    </row>
    <row r="5519" spans="1:16">
      <c r="A5519" t="str">
        <f t="shared" si="722"/>
        <v>01</v>
      </c>
      <c r="B5519" t="str">
        <f t="shared" ca="1" si="723"/>
        <v>GRP</v>
      </c>
      <c r="C5519" t="s">
        <v>6554</v>
      </c>
      <c r="D5519" t="s">
        <v>6659</v>
      </c>
      <c r="E5519">
        <f t="shared" ca="1" si="724"/>
        <v>0</v>
      </c>
      <c r="H5519" t="str">
        <f t="shared" ca="1" si="725"/>
        <v>'360 GRP '!</v>
      </c>
      <c r="I5519">
        <f t="shared" ca="1" si="726"/>
        <v>0</v>
      </c>
      <c r="J5519" t="str">
        <f t="shared" ca="1" si="721"/>
        <v>'360 GRP '!</v>
      </c>
      <c r="K5519">
        <f t="shared" ca="1" si="721"/>
        <v>0</v>
      </c>
      <c r="L5519">
        <f t="shared" ca="1" si="721"/>
        <v>0</v>
      </c>
      <c r="M5519">
        <f t="shared" ca="1" si="721"/>
        <v>0</v>
      </c>
      <c r="N5519">
        <f t="shared" ca="1" si="721"/>
        <v>0</v>
      </c>
      <c r="O5519" t="str">
        <f t="shared" ca="1" si="719"/>
        <v>D:AD</v>
      </c>
      <c r="P5519" t="str">
        <f t="shared" ca="1" si="720"/>
        <v>D10:AD10</v>
      </c>
    </row>
    <row r="5520" spans="1:16">
      <c r="A5520" t="str">
        <f t="shared" si="722"/>
        <v>02</v>
      </c>
      <c r="B5520" t="str">
        <f t="shared" ca="1" si="723"/>
        <v>GRP</v>
      </c>
      <c r="C5520" t="s">
        <v>6554</v>
      </c>
      <c r="D5520" t="s">
        <v>6660</v>
      </c>
      <c r="E5520">
        <f t="shared" ca="1" si="724"/>
        <v>0</v>
      </c>
      <c r="H5520" t="str">
        <f t="shared" ca="1" si="725"/>
        <v>'360 GRP '!</v>
      </c>
      <c r="I5520">
        <f t="shared" ca="1" si="726"/>
        <v>0</v>
      </c>
      <c r="J5520" t="str">
        <f t="shared" ca="1" si="721"/>
        <v>'360 GRP '!</v>
      </c>
      <c r="K5520">
        <f t="shared" ca="1" si="721"/>
        <v>0</v>
      </c>
      <c r="L5520">
        <f t="shared" ca="1" si="721"/>
        <v>0</v>
      </c>
      <c r="M5520">
        <f t="shared" ca="1" si="721"/>
        <v>0</v>
      </c>
      <c r="N5520">
        <f t="shared" ca="1" si="721"/>
        <v>0</v>
      </c>
      <c r="O5520" t="str">
        <f t="shared" ref="O5520:O5583" ca="1" si="727">VLOOKUP($H5520,$G$8:$I$13,2,FALSE)</f>
        <v>D:AD</v>
      </c>
      <c r="P5520" t="str">
        <f t="shared" ref="P5520:P5583" ca="1" si="728">VLOOKUP($H5520,$G$8:$I$13,3,FALSE)</f>
        <v>D10:AD10</v>
      </c>
    </row>
    <row r="5521" spans="1:16">
      <c r="A5521" t="str">
        <f t="shared" si="722"/>
        <v>03</v>
      </c>
      <c r="B5521" t="str">
        <f t="shared" ca="1" si="723"/>
        <v>GRP</v>
      </c>
      <c r="C5521" t="s">
        <v>6554</v>
      </c>
      <c r="D5521" t="s">
        <v>6661</v>
      </c>
      <c r="E5521">
        <f t="shared" ca="1" si="724"/>
        <v>0</v>
      </c>
      <c r="H5521" t="str">
        <f t="shared" ca="1" si="725"/>
        <v>'360 GRP '!</v>
      </c>
      <c r="I5521">
        <f t="shared" ca="1" si="726"/>
        <v>0</v>
      </c>
      <c r="J5521" t="str">
        <f t="shared" ca="1" si="721"/>
        <v>'360 GRP '!</v>
      </c>
      <c r="K5521">
        <f t="shared" ca="1" si="721"/>
        <v>0</v>
      </c>
      <c r="L5521">
        <f t="shared" ca="1" si="721"/>
        <v>0</v>
      </c>
      <c r="M5521">
        <f t="shared" ca="1" si="721"/>
        <v>0</v>
      </c>
      <c r="N5521">
        <f t="shared" ca="1" si="721"/>
        <v>0</v>
      </c>
      <c r="O5521" t="str">
        <f t="shared" ca="1" si="727"/>
        <v>D:AD</v>
      </c>
      <c r="P5521" t="str">
        <f t="shared" ca="1" si="728"/>
        <v>D10:AD10</v>
      </c>
    </row>
    <row r="5522" spans="1:16">
      <c r="A5522" t="str">
        <f t="shared" si="722"/>
        <v>04</v>
      </c>
      <c r="B5522" t="str">
        <f t="shared" ca="1" si="723"/>
        <v>GRP</v>
      </c>
      <c r="C5522" t="s">
        <v>6554</v>
      </c>
      <c r="D5522" t="s">
        <v>6662</v>
      </c>
      <c r="E5522">
        <f t="shared" ca="1" si="724"/>
        <v>0</v>
      </c>
      <c r="H5522" t="str">
        <f t="shared" ca="1" si="725"/>
        <v>'360 GRP '!</v>
      </c>
      <c r="I5522">
        <f t="shared" ca="1" si="726"/>
        <v>0</v>
      </c>
      <c r="J5522" t="str">
        <f t="shared" ca="1" si="721"/>
        <v>'360 GRP '!</v>
      </c>
      <c r="K5522">
        <f t="shared" ca="1" si="721"/>
        <v>0</v>
      </c>
      <c r="L5522">
        <f t="shared" ca="1" si="721"/>
        <v>0</v>
      </c>
      <c r="M5522">
        <f t="shared" ca="1" si="721"/>
        <v>0</v>
      </c>
      <c r="N5522">
        <f t="shared" ca="1" si="721"/>
        <v>0</v>
      </c>
      <c r="O5522" t="str">
        <f t="shared" ca="1" si="727"/>
        <v>D:AD</v>
      </c>
      <c r="P5522" t="str">
        <f t="shared" ca="1" si="728"/>
        <v>D10:AD10</v>
      </c>
    </row>
    <row r="5523" spans="1:16">
      <c r="A5523" t="str">
        <f t="shared" si="722"/>
        <v>05</v>
      </c>
      <c r="B5523" t="str">
        <f t="shared" ca="1" si="723"/>
        <v>GRP</v>
      </c>
      <c r="C5523" t="s">
        <v>6554</v>
      </c>
      <c r="D5523" t="s">
        <v>6663</v>
      </c>
      <c r="E5523">
        <f t="shared" ca="1" si="724"/>
        <v>0</v>
      </c>
      <c r="H5523" t="str">
        <f t="shared" ca="1" si="725"/>
        <v>'360 GRP '!</v>
      </c>
      <c r="I5523">
        <f t="shared" ca="1" si="726"/>
        <v>0</v>
      </c>
      <c r="J5523" t="str">
        <f t="shared" ca="1" si="721"/>
        <v>'360 GRP '!</v>
      </c>
      <c r="K5523">
        <f t="shared" ca="1" si="721"/>
        <v>0</v>
      </c>
      <c r="L5523">
        <f t="shared" ca="1" si="721"/>
        <v>0</v>
      </c>
      <c r="M5523">
        <f t="shared" ca="1" si="721"/>
        <v>0</v>
      </c>
      <c r="N5523">
        <f t="shared" ca="1" si="721"/>
        <v>0</v>
      </c>
      <c r="O5523" t="str">
        <f t="shared" ca="1" si="727"/>
        <v>D:AD</v>
      </c>
      <c r="P5523" t="str">
        <f t="shared" ca="1" si="728"/>
        <v>D10:AD10</v>
      </c>
    </row>
    <row r="5524" spans="1:16">
      <c r="A5524" t="str">
        <f t="shared" si="722"/>
        <v>06</v>
      </c>
      <c r="B5524" t="str">
        <f t="shared" ca="1" si="723"/>
        <v>GRP</v>
      </c>
      <c r="C5524" t="s">
        <v>6554</v>
      </c>
      <c r="D5524" t="s">
        <v>6664</v>
      </c>
      <c r="E5524">
        <f t="shared" ca="1" si="724"/>
        <v>0</v>
      </c>
      <c r="H5524" t="str">
        <f t="shared" ca="1" si="725"/>
        <v>'360 GRP '!</v>
      </c>
      <c r="I5524">
        <f t="shared" ca="1" si="726"/>
        <v>0</v>
      </c>
      <c r="J5524" t="str">
        <f t="shared" ref="J5524:N5574" ca="1" si="729">IF(IFERROR(VLOOKUP($C5524,INDIRECT(J$14&amp;"D:D"),1,FALSE),0)&lt;&gt;0,J$14,0)</f>
        <v>'360 GRP '!</v>
      </c>
      <c r="K5524">
        <f t="shared" ca="1" si="729"/>
        <v>0</v>
      </c>
      <c r="L5524">
        <f t="shared" ca="1" si="729"/>
        <v>0</v>
      </c>
      <c r="M5524">
        <f t="shared" ca="1" si="729"/>
        <v>0</v>
      </c>
      <c r="N5524">
        <f t="shared" ca="1" si="729"/>
        <v>0</v>
      </c>
      <c r="O5524" t="str">
        <f t="shared" ca="1" si="727"/>
        <v>D:AD</v>
      </c>
      <c r="P5524" t="str">
        <f t="shared" ca="1" si="728"/>
        <v>D10:AD10</v>
      </c>
    </row>
    <row r="5525" spans="1:16">
      <c r="A5525" t="str">
        <f t="shared" si="722"/>
        <v>07</v>
      </c>
      <c r="B5525" t="str">
        <f t="shared" ca="1" si="723"/>
        <v>GRP</v>
      </c>
      <c r="C5525" t="s">
        <v>6554</v>
      </c>
      <c r="D5525" t="s">
        <v>6665</v>
      </c>
      <c r="E5525">
        <f t="shared" ca="1" si="724"/>
        <v>0</v>
      </c>
      <c r="H5525" t="str">
        <f t="shared" ca="1" si="725"/>
        <v>'360 GRP '!</v>
      </c>
      <c r="I5525">
        <f t="shared" ca="1" si="726"/>
        <v>0</v>
      </c>
      <c r="J5525" t="str">
        <f t="shared" ca="1" si="729"/>
        <v>'360 GRP '!</v>
      </c>
      <c r="K5525">
        <f t="shared" ca="1" si="729"/>
        <v>0</v>
      </c>
      <c r="L5525">
        <f t="shared" ca="1" si="729"/>
        <v>0</v>
      </c>
      <c r="M5525">
        <f t="shared" ca="1" si="729"/>
        <v>0</v>
      </c>
      <c r="N5525">
        <f t="shared" ca="1" si="729"/>
        <v>0</v>
      </c>
      <c r="O5525" t="str">
        <f t="shared" ca="1" si="727"/>
        <v>D:AD</v>
      </c>
      <c r="P5525" t="str">
        <f t="shared" ca="1" si="728"/>
        <v>D10:AD10</v>
      </c>
    </row>
    <row r="5526" spans="1:16">
      <c r="A5526" t="str">
        <f t="shared" si="722"/>
        <v>08</v>
      </c>
      <c r="B5526" t="str">
        <f t="shared" ca="1" si="723"/>
        <v>GRP</v>
      </c>
      <c r="C5526" t="s">
        <v>6554</v>
      </c>
      <c r="D5526" t="s">
        <v>6666</v>
      </c>
      <c r="E5526">
        <f t="shared" ca="1" si="724"/>
        <v>0</v>
      </c>
      <c r="H5526" t="str">
        <f t="shared" ca="1" si="725"/>
        <v>'360 GRP '!</v>
      </c>
      <c r="I5526">
        <f t="shared" ca="1" si="726"/>
        <v>0</v>
      </c>
      <c r="J5526" t="str">
        <f t="shared" ca="1" si="729"/>
        <v>'360 GRP '!</v>
      </c>
      <c r="K5526">
        <f t="shared" ca="1" si="729"/>
        <v>0</v>
      </c>
      <c r="L5526">
        <f t="shared" ca="1" si="729"/>
        <v>0</v>
      </c>
      <c r="M5526">
        <f t="shared" ca="1" si="729"/>
        <v>0</v>
      </c>
      <c r="N5526">
        <f t="shared" ca="1" si="729"/>
        <v>0</v>
      </c>
      <c r="O5526" t="str">
        <f t="shared" ca="1" si="727"/>
        <v>D:AD</v>
      </c>
      <c r="P5526" t="str">
        <f t="shared" ca="1" si="728"/>
        <v>D10:AD10</v>
      </c>
    </row>
    <row r="5527" spans="1:16">
      <c r="A5527" t="str">
        <f t="shared" si="722"/>
        <v>09</v>
      </c>
      <c r="B5527" t="str">
        <f t="shared" ca="1" si="723"/>
        <v>GRP</v>
      </c>
      <c r="C5527" t="s">
        <v>6554</v>
      </c>
      <c r="D5527" t="s">
        <v>6667</v>
      </c>
      <c r="E5527">
        <f t="shared" ca="1" si="724"/>
        <v>0</v>
      </c>
      <c r="H5527" t="str">
        <f t="shared" ca="1" si="725"/>
        <v>'360 GRP '!</v>
      </c>
      <c r="I5527">
        <f t="shared" ca="1" si="726"/>
        <v>0</v>
      </c>
      <c r="J5527" t="str">
        <f t="shared" ca="1" si="729"/>
        <v>'360 GRP '!</v>
      </c>
      <c r="K5527">
        <f t="shared" ca="1" si="729"/>
        <v>0</v>
      </c>
      <c r="L5527">
        <f t="shared" ca="1" si="729"/>
        <v>0</v>
      </c>
      <c r="M5527">
        <f t="shared" ca="1" si="729"/>
        <v>0</v>
      </c>
      <c r="N5527">
        <f t="shared" ca="1" si="729"/>
        <v>0</v>
      </c>
      <c r="O5527" t="str">
        <f t="shared" ca="1" si="727"/>
        <v>D:AD</v>
      </c>
      <c r="P5527" t="str">
        <f t="shared" ca="1" si="728"/>
        <v>D10:AD10</v>
      </c>
    </row>
    <row r="5528" spans="1:16">
      <c r="A5528" t="str">
        <f t="shared" si="722"/>
        <v>10</v>
      </c>
      <c r="B5528" t="str">
        <f t="shared" ca="1" si="723"/>
        <v>GRP</v>
      </c>
      <c r="C5528" t="s">
        <v>6554</v>
      </c>
      <c r="D5528" t="s">
        <v>6668</v>
      </c>
      <c r="E5528">
        <f t="shared" ca="1" si="724"/>
        <v>0</v>
      </c>
      <c r="H5528" t="str">
        <f t="shared" ca="1" si="725"/>
        <v>'360 GRP '!</v>
      </c>
      <c r="I5528">
        <f t="shared" ca="1" si="726"/>
        <v>0</v>
      </c>
      <c r="J5528" t="str">
        <f t="shared" ca="1" si="729"/>
        <v>'360 GRP '!</v>
      </c>
      <c r="K5528">
        <f t="shared" ca="1" si="729"/>
        <v>0</v>
      </c>
      <c r="L5528">
        <f t="shared" ca="1" si="729"/>
        <v>0</v>
      </c>
      <c r="M5528">
        <f t="shared" ca="1" si="729"/>
        <v>0</v>
      </c>
      <c r="N5528">
        <f t="shared" ca="1" si="729"/>
        <v>0</v>
      </c>
      <c r="O5528" t="str">
        <f t="shared" ca="1" si="727"/>
        <v>D:AD</v>
      </c>
      <c r="P5528" t="str">
        <f t="shared" ca="1" si="728"/>
        <v>D10:AD10</v>
      </c>
    </row>
    <row r="5529" spans="1:16">
      <c r="A5529" t="str">
        <f t="shared" si="722"/>
        <v>11</v>
      </c>
      <c r="B5529" t="str">
        <f t="shared" ca="1" si="723"/>
        <v>GRP</v>
      </c>
      <c r="C5529" t="s">
        <v>6554</v>
      </c>
      <c r="D5529" t="s">
        <v>6669</v>
      </c>
      <c r="E5529">
        <f t="shared" ca="1" si="724"/>
        <v>0</v>
      </c>
      <c r="H5529" t="str">
        <f t="shared" ca="1" si="725"/>
        <v>'360 GRP '!</v>
      </c>
      <c r="I5529">
        <f t="shared" ca="1" si="726"/>
        <v>0</v>
      </c>
      <c r="J5529" t="str">
        <f t="shared" ca="1" si="729"/>
        <v>'360 GRP '!</v>
      </c>
      <c r="K5529">
        <f t="shared" ca="1" si="729"/>
        <v>0</v>
      </c>
      <c r="L5529">
        <f t="shared" ca="1" si="729"/>
        <v>0</v>
      </c>
      <c r="M5529">
        <f t="shared" ca="1" si="729"/>
        <v>0</v>
      </c>
      <c r="N5529">
        <f t="shared" ca="1" si="729"/>
        <v>0</v>
      </c>
      <c r="O5529" t="str">
        <f t="shared" ca="1" si="727"/>
        <v>D:AD</v>
      </c>
      <c r="P5529" t="str">
        <f t="shared" ca="1" si="728"/>
        <v>D10:AD10</v>
      </c>
    </row>
    <row r="5530" spans="1:16">
      <c r="A5530" t="str">
        <f t="shared" si="722"/>
        <v>12</v>
      </c>
      <c r="B5530" t="str">
        <f t="shared" ca="1" si="723"/>
        <v>GRP</v>
      </c>
      <c r="C5530" t="s">
        <v>6554</v>
      </c>
      <c r="D5530" t="s">
        <v>6670</v>
      </c>
      <c r="E5530">
        <f t="shared" ca="1" si="724"/>
        <v>0</v>
      </c>
      <c r="H5530" t="str">
        <f t="shared" ca="1" si="725"/>
        <v>'360 GRP '!</v>
      </c>
      <c r="I5530">
        <f t="shared" ca="1" si="726"/>
        <v>0</v>
      </c>
      <c r="J5530" t="str">
        <f t="shared" ca="1" si="729"/>
        <v>'360 GRP '!</v>
      </c>
      <c r="K5530">
        <f t="shared" ca="1" si="729"/>
        <v>0</v>
      </c>
      <c r="L5530">
        <f t="shared" ca="1" si="729"/>
        <v>0</v>
      </c>
      <c r="M5530">
        <f t="shared" ca="1" si="729"/>
        <v>0</v>
      </c>
      <c r="N5530">
        <f t="shared" ca="1" si="729"/>
        <v>0</v>
      </c>
      <c r="O5530" t="str">
        <f t="shared" ca="1" si="727"/>
        <v>D:AD</v>
      </c>
      <c r="P5530" t="str">
        <f t="shared" ca="1" si="728"/>
        <v>D10:AD10</v>
      </c>
    </row>
    <row r="5531" spans="1:16">
      <c r="A5531" t="str">
        <f t="shared" si="722"/>
        <v>13</v>
      </c>
      <c r="B5531" t="str">
        <f t="shared" ca="1" si="723"/>
        <v>GRP</v>
      </c>
      <c r="C5531" t="s">
        <v>6554</v>
      </c>
      <c r="D5531" t="s">
        <v>6671</v>
      </c>
      <c r="E5531">
        <f t="shared" ca="1" si="724"/>
        <v>0</v>
      </c>
      <c r="H5531" t="str">
        <f t="shared" ca="1" si="725"/>
        <v>'360 GRP '!</v>
      </c>
      <c r="I5531">
        <f t="shared" ca="1" si="726"/>
        <v>0</v>
      </c>
      <c r="J5531" t="str">
        <f t="shared" ca="1" si="729"/>
        <v>'360 GRP '!</v>
      </c>
      <c r="K5531">
        <f t="shared" ca="1" si="729"/>
        <v>0</v>
      </c>
      <c r="L5531">
        <f t="shared" ca="1" si="729"/>
        <v>0</v>
      </c>
      <c r="M5531">
        <f t="shared" ca="1" si="729"/>
        <v>0</v>
      </c>
      <c r="N5531">
        <f t="shared" ca="1" si="729"/>
        <v>0</v>
      </c>
      <c r="O5531" t="str">
        <f t="shared" ca="1" si="727"/>
        <v>D:AD</v>
      </c>
      <c r="P5531" t="str">
        <f t="shared" ca="1" si="728"/>
        <v>D10:AD10</v>
      </c>
    </row>
    <row r="5532" spans="1:16">
      <c r="A5532" t="str">
        <f t="shared" si="722"/>
        <v>100</v>
      </c>
      <c r="B5532" t="str">
        <f t="shared" ca="1" si="723"/>
        <v>GRP</v>
      </c>
      <c r="C5532" t="s">
        <v>6554</v>
      </c>
      <c r="D5532" t="s">
        <v>6672</v>
      </c>
      <c r="E5532">
        <f t="shared" ca="1" si="724"/>
        <v>0</v>
      </c>
      <c r="H5532" t="str">
        <f t="shared" ca="1" si="725"/>
        <v>'360 GRP '!</v>
      </c>
      <c r="I5532">
        <f t="shared" ca="1" si="726"/>
        <v>0</v>
      </c>
      <c r="J5532" t="str">
        <f t="shared" ca="1" si="729"/>
        <v>'360 GRP '!</v>
      </c>
      <c r="K5532">
        <f t="shared" ca="1" si="729"/>
        <v>0</v>
      </c>
      <c r="L5532">
        <f t="shared" ca="1" si="729"/>
        <v>0</v>
      </c>
      <c r="M5532">
        <f t="shared" ca="1" si="729"/>
        <v>0</v>
      </c>
      <c r="N5532">
        <f t="shared" ca="1" si="729"/>
        <v>0</v>
      </c>
      <c r="O5532" t="str">
        <f t="shared" ca="1" si="727"/>
        <v>D:AD</v>
      </c>
      <c r="P5532" t="str">
        <f t="shared" ca="1" si="728"/>
        <v>D10:AD10</v>
      </c>
    </row>
    <row r="5533" spans="1:16">
      <c r="A5533" t="str">
        <f t="shared" si="722"/>
        <v>99</v>
      </c>
      <c r="B5533" t="str">
        <f t="shared" ca="1" si="723"/>
        <v>GRP</v>
      </c>
      <c r="C5533" t="s">
        <v>6554</v>
      </c>
      <c r="D5533" t="s">
        <v>6673</v>
      </c>
      <c r="E5533">
        <f t="shared" ca="1" si="724"/>
        <v>0</v>
      </c>
      <c r="H5533" t="str">
        <f t="shared" ca="1" si="725"/>
        <v>'360 GRP '!</v>
      </c>
      <c r="I5533">
        <f t="shared" ca="1" si="726"/>
        <v>0</v>
      </c>
      <c r="J5533" t="str">
        <f t="shared" ca="1" si="729"/>
        <v>'360 GRP '!</v>
      </c>
      <c r="K5533">
        <f t="shared" ca="1" si="729"/>
        <v>0</v>
      </c>
      <c r="L5533">
        <f t="shared" ca="1" si="729"/>
        <v>0</v>
      </c>
      <c r="M5533">
        <f t="shared" ca="1" si="729"/>
        <v>0</v>
      </c>
      <c r="N5533">
        <f t="shared" ca="1" si="729"/>
        <v>0</v>
      </c>
      <c r="O5533" t="str">
        <f t="shared" ca="1" si="727"/>
        <v>D:AD</v>
      </c>
      <c r="P5533" t="str">
        <f t="shared" ca="1" si="728"/>
        <v>D10:AD10</v>
      </c>
    </row>
    <row r="5534" spans="1:16">
      <c r="A5534" t="str">
        <f t="shared" si="722"/>
        <v>15</v>
      </c>
      <c r="B5534" t="str">
        <f t="shared" ca="1" si="723"/>
        <v>GRP</v>
      </c>
      <c r="C5534" t="s">
        <v>6554</v>
      </c>
      <c r="D5534" t="s">
        <v>6674</v>
      </c>
      <c r="E5534">
        <f t="shared" ca="1" si="724"/>
        <v>0</v>
      </c>
      <c r="H5534" t="str">
        <f t="shared" ca="1" si="725"/>
        <v>'360 GRP '!</v>
      </c>
      <c r="I5534">
        <f t="shared" ca="1" si="726"/>
        <v>0</v>
      </c>
      <c r="J5534" t="str">
        <f t="shared" ca="1" si="729"/>
        <v>'360 GRP '!</v>
      </c>
      <c r="K5534">
        <f t="shared" ca="1" si="729"/>
        <v>0</v>
      </c>
      <c r="L5534">
        <f t="shared" ca="1" si="729"/>
        <v>0</v>
      </c>
      <c r="M5534">
        <f t="shared" ca="1" si="729"/>
        <v>0</v>
      </c>
      <c r="N5534">
        <f t="shared" ca="1" si="729"/>
        <v>0</v>
      </c>
      <c r="O5534" t="str">
        <f t="shared" ca="1" si="727"/>
        <v>D:AD</v>
      </c>
      <c r="P5534" t="str">
        <f t="shared" ca="1" si="728"/>
        <v>D10:AD10</v>
      </c>
    </row>
    <row r="5535" spans="1:16">
      <c r="A5535" t="str">
        <f t="shared" si="722"/>
        <v>01</v>
      </c>
      <c r="B5535" t="str">
        <f t="shared" ca="1" si="723"/>
        <v>GRP</v>
      </c>
      <c r="C5535" t="s">
        <v>6678</v>
      </c>
      <c r="D5535" t="s">
        <v>6680</v>
      </c>
      <c r="E5535">
        <f t="shared" ca="1" si="724"/>
        <v>0</v>
      </c>
      <c r="H5535" t="str">
        <f t="shared" ca="1" si="725"/>
        <v>'360 GRP '!</v>
      </c>
      <c r="I5535">
        <f t="shared" ca="1" si="726"/>
        <v>0</v>
      </c>
      <c r="J5535" t="str">
        <f t="shared" ca="1" si="729"/>
        <v>'360 GRP '!</v>
      </c>
      <c r="K5535">
        <f t="shared" ca="1" si="729"/>
        <v>0</v>
      </c>
      <c r="L5535">
        <f t="shared" ca="1" si="729"/>
        <v>0</v>
      </c>
      <c r="M5535">
        <f t="shared" ca="1" si="729"/>
        <v>0</v>
      </c>
      <c r="N5535">
        <f t="shared" ca="1" si="729"/>
        <v>0</v>
      </c>
      <c r="O5535" t="str">
        <f t="shared" ca="1" si="727"/>
        <v>D:AD</v>
      </c>
      <c r="P5535" t="str">
        <f t="shared" ca="1" si="728"/>
        <v>D10:AD10</v>
      </c>
    </row>
    <row r="5536" spans="1:16">
      <c r="A5536" t="str">
        <f t="shared" si="722"/>
        <v>02</v>
      </c>
      <c r="B5536" t="str">
        <f t="shared" ca="1" si="723"/>
        <v>GRP</v>
      </c>
      <c r="C5536" t="s">
        <v>6678</v>
      </c>
      <c r="D5536" t="s">
        <v>6681</v>
      </c>
      <c r="E5536">
        <f t="shared" ca="1" si="724"/>
        <v>0</v>
      </c>
      <c r="H5536" t="str">
        <f t="shared" ca="1" si="725"/>
        <v>'360 GRP '!</v>
      </c>
      <c r="I5536">
        <f t="shared" ca="1" si="726"/>
        <v>0</v>
      </c>
      <c r="J5536" t="str">
        <f t="shared" ca="1" si="729"/>
        <v>'360 GRP '!</v>
      </c>
      <c r="K5536">
        <f t="shared" ca="1" si="729"/>
        <v>0</v>
      </c>
      <c r="L5536">
        <f t="shared" ca="1" si="729"/>
        <v>0</v>
      </c>
      <c r="M5536">
        <f t="shared" ca="1" si="729"/>
        <v>0</v>
      </c>
      <c r="N5536">
        <f t="shared" ca="1" si="729"/>
        <v>0</v>
      </c>
      <c r="O5536" t="str">
        <f t="shared" ca="1" si="727"/>
        <v>D:AD</v>
      </c>
      <c r="P5536" t="str">
        <f t="shared" ca="1" si="728"/>
        <v>D10:AD10</v>
      </c>
    </row>
    <row r="5537" spans="1:16">
      <c r="A5537" t="str">
        <f t="shared" si="722"/>
        <v>03</v>
      </c>
      <c r="B5537" t="str">
        <f t="shared" ca="1" si="723"/>
        <v>GRP</v>
      </c>
      <c r="C5537" t="s">
        <v>6678</v>
      </c>
      <c r="D5537" t="s">
        <v>6682</v>
      </c>
      <c r="E5537">
        <f t="shared" ca="1" si="724"/>
        <v>0</v>
      </c>
      <c r="H5537" t="str">
        <f t="shared" ca="1" si="725"/>
        <v>'360 GRP '!</v>
      </c>
      <c r="I5537">
        <f t="shared" ca="1" si="726"/>
        <v>0</v>
      </c>
      <c r="J5537" t="str">
        <f t="shared" ca="1" si="729"/>
        <v>'360 GRP '!</v>
      </c>
      <c r="K5537">
        <f t="shared" ca="1" si="729"/>
        <v>0</v>
      </c>
      <c r="L5537">
        <f t="shared" ca="1" si="729"/>
        <v>0</v>
      </c>
      <c r="M5537">
        <f t="shared" ca="1" si="729"/>
        <v>0</v>
      </c>
      <c r="N5537">
        <f t="shared" ca="1" si="729"/>
        <v>0</v>
      </c>
      <c r="O5537" t="str">
        <f t="shared" ca="1" si="727"/>
        <v>D:AD</v>
      </c>
      <c r="P5537" t="str">
        <f t="shared" ca="1" si="728"/>
        <v>D10:AD10</v>
      </c>
    </row>
    <row r="5538" spans="1:16">
      <c r="A5538" t="str">
        <f t="shared" si="722"/>
        <v>04</v>
      </c>
      <c r="B5538" t="str">
        <f t="shared" ca="1" si="723"/>
        <v>GRP</v>
      </c>
      <c r="C5538" t="s">
        <v>6678</v>
      </c>
      <c r="D5538" t="s">
        <v>6683</v>
      </c>
      <c r="E5538">
        <f t="shared" ca="1" si="724"/>
        <v>0</v>
      </c>
      <c r="H5538" t="str">
        <f t="shared" ca="1" si="725"/>
        <v>'360 GRP '!</v>
      </c>
      <c r="I5538">
        <f t="shared" ca="1" si="726"/>
        <v>0</v>
      </c>
      <c r="J5538" t="str">
        <f t="shared" ca="1" si="729"/>
        <v>'360 GRP '!</v>
      </c>
      <c r="K5538">
        <f t="shared" ca="1" si="729"/>
        <v>0</v>
      </c>
      <c r="L5538">
        <f t="shared" ca="1" si="729"/>
        <v>0</v>
      </c>
      <c r="M5538">
        <f t="shared" ca="1" si="729"/>
        <v>0</v>
      </c>
      <c r="N5538">
        <f t="shared" ca="1" si="729"/>
        <v>0</v>
      </c>
      <c r="O5538" t="str">
        <f t="shared" ca="1" si="727"/>
        <v>D:AD</v>
      </c>
      <c r="P5538" t="str">
        <f t="shared" ca="1" si="728"/>
        <v>D10:AD10</v>
      </c>
    </row>
    <row r="5539" spans="1:16">
      <c r="A5539" t="str">
        <f t="shared" si="722"/>
        <v>05</v>
      </c>
      <c r="B5539" t="str">
        <f t="shared" ca="1" si="723"/>
        <v>GRP</v>
      </c>
      <c r="C5539" t="s">
        <v>6678</v>
      </c>
      <c r="D5539" t="s">
        <v>6684</v>
      </c>
      <c r="E5539">
        <f t="shared" ca="1" si="724"/>
        <v>0</v>
      </c>
      <c r="H5539" t="str">
        <f t="shared" ca="1" si="725"/>
        <v>'360 GRP '!</v>
      </c>
      <c r="I5539">
        <f t="shared" ca="1" si="726"/>
        <v>0</v>
      </c>
      <c r="J5539" t="str">
        <f t="shared" ca="1" si="729"/>
        <v>'360 GRP '!</v>
      </c>
      <c r="K5539">
        <f t="shared" ca="1" si="729"/>
        <v>0</v>
      </c>
      <c r="L5539">
        <f t="shared" ca="1" si="729"/>
        <v>0</v>
      </c>
      <c r="M5539">
        <f t="shared" ca="1" si="729"/>
        <v>0</v>
      </c>
      <c r="N5539">
        <f t="shared" ca="1" si="729"/>
        <v>0</v>
      </c>
      <c r="O5539" t="str">
        <f t="shared" ca="1" si="727"/>
        <v>D:AD</v>
      </c>
      <c r="P5539" t="str">
        <f t="shared" ca="1" si="728"/>
        <v>D10:AD10</v>
      </c>
    </row>
    <row r="5540" spans="1:16">
      <c r="A5540" t="str">
        <f t="shared" si="722"/>
        <v>06</v>
      </c>
      <c r="B5540" t="str">
        <f t="shared" ca="1" si="723"/>
        <v>GRP</v>
      </c>
      <c r="C5540" t="s">
        <v>6678</v>
      </c>
      <c r="D5540" t="s">
        <v>6685</v>
      </c>
      <c r="E5540">
        <f t="shared" ca="1" si="724"/>
        <v>0</v>
      </c>
      <c r="H5540" t="str">
        <f t="shared" ca="1" si="725"/>
        <v>'360 GRP '!</v>
      </c>
      <c r="I5540">
        <f t="shared" ca="1" si="726"/>
        <v>0</v>
      </c>
      <c r="J5540" t="str">
        <f t="shared" ca="1" si="729"/>
        <v>'360 GRP '!</v>
      </c>
      <c r="K5540">
        <f t="shared" ca="1" si="729"/>
        <v>0</v>
      </c>
      <c r="L5540">
        <f t="shared" ca="1" si="729"/>
        <v>0</v>
      </c>
      <c r="M5540">
        <f t="shared" ca="1" si="729"/>
        <v>0</v>
      </c>
      <c r="N5540">
        <f t="shared" ca="1" si="729"/>
        <v>0</v>
      </c>
      <c r="O5540" t="str">
        <f t="shared" ca="1" si="727"/>
        <v>D:AD</v>
      </c>
      <c r="P5540" t="str">
        <f t="shared" ca="1" si="728"/>
        <v>D10:AD10</v>
      </c>
    </row>
    <row r="5541" spans="1:16">
      <c r="A5541" t="str">
        <f t="shared" si="722"/>
        <v>07</v>
      </c>
      <c r="B5541" t="str">
        <f t="shared" ca="1" si="723"/>
        <v>GRP</v>
      </c>
      <c r="C5541" t="s">
        <v>6678</v>
      </c>
      <c r="D5541" t="s">
        <v>6686</v>
      </c>
      <c r="E5541">
        <f t="shared" ca="1" si="724"/>
        <v>0</v>
      </c>
      <c r="H5541" t="str">
        <f t="shared" ca="1" si="725"/>
        <v>'360 GRP '!</v>
      </c>
      <c r="I5541">
        <f t="shared" ca="1" si="726"/>
        <v>0</v>
      </c>
      <c r="J5541" t="str">
        <f t="shared" ca="1" si="729"/>
        <v>'360 GRP '!</v>
      </c>
      <c r="K5541">
        <f t="shared" ca="1" si="729"/>
        <v>0</v>
      </c>
      <c r="L5541">
        <f t="shared" ca="1" si="729"/>
        <v>0</v>
      </c>
      <c r="M5541">
        <f t="shared" ca="1" si="729"/>
        <v>0</v>
      </c>
      <c r="N5541">
        <f t="shared" ca="1" si="729"/>
        <v>0</v>
      </c>
      <c r="O5541" t="str">
        <f t="shared" ca="1" si="727"/>
        <v>D:AD</v>
      </c>
      <c r="P5541" t="str">
        <f t="shared" ca="1" si="728"/>
        <v>D10:AD10</v>
      </c>
    </row>
    <row r="5542" spans="1:16">
      <c r="A5542" t="str">
        <f t="shared" si="722"/>
        <v>08</v>
      </c>
      <c r="B5542" t="str">
        <f t="shared" ca="1" si="723"/>
        <v>GRP</v>
      </c>
      <c r="C5542" t="s">
        <v>6678</v>
      </c>
      <c r="D5542" t="s">
        <v>6687</v>
      </c>
      <c r="E5542">
        <f t="shared" ca="1" si="724"/>
        <v>0</v>
      </c>
      <c r="H5542" t="str">
        <f t="shared" ca="1" si="725"/>
        <v>'360 GRP '!</v>
      </c>
      <c r="I5542">
        <f t="shared" ca="1" si="726"/>
        <v>0</v>
      </c>
      <c r="J5542" t="str">
        <f t="shared" ca="1" si="729"/>
        <v>'360 GRP '!</v>
      </c>
      <c r="K5542">
        <f t="shared" ca="1" si="729"/>
        <v>0</v>
      </c>
      <c r="L5542">
        <f t="shared" ca="1" si="729"/>
        <v>0</v>
      </c>
      <c r="M5542">
        <f t="shared" ca="1" si="729"/>
        <v>0</v>
      </c>
      <c r="N5542">
        <f t="shared" ca="1" si="729"/>
        <v>0</v>
      </c>
      <c r="O5542" t="str">
        <f t="shared" ca="1" si="727"/>
        <v>D:AD</v>
      </c>
      <c r="P5542" t="str">
        <f t="shared" ca="1" si="728"/>
        <v>D10:AD10</v>
      </c>
    </row>
    <row r="5543" spans="1:16">
      <c r="A5543" t="str">
        <f t="shared" si="722"/>
        <v>09</v>
      </c>
      <c r="B5543" t="str">
        <f t="shared" ca="1" si="723"/>
        <v>GRP</v>
      </c>
      <c r="C5543" t="s">
        <v>6678</v>
      </c>
      <c r="D5543" t="s">
        <v>6688</v>
      </c>
      <c r="E5543">
        <f t="shared" ca="1" si="724"/>
        <v>0</v>
      </c>
      <c r="H5543" t="str">
        <f t="shared" ca="1" si="725"/>
        <v>'360 GRP '!</v>
      </c>
      <c r="I5543">
        <f t="shared" ca="1" si="726"/>
        <v>0</v>
      </c>
      <c r="J5543" t="str">
        <f t="shared" ca="1" si="729"/>
        <v>'360 GRP '!</v>
      </c>
      <c r="K5543">
        <f t="shared" ca="1" si="729"/>
        <v>0</v>
      </c>
      <c r="L5543">
        <f t="shared" ca="1" si="729"/>
        <v>0</v>
      </c>
      <c r="M5543">
        <f t="shared" ca="1" si="729"/>
        <v>0</v>
      </c>
      <c r="N5543">
        <f t="shared" ca="1" si="729"/>
        <v>0</v>
      </c>
      <c r="O5543" t="str">
        <f t="shared" ca="1" si="727"/>
        <v>D:AD</v>
      </c>
      <c r="P5543" t="str">
        <f t="shared" ca="1" si="728"/>
        <v>D10:AD10</v>
      </c>
    </row>
    <row r="5544" spans="1:16">
      <c r="A5544" t="str">
        <f t="shared" si="722"/>
        <v>10</v>
      </c>
      <c r="B5544" t="str">
        <f t="shared" ca="1" si="723"/>
        <v>GRP</v>
      </c>
      <c r="C5544" t="s">
        <v>6678</v>
      </c>
      <c r="D5544" t="s">
        <v>6689</v>
      </c>
      <c r="E5544">
        <f t="shared" ca="1" si="724"/>
        <v>0</v>
      </c>
      <c r="H5544" t="str">
        <f t="shared" ca="1" si="725"/>
        <v>'360 GRP '!</v>
      </c>
      <c r="I5544">
        <f t="shared" ca="1" si="726"/>
        <v>0</v>
      </c>
      <c r="J5544" t="str">
        <f t="shared" ca="1" si="729"/>
        <v>'360 GRP '!</v>
      </c>
      <c r="K5544">
        <f t="shared" ca="1" si="729"/>
        <v>0</v>
      </c>
      <c r="L5544">
        <f t="shared" ca="1" si="729"/>
        <v>0</v>
      </c>
      <c r="M5544">
        <f t="shared" ca="1" si="729"/>
        <v>0</v>
      </c>
      <c r="N5544">
        <f t="shared" ca="1" si="729"/>
        <v>0</v>
      </c>
      <c r="O5544" t="str">
        <f t="shared" ca="1" si="727"/>
        <v>D:AD</v>
      </c>
      <c r="P5544" t="str">
        <f t="shared" ca="1" si="728"/>
        <v>D10:AD10</v>
      </c>
    </row>
    <row r="5545" spans="1:16">
      <c r="A5545" t="str">
        <f t="shared" si="722"/>
        <v>11</v>
      </c>
      <c r="B5545" t="str">
        <f t="shared" ca="1" si="723"/>
        <v>GRP</v>
      </c>
      <c r="C5545" t="s">
        <v>6678</v>
      </c>
      <c r="D5545" t="s">
        <v>6690</v>
      </c>
      <c r="E5545">
        <f t="shared" ca="1" si="724"/>
        <v>0</v>
      </c>
      <c r="H5545" t="str">
        <f t="shared" ca="1" si="725"/>
        <v>'360 GRP '!</v>
      </c>
      <c r="I5545">
        <f t="shared" ca="1" si="726"/>
        <v>0</v>
      </c>
      <c r="J5545" t="str">
        <f t="shared" ca="1" si="729"/>
        <v>'360 GRP '!</v>
      </c>
      <c r="K5545">
        <f t="shared" ca="1" si="729"/>
        <v>0</v>
      </c>
      <c r="L5545">
        <f t="shared" ca="1" si="729"/>
        <v>0</v>
      </c>
      <c r="M5545">
        <f t="shared" ca="1" si="729"/>
        <v>0</v>
      </c>
      <c r="N5545">
        <f t="shared" ca="1" si="729"/>
        <v>0</v>
      </c>
      <c r="O5545" t="str">
        <f t="shared" ca="1" si="727"/>
        <v>D:AD</v>
      </c>
      <c r="P5545" t="str">
        <f t="shared" ca="1" si="728"/>
        <v>D10:AD10</v>
      </c>
    </row>
    <row r="5546" spans="1:16">
      <c r="A5546" t="str">
        <f t="shared" si="722"/>
        <v>12</v>
      </c>
      <c r="B5546" t="str">
        <f t="shared" ca="1" si="723"/>
        <v>GRP</v>
      </c>
      <c r="C5546" t="s">
        <v>6678</v>
      </c>
      <c r="D5546" t="s">
        <v>6691</v>
      </c>
      <c r="E5546">
        <f t="shared" ca="1" si="724"/>
        <v>0</v>
      </c>
      <c r="H5546" t="str">
        <f t="shared" ca="1" si="725"/>
        <v>'360 GRP '!</v>
      </c>
      <c r="I5546">
        <f t="shared" ca="1" si="726"/>
        <v>0</v>
      </c>
      <c r="J5546" t="str">
        <f t="shared" ca="1" si="729"/>
        <v>'360 GRP '!</v>
      </c>
      <c r="K5546">
        <f t="shared" ca="1" si="729"/>
        <v>0</v>
      </c>
      <c r="L5546">
        <f t="shared" ca="1" si="729"/>
        <v>0</v>
      </c>
      <c r="M5546">
        <f t="shared" ca="1" si="729"/>
        <v>0</v>
      </c>
      <c r="N5546">
        <f t="shared" ca="1" si="729"/>
        <v>0</v>
      </c>
      <c r="O5546" t="str">
        <f t="shared" ca="1" si="727"/>
        <v>D:AD</v>
      </c>
      <c r="P5546" t="str">
        <f t="shared" ca="1" si="728"/>
        <v>D10:AD10</v>
      </c>
    </row>
    <row r="5547" spans="1:16">
      <c r="A5547" t="str">
        <f t="shared" si="722"/>
        <v>13</v>
      </c>
      <c r="B5547" t="str">
        <f t="shared" ca="1" si="723"/>
        <v>GRP</v>
      </c>
      <c r="C5547" t="s">
        <v>6678</v>
      </c>
      <c r="D5547" t="s">
        <v>6692</v>
      </c>
      <c r="E5547">
        <f t="shared" ca="1" si="724"/>
        <v>0</v>
      </c>
      <c r="H5547" t="str">
        <f t="shared" ca="1" si="725"/>
        <v>'360 GRP '!</v>
      </c>
      <c r="I5547">
        <f t="shared" ca="1" si="726"/>
        <v>0</v>
      </c>
      <c r="J5547" t="str">
        <f t="shared" ca="1" si="729"/>
        <v>'360 GRP '!</v>
      </c>
      <c r="K5547">
        <f t="shared" ca="1" si="729"/>
        <v>0</v>
      </c>
      <c r="L5547">
        <f t="shared" ca="1" si="729"/>
        <v>0</v>
      </c>
      <c r="M5547">
        <f t="shared" ca="1" si="729"/>
        <v>0</v>
      </c>
      <c r="N5547">
        <f t="shared" ca="1" si="729"/>
        <v>0</v>
      </c>
      <c r="O5547" t="str">
        <f t="shared" ca="1" si="727"/>
        <v>D:AD</v>
      </c>
      <c r="P5547" t="str">
        <f t="shared" ca="1" si="728"/>
        <v>D10:AD10</v>
      </c>
    </row>
    <row r="5548" spans="1:16">
      <c r="A5548" t="str">
        <f t="shared" si="722"/>
        <v>100</v>
      </c>
      <c r="B5548" t="str">
        <f t="shared" ca="1" si="723"/>
        <v>GRP</v>
      </c>
      <c r="C5548" t="s">
        <v>6678</v>
      </c>
      <c r="D5548" t="s">
        <v>6693</v>
      </c>
      <c r="E5548">
        <f t="shared" ca="1" si="724"/>
        <v>0</v>
      </c>
      <c r="H5548" t="str">
        <f t="shared" ca="1" si="725"/>
        <v>'360 GRP '!</v>
      </c>
      <c r="I5548">
        <f t="shared" ca="1" si="726"/>
        <v>0</v>
      </c>
      <c r="J5548" t="str">
        <f t="shared" ca="1" si="729"/>
        <v>'360 GRP '!</v>
      </c>
      <c r="K5548">
        <f t="shared" ca="1" si="729"/>
        <v>0</v>
      </c>
      <c r="L5548">
        <f t="shared" ca="1" si="729"/>
        <v>0</v>
      </c>
      <c r="M5548">
        <f t="shared" ca="1" si="729"/>
        <v>0</v>
      </c>
      <c r="N5548">
        <f t="shared" ca="1" si="729"/>
        <v>0</v>
      </c>
      <c r="O5548" t="str">
        <f t="shared" ca="1" si="727"/>
        <v>D:AD</v>
      </c>
      <c r="P5548" t="str">
        <f t="shared" ca="1" si="728"/>
        <v>D10:AD10</v>
      </c>
    </row>
    <row r="5549" spans="1:16">
      <c r="A5549" t="str">
        <f t="shared" si="722"/>
        <v>99</v>
      </c>
      <c r="B5549" t="str">
        <f t="shared" ca="1" si="723"/>
        <v>GRP</v>
      </c>
      <c r="C5549" t="s">
        <v>6678</v>
      </c>
      <c r="D5549" t="s">
        <v>6694</v>
      </c>
      <c r="E5549">
        <f t="shared" ca="1" si="724"/>
        <v>0</v>
      </c>
      <c r="H5549" t="str">
        <f t="shared" ca="1" si="725"/>
        <v>'360 GRP '!</v>
      </c>
      <c r="I5549">
        <f t="shared" ca="1" si="726"/>
        <v>0</v>
      </c>
      <c r="J5549" t="str">
        <f t="shared" ca="1" si="729"/>
        <v>'360 GRP '!</v>
      </c>
      <c r="K5549">
        <f t="shared" ca="1" si="729"/>
        <v>0</v>
      </c>
      <c r="L5549">
        <f t="shared" ca="1" si="729"/>
        <v>0</v>
      </c>
      <c r="M5549">
        <f t="shared" ca="1" si="729"/>
        <v>0</v>
      </c>
      <c r="N5549">
        <f t="shared" ca="1" si="729"/>
        <v>0</v>
      </c>
      <c r="O5549" t="str">
        <f t="shared" ca="1" si="727"/>
        <v>D:AD</v>
      </c>
      <c r="P5549" t="str">
        <f t="shared" ca="1" si="728"/>
        <v>D10:AD10</v>
      </c>
    </row>
    <row r="5550" spans="1:16">
      <c r="A5550" t="str">
        <f t="shared" si="722"/>
        <v>15</v>
      </c>
      <c r="B5550" t="str">
        <f t="shared" ca="1" si="723"/>
        <v>GRP</v>
      </c>
      <c r="C5550" t="s">
        <v>6678</v>
      </c>
      <c r="D5550" t="s">
        <v>6695</v>
      </c>
      <c r="E5550">
        <f t="shared" ca="1" si="724"/>
        <v>0</v>
      </c>
      <c r="H5550" t="str">
        <f t="shared" ca="1" si="725"/>
        <v>'360 GRP '!</v>
      </c>
      <c r="I5550">
        <f t="shared" ca="1" si="726"/>
        <v>0</v>
      </c>
      <c r="J5550" t="str">
        <f t="shared" ca="1" si="729"/>
        <v>'360 GRP '!</v>
      </c>
      <c r="K5550">
        <f t="shared" ca="1" si="729"/>
        <v>0</v>
      </c>
      <c r="L5550">
        <f t="shared" ca="1" si="729"/>
        <v>0</v>
      </c>
      <c r="M5550">
        <f t="shared" ca="1" si="729"/>
        <v>0</v>
      </c>
      <c r="N5550">
        <f t="shared" ca="1" si="729"/>
        <v>0</v>
      </c>
      <c r="O5550" t="str">
        <f t="shared" ca="1" si="727"/>
        <v>D:AD</v>
      </c>
      <c r="P5550" t="str">
        <f t="shared" ca="1" si="728"/>
        <v>D10:AD10</v>
      </c>
    </row>
    <row r="5551" spans="1:16">
      <c r="A5551" t="str">
        <f t="shared" si="722"/>
        <v>01</v>
      </c>
      <c r="B5551" t="str">
        <f t="shared" ca="1" si="723"/>
        <v>GRP</v>
      </c>
      <c r="C5551" t="s">
        <v>6679</v>
      </c>
      <c r="D5551" t="s">
        <v>6696</v>
      </c>
      <c r="E5551">
        <f t="shared" ca="1" si="724"/>
        <v>0</v>
      </c>
      <c r="H5551" t="str">
        <f t="shared" ca="1" si="725"/>
        <v>'360 GRP '!</v>
      </c>
      <c r="I5551">
        <f t="shared" ca="1" si="726"/>
        <v>0</v>
      </c>
      <c r="J5551" t="str">
        <f t="shared" ca="1" si="729"/>
        <v>'360 GRP '!</v>
      </c>
      <c r="K5551">
        <f t="shared" ca="1" si="729"/>
        <v>0</v>
      </c>
      <c r="L5551">
        <f t="shared" ca="1" si="729"/>
        <v>0</v>
      </c>
      <c r="M5551">
        <f t="shared" ca="1" si="729"/>
        <v>0</v>
      </c>
      <c r="N5551">
        <f t="shared" ca="1" si="729"/>
        <v>0</v>
      </c>
      <c r="O5551" t="str">
        <f t="shared" ca="1" si="727"/>
        <v>D:AD</v>
      </c>
      <c r="P5551" t="str">
        <f t="shared" ca="1" si="728"/>
        <v>D10:AD10</v>
      </c>
    </row>
    <row r="5552" spans="1:16">
      <c r="A5552" t="str">
        <f t="shared" si="722"/>
        <v>02</v>
      </c>
      <c r="B5552" t="str">
        <f t="shared" ca="1" si="723"/>
        <v>GRP</v>
      </c>
      <c r="C5552" t="s">
        <v>6679</v>
      </c>
      <c r="D5552" t="s">
        <v>6697</v>
      </c>
      <c r="E5552">
        <f t="shared" ca="1" si="724"/>
        <v>0</v>
      </c>
      <c r="H5552" t="str">
        <f t="shared" ca="1" si="725"/>
        <v>'360 GRP '!</v>
      </c>
      <c r="I5552">
        <f t="shared" ca="1" si="726"/>
        <v>0</v>
      </c>
      <c r="J5552" t="str">
        <f t="shared" ca="1" si="729"/>
        <v>'360 GRP '!</v>
      </c>
      <c r="K5552">
        <f t="shared" ca="1" si="729"/>
        <v>0</v>
      </c>
      <c r="L5552">
        <f t="shared" ca="1" si="729"/>
        <v>0</v>
      </c>
      <c r="M5552">
        <f t="shared" ca="1" si="729"/>
        <v>0</v>
      </c>
      <c r="N5552">
        <f t="shared" ca="1" si="729"/>
        <v>0</v>
      </c>
      <c r="O5552" t="str">
        <f t="shared" ca="1" si="727"/>
        <v>D:AD</v>
      </c>
      <c r="P5552" t="str">
        <f t="shared" ca="1" si="728"/>
        <v>D10:AD10</v>
      </c>
    </row>
    <row r="5553" spans="1:16">
      <c r="A5553" t="str">
        <f t="shared" si="722"/>
        <v>03</v>
      </c>
      <c r="B5553" t="str">
        <f t="shared" ca="1" si="723"/>
        <v>GRP</v>
      </c>
      <c r="C5553" t="s">
        <v>6679</v>
      </c>
      <c r="D5553" t="s">
        <v>6698</v>
      </c>
      <c r="E5553">
        <f t="shared" ca="1" si="724"/>
        <v>0</v>
      </c>
      <c r="H5553" t="str">
        <f t="shared" ca="1" si="725"/>
        <v>'360 GRP '!</v>
      </c>
      <c r="I5553">
        <f t="shared" ca="1" si="726"/>
        <v>0</v>
      </c>
      <c r="J5553" t="str">
        <f t="shared" ca="1" si="729"/>
        <v>'360 GRP '!</v>
      </c>
      <c r="K5553">
        <f t="shared" ca="1" si="729"/>
        <v>0</v>
      </c>
      <c r="L5553">
        <f t="shared" ca="1" si="729"/>
        <v>0</v>
      </c>
      <c r="M5553">
        <f t="shared" ca="1" si="729"/>
        <v>0</v>
      </c>
      <c r="N5553">
        <f t="shared" ca="1" si="729"/>
        <v>0</v>
      </c>
      <c r="O5553" t="str">
        <f t="shared" ca="1" si="727"/>
        <v>D:AD</v>
      </c>
      <c r="P5553" t="str">
        <f t="shared" ca="1" si="728"/>
        <v>D10:AD10</v>
      </c>
    </row>
    <row r="5554" spans="1:16">
      <c r="A5554" t="str">
        <f t="shared" si="722"/>
        <v>04</v>
      </c>
      <c r="B5554" t="str">
        <f t="shared" ca="1" si="723"/>
        <v>GRP</v>
      </c>
      <c r="C5554" t="s">
        <v>6679</v>
      </c>
      <c r="D5554" t="s">
        <v>6699</v>
      </c>
      <c r="E5554">
        <f t="shared" ca="1" si="724"/>
        <v>0</v>
      </c>
      <c r="H5554" t="str">
        <f t="shared" ca="1" si="725"/>
        <v>'360 GRP '!</v>
      </c>
      <c r="I5554">
        <f t="shared" ca="1" si="726"/>
        <v>0</v>
      </c>
      <c r="J5554" t="str">
        <f t="shared" ca="1" si="729"/>
        <v>'360 GRP '!</v>
      </c>
      <c r="K5554">
        <f t="shared" ca="1" si="729"/>
        <v>0</v>
      </c>
      <c r="L5554">
        <f t="shared" ca="1" si="729"/>
        <v>0</v>
      </c>
      <c r="M5554">
        <f t="shared" ca="1" si="729"/>
        <v>0</v>
      </c>
      <c r="N5554">
        <f t="shared" ca="1" si="729"/>
        <v>0</v>
      </c>
      <c r="O5554" t="str">
        <f t="shared" ca="1" si="727"/>
        <v>D:AD</v>
      </c>
      <c r="P5554" t="str">
        <f t="shared" ca="1" si="728"/>
        <v>D10:AD10</v>
      </c>
    </row>
    <row r="5555" spans="1:16">
      <c r="A5555" t="str">
        <f t="shared" si="722"/>
        <v>05</v>
      </c>
      <c r="B5555" t="str">
        <f t="shared" ca="1" si="723"/>
        <v>GRP</v>
      </c>
      <c r="C5555" t="s">
        <v>6679</v>
      </c>
      <c r="D5555" t="s">
        <v>6700</v>
      </c>
      <c r="E5555">
        <f t="shared" ca="1" si="724"/>
        <v>0</v>
      </c>
      <c r="H5555" t="str">
        <f t="shared" ca="1" si="725"/>
        <v>'360 GRP '!</v>
      </c>
      <c r="I5555">
        <f t="shared" ca="1" si="726"/>
        <v>0</v>
      </c>
      <c r="J5555" t="str">
        <f t="shared" ca="1" si="729"/>
        <v>'360 GRP '!</v>
      </c>
      <c r="K5555">
        <f t="shared" ca="1" si="729"/>
        <v>0</v>
      </c>
      <c r="L5555">
        <f t="shared" ca="1" si="729"/>
        <v>0</v>
      </c>
      <c r="M5555">
        <f t="shared" ca="1" si="729"/>
        <v>0</v>
      </c>
      <c r="N5555">
        <f t="shared" ca="1" si="729"/>
        <v>0</v>
      </c>
      <c r="O5555" t="str">
        <f t="shared" ca="1" si="727"/>
        <v>D:AD</v>
      </c>
      <c r="P5555" t="str">
        <f t="shared" ca="1" si="728"/>
        <v>D10:AD10</v>
      </c>
    </row>
    <row r="5556" spans="1:16">
      <c r="A5556" t="str">
        <f t="shared" si="722"/>
        <v>06</v>
      </c>
      <c r="B5556" t="str">
        <f t="shared" ca="1" si="723"/>
        <v>GRP</v>
      </c>
      <c r="C5556" t="s">
        <v>6679</v>
      </c>
      <c r="D5556" t="s">
        <v>6701</v>
      </c>
      <c r="E5556">
        <f t="shared" ca="1" si="724"/>
        <v>0</v>
      </c>
      <c r="H5556" t="str">
        <f t="shared" ca="1" si="725"/>
        <v>'360 GRP '!</v>
      </c>
      <c r="I5556">
        <f t="shared" ca="1" si="726"/>
        <v>0</v>
      </c>
      <c r="J5556" t="str">
        <f t="shared" ca="1" si="729"/>
        <v>'360 GRP '!</v>
      </c>
      <c r="K5556">
        <f t="shared" ca="1" si="729"/>
        <v>0</v>
      </c>
      <c r="L5556">
        <f t="shared" ca="1" si="729"/>
        <v>0</v>
      </c>
      <c r="M5556">
        <f t="shared" ca="1" si="729"/>
        <v>0</v>
      </c>
      <c r="N5556">
        <f t="shared" ca="1" si="729"/>
        <v>0</v>
      </c>
      <c r="O5556" t="str">
        <f t="shared" ca="1" si="727"/>
        <v>D:AD</v>
      </c>
      <c r="P5556" t="str">
        <f t="shared" ca="1" si="728"/>
        <v>D10:AD10</v>
      </c>
    </row>
    <row r="5557" spans="1:16">
      <c r="A5557" t="str">
        <f t="shared" si="722"/>
        <v>07</v>
      </c>
      <c r="B5557" t="str">
        <f t="shared" ca="1" si="723"/>
        <v>GRP</v>
      </c>
      <c r="C5557" t="s">
        <v>6679</v>
      </c>
      <c r="D5557" t="s">
        <v>6702</v>
      </c>
      <c r="E5557">
        <f t="shared" ca="1" si="724"/>
        <v>0</v>
      </c>
      <c r="H5557" t="str">
        <f t="shared" ca="1" si="725"/>
        <v>'360 GRP '!</v>
      </c>
      <c r="I5557">
        <f t="shared" ca="1" si="726"/>
        <v>0</v>
      </c>
      <c r="J5557" t="str">
        <f t="shared" ca="1" si="729"/>
        <v>'360 GRP '!</v>
      </c>
      <c r="K5557">
        <f t="shared" ca="1" si="729"/>
        <v>0</v>
      </c>
      <c r="L5557">
        <f t="shared" ca="1" si="729"/>
        <v>0</v>
      </c>
      <c r="M5557">
        <f t="shared" ca="1" si="729"/>
        <v>0</v>
      </c>
      <c r="N5557">
        <f t="shared" ca="1" si="729"/>
        <v>0</v>
      </c>
      <c r="O5557" t="str">
        <f t="shared" ca="1" si="727"/>
        <v>D:AD</v>
      </c>
      <c r="P5557" t="str">
        <f t="shared" ca="1" si="728"/>
        <v>D10:AD10</v>
      </c>
    </row>
    <row r="5558" spans="1:16">
      <c r="A5558" t="str">
        <f t="shared" si="722"/>
        <v>08</v>
      </c>
      <c r="B5558" t="str">
        <f t="shared" ca="1" si="723"/>
        <v>GRP</v>
      </c>
      <c r="C5558" t="s">
        <v>6679</v>
      </c>
      <c r="D5558" t="s">
        <v>6703</v>
      </c>
      <c r="E5558">
        <f t="shared" ca="1" si="724"/>
        <v>0</v>
      </c>
      <c r="H5558" t="str">
        <f t="shared" ca="1" si="725"/>
        <v>'360 GRP '!</v>
      </c>
      <c r="I5558">
        <f t="shared" ca="1" si="726"/>
        <v>0</v>
      </c>
      <c r="J5558" t="str">
        <f t="shared" ca="1" si="729"/>
        <v>'360 GRP '!</v>
      </c>
      <c r="K5558">
        <f t="shared" ca="1" si="729"/>
        <v>0</v>
      </c>
      <c r="L5558">
        <f t="shared" ca="1" si="729"/>
        <v>0</v>
      </c>
      <c r="M5558">
        <f t="shared" ca="1" si="729"/>
        <v>0</v>
      </c>
      <c r="N5558">
        <f t="shared" ca="1" si="729"/>
        <v>0</v>
      </c>
      <c r="O5558" t="str">
        <f t="shared" ca="1" si="727"/>
        <v>D:AD</v>
      </c>
      <c r="P5558" t="str">
        <f t="shared" ca="1" si="728"/>
        <v>D10:AD10</v>
      </c>
    </row>
    <row r="5559" spans="1:16">
      <c r="A5559" t="str">
        <f t="shared" si="722"/>
        <v>09</v>
      </c>
      <c r="B5559" t="str">
        <f t="shared" ca="1" si="723"/>
        <v>GRP</v>
      </c>
      <c r="C5559" t="s">
        <v>6679</v>
      </c>
      <c r="D5559" t="s">
        <v>6704</v>
      </c>
      <c r="E5559">
        <f t="shared" ca="1" si="724"/>
        <v>0</v>
      </c>
      <c r="H5559" t="str">
        <f t="shared" ca="1" si="725"/>
        <v>'360 GRP '!</v>
      </c>
      <c r="I5559">
        <f t="shared" ca="1" si="726"/>
        <v>0</v>
      </c>
      <c r="J5559" t="str">
        <f t="shared" ca="1" si="729"/>
        <v>'360 GRP '!</v>
      </c>
      <c r="K5559">
        <f t="shared" ca="1" si="729"/>
        <v>0</v>
      </c>
      <c r="L5559">
        <f t="shared" ca="1" si="729"/>
        <v>0</v>
      </c>
      <c r="M5559">
        <f t="shared" ca="1" si="729"/>
        <v>0</v>
      </c>
      <c r="N5559">
        <f t="shared" ca="1" si="729"/>
        <v>0</v>
      </c>
      <c r="O5559" t="str">
        <f t="shared" ca="1" si="727"/>
        <v>D:AD</v>
      </c>
      <c r="P5559" t="str">
        <f t="shared" ca="1" si="728"/>
        <v>D10:AD10</v>
      </c>
    </row>
    <row r="5560" spans="1:16">
      <c r="A5560" t="str">
        <f t="shared" si="722"/>
        <v>10</v>
      </c>
      <c r="B5560" t="str">
        <f t="shared" ca="1" si="723"/>
        <v>GRP</v>
      </c>
      <c r="C5560" t="s">
        <v>6679</v>
      </c>
      <c r="D5560" t="s">
        <v>6705</v>
      </c>
      <c r="E5560">
        <f t="shared" ca="1" si="724"/>
        <v>0</v>
      </c>
      <c r="H5560" t="str">
        <f t="shared" ca="1" si="725"/>
        <v>'360 GRP '!</v>
      </c>
      <c r="I5560">
        <f t="shared" ca="1" si="726"/>
        <v>0</v>
      </c>
      <c r="J5560" t="str">
        <f t="shared" ca="1" si="729"/>
        <v>'360 GRP '!</v>
      </c>
      <c r="K5560">
        <f t="shared" ca="1" si="729"/>
        <v>0</v>
      </c>
      <c r="L5560">
        <f t="shared" ca="1" si="729"/>
        <v>0</v>
      </c>
      <c r="M5560">
        <f t="shared" ca="1" si="729"/>
        <v>0</v>
      </c>
      <c r="N5560">
        <f t="shared" ca="1" si="729"/>
        <v>0</v>
      </c>
      <c r="O5560" t="str">
        <f t="shared" ca="1" si="727"/>
        <v>D:AD</v>
      </c>
      <c r="P5560" t="str">
        <f t="shared" ca="1" si="728"/>
        <v>D10:AD10</v>
      </c>
    </row>
    <row r="5561" spans="1:16">
      <c r="A5561" t="str">
        <f t="shared" ref="A5561:A5624" si="730">MID(D5561,LEN(C5561)+2,LEN(D5561)-LEN(C5561))</f>
        <v>11</v>
      </c>
      <c r="B5561" t="str">
        <f t="shared" ref="B5561:B5624" ca="1" si="731">VLOOKUP(H5561,$A$1:$K$6,11,FALSE)</f>
        <v>GRP</v>
      </c>
      <c r="C5561" t="s">
        <v>6679</v>
      </c>
      <c r="D5561" t="s">
        <v>6706</v>
      </c>
      <c r="E5561">
        <f t="shared" ca="1" si="724"/>
        <v>0</v>
      </c>
      <c r="H5561" t="str">
        <f t="shared" ca="1" si="725"/>
        <v>'360 GRP '!</v>
      </c>
      <c r="I5561">
        <f t="shared" ca="1" si="726"/>
        <v>0</v>
      </c>
      <c r="J5561" t="str">
        <f t="shared" ca="1" si="729"/>
        <v>'360 GRP '!</v>
      </c>
      <c r="K5561">
        <f t="shared" ca="1" si="729"/>
        <v>0</v>
      </c>
      <c r="L5561">
        <f t="shared" ca="1" si="729"/>
        <v>0</v>
      </c>
      <c r="M5561">
        <f t="shared" ca="1" si="729"/>
        <v>0</v>
      </c>
      <c r="N5561">
        <f t="shared" ca="1" si="729"/>
        <v>0</v>
      </c>
      <c r="O5561" t="str">
        <f t="shared" ca="1" si="727"/>
        <v>D:AD</v>
      </c>
      <c r="P5561" t="str">
        <f t="shared" ca="1" si="728"/>
        <v>D10:AD10</v>
      </c>
    </row>
    <row r="5562" spans="1:16">
      <c r="A5562" t="str">
        <f t="shared" si="730"/>
        <v>12</v>
      </c>
      <c r="B5562" t="str">
        <f t="shared" ca="1" si="731"/>
        <v>GRP</v>
      </c>
      <c r="C5562" t="s">
        <v>6679</v>
      </c>
      <c r="D5562" t="s">
        <v>6707</v>
      </c>
      <c r="E5562">
        <f t="shared" ref="E5562:E5625" ca="1" si="732">IFERROR(VLOOKUP(C5562,INDIRECT($H5562&amp;$O5562),MATCH($A5562,INDIRECT($H5562&amp;$P5562),0),FALSE),0)</f>
        <v>0</v>
      </c>
      <c r="H5562" t="str">
        <f t="shared" ref="H5562:H5625" ca="1" si="733">IF(I5562&lt;&gt;0,I5562,IF(J5562&lt;&gt;0,J5562,IF(K5562&lt;&gt;0,K5562,IF(L5562&lt;&gt;0,L5562,IF(M5562&lt;&gt;0,M5562,N5562)))))</f>
        <v>'360 GRP '!</v>
      </c>
      <c r="I5562">
        <f t="shared" ref="I5562:I5625" ca="1" si="734">IF(IFERROR(VLOOKUP(C5562,INDIRECT($I$14&amp;"D:D"),1,FALSE),0)&lt;&gt;0,I$14,0)</f>
        <v>0</v>
      </c>
      <c r="J5562" t="str">
        <f t="shared" ca="1" si="729"/>
        <v>'360 GRP '!</v>
      </c>
      <c r="K5562">
        <f t="shared" ca="1" si="729"/>
        <v>0</v>
      </c>
      <c r="L5562">
        <f t="shared" ca="1" si="729"/>
        <v>0</v>
      </c>
      <c r="M5562">
        <f t="shared" ca="1" si="729"/>
        <v>0</v>
      </c>
      <c r="N5562">
        <f t="shared" ca="1" si="729"/>
        <v>0</v>
      </c>
      <c r="O5562" t="str">
        <f t="shared" ca="1" si="727"/>
        <v>D:AD</v>
      </c>
      <c r="P5562" t="str">
        <f t="shared" ca="1" si="728"/>
        <v>D10:AD10</v>
      </c>
    </row>
    <row r="5563" spans="1:16">
      <c r="A5563" t="str">
        <f t="shared" si="730"/>
        <v>13</v>
      </c>
      <c r="B5563" t="str">
        <f t="shared" ca="1" si="731"/>
        <v>GRP</v>
      </c>
      <c r="C5563" t="s">
        <v>6679</v>
      </c>
      <c r="D5563" t="s">
        <v>6708</v>
      </c>
      <c r="E5563">
        <f t="shared" ca="1" si="732"/>
        <v>0</v>
      </c>
      <c r="H5563" t="str">
        <f t="shared" ca="1" si="733"/>
        <v>'360 GRP '!</v>
      </c>
      <c r="I5563">
        <f t="shared" ca="1" si="734"/>
        <v>0</v>
      </c>
      <c r="J5563" t="str">
        <f t="shared" ca="1" si="729"/>
        <v>'360 GRP '!</v>
      </c>
      <c r="K5563">
        <f t="shared" ca="1" si="729"/>
        <v>0</v>
      </c>
      <c r="L5563">
        <f t="shared" ca="1" si="729"/>
        <v>0</v>
      </c>
      <c r="M5563">
        <f t="shared" ca="1" si="729"/>
        <v>0</v>
      </c>
      <c r="N5563">
        <f t="shared" ca="1" si="729"/>
        <v>0</v>
      </c>
      <c r="O5563" t="str">
        <f t="shared" ca="1" si="727"/>
        <v>D:AD</v>
      </c>
      <c r="P5563" t="str">
        <f t="shared" ca="1" si="728"/>
        <v>D10:AD10</v>
      </c>
    </row>
    <row r="5564" spans="1:16">
      <c r="A5564" t="str">
        <f t="shared" si="730"/>
        <v>100</v>
      </c>
      <c r="B5564" t="str">
        <f t="shared" ca="1" si="731"/>
        <v>GRP</v>
      </c>
      <c r="C5564" t="s">
        <v>6679</v>
      </c>
      <c r="D5564" t="s">
        <v>6709</v>
      </c>
      <c r="E5564">
        <f t="shared" ca="1" si="732"/>
        <v>0</v>
      </c>
      <c r="H5564" t="str">
        <f t="shared" ca="1" si="733"/>
        <v>'360 GRP '!</v>
      </c>
      <c r="I5564">
        <f t="shared" ca="1" si="734"/>
        <v>0</v>
      </c>
      <c r="J5564" t="str">
        <f t="shared" ca="1" si="729"/>
        <v>'360 GRP '!</v>
      </c>
      <c r="K5564">
        <f t="shared" ca="1" si="729"/>
        <v>0</v>
      </c>
      <c r="L5564">
        <f t="shared" ca="1" si="729"/>
        <v>0</v>
      </c>
      <c r="M5564">
        <f t="shared" ca="1" si="729"/>
        <v>0</v>
      </c>
      <c r="N5564">
        <f t="shared" ca="1" si="729"/>
        <v>0</v>
      </c>
      <c r="O5564" t="str">
        <f t="shared" ca="1" si="727"/>
        <v>D:AD</v>
      </c>
      <c r="P5564" t="str">
        <f t="shared" ca="1" si="728"/>
        <v>D10:AD10</v>
      </c>
    </row>
    <row r="5565" spans="1:16">
      <c r="A5565" t="str">
        <f t="shared" si="730"/>
        <v>99</v>
      </c>
      <c r="B5565" t="str">
        <f t="shared" ca="1" si="731"/>
        <v>GRP</v>
      </c>
      <c r="C5565" t="s">
        <v>6679</v>
      </c>
      <c r="D5565" t="s">
        <v>6710</v>
      </c>
      <c r="E5565">
        <f t="shared" ca="1" si="732"/>
        <v>0</v>
      </c>
      <c r="H5565" t="str">
        <f t="shared" ca="1" si="733"/>
        <v>'360 GRP '!</v>
      </c>
      <c r="I5565">
        <f t="shared" ca="1" si="734"/>
        <v>0</v>
      </c>
      <c r="J5565" t="str">
        <f t="shared" ca="1" si="729"/>
        <v>'360 GRP '!</v>
      </c>
      <c r="K5565">
        <f t="shared" ca="1" si="729"/>
        <v>0</v>
      </c>
      <c r="L5565">
        <f t="shared" ca="1" si="729"/>
        <v>0</v>
      </c>
      <c r="M5565">
        <f t="shared" ca="1" si="729"/>
        <v>0</v>
      </c>
      <c r="N5565">
        <f t="shared" ca="1" si="729"/>
        <v>0</v>
      </c>
      <c r="O5565" t="str">
        <f t="shared" ca="1" si="727"/>
        <v>D:AD</v>
      </c>
      <c r="P5565" t="str">
        <f t="shared" ca="1" si="728"/>
        <v>D10:AD10</v>
      </c>
    </row>
    <row r="5566" spans="1:16">
      <c r="A5566" t="str">
        <f t="shared" si="730"/>
        <v>15</v>
      </c>
      <c r="B5566" t="str">
        <f t="shared" ca="1" si="731"/>
        <v>GRP</v>
      </c>
      <c r="C5566" t="s">
        <v>6679</v>
      </c>
      <c r="D5566" t="s">
        <v>6711</v>
      </c>
      <c r="E5566">
        <f t="shared" ca="1" si="732"/>
        <v>0</v>
      </c>
      <c r="H5566" t="str">
        <f t="shared" ca="1" si="733"/>
        <v>'360 GRP '!</v>
      </c>
      <c r="I5566">
        <f t="shared" ca="1" si="734"/>
        <v>0</v>
      </c>
      <c r="J5566" t="str">
        <f t="shared" ca="1" si="729"/>
        <v>'360 GRP '!</v>
      </c>
      <c r="K5566">
        <f t="shared" ca="1" si="729"/>
        <v>0</v>
      </c>
      <c r="L5566">
        <f t="shared" ca="1" si="729"/>
        <v>0</v>
      </c>
      <c r="M5566">
        <f t="shared" ca="1" si="729"/>
        <v>0</v>
      </c>
      <c r="N5566">
        <f t="shared" ca="1" si="729"/>
        <v>0</v>
      </c>
      <c r="O5566" t="str">
        <f t="shared" ca="1" si="727"/>
        <v>D:AD</v>
      </c>
      <c r="P5566" t="str">
        <f t="shared" ca="1" si="728"/>
        <v>D10:AD10</v>
      </c>
    </row>
    <row r="5567" spans="1:16">
      <c r="A5567" t="str">
        <f t="shared" si="730"/>
        <v>01</v>
      </c>
      <c r="B5567" t="str">
        <f t="shared" ca="1" si="731"/>
        <v>PU</v>
      </c>
      <c r="C5567" t="s">
        <v>4740</v>
      </c>
      <c r="D5567" t="s">
        <v>4741</v>
      </c>
      <c r="E5567">
        <f t="shared" ca="1" si="732"/>
        <v>0</v>
      </c>
      <c r="H5567" t="str">
        <f t="shared" ca="1" si="733"/>
        <v>'360 PU '!</v>
      </c>
      <c r="I5567">
        <f t="shared" ca="1" si="734"/>
        <v>0</v>
      </c>
      <c r="J5567">
        <f t="shared" ca="1" si="729"/>
        <v>0</v>
      </c>
      <c r="K5567" t="str">
        <f t="shared" ca="1" si="729"/>
        <v>'360 PU '!</v>
      </c>
      <c r="L5567">
        <f t="shared" ca="1" si="729"/>
        <v>0</v>
      </c>
      <c r="M5567">
        <f t="shared" ca="1" si="729"/>
        <v>0</v>
      </c>
      <c r="N5567">
        <f t="shared" ca="1" si="729"/>
        <v>0</v>
      </c>
      <c r="O5567" t="str">
        <f t="shared" ca="1" si="727"/>
        <v>d:t</v>
      </c>
      <c r="P5567" t="str">
        <f t="shared" ca="1" si="728"/>
        <v>d11:t11</v>
      </c>
    </row>
    <row r="5568" spans="1:16">
      <c r="A5568" t="str">
        <f t="shared" si="730"/>
        <v>02</v>
      </c>
      <c r="B5568" t="str">
        <f t="shared" ca="1" si="731"/>
        <v>PU</v>
      </c>
      <c r="C5568" t="s">
        <v>4740</v>
      </c>
      <c r="D5568" t="s">
        <v>4742</v>
      </c>
      <c r="E5568">
        <f t="shared" ca="1" si="732"/>
        <v>0</v>
      </c>
      <c r="H5568" t="str">
        <f t="shared" ca="1" si="733"/>
        <v>'360 PU '!</v>
      </c>
      <c r="I5568">
        <f t="shared" ca="1" si="734"/>
        <v>0</v>
      </c>
      <c r="J5568">
        <f t="shared" ca="1" si="729"/>
        <v>0</v>
      </c>
      <c r="K5568" t="str">
        <f t="shared" ca="1" si="729"/>
        <v>'360 PU '!</v>
      </c>
      <c r="L5568">
        <f t="shared" ca="1" si="729"/>
        <v>0</v>
      </c>
      <c r="M5568">
        <f t="shared" ca="1" si="729"/>
        <v>0</v>
      </c>
      <c r="N5568">
        <f t="shared" ca="1" si="729"/>
        <v>0</v>
      </c>
      <c r="O5568" t="str">
        <f t="shared" ca="1" si="727"/>
        <v>d:t</v>
      </c>
      <c r="P5568" t="str">
        <f t="shared" ca="1" si="728"/>
        <v>d11:t11</v>
      </c>
    </row>
    <row r="5569" spans="1:16">
      <c r="A5569" t="str">
        <f t="shared" si="730"/>
        <v>03</v>
      </c>
      <c r="B5569" t="str">
        <f t="shared" ca="1" si="731"/>
        <v>PU</v>
      </c>
      <c r="C5569" t="s">
        <v>4740</v>
      </c>
      <c r="D5569" t="s">
        <v>4743</v>
      </c>
      <c r="E5569">
        <f t="shared" ca="1" si="732"/>
        <v>0</v>
      </c>
      <c r="H5569" t="str">
        <f t="shared" ca="1" si="733"/>
        <v>'360 PU '!</v>
      </c>
      <c r="I5569">
        <f t="shared" ca="1" si="734"/>
        <v>0</v>
      </c>
      <c r="J5569">
        <f t="shared" ca="1" si="729"/>
        <v>0</v>
      </c>
      <c r="K5569" t="str">
        <f t="shared" ca="1" si="729"/>
        <v>'360 PU '!</v>
      </c>
      <c r="L5569">
        <f t="shared" ca="1" si="729"/>
        <v>0</v>
      </c>
      <c r="M5569">
        <f t="shared" ca="1" si="729"/>
        <v>0</v>
      </c>
      <c r="N5569">
        <f t="shared" ca="1" si="729"/>
        <v>0</v>
      </c>
      <c r="O5569" t="str">
        <f t="shared" ca="1" si="727"/>
        <v>d:t</v>
      </c>
      <c r="P5569" t="str">
        <f t="shared" ca="1" si="728"/>
        <v>d11:t11</v>
      </c>
    </row>
    <row r="5570" spans="1:16">
      <c r="A5570" t="str">
        <f t="shared" si="730"/>
        <v>04</v>
      </c>
      <c r="B5570" t="str">
        <f t="shared" ca="1" si="731"/>
        <v>PU</v>
      </c>
      <c r="C5570" t="s">
        <v>4740</v>
      </c>
      <c r="D5570" t="s">
        <v>4744</v>
      </c>
      <c r="E5570">
        <f t="shared" ca="1" si="732"/>
        <v>0</v>
      </c>
      <c r="H5570" t="str">
        <f t="shared" ca="1" si="733"/>
        <v>'360 PU '!</v>
      </c>
      <c r="I5570">
        <f t="shared" ca="1" si="734"/>
        <v>0</v>
      </c>
      <c r="J5570">
        <f t="shared" ca="1" si="729"/>
        <v>0</v>
      </c>
      <c r="K5570" t="str">
        <f t="shared" ca="1" si="729"/>
        <v>'360 PU '!</v>
      </c>
      <c r="L5570">
        <f t="shared" ca="1" si="729"/>
        <v>0</v>
      </c>
      <c r="M5570">
        <f t="shared" ca="1" si="729"/>
        <v>0</v>
      </c>
      <c r="N5570">
        <f t="shared" ca="1" si="729"/>
        <v>0</v>
      </c>
      <c r="O5570" t="str">
        <f t="shared" ca="1" si="727"/>
        <v>d:t</v>
      </c>
      <c r="P5570" t="str">
        <f t="shared" ca="1" si="728"/>
        <v>d11:t11</v>
      </c>
    </row>
    <row r="5571" spans="1:16">
      <c r="A5571" t="str">
        <f t="shared" si="730"/>
        <v>05</v>
      </c>
      <c r="B5571" t="str">
        <f t="shared" ca="1" si="731"/>
        <v>PU</v>
      </c>
      <c r="C5571" t="s">
        <v>4740</v>
      </c>
      <c r="D5571" t="s">
        <v>4745</v>
      </c>
      <c r="E5571">
        <f t="shared" ca="1" si="732"/>
        <v>0</v>
      </c>
      <c r="H5571" t="str">
        <f t="shared" ca="1" si="733"/>
        <v>'360 PU '!</v>
      </c>
      <c r="I5571">
        <f t="shared" ca="1" si="734"/>
        <v>0</v>
      </c>
      <c r="J5571">
        <f t="shared" ca="1" si="729"/>
        <v>0</v>
      </c>
      <c r="K5571" t="str">
        <f t="shared" ca="1" si="729"/>
        <v>'360 PU '!</v>
      </c>
      <c r="L5571">
        <f t="shared" ca="1" si="729"/>
        <v>0</v>
      </c>
      <c r="M5571">
        <f t="shared" ca="1" si="729"/>
        <v>0</v>
      </c>
      <c r="N5571">
        <f t="shared" ca="1" si="729"/>
        <v>0</v>
      </c>
      <c r="O5571" t="str">
        <f t="shared" ca="1" si="727"/>
        <v>d:t</v>
      </c>
      <c r="P5571" t="str">
        <f t="shared" ca="1" si="728"/>
        <v>d11:t11</v>
      </c>
    </row>
    <row r="5572" spans="1:16">
      <c r="A5572" t="str">
        <f t="shared" si="730"/>
        <v>06</v>
      </c>
      <c r="B5572" t="str">
        <f t="shared" ca="1" si="731"/>
        <v>PU</v>
      </c>
      <c r="C5572" t="s">
        <v>4740</v>
      </c>
      <c r="D5572" t="s">
        <v>4746</v>
      </c>
      <c r="E5572">
        <f t="shared" ca="1" si="732"/>
        <v>0</v>
      </c>
      <c r="H5572" t="str">
        <f t="shared" ca="1" si="733"/>
        <v>'360 PU '!</v>
      </c>
      <c r="I5572">
        <f t="shared" ca="1" si="734"/>
        <v>0</v>
      </c>
      <c r="J5572">
        <f t="shared" ca="1" si="729"/>
        <v>0</v>
      </c>
      <c r="K5572" t="str">
        <f t="shared" ca="1" si="729"/>
        <v>'360 PU '!</v>
      </c>
      <c r="L5572">
        <f t="shared" ca="1" si="729"/>
        <v>0</v>
      </c>
      <c r="M5572">
        <f t="shared" ca="1" si="729"/>
        <v>0</v>
      </c>
      <c r="N5572">
        <f t="shared" ca="1" si="729"/>
        <v>0</v>
      </c>
      <c r="O5572" t="str">
        <f t="shared" ca="1" si="727"/>
        <v>d:t</v>
      </c>
      <c r="P5572" t="str">
        <f t="shared" ca="1" si="728"/>
        <v>d11:t11</v>
      </c>
    </row>
    <row r="5573" spans="1:16">
      <c r="A5573" t="str">
        <f t="shared" si="730"/>
        <v>09</v>
      </c>
      <c r="B5573" t="str">
        <f t="shared" ca="1" si="731"/>
        <v>PU</v>
      </c>
      <c r="C5573" t="s">
        <v>4740</v>
      </c>
      <c r="D5573" t="s">
        <v>4747</v>
      </c>
      <c r="E5573">
        <f t="shared" ca="1" si="732"/>
        <v>0</v>
      </c>
      <c r="H5573" t="str">
        <f t="shared" ca="1" si="733"/>
        <v>'360 PU '!</v>
      </c>
      <c r="I5573">
        <f t="shared" ca="1" si="734"/>
        <v>0</v>
      </c>
      <c r="J5573">
        <f t="shared" ca="1" si="729"/>
        <v>0</v>
      </c>
      <c r="K5573" t="str">
        <f t="shared" ca="1" si="729"/>
        <v>'360 PU '!</v>
      </c>
      <c r="L5573">
        <f t="shared" ca="1" si="729"/>
        <v>0</v>
      </c>
      <c r="M5573">
        <f t="shared" ca="1" si="729"/>
        <v>0</v>
      </c>
      <c r="N5573">
        <f t="shared" ca="1" si="729"/>
        <v>0</v>
      </c>
      <c r="O5573" t="str">
        <f t="shared" ca="1" si="727"/>
        <v>d:t</v>
      </c>
      <c r="P5573" t="str">
        <f t="shared" ca="1" si="728"/>
        <v>d11:t11</v>
      </c>
    </row>
    <row r="5574" spans="1:16">
      <c r="A5574" t="str">
        <f t="shared" si="730"/>
        <v>11</v>
      </c>
      <c r="B5574" t="str">
        <f t="shared" ca="1" si="731"/>
        <v>PU</v>
      </c>
      <c r="C5574" t="s">
        <v>4740</v>
      </c>
      <c r="D5574" t="s">
        <v>4748</v>
      </c>
      <c r="E5574">
        <f t="shared" ca="1" si="732"/>
        <v>0</v>
      </c>
      <c r="H5574" t="str">
        <f t="shared" ca="1" si="733"/>
        <v>'360 PU '!</v>
      </c>
      <c r="I5574">
        <f t="shared" ca="1" si="734"/>
        <v>0</v>
      </c>
      <c r="J5574">
        <f t="shared" ca="1" si="729"/>
        <v>0</v>
      </c>
      <c r="K5574" t="str">
        <f t="shared" ca="1" si="729"/>
        <v>'360 PU '!</v>
      </c>
      <c r="L5574">
        <f t="shared" ca="1" si="729"/>
        <v>0</v>
      </c>
      <c r="M5574">
        <f t="shared" ca="1" si="729"/>
        <v>0</v>
      </c>
      <c r="N5574">
        <f t="shared" ca="1" si="729"/>
        <v>0</v>
      </c>
      <c r="O5574" t="str">
        <f t="shared" ca="1" si="727"/>
        <v>d:t</v>
      </c>
      <c r="P5574" t="str">
        <f t="shared" ca="1" si="728"/>
        <v>d11:t11</v>
      </c>
    </row>
    <row r="5575" spans="1:16">
      <c r="A5575" t="str">
        <f t="shared" si="730"/>
        <v>12</v>
      </c>
      <c r="B5575" t="str">
        <f t="shared" ca="1" si="731"/>
        <v>PU</v>
      </c>
      <c r="C5575" t="s">
        <v>4740</v>
      </c>
      <c r="D5575" t="s">
        <v>4749</v>
      </c>
      <c r="E5575">
        <f t="shared" ca="1" si="732"/>
        <v>0</v>
      </c>
      <c r="H5575" t="str">
        <f t="shared" ca="1" si="733"/>
        <v>'360 PU '!</v>
      </c>
      <c r="I5575">
        <f t="shared" ca="1" si="734"/>
        <v>0</v>
      </c>
      <c r="J5575">
        <f t="shared" ref="J5575:N5625" ca="1" si="735">IF(IFERROR(VLOOKUP($C5575,INDIRECT(J$14&amp;"D:D"),1,FALSE),0)&lt;&gt;0,J$14,0)</f>
        <v>0</v>
      </c>
      <c r="K5575" t="str">
        <f t="shared" ca="1" si="735"/>
        <v>'360 PU '!</v>
      </c>
      <c r="L5575">
        <f t="shared" ca="1" si="735"/>
        <v>0</v>
      </c>
      <c r="M5575">
        <f t="shared" ca="1" si="735"/>
        <v>0</v>
      </c>
      <c r="N5575">
        <f t="shared" ca="1" si="735"/>
        <v>0</v>
      </c>
      <c r="O5575" t="str">
        <f t="shared" ca="1" si="727"/>
        <v>d:t</v>
      </c>
      <c r="P5575" t="str">
        <f t="shared" ca="1" si="728"/>
        <v>d11:t11</v>
      </c>
    </row>
    <row r="5576" spans="1:16">
      <c r="A5576" t="str">
        <f t="shared" si="730"/>
        <v>14</v>
      </c>
      <c r="B5576" t="str">
        <f t="shared" ca="1" si="731"/>
        <v>PU</v>
      </c>
      <c r="C5576" t="s">
        <v>4740</v>
      </c>
      <c r="D5576" t="s">
        <v>4750</v>
      </c>
      <c r="E5576">
        <f t="shared" ca="1" si="732"/>
        <v>0</v>
      </c>
      <c r="H5576" t="str">
        <f t="shared" ca="1" si="733"/>
        <v>'360 PU '!</v>
      </c>
      <c r="I5576">
        <f t="shared" ca="1" si="734"/>
        <v>0</v>
      </c>
      <c r="J5576">
        <f t="shared" ca="1" si="735"/>
        <v>0</v>
      </c>
      <c r="K5576" t="str">
        <f t="shared" ca="1" si="735"/>
        <v>'360 PU '!</v>
      </c>
      <c r="L5576">
        <f t="shared" ca="1" si="735"/>
        <v>0</v>
      </c>
      <c r="M5576">
        <f t="shared" ca="1" si="735"/>
        <v>0</v>
      </c>
      <c r="N5576">
        <f t="shared" ca="1" si="735"/>
        <v>0</v>
      </c>
      <c r="O5576" t="str">
        <f t="shared" ca="1" si="727"/>
        <v>d:t</v>
      </c>
      <c r="P5576" t="str">
        <f t="shared" ca="1" si="728"/>
        <v>d11:t11</v>
      </c>
    </row>
    <row r="5577" spans="1:16">
      <c r="A5577" t="str">
        <f t="shared" si="730"/>
        <v>01</v>
      </c>
      <c r="B5577" t="str">
        <f t="shared" ca="1" si="731"/>
        <v>PU</v>
      </c>
      <c r="C5577" t="s">
        <v>6715</v>
      </c>
      <c r="D5577" t="s">
        <v>6716</v>
      </c>
      <c r="E5577">
        <f t="shared" ca="1" si="732"/>
        <v>0</v>
      </c>
      <c r="H5577" t="str">
        <f t="shared" ca="1" si="733"/>
        <v>'360 PU '!</v>
      </c>
      <c r="I5577">
        <f t="shared" ca="1" si="734"/>
        <v>0</v>
      </c>
      <c r="J5577">
        <f t="shared" ca="1" si="735"/>
        <v>0</v>
      </c>
      <c r="K5577" t="str">
        <f t="shared" ca="1" si="735"/>
        <v>'360 PU '!</v>
      </c>
      <c r="L5577">
        <f t="shared" ca="1" si="735"/>
        <v>0</v>
      </c>
      <c r="M5577">
        <f t="shared" ca="1" si="735"/>
        <v>0</v>
      </c>
      <c r="N5577">
        <f t="shared" ca="1" si="735"/>
        <v>0</v>
      </c>
      <c r="O5577" t="str">
        <f t="shared" ca="1" si="727"/>
        <v>d:t</v>
      </c>
      <c r="P5577" t="str">
        <f t="shared" ca="1" si="728"/>
        <v>d11:t11</v>
      </c>
    </row>
    <row r="5578" spans="1:16">
      <c r="A5578" t="str">
        <f t="shared" si="730"/>
        <v>02</v>
      </c>
      <c r="B5578" t="str">
        <f t="shared" ca="1" si="731"/>
        <v>PU</v>
      </c>
      <c r="C5578" t="s">
        <v>6715</v>
      </c>
      <c r="D5578" t="s">
        <v>6717</v>
      </c>
      <c r="E5578">
        <f t="shared" ca="1" si="732"/>
        <v>0</v>
      </c>
      <c r="H5578" t="str">
        <f t="shared" ca="1" si="733"/>
        <v>'360 PU '!</v>
      </c>
      <c r="I5578">
        <f t="shared" ca="1" si="734"/>
        <v>0</v>
      </c>
      <c r="J5578">
        <f t="shared" ca="1" si="735"/>
        <v>0</v>
      </c>
      <c r="K5578" t="str">
        <f t="shared" ca="1" si="735"/>
        <v>'360 PU '!</v>
      </c>
      <c r="L5578">
        <f t="shared" ca="1" si="735"/>
        <v>0</v>
      </c>
      <c r="M5578">
        <f t="shared" ca="1" si="735"/>
        <v>0</v>
      </c>
      <c r="N5578">
        <f t="shared" ca="1" si="735"/>
        <v>0</v>
      </c>
      <c r="O5578" t="str">
        <f t="shared" ca="1" si="727"/>
        <v>d:t</v>
      </c>
      <c r="P5578" t="str">
        <f t="shared" ca="1" si="728"/>
        <v>d11:t11</v>
      </c>
    </row>
    <row r="5579" spans="1:16">
      <c r="A5579" t="str">
        <f t="shared" si="730"/>
        <v>03</v>
      </c>
      <c r="B5579" t="str">
        <f t="shared" ca="1" si="731"/>
        <v>PU</v>
      </c>
      <c r="C5579" t="s">
        <v>6715</v>
      </c>
      <c r="D5579" t="s">
        <v>6718</v>
      </c>
      <c r="E5579">
        <f t="shared" ca="1" si="732"/>
        <v>0</v>
      </c>
      <c r="H5579" t="str">
        <f t="shared" ca="1" si="733"/>
        <v>'360 PU '!</v>
      </c>
      <c r="I5579">
        <f t="shared" ca="1" si="734"/>
        <v>0</v>
      </c>
      <c r="J5579">
        <f t="shared" ca="1" si="735"/>
        <v>0</v>
      </c>
      <c r="K5579" t="str">
        <f t="shared" ca="1" si="735"/>
        <v>'360 PU '!</v>
      </c>
      <c r="L5579">
        <f t="shared" ca="1" si="735"/>
        <v>0</v>
      </c>
      <c r="M5579">
        <f t="shared" ca="1" si="735"/>
        <v>0</v>
      </c>
      <c r="N5579">
        <f t="shared" ca="1" si="735"/>
        <v>0</v>
      </c>
      <c r="O5579" t="str">
        <f t="shared" ca="1" si="727"/>
        <v>d:t</v>
      </c>
      <c r="P5579" t="str">
        <f t="shared" ca="1" si="728"/>
        <v>d11:t11</v>
      </c>
    </row>
    <row r="5580" spans="1:16">
      <c r="A5580" t="str">
        <f t="shared" si="730"/>
        <v>04</v>
      </c>
      <c r="B5580" t="str">
        <f t="shared" ca="1" si="731"/>
        <v>PU</v>
      </c>
      <c r="C5580" t="s">
        <v>6715</v>
      </c>
      <c r="D5580" t="s">
        <v>6719</v>
      </c>
      <c r="E5580">
        <f t="shared" ca="1" si="732"/>
        <v>0</v>
      </c>
      <c r="H5580" t="str">
        <f t="shared" ca="1" si="733"/>
        <v>'360 PU '!</v>
      </c>
      <c r="I5580">
        <f t="shared" ca="1" si="734"/>
        <v>0</v>
      </c>
      <c r="J5580">
        <f t="shared" ca="1" si="735"/>
        <v>0</v>
      </c>
      <c r="K5580" t="str">
        <f t="shared" ca="1" si="735"/>
        <v>'360 PU '!</v>
      </c>
      <c r="L5580">
        <f t="shared" ca="1" si="735"/>
        <v>0</v>
      </c>
      <c r="M5580">
        <f t="shared" ca="1" si="735"/>
        <v>0</v>
      </c>
      <c r="N5580">
        <f t="shared" ca="1" si="735"/>
        <v>0</v>
      </c>
      <c r="O5580" t="str">
        <f t="shared" ca="1" si="727"/>
        <v>d:t</v>
      </c>
      <c r="P5580" t="str">
        <f t="shared" ca="1" si="728"/>
        <v>d11:t11</v>
      </c>
    </row>
    <row r="5581" spans="1:16">
      <c r="A5581" t="str">
        <f t="shared" si="730"/>
        <v>05</v>
      </c>
      <c r="B5581" t="str">
        <f t="shared" ca="1" si="731"/>
        <v>PU</v>
      </c>
      <c r="C5581" t="s">
        <v>6715</v>
      </c>
      <c r="D5581" t="s">
        <v>6720</v>
      </c>
      <c r="E5581">
        <f t="shared" ca="1" si="732"/>
        <v>0</v>
      </c>
      <c r="H5581" t="str">
        <f t="shared" ca="1" si="733"/>
        <v>'360 PU '!</v>
      </c>
      <c r="I5581">
        <f t="shared" ca="1" si="734"/>
        <v>0</v>
      </c>
      <c r="J5581">
        <f t="shared" ca="1" si="735"/>
        <v>0</v>
      </c>
      <c r="K5581" t="str">
        <f t="shared" ca="1" si="735"/>
        <v>'360 PU '!</v>
      </c>
      <c r="L5581">
        <f t="shared" ca="1" si="735"/>
        <v>0</v>
      </c>
      <c r="M5581">
        <f t="shared" ca="1" si="735"/>
        <v>0</v>
      </c>
      <c r="N5581">
        <f t="shared" ca="1" si="735"/>
        <v>0</v>
      </c>
      <c r="O5581" t="str">
        <f t="shared" ca="1" si="727"/>
        <v>d:t</v>
      </c>
      <c r="P5581" t="str">
        <f t="shared" ca="1" si="728"/>
        <v>d11:t11</v>
      </c>
    </row>
    <row r="5582" spans="1:16">
      <c r="A5582" t="str">
        <f t="shared" si="730"/>
        <v>06</v>
      </c>
      <c r="B5582" t="str">
        <f t="shared" ca="1" si="731"/>
        <v>PU</v>
      </c>
      <c r="C5582" t="s">
        <v>6715</v>
      </c>
      <c r="D5582" t="s">
        <v>6721</v>
      </c>
      <c r="E5582">
        <f t="shared" ca="1" si="732"/>
        <v>0</v>
      </c>
      <c r="H5582" t="str">
        <f t="shared" ca="1" si="733"/>
        <v>'360 PU '!</v>
      </c>
      <c r="I5582">
        <f t="shared" ca="1" si="734"/>
        <v>0</v>
      </c>
      <c r="J5582">
        <f t="shared" ca="1" si="735"/>
        <v>0</v>
      </c>
      <c r="K5582" t="str">
        <f t="shared" ca="1" si="735"/>
        <v>'360 PU '!</v>
      </c>
      <c r="L5582">
        <f t="shared" ca="1" si="735"/>
        <v>0</v>
      </c>
      <c r="M5582">
        <f t="shared" ca="1" si="735"/>
        <v>0</v>
      </c>
      <c r="N5582">
        <f t="shared" ca="1" si="735"/>
        <v>0</v>
      </c>
      <c r="O5582" t="str">
        <f t="shared" ca="1" si="727"/>
        <v>d:t</v>
      </c>
      <c r="P5582" t="str">
        <f t="shared" ca="1" si="728"/>
        <v>d11:t11</v>
      </c>
    </row>
    <row r="5583" spans="1:16">
      <c r="A5583" t="str">
        <f t="shared" si="730"/>
        <v>09</v>
      </c>
      <c r="B5583" t="str">
        <f t="shared" ca="1" si="731"/>
        <v>PU</v>
      </c>
      <c r="C5583" t="s">
        <v>6715</v>
      </c>
      <c r="D5583" t="s">
        <v>6722</v>
      </c>
      <c r="E5583">
        <f t="shared" ca="1" si="732"/>
        <v>0</v>
      </c>
      <c r="H5583" t="str">
        <f t="shared" ca="1" si="733"/>
        <v>'360 PU '!</v>
      </c>
      <c r="I5583">
        <f t="shared" ca="1" si="734"/>
        <v>0</v>
      </c>
      <c r="J5583">
        <f t="shared" ca="1" si="735"/>
        <v>0</v>
      </c>
      <c r="K5583" t="str">
        <f t="shared" ca="1" si="735"/>
        <v>'360 PU '!</v>
      </c>
      <c r="L5583">
        <f t="shared" ca="1" si="735"/>
        <v>0</v>
      </c>
      <c r="M5583">
        <f t="shared" ca="1" si="735"/>
        <v>0</v>
      </c>
      <c r="N5583">
        <f t="shared" ca="1" si="735"/>
        <v>0</v>
      </c>
      <c r="O5583" t="str">
        <f t="shared" ca="1" si="727"/>
        <v>d:t</v>
      </c>
      <c r="P5583" t="str">
        <f t="shared" ca="1" si="728"/>
        <v>d11:t11</v>
      </c>
    </row>
    <row r="5584" spans="1:16">
      <c r="A5584" t="str">
        <f t="shared" si="730"/>
        <v>11</v>
      </c>
      <c r="B5584" t="str">
        <f t="shared" ca="1" si="731"/>
        <v>PU</v>
      </c>
      <c r="C5584" t="s">
        <v>6715</v>
      </c>
      <c r="D5584" t="s">
        <v>6723</v>
      </c>
      <c r="E5584">
        <f t="shared" ca="1" si="732"/>
        <v>0</v>
      </c>
      <c r="H5584" t="str">
        <f t="shared" ca="1" si="733"/>
        <v>'360 PU '!</v>
      </c>
      <c r="I5584">
        <f t="shared" ca="1" si="734"/>
        <v>0</v>
      </c>
      <c r="J5584">
        <f t="shared" ca="1" si="735"/>
        <v>0</v>
      </c>
      <c r="K5584" t="str">
        <f t="shared" ca="1" si="735"/>
        <v>'360 PU '!</v>
      </c>
      <c r="L5584">
        <f t="shared" ca="1" si="735"/>
        <v>0</v>
      </c>
      <c r="M5584">
        <f t="shared" ca="1" si="735"/>
        <v>0</v>
      </c>
      <c r="N5584">
        <f t="shared" ca="1" si="735"/>
        <v>0</v>
      </c>
      <c r="O5584" t="str">
        <f t="shared" ref="O5584:O5647" ca="1" si="736">VLOOKUP($H5584,$G$8:$I$13,2,FALSE)</f>
        <v>d:t</v>
      </c>
      <c r="P5584" t="str">
        <f t="shared" ref="P5584:P5647" ca="1" si="737">VLOOKUP($H5584,$G$8:$I$13,3,FALSE)</f>
        <v>d11:t11</v>
      </c>
    </row>
    <row r="5585" spans="1:16">
      <c r="A5585" t="str">
        <f t="shared" si="730"/>
        <v>12</v>
      </c>
      <c r="B5585" t="str">
        <f t="shared" ca="1" si="731"/>
        <v>PU</v>
      </c>
      <c r="C5585" t="s">
        <v>6715</v>
      </c>
      <c r="D5585" t="s">
        <v>6724</v>
      </c>
      <c r="E5585">
        <f t="shared" ca="1" si="732"/>
        <v>0</v>
      </c>
      <c r="H5585" t="str">
        <f t="shared" ca="1" si="733"/>
        <v>'360 PU '!</v>
      </c>
      <c r="I5585">
        <f t="shared" ca="1" si="734"/>
        <v>0</v>
      </c>
      <c r="J5585">
        <f t="shared" ca="1" si="735"/>
        <v>0</v>
      </c>
      <c r="K5585" t="str">
        <f t="shared" ca="1" si="735"/>
        <v>'360 PU '!</v>
      </c>
      <c r="L5585">
        <f t="shared" ca="1" si="735"/>
        <v>0</v>
      </c>
      <c r="M5585">
        <f t="shared" ca="1" si="735"/>
        <v>0</v>
      </c>
      <c r="N5585">
        <f t="shared" ca="1" si="735"/>
        <v>0</v>
      </c>
      <c r="O5585" t="str">
        <f t="shared" ca="1" si="736"/>
        <v>d:t</v>
      </c>
      <c r="P5585" t="str">
        <f t="shared" ca="1" si="737"/>
        <v>d11:t11</v>
      </c>
    </row>
    <row r="5586" spans="1:16">
      <c r="A5586" t="str">
        <f t="shared" si="730"/>
        <v>14</v>
      </c>
      <c r="B5586" t="str">
        <f t="shared" ca="1" si="731"/>
        <v>PU</v>
      </c>
      <c r="C5586" t="s">
        <v>6715</v>
      </c>
      <c r="D5586" t="s">
        <v>6725</v>
      </c>
      <c r="E5586">
        <f t="shared" ca="1" si="732"/>
        <v>0</v>
      </c>
      <c r="H5586" t="str">
        <f t="shared" ca="1" si="733"/>
        <v>'360 PU '!</v>
      </c>
      <c r="I5586">
        <f t="shared" ca="1" si="734"/>
        <v>0</v>
      </c>
      <c r="J5586">
        <f t="shared" ca="1" si="735"/>
        <v>0</v>
      </c>
      <c r="K5586" t="str">
        <f t="shared" ca="1" si="735"/>
        <v>'360 PU '!</v>
      </c>
      <c r="L5586">
        <f t="shared" ca="1" si="735"/>
        <v>0</v>
      </c>
      <c r="M5586">
        <f t="shared" ca="1" si="735"/>
        <v>0</v>
      </c>
      <c r="N5586">
        <f t="shared" ca="1" si="735"/>
        <v>0</v>
      </c>
      <c r="O5586" t="str">
        <f t="shared" ca="1" si="736"/>
        <v>d:t</v>
      </c>
      <c r="P5586" t="str">
        <f t="shared" ca="1" si="737"/>
        <v>d11:t11</v>
      </c>
    </row>
    <row r="5587" spans="1:16">
      <c r="A5587" t="str">
        <f t="shared" si="730"/>
        <v>85</v>
      </c>
      <c r="B5587" t="e">
        <f t="shared" ca="1" si="731"/>
        <v>#N/A</v>
      </c>
      <c r="C5587" t="s">
        <v>6714</v>
      </c>
      <c r="D5587" t="s">
        <v>6737</v>
      </c>
      <c r="E5587">
        <f t="shared" ca="1" si="732"/>
        <v>0</v>
      </c>
      <c r="H5587">
        <f t="shared" ca="1" si="733"/>
        <v>0</v>
      </c>
      <c r="I5587">
        <f t="shared" ca="1" si="734"/>
        <v>0</v>
      </c>
      <c r="J5587">
        <f t="shared" ca="1" si="735"/>
        <v>0</v>
      </c>
      <c r="K5587">
        <f t="shared" ca="1" si="735"/>
        <v>0</v>
      </c>
      <c r="L5587">
        <f t="shared" ca="1" si="735"/>
        <v>0</v>
      </c>
      <c r="M5587">
        <f t="shared" ca="1" si="735"/>
        <v>0</v>
      </c>
      <c r="N5587">
        <f t="shared" ca="1" si="735"/>
        <v>0</v>
      </c>
      <c r="O5587" t="e">
        <f t="shared" ca="1" si="736"/>
        <v>#N/A</v>
      </c>
      <c r="P5587" t="e">
        <f t="shared" ca="1" si="737"/>
        <v>#N/A</v>
      </c>
    </row>
    <row r="5588" spans="1:16">
      <c r="A5588" t="str">
        <f t="shared" si="730"/>
        <v>86</v>
      </c>
      <c r="B5588" t="e">
        <f t="shared" ca="1" si="731"/>
        <v>#N/A</v>
      </c>
      <c r="C5588" t="s">
        <v>6714</v>
      </c>
      <c r="D5588" t="s">
        <v>6738</v>
      </c>
      <c r="E5588">
        <f t="shared" ca="1" si="732"/>
        <v>0</v>
      </c>
      <c r="H5588">
        <f t="shared" ca="1" si="733"/>
        <v>0</v>
      </c>
      <c r="I5588">
        <f t="shared" ca="1" si="734"/>
        <v>0</v>
      </c>
      <c r="J5588">
        <f t="shared" ca="1" si="735"/>
        <v>0</v>
      </c>
      <c r="K5588">
        <f t="shared" ca="1" si="735"/>
        <v>0</v>
      </c>
      <c r="L5588">
        <f t="shared" ca="1" si="735"/>
        <v>0</v>
      </c>
      <c r="M5588">
        <f t="shared" ca="1" si="735"/>
        <v>0</v>
      </c>
      <c r="N5588">
        <f t="shared" ca="1" si="735"/>
        <v>0</v>
      </c>
      <c r="O5588" t="e">
        <f t="shared" ca="1" si="736"/>
        <v>#N/A</v>
      </c>
      <c r="P5588" t="e">
        <f t="shared" ca="1" si="737"/>
        <v>#N/A</v>
      </c>
    </row>
    <row r="5589" spans="1:16">
      <c r="A5589" t="str">
        <f t="shared" si="730"/>
        <v>87</v>
      </c>
      <c r="B5589" t="e">
        <f t="shared" ca="1" si="731"/>
        <v>#N/A</v>
      </c>
      <c r="C5589" t="s">
        <v>6714</v>
      </c>
      <c r="D5589" t="s">
        <v>6739</v>
      </c>
      <c r="E5589">
        <f t="shared" ca="1" si="732"/>
        <v>0</v>
      </c>
      <c r="H5589">
        <f t="shared" ca="1" si="733"/>
        <v>0</v>
      </c>
      <c r="I5589">
        <f t="shared" ca="1" si="734"/>
        <v>0</v>
      </c>
      <c r="J5589">
        <f t="shared" ca="1" si="735"/>
        <v>0</v>
      </c>
      <c r="K5589">
        <f t="shared" ca="1" si="735"/>
        <v>0</v>
      </c>
      <c r="L5589">
        <f t="shared" ca="1" si="735"/>
        <v>0</v>
      </c>
      <c r="M5589">
        <f t="shared" ca="1" si="735"/>
        <v>0</v>
      </c>
      <c r="N5589">
        <f t="shared" ca="1" si="735"/>
        <v>0</v>
      </c>
      <c r="O5589" t="e">
        <f t="shared" ca="1" si="736"/>
        <v>#N/A</v>
      </c>
      <c r="P5589" t="e">
        <f t="shared" ca="1" si="737"/>
        <v>#N/A</v>
      </c>
    </row>
    <row r="5590" spans="1:16">
      <c r="A5590" t="str">
        <f t="shared" si="730"/>
        <v>88</v>
      </c>
      <c r="B5590" t="e">
        <f t="shared" ca="1" si="731"/>
        <v>#N/A</v>
      </c>
      <c r="C5590" t="s">
        <v>6714</v>
      </c>
      <c r="D5590" t="s">
        <v>6740</v>
      </c>
      <c r="E5590">
        <f t="shared" ca="1" si="732"/>
        <v>0</v>
      </c>
      <c r="H5590">
        <f t="shared" ca="1" si="733"/>
        <v>0</v>
      </c>
      <c r="I5590">
        <f t="shared" ca="1" si="734"/>
        <v>0</v>
      </c>
      <c r="J5590">
        <f t="shared" ca="1" si="735"/>
        <v>0</v>
      </c>
      <c r="K5590">
        <f t="shared" ca="1" si="735"/>
        <v>0</v>
      </c>
      <c r="L5590">
        <f t="shared" ca="1" si="735"/>
        <v>0</v>
      </c>
      <c r="M5590">
        <f t="shared" ca="1" si="735"/>
        <v>0</v>
      </c>
      <c r="N5590">
        <f t="shared" ca="1" si="735"/>
        <v>0</v>
      </c>
      <c r="O5590" t="e">
        <f t="shared" ca="1" si="736"/>
        <v>#N/A</v>
      </c>
      <c r="P5590" t="e">
        <f t="shared" ca="1" si="737"/>
        <v>#N/A</v>
      </c>
    </row>
    <row r="5591" spans="1:16">
      <c r="A5591" t="str">
        <f t="shared" si="730"/>
        <v>89</v>
      </c>
      <c r="B5591" t="e">
        <f t="shared" ca="1" si="731"/>
        <v>#N/A</v>
      </c>
      <c r="C5591" t="s">
        <v>6714</v>
      </c>
      <c r="D5591" t="s">
        <v>6741</v>
      </c>
      <c r="E5591">
        <f t="shared" ca="1" si="732"/>
        <v>0</v>
      </c>
      <c r="H5591">
        <f t="shared" ca="1" si="733"/>
        <v>0</v>
      </c>
      <c r="I5591">
        <f t="shared" ca="1" si="734"/>
        <v>0</v>
      </c>
      <c r="J5591">
        <f t="shared" ca="1" si="735"/>
        <v>0</v>
      </c>
      <c r="K5591">
        <f t="shared" ca="1" si="735"/>
        <v>0</v>
      </c>
      <c r="L5591">
        <f t="shared" ca="1" si="735"/>
        <v>0</v>
      </c>
      <c r="M5591">
        <f t="shared" ca="1" si="735"/>
        <v>0</v>
      </c>
      <c r="N5591">
        <f t="shared" ca="1" si="735"/>
        <v>0</v>
      </c>
      <c r="O5591" t="e">
        <f t="shared" ca="1" si="736"/>
        <v>#N/A</v>
      </c>
      <c r="P5591" t="e">
        <f t="shared" ca="1" si="737"/>
        <v>#N/A</v>
      </c>
    </row>
    <row r="5592" spans="1:16">
      <c r="A5592" t="str">
        <f t="shared" si="730"/>
        <v>90</v>
      </c>
      <c r="B5592" t="e">
        <f t="shared" ca="1" si="731"/>
        <v>#N/A</v>
      </c>
      <c r="C5592" t="s">
        <v>6714</v>
      </c>
      <c r="D5592" t="s">
        <v>6742</v>
      </c>
      <c r="E5592">
        <f t="shared" ca="1" si="732"/>
        <v>0</v>
      </c>
      <c r="H5592">
        <f t="shared" ca="1" si="733"/>
        <v>0</v>
      </c>
      <c r="I5592">
        <f t="shared" ca="1" si="734"/>
        <v>0</v>
      </c>
      <c r="J5592">
        <f t="shared" ca="1" si="735"/>
        <v>0</v>
      </c>
      <c r="K5592">
        <f t="shared" ca="1" si="735"/>
        <v>0</v>
      </c>
      <c r="L5592">
        <f t="shared" ca="1" si="735"/>
        <v>0</v>
      </c>
      <c r="M5592">
        <f t="shared" ca="1" si="735"/>
        <v>0</v>
      </c>
      <c r="N5592">
        <f t="shared" ca="1" si="735"/>
        <v>0</v>
      </c>
      <c r="O5592" t="e">
        <f t="shared" ca="1" si="736"/>
        <v>#N/A</v>
      </c>
      <c r="P5592" t="e">
        <f t="shared" ca="1" si="737"/>
        <v>#N/A</v>
      </c>
    </row>
    <row r="5593" spans="1:16">
      <c r="A5593" t="str">
        <f t="shared" si="730"/>
        <v>91</v>
      </c>
      <c r="B5593" t="e">
        <f t="shared" ca="1" si="731"/>
        <v>#N/A</v>
      </c>
      <c r="C5593" t="s">
        <v>6714</v>
      </c>
      <c r="D5593" t="s">
        <v>6743</v>
      </c>
      <c r="E5593">
        <f t="shared" ca="1" si="732"/>
        <v>0</v>
      </c>
      <c r="H5593">
        <f t="shared" ca="1" si="733"/>
        <v>0</v>
      </c>
      <c r="I5593">
        <f t="shared" ca="1" si="734"/>
        <v>0</v>
      </c>
      <c r="J5593">
        <f t="shared" ca="1" si="735"/>
        <v>0</v>
      </c>
      <c r="K5593">
        <f t="shared" ca="1" si="735"/>
        <v>0</v>
      </c>
      <c r="L5593">
        <f t="shared" ca="1" si="735"/>
        <v>0</v>
      </c>
      <c r="M5593">
        <f t="shared" ca="1" si="735"/>
        <v>0</v>
      </c>
      <c r="N5593">
        <f t="shared" ca="1" si="735"/>
        <v>0</v>
      </c>
      <c r="O5593" t="e">
        <f t="shared" ca="1" si="736"/>
        <v>#N/A</v>
      </c>
      <c r="P5593" t="e">
        <f t="shared" ca="1" si="737"/>
        <v>#N/A</v>
      </c>
    </row>
    <row r="5594" spans="1:16">
      <c r="A5594" t="str">
        <f t="shared" si="730"/>
        <v>92</v>
      </c>
      <c r="B5594" t="e">
        <f t="shared" ca="1" si="731"/>
        <v>#N/A</v>
      </c>
      <c r="C5594" t="s">
        <v>6714</v>
      </c>
      <c r="D5594" t="s">
        <v>6744</v>
      </c>
      <c r="E5594">
        <f t="shared" ca="1" si="732"/>
        <v>0</v>
      </c>
      <c r="H5594">
        <f t="shared" ca="1" si="733"/>
        <v>0</v>
      </c>
      <c r="I5594">
        <f t="shared" ca="1" si="734"/>
        <v>0</v>
      </c>
      <c r="J5594">
        <f t="shared" ca="1" si="735"/>
        <v>0</v>
      </c>
      <c r="K5594">
        <f t="shared" ca="1" si="735"/>
        <v>0</v>
      </c>
      <c r="L5594">
        <f t="shared" ca="1" si="735"/>
        <v>0</v>
      </c>
      <c r="M5594">
        <f t="shared" ca="1" si="735"/>
        <v>0</v>
      </c>
      <c r="N5594">
        <f t="shared" ca="1" si="735"/>
        <v>0</v>
      </c>
      <c r="O5594" t="e">
        <f t="shared" ca="1" si="736"/>
        <v>#N/A</v>
      </c>
      <c r="P5594" t="e">
        <f t="shared" ca="1" si="737"/>
        <v>#N/A</v>
      </c>
    </row>
    <row r="5595" spans="1:16">
      <c r="A5595" t="str">
        <f t="shared" si="730"/>
        <v>93</v>
      </c>
      <c r="B5595" t="e">
        <f t="shared" ca="1" si="731"/>
        <v>#N/A</v>
      </c>
      <c r="C5595" t="s">
        <v>6714</v>
      </c>
      <c r="D5595" t="s">
        <v>6745</v>
      </c>
      <c r="E5595">
        <f t="shared" ca="1" si="732"/>
        <v>0</v>
      </c>
      <c r="H5595">
        <f t="shared" ca="1" si="733"/>
        <v>0</v>
      </c>
      <c r="I5595">
        <f t="shared" ca="1" si="734"/>
        <v>0</v>
      </c>
      <c r="J5595">
        <f t="shared" ca="1" si="735"/>
        <v>0</v>
      </c>
      <c r="K5595">
        <f t="shared" ca="1" si="735"/>
        <v>0</v>
      </c>
      <c r="L5595">
        <f t="shared" ca="1" si="735"/>
        <v>0</v>
      </c>
      <c r="M5595">
        <f t="shared" ca="1" si="735"/>
        <v>0</v>
      </c>
      <c r="N5595">
        <f t="shared" ca="1" si="735"/>
        <v>0</v>
      </c>
      <c r="O5595" t="e">
        <f t="shared" ca="1" si="736"/>
        <v>#N/A</v>
      </c>
      <c r="P5595" t="e">
        <f t="shared" ca="1" si="737"/>
        <v>#N/A</v>
      </c>
    </row>
    <row r="5596" spans="1:16">
      <c r="A5596" t="str">
        <f t="shared" si="730"/>
        <v>94</v>
      </c>
      <c r="B5596" t="e">
        <f t="shared" ca="1" si="731"/>
        <v>#N/A</v>
      </c>
      <c r="C5596" t="s">
        <v>6714</v>
      </c>
      <c r="D5596" t="s">
        <v>6746</v>
      </c>
      <c r="E5596">
        <f t="shared" ca="1" si="732"/>
        <v>0</v>
      </c>
      <c r="H5596">
        <f t="shared" ca="1" si="733"/>
        <v>0</v>
      </c>
      <c r="I5596">
        <f t="shared" ca="1" si="734"/>
        <v>0</v>
      </c>
      <c r="J5596">
        <f t="shared" ca="1" si="735"/>
        <v>0</v>
      </c>
      <c r="K5596">
        <f t="shared" ca="1" si="735"/>
        <v>0</v>
      </c>
      <c r="L5596">
        <f t="shared" ca="1" si="735"/>
        <v>0</v>
      </c>
      <c r="M5596">
        <f t="shared" ca="1" si="735"/>
        <v>0</v>
      </c>
      <c r="N5596">
        <f t="shared" ca="1" si="735"/>
        <v>0</v>
      </c>
      <c r="O5596" t="e">
        <f t="shared" ca="1" si="736"/>
        <v>#N/A</v>
      </c>
      <c r="P5596" t="e">
        <f t="shared" ca="1" si="737"/>
        <v>#N/A</v>
      </c>
    </row>
    <row r="5597" spans="1:16">
      <c r="A5597" t="str">
        <f t="shared" si="730"/>
        <v>95</v>
      </c>
      <c r="B5597" t="e">
        <f t="shared" ca="1" si="731"/>
        <v>#N/A</v>
      </c>
      <c r="C5597" t="s">
        <v>6714</v>
      </c>
      <c r="D5597" t="s">
        <v>6747</v>
      </c>
      <c r="E5597">
        <f t="shared" ca="1" si="732"/>
        <v>0</v>
      </c>
      <c r="H5597">
        <f t="shared" ca="1" si="733"/>
        <v>0</v>
      </c>
      <c r="I5597">
        <f t="shared" ca="1" si="734"/>
        <v>0</v>
      </c>
      <c r="J5597">
        <f t="shared" ca="1" si="735"/>
        <v>0</v>
      </c>
      <c r="K5597">
        <f t="shared" ca="1" si="735"/>
        <v>0</v>
      </c>
      <c r="L5597">
        <f t="shared" ca="1" si="735"/>
        <v>0</v>
      </c>
      <c r="M5597">
        <f t="shared" ca="1" si="735"/>
        <v>0</v>
      </c>
      <c r="N5597">
        <f t="shared" ca="1" si="735"/>
        <v>0</v>
      </c>
      <c r="O5597" t="e">
        <f t="shared" ca="1" si="736"/>
        <v>#N/A</v>
      </c>
      <c r="P5597" t="e">
        <f t="shared" ca="1" si="737"/>
        <v>#N/A</v>
      </c>
    </row>
    <row r="5598" spans="1:16">
      <c r="A5598" t="str">
        <f t="shared" si="730"/>
        <v>96</v>
      </c>
      <c r="B5598" t="e">
        <f t="shared" ca="1" si="731"/>
        <v>#N/A</v>
      </c>
      <c r="C5598" t="s">
        <v>6714</v>
      </c>
      <c r="D5598" t="s">
        <v>6748</v>
      </c>
      <c r="E5598">
        <f t="shared" ca="1" si="732"/>
        <v>0</v>
      </c>
      <c r="H5598">
        <f t="shared" ca="1" si="733"/>
        <v>0</v>
      </c>
      <c r="I5598">
        <f t="shared" ca="1" si="734"/>
        <v>0</v>
      </c>
      <c r="J5598">
        <f t="shared" ca="1" si="735"/>
        <v>0</v>
      </c>
      <c r="K5598">
        <f t="shared" ca="1" si="735"/>
        <v>0</v>
      </c>
      <c r="L5598">
        <f t="shared" ca="1" si="735"/>
        <v>0</v>
      </c>
      <c r="M5598">
        <f t="shared" ca="1" si="735"/>
        <v>0</v>
      </c>
      <c r="N5598">
        <f t="shared" ca="1" si="735"/>
        <v>0</v>
      </c>
      <c r="O5598" t="e">
        <f t="shared" ca="1" si="736"/>
        <v>#N/A</v>
      </c>
      <c r="P5598" t="e">
        <f t="shared" ca="1" si="737"/>
        <v>#N/A</v>
      </c>
    </row>
    <row r="5599" spans="1:16">
      <c r="A5599" t="str">
        <f t="shared" si="730"/>
        <v>97</v>
      </c>
      <c r="B5599" t="e">
        <f t="shared" ca="1" si="731"/>
        <v>#N/A</v>
      </c>
      <c r="C5599" t="s">
        <v>6714</v>
      </c>
      <c r="D5599" t="s">
        <v>6749</v>
      </c>
      <c r="E5599">
        <f t="shared" ca="1" si="732"/>
        <v>0</v>
      </c>
      <c r="H5599">
        <f t="shared" ca="1" si="733"/>
        <v>0</v>
      </c>
      <c r="I5599">
        <f t="shared" ca="1" si="734"/>
        <v>0</v>
      </c>
      <c r="J5599">
        <f t="shared" ca="1" si="735"/>
        <v>0</v>
      </c>
      <c r="K5599">
        <f t="shared" ca="1" si="735"/>
        <v>0</v>
      </c>
      <c r="L5599">
        <f t="shared" ca="1" si="735"/>
        <v>0</v>
      </c>
      <c r="M5599">
        <f t="shared" ca="1" si="735"/>
        <v>0</v>
      </c>
      <c r="N5599">
        <f t="shared" ca="1" si="735"/>
        <v>0</v>
      </c>
      <c r="O5599" t="e">
        <f t="shared" ca="1" si="736"/>
        <v>#N/A</v>
      </c>
      <c r="P5599" t="e">
        <f t="shared" ca="1" si="737"/>
        <v>#N/A</v>
      </c>
    </row>
    <row r="5600" spans="1:16">
      <c r="A5600" t="str">
        <f t="shared" si="730"/>
        <v>98</v>
      </c>
      <c r="B5600" t="e">
        <f t="shared" ca="1" si="731"/>
        <v>#N/A</v>
      </c>
      <c r="C5600" t="s">
        <v>6714</v>
      </c>
      <c r="D5600" t="s">
        <v>6751</v>
      </c>
      <c r="E5600">
        <f t="shared" ca="1" si="732"/>
        <v>0</v>
      </c>
      <c r="H5600">
        <f t="shared" ca="1" si="733"/>
        <v>0</v>
      </c>
      <c r="I5600">
        <f t="shared" ca="1" si="734"/>
        <v>0</v>
      </c>
      <c r="J5600">
        <f t="shared" ca="1" si="735"/>
        <v>0</v>
      </c>
      <c r="K5600">
        <f t="shared" ca="1" si="735"/>
        <v>0</v>
      </c>
      <c r="L5600">
        <f t="shared" ca="1" si="735"/>
        <v>0</v>
      </c>
      <c r="M5600">
        <f t="shared" ca="1" si="735"/>
        <v>0</v>
      </c>
      <c r="N5600">
        <f t="shared" ca="1" si="735"/>
        <v>0</v>
      </c>
      <c r="O5600" t="e">
        <f t="shared" ca="1" si="736"/>
        <v>#N/A</v>
      </c>
      <c r="P5600" t="e">
        <f t="shared" ca="1" si="737"/>
        <v>#N/A</v>
      </c>
    </row>
    <row r="5601" spans="1:16">
      <c r="A5601" t="str">
        <f t="shared" si="730"/>
        <v>01</v>
      </c>
      <c r="B5601" t="str">
        <f t="shared" ca="1" si="731"/>
        <v>GRP</v>
      </c>
      <c r="C5601" t="s">
        <v>6752</v>
      </c>
      <c r="D5601" t="s">
        <v>6754</v>
      </c>
      <c r="E5601">
        <f t="shared" ca="1" si="732"/>
        <v>0</v>
      </c>
      <c r="H5601" t="str">
        <f t="shared" ca="1" si="733"/>
        <v>'360 GRP '!</v>
      </c>
      <c r="I5601">
        <f t="shared" ca="1" si="734"/>
        <v>0</v>
      </c>
      <c r="J5601" t="str">
        <f t="shared" ca="1" si="735"/>
        <v>'360 GRP '!</v>
      </c>
      <c r="K5601">
        <f t="shared" ca="1" si="735"/>
        <v>0</v>
      </c>
      <c r="L5601">
        <f t="shared" ca="1" si="735"/>
        <v>0</v>
      </c>
      <c r="M5601">
        <f t="shared" ca="1" si="735"/>
        <v>0</v>
      </c>
      <c r="N5601">
        <f t="shared" ca="1" si="735"/>
        <v>0</v>
      </c>
      <c r="O5601" t="str">
        <f t="shared" ca="1" si="736"/>
        <v>D:AD</v>
      </c>
      <c r="P5601" t="str">
        <f t="shared" ca="1" si="737"/>
        <v>D10:AD10</v>
      </c>
    </row>
    <row r="5602" spans="1:16">
      <c r="A5602" t="str">
        <f t="shared" si="730"/>
        <v>02</v>
      </c>
      <c r="B5602" t="str">
        <f t="shared" ca="1" si="731"/>
        <v>GRP</v>
      </c>
      <c r="C5602" t="s">
        <v>6752</v>
      </c>
      <c r="D5602" t="s">
        <v>6755</v>
      </c>
      <c r="E5602">
        <f t="shared" ca="1" si="732"/>
        <v>0</v>
      </c>
      <c r="H5602" t="str">
        <f t="shared" ca="1" si="733"/>
        <v>'360 GRP '!</v>
      </c>
      <c r="I5602">
        <f t="shared" ca="1" si="734"/>
        <v>0</v>
      </c>
      <c r="J5602" t="str">
        <f t="shared" ca="1" si="735"/>
        <v>'360 GRP '!</v>
      </c>
      <c r="K5602">
        <f t="shared" ca="1" si="735"/>
        <v>0</v>
      </c>
      <c r="L5602">
        <f t="shared" ca="1" si="735"/>
        <v>0</v>
      </c>
      <c r="M5602">
        <f t="shared" ca="1" si="735"/>
        <v>0</v>
      </c>
      <c r="N5602">
        <f t="shared" ca="1" si="735"/>
        <v>0</v>
      </c>
      <c r="O5602" t="str">
        <f t="shared" ca="1" si="736"/>
        <v>D:AD</v>
      </c>
      <c r="P5602" t="str">
        <f t="shared" ca="1" si="737"/>
        <v>D10:AD10</v>
      </c>
    </row>
    <row r="5603" spans="1:16">
      <c r="A5603" t="str">
        <f t="shared" si="730"/>
        <v>03</v>
      </c>
      <c r="B5603" t="str">
        <f t="shared" ca="1" si="731"/>
        <v>GRP</v>
      </c>
      <c r="C5603" t="s">
        <v>6752</v>
      </c>
      <c r="D5603" t="s">
        <v>6756</v>
      </c>
      <c r="E5603">
        <f t="shared" ca="1" si="732"/>
        <v>0</v>
      </c>
      <c r="H5603" t="str">
        <f t="shared" ca="1" si="733"/>
        <v>'360 GRP '!</v>
      </c>
      <c r="I5603">
        <f t="shared" ca="1" si="734"/>
        <v>0</v>
      </c>
      <c r="J5603" t="str">
        <f t="shared" ca="1" si="735"/>
        <v>'360 GRP '!</v>
      </c>
      <c r="K5603">
        <f t="shared" ca="1" si="735"/>
        <v>0</v>
      </c>
      <c r="L5603">
        <f t="shared" ca="1" si="735"/>
        <v>0</v>
      </c>
      <c r="M5603">
        <f t="shared" ca="1" si="735"/>
        <v>0</v>
      </c>
      <c r="N5603">
        <f t="shared" ca="1" si="735"/>
        <v>0</v>
      </c>
      <c r="O5603" t="str">
        <f t="shared" ca="1" si="736"/>
        <v>D:AD</v>
      </c>
      <c r="P5603" t="str">
        <f t="shared" ca="1" si="737"/>
        <v>D10:AD10</v>
      </c>
    </row>
    <row r="5604" spans="1:16">
      <c r="A5604" t="str">
        <f t="shared" si="730"/>
        <v>04</v>
      </c>
      <c r="B5604" t="str">
        <f t="shared" ca="1" si="731"/>
        <v>GRP</v>
      </c>
      <c r="C5604" t="s">
        <v>6752</v>
      </c>
      <c r="D5604" t="s">
        <v>6757</v>
      </c>
      <c r="E5604">
        <f t="shared" ca="1" si="732"/>
        <v>0</v>
      </c>
      <c r="H5604" t="str">
        <f t="shared" ca="1" si="733"/>
        <v>'360 GRP '!</v>
      </c>
      <c r="I5604">
        <f t="shared" ca="1" si="734"/>
        <v>0</v>
      </c>
      <c r="J5604" t="str">
        <f t="shared" ca="1" si="735"/>
        <v>'360 GRP '!</v>
      </c>
      <c r="K5604">
        <f t="shared" ca="1" si="735"/>
        <v>0</v>
      </c>
      <c r="L5604">
        <f t="shared" ca="1" si="735"/>
        <v>0</v>
      </c>
      <c r="M5604">
        <f t="shared" ca="1" si="735"/>
        <v>0</v>
      </c>
      <c r="N5604">
        <f t="shared" ca="1" si="735"/>
        <v>0</v>
      </c>
      <c r="O5604" t="str">
        <f t="shared" ca="1" si="736"/>
        <v>D:AD</v>
      </c>
      <c r="P5604" t="str">
        <f t="shared" ca="1" si="737"/>
        <v>D10:AD10</v>
      </c>
    </row>
    <row r="5605" spans="1:16">
      <c r="A5605" t="str">
        <f t="shared" si="730"/>
        <v>05</v>
      </c>
      <c r="B5605" t="str">
        <f t="shared" ca="1" si="731"/>
        <v>GRP</v>
      </c>
      <c r="C5605" t="s">
        <v>6752</v>
      </c>
      <c r="D5605" t="s">
        <v>6758</v>
      </c>
      <c r="E5605">
        <f t="shared" ca="1" si="732"/>
        <v>0</v>
      </c>
      <c r="H5605" t="str">
        <f t="shared" ca="1" si="733"/>
        <v>'360 GRP '!</v>
      </c>
      <c r="I5605">
        <f t="shared" ca="1" si="734"/>
        <v>0</v>
      </c>
      <c r="J5605" t="str">
        <f t="shared" ca="1" si="735"/>
        <v>'360 GRP '!</v>
      </c>
      <c r="K5605">
        <f t="shared" ca="1" si="735"/>
        <v>0</v>
      </c>
      <c r="L5605">
        <f t="shared" ca="1" si="735"/>
        <v>0</v>
      </c>
      <c r="M5605">
        <f t="shared" ca="1" si="735"/>
        <v>0</v>
      </c>
      <c r="N5605">
        <f t="shared" ca="1" si="735"/>
        <v>0</v>
      </c>
      <c r="O5605" t="str">
        <f t="shared" ca="1" si="736"/>
        <v>D:AD</v>
      </c>
      <c r="P5605" t="str">
        <f t="shared" ca="1" si="737"/>
        <v>D10:AD10</v>
      </c>
    </row>
    <row r="5606" spans="1:16">
      <c r="A5606" t="str">
        <f t="shared" si="730"/>
        <v>06</v>
      </c>
      <c r="B5606" t="str">
        <f t="shared" ca="1" si="731"/>
        <v>GRP</v>
      </c>
      <c r="C5606" t="s">
        <v>6752</v>
      </c>
      <c r="D5606" t="s">
        <v>6759</v>
      </c>
      <c r="E5606">
        <f t="shared" ca="1" si="732"/>
        <v>0</v>
      </c>
      <c r="H5606" t="str">
        <f t="shared" ca="1" si="733"/>
        <v>'360 GRP '!</v>
      </c>
      <c r="I5606">
        <f t="shared" ca="1" si="734"/>
        <v>0</v>
      </c>
      <c r="J5606" t="str">
        <f t="shared" ca="1" si="735"/>
        <v>'360 GRP '!</v>
      </c>
      <c r="K5606">
        <f t="shared" ca="1" si="735"/>
        <v>0</v>
      </c>
      <c r="L5606">
        <f t="shared" ca="1" si="735"/>
        <v>0</v>
      </c>
      <c r="M5606">
        <f t="shared" ca="1" si="735"/>
        <v>0</v>
      </c>
      <c r="N5606">
        <f t="shared" ca="1" si="735"/>
        <v>0</v>
      </c>
      <c r="O5606" t="str">
        <f t="shared" ca="1" si="736"/>
        <v>D:AD</v>
      </c>
      <c r="P5606" t="str">
        <f t="shared" ca="1" si="737"/>
        <v>D10:AD10</v>
      </c>
    </row>
    <row r="5607" spans="1:16">
      <c r="A5607" t="str">
        <f t="shared" si="730"/>
        <v>07</v>
      </c>
      <c r="B5607" t="str">
        <f t="shared" ca="1" si="731"/>
        <v>GRP</v>
      </c>
      <c r="C5607" t="s">
        <v>6752</v>
      </c>
      <c r="D5607" t="s">
        <v>6760</v>
      </c>
      <c r="E5607">
        <f t="shared" ca="1" si="732"/>
        <v>0</v>
      </c>
      <c r="H5607" t="str">
        <f t="shared" ca="1" si="733"/>
        <v>'360 GRP '!</v>
      </c>
      <c r="I5607">
        <f t="shared" ca="1" si="734"/>
        <v>0</v>
      </c>
      <c r="J5607" t="str">
        <f t="shared" ca="1" si="735"/>
        <v>'360 GRP '!</v>
      </c>
      <c r="K5607">
        <f t="shared" ca="1" si="735"/>
        <v>0</v>
      </c>
      <c r="L5607">
        <f t="shared" ca="1" si="735"/>
        <v>0</v>
      </c>
      <c r="M5607">
        <f t="shared" ca="1" si="735"/>
        <v>0</v>
      </c>
      <c r="N5607">
        <f t="shared" ca="1" si="735"/>
        <v>0</v>
      </c>
      <c r="O5607" t="str">
        <f t="shared" ca="1" si="736"/>
        <v>D:AD</v>
      </c>
      <c r="P5607" t="str">
        <f t="shared" ca="1" si="737"/>
        <v>D10:AD10</v>
      </c>
    </row>
    <row r="5608" spans="1:16">
      <c r="A5608" t="str">
        <f t="shared" si="730"/>
        <v>08</v>
      </c>
      <c r="B5608" t="str">
        <f t="shared" ca="1" si="731"/>
        <v>GRP</v>
      </c>
      <c r="C5608" t="s">
        <v>6752</v>
      </c>
      <c r="D5608" t="s">
        <v>6761</v>
      </c>
      <c r="E5608">
        <f t="shared" ca="1" si="732"/>
        <v>0</v>
      </c>
      <c r="H5608" t="str">
        <f t="shared" ca="1" si="733"/>
        <v>'360 GRP '!</v>
      </c>
      <c r="I5608">
        <f t="shared" ca="1" si="734"/>
        <v>0</v>
      </c>
      <c r="J5608" t="str">
        <f t="shared" ca="1" si="735"/>
        <v>'360 GRP '!</v>
      </c>
      <c r="K5608">
        <f t="shared" ca="1" si="735"/>
        <v>0</v>
      </c>
      <c r="L5608">
        <f t="shared" ca="1" si="735"/>
        <v>0</v>
      </c>
      <c r="M5608">
        <f t="shared" ca="1" si="735"/>
        <v>0</v>
      </c>
      <c r="N5608">
        <f t="shared" ca="1" si="735"/>
        <v>0</v>
      </c>
      <c r="O5608" t="str">
        <f t="shared" ca="1" si="736"/>
        <v>D:AD</v>
      </c>
      <c r="P5608" t="str">
        <f t="shared" ca="1" si="737"/>
        <v>D10:AD10</v>
      </c>
    </row>
    <row r="5609" spans="1:16">
      <c r="A5609" t="str">
        <f t="shared" si="730"/>
        <v>09</v>
      </c>
      <c r="B5609" t="str">
        <f t="shared" ca="1" si="731"/>
        <v>GRP</v>
      </c>
      <c r="C5609" t="s">
        <v>6752</v>
      </c>
      <c r="D5609" t="s">
        <v>6762</v>
      </c>
      <c r="E5609">
        <f t="shared" ca="1" si="732"/>
        <v>0</v>
      </c>
      <c r="H5609" t="str">
        <f t="shared" ca="1" si="733"/>
        <v>'360 GRP '!</v>
      </c>
      <c r="I5609">
        <f t="shared" ca="1" si="734"/>
        <v>0</v>
      </c>
      <c r="J5609" t="str">
        <f t="shared" ca="1" si="735"/>
        <v>'360 GRP '!</v>
      </c>
      <c r="K5609">
        <f t="shared" ca="1" si="735"/>
        <v>0</v>
      </c>
      <c r="L5609">
        <f t="shared" ca="1" si="735"/>
        <v>0</v>
      </c>
      <c r="M5609">
        <f t="shared" ca="1" si="735"/>
        <v>0</v>
      </c>
      <c r="N5609">
        <f t="shared" ca="1" si="735"/>
        <v>0</v>
      </c>
      <c r="O5609" t="str">
        <f t="shared" ca="1" si="736"/>
        <v>D:AD</v>
      </c>
      <c r="P5609" t="str">
        <f t="shared" ca="1" si="737"/>
        <v>D10:AD10</v>
      </c>
    </row>
    <row r="5610" spans="1:16">
      <c r="A5610" t="str">
        <f t="shared" si="730"/>
        <v>10</v>
      </c>
      <c r="B5610" t="str">
        <f t="shared" ca="1" si="731"/>
        <v>GRP</v>
      </c>
      <c r="C5610" t="s">
        <v>6752</v>
      </c>
      <c r="D5610" t="s">
        <v>6763</v>
      </c>
      <c r="E5610">
        <f t="shared" ca="1" si="732"/>
        <v>0</v>
      </c>
      <c r="H5610" t="str">
        <f t="shared" ca="1" si="733"/>
        <v>'360 GRP '!</v>
      </c>
      <c r="I5610">
        <f t="shared" ca="1" si="734"/>
        <v>0</v>
      </c>
      <c r="J5610" t="str">
        <f t="shared" ca="1" si="735"/>
        <v>'360 GRP '!</v>
      </c>
      <c r="K5610">
        <f t="shared" ca="1" si="735"/>
        <v>0</v>
      </c>
      <c r="L5610">
        <f t="shared" ca="1" si="735"/>
        <v>0</v>
      </c>
      <c r="M5610">
        <f t="shared" ca="1" si="735"/>
        <v>0</v>
      </c>
      <c r="N5610">
        <f t="shared" ca="1" si="735"/>
        <v>0</v>
      </c>
      <c r="O5610" t="str">
        <f t="shared" ca="1" si="736"/>
        <v>D:AD</v>
      </c>
      <c r="P5610" t="str">
        <f t="shared" ca="1" si="737"/>
        <v>D10:AD10</v>
      </c>
    </row>
    <row r="5611" spans="1:16">
      <c r="A5611" t="str">
        <f t="shared" si="730"/>
        <v>11</v>
      </c>
      <c r="B5611" t="str">
        <f t="shared" ca="1" si="731"/>
        <v>GRP</v>
      </c>
      <c r="C5611" t="s">
        <v>6752</v>
      </c>
      <c r="D5611" t="s">
        <v>6764</v>
      </c>
      <c r="E5611">
        <f t="shared" ca="1" si="732"/>
        <v>0</v>
      </c>
      <c r="H5611" t="str">
        <f t="shared" ca="1" si="733"/>
        <v>'360 GRP '!</v>
      </c>
      <c r="I5611">
        <f t="shared" ca="1" si="734"/>
        <v>0</v>
      </c>
      <c r="J5611" t="str">
        <f t="shared" ca="1" si="735"/>
        <v>'360 GRP '!</v>
      </c>
      <c r="K5611">
        <f t="shared" ca="1" si="735"/>
        <v>0</v>
      </c>
      <c r="L5611">
        <f t="shared" ca="1" si="735"/>
        <v>0</v>
      </c>
      <c r="M5611">
        <f t="shared" ca="1" si="735"/>
        <v>0</v>
      </c>
      <c r="N5611">
        <f t="shared" ca="1" si="735"/>
        <v>0</v>
      </c>
      <c r="O5611" t="str">
        <f t="shared" ca="1" si="736"/>
        <v>D:AD</v>
      </c>
      <c r="P5611" t="str">
        <f t="shared" ca="1" si="737"/>
        <v>D10:AD10</v>
      </c>
    </row>
    <row r="5612" spans="1:16">
      <c r="A5612" t="str">
        <f t="shared" si="730"/>
        <v>12</v>
      </c>
      <c r="B5612" t="str">
        <f t="shared" ca="1" si="731"/>
        <v>GRP</v>
      </c>
      <c r="C5612" t="s">
        <v>6752</v>
      </c>
      <c r="D5612" t="s">
        <v>6765</v>
      </c>
      <c r="E5612">
        <f t="shared" ca="1" si="732"/>
        <v>0</v>
      </c>
      <c r="H5612" t="str">
        <f t="shared" ca="1" si="733"/>
        <v>'360 GRP '!</v>
      </c>
      <c r="I5612">
        <f t="shared" ca="1" si="734"/>
        <v>0</v>
      </c>
      <c r="J5612" t="str">
        <f t="shared" ca="1" si="735"/>
        <v>'360 GRP '!</v>
      </c>
      <c r="K5612">
        <f t="shared" ca="1" si="735"/>
        <v>0</v>
      </c>
      <c r="L5612">
        <f t="shared" ca="1" si="735"/>
        <v>0</v>
      </c>
      <c r="M5612">
        <f t="shared" ca="1" si="735"/>
        <v>0</v>
      </c>
      <c r="N5612">
        <f t="shared" ca="1" si="735"/>
        <v>0</v>
      </c>
      <c r="O5612" t="str">
        <f t="shared" ca="1" si="736"/>
        <v>D:AD</v>
      </c>
      <c r="P5612" t="str">
        <f t="shared" ca="1" si="737"/>
        <v>D10:AD10</v>
      </c>
    </row>
    <row r="5613" spans="1:16">
      <c r="A5613" t="str">
        <f t="shared" si="730"/>
        <v>13</v>
      </c>
      <c r="B5613" t="str">
        <f t="shared" ca="1" si="731"/>
        <v>GRP</v>
      </c>
      <c r="C5613" t="s">
        <v>6752</v>
      </c>
      <c r="D5613" t="s">
        <v>6766</v>
      </c>
      <c r="E5613">
        <f t="shared" ca="1" si="732"/>
        <v>0</v>
      </c>
      <c r="H5613" t="str">
        <f t="shared" ca="1" si="733"/>
        <v>'360 GRP '!</v>
      </c>
      <c r="I5613">
        <f t="shared" ca="1" si="734"/>
        <v>0</v>
      </c>
      <c r="J5613" t="str">
        <f t="shared" ca="1" si="735"/>
        <v>'360 GRP '!</v>
      </c>
      <c r="K5613">
        <f t="shared" ca="1" si="735"/>
        <v>0</v>
      </c>
      <c r="L5613">
        <f t="shared" ca="1" si="735"/>
        <v>0</v>
      </c>
      <c r="M5613">
        <f t="shared" ca="1" si="735"/>
        <v>0</v>
      </c>
      <c r="N5613">
        <f t="shared" ca="1" si="735"/>
        <v>0</v>
      </c>
      <c r="O5613" t="str">
        <f t="shared" ca="1" si="736"/>
        <v>D:AD</v>
      </c>
      <c r="P5613" t="str">
        <f t="shared" ca="1" si="737"/>
        <v>D10:AD10</v>
      </c>
    </row>
    <row r="5614" spans="1:16">
      <c r="A5614" t="str">
        <f t="shared" si="730"/>
        <v>15</v>
      </c>
      <c r="B5614" t="str">
        <f t="shared" ca="1" si="731"/>
        <v>GRP</v>
      </c>
      <c r="C5614" t="s">
        <v>6752</v>
      </c>
      <c r="D5614" t="s">
        <v>6767</v>
      </c>
      <c r="E5614">
        <f t="shared" ca="1" si="732"/>
        <v>0</v>
      </c>
      <c r="H5614" t="str">
        <f t="shared" ca="1" si="733"/>
        <v>'360 GRP '!</v>
      </c>
      <c r="I5614">
        <f t="shared" ca="1" si="734"/>
        <v>0</v>
      </c>
      <c r="J5614" t="str">
        <f t="shared" ca="1" si="735"/>
        <v>'360 GRP '!</v>
      </c>
      <c r="K5614">
        <f t="shared" ca="1" si="735"/>
        <v>0</v>
      </c>
      <c r="L5614">
        <f t="shared" ca="1" si="735"/>
        <v>0</v>
      </c>
      <c r="M5614">
        <f t="shared" ca="1" si="735"/>
        <v>0</v>
      </c>
      <c r="N5614">
        <f t="shared" ca="1" si="735"/>
        <v>0</v>
      </c>
      <c r="O5614" t="str">
        <f t="shared" ca="1" si="736"/>
        <v>D:AD</v>
      </c>
      <c r="P5614" t="str">
        <f t="shared" ca="1" si="737"/>
        <v>D10:AD10</v>
      </c>
    </row>
    <row r="5615" spans="1:16">
      <c r="A5615" t="str">
        <f t="shared" si="730"/>
        <v>99</v>
      </c>
      <c r="B5615" t="str">
        <f t="shared" ca="1" si="731"/>
        <v>GRP</v>
      </c>
      <c r="C5615" t="s">
        <v>6752</v>
      </c>
      <c r="D5615" t="s">
        <v>6768</v>
      </c>
      <c r="E5615">
        <f t="shared" ca="1" si="732"/>
        <v>0</v>
      </c>
      <c r="H5615" t="str">
        <f t="shared" ca="1" si="733"/>
        <v>'360 GRP '!</v>
      </c>
      <c r="I5615">
        <f t="shared" ca="1" si="734"/>
        <v>0</v>
      </c>
      <c r="J5615" t="str">
        <f t="shared" ca="1" si="735"/>
        <v>'360 GRP '!</v>
      </c>
      <c r="K5615">
        <f t="shared" ca="1" si="735"/>
        <v>0</v>
      </c>
      <c r="L5615">
        <f t="shared" ca="1" si="735"/>
        <v>0</v>
      </c>
      <c r="M5615">
        <f t="shared" ca="1" si="735"/>
        <v>0</v>
      </c>
      <c r="N5615">
        <f t="shared" ca="1" si="735"/>
        <v>0</v>
      </c>
      <c r="O5615" t="str">
        <f t="shared" ca="1" si="736"/>
        <v>D:AD</v>
      </c>
      <c r="P5615" t="str">
        <f t="shared" ca="1" si="737"/>
        <v>D10:AD10</v>
      </c>
    </row>
    <row r="5616" spans="1:16">
      <c r="A5616" t="str">
        <f t="shared" si="730"/>
        <v>01</v>
      </c>
      <c r="B5616" t="str">
        <f t="shared" ca="1" si="731"/>
        <v>GRP</v>
      </c>
      <c r="C5616" t="s">
        <v>6753</v>
      </c>
      <c r="D5616" t="s">
        <v>6769</v>
      </c>
      <c r="E5616">
        <f t="shared" ca="1" si="732"/>
        <v>0</v>
      </c>
      <c r="H5616" t="str">
        <f t="shared" ca="1" si="733"/>
        <v>'360 GRP '!</v>
      </c>
      <c r="I5616">
        <f t="shared" ca="1" si="734"/>
        <v>0</v>
      </c>
      <c r="J5616" t="str">
        <f t="shared" ca="1" si="735"/>
        <v>'360 GRP '!</v>
      </c>
      <c r="K5616">
        <f t="shared" ca="1" si="735"/>
        <v>0</v>
      </c>
      <c r="L5616">
        <f t="shared" ca="1" si="735"/>
        <v>0</v>
      </c>
      <c r="M5616">
        <f t="shared" ca="1" si="735"/>
        <v>0</v>
      </c>
      <c r="N5616">
        <f t="shared" ca="1" si="735"/>
        <v>0</v>
      </c>
      <c r="O5616" t="str">
        <f t="shared" ca="1" si="736"/>
        <v>D:AD</v>
      </c>
      <c r="P5616" t="str">
        <f t="shared" ca="1" si="737"/>
        <v>D10:AD10</v>
      </c>
    </row>
    <row r="5617" spans="1:16">
      <c r="A5617" t="str">
        <f t="shared" si="730"/>
        <v>02</v>
      </c>
      <c r="B5617" t="str">
        <f t="shared" ca="1" si="731"/>
        <v>GRP</v>
      </c>
      <c r="C5617" t="s">
        <v>6753</v>
      </c>
      <c r="D5617" t="s">
        <v>6770</v>
      </c>
      <c r="E5617">
        <f t="shared" ca="1" si="732"/>
        <v>0</v>
      </c>
      <c r="H5617" t="str">
        <f t="shared" ca="1" si="733"/>
        <v>'360 GRP '!</v>
      </c>
      <c r="I5617">
        <f t="shared" ca="1" si="734"/>
        <v>0</v>
      </c>
      <c r="J5617" t="str">
        <f t="shared" ca="1" si="735"/>
        <v>'360 GRP '!</v>
      </c>
      <c r="K5617">
        <f t="shared" ca="1" si="735"/>
        <v>0</v>
      </c>
      <c r="L5617">
        <f t="shared" ca="1" si="735"/>
        <v>0</v>
      </c>
      <c r="M5617">
        <f t="shared" ca="1" si="735"/>
        <v>0</v>
      </c>
      <c r="N5617">
        <f t="shared" ca="1" si="735"/>
        <v>0</v>
      </c>
      <c r="O5617" t="str">
        <f t="shared" ca="1" si="736"/>
        <v>D:AD</v>
      </c>
      <c r="P5617" t="str">
        <f t="shared" ca="1" si="737"/>
        <v>D10:AD10</v>
      </c>
    </row>
    <row r="5618" spans="1:16">
      <c r="A5618" t="str">
        <f t="shared" si="730"/>
        <v>03</v>
      </c>
      <c r="B5618" t="str">
        <f t="shared" ca="1" si="731"/>
        <v>GRP</v>
      </c>
      <c r="C5618" t="s">
        <v>6753</v>
      </c>
      <c r="D5618" t="s">
        <v>6771</v>
      </c>
      <c r="E5618">
        <f t="shared" ca="1" si="732"/>
        <v>0</v>
      </c>
      <c r="H5618" t="str">
        <f t="shared" ca="1" si="733"/>
        <v>'360 GRP '!</v>
      </c>
      <c r="I5618">
        <f t="shared" ca="1" si="734"/>
        <v>0</v>
      </c>
      <c r="J5618" t="str">
        <f t="shared" ca="1" si="735"/>
        <v>'360 GRP '!</v>
      </c>
      <c r="K5618">
        <f t="shared" ca="1" si="735"/>
        <v>0</v>
      </c>
      <c r="L5618">
        <f t="shared" ca="1" si="735"/>
        <v>0</v>
      </c>
      <c r="M5618">
        <f t="shared" ca="1" si="735"/>
        <v>0</v>
      </c>
      <c r="N5618">
        <f t="shared" ca="1" si="735"/>
        <v>0</v>
      </c>
      <c r="O5618" t="str">
        <f t="shared" ca="1" si="736"/>
        <v>D:AD</v>
      </c>
      <c r="P5618" t="str">
        <f t="shared" ca="1" si="737"/>
        <v>D10:AD10</v>
      </c>
    </row>
    <row r="5619" spans="1:16">
      <c r="A5619" t="str">
        <f t="shared" si="730"/>
        <v>04</v>
      </c>
      <c r="B5619" t="str">
        <f t="shared" ca="1" si="731"/>
        <v>GRP</v>
      </c>
      <c r="C5619" t="s">
        <v>6753</v>
      </c>
      <c r="D5619" t="s">
        <v>6772</v>
      </c>
      <c r="E5619">
        <f t="shared" ca="1" si="732"/>
        <v>0</v>
      </c>
      <c r="H5619" t="str">
        <f t="shared" ca="1" si="733"/>
        <v>'360 GRP '!</v>
      </c>
      <c r="I5619">
        <f t="shared" ca="1" si="734"/>
        <v>0</v>
      </c>
      <c r="J5619" t="str">
        <f t="shared" ca="1" si="735"/>
        <v>'360 GRP '!</v>
      </c>
      <c r="K5619">
        <f t="shared" ca="1" si="735"/>
        <v>0</v>
      </c>
      <c r="L5619">
        <f t="shared" ca="1" si="735"/>
        <v>0</v>
      </c>
      <c r="M5619">
        <f t="shared" ca="1" si="735"/>
        <v>0</v>
      </c>
      <c r="N5619">
        <f t="shared" ca="1" si="735"/>
        <v>0</v>
      </c>
      <c r="O5619" t="str">
        <f t="shared" ca="1" si="736"/>
        <v>D:AD</v>
      </c>
      <c r="P5619" t="str">
        <f t="shared" ca="1" si="737"/>
        <v>D10:AD10</v>
      </c>
    </row>
    <row r="5620" spans="1:16">
      <c r="A5620" t="str">
        <f t="shared" si="730"/>
        <v>05</v>
      </c>
      <c r="B5620" t="str">
        <f t="shared" ca="1" si="731"/>
        <v>GRP</v>
      </c>
      <c r="C5620" t="s">
        <v>6753</v>
      </c>
      <c r="D5620" t="s">
        <v>6773</v>
      </c>
      <c r="E5620">
        <f t="shared" ca="1" si="732"/>
        <v>0</v>
      </c>
      <c r="H5620" t="str">
        <f t="shared" ca="1" si="733"/>
        <v>'360 GRP '!</v>
      </c>
      <c r="I5620">
        <f t="shared" ca="1" si="734"/>
        <v>0</v>
      </c>
      <c r="J5620" t="str">
        <f t="shared" ca="1" si="735"/>
        <v>'360 GRP '!</v>
      </c>
      <c r="K5620">
        <f t="shared" ca="1" si="735"/>
        <v>0</v>
      </c>
      <c r="L5620">
        <f t="shared" ca="1" si="735"/>
        <v>0</v>
      </c>
      <c r="M5620">
        <f t="shared" ca="1" si="735"/>
        <v>0</v>
      </c>
      <c r="N5620">
        <f t="shared" ca="1" si="735"/>
        <v>0</v>
      </c>
      <c r="O5620" t="str">
        <f t="shared" ca="1" si="736"/>
        <v>D:AD</v>
      </c>
      <c r="P5620" t="str">
        <f t="shared" ca="1" si="737"/>
        <v>D10:AD10</v>
      </c>
    </row>
    <row r="5621" spans="1:16">
      <c r="A5621" t="str">
        <f t="shared" si="730"/>
        <v>06</v>
      </c>
      <c r="B5621" t="str">
        <f t="shared" ca="1" si="731"/>
        <v>GRP</v>
      </c>
      <c r="C5621" t="s">
        <v>6753</v>
      </c>
      <c r="D5621" t="s">
        <v>6774</v>
      </c>
      <c r="E5621">
        <f t="shared" ca="1" si="732"/>
        <v>0</v>
      </c>
      <c r="H5621" t="str">
        <f t="shared" ca="1" si="733"/>
        <v>'360 GRP '!</v>
      </c>
      <c r="I5621">
        <f t="shared" ca="1" si="734"/>
        <v>0</v>
      </c>
      <c r="J5621" t="str">
        <f t="shared" ca="1" si="735"/>
        <v>'360 GRP '!</v>
      </c>
      <c r="K5621">
        <f t="shared" ca="1" si="735"/>
        <v>0</v>
      </c>
      <c r="L5621">
        <f t="shared" ca="1" si="735"/>
        <v>0</v>
      </c>
      <c r="M5621">
        <f t="shared" ca="1" si="735"/>
        <v>0</v>
      </c>
      <c r="N5621">
        <f t="shared" ca="1" si="735"/>
        <v>0</v>
      </c>
      <c r="O5621" t="str">
        <f t="shared" ca="1" si="736"/>
        <v>D:AD</v>
      </c>
      <c r="P5621" t="str">
        <f t="shared" ca="1" si="737"/>
        <v>D10:AD10</v>
      </c>
    </row>
    <row r="5622" spans="1:16">
      <c r="A5622" t="str">
        <f t="shared" si="730"/>
        <v>07</v>
      </c>
      <c r="B5622" t="str">
        <f t="shared" ca="1" si="731"/>
        <v>GRP</v>
      </c>
      <c r="C5622" t="s">
        <v>6753</v>
      </c>
      <c r="D5622" t="s">
        <v>6775</v>
      </c>
      <c r="E5622">
        <f t="shared" ca="1" si="732"/>
        <v>0</v>
      </c>
      <c r="H5622" t="str">
        <f t="shared" ca="1" si="733"/>
        <v>'360 GRP '!</v>
      </c>
      <c r="I5622">
        <f t="shared" ca="1" si="734"/>
        <v>0</v>
      </c>
      <c r="J5622" t="str">
        <f t="shared" ca="1" si="735"/>
        <v>'360 GRP '!</v>
      </c>
      <c r="K5622">
        <f t="shared" ca="1" si="735"/>
        <v>0</v>
      </c>
      <c r="L5622">
        <f t="shared" ca="1" si="735"/>
        <v>0</v>
      </c>
      <c r="M5622">
        <f t="shared" ca="1" si="735"/>
        <v>0</v>
      </c>
      <c r="N5622">
        <f t="shared" ca="1" si="735"/>
        <v>0</v>
      </c>
      <c r="O5622" t="str">
        <f t="shared" ca="1" si="736"/>
        <v>D:AD</v>
      </c>
      <c r="P5622" t="str">
        <f t="shared" ca="1" si="737"/>
        <v>D10:AD10</v>
      </c>
    </row>
    <row r="5623" spans="1:16">
      <c r="A5623" t="str">
        <f t="shared" si="730"/>
        <v>08</v>
      </c>
      <c r="B5623" t="str">
        <f t="shared" ca="1" si="731"/>
        <v>GRP</v>
      </c>
      <c r="C5623" t="s">
        <v>6753</v>
      </c>
      <c r="D5623" t="s">
        <v>6776</v>
      </c>
      <c r="E5623">
        <f t="shared" ca="1" si="732"/>
        <v>0</v>
      </c>
      <c r="H5623" t="str">
        <f t="shared" ca="1" si="733"/>
        <v>'360 GRP '!</v>
      </c>
      <c r="I5623">
        <f t="shared" ca="1" si="734"/>
        <v>0</v>
      </c>
      <c r="J5623" t="str">
        <f t="shared" ca="1" si="735"/>
        <v>'360 GRP '!</v>
      </c>
      <c r="K5623">
        <f t="shared" ca="1" si="735"/>
        <v>0</v>
      </c>
      <c r="L5623">
        <f t="shared" ca="1" si="735"/>
        <v>0</v>
      </c>
      <c r="M5623">
        <f t="shared" ca="1" si="735"/>
        <v>0</v>
      </c>
      <c r="N5623">
        <f t="shared" ca="1" si="735"/>
        <v>0</v>
      </c>
      <c r="O5623" t="str">
        <f t="shared" ca="1" si="736"/>
        <v>D:AD</v>
      </c>
      <c r="P5623" t="str">
        <f t="shared" ca="1" si="737"/>
        <v>D10:AD10</v>
      </c>
    </row>
    <row r="5624" spans="1:16">
      <c r="A5624" t="str">
        <f t="shared" si="730"/>
        <v>09</v>
      </c>
      <c r="B5624" t="str">
        <f t="shared" ca="1" si="731"/>
        <v>GRP</v>
      </c>
      <c r="C5624" t="s">
        <v>6753</v>
      </c>
      <c r="D5624" t="s">
        <v>6777</v>
      </c>
      <c r="E5624">
        <f t="shared" ca="1" si="732"/>
        <v>0</v>
      </c>
      <c r="H5624" t="str">
        <f t="shared" ca="1" si="733"/>
        <v>'360 GRP '!</v>
      </c>
      <c r="I5624">
        <f t="shared" ca="1" si="734"/>
        <v>0</v>
      </c>
      <c r="J5624" t="str">
        <f t="shared" ca="1" si="735"/>
        <v>'360 GRP '!</v>
      </c>
      <c r="K5624">
        <f t="shared" ca="1" si="735"/>
        <v>0</v>
      </c>
      <c r="L5624">
        <f t="shared" ca="1" si="735"/>
        <v>0</v>
      </c>
      <c r="M5624">
        <f t="shared" ca="1" si="735"/>
        <v>0</v>
      </c>
      <c r="N5624">
        <f t="shared" ca="1" si="735"/>
        <v>0</v>
      </c>
      <c r="O5624" t="str">
        <f t="shared" ca="1" si="736"/>
        <v>D:AD</v>
      </c>
      <c r="P5624" t="str">
        <f t="shared" ca="1" si="737"/>
        <v>D10:AD10</v>
      </c>
    </row>
    <row r="5625" spans="1:16">
      <c r="A5625" t="str">
        <f t="shared" ref="A5625:A5650" si="738">MID(D5625,LEN(C5625)+2,LEN(D5625)-LEN(C5625))</f>
        <v>10</v>
      </c>
      <c r="B5625" t="str">
        <f t="shared" ref="B5625:B5650" ca="1" si="739">VLOOKUP(H5625,$A$1:$K$6,11,FALSE)</f>
        <v>GRP</v>
      </c>
      <c r="C5625" t="s">
        <v>6753</v>
      </c>
      <c r="D5625" t="s">
        <v>6778</v>
      </c>
      <c r="E5625">
        <f t="shared" ca="1" si="732"/>
        <v>0</v>
      </c>
      <c r="H5625" t="str">
        <f t="shared" ca="1" si="733"/>
        <v>'360 GRP '!</v>
      </c>
      <c r="I5625">
        <f t="shared" ca="1" si="734"/>
        <v>0</v>
      </c>
      <c r="J5625" t="str">
        <f t="shared" ca="1" si="735"/>
        <v>'360 GRP '!</v>
      </c>
      <c r="K5625">
        <f t="shared" ca="1" si="735"/>
        <v>0</v>
      </c>
      <c r="L5625">
        <f t="shared" ca="1" si="735"/>
        <v>0</v>
      </c>
      <c r="M5625">
        <f t="shared" ca="1" si="735"/>
        <v>0</v>
      </c>
      <c r="N5625">
        <f t="shared" ca="1" si="735"/>
        <v>0</v>
      </c>
      <c r="O5625" t="str">
        <f t="shared" ca="1" si="736"/>
        <v>D:AD</v>
      </c>
      <c r="P5625" t="str">
        <f t="shared" ca="1" si="737"/>
        <v>D10:AD10</v>
      </c>
    </row>
    <row r="5626" spans="1:16">
      <c r="A5626" t="str">
        <f t="shared" si="738"/>
        <v>11</v>
      </c>
      <c r="B5626" t="str">
        <f t="shared" ca="1" si="739"/>
        <v>GRP</v>
      </c>
      <c r="C5626" t="s">
        <v>6753</v>
      </c>
      <c r="D5626" t="s">
        <v>6779</v>
      </c>
      <c r="E5626">
        <f t="shared" ref="E5626:E5689" ca="1" si="740">IFERROR(VLOOKUP(C5626,INDIRECT($H5626&amp;$O5626),MATCH($A5626,INDIRECT($H5626&amp;$P5626),0),FALSE),0)</f>
        <v>0</v>
      </c>
      <c r="H5626" t="str">
        <f t="shared" ref="H5626:H5650" ca="1" si="741">IF(I5626&lt;&gt;0,I5626,IF(J5626&lt;&gt;0,J5626,IF(K5626&lt;&gt;0,K5626,IF(L5626&lt;&gt;0,L5626,IF(M5626&lt;&gt;0,M5626,N5626)))))</f>
        <v>'360 GRP '!</v>
      </c>
      <c r="I5626">
        <f t="shared" ref="I5626:I5650" ca="1" si="742">IF(IFERROR(VLOOKUP(C5626,INDIRECT($I$14&amp;"D:D"),1,FALSE),0)&lt;&gt;0,I$14,0)</f>
        <v>0</v>
      </c>
      <c r="J5626" t="str">
        <f t="shared" ref="J5626:N5651" ca="1" si="743">IF(IFERROR(VLOOKUP($C5626,INDIRECT(J$14&amp;"D:D"),1,FALSE),0)&lt;&gt;0,J$14,0)</f>
        <v>'360 GRP '!</v>
      </c>
      <c r="K5626">
        <f t="shared" ca="1" si="743"/>
        <v>0</v>
      </c>
      <c r="L5626">
        <f t="shared" ca="1" si="743"/>
        <v>0</v>
      </c>
      <c r="M5626">
        <f t="shared" ca="1" si="743"/>
        <v>0</v>
      </c>
      <c r="N5626">
        <f t="shared" ca="1" si="743"/>
        <v>0</v>
      </c>
      <c r="O5626" t="str">
        <f t="shared" ca="1" si="736"/>
        <v>D:AD</v>
      </c>
      <c r="P5626" t="str">
        <f t="shared" ca="1" si="737"/>
        <v>D10:AD10</v>
      </c>
    </row>
    <row r="5627" spans="1:16">
      <c r="A5627" t="str">
        <f t="shared" si="738"/>
        <v>12</v>
      </c>
      <c r="B5627" t="str">
        <f t="shared" ca="1" si="739"/>
        <v>GRP</v>
      </c>
      <c r="C5627" t="s">
        <v>6753</v>
      </c>
      <c r="D5627" t="s">
        <v>6780</v>
      </c>
      <c r="E5627">
        <f t="shared" ca="1" si="740"/>
        <v>0</v>
      </c>
      <c r="H5627" t="str">
        <f t="shared" ca="1" si="741"/>
        <v>'360 GRP '!</v>
      </c>
      <c r="I5627">
        <f t="shared" ca="1" si="742"/>
        <v>0</v>
      </c>
      <c r="J5627" t="str">
        <f t="shared" ca="1" si="743"/>
        <v>'360 GRP '!</v>
      </c>
      <c r="K5627">
        <f t="shared" ca="1" si="743"/>
        <v>0</v>
      </c>
      <c r="L5627">
        <f t="shared" ca="1" si="743"/>
        <v>0</v>
      </c>
      <c r="M5627">
        <f t="shared" ca="1" si="743"/>
        <v>0</v>
      </c>
      <c r="N5627">
        <f t="shared" ca="1" si="743"/>
        <v>0</v>
      </c>
      <c r="O5627" t="str">
        <f t="shared" ca="1" si="736"/>
        <v>D:AD</v>
      </c>
      <c r="P5627" t="str">
        <f t="shared" ca="1" si="737"/>
        <v>D10:AD10</v>
      </c>
    </row>
    <row r="5628" spans="1:16">
      <c r="A5628" t="str">
        <f t="shared" si="738"/>
        <v>13</v>
      </c>
      <c r="B5628" t="str">
        <f t="shared" ca="1" si="739"/>
        <v>GRP</v>
      </c>
      <c r="C5628" t="s">
        <v>6753</v>
      </c>
      <c r="D5628" t="s">
        <v>6781</v>
      </c>
      <c r="E5628">
        <f t="shared" ca="1" si="740"/>
        <v>0</v>
      </c>
      <c r="H5628" t="str">
        <f t="shared" ca="1" si="741"/>
        <v>'360 GRP '!</v>
      </c>
      <c r="I5628">
        <f t="shared" ca="1" si="742"/>
        <v>0</v>
      </c>
      <c r="J5628" t="str">
        <f t="shared" ca="1" si="743"/>
        <v>'360 GRP '!</v>
      </c>
      <c r="K5628">
        <f t="shared" ca="1" si="743"/>
        <v>0</v>
      </c>
      <c r="L5628">
        <f t="shared" ca="1" si="743"/>
        <v>0</v>
      </c>
      <c r="M5628">
        <f t="shared" ca="1" si="743"/>
        <v>0</v>
      </c>
      <c r="N5628">
        <f t="shared" ca="1" si="743"/>
        <v>0</v>
      </c>
      <c r="O5628" t="str">
        <f t="shared" ca="1" si="736"/>
        <v>D:AD</v>
      </c>
      <c r="P5628" t="str">
        <f t="shared" ca="1" si="737"/>
        <v>D10:AD10</v>
      </c>
    </row>
    <row r="5629" spans="1:16">
      <c r="A5629" t="str">
        <f t="shared" si="738"/>
        <v>15</v>
      </c>
      <c r="B5629" t="str">
        <f t="shared" ca="1" si="739"/>
        <v>GRP</v>
      </c>
      <c r="C5629" t="s">
        <v>6753</v>
      </c>
      <c r="D5629" t="s">
        <v>6782</v>
      </c>
      <c r="E5629">
        <f t="shared" ca="1" si="740"/>
        <v>0</v>
      </c>
      <c r="H5629" t="str">
        <f t="shared" ca="1" si="741"/>
        <v>'360 GRP '!</v>
      </c>
      <c r="I5629">
        <f t="shared" ca="1" si="742"/>
        <v>0</v>
      </c>
      <c r="J5629" t="str">
        <f t="shared" ca="1" si="743"/>
        <v>'360 GRP '!</v>
      </c>
      <c r="K5629">
        <f t="shared" ca="1" si="743"/>
        <v>0</v>
      </c>
      <c r="L5629">
        <f t="shared" ca="1" si="743"/>
        <v>0</v>
      </c>
      <c r="M5629">
        <f t="shared" ca="1" si="743"/>
        <v>0</v>
      </c>
      <c r="N5629">
        <f t="shared" ca="1" si="743"/>
        <v>0</v>
      </c>
      <c r="O5629" t="str">
        <f t="shared" ca="1" si="736"/>
        <v>D:AD</v>
      </c>
      <c r="P5629" t="str">
        <f t="shared" ca="1" si="737"/>
        <v>D10:AD10</v>
      </c>
    </row>
    <row r="5630" spans="1:16">
      <c r="A5630" t="str">
        <f t="shared" si="738"/>
        <v>99</v>
      </c>
      <c r="B5630" t="str">
        <f t="shared" ca="1" si="739"/>
        <v>GRP</v>
      </c>
      <c r="C5630" t="s">
        <v>6753</v>
      </c>
      <c r="D5630" t="s">
        <v>6783</v>
      </c>
      <c r="E5630">
        <f t="shared" ca="1" si="740"/>
        <v>0</v>
      </c>
      <c r="H5630" t="str">
        <f t="shared" ca="1" si="741"/>
        <v>'360 GRP '!</v>
      </c>
      <c r="I5630">
        <f t="shared" ca="1" si="742"/>
        <v>0</v>
      </c>
      <c r="J5630" t="str">
        <f t="shared" ca="1" si="743"/>
        <v>'360 GRP '!</v>
      </c>
      <c r="K5630">
        <f t="shared" ca="1" si="743"/>
        <v>0</v>
      </c>
      <c r="L5630">
        <f t="shared" ca="1" si="743"/>
        <v>0</v>
      </c>
      <c r="M5630">
        <f t="shared" ca="1" si="743"/>
        <v>0</v>
      </c>
      <c r="N5630">
        <f t="shared" ca="1" si="743"/>
        <v>0</v>
      </c>
      <c r="O5630" t="str">
        <f t="shared" ca="1" si="736"/>
        <v>D:AD</v>
      </c>
      <c r="P5630" t="str">
        <f t="shared" ca="1" si="737"/>
        <v>D10:AD10</v>
      </c>
    </row>
    <row r="5631" spans="1:16">
      <c r="A5631" t="str">
        <f t="shared" si="738"/>
        <v>01</v>
      </c>
      <c r="B5631" t="str">
        <f t="shared" ca="1" si="739"/>
        <v>PU</v>
      </c>
      <c r="C5631" t="s">
        <v>6801</v>
      </c>
      <c r="D5631" t="s">
        <v>6803</v>
      </c>
      <c r="E5631">
        <f t="shared" ca="1" si="740"/>
        <v>0</v>
      </c>
      <c r="H5631" t="str">
        <f t="shared" ca="1" si="741"/>
        <v>'360 PU '!</v>
      </c>
      <c r="I5631">
        <f t="shared" ca="1" si="742"/>
        <v>0</v>
      </c>
      <c r="J5631">
        <f t="shared" ca="1" si="743"/>
        <v>0</v>
      </c>
      <c r="K5631" t="str">
        <f t="shared" ca="1" si="743"/>
        <v>'360 PU '!</v>
      </c>
      <c r="L5631">
        <f t="shared" ca="1" si="743"/>
        <v>0</v>
      </c>
      <c r="M5631">
        <f t="shared" ca="1" si="743"/>
        <v>0</v>
      </c>
      <c r="N5631">
        <f t="shared" ca="1" si="743"/>
        <v>0</v>
      </c>
      <c r="O5631" t="str">
        <f t="shared" ca="1" si="736"/>
        <v>d:t</v>
      </c>
      <c r="P5631" t="str">
        <f t="shared" ca="1" si="737"/>
        <v>d11:t11</v>
      </c>
    </row>
    <row r="5632" spans="1:16">
      <c r="A5632" t="str">
        <f t="shared" si="738"/>
        <v>02</v>
      </c>
      <c r="B5632" t="str">
        <f t="shared" ca="1" si="739"/>
        <v>PU</v>
      </c>
      <c r="C5632" t="s">
        <v>6801</v>
      </c>
      <c r="D5632" t="s">
        <v>6804</v>
      </c>
      <c r="E5632">
        <f t="shared" ca="1" si="740"/>
        <v>0</v>
      </c>
      <c r="H5632" t="str">
        <f t="shared" ca="1" si="741"/>
        <v>'360 PU '!</v>
      </c>
      <c r="I5632">
        <f t="shared" ca="1" si="742"/>
        <v>0</v>
      </c>
      <c r="J5632">
        <f t="shared" ca="1" si="743"/>
        <v>0</v>
      </c>
      <c r="K5632" t="str">
        <f t="shared" ca="1" si="743"/>
        <v>'360 PU '!</v>
      </c>
      <c r="L5632">
        <f t="shared" ca="1" si="743"/>
        <v>0</v>
      </c>
      <c r="M5632">
        <f t="shared" ca="1" si="743"/>
        <v>0</v>
      </c>
      <c r="N5632">
        <f t="shared" ca="1" si="743"/>
        <v>0</v>
      </c>
      <c r="O5632" t="str">
        <f t="shared" ca="1" si="736"/>
        <v>d:t</v>
      </c>
      <c r="P5632" t="str">
        <f t="shared" ca="1" si="737"/>
        <v>d11:t11</v>
      </c>
    </row>
    <row r="5633" spans="1:16">
      <c r="A5633" t="str">
        <f t="shared" si="738"/>
        <v>03</v>
      </c>
      <c r="B5633" t="str">
        <f t="shared" ca="1" si="739"/>
        <v>PU</v>
      </c>
      <c r="C5633" t="s">
        <v>6801</v>
      </c>
      <c r="D5633" t="s">
        <v>6805</v>
      </c>
      <c r="E5633">
        <f t="shared" ca="1" si="740"/>
        <v>0</v>
      </c>
      <c r="H5633" t="str">
        <f t="shared" ca="1" si="741"/>
        <v>'360 PU '!</v>
      </c>
      <c r="I5633">
        <f t="shared" ca="1" si="742"/>
        <v>0</v>
      </c>
      <c r="J5633">
        <f t="shared" ca="1" si="743"/>
        <v>0</v>
      </c>
      <c r="K5633" t="str">
        <f t="shared" ca="1" si="743"/>
        <v>'360 PU '!</v>
      </c>
      <c r="L5633">
        <f t="shared" ca="1" si="743"/>
        <v>0</v>
      </c>
      <c r="M5633">
        <f t="shared" ca="1" si="743"/>
        <v>0</v>
      </c>
      <c r="N5633">
        <f t="shared" ca="1" si="743"/>
        <v>0</v>
      </c>
      <c r="O5633" t="str">
        <f t="shared" ca="1" si="736"/>
        <v>d:t</v>
      </c>
      <c r="P5633" t="str">
        <f t="shared" ca="1" si="737"/>
        <v>d11:t11</v>
      </c>
    </row>
    <row r="5634" spans="1:16">
      <c r="A5634" t="str">
        <f t="shared" si="738"/>
        <v>04</v>
      </c>
      <c r="B5634" t="str">
        <f t="shared" ca="1" si="739"/>
        <v>PU</v>
      </c>
      <c r="C5634" t="s">
        <v>6801</v>
      </c>
      <c r="D5634" t="s">
        <v>6806</v>
      </c>
      <c r="E5634">
        <f t="shared" ca="1" si="740"/>
        <v>0</v>
      </c>
      <c r="H5634" t="str">
        <f t="shared" ca="1" si="741"/>
        <v>'360 PU '!</v>
      </c>
      <c r="I5634">
        <f t="shared" ca="1" si="742"/>
        <v>0</v>
      </c>
      <c r="J5634">
        <f t="shared" ca="1" si="743"/>
        <v>0</v>
      </c>
      <c r="K5634" t="str">
        <f t="shared" ca="1" si="743"/>
        <v>'360 PU '!</v>
      </c>
      <c r="L5634">
        <f t="shared" ca="1" si="743"/>
        <v>0</v>
      </c>
      <c r="M5634">
        <f t="shared" ca="1" si="743"/>
        <v>0</v>
      </c>
      <c r="N5634">
        <f t="shared" ca="1" si="743"/>
        <v>0</v>
      </c>
      <c r="O5634" t="str">
        <f t="shared" ca="1" si="736"/>
        <v>d:t</v>
      </c>
      <c r="P5634" t="str">
        <f t="shared" ca="1" si="737"/>
        <v>d11:t11</v>
      </c>
    </row>
    <row r="5635" spans="1:16">
      <c r="A5635" t="str">
        <f t="shared" si="738"/>
        <v>05</v>
      </c>
      <c r="B5635" t="str">
        <f t="shared" ca="1" si="739"/>
        <v>PU</v>
      </c>
      <c r="C5635" t="s">
        <v>6801</v>
      </c>
      <c r="D5635" t="s">
        <v>6807</v>
      </c>
      <c r="E5635">
        <f t="shared" ca="1" si="740"/>
        <v>0</v>
      </c>
      <c r="H5635" t="str">
        <f t="shared" ca="1" si="741"/>
        <v>'360 PU '!</v>
      </c>
      <c r="I5635">
        <f t="shared" ca="1" si="742"/>
        <v>0</v>
      </c>
      <c r="J5635">
        <f t="shared" ca="1" si="743"/>
        <v>0</v>
      </c>
      <c r="K5635" t="str">
        <f t="shared" ca="1" si="743"/>
        <v>'360 PU '!</v>
      </c>
      <c r="L5635">
        <f t="shared" ca="1" si="743"/>
        <v>0</v>
      </c>
      <c r="M5635">
        <f t="shared" ca="1" si="743"/>
        <v>0</v>
      </c>
      <c r="N5635">
        <f t="shared" ca="1" si="743"/>
        <v>0</v>
      </c>
      <c r="O5635" t="str">
        <f t="shared" ca="1" si="736"/>
        <v>d:t</v>
      </c>
      <c r="P5635" t="str">
        <f t="shared" ca="1" si="737"/>
        <v>d11:t11</v>
      </c>
    </row>
    <row r="5636" spans="1:16">
      <c r="A5636" t="str">
        <f t="shared" si="738"/>
        <v>06</v>
      </c>
      <c r="B5636" t="str">
        <f t="shared" ca="1" si="739"/>
        <v>PU</v>
      </c>
      <c r="C5636" t="s">
        <v>6801</v>
      </c>
      <c r="D5636" t="s">
        <v>6808</v>
      </c>
      <c r="E5636">
        <f t="shared" ca="1" si="740"/>
        <v>0</v>
      </c>
      <c r="H5636" t="str">
        <f t="shared" ca="1" si="741"/>
        <v>'360 PU '!</v>
      </c>
      <c r="I5636">
        <f t="shared" ca="1" si="742"/>
        <v>0</v>
      </c>
      <c r="J5636">
        <f t="shared" ca="1" si="743"/>
        <v>0</v>
      </c>
      <c r="K5636" t="str">
        <f t="shared" ca="1" si="743"/>
        <v>'360 PU '!</v>
      </c>
      <c r="L5636">
        <f t="shared" ca="1" si="743"/>
        <v>0</v>
      </c>
      <c r="M5636">
        <f t="shared" ca="1" si="743"/>
        <v>0</v>
      </c>
      <c r="N5636">
        <f t="shared" ca="1" si="743"/>
        <v>0</v>
      </c>
      <c r="O5636" t="str">
        <f t="shared" ca="1" si="736"/>
        <v>d:t</v>
      </c>
      <c r="P5636" t="str">
        <f t="shared" ca="1" si="737"/>
        <v>d11:t11</v>
      </c>
    </row>
    <row r="5637" spans="1:16">
      <c r="A5637" t="str">
        <f t="shared" si="738"/>
        <v>09</v>
      </c>
      <c r="B5637" t="str">
        <f t="shared" ca="1" si="739"/>
        <v>PU</v>
      </c>
      <c r="C5637" t="s">
        <v>6801</v>
      </c>
      <c r="D5637" t="s">
        <v>6809</v>
      </c>
      <c r="E5637">
        <f t="shared" ca="1" si="740"/>
        <v>0</v>
      </c>
      <c r="H5637" t="str">
        <f t="shared" ca="1" si="741"/>
        <v>'360 PU '!</v>
      </c>
      <c r="I5637">
        <f t="shared" ca="1" si="742"/>
        <v>0</v>
      </c>
      <c r="J5637">
        <f t="shared" ca="1" si="743"/>
        <v>0</v>
      </c>
      <c r="K5637" t="str">
        <f t="shared" ca="1" si="743"/>
        <v>'360 PU '!</v>
      </c>
      <c r="L5637">
        <f t="shared" ca="1" si="743"/>
        <v>0</v>
      </c>
      <c r="M5637">
        <f t="shared" ca="1" si="743"/>
        <v>0</v>
      </c>
      <c r="N5637">
        <f t="shared" ca="1" si="743"/>
        <v>0</v>
      </c>
      <c r="O5637" t="str">
        <f t="shared" ca="1" si="736"/>
        <v>d:t</v>
      </c>
      <c r="P5637" t="str">
        <f t="shared" ca="1" si="737"/>
        <v>d11:t11</v>
      </c>
    </row>
    <row r="5638" spans="1:16">
      <c r="A5638" t="str">
        <f t="shared" si="738"/>
        <v>11</v>
      </c>
      <c r="B5638" t="str">
        <f t="shared" ca="1" si="739"/>
        <v>PU</v>
      </c>
      <c r="C5638" t="s">
        <v>6801</v>
      </c>
      <c r="D5638" t="s">
        <v>6810</v>
      </c>
      <c r="E5638">
        <f t="shared" ca="1" si="740"/>
        <v>0</v>
      </c>
      <c r="H5638" t="str">
        <f t="shared" ca="1" si="741"/>
        <v>'360 PU '!</v>
      </c>
      <c r="I5638">
        <f t="shared" ca="1" si="742"/>
        <v>0</v>
      </c>
      <c r="J5638">
        <f t="shared" ca="1" si="743"/>
        <v>0</v>
      </c>
      <c r="K5638" t="str">
        <f t="shared" ca="1" si="743"/>
        <v>'360 PU '!</v>
      </c>
      <c r="L5638">
        <f t="shared" ca="1" si="743"/>
        <v>0</v>
      </c>
      <c r="M5638">
        <f t="shared" ca="1" si="743"/>
        <v>0</v>
      </c>
      <c r="N5638">
        <f t="shared" ca="1" si="743"/>
        <v>0</v>
      </c>
      <c r="O5638" t="str">
        <f t="shared" ca="1" si="736"/>
        <v>d:t</v>
      </c>
      <c r="P5638" t="str">
        <f t="shared" ca="1" si="737"/>
        <v>d11:t11</v>
      </c>
    </row>
    <row r="5639" spans="1:16">
      <c r="A5639" t="str">
        <f t="shared" si="738"/>
        <v>12</v>
      </c>
      <c r="B5639" t="str">
        <f t="shared" ca="1" si="739"/>
        <v>PU</v>
      </c>
      <c r="C5639" t="s">
        <v>6801</v>
      </c>
      <c r="D5639" t="s">
        <v>6811</v>
      </c>
      <c r="E5639">
        <f t="shared" ca="1" si="740"/>
        <v>0</v>
      </c>
      <c r="H5639" t="str">
        <f t="shared" ca="1" si="741"/>
        <v>'360 PU '!</v>
      </c>
      <c r="I5639">
        <f t="shared" ca="1" si="742"/>
        <v>0</v>
      </c>
      <c r="J5639">
        <f t="shared" ca="1" si="743"/>
        <v>0</v>
      </c>
      <c r="K5639" t="str">
        <f t="shared" ca="1" si="743"/>
        <v>'360 PU '!</v>
      </c>
      <c r="L5639">
        <f t="shared" ca="1" si="743"/>
        <v>0</v>
      </c>
      <c r="M5639">
        <f t="shared" ca="1" si="743"/>
        <v>0</v>
      </c>
      <c r="N5639">
        <f t="shared" ca="1" si="743"/>
        <v>0</v>
      </c>
      <c r="O5639" t="str">
        <f t="shared" ca="1" si="736"/>
        <v>d:t</v>
      </c>
      <c r="P5639" t="str">
        <f t="shared" ca="1" si="737"/>
        <v>d11:t11</v>
      </c>
    </row>
    <row r="5640" spans="1:16">
      <c r="A5640" t="str">
        <f t="shared" si="738"/>
        <v>14</v>
      </c>
      <c r="B5640" t="str">
        <f t="shared" ca="1" si="739"/>
        <v>PU</v>
      </c>
      <c r="C5640" t="s">
        <v>6801</v>
      </c>
      <c r="D5640" t="s">
        <v>6812</v>
      </c>
      <c r="E5640">
        <f t="shared" ca="1" si="740"/>
        <v>0</v>
      </c>
      <c r="H5640" t="str">
        <f t="shared" ca="1" si="741"/>
        <v>'360 PU '!</v>
      </c>
      <c r="I5640">
        <f t="shared" ca="1" si="742"/>
        <v>0</v>
      </c>
      <c r="J5640">
        <f t="shared" ca="1" si="743"/>
        <v>0</v>
      </c>
      <c r="K5640" t="str">
        <f t="shared" ca="1" si="743"/>
        <v>'360 PU '!</v>
      </c>
      <c r="L5640">
        <f t="shared" ca="1" si="743"/>
        <v>0</v>
      </c>
      <c r="M5640">
        <f t="shared" ca="1" si="743"/>
        <v>0</v>
      </c>
      <c r="N5640">
        <f t="shared" ca="1" si="743"/>
        <v>0</v>
      </c>
      <c r="O5640" t="str">
        <f t="shared" ca="1" si="736"/>
        <v>d:t</v>
      </c>
      <c r="P5640" t="str">
        <f t="shared" ca="1" si="737"/>
        <v>d11:t11</v>
      </c>
    </row>
    <row r="5641" spans="1:16">
      <c r="A5641" t="str">
        <f t="shared" si="738"/>
        <v>01</v>
      </c>
      <c r="B5641" t="str">
        <f t="shared" ca="1" si="739"/>
        <v>PU</v>
      </c>
      <c r="C5641" t="s">
        <v>6802</v>
      </c>
      <c r="D5641" t="s">
        <v>6813</v>
      </c>
      <c r="E5641">
        <f t="shared" ca="1" si="740"/>
        <v>0</v>
      </c>
      <c r="H5641" t="str">
        <f t="shared" ca="1" si="741"/>
        <v>'360 PU '!</v>
      </c>
      <c r="I5641">
        <f t="shared" ca="1" si="742"/>
        <v>0</v>
      </c>
      <c r="J5641">
        <f t="shared" ca="1" si="743"/>
        <v>0</v>
      </c>
      <c r="K5641" t="str">
        <f t="shared" ca="1" si="743"/>
        <v>'360 PU '!</v>
      </c>
      <c r="L5641">
        <f t="shared" ca="1" si="743"/>
        <v>0</v>
      </c>
      <c r="M5641">
        <f t="shared" ca="1" si="743"/>
        <v>0</v>
      </c>
      <c r="N5641">
        <f t="shared" ca="1" si="743"/>
        <v>0</v>
      </c>
      <c r="O5641" t="str">
        <f t="shared" ca="1" si="736"/>
        <v>d:t</v>
      </c>
      <c r="P5641" t="str">
        <f t="shared" ca="1" si="737"/>
        <v>d11:t11</v>
      </c>
    </row>
    <row r="5642" spans="1:16">
      <c r="A5642" t="str">
        <f t="shared" si="738"/>
        <v>02</v>
      </c>
      <c r="B5642" t="str">
        <f t="shared" ca="1" si="739"/>
        <v>PU</v>
      </c>
      <c r="C5642" t="s">
        <v>6802</v>
      </c>
      <c r="D5642" t="s">
        <v>6814</v>
      </c>
      <c r="E5642">
        <f t="shared" ca="1" si="740"/>
        <v>0</v>
      </c>
      <c r="H5642" t="str">
        <f t="shared" ca="1" si="741"/>
        <v>'360 PU '!</v>
      </c>
      <c r="I5642">
        <f t="shared" ca="1" si="742"/>
        <v>0</v>
      </c>
      <c r="J5642">
        <f t="shared" ca="1" si="743"/>
        <v>0</v>
      </c>
      <c r="K5642" t="str">
        <f t="shared" ca="1" si="743"/>
        <v>'360 PU '!</v>
      </c>
      <c r="L5642">
        <f t="shared" ca="1" si="743"/>
        <v>0</v>
      </c>
      <c r="M5642">
        <f t="shared" ca="1" si="743"/>
        <v>0</v>
      </c>
      <c r="N5642">
        <f t="shared" ca="1" si="743"/>
        <v>0</v>
      </c>
      <c r="O5642" t="str">
        <f t="shared" ca="1" si="736"/>
        <v>d:t</v>
      </c>
      <c r="P5642" t="str">
        <f t="shared" ca="1" si="737"/>
        <v>d11:t11</v>
      </c>
    </row>
    <row r="5643" spans="1:16">
      <c r="A5643" t="str">
        <f t="shared" si="738"/>
        <v>03</v>
      </c>
      <c r="B5643" t="str">
        <f t="shared" ca="1" si="739"/>
        <v>PU</v>
      </c>
      <c r="C5643" t="s">
        <v>6802</v>
      </c>
      <c r="D5643" t="s">
        <v>6815</v>
      </c>
      <c r="E5643">
        <f t="shared" ca="1" si="740"/>
        <v>0</v>
      </c>
      <c r="H5643" t="str">
        <f t="shared" ca="1" si="741"/>
        <v>'360 PU '!</v>
      </c>
      <c r="I5643">
        <f t="shared" ca="1" si="742"/>
        <v>0</v>
      </c>
      <c r="J5643">
        <f t="shared" ca="1" si="743"/>
        <v>0</v>
      </c>
      <c r="K5643" t="str">
        <f t="shared" ca="1" si="743"/>
        <v>'360 PU '!</v>
      </c>
      <c r="L5643">
        <f t="shared" ca="1" si="743"/>
        <v>0</v>
      </c>
      <c r="M5643">
        <f t="shared" ca="1" si="743"/>
        <v>0</v>
      </c>
      <c r="N5643">
        <f t="shared" ca="1" si="743"/>
        <v>0</v>
      </c>
      <c r="O5643" t="str">
        <f t="shared" ca="1" si="736"/>
        <v>d:t</v>
      </c>
      <c r="P5643" t="str">
        <f t="shared" ca="1" si="737"/>
        <v>d11:t11</v>
      </c>
    </row>
    <row r="5644" spans="1:16">
      <c r="A5644" t="str">
        <f t="shared" si="738"/>
        <v>04</v>
      </c>
      <c r="B5644" t="str">
        <f t="shared" ca="1" si="739"/>
        <v>PU</v>
      </c>
      <c r="C5644" t="s">
        <v>6802</v>
      </c>
      <c r="D5644" t="s">
        <v>6816</v>
      </c>
      <c r="E5644">
        <f t="shared" ca="1" si="740"/>
        <v>0</v>
      </c>
      <c r="H5644" t="str">
        <f t="shared" ca="1" si="741"/>
        <v>'360 PU '!</v>
      </c>
      <c r="I5644">
        <f t="shared" ca="1" si="742"/>
        <v>0</v>
      </c>
      <c r="J5644">
        <f t="shared" ca="1" si="743"/>
        <v>0</v>
      </c>
      <c r="K5644" t="str">
        <f t="shared" ca="1" si="743"/>
        <v>'360 PU '!</v>
      </c>
      <c r="L5644">
        <f t="shared" ca="1" si="743"/>
        <v>0</v>
      </c>
      <c r="M5644">
        <f t="shared" ca="1" si="743"/>
        <v>0</v>
      </c>
      <c r="N5644">
        <f t="shared" ca="1" si="743"/>
        <v>0</v>
      </c>
      <c r="O5644" t="str">
        <f t="shared" ca="1" si="736"/>
        <v>d:t</v>
      </c>
      <c r="P5644" t="str">
        <f t="shared" ca="1" si="737"/>
        <v>d11:t11</v>
      </c>
    </row>
    <row r="5645" spans="1:16">
      <c r="A5645" t="str">
        <f t="shared" si="738"/>
        <v>05</v>
      </c>
      <c r="B5645" t="str">
        <f t="shared" ca="1" si="739"/>
        <v>PU</v>
      </c>
      <c r="C5645" t="s">
        <v>6802</v>
      </c>
      <c r="D5645" t="s">
        <v>6817</v>
      </c>
      <c r="E5645">
        <f t="shared" ca="1" si="740"/>
        <v>0</v>
      </c>
      <c r="H5645" t="str">
        <f t="shared" ca="1" si="741"/>
        <v>'360 PU '!</v>
      </c>
      <c r="I5645">
        <f t="shared" ca="1" si="742"/>
        <v>0</v>
      </c>
      <c r="J5645">
        <f t="shared" ca="1" si="743"/>
        <v>0</v>
      </c>
      <c r="K5645" t="str">
        <f t="shared" ca="1" si="743"/>
        <v>'360 PU '!</v>
      </c>
      <c r="L5645">
        <f t="shared" ca="1" si="743"/>
        <v>0</v>
      </c>
      <c r="M5645">
        <f t="shared" ca="1" si="743"/>
        <v>0</v>
      </c>
      <c r="N5645">
        <f t="shared" ca="1" si="743"/>
        <v>0</v>
      </c>
      <c r="O5645" t="str">
        <f t="shared" ca="1" si="736"/>
        <v>d:t</v>
      </c>
      <c r="P5645" t="str">
        <f t="shared" ca="1" si="737"/>
        <v>d11:t11</v>
      </c>
    </row>
    <row r="5646" spans="1:16">
      <c r="A5646" t="str">
        <f t="shared" si="738"/>
        <v>06</v>
      </c>
      <c r="B5646" t="str">
        <f t="shared" ca="1" si="739"/>
        <v>PU</v>
      </c>
      <c r="C5646" t="s">
        <v>6802</v>
      </c>
      <c r="D5646" t="s">
        <v>6818</v>
      </c>
      <c r="E5646">
        <f t="shared" ca="1" si="740"/>
        <v>0</v>
      </c>
      <c r="H5646" t="str">
        <f t="shared" ca="1" si="741"/>
        <v>'360 PU '!</v>
      </c>
      <c r="I5646">
        <f t="shared" ca="1" si="742"/>
        <v>0</v>
      </c>
      <c r="J5646">
        <f t="shared" ca="1" si="743"/>
        <v>0</v>
      </c>
      <c r="K5646" t="str">
        <f t="shared" ca="1" si="743"/>
        <v>'360 PU '!</v>
      </c>
      <c r="L5646">
        <f t="shared" ca="1" si="743"/>
        <v>0</v>
      </c>
      <c r="M5646">
        <f t="shared" ca="1" si="743"/>
        <v>0</v>
      </c>
      <c r="N5646">
        <f t="shared" ca="1" si="743"/>
        <v>0</v>
      </c>
      <c r="O5646" t="str">
        <f t="shared" ca="1" si="736"/>
        <v>d:t</v>
      </c>
      <c r="P5646" t="str">
        <f t="shared" ca="1" si="737"/>
        <v>d11:t11</v>
      </c>
    </row>
    <row r="5647" spans="1:16">
      <c r="A5647" t="str">
        <f t="shared" si="738"/>
        <v>09</v>
      </c>
      <c r="B5647" t="str">
        <f t="shared" ca="1" si="739"/>
        <v>PU</v>
      </c>
      <c r="C5647" t="s">
        <v>6802</v>
      </c>
      <c r="D5647" t="s">
        <v>6819</v>
      </c>
      <c r="E5647">
        <f t="shared" ca="1" si="740"/>
        <v>0</v>
      </c>
      <c r="H5647" t="str">
        <f t="shared" ca="1" si="741"/>
        <v>'360 PU '!</v>
      </c>
      <c r="I5647">
        <f t="shared" ca="1" si="742"/>
        <v>0</v>
      </c>
      <c r="J5647">
        <f t="shared" ca="1" si="743"/>
        <v>0</v>
      </c>
      <c r="K5647" t="str">
        <f t="shared" ca="1" si="743"/>
        <v>'360 PU '!</v>
      </c>
      <c r="L5647">
        <f t="shared" ca="1" si="743"/>
        <v>0</v>
      </c>
      <c r="M5647">
        <f t="shared" ca="1" si="743"/>
        <v>0</v>
      </c>
      <c r="N5647">
        <f t="shared" ca="1" si="743"/>
        <v>0</v>
      </c>
      <c r="O5647" t="str">
        <f t="shared" ca="1" si="736"/>
        <v>d:t</v>
      </c>
      <c r="P5647" t="str">
        <f t="shared" ca="1" si="737"/>
        <v>d11:t11</v>
      </c>
    </row>
    <row r="5648" spans="1:16">
      <c r="A5648" t="str">
        <f t="shared" si="738"/>
        <v>11</v>
      </c>
      <c r="B5648" t="str">
        <f t="shared" ca="1" si="739"/>
        <v>PU</v>
      </c>
      <c r="C5648" t="s">
        <v>6802</v>
      </c>
      <c r="D5648" t="s">
        <v>6820</v>
      </c>
      <c r="E5648">
        <f t="shared" ca="1" si="740"/>
        <v>0</v>
      </c>
      <c r="H5648" t="str">
        <f t="shared" ca="1" si="741"/>
        <v>'360 PU '!</v>
      </c>
      <c r="I5648">
        <f t="shared" ca="1" si="742"/>
        <v>0</v>
      </c>
      <c r="J5648">
        <f t="shared" ca="1" si="743"/>
        <v>0</v>
      </c>
      <c r="K5648" t="str">
        <f t="shared" ca="1" si="743"/>
        <v>'360 PU '!</v>
      </c>
      <c r="L5648">
        <f t="shared" ca="1" si="743"/>
        <v>0</v>
      </c>
      <c r="M5648">
        <f t="shared" ca="1" si="743"/>
        <v>0</v>
      </c>
      <c r="N5648">
        <f t="shared" ca="1" si="743"/>
        <v>0</v>
      </c>
      <c r="O5648" t="str">
        <f t="shared" ref="O5648:O5711" ca="1" si="744">VLOOKUP($H5648,$G$8:$I$13,2,FALSE)</f>
        <v>d:t</v>
      </c>
      <c r="P5648" t="str">
        <f t="shared" ref="P5648:P5711" ca="1" si="745">VLOOKUP($H5648,$G$8:$I$13,3,FALSE)</f>
        <v>d11:t11</v>
      </c>
    </row>
    <row r="5649" spans="1:16">
      <c r="A5649" t="str">
        <f t="shared" si="738"/>
        <v>12</v>
      </c>
      <c r="B5649" t="str">
        <f t="shared" ca="1" si="739"/>
        <v>PU</v>
      </c>
      <c r="C5649" t="s">
        <v>6802</v>
      </c>
      <c r="D5649" t="s">
        <v>6821</v>
      </c>
      <c r="E5649">
        <f t="shared" ca="1" si="740"/>
        <v>0</v>
      </c>
      <c r="H5649" t="str">
        <f t="shared" ca="1" si="741"/>
        <v>'360 PU '!</v>
      </c>
      <c r="I5649">
        <f t="shared" ca="1" si="742"/>
        <v>0</v>
      </c>
      <c r="J5649">
        <f t="shared" ca="1" si="743"/>
        <v>0</v>
      </c>
      <c r="K5649" t="str">
        <f t="shared" ca="1" si="743"/>
        <v>'360 PU '!</v>
      </c>
      <c r="L5649">
        <f t="shared" ca="1" si="743"/>
        <v>0</v>
      </c>
      <c r="M5649">
        <f t="shared" ca="1" si="743"/>
        <v>0</v>
      </c>
      <c r="N5649">
        <f t="shared" ca="1" si="743"/>
        <v>0</v>
      </c>
      <c r="O5649" t="str">
        <f t="shared" ca="1" si="744"/>
        <v>d:t</v>
      </c>
      <c r="P5649" t="str">
        <f t="shared" ca="1" si="745"/>
        <v>d11:t11</v>
      </c>
    </row>
    <row r="5650" spans="1:16">
      <c r="A5650" t="str">
        <f t="shared" si="738"/>
        <v>14</v>
      </c>
      <c r="B5650" t="str">
        <f t="shared" ca="1" si="739"/>
        <v>PU</v>
      </c>
      <c r="C5650" t="s">
        <v>6802</v>
      </c>
      <c r="D5650" t="s">
        <v>6822</v>
      </c>
      <c r="E5650">
        <f t="shared" ca="1" si="740"/>
        <v>0</v>
      </c>
      <c r="H5650" t="str">
        <f t="shared" ca="1" si="741"/>
        <v>'360 PU '!</v>
      </c>
      <c r="I5650">
        <f t="shared" ca="1" si="742"/>
        <v>0</v>
      </c>
      <c r="J5650">
        <f t="shared" ca="1" si="743"/>
        <v>0</v>
      </c>
      <c r="K5650" t="str">
        <f t="shared" ca="1" si="743"/>
        <v>'360 PU '!</v>
      </c>
      <c r="L5650">
        <f t="shared" ca="1" si="743"/>
        <v>0</v>
      </c>
      <c r="M5650">
        <f t="shared" ca="1" si="743"/>
        <v>0</v>
      </c>
      <c r="N5650">
        <f t="shared" ca="1" si="743"/>
        <v>0</v>
      </c>
      <c r="O5650" t="str">
        <f t="shared" ca="1" si="744"/>
        <v>d:t</v>
      </c>
      <c r="P5650" t="str">
        <f t="shared" ca="1" si="745"/>
        <v>d11:t11</v>
      </c>
    </row>
    <row r="5651" spans="1:16">
      <c r="A5651" t="str">
        <f t="shared" ref="A5651:A5714" si="746">MID(D5651,LEN(C5651)+2,LEN(D5651)-LEN(C5651))</f>
        <v>01</v>
      </c>
      <c r="B5651" t="str">
        <f t="shared" ref="B5651:B5714" ca="1" si="747">VLOOKUP(H5651,$A$1:$K$6,11,FALSE)</f>
        <v>PE</v>
      </c>
      <c r="C5651" t="str">
        <f>LEFT(D5651,LEN(D5651)-3)</f>
        <v>360-1041PE</v>
      </c>
      <c r="D5651" t="s">
        <v>7077</v>
      </c>
      <c r="E5651">
        <f t="shared" ca="1" si="740"/>
        <v>0</v>
      </c>
      <c r="H5651" t="str">
        <f t="shared" ref="H5651:H5714" ca="1" si="748">IF(I5651&lt;&gt;0,I5651,IF(J5651&lt;&gt;0,J5651,IF(K5651&lt;&gt;0,K5651,IF(L5651&lt;&gt;0,L5651,IF(M5651&lt;&gt;0,M5651,N5651)))))</f>
        <v>'360 PE'!</v>
      </c>
      <c r="I5651">
        <f t="shared" ref="I5651:I5714" ca="1" si="749">IF(IFERROR(VLOOKUP(C5651,INDIRECT($I$14&amp;"D:D"),1,FALSE),0)&lt;&gt;0,I$14,0)</f>
        <v>0</v>
      </c>
      <c r="J5651">
        <f t="shared" ca="1" si="743"/>
        <v>0</v>
      </c>
      <c r="K5651">
        <f t="shared" ca="1" si="743"/>
        <v>0</v>
      </c>
      <c r="L5651">
        <f t="shared" ca="1" si="743"/>
        <v>0</v>
      </c>
      <c r="M5651" t="str">
        <f t="shared" ca="1" si="743"/>
        <v>'360 PE'!</v>
      </c>
      <c r="N5651">
        <f t="shared" ca="1" si="743"/>
        <v>0</v>
      </c>
      <c r="O5651" t="str">
        <f t="shared" ca="1" si="744"/>
        <v>D:y</v>
      </c>
      <c r="P5651" t="str">
        <f t="shared" ca="1" si="745"/>
        <v>D11:Y11</v>
      </c>
    </row>
    <row r="5652" spans="1:16">
      <c r="A5652" t="str">
        <f t="shared" si="746"/>
        <v>02</v>
      </c>
      <c r="B5652" t="str">
        <f t="shared" ca="1" si="747"/>
        <v>PE</v>
      </c>
      <c r="C5652" t="str">
        <f t="shared" ref="C5652:C5715" si="750">LEFT(D5652,LEN(D5652)-3)</f>
        <v>360-1041PE</v>
      </c>
      <c r="D5652" t="s">
        <v>7078</v>
      </c>
      <c r="E5652">
        <f t="shared" ca="1" si="740"/>
        <v>0</v>
      </c>
      <c r="H5652" t="str">
        <f t="shared" ca="1" si="748"/>
        <v>'360 PE'!</v>
      </c>
      <c r="I5652">
        <f t="shared" ca="1" si="749"/>
        <v>0</v>
      </c>
      <c r="J5652">
        <f t="shared" ref="J5652:N5702" ca="1" si="751">IF(IFERROR(VLOOKUP($C5652,INDIRECT(J$14&amp;"D:D"),1,FALSE),0)&lt;&gt;0,J$14,0)</f>
        <v>0</v>
      </c>
      <c r="K5652">
        <f t="shared" ca="1" si="751"/>
        <v>0</v>
      </c>
      <c r="L5652">
        <f t="shared" ca="1" si="751"/>
        <v>0</v>
      </c>
      <c r="M5652" t="str">
        <f t="shared" ca="1" si="751"/>
        <v>'360 PE'!</v>
      </c>
      <c r="N5652">
        <f t="shared" ca="1" si="751"/>
        <v>0</v>
      </c>
      <c r="O5652" t="str">
        <f t="shared" ca="1" si="744"/>
        <v>D:y</v>
      </c>
      <c r="P5652" t="str">
        <f t="shared" ca="1" si="745"/>
        <v>D11:Y11</v>
      </c>
    </row>
    <row r="5653" spans="1:16">
      <c r="A5653" t="str">
        <f t="shared" si="746"/>
        <v>03</v>
      </c>
      <c r="B5653" t="str">
        <f t="shared" ca="1" si="747"/>
        <v>PE</v>
      </c>
      <c r="C5653" t="str">
        <f t="shared" si="750"/>
        <v>360-1041PE</v>
      </c>
      <c r="D5653" t="s">
        <v>7079</v>
      </c>
      <c r="E5653">
        <f t="shared" ca="1" si="740"/>
        <v>0</v>
      </c>
      <c r="H5653" t="str">
        <f t="shared" ca="1" si="748"/>
        <v>'360 PE'!</v>
      </c>
      <c r="I5653">
        <f t="shared" ca="1" si="749"/>
        <v>0</v>
      </c>
      <c r="J5653">
        <f t="shared" ca="1" si="751"/>
        <v>0</v>
      </c>
      <c r="K5653">
        <f t="shared" ca="1" si="751"/>
        <v>0</v>
      </c>
      <c r="L5653">
        <f t="shared" ca="1" si="751"/>
        <v>0</v>
      </c>
      <c r="M5653" t="str">
        <f t="shared" ca="1" si="751"/>
        <v>'360 PE'!</v>
      </c>
      <c r="N5653">
        <f t="shared" ca="1" si="751"/>
        <v>0</v>
      </c>
      <c r="O5653" t="str">
        <f t="shared" ca="1" si="744"/>
        <v>D:y</v>
      </c>
      <c r="P5653" t="str">
        <f t="shared" ca="1" si="745"/>
        <v>D11:Y11</v>
      </c>
    </row>
    <row r="5654" spans="1:16">
      <c r="A5654" t="str">
        <f t="shared" si="746"/>
        <v>04</v>
      </c>
      <c r="B5654" t="str">
        <f t="shared" ca="1" si="747"/>
        <v>PE</v>
      </c>
      <c r="C5654" t="str">
        <f t="shared" si="750"/>
        <v>360-1041PE</v>
      </c>
      <c r="D5654" t="s">
        <v>7080</v>
      </c>
      <c r="E5654">
        <f t="shared" ca="1" si="740"/>
        <v>0</v>
      </c>
      <c r="H5654" t="str">
        <f t="shared" ca="1" si="748"/>
        <v>'360 PE'!</v>
      </c>
      <c r="I5654">
        <f t="shared" ca="1" si="749"/>
        <v>0</v>
      </c>
      <c r="J5654">
        <f t="shared" ca="1" si="751"/>
        <v>0</v>
      </c>
      <c r="K5654">
        <f t="shared" ca="1" si="751"/>
        <v>0</v>
      </c>
      <c r="L5654">
        <f t="shared" ca="1" si="751"/>
        <v>0</v>
      </c>
      <c r="M5654" t="str">
        <f t="shared" ca="1" si="751"/>
        <v>'360 PE'!</v>
      </c>
      <c r="N5654">
        <f t="shared" ca="1" si="751"/>
        <v>0</v>
      </c>
      <c r="O5654" t="str">
        <f t="shared" ca="1" si="744"/>
        <v>D:y</v>
      </c>
      <c r="P5654" t="str">
        <f t="shared" ca="1" si="745"/>
        <v>D11:Y11</v>
      </c>
    </row>
    <row r="5655" spans="1:16">
      <c r="A5655" t="str">
        <f t="shared" si="746"/>
        <v>05</v>
      </c>
      <c r="B5655" t="str">
        <f t="shared" ca="1" si="747"/>
        <v>PE</v>
      </c>
      <c r="C5655" t="str">
        <f t="shared" si="750"/>
        <v>360-1041PE</v>
      </c>
      <c r="D5655" t="s">
        <v>7081</v>
      </c>
      <c r="E5655">
        <f t="shared" ca="1" si="740"/>
        <v>0</v>
      </c>
      <c r="H5655" t="str">
        <f t="shared" ca="1" si="748"/>
        <v>'360 PE'!</v>
      </c>
      <c r="I5655">
        <f t="shared" ca="1" si="749"/>
        <v>0</v>
      </c>
      <c r="J5655">
        <f t="shared" ca="1" si="751"/>
        <v>0</v>
      </c>
      <c r="K5655">
        <f t="shared" ca="1" si="751"/>
        <v>0</v>
      </c>
      <c r="L5655">
        <f t="shared" ca="1" si="751"/>
        <v>0</v>
      </c>
      <c r="M5655" t="str">
        <f t="shared" ca="1" si="751"/>
        <v>'360 PE'!</v>
      </c>
      <c r="N5655">
        <f t="shared" ca="1" si="751"/>
        <v>0</v>
      </c>
      <c r="O5655" t="str">
        <f t="shared" ca="1" si="744"/>
        <v>D:y</v>
      </c>
      <c r="P5655" t="str">
        <f t="shared" ca="1" si="745"/>
        <v>D11:Y11</v>
      </c>
    </row>
    <row r="5656" spans="1:16">
      <c r="A5656" t="str">
        <f t="shared" si="746"/>
        <v>06</v>
      </c>
      <c r="B5656" t="str">
        <f t="shared" ca="1" si="747"/>
        <v>PE</v>
      </c>
      <c r="C5656" t="str">
        <f t="shared" si="750"/>
        <v>360-1041PE</v>
      </c>
      <c r="D5656" t="s">
        <v>7082</v>
      </c>
      <c r="E5656">
        <f t="shared" ca="1" si="740"/>
        <v>0</v>
      </c>
      <c r="H5656" t="str">
        <f t="shared" ca="1" si="748"/>
        <v>'360 PE'!</v>
      </c>
      <c r="I5656">
        <f t="shared" ca="1" si="749"/>
        <v>0</v>
      </c>
      <c r="J5656">
        <f t="shared" ca="1" si="751"/>
        <v>0</v>
      </c>
      <c r="K5656">
        <f t="shared" ca="1" si="751"/>
        <v>0</v>
      </c>
      <c r="L5656">
        <f t="shared" ca="1" si="751"/>
        <v>0</v>
      </c>
      <c r="M5656" t="str">
        <f t="shared" ca="1" si="751"/>
        <v>'360 PE'!</v>
      </c>
      <c r="N5656">
        <f t="shared" ca="1" si="751"/>
        <v>0</v>
      </c>
      <c r="O5656" t="str">
        <f t="shared" ca="1" si="744"/>
        <v>D:y</v>
      </c>
      <c r="P5656" t="str">
        <f t="shared" ca="1" si="745"/>
        <v>D11:Y11</v>
      </c>
    </row>
    <row r="5657" spans="1:16">
      <c r="A5657" t="str">
        <f t="shared" si="746"/>
        <v>07</v>
      </c>
      <c r="B5657" t="str">
        <f t="shared" ca="1" si="747"/>
        <v>PE</v>
      </c>
      <c r="C5657" t="str">
        <f t="shared" si="750"/>
        <v>360-1041PE</v>
      </c>
      <c r="D5657" t="s">
        <v>7469</v>
      </c>
      <c r="E5657">
        <f t="shared" ca="1" si="740"/>
        <v>0</v>
      </c>
      <c r="H5657" t="str">
        <f t="shared" ca="1" si="748"/>
        <v>'360 PE'!</v>
      </c>
      <c r="I5657">
        <f t="shared" ca="1" si="749"/>
        <v>0</v>
      </c>
      <c r="J5657">
        <f t="shared" ca="1" si="751"/>
        <v>0</v>
      </c>
      <c r="K5657">
        <f t="shared" ca="1" si="751"/>
        <v>0</v>
      </c>
      <c r="L5657">
        <f t="shared" ca="1" si="751"/>
        <v>0</v>
      </c>
      <c r="M5657" t="str">
        <f t="shared" ca="1" si="751"/>
        <v>'360 PE'!</v>
      </c>
      <c r="N5657">
        <f t="shared" ca="1" si="751"/>
        <v>0</v>
      </c>
      <c r="O5657" t="str">
        <f t="shared" ca="1" si="744"/>
        <v>D:y</v>
      </c>
      <c r="P5657" t="str">
        <f t="shared" ca="1" si="745"/>
        <v>D11:Y11</v>
      </c>
    </row>
    <row r="5658" spans="1:16">
      <c r="A5658" t="str">
        <f t="shared" si="746"/>
        <v>08</v>
      </c>
      <c r="B5658" t="str">
        <f t="shared" ca="1" si="747"/>
        <v>PE</v>
      </c>
      <c r="C5658" t="str">
        <f t="shared" si="750"/>
        <v>360-1041PE</v>
      </c>
      <c r="D5658" t="s">
        <v>7470</v>
      </c>
      <c r="E5658">
        <f t="shared" ca="1" si="740"/>
        <v>0</v>
      </c>
      <c r="H5658" t="str">
        <f t="shared" ca="1" si="748"/>
        <v>'360 PE'!</v>
      </c>
      <c r="I5658">
        <f t="shared" ca="1" si="749"/>
        <v>0</v>
      </c>
      <c r="J5658">
        <f t="shared" ca="1" si="751"/>
        <v>0</v>
      </c>
      <c r="K5658">
        <f t="shared" ca="1" si="751"/>
        <v>0</v>
      </c>
      <c r="L5658">
        <f t="shared" ca="1" si="751"/>
        <v>0</v>
      </c>
      <c r="M5658" t="str">
        <f t="shared" ca="1" si="751"/>
        <v>'360 PE'!</v>
      </c>
      <c r="N5658">
        <f t="shared" ca="1" si="751"/>
        <v>0</v>
      </c>
      <c r="O5658" t="str">
        <f t="shared" ca="1" si="744"/>
        <v>D:y</v>
      </c>
      <c r="P5658" t="str">
        <f t="shared" ca="1" si="745"/>
        <v>D11:Y11</v>
      </c>
    </row>
    <row r="5659" spans="1:16">
      <c r="A5659" t="str">
        <f t="shared" si="746"/>
        <v>09</v>
      </c>
      <c r="B5659" t="str">
        <f t="shared" ca="1" si="747"/>
        <v>PE</v>
      </c>
      <c r="C5659" t="str">
        <f t="shared" si="750"/>
        <v>360-1041PE</v>
      </c>
      <c r="D5659" t="s">
        <v>7083</v>
      </c>
      <c r="E5659">
        <f t="shared" ca="1" si="740"/>
        <v>0</v>
      </c>
      <c r="H5659" t="str">
        <f t="shared" ca="1" si="748"/>
        <v>'360 PE'!</v>
      </c>
      <c r="I5659">
        <f t="shared" ca="1" si="749"/>
        <v>0</v>
      </c>
      <c r="J5659">
        <f t="shared" ca="1" si="751"/>
        <v>0</v>
      </c>
      <c r="K5659">
        <f t="shared" ca="1" si="751"/>
        <v>0</v>
      </c>
      <c r="L5659">
        <f t="shared" ca="1" si="751"/>
        <v>0</v>
      </c>
      <c r="M5659" t="str">
        <f t="shared" ca="1" si="751"/>
        <v>'360 PE'!</v>
      </c>
      <c r="N5659">
        <f t="shared" ca="1" si="751"/>
        <v>0</v>
      </c>
      <c r="O5659" t="str">
        <f t="shared" ca="1" si="744"/>
        <v>D:y</v>
      </c>
      <c r="P5659" t="str">
        <f t="shared" ca="1" si="745"/>
        <v>D11:Y11</v>
      </c>
    </row>
    <row r="5660" spans="1:16">
      <c r="A5660" t="str">
        <f t="shared" si="746"/>
        <v>10</v>
      </c>
      <c r="B5660" t="str">
        <f t="shared" ca="1" si="747"/>
        <v>PE</v>
      </c>
      <c r="C5660" t="str">
        <f t="shared" si="750"/>
        <v>360-1041PE</v>
      </c>
      <c r="D5660" t="s">
        <v>7471</v>
      </c>
      <c r="E5660">
        <f t="shared" ca="1" si="740"/>
        <v>0</v>
      </c>
      <c r="H5660" t="str">
        <f t="shared" ca="1" si="748"/>
        <v>'360 PE'!</v>
      </c>
      <c r="I5660">
        <f t="shared" ca="1" si="749"/>
        <v>0</v>
      </c>
      <c r="J5660">
        <f t="shared" ca="1" si="751"/>
        <v>0</v>
      </c>
      <c r="K5660">
        <f t="shared" ca="1" si="751"/>
        <v>0</v>
      </c>
      <c r="L5660">
        <f t="shared" ca="1" si="751"/>
        <v>0</v>
      </c>
      <c r="M5660" t="str">
        <f t="shared" ca="1" si="751"/>
        <v>'360 PE'!</v>
      </c>
      <c r="N5660">
        <f t="shared" ca="1" si="751"/>
        <v>0</v>
      </c>
      <c r="O5660" t="str">
        <f t="shared" ca="1" si="744"/>
        <v>D:y</v>
      </c>
      <c r="P5660" t="str">
        <f t="shared" ca="1" si="745"/>
        <v>D11:Y11</v>
      </c>
    </row>
    <row r="5661" spans="1:16">
      <c r="A5661" t="str">
        <f t="shared" si="746"/>
        <v>11</v>
      </c>
      <c r="B5661" t="str">
        <f t="shared" ca="1" si="747"/>
        <v>PE</v>
      </c>
      <c r="C5661" t="str">
        <f t="shared" si="750"/>
        <v>360-1041PE</v>
      </c>
      <c r="D5661" t="s">
        <v>7084</v>
      </c>
      <c r="E5661">
        <f t="shared" ca="1" si="740"/>
        <v>0</v>
      </c>
      <c r="H5661" t="str">
        <f t="shared" ca="1" si="748"/>
        <v>'360 PE'!</v>
      </c>
      <c r="I5661">
        <f t="shared" ca="1" si="749"/>
        <v>0</v>
      </c>
      <c r="J5661">
        <f t="shared" ca="1" si="751"/>
        <v>0</v>
      </c>
      <c r="K5661">
        <f t="shared" ca="1" si="751"/>
        <v>0</v>
      </c>
      <c r="L5661">
        <f t="shared" ca="1" si="751"/>
        <v>0</v>
      </c>
      <c r="M5661" t="str">
        <f t="shared" ca="1" si="751"/>
        <v>'360 PE'!</v>
      </c>
      <c r="N5661">
        <f t="shared" ca="1" si="751"/>
        <v>0</v>
      </c>
      <c r="O5661" t="str">
        <f t="shared" ca="1" si="744"/>
        <v>D:y</v>
      </c>
      <c r="P5661" t="str">
        <f t="shared" ca="1" si="745"/>
        <v>D11:Y11</v>
      </c>
    </row>
    <row r="5662" spans="1:16">
      <c r="A5662" t="str">
        <f t="shared" si="746"/>
        <v>12</v>
      </c>
      <c r="B5662" t="str">
        <f t="shared" ca="1" si="747"/>
        <v>PE</v>
      </c>
      <c r="C5662" t="str">
        <f t="shared" si="750"/>
        <v>360-1041PE</v>
      </c>
      <c r="D5662" t="s">
        <v>7085</v>
      </c>
      <c r="E5662">
        <f t="shared" ca="1" si="740"/>
        <v>0</v>
      </c>
      <c r="H5662" t="str">
        <f t="shared" ca="1" si="748"/>
        <v>'360 PE'!</v>
      </c>
      <c r="I5662">
        <f t="shared" ca="1" si="749"/>
        <v>0</v>
      </c>
      <c r="J5662">
        <f t="shared" ca="1" si="751"/>
        <v>0</v>
      </c>
      <c r="K5662">
        <f t="shared" ca="1" si="751"/>
        <v>0</v>
      </c>
      <c r="L5662">
        <f t="shared" ca="1" si="751"/>
        <v>0</v>
      </c>
      <c r="M5662" t="str">
        <f t="shared" ca="1" si="751"/>
        <v>'360 PE'!</v>
      </c>
      <c r="N5662">
        <f t="shared" ca="1" si="751"/>
        <v>0</v>
      </c>
      <c r="O5662" t="str">
        <f t="shared" ca="1" si="744"/>
        <v>D:y</v>
      </c>
      <c r="P5662" t="str">
        <f t="shared" ca="1" si="745"/>
        <v>D11:Y11</v>
      </c>
    </row>
    <row r="5663" spans="1:16">
      <c r="A5663" t="str">
        <f t="shared" si="746"/>
        <v>13</v>
      </c>
      <c r="B5663" t="str">
        <f t="shared" ca="1" si="747"/>
        <v>PE</v>
      </c>
      <c r="C5663" t="str">
        <f t="shared" si="750"/>
        <v>360-1041PE</v>
      </c>
      <c r="D5663" t="s">
        <v>7472</v>
      </c>
      <c r="E5663">
        <f t="shared" ca="1" si="740"/>
        <v>0</v>
      </c>
      <c r="H5663" t="str">
        <f t="shared" ca="1" si="748"/>
        <v>'360 PE'!</v>
      </c>
      <c r="I5663">
        <f t="shared" ca="1" si="749"/>
        <v>0</v>
      </c>
      <c r="J5663">
        <f t="shared" ca="1" si="751"/>
        <v>0</v>
      </c>
      <c r="K5663">
        <f t="shared" ca="1" si="751"/>
        <v>0</v>
      </c>
      <c r="L5663">
        <f t="shared" ca="1" si="751"/>
        <v>0</v>
      </c>
      <c r="M5663" t="str">
        <f t="shared" ca="1" si="751"/>
        <v>'360 PE'!</v>
      </c>
      <c r="N5663">
        <f t="shared" ca="1" si="751"/>
        <v>0</v>
      </c>
      <c r="O5663" t="str">
        <f t="shared" ca="1" si="744"/>
        <v>D:y</v>
      </c>
      <c r="P5663" t="str">
        <f t="shared" ca="1" si="745"/>
        <v>D11:Y11</v>
      </c>
    </row>
    <row r="5664" spans="1:16">
      <c r="A5664" t="str">
        <f t="shared" si="746"/>
        <v>14</v>
      </c>
      <c r="B5664" t="str">
        <f t="shared" ca="1" si="747"/>
        <v>PE</v>
      </c>
      <c r="C5664" t="str">
        <f t="shared" si="750"/>
        <v>360-1041PE</v>
      </c>
      <c r="D5664" t="s">
        <v>7086</v>
      </c>
      <c r="E5664">
        <f t="shared" ca="1" si="740"/>
        <v>0</v>
      </c>
      <c r="H5664" t="str">
        <f t="shared" ca="1" si="748"/>
        <v>'360 PE'!</v>
      </c>
      <c r="I5664">
        <f t="shared" ca="1" si="749"/>
        <v>0</v>
      </c>
      <c r="J5664">
        <f t="shared" ca="1" si="751"/>
        <v>0</v>
      </c>
      <c r="K5664">
        <f t="shared" ca="1" si="751"/>
        <v>0</v>
      </c>
      <c r="L5664">
        <f t="shared" ca="1" si="751"/>
        <v>0</v>
      </c>
      <c r="M5664" t="str">
        <f t="shared" ca="1" si="751"/>
        <v>'360 PE'!</v>
      </c>
      <c r="N5664">
        <f t="shared" ca="1" si="751"/>
        <v>0</v>
      </c>
      <c r="O5664" t="str">
        <f t="shared" ca="1" si="744"/>
        <v>D:y</v>
      </c>
      <c r="P5664" t="str">
        <f t="shared" ca="1" si="745"/>
        <v>D11:Y11</v>
      </c>
    </row>
    <row r="5665" spans="1:16">
      <c r="A5665" t="str">
        <f t="shared" si="746"/>
        <v>15</v>
      </c>
      <c r="B5665" t="str">
        <f t="shared" ca="1" si="747"/>
        <v>PE</v>
      </c>
      <c r="C5665" t="str">
        <f t="shared" si="750"/>
        <v>360-1041PE</v>
      </c>
      <c r="D5665" t="s">
        <v>7614</v>
      </c>
      <c r="E5665">
        <f t="shared" ca="1" si="740"/>
        <v>0</v>
      </c>
      <c r="H5665" t="str">
        <f t="shared" ca="1" si="748"/>
        <v>'360 PE'!</v>
      </c>
      <c r="I5665">
        <f t="shared" ca="1" si="749"/>
        <v>0</v>
      </c>
      <c r="J5665">
        <f t="shared" ca="1" si="751"/>
        <v>0</v>
      </c>
      <c r="K5665">
        <f t="shared" ca="1" si="751"/>
        <v>0</v>
      </c>
      <c r="L5665">
        <f t="shared" ca="1" si="751"/>
        <v>0</v>
      </c>
      <c r="M5665" t="str">
        <f t="shared" ca="1" si="751"/>
        <v>'360 PE'!</v>
      </c>
      <c r="N5665">
        <f t="shared" ca="1" si="751"/>
        <v>0</v>
      </c>
      <c r="O5665" t="str">
        <f t="shared" ca="1" si="744"/>
        <v>D:y</v>
      </c>
      <c r="P5665" t="str">
        <f t="shared" ca="1" si="745"/>
        <v>D11:Y11</v>
      </c>
    </row>
    <row r="5666" spans="1:16">
      <c r="A5666" t="str">
        <f t="shared" si="746"/>
        <v>01</v>
      </c>
      <c r="B5666" t="str">
        <f t="shared" ca="1" si="747"/>
        <v>PE</v>
      </c>
      <c r="C5666" t="str">
        <f t="shared" si="750"/>
        <v>360-1042PE</v>
      </c>
      <c r="D5666" t="s">
        <v>7087</v>
      </c>
      <c r="E5666">
        <f t="shared" ca="1" si="740"/>
        <v>0</v>
      </c>
      <c r="H5666" t="str">
        <f t="shared" ca="1" si="748"/>
        <v>'360 PE'!</v>
      </c>
      <c r="I5666">
        <f t="shared" ca="1" si="749"/>
        <v>0</v>
      </c>
      <c r="J5666">
        <f t="shared" ca="1" si="751"/>
        <v>0</v>
      </c>
      <c r="K5666">
        <f t="shared" ca="1" si="751"/>
        <v>0</v>
      </c>
      <c r="L5666">
        <f t="shared" ca="1" si="751"/>
        <v>0</v>
      </c>
      <c r="M5666" t="str">
        <f t="shared" ca="1" si="751"/>
        <v>'360 PE'!</v>
      </c>
      <c r="N5666">
        <f t="shared" ca="1" si="751"/>
        <v>0</v>
      </c>
      <c r="O5666" t="str">
        <f t="shared" ca="1" si="744"/>
        <v>D:y</v>
      </c>
      <c r="P5666" t="str">
        <f t="shared" ca="1" si="745"/>
        <v>D11:Y11</v>
      </c>
    </row>
    <row r="5667" spans="1:16">
      <c r="A5667" t="str">
        <f t="shared" si="746"/>
        <v>02</v>
      </c>
      <c r="B5667" t="str">
        <f t="shared" ca="1" si="747"/>
        <v>PE</v>
      </c>
      <c r="C5667" t="str">
        <f t="shared" si="750"/>
        <v>360-1042PE</v>
      </c>
      <c r="D5667" t="s">
        <v>7088</v>
      </c>
      <c r="E5667">
        <f t="shared" ca="1" si="740"/>
        <v>0</v>
      </c>
      <c r="H5667" t="str">
        <f t="shared" ca="1" si="748"/>
        <v>'360 PE'!</v>
      </c>
      <c r="I5667">
        <f t="shared" ca="1" si="749"/>
        <v>0</v>
      </c>
      <c r="J5667">
        <f t="shared" ca="1" si="751"/>
        <v>0</v>
      </c>
      <c r="K5667">
        <f t="shared" ca="1" si="751"/>
        <v>0</v>
      </c>
      <c r="L5667">
        <f t="shared" ca="1" si="751"/>
        <v>0</v>
      </c>
      <c r="M5667" t="str">
        <f t="shared" ca="1" si="751"/>
        <v>'360 PE'!</v>
      </c>
      <c r="N5667">
        <f t="shared" ca="1" si="751"/>
        <v>0</v>
      </c>
      <c r="O5667" t="str">
        <f t="shared" ca="1" si="744"/>
        <v>D:y</v>
      </c>
      <c r="P5667" t="str">
        <f t="shared" ca="1" si="745"/>
        <v>D11:Y11</v>
      </c>
    </row>
    <row r="5668" spans="1:16">
      <c r="A5668" t="str">
        <f t="shared" si="746"/>
        <v>03</v>
      </c>
      <c r="B5668" t="str">
        <f t="shared" ca="1" si="747"/>
        <v>PE</v>
      </c>
      <c r="C5668" t="str">
        <f t="shared" si="750"/>
        <v>360-1042PE</v>
      </c>
      <c r="D5668" t="s">
        <v>7089</v>
      </c>
      <c r="E5668">
        <f t="shared" ca="1" si="740"/>
        <v>0</v>
      </c>
      <c r="H5668" t="str">
        <f t="shared" ca="1" si="748"/>
        <v>'360 PE'!</v>
      </c>
      <c r="I5668">
        <f t="shared" ca="1" si="749"/>
        <v>0</v>
      </c>
      <c r="J5668">
        <f t="shared" ca="1" si="751"/>
        <v>0</v>
      </c>
      <c r="K5668">
        <f t="shared" ca="1" si="751"/>
        <v>0</v>
      </c>
      <c r="L5668">
        <f t="shared" ca="1" si="751"/>
        <v>0</v>
      </c>
      <c r="M5668" t="str">
        <f t="shared" ca="1" si="751"/>
        <v>'360 PE'!</v>
      </c>
      <c r="N5668">
        <f t="shared" ca="1" si="751"/>
        <v>0</v>
      </c>
      <c r="O5668" t="str">
        <f t="shared" ca="1" si="744"/>
        <v>D:y</v>
      </c>
      <c r="P5668" t="str">
        <f t="shared" ca="1" si="745"/>
        <v>D11:Y11</v>
      </c>
    </row>
    <row r="5669" spans="1:16">
      <c r="A5669" t="str">
        <f t="shared" si="746"/>
        <v>04</v>
      </c>
      <c r="B5669" t="str">
        <f t="shared" ca="1" si="747"/>
        <v>PE</v>
      </c>
      <c r="C5669" t="str">
        <f t="shared" si="750"/>
        <v>360-1042PE</v>
      </c>
      <c r="D5669" t="s">
        <v>7090</v>
      </c>
      <c r="E5669">
        <f t="shared" ca="1" si="740"/>
        <v>0</v>
      </c>
      <c r="H5669" t="str">
        <f t="shared" ca="1" si="748"/>
        <v>'360 PE'!</v>
      </c>
      <c r="I5669">
        <f t="shared" ca="1" si="749"/>
        <v>0</v>
      </c>
      <c r="J5669">
        <f t="shared" ca="1" si="751"/>
        <v>0</v>
      </c>
      <c r="K5669">
        <f t="shared" ca="1" si="751"/>
        <v>0</v>
      </c>
      <c r="L5669">
        <f t="shared" ca="1" si="751"/>
        <v>0</v>
      </c>
      <c r="M5669" t="str">
        <f t="shared" ca="1" si="751"/>
        <v>'360 PE'!</v>
      </c>
      <c r="N5669">
        <f t="shared" ca="1" si="751"/>
        <v>0</v>
      </c>
      <c r="O5669" t="str">
        <f t="shared" ca="1" si="744"/>
        <v>D:y</v>
      </c>
      <c r="P5669" t="str">
        <f t="shared" ca="1" si="745"/>
        <v>D11:Y11</v>
      </c>
    </row>
    <row r="5670" spans="1:16">
      <c r="A5670" t="str">
        <f t="shared" si="746"/>
        <v>05</v>
      </c>
      <c r="B5670" t="str">
        <f t="shared" ca="1" si="747"/>
        <v>PE</v>
      </c>
      <c r="C5670" t="str">
        <f t="shared" si="750"/>
        <v>360-1042PE</v>
      </c>
      <c r="D5670" t="s">
        <v>7091</v>
      </c>
      <c r="E5670">
        <f t="shared" ca="1" si="740"/>
        <v>0</v>
      </c>
      <c r="H5670" t="str">
        <f t="shared" ca="1" si="748"/>
        <v>'360 PE'!</v>
      </c>
      <c r="I5670">
        <f t="shared" ca="1" si="749"/>
        <v>0</v>
      </c>
      <c r="J5670">
        <f t="shared" ca="1" si="751"/>
        <v>0</v>
      </c>
      <c r="K5670">
        <f t="shared" ca="1" si="751"/>
        <v>0</v>
      </c>
      <c r="L5670">
        <f t="shared" ca="1" si="751"/>
        <v>0</v>
      </c>
      <c r="M5670" t="str">
        <f t="shared" ca="1" si="751"/>
        <v>'360 PE'!</v>
      </c>
      <c r="N5670">
        <f t="shared" ca="1" si="751"/>
        <v>0</v>
      </c>
      <c r="O5670" t="str">
        <f t="shared" ca="1" si="744"/>
        <v>D:y</v>
      </c>
      <c r="P5670" t="str">
        <f t="shared" ca="1" si="745"/>
        <v>D11:Y11</v>
      </c>
    </row>
    <row r="5671" spans="1:16">
      <c r="A5671" t="str">
        <f t="shared" si="746"/>
        <v>06</v>
      </c>
      <c r="B5671" t="str">
        <f t="shared" ca="1" si="747"/>
        <v>PE</v>
      </c>
      <c r="C5671" t="str">
        <f t="shared" si="750"/>
        <v>360-1042PE</v>
      </c>
      <c r="D5671" t="s">
        <v>7092</v>
      </c>
      <c r="E5671">
        <f t="shared" ca="1" si="740"/>
        <v>0</v>
      </c>
      <c r="H5671" t="str">
        <f t="shared" ca="1" si="748"/>
        <v>'360 PE'!</v>
      </c>
      <c r="I5671">
        <f t="shared" ca="1" si="749"/>
        <v>0</v>
      </c>
      <c r="J5671">
        <f t="shared" ca="1" si="751"/>
        <v>0</v>
      </c>
      <c r="K5671">
        <f t="shared" ca="1" si="751"/>
        <v>0</v>
      </c>
      <c r="L5671">
        <f t="shared" ca="1" si="751"/>
        <v>0</v>
      </c>
      <c r="M5671" t="str">
        <f t="shared" ca="1" si="751"/>
        <v>'360 PE'!</v>
      </c>
      <c r="N5671">
        <f t="shared" ca="1" si="751"/>
        <v>0</v>
      </c>
      <c r="O5671" t="str">
        <f t="shared" ca="1" si="744"/>
        <v>D:y</v>
      </c>
      <c r="P5671" t="str">
        <f t="shared" ca="1" si="745"/>
        <v>D11:Y11</v>
      </c>
    </row>
    <row r="5672" spans="1:16">
      <c r="A5672" t="str">
        <f t="shared" si="746"/>
        <v>07</v>
      </c>
      <c r="B5672" t="str">
        <f t="shared" ca="1" si="747"/>
        <v>PE</v>
      </c>
      <c r="C5672" t="str">
        <f t="shared" si="750"/>
        <v>360-1042PE</v>
      </c>
      <c r="D5672" t="s">
        <v>7473</v>
      </c>
      <c r="E5672">
        <f t="shared" ca="1" si="740"/>
        <v>0</v>
      </c>
      <c r="H5672" t="str">
        <f t="shared" ca="1" si="748"/>
        <v>'360 PE'!</v>
      </c>
      <c r="I5672">
        <f t="shared" ca="1" si="749"/>
        <v>0</v>
      </c>
      <c r="J5672">
        <f t="shared" ca="1" si="751"/>
        <v>0</v>
      </c>
      <c r="K5672">
        <f t="shared" ca="1" si="751"/>
        <v>0</v>
      </c>
      <c r="L5672">
        <f t="shared" ca="1" si="751"/>
        <v>0</v>
      </c>
      <c r="M5672" t="str">
        <f t="shared" ca="1" si="751"/>
        <v>'360 PE'!</v>
      </c>
      <c r="N5672">
        <f t="shared" ca="1" si="751"/>
        <v>0</v>
      </c>
      <c r="O5672" t="str">
        <f t="shared" ca="1" si="744"/>
        <v>D:y</v>
      </c>
      <c r="P5672" t="str">
        <f t="shared" ca="1" si="745"/>
        <v>D11:Y11</v>
      </c>
    </row>
    <row r="5673" spans="1:16">
      <c r="A5673" t="str">
        <f t="shared" si="746"/>
        <v>08</v>
      </c>
      <c r="B5673" t="str">
        <f t="shared" ca="1" si="747"/>
        <v>PE</v>
      </c>
      <c r="C5673" t="str">
        <f t="shared" si="750"/>
        <v>360-1042PE</v>
      </c>
      <c r="D5673" t="s">
        <v>7474</v>
      </c>
      <c r="E5673">
        <f t="shared" ca="1" si="740"/>
        <v>0</v>
      </c>
      <c r="H5673" t="str">
        <f t="shared" ca="1" si="748"/>
        <v>'360 PE'!</v>
      </c>
      <c r="I5673">
        <f t="shared" ca="1" si="749"/>
        <v>0</v>
      </c>
      <c r="J5673">
        <f t="shared" ca="1" si="751"/>
        <v>0</v>
      </c>
      <c r="K5673">
        <f t="shared" ca="1" si="751"/>
        <v>0</v>
      </c>
      <c r="L5673">
        <f t="shared" ca="1" si="751"/>
        <v>0</v>
      </c>
      <c r="M5673" t="str">
        <f t="shared" ca="1" si="751"/>
        <v>'360 PE'!</v>
      </c>
      <c r="N5673">
        <f t="shared" ca="1" si="751"/>
        <v>0</v>
      </c>
      <c r="O5673" t="str">
        <f t="shared" ca="1" si="744"/>
        <v>D:y</v>
      </c>
      <c r="P5673" t="str">
        <f t="shared" ca="1" si="745"/>
        <v>D11:Y11</v>
      </c>
    </row>
    <row r="5674" spans="1:16">
      <c r="A5674" t="str">
        <f t="shared" si="746"/>
        <v>09</v>
      </c>
      <c r="B5674" t="str">
        <f t="shared" ca="1" si="747"/>
        <v>PE</v>
      </c>
      <c r="C5674" t="str">
        <f t="shared" si="750"/>
        <v>360-1042PE</v>
      </c>
      <c r="D5674" t="s">
        <v>7093</v>
      </c>
      <c r="E5674">
        <f t="shared" ca="1" si="740"/>
        <v>0</v>
      </c>
      <c r="H5674" t="str">
        <f t="shared" ca="1" si="748"/>
        <v>'360 PE'!</v>
      </c>
      <c r="I5674">
        <f t="shared" ca="1" si="749"/>
        <v>0</v>
      </c>
      <c r="J5674">
        <f t="shared" ca="1" si="751"/>
        <v>0</v>
      </c>
      <c r="K5674">
        <f t="shared" ca="1" si="751"/>
        <v>0</v>
      </c>
      <c r="L5674">
        <f t="shared" ca="1" si="751"/>
        <v>0</v>
      </c>
      <c r="M5674" t="str">
        <f t="shared" ca="1" si="751"/>
        <v>'360 PE'!</v>
      </c>
      <c r="N5674">
        <f t="shared" ca="1" si="751"/>
        <v>0</v>
      </c>
      <c r="O5674" t="str">
        <f t="shared" ca="1" si="744"/>
        <v>D:y</v>
      </c>
      <c r="P5674" t="str">
        <f t="shared" ca="1" si="745"/>
        <v>D11:Y11</v>
      </c>
    </row>
    <row r="5675" spans="1:16">
      <c r="A5675" t="str">
        <f t="shared" si="746"/>
        <v>10</v>
      </c>
      <c r="B5675" t="str">
        <f t="shared" ca="1" si="747"/>
        <v>PE</v>
      </c>
      <c r="C5675" t="str">
        <f t="shared" si="750"/>
        <v>360-1042PE</v>
      </c>
      <c r="D5675" t="s">
        <v>7475</v>
      </c>
      <c r="E5675">
        <f t="shared" ca="1" si="740"/>
        <v>0</v>
      </c>
      <c r="H5675" t="str">
        <f t="shared" ca="1" si="748"/>
        <v>'360 PE'!</v>
      </c>
      <c r="I5675">
        <f t="shared" ca="1" si="749"/>
        <v>0</v>
      </c>
      <c r="J5675">
        <f t="shared" ca="1" si="751"/>
        <v>0</v>
      </c>
      <c r="K5675">
        <f t="shared" ca="1" si="751"/>
        <v>0</v>
      </c>
      <c r="L5675">
        <f t="shared" ca="1" si="751"/>
        <v>0</v>
      </c>
      <c r="M5675" t="str">
        <f t="shared" ca="1" si="751"/>
        <v>'360 PE'!</v>
      </c>
      <c r="N5675">
        <f t="shared" ca="1" si="751"/>
        <v>0</v>
      </c>
      <c r="O5675" t="str">
        <f t="shared" ca="1" si="744"/>
        <v>D:y</v>
      </c>
      <c r="P5675" t="str">
        <f t="shared" ca="1" si="745"/>
        <v>D11:Y11</v>
      </c>
    </row>
    <row r="5676" spans="1:16">
      <c r="A5676" t="str">
        <f t="shared" si="746"/>
        <v>11</v>
      </c>
      <c r="B5676" t="str">
        <f t="shared" ca="1" si="747"/>
        <v>PE</v>
      </c>
      <c r="C5676" t="str">
        <f t="shared" si="750"/>
        <v>360-1042PE</v>
      </c>
      <c r="D5676" t="s">
        <v>7094</v>
      </c>
      <c r="E5676">
        <f t="shared" ca="1" si="740"/>
        <v>0</v>
      </c>
      <c r="H5676" t="str">
        <f t="shared" ca="1" si="748"/>
        <v>'360 PE'!</v>
      </c>
      <c r="I5676">
        <f t="shared" ca="1" si="749"/>
        <v>0</v>
      </c>
      <c r="J5676">
        <f t="shared" ca="1" si="751"/>
        <v>0</v>
      </c>
      <c r="K5676">
        <f t="shared" ca="1" si="751"/>
        <v>0</v>
      </c>
      <c r="L5676">
        <f t="shared" ca="1" si="751"/>
        <v>0</v>
      </c>
      <c r="M5676" t="str">
        <f t="shared" ca="1" si="751"/>
        <v>'360 PE'!</v>
      </c>
      <c r="N5676">
        <f t="shared" ca="1" si="751"/>
        <v>0</v>
      </c>
      <c r="O5676" t="str">
        <f t="shared" ca="1" si="744"/>
        <v>D:y</v>
      </c>
      <c r="P5676" t="str">
        <f t="shared" ca="1" si="745"/>
        <v>D11:Y11</v>
      </c>
    </row>
    <row r="5677" spans="1:16">
      <c r="A5677" t="str">
        <f t="shared" si="746"/>
        <v>12</v>
      </c>
      <c r="B5677" t="str">
        <f t="shared" ca="1" si="747"/>
        <v>PE</v>
      </c>
      <c r="C5677" t="str">
        <f t="shared" si="750"/>
        <v>360-1042PE</v>
      </c>
      <c r="D5677" t="s">
        <v>7095</v>
      </c>
      <c r="E5677">
        <f t="shared" ca="1" si="740"/>
        <v>0</v>
      </c>
      <c r="H5677" t="str">
        <f t="shared" ca="1" si="748"/>
        <v>'360 PE'!</v>
      </c>
      <c r="I5677">
        <f t="shared" ca="1" si="749"/>
        <v>0</v>
      </c>
      <c r="J5677">
        <f t="shared" ca="1" si="751"/>
        <v>0</v>
      </c>
      <c r="K5677">
        <f t="shared" ca="1" si="751"/>
        <v>0</v>
      </c>
      <c r="L5677">
        <f t="shared" ca="1" si="751"/>
        <v>0</v>
      </c>
      <c r="M5677" t="str">
        <f t="shared" ca="1" si="751"/>
        <v>'360 PE'!</v>
      </c>
      <c r="N5677">
        <f t="shared" ca="1" si="751"/>
        <v>0</v>
      </c>
      <c r="O5677" t="str">
        <f t="shared" ca="1" si="744"/>
        <v>D:y</v>
      </c>
      <c r="P5677" t="str">
        <f t="shared" ca="1" si="745"/>
        <v>D11:Y11</v>
      </c>
    </row>
    <row r="5678" spans="1:16">
      <c r="A5678" t="str">
        <f t="shared" si="746"/>
        <v>13</v>
      </c>
      <c r="B5678" t="str">
        <f t="shared" ca="1" si="747"/>
        <v>PE</v>
      </c>
      <c r="C5678" t="str">
        <f t="shared" si="750"/>
        <v>360-1042PE</v>
      </c>
      <c r="D5678" t="s">
        <v>7476</v>
      </c>
      <c r="E5678">
        <f t="shared" ca="1" si="740"/>
        <v>0</v>
      </c>
      <c r="H5678" t="str">
        <f t="shared" ca="1" si="748"/>
        <v>'360 PE'!</v>
      </c>
      <c r="I5678">
        <f t="shared" ca="1" si="749"/>
        <v>0</v>
      </c>
      <c r="J5678">
        <f t="shared" ca="1" si="751"/>
        <v>0</v>
      </c>
      <c r="K5678">
        <f t="shared" ca="1" si="751"/>
        <v>0</v>
      </c>
      <c r="L5678">
        <f t="shared" ca="1" si="751"/>
        <v>0</v>
      </c>
      <c r="M5678" t="str">
        <f t="shared" ca="1" si="751"/>
        <v>'360 PE'!</v>
      </c>
      <c r="N5678">
        <f t="shared" ca="1" si="751"/>
        <v>0</v>
      </c>
      <c r="O5678" t="str">
        <f t="shared" ca="1" si="744"/>
        <v>D:y</v>
      </c>
      <c r="P5678" t="str">
        <f t="shared" ca="1" si="745"/>
        <v>D11:Y11</v>
      </c>
    </row>
    <row r="5679" spans="1:16">
      <c r="A5679" t="str">
        <f t="shared" si="746"/>
        <v>14</v>
      </c>
      <c r="B5679" t="str">
        <f t="shared" ca="1" si="747"/>
        <v>PE</v>
      </c>
      <c r="C5679" t="str">
        <f t="shared" si="750"/>
        <v>360-1042PE</v>
      </c>
      <c r="D5679" t="s">
        <v>7197</v>
      </c>
      <c r="E5679">
        <f t="shared" ca="1" si="740"/>
        <v>0</v>
      </c>
      <c r="H5679" t="str">
        <f t="shared" ca="1" si="748"/>
        <v>'360 PE'!</v>
      </c>
      <c r="I5679">
        <f t="shared" ca="1" si="749"/>
        <v>0</v>
      </c>
      <c r="J5679">
        <f t="shared" ca="1" si="751"/>
        <v>0</v>
      </c>
      <c r="K5679">
        <f t="shared" ca="1" si="751"/>
        <v>0</v>
      </c>
      <c r="L5679">
        <f t="shared" ca="1" si="751"/>
        <v>0</v>
      </c>
      <c r="M5679" t="str">
        <f t="shared" ca="1" si="751"/>
        <v>'360 PE'!</v>
      </c>
      <c r="N5679">
        <f t="shared" ca="1" si="751"/>
        <v>0</v>
      </c>
      <c r="O5679" t="str">
        <f t="shared" ca="1" si="744"/>
        <v>D:y</v>
      </c>
      <c r="P5679" t="str">
        <f t="shared" ca="1" si="745"/>
        <v>D11:Y11</v>
      </c>
    </row>
    <row r="5680" spans="1:16">
      <c r="A5680" t="str">
        <f t="shared" si="746"/>
        <v>15</v>
      </c>
      <c r="B5680" t="str">
        <f t="shared" ca="1" si="747"/>
        <v>PE</v>
      </c>
      <c r="C5680" t="str">
        <f t="shared" si="750"/>
        <v>360-1042PE</v>
      </c>
      <c r="D5680" t="s">
        <v>7622</v>
      </c>
      <c r="E5680">
        <f t="shared" ca="1" si="740"/>
        <v>0</v>
      </c>
      <c r="H5680" t="str">
        <f t="shared" ca="1" si="748"/>
        <v>'360 PE'!</v>
      </c>
      <c r="I5680">
        <f t="shared" ca="1" si="749"/>
        <v>0</v>
      </c>
      <c r="J5680">
        <f t="shared" ca="1" si="751"/>
        <v>0</v>
      </c>
      <c r="K5680">
        <f t="shared" ca="1" si="751"/>
        <v>0</v>
      </c>
      <c r="L5680">
        <f t="shared" ca="1" si="751"/>
        <v>0</v>
      </c>
      <c r="M5680" t="str">
        <f t="shared" ca="1" si="751"/>
        <v>'360 PE'!</v>
      </c>
      <c r="N5680">
        <f t="shared" ca="1" si="751"/>
        <v>0</v>
      </c>
      <c r="O5680" t="str">
        <f t="shared" ca="1" si="744"/>
        <v>D:y</v>
      </c>
      <c r="P5680" t="str">
        <f t="shared" ca="1" si="745"/>
        <v>D11:Y11</v>
      </c>
    </row>
    <row r="5681" spans="1:16">
      <c r="A5681" t="str">
        <f t="shared" si="746"/>
        <v>01</v>
      </c>
      <c r="B5681" t="str">
        <f t="shared" ca="1" si="747"/>
        <v>PE</v>
      </c>
      <c r="C5681" t="str">
        <f t="shared" si="750"/>
        <v>360-1043PE</v>
      </c>
      <c r="D5681" t="s">
        <v>7096</v>
      </c>
      <c r="E5681">
        <f t="shared" ca="1" si="740"/>
        <v>0</v>
      </c>
      <c r="H5681" t="str">
        <f t="shared" ca="1" si="748"/>
        <v>'360 PE'!</v>
      </c>
      <c r="I5681">
        <f t="shared" ca="1" si="749"/>
        <v>0</v>
      </c>
      <c r="J5681">
        <f t="shared" ca="1" si="751"/>
        <v>0</v>
      </c>
      <c r="K5681">
        <f t="shared" ca="1" si="751"/>
        <v>0</v>
      </c>
      <c r="L5681">
        <f t="shared" ca="1" si="751"/>
        <v>0</v>
      </c>
      <c r="M5681" t="str">
        <f t="shared" ca="1" si="751"/>
        <v>'360 PE'!</v>
      </c>
      <c r="N5681">
        <f t="shared" ca="1" si="751"/>
        <v>0</v>
      </c>
      <c r="O5681" t="str">
        <f t="shared" ca="1" si="744"/>
        <v>D:y</v>
      </c>
      <c r="P5681" t="str">
        <f t="shared" ca="1" si="745"/>
        <v>D11:Y11</v>
      </c>
    </row>
    <row r="5682" spans="1:16">
      <c r="A5682" t="str">
        <f t="shared" si="746"/>
        <v>02</v>
      </c>
      <c r="B5682" t="str">
        <f t="shared" ca="1" si="747"/>
        <v>PE</v>
      </c>
      <c r="C5682" t="str">
        <f t="shared" si="750"/>
        <v>360-1043PE</v>
      </c>
      <c r="D5682" t="s">
        <v>7097</v>
      </c>
      <c r="E5682">
        <f t="shared" ca="1" si="740"/>
        <v>0</v>
      </c>
      <c r="H5682" t="str">
        <f t="shared" ca="1" si="748"/>
        <v>'360 PE'!</v>
      </c>
      <c r="I5682">
        <f t="shared" ca="1" si="749"/>
        <v>0</v>
      </c>
      <c r="J5682">
        <f t="shared" ca="1" si="751"/>
        <v>0</v>
      </c>
      <c r="K5682">
        <f t="shared" ca="1" si="751"/>
        <v>0</v>
      </c>
      <c r="L5682">
        <f t="shared" ca="1" si="751"/>
        <v>0</v>
      </c>
      <c r="M5682" t="str">
        <f t="shared" ca="1" si="751"/>
        <v>'360 PE'!</v>
      </c>
      <c r="N5682">
        <f t="shared" ca="1" si="751"/>
        <v>0</v>
      </c>
      <c r="O5682" t="str">
        <f t="shared" ca="1" si="744"/>
        <v>D:y</v>
      </c>
      <c r="P5682" t="str">
        <f t="shared" ca="1" si="745"/>
        <v>D11:Y11</v>
      </c>
    </row>
    <row r="5683" spans="1:16">
      <c r="A5683" t="str">
        <f t="shared" si="746"/>
        <v>03</v>
      </c>
      <c r="B5683" t="str">
        <f t="shared" ca="1" si="747"/>
        <v>PE</v>
      </c>
      <c r="C5683" t="str">
        <f t="shared" si="750"/>
        <v>360-1043PE</v>
      </c>
      <c r="D5683" t="s">
        <v>7098</v>
      </c>
      <c r="E5683">
        <f t="shared" ca="1" si="740"/>
        <v>0</v>
      </c>
      <c r="H5683" t="str">
        <f t="shared" ca="1" si="748"/>
        <v>'360 PE'!</v>
      </c>
      <c r="I5683">
        <f t="shared" ca="1" si="749"/>
        <v>0</v>
      </c>
      <c r="J5683">
        <f t="shared" ca="1" si="751"/>
        <v>0</v>
      </c>
      <c r="K5683">
        <f t="shared" ca="1" si="751"/>
        <v>0</v>
      </c>
      <c r="L5683">
        <f t="shared" ca="1" si="751"/>
        <v>0</v>
      </c>
      <c r="M5683" t="str">
        <f t="shared" ca="1" si="751"/>
        <v>'360 PE'!</v>
      </c>
      <c r="N5683">
        <f t="shared" ca="1" si="751"/>
        <v>0</v>
      </c>
      <c r="O5683" t="str">
        <f t="shared" ca="1" si="744"/>
        <v>D:y</v>
      </c>
      <c r="P5683" t="str">
        <f t="shared" ca="1" si="745"/>
        <v>D11:Y11</v>
      </c>
    </row>
    <row r="5684" spans="1:16">
      <c r="A5684" t="str">
        <f t="shared" si="746"/>
        <v>04</v>
      </c>
      <c r="B5684" t="str">
        <f t="shared" ca="1" si="747"/>
        <v>PE</v>
      </c>
      <c r="C5684" t="str">
        <f t="shared" si="750"/>
        <v>360-1043PE</v>
      </c>
      <c r="D5684" t="s">
        <v>7099</v>
      </c>
      <c r="E5684">
        <f t="shared" ca="1" si="740"/>
        <v>0</v>
      </c>
      <c r="H5684" t="str">
        <f t="shared" ca="1" si="748"/>
        <v>'360 PE'!</v>
      </c>
      <c r="I5684">
        <f t="shared" ca="1" si="749"/>
        <v>0</v>
      </c>
      <c r="J5684">
        <f t="shared" ca="1" si="751"/>
        <v>0</v>
      </c>
      <c r="K5684">
        <f t="shared" ca="1" si="751"/>
        <v>0</v>
      </c>
      <c r="L5684">
        <f t="shared" ca="1" si="751"/>
        <v>0</v>
      </c>
      <c r="M5684" t="str">
        <f t="shared" ca="1" si="751"/>
        <v>'360 PE'!</v>
      </c>
      <c r="N5684">
        <f t="shared" ca="1" si="751"/>
        <v>0</v>
      </c>
      <c r="O5684" t="str">
        <f t="shared" ca="1" si="744"/>
        <v>D:y</v>
      </c>
      <c r="P5684" t="str">
        <f t="shared" ca="1" si="745"/>
        <v>D11:Y11</v>
      </c>
    </row>
    <row r="5685" spans="1:16">
      <c r="A5685" t="str">
        <f t="shared" si="746"/>
        <v>05</v>
      </c>
      <c r="B5685" t="str">
        <f t="shared" ca="1" si="747"/>
        <v>PE</v>
      </c>
      <c r="C5685" t="str">
        <f t="shared" si="750"/>
        <v>360-1043PE</v>
      </c>
      <c r="D5685" t="s">
        <v>7100</v>
      </c>
      <c r="E5685">
        <f t="shared" ca="1" si="740"/>
        <v>0</v>
      </c>
      <c r="H5685" t="str">
        <f t="shared" ca="1" si="748"/>
        <v>'360 PE'!</v>
      </c>
      <c r="I5685">
        <f t="shared" ca="1" si="749"/>
        <v>0</v>
      </c>
      <c r="J5685">
        <f t="shared" ca="1" si="751"/>
        <v>0</v>
      </c>
      <c r="K5685">
        <f t="shared" ca="1" si="751"/>
        <v>0</v>
      </c>
      <c r="L5685">
        <f t="shared" ca="1" si="751"/>
        <v>0</v>
      </c>
      <c r="M5685" t="str">
        <f t="shared" ca="1" si="751"/>
        <v>'360 PE'!</v>
      </c>
      <c r="N5685">
        <f t="shared" ca="1" si="751"/>
        <v>0</v>
      </c>
      <c r="O5685" t="str">
        <f t="shared" ca="1" si="744"/>
        <v>D:y</v>
      </c>
      <c r="P5685" t="str">
        <f t="shared" ca="1" si="745"/>
        <v>D11:Y11</v>
      </c>
    </row>
    <row r="5686" spans="1:16">
      <c r="A5686" t="str">
        <f t="shared" si="746"/>
        <v>06</v>
      </c>
      <c r="B5686" t="str">
        <f t="shared" ca="1" si="747"/>
        <v>PE</v>
      </c>
      <c r="C5686" t="str">
        <f t="shared" si="750"/>
        <v>360-1043PE</v>
      </c>
      <c r="D5686" t="s">
        <v>7101</v>
      </c>
      <c r="E5686">
        <f t="shared" ca="1" si="740"/>
        <v>0</v>
      </c>
      <c r="H5686" t="str">
        <f t="shared" ca="1" si="748"/>
        <v>'360 PE'!</v>
      </c>
      <c r="I5686">
        <f t="shared" ca="1" si="749"/>
        <v>0</v>
      </c>
      <c r="J5686">
        <f t="shared" ca="1" si="751"/>
        <v>0</v>
      </c>
      <c r="K5686">
        <f t="shared" ca="1" si="751"/>
        <v>0</v>
      </c>
      <c r="L5686">
        <f t="shared" ca="1" si="751"/>
        <v>0</v>
      </c>
      <c r="M5686" t="str">
        <f t="shared" ca="1" si="751"/>
        <v>'360 PE'!</v>
      </c>
      <c r="N5686">
        <f t="shared" ca="1" si="751"/>
        <v>0</v>
      </c>
      <c r="O5686" t="str">
        <f t="shared" ca="1" si="744"/>
        <v>D:y</v>
      </c>
      <c r="P5686" t="str">
        <f t="shared" ca="1" si="745"/>
        <v>D11:Y11</v>
      </c>
    </row>
    <row r="5687" spans="1:16">
      <c r="A5687" t="str">
        <f t="shared" si="746"/>
        <v>07</v>
      </c>
      <c r="B5687" t="str">
        <f t="shared" ca="1" si="747"/>
        <v>PE</v>
      </c>
      <c r="C5687" t="str">
        <f t="shared" si="750"/>
        <v>360-1043PE</v>
      </c>
      <c r="D5687" t="s">
        <v>7477</v>
      </c>
      <c r="E5687">
        <f t="shared" ca="1" si="740"/>
        <v>0</v>
      </c>
      <c r="H5687" t="str">
        <f t="shared" ca="1" si="748"/>
        <v>'360 PE'!</v>
      </c>
      <c r="I5687">
        <f t="shared" ca="1" si="749"/>
        <v>0</v>
      </c>
      <c r="J5687">
        <f t="shared" ca="1" si="751"/>
        <v>0</v>
      </c>
      <c r="K5687">
        <f t="shared" ca="1" si="751"/>
        <v>0</v>
      </c>
      <c r="L5687">
        <f t="shared" ca="1" si="751"/>
        <v>0</v>
      </c>
      <c r="M5687" t="str">
        <f t="shared" ca="1" si="751"/>
        <v>'360 PE'!</v>
      </c>
      <c r="N5687">
        <f t="shared" ca="1" si="751"/>
        <v>0</v>
      </c>
      <c r="O5687" t="str">
        <f t="shared" ca="1" si="744"/>
        <v>D:y</v>
      </c>
      <c r="P5687" t="str">
        <f t="shared" ca="1" si="745"/>
        <v>D11:Y11</v>
      </c>
    </row>
    <row r="5688" spans="1:16">
      <c r="A5688" t="str">
        <f t="shared" si="746"/>
        <v>08</v>
      </c>
      <c r="B5688" t="str">
        <f t="shared" ca="1" si="747"/>
        <v>PE</v>
      </c>
      <c r="C5688" t="str">
        <f t="shared" si="750"/>
        <v>360-1043PE</v>
      </c>
      <c r="D5688" t="s">
        <v>7478</v>
      </c>
      <c r="E5688">
        <f t="shared" ca="1" si="740"/>
        <v>0</v>
      </c>
      <c r="H5688" t="str">
        <f t="shared" ca="1" si="748"/>
        <v>'360 PE'!</v>
      </c>
      <c r="I5688">
        <f t="shared" ca="1" si="749"/>
        <v>0</v>
      </c>
      <c r="J5688">
        <f t="shared" ca="1" si="751"/>
        <v>0</v>
      </c>
      <c r="K5688">
        <f t="shared" ca="1" si="751"/>
        <v>0</v>
      </c>
      <c r="L5688">
        <f t="shared" ca="1" si="751"/>
        <v>0</v>
      </c>
      <c r="M5688" t="str">
        <f t="shared" ca="1" si="751"/>
        <v>'360 PE'!</v>
      </c>
      <c r="N5688">
        <f t="shared" ca="1" si="751"/>
        <v>0</v>
      </c>
      <c r="O5688" t="str">
        <f t="shared" ca="1" si="744"/>
        <v>D:y</v>
      </c>
      <c r="P5688" t="str">
        <f t="shared" ca="1" si="745"/>
        <v>D11:Y11</v>
      </c>
    </row>
    <row r="5689" spans="1:16">
      <c r="A5689" t="str">
        <f t="shared" si="746"/>
        <v>09</v>
      </c>
      <c r="B5689" t="str">
        <f t="shared" ca="1" si="747"/>
        <v>PE</v>
      </c>
      <c r="C5689" t="str">
        <f t="shared" si="750"/>
        <v>360-1043PE</v>
      </c>
      <c r="D5689" t="s">
        <v>7102</v>
      </c>
      <c r="E5689">
        <f t="shared" ca="1" si="740"/>
        <v>0</v>
      </c>
      <c r="H5689" t="str">
        <f t="shared" ca="1" si="748"/>
        <v>'360 PE'!</v>
      </c>
      <c r="I5689">
        <f t="shared" ca="1" si="749"/>
        <v>0</v>
      </c>
      <c r="J5689">
        <f t="shared" ca="1" si="751"/>
        <v>0</v>
      </c>
      <c r="K5689">
        <f t="shared" ca="1" si="751"/>
        <v>0</v>
      </c>
      <c r="L5689">
        <f t="shared" ca="1" si="751"/>
        <v>0</v>
      </c>
      <c r="M5689" t="str">
        <f t="shared" ca="1" si="751"/>
        <v>'360 PE'!</v>
      </c>
      <c r="N5689">
        <f t="shared" ca="1" si="751"/>
        <v>0</v>
      </c>
      <c r="O5689" t="str">
        <f t="shared" ca="1" si="744"/>
        <v>D:y</v>
      </c>
      <c r="P5689" t="str">
        <f t="shared" ca="1" si="745"/>
        <v>D11:Y11</v>
      </c>
    </row>
    <row r="5690" spans="1:16">
      <c r="A5690" t="str">
        <f t="shared" si="746"/>
        <v>10</v>
      </c>
      <c r="B5690" t="str">
        <f t="shared" ca="1" si="747"/>
        <v>PE</v>
      </c>
      <c r="C5690" t="str">
        <f t="shared" si="750"/>
        <v>360-1043PE</v>
      </c>
      <c r="D5690" t="s">
        <v>7479</v>
      </c>
      <c r="E5690">
        <f t="shared" ref="E5690:E5753" ca="1" si="752">IFERROR(VLOOKUP(C5690,INDIRECT($H5690&amp;$O5690),MATCH($A5690,INDIRECT($H5690&amp;$P5690),0),FALSE),0)</f>
        <v>0</v>
      </c>
      <c r="H5690" t="str">
        <f t="shared" ca="1" si="748"/>
        <v>'360 PE'!</v>
      </c>
      <c r="I5690">
        <f t="shared" ca="1" si="749"/>
        <v>0</v>
      </c>
      <c r="J5690">
        <f t="shared" ca="1" si="751"/>
        <v>0</v>
      </c>
      <c r="K5690">
        <f t="shared" ca="1" si="751"/>
        <v>0</v>
      </c>
      <c r="L5690">
        <f t="shared" ca="1" si="751"/>
        <v>0</v>
      </c>
      <c r="M5690" t="str">
        <f t="shared" ca="1" si="751"/>
        <v>'360 PE'!</v>
      </c>
      <c r="N5690">
        <f t="shared" ca="1" si="751"/>
        <v>0</v>
      </c>
      <c r="O5690" t="str">
        <f t="shared" ca="1" si="744"/>
        <v>D:y</v>
      </c>
      <c r="P5690" t="str">
        <f t="shared" ca="1" si="745"/>
        <v>D11:Y11</v>
      </c>
    </row>
    <row r="5691" spans="1:16">
      <c r="A5691" t="str">
        <f t="shared" si="746"/>
        <v>11</v>
      </c>
      <c r="B5691" t="str">
        <f t="shared" ca="1" si="747"/>
        <v>PE</v>
      </c>
      <c r="C5691" t="str">
        <f t="shared" si="750"/>
        <v>360-1043PE</v>
      </c>
      <c r="D5691" t="s">
        <v>7110</v>
      </c>
      <c r="E5691">
        <f t="shared" ca="1" si="752"/>
        <v>0</v>
      </c>
      <c r="H5691" t="str">
        <f t="shared" ca="1" si="748"/>
        <v>'360 PE'!</v>
      </c>
      <c r="I5691">
        <f t="shared" ca="1" si="749"/>
        <v>0</v>
      </c>
      <c r="J5691">
        <f t="shared" ca="1" si="751"/>
        <v>0</v>
      </c>
      <c r="K5691">
        <f t="shared" ca="1" si="751"/>
        <v>0</v>
      </c>
      <c r="L5691">
        <f t="shared" ca="1" si="751"/>
        <v>0</v>
      </c>
      <c r="M5691" t="str">
        <f t="shared" ca="1" si="751"/>
        <v>'360 PE'!</v>
      </c>
      <c r="N5691">
        <f t="shared" ca="1" si="751"/>
        <v>0</v>
      </c>
      <c r="O5691" t="str">
        <f t="shared" ca="1" si="744"/>
        <v>D:y</v>
      </c>
      <c r="P5691" t="str">
        <f t="shared" ca="1" si="745"/>
        <v>D11:Y11</v>
      </c>
    </row>
    <row r="5692" spans="1:16">
      <c r="A5692" t="str">
        <f t="shared" si="746"/>
        <v>12</v>
      </c>
      <c r="B5692" t="str">
        <f t="shared" ca="1" si="747"/>
        <v>PE</v>
      </c>
      <c r="C5692" t="str">
        <f t="shared" si="750"/>
        <v>360-1043PE</v>
      </c>
      <c r="D5692" t="s">
        <v>7111</v>
      </c>
      <c r="E5692">
        <f t="shared" ca="1" si="752"/>
        <v>0</v>
      </c>
      <c r="H5692" t="str">
        <f t="shared" ca="1" si="748"/>
        <v>'360 PE'!</v>
      </c>
      <c r="I5692">
        <f t="shared" ca="1" si="749"/>
        <v>0</v>
      </c>
      <c r="J5692">
        <f t="shared" ca="1" si="751"/>
        <v>0</v>
      </c>
      <c r="K5692">
        <f t="shared" ca="1" si="751"/>
        <v>0</v>
      </c>
      <c r="L5692">
        <f t="shared" ca="1" si="751"/>
        <v>0</v>
      </c>
      <c r="M5692" t="str">
        <f t="shared" ca="1" si="751"/>
        <v>'360 PE'!</v>
      </c>
      <c r="N5692">
        <f t="shared" ca="1" si="751"/>
        <v>0</v>
      </c>
      <c r="O5692" t="str">
        <f t="shared" ca="1" si="744"/>
        <v>D:y</v>
      </c>
      <c r="P5692" t="str">
        <f t="shared" ca="1" si="745"/>
        <v>D11:Y11</v>
      </c>
    </row>
    <row r="5693" spans="1:16">
      <c r="A5693" t="str">
        <f t="shared" si="746"/>
        <v>13</v>
      </c>
      <c r="B5693" t="str">
        <f t="shared" ca="1" si="747"/>
        <v>PE</v>
      </c>
      <c r="C5693" t="str">
        <f t="shared" si="750"/>
        <v>360-1043PE</v>
      </c>
      <c r="D5693" t="s">
        <v>7480</v>
      </c>
      <c r="E5693">
        <f t="shared" ca="1" si="752"/>
        <v>0</v>
      </c>
      <c r="H5693" t="str">
        <f t="shared" ca="1" si="748"/>
        <v>'360 PE'!</v>
      </c>
      <c r="I5693">
        <f t="shared" ca="1" si="749"/>
        <v>0</v>
      </c>
      <c r="J5693">
        <f t="shared" ca="1" si="751"/>
        <v>0</v>
      </c>
      <c r="K5693">
        <f t="shared" ca="1" si="751"/>
        <v>0</v>
      </c>
      <c r="L5693">
        <f t="shared" ca="1" si="751"/>
        <v>0</v>
      </c>
      <c r="M5693" t="str">
        <f t="shared" ca="1" si="751"/>
        <v>'360 PE'!</v>
      </c>
      <c r="N5693">
        <f t="shared" ca="1" si="751"/>
        <v>0</v>
      </c>
      <c r="O5693" t="str">
        <f t="shared" ca="1" si="744"/>
        <v>D:y</v>
      </c>
      <c r="P5693" t="str">
        <f t="shared" ca="1" si="745"/>
        <v>D11:Y11</v>
      </c>
    </row>
    <row r="5694" spans="1:16">
      <c r="A5694" t="str">
        <f t="shared" si="746"/>
        <v>14</v>
      </c>
      <c r="B5694" t="str">
        <f t="shared" ca="1" si="747"/>
        <v>PE</v>
      </c>
      <c r="C5694" t="str">
        <f t="shared" si="750"/>
        <v>360-1043PE</v>
      </c>
      <c r="D5694" t="s">
        <v>7112</v>
      </c>
      <c r="E5694">
        <f t="shared" ca="1" si="752"/>
        <v>0</v>
      </c>
      <c r="H5694" t="str">
        <f t="shared" ca="1" si="748"/>
        <v>'360 PE'!</v>
      </c>
      <c r="I5694">
        <f t="shared" ca="1" si="749"/>
        <v>0</v>
      </c>
      <c r="J5694">
        <f t="shared" ca="1" si="751"/>
        <v>0</v>
      </c>
      <c r="K5694">
        <f t="shared" ca="1" si="751"/>
        <v>0</v>
      </c>
      <c r="L5694">
        <f t="shared" ca="1" si="751"/>
        <v>0</v>
      </c>
      <c r="M5694" t="str">
        <f t="shared" ca="1" si="751"/>
        <v>'360 PE'!</v>
      </c>
      <c r="N5694">
        <f t="shared" ca="1" si="751"/>
        <v>0</v>
      </c>
      <c r="O5694" t="str">
        <f t="shared" ca="1" si="744"/>
        <v>D:y</v>
      </c>
      <c r="P5694" t="str">
        <f t="shared" ca="1" si="745"/>
        <v>D11:Y11</v>
      </c>
    </row>
    <row r="5695" spans="1:16">
      <c r="A5695" t="str">
        <f t="shared" si="746"/>
        <v>15</v>
      </c>
      <c r="B5695" t="str">
        <f t="shared" ca="1" si="747"/>
        <v>PE</v>
      </c>
      <c r="C5695" t="str">
        <f t="shared" si="750"/>
        <v>360-1043PE</v>
      </c>
      <c r="D5695" t="s">
        <v>7623</v>
      </c>
      <c r="E5695">
        <f t="shared" ca="1" si="752"/>
        <v>0</v>
      </c>
      <c r="H5695" t="str">
        <f t="shared" ca="1" si="748"/>
        <v>'360 PE'!</v>
      </c>
      <c r="I5695">
        <f t="shared" ca="1" si="749"/>
        <v>0</v>
      </c>
      <c r="J5695">
        <f t="shared" ca="1" si="751"/>
        <v>0</v>
      </c>
      <c r="K5695">
        <f t="shared" ca="1" si="751"/>
        <v>0</v>
      </c>
      <c r="L5695">
        <f t="shared" ca="1" si="751"/>
        <v>0</v>
      </c>
      <c r="M5695" t="str">
        <f t="shared" ca="1" si="751"/>
        <v>'360 PE'!</v>
      </c>
      <c r="N5695">
        <f t="shared" ca="1" si="751"/>
        <v>0</v>
      </c>
      <c r="O5695" t="str">
        <f t="shared" ca="1" si="744"/>
        <v>D:y</v>
      </c>
      <c r="P5695" t="str">
        <f t="shared" ca="1" si="745"/>
        <v>D11:Y11</v>
      </c>
    </row>
    <row r="5696" spans="1:16">
      <c r="A5696" t="str">
        <f t="shared" si="746"/>
        <v>01</v>
      </c>
      <c r="B5696" t="str">
        <f t="shared" ca="1" si="747"/>
        <v>PE</v>
      </c>
      <c r="C5696" t="str">
        <f t="shared" si="750"/>
        <v>360-1044PE</v>
      </c>
      <c r="D5696" t="s">
        <v>7103</v>
      </c>
      <c r="E5696">
        <f t="shared" ca="1" si="752"/>
        <v>0</v>
      </c>
      <c r="H5696" t="str">
        <f t="shared" ca="1" si="748"/>
        <v>'360 PE'!</v>
      </c>
      <c r="I5696">
        <f t="shared" ca="1" si="749"/>
        <v>0</v>
      </c>
      <c r="J5696">
        <f t="shared" ca="1" si="751"/>
        <v>0</v>
      </c>
      <c r="K5696">
        <f t="shared" ca="1" si="751"/>
        <v>0</v>
      </c>
      <c r="L5696">
        <f t="shared" ca="1" si="751"/>
        <v>0</v>
      </c>
      <c r="M5696" t="str">
        <f t="shared" ca="1" si="751"/>
        <v>'360 PE'!</v>
      </c>
      <c r="N5696">
        <f t="shared" ca="1" si="751"/>
        <v>0</v>
      </c>
      <c r="O5696" t="str">
        <f t="shared" ca="1" si="744"/>
        <v>D:y</v>
      </c>
      <c r="P5696" t="str">
        <f t="shared" ca="1" si="745"/>
        <v>D11:Y11</v>
      </c>
    </row>
    <row r="5697" spans="1:16">
      <c r="A5697" t="str">
        <f t="shared" si="746"/>
        <v>02</v>
      </c>
      <c r="B5697" t="str">
        <f t="shared" ca="1" si="747"/>
        <v>PE</v>
      </c>
      <c r="C5697" t="str">
        <f t="shared" si="750"/>
        <v>360-1044PE</v>
      </c>
      <c r="D5697" t="s">
        <v>7104</v>
      </c>
      <c r="E5697">
        <f t="shared" ca="1" si="752"/>
        <v>0</v>
      </c>
      <c r="H5697" t="str">
        <f t="shared" ca="1" si="748"/>
        <v>'360 PE'!</v>
      </c>
      <c r="I5697">
        <f t="shared" ca="1" si="749"/>
        <v>0</v>
      </c>
      <c r="J5697">
        <f t="shared" ca="1" si="751"/>
        <v>0</v>
      </c>
      <c r="K5697">
        <f t="shared" ca="1" si="751"/>
        <v>0</v>
      </c>
      <c r="L5697">
        <f t="shared" ca="1" si="751"/>
        <v>0</v>
      </c>
      <c r="M5697" t="str">
        <f t="shared" ca="1" si="751"/>
        <v>'360 PE'!</v>
      </c>
      <c r="N5697">
        <f t="shared" ca="1" si="751"/>
        <v>0</v>
      </c>
      <c r="O5697" t="str">
        <f t="shared" ca="1" si="744"/>
        <v>D:y</v>
      </c>
      <c r="P5697" t="str">
        <f t="shared" ca="1" si="745"/>
        <v>D11:Y11</v>
      </c>
    </row>
    <row r="5698" spans="1:16">
      <c r="A5698" t="str">
        <f t="shared" si="746"/>
        <v>03</v>
      </c>
      <c r="B5698" t="str">
        <f t="shared" ca="1" si="747"/>
        <v>PE</v>
      </c>
      <c r="C5698" t="str">
        <f t="shared" si="750"/>
        <v>360-1044PE</v>
      </c>
      <c r="D5698" t="s">
        <v>7105</v>
      </c>
      <c r="E5698">
        <f t="shared" ca="1" si="752"/>
        <v>0</v>
      </c>
      <c r="H5698" t="str">
        <f t="shared" ca="1" si="748"/>
        <v>'360 PE'!</v>
      </c>
      <c r="I5698">
        <f t="shared" ca="1" si="749"/>
        <v>0</v>
      </c>
      <c r="J5698">
        <f t="shared" ca="1" si="751"/>
        <v>0</v>
      </c>
      <c r="K5698">
        <f t="shared" ca="1" si="751"/>
        <v>0</v>
      </c>
      <c r="L5698">
        <f t="shared" ca="1" si="751"/>
        <v>0</v>
      </c>
      <c r="M5698" t="str">
        <f t="shared" ca="1" si="751"/>
        <v>'360 PE'!</v>
      </c>
      <c r="N5698">
        <f t="shared" ca="1" si="751"/>
        <v>0</v>
      </c>
      <c r="O5698" t="str">
        <f t="shared" ca="1" si="744"/>
        <v>D:y</v>
      </c>
      <c r="P5698" t="str">
        <f t="shared" ca="1" si="745"/>
        <v>D11:Y11</v>
      </c>
    </row>
    <row r="5699" spans="1:16">
      <c r="A5699" t="str">
        <f t="shared" si="746"/>
        <v>04</v>
      </c>
      <c r="B5699" t="str">
        <f t="shared" ca="1" si="747"/>
        <v>PE</v>
      </c>
      <c r="C5699" t="str">
        <f t="shared" si="750"/>
        <v>360-1044PE</v>
      </c>
      <c r="D5699" t="s">
        <v>7106</v>
      </c>
      <c r="E5699">
        <f t="shared" ca="1" si="752"/>
        <v>0</v>
      </c>
      <c r="H5699" t="str">
        <f t="shared" ca="1" si="748"/>
        <v>'360 PE'!</v>
      </c>
      <c r="I5699">
        <f t="shared" ca="1" si="749"/>
        <v>0</v>
      </c>
      <c r="J5699">
        <f t="shared" ca="1" si="751"/>
        <v>0</v>
      </c>
      <c r="K5699">
        <f t="shared" ca="1" si="751"/>
        <v>0</v>
      </c>
      <c r="L5699">
        <f t="shared" ca="1" si="751"/>
        <v>0</v>
      </c>
      <c r="M5699" t="str">
        <f t="shared" ca="1" si="751"/>
        <v>'360 PE'!</v>
      </c>
      <c r="N5699">
        <f t="shared" ca="1" si="751"/>
        <v>0</v>
      </c>
      <c r="O5699" t="str">
        <f t="shared" ca="1" si="744"/>
        <v>D:y</v>
      </c>
      <c r="P5699" t="str">
        <f t="shared" ca="1" si="745"/>
        <v>D11:Y11</v>
      </c>
    </row>
    <row r="5700" spans="1:16">
      <c r="A5700" t="str">
        <f t="shared" si="746"/>
        <v>05</v>
      </c>
      <c r="B5700" t="str">
        <f t="shared" ca="1" si="747"/>
        <v>PE</v>
      </c>
      <c r="C5700" t="str">
        <f t="shared" si="750"/>
        <v>360-1044PE</v>
      </c>
      <c r="D5700" t="s">
        <v>7107</v>
      </c>
      <c r="E5700">
        <f t="shared" ca="1" si="752"/>
        <v>0</v>
      </c>
      <c r="H5700" t="str">
        <f t="shared" ca="1" si="748"/>
        <v>'360 PE'!</v>
      </c>
      <c r="I5700">
        <f t="shared" ca="1" si="749"/>
        <v>0</v>
      </c>
      <c r="J5700">
        <f t="shared" ca="1" si="751"/>
        <v>0</v>
      </c>
      <c r="K5700">
        <f t="shared" ca="1" si="751"/>
        <v>0</v>
      </c>
      <c r="L5700">
        <f t="shared" ca="1" si="751"/>
        <v>0</v>
      </c>
      <c r="M5700" t="str">
        <f t="shared" ca="1" si="751"/>
        <v>'360 PE'!</v>
      </c>
      <c r="N5700">
        <f t="shared" ca="1" si="751"/>
        <v>0</v>
      </c>
      <c r="O5700" t="str">
        <f t="shared" ca="1" si="744"/>
        <v>D:y</v>
      </c>
      <c r="P5700" t="str">
        <f t="shared" ca="1" si="745"/>
        <v>D11:Y11</v>
      </c>
    </row>
    <row r="5701" spans="1:16">
      <c r="A5701" t="str">
        <f t="shared" si="746"/>
        <v>06</v>
      </c>
      <c r="B5701" t="str">
        <f t="shared" ca="1" si="747"/>
        <v>PE</v>
      </c>
      <c r="C5701" t="str">
        <f t="shared" si="750"/>
        <v>360-1044PE</v>
      </c>
      <c r="D5701" t="s">
        <v>7108</v>
      </c>
      <c r="E5701">
        <f t="shared" ca="1" si="752"/>
        <v>0</v>
      </c>
      <c r="H5701" t="str">
        <f t="shared" ca="1" si="748"/>
        <v>'360 PE'!</v>
      </c>
      <c r="I5701">
        <f t="shared" ca="1" si="749"/>
        <v>0</v>
      </c>
      <c r="J5701">
        <f t="shared" ca="1" si="751"/>
        <v>0</v>
      </c>
      <c r="K5701">
        <f t="shared" ca="1" si="751"/>
        <v>0</v>
      </c>
      <c r="L5701">
        <f t="shared" ca="1" si="751"/>
        <v>0</v>
      </c>
      <c r="M5701" t="str">
        <f t="shared" ca="1" si="751"/>
        <v>'360 PE'!</v>
      </c>
      <c r="N5701">
        <f t="shared" ca="1" si="751"/>
        <v>0</v>
      </c>
      <c r="O5701" t="str">
        <f t="shared" ca="1" si="744"/>
        <v>D:y</v>
      </c>
      <c r="P5701" t="str">
        <f t="shared" ca="1" si="745"/>
        <v>D11:Y11</v>
      </c>
    </row>
    <row r="5702" spans="1:16">
      <c r="A5702" t="str">
        <f t="shared" si="746"/>
        <v>07</v>
      </c>
      <c r="B5702" t="str">
        <f t="shared" ca="1" si="747"/>
        <v>PE</v>
      </c>
      <c r="C5702" t="str">
        <f t="shared" si="750"/>
        <v>360-1044PE</v>
      </c>
      <c r="D5702" t="s">
        <v>7481</v>
      </c>
      <c r="E5702">
        <f t="shared" ca="1" si="752"/>
        <v>0</v>
      </c>
      <c r="H5702" t="str">
        <f t="shared" ca="1" si="748"/>
        <v>'360 PE'!</v>
      </c>
      <c r="I5702">
        <f t="shared" ca="1" si="749"/>
        <v>0</v>
      </c>
      <c r="J5702">
        <f t="shared" ca="1" si="751"/>
        <v>0</v>
      </c>
      <c r="K5702">
        <f t="shared" ca="1" si="751"/>
        <v>0</v>
      </c>
      <c r="L5702">
        <f t="shared" ca="1" si="751"/>
        <v>0</v>
      </c>
      <c r="M5702" t="str">
        <f t="shared" ca="1" si="751"/>
        <v>'360 PE'!</v>
      </c>
      <c r="N5702">
        <f t="shared" ca="1" si="751"/>
        <v>0</v>
      </c>
      <c r="O5702" t="str">
        <f t="shared" ca="1" si="744"/>
        <v>D:y</v>
      </c>
      <c r="P5702" t="str">
        <f t="shared" ca="1" si="745"/>
        <v>D11:Y11</v>
      </c>
    </row>
    <row r="5703" spans="1:16">
      <c r="A5703" t="str">
        <f t="shared" si="746"/>
        <v>08</v>
      </c>
      <c r="B5703" t="str">
        <f t="shared" ca="1" si="747"/>
        <v>PE</v>
      </c>
      <c r="C5703" t="str">
        <f t="shared" si="750"/>
        <v>360-1044PE</v>
      </c>
      <c r="D5703" t="s">
        <v>7482</v>
      </c>
      <c r="E5703">
        <f t="shared" ca="1" si="752"/>
        <v>0</v>
      </c>
      <c r="H5703" t="str">
        <f t="shared" ca="1" si="748"/>
        <v>'360 PE'!</v>
      </c>
      <c r="I5703">
        <f t="shared" ca="1" si="749"/>
        <v>0</v>
      </c>
      <c r="J5703">
        <f t="shared" ref="J5703:N5753" ca="1" si="753">IF(IFERROR(VLOOKUP($C5703,INDIRECT(J$14&amp;"D:D"),1,FALSE),0)&lt;&gt;0,J$14,0)</f>
        <v>0</v>
      </c>
      <c r="K5703">
        <f t="shared" ca="1" si="753"/>
        <v>0</v>
      </c>
      <c r="L5703">
        <f t="shared" ca="1" si="753"/>
        <v>0</v>
      </c>
      <c r="M5703" t="str">
        <f t="shared" ca="1" si="753"/>
        <v>'360 PE'!</v>
      </c>
      <c r="N5703">
        <f t="shared" ca="1" si="753"/>
        <v>0</v>
      </c>
      <c r="O5703" t="str">
        <f t="shared" ca="1" si="744"/>
        <v>D:y</v>
      </c>
      <c r="P5703" t="str">
        <f t="shared" ca="1" si="745"/>
        <v>D11:Y11</v>
      </c>
    </row>
    <row r="5704" spans="1:16">
      <c r="A5704" t="str">
        <f t="shared" si="746"/>
        <v>09</v>
      </c>
      <c r="B5704" t="str">
        <f t="shared" ca="1" si="747"/>
        <v>PE</v>
      </c>
      <c r="C5704" t="str">
        <f t="shared" si="750"/>
        <v>360-1044PE</v>
      </c>
      <c r="D5704" t="s">
        <v>7109</v>
      </c>
      <c r="E5704">
        <f t="shared" ca="1" si="752"/>
        <v>0</v>
      </c>
      <c r="H5704" t="str">
        <f t="shared" ca="1" si="748"/>
        <v>'360 PE'!</v>
      </c>
      <c r="I5704">
        <f t="shared" ca="1" si="749"/>
        <v>0</v>
      </c>
      <c r="J5704">
        <f t="shared" ca="1" si="753"/>
        <v>0</v>
      </c>
      <c r="K5704">
        <f t="shared" ca="1" si="753"/>
        <v>0</v>
      </c>
      <c r="L5704">
        <f t="shared" ca="1" si="753"/>
        <v>0</v>
      </c>
      <c r="M5704" t="str">
        <f t="shared" ca="1" si="753"/>
        <v>'360 PE'!</v>
      </c>
      <c r="N5704">
        <f t="shared" ca="1" si="753"/>
        <v>0</v>
      </c>
      <c r="O5704" t="str">
        <f t="shared" ca="1" si="744"/>
        <v>D:y</v>
      </c>
      <c r="P5704" t="str">
        <f t="shared" ca="1" si="745"/>
        <v>D11:Y11</v>
      </c>
    </row>
    <row r="5705" spans="1:16">
      <c r="A5705" t="str">
        <f t="shared" si="746"/>
        <v>10</v>
      </c>
      <c r="B5705" t="str">
        <f t="shared" ca="1" si="747"/>
        <v>PE</v>
      </c>
      <c r="C5705" t="str">
        <f t="shared" si="750"/>
        <v>360-1044PE</v>
      </c>
      <c r="D5705" t="s">
        <v>7483</v>
      </c>
      <c r="E5705">
        <f t="shared" ca="1" si="752"/>
        <v>0</v>
      </c>
      <c r="H5705" t="str">
        <f t="shared" ca="1" si="748"/>
        <v>'360 PE'!</v>
      </c>
      <c r="I5705">
        <f t="shared" ca="1" si="749"/>
        <v>0</v>
      </c>
      <c r="J5705">
        <f t="shared" ca="1" si="753"/>
        <v>0</v>
      </c>
      <c r="K5705">
        <f t="shared" ca="1" si="753"/>
        <v>0</v>
      </c>
      <c r="L5705">
        <f t="shared" ca="1" si="753"/>
        <v>0</v>
      </c>
      <c r="M5705" t="str">
        <f t="shared" ca="1" si="753"/>
        <v>'360 PE'!</v>
      </c>
      <c r="N5705">
        <f t="shared" ca="1" si="753"/>
        <v>0</v>
      </c>
      <c r="O5705" t="str">
        <f t="shared" ca="1" si="744"/>
        <v>D:y</v>
      </c>
      <c r="P5705" t="str">
        <f t="shared" ca="1" si="745"/>
        <v>D11:Y11</v>
      </c>
    </row>
    <row r="5706" spans="1:16">
      <c r="A5706" t="str">
        <f t="shared" si="746"/>
        <v>11</v>
      </c>
      <c r="B5706" t="str">
        <f t="shared" ca="1" si="747"/>
        <v>PE</v>
      </c>
      <c r="C5706" t="str">
        <f t="shared" si="750"/>
        <v>360-1044PE</v>
      </c>
      <c r="D5706" t="s">
        <v>7115</v>
      </c>
      <c r="E5706">
        <f t="shared" ca="1" si="752"/>
        <v>0</v>
      </c>
      <c r="H5706" t="str">
        <f t="shared" ca="1" si="748"/>
        <v>'360 PE'!</v>
      </c>
      <c r="I5706">
        <f t="shared" ca="1" si="749"/>
        <v>0</v>
      </c>
      <c r="J5706">
        <f t="shared" ca="1" si="753"/>
        <v>0</v>
      </c>
      <c r="K5706">
        <f t="shared" ca="1" si="753"/>
        <v>0</v>
      </c>
      <c r="L5706">
        <f t="shared" ca="1" si="753"/>
        <v>0</v>
      </c>
      <c r="M5706" t="str">
        <f t="shared" ca="1" si="753"/>
        <v>'360 PE'!</v>
      </c>
      <c r="N5706">
        <f t="shared" ca="1" si="753"/>
        <v>0</v>
      </c>
      <c r="O5706" t="str">
        <f t="shared" ca="1" si="744"/>
        <v>D:y</v>
      </c>
      <c r="P5706" t="str">
        <f t="shared" ca="1" si="745"/>
        <v>D11:Y11</v>
      </c>
    </row>
    <row r="5707" spans="1:16">
      <c r="A5707" t="str">
        <f t="shared" si="746"/>
        <v>12</v>
      </c>
      <c r="B5707" t="str">
        <f t="shared" ca="1" si="747"/>
        <v>PE</v>
      </c>
      <c r="C5707" t="str">
        <f t="shared" si="750"/>
        <v>360-1044PE</v>
      </c>
      <c r="D5707" t="s">
        <v>7113</v>
      </c>
      <c r="E5707">
        <f t="shared" ca="1" si="752"/>
        <v>0</v>
      </c>
      <c r="H5707" t="str">
        <f t="shared" ca="1" si="748"/>
        <v>'360 PE'!</v>
      </c>
      <c r="I5707">
        <f t="shared" ca="1" si="749"/>
        <v>0</v>
      </c>
      <c r="J5707">
        <f t="shared" ca="1" si="753"/>
        <v>0</v>
      </c>
      <c r="K5707">
        <f t="shared" ca="1" si="753"/>
        <v>0</v>
      </c>
      <c r="L5707">
        <f t="shared" ca="1" si="753"/>
        <v>0</v>
      </c>
      <c r="M5707" t="str">
        <f t="shared" ca="1" si="753"/>
        <v>'360 PE'!</v>
      </c>
      <c r="N5707">
        <f t="shared" ca="1" si="753"/>
        <v>0</v>
      </c>
      <c r="O5707" t="str">
        <f t="shared" ca="1" si="744"/>
        <v>D:y</v>
      </c>
      <c r="P5707" t="str">
        <f t="shared" ca="1" si="745"/>
        <v>D11:Y11</v>
      </c>
    </row>
    <row r="5708" spans="1:16">
      <c r="A5708" t="str">
        <f t="shared" si="746"/>
        <v>13</v>
      </c>
      <c r="B5708" t="str">
        <f t="shared" ca="1" si="747"/>
        <v>PE</v>
      </c>
      <c r="C5708" t="str">
        <f t="shared" si="750"/>
        <v>360-1044PE</v>
      </c>
      <c r="D5708" t="s">
        <v>7484</v>
      </c>
      <c r="E5708">
        <f t="shared" ca="1" si="752"/>
        <v>0</v>
      </c>
      <c r="H5708" t="str">
        <f t="shared" ca="1" si="748"/>
        <v>'360 PE'!</v>
      </c>
      <c r="I5708">
        <f t="shared" ca="1" si="749"/>
        <v>0</v>
      </c>
      <c r="J5708">
        <f t="shared" ca="1" si="753"/>
        <v>0</v>
      </c>
      <c r="K5708">
        <f t="shared" ca="1" si="753"/>
        <v>0</v>
      </c>
      <c r="L5708">
        <f t="shared" ca="1" si="753"/>
        <v>0</v>
      </c>
      <c r="M5708" t="str">
        <f t="shared" ca="1" si="753"/>
        <v>'360 PE'!</v>
      </c>
      <c r="N5708">
        <f t="shared" ca="1" si="753"/>
        <v>0</v>
      </c>
      <c r="O5708" t="str">
        <f t="shared" ca="1" si="744"/>
        <v>D:y</v>
      </c>
      <c r="P5708" t="str">
        <f t="shared" ca="1" si="745"/>
        <v>D11:Y11</v>
      </c>
    </row>
    <row r="5709" spans="1:16">
      <c r="A5709" t="str">
        <f t="shared" si="746"/>
        <v>14</v>
      </c>
      <c r="B5709" t="str">
        <f t="shared" ca="1" si="747"/>
        <v>PE</v>
      </c>
      <c r="C5709" t="str">
        <f t="shared" si="750"/>
        <v>360-1044PE</v>
      </c>
      <c r="D5709" t="s">
        <v>7114</v>
      </c>
      <c r="E5709">
        <f t="shared" ca="1" si="752"/>
        <v>0</v>
      </c>
      <c r="H5709" t="str">
        <f t="shared" ca="1" si="748"/>
        <v>'360 PE'!</v>
      </c>
      <c r="I5709">
        <f t="shared" ca="1" si="749"/>
        <v>0</v>
      </c>
      <c r="J5709">
        <f t="shared" ca="1" si="753"/>
        <v>0</v>
      </c>
      <c r="K5709">
        <f t="shared" ca="1" si="753"/>
        <v>0</v>
      </c>
      <c r="L5709">
        <f t="shared" ca="1" si="753"/>
        <v>0</v>
      </c>
      <c r="M5709" t="str">
        <f t="shared" ca="1" si="753"/>
        <v>'360 PE'!</v>
      </c>
      <c r="N5709">
        <f t="shared" ca="1" si="753"/>
        <v>0</v>
      </c>
      <c r="O5709" t="str">
        <f t="shared" ca="1" si="744"/>
        <v>D:y</v>
      </c>
      <c r="P5709" t="str">
        <f t="shared" ca="1" si="745"/>
        <v>D11:Y11</v>
      </c>
    </row>
    <row r="5710" spans="1:16">
      <c r="A5710" t="str">
        <f t="shared" si="746"/>
        <v>15</v>
      </c>
      <c r="B5710" t="str">
        <f t="shared" ca="1" si="747"/>
        <v>PE</v>
      </c>
      <c r="C5710" t="str">
        <f t="shared" si="750"/>
        <v>360-1044PE</v>
      </c>
      <c r="D5710" t="s">
        <v>7624</v>
      </c>
      <c r="E5710">
        <f t="shared" ca="1" si="752"/>
        <v>0</v>
      </c>
      <c r="H5710" t="str">
        <f t="shared" ca="1" si="748"/>
        <v>'360 PE'!</v>
      </c>
      <c r="I5710">
        <f t="shared" ca="1" si="749"/>
        <v>0</v>
      </c>
      <c r="J5710">
        <f t="shared" ca="1" si="753"/>
        <v>0</v>
      </c>
      <c r="K5710">
        <f t="shared" ca="1" si="753"/>
        <v>0</v>
      </c>
      <c r="L5710">
        <f t="shared" ca="1" si="753"/>
        <v>0</v>
      </c>
      <c r="M5710" t="str">
        <f t="shared" ca="1" si="753"/>
        <v>'360 PE'!</v>
      </c>
      <c r="N5710">
        <f t="shared" ca="1" si="753"/>
        <v>0</v>
      </c>
      <c r="O5710" t="str">
        <f t="shared" ca="1" si="744"/>
        <v>D:y</v>
      </c>
      <c r="P5710" t="str">
        <f t="shared" ca="1" si="745"/>
        <v>D11:Y11</v>
      </c>
    </row>
    <row r="5711" spans="1:16">
      <c r="A5711" t="str">
        <f t="shared" si="746"/>
        <v>01</v>
      </c>
      <c r="B5711" t="str">
        <f t="shared" ca="1" si="747"/>
        <v>PE</v>
      </c>
      <c r="C5711" t="str">
        <f t="shared" si="750"/>
        <v>360-1045PE</v>
      </c>
      <c r="D5711" t="s">
        <v>7116</v>
      </c>
      <c r="E5711">
        <f t="shared" ca="1" si="752"/>
        <v>0</v>
      </c>
      <c r="H5711" t="str">
        <f t="shared" ca="1" si="748"/>
        <v>'360 PE'!</v>
      </c>
      <c r="I5711">
        <f t="shared" ca="1" si="749"/>
        <v>0</v>
      </c>
      <c r="J5711">
        <f t="shared" ca="1" si="753"/>
        <v>0</v>
      </c>
      <c r="K5711">
        <f t="shared" ca="1" si="753"/>
        <v>0</v>
      </c>
      <c r="L5711">
        <f t="shared" ca="1" si="753"/>
        <v>0</v>
      </c>
      <c r="M5711" t="str">
        <f t="shared" ca="1" si="753"/>
        <v>'360 PE'!</v>
      </c>
      <c r="N5711">
        <f t="shared" ca="1" si="753"/>
        <v>0</v>
      </c>
      <c r="O5711" t="str">
        <f t="shared" ca="1" si="744"/>
        <v>D:y</v>
      </c>
      <c r="P5711" t="str">
        <f t="shared" ca="1" si="745"/>
        <v>D11:Y11</v>
      </c>
    </row>
    <row r="5712" spans="1:16">
      <c r="A5712" t="str">
        <f t="shared" si="746"/>
        <v>02</v>
      </c>
      <c r="B5712" t="str">
        <f t="shared" ca="1" si="747"/>
        <v>PE</v>
      </c>
      <c r="C5712" t="str">
        <f t="shared" si="750"/>
        <v>360-1045PE</v>
      </c>
      <c r="D5712" t="s">
        <v>7117</v>
      </c>
      <c r="E5712">
        <f t="shared" ca="1" si="752"/>
        <v>0</v>
      </c>
      <c r="H5712" t="str">
        <f t="shared" ca="1" si="748"/>
        <v>'360 PE'!</v>
      </c>
      <c r="I5712">
        <f t="shared" ca="1" si="749"/>
        <v>0</v>
      </c>
      <c r="J5712">
        <f t="shared" ca="1" si="753"/>
        <v>0</v>
      </c>
      <c r="K5712">
        <f t="shared" ca="1" si="753"/>
        <v>0</v>
      </c>
      <c r="L5712">
        <f t="shared" ca="1" si="753"/>
        <v>0</v>
      </c>
      <c r="M5712" t="str">
        <f t="shared" ca="1" si="753"/>
        <v>'360 PE'!</v>
      </c>
      <c r="N5712">
        <f t="shared" ca="1" si="753"/>
        <v>0</v>
      </c>
      <c r="O5712" t="str">
        <f t="shared" ref="O5712:O5775" ca="1" si="754">VLOOKUP($H5712,$G$8:$I$13,2,FALSE)</f>
        <v>D:y</v>
      </c>
      <c r="P5712" t="str">
        <f t="shared" ref="P5712:P5775" ca="1" si="755">VLOOKUP($H5712,$G$8:$I$13,3,FALSE)</f>
        <v>D11:Y11</v>
      </c>
    </row>
    <row r="5713" spans="1:16">
      <c r="A5713" t="str">
        <f t="shared" si="746"/>
        <v>03</v>
      </c>
      <c r="B5713" t="str">
        <f t="shared" ca="1" si="747"/>
        <v>PE</v>
      </c>
      <c r="C5713" t="str">
        <f t="shared" si="750"/>
        <v>360-1045PE</v>
      </c>
      <c r="D5713" t="s">
        <v>7118</v>
      </c>
      <c r="E5713">
        <f t="shared" ca="1" si="752"/>
        <v>0</v>
      </c>
      <c r="H5713" t="str">
        <f t="shared" ca="1" si="748"/>
        <v>'360 PE'!</v>
      </c>
      <c r="I5713">
        <f t="shared" ca="1" si="749"/>
        <v>0</v>
      </c>
      <c r="J5713">
        <f t="shared" ca="1" si="753"/>
        <v>0</v>
      </c>
      <c r="K5713">
        <f t="shared" ca="1" si="753"/>
        <v>0</v>
      </c>
      <c r="L5713">
        <f t="shared" ca="1" si="753"/>
        <v>0</v>
      </c>
      <c r="M5713" t="str">
        <f t="shared" ca="1" si="753"/>
        <v>'360 PE'!</v>
      </c>
      <c r="N5713">
        <f t="shared" ca="1" si="753"/>
        <v>0</v>
      </c>
      <c r="O5713" t="str">
        <f t="shared" ca="1" si="754"/>
        <v>D:y</v>
      </c>
      <c r="P5713" t="str">
        <f t="shared" ca="1" si="755"/>
        <v>D11:Y11</v>
      </c>
    </row>
    <row r="5714" spans="1:16">
      <c r="A5714" t="str">
        <f t="shared" si="746"/>
        <v>04</v>
      </c>
      <c r="B5714" t="str">
        <f t="shared" ca="1" si="747"/>
        <v>PE</v>
      </c>
      <c r="C5714" t="str">
        <f t="shared" si="750"/>
        <v>360-1045PE</v>
      </c>
      <c r="D5714" t="s">
        <v>7119</v>
      </c>
      <c r="E5714">
        <f t="shared" ca="1" si="752"/>
        <v>0</v>
      </c>
      <c r="H5714" t="str">
        <f t="shared" ca="1" si="748"/>
        <v>'360 PE'!</v>
      </c>
      <c r="I5714">
        <f t="shared" ca="1" si="749"/>
        <v>0</v>
      </c>
      <c r="J5714">
        <f t="shared" ca="1" si="753"/>
        <v>0</v>
      </c>
      <c r="K5714">
        <f t="shared" ca="1" si="753"/>
        <v>0</v>
      </c>
      <c r="L5714">
        <f t="shared" ca="1" si="753"/>
        <v>0</v>
      </c>
      <c r="M5714" t="str">
        <f t="shared" ca="1" si="753"/>
        <v>'360 PE'!</v>
      </c>
      <c r="N5714">
        <f t="shared" ca="1" si="753"/>
        <v>0</v>
      </c>
      <c r="O5714" t="str">
        <f t="shared" ca="1" si="754"/>
        <v>D:y</v>
      </c>
      <c r="P5714" t="str">
        <f t="shared" ca="1" si="755"/>
        <v>D11:Y11</v>
      </c>
    </row>
    <row r="5715" spans="1:16">
      <c r="A5715" t="str">
        <f t="shared" ref="A5715:A5778" si="756">MID(D5715,LEN(C5715)+2,LEN(D5715)-LEN(C5715))</f>
        <v>05</v>
      </c>
      <c r="B5715" t="str">
        <f t="shared" ref="B5715:B5778" ca="1" si="757">VLOOKUP(H5715,$A$1:$K$6,11,FALSE)</f>
        <v>PE</v>
      </c>
      <c r="C5715" t="str">
        <f t="shared" si="750"/>
        <v>360-1045PE</v>
      </c>
      <c r="D5715" t="s">
        <v>7120</v>
      </c>
      <c r="E5715">
        <f t="shared" ca="1" si="752"/>
        <v>0</v>
      </c>
      <c r="H5715" t="str">
        <f t="shared" ref="H5715:H5778" ca="1" si="758">IF(I5715&lt;&gt;0,I5715,IF(J5715&lt;&gt;0,J5715,IF(K5715&lt;&gt;0,K5715,IF(L5715&lt;&gt;0,L5715,IF(M5715&lt;&gt;0,M5715,N5715)))))</f>
        <v>'360 PE'!</v>
      </c>
      <c r="I5715">
        <f t="shared" ref="I5715:I5778" ca="1" si="759">IF(IFERROR(VLOOKUP(C5715,INDIRECT($I$14&amp;"D:D"),1,FALSE),0)&lt;&gt;0,I$14,0)</f>
        <v>0</v>
      </c>
      <c r="J5715">
        <f t="shared" ca="1" si="753"/>
        <v>0</v>
      </c>
      <c r="K5715">
        <f t="shared" ca="1" si="753"/>
        <v>0</v>
      </c>
      <c r="L5715">
        <f t="shared" ca="1" si="753"/>
        <v>0</v>
      </c>
      <c r="M5715" t="str">
        <f t="shared" ca="1" si="753"/>
        <v>'360 PE'!</v>
      </c>
      <c r="N5715">
        <f t="shared" ca="1" si="753"/>
        <v>0</v>
      </c>
      <c r="O5715" t="str">
        <f t="shared" ca="1" si="754"/>
        <v>D:y</v>
      </c>
      <c r="P5715" t="str">
        <f t="shared" ca="1" si="755"/>
        <v>D11:Y11</v>
      </c>
    </row>
    <row r="5716" spans="1:16">
      <c r="A5716" t="str">
        <f t="shared" si="756"/>
        <v>06</v>
      </c>
      <c r="B5716" t="str">
        <f t="shared" ca="1" si="757"/>
        <v>PE</v>
      </c>
      <c r="C5716" t="str">
        <f t="shared" ref="C5716:C5779" si="760">LEFT(D5716,LEN(D5716)-3)</f>
        <v>360-1045PE</v>
      </c>
      <c r="D5716" t="s">
        <v>7121</v>
      </c>
      <c r="E5716">
        <f t="shared" ca="1" si="752"/>
        <v>0</v>
      </c>
      <c r="H5716" t="str">
        <f t="shared" ca="1" si="758"/>
        <v>'360 PE'!</v>
      </c>
      <c r="I5716">
        <f t="shared" ca="1" si="759"/>
        <v>0</v>
      </c>
      <c r="J5716">
        <f t="shared" ca="1" si="753"/>
        <v>0</v>
      </c>
      <c r="K5716">
        <f t="shared" ca="1" si="753"/>
        <v>0</v>
      </c>
      <c r="L5716">
        <f t="shared" ca="1" si="753"/>
        <v>0</v>
      </c>
      <c r="M5716" t="str">
        <f t="shared" ca="1" si="753"/>
        <v>'360 PE'!</v>
      </c>
      <c r="N5716">
        <f t="shared" ca="1" si="753"/>
        <v>0</v>
      </c>
      <c r="O5716" t="str">
        <f t="shared" ca="1" si="754"/>
        <v>D:y</v>
      </c>
      <c r="P5716" t="str">
        <f t="shared" ca="1" si="755"/>
        <v>D11:Y11</v>
      </c>
    </row>
    <row r="5717" spans="1:16">
      <c r="A5717" t="str">
        <f t="shared" si="756"/>
        <v>07</v>
      </c>
      <c r="B5717" t="str">
        <f t="shared" ca="1" si="757"/>
        <v>PE</v>
      </c>
      <c r="C5717" t="str">
        <f t="shared" si="760"/>
        <v>360-1045PE</v>
      </c>
      <c r="D5717" t="s">
        <v>7485</v>
      </c>
      <c r="E5717">
        <f t="shared" ca="1" si="752"/>
        <v>0</v>
      </c>
      <c r="H5717" t="str">
        <f t="shared" ca="1" si="758"/>
        <v>'360 PE'!</v>
      </c>
      <c r="I5717">
        <f t="shared" ca="1" si="759"/>
        <v>0</v>
      </c>
      <c r="J5717">
        <f t="shared" ca="1" si="753"/>
        <v>0</v>
      </c>
      <c r="K5717">
        <f t="shared" ca="1" si="753"/>
        <v>0</v>
      </c>
      <c r="L5717">
        <f t="shared" ca="1" si="753"/>
        <v>0</v>
      </c>
      <c r="M5717" t="str">
        <f t="shared" ca="1" si="753"/>
        <v>'360 PE'!</v>
      </c>
      <c r="N5717">
        <f t="shared" ca="1" si="753"/>
        <v>0</v>
      </c>
      <c r="O5717" t="str">
        <f t="shared" ca="1" si="754"/>
        <v>D:y</v>
      </c>
      <c r="P5717" t="str">
        <f t="shared" ca="1" si="755"/>
        <v>D11:Y11</v>
      </c>
    </row>
    <row r="5718" spans="1:16">
      <c r="A5718" t="str">
        <f t="shared" si="756"/>
        <v>08</v>
      </c>
      <c r="B5718" t="str">
        <f t="shared" ca="1" si="757"/>
        <v>PE</v>
      </c>
      <c r="C5718" t="str">
        <f t="shared" si="760"/>
        <v>360-1045PE</v>
      </c>
      <c r="D5718" t="s">
        <v>7486</v>
      </c>
      <c r="E5718">
        <f t="shared" ca="1" si="752"/>
        <v>0</v>
      </c>
      <c r="H5718" t="str">
        <f t="shared" ca="1" si="758"/>
        <v>'360 PE'!</v>
      </c>
      <c r="I5718">
        <f t="shared" ca="1" si="759"/>
        <v>0</v>
      </c>
      <c r="J5718">
        <f t="shared" ca="1" si="753"/>
        <v>0</v>
      </c>
      <c r="K5718">
        <f t="shared" ca="1" si="753"/>
        <v>0</v>
      </c>
      <c r="L5718">
        <f t="shared" ca="1" si="753"/>
        <v>0</v>
      </c>
      <c r="M5718" t="str">
        <f t="shared" ca="1" si="753"/>
        <v>'360 PE'!</v>
      </c>
      <c r="N5718">
        <f t="shared" ca="1" si="753"/>
        <v>0</v>
      </c>
      <c r="O5718" t="str">
        <f t="shared" ca="1" si="754"/>
        <v>D:y</v>
      </c>
      <c r="P5718" t="str">
        <f t="shared" ca="1" si="755"/>
        <v>D11:Y11</v>
      </c>
    </row>
    <row r="5719" spans="1:16">
      <c r="A5719" t="str">
        <f t="shared" si="756"/>
        <v>09</v>
      </c>
      <c r="B5719" t="str">
        <f t="shared" ca="1" si="757"/>
        <v>PE</v>
      </c>
      <c r="C5719" t="str">
        <f t="shared" si="760"/>
        <v>360-1045PE</v>
      </c>
      <c r="D5719" t="s">
        <v>7122</v>
      </c>
      <c r="E5719">
        <f t="shared" ca="1" si="752"/>
        <v>0</v>
      </c>
      <c r="H5719" t="str">
        <f t="shared" ca="1" si="758"/>
        <v>'360 PE'!</v>
      </c>
      <c r="I5719">
        <f t="shared" ca="1" si="759"/>
        <v>0</v>
      </c>
      <c r="J5719">
        <f t="shared" ca="1" si="753"/>
        <v>0</v>
      </c>
      <c r="K5719">
        <f t="shared" ca="1" si="753"/>
        <v>0</v>
      </c>
      <c r="L5719">
        <f t="shared" ca="1" si="753"/>
        <v>0</v>
      </c>
      <c r="M5719" t="str">
        <f t="shared" ca="1" si="753"/>
        <v>'360 PE'!</v>
      </c>
      <c r="N5719">
        <f t="shared" ca="1" si="753"/>
        <v>0</v>
      </c>
      <c r="O5719" t="str">
        <f t="shared" ca="1" si="754"/>
        <v>D:y</v>
      </c>
      <c r="P5719" t="str">
        <f t="shared" ca="1" si="755"/>
        <v>D11:Y11</v>
      </c>
    </row>
    <row r="5720" spans="1:16">
      <c r="A5720" t="str">
        <f t="shared" si="756"/>
        <v>10</v>
      </c>
      <c r="B5720" t="str">
        <f t="shared" ca="1" si="757"/>
        <v>PE</v>
      </c>
      <c r="C5720" t="str">
        <f t="shared" si="760"/>
        <v>360-1045PE</v>
      </c>
      <c r="D5720" t="s">
        <v>7487</v>
      </c>
      <c r="E5720">
        <f t="shared" ca="1" si="752"/>
        <v>0</v>
      </c>
      <c r="H5720" t="str">
        <f t="shared" ca="1" si="758"/>
        <v>'360 PE'!</v>
      </c>
      <c r="I5720">
        <f t="shared" ca="1" si="759"/>
        <v>0</v>
      </c>
      <c r="J5720">
        <f t="shared" ca="1" si="753"/>
        <v>0</v>
      </c>
      <c r="K5720">
        <f t="shared" ca="1" si="753"/>
        <v>0</v>
      </c>
      <c r="L5720">
        <f t="shared" ca="1" si="753"/>
        <v>0</v>
      </c>
      <c r="M5720" t="str">
        <f t="shared" ca="1" si="753"/>
        <v>'360 PE'!</v>
      </c>
      <c r="N5720">
        <f t="shared" ca="1" si="753"/>
        <v>0</v>
      </c>
      <c r="O5720" t="str">
        <f t="shared" ca="1" si="754"/>
        <v>D:y</v>
      </c>
      <c r="P5720" t="str">
        <f t="shared" ca="1" si="755"/>
        <v>D11:Y11</v>
      </c>
    </row>
    <row r="5721" spans="1:16">
      <c r="A5721" t="str">
        <f t="shared" si="756"/>
        <v>11</v>
      </c>
      <c r="B5721" t="str">
        <f t="shared" ca="1" si="757"/>
        <v>PE</v>
      </c>
      <c r="C5721" t="str">
        <f t="shared" si="760"/>
        <v>360-1045PE</v>
      </c>
      <c r="D5721" t="s">
        <v>7123</v>
      </c>
      <c r="E5721">
        <f t="shared" ca="1" si="752"/>
        <v>0</v>
      </c>
      <c r="H5721" t="str">
        <f t="shared" ca="1" si="758"/>
        <v>'360 PE'!</v>
      </c>
      <c r="I5721">
        <f t="shared" ca="1" si="759"/>
        <v>0</v>
      </c>
      <c r="J5721">
        <f t="shared" ca="1" si="753"/>
        <v>0</v>
      </c>
      <c r="K5721">
        <f t="shared" ca="1" si="753"/>
        <v>0</v>
      </c>
      <c r="L5721">
        <f t="shared" ca="1" si="753"/>
        <v>0</v>
      </c>
      <c r="M5721" t="str">
        <f t="shared" ca="1" si="753"/>
        <v>'360 PE'!</v>
      </c>
      <c r="N5721">
        <f t="shared" ca="1" si="753"/>
        <v>0</v>
      </c>
      <c r="O5721" t="str">
        <f t="shared" ca="1" si="754"/>
        <v>D:y</v>
      </c>
      <c r="P5721" t="str">
        <f t="shared" ca="1" si="755"/>
        <v>D11:Y11</v>
      </c>
    </row>
    <row r="5722" spans="1:16">
      <c r="A5722" t="str">
        <f t="shared" si="756"/>
        <v>12</v>
      </c>
      <c r="B5722" t="str">
        <f t="shared" ca="1" si="757"/>
        <v>PE</v>
      </c>
      <c r="C5722" t="str">
        <f t="shared" si="760"/>
        <v>360-1045PE</v>
      </c>
      <c r="D5722" t="s">
        <v>7124</v>
      </c>
      <c r="E5722">
        <f t="shared" ca="1" si="752"/>
        <v>0</v>
      </c>
      <c r="H5722" t="str">
        <f t="shared" ca="1" si="758"/>
        <v>'360 PE'!</v>
      </c>
      <c r="I5722">
        <f t="shared" ca="1" si="759"/>
        <v>0</v>
      </c>
      <c r="J5722">
        <f t="shared" ca="1" si="753"/>
        <v>0</v>
      </c>
      <c r="K5722">
        <f t="shared" ca="1" si="753"/>
        <v>0</v>
      </c>
      <c r="L5722">
        <f t="shared" ca="1" si="753"/>
        <v>0</v>
      </c>
      <c r="M5722" t="str">
        <f t="shared" ca="1" si="753"/>
        <v>'360 PE'!</v>
      </c>
      <c r="N5722">
        <f t="shared" ca="1" si="753"/>
        <v>0</v>
      </c>
      <c r="O5722" t="str">
        <f t="shared" ca="1" si="754"/>
        <v>D:y</v>
      </c>
      <c r="P5722" t="str">
        <f t="shared" ca="1" si="755"/>
        <v>D11:Y11</v>
      </c>
    </row>
    <row r="5723" spans="1:16">
      <c r="A5723" t="str">
        <f t="shared" si="756"/>
        <v>13</v>
      </c>
      <c r="B5723" t="str">
        <f t="shared" ca="1" si="757"/>
        <v>PE</v>
      </c>
      <c r="C5723" t="str">
        <f t="shared" si="760"/>
        <v>360-1045PE</v>
      </c>
      <c r="D5723" t="s">
        <v>7488</v>
      </c>
      <c r="E5723">
        <f t="shared" ca="1" si="752"/>
        <v>0</v>
      </c>
      <c r="H5723" t="str">
        <f t="shared" ca="1" si="758"/>
        <v>'360 PE'!</v>
      </c>
      <c r="I5723">
        <f t="shared" ca="1" si="759"/>
        <v>0</v>
      </c>
      <c r="J5723">
        <f t="shared" ca="1" si="753"/>
        <v>0</v>
      </c>
      <c r="K5723">
        <f t="shared" ca="1" si="753"/>
        <v>0</v>
      </c>
      <c r="L5723">
        <f t="shared" ca="1" si="753"/>
        <v>0</v>
      </c>
      <c r="M5723" t="str">
        <f t="shared" ca="1" si="753"/>
        <v>'360 PE'!</v>
      </c>
      <c r="N5723">
        <f t="shared" ca="1" si="753"/>
        <v>0</v>
      </c>
      <c r="O5723" t="str">
        <f t="shared" ca="1" si="754"/>
        <v>D:y</v>
      </c>
      <c r="P5723" t="str">
        <f t="shared" ca="1" si="755"/>
        <v>D11:Y11</v>
      </c>
    </row>
    <row r="5724" spans="1:16">
      <c r="A5724" t="str">
        <f t="shared" si="756"/>
        <v>14</v>
      </c>
      <c r="B5724" t="str">
        <f t="shared" ca="1" si="757"/>
        <v>PE</v>
      </c>
      <c r="C5724" t="str">
        <f t="shared" si="760"/>
        <v>360-1045PE</v>
      </c>
      <c r="D5724" t="s">
        <v>7125</v>
      </c>
      <c r="E5724">
        <f t="shared" ca="1" si="752"/>
        <v>0</v>
      </c>
      <c r="H5724" t="str">
        <f t="shared" ca="1" si="758"/>
        <v>'360 PE'!</v>
      </c>
      <c r="I5724">
        <f t="shared" ca="1" si="759"/>
        <v>0</v>
      </c>
      <c r="J5724">
        <f t="shared" ca="1" si="753"/>
        <v>0</v>
      </c>
      <c r="K5724">
        <f t="shared" ca="1" si="753"/>
        <v>0</v>
      </c>
      <c r="L5724">
        <f t="shared" ca="1" si="753"/>
        <v>0</v>
      </c>
      <c r="M5724" t="str">
        <f t="shared" ca="1" si="753"/>
        <v>'360 PE'!</v>
      </c>
      <c r="N5724">
        <f t="shared" ca="1" si="753"/>
        <v>0</v>
      </c>
      <c r="O5724" t="str">
        <f t="shared" ca="1" si="754"/>
        <v>D:y</v>
      </c>
      <c r="P5724" t="str">
        <f t="shared" ca="1" si="755"/>
        <v>D11:Y11</v>
      </c>
    </row>
    <row r="5725" spans="1:16">
      <c r="A5725" t="str">
        <f t="shared" si="756"/>
        <v>15</v>
      </c>
      <c r="B5725" t="str">
        <f t="shared" ca="1" si="757"/>
        <v>PE</v>
      </c>
      <c r="C5725" t="str">
        <f t="shared" si="760"/>
        <v>360-1045PE</v>
      </c>
      <c r="D5725" t="s">
        <v>7625</v>
      </c>
      <c r="E5725">
        <f t="shared" ca="1" si="752"/>
        <v>0</v>
      </c>
      <c r="H5725" t="str">
        <f t="shared" ca="1" si="758"/>
        <v>'360 PE'!</v>
      </c>
      <c r="I5725">
        <f t="shared" ca="1" si="759"/>
        <v>0</v>
      </c>
      <c r="J5725">
        <f t="shared" ca="1" si="753"/>
        <v>0</v>
      </c>
      <c r="K5725">
        <f t="shared" ca="1" si="753"/>
        <v>0</v>
      </c>
      <c r="L5725">
        <f t="shared" ca="1" si="753"/>
        <v>0</v>
      </c>
      <c r="M5725" t="str">
        <f t="shared" ca="1" si="753"/>
        <v>'360 PE'!</v>
      </c>
      <c r="N5725">
        <f t="shared" ca="1" si="753"/>
        <v>0</v>
      </c>
      <c r="O5725" t="str">
        <f t="shared" ca="1" si="754"/>
        <v>D:y</v>
      </c>
      <c r="P5725" t="str">
        <f t="shared" ca="1" si="755"/>
        <v>D11:Y11</v>
      </c>
    </row>
    <row r="5726" spans="1:16">
      <c r="A5726" t="str">
        <f t="shared" si="756"/>
        <v>01</v>
      </c>
      <c r="B5726" t="str">
        <f t="shared" ca="1" si="757"/>
        <v>PE</v>
      </c>
      <c r="C5726" t="str">
        <f t="shared" si="760"/>
        <v>360-1046PE</v>
      </c>
      <c r="D5726" t="s">
        <v>7126</v>
      </c>
      <c r="E5726">
        <f t="shared" ca="1" si="752"/>
        <v>0</v>
      </c>
      <c r="H5726" t="str">
        <f t="shared" ca="1" si="758"/>
        <v>'360 PE'!</v>
      </c>
      <c r="I5726">
        <f t="shared" ca="1" si="759"/>
        <v>0</v>
      </c>
      <c r="J5726">
        <f t="shared" ca="1" si="753"/>
        <v>0</v>
      </c>
      <c r="K5726">
        <f t="shared" ca="1" si="753"/>
        <v>0</v>
      </c>
      <c r="L5726">
        <f t="shared" ca="1" si="753"/>
        <v>0</v>
      </c>
      <c r="M5726" t="str">
        <f t="shared" ca="1" si="753"/>
        <v>'360 PE'!</v>
      </c>
      <c r="N5726">
        <f t="shared" ca="1" si="753"/>
        <v>0</v>
      </c>
      <c r="O5726" t="str">
        <f t="shared" ca="1" si="754"/>
        <v>D:y</v>
      </c>
      <c r="P5726" t="str">
        <f t="shared" ca="1" si="755"/>
        <v>D11:Y11</v>
      </c>
    </row>
    <row r="5727" spans="1:16">
      <c r="A5727" t="str">
        <f t="shared" si="756"/>
        <v>02</v>
      </c>
      <c r="B5727" t="str">
        <f t="shared" ca="1" si="757"/>
        <v>PE</v>
      </c>
      <c r="C5727" t="str">
        <f t="shared" si="760"/>
        <v>360-1046PE</v>
      </c>
      <c r="D5727" t="s">
        <v>7127</v>
      </c>
      <c r="E5727">
        <f t="shared" ca="1" si="752"/>
        <v>0</v>
      </c>
      <c r="H5727" t="str">
        <f t="shared" ca="1" si="758"/>
        <v>'360 PE'!</v>
      </c>
      <c r="I5727">
        <f t="shared" ca="1" si="759"/>
        <v>0</v>
      </c>
      <c r="J5727">
        <f t="shared" ca="1" si="753"/>
        <v>0</v>
      </c>
      <c r="K5727">
        <f t="shared" ca="1" si="753"/>
        <v>0</v>
      </c>
      <c r="L5727">
        <f t="shared" ca="1" si="753"/>
        <v>0</v>
      </c>
      <c r="M5727" t="str">
        <f t="shared" ca="1" si="753"/>
        <v>'360 PE'!</v>
      </c>
      <c r="N5727">
        <f t="shared" ca="1" si="753"/>
        <v>0</v>
      </c>
      <c r="O5727" t="str">
        <f t="shared" ca="1" si="754"/>
        <v>D:y</v>
      </c>
      <c r="P5727" t="str">
        <f t="shared" ca="1" si="755"/>
        <v>D11:Y11</v>
      </c>
    </row>
    <row r="5728" spans="1:16">
      <c r="A5728" t="str">
        <f t="shared" si="756"/>
        <v>03</v>
      </c>
      <c r="B5728" t="str">
        <f t="shared" ca="1" si="757"/>
        <v>PE</v>
      </c>
      <c r="C5728" t="str">
        <f t="shared" si="760"/>
        <v>360-1046PE</v>
      </c>
      <c r="D5728" t="s">
        <v>7128</v>
      </c>
      <c r="E5728">
        <f t="shared" ca="1" si="752"/>
        <v>0</v>
      </c>
      <c r="H5728" t="str">
        <f t="shared" ca="1" si="758"/>
        <v>'360 PE'!</v>
      </c>
      <c r="I5728">
        <f t="shared" ca="1" si="759"/>
        <v>0</v>
      </c>
      <c r="J5728">
        <f t="shared" ca="1" si="753"/>
        <v>0</v>
      </c>
      <c r="K5728">
        <f t="shared" ca="1" si="753"/>
        <v>0</v>
      </c>
      <c r="L5728">
        <f t="shared" ca="1" si="753"/>
        <v>0</v>
      </c>
      <c r="M5728" t="str">
        <f t="shared" ca="1" si="753"/>
        <v>'360 PE'!</v>
      </c>
      <c r="N5728">
        <f t="shared" ca="1" si="753"/>
        <v>0</v>
      </c>
      <c r="O5728" t="str">
        <f t="shared" ca="1" si="754"/>
        <v>D:y</v>
      </c>
      <c r="P5728" t="str">
        <f t="shared" ca="1" si="755"/>
        <v>D11:Y11</v>
      </c>
    </row>
    <row r="5729" spans="1:16">
      <c r="A5729" t="str">
        <f t="shared" si="756"/>
        <v>04</v>
      </c>
      <c r="B5729" t="str">
        <f t="shared" ca="1" si="757"/>
        <v>PE</v>
      </c>
      <c r="C5729" t="str">
        <f t="shared" si="760"/>
        <v>360-1046PE</v>
      </c>
      <c r="D5729" t="s">
        <v>7129</v>
      </c>
      <c r="E5729">
        <f t="shared" ca="1" si="752"/>
        <v>0</v>
      </c>
      <c r="H5729" t="str">
        <f t="shared" ca="1" si="758"/>
        <v>'360 PE'!</v>
      </c>
      <c r="I5729">
        <f t="shared" ca="1" si="759"/>
        <v>0</v>
      </c>
      <c r="J5729">
        <f t="shared" ca="1" si="753"/>
        <v>0</v>
      </c>
      <c r="K5729">
        <f t="shared" ca="1" si="753"/>
        <v>0</v>
      </c>
      <c r="L5729">
        <f t="shared" ca="1" si="753"/>
        <v>0</v>
      </c>
      <c r="M5729" t="str">
        <f t="shared" ca="1" si="753"/>
        <v>'360 PE'!</v>
      </c>
      <c r="N5729">
        <f t="shared" ca="1" si="753"/>
        <v>0</v>
      </c>
      <c r="O5729" t="str">
        <f t="shared" ca="1" si="754"/>
        <v>D:y</v>
      </c>
      <c r="P5729" t="str">
        <f t="shared" ca="1" si="755"/>
        <v>D11:Y11</v>
      </c>
    </row>
    <row r="5730" spans="1:16">
      <c r="A5730" t="str">
        <f t="shared" si="756"/>
        <v>05</v>
      </c>
      <c r="B5730" t="str">
        <f t="shared" ca="1" si="757"/>
        <v>PE</v>
      </c>
      <c r="C5730" t="str">
        <f t="shared" si="760"/>
        <v>360-1046PE</v>
      </c>
      <c r="D5730" t="s">
        <v>7130</v>
      </c>
      <c r="E5730">
        <f t="shared" ca="1" si="752"/>
        <v>0</v>
      </c>
      <c r="H5730" t="str">
        <f t="shared" ca="1" si="758"/>
        <v>'360 PE'!</v>
      </c>
      <c r="I5730">
        <f t="shared" ca="1" si="759"/>
        <v>0</v>
      </c>
      <c r="J5730">
        <f t="shared" ca="1" si="753"/>
        <v>0</v>
      </c>
      <c r="K5730">
        <f t="shared" ca="1" si="753"/>
        <v>0</v>
      </c>
      <c r="L5730">
        <f t="shared" ca="1" si="753"/>
        <v>0</v>
      </c>
      <c r="M5730" t="str">
        <f t="shared" ca="1" si="753"/>
        <v>'360 PE'!</v>
      </c>
      <c r="N5730">
        <f t="shared" ca="1" si="753"/>
        <v>0</v>
      </c>
      <c r="O5730" t="str">
        <f t="shared" ca="1" si="754"/>
        <v>D:y</v>
      </c>
      <c r="P5730" t="str">
        <f t="shared" ca="1" si="755"/>
        <v>D11:Y11</v>
      </c>
    </row>
    <row r="5731" spans="1:16">
      <c r="A5731" t="str">
        <f t="shared" si="756"/>
        <v>06</v>
      </c>
      <c r="B5731" t="str">
        <f t="shared" ca="1" si="757"/>
        <v>PE</v>
      </c>
      <c r="C5731" t="str">
        <f t="shared" si="760"/>
        <v>360-1046PE</v>
      </c>
      <c r="D5731" t="s">
        <v>7131</v>
      </c>
      <c r="E5731">
        <f t="shared" ca="1" si="752"/>
        <v>0</v>
      </c>
      <c r="H5731" t="str">
        <f t="shared" ca="1" si="758"/>
        <v>'360 PE'!</v>
      </c>
      <c r="I5731">
        <f t="shared" ca="1" si="759"/>
        <v>0</v>
      </c>
      <c r="J5731">
        <f t="shared" ca="1" si="753"/>
        <v>0</v>
      </c>
      <c r="K5731">
        <f t="shared" ca="1" si="753"/>
        <v>0</v>
      </c>
      <c r="L5731">
        <f t="shared" ca="1" si="753"/>
        <v>0</v>
      </c>
      <c r="M5731" t="str">
        <f t="shared" ca="1" si="753"/>
        <v>'360 PE'!</v>
      </c>
      <c r="N5731">
        <f t="shared" ca="1" si="753"/>
        <v>0</v>
      </c>
      <c r="O5731" t="str">
        <f t="shared" ca="1" si="754"/>
        <v>D:y</v>
      </c>
      <c r="P5731" t="str">
        <f t="shared" ca="1" si="755"/>
        <v>D11:Y11</v>
      </c>
    </row>
    <row r="5732" spans="1:16">
      <c r="A5732" t="str">
        <f t="shared" si="756"/>
        <v>07</v>
      </c>
      <c r="B5732" t="str">
        <f t="shared" ca="1" si="757"/>
        <v>PE</v>
      </c>
      <c r="C5732" t="str">
        <f t="shared" si="760"/>
        <v>360-1046PE</v>
      </c>
      <c r="D5732" t="s">
        <v>7489</v>
      </c>
      <c r="E5732">
        <f t="shared" ca="1" si="752"/>
        <v>0</v>
      </c>
      <c r="H5732" t="str">
        <f t="shared" ca="1" si="758"/>
        <v>'360 PE'!</v>
      </c>
      <c r="I5732">
        <f t="shared" ca="1" si="759"/>
        <v>0</v>
      </c>
      <c r="J5732">
        <f t="shared" ca="1" si="753"/>
        <v>0</v>
      </c>
      <c r="K5732">
        <f t="shared" ca="1" si="753"/>
        <v>0</v>
      </c>
      <c r="L5732">
        <f t="shared" ca="1" si="753"/>
        <v>0</v>
      </c>
      <c r="M5732" t="str">
        <f t="shared" ca="1" si="753"/>
        <v>'360 PE'!</v>
      </c>
      <c r="N5732">
        <f t="shared" ca="1" si="753"/>
        <v>0</v>
      </c>
      <c r="O5732" t="str">
        <f t="shared" ca="1" si="754"/>
        <v>D:y</v>
      </c>
      <c r="P5732" t="str">
        <f t="shared" ca="1" si="755"/>
        <v>D11:Y11</v>
      </c>
    </row>
    <row r="5733" spans="1:16">
      <c r="A5733" t="str">
        <f t="shared" si="756"/>
        <v>08</v>
      </c>
      <c r="B5733" t="str">
        <f t="shared" ca="1" si="757"/>
        <v>PE</v>
      </c>
      <c r="C5733" t="str">
        <f t="shared" si="760"/>
        <v>360-1046PE</v>
      </c>
      <c r="D5733" t="s">
        <v>7490</v>
      </c>
      <c r="E5733">
        <f t="shared" ca="1" si="752"/>
        <v>0</v>
      </c>
      <c r="H5733" t="str">
        <f t="shared" ca="1" si="758"/>
        <v>'360 PE'!</v>
      </c>
      <c r="I5733">
        <f t="shared" ca="1" si="759"/>
        <v>0</v>
      </c>
      <c r="J5733">
        <f t="shared" ca="1" si="753"/>
        <v>0</v>
      </c>
      <c r="K5733">
        <f t="shared" ca="1" si="753"/>
        <v>0</v>
      </c>
      <c r="L5733">
        <f t="shared" ca="1" si="753"/>
        <v>0</v>
      </c>
      <c r="M5733" t="str">
        <f t="shared" ca="1" si="753"/>
        <v>'360 PE'!</v>
      </c>
      <c r="N5733">
        <f t="shared" ca="1" si="753"/>
        <v>0</v>
      </c>
      <c r="O5733" t="str">
        <f t="shared" ca="1" si="754"/>
        <v>D:y</v>
      </c>
      <c r="P5733" t="str">
        <f t="shared" ca="1" si="755"/>
        <v>D11:Y11</v>
      </c>
    </row>
    <row r="5734" spans="1:16">
      <c r="A5734" t="str">
        <f t="shared" si="756"/>
        <v>09</v>
      </c>
      <c r="B5734" t="str">
        <f t="shared" ca="1" si="757"/>
        <v>PE</v>
      </c>
      <c r="C5734" t="str">
        <f t="shared" si="760"/>
        <v>360-1046PE</v>
      </c>
      <c r="D5734" t="s">
        <v>7132</v>
      </c>
      <c r="E5734">
        <f t="shared" ca="1" si="752"/>
        <v>0</v>
      </c>
      <c r="H5734" t="str">
        <f t="shared" ca="1" si="758"/>
        <v>'360 PE'!</v>
      </c>
      <c r="I5734">
        <f t="shared" ca="1" si="759"/>
        <v>0</v>
      </c>
      <c r="J5734">
        <f t="shared" ca="1" si="753"/>
        <v>0</v>
      </c>
      <c r="K5734">
        <f t="shared" ca="1" si="753"/>
        <v>0</v>
      </c>
      <c r="L5734">
        <f t="shared" ca="1" si="753"/>
        <v>0</v>
      </c>
      <c r="M5734" t="str">
        <f t="shared" ca="1" si="753"/>
        <v>'360 PE'!</v>
      </c>
      <c r="N5734">
        <f t="shared" ca="1" si="753"/>
        <v>0</v>
      </c>
      <c r="O5734" t="str">
        <f t="shared" ca="1" si="754"/>
        <v>D:y</v>
      </c>
      <c r="P5734" t="str">
        <f t="shared" ca="1" si="755"/>
        <v>D11:Y11</v>
      </c>
    </row>
    <row r="5735" spans="1:16">
      <c r="A5735" t="str">
        <f t="shared" si="756"/>
        <v>10</v>
      </c>
      <c r="B5735" t="str">
        <f t="shared" ca="1" si="757"/>
        <v>PE</v>
      </c>
      <c r="C5735" t="str">
        <f t="shared" si="760"/>
        <v>360-1046PE</v>
      </c>
      <c r="D5735" t="s">
        <v>7491</v>
      </c>
      <c r="E5735">
        <f t="shared" ca="1" si="752"/>
        <v>0</v>
      </c>
      <c r="H5735" t="str">
        <f t="shared" ca="1" si="758"/>
        <v>'360 PE'!</v>
      </c>
      <c r="I5735">
        <f t="shared" ca="1" si="759"/>
        <v>0</v>
      </c>
      <c r="J5735">
        <f t="shared" ca="1" si="753"/>
        <v>0</v>
      </c>
      <c r="K5735">
        <f t="shared" ca="1" si="753"/>
        <v>0</v>
      </c>
      <c r="L5735">
        <f t="shared" ca="1" si="753"/>
        <v>0</v>
      </c>
      <c r="M5735" t="str">
        <f t="shared" ca="1" si="753"/>
        <v>'360 PE'!</v>
      </c>
      <c r="N5735">
        <f t="shared" ca="1" si="753"/>
        <v>0</v>
      </c>
      <c r="O5735" t="str">
        <f t="shared" ca="1" si="754"/>
        <v>D:y</v>
      </c>
      <c r="P5735" t="str">
        <f t="shared" ca="1" si="755"/>
        <v>D11:Y11</v>
      </c>
    </row>
    <row r="5736" spans="1:16">
      <c r="A5736" t="str">
        <f t="shared" si="756"/>
        <v>11</v>
      </c>
      <c r="B5736" t="str">
        <f t="shared" ca="1" si="757"/>
        <v>PE</v>
      </c>
      <c r="C5736" t="str">
        <f t="shared" si="760"/>
        <v>360-1046PE</v>
      </c>
      <c r="D5736" t="s">
        <v>7133</v>
      </c>
      <c r="E5736">
        <f t="shared" ca="1" si="752"/>
        <v>0</v>
      </c>
      <c r="H5736" t="str">
        <f t="shared" ca="1" si="758"/>
        <v>'360 PE'!</v>
      </c>
      <c r="I5736">
        <f t="shared" ca="1" si="759"/>
        <v>0</v>
      </c>
      <c r="J5736">
        <f t="shared" ca="1" si="753"/>
        <v>0</v>
      </c>
      <c r="K5736">
        <f t="shared" ca="1" si="753"/>
        <v>0</v>
      </c>
      <c r="L5736">
        <f t="shared" ca="1" si="753"/>
        <v>0</v>
      </c>
      <c r="M5736" t="str">
        <f t="shared" ca="1" si="753"/>
        <v>'360 PE'!</v>
      </c>
      <c r="N5736">
        <f t="shared" ca="1" si="753"/>
        <v>0</v>
      </c>
      <c r="O5736" t="str">
        <f t="shared" ca="1" si="754"/>
        <v>D:y</v>
      </c>
      <c r="P5736" t="str">
        <f t="shared" ca="1" si="755"/>
        <v>D11:Y11</v>
      </c>
    </row>
    <row r="5737" spans="1:16">
      <c r="A5737" t="str">
        <f t="shared" si="756"/>
        <v>12</v>
      </c>
      <c r="B5737" t="str">
        <f t="shared" ca="1" si="757"/>
        <v>PE</v>
      </c>
      <c r="C5737" t="str">
        <f>LEFT(D5737,LEN(D5737)-3)</f>
        <v>360-1046PE</v>
      </c>
      <c r="D5737" t="s">
        <v>7134</v>
      </c>
      <c r="E5737">
        <f t="shared" ca="1" si="752"/>
        <v>0</v>
      </c>
      <c r="H5737" t="str">
        <f t="shared" ca="1" si="758"/>
        <v>'360 PE'!</v>
      </c>
      <c r="I5737">
        <f t="shared" ca="1" si="759"/>
        <v>0</v>
      </c>
      <c r="J5737">
        <f t="shared" ca="1" si="753"/>
        <v>0</v>
      </c>
      <c r="K5737">
        <f t="shared" ca="1" si="753"/>
        <v>0</v>
      </c>
      <c r="L5737">
        <f t="shared" ca="1" si="753"/>
        <v>0</v>
      </c>
      <c r="M5737" t="str">
        <f t="shared" ca="1" si="753"/>
        <v>'360 PE'!</v>
      </c>
      <c r="N5737">
        <f t="shared" ca="1" si="753"/>
        <v>0</v>
      </c>
      <c r="O5737" t="str">
        <f t="shared" ca="1" si="754"/>
        <v>D:y</v>
      </c>
      <c r="P5737" t="str">
        <f t="shared" ca="1" si="755"/>
        <v>D11:Y11</v>
      </c>
    </row>
    <row r="5738" spans="1:16">
      <c r="A5738" t="str">
        <f t="shared" si="756"/>
        <v>13</v>
      </c>
      <c r="B5738" t="str">
        <f t="shared" ca="1" si="757"/>
        <v>PE</v>
      </c>
      <c r="C5738" t="str">
        <f t="shared" si="760"/>
        <v>360-1046PE</v>
      </c>
      <c r="D5738" t="s">
        <v>7492</v>
      </c>
      <c r="E5738">
        <f t="shared" ca="1" si="752"/>
        <v>0</v>
      </c>
      <c r="H5738" t="str">
        <f t="shared" ca="1" si="758"/>
        <v>'360 PE'!</v>
      </c>
      <c r="I5738">
        <f t="shared" ca="1" si="759"/>
        <v>0</v>
      </c>
      <c r="J5738">
        <f t="shared" ca="1" si="753"/>
        <v>0</v>
      </c>
      <c r="K5738">
        <f t="shared" ca="1" si="753"/>
        <v>0</v>
      </c>
      <c r="L5738">
        <f t="shared" ca="1" si="753"/>
        <v>0</v>
      </c>
      <c r="M5738" t="str">
        <f t="shared" ca="1" si="753"/>
        <v>'360 PE'!</v>
      </c>
      <c r="N5738">
        <f t="shared" ca="1" si="753"/>
        <v>0</v>
      </c>
      <c r="O5738" t="str">
        <f t="shared" ca="1" si="754"/>
        <v>D:y</v>
      </c>
      <c r="P5738" t="str">
        <f t="shared" ca="1" si="755"/>
        <v>D11:Y11</v>
      </c>
    </row>
    <row r="5739" spans="1:16">
      <c r="A5739" t="str">
        <f t="shared" si="756"/>
        <v>14</v>
      </c>
      <c r="B5739" t="str">
        <f t="shared" ca="1" si="757"/>
        <v>PE</v>
      </c>
      <c r="C5739" t="str">
        <f t="shared" si="760"/>
        <v>360-1046PE</v>
      </c>
      <c r="D5739" t="s">
        <v>7135</v>
      </c>
      <c r="E5739">
        <f t="shared" ca="1" si="752"/>
        <v>0</v>
      </c>
      <c r="H5739" t="str">
        <f t="shared" ca="1" si="758"/>
        <v>'360 PE'!</v>
      </c>
      <c r="I5739">
        <f t="shared" ca="1" si="759"/>
        <v>0</v>
      </c>
      <c r="J5739">
        <f t="shared" ca="1" si="753"/>
        <v>0</v>
      </c>
      <c r="K5739">
        <f t="shared" ca="1" si="753"/>
        <v>0</v>
      </c>
      <c r="L5739">
        <f t="shared" ca="1" si="753"/>
        <v>0</v>
      </c>
      <c r="M5739" t="str">
        <f t="shared" ca="1" si="753"/>
        <v>'360 PE'!</v>
      </c>
      <c r="N5739">
        <f t="shared" ca="1" si="753"/>
        <v>0</v>
      </c>
      <c r="O5739" t="str">
        <f t="shared" ca="1" si="754"/>
        <v>D:y</v>
      </c>
      <c r="P5739" t="str">
        <f t="shared" ca="1" si="755"/>
        <v>D11:Y11</v>
      </c>
    </row>
    <row r="5740" spans="1:16">
      <c r="A5740" t="str">
        <f t="shared" si="756"/>
        <v>15</v>
      </c>
      <c r="B5740" t="str">
        <f t="shared" ca="1" si="757"/>
        <v>PE</v>
      </c>
      <c r="C5740" t="str">
        <f t="shared" si="760"/>
        <v>360-1046PE</v>
      </c>
      <c r="D5740" t="s">
        <v>7626</v>
      </c>
      <c r="E5740">
        <f ca="1">IFERROR(VLOOKUP(C5740,INDIRECT($H5740&amp;$O5740),MATCH($A5740,INDIRECT($H5740&amp;$P5740),0),FALSE),0)</f>
        <v>0</v>
      </c>
      <c r="H5740" t="str">
        <f t="shared" ca="1" si="758"/>
        <v>'360 PE'!</v>
      </c>
      <c r="I5740">
        <f t="shared" ca="1" si="759"/>
        <v>0</v>
      </c>
      <c r="J5740">
        <f t="shared" ca="1" si="753"/>
        <v>0</v>
      </c>
      <c r="K5740">
        <f t="shared" ca="1" si="753"/>
        <v>0</v>
      </c>
      <c r="L5740">
        <f t="shared" ca="1" si="753"/>
        <v>0</v>
      </c>
      <c r="M5740" t="str">
        <f t="shared" ca="1" si="753"/>
        <v>'360 PE'!</v>
      </c>
      <c r="N5740">
        <f t="shared" ca="1" si="753"/>
        <v>0</v>
      </c>
      <c r="O5740" t="str">
        <f t="shared" ca="1" si="754"/>
        <v>D:y</v>
      </c>
      <c r="P5740" t="str">
        <f t="shared" ca="1" si="755"/>
        <v>D11:Y11</v>
      </c>
    </row>
    <row r="5741" spans="1:16">
      <c r="A5741" t="str">
        <f t="shared" si="756"/>
        <v>01</v>
      </c>
      <c r="B5741" t="str">
        <f t="shared" ca="1" si="757"/>
        <v>PE</v>
      </c>
      <c r="C5741" t="str">
        <f t="shared" si="760"/>
        <v>360-1047PE</v>
      </c>
      <c r="D5741" t="s">
        <v>7136</v>
      </c>
      <c r="E5741">
        <f t="shared" ca="1" si="752"/>
        <v>0</v>
      </c>
      <c r="H5741" t="str">
        <f t="shared" ca="1" si="758"/>
        <v>'360 PE'!</v>
      </c>
      <c r="I5741">
        <f t="shared" ca="1" si="759"/>
        <v>0</v>
      </c>
      <c r="J5741">
        <f t="shared" ca="1" si="753"/>
        <v>0</v>
      </c>
      <c r="K5741">
        <f t="shared" ca="1" si="753"/>
        <v>0</v>
      </c>
      <c r="L5741">
        <f t="shared" ca="1" si="753"/>
        <v>0</v>
      </c>
      <c r="M5741" t="str">
        <f t="shared" ca="1" si="753"/>
        <v>'360 PE'!</v>
      </c>
      <c r="N5741">
        <f t="shared" ca="1" si="753"/>
        <v>0</v>
      </c>
      <c r="O5741" t="str">
        <f t="shared" ca="1" si="754"/>
        <v>D:y</v>
      </c>
      <c r="P5741" t="str">
        <f t="shared" ca="1" si="755"/>
        <v>D11:Y11</v>
      </c>
    </row>
    <row r="5742" spans="1:16">
      <c r="A5742" t="str">
        <f t="shared" si="756"/>
        <v>02</v>
      </c>
      <c r="B5742" t="str">
        <f t="shared" ca="1" si="757"/>
        <v>PE</v>
      </c>
      <c r="C5742" t="str">
        <f t="shared" si="760"/>
        <v>360-1047PE</v>
      </c>
      <c r="D5742" t="s">
        <v>7137</v>
      </c>
      <c r="E5742">
        <f t="shared" ca="1" si="752"/>
        <v>0</v>
      </c>
      <c r="H5742" t="str">
        <f t="shared" ca="1" si="758"/>
        <v>'360 PE'!</v>
      </c>
      <c r="I5742">
        <f t="shared" ca="1" si="759"/>
        <v>0</v>
      </c>
      <c r="J5742">
        <f t="shared" ca="1" si="753"/>
        <v>0</v>
      </c>
      <c r="K5742">
        <f t="shared" ca="1" si="753"/>
        <v>0</v>
      </c>
      <c r="L5742">
        <f t="shared" ca="1" si="753"/>
        <v>0</v>
      </c>
      <c r="M5742" t="str">
        <f t="shared" ca="1" si="753"/>
        <v>'360 PE'!</v>
      </c>
      <c r="N5742">
        <f t="shared" ca="1" si="753"/>
        <v>0</v>
      </c>
      <c r="O5742" t="str">
        <f t="shared" ca="1" si="754"/>
        <v>D:y</v>
      </c>
      <c r="P5742" t="str">
        <f t="shared" ca="1" si="755"/>
        <v>D11:Y11</v>
      </c>
    </row>
    <row r="5743" spans="1:16">
      <c r="A5743" t="str">
        <f t="shared" si="756"/>
        <v>03</v>
      </c>
      <c r="B5743" t="str">
        <f t="shared" ca="1" si="757"/>
        <v>PE</v>
      </c>
      <c r="C5743" t="str">
        <f t="shared" si="760"/>
        <v>360-1047PE</v>
      </c>
      <c r="D5743" t="s">
        <v>7138</v>
      </c>
      <c r="E5743">
        <f t="shared" ca="1" si="752"/>
        <v>0</v>
      </c>
      <c r="H5743" t="str">
        <f t="shared" ca="1" si="758"/>
        <v>'360 PE'!</v>
      </c>
      <c r="I5743">
        <f t="shared" ca="1" si="759"/>
        <v>0</v>
      </c>
      <c r="J5743">
        <f t="shared" ca="1" si="753"/>
        <v>0</v>
      </c>
      <c r="K5743">
        <f t="shared" ca="1" si="753"/>
        <v>0</v>
      </c>
      <c r="L5743">
        <f t="shared" ca="1" si="753"/>
        <v>0</v>
      </c>
      <c r="M5743" t="str">
        <f t="shared" ca="1" si="753"/>
        <v>'360 PE'!</v>
      </c>
      <c r="N5743">
        <f t="shared" ca="1" si="753"/>
        <v>0</v>
      </c>
      <c r="O5743" t="str">
        <f t="shared" ca="1" si="754"/>
        <v>D:y</v>
      </c>
      <c r="P5743" t="str">
        <f t="shared" ca="1" si="755"/>
        <v>D11:Y11</v>
      </c>
    </row>
    <row r="5744" spans="1:16">
      <c r="A5744" t="str">
        <f t="shared" si="756"/>
        <v>04</v>
      </c>
      <c r="B5744" t="str">
        <f t="shared" ca="1" si="757"/>
        <v>PE</v>
      </c>
      <c r="C5744" t="str">
        <f t="shared" si="760"/>
        <v>360-1047PE</v>
      </c>
      <c r="D5744" t="s">
        <v>7139</v>
      </c>
      <c r="E5744">
        <f t="shared" ca="1" si="752"/>
        <v>0</v>
      </c>
      <c r="H5744" t="str">
        <f t="shared" ca="1" si="758"/>
        <v>'360 PE'!</v>
      </c>
      <c r="I5744">
        <f t="shared" ca="1" si="759"/>
        <v>0</v>
      </c>
      <c r="J5744">
        <f t="shared" ca="1" si="753"/>
        <v>0</v>
      </c>
      <c r="K5744">
        <f t="shared" ca="1" si="753"/>
        <v>0</v>
      </c>
      <c r="L5744">
        <f t="shared" ca="1" si="753"/>
        <v>0</v>
      </c>
      <c r="M5744" t="str">
        <f t="shared" ca="1" si="753"/>
        <v>'360 PE'!</v>
      </c>
      <c r="N5744">
        <f t="shared" ca="1" si="753"/>
        <v>0</v>
      </c>
      <c r="O5744" t="str">
        <f t="shared" ca="1" si="754"/>
        <v>D:y</v>
      </c>
      <c r="P5744" t="str">
        <f t="shared" ca="1" si="755"/>
        <v>D11:Y11</v>
      </c>
    </row>
    <row r="5745" spans="1:16">
      <c r="A5745" t="str">
        <f t="shared" si="756"/>
        <v>05</v>
      </c>
      <c r="B5745" t="str">
        <f t="shared" ca="1" si="757"/>
        <v>PE</v>
      </c>
      <c r="C5745" t="str">
        <f t="shared" si="760"/>
        <v>360-1047PE</v>
      </c>
      <c r="D5745" t="s">
        <v>7140</v>
      </c>
      <c r="E5745">
        <f t="shared" ca="1" si="752"/>
        <v>0</v>
      </c>
      <c r="H5745" t="str">
        <f t="shared" ca="1" si="758"/>
        <v>'360 PE'!</v>
      </c>
      <c r="I5745">
        <f t="shared" ca="1" si="759"/>
        <v>0</v>
      </c>
      <c r="J5745">
        <f t="shared" ca="1" si="753"/>
        <v>0</v>
      </c>
      <c r="K5745">
        <f t="shared" ca="1" si="753"/>
        <v>0</v>
      </c>
      <c r="L5745">
        <f t="shared" ca="1" si="753"/>
        <v>0</v>
      </c>
      <c r="M5745" t="str">
        <f t="shared" ca="1" si="753"/>
        <v>'360 PE'!</v>
      </c>
      <c r="N5745">
        <f t="shared" ca="1" si="753"/>
        <v>0</v>
      </c>
      <c r="O5745" t="str">
        <f t="shared" ca="1" si="754"/>
        <v>D:y</v>
      </c>
      <c r="P5745" t="str">
        <f t="shared" ca="1" si="755"/>
        <v>D11:Y11</v>
      </c>
    </row>
    <row r="5746" spans="1:16">
      <c r="A5746" t="str">
        <f t="shared" si="756"/>
        <v>06</v>
      </c>
      <c r="B5746" t="str">
        <f t="shared" ca="1" si="757"/>
        <v>PE</v>
      </c>
      <c r="C5746" t="str">
        <f t="shared" si="760"/>
        <v>360-1047PE</v>
      </c>
      <c r="D5746" t="s">
        <v>7141</v>
      </c>
      <c r="E5746">
        <f t="shared" ca="1" si="752"/>
        <v>0</v>
      </c>
      <c r="H5746" t="str">
        <f t="shared" ca="1" si="758"/>
        <v>'360 PE'!</v>
      </c>
      <c r="I5746">
        <f t="shared" ca="1" si="759"/>
        <v>0</v>
      </c>
      <c r="J5746">
        <f t="shared" ca="1" si="753"/>
        <v>0</v>
      </c>
      <c r="K5746">
        <f t="shared" ca="1" si="753"/>
        <v>0</v>
      </c>
      <c r="L5746">
        <f t="shared" ca="1" si="753"/>
        <v>0</v>
      </c>
      <c r="M5746" t="str">
        <f t="shared" ca="1" si="753"/>
        <v>'360 PE'!</v>
      </c>
      <c r="N5746">
        <f t="shared" ca="1" si="753"/>
        <v>0</v>
      </c>
      <c r="O5746" t="str">
        <f t="shared" ca="1" si="754"/>
        <v>D:y</v>
      </c>
      <c r="P5746" t="str">
        <f t="shared" ca="1" si="755"/>
        <v>D11:Y11</v>
      </c>
    </row>
    <row r="5747" spans="1:16">
      <c r="A5747" t="str">
        <f t="shared" si="756"/>
        <v>07</v>
      </c>
      <c r="B5747" t="str">
        <f t="shared" ca="1" si="757"/>
        <v>PE</v>
      </c>
      <c r="C5747" t="str">
        <f t="shared" si="760"/>
        <v>360-1047PE</v>
      </c>
      <c r="D5747" t="s">
        <v>7493</v>
      </c>
      <c r="E5747">
        <f t="shared" ca="1" si="752"/>
        <v>0</v>
      </c>
      <c r="H5747" t="str">
        <f t="shared" ca="1" si="758"/>
        <v>'360 PE'!</v>
      </c>
      <c r="I5747">
        <f t="shared" ca="1" si="759"/>
        <v>0</v>
      </c>
      <c r="J5747">
        <f t="shared" ca="1" si="753"/>
        <v>0</v>
      </c>
      <c r="K5747">
        <f t="shared" ca="1" si="753"/>
        <v>0</v>
      </c>
      <c r="L5747">
        <f t="shared" ca="1" si="753"/>
        <v>0</v>
      </c>
      <c r="M5747" t="str">
        <f t="shared" ca="1" si="753"/>
        <v>'360 PE'!</v>
      </c>
      <c r="N5747">
        <f t="shared" ca="1" si="753"/>
        <v>0</v>
      </c>
      <c r="O5747" t="str">
        <f t="shared" ca="1" si="754"/>
        <v>D:y</v>
      </c>
      <c r="P5747" t="str">
        <f t="shared" ca="1" si="755"/>
        <v>D11:Y11</v>
      </c>
    </row>
    <row r="5748" spans="1:16">
      <c r="A5748" t="str">
        <f t="shared" si="756"/>
        <v>08</v>
      </c>
      <c r="B5748" t="str">
        <f t="shared" ca="1" si="757"/>
        <v>PE</v>
      </c>
      <c r="C5748" t="str">
        <f t="shared" si="760"/>
        <v>360-1047PE</v>
      </c>
      <c r="D5748" t="s">
        <v>7494</v>
      </c>
      <c r="E5748">
        <f t="shared" ca="1" si="752"/>
        <v>0</v>
      </c>
      <c r="H5748" t="str">
        <f t="shared" ca="1" si="758"/>
        <v>'360 PE'!</v>
      </c>
      <c r="I5748">
        <f t="shared" ca="1" si="759"/>
        <v>0</v>
      </c>
      <c r="J5748">
        <f t="shared" ca="1" si="753"/>
        <v>0</v>
      </c>
      <c r="K5748">
        <f t="shared" ca="1" si="753"/>
        <v>0</v>
      </c>
      <c r="L5748">
        <f t="shared" ca="1" si="753"/>
        <v>0</v>
      </c>
      <c r="M5748" t="str">
        <f t="shared" ca="1" si="753"/>
        <v>'360 PE'!</v>
      </c>
      <c r="N5748">
        <f t="shared" ca="1" si="753"/>
        <v>0</v>
      </c>
      <c r="O5748" t="str">
        <f t="shared" ca="1" si="754"/>
        <v>D:y</v>
      </c>
      <c r="P5748" t="str">
        <f t="shared" ca="1" si="755"/>
        <v>D11:Y11</v>
      </c>
    </row>
    <row r="5749" spans="1:16">
      <c r="A5749" t="str">
        <f t="shared" si="756"/>
        <v>09</v>
      </c>
      <c r="B5749" t="str">
        <f t="shared" ca="1" si="757"/>
        <v>PE</v>
      </c>
      <c r="C5749" t="str">
        <f t="shared" si="760"/>
        <v>360-1047PE</v>
      </c>
      <c r="D5749" t="s">
        <v>7142</v>
      </c>
      <c r="E5749">
        <f t="shared" ca="1" si="752"/>
        <v>0</v>
      </c>
      <c r="H5749" t="str">
        <f t="shared" ca="1" si="758"/>
        <v>'360 PE'!</v>
      </c>
      <c r="I5749">
        <f t="shared" ca="1" si="759"/>
        <v>0</v>
      </c>
      <c r="J5749">
        <f t="shared" ca="1" si="753"/>
        <v>0</v>
      </c>
      <c r="K5749">
        <f t="shared" ca="1" si="753"/>
        <v>0</v>
      </c>
      <c r="L5749">
        <f t="shared" ca="1" si="753"/>
        <v>0</v>
      </c>
      <c r="M5749" t="str">
        <f t="shared" ca="1" si="753"/>
        <v>'360 PE'!</v>
      </c>
      <c r="N5749">
        <f t="shared" ca="1" si="753"/>
        <v>0</v>
      </c>
      <c r="O5749" t="str">
        <f t="shared" ca="1" si="754"/>
        <v>D:y</v>
      </c>
      <c r="P5749" t="str">
        <f t="shared" ca="1" si="755"/>
        <v>D11:Y11</v>
      </c>
    </row>
    <row r="5750" spans="1:16">
      <c r="A5750" t="str">
        <f t="shared" si="756"/>
        <v>10</v>
      </c>
      <c r="B5750" t="str">
        <f t="shared" ca="1" si="757"/>
        <v>PE</v>
      </c>
      <c r="C5750" t="str">
        <f t="shared" si="760"/>
        <v>360-1047PE</v>
      </c>
      <c r="D5750" t="s">
        <v>7495</v>
      </c>
      <c r="E5750">
        <f t="shared" ca="1" si="752"/>
        <v>0</v>
      </c>
      <c r="H5750" t="str">
        <f t="shared" ca="1" si="758"/>
        <v>'360 PE'!</v>
      </c>
      <c r="I5750">
        <f t="shared" ca="1" si="759"/>
        <v>0</v>
      </c>
      <c r="J5750">
        <f t="shared" ca="1" si="753"/>
        <v>0</v>
      </c>
      <c r="K5750">
        <f t="shared" ca="1" si="753"/>
        <v>0</v>
      </c>
      <c r="L5750">
        <f t="shared" ca="1" si="753"/>
        <v>0</v>
      </c>
      <c r="M5750" t="str">
        <f t="shared" ca="1" si="753"/>
        <v>'360 PE'!</v>
      </c>
      <c r="N5750">
        <f t="shared" ca="1" si="753"/>
        <v>0</v>
      </c>
      <c r="O5750" t="str">
        <f t="shared" ca="1" si="754"/>
        <v>D:y</v>
      </c>
      <c r="P5750" t="str">
        <f t="shared" ca="1" si="755"/>
        <v>D11:Y11</v>
      </c>
    </row>
    <row r="5751" spans="1:16">
      <c r="A5751" t="str">
        <f t="shared" si="756"/>
        <v>11</v>
      </c>
      <c r="B5751" t="str">
        <f t="shared" ca="1" si="757"/>
        <v>PE</v>
      </c>
      <c r="C5751" t="str">
        <f t="shared" si="760"/>
        <v>360-1047PE</v>
      </c>
      <c r="D5751" t="s">
        <v>7143</v>
      </c>
      <c r="E5751">
        <f t="shared" ca="1" si="752"/>
        <v>0</v>
      </c>
      <c r="H5751" t="str">
        <f t="shared" ca="1" si="758"/>
        <v>'360 PE'!</v>
      </c>
      <c r="I5751">
        <f t="shared" ca="1" si="759"/>
        <v>0</v>
      </c>
      <c r="J5751">
        <f t="shared" ca="1" si="753"/>
        <v>0</v>
      </c>
      <c r="K5751">
        <f t="shared" ca="1" si="753"/>
        <v>0</v>
      </c>
      <c r="L5751">
        <f t="shared" ca="1" si="753"/>
        <v>0</v>
      </c>
      <c r="M5751" t="str">
        <f t="shared" ca="1" si="753"/>
        <v>'360 PE'!</v>
      </c>
      <c r="N5751">
        <f t="shared" ca="1" si="753"/>
        <v>0</v>
      </c>
      <c r="O5751" t="str">
        <f t="shared" ca="1" si="754"/>
        <v>D:y</v>
      </c>
      <c r="P5751" t="str">
        <f t="shared" ca="1" si="755"/>
        <v>D11:Y11</v>
      </c>
    </row>
    <row r="5752" spans="1:16">
      <c r="A5752" t="str">
        <f t="shared" si="756"/>
        <v>12</v>
      </c>
      <c r="B5752" t="str">
        <f t="shared" ca="1" si="757"/>
        <v>PE</v>
      </c>
      <c r="C5752" t="str">
        <f t="shared" si="760"/>
        <v>360-1047PE</v>
      </c>
      <c r="D5752" t="s">
        <v>7144</v>
      </c>
      <c r="E5752">
        <f t="shared" ca="1" si="752"/>
        <v>0</v>
      </c>
      <c r="H5752" t="str">
        <f t="shared" ca="1" si="758"/>
        <v>'360 PE'!</v>
      </c>
      <c r="I5752">
        <f t="shared" ca="1" si="759"/>
        <v>0</v>
      </c>
      <c r="J5752">
        <f t="shared" ca="1" si="753"/>
        <v>0</v>
      </c>
      <c r="K5752">
        <f t="shared" ca="1" si="753"/>
        <v>0</v>
      </c>
      <c r="L5752">
        <f t="shared" ca="1" si="753"/>
        <v>0</v>
      </c>
      <c r="M5752" t="str">
        <f t="shared" ca="1" si="753"/>
        <v>'360 PE'!</v>
      </c>
      <c r="N5752">
        <f t="shared" ca="1" si="753"/>
        <v>0</v>
      </c>
      <c r="O5752" t="str">
        <f t="shared" ca="1" si="754"/>
        <v>D:y</v>
      </c>
      <c r="P5752" t="str">
        <f t="shared" ca="1" si="755"/>
        <v>D11:Y11</v>
      </c>
    </row>
    <row r="5753" spans="1:16">
      <c r="A5753" t="str">
        <f t="shared" si="756"/>
        <v>13</v>
      </c>
      <c r="B5753" t="str">
        <f t="shared" ca="1" si="757"/>
        <v>PE</v>
      </c>
      <c r="C5753" t="str">
        <f t="shared" si="760"/>
        <v>360-1047PE</v>
      </c>
      <c r="D5753" t="s">
        <v>7496</v>
      </c>
      <c r="E5753">
        <f t="shared" ca="1" si="752"/>
        <v>0</v>
      </c>
      <c r="H5753" t="str">
        <f t="shared" ca="1" si="758"/>
        <v>'360 PE'!</v>
      </c>
      <c r="I5753">
        <f t="shared" ca="1" si="759"/>
        <v>0</v>
      </c>
      <c r="J5753">
        <f t="shared" ca="1" si="753"/>
        <v>0</v>
      </c>
      <c r="K5753">
        <f t="shared" ca="1" si="753"/>
        <v>0</v>
      </c>
      <c r="L5753">
        <f t="shared" ca="1" si="753"/>
        <v>0</v>
      </c>
      <c r="M5753" t="str">
        <f t="shared" ca="1" si="753"/>
        <v>'360 PE'!</v>
      </c>
      <c r="N5753">
        <f t="shared" ca="1" si="753"/>
        <v>0</v>
      </c>
      <c r="O5753" t="str">
        <f t="shared" ca="1" si="754"/>
        <v>D:y</v>
      </c>
      <c r="P5753" t="str">
        <f t="shared" ca="1" si="755"/>
        <v>D11:Y11</v>
      </c>
    </row>
    <row r="5754" spans="1:16">
      <c r="A5754" t="str">
        <f t="shared" si="756"/>
        <v>14</v>
      </c>
      <c r="B5754" t="str">
        <f t="shared" ca="1" si="757"/>
        <v>PE</v>
      </c>
      <c r="C5754" t="str">
        <f t="shared" si="760"/>
        <v>360-1047PE</v>
      </c>
      <c r="D5754" t="s">
        <v>7145</v>
      </c>
      <c r="E5754">
        <f t="shared" ref="E5754:E5817" ca="1" si="761">IFERROR(VLOOKUP(C5754,INDIRECT($H5754&amp;$O5754),MATCH($A5754,INDIRECT($H5754&amp;$P5754),0),FALSE),0)</f>
        <v>0</v>
      </c>
      <c r="H5754" t="str">
        <f t="shared" ca="1" si="758"/>
        <v>'360 PE'!</v>
      </c>
      <c r="I5754">
        <f t="shared" ca="1" si="759"/>
        <v>0</v>
      </c>
      <c r="J5754">
        <f t="shared" ref="J5754:N5804" ca="1" si="762">IF(IFERROR(VLOOKUP($C5754,INDIRECT(J$14&amp;"D:D"),1,FALSE),0)&lt;&gt;0,J$14,0)</f>
        <v>0</v>
      </c>
      <c r="K5754">
        <f t="shared" ca="1" si="762"/>
        <v>0</v>
      </c>
      <c r="L5754">
        <f t="shared" ca="1" si="762"/>
        <v>0</v>
      </c>
      <c r="M5754" t="str">
        <f t="shared" ca="1" si="762"/>
        <v>'360 PE'!</v>
      </c>
      <c r="N5754">
        <f t="shared" ca="1" si="762"/>
        <v>0</v>
      </c>
      <c r="O5754" t="str">
        <f t="shared" ca="1" si="754"/>
        <v>D:y</v>
      </c>
      <c r="P5754" t="str">
        <f t="shared" ca="1" si="755"/>
        <v>D11:Y11</v>
      </c>
    </row>
    <row r="5755" spans="1:16">
      <c r="A5755" t="str">
        <f t="shared" si="756"/>
        <v>15</v>
      </c>
      <c r="B5755" t="str">
        <f t="shared" ca="1" si="757"/>
        <v>PE</v>
      </c>
      <c r="C5755" t="str">
        <f t="shared" si="760"/>
        <v>360-1047PE</v>
      </c>
      <c r="D5755" t="s">
        <v>7627</v>
      </c>
      <c r="E5755">
        <f t="shared" ca="1" si="761"/>
        <v>0</v>
      </c>
      <c r="H5755" t="str">
        <f t="shared" ca="1" si="758"/>
        <v>'360 PE'!</v>
      </c>
      <c r="I5755">
        <f t="shared" ca="1" si="759"/>
        <v>0</v>
      </c>
      <c r="J5755">
        <f t="shared" ca="1" si="762"/>
        <v>0</v>
      </c>
      <c r="K5755">
        <f t="shared" ca="1" si="762"/>
        <v>0</v>
      </c>
      <c r="L5755">
        <f t="shared" ca="1" si="762"/>
        <v>0</v>
      </c>
      <c r="M5755" t="str">
        <f t="shared" ca="1" si="762"/>
        <v>'360 PE'!</v>
      </c>
      <c r="N5755">
        <f t="shared" ca="1" si="762"/>
        <v>0</v>
      </c>
      <c r="O5755" t="str">
        <f t="shared" ca="1" si="754"/>
        <v>D:y</v>
      </c>
      <c r="P5755" t="str">
        <f t="shared" ca="1" si="755"/>
        <v>D11:Y11</v>
      </c>
    </row>
    <row r="5756" spans="1:16">
      <c r="A5756" t="str">
        <f t="shared" si="756"/>
        <v>01</v>
      </c>
      <c r="B5756" t="str">
        <f t="shared" ca="1" si="757"/>
        <v>PE</v>
      </c>
      <c r="C5756" t="str">
        <f t="shared" si="760"/>
        <v>360-1050PE</v>
      </c>
      <c r="D5756" t="s">
        <v>7146</v>
      </c>
      <c r="E5756">
        <f t="shared" ca="1" si="761"/>
        <v>0</v>
      </c>
      <c r="H5756" t="str">
        <f t="shared" ca="1" si="758"/>
        <v>'360 PE'!</v>
      </c>
      <c r="I5756">
        <f t="shared" ca="1" si="759"/>
        <v>0</v>
      </c>
      <c r="J5756">
        <f t="shared" ca="1" si="762"/>
        <v>0</v>
      </c>
      <c r="K5756">
        <f t="shared" ca="1" si="762"/>
        <v>0</v>
      </c>
      <c r="L5756">
        <f t="shared" ca="1" si="762"/>
        <v>0</v>
      </c>
      <c r="M5756" t="str">
        <f t="shared" ca="1" si="762"/>
        <v>'360 PE'!</v>
      </c>
      <c r="N5756">
        <f t="shared" ca="1" si="762"/>
        <v>0</v>
      </c>
      <c r="O5756" t="str">
        <f t="shared" ca="1" si="754"/>
        <v>D:y</v>
      </c>
      <c r="P5756" t="str">
        <f t="shared" ca="1" si="755"/>
        <v>D11:Y11</v>
      </c>
    </row>
    <row r="5757" spans="1:16">
      <c r="A5757" t="str">
        <f t="shared" si="756"/>
        <v>02</v>
      </c>
      <c r="B5757" t="str">
        <f t="shared" ca="1" si="757"/>
        <v>PE</v>
      </c>
      <c r="C5757" t="str">
        <f t="shared" si="760"/>
        <v>360-1050PE</v>
      </c>
      <c r="D5757" t="s">
        <v>7147</v>
      </c>
      <c r="E5757">
        <f t="shared" ca="1" si="761"/>
        <v>0</v>
      </c>
      <c r="H5757" t="str">
        <f t="shared" ca="1" si="758"/>
        <v>'360 PE'!</v>
      </c>
      <c r="I5757">
        <f t="shared" ca="1" si="759"/>
        <v>0</v>
      </c>
      <c r="J5757">
        <f t="shared" ca="1" si="762"/>
        <v>0</v>
      </c>
      <c r="K5757">
        <f t="shared" ca="1" si="762"/>
        <v>0</v>
      </c>
      <c r="L5757">
        <f t="shared" ca="1" si="762"/>
        <v>0</v>
      </c>
      <c r="M5757" t="str">
        <f t="shared" ca="1" si="762"/>
        <v>'360 PE'!</v>
      </c>
      <c r="N5757">
        <f t="shared" ca="1" si="762"/>
        <v>0</v>
      </c>
      <c r="O5757" t="str">
        <f t="shared" ca="1" si="754"/>
        <v>D:y</v>
      </c>
      <c r="P5757" t="str">
        <f t="shared" ca="1" si="755"/>
        <v>D11:Y11</v>
      </c>
    </row>
    <row r="5758" spans="1:16">
      <c r="A5758" t="str">
        <f t="shared" si="756"/>
        <v>03</v>
      </c>
      <c r="B5758" t="str">
        <f t="shared" ca="1" si="757"/>
        <v>PE</v>
      </c>
      <c r="C5758" t="str">
        <f t="shared" si="760"/>
        <v>360-1050PE</v>
      </c>
      <c r="D5758" t="s">
        <v>7148</v>
      </c>
      <c r="E5758">
        <f t="shared" ca="1" si="761"/>
        <v>0</v>
      </c>
      <c r="H5758" t="str">
        <f t="shared" ca="1" si="758"/>
        <v>'360 PE'!</v>
      </c>
      <c r="I5758">
        <f t="shared" ca="1" si="759"/>
        <v>0</v>
      </c>
      <c r="J5758">
        <f t="shared" ca="1" si="762"/>
        <v>0</v>
      </c>
      <c r="K5758">
        <f t="shared" ca="1" si="762"/>
        <v>0</v>
      </c>
      <c r="L5758">
        <f t="shared" ca="1" si="762"/>
        <v>0</v>
      </c>
      <c r="M5758" t="str">
        <f t="shared" ca="1" si="762"/>
        <v>'360 PE'!</v>
      </c>
      <c r="N5758">
        <f t="shared" ca="1" si="762"/>
        <v>0</v>
      </c>
      <c r="O5758" t="str">
        <f t="shared" ca="1" si="754"/>
        <v>D:y</v>
      </c>
      <c r="P5758" t="str">
        <f t="shared" ca="1" si="755"/>
        <v>D11:Y11</v>
      </c>
    </row>
    <row r="5759" spans="1:16">
      <c r="A5759" t="str">
        <f t="shared" si="756"/>
        <v>04</v>
      </c>
      <c r="B5759" t="str">
        <f t="shared" ca="1" si="757"/>
        <v>PE</v>
      </c>
      <c r="C5759" t="str">
        <f t="shared" si="760"/>
        <v>360-1050PE</v>
      </c>
      <c r="D5759" t="s">
        <v>7149</v>
      </c>
      <c r="E5759">
        <f t="shared" ca="1" si="761"/>
        <v>0</v>
      </c>
      <c r="H5759" t="str">
        <f t="shared" ca="1" si="758"/>
        <v>'360 PE'!</v>
      </c>
      <c r="I5759">
        <f t="shared" ca="1" si="759"/>
        <v>0</v>
      </c>
      <c r="J5759">
        <f t="shared" ca="1" si="762"/>
        <v>0</v>
      </c>
      <c r="K5759">
        <f t="shared" ca="1" si="762"/>
        <v>0</v>
      </c>
      <c r="L5759">
        <f t="shared" ca="1" si="762"/>
        <v>0</v>
      </c>
      <c r="M5759" t="str">
        <f t="shared" ca="1" si="762"/>
        <v>'360 PE'!</v>
      </c>
      <c r="N5759">
        <f t="shared" ca="1" si="762"/>
        <v>0</v>
      </c>
      <c r="O5759" t="str">
        <f t="shared" ca="1" si="754"/>
        <v>D:y</v>
      </c>
      <c r="P5759" t="str">
        <f t="shared" ca="1" si="755"/>
        <v>D11:Y11</v>
      </c>
    </row>
    <row r="5760" spans="1:16">
      <c r="A5760" t="str">
        <f t="shared" si="756"/>
        <v>05</v>
      </c>
      <c r="B5760" t="str">
        <f t="shared" ca="1" si="757"/>
        <v>PE</v>
      </c>
      <c r="C5760" t="str">
        <f t="shared" si="760"/>
        <v>360-1050PE</v>
      </c>
      <c r="D5760" t="s">
        <v>7150</v>
      </c>
      <c r="E5760">
        <f t="shared" ca="1" si="761"/>
        <v>0</v>
      </c>
      <c r="H5760" t="str">
        <f t="shared" ca="1" si="758"/>
        <v>'360 PE'!</v>
      </c>
      <c r="I5760">
        <f t="shared" ca="1" si="759"/>
        <v>0</v>
      </c>
      <c r="J5760">
        <f t="shared" ca="1" si="762"/>
        <v>0</v>
      </c>
      <c r="K5760">
        <f t="shared" ca="1" si="762"/>
        <v>0</v>
      </c>
      <c r="L5760">
        <f t="shared" ca="1" si="762"/>
        <v>0</v>
      </c>
      <c r="M5760" t="str">
        <f t="shared" ca="1" si="762"/>
        <v>'360 PE'!</v>
      </c>
      <c r="N5760">
        <f t="shared" ca="1" si="762"/>
        <v>0</v>
      </c>
      <c r="O5760" t="str">
        <f t="shared" ca="1" si="754"/>
        <v>D:y</v>
      </c>
      <c r="P5760" t="str">
        <f t="shared" ca="1" si="755"/>
        <v>D11:Y11</v>
      </c>
    </row>
    <row r="5761" spans="1:16">
      <c r="A5761" t="str">
        <f t="shared" si="756"/>
        <v>06</v>
      </c>
      <c r="B5761" t="str">
        <f t="shared" ca="1" si="757"/>
        <v>PE</v>
      </c>
      <c r="C5761" t="str">
        <f t="shared" si="760"/>
        <v>360-1050PE</v>
      </c>
      <c r="D5761" t="s">
        <v>7151</v>
      </c>
      <c r="E5761">
        <f t="shared" ca="1" si="761"/>
        <v>0</v>
      </c>
      <c r="H5761" t="str">
        <f t="shared" ca="1" si="758"/>
        <v>'360 PE'!</v>
      </c>
      <c r="I5761">
        <f t="shared" ca="1" si="759"/>
        <v>0</v>
      </c>
      <c r="J5761">
        <f t="shared" ca="1" si="762"/>
        <v>0</v>
      </c>
      <c r="K5761">
        <f t="shared" ca="1" si="762"/>
        <v>0</v>
      </c>
      <c r="L5761">
        <f t="shared" ca="1" si="762"/>
        <v>0</v>
      </c>
      <c r="M5761" t="str">
        <f t="shared" ca="1" si="762"/>
        <v>'360 PE'!</v>
      </c>
      <c r="N5761">
        <f t="shared" ca="1" si="762"/>
        <v>0</v>
      </c>
      <c r="O5761" t="str">
        <f t="shared" ca="1" si="754"/>
        <v>D:y</v>
      </c>
      <c r="P5761" t="str">
        <f t="shared" ca="1" si="755"/>
        <v>D11:Y11</v>
      </c>
    </row>
    <row r="5762" spans="1:16">
      <c r="A5762" t="str">
        <f t="shared" si="756"/>
        <v>07</v>
      </c>
      <c r="B5762" t="str">
        <f t="shared" ca="1" si="757"/>
        <v>PE</v>
      </c>
      <c r="C5762" t="str">
        <f t="shared" si="760"/>
        <v>360-1050PE</v>
      </c>
      <c r="D5762" t="s">
        <v>7497</v>
      </c>
      <c r="E5762">
        <f t="shared" ca="1" si="761"/>
        <v>0</v>
      </c>
      <c r="H5762" t="str">
        <f t="shared" ca="1" si="758"/>
        <v>'360 PE'!</v>
      </c>
      <c r="I5762">
        <f t="shared" ca="1" si="759"/>
        <v>0</v>
      </c>
      <c r="J5762">
        <f t="shared" ca="1" si="762"/>
        <v>0</v>
      </c>
      <c r="K5762">
        <f t="shared" ca="1" si="762"/>
        <v>0</v>
      </c>
      <c r="L5762">
        <f t="shared" ca="1" si="762"/>
        <v>0</v>
      </c>
      <c r="M5762" t="str">
        <f t="shared" ca="1" si="762"/>
        <v>'360 PE'!</v>
      </c>
      <c r="N5762">
        <f t="shared" ca="1" si="762"/>
        <v>0</v>
      </c>
      <c r="O5762" t="str">
        <f t="shared" ca="1" si="754"/>
        <v>D:y</v>
      </c>
      <c r="P5762" t="str">
        <f t="shared" ca="1" si="755"/>
        <v>D11:Y11</v>
      </c>
    </row>
    <row r="5763" spans="1:16">
      <c r="A5763" t="str">
        <f t="shared" si="756"/>
        <v>08</v>
      </c>
      <c r="B5763" t="str">
        <f t="shared" ca="1" si="757"/>
        <v>PE</v>
      </c>
      <c r="C5763" t="str">
        <f t="shared" si="760"/>
        <v>360-1050PE</v>
      </c>
      <c r="D5763" t="s">
        <v>7498</v>
      </c>
      <c r="E5763">
        <f t="shared" ca="1" si="761"/>
        <v>0</v>
      </c>
      <c r="H5763" t="str">
        <f t="shared" ca="1" si="758"/>
        <v>'360 PE'!</v>
      </c>
      <c r="I5763">
        <f t="shared" ca="1" si="759"/>
        <v>0</v>
      </c>
      <c r="J5763">
        <f t="shared" ca="1" si="762"/>
        <v>0</v>
      </c>
      <c r="K5763">
        <f t="shared" ca="1" si="762"/>
        <v>0</v>
      </c>
      <c r="L5763">
        <f t="shared" ca="1" si="762"/>
        <v>0</v>
      </c>
      <c r="M5763" t="str">
        <f t="shared" ca="1" si="762"/>
        <v>'360 PE'!</v>
      </c>
      <c r="N5763">
        <f t="shared" ca="1" si="762"/>
        <v>0</v>
      </c>
      <c r="O5763" t="str">
        <f t="shared" ca="1" si="754"/>
        <v>D:y</v>
      </c>
      <c r="P5763" t="str">
        <f t="shared" ca="1" si="755"/>
        <v>D11:Y11</v>
      </c>
    </row>
    <row r="5764" spans="1:16">
      <c r="A5764" t="str">
        <f t="shared" si="756"/>
        <v>09</v>
      </c>
      <c r="B5764" t="str">
        <f t="shared" ca="1" si="757"/>
        <v>PE</v>
      </c>
      <c r="C5764" t="str">
        <f t="shared" si="760"/>
        <v>360-1050PE</v>
      </c>
      <c r="D5764" t="s">
        <v>7152</v>
      </c>
      <c r="E5764">
        <f t="shared" ca="1" si="761"/>
        <v>0</v>
      </c>
      <c r="H5764" t="str">
        <f t="shared" ca="1" si="758"/>
        <v>'360 PE'!</v>
      </c>
      <c r="I5764">
        <f t="shared" ca="1" si="759"/>
        <v>0</v>
      </c>
      <c r="J5764">
        <f t="shared" ca="1" si="762"/>
        <v>0</v>
      </c>
      <c r="K5764">
        <f t="shared" ca="1" si="762"/>
        <v>0</v>
      </c>
      <c r="L5764">
        <f t="shared" ca="1" si="762"/>
        <v>0</v>
      </c>
      <c r="M5764" t="str">
        <f t="shared" ca="1" si="762"/>
        <v>'360 PE'!</v>
      </c>
      <c r="N5764">
        <f t="shared" ca="1" si="762"/>
        <v>0</v>
      </c>
      <c r="O5764" t="str">
        <f t="shared" ca="1" si="754"/>
        <v>D:y</v>
      </c>
      <c r="P5764" t="str">
        <f t="shared" ca="1" si="755"/>
        <v>D11:Y11</v>
      </c>
    </row>
    <row r="5765" spans="1:16">
      <c r="A5765" t="str">
        <f t="shared" si="756"/>
        <v>10</v>
      </c>
      <c r="B5765" t="str">
        <f t="shared" ca="1" si="757"/>
        <v>PE</v>
      </c>
      <c r="C5765" t="str">
        <f t="shared" si="760"/>
        <v>360-1050PE</v>
      </c>
      <c r="D5765" t="s">
        <v>7499</v>
      </c>
      <c r="E5765">
        <f t="shared" ca="1" si="761"/>
        <v>0</v>
      </c>
      <c r="H5765" t="str">
        <f t="shared" ca="1" si="758"/>
        <v>'360 PE'!</v>
      </c>
      <c r="I5765">
        <f t="shared" ca="1" si="759"/>
        <v>0</v>
      </c>
      <c r="J5765">
        <f t="shared" ca="1" si="762"/>
        <v>0</v>
      </c>
      <c r="K5765">
        <f t="shared" ca="1" si="762"/>
        <v>0</v>
      </c>
      <c r="L5765">
        <f t="shared" ca="1" si="762"/>
        <v>0</v>
      </c>
      <c r="M5765" t="str">
        <f t="shared" ca="1" si="762"/>
        <v>'360 PE'!</v>
      </c>
      <c r="N5765">
        <f t="shared" ca="1" si="762"/>
        <v>0</v>
      </c>
      <c r="O5765" t="str">
        <f t="shared" ca="1" si="754"/>
        <v>D:y</v>
      </c>
      <c r="P5765" t="str">
        <f t="shared" ca="1" si="755"/>
        <v>D11:Y11</v>
      </c>
    </row>
    <row r="5766" spans="1:16">
      <c r="A5766" t="str">
        <f t="shared" si="756"/>
        <v>11</v>
      </c>
      <c r="B5766" t="str">
        <f t="shared" ca="1" si="757"/>
        <v>PE</v>
      </c>
      <c r="C5766" t="str">
        <f t="shared" si="760"/>
        <v>360-1050PE</v>
      </c>
      <c r="D5766" t="s">
        <v>7153</v>
      </c>
      <c r="E5766">
        <f t="shared" ca="1" si="761"/>
        <v>0</v>
      </c>
      <c r="H5766" t="str">
        <f t="shared" ca="1" si="758"/>
        <v>'360 PE'!</v>
      </c>
      <c r="I5766">
        <f t="shared" ca="1" si="759"/>
        <v>0</v>
      </c>
      <c r="J5766">
        <f t="shared" ca="1" si="762"/>
        <v>0</v>
      </c>
      <c r="K5766">
        <f t="shared" ca="1" si="762"/>
        <v>0</v>
      </c>
      <c r="L5766">
        <f t="shared" ca="1" si="762"/>
        <v>0</v>
      </c>
      <c r="M5766" t="str">
        <f t="shared" ca="1" si="762"/>
        <v>'360 PE'!</v>
      </c>
      <c r="N5766">
        <f t="shared" ca="1" si="762"/>
        <v>0</v>
      </c>
      <c r="O5766" t="str">
        <f t="shared" ca="1" si="754"/>
        <v>D:y</v>
      </c>
      <c r="P5766" t="str">
        <f t="shared" ca="1" si="755"/>
        <v>D11:Y11</v>
      </c>
    </row>
    <row r="5767" spans="1:16">
      <c r="A5767" t="str">
        <f t="shared" si="756"/>
        <v>12</v>
      </c>
      <c r="B5767" t="str">
        <f t="shared" ca="1" si="757"/>
        <v>PE</v>
      </c>
      <c r="C5767" t="str">
        <f t="shared" si="760"/>
        <v>360-1050PE</v>
      </c>
      <c r="D5767" t="s">
        <v>7154</v>
      </c>
      <c r="E5767">
        <f t="shared" ca="1" si="761"/>
        <v>0</v>
      </c>
      <c r="H5767" t="str">
        <f t="shared" ca="1" si="758"/>
        <v>'360 PE'!</v>
      </c>
      <c r="I5767">
        <f t="shared" ca="1" si="759"/>
        <v>0</v>
      </c>
      <c r="J5767">
        <f t="shared" ca="1" si="762"/>
        <v>0</v>
      </c>
      <c r="K5767">
        <f t="shared" ca="1" si="762"/>
        <v>0</v>
      </c>
      <c r="L5767">
        <f t="shared" ca="1" si="762"/>
        <v>0</v>
      </c>
      <c r="M5767" t="str">
        <f t="shared" ca="1" si="762"/>
        <v>'360 PE'!</v>
      </c>
      <c r="N5767">
        <f t="shared" ca="1" si="762"/>
        <v>0</v>
      </c>
      <c r="O5767" t="str">
        <f t="shared" ca="1" si="754"/>
        <v>D:y</v>
      </c>
      <c r="P5767" t="str">
        <f t="shared" ca="1" si="755"/>
        <v>D11:Y11</v>
      </c>
    </row>
    <row r="5768" spans="1:16">
      <c r="A5768" t="str">
        <f t="shared" si="756"/>
        <v>13</v>
      </c>
      <c r="B5768" t="str">
        <f t="shared" ca="1" si="757"/>
        <v>PE</v>
      </c>
      <c r="C5768" t="str">
        <f t="shared" si="760"/>
        <v>360-1050PE</v>
      </c>
      <c r="D5768" t="s">
        <v>7500</v>
      </c>
      <c r="E5768">
        <f t="shared" ca="1" si="761"/>
        <v>0</v>
      </c>
      <c r="H5768" t="str">
        <f t="shared" ca="1" si="758"/>
        <v>'360 PE'!</v>
      </c>
      <c r="I5768">
        <f t="shared" ca="1" si="759"/>
        <v>0</v>
      </c>
      <c r="J5768">
        <f t="shared" ca="1" si="762"/>
        <v>0</v>
      </c>
      <c r="K5768">
        <f t="shared" ca="1" si="762"/>
        <v>0</v>
      </c>
      <c r="L5768">
        <f t="shared" ca="1" si="762"/>
        <v>0</v>
      </c>
      <c r="M5768" t="str">
        <f t="shared" ca="1" si="762"/>
        <v>'360 PE'!</v>
      </c>
      <c r="N5768">
        <f t="shared" ca="1" si="762"/>
        <v>0</v>
      </c>
      <c r="O5768" t="str">
        <f t="shared" ca="1" si="754"/>
        <v>D:y</v>
      </c>
      <c r="P5768" t="str">
        <f t="shared" ca="1" si="755"/>
        <v>D11:Y11</v>
      </c>
    </row>
    <row r="5769" spans="1:16">
      <c r="A5769" t="str">
        <f t="shared" si="756"/>
        <v>14</v>
      </c>
      <c r="B5769" t="str">
        <f t="shared" ca="1" si="757"/>
        <v>PE</v>
      </c>
      <c r="C5769" t="str">
        <f t="shared" si="760"/>
        <v>360-1050PE</v>
      </c>
      <c r="D5769" t="s">
        <v>7155</v>
      </c>
      <c r="E5769">
        <f t="shared" ca="1" si="761"/>
        <v>0</v>
      </c>
      <c r="H5769" t="str">
        <f t="shared" ca="1" si="758"/>
        <v>'360 PE'!</v>
      </c>
      <c r="I5769">
        <f t="shared" ca="1" si="759"/>
        <v>0</v>
      </c>
      <c r="J5769">
        <f t="shared" ca="1" si="762"/>
        <v>0</v>
      </c>
      <c r="K5769">
        <f t="shared" ca="1" si="762"/>
        <v>0</v>
      </c>
      <c r="L5769">
        <f t="shared" ca="1" si="762"/>
        <v>0</v>
      </c>
      <c r="M5769" t="str">
        <f t="shared" ca="1" si="762"/>
        <v>'360 PE'!</v>
      </c>
      <c r="N5769">
        <f t="shared" ca="1" si="762"/>
        <v>0</v>
      </c>
      <c r="O5769" t="str">
        <f t="shared" ca="1" si="754"/>
        <v>D:y</v>
      </c>
      <c r="P5769" t="str">
        <f t="shared" ca="1" si="755"/>
        <v>D11:Y11</v>
      </c>
    </row>
    <row r="5770" spans="1:16">
      <c r="A5770" t="str">
        <f t="shared" si="756"/>
        <v>15</v>
      </c>
      <c r="B5770" t="str">
        <f t="shared" ca="1" si="757"/>
        <v>PE</v>
      </c>
      <c r="C5770" t="str">
        <f t="shared" si="760"/>
        <v>360-1050PE</v>
      </c>
      <c r="D5770" t="s">
        <v>7629</v>
      </c>
      <c r="E5770">
        <f t="shared" ca="1" si="761"/>
        <v>0</v>
      </c>
      <c r="H5770" t="str">
        <f t="shared" ca="1" si="758"/>
        <v>'360 PE'!</v>
      </c>
      <c r="I5770">
        <f t="shared" ca="1" si="759"/>
        <v>0</v>
      </c>
      <c r="J5770">
        <f t="shared" ca="1" si="762"/>
        <v>0</v>
      </c>
      <c r="K5770">
        <f t="shared" ca="1" si="762"/>
        <v>0</v>
      </c>
      <c r="L5770">
        <f t="shared" ca="1" si="762"/>
        <v>0</v>
      </c>
      <c r="M5770" t="str">
        <f t="shared" ca="1" si="762"/>
        <v>'360 PE'!</v>
      </c>
      <c r="N5770">
        <f t="shared" ca="1" si="762"/>
        <v>0</v>
      </c>
      <c r="O5770" t="str">
        <f t="shared" ca="1" si="754"/>
        <v>D:y</v>
      </c>
      <c r="P5770" t="str">
        <f t="shared" ca="1" si="755"/>
        <v>D11:Y11</v>
      </c>
    </row>
    <row r="5771" spans="1:16">
      <c r="A5771" t="str">
        <f t="shared" si="756"/>
        <v>01</v>
      </c>
      <c r="B5771" t="str">
        <f t="shared" ca="1" si="757"/>
        <v>PE</v>
      </c>
      <c r="C5771" t="str">
        <f t="shared" si="760"/>
        <v>360-1051PE</v>
      </c>
      <c r="D5771" t="s">
        <v>7156</v>
      </c>
      <c r="E5771">
        <f t="shared" ca="1" si="761"/>
        <v>0</v>
      </c>
      <c r="H5771" t="str">
        <f t="shared" ca="1" si="758"/>
        <v>'360 PE'!</v>
      </c>
      <c r="I5771">
        <f t="shared" ca="1" si="759"/>
        <v>0</v>
      </c>
      <c r="J5771">
        <f t="shared" ca="1" si="762"/>
        <v>0</v>
      </c>
      <c r="K5771">
        <f t="shared" ca="1" si="762"/>
        <v>0</v>
      </c>
      <c r="L5771">
        <f t="shared" ca="1" si="762"/>
        <v>0</v>
      </c>
      <c r="M5771" t="str">
        <f t="shared" ca="1" si="762"/>
        <v>'360 PE'!</v>
      </c>
      <c r="N5771">
        <f t="shared" ca="1" si="762"/>
        <v>0</v>
      </c>
      <c r="O5771" t="str">
        <f t="shared" ca="1" si="754"/>
        <v>D:y</v>
      </c>
      <c r="P5771" t="str">
        <f t="shared" ca="1" si="755"/>
        <v>D11:Y11</v>
      </c>
    </row>
    <row r="5772" spans="1:16">
      <c r="A5772" t="str">
        <f t="shared" si="756"/>
        <v>02</v>
      </c>
      <c r="B5772" t="str">
        <f t="shared" ca="1" si="757"/>
        <v>PE</v>
      </c>
      <c r="C5772" t="str">
        <f t="shared" si="760"/>
        <v>360-1051PE</v>
      </c>
      <c r="D5772" t="s">
        <v>7157</v>
      </c>
      <c r="E5772">
        <f t="shared" ca="1" si="761"/>
        <v>0</v>
      </c>
      <c r="H5772" t="str">
        <f t="shared" ca="1" si="758"/>
        <v>'360 PE'!</v>
      </c>
      <c r="I5772">
        <f t="shared" ca="1" si="759"/>
        <v>0</v>
      </c>
      <c r="J5772">
        <f t="shared" ca="1" si="762"/>
        <v>0</v>
      </c>
      <c r="K5772">
        <f t="shared" ca="1" si="762"/>
        <v>0</v>
      </c>
      <c r="L5772">
        <f t="shared" ca="1" si="762"/>
        <v>0</v>
      </c>
      <c r="M5772" t="str">
        <f t="shared" ca="1" si="762"/>
        <v>'360 PE'!</v>
      </c>
      <c r="N5772">
        <f t="shared" ca="1" si="762"/>
        <v>0</v>
      </c>
      <c r="O5772" t="str">
        <f t="shared" ca="1" si="754"/>
        <v>D:y</v>
      </c>
      <c r="P5772" t="str">
        <f t="shared" ca="1" si="755"/>
        <v>D11:Y11</v>
      </c>
    </row>
    <row r="5773" spans="1:16">
      <c r="A5773" t="str">
        <f t="shared" si="756"/>
        <v>03</v>
      </c>
      <c r="B5773" t="str">
        <f t="shared" ca="1" si="757"/>
        <v>PE</v>
      </c>
      <c r="C5773" t="str">
        <f t="shared" si="760"/>
        <v>360-1051PE</v>
      </c>
      <c r="D5773" t="s">
        <v>7158</v>
      </c>
      <c r="E5773">
        <f t="shared" ca="1" si="761"/>
        <v>0</v>
      </c>
      <c r="H5773" t="str">
        <f t="shared" ca="1" si="758"/>
        <v>'360 PE'!</v>
      </c>
      <c r="I5773">
        <f t="shared" ca="1" si="759"/>
        <v>0</v>
      </c>
      <c r="J5773">
        <f t="shared" ca="1" si="762"/>
        <v>0</v>
      </c>
      <c r="K5773">
        <f t="shared" ca="1" si="762"/>
        <v>0</v>
      </c>
      <c r="L5773">
        <f t="shared" ca="1" si="762"/>
        <v>0</v>
      </c>
      <c r="M5773" t="str">
        <f t="shared" ca="1" si="762"/>
        <v>'360 PE'!</v>
      </c>
      <c r="N5773">
        <f t="shared" ca="1" si="762"/>
        <v>0</v>
      </c>
      <c r="O5773" t="str">
        <f t="shared" ca="1" si="754"/>
        <v>D:y</v>
      </c>
      <c r="P5773" t="str">
        <f t="shared" ca="1" si="755"/>
        <v>D11:Y11</v>
      </c>
    </row>
    <row r="5774" spans="1:16">
      <c r="A5774" t="str">
        <f t="shared" si="756"/>
        <v>04</v>
      </c>
      <c r="B5774" t="str">
        <f t="shared" ca="1" si="757"/>
        <v>PE</v>
      </c>
      <c r="C5774" t="str">
        <f t="shared" si="760"/>
        <v>360-1051PE</v>
      </c>
      <c r="D5774" t="s">
        <v>7159</v>
      </c>
      <c r="E5774">
        <f t="shared" ca="1" si="761"/>
        <v>0</v>
      </c>
      <c r="H5774" t="str">
        <f t="shared" ca="1" si="758"/>
        <v>'360 PE'!</v>
      </c>
      <c r="I5774">
        <f t="shared" ca="1" si="759"/>
        <v>0</v>
      </c>
      <c r="J5774">
        <f t="shared" ca="1" si="762"/>
        <v>0</v>
      </c>
      <c r="K5774">
        <f t="shared" ca="1" si="762"/>
        <v>0</v>
      </c>
      <c r="L5774">
        <f t="shared" ca="1" si="762"/>
        <v>0</v>
      </c>
      <c r="M5774" t="str">
        <f t="shared" ca="1" si="762"/>
        <v>'360 PE'!</v>
      </c>
      <c r="N5774">
        <f t="shared" ca="1" si="762"/>
        <v>0</v>
      </c>
      <c r="O5774" t="str">
        <f t="shared" ca="1" si="754"/>
        <v>D:y</v>
      </c>
      <c r="P5774" t="str">
        <f t="shared" ca="1" si="755"/>
        <v>D11:Y11</v>
      </c>
    </row>
    <row r="5775" spans="1:16">
      <c r="A5775" t="str">
        <f t="shared" si="756"/>
        <v>05</v>
      </c>
      <c r="B5775" t="str">
        <f t="shared" ca="1" si="757"/>
        <v>PE</v>
      </c>
      <c r="C5775" t="str">
        <f t="shared" si="760"/>
        <v>360-1051PE</v>
      </c>
      <c r="D5775" t="s">
        <v>7160</v>
      </c>
      <c r="E5775">
        <f t="shared" ca="1" si="761"/>
        <v>0</v>
      </c>
      <c r="H5775" t="str">
        <f t="shared" ca="1" si="758"/>
        <v>'360 PE'!</v>
      </c>
      <c r="I5775">
        <f t="shared" ca="1" si="759"/>
        <v>0</v>
      </c>
      <c r="J5775">
        <f t="shared" ca="1" si="762"/>
        <v>0</v>
      </c>
      <c r="K5775">
        <f t="shared" ca="1" si="762"/>
        <v>0</v>
      </c>
      <c r="L5775">
        <f t="shared" ca="1" si="762"/>
        <v>0</v>
      </c>
      <c r="M5775" t="str">
        <f t="shared" ca="1" si="762"/>
        <v>'360 PE'!</v>
      </c>
      <c r="N5775">
        <f t="shared" ca="1" si="762"/>
        <v>0</v>
      </c>
      <c r="O5775" t="str">
        <f t="shared" ca="1" si="754"/>
        <v>D:y</v>
      </c>
      <c r="P5775" t="str">
        <f t="shared" ca="1" si="755"/>
        <v>D11:Y11</v>
      </c>
    </row>
    <row r="5776" spans="1:16">
      <c r="A5776" t="str">
        <f t="shared" si="756"/>
        <v>06</v>
      </c>
      <c r="B5776" t="str">
        <f t="shared" ca="1" si="757"/>
        <v>PE</v>
      </c>
      <c r="C5776" t="str">
        <f t="shared" si="760"/>
        <v>360-1051PE</v>
      </c>
      <c r="D5776" t="s">
        <v>7161</v>
      </c>
      <c r="E5776">
        <f t="shared" ca="1" si="761"/>
        <v>0</v>
      </c>
      <c r="H5776" t="str">
        <f t="shared" ca="1" si="758"/>
        <v>'360 PE'!</v>
      </c>
      <c r="I5776">
        <f t="shared" ca="1" si="759"/>
        <v>0</v>
      </c>
      <c r="J5776">
        <f t="shared" ca="1" si="762"/>
        <v>0</v>
      </c>
      <c r="K5776">
        <f t="shared" ca="1" si="762"/>
        <v>0</v>
      </c>
      <c r="L5776">
        <f t="shared" ca="1" si="762"/>
        <v>0</v>
      </c>
      <c r="M5776" t="str">
        <f t="shared" ca="1" si="762"/>
        <v>'360 PE'!</v>
      </c>
      <c r="N5776">
        <f t="shared" ca="1" si="762"/>
        <v>0</v>
      </c>
      <c r="O5776" t="str">
        <f t="shared" ref="O5776:O5839" ca="1" si="763">VLOOKUP($H5776,$G$8:$I$13,2,FALSE)</f>
        <v>D:y</v>
      </c>
      <c r="P5776" t="str">
        <f t="shared" ref="P5776:P5839" ca="1" si="764">VLOOKUP($H5776,$G$8:$I$13,3,FALSE)</f>
        <v>D11:Y11</v>
      </c>
    </row>
    <row r="5777" spans="1:16">
      <c r="A5777" t="str">
        <f t="shared" si="756"/>
        <v>07</v>
      </c>
      <c r="B5777" t="str">
        <f t="shared" ca="1" si="757"/>
        <v>PE</v>
      </c>
      <c r="C5777" t="str">
        <f t="shared" si="760"/>
        <v>360-1051PE</v>
      </c>
      <c r="D5777" t="s">
        <v>7501</v>
      </c>
      <c r="E5777">
        <f t="shared" ca="1" si="761"/>
        <v>0</v>
      </c>
      <c r="H5777" t="str">
        <f t="shared" ca="1" si="758"/>
        <v>'360 PE'!</v>
      </c>
      <c r="I5777">
        <f t="shared" ca="1" si="759"/>
        <v>0</v>
      </c>
      <c r="J5777">
        <f t="shared" ca="1" si="762"/>
        <v>0</v>
      </c>
      <c r="K5777">
        <f t="shared" ca="1" si="762"/>
        <v>0</v>
      </c>
      <c r="L5777">
        <f t="shared" ca="1" si="762"/>
        <v>0</v>
      </c>
      <c r="M5777" t="str">
        <f t="shared" ca="1" si="762"/>
        <v>'360 PE'!</v>
      </c>
      <c r="N5777">
        <f t="shared" ca="1" si="762"/>
        <v>0</v>
      </c>
      <c r="O5777" t="str">
        <f t="shared" ca="1" si="763"/>
        <v>D:y</v>
      </c>
      <c r="P5777" t="str">
        <f t="shared" ca="1" si="764"/>
        <v>D11:Y11</v>
      </c>
    </row>
    <row r="5778" spans="1:16">
      <c r="A5778" t="str">
        <f t="shared" si="756"/>
        <v>08</v>
      </c>
      <c r="B5778" t="str">
        <f t="shared" ca="1" si="757"/>
        <v>PE</v>
      </c>
      <c r="C5778" t="str">
        <f t="shared" si="760"/>
        <v>360-1051PE</v>
      </c>
      <c r="D5778" t="s">
        <v>7502</v>
      </c>
      <c r="E5778">
        <f t="shared" ca="1" si="761"/>
        <v>0</v>
      </c>
      <c r="H5778" t="str">
        <f t="shared" ca="1" si="758"/>
        <v>'360 PE'!</v>
      </c>
      <c r="I5778">
        <f t="shared" ca="1" si="759"/>
        <v>0</v>
      </c>
      <c r="J5778">
        <f t="shared" ca="1" si="762"/>
        <v>0</v>
      </c>
      <c r="K5778">
        <f t="shared" ca="1" si="762"/>
        <v>0</v>
      </c>
      <c r="L5778">
        <f t="shared" ca="1" si="762"/>
        <v>0</v>
      </c>
      <c r="M5778" t="str">
        <f t="shared" ca="1" si="762"/>
        <v>'360 PE'!</v>
      </c>
      <c r="N5778">
        <f t="shared" ca="1" si="762"/>
        <v>0</v>
      </c>
      <c r="O5778" t="str">
        <f t="shared" ca="1" si="763"/>
        <v>D:y</v>
      </c>
      <c r="P5778" t="str">
        <f t="shared" ca="1" si="764"/>
        <v>D11:Y11</v>
      </c>
    </row>
    <row r="5779" spans="1:16">
      <c r="A5779" t="str">
        <f t="shared" ref="A5779:A5842" si="765">MID(D5779,LEN(C5779)+2,LEN(D5779)-LEN(C5779))</f>
        <v>09</v>
      </c>
      <c r="B5779" t="str">
        <f t="shared" ref="B5779:B5842" ca="1" si="766">VLOOKUP(H5779,$A$1:$K$6,11,FALSE)</f>
        <v>PE</v>
      </c>
      <c r="C5779" t="str">
        <f t="shared" si="760"/>
        <v>360-1051PE</v>
      </c>
      <c r="D5779" t="s">
        <v>7162</v>
      </c>
      <c r="E5779">
        <f t="shared" ca="1" si="761"/>
        <v>0</v>
      </c>
      <c r="H5779" t="str">
        <f t="shared" ref="H5779:H5809" ca="1" si="767">IF(I5779&lt;&gt;0,I5779,IF(J5779&lt;&gt;0,J5779,IF(K5779&lt;&gt;0,K5779,IF(L5779&lt;&gt;0,L5779,IF(M5779&lt;&gt;0,M5779,N5779)))))</f>
        <v>'360 PE'!</v>
      </c>
      <c r="I5779">
        <f t="shared" ref="I5779:I5809" ca="1" si="768">IF(IFERROR(VLOOKUP(C5779,INDIRECT($I$14&amp;"D:D"),1,FALSE),0)&lt;&gt;0,I$14,0)</f>
        <v>0</v>
      </c>
      <c r="J5779">
        <f t="shared" ca="1" si="762"/>
        <v>0</v>
      </c>
      <c r="K5779">
        <f t="shared" ca="1" si="762"/>
        <v>0</v>
      </c>
      <c r="L5779">
        <f t="shared" ca="1" si="762"/>
        <v>0</v>
      </c>
      <c r="M5779" t="str">
        <f t="shared" ca="1" si="762"/>
        <v>'360 PE'!</v>
      </c>
      <c r="N5779">
        <f t="shared" ca="1" si="762"/>
        <v>0</v>
      </c>
      <c r="O5779" t="str">
        <f t="shared" ca="1" si="763"/>
        <v>D:y</v>
      </c>
      <c r="P5779" t="str">
        <f t="shared" ca="1" si="764"/>
        <v>D11:Y11</v>
      </c>
    </row>
    <row r="5780" spans="1:16">
      <c r="A5780" t="str">
        <f t="shared" si="765"/>
        <v>10</v>
      </c>
      <c r="B5780" t="str">
        <f t="shared" ca="1" si="766"/>
        <v>PE</v>
      </c>
      <c r="C5780" t="str">
        <f t="shared" ref="C5780:C5843" si="769">LEFT(D5780,LEN(D5780)-3)</f>
        <v>360-1051PE</v>
      </c>
      <c r="D5780" t="s">
        <v>7503</v>
      </c>
      <c r="E5780">
        <f t="shared" ca="1" si="761"/>
        <v>0</v>
      </c>
      <c r="H5780" t="str">
        <f t="shared" ca="1" si="767"/>
        <v>'360 PE'!</v>
      </c>
      <c r="I5780">
        <f t="shared" ca="1" si="768"/>
        <v>0</v>
      </c>
      <c r="J5780">
        <f t="shared" ca="1" si="762"/>
        <v>0</v>
      </c>
      <c r="K5780">
        <f t="shared" ca="1" si="762"/>
        <v>0</v>
      </c>
      <c r="L5780">
        <f t="shared" ca="1" si="762"/>
        <v>0</v>
      </c>
      <c r="M5780" t="str">
        <f t="shared" ca="1" si="762"/>
        <v>'360 PE'!</v>
      </c>
      <c r="N5780">
        <f t="shared" ca="1" si="762"/>
        <v>0</v>
      </c>
      <c r="O5780" t="str">
        <f t="shared" ca="1" si="763"/>
        <v>D:y</v>
      </c>
      <c r="P5780" t="str">
        <f t="shared" ca="1" si="764"/>
        <v>D11:Y11</v>
      </c>
    </row>
    <row r="5781" spans="1:16">
      <c r="A5781" t="str">
        <f t="shared" si="765"/>
        <v>11</v>
      </c>
      <c r="B5781" t="str">
        <f t="shared" ca="1" si="766"/>
        <v>PE</v>
      </c>
      <c r="C5781" t="str">
        <f t="shared" si="769"/>
        <v>360-1051PE</v>
      </c>
      <c r="D5781" t="s">
        <v>7163</v>
      </c>
      <c r="E5781">
        <f t="shared" ca="1" si="761"/>
        <v>0</v>
      </c>
      <c r="H5781" t="str">
        <f t="shared" ca="1" si="767"/>
        <v>'360 PE'!</v>
      </c>
      <c r="I5781">
        <f t="shared" ca="1" si="768"/>
        <v>0</v>
      </c>
      <c r="J5781">
        <f t="shared" ca="1" si="762"/>
        <v>0</v>
      </c>
      <c r="K5781">
        <f t="shared" ca="1" si="762"/>
        <v>0</v>
      </c>
      <c r="L5781">
        <f t="shared" ca="1" si="762"/>
        <v>0</v>
      </c>
      <c r="M5781" t="str">
        <f t="shared" ca="1" si="762"/>
        <v>'360 PE'!</v>
      </c>
      <c r="N5781">
        <f t="shared" ca="1" si="762"/>
        <v>0</v>
      </c>
      <c r="O5781" t="str">
        <f t="shared" ca="1" si="763"/>
        <v>D:y</v>
      </c>
      <c r="P5781" t="str">
        <f t="shared" ca="1" si="764"/>
        <v>D11:Y11</v>
      </c>
    </row>
    <row r="5782" spans="1:16">
      <c r="A5782" t="str">
        <f t="shared" si="765"/>
        <v>12</v>
      </c>
      <c r="B5782" t="str">
        <f t="shared" ca="1" si="766"/>
        <v>PE</v>
      </c>
      <c r="C5782" t="str">
        <f t="shared" si="769"/>
        <v>360-1051PE</v>
      </c>
      <c r="D5782" t="s">
        <v>7164</v>
      </c>
      <c r="E5782">
        <f t="shared" ca="1" si="761"/>
        <v>0</v>
      </c>
      <c r="H5782" t="str">
        <f t="shared" ca="1" si="767"/>
        <v>'360 PE'!</v>
      </c>
      <c r="I5782">
        <f t="shared" ca="1" si="768"/>
        <v>0</v>
      </c>
      <c r="J5782">
        <f t="shared" ca="1" si="762"/>
        <v>0</v>
      </c>
      <c r="K5782">
        <f t="shared" ca="1" si="762"/>
        <v>0</v>
      </c>
      <c r="L5782">
        <f t="shared" ca="1" si="762"/>
        <v>0</v>
      </c>
      <c r="M5782" t="str">
        <f t="shared" ca="1" si="762"/>
        <v>'360 PE'!</v>
      </c>
      <c r="N5782">
        <f t="shared" ca="1" si="762"/>
        <v>0</v>
      </c>
      <c r="O5782" t="str">
        <f t="shared" ca="1" si="763"/>
        <v>D:y</v>
      </c>
      <c r="P5782" t="str">
        <f t="shared" ca="1" si="764"/>
        <v>D11:Y11</v>
      </c>
    </row>
    <row r="5783" spans="1:16">
      <c r="A5783" t="str">
        <f t="shared" si="765"/>
        <v>13</v>
      </c>
      <c r="B5783" t="str">
        <f t="shared" ca="1" si="766"/>
        <v>PE</v>
      </c>
      <c r="C5783" t="str">
        <f t="shared" si="769"/>
        <v>360-1051PE</v>
      </c>
      <c r="D5783" t="s">
        <v>7504</v>
      </c>
      <c r="E5783">
        <f t="shared" ca="1" si="761"/>
        <v>0</v>
      </c>
      <c r="H5783" t="str">
        <f t="shared" ca="1" si="767"/>
        <v>'360 PE'!</v>
      </c>
      <c r="I5783">
        <f t="shared" ca="1" si="768"/>
        <v>0</v>
      </c>
      <c r="J5783">
        <f t="shared" ca="1" si="762"/>
        <v>0</v>
      </c>
      <c r="K5783">
        <f t="shared" ca="1" si="762"/>
        <v>0</v>
      </c>
      <c r="L5783">
        <f t="shared" ca="1" si="762"/>
        <v>0</v>
      </c>
      <c r="M5783" t="str">
        <f t="shared" ca="1" si="762"/>
        <v>'360 PE'!</v>
      </c>
      <c r="N5783">
        <f t="shared" ca="1" si="762"/>
        <v>0</v>
      </c>
      <c r="O5783" t="str">
        <f t="shared" ca="1" si="763"/>
        <v>D:y</v>
      </c>
      <c r="P5783" t="str">
        <f t="shared" ca="1" si="764"/>
        <v>D11:Y11</v>
      </c>
    </row>
    <row r="5784" spans="1:16">
      <c r="A5784" t="str">
        <f t="shared" si="765"/>
        <v>14</v>
      </c>
      <c r="B5784" t="str">
        <f t="shared" ca="1" si="766"/>
        <v>PE</v>
      </c>
      <c r="C5784" t="str">
        <f t="shared" si="769"/>
        <v>360-1051PE</v>
      </c>
      <c r="D5784" t="s">
        <v>7165</v>
      </c>
      <c r="E5784">
        <f t="shared" ca="1" si="761"/>
        <v>0</v>
      </c>
      <c r="H5784" t="str">
        <f t="shared" ca="1" si="767"/>
        <v>'360 PE'!</v>
      </c>
      <c r="I5784">
        <f t="shared" ca="1" si="768"/>
        <v>0</v>
      </c>
      <c r="J5784">
        <f t="shared" ca="1" si="762"/>
        <v>0</v>
      </c>
      <c r="K5784">
        <f t="shared" ca="1" si="762"/>
        <v>0</v>
      </c>
      <c r="L5784">
        <f t="shared" ca="1" si="762"/>
        <v>0</v>
      </c>
      <c r="M5784" t="str">
        <f t="shared" ca="1" si="762"/>
        <v>'360 PE'!</v>
      </c>
      <c r="N5784">
        <f t="shared" ca="1" si="762"/>
        <v>0</v>
      </c>
      <c r="O5784" t="str">
        <f t="shared" ca="1" si="763"/>
        <v>D:y</v>
      </c>
      <c r="P5784" t="str">
        <f t="shared" ca="1" si="764"/>
        <v>D11:Y11</v>
      </c>
    </row>
    <row r="5785" spans="1:16">
      <c r="A5785" t="str">
        <f t="shared" si="765"/>
        <v>15</v>
      </c>
      <c r="B5785" t="str">
        <f t="shared" ca="1" si="766"/>
        <v>PE</v>
      </c>
      <c r="C5785" t="str">
        <f t="shared" si="769"/>
        <v>360-1051PE</v>
      </c>
      <c r="D5785" t="s">
        <v>7628</v>
      </c>
      <c r="E5785">
        <f t="shared" ca="1" si="761"/>
        <v>0</v>
      </c>
      <c r="H5785" t="str">
        <f t="shared" ca="1" si="767"/>
        <v>'360 PE'!</v>
      </c>
      <c r="I5785">
        <f t="shared" ca="1" si="768"/>
        <v>0</v>
      </c>
      <c r="J5785">
        <f t="shared" ca="1" si="762"/>
        <v>0</v>
      </c>
      <c r="K5785">
        <f t="shared" ca="1" si="762"/>
        <v>0</v>
      </c>
      <c r="L5785">
        <f t="shared" ca="1" si="762"/>
        <v>0</v>
      </c>
      <c r="M5785" t="str">
        <f t="shared" ca="1" si="762"/>
        <v>'360 PE'!</v>
      </c>
      <c r="N5785">
        <f t="shared" ca="1" si="762"/>
        <v>0</v>
      </c>
      <c r="O5785" t="str">
        <f t="shared" ca="1" si="763"/>
        <v>D:y</v>
      </c>
      <c r="P5785" t="str">
        <f t="shared" ca="1" si="764"/>
        <v>D11:Y11</v>
      </c>
    </row>
    <row r="5786" spans="1:16">
      <c r="A5786" t="str">
        <f t="shared" si="765"/>
        <v>01</v>
      </c>
      <c r="B5786" t="str">
        <f t="shared" ca="1" si="766"/>
        <v>PE</v>
      </c>
      <c r="C5786" t="str">
        <f t="shared" si="769"/>
        <v>360-1052PE</v>
      </c>
      <c r="D5786" t="s">
        <v>7166</v>
      </c>
      <c r="E5786">
        <f t="shared" ca="1" si="761"/>
        <v>0</v>
      </c>
      <c r="H5786" t="str">
        <f t="shared" ca="1" si="767"/>
        <v>'360 PE'!</v>
      </c>
      <c r="I5786">
        <f t="shared" ca="1" si="768"/>
        <v>0</v>
      </c>
      <c r="J5786">
        <f t="shared" ca="1" si="762"/>
        <v>0</v>
      </c>
      <c r="K5786">
        <f t="shared" ca="1" si="762"/>
        <v>0</v>
      </c>
      <c r="L5786">
        <f t="shared" ca="1" si="762"/>
        <v>0</v>
      </c>
      <c r="M5786" t="str">
        <f t="shared" ca="1" si="762"/>
        <v>'360 PE'!</v>
      </c>
      <c r="N5786">
        <f t="shared" ca="1" si="762"/>
        <v>0</v>
      </c>
      <c r="O5786" t="str">
        <f t="shared" ca="1" si="763"/>
        <v>D:y</v>
      </c>
      <c r="P5786" t="str">
        <f t="shared" ca="1" si="764"/>
        <v>D11:Y11</v>
      </c>
    </row>
    <row r="5787" spans="1:16">
      <c r="A5787" t="str">
        <f t="shared" si="765"/>
        <v>02</v>
      </c>
      <c r="B5787" t="str">
        <f t="shared" ca="1" si="766"/>
        <v>PE</v>
      </c>
      <c r="C5787" t="str">
        <f t="shared" si="769"/>
        <v>360-1052PE</v>
      </c>
      <c r="D5787" t="s">
        <v>7167</v>
      </c>
      <c r="E5787">
        <f t="shared" ca="1" si="761"/>
        <v>0</v>
      </c>
      <c r="H5787" t="str">
        <f t="shared" ca="1" si="767"/>
        <v>'360 PE'!</v>
      </c>
      <c r="I5787">
        <f t="shared" ca="1" si="768"/>
        <v>0</v>
      </c>
      <c r="J5787">
        <f t="shared" ca="1" si="762"/>
        <v>0</v>
      </c>
      <c r="K5787">
        <f t="shared" ca="1" si="762"/>
        <v>0</v>
      </c>
      <c r="L5787">
        <f t="shared" ca="1" si="762"/>
        <v>0</v>
      </c>
      <c r="M5787" t="str">
        <f t="shared" ca="1" si="762"/>
        <v>'360 PE'!</v>
      </c>
      <c r="N5787">
        <f t="shared" ca="1" si="762"/>
        <v>0</v>
      </c>
      <c r="O5787" t="str">
        <f t="shared" ca="1" si="763"/>
        <v>D:y</v>
      </c>
      <c r="P5787" t="str">
        <f t="shared" ca="1" si="764"/>
        <v>D11:Y11</v>
      </c>
    </row>
    <row r="5788" spans="1:16">
      <c r="A5788" t="str">
        <f t="shared" si="765"/>
        <v>03</v>
      </c>
      <c r="B5788" t="str">
        <f t="shared" ca="1" si="766"/>
        <v>PE</v>
      </c>
      <c r="C5788" t="str">
        <f t="shared" si="769"/>
        <v>360-1052PE</v>
      </c>
      <c r="D5788" t="s">
        <v>7168</v>
      </c>
      <c r="E5788">
        <f t="shared" ca="1" si="761"/>
        <v>0</v>
      </c>
      <c r="H5788" t="str">
        <f t="shared" ca="1" si="767"/>
        <v>'360 PE'!</v>
      </c>
      <c r="I5788">
        <f t="shared" ca="1" si="768"/>
        <v>0</v>
      </c>
      <c r="J5788">
        <f t="shared" ca="1" si="762"/>
        <v>0</v>
      </c>
      <c r="K5788">
        <f t="shared" ca="1" si="762"/>
        <v>0</v>
      </c>
      <c r="L5788">
        <f t="shared" ca="1" si="762"/>
        <v>0</v>
      </c>
      <c r="M5788" t="str">
        <f t="shared" ca="1" si="762"/>
        <v>'360 PE'!</v>
      </c>
      <c r="N5788">
        <f t="shared" ca="1" si="762"/>
        <v>0</v>
      </c>
      <c r="O5788" t="str">
        <f t="shared" ca="1" si="763"/>
        <v>D:y</v>
      </c>
      <c r="P5788" t="str">
        <f t="shared" ca="1" si="764"/>
        <v>D11:Y11</v>
      </c>
    </row>
    <row r="5789" spans="1:16">
      <c r="A5789" t="str">
        <f t="shared" si="765"/>
        <v>04</v>
      </c>
      <c r="B5789" t="str">
        <f t="shared" ca="1" si="766"/>
        <v>PE</v>
      </c>
      <c r="C5789" t="str">
        <f t="shared" si="769"/>
        <v>360-1052PE</v>
      </c>
      <c r="D5789" t="s">
        <v>7169</v>
      </c>
      <c r="E5789">
        <f t="shared" ca="1" si="761"/>
        <v>0</v>
      </c>
      <c r="H5789" t="str">
        <f t="shared" ca="1" si="767"/>
        <v>'360 PE'!</v>
      </c>
      <c r="I5789">
        <f t="shared" ca="1" si="768"/>
        <v>0</v>
      </c>
      <c r="J5789">
        <f t="shared" ca="1" si="762"/>
        <v>0</v>
      </c>
      <c r="K5789">
        <f t="shared" ca="1" si="762"/>
        <v>0</v>
      </c>
      <c r="L5789">
        <f t="shared" ca="1" si="762"/>
        <v>0</v>
      </c>
      <c r="M5789" t="str">
        <f t="shared" ca="1" si="762"/>
        <v>'360 PE'!</v>
      </c>
      <c r="N5789">
        <f t="shared" ca="1" si="762"/>
        <v>0</v>
      </c>
      <c r="O5789" t="str">
        <f t="shared" ca="1" si="763"/>
        <v>D:y</v>
      </c>
      <c r="P5789" t="str">
        <f t="shared" ca="1" si="764"/>
        <v>D11:Y11</v>
      </c>
    </row>
    <row r="5790" spans="1:16">
      <c r="A5790" t="str">
        <f t="shared" si="765"/>
        <v>05</v>
      </c>
      <c r="B5790" t="str">
        <f t="shared" ca="1" si="766"/>
        <v>PE</v>
      </c>
      <c r="C5790" t="str">
        <f t="shared" si="769"/>
        <v>360-1052PE</v>
      </c>
      <c r="D5790" t="s">
        <v>7170</v>
      </c>
      <c r="E5790">
        <f t="shared" ca="1" si="761"/>
        <v>0</v>
      </c>
      <c r="H5790" t="str">
        <f t="shared" ca="1" si="767"/>
        <v>'360 PE'!</v>
      </c>
      <c r="I5790">
        <f t="shared" ca="1" si="768"/>
        <v>0</v>
      </c>
      <c r="J5790">
        <f t="shared" ca="1" si="762"/>
        <v>0</v>
      </c>
      <c r="K5790">
        <f t="shared" ca="1" si="762"/>
        <v>0</v>
      </c>
      <c r="L5790">
        <f t="shared" ca="1" si="762"/>
        <v>0</v>
      </c>
      <c r="M5790" t="str">
        <f t="shared" ca="1" si="762"/>
        <v>'360 PE'!</v>
      </c>
      <c r="N5790">
        <f t="shared" ca="1" si="762"/>
        <v>0</v>
      </c>
      <c r="O5790" t="str">
        <f t="shared" ca="1" si="763"/>
        <v>D:y</v>
      </c>
      <c r="P5790" t="str">
        <f t="shared" ca="1" si="764"/>
        <v>D11:Y11</v>
      </c>
    </row>
    <row r="5791" spans="1:16">
      <c r="A5791" t="str">
        <f t="shared" si="765"/>
        <v>06</v>
      </c>
      <c r="B5791" t="str">
        <f t="shared" ca="1" si="766"/>
        <v>PE</v>
      </c>
      <c r="C5791" t="str">
        <f t="shared" si="769"/>
        <v>360-1052PE</v>
      </c>
      <c r="D5791" t="s">
        <v>7171</v>
      </c>
      <c r="E5791">
        <f t="shared" ca="1" si="761"/>
        <v>0</v>
      </c>
      <c r="H5791" t="str">
        <f t="shared" ca="1" si="767"/>
        <v>'360 PE'!</v>
      </c>
      <c r="I5791">
        <f t="shared" ca="1" si="768"/>
        <v>0</v>
      </c>
      <c r="J5791">
        <f t="shared" ca="1" si="762"/>
        <v>0</v>
      </c>
      <c r="K5791">
        <f t="shared" ca="1" si="762"/>
        <v>0</v>
      </c>
      <c r="L5791">
        <f t="shared" ca="1" si="762"/>
        <v>0</v>
      </c>
      <c r="M5791" t="str">
        <f t="shared" ca="1" si="762"/>
        <v>'360 PE'!</v>
      </c>
      <c r="N5791">
        <f t="shared" ca="1" si="762"/>
        <v>0</v>
      </c>
      <c r="O5791" t="str">
        <f t="shared" ca="1" si="763"/>
        <v>D:y</v>
      </c>
      <c r="P5791" t="str">
        <f t="shared" ca="1" si="764"/>
        <v>D11:Y11</v>
      </c>
    </row>
    <row r="5792" spans="1:16">
      <c r="A5792" t="str">
        <f t="shared" si="765"/>
        <v>07</v>
      </c>
      <c r="B5792" t="str">
        <f t="shared" ca="1" si="766"/>
        <v>PE</v>
      </c>
      <c r="C5792" t="str">
        <f t="shared" si="769"/>
        <v>360-1052PE</v>
      </c>
      <c r="D5792" t="s">
        <v>7505</v>
      </c>
      <c r="E5792">
        <f t="shared" ca="1" si="761"/>
        <v>0</v>
      </c>
      <c r="H5792" t="str">
        <f t="shared" ca="1" si="767"/>
        <v>'360 PE'!</v>
      </c>
      <c r="I5792">
        <f t="shared" ca="1" si="768"/>
        <v>0</v>
      </c>
      <c r="J5792">
        <f t="shared" ca="1" si="762"/>
        <v>0</v>
      </c>
      <c r="K5792">
        <f t="shared" ca="1" si="762"/>
        <v>0</v>
      </c>
      <c r="L5792">
        <f t="shared" ca="1" si="762"/>
        <v>0</v>
      </c>
      <c r="M5792" t="str">
        <f t="shared" ca="1" si="762"/>
        <v>'360 PE'!</v>
      </c>
      <c r="N5792">
        <f t="shared" ca="1" si="762"/>
        <v>0</v>
      </c>
      <c r="O5792" t="str">
        <f t="shared" ca="1" si="763"/>
        <v>D:y</v>
      </c>
      <c r="P5792" t="str">
        <f t="shared" ca="1" si="764"/>
        <v>D11:Y11</v>
      </c>
    </row>
    <row r="5793" spans="1:16">
      <c r="A5793" t="str">
        <f t="shared" si="765"/>
        <v>08</v>
      </c>
      <c r="B5793" t="str">
        <f t="shared" ca="1" si="766"/>
        <v>PE</v>
      </c>
      <c r="C5793" t="str">
        <f t="shared" si="769"/>
        <v>360-1052PE</v>
      </c>
      <c r="D5793" t="s">
        <v>7506</v>
      </c>
      <c r="E5793">
        <f t="shared" ca="1" si="761"/>
        <v>0</v>
      </c>
      <c r="H5793" t="str">
        <f t="shared" ca="1" si="767"/>
        <v>'360 PE'!</v>
      </c>
      <c r="I5793">
        <f t="shared" ca="1" si="768"/>
        <v>0</v>
      </c>
      <c r="J5793">
        <f t="shared" ca="1" si="762"/>
        <v>0</v>
      </c>
      <c r="K5793">
        <f t="shared" ca="1" si="762"/>
        <v>0</v>
      </c>
      <c r="L5793">
        <f t="shared" ca="1" si="762"/>
        <v>0</v>
      </c>
      <c r="M5793" t="str">
        <f t="shared" ca="1" si="762"/>
        <v>'360 PE'!</v>
      </c>
      <c r="N5793">
        <f t="shared" ca="1" si="762"/>
        <v>0</v>
      </c>
      <c r="O5793" t="str">
        <f t="shared" ca="1" si="763"/>
        <v>D:y</v>
      </c>
      <c r="P5793" t="str">
        <f t="shared" ca="1" si="764"/>
        <v>D11:Y11</v>
      </c>
    </row>
    <row r="5794" spans="1:16">
      <c r="A5794" t="str">
        <f t="shared" si="765"/>
        <v>09</v>
      </c>
      <c r="B5794" t="str">
        <f t="shared" ca="1" si="766"/>
        <v>PE</v>
      </c>
      <c r="C5794" t="str">
        <f t="shared" si="769"/>
        <v>360-1052PE</v>
      </c>
      <c r="D5794" t="s">
        <v>7172</v>
      </c>
      <c r="E5794">
        <f t="shared" ca="1" si="761"/>
        <v>0</v>
      </c>
      <c r="H5794" t="str">
        <f t="shared" ca="1" si="767"/>
        <v>'360 PE'!</v>
      </c>
      <c r="I5794">
        <f t="shared" ca="1" si="768"/>
        <v>0</v>
      </c>
      <c r="J5794">
        <f t="shared" ca="1" si="762"/>
        <v>0</v>
      </c>
      <c r="K5794">
        <f t="shared" ca="1" si="762"/>
        <v>0</v>
      </c>
      <c r="L5794">
        <f t="shared" ca="1" si="762"/>
        <v>0</v>
      </c>
      <c r="M5794" t="str">
        <f t="shared" ca="1" si="762"/>
        <v>'360 PE'!</v>
      </c>
      <c r="N5794">
        <f t="shared" ca="1" si="762"/>
        <v>0</v>
      </c>
      <c r="O5794" t="str">
        <f t="shared" ca="1" si="763"/>
        <v>D:y</v>
      </c>
      <c r="P5794" t="str">
        <f t="shared" ca="1" si="764"/>
        <v>D11:Y11</v>
      </c>
    </row>
    <row r="5795" spans="1:16">
      <c r="A5795" t="str">
        <f t="shared" si="765"/>
        <v>10</v>
      </c>
      <c r="B5795" t="str">
        <f t="shared" ca="1" si="766"/>
        <v>PE</v>
      </c>
      <c r="C5795" t="str">
        <f t="shared" si="769"/>
        <v>360-1052PE</v>
      </c>
      <c r="D5795" t="s">
        <v>7507</v>
      </c>
      <c r="E5795">
        <f t="shared" ca="1" si="761"/>
        <v>0</v>
      </c>
      <c r="H5795" t="str">
        <f t="shared" ca="1" si="767"/>
        <v>'360 PE'!</v>
      </c>
      <c r="I5795">
        <f t="shared" ca="1" si="768"/>
        <v>0</v>
      </c>
      <c r="J5795">
        <f t="shared" ca="1" si="762"/>
        <v>0</v>
      </c>
      <c r="K5795">
        <f t="shared" ca="1" si="762"/>
        <v>0</v>
      </c>
      <c r="L5795">
        <f t="shared" ca="1" si="762"/>
        <v>0</v>
      </c>
      <c r="M5795" t="str">
        <f t="shared" ca="1" si="762"/>
        <v>'360 PE'!</v>
      </c>
      <c r="N5795">
        <f t="shared" ca="1" si="762"/>
        <v>0</v>
      </c>
      <c r="O5795" t="str">
        <f t="shared" ca="1" si="763"/>
        <v>D:y</v>
      </c>
      <c r="P5795" t="str">
        <f t="shared" ca="1" si="764"/>
        <v>D11:Y11</v>
      </c>
    </row>
    <row r="5796" spans="1:16">
      <c r="A5796" t="str">
        <f t="shared" si="765"/>
        <v>11</v>
      </c>
      <c r="B5796" t="str">
        <f t="shared" ca="1" si="766"/>
        <v>PE</v>
      </c>
      <c r="C5796" t="str">
        <f t="shared" si="769"/>
        <v>360-1052PE</v>
      </c>
      <c r="D5796" t="s">
        <v>7173</v>
      </c>
      <c r="E5796">
        <f t="shared" ca="1" si="761"/>
        <v>0</v>
      </c>
      <c r="H5796" t="str">
        <f t="shared" ca="1" si="767"/>
        <v>'360 PE'!</v>
      </c>
      <c r="I5796">
        <f t="shared" ca="1" si="768"/>
        <v>0</v>
      </c>
      <c r="J5796">
        <f t="shared" ca="1" si="762"/>
        <v>0</v>
      </c>
      <c r="K5796">
        <f t="shared" ca="1" si="762"/>
        <v>0</v>
      </c>
      <c r="L5796">
        <f t="shared" ca="1" si="762"/>
        <v>0</v>
      </c>
      <c r="M5796" t="str">
        <f t="shared" ca="1" si="762"/>
        <v>'360 PE'!</v>
      </c>
      <c r="N5796">
        <f t="shared" ca="1" si="762"/>
        <v>0</v>
      </c>
      <c r="O5796" t="str">
        <f t="shared" ca="1" si="763"/>
        <v>D:y</v>
      </c>
      <c r="P5796" t="str">
        <f t="shared" ca="1" si="764"/>
        <v>D11:Y11</v>
      </c>
    </row>
    <row r="5797" spans="1:16">
      <c r="A5797" t="str">
        <f t="shared" si="765"/>
        <v>12</v>
      </c>
      <c r="B5797" t="str">
        <f t="shared" ca="1" si="766"/>
        <v>PE</v>
      </c>
      <c r="C5797" t="str">
        <f t="shared" si="769"/>
        <v>360-1052PE</v>
      </c>
      <c r="D5797" t="s">
        <v>7174</v>
      </c>
      <c r="E5797">
        <f t="shared" ca="1" si="761"/>
        <v>0</v>
      </c>
      <c r="H5797" t="str">
        <f t="shared" ca="1" si="767"/>
        <v>'360 PE'!</v>
      </c>
      <c r="I5797">
        <f t="shared" ca="1" si="768"/>
        <v>0</v>
      </c>
      <c r="J5797">
        <f t="shared" ca="1" si="762"/>
        <v>0</v>
      </c>
      <c r="K5797">
        <f t="shared" ca="1" si="762"/>
        <v>0</v>
      </c>
      <c r="L5797">
        <f t="shared" ca="1" si="762"/>
        <v>0</v>
      </c>
      <c r="M5797" t="str">
        <f t="shared" ca="1" si="762"/>
        <v>'360 PE'!</v>
      </c>
      <c r="N5797">
        <f t="shared" ca="1" si="762"/>
        <v>0</v>
      </c>
      <c r="O5797" t="str">
        <f t="shared" ca="1" si="763"/>
        <v>D:y</v>
      </c>
      <c r="P5797" t="str">
        <f t="shared" ca="1" si="764"/>
        <v>D11:Y11</v>
      </c>
    </row>
    <row r="5798" spans="1:16">
      <c r="A5798" t="str">
        <f t="shared" si="765"/>
        <v>13</v>
      </c>
      <c r="B5798" t="str">
        <f t="shared" ca="1" si="766"/>
        <v>PE</v>
      </c>
      <c r="C5798" t="str">
        <f t="shared" si="769"/>
        <v>360-1052PE</v>
      </c>
      <c r="D5798" t="s">
        <v>7508</v>
      </c>
      <c r="E5798">
        <f t="shared" ca="1" si="761"/>
        <v>0</v>
      </c>
      <c r="H5798" t="str">
        <f t="shared" ca="1" si="767"/>
        <v>'360 PE'!</v>
      </c>
      <c r="I5798">
        <f t="shared" ca="1" si="768"/>
        <v>0</v>
      </c>
      <c r="J5798">
        <f t="shared" ca="1" si="762"/>
        <v>0</v>
      </c>
      <c r="K5798">
        <f t="shared" ca="1" si="762"/>
        <v>0</v>
      </c>
      <c r="L5798">
        <f t="shared" ca="1" si="762"/>
        <v>0</v>
      </c>
      <c r="M5798" t="str">
        <f t="shared" ca="1" si="762"/>
        <v>'360 PE'!</v>
      </c>
      <c r="N5798">
        <f t="shared" ca="1" si="762"/>
        <v>0</v>
      </c>
      <c r="O5798" t="str">
        <f t="shared" ca="1" si="763"/>
        <v>D:y</v>
      </c>
      <c r="P5798" t="str">
        <f t="shared" ca="1" si="764"/>
        <v>D11:Y11</v>
      </c>
    </row>
    <row r="5799" spans="1:16">
      <c r="A5799" t="str">
        <f t="shared" si="765"/>
        <v>14</v>
      </c>
      <c r="B5799" t="str">
        <f t="shared" ca="1" si="766"/>
        <v>PE</v>
      </c>
      <c r="C5799" t="str">
        <f t="shared" si="769"/>
        <v>360-1052PE</v>
      </c>
      <c r="D5799" t="s">
        <v>7175</v>
      </c>
      <c r="E5799">
        <f t="shared" ca="1" si="761"/>
        <v>0</v>
      </c>
      <c r="H5799" t="str">
        <f t="shared" ca="1" si="767"/>
        <v>'360 PE'!</v>
      </c>
      <c r="I5799">
        <f t="shared" ca="1" si="768"/>
        <v>0</v>
      </c>
      <c r="J5799">
        <f t="shared" ca="1" si="762"/>
        <v>0</v>
      </c>
      <c r="K5799">
        <f t="shared" ca="1" si="762"/>
        <v>0</v>
      </c>
      <c r="L5799">
        <f t="shared" ca="1" si="762"/>
        <v>0</v>
      </c>
      <c r="M5799" t="str">
        <f t="shared" ca="1" si="762"/>
        <v>'360 PE'!</v>
      </c>
      <c r="N5799">
        <f t="shared" ca="1" si="762"/>
        <v>0</v>
      </c>
      <c r="O5799" t="str">
        <f t="shared" ca="1" si="763"/>
        <v>D:y</v>
      </c>
      <c r="P5799" t="str">
        <f t="shared" ca="1" si="764"/>
        <v>D11:Y11</v>
      </c>
    </row>
    <row r="5800" spans="1:16">
      <c r="A5800" t="str">
        <f t="shared" si="765"/>
        <v>15</v>
      </c>
      <c r="B5800" t="str">
        <f t="shared" ca="1" si="766"/>
        <v>PE</v>
      </c>
      <c r="C5800" t="str">
        <f t="shared" si="769"/>
        <v>360-1052PE</v>
      </c>
      <c r="D5800" t="s">
        <v>7630</v>
      </c>
      <c r="E5800">
        <f t="shared" ca="1" si="761"/>
        <v>0</v>
      </c>
      <c r="H5800" t="str">
        <f t="shared" ca="1" si="767"/>
        <v>'360 PE'!</v>
      </c>
      <c r="I5800">
        <f t="shared" ca="1" si="768"/>
        <v>0</v>
      </c>
      <c r="J5800">
        <f t="shared" ca="1" si="762"/>
        <v>0</v>
      </c>
      <c r="K5800">
        <f t="shared" ca="1" si="762"/>
        <v>0</v>
      </c>
      <c r="L5800">
        <f t="shared" ca="1" si="762"/>
        <v>0</v>
      </c>
      <c r="M5800" t="str">
        <f t="shared" ca="1" si="762"/>
        <v>'360 PE'!</v>
      </c>
      <c r="N5800">
        <f t="shared" ca="1" si="762"/>
        <v>0</v>
      </c>
      <c r="O5800" t="str">
        <f t="shared" ca="1" si="763"/>
        <v>D:y</v>
      </c>
      <c r="P5800" t="str">
        <f t="shared" ca="1" si="764"/>
        <v>D11:Y11</v>
      </c>
    </row>
    <row r="5801" spans="1:16">
      <c r="A5801" t="str">
        <f t="shared" si="765"/>
        <v>01</v>
      </c>
      <c r="B5801" t="str">
        <f t="shared" ca="1" si="766"/>
        <v>PE</v>
      </c>
      <c r="C5801" t="str">
        <f t="shared" si="769"/>
        <v>360-1053PE</v>
      </c>
      <c r="D5801" t="s">
        <v>7176</v>
      </c>
      <c r="E5801">
        <f t="shared" ca="1" si="761"/>
        <v>0</v>
      </c>
      <c r="H5801" t="str">
        <f t="shared" ca="1" si="767"/>
        <v>'360 PE'!</v>
      </c>
      <c r="I5801">
        <f t="shared" ca="1" si="768"/>
        <v>0</v>
      </c>
      <c r="J5801">
        <f t="shared" ca="1" si="762"/>
        <v>0</v>
      </c>
      <c r="K5801">
        <f t="shared" ca="1" si="762"/>
        <v>0</v>
      </c>
      <c r="L5801">
        <f t="shared" ca="1" si="762"/>
        <v>0</v>
      </c>
      <c r="M5801" t="str">
        <f t="shared" ca="1" si="762"/>
        <v>'360 PE'!</v>
      </c>
      <c r="N5801">
        <f t="shared" ca="1" si="762"/>
        <v>0</v>
      </c>
      <c r="O5801" t="str">
        <f t="shared" ca="1" si="763"/>
        <v>D:y</v>
      </c>
      <c r="P5801" t="str">
        <f t="shared" ca="1" si="764"/>
        <v>D11:Y11</v>
      </c>
    </row>
    <row r="5802" spans="1:16">
      <c r="A5802" t="str">
        <f t="shared" si="765"/>
        <v>02</v>
      </c>
      <c r="B5802" t="str">
        <f t="shared" ca="1" si="766"/>
        <v>PE</v>
      </c>
      <c r="C5802" t="str">
        <f t="shared" si="769"/>
        <v>360-1053PE</v>
      </c>
      <c r="D5802" t="s">
        <v>7177</v>
      </c>
      <c r="E5802">
        <f t="shared" ca="1" si="761"/>
        <v>0</v>
      </c>
      <c r="H5802" t="str">
        <f t="shared" ca="1" si="767"/>
        <v>'360 PE'!</v>
      </c>
      <c r="I5802">
        <f t="shared" ca="1" si="768"/>
        <v>0</v>
      </c>
      <c r="J5802">
        <f t="shared" ca="1" si="762"/>
        <v>0</v>
      </c>
      <c r="K5802">
        <f t="shared" ca="1" si="762"/>
        <v>0</v>
      </c>
      <c r="L5802">
        <f t="shared" ca="1" si="762"/>
        <v>0</v>
      </c>
      <c r="M5802" t="str">
        <f t="shared" ca="1" si="762"/>
        <v>'360 PE'!</v>
      </c>
      <c r="N5802">
        <f t="shared" ca="1" si="762"/>
        <v>0</v>
      </c>
      <c r="O5802" t="str">
        <f t="shared" ca="1" si="763"/>
        <v>D:y</v>
      </c>
      <c r="P5802" t="str">
        <f t="shared" ca="1" si="764"/>
        <v>D11:Y11</v>
      </c>
    </row>
    <row r="5803" spans="1:16">
      <c r="A5803" t="str">
        <f t="shared" si="765"/>
        <v>03</v>
      </c>
      <c r="B5803" t="str">
        <f t="shared" ca="1" si="766"/>
        <v>PE</v>
      </c>
      <c r="C5803" t="str">
        <f t="shared" si="769"/>
        <v>360-1053PE</v>
      </c>
      <c r="D5803" t="s">
        <v>7178</v>
      </c>
      <c r="E5803">
        <f t="shared" ca="1" si="761"/>
        <v>0</v>
      </c>
      <c r="H5803" t="str">
        <f t="shared" ca="1" si="767"/>
        <v>'360 PE'!</v>
      </c>
      <c r="I5803">
        <f t="shared" ca="1" si="768"/>
        <v>0</v>
      </c>
      <c r="J5803">
        <f t="shared" ca="1" si="762"/>
        <v>0</v>
      </c>
      <c r="K5803">
        <f t="shared" ca="1" si="762"/>
        <v>0</v>
      </c>
      <c r="L5803">
        <f t="shared" ca="1" si="762"/>
        <v>0</v>
      </c>
      <c r="M5803" t="str">
        <f t="shared" ca="1" si="762"/>
        <v>'360 PE'!</v>
      </c>
      <c r="N5803">
        <f t="shared" ca="1" si="762"/>
        <v>0</v>
      </c>
      <c r="O5803" t="str">
        <f t="shared" ca="1" si="763"/>
        <v>D:y</v>
      </c>
      <c r="P5803" t="str">
        <f t="shared" ca="1" si="764"/>
        <v>D11:Y11</v>
      </c>
    </row>
    <row r="5804" spans="1:16">
      <c r="A5804" t="str">
        <f t="shared" si="765"/>
        <v>04</v>
      </c>
      <c r="B5804" t="str">
        <f t="shared" ca="1" si="766"/>
        <v>PE</v>
      </c>
      <c r="C5804" t="str">
        <f t="shared" si="769"/>
        <v>360-1053PE</v>
      </c>
      <c r="D5804" t="s">
        <v>7179</v>
      </c>
      <c r="E5804">
        <f t="shared" ca="1" si="761"/>
        <v>0</v>
      </c>
      <c r="H5804" t="str">
        <f t="shared" ca="1" si="767"/>
        <v>'360 PE'!</v>
      </c>
      <c r="I5804">
        <f t="shared" ca="1" si="768"/>
        <v>0</v>
      </c>
      <c r="J5804">
        <f t="shared" ca="1" si="762"/>
        <v>0</v>
      </c>
      <c r="K5804">
        <f t="shared" ca="1" si="762"/>
        <v>0</v>
      </c>
      <c r="L5804">
        <f t="shared" ca="1" si="762"/>
        <v>0</v>
      </c>
      <c r="M5804" t="str">
        <f t="shared" ca="1" si="762"/>
        <v>'360 PE'!</v>
      </c>
      <c r="N5804">
        <f t="shared" ca="1" si="762"/>
        <v>0</v>
      </c>
      <c r="O5804" t="str">
        <f t="shared" ca="1" si="763"/>
        <v>D:y</v>
      </c>
      <c r="P5804" t="str">
        <f t="shared" ca="1" si="764"/>
        <v>D11:Y11</v>
      </c>
    </row>
    <row r="5805" spans="1:16">
      <c r="A5805" t="str">
        <f t="shared" si="765"/>
        <v>05</v>
      </c>
      <c r="B5805" t="str">
        <f t="shared" ca="1" si="766"/>
        <v>PE</v>
      </c>
      <c r="C5805" t="str">
        <f t="shared" si="769"/>
        <v>360-1053PE</v>
      </c>
      <c r="D5805" t="s">
        <v>7180</v>
      </c>
      <c r="E5805">
        <f t="shared" ca="1" si="761"/>
        <v>0</v>
      </c>
      <c r="H5805" t="str">
        <f t="shared" ca="1" si="767"/>
        <v>'360 PE'!</v>
      </c>
      <c r="I5805">
        <f t="shared" ca="1" si="768"/>
        <v>0</v>
      </c>
      <c r="J5805">
        <f t="shared" ref="J5805:N5811" ca="1" si="770">IF(IFERROR(VLOOKUP($C5805,INDIRECT(J$14&amp;"D:D"),1,FALSE),0)&lt;&gt;0,J$14,0)</f>
        <v>0</v>
      </c>
      <c r="K5805">
        <f t="shared" ca="1" si="770"/>
        <v>0</v>
      </c>
      <c r="L5805">
        <f t="shared" ca="1" si="770"/>
        <v>0</v>
      </c>
      <c r="M5805" t="str">
        <f t="shared" ca="1" si="770"/>
        <v>'360 PE'!</v>
      </c>
      <c r="N5805">
        <f t="shared" ca="1" si="770"/>
        <v>0</v>
      </c>
      <c r="O5805" t="str">
        <f t="shared" ca="1" si="763"/>
        <v>D:y</v>
      </c>
      <c r="P5805" t="str">
        <f t="shared" ca="1" si="764"/>
        <v>D11:Y11</v>
      </c>
    </row>
    <row r="5806" spans="1:16">
      <c r="A5806" t="str">
        <f t="shared" si="765"/>
        <v>06</v>
      </c>
      <c r="B5806" t="str">
        <f t="shared" ca="1" si="766"/>
        <v>PE</v>
      </c>
      <c r="C5806" t="str">
        <f t="shared" si="769"/>
        <v>360-1053PE</v>
      </c>
      <c r="D5806" t="s">
        <v>7181</v>
      </c>
      <c r="E5806">
        <f t="shared" ca="1" si="761"/>
        <v>0</v>
      </c>
      <c r="H5806" t="str">
        <f t="shared" ca="1" si="767"/>
        <v>'360 PE'!</v>
      </c>
      <c r="I5806">
        <f t="shared" ca="1" si="768"/>
        <v>0</v>
      </c>
      <c r="J5806">
        <f t="shared" ca="1" si="770"/>
        <v>0</v>
      </c>
      <c r="K5806">
        <f t="shared" ca="1" si="770"/>
        <v>0</v>
      </c>
      <c r="L5806">
        <f t="shared" ca="1" si="770"/>
        <v>0</v>
      </c>
      <c r="M5806" t="str">
        <f t="shared" ca="1" si="770"/>
        <v>'360 PE'!</v>
      </c>
      <c r="N5806">
        <f t="shared" ca="1" si="770"/>
        <v>0</v>
      </c>
      <c r="O5806" t="str">
        <f t="shared" ca="1" si="763"/>
        <v>D:y</v>
      </c>
      <c r="P5806" t="str">
        <f t="shared" ca="1" si="764"/>
        <v>D11:Y11</v>
      </c>
    </row>
    <row r="5807" spans="1:16">
      <c r="A5807" t="str">
        <f t="shared" si="765"/>
        <v>07</v>
      </c>
      <c r="B5807" t="str">
        <f t="shared" ca="1" si="766"/>
        <v>PE</v>
      </c>
      <c r="C5807" t="str">
        <f t="shared" si="769"/>
        <v>360-1053PE</v>
      </c>
      <c r="D5807" t="s">
        <v>7509</v>
      </c>
      <c r="E5807">
        <f t="shared" ca="1" si="761"/>
        <v>0</v>
      </c>
      <c r="H5807" t="str">
        <f t="shared" ca="1" si="767"/>
        <v>'360 PE'!</v>
      </c>
      <c r="I5807">
        <f t="shared" ca="1" si="768"/>
        <v>0</v>
      </c>
      <c r="J5807">
        <f t="shared" ca="1" si="770"/>
        <v>0</v>
      </c>
      <c r="K5807">
        <f t="shared" ca="1" si="770"/>
        <v>0</v>
      </c>
      <c r="L5807">
        <f t="shared" ca="1" si="770"/>
        <v>0</v>
      </c>
      <c r="M5807" t="str">
        <f t="shared" ca="1" si="770"/>
        <v>'360 PE'!</v>
      </c>
      <c r="N5807">
        <f t="shared" ca="1" si="770"/>
        <v>0</v>
      </c>
      <c r="O5807" t="str">
        <f t="shared" ca="1" si="763"/>
        <v>D:y</v>
      </c>
      <c r="P5807" t="str">
        <f t="shared" ca="1" si="764"/>
        <v>D11:Y11</v>
      </c>
    </row>
    <row r="5808" spans="1:16">
      <c r="A5808" t="str">
        <f t="shared" si="765"/>
        <v>08</v>
      </c>
      <c r="B5808" t="str">
        <f t="shared" ca="1" si="766"/>
        <v>PE</v>
      </c>
      <c r="C5808" t="str">
        <f t="shared" si="769"/>
        <v>360-1053PE</v>
      </c>
      <c r="D5808" t="s">
        <v>7510</v>
      </c>
      <c r="E5808">
        <f t="shared" ca="1" si="761"/>
        <v>0</v>
      </c>
      <c r="H5808" t="str">
        <f t="shared" ca="1" si="767"/>
        <v>'360 PE'!</v>
      </c>
      <c r="I5808">
        <f t="shared" ca="1" si="768"/>
        <v>0</v>
      </c>
      <c r="J5808">
        <f t="shared" ca="1" si="770"/>
        <v>0</v>
      </c>
      <c r="K5808">
        <f t="shared" ca="1" si="770"/>
        <v>0</v>
      </c>
      <c r="L5808">
        <f t="shared" ca="1" si="770"/>
        <v>0</v>
      </c>
      <c r="M5808" t="str">
        <f t="shared" ca="1" si="770"/>
        <v>'360 PE'!</v>
      </c>
      <c r="N5808">
        <f t="shared" ca="1" si="770"/>
        <v>0</v>
      </c>
      <c r="O5808" t="str">
        <f t="shared" ca="1" si="763"/>
        <v>D:y</v>
      </c>
      <c r="P5808" t="str">
        <f t="shared" ca="1" si="764"/>
        <v>D11:Y11</v>
      </c>
    </row>
    <row r="5809" spans="1:16">
      <c r="A5809" t="str">
        <f t="shared" si="765"/>
        <v>09</v>
      </c>
      <c r="B5809" t="str">
        <f t="shared" ca="1" si="766"/>
        <v>PE</v>
      </c>
      <c r="C5809" t="str">
        <f t="shared" si="769"/>
        <v>360-1053PE</v>
      </c>
      <c r="D5809" t="s">
        <v>7182</v>
      </c>
      <c r="E5809">
        <f t="shared" ca="1" si="761"/>
        <v>0</v>
      </c>
      <c r="H5809" t="str">
        <f t="shared" ca="1" si="767"/>
        <v>'360 PE'!</v>
      </c>
      <c r="I5809">
        <f t="shared" ca="1" si="768"/>
        <v>0</v>
      </c>
      <c r="J5809">
        <f t="shared" ca="1" si="770"/>
        <v>0</v>
      </c>
      <c r="K5809">
        <f t="shared" ca="1" si="770"/>
        <v>0</v>
      </c>
      <c r="L5809">
        <f t="shared" ca="1" si="770"/>
        <v>0</v>
      </c>
      <c r="M5809" t="str">
        <f t="shared" ca="1" si="770"/>
        <v>'360 PE'!</v>
      </c>
      <c r="N5809">
        <f t="shared" ca="1" si="770"/>
        <v>0</v>
      </c>
      <c r="O5809" t="str">
        <f t="shared" ca="1" si="763"/>
        <v>D:y</v>
      </c>
      <c r="P5809" t="str">
        <f t="shared" ca="1" si="764"/>
        <v>D11:Y11</v>
      </c>
    </row>
    <row r="5810" spans="1:16">
      <c r="A5810" t="str">
        <f t="shared" si="765"/>
        <v>10</v>
      </c>
      <c r="B5810" t="str">
        <f t="shared" ca="1" si="766"/>
        <v>PE</v>
      </c>
      <c r="C5810" t="str">
        <f t="shared" si="769"/>
        <v>360-1053PE</v>
      </c>
      <c r="D5810" t="s">
        <v>7511</v>
      </c>
      <c r="E5810">
        <f t="shared" ca="1" si="761"/>
        <v>0</v>
      </c>
      <c r="H5810" t="str">
        <f t="shared" ref="H5810:H5856" ca="1" si="771">IF(I5810&lt;&gt;0,I5810,IF(J5810&lt;&gt;0,J5810,IF(K5810&lt;&gt;0,K5810,IF(L5810&lt;&gt;0,L5810,IF(M5810&lt;&gt;0,M5810,N5810)))))</f>
        <v>'360 PE'!</v>
      </c>
      <c r="I5810">
        <f t="shared" ref="I5810:I5856" ca="1" si="772">IF(IFERROR(VLOOKUP(C5810,INDIRECT($I$14&amp;"D:D"),1,FALSE),0)&lt;&gt;0,I$14,0)</f>
        <v>0</v>
      </c>
      <c r="J5810">
        <f t="shared" ca="1" si="770"/>
        <v>0</v>
      </c>
      <c r="K5810">
        <f t="shared" ca="1" si="770"/>
        <v>0</v>
      </c>
      <c r="L5810">
        <f t="shared" ca="1" si="770"/>
        <v>0</v>
      </c>
      <c r="M5810" t="str">
        <f t="shared" ca="1" si="770"/>
        <v>'360 PE'!</v>
      </c>
      <c r="N5810">
        <f t="shared" ca="1" si="770"/>
        <v>0</v>
      </c>
      <c r="O5810" t="str">
        <f t="shared" ca="1" si="763"/>
        <v>D:y</v>
      </c>
      <c r="P5810" t="str">
        <f t="shared" ca="1" si="764"/>
        <v>D11:Y11</v>
      </c>
    </row>
    <row r="5811" spans="1:16">
      <c r="A5811" t="str">
        <f t="shared" si="765"/>
        <v>11</v>
      </c>
      <c r="B5811" t="str">
        <f t="shared" ca="1" si="766"/>
        <v>PE</v>
      </c>
      <c r="C5811" t="str">
        <f t="shared" si="769"/>
        <v>360-1053PE</v>
      </c>
      <c r="D5811" t="s">
        <v>7183</v>
      </c>
      <c r="E5811">
        <f t="shared" ca="1" si="761"/>
        <v>0</v>
      </c>
      <c r="H5811" t="str">
        <f t="shared" ca="1" si="771"/>
        <v>'360 PE'!</v>
      </c>
      <c r="I5811">
        <f t="shared" ca="1" si="772"/>
        <v>0</v>
      </c>
      <c r="J5811">
        <f t="shared" ca="1" si="770"/>
        <v>0</v>
      </c>
      <c r="K5811">
        <f t="shared" ca="1" si="770"/>
        <v>0</v>
      </c>
      <c r="L5811">
        <f t="shared" ca="1" si="770"/>
        <v>0</v>
      </c>
      <c r="M5811" t="str">
        <f t="shared" ca="1" si="770"/>
        <v>'360 PE'!</v>
      </c>
      <c r="N5811">
        <f t="shared" ca="1" si="770"/>
        <v>0</v>
      </c>
      <c r="O5811" t="str">
        <f t="shared" ca="1" si="763"/>
        <v>D:y</v>
      </c>
      <c r="P5811" t="str">
        <f t="shared" ca="1" si="764"/>
        <v>D11:Y11</v>
      </c>
    </row>
    <row r="5812" spans="1:16">
      <c r="A5812" t="str">
        <f t="shared" si="765"/>
        <v>12</v>
      </c>
      <c r="B5812" t="str">
        <f t="shared" ca="1" si="766"/>
        <v>PE</v>
      </c>
      <c r="C5812" t="str">
        <f t="shared" si="769"/>
        <v>360-1053PE</v>
      </c>
      <c r="D5812" t="s">
        <v>7184</v>
      </c>
      <c r="E5812">
        <f t="shared" ca="1" si="761"/>
        <v>0</v>
      </c>
      <c r="H5812" t="str">
        <f t="shared" ca="1" si="771"/>
        <v>'360 PE'!</v>
      </c>
      <c r="I5812">
        <f t="shared" ca="1" si="772"/>
        <v>0</v>
      </c>
      <c r="J5812">
        <f t="shared" ref="J5812:N5858" ca="1" si="773">IF(IFERROR(VLOOKUP($C5812,INDIRECT(J$14&amp;"D:D"),1,FALSE),0)&lt;&gt;0,J$14,0)</f>
        <v>0</v>
      </c>
      <c r="K5812">
        <f t="shared" ca="1" si="773"/>
        <v>0</v>
      </c>
      <c r="L5812">
        <f t="shared" ca="1" si="773"/>
        <v>0</v>
      </c>
      <c r="M5812" t="str">
        <f t="shared" ca="1" si="773"/>
        <v>'360 PE'!</v>
      </c>
      <c r="N5812">
        <f t="shared" ca="1" si="773"/>
        <v>0</v>
      </c>
      <c r="O5812" t="str">
        <f t="shared" ca="1" si="763"/>
        <v>D:y</v>
      </c>
      <c r="P5812" t="str">
        <f t="shared" ca="1" si="764"/>
        <v>D11:Y11</v>
      </c>
    </row>
    <row r="5813" spans="1:16">
      <c r="A5813" t="str">
        <f t="shared" si="765"/>
        <v>13</v>
      </c>
      <c r="B5813" t="str">
        <f t="shared" ca="1" si="766"/>
        <v>PE</v>
      </c>
      <c r="C5813" t="str">
        <f t="shared" si="769"/>
        <v>360-1053PE</v>
      </c>
      <c r="D5813" t="s">
        <v>7512</v>
      </c>
      <c r="E5813">
        <f t="shared" ca="1" si="761"/>
        <v>0</v>
      </c>
      <c r="H5813" t="str">
        <f t="shared" ca="1" si="771"/>
        <v>'360 PE'!</v>
      </c>
      <c r="I5813">
        <f t="shared" ca="1" si="772"/>
        <v>0</v>
      </c>
      <c r="J5813">
        <f t="shared" ca="1" si="773"/>
        <v>0</v>
      </c>
      <c r="K5813">
        <f t="shared" ca="1" si="773"/>
        <v>0</v>
      </c>
      <c r="L5813">
        <f t="shared" ca="1" si="773"/>
        <v>0</v>
      </c>
      <c r="M5813" t="str">
        <f t="shared" ca="1" si="773"/>
        <v>'360 PE'!</v>
      </c>
      <c r="N5813">
        <f t="shared" ca="1" si="773"/>
        <v>0</v>
      </c>
      <c r="O5813" t="str">
        <f t="shared" ca="1" si="763"/>
        <v>D:y</v>
      </c>
      <c r="P5813" t="str">
        <f t="shared" ca="1" si="764"/>
        <v>D11:Y11</v>
      </c>
    </row>
    <row r="5814" spans="1:16">
      <c r="A5814" t="str">
        <f t="shared" si="765"/>
        <v>14</v>
      </c>
      <c r="B5814" t="str">
        <f t="shared" ca="1" si="766"/>
        <v>PE</v>
      </c>
      <c r="C5814" t="str">
        <f t="shared" si="769"/>
        <v>360-1053PE</v>
      </c>
      <c r="D5814" t="s">
        <v>7185</v>
      </c>
      <c r="E5814">
        <f t="shared" ca="1" si="761"/>
        <v>0</v>
      </c>
      <c r="H5814" t="str">
        <f t="shared" ca="1" si="771"/>
        <v>'360 PE'!</v>
      </c>
      <c r="I5814">
        <f t="shared" ca="1" si="772"/>
        <v>0</v>
      </c>
      <c r="J5814">
        <f t="shared" ca="1" si="773"/>
        <v>0</v>
      </c>
      <c r="K5814">
        <f t="shared" ca="1" si="773"/>
        <v>0</v>
      </c>
      <c r="L5814">
        <f t="shared" ca="1" si="773"/>
        <v>0</v>
      </c>
      <c r="M5814" t="str">
        <f t="shared" ca="1" si="773"/>
        <v>'360 PE'!</v>
      </c>
      <c r="N5814">
        <f t="shared" ca="1" si="773"/>
        <v>0</v>
      </c>
      <c r="O5814" t="str">
        <f t="shared" ca="1" si="763"/>
        <v>D:y</v>
      </c>
      <c r="P5814" t="str">
        <f t="shared" ca="1" si="764"/>
        <v>D11:Y11</v>
      </c>
    </row>
    <row r="5815" spans="1:16">
      <c r="A5815" t="str">
        <f t="shared" si="765"/>
        <v>15</v>
      </c>
      <c r="B5815" t="str">
        <f t="shared" ca="1" si="766"/>
        <v>PE</v>
      </c>
      <c r="C5815" t="str">
        <f t="shared" si="769"/>
        <v>360-1053PE</v>
      </c>
      <c r="D5815" t="s">
        <v>7631</v>
      </c>
      <c r="E5815">
        <f t="shared" ca="1" si="761"/>
        <v>0</v>
      </c>
      <c r="H5815" t="str">
        <f t="shared" ca="1" si="771"/>
        <v>'360 PE'!</v>
      </c>
      <c r="I5815">
        <f t="shared" ca="1" si="772"/>
        <v>0</v>
      </c>
      <c r="J5815">
        <f t="shared" ca="1" si="773"/>
        <v>0</v>
      </c>
      <c r="K5815">
        <f t="shared" ca="1" si="773"/>
        <v>0</v>
      </c>
      <c r="L5815">
        <f t="shared" ca="1" si="773"/>
        <v>0</v>
      </c>
      <c r="M5815" t="str">
        <f t="shared" ca="1" si="773"/>
        <v>'360 PE'!</v>
      </c>
      <c r="N5815">
        <f t="shared" ca="1" si="773"/>
        <v>0</v>
      </c>
      <c r="O5815" t="str">
        <f t="shared" ca="1" si="763"/>
        <v>D:y</v>
      </c>
      <c r="P5815" t="str">
        <f t="shared" ca="1" si="764"/>
        <v>D11:Y11</v>
      </c>
    </row>
    <row r="5816" spans="1:16">
      <c r="A5816" t="str">
        <f t="shared" si="765"/>
        <v>01</v>
      </c>
      <c r="B5816" t="str">
        <f t="shared" ca="1" si="766"/>
        <v>PE</v>
      </c>
      <c r="C5816" t="str">
        <f t="shared" si="769"/>
        <v>360-1054PE</v>
      </c>
      <c r="D5816" t="s">
        <v>7186</v>
      </c>
      <c r="E5816">
        <f t="shared" ca="1" si="761"/>
        <v>0</v>
      </c>
      <c r="H5816" t="str">
        <f t="shared" ca="1" si="771"/>
        <v>'360 PE'!</v>
      </c>
      <c r="I5816">
        <f t="shared" ca="1" si="772"/>
        <v>0</v>
      </c>
      <c r="J5816">
        <f t="shared" ca="1" si="773"/>
        <v>0</v>
      </c>
      <c r="K5816">
        <f t="shared" ca="1" si="773"/>
        <v>0</v>
      </c>
      <c r="L5816">
        <f t="shared" ca="1" si="773"/>
        <v>0</v>
      </c>
      <c r="M5816" t="str">
        <f t="shared" ca="1" si="773"/>
        <v>'360 PE'!</v>
      </c>
      <c r="N5816">
        <f t="shared" ca="1" si="773"/>
        <v>0</v>
      </c>
      <c r="O5816" t="str">
        <f t="shared" ca="1" si="763"/>
        <v>D:y</v>
      </c>
      <c r="P5816" t="str">
        <f t="shared" ca="1" si="764"/>
        <v>D11:Y11</v>
      </c>
    </row>
    <row r="5817" spans="1:16">
      <c r="A5817" t="str">
        <f t="shared" si="765"/>
        <v>02</v>
      </c>
      <c r="B5817" t="str">
        <f t="shared" ca="1" si="766"/>
        <v>PE</v>
      </c>
      <c r="C5817" t="str">
        <f t="shared" si="769"/>
        <v>360-1054PE</v>
      </c>
      <c r="D5817" t="s">
        <v>7187</v>
      </c>
      <c r="E5817">
        <f t="shared" ca="1" si="761"/>
        <v>0</v>
      </c>
      <c r="H5817" t="str">
        <f t="shared" ca="1" si="771"/>
        <v>'360 PE'!</v>
      </c>
      <c r="I5817">
        <f t="shared" ca="1" si="772"/>
        <v>0</v>
      </c>
      <c r="J5817">
        <f t="shared" ca="1" si="773"/>
        <v>0</v>
      </c>
      <c r="K5817">
        <f t="shared" ca="1" si="773"/>
        <v>0</v>
      </c>
      <c r="L5817">
        <f t="shared" ca="1" si="773"/>
        <v>0</v>
      </c>
      <c r="M5817" t="str">
        <f t="shared" ca="1" si="773"/>
        <v>'360 PE'!</v>
      </c>
      <c r="N5817">
        <f t="shared" ca="1" si="773"/>
        <v>0</v>
      </c>
      <c r="O5817" t="str">
        <f t="shared" ca="1" si="763"/>
        <v>D:y</v>
      </c>
      <c r="P5817" t="str">
        <f t="shared" ca="1" si="764"/>
        <v>D11:Y11</v>
      </c>
    </row>
    <row r="5818" spans="1:16">
      <c r="A5818" t="str">
        <f t="shared" si="765"/>
        <v>03</v>
      </c>
      <c r="B5818" t="str">
        <f t="shared" ca="1" si="766"/>
        <v>PE</v>
      </c>
      <c r="C5818" t="str">
        <f t="shared" si="769"/>
        <v>360-1054PE</v>
      </c>
      <c r="D5818" t="s">
        <v>7188</v>
      </c>
      <c r="E5818">
        <f t="shared" ref="E5818:E5846" ca="1" si="774">IFERROR(VLOOKUP(C5818,INDIRECT($H5818&amp;$O5818),MATCH($A5818,INDIRECT($H5818&amp;$P5818),0),FALSE),0)</f>
        <v>0</v>
      </c>
      <c r="H5818" t="str">
        <f t="shared" ca="1" si="771"/>
        <v>'360 PE'!</v>
      </c>
      <c r="I5818">
        <f t="shared" ca="1" si="772"/>
        <v>0</v>
      </c>
      <c r="J5818">
        <f t="shared" ca="1" si="773"/>
        <v>0</v>
      </c>
      <c r="K5818">
        <f t="shared" ca="1" si="773"/>
        <v>0</v>
      </c>
      <c r="L5818">
        <f t="shared" ca="1" si="773"/>
        <v>0</v>
      </c>
      <c r="M5818" t="str">
        <f t="shared" ca="1" si="773"/>
        <v>'360 PE'!</v>
      </c>
      <c r="N5818">
        <f t="shared" ca="1" si="773"/>
        <v>0</v>
      </c>
      <c r="O5818" t="str">
        <f t="shared" ca="1" si="763"/>
        <v>D:y</v>
      </c>
      <c r="P5818" t="str">
        <f t="shared" ca="1" si="764"/>
        <v>D11:Y11</v>
      </c>
    </row>
    <row r="5819" spans="1:16">
      <c r="A5819" t="str">
        <f t="shared" si="765"/>
        <v>04</v>
      </c>
      <c r="B5819" t="str">
        <f t="shared" ca="1" si="766"/>
        <v>PE</v>
      </c>
      <c r="C5819" t="str">
        <f t="shared" si="769"/>
        <v>360-1054PE</v>
      </c>
      <c r="D5819" t="s">
        <v>7189</v>
      </c>
      <c r="E5819">
        <f t="shared" ca="1" si="774"/>
        <v>0</v>
      </c>
      <c r="H5819" t="str">
        <f t="shared" ca="1" si="771"/>
        <v>'360 PE'!</v>
      </c>
      <c r="I5819">
        <f t="shared" ca="1" si="772"/>
        <v>0</v>
      </c>
      <c r="J5819">
        <f t="shared" ca="1" si="773"/>
        <v>0</v>
      </c>
      <c r="K5819">
        <f t="shared" ca="1" si="773"/>
        <v>0</v>
      </c>
      <c r="L5819">
        <f t="shared" ca="1" si="773"/>
        <v>0</v>
      </c>
      <c r="M5819" t="str">
        <f t="shared" ca="1" si="773"/>
        <v>'360 PE'!</v>
      </c>
      <c r="N5819">
        <f t="shared" ca="1" si="773"/>
        <v>0</v>
      </c>
      <c r="O5819" t="str">
        <f t="shared" ca="1" si="763"/>
        <v>D:y</v>
      </c>
      <c r="P5819" t="str">
        <f t="shared" ca="1" si="764"/>
        <v>D11:Y11</v>
      </c>
    </row>
    <row r="5820" spans="1:16">
      <c r="A5820" t="str">
        <f t="shared" si="765"/>
        <v>05</v>
      </c>
      <c r="B5820" t="str">
        <f t="shared" ca="1" si="766"/>
        <v>PE</v>
      </c>
      <c r="C5820" t="str">
        <f t="shared" si="769"/>
        <v>360-1054PE</v>
      </c>
      <c r="D5820" t="s">
        <v>7190</v>
      </c>
      <c r="E5820">
        <f t="shared" ca="1" si="774"/>
        <v>0</v>
      </c>
      <c r="H5820" t="str">
        <f t="shared" ca="1" si="771"/>
        <v>'360 PE'!</v>
      </c>
      <c r="I5820">
        <f t="shared" ca="1" si="772"/>
        <v>0</v>
      </c>
      <c r="J5820">
        <f t="shared" ca="1" si="773"/>
        <v>0</v>
      </c>
      <c r="K5820">
        <f t="shared" ca="1" si="773"/>
        <v>0</v>
      </c>
      <c r="L5820">
        <f t="shared" ca="1" si="773"/>
        <v>0</v>
      </c>
      <c r="M5820" t="str">
        <f t="shared" ca="1" si="773"/>
        <v>'360 PE'!</v>
      </c>
      <c r="N5820">
        <f t="shared" ca="1" si="773"/>
        <v>0</v>
      </c>
      <c r="O5820" t="str">
        <f t="shared" ca="1" si="763"/>
        <v>D:y</v>
      </c>
      <c r="P5820" t="str">
        <f t="shared" ca="1" si="764"/>
        <v>D11:Y11</v>
      </c>
    </row>
    <row r="5821" spans="1:16">
      <c r="A5821" t="str">
        <f t="shared" si="765"/>
        <v>06</v>
      </c>
      <c r="B5821" t="str">
        <f t="shared" ca="1" si="766"/>
        <v>PE</v>
      </c>
      <c r="C5821" t="str">
        <f t="shared" si="769"/>
        <v>360-1054PE</v>
      </c>
      <c r="D5821" t="s">
        <v>7191</v>
      </c>
      <c r="E5821">
        <f t="shared" ca="1" si="774"/>
        <v>0</v>
      </c>
      <c r="H5821" t="str">
        <f t="shared" ca="1" si="771"/>
        <v>'360 PE'!</v>
      </c>
      <c r="I5821">
        <f t="shared" ca="1" si="772"/>
        <v>0</v>
      </c>
      <c r="J5821">
        <f t="shared" ca="1" si="773"/>
        <v>0</v>
      </c>
      <c r="K5821">
        <f t="shared" ca="1" si="773"/>
        <v>0</v>
      </c>
      <c r="L5821">
        <f t="shared" ca="1" si="773"/>
        <v>0</v>
      </c>
      <c r="M5821" t="str">
        <f t="shared" ca="1" si="773"/>
        <v>'360 PE'!</v>
      </c>
      <c r="N5821">
        <f t="shared" ca="1" si="773"/>
        <v>0</v>
      </c>
      <c r="O5821" t="str">
        <f t="shared" ca="1" si="763"/>
        <v>D:y</v>
      </c>
      <c r="P5821" t="str">
        <f t="shared" ca="1" si="764"/>
        <v>D11:Y11</v>
      </c>
    </row>
    <row r="5822" spans="1:16">
      <c r="A5822" t="str">
        <f t="shared" si="765"/>
        <v>07</v>
      </c>
      <c r="B5822" t="str">
        <f t="shared" ca="1" si="766"/>
        <v>PE</v>
      </c>
      <c r="C5822" t="str">
        <f t="shared" si="769"/>
        <v>360-1054PE</v>
      </c>
      <c r="D5822" t="s">
        <v>7513</v>
      </c>
      <c r="E5822">
        <f t="shared" ca="1" si="774"/>
        <v>0</v>
      </c>
      <c r="H5822" t="str">
        <f t="shared" ca="1" si="771"/>
        <v>'360 PE'!</v>
      </c>
      <c r="I5822">
        <f t="shared" ca="1" si="772"/>
        <v>0</v>
      </c>
      <c r="J5822">
        <f t="shared" ca="1" si="773"/>
        <v>0</v>
      </c>
      <c r="K5822">
        <f t="shared" ca="1" si="773"/>
        <v>0</v>
      </c>
      <c r="L5822">
        <f t="shared" ca="1" si="773"/>
        <v>0</v>
      </c>
      <c r="M5822" t="str">
        <f t="shared" ca="1" si="773"/>
        <v>'360 PE'!</v>
      </c>
      <c r="N5822">
        <f t="shared" ca="1" si="773"/>
        <v>0</v>
      </c>
      <c r="O5822" t="str">
        <f t="shared" ca="1" si="763"/>
        <v>D:y</v>
      </c>
      <c r="P5822" t="str">
        <f t="shared" ca="1" si="764"/>
        <v>D11:Y11</v>
      </c>
    </row>
    <row r="5823" spans="1:16">
      <c r="A5823" t="str">
        <f t="shared" si="765"/>
        <v>08</v>
      </c>
      <c r="B5823" t="str">
        <f t="shared" ca="1" si="766"/>
        <v>PE</v>
      </c>
      <c r="C5823" t="str">
        <f t="shared" si="769"/>
        <v>360-1054PE</v>
      </c>
      <c r="D5823" t="s">
        <v>7514</v>
      </c>
      <c r="E5823">
        <f t="shared" ca="1" si="774"/>
        <v>0</v>
      </c>
      <c r="H5823" t="str">
        <f t="shared" ca="1" si="771"/>
        <v>'360 PE'!</v>
      </c>
      <c r="I5823">
        <f t="shared" ca="1" si="772"/>
        <v>0</v>
      </c>
      <c r="J5823">
        <f t="shared" ca="1" si="773"/>
        <v>0</v>
      </c>
      <c r="K5823">
        <f t="shared" ca="1" si="773"/>
        <v>0</v>
      </c>
      <c r="L5823">
        <f t="shared" ca="1" si="773"/>
        <v>0</v>
      </c>
      <c r="M5823" t="str">
        <f t="shared" ca="1" si="773"/>
        <v>'360 PE'!</v>
      </c>
      <c r="N5823">
        <f t="shared" ca="1" si="773"/>
        <v>0</v>
      </c>
      <c r="O5823" t="str">
        <f t="shared" ca="1" si="763"/>
        <v>D:y</v>
      </c>
      <c r="P5823" t="str">
        <f t="shared" ca="1" si="764"/>
        <v>D11:Y11</v>
      </c>
    </row>
    <row r="5824" spans="1:16">
      <c r="A5824" t="str">
        <f t="shared" si="765"/>
        <v>09</v>
      </c>
      <c r="B5824" t="str">
        <f t="shared" ca="1" si="766"/>
        <v>PE</v>
      </c>
      <c r="C5824" t="str">
        <f t="shared" si="769"/>
        <v>360-1054PE</v>
      </c>
      <c r="D5824" t="s">
        <v>7192</v>
      </c>
      <c r="E5824">
        <f t="shared" ca="1" si="774"/>
        <v>0</v>
      </c>
      <c r="H5824" t="str">
        <f t="shared" ca="1" si="771"/>
        <v>'360 PE'!</v>
      </c>
      <c r="I5824">
        <f t="shared" ca="1" si="772"/>
        <v>0</v>
      </c>
      <c r="J5824">
        <f t="shared" ca="1" si="773"/>
        <v>0</v>
      </c>
      <c r="K5824">
        <f t="shared" ca="1" si="773"/>
        <v>0</v>
      </c>
      <c r="L5824">
        <f t="shared" ca="1" si="773"/>
        <v>0</v>
      </c>
      <c r="M5824" t="str">
        <f t="shared" ca="1" si="773"/>
        <v>'360 PE'!</v>
      </c>
      <c r="N5824">
        <f t="shared" ca="1" si="773"/>
        <v>0</v>
      </c>
      <c r="O5824" t="str">
        <f t="shared" ca="1" si="763"/>
        <v>D:y</v>
      </c>
      <c r="P5824" t="str">
        <f t="shared" ca="1" si="764"/>
        <v>D11:Y11</v>
      </c>
    </row>
    <row r="5825" spans="1:16">
      <c r="A5825" t="str">
        <f t="shared" si="765"/>
        <v>10</v>
      </c>
      <c r="B5825" t="str">
        <f t="shared" ca="1" si="766"/>
        <v>PE</v>
      </c>
      <c r="C5825" t="str">
        <f t="shared" si="769"/>
        <v>360-1054PE</v>
      </c>
      <c r="D5825" t="s">
        <v>7515</v>
      </c>
      <c r="E5825">
        <f t="shared" ca="1" si="774"/>
        <v>0</v>
      </c>
      <c r="H5825" t="str">
        <f t="shared" ca="1" si="771"/>
        <v>'360 PE'!</v>
      </c>
      <c r="I5825">
        <f t="shared" ca="1" si="772"/>
        <v>0</v>
      </c>
      <c r="J5825">
        <f t="shared" ca="1" si="773"/>
        <v>0</v>
      </c>
      <c r="K5825">
        <f t="shared" ca="1" si="773"/>
        <v>0</v>
      </c>
      <c r="L5825">
        <f t="shared" ca="1" si="773"/>
        <v>0</v>
      </c>
      <c r="M5825" t="str">
        <f t="shared" ca="1" si="773"/>
        <v>'360 PE'!</v>
      </c>
      <c r="N5825">
        <f t="shared" ca="1" si="773"/>
        <v>0</v>
      </c>
      <c r="O5825" t="str">
        <f t="shared" ca="1" si="763"/>
        <v>D:y</v>
      </c>
      <c r="P5825" t="str">
        <f t="shared" ca="1" si="764"/>
        <v>D11:Y11</v>
      </c>
    </row>
    <row r="5826" spans="1:16">
      <c r="A5826" t="str">
        <f t="shared" si="765"/>
        <v>11</v>
      </c>
      <c r="B5826" t="str">
        <f t="shared" ca="1" si="766"/>
        <v>PE</v>
      </c>
      <c r="C5826" t="str">
        <f t="shared" si="769"/>
        <v>360-1054PE</v>
      </c>
      <c r="D5826" t="s">
        <v>7193</v>
      </c>
      <c r="E5826">
        <f t="shared" ca="1" si="774"/>
        <v>0</v>
      </c>
      <c r="H5826" t="str">
        <f t="shared" ca="1" si="771"/>
        <v>'360 PE'!</v>
      </c>
      <c r="I5826">
        <f t="shared" ca="1" si="772"/>
        <v>0</v>
      </c>
      <c r="J5826">
        <f t="shared" ca="1" si="773"/>
        <v>0</v>
      </c>
      <c r="K5826">
        <f t="shared" ca="1" si="773"/>
        <v>0</v>
      </c>
      <c r="L5826">
        <f t="shared" ca="1" si="773"/>
        <v>0</v>
      </c>
      <c r="M5826" t="str">
        <f t="shared" ca="1" si="773"/>
        <v>'360 PE'!</v>
      </c>
      <c r="N5826">
        <f t="shared" ca="1" si="773"/>
        <v>0</v>
      </c>
      <c r="O5826" t="str">
        <f t="shared" ca="1" si="763"/>
        <v>D:y</v>
      </c>
      <c r="P5826" t="str">
        <f t="shared" ca="1" si="764"/>
        <v>D11:Y11</v>
      </c>
    </row>
    <row r="5827" spans="1:16">
      <c r="A5827" t="str">
        <f t="shared" si="765"/>
        <v>12</v>
      </c>
      <c r="B5827" t="str">
        <f t="shared" ca="1" si="766"/>
        <v>PE</v>
      </c>
      <c r="C5827" t="str">
        <f t="shared" si="769"/>
        <v>360-1054PE</v>
      </c>
      <c r="D5827" t="s">
        <v>7194</v>
      </c>
      <c r="E5827">
        <f t="shared" ca="1" si="774"/>
        <v>0</v>
      </c>
      <c r="H5827" t="str">
        <f t="shared" ca="1" si="771"/>
        <v>'360 PE'!</v>
      </c>
      <c r="I5827">
        <f t="shared" ca="1" si="772"/>
        <v>0</v>
      </c>
      <c r="J5827">
        <f t="shared" ca="1" si="773"/>
        <v>0</v>
      </c>
      <c r="K5827">
        <f t="shared" ca="1" si="773"/>
        <v>0</v>
      </c>
      <c r="L5827">
        <f t="shared" ca="1" si="773"/>
        <v>0</v>
      </c>
      <c r="M5827" t="str">
        <f t="shared" ca="1" si="773"/>
        <v>'360 PE'!</v>
      </c>
      <c r="N5827">
        <f t="shared" ca="1" si="773"/>
        <v>0</v>
      </c>
      <c r="O5827" t="str">
        <f t="shared" ca="1" si="763"/>
        <v>D:y</v>
      </c>
      <c r="P5827" t="str">
        <f t="shared" ca="1" si="764"/>
        <v>D11:Y11</v>
      </c>
    </row>
    <row r="5828" spans="1:16">
      <c r="A5828" t="str">
        <f t="shared" si="765"/>
        <v>13</v>
      </c>
      <c r="B5828" t="str">
        <f t="shared" ca="1" si="766"/>
        <v>PE</v>
      </c>
      <c r="C5828" t="str">
        <f t="shared" si="769"/>
        <v>360-1054PE</v>
      </c>
      <c r="D5828" t="s">
        <v>7516</v>
      </c>
      <c r="E5828">
        <f t="shared" ca="1" si="774"/>
        <v>0</v>
      </c>
      <c r="H5828" t="str">
        <f t="shared" ca="1" si="771"/>
        <v>'360 PE'!</v>
      </c>
      <c r="I5828">
        <f t="shared" ca="1" si="772"/>
        <v>0</v>
      </c>
      <c r="J5828">
        <f t="shared" ca="1" si="773"/>
        <v>0</v>
      </c>
      <c r="K5828">
        <f t="shared" ca="1" si="773"/>
        <v>0</v>
      </c>
      <c r="L5828">
        <f t="shared" ca="1" si="773"/>
        <v>0</v>
      </c>
      <c r="M5828" t="str">
        <f t="shared" ca="1" si="773"/>
        <v>'360 PE'!</v>
      </c>
      <c r="N5828">
        <f t="shared" ca="1" si="773"/>
        <v>0</v>
      </c>
      <c r="O5828" t="str">
        <f t="shared" ca="1" si="763"/>
        <v>D:y</v>
      </c>
      <c r="P5828" t="str">
        <f t="shared" ca="1" si="764"/>
        <v>D11:Y11</v>
      </c>
    </row>
    <row r="5829" spans="1:16">
      <c r="A5829" t="str">
        <f t="shared" si="765"/>
        <v>14</v>
      </c>
      <c r="B5829" t="str">
        <f t="shared" ca="1" si="766"/>
        <v>PE</v>
      </c>
      <c r="C5829" t="str">
        <f t="shared" si="769"/>
        <v>360-1054PE</v>
      </c>
      <c r="D5829" t="s">
        <v>7195</v>
      </c>
      <c r="E5829">
        <f t="shared" ca="1" si="774"/>
        <v>0</v>
      </c>
      <c r="H5829" t="str">
        <f t="shared" ca="1" si="771"/>
        <v>'360 PE'!</v>
      </c>
      <c r="I5829">
        <f t="shared" ca="1" si="772"/>
        <v>0</v>
      </c>
      <c r="J5829">
        <f t="shared" ca="1" si="773"/>
        <v>0</v>
      </c>
      <c r="K5829">
        <f t="shared" ca="1" si="773"/>
        <v>0</v>
      </c>
      <c r="L5829">
        <f t="shared" ca="1" si="773"/>
        <v>0</v>
      </c>
      <c r="M5829" t="str">
        <f t="shared" ca="1" si="773"/>
        <v>'360 PE'!</v>
      </c>
      <c r="N5829">
        <f t="shared" ca="1" si="773"/>
        <v>0</v>
      </c>
      <c r="O5829" t="str">
        <f t="shared" ca="1" si="763"/>
        <v>D:y</v>
      </c>
      <c r="P5829" t="str">
        <f t="shared" ca="1" si="764"/>
        <v>D11:Y11</v>
      </c>
    </row>
    <row r="5830" spans="1:16">
      <c r="A5830" t="str">
        <f t="shared" si="765"/>
        <v>15</v>
      </c>
      <c r="B5830" t="str">
        <f t="shared" ca="1" si="766"/>
        <v>PE</v>
      </c>
      <c r="C5830" t="str">
        <f t="shared" si="769"/>
        <v>360-1054PE</v>
      </c>
      <c r="D5830" t="s">
        <v>7632</v>
      </c>
      <c r="E5830">
        <f t="shared" ca="1" si="774"/>
        <v>0</v>
      </c>
      <c r="H5830" t="str">
        <f t="shared" ca="1" si="771"/>
        <v>'360 PE'!</v>
      </c>
      <c r="I5830">
        <f t="shared" ca="1" si="772"/>
        <v>0</v>
      </c>
      <c r="J5830">
        <f t="shared" ca="1" si="773"/>
        <v>0</v>
      </c>
      <c r="K5830">
        <f t="shared" ca="1" si="773"/>
        <v>0</v>
      </c>
      <c r="L5830">
        <f t="shared" ca="1" si="773"/>
        <v>0</v>
      </c>
      <c r="M5830" t="str">
        <f t="shared" ca="1" si="773"/>
        <v>'360 PE'!</v>
      </c>
      <c r="N5830">
        <f t="shared" ca="1" si="773"/>
        <v>0</v>
      </c>
      <c r="O5830" t="str">
        <f t="shared" ca="1" si="763"/>
        <v>D:y</v>
      </c>
      <c r="P5830" t="str">
        <f t="shared" ca="1" si="764"/>
        <v>D11:Y11</v>
      </c>
    </row>
    <row r="5831" spans="1:16">
      <c r="A5831" t="str">
        <f t="shared" si="765"/>
        <v>14</v>
      </c>
      <c r="B5831" t="str">
        <f t="shared" ca="1" si="766"/>
        <v>PE</v>
      </c>
      <c r="C5831" t="str">
        <f t="shared" si="769"/>
        <v>360-1060PE</v>
      </c>
      <c r="D5831" t="s">
        <v>7196</v>
      </c>
      <c r="E5831">
        <f t="shared" ca="1" si="774"/>
        <v>0</v>
      </c>
      <c r="H5831" t="str">
        <f t="shared" ca="1" si="771"/>
        <v>'360 PE'!</v>
      </c>
      <c r="I5831">
        <f t="shared" ca="1" si="772"/>
        <v>0</v>
      </c>
      <c r="J5831">
        <f t="shared" ca="1" si="773"/>
        <v>0</v>
      </c>
      <c r="K5831">
        <f t="shared" ca="1" si="773"/>
        <v>0</v>
      </c>
      <c r="L5831">
        <f t="shared" ca="1" si="773"/>
        <v>0</v>
      </c>
      <c r="M5831" t="str">
        <f t="shared" ca="1" si="773"/>
        <v>'360 PE'!</v>
      </c>
      <c r="N5831">
        <f t="shared" ca="1" si="773"/>
        <v>0</v>
      </c>
      <c r="O5831" t="str">
        <f t="shared" ca="1" si="763"/>
        <v>D:y</v>
      </c>
      <c r="P5831" t="str">
        <f t="shared" ca="1" si="764"/>
        <v>D11:Y11</v>
      </c>
    </row>
    <row r="5832" spans="1:16">
      <c r="A5832" t="str">
        <f t="shared" si="765"/>
        <v>01</v>
      </c>
      <c r="B5832" t="str">
        <f t="shared" ca="1" si="766"/>
        <v>PE</v>
      </c>
      <c r="C5832" t="str">
        <f>LEFT(D5832,LEN(D5832)-3)</f>
        <v>360-301PE</v>
      </c>
      <c r="D5832" t="s">
        <v>6851</v>
      </c>
      <c r="E5832">
        <f t="shared" ca="1" si="774"/>
        <v>0</v>
      </c>
      <c r="H5832" t="str">
        <f t="shared" ca="1" si="771"/>
        <v>'360 PE'!</v>
      </c>
      <c r="I5832">
        <f t="shared" ca="1" si="772"/>
        <v>0</v>
      </c>
      <c r="J5832">
        <f t="shared" ca="1" si="773"/>
        <v>0</v>
      </c>
      <c r="K5832">
        <f t="shared" ca="1" si="773"/>
        <v>0</v>
      </c>
      <c r="L5832">
        <f t="shared" ca="1" si="773"/>
        <v>0</v>
      </c>
      <c r="M5832" t="str">
        <f t="shared" ca="1" si="773"/>
        <v>'360 PE'!</v>
      </c>
      <c r="N5832">
        <f t="shared" ca="1" si="773"/>
        <v>0</v>
      </c>
      <c r="O5832" t="str">
        <f t="shared" ca="1" si="763"/>
        <v>D:y</v>
      </c>
      <c r="P5832" t="str">
        <f t="shared" ca="1" si="764"/>
        <v>D11:Y11</v>
      </c>
    </row>
    <row r="5833" spans="1:16">
      <c r="A5833" t="str">
        <f t="shared" si="765"/>
        <v>02</v>
      </c>
      <c r="B5833" t="str">
        <f t="shared" ca="1" si="766"/>
        <v>PE</v>
      </c>
      <c r="C5833" t="str">
        <f t="shared" si="769"/>
        <v>360-301PE</v>
      </c>
      <c r="D5833" t="s">
        <v>6852</v>
      </c>
      <c r="E5833">
        <f t="shared" ca="1" si="774"/>
        <v>0</v>
      </c>
      <c r="H5833" t="str">
        <f t="shared" ca="1" si="771"/>
        <v>'360 PE'!</v>
      </c>
      <c r="I5833">
        <f t="shared" ca="1" si="772"/>
        <v>0</v>
      </c>
      <c r="J5833">
        <f t="shared" ca="1" si="773"/>
        <v>0</v>
      </c>
      <c r="K5833">
        <f t="shared" ca="1" si="773"/>
        <v>0</v>
      </c>
      <c r="L5833">
        <f t="shared" ca="1" si="773"/>
        <v>0</v>
      </c>
      <c r="M5833" t="str">
        <f t="shared" ca="1" si="773"/>
        <v>'360 PE'!</v>
      </c>
      <c r="N5833">
        <f t="shared" ca="1" si="773"/>
        <v>0</v>
      </c>
      <c r="O5833" t="str">
        <f t="shared" ca="1" si="763"/>
        <v>D:y</v>
      </c>
      <c r="P5833" t="str">
        <f t="shared" ca="1" si="764"/>
        <v>D11:Y11</v>
      </c>
    </row>
    <row r="5834" spans="1:16">
      <c r="A5834" t="str">
        <f t="shared" si="765"/>
        <v>03</v>
      </c>
      <c r="B5834" t="str">
        <f t="shared" ca="1" si="766"/>
        <v>PE</v>
      </c>
      <c r="C5834" t="str">
        <f t="shared" si="769"/>
        <v>360-301PE</v>
      </c>
      <c r="D5834" t="s">
        <v>6853</v>
      </c>
      <c r="E5834">
        <f t="shared" ca="1" si="774"/>
        <v>0</v>
      </c>
      <c r="H5834" t="str">
        <f t="shared" ca="1" si="771"/>
        <v>'360 PE'!</v>
      </c>
      <c r="I5834">
        <f t="shared" ca="1" si="772"/>
        <v>0</v>
      </c>
      <c r="J5834">
        <f t="shared" ca="1" si="773"/>
        <v>0</v>
      </c>
      <c r="K5834">
        <f t="shared" ca="1" si="773"/>
        <v>0</v>
      </c>
      <c r="L5834">
        <f t="shared" ca="1" si="773"/>
        <v>0</v>
      </c>
      <c r="M5834" t="str">
        <f t="shared" ca="1" si="773"/>
        <v>'360 PE'!</v>
      </c>
      <c r="N5834">
        <f t="shared" ca="1" si="773"/>
        <v>0</v>
      </c>
      <c r="O5834" t="str">
        <f t="shared" ca="1" si="763"/>
        <v>D:y</v>
      </c>
      <c r="P5834" t="str">
        <f t="shared" ca="1" si="764"/>
        <v>D11:Y11</v>
      </c>
    </row>
    <row r="5835" spans="1:16">
      <c r="A5835" t="str">
        <f t="shared" si="765"/>
        <v>04</v>
      </c>
      <c r="B5835" t="str">
        <f t="shared" ca="1" si="766"/>
        <v>PE</v>
      </c>
      <c r="C5835" t="str">
        <f t="shared" si="769"/>
        <v>360-301PE</v>
      </c>
      <c r="D5835" t="s">
        <v>6854</v>
      </c>
      <c r="E5835">
        <f t="shared" ca="1" si="774"/>
        <v>0</v>
      </c>
      <c r="H5835" t="str">
        <f t="shared" ca="1" si="771"/>
        <v>'360 PE'!</v>
      </c>
      <c r="I5835">
        <f t="shared" ca="1" si="772"/>
        <v>0</v>
      </c>
      <c r="J5835">
        <f t="shared" ca="1" si="773"/>
        <v>0</v>
      </c>
      <c r="K5835">
        <f t="shared" ca="1" si="773"/>
        <v>0</v>
      </c>
      <c r="L5835">
        <f t="shared" ca="1" si="773"/>
        <v>0</v>
      </c>
      <c r="M5835" t="str">
        <f t="shared" ca="1" si="773"/>
        <v>'360 PE'!</v>
      </c>
      <c r="N5835">
        <f t="shared" ca="1" si="773"/>
        <v>0</v>
      </c>
      <c r="O5835" t="str">
        <f t="shared" ca="1" si="763"/>
        <v>D:y</v>
      </c>
      <c r="P5835" t="str">
        <f t="shared" ca="1" si="764"/>
        <v>D11:Y11</v>
      </c>
    </row>
    <row r="5836" spans="1:16">
      <c r="A5836" t="str">
        <f t="shared" si="765"/>
        <v>05</v>
      </c>
      <c r="B5836" t="str">
        <f t="shared" ca="1" si="766"/>
        <v>PE</v>
      </c>
      <c r="C5836" t="str">
        <f t="shared" si="769"/>
        <v>360-301PE</v>
      </c>
      <c r="D5836" t="s">
        <v>6855</v>
      </c>
      <c r="E5836">
        <f t="shared" ca="1" si="774"/>
        <v>0</v>
      </c>
      <c r="H5836" t="str">
        <f t="shared" ca="1" si="771"/>
        <v>'360 PE'!</v>
      </c>
      <c r="I5836">
        <f t="shared" ca="1" si="772"/>
        <v>0</v>
      </c>
      <c r="J5836">
        <f t="shared" ca="1" si="773"/>
        <v>0</v>
      </c>
      <c r="K5836">
        <f t="shared" ca="1" si="773"/>
        <v>0</v>
      </c>
      <c r="L5836">
        <f t="shared" ca="1" si="773"/>
        <v>0</v>
      </c>
      <c r="M5836" t="str">
        <f t="shared" ca="1" si="773"/>
        <v>'360 PE'!</v>
      </c>
      <c r="N5836">
        <f t="shared" ca="1" si="773"/>
        <v>0</v>
      </c>
      <c r="O5836" t="str">
        <f t="shared" ca="1" si="763"/>
        <v>D:y</v>
      </c>
      <c r="P5836" t="str">
        <f t="shared" ca="1" si="764"/>
        <v>D11:Y11</v>
      </c>
    </row>
    <row r="5837" spans="1:16">
      <c r="A5837" t="str">
        <f t="shared" si="765"/>
        <v>06</v>
      </c>
      <c r="B5837" t="str">
        <f t="shared" ca="1" si="766"/>
        <v>PE</v>
      </c>
      <c r="C5837" t="str">
        <f t="shared" si="769"/>
        <v>360-301PE</v>
      </c>
      <c r="D5837" t="s">
        <v>6856</v>
      </c>
      <c r="E5837">
        <f t="shared" ca="1" si="774"/>
        <v>0</v>
      </c>
      <c r="H5837" t="str">
        <f t="shared" ca="1" si="771"/>
        <v>'360 PE'!</v>
      </c>
      <c r="I5837">
        <f t="shared" ca="1" si="772"/>
        <v>0</v>
      </c>
      <c r="J5837">
        <f t="shared" ca="1" si="773"/>
        <v>0</v>
      </c>
      <c r="K5837">
        <f t="shared" ca="1" si="773"/>
        <v>0</v>
      </c>
      <c r="L5837">
        <f t="shared" ca="1" si="773"/>
        <v>0</v>
      </c>
      <c r="M5837" t="str">
        <f t="shared" ca="1" si="773"/>
        <v>'360 PE'!</v>
      </c>
      <c r="N5837">
        <f t="shared" ca="1" si="773"/>
        <v>0</v>
      </c>
      <c r="O5837" t="str">
        <f t="shared" ca="1" si="763"/>
        <v>D:y</v>
      </c>
      <c r="P5837" t="str">
        <f t="shared" ca="1" si="764"/>
        <v>D11:Y11</v>
      </c>
    </row>
    <row r="5838" spans="1:16">
      <c r="A5838" t="str">
        <f t="shared" si="765"/>
        <v>07</v>
      </c>
      <c r="B5838" t="str">
        <f t="shared" ca="1" si="766"/>
        <v>PE</v>
      </c>
      <c r="C5838" t="str">
        <f t="shared" si="769"/>
        <v>360-301PE</v>
      </c>
      <c r="D5838" t="s">
        <v>7517</v>
      </c>
      <c r="E5838">
        <f t="shared" ca="1" si="774"/>
        <v>0</v>
      </c>
      <c r="H5838" t="str">
        <f t="shared" ca="1" si="771"/>
        <v>'360 PE'!</v>
      </c>
      <c r="I5838">
        <f t="shared" ca="1" si="772"/>
        <v>0</v>
      </c>
      <c r="J5838">
        <f t="shared" ca="1" si="773"/>
        <v>0</v>
      </c>
      <c r="K5838">
        <f t="shared" ca="1" si="773"/>
        <v>0</v>
      </c>
      <c r="L5838">
        <f t="shared" ca="1" si="773"/>
        <v>0</v>
      </c>
      <c r="M5838" t="str">
        <f t="shared" ca="1" si="773"/>
        <v>'360 PE'!</v>
      </c>
      <c r="N5838">
        <f t="shared" ca="1" si="773"/>
        <v>0</v>
      </c>
      <c r="O5838" t="str">
        <f t="shared" ca="1" si="763"/>
        <v>D:y</v>
      </c>
      <c r="P5838" t="str">
        <f t="shared" ca="1" si="764"/>
        <v>D11:Y11</v>
      </c>
    </row>
    <row r="5839" spans="1:16">
      <c r="A5839" t="str">
        <f t="shared" si="765"/>
        <v>08</v>
      </c>
      <c r="B5839" t="str">
        <f t="shared" ca="1" si="766"/>
        <v>PE</v>
      </c>
      <c r="C5839" t="str">
        <f t="shared" si="769"/>
        <v>360-301PE</v>
      </c>
      <c r="D5839" t="s">
        <v>7518</v>
      </c>
      <c r="E5839">
        <f t="shared" ca="1" si="774"/>
        <v>0</v>
      </c>
      <c r="H5839" t="str">
        <f t="shared" ca="1" si="771"/>
        <v>'360 PE'!</v>
      </c>
      <c r="I5839">
        <f t="shared" ca="1" si="772"/>
        <v>0</v>
      </c>
      <c r="J5839">
        <f t="shared" ca="1" si="773"/>
        <v>0</v>
      </c>
      <c r="K5839">
        <f t="shared" ca="1" si="773"/>
        <v>0</v>
      </c>
      <c r="L5839">
        <f t="shared" ca="1" si="773"/>
        <v>0</v>
      </c>
      <c r="M5839" t="str">
        <f t="shared" ca="1" si="773"/>
        <v>'360 PE'!</v>
      </c>
      <c r="N5839">
        <f t="shared" ca="1" si="773"/>
        <v>0</v>
      </c>
      <c r="O5839" t="str">
        <f t="shared" ca="1" si="763"/>
        <v>D:y</v>
      </c>
      <c r="P5839" t="str">
        <f t="shared" ca="1" si="764"/>
        <v>D11:Y11</v>
      </c>
    </row>
    <row r="5840" spans="1:16">
      <c r="A5840" t="str">
        <f t="shared" si="765"/>
        <v>09</v>
      </c>
      <c r="B5840" t="str">
        <f t="shared" ca="1" si="766"/>
        <v>PE</v>
      </c>
      <c r="C5840" t="str">
        <f t="shared" si="769"/>
        <v>360-301PE</v>
      </c>
      <c r="D5840" t="s">
        <v>6857</v>
      </c>
      <c r="E5840">
        <f t="shared" ca="1" si="774"/>
        <v>0</v>
      </c>
      <c r="H5840" t="str">
        <f t="shared" ca="1" si="771"/>
        <v>'360 PE'!</v>
      </c>
      <c r="I5840">
        <f t="shared" ca="1" si="772"/>
        <v>0</v>
      </c>
      <c r="J5840">
        <f t="shared" ca="1" si="773"/>
        <v>0</v>
      </c>
      <c r="K5840">
        <f t="shared" ca="1" si="773"/>
        <v>0</v>
      </c>
      <c r="L5840">
        <f t="shared" ca="1" si="773"/>
        <v>0</v>
      </c>
      <c r="M5840" t="str">
        <f t="shared" ca="1" si="773"/>
        <v>'360 PE'!</v>
      </c>
      <c r="N5840">
        <f t="shared" ca="1" si="773"/>
        <v>0</v>
      </c>
      <c r="O5840" t="str">
        <f t="shared" ref="O5840:O5894" ca="1" si="775">VLOOKUP($H5840,$G$8:$I$13,2,FALSE)</f>
        <v>D:y</v>
      </c>
      <c r="P5840" t="str">
        <f t="shared" ref="P5840:P5894" ca="1" si="776">VLOOKUP($H5840,$G$8:$I$13,3,FALSE)</f>
        <v>D11:Y11</v>
      </c>
    </row>
    <row r="5841" spans="1:16">
      <c r="A5841" t="str">
        <f t="shared" si="765"/>
        <v>10</v>
      </c>
      <c r="B5841" t="str">
        <f t="shared" ca="1" si="766"/>
        <v>PE</v>
      </c>
      <c r="C5841" t="str">
        <f t="shared" si="769"/>
        <v>360-301PE</v>
      </c>
      <c r="D5841" t="s">
        <v>7519</v>
      </c>
      <c r="E5841">
        <f t="shared" ca="1" si="774"/>
        <v>0</v>
      </c>
      <c r="H5841" t="str">
        <f t="shared" ca="1" si="771"/>
        <v>'360 PE'!</v>
      </c>
      <c r="I5841">
        <f t="shared" ca="1" si="772"/>
        <v>0</v>
      </c>
      <c r="J5841">
        <f t="shared" ca="1" si="773"/>
        <v>0</v>
      </c>
      <c r="K5841">
        <f t="shared" ca="1" si="773"/>
        <v>0</v>
      </c>
      <c r="L5841">
        <f t="shared" ca="1" si="773"/>
        <v>0</v>
      </c>
      <c r="M5841" t="str">
        <f t="shared" ca="1" si="773"/>
        <v>'360 PE'!</v>
      </c>
      <c r="N5841">
        <f t="shared" ca="1" si="773"/>
        <v>0</v>
      </c>
      <c r="O5841" t="str">
        <f t="shared" ca="1" si="775"/>
        <v>D:y</v>
      </c>
      <c r="P5841" t="str">
        <f t="shared" ca="1" si="776"/>
        <v>D11:Y11</v>
      </c>
    </row>
    <row r="5842" spans="1:16">
      <c r="A5842" t="str">
        <f t="shared" si="765"/>
        <v>11</v>
      </c>
      <c r="B5842" t="str">
        <f t="shared" ca="1" si="766"/>
        <v>PE</v>
      </c>
      <c r="C5842" t="str">
        <f t="shared" si="769"/>
        <v>360-301PE</v>
      </c>
      <c r="D5842" t="s">
        <v>6858</v>
      </c>
      <c r="E5842">
        <f t="shared" ca="1" si="774"/>
        <v>0</v>
      </c>
      <c r="H5842" t="str">
        <f t="shared" ca="1" si="771"/>
        <v>'360 PE'!</v>
      </c>
      <c r="I5842">
        <f t="shared" ca="1" si="772"/>
        <v>0</v>
      </c>
      <c r="J5842">
        <f t="shared" ca="1" si="773"/>
        <v>0</v>
      </c>
      <c r="K5842">
        <f t="shared" ca="1" si="773"/>
        <v>0</v>
      </c>
      <c r="L5842">
        <f t="shared" ca="1" si="773"/>
        <v>0</v>
      </c>
      <c r="M5842" t="str">
        <f t="shared" ca="1" si="773"/>
        <v>'360 PE'!</v>
      </c>
      <c r="N5842">
        <f t="shared" ca="1" si="773"/>
        <v>0</v>
      </c>
      <c r="O5842" t="str">
        <f t="shared" ca="1" si="775"/>
        <v>D:y</v>
      </c>
      <c r="P5842" t="str">
        <f t="shared" ca="1" si="776"/>
        <v>D11:Y11</v>
      </c>
    </row>
    <row r="5843" spans="1:16">
      <c r="A5843" t="str">
        <f t="shared" ref="A5843:A5871" si="777">MID(D5843,LEN(C5843)+2,LEN(D5843)-LEN(C5843))</f>
        <v>12</v>
      </c>
      <c r="B5843" t="str">
        <f t="shared" ref="B5843:B5848" ca="1" si="778">VLOOKUP(H5843,$A$1:$K$6,11,FALSE)</f>
        <v>PE</v>
      </c>
      <c r="C5843" t="str">
        <f t="shared" si="769"/>
        <v>360-301PE</v>
      </c>
      <c r="D5843" t="s">
        <v>6859</v>
      </c>
      <c r="E5843">
        <f t="shared" ca="1" si="774"/>
        <v>0</v>
      </c>
      <c r="H5843" t="str">
        <f t="shared" ca="1" si="771"/>
        <v>'360 PE'!</v>
      </c>
      <c r="I5843">
        <f t="shared" ca="1" si="772"/>
        <v>0</v>
      </c>
      <c r="J5843">
        <f t="shared" ca="1" si="773"/>
        <v>0</v>
      </c>
      <c r="K5843">
        <f t="shared" ca="1" si="773"/>
        <v>0</v>
      </c>
      <c r="L5843">
        <f t="shared" ca="1" si="773"/>
        <v>0</v>
      </c>
      <c r="M5843" t="str">
        <f t="shared" ca="1" si="773"/>
        <v>'360 PE'!</v>
      </c>
      <c r="N5843">
        <f t="shared" ca="1" si="773"/>
        <v>0</v>
      </c>
      <c r="O5843" t="str">
        <f t="shared" ca="1" si="775"/>
        <v>D:y</v>
      </c>
      <c r="P5843" t="str">
        <f t="shared" ca="1" si="776"/>
        <v>D11:Y11</v>
      </c>
    </row>
    <row r="5844" spans="1:16">
      <c r="A5844" t="str">
        <f t="shared" si="777"/>
        <v>13</v>
      </c>
      <c r="B5844" t="str">
        <f t="shared" ca="1" si="778"/>
        <v>PE</v>
      </c>
      <c r="C5844" t="str">
        <f t="shared" ref="C5844:C5846" si="779">LEFT(D5844,LEN(D5844)-3)</f>
        <v>360-301PE</v>
      </c>
      <c r="D5844" t="s">
        <v>7520</v>
      </c>
      <c r="E5844">
        <f t="shared" ca="1" si="774"/>
        <v>0</v>
      </c>
      <c r="H5844" t="str">
        <f t="shared" ca="1" si="771"/>
        <v>'360 PE'!</v>
      </c>
      <c r="I5844">
        <f t="shared" ca="1" si="772"/>
        <v>0</v>
      </c>
      <c r="J5844">
        <f t="shared" ca="1" si="773"/>
        <v>0</v>
      </c>
      <c r="K5844">
        <f t="shared" ca="1" si="773"/>
        <v>0</v>
      </c>
      <c r="L5844">
        <f t="shared" ca="1" si="773"/>
        <v>0</v>
      </c>
      <c r="M5844" t="str">
        <f t="shared" ca="1" si="773"/>
        <v>'360 PE'!</v>
      </c>
      <c r="N5844">
        <f t="shared" ca="1" si="773"/>
        <v>0</v>
      </c>
      <c r="O5844" t="str">
        <f t="shared" ca="1" si="775"/>
        <v>D:y</v>
      </c>
      <c r="P5844" t="str">
        <f t="shared" ca="1" si="776"/>
        <v>D11:Y11</v>
      </c>
    </row>
    <row r="5845" spans="1:16">
      <c r="A5845" t="str">
        <f t="shared" si="777"/>
        <v>14</v>
      </c>
      <c r="B5845" t="str">
        <f t="shared" ca="1" si="778"/>
        <v>PE</v>
      </c>
      <c r="C5845" t="str">
        <f t="shared" si="779"/>
        <v>360-301PE</v>
      </c>
      <c r="D5845" t="s">
        <v>6860</v>
      </c>
      <c r="E5845">
        <f t="shared" ca="1" si="774"/>
        <v>0</v>
      </c>
      <c r="H5845" t="str">
        <f t="shared" ca="1" si="771"/>
        <v>'360 PE'!</v>
      </c>
      <c r="I5845">
        <f t="shared" ca="1" si="772"/>
        <v>0</v>
      </c>
      <c r="J5845">
        <f t="shared" ca="1" si="773"/>
        <v>0</v>
      </c>
      <c r="K5845">
        <f t="shared" ca="1" si="773"/>
        <v>0</v>
      </c>
      <c r="L5845">
        <f t="shared" ca="1" si="773"/>
        <v>0</v>
      </c>
      <c r="M5845" t="str">
        <f t="shared" ca="1" si="773"/>
        <v>'360 PE'!</v>
      </c>
      <c r="N5845">
        <f t="shared" ca="1" si="773"/>
        <v>0</v>
      </c>
      <c r="O5845" t="str">
        <f t="shared" ca="1" si="775"/>
        <v>D:y</v>
      </c>
      <c r="P5845" t="str">
        <f t="shared" ca="1" si="776"/>
        <v>D11:Y11</v>
      </c>
    </row>
    <row r="5846" spans="1:16">
      <c r="A5846" t="str">
        <f t="shared" si="777"/>
        <v>15</v>
      </c>
      <c r="B5846" t="str">
        <f t="shared" ca="1" si="778"/>
        <v>PE</v>
      </c>
      <c r="C5846" t="str">
        <f t="shared" si="779"/>
        <v>360-301PE</v>
      </c>
      <c r="D5846" t="s">
        <v>7633</v>
      </c>
      <c r="E5846">
        <f t="shared" ca="1" si="774"/>
        <v>0</v>
      </c>
      <c r="H5846" t="str">
        <f t="shared" ca="1" si="771"/>
        <v>'360 PE'!</v>
      </c>
      <c r="I5846">
        <f t="shared" ca="1" si="772"/>
        <v>0</v>
      </c>
      <c r="J5846">
        <f t="shared" ca="1" si="773"/>
        <v>0</v>
      </c>
      <c r="K5846">
        <f t="shared" ca="1" si="773"/>
        <v>0</v>
      </c>
      <c r="L5846">
        <f t="shared" ca="1" si="773"/>
        <v>0</v>
      </c>
      <c r="M5846" t="str">
        <f t="shared" ca="1" si="773"/>
        <v>'360 PE'!</v>
      </c>
      <c r="N5846">
        <f t="shared" ca="1" si="773"/>
        <v>0</v>
      </c>
      <c r="O5846" t="str">
        <f t="shared" ca="1" si="775"/>
        <v>D:y</v>
      </c>
      <c r="P5846" t="str">
        <f t="shared" ca="1" si="776"/>
        <v>D11:Y11</v>
      </c>
    </row>
    <row r="5847" spans="1:16">
      <c r="A5847" t="str">
        <f t="shared" si="777"/>
        <v>14</v>
      </c>
      <c r="B5847" t="str">
        <f t="shared" ca="1" si="778"/>
        <v>PU</v>
      </c>
      <c r="C5847" t="s">
        <v>7071</v>
      </c>
      <c r="D5847" t="s">
        <v>7642</v>
      </c>
      <c r="E5847">
        <f t="shared" ref="E5847:E5905" ca="1" si="780">IFERROR(VLOOKUP(C5847,INDIRECT($H5847&amp;$O5847),MATCH($A5847,INDIRECT($H5847&amp;$P5847),0),FALSE),0)</f>
        <v>0</v>
      </c>
      <c r="H5847" t="str">
        <f t="shared" ca="1" si="771"/>
        <v>'360 PU '!</v>
      </c>
      <c r="I5847">
        <f t="shared" ca="1" si="772"/>
        <v>0</v>
      </c>
      <c r="J5847">
        <f t="shared" ca="1" si="773"/>
        <v>0</v>
      </c>
      <c r="K5847" t="str">
        <f t="shared" ca="1" si="773"/>
        <v>'360 PU '!</v>
      </c>
      <c r="L5847">
        <f t="shared" ca="1" si="773"/>
        <v>0</v>
      </c>
      <c r="M5847">
        <f t="shared" ca="1" si="773"/>
        <v>0</v>
      </c>
      <c r="N5847">
        <f t="shared" ca="1" si="773"/>
        <v>0</v>
      </c>
      <c r="O5847" t="str">
        <f t="shared" ca="1" si="775"/>
        <v>d:t</v>
      </c>
      <c r="P5847" t="str">
        <f t="shared" ca="1" si="776"/>
        <v>d11:t11</v>
      </c>
    </row>
    <row r="5848" spans="1:16">
      <c r="A5848" t="str">
        <f t="shared" si="777"/>
        <v>01</v>
      </c>
      <c r="B5848" t="str">
        <f t="shared" ca="1" si="778"/>
        <v>PU</v>
      </c>
      <c r="C5848" t="s">
        <v>7055</v>
      </c>
      <c r="D5848" t="s">
        <v>7643</v>
      </c>
      <c r="E5848">
        <f t="shared" ca="1" si="780"/>
        <v>0</v>
      </c>
      <c r="H5848" t="str">
        <f t="shared" ca="1" si="771"/>
        <v>'360 PU '!</v>
      </c>
      <c r="I5848">
        <f t="shared" ca="1" si="772"/>
        <v>0</v>
      </c>
      <c r="J5848">
        <f t="shared" ca="1" si="773"/>
        <v>0</v>
      </c>
      <c r="K5848" t="str">
        <f t="shared" ca="1" si="773"/>
        <v>'360 PU '!</v>
      </c>
      <c r="L5848">
        <f t="shared" ca="1" si="773"/>
        <v>0</v>
      </c>
      <c r="M5848">
        <f t="shared" ca="1" si="773"/>
        <v>0</v>
      </c>
      <c r="N5848">
        <f t="shared" ca="1" si="773"/>
        <v>0</v>
      </c>
      <c r="O5848" t="str">
        <f t="shared" ca="1" si="775"/>
        <v>d:t</v>
      </c>
      <c r="P5848" t="str">
        <f t="shared" ca="1" si="776"/>
        <v>d11:t11</v>
      </c>
    </row>
    <row r="5849" spans="1:16">
      <c r="A5849" t="str">
        <f t="shared" si="777"/>
        <v>02</v>
      </c>
      <c r="B5849" t="s">
        <v>228</v>
      </c>
      <c r="C5849" t="s">
        <v>7055</v>
      </c>
      <c r="D5849" t="s">
        <v>7644</v>
      </c>
      <c r="E5849">
        <f t="shared" ca="1" si="780"/>
        <v>0</v>
      </c>
      <c r="H5849" t="str">
        <f t="shared" ca="1" si="771"/>
        <v>'360 PU '!</v>
      </c>
      <c r="I5849">
        <f t="shared" ca="1" si="772"/>
        <v>0</v>
      </c>
      <c r="J5849">
        <f t="shared" ca="1" si="773"/>
        <v>0</v>
      </c>
      <c r="K5849" t="str">
        <f t="shared" ca="1" si="773"/>
        <v>'360 PU '!</v>
      </c>
      <c r="L5849">
        <f t="shared" ca="1" si="773"/>
        <v>0</v>
      </c>
      <c r="M5849">
        <f t="shared" ca="1" si="773"/>
        <v>0</v>
      </c>
      <c r="N5849">
        <f t="shared" ca="1" si="773"/>
        <v>0</v>
      </c>
      <c r="O5849" t="str">
        <f t="shared" ca="1" si="775"/>
        <v>d:t</v>
      </c>
      <c r="P5849" t="str">
        <f t="shared" ca="1" si="776"/>
        <v>d11:t11</v>
      </c>
    </row>
    <row r="5850" spans="1:16">
      <c r="A5850" t="str">
        <f t="shared" si="777"/>
        <v>03</v>
      </c>
      <c r="B5850" t="s">
        <v>228</v>
      </c>
      <c r="C5850" t="s">
        <v>7055</v>
      </c>
      <c r="D5850" t="s">
        <v>7645</v>
      </c>
      <c r="E5850">
        <f t="shared" ca="1" si="780"/>
        <v>0</v>
      </c>
      <c r="H5850" t="str">
        <f t="shared" ca="1" si="771"/>
        <v>'360 PU '!</v>
      </c>
      <c r="I5850">
        <f t="shared" ca="1" si="772"/>
        <v>0</v>
      </c>
      <c r="J5850">
        <f t="shared" ca="1" si="773"/>
        <v>0</v>
      </c>
      <c r="K5850" t="str">
        <f t="shared" ca="1" si="773"/>
        <v>'360 PU '!</v>
      </c>
      <c r="L5850">
        <f t="shared" ca="1" si="773"/>
        <v>0</v>
      </c>
      <c r="M5850">
        <f t="shared" ca="1" si="773"/>
        <v>0</v>
      </c>
      <c r="N5850">
        <f t="shared" ca="1" si="773"/>
        <v>0</v>
      </c>
      <c r="O5850" t="str">
        <f t="shared" ca="1" si="775"/>
        <v>d:t</v>
      </c>
      <c r="P5850" t="str">
        <f t="shared" ca="1" si="776"/>
        <v>d11:t11</v>
      </c>
    </row>
    <row r="5851" spans="1:16">
      <c r="A5851" t="str">
        <f t="shared" si="777"/>
        <v>04</v>
      </c>
      <c r="B5851" t="s">
        <v>228</v>
      </c>
      <c r="C5851" t="s">
        <v>7055</v>
      </c>
      <c r="D5851" t="s">
        <v>7646</v>
      </c>
      <c r="E5851">
        <f t="shared" ca="1" si="780"/>
        <v>0</v>
      </c>
      <c r="H5851" t="str">
        <f t="shared" ca="1" si="771"/>
        <v>'360 PU '!</v>
      </c>
      <c r="I5851">
        <f t="shared" ca="1" si="772"/>
        <v>0</v>
      </c>
      <c r="J5851">
        <f t="shared" ca="1" si="773"/>
        <v>0</v>
      </c>
      <c r="K5851" t="str">
        <f t="shared" ca="1" si="773"/>
        <v>'360 PU '!</v>
      </c>
      <c r="L5851">
        <f t="shared" ca="1" si="773"/>
        <v>0</v>
      </c>
      <c r="M5851">
        <f t="shared" ca="1" si="773"/>
        <v>0</v>
      </c>
      <c r="N5851">
        <f t="shared" ca="1" si="773"/>
        <v>0</v>
      </c>
      <c r="O5851" t="str">
        <f t="shared" ca="1" si="775"/>
        <v>d:t</v>
      </c>
      <c r="P5851" t="str">
        <f t="shared" ca="1" si="776"/>
        <v>d11:t11</v>
      </c>
    </row>
    <row r="5852" spans="1:16">
      <c r="A5852" t="str">
        <f t="shared" si="777"/>
        <v>05</v>
      </c>
      <c r="B5852" t="s">
        <v>228</v>
      </c>
      <c r="C5852" t="s">
        <v>7055</v>
      </c>
      <c r="D5852" t="s">
        <v>7647</v>
      </c>
      <c r="E5852">
        <f t="shared" ca="1" si="780"/>
        <v>0</v>
      </c>
      <c r="H5852" t="str">
        <f t="shared" ca="1" si="771"/>
        <v>'360 PU '!</v>
      </c>
      <c r="I5852">
        <f t="shared" ca="1" si="772"/>
        <v>0</v>
      </c>
      <c r="J5852">
        <f t="shared" ca="1" si="773"/>
        <v>0</v>
      </c>
      <c r="K5852" t="str">
        <f t="shared" ca="1" si="773"/>
        <v>'360 PU '!</v>
      </c>
      <c r="L5852">
        <f t="shared" ca="1" si="773"/>
        <v>0</v>
      </c>
      <c r="M5852">
        <f t="shared" ca="1" si="773"/>
        <v>0</v>
      </c>
      <c r="N5852">
        <f t="shared" ca="1" si="773"/>
        <v>0</v>
      </c>
      <c r="O5852" t="str">
        <f t="shared" ca="1" si="775"/>
        <v>d:t</v>
      </c>
      <c r="P5852" t="str">
        <f t="shared" ca="1" si="776"/>
        <v>d11:t11</v>
      </c>
    </row>
    <row r="5853" spans="1:16">
      <c r="A5853" t="str">
        <f t="shared" si="777"/>
        <v>06</v>
      </c>
      <c r="B5853" t="s">
        <v>228</v>
      </c>
      <c r="C5853" t="s">
        <v>7055</v>
      </c>
      <c r="D5853" t="s">
        <v>7648</v>
      </c>
      <c r="E5853">
        <f t="shared" ca="1" si="780"/>
        <v>0</v>
      </c>
      <c r="H5853" t="str">
        <f t="shared" ca="1" si="771"/>
        <v>'360 PU '!</v>
      </c>
      <c r="I5853">
        <f t="shared" ca="1" si="772"/>
        <v>0</v>
      </c>
      <c r="J5853">
        <f t="shared" ca="1" si="773"/>
        <v>0</v>
      </c>
      <c r="K5853" t="str">
        <f t="shared" ca="1" si="773"/>
        <v>'360 PU '!</v>
      </c>
      <c r="L5853">
        <f t="shared" ca="1" si="773"/>
        <v>0</v>
      </c>
      <c r="M5853">
        <f t="shared" ca="1" si="773"/>
        <v>0</v>
      </c>
      <c r="N5853">
        <f t="shared" ca="1" si="773"/>
        <v>0</v>
      </c>
      <c r="O5853" t="str">
        <f t="shared" ca="1" si="775"/>
        <v>d:t</v>
      </c>
      <c r="P5853" t="str">
        <f t="shared" ca="1" si="776"/>
        <v>d11:t11</v>
      </c>
    </row>
    <row r="5854" spans="1:16">
      <c r="A5854" t="str">
        <f t="shared" si="777"/>
        <v>09</v>
      </c>
      <c r="B5854" t="s">
        <v>228</v>
      </c>
      <c r="C5854" t="s">
        <v>7055</v>
      </c>
      <c r="D5854" t="s">
        <v>7649</v>
      </c>
      <c r="E5854">
        <f t="shared" ca="1" si="780"/>
        <v>0</v>
      </c>
      <c r="H5854" t="str">
        <f t="shared" ca="1" si="771"/>
        <v>'360 PU '!</v>
      </c>
      <c r="I5854">
        <f t="shared" ca="1" si="772"/>
        <v>0</v>
      </c>
      <c r="J5854">
        <f t="shared" ca="1" si="773"/>
        <v>0</v>
      </c>
      <c r="K5854" t="str">
        <f t="shared" ca="1" si="773"/>
        <v>'360 PU '!</v>
      </c>
      <c r="L5854">
        <f t="shared" ca="1" si="773"/>
        <v>0</v>
      </c>
      <c r="M5854">
        <f t="shared" ca="1" si="773"/>
        <v>0</v>
      </c>
      <c r="N5854">
        <f t="shared" ca="1" si="773"/>
        <v>0</v>
      </c>
      <c r="O5854" t="str">
        <f t="shared" ca="1" si="775"/>
        <v>d:t</v>
      </c>
      <c r="P5854" t="str">
        <f t="shared" ca="1" si="776"/>
        <v>d11:t11</v>
      </c>
    </row>
    <row r="5855" spans="1:16">
      <c r="A5855" t="str">
        <f t="shared" si="777"/>
        <v>11</v>
      </c>
      <c r="B5855" t="s">
        <v>228</v>
      </c>
      <c r="C5855" t="s">
        <v>7055</v>
      </c>
      <c r="D5855" t="s">
        <v>7650</v>
      </c>
      <c r="E5855">
        <f t="shared" ca="1" si="780"/>
        <v>0</v>
      </c>
      <c r="H5855" t="str">
        <f t="shared" ca="1" si="771"/>
        <v>'360 PU '!</v>
      </c>
      <c r="I5855">
        <f t="shared" ca="1" si="772"/>
        <v>0</v>
      </c>
      <c r="J5855">
        <f t="shared" ca="1" si="773"/>
        <v>0</v>
      </c>
      <c r="K5855" t="str">
        <f t="shared" ca="1" si="773"/>
        <v>'360 PU '!</v>
      </c>
      <c r="L5855">
        <f t="shared" ca="1" si="773"/>
        <v>0</v>
      </c>
      <c r="M5855">
        <f t="shared" ca="1" si="773"/>
        <v>0</v>
      </c>
      <c r="N5855">
        <f t="shared" ca="1" si="773"/>
        <v>0</v>
      </c>
      <c r="O5855" t="str">
        <f t="shared" ca="1" si="775"/>
        <v>d:t</v>
      </c>
      <c r="P5855" t="str">
        <f ca="1">VLOOKUP($H5855,$G$8:$I$13,3,FALSE)</f>
        <v>d11:t11</v>
      </c>
    </row>
    <row r="5856" spans="1:16">
      <c r="A5856" t="str">
        <f t="shared" si="777"/>
        <v>12</v>
      </c>
      <c r="B5856" t="s">
        <v>228</v>
      </c>
      <c r="C5856" t="s">
        <v>7055</v>
      </c>
      <c r="D5856" t="s">
        <v>7651</v>
      </c>
      <c r="E5856">
        <f t="shared" ca="1" si="780"/>
        <v>0</v>
      </c>
      <c r="H5856" t="str">
        <f t="shared" ca="1" si="771"/>
        <v>'360 PU '!</v>
      </c>
      <c r="I5856">
        <f t="shared" ca="1" si="772"/>
        <v>0</v>
      </c>
      <c r="J5856">
        <f t="shared" ca="1" si="773"/>
        <v>0</v>
      </c>
      <c r="K5856" t="str">
        <f t="shared" ca="1" si="773"/>
        <v>'360 PU '!</v>
      </c>
      <c r="L5856">
        <f t="shared" ca="1" si="773"/>
        <v>0</v>
      </c>
      <c r="M5856">
        <f t="shared" ca="1" si="773"/>
        <v>0</v>
      </c>
      <c r="N5856">
        <f t="shared" ca="1" si="773"/>
        <v>0</v>
      </c>
      <c r="O5856" t="str">
        <f t="shared" ca="1" si="775"/>
        <v>d:t</v>
      </c>
      <c r="P5856" t="str">
        <f t="shared" ca="1" si="776"/>
        <v>d11:t11</v>
      </c>
    </row>
    <row r="5857" spans="1:16">
      <c r="A5857" t="str">
        <f t="shared" si="777"/>
        <v>14</v>
      </c>
      <c r="B5857" t="s">
        <v>228</v>
      </c>
      <c r="C5857" t="s">
        <v>7055</v>
      </c>
      <c r="D5857" t="s">
        <v>7652</v>
      </c>
      <c r="E5857">
        <f t="shared" ca="1" si="780"/>
        <v>0</v>
      </c>
      <c r="H5857" t="str">
        <f t="shared" ref="H5857" ca="1" si="781">IF(I5857&lt;&gt;0,I5857,IF(J5857&lt;&gt;0,J5857,IF(K5857&lt;&gt;0,K5857,IF(L5857&lt;&gt;0,L5857,IF(M5857&lt;&gt;0,M5857,N5857)))))</f>
        <v>'360 PU '!</v>
      </c>
      <c r="I5857">
        <f t="shared" ref="I5857" ca="1" si="782">IF(IFERROR(VLOOKUP(C5857,INDIRECT($I$14&amp;"D:D"),1,FALSE),0)&lt;&gt;0,I$14,0)</f>
        <v>0</v>
      </c>
      <c r="J5857">
        <f t="shared" ca="1" si="773"/>
        <v>0</v>
      </c>
      <c r="K5857" t="str">
        <f t="shared" ca="1" si="773"/>
        <v>'360 PU '!</v>
      </c>
      <c r="L5857">
        <f t="shared" ca="1" si="773"/>
        <v>0</v>
      </c>
      <c r="M5857">
        <f t="shared" ca="1" si="773"/>
        <v>0</v>
      </c>
      <c r="N5857">
        <f t="shared" ca="1" si="773"/>
        <v>0</v>
      </c>
      <c r="O5857" t="str">
        <f t="shared" ca="1" si="775"/>
        <v>d:t</v>
      </c>
      <c r="P5857" t="str">
        <f t="shared" ca="1" si="776"/>
        <v>d11:t11</v>
      </c>
    </row>
    <row r="5858" spans="1:16">
      <c r="A5858" t="str">
        <f t="shared" ref="A5858:A5869" si="783">MID(D5858,LEN(C5858)+2,LEN(D5858)-LEN(C5858))</f>
        <v>01</v>
      </c>
      <c r="B5858" t="s">
        <v>228</v>
      </c>
      <c r="C5858" t="s">
        <v>7198</v>
      </c>
      <c r="D5858" t="s">
        <v>7729</v>
      </c>
      <c r="E5858">
        <f t="shared" ca="1" si="780"/>
        <v>0</v>
      </c>
      <c r="H5858" t="str">
        <f t="shared" ref="H5858:H5868" ca="1" si="784">IF(I5858&lt;&gt;0,I5858,IF(J5858&lt;&gt;0,J5858,IF(K5858&lt;&gt;0,K5858,IF(L5858&lt;&gt;0,L5858,IF(M5858&lt;&gt;0,M5858,N5858)))))</f>
        <v>'360 PU '!</v>
      </c>
      <c r="I5858">
        <f t="shared" ref="I5858:I5868" ca="1" si="785">IF(IFERROR(VLOOKUP(C5858,INDIRECT($I$14&amp;"D:D"),1,FALSE),0)&lt;&gt;0,I$14,0)</f>
        <v>0</v>
      </c>
      <c r="J5858">
        <f t="shared" ca="1" si="773"/>
        <v>0</v>
      </c>
      <c r="K5858" t="str">
        <f t="shared" ca="1" si="773"/>
        <v>'360 PU '!</v>
      </c>
      <c r="L5858">
        <f t="shared" ca="1" si="773"/>
        <v>0</v>
      </c>
      <c r="M5858">
        <f t="shared" ca="1" si="773"/>
        <v>0</v>
      </c>
      <c r="N5858">
        <f t="shared" ca="1" si="773"/>
        <v>0</v>
      </c>
      <c r="O5858" t="str">
        <f t="shared" ca="1" si="775"/>
        <v>d:t</v>
      </c>
      <c r="P5858" t="str">
        <f t="shared" ca="1" si="776"/>
        <v>d11:t11</v>
      </c>
    </row>
    <row r="5859" spans="1:16">
      <c r="A5859" t="str">
        <f t="shared" si="783"/>
        <v>02</v>
      </c>
      <c r="B5859" t="s">
        <v>228</v>
      </c>
      <c r="C5859" t="s">
        <v>7198</v>
      </c>
      <c r="D5859" t="s">
        <v>7599</v>
      </c>
      <c r="E5859">
        <f t="shared" ca="1" si="780"/>
        <v>0</v>
      </c>
      <c r="H5859" t="str">
        <f t="shared" ca="1" si="784"/>
        <v>'360 PU '!</v>
      </c>
      <c r="I5859">
        <f t="shared" ca="1" si="785"/>
        <v>0</v>
      </c>
      <c r="J5859">
        <f t="shared" ref="J5859:N5868" ca="1" si="786">IF(IFERROR(VLOOKUP($C5859,INDIRECT(J$14&amp;"D:D"),1,FALSE),0)&lt;&gt;0,J$14,0)</f>
        <v>0</v>
      </c>
      <c r="K5859" t="str">
        <f t="shared" ca="1" si="786"/>
        <v>'360 PU '!</v>
      </c>
      <c r="L5859">
        <f t="shared" ca="1" si="786"/>
        <v>0</v>
      </c>
      <c r="M5859">
        <f t="shared" ca="1" si="786"/>
        <v>0</v>
      </c>
      <c r="N5859">
        <f t="shared" ca="1" si="786"/>
        <v>0</v>
      </c>
      <c r="O5859" t="str">
        <f t="shared" ca="1" si="775"/>
        <v>d:t</v>
      </c>
      <c r="P5859" t="str">
        <f t="shared" ca="1" si="776"/>
        <v>d11:t11</v>
      </c>
    </row>
    <row r="5860" spans="1:16">
      <c r="A5860" t="str">
        <f t="shared" si="783"/>
        <v>03</v>
      </c>
      <c r="B5860" t="s">
        <v>228</v>
      </c>
      <c r="C5860" t="s">
        <v>7198</v>
      </c>
      <c r="D5860" t="s">
        <v>7600</v>
      </c>
      <c r="E5860">
        <f t="shared" ca="1" si="780"/>
        <v>0</v>
      </c>
      <c r="H5860" t="str">
        <f t="shared" ca="1" si="784"/>
        <v>'360 PU '!</v>
      </c>
      <c r="I5860">
        <f t="shared" ca="1" si="785"/>
        <v>0</v>
      </c>
      <c r="J5860">
        <f t="shared" ca="1" si="786"/>
        <v>0</v>
      </c>
      <c r="K5860" t="str">
        <f t="shared" ca="1" si="786"/>
        <v>'360 PU '!</v>
      </c>
      <c r="L5860">
        <f t="shared" ca="1" si="786"/>
        <v>0</v>
      </c>
      <c r="M5860">
        <f t="shared" ca="1" si="786"/>
        <v>0</v>
      </c>
      <c r="N5860">
        <f t="shared" ca="1" si="786"/>
        <v>0</v>
      </c>
      <c r="O5860" t="str">
        <f t="shared" ca="1" si="775"/>
        <v>d:t</v>
      </c>
      <c r="P5860" t="str">
        <f t="shared" ca="1" si="776"/>
        <v>d11:t11</v>
      </c>
    </row>
    <row r="5861" spans="1:16">
      <c r="A5861" t="str">
        <f t="shared" si="783"/>
        <v>04</v>
      </c>
      <c r="B5861" t="s">
        <v>228</v>
      </c>
      <c r="C5861" t="s">
        <v>7198</v>
      </c>
      <c r="D5861" t="s">
        <v>7601</v>
      </c>
      <c r="E5861">
        <f t="shared" ca="1" si="780"/>
        <v>0</v>
      </c>
      <c r="H5861" t="str">
        <f t="shared" ca="1" si="784"/>
        <v>'360 PU '!</v>
      </c>
      <c r="I5861">
        <f t="shared" ca="1" si="785"/>
        <v>0</v>
      </c>
      <c r="J5861">
        <f t="shared" ca="1" si="786"/>
        <v>0</v>
      </c>
      <c r="K5861" t="str">
        <f t="shared" ca="1" si="786"/>
        <v>'360 PU '!</v>
      </c>
      <c r="L5861">
        <f t="shared" ca="1" si="786"/>
        <v>0</v>
      </c>
      <c r="M5861">
        <f t="shared" ca="1" si="786"/>
        <v>0</v>
      </c>
      <c r="N5861">
        <f t="shared" ca="1" si="786"/>
        <v>0</v>
      </c>
      <c r="O5861" t="str">
        <f t="shared" ca="1" si="775"/>
        <v>d:t</v>
      </c>
      <c r="P5861" t="str">
        <f t="shared" ca="1" si="776"/>
        <v>d11:t11</v>
      </c>
    </row>
    <row r="5862" spans="1:16">
      <c r="A5862" t="str">
        <f t="shared" si="783"/>
        <v>05</v>
      </c>
      <c r="B5862" t="s">
        <v>228</v>
      </c>
      <c r="C5862" t="s">
        <v>7198</v>
      </c>
      <c r="D5862" t="s">
        <v>7602</v>
      </c>
      <c r="E5862">
        <f t="shared" ca="1" si="780"/>
        <v>0</v>
      </c>
      <c r="H5862" t="str">
        <f t="shared" ca="1" si="784"/>
        <v>'360 PU '!</v>
      </c>
      <c r="I5862">
        <f t="shared" ca="1" si="785"/>
        <v>0</v>
      </c>
      <c r="J5862">
        <f t="shared" ca="1" si="786"/>
        <v>0</v>
      </c>
      <c r="K5862" t="str">
        <f t="shared" ca="1" si="786"/>
        <v>'360 PU '!</v>
      </c>
      <c r="L5862">
        <f t="shared" ca="1" si="786"/>
        <v>0</v>
      </c>
      <c r="M5862">
        <f t="shared" ca="1" si="786"/>
        <v>0</v>
      </c>
      <c r="N5862">
        <f t="shared" ca="1" si="786"/>
        <v>0</v>
      </c>
      <c r="O5862" t="str">
        <f t="shared" ca="1" si="775"/>
        <v>d:t</v>
      </c>
      <c r="P5862" t="str">
        <f t="shared" ca="1" si="776"/>
        <v>d11:t11</v>
      </c>
    </row>
    <row r="5863" spans="1:16">
      <c r="A5863" t="str">
        <f t="shared" si="783"/>
        <v>06</v>
      </c>
      <c r="B5863" t="s">
        <v>228</v>
      </c>
      <c r="C5863" t="s">
        <v>7198</v>
      </c>
      <c r="D5863" t="s">
        <v>7603</v>
      </c>
      <c r="E5863">
        <f t="shared" ca="1" si="780"/>
        <v>0</v>
      </c>
      <c r="H5863" t="str">
        <f t="shared" ca="1" si="784"/>
        <v>'360 PU '!</v>
      </c>
      <c r="I5863">
        <f t="shared" ca="1" si="785"/>
        <v>0</v>
      </c>
      <c r="J5863">
        <f t="shared" ca="1" si="786"/>
        <v>0</v>
      </c>
      <c r="K5863" t="str">
        <f t="shared" ca="1" si="786"/>
        <v>'360 PU '!</v>
      </c>
      <c r="L5863">
        <f t="shared" ca="1" si="786"/>
        <v>0</v>
      </c>
      <c r="M5863">
        <f t="shared" ca="1" si="786"/>
        <v>0</v>
      </c>
      <c r="N5863">
        <f t="shared" ca="1" si="786"/>
        <v>0</v>
      </c>
      <c r="O5863" t="str">
        <f t="shared" ca="1" si="775"/>
        <v>d:t</v>
      </c>
      <c r="P5863" t="str">
        <f t="shared" ca="1" si="776"/>
        <v>d11:t11</v>
      </c>
    </row>
    <row r="5864" spans="1:16">
      <c r="A5864" t="str">
        <f t="shared" si="783"/>
        <v>09</v>
      </c>
      <c r="B5864" t="s">
        <v>228</v>
      </c>
      <c r="C5864" t="s">
        <v>7198</v>
      </c>
      <c r="D5864" t="s">
        <v>7604</v>
      </c>
      <c r="E5864">
        <f t="shared" ca="1" si="780"/>
        <v>0</v>
      </c>
      <c r="H5864" t="str">
        <f t="shared" ca="1" si="784"/>
        <v>'360 PU '!</v>
      </c>
      <c r="I5864">
        <f t="shared" ca="1" si="785"/>
        <v>0</v>
      </c>
      <c r="J5864">
        <f t="shared" ca="1" si="786"/>
        <v>0</v>
      </c>
      <c r="K5864" t="str">
        <f t="shared" ca="1" si="786"/>
        <v>'360 PU '!</v>
      </c>
      <c r="L5864">
        <f t="shared" ca="1" si="786"/>
        <v>0</v>
      </c>
      <c r="M5864">
        <f t="shared" ca="1" si="786"/>
        <v>0</v>
      </c>
      <c r="N5864">
        <f t="shared" ca="1" si="786"/>
        <v>0</v>
      </c>
      <c r="O5864" t="str">
        <f t="shared" ca="1" si="775"/>
        <v>d:t</v>
      </c>
      <c r="P5864" t="str">
        <f t="shared" ca="1" si="776"/>
        <v>d11:t11</v>
      </c>
    </row>
    <row r="5865" spans="1:16">
      <c r="A5865" t="str">
        <f t="shared" si="783"/>
        <v>11</v>
      </c>
      <c r="B5865" t="s">
        <v>228</v>
      </c>
      <c r="C5865" t="s">
        <v>7198</v>
      </c>
      <c r="D5865" t="s">
        <v>7605</v>
      </c>
      <c r="E5865">
        <f t="shared" ca="1" si="780"/>
        <v>0</v>
      </c>
      <c r="H5865" t="str">
        <f t="shared" ca="1" si="784"/>
        <v>'360 PU '!</v>
      </c>
      <c r="I5865">
        <f t="shared" ca="1" si="785"/>
        <v>0</v>
      </c>
      <c r="J5865">
        <f t="shared" ca="1" si="786"/>
        <v>0</v>
      </c>
      <c r="K5865" t="str">
        <f t="shared" ca="1" si="786"/>
        <v>'360 PU '!</v>
      </c>
      <c r="L5865">
        <f t="shared" ca="1" si="786"/>
        <v>0</v>
      </c>
      <c r="M5865">
        <f t="shared" ca="1" si="786"/>
        <v>0</v>
      </c>
      <c r="N5865">
        <f t="shared" ca="1" si="786"/>
        <v>0</v>
      </c>
      <c r="O5865" t="str">
        <f t="shared" ca="1" si="775"/>
        <v>d:t</v>
      </c>
      <c r="P5865" t="str">
        <f t="shared" ca="1" si="776"/>
        <v>d11:t11</v>
      </c>
    </row>
    <row r="5866" spans="1:16">
      <c r="A5866" t="str">
        <f t="shared" si="783"/>
        <v>12</v>
      </c>
      <c r="B5866" t="s">
        <v>228</v>
      </c>
      <c r="C5866" t="s">
        <v>7198</v>
      </c>
      <c r="D5866" t="s">
        <v>7606</v>
      </c>
      <c r="E5866">
        <f t="shared" ca="1" si="780"/>
        <v>0</v>
      </c>
      <c r="H5866" t="str">
        <f t="shared" ca="1" si="784"/>
        <v>'360 PU '!</v>
      </c>
      <c r="I5866">
        <f t="shared" ca="1" si="785"/>
        <v>0</v>
      </c>
      <c r="J5866">
        <f t="shared" ca="1" si="786"/>
        <v>0</v>
      </c>
      <c r="K5866" t="str">
        <f t="shared" ca="1" si="786"/>
        <v>'360 PU '!</v>
      </c>
      <c r="L5866">
        <f t="shared" ca="1" si="786"/>
        <v>0</v>
      </c>
      <c r="M5866">
        <f t="shared" ca="1" si="786"/>
        <v>0</v>
      </c>
      <c r="N5866">
        <f t="shared" ca="1" si="786"/>
        <v>0</v>
      </c>
      <c r="O5866" t="str">
        <f t="shared" ca="1" si="775"/>
        <v>d:t</v>
      </c>
      <c r="P5866" t="str">
        <f t="shared" ca="1" si="776"/>
        <v>d11:t11</v>
      </c>
    </row>
    <row r="5867" spans="1:16">
      <c r="A5867" t="str">
        <f t="shared" si="783"/>
        <v>14</v>
      </c>
      <c r="B5867" t="s">
        <v>228</v>
      </c>
      <c r="C5867" t="s">
        <v>7198</v>
      </c>
      <c r="D5867" t="s">
        <v>7607</v>
      </c>
      <c r="E5867">
        <f t="shared" ca="1" si="780"/>
        <v>0</v>
      </c>
      <c r="H5867" t="str">
        <f t="shared" ca="1" si="784"/>
        <v>'360 PU '!</v>
      </c>
      <c r="I5867">
        <f t="shared" ca="1" si="785"/>
        <v>0</v>
      </c>
      <c r="J5867">
        <f t="shared" ca="1" si="786"/>
        <v>0</v>
      </c>
      <c r="K5867" t="str">
        <f t="shared" ca="1" si="786"/>
        <v>'360 PU '!</v>
      </c>
      <c r="L5867">
        <f t="shared" ca="1" si="786"/>
        <v>0</v>
      </c>
      <c r="M5867">
        <f t="shared" ca="1" si="786"/>
        <v>0</v>
      </c>
      <c r="N5867">
        <f t="shared" ca="1" si="786"/>
        <v>0</v>
      </c>
      <c r="O5867" t="str">
        <f t="shared" ca="1" si="775"/>
        <v>d:t</v>
      </c>
      <c r="P5867" t="str">
        <f t="shared" ca="1" si="776"/>
        <v>d11:t11</v>
      </c>
    </row>
    <row r="5868" spans="1:16">
      <c r="A5868" t="str">
        <f t="shared" si="783"/>
        <v>01</v>
      </c>
      <c r="B5868" t="s">
        <v>228</v>
      </c>
      <c r="C5868" t="str">
        <f t="shared" ref="C5868:C5926" si="787">LEFT(D5868,LEN(D5868)-3)</f>
        <v>360-304PE</v>
      </c>
      <c r="D5868" t="s">
        <v>6881</v>
      </c>
      <c r="E5868">
        <f t="shared" ca="1" si="780"/>
        <v>0</v>
      </c>
      <c r="H5868" t="str">
        <f t="shared" ca="1" si="784"/>
        <v>'360 PE'!</v>
      </c>
      <c r="I5868">
        <f t="shared" ca="1" si="785"/>
        <v>0</v>
      </c>
      <c r="J5868">
        <f t="shared" ca="1" si="786"/>
        <v>0</v>
      </c>
      <c r="K5868">
        <f t="shared" ca="1" si="786"/>
        <v>0</v>
      </c>
      <c r="L5868">
        <f t="shared" ca="1" si="786"/>
        <v>0</v>
      </c>
      <c r="M5868" t="str">
        <f t="shared" ca="1" si="786"/>
        <v>'360 PE'!</v>
      </c>
      <c r="N5868">
        <f t="shared" ca="1" si="786"/>
        <v>0</v>
      </c>
      <c r="O5868" t="str">
        <f t="shared" ca="1" si="775"/>
        <v>D:y</v>
      </c>
      <c r="P5868" t="str">
        <f t="shared" ca="1" si="776"/>
        <v>D11:Y11</v>
      </c>
    </row>
    <row r="5869" spans="1:16">
      <c r="A5869" t="str">
        <f t="shared" si="783"/>
        <v>02</v>
      </c>
      <c r="B5869" t="s">
        <v>228</v>
      </c>
      <c r="C5869" t="str">
        <f t="shared" si="787"/>
        <v>360-304PE</v>
      </c>
      <c r="D5869" t="s">
        <v>6882</v>
      </c>
      <c r="E5869">
        <f t="shared" ca="1" si="780"/>
        <v>0</v>
      </c>
      <c r="H5869" t="str">
        <f t="shared" ref="H5869:H5928" ca="1" si="788">IF(I5869&lt;&gt;0,I5869,IF(J5869&lt;&gt;0,J5869,IF(K5869&lt;&gt;0,K5869,IF(L5869&lt;&gt;0,L5869,IF(M5869&lt;&gt;0,M5869,N5869)))))</f>
        <v>'360 PE'!</v>
      </c>
      <c r="I5869">
        <f t="shared" ref="I5869:I5928" ca="1" si="789">IF(IFERROR(VLOOKUP(C5869,INDIRECT($I$14&amp;"D:D"),1,FALSE),0)&lt;&gt;0,I$14,0)</f>
        <v>0</v>
      </c>
      <c r="J5869">
        <f t="shared" ref="J5869:N5904" ca="1" si="790">IF(IFERROR(VLOOKUP($C5869,INDIRECT(J$14&amp;"D:D"),1,FALSE),0)&lt;&gt;0,J$14,0)</f>
        <v>0</v>
      </c>
      <c r="K5869">
        <f t="shared" ca="1" si="790"/>
        <v>0</v>
      </c>
      <c r="L5869">
        <f t="shared" ca="1" si="790"/>
        <v>0</v>
      </c>
      <c r="M5869" t="str">
        <f t="shared" ca="1" si="790"/>
        <v>'360 PE'!</v>
      </c>
      <c r="N5869">
        <f t="shared" ca="1" si="790"/>
        <v>0</v>
      </c>
      <c r="O5869" t="str">
        <f t="shared" ca="1" si="775"/>
        <v>D:y</v>
      </c>
      <c r="P5869" t="str">
        <f t="shared" ca="1" si="776"/>
        <v>D11:Y11</v>
      </c>
    </row>
    <row r="5870" spans="1:16">
      <c r="A5870" t="str">
        <f t="shared" si="777"/>
        <v>03</v>
      </c>
      <c r="B5870" t="str">
        <f t="shared" ref="B5870:B5874" ca="1" si="791">VLOOKUP(H5870,$A$1:$K$6,11,FALSE)</f>
        <v>PE</v>
      </c>
      <c r="C5870" t="str">
        <f t="shared" si="787"/>
        <v>360-304PE</v>
      </c>
      <c r="D5870" t="s">
        <v>6883</v>
      </c>
      <c r="E5870">
        <f t="shared" ca="1" si="780"/>
        <v>0</v>
      </c>
      <c r="H5870" t="str">
        <f t="shared" ca="1" si="788"/>
        <v>'360 PE'!</v>
      </c>
      <c r="I5870">
        <f t="shared" ca="1" si="789"/>
        <v>0</v>
      </c>
      <c r="J5870">
        <f t="shared" ca="1" si="790"/>
        <v>0</v>
      </c>
      <c r="K5870">
        <f t="shared" ca="1" si="790"/>
        <v>0</v>
      </c>
      <c r="L5870">
        <f t="shared" ca="1" si="790"/>
        <v>0</v>
      </c>
      <c r="M5870" t="str">
        <f t="shared" ca="1" si="790"/>
        <v>'360 PE'!</v>
      </c>
      <c r="N5870">
        <f t="shared" ca="1" si="790"/>
        <v>0</v>
      </c>
      <c r="O5870" t="str">
        <f t="shared" ca="1" si="775"/>
        <v>D:y</v>
      </c>
      <c r="P5870" t="str">
        <f t="shared" ca="1" si="776"/>
        <v>D11:Y11</v>
      </c>
    </row>
    <row r="5871" spans="1:16">
      <c r="A5871" t="str">
        <f t="shared" si="777"/>
        <v>04</v>
      </c>
      <c r="B5871" t="str">
        <f t="shared" ca="1" si="791"/>
        <v>PE</v>
      </c>
      <c r="C5871" t="str">
        <f t="shared" si="787"/>
        <v>360-304PE</v>
      </c>
      <c r="D5871" t="s">
        <v>6884</v>
      </c>
      <c r="E5871">
        <f t="shared" ca="1" si="780"/>
        <v>0</v>
      </c>
      <c r="H5871" t="str">
        <f t="shared" ca="1" si="788"/>
        <v>'360 PE'!</v>
      </c>
      <c r="I5871">
        <f t="shared" ca="1" si="789"/>
        <v>0</v>
      </c>
      <c r="J5871">
        <f t="shared" ca="1" si="790"/>
        <v>0</v>
      </c>
      <c r="K5871">
        <f t="shared" ca="1" si="790"/>
        <v>0</v>
      </c>
      <c r="L5871">
        <f t="shared" ca="1" si="790"/>
        <v>0</v>
      </c>
      <c r="M5871" t="str">
        <f t="shared" ca="1" si="790"/>
        <v>'360 PE'!</v>
      </c>
      <c r="N5871">
        <f t="shared" ca="1" si="790"/>
        <v>0</v>
      </c>
      <c r="O5871" t="str">
        <f t="shared" ca="1" si="775"/>
        <v>D:y</v>
      </c>
      <c r="P5871" t="str">
        <f t="shared" ca="1" si="776"/>
        <v>D11:Y11</v>
      </c>
    </row>
    <row r="5872" spans="1:16">
      <c r="A5872" t="str">
        <f t="shared" ref="A5872:A5925" si="792">MID(D5872,LEN(C5872)+2,LEN(D5872)-LEN(C5872))</f>
        <v>05</v>
      </c>
      <c r="B5872" t="str">
        <f t="shared" ca="1" si="791"/>
        <v>PE</v>
      </c>
      <c r="C5872" t="str">
        <f t="shared" si="787"/>
        <v>360-304PE</v>
      </c>
      <c r="D5872" t="s">
        <v>6885</v>
      </c>
      <c r="E5872">
        <f t="shared" ca="1" si="780"/>
        <v>0</v>
      </c>
      <c r="H5872" t="str">
        <f t="shared" ca="1" si="788"/>
        <v>'360 PE'!</v>
      </c>
      <c r="I5872">
        <f t="shared" ca="1" si="789"/>
        <v>0</v>
      </c>
      <c r="J5872">
        <f t="shared" ca="1" si="790"/>
        <v>0</v>
      </c>
      <c r="K5872">
        <f t="shared" ca="1" si="790"/>
        <v>0</v>
      </c>
      <c r="L5872">
        <f t="shared" ca="1" si="790"/>
        <v>0</v>
      </c>
      <c r="M5872" t="str">
        <f t="shared" ca="1" si="790"/>
        <v>'360 PE'!</v>
      </c>
      <c r="N5872">
        <f t="shared" ca="1" si="790"/>
        <v>0</v>
      </c>
      <c r="O5872" t="str">
        <f t="shared" ca="1" si="775"/>
        <v>D:y</v>
      </c>
      <c r="P5872" t="str">
        <f t="shared" ca="1" si="776"/>
        <v>D11:Y11</v>
      </c>
    </row>
    <row r="5873" spans="1:16">
      <c r="A5873" t="str">
        <f t="shared" si="792"/>
        <v>06</v>
      </c>
      <c r="B5873" t="str">
        <f t="shared" ca="1" si="791"/>
        <v>PE</v>
      </c>
      <c r="C5873" t="str">
        <f t="shared" si="787"/>
        <v>360-304PE</v>
      </c>
      <c r="D5873" t="s">
        <v>6886</v>
      </c>
      <c r="E5873">
        <f t="shared" ca="1" si="780"/>
        <v>0</v>
      </c>
      <c r="H5873" t="str">
        <f t="shared" ca="1" si="788"/>
        <v>'360 PE'!</v>
      </c>
      <c r="I5873">
        <f t="shared" ca="1" si="789"/>
        <v>0</v>
      </c>
      <c r="J5873">
        <f t="shared" ca="1" si="790"/>
        <v>0</v>
      </c>
      <c r="K5873">
        <f t="shared" ca="1" si="790"/>
        <v>0</v>
      </c>
      <c r="L5873">
        <f t="shared" ca="1" si="790"/>
        <v>0</v>
      </c>
      <c r="M5873" t="str">
        <f t="shared" ca="1" si="790"/>
        <v>'360 PE'!</v>
      </c>
      <c r="N5873">
        <f t="shared" ca="1" si="790"/>
        <v>0</v>
      </c>
      <c r="O5873" t="str">
        <f t="shared" ca="1" si="775"/>
        <v>D:y</v>
      </c>
      <c r="P5873" t="str">
        <f t="shared" ca="1" si="776"/>
        <v>D11:Y11</v>
      </c>
    </row>
    <row r="5874" spans="1:16">
      <c r="A5874" t="str">
        <f t="shared" si="792"/>
        <v>07</v>
      </c>
      <c r="B5874" t="str">
        <f t="shared" ca="1" si="791"/>
        <v>PE</v>
      </c>
      <c r="C5874" t="str">
        <f t="shared" si="787"/>
        <v>360-304PE</v>
      </c>
      <c r="D5874" t="s">
        <v>7529</v>
      </c>
      <c r="E5874">
        <f t="shared" ca="1" si="780"/>
        <v>0</v>
      </c>
      <c r="H5874" t="str">
        <f t="shared" ca="1" si="788"/>
        <v>'360 PE'!</v>
      </c>
      <c r="I5874">
        <f t="shared" ca="1" si="789"/>
        <v>0</v>
      </c>
      <c r="J5874">
        <f t="shared" ca="1" si="790"/>
        <v>0</v>
      </c>
      <c r="K5874">
        <f t="shared" ca="1" si="790"/>
        <v>0</v>
      </c>
      <c r="L5874">
        <f t="shared" ca="1" si="790"/>
        <v>0</v>
      </c>
      <c r="M5874" t="str">
        <f t="shared" ca="1" si="790"/>
        <v>'360 PE'!</v>
      </c>
      <c r="N5874">
        <f t="shared" ca="1" si="790"/>
        <v>0</v>
      </c>
      <c r="O5874" t="str">
        <f t="shared" ca="1" si="775"/>
        <v>D:y</v>
      </c>
      <c r="P5874" t="str">
        <f t="shared" ca="1" si="776"/>
        <v>D11:Y11</v>
      </c>
    </row>
    <row r="5875" spans="1:16">
      <c r="A5875" t="str">
        <f t="shared" si="792"/>
        <v>08</v>
      </c>
      <c r="B5875" t="s">
        <v>6850</v>
      </c>
      <c r="C5875" t="str">
        <f t="shared" si="787"/>
        <v>360-304PE</v>
      </c>
      <c r="D5875" t="s">
        <v>7530</v>
      </c>
      <c r="E5875">
        <f t="shared" ca="1" si="780"/>
        <v>0</v>
      </c>
      <c r="H5875" t="str">
        <f t="shared" ca="1" si="788"/>
        <v>'360 PE'!</v>
      </c>
      <c r="I5875">
        <f t="shared" ca="1" si="789"/>
        <v>0</v>
      </c>
      <c r="J5875">
        <f t="shared" ca="1" si="790"/>
        <v>0</v>
      </c>
      <c r="K5875">
        <f t="shared" ca="1" si="790"/>
        <v>0</v>
      </c>
      <c r="L5875">
        <f t="shared" ca="1" si="790"/>
        <v>0</v>
      </c>
      <c r="M5875" t="str">
        <f t="shared" ca="1" si="790"/>
        <v>'360 PE'!</v>
      </c>
      <c r="N5875">
        <f t="shared" ca="1" si="790"/>
        <v>0</v>
      </c>
      <c r="O5875" t="str">
        <f t="shared" ca="1" si="775"/>
        <v>D:y</v>
      </c>
      <c r="P5875" t="str">
        <f t="shared" ca="1" si="776"/>
        <v>D11:Y11</v>
      </c>
    </row>
    <row r="5876" spans="1:16">
      <c r="A5876" t="str">
        <f t="shared" si="792"/>
        <v>09</v>
      </c>
      <c r="B5876" t="str">
        <f t="shared" ref="B5876:B5935" ca="1" si="793">VLOOKUP(H5876,$A$1:$K$6,11,FALSE)</f>
        <v>PE</v>
      </c>
      <c r="C5876" t="str">
        <f t="shared" si="787"/>
        <v>360-304PE</v>
      </c>
      <c r="D5876" t="s">
        <v>6887</v>
      </c>
      <c r="E5876">
        <f t="shared" ca="1" si="780"/>
        <v>0</v>
      </c>
      <c r="H5876" t="str">
        <f t="shared" ca="1" si="788"/>
        <v>'360 PE'!</v>
      </c>
      <c r="I5876">
        <f t="shared" ca="1" si="789"/>
        <v>0</v>
      </c>
      <c r="J5876">
        <f t="shared" ca="1" si="790"/>
        <v>0</v>
      </c>
      <c r="K5876">
        <f t="shared" ca="1" si="790"/>
        <v>0</v>
      </c>
      <c r="L5876">
        <f t="shared" ca="1" si="790"/>
        <v>0</v>
      </c>
      <c r="M5876" t="str">
        <f t="shared" ca="1" si="790"/>
        <v>'360 PE'!</v>
      </c>
      <c r="N5876">
        <f t="shared" ca="1" si="790"/>
        <v>0</v>
      </c>
      <c r="O5876" t="str">
        <f t="shared" ca="1" si="775"/>
        <v>D:y</v>
      </c>
      <c r="P5876" t="str">
        <f t="shared" ca="1" si="776"/>
        <v>D11:Y11</v>
      </c>
    </row>
    <row r="5877" spans="1:16">
      <c r="A5877" t="str">
        <f t="shared" si="792"/>
        <v>10</v>
      </c>
      <c r="B5877" t="str">
        <f t="shared" ca="1" si="793"/>
        <v>PE</v>
      </c>
      <c r="C5877" t="str">
        <f t="shared" si="787"/>
        <v>360-304PE</v>
      </c>
      <c r="D5877" t="s">
        <v>7531</v>
      </c>
      <c r="E5877">
        <f t="shared" ca="1" si="780"/>
        <v>0</v>
      </c>
      <c r="H5877" t="str">
        <f t="shared" ca="1" si="788"/>
        <v>'360 PE'!</v>
      </c>
      <c r="I5877">
        <f t="shared" ca="1" si="789"/>
        <v>0</v>
      </c>
      <c r="J5877">
        <f t="shared" ca="1" si="790"/>
        <v>0</v>
      </c>
      <c r="K5877">
        <f t="shared" ca="1" si="790"/>
        <v>0</v>
      </c>
      <c r="L5877">
        <f t="shared" ca="1" si="790"/>
        <v>0</v>
      </c>
      <c r="M5877" t="str">
        <f t="shared" ca="1" si="790"/>
        <v>'360 PE'!</v>
      </c>
      <c r="N5877">
        <f t="shared" ca="1" si="790"/>
        <v>0</v>
      </c>
      <c r="O5877" t="str">
        <f t="shared" ca="1" si="775"/>
        <v>D:y</v>
      </c>
      <c r="P5877" t="str">
        <f t="shared" ca="1" si="776"/>
        <v>D11:Y11</v>
      </c>
    </row>
    <row r="5878" spans="1:16">
      <c r="A5878" t="str">
        <f t="shared" si="792"/>
        <v>11</v>
      </c>
      <c r="B5878" t="str">
        <f t="shared" ca="1" si="793"/>
        <v>PE</v>
      </c>
      <c r="C5878" t="str">
        <f t="shared" si="787"/>
        <v>360-304PE</v>
      </c>
      <c r="D5878" t="s">
        <v>6888</v>
      </c>
      <c r="E5878">
        <f t="shared" ca="1" si="780"/>
        <v>0</v>
      </c>
      <c r="H5878" t="str">
        <f t="shared" ca="1" si="788"/>
        <v>'360 PE'!</v>
      </c>
      <c r="I5878">
        <f t="shared" ca="1" si="789"/>
        <v>0</v>
      </c>
      <c r="J5878">
        <f t="shared" ca="1" si="790"/>
        <v>0</v>
      </c>
      <c r="K5878">
        <f t="shared" ca="1" si="790"/>
        <v>0</v>
      </c>
      <c r="L5878">
        <f t="shared" ca="1" si="790"/>
        <v>0</v>
      </c>
      <c r="M5878" t="str">
        <f t="shared" ca="1" si="790"/>
        <v>'360 PE'!</v>
      </c>
      <c r="N5878">
        <f t="shared" ca="1" si="790"/>
        <v>0</v>
      </c>
      <c r="O5878" t="str">
        <f t="shared" ca="1" si="775"/>
        <v>D:y</v>
      </c>
      <c r="P5878" t="str">
        <f t="shared" ca="1" si="776"/>
        <v>D11:Y11</v>
      </c>
    </row>
    <row r="5879" spans="1:16">
      <c r="A5879" t="str">
        <f t="shared" si="792"/>
        <v>12</v>
      </c>
      <c r="B5879" t="str">
        <f t="shared" ca="1" si="793"/>
        <v>PE</v>
      </c>
      <c r="C5879" t="str">
        <f t="shared" si="787"/>
        <v>360-304PE</v>
      </c>
      <c r="D5879" t="s">
        <v>6889</v>
      </c>
      <c r="E5879">
        <f t="shared" ca="1" si="780"/>
        <v>0</v>
      </c>
      <c r="H5879" t="str">
        <f t="shared" ca="1" si="788"/>
        <v>'360 PE'!</v>
      </c>
      <c r="I5879">
        <f t="shared" ca="1" si="789"/>
        <v>0</v>
      </c>
      <c r="J5879">
        <f t="shared" ca="1" si="790"/>
        <v>0</v>
      </c>
      <c r="K5879">
        <f t="shared" ca="1" si="790"/>
        <v>0</v>
      </c>
      <c r="L5879">
        <f t="shared" ca="1" si="790"/>
        <v>0</v>
      </c>
      <c r="M5879" t="str">
        <f t="shared" ca="1" si="790"/>
        <v>'360 PE'!</v>
      </c>
      <c r="N5879">
        <f t="shared" ca="1" si="790"/>
        <v>0</v>
      </c>
      <c r="O5879" t="str">
        <f t="shared" ca="1" si="775"/>
        <v>D:y</v>
      </c>
      <c r="P5879" t="str">
        <f t="shared" ca="1" si="776"/>
        <v>D11:Y11</v>
      </c>
    </row>
    <row r="5880" spans="1:16">
      <c r="A5880" t="str">
        <f t="shared" si="792"/>
        <v>13</v>
      </c>
      <c r="B5880" t="str">
        <f t="shared" ca="1" si="793"/>
        <v>PE</v>
      </c>
      <c r="C5880" t="str">
        <f t="shared" si="787"/>
        <v>360-304PE</v>
      </c>
      <c r="D5880" t="s">
        <v>7532</v>
      </c>
      <c r="E5880">
        <f t="shared" ca="1" si="780"/>
        <v>0</v>
      </c>
      <c r="H5880" t="str">
        <f t="shared" ca="1" si="788"/>
        <v>'360 PE'!</v>
      </c>
      <c r="I5880">
        <f t="shared" ca="1" si="789"/>
        <v>0</v>
      </c>
      <c r="J5880">
        <f t="shared" ca="1" si="790"/>
        <v>0</v>
      </c>
      <c r="K5880">
        <f t="shared" ca="1" si="790"/>
        <v>0</v>
      </c>
      <c r="L5880">
        <f t="shared" ca="1" si="790"/>
        <v>0</v>
      </c>
      <c r="M5880" t="str">
        <f t="shared" ca="1" si="790"/>
        <v>'360 PE'!</v>
      </c>
      <c r="N5880">
        <f t="shared" ca="1" si="790"/>
        <v>0</v>
      </c>
      <c r="O5880" t="str">
        <f t="shared" ca="1" si="775"/>
        <v>D:y</v>
      </c>
      <c r="P5880" t="str">
        <f t="shared" ca="1" si="776"/>
        <v>D11:Y11</v>
      </c>
    </row>
    <row r="5881" spans="1:16">
      <c r="A5881" t="str">
        <f t="shared" si="792"/>
        <v>14</v>
      </c>
      <c r="B5881" t="str">
        <f t="shared" ca="1" si="793"/>
        <v>PE</v>
      </c>
      <c r="C5881" t="str">
        <f t="shared" si="787"/>
        <v>360-304PE</v>
      </c>
      <c r="D5881" t="s">
        <v>6890</v>
      </c>
      <c r="E5881">
        <f t="shared" ca="1" si="780"/>
        <v>0</v>
      </c>
      <c r="H5881" t="str">
        <f t="shared" ca="1" si="788"/>
        <v>'360 PE'!</v>
      </c>
      <c r="I5881">
        <f t="shared" ca="1" si="789"/>
        <v>0</v>
      </c>
      <c r="J5881">
        <f t="shared" ca="1" si="790"/>
        <v>0</v>
      </c>
      <c r="K5881">
        <f t="shared" ca="1" si="790"/>
        <v>0</v>
      </c>
      <c r="L5881">
        <f t="shared" ca="1" si="790"/>
        <v>0</v>
      </c>
      <c r="M5881" t="str">
        <f t="shared" ca="1" si="790"/>
        <v>'360 PE'!</v>
      </c>
      <c r="N5881">
        <f t="shared" ca="1" si="790"/>
        <v>0</v>
      </c>
      <c r="O5881" t="str">
        <f t="shared" ca="1" si="775"/>
        <v>D:y</v>
      </c>
      <c r="P5881" t="str">
        <f t="shared" ca="1" si="776"/>
        <v>D11:Y11</v>
      </c>
    </row>
    <row r="5882" spans="1:16">
      <c r="A5882" t="str">
        <f t="shared" si="792"/>
        <v>15</v>
      </c>
      <c r="B5882" t="str">
        <f t="shared" ca="1" si="793"/>
        <v>PE</v>
      </c>
      <c r="C5882" t="str">
        <f t="shared" si="787"/>
        <v>360-304PE</v>
      </c>
      <c r="D5882" t="s">
        <v>7634</v>
      </c>
      <c r="E5882">
        <f t="shared" ca="1" si="780"/>
        <v>0</v>
      </c>
      <c r="H5882" t="str">
        <f t="shared" ca="1" si="788"/>
        <v>'360 PE'!</v>
      </c>
      <c r="I5882">
        <f t="shared" ca="1" si="789"/>
        <v>0</v>
      </c>
      <c r="J5882">
        <f t="shared" ca="1" si="790"/>
        <v>0</v>
      </c>
      <c r="K5882">
        <f t="shared" ca="1" si="790"/>
        <v>0</v>
      </c>
      <c r="L5882">
        <f t="shared" ca="1" si="790"/>
        <v>0</v>
      </c>
      <c r="M5882" t="str">
        <f t="shared" ca="1" si="790"/>
        <v>'360 PE'!</v>
      </c>
      <c r="N5882">
        <f t="shared" ca="1" si="790"/>
        <v>0</v>
      </c>
      <c r="O5882" t="str">
        <f t="shared" ca="1" si="775"/>
        <v>D:y</v>
      </c>
      <c r="P5882" t="str">
        <f t="shared" ca="1" si="776"/>
        <v>D11:Y11</v>
      </c>
    </row>
    <row r="5883" spans="1:16">
      <c r="A5883" t="str">
        <f t="shared" si="792"/>
        <v>01</v>
      </c>
      <c r="B5883" t="str">
        <f t="shared" ca="1" si="793"/>
        <v>PE</v>
      </c>
      <c r="C5883" t="str">
        <f t="shared" si="787"/>
        <v>360-305PE</v>
      </c>
      <c r="D5883" t="s">
        <v>6891</v>
      </c>
      <c r="E5883">
        <f t="shared" ca="1" si="780"/>
        <v>0</v>
      </c>
      <c r="H5883" t="str">
        <f t="shared" ca="1" si="788"/>
        <v>'360 PE'!</v>
      </c>
      <c r="I5883">
        <f t="shared" ca="1" si="789"/>
        <v>0</v>
      </c>
      <c r="J5883">
        <f t="shared" ca="1" si="790"/>
        <v>0</v>
      </c>
      <c r="K5883">
        <f t="shared" ca="1" si="790"/>
        <v>0</v>
      </c>
      <c r="L5883">
        <f t="shared" ca="1" si="790"/>
        <v>0</v>
      </c>
      <c r="M5883" t="str">
        <f t="shared" ca="1" si="790"/>
        <v>'360 PE'!</v>
      </c>
      <c r="N5883">
        <f t="shared" ca="1" si="790"/>
        <v>0</v>
      </c>
      <c r="O5883" t="str">
        <f t="shared" ca="1" si="775"/>
        <v>D:y</v>
      </c>
      <c r="P5883" t="str">
        <f t="shared" ca="1" si="776"/>
        <v>D11:Y11</v>
      </c>
    </row>
    <row r="5884" spans="1:16">
      <c r="A5884" t="str">
        <f t="shared" si="792"/>
        <v>02</v>
      </c>
      <c r="B5884" t="str">
        <f t="shared" ca="1" si="793"/>
        <v>PE</v>
      </c>
      <c r="C5884" t="str">
        <f t="shared" si="787"/>
        <v>360-305PE</v>
      </c>
      <c r="D5884" t="s">
        <v>6892</v>
      </c>
      <c r="E5884">
        <f t="shared" ca="1" si="780"/>
        <v>0</v>
      </c>
      <c r="H5884" t="str">
        <f t="shared" ca="1" si="788"/>
        <v>'360 PE'!</v>
      </c>
      <c r="I5884">
        <f t="shared" ca="1" si="789"/>
        <v>0</v>
      </c>
      <c r="J5884">
        <f t="shared" ca="1" si="790"/>
        <v>0</v>
      </c>
      <c r="K5884">
        <f t="shared" ca="1" si="790"/>
        <v>0</v>
      </c>
      <c r="L5884">
        <f t="shared" ca="1" si="790"/>
        <v>0</v>
      </c>
      <c r="M5884" t="str">
        <f t="shared" ca="1" si="790"/>
        <v>'360 PE'!</v>
      </c>
      <c r="N5884">
        <f t="shared" ca="1" si="790"/>
        <v>0</v>
      </c>
      <c r="O5884" t="str">
        <f t="shared" ca="1" si="775"/>
        <v>D:y</v>
      </c>
      <c r="P5884" t="str">
        <f t="shared" ca="1" si="776"/>
        <v>D11:Y11</v>
      </c>
    </row>
    <row r="5885" spans="1:16">
      <c r="A5885" t="str">
        <f t="shared" si="792"/>
        <v>03</v>
      </c>
      <c r="B5885" t="s">
        <v>6850</v>
      </c>
      <c r="C5885" t="str">
        <f t="shared" si="787"/>
        <v>360-305PE</v>
      </c>
      <c r="D5885" t="s">
        <v>6893</v>
      </c>
      <c r="E5885">
        <f t="shared" ca="1" si="780"/>
        <v>0</v>
      </c>
      <c r="H5885" t="str">
        <f t="shared" ca="1" si="788"/>
        <v>'360 PE'!</v>
      </c>
      <c r="I5885">
        <f t="shared" ca="1" si="789"/>
        <v>0</v>
      </c>
      <c r="J5885">
        <f t="shared" ca="1" si="790"/>
        <v>0</v>
      </c>
      <c r="K5885">
        <f t="shared" ca="1" si="790"/>
        <v>0</v>
      </c>
      <c r="L5885">
        <f t="shared" ca="1" si="790"/>
        <v>0</v>
      </c>
      <c r="M5885" t="str">
        <f t="shared" ca="1" si="790"/>
        <v>'360 PE'!</v>
      </c>
      <c r="N5885">
        <f t="shared" ca="1" si="790"/>
        <v>0</v>
      </c>
      <c r="O5885" t="str">
        <f t="shared" ca="1" si="775"/>
        <v>D:y</v>
      </c>
      <c r="P5885" t="str">
        <f t="shared" ca="1" si="776"/>
        <v>D11:Y11</v>
      </c>
    </row>
    <row r="5886" spans="1:16">
      <c r="A5886" t="str">
        <f t="shared" si="792"/>
        <v>04</v>
      </c>
      <c r="B5886" t="str">
        <f t="shared" ca="1" si="793"/>
        <v>PE</v>
      </c>
      <c r="C5886" t="str">
        <f t="shared" si="787"/>
        <v>360-305PE</v>
      </c>
      <c r="D5886" t="s">
        <v>6894</v>
      </c>
      <c r="E5886">
        <f t="shared" ca="1" si="780"/>
        <v>0</v>
      </c>
      <c r="H5886" t="str">
        <f t="shared" ca="1" si="788"/>
        <v>'360 PE'!</v>
      </c>
      <c r="I5886">
        <f t="shared" ca="1" si="789"/>
        <v>0</v>
      </c>
      <c r="J5886">
        <f t="shared" ca="1" si="790"/>
        <v>0</v>
      </c>
      <c r="K5886">
        <f t="shared" ca="1" si="790"/>
        <v>0</v>
      </c>
      <c r="L5886">
        <f t="shared" ca="1" si="790"/>
        <v>0</v>
      </c>
      <c r="M5886" t="str">
        <f t="shared" ca="1" si="790"/>
        <v>'360 PE'!</v>
      </c>
      <c r="N5886">
        <f t="shared" ca="1" si="790"/>
        <v>0</v>
      </c>
      <c r="O5886" t="str">
        <f t="shared" ca="1" si="775"/>
        <v>D:y</v>
      </c>
      <c r="P5886" t="str">
        <f t="shared" ca="1" si="776"/>
        <v>D11:Y11</v>
      </c>
    </row>
    <row r="5887" spans="1:16">
      <c r="A5887" t="str">
        <f t="shared" si="792"/>
        <v>05</v>
      </c>
      <c r="B5887" t="str">
        <f t="shared" ca="1" si="793"/>
        <v>PE</v>
      </c>
      <c r="C5887" t="str">
        <f t="shared" si="787"/>
        <v>360-305PE</v>
      </c>
      <c r="D5887" t="s">
        <v>6895</v>
      </c>
      <c r="E5887">
        <f t="shared" ca="1" si="780"/>
        <v>0</v>
      </c>
      <c r="H5887" t="str">
        <f t="shared" ca="1" si="788"/>
        <v>'360 PE'!</v>
      </c>
      <c r="I5887">
        <f t="shared" ca="1" si="789"/>
        <v>0</v>
      </c>
      <c r="J5887">
        <f t="shared" ca="1" si="790"/>
        <v>0</v>
      </c>
      <c r="K5887">
        <f t="shared" ca="1" si="790"/>
        <v>0</v>
      </c>
      <c r="L5887">
        <f t="shared" ca="1" si="790"/>
        <v>0</v>
      </c>
      <c r="M5887" t="str">
        <f t="shared" ca="1" si="790"/>
        <v>'360 PE'!</v>
      </c>
      <c r="N5887">
        <f t="shared" ca="1" si="790"/>
        <v>0</v>
      </c>
      <c r="O5887" t="str">
        <f t="shared" ca="1" si="775"/>
        <v>D:y</v>
      </c>
      <c r="P5887" t="str">
        <f t="shared" ca="1" si="776"/>
        <v>D11:Y11</v>
      </c>
    </row>
    <row r="5888" spans="1:16">
      <c r="A5888" t="str">
        <f t="shared" si="792"/>
        <v>06</v>
      </c>
      <c r="B5888" t="str">
        <f t="shared" ca="1" si="793"/>
        <v>PE</v>
      </c>
      <c r="C5888" t="str">
        <f t="shared" si="787"/>
        <v>360-305PE</v>
      </c>
      <c r="D5888" t="s">
        <v>6896</v>
      </c>
      <c r="E5888">
        <f t="shared" ca="1" si="780"/>
        <v>0</v>
      </c>
      <c r="H5888" t="str">
        <f t="shared" ca="1" si="788"/>
        <v>'360 PE'!</v>
      </c>
      <c r="I5888">
        <f t="shared" ca="1" si="789"/>
        <v>0</v>
      </c>
      <c r="J5888">
        <f t="shared" ca="1" si="790"/>
        <v>0</v>
      </c>
      <c r="K5888">
        <f t="shared" ca="1" si="790"/>
        <v>0</v>
      </c>
      <c r="L5888">
        <f t="shared" ca="1" si="790"/>
        <v>0</v>
      </c>
      <c r="M5888" t="str">
        <f t="shared" ca="1" si="790"/>
        <v>'360 PE'!</v>
      </c>
      <c r="N5888">
        <f t="shared" ca="1" si="790"/>
        <v>0</v>
      </c>
      <c r="O5888" t="str">
        <f t="shared" ca="1" si="775"/>
        <v>D:y</v>
      </c>
      <c r="P5888" t="str">
        <f t="shared" ca="1" si="776"/>
        <v>D11:Y11</v>
      </c>
    </row>
    <row r="5889" spans="1:16">
      <c r="A5889" t="str">
        <f t="shared" si="792"/>
        <v>07</v>
      </c>
      <c r="B5889" t="str">
        <f t="shared" ca="1" si="793"/>
        <v>PE</v>
      </c>
      <c r="C5889" t="str">
        <f t="shared" si="787"/>
        <v>360-305PE</v>
      </c>
      <c r="D5889" t="s">
        <v>7533</v>
      </c>
      <c r="E5889">
        <f t="shared" ca="1" si="780"/>
        <v>0</v>
      </c>
      <c r="H5889" t="str">
        <f t="shared" ca="1" si="788"/>
        <v>'360 PE'!</v>
      </c>
      <c r="I5889">
        <f t="shared" ca="1" si="789"/>
        <v>0</v>
      </c>
      <c r="J5889">
        <f t="shared" ca="1" si="790"/>
        <v>0</v>
      </c>
      <c r="K5889">
        <f t="shared" ca="1" si="790"/>
        <v>0</v>
      </c>
      <c r="L5889">
        <f t="shared" ca="1" si="790"/>
        <v>0</v>
      </c>
      <c r="M5889" t="str">
        <f t="shared" ca="1" si="790"/>
        <v>'360 PE'!</v>
      </c>
      <c r="N5889">
        <f t="shared" ca="1" si="790"/>
        <v>0</v>
      </c>
      <c r="O5889" t="str">
        <f t="shared" ca="1" si="775"/>
        <v>D:y</v>
      </c>
      <c r="P5889" t="str">
        <f t="shared" ca="1" si="776"/>
        <v>D11:Y11</v>
      </c>
    </row>
    <row r="5890" spans="1:16">
      <c r="A5890" t="str">
        <f t="shared" si="792"/>
        <v>08</v>
      </c>
      <c r="B5890" t="str">
        <f t="shared" ca="1" si="793"/>
        <v>PE</v>
      </c>
      <c r="C5890" t="str">
        <f t="shared" si="787"/>
        <v>360-305PE</v>
      </c>
      <c r="D5890" t="s">
        <v>7534</v>
      </c>
      <c r="E5890">
        <f t="shared" ca="1" si="780"/>
        <v>0</v>
      </c>
      <c r="H5890" t="str">
        <f t="shared" ca="1" si="788"/>
        <v>'360 PE'!</v>
      </c>
      <c r="I5890">
        <f t="shared" ca="1" si="789"/>
        <v>0</v>
      </c>
      <c r="J5890">
        <f t="shared" ca="1" si="790"/>
        <v>0</v>
      </c>
      <c r="K5890">
        <f t="shared" ca="1" si="790"/>
        <v>0</v>
      </c>
      <c r="L5890">
        <f t="shared" ca="1" si="790"/>
        <v>0</v>
      </c>
      <c r="M5890" t="str">
        <f t="shared" ca="1" si="790"/>
        <v>'360 PE'!</v>
      </c>
      <c r="N5890">
        <f t="shared" ca="1" si="790"/>
        <v>0</v>
      </c>
      <c r="O5890" t="str">
        <f t="shared" ca="1" si="775"/>
        <v>D:y</v>
      </c>
      <c r="P5890" t="str">
        <f t="shared" ca="1" si="776"/>
        <v>D11:Y11</v>
      </c>
    </row>
    <row r="5891" spans="1:16">
      <c r="A5891" t="str">
        <f t="shared" si="792"/>
        <v>09</v>
      </c>
      <c r="B5891" t="str">
        <f t="shared" ca="1" si="793"/>
        <v>PE</v>
      </c>
      <c r="C5891" t="str">
        <f t="shared" si="787"/>
        <v>360-305PE</v>
      </c>
      <c r="D5891" t="s">
        <v>6897</v>
      </c>
      <c r="E5891">
        <f t="shared" ca="1" si="780"/>
        <v>0</v>
      </c>
      <c r="H5891" t="str">
        <f t="shared" ca="1" si="788"/>
        <v>'360 PE'!</v>
      </c>
      <c r="I5891">
        <f t="shared" ca="1" si="789"/>
        <v>0</v>
      </c>
      <c r="J5891">
        <f t="shared" ca="1" si="790"/>
        <v>0</v>
      </c>
      <c r="K5891">
        <f t="shared" ca="1" si="790"/>
        <v>0</v>
      </c>
      <c r="L5891">
        <f t="shared" ca="1" si="790"/>
        <v>0</v>
      </c>
      <c r="M5891" t="str">
        <f t="shared" ca="1" si="790"/>
        <v>'360 PE'!</v>
      </c>
      <c r="N5891">
        <f t="shared" ca="1" si="790"/>
        <v>0</v>
      </c>
      <c r="O5891" t="str">
        <f t="shared" ca="1" si="775"/>
        <v>D:y</v>
      </c>
      <c r="P5891" t="str">
        <f t="shared" ca="1" si="776"/>
        <v>D11:Y11</v>
      </c>
    </row>
    <row r="5892" spans="1:16">
      <c r="A5892" t="str">
        <f t="shared" si="792"/>
        <v>10</v>
      </c>
      <c r="B5892" t="str">
        <f t="shared" ca="1" si="793"/>
        <v>PE</v>
      </c>
      <c r="C5892" t="str">
        <f t="shared" si="787"/>
        <v>360-305PE</v>
      </c>
      <c r="D5892" t="s">
        <v>7535</v>
      </c>
      <c r="E5892">
        <f t="shared" ca="1" si="780"/>
        <v>0</v>
      </c>
      <c r="H5892" t="str">
        <f t="shared" ca="1" si="788"/>
        <v>'360 PE'!</v>
      </c>
      <c r="I5892">
        <f t="shared" ca="1" si="789"/>
        <v>0</v>
      </c>
      <c r="J5892">
        <f t="shared" ca="1" si="790"/>
        <v>0</v>
      </c>
      <c r="K5892">
        <f t="shared" ca="1" si="790"/>
        <v>0</v>
      </c>
      <c r="L5892">
        <f t="shared" ca="1" si="790"/>
        <v>0</v>
      </c>
      <c r="M5892" t="str">
        <f t="shared" ca="1" si="790"/>
        <v>'360 PE'!</v>
      </c>
      <c r="N5892">
        <f t="shared" ca="1" si="790"/>
        <v>0</v>
      </c>
      <c r="O5892" t="str">
        <f t="shared" ca="1" si="775"/>
        <v>D:y</v>
      </c>
      <c r="P5892" t="str">
        <f t="shared" ca="1" si="776"/>
        <v>D11:Y11</v>
      </c>
    </row>
    <row r="5893" spans="1:16">
      <c r="A5893" t="str">
        <f t="shared" si="792"/>
        <v>11</v>
      </c>
      <c r="B5893" t="str">
        <f t="shared" ca="1" si="793"/>
        <v>PE</v>
      </c>
      <c r="C5893" t="str">
        <f t="shared" si="787"/>
        <v>360-305PE</v>
      </c>
      <c r="D5893" t="s">
        <v>6898</v>
      </c>
      <c r="E5893">
        <f t="shared" ca="1" si="780"/>
        <v>0</v>
      </c>
      <c r="H5893" t="str">
        <f t="shared" ca="1" si="788"/>
        <v>'360 PE'!</v>
      </c>
      <c r="I5893">
        <f t="shared" ca="1" si="789"/>
        <v>0</v>
      </c>
      <c r="J5893">
        <f t="shared" ca="1" si="790"/>
        <v>0</v>
      </c>
      <c r="K5893">
        <f t="shared" ca="1" si="790"/>
        <v>0</v>
      </c>
      <c r="L5893">
        <f t="shared" ca="1" si="790"/>
        <v>0</v>
      </c>
      <c r="M5893" t="str">
        <f t="shared" ca="1" si="790"/>
        <v>'360 PE'!</v>
      </c>
      <c r="N5893">
        <f t="shared" ca="1" si="790"/>
        <v>0</v>
      </c>
      <c r="O5893" t="str">
        <f t="shared" ca="1" si="775"/>
        <v>D:y</v>
      </c>
      <c r="P5893" t="str">
        <f t="shared" ca="1" si="776"/>
        <v>D11:Y11</v>
      </c>
    </row>
    <row r="5894" spans="1:16">
      <c r="A5894" t="str">
        <f t="shared" si="792"/>
        <v>12</v>
      </c>
      <c r="B5894" t="str">
        <f t="shared" ca="1" si="793"/>
        <v>PE</v>
      </c>
      <c r="C5894" t="str">
        <f t="shared" si="787"/>
        <v>360-305PE</v>
      </c>
      <c r="D5894" t="s">
        <v>6899</v>
      </c>
      <c r="E5894">
        <f t="shared" ca="1" si="780"/>
        <v>0</v>
      </c>
      <c r="H5894" t="str">
        <f t="shared" ca="1" si="788"/>
        <v>'360 PE'!</v>
      </c>
      <c r="I5894">
        <f t="shared" ca="1" si="789"/>
        <v>0</v>
      </c>
      <c r="J5894">
        <f t="shared" ca="1" si="790"/>
        <v>0</v>
      </c>
      <c r="K5894">
        <f t="shared" ca="1" si="790"/>
        <v>0</v>
      </c>
      <c r="L5894">
        <f t="shared" ca="1" si="790"/>
        <v>0</v>
      </c>
      <c r="M5894" t="str">
        <f t="shared" ca="1" si="790"/>
        <v>'360 PE'!</v>
      </c>
      <c r="N5894">
        <f t="shared" ca="1" si="790"/>
        <v>0</v>
      </c>
      <c r="O5894" t="str">
        <f t="shared" ca="1" si="775"/>
        <v>D:y</v>
      </c>
      <c r="P5894" t="str">
        <f t="shared" ca="1" si="776"/>
        <v>D11:Y11</v>
      </c>
    </row>
    <row r="5895" spans="1:16">
      <c r="A5895" t="str">
        <f t="shared" si="792"/>
        <v>13</v>
      </c>
      <c r="B5895" t="s">
        <v>6850</v>
      </c>
      <c r="C5895" t="str">
        <f t="shared" si="787"/>
        <v>360-305PE</v>
      </c>
      <c r="D5895" t="s">
        <v>7536</v>
      </c>
      <c r="E5895">
        <f t="shared" ca="1" si="780"/>
        <v>0</v>
      </c>
      <c r="H5895" t="str">
        <f t="shared" ca="1" si="788"/>
        <v>'360 PE'!</v>
      </c>
      <c r="I5895">
        <f t="shared" ca="1" si="789"/>
        <v>0</v>
      </c>
      <c r="J5895">
        <f t="shared" ca="1" si="790"/>
        <v>0</v>
      </c>
      <c r="K5895">
        <f t="shared" ca="1" si="790"/>
        <v>0</v>
      </c>
      <c r="L5895">
        <f t="shared" ca="1" si="790"/>
        <v>0</v>
      </c>
      <c r="M5895" t="str">
        <f t="shared" ca="1" si="790"/>
        <v>'360 PE'!</v>
      </c>
      <c r="N5895">
        <f t="shared" ca="1" si="790"/>
        <v>0</v>
      </c>
      <c r="O5895" t="str">
        <f t="shared" ref="O5895:O5958" ca="1" si="794">VLOOKUP($H5895,$G$8:$I$13,2,FALSE)</f>
        <v>D:y</v>
      </c>
      <c r="P5895" t="str">
        <f t="shared" ref="P5895:P5958" ca="1" si="795">VLOOKUP($H5895,$G$8:$I$13,3,FALSE)</f>
        <v>D11:Y11</v>
      </c>
    </row>
    <row r="5896" spans="1:16">
      <c r="A5896" t="str">
        <f t="shared" si="792"/>
        <v>14</v>
      </c>
      <c r="B5896" t="s">
        <v>6850</v>
      </c>
      <c r="C5896" t="str">
        <f t="shared" si="787"/>
        <v>360-305PE</v>
      </c>
      <c r="D5896" t="s">
        <v>6900</v>
      </c>
      <c r="E5896">
        <f t="shared" ca="1" si="780"/>
        <v>0</v>
      </c>
      <c r="H5896" t="str">
        <f t="shared" ca="1" si="788"/>
        <v>'360 PE'!</v>
      </c>
      <c r="I5896">
        <f t="shared" ca="1" si="789"/>
        <v>0</v>
      </c>
      <c r="J5896">
        <f t="shared" ca="1" si="790"/>
        <v>0</v>
      </c>
      <c r="K5896">
        <f t="shared" ca="1" si="790"/>
        <v>0</v>
      </c>
      <c r="L5896">
        <f t="shared" ca="1" si="790"/>
        <v>0</v>
      </c>
      <c r="M5896" t="str">
        <f t="shared" ca="1" si="790"/>
        <v>'360 PE'!</v>
      </c>
      <c r="N5896">
        <f t="shared" ca="1" si="790"/>
        <v>0</v>
      </c>
      <c r="O5896" t="str">
        <f t="shared" ca="1" si="794"/>
        <v>D:y</v>
      </c>
      <c r="P5896" t="str">
        <f t="shared" ca="1" si="795"/>
        <v>D11:Y11</v>
      </c>
    </row>
    <row r="5897" spans="1:16">
      <c r="A5897" t="str">
        <f t="shared" si="792"/>
        <v>15</v>
      </c>
      <c r="B5897" t="s">
        <v>6850</v>
      </c>
      <c r="C5897" t="str">
        <f t="shared" si="787"/>
        <v>360-305PE</v>
      </c>
      <c r="D5897" t="s">
        <v>7635</v>
      </c>
      <c r="E5897">
        <f t="shared" ca="1" si="780"/>
        <v>0</v>
      </c>
      <c r="H5897" t="str">
        <f t="shared" ca="1" si="788"/>
        <v>'360 PE'!</v>
      </c>
      <c r="I5897">
        <f t="shared" ca="1" si="789"/>
        <v>0</v>
      </c>
      <c r="J5897">
        <f t="shared" ca="1" si="790"/>
        <v>0</v>
      </c>
      <c r="K5897">
        <f t="shared" ca="1" si="790"/>
        <v>0</v>
      </c>
      <c r="L5897">
        <f t="shared" ca="1" si="790"/>
        <v>0</v>
      </c>
      <c r="M5897" t="str">
        <f t="shared" ca="1" si="790"/>
        <v>'360 PE'!</v>
      </c>
      <c r="N5897">
        <f t="shared" ca="1" si="790"/>
        <v>0</v>
      </c>
      <c r="O5897" t="str">
        <f t="shared" ca="1" si="794"/>
        <v>D:y</v>
      </c>
      <c r="P5897" t="str">
        <f t="shared" ca="1" si="795"/>
        <v>D11:Y11</v>
      </c>
    </row>
    <row r="5898" spans="1:16">
      <c r="A5898" t="str">
        <f t="shared" si="792"/>
        <v>01</v>
      </c>
      <c r="B5898" t="str">
        <f t="shared" ca="1" si="793"/>
        <v>PE</v>
      </c>
      <c r="C5898" t="str">
        <f t="shared" si="787"/>
        <v>360-306PE</v>
      </c>
      <c r="D5898" t="s">
        <v>6901</v>
      </c>
      <c r="E5898">
        <f t="shared" ca="1" si="780"/>
        <v>0</v>
      </c>
      <c r="H5898" t="str">
        <f t="shared" ca="1" si="788"/>
        <v>'360 PE'!</v>
      </c>
      <c r="I5898">
        <f t="shared" ca="1" si="789"/>
        <v>0</v>
      </c>
      <c r="J5898">
        <f t="shared" ca="1" si="790"/>
        <v>0</v>
      </c>
      <c r="K5898">
        <f t="shared" ca="1" si="790"/>
        <v>0</v>
      </c>
      <c r="L5898">
        <f t="shared" ca="1" si="790"/>
        <v>0</v>
      </c>
      <c r="M5898" t="str">
        <f t="shared" ca="1" si="790"/>
        <v>'360 PE'!</v>
      </c>
      <c r="N5898">
        <f t="shared" ca="1" si="790"/>
        <v>0</v>
      </c>
      <c r="O5898" t="str">
        <f t="shared" ca="1" si="794"/>
        <v>D:y</v>
      </c>
      <c r="P5898" t="str">
        <f t="shared" ca="1" si="795"/>
        <v>D11:Y11</v>
      </c>
    </row>
    <row r="5899" spans="1:16">
      <c r="A5899" t="str">
        <f t="shared" si="792"/>
        <v>02</v>
      </c>
      <c r="B5899" t="str">
        <f t="shared" ca="1" si="793"/>
        <v>PE</v>
      </c>
      <c r="C5899" t="str">
        <f t="shared" si="787"/>
        <v>360-306PE</v>
      </c>
      <c r="D5899" t="s">
        <v>6902</v>
      </c>
      <c r="E5899">
        <f t="shared" ca="1" si="780"/>
        <v>0</v>
      </c>
      <c r="H5899" t="str">
        <f t="shared" ca="1" si="788"/>
        <v>'360 PE'!</v>
      </c>
      <c r="I5899">
        <f t="shared" ca="1" si="789"/>
        <v>0</v>
      </c>
      <c r="J5899">
        <f t="shared" ca="1" si="790"/>
        <v>0</v>
      </c>
      <c r="K5899">
        <f t="shared" ca="1" si="790"/>
        <v>0</v>
      </c>
      <c r="L5899">
        <f t="shared" ca="1" si="790"/>
        <v>0</v>
      </c>
      <c r="M5899" t="str">
        <f t="shared" ca="1" si="790"/>
        <v>'360 PE'!</v>
      </c>
      <c r="N5899">
        <f t="shared" ca="1" si="790"/>
        <v>0</v>
      </c>
      <c r="O5899" t="str">
        <f t="shared" ca="1" si="794"/>
        <v>D:y</v>
      </c>
      <c r="P5899" t="str">
        <f t="shared" ca="1" si="795"/>
        <v>D11:Y11</v>
      </c>
    </row>
    <row r="5900" spans="1:16">
      <c r="A5900" t="str">
        <f t="shared" si="792"/>
        <v>03</v>
      </c>
      <c r="B5900" t="str">
        <f t="shared" ca="1" si="793"/>
        <v>PE</v>
      </c>
      <c r="C5900" t="str">
        <f t="shared" si="787"/>
        <v>360-306PE</v>
      </c>
      <c r="D5900" t="s">
        <v>6903</v>
      </c>
      <c r="E5900">
        <f t="shared" ca="1" si="780"/>
        <v>0</v>
      </c>
      <c r="H5900" t="str">
        <f t="shared" ca="1" si="788"/>
        <v>'360 PE'!</v>
      </c>
      <c r="I5900">
        <f t="shared" ca="1" si="789"/>
        <v>0</v>
      </c>
      <c r="J5900">
        <f t="shared" ca="1" si="790"/>
        <v>0</v>
      </c>
      <c r="K5900">
        <f t="shared" ca="1" si="790"/>
        <v>0</v>
      </c>
      <c r="L5900">
        <f t="shared" ca="1" si="790"/>
        <v>0</v>
      </c>
      <c r="M5900" t="str">
        <f t="shared" ca="1" si="790"/>
        <v>'360 PE'!</v>
      </c>
      <c r="N5900">
        <f t="shared" ca="1" si="790"/>
        <v>0</v>
      </c>
      <c r="O5900" t="str">
        <f t="shared" ca="1" si="794"/>
        <v>D:y</v>
      </c>
      <c r="P5900" t="str">
        <f t="shared" ca="1" si="795"/>
        <v>D11:Y11</v>
      </c>
    </row>
    <row r="5901" spans="1:16">
      <c r="A5901" t="str">
        <f t="shared" si="792"/>
        <v>04</v>
      </c>
      <c r="B5901" t="str">
        <f t="shared" ca="1" si="793"/>
        <v>PE</v>
      </c>
      <c r="C5901" t="str">
        <f t="shared" si="787"/>
        <v>360-306PE</v>
      </c>
      <c r="D5901" t="s">
        <v>6904</v>
      </c>
      <c r="E5901">
        <f t="shared" ca="1" si="780"/>
        <v>0</v>
      </c>
      <c r="H5901" t="str">
        <f t="shared" ca="1" si="788"/>
        <v>'360 PE'!</v>
      </c>
      <c r="I5901">
        <f t="shared" ca="1" si="789"/>
        <v>0</v>
      </c>
      <c r="J5901">
        <f t="shared" ca="1" si="790"/>
        <v>0</v>
      </c>
      <c r="K5901">
        <f t="shared" ca="1" si="790"/>
        <v>0</v>
      </c>
      <c r="L5901">
        <f t="shared" ca="1" si="790"/>
        <v>0</v>
      </c>
      <c r="M5901" t="str">
        <f t="shared" ca="1" si="790"/>
        <v>'360 PE'!</v>
      </c>
      <c r="N5901">
        <f t="shared" ca="1" si="790"/>
        <v>0</v>
      </c>
      <c r="O5901" t="str">
        <f t="shared" ca="1" si="794"/>
        <v>D:y</v>
      </c>
      <c r="P5901" t="str">
        <f t="shared" ca="1" si="795"/>
        <v>D11:Y11</v>
      </c>
    </row>
    <row r="5902" spans="1:16">
      <c r="A5902" t="str">
        <f t="shared" si="792"/>
        <v>05</v>
      </c>
      <c r="B5902" t="str">
        <f t="shared" ca="1" si="793"/>
        <v>PE</v>
      </c>
      <c r="C5902" t="str">
        <f t="shared" si="787"/>
        <v>360-306PE</v>
      </c>
      <c r="D5902" t="s">
        <v>6905</v>
      </c>
      <c r="E5902">
        <f t="shared" ca="1" si="780"/>
        <v>0</v>
      </c>
      <c r="H5902" t="str">
        <f t="shared" ca="1" si="788"/>
        <v>'360 PE'!</v>
      </c>
      <c r="I5902">
        <f t="shared" ca="1" si="789"/>
        <v>0</v>
      </c>
      <c r="J5902">
        <f t="shared" ca="1" si="790"/>
        <v>0</v>
      </c>
      <c r="K5902">
        <f t="shared" ca="1" si="790"/>
        <v>0</v>
      </c>
      <c r="L5902">
        <f t="shared" ca="1" si="790"/>
        <v>0</v>
      </c>
      <c r="M5902" t="str">
        <f t="shared" ca="1" si="790"/>
        <v>'360 PE'!</v>
      </c>
      <c r="N5902">
        <f t="shared" ca="1" si="790"/>
        <v>0</v>
      </c>
      <c r="O5902" t="str">
        <f t="shared" ca="1" si="794"/>
        <v>D:y</v>
      </c>
      <c r="P5902" t="str">
        <f t="shared" ca="1" si="795"/>
        <v>D11:Y11</v>
      </c>
    </row>
    <row r="5903" spans="1:16">
      <c r="A5903" t="str">
        <f t="shared" si="792"/>
        <v>06</v>
      </c>
      <c r="B5903" t="str">
        <f t="shared" ca="1" si="793"/>
        <v>PE</v>
      </c>
      <c r="C5903" t="str">
        <f t="shared" si="787"/>
        <v>360-306PE</v>
      </c>
      <c r="D5903" t="s">
        <v>6906</v>
      </c>
      <c r="E5903">
        <f t="shared" ca="1" si="780"/>
        <v>0</v>
      </c>
      <c r="H5903" t="str">
        <f t="shared" ca="1" si="788"/>
        <v>'360 PE'!</v>
      </c>
      <c r="I5903">
        <f t="shared" ca="1" si="789"/>
        <v>0</v>
      </c>
      <c r="J5903">
        <f t="shared" ca="1" si="790"/>
        <v>0</v>
      </c>
      <c r="K5903">
        <f t="shared" ca="1" si="790"/>
        <v>0</v>
      </c>
      <c r="L5903">
        <f t="shared" ca="1" si="790"/>
        <v>0</v>
      </c>
      <c r="M5903" t="str">
        <f t="shared" ca="1" si="790"/>
        <v>'360 PE'!</v>
      </c>
      <c r="N5903">
        <f t="shared" ca="1" si="790"/>
        <v>0</v>
      </c>
      <c r="O5903" t="str">
        <f t="shared" ca="1" si="794"/>
        <v>D:y</v>
      </c>
      <c r="P5903" t="str">
        <f t="shared" ca="1" si="795"/>
        <v>D11:Y11</v>
      </c>
    </row>
    <row r="5904" spans="1:16">
      <c r="A5904" t="str">
        <f t="shared" si="792"/>
        <v>07</v>
      </c>
      <c r="B5904" t="str">
        <f t="shared" ca="1" si="793"/>
        <v>PE</v>
      </c>
      <c r="C5904" t="str">
        <f t="shared" si="787"/>
        <v>360-306PE</v>
      </c>
      <c r="D5904" t="s">
        <v>7537</v>
      </c>
      <c r="E5904">
        <f t="shared" ca="1" si="780"/>
        <v>0</v>
      </c>
      <c r="H5904" t="str">
        <f t="shared" ca="1" si="788"/>
        <v>'360 PE'!</v>
      </c>
      <c r="I5904">
        <f t="shared" ca="1" si="789"/>
        <v>0</v>
      </c>
      <c r="J5904">
        <f t="shared" ca="1" si="790"/>
        <v>0</v>
      </c>
      <c r="K5904">
        <f t="shared" ca="1" si="790"/>
        <v>0</v>
      </c>
      <c r="L5904">
        <f t="shared" ca="1" si="790"/>
        <v>0</v>
      </c>
      <c r="M5904" t="str">
        <f t="shared" ca="1" si="790"/>
        <v>'360 PE'!</v>
      </c>
      <c r="N5904">
        <f t="shared" ca="1" si="790"/>
        <v>0</v>
      </c>
      <c r="O5904" t="str">
        <f t="shared" ca="1" si="794"/>
        <v>D:y</v>
      </c>
      <c r="P5904" t="str">
        <f t="shared" ca="1" si="795"/>
        <v>D11:Y11</v>
      </c>
    </row>
    <row r="5905" spans="1:16">
      <c r="A5905" t="str">
        <f t="shared" si="792"/>
        <v>08</v>
      </c>
      <c r="B5905" t="str">
        <f t="shared" ca="1" si="793"/>
        <v>PE</v>
      </c>
      <c r="C5905" t="str">
        <f t="shared" si="787"/>
        <v>360-306PE</v>
      </c>
      <c r="D5905" t="s">
        <v>7538</v>
      </c>
      <c r="E5905">
        <f t="shared" ca="1" si="780"/>
        <v>0</v>
      </c>
      <c r="H5905" t="str">
        <f t="shared" ca="1" si="788"/>
        <v>'360 PE'!</v>
      </c>
      <c r="I5905">
        <f t="shared" ca="1" si="789"/>
        <v>0</v>
      </c>
      <c r="J5905">
        <f t="shared" ref="J5905:N5955" ca="1" si="796">IF(IFERROR(VLOOKUP($C5905,INDIRECT(J$14&amp;"D:D"),1,FALSE),0)&lt;&gt;0,J$14,0)</f>
        <v>0</v>
      </c>
      <c r="K5905">
        <f t="shared" ca="1" si="796"/>
        <v>0</v>
      </c>
      <c r="L5905">
        <f t="shared" ca="1" si="796"/>
        <v>0</v>
      </c>
      <c r="M5905" t="str">
        <f t="shared" ca="1" si="796"/>
        <v>'360 PE'!</v>
      </c>
      <c r="N5905">
        <f t="shared" ca="1" si="796"/>
        <v>0</v>
      </c>
      <c r="O5905" t="str">
        <f t="shared" ca="1" si="794"/>
        <v>D:y</v>
      </c>
      <c r="P5905" t="str">
        <f t="shared" ca="1" si="795"/>
        <v>D11:Y11</v>
      </c>
    </row>
    <row r="5906" spans="1:16">
      <c r="A5906" t="str">
        <f t="shared" si="792"/>
        <v>09</v>
      </c>
      <c r="B5906" t="str">
        <f t="shared" ca="1" si="793"/>
        <v>PE</v>
      </c>
      <c r="C5906" t="str">
        <f t="shared" si="787"/>
        <v>360-306PE</v>
      </c>
      <c r="D5906" t="s">
        <v>6907</v>
      </c>
      <c r="E5906">
        <f t="shared" ref="E5906:E5969" ca="1" si="797">IFERROR(VLOOKUP(C5906,INDIRECT($H5906&amp;$O5906),MATCH($A5906,INDIRECT($H5906&amp;$P5906),0),FALSE),0)</f>
        <v>0</v>
      </c>
      <c r="H5906" t="str">
        <f t="shared" ca="1" si="788"/>
        <v>'360 PE'!</v>
      </c>
      <c r="I5906">
        <f t="shared" ca="1" si="789"/>
        <v>0</v>
      </c>
      <c r="J5906">
        <f t="shared" ca="1" si="796"/>
        <v>0</v>
      </c>
      <c r="K5906">
        <f t="shared" ca="1" si="796"/>
        <v>0</v>
      </c>
      <c r="L5906">
        <f t="shared" ca="1" si="796"/>
        <v>0</v>
      </c>
      <c r="M5906" t="str">
        <f t="shared" ca="1" si="796"/>
        <v>'360 PE'!</v>
      </c>
      <c r="N5906">
        <f t="shared" ca="1" si="796"/>
        <v>0</v>
      </c>
      <c r="O5906" t="str">
        <f t="shared" ca="1" si="794"/>
        <v>D:y</v>
      </c>
      <c r="P5906" t="str">
        <f t="shared" ca="1" si="795"/>
        <v>D11:Y11</v>
      </c>
    </row>
    <row r="5907" spans="1:16">
      <c r="A5907" t="str">
        <f t="shared" si="792"/>
        <v>10</v>
      </c>
      <c r="B5907" t="str">
        <f t="shared" ca="1" si="793"/>
        <v>PE</v>
      </c>
      <c r="C5907" t="str">
        <f t="shared" si="787"/>
        <v>360-306PE</v>
      </c>
      <c r="D5907" t="s">
        <v>7539</v>
      </c>
      <c r="E5907">
        <f t="shared" ca="1" si="797"/>
        <v>0</v>
      </c>
      <c r="H5907" t="str">
        <f t="shared" ca="1" si="788"/>
        <v>'360 PE'!</v>
      </c>
      <c r="I5907">
        <f t="shared" ca="1" si="789"/>
        <v>0</v>
      </c>
      <c r="J5907">
        <f t="shared" ca="1" si="796"/>
        <v>0</v>
      </c>
      <c r="K5907">
        <f t="shared" ca="1" si="796"/>
        <v>0</v>
      </c>
      <c r="L5907">
        <f t="shared" ca="1" si="796"/>
        <v>0</v>
      </c>
      <c r="M5907" t="str">
        <f t="shared" ca="1" si="796"/>
        <v>'360 PE'!</v>
      </c>
      <c r="N5907">
        <f t="shared" ca="1" si="796"/>
        <v>0</v>
      </c>
      <c r="O5907" t="str">
        <f t="shared" ca="1" si="794"/>
        <v>D:y</v>
      </c>
      <c r="P5907" t="str">
        <f t="shared" ca="1" si="795"/>
        <v>D11:Y11</v>
      </c>
    </row>
    <row r="5908" spans="1:16">
      <c r="A5908" t="str">
        <f t="shared" si="792"/>
        <v>11</v>
      </c>
      <c r="B5908" t="str">
        <f t="shared" ca="1" si="793"/>
        <v>PE</v>
      </c>
      <c r="C5908" t="str">
        <f t="shared" si="787"/>
        <v>360-306PE</v>
      </c>
      <c r="D5908" t="s">
        <v>6908</v>
      </c>
      <c r="E5908">
        <f t="shared" ca="1" si="797"/>
        <v>0</v>
      </c>
      <c r="H5908" t="str">
        <f t="shared" ca="1" si="788"/>
        <v>'360 PE'!</v>
      </c>
      <c r="I5908">
        <f t="shared" ca="1" si="789"/>
        <v>0</v>
      </c>
      <c r="J5908">
        <f t="shared" ca="1" si="796"/>
        <v>0</v>
      </c>
      <c r="K5908">
        <f t="shared" ca="1" si="796"/>
        <v>0</v>
      </c>
      <c r="L5908">
        <f t="shared" ca="1" si="796"/>
        <v>0</v>
      </c>
      <c r="M5908" t="str">
        <f t="shared" ca="1" si="796"/>
        <v>'360 PE'!</v>
      </c>
      <c r="N5908">
        <f t="shared" ca="1" si="796"/>
        <v>0</v>
      </c>
      <c r="O5908" t="str">
        <f t="shared" ca="1" si="794"/>
        <v>D:y</v>
      </c>
      <c r="P5908" t="str">
        <f t="shared" ca="1" si="795"/>
        <v>D11:Y11</v>
      </c>
    </row>
    <row r="5909" spans="1:16">
      <c r="A5909" t="str">
        <f t="shared" si="792"/>
        <v>12</v>
      </c>
      <c r="B5909" t="str">
        <f t="shared" ca="1" si="793"/>
        <v>PE</v>
      </c>
      <c r="C5909" t="str">
        <f t="shared" si="787"/>
        <v>360-306PE</v>
      </c>
      <c r="D5909" t="s">
        <v>6909</v>
      </c>
      <c r="E5909">
        <f t="shared" ca="1" si="797"/>
        <v>0</v>
      </c>
      <c r="H5909" t="str">
        <f t="shared" ca="1" si="788"/>
        <v>'360 PE'!</v>
      </c>
      <c r="I5909">
        <f t="shared" ca="1" si="789"/>
        <v>0</v>
      </c>
      <c r="J5909">
        <f t="shared" ca="1" si="796"/>
        <v>0</v>
      </c>
      <c r="K5909">
        <f t="shared" ca="1" si="796"/>
        <v>0</v>
      </c>
      <c r="L5909">
        <f t="shared" ca="1" si="796"/>
        <v>0</v>
      </c>
      <c r="M5909" t="str">
        <f t="shared" ca="1" si="796"/>
        <v>'360 PE'!</v>
      </c>
      <c r="N5909">
        <f t="shared" ca="1" si="796"/>
        <v>0</v>
      </c>
      <c r="O5909" t="str">
        <f t="shared" ca="1" si="794"/>
        <v>D:y</v>
      </c>
      <c r="P5909" t="str">
        <f t="shared" ca="1" si="795"/>
        <v>D11:Y11</v>
      </c>
    </row>
    <row r="5910" spans="1:16">
      <c r="A5910" t="str">
        <f t="shared" si="792"/>
        <v>13</v>
      </c>
      <c r="B5910" t="str">
        <f t="shared" ca="1" si="793"/>
        <v>PE</v>
      </c>
      <c r="C5910" t="str">
        <f t="shared" si="787"/>
        <v>360-306PE</v>
      </c>
      <c r="D5910" t="s">
        <v>7540</v>
      </c>
      <c r="E5910">
        <f t="shared" ca="1" si="797"/>
        <v>0</v>
      </c>
      <c r="H5910" t="str">
        <f t="shared" ca="1" si="788"/>
        <v>'360 PE'!</v>
      </c>
      <c r="I5910">
        <f t="shared" ca="1" si="789"/>
        <v>0</v>
      </c>
      <c r="J5910">
        <f t="shared" ca="1" si="796"/>
        <v>0</v>
      </c>
      <c r="K5910">
        <f t="shared" ca="1" si="796"/>
        <v>0</v>
      </c>
      <c r="L5910">
        <f t="shared" ca="1" si="796"/>
        <v>0</v>
      </c>
      <c r="M5910" t="str">
        <f t="shared" ca="1" si="796"/>
        <v>'360 PE'!</v>
      </c>
      <c r="N5910">
        <f t="shared" ca="1" si="796"/>
        <v>0</v>
      </c>
      <c r="O5910" t="str">
        <f t="shared" ca="1" si="794"/>
        <v>D:y</v>
      </c>
      <c r="P5910" t="str">
        <f t="shared" ca="1" si="795"/>
        <v>D11:Y11</v>
      </c>
    </row>
    <row r="5911" spans="1:16">
      <c r="A5911" t="str">
        <f t="shared" si="792"/>
        <v>14</v>
      </c>
      <c r="B5911" t="str">
        <f t="shared" ca="1" si="793"/>
        <v>PE</v>
      </c>
      <c r="C5911" t="str">
        <f t="shared" si="787"/>
        <v>360-306PE</v>
      </c>
      <c r="D5911" t="s">
        <v>6910</v>
      </c>
      <c r="E5911">
        <f t="shared" ca="1" si="797"/>
        <v>0</v>
      </c>
      <c r="H5911" t="str">
        <f t="shared" ca="1" si="788"/>
        <v>'360 PE'!</v>
      </c>
      <c r="I5911">
        <f t="shared" ca="1" si="789"/>
        <v>0</v>
      </c>
      <c r="J5911">
        <f t="shared" ca="1" si="796"/>
        <v>0</v>
      </c>
      <c r="K5911">
        <f t="shared" ca="1" si="796"/>
        <v>0</v>
      </c>
      <c r="L5911">
        <f t="shared" ca="1" si="796"/>
        <v>0</v>
      </c>
      <c r="M5911" t="str">
        <f t="shared" ca="1" si="796"/>
        <v>'360 PE'!</v>
      </c>
      <c r="N5911">
        <f t="shared" ca="1" si="796"/>
        <v>0</v>
      </c>
      <c r="O5911" t="str">
        <f t="shared" ca="1" si="794"/>
        <v>D:y</v>
      </c>
      <c r="P5911" t="str">
        <f t="shared" ca="1" si="795"/>
        <v>D11:Y11</v>
      </c>
    </row>
    <row r="5912" spans="1:16">
      <c r="A5912" t="str">
        <f t="shared" si="792"/>
        <v>15</v>
      </c>
      <c r="B5912" t="str">
        <f t="shared" ca="1" si="793"/>
        <v>PE</v>
      </c>
      <c r="C5912" t="str">
        <f t="shared" si="787"/>
        <v>360-306PE</v>
      </c>
      <c r="D5912" t="s">
        <v>7636</v>
      </c>
      <c r="E5912">
        <f t="shared" ca="1" si="797"/>
        <v>0</v>
      </c>
      <c r="H5912" t="str">
        <f t="shared" ca="1" si="788"/>
        <v>'360 PE'!</v>
      </c>
      <c r="I5912">
        <f t="shared" ca="1" si="789"/>
        <v>0</v>
      </c>
      <c r="J5912">
        <f t="shared" ca="1" si="796"/>
        <v>0</v>
      </c>
      <c r="K5912">
        <f t="shared" ca="1" si="796"/>
        <v>0</v>
      </c>
      <c r="L5912">
        <f t="shared" ca="1" si="796"/>
        <v>0</v>
      </c>
      <c r="M5912" t="str">
        <f t="shared" ca="1" si="796"/>
        <v>'360 PE'!</v>
      </c>
      <c r="N5912">
        <f t="shared" ca="1" si="796"/>
        <v>0</v>
      </c>
      <c r="O5912" t="str">
        <f t="shared" ca="1" si="794"/>
        <v>D:y</v>
      </c>
      <c r="P5912" t="str">
        <f t="shared" ca="1" si="795"/>
        <v>D11:Y11</v>
      </c>
    </row>
    <row r="5913" spans="1:16">
      <c r="A5913" t="str">
        <f t="shared" si="792"/>
        <v>01</v>
      </c>
      <c r="B5913" t="str">
        <f t="shared" ca="1" si="793"/>
        <v>PE</v>
      </c>
      <c r="C5913" t="str">
        <f t="shared" si="787"/>
        <v>360-307PE</v>
      </c>
      <c r="D5913" t="s">
        <v>6911</v>
      </c>
      <c r="E5913">
        <f t="shared" ca="1" si="797"/>
        <v>0</v>
      </c>
      <c r="H5913" t="str">
        <f t="shared" ca="1" si="788"/>
        <v>'360 PE'!</v>
      </c>
      <c r="I5913">
        <f t="shared" ca="1" si="789"/>
        <v>0</v>
      </c>
      <c r="J5913">
        <f t="shared" ca="1" si="796"/>
        <v>0</v>
      </c>
      <c r="K5913">
        <f t="shared" ca="1" si="796"/>
        <v>0</v>
      </c>
      <c r="L5913">
        <f t="shared" ca="1" si="796"/>
        <v>0</v>
      </c>
      <c r="M5913" t="str">
        <f t="shared" ca="1" si="796"/>
        <v>'360 PE'!</v>
      </c>
      <c r="N5913">
        <f t="shared" ca="1" si="796"/>
        <v>0</v>
      </c>
      <c r="O5913" t="str">
        <f t="shared" ca="1" si="794"/>
        <v>D:y</v>
      </c>
      <c r="P5913" t="str">
        <f t="shared" ca="1" si="795"/>
        <v>D11:Y11</v>
      </c>
    </row>
    <row r="5914" spans="1:16">
      <c r="A5914" t="str">
        <f t="shared" si="792"/>
        <v>02</v>
      </c>
      <c r="B5914" t="str">
        <f t="shared" ca="1" si="793"/>
        <v>PE</v>
      </c>
      <c r="C5914" t="str">
        <f t="shared" si="787"/>
        <v>360-307PE</v>
      </c>
      <c r="D5914" t="s">
        <v>6912</v>
      </c>
      <c r="E5914">
        <f t="shared" ca="1" si="797"/>
        <v>0</v>
      </c>
      <c r="H5914" t="str">
        <f t="shared" ca="1" si="788"/>
        <v>'360 PE'!</v>
      </c>
      <c r="I5914">
        <f t="shared" ca="1" si="789"/>
        <v>0</v>
      </c>
      <c r="J5914">
        <f t="shared" ca="1" si="796"/>
        <v>0</v>
      </c>
      <c r="K5914">
        <f t="shared" ca="1" si="796"/>
        <v>0</v>
      </c>
      <c r="L5914">
        <f t="shared" ca="1" si="796"/>
        <v>0</v>
      </c>
      <c r="M5914" t="str">
        <f t="shared" ca="1" si="796"/>
        <v>'360 PE'!</v>
      </c>
      <c r="N5914">
        <f t="shared" ca="1" si="796"/>
        <v>0</v>
      </c>
      <c r="O5914" t="str">
        <f t="shared" ca="1" si="794"/>
        <v>D:y</v>
      </c>
      <c r="P5914" t="str">
        <f t="shared" ca="1" si="795"/>
        <v>D11:Y11</v>
      </c>
    </row>
    <row r="5915" spans="1:16">
      <c r="A5915" t="str">
        <f t="shared" si="792"/>
        <v>03</v>
      </c>
      <c r="B5915" t="str">
        <f t="shared" ca="1" si="793"/>
        <v>PE</v>
      </c>
      <c r="C5915" t="str">
        <f t="shared" si="787"/>
        <v>360-307PE</v>
      </c>
      <c r="D5915" t="s">
        <v>6913</v>
      </c>
      <c r="E5915">
        <f t="shared" ca="1" si="797"/>
        <v>0</v>
      </c>
      <c r="H5915" t="str">
        <f t="shared" ca="1" si="788"/>
        <v>'360 PE'!</v>
      </c>
      <c r="I5915">
        <f t="shared" ca="1" si="789"/>
        <v>0</v>
      </c>
      <c r="J5915">
        <f t="shared" ca="1" si="796"/>
        <v>0</v>
      </c>
      <c r="K5915">
        <f t="shared" ca="1" si="796"/>
        <v>0</v>
      </c>
      <c r="L5915">
        <f t="shared" ca="1" si="796"/>
        <v>0</v>
      </c>
      <c r="M5915" t="str">
        <f t="shared" ca="1" si="796"/>
        <v>'360 PE'!</v>
      </c>
      <c r="N5915">
        <f t="shared" ca="1" si="796"/>
        <v>0</v>
      </c>
      <c r="O5915" t="str">
        <f t="shared" ca="1" si="794"/>
        <v>D:y</v>
      </c>
      <c r="P5915" t="str">
        <f t="shared" ca="1" si="795"/>
        <v>D11:Y11</v>
      </c>
    </row>
    <row r="5916" spans="1:16">
      <c r="A5916" t="str">
        <f t="shared" si="792"/>
        <v>04</v>
      </c>
      <c r="B5916" t="str">
        <f t="shared" ca="1" si="793"/>
        <v>PE</v>
      </c>
      <c r="C5916" t="str">
        <f t="shared" si="787"/>
        <v>360-307PE</v>
      </c>
      <c r="D5916" t="s">
        <v>6914</v>
      </c>
      <c r="E5916">
        <f t="shared" ca="1" si="797"/>
        <v>0</v>
      </c>
      <c r="H5916" t="str">
        <f t="shared" ca="1" si="788"/>
        <v>'360 PE'!</v>
      </c>
      <c r="I5916">
        <f t="shared" ca="1" si="789"/>
        <v>0</v>
      </c>
      <c r="J5916">
        <f t="shared" ca="1" si="796"/>
        <v>0</v>
      </c>
      <c r="K5916">
        <f t="shared" ca="1" si="796"/>
        <v>0</v>
      </c>
      <c r="L5916">
        <f t="shared" ca="1" si="796"/>
        <v>0</v>
      </c>
      <c r="M5916" t="str">
        <f t="shared" ca="1" si="796"/>
        <v>'360 PE'!</v>
      </c>
      <c r="N5916">
        <f t="shared" ca="1" si="796"/>
        <v>0</v>
      </c>
      <c r="O5916" t="str">
        <f t="shared" ca="1" si="794"/>
        <v>D:y</v>
      </c>
      <c r="P5916" t="str">
        <f t="shared" ca="1" si="795"/>
        <v>D11:Y11</v>
      </c>
    </row>
    <row r="5917" spans="1:16">
      <c r="A5917" t="str">
        <f t="shared" si="792"/>
        <v>05</v>
      </c>
      <c r="B5917" t="str">
        <f t="shared" ca="1" si="793"/>
        <v>PE</v>
      </c>
      <c r="C5917" t="str">
        <f t="shared" si="787"/>
        <v>360-307PE</v>
      </c>
      <c r="D5917" t="s">
        <v>6915</v>
      </c>
      <c r="E5917">
        <f t="shared" ca="1" si="797"/>
        <v>0</v>
      </c>
      <c r="H5917" t="str">
        <f t="shared" ca="1" si="788"/>
        <v>'360 PE'!</v>
      </c>
      <c r="I5917">
        <f t="shared" ca="1" si="789"/>
        <v>0</v>
      </c>
      <c r="J5917">
        <f t="shared" ca="1" si="796"/>
        <v>0</v>
      </c>
      <c r="K5917">
        <f t="shared" ca="1" si="796"/>
        <v>0</v>
      </c>
      <c r="L5917">
        <f t="shared" ca="1" si="796"/>
        <v>0</v>
      </c>
      <c r="M5917" t="str">
        <f t="shared" ca="1" si="796"/>
        <v>'360 PE'!</v>
      </c>
      <c r="N5917">
        <f t="shared" ca="1" si="796"/>
        <v>0</v>
      </c>
      <c r="O5917" t="str">
        <f t="shared" ca="1" si="794"/>
        <v>D:y</v>
      </c>
      <c r="P5917" t="str">
        <f t="shared" ca="1" si="795"/>
        <v>D11:Y11</v>
      </c>
    </row>
    <row r="5918" spans="1:16">
      <c r="A5918" t="str">
        <f t="shared" si="792"/>
        <v>06</v>
      </c>
      <c r="B5918" t="str">
        <f t="shared" ca="1" si="793"/>
        <v>PE</v>
      </c>
      <c r="C5918" t="str">
        <f t="shared" si="787"/>
        <v>360-307PE</v>
      </c>
      <c r="D5918" t="s">
        <v>6916</v>
      </c>
      <c r="E5918">
        <f t="shared" ca="1" si="797"/>
        <v>0</v>
      </c>
      <c r="H5918" t="str">
        <f t="shared" ca="1" si="788"/>
        <v>'360 PE'!</v>
      </c>
      <c r="I5918">
        <f t="shared" ca="1" si="789"/>
        <v>0</v>
      </c>
      <c r="J5918">
        <f t="shared" ca="1" si="796"/>
        <v>0</v>
      </c>
      <c r="K5918">
        <f t="shared" ca="1" si="796"/>
        <v>0</v>
      </c>
      <c r="L5918">
        <f t="shared" ca="1" si="796"/>
        <v>0</v>
      </c>
      <c r="M5918" t="str">
        <f t="shared" ca="1" si="796"/>
        <v>'360 PE'!</v>
      </c>
      <c r="N5918">
        <f t="shared" ca="1" si="796"/>
        <v>0</v>
      </c>
      <c r="O5918" t="str">
        <f t="shared" ca="1" si="794"/>
        <v>D:y</v>
      </c>
      <c r="P5918" t="str">
        <f t="shared" ca="1" si="795"/>
        <v>D11:Y11</v>
      </c>
    </row>
    <row r="5919" spans="1:16">
      <c r="A5919" t="str">
        <f t="shared" si="792"/>
        <v>07</v>
      </c>
      <c r="B5919" t="str">
        <f t="shared" ca="1" si="793"/>
        <v>PE</v>
      </c>
      <c r="C5919" t="str">
        <f t="shared" si="787"/>
        <v>360-307PE</v>
      </c>
      <c r="D5919" t="s">
        <v>7541</v>
      </c>
      <c r="E5919">
        <f t="shared" ca="1" si="797"/>
        <v>0</v>
      </c>
      <c r="H5919" t="str">
        <f t="shared" ca="1" si="788"/>
        <v>'360 PE'!</v>
      </c>
      <c r="I5919">
        <f t="shared" ca="1" si="789"/>
        <v>0</v>
      </c>
      <c r="J5919">
        <f t="shared" ca="1" si="796"/>
        <v>0</v>
      </c>
      <c r="K5919">
        <f t="shared" ca="1" si="796"/>
        <v>0</v>
      </c>
      <c r="L5919">
        <f t="shared" ca="1" si="796"/>
        <v>0</v>
      </c>
      <c r="M5919" t="str">
        <f t="shared" ca="1" si="796"/>
        <v>'360 PE'!</v>
      </c>
      <c r="N5919">
        <f t="shared" ca="1" si="796"/>
        <v>0</v>
      </c>
      <c r="O5919" t="str">
        <f t="shared" ca="1" si="794"/>
        <v>D:y</v>
      </c>
      <c r="P5919" t="str">
        <f t="shared" ca="1" si="795"/>
        <v>D11:Y11</v>
      </c>
    </row>
    <row r="5920" spans="1:16">
      <c r="A5920" t="str">
        <f t="shared" si="792"/>
        <v>08</v>
      </c>
      <c r="B5920" t="str">
        <f t="shared" ca="1" si="793"/>
        <v>PE</v>
      </c>
      <c r="C5920" t="str">
        <f t="shared" si="787"/>
        <v>360-307PE</v>
      </c>
      <c r="D5920" t="s">
        <v>7542</v>
      </c>
      <c r="E5920">
        <f t="shared" ca="1" si="797"/>
        <v>0</v>
      </c>
      <c r="H5920" t="str">
        <f t="shared" ca="1" si="788"/>
        <v>'360 PE'!</v>
      </c>
      <c r="I5920">
        <f t="shared" ca="1" si="789"/>
        <v>0</v>
      </c>
      <c r="J5920">
        <f t="shared" ca="1" si="796"/>
        <v>0</v>
      </c>
      <c r="K5920">
        <f t="shared" ca="1" si="796"/>
        <v>0</v>
      </c>
      <c r="L5920">
        <f t="shared" ca="1" si="796"/>
        <v>0</v>
      </c>
      <c r="M5920" t="str">
        <f t="shared" ca="1" si="796"/>
        <v>'360 PE'!</v>
      </c>
      <c r="N5920">
        <f t="shared" ca="1" si="796"/>
        <v>0</v>
      </c>
      <c r="O5920" t="str">
        <f t="shared" ca="1" si="794"/>
        <v>D:y</v>
      </c>
      <c r="P5920" t="str">
        <f t="shared" ca="1" si="795"/>
        <v>D11:Y11</v>
      </c>
    </row>
    <row r="5921" spans="1:16">
      <c r="A5921" t="str">
        <f t="shared" si="792"/>
        <v>09</v>
      </c>
      <c r="B5921" t="str">
        <f t="shared" ca="1" si="793"/>
        <v>PE</v>
      </c>
      <c r="C5921" t="str">
        <f t="shared" si="787"/>
        <v>360-307PE</v>
      </c>
      <c r="D5921" t="s">
        <v>6917</v>
      </c>
      <c r="E5921">
        <f t="shared" ca="1" si="797"/>
        <v>0</v>
      </c>
      <c r="H5921" t="str">
        <f t="shared" ca="1" si="788"/>
        <v>'360 PE'!</v>
      </c>
      <c r="I5921">
        <f t="shared" ca="1" si="789"/>
        <v>0</v>
      </c>
      <c r="J5921">
        <f t="shared" ca="1" si="796"/>
        <v>0</v>
      </c>
      <c r="K5921">
        <f t="shared" ca="1" si="796"/>
        <v>0</v>
      </c>
      <c r="L5921">
        <f t="shared" ca="1" si="796"/>
        <v>0</v>
      </c>
      <c r="M5921" t="str">
        <f t="shared" ca="1" si="796"/>
        <v>'360 PE'!</v>
      </c>
      <c r="N5921">
        <f t="shared" ca="1" si="796"/>
        <v>0</v>
      </c>
      <c r="O5921" t="str">
        <f t="shared" ca="1" si="794"/>
        <v>D:y</v>
      </c>
      <c r="P5921" t="str">
        <f t="shared" ca="1" si="795"/>
        <v>D11:Y11</v>
      </c>
    </row>
    <row r="5922" spans="1:16">
      <c r="A5922" t="str">
        <f t="shared" si="792"/>
        <v>10</v>
      </c>
      <c r="B5922" t="str">
        <f t="shared" ca="1" si="793"/>
        <v>PE</v>
      </c>
      <c r="C5922" t="str">
        <f t="shared" si="787"/>
        <v>360-307PE</v>
      </c>
      <c r="D5922" t="s">
        <v>7543</v>
      </c>
      <c r="E5922">
        <f t="shared" ca="1" si="797"/>
        <v>0</v>
      </c>
      <c r="H5922" t="str">
        <f t="shared" ca="1" si="788"/>
        <v>'360 PE'!</v>
      </c>
      <c r="I5922">
        <f t="shared" ca="1" si="789"/>
        <v>0</v>
      </c>
      <c r="J5922">
        <f t="shared" ca="1" si="796"/>
        <v>0</v>
      </c>
      <c r="K5922">
        <f t="shared" ca="1" si="796"/>
        <v>0</v>
      </c>
      <c r="L5922">
        <f t="shared" ca="1" si="796"/>
        <v>0</v>
      </c>
      <c r="M5922" t="str">
        <f t="shared" ca="1" si="796"/>
        <v>'360 PE'!</v>
      </c>
      <c r="N5922">
        <f t="shared" ca="1" si="796"/>
        <v>0</v>
      </c>
      <c r="O5922" t="str">
        <f t="shared" ca="1" si="794"/>
        <v>D:y</v>
      </c>
      <c r="P5922" t="str">
        <f t="shared" ca="1" si="795"/>
        <v>D11:Y11</v>
      </c>
    </row>
    <row r="5923" spans="1:16">
      <c r="A5923" t="str">
        <f t="shared" si="792"/>
        <v>11</v>
      </c>
      <c r="B5923" t="str">
        <f t="shared" ca="1" si="793"/>
        <v>PE</v>
      </c>
      <c r="C5923" t="str">
        <f t="shared" si="787"/>
        <v>360-307PE</v>
      </c>
      <c r="D5923" t="s">
        <v>6918</v>
      </c>
      <c r="E5923">
        <f t="shared" ca="1" si="797"/>
        <v>0</v>
      </c>
      <c r="H5923" t="str">
        <f t="shared" ca="1" si="788"/>
        <v>'360 PE'!</v>
      </c>
      <c r="I5923">
        <f t="shared" ca="1" si="789"/>
        <v>0</v>
      </c>
      <c r="J5923">
        <f t="shared" ca="1" si="796"/>
        <v>0</v>
      </c>
      <c r="K5923">
        <f t="shared" ca="1" si="796"/>
        <v>0</v>
      </c>
      <c r="L5923">
        <f t="shared" ca="1" si="796"/>
        <v>0</v>
      </c>
      <c r="M5923" t="str">
        <f t="shared" ca="1" si="796"/>
        <v>'360 PE'!</v>
      </c>
      <c r="N5923">
        <f t="shared" ca="1" si="796"/>
        <v>0</v>
      </c>
      <c r="O5923" t="str">
        <f t="shared" ca="1" si="794"/>
        <v>D:y</v>
      </c>
      <c r="P5923" t="str">
        <f t="shared" ca="1" si="795"/>
        <v>D11:Y11</v>
      </c>
    </row>
    <row r="5924" spans="1:16">
      <c r="A5924" t="str">
        <f t="shared" si="792"/>
        <v>12</v>
      </c>
      <c r="B5924" t="str">
        <f t="shared" ca="1" si="793"/>
        <v>PE</v>
      </c>
      <c r="C5924" t="str">
        <f t="shared" si="787"/>
        <v>360-307PE</v>
      </c>
      <c r="D5924" t="s">
        <v>6919</v>
      </c>
      <c r="E5924">
        <f t="shared" ca="1" si="797"/>
        <v>0</v>
      </c>
      <c r="H5924" t="str">
        <f t="shared" ca="1" si="788"/>
        <v>'360 PE'!</v>
      </c>
      <c r="I5924">
        <f t="shared" ca="1" si="789"/>
        <v>0</v>
      </c>
      <c r="J5924">
        <f t="shared" ca="1" si="796"/>
        <v>0</v>
      </c>
      <c r="K5924">
        <f t="shared" ca="1" si="796"/>
        <v>0</v>
      </c>
      <c r="L5924">
        <f t="shared" ca="1" si="796"/>
        <v>0</v>
      </c>
      <c r="M5924" t="str">
        <f t="shared" ca="1" si="796"/>
        <v>'360 PE'!</v>
      </c>
      <c r="N5924">
        <f t="shared" ca="1" si="796"/>
        <v>0</v>
      </c>
      <c r="O5924" t="str">
        <f t="shared" ca="1" si="794"/>
        <v>D:y</v>
      </c>
      <c r="P5924" t="str">
        <f t="shared" ca="1" si="795"/>
        <v>D11:Y11</v>
      </c>
    </row>
    <row r="5925" spans="1:16">
      <c r="A5925" t="str">
        <f t="shared" si="792"/>
        <v>13</v>
      </c>
      <c r="B5925" t="s">
        <v>6850</v>
      </c>
      <c r="C5925" t="str">
        <f t="shared" si="787"/>
        <v>360-307PE</v>
      </c>
      <c r="D5925" t="s">
        <v>7544</v>
      </c>
      <c r="E5925">
        <f t="shared" ca="1" si="797"/>
        <v>0</v>
      </c>
      <c r="H5925" t="str">
        <f t="shared" ca="1" si="788"/>
        <v>'360 PE'!</v>
      </c>
      <c r="I5925">
        <f t="shared" ca="1" si="789"/>
        <v>0</v>
      </c>
      <c r="J5925">
        <f t="shared" ca="1" si="796"/>
        <v>0</v>
      </c>
      <c r="K5925">
        <f t="shared" ca="1" si="796"/>
        <v>0</v>
      </c>
      <c r="L5925">
        <f t="shared" ca="1" si="796"/>
        <v>0</v>
      </c>
      <c r="M5925" t="str">
        <f t="shared" ca="1" si="796"/>
        <v>'360 PE'!</v>
      </c>
      <c r="N5925">
        <f t="shared" ca="1" si="796"/>
        <v>0</v>
      </c>
      <c r="O5925" t="str">
        <f t="shared" ca="1" si="794"/>
        <v>D:y</v>
      </c>
      <c r="P5925" t="str">
        <f t="shared" ca="1" si="795"/>
        <v>D11:Y11</v>
      </c>
    </row>
    <row r="5926" spans="1:16">
      <c r="A5926" t="str">
        <f t="shared" ref="A5926:A5985" si="798">MID(D5926,LEN(C5926)+2,LEN(D5926)-LEN(C5926))</f>
        <v>14</v>
      </c>
      <c r="B5926" t="str">
        <f t="shared" ref="B5926:B5934" ca="1" si="799">VLOOKUP(H5926,$A$1:$K$6,11,FALSE)</f>
        <v>PE</v>
      </c>
      <c r="C5926" t="str">
        <f t="shared" si="787"/>
        <v>360-307PE</v>
      </c>
      <c r="D5926" t="s">
        <v>6920</v>
      </c>
      <c r="E5926">
        <f t="shared" ca="1" si="797"/>
        <v>0</v>
      </c>
      <c r="H5926" t="str">
        <f t="shared" ca="1" si="788"/>
        <v>'360 PE'!</v>
      </c>
      <c r="I5926">
        <f t="shared" ca="1" si="789"/>
        <v>0</v>
      </c>
      <c r="J5926">
        <f t="shared" ca="1" si="796"/>
        <v>0</v>
      </c>
      <c r="K5926">
        <f t="shared" ca="1" si="796"/>
        <v>0</v>
      </c>
      <c r="L5926">
        <f t="shared" ca="1" si="796"/>
        <v>0</v>
      </c>
      <c r="M5926" t="str">
        <f t="shared" ca="1" si="796"/>
        <v>'360 PE'!</v>
      </c>
      <c r="N5926">
        <f t="shared" ca="1" si="796"/>
        <v>0</v>
      </c>
      <c r="O5926" t="str">
        <f t="shared" ca="1" si="794"/>
        <v>D:y</v>
      </c>
      <c r="P5926" t="str">
        <f t="shared" ca="1" si="795"/>
        <v>D11:Y11</v>
      </c>
    </row>
    <row r="5927" spans="1:16">
      <c r="A5927" t="str">
        <f t="shared" si="798"/>
        <v>15</v>
      </c>
      <c r="B5927" t="str">
        <f t="shared" ca="1" si="799"/>
        <v>PE</v>
      </c>
      <c r="C5927" t="str">
        <f t="shared" ref="C5927:C5985" si="800">LEFT(D5927,LEN(D5927)-3)</f>
        <v>360-307PE</v>
      </c>
      <c r="D5927" t="s">
        <v>7637</v>
      </c>
      <c r="E5927">
        <f t="shared" ca="1" si="797"/>
        <v>0</v>
      </c>
      <c r="H5927" t="str">
        <f t="shared" ca="1" si="788"/>
        <v>'360 PE'!</v>
      </c>
      <c r="I5927">
        <f t="shared" ca="1" si="789"/>
        <v>0</v>
      </c>
      <c r="J5927">
        <f t="shared" ca="1" si="796"/>
        <v>0</v>
      </c>
      <c r="K5927">
        <f t="shared" ca="1" si="796"/>
        <v>0</v>
      </c>
      <c r="L5927">
        <f t="shared" ca="1" si="796"/>
        <v>0</v>
      </c>
      <c r="M5927" t="str">
        <f t="shared" ca="1" si="796"/>
        <v>'360 PE'!</v>
      </c>
      <c r="N5927">
        <f t="shared" ca="1" si="796"/>
        <v>0</v>
      </c>
      <c r="O5927" t="str">
        <f t="shared" ca="1" si="794"/>
        <v>D:y</v>
      </c>
      <c r="P5927" t="str">
        <f t="shared" ca="1" si="795"/>
        <v>D11:Y11</v>
      </c>
    </row>
    <row r="5928" spans="1:16">
      <c r="A5928" t="str">
        <f t="shared" si="798"/>
        <v>01</v>
      </c>
      <c r="B5928" t="str">
        <f t="shared" ca="1" si="799"/>
        <v>PE</v>
      </c>
      <c r="C5928" t="str">
        <f t="shared" si="800"/>
        <v>360-308PE</v>
      </c>
      <c r="D5928" t="s">
        <v>6921</v>
      </c>
      <c r="E5928">
        <f t="shared" ca="1" si="797"/>
        <v>0</v>
      </c>
      <c r="H5928" t="str">
        <f t="shared" ca="1" si="788"/>
        <v>'360 PE'!</v>
      </c>
      <c r="I5928">
        <f t="shared" ca="1" si="789"/>
        <v>0</v>
      </c>
      <c r="J5928">
        <f t="shared" ca="1" si="796"/>
        <v>0</v>
      </c>
      <c r="K5928">
        <f t="shared" ca="1" si="796"/>
        <v>0</v>
      </c>
      <c r="L5928">
        <f t="shared" ca="1" si="796"/>
        <v>0</v>
      </c>
      <c r="M5928" t="str">
        <f t="shared" ca="1" si="796"/>
        <v>'360 PE'!</v>
      </c>
      <c r="N5928">
        <f t="shared" ca="1" si="796"/>
        <v>0</v>
      </c>
      <c r="O5928" t="str">
        <f t="shared" ca="1" si="794"/>
        <v>D:y</v>
      </c>
      <c r="P5928" t="str">
        <f t="shared" ca="1" si="795"/>
        <v>D11:Y11</v>
      </c>
    </row>
    <row r="5929" spans="1:16">
      <c r="A5929" t="str">
        <f t="shared" si="798"/>
        <v>02</v>
      </c>
      <c r="B5929" t="str">
        <f t="shared" ca="1" si="799"/>
        <v>PE</v>
      </c>
      <c r="C5929" t="str">
        <f t="shared" si="800"/>
        <v>360-308PE</v>
      </c>
      <c r="D5929" t="s">
        <v>6922</v>
      </c>
      <c r="E5929">
        <f t="shared" ca="1" si="797"/>
        <v>0</v>
      </c>
      <c r="H5929" t="str">
        <f t="shared" ref="H5929:H5992" ca="1" si="801">IF(I5929&lt;&gt;0,I5929,IF(J5929&lt;&gt;0,J5929,IF(K5929&lt;&gt;0,K5929,IF(L5929&lt;&gt;0,L5929,IF(M5929&lt;&gt;0,M5929,N5929)))))</f>
        <v>'360 PE'!</v>
      </c>
      <c r="I5929">
        <f t="shared" ref="I5929:I5992" ca="1" si="802">IF(IFERROR(VLOOKUP(C5929,INDIRECT($I$14&amp;"D:D"),1,FALSE),0)&lt;&gt;0,I$14,0)</f>
        <v>0</v>
      </c>
      <c r="J5929">
        <f t="shared" ca="1" si="796"/>
        <v>0</v>
      </c>
      <c r="K5929">
        <f t="shared" ca="1" si="796"/>
        <v>0</v>
      </c>
      <c r="L5929">
        <f t="shared" ca="1" si="796"/>
        <v>0</v>
      </c>
      <c r="M5929" t="str">
        <f t="shared" ca="1" si="796"/>
        <v>'360 PE'!</v>
      </c>
      <c r="N5929">
        <f t="shared" ca="1" si="796"/>
        <v>0</v>
      </c>
      <c r="O5929" t="str">
        <f t="shared" ca="1" si="794"/>
        <v>D:y</v>
      </c>
      <c r="P5929" t="str">
        <f t="shared" ca="1" si="795"/>
        <v>D11:Y11</v>
      </c>
    </row>
    <row r="5930" spans="1:16">
      <c r="A5930" t="str">
        <f t="shared" si="798"/>
        <v>03</v>
      </c>
      <c r="B5930" t="str">
        <f t="shared" ca="1" si="799"/>
        <v>PE</v>
      </c>
      <c r="C5930" t="str">
        <f t="shared" si="800"/>
        <v>360-308PE</v>
      </c>
      <c r="D5930" t="s">
        <v>6923</v>
      </c>
      <c r="E5930">
        <f t="shared" ca="1" si="797"/>
        <v>0</v>
      </c>
      <c r="H5930" t="str">
        <f t="shared" ca="1" si="801"/>
        <v>'360 PE'!</v>
      </c>
      <c r="I5930">
        <f t="shared" ca="1" si="802"/>
        <v>0</v>
      </c>
      <c r="J5930">
        <f t="shared" ca="1" si="796"/>
        <v>0</v>
      </c>
      <c r="K5930">
        <f t="shared" ca="1" si="796"/>
        <v>0</v>
      </c>
      <c r="L5930">
        <f t="shared" ca="1" si="796"/>
        <v>0</v>
      </c>
      <c r="M5930" t="str">
        <f t="shared" ca="1" si="796"/>
        <v>'360 PE'!</v>
      </c>
      <c r="N5930">
        <f t="shared" ca="1" si="796"/>
        <v>0</v>
      </c>
      <c r="O5930" t="str">
        <f t="shared" ca="1" si="794"/>
        <v>D:y</v>
      </c>
      <c r="P5930" t="str">
        <f t="shared" ca="1" si="795"/>
        <v>D11:Y11</v>
      </c>
    </row>
    <row r="5931" spans="1:16">
      <c r="A5931" t="str">
        <f t="shared" si="798"/>
        <v>04</v>
      </c>
      <c r="B5931" t="str">
        <f t="shared" ca="1" si="799"/>
        <v>PE</v>
      </c>
      <c r="C5931" t="str">
        <f t="shared" si="800"/>
        <v>360-308PE</v>
      </c>
      <c r="D5931" t="s">
        <v>6924</v>
      </c>
      <c r="E5931">
        <f t="shared" ca="1" si="797"/>
        <v>0</v>
      </c>
      <c r="H5931" t="str">
        <f t="shared" ca="1" si="801"/>
        <v>'360 PE'!</v>
      </c>
      <c r="I5931">
        <f t="shared" ca="1" si="802"/>
        <v>0</v>
      </c>
      <c r="J5931">
        <f t="shared" ca="1" si="796"/>
        <v>0</v>
      </c>
      <c r="K5931">
        <f t="shared" ca="1" si="796"/>
        <v>0</v>
      </c>
      <c r="L5931">
        <f t="shared" ca="1" si="796"/>
        <v>0</v>
      </c>
      <c r="M5931" t="str">
        <f t="shared" ca="1" si="796"/>
        <v>'360 PE'!</v>
      </c>
      <c r="N5931">
        <f t="shared" ca="1" si="796"/>
        <v>0</v>
      </c>
      <c r="O5931" t="str">
        <f t="shared" ca="1" si="794"/>
        <v>D:y</v>
      </c>
      <c r="P5931" t="str">
        <f t="shared" ca="1" si="795"/>
        <v>D11:Y11</v>
      </c>
    </row>
    <row r="5932" spans="1:16">
      <c r="A5932" t="str">
        <f t="shared" si="798"/>
        <v>05</v>
      </c>
      <c r="B5932" t="str">
        <f t="shared" ca="1" si="799"/>
        <v>PE</v>
      </c>
      <c r="C5932" t="str">
        <f t="shared" si="800"/>
        <v>360-308PE</v>
      </c>
      <c r="D5932" t="s">
        <v>6925</v>
      </c>
      <c r="E5932">
        <f t="shared" ca="1" si="797"/>
        <v>0</v>
      </c>
      <c r="H5932" t="str">
        <f t="shared" ca="1" si="801"/>
        <v>'360 PE'!</v>
      </c>
      <c r="I5932">
        <f t="shared" ca="1" si="802"/>
        <v>0</v>
      </c>
      <c r="J5932">
        <f t="shared" ca="1" si="796"/>
        <v>0</v>
      </c>
      <c r="K5932">
        <f t="shared" ca="1" si="796"/>
        <v>0</v>
      </c>
      <c r="L5932">
        <f t="shared" ca="1" si="796"/>
        <v>0</v>
      </c>
      <c r="M5932" t="str">
        <f t="shared" ca="1" si="796"/>
        <v>'360 PE'!</v>
      </c>
      <c r="N5932">
        <f t="shared" ca="1" si="796"/>
        <v>0</v>
      </c>
      <c r="O5932" t="str">
        <f t="shared" ca="1" si="794"/>
        <v>D:y</v>
      </c>
      <c r="P5932" t="str">
        <f t="shared" ca="1" si="795"/>
        <v>D11:Y11</v>
      </c>
    </row>
    <row r="5933" spans="1:16">
      <c r="A5933" t="str">
        <f t="shared" si="798"/>
        <v>06</v>
      </c>
      <c r="B5933" t="str">
        <f t="shared" ca="1" si="799"/>
        <v>PE</v>
      </c>
      <c r="C5933" t="str">
        <f t="shared" si="800"/>
        <v>360-308PE</v>
      </c>
      <c r="D5933" t="s">
        <v>6926</v>
      </c>
      <c r="E5933">
        <f t="shared" ca="1" si="797"/>
        <v>0</v>
      </c>
      <c r="H5933" t="str">
        <f t="shared" ca="1" si="801"/>
        <v>'360 PE'!</v>
      </c>
      <c r="I5933">
        <f t="shared" ca="1" si="802"/>
        <v>0</v>
      </c>
      <c r="J5933">
        <f t="shared" ca="1" si="796"/>
        <v>0</v>
      </c>
      <c r="K5933">
        <f t="shared" ca="1" si="796"/>
        <v>0</v>
      </c>
      <c r="L5933">
        <f t="shared" ca="1" si="796"/>
        <v>0</v>
      </c>
      <c r="M5933" t="str">
        <f t="shared" ca="1" si="796"/>
        <v>'360 PE'!</v>
      </c>
      <c r="N5933">
        <f t="shared" ca="1" si="796"/>
        <v>0</v>
      </c>
      <c r="O5933" t="str">
        <f t="shared" ca="1" si="794"/>
        <v>D:y</v>
      </c>
      <c r="P5933" t="str">
        <f t="shared" ca="1" si="795"/>
        <v>D11:Y11</v>
      </c>
    </row>
    <row r="5934" spans="1:16">
      <c r="A5934" t="str">
        <f t="shared" si="798"/>
        <v>07</v>
      </c>
      <c r="B5934" t="str">
        <f t="shared" ca="1" si="799"/>
        <v>PE</v>
      </c>
      <c r="C5934" t="str">
        <f t="shared" si="800"/>
        <v>360-308PE</v>
      </c>
      <c r="D5934" t="s">
        <v>7545</v>
      </c>
      <c r="E5934">
        <f t="shared" ca="1" si="797"/>
        <v>0</v>
      </c>
      <c r="H5934" t="str">
        <f t="shared" ca="1" si="801"/>
        <v>'360 PE'!</v>
      </c>
      <c r="I5934">
        <f t="shared" ca="1" si="802"/>
        <v>0</v>
      </c>
      <c r="J5934">
        <f t="shared" ca="1" si="796"/>
        <v>0</v>
      </c>
      <c r="K5934">
        <f t="shared" ca="1" si="796"/>
        <v>0</v>
      </c>
      <c r="L5934">
        <f t="shared" ca="1" si="796"/>
        <v>0</v>
      </c>
      <c r="M5934" t="str">
        <f t="shared" ca="1" si="796"/>
        <v>'360 PE'!</v>
      </c>
      <c r="N5934">
        <f t="shared" ca="1" si="796"/>
        <v>0</v>
      </c>
      <c r="O5934" t="str">
        <f t="shared" ca="1" si="794"/>
        <v>D:y</v>
      </c>
      <c r="P5934" t="str">
        <f t="shared" ca="1" si="795"/>
        <v>D11:Y11</v>
      </c>
    </row>
    <row r="5935" spans="1:16">
      <c r="A5935" t="str">
        <f t="shared" si="798"/>
        <v>08</v>
      </c>
      <c r="B5935" t="str">
        <f t="shared" ca="1" si="793"/>
        <v>PE</v>
      </c>
      <c r="C5935" t="str">
        <f t="shared" si="800"/>
        <v>360-308PE</v>
      </c>
      <c r="D5935" t="s">
        <v>7546</v>
      </c>
      <c r="E5935">
        <f t="shared" ca="1" si="797"/>
        <v>0</v>
      </c>
      <c r="H5935" t="str">
        <f t="shared" ca="1" si="801"/>
        <v>'360 PE'!</v>
      </c>
      <c r="I5935">
        <f t="shared" ca="1" si="802"/>
        <v>0</v>
      </c>
      <c r="J5935">
        <f t="shared" ca="1" si="796"/>
        <v>0</v>
      </c>
      <c r="K5935">
        <f t="shared" ca="1" si="796"/>
        <v>0</v>
      </c>
      <c r="L5935">
        <f t="shared" ca="1" si="796"/>
        <v>0</v>
      </c>
      <c r="M5935" t="str">
        <f t="shared" ca="1" si="796"/>
        <v>'360 PE'!</v>
      </c>
      <c r="N5935">
        <f t="shared" ca="1" si="796"/>
        <v>0</v>
      </c>
      <c r="O5935" t="str">
        <f t="shared" ca="1" si="794"/>
        <v>D:y</v>
      </c>
      <c r="P5935" t="str">
        <f t="shared" ca="1" si="795"/>
        <v>D11:Y11</v>
      </c>
    </row>
    <row r="5936" spans="1:16">
      <c r="A5936" t="str">
        <f t="shared" si="798"/>
        <v>09</v>
      </c>
      <c r="B5936" t="str">
        <f ca="1">VLOOKUP(H5936,$A$1:$K$6,11,FALSE)</f>
        <v>PE</v>
      </c>
      <c r="C5936" t="str">
        <f t="shared" si="800"/>
        <v>360-308PE</v>
      </c>
      <c r="D5936" t="s">
        <v>6927</v>
      </c>
      <c r="E5936">
        <f t="shared" ca="1" si="797"/>
        <v>0</v>
      </c>
      <c r="H5936" t="str">
        <f t="shared" ca="1" si="801"/>
        <v>'360 PE'!</v>
      </c>
      <c r="I5936">
        <f t="shared" ca="1" si="802"/>
        <v>0</v>
      </c>
      <c r="J5936">
        <f t="shared" ca="1" si="796"/>
        <v>0</v>
      </c>
      <c r="K5936">
        <f t="shared" ca="1" si="796"/>
        <v>0</v>
      </c>
      <c r="L5936">
        <f t="shared" ca="1" si="796"/>
        <v>0</v>
      </c>
      <c r="M5936" t="str">
        <f t="shared" ca="1" si="796"/>
        <v>'360 PE'!</v>
      </c>
      <c r="N5936">
        <f t="shared" ca="1" si="796"/>
        <v>0</v>
      </c>
      <c r="O5936" t="str">
        <f t="shared" ca="1" si="794"/>
        <v>D:y</v>
      </c>
      <c r="P5936" t="str">
        <f t="shared" ca="1" si="795"/>
        <v>D11:Y11</v>
      </c>
    </row>
    <row r="5937" spans="1:16">
      <c r="A5937" t="str">
        <f t="shared" si="798"/>
        <v>10</v>
      </c>
      <c r="B5937" t="str">
        <f t="shared" ref="B5937:B5941" ca="1" si="803">VLOOKUP(H5937,$A$1:$K$6,11,FALSE)</f>
        <v>PE</v>
      </c>
      <c r="C5937" t="str">
        <f t="shared" si="800"/>
        <v>360-308PE</v>
      </c>
      <c r="D5937" t="s">
        <v>7547</v>
      </c>
      <c r="E5937">
        <f t="shared" ca="1" si="797"/>
        <v>0</v>
      </c>
      <c r="H5937" t="str">
        <f t="shared" ca="1" si="801"/>
        <v>'360 PE'!</v>
      </c>
      <c r="I5937">
        <f t="shared" ca="1" si="802"/>
        <v>0</v>
      </c>
      <c r="J5937">
        <f t="shared" ca="1" si="796"/>
        <v>0</v>
      </c>
      <c r="K5937">
        <f t="shared" ca="1" si="796"/>
        <v>0</v>
      </c>
      <c r="L5937">
        <f t="shared" ca="1" si="796"/>
        <v>0</v>
      </c>
      <c r="M5937" t="str">
        <f t="shared" ca="1" si="796"/>
        <v>'360 PE'!</v>
      </c>
      <c r="N5937">
        <f t="shared" ca="1" si="796"/>
        <v>0</v>
      </c>
      <c r="O5937" t="str">
        <f t="shared" ca="1" si="794"/>
        <v>D:y</v>
      </c>
      <c r="P5937" t="str">
        <f t="shared" ca="1" si="795"/>
        <v>D11:Y11</v>
      </c>
    </row>
    <row r="5938" spans="1:16">
      <c r="A5938" t="str">
        <f t="shared" si="798"/>
        <v>11</v>
      </c>
      <c r="B5938" t="str">
        <f t="shared" ca="1" si="803"/>
        <v>PE</v>
      </c>
      <c r="C5938" t="str">
        <f t="shared" si="800"/>
        <v>360-308PE</v>
      </c>
      <c r="D5938" t="s">
        <v>6928</v>
      </c>
      <c r="E5938">
        <f t="shared" ca="1" si="797"/>
        <v>0</v>
      </c>
      <c r="H5938" t="str">
        <f t="shared" ca="1" si="801"/>
        <v>'360 PE'!</v>
      </c>
      <c r="I5938">
        <f t="shared" ca="1" si="802"/>
        <v>0</v>
      </c>
      <c r="J5938">
        <f t="shared" ca="1" si="796"/>
        <v>0</v>
      </c>
      <c r="K5938">
        <f t="shared" ca="1" si="796"/>
        <v>0</v>
      </c>
      <c r="L5938">
        <f t="shared" ca="1" si="796"/>
        <v>0</v>
      </c>
      <c r="M5938" t="str">
        <f t="shared" ca="1" si="796"/>
        <v>'360 PE'!</v>
      </c>
      <c r="N5938">
        <f t="shared" ca="1" si="796"/>
        <v>0</v>
      </c>
      <c r="O5938" t="str">
        <f t="shared" ca="1" si="794"/>
        <v>D:y</v>
      </c>
      <c r="P5938" t="str">
        <f t="shared" ca="1" si="795"/>
        <v>D11:Y11</v>
      </c>
    </row>
    <row r="5939" spans="1:16">
      <c r="A5939" t="str">
        <f t="shared" si="798"/>
        <v>12</v>
      </c>
      <c r="B5939" t="str">
        <f t="shared" ca="1" si="803"/>
        <v>PE</v>
      </c>
      <c r="C5939" t="str">
        <f t="shared" si="800"/>
        <v>360-308PE</v>
      </c>
      <c r="D5939" t="s">
        <v>6929</v>
      </c>
      <c r="E5939">
        <f t="shared" ca="1" si="797"/>
        <v>0</v>
      </c>
      <c r="H5939" t="str">
        <f t="shared" ca="1" si="801"/>
        <v>'360 PE'!</v>
      </c>
      <c r="I5939">
        <f t="shared" ca="1" si="802"/>
        <v>0</v>
      </c>
      <c r="J5939">
        <f t="shared" ca="1" si="796"/>
        <v>0</v>
      </c>
      <c r="K5939">
        <f t="shared" ca="1" si="796"/>
        <v>0</v>
      </c>
      <c r="L5939">
        <f t="shared" ca="1" si="796"/>
        <v>0</v>
      </c>
      <c r="M5939" t="str">
        <f t="shared" ca="1" si="796"/>
        <v>'360 PE'!</v>
      </c>
      <c r="N5939">
        <f t="shared" ca="1" si="796"/>
        <v>0</v>
      </c>
      <c r="O5939" t="str">
        <f t="shared" ca="1" si="794"/>
        <v>D:y</v>
      </c>
      <c r="P5939" t="str">
        <f t="shared" ca="1" si="795"/>
        <v>D11:Y11</v>
      </c>
    </row>
    <row r="5940" spans="1:16">
      <c r="A5940" t="str">
        <f t="shared" si="798"/>
        <v>13</v>
      </c>
      <c r="B5940" t="str">
        <f t="shared" ca="1" si="803"/>
        <v>PE</v>
      </c>
      <c r="C5940" t="str">
        <f t="shared" si="800"/>
        <v>360-308PE</v>
      </c>
      <c r="D5940" t="s">
        <v>7548</v>
      </c>
      <c r="E5940">
        <f t="shared" ca="1" si="797"/>
        <v>0</v>
      </c>
      <c r="H5940" t="str">
        <f t="shared" ca="1" si="801"/>
        <v>'360 PE'!</v>
      </c>
      <c r="I5940">
        <f t="shared" ca="1" si="802"/>
        <v>0</v>
      </c>
      <c r="J5940">
        <f t="shared" ca="1" si="796"/>
        <v>0</v>
      </c>
      <c r="K5940">
        <f t="shared" ca="1" si="796"/>
        <v>0</v>
      </c>
      <c r="L5940">
        <f t="shared" ca="1" si="796"/>
        <v>0</v>
      </c>
      <c r="M5940" t="str">
        <f t="shared" ca="1" si="796"/>
        <v>'360 PE'!</v>
      </c>
      <c r="N5940">
        <f t="shared" ca="1" si="796"/>
        <v>0</v>
      </c>
      <c r="O5940" t="str">
        <f t="shared" ca="1" si="794"/>
        <v>D:y</v>
      </c>
      <c r="P5940" t="str">
        <f t="shared" ca="1" si="795"/>
        <v>D11:Y11</v>
      </c>
    </row>
    <row r="5941" spans="1:16">
      <c r="A5941" t="str">
        <f t="shared" si="798"/>
        <v>14</v>
      </c>
      <c r="B5941" t="str">
        <f t="shared" ca="1" si="803"/>
        <v>PE</v>
      </c>
      <c r="C5941" t="str">
        <f t="shared" si="800"/>
        <v>360-308PE</v>
      </c>
      <c r="D5941" t="s">
        <v>6930</v>
      </c>
      <c r="E5941">
        <f t="shared" ca="1" si="797"/>
        <v>0</v>
      </c>
      <c r="H5941" t="str">
        <f t="shared" ca="1" si="801"/>
        <v>'360 PE'!</v>
      </c>
      <c r="I5941">
        <f t="shared" ca="1" si="802"/>
        <v>0</v>
      </c>
      <c r="J5941">
        <f t="shared" ca="1" si="796"/>
        <v>0</v>
      </c>
      <c r="K5941">
        <f t="shared" ca="1" si="796"/>
        <v>0</v>
      </c>
      <c r="L5941">
        <f t="shared" ca="1" si="796"/>
        <v>0</v>
      </c>
      <c r="M5941" t="str">
        <f t="shared" ca="1" si="796"/>
        <v>'360 PE'!</v>
      </c>
      <c r="N5941">
        <f t="shared" ca="1" si="796"/>
        <v>0</v>
      </c>
      <c r="O5941" t="str">
        <f t="shared" ca="1" si="794"/>
        <v>D:y</v>
      </c>
      <c r="P5941" t="str">
        <f t="shared" ca="1" si="795"/>
        <v>D11:Y11</v>
      </c>
    </row>
    <row r="5942" spans="1:16">
      <c r="A5942" t="str">
        <f t="shared" si="798"/>
        <v>15</v>
      </c>
      <c r="B5942" t="s">
        <v>6850</v>
      </c>
      <c r="C5942" t="str">
        <f t="shared" si="800"/>
        <v>360-308PE</v>
      </c>
      <c r="D5942" t="s">
        <v>7638</v>
      </c>
      <c r="E5942">
        <f t="shared" ca="1" si="797"/>
        <v>0</v>
      </c>
      <c r="H5942" t="str">
        <f t="shared" ca="1" si="801"/>
        <v>'360 PE'!</v>
      </c>
      <c r="I5942">
        <f t="shared" ca="1" si="802"/>
        <v>0</v>
      </c>
      <c r="J5942">
        <f t="shared" ca="1" si="796"/>
        <v>0</v>
      </c>
      <c r="K5942">
        <f t="shared" ca="1" si="796"/>
        <v>0</v>
      </c>
      <c r="L5942">
        <f t="shared" ca="1" si="796"/>
        <v>0</v>
      </c>
      <c r="M5942" t="str">
        <f t="shared" ca="1" si="796"/>
        <v>'360 PE'!</v>
      </c>
      <c r="N5942">
        <f t="shared" ca="1" si="796"/>
        <v>0</v>
      </c>
      <c r="O5942" t="str">
        <f t="shared" ca="1" si="794"/>
        <v>D:y</v>
      </c>
      <c r="P5942" t="str">
        <f t="shared" ca="1" si="795"/>
        <v>D11:Y11</v>
      </c>
    </row>
    <row r="5943" spans="1:16">
      <c r="A5943" t="str">
        <f t="shared" si="798"/>
        <v>01</v>
      </c>
      <c r="B5943" t="s">
        <v>6850</v>
      </c>
      <c r="C5943" t="str">
        <f t="shared" si="800"/>
        <v>360-309PE</v>
      </c>
      <c r="D5943" t="s">
        <v>6931</v>
      </c>
      <c r="E5943">
        <f t="shared" ca="1" si="797"/>
        <v>0</v>
      </c>
      <c r="H5943" t="str">
        <f t="shared" ca="1" si="801"/>
        <v>'360 PE'!</v>
      </c>
      <c r="I5943">
        <f t="shared" ca="1" si="802"/>
        <v>0</v>
      </c>
      <c r="J5943">
        <f t="shared" ca="1" si="796"/>
        <v>0</v>
      </c>
      <c r="K5943">
        <f t="shared" ca="1" si="796"/>
        <v>0</v>
      </c>
      <c r="L5943">
        <f t="shared" ca="1" si="796"/>
        <v>0</v>
      </c>
      <c r="M5943" t="str">
        <f t="shared" ca="1" si="796"/>
        <v>'360 PE'!</v>
      </c>
      <c r="N5943">
        <f t="shared" ca="1" si="796"/>
        <v>0</v>
      </c>
      <c r="O5943" t="str">
        <f t="shared" ca="1" si="794"/>
        <v>D:y</v>
      </c>
      <c r="P5943" t="str">
        <f t="shared" ca="1" si="795"/>
        <v>D11:Y11</v>
      </c>
    </row>
    <row r="5944" spans="1:16">
      <c r="A5944" t="str">
        <f t="shared" si="798"/>
        <v>02</v>
      </c>
      <c r="B5944" t="s">
        <v>6850</v>
      </c>
      <c r="C5944" t="str">
        <f t="shared" si="800"/>
        <v>360-309PE</v>
      </c>
      <c r="D5944" t="s">
        <v>6932</v>
      </c>
      <c r="E5944">
        <f t="shared" ca="1" si="797"/>
        <v>0</v>
      </c>
      <c r="H5944" t="str">
        <f t="shared" ca="1" si="801"/>
        <v>'360 PE'!</v>
      </c>
      <c r="I5944">
        <f t="shared" ca="1" si="802"/>
        <v>0</v>
      </c>
      <c r="J5944">
        <f t="shared" ca="1" si="796"/>
        <v>0</v>
      </c>
      <c r="K5944">
        <f t="shared" ca="1" si="796"/>
        <v>0</v>
      </c>
      <c r="L5944">
        <f t="shared" ca="1" si="796"/>
        <v>0</v>
      </c>
      <c r="M5944" t="str">
        <f t="shared" ca="1" si="796"/>
        <v>'360 PE'!</v>
      </c>
      <c r="N5944">
        <f t="shared" ca="1" si="796"/>
        <v>0</v>
      </c>
      <c r="O5944" t="str">
        <f t="shared" ca="1" si="794"/>
        <v>D:y</v>
      </c>
      <c r="P5944" t="str">
        <f t="shared" ca="1" si="795"/>
        <v>D11:Y11</v>
      </c>
    </row>
    <row r="5945" spans="1:16">
      <c r="A5945" t="str">
        <f t="shared" si="798"/>
        <v>03</v>
      </c>
      <c r="B5945" t="s">
        <v>6850</v>
      </c>
      <c r="C5945" t="str">
        <f t="shared" si="800"/>
        <v>360-309PE</v>
      </c>
      <c r="D5945" t="s">
        <v>6933</v>
      </c>
      <c r="E5945">
        <f t="shared" ca="1" si="797"/>
        <v>0</v>
      </c>
      <c r="H5945" t="str">
        <f t="shared" ca="1" si="801"/>
        <v>'360 PE'!</v>
      </c>
      <c r="I5945">
        <f t="shared" ca="1" si="802"/>
        <v>0</v>
      </c>
      <c r="J5945">
        <f t="shared" ca="1" si="796"/>
        <v>0</v>
      </c>
      <c r="K5945">
        <f t="shared" ca="1" si="796"/>
        <v>0</v>
      </c>
      <c r="L5945">
        <f t="shared" ca="1" si="796"/>
        <v>0</v>
      </c>
      <c r="M5945" t="str">
        <f t="shared" ca="1" si="796"/>
        <v>'360 PE'!</v>
      </c>
      <c r="N5945">
        <f t="shared" ca="1" si="796"/>
        <v>0</v>
      </c>
      <c r="O5945" t="str">
        <f t="shared" ca="1" si="794"/>
        <v>D:y</v>
      </c>
      <c r="P5945" t="str">
        <f t="shared" ca="1" si="795"/>
        <v>D11:Y11</v>
      </c>
    </row>
    <row r="5946" spans="1:16">
      <c r="A5946" t="str">
        <f t="shared" si="798"/>
        <v>04</v>
      </c>
      <c r="B5946" t="s">
        <v>6850</v>
      </c>
      <c r="C5946" t="str">
        <f t="shared" si="800"/>
        <v>360-309PE</v>
      </c>
      <c r="D5946" t="s">
        <v>6934</v>
      </c>
      <c r="E5946">
        <f t="shared" ca="1" si="797"/>
        <v>0</v>
      </c>
      <c r="H5946" t="str">
        <f t="shared" ca="1" si="801"/>
        <v>'360 PE'!</v>
      </c>
      <c r="I5946">
        <f t="shared" ca="1" si="802"/>
        <v>0</v>
      </c>
      <c r="J5946">
        <f t="shared" ca="1" si="796"/>
        <v>0</v>
      </c>
      <c r="K5946">
        <f t="shared" ca="1" si="796"/>
        <v>0</v>
      </c>
      <c r="L5946">
        <f t="shared" ca="1" si="796"/>
        <v>0</v>
      </c>
      <c r="M5946" t="str">
        <f t="shared" ca="1" si="796"/>
        <v>'360 PE'!</v>
      </c>
      <c r="N5946">
        <f t="shared" ca="1" si="796"/>
        <v>0</v>
      </c>
      <c r="O5946" t="str">
        <f t="shared" ca="1" si="794"/>
        <v>D:y</v>
      </c>
      <c r="P5946" t="str">
        <f t="shared" ca="1" si="795"/>
        <v>D11:Y11</v>
      </c>
    </row>
    <row r="5947" spans="1:16">
      <c r="A5947" t="str">
        <f t="shared" si="798"/>
        <v>05</v>
      </c>
      <c r="B5947" t="s">
        <v>6850</v>
      </c>
      <c r="C5947" t="str">
        <f t="shared" si="800"/>
        <v>360-309PE</v>
      </c>
      <c r="D5947" t="s">
        <v>6935</v>
      </c>
      <c r="E5947">
        <f t="shared" ca="1" si="797"/>
        <v>0</v>
      </c>
      <c r="H5947" t="str">
        <f t="shared" ca="1" si="801"/>
        <v>'360 PE'!</v>
      </c>
      <c r="I5947">
        <f t="shared" ca="1" si="802"/>
        <v>0</v>
      </c>
      <c r="J5947">
        <f t="shared" ca="1" si="796"/>
        <v>0</v>
      </c>
      <c r="K5947">
        <f t="shared" ca="1" si="796"/>
        <v>0</v>
      </c>
      <c r="L5947">
        <f t="shared" ca="1" si="796"/>
        <v>0</v>
      </c>
      <c r="M5947" t="str">
        <f t="shared" ca="1" si="796"/>
        <v>'360 PE'!</v>
      </c>
      <c r="N5947">
        <f t="shared" ca="1" si="796"/>
        <v>0</v>
      </c>
      <c r="O5947" t="str">
        <f t="shared" ca="1" si="794"/>
        <v>D:y</v>
      </c>
      <c r="P5947" t="str">
        <f t="shared" ca="1" si="795"/>
        <v>D11:Y11</v>
      </c>
    </row>
    <row r="5948" spans="1:16">
      <c r="A5948" t="str">
        <f t="shared" si="798"/>
        <v>06</v>
      </c>
      <c r="B5948" t="s">
        <v>6850</v>
      </c>
      <c r="C5948" t="str">
        <f t="shared" si="800"/>
        <v>360-309PE</v>
      </c>
      <c r="D5948" t="s">
        <v>6936</v>
      </c>
      <c r="E5948">
        <f t="shared" ca="1" si="797"/>
        <v>0</v>
      </c>
      <c r="H5948" t="str">
        <f t="shared" ca="1" si="801"/>
        <v>'360 PE'!</v>
      </c>
      <c r="I5948">
        <f t="shared" ca="1" si="802"/>
        <v>0</v>
      </c>
      <c r="J5948">
        <f t="shared" ca="1" si="796"/>
        <v>0</v>
      </c>
      <c r="K5948">
        <f t="shared" ca="1" si="796"/>
        <v>0</v>
      </c>
      <c r="L5948">
        <f t="shared" ca="1" si="796"/>
        <v>0</v>
      </c>
      <c r="M5948" t="str">
        <f t="shared" ca="1" si="796"/>
        <v>'360 PE'!</v>
      </c>
      <c r="N5948">
        <f t="shared" ca="1" si="796"/>
        <v>0</v>
      </c>
      <c r="O5948" t="str">
        <f t="shared" ca="1" si="794"/>
        <v>D:y</v>
      </c>
      <c r="P5948" t="str">
        <f t="shared" ca="1" si="795"/>
        <v>D11:Y11</v>
      </c>
    </row>
    <row r="5949" spans="1:16">
      <c r="A5949" t="str">
        <f t="shared" si="798"/>
        <v>07</v>
      </c>
      <c r="B5949" t="s">
        <v>6850</v>
      </c>
      <c r="C5949" t="str">
        <f t="shared" si="800"/>
        <v>360-309PE</v>
      </c>
      <c r="D5949" t="s">
        <v>7549</v>
      </c>
      <c r="E5949">
        <f t="shared" ca="1" si="797"/>
        <v>0</v>
      </c>
      <c r="H5949" t="str">
        <f t="shared" ca="1" si="801"/>
        <v>'360 PE'!</v>
      </c>
      <c r="I5949">
        <f t="shared" ca="1" si="802"/>
        <v>0</v>
      </c>
      <c r="J5949">
        <f t="shared" ca="1" si="796"/>
        <v>0</v>
      </c>
      <c r="K5949">
        <f t="shared" ca="1" si="796"/>
        <v>0</v>
      </c>
      <c r="L5949">
        <f t="shared" ca="1" si="796"/>
        <v>0</v>
      </c>
      <c r="M5949" t="str">
        <f t="shared" ca="1" si="796"/>
        <v>'360 PE'!</v>
      </c>
      <c r="N5949">
        <f t="shared" ca="1" si="796"/>
        <v>0</v>
      </c>
      <c r="O5949" t="str">
        <f t="shared" ca="1" si="794"/>
        <v>D:y</v>
      </c>
      <c r="P5949" t="str">
        <f t="shared" ca="1" si="795"/>
        <v>D11:Y11</v>
      </c>
    </row>
    <row r="5950" spans="1:16">
      <c r="A5950" t="str">
        <f t="shared" si="798"/>
        <v>08</v>
      </c>
      <c r="B5950" t="s">
        <v>6850</v>
      </c>
      <c r="C5950" t="str">
        <f t="shared" si="800"/>
        <v>360-309PE</v>
      </c>
      <c r="D5950" t="s">
        <v>7550</v>
      </c>
      <c r="E5950">
        <f t="shared" ca="1" si="797"/>
        <v>0</v>
      </c>
      <c r="H5950" t="str">
        <f t="shared" ca="1" si="801"/>
        <v>'360 PE'!</v>
      </c>
      <c r="I5950">
        <f t="shared" ca="1" si="802"/>
        <v>0</v>
      </c>
      <c r="J5950">
        <f t="shared" ca="1" si="796"/>
        <v>0</v>
      </c>
      <c r="K5950">
        <f t="shared" ca="1" si="796"/>
        <v>0</v>
      </c>
      <c r="L5950">
        <f t="shared" ca="1" si="796"/>
        <v>0</v>
      </c>
      <c r="M5950" t="str">
        <f t="shared" ca="1" si="796"/>
        <v>'360 PE'!</v>
      </c>
      <c r="N5950">
        <f t="shared" ca="1" si="796"/>
        <v>0</v>
      </c>
      <c r="O5950" t="str">
        <f t="shared" ca="1" si="794"/>
        <v>D:y</v>
      </c>
      <c r="P5950" t="str">
        <f t="shared" ca="1" si="795"/>
        <v>D11:Y11</v>
      </c>
    </row>
    <row r="5951" spans="1:16">
      <c r="A5951" t="str">
        <f t="shared" si="798"/>
        <v>09</v>
      </c>
      <c r="B5951" t="s">
        <v>6850</v>
      </c>
      <c r="C5951" t="str">
        <f t="shared" si="800"/>
        <v>360-309PE</v>
      </c>
      <c r="D5951" t="s">
        <v>6937</v>
      </c>
      <c r="E5951">
        <f t="shared" ca="1" si="797"/>
        <v>0</v>
      </c>
      <c r="H5951" t="str">
        <f t="shared" ca="1" si="801"/>
        <v>'360 PE'!</v>
      </c>
      <c r="I5951">
        <f t="shared" ca="1" si="802"/>
        <v>0</v>
      </c>
      <c r="J5951">
        <f t="shared" ca="1" si="796"/>
        <v>0</v>
      </c>
      <c r="K5951">
        <f t="shared" ca="1" si="796"/>
        <v>0</v>
      </c>
      <c r="L5951">
        <f t="shared" ca="1" si="796"/>
        <v>0</v>
      </c>
      <c r="M5951" t="str">
        <f t="shared" ca="1" si="796"/>
        <v>'360 PE'!</v>
      </c>
      <c r="N5951">
        <f t="shared" ca="1" si="796"/>
        <v>0</v>
      </c>
      <c r="O5951" t="str">
        <f t="shared" ca="1" si="794"/>
        <v>D:y</v>
      </c>
      <c r="P5951" t="str">
        <f t="shared" ca="1" si="795"/>
        <v>D11:Y11</v>
      </c>
    </row>
    <row r="5952" spans="1:16">
      <c r="A5952" t="str">
        <f t="shared" si="798"/>
        <v>10</v>
      </c>
      <c r="B5952" t="s">
        <v>6850</v>
      </c>
      <c r="C5952" t="str">
        <f t="shared" si="800"/>
        <v>360-309PE</v>
      </c>
      <c r="D5952" t="s">
        <v>7551</v>
      </c>
      <c r="E5952">
        <f t="shared" ca="1" si="797"/>
        <v>0</v>
      </c>
      <c r="H5952" t="str">
        <f t="shared" ca="1" si="801"/>
        <v>'360 PE'!</v>
      </c>
      <c r="I5952">
        <f t="shared" ca="1" si="802"/>
        <v>0</v>
      </c>
      <c r="J5952">
        <f t="shared" ca="1" si="796"/>
        <v>0</v>
      </c>
      <c r="K5952">
        <f t="shared" ca="1" si="796"/>
        <v>0</v>
      </c>
      <c r="L5952">
        <f t="shared" ca="1" si="796"/>
        <v>0</v>
      </c>
      <c r="M5952" t="str">
        <f t="shared" ca="1" si="796"/>
        <v>'360 PE'!</v>
      </c>
      <c r="N5952">
        <f t="shared" ca="1" si="796"/>
        <v>0</v>
      </c>
      <c r="O5952" t="str">
        <f t="shared" ca="1" si="794"/>
        <v>D:y</v>
      </c>
      <c r="P5952" t="str">
        <f t="shared" ca="1" si="795"/>
        <v>D11:Y11</v>
      </c>
    </row>
    <row r="5953" spans="1:16">
      <c r="A5953" t="str">
        <f t="shared" si="798"/>
        <v>11</v>
      </c>
      <c r="B5953" t="s">
        <v>6850</v>
      </c>
      <c r="C5953" t="str">
        <f t="shared" si="800"/>
        <v>360-309PE</v>
      </c>
      <c r="D5953" t="s">
        <v>6938</v>
      </c>
      <c r="E5953">
        <f t="shared" ca="1" si="797"/>
        <v>0</v>
      </c>
      <c r="H5953" t="str">
        <f t="shared" ca="1" si="801"/>
        <v>'360 PE'!</v>
      </c>
      <c r="I5953">
        <f t="shared" ca="1" si="802"/>
        <v>0</v>
      </c>
      <c r="J5953">
        <f t="shared" ca="1" si="796"/>
        <v>0</v>
      </c>
      <c r="K5953">
        <f t="shared" ca="1" si="796"/>
        <v>0</v>
      </c>
      <c r="L5953">
        <f t="shared" ca="1" si="796"/>
        <v>0</v>
      </c>
      <c r="M5953" t="str">
        <f t="shared" ca="1" si="796"/>
        <v>'360 PE'!</v>
      </c>
      <c r="N5953">
        <f t="shared" ca="1" si="796"/>
        <v>0</v>
      </c>
      <c r="O5953" t="str">
        <f t="shared" ca="1" si="794"/>
        <v>D:y</v>
      </c>
      <c r="P5953" t="str">
        <f t="shared" ca="1" si="795"/>
        <v>D11:Y11</v>
      </c>
    </row>
    <row r="5954" spans="1:16">
      <c r="A5954" t="str">
        <f t="shared" si="798"/>
        <v>12</v>
      </c>
      <c r="B5954" t="s">
        <v>6850</v>
      </c>
      <c r="C5954" t="str">
        <f t="shared" si="800"/>
        <v>360-309PE</v>
      </c>
      <c r="D5954" t="s">
        <v>6939</v>
      </c>
      <c r="E5954">
        <f t="shared" ca="1" si="797"/>
        <v>0</v>
      </c>
      <c r="H5954" t="str">
        <f t="shared" ca="1" si="801"/>
        <v>'360 PE'!</v>
      </c>
      <c r="I5954">
        <f t="shared" ca="1" si="802"/>
        <v>0</v>
      </c>
      <c r="J5954">
        <f t="shared" ca="1" si="796"/>
        <v>0</v>
      </c>
      <c r="K5954">
        <f t="shared" ca="1" si="796"/>
        <v>0</v>
      </c>
      <c r="L5954">
        <f t="shared" ca="1" si="796"/>
        <v>0</v>
      </c>
      <c r="M5954" t="str">
        <f t="shared" ca="1" si="796"/>
        <v>'360 PE'!</v>
      </c>
      <c r="N5954">
        <f t="shared" ca="1" si="796"/>
        <v>0</v>
      </c>
      <c r="O5954" t="str">
        <f t="shared" ca="1" si="794"/>
        <v>D:y</v>
      </c>
      <c r="P5954" t="str">
        <f t="shared" ca="1" si="795"/>
        <v>D11:Y11</v>
      </c>
    </row>
    <row r="5955" spans="1:16">
      <c r="A5955" t="str">
        <f t="shared" si="798"/>
        <v>13</v>
      </c>
      <c r="B5955" t="s">
        <v>6850</v>
      </c>
      <c r="C5955" t="str">
        <f t="shared" si="800"/>
        <v>360-309PE</v>
      </c>
      <c r="D5955" t="s">
        <v>7552</v>
      </c>
      <c r="E5955">
        <f t="shared" ca="1" si="797"/>
        <v>0</v>
      </c>
      <c r="H5955" t="str">
        <f t="shared" ca="1" si="801"/>
        <v>'360 PE'!</v>
      </c>
      <c r="I5955">
        <f t="shared" ca="1" si="802"/>
        <v>0</v>
      </c>
      <c r="J5955">
        <f t="shared" ca="1" si="796"/>
        <v>0</v>
      </c>
      <c r="K5955">
        <f t="shared" ca="1" si="796"/>
        <v>0</v>
      </c>
      <c r="L5955">
        <f t="shared" ca="1" si="796"/>
        <v>0</v>
      </c>
      <c r="M5955" t="str">
        <f t="shared" ca="1" si="796"/>
        <v>'360 PE'!</v>
      </c>
      <c r="N5955">
        <f t="shared" ca="1" si="796"/>
        <v>0</v>
      </c>
      <c r="O5955" t="str">
        <f t="shared" ca="1" si="794"/>
        <v>D:y</v>
      </c>
      <c r="P5955" t="str">
        <f t="shared" ca="1" si="795"/>
        <v>D11:Y11</v>
      </c>
    </row>
    <row r="5956" spans="1:16">
      <c r="A5956" t="str">
        <f t="shared" si="798"/>
        <v>14</v>
      </c>
      <c r="B5956" t="s">
        <v>6850</v>
      </c>
      <c r="C5956" t="str">
        <f t="shared" si="800"/>
        <v>360-309PE</v>
      </c>
      <c r="D5956" t="s">
        <v>6940</v>
      </c>
      <c r="E5956">
        <f t="shared" ca="1" si="797"/>
        <v>0</v>
      </c>
      <c r="H5956" t="str">
        <f t="shared" ca="1" si="801"/>
        <v>'360 PE'!</v>
      </c>
      <c r="I5956">
        <f t="shared" ca="1" si="802"/>
        <v>0</v>
      </c>
      <c r="J5956">
        <f t="shared" ref="J5956:N6006" ca="1" si="804">IF(IFERROR(VLOOKUP($C5956,INDIRECT(J$14&amp;"D:D"),1,FALSE),0)&lt;&gt;0,J$14,0)</f>
        <v>0</v>
      </c>
      <c r="K5956">
        <f t="shared" ca="1" si="804"/>
        <v>0</v>
      </c>
      <c r="L5956">
        <f t="shared" ca="1" si="804"/>
        <v>0</v>
      </c>
      <c r="M5956" t="str">
        <f t="shared" ca="1" si="804"/>
        <v>'360 PE'!</v>
      </c>
      <c r="N5956">
        <f t="shared" ca="1" si="804"/>
        <v>0</v>
      </c>
      <c r="O5956" t="str">
        <f t="shared" ca="1" si="794"/>
        <v>D:y</v>
      </c>
      <c r="P5956" t="str">
        <f t="shared" ca="1" si="795"/>
        <v>D11:Y11</v>
      </c>
    </row>
    <row r="5957" spans="1:16">
      <c r="A5957" t="str">
        <f t="shared" si="798"/>
        <v>15</v>
      </c>
      <c r="B5957" t="s">
        <v>6850</v>
      </c>
      <c r="C5957" t="str">
        <f t="shared" si="800"/>
        <v>360-309PE</v>
      </c>
      <c r="D5957" t="s">
        <v>7639</v>
      </c>
      <c r="E5957">
        <f t="shared" ca="1" si="797"/>
        <v>0</v>
      </c>
      <c r="H5957" t="str">
        <f t="shared" ca="1" si="801"/>
        <v>'360 PE'!</v>
      </c>
      <c r="I5957">
        <f t="shared" ca="1" si="802"/>
        <v>0</v>
      </c>
      <c r="J5957">
        <f t="shared" ca="1" si="804"/>
        <v>0</v>
      </c>
      <c r="K5957">
        <f t="shared" ca="1" si="804"/>
        <v>0</v>
      </c>
      <c r="L5957">
        <f t="shared" ca="1" si="804"/>
        <v>0</v>
      </c>
      <c r="M5957" t="str">
        <f t="shared" ca="1" si="804"/>
        <v>'360 PE'!</v>
      </c>
      <c r="N5957">
        <f t="shared" ca="1" si="804"/>
        <v>0</v>
      </c>
      <c r="O5957" t="str">
        <f t="shared" ca="1" si="794"/>
        <v>D:y</v>
      </c>
      <c r="P5957" t="str">
        <f t="shared" ca="1" si="795"/>
        <v>D11:Y11</v>
      </c>
    </row>
    <row r="5958" spans="1:16">
      <c r="A5958" t="str">
        <f t="shared" si="798"/>
        <v>01</v>
      </c>
      <c r="B5958" t="s">
        <v>6850</v>
      </c>
      <c r="C5958" t="str">
        <f t="shared" si="800"/>
        <v>360-310PE</v>
      </c>
      <c r="D5958" t="s">
        <v>6941</v>
      </c>
      <c r="E5958">
        <f t="shared" ca="1" si="797"/>
        <v>0</v>
      </c>
      <c r="H5958" t="str">
        <f t="shared" ca="1" si="801"/>
        <v>'360 PE'!</v>
      </c>
      <c r="I5958">
        <f t="shared" ca="1" si="802"/>
        <v>0</v>
      </c>
      <c r="J5958">
        <f t="shared" ca="1" si="804"/>
        <v>0</v>
      </c>
      <c r="K5958">
        <f t="shared" ca="1" si="804"/>
        <v>0</v>
      </c>
      <c r="L5958">
        <f t="shared" ca="1" si="804"/>
        <v>0</v>
      </c>
      <c r="M5958" t="str">
        <f t="shared" ca="1" si="804"/>
        <v>'360 PE'!</v>
      </c>
      <c r="N5958">
        <f t="shared" ca="1" si="804"/>
        <v>0</v>
      </c>
      <c r="O5958" t="str">
        <f t="shared" ca="1" si="794"/>
        <v>D:y</v>
      </c>
      <c r="P5958" t="str">
        <f t="shared" ca="1" si="795"/>
        <v>D11:Y11</v>
      </c>
    </row>
    <row r="5959" spans="1:16">
      <c r="A5959" t="str">
        <f t="shared" si="798"/>
        <v>02</v>
      </c>
      <c r="B5959" t="s">
        <v>6850</v>
      </c>
      <c r="C5959" t="str">
        <f t="shared" si="800"/>
        <v>360-310PE</v>
      </c>
      <c r="D5959" t="s">
        <v>6942</v>
      </c>
      <c r="E5959">
        <f t="shared" ca="1" si="797"/>
        <v>0</v>
      </c>
      <c r="H5959" t="str">
        <f t="shared" ca="1" si="801"/>
        <v>'360 PE'!</v>
      </c>
      <c r="I5959">
        <f t="shared" ca="1" si="802"/>
        <v>0</v>
      </c>
      <c r="J5959">
        <f t="shared" ca="1" si="804"/>
        <v>0</v>
      </c>
      <c r="K5959">
        <f t="shared" ca="1" si="804"/>
        <v>0</v>
      </c>
      <c r="L5959">
        <f t="shared" ca="1" si="804"/>
        <v>0</v>
      </c>
      <c r="M5959" t="str">
        <f t="shared" ca="1" si="804"/>
        <v>'360 PE'!</v>
      </c>
      <c r="N5959">
        <f t="shared" ca="1" si="804"/>
        <v>0</v>
      </c>
      <c r="O5959" t="str">
        <f t="shared" ref="O5959:O6022" ca="1" si="805">VLOOKUP($H5959,$G$8:$I$13,2,FALSE)</f>
        <v>D:y</v>
      </c>
      <c r="P5959" t="str">
        <f t="shared" ref="P5959:P6022" ca="1" si="806">VLOOKUP($H5959,$G$8:$I$13,3,FALSE)</f>
        <v>D11:Y11</v>
      </c>
    </row>
    <row r="5960" spans="1:16">
      <c r="A5960" t="str">
        <f t="shared" si="798"/>
        <v>03</v>
      </c>
      <c r="B5960" t="s">
        <v>6850</v>
      </c>
      <c r="C5960" t="str">
        <f t="shared" si="800"/>
        <v>360-310PE</v>
      </c>
      <c r="D5960" t="s">
        <v>6943</v>
      </c>
      <c r="E5960">
        <f t="shared" ca="1" si="797"/>
        <v>0</v>
      </c>
      <c r="H5960" t="str">
        <f t="shared" ca="1" si="801"/>
        <v>'360 PE'!</v>
      </c>
      <c r="I5960">
        <f t="shared" ca="1" si="802"/>
        <v>0</v>
      </c>
      <c r="J5960">
        <f t="shared" ca="1" si="804"/>
        <v>0</v>
      </c>
      <c r="K5960">
        <f t="shared" ca="1" si="804"/>
        <v>0</v>
      </c>
      <c r="L5960">
        <f t="shared" ca="1" si="804"/>
        <v>0</v>
      </c>
      <c r="M5960" t="str">
        <f t="shared" ca="1" si="804"/>
        <v>'360 PE'!</v>
      </c>
      <c r="N5960">
        <f t="shared" ca="1" si="804"/>
        <v>0</v>
      </c>
      <c r="O5960" t="str">
        <f t="shared" ca="1" si="805"/>
        <v>D:y</v>
      </c>
      <c r="P5960" t="str">
        <f t="shared" ca="1" si="806"/>
        <v>D11:Y11</v>
      </c>
    </row>
    <row r="5961" spans="1:16">
      <c r="A5961" t="str">
        <f t="shared" si="798"/>
        <v>04</v>
      </c>
      <c r="B5961" t="s">
        <v>6850</v>
      </c>
      <c r="C5961" t="str">
        <f t="shared" si="800"/>
        <v>360-310PE</v>
      </c>
      <c r="D5961" t="s">
        <v>6944</v>
      </c>
      <c r="E5961">
        <f t="shared" ca="1" si="797"/>
        <v>0</v>
      </c>
      <c r="H5961" t="str">
        <f t="shared" ca="1" si="801"/>
        <v>'360 PE'!</v>
      </c>
      <c r="I5961">
        <f t="shared" ca="1" si="802"/>
        <v>0</v>
      </c>
      <c r="J5961">
        <f t="shared" ca="1" si="804"/>
        <v>0</v>
      </c>
      <c r="K5961">
        <f t="shared" ca="1" si="804"/>
        <v>0</v>
      </c>
      <c r="L5961">
        <f t="shared" ca="1" si="804"/>
        <v>0</v>
      </c>
      <c r="M5961" t="str">
        <f t="shared" ca="1" si="804"/>
        <v>'360 PE'!</v>
      </c>
      <c r="N5961">
        <f t="shared" ca="1" si="804"/>
        <v>0</v>
      </c>
      <c r="O5961" t="str">
        <f t="shared" ca="1" si="805"/>
        <v>D:y</v>
      </c>
      <c r="P5961" t="str">
        <f t="shared" ca="1" si="806"/>
        <v>D11:Y11</v>
      </c>
    </row>
    <row r="5962" spans="1:16">
      <c r="A5962" t="str">
        <f t="shared" si="798"/>
        <v>05</v>
      </c>
      <c r="B5962" t="s">
        <v>6850</v>
      </c>
      <c r="C5962" t="str">
        <f t="shared" si="800"/>
        <v>360-310PE</v>
      </c>
      <c r="D5962" t="s">
        <v>6945</v>
      </c>
      <c r="E5962">
        <f t="shared" ca="1" si="797"/>
        <v>0</v>
      </c>
      <c r="H5962" t="str">
        <f t="shared" ca="1" si="801"/>
        <v>'360 PE'!</v>
      </c>
      <c r="I5962">
        <f t="shared" ca="1" si="802"/>
        <v>0</v>
      </c>
      <c r="J5962">
        <f t="shared" ca="1" si="804"/>
        <v>0</v>
      </c>
      <c r="K5962">
        <f t="shared" ca="1" si="804"/>
        <v>0</v>
      </c>
      <c r="L5962">
        <f t="shared" ca="1" si="804"/>
        <v>0</v>
      </c>
      <c r="M5962" t="str">
        <f t="shared" ca="1" si="804"/>
        <v>'360 PE'!</v>
      </c>
      <c r="N5962">
        <f t="shared" ca="1" si="804"/>
        <v>0</v>
      </c>
      <c r="O5962" t="str">
        <f t="shared" ca="1" si="805"/>
        <v>D:y</v>
      </c>
      <c r="P5962" t="str">
        <f t="shared" ca="1" si="806"/>
        <v>D11:Y11</v>
      </c>
    </row>
    <row r="5963" spans="1:16">
      <c r="A5963" t="str">
        <f t="shared" si="798"/>
        <v>06</v>
      </c>
      <c r="B5963" t="s">
        <v>6850</v>
      </c>
      <c r="C5963" t="str">
        <f t="shared" si="800"/>
        <v>360-310PE</v>
      </c>
      <c r="D5963" t="s">
        <v>6946</v>
      </c>
      <c r="E5963">
        <f t="shared" ca="1" si="797"/>
        <v>0</v>
      </c>
      <c r="H5963" t="str">
        <f t="shared" ca="1" si="801"/>
        <v>'360 PE'!</v>
      </c>
      <c r="I5963">
        <f t="shared" ca="1" si="802"/>
        <v>0</v>
      </c>
      <c r="J5963">
        <f t="shared" ca="1" si="804"/>
        <v>0</v>
      </c>
      <c r="K5963">
        <f t="shared" ca="1" si="804"/>
        <v>0</v>
      </c>
      <c r="L5963">
        <f t="shared" ca="1" si="804"/>
        <v>0</v>
      </c>
      <c r="M5963" t="str">
        <f t="shared" ca="1" si="804"/>
        <v>'360 PE'!</v>
      </c>
      <c r="N5963">
        <f t="shared" ca="1" si="804"/>
        <v>0</v>
      </c>
      <c r="O5963" t="str">
        <f t="shared" ca="1" si="805"/>
        <v>D:y</v>
      </c>
      <c r="P5963" t="str">
        <f t="shared" ca="1" si="806"/>
        <v>D11:Y11</v>
      </c>
    </row>
    <row r="5964" spans="1:16">
      <c r="A5964" t="str">
        <f t="shared" si="798"/>
        <v>07</v>
      </c>
      <c r="B5964" t="s">
        <v>6850</v>
      </c>
      <c r="C5964" t="str">
        <f t="shared" si="800"/>
        <v>360-310PE</v>
      </c>
      <c r="D5964" t="s">
        <v>7553</v>
      </c>
      <c r="E5964">
        <f t="shared" ca="1" si="797"/>
        <v>0</v>
      </c>
      <c r="H5964" t="str">
        <f t="shared" ca="1" si="801"/>
        <v>'360 PE'!</v>
      </c>
      <c r="I5964">
        <f t="shared" ca="1" si="802"/>
        <v>0</v>
      </c>
      <c r="J5964">
        <f t="shared" ca="1" si="804"/>
        <v>0</v>
      </c>
      <c r="K5964">
        <f t="shared" ca="1" si="804"/>
        <v>0</v>
      </c>
      <c r="L5964">
        <f t="shared" ca="1" si="804"/>
        <v>0</v>
      </c>
      <c r="M5964" t="str">
        <f t="shared" ca="1" si="804"/>
        <v>'360 PE'!</v>
      </c>
      <c r="N5964">
        <f t="shared" ca="1" si="804"/>
        <v>0</v>
      </c>
      <c r="O5964" t="str">
        <f t="shared" ca="1" si="805"/>
        <v>D:y</v>
      </c>
      <c r="P5964" t="str">
        <f t="shared" ca="1" si="806"/>
        <v>D11:Y11</v>
      </c>
    </row>
    <row r="5965" spans="1:16">
      <c r="A5965" t="str">
        <f t="shared" si="798"/>
        <v>08</v>
      </c>
      <c r="B5965" t="s">
        <v>6850</v>
      </c>
      <c r="C5965" t="str">
        <f t="shared" si="800"/>
        <v>360-310PE</v>
      </c>
      <c r="D5965" t="s">
        <v>7554</v>
      </c>
      <c r="E5965">
        <f t="shared" ca="1" si="797"/>
        <v>0</v>
      </c>
      <c r="H5965" t="str">
        <f t="shared" ca="1" si="801"/>
        <v>'360 PE'!</v>
      </c>
      <c r="I5965">
        <f t="shared" ca="1" si="802"/>
        <v>0</v>
      </c>
      <c r="J5965">
        <f t="shared" ca="1" si="804"/>
        <v>0</v>
      </c>
      <c r="K5965">
        <f t="shared" ca="1" si="804"/>
        <v>0</v>
      </c>
      <c r="L5965">
        <f t="shared" ca="1" si="804"/>
        <v>0</v>
      </c>
      <c r="M5965" t="str">
        <f t="shared" ca="1" si="804"/>
        <v>'360 PE'!</v>
      </c>
      <c r="N5965">
        <f t="shared" ca="1" si="804"/>
        <v>0</v>
      </c>
      <c r="O5965" t="str">
        <f t="shared" ca="1" si="805"/>
        <v>D:y</v>
      </c>
      <c r="P5965" t="str">
        <f t="shared" ca="1" si="806"/>
        <v>D11:Y11</v>
      </c>
    </row>
    <row r="5966" spans="1:16">
      <c r="A5966" t="str">
        <f t="shared" si="798"/>
        <v>09</v>
      </c>
      <c r="B5966" t="s">
        <v>6850</v>
      </c>
      <c r="C5966" t="str">
        <f t="shared" si="800"/>
        <v>360-310PE</v>
      </c>
      <c r="D5966" t="s">
        <v>6947</v>
      </c>
      <c r="E5966">
        <f t="shared" ca="1" si="797"/>
        <v>0</v>
      </c>
      <c r="H5966" t="str">
        <f t="shared" ca="1" si="801"/>
        <v>'360 PE'!</v>
      </c>
      <c r="I5966">
        <f t="shared" ca="1" si="802"/>
        <v>0</v>
      </c>
      <c r="J5966">
        <f t="shared" ca="1" si="804"/>
        <v>0</v>
      </c>
      <c r="K5966">
        <f t="shared" ca="1" si="804"/>
        <v>0</v>
      </c>
      <c r="L5966">
        <f t="shared" ca="1" si="804"/>
        <v>0</v>
      </c>
      <c r="M5966" t="str">
        <f t="shared" ca="1" si="804"/>
        <v>'360 PE'!</v>
      </c>
      <c r="N5966">
        <f t="shared" ca="1" si="804"/>
        <v>0</v>
      </c>
      <c r="O5966" t="str">
        <f t="shared" ca="1" si="805"/>
        <v>D:y</v>
      </c>
      <c r="P5966" t="str">
        <f t="shared" ca="1" si="806"/>
        <v>D11:Y11</v>
      </c>
    </row>
    <row r="5967" spans="1:16">
      <c r="A5967" t="str">
        <f t="shared" si="798"/>
        <v>10</v>
      </c>
      <c r="B5967" t="s">
        <v>6850</v>
      </c>
      <c r="C5967" t="str">
        <f t="shared" si="800"/>
        <v>360-310PE</v>
      </c>
      <c r="D5967" t="s">
        <v>7555</v>
      </c>
      <c r="E5967">
        <f t="shared" ca="1" si="797"/>
        <v>0</v>
      </c>
      <c r="H5967" t="str">
        <f t="shared" ca="1" si="801"/>
        <v>'360 PE'!</v>
      </c>
      <c r="I5967">
        <f t="shared" ca="1" si="802"/>
        <v>0</v>
      </c>
      <c r="J5967">
        <f t="shared" ca="1" si="804"/>
        <v>0</v>
      </c>
      <c r="K5967">
        <f t="shared" ca="1" si="804"/>
        <v>0</v>
      </c>
      <c r="L5967">
        <f t="shared" ca="1" si="804"/>
        <v>0</v>
      </c>
      <c r="M5967" t="str">
        <f t="shared" ca="1" si="804"/>
        <v>'360 PE'!</v>
      </c>
      <c r="N5967">
        <f t="shared" ca="1" si="804"/>
        <v>0</v>
      </c>
      <c r="O5967" t="str">
        <f t="shared" ca="1" si="805"/>
        <v>D:y</v>
      </c>
      <c r="P5967" t="str">
        <f t="shared" ca="1" si="806"/>
        <v>D11:Y11</v>
      </c>
    </row>
    <row r="5968" spans="1:16">
      <c r="A5968" t="str">
        <f t="shared" si="798"/>
        <v>11</v>
      </c>
      <c r="B5968" t="s">
        <v>6850</v>
      </c>
      <c r="C5968" t="str">
        <f t="shared" si="800"/>
        <v>360-310PE</v>
      </c>
      <c r="D5968" t="s">
        <v>6948</v>
      </c>
      <c r="E5968">
        <f t="shared" ca="1" si="797"/>
        <v>0</v>
      </c>
      <c r="H5968" t="str">
        <f t="shared" ca="1" si="801"/>
        <v>'360 PE'!</v>
      </c>
      <c r="I5968">
        <f t="shared" ca="1" si="802"/>
        <v>0</v>
      </c>
      <c r="J5968">
        <f t="shared" ca="1" si="804"/>
        <v>0</v>
      </c>
      <c r="K5968">
        <f t="shared" ca="1" si="804"/>
        <v>0</v>
      </c>
      <c r="L5968">
        <f t="shared" ca="1" si="804"/>
        <v>0</v>
      </c>
      <c r="M5968" t="str">
        <f t="shared" ca="1" si="804"/>
        <v>'360 PE'!</v>
      </c>
      <c r="N5968">
        <f t="shared" ca="1" si="804"/>
        <v>0</v>
      </c>
      <c r="O5968" t="str">
        <f t="shared" ca="1" si="805"/>
        <v>D:y</v>
      </c>
      <c r="P5968" t="str">
        <f t="shared" ca="1" si="806"/>
        <v>D11:Y11</v>
      </c>
    </row>
    <row r="5969" spans="1:16">
      <c r="A5969" t="str">
        <f t="shared" si="798"/>
        <v>12</v>
      </c>
      <c r="B5969" t="s">
        <v>6850</v>
      </c>
      <c r="C5969" t="str">
        <f t="shared" si="800"/>
        <v>360-310PE</v>
      </c>
      <c r="D5969" t="s">
        <v>6949</v>
      </c>
      <c r="E5969">
        <f t="shared" ca="1" si="797"/>
        <v>0</v>
      </c>
      <c r="H5969" t="str">
        <f t="shared" ca="1" si="801"/>
        <v>'360 PE'!</v>
      </c>
      <c r="I5969">
        <f t="shared" ca="1" si="802"/>
        <v>0</v>
      </c>
      <c r="J5969">
        <f t="shared" ca="1" si="804"/>
        <v>0</v>
      </c>
      <c r="K5969">
        <f t="shared" ca="1" si="804"/>
        <v>0</v>
      </c>
      <c r="L5969">
        <f t="shared" ca="1" si="804"/>
        <v>0</v>
      </c>
      <c r="M5969" t="str">
        <f t="shared" ca="1" si="804"/>
        <v>'360 PE'!</v>
      </c>
      <c r="N5969">
        <f t="shared" ca="1" si="804"/>
        <v>0</v>
      </c>
      <c r="O5969" t="str">
        <f t="shared" ca="1" si="805"/>
        <v>D:y</v>
      </c>
      <c r="P5969" t="str">
        <f t="shared" ca="1" si="806"/>
        <v>D11:Y11</v>
      </c>
    </row>
    <row r="5970" spans="1:16">
      <c r="A5970" t="str">
        <f t="shared" si="798"/>
        <v>13</v>
      </c>
      <c r="B5970" t="s">
        <v>6850</v>
      </c>
      <c r="C5970" t="str">
        <f t="shared" si="800"/>
        <v>360-310PE</v>
      </c>
      <c r="D5970" t="s">
        <v>7556</v>
      </c>
      <c r="E5970">
        <f t="shared" ref="E5970:E5985" ca="1" si="807">IFERROR(VLOOKUP(C5970,INDIRECT($H5970&amp;$O5970),MATCH($A5970,INDIRECT($H5970&amp;$P5970),0),FALSE),0)</f>
        <v>0</v>
      </c>
      <c r="H5970" t="str">
        <f t="shared" ca="1" si="801"/>
        <v>'360 PE'!</v>
      </c>
      <c r="I5970">
        <f t="shared" ca="1" si="802"/>
        <v>0</v>
      </c>
      <c r="J5970">
        <f t="shared" ca="1" si="804"/>
        <v>0</v>
      </c>
      <c r="K5970">
        <f t="shared" ca="1" si="804"/>
        <v>0</v>
      </c>
      <c r="L5970">
        <f t="shared" ca="1" si="804"/>
        <v>0</v>
      </c>
      <c r="M5970" t="str">
        <f t="shared" ca="1" si="804"/>
        <v>'360 PE'!</v>
      </c>
      <c r="N5970">
        <f t="shared" ca="1" si="804"/>
        <v>0</v>
      </c>
      <c r="O5970" t="str">
        <f t="shared" ca="1" si="805"/>
        <v>D:y</v>
      </c>
      <c r="P5970" t="str">
        <f t="shared" ca="1" si="806"/>
        <v>D11:Y11</v>
      </c>
    </row>
    <row r="5971" spans="1:16">
      <c r="A5971" t="str">
        <f t="shared" si="798"/>
        <v>14</v>
      </c>
      <c r="B5971" t="s">
        <v>6850</v>
      </c>
      <c r="C5971" t="str">
        <f t="shared" si="800"/>
        <v>360-310PE</v>
      </c>
      <c r="D5971" t="s">
        <v>6950</v>
      </c>
      <c r="E5971">
        <f t="shared" ca="1" si="807"/>
        <v>0</v>
      </c>
      <c r="H5971" t="str">
        <f t="shared" ca="1" si="801"/>
        <v>'360 PE'!</v>
      </c>
      <c r="I5971">
        <f t="shared" ca="1" si="802"/>
        <v>0</v>
      </c>
      <c r="J5971">
        <f t="shared" ca="1" si="804"/>
        <v>0</v>
      </c>
      <c r="K5971">
        <f t="shared" ca="1" si="804"/>
        <v>0</v>
      </c>
      <c r="L5971">
        <f t="shared" ca="1" si="804"/>
        <v>0</v>
      </c>
      <c r="M5971" t="str">
        <f t="shared" ca="1" si="804"/>
        <v>'360 PE'!</v>
      </c>
      <c r="N5971">
        <f t="shared" ca="1" si="804"/>
        <v>0</v>
      </c>
      <c r="O5971" t="str">
        <f t="shared" ca="1" si="805"/>
        <v>D:y</v>
      </c>
      <c r="P5971" t="str">
        <f t="shared" ca="1" si="806"/>
        <v>D11:Y11</v>
      </c>
    </row>
    <row r="5972" spans="1:16">
      <c r="A5972" t="str">
        <f t="shared" si="798"/>
        <v>15</v>
      </c>
      <c r="B5972" t="s">
        <v>6850</v>
      </c>
      <c r="C5972" t="str">
        <f t="shared" si="800"/>
        <v>360-310PE</v>
      </c>
      <c r="D5972" t="s">
        <v>7640</v>
      </c>
      <c r="E5972">
        <f t="shared" ca="1" si="807"/>
        <v>0</v>
      </c>
      <c r="H5972" t="str">
        <f t="shared" ca="1" si="801"/>
        <v>'360 PE'!</v>
      </c>
      <c r="I5972">
        <f t="shared" ca="1" si="802"/>
        <v>0</v>
      </c>
      <c r="J5972">
        <f t="shared" ca="1" si="804"/>
        <v>0</v>
      </c>
      <c r="K5972">
        <f t="shared" ca="1" si="804"/>
        <v>0</v>
      </c>
      <c r="L5972">
        <f t="shared" ca="1" si="804"/>
        <v>0</v>
      </c>
      <c r="M5972" t="str">
        <f t="shared" ca="1" si="804"/>
        <v>'360 PE'!</v>
      </c>
      <c r="N5972">
        <f t="shared" ca="1" si="804"/>
        <v>0</v>
      </c>
      <c r="O5972" t="str">
        <f t="shared" ca="1" si="805"/>
        <v>D:y</v>
      </c>
      <c r="P5972" t="str">
        <f t="shared" ca="1" si="806"/>
        <v>D11:Y11</v>
      </c>
    </row>
    <row r="5973" spans="1:16">
      <c r="A5973" t="str">
        <f t="shared" si="798"/>
        <v>01</v>
      </c>
      <c r="B5973" t="s">
        <v>6850</v>
      </c>
      <c r="C5973" t="str">
        <f t="shared" si="800"/>
        <v>360-311PE</v>
      </c>
      <c r="D5973" t="s">
        <v>6951</v>
      </c>
      <c r="E5973">
        <f t="shared" ca="1" si="807"/>
        <v>0</v>
      </c>
      <c r="H5973" t="str">
        <f t="shared" ca="1" si="801"/>
        <v>'360 PE'!</v>
      </c>
      <c r="I5973">
        <f t="shared" ca="1" si="802"/>
        <v>0</v>
      </c>
      <c r="J5973">
        <f t="shared" ca="1" si="804"/>
        <v>0</v>
      </c>
      <c r="K5973">
        <f t="shared" ca="1" si="804"/>
        <v>0</v>
      </c>
      <c r="L5973">
        <f t="shared" ca="1" si="804"/>
        <v>0</v>
      </c>
      <c r="M5973" t="str">
        <f t="shared" ca="1" si="804"/>
        <v>'360 PE'!</v>
      </c>
      <c r="N5973">
        <f t="shared" ca="1" si="804"/>
        <v>0</v>
      </c>
      <c r="O5973" t="str">
        <f t="shared" ca="1" si="805"/>
        <v>D:y</v>
      </c>
      <c r="P5973" t="str">
        <f t="shared" ca="1" si="806"/>
        <v>D11:Y11</v>
      </c>
    </row>
    <row r="5974" spans="1:16">
      <c r="A5974" t="str">
        <f t="shared" si="798"/>
        <v>02</v>
      </c>
      <c r="B5974" t="s">
        <v>6850</v>
      </c>
      <c r="C5974" t="str">
        <f t="shared" si="800"/>
        <v>360-311PE</v>
      </c>
      <c r="D5974" t="s">
        <v>6952</v>
      </c>
      <c r="E5974">
        <f t="shared" ca="1" si="807"/>
        <v>0</v>
      </c>
      <c r="H5974" t="str">
        <f t="shared" ca="1" si="801"/>
        <v>'360 PE'!</v>
      </c>
      <c r="I5974">
        <f t="shared" ca="1" si="802"/>
        <v>0</v>
      </c>
      <c r="J5974">
        <f t="shared" ca="1" si="804"/>
        <v>0</v>
      </c>
      <c r="K5974">
        <f t="shared" ca="1" si="804"/>
        <v>0</v>
      </c>
      <c r="L5974">
        <f t="shared" ca="1" si="804"/>
        <v>0</v>
      </c>
      <c r="M5974" t="str">
        <f t="shared" ca="1" si="804"/>
        <v>'360 PE'!</v>
      </c>
      <c r="N5974">
        <f t="shared" ca="1" si="804"/>
        <v>0</v>
      </c>
      <c r="O5974" t="str">
        <f t="shared" ca="1" si="805"/>
        <v>D:y</v>
      </c>
      <c r="P5974" t="str">
        <f t="shared" ca="1" si="806"/>
        <v>D11:Y11</v>
      </c>
    </row>
    <row r="5975" spans="1:16">
      <c r="A5975" t="str">
        <f t="shared" si="798"/>
        <v>03</v>
      </c>
      <c r="B5975" t="str">
        <f t="shared" ref="B5975:B6002" ca="1" si="808">VLOOKUP(H5975,$A$1:$K$6,11,FALSE)</f>
        <v>PE</v>
      </c>
      <c r="C5975" t="str">
        <f t="shared" si="800"/>
        <v>360-311PE</v>
      </c>
      <c r="D5975" t="s">
        <v>6953</v>
      </c>
      <c r="E5975">
        <f t="shared" ca="1" si="807"/>
        <v>0</v>
      </c>
      <c r="H5975" t="str">
        <f t="shared" ca="1" si="801"/>
        <v>'360 PE'!</v>
      </c>
      <c r="I5975">
        <f t="shared" ca="1" si="802"/>
        <v>0</v>
      </c>
      <c r="J5975">
        <f t="shared" ca="1" si="804"/>
        <v>0</v>
      </c>
      <c r="K5975">
        <f t="shared" ca="1" si="804"/>
        <v>0</v>
      </c>
      <c r="L5975">
        <f t="shared" ca="1" si="804"/>
        <v>0</v>
      </c>
      <c r="M5975" t="str">
        <f t="shared" ca="1" si="804"/>
        <v>'360 PE'!</v>
      </c>
      <c r="N5975">
        <f t="shared" ca="1" si="804"/>
        <v>0</v>
      </c>
      <c r="O5975" t="str">
        <f t="shared" ca="1" si="805"/>
        <v>D:y</v>
      </c>
      <c r="P5975" t="str">
        <f t="shared" ca="1" si="806"/>
        <v>D11:Y11</v>
      </c>
    </row>
    <row r="5976" spans="1:16">
      <c r="A5976" t="str">
        <f t="shared" si="798"/>
        <v>04</v>
      </c>
      <c r="B5976" t="str">
        <f t="shared" ca="1" si="808"/>
        <v>PE</v>
      </c>
      <c r="C5976" t="str">
        <f t="shared" si="800"/>
        <v>360-311PE</v>
      </c>
      <c r="D5976" t="s">
        <v>6954</v>
      </c>
      <c r="E5976">
        <f t="shared" ca="1" si="807"/>
        <v>0</v>
      </c>
      <c r="H5976" t="str">
        <f t="shared" ca="1" si="801"/>
        <v>'360 PE'!</v>
      </c>
      <c r="I5976">
        <f t="shared" ca="1" si="802"/>
        <v>0</v>
      </c>
      <c r="J5976">
        <f t="shared" ca="1" si="804"/>
        <v>0</v>
      </c>
      <c r="K5976">
        <f t="shared" ca="1" si="804"/>
        <v>0</v>
      </c>
      <c r="L5976">
        <f t="shared" ca="1" si="804"/>
        <v>0</v>
      </c>
      <c r="M5976" t="str">
        <f t="shared" ca="1" si="804"/>
        <v>'360 PE'!</v>
      </c>
      <c r="N5976">
        <f t="shared" ca="1" si="804"/>
        <v>0</v>
      </c>
      <c r="O5976" t="str">
        <f t="shared" ca="1" si="805"/>
        <v>D:y</v>
      </c>
      <c r="P5976" t="str">
        <f t="shared" ca="1" si="806"/>
        <v>D11:Y11</v>
      </c>
    </row>
    <row r="5977" spans="1:16">
      <c r="A5977" t="str">
        <f t="shared" si="798"/>
        <v>05</v>
      </c>
      <c r="B5977" t="str">
        <f t="shared" ca="1" si="808"/>
        <v>PE</v>
      </c>
      <c r="C5977" t="str">
        <f t="shared" si="800"/>
        <v>360-311PE</v>
      </c>
      <c r="D5977" t="s">
        <v>6955</v>
      </c>
      <c r="E5977">
        <f t="shared" ca="1" si="807"/>
        <v>0</v>
      </c>
      <c r="H5977" t="str">
        <f t="shared" ca="1" si="801"/>
        <v>'360 PE'!</v>
      </c>
      <c r="I5977">
        <f t="shared" ca="1" si="802"/>
        <v>0</v>
      </c>
      <c r="J5977">
        <f t="shared" ca="1" si="804"/>
        <v>0</v>
      </c>
      <c r="K5977">
        <f t="shared" ca="1" si="804"/>
        <v>0</v>
      </c>
      <c r="L5977">
        <f t="shared" ca="1" si="804"/>
        <v>0</v>
      </c>
      <c r="M5977" t="str">
        <f t="shared" ca="1" si="804"/>
        <v>'360 PE'!</v>
      </c>
      <c r="N5977">
        <f t="shared" ca="1" si="804"/>
        <v>0</v>
      </c>
      <c r="O5977" t="str">
        <f t="shared" ca="1" si="805"/>
        <v>D:y</v>
      </c>
      <c r="P5977" t="str">
        <f t="shared" ca="1" si="806"/>
        <v>D11:Y11</v>
      </c>
    </row>
    <row r="5978" spans="1:16">
      <c r="A5978" t="str">
        <f t="shared" si="798"/>
        <v>06</v>
      </c>
      <c r="B5978" t="str">
        <f t="shared" ca="1" si="808"/>
        <v>PE</v>
      </c>
      <c r="C5978" t="str">
        <f t="shared" si="800"/>
        <v>360-311PE</v>
      </c>
      <c r="D5978" t="s">
        <v>6956</v>
      </c>
      <c r="E5978">
        <f t="shared" ca="1" si="807"/>
        <v>0</v>
      </c>
      <c r="H5978" t="str">
        <f t="shared" ca="1" si="801"/>
        <v>'360 PE'!</v>
      </c>
      <c r="I5978">
        <f t="shared" ca="1" si="802"/>
        <v>0</v>
      </c>
      <c r="J5978">
        <f t="shared" ca="1" si="804"/>
        <v>0</v>
      </c>
      <c r="K5978">
        <f t="shared" ca="1" si="804"/>
        <v>0</v>
      </c>
      <c r="L5978">
        <f t="shared" ca="1" si="804"/>
        <v>0</v>
      </c>
      <c r="M5978" t="str">
        <f t="shared" ca="1" si="804"/>
        <v>'360 PE'!</v>
      </c>
      <c r="N5978">
        <f t="shared" ca="1" si="804"/>
        <v>0</v>
      </c>
      <c r="O5978" t="str">
        <f t="shared" ca="1" si="805"/>
        <v>D:y</v>
      </c>
      <c r="P5978" t="str">
        <f t="shared" ca="1" si="806"/>
        <v>D11:Y11</v>
      </c>
    </row>
    <row r="5979" spans="1:16">
      <c r="A5979" t="str">
        <f t="shared" si="798"/>
        <v>07</v>
      </c>
      <c r="B5979" t="str">
        <f t="shared" ca="1" si="808"/>
        <v>PE</v>
      </c>
      <c r="C5979" t="str">
        <f t="shared" si="800"/>
        <v>360-311PE</v>
      </c>
      <c r="D5979" t="s">
        <v>7557</v>
      </c>
      <c r="E5979">
        <f t="shared" ca="1" si="807"/>
        <v>0</v>
      </c>
      <c r="H5979" t="str">
        <f t="shared" ca="1" si="801"/>
        <v>'360 PE'!</v>
      </c>
      <c r="I5979">
        <f t="shared" ca="1" si="802"/>
        <v>0</v>
      </c>
      <c r="J5979">
        <f t="shared" ca="1" si="804"/>
        <v>0</v>
      </c>
      <c r="K5979">
        <f t="shared" ca="1" si="804"/>
        <v>0</v>
      </c>
      <c r="L5979">
        <f t="shared" ca="1" si="804"/>
        <v>0</v>
      </c>
      <c r="M5979" t="str">
        <f t="shared" ca="1" si="804"/>
        <v>'360 PE'!</v>
      </c>
      <c r="N5979">
        <f t="shared" ca="1" si="804"/>
        <v>0</v>
      </c>
      <c r="O5979" t="str">
        <f t="shared" ca="1" si="805"/>
        <v>D:y</v>
      </c>
      <c r="P5979" t="str">
        <f t="shared" ca="1" si="806"/>
        <v>D11:Y11</v>
      </c>
    </row>
    <row r="5980" spans="1:16">
      <c r="A5980" t="str">
        <f t="shared" si="798"/>
        <v>08</v>
      </c>
      <c r="B5980" t="str">
        <f t="shared" ca="1" si="808"/>
        <v>PE</v>
      </c>
      <c r="C5980" t="str">
        <f t="shared" si="800"/>
        <v>360-311PE</v>
      </c>
      <c r="D5980" t="s">
        <v>7558</v>
      </c>
      <c r="E5980">
        <f t="shared" ca="1" si="807"/>
        <v>0</v>
      </c>
      <c r="H5980" t="str">
        <f t="shared" ca="1" si="801"/>
        <v>'360 PE'!</v>
      </c>
      <c r="I5980">
        <f t="shared" ca="1" si="802"/>
        <v>0</v>
      </c>
      <c r="J5980">
        <f t="shared" ca="1" si="804"/>
        <v>0</v>
      </c>
      <c r="K5980">
        <f t="shared" ca="1" si="804"/>
        <v>0</v>
      </c>
      <c r="L5980">
        <f t="shared" ca="1" si="804"/>
        <v>0</v>
      </c>
      <c r="M5980" t="str">
        <f t="shared" ca="1" si="804"/>
        <v>'360 PE'!</v>
      </c>
      <c r="N5980">
        <f t="shared" ca="1" si="804"/>
        <v>0</v>
      </c>
      <c r="O5980" t="str">
        <f t="shared" ca="1" si="805"/>
        <v>D:y</v>
      </c>
      <c r="P5980" t="str">
        <f t="shared" ca="1" si="806"/>
        <v>D11:Y11</v>
      </c>
    </row>
    <row r="5981" spans="1:16">
      <c r="A5981" t="str">
        <f t="shared" si="798"/>
        <v>09</v>
      </c>
      <c r="B5981" t="str">
        <f t="shared" ca="1" si="808"/>
        <v>PE</v>
      </c>
      <c r="C5981" t="str">
        <f t="shared" si="800"/>
        <v>360-311PE</v>
      </c>
      <c r="D5981" t="s">
        <v>6957</v>
      </c>
      <c r="E5981">
        <f t="shared" ca="1" si="807"/>
        <v>0</v>
      </c>
      <c r="H5981" t="str">
        <f t="shared" ca="1" si="801"/>
        <v>'360 PE'!</v>
      </c>
      <c r="I5981">
        <f t="shared" ca="1" si="802"/>
        <v>0</v>
      </c>
      <c r="J5981">
        <f t="shared" ca="1" si="804"/>
        <v>0</v>
      </c>
      <c r="K5981">
        <f t="shared" ca="1" si="804"/>
        <v>0</v>
      </c>
      <c r="L5981">
        <f t="shared" ca="1" si="804"/>
        <v>0</v>
      </c>
      <c r="M5981" t="str">
        <f t="shared" ca="1" si="804"/>
        <v>'360 PE'!</v>
      </c>
      <c r="N5981">
        <f t="shared" ca="1" si="804"/>
        <v>0</v>
      </c>
      <c r="O5981" t="str">
        <f t="shared" ca="1" si="805"/>
        <v>D:y</v>
      </c>
      <c r="P5981" t="str">
        <f t="shared" ca="1" si="806"/>
        <v>D11:Y11</v>
      </c>
    </row>
    <row r="5982" spans="1:16">
      <c r="A5982" t="str">
        <f t="shared" si="798"/>
        <v>10</v>
      </c>
      <c r="B5982" t="str">
        <f t="shared" ca="1" si="808"/>
        <v>PE</v>
      </c>
      <c r="C5982" t="str">
        <f t="shared" si="800"/>
        <v>360-311PE</v>
      </c>
      <c r="D5982" t="s">
        <v>7559</v>
      </c>
      <c r="E5982">
        <f t="shared" ca="1" si="807"/>
        <v>0</v>
      </c>
      <c r="H5982" t="str">
        <f t="shared" ca="1" si="801"/>
        <v>'360 PE'!</v>
      </c>
      <c r="I5982">
        <f t="shared" ca="1" si="802"/>
        <v>0</v>
      </c>
      <c r="J5982">
        <f t="shared" ca="1" si="804"/>
        <v>0</v>
      </c>
      <c r="K5982">
        <f t="shared" ca="1" si="804"/>
        <v>0</v>
      </c>
      <c r="L5982">
        <f t="shared" ca="1" si="804"/>
        <v>0</v>
      </c>
      <c r="M5982" t="str">
        <f t="shared" ca="1" si="804"/>
        <v>'360 PE'!</v>
      </c>
      <c r="N5982">
        <f t="shared" ca="1" si="804"/>
        <v>0</v>
      </c>
      <c r="O5982" t="str">
        <f t="shared" ca="1" si="805"/>
        <v>D:y</v>
      </c>
      <c r="P5982" t="str">
        <f t="shared" ca="1" si="806"/>
        <v>D11:Y11</v>
      </c>
    </row>
    <row r="5983" spans="1:16">
      <c r="A5983" t="str">
        <f t="shared" si="798"/>
        <v>11</v>
      </c>
      <c r="B5983" t="str">
        <f t="shared" ca="1" si="808"/>
        <v>PE</v>
      </c>
      <c r="C5983" t="str">
        <f t="shared" si="800"/>
        <v>360-311PE</v>
      </c>
      <c r="D5983" t="s">
        <v>6958</v>
      </c>
      <c r="E5983">
        <f t="shared" ca="1" si="807"/>
        <v>0</v>
      </c>
      <c r="H5983" t="str">
        <f t="shared" ca="1" si="801"/>
        <v>'360 PE'!</v>
      </c>
      <c r="I5983">
        <f t="shared" ca="1" si="802"/>
        <v>0</v>
      </c>
      <c r="J5983">
        <f t="shared" ca="1" si="804"/>
        <v>0</v>
      </c>
      <c r="K5983">
        <f t="shared" ca="1" si="804"/>
        <v>0</v>
      </c>
      <c r="L5983">
        <f t="shared" ca="1" si="804"/>
        <v>0</v>
      </c>
      <c r="M5983" t="str">
        <f t="shared" ca="1" si="804"/>
        <v>'360 PE'!</v>
      </c>
      <c r="N5983">
        <f t="shared" ca="1" si="804"/>
        <v>0</v>
      </c>
      <c r="O5983" t="str">
        <f t="shared" ca="1" si="805"/>
        <v>D:y</v>
      </c>
      <c r="P5983" t="str">
        <f t="shared" ca="1" si="806"/>
        <v>D11:Y11</v>
      </c>
    </row>
    <row r="5984" spans="1:16">
      <c r="A5984" t="str">
        <f t="shared" si="798"/>
        <v>12</v>
      </c>
      <c r="B5984" t="str">
        <f t="shared" ca="1" si="808"/>
        <v>PE</v>
      </c>
      <c r="C5984" t="str">
        <f t="shared" si="800"/>
        <v>360-311PE</v>
      </c>
      <c r="D5984" t="s">
        <v>6959</v>
      </c>
      <c r="E5984">
        <f t="shared" ca="1" si="807"/>
        <v>0</v>
      </c>
      <c r="H5984" t="str">
        <f t="shared" ca="1" si="801"/>
        <v>'360 PE'!</v>
      </c>
      <c r="I5984">
        <f t="shared" ca="1" si="802"/>
        <v>0</v>
      </c>
      <c r="J5984">
        <f t="shared" ca="1" si="804"/>
        <v>0</v>
      </c>
      <c r="K5984">
        <f t="shared" ca="1" si="804"/>
        <v>0</v>
      </c>
      <c r="L5984">
        <f t="shared" ca="1" si="804"/>
        <v>0</v>
      </c>
      <c r="M5984" t="str">
        <f t="shared" ca="1" si="804"/>
        <v>'360 PE'!</v>
      </c>
      <c r="N5984">
        <f t="shared" ca="1" si="804"/>
        <v>0</v>
      </c>
      <c r="O5984" t="str">
        <f t="shared" ca="1" si="805"/>
        <v>D:y</v>
      </c>
      <c r="P5984" t="str">
        <f t="shared" ca="1" si="806"/>
        <v>D11:Y11</v>
      </c>
    </row>
    <row r="5985" spans="1:16">
      <c r="A5985" t="str">
        <f t="shared" si="798"/>
        <v>13</v>
      </c>
      <c r="B5985" t="str">
        <f t="shared" ca="1" si="808"/>
        <v>PE</v>
      </c>
      <c r="C5985" t="str">
        <f t="shared" si="800"/>
        <v>360-311PE</v>
      </c>
      <c r="D5985" t="s">
        <v>7560</v>
      </c>
      <c r="E5985">
        <f t="shared" ca="1" si="807"/>
        <v>0</v>
      </c>
      <c r="H5985" t="str">
        <f t="shared" ca="1" si="801"/>
        <v>'360 PE'!</v>
      </c>
      <c r="I5985">
        <f t="shared" ca="1" si="802"/>
        <v>0</v>
      </c>
      <c r="J5985">
        <f t="shared" ca="1" si="804"/>
        <v>0</v>
      </c>
      <c r="K5985">
        <f t="shared" ca="1" si="804"/>
        <v>0</v>
      </c>
      <c r="L5985">
        <f t="shared" ca="1" si="804"/>
        <v>0</v>
      </c>
      <c r="M5985" t="str">
        <f t="shared" ca="1" si="804"/>
        <v>'360 PE'!</v>
      </c>
      <c r="N5985">
        <f t="shared" ca="1" si="804"/>
        <v>0</v>
      </c>
      <c r="O5985" t="str">
        <f t="shared" ca="1" si="805"/>
        <v>D:y</v>
      </c>
      <c r="P5985" t="str">
        <f t="shared" ca="1" si="806"/>
        <v>D11:Y11</v>
      </c>
    </row>
    <row r="5986" spans="1:16">
      <c r="A5986" t="str">
        <f t="shared" ref="A5986:A6002" si="809">MID(D5986,LEN(C5986)+2,LEN(D5986)-LEN(C5986))</f>
        <v/>
      </c>
      <c r="B5986" t="str">
        <f t="shared" ca="1" si="808"/>
        <v>GRP</v>
      </c>
      <c r="C5986" t="s">
        <v>6752</v>
      </c>
      <c r="D5986" t="s">
        <v>6960</v>
      </c>
      <c r="E5986">
        <f t="shared" ref="E5986:E6000" ca="1" si="810">IFERROR(VLOOKUP(C5986,INDIRECT($H5986&amp;$O5986),MATCH($A5986,INDIRECT($H5986&amp;$P5986),0),FALSE),0)</f>
        <v>0</v>
      </c>
      <c r="H5986" t="str">
        <f t="shared" ca="1" si="801"/>
        <v>'360 GRP '!</v>
      </c>
      <c r="I5986">
        <f t="shared" ca="1" si="802"/>
        <v>0</v>
      </c>
      <c r="J5986" t="str">
        <f t="shared" ca="1" si="804"/>
        <v>'360 GRP '!</v>
      </c>
      <c r="K5986">
        <f t="shared" ca="1" si="804"/>
        <v>0</v>
      </c>
      <c r="L5986">
        <f t="shared" ca="1" si="804"/>
        <v>0</v>
      </c>
      <c r="M5986">
        <f t="shared" ca="1" si="804"/>
        <v>0</v>
      </c>
      <c r="N5986">
        <f t="shared" ca="1" si="804"/>
        <v>0</v>
      </c>
      <c r="O5986" t="str">
        <f t="shared" ca="1" si="805"/>
        <v>D:AD</v>
      </c>
      <c r="P5986" t="str">
        <f t="shared" ca="1" si="806"/>
        <v>D10:AD10</v>
      </c>
    </row>
    <row r="5987" spans="1:16">
      <c r="A5987" t="str">
        <f t="shared" si="809"/>
        <v/>
      </c>
      <c r="B5987" t="str">
        <f t="shared" ca="1" si="808"/>
        <v>GRP</v>
      </c>
      <c r="C5987" t="s">
        <v>6752</v>
      </c>
      <c r="D5987" t="s">
        <v>7561</v>
      </c>
      <c r="E5987">
        <f t="shared" ca="1" si="810"/>
        <v>0</v>
      </c>
      <c r="H5987" t="str">
        <f t="shared" ca="1" si="801"/>
        <v>'360 GRP '!</v>
      </c>
      <c r="I5987">
        <f t="shared" ca="1" si="802"/>
        <v>0</v>
      </c>
      <c r="J5987" t="str">
        <f t="shared" ca="1" si="804"/>
        <v>'360 GRP '!</v>
      </c>
      <c r="K5987">
        <f t="shared" ca="1" si="804"/>
        <v>0</v>
      </c>
      <c r="L5987">
        <f t="shared" ca="1" si="804"/>
        <v>0</v>
      </c>
      <c r="M5987">
        <f t="shared" ca="1" si="804"/>
        <v>0</v>
      </c>
      <c r="N5987">
        <f t="shared" ca="1" si="804"/>
        <v>0</v>
      </c>
      <c r="O5987" t="str">
        <f t="shared" ca="1" si="805"/>
        <v>D:AD</v>
      </c>
      <c r="P5987" t="str">
        <f t="shared" ca="1" si="806"/>
        <v>D10:AD10</v>
      </c>
    </row>
    <row r="5988" spans="1:16">
      <c r="A5988" t="str">
        <f t="shared" si="809"/>
        <v/>
      </c>
      <c r="B5988" t="str">
        <f t="shared" ca="1" si="808"/>
        <v>GRP</v>
      </c>
      <c r="C5988" t="s">
        <v>6752</v>
      </c>
      <c r="D5988" t="s">
        <v>6961</v>
      </c>
      <c r="E5988">
        <f t="shared" ca="1" si="810"/>
        <v>0</v>
      </c>
      <c r="H5988" t="str">
        <f t="shared" ca="1" si="801"/>
        <v>'360 GRP '!</v>
      </c>
      <c r="I5988">
        <f t="shared" ca="1" si="802"/>
        <v>0</v>
      </c>
      <c r="J5988" t="str">
        <f t="shared" ca="1" si="804"/>
        <v>'360 GRP '!</v>
      </c>
      <c r="K5988">
        <f t="shared" ca="1" si="804"/>
        <v>0</v>
      </c>
      <c r="L5988">
        <f t="shared" ca="1" si="804"/>
        <v>0</v>
      </c>
      <c r="M5988">
        <f t="shared" ca="1" si="804"/>
        <v>0</v>
      </c>
      <c r="N5988">
        <f t="shared" ca="1" si="804"/>
        <v>0</v>
      </c>
      <c r="O5988" t="str">
        <f t="shared" ca="1" si="805"/>
        <v>D:AD</v>
      </c>
      <c r="P5988" t="str">
        <f t="shared" ca="1" si="806"/>
        <v>D10:AD10</v>
      </c>
    </row>
    <row r="5989" spans="1:16">
      <c r="A5989" t="str">
        <f t="shared" si="809"/>
        <v/>
      </c>
      <c r="B5989" t="str">
        <f t="shared" ca="1" si="808"/>
        <v>GRP</v>
      </c>
      <c r="C5989" t="s">
        <v>6752</v>
      </c>
      <c r="D5989" t="s">
        <v>6962</v>
      </c>
      <c r="E5989">
        <f t="shared" ca="1" si="810"/>
        <v>0</v>
      </c>
      <c r="H5989" t="str">
        <f t="shared" ca="1" si="801"/>
        <v>'360 GRP '!</v>
      </c>
      <c r="I5989">
        <f t="shared" ca="1" si="802"/>
        <v>0</v>
      </c>
      <c r="J5989" t="str">
        <f t="shared" ca="1" si="804"/>
        <v>'360 GRP '!</v>
      </c>
      <c r="K5989">
        <f t="shared" ca="1" si="804"/>
        <v>0</v>
      </c>
      <c r="L5989">
        <f t="shared" ca="1" si="804"/>
        <v>0</v>
      </c>
      <c r="M5989">
        <f t="shared" ca="1" si="804"/>
        <v>0</v>
      </c>
      <c r="N5989">
        <f t="shared" ca="1" si="804"/>
        <v>0</v>
      </c>
      <c r="O5989" t="str">
        <f t="shared" ca="1" si="805"/>
        <v>D:AD</v>
      </c>
      <c r="P5989" t="str">
        <f t="shared" ca="1" si="806"/>
        <v>D10:AD10</v>
      </c>
    </row>
    <row r="5990" spans="1:16">
      <c r="A5990" t="str">
        <f t="shared" si="809"/>
        <v/>
      </c>
      <c r="B5990" t="str">
        <f t="shared" ca="1" si="808"/>
        <v>GRP</v>
      </c>
      <c r="C5990" t="s">
        <v>6752</v>
      </c>
      <c r="D5990" t="s">
        <v>6963</v>
      </c>
      <c r="E5990">
        <f t="shared" ca="1" si="810"/>
        <v>0</v>
      </c>
      <c r="H5990" t="str">
        <f t="shared" ca="1" si="801"/>
        <v>'360 GRP '!</v>
      </c>
      <c r="I5990">
        <f t="shared" ca="1" si="802"/>
        <v>0</v>
      </c>
      <c r="J5990" t="str">
        <f t="shared" ca="1" si="804"/>
        <v>'360 GRP '!</v>
      </c>
      <c r="K5990">
        <f t="shared" ca="1" si="804"/>
        <v>0</v>
      </c>
      <c r="L5990">
        <f t="shared" ca="1" si="804"/>
        <v>0</v>
      </c>
      <c r="M5990">
        <f t="shared" ca="1" si="804"/>
        <v>0</v>
      </c>
      <c r="N5990">
        <f t="shared" ca="1" si="804"/>
        <v>0</v>
      </c>
      <c r="O5990" t="str">
        <f t="shared" ca="1" si="805"/>
        <v>D:AD</v>
      </c>
      <c r="P5990" t="str">
        <f t="shared" ca="1" si="806"/>
        <v>D10:AD10</v>
      </c>
    </row>
    <row r="5991" spans="1:16">
      <c r="A5991" t="str">
        <f t="shared" si="809"/>
        <v/>
      </c>
      <c r="B5991" t="str">
        <f t="shared" ca="1" si="808"/>
        <v>GRP</v>
      </c>
      <c r="C5991" t="s">
        <v>6752</v>
      </c>
      <c r="D5991" t="s">
        <v>6964</v>
      </c>
      <c r="E5991">
        <f t="shared" ca="1" si="810"/>
        <v>0</v>
      </c>
      <c r="H5991" t="str">
        <f t="shared" ca="1" si="801"/>
        <v>'360 GRP '!</v>
      </c>
      <c r="I5991">
        <f t="shared" ca="1" si="802"/>
        <v>0</v>
      </c>
      <c r="J5991" t="str">
        <f t="shared" ca="1" si="804"/>
        <v>'360 GRP '!</v>
      </c>
      <c r="K5991">
        <f t="shared" ca="1" si="804"/>
        <v>0</v>
      </c>
      <c r="L5991">
        <f t="shared" ca="1" si="804"/>
        <v>0</v>
      </c>
      <c r="M5991">
        <f t="shared" ca="1" si="804"/>
        <v>0</v>
      </c>
      <c r="N5991">
        <f t="shared" ca="1" si="804"/>
        <v>0</v>
      </c>
      <c r="O5991" t="str">
        <f t="shared" ca="1" si="805"/>
        <v>D:AD</v>
      </c>
      <c r="P5991" t="str">
        <f t="shared" ca="1" si="806"/>
        <v>D10:AD10</v>
      </c>
    </row>
    <row r="5992" spans="1:16">
      <c r="A5992" t="str">
        <f t="shared" si="809"/>
        <v/>
      </c>
      <c r="B5992" t="str">
        <f t="shared" ca="1" si="808"/>
        <v>GRP</v>
      </c>
      <c r="C5992" t="s">
        <v>6752</v>
      </c>
      <c r="D5992" t="s">
        <v>6965</v>
      </c>
      <c r="E5992">
        <f t="shared" ca="1" si="810"/>
        <v>0</v>
      </c>
      <c r="H5992" t="str">
        <f t="shared" ca="1" si="801"/>
        <v>'360 GRP '!</v>
      </c>
      <c r="I5992">
        <f t="shared" ca="1" si="802"/>
        <v>0</v>
      </c>
      <c r="J5992" t="str">
        <f t="shared" ca="1" si="804"/>
        <v>'360 GRP '!</v>
      </c>
      <c r="K5992">
        <f t="shared" ca="1" si="804"/>
        <v>0</v>
      </c>
      <c r="L5992">
        <f t="shared" ca="1" si="804"/>
        <v>0</v>
      </c>
      <c r="M5992">
        <f t="shared" ca="1" si="804"/>
        <v>0</v>
      </c>
      <c r="N5992">
        <f t="shared" ca="1" si="804"/>
        <v>0</v>
      </c>
      <c r="O5992" t="str">
        <f t="shared" ca="1" si="805"/>
        <v>D:AD</v>
      </c>
      <c r="P5992" t="str">
        <f t="shared" ca="1" si="806"/>
        <v>D10:AD10</v>
      </c>
    </row>
    <row r="5993" spans="1:16">
      <c r="A5993" t="str">
        <f t="shared" si="809"/>
        <v/>
      </c>
      <c r="B5993" t="str">
        <f t="shared" ca="1" si="808"/>
        <v>GRP</v>
      </c>
      <c r="C5993" t="s">
        <v>6752</v>
      </c>
      <c r="D5993" t="s">
        <v>6966</v>
      </c>
      <c r="E5993">
        <f t="shared" ca="1" si="810"/>
        <v>0</v>
      </c>
      <c r="H5993" t="str">
        <f t="shared" ref="H5993:H6015" ca="1" si="811">IF(I5993&lt;&gt;0,I5993,IF(J5993&lt;&gt;0,J5993,IF(K5993&lt;&gt;0,K5993,IF(L5993&lt;&gt;0,L5993,IF(M5993&lt;&gt;0,M5993,N5993)))))</f>
        <v>'360 GRP '!</v>
      </c>
      <c r="I5993">
        <f t="shared" ref="I5993:I6015" ca="1" si="812">IF(IFERROR(VLOOKUP(C5993,INDIRECT($I$14&amp;"D:D"),1,FALSE),0)&lt;&gt;0,I$14,0)</f>
        <v>0</v>
      </c>
      <c r="J5993" t="str">
        <f t="shared" ca="1" si="804"/>
        <v>'360 GRP '!</v>
      </c>
      <c r="K5993">
        <f t="shared" ca="1" si="804"/>
        <v>0</v>
      </c>
      <c r="L5993">
        <f t="shared" ca="1" si="804"/>
        <v>0</v>
      </c>
      <c r="M5993">
        <f t="shared" ca="1" si="804"/>
        <v>0</v>
      </c>
      <c r="N5993">
        <f t="shared" ca="1" si="804"/>
        <v>0</v>
      </c>
      <c r="O5993" t="str">
        <f t="shared" ca="1" si="805"/>
        <v>D:AD</v>
      </c>
      <c r="P5993" t="str">
        <f t="shared" ca="1" si="806"/>
        <v>D10:AD10</v>
      </c>
    </row>
    <row r="5994" spans="1:16">
      <c r="A5994" t="str">
        <f t="shared" si="809"/>
        <v/>
      </c>
      <c r="B5994" t="str">
        <f t="shared" ca="1" si="808"/>
        <v>GRP</v>
      </c>
      <c r="C5994" t="s">
        <v>6752</v>
      </c>
      <c r="D5994" t="s">
        <v>7562</v>
      </c>
      <c r="E5994">
        <f t="shared" ca="1" si="810"/>
        <v>0</v>
      </c>
      <c r="H5994" t="str">
        <f t="shared" ca="1" si="811"/>
        <v>'360 GRP '!</v>
      </c>
      <c r="I5994">
        <f t="shared" ca="1" si="812"/>
        <v>0</v>
      </c>
      <c r="J5994" t="str">
        <f t="shared" ca="1" si="804"/>
        <v>'360 GRP '!</v>
      </c>
      <c r="K5994">
        <f t="shared" ca="1" si="804"/>
        <v>0</v>
      </c>
      <c r="L5994">
        <f t="shared" ca="1" si="804"/>
        <v>0</v>
      </c>
      <c r="M5994">
        <f t="shared" ca="1" si="804"/>
        <v>0</v>
      </c>
      <c r="N5994">
        <f t="shared" ca="1" si="804"/>
        <v>0</v>
      </c>
      <c r="O5994" t="str">
        <f t="shared" ca="1" si="805"/>
        <v>D:AD</v>
      </c>
      <c r="P5994" t="str">
        <f t="shared" ca="1" si="806"/>
        <v>D10:AD10</v>
      </c>
    </row>
    <row r="5995" spans="1:16">
      <c r="A5995" t="str">
        <f t="shared" si="809"/>
        <v/>
      </c>
      <c r="B5995" t="str">
        <f t="shared" ca="1" si="808"/>
        <v>GRP</v>
      </c>
      <c r="C5995" t="s">
        <v>6752</v>
      </c>
      <c r="D5995" t="s">
        <v>7563</v>
      </c>
      <c r="E5995">
        <f t="shared" ca="1" si="810"/>
        <v>0</v>
      </c>
      <c r="H5995" t="str">
        <f t="shared" ca="1" si="811"/>
        <v>'360 GRP '!</v>
      </c>
      <c r="I5995">
        <f t="shared" ca="1" si="812"/>
        <v>0</v>
      </c>
      <c r="J5995" t="str">
        <f t="shared" ca="1" si="804"/>
        <v>'360 GRP '!</v>
      </c>
      <c r="K5995">
        <f t="shared" ca="1" si="804"/>
        <v>0</v>
      </c>
      <c r="L5995">
        <f t="shared" ca="1" si="804"/>
        <v>0</v>
      </c>
      <c r="M5995">
        <f t="shared" ca="1" si="804"/>
        <v>0</v>
      </c>
      <c r="N5995">
        <f t="shared" ca="1" si="804"/>
        <v>0</v>
      </c>
      <c r="O5995" t="str">
        <f t="shared" ca="1" si="805"/>
        <v>D:AD</v>
      </c>
      <c r="P5995" t="str">
        <f t="shared" ca="1" si="806"/>
        <v>D10:AD10</v>
      </c>
    </row>
    <row r="5996" spans="1:16">
      <c r="A5996" t="str">
        <f t="shared" si="809"/>
        <v/>
      </c>
      <c r="B5996" t="str">
        <f t="shared" ca="1" si="808"/>
        <v>GRP</v>
      </c>
      <c r="C5996" t="s">
        <v>6752</v>
      </c>
      <c r="D5996" t="s">
        <v>6967</v>
      </c>
      <c r="E5996">
        <f t="shared" ca="1" si="810"/>
        <v>0</v>
      </c>
      <c r="H5996" t="str">
        <f t="shared" ca="1" si="811"/>
        <v>'360 GRP '!</v>
      </c>
      <c r="I5996">
        <f t="shared" ca="1" si="812"/>
        <v>0</v>
      </c>
      <c r="J5996" t="str">
        <f t="shared" ca="1" si="804"/>
        <v>'360 GRP '!</v>
      </c>
      <c r="K5996">
        <f t="shared" ca="1" si="804"/>
        <v>0</v>
      </c>
      <c r="L5996">
        <f t="shared" ca="1" si="804"/>
        <v>0</v>
      </c>
      <c r="M5996">
        <f t="shared" ca="1" si="804"/>
        <v>0</v>
      </c>
      <c r="N5996">
        <f t="shared" ca="1" si="804"/>
        <v>0</v>
      </c>
      <c r="O5996" t="str">
        <f t="shared" ca="1" si="805"/>
        <v>D:AD</v>
      </c>
      <c r="P5996" t="str">
        <f t="shared" ca="1" si="806"/>
        <v>D10:AD10</v>
      </c>
    </row>
    <row r="5997" spans="1:16">
      <c r="A5997" t="str">
        <f t="shared" si="809"/>
        <v/>
      </c>
      <c r="B5997" t="str">
        <f t="shared" ca="1" si="808"/>
        <v>GRP</v>
      </c>
      <c r="C5997" t="s">
        <v>6752</v>
      </c>
      <c r="D5997" t="s">
        <v>7564</v>
      </c>
      <c r="E5997">
        <f t="shared" ca="1" si="810"/>
        <v>0</v>
      </c>
      <c r="H5997" t="str">
        <f t="shared" ca="1" si="811"/>
        <v>'360 GRP '!</v>
      </c>
      <c r="I5997">
        <f t="shared" ca="1" si="812"/>
        <v>0</v>
      </c>
      <c r="J5997" t="str">
        <f t="shared" ca="1" si="804"/>
        <v>'360 GRP '!</v>
      </c>
      <c r="K5997">
        <f t="shared" ca="1" si="804"/>
        <v>0</v>
      </c>
      <c r="L5997">
        <f t="shared" ca="1" si="804"/>
        <v>0</v>
      </c>
      <c r="M5997">
        <f t="shared" ca="1" si="804"/>
        <v>0</v>
      </c>
      <c r="N5997">
        <f t="shared" ca="1" si="804"/>
        <v>0</v>
      </c>
      <c r="O5997" t="str">
        <f t="shared" ca="1" si="805"/>
        <v>D:AD</v>
      </c>
      <c r="P5997" t="str">
        <f t="shared" ca="1" si="806"/>
        <v>D10:AD10</v>
      </c>
    </row>
    <row r="5998" spans="1:16">
      <c r="A5998" t="str">
        <f t="shared" si="809"/>
        <v/>
      </c>
      <c r="B5998" t="str">
        <f t="shared" ca="1" si="808"/>
        <v>GRP</v>
      </c>
      <c r="C5998" t="s">
        <v>6752</v>
      </c>
      <c r="D5998" t="s">
        <v>6968</v>
      </c>
      <c r="E5998">
        <f t="shared" ca="1" si="810"/>
        <v>0</v>
      </c>
      <c r="H5998" t="str">
        <f t="shared" ca="1" si="811"/>
        <v>'360 GRP '!</v>
      </c>
      <c r="I5998">
        <f t="shared" ca="1" si="812"/>
        <v>0</v>
      </c>
      <c r="J5998" t="str">
        <f t="shared" ca="1" si="804"/>
        <v>'360 GRP '!</v>
      </c>
      <c r="K5998">
        <f t="shared" ca="1" si="804"/>
        <v>0</v>
      </c>
      <c r="L5998">
        <f t="shared" ca="1" si="804"/>
        <v>0</v>
      </c>
      <c r="M5998">
        <f t="shared" ca="1" si="804"/>
        <v>0</v>
      </c>
      <c r="N5998">
        <f t="shared" ca="1" si="804"/>
        <v>0</v>
      </c>
      <c r="O5998" t="str">
        <f t="shared" ca="1" si="805"/>
        <v>D:AD</v>
      </c>
      <c r="P5998" t="str">
        <f t="shared" ca="1" si="806"/>
        <v>D10:AD10</v>
      </c>
    </row>
    <row r="5999" spans="1:16">
      <c r="A5999" t="str">
        <f t="shared" si="809"/>
        <v/>
      </c>
      <c r="B5999" t="str">
        <f t="shared" ca="1" si="808"/>
        <v>GRP</v>
      </c>
      <c r="C5999" t="s">
        <v>6752</v>
      </c>
      <c r="D5999" t="s">
        <v>6969</v>
      </c>
      <c r="E5999">
        <f t="shared" ca="1" si="810"/>
        <v>0</v>
      </c>
      <c r="H5999" t="str">
        <f t="shared" ca="1" si="811"/>
        <v>'360 GRP '!</v>
      </c>
      <c r="I5999">
        <f t="shared" ca="1" si="812"/>
        <v>0</v>
      </c>
      <c r="J5999" t="str">
        <f t="shared" ca="1" si="804"/>
        <v>'360 GRP '!</v>
      </c>
      <c r="K5999">
        <f t="shared" ca="1" si="804"/>
        <v>0</v>
      </c>
      <c r="L5999">
        <f t="shared" ca="1" si="804"/>
        <v>0</v>
      </c>
      <c r="M5999">
        <f t="shared" ca="1" si="804"/>
        <v>0</v>
      </c>
      <c r="N5999">
        <f t="shared" ca="1" si="804"/>
        <v>0</v>
      </c>
      <c r="O5999" t="str">
        <f t="shared" ca="1" si="805"/>
        <v>D:AD</v>
      </c>
      <c r="P5999" t="str">
        <f t="shared" ca="1" si="806"/>
        <v>D10:AD10</v>
      </c>
    </row>
    <row r="6000" spans="1:16">
      <c r="A6000" t="str">
        <f t="shared" si="809"/>
        <v/>
      </c>
      <c r="B6000" t="str">
        <f t="shared" ca="1" si="808"/>
        <v>GRP</v>
      </c>
      <c r="C6000" t="s">
        <v>6752</v>
      </c>
      <c r="D6000" t="s">
        <v>7565</v>
      </c>
      <c r="E6000">
        <f t="shared" ca="1" si="810"/>
        <v>0</v>
      </c>
      <c r="H6000" t="str">
        <f t="shared" ca="1" si="811"/>
        <v>'360 GRP '!</v>
      </c>
      <c r="I6000">
        <f t="shared" ca="1" si="812"/>
        <v>0</v>
      </c>
      <c r="J6000" t="str">
        <f t="shared" ca="1" si="804"/>
        <v>'360 GRP '!</v>
      </c>
      <c r="K6000">
        <f t="shared" ca="1" si="804"/>
        <v>0</v>
      </c>
      <c r="L6000">
        <f t="shared" ca="1" si="804"/>
        <v>0</v>
      </c>
      <c r="M6000">
        <f t="shared" ca="1" si="804"/>
        <v>0</v>
      </c>
      <c r="N6000">
        <f t="shared" ca="1" si="804"/>
        <v>0</v>
      </c>
      <c r="O6000" t="str">
        <f t="shared" ca="1" si="805"/>
        <v>D:AD</v>
      </c>
      <c r="P6000" t="str">
        <f t="shared" ca="1" si="806"/>
        <v>D10:AD10</v>
      </c>
    </row>
    <row r="6001" spans="1:16">
      <c r="A6001" t="str">
        <f t="shared" si="809"/>
        <v/>
      </c>
      <c r="B6001" t="str">
        <f t="shared" ca="1" si="808"/>
        <v>GRP</v>
      </c>
      <c r="C6001" t="s">
        <v>6753</v>
      </c>
      <c r="D6001" t="s">
        <v>6970</v>
      </c>
      <c r="E6001">
        <f t="shared" ref="E6001:E6069" ca="1" si="813">IFERROR(VLOOKUP(C6001,INDIRECT($H6001&amp;$O6001),MATCH($A6001,INDIRECT($H6001&amp;$P6001),0),FALSE),0)</f>
        <v>0</v>
      </c>
      <c r="H6001" t="str">
        <f t="shared" ca="1" si="811"/>
        <v>'360 GRP '!</v>
      </c>
      <c r="I6001">
        <f t="shared" ca="1" si="812"/>
        <v>0</v>
      </c>
      <c r="J6001" t="str">
        <f t="shared" ca="1" si="804"/>
        <v>'360 GRP '!</v>
      </c>
      <c r="K6001">
        <f t="shared" ca="1" si="804"/>
        <v>0</v>
      </c>
      <c r="L6001">
        <f t="shared" ca="1" si="804"/>
        <v>0</v>
      </c>
      <c r="M6001">
        <f t="shared" ca="1" si="804"/>
        <v>0</v>
      </c>
      <c r="N6001">
        <f t="shared" ca="1" si="804"/>
        <v>0</v>
      </c>
      <c r="O6001" t="str">
        <f t="shared" ca="1" si="805"/>
        <v>D:AD</v>
      </c>
      <c r="P6001" t="str">
        <f t="shared" ca="1" si="806"/>
        <v>D10:AD10</v>
      </c>
    </row>
    <row r="6002" spans="1:16">
      <c r="A6002" t="str">
        <f t="shared" si="809"/>
        <v/>
      </c>
      <c r="B6002" t="str">
        <f t="shared" ca="1" si="808"/>
        <v>GRP</v>
      </c>
      <c r="C6002" t="s">
        <v>6753</v>
      </c>
      <c r="D6002" t="s">
        <v>7566</v>
      </c>
      <c r="E6002">
        <f t="shared" ca="1" si="813"/>
        <v>0</v>
      </c>
      <c r="H6002" t="str">
        <f t="shared" ca="1" si="811"/>
        <v>'360 GRP '!</v>
      </c>
      <c r="I6002">
        <f t="shared" ca="1" si="812"/>
        <v>0</v>
      </c>
      <c r="J6002" t="str">
        <f t="shared" ca="1" si="804"/>
        <v>'360 GRP '!</v>
      </c>
      <c r="K6002">
        <f t="shared" ca="1" si="804"/>
        <v>0</v>
      </c>
      <c r="L6002">
        <f t="shared" ca="1" si="804"/>
        <v>0</v>
      </c>
      <c r="M6002">
        <f t="shared" ca="1" si="804"/>
        <v>0</v>
      </c>
      <c r="N6002">
        <f t="shared" ca="1" si="804"/>
        <v>0</v>
      </c>
      <c r="O6002" t="str">
        <f t="shared" ca="1" si="805"/>
        <v>D:AD</v>
      </c>
      <c r="P6002" t="str">
        <f t="shared" ca="1" si="806"/>
        <v>D10:AD10</v>
      </c>
    </row>
    <row r="6003" spans="1:16">
      <c r="A6003" t="str">
        <f t="shared" ref="A6003:A6006" si="814">MID(D6003,LEN(C6003)+2,LEN(D6003)-LEN(C6003))</f>
        <v/>
      </c>
      <c r="B6003" t="str">
        <f t="shared" ref="B6003:B6006" ca="1" si="815">VLOOKUP(H6003,$A$1:$K$6,11,FALSE)</f>
        <v>GRP</v>
      </c>
      <c r="C6003" t="s">
        <v>6753</v>
      </c>
      <c r="D6003" t="s">
        <v>6971</v>
      </c>
      <c r="E6003">
        <f t="shared" ca="1" si="813"/>
        <v>0</v>
      </c>
      <c r="H6003" t="str">
        <f t="shared" ca="1" si="811"/>
        <v>'360 GRP '!</v>
      </c>
      <c r="I6003">
        <f t="shared" ca="1" si="812"/>
        <v>0</v>
      </c>
      <c r="J6003" t="str">
        <f t="shared" ca="1" si="804"/>
        <v>'360 GRP '!</v>
      </c>
      <c r="K6003">
        <f t="shared" ca="1" si="804"/>
        <v>0</v>
      </c>
      <c r="L6003">
        <f t="shared" ca="1" si="804"/>
        <v>0</v>
      </c>
      <c r="M6003">
        <f t="shared" ca="1" si="804"/>
        <v>0</v>
      </c>
      <c r="N6003">
        <f t="shared" ca="1" si="804"/>
        <v>0</v>
      </c>
      <c r="O6003" t="str">
        <f t="shared" ca="1" si="805"/>
        <v>D:AD</v>
      </c>
      <c r="P6003" t="str">
        <f t="shared" ca="1" si="806"/>
        <v>D10:AD10</v>
      </c>
    </row>
    <row r="6004" spans="1:16">
      <c r="A6004" t="str">
        <f t="shared" si="814"/>
        <v/>
      </c>
      <c r="B6004" t="str">
        <f t="shared" ca="1" si="815"/>
        <v>GRP</v>
      </c>
      <c r="C6004" t="s">
        <v>6753</v>
      </c>
      <c r="D6004" t="s">
        <v>6972</v>
      </c>
      <c r="E6004">
        <f t="shared" ca="1" si="813"/>
        <v>0</v>
      </c>
      <c r="H6004" t="str">
        <f t="shared" ca="1" si="811"/>
        <v>'360 GRP '!</v>
      </c>
      <c r="I6004">
        <f t="shared" ca="1" si="812"/>
        <v>0</v>
      </c>
      <c r="J6004" t="str">
        <f t="shared" ca="1" si="804"/>
        <v>'360 GRP '!</v>
      </c>
      <c r="K6004">
        <f t="shared" ca="1" si="804"/>
        <v>0</v>
      </c>
      <c r="L6004">
        <f t="shared" ca="1" si="804"/>
        <v>0</v>
      </c>
      <c r="M6004">
        <f t="shared" ca="1" si="804"/>
        <v>0</v>
      </c>
      <c r="N6004">
        <f t="shared" ca="1" si="804"/>
        <v>0</v>
      </c>
      <c r="O6004" t="str">
        <f t="shared" ca="1" si="805"/>
        <v>D:AD</v>
      </c>
      <c r="P6004" t="str">
        <f t="shared" ca="1" si="806"/>
        <v>D10:AD10</v>
      </c>
    </row>
    <row r="6005" spans="1:16">
      <c r="A6005" t="str">
        <f t="shared" si="814"/>
        <v/>
      </c>
      <c r="B6005" t="str">
        <f t="shared" ca="1" si="815"/>
        <v>GRP</v>
      </c>
      <c r="C6005" t="s">
        <v>6753</v>
      </c>
      <c r="D6005" t="s">
        <v>6973</v>
      </c>
      <c r="E6005">
        <f t="shared" ca="1" si="813"/>
        <v>0</v>
      </c>
      <c r="H6005" t="str">
        <f t="shared" ca="1" si="811"/>
        <v>'360 GRP '!</v>
      </c>
      <c r="I6005">
        <f t="shared" ca="1" si="812"/>
        <v>0</v>
      </c>
      <c r="J6005" t="str">
        <f t="shared" ca="1" si="804"/>
        <v>'360 GRP '!</v>
      </c>
      <c r="K6005">
        <f t="shared" ca="1" si="804"/>
        <v>0</v>
      </c>
      <c r="L6005">
        <f t="shared" ca="1" si="804"/>
        <v>0</v>
      </c>
      <c r="M6005">
        <f t="shared" ca="1" si="804"/>
        <v>0</v>
      </c>
      <c r="N6005">
        <f t="shared" ca="1" si="804"/>
        <v>0</v>
      </c>
      <c r="O6005" t="str">
        <f t="shared" ca="1" si="805"/>
        <v>D:AD</v>
      </c>
      <c r="P6005" t="str">
        <f t="shared" ca="1" si="806"/>
        <v>D10:AD10</v>
      </c>
    </row>
    <row r="6006" spans="1:16">
      <c r="A6006" t="str">
        <f t="shared" si="814"/>
        <v/>
      </c>
      <c r="B6006" t="str">
        <f t="shared" ca="1" si="815"/>
        <v>GRP</v>
      </c>
      <c r="C6006" t="s">
        <v>6753</v>
      </c>
      <c r="D6006" t="s">
        <v>6974</v>
      </c>
      <c r="E6006">
        <f t="shared" ca="1" si="813"/>
        <v>0</v>
      </c>
      <c r="H6006" t="str">
        <f t="shared" ca="1" si="811"/>
        <v>'360 GRP '!</v>
      </c>
      <c r="I6006">
        <f t="shared" ca="1" si="812"/>
        <v>0</v>
      </c>
      <c r="J6006" t="str">
        <f t="shared" ca="1" si="804"/>
        <v>'360 GRP '!</v>
      </c>
      <c r="K6006">
        <f t="shared" ca="1" si="804"/>
        <v>0</v>
      </c>
      <c r="L6006">
        <f t="shared" ca="1" si="804"/>
        <v>0</v>
      </c>
      <c r="M6006">
        <f t="shared" ca="1" si="804"/>
        <v>0</v>
      </c>
      <c r="N6006">
        <f t="shared" ca="1" si="804"/>
        <v>0</v>
      </c>
      <c r="O6006" t="str">
        <f t="shared" ca="1" si="805"/>
        <v>D:AD</v>
      </c>
      <c r="P6006" t="str">
        <f t="shared" ca="1" si="806"/>
        <v>D10:AD10</v>
      </c>
    </row>
    <row r="6007" spans="1:16">
      <c r="A6007" t="str">
        <f t="shared" ref="A6007:A6060" si="816">MID(D6007,LEN(C6007)+2,LEN(D6007)-LEN(C6007))</f>
        <v/>
      </c>
      <c r="B6007" t="str">
        <f t="shared" ref="B6007:B6075" ca="1" si="817">VLOOKUP(H6007,$A$1:$K$6,11,FALSE)</f>
        <v>GRP</v>
      </c>
      <c r="C6007" t="s">
        <v>6753</v>
      </c>
      <c r="D6007" t="s">
        <v>6975</v>
      </c>
      <c r="E6007">
        <f t="shared" ca="1" si="813"/>
        <v>0</v>
      </c>
      <c r="H6007" t="str">
        <f t="shared" ca="1" si="811"/>
        <v>'360 GRP '!</v>
      </c>
      <c r="I6007">
        <f t="shared" ca="1" si="812"/>
        <v>0</v>
      </c>
      <c r="J6007" t="str">
        <f t="shared" ref="J6007:N6022" ca="1" si="818">IF(IFERROR(VLOOKUP($C6007,INDIRECT(J$14&amp;"D:D"),1,FALSE),0)&lt;&gt;0,J$14,0)</f>
        <v>'360 GRP '!</v>
      </c>
      <c r="K6007">
        <f t="shared" ca="1" si="818"/>
        <v>0</v>
      </c>
      <c r="L6007">
        <f t="shared" ca="1" si="818"/>
        <v>0</v>
      </c>
      <c r="M6007">
        <f t="shared" ca="1" si="818"/>
        <v>0</v>
      </c>
      <c r="N6007">
        <f t="shared" ca="1" si="818"/>
        <v>0</v>
      </c>
      <c r="O6007" t="str">
        <f t="shared" ca="1" si="805"/>
        <v>D:AD</v>
      </c>
      <c r="P6007" t="str">
        <f t="shared" ca="1" si="806"/>
        <v>D10:AD10</v>
      </c>
    </row>
    <row r="6008" spans="1:16">
      <c r="A6008" t="str">
        <f t="shared" si="816"/>
        <v/>
      </c>
      <c r="B6008" t="str">
        <f t="shared" ca="1" si="817"/>
        <v>GRP</v>
      </c>
      <c r="C6008" t="s">
        <v>6753</v>
      </c>
      <c r="D6008" t="s">
        <v>6976</v>
      </c>
      <c r="E6008">
        <f t="shared" ca="1" si="813"/>
        <v>0</v>
      </c>
      <c r="H6008" t="str">
        <f t="shared" ca="1" si="811"/>
        <v>'360 GRP '!</v>
      </c>
      <c r="I6008">
        <f t="shared" ca="1" si="812"/>
        <v>0</v>
      </c>
      <c r="J6008" t="str">
        <f t="shared" ca="1" si="818"/>
        <v>'360 GRP '!</v>
      </c>
      <c r="K6008">
        <f t="shared" ca="1" si="818"/>
        <v>0</v>
      </c>
      <c r="L6008">
        <f t="shared" ca="1" si="818"/>
        <v>0</v>
      </c>
      <c r="M6008">
        <f t="shared" ca="1" si="818"/>
        <v>0</v>
      </c>
      <c r="N6008">
        <f t="shared" ca="1" si="818"/>
        <v>0</v>
      </c>
      <c r="O6008" t="str">
        <f t="shared" ca="1" si="805"/>
        <v>D:AD</v>
      </c>
      <c r="P6008" t="str">
        <f t="shared" ca="1" si="806"/>
        <v>D10:AD10</v>
      </c>
    </row>
    <row r="6009" spans="1:16">
      <c r="A6009" t="str">
        <f t="shared" si="816"/>
        <v/>
      </c>
      <c r="B6009" t="str">
        <f t="shared" ca="1" si="817"/>
        <v>GRP</v>
      </c>
      <c r="C6009" t="s">
        <v>6753</v>
      </c>
      <c r="D6009" t="s">
        <v>7567</v>
      </c>
      <c r="E6009">
        <f t="shared" ca="1" si="813"/>
        <v>0</v>
      </c>
      <c r="H6009" t="str">
        <f t="shared" ca="1" si="811"/>
        <v>'360 GRP '!</v>
      </c>
      <c r="I6009">
        <f t="shared" ca="1" si="812"/>
        <v>0</v>
      </c>
      <c r="J6009" t="str">
        <f t="shared" ca="1" si="818"/>
        <v>'360 GRP '!</v>
      </c>
      <c r="K6009">
        <f t="shared" ca="1" si="818"/>
        <v>0</v>
      </c>
      <c r="L6009">
        <f t="shared" ca="1" si="818"/>
        <v>0</v>
      </c>
      <c r="M6009">
        <f t="shared" ca="1" si="818"/>
        <v>0</v>
      </c>
      <c r="N6009">
        <f t="shared" ca="1" si="818"/>
        <v>0</v>
      </c>
      <c r="O6009" t="str">
        <f t="shared" ca="1" si="805"/>
        <v>D:AD</v>
      </c>
      <c r="P6009" t="str">
        <f t="shared" ca="1" si="806"/>
        <v>D10:AD10</v>
      </c>
    </row>
    <row r="6010" spans="1:16">
      <c r="A6010" t="str">
        <f t="shared" si="816"/>
        <v/>
      </c>
      <c r="B6010" t="str">
        <f t="shared" ca="1" si="817"/>
        <v>GRP</v>
      </c>
      <c r="C6010" t="s">
        <v>6753</v>
      </c>
      <c r="D6010" t="s">
        <v>7568</v>
      </c>
      <c r="E6010">
        <f t="shared" ca="1" si="813"/>
        <v>0</v>
      </c>
      <c r="H6010" t="str">
        <f t="shared" ca="1" si="811"/>
        <v>'360 GRP '!</v>
      </c>
      <c r="I6010">
        <f t="shared" ca="1" si="812"/>
        <v>0</v>
      </c>
      <c r="J6010" t="str">
        <f t="shared" ca="1" si="818"/>
        <v>'360 GRP '!</v>
      </c>
      <c r="K6010">
        <f t="shared" ca="1" si="818"/>
        <v>0</v>
      </c>
      <c r="L6010">
        <f t="shared" ca="1" si="818"/>
        <v>0</v>
      </c>
      <c r="M6010">
        <f t="shared" ca="1" si="818"/>
        <v>0</v>
      </c>
      <c r="N6010">
        <f t="shared" ca="1" si="818"/>
        <v>0</v>
      </c>
      <c r="O6010" t="str">
        <f t="shared" ca="1" si="805"/>
        <v>D:AD</v>
      </c>
      <c r="P6010" t="str">
        <f t="shared" ca="1" si="806"/>
        <v>D10:AD10</v>
      </c>
    </row>
    <row r="6011" spans="1:16">
      <c r="A6011" t="str">
        <f t="shared" si="816"/>
        <v/>
      </c>
      <c r="B6011" t="str">
        <f t="shared" ca="1" si="817"/>
        <v>GRP</v>
      </c>
      <c r="C6011" t="s">
        <v>6753</v>
      </c>
      <c r="D6011" t="s">
        <v>6977</v>
      </c>
      <c r="E6011">
        <f t="shared" ca="1" si="813"/>
        <v>0</v>
      </c>
      <c r="H6011" t="str">
        <f t="shared" ca="1" si="811"/>
        <v>'360 GRP '!</v>
      </c>
      <c r="I6011">
        <f t="shared" ca="1" si="812"/>
        <v>0</v>
      </c>
      <c r="J6011" t="str">
        <f t="shared" ca="1" si="818"/>
        <v>'360 GRP '!</v>
      </c>
      <c r="K6011">
        <f t="shared" ca="1" si="818"/>
        <v>0</v>
      </c>
      <c r="L6011">
        <f t="shared" ca="1" si="818"/>
        <v>0</v>
      </c>
      <c r="M6011">
        <f t="shared" ca="1" si="818"/>
        <v>0</v>
      </c>
      <c r="N6011">
        <f t="shared" ca="1" si="818"/>
        <v>0</v>
      </c>
      <c r="O6011" t="str">
        <f t="shared" ca="1" si="805"/>
        <v>D:AD</v>
      </c>
      <c r="P6011" t="str">
        <f t="shared" ca="1" si="806"/>
        <v>D10:AD10</v>
      </c>
    </row>
    <row r="6012" spans="1:16">
      <c r="A6012" t="str">
        <f t="shared" si="816"/>
        <v/>
      </c>
      <c r="B6012" t="str">
        <f t="shared" ca="1" si="817"/>
        <v>GRP</v>
      </c>
      <c r="C6012" t="s">
        <v>6753</v>
      </c>
      <c r="D6012" t="s">
        <v>7569</v>
      </c>
      <c r="E6012">
        <f t="shared" ca="1" si="813"/>
        <v>0</v>
      </c>
      <c r="H6012" t="str">
        <f t="shared" ca="1" si="811"/>
        <v>'360 GRP '!</v>
      </c>
      <c r="I6012">
        <f t="shared" ca="1" si="812"/>
        <v>0</v>
      </c>
      <c r="J6012" t="str">
        <f t="shared" ca="1" si="818"/>
        <v>'360 GRP '!</v>
      </c>
      <c r="K6012">
        <f t="shared" ca="1" si="818"/>
        <v>0</v>
      </c>
      <c r="L6012">
        <f t="shared" ca="1" si="818"/>
        <v>0</v>
      </c>
      <c r="M6012">
        <f t="shared" ca="1" si="818"/>
        <v>0</v>
      </c>
      <c r="N6012">
        <f t="shared" ca="1" si="818"/>
        <v>0</v>
      </c>
      <c r="O6012" t="str">
        <f t="shared" ca="1" si="805"/>
        <v>D:AD</v>
      </c>
      <c r="P6012" t="str">
        <f t="shared" ca="1" si="806"/>
        <v>D10:AD10</v>
      </c>
    </row>
    <row r="6013" spans="1:16">
      <c r="A6013" t="str">
        <f t="shared" si="816"/>
        <v/>
      </c>
      <c r="B6013" t="str">
        <f t="shared" ca="1" si="817"/>
        <v>GRP</v>
      </c>
      <c r="C6013" t="s">
        <v>6753</v>
      </c>
      <c r="D6013" t="s">
        <v>6978</v>
      </c>
      <c r="E6013">
        <f t="shared" ca="1" si="813"/>
        <v>0</v>
      </c>
      <c r="H6013" t="str">
        <f t="shared" ca="1" si="811"/>
        <v>'360 GRP '!</v>
      </c>
      <c r="I6013">
        <f t="shared" ca="1" si="812"/>
        <v>0</v>
      </c>
      <c r="J6013" t="str">
        <f t="shared" ca="1" si="818"/>
        <v>'360 GRP '!</v>
      </c>
      <c r="K6013">
        <f t="shared" ca="1" si="818"/>
        <v>0</v>
      </c>
      <c r="L6013">
        <f t="shared" ca="1" si="818"/>
        <v>0</v>
      </c>
      <c r="M6013">
        <f t="shared" ca="1" si="818"/>
        <v>0</v>
      </c>
      <c r="N6013">
        <f t="shared" ca="1" si="818"/>
        <v>0</v>
      </c>
      <c r="O6013" t="str">
        <f t="shared" ca="1" si="805"/>
        <v>D:AD</v>
      </c>
      <c r="P6013" t="str">
        <f t="shared" ca="1" si="806"/>
        <v>D10:AD10</v>
      </c>
    </row>
    <row r="6014" spans="1:16">
      <c r="A6014" t="str">
        <f t="shared" si="816"/>
        <v/>
      </c>
      <c r="B6014" t="str">
        <f t="shared" ca="1" si="817"/>
        <v>GRP</v>
      </c>
      <c r="C6014" t="s">
        <v>6753</v>
      </c>
      <c r="D6014" t="s">
        <v>6979</v>
      </c>
      <c r="E6014">
        <f t="shared" ca="1" si="813"/>
        <v>0</v>
      </c>
      <c r="H6014" t="str">
        <f t="shared" ca="1" si="811"/>
        <v>'360 GRP '!</v>
      </c>
      <c r="I6014">
        <f t="shared" ca="1" si="812"/>
        <v>0</v>
      </c>
      <c r="J6014" t="str">
        <f t="shared" ca="1" si="818"/>
        <v>'360 GRP '!</v>
      </c>
      <c r="K6014">
        <f t="shared" ca="1" si="818"/>
        <v>0</v>
      </c>
      <c r="L6014">
        <f t="shared" ca="1" si="818"/>
        <v>0</v>
      </c>
      <c r="M6014">
        <f t="shared" ca="1" si="818"/>
        <v>0</v>
      </c>
      <c r="N6014">
        <f t="shared" ca="1" si="818"/>
        <v>0</v>
      </c>
      <c r="O6014" t="str">
        <f t="shared" ca="1" si="805"/>
        <v>D:AD</v>
      </c>
      <c r="P6014" t="str">
        <f t="shared" ca="1" si="806"/>
        <v>D10:AD10</v>
      </c>
    </row>
    <row r="6015" spans="1:16">
      <c r="A6015" t="str">
        <f t="shared" si="816"/>
        <v/>
      </c>
      <c r="B6015" t="str">
        <f t="shared" ca="1" si="817"/>
        <v>GRP</v>
      </c>
      <c r="C6015" t="s">
        <v>6753</v>
      </c>
      <c r="D6015" t="s">
        <v>7570</v>
      </c>
      <c r="E6015">
        <f t="shared" ca="1" si="813"/>
        <v>0</v>
      </c>
      <c r="H6015" t="str">
        <f t="shared" ca="1" si="811"/>
        <v>'360 GRP '!</v>
      </c>
      <c r="I6015">
        <f t="shared" ca="1" si="812"/>
        <v>0</v>
      </c>
      <c r="J6015" t="str">
        <f t="shared" ca="1" si="818"/>
        <v>'360 GRP '!</v>
      </c>
      <c r="K6015">
        <f t="shared" ca="1" si="818"/>
        <v>0</v>
      </c>
      <c r="L6015">
        <f t="shared" ca="1" si="818"/>
        <v>0</v>
      </c>
      <c r="M6015">
        <f t="shared" ca="1" si="818"/>
        <v>0</v>
      </c>
      <c r="N6015">
        <f t="shared" ca="1" si="818"/>
        <v>0</v>
      </c>
      <c r="O6015" t="str">
        <f t="shared" ca="1" si="805"/>
        <v>D:AD</v>
      </c>
      <c r="P6015" t="str">
        <f t="shared" ca="1" si="806"/>
        <v>D10:AD10</v>
      </c>
    </row>
    <row r="6016" spans="1:16">
      <c r="A6016" t="str">
        <f t="shared" si="816"/>
        <v>01</v>
      </c>
      <c r="B6016" t="str">
        <f t="shared" ca="1" si="817"/>
        <v>PU</v>
      </c>
      <c r="C6016" t="s">
        <v>7201</v>
      </c>
      <c r="D6016" t="s">
        <v>7730</v>
      </c>
      <c r="E6016">
        <f t="shared" ca="1" si="813"/>
        <v>0</v>
      </c>
      <c r="H6016" t="str">
        <f t="shared" ref="H6016:H6025" ca="1" si="819">IF(I6016&lt;&gt;0,I6016,IF(J6016&lt;&gt;0,J6016,IF(K6016&lt;&gt;0,K6016,IF(L6016&lt;&gt;0,L6016,IF(M6016&lt;&gt;0,M6016,N6016)))))</f>
        <v>'360 PU '!</v>
      </c>
      <c r="I6016">
        <f t="shared" ref="I6016:I6025" ca="1" si="820">IF(IFERROR(VLOOKUP(C6016,INDIRECT($I$14&amp;"D:D"),1,FALSE),0)&lt;&gt;0,I$14,0)</f>
        <v>0</v>
      </c>
      <c r="J6016">
        <f t="shared" ca="1" si="818"/>
        <v>0</v>
      </c>
      <c r="K6016" t="str">
        <f t="shared" ca="1" si="818"/>
        <v>'360 PU '!</v>
      </c>
      <c r="L6016">
        <f t="shared" ca="1" si="818"/>
        <v>0</v>
      </c>
      <c r="M6016">
        <f t="shared" ca="1" si="818"/>
        <v>0</v>
      </c>
      <c r="N6016">
        <f t="shared" ca="1" si="818"/>
        <v>0</v>
      </c>
      <c r="O6016" t="str">
        <f t="shared" ca="1" si="805"/>
        <v>d:t</v>
      </c>
      <c r="P6016" t="str">
        <f t="shared" ca="1" si="806"/>
        <v>d11:t11</v>
      </c>
    </row>
    <row r="6017" spans="1:16">
      <c r="A6017" t="str">
        <f t="shared" si="816"/>
        <v>02</v>
      </c>
      <c r="B6017" t="str">
        <f t="shared" ca="1" si="817"/>
        <v>PU</v>
      </c>
      <c r="C6017" t="s">
        <v>7201</v>
      </c>
      <c r="D6017" t="s">
        <v>7731</v>
      </c>
      <c r="E6017">
        <f t="shared" ca="1" si="813"/>
        <v>0</v>
      </c>
      <c r="H6017" t="str">
        <f t="shared" ca="1" si="819"/>
        <v>'360 PU '!</v>
      </c>
      <c r="I6017">
        <f t="shared" ca="1" si="820"/>
        <v>0</v>
      </c>
      <c r="J6017">
        <f t="shared" ca="1" si="818"/>
        <v>0</v>
      </c>
      <c r="K6017" t="str">
        <f t="shared" ca="1" si="818"/>
        <v>'360 PU '!</v>
      </c>
      <c r="L6017">
        <f t="shared" ca="1" si="818"/>
        <v>0</v>
      </c>
      <c r="M6017">
        <f t="shared" ca="1" si="818"/>
        <v>0</v>
      </c>
      <c r="N6017">
        <f t="shared" ca="1" si="818"/>
        <v>0</v>
      </c>
      <c r="O6017" t="str">
        <f t="shared" ca="1" si="805"/>
        <v>d:t</v>
      </c>
      <c r="P6017" t="str">
        <f t="shared" ca="1" si="806"/>
        <v>d11:t11</v>
      </c>
    </row>
    <row r="6018" spans="1:16">
      <c r="A6018" t="str">
        <f t="shared" si="816"/>
        <v>03</v>
      </c>
      <c r="B6018" t="str">
        <f t="shared" ca="1" si="817"/>
        <v>PU</v>
      </c>
      <c r="C6018" t="s">
        <v>7201</v>
      </c>
      <c r="D6018" t="s">
        <v>7732</v>
      </c>
      <c r="E6018">
        <f t="shared" ca="1" si="813"/>
        <v>0</v>
      </c>
      <c r="H6018" t="str">
        <f t="shared" ca="1" si="819"/>
        <v>'360 PU '!</v>
      </c>
      <c r="I6018">
        <f t="shared" ca="1" si="820"/>
        <v>0</v>
      </c>
      <c r="J6018">
        <f t="shared" ca="1" si="818"/>
        <v>0</v>
      </c>
      <c r="K6018" t="str">
        <f t="shared" ca="1" si="818"/>
        <v>'360 PU '!</v>
      </c>
      <c r="L6018">
        <f t="shared" ca="1" si="818"/>
        <v>0</v>
      </c>
      <c r="M6018">
        <f t="shared" ca="1" si="818"/>
        <v>0</v>
      </c>
      <c r="N6018">
        <f t="shared" ca="1" si="818"/>
        <v>0</v>
      </c>
      <c r="O6018" t="str">
        <f t="shared" ca="1" si="805"/>
        <v>d:t</v>
      </c>
      <c r="P6018" t="str">
        <f t="shared" ca="1" si="806"/>
        <v>d11:t11</v>
      </c>
    </row>
    <row r="6019" spans="1:16">
      <c r="A6019" t="str">
        <f t="shared" si="816"/>
        <v>04</v>
      </c>
      <c r="B6019" t="str">
        <f t="shared" ca="1" si="817"/>
        <v>PU</v>
      </c>
      <c r="C6019" t="s">
        <v>7201</v>
      </c>
      <c r="D6019" t="s">
        <v>7733</v>
      </c>
      <c r="E6019">
        <f t="shared" ca="1" si="813"/>
        <v>0</v>
      </c>
      <c r="H6019" t="str">
        <f t="shared" ca="1" si="819"/>
        <v>'360 PU '!</v>
      </c>
      <c r="I6019">
        <f t="shared" ca="1" si="820"/>
        <v>0</v>
      </c>
      <c r="J6019">
        <f t="shared" ca="1" si="818"/>
        <v>0</v>
      </c>
      <c r="K6019" t="str">
        <f t="shared" ca="1" si="818"/>
        <v>'360 PU '!</v>
      </c>
      <c r="L6019">
        <f t="shared" ca="1" si="818"/>
        <v>0</v>
      </c>
      <c r="M6019">
        <f t="shared" ca="1" si="818"/>
        <v>0</v>
      </c>
      <c r="N6019">
        <f t="shared" ca="1" si="818"/>
        <v>0</v>
      </c>
      <c r="O6019" t="str">
        <f t="shared" ca="1" si="805"/>
        <v>d:t</v>
      </c>
      <c r="P6019" t="str">
        <f t="shared" ca="1" si="806"/>
        <v>d11:t11</v>
      </c>
    </row>
    <row r="6020" spans="1:16">
      <c r="A6020" t="str">
        <f t="shared" si="816"/>
        <v>05</v>
      </c>
      <c r="B6020" t="str">
        <f t="shared" ca="1" si="817"/>
        <v>PU</v>
      </c>
      <c r="C6020" t="s">
        <v>7201</v>
      </c>
      <c r="D6020" t="s">
        <v>7734</v>
      </c>
      <c r="E6020">
        <f t="shared" ca="1" si="813"/>
        <v>0</v>
      </c>
      <c r="H6020" t="str">
        <f t="shared" ca="1" si="819"/>
        <v>'360 PU '!</v>
      </c>
      <c r="I6020">
        <f t="shared" ca="1" si="820"/>
        <v>0</v>
      </c>
      <c r="J6020">
        <f t="shared" ca="1" si="818"/>
        <v>0</v>
      </c>
      <c r="K6020" t="str">
        <f t="shared" ca="1" si="818"/>
        <v>'360 PU '!</v>
      </c>
      <c r="L6020">
        <f t="shared" ca="1" si="818"/>
        <v>0</v>
      </c>
      <c r="M6020">
        <f t="shared" ca="1" si="818"/>
        <v>0</v>
      </c>
      <c r="N6020">
        <f t="shared" ca="1" si="818"/>
        <v>0</v>
      </c>
      <c r="O6020" t="str">
        <f t="shared" ca="1" si="805"/>
        <v>d:t</v>
      </c>
      <c r="P6020" t="str">
        <f t="shared" ca="1" si="806"/>
        <v>d11:t11</v>
      </c>
    </row>
    <row r="6021" spans="1:16">
      <c r="A6021" t="str">
        <f t="shared" si="816"/>
        <v>06</v>
      </c>
      <c r="B6021" t="str">
        <f t="shared" ca="1" si="817"/>
        <v>PU</v>
      </c>
      <c r="C6021" t="s">
        <v>7201</v>
      </c>
      <c r="D6021" t="s">
        <v>7735</v>
      </c>
      <c r="E6021">
        <f t="shared" ca="1" si="813"/>
        <v>0</v>
      </c>
      <c r="H6021" t="str">
        <f t="shared" ca="1" si="819"/>
        <v>'360 PU '!</v>
      </c>
      <c r="I6021">
        <f t="shared" ca="1" si="820"/>
        <v>0</v>
      </c>
      <c r="J6021">
        <f t="shared" ca="1" si="818"/>
        <v>0</v>
      </c>
      <c r="K6021" t="str">
        <f t="shared" ca="1" si="818"/>
        <v>'360 PU '!</v>
      </c>
      <c r="L6021">
        <f t="shared" ca="1" si="818"/>
        <v>0</v>
      </c>
      <c r="M6021">
        <f t="shared" ca="1" si="818"/>
        <v>0</v>
      </c>
      <c r="N6021">
        <f t="shared" ca="1" si="818"/>
        <v>0</v>
      </c>
      <c r="O6021" t="str">
        <f t="shared" ca="1" si="805"/>
        <v>d:t</v>
      </c>
      <c r="P6021" t="str">
        <f t="shared" ca="1" si="806"/>
        <v>d11:t11</v>
      </c>
    </row>
    <row r="6022" spans="1:16">
      <c r="A6022" t="str">
        <f t="shared" si="816"/>
        <v>09</v>
      </c>
      <c r="B6022" t="str">
        <f t="shared" ca="1" si="817"/>
        <v>PU</v>
      </c>
      <c r="C6022" t="s">
        <v>7201</v>
      </c>
      <c r="D6022" t="s">
        <v>7736</v>
      </c>
      <c r="E6022">
        <f t="shared" ca="1" si="813"/>
        <v>0</v>
      </c>
      <c r="H6022" t="str">
        <f t="shared" ca="1" si="819"/>
        <v>'360 PU '!</v>
      </c>
      <c r="I6022">
        <f t="shared" ca="1" si="820"/>
        <v>0</v>
      </c>
      <c r="J6022">
        <f t="shared" ca="1" si="818"/>
        <v>0</v>
      </c>
      <c r="K6022" t="str">
        <f t="shared" ca="1" si="818"/>
        <v>'360 PU '!</v>
      </c>
      <c r="L6022">
        <f t="shared" ca="1" si="818"/>
        <v>0</v>
      </c>
      <c r="M6022">
        <f t="shared" ca="1" si="818"/>
        <v>0</v>
      </c>
      <c r="N6022">
        <f t="shared" ca="1" si="818"/>
        <v>0</v>
      </c>
      <c r="O6022" t="str">
        <f t="shared" ca="1" si="805"/>
        <v>d:t</v>
      </c>
      <c r="P6022" t="str">
        <f t="shared" ca="1" si="806"/>
        <v>d11:t11</v>
      </c>
    </row>
    <row r="6023" spans="1:16">
      <c r="A6023" t="str">
        <f t="shared" si="816"/>
        <v>11</v>
      </c>
      <c r="B6023" t="str">
        <f t="shared" ca="1" si="817"/>
        <v>PU</v>
      </c>
      <c r="C6023" t="s">
        <v>7201</v>
      </c>
      <c r="D6023" t="s">
        <v>7737</v>
      </c>
      <c r="E6023">
        <f t="shared" ca="1" si="813"/>
        <v>0</v>
      </c>
      <c r="H6023" t="str">
        <f t="shared" ca="1" si="819"/>
        <v>'360 PU '!</v>
      </c>
      <c r="I6023">
        <f t="shared" ca="1" si="820"/>
        <v>0</v>
      </c>
      <c r="J6023">
        <f t="shared" ref="J6023:N6061" ca="1" si="821">IF(IFERROR(VLOOKUP($C6023,INDIRECT(J$14&amp;"D:D"),1,FALSE),0)&lt;&gt;0,J$14,0)</f>
        <v>0</v>
      </c>
      <c r="K6023" t="str">
        <f t="shared" ca="1" si="821"/>
        <v>'360 PU '!</v>
      </c>
      <c r="L6023">
        <f t="shared" ca="1" si="821"/>
        <v>0</v>
      </c>
      <c r="M6023">
        <f t="shared" ca="1" si="821"/>
        <v>0</v>
      </c>
      <c r="N6023">
        <f t="shared" ca="1" si="821"/>
        <v>0</v>
      </c>
      <c r="O6023" t="str">
        <f t="shared" ref="O6023:O6091" ca="1" si="822">VLOOKUP($H6023,$G$8:$I$13,2,FALSE)</f>
        <v>d:t</v>
      </c>
      <c r="P6023" t="str">
        <f t="shared" ref="P6023:P6060" ca="1" si="823">VLOOKUP($H6023,$G$8:$I$13,3,FALSE)</f>
        <v>d11:t11</v>
      </c>
    </row>
    <row r="6024" spans="1:16">
      <c r="A6024" t="str">
        <f t="shared" si="816"/>
        <v>12</v>
      </c>
      <c r="B6024" t="str">
        <f t="shared" ca="1" si="817"/>
        <v>PU</v>
      </c>
      <c r="C6024" t="s">
        <v>7201</v>
      </c>
      <c r="D6024" t="s">
        <v>7738</v>
      </c>
      <c r="E6024">
        <f t="shared" ca="1" si="813"/>
        <v>0</v>
      </c>
      <c r="H6024" t="str">
        <f t="shared" ca="1" si="819"/>
        <v>'360 PU '!</v>
      </c>
      <c r="I6024">
        <f t="shared" ca="1" si="820"/>
        <v>0</v>
      </c>
      <c r="J6024">
        <f t="shared" ca="1" si="821"/>
        <v>0</v>
      </c>
      <c r="K6024" t="str">
        <f t="shared" ca="1" si="821"/>
        <v>'360 PU '!</v>
      </c>
      <c r="L6024">
        <f t="shared" ca="1" si="821"/>
        <v>0</v>
      </c>
      <c r="M6024">
        <f t="shared" ca="1" si="821"/>
        <v>0</v>
      </c>
      <c r="N6024">
        <f t="shared" ca="1" si="821"/>
        <v>0</v>
      </c>
      <c r="O6024" t="str">
        <f t="shared" ca="1" si="822"/>
        <v>d:t</v>
      </c>
      <c r="P6024" t="str">
        <f t="shared" ca="1" si="823"/>
        <v>d11:t11</v>
      </c>
    </row>
    <row r="6025" spans="1:16">
      <c r="A6025" t="str">
        <f t="shared" si="816"/>
        <v>14</v>
      </c>
      <c r="B6025" t="str">
        <f t="shared" ca="1" si="817"/>
        <v>PU</v>
      </c>
      <c r="C6025" t="s">
        <v>7201</v>
      </c>
      <c r="D6025" t="s">
        <v>7739</v>
      </c>
      <c r="E6025">
        <f t="shared" ca="1" si="813"/>
        <v>0</v>
      </c>
      <c r="H6025" t="str">
        <f t="shared" ca="1" si="819"/>
        <v>'360 PU '!</v>
      </c>
      <c r="I6025">
        <f t="shared" ca="1" si="820"/>
        <v>0</v>
      </c>
      <c r="J6025">
        <f t="shared" ca="1" si="821"/>
        <v>0</v>
      </c>
      <c r="K6025" t="str">
        <f t="shared" ca="1" si="821"/>
        <v>'360 PU '!</v>
      </c>
      <c r="L6025">
        <f t="shared" ca="1" si="821"/>
        <v>0</v>
      </c>
      <c r="M6025">
        <f t="shared" ca="1" si="821"/>
        <v>0</v>
      </c>
      <c r="N6025">
        <f t="shared" ca="1" si="821"/>
        <v>0</v>
      </c>
      <c r="O6025" t="str">
        <f t="shared" ca="1" si="822"/>
        <v>d:t</v>
      </c>
      <c r="P6025" t="str">
        <f t="shared" ca="1" si="823"/>
        <v>d11:t11</v>
      </c>
    </row>
    <row r="6026" spans="1:16">
      <c r="A6026" t="str">
        <f t="shared" si="816"/>
        <v>01</v>
      </c>
      <c r="B6026" t="str">
        <f t="shared" ca="1" si="817"/>
        <v>PU</v>
      </c>
      <c r="C6026" t="s">
        <v>7202</v>
      </c>
      <c r="D6026" t="s">
        <v>7740</v>
      </c>
      <c r="E6026">
        <f t="shared" ca="1" si="813"/>
        <v>0</v>
      </c>
      <c r="H6026" t="str">
        <f t="shared" ref="H6026:H6059" ca="1" si="824">IF(I6026&lt;&gt;0,I6026,IF(J6026&lt;&gt;0,J6026,IF(K6026&lt;&gt;0,K6026,IF(L6026&lt;&gt;0,L6026,IF(M6026&lt;&gt;0,M6026,N6026)))))</f>
        <v>'360 PU '!</v>
      </c>
      <c r="I6026">
        <f t="shared" ref="I6026:I6059" ca="1" si="825">IF(IFERROR(VLOOKUP(C6026,INDIRECT($I$14&amp;"D:D"),1,FALSE),0)&lt;&gt;0,I$14,0)</f>
        <v>0</v>
      </c>
      <c r="J6026">
        <f t="shared" ca="1" si="821"/>
        <v>0</v>
      </c>
      <c r="K6026" t="str">
        <f t="shared" ca="1" si="821"/>
        <v>'360 PU '!</v>
      </c>
      <c r="L6026">
        <f t="shared" ca="1" si="821"/>
        <v>0</v>
      </c>
      <c r="M6026">
        <f t="shared" ca="1" si="821"/>
        <v>0</v>
      </c>
      <c r="N6026">
        <f t="shared" ca="1" si="821"/>
        <v>0</v>
      </c>
      <c r="O6026" t="str">
        <f t="shared" ca="1" si="822"/>
        <v>d:t</v>
      </c>
      <c r="P6026" t="str">
        <f t="shared" ca="1" si="823"/>
        <v>d11:t11</v>
      </c>
    </row>
    <row r="6027" spans="1:16">
      <c r="A6027" t="str">
        <f t="shared" si="816"/>
        <v>02</v>
      </c>
      <c r="B6027" t="str">
        <f t="shared" ca="1" si="817"/>
        <v>PU</v>
      </c>
      <c r="C6027" t="s">
        <v>7202</v>
      </c>
      <c r="D6027" t="s">
        <v>7741</v>
      </c>
      <c r="E6027">
        <f t="shared" ca="1" si="813"/>
        <v>0</v>
      </c>
      <c r="H6027" t="str">
        <f t="shared" ca="1" si="824"/>
        <v>'360 PU '!</v>
      </c>
      <c r="I6027">
        <f t="shared" ca="1" si="825"/>
        <v>0</v>
      </c>
      <c r="J6027">
        <f t="shared" ca="1" si="821"/>
        <v>0</v>
      </c>
      <c r="K6027" t="str">
        <f t="shared" ca="1" si="821"/>
        <v>'360 PU '!</v>
      </c>
      <c r="L6027">
        <f t="shared" ca="1" si="821"/>
        <v>0</v>
      </c>
      <c r="M6027">
        <f t="shared" ca="1" si="821"/>
        <v>0</v>
      </c>
      <c r="N6027">
        <f t="shared" ca="1" si="821"/>
        <v>0</v>
      </c>
      <c r="O6027" t="str">
        <f t="shared" ca="1" si="822"/>
        <v>d:t</v>
      </c>
      <c r="P6027" t="str">
        <f t="shared" ca="1" si="823"/>
        <v>d11:t11</v>
      </c>
    </row>
    <row r="6028" spans="1:16">
      <c r="A6028" t="str">
        <f t="shared" si="816"/>
        <v>03</v>
      </c>
      <c r="B6028" t="str">
        <f t="shared" ca="1" si="817"/>
        <v>PU</v>
      </c>
      <c r="C6028" t="s">
        <v>7202</v>
      </c>
      <c r="D6028" t="s">
        <v>7742</v>
      </c>
      <c r="E6028">
        <f t="shared" ca="1" si="813"/>
        <v>0</v>
      </c>
      <c r="H6028" t="str">
        <f t="shared" ca="1" si="824"/>
        <v>'360 PU '!</v>
      </c>
      <c r="I6028">
        <f t="shared" ca="1" si="825"/>
        <v>0</v>
      </c>
      <c r="J6028">
        <f t="shared" ca="1" si="821"/>
        <v>0</v>
      </c>
      <c r="K6028" t="str">
        <f t="shared" ca="1" si="821"/>
        <v>'360 PU '!</v>
      </c>
      <c r="L6028">
        <f t="shared" ca="1" si="821"/>
        <v>0</v>
      </c>
      <c r="M6028">
        <f t="shared" ca="1" si="821"/>
        <v>0</v>
      </c>
      <c r="N6028">
        <f t="shared" ca="1" si="821"/>
        <v>0</v>
      </c>
      <c r="O6028" t="str">
        <f t="shared" ca="1" si="822"/>
        <v>d:t</v>
      </c>
      <c r="P6028" t="str">
        <f t="shared" ca="1" si="823"/>
        <v>d11:t11</v>
      </c>
    </row>
    <row r="6029" spans="1:16">
      <c r="A6029" t="str">
        <f t="shared" si="816"/>
        <v>04</v>
      </c>
      <c r="B6029" t="str">
        <f t="shared" ca="1" si="817"/>
        <v>PU</v>
      </c>
      <c r="C6029" t="s">
        <v>7202</v>
      </c>
      <c r="D6029" t="s">
        <v>7743</v>
      </c>
      <c r="E6029">
        <f t="shared" ca="1" si="813"/>
        <v>0</v>
      </c>
      <c r="H6029" t="str">
        <f t="shared" ca="1" si="824"/>
        <v>'360 PU '!</v>
      </c>
      <c r="I6029">
        <f t="shared" ca="1" si="825"/>
        <v>0</v>
      </c>
      <c r="J6029">
        <f t="shared" ca="1" si="821"/>
        <v>0</v>
      </c>
      <c r="K6029" t="str">
        <f t="shared" ca="1" si="821"/>
        <v>'360 PU '!</v>
      </c>
      <c r="L6029">
        <f t="shared" ca="1" si="821"/>
        <v>0</v>
      </c>
      <c r="M6029">
        <f t="shared" ca="1" si="821"/>
        <v>0</v>
      </c>
      <c r="N6029">
        <f t="shared" ca="1" si="821"/>
        <v>0</v>
      </c>
      <c r="O6029" t="str">
        <f t="shared" ca="1" si="822"/>
        <v>d:t</v>
      </c>
      <c r="P6029" t="str">
        <f t="shared" ca="1" si="823"/>
        <v>d11:t11</v>
      </c>
    </row>
    <row r="6030" spans="1:16">
      <c r="A6030" t="str">
        <f t="shared" si="816"/>
        <v>05</v>
      </c>
      <c r="B6030" t="str">
        <f t="shared" ca="1" si="817"/>
        <v>PU</v>
      </c>
      <c r="C6030" t="s">
        <v>7202</v>
      </c>
      <c r="D6030" t="s">
        <v>7744</v>
      </c>
      <c r="E6030">
        <f t="shared" ca="1" si="813"/>
        <v>0</v>
      </c>
      <c r="H6030" t="str">
        <f t="shared" ca="1" si="824"/>
        <v>'360 PU '!</v>
      </c>
      <c r="I6030">
        <f t="shared" ca="1" si="825"/>
        <v>0</v>
      </c>
      <c r="J6030">
        <f t="shared" ca="1" si="821"/>
        <v>0</v>
      </c>
      <c r="K6030" t="str">
        <f t="shared" ca="1" si="821"/>
        <v>'360 PU '!</v>
      </c>
      <c r="L6030">
        <f t="shared" ca="1" si="821"/>
        <v>0</v>
      </c>
      <c r="M6030">
        <f t="shared" ca="1" si="821"/>
        <v>0</v>
      </c>
      <c r="N6030">
        <f t="shared" ca="1" si="821"/>
        <v>0</v>
      </c>
      <c r="O6030" t="str">
        <f t="shared" ca="1" si="822"/>
        <v>d:t</v>
      </c>
      <c r="P6030" t="str">
        <f t="shared" ca="1" si="823"/>
        <v>d11:t11</v>
      </c>
    </row>
    <row r="6031" spans="1:16">
      <c r="A6031" t="str">
        <f t="shared" si="816"/>
        <v>06</v>
      </c>
      <c r="B6031" t="str">
        <f t="shared" ca="1" si="817"/>
        <v>PU</v>
      </c>
      <c r="C6031" t="s">
        <v>7202</v>
      </c>
      <c r="D6031" t="s">
        <v>7745</v>
      </c>
      <c r="E6031">
        <f t="shared" ca="1" si="813"/>
        <v>0</v>
      </c>
      <c r="H6031" t="str">
        <f t="shared" ca="1" si="824"/>
        <v>'360 PU '!</v>
      </c>
      <c r="I6031">
        <f t="shared" ca="1" si="825"/>
        <v>0</v>
      </c>
      <c r="J6031">
        <f t="shared" ca="1" si="821"/>
        <v>0</v>
      </c>
      <c r="K6031" t="str">
        <f t="shared" ca="1" si="821"/>
        <v>'360 PU '!</v>
      </c>
      <c r="L6031">
        <f t="shared" ca="1" si="821"/>
        <v>0</v>
      </c>
      <c r="M6031">
        <f t="shared" ca="1" si="821"/>
        <v>0</v>
      </c>
      <c r="N6031">
        <f t="shared" ca="1" si="821"/>
        <v>0</v>
      </c>
      <c r="O6031" t="str">
        <f t="shared" ca="1" si="822"/>
        <v>d:t</v>
      </c>
      <c r="P6031" t="str">
        <f t="shared" ca="1" si="823"/>
        <v>d11:t11</v>
      </c>
    </row>
    <row r="6032" spans="1:16">
      <c r="A6032" t="str">
        <f t="shared" si="816"/>
        <v>06</v>
      </c>
      <c r="B6032" t="str">
        <f t="shared" ca="1" si="817"/>
        <v>PU</v>
      </c>
      <c r="C6032" t="s">
        <v>7202</v>
      </c>
      <c r="D6032" t="s">
        <v>7745</v>
      </c>
      <c r="E6032">
        <f t="shared" ca="1" si="813"/>
        <v>0</v>
      </c>
      <c r="H6032" t="str">
        <f t="shared" ca="1" si="824"/>
        <v>'360 PU '!</v>
      </c>
      <c r="I6032">
        <f t="shared" ca="1" si="825"/>
        <v>0</v>
      </c>
      <c r="J6032">
        <f t="shared" ca="1" si="821"/>
        <v>0</v>
      </c>
      <c r="K6032" t="str">
        <f t="shared" ca="1" si="821"/>
        <v>'360 PU '!</v>
      </c>
      <c r="L6032">
        <f t="shared" ca="1" si="821"/>
        <v>0</v>
      </c>
      <c r="M6032">
        <f t="shared" ca="1" si="821"/>
        <v>0</v>
      </c>
      <c r="N6032">
        <f t="shared" ca="1" si="821"/>
        <v>0</v>
      </c>
      <c r="O6032" t="str">
        <f t="shared" ca="1" si="822"/>
        <v>d:t</v>
      </c>
      <c r="P6032" t="str">
        <f t="shared" ca="1" si="823"/>
        <v>d11:t11</v>
      </c>
    </row>
    <row r="6033" spans="1:16">
      <c r="A6033" t="str">
        <f t="shared" si="816"/>
        <v>11</v>
      </c>
      <c r="B6033" t="str">
        <f t="shared" ca="1" si="817"/>
        <v>PU</v>
      </c>
      <c r="C6033" t="s">
        <v>7202</v>
      </c>
      <c r="D6033" t="s">
        <v>7746</v>
      </c>
      <c r="E6033">
        <f t="shared" ca="1" si="813"/>
        <v>0</v>
      </c>
      <c r="H6033" t="str">
        <f t="shared" ca="1" si="824"/>
        <v>'360 PU '!</v>
      </c>
      <c r="I6033">
        <f t="shared" ca="1" si="825"/>
        <v>0</v>
      </c>
      <c r="J6033">
        <f t="shared" ca="1" si="821"/>
        <v>0</v>
      </c>
      <c r="K6033" t="str">
        <f t="shared" ca="1" si="821"/>
        <v>'360 PU '!</v>
      </c>
      <c r="L6033">
        <f t="shared" ca="1" si="821"/>
        <v>0</v>
      </c>
      <c r="M6033">
        <f t="shared" ca="1" si="821"/>
        <v>0</v>
      </c>
      <c r="N6033">
        <f t="shared" ca="1" si="821"/>
        <v>0</v>
      </c>
      <c r="O6033" t="str">
        <f t="shared" ca="1" si="822"/>
        <v>d:t</v>
      </c>
      <c r="P6033" t="str">
        <f t="shared" ca="1" si="823"/>
        <v>d11:t11</v>
      </c>
    </row>
    <row r="6034" spans="1:16">
      <c r="A6034" t="str">
        <f t="shared" si="816"/>
        <v>12</v>
      </c>
      <c r="B6034" t="str">
        <f t="shared" ca="1" si="817"/>
        <v>PU</v>
      </c>
      <c r="C6034" t="s">
        <v>7202</v>
      </c>
      <c r="D6034" t="s">
        <v>7747</v>
      </c>
      <c r="E6034">
        <f t="shared" ca="1" si="813"/>
        <v>0</v>
      </c>
      <c r="H6034" t="str">
        <f t="shared" ca="1" si="824"/>
        <v>'360 PU '!</v>
      </c>
      <c r="I6034">
        <f t="shared" ca="1" si="825"/>
        <v>0</v>
      </c>
      <c r="J6034">
        <f t="shared" ca="1" si="821"/>
        <v>0</v>
      </c>
      <c r="K6034" t="str">
        <f t="shared" ca="1" si="821"/>
        <v>'360 PU '!</v>
      </c>
      <c r="L6034">
        <f t="shared" ca="1" si="821"/>
        <v>0</v>
      </c>
      <c r="M6034">
        <f t="shared" ca="1" si="821"/>
        <v>0</v>
      </c>
      <c r="N6034">
        <f t="shared" ca="1" si="821"/>
        <v>0</v>
      </c>
      <c r="O6034" t="str">
        <f t="shared" ca="1" si="822"/>
        <v>d:t</v>
      </c>
      <c r="P6034" t="str">
        <f t="shared" ca="1" si="823"/>
        <v>d11:t11</v>
      </c>
    </row>
    <row r="6035" spans="1:16">
      <c r="A6035" t="str">
        <f t="shared" si="816"/>
        <v>14</v>
      </c>
      <c r="B6035" t="str">
        <f t="shared" ca="1" si="817"/>
        <v>PU</v>
      </c>
      <c r="C6035" t="s">
        <v>7202</v>
      </c>
      <c r="D6035" t="s">
        <v>7748</v>
      </c>
      <c r="E6035">
        <f t="shared" ca="1" si="813"/>
        <v>0</v>
      </c>
      <c r="H6035" t="str">
        <f t="shared" ca="1" si="824"/>
        <v>'360 PU '!</v>
      </c>
      <c r="I6035">
        <f t="shared" ca="1" si="825"/>
        <v>0</v>
      </c>
      <c r="J6035">
        <f t="shared" ca="1" si="821"/>
        <v>0</v>
      </c>
      <c r="K6035" t="str">
        <f t="shared" ca="1" si="821"/>
        <v>'360 PU '!</v>
      </c>
      <c r="L6035">
        <f t="shared" ca="1" si="821"/>
        <v>0</v>
      </c>
      <c r="M6035">
        <f t="shared" ca="1" si="821"/>
        <v>0</v>
      </c>
      <c r="N6035">
        <f t="shared" ca="1" si="821"/>
        <v>0</v>
      </c>
      <c r="O6035" t="str">
        <f t="shared" ca="1" si="822"/>
        <v>d:t</v>
      </c>
      <c r="P6035" t="str">
        <f t="shared" ca="1" si="823"/>
        <v>d11:t11</v>
      </c>
    </row>
    <row r="6036" spans="1:16">
      <c r="A6036" t="str">
        <f t="shared" si="816"/>
        <v>14</v>
      </c>
      <c r="B6036" t="str">
        <f t="shared" ca="1" si="817"/>
        <v>PE</v>
      </c>
      <c r="C6036" t="str">
        <f t="shared" ref="C6036:C6040" si="826">LEFT(D6036,LEN(D6036)-3)</f>
        <v>360-311PE</v>
      </c>
      <c r="D6036" t="s">
        <v>6960</v>
      </c>
      <c r="E6036">
        <f t="shared" ca="1" si="813"/>
        <v>0</v>
      </c>
      <c r="H6036" t="str">
        <f t="shared" ca="1" si="824"/>
        <v>'360 PE'!</v>
      </c>
      <c r="I6036">
        <f t="shared" ca="1" si="825"/>
        <v>0</v>
      </c>
      <c r="J6036">
        <f t="shared" ca="1" si="821"/>
        <v>0</v>
      </c>
      <c r="K6036">
        <f t="shared" ca="1" si="821"/>
        <v>0</v>
      </c>
      <c r="L6036">
        <f t="shared" ca="1" si="821"/>
        <v>0</v>
      </c>
      <c r="M6036" t="str">
        <f t="shared" ca="1" si="821"/>
        <v>'360 PE'!</v>
      </c>
      <c r="N6036">
        <f t="shared" ca="1" si="821"/>
        <v>0</v>
      </c>
      <c r="O6036" t="str">
        <f t="shared" ca="1" si="822"/>
        <v>D:y</v>
      </c>
      <c r="P6036" t="str">
        <f t="shared" ca="1" si="823"/>
        <v>D11:Y11</v>
      </c>
    </row>
    <row r="6037" spans="1:16">
      <c r="A6037" t="str">
        <f t="shared" si="816"/>
        <v>15</v>
      </c>
      <c r="B6037" t="str">
        <f t="shared" ca="1" si="817"/>
        <v>PE</v>
      </c>
      <c r="C6037" t="str">
        <f t="shared" si="826"/>
        <v>360-311PE</v>
      </c>
      <c r="D6037" t="s">
        <v>7610</v>
      </c>
      <c r="E6037">
        <f t="shared" ca="1" si="813"/>
        <v>0</v>
      </c>
      <c r="H6037" t="str">
        <f t="shared" ca="1" si="824"/>
        <v>'360 PE'!</v>
      </c>
      <c r="I6037">
        <f t="shared" ca="1" si="825"/>
        <v>0</v>
      </c>
      <c r="J6037">
        <f t="shared" ca="1" si="821"/>
        <v>0</v>
      </c>
      <c r="K6037">
        <f t="shared" ca="1" si="821"/>
        <v>0</v>
      </c>
      <c r="L6037">
        <f t="shared" ca="1" si="821"/>
        <v>0</v>
      </c>
      <c r="M6037" t="str">
        <f t="shared" ca="1" si="821"/>
        <v>'360 PE'!</v>
      </c>
      <c r="N6037">
        <f t="shared" ca="1" si="821"/>
        <v>0</v>
      </c>
      <c r="O6037" t="str">
        <f t="shared" ca="1" si="822"/>
        <v>D:y</v>
      </c>
      <c r="P6037" t="str">
        <f t="shared" ca="1" si="823"/>
        <v>D11:Y11</v>
      </c>
    </row>
    <row r="6038" spans="1:16">
      <c r="A6038" t="str">
        <f t="shared" ref="A6038:A6040" si="827">MID(D6038,LEN(C6038)+2,LEN(D6038)-LEN(C6038))</f>
        <v>01</v>
      </c>
      <c r="B6038" t="str">
        <f t="shared" ref="B6038:B6040" ca="1" si="828">VLOOKUP(H6038,$A$1:$K$6,11,FALSE)</f>
        <v>PE</v>
      </c>
      <c r="C6038" t="str">
        <f t="shared" si="826"/>
        <v>360-315PE</v>
      </c>
      <c r="D6038" t="s">
        <v>6991</v>
      </c>
      <c r="E6038">
        <f t="shared" ref="E6038:E6040" ca="1" si="829">IFERROR(VLOOKUP(C6038,INDIRECT($H6038&amp;$O6038),MATCH($A6038,INDIRECT($H6038&amp;$P6038),0),FALSE),0)</f>
        <v>0</v>
      </c>
      <c r="H6038" t="str">
        <f t="shared" ref="H6038:H6040" ca="1" si="830">IF(I6038&lt;&gt;0,I6038,IF(J6038&lt;&gt;0,J6038,IF(K6038&lt;&gt;0,K6038,IF(L6038&lt;&gt;0,L6038,IF(M6038&lt;&gt;0,M6038,N6038)))))</f>
        <v>'360 PE'!</v>
      </c>
      <c r="I6038">
        <f t="shared" ref="I6038:I6040" ca="1" si="831">IF(IFERROR(VLOOKUP(C6038,INDIRECT($I$14&amp;"D:D"),1,FALSE),0)&lt;&gt;0,I$14,0)</f>
        <v>0</v>
      </c>
      <c r="J6038">
        <f t="shared" ca="1" si="821"/>
        <v>0</v>
      </c>
      <c r="K6038">
        <f t="shared" ca="1" si="821"/>
        <v>0</v>
      </c>
      <c r="L6038">
        <f t="shared" ca="1" si="821"/>
        <v>0</v>
      </c>
      <c r="M6038" t="str">
        <f t="shared" ca="1" si="821"/>
        <v>'360 PE'!</v>
      </c>
      <c r="N6038">
        <f t="shared" ca="1" si="821"/>
        <v>0</v>
      </c>
      <c r="O6038" t="str">
        <f t="shared" ca="1" si="822"/>
        <v>D:y</v>
      </c>
      <c r="P6038" t="str">
        <f t="shared" ca="1" si="823"/>
        <v>D11:Y11</v>
      </c>
    </row>
    <row r="6039" spans="1:16">
      <c r="A6039" t="str">
        <f t="shared" si="827"/>
        <v>02</v>
      </c>
      <c r="B6039" t="str">
        <f t="shared" ca="1" si="828"/>
        <v>PE</v>
      </c>
      <c r="C6039" t="str">
        <f t="shared" si="826"/>
        <v>360-315PE</v>
      </c>
      <c r="D6039" t="s">
        <v>6992</v>
      </c>
      <c r="E6039">
        <f t="shared" ca="1" si="829"/>
        <v>0</v>
      </c>
      <c r="H6039" t="str">
        <f t="shared" ca="1" si="830"/>
        <v>'360 PE'!</v>
      </c>
      <c r="I6039">
        <f t="shared" ca="1" si="831"/>
        <v>0</v>
      </c>
      <c r="J6039">
        <f t="shared" ca="1" si="821"/>
        <v>0</v>
      </c>
      <c r="K6039">
        <f t="shared" ca="1" si="821"/>
        <v>0</v>
      </c>
      <c r="L6039">
        <f t="shared" ca="1" si="821"/>
        <v>0</v>
      </c>
      <c r="M6039" t="str">
        <f t="shared" ca="1" si="821"/>
        <v>'360 PE'!</v>
      </c>
      <c r="N6039">
        <f t="shared" ca="1" si="821"/>
        <v>0</v>
      </c>
      <c r="O6039" t="str">
        <f t="shared" ca="1" si="822"/>
        <v>D:y</v>
      </c>
      <c r="P6039" t="str">
        <f t="shared" ca="1" si="823"/>
        <v>D11:Y11</v>
      </c>
    </row>
    <row r="6040" spans="1:16">
      <c r="A6040" t="str">
        <f t="shared" si="827"/>
        <v>03</v>
      </c>
      <c r="B6040" t="str">
        <f t="shared" ca="1" si="828"/>
        <v>PE</v>
      </c>
      <c r="C6040" t="str">
        <f t="shared" si="826"/>
        <v>360-315PE</v>
      </c>
      <c r="D6040" t="s">
        <v>6993</v>
      </c>
      <c r="E6040">
        <f t="shared" ca="1" si="829"/>
        <v>0</v>
      </c>
      <c r="H6040" t="str">
        <f t="shared" ca="1" si="830"/>
        <v>'360 PE'!</v>
      </c>
      <c r="I6040">
        <f t="shared" ca="1" si="831"/>
        <v>0</v>
      </c>
      <c r="J6040">
        <f t="shared" ca="1" si="821"/>
        <v>0</v>
      </c>
      <c r="K6040">
        <f t="shared" ca="1" si="821"/>
        <v>0</v>
      </c>
      <c r="L6040">
        <f t="shared" ca="1" si="821"/>
        <v>0</v>
      </c>
      <c r="M6040" t="str">
        <f t="shared" ca="1" si="821"/>
        <v>'360 PE'!</v>
      </c>
      <c r="N6040">
        <f t="shared" ca="1" si="821"/>
        <v>0</v>
      </c>
      <c r="O6040" t="str">
        <f t="shared" ca="1" si="822"/>
        <v>D:y</v>
      </c>
      <c r="P6040" t="str">
        <f t="shared" ca="1" si="823"/>
        <v>D11:Y11</v>
      </c>
    </row>
    <row r="6041" spans="1:16">
      <c r="A6041" t="str">
        <f t="shared" si="816"/>
        <v>04</v>
      </c>
      <c r="B6041" t="str">
        <f t="shared" ca="1" si="817"/>
        <v>PE</v>
      </c>
      <c r="C6041" t="str">
        <f t="shared" ref="C6041:C6060" si="832">LEFT(D6041,LEN(D6041)-3)</f>
        <v>360-315PE</v>
      </c>
      <c r="D6041" t="s">
        <v>6994</v>
      </c>
      <c r="E6041">
        <f t="shared" ca="1" si="813"/>
        <v>0</v>
      </c>
      <c r="H6041" t="str">
        <f t="shared" ca="1" si="824"/>
        <v>'360 PE'!</v>
      </c>
      <c r="I6041">
        <f t="shared" ca="1" si="825"/>
        <v>0</v>
      </c>
      <c r="J6041">
        <f t="shared" ca="1" si="821"/>
        <v>0</v>
      </c>
      <c r="K6041">
        <f t="shared" ca="1" si="821"/>
        <v>0</v>
      </c>
      <c r="L6041">
        <f t="shared" ca="1" si="821"/>
        <v>0</v>
      </c>
      <c r="M6041" t="str">
        <f t="shared" ca="1" si="821"/>
        <v>'360 PE'!</v>
      </c>
      <c r="N6041">
        <f t="shared" ca="1" si="821"/>
        <v>0</v>
      </c>
      <c r="O6041" t="str">
        <f t="shared" ca="1" si="822"/>
        <v>D:y</v>
      </c>
      <c r="P6041" t="str">
        <f t="shared" ca="1" si="823"/>
        <v>D11:Y11</v>
      </c>
    </row>
    <row r="6042" spans="1:16">
      <c r="A6042" t="str">
        <f t="shared" si="816"/>
        <v>05</v>
      </c>
      <c r="B6042" t="str">
        <f t="shared" ca="1" si="817"/>
        <v>PE</v>
      </c>
      <c r="C6042" t="str">
        <f t="shared" si="832"/>
        <v>360-315PE</v>
      </c>
      <c r="D6042" t="s">
        <v>6995</v>
      </c>
      <c r="E6042">
        <f t="shared" ca="1" si="813"/>
        <v>0</v>
      </c>
      <c r="H6042" t="str">
        <f t="shared" ca="1" si="824"/>
        <v>'360 PE'!</v>
      </c>
      <c r="I6042">
        <f t="shared" ca="1" si="825"/>
        <v>0</v>
      </c>
      <c r="J6042">
        <f t="shared" ca="1" si="821"/>
        <v>0</v>
      </c>
      <c r="K6042">
        <f t="shared" ca="1" si="821"/>
        <v>0</v>
      </c>
      <c r="L6042">
        <f t="shared" ca="1" si="821"/>
        <v>0</v>
      </c>
      <c r="M6042" t="str">
        <f t="shared" ca="1" si="821"/>
        <v>'360 PE'!</v>
      </c>
      <c r="N6042">
        <f t="shared" ca="1" si="821"/>
        <v>0</v>
      </c>
      <c r="O6042" t="str">
        <f t="shared" ca="1" si="822"/>
        <v>D:y</v>
      </c>
      <c r="P6042" t="str">
        <f t="shared" ca="1" si="823"/>
        <v>D11:Y11</v>
      </c>
    </row>
    <row r="6043" spans="1:16">
      <c r="A6043" t="str">
        <f t="shared" si="816"/>
        <v>06</v>
      </c>
      <c r="B6043" t="str">
        <f t="shared" ca="1" si="817"/>
        <v>PE</v>
      </c>
      <c r="C6043" t="str">
        <f t="shared" si="832"/>
        <v>360-315PE</v>
      </c>
      <c r="D6043" t="s">
        <v>6996</v>
      </c>
      <c r="E6043">
        <f t="shared" ca="1" si="813"/>
        <v>0</v>
      </c>
      <c r="H6043" t="str">
        <f t="shared" ca="1" si="824"/>
        <v>'360 PE'!</v>
      </c>
      <c r="I6043">
        <f t="shared" ca="1" si="825"/>
        <v>0</v>
      </c>
      <c r="J6043">
        <f t="shared" ca="1" si="821"/>
        <v>0</v>
      </c>
      <c r="K6043">
        <f t="shared" ca="1" si="821"/>
        <v>0</v>
      </c>
      <c r="L6043">
        <f t="shared" ca="1" si="821"/>
        <v>0</v>
      </c>
      <c r="M6043" t="str">
        <f t="shared" ca="1" si="821"/>
        <v>'360 PE'!</v>
      </c>
      <c r="N6043">
        <f t="shared" ca="1" si="821"/>
        <v>0</v>
      </c>
      <c r="O6043" t="str">
        <f t="shared" ca="1" si="822"/>
        <v>D:y</v>
      </c>
      <c r="P6043" t="str">
        <f t="shared" ca="1" si="823"/>
        <v>D11:Y11</v>
      </c>
    </row>
    <row r="6044" spans="1:16">
      <c r="A6044" t="str">
        <f t="shared" si="816"/>
        <v>07</v>
      </c>
      <c r="B6044" t="str">
        <f t="shared" ca="1" si="817"/>
        <v>PE</v>
      </c>
      <c r="C6044" t="str">
        <f t="shared" si="832"/>
        <v>360-315PE</v>
      </c>
      <c r="D6044" t="s">
        <v>7575</v>
      </c>
      <c r="E6044">
        <f t="shared" ca="1" si="813"/>
        <v>0</v>
      </c>
      <c r="H6044" t="str">
        <f t="shared" ca="1" si="824"/>
        <v>'360 PE'!</v>
      </c>
      <c r="I6044">
        <f t="shared" ca="1" si="825"/>
        <v>0</v>
      </c>
      <c r="J6044">
        <f t="shared" ca="1" si="821"/>
        <v>0</v>
      </c>
      <c r="K6044">
        <f t="shared" ca="1" si="821"/>
        <v>0</v>
      </c>
      <c r="L6044">
        <f t="shared" ca="1" si="821"/>
        <v>0</v>
      </c>
      <c r="M6044" t="str">
        <f t="shared" ca="1" si="821"/>
        <v>'360 PE'!</v>
      </c>
      <c r="N6044">
        <f t="shared" ca="1" si="821"/>
        <v>0</v>
      </c>
      <c r="O6044" t="str">
        <f t="shared" ca="1" si="822"/>
        <v>D:y</v>
      </c>
      <c r="P6044" t="str">
        <f t="shared" ca="1" si="823"/>
        <v>D11:Y11</v>
      </c>
    </row>
    <row r="6045" spans="1:16">
      <c r="A6045" t="str">
        <f t="shared" si="816"/>
        <v>08</v>
      </c>
      <c r="B6045" t="str">
        <f t="shared" ca="1" si="817"/>
        <v>PE</v>
      </c>
      <c r="C6045" t="str">
        <f t="shared" si="832"/>
        <v>360-315PE</v>
      </c>
      <c r="D6045" t="s">
        <v>7576</v>
      </c>
      <c r="E6045">
        <f t="shared" ca="1" si="813"/>
        <v>0</v>
      </c>
      <c r="H6045" t="str">
        <f t="shared" ca="1" si="824"/>
        <v>'360 PE'!</v>
      </c>
      <c r="I6045">
        <f t="shared" ca="1" si="825"/>
        <v>0</v>
      </c>
      <c r="J6045">
        <f t="shared" ca="1" si="821"/>
        <v>0</v>
      </c>
      <c r="K6045">
        <f t="shared" ca="1" si="821"/>
        <v>0</v>
      </c>
      <c r="L6045">
        <f t="shared" ca="1" si="821"/>
        <v>0</v>
      </c>
      <c r="M6045" t="str">
        <f t="shared" ca="1" si="821"/>
        <v>'360 PE'!</v>
      </c>
      <c r="N6045">
        <f t="shared" ca="1" si="821"/>
        <v>0</v>
      </c>
      <c r="O6045" t="str">
        <f t="shared" ca="1" si="822"/>
        <v>D:y</v>
      </c>
      <c r="P6045" t="str">
        <f t="shared" ca="1" si="823"/>
        <v>D11:Y11</v>
      </c>
    </row>
    <row r="6046" spans="1:16">
      <c r="A6046" t="str">
        <f t="shared" si="816"/>
        <v>09</v>
      </c>
      <c r="B6046" t="str">
        <f t="shared" ca="1" si="817"/>
        <v>PE</v>
      </c>
      <c r="C6046" t="str">
        <f t="shared" si="832"/>
        <v>360-315PE</v>
      </c>
      <c r="D6046" t="s">
        <v>6997</v>
      </c>
      <c r="E6046">
        <f t="shared" ca="1" si="813"/>
        <v>0</v>
      </c>
      <c r="H6046" t="str">
        <f t="shared" ca="1" si="824"/>
        <v>'360 PE'!</v>
      </c>
      <c r="I6046">
        <f t="shared" ca="1" si="825"/>
        <v>0</v>
      </c>
      <c r="J6046">
        <f t="shared" ca="1" si="821"/>
        <v>0</v>
      </c>
      <c r="K6046">
        <f t="shared" ca="1" si="821"/>
        <v>0</v>
      </c>
      <c r="L6046">
        <f t="shared" ca="1" si="821"/>
        <v>0</v>
      </c>
      <c r="M6046" t="str">
        <f t="shared" ca="1" si="821"/>
        <v>'360 PE'!</v>
      </c>
      <c r="N6046">
        <f t="shared" ca="1" si="821"/>
        <v>0</v>
      </c>
      <c r="O6046" t="str">
        <f t="shared" ca="1" si="822"/>
        <v>D:y</v>
      </c>
      <c r="P6046" t="str">
        <f t="shared" ca="1" si="823"/>
        <v>D11:Y11</v>
      </c>
    </row>
    <row r="6047" spans="1:16">
      <c r="A6047" t="str">
        <f t="shared" si="816"/>
        <v>10</v>
      </c>
      <c r="B6047" t="str">
        <f t="shared" ca="1" si="817"/>
        <v>PE</v>
      </c>
      <c r="C6047" t="str">
        <f t="shared" si="832"/>
        <v>360-315PE</v>
      </c>
      <c r="D6047" t="s">
        <v>7577</v>
      </c>
      <c r="E6047">
        <f t="shared" ca="1" si="813"/>
        <v>0</v>
      </c>
      <c r="H6047" t="str">
        <f t="shared" ca="1" si="824"/>
        <v>'360 PE'!</v>
      </c>
      <c r="I6047">
        <f t="shared" ca="1" si="825"/>
        <v>0</v>
      </c>
      <c r="J6047">
        <f t="shared" ca="1" si="821"/>
        <v>0</v>
      </c>
      <c r="K6047">
        <f t="shared" ca="1" si="821"/>
        <v>0</v>
      </c>
      <c r="L6047">
        <f t="shared" ca="1" si="821"/>
        <v>0</v>
      </c>
      <c r="M6047" t="str">
        <f t="shared" ca="1" si="821"/>
        <v>'360 PE'!</v>
      </c>
      <c r="N6047">
        <f t="shared" ca="1" si="821"/>
        <v>0</v>
      </c>
      <c r="O6047" t="str">
        <f t="shared" ca="1" si="822"/>
        <v>D:y</v>
      </c>
      <c r="P6047" t="str">
        <f t="shared" ca="1" si="823"/>
        <v>D11:Y11</v>
      </c>
    </row>
    <row r="6048" spans="1:16">
      <c r="A6048" t="str">
        <f t="shared" si="816"/>
        <v>11</v>
      </c>
      <c r="B6048" t="str">
        <f t="shared" ca="1" si="817"/>
        <v>PE</v>
      </c>
      <c r="C6048" t="str">
        <f t="shared" si="832"/>
        <v>360-315PE</v>
      </c>
      <c r="D6048" t="s">
        <v>6998</v>
      </c>
      <c r="E6048">
        <f t="shared" ca="1" si="813"/>
        <v>0</v>
      </c>
      <c r="H6048" t="str">
        <f t="shared" ca="1" si="824"/>
        <v>'360 PE'!</v>
      </c>
      <c r="I6048">
        <f t="shared" ca="1" si="825"/>
        <v>0</v>
      </c>
      <c r="J6048">
        <f t="shared" ca="1" si="821"/>
        <v>0</v>
      </c>
      <c r="K6048">
        <f t="shared" ca="1" si="821"/>
        <v>0</v>
      </c>
      <c r="L6048">
        <f t="shared" ca="1" si="821"/>
        <v>0</v>
      </c>
      <c r="M6048" t="str">
        <f t="shared" ca="1" si="821"/>
        <v>'360 PE'!</v>
      </c>
      <c r="N6048">
        <f t="shared" ca="1" si="821"/>
        <v>0</v>
      </c>
      <c r="O6048" t="str">
        <f t="shared" ca="1" si="822"/>
        <v>D:y</v>
      </c>
      <c r="P6048" t="str">
        <f t="shared" ca="1" si="823"/>
        <v>D11:Y11</v>
      </c>
    </row>
    <row r="6049" spans="1:16">
      <c r="A6049" t="str">
        <f t="shared" si="816"/>
        <v>12</v>
      </c>
      <c r="B6049" t="str">
        <f t="shared" ca="1" si="817"/>
        <v>PE</v>
      </c>
      <c r="C6049" t="str">
        <f t="shared" si="832"/>
        <v>360-315PE</v>
      </c>
      <c r="D6049" t="s">
        <v>6999</v>
      </c>
      <c r="E6049">
        <f t="shared" ca="1" si="813"/>
        <v>0</v>
      </c>
      <c r="H6049" t="str">
        <f t="shared" ca="1" si="824"/>
        <v>'360 PE'!</v>
      </c>
      <c r="I6049">
        <f t="shared" ca="1" si="825"/>
        <v>0</v>
      </c>
      <c r="J6049">
        <f t="shared" ca="1" si="821"/>
        <v>0</v>
      </c>
      <c r="K6049">
        <f t="shared" ca="1" si="821"/>
        <v>0</v>
      </c>
      <c r="L6049">
        <f t="shared" ca="1" si="821"/>
        <v>0</v>
      </c>
      <c r="M6049" t="str">
        <f t="shared" ca="1" si="821"/>
        <v>'360 PE'!</v>
      </c>
      <c r="N6049">
        <f t="shared" ca="1" si="821"/>
        <v>0</v>
      </c>
      <c r="O6049" t="str">
        <f t="shared" ca="1" si="822"/>
        <v>D:y</v>
      </c>
      <c r="P6049" t="str">
        <f t="shared" ca="1" si="823"/>
        <v>D11:Y11</v>
      </c>
    </row>
    <row r="6050" spans="1:16">
      <c r="A6050" t="str">
        <f t="shared" si="816"/>
        <v>13</v>
      </c>
      <c r="B6050" t="str">
        <f t="shared" ca="1" si="817"/>
        <v>PE</v>
      </c>
      <c r="C6050" t="str">
        <f t="shared" si="832"/>
        <v>360-315PE</v>
      </c>
      <c r="D6050" t="s">
        <v>7578</v>
      </c>
      <c r="E6050">
        <f t="shared" ca="1" si="813"/>
        <v>0</v>
      </c>
      <c r="H6050" t="str">
        <f t="shared" ca="1" si="824"/>
        <v>'360 PE'!</v>
      </c>
      <c r="I6050">
        <f t="shared" ca="1" si="825"/>
        <v>0</v>
      </c>
      <c r="J6050">
        <f t="shared" ca="1" si="821"/>
        <v>0</v>
      </c>
      <c r="K6050">
        <f t="shared" ca="1" si="821"/>
        <v>0</v>
      </c>
      <c r="L6050">
        <f t="shared" ca="1" si="821"/>
        <v>0</v>
      </c>
      <c r="M6050" t="str">
        <f t="shared" ca="1" si="821"/>
        <v>'360 PE'!</v>
      </c>
      <c r="N6050">
        <f t="shared" ca="1" si="821"/>
        <v>0</v>
      </c>
      <c r="O6050" t="str">
        <f t="shared" ca="1" si="822"/>
        <v>D:y</v>
      </c>
      <c r="P6050" t="str">
        <f t="shared" ca="1" si="823"/>
        <v>D11:Y11</v>
      </c>
    </row>
    <row r="6051" spans="1:16">
      <c r="A6051" t="str">
        <f t="shared" si="816"/>
        <v>14</v>
      </c>
      <c r="B6051" t="str">
        <f t="shared" ca="1" si="817"/>
        <v>PE</v>
      </c>
      <c r="C6051" t="str">
        <f t="shared" si="832"/>
        <v>360-315PE</v>
      </c>
      <c r="D6051" t="s">
        <v>7000</v>
      </c>
      <c r="E6051">
        <f t="shared" ca="1" si="813"/>
        <v>0</v>
      </c>
      <c r="H6051" t="str">
        <f t="shared" ca="1" si="824"/>
        <v>'360 PE'!</v>
      </c>
      <c r="I6051">
        <f t="shared" ca="1" si="825"/>
        <v>0</v>
      </c>
      <c r="J6051">
        <f t="shared" ca="1" si="821"/>
        <v>0</v>
      </c>
      <c r="K6051">
        <f t="shared" ca="1" si="821"/>
        <v>0</v>
      </c>
      <c r="L6051">
        <f t="shared" ca="1" si="821"/>
        <v>0</v>
      </c>
      <c r="M6051" t="str">
        <f t="shared" ca="1" si="821"/>
        <v>'360 PE'!</v>
      </c>
      <c r="N6051">
        <f t="shared" ca="1" si="821"/>
        <v>0</v>
      </c>
      <c r="O6051" t="str">
        <f t="shared" ca="1" si="822"/>
        <v>D:y</v>
      </c>
      <c r="P6051" t="str">
        <f t="shared" ca="1" si="823"/>
        <v>D11:Y11</v>
      </c>
    </row>
    <row r="6052" spans="1:16">
      <c r="A6052" t="str">
        <f t="shared" si="816"/>
        <v>15</v>
      </c>
      <c r="B6052" t="str">
        <f t="shared" ca="1" si="817"/>
        <v>PE</v>
      </c>
      <c r="C6052" t="str">
        <f t="shared" si="832"/>
        <v>360-315PE</v>
      </c>
      <c r="D6052" t="s">
        <v>7641</v>
      </c>
      <c r="E6052">
        <f t="shared" ca="1" si="813"/>
        <v>0</v>
      </c>
      <c r="H6052" t="str">
        <f t="shared" ca="1" si="824"/>
        <v>'360 PE'!</v>
      </c>
      <c r="I6052">
        <f t="shared" ca="1" si="825"/>
        <v>0</v>
      </c>
      <c r="J6052">
        <f t="shared" ca="1" si="821"/>
        <v>0</v>
      </c>
      <c r="K6052">
        <f t="shared" ca="1" si="821"/>
        <v>0</v>
      </c>
      <c r="L6052">
        <f t="shared" ca="1" si="821"/>
        <v>0</v>
      </c>
      <c r="M6052" t="str">
        <f t="shared" ca="1" si="821"/>
        <v>'360 PE'!</v>
      </c>
      <c r="N6052">
        <f t="shared" ca="1" si="821"/>
        <v>0</v>
      </c>
      <c r="O6052" t="str">
        <f t="shared" ca="1" si="822"/>
        <v>D:y</v>
      </c>
      <c r="P6052" t="str">
        <f t="shared" ca="1" si="823"/>
        <v>D11:Y11</v>
      </c>
    </row>
    <row r="6053" spans="1:16">
      <c r="A6053" t="str">
        <f t="shared" si="816"/>
        <v>01</v>
      </c>
      <c r="B6053" t="str">
        <f t="shared" ca="1" si="817"/>
        <v>PE</v>
      </c>
      <c r="C6053" t="str">
        <f t="shared" si="832"/>
        <v>360-316PE</v>
      </c>
      <c r="D6053" t="s">
        <v>7001</v>
      </c>
      <c r="E6053">
        <f t="shared" ca="1" si="813"/>
        <v>0</v>
      </c>
      <c r="H6053" t="str">
        <f t="shared" ca="1" si="824"/>
        <v>'360 PE'!</v>
      </c>
      <c r="I6053">
        <f t="shared" ca="1" si="825"/>
        <v>0</v>
      </c>
      <c r="J6053">
        <f t="shared" ca="1" si="821"/>
        <v>0</v>
      </c>
      <c r="K6053">
        <f t="shared" ca="1" si="821"/>
        <v>0</v>
      </c>
      <c r="L6053">
        <f t="shared" ca="1" si="821"/>
        <v>0</v>
      </c>
      <c r="M6053" t="str">
        <f t="shared" ca="1" si="821"/>
        <v>'360 PE'!</v>
      </c>
      <c r="N6053">
        <f t="shared" ca="1" si="821"/>
        <v>0</v>
      </c>
      <c r="O6053" t="str">
        <f t="shared" ca="1" si="822"/>
        <v>D:y</v>
      </c>
      <c r="P6053" t="str">
        <f t="shared" ca="1" si="823"/>
        <v>D11:Y11</v>
      </c>
    </row>
    <row r="6054" spans="1:16">
      <c r="A6054" t="str">
        <f t="shared" si="816"/>
        <v>02</v>
      </c>
      <c r="B6054" t="str">
        <f t="shared" ca="1" si="817"/>
        <v>PE</v>
      </c>
      <c r="C6054" t="str">
        <f t="shared" si="832"/>
        <v>360-316PE</v>
      </c>
      <c r="D6054" t="s">
        <v>7002</v>
      </c>
      <c r="E6054">
        <f t="shared" ca="1" si="813"/>
        <v>0</v>
      </c>
      <c r="H6054" t="str">
        <f t="shared" ca="1" si="824"/>
        <v>'360 PE'!</v>
      </c>
      <c r="I6054">
        <f t="shared" ca="1" si="825"/>
        <v>0</v>
      </c>
      <c r="J6054">
        <f t="shared" ca="1" si="821"/>
        <v>0</v>
      </c>
      <c r="K6054">
        <f t="shared" ca="1" si="821"/>
        <v>0</v>
      </c>
      <c r="L6054">
        <f t="shared" ca="1" si="821"/>
        <v>0</v>
      </c>
      <c r="M6054" t="str">
        <f t="shared" ca="1" si="821"/>
        <v>'360 PE'!</v>
      </c>
      <c r="N6054">
        <f t="shared" ca="1" si="821"/>
        <v>0</v>
      </c>
      <c r="O6054" t="str">
        <f t="shared" ca="1" si="822"/>
        <v>D:y</v>
      </c>
      <c r="P6054" t="str">
        <f t="shared" ca="1" si="823"/>
        <v>D11:Y11</v>
      </c>
    </row>
    <row r="6055" spans="1:16">
      <c r="A6055" t="str">
        <f t="shared" si="816"/>
        <v>03</v>
      </c>
      <c r="B6055" t="str">
        <f t="shared" ca="1" si="817"/>
        <v>PE</v>
      </c>
      <c r="C6055" t="str">
        <f t="shared" si="832"/>
        <v>360-316PE</v>
      </c>
      <c r="D6055" t="s">
        <v>7003</v>
      </c>
      <c r="E6055">
        <f t="shared" ca="1" si="813"/>
        <v>0</v>
      </c>
      <c r="H6055" t="str">
        <f t="shared" ca="1" si="824"/>
        <v>'360 PE'!</v>
      </c>
      <c r="I6055">
        <f t="shared" ca="1" si="825"/>
        <v>0</v>
      </c>
      <c r="J6055">
        <f t="shared" ca="1" si="821"/>
        <v>0</v>
      </c>
      <c r="K6055">
        <f t="shared" ca="1" si="821"/>
        <v>0</v>
      </c>
      <c r="L6055">
        <f t="shared" ca="1" si="821"/>
        <v>0</v>
      </c>
      <c r="M6055" t="str">
        <f t="shared" ca="1" si="821"/>
        <v>'360 PE'!</v>
      </c>
      <c r="N6055">
        <f t="shared" ca="1" si="821"/>
        <v>0</v>
      </c>
      <c r="O6055" t="str">
        <f t="shared" ca="1" si="822"/>
        <v>D:y</v>
      </c>
      <c r="P6055" t="str">
        <f t="shared" ca="1" si="823"/>
        <v>D11:Y11</v>
      </c>
    </row>
    <row r="6056" spans="1:16">
      <c r="A6056" t="str">
        <f t="shared" si="816"/>
        <v>04</v>
      </c>
      <c r="B6056" t="str">
        <f t="shared" ca="1" si="817"/>
        <v>PE</v>
      </c>
      <c r="C6056" t="str">
        <f t="shared" si="832"/>
        <v>360-316PE</v>
      </c>
      <c r="D6056" t="s">
        <v>7004</v>
      </c>
      <c r="E6056">
        <f t="shared" ca="1" si="813"/>
        <v>0</v>
      </c>
      <c r="H6056" t="str">
        <f t="shared" ca="1" si="824"/>
        <v>'360 PE'!</v>
      </c>
      <c r="I6056">
        <f t="shared" ca="1" si="825"/>
        <v>0</v>
      </c>
      <c r="J6056">
        <f t="shared" ca="1" si="821"/>
        <v>0</v>
      </c>
      <c r="K6056">
        <f t="shared" ca="1" si="821"/>
        <v>0</v>
      </c>
      <c r="L6056">
        <f t="shared" ca="1" si="821"/>
        <v>0</v>
      </c>
      <c r="M6056" t="str">
        <f t="shared" ca="1" si="821"/>
        <v>'360 PE'!</v>
      </c>
      <c r="N6056">
        <f t="shared" ca="1" si="821"/>
        <v>0</v>
      </c>
      <c r="O6056" t="str">
        <f t="shared" ca="1" si="822"/>
        <v>D:y</v>
      </c>
      <c r="P6056" t="str">
        <f t="shared" ca="1" si="823"/>
        <v>D11:Y11</v>
      </c>
    </row>
    <row r="6057" spans="1:16">
      <c r="A6057" t="str">
        <f t="shared" si="816"/>
        <v>05</v>
      </c>
      <c r="B6057" t="str">
        <f t="shared" ca="1" si="817"/>
        <v>PE</v>
      </c>
      <c r="C6057" t="str">
        <f t="shared" si="832"/>
        <v>360-316PE</v>
      </c>
      <c r="D6057" t="s">
        <v>7005</v>
      </c>
      <c r="E6057">
        <f t="shared" ca="1" si="813"/>
        <v>0</v>
      </c>
      <c r="H6057" t="str">
        <f t="shared" ca="1" si="824"/>
        <v>'360 PE'!</v>
      </c>
      <c r="I6057">
        <f t="shared" ca="1" si="825"/>
        <v>0</v>
      </c>
      <c r="J6057">
        <f t="shared" ca="1" si="821"/>
        <v>0</v>
      </c>
      <c r="K6057">
        <f t="shared" ca="1" si="821"/>
        <v>0</v>
      </c>
      <c r="L6057">
        <f t="shared" ca="1" si="821"/>
        <v>0</v>
      </c>
      <c r="M6057" t="str">
        <f t="shared" ca="1" si="821"/>
        <v>'360 PE'!</v>
      </c>
      <c r="N6057">
        <f t="shared" ca="1" si="821"/>
        <v>0</v>
      </c>
      <c r="O6057" t="str">
        <f t="shared" ca="1" si="822"/>
        <v>D:y</v>
      </c>
      <c r="P6057" t="str">
        <f t="shared" ca="1" si="823"/>
        <v>D11:Y11</v>
      </c>
    </row>
    <row r="6058" spans="1:16">
      <c r="A6058" t="str">
        <f t="shared" si="816"/>
        <v>06</v>
      </c>
      <c r="B6058" t="str">
        <f t="shared" ca="1" si="817"/>
        <v>PE</v>
      </c>
      <c r="C6058" t="str">
        <f t="shared" si="832"/>
        <v>360-316PE</v>
      </c>
      <c r="D6058" t="s">
        <v>7006</v>
      </c>
      <c r="E6058">
        <f t="shared" ca="1" si="813"/>
        <v>0</v>
      </c>
      <c r="H6058" t="str">
        <f t="shared" ca="1" si="824"/>
        <v>'360 PE'!</v>
      </c>
      <c r="I6058">
        <f t="shared" ca="1" si="825"/>
        <v>0</v>
      </c>
      <c r="J6058">
        <f t="shared" ca="1" si="821"/>
        <v>0</v>
      </c>
      <c r="K6058">
        <f t="shared" ca="1" si="821"/>
        <v>0</v>
      </c>
      <c r="L6058">
        <f t="shared" ca="1" si="821"/>
        <v>0</v>
      </c>
      <c r="M6058" t="str">
        <f t="shared" ca="1" si="821"/>
        <v>'360 PE'!</v>
      </c>
      <c r="N6058">
        <f t="shared" ca="1" si="821"/>
        <v>0</v>
      </c>
      <c r="O6058" t="str">
        <f t="shared" ca="1" si="822"/>
        <v>D:y</v>
      </c>
      <c r="P6058" t="str">
        <f t="shared" ca="1" si="823"/>
        <v>D11:Y11</v>
      </c>
    </row>
    <row r="6059" spans="1:16">
      <c r="A6059" t="str">
        <f t="shared" si="816"/>
        <v>07</v>
      </c>
      <c r="B6059" t="str">
        <f t="shared" ca="1" si="817"/>
        <v>PE</v>
      </c>
      <c r="C6059" t="str">
        <f t="shared" si="832"/>
        <v>360-316PE</v>
      </c>
      <c r="D6059" t="s">
        <v>7579</v>
      </c>
      <c r="E6059">
        <f t="shared" ca="1" si="813"/>
        <v>0</v>
      </c>
      <c r="H6059" t="str">
        <f t="shared" ca="1" si="824"/>
        <v>'360 PE'!</v>
      </c>
      <c r="I6059">
        <f t="shared" ca="1" si="825"/>
        <v>0</v>
      </c>
      <c r="J6059">
        <f t="shared" ca="1" si="821"/>
        <v>0</v>
      </c>
      <c r="K6059">
        <f t="shared" ca="1" si="821"/>
        <v>0</v>
      </c>
      <c r="L6059">
        <f t="shared" ca="1" si="821"/>
        <v>0</v>
      </c>
      <c r="M6059" t="str">
        <f t="shared" ca="1" si="821"/>
        <v>'360 PE'!</v>
      </c>
      <c r="N6059">
        <f t="shared" ca="1" si="821"/>
        <v>0</v>
      </c>
      <c r="O6059" t="str">
        <f t="shared" ca="1" si="822"/>
        <v>D:y</v>
      </c>
      <c r="P6059" t="str">
        <f t="shared" ca="1" si="823"/>
        <v>D11:Y11</v>
      </c>
    </row>
    <row r="6060" spans="1:16">
      <c r="A6060" t="str">
        <f t="shared" si="816"/>
        <v>08</v>
      </c>
      <c r="B6060" t="str">
        <f t="shared" ca="1" si="817"/>
        <v>PE</v>
      </c>
      <c r="C6060" t="str">
        <f t="shared" si="832"/>
        <v>360-316PE</v>
      </c>
      <c r="D6060" t="s">
        <v>7580</v>
      </c>
      <c r="E6060">
        <f t="shared" ca="1" si="813"/>
        <v>0</v>
      </c>
      <c r="H6060" t="str">
        <f t="shared" ref="H6060" ca="1" si="833">IF(I6060&lt;&gt;0,I6060,IF(J6060&lt;&gt;0,J6060,IF(K6060&lt;&gt;0,K6060,IF(L6060&lt;&gt;0,L6060,IF(M6060&lt;&gt;0,M6060,N6060)))))</f>
        <v>'360 PE'!</v>
      </c>
      <c r="I6060">
        <f t="shared" ref="I6060" ca="1" si="834">IF(IFERROR(VLOOKUP(C6060,INDIRECT($I$14&amp;"D:D"),1,FALSE),0)&lt;&gt;0,I$14,0)</f>
        <v>0</v>
      </c>
      <c r="J6060">
        <f t="shared" ca="1" si="821"/>
        <v>0</v>
      </c>
      <c r="K6060">
        <f t="shared" ca="1" si="821"/>
        <v>0</v>
      </c>
      <c r="L6060">
        <f t="shared" ca="1" si="821"/>
        <v>0</v>
      </c>
      <c r="M6060" t="str">
        <f t="shared" ca="1" si="821"/>
        <v>'360 PE'!</v>
      </c>
      <c r="N6060">
        <f t="shared" ca="1" si="821"/>
        <v>0</v>
      </c>
      <c r="O6060" t="str">
        <f t="shared" ca="1" si="822"/>
        <v>D:y</v>
      </c>
      <c r="P6060" t="str">
        <f t="shared" ca="1" si="823"/>
        <v>D11:Y11</v>
      </c>
    </row>
    <row r="6061" spans="1:16">
      <c r="A6061" t="str">
        <f t="shared" ref="A6061:A6124" si="835">MID(D6061,LEN(C6061)+2,LEN(D6061)-LEN(C6061))</f>
        <v>85</v>
      </c>
      <c r="B6061" t="str">
        <f ca="1">VLOOKUP(H6061,$A$1:$K$6,11,FALSE)</f>
        <v>GRP</v>
      </c>
      <c r="C6061" t="s">
        <v>7208</v>
      </c>
      <c r="D6061" t="s">
        <v>7715</v>
      </c>
      <c r="E6061">
        <f t="shared" ca="1" si="813"/>
        <v>0</v>
      </c>
      <c r="H6061" t="str">
        <f t="shared" ref="H6061:H6069" ca="1" si="836">IF(I6061&lt;&gt;0,I6061,IF(J6061&lt;&gt;0,J6061,IF(K6061&lt;&gt;0,K6061,IF(L6061&lt;&gt;0,L6061,IF(M6061&lt;&gt;0,M6061,N6061)))))</f>
        <v>'360 GHOST LINE'!</v>
      </c>
      <c r="I6061" t="str">
        <f t="shared" ref="I6061:I6069" ca="1" si="837">IF(IFERROR(VLOOKUP(C6061,INDIRECT($I$14&amp;"D:D"),1,FALSE),0)&lt;&gt;0,I$14,0)</f>
        <v>'360 GHOST LINE'!</v>
      </c>
      <c r="J6061">
        <f t="shared" ca="1" si="821"/>
        <v>0</v>
      </c>
      <c r="K6061">
        <f t="shared" ca="1" si="821"/>
        <v>0</v>
      </c>
      <c r="L6061">
        <f t="shared" ca="1" si="821"/>
        <v>0</v>
      </c>
      <c r="M6061">
        <f t="shared" ca="1" si="821"/>
        <v>0</v>
      </c>
      <c r="N6061">
        <f t="shared" ca="1" si="821"/>
        <v>0</v>
      </c>
      <c r="O6061" t="str">
        <f t="shared" ca="1" si="822"/>
        <v>d:AA</v>
      </c>
      <c r="P6061" t="str">
        <f t="shared" ref="P6061:P6124" ca="1" si="838">VLOOKUP($H6061,$G$8:$I$13,3,FALSE)</f>
        <v>d11:Aa11</v>
      </c>
    </row>
    <row r="6062" spans="1:16">
      <c r="A6062" t="str">
        <f t="shared" si="835"/>
        <v>86</v>
      </c>
      <c r="B6062" t="str">
        <f t="shared" ca="1" si="817"/>
        <v>GRP</v>
      </c>
      <c r="C6062" t="s">
        <v>7208</v>
      </c>
      <c r="D6062" t="s">
        <v>7716</v>
      </c>
      <c r="E6062">
        <f t="shared" ca="1" si="813"/>
        <v>0</v>
      </c>
      <c r="H6062" t="str">
        <f t="shared" ca="1" si="836"/>
        <v>'360 GHOST LINE'!</v>
      </c>
      <c r="I6062" t="str">
        <f t="shared" ca="1" si="837"/>
        <v>'360 GHOST LINE'!</v>
      </c>
      <c r="J6062">
        <f t="shared" ref="J6062:N6077" ca="1" si="839">IF(IFERROR(VLOOKUP($C6062,INDIRECT(J$14&amp;"D:D"),1,FALSE),0)&lt;&gt;0,J$14,0)</f>
        <v>0</v>
      </c>
      <c r="K6062">
        <f t="shared" ca="1" si="839"/>
        <v>0</v>
      </c>
      <c r="L6062">
        <f t="shared" ca="1" si="839"/>
        <v>0</v>
      </c>
      <c r="M6062">
        <f t="shared" ca="1" si="839"/>
        <v>0</v>
      </c>
      <c r="N6062">
        <f t="shared" ca="1" si="839"/>
        <v>0</v>
      </c>
      <c r="O6062" t="str">
        <f t="shared" ca="1" si="822"/>
        <v>d:AA</v>
      </c>
      <c r="P6062" t="str">
        <f t="shared" ca="1" si="838"/>
        <v>d11:Aa11</v>
      </c>
    </row>
    <row r="6063" spans="1:16">
      <c r="A6063" t="str">
        <f t="shared" si="835"/>
        <v>87</v>
      </c>
      <c r="B6063" t="str">
        <f t="shared" ca="1" si="817"/>
        <v>GRP</v>
      </c>
      <c r="C6063" t="s">
        <v>7208</v>
      </c>
      <c r="D6063" t="s">
        <v>7717</v>
      </c>
      <c r="E6063">
        <f t="shared" ca="1" si="813"/>
        <v>0</v>
      </c>
      <c r="H6063" t="str">
        <f t="shared" ca="1" si="836"/>
        <v>'360 GHOST LINE'!</v>
      </c>
      <c r="I6063" t="str">
        <f t="shared" ca="1" si="837"/>
        <v>'360 GHOST LINE'!</v>
      </c>
      <c r="J6063">
        <f t="shared" ca="1" si="839"/>
        <v>0</v>
      </c>
      <c r="K6063">
        <f t="shared" ca="1" si="839"/>
        <v>0</v>
      </c>
      <c r="L6063">
        <f t="shared" ca="1" si="839"/>
        <v>0</v>
      </c>
      <c r="M6063">
        <f t="shared" ca="1" si="839"/>
        <v>0</v>
      </c>
      <c r="N6063">
        <f t="shared" ca="1" si="839"/>
        <v>0</v>
      </c>
      <c r="O6063" t="str">
        <f t="shared" ca="1" si="822"/>
        <v>d:AA</v>
      </c>
      <c r="P6063" t="str">
        <f t="shared" ca="1" si="838"/>
        <v>d11:Aa11</v>
      </c>
    </row>
    <row r="6064" spans="1:16">
      <c r="A6064" t="str">
        <f t="shared" si="835"/>
        <v>88</v>
      </c>
      <c r="B6064" t="str">
        <f t="shared" ca="1" si="817"/>
        <v>GRP</v>
      </c>
      <c r="C6064" t="s">
        <v>7208</v>
      </c>
      <c r="D6064" t="s">
        <v>7718</v>
      </c>
      <c r="E6064">
        <f t="shared" ca="1" si="813"/>
        <v>0</v>
      </c>
      <c r="H6064" t="str">
        <f t="shared" ca="1" si="836"/>
        <v>'360 GHOST LINE'!</v>
      </c>
      <c r="I6064" t="str">
        <f t="shared" ca="1" si="837"/>
        <v>'360 GHOST LINE'!</v>
      </c>
      <c r="J6064">
        <f t="shared" ca="1" si="839"/>
        <v>0</v>
      </c>
      <c r="K6064">
        <f t="shared" ca="1" si="839"/>
        <v>0</v>
      </c>
      <c r="L6064">
        <f t="shared" ca="1" si="839"/>
        <v>0</v>
      </c>
      <c r="M6064">
        <f t="shared" ca="1" si="839"/>
        <v>0</v>
      </c>
      <c r="N6064">
        <f t="shared" ca="1" si="839"/>
        <v>0</v>
      </c>
      <c r="O6064" t="str">
        <f t="shared" ca="1" si="822"/>
        <v>d:AA</v>
      </c>
      <c r="P6064" t="str">
        <f t="shared" ca="1" si="838"/>
        <v>d11:Aa11</v>
      </c>
    </row>
    <row r="6065" spans="1:16">
      <c r="A6065" t="str">
        <f t="shared" si="835"/>
        <v>89</v>
      </c>
      <c r="B6065" t="str">
        <f t="shared" ca="1" si="817"/>
        <v>GRP</v>
      </c>
      <c r="C6065" t="s">
        <v>7208</v>
      </c>
      <c r="D6065" t="s">
        <v>7719</v>
      </c>
      <c r="E6065">
        <f t="shared" ca="1" si="813"/>
        <v>0</v>
      </c>
      <c r="H6065" t="str">
        <f t="shared" ca="1" si="836"/>
        <v>'360 GHOST LINE'!</v>
      </c>
      <c r="I6065" t="str">
        <f t="shared" ca="1" si="837"/>
        <v>'360 GHOST LINE'!</v>
      </c>
      <c r="J6065">
        <f t="shared" ca="1" si="839"/>
        <v>0</v>
      </c>
      <c r="K6065">
        <f t="shared" ca="1" si="839"/>
        <v>0</v>
      </c>
      <c r="L6065">
        <f t="shared" ca="1" si="839"/>
        <v>0</v>
      </c>
      <c r="M6065">
        <f t="shared" ca="1" si="839"/>
        <v>0</v>
      </c>
      <c r="N6065">
        <f t="shared" ca="1" si="839"/>
        <v>0</v>
      </c>
      <c r="O6065" t="str">
        <f t="shared" ca="1" si="822"/>
        <v>d:AA</v>
      </c>
      <c r="P6065" t="str">
        <f t="shared" ca="1" si="838"/>
        <v>d11:Aa11</v>
      </c>
    </row>
    <row r="6066" spans="1:16">
      <c r="A6066" t="str">
        <f t="shared" si="835"/>
        <v>90</v>
      </c>
      <c r="B6066" t="str">
        <f t="shared" ca="1" si="817"/>
        <v>GRP</v>
      </c>
      <c r="C6066" t="s">
        <v>7208</v>
      </c>
      <c r="D6066" t="s">
        <v>7720</v>
      </c>
      <c r="E6066">
        <f t="shared" ca="1" si="813"/>
        <v>0</v>
      </c>
      <c r="H6066" t="str">
        <f t="shared" ca="1" si="836"/>
        <v>'360 GHOST LINE'!</v>
      </c>
      <c r="I6066" t="str">
        <f t="shared" ca="1" si="837"/>
        <v>'360 GHOST LINE'!</v>
      </c>
      <c r="J6066">
        <f t="shared" ca="1" si="839"/>
        <v>0</v>
      </c>
      <c r="K6066">
        <f t="shared" ca="1" si="839"/>
        <v>0</v>
      </c>
      <c r="L6066">
        <f t="shared" ca="1" si="839"/>
        <v>0</v>
      </c>
      <c r="M6066">
        <f t="shared" ca="1" si="839"/>
        <v>0</v>
      </c>
      <c r="N6066">
        <f t="shared" ca="1" si="839"/>
        <v>0</v>
      </c>
      <c r="O6066" t="str">
        <f t="shared" ca="1" si="822"/>
        <v>d:AA</v>
      </c>
      <c r="P6066" t="str">
        <f t="shared" ca="1" si="838"/>
        <v>d11:Aa11</v>
      </c>
    </row>
    <row r="6067" spans="1:16">
      <c r="A6067" t="str">
        <f t="shared" si="835"/>
        <v>91</v>
      </c>
      <c r="B6067" t="str">
        <f t="shared" ca="1" si="817"/>
        <v>GRP</v>
      </c>
      <c r="C6067" t="s">
        <v>7208</v>
      </c>
      <c r="D6067" t="s">
        <v>7721</v>
      </c>
      <c r="E6067">
        <f t="shared" ca="1" si="813"/>
        <v>0</v>
      </c>
      <c r="H6067" t="str">
        <f t="shared" ca="1" si="836"/>
        <v>'360 GHOST LINE'!</v>
      </c>
      <c r="I6067" t="str">
        <f t="shared" ca="1" si="837"/>
        <v>'360 GHOST LINE'!</v>
      </c>
      <c r="J6067">
        <f t="shared" ca="1" si="839"/>
        <v>0</v>
      </c>
      <c r="K6067">
        <f t="shared" ca="1" si="839"/>
        <v>0</v>
      </c>
      <c r="L6067">
        <f t="shared" ca="1" si="839"/>
        <v>0</v>
      </c>
      <c r="M6067">
        <f t="shared" ca="1" si="839"/>
        <v>0</v>
      </c>
      <c r="N6067">
        <f t="shared" ca="1" si="839"/>
        <v>0</v>
      </c>
      <c r="O6067" t="str">
        <f t="shared" ca="1" si="822"/>
        <v>d:AA</v>
      </c>
      <c r="P6067" t="str">
        <f t="shared" ca="1" si="838"/>
        <v>d11:Aa11</v>
      </c>
    </row>
    <row r="6068" spans="1:16">
      <c r="A6068" t="str">
        <f t="shared" si="835"/>
        <v>92</v>
      </c>
      <c r="B6068" t="str">
        <f t="shared" ca="1" si="817"/>
        <v>GRP</v>
      </c>
      <c r="C6068" t="s">
        <v>7208</v>
      </c>
      <c r="D6068" t="s">
        <v>7722</v>
      </c>
      <c r="E6068">
        <f t="shared" ca="1" si="813"/>
        <v>0</v>
      </c>
      <c r="H6068" t="str">
        <f t="shared" ca="1" si="836"/>
        <v>'360 GHOST LINE'!</v>
      </c>
      <c r="I6068" t="str">
        <f t="shared" ca="1" si="837"/>
        <v>'360 GHOST LINE'!</v>
      </c>
      <c r="J6068">
        <f t="shared" ca="1" si="839"/>
        <v>0</v>
      </c>
      <c r="K6068">
        <f t="shared" ca="1" si="839"/>
        <v>0</v>
      </c>
      <c r="L6068">
        <f t="shared" ca="1" si="839"/>
        <v>0</v>
      </c>
      <c r="M6068">
        <f t="shared" ca="1" si="839"/>
        <v>0</v>
      </c>
      <c r="N6068">
        <f t="shared" ca="1" si="839"/>
        <v>0</v>
      </c>
      <c r="O6068" t="str">
        <f t="shared" ca="1" si="822"/>
        <v>d:AA</v>
      </c>
      <c r="P6068" t="str">
        <f t="shared" ca="1" si="838"/>
        <v>d11:Aa11</v>
      </c>
    </row>
    <row r="6069" spans="1:16">
      <c r="A6069" t="str">
        <f t="shared" si="835"/>
        <v>93</v>
      </c>
      <c r="B6069" t="str">
        <f t="shared" ca="1" si="817"/>
        <v>GRP</v>
      </c>
      <c r="C6069" t="s">
        <v>7208</v>
      </c>
      <c r="D6069" t="s">
        <v>7723</v>
      </c>
      <c r="E6069">
        <f t="shared" ca="1" si="813"/>
        <v>0</v>
      </c>
      <c r="H6069" t="str">
        <f t="shared" ca="1" si="836"/>
        <v>'360 GHOST LINE'!</v>
      </c>
      <c r="I6069" t="str">
        <f t="shared" ca="1" si="837"/>
        <v>'360 GHOST LINE'!</v>
      </c>
      <c r="J6069">
        <f t="shared" ca="1" si="839"/>
        <v>0</v>
      </c>
      <c r="K6069">
        <f t="shared" ca="1" si="839"/>
        <v>0</v>
      </c>
      <c r="L6069">
        <f t="shared" ca="1" si="839"/>
        <v>0</v>
      </c>
      <c r="M6069">
        <f t="shared" ca="1" si="839"/>
        <v>0</v>
      </c>
      <c r="N6069">
        <f t="shared" ca="1" si="839"/>
        <v>0</v>
      </c>
      <c r="O6069" t="str">
        <f t="shared" ca="1" si="822"/>
        <v>d:AA</v>
      </c>
      <c r="P6069" t="str">
        <f t="shared" ca="1" si="838"/>
        <v>d11:Aa11</v>
      </c>
    </row>
    <row r="6070" spans="1:16">
      <c r="A6070" t="str">
        <f t="shared" si="835"/>
        <v>94</v>
      </c>
      <c r="B6070" t="str">
        <f t="shared" ca="1" si="817"/>
        <v>GRP</v>
      </c>
      <c r="C6070" t="s">
        <v>7208</v>
      </c>
      <c r="D6070" t="s">
        <v>7724</v>
      </c>
      <c r="E6070">
        <f t="shared" ref="E6070:E6133" ca="1" si="840">IFERROR(VLOOKUP(C6070,INDIRECT($H6070&amp;$O6070),MATCH($A6070,INDIRECT($H6070&amp;$P6070),0),FALSE),0)</f>
        <v>0</v>
      </c>
      <c r="H6070" t="str">
        <f t="shared" ref="H6070:H6133" ca="1" si="841">IF(I6070&lt;&gt;0,I6070,IF(J6070&lt;&gt;0,J6070,IF(K6070&lt;&gt;0,K6070,IF(L6070&lt;&gt;0,L6070,IF(M6070&lt;&gt;0,M6070,N6070)))))</f>
        <v>'360 GHOST LINE'!</v>
      </c>
      <c r="I6070" t="str">
        <f t="shared" ref="I6070:I6133" ca="1" si="842">IF(IFERROR(VLOOKUP(C6070,INDIRECT($I$14&amp;"D:D"),1,FALSE),0)&lt;&gt;0,I$14,0)</f>
        <v>'360 GHOST LINE'!</v>
      </c>
      <c r="J6070">
        <f t="shared" ca="1" si="839"/>
        <v>0</v>
      </c>
      <c r="K6070">
        <f t="shared" ca="1" si="839"/>
        <v>0</v>
      </c>
      <c r="L6070">
        <f t="shared" ca="1" si="839"/>
        <v>0</v>
      </c>
      <c r="M6070">
        <f t="shared" ca="1" si="839"/>
        <v>0</v>
      </c>
      <c r="N6070">
        <f t="shared" ca="1" si="839"/>
        <v>0</v>
      </c>
      <c r="O6070" t="str">
        <f t="shared" ca="1" si="822"/>
        <v>d:AA</v>
      </c>
      <c r="P6070" t="str">
        <f t="shared" ca="1" si="838"/>
        <v>d11:Aa11</v>
      </c>
    </row>
    <row r="6071" spans="1:16">
      <c r="A6071" t="str">
        <f t="shared" si="835"/>
        <v>95</v>
      </c>
      <c r="B6071" t="str">
        <f t="shared" ca="1" si="817"/>
        <v>GRP</v>
      </c>
      <c r="C6071" t="s">
        <v>7208</v>
      </c>
      <c r="D6071" t="s">
        <v>7725</v>
      </c>
      <c r="E6071">
        <f t="shared" ca="1" si="840"/>
        <v>0</v>
      </c>
      <c r="H6071" t="str">
        <f t="shared" ca="1" si="841"/>
        <v>'360 GHOST LINE'!</v>
      </c>
      <c r="I6071" t="str">
        <f t="shared" ca="1" si="842"/>
        <v>'360 GHOST LINE'!</v>
      </c>
      <c r="J6071">
        <f t="shared" ca="1" si="839"/>
        <v>0</v>
      </c>
      <c r="K6071">
        <f t="shared" ca="1" si="839"/>
        <v>0</v>
      </c>
      <c r="L6071">
        <f t="shared" ca="1" si="839"/>
        <v>0</v>
      </c>
      <c r="M6071">
        <f t="shared" ca="1" si="839"/>
        <v>0</v>
      </c>
      <c r="N6071">
        <f t="shared" ca="1" si="839"/>
        <v>0</v>
      </c>
      <c r="O6071" t="str">
        <f t="shared" ca="1" si="822"/>
        <v>d:AA</v>
      </c>
      <c r="P6071" t="str">
        <f t="shared" ca="1" si="838"/>
        <v>d11:Aa11</v>
      </c>
    </row>
    <row r="6072" spans="1:16">
      <c r="A6072" t="str">
        <f t="shared" si="835"/>
        <v>96</v>
      </c>
      <c r="B6072" t="str">
        <f t="shared" ca="1" si="817"/>
        <v>GRP</v>
      </c>
      <c r="C6072" t="s">
        <v>7208</v>
      </c>
      <c r="D6072" t="s">
        <v>7726</v>
      </c>
      <c r="E6072">
        <f t="shared" ca="1" si="840"/>
        <v>0</v>
      </c>
      <c r="H6072" t="str">
        <f t="shared" ca="1" si="841"/>
        <v>'360 GHOST LINE'!</v>
      </c>
      <c r="I6072" t="str">
        <f t="shared" ca="1" si="842"/>
        <v>'360 GHOST LINE'!</v>
      </c>
      <c r="J6072">
        <f t="shared" ca="1" si="839"/>
        <v>0</v>
      </c>
      <c r="K6072">
        <f t="shared" ca="1" si="839"/>
        <v>0</v>
      </c>
      <c r="L6072">
        <f t="shared" ca="1" si="839"/>
        <v>0</v>
      </c>
      <c r="M6072">
        <f t="shared" ca="1" si="839"/>
        <v>0</v>
      </c>
      <c r="N6072">
        <f t="shared" ca="1" si="839"/>
        <v>0</v>
      </c>
      <c r="O6072" t="str">
        <f t="shared" ca="1" si="822"/>
        <v>d:AA</v>
      </c>
      <c r="P6072" t="str">
        <f t="shared" ca="1" si="838"/>
        <v>d11:Aa11</v>
      </c>
    </row>
    <row r="6073" spans="1:16">
      <c r="A6073" t="str">
        <f t="shared" si="835"/>
        <v>97</v>
      </c>
      <c r="B6073" t="str">
        <f t="shared" ca="1" si="817"/>
        <v>GRP</v>
      </c>
      <c r="C6073" t="s">
        <v>7208</v>
      </c>
      <c r="D6073" t="s">
        <v>7727</v>
      </c>
      <c r="E6073">
        <f t="shared" ca="1" si="840"/>
        <v>0</v>
      </c>
      <c r="H6073" t="str">
        <f t="shared" ca="1" si="841"/>
        <v>'360 GHOST LINE'!</v>
      </c>
      <c r="I6073" t="str">
        <f t="shared" ca="1" si="842"/>
        <v>'360 GHOST LINE'!</v>
      </c>
      <c r="J6073">
        <f t="shared" ca="1" si="839"/>
        <v>0</v>
      </c>
      <c r="K6073">
        <f t="shared" ca="1" si="839"/>
        <v>0</v>
      </c>
      <c r="L6073">
        <f t="shared" ca="1" si="839"/>
        <v>0</v>
      </c>
      <c r="M6073">
        <f t="shared" ca="1" si="839"/>
        <v>0</v>
      </c>
      <c r="N6073">
        <f t="shared" ca="1" si="839"/>
        <v>0</v>
      </c>
      <c r="O6073" t="str">
        <f t="shared" ca="1" si="822"/>
        <v>d:AA</v>
      </c>
      <c r="P6073" t="str">
        <f t="shared" ca="1" si="838"/>
        <v>d11:Aa11</v>
      </c>
    </row>
    <row r="6074" spans="1:16">
      <c r="A6074" t="str">
        <f t="shared" si="835"/>
        <v>98</v>
      </c>
      <c r="B6074" t="str">
        <f t="shared" ca="1" si="817"/>
        <v>GRP</v>
      </c>
      <c r="C6074" t="s">
        <v>7208</v>
      </c>
      <c r="D6074" t="s">
        <v>7728</v>
      </c>
      <c r="E6074">
        <f t="shared" ca="1" si="840"/>
        <v>0</v>
      </c>
      <c r="H6074" t="str">
        <f t="shared" ca="1" si="841"/>
        <v>'360 GHOST LINE'!</v>
      </c>
      <c r="I6074" t="str">
        <f t="shared" ca="1" si="842"/>
        <v>'360 GHOST LINE'!</v>
      </c>
      <c r="J6074">
        <f t="shared" ca="1" si="839"/>
        <v>0</v>
      </c>
      <c r="K6074">
        <f t="shared" ca="1" si="839"/>
        <v>0</v>
      </c>
      <c r="L6074">
        <f t="shared" ca="1" si="839"/>
        <v>0</v>
      </c>
      <c r="M6074">
        <f t="shared" ca="1" si="839"/>
        <v>0</v>
      </c>
      <c r="N6074">
        <f t="shared" ca="1" si="839"/>
        <v>0</v>
      </c>
      <c r="O6074" t="str">
        <f t="shared" ca="1" si="822"/>
        <v>d:AA</v>
      </c>
      <c r="P6074" t="str">
        <f t="shared" ca="1" si="838"/>
        <v>d11:Aa11</v>
      </c>
    </row>
    <row r="6075" spans="1:16">
      <c r="A6075" t="str">
        <f t="shared" si="835"/>
        <v>85</v>
      </c>
      <c r="B6075" t="str">
        <f t="shared" ca="1" si="817"/>
        <v>GRP</v>
      </c>
      <c r="C6075" t="s">
        <v>7209</v>
      </c>
      <c r="D6075" t="s">
        <v>7701</v>
      </c>
      <c r="E6075">
        <f t="shared" ca="1" si="840"/>
        <v>0</v>
      </c>
      <c r="H6075" t="str">
        <f t="shared" ca="1" si="841"/>
        <v>'360 GHOST LINE'!</v>
      </c>
      <c r="I6075" t="str">
        <f t="shared" ca="1" si="842"/>
        <v>'360 GHOST LINE'!</v>
      </c>
      <c r="J6075">
        <f t="shared" ca="1" si="839"/>
        <v>0</v>
      </c>
      <c r="K6075">
        <f t="shared" ca="1" si="839"/>
        <v>0</v>
      </c>
      <c r="L6075">
        <f t="shared" ca="1" si="839"/>
        <v>0</v>
      </c>
      <c r="M6075">
        <f t="shared" ca="1" si="839"/>
        <v>0</v>
      </c>
      <c r="N6075">
        <f t="shared" ca="1" si="839"/>
        <v>0</v>
      </c>
      <c r="O6075" t="str">
        <f t="shared" ca="1" si="822"/>
        <v>d:AA</v>
      </c>
      <c r="P6075" t="str">
        <f t="shared" ca="1" si="838"/>
        <v>d11:Aa11</v>
      </c>
    </row>
    <row r="6076" spans="1:16">
      <c r="A6076" t="str">
        <f t="shared" si="835"/>
        <v>86</v>
      </c>
      <c r="B6076" t="str">
        <f t="shared" ref="B6076:B6080" ca="1" si="843">VLOOKUP(H6076,$A$1:$K$6,11,FALSE)</f>
        <v>GRP</v>
      </c>
      <c r="C6076" t="s">
        <v>7209</v>
      </c>
      <c r="D6076" t="s">
        <v>7702</v>
      </c>
      <c r="E6076">
        <f t="shared" ca="1" si="840"/>
        <v>0</v>
      </c>
      <c r="H6076" t="str">
        <f t="shared" ca="1" si="841"/>
        <v>'360 GHOST LINE'!</v>
      </c>
      <c r="I6076" t="str">
        <f t="shared" ca="1" si="842"/>
        <v>'360 GHOST LINE'!</v>
      </c>
      <c r="J6076">
        <f t="shared" ca="1" si="839"/>
        <v>0</v>
      </c>
      <c r="K6076">
        <f t="shared" ca="1" si="839"/>
        <v>0</v>
      </c>
      <c r="L6076">
        <f t="shared" ca="1" si="839"/>
        <v>0</v>
      </c>
      <c r="M6076">
        <f t="shared" ca="1" si="839"/>
        <v>0</v>
      </c>
      <c r="N6076">
        <f t="shared" ca="1" si="839"/>
        <v>0</v>
      </c>
      <c r="O6076" t="str">
        <f t="shared" ca="1" si="822"/>
        <v>d:AA</v>
      </c>
      <c r="P6076" t="str">
        <f t="shared" ca="1" si="838"/>
        <v>d11:Aa11</v>
      </c>
    </row>
    <row r="6077" spans="1:16">
      <c r="A6077" t="str">
        <f t="shared" si="835"/>
        <v>87</v>
      </c>
      <c r="B6077" t="str">
        <f t="shared" ca="1" si="843"/>
        <v>GRP</v>
      </c>
      <c r="C6077" t="s">
        <v>7209</v>
      </c>
      <c r="D6077" t="s">
        <v>7703</v>
      </c>
      <c r="E6077">
        <f t="shared" ca="1" si="840"/>
        <v>0</v>
      </c>
      <c r="H6077" t="str">
        <f t="shared" ca="1" si="841"/>
        <v>'360 GHOST LINE'!</v>
      </c>
      <c r="I6077" t="str">
        <f t="shared" ca="1" si="842"/>
        <v>'360 GHOST LINE'!</v>
      </c>
      <c r="J6077">
        <f t="shared" ca="1" si="839"/>
        <v>0</v>
      </c>
      <c r="K6077">
        <f t="shared" ca="1" si="839"/>
        <v>0</v>
      </c>
      <c r="L6077">
        <f t="shared" ca="1" si="839"/>
        <v>0</v>
      </c>
      <c r="M6077">
        <f t="shared" ca="1" si="839"/>
        <v>0</v>
      </c>
      <c r="N6077">
        <f t="shared" ca="1" si="839"/>
        <v>0</v>
      </c>
      <c r="O6077" t="str">
        <f t="shared" ca="1" si="822"/>
        <v>d:AA</v>
      </c>
      <c r="P6077" t="str">
        <f t="shared" ca="1" si="838"/>
        <v>d11:Aa11</v>
      </c>
    </row>
    <row r="6078" spans="1:16">
      <c r="A6078" t="str">
        <f t="shared" si="835"/>
        <v>88</v>
      </c>
      <c r="B6078" t="str">
        <f t="shared" ca="1" si="843"/>
        <v>GRP</v>
      </c>
      <c r="C6078" t="s">
        <v>7209</v>
      </c>
      <c r="D6078" t="s">
        <v>7704</v>
      </c>
      <c r="E6078">
        <f t="shared" ca="1" si="840"/>
        <v>0</v>
      </c>
      <c r="H6078" t="str">
        <f t="shared" ca="1" si="841"/>
        <v>'360 GHOST LINE'!</v>
      </c>
      <c r="I6078" t="str">
        <f t="shared" ca="1" si="842"/>
        <v>'360 GHOST LINE'!</v>
      </c>
      <c r="J6078">
        <f t="shared" ref="J6078:N6128" ca="1" si="844">IF(IFERROR(VLOOKUP($C6078,INDIRECT(J$14&amp;"D:D"),1,FALSE),0)&lt;&gt;0,J$14,0)</f>
        <v>0</v>
      </c>
      <c r="K6078">
        <f t="shared" ca="1" si="844"/>
        <v>0</v>
      </c>
      <c r="L6078">
        <f t="shared" ca="1" si="844"/>
        <v>0</v>
      </c>
      <c r="M6078">
        <f t="shared" ca="1" si="844"/>
        <v>0</v>
      </c>
      <c r="N6078">
        <f t="shared" ca="1" si="844"/>
        <v>0</v>
      </c>
      <c r="O6078" t="str">
        <f t="shared" ca="1" si="822"/>
        <v>d:AA</v>
      </c>
      <c r="P6078" t="str">
        <f t="shared" ca="1" si="838"/>
        <v>d11:Aa11</v>
      </c>
    </row>
    <row r="6079" spans="1:16">
      <c r="A6079" t="str">
        <f t="shared" si="835"/>
        <v>89</v>
      </c>
      <c r="B6079" t="str">
        <f t="shared" ca="1" si="843"/>
        <v>GRP</v>
      </c>
      <c r="C6079" t="s">
        <v>7209</v>
      </c>
      <c r="D6079" t="s">
        <v>7705</v>
      </c>
      <c r="E6079">
        <f t="shared" ca="1" si="840"/>
        <v>0</v>
      </c>
      <c r="H6079" t="str">
        <f t="shared" ca="1" si="841"/>
        <v>'360 GHOST LINE'!</v>
      </c>
      <c r="I6079" t="str">
        <f t="shared" ca="1" si="842"/>
        <v>'360 GHOST LINE'!</v>
      </c>
      <c r="J6079">
        <f t="shared" ca="1" si="844"/>
        <v>0</v>
      </c>
      <c r="K6079">
        <f t="shared" ca="1" si="844"/>
        <v>0</v>
      </c>
      <c r="L6079">
        <f t="shared" ca="1" si="844"/>
        <v>0</v>
      </c>
      <c r="M6079">
        <f t="shared" ca="1" si="844"/>
        <v>0</v>
      </c>
      <c r="N6079">
        <f t="shared" ca="1" si="844"/>
        <v>0</v>
      </c>
      <c r="O6079" t="str">
        <f t="shared" ca="1" si="822"/>
        <v>d:AA</v>
      </c>
      <c r="P6079" t="str">
        <f t="shared" ca="1" si="838"/>
        <v>d11:Aa11</v>
      </c>
    </row>
    <row r="6080" spans="1:16">
      <c r="A6080" t="str">
        <f t="shared" si="835"/>
        <v>90</v>
      </c>
      <c r="B6080" t="str">
        <f t="shared" ca="1" si="843"/>
        <v>GRP</v>
      </c>
      <c r="C6080" t="s">
        <v>7209</v>
      </c>
      <c r="D6080" t="s">
        <v>7706</v>
      </c>
      <c r="E6080">
        <f t="shared" ca="1" si="840"/>
        <v>0</v>
      </c>
      <c r="H6080" t="str">
        <f t="shared" ca="1" si="841"/>
        <v>'360 GHOST LINE'!</v>
      </c>
      <c r="I6080" t="str">
        <f t="shared" ca="1" si="842"/>
        <v>'360 GHOST LINE'!</v>
      </c>
      <c r="J6080">
        <f t="shared" ca="1" si="844"/>
        <v>0</v>
      </c>
      <c r="K6080">
        <f t="shared" ca="1" si="844"/>
        <v>0</v>
      </c>
      <c r="L6080">
        <f t="shared" ca="1" si="844"/>
        <v>0</v>
      </c>
      <c r="M6080">
        <f t="shared" ca="1" si="844"/>
        <v>0</v>
      </c>
      <c r="N6080">
        <f t="shared" ca="1" si="844"/>
        <v>0</v>
      </c>
      <c r="O6080" t="str">
        <f t="shared" ca="1" si="822"/>
        <v>d:AA</v>
      </c>
      <c r="P6080" t="str">
        <f t="shared" ca="1" si="838"/>
        <v>d11:Aa11</v>
      </c>
    </row>
    <row r="6081" spans="1:16">
      <c r="A6081" t="str">
        <f t="shared" si="835"/>
        <v>91</v>
      </c>
      <c r="B6081" t="str">
        <f t="shared" ref="B6081:B6124" ca="1" si="845">VLOOKUP(H6081,$A$1:$K$6,11,FALSE)</f>
        <v>GRP</v>
      </c>
      <c r="C6081" t="s">
        <v>7209</v>
      </c>
      <c r="D6081" t="s">
        <v>7707</v>
      </c>
      <c r="E6081">
        <f t="shared" ca="1" si="840"/>
        <v>0</v>
      </c>
      <c r="H6081" t="str">
        <f t="shared" ca="1" si="841"/>
        <v>'360 GHOST LINE'!</v>
      </c>
      <c r="I6081" t="str">
        <f t="shared" ca="1" si="842"/>
        <v>'360 GHOST LINE'!</v>
      </c>
      <c r="J6081">
        <f t="shared" ca="1" si="844"/>
        <v>0</v>
      </c>
      <c r="K6081">
        <f t="shared" ca="1" si="844"/>
        <v>0</v>
      </c>
      <c r="L6081">
        <f t="shared" ca="1" si="844"/>
        <v>0</v>
      </c>
      <c r="M6081">
        <f t="shared" ca="1" si="844"/>
        <v>0</v>
      </c>
      <c r="N6081">
        <f t="shared" ca="1" si="844"/>
        <v>0</v>
      </c>
      <c r="O6081" t="str">
        <f t="shared" ca="1" si="822"/>
        <v>d:AA</v>
      </c>
      <c r="P6081" t="str">
        <f t="shared" ca="1" si="838"/>
        <v>d11:Aa11</v>
      </c>
    </row>
    <row r="6082" spans="1:16">
      <c r="A6082" t="str">
        <f t="shared" si="835"/>
        <v>92</v>
      </c>
      <c r="B6082" t="str">
        <f t="shared" ca="1" si="845"/>
        <v>GRP</v>
      </c>
      <c r="C6082" t="s">
        <v>7209</v>
      </c>
      <c r="D6082" t="s">
        <v>7708</v>
      </c>
      <c r="E6082">
        <f t="shared" ca="1" si="840"/>
        <v>0</v>
      </c>
      <c r="H6082" t="str">
        <f t="shared" ca="1" si="841"/>
        <v>'360 GHOST LINE'!</v>
      </c>
      <c r="I6082" t="str">
        <f t="shared" ca="1" si="842"/>
        <v>'360 GHOST LINE'!</v>
      </c>
      <c r="J6082">
        <f t="shared" ca="1" si="844"/>
        <v>0</v>
      </c>
      <c r="K6082">
        <f t="shared" ca="1" si="844"/>
        <v>0</v>
      </c>
      <c r="L6082">
        <f t="shared" ca="1" si="844"/>
        <v>0</v>
      </c>
      <c r="M6082">
        <f t="shared" ca="1" si="844"/>
        <v>0</v>
      </c>
      <c r="N6082">
        <f t="shared" ca="1" si="844"/>
        <v>0</v>
      </c>
      <c r="O6082" t="str">
        <f t="shared" ca="1" si="822"/>
        <v>d:AA</v>
      </c>
      <c r="P6082" t="str">
        <f t="shared" ca="1" si="838"/>
        <v>d11:Aa11</v>
      </c>
    </row>
    <row r="6083" spans="1:16">
      <c r="A6083" t="str">
        <f t="shared" si="835"/>
        <v>93</v>
      </c>
      <c r="B6083" t="str">
        <f t="shared" ca="1" si="845"/>
        <v>GRP</v>
      </c>
      <c r="C6083" t="s">
        <v>7209</v>
      </c>
      <c r="D6083" t="s">
        <v>7709</v>
      </c>
      <c r="E6083">
        <f t="shared" ca="1" si="840"/>
        <v>0</v>
      </c>
      <c r="H6083" t="str">
        <f t="shared" ca="1" si="841"/>
        <v>'360 GHOST LINE'!</v>
      </c>
      <c r="I6083" t="str">
        <f t="shared" ca="1" si="842"/>
        <v>'360 GHOST LINE'!</v>
      </c>
      <c r="J6083">
        <f t="shared" ca="1" si="844"/>
        <v>0</v>
      </c>
      <c r="K6083">
        <f t="shared" ca="1" si="844"/>
        <v>0</v>
      </c>
      <c r="L6083">
        <f t="shared" ca="1" si="844"/>
        <v>0</v>
      </c>
      <c r="M6083">
        <f t="shared" ca="1" si="844"/>
        <v>0</v>
      </c>
      <c r="N6083">
        <f t="shared" ca="1" si="844"/>
        <v>0</v>
      </c>
      <c r="O6083" t="str">
        <f t="shared" ca="1" si="822"/>
        <v>d:AA</v>
      </c>
      <c r="P6083" t="str">
        <f t="shared" ca="1" si="838"/>
        <v>d11:Aa11</v>
      </c>
    </row>
    <row r="6084" spans="1:16">
      <c r="A6084" t="str">
        <f t="shared" si="835"/>
        <v>94</v>
      </c>
      <c r="B6084" t="str">
        <f t="shared" ca="1" si="845"/>
        <v>GRP</v>
      </c>
      <c r="C6084" t="s">
        <v>7209</v>
      </c>
      <c r="D6084" t="s">
        <v>7710</v>
      </c>
      <c r="E6084">
        <f t="shared" ca="1" si="840"/>
        <v>0</v>
      </c>
      <c r="H6084" t="str">
        <f t="shared" ca="1" si="841"/>
        <v>'360 GHOST LINE'!</v>
      </c>
      <c r="I6084" t="str">
        <f t="shared" ca="1" si="842"/>
        <v>'360 GHOST LINE'!</v>
      </c>
      <c r="J6084">
        <f t="shared" ca="1" si="844"/>
        <v>0</v>
      </c>
      <c r="K6084">
        <f t="shared" ca="1" si="844"/>
        <v>0</v>
      </c>
      <c r="L6084">
        <f t="shared" ca="1" si="844"/>
        <v>0</v>
      </c>
      <c r="M6084">
        <f t="shared" ca="1" si="844"/>
        <v>0</v>
      </c>
      <c r="N6084">
        <f t="shared" ca="1" si="844"/>
        <v>0</v>
      </c>
      <c r="O6084" t="str">
        <f t="shared" ca="1" si="822"/>
        <v>d:AA</v>
      </c>
      <c r="P6084" t="str">
        <f t="shared" ca="1" si="838"/>
        <v>d11:Aa11</v>
      </c>
    </row>
    <row r="6085" spans="1:16">
      <c r="A6085" t="str">
        <f t="shared" si="835"/>
        <v>95</v>
      </c>
      <c r="B6085" t="str">
        <f t="shared" ca="1" si="845"/>
        <v>GRP</v>
      </c>
      <c r="C6085" t="s">
        <v>7209</v>
      </c>
      <c r="D6085" t="s">
        <v>7711</v>
      </c>
      <c r="E6085">
        <f t="shared" ca="1" si="840"/>
        <v>0</v>
      </c>
      <c r="H6085" t="str">
        <f t="shared" ca="1" si="841"/>
        <v>'360 GHOST LINE'!</v>
      </c>
      <c r="I6085" t="str">
        <f t="shared" ca="1" si="842"/>
        <v>'360 GHOST LINE'!</v>
      </c>
      <c r="J6085">
        <f t="shared" ca="1" si="844"/>
        <v>0</v>
      </c>
      <c r="K6085">
        <f t="shared" ca="1" si="844"/>
        <v>0</v>
      </c>
      <c r="L6085">
        <f t="shared" ca="1" si="844"/>
        <v>0</v>
      </c>
      <c r="M6085">
        <f t="shared" ca="1" si="844"/>
        <v>0</v>
      </c>
      <c r="N6085">
        <f t="shared" ca="1" si="844"/>
        <v>0</v>
      </c>
      <c r="O6085" t="str">
        <f t="shared" ca="1" si="822"/>
        <v>d:AA</v>
      </c>
      <c r="P6085" t="str">
        <f t="shared" ca="1" si="838"/>
        <v>d11:Aa11</v>
      </c>
    </row>
    <row r="6086" spans="1:16">
      <c r="A6086" t="str">
        <f t="shared" si="835"/>
        <v>96</v>
      </c>
      <c r="B6086" t="str">
        <f t="shared" ca="1" si="845"/>
        <v>GRP</v>
      </c>
      <c r="C6086" t="s">
        <v>7209</v>
      </c>
      <c r="D6086" t="s">
        <v>7712</v>
      </c>
      <c r="E6086">
        <f t="shared" ca="1" si="840"/>
        <v>0</v>
      </c>
      <c r="H6086" t="str">
        <f t="shared" ca="1" si="841"/>
        <v>'360 GHOST LINE'!</v>
      </c>
      <c r="I6086" t="str">
        <f t="shared" ca="1" si="842"/>
        <v>'360 GHOST LINE'!</v>
      </c>
      <c r="J6086">
        <f t="shared" ca="1" si="844"/>
        <v>0</v>
      </c>
      <c r="K6086">
        <f t="shared" ca="1" si="844"/>
        <v>0</v>
      </c>
      <c r="L6086">
        <f t="shared" ca="1" si="844"/>
        <v>0</v>
      </c>
      <c r="M6086">
        <f t="shared" ca="1" si="844"/>
        <v>0</v>
      </c>
      <c r="N6086">
        <f t="shared" ca="1" si="844"/>
        <v>0</v>
      </c>
      <c r="O6086" t="str">
        <f t="shared" ca="1" si="822"/>
        <v>d:AA</v>
      </c>
      <c r="P6086" t="str">
        <f t="shared" ca="1" si="838"/>
        <v>d11:Aa11</v>
      </c>
    </row>
    <row r="6087" spans="1:16">
      <c r="A6087" t="str">
        <f t="shared" si="835"/>
        <v>97</v>
      </c>
      <c r="B6087" t="str">
        <f t="shared" ca="1" si="845"/>
        <v>GRP</v>
      </c>
      <c r="C6087" t="s">
        <v>7209</v>
      </c>
      <c r="D6087" t="s">
        <v>7713</v>
      </c>
      <c r="E6087">
        <f t="shared" ca="1" si="840"/>
        <v>0</v>
      </c>
      <c r="H6087" t="str">
        <f t="shared" ca="1" si="841"/>
        <v>'360 GHOST LINE'!</v>
      </c>
      <c r="I6087" t="str">
        <f t="shared" ca="1" si="842"/>
        <v>'360 GHOST LINE'!</v>
      </c>
      <c r="J6087">
        <f t="shared" ca="1" si="844"/>
        <v>0</v>
      </c>
      <c r="K6087">
        <f t="shared" ca="1" si="844"/>
        <v>0</v>
      </c>
      <c r="L6087">
        <f t="shared" ca="1" si="844"/>
        <v>0</v>
      </c>
      <c r="M6087">
        <f t="shared" ca="1" si="844"/>
        <v>0</v>
      </c>
      <c r="N6087">
        <f t="shared" ca="1" si="844"/>
        <v>0</v>
      </c>
      <c r="O6087" t="str">
        <f t="shared" ca="1" si="822"/>
        <v>d:AA</v>
      </c>
      <c r="P6087" t="str">
        <f t="shared" ca="1" si="838"/>
        <v>d11:Aa11</v>
      </c>
    </row>
    <row r="6088" spans="1:16">
      <c r="A6088" t="str">
        <f t="shared" si="835"/>
        <v>98</v>
      </c>
      <c r="B6088" t="str">
        <f t="shared" ca="1" si="845"/>
        <v>GRP</v>
      </c>
      <c r="C6088" t="s">
        <v>7209</v>
      </c>
      <c r="D6088" t="s">
        <v>7714</v>
      </c>
      <c r="E6088">
        <f t="shared" ca="1" si="840"/>
        <v>0</v>
      </c>
      <c r="H6088" t="str">
        <f t="shared" ca="1" si="841"/>
        <v>'360 GHOST LINE'!</v>
      </c>
      <c r="I6088" t="str">
        <f t="shared" ca="1" si="842"/>
        <v>'360 GHOST LINE'!</v>
      </c>
      <c r="J6088">
        <f t="shared" ca="1" si="844"/>
        <v>0</v>
      </c>
      <c r="K6088">
        <f t="shared" ca="1" si="844"/>
        <v>0</v>
      </c>
      <c r="L6088">
        <f t="shared" ca="1" si="844"/>
        <v>0</v>
      </c>
      <c r="M6088">
        <f t="shared" ca="1" si="844"/>
        <v>0</v>
      </c>
      <c r="N6088">
        <f t="shared" ca="1" si="844"/>
        <v>0</v>
      </c>
      <c r="O6088" t="str">
        <f t="shared" ca="1" si="822"/>
        <v>d:AA</v>
      </c>
      <c r="P6088" t="str">
        <f t="shared" ca="1" si="838"/>
        <v>d11:Aa11</v>
      </c>
    </row>
    <row r="6089" spans="1:16">
      <c r="A6089" t="str">
        <f t="shared" si="835"/>
        <v>85</v>
      </c>
      <c r="B6089" t="str">
        <f t="shared" ca="1" si="845"/>
        <v>GRP</v>
      </c>
      <c r="C6089" t="s">
        <v>7210</v>
      </c>
      <c r="D6089" t="s">
        <v>7687</v>
      </c>
      <c r="E6089">
        <f t="shared" ca="1" si="840"/>
        <v>0</v>
      </c>
      <c r="H6089" t="str">
        <f t="shared" ca="1" si="841"/>
        <v>'360 GHOST LINE'!</v>
      </c>
      <c r="I6089" t="str">
        <f t="shared" ca="1" si="842"/>
        <v>'360 GHOST LINE'!</v>
      </c>
      <c r="J6089">
        <f t="shared" ca="1" si="844"/>
        <v>0</v>
      </c>
      <c r="K6089">
        <f t="shared" ca="1" si="844"/>
        <v>0</v>
      </c>
      <c r="L6089">
        <f t="shared" ca="1" si="844"/>
        <v>0</v>
      </c>
      <c r="M6089">
        <f t="shared" ca="1" si="844"/>
        <v>0</v>
      </c>
      <c r="N6089">
        <f t="shared" ca="1" si="844"/>
        <v>0</v>
      </c>
      <c r="O6089" t="str">
        <f t="shared" ca="1" si="822"/>
        <v>d:AA</v>
      </c>
      <c r="P6089" t="str">
        <f t="shared" ca="1" si="838"/>
        <v>d11:Aa11</v>
      </c>
    </row>
    <row r="6090" spans="1:16">
      <c r="A6090" t="str">
        <f t="shared" si="835"/>
        <v>86</v>
      </c>
      <c r="B6090" t="str">
        <f t="shared" ca="1" si="845"/>
        <v>GRP</v>
      </c>
      <c r="C6090" t="s">
        <v>7210</v>
      </c>
      <c r="D6090" t="s">
        <v>7688</v>
      </c>
      <c r="E6090">
        <f t="shared" ca="1" si="840"/>
        <v>0</v>
      </c>
      <c r="H6090" t="str">
        <f t="shared" ca="1" si="841"/>
        <v>'360 GHOST LINE'!</v>
      </c>
      <c r="I6090" t="str">
        <f t="shared" ca="1" si="842"/>
        <v>'360 GHOST LINE'!</v>
      </c>
      <c r="J6090">
        <f t="shared" ca="1" si="844"/>
        <v>0</v>
      </c>
      <c r="K6090">
        <f t="shared" ca="1" si="844"/>
        <v>0</v>
      </c>
      <c r="L6090">
        <f t="shared" ca="1" si="844"/>
        <v>0</v>
      </c>
      <c r="M6090">
        <f t="shared" ca="1" si="844"/>
        <v>0</v>
      </c>
      <c r="N6090">
        <f t="shared" ca="1" si="844"/>
        <v>0</v>
      </c>
      <c r="O6090" t="str">
        <f t="shared" ca="1" si="822"/>
        <v>d:AA</v>
      </c>
      <c r="P6090" t="str">
        <f t="shared" ca="1" si="838"/>
        <v>d11:Aa11</v>
      </c>
    </row>
    <row r="6091" spans="1:16">
      <c r="A6091" t="str">
        <f t="shared" si="835"/>
        <v>87</v>
      </c>
      <c r="B6091" t="str">
        <f t="shared" ca="1" si="845"/>
        <v>GRP</v>
      </c>
      <c r="C6091" t="s">
        <v>7210</v>
      </c>
      <c r="D6091" t="s">
        <v>7689</v>
      </c>
      <c r="E6091">
        <f t="shared" ca="1" si="840"/>
        <v>0</v>
      </c>
      <c r="H6091" t="str">
        <f t="shared" ca="1" si="841"/>
        <v>'360 GHOST LINE'!</v>
      </c>
      <c r="I6091" t="str">
        <f t="shared" ca="1" si="842"/>
        <v>'360 GHOST LINE'!</v>
      </c>
      <c r="J6091">
        <f t="shared" ca="1" si="844"/>
        <v>0</v>
      </c>
      <c r="K6091">
        <f t="shared" ca="1" si="844"/>
        <v>0</v>
      </c>
      <c r="L6091">
        <f t="shared" ca="1" si="844"/>
        <v>0</v>
      </c>
      <c r="M6091">
        <f t="shared" ca="1" si="844"/>
        <v>0</v>
      </c>
      <c r="N6091">
        <f t="shared" ca="1" si="844"/>
        <v>0</v>
      </c>
      <c r="O6091" t="str">
        <f t="shared" ca="1" si="822"/>
        <v>d:AA</v>
      </c>
      <c r="P6091" t="str">
        <f t="shared" ca="1" si="838"/>
        <v>d11:Aa11</v>
      </c>
    </row>
    <row r="6092" spans="1:16">
      <c r="A6092" t="str">
        <f t="shared" si="835"/>
        <v>88</v>
      </c>
      <c r="B6092" t="str">
        <f t="shared" ca="1" si="845"/>
        <v>GRP</v>
      </c>
      <c r="C6092" t="s">
        <v>7210</v>
      </c>
      <c r="D6092" t="s">
        <v>7690</v>
      </c>
      <c r="E6092">
        <f t="shared" ca="1" si="840"/>
        <v>0</v>
      </c>
      <c r="H6092" t="str">
        <f t="shared" ca="1" si="841"/>
        <v>'360 GHOST LINE'!</v>
      </c>
      <c r="I6092" t="str">
        <f t="shared" ca="1" si="842"/>
        <v>'360 GHOST LINE'!</v>
      </c>
      <c r="J6092">
        <f t="shared" ca="1" si="844"/>
        <v>0</v>
      </c>
      <c r="K6092">
        <f t="shared" ca="1" si="844"/>
        <v>0</v>
      </c>
      <c r="L6092">
        <f t="shared" ca="1" si="844"/>
        <v>0</v>
      </c>
      <c r="M6092">
        <f t="shared" ca="1" si="844"/>
        <v>0</v>
      </c>
      <c r="N6092">
        <f t="shared" ca="1" si="844"/>
        <v>0</v>
      </c>
      <c r="O6092" t="str">
        <f t="shared" ref="O6092:O6155" ca="1" si="846">VLOOKUP($H6092,$G$8:$I$13,2,FALSE)</f>
        <v>d:AA</v>
      </c>
      <c r="P6092" t="str">
        <f t="shared" ca="1" si="838"/>
        <v>d11:Aa11</v>
      </c>
    </row>
    <row r="6093" spans="1:16">
      <c r="A6093" t="str">
        <f t="shared" si="835"/>
        <v>89</v>
      </c>
      <c r="B6093" t="str">
        <f t="shared" ca="1" si="845"/>
        <v>GRP</v>
      </c>
      <c r="C6093" t="s">
        <v>7210</v>
      </c>
      <c r="D6093" t="s">
        <v>7691</v>
      </c>
      <c r="E6093">
        <f t="shared" ca="1" si="840"/>
        <v>0</v>
      </c>
      <c r="H6093" t="str">
        <f t="shared" ca="1" si="841"/>
        <v>'360 GHOST LINE'!</v>
      </c>
      <c r="I6093" t="str">
        <f t="shared" ca="1" si="842"/>
        <v>'360 GHOST LINE'!</v>
      </c>
      <c r="J6093">
        <f t="shared" ca="1" si="844"/>
        <v>0</v>
      </c>
      <c r="K6093">
        <f t="shared" ca="1" si="844"/>
        <v>0</v>
      </c>
      <c r="L6093">
        <f t="shared" ca="1" si="844"/>
        <v>0</v>
      </c>
      <c r="M6093">
        <f t="shared" ca="1" si="844"/>
        <v>0</v>
      </c>
      <c r="N6093">
        <f t="shared" ca="1" si="844"/>
        <v>0</v>
      </c>
      <c r="O6093" t="str">
        <f t="shared" ca="1" si="846"/>
        <v>d:AA</v>
      </c>
      <c r="P6093" t="str">
        <f t="shared" ca="1" si="838"/>
        <v>d11:Aa11</v>
      </c>
    </row>
    <row r="6094" spans="1:16">
      <c r="A6094" t="str">
        <f t="shared" si="835"/>
        <v>90</v>
      </c>
      <c r="B6094" t="str">
        <f t="shared" ca="1" si="845"/>
        <v>GRP</v>
      </c>
      <c r="C6094" t="s">
        <v>7210</v>
      </c>
      <c r="D6094" t="s">
        <v>7692</v>
      </c>
      <c r="E6094">
        <f t="shared" ca="1" si="840"/>
        <v>0</v>
      </c>
      <c r="H6094" t="str">
        <f t="shared" ca="1" si="841"/>
        <v>'360 GHOST LINE'!</v>
      </c>
      <c r="I6094" t="str">
        <f t="shared" ca="1" si="842"/>
        <v>'360 GHOST LINE'!</v>
      </c>
      <c r="J6094">
        <f t="shared" ca="1" si="844"/>
        <v>0</v>
      </c>
      <c r="K6094">
        <f t="shared" ca="1" si="844"/>
        <v>0</v>
      </c>
      <c r="L6094">
        <f t="shared" ca="1" si="844"/>
        <v>0</v>
      </c>
      <c r="M6094">
        <f t="shared" ca="1" si="844"/>
        <v>0</v>
      </c>
      <c r="N6094">
        <f t="shared" ca="1" si="844"/>
        <v>0</v>
      </c>
      <c r="O6094" t="str">
        <f t="shared" ca="1" si="846"/>
        <v>d:AA</v>
      </c>
      <c r="P6094" t="str">
        <f t="shared" ca="1" si="838"/>
        <v>d11:Aa11</v>
      </c>
    </row>
    <row r="6095" spans="1:16">
      <c r="A6095" t="str">
        <f t="shared" si="835"/>
        <v>91</v>
      </c>
      <c r="B6095" t="str">
        <f t="shared" ca="1" si="845"/>
        <v>GRP</v>
      </c>
      <c r="C6095" t="s">
        <v>7210</v>
      </c>
      <c r="D6095" t="s">
        <v>7693</v>
      </c>
      <c r="E6095">
        <f t="shared" ca="1" si="840"/>
        <v>0</v>
      </c>
      <c r="H6095" t="str">
        <f t="shared" ca="1" si="841"/>
        <v>'360 GHOST LINE'!</v>
      </c>
      <c r="I6095" t="str">
        <f t="shared" ca="1" si="842"/>
        <v>'360 GHOST LINE'!</v>
      </c>
      <c r="J6095">
        <f t="shared" ca="1" si="844"/>
        <v>0</v>
      </c>
      <c r="K6095">
        <f t="shared" ca="1" si="844"/>
        <v>0</v>
      </c>
      <c r="L6095">
        <f t="shared" ca="1" si="844"/>
        <v>0</v>
      </c>
      <c r="M6095">
        <f t="shared" ca="1" si="844"/>
        <v>0</v>
      </c>
      <c r="N6095">
        <f t="shared" ca="1" si="844"/>
        <v>0</v>
      </c>
      <c r="O6095" t="str">
        <f t="shared" ca="1" si="846"/>
        <v>d:AA</v>
      </c>
      <c r="P6095" t="str">
        <f t="shared" ca="1" si="838"/>
        <v>d11:Aa11</v>
      </c>
    </row>
    <row r="6096" spans="1:16">
      <c r="A6096" t="str">
        <f t="shared" si="835"/>
        <v>92</v>
      </c>
      <c r="B6096" t="str">
        <f t="shared" ca="1" si="845"/>
        <v>GRP</v>
      </c>
      <c r="C6096" t="s">
        <v>7210</v>
      </c>
      <c r="D6096" t="s">
        <v>7694</v>
      </c>
      <c r="E6096">
        <f t="shared" ca="1" si="840"/>
        <v>0</v>
      </c>
      <c r="H6096" t="str">
        <f t="shared" ca="1" si="841"/>
        <v>'360 GHOST LINE'!</v>
      </c>
      <c r="I6096" t="str">
        <f t="shared" ca="1" si="842"/>
        <v>'360 GHOST LINE'!</v>
      </c>
      <c r="J6096">
        <f t="shared" ca="1" si="844"/>
        <v>0</v>
      </c>
      <c r="K6096">
        <f t="shared" ca="1" si="844"/>
        <v>0</v>
      </c>
      <c r="L6096">
        <f t="shared" ca="1" si="844"/>
        <v>0</v>
      </c>
      <c r="M6096">
        <f t="shared" ca="1" si="844"/>
        <v>0</v>
      </c>
      <c r="N6096">
        <f t="shared" ca="1" si="844"/>
        <v>0</v>
      </c>
      <c r="O6096" t="str">
        <f t="shared" ca="1" si="846"/>
        <v>d:AA</v>
      </c>
      <c r="P6096" t="str">
        <f t="shared" ca="1" si="838"/>
        <v>d11:Aa11</v>
      </c>
    </row>
    <row r="6097" spans="1:16">
      <c r="A6097" t="str">
        <f t="shared" si="835"/>
        <v>93</v>
      </c>
      <c r="B6097" t="str">
        <f t="shared" ca="1" si="845"/>
        <v>GRP</v>
      </c>
      <c r="C6097" t="s">
        <v>7210</v>
      </c>
      <c r="D6097" t="s">
        <v>7695</v>
      </c>
      <c r="E6097">
        <f t="shared" ca="1" si="840"/>
        <v>0</v>
      </c>
      <c r="H6097" t="str">
        <f t="shared" ca="1" si="841"/>
        <v>'360 GHOST LINE'!</v>
      </c>
      <c r="I6097" t="str">
        <f t="shared" ca="1" si="842"/>
        <v>'360 GHOST LINE'!</v>
      </c>
      <c r="J6097">
        <f t="shared" ca="1" si="844"/>
        <v>0</v>
      </c>
      <c r="K6097">
        <f t="shared" ca="1" si="844"/>
        <v>0</v>
      </c>
      <c r="L6097">
        <f t="shared" ca="1" si="844"/>
        <v>0</v>
      </c>
      <c r="M6097">
        <f t="shared" ca="1" si="844"/>
        <v>0</v>
      </c>
      <c r="N6097">
        <f t="shared" ca="1" si="844"/>
        <v>0</v>
      </c>
      <c r="O6097" t="str">
        <f t="shared" ca="1" si="846"/>
        <v>d:AA</v>
      </c>
      <c r="P6097" t="str">
        <f t="shared" ca="1" si="838"/>
        <v>d11:Aa11</v>
      </c>
    </row>
    <row r="6098" spans="1:16">
      <c r="A6098" t="str">
        <f t="shared" si="835"/>
        <v>94</v>
      </c>
      <c r="B6098" t="str">
        <f t="shared" ca="1" si="845"/>
        <v>GRP</v>
      </c>
      <c r="C6098" t="s">
        <v>7210</v>
      </c>
      <c r="D6098" t="s">
        <v>7696</v>
      </c>
      <c r="E6098">
        <f t="shared" ca="1" si="840"/>
        <v>0</v>
      </c>
      <c r="H6098" t="str">
        <f t="shared" ca="1" si="841"/>
        <v>'360 GHOST LINE'!</v>
      </c>
      <c r="I6098" t="str">
        <f t="shared" ca="1" si="842"/>
        <v>'360 GHOST LINE'!</v>
      </c>
      <c r="J6098">
        <f t="shared" ca="1" si="844"/>
        <v>0</v>
      </c>
      <c r="K6098">
        <f t="shared" ca="1" si="844"/>
        <v>0</v>
      </c>
      <c r="L6098">
        <f t="shared" ca="1" si="844"/>
        <v>0</v>
      </c>
      <c r="M6098">
        <f t="shared" ca="1" si="844"/>
        <v>0</v>
      </c>
      <c r="N6098">
        <f t="shared" ca="1" si="844"/>
        <v>0</v>
      </c>
      <c r="O6098" t="str">
        <f t="shared" ca="1" si="846"/>
        <v>d:AA</v>
      </c>
      <c r="P6098" t="str">
        <f t="shared" ca="1" si="838"/>
        <v>d11:Aa11</v>
      </c>
    </row>
    <row r="6099" spans="1:16">
      <c r="A6099" t="str">
        <f t="shared" si="835"/>
        <v>95</v>
      </c>
      <c r="B6099" t="str">
        <f t="shared" ca="1" si="845"/>
        <v>GRP</v>
      </c>
      <c r="C6099" t="s">
        <v>7210</v>
      </c>
      <c r="D6099" t="s">
        <v>7697</v>
      </c>
      <c r="E6099">
        <f t="shared" ca="1" si="840"/>
        <v>0</v>
      </c>
      <c r="H6099" t="str">
        <f t="shared" ca="1" si="841"/>
        <v>'360 GHOST LINE'!</v>
      </c>
      <c r="I6099" t="str">
        <f t="shared" ca="1" si="842"/>
        <v>'360 GHOST LINE'!</v>
      </c>
      <c r="J6099">
        <f t="shared" ca="1" si="844"/>
        <v>0</v>
      </c>
      <c r="K6099">
        <f t="shared" ca="1" si="844"/>
        <v>0</v>
      </c>
      <c r="L6099">
        <f t="shared" ca="1" si="844"/>
        <v>0</v>
      </c>
      <c r="M6099">
        <f t="shared" ca="1" si="844"/>
        <v>0</v>
      </c>
      <c r="N6099">
        <f t="shared" ca="1" si="844"/>
        <v>0</v>
      </c>
      <c r="O6099" t="str">
        <f t="shared" ca="1" si="846"/>
        <v>d:AA</v>
      </c>
      <c r="P6099" t="str">
        <f t="shared" ca="1" si="838"/>
        <v>d11:Aa11</v>
      </c>
    </row>
    <row r="6100" spans="1:16">
      <c r="A6100" t="str">
        <f t="shared" si="835"/>
        <v>96</v>
      </c>
      <c r="B6100" t="str">
        <f t="shared" ca="1" si="845"/>
        <v>GRP</v>
      </c>
      <c r="C6100" t="s">
        <v>7210</v>
      </c>
      <c r="D6100" t="s">
        <v>7698</v>
      </c>
      <c r="E6100">
        <f t="shared" ca="1" si="840"/>
        <v>0</v>
      </c>
      <c r="H6100" t="str">
        <f t="shared" ca="1" si="841"/>
        <v>'360 GHOST LINE'!</v>
      </c>
      <c r="I6100" t="str">
        <f t="shared" ca="1" si="842"/>
        <v>'360 GHOST LINE'!</v>
      </c>
      <c r="J6100">
        <f t="shared" ca="1" si="844"/>
        <v>0</v>
      </c>
      <c r="K6100">
        <f t="shared" ca="1" si="844"/>
        <v>0</v>
      </c>
      <c r="L6100">
        <f t="shared" ca="1" si="844"/>
        <v>0</v>
      </c>
      <c r="M6100">
        <f t="shared" ca="1" si="844"/>
        <v>0</v>
      </c>
      <c r="N6100">
        <f t="shared" ca="1" si="844"/>
        <v>0</v>
      </c>
      <c r="O6100" t="str">
        <f t="shared" ca="1" si="846"/>
        <v>d:AA</v>
      </c>
      <c r="P6100" t="str">
        <f t="shared" ca="1" si="838"/>
        <v>d11:Aa11</v>
      </c>
    </row>
    <row r="6101" spans="1:16">
      <c r="A6101" t="str">
        <f t="shared" si="835"/>
        <v>97</v>
      </c>
      <c r="B6101" t="str">
        <f t="shared" ca="1" si="845"/>
        <v>GRP</v>
      </c>
      <c r="C6101" t="s">
        <v>7210</v>
      </c>
      <c r="D6101" t="s">
        <v>7699</v>
      </c>
      <c r="E6101">
        <f t="shared" ca="1" si="840"/>
        <v>0</v>
      </c>
      <c r="H6101" t="str">
        <f t="shared" ca="1" si="841"/>
        <v>'360 GHOST LINE'!</v>
      </c>
      <c r="I6101" t="str">
        <f t="shared" ca="1" si="842"/>
        <v>'360 GHOST LINE'!</v>
      </c>
      <c r="J6101">
        <f t="shared" ca="1" si="844"/>
        <v>0</v>
      </c>
      <c r="K6101">
        <f t="shared" ca="1" si="844"/>
        <v>0</v>
      </c>
      <c r="L6101">
        <f t="shared" ca="1" si="844"/>
        <v>0</v>
      </c>
      <c r="M6101">
        <f t="shared" ca="1" si="844"/>
        <v>0</v>
      </c>
      <c r="N6101">
        <f t="shared" ca="1" si="844"/>
        <v>0</v>
      </c>
      <c r="O6101" t="str">
        <f t="shared" ca="1" si="846"/>
        <v>d:AA</v>
      </c>
      <c r="P6101" t="str">
        <f t="shared" ca="1" si="838"/>
        <v>d11:Aa11</v>
      </c>
    </row>
    <row r="6102" spans="1:16">
      <c r="A6102" t="str">
        <f t="shared" si="835"/>
        <v>98</v>
      </c>
      <c r="B6102" t="str">
        <f t="shared" ca="1" si="845"/>
        <v>GRP</v>
      </c>
      <c r="C6102" t="s">
        <v>7210</v>
      </c>
      <c r="D6102" t="s">
        <v>7700</v>
      </c>
      <c r="E6102">
        <f t="shared" ca="1" si="840"/>
        <v>0</v>
      </c>
      <c r="H6102" t="str">
        <f t="shared" ca="1" si="841"/>
        <v>'360 GHOST LINE'!</v>
      </c>
      <c r="I6102" t="str">
        <f t="shared" ca="1" si="842"/>
        <v>'360 GHOST LINE'!</v>
      </c>
      <c r="J6102">
        <f t="shared" ca="1" si="844"/>
        <v>0</v>
      </c>
      <c r="K6102">
        <f t="shared" ca="1" si="844"/>
        <v>0</v>
      </c>
      <c r="L6102">
        <f t="shared" ca="1" si="844"/>
        <v>0</v>
      </c>
      <c r="M6102">
        <f t="shared" ca="1" si="844"/>
        <v>0</v>
      </c>
      <c r="N6102">
        <f t="shared" ca="1" si="844"/>
        <v>0</v>
      </c>
      <c r="O6102" t="str">
        <f t="shared" ca="1" si="846"/>
        <v>d:AA</v>
      </c>
      <c r="P6102" t="str">
        <f t="shared" ca="1" si="838"/>
        <v>d11:Aa11</v>
      </c>
    </row>
    <row r="6103" spans="1:16">
      <c r="A6103" t="str">
        <f t="shared" si="835"/>
        <v>85</v>
      </c>
      <c r="B6103" t="str">
        <f t="shared" ca="1" si="845"/>
        <v>GRP</v>
      </c>
      <c r="C6103" t="s">
        <v>7211</v>
      </c>
      <c r="D6103" t="s">
        <v>7673</v>
      </c>
      <c r="E6103">
        <f t="shared" ca="1" si="840"/>
        <v>0</v>
      </c>
      <c r="H6103" t="str">
        <f t="shared" ca="1" si="841"/>
        <v>'360 GHOST LINE'!</v>
      </c>
      <c r="I6103" t="str">
        <f t="shared" ca="1" si="842"/>
        <v>'360 GHOST LINE'!</v>
      </c>
      <c r="J6103">
        <f t="shared" ca="1" si="844"/>
        <v>0</v>
      </c>
      <c r="K6103">
        <f t="shared" ca="1" si="844"/>
        <v>0</v>
      </c>
      <c r="L6103">
        <f t="shared" ca="1" si="844"/>
        <v>0</v>
      </c>
      <c r="M6103">
        <f t="shared" ca="1" si="844"/>
        <v>0</v>
      </c>
      <c r="N6103">
        <f t="shared" ca="1" si="844"/>
        <v>0</v>
      </c>
      <c r="O6103" t="str">
        <f t="shared" ca="1" si="846"/>
        <v>d:AA</v>
      </c>
      <c r="P6103" t="str">
        <f t="shared" ca="1" si="838"/>
        <v>d11:Aa11</v>
      </c>
    </row>
    <row r="6104" spans="1:16">
      <c r="A6104" t="str">
        <f t="shared" si="835"/>
        <v>86</v>
      </c>
      <c r="B6104" t="str">
        <f t="shared" ca="1" si="845"/>
        <v>GRP</v>
      </c>
      <c r="C6104" t="s">
        <v>7211</v>
      </c>
      <c r="D6104" t="s">
        <v>7674</v>
      </c>
      <c r="E6104">
        <f t="shared" ca="1" si="840"/>
        <v>0</v>
      </c>
      <c r="H6104" t="str">
        <f t="shared" ca="1" si="841"/>
        <v>'360 GHOST LINE'!</v>
      </c>
      <c r="I6104" t="str">
        <f t="shared" ca="1" si="842"/>
        <v>'360 GHOST LINE'!</v>
      </c>
      <c r="J6104">
        <f t="shared" ca="1" si="844"/>
        <v>0</v>
      </c>
      <c r="K6104">
        <f t="shared" ca="1" si="844"/>
        <v>0</v>
      </c>
      <c r="L6104">
        <f t="shared" ca="1" si="844"/>
        <v>0</v>
      </c>
      <c r="M6104">
        <f t="shared" ca="1" si="844"/>
        <v>0</v>
      </c>
      <c r="N6104">
        <f t="shared" ca="1" si="844"/>
        <v>0</v>
      </c>
      <c r="O6104" t="str">
        <f t="shared" ca="1" si="846"/>
        <v>d:AA</v>
      </c>
      <c r="P6104" t="str">
        <f t="shared" ca="1" si="838"/>
        <v>d11:Aa11</v>
      </c>
    </row>
    <row r="6105" spans="1:16">
      <c r="A6105" t="str">
        <f t="shared" si="835"/>
        <v>87</v>
      </c>
      <c r="B6105" t="str">
        <f t="shared" ca="1" si="845"/>
        <v>GRP</v>
      </c>
      <c r="C6105" t="s">
        <v>7211</v>
      </c>
      <c r="D6105" t="s">
        <v>7675</v>
      </c>
      <c r="E6105">
        <f t="shared" ca="1" si="840"/>
        <v>0</v>
      </c>
      <c r="H6105" t="str">
        <f t="shared" ca="1" si="841"/>
        <v>'360 GHOST LINE'!</v>
      </c>
      <c r="I6105" t="str">
        <f t="shared" ca="1" si="842"/>
        <v>'360 GHOST LINE'!</v>
      </c>
      <c r="J6105">
        <f t="shared" ca="1" si="844"/>
        <v>0</v>
      </c>
      <c r="K6105">
        <f t="shared" ca="1" si="844"/>
        <v>0</v>
      </c>
      <c r="L6105">
        <f t="shared" ca="1" si="844"/>
        <v>0</v>
      </c>
      <c r="M6105">
        <f t="shared" ca="1" si="844"/>
        <v>0</v>
      </c>
      <c r="N6105">
        <f t="shared" ca="1" si="844"/>
        <v>0</v>
      </c>
      <c r="O6105" t="str">
        <f t="shared" ca="1" si="846"/>
        <v>d:AA</v>
      </c>
      <c r="P6105" t="str">
        <f t="shared" ca="1" si="838"/>
        <v>d11:Aa11</v>
      </c>
    </row>
    <row r="6106" spans="1:16">
      <c r="A6106" t="str">
        <f t="shared" si="835"/>
        <v>88</v>
      </c>
      <c r="B6106" t="str">
        <f t="shared" ca="1" si="845"/>
        <v>GRP</v>
      </c>
      <c r="C6106" t="s">
        <v>7211</v>
      </c>
      <c r="D6106" t="s">
        <v>7676</v>
      </c>
      <c r="E6106">
        <f t="shared" ca="1" si="840"/>
        <v>0</v>
      </c>
      <c r="H6106" t="str">
        <f t="shared" ca="1" si="841"/>
        <v>'360 GHOST LINE'!</v>
      </c>
      <c r="I6106" t="str">
        <f t="shared" ca="1" si="842"/>
        <v>'360 GHOST LINE'!</v>
      </c>
      <c r="J6106">
        <f t="shared" ca="1" si="844"/>
        <v>0</v>
      </c>
      <c r="K6106">
        <f t="shared" ca="1" si="844"/>
        <v>0</v>
      </c>
      <c r="L6106">
        <f t="shared" ca="1" si="844"/>
        <v>0</v>
      </c>
      <c r="M6106">
        <f t="shared" ca="1" si="844"/>
        <v>0</v>
      </c>
      <c r="N6106">
        <f t="shared" ca="1" si="844"/>
        <v>0</v>
      </c>
      <c r="O6106" t="str">
        <f t="shared" ca="1" si="846"/>
        <v>d:AA</v>
      </c>
      <c r="P6106" t="str">
        <f t="shared" ca="1" si="838"/>
        <v>d11:Aa11</v>
      </c>
    </row>
    <row r="6107" spans="1:16">
      <c r="A6107" t="str">
        <f t="shared" si="835"/>
        <v>89</v>
      </c>
      <c r="B6107" t="str">
        <f t="shared" ca="1" si="845"/>
        <v>GRP</v>
      </c>
      <c r="C6107" t="s">
        <v>7211</v>
      </c>
      <c r="D6107" t="s">
        <v>7677</v>
      </c>
      <c r="E6107">
        <f t="shared" ca="1" si="840"/>
        <v>0</v>
      </c>
      <c r="H6107" t="str">
        <f t="shared" ca="1" si="841"/>
        <v>'360 GHOST LINE'!</v>
      </c>
      <c r="I6107" t="str">
        <f t="shared" ca="1" si="842"/>
        <v>'360 GHOST LINE'!</v>
      </c>
      <c r="J6107">
        <f t="shared" ca="1" si="844"/>
        <v>0</v>
      </c>
      <c r="K6107">
        <f t="shared" ca="1" si="844"/>
        <v>0</v>
      </c>
      <c r="L6107">
        <f t="shared" ca="1" si="844"/>
        <v>0</v>
      </c>
      <c r="M6107">
        <f t="shared" ca="1" si="844"/>
        <v>0</v>
      </c>
      <c r="N6107">
        <f t="shared" ca="1" si="844"/>
        <v>0</v>
      </c>
      <c r="O6107" t="str">
        <f t="shared" ca="1" si="846"/>
        <v>d:AA</v>
      </c>
      <c r="P6107" t="str">
        <f t="shared" ca="1" si="838"/>
        <v>d11:Aa11</v>
      </c>
    </row>
    <row r="6108" spans="1:16">
      <c r="A6108" t="str">
        <f t="shared" si="835"/>
        <v>90</v>
      </c>
      <c r="B6108" t="str">
        <f t="shared" ca="1" si="845"/>
        <v>GRP</v>
      </c>
      <c r="C6108" t="s">
        <v>7211</v>
      </c>
      <c r="D6108" t="s">
        <v>7678</v>
      </c>
      <c r="E6108">
        <f t="shared" ca="1" si="840"/>
        <v>0</v>
      </c>
      <c r="H6108" t="str">
        <f t="shared" ca="1" si="841"/>
        <v>'360 GHOST LINE'!</v>
      </c>
      <c r="I6108" t="str">
        <f t="shared" ca="1" si="842"/>
        <v>'360 GHOST LINE'!</v>
      </c>
      <c r="J6108">
        <f t="shared" ca="1" si="844"/>
        <v>0</v>
      </c>
      <c r="K6108">
        <f t="shared" ca="1" si="844"/>
        <v>0</v>
      </c>
      <c r="L6108">
        <f t="shared" ca="1" si="844"/>
        <v>0</v>
      </c>
      <c r="M6108">
        <f t="shared" ca="1" si="844"/>
        <v>0</v>
      </c>
      <c r="N6108">
        <f t="shared" ca="1" si="844"/>
        <v>0</v>
      </c>
      <c r="O6108" t="str">
        <f t="shared" ca="1" si="846"/>
        <v>d:AA</v>
      </c>
      <c r="P6108" t="str">
        <f t="shared" ca="1" si="838"/>
        <v>d11:Aa11</v>
      </c>
    </row>
    <row r="6109" spans="1:16">
      <c r="A6109" t="str">
        <f t="shared" si="835"/>
        <v>91</v>
      </c>
      <c r="B6109" t="str">
        <f t="shared" ca="1" si="845"/>
        <v>GRP</v>
      </c>
      <c r="C6109" t="s">
        <v>7211</v>
      </c>
      <c r="D6109" t="s">
        <v>7679</v>
      </c>
      <c r="E6109">
        <f t="shared" ca="1" si="840"/>
        <v>0</v>
      </c>
      <c r="H6109" t="str">
        <f t="shared" ca="1" si="841"/>
        <v>'360 GHOST LINE'!</v>
      </c>
      <c r="I6109" t="str">
        <f t="shared" ca="1" si="842"/>
        <v>'360 GHOST LINE'!</v>
      </c>
      <c r="J6109">
        <f t="shared" ca="1" si="844"/>
        <v>0</v>
      </c>
      <c r="K6109">
        <f t="shared" ca="1" si="844"/>
        <v>0</v>
      </c>
      <c r="L6109">
        <f t="shared" ca="1" si="844"/>
        <v>0</v>
      </c>
      <c r="M6109">
        <f t="shared" ca="1" si="844"/>
        <v>0</v>
      </c>
      <c r="N6109">
        <f t="shared" ca="1" si="844"/>
        <v>0</v>
      </c>
      <c r="O6109" t="str">
        <f t="shared" ca="1" si="846"/>
        <v>d:AA</v>
      </c>
      <c r="P6109" t="str">
        <f t="shared" ca="1" si="838"/>
        <v>d11:Aa11</v>
      </c>
    </row>
    <row r="6110" spans="1:16">
      <c r="A6110" t="str">
        <f t="shared" si="835"/>
        <v>92</v>
      </c>
      <c r="B6110" t="str">
        <f t="shared" ca="1" si="845"/>
        <v>GRP</v>
      </c>
      <c r="C6110" t="s">
        <v>7211</v>
      </c>
      <c r="D6110" t="s">
        <v>7680</v>
      </c>
      <c r="E6110">
        <f t="shared" ca="1" si="840"/>
        <v>0</v>
      </c>
      <c r="H6110" t="str">
        <f t="shared" ca="1" si="841"/>
        <v>'360 GHOST LINE'!</v>
      </c>
      <c r="I6110" t="str">
        <f t="shared" ca="1" si="842"/>
        <v>'360 GHOST LINE'!</v>
      </c>
      <c r="J6110">
        <f t="shared" ca="1" si="844"/>
        <v>0</v>
      </c>
      <c r="K6110">
        <f t="shared" ca="1" si="844"/>
        <v>0</v>
      </c>
      <c r="L6110">
        <f t="shared" ca="1" si="844"/>
        <v>0</v>
      </c>
      <c r="M6110">
        <f t="shared" ca="1" si="844"/>
        <v>0</v>
      </c>
      <c r="N6110">
        <f t="shared" ca="1" si="844"/>
        <v>0</v>
      </c>
      <c r="O6110" t="str">
        <f t="shared" ca="1" si="846"/>
        <v>d:AA</v>
      </c>
      <c r="P6110" t="str">
        <f t="shared" ca="1" si="838"/>
        <v>d11:Aa11</v>
      </c>
    </row>
    <row r="6111" spans="1:16">
      <c r="A6111" t="str">
        <f t="shared" si="835"/>
        <v>93</v>
      </c>
      <c r="B6111" t="str">
        <f t="shared" ca="1" si="845"/>
        <v>GRP</v>
      </c>
      <c r="C6111" t="s">
        <v>7211</v>
      </c>
      <c r="D6111" t="s">
        <v>7681</v>
      </c>
      <c r="E6111">
        <f t="shared" ca="1" si="840"/>
        <v>0</v>
      </c>
      <c r="H6111" t="str">
        <f t="shared" ca="1" si="841"/>
        <v>'360 GHOST LINE'!</v>
      </c>
      <c r="I6111" t="str">
        <f t="shared" ca="1" si="842"/>
        <v>'360 GHOST LINE'!</v>
      </c>
      <c r="J6111">
        <f t="shared" ca="1" si="844"/>
        <v>0</v>
      </c>
      <c r="K6111">
        <f t="shared" ca="1" si="844"/>
        <v>0</v>
      </c>
      <c r="L6111">
        <f t="shared" ca="1" si="844"/>
        <v>0</v>
      </c>
      <c r="M6111">
        <f t="shared" ca="1" si="844"/>
        <v>0</v>
      </c>
      <c r="N6111">
        <f t="shared" ca="1" si="844"/>
        <v>0</v>
      </c>
      <c r="O6111" t="str">
        <f t="shared" ca="1" si="846"/>
        <v>d:AA</v>
      </c>
      <c r="P6111" t="str">
        <f t="shared" ca="1" si="838"/>
        <v>d11:Aa11</v>
      </c>
    </row>
    <row r="6112" spans="1:16">
      <c r="A6112" t="str">
        <f t="shared" si="835"/>
        <v>94</v>
      </c>
      <c r="B6112" t="str">
        <f t="shared" ca="1" si="845"/>
        <v>GRP</v>
      </c>
      <c r="C6112" t="s">
        <v>7211</v>
      </c>
      <c r="D6112" t="s">
        <v>7682</v>
      </c>
      <c r="E6112">
        <f t="shared" ca="1" si="840"/>
        <v>0</v>
      </c>
      <c r="H6112" t="str">
        <f t="shared" ca="1" si="841"/>
        <v>'360 GHOST LINE'!</v>
      </c>
      <c r="I6112" t="str">
        <f t="shared" ca="1" si="842"/>
        <v>'360 GHOST LINE'!</v>
      </c>
      <c r="J6112">
        <f t="shared" ca="1" si="844"/>
        <v>0</v>
      </c>
      <c r="K6112">
        <f t="shared" ca="1" si="844"/>
        <v>0</v>
      </c>
      <c r="L6112">
        <f t="shared" ca="1" si="844"/>
        <v>0</v>
      </c>
      <c r="M6112">
        <f t="shared" ca="1" si="844"/>
        <v>0</v>
      </c>
      <c r="N6112">
        <f t="shared" ca="1" si="844"/>
        <v>0</v>
      </c>
      <c r="O6112" t="str">
        <f t="shared" ca="1" si="846"/>
        <v>d:AA</v>
      </c>
      <c r="P6112" t="str">
        <f t="shared" ca="1" si="838"/>
        <v>d11:Aa11</v>
      </c>
    </row>
    <row r="6113" spans="1:16">
      <c r="A6113" t="str">
        <f t="shared" si="835"/>
        <v>95</v>
      </c>
      <c r="B6113" t="str">
        <f t="shared" ca="1" si="845"/>
        <v>GRP</v>
      </c>
      <c r="C6113" t="s">
        <v>7211</v>
      </c>
      <c r="D6113" t="s">
        <v>7683</v>
      </c>
      <c r="E6113">
        <f t="shared" ca="1" si="840"/>
        <v>0</v>
      </c>
      <c r="H6113" t="str">
        <f t="shared" ca="1" si="841"/>
        <v>'360 GHOST LINE'!</v>
      </c>
      <c r="I6113" t="str">
        <f t="shared" ca="1" si="842"/>
        <v>'360 GHOST LINE'!</v>
      </c>
      <c r="J6113">
        <f t="shared" ca="1" si="844"/>
        <v>0</v>
      </c>
      <c r="K6113">
        <f t="shared" ca="1" si="844"/>
        <v>0</v>
      </c>
      <c r="L6113">
        <f t="shared" ca="1" si="844"/>
        <v>0</v>
      </c>
      <c r="M6113">
        <f t="shared" ca="1" si="844"/>
        <v>0</v>
      </c>
      <c r="N6113">
        <f t="shared" ca="1" si="844"/>
        <v>0</v>
      </c>
      <c r="O6113" t="str">
        <f t="shared" ca="1" si="846"/>
        <v>d:AA</v>
      </c>
      <c r="P6113" t="str">
        <f t="shared" ca="1" si="838"/>
        <v>d11:Aa11</v>
      </c>
    </row>
    <row r="6114" spans="1:16">
      <c r="A6114" t="str">
        <f t="shared" si="835"/>
        <v>96</v>
      </c>
      <c r="B6114" t="str">
        <f t="shared" ca="1" si="845"/>
        <v>GRP</v>
      </c>
      <c r="C6114" t="s">
        <v>7211</v>
      </c>
      <c r="D6114" t="s">
        <v>7684</v>
      </c>
      <c r="E6114">
        <f t="shared" ca="1" si="840"/>
        <v>0</v>
      </c>
      <c r="H6114" t="str">
        <f t="shared" ca="1" si="841"/>
        <v>'360 GHOST LINE'!</v>
      </c>
      <c r="I6114" t="str">
        <f t="shared" ca="1" si="842"/>
        <v>'360 GHOST LINE'!</v>
      </c>
      <c r="J6114">
        <f t="shared" ca="1" si="844"/>
        <v>0</v>
      </c>
      <c r="K6114">
        <f t="shared" ca="1" si="844"/>
        <v>0</v>
      </c>
      <c r="L6114">
        <f t="shared" ca="1" si="844"/>
        <v>0</v>
      </c>
      <c r="M6114">
        <f t="shared" ca="1" si="844"/>
        <v>0</v>
      </c>
      <c r="N6114">
        <f t="shared" ca="1" si="844"/>
        <v>0</v>
      </c>
      <c r="O6114" t="str">
        <f t="shared" ca="1" si="846"/>
        <v>d:AA</v>
      </c>
      <c r="P6114" t="str">
        <f t="shared" ca="1" si="838"/>
        <v>d11:Aa11</v>
      </c>
    </row>
    <row r="6115" spans="1:16">
      <c r="A6115" t="str">
        <f t="shared" si="835"/>
        <v>97</v>
      </c>
      <c r="B6115" t="str">
        <f t="shared" ca="1" si="845"/>
        <v>GRP</v>
      </c>
      <c r="C6115" t="s">
        <v>7211</v>
      </c>
      <c r="D6115" t="s">
        <v>7685</v>
      </c>
      <c r="E6115">
        <f t="shared" ca="1" si="840"/>
        <v>0</v>
      </c>
      <c r="H6115" t="str">
        <f t="shared" ca="1" si="841"/>
        <v>'360 GHOST LINE'!</v>
      </c>
      <c r="I6115" t="str">
        <f t="shared" ca="1" si="842"/>
        <v>'360 GHOST LINE'!</v>
      </c>
      <c r="J6115">
        <f t="shared" ca="1" si="844"/>
        <v>0</v>
      </c>
      <c r="K6115">
        <f t="shared" ca="1" si="844"/>
        <v>0</v>
      </c>
      <c r="L6115">
        <f t="shared" ca="1" si="844"/>
        <v>0</v>
      </c>
      <c r="M6115">
        <f t="shared" ca="1" si="844"/>
        <v>0</v>
      </c>
      <c r="N6115">
        <f t="shared" ca="1" si="844"/>
        <v>0</v>
      </c>
      <c r="O6115" t="str">
        <f t="shared" ca="1" si="846"/>
        <v>d:AA</v>
      </c>
      <c r="P6115" t="str">
        <f t="shared" ca="1" si="838"/>
        <v>d11:Aa11</v>
      </c>
    </row>
    <row r="6116" spans="1:16">
      <c r="A6116" t="str">
        <f t="shared" si="835"/>
        <v>98</v>
      </c>
      <c r="B6116" t="str">
        <f t="shared" ca="1" si="845"/>
        <v>GRP</v>
      </c>
      <c r="C6116" t="s">
        <v>7211</v>
      </c>
      <c r="D6116" t="s">
        <v>7686</v>
      </c>
      <c r="E6116">
        <f t="shared" ca="1" si="840"/>
        <v>0</v>
      </c>
      <c r="H6116" t="str">
        <f t="shared" ca="1" si="841"/>
        <v>'360 GHOST LINE'!</v>
      </c>
      <c r="I6116" t="str">
        <f t="shared" ca="1" si="842"/>
        <v>'360 GHOST LINE'!</v>
      </c>
      <c r="J6116">
        <f t="shared" ca="1" si="844"/>
        <v>0</v>
      </c>
      <c r="K6116">
        <f t="shared" ca="1" si="844"/>
        <v>0</v>
      </c>
      <c r="L6116">
        <f t="shared" ca="1" si="844"/>
        <v>0</v>
      </c>
      <c r="M6116">
        <f t="shared" ca="1" si="844"/>
        <v>0</v>
      </c>
      <c r="N6116">
        <f t="shared" ca="1" si="844"/>
        <v>0</v>
      </c>
      <c r="O6116" t="str">
        <f t="shared" ca="1" si="846"/>
        <v>d:AA</v>
      </c>
      <c r="P6116" t="str">
        <f t="shared" ca="1" si="838"/>
        <v>d11:Aa11</v>
      </c>
    </row>
    <row r="6117" spans="1:16">
      <c r="A6117" t="str">
        <f t="shared" si="835"/>
        <v>85</v>
      </c>
      <c r="B6117" t="str">
        <f t="shared" ca="1" si="845"/>
        <v>GRP</v>
      </c>
      <c r="C6117" t="s">
        <v>7212</v>
      </c>
      <c r="D6117" t="s">
        <v>7659</v>
      </c>
      <c r="E6117">
        <f t="shared" ca="1" si="840"/>
        <v>0</v>
      </c>
      <c r="H6117" t="str">
        <f t="shared" ca="1" si="841"/>
        <v>'360 GHOST LINE'!</v>
      </c>
      <c r="I6117" t="str">
        <f t="shared" ca="1" si="842"/>
        <v>'360 GHOST LINE'!</v>
      </c>
      <c r="J6117">
        <f t="shared" ca="1" si="844"/>
        <v>0</v>
      </c>
      <c r="K6117">
        <f t="shared" ca="1" si="844"/>
        <v>0</v>
      </c>
      <c r="L6117">
        <f t="shared" ca="1" si="844"/>
        <v>0</v>
      </c>
      <c r="M6117">
        <f t="shared" ca="1" si="844"/>
        <v>0</v>
      </c>
      <c r="N6117">
        <f t="shared" ca="1" si="844"/>
        <v>0</v>
      </c>
      <c r="O6117" t="str">
        <f t="shared" ca="1" si="846"/>
        <v>d:AA</v>
      </c>
      <c r="P6117" t="str">
        <f t="shared" ca="1" si="838"/>
        <v>d11:Aa11</v>
      </c>
    </row>
    <row r="6118" spans="1:16">
      <c r="A6118" t="str">
        <f t="shared" si="835"/>
        <v>86</v>
      </c>
      <c r="B6118" t="str">
        <f t="shared" ca="1" si="845"/>
        <v>GRP</v>
      </c>
      <c r="C6118" t="s">
        <v>7212</v>
      </c>
      <c r="D6118" t="s">
        <v>7660</v>
      </c>
      <c r="E6118">
        <f t="shared" ca="1" si="840"/>
        <v>0</v>
      </c>
      <c r="H6118" t="str">
        <f t="shared" ca="1" si="841"/>
        <v>'360 GHOST LINE'!</v>
      </c>
      <c r="I6118" t="str">
        <f t="shared" ca="1" si="842"/>
        <v>'360 GHOST LINE'!</v>
      </c>
      <c r="J6118">
        <f t="shared" ca="1" si="844"/>
        <v>0</v>
      </c>
      <c r="K6118">
        <f t="shared" ca="1" si="844"/>
        <v>0</v>
      </c>
      <c r="L6118">
        <f t="shared" ca="1" si="844"/>
        <v>0</v>
      </c>
      <c r="M6118">
        <f t="shared" ca="1" si="844"/>
        <v>0</v>
      </c>
      <c r="N6118">
        <f t="shared" ca="1" si="844"/>
        <v>0</v>
      </c>
      <c r="O6118" t="str">
        <f t="shared" ca="1" si="846"/>
        <v>d:AA</v>
      </c>
      <c r="P6118" t="str">
        <f t="shared" ca="1" si="838"/>
        <v>d11:Aa11</v>
      </c>
    </row>
    <row r="6119" spans="1:16">
      <c r="A6119" t="str">
        <f t="shared" si="835"/>
        <v>87</v>
      </c>
      <c r="B6119" t="str">
        <f t="shared" ca="1" si="845"/>
        <v>GRP</v>
      </c>
      <c r="C6119" t="s">
        <v>7212</v>
      </c>
      <c r="D6119" t="s">
        <v>7661</v>
      </c>
      <c r="E6119">
        <f t="shared" ca="1" si="840"/>
        <v>0</v>
      </c>
      <c r="H6119" t="str">
        <f t="shared" ca="1" si="841"/>
        <v>'360 GHOST LINE'!</v>
      </c>
      <c r="I6119" t="str">
        <f t="shared" ca="1" si="842"/>
        <v>'360 GHOST LINE'!</v>
      </c>
      <c r="J6119">
        <f t="shared" ca="1" si="844"/>
        <v>0</v>
      </c>
      <c r="K6119">
        <f t="shared" ca="1" si="844"/>
        <v>0</v>
      </c>
      <c r="L6119">
        <f t="shared" ca="1" si="844"/>
        <v>0</v>
      </c>
      <c r="M6119">
        <f t="shared" ca="1" si="844"/>
        <v>0</v>
      </c>
      <c r="N6119">
        <f t="shared" ca="1" si="844"/>
        <v>0</v>
      </c>
      <c r="O6119" t="str">
        <f t="shared" ca="1" si="846"/>
        <v>d:AA</v>
      </c>
      <c r="P6119" t="str">
        <f t="shared" ca="1" si="838"/>
        <v>d11:Aa11</v>
      </c>
    </row>
    <row r="6120" spans="1:16">
      <c r="A6120" t="str">
        <f t="shared" si="835"/>
        <v>88</v>
      </c>
      <c r="B6120" t="str">
        <f t="shared" ca="1" si="845"/>
        <v>GRP</v>
      </c>
      <c r="C6120" t="s">
        <v>7212</v>
      </c>
      <c r="D6120" t="s">
        <v>7662</v>
      </c>
      <c r="E6120">
        <f t="shared" ca="1" si="840"/>
        <v>0</v>
      </c>
      <c r="H6120" t="str">
        <f t="shared" ca="1" si="841"/>
        <v>'360 GHOST LINE'!</v>
      </c>
      <c r="I6120" t="str">
        <f t="shared" ca="1" si="842"/>
        <v>'360 GHOST LINE'!</v>
      </c>
      <c r="J6120">
        <f t="shared" ca="1" si="844"/>
        <v>0</v>
      </c>
      <c r="K6120">
        <f t="shared" ca="1" si="844"/>
        <v>0</v>
      </c>
      <c r="L6120">
        <f t="shared" ca="1" si="844"/>
        <v>0</v>
      </c>
      <c r="M6120">
        <f t="shared" ca="1" si="844"/>
        <v>0</v>
      </c>
      <c r="N6120">
        <f t="shared" ca="1" si="844"/>
        <v>0</v>
      </c>
      <c r="O6120" t="str">
        <f t="shared" ca="1" si="846"/>
        <v>d:AA</v>
      </c>
      <c r="P6120" t="str">
        <f t="shared" ca="1" si="838"/>
        <v>d11:Aa11</v>
      </c>
    </row>
    <row r="6121" spans="1:16">
      <c r="A6121" t="str">
        <f t="shared" si="835"/>
        <v>89</v>
      </c>
      <c r="B6121" t="str">
        <f t="shared" ca="1" si="845"/>
        <v>GRP</v>
      </c>
      <c r="C6121" t="s">
        <v>7212</v>
      </c>
      <c r="D6121" t="s">
        <v>7663</v>
      </c>
      <c r="E6121">
        <f t="shared" ca="1" si="840"/>
        <v>0</v>
      </c>
      <c r="H6121" t="str">
        <f t="shared" ca="1" si="841"/>
        <v>'360 GHOST LINE'!</v>
      </c>
      <c r="I6121" t="str">
        <f t="shared" ca="1" si="842"/>
        <v>'360 GHOST LINE'!</v>
      </c>
      <c r="J6121">
        <f t="shared" ca="1" si="844"/>
        <v>0</v>
      </c>
      <c r="K6121">
        <f t="shared" ca="1" si="844"/>
        <v>0</v>
      </c>
      <c r="L6121">
        <f t="shared" ca="1" si="844"/>
        <v>0</v>
      </c>
      <c r="M6121">
        <f t="shared" ca="1" si="844"/>
        <v>0</v>
      </c>
      <c r="N6121">
        <f t="shared" ca="1" si="844"/>
        <v>0</v>
      </c>
      <c r="O6121" t="str">
        <f t="shared" ca="1" si="846"/>
        <v>d:AA</v>
      </c>
      <c r="P6121" t="str">
        <f t="shared" ca="1" si="838"/>
        <v>d11:Aa11</v>
      </c>
    </row>
    <row r="6122" spans="1:16">
      <c r="A6122" t="str">
        <f t="shared" si="835"/>
        <v>90</v>
      </c>
      <c r="B6122" t="str">
        <f t="shared" ca="1" si="845"/>
        <v>GRP</v>
      </c>
      <c r="C6122" t="s">
        <v>7212</v>
      </c>
      <c r="D6122" t="s">
        <v>7664</v>
      </c>
      <c r="E6122">
        <f t="shared" ca="1" si="840"/>
        <v>0</v>
      </c>
      <c r="H6122" t="str">
        <f t="shared" ca="1" si="841"/>
        <v>'360 GHOST LINE'!</v>
      </c>
      <c r="I6122" t="str">
        <f t="shared" ca="1" si="842"/>
        <v>'360 GHOST LINE'!</v>
      </c>
      <c r="J6122">
        <f t="shared" ca="1" si="844"/>
        <v>0</v>
      </c>
      <c r="K6122">
        <f t="shared" ca="1" si="844"/>
        <v>0</v>
      </c>
      <c r="L6122">
        <f t="shared" ca="1" si="844"/>
        <v>0</v>
      </c>
      <c r="M6122">
        <f t="shared" ca="1" si="844"/>
        <v>0</v>
      </c>
      <c r="N6122">
        <f t="shared" ca="1" si="844"/>
        <v>0</v>
      </c>
      <c r="O6122" t="str">
        <f t="shared" ca="1" si="846"/>
        <v>d:AA</v>
      </c>
      <c r="P6122" t="str">
        <f t="shared" ca="1" si="838"/>
        <v>d11:Aa11</v>
      </c>
    </row>
    <row r="6123" spans="1:16">
      <c r="A6123" t="str">
        <f t="shared" si="835"/>
        <v>91</v>
      </c>
      <c r="B6123" t="str">
        <f t="shared" ca="1" si="845"/>
        <v>GRP</v>
      </c>
      <c r="C6123" t="s">
        <v>7212</v>
      </c>
      <c r="D6123" t="s">
        <v>7665</v>
      </c>
      <c r="E6123">
        <f t="shared" ca="1" si="840"/>
        <v>0</v>
      </c>
      <c r="H6123" t="str">
        <f t="shared" ca="1" si="841"/>
        <v>'360 GHOST LINE'!</v>
      </c>
      <c r="I6123" t="str">
        <f t="shared" ca="1" si="842"/>
        <v>'360 GHOST LINE'!</v>
      </c>
      <c r="J6123">
        <f t="shared" ca="1" si="844"/>
        <v>0</v>
      </c>
      <c r="K6123">
        <f t="shared" ca="1" si="844"/>
        <v>0</v>
      </c>
      <c r="L6123">
        <f t="shared" ca="1" si="844"/>
        <v>0</v>
      </c>
      <c r="M6123">
        <f t="shared" ca="1" si="844"/>
        <v>0</v>
      </c>
      <c r="N6123">
        <f t="shared" ca="1" si="844"/>
        <v>0</v>
      </c>
      <c r="O6123" t="str">
        <f t="shared" ca="1" si="846"/>
        <v>d:AA</v>
      </c>
      <c r="P6123" t="str">
        <f t="shared" ca="1" si="838"/>
        <v>d11:Aa11</v>
      </c>
    </row>
    <row r="6124" spans="1:16">
      <c r="A6124" t="str">
        <f t="shared" si="835"/>
        <v>92</v>
      </c>
      <c r="B6124" t="str">
        <f t="shared" ca="1" si="845"/>
        <v>GRP</v>
      </c>
      <c r="C6124" t="s">
        <v>7212</v>
      </c>
      <c r="D6124" t="s">
        <v>7666</v>
      </c>
      <c r="E6124">
        <f t="shared" ca="1" si="840"/>
        <v>0</v>
      </c>
      <c r="H6124" t="str">
        <f t="shared" ca="1" si="841"/>
        <v>'360 GHOST LINE'!</v>
      </c>
      <c r="I6124" t="str">
        <f t="shared" ca="1" si="842"/>
        <v>'360 GHOST LINE'!</v>
      </c>
      <c r="J6124">
        <f t="shared" ca="1" si="844"/>
        <v>0</v>
      </c>
      <c r="K6124">
        <f t="shared" ca="1" si="844"/>
        <v>0</v>
      </c>
      <c r="L6124">
        <f t="shared" ca="1" si="844"/>
        <v>0</v>
      </c>
      <c r="M6124">
        <f t="shared" ca="1" si="844"/>
        <v>0</v>
      </c>
      <c r="N6124">
        <f t="shared" ca="1" si="844"/>
        <v>0</v>
      </c>
      <c r="O6124" t="str">
        <f t="shared" ca="1" si="846"/>
        <v>d:AA</v>
      </c>
      <c r="P6124" t="str">
        <f t="shared" ca="1" si="838"/>
        <v>d11:Aa11</v>
      </c>
    </row>
    <row r="6125" spans="1:16">
      <c r="A6125" t="str">
        <f t="shared" ref="A6125:A6188" si="847">MID(D6125,LEN(C6125)+2,LEN(D6125)-LEN(C6125))</f>
        <v>93</v>
      </c>
      <c r="B6125" t="str">
        <f t="shared" ref="B6125:B6188" ca="1" si="848">VLOOKUP(H6125,$A$1:$K$6,11,FALSE)</f>
        <v>GRP</v>
      </c>
      <c r="C6125" t="s">
        <v>7212</v>
      </c>
      <c r="D6125" t="s">
        <v>7667</v>
      </c>
      <c r="E6125">
        <f t="shared" ca="1" si="840"/>
        <v>0</v>
      </c>
      <c r="H6125" t="str">
        <f t="shared" ca="1" si="841"/>
        <v>'360 GHOST LINE'!</v>
      </c>
      <c r="I6125" t="str">
        <f t="shared" ca="1" si="842"/>
        <v>'360 GHOST LINE'!</v>
      </c>
      <c r="J6125">
        <f t="shared" ca="1" si="844"/>
        <v>0</v>
      </c>
      <c r="K6125">
        <f t="shared" ca="1" si="844"/>
        <v>0</v>
      </c>
      <c r="L6125">
        <f t="shared" ca="1" si="844"/>
        <v>0</v>
      </c>
      <c r="M6125">
        <f t="shared" ca="1" si="844"/>
        <v>0</v>
      </c>
      <c r="N6125">
        <f t="shared" ca="1" si="844"/>
        <v>0</v>
      </c>
      <c r="O6125" t="str">
        <f t="shared" ca="1" si="846"/>
        <v>d:AA</v>
      </c>
      <c r="P6125" t="str">
        <f t="shared" ref="P6125:P6188" ca="1" si="849">VLOOKUP($H6125,$G$8:$I$13,3,FALSE)</f>
        <v>d11:Aa11</v>
      </c>
    </row>
    <row r="6126" spans="1:16">
      <c r="A6126" t="str">
        <f t="shared" si="847"/>
        <v>94</v>
      </c>
      <c r="B6126" t="str">
        <f t="shared" ca="1" si="848"/>
        <v>GRP</v>
      </c>
      <c r="C6126" t="s">
        <v>7212</v>
      </c>
      <c r="D6126" t="s">
        <v>7668</v>
      </c>
      <c r="E6126">
        <f t="shared" ca="1" si="840"/>
        <v>0</v>
      </c>
      <c r="H6126" t="str">
        <f t="shared" ca="1" si="841"/>
        <v>'360 GHOST LINE'!</v>
      </c>
      <c r="I6126" t="str">
        <f t="shared" ca="1" si="842"/>
        <v>'360 GHOST LINE'!</v>
      </c>
      <c r="J6126">
        <f t="shared" ca="1" si="844"/>
        <v>0</v>
      </c>
      <c r="K6126">
        <f t="shared" ca="1" si="844"/>
        <v>0</v>
      </c>
      <c r="L6126">
        <f t="shared" ca="1" si="844"/>
        <v>0</v>
      </c>
      <c r="M6126">
        <f t="shared" ca="1" si="844"/>
        <v>0</v>
      </c>
      <c r="N6126">
        <f t="shared" ca="1" si="844"/>
        <v>0</v>
      </c>
      <c r="O6126" t="str">
        <f t="shared" ca="1" si="846"/>
        <v>d:AA</v>
      </c>
      <c r="P6126" t="str">
        <f t="shared" ca="1" si="849"/>
        <v>d11:Aa11</v>
      </c>
    </row>
    <row r="6127" spans="1:16">
      <c r="A6127" t="str">
        <f t="shared" si="847"/>
        <v>95</v>
      </c>
      <c r="B6127" t="str">
        <f t="shared" ca="1" si="848"/>
        <v>GRP</v>
      </c>
      <c r="C6127" t="s">
        <v>7212</v>
      </c>
      <c r="D6127" t="s">
        <v>7669</v>
      </c>
      <c r="E6127">
        <f t="shared" ca="1" si="840"/>
        <v>0</v>
      </c>
      <c r="H6127" t="str">
        <f t="shared" ca="1" si="841"/>
        <v>'360 GHOST LINE'!</v>
      </c>
      <c r="I6127" t="str">
        <f t="shared" ca="1" si="842"/>
        <v>'360 GHOST LINE'!</v>
      </c>
      <c r="J6127">
        <f t="shared" ca="1" si="844"/>
        <v>0</v>
      </c>
      <c r="K6127">
        <f t="shared" ca="1" si="844"/>
        <v>0</v>
      </c>
      <c r="L6127">
        <f t="shared" ca="1" si="844"/>
        <v>0</v>
      </c>
      <c r="M6127">
        <f t="shared" ca="1" si="844"/>
        <v>0</v>
      </c>
      <c r="N6127">
        <f t="shared" ca="1" si="844"/>
        <v>0</v>
      </c>
      <c r="O6127" t="str">
        <f t="shared" ca="1" si="846"/>
        <v>d:AA</v>
      </c>
      <c r="P6127" t="str">
        <f t="shared" ca="1" si="849"/>
        <v>d11:Aa11</v>
      </c>
    </row>
    <row r="6128" spans="1:16">
      <c r="A6128" t="str">
        <f t="shared" si="847"/>
        <v>96</v>
      </c>
      <c r="B6128" t="str">
        <f t="shared" ca="1" si="848"/>
        <v>GRP</v>
      </c>
      <c r="C6128" t="s">
        <v>7212</v>
      </c>
      <c r="D6128" t="s">
        <v>7670</v>
      </c>
      <c r="E6128">
        <f t="shared" ca="1" si="840"/>
        <v>0</v>
      </c>
      <c r="H6128" t="str">
        <f t="shared" ca="1" si="841"/>
        <v>'360 GHOST LINE'!</v>
      </c>
      <c r="I6128" t="str">
        <f t="shared" ca="1" si="842"/>
        <v>'360 GHOST LINE'!</v>
      </c>
      <c r="J6128">
        <f t="shared" ca="1" si="844"/>
        <v>0</v>
      </c>
      <c r="K6128">
        <f t="shared" ca="1" si="844"/>
        <v>0</v>
      </c>
      <c r="L6128">
        <f t="shared" ca="1" si="844"/>
        <v>0</v>
      </c>
      <c r="M6128">
        <f t="shared" ca="1" si="844"/>
        <v>0</v>
      </c>
      <c r="N6128">
        <f t="shared" ca="1" si="844"/>
        <v>0</v>
      </c>
      <c r="O6128" t="str">
        <f t="shared" ca="1" si="846"/>
        <v>d:AA</v>
      </c>
      <c r="P6128" t="str">
        <f t="shared" ca="1" si="849"/>
        <v>d11:Aa11</v>
      </c>
    </row>
    <row r="6129" spans="1:16">
      <c r="A6129" t="str">
        <f t="shared" si="847"/>
        <v>97</v>
      </c>
      <c r="B6129" t="str">
        <f t="shared" ca="1" si="848"/>
        <v>GRP</v>
      </c>
      <c r="C6129" t="s">
        <v>7212</v>
      </c>
      <c r="D6129" t="s">
        <v>7671</v>
      </c>
      <c r="E6129">
        <f t="shared" ca="1" si="840"/>
        <v>0</v>
      </c>
      <c r="H6129" t="str">
        <f t="shared" ca="1" si="841"/>
        <v>'360 GHOST LINE'!</v>
      </c>
      <c r="I6129" t="str">
        <f t="shared" ca="1" si="842"/>
        <v>'360 GHOST LINE'!</v>
      </c>
      <c r="J6129">
        <f t="shared" ref="J6129:N6179" ca="1" si="850">IF(IFERROR(VLOOKUP($C6129,INDIRECT(J$14&amp;"D:D"),1,FALSE),0)&lt;&gt;0,J$14,0)</f>
        <v>0</v>
      </c>
      <c r="K6129">
        <f t="shared" ca="1" si="850"/>
        <v>0</v>
      </c>
      <c r="L6129">
        <f t="shared" ca="1" si="850"/>
        <v>0</v>
      </c>
      <c r="M6129">
        <f t="shared" ca="1" si="850"/>
        <v>0</v>
      </c>
      <c r="N6129">
        <f t="shared" ca="1" si="850"/>
        <v>0</v>
      </c>
      <c r="O6129" t="str">
        <f t="shared" ca="1" si="846"/>
        <v>d:AA</v>
      </c>
      <c r="P6129" t="str">
        <f t="shared" ca="1" si="849"/>
        <v>d11:Aa11</v>
      </c>
    </row>
    <row r="6130" spans="1:16">
      <c r="A6130" t="str">
        <f t="shared" si="847"/>
        <v>98</v>
      </c>
      <c r="B6130" t="str">
        <f t="shared" ca="1" si="848"/>
        <v>GRP</v>
      </c>
      <c r="C6130" t="s">
        <v>7212</v>
      </c>
      <c r="D6130" t="s">
        <v>7672</v>
      </c>
      <c r="E6130">
        <f t="shared" ca="1" si="840"/>
        <v>0</v>
      </c>
      <c r="H6130" t="str">
        <f t="shared" ca="1" si="841"/>
        <v>'360 GHOST LINE'!</v>
      </c>
      <c r="I6130" t="str">
        <f t="shared" ca="1" si="842"/>
        <v>'360 GHOST LINE'!</v>
      </c>
      <c r="J6130">
        <f t="shared" ca="1" si="850"/>
        <v>0</v>
      </c>
      <c r="K6130">
        <f t="shared" ca="1" si="850"/>
        <v>0</v>
      </c>
      <c r="L6130">
        <f t="shared" ca="1" si="850"/>
        <v>0</v>
      </c>
      <c r="M6130">
        <f t="shared" ca="1" si="850"/>
        <v>0</v>
      </c>
      <c r="N6130">
        <f t="shared" ca="1" si="850"/>
        <v>0</v>
      </c>
      <c r="O6130" t="str">
        <f t="shared" ca="1" si="846"/>
        <v>d:AA</v>
      </c>
      <c r="P6130" t="str">
        <f t="shared" ca="1" si="849"/>
        <v>d11:Aa11</v>
      </c>
    </row>
    <row r="6131" spans="1:16">
      <c r="A6131" t="str">
        <f t="shared" si="847"/>
        <v>85</v>
      </c>
      <c r="B6131" t="str">
        <f t="shared" ca="1" si="848"/>
        <v>GRP</v>
      </c>
      <c r="C6131" t="s">
        <v>7213</v>
      </c>
      <c r="D6131" t="s">
        <v>7653</v>
      </c>
      <c r="E6131">
        <f t="shared" ca="1" si="840"/>
        <v>0</v>
      </c>
      <c r="H6131" t="str">
        <f t="shared" ca="1" si="841"/>
        <v>'360 GHOST LINE'!</v>
      </c>
      <c r="I6131" t="str">
        <f t="shared" ca="1" si="842"/>
        <v>'360 GHOST LINE'!</v>
      </c>
      <c r="J6131">
        <f t="shared" ca="1" si="850"/>
        <v>0</v>
      </c>
      <c r="K6131">
        <f t="shared" ca="1" si="850"/>
        <v>0</v>
      </c>
      <c r="L6131">
        <f t="shared" ca="1" si="850"/>
        <v>0</v>
      </c>
      <c r="M6131">
        <f t="shared" ca="1" si="850"/>
        <v>0</v>
      </c>
      <c r="N6131">
        <f t="shared" ca="1" si="850"/>
        <v>0</v>
      </c>
      <c r="O6131" t="str">
        <f t="shared" ca="1" si="846"/>
        <v>d:AA</v>
      </c>
      <c r="P6131" t="str">
        <f t="shared" ca="1" si="849"/>
        <v>d11:Aa11</v>
      </c>
    </row>
    <row r="6132" spans="1:16">
      <c r="A6132" t="str">
        <f t="shared" si="847"/>
        <v>86</v>
      </c>
      <c r="B6132" t="str">
        <f t="shared" ca="1" si="848"/>
        <v>GRP</v>
      </c>
      <c r="C6132" t="s">
        <v>7213</v>
      </c>
      <c r="D6132" t="s">
        <v>7654</v>
      </c>
      <c r="E6132">
        <f t="shared" ca="1" si="840"/>
        <v>0</v>
      </c>
      <c r="H6132" t="str">
        <f t="shared" ca="1" si="841"/>
        <v>'360 GHOST LINE'!</v>
      </c>
      <c r="I6132" t="str">
        <f t="shared" ca="1" si="842"/>
        <v>'360 GHOST LINE'!</v>
      </c>
      <c r="J6132">
        <f t="shared" ca="1" si="850"/>
        <v>0</v>
      </c>
      <c r="K6132">
        <f t="shared" ca="1" si="850"/>
        <v>0</v>
      </c>
      <c r="L6132">
        <f t="shared" ca="1" si="850"/>
        <v>0</v>
      </c>
      <c r="M6132">
        <f t="shared" ca="1" si="850"/>
        <v>0</v>
      </c>
      <c r="N6132">
        <f t="shared" ca="1" si="850"/>
        <v>0</v>
      </c>
      <c r="O6132" t="str">
        <f t="shared" ca="1" si="846"/>
        <v>d:AA</v>
      </c>
      <c r="P6132" t="str">
        <f t="shared" ca="1" si="849"/>
        <v>d11:Aa11</v>
      </c>
    </row>
    <row r="6133" spans="1:16">
      <c r="A6133" t="str">
        <f t="shared" si="847"/>
        <v>87</v>
      </c>
      <c r="B6133" t="str">
        <f t="shared" ca="1" si="848"/>
        <v>GRP</v>
      </c>
      <c r="C6133" t="s">
        <v>7213</v>
      </c>
      <c r="D6133" t="s">
        <v>7655</v>
      </c>
      <c r="E6133">
        <f t="shared" ca="1" si="840"/>
        <v>0</v>
      </c>
      <c r="H6133" t="str">
        <f t="shared" ca="1" si="841"/>
        <v>'360 GHOST LINE'!</v>
      </c>
      <c r="I6133" t="str">
        <f t="shared" ca="1" si="842"/>
        <v>'360 GHOST LINE'!</v>
      </c>
      <c r="J6133">
        <f t="shared" ca="1" si="850"/>
        <v>0</v>
      </c>
      <c r="K6133">
        <f t="shared" ca="1" si="850"/>
        <v>0</v>
      </c>
      <c r="L6133">
        <f t="shared" ca="1" si="850"/>
        <v>0</v>
      </c>
      <c r="M6133">
        <f t="shared" ca="1" si="850"/>
        <v>0</v>
      </c>
      <c r="N6133">
        <f t="shared" ca="1" si="850"/>
        <v>0</v>
      </c>
      <c r="O6133" t="str">
        <f t="shared" ca="1" si="846"/>
        <v>d:AA</v>
      </c>
      <c r="P6133" t="str">
        <f t="shared" ca="1" si="849"/>
        <v>d11:Aa11</v>
      </c>
    </row>
    <row r="6134" spans="1:16">
      <c r="A6134" t="str">
        <f t="shared" si="847"/>
        <v>88</v>
      </c>
      <c r="B6134" t="str">
        <f t="shared" ca="1" si="848"/>
        <v>GRP</v>
      </c>
      <c r="C6134" t="s">
        <v>7213</v>
      </c>
      <c r="D6134" t="s">
        <v>7656</v>
      </c>
      <c r="E6134">
        <f t="shared" ref="E6134:E6197" ca="1" si="851">IFERROR(VLOOKUP(C6134,INDIRECT($H6134&amp;$O6134),MATCH($A6134,INDIRECT($H6134&amp;$P6134),0),FALSE),0)</f>
        <v>0</v>
      </c>
      <c r="H6134" t="str">
        <f t="shared" ref="H6134:H6197" ca="1" si="852">IF(I6134&lt;&gt;0,I6134,IF(J6134&lt;&gt;0,J6134,IF(K6134&lt;&gt;0,K6134,IF(L6134&lt;&gt;0,L6134,IF(M6134&lt;&gt;0,M6134,N6134)))))</f>
        <v>'360 GHOST LINE'!</v>
      </c>
      <c r="I6134" t="str">
        <f t="shared" ref="I6134:I6197" ca="1" si="853">IF(IFERROR(VLOOKUP(C6134,INDIRECT($I$14&amp;"D:D"),1,FALSE),0)&lt;&gt;0,I$14,0)</f>
        <v>'360 GHOST LINE'!</v>
      </c>
      <c r="J6134">
        <f t="shared" ca="1" si="850"/>
        <v>0</v>
      </c>
      <c r="K6134">
        <f t="shared" ca="1" si="850"/>
        <v>0</v>
      </c>
      <c r="L6134">
        <f t="shared" ca="1" si="850"/>
        <v>0</v>
      </c>
      <c r="M6134">
        <f t="shared" ca="1" si="850"/>
        <v>0</v>
      </c>
      <c r="N6134">
        <f t="shared" ca="1" si="850"/>
        <v>0</v>
      </c>
      <c r="O6134" t="str">
        <f t="shared" ca="1" si="846"/>
        <v>d:AA</v>
      </c>
      <c r="P6134" t="str">
        <f t="shared" ca="1" si="849"/>
        <v>d11:Aa11</v>
      </c>
    </row>
    <row r="6135" spans="1:16">
      <c r="A6135" t="str">
        <f t="shared" si="847"/>
        <v>89</v>
      </c>
      <c r="B6135" t="str">
        <f t="shared" ca="1" si="848"/>
        <v>GRP</v>
      </c>
      <c r="C6135" t="s">
        <v>7213</v>
      </c>
      <c r="D6135" t="s">
        <v>7657</v>
      </c>
      <c r="E6135">
        <f t="shared" ca="1" si="851"/>
        <v>0</v>
      </c>
      <c r="H6135" t="str">
        <f t="shared" ca="1" si="852"/>
        <v>'360 GHOST LINE'!</v>
      </c>
      <c r="I6135" t="str">
        <f t="shared" ca="1" si="853"/>
        <v>'360 GHOST LINE'!</v>
      </c>
      <c r="J6135">
        <f t="shared" ca="1" si="850"/>
        <v>0</v>
      </c>
      <c r="K6135">
        <f t="shared" ca="1" si="850"/>
        <v>0</v>
      </c>
      <c r="L6135">
        <f t="shared" ca="1" si="850"/>
        <v>0</v>
      </c>
      <c r="M6135">
        <f t="shared" ca="1" si="850"/>
        <v>0</v>
      </c>
      <c r="N6135">
        <f t="shared" ca="1" si="850"/>
        <v>0</v>
      </c>
      <c r="O6135" t="str">
        <f t="shared" ca="1" si="846"/>
        <v>d:AA</v>
      </c>
      <c r="P6135" t="str">
        <f t="shared" ca="1" si="849"/>
        <v>d11:Aa11</v>
      </c>
    </row>
    <row r="6136" spans="1:16">
      <c r="A6136" t="str">
        <f t="shared" si="847"/>
        <v>90</v>
      </c>
      <c r="B6136" t="str">
        <f t="shared" ca="1" si="848"/>
        <v>GRP</v>
      </c>
      <c r="C6136" t="s">
        <v>7213</v>
      </c>
      <c r="D6136" t="s">
        <v>7658</v>
      </c>
      <c r="E6136">
        <f t="shared" ca="1" si="851"/>
        <v>0</v>
      </c>
      <c r="H6136" t="str">
        <f t="shared" ca="1" si="852"/>
        <v>'360 GHOST LINE'!</v>
      </c>
      <c r="I6136" t="str">
        <f t="shared" ca="1" si="853"/>
        <v>'360 GHOST LINE'!</v>
      </c>
      <c r="J6136">
        <f t="shared" ca="1" si="850"/>
        <v>0</v>
      </c>
      <c r="K6136">
        <f t="shared" ca="1" si="850"/>
        <v>0</v>
      </c>
      <c r="L6136">
        <f t="shared" ca="1" si="850"/>
        <v>0</v>
      </c>
      <c r="M6136">
        <f t="shared" ca="1" si="850"/>
        <v>0</v>
      </c>
      <c r="N6136">
        <f t="shared" ca="1" si="850"/>
        <v>0</v>
      </c>
      <c r="O6136" t="str">
        <f t="shared" ca="1" si="846"/>
        <v>d:AA</v>
      </c>
      <c r="P6136" t="str">
        <f t="shared" ca="1" si="849"/>
        <v>d11:Aa11</v>
      </c>
    </row>
    <row r="6137" spans="1:16">
      <c r="A6137" t="str">
        <f t="shared" si="847"/>
        <v>91</v>
      </c>
      <c r="B6137" t="str">
        <f t="shared" ca="1" si="848"/>
        <v>GRP</v>
      </c>
      <c r="C6137" t="s">
        <v>7213</v>
      </c>
      <c r="D6137" t="s">
        <v>7237</v>
      </c>
      <c r="E6137">
        <f t="shared" ca="1" si="851"/>
        <v>0</v>
      </c>
      <c r="H6137" t="str">
        <f t="shared" ca="1" si="852"/>
        <v>'360 GHOST LINE'!</v>
      </c>
      <c r="I6137" t="str">
        <f t="shared" ca="1" si="853"/>
        <v>'360 GHOST LINE'!</v>
      </c>
      <c r="J6137">
        <f t="shared" ca="1" si="850"/>
        <v>0</v>
      </c>
      <c r="K6137">
        <f t="shared" ca="1" si="850"/>
        <v>0</v>
      </c>
      <c r="L6137">
        <f t="shared" ca="1" si="850"/>
        <v>0</v>
      </c>
      <c r="M6137">
        <f t="shared" ca="1" si="850"/>
        <v>0</v>
      </c>
      <c r="N6137">
        <f t="shared" ca="1" si="850"/>
        <v>0</v>
      </c>
      <c r="O6137" t="str">
        <f t="shared" ca="1" si="846"/>
        <v>d:AA</v>
      </c>
      <c r="P6137" t="str">
        <f t="shared" ca="1" si="849"/>
        <v>d11:Aa11</v>
      </c>
    </row>
    <row r="6138" spans="1:16">
      <c r="A6138" t="str">
        <f t="shared" si="847"/>
        <v>92</v>
      </c>
      <c r="B6138" t="str">
        <f t="shared" ca="1" si="848"/>
        <v>GRP</v>
      </c>
      <c r="C6138" t="s">
        <v>7213</v>
      </c>
      <c r="D6138" t="s">
        <v>7238</v>
      </c>
      <c r="E6138">
        <f t="shared" ca="1" si="851"/>
        <v>0</v>
      </c>
      <c r="H6138" t="str">
        <f t="shared" ca="1" si="852"/>
        <v>'360 GHOST LINE'!</v>
      </c>
      <c r="I6138" t="str">
        <f t="shared" ca="1" si="853"/>
        <v>'360 GHOST LINE'!</v>
      </c>
      <c r="J6138">
        <f t="shared" ca="1" si="850"/>
        <v>0</v>
      </c>
      <c r="K6138">
        <f t="shared" ca="1" si="850"/>
        <v>0</v>
      </c>
      <c r="L6138">
        <f t="shared" ca="1" si="850"/>
        <v>0</v>
      </c>
      <c r="M6138">
        <f t="shared" ca="1" si="850"/>
        <v>0</v>
      </c>
      <c r="N6138">
        <f t="shared" ca="1" si="850"/>
        <v>0</v>
      </c>
      <c r="O6138" t="str">
        <f t="shared" ca="1" si="846"/>
        <v>d:AA</v>
      </c>
      <c r="P6138" t="str">
        <f t="shared" ca="1" si="849"/>
        <v>d11:Aa11</v>
      </c>
    </row>
    <row r="6139" spans="1:16">
      <c r="A6139" t="str">
        <f t="shared" si="847"/>
        <v>93</v>
      </c>
      <c r="B6139" t="str">
        <f t="shared" ca="1" si="848"/>
        <v>GRP</v>
      </c>
      <c r="C6139" t="s">
        <v>7213</v>
      </c>
      <c r="D6139" t="s">
        <v>7239</v>
      </c>
      <c r="E6139">
        <f t="shared" ca="1" si="851"/>
        <v>0</v>
      </c>
      <c r="H6139" t="str">
        <f t="shared" ca="1" si="852"/>
        <v>'360 GHOST LINE'!</v>
      </c>
      <c r="I6139" t="str">
        <f t="shared" ca="1" si="853"/>
        <v>'360 GHOST LINE'!</v>
      </c>
      <c r="J6139">
        <f t="shared" ca="1" si="850"/>
        <v>0</v>
      </c>
      <c r="K6139">
        <f t="shared" ca="1" si="850"/>
        <v>0</v>
      </c>
      <c r="L6139">
        <f t="shared" ca="1" si="850"/>
        <v>0</v>
      </c>
      <c r="M6139">
        <f t="shared" ca="1" si="850"/>
        <v>0</v>
      </c>
      <c r="N6139">
        <f t="shared" ca="1" si="850"/>
        <v>0</v>
      </c>
      <c r="O6139" t="str">
        <f t="shared" ca="1" si="846"/>
        <v>d:AA</v>
      </c>
      <c r="P6139" t="str">
        <f t="shared" ca="1" si="849"/>
        <v>d11:Aa11</v>
      </c>
    </row>
    <row r="6140" spans="1:16">
      <c r="A6140" t="str">
        <f t="shared" si="847"/>
        <v>94</v>
      </c>
      <c r="B6140" t="str">
        <f t="shared" ca="1" si="848"/>
        <v>GRP</v>
      </c>
      <c r="C6140" t="s">
        <v>7213</v>
      </c>
      <c r="D6140" t="s">
        <v>7240</v>
      </c>
      <c r="E6140">
        <f t="shared" ca="1" si="851"/>
        <v>0</v>
      </c>
      <c r="H6140" t="str">
        <f t="shared" ca="1" si="852"/>
        <v>'360 GHOST LINE'!</v>
      </c>
      <c r="I6140" t="str">
        <f t="shared" ca="1" si="853"/>
        <v>'360 GHOST LINE'!</v>
      </c>
      <c r="J6140">
        <f t="shared" ca="1" si="850"/>
        <v>0</v>
      </c>
      <c r="K6140">
        <f t="shared" ca="1" si="850"/>
        <v>0</v>
      </c>
      <c r="L6140">
        <f t="shared" ca="1" si="850"/>
        <v>0</v>
      </c>
      <c r="M6140">
        <f t="shared" ca="1" si="850"/>
        <v>0</v>
      </c>
      <c r="N6140">
        <f t="shared" ca="1" si="850"/>
        <v>0</v>
      </c>
      <c r="O6140" t="str">
        <f t="shared" ca="1" si="846"/>
        <v>d:AA</v>
      </c>
      <c r="P6140" t="str">
        <f t="shared" ca="1" si="849"/>
        <v>d11:Aa11</v>
      </c>
    </row>
    <row r="6141" spans="1:16">
      <c r="A6141" t="str">
        <f t="shared" si="847"/>
        <v>95</v>
      </c>
      <c r="B6141" t="str">
        <f t="shared" ca="1" si="848"/>
        <v>GRP</v>
      </c>
      <c r="C6141" t="s">
        <v>7213</v>
      </c>
      <c r="D6141" t="s">
        <v>7241</v>
      </c>
      <c r="E6141">
        <f t="shared" ca="1" si="851"/>
        <v>0</v>
      </c>
      <c r="H6141" t="str">
        <f t="shared" ca="1" si="852"/>
        <v>'360 GHOST LINE'!</v>
      </c>
      <c r="I6141" t="str">
        <f t="shared" ca="1" si="853"/>
        <v>'360 GHOST LINE'!</v>
      </c>
      <c r="J6141">
        <f t="shared" ca="1" si="850"/>
        <v>0</v>
      </c>
      <c r="K6141">
        <f t="shared" ca="1" si="850"/>
        <v>0</v>
      </c>
      <c r="L6141">
        <f t="shared" ca="1" si="850"/>
        <v>0</v>
      </c>
      <c r="M6141">
        <f t="shared" ca="1" si="850"/>
        <v>0</v>
      </c>
      <c r="N6141">
        <f t="shared" ca="1" si="850"/>
        <v>0</v>
      </c>
      <c r="O6141" t="str">
        <f t="shared" ca="1" si="846"/>
        <v>d:AA</v>
      </c>
      <c r="P6141" t="str">
        <f t="shared" ca="1" si="849"/>
        <v>d11:Aa11</v>
      </c>
    </row>
    <row r="6142" spans="1:16">
      <c r="A6142" t="str">
        <f t="shared" si="847"/>
        <v>96</v>
      </c>
      <c r="B6142" t="str">
        <f t="shared" ca="1" si="848"/>
        <v>GRP</v>
      </c>
      <c r="C6142" t="s">
        <v>7213</v>
      </c>
      <c r="D6142" t="s">
        <v>7242</v>
      </c>
      <c r="E6142">
        <f t="shared" ca="1" si="851"/>
        <v>0</v>
      </c>
      <c r="H6142" t="str">
        <f t="shared" ca="1" si="852"/>
        <v>'360 GHOST LINE'!</v>
      </c>
      <c r="I6142" t="str">
        <f t="shared" ca="1" si="853"/>
        <v>'360 GHOST LINE'!</v>
      </c>
      <c r="J6142">
        <f t="shared" ca="1" si="850"/>
        <v>0</v>
      </c>
      <c r="K6142">
        <f t="shared" ca="1" si="850"/>
        <v>0</v>
      </c>
      <c r="L6142">
        <f t="shared" ca="1" si="850"/>
        <v>0</v>
      </c>
      <c r="M6142">
        <f t="shared" ca="1" si="850"/>
        <v>0</v>
      </c>
      <c r="N6142">
        <f t="shared" ca="1" si="850"/>
        <v>0</v>
      </c>
      <c r="O6142" t="str">
        <f t="shared" ca="1" si="846"/>
        <v>d:AA</v>
      </c>
      <c r="P6142" t="str">
        <f t="shared" ca="1" si="849"/>
        <v>d11:Aa11</v>
      </c>
    </row>
    <row r="6143" spans="1:16">
      <c r="A6143" t="str">
        <f t="shared" si="847"/>
        <v>97</v>
      </c>
      <c r="B6143" t="str">
        <f t="shared" ca="1" si="848"/>
        <v>GRP</v>
      </c>
      <c r="C6143" t="s">
        <v>7213</v>
      </c>
      <c r="D6143" t="s">
        <v>7243</v>
      </c>
      <c r="E6143">
        <f t="shared" ca="1" si="851"/>
        <v>0</v>
      </c>
      <c r="H6143" t="str">
        <f t="shared" ca="1" si="852"/>
        <v>'360 GHOST LINE'!</v>
      </c>
      <c r="I6143" t="str">
        <f t="shared" ca="1" si="853"/>
        <v>'360 GHOST LINE'!</v>
      </c>
      <c r="J6143">
        <f t="shared" ca="1" si="850"/>
        <v>0</v>
      </c>
      <c r="K6143">
        <f t="shared" ca="1" si="850"/>
        <v>0</v>
      </c>
      <c r="L6143">
        <f t="shared" ca="1" si="850"/>
        <v>0</v>
      </c>
      <c r="M6143">
        <f t="shared" ca="1" si="850"/>
        <v>0</v>
      </c>
      <c r="N6143">
        <f t="shared" ca="1" si="850"/>
        <v>0</v>
      </c>
      <c r="O6143" t="str">
        <f t="shared" ca="1" si="846"/>
        <v>d:AA</v>
      </c>
      <c r="P6143" t="str">
        <f t="shared" ca="1" si="849"/>
        <v>d11:Aa11</v>
      </c>
    </row>
    <row r="6144" spans="1:16">
      <c r="A6144" t="str">
        <f t="shared" si="847"/>
        <v>98</v>
      </c>
      <c r="B6144" t="str">
        <f t="shared" ca="1" si="848"/>
        <v>GRP</v>
      </c>
      <c r="C6144" t="s">
        <v>7213</v>
      </c>
      <c r="D6144" t="s">
        <v>7244</v>
      </c>
      <c r="E6144">
        <f t="shared" ca="1" si="851"/>
        <v>0</v>
      </c>
      <c r="H6144" t="str">
        <f t="shared" ca="1" si="852"/>
        <v>'360 GHOST LINE'!</v>
      </c>
      <c r="I6144" t="str">
        <f t="shared" ca="1" si="853"/>
        <v>'360 GHOST LINE'!</v>
      </c>
      <c r="J6144">
        <f t="shared" ca="1" si="850"/>
        <v>0</v>
      </c>
      <c r="K6144">
        <f t="shared" ca="1" si="850"/>
        <v>0</v>
      </c>
      <c r="L6144">
        <f t="shared" ca="1" si="850"/>
        <v>0</v>
      </c>
      <c r="M6144">
        <f t="shared" ca="1" si="850"/>
        <v>0</v>
      </c>
      <c r="N6144">
        <f t="shared" ca="1" si="850"/>
        <v>0</v>
      </c>
      <c r="O6144" t="str">
        <f t="shared" ca="1" si="846"/>
        <v>d:AA</v>
      </c>
      <c r="P6144" t="str">
        <f t="shared" ca="1" si="849"/>
        <v>d11:Aa11</v>
      </c>
    </row>
    <row r="6145" spans="1:16">
      <c r="A6145" t="str">
        <f t="shared" si="847"/>
        <v>85</v>
      </c>
      <c r="B6145" t="str">
        <f t="shared" ca="1" si="848"/>
        <v>GRP</v>
      </c>
      <c r="C6145" t="s">
        <v>7214</v>
      </c>
      <c r="D6145" t="s">
        <v>7245</v>
      </c>
      <c r="E6145">
        <f t="shared" ca="1" si="851"/>
        <v>0</v>
      </c>
      <c r="H6145" t="str">
        <f t="shared" ca="1" si="852"/>
        <v>'360 GHOST LINE'!</v>
      </c>
      <c r="I6145" t="str">
        <f t="shared" ca="1" si="853"/>
        <v>'360 GHOST LINE'!</v>
      </c>
      <c r="J6145">
        <f t="shared" ca="1" si="850"/>
        <v>0</v>
      </c>
      <c r="K6145">
        <f t="shared" ca="1" si="850"/>
        <v>0</v>
      </c>
      <c r="L6145">
        <f t="shared" ca="1" si="850"/>
        <v>0</v>
      </c>
      <c r="M6145">
        <f t="shared" ca="1" si="850"/>
        <v>0</v>
      </c>
      <c r="N6145">
        <f t="shared" ca="1" si="850"/>
        <v>0</v>
      </c>
      <c r="O6145" t="str">
        <f t="shared" ca="1" si="846"/>
        <v>d:AA</v>
      </c>
      <c r="P6145" t="str">
        <f t="shared" ca="1" si="849"/>
        <v>d11:Aa11</v>
      </c>
    </row>
    <row r="6146" spans="1:16">
      <c r="A6146" t="str">
        <f t="shared" si="847"/>
        <v>86</v>
      </c>
      <c r="B6146" t="str">
        <f t="shared" ca="1" si="848"/>
        <v>GRP</v>
      </c>
      <c r="C6146" t="s">
        <v>7214</v>
      </c>
      <c r="D6146" t="s">
        <v>7246</v>
      </c>
      <c r="E6146">
        <f t="shared" ca="1" si="851"/>
        <v>0</v>
      </c>
      <c r="H6146" t="str">
        <f t="shared" ca="1" si="852"/>
        <v>'360 GHOST LINE'!</v>
      </c>
      <c r="I6146" t="str">
        <f t="shared" ca="1" si="853"/>
        <v>'360 GHOST LINE'!</v>
      </c>
      <c r="J6146">
        <f t="shared" ca="1" si="850"/>
        <v>0</v>
      </c>
      <c r="K6146">
        <f t="shared" ca="1" si="850"/>
        <v>0</v>
      </c>
      <c r="L6146">
        <f t="shared" ca="1" si="850"/>
        <v>0</v>
      </c>
      <c r="M6146">
        <f t="shared" ca="1" si="850"/>
        <v>0</v>
      </c>
      <c r="N6146">
        <f t="shared" ca="1" si="850"/>
        <v>0</v>
      </c>
      <c r="O6146" t="str">
        <f t="shared" ca="1" si="846"/>
        <v>d:AA</v>
      </c>
      <c r="P6146" t="str">
        <f t="shared" ca="1" si="849"/>
        <v>d11:Aa11</v>
      </c>
    </row>
    <row r="6147" spans="1:16">
      <c r="A6147" t="str">
        <f t="shared" si="847"/>
        <v>87</v>
      </c>
      <c r="B6147" t="str">
        <f t="shared" ca="1" si="848"/>
        <v>GRP</v>
      </c>
      <c r="C6147" t="s">
        <v>7214</v>
      </c>
      <c r="D6147" t="s">
        <v>7247</v>
      </c>
      <c r="E6147">
        <f t="shared" ca="1" si="851"/>
        <v>0</v>
      </c>
      <c r="H6147" t="str">
        <f t="shared" ca="1" si="852"/>
        <v>'360 GHOST LINE'!</v>
      </c>
      <c r="I6147" t="str">
        <f t="shared" ca="1" si="853"/>
        <v>'360 GHOST LINE'!</v>
      </c>
      <c r="J6147">
        <f t="shared" ca="1" si="850"/>
        <v>0</v>
      </c>
      <c r="K6147">
        <f t="shared" ca="1" si="850"/>
        <v>0</v>
      </c>
      <c r="L6147">
        <f t="shared" ca="1" si="850"/>
        <v>0</v>
      </c>
      <c r="M6147">
        <f t="shared" ca="1" si="850"/>
        <v>0</v>
      </c>
      <c r="N6147">
        <f t="shared" ca="1" si="850"/>
        <v>0</v>
      </c>
      <c r="O6147" t="str">
        <f t="shared" ca="1" si="846"/>
        <v>d:AA</v>
      </c>
      <c r="P6147" t="str">
        <f t="shared" ca="1" si="849"/>
        <v>d11:Aa11</v>
      </c>
    </row>
    <row r="6148" spans="1:16">
      <c r="A6148" t="str">
        <f t="shared" si="847"/>
        <v>88</v>
      </c>
      <c r="B6148" t="str">
        <f t="shared" ca="1" si="848"/>
        <v>GRP</v>
      </c>
      <c r="C6148" t="s">
        <v>7214</v>
      </c>
      <c r="D6148" t="s">
        <v>7248</v>
      </c>
      <c r="E6148">
        <f t="shared" ca="1" si="851"/>
        <v>0</v>
      </c>
      <c r="H6148" t="str">
        <f t="shared" ca="1" si="852"/>
        <v>'360 GHOST LINE'!</v>
      </c>
      <c r="I6148" t="str">
        <f t="shared" ca="1" si="853"/>
        <v>'360 GHOST LINE'!</v>
      </c>
      <c r="J6148">
        <f t="shared" ca="1" si="850"/>
        <v>0</v>
      </c>
      <c r="K6148">
        <f t="shared" ca="1" si="850"/>
        <v>0</v>
      </c>
      <c r="L6148">
        <f t="shared" ca="1" si="850"/>
        <v>0</v>
      </c>
      <c r="M6148">
        <f t="shared" ca="1" si="850"/>
        <v>0</v>
      </c>
      <c r="N6148">
        <f t="shared" ca="1" si="850"/>
        <v>0</v>
      </c>
      <c r="O6148" t="str">
        <f t="shared" ca="1" si="846"/>
        <v>d:AA</v>
      </c>
      <c r="P6148" t="str">
        <f t="shared" ca="1" si="849"/>
        <v>d11:Aa11</v>
      </c>
    </row>
    <row r="6149" spans="1:16">
      <c r="A6149" t="str">
        <f t="shared" si="847"/>
        <v>89</v>
      </c>
      <c r="B6149" t="str">
        <f t="shared" ca="1" si="848"/>
        <v>GRP</v>
      </c>
      <c r="C6149" t="s">
        <v>7214</v>
      </c>
      <c r="D6149" t="s">
        <v>7249</v>
      </c>
      <c r="E6149">
        <f t="shared" ca="1" si="851"/>
        <v>0</v>
      </c>
      <c r="H6149" t="str">
        <f t="shared" ca="1" si="852"/>
        <v>'360 GHOST LINE'!</v>
      </c>
      <c r="I6149" t="str">
        <f t="shared" ca="1" si="853"/>
        <v>'360 GHOST LINE'!</v>
      </c>
      <c r="J6149">
        <f t="shared" ca="1" si="850"/>
        <v>0</v>
      </c>
      <c r="K6149">
        <f t="shared" ca="1" si="850"/>
        <v>0</v>
      </c>
      <c r="L6149">
        <f t="shared" ca="1" si="850"/>
        <v>0</v>
      </c>
      <c r="M6149">
        <f t="shared" ca="1" si="850"/>
        <v>0</v>
      </c>
      <c r="N6149">
        <f t="shared" ca="1" si="850"/>
        <v>0</v>
      </c>
      <c r="O6149" t="str">
        <f t="shared" ca="1" si="846"/>
        <v>d:AA</v>
      </c>
      <c r="P6149" t="str">
        <f t="shared" ca="1" si="849"/>
        <v>d11:Aa11</v>
      </c>
    </row>
    <row r="6150" spans="1:16">
      <c r="A6150" t="str">
        <f t="shared" si="847"/>
        <v>90</v>
      </c>
      <c r="B6150" t="str">
        <f t="shared" ca="1" si="848"/>
        <v>GRP</v>
      </c>
      <c r="C6150" t="s">
        <v>7214</v>
      </c>
      <c r="D6150" t="s">
        <v>7250</v>
      </c>
      <c r="E6150">
        <f t="shared" ca="1" si="851"/>
        <v>0</v>
      </c>
      <c r="H6150" t="str">
        <f t="shared" ca="1" si="852"/>
        <v>'360 GHOST LINE'!</v>
      </c>
      <c r="I6150" t="str">
        <f t="shared" ca="1" si="853"/>
        <v>'360 GHOST LINE'!</v>
      </c>
      <c r="J6150">
        <f t="shared" ca="1" si="850"/>
        <v>0</v>
      </c>
      <c r="K6150">
        <f t="shared" ca="1" si="850"/>
        <v>0</v>
      </c>
      <c r="L6150">
        <f t="shared" ca="1" si="850"/>
        <v>0</v>
      </c>
      <c r="M6150">
        <f t="shared" ca="1" si="850"/>
        <v>0</v>
      </c>
      <c r="N6150">
        <f t="shared" ca="1" si="850"/>
        <v>0</v>
      </c>
      <c r="O6150" t="str">
        <f t="shared" ca="1" si="846"/>
        <v>d:AA</v>
      </c>
      <c r="P6150" t="str">
        <f t="shared" ca="1" si="849"/>
        <v>d11:Aa11</v>
      </c>
    </row>
    <row r="6151" spans="1:16">
      <c r="A6151" t="str">
        <f t="shared" si="847"/>
        <v>91</v>
      </c>
      <c r="B6151" t="str">
        <f t="shared" ca="1" si="848"/>
        <v>GRP</v>
      </c>
      <c r="C6151" t="s">
        <v>7214</v>
      </c>
      <c r="D6151" t="s">
        <v>7251</v>
      </c>
      <c r="E6151">
        <f t="shared" ca="1" si="851"/>
        <v>0</v>
      </c>
      <c r="H6151" t="str">
        <f t="shared" ca="1" si="852"/>
        <v>'360 GHOST LINE'!</v>
      </c>
      <c r="I6151" t="str">
        <f t="shared" ca="1" si="853"/>
        <v>'360 GHOST LINE'!</v>
      </c>
      <c r="J6151">
        <f t="shared" ca="1" si="850"/>
        <v>0</v>
      </c>
      <c r="K6151">
        <f t="shared" ca="1" si="850"/>
        <v>0</v>
      </c>
      <c r="L6151">
        <f t="shared" ca="1" si="850"/>
        <v>0</v>
      </c>
      <c r="M6151">
        <f t="shared" ca="1" si="850"/>
        <v>0</v>
      </c>
      <c r="N6151">
        <f t="shared" ca="1" si="850"/>
        <v>0</v>
      </c>
      <c r="O6151" t="str">
        <f t="shared" ca="1" si="846"/>
        <v>d:AA</v>
      </c>
      <c r="P6151" t="str">
        <f t="shared" ca="1" si="849"/>
        <v>d11:Aa11</v>
      </c>
    </row>
    <row r="6152" spans="1:16">
      <c r="A6152" t="str">
        <f t="shared" si="847"/>
        <v>92</v>
      </c>
      <c r="B6152" t="str">
        <f t="shared" ca="1" si="848"/>
        <v>GRP</v>
      </c>
      <c r="C6152" t="s">
        <v>7214</v>
      </c>
      <c r="D6152" t="s">
        <v>7252</v>
      </c>
      <c r="E6152">
        <f t="shared" ca="1" si="851"/>
        <v>0</v>
      </c>
      <c r="H6152" t="str">
        <f t="shared" ca="1" si="852"/>
        <v>'360 GHOST LINE'!</v>
      </c>
      <c r="I6152" t="str">
        <f t="shared" ca="1" si="853"/>
        <v>'360 GHOST LINE'!</v>
      </c>
      <c r="J6152">
        <f t="shared" ca="1" si="850"/>
        <v>0</v>
      </c>
      <c r="K6152">
        <f t="shared" ca="1" si="850"/>
        <v>0</v>
      </c>
      <c r="L6152">
        <f t="shared" ca="1" si="850"/>
        <v>0</v>
      </c>
      <c r="M6152">
        <f t="shared" ca="1" si="850"/>
        <v>0</v>
      </c>
      <c r="N6152">
        <f t="shared" ca="1" si="850"/>
        <v>0</v>
      </c>
      <c r="O6152" t="str">
        <f t="shared" ca="1" si="846"/>
        <v>d:AA</v>
      </c>
      <c r="P6152" t="str">
        <f t="shared" ca="1" si="849"/>
        <v>d11:Aa11</v>
      </c>
    </row>
    <row r="6153" spans="1:16">
      <c r="A6153" t="str">
        <f t="shared" si="847"/>
        <v>93</v>
      </c>
      <c r="B6153" t="str">
        <f t="shared" ca="1" si="848"/>
        <v>GRP</v>
      </c>
      <c r="C6153" t="s">
        <v>7214</v>
      </c>
      <c r="D6153" t="s">
        <v>7253</v>
      </c>
      <c r="E6153">
        <f t="shared" ca="1" si="851"/>
        <v>0</v>
      </c>
      <c r="H6153" t="str">
        <f t="shared" ca="1" si="852"/>
        <v>'360 GHOST LINE'!</v>
      </c>
      <c r="I6153" t="str">
        <f t="shared" ca="1" si="853"/>
        <v>'360 GHOST LINE'!</v>
      </c>
      <c r="J6153">
        <f t="shared" ca="1" si="850"/>
        <v>0</v>
      </c>
      <c r="K6153">
        <f t="shared" ca="1" si="850"/>
        <v>0</v>
      </c>
      <c r="L6153">
        <f t="shared" ca="1" si="850"/>
        <v>0</v>
      </c>
      <c r="M6153">
        <f t="shared" ca="1" si="850"/>
        <v>0</v>
      </c>
      <c r="N6153">
        <f t="shared" ca="1" si="850"/>
        <v>0</v>
      </c>
      <c r="O6153" t="str">
        <f t="shared" ca="1" si="846"/>
        <v>d:AA</v>
      </c>
      <c r="P6153" t="str">
        <f t="shared" ca="1" si="849"/>
        <v>d11:Aa11</v>
      </c>
    </row>
    <row r="6154" spans="1:16">
      <c r="A6154" t="str">
        <f t="shared" si="847"/>
        <v>94</v>
      </c>
      <c r="B6154" t="str">
        <f t="shared" ca="1" si="848"/>
        <v>GRP</v>
      </c>
      <c r="C6154" t="s">
        <v>7214</v>
      </c>
      <c r="D6154" t="s">
        <v>7254</v>
      </c>
      <c r="E6154">
        <f t="shared" ca="1" si="851"/>
        <v>0</v>
      </c>
      <c r="H6154" t="str">
        <f t="shared" ca="1" si="852"/>
        <v>'360 GHOST LINE'!</v>
      </c>
      <c r="I6154" t="str">
        <f t="shared" ca="1" si="853"/>
        <v>'360 GHOST LINE'!</v>
      </c>
      <c r="J6154">
        <f t="shared" ca="1" si="850"/>
        <v>0</v>
      </c>
      <c r="K6154">
        <f t="shared" ca="1" si="850"/>
        <v>0</v>
      </c>
      <c r="L6154">
        <f t="shared" ca="1" si="850"/>
        <v>0</v>
      </c>
      <c r="M6154">
        <f t="shared" ca="1" si="850"/>
        <v>0</v>
      </c>
      <c r="N6154">
        <f t="shared" ca="1" si="850"/>
        <v>0</v>
      </c>
      <c r="O6154" t="str">
        <f t="shared" ca="1" si="846"/>
        <v>d:AA</v>
      </c>
      <c r="P6154" t="str">
        <f t="shared" ca="1" si="849"/>
        <v>d11:Aa11</v>
      </c>
    </row>
    <row r="6155" spans="1:16">
      <c r="A6155" t="str">
        <f t="shared" si="847"/>
        <v>95</v>
      </c>
      <c r="B6155" t="str">
        <f t="shared" ca="1" si="848"/>
        <v>GRP</v>
      </c>
      <c r="C6155" t="s">
        <v>7214</v>
      </c>
      <c r="D6155" t="s">
        <v>7255</v>
      </c>
      <c r="E6155">
        <f t="shared" ca="1" si="851"/>
        <v>0</v>
      </c>
      <c r="H6155" t="str">
        <f t="shared" ca="1" si="852"/>
        <v>'360 GHOST LINE'!</v>
      </c>
      <c r="I6155" t="str">
        <f t="shared" ca="1" si="853"/>
        <v>'360 GHOST LINE'!</v>
      </c>
      <c r="J6155">
        <f t="shared" ca="1" si="850"/>
        <v>0</v>
      </c>
      <c r="K6155">
        <f t="shared" ca="1" si="850"/>
        <v>0</v>
      </c>
      <c r="L6155">
        <f t="shared" ca="1" si="850"/>
        <v>0</v>
      </c>
      <c r="M6155">
        <f t="shared" ca="1" si="850"/>
        <v>0</v>
      </c>
      <c r="N6155">
        <f t="shared" ca="1" si="850"/>
        <v>0</v>
      </c>
      <c r="O6155" t="str">
        <f t="shared" ca="1" si="846"/>
        <v>d:AA</v>
      </c>
      <c r="P6155" t="str">
        <f t="shared" ca="1" si="849"/>
        <v>d11:Aa11</v>
      </c>
    </row>
    <row r="6156" spans="1:16">
      <c r="A6156" t="str">
        <f t="shared" si="847"/>
        <v>96</v>
      </c>
      <c r="B6156" t="str">
        <f t="shared" ca="1" si="848"/>
        <v>GRP</v>
      </c>
      <c r="C6156" t="s">
        <v>7214</v>
      </c>
      <c r="D6156" t="s">
        <v>7256</v>
      </c>
      <c r="E6156">
        <f t="shared" ca="1" si="851"/>
        <v>0</v>
      </c>
      <c r="H6156" t="str">
        <f t="shared" ca="1" si="852"/>
        <v>'360 GHOST LINE'!</v>
      </c>
      <c r="I6156" t="str">
        <f t="shared" ca="1" si="853"/>
        <v>'360 GHOST LINE'!</v>
      </c>
      <c r="J6156">
        <f t="shared" ca="1" si="850"/>
        <v>0</v>
      </c>
      <c r="K6156">
        <f t="shared" ca="1" si="850"/>
        <v>0</v>
      </c>
      <c r="L6156">
        <f t="shared" ca="1" si="850"/>
        <v>0</v>
      </c>
      <c r="M6156">
        <f t="shared" ca="1" si="850"/>
        <v>0</v>
      </c>
      <c r="N6156">
        <f t="shared" ca="1" si="850"/>
        <v>0</v>
      </c>
      <c r="O6156" t="str">
        <f t="shared" ref="O6156:O6219" ca="1" si="854">VLOOKUP($H6156,$G$8:$I$13,2,FALSE)</f>
        <v>d:AA</v>
      </c>
      <c r="P6156" t="str">
        <f t="shared" ca="1" si="849"/>
        <v>d11:Aa11</v>
      </c>
    </row>
    <row r="6157" spans="1:16">
      <c r="A6157" t="str">
        <f t="shared" si="847"/>
        <v>97</v>
      </c>
      <c r="B6157" t="str">
        <f t="shared" ca="1" si="848"/>
        <v>GRP</v>
      </c>
      <c r="C6157" t="s">
        <v>7214</v>
      </c>
      <c r="D6157" t="s">
        <v>7257</v>
      </c>
      <c r="E6157">
        <f t="shared" ca="1" si="851"/>
        <v>0</v>
      </c>
      <c r="H6157" t="str">
        <f t="shared" ca="1" si="852"/>
        <v>'360 GHOST LINE'!</v>
      </c>
      <c r="I6157" t="str">
        <f t="shared" ca="1" si="853"/>
        <v>'360 GHOST LINE'!</v>
      </c>
      <c r="J6157">
        <f t="shared" ca="1" si="850"/>
        <v>0</v>
      </c>
      <c r="K6157">
        <f t="shared" ca="1" si="850"/>
        <v>0</v>
      </c>
      <c r="L6157">
        <f t="shared" ca="1" si="850"/>
        <v>0</v>
      </c>
      <c r="M6157">
        <f t="shared" ca="1" si="850"/>
        <v>0</v>
      </c>
      <c r="N6157">
        <f t="shared" ca="1" si="850"/>
        <v>0</v>
      </c>
      <c r="O6157" t="str">
        <f t="shared" ca="1" si="854"/>
        <v>d:AA</v>
      </c>
      <c r="P6157" t="str">
        <f t="shared" ca="1" si="849"/>
        <v>d11:Aa11</v>
      </c>
    </row>
    <row r="6158" spans="1:16">
      <c r="A6158" t="str">
        <f t="shared" si="847"/>
        <v>98</v>
      </c>
      <c r="B6158" t="str">
        <f t="shared" ca="1" si="848"/>
        <v>GRP</v>
      </c>
      <c r="C6158" t="s">
        <v>7214</v>
      </c>
      <c r="D6158" t="s">
        <v>7258</v>
      </c>
      <c r="E6158">
        <f t="shared" ca="1" si="851"/>
        <v>0</v>
      </c>
      <c r="H6158" t="str">
        <f t="shared" ca="1" si="852"/>
        <v>'360 GHOST LINE'!</v>
      </c>
      <c r="I6158" t="str">
        <f t="shared" ca="1" si="853"/>
        <v>'360 GHOST LINE'!</v>
      </c>
      <c r="J6158">
        <f t="shared" ca="1" si="850"/>
        <v>0</v>
      </c>
      <c r="K6158">
        <f t="shared" ca="1" si="850"/>
        <v>0</v>
      </c>
      <c r="L6158">
        <f t="shared" ca="1" si="850"/>
        <v>0</v>
      </c>
      <c r="M6158">
        <f t="shared" ca="1" si="850"/>
        <v>0</v>
      </c>
      <c r="N6158">
        <f t="shared" ca="1" si="850"/>
        <v>0</v>
      </c>
      <c r="O6158" t="str">
        <f t="shared" ca="1" si="854"/>
        <v>d:AA</v>
      </c>
      <c r="P6158" t="str">
        <f t="shared" ca="1" si="849"/>
        <v>d11:Aa11</v>
      </c>
    </row>
    <row r="6159" spans="1:16">
      <c r="A6159" t="str">
        <f t="shared" si="847"/>
        <v>85</v>
      </c>
      <c r="B6159" t="str">
        <f t="shared" ca="1" si="848"/>
        <v>GRP</v>
      </c>
      <c r="C6159" t="s">
        <v>7215</v>
      </c>
      <c r="D6159" t="s">
        <v>7259</v>
      </c>
      <c r="E6159">
        <f t="shared" ca="1" si="851"/>
        <v>0</v>
      </c>
      <c r="H6159" t="str">
        <f t="shared" ca="1" si="852"/>
        <v>'360 GHOST LINE'!</v>
      </c>
      <c r="I6159" t="str">
        <f t="shared" ca="1" si="853"/>
        <v>'360 GHOST LINE'!</v>
      </c>
      <c r="J6159">
        <f t="shared" ca="1" si="850"/>
        <v>0</v>
      </c>
      <c r="K6159">
        <f t="shared" ca="1" si="850"/>
        <v>0</v>
      </c>
      <c r="L6159">
        <f t="shared" ca="1" si="850"/>
        <v>0</v>
      </c>
      <c r="M6159">
        <f t="shared" ca="1" si="850"/>
        <v>0</v>
      </c>
      <c r="N6159">
        <f t="shared" ca="1" si="850"/>
        <v>0</v>
      </c>
      <c r="O6159" t="str">
        <f t="shared" ca="1" si="854"/>
        <v>d:AA</v>
      </c>
      <c r="P6159" t="str">
        <f t="shared" ca="1" si="849"/>
        <v>d11:Aa11</v>
      </c>
    </row>
    <row r="6160" spans="1:16">
      <c r="A6160" t="str">
        <f t="shared" si="847"/>
        <v>86</v>
      </c>
      <c r="B6160" t="str">
        <f t="shared" ca="1" si="848"/>
        <v>GRP</v>
      </c>
      <c r="C6160" t="s">
        <v>7215</v>
      </c>
      <c r="D6160" t="s">
        <v>7260</v>
      </c>
      <c r="E6160">
        <f t="shared" ca="1" si="851"/>
        <v>0</v>
      </c>
      <c r="H6160" t="str">
        <f t="shared" ca="1" si="852"/>
        <v>'360 GHOST LINE'!</v>
      </c>
      <c r="I6160" t="str">
        <f t="shared" ca="1" si="853"/>
        <v>'360 GHOST LINE'!</v>
      </c>
      <c r="J6160">
        <f t="shared" ca="1" si="850"/>
        <v>0</v>
      </c>
      <c r="K6160">
        <f t="shared" ca="1" si="850"/>
        <v>0</v>
      </c>
      <c r="L6160">
        <f t="shared" ca="1" si="850"/>
        <v>0</v>
      </c>
      <c r="M6160">
        <f t="shared" ca="1" si="850"/>
        <v>0</v>
      </c>
      <c r="N6160">
        <f t="shared" ca="1" si="850"/>
        <v>0</v>
      </c>
      <c r="O6160" t="str">
        <f t="shared" ca="1" si="854"/>
        <v>d:AA</v>
      </c>
      <c r="P6160" t="str">
        <f t="shared" ca="1" si="849"/>
        <v>d11:Aa11</v>
      </c>
    </row>
    <row r="6161" spans="1:16">
      <c r="A6161" t="str">
        <f t="shared" si="847"/>
        <v>87</v>
      </c>
      <c r="B6161" t="str">
        <f t="shared" ca="1" si="848"/>
        <v>GRP</v>
      </c>
      <c r="C6161" t="s">
        <v>7215</v>
      </c>
      <c r="D6161" t="s">
        <v>7261</v>
      </c>
      <c r="E6161">
        <f t="shared" ca="1" si="851"/>
        <v>0</v>
      </c>
      <c r="H6161" t="str">
        <f t="shared" ca="1" si="852"/>
        <v>'360 GHOST LINE'!</v>
      </c>
      <c r="I6161" t="str">
        <f t="shared" ca="1" si="853"/>
        <v>'360 GHOST LINE'!</v>
      </c>
      <c r="J6161">
        <f t="shared" ca="1" si="850"/>
        <v>0</v>
      </c>
      <c r="K6161">
        <f t="shared" ca="1" si="850"/>
        <v>0</v>
      </c>
      <c r="L6161">
        <f t="shared" ca="1" si="850"/>
        <v>0</v>
      </c>
      <c r="M6161">
        <f t="shared" ca="1" si="850"/>
        <v>0</v>
      </c>
      <c r="N6161">
        <f t="shared" ca="1" si="850"/>
        <v>0</v>
      </c>
      <c r="O6161" t="str">
        <f t="shared" ca="1" si="854"/>
        <v>d:AA</v>
      </c>
      <c r="P6161" t="str">
        <f t="shared" ca="1" si="849"/>
        <v>d11:Aa11</v>
      </c>
    </row>
    <row r="6162" spans="1:16">
      <c r="A6162" t="str">
        <f t="shared" si="847"/>
        <v>88</v>
      </c>
      <c r="B6162" t="str">
        <f t="shared" ca="1" si="848"/>
        <v>GRP</v>
      </c>
      <c r="C6162" t="s">
        <v>7215</v>
      </c>
      <c r="D6162" t="s">
        <v>7262</v>
      </c>
      <c r="E6162">
        <f t="shared" ca="1" si="851"/>
        <v>0</v>
      </c>
      <c r="H6162" t="str">
        <f t="shared" ca="1" si="852"/>
        <v>'360 GHOST LINE'!</v>
      </c>
      <c r="I6162" t="str">
        <f t="shared" ca="1" si="853"/>
        <v>'360 GHOST LINE'!</v>
      </c>
      <c r="J6162">
        <f t="shared" ca="1" si="850"/>
        <v>0</v>
      </c>
      <c r="K6162">
        <f t="shared" ca="1" si="850"/>
        <v>0</v>
      </c>
      <c r="L6162">
        <f t="shared" ca="1" si="850"/>
        <v>0</v>
      </c>
      <c r="M6162">
        <f t="shared" ca="1" si="850"/>
        <v>0</v>
      </c>
      <c r="N6162">
        <f t="shared" ca="1" si="850"/>
        <v>0</v>
      </c>
      <c r="O6162" t="str">
        <f t="shared" ca="1" si="854"/>
        <v>d:AA</v>
      </c>
      <c r="P6162" t="str">
        <f t="shared" ca="1" si="849"/>
        <v>d11:Aa11</v>
      </c>
    </row>
    <row r="6163" spans="1:16">
      <c r="A6163" t="str">
        <f t="shared" si="847"/>
        <v>89</v>
      </c>
      <c r="B6163" t="str">
        <f t="shared" ca="1" si="848"/>
        <v>GRP</v>
      </c>
      <c r="C6163" t="s">
        <v>7215</v>
      </c>
      <c r="D6163" t="s">
        <v>7263</v>
      </c>
      <c r="E6163">
        <f t="shared" ca="1" si="851"/>
        <v>0</v>
      </c>
      <c r="H6163" t="str">
        <f t="shared" ca="1" si="852"/>
        <v>'360 GHOST LINE'!</v>
      </c>
      <c r="I6163" t="str">
        <f t="shared" ca="1" si="853"/>
        <v>'360 GHOST LINE'!</v>
      </c>
      <c r="J6163">
        <f t="shared" ca="1" si="850"/>
        <v>0</v>
      </c>
      <c r="K6163">
        <f t="shared" ca="1" si="850"/>
        <v>0</v>
      </c>
      <c r="L6163">
        <f t="shared" ca="1" si="850"/>
        <v>0</v>
      </c>
      <c r="M6163">
        <f t="shared" ca="1" si="850"/>
        <v>0</v>
      </c>
      <c r="N6163">
        <f t="shared" ca="1" si="850"/>
        <v>0</v>
      </c>
      <c r="O6163" t="str">
        <f t="shared" ca="1" si="854"/>
        <v>d:AA</v>
      </c>
      <c r="P6163" t="str">
        <f t="shared" ca="1" si="849"/>
        <v>d11:Aa11</v>
      </c>
    </row>
    <row r="6164" spans="1:16">
      <c r="A6164" t="str">
        <f t="shared" si="847"/>
        <v>90</v>
      </c>
      <c r="B6164" t="str">
        <f t="shared" ca="1" si="848"/>
        <v>GRP</v>
      </c>
      <c r="C6164" t="s">
        <v>7215</v>
      </c>
      <c r="D6164" t="s">
        <v>7264</v>
      </c>
      <c r="E6164">
        <f t="shared" ca="1" si="851"/>
        <v>0</v>
      </c>
      <c r="H6164" t="str">
        <f t="shared" ca="1" si="852"/>
        <v>'360 GHOST LINE'!</v>
      </c>
      <c r="I6164" t="str">
        <f t="shared" ca="1" si="853"/>
        <v>'360 GHOST LINE'!</v>
      </c>
      <c r="J6164">
        <f t="shared" ca="1" si="850"/>
        <v>0</v>
      </c>
      <c r="K6164">
        <f t="shared" ca="1" si="850"/>
        <v>0</v>
      </c>
      <c r="L6164">
        <f t="shared" ca="1" si="850"/>
        <v>0</v>
      </c>
      <c r="M6164">
        <f t="shared" ca="1" si="850"/>
        <v>0</v>
      </c>
      <c r="N6164">
        <f t="shared" ca="1" si="850"/>
        <v>0</v>
      </c>
      <c r="O6164" t="str">
        <f t="shared" ca="1" si="854"/>
        <v>d:AA</v>
      </c>
      <c r="P6164" t="str">
        <f t="shared" ca="1" si="849"/>
        <v>d11:Aa11</v>
      </c>
    </row>
    <row r="6165" spans="1:16">
      <c r="A6165" t="str">
        <f t="shared" si="847"/>
        <v>91</v>
      </c>
      <c r="B6165" t="str">
        <f t="shared" ca="1" si="848"/>
        <v>GRP</v>
      </c>
      <c r="C6165" t="s">
        <v>7215</v>
      </c>
      <c r="D6165" t="s">
        <v>7265</v>
      </c>
      <c r="E6165">
        <f t="shared" ca="1" si="851"/>
        <v>0</v>
      </c>
      <c r="H6165" t="str">
        <f t="shared" ca="1" si="852"/>
        <v>'360 GHOST LINE'!</v>
      </c>
      <c r="I6165" t="str">
        <f t="shared" ca="1" si="853"/>
        <v>'360 GHOST LINE'!</v>
      </c>
      <c r="J6165">
        <f t="shared" ca="1" si="850"/>
        <v>0</v>
      </c>
      <c r="K6165">
        <f t="shared" ca="1" si="850"/>
        <v>0</v>
      </c>
      <c r="L6165">
        <f t="shared" ca="1" si="850"/>
        <v>0</v>
      </c>
      <c r="M6165">
        <f t="shared" ca="1" si="850"/>
        <v>0</v>
      </c>
      <c r="N6165">
        <f t="shared" ca="1" si="850"/>
        <v>0</v>
      </c>
      <c r="O6165" t="str">
        <f t="shared" ca="1" si="854"/>
        <v>d:AA</v>
      </c>
      <c r="P6165" t="str">
        <f t="shared" ca="1" si="849"/>
        <v>d11:Aa11</v>
      </c>
    </row>
    <row r="6166" spans="1:16">
      <c r="A6166" t="str">
        <f t="shared" si="847"/>
        <v>92</v>
      </c>
      <c r="B6166" t="str">
        <f t="shared" ca="1" si="848"/>
        <v>GRP</v>
      </c>
      <c r="C6166" t="s">
        <v>7215</v>
      </c>
      <c r="D6166" t="s">
        <v>7266</v>
      </c>
      <c r="E6166">
        <f t="shared" ca="1" si="851"/>
        <v>0</v>
      </c>
      <c r="H6166" t="str">
        <f t="shared" ca="1" si="852"/>
        <v>'360 GHOST LINE'!</v>
      </c>
      <c r="I6166" t="str">
        <f t="shared" ca="1" si="853"/>
        <v>'360 GHOST LINE'!</v>
      </c>
      <c r="J6166">
        <f t="shared" ca="1" si="850"/>
        <v>0</v>
      </c>
      <c r="K6166">
        <f t="shared" ca="1" si="850"/>
        <v>0</v>
      </c>
      <c r="L6166">
        <f t="shared" ca="1" si="850"/>
        <v>0</v>
      </c>
      <c r="M6166">
        <f t="shared" ca="1" si="850"/>
        <v>0</v>
      </c>
      <c r="N6166">
        <f t="shared" ca="1" si="850"/>
        <v>0</v>
      </c>
      <c r="O6166" t="str">
        <f t="shared" ca="1" si="854"/>
        <v>d:AA</v>
      </c>
      <c r="P6166" t="str">
        <f t="shared" ca="1" si="849"/>
        <v>d11:Aa11</v>
      </c>
    </row>
    <row r="6167" spans="1:16">
      <c r="A6167" t="str">
        <f t="shared" si="847"/>
        <v>93</v>
      </c>
      <c r="B6167" t="str">
        <f t="shared" ca="1" si="848"/>
        <v>GRP</v>
      </c>
      <c r="C6167" t="s">
        <v>7215</v>
      </c>
      <c r="D6167" t="s">
        <v>7267</v>
      </c>
      <c r="E6167">
        <f t="shared" ca="1" si="851"/>
        <v>0</v>
      </c>
      <c r="H6167" t="str">
        <f t="shared" ca="1" si="852"/>
        <v>'360 GHOST LINE'!</v>
      </c>
      <c r="I6167" t="str">
        <f t="shared" ca="1" si="853"/>
        <v>'360 GHOST LINE'!</v>
      </c>
      <c r="J6167">
        <f t="shared" ca="1" si="850"/>
        <v>0</v>
      </c>
      <c r="K6167">
        <f t="shared" ca="1" si="850"/>
        <v>0</v>
      </c>
      <c r="L6167">
        <f t="shared" ca="1" si="850"/>
        <v>0</v>
      </c>
      <c r="M6167">
        <f t="shared" ca="1" si="850"/>
        <v>0</v>
      </c>
      <c r="N6167">
        <f t="shared" ca="1" si="850"/>
        <v>0</v>
      </c>
      <c r="O6167" t="str">
        <f t="shared" ca="1" si="854"/>
        <v>d:AA</v>
      </c>
      <c r="P6167" t="str">
        <f t="shared" ca="1" si="849"/>
        <v>d11:Aa11</v>
      </c>
    </row>
    <row r="6168" spans="1:16">
      <c r="A6168" t="str">
        <f t="shared" si="847"/>
        <v>94</v>
      </c>
      <c r="B6168" t="str">
        <f t="shared" ca="1" si="848"/>
        <v>GRP</v>
      </c>
      <c r="C6168" t="s">
        <v>7215</v>
      </c>
      <c r="D6168" t="s">
        <v>7268</v>
      </c>
      <c r="E6168">
        <f t="shared" ca="1" si="851"/>
        <v>0</v>
      </c>
      <c r="H6168" t="str">
        <f t="shared" ca="1" si="852"/>
        <v>'360 GHOST LINE'!</v>
      </c>
      <c r="I6168" t="str">
        <f t="shared" ca="1" si="853"/>
        <v>'360 GHOST LINE'!</v>
      </c>
      <c r="J6168">
        <f t="shared" ca="1" si="850"/>
        <v>0</v>
      </c>
      <c r="K6168">
        <f t="shared" ca="1" si="850"/>
        <v>0</v>
      </c>
      <c r="L6168">
        <f t="shared" ca="1" si="850"/>
        <v>0</v>
      </c>
      <c r="M6168">
        <f t="shared" ca="1" si="850"/>
        <v>0</v>
      </c>
      <c r="N6168">
        <f t="shared" ca="1" si="850"/>
        <v>0</v>
      </c>
      <c r="O6168" t="str">
        <f t="shared" ca="1" si="854"/>
        <v>d:AA</v>
      </c>
      <c r="P6168" t="str">
        <f t="shared" ca="1" si="849"/>
        <v>d11:Aa11</v>
      </c>
    </row>
    <row r="6169" spans="1:16">
      <c r="A6169" t="str">
        <f t="shared" si="847"/>
        <v>95</v>
      </c>
      <c r="B6169" t="str">
        <f t="shared" ca="1" si="848"/>
        <v>GRP</v>
      </c>
      <c r="C6169" t="s">
        <v>7215</v>
      </c>
      <c r="D6169" t="s">
        <v>7269</v>
      </c>
      <c r="E6169">
        <f t="shared" ca="1" si="851"/>
        <v>0</v>
      </c>
      <c r="H6169" t="str">
        <f t="shared" ca="1" si="852"/>
        <v>'360 GHOST LINE'!</v>
      </c>
      <c r="I6169" t="str">
        <f t="shared" ca="1" si="853"/>
        <v>'360 GHOST LINE'!</v>
      </c>
      <c r="J6169">
        <f t="shared" ca="1" si="850"/>
        <v>0</v>
      </c>
      <c r="K6169">
        <f t="shared" ca="1" si="850"/>
        <v>0</v>
      </c>
      <c r="L6169">
        <f t="shared" ca="1" si="850"/>
        <v>0</v>
      </c>
      <c r="M6169">
        <f t="shared" ca="1" si="850"/>
        <v>0</v>
      </c>
      <c r="N6169">
        <f t="shared" ca="1" si="850"/>
        <v>0</v>
      </c>
      <c r="O6169" t="str">
        <f t="shared" ca="1" si="854"/>
        <v>d:AA</v>
      </c>
      <c r="P6169" t="str">
        <f t="shared" ca="1" si="849"/>
        <v>d11:Aa11</v>
      </c>
    </row>
    <row r="6170" spans="1:16">
      <c r="A6170" t="str">
        <f t="shared" si="847"/>
        <v>96</v>
      </c>
      <c r="B6170" t="str">
        <f t="shared" ca="1" si="848"/>
        <v>GRP</v>
      </c>
      <c r="C6170" t="s">
        <v>7215</v>
      </c>
      <c r="D6170" t="s">
        <v>7270</v>
      </c>
      <c r="E6170">
        <f t="shared" ca="1" si="851"/>
        <v>0</v>
      </c>
      <c r="H6170" t="str">
        <f t="shared" ca="1" si="852"/>
        <v>'360 GHOST LINE'!</v>
      </c>
      <c r="I6170" t="str">
        <f t="shared" ca="1" si="853"/>
        <v>'360 GHOST LINE'!</v>
      </c>
      <c r="J6170">
        <f t="shared" ca="1" si="850"/>
        <v>0</v>
      </c>
      <c r="K6170">
        <f t="shared" ca="1" si="850"/>
        <v>0</v>
      </c>
      <c r="L6170">
        <f t="shared" ca="1" si="850"/>
        <v>0</v>
      </c>
      <c r="M6170">
        <f t="shared" ca="1" si="850"/>
        <v>0</v>
      </c>
      <c r="N6170">
        <f t="shared" ca="1" si="850"/>
        <v>0</v>
      </c>
      <c r="O6170" t="str">
        <f t="shared" ca="1" si="854"/>
        <v>d:AA</v>
      </c>
      <c r="P6170" t="str">
        <f t="shared" ca="1" si="849"/>
        <v>d11:Aa11</v>
      </c>
    </row>
    <row r="6171" spans="1:16">
      <c r="A6171" t="str">
        <f t="shared" si="847"/>
        <v>97</v>
      </c>
      <c r="B6171" t="str">
        <f t="shared" ca="1" si="848"/>
        <v>GRP</v>
      </c>
      <c r="C6171" t="s">
        <v>7215</v>
      </c>
      <c r="D6171" t="s">
        <v>7271</v>
      </c>
      <c r="E6171">
        <f t="shared" ca="1" si="851"/>
        <v>0</v>
      </c>
      <c r="H6171" t="str">
        <f t="shared" ca="1" si="852"/>
        <v>'360 GHOST LINE'!</v>
      </c>
      <c r="I6171" t="str">
        <f t="shared" ca="1" si="853"/>
        <v>'360 GHOST LINE'!</v>
      </c>
      <c r="J6171">
        <f t="shared" ca="1" si="850"/>
        <v>0</v>
      </c>
      <c r="K6171">
        <f t="shared" ca="1" si="850"/>
        <v>0</v>
      </c>
      <c r="L6171">
        <f t="shared" ca="1" si="850"/>
        <v>0</v>
      </c>
      <c r="M6171">
        <f t="shared" ca="1" si="850"/>
        <v>0</v>
      </c>
      <c r="N6171">
        <f t="shared" ca="1" si="850"/>
        <v>0</v>
      </c>
      <c r="O6171" t="str">
        <f t="shared" ca="1" si="854"/>
        <v>d:AA</v>
      </c>
      <c r="P6171" t="str">
        <f t="shared" ca="1" si="849"/>
        <v>d11:Aa11</v>
      </c>
    </row>
    <row r="6172" spans="1:16">
      <c r="A6172" t="str">
        <f t="shared" si="847"/>
        <v>98</v>
      </c>
      <c r="B6172" t="str">
        <f t="shared" ca="1" si="848"/>
        <v>GRP</v>
      </c>
      <c r="C6172" t="s">
        <v>7215</v>
      </c>
      <c r="D6172" t="s">
        <v>7272</v>
      </c>
      <c r="E6172">
        <f t="shared" ca="1" si="851"/>
        <v>0</v>
      </c>
      <c r="H6172" t="str">
        <f t="shared" ca="1" si="852"/>
        <v>'360 GHOST LINE'!</v>
      </c>
      <c r="I6172" t="str">
        <f t="shared" ca="1" si="853"/>
        <v>'360 GHOST LINE'!</v>
      </c>
      <c r="J6172">
        <f t="shared" ca="1" si="850"/>
        <v>0</v>
      </c>
      <c r="K6172">
        <f t="shared" ca="1" si="850"/>
        <v>0</v>
      </c>
      <c r="L6172">
        <f t="shared" ca="1" si="850"/>
        <v>0</v>
      </c>
      <c r="M6172">
        <f t="shared" ca="1" si="850"/>
        <v>0</v>
      </c>
      <c r="N6172">
        <f t="shared" ca="1" si="850"/>
        <v>0</v>
      </c>
      <c r="O6172" t="str">
        <f t="shared" ca="1" si="854"/>
        <v>d:AA</v>
      </c>
      <c r="P6172" t="str">
        <f t="shared" ca="1" si="849"/>
        <v>d11:Aa11</v>
      </c>
    </row>
    <row r="6173" spans="1:16">
      <c r="A6173" t="str">
        <f t="shared" si="847"/>
        <v>85</v>
      </c>
      <c r="B6173" t="str">
        <f t="shared" ca="1" si="848"/>
        <v>GRP</v>
      </c>
      <c r="C6173" t="s">
        <v>7217</v>
      </c>
      <c r="D6173" t="s">
        <v>7273</v>
      </c>
      <c r="E6173">
        <f t="shared" ca="1" si="851"/>
        <v>0</v>
      </c>
      <c r="H6173" t="str">
        <f t="shared" ca="1" si="852"/>
        <v>'360 GHOST LINE'!</v>
      </c>
      <c r="I6173" t="str">
        <f t="shared" ca="1" si="853"/>
        <v>'360 GHOST LINE'!</v>
      </c>
      <c r="J6173">
        <f t="shared" ca="1" si="850"/>
        <v>0</v>
      </c>
      <c r="K6173">
        <f t="shared" ca="1" si="850"/>
        <v>0</v>
      </c>
      <c r="L6173">
        <f t="shared" ca="1" si="850"/>
        <v>0</v>
      </c>
      <c r="M6173">
        <f t="shared" ca="1" si="850"/>
        <v>0</v>
      </c>
      <c r="N6173">
        <f t="shared" ca="1" si="850"/>
        <v>0</v>
      </c>
      <c r="O6173" t="str">
        <f t="shared" ca="1" si="854"/>
        <v>d:AA</v>
      </c>
      <c r="P6173" t="str">
        <f t="shared" ca="1" si="849"/>
        <v>d11:Aa11</v>
      </c>
    </row>
    <row r="6174" spans="1:16">
      <c r="A6174" t="str">
        <f t="shared" si="847"/>
        <v>86</v>
      </c>
      <c r="B6174" t="str">
        <f t="shared" ca="1" si="848"/>
        <v>GRP</v>
      </c>
      <c r="C6174" t="s">
        <v>7217</v>
      </c>
      <c r="D6174" t="s">
        <v>7274</v>
      </c>
      <c r="E6174">
        <f t="shared" ca="1" si="851"/>
        <v>0</v>
      </c>
      <c r="H6174" t="str">
        <f t="shared" ca="1" si="852"/>
        <v>'360 GHOST LINE'!</v>
      </c>
      <c r="I6174" t="str">
        <f t="shared" ca="1" si="853"/>
        <v>'360 GHOST LINE'!</v>
      </c>
      <c r="J6174">
        <f t="shared" ca="1" si="850"/>
        <v>0</v>
      </c>
      <c r="K6174">
        <f t="shared" ca="1" si="850"/>
        <v>0</v>
      </c>
      <c r="L6174">
        <f t="shared" ca="1" si="850"/>
        <v>0</v>
      </c>
      <c r="M6174">
        <f t="shared" ca="1" si="850"/>
        <v>0</v>
      </c>
      <c r="N6174">
        <f t="shared" ca="1" si="850"/>
        <v>0</v>
      </c>
      <c r="O6174" t="str">
        <f t="shared" ca="1" si="854"/>
        <v>d:AA</v>
      </c>
      <c r="P6174" t="str">
        <f t="shared" ca="1" si="849"/>
        <v>d11:Aa11</v>
      </c>
    </row>
    <row r="6175" spans="1:16">
      <c r="A6175" t="str">
        <f t="shared" si="847"/>
        <v>87</v>
      </c>
      <c r="B6175" t="str">
        <f t="shared" ca="1" si="848"/>
        <v>GRP</v>
      </c>
      <c r="C6175" t="s">
        <v>7217</v>
      </c>
      <c r="D6175" t="s">
        <v>7275</v>
      </c>
      <c r="E6175">
        <f t="shared" ca="1" si="851"/>
        <v>0</v>
      </c>
      <c r="H6175" t="str">
        <f t="shared" ca="1" si="852"/>
        <v>'360 GHOST LINE'!</v>
      </c>
      <c r="I6175" t="str">
        <f t="shared" ca="1" si="853"/>
        <v>'360 GHOST LINE'!</v>
      </c>
      <c r="J6175">
        <f t="shared" ca="1" si="850"/>
        <v>0</v>
      </c>
      <c r="K6175">
        <f t="shared" ca="1" si="850"/>
        <v>0</v>
      </c>
      <c r="L6175">
        <f t="shared" ca="1" si="850"/>
        <v>0</v>
      </c>
      <c r="M6175">
        <f t="shared" ca="1" si="850"/>
        <v>0</v>
      </c>
      <c r="N6175">
        <f t="shared" ca="1" si="850"/>
        <v>0</v>
      </c>
      <c r="O6175" t="str">
        <f t="shared" ca="1" si="854"/>
        <v>d:AA</v>
      </c>
      <c r="P6175" t="str">
        <f t="shared" ca="1" si="849"/>
        <v>d11:Aa11</v>
      </c>
    </row>
    <row r="6176" spans="1:16">
      <c r="A6176" t="str">
        <f t="shared" si="847"/>
        <v>88</v>
      </c>
      <c r="B6176" t="str">
        <f t="shared" ca="1" si="848"/>
        <v>GRP</v>
      </c>
      <c r="C6176" t="s">
        <v>7217</v>
      </c>
      <c r="D6176" t="s">
        <v>7276</v>
      </c>
      <c r="E6176">
        <f t="shared" ca="1" si="851"/>
        <v>0</v>
      </c>
      <c r="H6176" t="str">
        <f t="shared" ca="1" si="852"/>
        <v>'360 GHOST LINE'!</v>
      </c>
      <c r="I6176" t="str">
        <f t="shared" ca="1" si="853"/>
        <v>'360 GHOST LINE'!</v>
      </c>
      <c r="J6176">
        <f t="shared" ca="1" si="850"/>
        <v>0</v>
      </c>
      <c r="K6176">
        <f t="shared" ca="1" si="850"/>
        <v>0</v>
      </c>
      <c r="L6176">
        <f t="shared" ca="1" si="850"/>
        <v>0</v>
      </c>
      <c r="M6176">
        <f t="shared" ca="1" si="850"/>
        <v>0</v>
      </c>
      <c r="N6176">
        <f t="shared" ca="1" si="850"/>
        <v>0</v>
      </c>
      <c r="O6176" t="str">
        <f t="shared" ca="1" si="854"/>
        <v>d:AA</v>
      </c>
      <c r="P6176" t="str">
        <f t="shared" ca="1" si="849"/>
        <v>d11:Aa11</v>
      </c>
    </row>
    <row r="6177" spans="1:16">
      <c r="A6177" t="str">
        <f t="shared" si="847"/>
        <v>89</v>
      </c>
      <c r="B6177" t="str">
        <f t="shared" ca="1" si="848"/>
        <v>GRP</v>
      </c>
      <c r="C6177" t="s">
        <v>7217</v>
      </c>
      <c r="D6177" t="s">
        <v>7277</v>
      </c>
      <c r="E6177">
        <f t="shared" ca="1" si="851"/>
        <v>0</v>
      </c>
      <c r="H6177" t="str">
        <f t="shared" ca="1" si="852"/>
        <v>'360 GHOST LINE'!</v>
      </c>
      <c r="I6177" t="str">
        <f t="shared" ca="1" si="853"/>
        <v>'360 GHOST LINE'!</v>
      </c>
      <c r="J6177">
        <f t="shared" ca="1" si="850"/>
        <v>0</v>
      </c>
      <c r="K6177">
        <f t="shared" ca="1" si="850"/>
        <v>0</v>
      </c>
      <c r="L6177">
        <f t="shared" ca="1" si="850"/>
        <v>0</v>
      </c>
      <c r="M6177">
        <f t="shared" ca="1" si="850"/>
        <v>0</v>
      </c>
      <c r="N6177">
        <f t="shared" ca="1" si="850"/>
        <v>0</v>
      </c>
      <c r="O6177" t="str">
        <f t="shared" ca="1" si="854"/>
        <v>d:AA</v>
      </c>
      <c r="P6177" t="str">
        <f t="shared" ca="1" si="849"/>
        <v>d11:Aa11</v>
      </c>
    </row>
    <row r="6178" spans="1:16">
      <c r="A6178" t="str">
        <f t="shared" si="847"/>
        <v>90</v>
      </c>
      <c r="B6178" t="str">
        <f t="shared" ca="1" si="848"/>
        <v>GRP</v>
      </c>
      <c r="C6178" t="s">
        <v>7217</v>
      </c>
      <c r="D6178" t="s">
        <v>7278</v>
      </c>
      <c r="E6178">
        <f t="shared" ca="1" si="851"/>
        <v>0</v>
      </c>
      <c r="H6178" t="str">
        <f t="shared" ca="1" si="852"/>
        <v>'360 GHOST LINE'!</v>
      </c>
      <c r="I6178" t="str">
        <f t="shared" ca="1" si="853"/>
        <v>'360 GHOST LINE'!</v>
      </c>
      <c r="J6178">
        <f t="shared" ca="1" si="850"/>
        <v>0</v>
      </c>
      <c r="K6178">
        <f t="shared" ca="1" si="850"/>
        <v>0</v>
      </c>
      <c r="L6178">
        <f t="shared" ca="1" si="850"/>
        <v>0</v>
      </c>
      <c r="M6178">
        <f t="shared" ca="1" si="850"/>
        <v>0</v>
      </c>
      <c r="N6178">
        <f t="shared" ca="1" si="850"/>
        <v>0</v>
      </c>
      <c r="O6178" t="str">
        <f t="shared" ca="1" si="854"/>
        <v>d:AA</v>
      </c>
      <c r="P6178" t="str">
        <f t="shared" ca="1" si="849"/>
        <v>d11:Aa11</v>
      </c>
    </row>
    <row r="6179" spans="1:16">
      <c r="A6179" t="str">
        <f t="shared" si="847"/>
        <v>91</v>
      </c>
      <c r="B6179" t="str">
        <f t="shared" ca="1" si="848"/>
        <v>GRP</v>
      </c>
      <c r="C6179" t="s">
        <v>7217</v>
      </c>
      <c r="D6179" t="s">
        <v>7279</v>
      </c>
      <c r="E6179">
        <f t="shared" ca="1" si="851"/>
        <v>0</v>
      </c>
      <c r="H6179" t="str">
        <f t="shared" ca="1" si="852"/>
        <v>'360 GHOST LINE'!</v>
      </c>
      <c r="I6179" t="str">
        <f t="shared" ca="1" si="853"/>
        <v>'360 GHOST LINE'!</v>
      </c>
      <c r="J6179">
        <f t="shared" ca="1" si="850"/>
        <v>0</v>
      </c>
      <c r="K6179">
        <f t="shared" ca="1" si="850"/>
        <v>0</v>
      </c>
      <c r="L6179">
        <f t="shared" ca="1" si="850"/>
        <v>0</v>
      </c>
      <c r="M6179">
        <f t="shared" ca="1" si="850"/>
        <v>0</v>
      </c>
      <c r="N6179">
        <f t="shared" ca="1" si="850"/>
        <v>0</v>
      </c>
      <c r="O6179" t="str">
        <f t="shared" ca="1" si="854"/>
        <v>d:AA</v>
      </c>
      <c r="P6179" t="str">
        <f t="shared" ca="1" si="849"/>
        <v>d11:Aa11</v>
      </c>
    </row>
    <row r="6180" spans="1:16">
      <c r="A6180" t="str">
        <f t="shared" si="847"/>
        <v>92</v>
      </c>
      <c r="B6180" t="str">
        <f t="shared" ca="1" si="848"/>
        <v>GRP</v>
      </c>
      <c r="C6180" t="s">
        <v>7217</v>
      </c>
      <c r="D6180" t="s">
        <v>7280</v>
      </c>
      <c r="E6180">
        <f t="shared" ca="1" si="851"/>
        <v>0</v>
      </c>
      <c r="H6180" t="str">
        <f t="shared" ca="1" si="852"/>
        <v>'360 GHOST LINE'!</v>
      </c>
      <c r="I6180" t="str">
        <f t="shared" ca="1" si="853"/>
        <v>'360 GHOST LINE'!</v>
      </c>
      <c r="J6180">
        <f t="shared" ref="J6180:N6230" ca="1" si="855">IF(IFERROR(VLOOKUP($C6180,INDIRECT(J$14&amp;"D:D"),1,FALSE),0)&lt;&gt;0,J$14,0)</f>
        <v>0</v>
      </c>
      <c r="K6180">
        <f t="shared" ca="1" si="855"/>
        <v>0</v>
      </c>
      <c r="L6180">
        <f t="shared" ca="1" si="855"/>
        <v>0</v>
      </c>
      <c r="M6180">
        <f t="shared" ca="1" si="855"/>
        <v>0</v>
      </c>
      <c r="N6180">
        <f t="shared" ca="1" si="855"/>
        <v>0</v>
      </c>
      <c r="O6180" t="str">
        <f t="shared" ca="1" si="854"/>
        <v>d:AA</v>
      </c>
      <c r="P6180" t="str">
        <f t="shared" ca="1" si="849"/>
        <v>d11:Aa11</v>
      </c>
    </row>
    <row r="6181" spans="1:16">
      <c r="A6181" t="str">
        <f t="shared" si="847"/>
        <v>93</v>
      </c>
      <c r="B6181" t="str">
        <f t="shared" ca="1" si="848"/>
        <v>GRP</v>
      </c>
      <c r="C6181" t="s">
        <v>7217</v>
      </c>
      <c r="D6181" t="s">
        <v>7281</v>
      </c>
      <c r="E6181">
        <f t="shared" ca="1" si="851"/>
        <v>0</v>
      </c>
      <c r="H6181" t="str">
        <f t="shared" ca="1" si="852"/>
        <v>'360 GHOST LINE'!</v>
      </c>
      <c r="I6181" t="str">
        <f t="shared" ca="1" si="853"/>
        <v>'360 GHOST LINE'!</v>
      </c>
      <c r="J6181">
        <f t="shared" ca="1" si="855"/>
        <v>0</v>
      </c>
      <c r="K6181">
        <f t="shared" ca="1" si="855"/>
        <v>0</v>
      </c>
      <c r="L6181">
        <f t="shared" ca="1" si="855"/>
        <v>0</v>
      </c>
      <c r="M6181">
        <f t="shared" ca="1" si="855"/>
        <v>0</v>
      </c>
      <c r="N6181">
        <f t="shared" ca="1" si="855"/>
        <v>0</v>
      </c>
      <c r="O6181" t="str">
        <f t="shared" ca="1" si="854"/>
        <v>d:AA</v>
      </c>
      <c r="P6181" t="str">
        <f t="shared" ca="1" si="849"/>
        <v>d11:Aa11</v>
      </c>
    </row>
    <row r="6182" spans="1:16">
      <c r="A6182" t="str">
        <f t="shared" si="847"/>
        <v>94</v>
      </c>
      <c r="B6182" t="str">
        <f t="shared" ca="1" si="848"/>
        <v>GRP</v>
      </c>
      <c r="C6182" t="s">
        <v>7217</v>
      </c>
      <c r="D6182" t="s">
        <v>7282</v>
      </c>
      <c r="E6182">
        <f t="shared" ca="1" si="851"/>
        <v>0</v>
      </c>
      <c r="H6182" t="str">
        <f t="shared" ca="1" si="852"/>
        <v>'360 GHOST LINE'!</v>
      </c>
      <c r="I6182" t="str">
        <f t="shared" ca="1" si="853"/>
        <v>'360 GHOST LINE'!</v>
      </c>
      <c r="J6182">
        <f t="shared" ca="1" si="855"/>
        <v>0</v>
      </c>
      <c r="K6182">
        <f t="shared" ca="1" si="855"/>
        <v>0</v>
      </c>
      <c r="L6182">
        <f t="shared" ca="1" si="855"/>
        <v>0</v>
      </c>
      <c r="M6182">
        <f t="shared" ca="1" si="855"/>
        <v>0</v>
      </c>
      <c r="N6182">
        <f t="shared" ca="1" si="855"/>
        <v>0</v>
      </c>
      <c r="O6182" t="str">
        <f t="shared" ca="1" si="854"/>
        <v>d:AA</v>
      </c>
      <c r="P6182" t="str">
        <f t="shared" ca="1" si="849"/>
        <v>d11:Aa11</v>
      </c>
    </row>
    <row r="6183" spans="1:16">
      <c r="A6183" t="str">
        <f t="shared" si="847"/>
        <v>95</v>
      </c>
      <c r="B6183" t="str">
        <f t="shared" ca="1" si="848"/>
        <v>GRP</v>
      </c>
      <c r="C6183" t="s">
        <v>7217</v>
      </c>
      <c r="D6183" t="s">
        <v>7283</v>
      </c>
      <c r="E6183">
        <f t="shared" ca="1" si="851"/>
        <v>0</v>
      </c>
      <c r="H6183" t="str">
        <f t="shared" ca="1" si="852"/>
        <v>'360 GHOST LINE'!</v>
      </c>
      <c r="I6183" t="str">
        <f t="shared" ca="1" si="853"/>
        <v>'360 GHOST LINE'!</v>
      </c>
      <c r="J6183">
        <f t="shared" ca="1" si="855"/>
        <v>0</v>
      </c>
      <c r="K6183">
        <f t="shared" ca="1" si="855"/>
        <v>0</v>
      </c>
      <c r="L6183">
        <f t="shared" ca="1" si="855"/>
        <v>0</v>
      </c>
      <c r="M6183">
        <f t="shared" ca="1" si="855"/>
        <v>0</v>
      </c>
      <c r="N6183">
        <f t="shared" ca="1" si="855"/>
        <v>0</v>
      </c>
      <c r="O6183" t="str">
        <f t="shared" ca="1" si="854"/>
        <v>d:AA</v>
      </c>
      <c r="P6183" t="str">
        <f t="shared" ca="1" si="849"/>
        <v>d11:Aa11</v>
      </c>
    </row>
    <row r="6184" spans="1:16">
      <c r="A6184" t="str">
        <f t="shared" si="847"/>
        <v>96</v>
      </c>
      <c r="B6184" t="str">
        <f t="shared" ca="1" si="848"/>
        <v>GRP</v>
      </c>
      <c r="C6184" t="s">
        <v>7217</v>
      </c>
      <c r="D6184" t="s">
        <v>7284</v>
      </c>
      <c r="E6184">
        <f t="shared" ca="1" si="851"/>
        <v>0</v>
      </c>
      <c r="H6184" t="str">
        <f t="shared" ca="1" si="852"/>
        <v>'360 GHOST LINE'!</v>
      </c>
      <c r="I6184" t="str">
        <f t="shared" ca="1" si="853"/>
        <v>'360 GHOST LINE'!</v>
      </c>
      <c r="J6184">
        <f t="shared" ca="1" si="855"/>
        <v>0</v>
      </c>
      <c r="K6184">
        <f t="shared" ca="1" si="855"/>
        <v>0</v>
      </c>
      <c r="L6184">
        <f t="shared" ca="1" si="855"/>
        <v>0</v>
      </c>
      <c r="M6184">
        <f t="shared" ca="1" si="855"/>
        <v>0</v>
      </c>
      <c r="N6184">
        <f t="shared" ca="1" si="855"/>
        <v>0</v>
      </c>
      <c r="O6184" t="str">
        <f t="shared" ca="1" si="854"/>
        <v>d:AA</v>
      </c>
      <c r="P6184" t="str">
        <f t="shared" ca="1" si="849"/>
        <v>d11:Aa11</v>
      </c>
    </row>
    <row r="6185" spans="1:16">
      <c r="A6185" t="str">
        <f t="shared" si="847"/>
        <v>97</v>
      </c>
      <c r="B6185" t="str">
        <f t="shared" ca="1" si="848"/>
        <v>GRP</v>
      </c>
      <c r="C6185" t="s">
        <v>7217</v>
      </c>
      <c r="D6185" t="s">
        <v>7285</v>
      </c>
      <c r="E6185">
        <f t="shared" ca="1" si="851"/>
        <v>0</v>
      </c>
      <c r="H6185" t="str">
        <f t="shared" ca="1" si="852"/>
        <v>'360 GHOST LINE'!</v>
      </c>
      <c r="I6185" t="str">
        <f t="shared" ca="1" si="853"/>
        <v>'360 GHOST LINE'!</v>
      </c>
      <c r="J6185">
        <f t="shared" ca="1" si="855"/>
        <v>0</v>
      </c>
      <c r="K6185">
        <f t="shared" ca="1" si="855"/>
        <v>0</v>
      </c>
      <c r="L6185">
        <f t="shared" ca="1" si="855"/>
        <v>0</v>
      </c>
      <c r="M6185">
        <f t="shared" ca="1" si="855"/>
        <v>0</v>
      </c>
      <c r="N6185">
        <f t="shared" ca="1" si="855"/>
        <v>0</v>
      </c>
      <c r="O6185" t="str">
        <f t="shared" ca="1" si="854"/>
        <v>d:AA</v>
      </c>
      <c r="P6185" t="str">
        <f t="shared" ca="1" si="849"/>
        <v>d11:Aa11</v>
      </c>
    </row>
    <row r="6186" spans="1:16">
      <c r="A6186" t="str">
        <f t="shared" si="847"/>
        <v>98</v>
      </c>
      <c r="B6186" t="str">
        <f t="shared" ca="1" si="848"/>
        <v>GRP</v>
      </c>
      <c r="C6186" t="s">
        <v>7217</v>
      </c>
      <c r="D6186" t="s">
        <v>7286</v>
      </c>
      <c r="E6186">
        <f t="shared" ca="1" si="851"/>
        <v>0</v>
      </c>
      <c r="H6186" t="str">
        <f t="shared" ca="1" si="852"/>
        <v>'360 GHOST LINE'!</v>
      </c>
      <c r="I6186" t="str">
        <f t="shared" ca="1" si="853"/>
        <v>'360 GHOST LINE'!</v>
      </c>
      <c r="J6186">
        <f t="shared" ca="1" si="855"/>
        <v>0</v>
      </c>
      <c r="K6186">
        <f t="shared" ca="1" si="855"/>
        <v>0</v>
      </c>
      <c r="L6186">
        <f t="shared" ca="1" si="855"/>
        <v>0</v>
      </c>
      <c r="M6186">
        <f t="shared" ca="1" si="855"/>
        <v>0</v>
      </c>
      <c r="N6186">
        <f t="shared" ca="1" si="855"/>
        <v>0</v>
      </c>
      <c r="O6186" t="str">
        <f t="shared" ca="1" si="854"/>
        <v>d:AA</v>
      </c>
      <c r="P6186" t="str">
        <f t="shared" ca="1" si="849"/>
        <v>d11:Aa11</v>
      </c>
    </row>
    <row r="6187" spans="1:16">
      <c r="A6187" t="str">
        <f t="shared" si="847"/>
        <v>85</v>
      </c>
      <c r="B6187" t="str">
        <f t="shared" ca="1" si="848"/>
        <v>GRP</v>
      </c>
      <c r="C6187" t="s">
        <v>7219</v>
      </c>
      <c r="D6187" t="s">
        <v>7287</v>
      </c>
      <c r="E6187">
        <f t="shared" ca="1" si="851"/>
        <v>0</v>
      </c>
      <c r="H6187" t="str">
        <f t="shared" ca="1" si="852"/>
        <v>'360 GHOST LINE'!</v>
      </c>
      <c r="I6187" t="str">
        <f t="shared" ca="1" si="853"/>
        <v>'360 GHOST LINE'!</v>
      </c>
      <c r="J6187">
        <f t="shared" ca="1" si="855"/>
        <v>0</v>
      </c>
      <c r="K6187">
        <f t="shared" ca="1" si="855"/>
        <v>0</v>
      </c>
      <c r="L6187">
        <f t="shared" ca="1" si="855"/>
        <v>0</v>
      </c>
      <c r="M6187">
        <f t="shared" ca="1" si="855"/>
        <v>0</v>
      </c>
      <c r="N6187">
        <f t="shared" ca="1" si="855"/>
        <v>0</v>
      </c>
      <c r="O6187" t="str">
        <f t="shared" ca="1" si="854"/>
        <v>d:AA</v>
      </c>
      <c r="P6187" t="str">
        <f t="shared" ca="1" si="849"/>
        <v>d11:Aa11</v>
      </c>
    </row>
    <row r="6188" spans="1:16">
      <c r="A6188" t="str">
        <f t="shared" si="847"/>
        <v>86</v>
      </c>
      <c r="B6188" t="str">
        <f t="shared" ca="1" si="848"/>
        <v>GRP</v>
      </c>
      <c r="C6188" t="s">
        <v>7219</v>
      </c>
      <c r="D6188" t="s">
        <v>7288</v>
      </c>
      <c r="E6188">
        <f t="shared" ca="1" si="851"/>
        <v>0</v>
      </c>
      <c r="H6188" t="str">
        <f t="shared" ca="1" si="852"/>
        <v>'360 GHOST LINE'!</v>
      </c>
      <c r="I6188" t="str">
        <f t="shared" ca="1" si="853"/>
        <v>'360 GHOST LINE'!</v>
      </c>
      <c r="J6188">
        <f t="shared" ca="1" si="855"/>
        <v>0</v>
      </c>
      <c r="K6188">
        <f t="shared" ca="1" si="855"/>
        <v>0</v>
      </c>
      <c r="L6188">
        <f t="shared" ca="1" si="855"/>
        <v>0</v>
      </c>
      <c r="M6188">
        <f t="shared" ca="1" si="855"/>
        <v>0</v>
      </c>
      <c r="N6188">
        <f t="shared" ca="1" si="855"/>
        <v>0</v>
      </c>
      <c r="O6188" t="str">
        <f t="shared" ca="1" si="854"/>
        <v>d:AA</v>
      </c>
      <c r="P6188" t="str">
        <f t="shared" ca="1" si="849"/>
        <v>d11:Aa11</v>
      </c>
    </row>
    <row r="6189" spans="1:16">
      <c r="A6189" t="str">
        <f t="shared" ref="A6189:A6242" si="856">MID(D6189,LEN(C6189)+2,LEN(D6189)-LEN(C6189))</f>
        <v>87</v>
      </c>
      <c r="B6189" t="str">
        <f t="shared" ref="B6189:B6242" ca="1" si="857">VLOOKUP(H6189,$A$1:$K$6,11,FALSE)</f>
        <v>GRP</v>
      </c>
      <c r="C6189" t="s">
        <v>7219</v>
      </c>
      <c r="D6189" t="s">
        <v>7289</v>
      </c>
      <c r="E6189">
        <f t="shared" ca="1" si="851"/>
        <v>0</v>
      </c>
      <c r="H6189" t="str">
        <f t="shared" ca="1" si="852"/>
        <v>'360 GHOST LINE'!</v>
      </c>
      <c r="I6189" t="str">
        <f t="shared" ca="1" si="853"/>
        <v>'360 GHOST LINE'!</v>
      </c>
      <c r="J6189">
        <f t="shared" ca="1" si="855"/>
        <v>0</v>
      </c>
      <c r="K6189">
        <f t="shared" ca="1" si="855"/>
        <v>0</v>
      </c>
      <c r="L6189">
        <f t="shared" ca="1" si="855"/>
        <v>0</v>
      </c>
      <c r="M6189">
        <f t="shared" ca="1" si="855"/>
        <v>0</v>
      </c>
      <c r="N6189">
        <f t="shared" ca="1" si="855"/>
        <v>0</v>
      </c>
      <c r="O6189" t="str">
        <f t="shared" ca="1" si="854"/>
        <v>d:AA</v>
      </c>
      <c r="P6189" t="str">
        <f t="shared" ref="P6189:P6252" ca="1" si="858">VLOOKUP($H6189,$G$8:$I$13,3,FALSE)</f>
        <v>d11:Aa11</v>
      </c>
    </row>
    <row r="6190" spans="1:16">
      <c r="A6190" t="str">
        <f t="shared" si="856"/>
        <v>88</v>
      </c>
      <c r="B6190" t="str">
        <f t="shared" ca="1" si="857"/>
        <v>GRP</v>
      </c>
      <c r="C6190" t="s">
        <v>7219</v>
      </c>
      <c r="D6190" t="s">
        <v>7290</v>
      </c>
      <c r="E6190">
        <f t="shared" ca="1" si="851"/>
        <v>0</v>
      </c>
      <c r="H6190" t="str">
        <f t="shared" ca="1" si="852"/>
        <v>'360 GHOST LINE'!</v>
      </c>
      <c r="I6190" t="str">
        <f t="shared" ca="1" si="853"/>
        <v>'360 GHOST LINE'!</v>
      </c>
      <c r="J6190">
        <f t="shared" ca="1" si="855"/>
        <v>0</v>
      </c>
      <c r="K6190">
        <f t="shared" ca="1" si="855"/>
        <v>0</v>
      </c>
      <c r="L6190">
        <f t="shared" ca="1" si="855"/>
        <v>0</v>
      </c>
      <c r="M6190">
        <f t="shared" ca="1" si="855"/>
        <v>0</v>
      </c>
      <c r="N6190">
        <f t="shared" ca="1" si="855"/>
        <v>0</v>
      </c>
      <c r="O6190" t="str">
        <f t="shared" ca="1" si="854"/>
        <v>d:AA</v>
      </c>
      <c r="P6190" t="str">
        <f t="shared" ca="1" si="858"/>
        <v>d11:Aa11</v>
      </c>
    </row>
    <row r="6191" spans="1:16">
      <c r="A6191" t="str">
        <f t="shared" si="856"/>
        <v>89</v>
      </c>
      <c r="B6191" t="str">
        <f t="shared" ca="1" si="857"/>
        <v>GRP</v>
      </c>
      <c r="C6191" t="s">
        <v>7219</v>
      </c>
      <c r="D6191" t="s">
        <v>7291</v>
      </c>
      <c r="E6191">
        <f t="shared" ca="1" si="851"/>
        <v>0</v>
      </c>
      <c r="H6191" t="str">
        <f t="shared" ca="1" si="852"/>
        <v>'360 GHOST LINE'!</v>
      </c>
      <c r="I6191" t="str">
        <f t="shared" ca="1" si="853"/>
        <v>'360 GHOST LINE'!</v>
      </c>
      <c r="J6191">
        <f t="shared" ca="1" si="855"/>
        <v>0</v>
      </c>
      <c r="K6191">
        <f t="shared" ca="1" si="855"/>
        <v>0</v>
      </c>
      <c r="L6191">
        <f t="shared" ca="1" si="855"/>
        <v>0</v>
      </c>
      <c r="M6191">
        <f t="shared" ca="1" si="855"/>
        <v>0</v>
      </c>
      <c r="N6191">
        <f t="shared" ca="1" si="855"/>
        <v>0</v>
      </c>
      <c r="O6191" t="str">
        <f t="shared" ca="1" si="854"/>
        <v>d:AA</v>
      </c>
      <c r="P6191" t="str">
        <f t="shared" ca="1" si="858"/>
        <v>d11:Aa11</v>
      </c>
    </row>
    <row r="6192" spans="1:16">
      <c r="A6192" t="str">
        <f t="shared" si="856"/>
        <v>90</v>
      </c>
      <c r="B6192" t="str">
        <f t="shared" ca="1" si="857"/>
        <v>GRP</v>
      </c>
      <c r="C6192" t="s">
        <v>7219</v>
      </c>
      <c r="D6192" t="s">
        <v>7292</v>
      </c>
      <c r="E6192">
        <f t="shared" ca="1" si="851"/>
        <v>0</v>
      </c>
      <c r="H6192" t="str">
        <f t="shared" ca="1" si="852"/>
        <v>'360 GHOST LINE'!</v>
      </c>
      <c r="I6192" t="str">
        <f t="shared" ca="1" si="853"/>
        <v>'360 GHOST LINE'!</v>
      </c>
      <c r="J6192">
        <f t="shared" ca="1" si="855"/>
        <v>0</v>
      </c>
      <c r="K6192">
        <f t="shared" ca="1" si="855"/>
        <v>0</v>
      </c>
      <c r="L6192">
        <f t="shared" ca="1" si="855"/>
        <v>0</v>
      </c>
      <c r="M6192">
        <f t="shared" ca="1" si="855"/>
        <v>0</v>
      </c>
      <c r="N6192">
        <f t="shared" ca="1" si="855"/>
        <v>0</v>
      </c>
      <c r="O6192" t="str">
        <f t="shared" ca="1" si="854"/>
        <v>d:AA</v>
      </c>
      <c r="P6192" t="str">
        <f t="shared" ca="1" si="858"/>
        <v>d11:Aa11</v>
      </c>
    </row>
    <row r="6193" spans="1:16">
      <c r="A6193" t="str">
        <f t="shared" si="856"/>
        <v>91</v>
      </c>
      <c r="B6193" t="str">
        <f t="shared" ca="1" si="857"/>
        <v>GRP</v>
      </c>
      <c r="C6193" t="s">
        <v>7219</v>
      </c>
      <c r="D6193" t="s">
        <v>7293</v>
      </c>
      <c r="E6193">
        <f t="shared" ca="1" si="851"/>
        <v>0</v>
      </c>
      <c r="H6193" t="str">
        <f t="shared" ca="1" si="852"/>
        <v>'360 GHOST LINE'!</v>
      </c>
      <c r="I6193" t="str">
        <f t="shared" ca="1" si="853"/>
        <v>'360 GHOST LINE'!</v>
      </c>
      <c r="J6193">
        <f t="shared" ca="1" si="855"/>
        <v>0</v>
      </c>
      <c r="K6193">
        <f t="shared" ca="1" si="855"/>
        <v>0</v>
      </c>
      <c r="L6193">
        <f t="shared" ca="1" si="855"/>
        <v>0</v>
      </c>
      <c r="M6193">
        <f t="shared" ca="1" si="855"/>
        <v>0</v>
      </c>
      <c r="N6193">
        <f t="shared" ca="1" si="855"/>
        <v>0</v>
      </c>
      <c r="O6193" t="str">
        <f t="shared" ca="1" si="854"/>
        <v>d:AA</v>
      </c>
      <c r="P6193" t="str">
        <f t="shared" ca="1" si="858"/>
        <v>d11:Aa11</v>
      </c>
    </row>
    <row r="6194" spans="1:16">
      <c r="A6194" t="str">
        <f t="shared" si="856"/>
        <v>92</v>
      </c>
      <c r="B6194" t="str">
        <f t="shared" ca="1" si="857"/>
        <v>GRP</v>
      </c>
      <c r="C6194" t="s">
        <v>7219</v>
      </c>
      <c r="D6194" t="s">
        <v>7294</v>
      </c>
      <c r="E6194">
        <f t="shared" ca="1" si="851"/>
        <v>0</v>
      </c>
      <c r="H6194" t="str">
        <f t="shared" ca="1" si="852"/>
        <v>'360 GHOST LINE'!</v>
      </c>
      <c r="I6194" t="str">
        <f t="shared" ca="1" si="853"/>
        <v>'360 GHOST LINE'!</v>
      </c>
      <c r="J6194">
        <f t="shared" ca="1" si="855"/>
        <v>0</v>
      </c>
      <c r="K6194">
        <f t="shared" ca="1" si="855"/>
        <v>0</v>
      </c>
      <c r="L6194">
        <f t="shared" ca="1" si="855"/>
        <v>0</v>
      </c>
      <c r="M6194">
        <f t="shared" ca="1" si="855"/>
        <v>0</v>
      </c>
      <c r="N6194">
        <f t="shared" ca="1" si="855"/>
        <v>0</v>
      </c>
      <c r="O6194" t="str">
        <f t="shared" ca="1" si="854"/>
        <v>d:AA</v>
      </c>
      <c r="P6194" t="str">
        <f t="shared" ca="1" si="858"/>
        <v>d11:Aa11</v>
      </c>
    </row>
    <row r="6195" spans="1:16">
      <c r="A6195" t="str">
        <f t="shared" si="856"/>
        <v>93</v>
      </c>
      <c r="B6195" t="str">
        <f t="shared" ca="1" si="857"/>
        <v>GRP</v>
      </c>
      <c r="C6195" t="s">
        <v>7219</v>
      </c>
      <c r="D6195" t="s">
        <v>7295</v>
      </c>
      <c r="E6195">
        <f t="shared" ca="1" si="851"/>
        <v>0</v>
      </c>
      <c r="H6195" t="str">
        <f t="shared" ca="1" si="852"/>
        <v>'360 GHOST LINE'!</v>
      </c>
      <c r="I6195" t="str">
        <f t="shared" ca="1" si="853"/>
        <v>'360 GHOST LINE'!</v>
      </c>
      <c r="J6195">
        <f t="shared" ca="1" si="855"/>
        <v>0</v>
      </c>
      <c r="K6195">
        <f t="shared" ca="1" si="855"/>
        <v>0</v>
      </c>
      <c r="L6195">
        <f t="shared" ca="1" si="855"/>
        <v>0</v>
      </c>
      <c r="M6195">
        <f t="shared" ca="1" si="855"/>
        <v>0</v>
      </c>
      <c r="N6195">
        <f t="shared" ca="1" si="855"/>
        <v>0</v>
      </c>
      <c r="O6195" t="str">
        <f t="shared" ca="1" si="854"/>
        <v>d:AA</v>
      </c>
      <c r="P6195" t="str">
        <f t="shared" ca="1" si="858"/>
        <v>d11:Aa11</v>
      </c>
    </row>
    <row r="6196" spans="1:16">
      <c r="A6196" t="str">
        <f t="shared" si="856"/>
        <v>94</v>
      </c>
      <c r="B6196" t="str">
        <f t="shared" ca="1" si="857"/>
        <v>GRP</v>
      </c>
      <c r="C6196" t="s">
        <v>7219</v>
      </c>
      <c r="D6196" t="s">
        <v>7296</v>
      </c>
      <c r="E6196">
        <f t="shared" ca="1" si="851"/>
        <v>0</v>
      </c>
      <c r="H6196" t="str">
        <f t="shared" ca="1" si="852"/>
        <v>'360 GHOST LINE'!</v>
      </c>
      <c r="I6196" t="str">
        <f t="shared" ca="1" si="853"/>
        <v>'360 GHOST LINE'!</v>
      </c>
      <c r="J6196">
        <f t="shared" ca="1" si="855"/>
        <v>0</v>
      </c>
      <c r="K6196">
        <f t="shared" ca="1" si="855"/>
        <v>0</v>
      </c>
      <c r="L6196">
        <f t="shared" ca="1" si="855"/>
        <v>0</v>
      </c>
      <c r="M6196">
        <f t="shared" ca="1" si="855"/>
        <v>0</v>
      </c>
      <c r="N6196">
        <f t="shared" ca="1" si="855"/>
        <v>0</v>
      </c>
      <c r="O6196" t="str">
        <f t="shared" ca="1" si="854"/>
        <v>d:AA</v>
      </c>
      <c r="P6196" t="str">
        <f t="shared" ca="1" si="858"/>
        <v>d11:Aa11</v>
      </c>
    </row>
    <row r="6197" spans="1:16">
      <c r="A6197" t="str">
        <f t="shared" si="856"/>
        <v>95</v>
      </c>
      <c r="B6197" t="str">
        <f t="shared" ca="1" si="857"/>
        <v>GRP</v>
      </c>
      <c r="C6197" t="s">
        <v>7219</v>
      </c>
      <c r="D6197" t="s">
        <v>7297</v>
      </c>
      <c r="E6197">
        <f t="shared" ca="1" si="851"/>
        <v>0</v>
      </c>
      <c r="H6197" t="str">
        <f t="shared" ca="1" si="852"/>
        <v>'360 GHOST LINE'!</v>
      </c>
      <c r="I6197" t="str">
        <f t="shared" ca="1" si="853"/>
        <v>'360 GHOST LINE'!</v>
      </c>
      <c r="J6197">
        <f t="shared" ca="1" si="855"/>
        <v>0</v>
      </c>
      <c r="K6197">
        <f t="shared" ca="1" si="855"/>
        <v>0</v>
      </c>
      <c r="L6197">
        <f t="shared" ca="1" si="855"/>
        <v>0</v>
      </c>
      <c r="M6197">
        <f t="shared" ca="1" si="855"/>
        <v>0</v>
      </c>
      <c r="N6197">
        <f t="shared" ca="1" si="855"/>
        <v>0</v>
      </c>
      <c r="O6197" t="str">
        <f t="shared" ca="1" si="854"/>
        <v>d:AA</v>
      </c>
      <c r="P6197" t="str">
        <f t="shared" ca="1" si="858"/>
        <v>d11:Aa11</v>
      </c>
    </row>
    <row r="6198" spans="1:16">
      <c r="A6198" t="str">
        <f t="shared" si="856"/>
        <v>96</v>
      </c>
      <c r="B6198" t="str">
        <f t="shared" ca="1" si="857"/>
        <v>GRP</v>
      </c>
      <c r="C6198" t="s">
        <v>7219</v>
      </c>
      <c r="D6198" t="s">
        <v>7298</v>
      </c>
      <c r="E6198">
        <f t="shared" ref="E6198:E6261" ca="1" si="859">IFERROR(VLOOKUP(C6198,INDIRECT($H6198&amp;$O6198),MATCH($A6198,INDIRECT($H6198&amp;$P6198),0),FALSE),0)</f>
        <v>0</v>
      </c>
      <c r="H6198" t="str">
        <f t="shared" ref="H6198:H6243" ca="1" si="860">IF(I6198&lt;&gt;0,I6198,IF(J6198&lt;&gt;0,J6198,IF(K6198&lt;&gt;0,K6198,IF(L6198&lt;&gt;0,L6198,IF(M6198&lt;&gt;0,M6198,N6198)))))</f>
        <v>'360 GHOST LINE'!</v>
      </c>
      <c r="I6198" t="str">
        <f t="shared" ref="I6198:I6243" ca="1" si="861">IF(IFERROR(VLOOKUP(C6198,INDIRECT($I$14&amp;"D:D"),1,FALSE),0)&lt;&gt;0,I$14,0)</f>
        <v>'360 GHOST LINE'!</v>
      </c>
      <c r="J6198">
        <f t="shared" ca="1" si="855"/>
        <v>0</v>
      </c>
      <c r="K6198">
        <f t="shared" ca="1" si="855"/>
        <v>0</v>
      </c>
      <c r="L6198">
        <f t="shared" ca="1" si="855"/>
        <v>0</v>
      </c>
      <c r="M6198">
        <f t="shared" ca="1" si="855"/>
        <v>0</v>
      </c>
      <c r="N6198">
        <f t="shared" ca="1" si="855"/>
        <v>0</v>
      </c>
      <c r="O6198" t="str">
        <f t="shared" ca="1" si="854"/>
        <v>d:AA</v>
      </c>
      <c r="P6198" t="str">
        <f t="shared" ca="1" si="858"/>
        <v>d11:Aa11</v>
      </c>
    </row>
    <row r="6199" spans="1:16">
      <c r="A6199" t="str">
        <f t="shared" si="856"/>
        <v>97</v>
      </c>
      <c r="B6199" t="str">
        <f t="shared" ca="1" si="857"/>
        <v>GRP</v>
      </c>
      <c r="C6199" t="s">
        <v>7219</v>
      </c>
      <c r="D6199" t="s">
        <v>7299</v>
      </c>
      <c r="E6199">
        <f t="shared" ca="1" si="859"/>
        <v>0</v>
      </c>
      <c r="H6199" t="str">
        <f t="shared" ca="1" si="860"/>
        <v>'360 GHOST LINE'!</v>
      </c>
      <c r="I6199" t="str">
        <f t="shared" ca="1" si="861"/>
        <v>'360 GHOST LINE'!</v>
      </c>
      <c r="J6199">
        <f t="shared" ca="1" si="855"/>
        <v>0</v>
      </c>
      <c r="K6199">
        <f t="shared" ca="1" si="855"/>
        <v>0</v>
      </c>
      <c r="L6199">
        <f t="shared" ca="1" si="855"/>
        <v>0</v>
      </c>
      <c r="M6199">
        <f t="shared" ca="1" si="855"/>
        <v>0</v>
      </c>
      <c r="N6199">
        <f t="shared" ca="1" si="855"/>
        <v>0</v>
      </c>
      <c r="O6199" t="str">
        <f t="shared" ca="1" si="854"/>
        <v>d:AA</v>
      </c>
      <c r="P6199" t="str">
        <f t="shared" ca="1" si="858"/>
        <v>d11:Aa11</v>
      </c>
    </row>
    <row r="6200" spans="1:16">
      <c r="A6200" t="str">
        <f t="shared" si="856"/>
        <v>98</v>
      </c>
      <c r="B6200" t="str">
        <f t="shared" ca="1" si="857"/>
        <v>GRP</v>
      </c>
      <c r="C6200" t="s">
        <v>7219</v>
      </c>
      <c r="D6200" t="s">
        <v>7300</v>
      </c>
      <c r="E6200">
        <f t="shared" ca="1" si="859"/>
        <v>0</v>
      </c>
      <c r="H6200" t="str">
        <f t="shared" ca="1" si="860"/>
        <v>'360 GHOST LINE'!</v>
      </c>
      <c r="I6200" t="str">
        <f t="shared" ca="1" si="861"/>
        <v>'360 GHOST LINE'!</v>
      </c>
      <c r="J6200">
        <f t="shared" ca="1" si="855"/>
        <v>0</v>
      </c>
      <c r="K6200">
        <f t="shared" ca="1" si="855"/>
        <v>0</v>
      </c>
      <c r="L6200">
        <f t="shared" ca="1" si="855"/>
        <v>0</v>
      </c>
      <c r="M6200">
        <f t="shared" ca="1" si="855"/>
        <v>0</v>
      </c>
      <c r="N6200">
        <f t="shared" ca="1" si="855"/>
        <v>0</v>
      </c>
      <c r="O6200" t="str">
        <f t="shared" ca="1" si="854"/>
        <v>d:AA</v>
      </c>
      <c r="P6200" t="str">
        <f t="shared" ca="1" si="858"/>
        <v>d11:Aa11</v>
      </c>
    </row>
    <row r="6201" spans="1:16">
      <c r="A6201" t="str">
        <f t="shared" si="856"/>
        <v>85</v>
      </c>
      <c r="B6201" t="str">
        <f t="shared" ca="1" si="857"/>
        <v>GRP</v>
      </c>
      <c r="C6201" t="s">
        <v>7221</v>
      </c>
      <c r="D6201" t="s">
        <v>7301</v>
      </c>
      <c r="E6201">
        <f t="shared" ca="1" si="859"/>
        <v>0</v>
      </c>
      <c r="H6201" t="str">
        <f t="shared" ca="1" si="860"/>
        <v>'360 GHOST LINE'!</v>
      </c>
      <c r="I6201" t="str">
        <f t="shared" ca="1" si="861"/>
        <v>'360 GHOST LINE'!</v>
      </c>
      <c r="J6201">
        <f t="shared" ca="1" si="855"/>
        <v>0</v>
      </c>
      <c r="K6201">
        <f t="shared" ca="1" si="855"/>
        <v>0</v>
      </c>
      <c r="L6201">
        <f t="shared" ca="1" si="855"/>
        <v>0</v>
      </c>
      <c r="M6201">
        <f t="shared" ca="1" si="855"/>
        <v>0</v>
      </c>
      <c r="N6201">
        <f t="shared" ca="1" si="855"/>
        <v>0</v>
      </c>
      <c r="O6201" t="str">
        <f t="shared" ca="1" si="854"/>
        <v>d:AA</v>
      </c>
      <c r="P6201" t="str">
        <f t="shared" ca="1" si="858"/>
        <v>d11:Aa11</v>
      </c>
    </row>
    <row r="6202" spans="1:16">
      <c r="A6202" t="str">
        <f t="shared" si="856"/>
        <v>86</v>
      </c>
      <c r="B6202" t="str">
        <f t="shared" ca="1" si="857"/>
        <v>GRP</v>
      </c>
      <c r="C6202" t="s">
        <v>7221</v>
      </c>
      <c r="D6202" t="s">
        <v>7302</v>
      </c>
      <c r="E6202">
        <f t="shared" ca="1" si="859"/>
        <v>0</v>
      </c>
      <c r="H6202" t="str">
        <f t="shared" ca="1" si="860"/>
        <v>'360 GHOST LINE'!</v>
      </c>
      <c r="I6202" t="str">
        <f t="shared" ca="1" si="861"/>
        <v>'360 GHOST LINE'!</v>
      </c>
      <c r="J6202">
        <f t="shared" ca="1" si="855"/>
        <v>0</v>
      </c>
      <c r="K6202">
        <f t="shared" ca="1" si="855"/>
        <v>0</v>
      </c>
      <c r="L6202">
        <f t="shared" ca="1" si="855"/>
        <v>0</v>
      </c>
      <c r="M6202">
        <f t="shared" ca="1" si="855"/>
        <v>0</v>
      </c>
      <c r="N6202">
        <f t="shared" ca="1" si="855"/>
        <v>0</v>
      </c>
      <c r="O6202" t="str">
        <f t="shared" ca="1" si="854"/>
        <v>d:AA</v>
      </c>
      <c r="P6202" t="str">
        <f t="shared" ca="1" si="858"/>
        <v>d11:Aa11</v>
      </c>
    </row>
    <row r="6203" spans="1:16">
      <c r="A6203" t="str">
        <f t="shared" si="856"/>
        <v>87</v>
      </c>
      <c r="B6203" t="str">
        <f t="shared" ca="1" si="857"/>
        <v>GRP</v>
      </c>
      <c r="C6203" t="s">
        <v>7221</v>
      </c>
      <c r="D6203" t="s">
        <v>7303</v>
      </c>
      <c r="E6203">
        <f t="shared" ca="1" si="859"/>
        <v>0</v>
      </c>
      <c r="H6203" t="str">
        <f t="shared" ca="1" si="860"/>
        <v>'360 GHOST LINE'!</v>
      </c>
      <c r="I6203" t="str">
        <f t="shared" ca="1" si="861"/>
        <v>'360 GHOST LINE'!</v>
      </c>
      <c r="J6203">
        <f t="shared" ca="1" si="855"/>
        <v>0</v>
      </c>
      <c r="K6203">
        <f t="shared" ca="1" si="855"/>
        <v>0</v>
      </c>
      <c r="L6203">
        <f t="shared" ca="1" si="855"/>
        <v>0</v>
      </c>
      <c r="M6203">
        <f t="shared" ca="1" si="855"/>
        <v>0</v>
      </c>
      <c r="N6203">
        <f t="shared" ca="1" si="855"/>
        <v>0</v>
      </c>
      <c r="O6203" t="str">
        <f t="shared" ca="1" si="854"/>
        <v>d:AA</v>
      </c>
      <c r="P6203" t="str">
        <f t="shared" ca="1" si="858"/>
        <v>d11:Aa11</v>
      </c>
    </row>
    <row r="6204" spans="1:16">
      <c r="A6204" t="str">
        <f t="shared" si="856"/>
        <v>88</v>
      </c>
      <c r="B6204" t="str">
        <f t="shared" ca="1" si="857"/>
        <v>GRP</v>
      </c>
      <c r="C6204" t="s">
        <v>7221</v>
      </c>
      <c r="D6204" t="s">
        <v>7304</v>
      </c>
      <c r="E6204">
        <f t="shared" ca="1" si="859"/>
        <v>0</v>
      </c>
      <c r="H6204" t="str">
        <f t="shared" ca="1" si="860"/>
        <v>'360 GHOST LINE'!</v>
      </c>
      <c r="I6204" t="str">
        <f t="shared" ca="1" si="861"/>
        <v>'360 GHOST LINE'!</v>
      </c>
      <c r="J6204">
        <f t="shared" ca="1" si="855"/>
        <v>0</v>
      </c>
      <c r="K6204">
        <f t="shared" ca="1" si="855"/>
        <v>0</v>
      </c>
      <c r="L6204">
        <f t="shared" ca="1" si="855"/>
        <v>0</v>
      </c>
      <c r="M6204">
        <f t="shared" ca="1" si="855"/>
        <v>0</v>
      </c>
      <c r="N6204">
        <f t="shared" ca="1" si="855"/>
        <v>0</v>
      </c>
      <c r="O6204" t="str">
        <f t="shared" ca="1" si="854"/>
        <v>d:AA</v>
      </c>
      <c r="P6204" t="str">
        <f t="shared" ca="1" si="858"/>
        <v>d11:Aa11</v>
      </c>
    </row>
    <row r="6205" spans="1:16">
      <c r="A6205" t="str">
        <f t="shared" si="856"/>
        <v>89</v>
      </c>
      <c r="B6205" t="str">
        <f t="shared" ca="1" si="857"/>
        <v>GRP</v>
      </c>
      <c r="C6205" t="s">
        <v>7221</v>
      </c>
      <c r="D6205" t="s">
        <v>7305</v>
      </c>
      <c r="E6205">
        <f t="shared" ca="1" si="859"/>
        <v>0</v>
      </c>
      <c r="H6205" t="str">
        <f t="shared" ca="1" si="860"/>
        <v>'360 GHOST LINE'!</v>
      </c>
      <c r="I6205" t="str">
        <f t="shared" ca="1" si="861"/>
        <v>'360 GHOST LINE'!</v>
      </c>
      <c r="J6205">
        <f t="shared" ca="1" si="855"/>
        <v>0</v>
      </c>
      <c r="K6205">
        <f t="shared" ca="1" si="855"/>
        <v>0</v>
      </c>
      <c r="L6205">
        <f t="shared" ca="1" si="855"/>
        <v>0</v>
      </c>
      <c r="M6205">
        <f t="shared" ca="1" si="855"/>
        <v>0</v>
      </c>
      <c r="N6205">
        <f t="shared" ca="1" si="855"/>
        <v>0</v>
      </c>
      <c r="O6205" t="str">
        <f t="shared" ca="1" si="854"/>
        <v>d:AA</v>
      </c>
      <c r="P6205" t="str">
        <f t="shared" ca="1" si="858"/>
        <v>d11:Aa11</v>
      </c>
    </row>
    <row r="6206" spans="1:16">
      <c r="A6206" t="str">
        <f t="shared" si="856"/>
        <v>90</v>
      </c>
      <c r="B6206" t="str">
        <f t="shared" ca="1" si="857"/>
        <v>GRP</v>
      </c>
      <c r="C6206" t="s">
        <v>7221</v>
      </c>
      <c r="D6206" t="s">
        <v>7306</v>
      </c>
      <c r="E6206">
        <f t="shared" ca="1" si="859"/>
        <v>0</v>
      </c>
      <c r="H6206" t="str">
        <f t="shared" ca="1" si="860"/>
        <v>'360 GHOST LINE'!</v>
      </c>
      <c r="I6206" t="str">
        <f t="shared" ca="1" si="861"/>
        <v>'360 GHOST LINE'!</v>
      </c>
      <c r="J6206">
        <f t="shared" ca="1" si="855"/>
        <v>0</v>
      </c>
      <c r="K6206">
        <f t="shared" ca="1" si="855"/>
        <v>0</v>
      </c>
      <c r="L6206">
        <f t="shared" ca="1" si="855"/>
        <v>0</v>
      </c>
      <c r="M6206">
        <f t="shared" ca="1" si="855"/>
        <v>0</v>
      </c>
      <c r="N6206">
        <f t="shared" ca="1" si="855"/>
        <v>0</v>
      </c>
      <c r="O6206" t="str">
        <f t="shared" ca="1" si="854"/>
        <v>d:AA</v>
      </c>
      <c r="P6206" t="str">
        <f t="shared" ca="1" si="858"/>
        <v>d11:Aa11</v>
      </c>
    </row>
    <row r="6207" spans="1:16">
      <c r="A6207" t="str">
        <f t="shared" si="856"/>
        <v>91</v>
      </c>
      <c r="B6207" t="str">
        <f t="shared" ca="1" si="857"/>
        <v>GRP</v>
      </c>
      <c r="C6207" t="s">
        <v>7221</v>
      </c>
      <c r="D6207" t="s">
        <v>7307</v>
      </c>
      <c r="E6207">
        <f t="shared" ca="1" si="859"/>
        <v>0</v>
      </c>
      <c r="H6207" t="str">
        <f t="shared" ca="1" si="860"/>
        <v>'360 GHOST LINE'!</v>
      </c>
      <c r="I6207" t="str">
        <f t="shared" ca="1" si="861"/>
        <v>'360 GHOST LINE'!</v>
      </c>
      <c r="J6207">
        <f t="shared" ca="1" si="855"/>
        <v>0</v>
      </c>
      <c r="K6207">
        <f t="shared" ca="1" si="855"/>
        <v>0</v>
      </c>
      <c r="L6207">
        <f t="shared" ca="1" si="855"/>
        <v>0</v>
      </c>
      <c r="M6207">
        <f t="shared" ca="1" si="855"/>
        <v>0</v>
      </c>
      <c r="N6207">
        <f t="shared" ca="1" si="855"/>
        <v>0</v>
      </c>
      <c r="O6207" t="str">
        <f t="shared" ca="1" si="854"/>
        <v>d:AA</v>
      </c>
      <c r="P6207" t="str">
        <f t="shared" ca="1" si="858"/>
        <v>d11:Aa11</v>
      </c>
    </row>
    <row r="6208" spans="1:16">
      <c r="A6208" t="str">
        <f t="shared" si="856"/>
        <v>92</v>
      </c>
      <c r="B6208" t="str">
        <f t="shared" ca="1" si="857"/>
        <v>GRP</v>
      </c>
      <c r="C6208" t="s">
        <v>7221</v>
      </c>
      <c r="D6208" t="s">
        <v>7308</v>
      </c>
      <c r="E6208">
        <f t="shared" ca="1" si="859"/>
        <v>0</v>
      </c>
      <c r="H6208" t="str">
        <f t="shared" ca="1" si="860"/>
        <v>'360 GHOST LINE'!</v>
      </c>
      <c r="I6208" t="str">
        <f t="shared" ca="1" si="861"/>
        <v>'360 GHOST LINE'!</v>
      </c>
      <c r="J6208">
        <f t="shared" ca="1" si="855"/>
        <v>0</v>
      </c>
      <c r="K6208">
        <f t="shared" ca="1" si="855"/>
        <v>0</v>
      </c>
      <c r="L6208">
        <f t="shared" ca="1" si="855"/>
        <v>0</v>
      </c>
      <c r="M6208">
        <f t="shared" ca="1" si="855"/>
        <v>0</v>
      </c>
      <c r="N6208">
        <f t="shared" ca="1" si="855"/>
        <v>0</v>
      </c>
      <c r="O6208" t="str">
        <f t="shared" ca="1" si="854"/>
        <v>d:AA</v>
      </c>
      <c r="P6208" t="str">
        <f t="shared" ca="1" si="858"/>
        <v>d11:Aa11</v>
      </c>
    </row>
    <row r="6209" spans="1:16">
      <c r="A6209" t="str">
        <f t="shared" si="856"/>
        <v>93</v>
      </c>
      <c r="B6209" t="str">
        <f t="shared" ca="1" si="857"/>
        <v>GRP</v>
      </c>
      <c r="C6209" t="s">
        <v>7221</v>
      </c>
      <c r="D6209" t="s">
        <v>7309</v>
      </c>
      <c r="E6209">
        <f t="shared" ca="1" si="859"/>
        <v>0</v>
      </c>
      <c r="H6209" t="str">
        <f t="shared" ca="1" si="860"/>
        <v>'360 GHOST LINE'!</v>
      </c>
      <c r="I6209" t="str">
        <f t="shared" ca="1" si="861"/>
        <v>'360 GHOST LINE'!</v>
      </c>
      <c r="J6209">
        <f t="shared" ca="1" si="855"/>
        <v>0</v>
      </c>
      <c r="K6209">
        <f t="shared" ca="1" si="855"/>
        <v>0</v>
      </c>
      <c r="L6209">
        <f t="shared" ca="1" si="855"/>
        <v>0</v>
      </c>
      <c r="M6209">
        <f t="shared" ca="1" si="855"/>
        <v>0</v>
      </c>
      <c r="N6209">
        <f t="shared" ca="1" si="855"/>
        <v>0</v>
      </c>
      <c r="O6209" t="str">
        <f t="shared" ca="1" si="854"/>
        <v>d:AA</v>
      </c>
      <c r="P6209" t="str">
        <f t="shared" ca="1" si="858"/>
        <v>d11:Aa11</v>
      </c>
    </row>
    <row r="6210" spans="1:16">
      <c r="A6210" t="str">
        <f t="shared" si="856"/>
        <v>94</v>
      </c>
      <c r="B6210" t="str">
        <f t="shared" ca="1" si="857"/>
        <v>GRP</v>
      </c>
      <c r="C6210" t="s">
        <v>7221</v>
      </c>
      <c r="D6210" t="s">
        <v>7310</v>
      </c>
      <c r="E6210">
        <f t="shared" ca="1" si="859"/>
        <v>0</v>
      </c>
      <c r="H6210" t="str">
        <f t="shared" ca="1" si="860"/>
        <v>'360 GHOST LINE'!</v>
      </c>
      <c r="I6210" t="str">
        <f t="shared" ca="1" si="861"/>
        <v>'360 GHOST LINE'!</v>
      </c>
      <c r="J6210">
        <f t="shared" ca="1" si="855"/>
        <v>0</v>
      </c>
      <c r="K6210">
        <f t="shared" ca="1" si="855"/>
        <v>0</v>
      </c>
      <c r="L6210">
        <f t="shared" ca="1" si="855"/>
        <v>0</v>
      </c>
      <c r="M6210">
        <f t="shared" ca="1" si="855"/>
        <v>0</v>
      </c>
      <c r="N6210">
        <f t="shared" ca="1" si="855"/>
        <v>0</v>
      </c>
      <c r="O6210" t="str">
        <f t="shared" ca="1" si="854"/>
        <v>d:AA</v>
      </c>
      <c r="P6210" t="str">
        <f t="shared" ca="1" si="858"/>
        <v>d11:Aa11</v>
      </c>
    </row>
    <row r="6211" spans="1:16">
      <c r="A6211" t="str">
        <f t="shared" si="856"/>
        <v>95</v>
      </c>
      <c r="B6211" t="str">
        <f t="shared" ca="1" si="857"/>
        <v>GRP</v>
      </c>
      <c r="C6211" t="s">
        <v>7221</v>
      </c>
      <c r="D6211" t="s">
        <v>7311</v>
      </c>
      <c r="E6211">
        <f t="shared" ca="1" si="859"/>
        <v>0</v>
      </c>
      <c r="H6211" t="str">
        <f t="shared" ca="1" si="860"/>
        <v>'360 GHOST LINE'!</v>
      </c>
      <c r="I6211" t="str">
        <f t="shared" ca="1" si="861"/>
        <v>'360 GHOST LINE'!</v>
      </c>
      <c r="J6211">
        <f t="shared" ca="1" si="855"/>
        <v>0</v>
      </c>
      <c r="K6211">
        <f t="shared" ca="1" si="855"/>
        <v>0</v>
      </c>
      <c r="L6211">
        <f t="shared" ca="1" si="855"/>
        <v>0</v>
      </c>
      <c r="M6211">
        <f t="shared" ca="1" si="855"/>
        <v>0</v>
      </c>
      <c r="N6211">
        <f t="shared" ca="1" si="855"/>
        <v>0</v>
      </c>
      <c r="O6211" t="str">
        <f t="shared" ca="1" si="854"/>
        <v>d:AA</v>
      </c>
      <c r="P6211" t="str">
        <f t="shared" ca="1" si="858"/>
        <v>d11:Aa11</v>
      </c>
    </row>
    <row r="6212" spans="1:16">
      <c r="A6212" t="str">
        <f t="shared" si="856"/>
        <v>96</v>
      </c>
      <c r="B6212" t="str">
        <f t="shared" ca="1" si="857"/>
        <v>GRP</v>
      </c>
      <c r="C6212" t="s">
        <v>7221</v>
      </c>
      <c r="D6212" t="s">
        <v>7312</v>
      </c>
      <c r="E6212">
        <f t="shared" ca="1" si="859"/>
        <v>0</v>
      </c>
      <c r="H6212" t="str">
        <f t="shared" ca="1" si="860"/>
        <v>'360 GHOST LINE'!</v>
      </c>
      <c r="I6212" t="str">
        <f t="shared" ca="1" si="861"/>
        <v>'360 GHOST LINE'!</v>
      </c>
      <c r="J6212">
        <f t="shared" ca="1" si="855"/>
        <v>0</v>
      </c>
      <c r="K6212">
        <f t="shared" ca="1" si="855"/>
        <v>0</v>
      </c>
      <c r="L6212">
        <f t="shared" ca="1" si="855"/>
        <v>0</v>
      </c>
      <c r="M6212">
        <f t="shared" ca="1" si="855"/>
        <v>0</v>
      </c>
      <c r="N6212">
        <f t="shared" ca="1" si="855"/>
        <v>0</v>
      </c>
      <c r="O6212" t="str">
        <f t="shared" ca="1" si="854"/>
        <v>d:AA</v>
      </c>
      <c r="P6212" t="str">
        <f t="shared" ca="1" si="858"/>
        <v>d11:Aa11</v>
      </c>
    </row>
    <row r="6213" spans="1:16">
      <c r="A6213" t="str">
        <f t="shared" si="856"/>
        <v>97</v>
      </c>
      <c r="B6213" t="str">
        <f t="shared" ca="1" si="857"/>
        <v>GRP</v>
      </c>
      <c r="C6213" t="s">
        <v>7221</v>
      </c>
      <c r="D6213" t="s">
        <v>7313</v>
      </c>
      <c r="E6213">
        <f t="shared" ca="1" si="859"/>
        <v>0</v>
      </c>
      <c r="H6213" t="str">
        <f t="shared" ca="1" si="860"/>
        <v>'360 GHOST LINE'!</v>
      </c>
      <c r="I6213" t="str">
        <f t="shared" ca="1" si="861"/>
        <v>'360 GHOST LINE'!</v>
      </c>
      <c r="J6213">
        <f t="shared" ca="1" si="855"/>
        <v>0</v>
      </c>
      <c r="K6213">
        <f t="shared" ca="1" si="855"/>
        <v>0</v>
      </c>
      <c r="L6213">
        <f t="shared" ca="1" si="855"/>
        <v>0</v>
      </c>
      <c r="M6213">
        <f t="shared" ca="1" si="855"/>
        <v>0</v>
      </c>
      <c r="N6213">
        <f t="shared" ca="1" si="855"/>
        <v>0</v>
      </c>
      <c r="O6213" t="str">
        <f t="shared" ca="1" si="854"/>
        <v>d:AA</v>
      </c>
      <c r="P6213" t="str">
        <f t="shared" ca="1" si="858"/>
        <v>d11:Aa11</v>
      </c>
    </row>
    <row r="6214" spans="1:16">
      <c r="A6214" t="str">
        <f t="shared" si="856"/>
        <v>98</v>
      </c>
      <c r="B6214" t="str">
        <f t="shared" ca="1" si="857"/>
        <v>GRP</v>
      </c>
      <c r="C6214" t="s">
        <v>7221</v>
      </c>
      <c r="D6214" t="s">
        <v>7314</v>
      </c>
      <c r="E6214">
        <f t="shared" ca="1" si="859"/>
        <v>0</v>
      </c>
      <c r="H6214" t="str">
        <f t="shared" ca="1" si="860"/>
        <v>'360 GHOST LINE'!</v>
      </c>
      <c r="I6214" t="str">
        <f t="shared" ca="1" si="861"/>
        <v>'360 GHOST LINE'!</v>
      </c>
      <c r="J6214">
        <f t="shared" ca="1" si="855"/>
        <v>0</v>
      </c>
      <c r="K6214">
        <f t="shared" ca="1" si="855"/>
        <v>0</v>
      </c>
      <c r="L6214">
        <f t="shared" ca="1" si="855"/>
        <v>0</v>
      </c>
      <c r="M6214">
        <f t="shared" ca="1" si="855"/>
        <v>0</v>
      </c>
      <c r="N6214">
        <f t="shared" ca="1" si="855"/>
        <v>0</v>
      </c>
      <c r="O6214" t="str">
        <f t="shared" ca="1" si="854"/>
        <v>d:AA</v>
      </c>
      <c r="P6214" t="str">
        <f t="shared" ca="1" si="858"/>
        <v>d11:Aa11</v>
      </c>
    </row>
    <row r="6215" spans="1:16">
      <c r="A6215" t="str">
        <f t="shared" si="856"/>
        <v>85</v>
      </c>
      <c r="B6215" t="str">
        <f t="shared" ca="1" si="857"/>
        <v>GRP</v>
      </c>
      <c r="C6215" t="s">
        <v>7223</v>
      </c>
      <c r="D6215" t="s">
        <v>7315</v>
      </c>
      <c r="E6215">
        <f t="shared" ca="1" si="859"/>
        <v>0</v>
      </c>
      <c r="H6215" t="str">
        <f t="shared" ca="1" si="860"/>
        <v>'360 GHOST LINE'!</v>
      </c>
      <c r="I6215" t="str">
        <f t="shared" ca="1" si="861"/>
        <v>'360 GHOST LINE'!</v>
      </c>
      <c r="J6215">
        <f t="shared" ca="1" si="855"/>
        <v>0</v>
      </c>
      <c r="K6215">
        <f t="shared" ca="1" si="855"/>
        <v>0</v>
      </c>
      <c r="L6215">
        <f t="shared" ca="1" si="855"/>
        <v>0</v>
      </c>
      <c r="M6215">
        <f t="shared" ca="1" si="855"/>
        <v>0</v>
      </c>
      <c r="N6215">
        <f t="shared" ca="1" si="855"/>
        <v>0</v>
      </c>
      <c r="O6215" t="str">
        <f t="shared" ca="1" si="854"/>
        <v>d:AA</v>
      </c>
      <c r="P6215" t="str">
        <f t="shared" ca="1" si="858"/>
        <v>d11:Aa11</v>
      </c>
    </row>
    <row r="6216" spans="1:16">
      <c r="A6216" t="str">
        <f t="shared" si="856"/>
        <v>86</v>
      </c>
      <c r="B6216" t="str">
        <f t="shared" ca="1" si="857"/>
        <v>GRP</v>
      </c>
      <c r="C6216" t="s">
        <v>7223</v>
      </c>
      <c r="D6216" t="s">
        <v>7316</v>
      </c>
      <c r="E6216">
        <f t="shared" ca="1" si="859"/>
        <v>0</v>
      </c>
      <c r="H6216" t="str">
        <f t="shared" ca="1" si="860"/>
        <v>'360 GHOST LINE'!</v>
      </c>
      <c r="I6216" t="str">
        <f t="shared" ca="1" si="861"/>
        <v>'360 GHOST LINE'!</v>
      </c>
      <c r="J6216">
        <f t="shared" ca="1" si="855"/>
        <v>0</v>
      </c>
      <c r="K6216">
        <f t="shared" ca="1" si="855"/>
        <v>0</v>
      </c>
      <c r="L6216">
        <f t="shared" ca="1" si="855"/>
        <v>0</v>
      </c>
      <c r="M6216">
        <f t="shared" ca="1" si="855"/>
        <v>0</v>
      </c>
      <c r="N6216">
        <f t="shared" ca="1" si="855"/>
        <v>0</v>
      </c>
      <c r="O6216" t="str">
        <f t="shared" ca="1" si="854"/>
        <v>d:AA</v>
      </c>
      <c r="P6216" t="str">
        <f t="shared" ca="1" si="858"/>
        <v>d11:Aa11</v>
      </c>
    </row>
    <row r="6217" spans="1:16">
      <c r="A6217" t="str">
        <f t="shared" si="856"/>
        <v>87</v>
      </c>
      <c r="B6217" t="str">
        <f t="shared" ca="1" si="857"/>
        <v>GRP</v>
      </c>
      <c r="C6217" t="s">
        <v>7223</v>
      </c>
      <c r="D6217" t="s">
        <v>7317</v>
      </c>
      <c r="E6217">
        <f t="shared" ca="1" si="859"/>
        <v>0</v>
      </c>
      <c r="H6217" t="str">
        <f t="shared" ca="1" si="860"/>
        <v>'360 GHOST LINE'!</v>
      </c>
      <c r="I6217" t="str">
        <f t="shared" ca="1" si="861"/>
        <v>'360 GHOST LINE'!</v>
      </c>
      <c r="J6217">
        <f t="shared" ca="1" si="855"/>
        <v>0</v>
      </c>
      <c r="K6217">
        <f t="shared" ca="1" si="855"/>
        <v>0</v>
      </c>
      <c r="L6217">
        <f t="shared" ca="1" si="855"/>
        <v>0</v>
      </c>
      <c r="M6217">
        <f t="shared" ca="1" si="855"/>
        <v>0</v>
      </c>
      <c r="N6217">
        <f t="shared" ca="1" si="855"/>
        <v>0</v>
      </c>
      <c r="O6217" t="str">
        <f t="shared" ca="1" si="854"/>
        <v>d:AA</v>
      </c>
      <c r="P6217" t="str">
        <f t="shared" ca="1" si="858"/>
        <v>d11:Aa11</v>
      </c>
    </row>
    <row r="6218" spans="1:16">
      <c r="A6218" t="str">
        <f t="shared" si="856"/>
        <v>88</v>
      </c>
      <c r="B6218" t="str">
        <f t="shared" ca="1" si="857"/>
        <v>GRP</v>
      </c>
      <c r="C6218" t="s">
        <v>7223</v>
      </c>
      <c r="D6218" t="s">
        <v>7318</v>
      </c>
      <c r="E6218">
        <f t="shared" ca="1" si="859"/>
        <v>0</v>
      </c>
      <c r="H6218" t="str">
        <f t="shared" ca="1" si="860"/>
        <v>'360 GHOST LINE'!</v>
      </c>
      <c r="I6218" t="str">
        <f t="shared" ca="1" si="861"/>
        <v>'360 GHOST LINE'!</v>
      </c>
      <c r="J6218">
        <f t="shared" ca="1" si="855"/>
        <v>0</v>
      </c>
      <c r="K6218">
        <f t="shared" ca="1" si="855"/>
        <v>0</v>
      </c>
      <c r="L6218">
        <f t="shared" ca="1" si="855"/>
        <v>0</v>
      </c>
      <c r="M6218">
        <f t="shared" ca="1" si="855"/>
        <v>0</v>
      </c>
      <c r="N6218">
        <f t="shared" ca="1" si="855"/>
        <v>0</v>
      </c>
      <c r="O6218" t="str">
        <f t="shared" ca="1" si="854"/>
        <v>d:AA</v>
      </c>
      <c r="P6218" t="str">
        <f t="shared" ca="1" si="858"/>
        <v>d11:Aa11</v>
      </c>
    </row>
    <row r="6219" spans="1:16">
      <c r="A6219" t="str">
        <f t="shared" si="856"/>
        <v>89</v>
      </c>
      <c r="B6219" t="str">
        <f t="shared" ca="1" si="857"/>
        <v>GRP</v>
      </c>
      <c r="C6219" t="s">
        <v>7223</v>
      </c>
      <c r="D6219" t="s">
        <v>7319</v>
      </c>
      <c r="E6219">
        <f t="shared" ca="1" si="859"/>
        <v>0</v>
      </c>
      <c r="H6219" t="str">
        <f t="shared" ca="1" si="860"/>
        <v>'360 GHOST LINE'!</v>
      </c>
      <c r="I6219" t="str">
        <f t="shared" ca="1" si="861"/>
        <v>'360 GHOST LINE'!</v>
      </c>
      <c r="J6219">
        <f t="shared" ca="1" si="855"/>
        <v>0</v>
      </c>
      <c r="K6219">
        <f t="shared" ca="1" si="855"/>
        <v>0</v>
      </c>
      <c r="L6219">
        <f t="shared" ca="1" si="855"/>
        <v>0</v>
      </c>
      <c r="M6219">
        <f t="shared" ca="1" si="855"/>
        <v>0</v>
      </c>
      <c r="N6219">
        <f t="shared" ca="1" si="855"/>
        <v>0</v>
      </c>
      <c r="O6219" t="str">
        <f t="shared" ca="1" si="854"/>
        <v>d:AA</v>
      </c>
      <c r="P6219" t="str">
        <f t="shared" ca="1" si="858"/>
        <v>d11:Aa11</v>
      </c>
    </row>
    <row r="6220" spans="1:16">
      <c r="A6220" t="str">
        <f t="shared" si="856"/>
        <v>90</v>
      </c>
      <c r="B6220" t="str">
        <f t="shared" ca="1" si="857"/>
        <v>GRP</v>
      </c>
      <c r="C6220" t="s">
        <v>7223</v>
      </c>
      <c r="D6220" t="s">
        <v>7320</v>
      </c>
      <c r="E6220">
        <f t="shared" ca="1" si="859"/>
        <v>0</v>
      </c>
      <c r="H6220" t="str">
        <f t="shared" ca="1" si="860"/>
        <v>'360 GHOST LINE'!</v>
      </c>
      <c r="I6220" t="str">
        <f t="shared" ca="1" si="861"/>
        <v>'360 GHOST LINE'!</v>
      </c>
      <c r="J6220">
        <f t="shared" ca="1" si="855"/>
        <v>0</v>
      </c>
      <c r="K6220">
        <f t="shared" ca="1" si="855"/>
        <v>0</v>
      </c>
      <c r="L6220">
        <f t="shared" ca="1" si="855"/>
        <v>0</v>
      </c>
      <c r="M6220">
        <f t="shared" ca="1" si="855"/>
        <v>0</v>
      </c>
      <c r="N6220">
        <f t="shared" ca="1" si="855"/>
        <v>0</v>
      </c>
      <c r="O6220" t="str">
        <f t="shared" ref="O6220:O6283" ca="1" si="862">VLOOKUP($H6220,$G$8:$I$13,2,FALSE)</f>
        <v>d:AA</v>
      </c>
      <c r="P6220" t="str">
        <f t="shared" ca="1" si="858"/>
        <v>d11:Aa11</v>
      </c>
    </row>
    <row r="6221" spans="1:16">
      <c r="A6221" t="str">
        <f t="shared" si="856"/>
        <v>91</v>
      </c>
      <c r="B6221" t="str">
        <f t="shared" ca="1" si="857"/>
        <v>GRP</v>
      </c>
      <c r="C6221" t="s">
        <v>7223</v>
      </c>
      <c r="D6221" t="s">
        <v>7321</v>
      </c>
      <c r="E6221">
        <f t="shared" ca="1" si="859"/>
        <v>0</v>
      </c>
      <c r="H6221" t="str">
        <f t="shared" ca="1" si="860"/>
        <v>'360 GHOST LINE'!</v>
      </c>
      <c r="I6221" t="str">
        <f t="shared" ca="1" si="861"/>
        <v>'360 GHOST LINE'!</v>
      </c>
      <c r="J6221">
        <f t="shared" ca="1" si="855"/>
        <v>0</v>
      </c>
      <c r="K6221">
        <f t="shared" ca="1" si="855"/>
        <v>0</v>
      </c>
      <c r="L6221">
        <f t="shared" ca="1" si="855"/>
        <v>0</v>
      </c>
      <c r="M6221">
        <f t="shared" ca="1" si="855"/>
        <v>0</v>
      </c>
      <c r="N6221">
        <f t="shared" ca="1" si="855"/>
        <v>0</v>
      </c>
      <c r="O6221" t="str">
        <f t="shared" ca="1" si="862"/>
        <v>d:AA</v>
      </c>
      <c r="P6221" t="str">
        <f t="shared" ca="1" si="858"/>
        <v>d11:Aa11</v>
      </c>
    </row>
    <row r="6222" spans="1:16">
      <c r="A6222" t="str">
        <f t="shared" si="856"/>
        <v>92</v>
      </c>
      <c r="B6222" t="str">
        <f t="shared" ca="1" si="857"/>
        <v>GRP</v>
      </c>
      <c r="C6222" t="s">
        <v>7223</v>
      </c>
      <c r="D6222" t="s">
        <v>7322</v>
      </c>
      <c r="E6222">
        <f t="shared" ca="1" si="859"/>
        <v>0</v>
      </c>
      <c r="H6222" t="str">
        <f t="shared" ca="1" si="860"/>
        <v>'360 GHOST LINE'!</v>
      </c>
      <c r="I6222" t="str">
        <f t="shared" ca="1" si="861"/>
        <v>'360 GHOST LINE'!</v>
      </c>
      <c r="J6222">
        <f t="shared" ca="1" si="855"/>
        <v>0</v>
      </c>
      <c r="K6222">
        <f t="shared" ca="1" si="855"/>
        <v>0</v>
      </c>
      <c r="L6222">
        <f t="shared" ca="1" si="855"/>
        <v>0</v>
      </c>
      <c r="M6222">
        <f t="shared" ca="1" si="855"/>
        <v>0</v>
      </c>
      <c r="N6222">
        <f t="shared" ca="1" si="855"/>
        <v>0</v>
      </c>
      <c r="O6222" t="str">
        <f t="shared" ca="1" si="862"/>
        <v>d:AA</v>
      </c>
      <c r="P6222" t="str">
        <f t="shared" ca="1" si="858"/>
        <v>d11:Aa11</v>
      </c>
    </row>
    <row r="6223" spans="1:16">
      <c r="A6223" t="str">
        <f t="shared" si="856"/>
        <v>93</v>
      </c>
      <c r="B6223" t="str">
        <f t="shared" ca="1" si="857"/>
        <v>GRP</v>
      </c>
      <c r="C6223" t="s">
        <v>7223</v>
      </c>
      <c r="D6223" t="s">
        <v>7323</v>
      </c>
      <c r="E6223">
        <f t="shared" ca="1" si="859"/>
        <v>0</v>
      </c>
      <c r="H6223" t="str">
        <f t="shared" ca="1" si="860"/>
        <v>'360 GHOST LINE'!</v>
      </c>
      <c r="I6223" t="str">
        <f t="shared" ca="1" si="861"/>
        <v>'360 GHOST LINE'!</v>
      </c>
      <c r="J6223">
        <f t="shared" ca="1" si="855"/>
        <v>0</v>
      </c>
      <c r="K6223">
        <f t="shared" ca="1" si="855"/>
        <v>0</v>
      </c>
      <c r="L6223">
        <f t="shared" ca="1" si="855"/>
        <v>0</v>
      </c>
      <c r="M6223">
        <f t="shared" ca="1" si="855"/>
        <v>0</v>
      </c>
      <c r="N6223">
        <f t="shared" ca="1" si="855"/>
        <v>0</v>
      </c>
      <c r="O6223" t="str">
        <f t="shared" ca="1" si="862"/>
        <v>d:AA</v>
      </c>
      <c r="P6223" t="str">
        <f t="shared" ca="1" si="858"/>
        <v>d11:Aa11</v>
      </c>
    </row>
    <row r="6224" spans="1:16">
      <c r="A6224" t="str">
        <f t="shared" si="856"/>
        <v>94</v>
      </c>
      <c r="B6224" t="str">
        <f t="shared" ca="1" si="857"/>
        <v>GRP</v>
      </c>
      <c r="C6224" t="s">
        <v>7223</v>
      </c>
      <c r="D6224" t="s">
        <v>7324</v>
      </c>
      <c r="E6224">
        <f t="shared" ca="1" si="859"/>
        <v>0</v>
      </c>
      <c r="H6224" t="str">
        <f t="shared" ca="1" si="860"/>
        <v>'360 GHOST LINE'!</v>
      </c>
      <c r="I6224" t="str">
        <f t="shared" ca="1" si="861"/>
        <v>'360 GHOST LINE'!</v>
      </c>
      <c r="J6224">
        <f t="shared" ca="1" si="855"/>
        <v>0</v>
      </c>
      <c r="K6224">
        <f t="shared" ca="1" si="855"/>
        <v>0</v>
      </c>
      <c r="L6224">
        <f t="shared" ca="1" si="855"/>
        <v>0</v>
      </c>
      <c r="M6224">
        <f t="shared" ca="1" si="855"/>
        <v>0</v>
      </c>
      <c r="N6224">
        <f t="shared" ca="1" si="855"/>
        <v>0</v>
      </c>
      <c r="O6224" t="str">
        <f t="shared" ca="1" si="862"/>
        <v>d:AA</v>
      </c>
      <c r="P6224" t="str">
        <f t="shared" ca="1" si="858"/>
        <v>d11:Aa11</v>
      </c>
    </row>
    <row r="6225" spans="1:16">
      <c r="A6225" t="str">
        <f t="shared" si="856"/>
        <v>95</v>
      </c>
      <c r="B6225" t="str">
        <f t="shared" ca="1" si="857"/>
        <v>GRP</v>
      </c>
      <c r="C6225" t="s">
        <v>7223</v>
      </c>
      <c r="D6225" t="s">
        <v>7325</v>
      </c>
      <c r="E6225">
        <f t="shared" ca="1" si="859"/>
        <v>0</v>
      </c>
      <c r="H6225" t="str">
        <f t="shared" ca="1" si="860"/>
        <v>'360 GHOST LINE'!</v>
      </c>
      <c r="I6225" t="str">
        <f t="shared" ca="1" si="861"/>
        <v>'360 GHOST LINE'!</v>
      </c>
      <c r="J6225">
        <f t="shared" ca="1" si="855"/>
        <v>0</v>
      </c>
      <c r="K6225">
        <f t="shared" ca="1" si="855"/>
        <v>0</v>
      </c>
      <c r="L6225">
        <f t="shared" ca="1" si="855"/>
        <v>0</v>
      </c>
      <c r="M6225">
        <f t="shared" ca="1" si="855"/>
        <v>0</v>
      </c>
      <c r="N6225">
        <f t="shared" ca="1" si="855"/>
        <v>0</v>
      </c>
      <c r="O6225" t="str">
        <f t="shared" ca="1" si="862"/>
        <v>d:AA</v>
      </c>
      <c r="P6225" t="str">
        <f t="shared" ca="1" si="858"/>
        <v>d11:Aa11</v>
      </c>
    </row>
    <row r="6226" spans="1:16">
      <c r="A6226" t="str">
        <f t="shared" si="856"/>
        <v>96</v>
      </c>
      <c r="B6226" t="str">
        <f t="shared" ca="1" si="857"/>
        <v>GRP</v>
      </c>
      <c r="C6226" t="s">
        <v>7223</v>
      </c>
      <c r="D6226" t="s">
        <v>7326</v>
      </c>
      <c r="E6226">
        <f t="shared" ca="1" si="859"/>
        <v>0</v>
      </c>
      <c r="H6226" t="str">
        <f t="shared" ca="1" si="860"/>
        <v>'360 GHOST LINE'!</v>
      </c>
      <c r="I6226" t="str">
        <f t="shared" ca="1" si="861"/>
        <v>'360 GHOST LINE'!</v>
      </c>
      <c r="J6226">
        <f t="shared" ca="1" si="855"/>
        <v>0</v>
      </c>
      <c r="K6226">
        <f t="shared" ca="1" si="855"/>
        <v>0</v>
      </c>
      <c r="L6226">
        <f t="shared" ca="1" si="855"/>
        <v>0</v>
      </c>
      <c r="M6226">
        <f t="shared" ca="1" si="855"/>
        <v>0</v>
      </c>
      <c r="N6226">
        <f t="shared" ca="1" si="855"/>
        <v>0</v>
      </c>
      <c r="O6226" t="str">
        <f t="shared" ca="1" si="862"/>
        <v>d:AA</v>
      </c>
      <c r="P6226" t="str">
        <f t="shared" ca="1" si="858"/>
        <v>d11:Aa11</v>
      </c>
    </row>
    <row r="6227" spans="1:16">
      <c r="A6227" t="str">
        <f t="shared" si="856"/>
        <v>97</v>
      </c>
      <c r="B6227" t="str">
        <f t="shared" ca="1" si="857"/>
        <v>GRP</v>
      </c>
      <c r="C6227" t="s">
        <v>7223</v>
      </c>
      <c r="D6227" t="s">
        <v>7327</v>
      </c>
      <c r="E6227">
        <f t="shared" ca="1" si="859"/>
        <v>0</v>
      </c>
      <c r="H6227" t="str">
        <f t="shared" ca="1" si="860"/>
        <v>'360 GHOST LINE'!</v>
      </c>
      <c r="I6227" t="str">
        <f t="shared" ca="1" si="861"/>
        <v>'360 GHOST LINE'!</v>
      </c>
      <c r="J6227">
        <f t="shared" ca="1" si="855"/>
        <v>0</v>
      </c>
      <c r="K6227">
        <f t="shared" ca="1" si="855"/>
        <v>0</v>
      </c>
      <c r="L6227">
        <f t="shared" ca="1" si="855"/>
        <v>0</v>
      </c>
      <c r="M6227">
        <f t="shared" ca="1" si="855"/>
        <v>0</v>
      </c>
      <c r="N6227">
        <f t="shared" ca="1" si="855"/>
        <v>0</v>
      </c>
      <c r="O6227" t="str">
        <f t="shared" ca="1" si="862"/>
        <v>d:AA</v>
      </c>
      <c r="P6227" t="str">
        <f t="shared" ca="1" si="858"/>
        <v>d11:Aa11</v>
      </c>
    </row>
    <row r="6228" spans="1:16">
      <c r="A6228" t="str">
        <f t="shared" si="856"/>
        <v>98</v>
      </c>
      <c r="B6228" t="str">
        <f t="shared" ca="1" si="857"/>
        <v>GRP</v>
      </c>
      <c r="C6228" t="s">
        <v>7223</v>
      </c>
      <c r="D6228" t="s">
        <v>7328</v>
      </c>
      <c r="E6228">
        <f t="shared" ca="1" si="859"/>
        <v>0</v>
      </c>
      <c r="H6228" t="str">
        <f t="shared" ca="1" si="860"/>
        <v>'360 GHOST LINE'!</v>
      </c>
      <c r="I6228" t="str">
        <f t="shared" ca="1" si="861"/>
        <v>'360 GHOST LINE'!</v>
      </c>
      <c r="J6228">
        <f t="shared" ca="1" si="855"/>
        <v>0</v>
      </c>
      <c r="K6228">
        <f t="shared" ca="1" si="855"/>
        <v>0</v>
      </c>
      <c r="L6228">
        <f t="shared" ca="1" si="855"/>
        <v>0</v>
      </c>
      <c r="M6228">
        <f t="shared" ca="1" si="855"/>
        <v>0</v>
      </c>
      <c r="N6228">
        <f t="shared" ca="1" si="855"/>
        <v>0</v>
      </c>
      <c r="O6228" t="str">
        <f t="shared" ca="1" si="862"/>
        <v>d:AA</v>
      </c>
      <c r="P6228" t="str">
        <f t="shared" ca="1" si="858"/>
        <v>d11:Aa11</v>
      </c>
    </row>
    <row r="6229" spans="1:16">
      <c r="A6229" t="str">
        <f t="shared" si="856"/>
        <v>85</v>
      </c>
      <c r="B6229" t="str">
        <f t="shared" ca="1" si="857"/>
        <v>GRP</v>
      </c>
      <c r="C6229" t="s">
        <v>7225</v>
      </c>
      <c r="D6229" t="s">
        <v>7329</v>
      </c>
      <c r="E6229">
        <f t="shared" ca="1" si="859"/>
        <v>0</v>
      </c>
      <c r="H6229" t="str">
        <f t="shared" ca="1" si="860"/>
        <v>'360 GHOST LINE'!</v>
      </c>
      <c r="I6229" t="str">
        <f t="shared" ca="1" si="861"/>
        <v>'360 GHOST LINE'!</v>
      </c>
      <c r="J6229">
        <f t="shared" ca="1" si="855"/>
        <v>0</v>
      </c>
      <c r="K6229">
        <f t="shared" ca="1" si="855"/>
        <v>0</v>
      </c>
      <c r="L6229">
        <f t="shared" ca="1" si="855"/>
        <v>0</v>
      </c>
      <c r="M6229">
        <f t="shared" ca="1" si="855"/>
        <v>0</v>
      </c>
      <c r="N6229">
        <f t="shared" ca="1" si="855"/>
        <v>0</v>
      </c>
      <c r="O6229" t="str">
        <f t="shared" ca="1" si="862"/>
        <v>d:AA</v>
      </c>
      <c r="P6229" t="str">
        <f t="shared" ca="1" si="858"/>
        <v>d11:Aa11</v>
      </c>
    </row>
    <row r="6230" spans="1:16">
      <c r="A6230" t="str">
        <f t="shared" si="856"/>
        <v>86</v>
      </c>
      <c r="B6230" t="str">
        <f t="shared" ca="1" si="857"/>
        <v>GRP</v>
      </c>
      <c r="C6230" t="s">
        <v>7225</v>
      </c>
      <c r="D6230" t="s">
        <v>7330</v>
      </c>
      <c r="E6230">
        <f t="shared" ca="1" si="859"/>
        <v>0</v>
      </c>
      <c r="H6230" t="str">
        <f t="shared" ca="1" si="860"/>
        <v>'360 GHOST LINE'!</v>
      </c>
      <c r="I6230" t="str">
        <f t="shared" ca="1" si="861"/>
        <v>'360 GHOST LINE'!</v>
      </c>
      <c r="J6230">
        <f t="shared" ca="1" si="855"/>
        <v>0</v>
      </c>
      <c r="K6230">
        <f t="shared" ca="1" si="855"/>
        <v>0</v>
      </c>
      <c r="L6230">
        <f t="shared" ca="1" si="855"/>
        <v>0</v>
      </c>
      <c r="M6230">
        <f t="shared" ca="1" si="855"/>
        <v>0</v>
      </c>
      <c r="N6230">
        <f t="shared" ca="1" si="855"/>
        <v>0</v>
      </c>
      <c r="O6230" t="str">
        <f t="shared" ca="1" si="862"/>
        <v>d:AA</v>
      </c>
      <c r="P6230" t="str">
        <f t="shared" ca="1" si="858"/>
        <v>d11:Aa11</v>
      </c>
    </row>
    <row r="6231" spans="1:16">
      <c r="A6231" t="str">
        <f t="shared" si="856"/>
        <v>87</v>
      </c>
      <c r="B6231" t="str">
        <f t="shared" ca="1" si="857"/>
        <v>GRP</v>
      </c>
      <c r="C6231" t="s">
        <v>7225</v>
      </c>
      <c r="D6231" t="s">
        <v>7331</v>
      </c>
      <c r="E6231">
        <f t="shared" ca="1" si="859"/>
        <v>0</v>
      </c>
      <c r="H6231" t="str">
        <f t="shared" ca="1" si="860"/>
        <v>'360 GHOST LINE'!</v>
      </c>
      <c r="I6231" t="str">
        <f t="shared" ca="1" si="861"/>
        <v>'360 GHOST LINE'!</v>
      </c>
      <c r="J6231">
        <f t="shared" ref="J6231:N6246" ca="1" si="863">IF(IFERROR(VLOOKUP($C6231,INDIRECT(J$14&amp;"D:D"),1,FALSE),0)&lt;&gt;0,J$14,0)</f>
        <v>0</v>
      </c>
      <c r="K6231">
        <f t="shared" ca="1" si="863"/>
        <v>0</v>
      </c>
      <c r="L6231">
        <f t="shared" ca="1" si="863"/>
        <v>0</v>
      </c>
      <c r="M6231">
        <f t="shared" ca="1" si="863"/>
        <v>0</v>
      </c>
      <c r="N6231">
        <f t="shared" ca="1" si="863"/>
        <v>0</v>
      </c>
      <c r="O6231" t="str">
        <f t="shared" ca="1" si="862"/>
        <v>d:AA</v>
      </c>
      <c r="P6231" t="str">
        <f t="shared" ca="1" si="858"/>
        <v>d11:Aa11</v>
      </c>
    </row>
    <row r="6232" spans="1:16">
      <c r="A6232" t="str">
        <f t="shared" si="856"/>
        <v>88</v>
      </c>
      <c r="B6232" t="str">
        <f t="shared" ca="1" si="857"/>
        <v>GRP</v>
      </c>
      <c r="C6232" t="s">
        <v>7225</v>
      </c>
      <c r="D6232" t="s">
        <v>7332</v>
      </c>
      <c r="E6232">
        <f t="shared" ca="1" si="859"/>
        <v>0</v>
      </c>
      <c r="H6232" t="str">
        <f t="shared" ca="1" si="860"/>
        <v>'360 GHOST LINE'!</v>
      </c>
      <c r="I6232" t="str">
        <f t="shared" ca="1" si="861"/>
        <v>'360 GHOST LINE'!</v>
      </c>
      <c r="J6232">
        <f t="shared" ca="1" si="863"/>
        <v>0</v>
      </c>
      <c r="K6232">
        <f t="shared" ca="1" si="863"/>
        <v>0</v>
      </c>
      <c r="L6232">
        <f t="shared" ca="1" si="863"/>
        <v>0</v>
      </c>
      <c r="M6232">
        <f t="shared" ca="1" si="863"/>
        <v>0</v>
      </c>
      <c r="N6232">
        <f t="shared" ca="1" si="863"/>
        <v>0</v>
      </c>
      <c r="O6232" t="str">
        <f t="shared" ca="1" si="862"/>
        <v>d:AA</v>
      </c>
      <c r="P6232" t="str">
        <f t="shared" ca="1" si="858"/>
        <v>d11:Aa11</v>
      </c>
    </row>
    <row r="6233" spans="1:16">
      <c r="A6233" t="str">
        <f t="shared" si="856"/>
        <v>89</v>
      </c>
      <c r="B6233" t="str">
        <f t="shared" ca="1" si="857"/>
        <v>GRP</v>
      </c>
      <c r="C6233" t="s">
        <v>7225</v>
      </c>
      <c r="D6233" t="s">
        <v>7333</v>
      </c>
      <c r="E6233">
        <f t="shared" ca="1" si="859"/>
        <v>0</v>
      </c>
      <c r="H6233" t="str">
        <f t="shared" ca="1" si="860"/>
        <v>'360 GHOST LINE'!</v>
      </c>
      <c r="I6233" t="str">
        <f t="shared" ca="1" si="861"/>
        <v>'360 GHOST LINE'!</v>
      </c>
      <c r="J6233">
        <f t="shared" ca="1" si="863"/>
        <v>0</v>
      </c>
      <c r="K6233">
        <f t="shared" ca="1" si="863"/>
        <v>0</v>
      </c>
      <c r="L6233">
        <f t="shared" ca="1" si="863"/>
        <v>0</v>
      </c>
      <c r="M6233">
        <f t="shared" ca="1" si="863"/>
        <v>0</v>
      </c>
      <c r="N6233">
        <f t="shared" ca="1" si="863"/>
        <v>0</v>
      </c>
      <c r="O6233" t="str">
        <f t="shared" ca="1" si="862"/>
        <v>d:AA</v>
      </c>
      <c r="P6233" t="str">
        <f t="shared" ca="1" si="858"/>
        <v>d11:Aa11</v>
      </c>
    </row>
    <row r="6234" spans="1:16">
      <c r="A6234" t="str">
        <f t="shared" si="856"/>
        <v>90</v>
      </c>
      <c r="B6234" t="str">
        <f t="shared" ca="1" si="857"/>
        <v>GRP</v>
      </c>
      <c r="C6234" t="s">
        <v>7225</v>
      </c>
      <c r="D6234" t="s">
        <v>7334</v>
      </c>
      <c r="E6234">
        <f t="shared" ca="1" si="859"/>
        <v>0</v>
      </c>
      <c r="H6234" t="str">
        <f t="shared" ca="1" si="860"/>
        <v>'360 GHOST LINE'!</v>
      </c>
      <c r="I6234" t="str">
        <f t="shared" ca="1" si="861"/>
        <v>'360 GHOST LINE'!</v>
      </c>
      <c r="J6234">
        <f t="shared" ca="1" si="863"/>
        <v>0</v>
      </c>
      <c r="K6234">
        <f t="shared" ca="1" si="863"/>
        <v>0</v>
      </c>
      <c r="L6234">
        <f t="shared" ca="1" si="863"/>
        <v>0</v>
      </c>
      <c r="M6234">
        <f t="shared" ca="1" si="863"/>
        <v>0</v>
      </c>
      <c r="N6234">
        <f t="shared" ca="1" si="863"/>
        <v>0</v>
      </c>
      <c r="O6234" t="str">
        <f t="shared" ca="1" si="862"/>
        <v>d:AA</v>
      </c>
      <c r="P6234" t="str">
        <f t="shared" ca="1" si="858"/>
        <v>d11:Aa11</v>
      </c>
    </row>
    <row r="6235" spans="1:16">
      <c r="A6235" t="str">
        <f t="shared" si="856"/>
        <v>91</v>
      </c>
      <c r="B6235" t="str">
        <f t="shared" ca="1" si="857"/>
        <v>GRP</v>
      </c>
      <c r="C6235" t="s">
        <v>7225</v>
      </c>
      <c r="D6235" t="s">
        <v>7335</v>
      </c>
      <c r="E6235">
        <f t="shared" ca="1" si="859"/>
        <v>0</v>
      </c>
      <c r="H6235" t="str">
        <f t="shared" ca="1" si="860"/>
        <v>'360 GHOST LINE'!</v>
      </c>
      <c r="I6235" t="str">
        <f t="shared" ca="1" si="861"/>
        <v>'360 GHOST LINE'!</v>
      </c>
      <c r="J6235">
        <f t="shared" ca="1" si="863"/>
        <v>0</v>
      </c>
      <c r="K6235">
        <f t="shared" ca="1" si="863"/>
        <v>0</v>
      </c>
      <c r="L6235">
        <f t="shared" ca="1" si="863"/>
        <v>0</v>
      </c>
      <c r="M6235">
        <f t="shared" ca="1" si="863"/>
        <v>0</v>
      </c>
      <c r="N6235">
        <f t="shared" ca="1" si="863"/>
        <v>0</v>
      </c>
      <c r="O6235" t="str">
        <f t="shared" ca="1" si="862"/>
        <v>d:AA</v>
      </c>
      <c r="P6235" t="str">
        <f t="shared" ca="1" si="858"/>
        <v>d11:Aa11</v>
      </c>
    </row>
    <row r="6236" spans="1:16">
      <c r="A6236" t="str">
        <f t="shared" si="856"/>
        <v>92</v>
      </c>
      <c r="B6236" t="str">
        <f t="shared" ca="1" si="857"/>
        <v>GRP</v>
      </c>
      <c r="C6236" t="s">
        <v>7225</v>
      </c>
      <c r="D6236" t="s">
        <v>7336</v>
      </c>
      <c r="E6236">
        <f t="shared" ca="1" si="859"/>
        <v>0</v>
      </c>
      <c r="H6236" t="str">
        <f t="shared" ca="1" si="860"/>
        <v>'360 GHOST LINE'!</v>
      </c>
      <c r="I6236" t="str">
        <f t="shared" ca="1" si="861"/>
        <v>'360 GHOST LINE'!</v>
      </c>
      <c r="J6236">
        <f t="shared" ca="1" si="863"/>
        <v>0</v>
      </c>
      <c r="K6236">
        <f t="shared" ca="1" si="863"/>
        <v>0</v>
      </c>
      <c r="L6236">
        <f t="shared" ca="1" si="863"/>
        <v>0</v>
      </c>
      <c r="M6236">
        <f t="shared" ca="1" si="863"/>
        <v>0</v>
      </c>
      <c r="N6236">
        <f t="shared" ca="1" si="863"/>
        <v>0</v>
      </c>
      <c r="O6236" t="str">
        <f t="shared" ca="1" si="862"/>
        <v>d:AA</v>
      </c>
      <c r="P6236" t="str">
        <f t="shared" ca="1" si="858"/>
        <v>d11:Aa11</v>
      </c>
    </row>
    <row r="6237" spans="1:16">
      <c r="A6237" t="str">
        <f t="shared" si="856"/>
        <v>93</v>
      </c>
      <c r="B6237" t="str">
        <f t="shared" ca="1" si="857"/>
        <v>GRP</v>
      </c>
      <c r="C6237" t="s">
        <v>7225</v>
      </c>
      <c r="D6237" t="s">
        <v>7337</v>
      </c>
      <c r="E6237">
        <f t="shared" ca="1" si="859"/>
        <v>0</v>
      </c>
      <c r="H6237" t="str">
        <f t="shared" ca="1" si="860"/>
        <v>'360 GHOST LINE'!</v>
      </c>
      <c r="I6237" t="str">
        <f t="shared" ca="1" si="861"/>
        <v>'360 GHOST LINE'!</v>
      </c>
      <c r="J6237">
        <f t="shared" ca="1" si="863"/>
        <v>0</v>
      </c>
      <c r="K6237">
        <f t="shared" ca="1" si="863"/>
        <v>0</v>
      </c>
      <c r="L6237">
        <f t="shared" ca="1" si="863"/>
        <v>0</v>
      </c>
      <c r="M6237">
        <f t="shared" ca="1" si="863"/>
        <v>0</v>
      </c>
      <c r="N6237">
        <f t="shared" ca="1" si="863"/>
        <v>0</v>
      </c>
      <c r="O6237" t="str">
        <f t="shared" ca="1" si="862"/>
        <v>d:AA</v>
      </c>
      <c r="P6237" t="str">
        <f t="shared" ca="1" si="858"/>
        <v>d11:Aa11</v>
      </c>
    </row>
    <row r="6238" spans="1:16">
      <c r="A6238" t="str">
        <f t="shared" si="856"/>
        <v>94</v>
      </c>
      <c r="B6238" t="str">
        <f t="shared" ca="1" si="857"/>
        <v>GRP</v>
      </c>
      <c r="C6238" t="s">
        <v>7225</v>
      </c>
      <c r="D6238" t="s">
        <v>7338</v>
      </c>
      <c r="E6238">
        <f t="shared" ca="1" si="859"/>
        <v>0</v>
      </c>
      <c r="H6238" t="str">
        <f t="shared" ca="1" si="860"/>
        <v>'360 GHOST LINE'!</v>
      </c>
      <c r="I6238" t="str">
        <f t="shared" ca="1" si="861"/>
        <v>'360 GHOST LINE'!</v>
      </c>
      <c r="J6238">
        <f t="shared" ca="1" si="863"/>
        <v>0</v>
      </c>
      <c r="K6238">
        <f t="shared" ca="1" si="863"/>
        <v>0</v>
      </c>
      <c r="L6238">
        <f t="shared" ca="1" si="863"/>
        <v>0</v>
      </c>
      <c r="M6238">
        <f t="shared" ca="1" si="863"/>
        <v>0</v>
      </c>
      <c r="N6238">
        <f t="shared" ca="1" si="863"/>
        <v>0</v>
      </c>
      <c r="O6238" t="str">
        <f t="shared" ca="1" si="862"/>
        <v>d:AA</v>
      </c>
      <c r="P6238" t="str">
        <f t="shared" ca="1" si="858"/>
        <v>d11:Aa11</v>
      </c>
    </row>
    <row r="6239" spans="1:16">
      <c r="A6239" t="str">
        <f t="shared" si="856"/>
        <v>95</v>
      </c>
      <c r="B6239" t="str">
        <f t="shared" ca="1" si="857"/>
        <v>GRP</v>
      </c>
      <c r="C6239" t="s">
        <v>7225</v>
      </c>
      <c r="D6239" t="s">
        <v>7339</v>
      </c>
      <c r="E6239">
        <f t="shared" ca="1" si="859"/>
        <v>0</v>
      </c>
      <c r="H6239" t="str">
        <f t="shared" ca="1" si="860"/>
        <v>'360 GHOST LINE'!</v>
      </c>
      <c r="I6239" t="str">
        <f t="shared" ca="1" si="861"/>
        <v>'360 GHOST LINE'!</v>
      </c>
      <c r="J6239">
        <f t="shared" ca="1" si="863"/>
        <v>0</v>
      </c>
      <c r="K6239">
        <f t="shared" ca="1" si="863"/>
        <v>0</v>
      </c>
      <c r="L6239">
        <f t="shared" ca="1" si="863"/>
        <v>0</v>
      </c>
      <c r="M6239">
        <f t="shared" ca="1" si="863"/>
        <v>0</v>
      </c>
      <c r="N6239">
        <f t="shared" ca="1" si="863"/>
        <v>0</v>
      </c>
      <c r="O6239" t="str">
        <f t="shared" ca="1" si="862"/>
        <v>d:AA</v>
      </c>
      <c r="P6239" t="str">
        <f t="shared" ca="1" si="858"/>
        <v>d11:Aa11</v>
      </c>
    </row>
    <row r="6240" spans="1:16">
      <c r="A6240" t="str">
        <f t="shared" si="856"/>
        <v>96</v>
      </c>
      <c r="B6240" t="str">
        <f t="shared" ca="1" si="857"/>
        <v>GRP</v>
      </c>
      <c r="C6240" t="s">
        <v>7225</v>
      </c>
      <c r="D6240" t="s">
        <v>7340</v>
      </c>
      <c r="E6240">
        <f t="shared" ca="1" si="859"/>
        <v>0</v>
      </c>
      <c r="H6240" t="str">
        <f t="shared" ca="1" si="860"/>
        <v>'360 GHOST LINE'!</v>
      </c>
      <c r="I6240" t="str">
        <f t="shared" ca="1" si="861"/>
        <v>'360 GHOST LINE'!</v>
      </c>
      <c r="J6240">
        <f t="shared" ca="1" si="863"/>
        <v>0</v>
      </c>
      <c r="K6240">
        <f t="shared" ca="1" si="863"/>
        <v>0</v>
      </c>
      <c r="L6240">
        <f t="shared" ca="1" si="863"/>
        <v>0</v>
      </c>
      <c r="M6240">
        <f t="shared" ca="1" si="863"/>
        <v>0</v>
      </c>
      <c r="N6240">
        <f t="shared" ca="1" si="863"/>
        <v>0</v>
      </c>
      <c r="O6240" t="str">
        <f t="shared" ca="1" si="862"/>
        <v>d:AA</v>
      </c>
      <c r="P6240" t="str">
        <f t="shared" ca="1" si="858"/>
        <v>d11:Aa11</v>
      </c>
    </row>
    <row r="6241" spans="1:16">
      <c r="A6241" t="str">
        <f t="shared" si="856"/>
        <v>97</v>
      </c>
      <c r="B6241" t="str">
        <f t="shared" ca="1" si="857"/>
        <v>GRP</v>
      </c>
      <c r="C6241" t="s">
        <v>7225</v>
      </c>
      <c r="D6241" t="s">
        <v>7341</v>
      </c>
      <c r="E6241">
        <f t="shared" ca="1" si="859"/>
        <v>0</v>
      </c>
      <c r="H6241" t="str">
        <f t="shared" ca="1" si="860"/>
        <v>'360 GHOST LINE'!</v>
      </c>
      <c r="I6241" t="str">
        <f t="shared" ca="1" si="861"/>
        <v>'360 GHOST LINE'!</v>
      </c>
      <c r="J6241">
        <f t="shared" ca="1" si="863"/>
        <v>0</v>
      </c>
      <c r="K6241">
        <f t="shared" ca="1" si="863"/>
        <v>0</v>
      </c>
      <c r="L6241">
        <f t="shared" ca="1" si="863"/>
        <v>0</v>
      </c>
      <c r="M6241">
        <f t="shared" ca="1" si="863"/>
        <v>0</v>
      </c>
      <c r="N6241">
        <f t="shared" ca="1" si="863"/>
        <v>0</v>
      </c>
      <c r="O6241" t="str">
        <f t="shared" ca="1" si="862"/>
        <v>d:AA</v>
      </c>
      <c r="P6241" t="str">
        <f t="shared" ca="1" si="858"/>
        <v>d11:Aa11</v>
      </c>
    </row>
    <row r="6242" spans="1:16">
      <c r="A6242" t="str">
        <f t="shared" si="856"/>
        <v>98</v>
      </c>
      <c r="B6242" t="str">
        <f t="shared" ca="1" si="857"/>
        <v>GRP</v>
      </c>
      <c r="C6242" t="s">
        <v>7225</v>
      </c>
      <c r="D6242" t="s">
        <v>7342</v>
      </c>
      <c r="E6242">
        <f t="shared" ca="1" si="859"/>
        <v>0</v>
      </c>
      <c r="H6242" t="str">
        <f t="shared" ca="1" si="860"/>
        <v>'360 GHOST LINE'!</v>
      </c>
      <c r="I6242" t="str">
        <f t="shared" ca="1" si="861"/>
        <v>'360 GHOST LINE'!</v>
      </c>
      <c r="J6242">
        <f t="shared" ca="1" si="863"/>
        <v>0</v>
      </c>
      <c r="K6242">
        <f t="shared" ca="1" si="863"/>
        <v>0</v>
      </c>
      <c r="L6242">
        <f t="shared" ca="1" si="863"/>
        <v>0</v>
      </c>
      <c r="M6242">
        <f t="shared" ca="1" si="863"/>
        <v>0</v>
      </c>
      <c r="N6242">
        <f t="shared" ca="1" si="863"/>
        <v>0</v>
      </c>
      <c r="O6242" t="str">
        <f t="shared" ca="1" si="862"/>
        <v>d:AA</v>
      </c>
      <c r="P6242" t="str">
        <f t="shared" ca="1" si="858"/>
        <v>d11:Aa11</v>
      </c>
    </row>
    <row r="6243" spans="1:16">
      <c r="A6243" t="str">
        <f t="shared" ref="A6243:A6306" si="864">MID(D6243,LEN(C6243)+2,LEN(D6243)-LEN(C6243))</f>
        <v>01</v>
      </c>
      <c r="B6243" t="str">
        <f t="shared" ref="B6243:B6306" ca="1" si="865">VLOOKUP(H6243,$A$1:$K$6,11,FALSE)</f>
        <v>GRP</v>
      </c>
      <c r="C6243" t="str">
        <f>LEFT(D6243,LEN(D6243)-3)</f>
        <v>360-723-DT</v>
      </c>
      <c r="D6243" t="s">
        <v>7343</v>
      </c>
      <c r="E6243">
        <f t="shared" ca="1" si="859"/>
        <v>0</v>
      </c>
      <c r="H6243" t="str">
        <f t="shared" ca="1" si="860"/>
        <v>'360 GRP '!</v>
      </c>
      <c r="I6243">
        <f t="shared" ca="1" si="861"/>
        <v>0</v>
      </c>
      <c r="J6243" t="str">
        <f t="shared" ca="1" si="863"/>
        <v>'360 GRP '!</v>
      </c>
      <c r="K6243">
        <f t="shared" ca="1" si="863"/>
        <v>0</v>
      </c>
      <c r="L6243">
        <f t="shared" ca="1" si="863"/>
        <v>0</v>
      </c>
      <c r="M6243">
        <f t="shared" ca="1" si="863"/>
        <v>0</v>
      </c>
      <c r="N6243">
        <f t="shared" ca="1" si="863"/>
        <v>0</v>
      </c>
      <c r="O6243" t="str">
        <f t="shared" ca="1" si="862"/>
        <v>D:AD</v>
      </c>
      <c r="P6243" t="str">
        <f t="shared" ca="1" si="858"/>
        <v>D10:AD10</v>
      </c>
    </row>
    <row r="6244" spans="1:16">
      <c r="A6244" t="str">
        <f t="shared" si="864"/>
        <v>02</v>
      </c>
      <c r="B6244" t="str">
        <f t="shared" ca="1" si="865"/>
        <v>GRP</v>
      </c>
      <c r="C6244" t="str">
        <f t="shared" ref="C6244:C6307" si="866">LEFT(D6244,LEN(D6244)-3)</f>
        <v>360-723-DT</v>
      </c>
      <c r="D6244" t="s">
        <v>7344</v>
      </c>
      <c r="E6244">
        <f t="shared" ca="1" si="859"/>
        <v>0</v>
      </c>
      <c r="H6244" t="str">
        <f t="shared" ref="H6244:H6307" ca="1" si="867">IF(I6244&lt;&gt;0,I6244,IF(J6244&lt;&gt;0,J6244,IF(K6244&lt;&gt;0,K6244,IF(L6244&lt;&gt;0,L6244,IF(M6244&lt;&gt;0,M6244,N6244)))))</f>
        <v>'360 GRP '!</v>
      </c>
      <c r="I6244">
        <f t="shared" ref="I6244:I6307" ca="1" si="868">IF(IFERROR(VLOOKUP(C6244,INDIRECT($I$14&amp;"D:D"),1,FALSE),0)&lt;&gt;0,I$14,0)</f>
        <v>0</v>
      </c>
      <c r="J6244" t="str">
        <f t="shared" ca="1" si="863"/>
        <v>'360 GRP '!</v>
      </c>
      <c r="K6244">
        <f t="shared" ca="1" si="863"/>
        <v>0</v>
      </c>
      <c r="L6244">
        <f t="shared" ca="1" si="863"/>
        <v>0</v>
      </c>
      <c r="M6244">
        <f t="shared" ca="1" si="863"/>
        <v>0</v>
      </c>
      <c r="N6244">
        <f t="shared" ca="1" si="863"/>
        <v>0</v>
      </c>
      <c r="O6244" t="str">
        <f t="shared" ca="1" si="862"/>
        <v>D:AD</v>
      </c>
      <c r="P6244" t="str">
        <f t="shared" ca="1" si="858"/>
        <v>D10:AD10</v>
      </c>
    </row>
    <row r="6245" spans="1:16">
      <c r="A6245" t="str">
        <f t="shared" si="864"/>
        <v>03</v>
      </c>
      <c r="B6245" t="str">
        <f t="shared" ca="1" si="865"/>
        <v>GRP</v>
      </c>
      <c r="C6245" t="str">
        <f t="shared" si="866"/>
        <v>360-723-DT</v>
      </c>
      <c r="D6245" t="s">
        <v>7345</v>
      </c>
      <c r="E6245">
        <f t="shared" ca="1" si="859"/>
        <v>0</v>
      </c>
      <c r="H6245" t="str">
        <f t="shared" ca="1" si="867"/>
        <v>'360 GRP '!</v>
      </c>
      <c r="I6245">
        <f t="shared" ca="1" si="868"/>
        <v>0</v>
      </c>
      <c r="J6245" t="str">
        <f t="shared" ca="1" si="863"/>
        <v>'360 GRP '!</v>
      </c>
      <c r="K6245">
        <f t="shared" ca="1" si="863"/>
        <v>0</v>
      </c>
      <c r="L6245">
        <f t="shared" ca="1" si="863"/>
        <v>0</v>
      </c>
      <c r="M6245">
        <f t="shared" ca="1" si="863"/>
        <v>0</v>
      </c>
      <c r="N6245">
        <f t="shared" ca="1" si="863"/>
        <v>0</v>
      </c>
      <c r="O6245" t="str">
        <f t="shared" ca="1" si="862"/>
        <v>D:AD</v>
      </c>
      <c r="P6245" t="str">
        <f t="shared" ca="1" si="858"/>
        <v>D10:AD10</v>
      </c>
    </row>
    <row r="6246" spans="1:16">
      <c r="A6246" t="str">
        <f t="shared" si="864"/>
        <v>04</v>
      </c>
      <c r="B6246" t="str">
        <f t="shared" ca="1" si="865"/>
        <v>GRP</v>
      </c>
      <c r="C6246" t="str">
        <f t="shared" si="866"/>
        <v>360-723-DT</v>
      </c>
      <c r="D6246" t="s">
        <v>7346</v>
      </c>
      <c r="E6246">
        <f t="shared" ca="1" si="859"/>
        <v>0</v>
      </c>
      <c r="H6246" t="str">
        <f t="shared" ca="1" si="867"/>
        <v>'360 GRP '!</v>
      </c>
      <c r="I6246">
        <f t="shared" ca="1" si="868"/>
        <v>0</v>
      </c>
      <c r="J6246" t="str">
        <f t="shared" ca="1" si="863"/>
        <v>'360 GRP '!</v>
      </c>
      <c r="K6246">
        <f t="shared" ca="1" si="863"/>
        <v>0</v>
      </c>
      <c r="L6246">
        <f t="shared" ca="1" si="863"/>
        <v>0</v>
      </c>
      <c r="M6246">
        <f t="shared" ca="1" si="863"/>
        <v>0</v>
      </c>
      <c r="N6246">
        <f t="shared" ca="1" si="863"/>
        <v>0</v>
      </c>
      <c r="O6246" t="str">
        <f t="shared" ca="1" si="862"/>
        <v>D:AD</v>
      </c>
      <c r="P6246" t="str">
        <f t="shared" ca="1" si="858"/>
        <v>D10:AD10</v>
      </c>
    </row>
    <row r="6247" spans="1:16">
      <c r="A6247" t="str">
        <f t="shared" si="864"/>
        <v>05</v>
      </c>
      <c r="B6247" t="str">
        <f t="shared" ca="1" si="865"/>
        <v>GRP</v>
      </c>
      <c r="C6247" t="str">
        <f t="shared" si="866"/>
        <v>360-723-DT</v>
      </c>
      <c r="D6247" t="s">
        <v>7347</v>
      </c>
      <c r="E6247">
        <f t="shared" ca="1" si="859"/>
        <v>0</v>
      </c>
      <c r="H6247" t="str">
        <f t="shared" ca="1" si="867"/>
        <v>'360 GRP '!</v>
      </c>
      <c r="I6247">
        <f t="shared" ca="1" si="868"/>
        <v>0</v>
      </c>
      <c r="J6247" t="str">
        <f t="shared" ref="J6247:N6297" ca="1" si="869">IF(IFERROR(VLOOKUP($C6247,INDIRECT(J$14&amp;"D:D"),1,FALSE),0)&lt;&gt;0,J$14,0)</f>
        <v>'360 GRP '!</v>
      </c>
      <c r="K6247">
        <f t="shared" ca="1" si="869"/>
        <v>0</v>
      </c>
      <c r="L6247">
        <f t="shared" ca="1" si="869"/>
        <v>0</v>
      </c>
      <c r="M6247">
        <f t="shared" ca="1" si="869"/>
        <v>0</v>
      </c>
      <c r="N6247">
        <f t="shared" ca="1" si="869"/>
        <v>0</v>
      </c>
      <c r="O6247" t="str">
        <f t="shared" ca="1" si="862"/>
        <v>D:AD</v>
      </c>
      <c r="P6247" t="str">
        <f t="shared" ca="1" si="858"/>
        <v>D10:AD10</v>
      </c>
    </row>
    <row r="6248" spans="1:16">
      <c r="A6248" t="str">
        <f t="shared" si="864"/>
        <v>06</v>
      </c>
      <c r="B6248" t="str">
        <f t="shared" ca="1" si="865"/>
        <v>GRP</v>
      </c>
      <c r="C6248" t="str">
        <f t="shared" si="866"/>
        <v>360-723-DT</v>
      </c>
      <c r="D6248" t="s">
        <v>7348</v>
      </c>
      <c r="E6248">
        <f t="shared" ca="1" si="859"/>
        <v>0</v>
      </c>
      <c r="H6248" t="str">
        <f t="shared" ca="1" si="867"/>
        <v>'360 GRP '!</v>
      </c>
      <c r="I6248">
        <f t="shared" ca="1" si="868"/>
        <v>0</v>
      </c>
      <c r="J6248" t="str">
        <f t="shared" ca="1" si="869"/>
        <v>'360 GRP '!</v>
      </c>
      <c r="K6248">
        <f t="shared" ca="1" si="869"/>
        <v>0</v>
      </c>
      <c r="L6248">
        <f t="shared" ca="1" si="869"/>
        <v>0</v>
      </c>
      <c r="M6248">
        <f t="shared" ca="1" si="869"/>
        <v>0</v>
      </c>
      <c r="N6248">
        <f t="shared" ca="1" si="869"/>
        <v>0</v>
      </c>
      <c r="O6248" t="str">
        <f t="shared" ca="1" si="862"/>
        <v>D:AD</v>
      </c>
      <c r="P6248" t="str">
        <f t="shared" ca="1" si="858"/>
        <v>D10:AD10</v>
      </c>
    </row>
    <row r="6249" spans="1:16">
      <c r="A6249" t="str">
        <f t="shared" si="864"/>
        <v>07</v>
      </c>
      <c r="B6249" t="str">
        <f t="shared" ca="1" si="865"/>
        <v>GRP</v>
      </c>
      <c r="C6249" t="str">
        <f t="shared" si="866"/>
        <v>360-723-DT</v>
      </c>
      <c r="D6249" t="s">
        <v>7349</v>
      </c>
      <c r="E6249">
        <f t="shared" ca="1" si="859"/>
        <v>0</v>
      </c>
      <c r="H6249" t="str">
        <f t="shared" ca="1" si="867"/>
        <v>'360 GRP '!</v>
      </c>
      <c r="I6249">
        <f t="shared" ca="1" si="868"/>
        <v>0</v>
      </c>
      <c r="J6249" t="str">
        <f t="shared" ca="1" si="869"/>
        <v>'360 GRP '!</v>
      </c>
      <c r="K6249">
        <f t="shared" ca="1" si="869"/>
        <v>0</v>
      </c>
      <c r="L6249">
        <f t="shared" ca="1" si="869"/>
        <v>0</v>
      </c>
      <c r="M6249">
        <f t="shared" ca="1" si="869"/>
        <v>0</v>
      </c>
      <c r="N6249">
        <f t="shared" ca="1" si="869"/>
        <v>0</v>
      </c>
      <c r="O6249" t="str">
        <f t="shared" ca="1" si="862"/>
        <v>D:AD</v>
      </c>
      <c r="P6249" t="str">
        <f t="shared" ca="1" si="858"/>
        <v>D10:AD10</v>
      </c>
    </row>
    <row r="6250" spans="1:16">
      <c r="A6250" t="str">
        <f t="shared" si="864"/>
        <v>08</v>
      </c>
      <c r="B6250" t="str">
        <f t="shared" ca="1" si="865"/>
        <v>GRP</v>
      </c>
      <c r="C6250" t="str">
        <f t="shared" si="866"/>
        <v>360-723-DT</v>
      </c>
      <c r="D6250" t="s">
        <v>7350</v>
      </c>
      <c r="E6250">
        <f t="shared" ca="1" si="859"/>
        <v>0</v>
      </c>
      <c r="H6250" t="str">
        <f t="shared" ca="1" si="867"/>
        <v>'360 GRP '!</v>
      </c>
      <c r="I6250">
        <f t="shared" ca="1" si="868"/>
        <v>0</v>
      </c>
      <c r="J6250" t="str">
        <f t="shared" ca="1" si="869"/>
        <v>'360 GRP '!</v>
      </c>
      <c r="K6250">
        <f t="shared" ca="1" si="869"/>
        <v>0</v>
      </c>
      <c r="L6250">
        <f t="shared" ca="1" si="869"/>
        <v>0</v>
      </c>
      <c r="M6250">
        <f t="shared" ca="1" si="869"/>
        <v>0</v>
      </c>
      <c r="N6250">
        <f t="shared" ca="1" si="869"/>
        <v>0</v>
      </c>
      <c r="O6250" t="str">
        <f t="shared" ca="1" si="862"/>
        <v>D:AD</v>
      </c>
      <c r="P6250" t="str">
        <f t="shared" ca="1" si="858"/>
        <v>D10:AD10</v>
      </c>
    </row>
    <row r="6251" spans="1:16">
      <c r="A6251" t="str">
        <f t="shared" si="864"/>
        <v>09</v>
      </c>
      <c r="B6251" t="str">
        <f t="shared" ca="1" si="865"/>
        <v>GRP</v>
      </c>
      <c r="C6251" t="str">
        <f t="shared" si="866"/>
        <v>360-723-DT</v>
      </c>
      <c r="D6251" t="s">
        <v>7351</v>
      </c>
      <c r="E6251">
        <f t="shared" ca="1" si="859"/>
        <v>0</v>
      </c>
      <c r="H6251" t="str">
        <f t="shared" ca="1" si="867"/>
        <v>'360 GRP '!</v>
      </c>
      <c r="I6251">
        <f t="shared" ca="1" si="868"/>
        <v>0</v>
      </c>
      <c r="J6251" t="str">
        <f t="shared" ca="1" si="869"/>
        <v>'360 GRP '!</v>
      </c>
      <c r="K6251">
        <f t="shared" ca="1" si="869"/>
        <v>0</v>
      </c>
      <c r="L6251">
        <f t="shared" ca="1" si="869"/>
        <v>0</v>
      </c>
      <c r="M6251">
        <f t="shared" ca="1" si="869"/>
        <v>0</v>
      </c>
      <c r="N6251">
        <f t="shared" ca="1" si="869"/>
        <v>0</v>
      </c>
      <c r="O6251" t="str">
        <f t="shared" ca="1" si="862"/>
        <v>D:AD</v>
      </c>
      <c r="P6251" t="str">
        <f t="shared" ca="1" si="858"/>
        <v>D10:AD10</v>
      </c>
    </row>
    <row r="6252" spans="1:16">
      <c r="A6252" t="str">
        <f t="shared" si="864"/>
        <v>10</v>
      </c>
      <c r="B6252" t="str">
        <f t="shared" ca="1" si="865"/>
        <v>GRP</v>
      </c>
      <c r="C6252" t="str">
        <f t="shared" si="866"/>
        <v>360-723-DT</v>
      </c>
      <c r="D6252" t="s">
        <v>7352</v>
      </c>
      <c r="E6252">
        <f t="shared" ca="1" si="859"/>
        <v>0</v>
      </c>
      <c r="H6252" t="str">
        <f t="shared" ca="1" si="867"/>
        <v>'360 GRP '!</v>
      </c>
      <c r="I6252">
        <f t="shared" ca="1" si="868"/>
        <v>0</v>
      </c>
      <c r="J6252" t="str">
        <f t="shared" ca="1" si="869"/>
        <v>'360 GRP '!</v>
      </c>
      <c r="K6252">
        <f t="shared" ca="1" si="869"/>
        <v>0</v>
      </c>
      <c r="L6252">
        <f t="shared" ca="1" si="869"/>
        <v>0</v>
      </c>
      <c r="M6252">
        <f t="shared" ca="1" si="869"/>
        <v>0</v>
      </c>
      <c r="N6252">
        <f t="shared" ca="1" si="869"/>
        <v>0</v>
      </c>
      <c r="O6252" t="str">
        <f t="shared" ca="1" si="862"/>
        <v>D:AD</v>
      </c>
      <c r="P6252" t="str">
        <f t="shared" ca="1" si="858"/>
        <v>D10:AD10</v>
      </c>
    </row>
    <row r="6253" spans="1:16">
      <c r="A6253" t="str">
        <f t="shared" si="864"/>
        <v>11</v>
      </c>
      <c r="B6253" t="str">
        <f t="shared" ca="1" si="865"/>
        <v>GRP</v>
      </c>
      <c r="C6253" t="str">
        <f t="shared" si="866"/>
        <v>360-723-DT</v>
      </c>
      <c r="D6253" t="s">
        <v>7353</v>
      </c>
      <c r="E6253">
        <f t="shared" ca="1" si="859"/>
        <v>0</v>
      </c>
      <c r="H6253" t="str">
        <f t="shared" ca="1" si="867"/>
        <v>'360 GRP '!</v>
      </c>
      <c r="I6253">
        <f t="shared" ca="1" si="868"/>
        <v>0</v>
      </c>
      <c r="J6253" t="str">
        <f t="shared" ca="1" si="869"/>
        <v>'360 GRP '!</v>
      </c>
      <c r="K6253">
        <f t="shared" ca="1" si="869"/>
        <v>0</v>
      </c>
      <c r="L6253">
        <f t="shared" ca="1" si="869"/>
        <v>0</v>
      </c>
      <c r="M6253">
        <f t="shared" ca="1" si="869"/>
        <v>0</v>
      </c>
      <c r="N6253">
        <f t="shared" ca="1" si="869"/>
        <v>0</v>
      </c>
      <c r="O6253" t="str">
        <f t="shared" ca="1" si="862"/>
        <v>D:AD</v>
      </c>
      <c r="P6253" t="str">
        <f t="shared" ref="P6253:P6316" ca="1" si="870">VLOOKUP($H6253,$G$8:$I$13,3,FALSE)</f>
        <v>D10:AD10</v>
      </c>
    </row>
    <row r="6254" spans="1:16">
      <c r="A6254" t="str">
        <f t="shared" si="864"/>
        <v>12</v>
      </c>
      <c r="B6254" t="str">
        <f t="shared" ca="1" si="865"/>
        <v>GRP</v>
      </c>
      <c r="C6254" t="str">
        <f t="shared" si="866"/>
        <v>360-723-DT</v>
      </c>
      <c r="D6254" t="s">
        <v>7354</v>
      </c>
      <c r="E6254">
        <f t="shared" ca="1" si="859"/>
        <v>0</v>
      </c>
      <c r="H6254" t="str">
        <f t="shared" ca="1" si="867"/>
        <v>'360 GRP '!</v>
      </c>
      <c r="I6254">
        <f t="shared" ca="1" si="868"/>
        <v>0</v>
      </c>
      <c r="J6254" t="str">
        <f t="shared" ca="1" si="869"/>
        <v>'360 GRP '!</v>
      </c>
      <c r="K6254">
        <f t="shared" ca="1" si="869"/>
        <v>0</v>
      </c>
      <c r="L6254">
        <f t="shared" ca="1" si="869"/>
        <v>0</v>
      </c>
      <c r="M6254">
        <f t="shared" ca="1" si="869"/>
        <v>0</v>
      </c>
      <c r="N6254">
        <f t="shared" ca="1" si="869"/>
        <v>0</v>
      </c>
      <c r="O6254" t="str">
        <f t="shared" ca="1" si="862"/>
        <v>D:AD</v>
      </c>
      <c r="P6254" t="str">
        <f t="shared" ca="1" si="870"/>
        <v>D10:AD10</v>
      </c>
    </row>
    <row r="6255" spans="1:16">
      <c r="A6255" t="str">
        <f t="shared" si="864"/>
        <v>13</v>
      </c>
      <c r="B6255" t="str">
        <f t="shared" ca="1" si="865"/>
        <v>GRP</v>
      </c>
      <c r="C6255" t="str">
        <f t="shared" si="866"/>
        <v>360-723-DT</v>
      </c>
      <c r="D6255" t="s">
        <v>7355</v>
      </c>
      <c r="E6255">
        <f t="shared" ca="1" si="859"/>
        <v>0</v>
      </c>
      <c r="H6255" t="str">
        <f t="shared" ca="1" si="867"/>
        <v>'360 GRP '!</v>
      </c>
      <c r="I6255">
        <f t="shared" ca="1" si="868"/>
        <v>0</v>
      </c>
      <c r="J6255" t="str">
        <f t="shared" ca="1" si="869"/>
        <v>'360 GRP '!</v>
      </c>
      <c r="K6255">
        <f t="shared" ca="1" si="869"/>
        <v>0</v>
      </c>
      <c r="L6255">
        <f t="shared" ca="1" si="869"/>
        <v>0</v>
      </c>
      <c r="M6255">
        <f t="shared" ca="1" si="869"/>
        <v>0</v>
      </c>
      <c r="N6255">
        <f t="shared" ca="1" si="869"/>
        <v>0</v>
      </c>
      <c r="O6255" t="str">
        <f t="shared" ca="1" si="862"/>
        <v>D:AD</v>
      </c>
      <c r="P6255" t="str">
        <f t="shared" ca="1" si="870"/>
        <v>D10:AD10</v>
      </c>
    </row>
    <row r="6256" spans="1:16">
      <c r="A6256" t="str">
        <f t="shared" si="864"/>
        <v>15</v>
      </c>
      <c r="B6256" t="str">
        <f t="shared" ca="1" si="865"/>
        <v>GRP</v>
      </c>
      <c r="C6256" t="str">
        <f t="shared" si="866"/>
        <v>360-723-DT</v>
      </c>
      <c r="D6256" t="s">
        <v>7356</v>
      </c>
      <c r="E6256">
        <f t="shared" ca="1" si="859"/>
        <v>0</v>
      </c>
      <c r="H6256" t="str">
        <f t="shared" ca="1" si="867"/>
        <v>'360 GRP '!</v>
      </c>
      <c r="I6256">
        <f t="shared" ca="1" si="868"/>
        <v>0</v>
      </c>
      <c r="J6256" t="str">
        <f t="shared" ca="1" si="869"/>
        <v>'360 GRP '!</v>
      </c>
      <c r="K6256">
        <f t="shared" ca="1" si="869"/>
        <v>0</v>
      </c>
      <c r="L6256">
        <f t="shared" ca="1" si="869"/>
        <v>0</v>
      </c>
      <c r="M6256">
        <f t="shared" ca="1" si="869"/>
        <v>0</v>
      </c>
      <c r="N6256">
        <f t="shared" ca="1" si="869"/>
        <v>0</v>
      </c>
      <c r="O6256" t="str">
        <f t="shared" ca="1" si="862"/>
        <v>D:AD</v>
      </c>
      <c r="P6256" t="str">
        <f t="shared" ca="1" si="870"/>
        <v>D10:AD10</v>
      </c>
    </row>
    <row r="6257" spans="1:16">
      <c r="A6257" t="str">
        <f t="shared" si="864"/>
        <v>99</v>
      </c>
      <c r="B6257" t="str">
        <f t="shared" ca="1" si="865"/>
        <v>GRP</v>
      </c>
      <c r="C6257" t="str">
        <f t="shared" si="866"/>
        <v>360-723-DT</v>
      </c>
      <c r="D6257" t="s">
        <v>7357</v>
      </c>
      <c r="E6257">
        <f t="shared" ca="1" si="859"/>
        <v>0</v>
      </c>
      <c r="H6257" t="str">
        <f t="shared" ca="1" si="867"/>
        <v>'360 GRP '!</v>
      </c>
      <c r="I6257">
        <f t="shared" ca="1" si="868"/>
        <v>0</v>
      </c>
      <c r="J6257" t="str">
        <f t="shared" ca="1" si="869"/>
        <v>'360 GRP '!</v>
      </c>
      <c r="K6257">
        <f t="shared" ca="1" si="869"/>
        <v>0</v>
      </c>
      <c r="L6257">
        <f t="shared" ca="1" si="869"/>
        <v>0</v>
      </c>
      <c r="M6257">
        <f t="shared" ca="1" si="869"/>
        <v>0</v>
      </c>
      <c r="N6257">
        <f t="shared" ca="1" si="869"/>
        <v>0</v>
      </c>
      <c r="O6257" t="str">
        <f t="shared" ca="1" si="862"/>
        <v>D:AD</v>
      </c>
      <c r="P6257" t="str">
        <f t="shared" ca="1" si="870"/>
        <v>D10:AD10</v>
      </c>
    </row>
    <row r="6258" spans="1:16">
      <c r="A6258" t="str">
        <f t="shared" si="864"/>
        <v>01</v>
      </c>
      <c r="B6258" t="str">
        <f t="shared" ca="1" si="865"/>
        <v>GRP</v>
      </c>
      <c r="C6258" t="str">
        <f t="shared" si="866"/>
        <v>360-724-DT</v>
      </c>
      <c r="D6258" t="s">
        <v>7358</v>
      </c>
      <c r="E6258">
        <f t="shared" ca="1" si="859"/>
        <v>0</v>
      </c>
      <c r="H6258" t="str">
        <f t="shared" ca="1" si="867"/>
        <v>'360 GRP '!</v>
      </c>
      <c r="I6258">
        <f t="shared" ca="1" si="868"/>
        <v>0</v>
      </c>
      <c r="J6258" t="str">
        <f t="shared" ca="1" si="869"/>
        <v>'360 GRP '!</v>
      </c>
      <c r="K6258">
        <f t="shared" ca="1" si="869"/>
        <v>0</v>
      </c>
      <c r="L6258">
        <f t="shared" ca="1" si="869"/>
        <v>0</v>
      </c>
      <c r="M6258">
        <f t="shared" ca="1" si="869"/>
        <v>0</v>
      </c>
      <c r="N6258">
        <f t="shared" ca="1" si="869"/>
        <v>0</v>
      </c>
      <c r="O6258" t="str">
        <f t="shared" ca="1" si="862"/>
        <v>D:AD</v>
      </c>
      <c r="P6258" t="str">
        <f t="shared" ca="1" si="870"/>
        <v>D10:AD10</v>
      </c>
    </row>
    <row r="6259" spans="1:16">
      <c r="A6259" t="str">
        <f t="shared" si="864"/>
        <v>02</v>
      </c>
      <c r="B6259" t="str">
        <f t="shared" ca="1" si="865"/>
        <v>GRP</v>
      </c>
      <c r="C6259" t="str">
        <f t="shared" si="866"/>
        <v>360-724-DT</v>
      </c>
      <c r="D6259" t="s">
        <v>7359</v>
      </c>
      <c r="E6259">
        <f t="shared" ca="1" si="859"/>
        <v>0</v>
      </c>
      <c r="H6259" t="str">
        <f t="shared" ca="1" si="867"/>
        <v>'360 GRP '!</v>
      </c>
      <c r="I6259">
        <f t="shared" ca="1" si="868"/>
        <v>0</v>
      </c>
      <c r="J6259" t="str">
        <f t="shared" ca="1" si="869"/>
        <v>'360 GRP '!</v>
      </c>
      <c r="K6259">
        <f t="shared" ca="1" si="869"/>
        <v>0</v>
      </c>
      <c r="L6259">
        <f t="shared" ca="1" si="869"/>
        <v>0</v>
      </c>
      <c r="M6259">
        <f t="shared" ca="1" si="869"/>
        <v>0</v>
      </c>
      <c r="N6259">
        <f t="shared" ca="1" si="869"/>
        <v>0</v>
      </c>
      <c r="O6259" t="str">
        <f t="shared" ca="1" si="862"/>
        <v>D:AD</v>
      </c>
      <c r="P6259" t="str">
        <f t="shared" ca="1" si="870"/>
        <v>D10:AD10</v>
      </c>
    </row>
    <row r="6260" spans="1:16">
      <c r="A6260" t="str">
        <f t="shared" si="864"/>
        <v>03</v>
      </c>
      <c r="B6260" t="str">
        <f t="shared" ca="1" si="865"/>
        <v>GRP</v>
      </c>
      <c r="C6260" t="str">
        <f t="shared" si="866"/>
        <v>360-724-DT</v>
      </c>
      <c r="D6260" t="s">
        <v>7360</v>
      </c>
      <c r="E6260">
        <f t="shared" ca="1" si="859"/>
        <v>0</v>
      </c>
      <c r="H6260" t="str">
        <f t="shared" ca="1" si="867"/>
        <v>'360 GRP '!</v>
      </c>
      <c r="I6260">
        <f t="shared" ca="1" si="868"/>
        <v>0</v>
      </c>
      <c r="J6260" t="str">
        <f t="shared" ca="1" si="869"/>
        <v>'360 GRP '!</v>
      </c>
      <c r="K6260">
        <f t="shared" ca="1" si="869"/>
        <v>0</v>
      </c>
      <c r="L6260">
        <f t="shared" ca="1" si="869"/>
        <v>0</v>
      </c>
      <c r="M6260">
        <f t="shared" ca="1" si="869"/>
        <v>0</v>
      </c>
      <c r="N6260">
        <f t="shared" ca="1" si="869"/>
        <v>0</v>
      </c>
      <c r="O6260" t="str">
        <f t="shared" ca="1" si="862"/>
        <v>D:AD</v>
      </c>
      <c r="P6260" t="str">
        <f t="shared" ca="1" si="870"/>
        <v>D10:AD10</v>
      </c>
    </row>
    <row r="6261" spans="1:16">
      <c r="A6261" t="str">
        <f t="shared" si="864"/>
        <v>04</v>
      </c>
      <c r="B6261" t="str">
        <f t="shared" ca="1" si="865"/>
        <v>GRP</v>
      </c>
      <c r="C6261" t="str">
        <f t="shared" si="866"/>
        <v>360-724-DT</v>
      </c>
      <c r="D6261" t="s">
        <v>7361</v>
      </c>
      <c r="E6261">
        <f t="shared" ca="1" si="859"/>
        <v>0</v>
      </c>
      <c r="H6261" t="str">
        <f t="shared" ca="1" si="867"/>
        <v>'360 GRP '!</v>
      </c>
      <c r="I6261">
        <f t="shared" ca="1" si="868"/>
        <v>0</v>
      </c>
      <c r="J6261" t="str">
        <f t="shared" ca="1" si="869"/>
        <v>'360 GRP '!</v>
      </c>
      <c r="K6261">
        <f t="shared" ca="1" si="869"/>
        <v>0</v>
      </c>
      <c r="L6261">
        <f t="shared" ca="1" si="869"/>
        <v>0</v>
      </c>
      <c r="M6261">
        <f t="shared" ca="1" si="869"/>
        <v>0</v>
      </c>
      <c r="N6261">
        <f t="shared" ca="1" si="869"/>
        <v>0</v>
      </c>
      <c r="O6261" t="str">
        <f t="shared" ca="1" si="862"/>
        <v>D:AD</v>
      </c>
      <c r="P6261" t="str">
        <f t="shared" ca="1" si="870"/>
        <v>D10:AD10</v>
      </c>
    </row>
    <row r="6262" spans="1:16">
      <c r="A6262" t="str">
        <f t="shared" si="864"/>
        <v>05</v>
      </c>
      <c r="B6262" t="str">
        <f t="shared" ca="1" si="865"/>
        <v>GRP</v>
      </c>
      <c r="C6262" t="str">
        <f t="shared" si="866"/>
        <v>360-724-DT</v>
      </c>
      <c r="D6262" t="s">
        <v>7362</v>
      </c>
      <c r="E6262">
        <f t="shared" ref="E6262:E6325" ca="1" si="871">IFERROR(VLOOKUP(C6262,INDIRECT($H6262&amp;$O6262),MATCH($A6262,INDIRECT($H6262&amp;$P6262),0),FALSE),0)</f>
        <v>0</v>
      </c>
      <c r="H6262" t="str">
        <f t="shared" ca="1" si="867"/>
        <v>'360 GRP '!</v>
      </c>
      <c r="I6262">
        <f t="shared" ca="1" si="868"/>
        <v>0</v>
      </c>
      <c r="J6262" t="str">
        <f t="shared" ca="1" si="869"/>
        <v>'360 GRP '!</v>
      </c>
      <c r="K6262">
        <f t="shared" ca="1" si="869"/>
        <v>0</v>
      </c>
      <c r="L6262">
        <f t="shared" ca="1" si="869"/>
        <v>0</v>
      </c>
      <c r="M6262">
        <f t="shared" ca="1" si="869"/>
        <v>0</v>
      </c>
      <c r="N6262">
        <f t="shared" ca="1" si="869"/>
        <v>0</v>
      </c>
      <c r="O6262" t="str">
        <f t="shared" ca="1" si="862"/>
        <v>D:AD</v>
      </c>
      <c r="P6262" t="str">
        <f t="shared" ca="1" si="870"/>
        <v>D10:AD10</v>
      </c>
    </row>
    <row r="6263" spans="1:16">
      <c r="A6263" t="str">
        <f t="shared" si="864"/>
        <v>06</v>
      </c>
      <c r="B6263" t="str">
        <f t="shared" ca="1" si="865"/>
        <v>GRP</v>
      </c>
      <c r="C6263" t="str">
        <f t="shared" si="866"/>
        <v>360-724-DT</v>
      </c>
      <c r="D6263" t="s">
        <v>7363</v>
      </c>
      <c r="E6263">
        <f t="shared" ca="1" si="871"/>
        <v>0</v>
      </c>
      <c r="H6263" t="str">
        <f t="shared" ca="1" si="867"/>
        <v>'360 GRP '!</v>
      </c>
      <c r="I6263">
        <f t="shared" ca="1" si="868"/>
        <v>0</v>
      </c>
      <c r="J6263" t="str">
        <f t="shared" ca="1" si="869"/>
        <v>'360 GRP '!</v>
      </c>
      <c r="K6263">
        <f t="shared" ca="1" si="869"/>
        <v>0</v>
      </c>
      <c r="L6263">
        <f t="shared" ca="1" si="869"/>
        <v>0</v>
      </c>
      <c r="M6263">
        <f t="shared" ca="1" si="869"/>
        <v>0</v>
      </c>
      <c r="N6263">
        <f t="shared" ca="1" si="869"/>
        <v>0</v>
      </c>
      <c r="O6263" t="str">
        <f t="shared" ca="1" si="862"/>
        <v>D:AD</v>
      </c>
      <c r="P6263" t="str">
        <f t="shared" ca="1" si="870"/>
        <v>D10:AD10</v>
      </c>
    </row>
    <row r="6264" spans="1:16">
      <c r="A6264" t="str">
        <f t="shared" si="864"/>
        <v>07</v>
      </c>
      <c r="B6264" t="str">
        <f t="shared" ca="1" si="865"/>
        <v>GRP</v>
      </c>
      <c r="C6264" t="str">
        <f t="shared" si="866"/>
        <v>360-724-DT</v>
      </c>
      <c r="D6264" t="s">
        <v>7364</v>
      </c>
      <c r="E6264">
        <f t="shared" ca="1" si="871"/>
        <v>0</v>
      </c>
      <c r="H6264" t="str">
        <f t="shared" ca="1" si="867"/>
        <v>'360 GRP '!</v>
      </c>
      <c r="I6264">
        <f t="shared" ca="1" si="868"/>
        <v>0</v>
      </c>
      <c r="J6264" t="str">
        <f t="shared" ca="1" si="869"/>
        <v>'360 GRP '!</v>
      </c>
      <c r="K6264">
        <f t="shared" ca="1" si="869"/>
        <v>0</v>
      </c>
      <c r="L6264">
        <f t="shared" ca="1" si="869"/>
        <v>0</v>
      </c>
      <c r="M6264">
        <f t="shared" ca="1" si="869"/>
        <v>0</v>
      </c>
      <c r="N6264">
        <f t="shared" ca="1" si="869"/>
        <v>0</v>
      </c>
      <c r="O6264" t="str">
        <f t="shared" ca="1" si="862"/>
        <v>D:AD</v>
      </c>
      <c r="P6264" t="str">
        <f t="shared" ca="1" si="870"/>
        <v>D10:AD10</v>
      </c>
    </row>
    <row r="6265" spans="1:16">
      <c r="A6265" t="str">
        <f t="shared" si="864"/>
        <v>08</v>
      </c>
      <c r="B6265" t="str">
        <f t="shared" ca="1" si="865"/>
        <v>GRP</v>
      </c>
      <c r="C6265" t="str">
        <f t="shared" si="866"/>
        <v>360-724-DT</v>
      </c>
      <c r="D6265" t="s">
        <v>7365</v>
      </c>
      <c r="E6265">
        <f t="shared" ca="1" si="871"/>
        <v>0</v>
      </c>
      <c r="H6265" t="str">
        <f t="shared" ca="1" si="867"/>
        <v>'360 GRP '!</v>
      </c>
      <c r="I6265">
        <f t="shared" ca="1" si="868"/>
        <v>0</v>
      </c>
      <c r="J6265" t="str">
        <f t="shared" ca="1" si="869"/>
        <v>'360 GRP '!</v>
      </c>
      <c r="K6265">
        <f t="shared" ca="1" si="869"/>
        <v>0</v>
      </c>
      <c r="L6265">
        <f t="shared" ca="1" si="869"/>
        <v>0</v>
      </c>
      <c r="M6265">
        <f t="shared" ca="1" si="869"/>
        <v>0</v>
      </c>
      <c r="N6265">
        <f t="shared" ca="1" si="869"/>
        <v>0</v>
      </c>
      <c r="O6265" t="str">
        <f t="shared" ca="1" si="862"/>
        <v>D:AD</v>
      </c>
      <c r="P6265" t="str">
        <f t="shared" ca="1" si="870"/>
        <v>D10:AD10</v>
      </c>
    </row>
    <row r="6266" spans="1:16">
      <c r="A6266" t="str">
        <f t="shared" si="864"/>
        <v>09</v>
      </c>
      <c r="B6266" t="str">
        <f t="shared" ca="1" si="865"/>
        <v>GRP</v>
      </c>
      <c r="C6266" t="str">
        <f t="shared" si="866"/>
        <v>360-724-DT</v>
      </c>
      <c r="D6266" t="s">
        <v>7366</v>
      </c>
      <c r="E6266">
        <f t="shared" ca="1" si="871"/>
        <v>0</v>
      </c>
      <c r="H6266" t="str">
        <f t="shared" ca="1" si="867"/>
        <v>'360 GRP '!</v>
      </c>
      <c r="I6266">
        <f t="shared" ca="1" si="868"/>
        <v>0</v>
      </c>
      <c r="J6266" t="str">
        <f t="shared" ca="1" si="869"/>
        <v>'360 GRP '!</v>
      </c>
      <c r="K6266">
        <f t="shared" ca="1" si="869"/>
        <v>0</v>
      </c>
      <c r="L6266">
        <f t="shared" ca="1" si="869"/>
        <v>0</v>
      </c>
      <c r="M6266">
        <f t="shared" ca="1" si="869"/>
        <v>0</v>
      </c>
      <c r="N6266">
        <f t="shared" ca="1" si="869"/>
        <v>0</v>
      </c>
      <c r="O6266" t="str">
        <f t="shared" ca="1" si="862"/>
        <v>D:AD</v>
      </c>
      <c r="P6266" t="str">
        <f t="shared" ca="1" si="870"/>
        <v>D10:AD10</v>
      </c>
    </row>
    <row r="6267" spans="1:16">
      <c r="A6267" t="str">
        <f t="shared" si="864"/>
        <v>10</v>
      </c>
      <c r="B6267" t="str">
        <f t="shared" ca="1" si="865"/>
        <v>GRP</v>
      </c>
      <c r="C6267" t="str">
        <f t="shared" si="866"/>
        <v>360-724-DT</v>
      </c>
      <c r="D6267" t="s">
        <v>7367</v>
      </c>
      <c r="E6267">
        <f t="shared" ca="1" si="871"/>
        <v>0</v>
      </c>
      <c r="H6267" t="str">
        <f t="shared" ca="1" si="867"/>
        <v>'360 GRP '!</v>
      </c>
      <c r="I6267">
        <f t="shared" ca="1" si="868"/>
        <v>0</v>
      </c>
      <c r="J6267" t="str">
        <f t="shared" ca="1" si="869"/>
        <v>'360 GRP '!</v>
      </c>
      <c r="K6267">
        <f t="shared" ca="1" si="869"/>
        <v>0</v>
      </c>
      <c r="L6267">
        <f t="shared" ca="1" si="869"/>
        <v>0</v>
      </c>
      <c r="M6267">
        <f t="shared" ca="1" si="869"/>
        <v>0</v>
      </c>
      <c r="N6267">
        <f t="shared" ca="1" si="869"/>
        <v>0</v>
      </c>
      <c r="O6267" t="str">
        <f t="shared" ca="1" si="862"/>
        <v>D:AD</v>
      </c>
      <c r="P6267" t="str">
        <f t="shared" ca="1" si="870"/>
        <v>D10:AD10</v>
      </c>
    </row>
    <row r="6268" spans="1:16">
      <c r="A6268" t="str">
        <f t="shared" si="864"/>
        <v>11</v>
      </c>
      <c r="B6268" t="str">
        <f t="shared" ca="1" si="865"/>
        <v>GRP</v>
      </c>
      <c r="C6268" t="str">
        <f t="shared" si="866"/>
        <v>360-724-DT</v>
      </c>
      <c r="D6268" t="s">
        <v>7368</v>
      </c>
      <c r="E6268">
        <f t="shared" ca="1" si="871"/>
        <v>0</v>
      </c>
      <c r="H6268" t="str">
        <f t="shared" ca="1" si="867"/>
        <v>'360 GRP '!</v>
      </c>
      <c r="I6268">
        <f t="shared" ca="1" si="868"/>
        <v>0</v>
      </c>
      <c r="J6268" t="str">
        <f t="shared" ca="1" si="869"/>
        <v>'360 GRP '!</v>
      </c>
      <c r="K6268">
        <f t="shared" ca="1" si="869"/>
        <v>0</v>
      </c>
      <c r="L6268">
        <f t="shared" ca="1" si="869"/>
        <v>0</v>
      </c>
      <c r="M6268">
        <f t="shared" ca="1" si="869"/>
        <v>0</v>
      </c>
      <c r="N6268">
        <f t="shared" ca="1" si="869"/>
        <v>0</v>
      </c>
      <c r="O6268" t="str">
        <f t="shared" ca="1" si="862"/>
        <v>D:AD</v>
      </c>
      <c r="P6268" t="str">
        <f t="shared" ca="1" si="870"/>
        <v>D10:AD10</v>
      </c>
    </row>
    <row r="6269" spans="1:16">
      <c r="A6269" t="str">
        <f t="shared" si="864"/>
        <v>12</v>
      </c>
      <c r="B6269" t="str">
        <f t="shared" ca="1" si="865"/>
        <v>GRP</v>
      </c>
      <c r="C6269" t="str">
        <f t="shared" si="866"/>
        <v>360-724-DT</v>
      </c>
      <c r="D6269" t="s">
        <v>7369</v>
      </c>
      <c r="E6269">
        <f t="shared" ca="1" si="871"/>
        <v>0</v>
      </c>
      <c r="H6269" t="str">
        <f t="shared" ca="1" si="867"/>
        <v>'360 GRP '!</v>
      </c>
      <c r="I6269">
        <f t="shared" ca="1" si="868"/>
        <v>0</v>
      </c>
      <c r="J6269" t="str">
        <f t="shared" ca="1" si="869"/>
        <v>'360 GRP '!</v>
      </c>
      <c r="K6269">
        <f t="shared" ca="1" si="869"/>
        <v>0</v>
      </c>
      <c r="L6269">
        <f t="shared" ca="1" si="869"/>
        <v>0</v>
      </c>
      <c r="M6269">
        <f t="shared" ca="1" si="869"/>
        <v>0</v>
      </c>
      <c r="N6269">
        <f t="shared" ca="1" si="869"/>
        <v>0</v>
      </c>
      <c r="O6269" t="str">
        <f t="shared" ca="1" si="862"/>
        <v>D:AD</v>
      </c>
      <c r="P6269" t="str">
        <f t="shared" ca="1" si="870"/>
        <v>D10:AD10</v>
      </c>
    </row>
    <row r="6270" spans="1:16">
      <c r="A6270" t="str">
        <f t="shared" si="864"/>
        <v>13</v>
      </c>
      <c r="B6270" t="str">
        <f t="shared" ca="1" si="865"/>
        <v>GRP</v>
      </c>
      <c r="C6270" t="str">
        <f t="shared" si="866"/>
        <v>360-724-DT</v>
      </c>
      <c r="D6270" t="s">
        <v>7370</v>
      </c>
      <c r="E6270">
        <f t="shared" ca="1" si="871"/>
        <v>0</v>
      </c>
      <c r="H6270" t="str">
        <f t="shared" ca="1" si="867"/>
        <v>'360 GRP '!</v>
      </c>
      <c r="I6270">
        <f t="shared" ca="1" si="868"/>
        <v>0</v>
      </c>
      <c r="J6270" t="str">
        <f t="shared" ca="1" si="869"/>
        <v>'360 GRP '!</v>
      </c>
      <c r="K6270">
        <f t="shared" ca="1" si="869"/>
        <v>0</v>
      </c>
      <c r="L6270">
        <f t="shared" ca="1" si="869"/>
        <v>0</v>
      </c>
      <c r="M6270">
        <f t="shared" ca="1" si="869"/>
        <v>0</v>
      </c>
      <c r="N6270">
        <f t="shared" ca="1" si="869"/>
        <v>0</v>
      </c>
      <c r="O6270" t="str">
        <f t="shared" ca="1" si="862"/>
        <v>D:AD</v>
      </c>
      <c r="P6270" t="str">
        <f t="shared" ca="1" si="870"/>
        <v>D10:AD10</v>
      </c>
    </row>
    <row r="6271" spans="1:16">
      <c r="A6271" t="str">
        <f t="shared" si="864"/>
        <v>15</v>
      </c>
      <c r="B6271" t="str">
        <f t="shared" ca="1" si="865"/>
        <v>GRP</v>
      </c>
      <c r="C6271" t="str">
        <f t="shared" si="866"/>
        <v>360-724-DT</v>
      </c>
      <c r="D6271" t="s">
        <v>7371</v>
      </c>
      <c r="E6271">
        <f t="shared" ca="1" si="871"/>
        <v>0</v>
      </c>
      <c r="H6271" t="str">
        <f t="shared" ca="1" si="867"/>
        <v>'360 GRP '!</v>
      </c>
      <c r="I6271">
        <f t="shared" ca="1" si="868"/>
        <v>0</v>
      </c>
      <c r="J6271" t="str">
        <f t="shared" ca="1" si="869"/>
        <v>'360 GRP '!</v>
      </c>
      <c r="K6271">
        <f t="shared" ca="1" si="869"/>
        <v>0</v>
      </c>
      <c r="L6271">
        <f t="shared" ca="1" si="869"/>
        <v>0</v>
      </c>
      <c r="M6271">
        <f t="shared" ca="1" si="869"/>
        <v>0</v>
      </c>
      <c r="N6271">
        <f t="shared" ca="1" si="869"/>
        <v>0</v>
      </c>
      <c r="O6271" t="str">
        <f t="shared" ca="1" si="862"/>
        <v>D:AD</v>
      </c>
      <c r="P6271" t="str">
        <f t="shared" ca="1" si="870"/>
        <v>D10:AD10</v>
      </c>
    </row>
    <row r="6272" spans="1:16">
      <c r="A6272" t="str">
        <f t="shared" si="864"/>
        <v>99</v>
      </c>
      <c r="B6272" t="str">
        <f t="shared" ca="1" si="865"/>
        <v>GRP</v>
      </c>
      <c r="C6272" t="str">
        <f t="shared" si="866"/>
        <v>360-724-DT</v>
      </c>
      <c r="D6272" t="s">
        <v>7372</v>
      </c>
      <c r="E6272">
        <f t="shared" ca="1" si="871"/>
        <v>0</v>
      </c>
      <c r="H6272" t="str">
        <f t="shared" ca="1" si="867"/>
        <v>'360 GRP '!</v>
      </c>
      <c r="I6272">
        <f t="shared" ca="1" si="868"/>
        <v>0</v>
      </c>
      <c r="J6272" t="str">
        <f t="shared" ca="1" si="869"/>
        <v>'360 GRP '!</v>
      </c>
      <c r="K6272">
        <f t="shared" ca="1" si="869"/>
        <v>0</v>
      </c>
      <c r="L6272">
        <f t="shared" ca="1" si="869"/>
        <v>0</v>
      </c>
      <c r="M6272">
        <f t="shared" ca="1" si="869"/>
        <v>0</v>
      </c>
      <c r="N6272">
        <f t="shared" ca="1" si="869"/>
        <v>0</v>
      </c>
      <c r="O6272" t="str">
        <f t="shared" ca="1" si="862"/>
        <v>D:AD</v>
      </c>
      <c r="P6272" t="str">
        <f t="shared" ca="1" si="870"/>
        <v>D10:AD10</v>
      </c>
    </row>
    <row r="6273" spans="1:16">
      <c r="A6273" t="str">
        <f t="shared" si="864"/>
        <v>01</v>
      </c>
      <c r="B6273" t="str">
        <f t="shared" ca="1" si="865"/>
        <v>GRP</v>
      </c>
      <c r="C6273" t="str">
        <f t="shared" si="866"/>
        <v>360-725-DT</v>
      </c>
      <c r="D6273" t="s">
        <v>7373</v>
      </c>
      <c r="E6273">
        <f t="shared" ca="1" si="871"/>
        <v>0</v>
      </c>
      <c r="H6273" t="str">
        <f t="shared" ca="1" si="867"/>
        <v>'360 GRP '!</v>
      </c>
      <c r="I6273">
        <f t="shared" ca="1" si="868"/>
        <v>0</v>
      </c>
      <c r="J6273" t="str">
        <f t="shared" ca="1" si="869"/>
        <v>'360 GRP '!</v>
      </c>
      <c r="K6273">
        <f t="shared" ca="1" si="869"/>
        <v>0</v>
      </c>
      <c r="L6273">
        <f t="shared" ca="1" si="869"/>
        <v>0</v>
      </c>
      <c r="M6273">
        <f t="shared" ca="1" si="869"/>
        <v>0</v>
      </c>
      <c r="N6273">
        <f t="shared" ca="1" si="869"/>
        <v>0</v>
      </c>
      <c r="O6273" t="str">
        <f t="shared" ca="1" si="862"/>
        <v>D:AD</v>
      </c>
      <c r="P6273" t="str">
        <f t="shared" ca="1" si="870"/>
        <v>D10:AD10</v>
      </c>
    </row>
    <row r="6274" spans="1:16">
      <c r="A6274" t="str">
        <f t="shared" si="864"/>
        <v>02</v>
      </c>
      <c r="B6274" t="str">
        <f t="shared" ca="1" si="865"/>
        <v>GRP</v>
      </c>
      <c r="C6274" t="str">
        <f t="shared" si="866"/>
        <v>360-725-DT</v>
      </c>
      <c r="D6274" t="s">
        <v>7374</v>
      </c>
      <c r="E6274">
        <f t="shared" ca="1" si="871"/>
        <v>0</v>
      </c>
      <c r="H6274" t="str">
        <f t="shared" ca="1" si="867"/>
        <v>'360 GRP '!</v>
      </c>
      <c r="I6274">
        <f t="shared" ca="1" si="868"/>
        <v>0</v>
      </c>
      <c r="J6274" t="str">
        <f t="shared" ca="1" si="869"/>
        <v>'360 GRP '!</v>
      </c>
      <c r="K6274">
        <f t="shared" ca="1" si="869"/>
        <v>0</v>
      </c>
      <c r="L6274">
        <f t="shared" ca="1" si="869"/>
        <v>0</v>
      </c>
      <c r="M6274">
        <f t="shared" ca="1" si="869"/>
        <v>0</v>
      </c>
      <c r="N6274">
        <f t="shared" ca="1" si="869"/>
        <v>0</v>
      </c>
      <c r="O6274" t="str">
        <f t="shared" ca="1" si="862"/>
        <v>D:AD</v>
      </c>
      <c r="P6274" t="str">
        <f t="shared" ca="1" si="870"/>
        <v>D10:AD10</v>
      </c>
    </row>
    <row r="6275" spans="1:16">
      <c r="A6275" t="str">
        <f t="shared" si="864"/>
        <v>03</v>
      </c>
      <c r="B6275" t="str">
        <f t="shared" ca="1" si="865"/>
        <v>GRP</v>
      </c>
      <c r="C6275" t="str">
        <f t="shared" si="866"/>
        <v>360-725-DT</v>
      </c>
      <c r="D6275" t="s">
        <v>7375</v>
      </c>
      <c r="E6275">
        <f t="shared" ca="1" si="871"/>
        <v>0</v>
      </c>
      <c r="H6275" t="str">
        <f t="shared" ca="1" si="867"/>
        <v>'360 GRP '!</v>
      </c>
      <c r="I6275">
        <f t="shared" ca="1" si="868"/>
        <v>0</v>
      </c>
      <c r="J6275" t="str">
        <f t="shared" ca="1" si="869"/>
        <v>'360 GRP '!</v>
      </c>
      <c r="K6275">
        <f t="shared" ca="1" si="869"/>
        <v>0</v>
      </c>
      <c r="L6275">
        <f t="shared" ca="1" si="869"/>
        <v>0</v>
      </c>
      <c r="M6275">
        <f t="shared" ca="1" si="869"/>
        <v>0</v>
      </c>
      <c r="N6275">
        <f t="shared" ca="1" si="869"/>
        <v>0</v>
      </c>
      <c r="O6275" t="str">
        <f t="shared" ca="1" si="862"/>
        <v>D:AD</v>
      </c>
      <c r="P6275" t="str">
        <f t="shared" ca="1" si="870"/>
        <v>D10:AD10</v>
      </c>
    </row>
    <row r="6276" spans="1:16">
      <c r="A6276" t="str">
        <f t="shared" si="864"/>
        <v>04</v>
      </c>
      <c r="B6276" t="str">
        <f t="shared" ca="1" si="865"/>
        <v>GRP</v>
      </c>
      <c r="C6276" t="str">
        <f t="shared" si="866"/>
        <v>360-725-DT</v>
      </c>
      <c r="D6276" t="s">
        <v>7376</v>
      </c>
      <c r="E6276">
        <f t="shared" ca="1" si="871"/>
        <v>0</v>
      </c>
      <c r="H6276" t="str">
        <f t="shared" ca="1" si="867"/>
        <v>'360 GRP '!</v>
      </c>
      <c r="I6276">
        <f t="shared" ca="1" si="868"/>
        <v>0</v>
      </c>
      <c r="J6276" t="str">
        <f t="shared" ca="1" si="869"/>
        <v>'360 GRP '!</v>
      </c>
      <c r="K6276">
        <f t="shared" ca="1" si="869"/>
        <v>0</v>
      </c>
      <c r="L6276">
        <f t="shared" ca="1" si="869"/>
        <v>0</v>
      </c>
      <c r="M6276">
        <f t="shared" ca="1" si="869"/>
        <v>0</v>
      </c>
      <c r="N6276">
        <f t="shared" ca="1" si="869"/>
        <v>0</v>
      </c>
      <c r="O6276" t="str">
        <f t="shared" ca="1" si="862"/>
        <v>D:AD</v>
      </c>
      <c r="P6276" t="str">
        <f t="shared" ca="1" si="870"/>
        <v>D10:AD10</v>
      </c>
    </row>
    <row r="6277" spans="1:16">
      <c r="A6277" t="str">
        <f t="shared" si="864"/>
        <v>05</v>
      </c>
      <c r="B6277" t="str">
        <f t="shared" ca="1" si="865"/>
        <v>GRP</v>
      </c>
      <c r="C6277" t="str">
        <f t="shared" si="866"/>
        <v>360-725-DT</v>
      </c>
      <c r="D6277" t="s">
        <v>7377</v>
      </c>
      <c r="E6277">
        <f t="shared" ca="1" si="871"/>
        <v>0</v>
      </c>
      <c r="H6277" t="str">
        <f t="shared" ca="1" si="867"/>
        <v>'360 GRP '!</v>
      </c>
      <c r="I6277">
        <f t="shared" ca="1" si="868"/>
        <v>0</v>
      </c>
      <c r="J6277" t="str">
        <f t="shared" ca="1" si="869"/>
        <v>'360 GRP '!</v>
      </c>
      <c r="K6277">
        <f t="shared" ca="1" si="869"/>
        <v>0</v>
      </c>
      <c r="L6277">
        <f t="shared" ca="1" si="869"/>
        <v>0</v>
      </c>
      <c r="M6277">
        <f t="shared" ca="1" si="869"/>
        <v>0</v>
      </c>
      <c r="N6277">
        <f t="shared" ca="1" si="869"/>
        <v>0</v>
      </c>
      <c r="O6277" t="str">
        <f t="shared" ca="1" si="862"/>
        <v>D:AD</v>
      </c>
      <c r="P6277" t="str">
        <f t="shared" ca="1" si="870"/>
        <v>D10:AD10</v>
      </c>
    </row>
    <row r="6278" spans="1:16">
      <c r="A6278" t="str">
        <f t="shared" si="864"/>
        <v>06</v>
      </c>
      <c r="B6278" t="str">
        <f t="shared" ca="1" si="865"/>
        <v>GRP</v>
      </c>
      <c r="C6278" t="str">
        <f t="shared" si="866"/>
        <v>360-725-DT</v>
      </c>
      <c r="D6278" t="s">
        <v>7378</v>
      </c>
      <c r="E6278">
        <f t="shared" ca="1" si="871"/>
        <v>0</v>
      </c>
      <c r="H6278" t="str">
        <f t="shared" ca="1" si="867"/>
        <v>'360 GRP '!</v>
      </c>
      <c r="I6278">
        <f t="shared" ca="1" si="868"/>
        <v>0</v>
      </c>
      <c r="J6278" t="str">
        <f t="shared" ca="1" si="869"/>
        <v>'360 GRP '!</v>
      </c>
      <c r="K6278">
        <f t="shared" ca="1" si="869"/>
        <v>0</v>
      </c>
      <c r="L6278">
        <f t="shared" ca="1" si="869"/>
        <v>0</v>
      </c>
      <c r="M6278">
        <f t="shared" ca="1" si="869"/>
        <v>0</v>
      </c>
      <c r="N6278">
        <f t="shared" ca="1" si="869"/>
        <v>0</v>
      </c>
      <c r="O6278" t="str">
        <f t="shared" ca="1" si="862"/>
        <v>D:AD</v>
      </c>
      <c r="P6278" t="str">
        <f t="shared" ca="1" si="870"/>
        <v>D10:AD10</v>
      </c>
    </row>
    <row r="6279" spans="1:16">
      <c r="A6279" t="str">
        <f t="shared" si="864"/>
        <v>07</v>
      </c>
      <c r="B6279" t="str">
        <f t="shared" ca="1" si="865"/>
        <v>GRP</v>
      </c>
      <c r="C6279" t="str">
        <f t="shared" si="866"/>
        <v>360-725-DT</v>
      </c>
      <c r="D6279" t="s">
        <v>7379</v>
      </c>
      <c r="E6279">
        <f t="shared" ca="1" si="871"/>
        <v>0</v>
      </c>
      <c r="H6279" t="str">
        <f t="shared" ca="1" si="867"/>
        <v>'360 GRP '!</v>
      </c>
      <c r="I6279">
        <f t="shared" ca="1" si="868"/>
        <v>0</v>
      </c>
      <c r="J6279" t="str">
        <f t="shared" ca="1" si="869"/>
        <v>'360 GRP '!</v>
      </c>
      <c r="K6279">
        <f t="shared" ca="1" si="869"/>
        <v>0</v>
      </c>
      <c r="L6279">
        <f t="shared" ca="1" si="869"/>
        <v>0</v>
      </c>
      <c r="M6279">
        <f t="shared" ca="1" si="869"/>
        <v>0</v>
      </c>
      <c r="N6279">
        <f t="shared" ca="1" si="869"/>
        <v>0</v>
      </c>
      <c r="O6279" t="str">
        <f t="shared" ca="1" si="862"/>
        <v>D:AD</v>
      </c>
      <c r="P6279" t="str">
        <f t="shared" ca="1" si="870"/>
        <v>D10:AD10</v>
      </c>
    </row>
    <row r="6280" spans="1:16">
      <c r="A6280" t="str">
        <f t="shared" si="864"/>
        <v>08</v>
      </c>
      <c r="B6280" t="str">
        <f t="shared" ca="1" si="865"/>
        <v>GRP</v>
      </c>
      <c r="C6280" t="str">
        <f t="shared" si="866"/>
        <v>360-725-DT</v>
      </c>
      <c r="D6280" t="s">
        <v>7380</v>
      </c>
      <c r="E6280">
        <f t="shared" ca="1" si="871"/>
        <v>0</v>
      </c>
      <c r="H6280" t="str">
        <f t="shared" ca="1" si="867"/>
        <v>'360 GRP '!</v>
      </c>
      <c r="I6280">
        <f t="shared" ca="1" si="868"/>
        <v>0</v>
      </c>
      <c r="J6280" t="str">
        <f t="shared" ca="1" si="869"/>
        <v>'360 GRP '!</v>
      </c>
      <c r="K6280">
        <f t="shared" ca="1" si="869"/>
        <v>0</v>
      </c>
      <c r="L6280">
        <f t="shared" ca="1" si="869"/>
        <v>0</v>
      </c>
      <c r="M6280">
        <f t="shared" ca="1" si="869"/>
        <v>0</v>
      </c>
      <c r="N6280">
        <f t="shared" ca="1" si="869"/>
        <v>0</v>
      </c>
      <c r="O6280" t="str">
        <f t="shared" ca="1" si="862"/>
        <v>D:AD</v>
      </c>
      <c r="P6280" t="str">
        <f t="shared" ca="1" si="870"/>
        <v>D10:AD10</v>
      </c>
    </row>
    <row r="6281" spans="1:16">
      <c r="A6281" t="str">
        <f t="shared" si="864"/>
        <v>09</v>
      </c>
      <c r="B6281" t="str">
        <f t="shared" ca="1" si="865"/>
        <v>GRP</v>
      </c>
      <c r="C6281" t="str">
        <f t="shared" si="866"/>
        <v>360-725-DT</v>
      </c>
      <c r="D6281" t="s">
        <v>7381</v>
      </c>
      <c r="E6281">
        <f t="shared" ca="1" si="871"/>
        <v>0</v>
      </c>
      <c r="H6281" t="str">
        <f t="shared" ca="1" si="867"/>
        <v>'360 GRP '!</v>
      </c>
      <c r="I6281">
        <f t="shared" ca="1" si="868"/>
        <v>0</v>
      </c>
      <c r="J6281" t="str">
        <f t="shared" ca="1" si="869"/>
        <v>'360 GRP '!</v>
      </c>
      <c r="K6281">
        <f t="shared" ca="1" si="869"/>
        <v>0</v>
      </c>
      <c r="L6281">
        <f t="shared" ca="1" si="869"/>
        <v>0</v>
      </c>
      <c r="M6281">
        <f t="shared" ca="1" si="869"/>
        <v>0</v>
      </c>
      <c r="N6281">
        <f t="shared" ca="1" si="869"/>
        <v>0</v>
      </c>
      <c r="O6281" t="str">
        <f t="shared" ca="1" si="862"/>
        <v>D:AD</v>
      </c>
      <c r="P6281" t="str">
        <f t="shared" ca="1" si="870"/>
        <v>D10:AD10</v>
      </c>
    </row>
    <row r="6282" spans="1:16">
      <c r="A6282" t="str">
        <f t="shared" si="864"/>
        <v>10</v>
      </c>
      <c r="B6282" t="str">
        <f t="shared" ca="1" si="865"/>
        <v>GRP</v>
      </c>
      <c r="C6282" t="str">
        <f t="shared" si="866"/>
        <v>360-725-DT</v>
      </c>
      <c r="D6282" t="s">
        <v>7382</v>
      </c>
      <c r="E6282">
        <f t="shared" ca="1" si="871"/>
        <v>0</v>
      </c>
      <c r="H6282" t="str">
        <f t="shared" ca="1" si="867"/>
        <v>'360 GRP '!</v>
      </c>
      <c r="I6282">
        <f t="shared" ca="1" si="868"/>
        <v>0</v>
      </c>
      <c r="J6282" t="str">
        <f t="shared" ca="1" si="869"/>
        <v>'360 GRP '!</v>
      </c>
      <c r="K6282">
        <f t="shared" ca="1" si="869"/>
        <v>0</v>
      </c>
      <c r="L6282">
        <f t="shared" ca="1" si="869"/>
        <v>0</v>
      </c>
      <c r="M6282">
        <f t="shared" ca="1" si="869"/>
        <v>0</v>
      </c>
      <c r="N6282">
        <f t="shared" ca="1" si="869"/>
        <v>0</v>
      </c>
      <c r="O6282" t="str">
        <f t="shared" ca="1" si="862"/>
        <v>D:AD</v>
      </c>
      <c r="P6282" t="str">
        <f t="shared" ca="1" si="870"/>
        <v>D10:AD10</v>
      </c>
    </row>
    <row r="6283" spans="1:16">
      <c r="A6283" t="str">
        <f t="shared" si="864"/>
        <v>11</v>
      </c>
      <c r="B6283" t="str">
        <f t="shared" ca="1" si="865"/>
        <v>GRP</v>
      </c>
      <c r="C6283" t="str">
        <f t="shared" si="866"/>
        <v>360-725-DT</v>
      </c>
      <c r="D6283" t="s">
        <v>7383</v>
      </c>
      <c r="E6283">
        <f t="shared" ca="1" si="871"/>
        <v>0</v>
      </c>
      <c r="H6283" t="str">
        <f t="shared" ca="1" si="867"/>
        <v>'360 GRP '!</v>
      </c>
      <c r="I6283">
        <f t="shared" ca="1" si="868"/>
        <v>0</v>
      </c>
      <c r="J6283" t="str">
        <f t="shared" ca="1" si="869"/>
        <v>'360 GRP '!</v>
      </c>
      <c r="K6283">
        <f t="shared" ca="1" si="869"/>
        <v>0</v>
      </c>
      <c r="L6283">
        <f t="shared" ca="1" si="869"/>
        <v>0</v>
      </c>
      <c r="M6283">
        <f t="shared" ca="1" si="869"/>
        <v>0</v>
      </c>
      <c r="N6283">
        <f t="shared" ca="1" si="869"/>
        <v>0</v>
      </c>
      <c r="O6283" t="str">
        <f t="shared" ca="1" si="862"/>
        <v>D:AD</v>
      </c>
      <c r="P6283" t="str">
        <f t="shared" ca="1" si="870"/>
        <v>D10:AD10</v>
      </c>
    </row>
    <row r="6284" spans="1:16">
      <c r="A6284" t="str">
        <f t="shared" si="864"/>
        <v>12</v>
      </c>
      <c r="B6284" t="str">
        <f t="shared" ca="1" si="865"/>
        <v>GRP</v>
      </c>
      <c r="C6284" t="str">
        <f t="shared" si="866"/>
        <v>360-725-DT</v>
      </c>
      <c r="D6284" t="s">
        <v>7384</v>
      </c>
      <c r="E6284">
        <f t="shared" ca="1" si="871"/>
        <v>0</v>
      </c>
      <c r="H6284" t="str">
        <f t="shared" ca="1" si="867"/>
        <v>'360 GRP '!</v>
      </c>
      <c r="I6284">
        <f t="shared" ca="1" si="868"/>
        <v>0</v>
      </c>
      <c r="J6284" t="str">
        <f t="shared" ca="1" si="869"/>
        <v>'360 GRP '!</v>
      </c>
      <c r="K6284">
        <f t="shared" ca="1" si="869"/>
        <v>0</v>
      </c>
      <c r="L6284">
        <f t="shared" ca="1" si="869"/>
        <v>0</v>
      </c>
      <c r="M6284">
        <f t="shared" ca="1" si="869"/>
        <v>0</v>
      </c>
      <c r="N6284">
        <f t="shared" ca="1" si="869"/>
        <v>0</v>
      </c>
      <c r="O6284" t="str">
        <f t="shared" ref="O6284:O6347" ca="1" si="872">VLOOKUP($H6284,$G$8:$I$13,2,FALSE)</f>
        <v>D:AD</v>
      </c>
      <c r="P6284" t="str">
        <f t="shared" ca="1" si="870"/>
        <v>D10:AD10</v>
      </c>
    </row>
    <row r="6285" spans="1:16">
      <c r="A6285" t="str">
        <f t="shared" si="864"/>
        <v>13</v>
      </c>
      <c r="B6285" t="str">
        <f t="shared" ca="1" si="865"/>
        <v>GRP</v>
      </c>
      <c r="C6285" t="str">
        <f t="shared" si="866"/>
        <v>360-725-DT</v>
      </c>
      <c r="D6285" t="s">
        <v>7385</v>
      </c>
      <c r="E6285">
        <f t="shared" ca="1" si="871"/>
        <v>0</v>
      </c>
      <c r="H6285" t="str">
        <f t="shared" ca="1" si="867"/>
        <v>'360 GRP '!</v>
      </c>
      <c r="I6285">
        <f t="shared" ca="1" si="868"/>
        <v>0</v>
      </c>
      <c r="J6285" t="str">
        <f t="shared" ca="1" si="869"/>
        <v>'360 GRP '!</v>
      </c>
      <c r="K6285">
        <f t="shared" ca="1" si="869"/>
        <v>0</v>
      </c>
      <c r="L6285">
        <f t="shared" ca="1" si="869"/>
        <v>0</v>
      </c>
      <c r="M6285">
        <f t="shared" ca="1" si="869"/>
        <v>0</v>
      </c>
      <c r="N6285">
        <f t="shared" ca="1" si="869"/>
        <v>0</v>
      </c>
      <c r="O6285" t="str">
        <f t="shared" ca="1" si="872"/>
        <v>D:AD</v>
      </c>
      <c r="P6285" t="str">
        <f t="shared" ca="1" si="870"/>
        <v>D10:AD10</v>
      </c>
    </row>
    <row r="6286" spans="1:16">
      <c r="A6286" t="str">
        <f t="shared" si="864"/>
        <v>15</v>
      </c>
      <c r="B6286" t="str">
        <f t="shared" ca="1" si="865"/>
        <v>GRP</v>
      </c>
      <c r="C6286" t="str">
        <f t="shared" si="866"/>
        <v>360-725-DT</v>
      </c>
      <c r="D6286" t="s">
        <v>7386</v>
      </c>
      <c r="E6286">
        <f t="shared" ca="1" si="871"/>
        <v>0</v>
      </c>
      <c r="H6286" t="str">
        <f t="shared" ca="1" si="867"/>
        <v>'360 GRP '!</v>
      </c>
      <c r="I6286">
        <f t="shared" ca="1" si="868"/>
        <v>0</v>
      </c>
      <c r="J6286" t="str">
        <f t="shared" ca="1" si="869"/>
        <v>'360 GRP '!</v>
      </c>
      <c r="K6286">
        <f t="shared" ca="1" si="869"/>
        <v>0</v>
      </c>
      <c r="L6286">
        <f t="shared" ca="1" si="869"/>
        <v>0</v>
      </c>
      <c r="M6286">
        <f t="shared" ca="1" si="869"/>
        <v>0</v>
      </c>
      <c r="N6286">
        <f t="shared" ca="1" si="869"/>
        <v>0</v>
      </c>
      <c r="O6286" t="str">
        <f t="shared" ca="1" si="872"/>
        <v>D:AD</v>
      </c>
      <c r="P6286" t="str">
        <f t="shared" ca="1" si="870"/>
        <v>D10:AD10</v>
      </c>
    </row>
    <row r="6287" spans="1:16">
      <c r="A6287" t="str">
        <f t="shared" si="864"/>
        <v>99</v>
      </c>
      <c r="B6287" t="str">
        <f t="shared" ca="1" si="865"/>
        <v>GRP</v>
      </c>
      <c r="C6287" t="str">
        <f t="shared" si="866"/>
        <v>360-725-DT</v>
      </c>
      <c r="D6287" t="s">
        <v>7387</v>
      </c>
      <c r="E6287">
        <f t="shared" ca="1" si="871"/>
        <v>0</v>
      </c>
      <c r="H6287" t="str">
        <f t="shared" ca="1" si="867"/>
        <v>'360 GRP '!</v>
      </c>
      <c r="I6287">
        <f t="shared" ca="1" si="868"/>
        <v>0</v>
      </c>
      <c r="J6287" t="str">
        <f t="shared" ca="1" si="869"/>
        <v>'360 GRP '!</v>
      </c>
      <c r="K6287">
        <f t="shared" ca="1" si="869"/>
        <v>0</v>
      </c>
      <c r="L6287">
        <f t="shared" ca="1" si="869"/>
        <v>0</v>
      </c>
      <c r="M6287">
        <f t="shared" ca="1" si="869"/>
        <v>0</v>
      </c>
      <c r="N6287">
        <f t="shared" ca="1" si="869"/>
        <v>0</v>
      </c>
      <c r="O6287" t="str">
        <f t="shared" ca="1" si="872"/>
        <v>D:AD</v>
      </c>
      <c r="P6287" t="str">
        <f t="shared" ca="1" si="870"/>
        <v>D10:AD10</v>
      </c>
    </row>
    <row r="6288" spans="1:16">
      <c r="A6288" t="str">
        <f t="shared" si="864"/>
        <v>01</v>
      </c>
      <c r="B6288" t="str">
        <f t="shared" ca="1" si="865"/>
        <v>GRP</v>
      </c>
      <c r="C6288" t="str">
        <f t="shared" si="866"/>
        <v>360-726-DT</v>
      </c>
      <c r="D6288" t="s">
        <v>7388</v>
      </c>
      <c r="E6288">
        <f t="shared" ca="1" si="871"/>
        <v>0</v>
      </c>
      <c r="H6288" t="str">
        <f t="shared" ca="1" si="867"/>
        <v>'360 GRP '!</v>
      </c>
      <c r="I6288">
        <f t="shared" ca="1" si="868"/>
        <v>0</v>
      </c>
      <c r="J6288" t="str">
        <f t="shared" ca="1" si="869"/>
        <v>'360 GRP '!</v>
      </c>
      <c r="K6288">
        <f t="shared" ca="1" si="869"/>
        <v>0</v>
      </c>
      <c r="L6288">
        <f t="shared" ca="1" si="869"/>
        <v>0</v>
      </c>
      <c r="M6288">
        <f t="shared" ca="1" si="869"/>
        <v>0</v>
      </c>
      <c r="N6288">
        <f t="shared" ca="1" si="869"/>
        <v>0</v>
      </c>
      <c r="O6288" t="str">
        <f t="shared" ca="1" si="872"/>
        <v>D:AD</v>
      </c>
      <c r="P6288" t="str">
        <f t="shared" ca="1" si="870"/>
        <v>D10:AD10</v>
      </c>
    </row>
    <row r="6289" spans="1:16">
      <c r="A6289" t="str">
        <f t="shared" si="864"/>
        <v>02</v>
      </c>
      <c r="B6289" t="str">
        <f t="shared" ca="1" si="865"/>
        <v>GRP</v>
      </c>
      <c r="C6289" t="str">
        <f t="shared" si="866"/>
        <v>360-726-DT</v>
      </c>
      <c r="D6289" t="s">
        <v>7389</v>
      </c>
      <c r="E6289">
        <f t="shared" ca="1" si="871"/>
        <v>0</v>
      </c>
      <c r="H6289" t="str">
        <f t="shared" ca="1" si="867"/>
        <v>'360 GRP '!</v>
      </c>
      <c r="I6289">
        <f t="shared" ca="1" si="868"/>
        <v>0</v>
      </c>
      <c r="J6289" t="str">
        <f t="shared" ca="1" si="869"/>
        <v>'360 GRP '!</v>
      </c>
      <c r="K6289">
        <f t="shared" ca="1" si="869"/>
        <v>0</v>
      </c>
      <c r="L6289">
        <f t="shared" ca="1" si="869"/>
        <v>0</v>
      </c>
      <c r="M6289">
        <f t="shared" ca="1" si="869"/>
        <v>0</v>
      </c>
      <c r="N6289">
        <f t="shared" ca="1" si="869"/>
        <v>0</v>
      </c>
      <c r="O6289" t="str">
        <f t="shared" ca="1" si="872"/>
        <v>D:AD</v>
      </c>
      <c r="P6289" t="str">
        <f t="shared" ca="1" si="870"/>
        <v>D10:AD10</v>
      </c>
    </row>
    <row r="6290" spans="1:16">
      <c r="A6290" t="str">
        <f t="shared" si="864"/>
        <v>03</v>
      </c>
      <c r="B6290" t="str">
        <f t="shared" ca="1" si="865"/>
        <v>GRP</v>
      </c>
      <c r="C6290" t="str">
        <f t="shared" si="866"/>
        <v>360-726-DT</v>
      </c>
      <c r="D6290" t="s">
        <v>7390</v>
      </c>
      <c r="E6290">
        <f t="shared" ca="1" si="871"/>
        <v>0</v>
      </c>
      <c r="H6290" t="str">
        <f t="shared" ca="1" si="867"/>
        <v>'360 GRP '!</v>
      </c>
      <c r="I6290">
        <f t="shared" ca="1" si="868"/>
        <v>0</v>
      </c>
      <c r="J6290" t="str">
        <f t="shared" ca="1" si="869"/>
        <v>'360 GRP '!</v>
      </c>
      <c r="K6290">
        <f t="shared" ca="1" si="869"/>
        <v>0</v>
      </c>
      <c r="L6290">
        <f t="shared" ca="1" si="869"/>
        <v>0</v>
      </c>
      <c r="M6290">
        <f t="shared" ca="1" si="869"/>
        <v>0</v>
      </c>
      <c r="N6290">
        <f t="shared" ca="1" si="869"/>
        <v>0</v>
      </c>
      <c r="O6290" t="str">
        <f t="shared" ca="1" si="872"/>
        <v>D:AD</v>
      </c>
      <c r="P6290" t="str">
        <f t="shared" ca="1" si="870"/>
        <v>D10:AD10</v>
      </c>
    </row>
    <row r="6291" spans="1:16">
      <c r="A6291" t="str">
        <f t="shared" si="864"/>
        <v>04</v>
      </c>
      <c r="B6291" t="str">
        <f t="shared" ca="1" si="865"/>
        <v>GRP</v>
      </c>
      <c r="C6291" t="str">
        <f t="shared" si="866"/>
        <v>360-726-DT</v>
      </c>
      <c r="D6291" t="s">
        <v>7391</v>
      </c>
      <c r="E6291">
        <f t="shared" ca="1" si="871"/>
        <v>0</v>
      </c>
      <c r="H6291" t="str">
        <f t="shared" ca="1" si="867"/>
        <v>'360 GRP '!</v>
      </c>
      <c r="I6291">
        <f t="shared" ca="1" si="868"/>
        <v>0</v>
      </c>
      <c r="J6291" t="str">
        <f t="shared" ca="1" si="869"/>
        <v>'360 GRP '!</v>
      </c>
      <c r="K6291">
        <f t="shared" ca="1" si="869"/>
        <v>0</v>
      </c>
      <c r="L6291">
        <f t="shared" ca="1" si="869"/>
        <v>0</v>
      </c>
      <c r="M6291">
        <f t="shared" ca="1" si="869"/>
        <v>0</v>
      </c>
      <c r="N6291">
        <f t="shared" ca="1" si="869"/>
        <v>0</v>
      </c>
      <c r="O6291" t="str">
        <f t="shared" ca="1" si="872"/>
        <v>D:AD</v>
      </c>
      <c r="P6291" t="str">
        <f t="shared" ca="1" si="870"/>
        <v>D10:AD10</v>
      </c>
    </row>
    <row r="6292" spans="1:16">
      <c r="A6292" t="str">
        <f t="shared" si="864"/>
        <v>05</v>
      </c>
      <c r="B6292" t="str">
        <f t="shared" ca="1" si="865"/>
        <v>GRP</v>
      </c>
      <c r="C6292" t="str">
        <f t="shared" si="866"/>
        <v>360-726-DT</v>
      </c>
      <c r="D6292" t="s">
        <v>7392</v>
      </c>
      <c r="E6292">
        <f t="shared" ca="1" si="871"/>
        <v>0</v>
      </c>
      <c r="H6292" t="str">
        <f t="shared" ca="1" si="867"/>
        <v>'360 GRP '!</v>
      </c>
      <c r="I6292">
        <f t="shared" ca="1" si="868"/>
        <v>0</v>
      </c>
      <c r="J6292" t="str">
        <f t="shared" ca="1" si="869"/>
        <v>'360 GRP '!</v>
      </c>
      <c r="K6292">
        <f t="shared" ca="1" si="869"/>
        <v>0</v>
      </c>
      <c r="L6292">
        <f t="shared" ca="1" si="869"/>
        <v>0</v>
      </c>
      <c r="M6292">
        <f t="shared" ca="1" si="869"/>
        <v>0</v>
      </c>
      <c r="N6292">
        <f t="shared" ca="1" si="869"/>
        <v>0</v>
      </c>
      <c r="O6292" t="str">
        <f t="shared" ca="1" si="872"/>
        <v>D:AD</v>
      </c>
      <c r="P6292" t="str">
        <f t="shared" ca="1" si="870"/>
        <v>D10:AD10</v>
      </c>
    </row>
    <row r="6293" spans="1:16">
      <c r="A6293" t="str">
        <f t="shared" si="864"/>
        <v>06</v>
      </c>
      <c r="B6293" t="str">
        <f t="shared" ca="1" si="865"/>
        <v>GRP</v>
      </c>
      <c r="C6293" t="str">
        <f t="shared" si="866"/>
        <v>360-726-DT</v>
      </c>
      <c r="D6293" t="s">
        <v>7393</v>
      </c>
      <c r="E6293">
        <f t="shared" ca="1" si="871"/>
        <v>0</v>
      </c>
      <c r="H6293" t="str">
        <f t="shared" ca="1" si="867"/>
        <v>'360 GRP '!</v>
      </c>
      <c r="I6293">
        <f t="shared" ca="1" si="868"/>
        <v>0</v>
      </c>
      <c r="J6293" t="str">
        <f t="shared" ca="1" si="869"/>
        <v>'360 GRP '!</v>
      </c>
      <c r="K6293">
        <f t="shared" ca="1" si="869"/>
        <v>0</v>
      </c>
      <c r="L6293">
        <f t="shared" ca="1" si="869"/>
        <v>0</v>
      </c>
      <c r="M6293">
        <f t="shared" ca="1" si="869"/>
        <v>0</v>
      </c>
      <c r="N6293">
        <f t="shared" ca="1" si="869"/>
        <v>0</v>
      </c>
      <c r="O6293" t="str">
        <f t="shared" ca="1" si="872"/>
        <v>D:AD</v>
      </c>
      <c r="P6293" t="str">
        <f t="shared" ca="1" si="870"/>
        <v>D10:AD10</v>
      </c>
    </row>
    <row r="6294" spans="1:16">
      <c r="A6294" t="str">
        <f t="shared" si="864"/>
        <v>07</v>
      </c>
      <c r="B6294" t="str">
        <f t="shared" ca="1" si="865"/>
        <v>GRP</v>
      </c>
      <c r="C6294" t="str">
        <f t="shared" si="866"/>
        <v>360-726-DT</v>
      </c>
      <c r="D6294" t="s">
        <v>7394</v>
      </c>
      <c r="E6294">
        <f t="shared" ca="1" si="871"/>
        <v>0</v>
      </c>
      <c r="H6294" t="str">
        <f t="shared" ca="1" si="867"/>
        <v>'360 GRP '!</v>
      </c>
      <c r="I6294">
        <f t="shared" ca="1" si="868"/>
        <v>0</v>
      </c>
      <c r="J6294" t="str">
        <f t="shared" ca="1" si="869"/>
        <v>'360 GRP '!</v>
      </c>
      <c r="K6294">
        <f t="shared" ca="1" si="869"/>
        <v>0</v>
      </c>
      <c r="L6294">
        <f t="shared" ca="1" si="869"/>
        <v>0</v>
      </c>
      <c r="M6294">
        <f t="shared" ca="1" si="869"/>
        <v>0</v>
      </c>
      <c r="N6294">
        <f t="shared" ca="1" si="869"/>
        <v>0</v>
      </c>
      <c r="O6294" t="str">
        <f t="shared" ca="1" si="872"/>
        <v>D:AD</v>
      </c>
      <c r="P6294" t="str">
        <f t="shared" ca="1" si="870"/>
        <v>D10:AD10</v>
      </c>
    </row>
    <row r="6295" spans="1:16">
      <c r="A6295" t="str">
        <f t="shared" si="864"/>
        <v>08</v>
      </c>
      <c r="B6295" t="str">
        <f t="shared" ca="1" si="865"/>
        <v>GRP</v>
      </c>
      <c r="C6295" t="str">
        <f t="shared" si="866"/>
        <v>360-726-DT</v>
      </c>
      <c r="D6295" t="s">
        <v>7395</v>
      </c>
      <c r="E6295">
        <f t="shared" ca="1" si="871"/>
        <v>0</v>
      </c>
      <c r="H6295" t="str">
        <f t="shared" ca="1" si="867"/>
        <v>'360 GRP '!</v>
      </c>
      <c r="I6295">
        <f t="shared" ca="1" si="868"/>
        <v>0</v>
      </c>
      <c r="J6295" t="str">
        <f t="shared" ca="1" si="869"/>
        <v>'360 GRP '!</v>
      </c>
      <c r="K6295">
        <f t="shared" ca="1" si="869"/>
        <v>0</v>
      </c>
      <c r="L6295">
        <f t="shared" ca="1" si="869"/>
        <v>0</v>
      </c>
      <c r="M6295">
        <f t="shared" ca="1" si="869"/>
        <v>0</v>
      </c>
      <c r="N6295">
        <f t="shared" ca="1" si="869"/>
        <v>0</v>
      </c>
      <c r="O6295" t="str">
        <f t="shared" ca="1" si="872"/>
        <v>D:AD</v>
      </c>
      <c r="P6295" t="str">
        <f t="shared" ca="1" si="870"/>
        <v>D10:AD10</v>
      </c>
    </row>
    <row r="6296" spans="1:16">
      <c r="A6296" t="str">
        <f t="shared" si="864"/>
        <v>09</v>
      </c>
      <c r="B6296" t="str">
        <f t="shared" ca="1" si="865"/>
        <v>GRP</v>
      </c>
      <c r="C6296" t="str">
        <f t="shared" si="866"/>
        <v>360-726-DT</v>
      </c>
      <c r="D6296" t="s">
        <v>7396</v>
      </c>
      <c r="E6296">
        <f t="shared" ca="1" si="871"/>
        <v>0</v>
      </c>
      <c r="H6296" t="str">
        <f t="shared" ca="1" si="867"/>
        <v>'360 GRP '!</v>
      </c>
      <c r="I6296">
        <f t="shared" ca="1" si="868"/>
        <v>0</v>
      </c>
      <c r="J6296" t="str">
        <f t="shared" ca="1" si="869"/>
        <v>'360 GRP '!</v>
      </c>
      <c r="K6296">
        <f t="shared" ca="1" si="869"/>
        <v>0</v>
      </c>
      <c r="L6296">
        <f t="shared" ca="1" si="869"/>
        <v>0</v>
      </c>
      <c r="M6296">
        <f t="shared" ca="1" si="869"/>
        <v>0</v>
      </c>
      <c r="N6296">
        <f t="shared" ca="1" si="869"/>
        <v>0</v>
      </c>
      <c r="O6296" t="str">
        <f t="shared" ca="1" si="872"/>
        <v>D:AD</v>
      </c>
      <c r="P6296" t="str">
        <f t="shared" ca="1" si="870"/>
        <v>D10:AD10</v>
      </c>
    </row>
    <row r="6297" spans="1:16">
      <c r="A6297" t="str">
        <f t="shared" si="864"/>
        <v>10</v>
      </c>
      <c r="B6297" t="str">
        <f t="shared" ca="1" si="865"/>
        <v>GRP</v>
      </c>
      <c r="C6297" t="str">
        <f t="shared" si="866"/>
        <v>360-726-DT</v>
      </c>
      <c r="D6297" t="s">
        <v>7397</v>
      </c>
      <c r="E6297">
        <f t="shared" ca="1" si="871"/>
        <v>0</v>
      </c>
      <c r="H6297" t="str">
        <f t="shared" ca="1" si="867"/>
        <v>'360 GRP '!</v>
      </c>
      <c r="I6297">
        <f t="shared" ca="1" si="868"/>
        <v>0</v>
      </c>
      <c r="J6297" t="str">
        <f t="shared" ca="1" si="869"/>
        <v>'360 GRP '!</v>
      </c>
      <c r="K6297">
        <f t="shared" ca="1" si="869"/>
        <v>0</v>
      </c>
      <c r="L6297">
        <f t="shared" ca="1" si="869"/>
        <v>0</v>
      </c>
      <c r="M6297">
        <f t="shared" ca="1" si="869"/>
        <v>0</v>
      </c>
      <c r="N6297">
        <f t="shared" ca="1" si="869"/>
        <v>0</v>
      </c>
      <c r="O6297" t="str">
        <f t="shared" ca="1" si="872"/>
        <v>D:AD</v>
      </c>
      <c r="P6297" t="str">
        <f t="shared" ca="1" si="870"/>
        <v>D10:AD10</v>
      </c>
    </row>
    <row r="6298" spans="1:16">
      <c r="A6298" t="str">
        <f t="shared" si="864"/>
        <v>11</v>
      </c>
      <c r="B6298" t="str">
        <f t="shared" ca="1" si="865"/>
        <v>GRP</v>
      </c>
      <c r="C6298" t="str">
        <f t="shared" si="866"/>
        <v>360-726-DT</v>
      </c>
      <c r="D6298" t="s">
        <v>7398</v>
      </c>
      <c r="E6298">
        <f t="shared" ca="1" si="871"/>
        <v>0</v>
      </c>
      <c r="H6298" t="str">
        <f t="shared" ca="1" si="867"/>
        <v>'360 GRP '!</v>
      </c>
      <c r="I6298">
        <f t="shared" ca="1" si="868"/>
        <v>0</v>
      </c>
      <c r="J6298" t="str">
        <f t="shared" ref="J6298:N6348" ca="1" si="873">IF(IFERROR(VLOOKUP($C6298,INDIRECT(J$14&amp;"D:D"),1,FALSE),0)&lt;&gt;0,J$14,0)</f>
        <v>'360 GRP '!</v>
      </c>
      <c r="K6298">
        <f t="shared" ca="1" si="873"/>
        <v>0</v>
      </c>
      <c r="L6298">
        <f t="shared" ca="1" si="873"/>
        <v>0</v>
      </c>
      <c r="M6298">
        <f t="shared" ca="1" si="873"/>
        <v>0</v>
      </c>
      <c r="N6298">
        <f t="shared" ca="1" si="873"/>
        <v>0</v>
      </c>
      <c r="O6298" t="str">
        <f t="shared" ca="1" si="872"/>
        <v>D:AD</v>
      </c>
      <c r="P6298" t="str">
        <f t="shared" ca="1" si="870"/>
        <v>D10:AD10</v>
      </c>
    </row>
    <row r="6299" spans="1:16">
      <c r="A6299" t="str">
        <f t="shared" si="864"/>
        <v>12</v>
      </c>
      <c r="B6299" t="str">
        <f t="shared" ca="1" si="865"/>
        <v>GRP</v>
      </c>
      <c r="C6299" t="str">
        <f t="shared" si="866"/>
        <v>360-726-DT</v>
      </c>
      <c r="D6299" t="s">
        <v>7399</v>
      </c>
      <c r="E6299">
        <f t="shared" ca="1" si="871"/>
        <v>0</v>
      </c>
      <c r="H6299" t="str">
        <f t="shared" ca="1" si="867"/>
        <v>'360 GRP '!</v>
      </c>
      <c r="I6299">
        <f t="shared" ca="1" si="868"/>
        <v>0</v>
      </c>
      <c r="J6299" t="str">
        <f t="shared" ca="1" si="873"/>
        <v>'360 GRP '!</v>
      </c>
      <c r="K6299">
        <f t="shared" ca="1" si="873"/>
        <v>0</v>
      </c>
      <c r="L6299">
        <f t="shared" ca="1" si="873"/>
        <v>0</v>
      </c>
      <c r="M6299">
        <f t="shared" ca="1" si="873"/>
        <v>0</v>
      </c>
      <c r="N6299">
        <f t="shared" ca="1" si="873"/>
        <v>0</v>
      </c>
      <c r="O6299" t="str">
        <f t="shared" ca="1" si="872"/>
        <v>D:AD</v>
      </c>
      <c r="P6299" t="str">
        <f t="shared" ca="1" si="870"/>
        <v>D10:AD10</v>
      </c>
    </row>
    <row r="6300" spans="1:16">
      <c r="A6300" t="str">
        <f t="shared" si="864"/>
        <v>13</v>
      </c>
      <c r="B6300" t="str">
        <f t="shared" ca="1" si="865"/>
        <v>GRP</v>
      </c>
      <c r="C6300" t="str">
        <f t="shared" si="866"/>
        <v>360-726-DT</v>
      </c>
      <c r="D6300" t="s">
        <v>7400</v>
      </c>
      <c r="E6300">
        <f t="shared" ca="1" si="871"/>
        <v>0</v>
      </c>
      <c r="H6300" t="str">
        <f t="shared" ca="1" si="867"/>
        <v>'360 GRP '!</v>
      </c>
      <c r="I6300">
        <f t="shared" ca="1" si="868"/>
        <v>0</v>
      </c>
      <c r="J6300" t="str">
        <f t="shared" ca="1" si="873"/>
        <v>'360 GRP '!</v>
      </c>
      <c r="K6300">
        <f t="shared" ca="1" si="873"/>
        <v>0</v>
      </c>
      <c r="L6300">
        <f t="shared" ca="1" si="873"/>
        <v>0</v>
      </c>
      <c r="M6300">
        <f t="shared" ca="1" si="873"/>
        <v>0</v>
      </c>
      <c r="N6300">
        <f t="shared" ca="1" si="873"/>
        <v>0</v>
      </c>
      <c r="O6300" t="str">
        <f t="shared" ca="1" si="872"/>
        <v>D:AD</v>
      </c>
      <c r="P6300" t="str">
        <f t="shared" ca="1" si="870"/>
        <v>D10:AD10</v>
      </c>
    </row>
    <row r="6301" spans="1:16">
      <c r="A6301" t="str">
        <f t="shared" si="864"/>
        <v>15</v>
      </c>
      <c r="B6301" t="str">
        <f t="shared" ca="1" si="865"/>
        <v>GRP</v>
      </c>
      <c r="C6301" t="str">
        <f t="shared" si="866"/>
        <v>360-726-DT</v>
      </c>
      <c r="D6301" t="s">
        <v>7401</v>
      </c>
      <c r="E6301">
        <f t="shared" ca="1" si="871"/>
        <v>0</v>
      </c>
      <c r="H6301" t="str">
        <f t="shared" ca="1" si="867"/>
        <v>'360 GRP '!</v>
      </c>
      <c r="I6301">
        <f t="shared" ca="1" si="868"/>
        <v>0</v>
      </c>
      <c r="J6301" t="str">
        <f t="shared" ca="1" si="873"/>
        <v>'360 GRP '!</v>
      </c>
      <c r="K6301">
        <f t="shared" ca="1" si="873"/>
        <v>0</v>
      </c>
      <c r="L6301">
        <f t="shared" ca="1" si="873"/>
        <v>0</v>
      </c>
      <c r="M6301">
        <f t="shared" ca="1" si="873"/>
        <v>0</v>
      </c>
      <c r="N6301">
        <f t="shared" ca="1" si="873"/>
        <v>0</v>
      </c>
      <c r="O6301" t="str">
        <f t="shared" ca="1" si="872"/>
        <v>D:AD</v>
      </c>
      <c r="P6301" t="str">
        <f t="shared" ca="1" si="870"/>
        <v>D10:AD10</v>
      </c>
    </row>
    <row r="6302" spans="1:16">
      <c r="A6302" t="str">
        <f t="shared" si="864"/>
        <v>99</v>
      </c>
      <c r="B6302" t="str">
        <f t="shared" ca="1" si="865"/>
        <v>GRP</v>
      </c>
      <c r="C6302" t="str">
        <f t="shared" si="866"/>
        <v>360-726-DT</v>
      </c>
      <c r="D6302" t="s">
        <v>7402</v>
      </c>
      <c r="E6302">
        <f t="shared" ca="1" si="871"/>
        <v>0</v>
      </c>
      <c r="H6302" t="str">
        <f t="shared" ca="1" si="867"/>
        <v>'360 GRP '!</v>
      </c>
      <c r="I6302">
        <f t="shared" ca="1" si="868"/>
        <v>0</v>
      </c>
      <c r="J6302" t="str">
        <f t="shared" ca="1" si="873"/>
        <v>'360 GRP '!</v>
      </c>
      <c r="K6302">
        <f t="shared" ca="1" si="873"/>
        <v>0</v>
      </c>
      <c r="L6302">
        <f t="shared" ca="1" si="873"/>
        <v>0</v>
      </c>
      <c r="M6302">
        <f t="shared" ca="1" si="873"/>
        <v>0</v>
      </c>
      <c r="N6302">
        <f t="shared" ca="1" si="873"/>
        <v>0</v>
      </c>
      <c r="O6302" t="str">
        <f t="shared" ca="1" si="872"/>
        <v>D:AD</v>
      </c>
      <c r="P6302" t="str">
        <f t="shared" ca="1" si="870"/>
        <v>D10:AD10</v>
      </c>
    </row>
    <row r="6303" spans="1:16">
      <c r="A6303" t="str">
        <f t="shared" si="864"/>
        <v>01</v>
      </c>
      <c r="B6303" t="str">
        <f t="shared" ca="1" si="865"/>
        <v>GRP</v>
      </c>
      <c r="C6303" t="str">
        <f t="shared" si="866"/>
        <v>360-727-DT</v>
      </c>
      <c r="D6303" t="s">
        <v>7403</v>
      </c>
      <c r="E6303">
        <f t="shared" ca="1" si="871"/>
        <v>0</v>
      </c>
      <c r="H6303" t="str">
        <f t="shared" ca="1" si="867"/>
        <v>'360 GRP '!</v>
      </c>
      <c r="I6303">
        <f t="shared" ca="1" si="868"/>
        <v>0</v>
      </c>
      <c r="J6303" t="str">
        <f t="shared" ca="1" si="873"/>
        <v>'360 GRP '!</v>
      </c>
      <c r="K6303">
        <f t="shared" ca="1" si="873"/>
        <v>0</v>
      </c>
      <c r="L6303">
        <f t="shared" ca="1" si="873"/>
        <v>0</v>
      </c>
      <c r="M6303">
        <f t="shared" ca="1" si="873"/>
        <v>0</v>
      </c>
      <c r="N6303">
        <f t="shared" ca="1" si="873"/>
        <v>0</v>
      </c>
      <c r="O6303" t="str">
        <f t="shared" ca="1" si="872"/>
        <v>D:AD</v>
      </c>
      <c r="P6303" t="str">
        <f t="shared" ca="1" si="870"/>
        <v>D10:AD10</v>
      </c>
    </row>
    <row r="6304" spans="1:16">
      <c r="A6304" t="str">
        <f t="shared" si="864"/>
        <v>02</v>
      </c>
      <c r="B6304" t="str">
        <f t="shared" ca="1" si="865"/>
        <v>GRP</v>
      </c>
      <c r="C6304" t="str">
        <f t="shared" si="866"/>
        <v>360-727-DT</v>
      </c>
      <c r="D6304" t="s">
        <v>7404</v>
      </c>
      <c r="E6304">
        <f t="shared" ca="1" si="871"/>
        <v>0</v>
      </c>
      <c r="H6304" t="str">
        <f t="shared" ca="1" si="867"/>
        <v>'360 GRP '!</v>
      </c>
      <c r="I6304">
        <f t="shared" ca="1" si="868"/>
        <v>0</v>
      </c>
      <c r="J6304" t="str">
        <f t="shared" ca="1" si="873"/>
        <v>'360 GRP '!</v>
      </c>
      <c r="K6304">
        <f t="shared" ca="1" si="873"/>
        <v>0</v>
      </c>
      <c r="L6304">
        <f t="shared" ca="1" si="873"/>
        <v>0</v>
      </c>
      <c r="M6304">
        <f t="shared" ca="1" si="873"/>
        <v>0</v>
      </c>
      <c r="N6304">
        <f t="shared" ca="1" si="873"/>
        <v>0</v>
      </c>
      <c r="O6304" t="str">
        <f t="shared" ca="1" si="872"/>
        <v>D:AD</v>
      </c>
      <c r="P6304" t="str">
        <f t="shared" ca="1" si="870"/>
        <v>D10:AD10</v>
      </c>
    </row>
    <row r="6305" spans="1:16">
      <c r="A6305" t="str">
        <f t="shared" si="864"/>
        <v>03</v>
      </c>
      <c r="B6305" t="str">
        <f t="shared" ca="1" si="865"/>
        <v>GRP</v>
      </c>
      <c r="C6305" t="str">
        <f t="shared" si="866"/>
        <v>360-727-DT</v>
      </c>
      <c r="D6305" t="s">
        <v>7405</v>
      </c>
      <c r="E6305">
        <f t="shared" ca="1" si="871"/>
        <v>0</v>
      </c>
      <c r="H6305" t="str">
        <f t="shared" ca="1" si="867"/>
        <v>'360 GRP '!</v>
      </c>
      <c r="I6305">
        <f t="shared" ca="1" si="868"/>
        <v>0</v>
      </c>
      <c r="J6305" t="str">
        <f t="shared" ca="1" si="873"/>
        <v>'360 GRP '!</v>
      </c>
      <c r="K6305">
        <f t="shared" ca="1" si="873"/>
        <v>0</v>
      </c>
      <c r="L6305">
        <f t="shared" ca="1" si="873"/>
        <v>0</v>
      </c>
      <c r="M6305">
        <f t="shared" ca="1" si="873"/>
        <v>0</v>
      </c>
      <c r="N6305">
        <f t="shared" ca="1" si="873"/>
        <v>0</v>
      </c>
      <c r="O6305" t="str">
        <f t="shared" ca="1" si="872"/>
        <v>D:AD</v>
      </c>
      <c r="P6305" t="str">
        <f t="shared" ca="1" si="870"/>
        <v>D10:AD10</v>
      </c>
    </row>
    <row r="6306" spans="1:16">
      <c r="A6306" t="str">
        <f t="shared" si="864"/>
        <v>04</v>
      </c>
      <c r="B6306" t="str">
        <f t="shared" ca="1" si="865"/>
        <v>GRP</v>
      </c>
      <c r="C6306" t="str">
        <f t="shared" si="866"/>
        <v>360-727-DT</v>
      </c>
      <c r="D6306" t="s">
        <v>7406</v>
      </c>
      <c r="E6306">
        <f t="shared" ca="1" si="871"/>
        <v>0</v>
      </c>
      <c r="H6306" t="str">
        <f t="shared" ca="1" si="867"/>
        <v>'360 GRP '!</v>
      </c>
      <c r="I6306">
        <f t="shared" ca="1" si="868"/>
        <v>0</v>
      </c>
      <c r="J6306" t="str">
        <f t="shared" ca="1" si="873"/>
        <v>'360 GRP '!</v>
      </c>
      <c r="K6306">
        <f t="shared" ca="1" si="873"/>
        <v>0</v>
      </c>
      <c r="L6306">
        <f t="shared" ca="1" si="873"/>
        <v>0</v>
      </c>
      <c r="M6306">
        <f t="shared" ca="1" si="873"/>
        <v>0</v>
      </c>
      <c r="N6306">
        <f t="shared" ca="1" si="873"/>
        <v>0</v>
      </c>
      <c r="O6306" t="str">
        <f t="shared" ca="1" si="872"/>
        <v>D:AD</v>
      </c>
      <c r="P6306" t="str">
        <f t="shared" ca="1" si="870"/>
        <v>D10:AD10</v>
      </c>
    </row>
    <row r="6307" spans="1:16">
      <c r="A6307" t="str">
        <f t="shared" ref="A6307:A6365" si="874">MID(D6307,LEN(C6307)+2,LEN(D6307)-LEN(C6307))</f>
        <v>05</v>
      </c>
      <c r="B6307" t="str">
        <f t="shared" ref="B6307:B6365" ca="1" si="875">VLOOKUP(H6307,$A$1:$K$6,11,FALSE)</f>
        <v>GRP</v>
      </c>
      <c r="C6307" t="str">
        <f t="shared" si="866"/>
        <v>360-727-DT</v>
      </c>
      <c r="D6307" t="s">
        <v>7407</v>
      </c>
      <c r="E6307">
        <f t="shared" ca="1" si="871"/>
        <v>0</v>
      </c>
      <c r="H6307" t="str">
        <f t="shared" ca="1" si="867"/>
        <v>'360 GRP '!</v>
      </c>
      <c r="I6307">
        <f t="shared" ca="1" si="868"/>
        <v>0</v>
      </c>
      <c r="J6307" t="str">
        <f t="shared" ca="1" si="873"/>
        <v>'360 GRP '!</v>
      </c>
      <c r="K6307">
        <f t="shared" ca="1" si="873"/>
        <v>0</v>
      </c>
      <c r="L6307">
        <f t="shared" ca="1" si="873"/>
        <v>0</v>
      </c>
      <c r="M6307">
        <f t="shared" ca="1" si="873"/>
        <v>0</v>
      </c>
      <c r="N6307">
        <f t="shared" ca="1" si="873"/>
        <v>0</v>
      </c>
      <c r="O6307" t="str">
        <f t="shared" ca="1" si="872"/>
        <v>D:AD</v>
      </c>
      <c r="P6307" t="str">
        <f t="shared" ca="1" si="870"/>
        <v>D10:AD10</v>
      </c>
    </row>
    <row r="6308" spans="1:16">
      <c r="A6308" t="str">
        <f t="shared" si="874"/>
        <v>06</v>
      </c>
      <c r="B6308" t="str">
        <f t="shared" ca="1" si="875"/>
        <v>GRP</v>
      </c>
      <c r="C6308" t="str">
        <f t="shared" ref="C6308:C6365" si="876">LEFT(D6308,LEN(D6308)-3)</f>
        <v>360-727-DT</v>
      </c>
      <c r="D6308" t="s">
        <v>7408</v>
      </c>
      <c r="E6308">
        <f t="shared" ca="1" si="871"/>
        <v>0</v>
      </c>
      <c r="H6308" t="str">
        <f t="shared" ref="H6308:H6378" ca="1" si="877">IF(I6308&lt;&gt;0,I6308,IF(J6308&lt;&gt;0,J6308,IF(K6308&lt;&gt;0,K6308,IF(L6308&lt;&gt;0,L6308,IF(M6308&lt;&gt;0,M6308,N6308)))))</f>
        <v>'360 GRP '!</v>
      </c>
      <c r="I6308">
        <f t="shared" ref="I6308:I6378" ca="1" si="878">IF(IFERROR(VLOOKUP(C6308,INDIRECT($I$14&amp;"D:D"),1,FALSE),0)&lt;&gt;0,I$14,0)</f>
        <v>0</v>
      </c>
      <c r="J6308" t="str">
        <f t="shared" ca="1" si="873"/>
        <v>'360 GRP '!</v>
      </c>
      <c r="K6308">
        <f t="shared" ca="1" si="873"/>
        <v>0</v>
      </c>
      <c r="L6308">
        <f t="shared" ca="1" si="873"/>
        <v>0</v>
      </c>
      <c r="M6308">
        <f t="shared" ca="1" si="873"/>
        <v>0</v>
      </c>
      <c r="N6308">
        <f t="shared" ca="1" si="873"/>
        <v>0</v>
      </c>
      <c r="O6308" t="str">
        <f t="shared" ca="1" si="872"/>
        <v>D:AD</v>
      </c>
      <c r="P6308" t="str">
        <f t="shared" ca="1" si="870"/>
        <v>D10:AD10</v>
      </c>
    </row>
    <row r="6309" spans="1:16">
      <c r="A6309" t="str">
        <f t="shared" si="874"/>
        <v>07</v>
      </c>
      <c r="B6309" t="str">
        <f t="shared" ca="1" si="875"/>
        <v>GRP</v>
      </c>
      <c r="C6309" t="str">
        <f t="shared" si="876"/>
        <v>360-727-DT</v>
      </c>
      <c r="D6309" t="s">
        <v>7409</v>
      </c>
      <c r="E6309">
        <f t="shared" ca="1" si="871"/>
        <v>0</v>
      </c>
      <c r="H6309" t="str">
        <f t="shared" ca="1" si="877"/>
        <v>'360 GRP '!</v>
      </c>
      <c r="I6309">
        <f t="shared" ca="1" si="878"/>
        <v>0</v>
      </c>
      <c r="J6309" t="str">
        <f t="shared" ca="1" si="873"/>
        <v>'360 GRP '!</v>
      </c>
      <c r="K6309">
        <f t="shared" ca="1" si="873"/>
        <v>0</v>
      </c>
      <c r="L6309">
        <f t="shared" ca="1" si="873"/>
        <v>0</v>
      </c>
      <c r="M6309">
        <f t="shared" ca="1" si="873"/>
        <v>0</v>
      </c>
      <c r="N6309">
        <f t="shared" ca="1" si="873"/>
        <v>0</v>
      </c>
      <c r="O6309" t="str">
        <f t="shared" ca="1" si="872"/>
        <v>D:AD</v>
      </c>
      <c r="P6309" t="str">
        <f t="shared" ca="1" si="870"/>
        <v>D10:AD10</v>
      </c>
    </row>
    <row r="6310" spans="1:16">
      <c r="A6310" t="str">
        <f t="shared" si="874"/>
        <v>08</v>
      </c>
      <c r="B6310" t="str">
        <f t="shared" ca="1" si="875"/>
        <v>GRP</v>
      </c>
      <c r="C6310" t="str">
        <f t="shared" si="876"/>
        <v>360-727-DT</v>
      </c>
      <c r="D6310" t="s">
        <v>7410</v>
      </c>
      <c r="E6310">
        <f t="shared" ca="1" si="871"/>
        <v>0</v>
      </c>
      <c r="H6310" t="str">
        <f t="shared" ca="1" si="877"/>
        <v>'360 GRP '!</v>
      </c>
      <c r="I6310">
        <f t="shared" ca="1" si="878"/>
        <v>0</v>
      </c>
      <c r="J6310" t="str">
        <f t="shared" ca="1" si="873"/>
        <v>'360 GRP '!</v>
      </c>
      <c r="K6310">
        <f t="shared" ca="1" si="873"/>
        <v>0</v>
      </c>
      <c r="L6310">
        <f t="shared" ca="1" si="873"/>
        <v>0</v>
      </c>
      <c r="M6310">
        <f t="shared" ca="1" si="873"/>
        <v>0</v>
      </c>
      <c r="N6310">
        <f t="shared" ca="1" si="873"/>
        <v>0</v>
      </c>
      <c r="O6310" t="str">
        <f t="shared" ca="1" si="872"/>
        <v>D:AD</v>
      </c>
      <c r="P6310" t="str">
        <f t="shared" ca="1" si="870"/>
        <v>D10:AD10</v>
      </c>
    </row>
    <row r="6311" spans="1:16">
      <c r="A6311" t="str">
        <f t="shared" si="874"/>
        <v>09</v>
      </c>
      <c r="B6311" t="str">
        <f t="shared" ca="1" si="875"/>
        <v>GRP</v>
      </c>
      <c r="C6311" t="str">
        <f t="shared" si="876"/>
        <v>360-727-DT</v>
      </c>
      <c r="D6311" t="s">
        <v>7411</v>
      </c>
      <c r="E6311">
        <f t="shared" ca="1" si="871"/>
        <v>0</v>
      </c>
      <c r="H6311" t="str">
        <f t="shared" ca="1" si="877"/>
        <v>'360 GRP '!</v>
      </c>
      <c r="I6311">
        <f t="shared" ca="1" si="878"/>
        <v>0</v>
      </c>
      <c r="J6311" t="str">
        <f t="shared" ca="1" si="873"/>
        <v>'360 GRP '!</v>
      </c>
      <c r="K6311">
        <f t="shared" ca="1" si="873"/>
        <v>0</v>
      </c>
      <c r="L6311">
        <f t="shared" ca="1" si="873"/>
        <v>0</v>
      </c>
      <c r="M6311">
        <f t="shared" ca="1" si="873"/>
        <v>0</v>
      </c>
      <c r="N6311">
        <f t="shared" ca="1" si="873"/>
        <v>0</v>
      </c>
      <c r="O6311" t="str">
        <f t="shared" ca="1" si="872"/>
        <v>D:AD</v>
      </c>
      <c r="P6311" t="str">
        <f t="shared" ca="1" si="870"/>
        <v>D10:AD10</v>
      </c>
    </row>
    <row r="6312" spans="1:16">
      <c r="A6312" t="str">
        <f t="shared" si="874"/>
        <v>10</v>
      </c>
      <c r="B6312" t="str">
        <f t="shared" ca="1" si="875"/>
        <v>GRP</v>
      </c>
      <c r="C6312" t="str">
        <f t="shared" si="876"/>
        <v>360-727-DT</v>
      </c>
      <c r="D6312" t="s">
        <v>7412</v>
      </c>
      <c r="E6312">
        <f t="shared" ca="1" si="871"/>
        <v>0</v>
      </c>
      <c r="H6312" t="str">
        <f t="shared" ca="1" si="877"/>
        <v>'360 GRP '!</v>
      </c>
      <c r="I6312">
        <f t="shared" ca="1" si="878"/>
        <v>0</v>
      </c>
      <c r="J6312" t="str">
        <f t="shared" ca="1" si="873"/>
        <v>'360 GRP '!</v>
      </c>
      <c r="K6312">
        <f t="shared" ca="1" si="873"/>
        <v>0</v>
      </c>
      <c r="L6312">
        <f t="shared" ca="1" si="873"/>
        <v>0</v>
      </c>
      <c r="M6312">
        <f t="shared" ca="1" si="873"/>
        <v>0</v>
      </c>
      <c r="N6312">
        <f t="shared" ca="1" si="873"/>
        <v>0</v>
      </c>
      <c r="O6312" t="str">
        <f t="shared" ca="1" si="872"/>
        <v>D:AD</v>
      </c>
      <c r="P6312" t="str">
        <f t="shared" ca="1" si="870"/>
        <v>D10:AD10</v>
      </c>
    </row>
    <row r="6313" spans="1:16">
      <c r="A6313" t="str">
        <f t="shared" si="874"/>
        <v>11</v>
      </c>
      <c r="B6313" t="str">
        <f t="shared" ca="1" si="875"/>
        <v>GRP</v>
      </c>
      <c r="C6313" t="str">
        <f t="shared" si="876"/>
        <v>360-727-DT</v>
      </c>
      <c r="D6313" t="s">
        <v>7413</v>
      </c>
      <c r="E6313">
        <f t="shared" ca="1" si="871"/>
        <v>0</v>
      </c>
      <c r="H6313" t="str">
        <f t="shared" ca="1" si="877"/>
        <v>'360 GRP '!</v>
      </c>
      <c r="I6313">
        <f t="shared" ca="1" si="878"/>
        <v>0</v>
      </c>
      <c r="J6313" t="str">
        <f t="shared" ca="1" si="873"/>
        <v>'360 GRP '!</v>
      </c>
      <c r="K6313">
        <f t="shared" ca="1" si="873"/>
        <v>0</v>
      </c>
      <c r="L6313">
        <f t="shared" ca="1" si="873"/>
        <v>0</v>
      </c>
      <c r="M6313">
        <f t="shared" ca="1" si="873"/>
        <v>0</v>
      </c>
      <c r="N6313">
        <f t="shared" ca="1" si="873"/>
        <v>0</v>
      </c>
      <c r="O6313" t="str">
        <f t="shared" ca="1" si="872"/>
        <v>D:AD</v>
      </c>
      <c r="P6313" t="str">
        <f t="shared" ca="1" si="870"/>
        <v>D10:AD10</v>
      </c>
    </row>
    <row r="6314" spans="1:16">
      <c r="A6314" t="str">
        <f t="shared" si="874"/>
        <v>12</v>
      </c>
      <c r="B6314" t="str">
        <f t="shared" ca="1" si="875"/>
        <v>GRP</v>
      </c>
      <c r="C6314" t="str">
        <f t="shared" si="876"/>
        <v>360-727-DT</v>
      </c>
      <c r="D6314" t="s">
        <v>7414</v>
      </c>
      <c r="E6314">
        <f t="shared" ca="1" si="871"/>
        <v>0</v>
      </c>
      <c r="H6314" t="str">
        <f t="shared" ca="1" si="877"/>
        <v>'360 GRP '!</v>
      </c>
      <c r="I6314">
        <f t="shared" ca="1" si="878"/>
        <v>0</v>
      </c>
      <c r="J6314" t="str">
        <f t="shared" ca="1" si="873"/>
        <v>'360 GRP '!</v>
      </c>
      <c r="K6314">
        <f t="shared" ca="1" si="873"/>
        <v>0</v>
      </c>
      <c r="L6314">
        <f t="shared" ca="1" si="873"/>
        <v>0</v>
      </c>
      <c r="M6314">
        <f t="shared" ca="1" si="873"/>
        <v>0</v>
      </c>
      <c r="N6314">
        <f t="shared" ca="1" si="873"/>
        <v>0</v>
      </c>
      <c r="O6314" t="str">
        <f t="shared" ca="1" si="872"/>
        <v>D:AD</v>
      </c>
      <c r="P6314" t="str">
        <f t="shared" ca="1" si="870"/>
        <v>D10:AD10</v>
      </c>
    </row>
    <row r="6315" spans="1:16">
      <c r="A6315" t="str">
        <f t="shared" si="874"/>
        <v>13</v>
      </c>
      <c r="B6315" t="str">
        <f t="shared" ca="1" si="875"/>
        <v>GRP</v>
      </c>
      <c r="C6315" t="str">
        <f t="shared" si="876"/>
        <v>360-727-DT</v>
      </c>
      <c r="D6315" t="s">
        <v>7415</v>
      </c>
      <c r="E6315">
        <f t="shared" ca="1" si="871"/>
        <v>0</v>
      </c>
      <c r="H6315" t="str">
        <f t="shared" ca="1" si="877"/>
        <v>'360 GRP '!</v>
      </c>
      <c r="I6315">
        <f t="shared" ca="1" si="878"/>
        <v>0</v>
      </c>
      <c r="J6315" t="str">
        <f t="shared" ca="1" si="873"/>
        <v>'360 GRP '!</v>
      </c>
      <c r="K6315">
        <f t="shared" ca="1" si="873"/>
        <v>0</v>
      </c>
      <c r="L6315">
        <f t="shared" ca="1" si="873"/>
        <v>0</v>
      </c>
      <c r="M6315">
        <f t="shared" ca="1" si="873"/>
        <v>0</v>
      </c>
      <c r="N6315">
        <f t="shared" ca="1" si="873"/>
        <v>0</v>
      </c>
      <c r="O6315" t="str">
        <f t="shared" ca="1" si="872"/>
        <v>D:AD</v>
      </c>
      <c r="P6315" t="str">
        <f t="shared" ca="1" si="870"/>
        <v>D10:AD10</v>
      </c>
    </row>
    <row r="6316" spans="1:16">
      <c r="A6316" t="str">
        <f t="shared" si="874"/>
        <v>15</v>
      </c>
      <c r="B6316" t="str">
        <f t="shared" ca="1" si="875"/>
        <v>GRP</v>
      </c>
      <c r="C6316" t="str">
        <f t="shared" si="876"/>
        <v>360-727-DT</v>
      </c>
      <c r="D6316" t="s">
        <v>7416</v>
      </c>
      <c r="E6316">
        <f t="shared" ca="1" si="871"/>
        <v>0</v>
      </c>
      <c r="H6316" t="str">
        <f t="shared" ca="1" si="877"/>
        <v>'360 GRP '!</v>
      </c>
      <c r="I6316">
        <f t="shared" ca="1" si="878"/>
        <v>0</v>
      </c>
      <c r="J6316" t="str">
        <f t="shared" ca="1" si="873"/>
        <v>'360 GRP '!</v>
      </c>
      <c r="K6316">
        <f t="shared" ca="1" si="873"/>
        <v>0</v>
      </c>
      <c r="L6316">
        <f t="shared" ca="1" si="873"/>
        <v>0</v>
      </c>
      <c r="M6316">
        <f t="shared" ca="1" si="873"/>
        <v>0</v>
      </c>
      <c r="N6316">
        <f t="shared" ca="1" si="873"/>
        <v>0</v>
      </c>
      <c r="O6316" t="str">
        <f t="shared" ca="1" si="872"/>
        <v>D:AD</v>
      </c>
      <c r="P6316" t="str">
        <f t="shared" ca="1" si="870"/>
        <v>D10:AD10</v>
      </c>
    </row>
    <row r="6317" spans="1:16">
      <c r="A6317" t="str">
        <f t="shared" si="874"/>
        <v>99</v>
      </c>
      <c r="B6317" t="str">
        <f t="shared" ca="1" si="875"/>
        <v>GRP</v>
      </c>
      <c r="C6317" t="str">
        <f t="shared" si="876"/>
        <v>360-727-DT</v>
      </c>
      <c r="D6317" t="s">
        <v>7417</v>
      </c>
      <c r="E6317">
        <f t="shared" ca="1" si="871"/>
        <v>0</v>
      </c>
      <c r="H6317" t="str">
        <f t="shared" ca="1" si="877"/>
        <v>'360 GRP '!</v>
      </c>
      <c r="I6317">
        <f t="shared" ca="1" si="878"/>
        <v>0</v>
      </c>
      <c r="J6317" t="str">
        <f t="shared" ca="1" si="873"/>
        <v>'360 GRP '!</v>
      </c>
      <c r="K6317">
        <f t="shared" ca="1" si="873"/>
        <v>0</v>
      </c>
      <c r="L6317">
        <f t="shared" ca="1" si="873"/>
        <v>0</v>
      </c>
      <c r="M6317">
        <f t="shared" ca="1" si="873"/>
        <v>0</v>
      </c>
      <c r="N6317">
        <f t="shared" ca="1" si="873"/>
        <v>0</v>
      </c>
      <c r="O6317" t="str">
        <f t="shared" ca="1" si="872"/>
        <v>D:AD</v>
      </c>
      <c r="P6317" t="str">
        <f t="shared" ref="P6317:P6387" ca="1" si="879">VLOOKUP($H6317,$G$8:$I$13,3,FALSE)</f>
        <v>D10:AD10</v>
      </c>
    </row>
    <row r="6318" spans="1:16">
      <c r="A6318" t="str">
        <f t="shared" si="874"/>
        <v>01</v>
      </c>
      <c r="B6318" t="str">
        <f t="shared" ca="1" si="875"/>
        <v>GRP</v>
      </c>
      <c r="C6318" t="str">
        <f t="shared" si="876"/>
        <v>360-161</v>
      </c>
      <c r="D6318" t="s">
        <v>7418</v>
      </c>
      <c r="E6318">
        <f t="shared" ca="1" si="871"/>
        <v>0</v>
      </c>
      <c r="H6318" t="str">
        <f t="shared" ca="1" si="877"/>
        <v>'360 GRP '!</v>
      </c>
      <c r="I6318">
        <f t="shared" ca="1" si="878"/>
        <v>0</v>
      </c>
      <c r="J6318" t="str">
        <f t="shared" ca="1" si="873"/>
        <v>'360 GRP '!</v>
      </c>
      <c r="K6318">
        <f t="shared" ca="1" si="873"/>
        <v>0</v>
      </c>
      <c r="L6318">
        <f t="shared" ca="1" si="873"/>
        <v>0</v>
      </c>
      <c r="M6318">
        <f t="shared" ca="1" si="873"/>
        <v>0</v>
      </c>
      <c r="N6318">
        <f t="shared" ca="1" si="873"/>
        <v>0</v>
      </c>
      <c r="O6318" t="str">
        <f t="shared" ca="1" si="872"/>
        <v>D:AD</v>
      </c>
      <c r="P6318" t="str">
        <f t="shared" ca="1" si="879"/>
        <v>D10:AD10</v>
      </c>
    </row>
    <row r="6319" spans="1:16">
      <c r="A6319" t="str">
        <f t="shared" si="874"/>
        <v>02</v>
      </c>
      <c r="B6319" t="str">
        <f t="shared" ca="1" si="875"/>
        <v>GRP</v>
      </c>
      <c r="C6319" t="str">
        <f t="shared" si="876"/>
        <v>360-161</v>
      </c>
      <c r="D6319" t="s">
        <v>7419</v>
      </c>
      <c r="E6319">
        <f t="shared" ca="1" si="871"/>
        <v>0</v>
      </c>
      <c r="H6319" t="str">
        <f t="shared" ca="1" si="877"/>
        <v>'360 GRP '!</v>
      </c>
      <c r="I6319">
        <f t="shared" ca="1" si="878"/>
        <v>0</v>
      </c>
      <c r="J6319" t="str">
        <f t="shared" ca="1" si="873"/>
        <v>'360 GRP '!</v>
      </c>
      <c r="K6319">
        <f t="shared" ca="1" si="873"/>
        <v>0</v>
      </c>
      <c r="L6319">
        <f t="shared" ca="1" si="873"/>
        <v>0</v>
      </c>
      <c r="M6319">
        <f t="shared" ca="1" si="873"/>
        <v>0</v>
      </c>
      <c r="N6319">
        <f t="shared" ca="1" si="873"/>
        <v>0</v>
      </c>
      <c r="O6319" t="str">
        <f t="shared" ca="1" si="872"/>
        <v>D:AD</v>
      </c>
      <c r="P6319" t="str">
        <f t="shared" ca="1" si="879"/>
        <v>D10:AD10</v>
      </c>
    </row>
    <row r="6320" spans="1:16">
      <c r="A6320" t="str">
        <f t="shared" si="874"/>
        <v>03</v>
      </c>
      <c r="B6320" t="str">
        <f t="shared" ca="1" si="875"/>
        <v>GRP</v>
      </c>
      <c r="C6320" t="str">
        <f t="shared" si="876"/>
        <v>360-161</v>
      </c>
      <c r="D6320" t="s">
        <v>7420</v>
      </c>
      <c r="E6320">
        <f t="shared" ca="1" si="871"/>
        <v>0</v>
      </c>
      <c r="H6320" t="str">
        <f t="shared" ca="1" si="877"/>
        <v>'360 GRP '!</v>
      </c>
      <c r="I6320">
        <f t="shared" ca="1" si="878"/>
        <v>0</v>
      </c>
      <c r="J6320" t="str">
        <f t="shared" ca="1" si="873"/>
        <v>'360 GRP '!</v>
      </c>
      <c r="K6320">
        <f t="shared" ca="1" si="873"/>
        <v>0</v>
      </c>
      <c r="L6320">
        <f t="shared" ca="1" si="873"/>
        <v>0</v>
      </c>
      <c r="M6320">
        <f t="shared" ca="1" si="873"/>
        <v>0</v>
      </c>
      <c r="N6320">
        <f t="shared" ca="1" si="873"/>
        <v>0</v>
      </c>
      <c r="O6320" t="str">
        <f t="shared" ca="1" si="872"/>
        <v>D:AD</v>
      </c>
      <c r="P6320" t="str">
        <f t="shared" ca="1" si="879"/>
        <v>D10:AD10</v>
      </c>
    </row>
    <row r="6321" spans="1:16">
      <c r="A6321" t="str">
        <f t="shared" si="874"/>
        <v>04</v>
      </c>
      <c r="B6321" t="str">
        <f t="shared" ca="1" si="875"/>
        <v>GRP</v>
      </c>
      <c r="C6321" t="str">
        <f t="shared" si="876"/>
        <v>360-161</v>
      </c>
      <c r="D6321" t="s">
        <v>7421</v>
      </c>
      <c r="E6321">
        <f t="shared" ca="1" si="871"/>
        <v>0</v>
      </c>
      <c r="H6321" t="str">
        <f t="shared" ca="1" si="877"/>
        <v>'360 GRP '!</v>
      </c>
      <c r="I6321">
        <f t="shared" ca="1" si="878"/>
        <v>0</v>
      </c>
      <c r="J6321" t="str">
        <f t="shared" ca="1" si="873"/>
        <v>'360 GRP '!</v>
      </c>
      <c r="K6321">
        <f t="shared" ca="1" si="873"/>
        <v>0</v>
      </c>
      <c r="L6321">
        <f t="shared" ca="1" si="873"/>
        <v>0</v>
      </c>
      <c r="M6321">
        <f t="shared" ca="1" si="873"/>
        <v>0</v>
      </c>
      <c r="N6321">
        <f t="shared" ca="1" si="873"/>
        <v>0</v>
      </c>
      <c r="O6321" t="str">
        <f t="shared" ca="1" si="872"/>
        <v>D:AD</v>
      </c>
      <c r="P6321" t="str">
        <f t="shared" ca="1" si="879"/>
        <v>D10:AD10</v>
      </c>
    </row>
    <row r="6322" spans="1:16">
      <c r="A6322" t="str">
        <f t="shared" si="874"/>
        <v>05</v>
      </c>
      <c r="B6322" t="str">
        <f t="shared" ca="1" si="875"/>
        <v>GRP</v>
      </c>
      <c r="C6322" t="str">
        <f t="shared" si="876"/>
        <v>360-161</v>
      </c>
      <c r="D6322" t="s">
        <v>7422</v>
      </c>
      <c r="E6322">
        <f t="shared" ca="1" si="871"/>
        <v>0</v>
      </c>
      <c r="H6322" t="str">
        <f t="shared" ca="1" si="877"/>
        <v>'360 GRP '!</v>
      </c>
      <c r="I6322">
        <f t="shared" ca="1" si="878"/>
        <v>0</v>
      </c>
      <c r="J6322" t="str">
        <f t="shared" ca="1" si="873"/>
        <v>'360 GRP '!</v>
      </c>
      <c r="K6322">
        <f t="shared" ca="1" si="873"/>
        <v>0</v>
      </c>
      <c r="L6322">
        <f t="shared" ca="1" si="873"/>
        <v>0</v>
      </c>
      <c r="M6322">
        <f t="shared" ca="1" si="873"/>
        <v>0</v>
      </c>
      <c r="N6322">
        <f t="shared" ca="1" si="873"/>
        <v>0</v>
      </c>
      <c r="O6322" t="str">
        <f t="shared" ca="1" si="872"/>
        <v>D:AD</v>
      </c>
      <c r="P6322" t="str">
        <f t="shared" ca="1" si="879"/>
        <v>D10:AD10</v>
      </c>
    </row>
    <row r="6323" spans="1:16">
      <c r="A6323" t="str">
        <f t="shared" si="874"/>
        <v>06</v>
      </c>
      <c r="B6323" t="str">
        <f t="shared" ca="1" si="875"/>
        <v>GRP</v>
      </c>
      <c r="C6323" t="str">
        <f t="shared" si="876"/>
        <v>360-161</v>
      </c>
      <c r="D6323" t="s">
        <v>7423</v>
      </c>
      <c r="E6323">
        <f t="shared" ca="1" si="871"/>
        <v>0</v>
      </c>
      <c r="H6323" t="str">
        <f t="shared" ca="1" si="877"/>
        <v>'360 GRP '!</v>
      </c>
      <c r="I6323">
        <f t="shared" ca="1" si="878"/>
        <v>0</v>
      </c>
      <c r="J6323" t="str">
        <f t="shared" ca="1" si="873"/>
        <v>'360 GRP '!</v>
      </c>
      <c r="K6323">
        <f t="shared" ca="1" si="873"/>
        <v>0</v>
      </c>
      <c r="L6323">
        <f t="shared" ca="1" si="873"/>
        <v>0</v>
      </c>
      <c r="M6323">
        <f t="shared" ca="1" si="873"/>
        <v>0</v>
      </c>
      <c r="N6323">
        <f t="shared" ca="1" si="873"/>
        <v>0</v>
      </c>
      <c r="O6323" t="str">
        <f t="shared" ca="1" si="872"/>
        <v>D:AD</v>
      </c>
      <c r="P6323" t="str">
        <f t="shared" ca="1" si="879"/>
        <v>D10:AD10</v>
      </c>
    </row>
    <row r="6324" spans="1:16">
      <c r="A6324" t="str">
        <f t="shared" si="874"/>
        <v>07</v>
      </c>
      <c r="B6324" t="str">
        <f t="shared" ca="1" si="875"/>
        <v>GRP</v>
      </c>
      <c r="C6324" t="str">
        <f t="shared" si="876"/>
        <v>360-161</v>
      </c>
      <c r="D6324" t="s">
        <v>7424</v>
      </c>
      <c r="E6324">
        <f t="shared" ca="1" si="871"/>
        <v>0</v>
      </c>
      <c r="H6324" t="str">
        <f t="shared" ca="1" si="877"/>
        <v>'360 GRP '!</v>
      </c>
      <c r="I6324">
        <f t="shared" ca="1" si="878"/>
        <v>0</v>
      </c>
      <c r="J6324" t="str">
        <f t="shared" ca="1" si="873"/>
        <v>'360 GRP '!</v>
      </c>
      <c r="K6324">
        <f t="shared" ca="1" si="873"/>
        <v>0</v>
      </c>
      <c r="L6324">
        <f t="shared" ca="1" si="873"/>
        <v>0</v>
      </c>
      <c r="M6324">
        <f t="shared" ca="1" si="873"/>
        <v>0</v>
      </c>
      <c r="N6324">
        <f t="shared" ca="1" si="873"/>
        <v>0</v>
      </c>
      <c r="O6324" t="str">
        <f t="shared" ca="1" si="872"/>
        <v>D:AD</v>
      </c>
      <c r="P6324" t="str">
        <f t="shared" ca="1" si="879"/>
        <v>D10:AD10</v>
      </c>
    </row>
    <row r="6325" spans="1:16">
      <c r="A6325" t="str">
        <f t="shared" si="874"/>
        <v>08</v>
      </c>
      <c r="B6325" t="str">
        <f t="shared" ca="1" si="875"/>
        <v>GRP</v>
      </c>
      <c r="C6325" t="str">
        <f t="shared" si="876"/>
        <v>360-161</v>
      </c>
      <c r="D6325" t="s">
        <v>7425</v>
      </c>
      <c r="E6325">
        <f t="shared" ca="1" si="871"/>
        <v>0</v>
      </c>
      <c r="H6325" t="str">
        <f t="shared" ca="1" si="877"/>
        <v>'360 GRP '!</v>
      </c>
      <c r="I6325">
        <f t="shared" ca="1" si="878"/>
        <v>0</v>
      </c>
      <c r="J6325" t="str">
        <f t="shared" ca="1" si="873"/>
        <v>'360 GRP '!</v>
      </c>
      <c r="K6325">
        <f t="shared" ca="1" si="873"/>
        <v>0</v>
      </c>
      <c r="L6325">
        <f t="shared" ca="1" si="873"/>
        <v>0</v>
      </c>
      <c r="M6325">
        <f t="shared" ca="1" si="873"/>
        <v>0</v>
      </c>
      <c r="N6325">
        <f t="shared" ca="1" si="873"/>
        <v>0</v>
      </c>
      <c r="O6325" t="str">
        <f t="shared" ca="1" si="872"/>
        <v>D:AD</v>
      </c>
      <c r="P6325" t="str">
        <f t="shared" ca="1" si="879"/>
        <v>D10:AD10</v>
      </c>
    </row>
    <row r="6326" spans="1:16">
      <c r="A6326" t="str">
        <f t="shared" si="874"/>
        <v>09</v>
      </c>
      <c r="B6326" t="str">
        <f t="shared" ca="1" si="875"/>
        <v>GRP</v>
      </c>
      <c r="C6326" t="str">
        <f t="shared" si="876"/>
        <v>360-161</v>
      </c>
      <c r="D6326" t="s">
        <v>7426</v>
      </c>
      <c r="E6326">
        <f t="shared" ref="E6326:E6396" ca="1" si="880">IFERROR(VLOOKUP(C6326,INDIRECT($H6326&amp;$O6326),MATCH($A6326,INDIRECT($H6326&amp;$P6326),0),FALSE),0)</f>
        <v>0</v>
      </c>
      <c r="H6326" t="str">
        <f t="shared" ca="1" si="877"/>
        <v>'360 GRP '!</v>
      </c>
      <c r="I6326">
        <f t="shared" ca="1" si="878"/>
        <v>0</v>
      </c>
      <c r="J6326" t="str">
        <f t="shared" ca="1" si="873"/>
        <v>'360 GRP '!</v>
      </c>
      <c r="K6326">
        <f t="shared" ca="1" si="873"/>
        <v>0</v>
      </c>
      <c r="L6326">
        <f t="shared" ca="1" si="873"/>
        <v>0</v>
      </c>
      <c r="M6326">
        <f t="shared" ca="1" si="873"/>
        <v>0</v>
      </c>
      <c r="N6326">
        <f t="shared" ca="1" si="873"/>
        <v>0</v>
      </c>
      <c r="O6326" t="str">
        <f t="shared" ca="1" si="872"/>
        <v>D:AD</v>
      </c>
      <c r="P6326" t="str">
        <f t="shared" ca="1" si="879"/>
        <v>D10:AD10</v>
      </c>
    </row>
    <row r="6327" spans="1:16">
      <c r="A6327" t="str">
        <f t="shared" si="874"/>
        <v>10</v>
      </c>
      <c r="B6327" t="str">
        <f t="shared" ca="1" si="875"/>
        <v>GRP</v>
      </c>
      <c r="C6327" t="str">
        <f t="shared" si="876"/>
        <v>360-161</v>
      </c>
      <c r="D6327" t="s">
        <v>7427</v>
      </c>
      <c r="E6327">
        <f t="shared" ca="1" si="880"/>
        <v>0</v>
      </c>
      <c r="H6327" t="str">
        <f t="shared" ca="1" si="877"/>
        <v>'360 GRP '!</v>
      </c>
      <c r="I6327">
        <f t="shared" ca="1" si="878"/>
        <v>0</v>
      </c>
      <c r="J6327" t="str">
        <f t="shared" ca="1" si="873"/>
        <v>'360 GRP '!</v>
      </c>
      <c r="K6327">
        <f t="shared" ca="1" si="873"/>
        <v>0</v>
      </c>
      <c r="L6327">
        <f t="shared" ca="1" si="873"/>
        <v>0</v>
      </c>
      <c r="M6327">
        <f t="shared" ca="1" si="873"/>
        <v>0</v>
      </c>
      <c r="N6327">
        <f t="shared" ca="1" si="873"/>
        <v>0</v>
      </c>
      <c r="O6327" t="str">
        <f t="shared" ca="1" si="872"/>
        <v>D:AD</v>
      </c>
      <c r="P6327" t="str">
        <f t="shared" ca="1" si="879"/>
        <v>D10:AD10</v>
      </c>
    </row>
    <row r="6328" spans="1:16">
      <c r="A6328" t="str">
        <f t="shared" si="874"/>
        <v>11</v>
      </c>
      <c r="B6328" t="str">
        <f t="shared" ca="1" si="875"/>
        <v>GRP</v>
      </c>
      <c r="C6328" t="str">
        <f t="shared" si="876"/>
        <v>360-161</v>
      </c>
      <c r="D6328" t="s">
        <v>7428</v>
      </c>
      <c r="E6328">
        <f t="shared" ca="1" si="880"/>
        <v>0</v>
      </c>
      <c r="H6328" t="str">
        <f t="shared" ca="1" si="877"/>
        <v>'360 GRP '!</v>
      </c>
      <c r="I6328">
        <f t="shared" ca="1" si="878"/>
        <v>0</v>
      </c>
      <c r="J6328" t="str">
        <f t="shared" ca="1" si="873"/>
        <v>'360 GRP '!</v>
      </c>
      <c r="K6328">
        <f t="shared" ca="1" si="873"/>
        <v>0</v>
      </c>
      <c r="L6328">
        <f t="shared" ca="1" si="873"/>
        <v>0</v>
      </c>
      <c r="M6328">
        <f t="shared" ca="1" si="873"/>
        <v>0</v>
      </c>
      <c r="N6328">
        <f t="shared" ca="1" si="873"/>
        <v>0</v>
      </c>
      <c r="O6328" t="str">
        <f t="shared" ca="1" si="872"/>
        <v>D:AD</v>
      </c>
      <c r="P6328" t="str">
        <f t="shared" ca="1" si="879"/>
        <v>D10:AD10</v>
      </c>
    </row>
    <row r="6329" spans="1:16">
      <c r="A6329" t="str">
        <f t="shared" si="874"/>
        <v>12</v>
      </c>
      <c r="B6329" t="str">
        <f t="shared" ca="1" si="875"/>
        <v>GRP</v>
      </c>
      <c r="C6329" t="str">
        <f t="shared" si="876"/>
        <v>360-161</v>
      </c>
      <c r="D6329" t="s">
        <v>7429</v>
      </c>
      <c r="E6329">
        <f t="shared" ca="1" si="880"/>
        <v>0</v>
      </c>
      <c r="H6329" t="str">
        <f t="shared" ca="1" si="877"/>
        <v>'360 GRP '!</v>
      </c>
      <c r="I6329">
        <f t="shared" ca="1" si="878"/>
        <v>0</v>
      </c>
      <c r="J6329" t="str">
        <f t="shared" ca="1" si="873"/>
        <v>'360 GRP '!</v>
      </c>
      <c r="K6329">
        <f t="shared" ca="1" si="873"/>
        <v>0</v>
      </c>
      <c r="L6329">
        <f t="shared" ca="1" si="873"/>
        <v>0</v>
      </c>
      <c r="M6329">
        <f t="shared" ca="1" si="873"/>
        <v>0</v>
      </c>
      <c r="N6329">
        <f t="shared" ca="1" si="873"/>
        <v>0</v>
      </c>
      <c r="O6329" t="str">
        <f t="shared" ca="1" si="872"/>
        <v>D:AD</v>
      </c>
      <c r="P6329" t="str">
        <f t="shared" ca="1" si="879"/>
        <v>D10:AD10</v>
      </c>
    </row>
    <row r="6330" spans="1:16">
      <c r="A6330" t="str">
        <f t="shared" si="874"/>
        <v>13</v>
      </c>
      <c r="B6330" t="str">
        <f t="shared" ca="1" si="875"/>
        <v>GRP</v>
      </c>
      <c r="C6330" t="str">
        <f t="shared" si="876"/>
        <v>360-161</v>
      </c>
      <c r="D6330" t="s">
        <v>7430</v>
      </c>
      <c r="E6330">
        <f t="shared" ca="1" si="880"/>
        <v>0</v>
      </c>
      <c r="H6330" t="str">
        <f t="shared" ca="1" si="877"/>
        <v>'360 GRP '!</v>
      </c>
      <c r="I6330">
        <f t="shared" ca="1" si="878"/>
        <v>0</v>
      </c>
      <c r="J6330" t="str">
        <f t="shared" ca="1" si="873"/>
        <v>'360 GRP '!</v>
      </c>
      <c r="K6330">
        <f t="shared" ca="1" si="873"/>
        <v>0</v>
      </c>
      <c r="L6330">
        <f t="shared" ca="1" si="873"/>
        <v>0</v>
      </c>
      <c r="M6330">
        <f t="shared" ca="1" si="873"/>
        <v>0</v>
      </c>
      <c r="N6330">
        <f t="shared" ca="1" si="873"/>
        <v>0</v>
      </c>
      <c r="O6330" t="str">
        <f t="shared" ca="1" si="872"/>
        <v>D:AD</v>
      </c>
      <c r="P6330" t="str">
        <f t="shared" ca="1" si="879"/>
        <v>D10:AD10</v>
      </c>
    </row>
    <row r="6331" spans="1:16">
      <c r="A6331" t="str">
        <f t="shared" si="874"/>
        <v>15</v>
      </c>
      <c r="B6331" t="str">
        <f t="shared" ca="1" si="875"/>
        <v>GRP</v>
      </c>
      <c r="C6331" t="str">
        <f t="shared" si="876"/>
        <v>360-161</v>
      </c>
      <c r="D6331" t="s">
        <v>7431</v>
      </c>
      <c r="E6331">
        <f t="shared" ca="1" si="880"/>
        <v>0</v>
      </c>
      <c r="H6331" t="str">
        <f t="shared" ca="1" si="877"/>
        <v>'360 GRP '!</v>
      </c>
      <c r="I6331">
        <f t="shared" ca="1" si="878"/>
        <v>0</v>
      </c>
      <c r="J6331" t="str">
        <f t="shared" ca="1" si="873"/>
        <v>'360 GRP '!</v>
      </c>
      <c r="K6331">
        <f t="shared" ca="1" si="873"/>
        <v>0</v>
      </c>
      <c r="L6331">
        <f t="shared" ca="1" si="873"/>
        <v>0</v>
      </c>
      <c r="M6331">
        <f t="shared" ca="1" si="873"/>
        <v>0</v>
      </c>
      <c r="N6331">
        <f t="shared" ca="1" si="873"/>
        <v>0</v>
      </c>
      <c r="O6331" t="str">
        <f t="shared" ca="1" si="872"/>
        <v>D:AD</v>
      </c>
      <c r="P6331" t="str">
        <f t="shared" ca="1" si="879"/>
        <v>D10:AD10</v>
      </c>
    </row>
    <row r="6332" spans="1:16">
      <c r="A6332" t="str">
        <f t="shared" si="874"/>
        <v>19</v>
      </c>
      <c r="B6332" t="str">
        <f t="shared" ca="1" si="875"/>
        <v>GRP</v>
      </c>
      <c r="C6332" t="str">
        <f t="shared" si="876"/>
        <v>360-161</v>
      </c>
      <c r="D6332" t="s">
        <v>7432</v>
      </c>
      <c r="E6332">
        <f t="shared" ca="1" si="880"/>
        <v>0</v>
      </c>
      <c r="H6332" t="str">
        <f t="shared" ca="1" si="877"/>
        <v>'360 GRP '!</v>
      </c>
      <c r="I6332">
        <f t="shared" ca="1" si="878"/>
        <v>0</v>
      </c>
      <c r="J6332" t="str">
        <f t="shared" ca="1" si="873"/>
        <v>'360 GRP '!</v>
      </c>
      <c r="K6332">
        <f t="shared" ca="1" si="873"/>
        <v>0</v>
      </c>
      <c r="L6332">
        <f t="shared" ca="1" si="873"/>
        <v>0</v>
      </c>
      <c r="M6332">
        <f t="shared" ca="1" si="873"/>
        <v>0</v>
      </c>
      <c r="N6332">
        <f t="shared" ca="1" si="873"/>
        <v>0</v>
      </c>
      <c r="O6332" t="str">
        <f t="shared" ca="1" si="872"/>
        <v>D:AD</v>
      </c>
      <c r="P6332" t="str">
        <f t="shared" ca="1" si="879"/>
        <v>D10:AD10</v>
      </c>
    </row>
    <row r="6333" spans="1:16">
      <c r="A6333" t="str">
        <f t="shared" si="874"/>
        <v>20</v>
      </c>
      <c r="B6333" t="str">
        <f t="shared" ca="1" si="875"/>
        <v>GRP</v>
      </c>
      <c r="C6333" t="str">
        <f t="shared" si="876"/>
        <v>360-161</v>
      </c>
      <c r="D6333" t="s">
        <v>7433</v>
      </c>
      <c r="E6333">
        <f t="shared" ca="1" si="880"/>
        <v>0</v>
      </c>
      <c r="H6333" t="str">
        <f t="shared" ca="1" si="877"/>
        <v>'360 GRP '!</v>
      </c>
      <c r="I6333">
        <f t="shared" ca="1" si="878"/>
        <v>0</v>
      </c>
      <c r="J6333" t="str">
        <f t="shared" ca="1" si="873"/>
        <v>'360 GRP '!</v>
      </c>
      <c r="K6333">
        <f t="shared" ca="1" si="873"/>
        <v>0</v>
      </c>
      <c r="L6333">
        <f t="shared" ca="1" si="873"/>
        <v>0</v>
      </c>
      <c r="M6333">
        <f t="shared" ca="1" si="873"/>
        <v>0</v>
      </c>
      <c r="N6333">
        <f t="shared" ca="1" si="873"/>
        <v>0</v>
      </c>
      <c r="O6333" t="str">
        <f t="shared" ca="1" si="872"/>
        <v>D:AD</v>
      </c>
      <c r="P6333" t="str">
        <f t="shared" ca="1" si="879"/>
        <v>D10:AD10</v>
      </c>
    </row>
    <row r="6334" spans="1:16">
      <c r="A6334" t="str">
        <f t="shared" si="874"/>
        <v>01</v>
      </c>
      <c r="B6334" t="str">
        <f t="shared" ca="1" si="875"/>
        <v>GRP</v>
      </c>
      <c r="C6334" t="str">
        <f t="shared" si="876"/>
        <v>360-162</v>
      </c>
      <c r="D6334" t="s">
        <v>7434</v>
      </c>
      <c r="E6334">
        <f t="shared" ca="1" si="880"/>
        <v>0</v>
      </c>
      <c r="H6334" t="str">
        <f t="shared" ca="1" si="877"/>
        <v>'360 GRP '!</v>
      </c>
      <c r="I6334">
        <f t="shared" ca="1" si="878"/>
        <v>0</v>
      </c>
      <c r="J6334" t="str">
        <f t="shared" ca="1" si="873"/>
        <v>'360 GRP '!</v>
      </c>
      <c r="K6334">
        <f t="shared" ca="1" si="873"/>
        <v>0</v>
      </c>
      <c r="L6334">
        <f t="shared" ca="1" si="873"/>
        <v>0</v>
      </c>
      <c r="M6334">
        <f t="shared" ca="1" si="873"/>
        <v>0</v>
      </c>
      <c r="N6334">
        <f t="shared" ca="1" si="873"/>
        <v>0</v>
      </c>
      <c r="O6334" t="str">
        <f t="shared" ca="1" si="872"/>
        <v>D:AD</v>
      </c>
      <c r="P6334" t="str">
        <f t="shared" ca="1" si="879"/>
        <v>D10:AD10</v>
      </c>
    </row>
    <row r="6335" spans="1:16">
      <c r="A6335" t="str">
        <f t="shared" si="874"/>
        <v>02</v>
      </c>
      <c r="B6335" t="str">
        <f t="shared" ca="1" si="875"/>
        <v>GRP</v>
      </c>
      <c r="C6335" t="str">
        <f t="shared" si="876"/>
        <v>360-162</v>
      </c>
      <c r="D6335" t="s">
        <v>7435</v>
      </c>
      <c r="E6335">
        <f t="shared" ca="1" si="880"/>
        <v>0</v>
      </c>
      <c r="H6335" t="str">
        <f t="shared" ca="1" si="877"/>
        <v>'360 GRP '!</v>
      </c>
      <c r="I6335">
        <f t="shared" ca="1" si="878"/>
        <v>0</v>
      </c>
      <c r="J6335" t="str">
        <f t="shared" ca="1" si="873"/>
        <v>'360 GRP '!</v>
      </c>
      <c r="K6335">
        <f t="shared" ca="1" si="873"/>
        <v>0</v>
      </c>
      <c r="L6335">
        <f t="shared" ca="1" si="873"/>
        <v>0</v>
      </c>
      <c r="M6335">
        <f t="shared" ca="1" si="873"/>
        <v>0</v>
      </c>
      <c r="N6335">
        <f t="shared" ca="1" si="873"/>
        <v>0</v>
      </c>
      <c r="O6335" t="str">
        <f t="shared" ca="1" si="872"/>
        <v>D:AD</v>
      </c>
      <c r="P6335" t="str">
        <f t="shared" ca="1" si="879"/>
        <v>D10:AD10</v>
      </c>
    </row>
    <row r="6336" spans="1:16">
      <c r="A6336" t="str">
        <f t="shared" si="874"/>
        <v>03</v>
      </c>
      <c r="B6336" t="str">
        <f t="shared" ca="1" si="875"/>
        <v>GRP</v>
      </c>
      <c r="C6336" t="str">
        <f t="shared" si="876"/>
        <v>360-162</v>
      </c>
      <c r="D6336" t="s">
        <v>7436</v>
      </c>
      <c r="E6336">
        <f t="shared" ca="1" si="880"/>
        <v>0</v>
      </c>
      <c r="H6336" t="str">
        <f t="shared" ca="1" si="877"/>
        <v>'360 GRP '!</v>
      </c>
      <c r="I6336">
        <f t="shared" ca="1" si="878"/>
        <v>0</v>
      </c>
      <c r="J6336" t="str">
        <f t="shared" ca="1" si="873"/>
        <v>'360 GRP '!</v>
      </c>
      <c r="K6336">
        <f t="shared" ca="1" si="873"/>
        <v>0</v>
      </c>
      <c r="L6336">
        <f t="shared" ca="1" si="873"/>
        <v>0</v>
      </c>
      <c r="M6336">
        <f t="shared" ca="1" si="873"/>
        <v>0</v>
      </c>
      <c r="N6336">
        <f t="shared" ca="1" si="873"/>
        <v>0</v>
      </c>
      <c r="O6336" t="str">
        <f t="shared" ca="1" si="872"/>
        <v>D:AD</v>
      </c>
      <c r="P6336" t="str">
        <f t="shared" ca="1" si="879"/>
        <v>D10:AD10</v>
      </c>
    </row>
    <row r="6337" spans="1:16">
      <c r="A6337" t="str">
        <f t="shared" si="874"/>
        <v>04</v>
      </c>
      <c r="B6337" t="str">
        <f t="shared" ca="1" si="875"/>
        <v>GRP</v>
      </c>
      <c r="C6337" t="str">
        <f t="shared" si="876"/>
        <v>360-162</v>
      </c>
      <c r="D6337" t="s">
        <v>7437</v>
      </c>
      <c r="E6337">
        <f t="shared" ca="1" si="880"/>
        <v>0</v>
      </c>
      <c r="H6337" t="str">
        <f t="shared" ca="1" si="877"/>
        <v>'360 GRP '!</v>
      </c>
      <c r="I6337">
        <f t="shared" ca="1" si="878"/>
        <v>0</v>
      </c>
      <c r="J6337" t="str">
        <f t="shared" ca="1" si="873"/>
        <v>'360 GRP '!</v>
      </c>
      <c r="K6337">
        <f t="shared" ca="1" si="873"/>
        <v>0</v>
      </c>
      <c r="L6337">
        <f t="shared" ca="1" si="873"/>
        <v>0</v>
      </c>
      <c r="M6337">
        <f t="shared" ca="1" si="873"/>
        <v>0</v>
      </c>
      <c r="N6337">
        <f t="shared" ca="1" si="873"/>
        <v>0</v>
      </c>
      <c r="O6337" t="str">
        <f t="shared" ca="1" si="872"/>
        <v>D:AD</v>
      </c>
      <c r="P6337" t="str">
        <f t="shared" ca="1" si="879"/>
        <v>D10:AD10</v>
      </c>
    </row>
    <row r="6338" spans="1:16">
      <c r="A6338" t="str">
        <f t="shared" si="874"/>
        <v>05</v>
      </c>
      <c r="B6338" t="str">
        <f t="shared" ca="1" si="875"/>
        <v>GRP</v>
      </c>
      <c r="C6338" t="str">
        <f t="shared" si="876"/>
        <v>360-162</v>
      </c>
      <c r="D6338" t="s">
        <v>7438</v>
      </c>
      <c r="E6338">
        <f t="shared" ca="1" si="880"/>
        <v>0</v>
      </c>
      <c r="H6338" t="str">
        <f t="shared" ca="1" si="877"/>
        <v>'360 GRP '!</v>
      </c>
      <c r="I6338">
        <f t="shared" ca="1" si="878"/>
        <v>0</v>
      </c>
      <c r="J6338" t="str">
        <f t="shared" ca="1" si="873"/>
        <v>'360 GRP '!</v>
      </c>
      <c r="K6338">
        <f t="shared" ca="1" si="873"/>
        <v>0</v>
      </c>
      <c r="L6338">
        <f t="shared" ca="1" si="873"/>
        <v>0</v>
      </c>
      <c r="M6338">
        <f t="shared" ca="1" si="873"/>
        <v>0</v>
      </c>
      <c r="N6338">
        <f t="shared" ca="1" si="873"/>
        <v>0</v>
      </c>
      <c r="O6338" t="str">
        <f t="shared" ca="1" si="872"/>
        <v>D:AD</v>
      </c>
      <c r="P6338" t="str">
        <f t="shared" ca="1" si="879"/>
        <v>D10:AD10</v>
      </c>
    </row>
    <row r="6339" spans="1:16">
      <c r="A6339" t="str">
        <f t="shared" si="874"/>
        <v>06</v>
      </c>
      <c r="B6339" t="str">
        <f t="shared" ca="1" si="875"/>
        <v>GRP</v>
      </c>
      <c r="C6339" t="str">
        <f t="shared" si="876"/>
        <v>360-162</v>
      </c>
      <c r="D6339" t="s">
        <v>7439</v>
      </c>
      <c r="E6339">
        <f t="shared" ca="1" si="880"/>
        <v>0</v>
      </c>
      <c r="H6339" t="str">
        <f t="shared" ca="1" si="877"/>
        <v>'360 GRP '!</v>
      </c>
      <c r="I6339">
        <f t="shared" ca="1" si="878"/>
        <v>0</v>
      </c>
      <c r="J6339" t="str">
        <f t="shared" ca="1" si="873"/>
        <v>'360 GRP '!</v>
      </c>
      <c r="K6339">
        <f t="shared" ca="1" si="873"/>
        <v>0</v>
      </c>
      <c r="L6339">
        <f t="shared" ca="1" si="873"/>
        <v>0</v>
      </c>
      <c r="M6339">
        <f t="shared" ca="1" si="873"/>
        <v>0</v>
      </c>
      <c r="N6339">
        <f t="shared" ca="1" si="873"/>
        <v>0</v>
      </c>
      <c r="O6339" t="str">
        <f t="shared" ca="1" si="872"/>
        <v>D:AD</v>
      </c>
      <c r="P6339" t="str">
        <f t="shared" ca="1" si="879"/>
        <v>D10:AD10</v>
      </c>
    </row>
    <row r="6340" spans="1:16">
      <c r="A6340" t="str">
        <f t="shared" si="874"/>
        <v>07</v>
      </c>
      <c r="B6340" t="str">
        <f t="shared" ca="1" si="875"/>
        <v>GRP</v>
      </c>
      <c r="C6340" t="str">
        <f t="shared" si="876"/>
        <v>360-162</v>
      </c>
      <c r="D6340" t="s">
        <v>7440</v>
      </c>
      <c r="E6340">
        <f t="shared" ca="1" si="880"/>
        <v>0</v>
      </c>
      <c r="H6340" t="str">
        <f t="shared" ca="1" si="877"/>
        <v>'360 GRP '!</v>
      </c>
      <c r="I6340">
        <f t="shared" ca="1" si="878"/>
        <v>0</v>
      </c>
      <c r="J6340" t="str">
        <f t="shared" ca="1" si="873"/>
        <v>'360 GRP '!</v>
      </c>
      <c r="K6340">
        <f t="shared" ca="1" si="873"/>
        <v>0</v>
      </c>
      <c r="L6340">
        <f t="shared" ca="1" si="873"/>
        <v>0</v>
      </c>
      <c r="M6340">
        <f t="shared" ca="1" si="873"/>
        <v>0</v>
      </c>
      <c r="N6340">
        <f t="shared" ca="1" si="873"/>
        <v>0</v>
      </c>
      <c r="O6340" t="str">
        <f t="shared" ca="1" si="872"/>
        <v>D:AD</v>
      </c>
      <c r="P6340" t="str">
        <f t="shared" ca="1" si="879"/>
        <v>D10:AD10</v>
      </c>
    </row>
    <row r="6341" spans="1:16">
      <c r="A6341" t="str">
        <f t="shared" si="874"/>
        <v>08</v>
      </c>
      <c r="B6341" t="str">
        <f t="shared" ca="1" si="875"/>
        <v>GRP</v>
      </c>
      <c r="C6341" t="str">
        <f t="shared" si="876"/>
        <v>360-162</v>
      </c>
      <c r="D6341" t="s">
        <v>7441</v>
      </c>
      <c r="E6341">
        <f t="shared" ca="1" si="880"/>
        <v>0</v>
      </c>
      <c r="H6341" t="str">
        <f t="shared" ca="1" si="877"/>
        <v>'360 GRP '!</v>
      </c>
      <c r="I6341">
        <f t="shared" ca="1" si="878"/>
        <v>0</v>
      </c>
      <c r="J6341" t="str">
        <f t="shared" ca="1" si="873"/>
        <v>'360 GRP '!</v>
      </c>
      <c r="K6341">
        <f t="shared" ca="1" si="873"/>
        <v>0</v>
      </c>
      <c r="L6341">
        <f t="shared" ca="1" si="873"/>
        <v>0</v>
      </c>
      <c r="M6341">
        <f t="shared" ca="1" si="873"/>
        <v>0</v>
      </c>
      <c r="N6341">
        <f t="shared" ca="1" si="873"/>
        <v>0</v>
      </c>
      <c r="O6341" t="str">
        <f t="shared" ca="1" si="872"/>
        <v>D:AD</v>
      </c>
      <c r="P6341" t="str">
        <f t="shared" ca="1" si="879"/>
        <v>D10:AD10</v>
      </c>
    </row>
    <row r="6342" spans="1:16">
      <c r="A6342" t="str">
        <f t="shared" si="874"/>
        <v>09</v>
      </c>
      <c r="B6342" t="str">
        <f t="shared" ca="1" si="875"/>
        <v>GRP</v>
      </c>
      <c r="C6342" t="str">
        <f t="shared" si="876"/>
        <v>360-162</v>
      </c>
      <c r="D6342" t="s">
        <v>7442</v>
      </c>
      <c r="E6342">
        <f t="shared" ca="1" si="880"/>
        <v>0</v>
      </c>
      <c r="H6342" t="str">
        <f t="shared" ca="1" si="877"/>
        <v>'360 GRP '!</v>
      </c>
      <c r="I6342">
        <f t="shared" ca="1" si="878"/>
        <v>0</v>
      </c>
      <c r="J6342" t="str">
        <f t="shared" ca="1" si="873"/>
        <v>'360 GRP '!</v>
      </c>
      <c r="K6342">
        <f t="shared" ca="1" si="873"/>
        <v>0</v>
      </c>
      <c r="L6342">
        <f t="shared" ca="1" si="873"/>
        <v>0</v>
      </c>
      <c r="M6342">
        <f t="shared" ca="1" si="873"/>
        <v>0</v>
      </c>
      <c r="N6342">
        <f t="shared" ca="1" si="873"/>
        <v>0</v>
      </c>
      <c r="O6342" t="str">
        <f t="shared" ca="1" si="872"/>
        <v>D:AD</v>
      </c>
      <c r="P6342" t="str">
        <f t="shared" ca="1" si="879"/>
        <v>D10:AD10</v>
      </c>
    </row>
    <row r="6343" spans="1:16">
      <c r="A6343" t="str">
        <f t="shared" si="874"/>
        <v>10</v>
      </c>
      <c r="B6343" t="str">
        <f t="shared" ca="1" si="875"/>
        <v>GRP</v>
      </c>
      <c r="C6343" t="str">
        <f t="shared" si="876"/>
        <v>360-162</v>
      </c>
      <c r="D6343" t="s">
        <v>7443</v>
      </c>
      <c r="E6343">
        <f t="shared" ca="1" si="880"/>
        <v>0</v>
      </c>
      <c r="H6343" t="str">
        <f t="shared" ca="1" si="877"/>
        <v>'360 GRP '!</v>
      </c>
      <c r="I6343">
        <f t="shared" ca="1" si="878"/>
        <v>0</v>
      </c>
      <c r="J6343" t="str">
        <f t="shared" ca="1" si="873"/>
        <v>'360 GRP '!</v>
      </c>
      <c r="K6343">
        <f t="shared" ca="1" si="873"/>
        <v>0</v>
      </c>
      <c r="L6343">
        <f t="shared" ca="1" si="873"/>
        <v>0</v>
      </c>
      <c r="M6343">
        <f t="shared" ca="1" si="873"/>
        <v>0</v>
      </c>
      <c r="N6343">
        <f t="shared" ca="1" si="873"/>
        <v>0</v>
      </c>
      <c r="O6343" t="str">
        <f t="shared" ca="1" si="872"/>
        <v>D:AD</v>
      </c>
      <c r="P6343" t="str">
        <f t="shared" ca="1" si="879"/>
        <v>D10:AD10</v>
      </c>
    </row>
    <row r="6344" spans="1:16">
      <c r="A6344" t="str">
        <f t="shared" si="874"/>
        <v>11</v>
      </c>
      <c r="B6344" t="str">
        <f t="shared" ca="1" si="875"/>
        <v>GRP</v>
      </c>
      <c r="C6344" t="str">
        <f t="shared" si="876"/>
        <v>360-162</v>
      </c>
      <c r="D6344" t="s">
        <v>7444</v>
      </c>
      <c r="E6344">
        <f t="shared" ca="1" si="880"/>
        <v>0</v>
      </c>
      <c r="H6344" t="str">
        <f t="shared" ca="1" si="877"/>
        <v>'360 GRP '!</v>
      </c>
      <c r="I6344">
        <f t="shared" ca="1" si="878"/>
        <v>0</v>
      </c>
      <c r="J6344" t="str">
        <f t="shared" ca="1" si="873"/>
        <v>'360 GRP '!</v>
      </c>
      <c r="K6344">
        <f t="shared" ca="1" si="873"/>
        <v>0</v>
      </c>
      <c r="L6344">
        <f t="shared" ca="1" si="873"/>
        <v>0</v>
      </c>
      <c r="M6344">
        <f t="shared" ca="1" si="873"/>
        <v>0</v>
      </c>
      <c r="N6344">
        <f t="shared" ca="1" si="873"/>
        <v>0</v>
      </c>
      <c r="O6344" t="str">
        <f t="shared" ca="1" si="872"/>
        <v>D:AD</v>
      </c>
      <c r="P6344" t="str">
        <f t="shared" ca="1" si="879"/>
        <v>D10:AD10</v>
      </c>
    </row>
    <row r="6345" spans="1:16">
      <c r="A6345" t="str">
        <f t="shared" si="874"/>
        <v>12</v>
      </c>
      <c r="B6345" t="str">
        <f t="shared" ca="1" si="875"/>
        <v>GRP</v>
      </c>
      <c r="C6345" t="str">
        <f t="shared" si="876"/>
        <v>360-162</v>
      </c>
      <c r="D6345" t="s">
        <v>7445</v>
      </c>
      <c r="E6345">
        <f t="shared" ca="1" si="880"/>
        <v>0</v>
      </c>
      <c r="H6345" t="str">
        <f t="shared" ca="1" si="877"/>
        <v>'360 GRP '!</v>
      </c>
      <c r="I6345">
        <f t="shared" ca="1" si="878"/>
        <v>0</v>
      </c>
      <c r="J6345" t="str">
        <f t="shared" ca="1" si="873"/>
        <v>'360 GRP '!</v>
      </c>
      <c r="K6345">
        <f t="shared" ca="1" si="873"/>
        <v>0</v>
      </c>
      <c r="L6345">
        <f t="shared" ca="1" si="873"/>
        <v>0</v>
      </c>
      <c r="M6345">
        <f t="shared" ca="1" si="873"/>
        <v>0</v>
      </c>
      <c r="N6345">
        <f t="shared" ca="1" si="873"/>
        <v>0</v>
      </c>
      <c r="O6345" t="str">
        <f t="shared" ca="1" si="872"/>
        <v>D:AD</v>
      </c>
      <c r="P6345" t="str">
        <f t="shared" ca="1" si="879"/>
        <v>D10:AD10</v>
      </c>
    </row>
    <row r="6346" spans="1:16">
      <c r="A6346" t="str">
        <f t="shared" si="874"/>
        <v>13</v>
      </c>
      <c r="B6346" t="str">
        <f t="shared" ca="1" si="875"/>
        <v>GRP</v>
      </c>
      <c r="C6346" t="str">
        <f t="shared" si="876"/>
        <v>360-162</v>
      </c>
      <c r="D6346" t="s">
        <v>7446</v>
      </c>
      <c r="E6346">
        <f t="shared" ca="1" si="880"/>
        <v>0</v>
      </c>
      <c r="H6346" t="str">
        <f t="shared" ca="1" si="877"/>
        <v>'360 GRP '!</v>
      </c>
      <c r="I6346">
        <f t="shared" ca="1" si="878"/>
        <v>0</v>
      </c>
      <c r="J6346" t="str">
        <f t="shared" ca="1" si="873"/>
        <v>'360 GRP '!</v>
      </c>
      <c r="K6346">
        <f t="shared" ca="1" si="873"/>
        <v>0</v>
      </c>
      <c r="L6346">
        <f t="shared" ca="1" si="873"/>
        <v>0</v>
      </c>
      <c r="M6346">
        <f t="shared" ca="1" si="873"/>
        <v>0</v>
      </c>
      <c r="N6346">
        <f t="shared" ca="1" si="873"/>
        <v>0</v>
      </c>
      <c r="O6346" t="str">
        <f t="shared" ca="1" si="872"/>
        <v>D:AD</v>
      </c>
      <c r="P6346" t="str">
        <f t="shared" ca="1" si="879"/>
        <v>D10:AD10</v>
      </c>
    </row>
    <row r="6347" spans="1:16">
      <c r="A6347" t="str">
        <f t="shared" si="874"/>
        <v>15</v>
      </c>
      <c r="B6347" t="str">
        <f t="shared" ca="1" si="875"/>
        <v>GRP</v>
      </c>
      <c r="C6347" t="str">
        <f t="shared" si="876"/>
        <v>360-162</v>
      </c>
      <c r="D6347" t="s">
        <v>7447</v>
      </c>
      <c r="E6347">
        <f t="shared" ca="1" si="880"/>
        <v>0</v>
      </c>
      <c r="H6347" t="str">
        <f t="shared" ca="1" si="877"/>
        <v>'360 GRP '!</v>
      </c>
      <c r="I6347">
        <f t="shared" ca="1" si="878"/>
        <v>0</v>
      </c>
      <c r="J6347" t="str">
        <f t="shared" ca="1" si="873"/>
        <v>'360 GRP '!</v>
      </c>
      <c r="K6347">
        <f t="shared" ca="1" si="873"/>
        <v>0</v>
      </c>
      <c r="L6347">
        <f t="shared" ca="1" si="873"/>
        <v>0</v>
      </c>
      <c r="M6347">
        <f t="shared" ca="1" si="873"/>
        <v>0</v>
      </c>
      <c r="N6347">
        <f t="shared" ca="1" si="873"/>
        <v>0</v>
      </c>
      <c r="O6347" t="str">
        <f t="shared" ca="1" si="872"/>
        <v>D:AD</v>
      </c>
      <c r="P6347" t="str">
        <f t="shared" ca="1" si="879"/>
        <v>D10:AD10</v>
      </c>
    </row>
    <row r="6348" spans="1:16">
      <c r="A6348" t="str">
        <f t="shared" si="874"/>
        <v>19</v>
      </c>
      <c r="B6348" t="str">
        <f t="shared" ca="1" si="875"/>
        <v>GRP</v>
      </c>
      <c r="C6348" t="str">
        <f t="shared" si="876"/>
        <v>360-162</v>
      </c>
      <c r="D6348" t="s">
        <v>7448</v>
      </c>
      <c r="E6348">
        <f t="shared" ca="1" si="880"/>
        <v>0</v>
      </c>
      <c r="H6348" t="str">
        <f t="shared" ca="1" si="877"/>
        <v>'360 GRP '!</v>
      </c>
      <c r="I6348">
        <f t="shared" ca="1" si="878"/>
        <v>0</v>
      </c>
      <c r="J6348" t="str">
        <f t="shared" ca="1" si="873"/>
        <v>'360 GRP '!</v>
      </c>
      <c r="K6348">
        <f t="shared" ca="1" si="873"/>
        <v>0</v>
      </c>
      <c r="L6348">
        <f t="shared" ca="1" si="873"/>
        <v>0</v>
      </c>
      <c r="M6348">
        <f t="shared" ca="1" si="873"/>
        <v>0</v>
      </c>
      <c r="N6348">
        <f t="shared" ca="1" si="873"/>
        <v>0</v>
      </c>
      <c r="O6348" t="str">
        <f t="shared" ref="O6348:O6418" ca="1" si="881">VLOOKUP($H6348,$G$8:$I$13,2,FALSE)</f>
        <v>D:AD</v>
      </c>
      <c r="P6348" t="str">
        <f t="shared" ca="1" si="879"/>
        <v>D10:AD10</v>
      </c>
    </row>
    <row r="6349" spans="1:16">
      <c r="A6349" t="str">
        <f t="shared" si="874"/>
        <v>20</v>
      </c>
      <c r="B6349" t="str">
        <f t="shared" ca="1" si="875"/>
        <v>GRP</v>
      </c>
      <c r="C6349" t="str">
        <f t="shared" si="876"/>
        <v>360-162</v>
      </c>
      <c r="D6349" t="s">
        <v>7449</v>
      </c>
      <c r="E6349">
        <f t="shared" ca="1" si="880"/>
        <v>0</v>
      </c>
      <c r="H6349" t="str">
        <f t="shared" ca="1" si="877"/>
        <v>'360 GRP '!</v>
      </c>
      <c r="I6349">
        <f t="shared" ca="1" si="878"/>
        <v>0</v>
      </c>
      <c r="J6349" t="str">
        <f t="shared" ref="J6349:N6376" ca="1" si="882">IF(IFERROR(VLOOKUP($C6349,INDIRECT(J$14&amp;"D:D"),1,FALSE),0)&lt;&gt;0,J$14,0)</f>
        <v>'360 GRP '!</v>
      </c>
      <c r="K6349">
        <f t="shared" ca="1" si="882"/>
        <v>0</v>
      </c>
      <c r="L6349">
        <f t="shared" ca="1" si="882"/>
        <v>0</v>
      </c>
      <c r="M6349">
        <f t="shared" ca="1" si="882"/>
        <v>0</v>
      </c>
      <c r="N6349">
        <f t="shared" ca="1" si="882"/>
        <v>0</v>
      </c>
      <c r="O6349" t="str">
        <f t="shared" ca="1" si="881"/>
        <v>D:AD</v>
      </c>
      <c r="P6349" t="str">
        <f t="shared" ca="1" si="879"/>
        <v>D10:AD10</v>
      </c>
    </row>
    <row r="6350" spans="1:16">
      <c r="A6350" t="str">
        <f t="shared" si="874"/>
        <v>01</v>
      </c>
      <c r="B6350" t="str">
        <f t="shared" ca="1" si="875"/>
        <v>GRP</v>
      </c>
      <c r="C6350" t="str">
        <f t="shared" si="876"/>
        <v>360-163</v>
      </c>
      <c r="D6350" t="s">
        <v>7450</v>
      </c>
      <c r="E6350">
        <f t="shared" ca="1" si="880"/>
        <v>0</v>
      </c>
      <c r="H6350" t="str">
        <f t="shared" ca="1" si="877"/>
        <v>'360 GRP '!</v>
      </c>
      <c r="I6350">
        <f t="shared" ca="1" si="878"/>
        <v>0</v>
      </c>
      <c r="J6350" t="str">
        <f t="shared" ca="1" si="882"/>
        <v>'360 GRP '!</v>
      </c>
      <c r="K6350">
        <f t="shared" ca="1" si="882"/>
        <v>0</v>
      </c>
      <c r="L6350">
        <f t="shared" ca="1" si="882"/>
        <v>0</v>
      </c>
      <c r="M6350">
        <f t="shared" ca="1" si="882"/>
        <v>0</v>
      </c>
      <c r="N6350">
        <f t="shared" ca="1" si="882"/>
        <v>0</v>
      </c>
      <c r="O6350" t="str">
        <f t="shared" ca="1" si="881"/>
        <v>D:AD</v>
      </c>
      <c r="P6350" t="str">
        <f t="shared" ca="1" si="879"/>
        <v>D10:AD10</v>
      </c>
    </row>
    <row r="6351" spans="1:16">
      <c r="A6351" t="str">
        <f t="shared" si="874"/>
        <v>02</v>
      </c>
      <c r="B6351" t="str">
        <f t="shared" ca="1" si="875"/>
        <v>GRP</v>
      </c>
      <c r="C6351" t="str">
        <f t="shared" si="876"/>
        <v>360-163</v>
      </c>
      <c r="D6351" t="s">
        <v>7451</v>
      </c>
      <c r="E6351">
        <f t="shared" ca="1" si="880"/>
        <v>0</v>
      </c>
      <c r="H6351" t="str">
        <f t="shared" ca="1" si="877"/>
        <v>'360 GRP '!</v>
      </c>
      <c r="I6351">
        <f t="shared" ca="1" si="878"/>
        <v>0</v>
      </c>
      <c r="J6351" t="str">
        <f t="shared" ca="1" si="882"/>
        <v>'360 GRP '!</v>
      </c>
      <c r="K6351">
        <f t="shared" ca="1" si="882"/>
        <v>0</v>
      </c>
      <c r="L6351">
        <f t="shared" ca="1" si="882"/>
        <v>0</v>
      </c>
      <c r="M6351">
        <f t="shared" ca="1" si="882"/>
        <v>0</v>
      </c>
      <c r="N6351">
        <f t="shared" ca="1" si="882"/>
        <v>0</v>
      </c>
      <c r="O6351" t="str">
        <f t="shared" ca="1" si="881"/>
        <v>D:AD</v>
      </c>
      <c r="P6351" t="str">
        <f t="shared" ca="1" si="879"/>
        <v>D10:AD10</v>
      </c>
    </row>
    <row r="6352" spans="1:16">
      <c r="A6352" t="str">
        <f t="shared" si="874"/>
        <v>03</v>
      </c>
      <c r="B6352" t="str">
        <f t="shared" ca="1" si="875"/>
        <v>GRP</v>
      </c>
      <c r="C6352" t="str">
        <f t="shared" si="876"/>
        <v>360-163</v>
      </c>
      <c r="D6352" t="s">
        <v>7452</v>
      </c>
      <c r="E6352">
        <f t="shared" ca="1" si="880"/>
        <v>0</v>
      </c>
      <c r="H6352" t="str">
        <f t="shared" ca="1" si="877"/>
        <v>'360 GRP '!</v>
      </c>
      <c r="I6352">
        <f t="shared" ca="1" si="878"/>
        <v>0</v>
      </c>
      <c r="J6352" t="str">
        <f t="shared" ca="1" si="882"/>
        <v>'360 GRP '!</v>
      </c>
      <c r="K6352">
        <f t="shared" ca="1" si="882"/>
        <v>0</v>
      </c>
      <c r="L6352">
        <f t="shared" ca="1" si="882"/>
        <v>0</v>
      </c>
      <c r="M6352">
        <f t="shared" ca="1" si="882"/>
        <v>0</v>
      </c>
      <c r="N6352">
        <f t="shared" ca="1" si="882"/>
        <v>0</v>
      </c>
      <c r="O6352" t="str">
        <f t="shared" ca="1" si="881"/>
        <v>D:AD</v>
      </c>
      <c r="P6352" t="str">
        <f t="shared" ca="1" si="879"/>
        <v>D10:AD10</v>
      </c>
    </row>
    <row r="6353" spans="1:16">
      <c r="A6353" t="str">
        <f t="shared" si="874"/>
        <v>04</v>
      </c>
      <c r="B6353" t="str">
        <f t="shared" ca="1" si="875"/>
        <v>GRP</v>
      </c>
      <c r="C6353" t="str">
        <f t="shared" si="876"/>
        <v>360-163</v>
      </c>
      <c r="D6353" t="s">
        <v>7453</v>
      </c>
      <c r="E6353">
        <f t="shared" ca="1" si="880"/>
        <v>0</v>
      </c>
      <c r="H6353" t="str">
        <f t="shared" ca="1" si="877"/>
        <v>'360 GRP '!</v>
      </c>
      <c r="I6353">
        <f t="shared" ca="1" si="878"/>
        <v>0</v>
      </c>
      <c r="J6353" t="str">
        <f t="shared" ca="1" si="882"/>
        <v>'360 GRP '!</v>
      </c>
      <c r="K6353">
        <f t="shared" ca="1" si="882"/>
        <v>0</v>
      </c>
      <c r="L6353">
        <f t="shared" ca="1" si="882"/>
        <v>0</v>
      </c>
      <c r="M6353">
        <f t="shared" ca="1" si="882"/>
        <v>0</v>
      </c>
      <c r="N6353">
        <f t="shared" ca="1" si="882"/>
        <v>0</v>
      </c>
      <c r="O6353" t="str">
        <f t="shared" ca="1" si="881"/>
        <v>D:AD</v>
      </c>
      <c r="P6353" t="str">
        <f t="shared" ca="1" si="879"/>
        <v>D10:AD10</v>
      </c>
    </row>
    <row r="6354" spans="1:16">
      <c r="A6354" t="str">
        <f t="shared" si="874"/>
        <v>05</v>
      </c>
      <c r="B6354" t="str">
        <f t="shared" ca="1" si="875"/>
        <v>GRP</v>
      </c>
      <c r="C6354" t="str">
        <f t="shared" si="876"/>
        <v>360-163</v>
      </c>
      <c r="D6354" t="s">
        <v>7454</v>
      </c>
      <c r="E6354">
        <f t="shared" ca="1" si="880"/>
        <v>0</v>
      </c>
      <c r="H6354" t="str">
        <f t="shared" ca="1" si="877"/>
        <v>'360 GRP '!</v>
      </c>
      <c r="I6354">
        <f t="shared" ca="1" si="878"/>
        <v>0</v>
      </c>
      <c r="J6354" t="str">
        <f t="shared" ca="1" si="882"/>
        <v>'360 GRP '!</v>
      </c>
      <c r="K6354">
        <f t="shared" ca="1" si="882"/>
        <v>0</v>
      </c>
      <c r="L6354">
        <f t="shared" ca="1" si="882"/>
        <v>0</v>
      </c>
      <c r="M6354">
        <f t="shared" ca="1" si="882"/>
        <v>0</v>
      </c>
      <c r="N6354">
        <f t="shared" ca="1" si="882"/>
        <v>0</v>
      </c>
      <c r="O6354" t="str">
        <f t="shared" ca="1" si="881"/>
        <v>D:AD</v>
      </c>
      <c r="P6354" t="str">
        <f t="shared" ca="1" si="879"/>
        <v>D10:AD10</v>
      </c>
    </row>
    <row r="6355" spans="1:16">
      <c r="A6355" t="str">
        <f t="shared" si="874"/>
        <v>06</v>
      </c>
      <c r="B6355" t="str">
        <f t="shared" ca="1" si="875"/>
        <v>GRP</v>
      </c>
      <c r="C6355" t="str">
        <f t="shared" si="876"/>
        <v>360-163</v>
      </c>
      <c r="D6355" t="s">
        <v>7455</v>
      </c>
      <c r="E6355">
        <f t="shared" ca="1" si="880"/>
        <v>0</v>
      </c>
      <c r="H6355" t="str">
        <f t="shared" ca="1" si="877"/>
        <v>'360 GRP '!</v>
      </c>
      <c r="I6355">
        <f t="shared" ca="1" si="878"/>
        <v>0</v>
      </c>
      <c r="J6355" t="str">
        <f t="shared" ca="1" si="882"/>
        <v>'360 GRP '!</v>
      </c>
      <c r="K6355">
        <f t="shared" ca="1" si="882"/>
        <v>0</v>
      </c>
      <c r="L6355">
        <f t="shared" ca="1" si="882"/>
        <v>0</v>
      </c>
      <c r="M6355">
        <f t="shared" ca="1" si="882"/>
        <v>0</v>
      </c>
      <c r="N6355">
        <f t="shared" ca="1" si="882"/>
        <v>0</v>
      </c>
      <c r="O6355" t="str">
        <f t="shared" ca="1" si="881"/>
        <v>D:AD</v>
      </c>
      <c r="P6355" t="str">
        <f t="shared" ca="1" si="879"/>
        <v>D10:AD10</v>
      </c>
    </row>
    <row r="6356" spans="1:16">
      <c r="A6356" t="str">
        <f t="shared" si="874"/>
        <v>07</v>
      </c>
      <c r="B6356" t="str">
        <f t="shared" ca="1" si="875"/>
        <v>GRP</v>
      </c>
      <c r="C6356" t="str">
        <f t="shared" si="876"/>
        <v>360-163</v>
      </c>
      <c r="D6356" t="s">
        <v>7456</v>
      </c>
      <c r="E6356">
        <f t="shared" ca="1" si="880"/>
        <v>0</v>
      </c>
      <c r="H6356" t="str">
        <f t="shared" ca="1" si="877"/>
        <v>'360 GRP '!</v>
      </c>
      <c r="I6356">
        <f t="shared" ca="1" si="878"/>
        <v>0</v>
      </c>
      <c r="J6356" t="str">
        <f t="shared" ca="1" si="882"/>
        <v>'360 GRP '!</v>
      </c>
      <c r="K6356">
        <f t="shared" ca="1" si="882"/>
        <v>0</v>
      </c>
      <c r="L6356">
        <f t="shared" ca="1" si="882"/>
        <v>0</v>
      </c>
      <c r="M6356">
        <f t="shared" ca="1" si="882"/>
        <v>0</v>
      </c>
      <c r="N6356">
        <f t="shared" ca="1" si="882"/>
        <v>0</v>
      </c>
      <c r="O6356" t="str">
        <f t="shared" ca="1" si="881"/>
        <v>D:AD</v>
      </c>
      <c r="P6356" t="str">
        <f t="shared" ca="1" si="879"/>
        <v>D10:AD10</v>
      </c>
    </row>
    <row r="6357" spans="1:16">
      <c r="A6357" t="str">
        <f t="shared" si="874"/>
        <v>08</v>
      </c>
      <c r="B6357" t="str">
        <f t="shared" ca="1" si="875"/>
        <v>GRP</v>
      </c>
      <c r="C6357" t="str">
        <f t="shared" si="876"/>
        <v>360-163</v>
      </c>
      <c r="D6357" t="s">
        <v>7457</v>
      </c>
      <c r="E6357">
        <f t="shared" ca="1" si="880"/>
        <v>0</v>
      </c>
      <c r="H6357" t="str">
        <f t="shared" ca="1" si="877"/>
        <v>'360 GRP '!</v>
      </c>
      <c r="I6357">
        <f t="shared" ca="1" si="878"/>
        <v>0</v>
      </c>
      <c r="J6357" t="str">
        <f t="shared" ca="1" si="882"/>
        <v>'360 GRP '!</v>
      </c>
      <c r="K6357">
        <f t="shared" ca="1" si="882"/>
        <v>0</v>
      </c>
      <c r="L6357">
        <f t="shared" ca="1" si="882"/>
        <v>0</v>
      </c>
      <c r="M6357">
        <f t="shared" ca="1" si="882"/>
        <v>0</v>
      </c>
      <c r="N6357">
        <f t="shared" ca="1" si="882"/>
        <v>0</v>
      </c>
      <c r="O6357" t="str">
        <f t="shared" ca="1" si="881"/>
        <v>D:AD</v>
      </c>
      <c r="P6357" t="str">
        <f t="shared" ca="1" si="879"/>
        <v>D10:AD10</v>
      </c>
    </row>
    <row r="6358" spans="1:16">
      <c r="A6358" t="str">
        <f t="shared" si="874"/>
        <v>09</v>
      </c>
      <c r="B6358" t="str">
        <f t="shared" ca="1" si="875"/>
        <v>GRP</v>
      </c>
      <c r="C6358" t="str">
        <f t="shared" si="876"/>
        <v>360-163</v>
      </c>
      <c r="D6358" t="s">
        <v>7458</v>
      </c>
      <c r="E6358">
        <f t="shared" ca="1" si="880"/>
        <v>0</v>
      </c>
      <c r="H6358" t="str">
        <f t="shared" ca="1" si="877"/>
        <v>'360 GRP '!</v>
      </c>
      <c r="I6358">
        <f t="shared" ca="1" si="878"/>
        <v>0</v>
      </c>
      <c r="J6358" t="str">
        <f t="shared" ca="1" si="882"/>
        <v>'360 GRP '!</v>
      </c>
      <c r="K6358">
        <f t="shared" ca="1" si="882"/>
        <v>0</v>
      </c>
      <c r="L6358">
        <f t="shared" ca="1" si="882"/>
        <v>0</v>
      </c>
      <c r="M6358">
        <f t="shared" ca="1" si="882"/>
        <v>0</v>
      </c>
      <c r="N6358">
        <f t="shared" ca="1" si="882"/>
        <v>0</v>
      </c>
      <c r="O6358" t="str">
        <f t="shared" ca="1" si="881"/>
        <v>D:AD</v>
      </c>
      <c r="P6358" t="str">
        <f t="shared" ca="1" si="879"/>
        <v>D10:AD10</v>
      </c>
    </row>
    <row r="6359" spans="1:16">
      <c r="A6359" t="str">
        <f t="shared" si="874"/>
        <v>10</v>
      </c>
      <c r="B6359" t="str">
        <f t="shared" ca="1" si="875"/>
        <v>GRP</v>
      </c>
      <c r="C6359" t="str">
        <f t="shared" si="876"/>
        <v>360-163</v>
      </c>
      <c r="D6359" t="s">
        <v>7459</v>
      </c>
      <c r="E6359">
        <f t="shared" ca="1" si="880"/>
        <v>0</v>
      </c>
      <c r="H6359" t="str">
        <f t="shared" ca="1" si="877"/>
        <v>'360 GRP '!</v>
      </c>
      <c r="I6359">
        <f t="shared" ca="1" si="878"/>
        <v>0</v>
      </c>
      <c r="J6359" t="str">
        <f t="shared" ca="1" si="882"/>
        <v>'360 GRP '!</v>
      </c>
      <c r="K6359">
        <f t="shared" ca="1" si="882"/>
        <v>0</v>
      </c>
      <c r="L6359">
        <f t="shared" ca="1" si="882"/>
        <v>0</v>
      </c>
      <c r="M6359">
        <f t="shared" ca="1" si="882"/>
        <v>0</v>
      </c>
      <c r="N6359">
        <f t="shared" ca="1" si="882"/>
        <v>0</v>
      </c>
      <c r="O6359" t="str">
        <f t="shared" ca="1" si="881"/>
        <v>D:AD</v>
      </c>
      <c r="P6359" t="str">
        <f t="shared" ca="1" si="879"/>
        <v>D10:AD10</v>
      </c>
    </row>
    <row r="6360" spans="1:16">
      <c r="A6360" t="str">
        <f t="shared" si="874"/>
        <v>11</v>
      </c>
      <c r="B6360" t="str">
        <f t="shared" ca="1" si="875"/>
        <v>GRP</v>
      </c>
      <c r="C6360" t="str">
        <f t="shared" si="876"/>
        <v>360-163</v>
      </c>
      <c r="D6360" t="s">
        <v>7460</v>
      </c>
      <c r="E6360">
        <f t="shared" ca="1" si="880"/>
        <v>0</v>
      </c>
      <c r="H6360" t="str">
        <f t="shared" ca="1" si="877"/>
        <v>'360 GRP '!</v>
      </c>
      <c r="I6360">
        <f t="shared" ca="1" si="878"/>
        <v>0</v>
      </c>
      <c r="J6360" t="str">
        <f t="shared" ca="1" si="882"/>
        <v>'360 GRP '!</v>
      </c>
      <c r="K6360">
        <f t="shared" ca="1" si="882"/>
        <v>0</v>
      </c>
      <c r="L6360">
        <f t="shared" ca="1" si="882"/>
        <v>0</v>
      </c>
      <c r="M6360">
        <f t="shared" ca="1" si="882"/>
        <v>0</v>
      </c>
      <c r="N6360">
        <f t="shared" ca="1" si="882"/>
        <v>0</v>
      </c>
      <c r="O6360" t="str">
        <f t="shared" ca="1" si="881"/>
        <v>D:AD</v>
      </c>
      <c r="P6360" t="str">
        <f t="shared" ca="1" si="879"/>
        <v>D10:AD10</v>
      </c>
    </row>
    <row r="6361" spans="1:16">
      <c r="A6361" t="str">
        <f t="shared" si="874"/>
        <v>12</v>
      </c>
      <c r="B6361" t="str">
        <f t="shared" ca="1" si="875"/>
        <v>GRP</v>
      </c>
      <c r="C6361" t="str">
        <f t="shared" si="876"/>
        <v>360-163</v>
      </c>
      <c r="D6361" t="s">
        <v>7461</v>
      </c>
      <c r="E6361">
        <f t="shared" ca="1" si="880"/>
        <v>0</v>
      </c>
      <c r="H6361" t="str">
        <f t="shared" ca="1" si="877"/>
        <v>'360 GRP '!</v>
      </c>
      <c r="I6361">
        <f t="shared" ca="1" si="878"/>
        <v>0</v>
      </c>
      <c r="J6361" t="str">
        <f t="shared" ca="1" si="882"/>
        <v>'360 GRP '!</v>
      </c>
      <c r="K6361">
        <f t="shared" ca="1" si="882"/>
        <v>0</v>
      </c>
      <c r="L6361">
        <f t="shared" ca="1" si="882"/>
        <v>0</v>
      </c>
      <c r="M6361">
        <f t="shared" ca="1" si="882"/>
        <v>0</v>
      </c>
      <c r="N6361">
        <f t="shared" ca="1" si="882"/>
        <v>0</v>
      </c>
      <c r="O6361" t="str">
        <f t="shared" ca="1" si="881"/>
        <v>D:AD</v>
      </c>
      <c r="P6361" t="str">
        <f t="shared" ca="1" si="879"/>
        <v>D10:AD10</v>
      </c>
    </row>
    <row r="6362" spans="1:16">
      <c r="A6362" t="str">
        <f t="shared" si="874"/>
        <v>13</v>
      </c>
      <c r="B6362" t="str">
        <f t="shared" ca="1" si="875"/>
        <v>GRP</v>
      </c>
      <c r="C6362" t="str">
        <f t="shared" si="876"/>
        <v>360-163</v>
      </c>
      <c r="D6362" t="s">
        <v>7462</v>
      </c>
      <c r="E6362">
        <f t="shared" ca="1" si="880"/>
        <v>0</v>
      </c>
      <c r="H6362" t="str">
        <f t="shared" ca="1" si="877"/>
        <v>'360 GRP '!</v>
      </c>
      <c r="I6362">
        <f t="shared" ca="1" si="878"/>
        <v>0</v>
      </c>
      <c r="J6362" t="str">
        <f t="shared" ca="1" si="882"/>
        <v>'360 GRP '!</v>
      </c>
      <c r="K6362">
        <f t="shared" ca="1" si="882"/>
        <v>0</v>
      </c>
      <c r="L6362">
        <f t="shared" ca="1" si="882"/>
        <v>0</v>
      </c>
      <c r="M6362">
        <f t="shared" ca="1" si="882"/>
        <v>0</v>
      </c>
      <c r="N6362">
        <f t="shared" ca="1" si="882"/>
        <v>0</v>
      </c>
      <c r="O6362" t="str">
        <f t="shared" ca="1" si="881"/>
        <v>D:AD</v>
      </c>
      <c r="P6362" t="str">
        <f t="shared" ca="1" si="879"/>
        <v>D10:AD10</v>
      </c>
    </row>
    <row r="6363" spans="1:16">
      <c r="A6363" t="str">
        <f t="shared" si="874"/>
        <v>15</v>
      </c>
      <c r="B6363" t="str">
        <f t="shared" ca="1" si="875"/>
        <v>GRP</v>
      </c>
      <c r="C6363" t="str">
        <f t="shared" si="876"/>
        <v>360-163</v>
      </c>
      <c r="D6363" t="s">
        <v>7463</v>
      </c>
      <c r="E6363">
        <f t="shared" ca="1" si="880"/>
        <v>0</v>
      </c>
      <c r="H6363" t="str">
        <f t="shared" ca="1" si="877"/>
        <v>'360 GRP '!</v>
      </c>
      <c r="I6363">
        <f t="shared" ca="1" si="878"/>
        <v>0</v>
      </c>
      <c r="J6363" t="str">
        <f t="shared" ca="1" si="882"/>
        <v>'360 GRP '!</v>
      </c>
      <c r="K6363">
        <f t="shared" ca="1" si="882"/>
        <v>0</v>
      </c>
      <c r="L6363">
        <f t="shared" ca="1" si="882"/>
        <v>0</v>
      </c>
      <c r="M6363">
        <f t="shared" ca="1" si="882"/>
        <v>0</v>
      </c>
      <c r="N6363">
        <f t="shared" ca="1" si="882"/>
        <v>0</v>
      </c>
      <c r="O6363" t="str">
        <f t="shared" ca="1" si="881"/>
        <v>D:AD</v>
      </c>
      <c r="P6363" t="str">
        <f t="shared" ca="1" si="879"/>
        <v>D10:AD10</v>
      </c>
    </row>
    <row r="6364" spans="1:16">
      <c r="A6364" t="str">
        <f t="shared" si="874"/>
        <v>19</v>
      </c>
      <c r="B6364" t="str">
        <f t="shared" ca="1" si="875"/>
        <v>GRP</v>
      </c>
      <c r="C6364" t="str">
        <f t="shared" si="876"/>
        <v>360-163</v>
      </c>
      <c r="D6364" t="s">
        <v>7464</v>
      </c>
      <c r="E6364">
        <f t="shared" ca="1" si="880"/>
        <v>0</v>
      </c>
      <c r="H6364" t="str">
        <f t="shared" ca="1" si="877"/>
        <v>'360 GRP '!</v>
      </c>
      <c r="I6364">
        <f t="shared" ca="1" si="878"/>
        <v>0</v>
      </c>
      <c r="J6364" t="str">
        <f t="shared" ca="1" si="882"/>
        <v>'360 GRP '!</v>
      </c>
      <c r="K6364">
        <f t="shared" ca="1" si="882"/>
        <v>0</v>
      </c>
      <c r="L6364">
        <f t="shared" ca="1" si="882"/>
        <v>0</v>
      </c>
      <c r="M6364">
        <f t="shared" ca="1" si="882"/>
        <v>0</v>
      </c>
      <c r="N6364">
        <f t="shared" ca="1" si="882"/>
        <v>0</v>
      </c>
      <c r="O6364" t="str">
        <f t="shared" ca="1" si="881"/>
        <v>D:AD</v>
      </c>
      <c r="P6364" t="str">
        <f t="shared" ca="1" si="879"/>
        <v>D10:AD10</v>
      </c>
    </row>
    <row r="6365" spans="1:16">
      <c r="A6365" t="str">
        <f t="shared" si="874"/>
        <v>20</v>
      </c>
      <c r="B6365" t="str">
        <f t="shared" ca="1" si="875"/>
        <v>GRP</v>
      </c>
      <c r="C6365" t="str">
        <f t="shared" si="876"/>
        <v>360-163</v>
      </c>
      <c r="D6365" t="s">
        <v>7465</v>
      </c>
      <c r="E6365">
        <f t="shared" ca="1" si="880"/>
        <v>0</v>
      </c>
      <c r="H6365" t="str">
        <f t="shared" ca="1" si="877"/>
        <v>'360 GRP '!</v>
      </c>
      <c r="I6365">
        <f t="shared" ca="1" si="878"/>
        <v>0</v>
      </c>
      <c r="J6365" t="str">
        <f t="shared" ca="1" si="882"/>
        <v>'360 GRP '!</v>
      </c>
      <c r="K6365">
        <f t="shared" ca="1" si="882"/>
        <v>0</v>
      </c>
      <c r="L6365">
        <f t="shared" ca="1" si="882"/>
        <v>0</v>
      </c>
      <c r="M6365">
        <f t="shared" ca="1" si="882"/>
        <v>0</v>
      </c>
      <c r="N6365">
        <f t="shared" ca="1" si="882"/>
        <v>0</v>
      </c>
      <c r="O6365" t="str">
        <f t="shared" ca="1" si="881"/>
        <v>D:AD</v>
      </c>
      <c r="P6365" t="str">
        <f t="shared" ca="1" si="879"/>
        <v>D10:AD10</v>
      </c>
    </row>
    <row r="6366" spans="1:16">
      <c r="E6366">
        <f t="shared" ca="1" si="880"/>
        <v>0</v>
      </c>
      <c r="H6366">
        <f t="shared" ca="1" si="877"/>
        <v>0</v>
      </c>
      <c r="I6366">
        <f t="shared" ca="1" si="878"/>
        <v>0</v>
      </c>
      <c r="J6366">
        <f t="shared" ca="1" si="882"/>
        <v>0</v>
      </c>
      <c r="K6366">
        <f t="shared" ca="1" si="882"/>
        <v>0</v>
      </c>
      <c r="L6366">
        <f t="shared" ca="1" si="882"/>
        <v>0</v>
      </c>
      <c r="M6366">
        <f t="shared" ca="1" si="882"/>
        <v>0</v>
      </c>
      <c r="N6366">
        <f t="shared" ca="1" si="882"/>
        <v>0</v>
      </c>
      <c r="O6366" t="e">
        <f t="shared" ca="1" si="881"/>
        <v>#N/A</v>
      </c>
      <c r="P6366" t="e">
        <f t="shared" ca="1" si="879"/>
        <v>#N/A</v>
      </c>
    </row>
    <row r="6367" spans="1:16">
      <c r="A6367" t="str">
        <f t="shared" ref="A6367:A6373" si="883">MID(D6367,LEN(C6367)+2,LEN(D6367)-LEN(C6367))</f>
        <v>09</v>
      </c>
      <c r="B6367" t="str">
        <f t="shared" ref="B6367:B6373" ca="1" si="884">VLOOKUP(H6367,$A$1:$K$6,11,FALSE)</f>
        <v>PE</v>
      </c>
      <c r="C6367" t="str">
        <f t="shared" ref="C6367:C6373" si="885">LEFT(D6367,LEN(D6367)-3)</f>
        <v>360-316PE</v>
      </c>
      <c r="D6367" t="s">
        <v>7007</v>
      </c>
      <c r="E6367">
        <f t="shared" ca="1" si="880"/>
        <v>0</v>
      </c>
      <c r="H6367" t="str">
        <f t="shared" ca="1" si="877"/>
        <v>'360 PE'!</v>
      </c>
      <c r="I6367">
        <f t="shared" ca="1" si="878"/>
        <v>0</v>
      </c>
      <c r="J6367">
        <f t="shared" ca="1" si="882"/>
        <v>0</v>
      </c>
      <c r="K6367">
        <f t="shared" ca="1" si="882"/>
        <v>0</v>
      </c>
      <c r="L6367">
        <f t="shared" ca="1" si="882"/>
        <v>0</v>
      </c>
      <c r="M6367" t="str">
        <f t="shared" ca="1" si="882"/>
        <v>'360 PE'!</v>
      </c>
      <c r="N6367">
        <f t="shared" ca="1" si="882"/>
        <v>0</v>
      </c>
      <c r="O6367" t="str">
        <f t="shared" ca="1" si="881"/>
        <v>D:y</v>
      </c>
      <c r="P6367" t="str">
        <f t="shared" ca="1" si="879"/>
        <v>D11:Y11</v>
      </c>
    </row>
    <row r="6368" spans="1:16">
      <c r="A6368" t="str">
        <f t="shared" si="883"/>
        <v>10</v>
      </c>
      <c r="B6368" t="str">
        <f t="shared" ca="1" si="884"/>
        <v>PE</v>
      </c>
      <c r="C6368" t="str">
        <f t="shared" si="885"/>
        <v>360-316PE</v>
      </c>
      <c r="D6368" t="s">
        <v>7581</v>
      </c>
      <c r="E6368">
        <f t="shared" ca="1" si="880"/>
        <v>0</v>
      </c>
      <c r="H6368" t="str">
        <f t="shared" ca="1" si="877"/>
        <v>'360 PE'!</v>
      </c>
      <c r="I6368">
        <f t="shared" ca="1" si="878"/>
        <v>0</v>
      </c>
      <c r="J6368">
        <f t="shared" ca="1" si="882"/>
        <v>0</v>
      </c>
      <c r="K6368">
        <f t="shared" ca="1" si="882"/>
        <v>0</v>
      </c>
      <c r="L6368">
        <f t="shared" ca="1" si="882"/>
        <v>0</v>
      </c>
      <c r="M6368" t="str">
        <f t="shared" ca="1" si="882"/>
        <v>'360 PE'!</v>
      </c>
      <c r="N6368">
        <f t="shared" ca="1" si="882"/>
        <v>0</v>
      </c>
      <c r="O6368" t="str">
        <f t="shared" ca="1" si="881"/>
        <v>D:y</v>
      </c>
      <c r="P6368" t="str">
        <f t="shared" ca="1" si="879"/>
        <v>D11:Y11</v>
      </c>
    </row>
    <row r="6369" spans="1:16">
      <c r="A6369" t="str">
        <f t="shared" si="883"/>
        <v>12</v>
      </c>
      <c r="B6369" t="str">
        <f t="shared" ca="1" si="884"/>
        <v>PE</v>
      </c>
      <c r="C6369" t="str">
        <f t="shared" si="885"/>
        <v>360-316PE</v>
      </c>
      <c r="D6369" t="s">
        <v>7009</v>
      </c>
      <c r="E6369">
        <f t="shared" ca="1" si="880"/>
        <v>0</v>
      </c>
      <c r="H6369" t="str">
        <f t="shared" ca="1" si="877"/>
        <v>'360 PE'!</v>
      </c>
      <c r="I6369">
        <f t="shared" ca="1" si="878"/>
        <v>0</v>
      </c>
      <c r="J6369">
        <f t="shared" ca="1" si="882"/>
        <v>0</v>
      </c>
      <c r="K6369">
        <f t="shared" ca="1" si="882"/>
        <v>0</v>
      </c>
      <c r="L6369">
        <f t="shared" ca="1" si="882"/>
        <v>0</v>
      </c>
      <c r="M6369" t="str">
        <f t="shared" ca="1" si="882"/>
        <v>'360 PE'!</v>
      </c>
      <c r="N6369">
        <f t="shared" ca="1" si="882"/>
        <v>0</v>
      </c>
      <c r="O6369" t="str">
        <f t="shared" ca="1" si="881"/>
        <v>D:y</v>
      </c>
      <c r="P6369" t="str">
        <f t="shared" ca="1" si="879"/>
        <v>D11:Y11</v>
      </c>
    </row>
    <row r="6370" spans="1:16">
      <c r="A6370" t="str">
        <f t="shared" si="883"/>
        <v>13</v>
      </c>
      <c r="B6370" t="str">
        <f t="shared" ca="1" si="884"/>
        <v>PE</v>
      </c>
      <c r="C6370" t="str">
        <f t="shared" si="885"/>
        <v>360-316PE</v>
      </c>
      <c r="D6370" t="s">
        <v>7582</v>
      </c>
      <c r="E6370">
        <f t="shared" ca="1" si="880"/>
        <v>0</v>
      </c>
      <c r="H6370" t="str">
        <f t="shared" ca="1" si="877"/>
        <v>'360 PE'!</v>
      </c>
      <c r="I6370">
        <f t="shared" ca="1" si="878"/>
        <v>0</v>
      </c>
      <c r="J6370">
        <f t="shared" ca="1" si="882"/>
        <v>0</v>
      </c>
      <c r="K6370">
        <f t="shared" ca="1" si="882"/>
        <v>0</v>
      </c>
      <c r="L6370">
        <f t="shared" ca="1" si="882"/>
        <v>0</v>
      </c>
      <c r="M6370" t="str">
        <f t="shared" ca="1" si="882"/>
        <v>'360 PE'!</v>
      </c>
      <c r="N6370">
        <f t="shared" ca="1" si="882"/>
        <v>0</v>
      </c>
      <c r="O6370" t="str">
        <f t="shared" ca="1" si="881"/>
        <v>D:y</v>
      </c>
      <c r="P6370" t="str">
        <f t="shared" ca="1" si="879"/>
        <v>D11:Y11</v>
      </c>
    </row>
    <row r="6371" spans="1:16">
      <c r="A6371" t="str">
        <f t="shared" si="883"/>
        <v>14</v>
      </c>
      <c r="B6371" t="str">
        <f t="shared" ca="1" si="884"/>
        <v>PE</v>
      </c>
      <c r="C6371" t="str">
        <f t="shared" si="885"/>
        <v>360-316PE</v>
      </c>
      <c r="D6371" t="s">
        <v>7010</v>
      </c>
      <c r="E6371">
        <f t="shared" ca="1" si="880"/>
        <v>0</v>
      </c>
      <c r="H6371" t="str">
        <f t="shared" ca="1" si="877"/>
        <v>'360 PE'!</v>
      </c>
      <c r="I6371">
        <f t="shared" ca="1" si="878"/>
        <v>0</v>
      </c>
      <c r="J6371">
        <f t="shared" ca="1" si="882"/>
        <v>0</v>
      </c>
      <c r="K6371">
        <f t="shared" ca="1" si="882"/>
        <v>0</v>
      </c>
      <c r="L6371">
        <f t="shared" ca="1" si="882"/>
        <v>0</v>
      </c>
      <c r="M6371" t="str">
        <f t="shared" ca="1" si="882"/>
        <v>'360 PE'!</v>
      </c>
      <c r="N6371">
        <f t="shared" ca="1" si="882"/>
        <v>0</v>
      </c>
      <c r="O6371" t="str">
        <f t="shared" ca="1" si="881"/>
        <v>D:y</v>
      </c>
      <c r="P6371" t="str">
        <f t="shared" ca="1" si="879"/>
        <v>D11:Y11</v>
      </c>
    </row>
    <row r="6372" spans="1:16">
      <c r="A6372" t="str">
        <f t="shared" si="883"/>
        <v>15</v>
      </c>
      <c r="B6372" t="str">
        <f t="shared" ca="1" si="884"/>
        <v>PE</v>
      </c>
      <c r="C6372" t="str">
        <f t="shared" si="885"/>
        <v>360-316PE</v>
      </c>
      <c r="D6372" t="s">
        <v>7611</v>
      </c>
      <c r="E6372">
        <f t="shared" ca="1" si="880"/>
        <v>0</v>
      </c>
      <c r="H6372" t="str">
        <f t="shared" ca="1" si="877"/>
        <v>'360 PE'!</v>
      </c>
      <c r="I6372">
        <f t="shared" ca="1" si="878"/>
        <v>0</v>
      </c>
      <c r="J6372">
        <f t="shared" ca="1" si="882"/>
        <v>0</v>
      </c>
      <c r="K6372">
        <f t="shared" ca="1" si="882"/>
        <v>0</v>
      </c>
      <c r="L6372">
        <f t="shared" ca="1" si="882"/>
        <v>0</v>
      </c>
      <c r="M6372" t="str">
        <f t="shared" ca="1" si="882"/>
        <v>'360 PE'!</v>
      </c>
      <c r="N6372">
        <f t="shared" ca="1" si="882"/>
        <v>0</v>
      </c>
      <c r="O6372" t="str">
        <f t="shared" ca="1" si="881"/>
        <v>D:y</v>
      </c>
      <c r="P6372" t="str">
        <f t="shared" ca="1" si="879"/>
        <v>D11:Y11</v>
      </c>
    </row>
    <row r="6373" spans="1:16">
      <c r="A6373" t="str">
        <f t="shared" si="883"/>
        <v>11</v>
      </c>
      <c r="B6373" t="str">
        <f t="shared" ca="1" si="884"/>
        <v>PE</v>
      </c>
      <c r="C6373" t="str">
        <f t="shared" si="885"/>
        <v>360-316PE</v>
      </c>
      <c r="D6373" t="s">
        <v>7008</v>
      </c>
      <c r="E6373">
        <f t="shared" ca="1" si="880"/>
        <v>0</v>
      </c>
      <c r="H6373" t="str">
        <f t="shared" ca="1" si="877"/>
        <v>'360 PE'!</v>
      </c>
      <c r="I6373">
        <f t="shared" ca="1" si="878"/>
        <v>0</v>
      </c>
      <c r="J6373">
        <f t="shared" ca="1" si="882"/>
        <v>0</v>
      </c>
      <c r="K6373">
        <f t="shared" ca="1" si="882"/>
        <v>0</v>
      </c>
      <c r="L6373">
        <f t="shared" ca="1" si="882"/>
        <v>0</v>
      </c>
      <c r="M6373" t="str">
        <f t="shared" ca="1" si="882"/>
        <v>'360 PE'!</v>
      </c>
      <c r="N6373">
        <f t="shared" ca="1" si="882"/>
        <v>0</v>
      </c>
      <c r="O6373" t="str">
        <f t="shared" ca="1" si="881"/>
        <v>D:y</v>
      </c>
      <c r="P6373" t="str">
        <f t="shared" ca="1" si="879"/>
        <v>D11:Y11</v>
      </c>
    </row>
    <row r="6374" spans="1:16">
      <c r="A6374" t="str">
        <f t="shared" ref="A6374:A6432" si="886">MID(D6374,LEN(C6374)+2,LEN(D6374)-LEN(C6374))</f>
        <v>01</v>
      </c>
      <c r="B6374" t="str">
        <f t="shared" ref="B6374:B6434" ca="1" si="887">VLOOKUP(H6374,$A$1:$K$6,11,FALSE)</f>
        <v>PE</v>
      </c>
      <c r="C6374" t="str">
        <f t="shared" ref="C6374:C6437" si="888">LEFT(D6374,LEN(D6374)-3)</f>
        <v>360-317PE</v>
      </c>
      <c r="D6374" t="s">
        <v>7011</v>
      </c>
      <c r="E6374">
        <f t="shared" ca="1" si="880"/>
        <v>0</v>
      </c>
      <c r="H6374" t="str">
        <f t="shared" ca="1" si="877"/>
        <v>'360 PE'!</v>
      </c>
      <c r="I6374">
        <f t="shared" ca="1" si="878"/>
        <v>0</v>
      </c>
      <c r="J6374">
        <f t="shared" ca="1" si="882"/>
        <v>0</v>
      </c>
      <c r="K6374">
        <f t="shared" ca="1" si="882"/>
        <v>0</v>
      </c>
      <c r="L6374">
        <f t="shared" ca="1" si="882"/>
        <v>0</v>
      </c>
      <c r="M6374" t="str">
        <f t="shared" ca="1" si="882"/>
        <v>'360 PE'!</v>
      </c>
      <c r="N6374">
        <f t="shared" ca="1" si="882"/>
        <v>0</v>
      </c>
      <c r="O6374" t="str">
        <f t="shared" ca="1" si="881"/>
        <v>D:y</v>
      </c>
      <c r="P6374" t="str">
        <f t="shared" ca="1" si="879"/>
        <v>D11:Y11</v>
      </c>
    </row>
    <row r="6375" spans="1:16">
      <c r="A6375" t="str">
        <f t="shared" si="886"/>
        <v>02</v>
      </c>
      <c r="B6375" t="str">
        <f t="shared" ca="1" si="887"/>
        <v>PE</v>
      </c>
      <c r="C6375" t="str">
        <f t="shared" si="888"/>
        <v>360-317PE</v>
      </c>
      <c r="D6375" t="s">
        <v>7012</v>
      </c>
      <c r="E6375">
        <f t="shared" ca="1" si="880"/>
        <v>0</v>
      </c>
      <c r="H6375" t="str">
        <f t="shared" ca="1" si="877"/>
        <v>'360 PE'!</v>
      </c>
      <c r="I6375">
        <f t="shared" ca="1" si="878"/>
        <v>0</v>
      </c>
      <c r="J6375">
        <f t="shared" ca="1" si="882"/>
        <v>0</v>
      </c>
      <c r="K6375">
        <f t="shared" ca="1" si="882"/>
        <v>0</v>
      </c>
      <c r="L6375">
        <f t="shared" ca="1" si="882"/>
        <v>0</v>
      </c>
      <c r="M6375" t="str">
        <f t="shared" ca="1" si="882"/>
        <v>'360 PE'!</v>
      </c>
      <c r="N6375">
        <f t="shared" ca="1" si="882"/>
        <v>0</v>
      </c>
      <c r="O6375" t="str">
        <f t="shared" ca="1" si="881"/>
        <v>D:y</v>
      </c>
      <c r="P6375" t="str">
        <f t="shared" ca="1" si="879"/>
        <v>D11:Y11</v>
      </c>
    </row>
    <row r="6376" spans="1:16">
      <c r="A6376" t="str">
        <f t="shared" si="886"/>
        <v>03</v>
      </c>
      <c r="B6376" t="str">
        <f t="shared" ca="1" si="887"/>
        <v>PE</v>
      </c>
      <c r="C6376" t="str">
        <f t="shared" si="888"/>
        <v>360-317PE</v>
      </c>
      <c r="D6376" t="s">
        <v>7013</v>
      </c>
      <c r="E6376">
        <f t="shared" ca="1" si="880"/>
        <v>0</v>
      </c>
      <c r="H6376" t="str">
        <f t="shared" ca="1" si="877"/>
        <v>'360 PE'!</v>
      </c>
      <c r="I6376">
        <f t="shared" ca="1" si="878"/>
        <v>0</v>
      </c>
      <c r="J6376">
        <f t="shared" ca="1" si="882"/>
        <v>0</v>
      </c>
      <c r="K6376">
        <f t="shared" ca="1" si="882"/>
        <v>0</v>
      </c>
      <c r="L6376">
        <f t="shared" ca="1" si="882"/>
        <v>0</v>
      </c>
      <c r="M6376" t="str">
        <f t="shared" ca="1" si="882"/>
        <v>'360 PE'!</v>
      </c>
      <c r="N6376">
        <f t="shared" ca="1" si="882"/>
        <v>0</v>
      </c>
      <c r="O6376" t="str">
        <f t="shared" ca="1" si="881"/>
        <v>D:y</v>
      </c>
      <c r="P6376" t="str">
        <f t="shared" ca="1" si="879"/>
        <v>D11:Y11</v>
      </c>
    </row>
    <row r="6377" spans="1:16">
      <c r="A6377" t="str">
        <f t="shared" si="886"/>
        <v>04</v>
      </c>
      <c r="B6377" t="str">
        <f t="shared" ca="1" si="887"/>
        <v>PE</v>
      </c>
      <c r="C6377" t="str">
        <f t="shared" si="888"/>
        <v>360-317PE</v>
      </c>
      <c r="D6377" t="s">
        <v>7014</v>
      </c>
      <c r="E6377">
        <f t="shared" ca="1" si="880"/>
        <v>0</v>
      </c>
      <c r="H6377" t="str">
        <f t="shared" ca="1" si="877"/>
        <v>'360 PE'!</v>
      </c>
      <c r="I6377">
        <f t="shared" ca="1" si="878"/>
        <v>0</v>
      </c>
      <c r="J6377">
        <f t="shared" ref="J6377:N6427" ca="1" si="889">IF(IFERROR(VLOOKUP($C6377,INDIRECT(J$14&amp;"D:D"),1,FALSE),0)&lt;&gt;0,J$14,0)</f>
        <v>0</v>
      </c>
      <c r="K6377">
        <f t="shared" ca="1" si="889"/>
        <v>0</v>
      </c>
      <c r="L6377">
        <f t="shared" ca="1" si="889"/>
        <v>0</v>
      </c>
      <c r="M6377" t="str">
        <f t="shared" ca="1" si="889"/>
        <v>'360 PE'!</v>
      </c>
      <c r="N6377">
        <f t="shared" ca="1" si="889"/>
        <v>0</v>
      </c>
      <c r="O6377" t="str">
        <f t="shared" ca="1" si="881"/>
        <v>D:y</v>
      </c>
      <c r="P6377" t="str">
        <f t="shared" ca="1" si="879"/>
        <v>D11:Y11</v>
      </c>
    </row>
    <row r="6378" spans="1:16">
      <c r="A6378" t="str">
        <f t="shared" si="886"/>
        <v>05</v>
      </c>
      <c r="B6378" t="str">
        <f t="shared" ca="1" si="887"/>
        <v>PE</v>
      </c>
      <c r="C6378" t="str">
        <f t="shared" si="888"/>
        <v>360-317PE</v>
      </c>
      <c r="D6378" t="s">
        <v>7015</v>
      </c>
      <c r="E6378">
        <f t="shared" ca="1" si="880"/>
        <v>0</v>
      </c>
      <c r="H6378" t="str">
        <f t="shared" ca="1" si="877"/>
        <v>'360 PE'!</v>
      </c>
      <c r="I6378">
        <f t="shared" ca="1" si="878"/>
        <v>0</v>
      </c>
      <c r="J6378">
        <f t="shared" ca="1" si="889"/>
        <v>0</v>
      </c>
      <c r="K6378">
        <f t="shared" ca="1" si="889"/>
        <v>0</v>
      </c>
      <c r="L6378">
        <f t="shared" ca="1" si="889"/>
        <v>0</v>
      </c>
      <c r="M6378" t="str">
        <f t="shared" ca="1" si="889"/>
        <v>'360 PE'!</v>
      </c>
      <c r="N6378">
        <f t="shared" ca="1" si="889"/>
        <v>0</v>
      </c>
      <c r="O6378" t="str">
        <f t="shared" ca="1" si="881"/>
        <v>D:y</v>
      </c>
      <c r="P6378" t="str">
        <f t="shared" ca="1" si="879"/>
        <v>D11:Y11</v>
      </c>
    </row>
    <row r="6379" spans="1:16">
      <c r="A6379" t="str">
        <f t="shared" si="886"/>
        <v>06</v>
      </c>
      <c r="B6379" t="str">
        <f t="shared" ca="1" si="887"/>
        <v>PE</v>
      </c>
      <c r="C6379" t="str">
        <f t="shared" si="888"/>
        <v>360-317PE</v>
      </c>
      <c r="D6379" t="s">
        <v>7016</v>
      </c>
      <c r="E6379">
        <f t="shared" ca="1" si="880"/>
        <v>0</v>
      </c>
      <c r="H6379" t="str">
        <f t="shared" ref="H6379:H6434" ca="1" si="890">IF(I6379&lt;&gt;0,I6379,IF(J6379&lt;&gt;0,J6379,IF(K6379&lt;&gt;0,K6379,IF(L6379&lt;&gt;0,L6379,IF(M6379&lt;&gt;0,M6379,N6379)))))</f>
        <v>'360 PE'!</v>
      </c>
      <c r="I6379">
        <f t="shared" ref="I6379:I6434" ca="1" si="891">IF(IFERROR(VLOOKUP(C6379,INDIRECT($I$14&amp;"D:D"),1,FALSE),0)&lt;&gt;0,I$14,0)</f>
        <v>0</v>
      </c>
      <c r="J6379">
        <f t="shared" ca="1" si="889"/>
        <v>0</v>
      </c>
      <c r="K6379">
        <f t="shared" ca="1" si="889"/>
        <v>0</v>
      </c>
      <c r="L6379">
        <f t="shared" ca="1" si="889"/>
        <v>0</v>
      </c>
      <c r="M6379" t="str">
        <f t="shared" ca="1" si="889"/>
        <v>'360 PE'!</v>
      </c>
      <c r="N6379">
        <f t="shared" ca="1" si="889"/>
        <v>0</v>
      </c>
      <c r="O6379" t="str">
        <f t="shared" ca="1" si="881"/>
        <v>D:y</v>
      </c>
      <c r="P6379" t="str">
        <f t="shared" ca="1" si="879"/>
        <v>D11:Y11</v>
      </c>
    </row>
    <row r="6380" spans="1:16">
      <c r="A6380" t="str">
        <f t="shared" si="886"/>
        <v>07</v>
      </c>
      <c r="B6380" t="str">
        <f t="shared" ca="1" si="887"/>
        <v>PE</v>
      </c>
      <c r="C6380" t="str">
        <f t="shared" si="888"/>
        <v>360-317PE</v>
      </c>
      <c r="D6380" t="s">
        <v>7583</v>
      </c>
      <c r="E6380">
        <f t="shared" ca="1" si="880"/>
        <v>0</v>
      </c>
      <c r="H6380" t="str">
        <f t="shared" ca="1" si="890"/>
        <v>'360 PE'!</v>
      </c>
      <c r="I6380">
        <f t="shared" ca="1" si="891"/>
        <v>0</v>
      </c>
      <c r="J6380">
        <f t="shared" ca="1" si="889"/>
        <v>0</v>
      </c>
      <c r="K6380">
        <f t="shared" ca="1" si="889"/>
        <v>0</v>
      </c>
      <c r="L6380">
        <f t="shared" ca="1" si="889"/>
        <v>0</v>
      </c>
      <c r="M6380" t="str">
        <f t="shared" ca="1" si="889"/>
        <v>'360 PE'!</v>
      </c>
      <c r="N6380">
        <f t="shared" ca="1" si="889"/>
        <v>0</v>
      </c>
      <c r="O6380" t="str">
        <f t="shared" ca="1" si="881"/>
        <v>D:y</v>
      </c>
      <c r="P6380" t="str">
        <f t="shared" ca="1" si="879"/>
        <v>D11:Y11</v>
      </c>
    </row>
    <row r="6381" spans="1:16">
      <c r="A6381" t="str">
        <f t="shared" si="886"/>
        <v>08</v>
      </c>
      <c r="B6381" t="str">
        <f t="shared" ca="1" si="887"/>
        <v>PE</v>
      </c>
      <c r="C6381" t="str">
        <f t="shared" si="888"/>
        <v>360-317PE</v>
      </c>
      <c r="D6381" t="s">
        <v>7584</v>
      </c>
      <c r="E6381">
        <f t="shared" ca="1" si="880"/>
        <v>0</v>
      </c>
      <c r="H6381" t="str">
        <f t="shared" ca="1" si="890"/>
        <v>'360 PE'!</v>
      </c>
      <c r="I6381">
        <f t="shared" ca="1" si="891"/>
        <v>0</v>
      </c>
      <c r="J6381">
        <f t="shared" ca="1" si="889"/>
        <v>0</v>
      </c>
      <c r="K6381">
        <f t="shared" ca="1" si="889"/>
        <v>0</v>
      </c>
      <c r="L6381">
        <f t="shared" ca="1" si="889"/>
        <v>0</v>
      </c>
      <c r="M6381" t="str">
        <f t="shared" ca="1" si="889"/>
        <v>'360 PE'!</v>
      </c>
      <c r="N6381">
        <f t="shared" ca="1" si="889"/>
        <v>0</v>
      </c>
      <c r="O6381" t="str">
        <f t="shared" ca="1" si="881"/>
        <v>D:y</v>
      </c>
      <c r="P6381" t="str">
        <f t="shared" ca="1" si="879"/>
        <v>D11:Y11</v>
      </c>
    </row>
    <row r="6382" spans="1:16">
      <c r="A6382" t="str">
        <f t="shared" si="886"/>
        <v>09</v>
      </c>
      <c r="B6382" t="str">
        <f t="shared" ca="1" si="887"/>
        <v>PE</v>
      </c>
      <c r="C6382" t="str">
        <f t="shared" si="888"/>
        <v>360-317PE</v>
      </c>
      <c r="D6382" t="s">
        <v>7017</v>
      </c>
      <c r="E6382">
        <f t="shared" ca="1" si="880"/>
        <v>0</v>
      </c>
      <c r="H6382" t="str">
        <f t="shared" ca="1" si="890"/>
        <v>'360 PE'!</v>
      </c>
      <c r="I6382">
        <f t="shared" ca="1" si="891"/>
        <v>0</v>
      </c>
      <c r="J6382">
        <f t="shared" ca="1" si="889"/>
        <v>0</v>
      </c>
      <c r="K6382">
        <f t="shared" ca="1" si="889"/>
        <v>0</v>
      </c>
      <c r="L6382">
        <f t="shared" ca="1" si="889"/>
        <v>0</v>
      </c>
      <c r="M6382" t="str">
        <f t="shared" ca="1" si="889"/>
        <v>'360 PE'!</v>
      </c>
      <c r="N6382">
        <f t="shared" ca="1" si="889"/>
        <v>0</v>
      </c>
      <c r="O6382" t="str">
        <f t="shared" ca="1" si="881"/>
        <v>D:y</v>
      </c>
      <c r="P6382" t="str">
        <f t="shared" ca="1" si="879"/>
        <v>D11:Y11</v>
      </c>
    </row>
    <row r="6383" spans="1:16">
      <c r="A6383" t="str">
        <f t="shared" si="886"/>
        <v>10</v>
      </c>
      <c r="B6383" t="str">
        <f t="shared" ca="1" si="887"/>
        <v>PE</v>
      </c>
      <c r="C6383" t="str">
        <f t="shared" si="888"/>
        <v>360-317PE</v>
      </c>
      <c r="D6383" t="s">
        <v>7585</v>
      </c>
      <c r="E6383">
        <f t="shared" ca="1" si="880"/>
        <v>0</v>
      </c>
      <c r="H6383" t="str">
        <f t="shared" ca="1" si="890"/>
        <v>'360 PE'!</v>
      </c>
      <c r="I6383">
        <f t="shared" ca="1" si="891"/>
        <v>0</v>
      </c>
      <c r="J6383">
        <f t="shared" ca="1" si="889"/>
        <v>0</v>
      </c>
      <c r="K6383">
        <f t="shared" ca="1" si="889"/>
        <v>0</v>
      </c>
      <c r="L6383">
        <f t="shared" ca="1" si="889"/>
        <v>0</v>
      </c>
      <c r="M6383" t="str">
        <f t="shared" ca="1" si="889"/>
        <v>'360 PE'!</v>
      </c>
      <c r="N6383">
        <f t="shared" ca="1" si="889"/>
        <v>0</v>
      </c>
      <c r="O6383" t="str">
        <f t="shared" ca="1" si="881"/>
        <v>D:y</v>
      </c>
      <c r="P6383" t="str">
        <f t="shared" ca="1" si="879"/>
        <v>D11:Y11</v>
      </c>
    </row>
    <row r="6384" spans="1:16">
      <c r="A6384" t="str">
        <f t="shared" si="886"/>
        <v>11</v>
      </c>
      <c r="B6384" t="str">
        <f t="shared" ca="1" si="887"/>
        <v>PE</v>
      </c>
      <c r="C6384" t="str">
        <f t="shared" si="888"/>
        <v>360-317PE</v>
      </c>
      <c r="D6384" t="s">
        <v>7018</v>
      </c>
      <c r="E6384">
        <f t="shared" ca="1" si="880"/>
        <v>0</v>
      </c>
      <c r="H6384" t="str">
        <f t="shared" ca="1" si="890"/>
        <v>'360 PE'!</v>
      </c>
      <c r="I6384">
        <f t="shared" ca="1" si="891"/>
        <v>0</v>
      </c>
      <c r="J6384">
        <f t="shared" ca="1" si="889"/>
        <v>0</v>
      </c>
      <c r="K6384">
        <f t="shared" ca="1" si="889"/>
        <v>0</v>
      </c>
      <c r="L6384">
        <f t="shared" ca="1" si="889"/>
        <v>0</v>
      </c>
      <c r="M6384" t="str">
        <f t="shared" ca="1" si="889"/>
        <v>'360 PE'!</v>
      </c>
      <c r="N6384">
        <f t="shared" ca="1" si="889"/>
        <v>0</v>
      </c>
      <c r="O6384" t="str">
        <f t="shared" ca="1" si="881"/>
        <v>D:y</v>
      </c>
      <c r="P6384" t="str">
        <f t="shared" ca="1" si="879"/>
        <v>D11:Y11</v>
      </c>
    </row>
    <row r="6385" spans="1:16">
      <c r="A6385" t="str">
        <f t="shared" si="886"/>
        <v>12</v>
      </c>
      <c r="B6385" t="str">
        <f t="shared" ca="1" si="887"/>
        <v>PE</v>
      </c>
      <c r="C6385" t="str">
        <f t="shared" si="888"/>
        <v>360-317PE</v>
      </c>
      <c r="D6385" t="s">
        <v>7019</v>
      </c>
      <c r="E6385">
        <f t="shared" ca="1" si="880"/>
        <v>0</v>
      </c>
      <c r="H6385" t="str">
        <f t="shared" ca="1" si="890"/>
        <v>'360 PE'!</v>
      </c>
      <c r="I6385">
        <f t="shared" ca="1" si="891"/>
        <v>0</v>
      </c>
      <c r="J6385">
        <f t="shared" ca="1" si="889"/>
        <v>0</v>
      </c>
      <c r="K6385">
        <f t="shared" ca="1" si="889"/>
        <v>0</v>
      </c>
      <c r="L6385">
        <f t="shared" ca="1" si="889"/>
        <v>0</v>
      </c>
      <c r="M6385" t="str">
        <f t="shared" ca="1" si="889"/>
        <v>'360 PE'!</v>
      </c>
      <c r="N6385">
        <f t="shared" ca="1" si="889"/>
        <v>0</v>
      </c>
      <c r="O6385" t="str">
        <f t="shared" ca="1" si="881"/>
        <v>D:y</v>
      </c>
      <c r="P6385" t="str">
        <f t="shared" ca="1" si="879"/>
        <v>D11:Y11</v>
      </c>
    </row>
    <row r="6386" spans="1:16">
      <c r="A6386" t="str">
        <f t="shared" si="886"/>
        <v>13</v>
      </c>
      <c r="B6386" t="str">
        <f t="shared" ca="1" si="887"/>
        <v>PE</v>
      </c>
      <c r="C6386" t="str">
        <f t="shared" si="888"/>
        <v>360-317PE</v>
      </c>
      <c r="D6386" t="s">
        <v>7586</v>
      </c>
      <c r="E6386">
        <f t="shared" ca="1" si="880"/>
        <v>0</v>
      </c>
      <c r="H6386" t="str">
        <f t="shared" ca="1" si="890"/>
        <v>'360 PE'!</v>
      </c>
      <c r="I6386">
        <f t="shared" ca="1" si="891"/>
        <v>0</v>
      </c>
      <c r="J6386">
        <f t="shared" ca="1" si="889"/>
        <v>0</v>
      </c>
      <c r="K6386">
        <f t="shared" ca="1" si="889"/>
        <v>0</v>
      </c>
      <c r="L6386">
        <f t="shared" ca="1" si="889"/>
        <v>0</v>
      </c>
      <c r="M6386" t="str">
        <f t="shared" ca="1" si="889"/>
        <v>'360 PE'!</v>
      </c>
      <c r="N6386">
        <f t="shared" ca="1" si="889"/>
        <v>0</v>
      </c>
      <c r="O6386" t="str">
        <f t="shared" ca="1" si="881"/>
        <v>D:y</v>
      </c>
      <c r="P6386" t="str">
        <f t="shared" ca="1" si="879"/>
        <v>D11:Y11</v>
      </c>
    </row>
    <row r="6387" spans="1:16">
      <c r="A6387" t="str">
        <f t="shared" si="886"/>
        <v>14</v>
      </c>
      <c r="B6387" t="str">
        <f t="shared" ca="1" si="887"/>
        <v>PE</v>
      </c>
      <c r="C6387" t="str">
        <f t="shared" si="888"/>
        <v>360-317PE</v>
      </c>
      <c r="D6387" t="s">
        <v>7020</v>
      </c>
      <c r="E6387">
        <f t="shared" ca="1" si="880"/>
        <v>0</v>
      </c>
      <c r="H6387" t="str">
        <f t="shared" ca="1" si="890"/>
        <v>'360 PE'!</v>
      </c>
      <c r="I6387">
        <f t="shared" ca="1" si="891"/>
        <v>0</v>
      </c>
      <c r="J6387">
        <f t="shared" ca="1" si="889"/>
        <v>0</v>
      </c>
      <c r="K6387">
        <f t="shared" ca="1" si="889"/>
        <v>0</v>
      </c>
      <c r="L6387">
        <f t="shared" ca="1" si="889"/>
        <v>0</v>
      </c>
      <c r="M6387" t="str">
        <f t="shared" ca="1" si="889"/>
        <v>'360 PE'!</v>
      </c>
      <c r="N6387">
        <f t="shared" ca="1" si="889"/>
        <v>0</v>
      </c>
      <c r="O6387" t="str">
        <f t="shared" ca="1" si="881"/>
        <v>D:y</v>
      </c>
      <c r="P6387" t="str">
        <f t="shared" ca="1" si="879"/>
        <v>D11:Y11</v>
      </c>
    </row>
    <row r="6388" spans="1:16">
      <c r="A6388" t="str">
        <f t="shared" si="886"/>
        <v>15</v>
      </c>
      <c r="B6388" t="str">
        <f t="shared" ca="1" si="887"/>
        <v>PE</v>
      </c>
      <c r="C6388" t="str">
        <f t="shared" si="888"/>
        <v>360-317PE</v>
      </c>
      <c r="D6388" t="s">
        <v>7621</v>
      </c>
      <c r="E6388">
        <f t="shared" ca="1" si="880"/>
        <v>0</v>
      </c>
      <c r="H6388" t="str">
        <f t="shared" ca="1" si="890"/>
        <v>'360 PE'!</v>
      </c>
      <c r="I6388">
        <f t="shared" ca="1" si="891"/>
        <v>0</v>
      </c>
      <c r="J6388">
        <f t="shared" ca="1" si="889"/>
        <v>0</v>
      </c>
      <c r="K6388">
        <f t="shared" ca="1" si="889"/>
        <v>0</v>
      </c>
      <c r="L6388">
        <f t="shared" ca="1" si="889"/>
        <v>0</v>
      </c>
      <c r="M6388" t="str">
        <f t="shared" ca="1" si="889"/>
        <v>'360 PE'!</v>
      </c>
      <c r="N6388">
        <f t="shared" ca="1" si="889"/>
        <v>0</v>
      </c>
      <c r="O6388" t="str">
        <f t="shared" ca="1" si="881"/>
        <v>D:y</v>
      </c>
      <c r="P6388" t="str">
        <f t="shared" ref="P6388:P6451" ca="1" si="892">VLOOKUP($H6388,$G$8:$I$13,3,FALSE)</f>
        <v>D11:Y11</v>
      </c>
    </row>
    <row r="6389" spans="1:16">
      <c r="A6389" t="str">
        <f t="shared" si="886"/>
        <v>01</v>
      </c>
      <c r="B6389" t="str">
        <f t="shared" ca="1" si="887"/>
        <v>PE</v>
      </c>
      <c r="C6389" t="str">
        <f t="shared" si="888"/>
        <v>360-318PE-DT</v>
      </c>
      <c r="D6389" t="s">
        <v>7021</v>
      </c>
      <c r="E6389">
        <f t="shared" ca="1" si="880"/>
        <v>0</v>
      </c>
      <c r="H6389" t="str">
        <f t="shared" ca="1" si="890"/>
        <v>'360 PE'!</v>
      </c>
      <c r="I6389">
        <f t="shared" ca="1" si="891"/>
        <v>0</v>
      </c>
      <c r="J6389">
        <f t="shared" ca="1" si="889"/>
        <v>0</v>
      </c>
      <c r="K6389">
        <f t="shared" ca="1" si="889"/>
        <v>0</v>
      </c>
      <c r="L6389">
        <f t="shared" ca="1" si="889"/>
        <v>0</v>
      </c>
      <c r="M6389" t="str">
        <f t="shared" ca="1" si="889"/>
        <v>'360 PE'!</v>
      </c>
      <c r="N6389">
        <f t="shared" ca="1" si="889"/>
        <v>0</v>
      </c>
      <c r="O6389" t="str">
        <f t="shared" ca="1" si="881"/>
        <v>D:y</v>
      </c>
      <c r="P6389" t="str">
        <f t="shared" ca="1" si="892"/>
        <v>D11:Y11</v>
      </c>
    </row>
    <row r="6390" spans="1:16">
      <c r="A6390" t="str">
        <f t="shared" si="886"/>
        <v>02</v>
      </c>
      <c r="B6390" t="str">
        <f t="shared" ca="1" si="887"/>
        <v>PE</v>
      </c>
      <c r="C6390" t="str">
        <f t="shared" si="888"/>
        <v>360-318PE-DT</v>
      </c>
      <c r="D6390" t="s">
        <v>7022</v>
      </c>
      <c r="E6390">
        <f t="shared" ca="1" si="880"/>
        <v>0</v>
      </c>
      <c r="H6390" t="str">
        <f t="shared" ca="1" si="890"/>
        <v>'360 PE'!</v>
      </c>
      <c r="I6390">
        <f t="shared" ca="1" si="891"/>
        <v>0</v>
      </c>
      <c r="J6390">
        <f t="shared" ca="1" si="889"/>
        <v>0</v>
      </c>
      <c r="K6390">
        <f t="shared" ca="1" si="889"/>
        <v>0</v>
      </c>
      <c r="L6390">
        <f t="shared" ca="1" si="889"/>
        <v>0</v>
      </c>
      <c r="M6390" t="str">
        <f t="shared" ca="1" si="889"/>
        <v>'360 PE'!</v>
      </c>
      <c r="N6390">
        <f t="shared" ca="1" si="889"/>
        <v>0</v>
      </c>
      <c r="O6390" t="str">
        <f t="shared" ca="1" si="881"/>
        <v>D:y</v>
      </c>
      <c r="P6390" t="str">
        <f t="shared" ca="1" si="892"/>
        <v>D11:Y11</v>
      </c>
    </row>
    <row r="6391" spans="1:16">
      <c r="A6391" t="str">
        <f t="shared" si="886"/>
        <v>03</v>
      </c>
      <c r="B6391" t="str">
        <f t="shared" ca="1" si="887"/>
        <v>PE</v>
      </c>
      <c r="C6391" t="str">
        <f t="shared" si="888"/>
        <v>360-318PE-DT</v>
      </c>
      <c r="D6391" t="s">
        <v>7023</v>
      </c>
      <c r="E6391">
        <f t="shared" ca="1" si="880"/>
        <v>0</v>
      </c>
      <c r="H6391" t="str">
        <f t="shared" ca="1" si="890"/>
        <v>'360 PE'!</v>
      </c>
      <c r="I6391">
        <f t="shared" ca="1" si="891"/>
        <v>0</v>
      </c>
      <c r="J6391">
        <f t="shared" ca="1" si="889"/>
        <v>0</v>
      </c>
      <c r="K6391">
        <f t="shared" ca="1" si="889"/>
        <v>0</v>
      </c>
      <c r="L6391">
        <f t="shared" ca="1" si="889"/>
        <v>0</v>
      </c>
      <c r="M6391" t="str">
        <f t="shared" ca="1" si="889"/>
        <v>'360 PE'!</v>
      </c>
      <c r="N6391">
        <f t="shared" ca="1" si="889"/>
        <v>0</v>
      </c>
      <c r="O6391" t="str">
        <f t="shared" ca="1" si="881"/>
        <v>D:y</v>
      </c>
      <c r="P6391" t="str">
        <f t="shared" ca="1" si="892"/>
        <v>D11:Y11</v>
      </c>
    </row>
    <row r="6392" spans="1:16">
      <c r="A6392" t="str">
        <f t="shared" si="886"/>
        <v>04</v>
      </c>
      <c r="B6392" t="str">
        <f t="shared" ca="1" si="887"/>
        <v>PE</v>
      </c>
      <c r="C6392" t="str">
        <f t="shared" si="888"/>
        <v>360-318PE-DT</v>
      </c>
      <c r="D6392" t="s">
        <v>7024</v>
      </c>
      <c r="E6392">
        <f t="shared" ca="1" si="880"/>
        <v>0</v>
      </c>
      <c r="H6392" t="str">
        <f t="shared" ca="1" si="890"/>
        <v>'360 PE'!</v>
      </c>
      <c r="I6392">
        <f t="shared" ca="1" si="891"/>
        <v>0</v>
      </c>
      <c r="J6392">
        <f t="shared" ca="1" si="889"/>
        <v>0</v>
      </c>
      <c r="K6392">
        <f t="shared" ca="1" si="889"/>
        <v>0</v>
      </c>
      <c r="L6392">
        <f t="shared" ca="1" si="889"/>
        <v>0</v>
      </c>
      <c r="M6392" t="str">
        <f t="shared" ca="1" si="889"/>
        <v>'360 PE'!</v>
      </c>
      <c r="N6392">
        <f t="shared" ca="1" si="889"/>
        <v>0</v>
      </c>
      <c r="O6392" t="str">
        <f t="shared" ca="1" si="881"/>
        <v>D:y</v>
      </c>
      <c r="P6392" t="str">
        <f t="shared" ca="1" si="892"/>
        <v>D11:Y11</v>
      </c>
    </row>
    <row r="6393" spans="1:16">
      <c r="A6393" t="str">
        <f t="shared" si="886"/>
        <v>05</v>
      </c>
      <c r="B6393" t="str">
        <f t="shared" ca="1" si="887"/>
        <v>PE</v>
      </c>
      <c r="C6393" t="str">
        <f t="shared" si="888"/>
        <v>360-318PE-DT</v>
      </c>
      <c r="D6393" t="s">
        <v>7025</v>
      </c>
      <c r="E6393">
        <f t="shared" ca="1" si="880"/>
        <v>0</v>
      </c>
      <c r="H6393" t="str">
        <f t="shared" ca="1" si="890"/>
        <v>'360 PE'!</v>
      </c>
      <c r="I6393">
        <f t="shared" ca="1" si="891"/>
        <v>0</v>
      </c>
      <c r="J6393">
        <f t="shared" ca="1" si="889"/>
        <v>0</v>
      </c>
      <c r="K6393">
        <f t="shared" ca="1" si="889"/>
        <v>0</v>
      </c>
      <c r="L6393">
        <f t="shared" ca="1" si="889"/>
        <v>0</v>
      </c>
      <c r="M6393" t="str">
        <f t="shared" ca="1" si="889"/>
        <v>'360 PE'!</v>
      </c>
      <c r="N6393">
        <f t="shared" ca="1" si="889"/>
        <v>0</v>
      </c>
      <c r="O6393" t="str">
        <f t="shared" ca="1" si="881"/>
        <v>D:y</v>
      </c>
      <c r="P6393" t="str">
        <f t="shared" ca="1" si="892"/>
        <v>D11:Y11</v>
      </c>
    </row>
    <row r="6394" spans="1:16">
      <c r="A6394" t="str">
        <f t="shared" si="886"/>
        <v>06</v>
      </c>
      <c r="B6394" t="str">
        <f t="shared" ca="1" si="887"/>
        <v>PE</v>
      </c>
      <c r="C6394" t="str">
        <f t="shared" si="888"/>
        <v>360-318PE-DT</v>
      </c>
      <c r="D6394" t="s">
        <v>7026</v>
      </c>
      <c r="E6394">
        <f t="shared" ca="1" si="880"/>
        <v>0</v>
      </c>
      <c r="H6394" t="str">
        <f t="shared" ca="1" si="890"/>
        <v>'360 PE'!</v>
      </c>
      <c r="I6394">
        <f t="shared" ca="1" si="891"/>
        <v>0</v>
      </c>
      <c r="J6394">
        <f t="shared" ca="1" si="889"/>
        <v>0</v>
      </c>
      <c r="K6394">
        <f t="shared" ca="1" si="889"/>
        <v>0</v>
      </c>
      <c r="L6394">
        <f t="shared" ca="1" si="889"/>
        <v>0</v>
      </c>
      <c r="M6394" t="str">
        <f t="shared" ca="1" si="889"/>
        <v>'360 PE'!</v>
      </c>
      <c r="N6394">
        <f t="shared" ca="1" si="889"/>
        <v>0</v>
      </c>
      <c r="O6394" t="str">
        <f t="shared" ca="1" si="881"/>
        <v>D:y</v>
      </c>
      <c r="P6394" t="str">
        <f t="shared" ca="1" si="892"/>
        <v>D11:Y11</v>
      </c>
    </row>
    <row r="6395" spans="1:16">
      <c r="A6395" t="str">
        <f t="shared" si="886"/>
        <v>07</v>
      </c>
      <c r="B6395" t="str">
        <f t="shared" ca="1" si="887"/>
        <v>PE</v>
      </c>
      <c r="C6395" t="str">
        <f t="shared" si="888"/>
        <v>360-318PE-DT</v>
      </c>
      <c r="D6395" t="s">
        <v>7587</v>
      </c>
      <c r="E6395">
        <f t="shared" ca="1" si="880"/>
        <v>0</v>
      </c>
      <c r="H6395" t="str">
        <f t="shared" ca="1" si="890"/>
        <v>'360 PE'!</v>
      </c>
      <c r="I6395">
        <f t="shared" ca="1" si="891"/>
        <v>0</v>
      </c>
      <c r="J6395">
        <f t="shared" ca="1" si="889"/>
        <v>0</v>
      </c>
      <c r="K6395">
        <f t="shared" ca="1" si="889"/>
        <v>0</v>
      </c>
      <c r="L6395">
        <f t="shared" ca="1" si="889"/>
        <v>0</v>
      </c>
      <c r="M6395" t="str">
        <f t="shared" ca="1" si="889"/>
        <v>'360 PE'!</v>
      </c>
      <c r="N6395">
        <f t="shared" ca="1" si="889"/>
        <v>0</v>
      </c>
      <c r="O6395" t="str">
        <f t="shared" ca="1" si="881"/>
        <v>D:y</v>
      </c>
      <c r="P6395" t="str">
        <f t="shared" ca="1" si="892"/>
        <v>D11:Y11</v>
      </c>
    </row>
    <row r="6396" spans="1:16">
      <c r="A6396" t="str">
        <f t="shared" si="886"/>
        <v>08</v>
      </c>
      <c r="B6396" t="str">
        <f t="shared" ca="1" si="887"/>
        <v>PE</v>
      </c>
      <c r="C6396" t="str">
        <f t="shared" si="888"/>
        <v>360-318PE-DT</v>
      </c>
      <c r="D6396" t="s">
        <v>7588</v>
      </c>
      <c r="E6396">
        <f t="shared" ca="1" si="880"/>
        <v>0</v>
      </c>
      <c r="H6396" t="str">
        <f t="shared" ca="1" si="890"/>
        <v>'360 PE'!</v>
      </c>
      <c r="I6396">
        <f t="shared" ca="1" si="891"/>
        <v>0</v>
      </c>
      <c r="J6396">
        <f t="shared" ca="1" si="889"/>
        <v>0</v>
      </c>
      <c r="K6396">
        <f t="shared" ca="1" si="889"/>
        <v>0</v>
      </c>
      <c r="L6396">
        <f t="shared" ca="1" si="889"/>
        <v>0</v>
      </c>
      <c r="M6396" t="str">
        <f t="shared" ca="1" si="889"/>
        <v>'360 PE'!</v>
      </c>
      <c r="N6396">
        <f t="shared" ca="1" si="889"/>
        <v>0</v>
      </c>
      <c r="O6396" t="str">
        <f t="shared" ca="1" si="881"/>
        <v>D:y</v>
      </c>
      <c r="P6396" t="str">
        <f t="shared" ca="1" si="892"/>
        <v>D11:Y11</v>
      </c>
    </row>
    <row r="6397" spans="1:16">
      <c r="A6397" t="str">
        <f t="shared" si="886"/>
        <v>09</v>
      </c>
      <c r="B6397" t="str">
        <f t="shared" ca="1" si="887"/>
        <v>PE</v>
      </c>
      <c r="C6397" t="str">
        <f t="shared" si="888"/>
        <v>360-318PE-DT</v>
      </c>
      <c r="D6397" t="s">
        <v>7027</v>
      </c>
      <c r="E6397">
        <f t="shared" ref="E6397:E6460" ca="1" si="893">IFERROR(VLOOKUP(C6397,INDIRECT($H6397&amp;$O6397),MATCH($A6397,INDIRECT($H6397&amp;$P6397),0),FALSE),0)</f>
        <v>0</v>
      </c>
      <c r="H6397" t="str">
        <f t="shared" ca="1" si="890"/>
        <v>'360 PE'!</v>
      </c>
      <c r="I6397">
        <f t="shared" ca="1" si="891"/>
        <v>0</v>
      </c>
      <c r="J6397">
        <f t="shared" ca="1" si="889"/>
        <v>0</v>
      </c>
      <c r="K6397">
        <f t="shared" ca="1" si="889"/>
        <v>0</v>
      </c>
      <c r="L6397">
        <f t="shared" ca="1" si="889"/>
        <v>0</v>
      </c>
      <c r="M6397" t="str">
        <f t="shared" ca="1" si="889"/>
        <v>'360 PE'!</v>
      </c>
      <c r="N6397">
        <f t="shared" ca="1" si="889"/>
        <v>0</v>
      </c>
      <c r="O6397" t="str">
        <f t="shared" ca="1" si="881"/>
        <v>D:y</v>
      </c>
      <c r="P6397" t="str">
        <f t="shared" ca="1" si="892"/>
        <v>D11:Y11</v>
      </c>
    </row>
    <row r="6398" spans="1:16">
      <c r="A6398" t="str">
        <f t="shared" si="886"/>
        <v>10</v>
      </c>
      <c r="B6398" t="str">
        <f t="shared" ca="1" si="887"/>
        <v>PE</v>
      </c>
      <c r="C6398" t="str">
        <f t="shared" si="888"/>
        <v>360-318PE-DT</v>
      </c>
      <c r="D6398" t="s">
        <v>7589</v>
      </c>
      <c r="E6398">
        <f t="shared" ca="1" si="893"/>
        <v>0</v>
      </c>
      <c r="H6398" t="str">
        <f t="shared" ca="1" si="890"/>
        <v>'360 PE'!</v>
      </c>
      <c r="I6398">
        <f t="shared" ca="1" si="891"/>
        <v>0</v>
      </c>
      <c r="J6398">
        <f t="shared" ca="1" si="889"/>
        <v>0</v>
      </c>
      <c r="K6398">
        <f t="shared" ca="1" si="889"/>
        <v>0</v>
      </c>
      <c r="L6398">
        <f t="shared" ca="1" si="889"/>
        <v>0</v>
      </c>
      <c r="M6398" t="str">
        <f t="shared" ca="1" si="889"/>
        <v>'360 PE'!</v>
      </c>
      <c r="N6398">
        <f t="shared" ca="1" si="889"/>
        <v>0</v>
      </c>
      <c r="O6398" t="str">
        <f t="shared" ca="1" si="881"/>
        <v>D:y</v>
      </c>
      <c r="P6398" t="str">
        <f t="shared" ca="1" si="892"/>
        <v>D11:Y11</v>
      </c>
    </row>
    <row r="6399" spans="1:16">
      <c r="A6399" t="str">
        <f t="shared" si="886"/>
        <v>11</v>
      </c>
      <c r="B6399" t="str">
        <f t="shared" ca="1" si="887"/>
        <v>PE</v>
      </c>
      <c r="C6399" t="str">
        <f t="shared" si="888"/>
        <v>360-318PE-DT</v>
      </c>
      <c r="D6399" t="s">
        <v>7028</v>
      </c>
      <c r="E6399">
        <f t="shared" ca="1" si="893"/>
        <v>0</v>
      </c>
      <c r="H6399" t="str">
        <f t="shared" ca="1" si="890"/>
        <v>'360 PE'!</v>
      </c>
      <c r="I6399">
        <f t="shared" ca="1" si="891"/>
        <v>0</v>
      </c>
      <c r="J6399">
        <f t="shared" ca="1" si="889"/>
        <v>0</v>
      </c>
      <c r="K6399">
        <f t="shared" ca="1" si="889"/>
        <v>0</v>
      </c>
      <c r="L6399">
        <f t="shared" ca="1" si="889"/>
        <v>0</v>
      </c>
      <c r="M6399" t="str">
        <f t="shared" ca="1" si="889"/>
        <v>'360 PE'!</v>
      </c>
      <c r="N6399">
        <f t="shared" ca="1" si="889"/>
        <v>0</v>
      </c>
      <c r="O6399" t="str">
        <f t="shared" ca="1" si="881"/>
        <v>D:y</v>
      </c>
      <c r="P6399" t="str">
        <f t="shared" ca="1" si="892"/>
        <v>D11:Y11</v>
      </c>
    </row>
    <row r="6400" spans="1:16">
      <c r="A6400" t="str">
        <f t="shared" si="886"/>
        <v>12</v>
      </c>
      <c r="B6400" t="str">
        <f t="shared" ca="1" si="887"/>
        <v>PE</v>
      </c>
      <c r="C6400" t="str">
        <f t="shared" si="888"/>
        <v>360-318PE-DT</v>
      </c>
      <c r="D6400" t="s">
        <v>7029</v>
      </c>
      <c r="E6400">
        <f t="shared" ca="1" si="893"/>
        <v>0</v>
      </c>
      <c r="H6400" t="str">
        <f t="shared" ca="1" si="890"/>
        <v>'360 PE'!</v>
      </c>
      <c r="I6400">
        <f t="shared" ca="1" si="891"/>
        <v>0</v>
      </c>
      <c r="J6400">
        <f t="shared" ca="1" si="889"/>
        <v>0</v>
      </c>
      <c r="K6400">
        <f t="shared" ca="1" si="889"/>
        <v>0</v>
      </c>
      <c r="L6400">
        <f t="shared" ca="1" si="889"/>
        <v>0</v>
      </c>
      <c r="M6400" t="str">
        <f t="shared" ca="1" si="889"/>
        <v>'360 PE'!</v>
      </c>
      <c r="N6400">
        <f t="shared" ca="1" si="889"/>
        <v>0</v>
      </c>
      <c r="O6400" t="str">
        <f t="shared" ca="1" si="881"/>
        <v>D:y</v>
      </c>
      <c r="P6400" t="str">
        <f t="shared" ca="1" si="892"/>
        <v>D11:Y11</v>
      </c>
    </row>
    <row r="6401" spans="1:16">
      <c r="A6401" t="str">
        <f t="shared" si="886"/>
        <v>13</v>
      </c>
      <c r="B6401" t="str">
        <f t="shared" ca="1" si="887"/>
        <v>PE</v>
      </c>
      <c r="C6401" t="str">
        <f t="shared" si="888"/>
        <v>360-318PE-DT</v>
      </c>
      <c r="D6401" t="s">
        <v>7590</v>
      </c>
      <c r="E6401">
        <f t="shared" ca="1" si="893"/>
        <v>0</v>
      </c>
      <c r="H6401" t="str">
        <f t="shared" ca="1" si="890"/>
        <v>'360 PE'!</v>
      </c>
      <c r="I6401">
        <f t="shared" ca="1" si="891"/>
        <v>0</v>
      </c>
      <c r="J6401">
        <f t="shared" ca="1" si="889"/>
        <v>0</v>
      </c>
      <c r="K6401">
        <f t="shared" ca="1" si="889"/>
        <v>0</v>
      </c>
      <c r="L6401">
        <f t="shared" ca="1" si="889"/>
        <v>0</v>
      </c>
      <c r="M6401" t="str">
        <f t="shared" ca="1" si="889"/>
        <v>'360 PE'!</v>
      </c>
      <c r="N6401">
        <f t="shared" ca="1" si="889"/>
        <v>0</v>
      </c>
      <c r="O6401" t="str">
        <f t="shared" ca="1" si="881"/>
        <v>D:y</v>
      </c>
      <c r="P6401" t="str">
        <f t="shared" ca="1" si="892"/>
        <v>D11:Y11</v>
      </c>
    </row>
    <row r="6402" spans="1:16">
      <c r="A6402" t="str">
        <f t="shared" si="886"/>
        <v>14</v>
      </c>
      <c r="B6402" t="str">
        <f t="shared" ca="1" si="887"/>
        <v>PE</v>
      </c>
      <c r="C6402" t="str">
        <f t="shared" si="888"/>
        <v>360-318PE-DT</v>
      </c>
      <c r="D6402" t="s">
        <v>7030</v>
      </c>
      <c r="E6402">
        <f t="shared" ca="1" si="893"/>
        <v>0</v>
      </c>
      <c r="H6402" t="str">
        <f t="shared" ca="1" si="890"/>
        <v>'360 PE'!</v>
      </c>
      <c r="I6402">
        <f t="shared" ca="1" si="891"/>
        <v>0</v>
      </c>
      <c r="J6402">
        <f t="shared" ca="1" si="889"/>
        <v>0</v>
      </c>
      <c r="K6402">
        <f t="shared" ca="1" si="889"/>
        <v>0</v>
      </c>
      <c r="L6402">
        <f t="shared" ca="1" si="889"/>
        <v>0</v>
      </c>
      <c r="M6402" t="str">
        <f t="shared" ca="1" si="889"/>
        <v>'360 PE'!</v>
      </c>
      <c r="N6402">
        <f t="shared" ca="1" si="889"/>
        <v>0</v>
      </c>
      <c r="O6402" t="str">
        <f t="shared" ca="1" si="881"/>
        <v>D:y</v>
      </c>
      <c r="P6402" t="str">
        <f t="shared" ca="1" si="892"/>
        <v>D11:Y11</v>
      </c>
    </row>
    <row r="6403" spans="1:16">
      <c r="A6403" t="str">
        <f t="shared" si="886"/>
        <v>15</v>
      </c>
      <c r="B6403" t="str">
        <f t="shared" ca="1" si="887"/>
        <v>PE</v>
      </c>
      <c r="C6403" t="str">
        <f t="shared" si="888"/>
        <v>360-318PE-DT</v>
      </c>
      <c r="D6403" t="s">
        <v>7620</v>
      </c>
      <c r="E6403">
        <f t="shared" ca="1" si="893"/>
        <v>0</v>
      </c>
      <c r="H6403" t="str">
        <f t="shared" ca="1" si="890"/>
        <v>'360 PE'!</v>
      </c>
      <c r="I6403">
        <f t="shared" ca="1" si="891"/>
        <v>0</v>
      </c>
      <c r="J6403">
        <f t="shared" ca="1" si="889"/>
        <v>0</v>
      </c>
      <c r="K6403">
        <f t="shared" ca="1" si="889"/>
        <v>0</v>
      </c>
      <c r="L6403">
        <f t="shared" ca="1" si="889"/>
        <v>0</v>
      </c>
      <c r="M6403" t="str">
        <f t="shared" ca="1" si="889"/>
        <v>'360 PE'!</v>
      </c>
      <c r="N6403">
        <f t="shared" ca="1" si="889"/>
        <v>0</v>
      </c>
      <c r="O6403" t="str">
        <f t="shared" ca="1" si="881"/>
        <v>D:y</v>
      </c>
      <c r="P6403" t="str">
        <f t="shared" ca="1" si="892"/>
        <v>D11:Y11</v>
      </c>
    </row>
    <row r="6404" spans="1:16">
      <c r="A6404" t="str">
        <f t="shared" si="886"/>
        <v>01</v>
      </c>
      <c r="B6404" t="str">
        <f t="shared" ca="1" si="887"/>
        <v>PE</v>
      </c>
      <c r="C6404" t="str">
        <f t="shared" si="888"/>
        <v>360-319PE</v>
      </c>
      <c r="D6404" t="s">
        <v>7031</v>
      </c>
      <c r="E6404">
        <f t="shared" ca="1" si="893"/>
        <v>0</v>
      </c>
      <c r="H6404" t="str">
        <f t="shared" ca="1" si="890"/>
        <v>'360 PE'!</v>
      </c>
      <c r="I6404">
        <f t="shared" ca="1" si="891"/>
        <v>0</v>
      </c>
      <c r="J6404">
        <f t="shared" ca="1" si="889"/>
        <v>0</v>
      </c>
      <c r="K6404">
        <f t="shared" ca="1" si="889"/>
        <v>0</v>
      </c>
      <c r="L6404">
        <f t="shared" ca="1" si="889"/>
        <v>0</v>
      </c>
      <c r="M6404" t="str">
        <f t="shared" ca="1" si="889"/>
        <v>'360 PE'!</v>
      </c>
      <c r="N6404">
        <f t="shared" ca="1" si="889"/>
        <v>0</v>
      </c>
      <c r="O6404" t="str">
        <f t="shared" ca="1" si="881"/>
        <v>D:y</v>
      </c>
      <c r="P6404" t="str">
        <f t="shared" ca="1" si="892"/>
        <v>D11:Y11</v>
      </c>
    </row>
    <row r="6405" spans="1:16">
      <c r="A6405" t="str">
        <f t="shared" si="886"/>
        <v>02</v>
      </c>
      <c r="B6405" t="str">
        <f t="shared" ca="1" si="887"/>
        <v>PE</v>
      </c>
      <c r="C6405" t="str">
        <f t="shared" si="888"/>
        <v>360-319PE</v>
      </c>
      <c r="D6405" t="s">
        <v>7032</v>
      </c>
      <c r="E6405">
        <f t="shared" ca="1" si="893"/>
        <v>0</v>
      </c>
      <c r="H6405" t="str">
        <f t="shared" ca="1" si="890"/>
        <v>'360 PE'!</v>
      </c>
      <c r="I6405">
        <f t="shared" ca="1" si="891"/>
        <v>0</v>
      </c>
      <c r="J6405">
        <f t="shared" ca="1" si="889"/>
        <v>0</v>
      </c>
      <c r="K6405">
        <f t="shared" ca="1" si="889"/>
        <v>0</v>
      </c>
      <c r="L6405">
        <f t="shared" ca="1" si="889"/>
        <v>0</v>
      </c>
      <c r="M6405" t="str">
        <f t="shared" ca="1" si="889"/>
        <v>'360 PE'!</v>
      </c>
      <c r="N6405">
        <f t="shared" ca="1" si="889"/>
        <v>0</v>
      </c>
      <c r="O6405" t="str">
        <f t="shared" ca="1" si="881"/>
        <v>D:y</v>
      </c>
      <c r="P6405" t="str">
        <f t="shared" ca="1" si="892"/>
        <v>D11:Y11</v>
      </c>
    </row>
    <row r="6406" spans="1:16">
      <c r="A6406" t="str">
        <f t="shared" si="886"/>
        <v>03</v>
      </c>
      <c r="B6406" t="str">
        <f t="shared" ca="1" si="887"/>
        <v>PE</v>
      </c>
      <c r="C6406" t="str">
        <f t="shared" si="888"/>
        <v>360-319PE</v>
      </c>
      <c r="D6406" t="s">
        <v>7033</v>
      </c>
      <c r="E6406">
        <f t="shared" ca="1" si="893"/>
        <v>0</v>
      </c>
      <c r="H6406" t="str">
        <f t="shared" ca="1" si="890"/>
        <v>'360 PE'!</v>
      </c>
      <c r="I6406">
        <f t="shared" ca="1" si="891"/>
        <v>0</v>
      </c>
      <c r="J6406">
        <f t="shared" ca="1" si="889"/>
        <v>0</v>
      </c>
      <c r="K6406">
        <f t="shared" ca="1" si="889"/>
        <v>0</v>
      </c>
      <c r="L6406">
        <f t="shared" ca="1" si="889"/>
        <v>0</v>
      </c>
      <c r="M6406" t="str">
        <f t="shared" ca="1" si="889"/>
        <v>'360 PE'!</v>
      </c>
      <c r="N6406">
        <f t="shared" ca="1" si="889"/>
        <v>0</v>
      </c>
      <c r="O6406" t="str">
        <f t="shared" ca="1" si="881"/>
        <v>D:y</v>
      </c>
      <c r="P6406" t="str">
        <f t="shared" ca="1" si="892"/>
        <v>D11:Y11</v>
      </c>
    </row>
    <row r="6407" spans="1:16">
      <c r="A6407" t="str">
        <f t="shared" si="886"/>
        <v>04</v>
      </c>
      <c r="B6407" t="str">
        <f t="shared" ca="1" si="887"/>
        <v>PE</v>
      </c>
      <c r="C6407" t="str">
        <f t="shared" si="888"/>
        <v>360-319PE</v>
      </c>
      <c r="D6407" t="s">
        <v>7034</v>
      </c>
      <c r="E6407">
        <f t="shared" ca="1" si="893"/>
        <v>0</v>
      </c>
      <c r="H6407" t="str">
        <f t="shared" ca="1" si="890"/>
        <v>'360 PE'!</v>
      </c>
      <c r="I6407">
        <f t="shared" ca="1" si="891"/>
        <v>0</v>
      </c>
      <c r="J6407">
        <f t="shared" ca="1" si="889"/>
        <v>0</v>
      </c>
      <c r="K6407">
        <f t="shared" ca="1" si="889"/>
        <v>0</v>
      </c>
      <c r="L6407">
        <f t="shared" ca="1" si="889"/>
        <v>0</v>
      </c>
      <c r="M6407" t="str">
        <f t="shared" ca="1" si="889"/>
        <v>'360 PE'!</v>
      </c>
      <c r="N6407">
        <f t="shared" ca="1" si="889"/>
        <v>0</v>
      </c>
      <c r="O6407" t="str">
        <f t="shared" ca="1" si="881"/>
        <v>D:y</v>
      </c>
      <c r="P6407" t="str">
        <f t="shared" ca="1" si="892"/>
        <v>D11:Y11</v>
      </c>
    </row>
    <row r="6408" spans="1:16">
      <c r="A6408" t="str">
        <f t="shared" si="886"/>
        <v>05</v>
      </c>
      <c r="B6408" t="str">
        <f t="shared" ca="1" si="887"/>
        <v>PE</v>
      </c>
      <c r="C6408" t="str">
        <f t="shared" si="888"/>
        <v>360-319PE</v>
      </c>
      <c r="D6408" t="s">
        <v>7035</v>
      </c>
      <c r="E6408">
        <f t="shared" ca="1" si="893"/>
        <v>0</v>
      </c>
      <c r="H6408" t="str">
        <f t="shared" ca="1" si="890"/>
        <v>'360 PE'!</v>
      </c>
      <c r="I6408">
        <f t="shared" ca="1" si="891"/>
        <v>0</v>
      </c>
      <c r="J6408">
        <f t="shared" ca="1" si="889"/>
        <v>0</v>
      </c>
      <c r="K6408">
        <f t="shared" ca="1" si="889"/>
        <v>0</v>
      </c>
      <c r="L6408">
        <f t="shared" ca="1" si="889"/>
        <v>0</v>
      </c>
      <c r="M6408" t="str">
        <f t="shared" ca="1" si="889"/>
        <v>'360 PE'!</v>
      </c>
      <c r="N6408">
        <f t="shared" ca="1" si="889"/>
        <v>0</v>
      </c>
      <c r="O6408" t="str">
        <f t="shared" ca="1" si="881"/>
        <v>D:y</v>
      </c>
      <c r="P6408" t="str">
        <f t="shared" ca="1" si="892"/>
        <v>D11:Y11</v>
      </c>
    </row>
    <row r="6409" spans="1:16">
      <c r="A6409" t="str">
        <f t="shared" si="886"/>
        <v>06</v>
      </c>
      <c r="B6409" t="str">
        <f t="shared" ca="1" si="887"/>
        <v>PE</v>
      </c>
      <c r="C6409" t="str">
        <f t="shared" si="888"/>
        <v>360-319PE</v>
      </c>
      <c r="D6409" t="s">
        <v>7036</v>
      </c>
      <c r="E6409">
        <f t="shared" ca="1" si="893"/>
        <v>0</v>
      </c>
      <c r="H6409" t="str">
        <f t="shared" ca="1" si="890"/>
        <v>'360 PE'!</v>
      </c>
      <c r="I6409">
        <f t="shared" ca="1" si="891"/>
        <v>0</v>
      </c>
      <c r="J6409">
        <f t="shared" ca="1" si="889"/>
        <v>0</v>
      </c>
      <c r="K6409">
        <f t="shared" ca="1" si="889"/>
        <v>0</v>
      </c>
      <c r="L6409">
        <f t="shared" ca="1" si="889"/>
        <v>0</v>
      </c>
      <c r="M6409" t="str">
        <f t="shared" ca="1" si="889"/>
        <v>'360 PE'!</v>
      </c>
      <c r="N6409">
        <f t="shared" ca="1" si="889"/>
        <v>0</v>
      </c>
      <c r="O6409" t="str">
        <f t="shared" ca="1" si="881"/>
        <v>D:y</v>
      </c>
      <c r="P6409" t="str">
        <f t="shared" ca="1" si="892"/>
        <v>D11:Y11</v>
      </c>
    </row>
    <row r="6410" spans="1:16">
      <c r="A6410" t="str">
        <f t="shared" si="886"/>
        <v>07</v>
      </c>
      <c r="B6410" t="str">
        <f t="shared" ca="1" si="887"/>
        <v>PE</v>
      </c>
      <c r="C6410" t="str">
        <f t="shared" si="888"/>
        <v>360-319PE</v>
      </c>
      <c r="D6410" t="s">
        <v>7591</v>
      </c>
      <c r="E6410">
        <f t="shared" ca="1" si="893"/>
        <v>0</v>
      </c>
      <c r="H6410" t="str">
        <f t="shared" ca="1" si="890"/>
        <v>'360 PE'!</v>
      </c>
      <c r="I6410">
        <f t="shared" ca="1" si="891"/>
        <v>0</v>
      </c>
      <c r="J6410">
        <f t="shared" ca="1" si="889"/>
        <v>0</v>
      </c>
      <c r="K6410">
        <f t="shared" ca="1" si="889"/>
        <v>0</v>
      </c>
      <c r="L6410">
        <f t="shared" ca="1" si="889"/>
        <v>0</v>
      </c>
      <c r="M6410" t="str">
        <f t="shared" ca="1" si="889"/>
        <v>'360 PE'!</v>
      </c>
      <c r="N6410">
        <f t="shared" ca="1" si="889"/>
        <v>0</v>
      </c>
      <c r="O6410" t="str">
        <f t="shared" ca="1" si="881"/>
        <v>D:y</v>
      </c>
      <c r="P6410" t="str">
        <f t="shared" ca="1" si="892"/>
        <v>D11:Y11</v>
      </c>
    </row>
    <row r="6411" spans="1:16">
      <c r="A6411" t="str">
        <f t="shared" si="886"/>
        <v>08</v>
      </c>
      <c r="B6411" t="str">
        <f t="shared" ca="1" si="887"/>
        <v>PE</v>
      </c>
      <c r="C6411" t="str">
        <f t="shared" si="888"/>
        <v>360-319PE</v>
      </c>
      <c r="D6411" t="s">
        <v>7592</v>
      </c>
      <c r="E6411">
        <f t="shared" ca="1" si="893"/>
        <v>0</v>
      </c>
      <c r="H6411" t="str">
        <f t="shared" ca="1" si="890"/>
        <v>'360 PE'!</v>
      </c>
      <c r="I6411">
        <f t="shared" ca="1" si="891"/>
        <v>0</v>
      </c>
      <c r="J6411">
        <f t="shared" ca="1" si="889"/>
        <v>0</v>
      </c>
      <c r="K6411">
        <f t="shared" ca="1" si="889"/>
        <v>0</v>
      </c>
      <c r="L6411">
        <f t="shared" ca="1" si="889"/>
        <v>0</v>
      </c>
      <c r="M6411" t="str">
        <f t="shared" ca="1" si="889"/>
        <v>'360 PE'!</v>
      </c>
      <c r="N6411">
        <f t="shared" ca="1" si="889"/>
        <v>0</v>
      </c>
      <c r="O6411" t="str">
        <f t="shared" ca="1" si="881"/>
        <v>D:y</v>
      </c>
      <c r="P6411" t="str">
        <f t="shared" ca="1" si="892"/>
        <v>D11:Y11</v>
      </c>
    </row>
    <row r="6412" spans="1:16">
      <c r="A6412" t="str">
        <f t="shared" si="886"/>
        <v>09</v>
      </c>
      <c r="B6412" t="str">
        <f t="shared" ca="1" si="887"/>
        <v>PE</v>
      </c>
      <c r="C6412" t="str">
        <f t="shared" si="888"/>
        <v>360-319PE</v>
      </c>
      <c r="D6412" t="s">
        <v>7037</v>
      </c>
      <c r="E6412">
        <f t="shared" ca="1" si="893"/>
        <v>0</v>
      </c>
      <c r="H6412" t="str">
        <f t="shared" ca="1" si="890"/>
        <v>'360 PE'!</v>
      </c>
      <c r="I6412">
        <f t="shared" ca="1" si="891"/>
        <v>0</v>
      </c>
      <c r="J6412">
        <f t="shared" ca="1" si="889"/>
        <v>0</v>
      </c>
      <c r="K6412">
        <f t="shared" ca="1" si="889"/>
        <v>0</v>
      </c>
      <c r="L6412">
        <f t="shared" ca="1" si="889"/>
        <v>0</v>
      </c>
      <c r="M6412" t="str">
        <f t="shared" ca="1" si="889"/>
        <v>'360 PE'!</v>
      </c>
      <c r="N6412">
        <f t="shared" ca="1" si="889"/>
        <v>0</v>
      </c>
      <c r="O6412" t="str">
        <f t="shared" ca="1" si="881"/>
        <v>D:y</v>
      </c>
      <c r="P6412" t="str">
        <f t="shared" ca="1" si="892"/>
        <v>D11:Y11</v>
      </c>
    </row>
    <row r="6413" spans="1:16">
      <c r="A6413" t="str">
        <f t="shared" si="886"/>
        <v>10</v>
      </c>
      <c r="B6413" t="str">
        <f t="shared" ca="1" si="887"/>
        <v>PE</v>
      </c>
      <c r="C6413" t="str">
        <f t="shared" si="888"/>
        <v>360-319PE</v>
      </c>
      <c r="D6413" t="s">
        <v>7593</v>
      </c>
      <c r="E6413">
        <f t="shared" ca="1" si="893"/>
        <v>0</v>
      </c>
      <c r="H6413" t="str">
        <f t="shared" ca="1" si="890"/>
        <v>'360 PE'!</v>
      </c>
      <c r="I6413">
        <f t="shared" ca="1" si="891"/>
        <v>0</v>
      </c>
      <c r="J6413">
        <f t="shared" ca="1" si="889"/>
        <v>0</v>
      </c>
      <c r="K6413">
        <f t="shared" ca="1" si="889"/>
        <v>0</v>
      </c>
      <c r="L6413">
        <f t="shared" ca="1" si="889"/>
        <v>0</v>
      </c>
      <c r="M6413" t="str">
        <f t="shared" ca="1" si="889"/>
        <v>'360 PE'!</v>
      </c>
      <c r="N6413">
        <f t="shared" ca="1" si="889"/>
        <v>0</v>
      </c>
      <c r="O6413" t="str">
        <f t="shared" ca="1" si="881"/>
        <v>D:y</v>
      </c>
      <c r="P6413" t="str">
        <f t="shared" ca="1" si="892"/>
        <v>D11:Y11</v>
      </c>
    </row>
    <row r="6414" spans="1:16">
      <c r="A6414" t="str">
        <f t="shared" si="886"/>
        <v>11</v>
      </c>
      <c r="B6414" t="str">
        <f t="shared" ca="1" si="887"/>
        <v>PE</v>
      </c>
      <c r="C6414" t="str">
        <f t="shared" si="888"/>
        <v>360-319PE</v>
      </c>
      <c r="D6414" t="s">
        <v>7038</v>
      </c>
      <c r="E6414">
        <f t="shared" ca="1" si="893"/>
        <v>0</v>
      </c>
      <c r="H6414" t="str">
        <f t="shared" ca="1" si="890"/>
        <v>'360 PE'!</v>
      </c>
      <c r="I6414">
        <f t="shared" ca="1" si="891"/>
        <v>0</v>
      </c>
      <c r="J6414">
        <f t="shared" ca="1" si="889"/>
        <v>0</v>
      </c>
      <c r="K6414">
        <f t="shared" ca="1" si="889"/>
        <v>0</v>
      </c>
      <c r="L6414">
        <f t="shared" ca="1" si="889"/>
        <v>0</v>
      </c>
      <c r="M6414" t="str">
        <f t="shared" ca="1" si="889"/>
        <v>'360 PE'!</v>
      </c>
      <c r="N6414">
        <f t="shared" ca="1" si="889"/>
        <v>0</v>
      </c>
      <c r="O6414" t="str">
        <f t="shared" ca="1" si="881"/>
        <v>D:y</v>
      </c>
      <c r="P6414" t="str">
        <f t="shared" ca="1" si="892"/>
        <v>D11:Y11</v>
      </c>
    </row>
    <row r="6415" spans="1:16">
      <c r="A6415" t="str">
        <f t="shared" si="886"/>
        <v>12</v>
      </c>
      <c r="B6415" t="str">
        <f t="shared" ca="1" si="887"/>
        <v>PE</v>
      </c>
      <c r="C6415" t="str">
        <f t="shared" si="888"/>
        <v>360-319PE</v>
      </c>
      <c r="D6415" t="s">
        <v>7039</v>
      </c>
      <c r="E6415">
        <f t="shared" ca="1" si="893"/>
        <v>0</v>
      </c>
      <c r="H6415" t="str">
        <f t="shared" ca="1" si="890"/>
        <v>'360 PE'!</v>
      </c>
      <c r="I6415">
        <f t="shared" ca="1" si="891"/>
        <v>0</v>
      </c>
      <c r="J6415">
        <f t="shared" ca="1" si="889"/>
        <v>0</v>
      </c>
      <c r="K6415">
        <f t="shared" ca="1" si="889"/>
        <v>0</v>
      </c>
      <c r="L6415">
        <f t="shared" ca="1" si="889"/>
        <v>0</v>
      </c>
      <c r="M6415" t="str">
        <f t="shared" ca="1" si="889"/>
        <v>'360 PE'!</v>
      </c>
      <c r="N6415">
        <f t="shared" ca="1" si="889"/>
        <v>0</v>
      </c>
      <c r="O6415" t="str">
        <f t="shared" ca="1" si="881"/>
        <v>D:y</v>
      </c>
      <c r="P6415" t="str">
        <f t="shared" ca="1" si="892"/>
        <v>D11:Y11</v>
      </c>
    </row>
    <row r="6416" spans="1:16">
      <c r="A6416" t="str">
        <f t="shared" si="886"/>
        <v>13</v>
      </c>
      <c r="B6416" t="str">
        <f t="shared" ca="1" si="887"/>
        <v>PE</v>
      </c>
      <c r="C6416" t="str">
        <f t="shared" si="888"/>
        <v>360-319PE</v>
      </c>
      <c r="D6416" t="s">
        <v>7594</v>
      </c>
      <c r="E6416">
        <f t="shared" ca="1" si="893"/>
        <v>0</v>
      </c>
      <c r="H6416" t="str">
        <f t="shared" ca="1" si="890"/>
        <v>'360 PE'!</v>
      </c>
      <c r="I6416">
        <f t="shared" ca="1" si="891"/>
        <v>0</v>
      </c>
      <c r="J6416">
        <f t="shared" ca="1" si="889"/>
        <v>0</v>
      </c>
      <c r="K6416">
        <f t="shared" ca="1" si="889"/>
        <v>0</v>
      </c>
      <c r="L6416">
        <f t="shared" ca="1" si="889"/>
        <v>0</v>
      </c>
      <c r="M6416" t="str">
        <f t="shared" ca="1" si="889"/>
        <v>'360 PE'!</v>
      </c>
      <c r="N6416">
        <f t="shared" ca="1" si="889"/>
        <v>0</v>
      </c>
      <c r="O6416" t="str">
        <f t="shared" ca="1" si="881"/>
        <v>D:y</v>
      </c>
      <c r="P6416" t="str">
        <f t="shared" ca="1" si="892"/>
        <v>D11:Y11</v>
      </c>
    </row>
    <row r="6417" spans="1:16">
      <c r="A6417" t="str">
        <f t="shared" si="886"/>
        <v>14</v>
      </c>
      <c r="B6417" t="str">
        <f t="shared" ca="1" si="887"/>
        <v>PE</v>
      </c>
      <c r="C6417" t="str">
        <f t="shared" si="888"/>
        <v>360-319PE</v>
      </c>
      <c r="D6417" t="s">
        <v>7040</v>
      </c>
      <c r="E6417">
        <f t="shared" ca="1" si="893"/>
        <v>0</v>
      </c>
      <c r="H6417" t="str">
        <f t="shared" ca="1" si="890"/>
        <v>'360 PE'!</v>
      </c>
      <c r="I6417">
        <f t="shared" ca="1" si="891"/>
        <v>0</v>
      </c>
      <c r="J6417">
        <f t="shared" ca="1" si="889"/>
        <v>0</v>
      </c>
      <c r="K6417">
        <f t="shared" ca="1" si="889"/>
        <v>0</v>
      </c>
      <c r="L6417">
        <f t="shared" ca="1" si="889"/>
        <v>0</v>
      </c>
      <c r="M6417" t="str">
        <f t="shared" ca="1" si="889"/>
        <v>'360 PE'!</v>
      </c>
      <c r="N6417">
        <f t="shared" ca="1" si="889"/>
        <v>0</v>
      </c>
      <c r="O6417" t="str">
        <f t="shared" ca="1" si="881"/>
        <v>D:y</v>
      </c>
      <c r="P6417" t="str">
        <f t="shared" ca="1" si="892"/>
        <v>D11:Y11</v>
      </c>
    </row>
    <row r="6418" spans="1:16">
      <c r="A6418" t="str">
        <f t="shared" si="886"/>
        <v>15</v>
      </c>
      <c r="B6418" t="str">
        <f t="shared" ca="1" si="887"/>
        <v>PE</v>
      </c>
      <c r="C6418" t="str">
        <f t="shared" si="888"/>
        <v>360-319PE</v>
      </c>
      <c r="D6418" t="s">
        <v>7619</v>
      </c>
      <c r="E6418">
        <f t="shared" ca="1" si="893"/>
        <v>0</v>
      </c>
      <c r="H6418" t="str">
        <f t="shared" ca="1" si="890"/>
        <v>'360 PE'!</v>
      </c>
      <c r="I6418">
        <f t="shared" ca="1" si="891"/>
        <v>0</v>
      </c>
      <c r="J6418">
        <f t="shared" ca="1" si="889"/>
        <v>0</v>
      </c>
      <c r="K6418">
        <f t="shared" ca="1" si="889"/>
        <v>0</v>
      </c>
      <c r="L6418">
        <f t="shared" ca="1" si="889"/>
        <v>0</v>
      </c>
      <c r="M6418" t="str">
        <f t="shared" ca="1" si="889"/>
        <v>'360 PE'!</v>
      </c>
      <c r="N6418">
        <f t="shared" ca="1" si="889"/>
        <v>0</v>
      </c>
      <c r="O6418" t="str">
        <f t="shared" ca="1" si="881"/>
        <v>D:y</v>
      </c>
      <c r="P6418" t="str">
        <f t="shared" ca="1" si="892"/>
        <v>D11:Y11</v>
      </c>
    </row>
    <row r="6419" spans="1:16">
      <c r="A6419" t="str">
        <f t="shared" si="886"/>
        <v>01</v>
      </c>
      <c r="B6419" t="str">
        <f t="shared" ca="1" si="887"/>
        <v>PE</v>
      </c>
      <c r="C6419" t="str">
        <f t="shared" si="888"/>
        <v>360-320PE</v>
      </c>
      <c r="D6419" t="s">
        <v>7041</v>
      </c>
      <c r="E6419">
        <f t="shared" ca="1" si="893"/>
        <v>0</v>
      </c>
      <c r="H6419" t="str">
        <f t="shared" ca="1" si="890"/>
        <v>'360 PE'!</v>
      </c>
      <c r="I6419">
        <f t="shared" ca="1" si="891"/>
        <v>0</v>
      </c>
      <c r="J6419">
        <f t="shared" ca="1" si="889"/>
        <v>0</v>
      </c>
      <c r="K6419">
        <f t="shared" ca="1" si="889"/>
        <v>0</v>
      </c>
      <c r="L6419">
        <f t="shared" ca="1" si="889"/>
        <v>0</v>
      </c>
      <c r="M6419" t="str">
        <f t="shared" ca="1" si="889"/>
        <v>'360 PE'!</v>
      </c>
      <c r="N6419">
        <f t="shared" ca="1" si="889"/>
        <v>0</v>
      </c>
      <c r="O6419" t="str">
        <f t="shared" ref="O6419:O6482" ca="1" si="894">VLOOKUP($H6419,$G$8:$I$13,2,FALSE)</f>
        <v>D:y</v>
      </c>
      <c r="P6419" t="str">
        <f t="shared" ca="1" si="892"/>
        <v>D11:Y11</v>
      </c>
    </row>
    <row r="6420" spans="1:16">
      <c r="A6420" t="str">
        <f t="shared" si="886"/>
        <v>02</v>
      </c>
      <c r="B6420" t="str">
        <f t="shared" ca="1" si="887"/>
        <v>PE</v>
      </c>
      <c r="C6420" t="str">
        <f t="shared" si="888"/>
        <v>360-320PE</v>
      </c>
      <c r="D6420" t="s">
        <v>7042</v>
      </c>
      <c r="E6420">
        <f t="shared" ca="1" si="893"/>
        <v>0</v>
      </c>
      <c r="H6420" t="str">
        <f t="shared" ca="1" si="890"/>
        <v>'360 PE'!</v>
      </c>
      <c r="I6420">
        <f t="shared" ca="1" si="891"/>
        <v>0</v>
      </c>
      <c r="J6420">
        <f t="shared" ca="1" si="889"/>
        <v>0</v>
      </c>
      <c r="K6420">
        <f t="shared" ca="1" si="889"/>
        <v>0</v>
      </c>
      <c r="L6420">
        <f t="shared" ca="1" si="889"/>
        <v>0</v>
      </c>
      <c r="M6420" t="str">
        <f t="shared" ca="1" si="889"/>
        <v>'360 PE'!</v>
      </c>
      <c r="N6420">
        <f t="shared" ca="1" si="889"/>
        <v>0</v>
      </c>
      <c r="O6420" t="str">
        <f t="shared" ca="1" si="894"/>
        <v>D:y</v>
      </c>
      <c r="P6420" t="str">
        <f t="shared" ca="1" si="892"/>
        <v>D11:Y11</v>
      </c>
    </row>
    <row r="6421" spans="1:16">
      <c r="A6421" t="str">
        <f t="shared" si="886"/>
        <v>03</v>
      </c>
      <c r="B6421" t="str">
        <f t="shared" ca="1" si="887"/>
        <v>PE</v>
      </c>
      <c r="C6421" t="str">
        <f t="shared" si="888"/>
        <v>360-320PE</v>
      </c>
      <c r="D6421" t="s">
        <v>7043</v>
      </c>
      <c r="E6421">
        <f t="shared" ca="1" si="893"/>
        <v>0</v>
      </c>
      <c r="H6421" t="str">
        <f t="shared" ca="1" si="890"/>
        <v>'360 PE'!</v>
      </c>
      <c r="I6421">
        <f t="shared" ca="1" si="891"/>
        <v>0</v>
      </c>
      <c r="J6421">
        <f t="shared" ca="1" si="889"/>
        <v>0</v>
      </c>
      <c r="K6421">
        <f t="shared" ca="1" si="889"/>
        <v>0</v>
      </c>
      <c r="L6421">
        <f t="shared" ca="1" si="889"/>
        <v>0</v>
      </c>
      <c r="M6421" t="str">
        <f t="shared" ca="1" si="889"/>
        <v>'360 PE'!</v>
      </c>
      <c r="N6421">
        <f t="shared" ca="1" si="889"/>
        <v>0</v>
      </c>
      <c r="O6421" t="str">
        <f t="shared" ca="1" si="894"/>
        <v>D:y</v>
      </c>
      <c r="P6421" t="str">
        <f t="shared" ca="1" si="892"/>
        <v>D11:Y11</v>
      </c>
    </row>
    <row r="6422" spans="1:16">
      <c r="A6422" t="str">
        <f t="shared" si="886"/>
        <v>04</v>
      </c>
      <c r="B6422" t="str">
        <f t="shared" ca="1" si="887"/>
        <v>PE</v>
      </c>
      <c r="C6422" t="str">
        <f t="shared" si="888"/>
        <v>360-320PE</v>
      </c>
      <c r="D6422" t="s">
        <v>7044</v>
      </c>
      <c r="E6422">
        <f t="shared" ca="1" si="893"/>
        <v>0</v>
      </c>
      <c r="H6422" t="str">
        <f t="shared" ca="1" si="890"/>
        <v>'360 PE'!</v>
      </c>
      <c r="I6422">
        <f t="shared" ca="1" si="891"/>
        <v>0</v>
      </c>
      <c r="J6422">
        <f t="shared" ca="1" si="889"/>
        <v>0</v>
      </c>
      <c r="K6422">
        <f t="shared" ca="1" si="889"/>
        <v>0</v>
      </c>
      <c r="L6422">
        <f t="shared" ca="1" si="889"/>
        <v>0</v>
      </c>
      <c r="M6422" t="str">
        <f t="shared" ca="1" si="889"/>
        <v>'360 PE'!</v>
      </c>
      <c r="N6422">
        <f t="shared" ca="1" si="889"/>
        <v>0</v>
      </c>
      <c r="O6422" t="str">
        <f t="shared" ca="1" si="894"/>
        <v>D:y</v>
      </c>
      <c r="P6422" t="str">
        <f t="shared" ca="1" si="892"/>
        <v>D11:Y11</v>
      </c>
    </row>
    <row r="6423" spans="1:16">
      <c r="A6423" t="str">
        <f t="shared" si="886"/>
        <v>05</v>
      </c>
      <c r="B6423" t="str">
        <f t="shared" ca="1" si="887"/>
        <v>PE</v>
      </c>
      <c r="C6423" t="str">
        <f t="shared" si="888"/>
        <v>360-320PE</v>
      </c>
      <c r="D6423" t="s">
        <v>7045</v>
      </c>
      <c r="E6423">
        <f t="shared" ca="1" si="893"/>
        <v>0</v>
      </c>
      <c r="H6423" t="str">
        <f t="shared" ca="1" si="890"/>
        <v>'360 PE'!</v>
      </c>
      <c r="I6423">
        <f t="shared" ca="1" si="891"/>
        <v>0</v>
      </c>
      <c r="J6423">
        <f t="shared" ca="1" si="889"/>
        <v>0</v>
      </c>
      <c r="K6423">
        <f t="shared" ca="1" si="889"/>
        <v>0</v>
      </c>
      <c r="L6423">
        <f t="shared" ca="1" si="889"/>
        <v>0</v>
      </c>
      <c r="M6423" t="str">
        <f t="shared" ca="1" si="889"/>
        <v>'360 PE'!</v>
      </c>
      <c r="N6423">
        <f t="shared" ca="1" si="889"/>
        <v>0</v>
      </c>
      <c r="O6423" t="str">
        <f t="shared" ca="1" si="894"/>
        <v>D:y</v>
      </c>
      <c r="P6423" t="str">
        <f t="shared" ca="1" si="892"/>
        <v>D11:Y11</v>
      </c>
    </row>
    <row r="6424" spans="1:16">
      <c r="A6424" t="str">
        <f t="shared" si="886"/>
        <v>06</v>
      </c>
      <c r="B6424" t="str">
        <f t="shared" ca="1" si="887"/>
        <v>PE</v>
      </c>
      <c r="C6424" t="str">
        <f t="shared" si="888"/>
        <v>360-320PE</v>
      </c>
      <c r="D6424" t="s">
        <v>7046</v>
      </c>
      <c r="E6424">
        <f t="shared" ca="1" si="893"/>
        <v>0</v>
      </c>
      <c r="H6424" t="str">
        <f t="shared" ca="1" si="890"/>
        <v>'360 PE'!</v>
      </c>
      <c r="I6424">
        <f t="shared" ca="1" si="891"/>
        <v>0</v>
      </c>
      <c r="J6424">
        <f t="shared" ca="1" si="889"/>
        <v>0</v>
      </c>
      <c r="K6424">
        <f t="shared" ca="1" si="889"/>
        <v>0</v>
      </c>
      <c r="L6424">
        <f t="shared" ca="1" si="889"/>
        <v>0</v>
      </c>
      <c r="M6424" t="str">
        <f t="shared" ca="1" si="889"/>
        <v>'360 PE'!</v>
      </c>
      <c r="N6424">
        <f t="shared" ca="1" si="889"/>
        <v>0</v>
      </c>
      <c r="O6424" t="str">
        <f t="shared" ca="1" si="894"/>
        <v>D:y</v>
      </c>
      <c r="P6424" t="str">
        <f t="shared" ca="1" si="892"/>
        <v>D11:Y11</v>
      </c>
    </row>
    <row r="6425" spans="1:16">
      <c r="A6425" t="str">
        <f t="shared" si="886"/>
        <v>07</v>
      </c>
      <c r="B6425" t="str">
        <f t="shared" ca="1" si="887"/>
        <v>PE</v>
      </c>
      <c r="C6425" t="str">
        <f t="shared" si="888"/>
        <v>360-320PE</v>
      </c>
      <c r="D6425" t="s">
        <v>7595</v>
      </c>
      <c r="E6425">
        <f t="shared" ca="1" si="893"/>
        <v>0</v>
      </c>
      <c r="H6425" t="str">
        <f t="shared" ca="1" si="890"/>
        <v>'360 PE'!</v>
      </c>
      <c r="I6425">
        <f t="shared" ca="1" si="891"/>
        <v>0</v>
      </c>
      <c r="J6425">
        <f t="shared" ca="1" si="889"/>
        <v>0</v>
      </c>
      <c r="K6425">
        <f t="shared" ca="1" si="889"/>
        <v>0</v>
      </c>
      <c r="L6425">
        <f t="shared" ca="1" si="889"/>
        <v>0</v>
      </c>
      <c r="M6425" t="str">
        <f t="shared" ca="1" si="889"/>
        <v>'360 PE'!</v>
      </c>
      <c r="N6425">
        <f t="shared" ca="1" si="889"/>
        <v>0</v>
      </c>
      <c r="O6425" t="str">
        <f t="shared" ca="1" si="894"/>
        <v>D:y</v>
      </c>
      <c r="P6425" t="str">
        <f t="shared" ca="1" si="892"/>
        <v>D11:Y11</v>
      </c>
    </row>
    <row r="6426" spans="1:16">
      <c r="A6426" t="str">
        <f t="shared" si="886"/>
        <v>08</v>
      </c>
      <c r="B6426" t="str">
        <f t="shared" ca="1" si="887"/>
        <v>PE</v>
      </c>
      <c r="C6426" t="str">
        <f t="shared" si="888"/>
        <v>360-320PE</v>
      </c>
      <c r="D6426" t="s">
        <v>7596</v>
      </c>
      <c r="E6426">
        <f t="shared" ca="1" si="893"/>
        <v>0</v>
      </c>
      <c r="H6426" t="str">
        <f t="shared" ca="1" si="890"/>
        <v>'360 PE'!</v>
      </c>
      <c r="I6426">
        <f t="shared" ca="1" si="891"/>
        <v>0</v>
      </c>
      <c r="J6426">
        <f t="shared" ca="1" si="889"/>
        <v>0</v>
      </c>
      <c r="K6426">
        <f t="shared" ca="1" si="889"/>
        <v>0</v>
      </c>
      <c r="L6426">
        <f t="shared" ca="1" si="889"/>
        <v>0</v>
      </c>
      <c r="M6426" t="str">
        <f t="shared" ca="1" si="889"/>
        <v>'360 PE'!</v>
      </c>
      <c r="N6426">
        <f t="shared" ca="1" si="889"/>
        <v>0</v>
      </c>
      <c r="O6426" t="str">
        <f t="shared" ca="1" si="894"/>
        <v>D:y</v>
      </c>
      <c r="P6426" t="str">
        <f t="shared" ca="1" si="892"/>
        <v>D11:Y11</v>
      </c>
    </row>
    <row r="6427" spans="1:16">
      <c r="A6427" t="str">
        <f t="shared" si="886"/>
        <v>09</v>
      </c>
      <c r="B6427" t="str">
        <f t="shared" ca="1" si="887"/>
        <v>PE</v>
      </c>
      <c r="C6427" t="str">
        <f t="shared" si="888"/>
        <v>360-320PE</v>
      </c>
      <c r="D6427" t="s">
        <v>7047</v>
      </c>
      <c r="E6427">
        <f t="shared" ca="1" si="893"/>
        <v>0</v>
      </c>
      <c r="H6427" t="str">
        <f t="shared" ca="1" si="890"/>
        <v>'360 PE'!</v>
      </c>
      <c r="I6427">
        <f t="shared" ca="1" si="891"/>
        <v>0</v>
      </c>
      <c r="J6427">
        <f t="shared" ca="1" si="889"/>
        <v>0</v>
      </c>
      <c r="K6427">
        <f t="shared" ca="1" si="889"/>
        <v>0</v>
      </c>
      <c r="L6427">
        <f t="shared" ca="1" si="889"/>
        <v>0</v>
      </c>
      <c r="M6427" t="str">
        <f t="shared" ca="1" si="889"/>
        <v>'360 PE'!</v>
      </c>
      <c r="N6427">
        <f t="shared" ca="1" si="889"/>
        <v>0</v>
      </c>
      <c r="O6427" t="str">
        <f t="shared" ca="1" si="894"/>
        <v>D:y</v>
      </c>
      <c r="P6427" t="str">
        <f t="shared" ca="1" si="892"/>
        <v>D11:Y11</v>
      </c>
    </row>
    <row r="6428" spans="1:16">
      <c r="A6428" t="str">
        <f t="shared" si="886"/>
        <v>10</v>
      </c>
      <c r="B6428" t="str">
        <f t="shared" ca="1" si="887"/>
        <v>PE</v>
      </c>
      <c r="C6428" t="str">
        <f t="shared" si="888"/>
        <v>360-320PE</v>
      </c>
      <c r="D6428" t="s">
        <v>7597</v>
      </c>
      <c r="E6428">
        <f t="shared" ca="1" si="893"/>
        <v>0</v>
      </c>
      <c r="H6428" t="str">
        <f t="shared" ca="1" si="890"/>
        <v>'360 PE'!</v>
      </c>
      <c r="I6428">
        <f t="shared" ca="1" si="891"/>
        <v>0</v>
      </c>
      <c r="J6428">
        <f t="shared" ref="J6428:N6443" ca="1" si="895">IF(IFERROR(VLOOKUP($C6428,INDIRECT(J$14&amp;"D:D"),1,FALSE),0)&lt;&gt;0,J$14,0)</f>
        <v>0</v>
      </c>
      <c r="K6428">
        <f t="shared" ca="1" si="895"/>
        <v>0</v>
      </c>
      <c r="L6428">
        <f t="shared" ca="1" si="895"/>
        <v>0</v>
      </c>
      <c r="M6428" t="str">
        <f t="shared" ca="1" si="895"/>
        <v>'360 PE'!</v>
      </c>
      <c r="N6428">
        <f t="shared" ca="1" si="895"/>
        <v>0</v>
      </c>
      <c r="O6428" t="str">
        <f t="shared" ca="1" si="894"/>
        <v>D:y</v>
      </c>
      <c r="P6428" t="str">
        <f t="shared" ca="1" si="892"/>
        <v>D11:Y11</v>
      </c>
    </row>
    <row r="6429" spans="1:16">
      <c r="A6429" t="str">
        <f t="shared" si="886"/>
        <v>11</v>
      </c>
      <c r="B6429" t="str">
        <f t="shared" ca="1" si="887"/>
        <v>PE</v>
      </c>
      <c r="C6429" t="str">
        <f t="shared" si="888"/>
        <v>360-320PE</v>
      </c>
      <c r="D6429" t="s">
        <v>7048</v>
      </c>
      <c r="E6429">
        <f t="shared" ca="1" si="893"/>
        <v>0</v>
      </c>
      <c r="H6429" t="str">
        <f t="shared" ca="1" si="890"/>
        <v>'360 PE'!</v>
      </c>
      <c r="I6429">
        <f t="shared" ca="1" si="891"/>
        <v>0</v>
      </c>
      <c r="J6429">
        <f t="shared" ca="1" si="895"/>
        <v>0</v>
      </c>
      <c r="K6429">
        <f t="shared" ca="1" si="895"/>
        <v>0</v>
      </c>
      <c r="L6429">
        <f t="shared" ca="1" si="895"/>
        <v>0</v>
      </c>
      <c r="M6429" t="str">
        <f t="shared" ca="1" si="895"/>
        <v>'360 PE'!</v>
      </c>
      <c r="N6429">
        <f t="shared" ca="1" si="895"/>
        <v>0</v>
      </c>
      <c r="O6429" t="str">
        <f t="shared" ca="1" si="894"/>
        <v>D:y</v>
      </c>
      <c r="P6429" t="str">
        <f t="shared" ca="1" si="892"/>
        <v>D11:Y11</v>
      </c>
    </row>
    <row r="6430" spans="1:16">
      <c r="A6430" t="str">
        <f t="shared" si="886"/>
        <v>12</v>
      </c>
      <c r="B6430" t="str">
        <f t="shared" ca="1" si="887"/>
        <v>PE</v>
      </c>
      <c r="C6430" t="str">
        <f t="shared" si="888"/>
        <v>360-320PE</v>
      </c>
      <c r="D6430" t="s">
        <v>7049</v>
      </c>
      <c r="E6430">
        <f t="shared" ca="1" si="893"/>
        <v>0</v>
      </c>
      <c r="H6430" t="str">
        <f t="shared" ca="1" si="890"/>
        <v>'360 PE'!</v>
      </c>
      <c r="I6430">
        <f t="shared" ca="1" si="891"/>
        <v>0</v>
      </c>
      <c r="J6430">
        <f t="shared" ca="1" si="895"/>
        <v>0</v>
      </c>
      <c r="K6430">
        <f t="shared" ca="1" si="895"/>
        <v>0</v>
      </c>
      <c r="L6430">
        <f t="shared" ca="1" si="895"/>
        <v>0</v>
      </c>
      <c r="M6430" t="str">
        <f t="shared" ca="1" si="895"/>
        <v>'360 PE'!</v>
      </c>
      <c r="N6430">
        <f t="shared" ca="1" si="895"/>
        <v>0</v>
      </c>
      <c r="O6430" t="str">
        <f t="shared" ca="1" si="894"/>
        <v>D:y</v>
      </c>
      <c r="P6430" t="str">
        <f t="shared" ca="1" si="892"/>
        <v>D11:Y11</v>
      </c>
    </row>
    <row r="6431" spans="1:16">
      <c r="A6431" t="str">
        <f t="shared" si="886"/>
        <v>13</v>
      </c>
      <c r="B6431" t="str">
        <f t="shared" ca="1" si="887"/>
        <v>PE</v>
      </c>
      <c r="C6431" t="str">
        <f t="shared" si="888"/>
        <v>360-320PE</v>
      </c>
      <c r="D6431" t="s">
        <v>7598</v>
      </c>
      <c r="E6431">
        <f t="shared" ca="1" si="893"/>
        <v>0</v>
      </c>
      <c r="H6431" t="str">
        <f t="shared" ca="1" si="890"/>
        <v>'360 PE'!</v>
      </c>
      <c r="I6431">
        <f t="shared" ca="1" si="891"/>
        <v>0</v>
      </c>
      <c r="J6431">
        <f t="shared" ca="1" si="895"/>
        <v>0</v>
      </c>
      <c r="K6431">
        <f t="shared" ca="1" si="895"/>
        <v>0</v>
      </c>
      <c r="L6431">
        <f t="shared" ca="1" si="895"/>
        <v>0</v>
      </c>
      <c r="M6431" t="str">
        <f t="shared" ca="1" si="895"/>
        <v>'360 PE'!</v>
      </c>
      <c r="N6431">
        <f t="shared" ca="1" si="895"/>
        <v>0</v>
      </c>
      <c r="O6431" t="str">
        <f t="shared" ca="1" si="894"/>
        <v>D:y</v>
      </c>
      <c r="P6431" t="str">
        <f t="shared" ca="1" si="892"/>
        <v>D11:Y11</v>
      </c>
    </row>
    <row r="6432" spans="1:16">
      <c r="A6432" t="str">
        <f t="shared" si="886"/>
        <v>14</v>
      </c>
      <c r="B6432" t="str">
        <f t="shared" ca="1" si="887"/>
        <v>PE</v>
      </c>
      <c r="C6432" t="str">
        <f t="shared" si="888"/>
        <v>360-320PE</v>
      </c>
      <c r="D6432" t="s">
        <v>7050</v>
      </c>
      <c r="E6432">
        <f t="shared" ca="1" si="893"/>
        <v>0</v>
      </c>
      <c r="H6432" t="str">
        <f t="shared" ca="1" si="890"/>
        <v>'360 PE'!</v>
      </c>
      <c r="I6432">
        <f t="shared" ca="1" si="891"/>
        <v>0</v>
      </c>
      <c r="J6432">
        <f t="shared" ca="1" si="895"/>
        <v>0</v>
      </c>
      <c r="K6432">
        <f t="shared" ca="1" si="895"/>
        <v>0</v>
      </c>
      <c r="L6432">
        <f t="shared" ca="1" si="895"/>
        <v>0</v>
      </c>
      <c r="M6432" t="str">
        <f t="shared" ca="1" si="895"/>
        <v>'360 PE'!</v>
      </c>
      <c r="N6432">
        <f t="shared" ca="1" si="895"/>
        <v>0</v>
      </c>
      <c r="O6432" t="str">
        <f t="shared" ca="1" si="894"/>
        <v>D:y</v>
      </c>
      <c r="P6432" t="str">
        <f t="shared" ca="1" si="892"/>
        <v>D11:Y11</v>
      </c>
    </row>
    <row r="6433" spans="1:16">
      <c r="A6433" t="str">
        <f t="shared" ref="A6433" si="896">MID(D6433,LEN(C6433)+2,LEN(D6433)-LEN(C6433))</f>
        <v>15</v>
      </c>
      <c r="B6433" t="str">
        <f t="shared" ref="B6433" ca="1" si="897">VLOOKUP(H6433,$A$1:$K$6,11,FALSE)</f>
        <v>PE</v>
      </c>
      <c r="C6433" t="str">
        <f t="shared" si="888"/>
        <v>360-320PE</v>
      </c>
      <c r="D6433" t="s">
        <v>7618</v>
      </c>
      <c r="E6433">
        <f t="shared" ca="1" si="893"/>
        <v>0</v>
      </c>
      <c r="H6433" t="str">
        <f t="shared" ca="1" si="890"/>
        <v>'360 PE'!</v>
      </c>
      <c r="I6433">
        <f t="shared" ca="1" si="891"/>
        <v>0</v>
      </c>
      <c r="J6433">
        <f t="shared" ca="1" si="895"/>
        <v>0</v>
      </c>
      <c r="K6433">
        <f t="shared" ca="1" si="895"/>
        <v>0</v>
      </c>
      <c r="L6433">
        <f t="shared" ca="1" si="895"/>
        <v>0</v>
      </c>
      <c r="M6433" t="str">
        <f t="shared" ca="1" si="895"/>
        <v>'360 PE'!</v>
      </c>
      <c r="N6433">
        <f t="shared" ca="1" si="895"/>
        <v>0</v>
      </c>
      <c r="O6433" t="str">
        <f t="shared" ca="1" si="894"/>
        <v>D:y</v>
      </c>
      <c r="P6433" t="str">
        <f t="shared" ca="1" si="892"/>
        <v>D11:Y11</v>
      </c>
    </row>
    <row r="6434" spans="1:16">
      <c r="A6434" t="e">
        <f t="shared" ref="A6434:A6435" si="898">MID(D6434,LEN(C6434)+2,LEN(D6434)-LEN(C6449))</f>
        <v>#VALUE!</v>
      </c>
      <c r="B6434" t="e">
        <f t="shared" ca="1" si="887"/>
        <v>#N/A</v>
      </c>
      <c r="C6434" t="e">
        <f t="shared" si="888"/>
        <v>#VALUE!</v>
      </c>
      <c r="E6434">
        <f t="shared" ca="1" si="893"/>
        <v>0</v>
      </c>
      <c r="H6434">
        <f t="shared" ca="1" si="890"/>
        <v>0</v>
      </c>
      <c r="I6434">
        <f t="shared" ca="1" si="891"/>
        <v>0</v>
      </c>
      <c r="J6434">
        <f t="shared" ca="1" si="895"/>
        <v>0</v>
      </c>
      <c r="K6434">
        <f t="shared" ca="1" si="895"/>
        <v>0</v>
      </c>
      <c r="L6434">
        <f t="shared" ca="1" si="895"/>
        <v>0</v>
      </c>
      <c r="M6434">
        <f t="shared" ca="1" si="895"/>
        <v>0</v>
      </c>
      <c r="N6434">
        <f t="shared" ca="1" si="895"/>
        <v>0</v>
      </c>
      <c r="O6434" t="e">
        <f t="shared" ca="1" si="894"/>
        <v>#N/A</v>
      </c>
      <c r="P6434" t="e">
        <f t="shared" ca="1" si="892"/>
        <v>#N/A</v>
      </c>
    </row>
    <row r="6435" spans="1:16">
      <c r="A6435" t="e">
        <f t="shared" si="898"/>
        <v>#VALUE!</v>
      </c>
    </row>
    <row r="6436" spans="1:16">
      <c r="A6436" t="str">
        <f t="shared" ref="A6436:A6450" si="899">MID(D6436,LEN(C6436)+2,LEN(D6436)-LEN(C6436))</f>
        <v>01</v>
      </c>
      <c r="B6436" t="str">
        <f t="shared" ref="B6436:B6450" ca="1" si="900">VLOOKUP(H6436,$A$1:$K$6,11,FALSE)</f>
        <v>PE</v>
      </c>
      <c r="C6436" t="str">
        <f t="shared" si="888"/>
        <v>360-302PE-DT</v>
      </c>
      <c r="D6436" t="s">
        <v>6861</v>
      </c>
      <c r="E6436">
        <f t="shared" ca="1" si="893"/>
        <v>0</v>
      </c>
      <c r="H6436" t="str">
        <f t="shared" ref="H6436:H6450" ca="1" si="901">IF(I6436&lt;&gt;0,I6436,IF(J6436&lt;&gt;0,J6436,IF(K6436&lt;&gt;0,K6436,IF(L6436&lt;&gt;0,L6436,IF(M6436&lt;&gt;0,M6436,N6436)))))</f>
        <v>'360 PE'!</v>
      </c>
      <c r="I6436">
        <f t="shared" ref="I6436:I6450" ca="1" si="902">IF(IFERROR(VLOOKUP(C6436,INDIRECT($I$14&amp;"D:D"),1,FALSE),0)&lt;&gt;0,I$14,0)</f>
        <v>0</v>
      </c>
      <c r="J6436">
        <f t="shared" ca="1" si="895"/>
        <v>0</v>
      </c>
      <c r="K6436">
        <f t="shared" ca="1" si="895"/>
        <v>0</v>
      </c>
      <c r="L6436">
        <f t="shared" ca="1" si="895"/>
        <v>0</v>
      </c>
      <c r="M6436" t="str">
        <f t="shared" ca="1" si="895"/>
        <v>'360 PE'!</v>
      </c>
      <c r="N6436">
        <f t="shared" ca="1" si="895"/>
        <v>0</v>
      </c>
      <c r="O6436" t="str">
        <f t="shared" ca="1" si="894"/>
        <v>D:y</v>
      </c>
      <c r="P6436" t="str">
        <f t="shared" ca="1" si="892"/>
        <v>D11:Y11</v>
      </c>
    </row>
    <row r="6437" spans="1:16">
      <c r="A6437" t="str">
        <f t="shared" si="899"/>
        <v>02</v>
      </c>
      <c r="B6437" t="str">
        <f t="shared" ca="1" si="900"/>
        <v>PE</v>
      </c>
      <c r="C6437" t="str">
        <f t="shared" si="888"/>
        <v>360-302PE-DT</v>
      </c>
      <c r="D6437" t="s">
        <v>6862</v>
      </c>
      <c r="E6437">
        <f t="shared" ca="1" si="893"/>
        <v>0</v>
      </c>
      <c r="H6437" t="str">
        <f t="shared" ca="1" si="901"/>
        <v>'360 PE'!</v>
      </c>
      <c r="I6437">
        <f t="shared" ca="1" si="902"/>
        <v>0</v>
      </c>
      <c r="J6437">
        <f t="shared" ca="1" si="895"/>
        <v>0</v>
      </c>
      <c r="K6437">
        <f t="shared" ca="1" si="895"/>
        <v>0</v>
      </c>
      <c r="L6437">
        <f t="shared" ca="1" si="895"/>
        <v>0</v>
      </c>
      <c r="M6437" t="str">
        <f t="shared" ca="1" si="895"/>
        <v>'360 PE'!</v>
      </c>
      <c r="N6437">
        <f t="shared" ca="1" si="895"/>
        <v>0</v>
      </c>
      <c r="O6437" t="str">
        <f t="shared" ca="1" si="894"/>
        <v>D:y</v>
      </c>
      <c r="P6437" t="str">
        <f t="shared" ca="1" si="892"/>
        <v>D11:Y11</v>
      </c>
    </row>
    <row r="6438" spans="1:16">
      <c r="A6438" t="str">
        <f t="shared" si="899"/>
        <v>03</v>
      </c>
      <c r="B6438" t="str">
        <f t="shared" ca="1" si="900"/>
        <v>PE</v>
      </c>
      <c r="C6438" t="str">
        <f t="shared" ref="C6438:C6501" si="903">LEFT(D6438,LEN(D6438)-3)</f>
        <v>360-302PE-DT</v>
      </c>
      <c r="D6438" t="s">
        <v>6863</v>
      </c>
      <c r="E6438">
        <f t="shared" ca="1" si="893"/>
        <v>0</v>
      </c>
      <c r="H6438" t="str">
        <f t="shared" ca="1" si="901"/>
        <v>'360 PE'!</v>
      </c>
      <c r="I6438">
        <f t="shared" ca="1" si="902"/>
        <v>0</v>
      </c>
      <c r="J6438">
        <f t="shared" ca="1" si="895"/>
        <v>0</v>
      </c>
      <c r="K6438">
        <f t="shared" ca="1" si="895"/>
        <v>0</v>
      </c>
      <c r="L6438">
        <f t="shared" ca="1" si="895"/>
        <v>0</v>
      </c>
      <c r="M6438" t="str">
        <f t="shared" ca="1" si="895"/>
        <v>'360 PE'!</v>
      </c>
      <c r="N6438">
        <f t="shared" ca="1" si="895"/>
        <v>0</v>
      </c>
      <c r="O6438" t="str">
        <f t="shared" ca="1" si="894"/>
        <v>D:y</v>
      </c>
      <c r="P6438" t="str">
        <f t="shared" ca="1" si="892"/>
        <v>D11:Y11</v>
      </c>
    </row>
    <row r="6439" spans="1:16">
      <c r="A6439" t="str">
        <f t="shared" si="899"/>
        <v>04</v>
      </c>
      <c r="B6439" t="str">
        <f t="shared" ca="1" si="900"/>
        <v>PE</v>
      </c>
      <c r="C6439" t="str">
        <f t="shared" si="903"/>
        <v>360-302PE-DT</v>
      </c>
      <c r="D6439" t="s">
        <v>6864</v>
      </c>
      <c r="E6439">
        <f t="shared" ca="1" si="893"/>
        <v>0</v>
      </c>
      <c r="H6439" t="str">
        <f t="shared" ca="1" si="901"/>
        <v>'360 PE'!</v>
      </c>
      <c r="I6439">
        <f t="shared" ca="1" si="902"/>
        <v>0</v>
      </c>
      <c r="J6439">
        <f t="shared" ca="1" si="895"/>
        <v>0</v>
      </c>
      <c r="K6439">
        <f t="shared" ca="1" si="895"/>
        <v>0</v>
      </c>
      <c r="L6439">
        <f t="shared" ca="1" si="895"/>
        <v>0</v>
      </c>
      <c r="M6439" t="str">
        <f t="shared" ca="1" si="895"/>
        <v>'360 PE'!</v>
      </c>
      <c r="N6439">
        <f t="shared" ca="1" si="895"/>
        <v>0</v>
      </c>
      <c r="O6439" t="str">
        <f t="shared" ca="1" si="894"/>
        <v>D:y</v>
      </c>
      <c r="P6439" t="str">
        <f t="shared" ca="1" si="892"/>
        <v>D11:Y11</v>
      </c>
    </row>
    <row r="6440" spans="1:16">
      <c r="A6440" t="str">
        <f t="shared" si="899"/>
        <v>05</v>
      </c>
      <c r="B6440" t="str">
        <f t="shared" ca="1" si="900"/>
        <v>PE</v>
      </c>
      <c r="C6440" t="str">
        <f t="shared" si="903"/>
        <v>360-302PE-DT</v>
      </c>
      <c r="D6440" t="s">
        <v>6865</v>
      </c>
      <c r="E6440">
        <f t="shared" ca="1" si="893"/>
        <v>0</v>
      </c>
      <c r="H6440" t="str">
        <f t="shared" ca="1" si="901"/>
        <v>'360 PE'!</v>
      </c>
      <c r="I6440">
        <f t="shared" ca="1" si="902"/>
        <v>0</v>
      </c>
      <c r="J6440">
        <f t="shared" ca="1" si="895"/>
        <v>0</v>
      </c>
      <c r="K6440">
        <f t="shared" ca="1" si="895"/>
        <v>0</v>
      </c>
      <c r="L6440">
        <f t="shared" ca="1" si="895"/>
        <v>0</v>
      </c>
      <c r="M6440" t="str">
        <f t="shared" ca="1" si="895"/>
        <v>'360 PE'!</v>
      </c>
      <c r="N6440">
        <f t="shared" ca="1" si="895"/>
        <v>0</v>
      </c>
      <c r="O6440" t="str">
        <f t="shared" ca="1" si="894"/>
        <v>D:y</v>
      </c>
      <c r="P6440" t="str">
        <f t="shared" ca="1" si="892"/>
        <v>D11:Y11</v>
      </c>
    </row>
    <row r="6441" spans="1:16">
      <c r="A6441" t="str">
        <f t="shared" si="899"/>
        <v>06</v>
      </c>
      <c r="B6441" t="str">
        <f t="shared" ca="1" si="900"/>
        <v>PE</v>
      </c>
      <c r="C6441" t="str">
        <f t="shared" si="903"/>
        <v>360-302PE-DT</v>
      </c>
      <c r="D6441" t="s">
        <v>6866</v>
      </c>
      <c r="E6441">
        <f t="shared" ca="1" si="893"/>
        <v>0</v>
      </c>
      <c r="H6441" t="str">
        <f t="shared" ca="1" si="901"/>
        <v>'360 PE'!</v>
      </c>
      <c r="I6441">
        <f t="shared" ca="1" si="902"/>
        <v>0</v>
      </c>
      <c r="J6441">
        <f t="shared" ca="1" si="895"/>
        <v>0</v>
      </c>
      <c r="K6441">
        <f t="shared" ca="1" si="895"/>
        <v>0</v>
      </c>
      <c r="L6441">
        <f t="shared" ca="1" si="895"/>
        <v>0</v>
      </c>
      <c r="M6441" t="str">
        <f t="shared" ca="1" si="895"/>
        <v>'360 PE'!</v>
      </c>
      <c r="N6441">
        <f t="shared" ca="1" si="895"/>
        <v>0</v>
      </c>
      <c r="O6441" t="str">
        <f t="shared" ca="1" si="894"/>
        <v>D:y</v>
      </c>
      <c r="P6441" t="str">
        <f t="shared" ca="1" si="892"/>
        <v>D11:Y11</v>
      </c>
    </row>
    <row r="6442" spans="1:16">
      <c r="A6442" t="str">
        <f t="shared" si="899"/>
        <v>07</v>
      </c>
      <c r="B6442" t="str">
        <f t="shared" ca="1" si="900"/>
        <v>PE</v>
      </c>
      <c r="C6442" t="str">
        <f t="shared" si="903"/>
        <v>360-302PE-DT</v>
      </c>
      <c r="D6442" t="s">
        <v>7521</v>
      </c>
      <c r="E6442">
        <f t="shared" ca="1" si="893"/>
        <v>0</v>
      </c>
      <c r="H6442" t="str">
        <f t="shared" ca="1" si="901"/>
        <v>'360 PE'!</v>
      </c>
      <c r="I6442">
        <f t="shared" ca="1" si="902"/>
        <v>0</v>
      </c>
      <c r="J6442">
        <f t="shared" ca="1" si="895"/>
        <v>0</v>
      </c>
      <c r="K6442">
        <f t="shared" ca="1" si="895"/>
        <v>0</v>
      </c>
      <c r="L6442">
        <f t="shared" ca="1" si="895"/>
        <v>0</v>
      </c>
      <c r="M6442" t="str">
        <f t="shared" ca="1" si="895"/>
        <v>'360 PE'!</v>
      </c>
      <c r="N6442">
        <f t="shared" ca="1" si="895"/>
        <v>0</v>
      </c>
      <c r="O6442" t="str">
        <f t="shared" ca="1" si="894"/>
        <v>D:y</v>
      </c>
      <c r="P6442" t="str">
        <f t="shared" ca="1" si="892"/>
        <v>D11:Y11</v>
      </c>
    </row>
    <row r="6443" spans="1:16">
      <c r="A6443" t="str">
        <f t="shared" si="899"/>
        <v>08</v>
      </c>
      <c r="B6443" t="str">
        <f t="shared" ca="1" si="900"/>
        <v>PE</v>
      </c>
      <c r="C6443" t="str">
        <f t="shared" si="903"/>
        <v>360-302PE-DT</v>
      </c>
      <c r="D6443" t="s">
        <v>7522</v>
      </c>
      <c r="E6443">
        <f t="shared" ca="1" si="893"/>
        <v>0</v>
      </c>
      <c r="H6443" t="str">
        <f t="shared" ca="1" si="901"/>
        <v>'360 PE'!</v>
      </c>
      <c r="I6443">
        <f t="shared" ca="1" si="902"/>
        <v>0</v>
      </c>
      <c r="J6443">
        <f t="shared" ca="1" si="895"/>
        <v>0</v>
      </c>
      <c r="K6443">
        <f t="shared" ca="1" si="895"/>
        <v>0</v>
      </c>
      <c r="L6443">
        <f t="shared" ca="1" si="895"/>
        <v>0</v>
      </c>
      <c r="M6443" t="str">
        <f t="shared" ca="1" si="895"/>
        <v>'360 PE'!</v>
      </c>
      <c r="N6443">
        <f t="shared" ca="1" si="895"/>
        <v>0</v>
      </c>
      <c r="O6443" t="str">
        <f t="shared" ca="1" si="894"/>
        <v>D:y</v>
      </c>
      <c r="P6443" t="str">
        <f t="shared" ca="1" si="892"/>
        <v>D11:Y11</v>
      </c>
    </row>
    <row r="6444" spans="1:16">
      <c r="A6444" t="str">
        <f t="shared" si="899"/>
        <v>09</v>
      </c>
      <c r="B6444" t="str">
        <f t="shared" ca="1" si="900"/>
        <v>PE</v>
      </c>
      <c r="C6444" t="str">
        <f t="shared" si="903"/>
        <v>360-302PE-DT</v>
      </c>
      <c r="D6444" t="s">
        <v>6867</v>
      </c>
      <c r="E6444">
        <f t="shared" ca="1" si="893"/>
        <v>0</v>
      </c>
      <c r="H6444" t="str">
        <f t="shared" ca="1" si="901"/>
        <v>'360 PE'!</v>
      </c>
      <c r="I6444">
        <f t="shared" ca="1" si="902"/>
        <v>0</v>
      </c>
      <c r="J6444">
        <f t="shared" ref="J6444:N6459" ca="1" si="904">IF(IFERROR(VLOOKUP($C6444,INDIRECT(J$14&amp;"D:D"),1,FALSE),0)&lt;&gt;0,J$14,0)</f>
        <v>0</v>
      </c>
      <c r="K6444">
        <f t="shared" ca="1" si="904"/>
        <v>0</v>
      </c>
      <c r="L6444">
        <f t="shared" ca="1" si="904"/>
        <v>0</v>
      </c>
      <c r="M6444" t="str">
        <f t="shared" ca="1" si="904"/>
        <v>'360 PE'!</v>
      </c>
      <c r="N6444">
        <f t="shared" ca="1" si="904"/>
        <v>0</v>
      </c>
      <c r="O6444" t="str">
        <f t="shared" ca="1" si="894"/>
        <v>D:y</v>
      </c>
      <c r="P6444" t="str">
        <f t="shared" ca="1" si="892"/>
        <v>D11:Y11</v>
      </c>
    </row>
    <row r="6445" spans="1:16">
      <c r="A6445" t="str">
        <f t="shared" si="899"/>
        <v>10</v>
      </c>
      <c r="B6445" t="str">
        <f t="shared" ca="1" si="900"/>
        <v>PE</v>
      </c>
      <c r="C6445" t="str">
        <f t="shared" si="903"/>
        <v>360-302PE-DT</v>
      </c>
      <c r="D6445" t="s">
        <v>7523</v>
      </c>
      <c r="E6445">
        <f t="shared" ca="1" si="893"/>
        <v>0</v>
      </c>
      <c r="H6445" t="str">
        <f t="shared" ca="1" si="901"/>
        <v>'360 PE'!</v>
      </c>
      <c r="I6445">
        <f t="shared" ca="1" si="902"/>
        <v>0</v>
      </c>
      <c r="J6445">
        <f t="shared" ca="1" si="904"/>
        <v>0</v>
      </c>
      <c r="K6445">
        <f t="shared" ca="1" si="904"/>
        <v>0</v>
      </c>
      <c r="L6445">
        <f t="shared" ca="1" si="904"/>
        <v>0</v>
      </c>
      <c r="M6445" t="str">
        <f t="shared" ca="1" si="904"/>
        <v>'360 PE'!</v>
      </c>
      <c r="N6445">
        <f t="shared" ca="1" si="904"/>
        <v>0</v>
      </c>
      <c r="O6445" t="str">
        <f t="shared" ca="1" si="894"/>
        <v>D:y</v>
      </c>
      <c r="P6445" t="str">
        <f t="shared" ca="1" si="892"/>
        <v>D11:Y11</v>
      </c>
    </row>
    <row r="6446" spans="1:16">
      <c r="A6446" t="str">
        <f t="shared" si="899"/>
        <v>11</v>
      </c>
      <c r="B6446" t="str">
        <f t="shared" ca="1" si="900"/>
        <v>PE</v>
      </c>
      <c r="C6446" t="str">
        <f t="shared" si="903"/>
        <v>360-302PE-DT</v>
      </c>
      <c r="D6446" t="s">
        <v>6868</v>
      </c>
      <c r="E6446">
        <f t="shared" ca="1" si="893"/>
        <v>0</v>
      </c>
      <c r="H6446" t="str">
        <f t="shared" ca="1" si="901"/>
        <v>'360 PE'!</v>
      </c>
      <c r="I6446">
        <f t="shared" ca="1" si="902"/>
        <v>0</v>
      </c>
      <c r="J6446">
        <f t="shared" ca="1" si="904"/>
        <v>0</v>
      </c>
      <c r="K6446">
        <f t="shared" ca="1" si="904"/>
        <v>0</v>
      </c>
      <c r="L6446">
        <f t="shared" ca="1" si="904"/>
        <v>0</v>
      </c>
      <c r="M6446" t="str">
        <f t="shared" ca="1" si="904"/>
        <v>'360 PE'!</v>
      </c>
      <c r="N6446">
        <f t="shared" ca="1" si="904"/>
        <v>0</v>
      </c>
      <c r="O6446" t="str">
        <f t="shared" ca="1" si="894"/>
        <v>D:y</v>
      </c>
      <c r="P6446" t="str">
        <f t="shared" ca="1" si="892"/>
        <v>D11:Y11</v>
      </c>
    </row>
    <row r="6447" spans="1:16">
      <c r="A6447" t="str">
        <f t="shared" si="899"/>
        <v>12</v>
      </c>
      <c r="B6447" t="str">
        <f t="shared" ca="1" si="900"/>
        <v>PE</v>
      </c>
      <c r="C6447" t="str">
        <f t="shared" si="903"/>
        <v>360-302PE-DT</v>
      </c>
      <c r="D6447" t="s">
        <v>6869</v>
      </c>
      <c r="E6447">
        <f t="shared" ca="1" si="893"/>
        <v>0</v>
      </c>
      <c r="H6447" t="str">
        <f t="shared" ca="1" si="901"/>
        <v>'360 PE'!</v>
      </c>
      <c r="I6447">
        <f t="shared" ca="1" si="902"/>
        <v>0</v>
      </c>
      <c r="J6447">
        <f t="shared" ca="1" si="904"/>
        <v>0</v>
      </c>
      <c r="K6447">
        <f t="shared" ca="1" si="904"/>
        <v>0</v>
      </c>
      <c r="L6447">
        <f t="shared" ca="1" si="904"/>
        <v>0</v>
      </c>
      <c r="M6447" t="str">
        <f t="shared" ca="1" si="904"/>
        <v>'360 PE'!</v>
      </c>
      <c r="N6447">
        <f t="shared" ca="1" si="904"/>
        <v>0</v>
      </c>
      <c r="O6447" t="str">
        <f t="shared" ca="1" si="894"/>
        <v>D:y</v>
      </c>
      <c r="P6447" t="str">
        <f t="shared" ca="1" si="892"/>
        <v>D11:Y11</v>
      </c>
    </row>
    <row r="6448" spans="1:16">
      <c r="A6448" t="str">
        <f t="shared" si="899"/>
        <v>13</v>
      </c>
      <c r="B6448" t="str">
        <f t="shared" ca="1" si="900"/>
        <v>PE</v>
      </c>
      <c r="C6448" t="str">
        <f t="shared" si="903"/>
        <v>360-302PE-DT</v>
      </c>
      <c r="D6448" t="s">
        <v>7524</v>
      </c>
      <c r="E6448">
        <f t="shared" ca="1" si="893"/>
        <v>0</v>
      </c>
      <c r="H6448" t="str">
        <f t="shared" ca="1" si="901"/>
        <v>'360 PE'!</v>
      </c>
      <c r="I6448">
        <f t="shared" ca="1" si="902"/>
        <v>0</v>
      </c>
      <c r="J6448">
        <f t="shared" ca="1" si="904"/>
        <v>0</v>
      </c>
      <c r="K6448">
        <f t="shared" ca="1" si="904"/>
        <v>0</v>
      </c>
      <c r="L6448">
        <f t="shared" ca="1" si="904"/>
        <v>0</v>
      </c>
      <c r="M6448" t="str">
        <f t="shared" ca="1" si="904"/>
        <v>'360 PE'!</v>
      </c>
      <c r="N6448">
        <f t="shared" ca="1" si="904"/>
        <v>0</v>
      </c>
      <c r="O6448" t="str">
        <f t="shared" ca="1" si="894"/>
        <v>D:y</v>
      </c>
      <c r="P6448" t="str">
        <f t="shared" ca="1" si="892"/>
        <v>D11:Y11</v>
      </c>
    </row>
    <row r="6449" spans="1:16">
      <c r="A6449" t="str">
        <f t="shared" si="899"/>
        <v>14</v>
      </c>
      <c r="B6449" t="str">
        <f t="shared" ca="1" si="900"/>
        <v>PE</v>
      </c>
      <c r="C6449" t="str">
        <f t="shared" si="903"/>
        <v>360-302PE-DT</v>
      </c>
      <c r="D6449" t="s">
        <v>6870</v>
      </c>
      <c r="E6449">
        <f t="shared" ca="1" si="893"/>
        <v>0</v>
      </c>
      <c r="H6449" t="str">
        <f t="shared" ca="1" si="901"/>
        <v>'360 PE'!</v>
      </c>
      <c r="I6449">
        <f t="shared" ca="1" si="902"/>
        <v>0</v>
      </c>
      <c r="J6449">
        <f t="shared" ca="1" si="904"/>
        <v>0</v>
      </c>
      <c r="K6449">
        <f t="shared" ca="1" si="904"/>
        <v>0</v>
      </c>
      <c r="L6449">
        <f t="shared" ca="1" si="904"/>
        <v>0</v>
      </c>
      <c r="M6449" t="str">
        <f t="shared" ca="1" si="904"/>
        <v>'360 PE'!</v>
      </c>
      <c r="N6449">
        <f t="shared" ca="1" si="904"/>
        <v>0</v>
      </c>
      <c r="O6449" t="str">
        <f t="shared" ca="1" si="894"/>
        <v>D:y</v>
      </c>
      <c r="P6449" t="str">
        <f t="shared" ca="1" si="892"/>
        <v>D11:Y11</v>
      </c>
    </row>
    <row r="6450" spans="1:16">
      <c r="A6450" t="str">
        <f t="shared" si="899"/>
        <v>15</v>
      </c>
      <c r="B6450" t="str">
        <f t="shared" ca="1" si="900"/>
        <v>PE</v>
      </c>
      <c r="C6450" t="str">
        <f t="shared" si="903"/>
        <v>360-302PE-DT</v>
      </c>
      <c r="D6450" t="s">
        <v>7617</v>
      </c>
      <c r="E6450">
        <f t="shared" ca="1" si="893"/>
        <v>0</v>
      </c>
      <c r="H6450" t="str">
        <f t="shared" ca="1" si="901"/>
        <v>'360 PE'!</v>
      </c>
      <c r="I6450">
        <f t="shared" ca="1" si="902"/>
        <v>0</v>
      </c>
      <c r="J6450">
        <f t="shared" ca="1" si="904"/>
        <v>0</v>
      </c>
      <c r="K6450">
        <f t="shared" ca="1" si="904"/>
        <v>0</v>
      </c>
      <c r="L6450">
        <f t="shared" ca="1" si="904"/>
        <v>0</v>
      </c>
      <c r="M6450" t="str">
        <f t="shared" ca="1" si="904"/>
        <v>'360 PE'!</v>
      </c>
      <c r="N6450">
        <f t="shared" ca="1" si="904"/>
        <v>0</v>
      </c>
      <c r="O6450" t="str">
        <f t="shared" ca="1" si="894"/>
        <v>D:y</v>
      </c>
      <c r="P6450" t="str">
        <f t="shared" ca="1" si="892"/>
        <v>D11:Y11</v>
      </c>
    </row>
    <row r="6451" spans="1:16">
      <c r="A6451" t="str">
        <f t="shared" ref="A6451:A6465" si="905">MID(D6451,LEN(C6451)+2,LEN(D6451)-LEN(C6451))</f>
        <v>01</v>
      </c>
      <c r="B6451" t="str">
        <f t="shared" ref="B6451:B6465" ca="1" si="906">VLOOKUP(H6451,$A$1:$K$6,11,FALSE)</f>
        <v>PE</v>
      </c>
      <c r="C6451" t="str">
        <f t="shared" si="903"/>
        <v>360-303PE-DT</v>
      </c>
      <c r="D6451" t="s">
        <v>6871</v>
      </c>
      <c r="E6451">
        <f t="shared" ca="1" si="893"/>
        <v>0</v>
      </c>
      <c r="H6451" t="str">
        <f t="shared" ref="H6451:H6465" ca="1" si="907">IF(I6451&lt;&gt;0,I6451,IF(J6451&lt;&gt;0,J6451,IF(K6451&lt;&gt;0,K6451,IF(L6451&lt;&gt;0,L6451,IF(M6451&lt;&gt;0,M6451,N6451)))))</f>
        <v>'360 PE'!</v>
      </c>
      <c r="I6451">
        <f t="shared" ref="I6451:I6465" ca="1" si="908">IF(IFERROR(VLOOKUP(C6451,INDIRECT($I$14&amp;"D:D"),1,FALSE),0)&lt;&gt;0,I$14,0)</f>
        <v>0</v>
      </c>
      <c r="J6451">
        <f t="shared" ca="1" si="904"/>
        <v>0</v>
      </c>
      <c r="K6451">
        <f t="shared" ca="1" si="904"/>
        <v>0</v>
      </c>
      <c r="L6451">
        <f t="shared" ca="1" si="904"/>
        <v>0</v>
      </c>
      <c r="M6451" t="str">
        <f t="shared" ca="1" si="904"/>
        <v>'360 PE'!</v>
      </c>
      <c r="N6451">
        <f t="shared" ca="1" si="904"/>
        <v>0</v>
      </c>
      <c r="O6451" t="str">
        <f t="shared" ca="1" si="894"/>
        <v>D:y</v>
      </c>
      <c r="P6451" t="str">
        <f t="shared" ca="1" si="892"/>
        <v>D11:Y11</v>
      </c>
    </row>
    <row r="6452" spans="1:16">
      <c r="A6452" t="str">
        <f t="shared" si="905"/>
        <v>02</v>
      </c>
      <c r="B6452" t="str">
        <f t="shared" ca="1" si="906"/>
        <v>PE</v>
      </c>
      <c r="C6452" t="str">
        <f t="shared" si="903"/>
        <v>360-303PE-DT</v>
      </c>
      <c r="D6452" t="s">
        <v>6872</v>
      </c>
      <c r="E6452">
        <f t="shared" ca="1" si="893"/>
        <v>0</v>
      </c>
      <c r="H6452" t="str">
        <f t="shared" ca="1" si="907"/>
        <v>'360 PE'!</v>
      </c>
      <c r="I6452">
        <f t="shared" ca="1" si="908"/>
        <v>0</v>
      </c>
      <c r="J6452">
        <f t="shared" ca="1" si="904"/>
        <v>0</v>
      </c>
      <c r="K6452">
        <f t="shared" ca="1" si="904"/>
        <v>0</v>
      </c>
      <c r="L6452">
        <f t="shared" ca="1" si="904"/>
        <v>0</v>
      </c>
      <c r="M6452" t="str">
        <f t="shared" ca="1" si="904"/>
        <v>'360 PE'!</v>
      </c>
      <c r="N6452">
        <f t="shared" ca="1" si="904"/>
        <v>0</v>
      </c>
      <c r="O6452" t="str">
        <f t="shared" ca="1" si="894"/>
        <v>D:y</v>
      </c>
      <c r="P6452" t="str">
        <f t="shared" ref="P6452:P6515" ca="1" si="909">VLOOKUP($H6452,$G$8:$I$13,3,FALSE)</f>
        <v>D11:Y11</v>
      </c>
    </row>
    <row r="6453" spans="1:16">
      <c r="A6453" t="str">
        <f t="shared" si="905"/>
        <v>03</v>
      </c>
      <c r="B6453" t="str">
        <f t="shared" ca="1" si="906"/>
        <v>PE</v>
      </c>
      <c r="C6453" t="str">
        <f t="shared" si="903"/>
        <v>360-303PE-DT</v>
      </c>
      <c r="D6453" t="s">
        <v>6873</v>
      </c>
      <c r="E6453">
        <f t="shared" ca="1" si="893"/>
        <v>0</v>
      </c>
      <c r="H6453" t="str">
        <f t="shared" ca="1" si="907"/>
        <v>'360 PE'!</v>
      </c>
      <c r="I6453">
        <f t="shared" ca="1" si="908"/>
        <v>0</v>
      </c>
      <c r="J6453">
        <f t="shared" ca="1" si="904"/>
        <v>0</v>
      </c>
      <c r="K6453">
        <f t="shared" ca="1" si="904"/>
        <v>0</v>
      </c>
      <c r="L6453">
        <f t="shared" ca="1" si="904"/>
        <v>0</v>
      </c>
      <c r="M6453" t="str">
        <f t="shared" ca="1" si="904"/>
        <v>'360 PE'!</v>
      </c>
      <c r="N6453">
        <f t="shared" ca="1" si="904"/>
        <v>0</v>
      </c>
      <c r="O6453" t="str">
        <f t="shared" ca="1" si="894"/>
        <v>D:y</v>
      </c>
      <c r="P6453" t="str">
        <f t="shared" ca="1" si="909"/>
        <v>D11:Y11</v>
      </c>
    </row>
    <row r="6454" spans="1:16">
      <c r="A6454" t="str">
        <f t="shared" si="905"/>
        <v>04</v>
      </c>
      <c r="B6454" t="str">
        <f t="shared" ca="1" si="906"/>
        <v>PE</v>
      </c>
      <c r="C6454" t="str">
        <f t="shared" si="903"/>
        <v>360-303PE-DT</v>
      </c>
      <c r="D6454" t="s">
        <v>6874</v>
      </c>
      <c r="E6454">
        <f t="shared" ca="1" si="893"/>
        <v>0</v>
      </c>
      <c r="H6454" t="str">
        <f t="shared" ca="1" si="907"/>
        <v>'360 PE'!</v>
      </c>
      <c r="I6454">
        <f t="shared" ca="1" si="908"/>
        <v>0</v>
      </c>
      <c r="J6454">
        <f t="shared" ca="1" si="904"/>
        <v>0</v>
      </c>
      <c r="K6454">
        <f t="shared" ca="1" si="904"/>
        <v>0</v>
      </c>
      <c r="L6454">
        <f t="shared" ca="1" si="904"/>
        <v>0</v>
      </c>
      <c r="M6454" t="str">
        <f t="shared" ca="1" si="904"/>
        <v>'360 PE'!</v>
      </c>
      <c r="N6454">
        <f t="shared" ca="1" si="904"/>
        <v>0</v>
      </c>
      <c r="O6454" t="str">
        <f t="shared" ca="1" si="894"/>
        <v>D:y</v>
      </c>
      <c r="P6454" t="str">
        <f t="shared" ca="1" si="909"/>
        <v>D11:Y11</v>
      </c>
    </row>
    <row r="6455" spans="1:16">
      <c r="A6455" t="str">
        <f t="shared" si="905"/>
        <v>05</v>
      </c>
      <c r="B6455" t="str">
        <f t="shared" ca="1" si="906"/>
        <v>PE</v>
      </c>
      <c r="C6455" t="str">
        <f t="shared" si="903"/>
        <v>360-303PE-DT</v>
      </c>
      <c r="D6455" t="s">
        <v>6875</v>
      </c>
      <c r="E6455">
        <f t="shared" ca="1" si="893"/>
        <v>0</v>
      </c>
      <c r="H6455" t="str">
        <f t="shared" ca="1" si="907"/>
        <v>'360 PE'!</v>
      </c>
      <c r="I6455">
        <f t="shared" ca="1" si="908"/>
        <v>0</v>
      </c>
      <c r="J6455">
        <f t="shared" ca="1" si="904"/>
        <v>0</v>
      </c>
      <c r="K6455">
        <f t="shared" ca="1" si="904"/>
        <v>0</v>
      </c>
      <c r="L6455">
        <f t="shared" ca="1" si="904"/>
        <v>0</v>
      </c>
      <c r="M6455" t="str">
        <f t="shared" ca="1" si="904"/>
        <v>'360 PE'!</v>
      </c>
      <c r="N6455">
        <f t="shared" ca="1" si="904"/>
        <v>0</v>
      </c>
      <c r="O6455" t="str">
        <f t="shared" ca="1" si="894"/>
        <v>D:y</v>
      </c>
      <c r="P6455" t="str">
        <f t="shared" ca="1" si="909"/>
        <v>D11:Y11</v>
      </c>
    </row>
    <row r="6456" spans="1:16">
      <c r="A6456" t="str">
        <f t="shared" si="905"/>
        <v>06</v>
      </c>
      <c r="B6456" t="str">
        <f t="shared" ca="1" si="906"/>
        <v>PE</v>
      </c>
      <c r="C6456" t="str">
        <f t="shared" si="903"/>
        <v>360-303PE-DT</v>
      </c>
      <c r="D6456" t="s">
        <v>6876</v>
      </c>
      <c r="E6456">
        <f t="shared" ca="1" si="893"/>
        <v>0</v>
      </c>
      <c r="H6456" t="str">
        <f t="shared" ca="1" si="907"/>
        <v>'360 PE'!</v>
      </c>
      <c r="I6456">
        <f t="shared" ca="1" si="908"/>
        <v>0</v>
      </c>
      <c r="J6456">
        <f t="shared" ca="1" si="904"/>
        <v>0</v>
      </c>
      <c r="K6456">
        <f t="shared" ca="1" si="904"/>
        <v>0</v>
      </c>
      <c r="L6456">
        <f t="shared" ca="1" si="904"/>
        <v>0</v>
      </c>
      <c r="M6456" t="str">
        <f t="shared" ca="1" si="904"/>
        <v>'360 PE'!</v>
      </c>
      <c r="N6456">
        <f t="shared" ca="1" si="904"/>
        <v>0</v>
      </c>
      <c r="O6456" t="str">
        <f t="shared" ca="1" si="894"/>
        <v>D:y</v>
      </c>
      <c r="P6456" t="str">
        <f t="shared" ca="1" si="909"/>
        <v>D11:Y11</v>
      </c>
    </row>
    <row r="6457" spans="1:16">
      <c r="A6457" t="str">
        <f t="shared" si="905"/>
        <v>07</v>
      </c>
      <c r="B6457" t="str">
        <f t="shared" ca="1" si="906"/>
        <v>PE</v>
      </c>
      <c r="C6457" t="str">
        <f t="shared" si="903"/>
        <v>360-303PE-DT</v>
      </c>
      <c r="D6457" t="s">
        <v>7525</v>
      </c>
      <c r="E6457">
        <f t="shared" ca="1" si="893"/>
        <v>0</v>
      </c>
      <c r="H6457" t="str">
        <f t="shared" ca="1" si="907"/>
        <v>'360 PE'!</v>
      </c>
      <c r="I6457">
        <f t="shared" ca="1" si="908"/>
        <v>0</v>
      </c>
      <c r="J6457">
        <f t="shared" ca="1" si="904"/>
        <v>0</v>
      </c>
      <c r="K6457">
        <f t="shared" ca="1" si="904"/>
        <v>0</v>
      </c>
      <c r="L6457">
        <f t="shared" ca="1" si="904"/>
        <v>0</v>
      </c>
      <c r="M6457" t="str">
        <f t="shared" ca="1" si="904"/>
        <v>'360 PE'!</v>
      </c>
      <c r="N6457">
        <f t="shared" ca="1" si="904"/>
        <v>0</v>
      </c>
      <c r="O6457" t="str">
        <f t="shared" ca="1" si="894"/>
        <v>D:y</v>
      </c>
      <c r="P6457" t="str">
        <f t="shared" ca="1" si="909"/>
        <v>D11:Y11</v>
      </c>
    </row>
    <row r="6458" spans="1:16">
      <c r="A6458" t="str">
        <f t="shared" si="905"/>
        <v>08</v>
      </c>
      <c r="B6458" t="str">
        <f t="shared" ca="1" si="906"/>
        <v>PE</v>
      </c>
      <c r="C6458" t="str">
        <f t="shared" si="903"/>
        <v>360-303PE-DT</v>
      </c>
      <c r="D6458" t="s">
        <v>7526</v>
      </c>
      <c r="E6458">
        <f t="shared" ca="1" si="893"/>
        <v>0</v>
      </c>
      <c r="H6458" t="str">
        <f t="shared" ca="1" si="907"/>
        <v>'360 PE'!</v>
      </c>
      <c r="I6458">
        <f t="shared" ca="1" si="908"/>
        <v>0</v>
      </c>
      <c r="J6458">
        <f t="shared" ca="1" si="904"/>
        <v>0</v>
      </c>
      <c r="K6458">
        <f t="shared" ca="1" si="904"/>
        <v>0</v>
      </c>
      <c r="L6458">
        <f t="shared" ca="1" si="904"/>
        <v>0</v>
      </c>
      <c r="M6458" t="str">
        <f t="shared" ca="1" si="904"/>
        <v>'360 PE'!</v>
      </c>
      <c r="N6458">
        <f t="shared" ca="1" si="904"/>
        <v>0</v>
      </c>
      <c r="O6458" t="str">
        <f t="shared" ca="1" si="894"/>
        <v>D:y</v>
      </c>
      <c r="P6458" t="str">
        <f t="shared" ca="1" si="909"/>
        <v>D11:Y11</v>
      </c>
    </row>
    <row r="6459" spans="1:16">
      <c r="A6459" t="str">
        <f t="shared" si="905"/>
        <v>09</v>
      </c>
      <c r="B6459" t="str">
        <f t="shared" ca="1" si="906"/>
        <v>PE</v>
      </c>
      <c r="C6459" t="str">
        <f t="shared" si="903"/>
        <v>360-303PE-DT</v>
      </c>
      <c r="D6459" t="s">
        <v>6877</v>
      </c>
      <c r="E6459">
        <f t="shared" ca="1" si="893"/>
        <v>0</v>
      </c>
      <c r="H6459" t="str">
        <f t="shared" ca="1" si="907"/>
        <v>'360 PE'!</v>
      </c>
      <c r="I6459">
        <f t="shared" ca="1" si="908"/>
        <v>0</v>
      </c>
      <c r="J6459">
        <f t="shared" ca="1" si="904"/>
        <v>0</v>
      </c>
      <c r="K6459">
        <f t="shared" ca="1" si="904"/>
        <v>0</v>
      </c>
      <c r="L6459">
        <f t="shared" ca="1" si="904"/>
        <v>0</v>
      </c>
      <c r="M6459" t="str">
        <f t="shared" ca="1" si="904"/>
        <v>'360 PE'!</v>
      </c>
      <c r="N6459">
        <f t="shared" ca="1" si="904"/>
        <v>0</v>
      </c>
      <c r="O6459" t="str">
        <f t="shared" ca="1" si="894"/>
        <v>D:y</v>
      </c>
      <c r="P6459" t="str">
        <f t="shared" ca="1" si="909"/>
        <v>D11:Y11</v>
      </c>
    </row>
    <row r="6460" spans="1:16">
      <c r="A6460" t="str">
        <f t="shared" si="905"/>
        <v>10</v>
      </c>
      <c r="B6460" t="str">
        <f t="shared" ca="1" si="906"/>
        <v>PE</v>
      </c>
      <c r="C6460" t="str">
        <f t="shared" si="903"/>
        <v>360-303PE-DT</v>
      </c>
      <c r="D6460" t="s">
        <v>7527</v>
      </c>
      <c r="E6460">
        <f t="shared" ca="1" si="893"/>
        <v>0</v>
      </c>
      <c r="H6460" t="str">
        <f t="shared" ca="1" si="907"/>
        <v>'360 PE'!</v>
      </c>
      <c r="I6460">
        <f t="shared" ca="1" si="908"/>
        <v>0</v>
      </c>
      <c r="J6460">
        <f t="shared" ref="J6460:N6475" ca="1" si="910">IF(IFERROR(VLOOKUP($C6460,INDIRECT(J$14&amp;"D:D"),1,FALSE),0)&lt;&gt;0,J$14,0)</f>
        <v>0</v>
      </c>
      <c r="K6460">
        <f t="shared" ca="1" si="910"/>
        <v>0</v>
      </c>
      <c r="L6460">
        <f t="shared" ca="1" si="910"/>
        <v>0</v>
      </c>
      <c r="M6460" t="str">
        <f t="shared" ca="1" si="910"/>
        <v>'360 PE'!</v>
      </c>
      <c r="N6460">
        <f t="shared" ca="1" si="910"/>
        <v>0</v>
      </c>
      <c r="O6460" t="str">
        <f t="shared" ca="1" si="894"/>
        <v>D:y</v>
      </c>
      <c r="P6460" t="str">
        <f t="shared" ca="1" si="909"/>
        <v>D11:Y11</v>
      </c>
    </row>
    <row r="6461" spans="1:16">
      <c r="A6461" t="str">
        <f t="shared" si="905"/>
        <v>11</v>
      </c>
      <c r="B6461" t="str">
        <f t="shared" ca="1" si="906"/>
        <v>PE</v>
      </c>
      <c r="C6461" t="str">
        <f t="shared" si="903"/>
        <v>360-303PE-DT</v>
      </c>
      <c r="D6461" t="s">
        <v>6878</v>
      </c>
      <c r="E6461">
        <f t="shared" ref="E6461:E6524" ca="1" si="911">IFERROR(VLOOKUP(C6461,INDIRECT($H6461&amp;$O6461),MATCH($A6461,INDIRECT($H6461&amp;$P6461),0),FALSE),0)</f>
        <v>0</v>
      </c>
      <c r="H6461" t="str">
        <f t="shared" ca="1" si="907"/>
        <v>'360 PE'!</v>
      </c>
      <c r="I6461">
        <f t="shared" ca="1" si="908"/>
        <v>0</v>
      </c>
      <c r="J6461">
        <f t="shared" ca="1" si="910"/>
        <v>0</v>
      </c>
      <c r="K6461">
        <f t="shared" ca="1" si="910"/>
        <v>0</v>
      </c>
      <c r="L6461">
        <f t="shared" ca="1" si="910"/>
        <v>0</v>
      </c>
      <c r="M6461" t="str">
        <f t="shared" ca="1" si="910"/>
        <v>'360 PE'!</v>
      </c>
      <c r="N6461">
        <f t="shared" ca="1" si="910"/>
        <v>0</v>
      </c>
      <c r="O6461" t="str">
        <f t="shared" ca="1" si="894"/>
        <v>D:y</v>
      </c>
      <c r="P6461" t="str">
        <f t="shared" ca="1" si="909"/>
        <v>D11:Y11</v>
      </c>
    </row>
    <row r="6462" spans="1:16">
      <c r="A6462" t="str">
        <f t="shared" si="905"/>
        <v>12</v>
      </c>
      <c r="B6462" t="str">
        <f t="shared" ca="1" si="906"/>
        <v>PE</v>
      </c>
      <c r="C6462" t="str">
        <f t="shared" si="903"/>
        <v>360-303PE-DT</v>
      </c>
      <c r="D6462" t="s">
        <v>6879</v>
      </c>
      <c r="E6462">
        <f t="shared" ca="1" si="911"/>
        <v>0</v>
      </c>
      <c r="H6462" t="str">
        <f t="shared" ca="1" si="907"/>
        <v>'360 PE'!</v>
      </c>
      <c r="I6462">
        <f t="shared" ca="1" si="908"/>
        <v>0</v>
      </c>
      <c r="J6462">
        <f t="shared" ca="1" si="910"/>
        <v>0</v>
      </c>
      <c r="K6462">
        <f t="shared" ca="1" si="910"/>
        <v>0</v>
      </c>
      <c r="L6462">
        <f t="shared" ca="1" si="910"/>
        <v>0</v>
      </c>
      <c r="M6462" t="str">
        <f t="shared" ca="1" si="910"/>
        <v>'360 PE'!</v>
      </c>
      <c r="N6462">
        <f t="shared" ca="1" si="910"/>
        <v>0</v>
      </c>
      <c r="O6462" t="str">
        <f t="shared" ca="1" si="894"/>
        <v>D:y</v>
      </c>
      <c r="P6462" t="str">
        <f t="shared" ca="1" si="909"/>
        <v>D11:Y11</v>
      </c>
    </row>
    <row r="6463" spans="1:16">
      <c r="A6463" t="str">
        <f t="shared" si="905"/>
        <v>13</v>
      </c>
      <c r="B6463" t="str">
        <f t="shared" ca="1" si="906"/>
        <v>PE</v>
      </c>
      <c r="C6463" t="str">
        <f t="shared" si="903"/>
        <v>360-303PE-DT</v>
      </c>
      <c r="D6463" t="s">
        <v>7528</v>
      </c>
      <c r="E6463">
        <f t="shared" ca="1" si="911"/>
        <v>0</v>
      </c>
      <c r="H6463" t="str">
        <f t="shared" ca="1" si="907"/>
        <v>'360 PE'!</v>
      </c>
      <c r="I6463">
        <f t="shared" ca="1" si="908"/>
        <v>0</v>
      </c>
      <c r="J6463">
        <f t="shared" ca="1" si="910"/>
        <v>0</v>
      </c>
      <c r="K6463">
        <f t="shared" ca="1" si="910"/>
        <v>0</v>
      </c>
      <c r="L6463">
        <f t="shared" ca="1" si="910"/>
        <v>0</v>
      </c>
      <c r="M6463" t="str">
        <f t="shared" ca="1" si="910"/>
        <v>'360 PE'!</v>
      </c>
      <c r="N6463">
        <f t="shared" ca="1" si="910"/>
        <v>0</v>
      </c>
      <c r="O6463" t="str">
        <f t="shared" ca="1" si="894"/>
        <v>D:y</v>
      </c>
      <c r="P6463" t="str">
        <f t="shared" ca="1" si="909"/>
        <v>D11:Y11</v>
      </c>
    </row>
    <row r="6464" spans="1:16">
      <c r="A6464" t="str">
        <f t="shared" si="905"/>
        <v>14</v>
      </c>
      <c r="B6464" t="str">
        <f t="shared" ca="1" si="906"/>
        <v>PE</v>
      </c>
      <c r="C6464" t="str">
        <f t="shared" si="903"/>
        <v>360-303PE-DT</v>
      </c>
      <c r="D6464" t="s">
        <v>6880</v>
      </c>
      <c r="E6464">
        <f t="shared" ca="1" si="911"/>
        <v>0</v>
      </c>
      <c r="H6464" t="str">
        <f t="shared" ca="1" si="907"/>
        <v>'360 PE'!</v>
      </c>
      <c r="I6464">
        <f t="shared" ca="1" si="908"/>
        <v>0</v>
      </c>
      <c r="J6464">
        <f t="shared" ca="1" si="910"/>
        <v>0</v>
      </c>
      <c r="K6464">
        <f t="shared" ca="1" si="910"/>
        <v>0</v>
      </c>
      <c r="L6464">
        <f t="shared" ca="1" si="910"/>
        <v>0</v>
      </c>
      <c r="M6464" t="str">
        <f t="shared" ca="1" si="910"/>
        <v>'360 PE'!</v>
      </c>
      <c r="N6464">
        <f t="shared" ca="1" si="910"/>
        <v>0</v>
      </c>
      <c r="O6464" t="str">
        <f t="shared" ca="1" si="894"/>
        <v>D:y</v>
      </c>
      <c r="P6464" t="str">
        <f t="shared" ca="1" si="909"/>
        <v>D11:Y11</v>
      </c>
    </row>
    <row r="6465" spans="1:16">
      <c r="A6465" t="str">
        <f t="shared" si="905"/>
        <v>15</v>
      </c>
      <c r="B6465" t="str">
        <f t="shared" ca="1" si="906"/>
        <v>PE</v>
      </c>
      <c r="C6465" t="str">
        <f t="shared" si="903"/>
        <v>360-303PE-DT</v>
      </c>
      <c r="D6465" t="s">
        <v>7616</v>
      </c>
      <c r="E6465">
        <f t="shared" ca="1" si="911"/>
        <v>0</v>
      </c>
      <c r="H6465" t="str">
        <f t="shared" ca="1" si="907"/>
        <v>'360 PE'!</v>
      </c>
      <c r="I6465">
        <f t="shared" ca="1" si="908"/>
        <v>0</v>
      </c>
      <c r="J6465">
        <f t="shared" ca="1" si="910"/>
        <v>0</v>
      </c>
      <c r="K6465">
        <f t="shared" ca="1" si="910"/>
        <v>0</v>
      </c>
      <c r="L6465">
        <f t="shared" ca="1" si="910"/>
        <v>0</v>
      </c>
      <c r="M6465" t="str">
        <f t="shared" ca="1" si="910"/>
        <v>'360 PE'!</v>
      </c>
      <c r="N6465">
        <f t="shared" ca="1" si="910"/>
        <v>0</v>
      </c>
      <c r="O6465" t="str">
        <f t="shared" ca="1" si="894"/>
        <v>D:y</v>
      </c>
      <c r="P6465" t="str">
        <f t="shared" ca="1" si="909"/>
        <v>D11:Y11</v>
      </c>
    </row>
    <row r="6466" spans="1:16">
      <c r="A6466" t="str">
        <f t="shared" ref="A6466:A6510" si="912">MID(D6466,LEN(C6466)+2,LEN(D6466)-LEN(C6466))</f>
        <v>01</v>
      </c>
      <c r="B6466" t="str">
        <f t="shared" ref="B6466:B6510" ca="1" si="913">VLOOKUP(H6466,$A$1:$K$6,11,FALSE)</f>
        <v>PE</v>
      </c>
      <c r="C6466" t="str">
        <f t="shared" si="903"/>
        <v>360-312PE</v>
      </c>
      <c r="D6466" t="s">
        <v>6961</v>
      </c>
      <c r="E6466">
        <f t="shared" ca="1" si="911"/>
        <v>0</v>
      </c>
      <c r="H6466" t="str">
        <f t="shared" ref="H6466:H6510" ca="1" si="914">IF(I6466&lt;&gt;0,I6466,IF(J6466&lt;&gt;0,J6466,IF(K6466&lt;&gt;0,K6466,IF(L6466&lt;&gt;0,L6466,IF(M6466&lt;&gt;0,M6466,N6466)))))</f>
        <v>'360 PE'!</v>
      </c>
      <c r="I6466">
        <f t="shared" ref="I6466:I6510" ca="1" si="915">IF(IFERROR(VLOOKUP(C6466,INDIRECT($I$14&amp;"D:D"),1,FALSE),0)&lt;&gt;0,I$14,0)</f>
        <v>0</v>
      </c>
      <c r="J6466">
        <f t="shared" ca="1" si="910"/>
        <v>0</v>
      </c>
      <c r="K6466">
        <f t="shared" ca="1" si="910"/>
        <v>0</v>
      </c>
      <c r="L6466">
        <f t="shared" ca="1" si="910"/>
        <v>0</v>
      </c>
      <c r="M6466" t="str">
        <f t="shared" ca="1" si="910"/>
        <v>'360 PE'!</v>
      </c>
      <c r="N6466">
        <f t="shared" ca="1" si="910"/>
        <v>0</v>
      </c>
      <c r="O6466" t="str">
        <f t="shared" ca="1" si="894"/>
        <v>D:y</v>
      </c>
      <c r="P6466" t="str">
        <f t="shared" ca="1" si="909"/>
        <v>D11:Y11</v>
      </c>
    </row>
    <row r="6467" spans="1:16">
      <c r="A6467" t="str">
        <f t="shared" si="912"/>
        <v>02</v>
      </c>
      <c r="B6467" t="str">
        <f t="shared" ca="1" si="913"/>
        <v>PE</v>
      </c>
      <c r="C6467" t="str">
        <f t="shared" si="903"/>
        <v>360-312PE</v>
      </c>
      <c r="D6467" t="s">
        <v>6962</v>
      </c>
      <c r="E6467">
        <f t="shared" ca="1" si="911"/>
        <v>0</v>
      </c>
      <c r="H6467" t="str">
        <f t="shared" ca="1" si="914"/>
        <v>'360 PE'!</v>
      </c>
      <c r="I6467">
        <f t="shared" ca="1" si="915"/>
        <v>0</v>
      </c>
      <c r="J6467">
        <f t="shared" ca="1" si="910"/>
        <v>0</v>
      </c>
      <c r="K6467">
        <f t="shared" ca="1" si="910"/>
        <v>0</v>
      </c>
      <c r="L6467">
        <f t="shared" ca="1" si="910"/>
        <v>0</v>
      </c>
      <c r="M6467" t="str">
        <f t="shared" ca="1" si="910"/>
        <v>'360 PE'!</v>
      </c>
      <c r="N6467">
        <f t="shared" ca="1" si="910"/>
        <v>0</v>
      </c>
      <c r="O6467" t="str">
        <f t="shared" ca="1" si="894"/>
        <v>D:y</v>
      </c>
      <c r="P6467" t="str">
        <f t="shared" ca="1" si="909"/>
        <v>D11:Y11</v>
      </c>
    </row>
    <row r="6468" spans="1:16">
      <c r="A6468" t="str">
        <f t="shared" si="912"/>
        <v>03</v>
      </c>
      <c r="B6468" t="str">
        <f t="shared" ca="1" si="913"/>
        <v>PE</v>
      </c>
      <c r="C6468" t="str">
        <f t="shared" si="903"/>
        <v>360-312PE</v>
      </c>
      <c r="D6468" t="s">
        <v>6963</v>
      </c>
      <c r="E6468">
        <f t="shared" ca="1" si="911"/>
        <v>0</v>
      </c>
      <c r="H6468" t="str">
        <f t="shared" ca="1" si="914"/>
        <v>'360 PE'!</v>
      </c>
      <c r="I6468">
        <f t="shared" ca="1" si="915"/>
        <v>0</v>
      </c>
      <c r="J6468">
        <f t="shared" ca="1" si="910"/>
        <v>0</v>
      </c>
      <c r="K6468">
        <f t="shared" ca="1" si="910"/>
        <v>0</v>
      </c>
      <c r="L6468">
        <f t="shared" ca="1" si="910"/>
        <v>0</v>
      </c>
      <c r="M6468" t="str">
        <f t="shared" ca="1" si="910"/>
        <v>'360 PE'!</v>
      </c>
      <c r="N6468">
        <f t="shared" ca="1" si="910"/>
        <v>0</v>
      </c>
      <c r="O6468" t="str">
        <f t="shared" ca="1" si="894"/>
        <v>D:y</v>
      </c>
      <c r="P6468" t="str">
        <f t="shared" ca="1" si="909"/>
        <v>D11:Y11</v>
      </c>
    </row>
    <row r="6469" spans="1:16">
      <c r="A6469" t="str">
        <f t="shared" si="912"/>
        <v>04</v>
      </c>
      <c r="B6469" t="str">
        <f t="shared" ca="1" si="913"/>
        <v>PE</v>
      </c>
      <c r="C6469" t="str">
        <f t="shared" si="903"/>
        <v>360-312PE</v>
      </c>
      <c r="D6469" t="s">
        <v>6964</v>
      </c>
      <c r="E6469">
        <f t="shared" ca="1" si="911"/>
        <v>0</v>
      </c>
      <c r="H6469" t="str">
        <f t="shared" ca="1" si="914"/>
        <v>'360 PE'!</v>
      </c>
      <c r="I6469">
        <f t="shared" ca="1" si="915"/>
        <v>0</v>
      </c>
      <c r="J6469">
        <f t="shared" ca="1" si="910"/>
        <v>0</v>
      </c>
      <c r="K6469">
        <f t="shared" ca="1" si="910"/>
        <v>0</v>
      </c>
      <c r="L6469">
        <f t="shared" ca="1" si="910"/>
        <v>0</v>
      </c>
      <c r="M6469" t="str">
        <f t="shared" ca="1" si="910"/>
        <v>'360 PE'!</v>
      </c>
      <c r="N6469">
        <f t="shared" ca="1" si="910"/>
        <v>0</v>
      </c>
      <c r="O6469" t="str">
        <f t="shared" ca="1" si="894"/>
        <v>D:y</v>
      </c>
      <c r="P6469" t="str">
        <f t="shared" ca="1" si="909"/>
        <v>D11:Y11</v>
      </c>
    </row>
    <row r="6470" spans="1:16">
      <c r="A6470" t="str">
        <f t="shared" si="912"/>
        <v>05</v>
      </c>
      <c r="B6470" t="str">
        <f t="shared" ca="1" si="913"/>
        <v>PE</v>
      </c>
      <c r="C6470" t="str">
        <f t="shared" si="903"/>
        <v>360-312PE</v>
      </c>
      <c r="D6470" t="s">
        <v>6965</v>
      </c>
      <c r="E6470">
        <f t="shared" ca="1" si="911"/>
        <v>0</v>
      </c>
      <c r="H6470" t="str">
        <f t="shared" ca="1" si="914"/>
        <v>'360 PE'!</v>
      </c>
      <c r="I6470">
        <f t="shared" ca="1" si="915"/>
        <v>0</v>
      </c>
      <c r="J6470">
        <f t="shared" ca="1" si="910"/>
        <v>0</v>
      </c>
      <c r="K6470">
        <f t="shared" ca="1" si="910"/>
        <v>0</v>
      </c>
      <c r="L6470">
        <f t="shared" ca="1" si="910"/>
        <v>0</v>
      </c>
      <c r="M6470" t="str">
        <f t="shared" ca="1" si="910"/>
        <v>'360 PE'!</v>
      </c>
      <c r="N6470">
        <f t="shared" ca="1" si="910"/>
        <v>0</v>
      </c>
      <c r="O6470" t="str">
        <f t="shared" ca="1" si="894"/>
        <v>D:y</v>
      </c>
      <c r="P6470" t="str">
        <f t="shared" ca="1" si="909"/>
        <v>D11:Y11</v>
      </c>
    </row>
    <row r="6471" spans="1:16">
      <c r="A6471" t="str">
        <f t="shared" si="912"/>
        <v>06</v>
      </c>
      <c r="B6471" t="str">
        <f t="shared" ca="1" si="913"/>
        <v>PE</v>
      </c>
      <c r="C6471" t="str">
        <f t="shared" si="903"/>
        <v>360-312PE</v>
      </c>
      <c r="D6471" t="s">
        <v>6966</v>
      </c>
      <c r="E6471">
        <f t="shared" ca="1" si="911"/>
        <v>0</v>
      </c>
      <c r="H6471" t="str">
        <f t="shared" ca="1" si="914"/>
        <v>'360 PE'!</v>
      </c>
      <c r="I6471">
        <f t="shared" ca="1" si="915"/>
        <v>0</v>
      </c>
      <c r="J6471">
        <f t="shared" ca="1" si="910"/>
        <v>0</v>
      </c>
      <c r="K6471">
        <f t="shared" ca="1" si="910"/>
        <v>0</v>
      </c>
      <c r="L6471">
        <f t="shared" ca="1" si="910"/>
        <v>0</v>
      </c>
      <c r="M6471" t="str">
        <f t="shared" ca="1" si="910"/>
        <v>'360 PE'!</v>
      </c>
      <c r="N6471">
        <f t="shared" ca="1" si="910"/>
        <v>0</v>
      </c>
      <c r="O6471" t="str">
        <f t="shared" ca="1" si="894"/>
        <v>D:y</v>
      </c>
      <c r="P6471" t="str">
        <f t="shared" ca="1" si="909"/>
        <v>D11:Y11</v>
      </c>
    </row>
    <row r="6472" spans="1:16">
      <c r="A6472" t="str">
        <f t="shared" si="912"/>
        <v>07</v>
      </c>
      <c r="B6472" t="str">
        <f t="shared" ca="1" si="913"/>
        <v>PE</v>
      </c>
      <c r="C6472" t="str">
        <f t="shared" si="903"/>
        <v>360-312PE</v>
      </c>
      <c r="D6472" t="s">
        <v>7562</v>
      </c>
      <c r="E6472">
        <f t="shared" ca="1" si="911"/>
        <v>0</v>
      </c>
      <c r="H6472" t="str">
        <f t="shared" ca="1" si="914"/>
        <v>'360 PE'!</v>
      </c>
      <c r="I6472">
        <f t="shared" ca="1" si="915"/>
        <v>0</v>
      </c>
      <c r="J6472">
        <f t="shared" ca="1" si="910"/>
        <v>0</v>
      </c>
      <c r="K6472">
        <f t="shared" ca="1" si="910"/>
        <v>0</v>
      </c>
      <c r="L6472">
        <f t="shared" ca="1" si="910"/>
        <v>0</v>
      </c>
      <c r="M6472" t="str">
        <f t="shared" ca="1" si="910"/>
        <v>'360 PE'!</v>
      </c>
      <c r="N6472">
        <f t="shared" ca="1" si="910"/>
        <v>0</v>
      </c>
      <c r="O6472" t="str">
        <f t="shared" ca="1" si="894"/>
        <v>D:y</v>
      </c>
      <c r="P6472" t="str">
        <f t="shared" ca="1" si="909"/>
        <v>D11:Y11</v>
      </c>
    </row>
    <row r="6473" spans="1:16">
      <c r="A6473" t="str">
        <f t="shared" si="912"/>
        <v>08</v>
      </c>
      <c r="B6473" t="str">
        <f t="shared" ca="1" si="913"/>
        <v>PE</v>
      </c>
      <c r="C6473" t="str">
        <f t="shared" si="903"/>
        <v>360-312PE</v>
      </c>
      <c r="D6473" t="s">
        <v>7563</v>
      </c>
      <c r="E6473">
        <f t="shared" ca="1" si="911"/>
        <v>0</v>
      </c>
      <c r="H6473" t="str">
        <f t="shared" ca="1" si="914"/>
        <v>'360 PE'!</v>
      </c>
      <c r="I6473">
        <f t="shared" ca="1" si="915"/>
        <v>0</v>
      </c>
      <c r="J6473">
        <f t="shared" ca="1" si="910"/>
        <v>0</v>
      </c>
      <c r="K6473">
        <f t="shared" ca="1" si="910"/>
        <v>0</v>
      </c>
      <c r="L6473">
        <f t="shared" ca="1" si="910"/>
        <v>0</v>
      </c>
      <c r="M6473" t="str">
        <f t="shared" ca="1" si="910"/>
        <v>'360 PE'!</v>
      </c>
      <c r="N6473">
        <f t="shared" ca="1" si="910"/>
        <v>0</v>
      </c>
      <c r="O6473" t="str">
        <f t="shared" ca="1" si="894"/>
        <v>D:y</v>
      </c>
      <c r="P6473" t="str">
        <f t="shared" ca="1" si="909"/>
        <v>D11:Y11</v>
      </c>
    </row>
    <row r="6474" spans="1:16">
      <c r="A6474" t="str">
        <f t="shared" si="912"/>
        <v>09</v>
      </c>
      <c r="B6474" t="str">
        <f t="shared" ca="1" si="913"/>
        <v>PE</v>
      </c>
      <c r="C6474" t="str">
        <f t="shared" si="903"/>
        <v>360-312PE</v>
      </c>
      <c r="D6474" t="s">
        <v>6967</v>
      </c>
      <c r="E6474">
        <f t="shared" ca="1" si="911"/>
        <v>0</v>
      </c>
      <c r="H6474" t="str">
        <f t="shared" ca="1" si="914"/>
        <v>'360 PE'!</v>
      </c>
      <c r="I6474">
        <f t="shared" ca="1" si="915"/>
        <v>0</v>
      </c>
      <c r="J6474">
        <f t="shared" ca="1" si="910"/>
        <v>0</v>
      </c>
      <c r="K6474">
        <f t="shared" ca="1" si="910"/>
        <v>0</v>
      </c>
      <c r="L6474">
        <f t="shared" ca="1" si="910"/>
        <v>0</v>
      </c>
      <c r="M6474" t="str">
        <f t="shared" ca="1" si="910"/>
        <v>'360 PE'!</v>
      </c>
      <c r="N6474">
        <f t="shared" ca="1" si="910"/>
        <v>0</v>
      </c>
      <c r="O6474" t="str">
        <f t="shared" ca="1" si="894"/>
        <v>D:y</v>
      </c>
      <c r="P6474" t="str">
        <f t="shared" ca="1" si="909"/>
        <v>D11:Y11</v>
      </c>
    </row>
    <row r="6475" spans="1:16">
      <c r="A6475" t="str">
        <f t="shared" si="912"/>
        <v>10</v>
      </c>
      <c r="B6475" t="str">
        <f t="shared" ca="1" si="913"/>
        <v>PE</v>
      </c>
      <c r="C6475" t="str">
        <f t="shared" si="903"/>
        <v>360-312PE</v>
      </c>
      <c r="D6475" t="s">
        <v>7564</v>
      </c>
      <c r="E6475">
        <f t="shared" ca="1" si="911"/>
        <v>0</v>
      </c>
      <c r="H6475" t="str">
        <f t="shared" ca="1" si="914"/>
        <v>'360 PE'!</v>
      </c>
      <c r="I6475">
        <f t="shared" ca="1" si="915"/>
        <v>0</v>
      </c>
      <c r="J6475">
        <f t="shared" ca="1" si="910"/>
        <v>0</v>
      </c>
      <c r="K6475">
        <f t="shared" ca="1" si="910"/>
        <v>0</v>
      </c>
      <c r="L6475">
        <f t="shared" ca="1" si="910"/>
        <v>0</v>
      </c>
      <c r="M6475" t="str">
        <f t="shared" ca="1" si="910"/>
        <v>'360 PE'!</v>
      </c>
      <c r="N6475">
        <f t="shared" ca="1" si="910"/>
        <v>0</v>
      </c>
      <c r="O6475" t="str">
        <f t="shared" ca="1" si="894"/>
        <v>D:y</v>
      </c>
      <c r="P6475" t="str">
        <f t="shared" ca="1" si="909"/>
        <v>D11:Y11</v>
      </c>
    </row>
    <row r="6476" spans="1:16">
      <c r="A6476" t="str">
        <f t="shared" si="912"/>
        <v>11</v>
      </c>
      <c r="B6476" t="str">
        <f t="shared" ca="1" si="913"/>
        <v>PE</v>
      </c>
      <c r="C6476" t="str">
        <f t="shared" si="903"/>
        <v>360-312PE</v>
      </c>
      <c r="D6476" t="s">
        <v>6968</v>
      </c>
      <c r="E6476">
        <f t="shared" ca="1" si="911"/>
        <v>0</v>
      </c>
      <c r="H6476" t="str">
        <f t="shared" ca="1" si="914"/>
        <v>'360 PE'!</v>
      </c>
      <c r="I6476">
        <f t="shared" ca="1" si="915"/>
        <v>0</v>
      </c>
      <c r="J6476">
        <f t="shared" ref="J6476:N6511" ca="1" si="916">IF(IFERROR(VLOOKUP($C6476,INDIRECT(J$14&amp;"D:D"),1,FALSE),0)&lt;&gt;0,J$14,0)</f>
        <v>0</v>
      </c>
      <c r="K6476">
        <f t="shared" ca="1" si="916"/>
        <v>0</v>
      </c>
      <c r="L6476">
        <f t="shared" ca="1" si="916"/>
        <v>0</v>
      </c>
      <c r="M6476" t="str">
        <f t="shared" ca="1" si="916"/>
        <v>'360 PE'!</v>
      </c>
      <c r="N6476">
        <f t="shared" ca="1" si="916"/>
        <v>0</v>
      </c>
      <c r="O6476" t="str">
        <f t="shared" ca="1" si="894"/>
        <v>D:y</v>
      </c>
      <c r="P6476" t="str">
        <f t="shared" ca="1" si="909"/>
        <v>D11:Y11</v>
      </c>
    </row>
    <row r="6477" spans="1:16">
      <c r="A6477" t="str">
        <f t="shared" si="912"/>
        <v>12</v>
      </c>
      <c r="B6477" t="str">
        <f t="shared" ca="1" si="913"/>
        <v>PE</v>
      </c>
      <c r="C6477" t="str">
        <f t="shared" si="903"/>
        <v>360-312PE</v>
      </c>
      <c r="D6477" t="s">
        <v>6969</v>
      </c>
      <c r="E6477">
        <f t="shared" ca="1" si="911"/>
        <v>0</v>
      </c>
      <c r="H6477" t="str">
        <f t="shared" ca="1" si="914"/>
        <v>'360 PE'!</v>
      </c>
      <c r="I6477">
        <f t="shared" ca="1" si="915"/>
        <v>0</v>
      </c>
      <c r="J6477">
        <f t="shared" ca="1" si="916"/>
        <v>0</v>
      </c>
      <c r="K6477">
        <f t="shared" ca="1" si="916"/>
        <v>0</v>
      </c>
      <c r="L6477">
        <f t="shared" ca="1" si="916"/>
        <v>0</v>
      </c>
      <c r="M6477" t="str">
        <f t="shared" ca="1" si="916"/>
        <v>'360 PE'!</v>
      </c>
      <c r="N6477">
        <f t="shared" ca="1" si="916"/>
        <v>0</v>
      </c>
      <c r="O6477" t="str">
        <f t="shared" ca="1" si="894"/>
        <v>D:y</v>
      </c>
      <c r="P6477" t="str">
        <f t="shared" ca="1" si="909"/>
        <v>D11:Y11</v>
      </c>
    </row>
    <row r="6478" spans="1:16">
      <c r="A6478" t="str">
        <f t="shared" si="912"/>
        <v>13</v>
      </c>
      <c r="B6478" t="str">
        <f t="shared" ca="1" si="913"/>
        <v>PE</v>
      </c>
      <c r="C6478" t="str">
        <f t="shared" si="903"/>
        <v>360-312PE</v>
      </c>
      <c r="D6478" t="s">
        <v>7565</v>
      </c>
      <c r="E6478">
        <f t="shared" ca="1" si="911"/>
        <v>0</v>
      </c>
      <c r="H6478" t="str">
        <f t="shared" ca="1" si="914"/>
        <v>'360 PE'!</v>
      </c>
      <c r="I6478">
        <f t="shared" ca="1" si="915"/>
        <v>0</v>
      </c>
      <c r="J6478">
        <f t="shared" ca="1" si="916"/>
        <v>0</v>
      </c>
      <c r="K6478">
        <f t="shared" ca="1" si="916"/>
        <v>0</v>
      </c>
      <c r="L6478">
        <f t="shared" ca="1" si="916"/>
        <v>0</v>
      </c>
      <c r="M6478" t="str">
        <f t="shared" ca="1" si="916"/>
        <v>'360 PE'!</v>
      </c>
      <c r="N6478">
        <f t="shared" ca="1" si="916"/>
        <v>0</v>
      </c>
      <c r="O6478" t="str">
        <f t="shared" ca="1" si="894"/>
        <v>D:y</v>
      </c>
      <c r="P6478" t="str">
        <f t="shared" ca="1" si="909"/>
        <v>D11:Y11</v>
      </c>
    </row>
    <row r="6479" spans="1:16">
      <c r="A6479" t="str">
        <f t="shared" si="912"/>
        <v>14</v>
      </c>
      <c r="B6479" t="str">
        <f t="shared" ca="1" si="913"/>
        <v>PE</v>
      </c>
      <c r="C6479" t="str">
        <f t="shared" si="903"/>
        <v>360-312PE</v>
      </c>
      <c r="D6479" t="s">
        <v>6970</v>
      </c>
      <c r="E6479">
        <f t="shared" ca="1" si="911"/>
        <v>0</v>
      </c>
      <c r="H6479" t="str">
        <f t="shared" ca="1" si="914"/>
        <v>'360 PE'!</v>
      </c>
      <c r="I6479">
        <f t="shared" ca="1" si="915"/>
        <v>0</v>
      </c>
      <c r="J6479">
        <f t="shared" ca="1" si="916"/>
        <v>0</v>
      </c>
      <c r="K6479">
        <f t="shared" ca="1" si="916"/>
        <v>0</v>
      </c>
      <c r="L6479">
        <f t="shared" ca="1" si="916"/>
        <v>0</v>
      </c>
      <c r="M6479" t="str">
        <f t="shared" ca="1" si="916"/>
        <v>'360 PE'!</v>
      </c>
      <c r="N6479">
        <f t="shared" ca="1" si="916"/>
        <v>0</v>
      </c>
      <c r="O6479" t="str">
        <f t="shared" ca="1" si="894"/>
        <v>D:y</v>
      </c>
      <c r="P6479" t="str">
        <f t="shared" ca="1" si="909"/>
        <v>D11:Y11</v>
      </c>
    </row>
    <row r="6480" spans="1:16">
      <c r="A6480" t="str">
        <f t="shared" si="912"/>
        <v>15</v>
      </c>
      <c r="B6480" t="str">
        <f t="shared" ca="1" si="913"/>
        <v>PE</v>
      </c>
      <c r="C6480" t="str">
        <f t="shared" si="903"/>
        <v>360-312PE</v>
      </c>
      <c r="D6480" t="s">
        <v>7615</v>
      </c>
      <c r="E6480">
        <f t="shared" ca="1" si="911"/>
        <v>0</v>
      </c>
      <c r="H6480" t="str">
        <f t="shared" ca="1" si="914"/>
        <v>'360 PE'!</v>
      </c>
      <c r="I6480">
        <f t="shared" ca="1" si="915"/>
        <v>0</v>
      </c>
      <c r="J6480">
        <f t="shared" ca="1" si="916"/>
        <v>0</v>
      </c>
      <c r="K6480">
        <f t="shared" ca="1" si="916"/>
        <v>0</v>
      </c>
      <c r="L6480">
        <f t="shared" ca="1" si="916"/>
        <v>0</v>
      </c>
      <c r="M6480" t="str">
        <f t="shared" ca="1" si="916"/>
        <v>'360 PE'!</v>
      </c>
      <c r="N6480">
        <f t="shared" ca="1" si="916"/>
        <v>0</v>
      </c>
      <c r="O6480" t="str">
        <f t="shared" ca="1" si="894"/>
        <v>D:y</v>
      </c>
      <c r="P6480" t="str">
        <f t="shared" ca="1" si="909"/>
        <v>D11:Y11</v>
      </c>
    </row>
    <row r="6481" spans="1:16">
      <c r="A6481" t="str">
        <f t="shared" si="912"/>
        <v>01</v>
      </c>
      <c r="B6481" t="str">
        <f t="shared" ca="1" si="913"/>
        <v>PE</v>
      </c>
      <c r="C6481" t="str">
        <f t="shared" si="903"/>
        <v>360-313PE</v>
      </c>
      <c r="D6481" t="s">
        <v>6971</v>
      </c>
      <c r="E6481">
        <f t="shared" ca="1" si="911"/>
        <v>0</v>
      </c>
      <c r="H6481" t="str">
        <f t="shared" ca="1" si="914"/>
        <v>'360 PE'!</v>
      </c>
      <c r="I6481">
        <f t="shared" ca="1" si="915"/>
        <v>0</v>
      </c>
      <c r="J6481">
        <f t="shared" ca="1" si="916"/>
        <v>0</v>
      </c>
      <c r="K6481">
        <f t="shared" ca="1" si="916"/>
        <v>0</v>
      </c>
      <c r="L6481">
        <f t="shared" ca="1" si="916"/>
        <v>0</v>
      </c>
      <c r="M6481" t="str">
        <f t="shared" ca="1" si="916"/>
        <v>'360 PE'!</v>
      </c>
      <c r="N6481">
        <f t="shared" ca="1" si="916"/>
        <v>0</v>
      </c>
      <c r="O6481" t="str">
        <f t="shared" ca="1" si="894"/>
        <v>D:y</v>
      </c>
      <c r="P6481" t="str">
        <f t="shared" ca="1" si="909"/>
        <v>D11:Y11</v>
      </c>
    </row>
    <row r="6482" spans="1:16">
      <c r="A6482" t="str">
        <f t="shared" si="912"/>
        <v>02</v>
      </c>
      <c r="B6482" t="str">
        <f t="shared" ca="1" si="913"/>
        <v>PE</v>
      </c>
      <c r="C6482" t="str">
        <f t="shared" si="903"/>
        <v>360-313PE</v>
      </c>
      <c r="D6482" t="s">
        <v>6972</v>
      </c>
      <c r="E6482">
        <f t="shared" ca="1" si="911"/>
        <v>0</v>
      </c>
      <c r="H6482" t="str">
        <f t="shared" ca="1" si="914"/>
        <v>'360 PE'!</v>
      </c>
      <c r="I6482">
        <f t="shared" ca="1" si="915"/>
        <v>0</v>
      </c>
      <c r="J6482">
        <f t="shared" ca="1" si="916"/>
        <v>0</v>
      </c>
      <c r="K6482">
        <f t="shared" ca="1" si="916"/>
        <v>0</v>
      </c>
      <c r="L6482">
        <f t="shared" ca="1" si="916"/>
        <v>0</v>
      </c>
      <c r="M6482" t="str">
        <f t="shared" ca="1" si="916"/>
        <v>'360 PE'!</v>
      </c>
      <c r="N6482">
        <f t="shared" ca="1" si="916"/>
        <v>0</v>
      </c>
      <c r="O6482" t="str">
        <f t="shared" ca="1" si="894"/>
        <v>D:y</v>
      </c>
      <c r="P6482" t="str">
        <f t="shared" ca="1" si="909"/>
        <v>D11:Y11</v>
      </c>
    </row>
    <row r="6483" spans="1:16">
      <c r="A6483" t="str">
        <f t="shared" si="912"/>
        <v>03</v>
      </c>
      <c r="B6483" t="str">
        <f t="shared" ca="1" si="913"/>
        <v>PE</v>
      </c>
      <c r="C6483" t="str">
        <f t="shared" si="903"/>
        <v>360-313PE</v>
      </c>
      <c r="D6483" t="s">
        <v>6973</v>
      </c>
      <c r="E6483">
        <f t="shared" ca="1" si="911"/>
        <v>0</v>
      </c>
      <c r="H6483" t="str">
        <f t="shared" ca="1" si="914"/>
        <v>'360 PE'!</v>
      </c>
      <c r="I6483">
        <f t="shared" ca="1" si="915"/>
        <v>0</v>
      </c>
      <c r="J6483">
        <f t="shared" ca="1" si="916"/>
        <v>0</v>
      </c>
      <c r="K6483">
        <f t="shared" ca="1" si="916"/>
        <v>0</v>
      </c>
      <c r="L6483">
        <f t="shared" ca="1" si="916"/>
        <v>0</v>
      </c>
      <c r="M6483" t="str">
        <f t="shared" ca="1" si="916"/>
        <v>'360 PE'!</v>
      </c>
      <c r="N6483">
        <f t="shared" ca="1" si="916"/>
        <v>0</v>
      </c>
      <c r="O6483" t="str">
        <f t="shared" ref="O6483:O6546" ca="1" si="917">VLOOKUP($H6483,$G$8:$I$13,2,FALSE)</f>
        <v>D:y</v>
      </c>
      <c r="P6483" t="str">
        <f t="shared" ca="1" si="909"/>
        <v>D11:Y11</v>
      </c>
    </row>
    <row r="6484" spans="1:16">
      <c r="A6484" t="str">
        <f t="shared" si="912"/>
        <v>04</v>
      </c>
      <c r="B6484" t="str">
        <f t="shared" ca="1" si="913"/>
        <v>PE</v>
      </c>
      <c r="C6484" t="str">
        <f t="shared" si="903"/>
        <v>360-313PE</v>
      </c>
      <c r="D6484" t="s">
        <v>6974</v>
      </c>
      <c r="E6484">
        <f t="shared" ca="1" si="911"/>
        <v>0</v>
      </c>
      <c r="H6484" t="str">
        <f t="shared" ca="1" si="914"/>
        <v>'360 PE'!</v>
      </c>
      <c r="I6484">
        <f t="shared" ca="1" si="915"/>
        <v>0</v>
      </c>
      <c r="J6484">
        <f t="shared" ca="1" si="916"/>
        <v>0</v>
      </c>
      <c r="K6484">
        <f t="shared" ca="1" si="916"/>
        <v>0</v>
      </c>
      <c r="L6484">
        <f t="shared" ca="1" si="916"/>
        <v>0</v>
      </c>
      <c r="M6484" t="str">
        <f t="shared" ca="1" si="916"/>
        <v>'360 PE'!</v>
      </c>
      <c r="N6484">
        <f t="shared" ca="1" si="916"/>
        <v>0</v>
      </c>
      <c r="O6484" t="str">
        <f t="shared" ca="1" si="917"/>
        <v>D:y</v>
      </c>
      <c r="P6484" t="str">
        <f t="shared" ca="1" si="909"/>
        <v>D11:Y11</v>
      </c>
    </row>
    <row r="6485" spans="1:16">
      <c r="A6485" t="str">
        <f t="shared" si="912"/>
        <v>05</v>
      </c>
      <c r="B6485" t="str">
        <f t="shared" ca="1" si="913"/>
        <v>PE</v>
      </c>
      <c r="C6485" t="str">
        <f t="shared" si="903"/>
        <v>360-313PE</v>
      </c>
      <c r="D6485" t="s">
        <v>6975</v>
      </c>
      <c r="E6485">
        <f t="shared" ca="1" si="911"/>
        <v>0</v>
      </c>
      <c r="H6485" t="str">
        <f t="shared" ca="1" si="914"/>
        <v>'360 PE'!</v>
      </c>
      <c r="I6485">
        <f t="shared" ca="1" si="915"/>
        <v>0</v>
      </c>
      <c r="J6485">
        <f t="shared" ca="1" si="916"/>
        <v>0</v>
      </c>
      <c r="K6485">
        <f t="shared" ca="1" si="916"/>
        <v>0</v>
      </c>
      <c r="L6485">
        <f t="shared" ca="1" si="916"/>
        <v>0</v>
      </c>
      <c r="M6485" t="str">
        <f t="shared" ca="1" si="916"/>
        <v>'360 PE'!</v>
      </c>
      <c r="N6485">
        <f t="shared" ca="1" si="916"/>
        <v>0</v>
      </c>
      <c r="O6485" t="str">
        <f t="shared" ca="1" si="917"/>
        <v>D:y</v>
      </c>
      <c r="P6485" t="str">
        <f t="shared" ca="1" si="909"/>
        <v>D11:Y11</v>
      </c>
    </row>
    <row r="6486" spans="1:16">
      <c r="A6486" t="str">
        <f t="shared" si="912"/>
        <v>06</v>
      </c>
      <c r="B6486" t="str">
        <f t="shared" ca="1" si="913"/>
        <v>PE</v>
      </c>
      <c r="C6486" t="str">
        <f t="shared" si="903"/>
        <v>360-313PE</v>
      </c>
      <c r="D6486" t="s">
        <v>6976</v>
      </c>
      <c r="E6486">
        <f t="shared" ca="1" si="911"/>
        <v>0</v>
      </c>
      <c r="H6486" t="str">
        <f t="shared" ca="1" si="914"/>
        <v>'360 PE'!</v>
      </c>
      <c r="I6486">
        <f t="shared" ca="1" si="915"/>
        <v>0</v>
      </c>
      <c r="J6486">
        <f t="shared" ca="1" si="916"/>
        <v>0</v>
      </c>
      <c r="K6486">
        <f t="shared" ca="1" si="916"/>
        <v>0</v>
      </c>
      <c r="L6486">
        <f t="shared" ca="1" si="916"/>
        <v>0</v>
      </c>
      <c r="M6486" t="str">
        <f t="shared" ca="1" si="916"/>
        <v>'360 PE'!</v>
      </c>
      <c r="N6486">
        <f t="shared" ca="1" si="916"/>
        <v>0</v>
      </c>
      <c r="O6486" t="str">
        <f t="shared" ca="1" si="917"/>
        <v>D:y</v>
      </c>
      <c r="P6486" t="str">
        <f t="shared" ca="1" si="909"/>
        <v>D11:Y11</v>
      </c>
    </row>
    <row r="6487" spans="1:16">
      <c r="A6487" t="str">
        <f t="shared" si="912"/>
        <v>07</v>
      </c>
      <c r="B6487" t="str">
        <f t="shared" ca="1" si="913"/>
        <v>PE</v>
      </c>
      <c r="C6487" t="str">
        <f t="shared" si="903"/>
        <v>360-313PE</v>
      </c>
      <c r="D6487" t="s">
        <v>7567</v>
      </c>
      <c r="E6487">
        <f t="shared" ca="1" si="911"/>
        <v>0</v>
      </c>
      <c r="H6487" t="str">
        <f t="shared" ca="1" si="914"/>
        <v>'360 PE'!</v>
      </c>
      <c r="I6487">
        <f t="shared" ca="1" si="915"/>
        <v>0</v>
      </c>
      <c r="J6487">
        <f t="shared" ca="1" si="916"/>
        <v>0</v>
      </c>
      <c r="K6487">
        <f t="shared" ca="1" si="916"/>
        <v>0</v>
      </c>
      <c r="L6487">
        <f t="shared" ca="1" si="916"/>
        <v>0</v>
      </c>
      <c r="M6487" t="str">
        <f t="shared" ca="1" si="916"/>
        <v>'360 PE'!</v>
      </c>
      <c r="N6487">
        <f t="shared" ca="1" si="916"/>
        <v>0</v>
      </c>
      <c r="O6487" t="str">
        <f t="shared" ca="1" si="917"/>
        <v>D:y</v>
      </c>
      <c r="P6487" t="str">
        <f t="shared" ca="1" si="909"/>
        <v>D11:Y11</v>
      </c>
    </row>
    <row r="6488" spans="1:16">
      <c r="A6488" t="str">
        <f t="shared" si="912"/>
        <v>08</v>
      </c>
      <c r="B6488" t="str">
        <f t="shared" ca="1" si="913"/>
        <v>PE</v>
      </c>
      <c r="C6488" t="str">
        <f t="shared" si="903"/>
        <v>360-313PE</v>
      </c>
      <c r="D6488" t="s">
        <v>7568</v>
      </c>
      <c r="E6488">
        <f t="shared" ca="1" si="911"/>
        <v>0</v>
      </c>
      <c r="H6488" t="str">
        <f t="shared" ca="1" si="914"/>
        <v>'360 PE'!</v>
      </c>
      <c r="I6488">
        <f t="shared" ca="1" si="915"/>
        <v>0</v>
      </c>
      <c r="J6488">
        <f t="shared" ca="1" si="916"/>
        <v>0</v>
      </c>
      <c r="K6488">
        <f t="shared" ca="1" si="916"/>
        <v>0</v>
      </c>
      <c r="L6488">
        <f t="shared" ca="1" si="916"/>
        <v>0</v>
      </c>
      <c r="M6488" t="str">
        <f t="shared" ca="1" si="916"/>
        <v>'360 PE'!</v>
      </c>
      <c r="N6488">
        <f t="shared" ca="1" si="916"/>
        <v>0</v>
      </c>
      <c r="O6488" t="str">
        <f t="shared" ca="1" si="917"/>
        <v>D:y</v>
      </c>
      <c r="P6488" t="str">
        <f t="shared" ca="1" si="909"/>
        <v>D11:Y11</v>
      </c>
    </row>
    <row r="6489" spans="1:16">
      <c r="A6489" t="str">
        <f t="shared" si="912"/>
        <v>09</v>
      </c>
      <c r="B6489" t="str">
        <f t="shared" ca="1" si="913"/>
        <v>PE</v>
      </c>
      <c r="C6489" t="str">
        <f t="shared" si="903"/>
        <v>360-313PE</v>
      </c>
      <c r="D6489" t="s">
        <v>6977</v>
      </c>
      <c r="E6489">
        <f t="shared" ca="1" si="911"/>
        <v>0</v>
      </c>
      <c r="H6489" t="str">
        <f t="shared" ca="1" si="914"/>
        <v>'360 PE'!</v>
      </c>
      <c r="I6489">
        <f t="shared" ca="1" si="915"/>
        <v>0</v>
      </c>
      <c r="J6489">
        <f t="shared" ca="1" si="916"/>
        <v>0</v>
      </c>
      <c r="K6489">
        <f t="shared" ca="1" si="916"/>
        <v>0</v>
      </c>
      <c r="L6489">
        <f t="shared" ca="1" si="916"/>
        <v>0</v>
      </c>
      <c r="M6489" t="str">
        <f t="shared" ca="1" si="916"/>
        <v>'360 PE'!</v>
      </c>
      <c r="N6489">
        <f t="shared" ca="1" si="916"/>
        <v>0</v>
      </c>
      <c r="O6489" t="str">
        <f t="shared" ca="1" si="917"/>
        <v>D:y</v>
      </c>
      <c r="P6489" t="str">
        <f t="shared" ca="1" si="909"/>
        <v>D11:Y11</v>
      </c>
    </row>
    <row r="6490" spans="1:16">
      <c r="A6490" t="str">
        <f t="shared" si="912"/>
        <v>10</v>
      </c>
      <c r="B6490" t="str">
        <f t="shared" ca="1" si="913"/>
        <v>PE</v>
      </c>
      <c r="C6490" t="str">
        <f t="shared" si="903"/>
        <v>360-313PE</v>
      </c>
      <c r="D6490" t="s">
        <v>7569</v>
      </c>
      <c r="E6490">
        <f t="shared" ca="1" si="911"/>
        <v>0</v>
      </c>
      <c r="H6490" t="str">
        <f t="shared" ca="1" si="914"/>
        <v>'360 PE'!</v>
      </c>
      <c r="I6490">
        <f t="shared" ca="1" si="915"/>
        <v>0</v>
      </c>
      <c r="J6490">
        <f t="shared" ca="1" si="916"/>
        <v>0</v>
      </c>
      <c r="K6490">
        <f t="shared" ca="1" si="916"/>
        <v>0</v>
      </c>
      <c r="L6490">
        <f t="shared" ca="1" si="916"/>
        <v>0</v>
      </c>
      <c r="M6490" t="str">
        <f t="shared" ca="1" si="916"/>
        <v>'360 PE'!</v>
      </c>
      <c r="N6490">
        <f t="shared" ca="1" si="916"/>
        <v>0</v>
      </c>
      <c r="O6490" t="str">
        <f t="shared" ca="1" si="917"/>
        <v>D:y</v>
      </c>
      <c r="P6490" t="str">
        <f t="shared" ca="1" si="909"/>
        <v>D11:Y11</v>
      </c>
    </row>
    <row r="6491" spans="1:16">
      <c r="A6491" t="str">
        <f t="shared" si="912"/>
        <v>11</v>
      </c>
      <c r="B6491" t="str">
        <f t="shared" ca="1" si="913"/>
        <v>PE</v>
      </c>
      <c r="C6491" t="str">
        <f t="shared" si="903"/>
        <v>360-313PE</v>
      </c>
      <c r="D6491" t="s">
        <v>6978</v>
      </c>
      <c r="E6491">
        <f t="shared" ca="1" si="911"/>
        <v>0</v>
      </c>
      <c r="H6491" t="str">
        <f t="shared" ca="1" si="914"/>
        <v>'360 PE'!</v>
      </c>
      <c r="I6491">
        <f t="shared" ca="1" si="915"/>
        <v>0</v>
      </c>
      <c r="J6491">
        <f t="shared" ca="1" si="916"/>
        <v>0</v>
      </c>
      <c r="K6491">
        <f t="shared" ca="1" si="916"/>
        <v>0</v>
      </c>
      <c r="L6491">
        <f t="shared" ca="1" si="916"/>
        <v>0</v>
      </c>
      <c r="M6491" t="str">
        <f t="shared" ca="1" si="916"/>
        <v>'360 PE'!</v>
      </c>
      <c r="N6491">
        <f t="shared" ca="1" si="916"/>
        <v>0</v>
      </c>
      <c r="O6491" t="str">
        <f t="shared" ca="1" si="917"/>
        <v>D:y</v>
      </c>
      <c r="P6491" t="str">
        <f t="shared" ca="1" si="909"/>
        <v>D11:Y11</v>
      </c>
    </row>
    <row r="6492" spans="1:16">
      <c r="A6492" t="str">
        <f t="shared" si="912"/>
        <v>12</v>
      </c>
      <c r="B6492" t="str">
        <f t="shared" ca="1" si="913"/>
        <v>PE</v>
      </c>
      <c r="C6492" t="str">
        <f t="shared" si="903"/>
        <v>360-313PE</v>
      </c>
      <c r="D6492" t="s">
        <v>6979</v>
      </c>
      <c r="E6492">
        <f t="shared" ca="1" si="911"/>
        <v>0</v>
      </c>
      <c r="H6492" t="str">
        <f t="shared" ca="1" si="914"/>
        <v>'360 PE'!</v>
      </c>
      <c r="I6492">
        <f t="shared" ca="1" si="915"/>
        <v>0</v>
      </c>
      <c r="J6492">
        <f t="shared" ca="1" si="916"/>
        <v>0</v>
      </c>
      <c r="K6492">
        <f t="shared" ca="1" si="916"/>
        <v>0</v>
      </c>
      <c r="L6492">
        <f t="shared" ca="1" si="916"/>
        <v>0</v>
      </c>
      <c r="M6492" t="str">
        <f t="shared" ca="1" si="916"/>
        <v>'360 PE'!</v>
      </c>
      <c r="N6492">
        <f t="shared" ca="1" si="916"/>
        <v>0</v>
      </c>
      <c r="O6492" t="str">
        <f t="shared" ca="1" si="917"/>
        <v>D:y</v>
      </c>
      <c r="P6492" t="str">
        <f t="shared" ca="1" si="909"/>
        <v>D11:Y11</v>
      </c>
    </row>
    <row r="6493" spans="1:16">
      <c r="A6493" t="str">
        <f t="shared" si="912"/>
        <v>13</v>
      </c>
      <c r="B6493" t="str">
        <f t="shared" ca="1" si="913"/>
        <v>PE</v>
      </c>
      <c r="C6493" t="str">
        <f t="shared" si="903"/>
        <v>360-313PE</v>
      </c>
      <c r="D6493" t="s">
        <v>7570</v>
      </c>
      <c r="E6493">
        <f t="shared" ca="1" si="911"/>
        <v>0</v>
      </c>
      <c r="H6493" t="str">
        <f t="shared" ca="1" si="914"/>
        <v>'360 PE'!</v>
      </c>
      <c r="I6493">
        <f t="shared" ca="1" si="915"/>
        <v>0</v>
      </c>
      <c r="J6493">
        <f t="shared" ca="1" si="916"/>
        <v>0</v>
      </c>
      <c r="K6493">
        <f t="shared" ca="1" si="916"/>
        <v>0</v>
      </c>
      <c r="L6493">
        <f t="shared" ca="1" si="916"/>
        <v>0</v>
      </c>
      <c r="M6493" t="str">
        <f t="shared" ca="1" si="916"/>
        <v>'360 PE'!</v>
      </c>
      <c r="N6493">
        <f t="shared" ca="1" si="916"/>
        <v>0</v>
      </c>
      <c r="O6493" t="str">
        <f t="shared" ca="1" si="917"/>
        <v>D:y</v>
      </c>
      <c r="P6493" t="str">
        <f t="shared" ca="1" si="909"/>
        <v>D11:Y11</v>
      </c>
    </row>
    <row r="6494" spans="1:16">
      <c r="A6494" t="str">
        <f t="shared" si="912"/>
        <v>14</v>
      </c>
      <c r="B6494" t="str">
        <f t="shared" ca="1" si="913"/>
        <v>PE</v>
      </c>
      <c r="C6494" t="str">
        <f t="shared" si="903"/>
        <v>360-313PE</v>
      </c>
      <c r="D6494" t="s">
        <v>6980</v>
      </c>
      <c r="E6494">
        <f t="shared" ca="1" si="911"/>
        <v>0</v>
      </c>
      <c r="H6494" t="str">
        <f t="shared" ca="1" si="914"/>
        <v>'360 PE'!</v>
      </c>
      <c r="I6494">
        <f t="shared" ca="1" si="915"/>
        <v>0</v>
      </c>
      <c r="J6494">
        <f t="shared" ca="1" si="916"/>
        <v>0</v>
      </c>
      <c r="K6494">
        <f t="shared" ca="1" si="916"/>
        <v>0</v>
      </c>
      <c r="L6494">
        <f t="shared" ca="1" si="916"/>
        <v>0</v>
      </c>
      <c r="M6494" t="str">
        <f t="shared" ca="1" si="916"/>
        <v>'360 PE'!</v>
      </c>
      <c r="N6494">
        <f t="shared" ca="1" si="916"/>
        <v>0</v>
      </c>
      <c r="O6494" t="str">
        <f t="shared" ca="1" si="917"/>
        <v>D:y</v>
      </c>
      <c r="P6494" t="str">
        <f t="shared" ca="1" si="909"/>
        <v>D11:Y11</v>
      </c>
    </row>
    <row r="6495" spans="1:16">
      <c r="A6495" t="str">
        <f t="shared" si="912"/>
        <v>15</v>
      </c>
      <c r="B6495" t="str">
        <f t="shared" ca="1" si="913"/>
        <v>PE</v>
      </c>
      <c r="C6495" t="str">
        <f t="shared" si="903"/>
        <v>360-313PE</v>
      </c>
      <c r="D6495" t="s">
        <v>7612</v>
      </c>
      <c r="E6495">
        <f t="shared" ca="1" si="911"/>
        <v>0</v>
      </c>
      <c r="H6495" t="str">
        <f t="shared" ca="1" si="914"/>
        <v>'360 PE'!</v>
      </c>
      <c r="I6495">
        <f t="shared" ca="1" si="915"/>
        <v>0</v>
      </c>
      <c r="J6495">
        <f t="shared" ca="1" si="916"/>
        <v>0</v>
      </c>
      <c r="K6495">
        <f t="shared" ca="1" si="916"/>
        <v>0</v>
      </c>
      <c r="L6495">
        <f t="shared" ca="1" si="916"/>
        <v>0</v>
      </c>
      <c r="M6495" t="str">
        <f t="shared" ca="1" si="916"/>
        <v>'360 PE'!</v>
      </c>
      <c r="N6495">
        <f t="shared" ca="1" si="916"/>
        <v>0</v>
      </c>
      <c r="O6495" t="str">
        <f t="shared" ca="1" si="917"/>
        <v>D:y</v>
      </c>
      <c r="P6495" t="str">
        <f t="shared" ca="1" si="909"/>
        <v>D11:Y11</v>
      </c>
    </row>
    <row r="6496" spans="1:16">
      <c r="A6496" t="str">
        <f t="shared" si="912"/>
        <v>01</v>
      </c>
      <c r="B6496" t="str">
        <f t="shared" ca="1" si="913"/>
        <v>PE</v>
      </c>
      <c r="C6496" t="str">
        <f t="shared" si="903"/>
        <v>360-314PE</v>
      </c>
      <c r="D6496" t="s">
        <v>6981</v>
      </c>
      <c r="E6496">
        <f t="shared" ca="1" si="911"/>
        <v>0</v>
      </c>
      <c r="H6496" t="str">
        <f t="shared" ca="1" si="914"/>
        <v>'360 PE'!</v>
      </c>
      <c r="I6496">
        <f t="shared" ca="1" si="915"/>
        <v>0</v>
      </c>
      <c r="J6496">
        <f t="shared" ca="1" si="916"/>
        <v>0</v>
      </c>
      <c r="K6496">
        <f t="shared" ca="1" si="916"/>
        <v>0</v>
      </c>
      <c r="L6496">
        <f t="shared" ca="1" si="916"/>
        <v>0</v>
      </c>
      <c r="M6496" t="str">
        <f t="shared" ca="1" si="916"/>
        <v>'360 PE'!</v>
      </c>
      <c r="N6496">
        <f t="shared" ca="1" si="916"/>
        <v>0</v>
      </c>
      <c r="O6496" t="str">
        <f t="shared" ca="1" si="917"/>
        <v>D:y</v>
      </c>
      <c r="P6496" t="str">
        <f t="shared" ca="1" si="909"/>
        <v>D11:Y11</v>
      </c>
    </row>
    <row r="6497" spans="1:16">
      <c r="A6497" t="str">
        <f t="shared" si="912"/>
        <v>02</v>
      </c>
      <c r="B6497" t="str">
        <f t="shared" ca="1" si="913"/>
        <v>PE</v>
      </c>
      <c r="C6497" t="str">
        <f t="shared" si="903"/>
        <v>360-314PE</v>
      </c>
      <c r="D6497" t="s">
        <v>6982</v>
      </c>
      <c r="E6497">
        <f t="shared" ca="1" si="911"/>
        <v>0</v>
      </c>
      <c r="H6497" t="str">
        <f t="shared" ca="1" si="914"/>
        <v>'360 PE'!</v>
      </c>
      <c r="I6497">
        <f t="shared" ca="1" si="915"/>
        <v>0</v>
      </c>
      <c r="J6497">
        <f t="shared" ca="1" si="916"/>
        <v>0</v>
      </c>
      <c r="K6497">
        <f t="shared" ca="1" si="916"/>
        <v>0</v>
      </c>
      <c r="L6497">
        <f t="shared" ca="1" si="916"/>
        <v>0</v>
      </c>
      <c r="M6497" t="str">
        <f t="shared" ca="1" si="916"/>
        <v>'360 PE'!</v>
      </c>
      <c r="N6497">
        <f t="shared" ca="1" si="916"/>
        <v>0</v>
      </c>
      <c r="O6497" t="str">
        <f t="shared" ca="1" si="917"/>
        <v>D:y</v>
      </c>
      <c r="P6497" t="str">
        <f t="shared" ca="1" si="909"/>
        <v>D11:Y11</v>
      </c>
    </row>
    <row r="6498" spans="1:16">
      <c r="A6498" t="str">
        <f t="shared" si="912"/>
        <v>03</v>
      </c>
      <c r="B6498" t="str">
        <f t="shared" ca="1" si="913"/>
        <v>PE</v>
      </c>
      <c r="C6498" t="str">
        <f t="shared" si="903"/>
        <v>360-314PE</v>
      </c>
      <c r="D6498" t="s">
        <v>6983</v>
      </c>
      <c r="E6498">
        <f t="shared" ca="1" si="911"/>
        <v>0</v>
      </c>
      <c r="H6498" t="str">
        <f t="shared" ca="1" si="914"/>
        <v>'360 PE'!</v>
      </c>
      <c r="I6498">
        <f t="shared" ca="1" si="915"/>
        <v>0</v>
      </c>
      <c r="J6498">
        <f t="shared" ca="1" si="916"/>
        <v>0</v>
      </c>
      <c r="K6498">
        <f t="shared" ca="1" si="916"/>
        <v>0</v>
      </c>
      <c r="L6498">
        <f t="shared" ca="1" si="916"/>
        <v>0</v>
      </c>
      <c r="M6498" t="str">
        <f t="shared" ca="1" si="916"/>
        <v>'360 PE'!</v>
      </c>
      <c r="N6498">
        <f t="shared" ca="1" si="916"/>
        <v>0</v>
      </c>
      <c r="O6498" t="str">
        <f t="shared" ca="1" si="917"/>
        <v>D:y</v>
      </c>
      <c r="P6498" t="str">
        <f t="shared" ca="1" si="909"/>
        <v>D11:Y11</v>
      </c>
    </row>
    <row r="6499" spans="1:16">
      <c r="A6499" t="str">
        <f t="shared" si="912"/>
        <v>04</v>
      </c>
      <c r="B6499" t="str">
        <f t="shared" ca="1" si="913"/>
        <v>PE</v>
      </c>
      <c r="C6499" t="str">
        <f t="shared" si="903"/>
        <v>360-314PE</v>
      </c>
      <c r="D6499" t="s">
        <v>6984</v>
      </c>
      <c r="E6499">
        <f t="shared" ca="1" si="911"/>
        <v>0</v>
      </c>
      <c r="H6499" t="str">
        <f t="shared" ca="1" si="914"/>
        <v>'360 PE'!</v>
      </c>
      <c r="I6499">
        <f t="shared" ca="1" si="915"/>
        <v>0</v>
      </c>
      <c r="J6499">
        <f t="shared" ca="1" si="916"/>
        <v>0</v>
      </c>
      <c r="K6499">
        <f t="shared" ca="1" si="916"/>
        <v>0</v>
      </c>
      <c r="L6499">
        <f t="shared" ca="1" si="916"/>
        <v>0</v>
      </c>
      <c r="M6499" t="str">
        <f t="shared" ca="1" si="916"/>
        <v>'360 PE'!</v>
      </c>
      <c r="N6499">
        <f t="shared" ca="1" si="916"/>
        <v>0</v>
      </c>
      <c r="O6499" t="str">
        <f t="shared" ca="1" si="917"/>
        <v>D:y</v>
      </c>
      <c r="P6499" t="str">
        <f t="shared" ca="1" si="909"/>
        <v>D11:Y11</v>
      </c>
    </row>
    <row r="6500" spans="1:16">
      <c r="A6500" t="str">
        <f t="shared" si="912"/>
        <v>05</v>
      </c>
      <c r="B6500" t="str">
        <f t="shared" ca="1" si="913"/>
        <v>PE</v>
      </c>
      <c r="C6500" t="str">
        <f t="shared" si="903"/>
        <v>360-314PE</v>
      </c>
      <c r="D6500" t="s">
        <v>6985</v>
      </c>
      <c r="E6500">
        <f t="shared" ca="1" si="911"/>
        <v>0</v>
      </c>
      <c r="H6500" t="str">
        <f t="shared" ca="1" si="914"/>
        <v>'360 PE'!</v>
      </c>
      <c r="I6500">
        <f t="shared" ca="1" si="915"/>
        <v>0</v>
      </c>
      <c r="J6500">
        <f t="shared" ca="1" si="916"/>
        <v>0</v>
      </c>
      <c r="K6500">
        <f t="shared" ca="1" si="916"/>
        <v>0</v>
      </c>
      <c r="L6500">
        <f t="shared" ca="1" si="916"/>
        <v>0</v>
      </c>
      <c r="M6500" t="str">
        <f t="shared" ca="1" si="916"/>
        <v>'360 PE'!</v>
      </c>
      <c r="N6500">
        <f t="shared" ca="1" si="916"/>
        <v>0</v>
      </c>
      <c r="O6500" t="str">
        <f t="shared" ca="1" si="917"/>
        <v>D:y</v>
      </c>
      <c r="P6500" t="str">
        <f t="shared" ca="1" si="909"/>
        <v>D11:Y11</v>
      </c>
    </row>
    <row r="6501" spans="1:16">
      <c r="A6501" t="str">
        <f t="shared" si="912"/>
        <v>06</v>
      </c>
      <c r="B6501" t="str">
        <f t="shared" ca="1" si="913"/>
        <v>PE</v>
      </c>
      <c r="C6501" t="str">
        <f t="shared" si="903"/>
        <v>360-314PE</v>
      </c>
      <c r="D6501" t="s">
        <v>6986</v>
      </c>
      <c r="E6501">
        <f t="shared" ca="1" si="911"/>
        <v>0</v>
      </c>
      <c r="H6501" t="str">
        <f t="shared" ca="1" si="914"/>
        <v>'360 PE'!</v>
      </c>
      <c r="I6501">
        <f t="shared" ca="1" si="915"/>
        <v>0</v>
      </c>
      <c r="J6501">
        <f t="shared" ca="1" si="916"/>
        <v>0</v>
      </c>
      <c r="K6501">
        <f t="shared" ca="1" si="916"/>
        <v>0</v>
      </c>
      <c r="L6501">
        <f t="shared" ca="1" si="916"/>
        <v>0</v>
      </c>
      <c r="M6501" t="str">
        <f t="shared" ca="1" si="916"/>
        <v>'360 PE'!</v>
      </c>
      <c r="N6501">
        <f t="shared" ca="1" si="916"/>
        <v>0</v>
      </c>
      <c r="O6501" t="str">
        <f t="shared" ca="1" si="917"/>
        <v>D:y</v>
      </c>
      <c r="P6501" t="str">
        <f t="shared" ca="1" si="909"/>
        <v>D11:Y11</v>
      </c>
    </row>
    <row r="6502" spans="1:16">
      <c r="A6502" t="str">
        <f t="shared" si="912"/>
        <v>07</v>
      </c>
      <c r="B6502" t="str">
        <f t="shared" ca="1" si="913"/>
        <v>PE</v>
      </c>
      <c r="C6502" t="str">
        <f t="shared" ref="C6502:C6525" si="918">LEFT(D6502,LEN(D6502)-3)</f>
        <v>360-314PE</v>
      </c>
      <c r="D6502" t="s">
        <v>7571</v>
      </c>
      <c r="E6502">
        <f t="shared" ca="1" si="911"/>
        <v>0</v>
      </c>
      <c r="H6502" t="str">
        <f t="shared" ca="1" si="914"/>
        <v>'360 PE'!</v>
      </c>
      <c r="I6502">
        <f t="shared" ca="1" si="915"/>
        <v>0</v>
      </c>
      <c r="J6502">
        <f t="shared" ca="1" si="916"/>
        <v>0</v>
      </c>
      <c r="K6502">
        <f t="shared" ca="1" si="916"/>
        <v>0</v>
      </c>
      <c r="L6502">
        <f t="shared" ca="1" si="916"/>
        <v>0</v>
      </c>
      <c r="M6502" t="str">
        <f t="shared" ca="1" si="916"/>
        <v>'360 PE'!</v>
      </c>
      <c r="N6502">
        <f t="shared" ca="1" si="916"/>
        <v>0</v>
      </c>
      <c r="O6502" t="str">
        <f t="shared" ca="1" si="917"/>
        <v>D:y</v>
      </c>
      <c r="P6502" t="str">
        <f t="shared" ca="1" si="909"/>
        <v>D11:Y11</v>
      </c>
    </row>
    <row r="6503" spans="1:16">
      <c r="A6503" t="str">
        <f t="shared" si="912"/>
        <v>08</v>
      </c>
      <c r="B6503" t="str">
        <f t="shared" ca="1" si="913"/>
        <v>PE</v>
      </c>
      <c r="C6503" t="str">
        <f t="shared" si="918"/>
        <v>360-314PE</v>
      </c>
      <c r="D6503" t="s">
        <v>7572</v>
      </c>
      <c r="E6503">
        <f t="shared" ca="1" si="911"/>
        <v>0</v>
      </c>
      <c r="H6503" t="str">
        <f t="shared" ca="1" si="914"/>
        <v>'360 PE'!</v>
      </c>
      <c r="I6503">
        <f t="shared" ca="1" si="915"/>
        <v>0</v>
      </c>
      <c r="J6503">
        <f t="shared" ca="1" si="916"/>
        <v>0</v>
      </c>
      <c r="K6503">
        <f t="shared" ca="1" si="916"/>
        <v>0</v>
      </c>
      <c r="L6503">
        <f t="shared" ca="1" si="916"/>
        <v>0</v>
      </c>
      <c r="M6503" t="str">
        <f t="shared" ca="1" si="916"/>
        <v>'360 PE'!</v>
      </c>
      <c r="N6503">
        <f t="shared" ca="1" si="916"/>
        <v>0</v>
      </c>
      <c r="O6503" t="str">
        <f t="shared" ca="1" si="917"/>
        <v>D:y</v>
      </c>
      <c r="P6503" t="str">
        <f t="shared" ca="1" si="909"/>
        <v>D11:Y11</v>
      </c>
    </row>
    <row r="6504" spans="1:16">
      <c r="A6504" t="str">
        <f t="shared" si="912"/>
        <v>09</v>
      </c>
      <c r="B6504" t="str">
        <f t="shared" ca="1" si="913"/>
        <v>PE</v>
      </c>
      <c r="C6504" t="str">
        <f t="shared" si="918"/>
        <v>360-314PE</v>
      </c>
      <c r="D6504" t="s">
        <v>6987</v>
      </c>
      <c r="E6504">
        <f t="shared" ca="1" si="911"/>
        <v>0</v>
      </c>
      <c r="H6504" t="str">
        <f t="shared" ca="1" si="914"/>
        <v>'360 PE'!</v>
      </c>
      <c r="I6504">
        <f t="shared" ca="1" si="915"/>
        <v>0</v>
      </c>
      <c r="J6504">
        <f t="shared" ca="1" si="916"/>
        <v>0</v>
      </c>
      <c r="K6504">
        <f t="shared" ca="1" si="916"/>
        <v>0</v>
      </c>
      <c r="L6504">
        <f t="shared" ca="1" si="916"/>
        <v>0</v>
      </c>
      <c r="M6504" t="str">
        <f t="shared" ca="1" si="916"/>
        <v>'360 PE'!</v>
      </c>
      <c r="N6504">
        <f t="shared" ca="1" si="916"/>
        <v>0</v>
      </c>
      <c r="O6504" t="str">
        <f t="shared" ca="1" si="917"/>
        <v>D:y</v>
      </c>
      <c r="P6504" t="str">
        <f t="shared" ca="1" si="909"/>
        <v>D11:Y11</v>
      </c>
    </row>
    <row r="6505" spans="1:16">
      <c r="A6505" t="str">
        <f t="shared" si="912"/>
        <v>10</v>
      </c>
      <c r="B6505" t="str">
        <f t="shared" ca="1" si="913"/>
        <v>PE</v>
      </c>
      <c r="C6505" t="str">
        <f t="shared" si="918"/>
        <v>360-314PE</v>
      </c>
      <c r="D6505" t="s">
        <v>7573</v>
      </c>
      <c r="E6505">
        <f t="shared" ca="1" si="911"/>
        <v>0</v>
      </c>
      <c r="H6505" t="str">
        <f t="shared" ca="1" si="914"/>
        <v>'360 PE'!</v>
      </c>
      <c r="I6505">
        <f t="shared" ca="1" si="915"/>
        <v>0</v>
      </c>
      <c r="J6505">
        <f t="shared" ca="1" si="916"/>
        <v>0</v>
      </c>
      <c r="K6505">
        <f t="shared" ca="1" si="916"/>
        <v>0</v>
      </c>
      <c r="L6505">
        <f t="shared" ca="1" si="916"/>
        <v>0</v>
      </c>
      <c r="M6505" t="str">
        <f t="shared" ca="1" si="916"/>
        <v>'360 PE'!</v>
      </c>
      <c r="N6505">
        <f t="shared" ca="1" si="916"/>
        <v>0</v>
      </c>
      <c r="O6505" t="str">
        <f t="shared" ca="1" si="917"/>
        <v>D:y</v>
      </c>
      <c r="P6505" t="str">
        <f t="shared" ca="1" si="909"/>
        <v>D11:Y11</v>
      </c>
    </row>
    <row r="6506" spans="1:16">
      <c r="A6506" t="str">
        <f t="shared" si="912"/>
        <v>11</v>
      </c>
      <c r="B6506" t="str">
        <f t="shared" ca="1" si="913"/>
        <v>PE</v>
      </c>
      <c r="C6506" t="str">
        <f t="shared" si="918"/>
        <v>360-314PE</v>
      </c>
      <c r="D6506" t="s">
        <v>6988</v>
      </c>
      <c r="E6506">
        <f t="shared" ca="1" si="911"/>
        <v>0</v>
      </c>
      <c r="H6506" t="str">
        <f t="shared" ca="1" si="914"/>
        <v>'360 PE'!</v>
      </c>
      <c r="I6506">
        <f t="shared" ca="1" si="915"/>
        <v>0</v>
      </c>
      <c r="J6506">
        <f t="shared" ca="1" si="916"/>
        <v>0</v>
      </c>
      <c r="K6506">
        <f t="shared" ca="1" si="916"/>
        <v>0</v>
      </c>
      <c r="L6506">
        <f t="shared" ca="1" si="916"/>
        <v>0</v>
      </c>
      <c r="M6506" t="str">
        <f t="shared" ca="1" si="916"/>
        <v>'360 PE'!</v>
      </c>
      <c r="N6506">
        <f t="shared" ca="1" si="916"/>
        <v>0</v>
      </c>
      <c r="O6506" t="str">
        <f t="shared" ca="1" si="917"/>
        <v>D:y</v>
      </c>
      <c r="P6506" t="str">
        <f t="shared" ca="1" si="909"/>
        <v>D11:Y11</v>
      </c>
    </row>
    <row r="6507" spans="1:16">
      <c r="A6507" t="str">
        <f t="shared" si="912"/>
        <v>12</v>
      </c>
      <c r="B6507" t="str">
        <f t="shared" ca="1" si="913"/>
        <v>PE</v>
      </c>
      <c r="C6507" t="str">
        <f t="shared" si="918"/>
        <v>360-314PE</v>
      </c>
      <c r="D6507" t="s">
        <v>6989</v>
      </c>
      <c r="E6507">
        <f t="shared" ca="1" si="911"/>
        <v>0</v>
      </c>
      <c r="H6507" t="str">
        <f t="shared" ca="1" si="914"/>
        <v>'360 PE'!</v>
      </c>
      <c r="I6507">
        <f t="shared" ca="1" si="915"/>
        <v>0</v>
      </c>
      <c r="J6507">
        <f t="shared" ca="1" si="916"/>
        <v>0</v>
      </c>
      <c r="K6507">
        <f t="shared" ca="1" si="916"/>
        <v>0</v>
      </c>
      <c r="L6507">
        <f t="shared" ca="1" si="916"/>
        <v>0</v>
      </c>
      <c r="M6507" t="str">
        <f t="shared" ca="1" si="916"/>
        <v>'360 PE'!</v>
      </c>
      <c r="N6507">
        <f t="shared" ca="1" si="916"/>
        <v>0</v>
      </c>
      <c r="O6507" t="str">
        <f t="shared" ca="1" si="917"/>
        <v>D:y</v>
      </c>
      <c r="P6507" t="str">
        <f t="shared" ca="1" si="909"/>
        <v>D11:Y11</v>
      </c>
    </row>
    <row r="6508" spans="1:16">
      <c r="A6508" t="str">
        <f t="shared" si="912"/>
        <v>13</v>
      </c>
      <c r="B6508" t="str">
        <f t="shared" ca="1" si="913"/>
        <v>PE</v>
      </c>
      <c r="C6508" t="str">
        <f t="shared" si="918"/>
        <v>360-314PE</v>
      </c>
      <c r="D6508" t="s">
        <v>7574</v>
      </c>
      <c r="E6508">
        <f t="shared" ca="1" si="911"/>
        <v>0</v>
      </c>
      <c r="H6508" t="str">
        <f t="shared" ca="1" si="914"/>
        <v>'360 PE'!</v>
      </c>
      <c r="I6508">
        <f t="shared" ca="1" si="915"/>
        <v>0</v>
      </c>
      <c r="J6508">
        <f t="shared" ca="1" si="916"/>
        <v>0</v>
      </c>
      <c r="K6508">
        <f t="shared" ca="1" si="916"/>
        <v>0</v>
      </c>
      <c r="L6508">
        <f t="shared" ca="1" si="916"/>
        <v>0</v>
      </c>
      <c r="M6508" t="str">
        <f t="shared" ca="1" si="916"/>
        <v>'360 PE'!</v>
      </c>
      <c r="N6508">
        <f t="shared" ca="1" si="916"/>
        <v>0</v>
      </c>
      <c r="O6508" t="str">
        <f t="shared" ca="1" si="917"/>
        <v>D:y</v>
      </c>
      <c r="P6508" t="str">
        <f t="shared" ca="1" si="909"/>
        <v>D11:Y11</v>
      </c>
    </row>
    <row r="6509" spans="1:16">
      <c r="A6509" t="str">
        <f t="shared" si="912"/>
        <v>14</v>
      </c>
      <c r="B6509" t="str">
        <f t="shared" ca="1" si="913"/>
        <v>PE</v>
      </c>
      <c r="C6509" t="str">
        <f t="shared" si="918"/>
        <v>360-314PE</v>
      </c>
      <c r="D6509" t="s">
        <v>6990</v>
      </c>
      <c r="E6509">
        <f t="shared" ca="1" si="911"/>
        <v>0</v>
      </c>
      <c r="H6509" t="str">
        <f t="shared" ca="1" si="914"/>
        <v>'360 PE'!</v>
      </c>
      <c r="I6509">
        <f t="shared" ca="1" si="915"/>
        <v>0</v>
      </c>
      <c r="J6509">
        <f t="shared" ca="1" si="916"/>
        <v>0</v>
      </c>
      <c r="K6509">
        <f t="shared" ca="1" si="916"/>
        <v>0</v>
      </c>
      <c r="L6509">
        <f t="shared" ca="1" si="916"/>
        <v>0</v>
      </c>
      <c r="M6509" t="str">
        <f t="shared" ca="1" si="916"/>
        <v>'360 PE'!</v>
      </c>
      <c r="N6509">
        <f t="shared" ca="1" si="916"/>
        <v>0</v>
      </c>
      <c r="O6509" t="str">
        <f t="shared" ca="1" si="917"/>
        <v>D:y</v>
      </c>
      <c r="P6509" t="str">
        <f t="shared" ca="1" si="909"/>
        <v>D11:Y11</v>
      </c>
    </row>
    <row r="6510" spans="1:16">
      <c r="A6510" t="str">
        <f t="shared" si="912"/>
        <v>15</v>
      </c>
      <c r="B6510" t="str">
        <f t="shared" ca="1" si="913"/>
        <v>PE</v>
      </c>
      <c r="C6510" t="str">
        <f t="shared" si="918"/>
        <v>360-314PE</v>
      </c>
      <c r="D6510" t="s">
        <v>7613</v>
      </c>
      <c r="E6510">
        <f t="shared" ca="1" si="911"/>
        <v>0</v>
      </c>
      <c r="H6510" t="str">
        <f t="shared" ca="1" si="914"/>
        <v>'360 PE'!</v>
      </c>
      <c r="I6510">
        <f t="shared" ca="1" si="915"/>
        <v>0</v>
      </c>
      <c r="J6510">
        <f t="shared" ca="1" si="916"/>
        <v>0</v>
      </c>
      <c r="K6510">
        <f t="shared" ca="1" si="916"/>
        <v>0</v>
      </c>
      <c r="L6510">
        <f t="shared" ca="1" si="916"/>
        <v>0</v>
      </c>
      <c r="M6510" t="str">
        <f t="shared" ca="1" si="916"/>
        <v>'360 PE'!</v>
      </c>
      <c r="N6510">
        <f t="shared" ca="1" si="916"/>
        <v>0</v>
      </c>
      <c r="O6510" t="str">
        <f t="shared" ca="1" si="917"/>
        <v>D:y</v>
      </c>
      <c r="P6510" t="str">
        <f t="shared" ca="1" si="909"/>
        <v>D11:Y11</v>
      </c>
    </row>
    <row r="6511" spans="1:16">
      <c r="A6511" t="str">
        <f t="shared" ref="A6511:A6540" si="919">MID(D6511,LEN(C6511)+2,LEN(D6511)-LEN(C6511))</f>
        <v>01</v>
      </c>
      <c r="B6511" t="str">
        <f t="shared" ref="B6511:B6540" ca="1" si="920">VLOOKUP(H6511,$A$1:$K$6,11,FALSE)</f>
        <v>PE</v>
      </c>
      <c r="C6511" t="str">
        <f t="shared" si="918"/>
        <v>DCJ-PE</v>
      </c>
      <c r="D6511" t="s">
        <v>7749</v>
      </c>
      <c r="E6511">
        <f t="shared" ca="1" si="911"/>
        <v>0</v>
      </c>
      <c r="H6511" t="str">
        <f t="shared" ref="H6511:H6574" ca="1" si="921">IF(I6511&lt;&gt;0,I6511,IF(J6511&lt;&gt;0,J6511,IF(K6511&lt;&gt;0,K6511,IF(L6511&lt;&gt;0,L6511,IF(M6511&lt;&gt;0,M6511,N6511)))))</f>
        <v>'360 PE'!</v>
      </c>
      <c r="I6511">
        <f t="shared" ref="I6511:I6574" ca="1" si="922">IF(IFERROR(VLOOKUP(C6511,INDIRECT($I$14&amp;"D:D"),1,FALSE),0)&lt;&gt;0,I$14,0)</f>
        <v>0</v>
      </c>
      <c r="J6511">
        <f t="shared" ca="1" si="916"/>
        <v>0</v>
      </c>
      <c r="K6511">
        <f t="shared" ca="1" si="916"/>
        <v>0</v>
      </c>
      <c r="L6511">
        <f t="shared" ca="1" si="916"/>
        <v>0</v>
      </c>
      <c r="M6511" t="str">
        <f t="shared" ca="1" si="916"/>
        <v>'360 PE'!</v>
      </c>
      <c r="N6511">
        <f t="shared" ca="1" si="916"/>
        <v>0</v>
      </c>
      <c r="O6511" t="str">
        <f t="shared" ca="1" si="917"/>
        <v>D:y</v>
      </c>
      <c r="P6511" t="str">
        <f t="shared" ca="1" si="909"/>
        <v>D11:Y11</v>
      </c>
    </row>
    <row r="6512" spans="1:16">
      <c r="A6512" t="str">
        <f t="shared" si="919"/>
        <v>02</v>
      </c>
      <c r="B6512" t="str">
        <f t="shared" ca="1" si="920"/>
        <v>PE</v>
      </c>
      <c r="C6512" t="str">
        <f t="shared" si="918"/>
        <v>DCJ-PE</v>
      </c>
      <c r="D6512" t="s">
        <v>7750</v>
      </c>
      <c r="E6512">
        <f t="shared" ca="1" si="911"/>
        <v>0</v>
      </c>
      <c r="H6512" t="str">
        <f t="shared" ca="1" si="921"/>
        <v>'360 PE'!</v>
      </c>
      <c r="I6512">
        <f t="shared" ca="1" si="922"/>
        <v>0</v>
      </c>
      <c r="J6512">
        <f t="shared" ref="J6512:N6562" ca="1" si="923">IF(IFERROR(VLOOKUP($C6512,INDIRECT(J$14&amp;"D:D"),1,FALSE),0)&lt;&gt;0,J$14,0)</f>
        <v>0</v>
      </c>
      <c r="K6512">
        <f t="shared" ca="1" si="923"/>
        <v>0</v>
      </c>
      <c r="L6512">
        <f t="shared" ca="1" si="923"/>
        <v>0</v>
      </c>
      <c r="M6512" t="str">
        <f t="shared" ca="1" si="923"/>
        <v>'360 PE'!</v>
      </c>
      <c r="N6512">
        <f t="shared" ca="1" si="923"/>
        <v>0</v>
      </c>
      <c r="O6512" t="str">
        <f t="shared" ca="1" si="917"/>
        <v>D:y</v>
      </c>
      <c r="P6512" t="str">
        <f t="shared" ca="1" si="909"/>
        <v>D11:Y11</v>
      </c>
    </row>
    <row r="6513" spans="1:16">
      <c r="A6513" t="str">
        <f t="shared" si="919"/>
        <v>03</v>
      </c>
      <c r="B6513" t="str">
        <f t="shared" ca="1" si="920"/>
        <v>PE</v>
      </c>
      <c r="C6513" t="str">
        <f t="shared" si="918"/>
        <v>DCJ-PE</v>
      </c>
      <c r="D6513" t="s">
        <v>7751</v>
      </c>
      <c r="E6513">
        <f t="shared" ca="1" si="911"/>
        <v>0</v>
      </c>
      <c r="H6513" t="str">
        <f t="shared" ca="1" si="921"/>
        <v>'360 PE'!</v>
      </c>
      <c r="I6513">
        <f t="shared" ca="1" si="922"/>
        <v>0</v>
      </c>
      <c r="J6513">
        <f t="shared" ca="1" si="923"/>
        <v>0</v>
      </c>
      <c r="K6513">
        <f t="shared" ca="1" si="923"/>
        <v>0</v>
      </c>
      <c r="L6513">
        <f t="shared" ca="1" si="923"/>
        <v>0</v>
      </c>
      <c r="M6513" t="str">
        <f t="shared" ca="1" si="923"/>
        <v>'360 PE'!</v>
      </c>
      <c r="N6513">
        <f t="shared" ca="1" si="923"/>
        <v>0</v>
      </c>
      <c r="O6513" t="str">
        <f t="shared" ca="1" si="917"/>
        <v>D:y</v>
      </c>
      <c r="P6513" t="str">
        <f t="shared" ca="1" si="909"/>
        <v>D11:Y11</v>
      </c>
    </row>
    <row r="6514" spans="1:16">
      <c r="A6514" t="str">
        <f t="shared" si="919"/>
        <v>04</v>
      </c>
      <c r="B6514" t="str">
        <f t="shared" ca="1" si="920"/>
        <v>PE</v>
      </c>
      <c r="C6514" t="str">
        <f t="shared" si="918"/>
        <v>DCJ-PE</v>
      </c>
      <c r="D6514" t="s">
        <v>7752</v>
      </c>
      <c r="E6514">
        <f t="shared" ca="1" si="911"/>
        <v>0</v>
      </c>
      <c r="H6514" t="str">
        <f t="shared" ca="1" si="921"/>
        <v>'360 PE'!</v>
      </c>
      <c r="I6514">
        <f t="shared" ca="1" si="922"/>
        <v>0</v>
      </c>
      <c r="J6514">
        <f t="shared" ca="1" si="923"/>
        <v>0</v>
      </c>
      <c r="K6514">
        <f t="shared" ca="1" si="923"/>
        <v>0</v>
      </c>
      <c r="L6514">
        <f t="shared" ca="1" si="923"/>
        <v>0</v>
      </c>
      <c r="M6514" t="str">
        <f t="shared" ca="1" si="923"/>
        <v>'360 PE'!</v>
      </c>
      <c r="N6514">
        <f t="shared" ca="1" si="923"/>
        <v>0</v>
      </c>
      <c r="O6514" t="str">
        <f t="shared" ca="1" si="917"/>
        <v>D:y</v>
      </c>
      <c r="P6514" t="str">
        <f t="shared" ca="1" si="909"/>
        <v>D11:Y11</v>
      </c>
    </row>
    <row r="6515" spans="1:16">
      <c r="A6515" t="str">
        <f t="shared" si="919"/>
        <v>05</v>
      </c>
      <c r="B6515" t="str">
        <f t="shared" ca="1" si="920"/>
        <v>PE</v>
      </c>
      <c r="C6515" t="str">
        <f t="shared" si="918"/>
        <v>DCJ-PE</v>
      </c>
      <c r="D6515" t="s">
        <v>7753</v>
      </c>
      <c r="E6515">
        <f t="shared" ca="1" si="911"/>
        <v>0</v>
      </c>
      <c r="H6515" t="str">
        <f t="shared" ca="1" si="921"/>
        <v>'360 PE'!</v>
      </c>
      <c r="I6515">
        <f t="shared" ca="1" si="922"/>
        <v>0</v>
      </c>
      <c r="J6515">
        <f t="shared" ca="1" si="923"/>
        <v>0</v>
      </c>
      <c r="K6515">
        <f t="shared" ca="1" si="923"/>
        <v>0</v>
      </c>
      <c r="L6515">
        <f t="shared" ca="1" si="923"/>
        <v>0</v>
      </c>
      <c r="M6515" t="str">
        <f t="shared" ca="1" si="923"/>
        <v>'360 PE'!</v>
      </c>
      <c r="N6515">
        <f t="shared" ca="1" si="923"/>
        <v>0</v>
      </c>
      <c r="O6515" t="str">
        <f t="shared" ca="1" si="917"/>
        <v>D:y</v>
      </c>
      <c r="P6515" t="str">
        <f t="shared" ca="1" si="909"/>
        <v>D11:Y11</v>
      </c>
    </row>
    <row r="6516" spans="1:16">
      <c r="A6516" t="str">
        <f t="shared" si="919"/>
        <v>06</v>
      </c>
      <c r="B6516" t="str">
        <f t="shared" ca="1" si="920"/>
        <v>PE</v>
      </c>
      <c r="C6516" t="str">
        <f t="shared" si="918"/>
        <v>DCJ-PE</v>
      </c>
      <c r="D6516" t="s">
        <v>7754</v>
      </c>
      <c r="E6516">
        <f t="shared" ca="1" si="911"/>
        <v>0</v>
      </c>
      <c r="H6516" t="str">
        <f t="shared" ca="1" si="921"/>
        <v>'360 PE'!</v>
      </c>
      <c r="I6516">
        <f t="shared" ca="1" si="922"/>
        <v>0</v>
      </c>
      <c r="J6516">
        <f t="shared" ca="1" si="923"/>
        <v>0</v>
      </c>
      <c r="K6516">
        <f t="shared" ca="1" si="923"/>
        <v>0</v>
      </c>
      <c r="L6516">
        <f t="shared" ca="1" si="923"/>
        <v>0</v>
      </c>
      <c r="M6516" t="str">
        <f t="shared" ca="1" si="923"/>
        <v>'360 PE'!</v>
      </c>
      <c r="N6516">
        <f t="shared" ca="1" si="923"/>
        <v>0</v>
      </c>
      <c r="O6516" t="str">
        <f t="shared" ca="1" si="917"/>
        <v>D:y</v>
      </c>
      <c r="P6516" t="str">
        <f t="shared" ref="P6516:P6579" ca="1" si="924">VLOOKUP($H6516,$G$8:$I$13,3,FALSE)</f>
        <v>D11:Y11</v>
      </c>
    </row>
    <row r="6517" spans="1:16">
      <c r="A6517" t="str">
        <f t="shared" si="919"/>
        <v>07</v>
      </c>
      <c r="B6517" t="str">
        <f t="shared" ca="1" si="920"/>
        <v>PE</v>
      </c>
      <c r="C6517" t="str">
        <f t="shared" si="918"/>
        <v>DCJ-PE</v>
      </c>
      <c r="D6517" t="s">
        <v>7755</v>
      </c>
      <c r="E6517">
        <f t="shared" ca="1" si="911"/>
        <v>0</v>
      </c>
      <c r="H6517" t="str">
        <f t="shared" ca="1" si="921"/>
        <v>'360 PE'!</v>
      </c>
      <c r="I6517">
        <f t="shared" ca="1" si="922"/>
        <v>0</v>
      </c>
      <c r="J6517">
        <f t="shared" ca="1" si="923"/>
        <v>0</v>
      </c>
      <c r="K6517">
        <f t="shared" ca="1" si="923"/>
        <v>0</v>
      </c>
      <c r="L6517">
        <f t="shared" ca="1" si="923"/>
        <v>0</v>
      </c>
      <c r="M6517" t="str">
        <f t="shared" ca="1" si="923"/>
        <v>'360 PE'!</v>
      </c>
      <c r="N6517">
        <f t="shared" ca="1" si="923"/>
        <v>0</v>
      </c>
      <c r="O6517" t="str">
        <f t="shared" ca="1" si="917"/>
        <v>D:y</v>
      </c>
      <c r="P6517" t="str">
        <f t="shared" ca="1" si="924"/>
        <v>D11:Y11</v>
      </c>
    </row>
    <row r="6518" spans="1:16">
      <c r="A6518" t="str">
        <f t="shared" si="919"/>
        <v>08</v>
      </c>
      <c r="B6518" t="str">
        <f t="shared" ca="1" si="920"/>
        <v>PE</v>
      </c>
      <c r="C6518" t="str">
        <f t="shared" si="918"/>
        <v>DCJ-PE</v>
      </c>
      <c r="D6518" t="s">
        <v>7756</v>
      </c>
      <c r="E6518">
        <f t="shared" ca="1" si="911"/>
        <v>0</v>
      </c>
      <c r="H6518" t="str">
        <f t="shared" ca="1" si="921"/>
        <v>'360 PE'!</v>
      </c>
      <c r="I6518">
        <f t="shared" ca="1" si="922"/>
        <v>0</v>
      </c>
      <c r="J6518">
        <f t="shared" ca="1" si="923"/>
        <v>0</v>
      </c>
      <c r="K6518">
        <f t="shared" ca="1" si="923"/>
        <v>0</v>
      </c>
      <c r="L6518">
        <f t="shared" ca="1" si="923"/>
        <v>0</v>
      </c>
      <c r="M6518" t="str">
        <f t="shared" ca="1" si="923"/>
        <v>'360 PE'!</v>
      </c>
      <c r="N6518">
        <f t="shared" ca="1" si="923"/>
        <v>0</v>
      </c>
      <c r="O6518" t="str">
        <f t="shared" ca="1" si="917"/>
        <v>D:y</v>
      </c>
      <c r="P6518" t="str">
        <f t="shared" ca="1" si="924"/>
        <v>D11:Y11</v>
      </c>
    </row>
    <row r="6519" spans="1:16">
      <c r="A6519" t="str">
        <f t="shared" si="919"/>
        <v>09</v>
      </c>
      <c r="B6519" t="str">
        <f t="shared" ca="1" si="920"/>
        <v>PE</v>
      </c>
      <c r="C6519" t="str">
        <f t="shared" si="918"/>
        <v>DCJ-PE</v>
      </c>
      <c r="D6519" t="s">
        <v>7757</v>
      </c>
      <c r="E6519">
        <f t="shared" ca="1" si="911"/>
        <v>0</v>
      </c>
      <c r="H6519" t="str">
        <f t="shared" ca="1" si="921"/>
        <v>'360 PE'!</v>
      </c>
      <c r="I6519">
        <f t="shared" ca="1" si="922"/>
        <v>0</v>
      </c>
      <c r="J6519">
        <f t="shared" ca="1" si="923"/>
        <v>0</v>
      </c>
      <c r="K6519">
        <f t="shared" ca="1" si="923"/>
        <v>0</v>
      </c>
      <c r="L6519">
        <f t="shared" ca="1" si="923"/>
        <v>0</v>
      </c>
      <c r="M6519" t="str">
        <f t="shared" ca="1" si="923"/>
        <v>'360 PE'!</v>
      </c>
      <c r="N6519">
        <f t="shared" ca="1" si="923"/>
        <v>0</v>
      </c>
      <c r="O6519" t="str">
        <f t="shared" ca="1" si="917"/>
        <v>D:y</v>
      </c>
      <c r="P6519" t="str">
        <f t="shared" ca="1" si="924"/>
        <v>D11:Y11</v>
      </c>
    </row>
    <row r="6520" spans="1:16">
      <c r="A6520" t="str">
        <f t="shared" si="919"/>
        <v>10</v>
      </c>
      <c r="B6520" t="str">
        <f t="shared" ca="1" si="920"/>
        <v>PE</v>
      </c>
      <c r="C6520" t="str">
        <f t="shared" si="918"/>
        <v>DCJ-PE</v>
      </c>
      <c r="D6520" t="s">
        <v>7758</v>
      </c>
      <c r="E6520">
        <f t="shared" ca="1" si="911"/>
        <v>0</v>
      </c>
      <c r="H6520" t="str">
        <f t="shared" ca="1" si="921"/>
        <v>'360 PE'!</v>
      </c>
      <c r="I6520">
        <f t="shared" ca="1" si="922"/>
        <v>0</v>
      </c>
      <c r="J6520">
        <f t="shared" ca="1" si="923"/>
        <v>0</v>
      </c>
      <c r="K6520">
        <f t="shared" ca="1" si="923"/>
        <v>0</v>
      </c>
      <c r="L6520">
        <f t="shared" ca="1" si="923"/>
        <v>0</v>
      </c>
      <c r="M6520" t="str">
        <f t="shared" ca="1" si="923"/>
        <v>'360 PE'!</v>
      </c>
      <c r="N6520">
        <f t="shared" ca="1" si="923"/>
        <v>0</v>
      </c>
      <c r="O6520" t="str">
        <f t="shared" ca="1" si="917"/>
        <v>D:y</v>
      </c>
      <c r="P6520" t="str">
        <f t="shared" ca="1" si="924"/>
        <v>D11:Y11</v>
      </c>
    </row>
    <row r="6521" spans="1:16">
      <c r="A6521" t="str">
        <f t="shared" si="919"/>
        <v>11</v>
      </c>
      <c r="B6521" t="str">
        <f t="shared" ca="1" si="920"/>
        <v>PE</v>
      </c>
      <c r="C6521" t="str">
        <f t="shared" si="918"/>
        <v>DCJ-PE</v>
      </c>
      <c r="D6521" t="s">
        <v>7759</v>
      </c>
      <c r="E6521">
        <f t="shared" ca="1" si="911"/>
        <v>0</v>
      </c>
      <c r="H6521" t="str">
        <f t="shared" ca="1" si="921"/>
        <v>'360 PE'!</v>
      </c>
      <c r="I6521">
        <f t="shared" ca="1" si="922"/>
        <v>0</v>
      </c>
      <c r="J6521">
        <f t="shared" ca="1" si="923"/>
        <v>0</v>
      </c>
      <c r="K6521">
        <f t="shared" ca="1" si="923"/>
        <v>0</v>
      </c>
      <c r="L6521">
        <f t="shared" ca="1" si="923"/>
        <v>0</v>
      </c>
      <c r="M6521" t="str">
        <f t="shared" ca="1" si="923"/>
        <v>'360 PE'!</v>
      </c>
      <c r="N6521">
        <f t="shared" ca="1" si="923"/>
        <v>0</v>
      </c>
      <c r="O6521" t="str">
        <f t="shared" ca="1" si="917"/>
        <v>D:y</v>
      </c>
      <c r="P6521" t="str">
        <f t="shared" ca="1" si="924"/>
        <v>D11:Y11</v>
      </c>
    </row>
    <row r="6522" spans="1:16">
      <c r="A6522" t="str">
        <f t="shared" si="919"/>
        <v>12</v>
      </c>
      <c r="B6522" t="str">
        <f t="shared" ca="1" si="920"/>
        <v>PE</v>
      </c>
      <c r="C6522" t="str">
        <f t="shared" si="918"/>
        <v>DCJ-PE</v>
      </c>
      <c r="D6522" t="s">
        <v>7760</v>
      </c>
      <c r="E6522">
        <f t="shared" ca="1" si="911"/>
        <v>0</v>
      </c>
      <c r="H6522" t="str">
        <f t="shared" ca="1" si="921"/>
        <v>'360 PE'!</v>
      </c>
      <c r="I6522">
        <f t="shared" ca="1" si="922"/>
        <v>0</v>
      </c>
      <c r="J6522">
        <f t="shared" ca="1" si="923"/>
        <v>0</v>
      </c>
      <c r="K6522">
        <f t="shared" ca="1" si="923"/>
        <v>0</v>
      </c>
      <c r="L6522">
        <f t="shared" ca="1" si="923"/>
        <v>0</v>
      </c>
      <c r="M6522" t="str">
        <f t="shared" ca="1" si="923"/>
        <v>'360 PE'!</v>
      </c>
      <c r="N6522">
        <f t="shared" ca="1" si="923"/>
        <v>0</v>
      </c>
      <c r="O6522" t="str">
        <f t="shared" ca="1" si="917"/>
        <v>D:y</v>
      </c>
      <c r="P6522" t="str">
        <f t="shared" ca="1" si="924"/>
        <v>D11:Y11</v>
      </c>
    </row>
    <row r="6523" spans="1:16">
      <c r="A6523" t="str">
        <f t="shared" si="919"/>
        <v>13</v>
      </c>
      <c r="B6523" t="str">
        <f t="shared" ca="1" si="920"/>
        <v>PE</v>
      </c>
      <c r="C6523" t="str">
        <f t="shared" si="918"/>
        <v>DCJ-PE</v>
      </c>
      <c r="D6523" t="s">
        <v>7761</v>
      </c>
      <c r="E6523">
        <f t="shared" ca="1" si="911"/>
        <v>0</v>
      </c>
      <c r="H6523" t="str">
        <f t="shared" ca="1" si="921"/>
        <v>'360 PE'!</v>
      </c>
      <c r="I6523">
        <f t="shared" ca="1" si="922"/>
        <v>0</v>
      </c>
      <c r="J6523">
        <f t="shared" ca="1" si="923"/>
        <v>0</v>
      </c>
      <c r="K6523">
        <f t="shared" ca="1" si="923"/>
        <v>0</v>
      </c>
      <c r="L6523">
        <f t="shared" ca="1" si="923"/>
        <v>0</v>
      </c>
      <c r="M6523" t="str">
        <f t="shared" ca="1" si="923"/>
        <v>'360 PE'!</v>
      </c>
      <c r="N6523">
        <f t="shared" ca="1" si="923"/>
        <v>0</v>
      </c>
      <c r="O6523" t="str">
        <f t="shared" ca="1" si="917"/>
        <v>D:y</v>
      </c>
      <c r="P6523" t="str">
        <f t="shared" ca="1" si="924"/>
        <v>D11:Y11</v>
      </c>
    </row>
    <row r="6524" spans="1:16">
      <c r="A6524" t="str">
        <f t="shared" si="919"/>
        <v>14</v>
      </c>
      <c r="B6524" t="str">
        <f t="shared" ca="1" si="920"/>
        <v>PE</v>
      </c>
      <c r="C6524" t="str">
        <f t="shared" si="918"/>
        <v>DCJ-PE</v>
      </c>
      <c r="D6524" t="s">
        <v>7762</v>
      </c>
      <c r="E6524">
        <f t="shared" ca="1" si="911"/>
        <v>0</v>
      </c>
      <c r="H6524" t="str">
        <f t="shared" ca="1" si="921"/>
        <v>'360 PE'!</v>
      </c>
      <c r="I6524">
        <f t="shared" ca="1" si="922"/>
        <v>0</v>
      </c>
      <c r="J6524">
        <f t="shared" ca="1" si="923"/>
        <v>0</v>
      </c>
      <c r="K6524">
        <f t="shared" ca="1" si="923"/>
        <v>0</v>
      </c>
      <c r="L6524">
        <f t="shared" ca="1" si="923"/>
        <v>0</v>
      </c>
      <c r="M6524" t="str">
        <f t="shared" ca="1" si="923"/>
        <v>'360 PE'!</v>
      </c>
      <c r="N6524">
        <f t="shared" ca="1" si="923"/>
        <v>0</v>
      </c>
      <c r="O6524" t="str">
        <f t="shared" ca="1" si="917"/>
        <v>D:y</v>
      </c>
      <c r="P6524" t="str">
        <f t="shared" ca="1" si="924"/>
        <v>D11:Y11</v>
      </c>
    </row>
    <row r="6525" spans="1:16">
      <c r="A6525" t="str">
        <f t="shared" si="919"/>
        <v>15</v>
      </c>
      <c r="B6525" t="str">
        <f t="shared" ca="1" si="920"/>
        <v>PE</v>
      </c>
      <c r="C6525" t="str">
        <f t="shared" si="918"/>
        <v>DCJ-PE</v>
      </c>
      <c r="D6525" t="s">
        <v>7763</v>
      </c>
      <c r="E6525">
        <f t="shared" ref="E6525:E6540" ca="1" si="925">IFERROR(VLOOKUP(C6525,INDIRECT($H6525&amp;$O6525),MATCH($A6525,INDIRECT($H6525&amp;$P6525),0),FALSE),0)</f>
        <v>0</v>
      </c>
      <c r="H6525" t="str">
        <f t="shared" ca="1" si="921"/>
        <v>'360 PE'!</v>
      </c>
      <c r="I6525">
        <f t="shared" ca="1" si="922"/>
        <v>0</v>
      </c>
      <c r="J6525">
        <f t="shared" ca="1" si="923"/>
        <v>0</v>
      </c>
      <c r="K6525">
        <f t="shared" ca="1" si="923"/>
        <v>0</v>
      </c>
      <c r="L6525">
        <f t="shared" ca="1" si="923"/>
        <v>0</v>
      </c>
      <c r="M6525" t="str">
        <f t="shared" ca="1" si="923"/>
        <v>'360 PE'!</v>
      </c>
      <c r="N6525">
        <f t="shared" ca="1" si="923"/>
        <v>0</v>
      </c>
      <c r="O6525" t="str">
        <f t="shared" ca="1" si="917"/>
        <v>D:y</v>
      </c>
      <c r="P6525" t="str">
        <f t="shared" ca="1" si="924"/>
        <v>D11:Y11</v>
      </c>
    </row>
    <row r="6526" spans="1:16">
      <c r="A6526" t="str">
        <f t="shared" si="919"/>
        <v>01</v>
      </c>
      <c r="B6526" t="str">
        <f t="shared" ca="1" si="920"/>
        <v>PE</v>
      </c>
      <c r="C6526" t="s">
        <v>7204</v>
      </c>
      <c r="D6526" t="s">
        <v>7764</v>
      </c>
      <c r="E6526">
        <f t="shared" ca="1" si="925"/>
        <v>0</v>
      </c>
      <c r="H6526" t="str">
        <f t="shared" ca="1" si="921"/>
        <v>'360 PE'!</v>
      </c>
      <c r="I6526">
        <f t="shared" ca="1" si="922"/>
        <v>0</v>
      </c>
      <c r="J6526">
        <f t="shared" ca="1" si="923"/>
        <v>0</v>
      </c>
      <c r="K6526">
        <f t="shared" ca="1" si="923"/>
        <v>0</v>
      </c>
      <c r="L6526">
        <f t="shared" ca="1" si="923"/>
        <v>0</v>
      </c>
      <c r="M6526" t="str">
        <f t="shared" ca="1" si="923"/>
        <v>'360 PE'!</v>
      </c>
      <c r="N6526">
        <f t="shared" ca="1" si="923"/>
        <v>0</v>
      </c>
      <c r="O6526" t="str">
        <f t="shared" ca="1" si="917"/>
        <v>D:y</v>
      </c>
      <c r="P6526" t="str">
        <f t="shared" ca="1" si="924"/>
        <v>D11:Y11</v>
      </c>
    </row>
    <row r="6527" spans="1:16">
      <c r="A6527" t="str">
        <f t="shared" si="919"/>
        <v>02</v>
      </c>
      <c r="B6527" t="str">
        <f t="shared" ca="1" si="920"/>
        <v>PE</v>
      </c>
      <c r="C6527" t="s">
        <v>7204</v>
      </c>
      <c r="D6527" t="s">
        <v>7765</v>
      </c>
      <c r="E6527">
        <f t="shared" ca="1" si="925"/>
        <v>0</v>
      </c>
      <c r="H6527" t="str">
        <f t="shared" ca="1" si="921"/>
        <v>'360 PE'!</v>
      </c>
      <c r="I6527">
        <f t="shared" ca="1" si="922"/>
        <v>0</v>
      </c>
      <c r="J6527">
        <f t="shared" ca="1" si="923"/>
        <v>0</v>
      </c>
      <c r="K6527">
        <f t="shared" ca="1" si="923"/>
        <v>0</v>
      </c>
      <c r="L6527">
        <f t="shared" ca="1" si="923"/>
        <v>0</v>
      </c>
      <c r="M6527" t="str">
        <f t="shared" ca="1" si="923"/>
        <v>'360 PE'!</v>
      </c>
      <c r="N6527">
        <f t="shared" ca="1" si="923"/>
        <v>0</v>
      </c>
      <c r="O6527" t="str">
        <f t="shared" ca="1" si="917"/>
        <v>D:y</v>
      </c>
      <c r="P6527" t="str">
        <f t="shared" ca="1" si="924"/>
        <v>D11:Y11</v>
      </c>
    </row>
    <row r="6528" spans="1:16">
      <c r="A6528" t="str">
        <f t="shared" si="919"/>
        <v>03</v>
      </c>
      <c r="B6528" t="str">
        <f t="shared" ca="1" si="920"/>
        <v>PE</v>
      </c>
      <c r="C6528" t="s">
        <v>7204</v>
      </c>
      <c r="D6528" t="s">
        <v>7766</v>
      </c>
      <c r="E6528">
        <f t="shared" ca="1" si="925"/>
        <v>0</v>
      </c>
      <c r="H6528" t="str">
        <f t="shared" ca="1" si="921"/>
        <v>'360 PE'!</v>
      </c>
      <c r="I6528">
        <f t="shared" ca="1" si="922"/>
        <v>0</v>
      </c>
      <c r="J6528">
        <f t="shared" ca="1" si="923"/>
        <v>0</v>
      </c>
      <c r="K6528">
        <f t="shared" ca="1" si="923"/>
        <v>0</v>
      </c>
      <c r="L6528">
        <f t="shared" ca="1" si="923"/>
        <v>0</v>
      </c>
      <c r="M6528" t="str">
        <f t="shared" ca="1" si="923"/>
        <v>'360 PE'!</v>
      </c>
      <c r="N6528">
        <f t="shared" ca="1" si="923"/>
        <v>0</v>
      </c>
      <c r="O6528" t="str">
        <f t="shared" ca="1" si="917"/>
        <v>D:y</v>
      </c>
      <c r="P6528" t="str">
        <f t="shared" ca="1" si="924"/>
        <v>D11:Y11</v>
      </c>
    </row>
    <row r="6529" spans="1:16">
      <c r="A6529" t="str">
        <f t="shared" si="919"/>
        <v>04</v>
      </c>
      <c r="B6529" t="str">
        <f t="shared" ca="1" si="920"/>
        <v>PE</v>
      </c>
      <c r="C6529" t="s">
        <v>7204</v>
      </c>
      <c r="D6529" t="s">
        <v>7767</v>
      </c>
      <c r="E6529">
        <f t="shared" ca="1" si="925"/>
        <v>0</v>
      </c>
      <c r="H6529" t="str">
        <f t="shared" ca="1" si="921"/>
        <v>'360 PE'!</v>
      </c>
      <c r="I6529">
        <f t="shared" ca="1" si="922"/>
        <v>0</v>
      </c>
      <c r="J6529">
        <f t="shared" ca="1" si="923"/>
        <v>0</v>
      </c>
      <c r="K6529">
        <f t="shared" ca="1" si="923"/>
        <v>0</v>
      </c>
      <c r="L6529">
        <f t="shared" ca="1" si="923"/>
        <v>0</v>
      </c>
      <c r="M6529" t="str">
        <f t="shared" ca="1" si="923"/>
        <v>'360 PE'!</v>
      </c>
      <c r="N6529">
        <f t="shared" ca="1" si="923"/>
        <v>0</v>
      </c>
      <c r="O6529" t="str">
        <f t="shared" ca="1" si="917"/>
        <v>D:y</v>
      </c>
      <c r="P6529" t="str">
        <f t="shared" ca="1" si="924"/>
        <v>D11:Y11</v>
      </c>
    </row>
    <row r="6530" spans="1:16">
      <c r="A6530" t="str">
        <f t="shared" si="919"/>
        <v>05</v>
      </c>
      <c r="B6530" t="str">
        <f t="shared" ca="1" si="920"/>
        <v>PE</v>
      </c>
      <c r="C6530" t="s">
        <v>7204</v>
      </c>
      <c r="D6530" t="s">
        <v>7768</v>
      </c>
      <c r="E6530">
        <f t="shared" ca="1" si="925"/>
        <v>0</v>
      </c>
      <c r="H6530" t="str">
        <f t="shared" ca="1" si="921"/>
        <v>'360 PE'!</v>
      </c>
      <c r="I6530">
        <f t="shared" ca="1" si="922"/>
        <v>0</v>
      </c>
      <c r="J6530">
        <f t="shared" ca="1" si="923"/>
        <v>0</v>
      </c>
      <c r="K6530">
        <f t="shared" ca="1" si="923"/>
        <v>0</v>
      </c>
      <c r="L6530">
        <f t="shared" ca="1" si="923"/>
        <v>0</v>
      </c>
      <c r="M6530" t="str">
        <f t="shared" ca="1" si="923"/>
        <v>'360 PE'!</v>
      </c>
      <c r="N6530">
        <f t="shared" ca="1" si="923"/>
        <v>0</v>
      </c>
      <c r="O6530" t="str">
        <f t="shared" ca="1" si="917"/>
        <v>D:y</v>
      </c>
      <c r="P6530" t="str">
        <f t="shared" ca="1" si="924"/>
        <v>D11:Y11</v>
      </c>
    </row>
    <row r="6531" spans="1:16">
      <c r="A6531" t="str">
        <f t="shared" si="919"/>
        <v>06</v>
      </c>
      <c r="B6531" t="str">
        <f t="shared" ca="1" si="920"/>
        <v>PE</v>
      </c>
      <c r="C6531" t="s">
        <v>7204</v>
      </c>
      <c r="D6531" t="s">
        <v>7769</v>
      </c>
      <c r="E6531">
        <f t="shared" ca="1" si="925"/>
        <v>0</v>
      </c>
      <c r="H6531" t="str">
        <f t="shared" ca="1" si="921"/>
        <v>'360 PE'!</v>
      </c>
      <c r="I6531">
        <f t="shared" ca="1" si="922"/>
        <v>0</v>
      </c>
      <c r="J6531">
        <f t="shared" ca="1" si="923"/>
        <v>0</v>
      </c>
      <c r="K6531">
        <f t="shared" ca="1" si="923"/>
        <v>0</v>
      </c>
      <c r="L6531">
        <f t="shared" ca="1" si="923"/>
        <v>0</v>
      </c>
      <c r="M6531" t="str">
        <f t="shared" ca="1" si="923"/>
        <v>'360 PE'!</v>
      </c>
      <c r="N6531">
        <f t="shared" ca="1" si="923"/>
        <v>0</v>
      </c>
      <c r="O6531" t="str">
        <f t="shared" ca="1" si="917"/>
        <v>D:y</v>
      </c>
      <c r="P6531" t="str">
        <f t="shared" ca="1" si="924"/>
        <v>D11:Y11</v>
      </c>
    </row>
    <row r="6532" spans="1:16">
      <c r="A6532" t="str">
        <f t="shared" si="919"/>
        <v>07</v>
      </c>
      <c r="B6532" t="str">
        <f t="shared" ca="1" si="920"/>
        <v>PE</v>
      </c>
      <c r="C6532" t="s">
        <v>7204</v>
      </c>
      <c r="D6532" t="s">
        <v>7770</v>
      </c>
      <c r="E6532">
        <f t="shared" ca="1" si="925"/>
        <v>0</v>
      </c>
      <c r="H6532" t="str">
        <f t="shared" ca="1" si="921"/>
        <v>'360 PE'!</v>
      </c>
      <c r="I6532">
        <f t="shared" ca="1" si="922"/>
        <v>0</v>
      </c>
      <c r="J6532">
        <f t="shared" ca="1" si="923"/>
        <v>0</v>
      </c>
      <c r="K6532">
        <f t="shared" ca="1" si="923"/>
        <v>0</v>
      </c>
      <c r="L6532">
        <f t="shared" ca="1" si="923"/>
        <v>0</v>
      </c>
      <c r="M6532" t="str">
        <f t="shared" ca="1" si="923"/>
        <v>'360 PE'!</v>
      </c>
      <c r="N6532">
        <f t="shared" ca="1" si="923"/>
        <v>0</v>
      </c>
      <c r="O6532" t="str">
        <f t="shared" ca="1" si="917"/>
        <v>D:y</v>
      </c>
      <c r="P6532" t="str">
        <f t="shared" ca="1" si="924"/>
        <v>D11:Y11</v>
      </c>
    </row>
    <row r="6533" spans="1:16">
      <c r="A6533" t="str">
        <f t="shared" si="919"/>
        <v>08</v>
      </c>
      <c r="B6533" t="str">
        <f t="shared" ca="1" si="920"/>
        <v>PE</v>
      </c>
      <c r="C6533" t="s">
        <v>7204</v>
      </c>
      <c r="D6533" t="s">
        <v>7771</v>
      </c>
      <c r="E6533">
        <f t="shared" ca="1" si="925"/>
        <v>0</v>
      </c>
      <c r="H6533" t="str">
        <f t="shared" ca="1" si="921"/>
        <v>'360 PE'!</v>
      </c>
      <c r="I6533">
        <f t="shared" ca="1" si="922"/>
        <v>0</v>
      </c>
      <c r="J6533">
        <f t="shared" ca="1" si="923"/>
        <v>0</v>
      </c>
      <c r="K6533">
        <f t="shared" ca="1" si="923"/>
        <v>0</v>
      </c>
      <c r="L6533">
        <f t="shared" ca="1" si="923"/>
        <v>0</v>
      </c>
      <c r="M6533" t="str">
        <f t="shared" ca="1" si="923"/>
        <v>'360 PE'!</v>
      </c>
      <c r="N6533">
        <f t="shared" ca="1" si="923"/>
        <v>0</v>
      </c>
      <c r="O6533" t="str">
        <f t="shared" ca="1" si="917"/>
        <v>D:y</v>
      </c>
      <c r="P6533" t="str">
        <f t="shared" ca="1" si="924"/>
        <v>D11:Y11</v>
      </c>
    </row>
    <row r="6534" spans="1:16">
      <c r="A6534" t="str">
        <f t="shared" si="919"/>
        <v>09</v>
      </c>
      <c r="B6534" t="str">
        <f t="shared" ca="1" si="920"/>
        <v>PE</v>
      </c>
      <c r="C6534" t="s">
        <v>7204</v>
      </c>
      <c r="D6534" t="s">
        <v>7772</v>
      </c>
      <c r="E6534">
        <f t="shared" ca="1" si="925"/>
        <v>0</v>
      </c>
      <c r="H6534" t="str">
        <f t="shared" ca="1" si="921"/>
        <v>'360 PE'!</v>
      </c>
      <c r="I6534">
        <f t="shared" ca="1" si="922"/>
        <v>0</v>
      </c>
      <c r="J6534">
        <f t="shared" ca="1" si="923"/>
        <v>0</v>
      </c>
      <c r="K6534">
        <f t="shared" ca="1" si="923"/>
        <v>0</v>
      </c>
      <c r="L6534">
        <f t="shared" ca="1" si="923"/>
        <v>0</v>
      </c>
      <c r="M6534" t="str">
        <f t="shared" ca="1" si="923"/>
        <v>'360 PE'!</v>
      </c>
      <c r="N6534">
        <f t="shared" ca="1" si="923"/>
        <v>0</v>
      </c>
      <c r="O6534" t="str">
        <f t="shared" ca="1" si="917"/>
        <v>D:y</v>
      </c>
      <c r="P6534" t="str">
        <f t="shared" ca="1" si="924"/>
        <v>D11:Y11</v>
      </c>
    </row>
    <row r="6535" spans="1:16">
      <c r="A6535" t="str">
        <f t="shared" si="919"/>
        <v>10</v>
      </c>
      <c r="B6535" t="str">
        <f t="shared" ca="1" si="920"/>
        <v>PE</v>
      </c>
      <c r="C6535" t="s">
        <v>7204</v>
      </c>
      <c r="D6535" t="s">
        <v>7773</v>
      </c>
      <c r="E6535">
        <f t="shared" ca="1" si="925"/>
        <v>0</v>
      </c>
      <c r="H6535" t="str">
        <f t="shared" ca="1" si="921"/>
        <v>'360 PE'!</v>
      </c>
      <c r="I6535">
        <f t="shared" ca="1" si="922"/>
        <v>0</v>
      </c>
      <c r="J6535">
        <f t="shared" ca="1" si="923"/>
        <v>0</v>
      </c>
      <c r="K6535">
        <f t="shared" ca="1" si="923"/>
        <v>0</v>
      </c>
      <c r="L6535">
        <f t="shared" ca="1" si="923"/>
        <v>0</v>
      </c>
      <c r="M6535" t="str">
        <f t="shared" ca="1" si="923"/>
        <v>'360 PE'!</v>
      </c>
      <c r="N6535">
        <f t="shared" ca="1" si="923"/>
        <v>0</v>
      </c>
      <c r="O6535" t="str">
        <f t="shared" ca="1" si="917"/>
        <v>D:y</v>
      </c>
      <c r="P6535" t="str">
        <f t="shared" ca="1" si="924"/>
        <v>D11:Y11</v>
      </c>
    </row>
    <row r="6536" spans="1:16">
      <c r="A6536" t="str">
        <f t="shared" si="919"/>
        <v>11</v>
      </c>
      <c r="B6536" t="str">
        <f t="shared" ca="1" si="920"/>
        <v>PE</v>
      </c>
      <c r="C6536" t="s">
        <v>7204</v>
      </c>
      <c r="D6536" t="s">
        <v>7774</v>
      </c>
      <c r="E6536">
        <f t="shared" ca="1" si="925"/>
        <v>0</v>
      </c>
      <c r="H6536" t="str">
        <f t="shared" ca="1" si="921"/>
        <v>'360 PE'!</v>
      </c>
      <c r="I6536">
        <f t="shared" ca="1" si="922"/>
        <v>0</v>
      </c>
      <c r="J6536">
        <f t="shared" ca="1" si="923"/>
        <v>0</v>
      </c>
      <c r="K6536">
        <f t="shared" ca="1" si="923"/>
        <v>0</v>
      </c>
      <c r="L6536">
        <f t="shared" ca="1" si="923"/>
        <v>0</v>
      </c>
      <c r="M6536" t="str">
        <f t="shared" ca="1" si="923"/>
        <v>'360 PE'!</v>
      </c>
      <c r="N6536">
        <f t="shared" ca="1" si="923"/>
        <v>0</v>
      </c>
      <c r="O6536" t="str">
        <f t="shared" ca="1" si="917"/>
        <v>D:y</v>
      </c>
      <c r="P6536" t="str">
        <f t="shared" ca="1" si="924"/>
        <v>D11:Y11</v>
      </c>
    </row>
    <row r="6537" spans="1:16">
      <c r="A6537" t="str">
        <f t="shared" si="919"/>
        <v>12</v>
      </c>
      <c r="B6537" t="str">
        <f t="shared" ca="1" si="920"/>
        <v>PE</v>
      </c>
      <c r="C6537" t="s">
        <v>7204</v>
      </c>
      <c r="D6537" t="s">
        <v>7775</v>
      </c>
      <c r="E6537">
        <f t="shared" ca="1" si="925"/>
        <v>0</v>
      </c>
      <c r="H6537" t="str">
        <f t="shared" ca="1" si="921"/>
        <v>'360 PE'!</v>
      </c>
      <c r="I6537">
        <f t="shared" ca="1" si="922"/>
        <v>0</v>
      </c>
      <c r="J6537">
        <f t="shared" ca="1" si="923"/>
        <v>0</v>
      </c>
      <c r="K6537">
        <f t="shared" ca="1" si="923"/>
        <v>0</v>
      </c>
      <c r="L6537">
        <f t="shared" ca="1" si="923"/>
        <v>0</v>
      </c>
      <c r="M6537" t="str">
        <f t="shared" ca="1" si="923"/>
        <v>'360 PE'!</v>
      </c>
      <c r="N6537">
        <f t="shared" ca="1" si="923"/>
        <v>0</v>
      </c>
      <c r="O6537" t="str">
        <f t="shared" ca="1" si="917"/>
        <v>D:y</v>
      </c>
      <c r="P6537" t="str">
        <f t="shared" ca="1" si="924"/>
        <v>D11:Y11</v>
      </c>
    </row>
    <row r="6538" spans="1:16">
      <c r="A6538" t="str">
        <f t="shared" si="919"/>
        <v>13</v>
      </c>
      <c r="B6538" t="str">
        <f t="shared" ca="1" si="920"/>
        <v>PE</v>
      </c>
      <c r="C6538" t="s">
        <v>7204</v>
      </c>
      <c r="D6538" t="s">
        <v>7776</v>
      </c>
      <c r="E6538">
        <f t="shared" ca="1" si="925"/>
        <v>0</v>
      </c>
      <c r="H6538" t="str">
        <f t="shared" ca="1" si="921"/>
        <v>'360 PE'!</v>
      </c>
      <c r="I6538">
        <f t="shared" ca="1" si="922"/>
        <v>0</v>
      </c>
      <c r="J6538">
        <f t="shared" ca="1" si="923"/>
        <v>0</v>
      </c>
      <c r="K6538">
        <f t="shared" ca="1" si="923"/>
        <v>0</v>
      </c>
      <c r="L6538">
        <f t="shared" ca="1" si="923"/>
        <v>0</v>
      </c>
      <c r="M6538" t="str">
        <f t="shared" ca="1" si="923"/>
        <v>'360 PE'!</v>
      </c>
      <c r="N6538">
        <f t="shared" ca="1" si="923"/>
        <v>0</v>
      </c>
      <c r="O6538" t="str">
        <f t="shared" ca="1" si="917"/>
        <v>D:y</v>
      </c>
      <c r="P6538" t="str">
        <f t="shared" ca="1" si="924"/>
        <v>D11:Y11</v>
      </c>
    </row>
    <row r="6539" spans="1:16">
      <c r="A6539" t="str">
        <f t="shared" si="919"/>
        <v>14</v>
      </c>
      <c r="B6539" t="str">
        <f t="shared" ca="1" si="920"/>
        <v>PE</v>
      </c>
      <c r="C6539" t="s">
        <v>7204</v>
      </c>
      <c r="D6539" t="s">
        <v>7777</v>
      </c>
      <c r="E6539">
        <f t="shared" ca="1" si="925"/>
        <v>0</v>
      </c>
      <c r="H6539" t="str">
        <f t="shared" ca="1" si="921"/>
        <v>'360 PE'!</v>
      </c>
      <c r="I6539">
        <f t="shared" ca="1" si="922"/>
        <v>0</v>
      </c>
      <c r="J6539">
        <f t="shared" ca="1" si="923"/>
        <v>0</v>
      </c>
      <c r="K6539">
        <f t="shared" ca="1" si="923"/>
        <v>0</v>
      </c>
      <c r="L6539">
        <f t="shared" ca="1" si="923"/>
        <v>0</v>
      </c>
      <c r="M6539" t="str">
        <f t="shared" ca="1" si="923"/>
        <v>'360 PE'!</v>
      </c>
      <c r="N6539">
        <f t="shared" ca="1" si="923"/>
        <v>0</v>
      </c>
      <c r="O6539" t="str">
        <f t="shared" ca="1" si="917"/>
        <v>D:y</v>
      </c>
      <c r="P6539" t="str">
        <f t="shared" ca="1" si="924"/>
        <v>D11:Y11</v>
      </c>
    </row>
    <row r="6540" spans="1:16">
      <c r="A6540" t="str">
        <f t="shared" si="919"/>
        <v>15</v>
      </c>
      <c r="B6540" t="str">
        <f t="shared" ca="1" si="920"/>
        <v>PE</v>
      </c>
      <c r="C6540" t="s">
        <v>7204</v>
      </c>
      <c r="D6540" t="s">
        <v>7778</v>
      </c>
      <c r="E6540">
        <f t="shared" ca="1" si="925"/>
        <v>0</v>
      </c>
      <c r="H6540" t="str">
        <f t="shared" ca="1" si="921"/>
        <v>'360 PE'!</v>
      </c>
      <c r="I6540">
        <f t="shared" ca="1" si="922"/>
        <v>0</v>
      </c>
      <c r="J6540">
        <f t="shared" ca="1" si="923"/>
        <v>0</v>
      </c>
      <c r="K6540">
        <f t="shared" ca="1" si="923"/>
        <v>0</v>
      </c>
      <c r="L6540">
        <f t="shared" ca="1" si="923"/>
        <v>0</v>
      </c>
      <c r="M6540" t="str">
        <f t="shared" ca="1" si="923"/>
        <v>'360 PE'!</v>
      </c>
      <c r="N6540">
        <f t="shared" ca="1" si="923"/>
        <v>0</v>
      </c>
      <c r="O6540" t="str">
        <f t="shared" ca="1" si="917"/>
        <v>D:y</v>
      </c>
      <c r="P6540" t="str">
        <f t="shared" ca="1" si="924"/>
        <v>D11:Y11</v>
      </c>
    </row>
    <row r="6541" spans="1:16">
      <c r="H6541">
        <f t="shared" ca="1" si="921"/>
        <v>0</v>
      </c>
      <c r="I6541">
        <f t="shared" ca="1" si="922"/>
        <v>0</v>
      </c>
      <c r="J6541">
        <f t="shared" ca="1" si="923"/>
        <v>0</v>
      </c>
      <c r="K6541">
        <f t="shared" ca="1" si="923"/>
        <v>0</v>
      </c>
      <c r="L6541">
        <f t="shared" ca="1" si="923"/>
        <v>0</v>
      </c>
      <c r="M6541">
        <f t="shared" ca="1" si="923"/>
        <v>0</v>
      </c>
      <c r="N6541">
        <f t="shared" ca="1" si="923"/>
        <v>0</v>
      </c>
      <c r="O6541" t="e">
        <f t="shared" ca="1" si="917"/>
        <v>#N/A</v>
      </c>
      <c r="P6541" t="e">
        <f t="shared" ca="1" si="924"/>
        <v>#N/A</v>
      </c>
    </row>
    <row r="6542" spans="1:16">
      <c r="H6542">
        <f t="shared" ca="1" si="921"/>
        <v>0</v>
      </c>
      <c r="I6542">
        <f t="shared" ca="1" si="922"/>
        <v>0</v>
      </c>
      <c r="J6542">
        <f t="shared" ca="1" si="923"/>
        <v>0</v>
      </c>
      <c r="K6542">
        <f t="shared" ca="1" si="923"/>
        <v>0</v>
      </c>
      <c r="L6542">
        <f t="shared" ca="1" si="923"/>
        <v>0</v>
      </c>
      <c r="M6542">
        <f t="shared" ca="1" si="923"/>
        <v>0</v>
      </c>
      <c r="N6542">
        <f t="shared" ca="1" si="923"/>
        <v>0</v>
      </c>
      <c r="O6542" t="e">
        <f t="shared" ca="1" si="917"/>
        <v>#N/A</v>
      </c>
      <c r="P6542" t="e">
        <f t="shared" ca="1" si="924"/>
        <v>#N/A</v>
      </c>
    </row>
    <row r="6543" spans="1:16">
      <c r="H6543">
        <f t="shared" ca="1" si="921"/>
        <v>0</v>
      </c>
      <c r="I6543">
        <f t="shared" ca="1" si="922"/>
        <v>0</v>
      </c>
      <c r="J6543">
        <f t="shared" ca="1" si="923"/>
        <v>0</v>
      </c>
      <c r="K6543">
        <f t="shared" ca="1" si="923"/>
        <v>0</v>
      </c>
      <c r="L6543">
        <f t="shared" ca="1" si="923"/>
        <v>0</v>
      </c>
      <c r="M6543">
        <f t="shared" ca="1" si="923"/>
        <v>0</v>
      </c>
      <c r="N6543">
        <f t="shared" ca="1" si="923"/>
        <v>0</v>
      </c>
      <c r="O6543" t="e">
        <f t="shared" ca="1" si="917"/>
        <v>#N/A</v>
      </c>
      <c r="P6543" t="e">
        <f t="shared" ca="1" si="924"/>
        <v>#N/A</v>
      </c>
    </row>
    <row r="6544" spans="1:16">
      <c r="H6544">
        <f t="shared" ca="1" si="921"/>
        <v>0</v>
      </c>
      <c r="I6544">
        <f t="shared" ca="1" si="922"/>
        <v>0</v>
      </c>
      <c r="J6544">
        <f t="shared" ca="1" si="923"/>
        <v>0</v>
      </c>
      <c r="K6544">
        <f t="shared" ca="1" si="923"/>
        <v>0</v>
      </c>
      <c r="L6544">
        <f t="shared" ca="1" si="923"/>
        <v>0</v>
      </c>
      <c r="M6544">
        <f t="shared" ca="1" si="923"/>
        <v>0</v>
      </c>
      <c r="N6544">
        <f t="shared" ca="1" si="923"/>
        <v>0</v>
      </c>
      <c r="O6544" t="e">
        <f t="shared" ca="1" si="917"/>
        <v>#N/A</v>
      </c>
      <c r="P6544" t="e">
        <f t="shared" ca="1" si="924"/>
        <v>#N/A</v>
      </c>
    </row>
    <row r="6545" spans="8:16">
      <c r="H6545">
        <f t="shared" ca="1" si="921"/>
        <v>0</v>
      </c>
      <c r="I6545">
        <f t="shared" ca="1" si="922"/>
        <v>0</v>
      </c>
      <c r="J6545">
        <f t="shared" ca="1" si="923"/>
        <v>0</v>
      </c>
      <c r="K6545">
        <f t="shared" ca="1" si="923"/>
        <v>0</v>
      </c>
      <c r="L6545">
        <f t="shared" ca="1" si="923"/>
        <v>0</v>
      </c>
      <c r="M6545">
        <f t="shared" ca="1" si="923"/>
        <v>0</v>
      </c>
      <c r="N6545">
        <f t="shared" ca="1" si="923"/>
        <v>0</v>
      </c>
      <c r="O6545" t="e">
        <f t="shared" ca="1" si="917"/>
        <v>#N/A</v>
      </c>
      <c r="P6545" t="e">
        <f t="shared" ca="1" si="924"/>
        <v>#N/A</v>
      </c>
    </row>
    <row r="6546" spans="8:16">
      <c r="H6546">
        <f t="shared" ca="1" si="921"/>
        <v>0</v>
      </c>
      <c r="I6546">
        <f t="shared" ca="1" si="922"/>
        <v>0</v>
      </c>
      <c r="J6546">
        <f t="shared" ca="1" si="923"/>
        <v>0</v>
      </c>
      <c r="K6546">
        <f t="shared" ca="1" si="923"/>
        <v>0</v>
      </c>
      <c r="L6546">
        <f t="shared" ca="1" si="923"/>
        <v>0</v>
      </c>
      <c r="M6546">
        <f t="shared" ca="1" si="923"/>
        <v>0</v>
      </c>
      <c r="N6546">
        <f t="shared" ca="1" si="923"/>
        <v>0</v>
      </c>
      <c r="O6546" t="e">
        <f t="shared" ca="1" si="917"/>
        <v>#N/A</v>
      </c>
      <c r="P6546" t="e">
        <f t="shared" ca="1" si="924"/>
        <v>#N/A</v>
      </c>
    </row>
    <row r="6547" spans="8:16">
      <c r="H6547">
        <f t="shared" ca="1" si="921"/>
        <v>0</v>
      </c>
      <c r="I6547">
        <f t="shared" ca="1" si="922"/>
        <v>0</v>
      </c>
      <c r="J6547">
        <f t="shared" ca="1" si="923"/>
        <v>0</v>
      </c>
      <c r="K6547">
        <f t="shared" ca="1" si="923"/>
        <v>0</v>
      </c>
      <c r="L6547">
        <f t="shared" ca="1" si="923"/>
        <v>0</v>
      </c>
      <c r="M6547">
        <f t="shared" ca="1" si="923"/>
        <v>0</v>
      </c>
      <c r="N6547">
        <f t="shared" ca="1" si="923"/>
        <v>0</v>
      </c>
      <c r="O6547" t="e">
        <f t="shared" ref="O6547:O6610" ca="1" si="926">VLOOKUP($H6547,$G$8:$I$13,2,FALSE)</f>
        <v>#N/A</v>
      </c>
      <c r="P6547" t="e">
        <f t="shared" ca="1" si="924"/>
        <v>#N/A</v>
      </c>
    </row>
    <row r="6548" spans="8:16">
      <c r="H6548">
        <f t="shared" ca="1" si="921"/>
        <v>0</v>
      </c>
      <c r="I6548">
        <f t="shared" ca="1" si="922"/>
        <v>0</v>
      </c>
      <c r="J6548">
        <f t="shared" ca="1" si="923"/>
        <v>0</v>
      </c>
      <c r="K6548">
        <f t="shared" ca="1" si="923"/>
        <v>0</v>
      </c>
      <c r="L6548">
        <f t="shared" ca="1" si="923"/>
        <v>0</v>
      </c>
      <c r="M6548">
        <f t="shared" ca="1" si="923"/>
        <v>0</v>
      </c>
      <c r="N6548">
        <f t="shared" ca="1" si="923"/>
        <v>0</v>
      </c>
      <c r="O6548" t="e">
        <f t="shared" ca="1" si="926"/>
        <v>#N/A</v>
      </c>
      <c r="P6548" t="e">
        <f t="shared" ca="1" si="924"/>
        <v>#N/A</v>
      </c>
    </row>
    <row r="6549" spans="8:16">
      <c r="H6549">
        <f t="shared" ca="1" si="921"/>
        <v>0</v>
      </c>
      <c r="I6549">
        <f t="shared" ca="1" si="922"/>
        <v>0</v>
      </c>
      <c r="J6549">
        <f t="shared" ca="1" si="923"/>
        <v>0</v>
      </c>
      <c r="K6549">
        <f t="shared" ca="1" si="923"/>
        <v>0</v>
      </c>
      <c r="L6549">
        <f t="shared" ca="1" si="923"/>
        <v>0</v>
      </c>
      <c r="M6549">
        <f t="shared" ca="1" si="923"/>
        <v>0</v>
      </c>
      <c r="N6549">
        <f t="shared" ca="1" si="923"/>
        <v>0</v>
      </c>
      <c r="O6549" t="e">
        <f t="shared" ca="1" si="926"/>
        <v>#N/A</v>
      </c>
      <c r="P6549" t="e">
        <f t="shared" ca="1" si="924"/>
        <v>#N/A</v>
      </c>
    </row>
    <row r="6550" spans="8:16">
      <c r="H6550">
        <f t="shared" ca="1" si="921"/>
        <v>0</v>
      </c>
      <c r="I6550">
        <f t="shared" ca="1" si="922"/>
        <v>0</v>
      </c>
      <c r="J6550">
        <f t="shared" ca="1" si="923"/>
        <v>0</v>
      </c>
      <c r="K6550">
        <f t="shared" ca="1" si="923"/>
        <v>0</v>
      </c>
      <c r="L6550">
        <f t="shared" ca="1" si="923"/>
        <v>0</v>
      </c>
      <c r="M6550">
        <f t="shared" ca="1" si="923"/>
        <v>0</v>
      </c>
      <c r="N6550">
        <f t="shared" ca="1" si="923"/>
        <v>0</v>
      </c>
      <c r="O6550" t="e">
        <f t="shared" ca="1" si="926"/>
        <v>#N/A</v>
      </c>
      <c r="P6550" t="e">
        <f t="shared" ca="1" si="924"/>
        <v>#N/A</v>
      </c>
    </row>
    <row r="6551" spans="8:16">
      <c r="H6551">
        <f t="shared" ca="1" si="921"/>
        <v>0</v>
      </c>
      <c r="I6551">
        <f t="shared" ca="1" si="922"/>
        <v>0</v>
      </c>
      <c r="J6551">
        <f t="shared" ca="1" si="923"/>
        <v>0</v>
      </c>
      <c r="K6551">
        <f t="shared" ca="1" si="923"/>
        <v>0</v>
      </c>
      <c r="L6551">
        <f t="shared" ca="1" si="923"/>
        <v>0</v>
      </c>
      <c r="M6551">
        <f t="shared" ca="1" si="923"/>
        <v>0</v>
      </c>
      <c r="N6551">
        <f t="shared" ca="1" si="923"/>
        <v>0</v>
      </c>
      <c r="O6551" t="e">
        <f t="shared" ca="1" si="926"/>
        <v>#N/A</v>
      </c>
      <c r="P6551" t="e">
        <f t="shared" ca="1" si="924"/>
        <v>#N/A</v>
      </c>
    </row>
    <row r="6552" spans="8:16">
      <c r="H6552">
        <f t="shared" ca="1" si="921"/>
        <v>0</v>
      </c>
      <c r="I6552">
        <f t="shared" ca="1" si="922"/>
        <v>0</v>
      </c>
      <c r="J6552">
        <f t="shared" ca="1" si="923"/>
        <v>0</v>
      </c>
      <c r="K6552">
        <f t="shared" ca="1" si="923"/>
        <v>0</v>
      </c>
      <c r="L6552">
        <f t="shared" ca="1" si="923"/>
        <v>0</v>
      </c>
      <c r="M6552">
        <f t="shared" ca="1" si="923"/>
        <v>0</v>
      </c>
      <c r="N6552">
        <f t="shared" ca="1" si="923"/>
        <v>0</v>
      </c>
      <c r="O6552" t="e">
        <f t="shared" ca="1" si="926"/>
        <v>#N/A</v>
      </c>
      <c r="P6552" t="e">
        <f t="shared" ca="1" si="924"/>
        <v>#N/A</v>
      </c>
    </row>
    <row r="6553" spans="8:16">
      <c r="H6553">
        <f t="shared" ca="1" si="921"/>
        <v>0</v>
      </c>
      <c r="I6553">
        <f t="shared" ca="1" si="922"/>
        <v>0</v>
      </c>
      <c r="J6553">
        <f t="shared" ca="1" si="923"/>
        <v>0</v>
      </c>
      <c r="K6553">
        <f t="shared" ca="1" si="923"/>
        <v>0</v>
      </c>
      <c r="L6553">
        <f t="shared" ca="1" si="923"/>
        <v>0</v>
      </c>
      <c r="M6553">
        <f t="shared" ca="1" si="923"/>
        <v>0</v>
      </c>
      <c r="N6553">
        <f t="shared" ca="1" si="923"/>
        <v>0</v>
      </c>
      <c r="O6553" t="e">
        <f t="shared" ca="1" si="926"/>
        <v>#N/A</v>
      </c>
      <c r="P6553" t="e">
        <f t="shared" ca="1" si="924"/>
        <v>#N/A</v>
      </c>
    </row>
    <row r="6554" spans="8:16">
      <c r="H6554">
        <f t="shared" ca="1" si="921"/>
        <v>0</v>
      </c>
      <c r="I6554">
        <f t="shared" ca="1" si="922"/>
        <v>0</v>
      </c>
      <c r="J6554">
        <f t="shared" ca="1" si="923"/>
        <v>0</v>
      </c>
      <c r="K6554">
        <f t="shared" ca="1" si="923"/>
        <v>0</v>
      </c>
      <c r="L6554">
        <f t="shared" ca="1" si="923"/>
        <v>0</v>
      </c>
      <c r="M6554">
        <f t="shared" ca="1" si="923"/>
        <v>0</v>
      </c>
      <c r="N6554">
        <f t="shared" ca="1" si="923"/>
        <v>0</v>
      </c>
      <c r="O6554" t="e">
        <f t="shared" ca="1" si="926"/>
        <v>#N/A</v>
      </c>
      <c r="P6554" t="e">
        <f t="shared" ca="1" si="924"/>
        <v>#N/A</v>
      </c>
    </row>
    <row r="6555" spans="8:16">
      <c r="H6555">
        <f t="shared" ca="1" si="921"/>
        <v>0</v>
      </c>
      <c r="I6555">
        <f t="shared" ca="1" si="922"/>
        <v>0</v>
      </c>
      <c r="J6555">
        <f t="shared" ca="1" si="923"/>
        <v>0</v>
      </c>
      <c r="K6555">
        <f t="shared" ca="1" si="923"/>
        <v>0</v>
      </c>
      <c r="L6555">
        <f t="shared" ca="1" si="923"/>
        <v>0</v>
      </c>
      <c r="M6555">
        <f t="shared" ca="1" si="923"/>
        <v>0</v>
      </c>
      <c r="N6555">
        <f t="shared" ca="1" si="923"/>
        <v>0</v>
      </c>
      <c r="O6555" t="e">
        <f t="shared" ca="1" si="926"/>
        <v>#N/A</v>
      </c>
      <c r="P6555" t="e">
        <f t="shared" ca="1" si="924"/>
        <v>#N/A</v>
      </c>
    </row>
    <row r="6556" spans="8:16">
      <c r="H6556">
        <f t="shared" ca="1" si="921"/>
        <v>0</v>
      </c>
      <c r="I6556">
        <f t="shared" ca="1" si="922"/>
        <v>0</v>
      </c>
      <c r="J6556">
        <f t="shared" ca="1" si="923"/>
        <v>0</v>
      </c>
      <c r="K6556">
        <f t="shared" ca="1" si="923"/>
        <v>0</v>
      </c>
      <c r="L6556">
        <f t="shared" ca="1" si="923"/>
        <v>0</v>
      </c>
      <c r="M6556">
        <f t="shared" ca="1" si="923"/>
        <v>0</v>
      </c>
      <c r="N6556">
        <f t="shared" ca="1" si="923"/>
        <v>0</v>
      </c>
      <c r="O6556" t="e">
        <f t="shared" ca="1" si="926"/>
        <v>#N/A</v>
      </c>
      <c r="P6556" t="e">
        <f t="shared" ca="1" si="924"/>
        <v>#N/A</v>
      </c>
    </row>
    <row r="6557" spans="8:16">
      <c r="H6557">
        <f t="shared" ca="1" si="921"/>
        <v>0</v>
      </c>
      <c r="I6557">
        <f t="shared" ca="1" si="922"/>
        <v>0</v>
      </c>
      <c r="J6557">
        <f t="shared" ca="1" si="923"/>
        <v>0</v>
      </c>
      <c r="K6557">
        <f t="shared" ca="1" si="923"/>
        <v>0</v>
      </c>
      <c r="L6557">
        <f t="shared" ca="1" si="923"/>
        <v>0</v>
      </c>
      <c r="M6557">
        <f t="shared" ca="1" si="923"/>
        <v>0</v>
      </c>
      <c r="N6557">
        <f t="shared" ca="1" si="923"/>
        <v>0</v>
      </c>
      <c r="O6557" t="e">
        <f t="shared" ca="1" si="926"/>
        <v>#N/A</v>
      </c>
      <c r="P6557" t="e">
        <f t="shared" ca="1" si="924"/>
        <v>#N/A</v>
      </c>
    </row>
    <row r="6558" spans="8:16">
      <c r="H6558">
        <f t="shared" ca="1" si="921"/>
        <v>0</v>
      </c>
      <c r="I6558">
        <f t="shared" ca="1" si="922"/>
        <v>0</v>
      </c>
      <c r="J6558">
        <f t="shared" ca="1" si="923"/>
        <v>0</v>
      </c>
      <c r="K6558">
        <f t="shared" ca="1" si="923"/>
        <v>0</v>
      </c>
      <c r="L6558">
        <f t="shared" ca="1" si="923"/>
        <v>0</v>
      </c>
      <c r="M6558">
        <f t="shared" ca="1" si="923"/>
        <v>0</v>
      </c>
      <c r="N6558">
        <f t="shared" ca="1" si="923"/>
        <v>0</v>
      </c>
      <c r="O6558" t="e">
        <f t="shared" ca="1" si="926"/>
        <v>#N/A</v>
      </c>
      <c r="P6558" t="e">
        <f t="shared" ca="1" si="924"/>
        <v>#N/A</v>
      </c>
    </row>
    <row r="6559" spans="8:16">
      <c r="H6559">
        <f t="shared" ca="1" si="921"/>
        <v>0</v>
      </c>
      <c r="I6559">
        <f t="shared" ca="1" si="922"/>
        <v>0</v>
      </c>
      <c r="J6559">
        <f t="shared" ca="1" si="923"/>
        <v>0</v>
      </c>
      <c r="K6559">
        <f t="shared" ca="1" si="923"/>
        <v>0</v>
      </c>
      <c r="L6559">
        <f t="shared" ca="1" si="923"/>
        <v>0</v>
      </c>
      <c r="M6559">
        <f t="shared" ca="1" si="923"/>
        <v>0</v>
      </c>
      <c r="N6559">
        <f t="shared" ca="1" si="923"/>
        <v>0</v>
      </c>
      <c r="O6559" t="e">
        <f t="shared" ca="1" si="926"/>
        <v>#N/A</v>
      </c>
      <c r="P6559" t="e">
        <f t="shared" ca="1" si="924"/>
        <v>#N/A</v>
      </c>
    </row>
    <row r="6560" spans="8:16">
      <c r="H6560">
        <f t="shared" ca="1" si="921"/>
        <v>0</v>
      </c>
      <c r="I6560">
        <f t="shared" ca="1" si="922"/>
        <v>0</v>
      </c>
      <c r="J6560">
        <f t="shared" ca="1" si="923"/>
        <v>0</v>
      </c>
      <c r="K6560">
        <f t="shared" ca="1" si="923"/>
        <v>0</v>
      </c>
      <c r="L6560">
        <f t="shared" ca="1" si="923"/>
        <v>0</v>
      </c>
      <c r="M6560">
        <f t="shared" ca="1" si="923"/>
        <v>0</v>
      </c>
      <c r="N6560">
        <f t="shared" ca="1" si="923"/>
        <v>0</v>
      </c>
      <c r="O6560" t="e">
        <f t="shared" ca="1" si="926"/>
        <v>#N/A</v>
      </c>
      <c r="P6560" t="e">
        <f t="shared" ca="1" si="924"/>
        <v>#N/A</v>
      </c>
    </row>
    <row r="6561" spans="8:16">
      <c r="H6561">
        <f t="shared" ca="1" si="921"/>
        <v>0</v>
      </c>
      <c r="I6561">
        <f t="shared" ca="1" si="922"/>
        <v>0</v>
      </c>
      <c r="J6561">
        <f t="shared" ca="1" si="923"/>
        <v>0</v>
      </c>
      <c r="K6561">
        <f t="shared" ca="1" si="923"/>
        <v>0</v>
      </c>
      <c r="L6561">
        <f t="shared" ca="1" si="923"/>
        <v>0</v>
      </c>
      <c r="M6561">
        <f t="shared" ca="1" si="923"/>
        <v>0</v>
      </c>
      <c r="N6561">
        <f t="shared" ca="1" si="923"/>
        <v>0</v>
      </c>
      <c r="O6561" t="e">
        <f t="shared" ca="1" si="926"/>
        <v>#N/A</v>
      </c>
      <c r="P6561" t="e">
        <f t="shared" ca="1" si="924"/>
        <v>#N/A</v>
      </c>
    </row>
    <row r="6562" spans="8:16">
      <c r="H6562">
        <f t="shared" ca="1" si="921"/>
        <v>0</v>
      </c>
      <c r="I6562">
        <f t="shared" ca="1" si="922"/>
        <v>0</v>
      </c>
      <c r="J6562">
        <f t="shared" ca="1" si="923"/>
        <v>0</v>
      </c>
      <c r="K6562">
        <f t="shared" ca="1" si="923"/>
        <v>0</v>
      </c>
      <c r="L6562">
        <f t="shared" ca="1" si="923"/>
        <v>0</v>
      </c>
      <c r="M6562">
        <f t="shared" ca="1" si="923"/>
        <v>0</v>
      </c>
      <c r="N6562">
        <f t="shared" ca="1" si="923"/>
        <v>0</v>
      </c>
      <c r="O6562" t="e">
        <f t="shared" ca="1" si="926"/>
        <v>#N/A</v>
      </c>
      <c r="P6562" t="e">
        <f t="shared" ca="1" si="924"/>
        <v>#N/A</v>
      </c>
    </row>
    <row r="6563" spans="8:16">
      <c r="H6563">
        <f t="shared" ca="1" si="921"/>
        <v>0</v>
      </c>
      <c r="I6563">
        <f t="shared" ca="1" si="922"/>
        <v>0</v>
      </c>
      <c r="J6563">
        <f t="shared" ref="J6563:N6613" ca="1" si="927">IF(IFERROR(VLOOKUP($C6563,INDIRECT(J$14&amp;"D:D"),1,FALSE),0)&lt;&gt;0,J$14,0)</f>
        <v>0</v>
      </c>
      <c r="K6563">
        <f t="shared" ca="1" si="927"/>
        <v>0</v>
      </c>
      <c r="L6563">
        <f t="shared" ca="1" si="927"/>
        <v>0</v>
      </c>
      <c r="M6563">
        <f t="shared" ca="1" si="927"/>
        <v>0</v>
      </c>
      <c r="N6563">
        <f t="shared" ca="1" si="927"/>
        <v>0</v>
      </c>
      <c r="O6563" t="e">
        <f t="shared" ca="1" si="926"/>
        <v>#N/A</v>
      </c>
      <c r="P6563" t="e">
        <f t="shared" ca="1" si="924"/>
        <v>#N/A</v>
      </c>
    </row>
    <row r="6564" spans="8:16">
      <c r="H6564">
        <f t="shared" ca="1" si="921"/>
        <v>0</v>
      </c>
      <c r="I6564">
        <f t="shared" ca="1" si="922"/>
        <v>0</v>
      </c>
      <c r="J6564">
        <f t="shared" ca="1" si="927"/>
        <v>0</v>
      </c>
      <c r="K6564">
        <f t="shared" ca="1" si="927"/>
        <v>0</v>
      </c>
      <c r="L6564">
        <f t="shared" ca="1" si="927"/>
        <v>0</v>
      </c>
      <c r="M6564">
        <f t="shared" ca="1" si="927"/>
        <v>0</v>
      </c>
      <c r="N6564">
        <f t="shared" ca="1" si="927"/>
        <v>0</v>
      </c>
      <c r="O6564" t="e">
        <f t="shared" ca="1" si="926"/>
        <v>#N/A</v>
      </c>
      <c r="P6564" t="e">
        <f t="shared" ca="1" si="924"/>
        <v>#N/A</v>
      </c>
    </row>
    <row r="6565" spans="8:16">
      <c r="H6565">
        <f t="shared" ca="1" si="921"/>
        <v>0</v>
      </c>
      <c r="I6565">
        <f t="shared" ca="1" si="922"/>
        <v>0</v>
      </c>
      <c r="J6565">
        <f t="shared" ca="1" si="927"/>
        <v>0</v>
      </c>
      <c r="K6565">
        <f t="shared" ca="1" si="927"/>
        <v>0</v>
      </c>
      <c r="L6565">
        <f t="shared" ca="1" si="927"/>
        <v>0</v>
      </c>
      <c r="M6565">
        <f t="shared" ca="1" si="927"/>
        <v>0</v>
      </c>
      <c r="N6565">
        <f t="shared" ca="1" si="927"/>
        <v>0</v>
      </c>
      <c r="O6565" t="e">
        <f t="shared" ca="1" si="926"/>
        <v>#N/A</v>
      </c>
      <c r="P6565" t="e">
        <f t="shared" ca="1" si="924"/>
        <v>#N/A</v>
      </c>
    </row>
    <row r="6566" spans="8:16">
      <c r="H6566">
        <f t="shared" ca="1" si="921"/>
        <v>0</v>
      </c>
      <c r="I6566">
        <f t="shared" ca="1" si="922"/>
        <v>0</v>
      </c>
      <c r="J6566">
        <f t="shared" ca="1" si="927"/>
        <v>0</v>
      </c>
      <c r="K6566">
        <f t="shared" ca="1" si="927"/>
        <v>0</v>
      </c>
      <c r="L6566">
        <f t="shared" ca="1" si="927"/>
        <v>0</v>
      </c>
      <c r="M6566">
        <f t="shared" ca="1" si="927"/>
        <v>0</v>
      </c>
      <c r="N6566">
        <f t="shared" ca="1" si="927"/>
        <v>0</v>
      </c>
      <c r="O6566" t="e">
        <f t="shared" ca="1" si="926"/>
        <v>#N/A</v>
      </c>
      <c r="P6566" t="e">
        <f t="shared" ca="1" si="924"/>
        <v>#N/A</v>
      </c>
    </row>
    <row r="6567" spans="8:16">
      <c r="H6567">
        <f t="shared" ca="1" si="921"/>
        <v>0</v>
      </c>
      <c r="I6567">
        <f t="shared" ca="1" si="922"/>
        <v>0</v>
      </c>
      <c r="J6567">
        <f t="shared" ca="1" si="927"/>
        <v>0</v>
      </c>
      <c r="K6567">
        <f t="shared" ca="1" si="927"/>
        <v>0</v>
      </c>
      <c r="L6567">
        <f t="shared" ca="1" si="927"/>
        <v>0</v>
      </c>
      <c r="M6567">
        <f t="shared" ca="1" si="927"/>
        <v>0</v>
      </c>
      <c r="N6567">
        <f t="shared" ca="1" si="927"/>
        <v>0</v>
      </c>
      <c r="O6567" t="e">
        <f t="shared" ca="1" si="926"/>
        <v>#N/A</v>
      </c>
      <c r="P6567" t="e">
        <f t="shared" ca="1" si="924"/>
        <v>#N/A</v>
      </c>
    </row>
    <row r="6568" spans="8:16">
      <c r="H6568">
        <f t="shared" ca="1" si="921"/>
        <v>0</v>
      </c>
      <c r="I6568">
        <f t="shared" ca="1" si="922"/>
        <v>0</v>
      </c>
      <c r="J6568">
        <f t="shared" ca="1" si="927"/>
        <v>0</v>
      </c>
      <c r="K6568">
        <f t="shared" ca="1" si="927"/>
        <v>0</v>
      </c>
      <c r="L6568">
        <f t="shared" ca="1" si="927"/>
        <v>0</v>
      </c>
      <c r="M6568">
        <f t="shared" ca="1" si="927"/>
        <v>0</v>
      </c>
      <c r="N6568">
        <f t="shared" ca="1" si="927"/>
        <v>0</v>
      </c>
      <c r="O6568" t="e">
        <f t="shared" ca="1" si="926"/>
        <v>#N/A</v>
      </c>
      <c r="P6568" t="e">
        <f t="shared" ca="1" si="924"/>
        <v>#N/A</v>
      </c>
    </row>
    <row r="6569" spans="8:16">
      <c r="H6569">
        <f t="shared" ca="1" si="921"/>
        <v>0</v>
      </c>
      <c r="I6569">
        <f t="shared" ca="1" si="922"/>
        <v>0</v>
      </c>
      <c r="J6569">
        <f t="shared" ca="1" si="927"/>
        <v>0</v>
      </c>
      <c r="K6569">
        <f t="shared" ca="1" si="927"/>
        <v>0</v>
      </c>
      <c r="L6569">
        <f t="shared" ca="1" si="927"/>
        <v>0</v>
      </c>
      <c r="M6569">
        <f t="shared" ca="1" si="927"/>
        <v>0</v>
      </c>
      <c r="N6569">
        <f t="shared" ca="1" si="927"/>
        <v>0</v>
      </c>
      <c r="O6569" t="e">
        <f t="shared" ca="1" si="926"/>
        <v>#N/A</v>
      </c>
      <c r="P6569" t="e">
        <f t="shared" ca="1" si="924"/>
        <v>#N/A</v>
      </c>
    </row>
    <row r="6570" spans="8:16">
      <c r="H6570">
        <f t="shared" ca="1" si="921"/>
        <v>0</v>
      </c>
      <c r="I6570">
        <f t="shared" ca="1" si="922"/>
        <v>0</v>
      </c>
      <c r="J6570">
        <f t="shared" ca="1" si="927"/>
        <v>0</v>
      </c>
      <c r="K6570">
        <f t="shared" ca="1" si="927"/>
        <v>0</v>
      </c>
      <c r="L6570">
        <f t="shared" ca="1" si="927"/>
        <v>0</v>
      </c>
      <c r="M6570">
        <f t="shared" ca="1" si="927"/>
        <v>0</v>
      </c>
      <c r="N6570">
        <f t="shared" ca="1" si="927"/>
        <v>0</v>
      </c>
      <c r="O6570" t="e">
        <f t="shared" ca="1" si="926"/>
        <v>#N/A</v>
      </c>
      <c r="P6570" t="e">
        <f t="shared" ca="1" si="924"/>
        <v>#N/A</v>
      </c>
    </row>
    <row r="6571" spans="8:16">
      <c r="H6571">
        <f t="shared" ca="1" si="921"/>
        <v>0</v>
      </c>
      <c r="I6571">
        <f t="shared" ca="1" si="922"/>
        <v>0</v>
      </c>
      <c r="J6571">
        <f t="shared" ca="1" si="927"/>
        <v>0</v>
      </c>
      <c r="K6571">
        <f t="shared" ca="1" si="927"/>
        <v>0</v>
      </c>
      <c r="L6571">
        <f t="shared" ca="1" si="927"/>
        <v>0</v>
      </c>
      <c r="M6571">
        <f t="shared" ca="1" si="927"/>
        <v>0</v>
      </c>
      <c r="N6571">
        <f t="shared" ca="1" si="927"/>
        <v>0</v>
      </c>
      <c r="O6571" t="e">
        <f t="shared" ca="1" si="926"/>
        <v>#N/A</v>
      </c>
      <c r="P6571" t="e">
        <f t="shared" ca="1" si="924"/>
        <v>#N/A</v>
      </c>
    </row>
    <row r="6572" spans="8:16">
      <c r="H6572">
        <f t="shared" ca="1" si="921"/>
        <v>0</v>
      </c>
      <c r="I6572">
        <f t="shared" ca="1" si="922"/>
        <v>0</v>
      </c>
      <c r="J6572">
        <f t="shared" ca="1" si="927"/>
        <v>0</v>
      </c>
      <c r="K6572">
        <f t="shared" ca="1" si="927"/>
        <v>0</v>
      </c>
      <c r="L6572">
        <f t="shared" ca="1" si="927"/>
        <v>0</v>
      </c>
      <c r="M6572">
        <f t="shared" ca="1" si="927"/>
        <v>0</v>
      </c>
      <c r="N6572">
        <f t="shared" ca="1" si="927"/>
        <v>0</v>
      </c>
      <c r="O6572" t="e">
        <f t="shared" ca="1" si="926"/>
        <v>#N/A</v>
      </c>
      <c r="P6572" t="e">
        <f t="shared" ca="1" si="924"/>
        <v>#N/A</v>
      </c>
    </row>
    <row r="6573" spans="8:16">
      <c r="H6573">
        <f t="shared" ca="1" si="921"/>
        <v>0</v>
      </c>
      <c r="I6573">
        <f t="shared" ca="1" si="922"/>
        <v>0</v>
      </c>
      <c r="J6573">
        <f t="shared" ca="1" si="927"/>
        <v>0</v>
      </c>
      <c r="K6573">
        <f t="shared" ca="1" si="927"/>
        <v>0</v>
      </c>
      <c r="L6573">
        <f t="shared" ca="1" si="927"/>
        <v>0</v>
      </c>
      <c r="M6573">
        <f t="shared" ca="1" si="927"/>
        <v>0</v>
      </c>
      <c r="N6573">
        <f t="shared" ca="1" si="927"/>
        <v>0</v>
      </c>
      <c r="O6573" t="e">
        <f t="shared" ca="1" si="926"/>
        <v>#N/A</v>
      </c>
      <c r="P6573" t="e">
        <f t="shared" ca="1" si="924"/>
        <v>#N/A</v>
      </c>
    </row>
    <row r="6574" spans="8:16">
      <c r="H6574">
        <f t="shared" ca="1" si="921"/>
        <v>0</v>
      </c>
      <c r="I6574">
        <f t="shared" ca="1" si="922"/>
        <v>0</v>
      </c>
      <c r="J6574">
        <f t="shared" ca="1" si="927"/>
        <v>0</v>
      </c>
      <c r="K6574">
        <f t="shared" ca="1" si="927"/>
        <v>0</v>
      </c>
      <c r="L6574">
        <f t="shared" ca="1" si="927"/>
        <v>0</v>
      </c>
      <c r="M6574">
        <f t="shared" ca="1" si="927"/>
        <v>0</v>
      </c>
      <c r="N6574">
        <f t="shared" ca="1" si="927"/>
        <v>0</v>
      </c>
      <c r="O6574" t="e">
        <f t="shared" ca="1" si="926"/>
        <v>#N/A</v>
      </c>
      <c r="P6574" t="e">
        <f t="shared" ca="1" si="924"/>
        <v>#N/A</v>
      </c>
    </row>
    <row r="6575" spans="8:16">
      <c r="H6575">
        <f t="shared" ref="H6575:H6632" ca="1" si="928">IF(I6575&lt;&gt;0,I6575,IF(J6575&lt;&gt;0,J6575,IF(K6575&lt;&gt;0,K6575,IF(L6575&lt;&gt;0,L6575,IF(M6575&lt;&gt;0,M6575,N6575)))))</f>
        <v>0</v>
      </c>
      <c r="I6575">
        <f t="shared" ref="I6575:I6632" ca="1" si="929">IF(IFERROR(VLOOKUP(C6575,INDIRECT($I$14&amp;"D:D"),1,FALSE),0)&lt;&gt;0,I$14,0)</f>
        <v>0</v>
      </c>
      <c r="J6575">
        <f t="shared" ca="1" si="927"/>
        <v>0</v>
      </c>
      <c r="K6575">
        <f t="shared" ca="1" si="927"/>
        <v>0</v>
      </c>
      <c r="L6575">
        <f t="shared" ca="1" si="927"/>
        <v>0</v>
      </c>
      <c r="M6575">
        <f t="shared" ca="1" si="927"/>
        <v>0</v>
      </c>
      <c r="N6575">
        <f t="shared" ca="1" si="927"/>
        <v>0</v>
      </c>
      <c r="O6575" t="e">
        <f t="shared" ca="1" si="926"/>
        <v>#N/A</v>
      </c>
      <c r="P6575" t="e">
        <f t="shared" ca="1" si="924"/>
        <v>#N/A</v>
      </c>
    </row>
    <row r="6576" spans="8:16">
      <c r="H6576">
        <f t="shared" ca="1" si="928"/>
        <v>0</v>
      </c>
      <c r="I6576">
        <f t="shared" ca="1" si="929"/>
        <v>0</v>
      </c>
      <c r="J6576">
        <f t="shared" ca="1" si="927"/>
        <v>0</v>
      </c>
      <c r="K6576">
        <f t="shared" ca="1" si="927"/>
        <v>0</v>
      </c>
      <c r="L6576">
        <f t="shared" ca="1" si="927"/>
        <v>0</v>
      </c>
      <c r="M6576">
        <f t="shared" ca="1" si="927"/>
        <v>0</v>
      </c>
      <c r="N6576">
        <f t="shared" ca="1" si="927"/>
        <v>0</v>
      </c>
      <c r="O6576" t="e">
        <f t="shared" ca="1" si="926"/>
        <v>#N/A</v>
      </c>
      <c r="P6576" t="e">
        <f t="shared" ca="1" si="924"/>
        <v>#N/A</v>
      </c>
    </row>
    <row r="6577" spans="8:16">
      <c r="H6577">
        <f t="shared" ca="1" si="928"/>
        <v>0</v>
      </c>
      <c r="I6577">
        <f t="shared" ca="1" si="929"/>
        <v>0</v>
      </c>
      <c r="J6577">
        <f t="shared" ca="1" si="927"/>
        <v>0</v>
      </c>
      <c r="K6577">
        <f t="shared" ca="1" si="927"/>
        <v>0</v>
      </c>
      <c r="L6577">
        <f t="shared" ca="1" si="927"/>
        <v>0</v>
      </c>
      <c r="M6577">
        <f t="shared" ca="1" si="927"/>
        <v>0</v>
      </c>
      <c r="N6577">
        <f t="shared" ca="1" si="927"/>
        <v>0</v>
      </c>
      <c r="O6577" t="e">
        <f t="shared" ca="1" si="926"/>
        <v>#N/A</v>
      </c>
      <c r="P6577" t="e">
        <f t="shared" ca="1" si="924"/>
        <v>#N/A</v>
      </c>
    </row>
    <row r="6578" spans="8:16">
      <c r="H6578">
        <f t="shared" ca="1" si="928"/>
        <v>0</v>
      </c>
      <c r="I6578">
        <f t="shared" ca="1" si="929"/>
        <v>0</v>
      </c>
      <c r="J6578">
        <f t="shared" ca="1" si="927"/>
        <v>0</v>
      </c>
      <c r="K6578">
        <f t="shared" ca="1" si="927"/>
        <v>0</v>
      </c>
      <c r="L6578">
        <f t="shared" ca="1" si="927"/>
        <v>0</v>
      </c>
      <c r="M6578">
        <f t="shared" ca="1" si="927"/>
        <v>0</v>
      </c>
      <c r="N6578">
        <f t="shared" ca="1" si="927"/>
        <v>0</v>
      </c>
      <c r="O6578" t="e">
        <f t="shared" ca="1" si="926"/>
        <v>#N/A</v>
      </c>
      <c r="P6578" t="e">
        <f t="shared" ca="1" si="924"/>
        <v>#N/A</v>
      </c>
    </row>
    <row r="6579" spans="8:16">
      <c r="H6579">
        <f t="shared" ca="1" si="928"/>
        <v>0</v>
      </c>
      <c r="I6579">
        <f t="shared" ca="1" si="929"/>
        <v>0</v>
      </c>
      <c r="J6579">
        <f t="shared" ca="1" si="927"/>
        <v>0</v>
      </c>
      <c r="K6579">
        <f t="shared" ca="1" si="927"/>
        <v>0</v>
      </c>
      <c r="L6579">
        <f t="shared" ca="1" si="927"/>
        <v>0</v>
      </c>
      <c r="M6579">
        <f t="shared" ca="1" si="927"/>
        <v>0</v>
      </c>
      <c r="N6579">
        <f t="shared" ca="1" si="927"/>
        <v>0</v>
      </c>
      <c r="O6579" t="e">
        <f t="shared" ca="1" si="926"/>
        <v>#N/A</v>
      </c>
      <c r="P6579" t="e">
        <f t="shared" ca="1" si="924"/>
        <v>#N/A</v>
      </c>
    </row>
    <row r="6580" spans="8:16">
      <c r="H6580">
        <f t="shared" ca="1" si="928"/>
        <v>0</v>
      </c>
      <c r="I6580">
        <f t="shared" ca="1" si="929"/>
        <v>0</v>
      </c>
      <c r="J6580">
        <f t="shared" ca="1" si="927"/>
        <v>0</v>
      </c>
      <c r="K6580">
        <f t="shared" ca="1" si="927"/>
        <v>0</v>
      </c>
      <c r="L6580">
        <f t="shared" ca="1" si="927"/>
        <v>0</v>
      </c>
      <c r="M6580">
        <f t="shared" ca="1" si="927"/>
        <v>0</v>
      </c>
      <c r="N6580">
        <f t="shared" ca="1" si="927"/>
        <v>0</v>
      </c>
      <c r="O6580" t="e">
        <f t="shared" ca="1" si="926"/>
        <v>#N/A</v>
      </c>
      <c r="P6580" t="e">
        <f t="shared" ref="P6580:P6632" ca="1" si="930">VLOOKUP($H6580,$G$8:$I$13,3,FALSE)</f>
        <v>#N/A</v>
      </c>
    </row>
    <row r="6581" spans="8:16">
      <c r="H6581">
        <f t="shared" ca="1" si="928"/>
        <v>0</v>
      </c>
      <c r="I6581">
        <f t="shared" ca="1" si="929"/>
        <v>0</v>
      </c>
      <c r="J6581">
        <f t="shared" ca="1" si="927"/>
        <v>0</v>
      </c>
      <c r="K6581">
        <f t="shared" ca="1" si="927"/>
        <v>0</v>
      </c>
      <c r="L6581">
        <f t="shared" ca="1" si="927"/>
        <v>0</v>
      </c>
      <c r="M6581">
        <f t="shared" ca="1" si="927"/>
        <v>0</v>
      </c>
      <c r="N6581">
        <f t="shared" ca="1" si="927"/>
        <v>0</v>
      </c>
      <c r="O6581" t="e">
        <f t="shared" ca="1" si="926"/>
        <v>#N/A</v>
      </c>
      <c r="P6581" t="e">
        <f t="shared" ca="1" si="930"/>
        <v>#N/A</v>
      </c>
    </row>
    <row r="6582" spans="8:16">
      <c r="H6582">
        <f t="shared" ca="1" si="928"/>
        <v>0</v>
      </c>
      <c r="I6582">
        <f t="shared" ca="1" si="929"/>
        <v>0</v>
      </c>
      <c r="J6582">
        <f t="shared" ca="1" si="927"/>
        <v>0</v>
      </c>
      <c r="K6582">
        <f t="shared" ca="1" si="927"/>
        <v>0</v>
      </c>
      <c r="L6582">
        <f t="shared" ca="1" si="927"/>
        <v>0</v>
      </c>
      <c r="M6582">
        <f t="shared" ca="1" si="927"/>
        <v>0</v>
      </c>
      <c r="N6582">
        <f t="shared" ca="1" si="927"/>
        <v>0</v>
      </c>
      <c r="O6582" t="e">
        <f t="shared" ca="1" si="926"/>
        <v>#N/A</v>
      </c>
      <c r="P6582" t="e">
        <f t="shared" ca="1" si="930"/>
        <v>#N/A</v>
      </c>
    </row>
    <row r="6583" spans="8:16">
      <c r="H6583">
        <f t="shared" ca="1" si="928"/>
        <v>0</v>
      </c>
      <c r="I6583">
        <f t="shared" ca="1" si="929"/>
        <v>0</v>
      </c>
      <c r="J6583">
        <f t="shared" ca="1" si="927"/>
        <v>0</v>
      </c>
      <c r="K6583">
        <f t="shared" ca="1" si="927"/>
        <v>0</v>
      </c>
      <c r="L6583">
        <f t="shared" ca="1" si="927"/>
        <v>0</v>
      </c>
      <c r="M6583">
        <f t="shared" ca="1" si="927"/>
        <v>0</v>
      </c>
      <c r="N6583">
        <f t="shared" ca="1" si="927"/>
        <v>0</v>
      </c>
      <c r="O6583" t="e">
        <f t="shared" ca="1" si="926"/>
        <v>#N/A</v>
      </c>
      <c r="P6583" t="e">
        <f t="shared" ca="1" si="930"/>
        <v>#N/A</v>
      </c>
    </row>
    <row r="6584" spans="8:16">
      <c r="H6584">
        <f t="shared" ca="1" si="928"/>
        <v>0</v>
      </c>
      <c r="I6584">
        <f t="shared" ca="1" si="929"/>
        <v>0</v>
      </c>
      <c r="J6584">
        <f t="shared" ca="1" si="927"/>
        <v>0</v>
      </c>
      <c r="K6584">
        <f t="shared" ca="1" si="927"/>
        <v>0</v>
      </c>
      <c r="L6584">
        <f t="shared" ca="1" si="927"/>
        <v>0</v>
      </c>
      <c r="M6584">
        <f t="shared" ca="1" si="927"/>
        <v>0</v>
      </c>
      <c r="N6584">
        <f t="shared" ca="1" si="927"/>
        <v>0</v>
      </c>
      <c r="O6584" t="e">
        <f t="shared" ca="1" si="926"/>
        <v>#N/A</v>
      </c>
      <c r="P6584" t="e">
        <f t="shared" ca="1" si="930"/>
        <v>#N/A</v>
      </c>
    </row>
    <row r="6585" spans="8:16">
      <c r="H6585">
        <f t="shared" ca="1" si="928"/>
        <v>0</v>
      </c>
      <c r="I6585">
        <f t="shared" ca="1" si="929"/>
        <v>0</v>
      </c>
      <c r="J6585">
        <f t="shared" ca="1" si="927"/>
        <v>0</v>
      </c>
      <c r="K6585">
        <f t="shared" ca="1" si="927"/>
        <v>0</v>
      </c>
      <c r="L6585">
        <f t="shared" ca="1" si="927"/>
        <v>0</v>
      </c>
      <c r="M6585">
        <f t="shared" ca="1" si="927"/>
        <v>0</v>
      </c>
      <c r="N6585">
        <f t="shared" ca="1" si="927"/>
        <v>0</v>
      </c>
      <c r="O6585" t="e">
        <f t="shared" ca="1" si="926"/>
        <v>#N/A</v>
      </c>
      <c r="P6585" t="e">
        <f t="shared" ca="1" si="930"/>
        <v>#N/A</v>
      </c>
    </row>
    <row r="6586" spans="8:16">
      <c r="H6586">
        <f t="shared" ca="1" si="928"/>
        <v>0</v>
      </c>
      <c r="I6586">
        <f t="shared" ca="1" si="929"/>
        <v>0</v>
      </c>
      <c r="J6586">
        <f t="shared" ca="1" si="927"/>
        <v>0</v>
      </c>
      <c r="K6586">
        <f t="shared" ca="1" si="927"/>
        <v>0</v>
      </c>
      <c r="L6586">
        <f t="shared" ca="1" si="927"/>
        <v>0</v>
      </c>
      <c r="M6586">
        <f t="shared" ca="1" si="927"/>
        <v>0</v>
      </c>
      <c r="N6586">
        <f t="shared" ca="1" si="927"/>
        <v>0</v>
      </c>
      <c r="O6586" t="e">
        <f t="shared" ca="1" si="926"/>
        <v>#N/A</v>
      </c>
      <c r="P6586" t="e">
        <f t="shared" ca="1" si="930"/>
        <v>#N/A</v>
      </c>
    </row>
    <row r="6587" spans="8:16">
      <c r="H6587">
        <f t="shared" ca="1" si="928"/>
        <v>0</v>
      </c>
      <c r="I6587">
        <f t="shared" ca="1" si="929"/>
        <v>0</v>
      </c>
      <c r="J6587">
        <f t="shared" ca="1" si="927"/>
        <v>0</v>
      </c>
      <c r="K6587">
        <f t="shared" ca="1" si="927"/>
        <v>0</v>
      </c>
      <c r="L6587">
        <f t="shared" ca="1" si="927"/>
        <v>0</v>
      </c>
      <c r="M6587">
        <f t="shared" ca="1" si="927"/>
        <v>0</v>
      </c>
      <c r="N6587">
        <f t="shared" ca="1" si="927"/>
        <v>0</v>
      </c>
      <c r="O6587" t="e">
        <f t="shared" ca="1" si="926"/>
        <v>#N/A</v>
      </c>
      <c r="P6587" t="e">
        <f t="shared" ca="1" si="930"/>
        <v>#N/A</v>
      </c>
    </row>
    <row r="6588" spans="8:16">
      <c r="H6588">
        <f t="shared" ca="1" si="928"/>
        <v>0</v>
      </c>
      <c r="I6588">
        <f t="shared" ca="1" si="929"/>
        <v>0</v>
      </c>
      <c r="J6588">
        <f t="shared" ca="1" si="927"/>
        <v>0</v>
      </c>
      <c r="K6588">
        <f t="shared" ca="1" si="927"/>
        <v>0</v>
      </c>
      <c r="L6588">
        <f t="shared" ca="1" si="927"/>
        <v>0</v>
      </c>
      <c r="M6588">
        <f t="shared" ca="1" si="927"/>
        <v>0</v>
      </c>
      <c r="N6588">
        <f t="shared" ca="1" si="927"/>
        <v>0</v>
      </c>
      <c r="O6588" t="e">
        <f t="shared" ca="1" si="926"/>
        <v>#N/A</v>
      </c>
      <c r="P6588" t="e">
        <f t="shared" ca="1" si="930"/>
        <v>#N/A</v>
      </c>
    </row>
    <row r="6589" spans="8:16">
      <c r="H6589">
        <f t="shared" ca="1" si="928"/>
        <v>0</v>
      </c>
      <c r="I6589">
        <f t="shared" ca="1" si="929"/>
        <v>0</v>
      </c>
      <c r="J6589">
        <f t="shared" ca="1" si="927"/>
        <v>0</v>
      </c>
      <c r="K6589">
        <f t="shared" ca="1" si="927"/>
        <v>0</v>
      </c>
      <c r="L6589">
        <f t="shared" ca="1" si="927"/>
        <v>0</v>
      </c>
      <c r="M6589">
        <f t="shared" ca="1" si="927"/>
        <v>0</v>
      </c>
      <c r="N6589">
        <f t="shared" ca="1" si="927"/>
        <v>0</v>
      </c>
      <c r="O6589" t="e">
        <f t="shared" ca="1" si="926"/>
        <v>#N/A</v>
      </c>
      <c r="P6589" t="e">
        <f t="shared" ca="1" si="930"/>
        <v>#N/A</v>
      </c>
    </row>
    <row r="6590" spans="8:16">
      <c r="H6590">
        <f t="shared" ca="1" si="928"/>
        <v>0</v>
      </c>
      <c r="I6590">
        <f t="shared" ca="1" si="929"/>
        <v>0</v>
      </c>
      <c r="J6590">
        <f t="shared" ca="1" si="927"/>
        <v>0</v>
      </c>
      <c r="K6590">
        <f t="shared" ca="1" si="927"/>
        <v>0</v>
      </c>
      <c r="L6590">
        <f t="shared" ca="1" si="927"/>
        <v>0</v>
      </c>
      <c r="M6590">
        <f t="shared" ca="1" si="927"/>
        <v>0</v>
      </c>
      <c r="N6590">
        <f t="shared" ca="1" si="927"/>
        <v>0</v>
      </c>
      <c r="O6590" t="e">
        <f t="shared" ca="1" si="926"/>
        <v>#N/A</v>
      </c>
      <c r="P6590" t="e">
        <f t="shared" ca="1" si="930"/>
        <v>#N/A</v>
      </c>
    </row>
    <row r="6591" spans="8:16">
      <c r="H6591">
        <f t="shared" ca="1" si="928"/>
        <v>0</v>
      </c>
      <c r="I6591">
        <f t="shared" ca="1" si="929"/>
        <v>0</v>
      </c>
      <c r="J6591">
        <f t="shared" ca="1" si="927"/>
        <v>0</v>
      </c>
      <c r="K6591">
        <f t="shared" ca="1" si="927"/>
        <v>0</v>
      </c>
      <c r="L6591">
        <f t="shared" ca="1" si="927"/>
        <v>0</v>
      </c>
      <c r="M6591">
        <f t="shared" ca="1" si="927"/>
        <v>0</v>
      </c>
      <c r="N6591">
        <f t="shared" ca="1" si="927"/>
        <v>0</v>
      </c>
      <c r="O6591" t="e">
        <f t="shared" ca="1" si="926"/>
        <v>#N/A</v>
      </c>
      <c r="P6591" t="e">
        <f t="shared" ca="1" si="930"/>
        <v>#N/A</v>
      </c>
    </row>
    <row r="6592" spans="8:16">
      <c r="H6592">
        <f t="shared" ca="1" si="928"/>
        <v>0</v>
      </c>
      <c r="I6592">
        <f t="shared" ca="1" si="929"/>
        <v>0</v>
      </c>
      <c r="J6592">
        <f t="shared" ca="1" si="927"/>
        <v>0</v>
      </c>
      <c r="K6592">
        <f t="shared" ca="1" si="927"/>
        <v>0</v>
      </c>
      <c r="L6592">
        <f t="shared" ca="1" si="927"/>
        <v>0</v>
      </c>
      <c r="M6592">
        <f t="shared" ca="1" si="927"/>
        <v>0</v>
      </c>
      <c r="N6592">
        <f t="shared" ca="1" si="927"/>
        <v>0</v>
      </c>
      <c r="O6592" t="e">
        <f t="shared" ca="1" si="926"/>
        <v>#N/A</v>
      </c>
      <c r="P6592" t="e">
        <f t="shared" ca="1" si="930"/>
        <v>#N/A</v>
      </c>
    </row>
    <row r="6593" spans="8:16">
      <c r="H6593">
        <f t="shared" ca="1" si="928"/>
        <v>0</v>
      </c>
      <c r="I6593">
        <f t="shared" ca="1" si="929"/>
        <v>0</v>
      </c>
      <c r="J6593">
        <f t="shared" ca="1" si="927"/>
        <v>0</v>
      </c>
      <c r="K6593">
        <f t="shared" ca="1" si="927"/>
        <v>0</v>
      </c>
      <c r="L6593">
        <f t="shared" ca="1" si="927"/>
        <v>0</v>
      </c>
      <c r="M6593">
        <f t="shared" ca="1" si="927"/>
        <v>0</v>
      </c>
      <c r="N6593">
        <f t="shared" ca="1" si="927"/>
        <v>0</v>
      </c>
      <c r="O6593" t="e">
        <f t="shared" ca="1" si="926"/>
        <v>#N/A</v>
      </c>
      <c r="P6593" t="e">
        <f t="shared" ca="1" si="930"/>
        <v>#N/A</v>
      </c>
    </row>
    <row r="6594" spans="8:16">
      <c r="H6594">
        <f t="shared" ca="1" si="928"/>
        <v>0</v>
      </c>
      <c r="I6594">
        <f t="shared" ca="1" si="929"/>
        <v>0</v>
      </c>
      <c r="J6594">
        <f t="shared" ca="1" si="927"/>
        <v>0</v>
      </c>
      <c r="K6594">
        <f t="shared" ca="1" si="927"/>
        <v>0</v>
      </c>
      <c r="L6594">
        <f t="shared" ca="1" si="927"/>
        <v>0</v>
      </c>
      <c r="M6594">
        <f t="shared" ca="1" si="927"/>
        <v>0</v>
      </c>
      <c r="N6594">
        <f t="shared" ca="1" si="927"/>
        <v>0</v>
      </c>
      <c r="O6594" t="e">
        <f t="shared" ca="1" si="926"/>
        <v>#N/A</v>
      </c>
      <c r="P6594" t="e">
        <f t="shared" ca="1" si="930"/>
        <v>#N/A</v>
      </c>
    </row>
    <row r="6595" spans="8:16">
      <c r="H6595">
        <f t="shared" ca="1" si="928"/>
        <v>0</v>
      </c>
      <c r="I6595">
        <f t="shared" ca="1" si="929"/>
        <v>0</v>
      </c>
      <c r="J6595">
        <f t="shared" ca="1" si="927"/>
        <v>0</v>
      </c>
      <c r="K6595">
        <f t="shared" ca="1" si="927"/>
        <v>0</v>
      </c>
      <c r="L6595">
        <f t="shared" ca="1" si="927"/>
        <v>0</v>
      </c>
      <c r="M6595">
        <f t="shared" ca="1" si="927"/>
        <v>0</v>
      </c>
      <c r="N6595">
        <f t="shared" ca="1" si="927"/>
        <v>0</v>
      </c>
      <c r="O6595" t="e">
        <f t="shared" ca="1" si="926"/>
        <v>#N/A</v>
      </c>
      <c r="P6595" t="e">
        <f t="shared" ca="1" si="930"/>
        <v>#N/A</v>
      </c>
    </row>
    <row r="6596" spans="8:16">
      <c r="H6596">
        <f t="shared" ca="1" si="928"/>
        <v>0</v>
      </c>
      <c r="I6596">
        <f t="shared" ca="1" si="929"/>
        <v>0</v>
      </c>
      <c r="J6596">
        <f t="shared" ca="1" si="927"/>
        <v>0</v>
      </c>
      <c r="K6596">
        <f t="shared" ca="1" si="927"/>
        <v>0</v>
      </c>
      <c r="L6596">
        <f t="shared" ca="1" si="927"/>
        <v>0</v>
      </c>
      <c r="M6596">
        <f t="shared" ca="1" si="927"/>
        <v>0</v>
      </c>
      <c r="N6596">
        <f t="shared" ca="1" si="927"/>
        <v>0</v>
      </c>
      <c r="O6596" t="e">
        <f t="shared" ca="1" si="926"/>
        <v>#N/A</v>
      </c>
      <c r="P6596" t="e">
        <f t="shared" ca="1" si="930"/>
        <v>#N/A</v>
      </c>
    </row>
    <row r="6597" spans="8:16">
      <c r="H6597">
        <f t="shared" ca="1" si="928"/>
        <v>0</v>
      </c>
      <c r="I6597">
        <f t="shared" ca="1" si="929"/>
        <v>0</v>
      </c>
      <c r="J6597">
        <f t="shared" ca="1" si="927"/>
        <v>0</v>
      </c>
      <c r="K6597">
        <f t="shared" ca="1" si="927"/>
        <v>0</v>
      </c>
      <c r="L6597">
        <f t="shared" ca="1" si="927"/>
        <v>0</v>
      </c>
      <c r="M6597">
        <f t="shared" ca="1" si="927"/>
        <v>0</v>
      </c>
      <c r="N6597">
        <f t="shared" ca="1" si="927"/>
        <v>0</v>
      </c>
      <c r="O6597" t="e">
        <f t="shared" ca="1" si="926"/>
        <v>#N/A</v>
      </c>
      <c r="P6597" t="e">
        <f t="shared" ca="1" si="930"/>
        <v>#N/A</v>
      </c>
    </row>
    <row r="6598" spans="8:16">
      <c r="H6598">
        <f t="shared" ca="1" si="928"/>
        <v>0</v>
      </c>
      <c r="I6598">
        <f t="shared" ca="1" si="929"/>
        <v>0</v>
      </c>
      <c r="J6598">
        <f t="shared" ca="1" si="927"/>
        <v>0</v>
      </c>
      <c r="K6598">
        <f t="shared" ca="1" si="927"/>
        <v>0</v>
      </c>
      <c r="L6598">
        <f t="shared" ca="1" si="927"/>
        <v>0</v>
      </c>
      <c r="M6598">
        <f t="shared" ca="1" si="927"/>
        <v>0</v>
      </c>
      <c r="N6598">
        <f t="shared" ca="1" si="927"/>
        <v>0</v>
      </c>
      <c r="O6598" t="e">
        <f t="shared" ca="1" si="926"/>
        <v>#N/A</v>
      </c>
      <c r="P6598" t="e">
        <f t="shared" ca="1" si="930"/>
        <v>#N/A</v>
      </c>
    </row>
    <row r="6599" spans="8:16">
      <c r="H6599">
        <f t="shared" ca="1" si="928"/>
        <v>0</v>
      </c>
      <c r="I6599">
        <f t="shared" ca="1" si="929"/>
        <v>0</v>
      </c>
      <c r="J6599">
        <f t="shared" ca="1" si="927"/>
        <v>0</v>
      </c>
      <c r="K6599">
        <f t="shared" ca="1" si="927"/>
        <v>0</v>
      </c>
      <c r="L6599">
        <f t="shared" ca="1" si="927"/>
        <v>0</v>
      </c>
      <c r="M6599">
        <f t="shared" ca="1" si="927"/>
        <v>0</v>
      </c>
      <c r="N6599">
        <f t="shared" ca="1" si="927"/>
        <v>0</v>
      </c>
      <c r="O6599" t="e">
        <f t="shared" ca="1" si="926"/>
        <v>#N/A</v>
      </c>
      <c r="P6599" t="e">
        <f t="shared" ca="1" si="930"/>
        <v>#N/A</v>
      </c>
    </row>
    <row r="6600" spans="8:16">
      <c r="H6600">
        <f t="shared" ca="1" si="928"/>
        <v>0</v>
      </c>
      <c r="I6600">
        <f t="shared" ca="1" si="929"/>
        <v>0</v>
      </c>
      <c r="J6600">
        <f t="shared" ca="1" si="927"/>
        <v>0</v>
      </c>
      <c r="K6600">
        <f t="shared" ca="1" si="927"/>
        <v>0</v>
      </c>
      <c r="L6600">
        <f t="shared" ca="1" si="927"/>
        <v>0</v>
      </c>
      <c r="M6600">
        <f t="shared" ca="1" si="927"/>
        <v>0</v>
      </c>
      <c r="N6600">
        <f t="shared" ca="1" si="927"/>
        <v>0</v>
      </c>
      <c r="O6600" t="e">
        <f t="shared" ca="1" si="926"/>
        <v>#N/A</v>
      </c>
      <c r="P6600" t="e">
        <f t="shared" ca="1" si="930"/>
        <v>#N/A</v>
      </c>
    </row>
    <row r="6601" spans="8:16">
      <c r="H6601">
        <f t="shared" ca="1" si="928"/>
        <v>0</v>
      </c>
      <c r="I6601">
        <f t="shared" ca="1" si="929"/>
        <v>0</v>
      </c>
      <c r="J6601">
        <f t="shared" ca="1" si="927"/>
        <v>0</v>
      </c>
      <c r="K6601">
        <f t="shared" ca="1" si="927"/>
        <v>0</v>
      </c>
      <c r="L6601">
        <f t="shared" ca="1" si="927"/>
        <v>0</v>
      </c>
      <c r="M6601">
        <f t="shared" ca="1" si="927"/>
        <v>0</v>
      </c>
      <c r="N6601">
        <f t="shared" ca="1" si="927"/>
        <v>0</v>
      </c>
      <c r="O6601" t="e">
        <f t="shared" ca="1" si="926"/>
        <v>#N/A</v>
      </c>
      <c r="P6601" t="e">
        <f t="shared" ca="1" si="930"/>
        <v>#N/A</v>
      </c>
    </row>
    <row r="6602" spans="8:16">
      <c r="H6602">
        <f t="shared" ca="1" si="928"/>
        <v>0</v>
      </c>
      <c r="I6602">
        <f t="shared" ca="1" si="929"/>
        <v>0</v>
      </c>
      <c r="J6602">
        <f t="shared" ca="1" si="927"/>
        <v>0</v>
      </c>
      <c r="K6602">
        <f t="shared" ca="1" si="927"/>
        <v>0</v>
      </c>
      <c r="L6602">
        <f t="shared" ca="1" si="927"/>
        <v>0</v>
      </c>
      <c r="M6602">
        <f t="shared" ca="1" si="927"/>
        <v>0</v>
      </c>
      <c r="N6602">
        <f t="shared" ca="1" si="927"/>
        <v>0</v>
      </c>
      <c r="O6602" t="e">
        <f t="shared" ca="1" si="926"/>
        <v>#N/A</v>
      </c>
      <c r="P6602" t="e">
        <f t="shared" ca="1" si="930"/>
        <v>#N/A</v>
      </c>
    </row>
    <row r="6603" spans="8:16">
      <c r="H6603">
        <f t="shared" ca="1" si="928"/>
        <v>0</v>
      </c>
      <c r="I6603">
        <f t="shared" ca="1" si="929"/>
        <v>0</v>
      </c>
      <c r="J6603">
        <f t="shared" ca="1" si="927"/>
        <v>0</v>
      </c>
      <c r="K6603">
        <f t="shared" ca="1" si="927"/>
        <v>0</v>
      </c>
      <c r="L6603">
        <f t="shared" ca="1" si="927"/>
        <v>0</v>
      </c>
      <c r="M6603">
        <f t="shared" ca="1" si="927"/>
        <v>0</v>
      </c>
      <c r="N6603">
        <f t="shared" ca="1" si="927"/>
        <v>0</v>
      </c>
      <c r="O6603" t="e">
        <f t="shared" ca="1" si="926"/>
        <v>#N/A</v>
      </c>
      <c r="P6603" t="e">
        <f t="shared" ca="1" si="930"/>
        <v>#N/A</v>
      </c>
    </row>
    <row r="6604" spans="8:16">
      <c r="H6604">
        <f t="shared" ca="1" si="928"/>
        <v>0</v>
      </c>
      <c r="I6604">
        <f t="shared" ca="1" si="929"/>
        <v>0</v>
      </c>
      <c r="J6604">
        <f t="shared" ca="1" si="927"/>
        <v>0</v>
      </c>
      <c r="K6604">
        <f t="shared" ca="1" si="927"/>
        <v>0</v>
      </c>
      <c r="L6604">
        <f t="shared" ca="1" si="927"/>
        <v>0</v>
      </c>
      <c r="M6604">
        <f t="shared" ca="1" si="927"/>
        <v>0</v>
      </c>
      <c r="N6604">
        <f t="shared" ca="1" si="927"/>
        <v>0</v>
      </c>
      <c r="O6604" t="e">
        <f t="shared" ca="1" si="926"/>
        <v>#N/A</v>
      </c>
      <c r="P6604" t="e">
        <f t="shared" ca="1" si="930"/>
        <v>#N/A</v>
      </c>
    </row>
    <row r="6605" spans="8:16">
      <c r="H6605">
        <f t="shared" ca="1" si="928"/>
        <v>0</v>
      </c>
      <c r="I6605">
        <f t="shared" ca="1" si="929"/>
        <v>0</v>
      </c>
      <c r="J6605">
        <f t="shared" ca="1" si="927"/>
        <v>0</v>
      </c>
      <c r="K6605">
        <f t="shared" ca="1" si="927"/>
        <v>0</v>
      </c>
      <c r="L6605">
        <f t="shared" ca="1" si="927"/>
        <v>0</v>
      </c>
      <c r="M6605">
        <f t="shared" ca="1" si="927"/>
        <v>0</v>
      </c>
      <c r="N6605">
        <f t="shared" ca="1" si="927"/>
        <v>0</v>
      </c>
      <c r="O6605" t="e">
        <f t="shared" ca="1" si="926"/>
        <v>#N/A</v>
      </c>
      <c r="P6605" t="e">
        <f t="shared" ca="1" si="930"/>
        <v>#N/A</v>
      </c>
    </row>
    <row r="6606" spans="8:16">
      <c r="H6606">
        <f t="shared" ca="1" si="928"/>
        <v>0</v>
      </c>
      <c r="I6606">
        <f t="shared" ca="1" si="929"/>
        <v>0</v>
      </c>
      <c r="J6606">
        <f t="shared" ca="1" si="927"/>
        <v>0</v>
      </c>
      <c r="K6606">
        <f t="shared" ca="1" si="927"/>
        <v>0</v>
      </c>
      <c r="L6606">
        <f t="shared" ca="1" si="927"/>
        <v>0</v>
      </c>
      <c r="M6606">
        <f t="shared" ca="1" si="927"/>
        <v>0</v>
      </c>
      <c r="N6606">
        <f t="shared" ca="1" si="927"/>
        <v>0</v>
      </c>
      <c r="O6606" t="e">
        <f t="shared" ca="1" si="926"/>
        <v>#N/A</v>
      </c>
      <c r="P6606" t="e">
        <f t="shared" ca="1" si="930"/>
        <v>#N/A</v>
      </c>
    </row>
    <row r="6607" spans="8:16">
      <c r="H6607">
        <f t="shared" ca="1" si="928"/>
        <v>0</v>
      </c>
      <c r="I6607">
        <f t="shared" ca="1" si="929"/>
        <v>0</v>
      </c>
      <c r="J6607">
        <f t="shared" ca="1" si="927"/>
        <v>0</v>
      </c>
      <c r="K6607">
        <f t="shared" ca="1" si="927"/>
        <v>0</v>
      </c>
      <c r="L6607">
        <f t="shared" ca="1" si="927"/>
        <v>0</v>
      </c>
      <c r="M6607">
        <f t="shared" ca="1" si="927"/>
        <v>0</v>
      </c>
      <c r="N6607">
        <f t="shared" ca="1" si="927"/>
        <v>0</v>
      </c>
      <c r="O6607" t="e">
        <f t="shared" ca="1" si="926"/>
        <v>#N/A</v>
      </c>
      <c r="P6607" t="e">
        <f t="shared" ca="1" si="930"/>
        <v>#N/A</v>
      </c>
    </row>
    <row r="6608" spans="8:16">
      <c r="H6608">
        <f t="shared" ca="1" si="928"/>
        <v>0</v>
      </c>
      <c r="I6608">
        <f t="shared" ca="1" si="929"/>
        <v>0</v>
      </c>
      <c r="J6608">
        <f t="shared" ca="1" si="927"/>
        <v>0</v>
      </c>
      <c r="K6608">
        <f t="shared" ca="1" si="927"/>
        <v>0</v>
      </c>
      <c r="L6608">
        <f t="shared" ca="1" si="927"/>
        <v>0</v>
      </c>
      <c r="M6608">
        <f t="shared" ca="1" si="927"/>
        <v>0</v>
      </c>
      <c r="N6608">
        <f t="shared" ca="1" si="927"/>
        <v>0</v>
      </c>
      <c r="O6608" t="e">
        <f t="shared" ca="1" si="926"/>
        <v>#N/A</v>
      </c>
      <c r="P6608" t="e">
        <f t="shared" ca="1" si="930"/>
        <v>#N/A</v>
      </c>
    </row>
    <row r="6609" spans="8:16">
      <c r="H6609">
        <f t="shared" ca="1" si="928"/>
        <v>0</v>
      </c>
      <c r="I6609">
        <f t="shared" ca="1" si="929"/>
        <v>0</v>
      </c>
      <c r="J6609">
        <f t="shared" ca="1" si="927"/>
        <v>0</v>
      </c>
      <c r="K6609">
        <f t="shared" ca="1" si="927"/>
        <v>0</v>
      </c>
      <c r="L6609">
        <f t="shared" ca="1" si="927"/>
        <v>0</v>
      </c>
      <c r="M6609">
        <f t="shared" ca="1" si="927"/>
        <v>0</v>
      </c>
      <c r="N6609">
        <f t="shared" ca="1" si="927"/>
        <v>0</v>
      </c>
      <c r="O6609" t="e">
        <f t="shared" ca="1" si="926"/>
        <v>#N/A</v>
      </c>
      <c r="P6609" t="e">
        <f t="shared" ca="1" si="930"/>
        <v>#N/A</v>
      </c>
    </row>
    <row r="6610" spans="8:16">
      <c r="H6610">
        <f t="shared" ca="1" si="928"/>
        <v>0</v>
      </c>
      <c r="I6610">
        <f t="shared" ca="1" si="929"/>
        <v>0</v>
      </c>
      <c r="J6610">
        <f t="shared" ca="1" si="927"/>
        <v>0</v>
      </c>
      <c r="K6610">
        <f t="shared" ca="1" si="927"/>
        <v>0</v>
      </c>
      <c r="L6610">
        <f t="shared" ca="1" si="927"/>
        <v>0</v>
      </c>
      <c r="M6610">
        <f t="shared" ca="1" si="927"/>
        <v>0</v>
      </c>
      <c r="N6610">
        <f t="shared" ca="1" si="927"/>
        <v>0</v>
      </c>
      <c r="O6610" t="e">
        <f t="shared" ca="1" si="926"/>
        <v>#N/A</v>
      </c>
      <c r="P6610" t="e">
        <f t="shared" ca="1" si="930"/>
        <v>#N/A</v>
      </c>
    </row>
    <row r="6611" spans="8:16">
      <c r="H6611">
        <f t="shared" ca="1" si="928"/>
        <v>0</v>
      </c>
      <c r="I6611">
        <f t="shared" ca="1" si="929"/>
        <v>0</v>
      </c>
      <c r="J6611">
        <f t="shared" ca="1" si="927"/>
        <v>0</v>
      </c>
      <c r="K6611">
        <f t="shared" ca="1" si="927"/>
        <v>0</v>
      </c>
      <c r="L6611">
        <f t="shared" ca="1" si="927"/>
        <v>0</v>
      </c>
      <c r="M6611">
        <f t="shared" ca="1" si="927"/>
        <v>0</v>
      </c>
      <c r="N6611">
        <f t="shared" ca="1" si="927"/>
        <v>0</v>
      </c>
      <c r="O6611" t="e">
        <f t="shared" ref="O6611:O6632" ca="1" si="931">VLOOKUP($H6611,$G$8:$I$13,2,FALSE)</f>
        <v>#N/A</v>
      </c>
      <c r="P6611" t="e">
        <f t="shared" ca="1" si="930"/>
        <v>#N/A</v>
      </c>
    </row>
    <row r="6612" spans="8:16">
      <c r="H6612">
        <f t="shared" ca="1" si="928"/>
        <v>0</v>
      </c>
      <c r="I6612">
        <f t="shared" ca="1" si="929"/>
        <v>0</v>
      </c>
      <c r="J6612">
        <f t="shared" ca="1" si="927"/>
        <v>0</v>
      </c>
      <c r="K6612">
        <f t="shared" ca="1" si="927"/>
        <v>0</v>
      </c>
      <c r="L6612">
        <f t="shared" ca="1" si="927"/>
        <v>0</v>
      </c>
      <c r="M6612">
        <f t="shared" ca="1" si="927"/>
        <v>0</v>
      </c>
      <c r="N6612">
        <f t="shared" ca="1" si="927"/>
        <v>0</v>
      </c>
      <c r="O6612" t="e">
        <f t="shared" ca="1" si="931"/>
        <v>#N/A</v>
      </c>
      <c r="P6612" t="e">
        <f t="shared" ca="1" si="930"/>
        <v>#N/A</v>
      </c>
    </row>
    <row r="6613" spans="8:16">
      <c r="H6613">
        <f t="shared" ca="1" si="928"/>
        <v>0</v>
      </c>
      <c r="I6613">
        <f t="shared" ca="1" si="929"/>
        <v>0</v>
      </c>
      <c r="J6613">
        <f t="shared" ca="1" si="927"/>
        <v>0</v>
      </c>
      <c r="K6613">
        <f t="shared" ca="1" si="927"/>
        <v>0</v>
      </c>
      <c r="L6613">
        <f t="shared" ca="1" si="927"/>
        <v>0</v>
      </c>
      <c r="M6613">
        <f t="shared" ca="1" si="927"/>
        <v>0</v>
      </c>
      <c r="N6613">
        <f t="shared" ca="1" si="927"/>
        <v>0</v>
      </c>
      <c r="O6613" t="e">
        <f t="shared" ca="1" si="931"/>
        <v>#N/A</v>
      </c>
      <c r="P6613" t="e">
        <f t="shared" ca="1" si="930"/>
        <v>#N/A</v>
      </c>
    </row>
    <row r="6614" spans="8:16">
      <c r="H6614">
        <f t="shared" ca="1" si="928"/>
        <v>0</v>
      </c>
      <c r="I6614">
        <f t="shared" ca="1" si="929"/>
        <v>0</v>
      </c>
      <c r="J6614">
        <f t="shared" ref="J6614:N6632" ca="1" si="932">IF(IFERROR(VLOOKUP($C6614,INDIRECT(J$14&amp;"D:D"),1,FALSE),0)&lt;&gt;0,J$14,0)</f>
        <v>0</v>
      </c>
      <c r="K6614">
        <f t="shared" ca="1" si="932"/>
        <v>0</v>
      </c>
      <c r="L6614">
        <f t="shared" ca="1" si="932"/>
        <v>0</v>
      </c>
      <c r="M6614">
        <f t="shared" ca="1" si="932"/>
        <v>0</v>
      </c>
      <c r="N6614">
        <f t="shared" ca="1" si="932"/>
        <v>0</v>
      </c>
      <c r="O6614" t="e">
        <f t="shared" ca="1" si="931"/>
        <v>#N/A</v>
      </c>
      <c r="P6614" t="e">
        <f t="shared" ca="1" si="930"/>
        <v>#N/A</v>
      </c>
    </row>
    <row r="6615" spans="8:16">
      <c r="H6615">
        <f t="shared" ca="1" si="928"/>
        <v>0</v>
      </c>
      <c r="I6615">
        <f t="shared" ca="1" si="929"/>
        <v>0</v>
      </c>
      <c r="J6615">
        <f t="shared" ca="1" si="932"/>
        <v>0</v>
      </c>
      <c r="K6615">
        <f t="shared" ca="1" si="932"/>
        <v>0</v>
      </c>
      <c r="L6615">
        <f t="shared" ca="1" si="932"/>
        <v>0</v>
      </c>
      <c r="M6615">
        <f t="shared" ca="1" si="932"/>
        <v>0</v>
      </c>
      <c r="N6615">
        <f t="shared" ca="1" si="932"/>
        <v>0</v>
      </c>
      <c r="O6615" t="e">
        <f t="shared" ca="1" si="931"/>
        <v>#N/A</v>
      </c>
      <c r="P6615" t="e">
        <f t="shared" ca="1" si="930"/>
        <v>#N/A</v>
      </c>
    </row>
    <row r="6616" spans="8:16">
      <c r="H6616">
        <f t="shared" ca="1" si="928"/>
        <v>0</v>
      </c>
      <c r="I6616">
        <f t="shared" ca="1" si="929"/>
        <v>0</v>
      </c>
      <c r="J6616">
        <f t="shared" ca="1" si="932"/>
        <v>0</v>
      </c>
      <c r="K6616">
        <f t="shared" ca="1" si="932"/>
        <v>0</v>
      </c>
      <c r="L6616">
        <f t="shared" ca="1" si="932"/>
        <v>0</v>
      </c>
      <c r="M6616">
        <f t="shared" ca="1" si="932"/>
        <v>0</v>
      </c>
      <c r="N6616">
        <f t="shared" ca="1" si="932"/>
        <v>0</v>
      </c>
      <c r="O6616" t="e">
        <f t="shared" ca="1" si="931"/>
        <v>#N/A</v>
      </c>
      <c r="P6616" t="e">
        <f t="shared" ca="1" si="930"/>
        <v>#N/A</v>
      </c>
    </row>
    <row r="6617" spans="8:16">
      <c r="H6617">
        <f t="shared" ca="1" si="928"/>
        <v>0</v>
      </c>
      <c r="I6617">
        <f t="shared" ca="1" si="929"/>
        <v>0</v>
      </c>
      <c r="J6617">
        <f t="shared" ca="1" si="932"/>
        <v>0</v>
      </c>
      <c r="K6617">
        <f t="shared" ca="1" si="932"/>
        <v>0</v>
      </c>
      <c r="L6617">
        <f t="shared" ca="1" si="932"/>
        <v>0</v>
      </c>
      <c r="M6617">
        <f t="shared" ca="1" si="932"/>
        <v>0</v>
      </c>
      <c r="N6617">
        <f t="shared" ca="1" si="932"/>
        <v>0</v>
      </c>
      <c r="O6617" t="e">
        <f t="shared" ca="1" si="931"/>
        <v>#N/A</v>
      </c>
      <c r="P6617" t="e">
        <f t="shared" ca="1" si="930"/>
        <v>#N/A</v>
      </c>
    </row>
    <row r="6618" spans="8:16">
      <c r="H6618">
        <f t="shared" ca="1" si="928"/>
        <v>0</v>
      </c>
      <c r="I6618">
        <f t="shared" ca="1" si="929"/>
        <v>0</v>
      </c>
      <c r="J6618">
        <f t="shared" ca="1" si="932"/>
        <v>0</v>
      </c>
      <c r="K6618">
        <f t="shared" ca="1" si="932"/>
        <v>0</v>
      </c>
      <c r="L6618">
        <f t="shared" ca="1" si="932"/>
        <v>0</v>
      </c>
      <c r="M6618">
        <f t="shared" ca="1" si="932"/>
        <v>0</v>
      </c>
      <c r="N6618">
        <f t="shared" ca="1" si="932"/>
        <v>0</v>
      </c>
      <c r="O6618" t="e">
        <f t="shared" ca="1" si="931"/>
        <v>#N/A</v>
      </c>
      <c r="P6618" t="e">
        <f t="shared" ca="1" si="930"/>
        <v>#N/A</v>
      </c>
    </row>
    <row r="6619" spans="8:16">
      <c r="H6619">
        <f t="shared" ca="1" si="928"/>
        <v>0</v>
      </c>
      <c r="I6619">
        <f t="shared" ca="1" si="929"/>
        <v>0</v>
      </c>
      <c r="J6619">
        <f t="shared" ca="1" si="932"/>
        <v>0</v>
      </c>
      <c r="K6619">
        <f t="shared" ca="1" si="932"/>
        <v>0</v>
      </c>
      <c r="L6619">
        <f t="shared" ca="1" si="932"/>
        <v>0</v>
      </c>
      <c r="M6619">
        <f t="shared" ca="1" si="932"/>
        <v>0</v>
      </c>
      <c r="N6619">
        <f t="shared" ca="1" si="932"/>
        <v>0</v>
      </c>
      <c r="O6619" t="e">
        <f t="shared" ca="1" si="931"/>
        <v>#N/A</v>
      </c>
      <c r="P6619" t="e">
        <f t="shared" ca="1" si="930"/>
        <v>#N/A</v>
      </c>
    </row>
    <row r="6620" spans="8:16">
      <c r="H6620">
        <f t="shared" ca="1" si="928"/>
        <v>0</v>
      </c>
      <c r="I6620">
        <f t="shared" ca="1" si="929"/>
        <v>0</v>
      </c>
      <c r="J6620">
        <f t="shared" ca="1" si="932"/>
        <v>0</v>
      </c>
      <c r="K6620">
        <f t="shared" ca="1" si="932"/>
        <v>0</v>
      </c>
      <c r="L6620">
        <f t="shared" ca="1" si="932"/>
        <v>0</v>
      </c>
      <c r="M6620">
        <f t="shared" ca="1" si="932"/>
        <v>0</v>
      </c>
      <c r="N6620">
        <f t="shared" ca="1" si="932"/>
        <v>0</v>
      </c>
      <c r="O6620" t="e">
        <f t="shared" ca="1" si="931"/>
        <v>#N/A</v>
      </c>
      <c r="P6620" t="e">
        <f t="shared" ca="1" si="930"/>
        <v>#N/A</v>
      </c>
    </row>
    <row r="6621" spans="8:16">
      <c r="H6621">
        <f t="shared" ca="1" si="928"/>
        <v>0</v>
      </c>
      <c r="I6621">
        <f t="shared" ca="1" si="929"/>
        <v>0</v>
      </c>
      <c r="J6621">
        <f t="shared" ca="1" si="932"/>
        <v>0</v>
      </c>
      <c r="K6621">
        <f t="shared" ca="1" si="932"/>
        <v>0</v>
      </c>
      <c r="L6621">
        <f t="shared" ca="1" si="932"/>
        <v>0</v>
      </c>
      <c r="M6621">
        <f t="shared" ca="1" si="932"/>
        <v>0</v>
      </c>
      <c r="N6621">
        <f t="shared" ca="1" si="932"/>
        <v>0</v>
      </c>
      <c r="O6621" t="e">
        <f t="shared" ca="1" si="931"/>
        <v>#N/A</v>
      </c>
      <c r="P6621" t="e">
        <f t="shared" ca="1" si="930"/>
        <v>#N/A</v>
      </c>
    </row>
    <row r="6622" spans="8:16">
      <c r="H6622">
        <f t="shared" ca="1" si="928"/>
        <v>0</v>
      </c>
      <c r="I6622">
        <f t="shared" ca="1" si="929"/>
        <v>0</v>
      </c>
      <c r="J6622">
        <f t="shared" ca="1" si="932"/>
        <v>0</v>
      </c>
      <c r="K6622">
        <f t="shared" ca="1" si="932"/>
        <v>0</v>
      </c>
      <c r="L6622">
        <f t="shared" ca="1" si="932"/>
        <v>0</v>
      </c>
      <c r="M6622">
        <f t="shared" ca="1" si="932"/>
        <v>0</v>
      </c>
      <c r="N6622">
        <f t="shared" ca="1" si="932"/>
        <v>0</v>
      </c>
      <c r="O6622" t="e">
        <f t="shared" ca="1" si="931"/>
        <v>#N/A</v>
      </c>
      <c r="P6622" t="e">
        <f t="shared" ca="1" si="930"/>
        <v>#N/A</v>
      </c>
    </row>
    <row r="6623" spans="8:16">
      <c r="H6623">
        <f t="shared" ca="1" si="928"/>
        <v>0</v>
      </c>
      <c r="I6623">
        <f t="shared" ca="1" si="929"/>
        <v>0</v>
      </c>
      <c r="J6623">
        <f t="shared" ca="1" si="932"/>
        <v>0</v>
      </c>
      <c r="K6623">
        <f t="shared" ca="1" si="932"/>
        <v>0</v>
      </c>
      <c r="L6623">
        <f t="shared" ca="1" si="932"/>
        <v>0</v>
      </c>
      <c r="M6623">
        <f t="shared" ca="1" si="932"/>
        <v>0</v>
      </c>
      <c r="N6623">
        <f t="shared" ca="1" si="932"/>
        <v>0</v>
      </c>
      <c r="O6623" t="e">
        <f t="shared" ca="1" si="931"/>
        <v>#N/A</v>
      </c>
      <c r="P6623" t="e">
        <f t="shared" ca="1" si="930"/>
        <v>#N/A</v>
      </c>
    </row>
    <row r="6624" spans="8:16">
      <c r="H6624">
        <f t="shared" ca="1" si="928"/>
        <v>0</v>
      </c>
      <c r="I6624">
        <f t="shared" ca="1" si="929"/>
        <v>0</v>
      </c>
      <c r="J6624">
        <f t="shared" ca="1" si="932"/>
        <v>0</v>
      </c>
      <c r="K6624">
        <f t="shared" ca="1" si="932"/>
        <v>0</v>
      </c>
      <c r="L6624">
        <f t="shared" ca="1" si="932"/>
        <v>0</v>
      </c>
      <c r="M6624">
        <f t="shared" ca="1" si="932"/>
        <v>0</v>
      </c>
      <c r="N6624">
        <f t="shared" ca="1" si="932"/>
        <v>0</v>
      </c>
      <c r="O6624" t="e">
        <f t="shared" ca="1" si="931"/>
        <v>#N/A</v>
      </c>
      <c r="P6624" t="e">
        <f t="shared" ca="1" si="930"/>
        <v>#N/A</v>
      </c>
    </row>
    <row r="6625" spans="8:16">
      <c r="H6625">
        <f t="shared" ca="1" si="928"/>
        <v>0</v>
      </c>
      <c r="I6625">
        <f t="shared" ca="1" si="929"/>
        <v>0</v>
      </c>
      <c r="J6625">
        <f t="shared" ca="1" si="932"/>
        <v>0</v>
      </c>
      <c r="K6625">
        <f t="shared" ca="1" si="932"/>
        <v>0</v>
      </c>
      <c r="L6625">
        <f t="shared" ca="1" si="932"/>
        <v>0</v>
      </c>
      <c r="M6625">
        <f t="shared" ca="1" si="932"/>
        <v>0</v>
      </c>
      <c r="N6625">
        <f t="shared" ca="1" si="932"/>
        <v>0</v>
      </c>
      <c r="O6625" t="e">
        <f t="shared" ca="1" si="931"/>
        <v>#N/A</v>
      </c>
      <c r="P6625" t="e">
        <f t="shared" ca="1" si="930"/>
        <v>#N/A</v>
      </c>
    </row>
    <row r="6626" spans="8:16">
      <c r="H6626">
        <f t="shared" ca="1" si="928"/>
        <v>0</v>
      </c>
      <c r="I6626">
        <f t="shared" ca="1" si="929"/>
        <v>0</v>
      </c>
      <c r="J6626">
        <f t="shared" ca="1" si="932"/>
        <v>0</v>
      </c>
      <c r="K6626">
        <f t="shared" ca="1" si="932"/>
        <v>0</v>
      </c>
      <c r="L6626">
        <f t="shared" ca="1" si="932"/>
        <v>0</v>
      </c>
      <c r="M6626">
        <f t="shared" ca="1" si="932"/>
        <v>0</v>
      </c>
      <c r="N6626">
        <f t="shared" ca="1" si="932"/>
        <v>0</v>
      </c>
      <c r="O6626" t="e">
        <f t="shared" ca="1" si="931"/>
        <v>#N/A</v>
      </c>
      <c r="P6626" t="e">
        <f t="shared" ca="1" si="930"/>
        <v>#N/A</v>
      </c>
    </row>
    <row r="6627" spans="8:16">
      <c r="H6627">
        <f t="shared" ca="1" si="928"/>
        <v>0</v>
      </c>
      <c r="I6627">
        <f t="shared" ca="1" si="929"/>
        <v>0</v>
      </c>
      <c r="J6627">
        <f t="shared" ca="1" si="932"/>
        <v>0</v>
      </c>
      <c r="K6627">
        <f t="shared" ca="1" si="932"/>
        <v>0</v>
      </c>
      <c r="L6627">
        <f t="shared" ca="1" si="932"/>
        <v>0</v>
      </c>
      <c r="M6627">
        <f t="shared" ca="1" si="932"/>
        <v>0</v>
      </c>
      <c r="N6627">
        <f t="shared" ca="1" si="932"/>
        <v>0</v>
      </c>
      <c r="O6627" t="e">
        <f t="shared" ca="1" si="931"/>
        <v>#N/A</v>
      </c>
      <c r="P6627" t="e">
        <f t="shared" ca="1" si="930"/>
        <v>#N/A</v>
      </c>
    </row>
    <row r="6628" spans="8:16">
      <c r="H6628">
        <f t="shared" ca="1" si="928"/>
        <v>0</v>
      </c>
      <c r="I6628">
        <f t="shared" ca="1" si="929"/>
        <v>0</v>
      </c>
      <c r="J6628">
        <f t="shared" ca="1" si="932"/>
        <v>0</v>
      </c>
      <c r="K6628">
        <f t="shared" ca="1" si="932"/>
        <v>0</v>
      </c>
      <c r="L6628">
        <f t="shared" ca="1" si="932"/>
        <v>0</v>
      </c>
      <c r="M6628">
        <f t="shared" ca="1" si="932"/>
        <v>0</v>
      </c>
      <c r="N6628">
        <f t="shared" ca="1" si="932"/>
        <v>0</v>
      </c>
      <c r="O6628" t="e">
        <f t="shared" ca="1" si="931"/>
        <v>#N/A</v>
      </c>
      <c r="P6628" t="e">
        <f t="shared" ca="1" si="930"/>
        <v>#N/A</v>
      </c>
    </row>
    <row r="6629" spans="8:16">
      <c r="H6629">
        <f t="shared" ca="1" si="928"/>
        <v>0</v>
      </c>
      <c r="I6629">
        <f t="shared" ca="1" si="929"/>
        <v>0</v>
      </c>
      <c r="J6629">
        <f t="shared" ca="1" si="932"/>
        <v>0</v>
      </c>
      <c r="K6629">
        <f t="shared" ca="1" si="932"/>
        <v>0</v>
      </c>
      <c r="L6629">
        <f t="shared" ca="1" si="932"/>
        <v>0</v>
      </c>
      <c r="M6629">
        <f t="shared" ca="1" si="932"/>
        <v>0</v>
      </c>
      <c r="N6629">
        <f t="shared" ca="1" si="932"/>
        <v>0</v>
      </c>
      <c r="O6629" t="e">
        <f t="shared" ca="1" si="931"/>
        <v>#N/A</v>
      </c>
      <c r="P6629" t="e">
        <f t="shared" ca="1" si="930"/>
        <v>#N/A</v>
      </c>
    </row>
    <row r="6630" spans="8:16">
      <c r="H6630">
        <f t="shared" ca="1" si="928"/>
        <v>0</v>
      </c>
      <c r="I6630">
        <f t="shared" ca="1" si="929"/>
        <v>0</v>
      </c>
      <c r="J6630">
        <f t="shared" ca="1" si="932"/>
        <v>0</v>
      </c>
      <c r="K6630">
        <f t="shared" ca="1" si="932"/>
        <v>0</v>
      </c>
      <c r="L6630">
        <f t="shared" ca="1" si="932"/>
        <v>0</v>
      </c>
      <c r="M6630">
        <f t="shared" ca="1" si="932"/>
        <v>0</v>
      </c>
      <c r="N6630">
        <f t="shared" ca="1" si="932"/>
        <v>0</v>
      </c>
      <c r="O6630" t="e">
        <f t="shared" ca="1" si="931"/>
        <v>#N/A</v>
      </c>
      <c r="P6630" t="e">
        <f t="shared" ca="1" si="930"/>
        <v>#N/A</v>
      </c>
    </row>
    <row r="6631" spans="8:16">
      <c r="H6631">
        <f t="shared" ca="1" si="928"/>
        <v>0</v>
      </c>
      <c r="I6631">
        <f t="shared" ca="1" si="929"/>
        <v>0</v>
      </c>
      <c r="J6631">
        <f t="shared" ca="1" si="932"/>
        <v>0</v>
      </c>
      <c r="K6631">
        <f t="shared" ca="1" si="932"/>
        <v>0</v>
      </c>
      <c r="L6631">
        <f t="shared" ca="1" si="932"/>
        <v>0</v>
      </c>
      <c r="M6631">
        <f t="shared" ca="1" si="932"/>
        <v>0</v>
      </c>
      <c r="N6631">
        <f t="shared" ca="1" si="932"/>
        <v>0</v>
      </c>
      <c r="O6631" t="e">
        <f t="shared" ca="1" si="931"/>
        <v>#N/A</v>
      </c>
      <c r="P6631" t="e">
        <f t="shared" ca="1" si="930"/>
        <v>#N/A</v>
      </c>
    </row>
    <row r="6632" spans="8:16">
      <c r="H6632">
        <f t="shared" ca="1" si="928"/>
        <v>0</v>
      </c>
      <c r="I6632">
        <f t="shared" ca="1" si="929"/>
        <v>0</v>
      </c>
      <c r="J6632">
        <f t="shared" ca="1" si="932"/>
        <v>0</v>
      </c>
      <c r="K6632">
        <f t="shared" ca="1" si="932"/>
        <v>0</v>
      </c>
      <c r="L6632">
        <f t="shared" ca="1" si="932"/>
        <v>0</v>
      </c>
      <c r="M6632">
        <f t="shared" ca="1" si="932"/>
        <v>0</v>
      </c>
      <c r="N6632">
        <f t="shared" ca="1" si="932"/>
        <v>0</v>
      </c>
      <c r="O6632" t="e">
        <f t="shared" ca="1" si="931"/>
        <v>#N/A</v>
      </c>
      <c r="P6632" t="e">
        <f t="shared" ca="1" si="930"/>
        <v>#N/A</v>
      </c>
    </row>
  </sheetData>
  <autoFilter ref="A14:J6510" xr:uid="{00000000-0001-0000-0300-000000000000}"/>
  <phoneticPr fontId="22" type="noConversion"/>
  <dataValidations disablePrompts="1" count="1">
    <dataValidation showInputMessage="1" showErrorMessage="1" sqref="B14" xr:uid="{D686FC1A-8181-4CF7-93C2-7AC7D1376CF1}"/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59999389629810485"/>
    <pageSetUpPr fitToPage="1"/>
  </sheetPr>
  <dimension ref="A1:Z164"/>
  <sheetViews>
    <sheetView showGridLines="0" topLeftCell="A154" zoomScaleNormal="100" workbookViewId="0">
      <selection activeCell="Y172" sqref="Y172"/>
    </sheetView>
  </sheetViews>
  <sheetFormatPr baseColWidth="10" defaultColWidth="10.5" defaultRowHeight="16"/>
  <cols>
    <col min="1" max="1" width="14.1640625" style="225" bestFit="1" customWidth="1"/>
    <col min="2" max="2" width="4" customWidth="1"/>
    <col min="3" max="4" width="4" style="45" customWidth="1"/>
    <col min="5" max="5" width="3.1640625" style="45" customWidth="1"/>
    <col min="6" max="10" width="3.5" style="45" customWidth="1"/>
    <col min="11" max="12" width="3.5" customWidth="1"/>
    <col min="13" max="13" width="5.1640625" customWidth="1"/>
    <col min="14" max="14" width="3.5" customWidth="1"/>
    <col min="15" max="15" width="3.1640625" customWidth="1"/>
    <col min="16" max="22" width="3.5" customWidth="1"/>
    <col min="23" max="23" width="4.5" style="45" customWidth="1"/>
    <col min="24" max="24" width="6" style="45" customWidth="1"/>
    <col min="25" max="25" width="7.6640625" style="45" customWidth="1"/>
  </cols>
  <sheetData>
    <row r="1" spans="1:26" ht="24">
      <c r="A1" s="226" t="s">
        <v>86</v>
      </c>
      <c r="P1" t="s">
        <v>212</v>
      </c>
      <c r="R1" s="1449">
        <f>'360 PU '!K4</f>
        <v>0</v>
      </c>
      <c r="S1" s="1449"/>
      <c r="T1" s="1449"/>
      <c r="U1" s="1449"/>
      <c r="V1" s="1449"/>
      <c r="W1" s="1449"/>
      <c r="X1" s="120"/>
      <c r="Y1"/>
    </row>
    <row r="2" spans="1:26" ht="39.75" customHeight="1" thickBot="1">
      <c r="A2" s="1450">
        <f>'PRODUCTION LIST GRP VOLUMES'!A3</f>
        <v>0</v>
      </c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1">
        <f>'PRODUCTION LIST GRP VOLUMES'!N3</f>
        <v>0</v>
      </c>
      <c r="T2" s="1451"/>
      <c r="U2" s="1451"/>
      <c r="V2" s="1451"/>
      <c r="W2" s="1451"/>
      <c r="X2" s="121"/>
      <c r="Y2"/>
    </row>
    <row r="3" spans="1:26" s="8" customFormat="1" ht="30.5" customHeight="1">
      <c r="A3" s="229" t="s">
        <v>46</v>
      </c>
      <c r="B3" s="230"/>
      <c r="C3" s="1562" t="s">
        <v>112</v>
      </c>
      <c r="D3" s="1563"/>
      <c r="E3" s="1559" t="str">
        <f>'360 PU '!L10</f>
        <v>WHITE</v>
      </c>
      <c r="F3" s="1563"/>
      <c r="G3" s="1542" t="s">
        <v>114</v>
      </c>
      <c r="H3" s="1543"/>
      <c r="I3" s="1559" t="s">
        <v>113</v>
      </c>
      <c r="J3" s="1563"/>
      <c r="K3" s="1559" t="s">
        <v>115</v>
      </c>
      <c r="L3" s="1563"/>
      <c r="M3" s="1560" t="s">
        <v>6480</v>
      </c>
      <c r="N3" s="1561"/>
      <c r="O3" s="1558" t="s">
        <v>116</v>
      </c>
      <c r="P3" s="1558"/>
      <c r="Q3" s="1558" t="s">
        <v>117</v>
      </c>
      <c r="R3" s="1559"/>
      <c r="S3" s="1559" t="s">
        <v>4509</v>
      </c>
      <c r="T3" s="1563"/>
      <c r="U3" s="1559" t="s">
        <v>735</v>
      </c>
      <c r="V3" s="1563"/>
      <c r="W3" s="521" t="s">
        <v>202</v>
      </c>
      <c r="X3" s="234" t="s">
        <v>91</v>
      </c>
      <c r="Y3" s="234" t="s">
        <v>584</v>
      </c>
    </row>
    <row r="4" spans="1:26" s="9" customFormat="1" ht="25" thickBot="1">
      <c r="A4" s="313"/>
      <c r="B4" s="124" t="s">
        <v>213</v>
      </c>
      <c r="C4" s="125">
        <f>SUM(C5:C165)</f>
        <v>0</v>
      </c>
      <c r="D4" s="125"/>
      <c r="E4" s="125">
        <f>SUM(E5:E165)</f>
        <v>0</v>
      </c>
      <c r="F4" s="125"/>
      <c r="G4" s="125">
        <f>SUM(G5:G165)</f>
        <v>0</v>
      </c>
      <c r="H4" s="125"/>
      <c r="I4" s="125">
        <f>SUM(I5:I165)</f>
        <v>0</v>
      </c>
      <c r="J4" s="125"/>
      <c r="K4" s="125">
        <f>SUM(K5:K165)</f>
        <v>0</v>
      </c>
      <c r="L4" s="125"/>
      <c r="M4" s="125">
        <f>SUM(M5:M165)</f>
        <v>0</v>
      </c>
      <c r="N4" s="125"/>
      <c r="O4" s="125">
        <f>SUM(O5:O165)</f>
        <v>0</v>
      </c>
      <c r="P4" s="125"/>
      <c r="Q4" s="125">
        <f>SUM(Q5:Q165)</f>
        <v>0</v>
      </c>
      <c r="R4" s="125"/>
      <c r="S4" s="125">
        <f>SUM(S5:S165)</f>
        <v>0</v>
      </c>
      <c r="T4" s="125"/>
      <c r="U4" s="125">
        <f>SUM(U5:U165)</f>
        <v>0</v>
      </c>
      <c r="V4" s="1247"/>
      <c r="W4" s="126">
        <f>SUM(W5:W166)</f>
        <v>0</v>
      </c>
      <c r="X4" s="522">
        <f>SUM(X5:X166)</f>
        <v>0</v>
      </c>
      <c r="Y4" s="522">
        <f>SUM(Y5:Y166)</f>
        <v>0</v>
      </c>
    </row>
    <row r="5" spans="1:26" ht="22.5" customHeight="1">
      <c r="A5" s="228" t="str">
        <f>'360 PU '!D19</f>
        <v>360-008PU</v>
      </c>
      <c r="B5" s="122">
        <f>'360 PU '!H19</f>
        <v>3</v>
      </c>
      <c r="C5" s="382" t="str">
        <f>IF('360 PU '!K19=0,"",'360 PU '!K19)</f>
        <v/>
      </c>
      <c r="D5" s="383"/>
      <c r="E5" s="384" t="str">
        <f>IF('360 PU '!L19=0,"",'360 PU '!L19)</f>
        <v/>
      </c>
      <c r="F5" s="383"/>
      <c r="G5" s="384" t="str">
        <f>IF('360 PU '!M19=0,"",'360 PU '!M19)</f>
        <v/>
      </c>
      <c r="H5" s="383"/>
      <c r="I5" s="384" t="str">
        <f>IF('360 PU '!N19=0,"",'360 PU '!N19)</f>
        <v/>
      </c>
      <c r="J5" s="383"/>
      <c r="K5" s="384" t="str">
        <f>IF('360 PU '!O19=0,"",'360 PU '!O19)</f>
        <v/>
      </c>
      <c r="L5" s="383"/>
      <c r="M5" s="384" t="str">
        <f>IF('360 PU '!P19=0,"",'360 PU '!P19)</f>
        <v/>
      </c>
      <c r="N5" s="383"/>
      <c r="O5" s="384" t="str">
        <f>IF('360 PU '!Q19=0,"",'360 PU '!Q19)</f>
        <v/>
      </c>
      <c r="P5" s="383"/>
      <c r="Q5" s="384" t="str">
        <f>IF('360 PU '!R19=0,"",'360 PU '!R19)</f>
        <v/>
      </c>
      <c r="R5" s="385"/>
      <c r="S5" s="524" t="str">
        <f>IF('360 PU '!S19=0,"",'360 PU '!S19)</f>
        <v/>
      </c>
      <c r="T5" s="524"/>
      <c r="U5" s="524" t="str">
        <f>IF('360 PU '!T19=0,"",'360 PU '!T19)</f>
        <v/>
      </c>
      <c r="V5" s="1248"/>
      <c r="W5" s="381">
        <f>SUM(C5:V5)</f>
        <v>0</v>
      </c>
      <c r="X5" s="381">
        <f>W5*'360 PU '!H19</f>
        <v>0</v>
      </c>
      <c r="Y5" s="381">
        <f>W5*'360 PU '!AP19</f>
        <v>0</v>
      </c>
    </row>
    <row r="6" spans="1:26" ht="22.5" customHeight="1">
      <c r="A6" s="228" t="str">
        <f>'360 PU '!D20</f>
        <v>360-009PU</v>
      </c>
      <c r="B6" s="122">
        <f>'360 PU '!H20</f>
        <v>1</v>
      </c>
      <c r="C6" s="382" t="str">
        <f>IF('360 PU '!K20=0,"",'360 PU '!K20)</f>
        <v/>
      </c>
      <c r="D6" s="383"/>
      <c r="E6" s="384" t="str">
        <f>IF('360 PU '!L20=0,"",'360 PU '!L20)</f>
        <v/>
      </c>
      <c r="F6" s="383"/>
      <c r="G6" s="384" t="str">
        <f>IF('360 PU '!M20=0,"",'360 PU '!M20)</f>
        <v/>
      </c>
      <c r="H6" s="383"/>
      <c r="I6" s="384" t="str">
        <f>IF('360 PU '!N20=0,"",'360 PU '!N20)</f>
        <v/>
      </c>
      <c r="J6" s="383"/>
      <c r="K6" s="384" t="str">
        <f>IF('360 PU '!O20=0,"",'360 PU '!O20)</f>
        <v/>
      </c>
      <c r="L6" s="383"/>
      <c r="M6" s="384" t="str">
        <f>IF('360 PU '!P20=0,"",'360 PU '!P20)</f>
        <v/>
      </c>
      <c r="N6" s="383"/>
      <c r="O6" s="384" t="str">
        <f>IF('360 PU '!Q20=0,"",'360 PU '!Q20)</f>
        <v/>
      </c>
      <c r="P6" s="383"/>
      <c r="Q6" s="384" t="str">
        <f>IF('360 PU '!R20=0,"",'360 PU '!R20)</f>
        <v/>
      </c>
      <c r="R6" s="385"/>
      <c r="S6" s="524" t="str">
        <f>IF('360 PU '!S20=0,"",'360 PU '!S20)</f>
        <v/>
      </c>
      <c r="T6" s="397"/>
      <c r="U6" s="524" t="str">
        <f>IF('360 PU '!T20=0,"",'360 PU '!T20)</f>
        <v/>
      </c>
      <c r="V6" s="523"/>
      <c r="W6" s="381">
        <f t="shared" ref="W6:W70" si="0">SUM(C6:V6)</f>
        <v>0</v>
      </c>
      <c r="X6" s="381">
        <f>W6*'360 PU '!H20</f>
        <v>0</v>
      </c>
      <c r="Y6" s="381">
        <f>W6*'360 PU '!AP20</f>
        <v>0</v>
      </c>
    </row>
    <row r="7" spans="1:26" ht="22.5" customHeight="1">
      <c r="A7" s="228" t="str">
        <f>'360 PU '!D21</f>
        <v>360-010PU</v>
      </c>
      <c r="B7" s="122">
        <f>'360 PU '!H21</f>
        <v>1</v>
      </c>
      <c r="C7" s="382" t="str">
        <f>IF('360 PU '!K21=0,"",'360 PU '!K21)</f>
        <v/>
      </c>
      <c r="D7" s="383"/>
      <c r="E7" s="384" t="str">
        <f>IF('360 PU '!L21=0,"",'360 PU '!L21)</f>
        <v/>
      </c>
      <c r="F7" s="383"/>
      <c r="G7" s="384" t="str">
        <f>IF('360 PU '!M21=0,"",'360 PU '!M21)</f>
        <v/>
      </c>
      <c r="H7" s="383"/>
      <c r="I7" s="384" t="str">
        <f>IF('360 PU '!N21=0,"",'360 PU '!N21)</f>
        <v/>
      </c>
      <c r="J7" s="383"/>
      <c r="K7" s="384" t="str">
        <f>IF('360 PU '!O21=0,"",'360 PU '!O21)</f>
        <v/>
      </c>
      <c r="L7" s="383"/>
      <c r="M7" s="384" t="str">
        <f>IF('360 PU '!P21=0,"",'360 PU '!P21)</f>
        <v/>
      </c>
      <c r="N7" s="383"/>
      <c r="O7" s="384" t="str">
        <f>IF('360 PU '!Q21=0,"",'360 PU '!Q21)</f>
        <v/>
      </c>
      <c r="P7" s="383"/>
      <c r="Q7" s="384" t="str">
        <f>IF('360 PU '!R21=0,"",'360 PU '!R21)</f>
        <v/>
      </c>
      <c r="R7" s="385"/>
      <c r="S7" s="524" t="str">
        <f>IF('360 PU '!S21=0,"",'360 PU '!S21)</f>
        <v/>
      </c>
      <c r="T7" s="397"/>
      <c r="U7" s="524" t="str">
        <f>IF('360 PU '!T21=0,"",'360 PU '!T21)</f>
        <v/>
      </c>
      <c r="V7" s="523"/>
      <c r="W7" s="381">
        <f t="shared" si="0"/>
        <v>0</v>
      </c>
      <c r="X7" s="381">
        <f>W7*'360 PU '!H21</f>
        <v>0</v>
      </c>
      <c r="Y7" s="381">
        <f>W7*'360 PU '!AP21</f>
        <v>0</v>
      </c>
    </row>
    <row r="8" spans="1:26" ht="22.5" customHeight="1">
      <c r="A8" s="228" t="str">
        <f>'360 PU '!D22</f>
        <v>360-011PU</v>
      </c>
      <c r="B8" s="122">
        <f>'360 PU '!H22</f>
        <v>1</v>
      </c>
      <c r="C8" s="382" t="str">
        <f>IF('360 PU '!K22=0,"",'360 PU '!K22)</f>
        <v/>
      </c>
      <c r="D8" s="383"/>
      <c r="E8" s="384" t="str">
        <f>IF('360 PU '!L22=0,"",'360 PU '!L22)</f>
        <v/>
      </c>
      <c r="F8" s="383"/>
      <c r="G8" s="384" t="str">
        <f>IF('360 PU '!M22=0,"",'360 PU '!M22)</f>
        <v/>
      </c>
      <c r="H8" s="383"/>
      <c r="I8" s="384" t="str">
        <f>IF('360 PU '!N22=0,"",'360 PU '!N22)</f>
        <v/>
      </c>
      <c r="J8" s="383"/>
      <c r="K8" s="384" t="str">
        <f>IF('360 PU '!O22=0,"",'360 PU '!O22)</f>
        <v/>
      </c>
      <c r="L8" s="383"/>
      <c r="M8" s="384" t="str">
        <f>IF('360 PU '!P22=0,"",'360 PU '!P22)</f>
        <v/>
      </c>
      <c r="N8" s="383"/>
      <c r="O8" s="384" t="str">
        <f>IF('360 PU '!Q22=0,"",'360 PU '!Q22)</f>
        <v/>
      </c>
      <c r="P8" s="383"/>
      <c r="Q8" s="384" t="str">
        <f>IF('360 PU '!R22=0,"",'360 PU '!R22)</f>
        <v/>
      </c>
      <c r="R8" s="385"/>
      <c r="S8" s="524" t="str">
        <f>IF('360 PU '!S22=0,"",'360 PU '!S22)</f>
        <v/>
      </c>
      <c r="T8" s="397"/>
      <c r="U8" s="524" t="str">
        <f>IF('360 PU '!T22=0,"",'360 PU '!T22)</f>
        <v/>
      </c>
      <c r="V8" s="523"/>
      <c r="W8" s="381">
        <f t="shared" si="0"/>
        <v>0</v>
      </c>
      <c r="X8" s="381">
        <f>W8*'360 PU '!H22</f>
        <v>0</v>
      </c>
      <c r="Y8" s="381">
        <f>W8*'360 PU '!AP22</f>
        <v>0</v>
      </c>
    </row>
    <row r="9" spans="1:26" ht="22.5" customHeight="1">
      <c r="A9" s="228" t="str">
        <f>'360 PU '!D23</f>
        <v>360-012PU</v>
      </c>
      <c r="B9" s="122">
        <f>'360 PU '!H23</f>
        <v>1</v>
      </c>
      <c r="C9" s="382" t="str">
        <f>IF('360 PU '!K23=0,"",'360 PU '!K23)</f>
        <v/>
      </c>
      <c r="D9" s="383"/>
      <c r="E9" s="384" t="str">
        <f>IF('360 PU '!L23=0,"",'360 PU '!L23)</f>
        <v/>
      </c>
      <c r="F9" s="383"/>
      <c r="G9" s="384" t="str">
        <f>IF('360 PU '!M23=0,"",'360 PU '!M23)</f>
        <v/>
      </c>
      <c r="H9" s="383"/>
      <c r="I9" s="384" t="str">
        <f>IF('360 PU '!N23=0,"",'360 PU '!N23)</f>
        <v/>
      </c>
      <c r="J9" s="383"/>
      <c r="K9" s="384" t="str">
        <f>IF('360 PU '!O23=0,"",'360 PU '!O23)</f>
        <v/>
      </c>
      <c r="L9" s="383"/>
      <c r="M9" s="384" t="str">
        <f>IF('360 PU '!P23=0,"",'360 PU '!P23)</f>
        <v/>
      </c>
      <c r="N9" s="383"/>
      <c r="O9" s="384" t="str">
        <f>IF('360 PU '!Q23=0,"",'360 PU '!Q23)</f>
        <v/>
      </c>
      <c r="P9" s="383"/>
      <c r="Q9" s="384" t="str">
        <f>IF('360 PU '!R23=0,"",'360 PU '!R23)</f>
        <v/>
      </c>
      <c r="R9" s="385"/>
      <c r="S9" s="524" t="str">
        <f>IF('360 PU '!S23=0,"",'360 PU '!S23)</f>
        <v/>
      </c>
      <c r="T9" s="397"/>
      <c r="U9" s="524" t="str">
        <f>IF('360 PU '!T23=0,"",'360 PU '!T23)</f>
        <v/>
      </c>
      <c r="V9" s="523"/>
      <c r="W9" s="381">
        <f t="shared" si="0"/>
        <v>0</v>
      </c>
      <c r="X9" s="381">
        <f>W9*'360 PU '!H23</f>
        <v>0</v>
      </c>
      <c r="Y9" s="381">
        <f>W9*'360 PU '!AP23</f>
        <v>0</v>
      </c>
    </row>
    <row r="10" spans="1:26" ht="22.5" customHeight="1">
      <c r="A10" s="228" t="str">
        <f>'360 PU '!D24</f>
        <v>360-013PU</v>
      </c>
      <c r="B10" s="122">
        <f>'360 PU '!H24</f>
        <v>1</v>
      </c>
      <c r="C10" s="382" t="str">
        <f>IF('360 PU '!K24=0,"",'360 PU '!K24)</f>
        <v/>
      </c>
      <c r="D10" s="383"/>
      <c r="E10" s="384" t="str">
        <f>IF('360 PU '!L24=0,"",'360 PU '!L24)</f>
        <v/>
      </c>
      <c r="F10" s="383"/>
      <c r="G10" s="384" t="str">
        <f>IF('360 PU '!M24=0,"",'360 PU '!M24)</f>
        <v/>
      </c>
      <c r="H10" s="383"/>
      <c r="I10" s="384" t="str">
        <f>IF('360 PU '!N24=0,"",'360 PU '!N24)</f>
        <v/>
      </c>
      <c r="J10" s="383"/>
      <c r="K10" s="384" t="str">
        <f>IF('360 PU '!O24=0,"",'360 PU '!O24)</f>
        <v/>
      </c>
      <c r="L10" s="383"/>
      <c r="M10" s="384" t="str">
        <f>IF('360 PU '!P24=0,"",'360 PU '!P24)</f>
        <v/>
      </c>
      <c r="N10" s="383"/>
      <c r="O10" s="384" t="str">
        <f>IF('360 PU '!Q24=0,"",'360 PU '!Q24)</f>
        <v/>
      </c>
      <c r="P10" s="383"/>
      <c r="Q10" s="384" t="str">
        <f>IF('360 PU '!R24=0,"",'360 PU '!R24)</f>
        <v/>
      </c>
      <c r="R10" s="385"/>
      <c r="S10" s="524" t="str">
        <f>IF('360 PU '!S24=0,"",'360 PU '!S24)</f>
        <v/>
      </c>
      <c r="T10" s="397"/>
      <c r="U10" s="524" t="str">
        <f>IF('360 PU '!T24=0,"",'360 PU '!T24)</f>
        <v/>
      </c>
      <c r="V10" s="523"/>
      <c r="W10" s="381">
        <f t="shared" si="0"/>
        <v>0</v>
      </c>
      <c r="X10" s="381">
        <f>W10*'360 PU '!H24</f>
        <v>0</v>
      </c>
      <c r="Y10" s="381">
        <f>W10*'360 PU '!AP24</f>
        <v>0</v>
      </c>
    </row>
    <row r="11" spans="1:26" ht="22.5" customHeight="1">
      <c r="A11" s="228" t="str">
        <f>'360 PU '!D25</f>
        <v>360-014PU</v>
      </c>
      <c r="B11" s="122">
        <f>'360 PU '!H25</f>
        <v>4</v>
      </c>
      <c r="C11" s="382" t="str">
        <f>IF('360 PU '!K25=0,"",'360 PU '!K25)</f>
        <v/>
      </c>
      <c r="D11" s="383"/>
      <c r="E11" s="384" t="str">
        <f>IF('360 PU '!L25=0,"",'360 PU '!L25)</f>
        <v/>
      </c>
      <c r="F11" s="383"/>
      <c r="G11" s="384" t="str">
        <f>IF('360 PU '!M25=0,"",'360 PU '!M25)</f>
        <v/>
      </c>
      <c r="H11" s="383"/>
      <c r="I11" s="384" t="str">
        <f>IF('360 PU '!N25=0,"",'360 PU '!N25)</f>
        <v/>
      </c>
      <c r="J11" s="383"/>
      <c r="K11" s="384" t="str">
        <f>IF('360 PU '!O25=0,"",'360 PU '!O25)</f>
        <v/>
      </c>
      <c r="L11" s="383"/>
      <c r="M11" s="384" t="str">
        <f>IF('360 PU '!P25=0,"",'360 PU '!P25)</f>
        <v/>
      </c>
      <c r="N11" s="383"/>
      <c r="O11" s="384" t="str">
        <f>IF('360 PU '!Q25=0,"",'360 PU '!Q25)</f>
        <v/>
      </c>
      <c r="P11" s="383"/>
      <c r="Q11" s="384" t="str">
        <f>IF('360 PU '!R25=0,"",'360 PU '!R25)</f>
        <v/>
      </c>
      <c r="R11" s="385"/>
      <c r="S11" s="524" t="str">
        <f>IF('360 PU '!S25=0,"",'360 PU '!S25)</f>
        <v/>
      </c>
      <c r="T11" s="397"/>
      <c r="U11" s="524" t="str">
        <f>IF('360 PU '!T25=0,"",'360 PU '!T25)</f>
        <v/>
      </c>
      <c r="V11" s="523"/>
      <c r="W11" s="381">
        <f t="shared" si="0"/>
        <v>0</v>
      </c>
      <c r="X11" s="381">
        <f>W11*'360 PU '!H25</f>
        <v>0</v>
      </c>
      <c r="Y11" s="381">
        <f>W11*'360 PU '!AP25</f>
        <v>0</v>
      </c>
    </row>
    <row r="12" spans="1:26" ht="22.5" customHeight="1">
      <c r="A12" s="228" t="str">
        <f>'360 PU '!D26</f>
        <v>360-015PU-DT</v>
      </c>
      <c r="B12" s="122">
        <f>'360 PU '!H26</f>
        <v>2</v>
      </c>
      <c r="C12" s="382" t="str">
        <f>IF('360 PU '!K26=0,"",'360 PU '!K26)</f>
        <v/>
      </c>
      <c r="D12" s="383"/>
      <c r="E12" s="384" t="str">
        <f>IF('360 PU '!L26=0,"",'360 PU '!L26)</f>
        <v/>
      </c>
      <c r="F12" s="383"/>
      <c r="G12" s="384" t="str">
        <f>IF('360 PU '!M26=0,"",'360 PU '!M26)</f>
        <v/>
      </c>
      <c r="H12" s="383"/>
      <c r="I12" s="384" t="str">
        <f>IF('360 PU '!N26=0,"",'360 PU '!N26)</f>
        <v/>
      </c>
      <c r="J12" s="383"/>
      <c r="K12" s="384" t="str">
        <f>IF('360 PU '!O26=0,"",'360 PU '!O26)</f>
        <v/>
      </c>
      <c r="L12" s="383"/>
      <c r="M12" s="384" t="str">
        <f>IF('360 PU '!P26=0,"",'360 PU '!P26)</f>
        <v/>
      </c>
      <c r="N12" s="383"/>
      <c r="O12" s="384" t="str">
        <f>IF('360 PU '!Q26=0,"",'360 PU '!Q26)</f>
        <v/>
      </c>
      <c r="P12" s="383"/>
      <c r="Q12" s="384" t="str">
        <f>IF('360 PU '!R26=0,"",'360 PU '!R26)</f>
        <v/>
      </c>
      <c r="R12" s="385"/>
      <c r="S12" s="524" t="str">
        <f>IF('360 PU '!S26=0,"",'360 PU '!S26)</f>
        <v/>
      </c>
      <c r="T12" s="397"/>
      <c r="U12" s="524" t="str">
        <f>IF('360 PU '!T26=0,"",'360 PU '!T26)</f>
        <v/>
      </c>
      <c r="V12" s="523"/>
      <c r="W12" s="381">
        <f t="shared" si="0"/>
        <v>0</v>
      </c>
      <c r="X12" s="381">
        <f>W12*'360 PU '!H26</f>
        <v>0</v>
      </c>
      <c r="Y12" s="381">
        <f>W12*'360 PU '!AP26</f>
        <v>0</v>
      </c>
    </row>
    <row r="13" spans="1:26" ht="22.5" customHeight="1">
      <c r="A13" s="228" t="str">
        <f>'360 PU '!D27</f>
        <v>360-016PU</v>
      </c>
      <c r="B13" s="122">
        <f>'360 PU '!H27</f>
        <v>1</v>
      </c>
      <c r="C13" s="382" t="str">
        <f>IF('360 PU '!K27=0,"",'360 PU '!K27)</f>
        <v/>
      </c>
      <c r="D13" s="383"/>
      <c r="E13" s="384" t="str">
        <f>IF('360 PU '!L27=0,"",'360 PU '!L27)</f>
        <v/>
      </c>
      <c r="F13" s="383"/>
      <c r="G13" s="384" t="str">
        <f>IF('360 PU '!M27=0,"",'360 PU '!M27)</f>
        <v/>
      </c>
      <c r="H13" s="383"/>
      <c r="I13" s="384" t="str">
        <f>IF('360 PU '!N27=0,"",'360 PU '!N27)</f>
        <v/>
      </c>
      <c r="J13" s="383"/>
      <c r="K13" s="384" t="str">
        <f>IF('360 PU '!O27=0,"",'360 PU '!O27)</f>
        <v/>
      </c>
      <c r="L13" s="383"/>
      <c r="M13" s="384" t="str">
        <f>IF('360 PU '!P27=0,"",'360 PU '!P27)</f>
        <v/>
      </c>
      <c r="N13" s="383"/>
      <c r="O13" s="384" t="str">
        <f>IF('360 PU '!Q27=0,"",'360 PU '!Q27)</f>
        <v/>
      </c>
      <c r="P13" s="383"/>
      <c r="Q13" s="384" t="str">
        <f>IF('360 PU '!R27=0,"",'360 PU '!R27)</f>
        <v/>
      </c>
      <c r="R13" s="385"/>
      <c r="S13" s="524" t="str">
        <f>IF('360 PU '!S27=0,"",'360 PU '!S27)</f>
        <v/>
      </c>
      <c r="T13" s="397"/>
      <c r="U13" s="524" t="str">
        <f>IF('360 PU '!T27=0,"",'360 PU '!T27)</f>
        <v/>
      </c>
      <c r="V13" s="523"/>
      <c r="W13" s="381">
        <f t="shared" si="0"/>
        <v>0</v>
      </c>
      <c r="X13" s="381">
        <f>W13*'360 PU '!H27</f>
        <v>0</v>
      </c>
      <c r="Y13" s="381">
        <f>W13*'360 PU '!AP27</f>
        <v>0</v>
      </c>
    </row>
    <row r="14" spans="1:26" ht="22.5" customHeight="1">
      <c r="A14" s="228" t="str">
        <f>'360 PU '!D28</f>
        <v>360-017PU</v>
      </c>
      <c r="B14" s="122">
        <f>'360 PU '!H28</f>
        <v>2</v>
      </c>
      <c r="C14" s="382" t="str">
        <f>IF('360 PU '!K28=0,"",'360 PU '!K28)</f>
        <v/>
      </c>
      <c r="D14" s="383"/>
      <c r="E14" s="384" t="str">
        <f>IF('360 PU '!L28=0,"",'360 PU '!L28)</f>
        <v/>
      </c>
      <c r="F14" s="383"/>
      <c r="G14" s="384" t="str">
        <f>IF('360 PU '!M28=0,"",'360 PU '!M28)</f>
        <v/>
      </c>
      <c r="H14" s="383"/>
      <c r="I14" s="384" t="str">
        <f>IF('360 PU '!N28=0,"",'360 PU '!N28)</f>
        <v/>
      </c>
      <c r="J14" s="383"/>
      <c r="K14" s="384" t="str">
        <f>IF('360 PU '!O28=0,"",'360 PU '!O28)</f>
        <v/>
      </c>
      <c r="L14" s="383"/>
      <c r="M14" s="384" t="str">
        <f>IF('360 PU '!P28=0,"",'360 PU '!P28)</f>
        <v/>
      </c>
      <c r="N14" s="383"/>
      <c r="O14" s="384" t="str">
        <f>IF('360 PU '!Q28=0,"",'360 PU '!Q28)</f>
        <v/>
      </c>
      <c r="P14" s="383"/>
      <c r="Q14" s="384" t="str">
        <f>IF('360 PU '!R28=0,"",'360 PU '!R28)</f>
        <v/>
      </c>
      <c r="R14" s="385"/>
      <c r="S14" s="524" t="str">
        <f>IF('360 PU '!S28=0,"",'360 PU '!S28)</f>
        <v/>
      </c>
      <c r="T14" s="397"/>
      <c r="U14" s="524" t="str">
        <f>IF('360 PU '!T28=0,"",'360 PU '!T28)</f>
        <v/>
      </c>
      <c r="V14" s="523"/>
      <c r="W14" s="381">
        <f t="shared" si="0"/>
        <v>0</v>
      </c>
      <c r="X14" s="381">
        <f>W14*'360 PU '!H28</f>
        <v>0</v>
      </c>
      <c r="Y14" s="381">
        <f>W14*'360 PU '!AP28</f>
        <v>0</v>
      </c>
    </row>
    <row r="15" spans="1:26" ht="22.5" customHeight="1">
      <c r="A15" s="228">
        <f>'360 PU '!D29</f>
        <v>0</v>
      </c>
      <c r="B15" s="122">
        <f>'360 PU '!H29</f>
        <v>0</v>
      </c>
      <c r="C15" s="382" t="str">
        <f>IF('360 PU '!K29=0,"",'360 PU '!K29)</f>
        <v/>
      </c>
      <c r="D15" s="383"/>
      <c r="E15" s="384" t="str">
        <f>IF('360 PU '!L29=0,"",'360 PU '!L29)</f>
        <v/>
      </c>
      <c r="F15" s="383"/>
      <c r="G15" s="384" t="str">
        <f>IF('360 PU '!M29=0,"",'360 PU '!M29)</f>
        <v/>
      </c>
      <c r="H15" s="383"/>
      <c r="I15" s="384" t="str">
        <f>IF('360 PU '!N29=0,"",'360 PU '!N29)</f>
        <v/>
      </c>
      <c r="J15" s="383"/>
      <c r="K15" s="384" t="str">
        <f>IF('360 PU '!O29=0,"",'360 PU '!O29)</f>
        <v/>
      </c>
      <c r="L15" s="383"/>
      <c r="M15" s="384" t="str">
        <f>IF('360 PU '!P29=0,"",'360 PU '!P29)</f>
        <v/>
      </c>
      <c r="N15" s="383"/>
      <c r="O15" s="384" t="str">
        <f>IF('360 PU '!Q29=0,"",'360 PU '!Q29)</f>
        <v/>
      </c>
      <c r="P15" s="383"/>
      <c r="Q15" s="384" t="str">
        <f>IF('360 PU '!R29=0,"",'360 PU '!R29)</f>
        <v/>
      </c>
      <c r="R15" s="385"/>
      <c r="S15" s="524" t="str">
        <f>IF('360 PU '!S29=0,"",'360 PU '!S29)</f>
        <v/>
      </c>
      <c r="T15" s="397"/>
      <c r="U15" s="524" t="str">
        <f>IF('360 PU '!T29=0,"",'360 PU '!T29)</f>
        <v/>
      </c>
      <c r="V15" s="523"/>
      <c r="W15" s="381">
        <f t="shared" si="0"/>
        <v>0</v>
      </c>
      <c r="X15" s="381">
        <f>W15*'360 PU '!H29</f>
        <v>0</v>
      </c>
      <c r="Y15" s="381">
        <f>W15*'360 PU '!AP29</f>
        <v>0</v>
      </c>
      <c r="Z15" s="378"/>
    </row>
    <row r="16" spans="1:26" ht="22.5" customHeight="1">
      <c r="A16" s="228" t="str">
        <f>'360 PU '!D30</f>
        <v>360-045PU</v>
      </c>
      <c r="B16" s="122">
        <f>'360 PU '!H30</f>
        <v>1</v>
      </c>
      <c r="C16" s="382" t="str">
        <f>IF('360 PU '!K30=0,"",'360 PU '!K30)</f>
        <v/>
      </c>
      <c r="D16" s="383"/>
      <c r="E16" s="384" t="str">
        <f>IF('360 PU '!L30=0,"",'360 PU '!L30)</f>
        <v/>
      </c>
      <c r="F16" s="383"/>
      <c r="G16" s="384" t="str">
        <f>IF('360 PU '!M30=0,"",'360 PU '!M30)</f>
        <v/>
      </c>
      <c r="H16" s="383"/>
      <c r="I16" s="384" t="str">
        <f>IF('360 PU '!N30=0,"",'360 PU '!N30)</f>
        <v/>
      </c>
      <c r="J16" s="383"/>
      <c r="K16" s="384" t="str">
        <f>IF('360 PU '!O30=0,"",'360 PU '!O30)</f>
        <v/>
      </c>
      <c r="L16" s="383"/>
      <c r="M16" s="384" t="str">
        <f>IF('360 PU '!P30=0,"",'360 PU '!P30)</f>
        <v/>
      </c>
      <c r="N16" s="383"/>
      <c r="O16" s="384" t="str">
        <f>IF('360 PU '!Q30=0,"",'360 PU '!Q30)</f>
        <v/>
      </c>
      <c r="P16" s="383"/>
      <c r="Q16" s="384" t="str">
        <f>IF('360 PU '!R30=0,"",'360 PU '!R30)</f>
        <v/>
      </c>
      <c r="R16" s="385"/>
      <c r="S16" s="524" t="str">
        <f>IF('360 PU '!S30=0,"",'360 PU '!S30)</f>
        <v/>
      </c>
      <c r="T16" s="397"/>
      <c r="U16" s="524" t="str">
        <f>IF('360 PU '!T30=0,"",'360 PU '!T30)</f>
        <v/>
      </c>
      <c r="V16" s="523"/>
      <c r="W16" s="381">
        <f t="shared" si="0"/>
        <v>0</v>
      </c>
      <c r="X16" s="381">
        <f>W16*'360 PU '!H30</f>
        <v>0</v>
      </c>
      <c r="Y16" s="381">
        <f>W16*'360 PU '!AP30</f>
        <v>0</v>
      </c>
    </row>
    <row r="17" spans="1:25" ht="22.5" customHeight="1">
      <c r="A17" s="228" t="str">
        <f>'360 PU '!D31</f>
        <v>360-047PU</v>
      </c>
      <c r="B17" s="122">
        <f>'360 PU '!H31</f>
        <v>2</v>
      </c>
      <c r="C17" s="382" t="str">
        <f>IF('360 PU '!K31=0,"",'360 PU '!K31)</f>
        <v/>
      </c>
      <c r="D17" s="383"/>
      <c r="E17" s="384" t="str">
        <f>IF('360 PU '!L31=0,"",'360 PU '!L31)</f>
        <v/>
      </c>
      <c r="F17" s="383"/>
      <c r="G17" s="384" t="str">
        <f>IF('360 PU '!M31=0,"",'360 PU '!M31)</f>
        <v/>
      </c>
      <c r="H17" s="383"/>
      <c r="I17" s="384" t="str">
        <f>IF('360 PU '!N31=0,"",'360 PU '!N31)</f>
        <v/>
      </c>
      <c r="J17" s="383"/>
      <c r="K17" s="384" t="str">
        <f>IF('360 PU '!O31=0,"",'360 PU '!O31)</f>
        <v/>
      </c>
      <c r="L17" s="383"/>
      <c r="M17" s="384" t="str">
        <f>IF('360 PU '!P31=0,"",'360 PU '!P31)</f>
        <v/>
      </c>
      <c r="N17" s="383"/>
      <c r="O17" s="384" t="str">
        <f>IF('360 PU '!Q31=0,"",'360 PU '!Q31)</f>
        <v/>
      </c>
      <c r="P17" s="383"/>
      <c r="Q17" s="384" t="str">
        <f>IF('360 PU '!R31=0,"",'360 PU '!R31)</f>
        <v/>
      </c>
      <c r="R17" s="385"/>
      <c r="S17" s="524" t="str">
        <f>IF('360 PU '!S31=0,"",'360 PU '!S31)</f>
        <v/>
      </c>
      <c r="T17" s="397"/>
      <c r="U17" s="524" t="str">
        <f>IF('360 PU '!T31=0,"",'360 PU '!T31)</f>
        <v/>
      </c>
      <c r="V17" s="523"/>
      <c r="W17" s="381">
        <f t="shared" si="0"/>
        <v>0</v>
      </c>
      <c r="X17" s="381">
        <f>W17*'360 PU '!H31</f>
        <v>0</v>
      </c>
      <c r="Y17" s="381">
        <f>W17*'360 PU '!AP31</f>
        <v>0</v>
      </c>
    </row>
    <row r="18" spans="1:25" ht="22.5" customHeight="1">
      <c r="A18" s="228" t="str">
        <f>'360 PU '!D32</f>
        <v>360-048PU</v>
      </c>
      <c r="B18" s="122">
        <f>'360 PU '!H32</f>
        <v>4</v>
      </c>
      <c r="C18" s="382" t="str">
        <f>IF('360 PU '!K32=0,"",'360 PU '!K32)</f>
        <v/>
      </c>
      <c r="D18" s="383"/>
      <c r="E18" s="384" t="str">
        <f>IF('360 PU '!L32=0,"",'360 PU '!L32)</f>
        <v/>
      </c>
      <c r="F18" s="383"/>
      <c r="G18" s="384" t="str">
        <f>IF('360 PU '!M32=0,"",'360 PU '!M32)</f>
        <v/>
      </c>
      <c r="H18" s="383"/>
      <c r="I18" s="384" t="str">
        <f>IF('360 PU '!N32=0,"",'360 PU '!N32)</f>
        <v/>
      </c>
      <c r="J18" s="383"/>
      <c r="K18" s="384" t="str">
        <f>IF('360 PU '!O32=0,"",'360 PU '!O32)</f>
        <v/>
      </c>
      <c r="L18" s="383"/>
      <c r="M18" s="384" t="str">
        <f>IF('360 PU '!P32=0,"",'360 PU '!P32)</f>
        <v/>
      </c>
      <c r="N18" s="383"/>
      <c r="O18" s="384" t="str">
        <f>IF('360 PU '!Q32=0,"",'360 PU '!Q32)</f>
        <v/>
      </c>
      <c r="P18" s="383"/>
      <c r="Q18" s="384" t="str">
        <f>IF('360 PU '!R32=0,"",'360 PU '!R32)</f>
        <v/>
      </c>
      <c r="R18" s="385"/>
      <c r="S18" s="524" t="str">
        <f>IF('360 PU '!S32=0,"",'360 PU '!S32)</f>
        <v/>
      </c>
      <c r="T18" s="397"/>
      <c r="U18" s="524" t="str">
        <f>IF('360 PU '!T32=0,"",'360 PU '!T32)</f>
        <v/>
      </c>
      <c r="V18" s="523"/>
      <c r="W18" s="381">
        <f t="shared" si="0"/>
        <v>0</v>
      </c>
      <c r="X18" s="381">
        <f>W18*'360 PU '!H32</f>
        <v>0</v>
      </c>
      <c r="Y18" s="381">
        <f>W18*'360 PU '!AP32</f>
        <v>0</v>
      </c>
    </row>
    <row r="19" spans="1:25" ht="22.5" customHeight="1">
      <c r="A19" s="228" t="str">
        <f>'360 PU '!D33</f>
        <v>360-049PU</v>
      </c>
      <c r="B19" s="122">
        <f>'360 PU '!H33</f>
        <v>6</v>
      </c>
      <c r="C19" s="382" t="str">
        <f>IF('360 PU '!K33=0,"",'360 PU '!K33)</f>
        <v/>
      </c>
      <c r="D19" s="383"/>
      <c r="E19" s="384" t="str">
        <f>IF('360 PU '!L33=0,"",'360 PU '!L33)</f>
        <v/>
      </c>
      <c r="F19" s="383"/>
      <c r="G19" s="384" t="str">
        <f>IF('360 PU '!M33=0,"",'360 PU '!M33)</f>
        <v/>
      </c>
      <c r="H19" s="383"/>
      <c r="I19" s="384" t="str">
        <f>IF('360 PU '!N33=0,"",'360 PU '!N33)</f>
        <v/>
      </c>
      <c r="J19" s="383"/>
      <c r="K19" s="384" t="str">
        <f>IF('360 PU '!O33=0,"",'360 PU '!O33)</f>
        <v/>
      </c>
      <c r="L19" s="383"/>
      <c r="M19" s="384" t="str">
        <f>IF('360 PU '!P33=0,"",'360 PU '!P33)</f>
        <v/>
      </c>
      <c r="N19" s="383"/>
      <c r="O19" s="384" t="str">
        <f>IF('360 PU '!Q33=0,"",'360 PU '!Q33)</f>
        <v/>
      </c>
      <c r="P19" s="383"/>
      <c r="Q19" s="384" t="str">
        <f>IF('360 PU '!R33=0,"",'360 PU '!R33)</f>
        <v/>
      </c>
      <c r="R19" s="385"/>
      <c r="S19" s="524" t="str">
        <f>IF('360 PU '!S33=0,"",'360 PU '!S33)</f>
        <v/>
      </c>
      <c r="T19" s="397"/>
      <c r="U19" s="524" t="str">
        <f>IF('360 PU '!T33=0,"",'360 PU '!T33)</f>
        <v/>
      </c>
      <c r="V19" s="523"/>
      <c r="W19" s="381">
        <f t="shared" si="0"/>
        <v>0</v>
      </c>
      <c r="X19" s="381">
        <f>W19*'360 PU '!H33</f>
        <v>0</v>
      </c>
      <c r="Y19" s="381">
        <f>W19*'360 PU '!AP33</f>
        <v>0</v>
      </c>
    </row>
    <row r="20" spans="1:25" ht="22.5" customHeight="1">
      <c r="A20" s="228" t="str">
        <f>'360 PU '!D34</f>
        <v>360-050PU</v>
      </c>
      <c r="B20" s="122">
        <f>'360 PU '!H34</f>
        <v>12</v>
      </c>
      <c r="C20" s="382" t="str">
        <f>IF('360 PU '!K34=0,"",'360 PU '!K34)</f>
        <v/>
      </c>
      <c r="D20" s="383"/>
      <c r="E20" s="384" t="str">
        <f>IF('360 PU '!L34=0,"",'360 PU '!L34)</f>
        <v/>
      </c>
      <c r="F20" s="383"/>
      <c r="G20" s="384" t="str">
        <f>IF('360 PU '!M34=0,"",'360 PU '!M34)</f>
        <v/>
      </c>
      <c r="H20" s="383"/>
      <c r="I20" s="384" t="str">
        <f>IF('360 PU '!N34=0,"",'360 PU '!N34)</f>
        <v/>
      </c>
      <c r="J20" s="383"/>
      <c r="K20" s="384" t="str">
        <f>IF('360 PU '!O34=0,"",'360 PU '!O34)</f>
        <v/>
      </c>
      <c r="L20" s="383"/>
      <c r="M20" s="384" t="str">
        <f>IF('360 PU '!P34=0,"",'360 PU '!P34)</f>
        <v/>
      </c>
      <c r="N20" s="383"/>
      <c r="O20" s="384" t="str">
        <f>IF('360 PU '!Q34=0,"",'360 PU '!Q34)</f>
        <v/>
      </c>
      <c r="P20" s="383"/>
      <c r="Q20" s="384" t="str">
        <f>IF('360 PU '!R34=0,"",'360 PU '!R34)</f>
        <v/>
      </c>
      <c r="R20" s="385"/>
      <c r="S20" s="524" t="str">
        <f>IF('360 PU '!S34=0,"",'360 PU '!S34)</f>
        <v/>
      </c>
      <c r="T20" s="397"/>
      <c r="U20" s="524" t="str">
        <f>IF('360 PU '!T34=0,"",'360 PU '!T34)</f>
        <v/>
      </c>
      <c r="V20" s="523"/>
      <c r="W20" s="381">
        <f t="shared" si="0"/>
        <v>0</v>
      </c>
      <c r="X20" s="381">
        <f>W20*'360 PU '!H34</f>
        <v>0</v>
      </c>
      <c r="Y20" s="381">
        <f>W20*'360 PU '!AP34</f>
        <v>0</v>
      </c>
    </row>
    <row r="21" spans="1:25" ht="22.5" customHeight="1">
      <c r="A21" s="228" t="str">
        <f>'360 PU '!D35</f>
        <v>360-051PU</v>
      </c>
      <c r="B21" s="122">
        <f>'360 PU '!H35</f>
        <v>8</v>
      </c>
      <c r="C21" s="382" t="str">
        <f>IF('360 PU '!K35=0,"",'360 PU '!K35)</f>
        <v/>
      </c>
      <c r="D21" s="383"/>
      <c r="E21" s="384" t="str">
        <f>IF('360 PU '!L35=0,"",'360 PU '!L35)</f>
        <v/>
      </c>
      <c r="F21" s="383"/>
      <c r="G21" s="384" t="str">
        <f>IF('360 PU '!M35=0,"",'360 PU '!M35)</f>
        <v/>
      </c>
      <c r="H21" s="383"/>
      <c r="I21" s="384" t="str">
        <f>IF('360 PU '!N35=0,"",'360 PU '!N35)</f>
        <v/>
      </c>
      <c r="J21" s="383"/>
      <c r="K21" s="384" t="str">
        <f>IF('360 PU '!O35=0,"",'360 PU '!O35)</f>
        <v/>
      </c>
      <c r="L21" s="383"/>
      <c r="M21" s="384" t="str">
        <f>IF('360 PU '!P35=0,"",'360 PU '!P35)</f>
        <v/>
      </c>
      <c r="N21" s="383"/>
      <c r="O21" s="384" t="str">
        <f>IF('360 PU '!Q35=0,"",'360 PU '!Q35)</f>
        <v/>
      </c>
      <c r="P21" s="383"/>
      <c r="Q21" s="384" t="str">
        <f>IF('360 PU '!R35=0,"",'360 PU '!R35)</f>
        <v/>
      </c>
      <c r="R21" s="385"/>
      <c r="S21" s="524" t="str">
        <f>IF('360 PU '!S35=0,"",'360 PU '!S35)</f>
        <v/>
      </c>
      <c r="T21" s="397"/>
      <c r="U21" s="524" t="str">
        <f>IF('360 PU '!T35=0,"",'360 PU '!T35)</f>
        <v/>
      </c>
      <c r="V21" s="523"/>
      <c r="W21" s="381">
        <f t="shared" si="0"/>
        <v>0</v>
      </c>
      <c r="X21" s="381">
        <f>W21*'360 PU '!H35</f>
        <v>0</v>
      </c>
      <c r="Y21" s="381">
        <f>W21*'360 PU '!AP35</f>
        <v>0</v>
      </c>
    </row>
    <row r="22" spans="1:25" ht="22.5" customHeight="1">
      <c r="A22" s="228" t="str">
        <f>'360 PU '!D36</f>
        <v>360-052PU</v>
      </c>
      <c r="B22" s="122">
        <f>'360 PU '!H36</f>
        <v>8</v>
      </c>
      <c r="C22" s="382" t="str">
        <f>IF('360 PU '!K36=0,"",'360 PU '!K36)</f>
        <v/>
      </c>
      <c r="D22" s="383"/>
      <c r="E22" s="384" t="str">
        <f>IF('360 PU '!L36=0,"",'360 PU '!L36)</f>
        <v/>
      </c>
      <c r="F22" s="383"/>
      <c r="G22" s="384" t="str">
        <f>IF('360 PU '!M36=0,"",'360 PU '!M36)</f>
        <v/>
      </c>
      <c r="H22" s="383"/>
      <c r="I22" s="384" t="str">
        <f>IF('360 PU '!N36=0,"",'360 PU '!N36)</f>
        <v/>
      </c>
      <c r="J22" s="383"/>
      <c r="K22" s="384" t="str">
        <f>IF('360 PU '!O36=0,"",'360 PU '!O36)</f>
        <v/>
      </c>
      <c r="L22" s="383"/>
      <c r="M22" s="384" t="str">
        <f>IF('360 PU '!P36=0,"",'360 PU '!P36)</f>
        <v/>
      </c>
      <c r="N22" s="383"/>
      <c r="O22" s="384" t="str">
        <f>IF('360 PU '!Q36=0,"",'360 PU '!Q36)</f>
        <v/>
      </c>
      <c r="P22" s="383"/>
      <c r="Q22" s="384" t="str">
        <f>IF('360 PU '!R36=0,"",'360 PU '!R36)</f>
        <v/>
      </c>
      <c r="R22" s="385"/>
      <c r="S22" s="524" t="str">
        <f>IF('360 PU '!S36=0,"",'360 PU '!S36)</f>
        <v/>
      </c>
      <c r="T22" s="397"/>
      <c r="U22" s="524" t="str">
        <f>IF('360 PU '!T36=0,"",'360 PU '!T36)</f>
        <v/>
      </c>
      <c r="V22" s="523"/>
      <c r="W22" s="381">
        <f t="shared" si="0"/>
        <v>0</v>
      </c>
      <c r="X22" s="381">
        <f>W22*'360 PU '!H36</f>
        <v>0</v>
      </c>
      <c r="Y22" s="381">
        <f>W22*'360 PU '!AP36</f>
        <v>0</v>
      </c>
    </row>
    <row r="23" spans="1:25" ht="22.5" customHeight="1">
      <c r="A23" s="228" t="str">
        <f>'360 PU '!D37</f>
        <v>360-053PU</v>
      </c>
      <c r="B23" s="122">
        <f>'360 PU '!H37</f>
        <v>2</v>
      </c>
      <c r="C23" s="382" t="str">
        <f>IF('360 PU '!K37=0,"",'360 PU '!K37)</f>
        <v/>
      </c>
      <c r="D23" s="383"/>
      <c r="E23" s="384" t="str">
        <f>IF('360 PU '!L37=0,"",'360 PU '!L37)</f>
        <v/>
      </c>
      <c r="F23" s="383"/>
      <c r="G23" s="384" t="str">
        <f>IF('360 PU '!M37=0,"",'360 PU '!M37)</f>
        <v/>
      </c>
      <c r="H23" s="383"/>
      <c r="I23" s="384" t="str">
        <f>IF('360 PU '!N37=0,"",'360 PU '!N37)</f>
        <v/>
      </c>
      <c r="J23" s="383"/>
      <c r="K23" s="384" t="str">
        <f>IF('360 PU '!O37=0,"",'360 PU '!O37)</f>
        <v/>
      </c>
      <c r="L23" s="383"/>
      <c r="M23" s="384" t="str">
        <f>IF('360 PU '!P37=0,"",'360 PU '!P37)</f>
        <v/>
      </c>
      <c r="N23" s="383"/>
      <c r="O23" s="384" t="str">
        <f>IF('360 PU '!Q37=0,"",'360 PU '!Q37)</f>
        <v/>
      </c>
      <c r="P23" s="383"/>
      <c r="Q23" s="384" t="str">
        <f>IF('360 PU '!R37=0,"",'360 PU '!R37)</f>
        <v/>
      </c>
      <c r="R23" s="385"/>
      <c r="S23" s="524" t="str">
        <f>IF('360 PU '!S37=0,"",'360 PU '!S37)</f>
        <v/>
      </c>
      <c r="T23" s="397"/>
      <c r="U23" s="524" t="str">
        <f>IF('360 PU '!T37=0,"",'360 PU '!T37)</f>
        <v/>
      </c>
      <c r="V23" s="523"/>
      <c r="W23" s="381">
        <f t="shared" si="0"/>
        <v>0</v>
      </c>
      <c r="X23" s="381">
        <f>W23*'360 PU '!H37</f>
        <v>0</v>
      </c>
      <c r="Y23" s="381">
        <f>W23*'360 PU '!AP37</f>
        <v>0</v>
      </c>
    </row>
    <row r="24" spans="1:25" ht="22.5" customHeight="1">
      <c r="A24" s="228" t="str">
        <f>'360 PU '!D38</f>
        <v>360-054PU</v>
      </c>
      <c r="B24" s="122">
        <f>'360 PU '!H38</f>
        <v>1</v>
      </c>
      <c r="C24" s="382" t="str">
        <f>IF('360 PU '!K38=0,"",'360 PU '!K38)</f>
        <v/>
      </c>
      <c r="D24" s="383"/>
      <c r="E24" s="384" t="str">
        <f>IF('360 PU '!L38=0,"",'360 PU '!L38)</f>
        <v/>
      </c>
      <c r="F24" s="383"/>
      <c r="G24" s="384" t="str">
        <f>IF('360 PU '!M38=0,"",'360 PU '!M38)</f>
        <v/>
      </c>
      <c r="H24" s="383"/>
      <c r="I24" s="384" t="str">
        <f>IF('360 PU '!N38=0,"",'360 PU '!N38)</f>
        <v/>
      </c>
      <c r="J24" s="383"/>
      <c r="K24" s="384" t="str">
        <f>IF('360 PU '!O38=0,"",'360 PU '!O38)</f>
        <v/>
      </c>
      <c r="L24" s="383"/>
      <c r="M24" s="384" t="str">
        <f>IF('360 PU '!P38=0,"",'360 PU '!P38)</f>
        <v/>
      </c>
      <c r="N24" s="383"/>
      <c r="O24" s="384" t="str">
        <f>IF('360 PU '!Q38=0,"",'360 PU '!Q38)</f>
        <v/>
      </c>
      <c r="P24" s="383"/>
      <c r="Q24" s="384" t="str">
        <f>IF('360 PU '!R38=0,"",'360 PU '!R38)</f>
        <v/>
      </c>
      <c r="R24" s="385"/>
      <c r="S24" s="524" t="str">
        <f>IF('360 PU '!S38=0,"",'360 PU '!S38)</f>
        <v/>
      </c>
      <c r="T24" s="397"/>
      <c r="U24" s="524" t="str">
        <f>IF('360 PU '!T38=0,"",'360 PU '!T38)</f>
        <v/>
      </c>
      <c r="V24" s="523"/>
      <c r="W24" s="381">
        <f t="shared" si="0"/>
        <v>0</v>
      </c>
      <c r="X24" s="381">
        <f>W24*'360 PU '!H38</f>
        <v>0</v>
      </c>
      <c r="Y24" s="381">
        <f>W24*'360 PU '!AP38</f>
        <v>0</v>
      </c>
    </row>
    <row r="25" spans="1:25" ht="22.5" customHeight="1">
      <c r="A25" s="228" t="str">
        <f>'360 PU '!D39</f>
        <v>360-055PU</v>
      </c>
      <c r="B25" s="122">
        <f>'360 PU '!H39</f>
        <v>1</v>
      </c>
      <c r="C25" s="382" t="str">
        <f>IF('360 PU '!K39=0,"",'360 PU '!K39)</f>
        <v/>
      </c>
      <c r="D25" s="383"/>
      <c r="E25" s="384" t="str">
        <f>IF('360 PU '!L39=0,"",'360 PU '!L39)</f>
        <v/>
      </c>
      <c r="F25" s="383"/>
      <c r="G25" s="384" t="str">
        <f>IF('360 PU '!M39=0,"",'360 PU '!M39)</f>
        <v/>
      </c>
      <c r="H25" s="383"/>
      <c r="I25" s="384" t="str">
        <f>IF('360 PU '!N39=0,"",'360 PU '!N39)</f>
        <v/>
      </c>
      <c r="J25" s="383"/>
      <c r="K25" s="384" t="str">
        <f>IF('360 PU '!O39=0,"",'360 PU '!O39)</f>
        <v/>
      </c>
      <c r="L25" s="383"/>
      <c r="M25" s="384" t="str">
        <f>IF('360 PU '!P39=0,"",'360 PU '!P39)</f>
        <v/>
      </c>
      <c r="N25" s="383"/>
      <c r="O25" s="384" t="str">
        <f>IF('360 PU '!Q39=0,"",'360 PU '!Q39)</f>
        <v/>
      </c>
      <c r="P25" s="383"/>
      <c r="Q25" s="384" t="str">
        <f>IF('360 PU '!R39=0,"",'360 PU '!R39)</f>
        <v/>
      </c>
      <c r="R25" s="385"/>
      <c r="S25" s="524" t="str">
        <f>IF('360 PU '!S39=0,"",'360 PU '!S39)</f>
        <v/>
      </c>
      <c r="T25" s="397"/>
      <c r="U25" s="524" t="str">
        <f>IF('360 PU '!T39=0,"",'360 PU '!T39)</f>
        <v/>
      </c>
      <c r="V25" s="523"/>
      <c r="W25" s="381">
        <f t="shared" si="0"/>
        <v>0</v>
      </c>
      <c r="X25" s="381">
        <f>W25*'360 PU '!H39</f>
        <v>0</v>
      </c>
      <c r="Y25" s="381">
        <f>W25*'360 PU '!AP39</f>
        <v>0</v>
      </c>
    </row>
    <row r="26" spans="1:25" ht="22.5" customHeight="1">
      <c r="A26" s="228" t="str">
        <f>'360 PU '!D40</f>
        <v>360-056PU</v>
      </c>
      <c r="B26" s="122">
        <f>'360 PU '!H40</f>
        <v>6</v>
      </c>
      <c r="C26" s="382" t="str">
        <f>IF('360 PU '!K40=0,"",'360 PU '!K40)</f>
        <v/>
      </c>
      <c r="D26" s="383"/>
      <c r="E26" s="384" t="str">
        <f>IF('360 PU '!L40=0,"",'360 PU '!L40)</f>
        <v/>
      </c>
      <c r="F26" s="383"/>
      <c r="G26" s="384" t="str">
        <f>IF('360 PU '!M40=0,"",'360 PU '!M40)</f>
        <v/>
      </c>
      <c r="H26" s="383"/>
      <c r="I26" s="384" t="str">
        <f>IF('360 PU '!N40=0,"",'360 PU '!N40)</f>
        <v/>
      </c>
      <c r="J26" s="383"/>
      <c r="K26" s="384" t="str">
        <f>IF('360 PU '!O40=0,"",'360 PU '!O40)</f>
        <v/>
      </c>
      <c r="L26" s="383"/>
      <c r="M26" s="384" t="str">
        <f>IF('360 PU '!P40=0,"",'360 PU '!P40)</f>
        <v/>
      </c>
      <c r="N26" s="383"/>
      <c r="O26" s="384" t="str">
        <f>IF('360 PU '!Q40=0,"",'360 PU '!Q40)</f>
        <v/>
      </c>
      <c r="P26" s="383"/>
      <c r="Q26" s="384" t="str">
        <f>IF('360 PU '!R40=0,"",'360 PU '!R40)</f>
        <v/>
      </c>
      <c r="R26" s="385"/>
      <c r="S26" s="524" t="str">
        <f>IF('360 PU '!S40=0,"",'360 PU '!S40)</f>
        <v/>
      </c>
      <c r="T26" s="397"/>
      <c r="U26" s="524" t="str">
        <f>IF('360 PU '!T40=0,"",'360 PU '!T40)</f>
        <v/>
      </c>
      <c r="V26" s="523"/>
      <c r="W26" s="381">
        <f t="shared" si="0"/>
        <v>0</v>
      </c>
      <c r="X26" s="381">
        <f>W26*'360 PU '!H40</f>
        <v>0</v>
      </c>
      <c r="Y26" s="381">
        <f>W26*'360 PU '!AP40</f>
        <v>0</v>
      </c>
    </row>
    <row r="27" spans="1:25" ht="22.5" customHeight="1">
      <c r="A27" s="228" t="str">
        <f>'360 PU '!D41</f>
        <v>360-057PU</v>
      </c>
      <c r="B27" s="122">
        <f>'360 PU '!H41</f>
        <v>4</v>
      </c>
      <c r="C27" s="382" t="str">
        <f>IF('360 PU '!K41=0,"",'360 PU '!K41)</f>
        <v/>
      </c>
      <c r="D27" s="383"/>
      <c r="E27" s="384" t="str">
        <f>IF('360 PU '!L41=0,"",'360 PU '!L41)</f>
        <v/>
      </c>
      <c r="F27" s="383"/>
      <c r="G27" s="384" t="str">
        <f>IF('360 PU '!M41=0,"",'360 PU '!M41)</f>
        <v/>
      </c>
      <c r="H27" s="383"/>
      <c r="I27" s="384" t="str">
        <f>IF('360 PU '!N41=0,"",'360 PU '!N41)</f>
        <v/>
      </c>
      <c r="J27" s="383"/>
      <c r="K27" s="384" t="str">
        <f>IF('360 PU '!O41=0,"",'360 PU '!O41)</f>
        <v/>
      </c>
      <c r="L27" s="383"/>
      <c r="M27" s="384" t="str">
        <f>IF('360 PU '!P41=0,"",'360 PU '!P41)</f>
        <v/>
      </c>
      <c r="N27" s="383"/>
      <c r="O27" s="384" t="str">
        <f>IF('360 PU '!Q41=0,"",'360 PU '!Q41)</f>
        <v/>
      </c>
      <c r="P27" s="383"/>
      <c r="Q27" s="384" t="str">
        <f>IF('360 PU '!R41=0,"",'360 PU '!R41)</f>
        <v/>
      </c>
      <c r="R27" s="385"/>
      <c r="S27" s="524" t="str">
        <f>IF('360 PU '!S41=0,"",'360 PU '!S41)</f>
        <v/>
      </c>
      <c r="T27" s="397"/>
      <c r="U27" s="524" t="str">
        <f>IF('360 PU '!T41=0,"",'360 PU '!T41)</f>
        <v/>
      </c>
      <c r="V27" s="523"/>
      <c r="W27" s="381">
        <f t="shared" si="0"/>
        <v>0</v>
      </c>
      <c r="X27" s="381">
        <f>W27*'360 PU '!H41</f>
        <v>0</v>
      </c>
      <c r="Y27" s="381">
        <f>W27*'360 PU '!AP41</f>
        <v>0</v>
      </c>
    </row>
    <row r="28" spans="1:25" ht="22.5" customHeight="1">
      <c r="A28" s="228" t="str">
        <f>'360 PU '!D42</f>
        <v>360-058PU</v>
      </c>
      <c r="B28" s="122">
        <f>'360 PU '!H42</f>
        <v>4</v>
      </c>
      <c r="C28" s="382" t="str">
        <f>IF('360 PU '!K42=0,"",'360 PU '!K42)</f>
        <v/>
      </c>
      <c r="D28" s="383"/>
      <c r="E28" s="384" t="str">
        <f>IF('360 PU '!L42=0,"",'360 PU '!L42)</f>
        <v/>
      </c>
      <c r="F28" s="383"/>
      <c r="G28" s="384" t="str">
        <f>IF('360 PU '!M42=0,"",'360 PU '!M42)</f>
        <v/>
      </c>
      <c r="H28" s="383"/>
      <c r="I28" s="384" t="str">
        <f>IF('360 PU '!N42=0,"",'360 PU '!N42)</f>
        <v/>
      </c>
      <c r="J28" s="383"/>
      <c r="K28" s="384" t="str">
        <f>IF('360 PU '!O42=0,"",'360 PU '!O42)</f>
        <v/>
      </c>
      <c r="L28" s="383"/>
      <c r="M28" s="384" t="str">
        <f>IF('360 PU '!P42=0,"",'360 PU '!P42)</f>
        <v/>
      </c>
      <c r="N28" s="383"/>
      <c r="O28" s="384" t="str">
        <f>IF('360 PU '!Q42=0,"",'360 PU '!Q42)</f>
        <v/>
      </c>
      <c r="P28" s="383"/>
      <c r="Q28" s="384" t="str">
        <f>IF('360 PU '!R42=0,"",'360 PU '!R42)</f>
        <v/>
      </c>
      <c r="R28" s="385"/>
      <c r="S28" s="524" t="str">
        <f>IF('360 PU '!S42=0,"",'360 PU '!S42)</f>
        <v/>
      </c>
      <c r="T28" s="397"/>
      <c r="U28" s="524" t="str">
        <f>IF('360 PU '!T42=0,"",'360 PU '!T42)</f>
        <v/>
      </c>
      <c r="V28" s="523"/>
      <c r="W28" s="381">
        <f t="shared" si="0"/>
        <v>0</v>
      </c>
      <c r="X28" s="381">
        <f>W28*'360 PU '!H42</f>
        <v>0</v>
      </c>
      <c r="Y28" s="381">
        <f>W28*'360 PU '!AP42</f>
        <v>0</v>
      </c>
    </row>
    <row r="29" spans="1:25" ht="22.5" customHeight="1">
      <c r="A29" s="228" t="str">
        <f>'360 PU '!D43</f>
        <v>360-059PU</v>
      </c>
      <c r="B29" s="122">
        <f>'360 PU '!H43</f>
        <v>1</v>
      </c>
      <c r="C29" s="382" t="str">
        <f>IF('360 PU '!K43=0,"",'360 PU '!K43)</f>
        <v/>
      </c>
      <c r="D29" s="383"/>
      <c r="E29" s="384" t="str">
        <f>IF('360 PU '!L43=0,"",'360 PU '!L43)</f>
        <v/>
      </c>
      <c r="F29" s="383"/>
      <c r="G29" s="384" t="str">
        <f>IF('360 PU '!M43=0,"",'360 PU '!M43)</f>
        <v/>
      </c>
      <c r="H29" s="383"/>
      <c r="I29" s="384" t="str">
        <f>IF('360 PU '!N43=0,"",'360 PU '!N43)</f>
        <v/>
      </c>
      <c r="J29" s="383"/>
      <c r="K29" s="384" t="str">
        <f>IF('360 PU '!O43=0,"",'360 PU '!O43)</f>
        <v/>
      </c>
      <c r="L29" s="383"/>
      <c r="M29" s="384" t="str">
        <f>IF('360 PU '!P43=0,"",'360 PU '!P43)</f>
        <v/>
      </c>
      <c r="N29" s="383"/>
      <c r="O29" s="384" t="str">
        <f>IF('360 PU '!Q43=0,"",'360 PU '!Q43)</f>
        <v/>
      </c>
      <c r="P29" s="383"/>
      <c r="Q29" s="384" t="str">
        <f>IF('360 PU '!R43=0,"",'360 PU '!R43)</f>
        <v/>
      </c>
      <c r="R29" s="385"/>
      <c r="S29" s="524" t="str">
        <f>IF('360 PU '!S43=0,"",'360 PU '!S43)</f>
        <v/>
      </c>
      <c r="T29" s="397"/>
      <c r="U29" s="524" t="str">
        <f>IF('360 PU '!T43=0,"",'360 PU '!T43)</f>
        <v/>
      </c>
      <c r="V29" s="523"/>
      <c r="W29" s="381">
        <f t="shared" si="0"/>
        <v>0</v>
      </c>
      <c r="X29" s="381">
        <f>W29*'360 PU '!H43</f>
        <v>0</v>
      </c>
      <c r="Y29" s="381">
        <f>W29*'360 PU '!AP43</f>
        <v>0</v>
      </c>
    </row>
    <row r="30" spans="1:25" ht="22.5" customHeight="1">
      <c r="A30" s="228" t="str">
        <f>'360 PU '!D44</f>
        <v>360-060PU</v>
      </c>
      <c r="B30" s="122">
        <f>'360 PU '!H44</f>
        <v>2</v>
      </c>
      <c r="C30" s="382" t="str">
        <f>IF('360 PU '!K44=0,"",'360 PU '!K44)</f>
        <v/>
      </c>
      <c r="D30" s="383"/>
      <c r="E30" s="384" t="str">
        <f>IF('360 PU '!L44=0,"",'360 PU '!L44)</f>
        <v/>
      </c>
      <c r="F30" s="383"/>
      <c r="G30" s="384" t="str">
        <f>IF('360 PU '!M44=0,"",'360 PU '!M44)</f>
        <v/>
      </c>
      <c r="H30" s="383"/>
      <c r="I30" s="384" t="str">
        <f>IF('360 PU '!N44=0,"",'360 PU '!N44)</f>
        <v/>
      </c>
      <c r="J30" s="383"/>
      <c r="K30" s="384" t="str">
        <f>IF('360 PU '!O44=0,"",'360 PU '!O44)</f>
        <v/>
      </c>
      <c r="L30" s="383"/>
      <c r="M30" s="384" t="str">
        <f>IF('360 PU '!P44=0,"",'360 PU '!P44)</f>
        <v/>
      </c>
      <c r="N30" s="383"/>
      <c r="O30" s="384" t="str">
        <f>IF('360 PU '!Q44=0,"",'360 PU '!Q44)</f>
        <v/>
      </c>
      <c r="P30" s="383"/>
      <c r="Q30" s="384" t="str">
        <f>IF('360 PU '!R44=0,"",'360 PU '!R44)</f>
        <v/>
      </c>
      <c r="R30" s="385"/>
      <c r="S30" s="524" t="str">
        <f>IF('360 PU '!S44=0,"",'360 PU '!S44)</f>
        <v/>
      </c>
      <c r="T30" s="397"/>
      <c r="U30" s="524" t="str">
        <f>IF('360 PU '!T44=0,"",'360 PU '!T44)</f>
        <v/>
      </c>
      <c r="V30" s="523"/>
      <c r="W30" s="381">
        <f t="shared" si="0"/>
        <v>0</v>
      </c>
      <c r="X30" s="381">
        <f>W30*'360 PU '!H44</f>
        <v>0</v>
      </c>
      <c r="Y30" s="381">
        <f>W30*'360 PU '!AP44</f>
        <v>0</v>
      </c>
    </row>
    <row r="31" spans="1:25" ht="22.5" customHeight="1">
      <c r="A31" s="228">
        <f>'360 PU '!D45</f>
        <v>0</v>
      </c>
      <c r="B31" s="122">
        <f>'360 PU '!H45</f>
        <v>0</v>
      </c>
      <c r="C31" s="382" t="str">
        <f>IF('360 PU '!K45=0,"",'360 PU '!K45)</f>
        <v/>
      </c>
      <c r="D31" s="383"/>
      <c r="E31" s="384" t="str">
        <f>IF('360 PU '!L45=0,"",'360 PU '!L45)</f>
        <v/>
      </c>
      <c r="F31" s="383"/>
      <c r="G31" s="384" t="str">
        <f>IF('360 PU '!M45=0,"",'360 PU '!M45)</f>
        <v/>
      </c>
      <c r="H31" s="383"/>
      <c r="I31" s="384" t="str">
        <f>IF('360 PU '!N45=0,"",'360 PU '!N45)</f>
        <v/>
      </c>
      <c r="J31" s="383"/>
      <c r="K31" s="384" t="str">
        <f>IF('360 PU '!O45=0,"",'360 PU '!O45)</f>
        <v/>
      </c>
      <c r="L31" s="383"/>
      <c r="M31" s="384" t="str">
        <f>IF('360 PU '!P45=0,"",'360 PU '!P45)</f>
        <v/>
      </c>
      <c r="N31" s="383"/>
      <c r="O31" s="384" t="str">
        <f>IF('360 PU '!Q45=0,"",'360 PU '!Q45)</f>
        <v/>
      </c>
      <c r="P31" s="383"/>
      <c r="Q31" s="384" t="str">
        <f>IF('360 PU '!R45=0,"",'360 PU '!R45)</f>
        <v/>
      </c>
      <c r="R31" s="385"/>
      <c r="S31" s="524" t="str">
        <f>IF('360 PU '!S45=0,"",'360 PU '!S45)</f>
        <v/>
      </c>
      <c r="T31" s="397"/>
      <c r="U31" s="524" t="str">
        <f>IF('360 PU '!T45=0,"",'360 PU '!T45)</f>
        <v/>
      </c>
      <c r="V31" s="523"/>
      <c r="W31" s="381">
        <f t="shared" si="0"/>
        <v>0</v>
      </c>
      <c r="X31" s="381">
        <f>W31*'360 PU '!H45</f>
        <v>0</v>
      </c>
      <c r="Y31" s="381">
        <f>W31*'360 PU '!AP45</f>
        <v>0</v>
      </c>
    </row>
    <row r="32" spans="1:25" ht="22.5" customHeight="1">
      <c r="A32" s="228" t="str">
        <f>'360 PU '!D46</f>
        <v>360-061PU</v>
      </c>
      <c r="B32" s="122">
        <f>'360 PU '!H46</f>
        <v>1</v>
      </c>
      <c r="C32" s="382" t="str">
        <f>IF('360 PU '!K46=0,"",'360 PU '!K46)</f>
        <v/>
      </c>
      <c r="D32" s="383"/>
      <c r="E32" s="384" t="str">
        <f>IF('360 PU '!L46=0,"",'360 PU '!L46)</f>
        <v/>
      </c>
      <c r="F32" s="383"/>
      <c r="G32" s="384" t="str">
        <f>IF('360 PU '!M46=0,"",'360 PU '!M46)</f>
        <v/>
      </c>
      <c r="H32" s="383"/>
      <c r="I32" s="384" t="str">
        <f>IF('360 PU '!N46=0,"",'360 PU '!N46)</f>
        <v/>
      </c>
      <c r="J32" s="383"/>
      <c r="K32" s="384" t="str">
        <f>IF('360 PU '!O46=0,"",'360 PU '!O46)</f>
        <v/>
      </c>
      <c r="L32" s="383"/>
      <c r="M32" s="384" t="str">
        <f>IF('360 PU '!P46=0,"",'360 PU '!P46)</f>
        <v/>
      </c>
      <c r="N32" s="383"/>
      <c r="O32" s="384" t="str">
        <f>IF('360 PU '!Q46=0,"",'360 PU '!Q46)</f>
        <v/>
      </c>
      <c r="P32" s="383"/>
      <c r="Q32" s="384" t="str">
        <f>IF('360 PU '!R46=0,"",'360 PU '!R46)</f>
        <v/>
      </c>
      <c r="R32" s="385"/>
      <c r="S32" s="524" t="str">
        <f>IF('360 PU '!S46=0,"",'360 PU '!S46)</f>
        <v/>
      </c>
      <c r="T32" s="397"/>
      <c r="U32" s="524" t="str">
        <f>IF('360 PU '!T46=0,"",'360 PU '!T46)</f>
        <v/>
      </c>
      <c r="V32" s="523"/>
      <c r="W32" s="381">
        <f t="shared" si="0"/>
        <v>0</v>
      </c>
      <c r="X32" s="381">
        <f>W32*'360 PU '!H46</f>
        <v>0</v>
      </c>
      <c r="Y32" s="381">
        <f>W32*'360 PU '!AP46</f>
        <v>0</v>
      </c>
    </row>
    <row r="33" spans="1:25" ht="22.5" customHeight="1">
      <c r="A33" s="228" t="str">
        <f>'360 PU '!D47</f>
        <v>360-062PU</v>
      </c>
      <c r="B33" s="122">
        <f>'360 PU '!H47</f>
        <v>3</v>
      </c>
      <c r="C33" s="382" t="str">
        <f>IF('360 PU '!K47=0,"",'360 PU '!K47)</f>
        <v/>
      </c>
      <c r="D33" s="383"/>
      <c r="E33" s="384" t="str">
        <f>IF('360 PU '!L47=0,"",'360 PU '!L47)</f>
        <v/>
      </c>
      <c r="F33" s="383"/>
      <c r="G33" s="384" t="str">
        <f>IF('360 PU '!M47=0,"",'360 PU '!M47)</f>
        <v/>
      </c>
      <c r="H33" s="383"/>
      <c r="I33" s="384" t="str">
        <f>IF('360 PU '!N47=0,"",'360 PU '!N47)</f>
        <v/>
      </c>
      <c r="J33" s="383"/>
      <c r="K33" s="384" t="str">
        <f>IF('360 PU '!O47=0,"",'360 PU '!O47)</f>
        <v/>
      </c>
      <c r="L33" s="383"/>
      <c r="M33" s="384" t="str">
        <f>IF('360 PU '!P47=0,"",'360 PU '!P47)</f>
        <v/>
      </c>
      <c r="N33" s="383"/>
      <c r="O33" s="384" t="str">
        <f>IF('360 PU '!Q47=0,"",'360 PU '!Q47)</f>
        <v/>
      </c>
      <c r="P33" s="383"/>
      <c r="Q33" s="384" t="str">
        <f>IF('360 PU '!R47=0,"",'360 PU '!R47)</f>
        <v/>
      </c>
      <c r="R33" s="385"/>
      <c r="S33" s="524" t="str">
        <f>IF('360 PU '!S47=0,"",'360 PU '!S47)</f>
        <v/>
      </c>
      <c r="T33" s="397"/>
      <c r="U33" s="524" t="str">
        <f>IF('360 PU '!T47=0,"",'360 PU '!T47)</f>
        <v/>
      </c>
      <c r="V33" s="523"/>
      <c r="W33" s="381">
        <f t="shared" si="0"/>
        <v>0</v>
      </c>
      <c r="X33" s="381">
        <f>W33*'360 PU '!H47</f>
        <v>0</v>
      </c>
      <c r="Y33" s="381">
        <f>W33*'360 PU '!AP47</f>
        <v>0</v>
      </c>
    </row>
    <row r="34" spans="1:25" ht="22.5" customHeight="1">
      <c r="A34" s="228" t="str">
        <f>'360 PU '!D48</f>
        <v>360-063PU</v>
      </c>
      <c r="B34" s="122">
        <f>'360 PU '!H48</f>
        <v>2</v>
      </c>
      <c r="C34" s="382" t="str">
        <f>IF('360 PU '!K48=0,"",'360 PU '!K48)</f>
        <v/>
      </c>
      <c r="D34" s="383"/>
      <c r="E34" s="384" t="str">
        <f>IF('360 PU '!L48=0,"",'360 PU '!L48)</f>
        <v/>
      </c>
      <c r="F34" s="383"/>
      <c r="G34" s="384" t="str">
        <f>IF('360 PU '!M48=0,"",'360 PU '!M48)</f>
        <v/>
      </c>
      <c r="H34" s="383"/>
      <c r="I34" s="384" t="str">
        <f>IF('360 PU '!N48=0,"",'360 PU '!N48)</f>
        <v/>
      </c>
      <c r="J34" s="383"/>
      <c r="K34" s="384" t="str">
        <f>IF('360 PU '!O48=0,"",'360 PU '!O48)</f>
        <v/>
      </c>
      <c r="L34" s="383"/>
      <c r="M34" s="384" t="str">
        <f>IF('360 PU '!P48=0,"",'360 PU '!P48)</f>
        <v/>
      </c>
      <c r="N34" s="383"/>
      <c r="O34" s="384" t="str">
        <f>IF('360 PU '!Q48=0,"",'360 PU '!Q48)</f>
        <v/>
      </c>
      <c r="P34" s="383"/>
      <c r="Q34" s="384" t="str">
        <f>IF('360 PU '!R48=0,"",'360 PU '!R48)</f>
        <v/>
      </c>
      <c r="R34" s="385"/>
      <c r="S34" s="524" t="str">
        <f>IF('360 PU '!S48=0,"",'360 PU '!S48)</f>
        <v/>
      </c>
      <c r="T34" s="397"/>
      <c r="U34" s="524" t="str">
        <f>IF('360 PU '!T48=0,"",'360 PU '!T48)</f>
        <v/>
      </c>
      <c r="V34" s="523"/>
      <c r="W34" s="381">
        <f t="shared" si="0"/>
        <v>0</v>
      </c>
      <c r="X34" s="381">
        <f>W34*'360 PU '!H48</f>
        <v>0</v>
      </c>
      <c r="Y34" s="381">
        <f>W34*'360 PU '!AP48</f>
        <v>0</v>
      </c>
    </row>
    <row r="35" spans="1:25" ht="22.5" customHeight="1">
      <c r="A35" s="228" t="str">
        <f>'360 PU '!D49</f>
        <v>360-064PU</v>
      </c>
      <c r="B35" s="122">
        <f>'360 PU '!H49</f>
        <v>30</v>
      </c>
      <c r="C35" s="382" t="str">
        <f>IF('360 PU '!K49=0,"",'360 PU '!K49)</f>
        <v/>
      </c>
      <c r="D35" s="383"/>
      <c r="E35" s="384" t="str">
        <f>IF('360 PU '!L49=0,"",'360 PU '!L49)</f>
        <v/>
      </c>
      <c r="F35" s="383"/>
      <c r="G35" s="384" t="str">
        <f>IF('360 PU '!M49=0,"",'360 PU '!M49)</f>
        <v/>
      </c>
      <c r="H35" s="383"/>
      <c r="I35" s="384" t="str">
        <f>IF('360 PU '!N49=0,"",'360 PU '!N49)</f>
        <v/>
      </c>
      <c r="J35" s="383"/>
      <c r="K35" s="384" t="str">
        <f>IF('360 PU '!O49=0,"",'360 PU '!O49)</f>
        <v/>
      </c>
      <c r="L35" s="383"/>
      <c r="M35" s="384" t="str">
        <f>IF('360 PU '!P49=0,"",'360 PU '!P49)</f>
        <v/>
      </c>
      <c r="N35" s="383"/>
      <c r="O35" s="384" t="str">
        <f>IF('360 PU '!Q49=0,"",'360 PU '!Q49)</f>
        <v/>
      </c>
      <c r="P35" s="383"/>
      <c r="Q35" s="384" t="str">
        <f>IF('360 PU '!R49=0,"",'360 PU '!R49)</f>
        <v/>
      </c>
      <c r="R35" s="385"/>
      <c r="S35" s="524" t="str">
        <f>IF('360 PU '!S49=0,"",'360 PU '!S49)</f>
        <v/>
      </c>
      <c r="T35" s="397"/>
      <c r="U35" s="524" t="str">
        <f>IF('360 PU '!T49=0,"",'360 PU '!T49)</f>
        <v/>
      </c>
      <c r="V35" s="523"/>
      <c r="W35" s="381">
        <f t="shared" si="0"/>
        <v>0</v>
      </c>
      <c r="X35" s="381">
        <f>W35*'360 PU '!H49</f>
        <v>0</v>
      </c>
      <c r="Y35" s="381">
        <f>W35*'360 PU '!AP49</f>
        <v>0</v>
      </c>
    </row>
    <row r="36" spans="1:25" ht="22.5" customHeight="1">
      <c r="A36" s="228" t="str">
        <f>'360 PU '!D50</f>
        <v>360-065PU</v>
      </c>
      <c r="B36" s="122">
        <f>'360 PU '!H50</f>
        <v>23</v>
      </c>
      <c r="C36" s="382" t="str">
        <f>IF('360 PU '!K50=0,"",'360 PU '!K50)</f>
        <v/>
      </c>
      <c r="D36" s="383"/>
      <c r="E36" s="384" t="str">
        <f>IF('360 PU '!L50=0,"",'360 PU '!L50)</f>
        <v/>
      </c>
      <c r="F36" s="383"/>
      <c r="G36" s="384" t="str">
        <f>IF('360 PU '!M50=0,"",'360 PU '!M50)</f>
        <v/>
      </c>
      <c r="H36" s="383"/>
      <c r="I36" s="384" t="str">
        <f>IF('360 PU '!N50=0,"",'360 PU '!N50)</f>
        <v/>
      </c>
      <c r="J36" s="383"/>
      <c r="K36" s="384" t="str">
        <f>IF('360 PU '!O50=0,"",'360 PU '!O50)</f>
        <v/>
      </c>
      <c r="L36" s="383"/>
      <c r="M36" s="384" t="str">
        <f>IF('360 PU '!P50=0,"",'360 PU '!P50)</f>
        <v/>
      </c>
      <c r="N36" s="383"/>
      <c r="O36" s="384" t="str">
        <f>IF('360 PU '!Q50=0,"",'360 PU '!Q50)</f>
        <v/>
      </c>
      <c r="P36" s="383"/>
      <c r="Q36" s="384" t="str">
        <f>IF('360 PU '!R50=0,"",'360 PU '!R50)</f>
        <v/>
      </c>
      <c r="R36" s="385"/>
      <c r="S36" s="524" t="str">
        <f>IF('360 PU '!S50=0,"",'360 PU '!S50)</f>
        <v/>
      </c>
      <c r="T36" s="397"/>
      <c r="U36" s="524" t="str">
        <f>IF('360 PU '!T50=0,"",'360 PU '!T50)</f>
        <v/>
      </c>
      <c r="V36" s="523"/>
      <c r="W36" s="381">
        <f t="shared" si="0"/>
        <v>0</v>
      </c>
      <c r="X36" s="381">
        <f>W36*'360 PU '!H50</f>
        <v>0</v>
      </c>
      <c r="Y36" s="381">
        <f>W36*'360 PU '!AP50</f>
        <v>0</v>
      </c>
    </row>
    <row r="37" spans="1:25" ht="22.5" customHeight="1">
      <c r="A37" s="228" t="str">
        <f>'360 PU '!D51</f>
        <v>360-066PU</v>
      </c>
      <c r="B37" s="122">
        <f>'360 PU '!H51</f>
        <v>11</v>
      </c>
      <c r="C37" s="382" t="str">
        <f>IF('360 PU '!K51=0,"",'360 PU '!K51)</f>
        <v/>
      </c>
      <c r="D37" s="383"/>
      <c r="E37" s="384" t="str">
        <f>IF('360 PU '!L51=0,"",'360 PU '!L51)</f>
        <v/>
      </c>
      <c r="F37" s="383"/>
      <c r="G37" s="384" t="str">
        <f>IF('360 PU '!M51=0,"",'360 PU '!M51)</f>
        <v/>
      </c>
      <c r="H37" s="383"/>
      <c r="I37" s="384" t="str">
        <f>IF('360 PU '!N51=0,"",'360 PU '!N51)</f>
        <v/>
      </c>
      <c r="J37" s="383"/>
      <c r="K37" s="384" t="str">
        <f>IF('360 PU '!O51=0,"",'360 PU '!O51)</f>
        <v/>
      </c>
      <c r="L37" s="383"/>
      <c r="M37" s="384" t="str">
        <f>IF('360 PU '!P51=0,"",'360 PU '!P51)</f>
        <v/>
      </c>
      <c r="N37" s="383"/>
      <c r="O37" s="384" t="str">
        <f>IF('360 PU '!Q51=0,"",'360 PU '!Q51)</f>
        <v/>
      </c>
      <c r="P37" s="383"/>
      <c r="Q37" s="384" t="str">
        <f>IF('360 PU '!R51=0,"",'360 PU '!R51)</f>
        <v/>
      </c>
      <c r="R37" s="385"/>
      <c r="S37" s="524" t="str">
        <f>IF('360 PU '!S51=0,"",'360 PU '!S51)</f>
        <v/>
      </c>
      <c r="T37" s="397"/>
      <c r="U37" s="524" t="str">
        <f>IF('360 PU '!T51=0,"",'360 PU '!T51)</f>
        <v/>
      </c>
      <c r="V37" s="523"/>
      <c r="W37" s="381">
        <f t="shared" si="0"/>
        <v>0</v>
      </c>
      <c r="X37" s="381">
        <f>W37*'360 PU '!H51</f>
        <v>0</v>
      </c>
      <c r="Y37" s="381">
        <f>W37*'360 PU '!AP51</f>
        <v>0</v>
      </c>
    </row>
    <row r="38" spans="1:25" ht="22.5" customHeight="1">
      <c r="A38" s="228" t="str">
        <f>'360 PU '!D52</f>
        <v>360-067PU</v>
      </c>
      <c r="B38" s="122">
        <f>'360 PU '!H52</f>
        <v>12</v>
      </c>
      <c r="C38" s="382" t="str">
        <f>IF('360 PU '!K52=0,"",'360 PU '!K52)</f>
        <v/>
      </c>
      <c r="D38" s="383"/>
      <c r="E38" s="384" t="str">
        <f>IF('360 PU '!L52=0,"",'360 PU '!L52)</f>
        <v/>
      </c>
      <c r="F38" s="383"/>
      <c r="G38" s="384" t="str">
        <f>IF('360 PU '!M52=0,"",'360 PU '!M52)</f>
        <v/>
      </c>
      <c r="H38" s="383"/>
      <c r="I38" s="384" t="str">
        <f>IF('360 PU '!N52=0,"",'360 PU '!N52)</f>
        <v/>
      </c>
      <c r="J38" s="383"/>
      <c r="K38" s="384" t="str">
        <f>IF('360 PU '!O52=0,"",'360 PU '!O52)</f>
        <v/>
      </c>
      <c r="L38" s="383"/>
      <c r="M38" s="384" t="str">
        <f>IF('360 PU '!P52=0,"",'360 PU '!P52)</f>
        <v/>
      </c>
      <c r="N38" s="383"/>
      <c r="O38" s="384" t="str">
        <f>IF('360 PU '!Q52=0,"",'360 PU '!Q52)</f>
        <v/>
      </c>
      <c r="P38" s="383"/>
      <c r="Q38" s="384" t="str">
        <f>IF('360 PU '!R52=0,"",'360 PU '!R52)</f>
        <v/>
      </c>
      <c r="R38" s="385"/>
      <c r="S38" s="524" t="str">
        <f>IF('360 PU '!S52=0,"",'360 PU '!S52)</f>
        <v/>
      </c>
      <c r="T38" s="397"/>
      <c r="U38" s="524" t="str">
        <f>IF('360 PU '!T52=0,"",'360 PU '!T52)</f>
        <v/>
      </c>
      <c r="V38" s="523"/>
      <c r="W38" s="381">
        <f t="shared" si="0"/>
        <v>0</v>
      </c>
      <c r="X38" s="381">
        <f>W38*'360 PU '!H52</f>
        <v>0</v>
      </c>
      <c r="Y38" s="381">
        <f>W38*'360 PU '!AP52</f>
        <v>0</v>
      </c>
    </row>
    <row r="39" spans="1:25" ht="22.5" customHeight="1">
      <c r="A39" s="228" t="str">
        <f>'360 PU '!D53</f>
        <v>360-068PU</v>
      </c>
      <c r="B39" s="122">
        <f>'360 PU '!H53</f>
        <v>17</v>
      </c>
      <c r="C39" s="382" t="str">
        <f>IF('360 PU '!K53=0,"",'360 PU '!K53)</f>
        <v/>
      </c>
      <c r="D39" s="383"/>
      <c r="E39" s="384" t="str">
        <f>IF('360 PU '!L53=0,"",'360 PU '!L53)</f>
        <v/>
      </c>
      <c r="F39" s="383"/>
      <c r="G39" s="384" t="str">
        <f>IF('360 PU '!M53=0,"",'360 PU '!M53)</f>
        <v/>
      </c>
      <c r="H39" s="383"/>
      <c r="I39" s="384" t="str">
        <f>IF('360 PU '!N53=0,"",'360 PU '!N53)</f>
        <v/>
      </c>
      <c r="J39" s="383"/>
      <c r="K39" s="384" t="str">
        <f>IF('360 PU '!O53=0,"",'360 PU '!O53)</f>
        <v/>
      </c>
      <c r="L39" s="383"/>
      <c r="M39" s="384" t="str">
        <f>IF('360 PU '!P53=0,"",'360 PU '!P53)</f>
        <v/>
      </c>
      <c r="N39" s="383"/>
      <c r="O39" s="384" t="str">
        <f>IF('360 PU '!Q53=0,"",'360 PU '!Q53)</f>
        <v/>
      </c>
      <c r="P39" s="383"/>
      <c r="Q39" s="384" t="str">
        <f>IF('360 PU '!R53=0,"",'360 PU '!R53)</f>
        <v/>
      </c>
      <c r="R39" s="385"/>
      <c r="S39" s="524" t="str">
        <f>IF('360 PU '!S53=0,"",'360 PU '!S53)</f>
        <v/>
      </c>
      <c r="T39" s="397"/>
      <c r="U39" s="524" t="str">
        <f>IF('360 PU '!T53=0,"",'360 PU '!T53)</f>
        <v/>
      </c>
      <c r="V39" s="523"/>
      <c r="W39" s="381">
        <f t="shared" si="0"/>
        <v>0</v>
      </c>
      <c r="X39" s="381">
        <f>W39*'360 PU '!H53</f>
        <v>0</v>
      </c>
      <c r="Y39" s="381">
        <f>W39*'360 PU '!AP53</f>
        <v>0</v>
      </c>
    </row>
    <row r="40" spans="1:25" ht="22.5" customHeight="1">
      <c r="A40" s="228" t="str">
        <f>'360 PU '!D54</f>
        <v>360-069PU</v>
      </c>
      <c r="B40" s="122">
        <f>'360 PU '!H54</f>
        <v>15</v>
      </c>
      <c r="C40" s="382" t="str">
        <f>IF('360 PU '!K54=0,"",'360 PU '!K54)</f>
        <v/>
      </c>
      <c r="D40" s="383"/>
      <c r="E40" s="384" t="str">
        <f>IF('360 PU '!L54=0,"",'360 PU '!L54)</f>
        <v/>
      </c>
      <c r="F40" s="383"/>
      <c r="G40" s="384" t="str">
        <f>IF('360 PU '!M54=0,"",'360 PU '!M54)</f>
        <v/>
      </c>
      <c r="H40" s="383"/>
      <c r="I40" s="384" t="str">
        <f>IF('360 PU '!N54=0,"",'360 PU '!N54)</f>
        <v/>
      </c>
      <c r="J40" s="383"/>
      <c r="K40" s="384" t="str">
        <f>IF('360 PU '!O54=0,"",'360 PU '!O54)</f>
        <v/>
      </c>
      <c r="L40" s="383"/>
      <c r="M40" s="384" t="str">
        <f>IF('360 PU '!P54=0,"",'360 PU '!P54)</f>
        <v/>
      </c>
      <c r="N40" s="383"/>
      <c r="O40" s="384" t="str">
        <f>IF('360 PU '!Q54=0,"",'360 PU '!Q54)</f>
        <v/>
      </c>
      <c r="P40" s="383"/>
      <c r="Q40" s="384" t="str">
        <f>IF('360 PU '!R54=0,"",'360 PU '!R54)</f>
        <v/>
      </c>
      <c r="R40" s="385"/>
      <c r="S40" s="524" t="str">
        <f>IF('360 PU '!S54=0,"",'360 PU '!S54)</f>
        <v/>
      </c>
      <c r="T40" s="397"/>
      <c r="U40" s="524" t="str">
        <f>IF('360 PU '!T54=0,"",'360 PU '!T54)</f>
        <v/>
      </c>
      <c r="V40" s="523"/>
      <c r="W40" s="381">
        <f t="shared" si="0"/>
        <v>0</v>
      </c>
      <c r="X40" s="381">
        <f>W40*'360 PU '!H54</f>
        <v>0</v>
      </c>
      <c r="Y40" s="381">
        <f>W40*'360 PU '!AP54</f>
        <v>0</v>
      </c>
    </row>
    <row r="41" spans="1:25" ht="22.5" customHeight="1">
      <c r="A41" s="228" t="str">
        <f>'360 PU '!D55</f>
        <v>360-070PU</v>
      </c>
      <c r="B41" s="122">
        <f>'360 PU '!H55</f>
        <v>10</v>
      </c>
      <c r="C41" s="382" t="str">
        <f>IF('360 PU '!K55=0,"",'360 PU '!K55)</f>
        <v/>
      </c>
      <c r="D41" s="383"/>
      <c r="E41" s="384" t="str">
        <f>IF('360 PU '!L55=0,"",'360 PU '!L55)</f>
        <v/>
      </c>
      <c r="F41" s="383"/>
      <c r="G41" s="384" t="str">
        <f>IF('360 PU '!M55=0,"",'360 PU '!M55)</f>
        <v/>
      </c>
      <c r="H41" s="383"/>
      <c r="I41" s="384" t="str">
        <f>IF('360 PU '!N55=0,"",'360 PU '!N55)</f>
        <v/>
      </c>
      <c r="J41" s="383"/>
      <c r="K41" s="384" t="str">
        <f>IF('360 PU '!O55=0,"",'360 PU '!O55)</f>
        <v/>
      </c>
      <c r="L41" s="383"/>
      <c r="M41" s="384" t="str">
        <f>IF('360 PU '!P55=0,"",'360 PU '!P55)</f>
        <v/>
      </c>
      <c r="N41" s="383"/>
      <c r="O41" s="384" t="str">
        <f>IF('360 PU '!Q55=0,"",'360 PU '!Q55)</f>
        <v/>
      </c>
      <c r="P41" s="383"/>
      <c r="Q41" s="384" t="str">
        <f>IF('360 PU '!R55=0,"",'360 PU '!R55)</f>
        <v/>
      </c>
      <c r="R41" s="385"/>
      <c r="S41" s="524" t="str">
        <f>IF('360 PU '!S55=0,"",'360 PU '!S55)</f>
        <v/>
      </c>
      <c r="T41" s="397"/>
      <c r="U41" s="524" t="str">
        <f>IF('360 PU '!T55=0,"",'360 PU '!T55)</f>
        <v/>
      </c>
      <c r="V41" s="523"/>
      <c r="W41" s="381">
        <f t="shared" si="0"/>
        <v>0</v>
      </c>
      <c r="X41" s="381">
        <f>W41*'360 PU '!H55</f>
        <v>0</v>
      </c>
      <c r="Y41" s="381">
        <f>W41*'360 PU '!AP55</f>
        <v>0</v>
      </c>
    </row>
    <row r="42" spans="1:25" ht="22.5" customHeight="1">
      <c r="A42" s="228" t="str">
        <f>'360 PU '!D56</f>
        <v>360-071PU</v>
      </c>
      <c r="B42" s="122">
        <f>'360 PU '!H56</f>
        <v>1</v>
      </c>
      <c r="C42" s="382" t="str">
        <f>IF('360 PU '!K56=0,"",'360 PU '!K56)</f>
        <v/>
      </c>
      <c r="D42" s="383"/>
      <c r="E42" s="384" t="str">
        <f>IF('360 PU '!L56=0,"",'360 PU '!L56)</f>
        <v/>
      </c>
      <c r="F42" s="383"/>
      <c r="G42" s="384" t="str">
        <f>IF('360 PU '!M56=0,"",'360 PU '!M56)</f>
        <v/>
      </c>
      <c r="H42" s="383"/>
      <c r="I42" s="384" t="str">
        <f>IF('360 PU '!N56=0,"",'360 PU '!N56)</f>
        <v/>
      </c>
      <c r="J42" s="383"/>
      <c r="K42" s="384" t="str">
        <f>IF('360 PU '!O56=0,"",'360 PU '!O56)</f>
        <v/>
      </c>
      <c r="L42" s="383"/>
      <c r="M42" s="384" t="str">
        <f>IF('360 PU '!P56=0,"",'360 PU '!P56)</f>
        <v/>
      </c>
      <c r="N42" s="383"/>
      <c r="O42" s="384" t="str">
        <f>IF('360 PU '!Q56=0,"",'360 PU '!Q56)</f>
        <v/>
      </c>
      <c r="P42" s="383"/>
      <c r="Q42" s="384" t="str">
        <f>IF('360 PU '!R56=0,"",'360 PU '!R56)</f>
        <v/>
      </c>
      <c r="R42" s="385"/>
      <c r="S42" s="524" t="str">
        <f>IF('360 PU '!S56=0,"",'360 PU '!S56)</f>
        <v/>
      </c>
      <c r="T42" s="397"/>
      <c r="U42" s="524" t="str">
        <f>IF('360 PU '!T56=0,"",'360 PU '!T56)</f>
        <v/>
      </c>
      <c r="V42" s="523"/>
      <c r="W42" s="381">
        <f t="shared" si="0"/>
        <v>0</v>
      </c>
      <c r="X42" s="381">
        <f>W42*'360 PU '!H56</f>
        <v>0</v>
      </c>
      <c r="Y42" s="381">
        <f>W42*'360 PU '!AP56</f>
        <v>0</v>
      </c>
    </row>
    <row r="43" spans="1:25" ht="22.5" customHeight="1">
      <c r="A43" s="228" t="str">
        <f>'360 PU '!D57</f>
        <v>360-072PU</v>
      </c>
      <c r="B43" s="122">
        <f>'360 PU '!H57</f>
        <v>2</v>
      </c>
      <c r="C43" s="382" t="str">
        <f>IF('360 PU '!K57=0,"",'360 PU '!K57)</f>
        <v/>
      </c>
      <c r="D43" s="383"/>
      <c r="E43" s="384" t="str">
        <f>IF('360 PU '!L57=0,"",'360 PU '!L57)</f>
        <v/>
      </c>
      <c r="F43" s="383"/>
      <c r="G43" s="384" t="str">
        <f>IF('360 PU '!M57=0,"",'360 PU '!M57)</f>
        <v/>
      </c>
      <c r="H43" s="383"/>
      <c r="I43" s="384" t="str">
        <f>IF('360 PU '!N57=0,"",'360 PU '!N57)</f>
        <v/>
      </c>
      <c r="J43" s="383"/>
      <c r="K43" s="384" t="str">
        <f>IF('360 PU '!O57=0,"",'360 PU '!O57)</f>
        <v/>
      </c>
      <c r="L43" s="383"/>
      <c r="M43" s="384" t="str">
        <f>IF('360 PU '!P57=0,"",'360 PU '!P57)</f>
        <v/>
      </c>
      <c r="N43" s="383"/>
      <c r="O43" s="384" t="str">
        <f>IF('360 PU '!Q57=0,"",'360 PU '!Q57)</f>
        <v/>
      </c>
      <c r="P43" s="383"/>
      <c r="Q43" s="384" t="str">
        <f>IF('360 PU '!R57=0,"",'360 PU '!R57)</f>
        <v/>
      </c>
      <c r="R43" s="385"/>
      <c r="S43" s="524" t="str">
        <f>IF('360 PU '!S57=0,"",'360 PU '!S57)</f>
        <v/>
      </c>
      <c r="T43" s="397"/>
      <c r="U43" s="524" t="str">
        <f>IF('360 PU '!T57=0,"",'360 PU '!T57)</f>
        <v/>
      </c>
      <c r="V43" s="523"/>
      <c r="W43" s="381">
        <f t="shared" si="0"/>
        <v>0</v>
      </c>
      <c r="X43" s="381">
        <f>W43*'360 PU '!H57</f>
        <v>0</v>
      </c>
      <c r="Y43" s="381">
        <f>W43*'360 PU '!AP57</f>
        <v>0</v>
      </c>
    </row>
    <row r="44" spans="1:25" ht="22.5" customHeight="1">
      <c r="A44" s="228" t="str">
        <f>'360 PU '!D58</f>
        <v>360-073PU</v>
      </c>
      <c r="B44" s="122">
        <f>'360 PU '!H58</f>
        <v>6</v>
      </c>
      <c r="C44" s="382" t="str">
        <f>IF('360 PU '!K58=0,"",'360 PU '!K58)</f>
        <v/>
      </c>
      <c r="D44" s="383"/>
      <c r="E44" s="384" t="str">
        <f>IF('360 PU '!L58=0,"",'360 PU '!L58)</f>
        <v/>
      </c>
      <c r="F44" s="383"/>
      <c r="G44" s="384" t="str">
        <f>IF('360 PU '!M58=0,"",'360 PU '!M58)</f>
        <v/>
      </c>
      <c r="H44" s="383"/>
      <c r="I44" s="384" t="str">
        <f>IF('360 PU '!N58=0,"",'360 PU '!N58)</f>
        <v/>
      </c>
      <c r="J44" s="383"/>
      <c r="K44" s="384" t="str">
        <f>IF('360 PU '!O58=0,"",'360 PU '!O58)</f>
        <v/>
      </c>
      <c r="L44" s="383"/>
      <c r="M44" s="384" t="str">
        <f>IF('360 PU '!P58=0,"",'360 PU '!P58)</f>
        <v/>
      </c>
      <c r="N44" s="383"/>
      <c r="O44" s="384" t="str">
        <f>IF('360 PU '!Q58=0,"",'360 PU '!Q58)</f>
        <v/>
      </c>
      <c r="P44" s="383"/>
      <c r="Q44" s="384" t="str">
        <f>IF('360 PU '!R58=0,"",'360 PU '!R58)</f>
        <v/>
      </c>
      <c r="R44" s="385"/>
      <c r="S44" s="524" t="str">
        <f>IF('360 PU '!S58=0,"",'360 PU '!S58)</f>
        <v/>
      </c>
      <c r="T44" s="397"/>
      <c r="U44" s="524" t="str">
        <f>IF('360 PU '!T58=0,"",'360 PU '!T58)</f>
        <v/>
      </c>
      <c r="V44" s="523"/>
      <c r="W44" s="381">
        <f t="shared" si="0"/>
        <v>0</v>
      </c>
      <c r="X44" s="381">
        <f>W44*'360 PU '!H58</f>
        <v>0</v>
      </c>
      <c r="Y44" s="381">
        <f>W44*'360 PU '!AP58</f>
        <v>0</v>
      </c>
    </row>
    <row r="45" spans="1:25" ht="22.5" customHeight="1">
      <c r="A45" s="228" t="str">
        <f>'360 PU '!D59</f>
        <v>360-074PU</v>
      </c>
      <c r="B45" s="122">
        <f>'360 PU '!H59</f>
        <v>1</v>
      </c>
      <c r="C45" s="382" t="str">
        <f>IF('360 PU '!K59=0,"",'360 PU '!K59)</f>
        <v/>
      </c>
      <c r="D45" s="383"/>
      <c r="E45" s="384" t="str">
        <f>IF('360 PU '!L59=0,"",'360 PU '!L59)</f>
        <v/>
      </c>
      <c r="F45" s="383"/>
      <c r="G45" s="384" t="str">
        <f>IF('360 PU '!M59=0,"",'360 PU '!M59)</f>
        <v/>
      </c>
      <c r="H45" s="383"/>
      <c r="I45" s="384" t="str">
        <f>IF('360 PU '!N59=0,"",'360 PU '!N59)</f>
        <v/>
      </c>
      <c r="J45" s="383"/>
      <c r="K45" s="384" t="str">
        <f>IF('360 PU '!O59=0,"",'360 PU '!O59)</f>
        <v/>
      </c>
      <c r="L45" s="383"/>
      <c r="M45" s="384" t="str">
        <f>IF('360 PU '!P59=0,"",'360 PU '!P59)</f>
        <v/>
      </c>
      <c r="N45" s="383"/>
      <c r="O45" s="384" t="str">
        <f>IF('360 PU '!Q59=0,"",'360 PU '!Q59)</f>
        <v/>
      </c>
      <c r="P45" s="383"/>
      <c r="Q45" s="384" t="str">
        <f>IF('360 PU '!R59=0,"",'360 PU '!R59)</f>
        <v/>
      </c>
      <c r="R45" s="385"/>
      <c r="S45" s="524" t="str">
        <f>IF('360 PU '!S59=0,"",'360 PU '!S59)</f>
        <v/>
      </c>
      <c r="T45" s="397"/>
      <c r="U45" s="524" t="str">
        <f>IF('360 PU '!T59=0,"",'360 PU '!T59)</f>
        <v/>
      </c>
      <c r="V45" s="523"/>
      <c r="W45" s="381">
        <f t="shared" si="0"/>
        <v>0</v>
      </c>
      <c r="X45" s="381">
        <f>W45*'360 PU '!H59</f>
        <v>0</v>
      </c>
      <c r="Y45" s="381">
        <f>W45*'360 PU '!AP59</f>
        <v>0</v>
      </c>
    </row>
    <row r="46" spans="1:25" ht="22.5" customHeight="1">
      <c r="A46" s="228" t="str">
        <f>'360 PU '!D60</f>
        <v>360-075PU</v>
      </c>
      <c r="B46" s="122">
        <f>'360 PU '!H60</f>
        <v>1</v>
      </c>
      <c r="C46" s="382" t="str">
        <f>IF('360 PU '!K60=0,"",'360 PU '!K60)</f>
        <v/>
      </c>
      <c r="D46" s="383"/>
      <c r="E46" s="384" t="str">
        <f>IF('360 PU '!L60=0,"",'360 PU '!L60)</f>
        <v/>
      </c>
      <c r="F46" s="383"/>
      <c r="G46" s="384" t="str">
        <f>IF('360 PU '!M60=0,"",'360 PU '!M60)</f>
        <v/>
      </c>
      <c r="H46" s="383"/>
      <c r="I46" s="384" t="str">
        <f>IF('360 PU '!N60=0,"",'360 PU '!N60)</f>
        <v/>
      </c>
      <c r="J46" s="383"/>
      <c r="K46" s="384" t="str">
        <f>IF('360 PU '!O60=0,"",'360 PU '!O60)</f>
        <v/>
      </c>
      <c r="L46" s="383"/>
      <c r="M46" s="384" t="str">
        <f>IF('360 PU '!P60=0,"",'360 PU '!P60)</f>
        <v/>
      </c>
      <c r="N46" s="383"/>
      <c r="O46" s="384" t="str">
        <f>IF('360 PU '!Q60=0,"",'360 PU '!Q60)</f>
        <v/>
      </c>
      <c r="P46" s="383"/>
      <c r="Q46" s="384" t="str">
        <f>IF('360 PU '!R60=0,"",'360 PU '!R60)</f>
        <v/>
      </c>
      <c r="R46" s="385"/>
      <c r="S46" s="524" t="str">
        <f>IF('360 PU '!S60=0,"",'360 PU '!S60)</f>
        <v/>
      </c>
      <c r="T46" s="397"/>
      <c r="U46" s="524" t="str">
        <f>IF('360 PU '!T60=0,"",'360 PU '!T60)</f>
        <v/>
      </c>
      <c r="V46" s="523"/>
      <c r="W46" s="381">
        <f t="shared" si="0"/>
        <v>0</v>
      </c>
      <c r="X46" s="381">
        <f>W46*'360 PU '!H60</f>
        <v>0</v>
      </c>
      <c r="Y46" s="381">
        <f>W46*'360 PU '!AP60</f>
        <v>0</v>
      </c>
    </row>
    <row r="47" spans="1:25" ht="22.5" customHeight="1">
      <c r="A47" s="228" t="str">
        <f>'360 PU '!D61</f>
        <v>360-076PU</v>
      </c>
      <c r="B47" s="122">
        <f>'360 PU '!H61</f>
        <v>15</v>
      </c>
      <c r="C47" s="382" t="str">
        <f>IF('360 PU '!K61=0,"",'360 PU '!K61)</f>
        <v/>
      </c>
      <c r="D47" s="383"/>
      <c r="E47" s="384" t="str">
        <f>IF('360 PU '!L61=0,"",'360 PU '!L61)</f>
        <v/>
      </c>
      <c r="F47" s="383"/>
      <c r="G47" s="384" t="str">
        <f>IF('360 PU '!M61=0,"",'360 PU '!M61)</f>
        <v/>
      </c>
      <c r="H47" s="383"/>
      <c r="I47" s="384" t="str">
        <f>IF('360 PU '!N61=0,"",'360 PU '!N61)</f>
        <v/>
      </c>
      <c r="J47" s="383"/>
      <c r="K47" s="384" t="str">
        <f>IF('360 PU '!O61=0,"",'360 PU '!O61)</f>
        <v/>
      </c>
      <c r="L47" s="383"/>
      <c r="M47" s="384" t="str">
        <f>IF('360 PU '!P61=0,"",'360 PU '!P61)</f>
        <v/>
      </c>
      <c r="N47" s="383"/>
      <c r="O47" s="384" t="str">
        <f>IF('360 PU '!Q61=0,"",'360 PU '!Q61)</f>
        <v/>
      </c>
      <c r="P47" s="383"/>
      <c r="Q47" s="384" t="str">
        <f>IF('360 PU '!R61=0,"",'360 PU '!R61)</f>
        <v/>
      </c>
      <c r="R47" s="385"/>
      <c r="S47" s="524" t="str">
        <f>IF('360 PU '!S61=0,"",'360 PU '!S61)</f>
        <v/>
      </c>
      <c r="T47" s="397"/>
      <c r="U47" s="524" t="str">
        <f>IF('360 PU '!T61=0,"",'360 PU '!T61)</f>
        <v/>
      </c>
      <c r="V47" s="523"/>
      <c r="W47" s="381">
        <f t="shared" si="0"/>
        <v>0</v>
      </c>
      <c r="X47" s="381">
        <f>W47*'360 PU '!H61</f>
        <v>0</v>
      </c>
      <c r="Y47" s="381">
        <f>W47*'360 PU '!AP61</f>
        <v>0</v>
      </c>
    </row>
    <row r="48" spans="1:25" ht="22.5" customHeight="1">
      <c r="A48" s="228" t="str">
        <f>'360 PU '!D62</f>
        <v>360-077PU</v>
      </c>
      <c r="B48" s="122">
        <f>'360 PU '!H62</f>
        <v>1</v>
      </c>
      <c r="C48" s="382" t="str">
        <f>IF('360 PU '!K62=0,"",'360 PU '!K62)</f>
        <v/>
      </c>
      <c r="D48" s="383"/>
      <c r="E48" s="384" t="str">
        <f>IF('360 PU '!L62=0,"",'360 PU '!L62)</f>
        <v/>
      </c>
      <c r="F48" s="383"/>
      <c r="G48" s="384" t="str">
        <f>IF('360 PU '!M62=0,"",'360 PU '!M62)</f>
        <v/>
      </c>
      <c r="H48" s="383"/>
      <c r="I48" s="384" t="str">
        <f>IF('360 PU '!N62=0,"",'360 PU '!N62)</f>
        <v/>
      </c>
      <c r="J48" s="383"/>
      <c r="K48" s="384" t="str">
        <f>IF('360 PU '!O62=0,"",'360 PU '!O62)</f>
        <v/>
      </c>
      <c r="L48" s="383"/>
      <c r="M48" s="384" t="str">
        <f>IF('360 PU '!P62=0,"",'360 PU '!P62)</f>
        <v/>
      </c>
      <c r="N48" s="383"/>
      <c r="O48" s="384" t="str">
        <f>IF('360 PU '!Q62=0,"",'360 PU '!Q62)</f>
        <v/>
      </c>
      <c r="P48" s="383"/>
      <c r="Q48" s="384" t="str">
        <f>IF('360 PU '!R62=0,"",'360 PU '!R62)</f>
        <v/>
      </c>
      <c r="R48" s="385"/>
      <c r="S48" s="524" t="str">
        <f>IF('360 PU '!S62=0,"",'360 PU '!S62)</f>
        <v/>
      </c>
      <c r="T48" s="397"/>
      <c r="U48" s="524" t="str">
        <f>IF('360 PU '!T62=0,"",'360 PU '!T62)</f>
        <v/>
      </c>
      <c r="V48" s="523"/>
      <c r="W48" s="381">
        <f t="shared" ref="W48" si="1">SUM(C48:V48)</f>
        <v>0</v>
      </c>
      <c r="X48" s="381">
        <f>W48*'360 PU '!H62</f>
        <v>0</v>
      </c>
      <c r="Y48" s="381">
        <f>W48*'360 PU '!AP62</f>
        <v>0</v>
      </c>
    </row>
    <row r="49" spans="1:25" ht="22.5" customHeight="1">
      <c r="A49" s="228" t="str">
        <f>'360 PU '!D63</f>
        <v>360-078PU</v>
      </c>
      <c r="B49" s="122">
        <f>'360 PU '!H63</f>
        <v>8</v>
      </c>
      <c r="C49" s="382" t="str">
        <f>IF('360 PU '!K63=0,"",'360 PU '!K63)</f>
        <v/>
      </c>
      <c r="D49" s="383"/>
      <c r="E49" s="384" t="str">
        <f>IF('360 PU '!L63=0,"",'360 PU '!L63)</f>
        <v/>
      </c>
      <c r="F49" s="383"/>
      <c r="G49" s="384" t="str">
        <f>IF('360 PU '!M63=0,"",'360 PU '!M63)</f>
        <v/>
      </c>
      <c r="H49" s="383"/>
      <c r="I49" s="384" t="str">
        <f>IF('360 PU '!N63=0,"",'360 PU '!N63)</f>
        <v/>
      </c>
      <c r="J49" s="383"/>
      <c r="K49" s="384" t="str">
        <f>IF('360 PU '!O63=0,"",'360 PU '!O63)</f>
        <v/>
      </c>
      <c r="L49" s="383"/>
      <c r="M49" s="384" t="str">
        <f>IF('360 PU '!P63=0,"",'360 PU '!P63)</f>
        <v/>
      </c>
      <c r="N49" s="383"/>
      <c r="O49" s="384" t="str">
        <f>IF('360 PU '!Q63=0,"",'360 PU '!Q63)</f>
        <v/>
      </c>
      <c r="P49" s="383"/>
      <c r="Q49" s="384" t="str">
        <f>IF('360 PU '!R63=0,"",'360 PU '!R63)</f>
        <v/>
      </c>
      <c r="R49" s="385"/>
      <c r="S49" s="524" t="str">
        <f>IF('360 PU '!S63=0,"",'360 PU '!S63)</f>
        <v/>
      </c>
      <c r="T49" s="397"/>
      <c r="U49" s="524" t="str">
        <f>IF('360 PU '!T63=0,"",'360 PU '!T63)</f>
        <v/>
      </c>
      <c r="V49" s="523"/>
      <c r="W49" s="381">
        <f t="shared" si="0"/>
        <v>0</v>
      </c>
      <c r="X49" s="381">
        <f>W49*'360 PU '!H63</f>
        <v>0</v>
      </c>
      <c r="Y49" s="381">
        <f>W49*'360 PU '!AP63</f>
        <v>0</v>
      </c>
    </row>
    <row r="50" spans="1:25" ht="22.5" customHeight="1">
      <c r="A50" s="228" t="str">
        <f>'360 PU '!D64</f>
        <v>360-079PU</v>
      </c>
      <c r="B50" s="122">
        <f>'360 PU '!H64</f>
        <v>5</v>
      </c>
      <c r="C50" s="382" t="str">
        <f>IF('360 PU '!K64=0,"",'360 PU '!K64)</f>
        <v/>
      </c>
      <c r="D50" s="383"/>
      <c r="E50" s="384" t="str">
        <f>IF('360 PU '!L64=0,"",'360 PU '!L64)</f>
        <v/>
      </c>
      <c r="F50" s="383"/>
      <c r="G50" s="384" t="str">
        <f>IF('360 PU '!M64=0,"",'360 PU '!M64)</f>
        <v/>
      </c>
      <c r="H50" s="383"/>
      <c r="I50" s="384" t="str">
        <f>IF('360 PU '!N64=0,"",'360 PU '!N64)</f>
        <v/>
      </c>
      <c r="J50" s="383"/>
      <c r="K50" s="384" t="str">
        <f>IF('360 PU '!O64=0,"",'360 PU '!O64)</f>
        <v/>
      </c>
      <c r="L50" s="383"/>
      <c r="M50" s="384" t="str">
        <f>IF('360 PU '!P64=0,"",'360 PU '!P64)</f>
        <v/>
      </c>
      <c r="N50" s="383"/>
      <c r="O50" s="384" t="str">
        <f>IF('360 PU '!Q64=0,"",'360 PU '!Q64)</f>
        <v/>
      </c>
      <c r="P50" s="383"/>
      <c r="Q50" s="384" t="str">
        <f>IF('360 PU '!R64=0,"",'360 PU '!R64)</f>
        <v/>
      </c>
      <c r="R50" s="385"/>
      <c r="S50" s="524" t="str">
        <f>IF('360 PU '!S64=0,"",'360 PU '!S64)</f>
        <v/>
      </c>
      <c r="T50" s="397"/>
      <c r="U50" s="524" t="str">
        <f>IF('360 PU '!T64=0,"",'360 PU '!T64)</f>
        <v/>
      </c>
      <c r="V50" s="523"/>
      <c r="W50" s="381">
        <f t="shared" si="0"/>
        <v>0</v>
      </c>
      <c r="X50" s="381">
        <f>W50*'360 PU '!H64</f>
        <v>0</v>
      </c>
      <c r="Y50" s="381">
        <f>W50*'360 PU '!AP64</f>
        <v>0</v>
      </c>
    </row>
    <row r="51" spans="1:25" ht="22.5" customHeight="1">
      <c r="A51" s="228" t="str">
        <f>'360 PU '!D65</f>
        <v>360-080PU</v>
      </c>
      <c r="B51" s="122">
        <f>'360 PU '!H65</f>
        <v>12</v>
      </c>
      <c r="C51" s="382" t="str">
        <f>IF('360 PU '!K65=0,"",'360 PU '!K65)</f>
        <v/>
      </c>
      <c r="D51" s="383"/>
      <c r="E51" s="384" t="str">
        <f>IF('360 PU '!L65=0,"",'360 PU '!L65)</f>
        <v/>
      </c>
      <c r="F51" s="383"/>
      <c r="G51" s="384" t="str">
        <f>IF('360 PU '!M65=0,"",'360 PU '!M65)</f>
        <v/>
      </c>
      <c r="H51" s="383"/>
      <c r="I51" s="384" t="str">
        <f>IF('360 PU '!N65=0,"",'360 PU '!N65)</f>
        <v/>
      </c>
      <c r="J51" s="383"/>
      <c r="K51" s="384" t="str">
        <f>IF('360 PU '!O65=0,"",'360 PU '!O65)</f>
        <v/>
      </c>
      <c r="L51" s="383"/>
      <c r="M51" s="384" t="str">
        <f>IF('360 PU '!P65=0,"",'360 PU '!P65)</f>
        <v/>
      </c>
      <c r="N51" s="383"/>
      <c r="O51" s="384" t="str">
        <f>IF('360 PU '!Q65=0,"",'360 PU '!Q65)</f>
        <v/>
      </c>
      <c r="P51" s="383"/>
      <c r="Q51" s="384" t="str">
        <f>IF('360 PU '!R65=0,"",'360 PU '!R65)</f>
        <v/>
      </c>
      <c r="R51" s="385"/>
      <c r="S51" s="524" t="str">
        <f>IF('360 PU '!S65=0,"",'360 PU '!S65)</f>
        <v/>
      </c>
      <c r="T51" s="397"/>
      <c r="U51" s="524" t="str">
        <f>IF('360 PU '!T65=0,"",'360 PU '!T65)</f>
        <v/>
      </c>
      <c r="V51" s="523"/>
      <c r="W51" s="381">
        <f t="shared" si="0"/>
        <v>0</v>
      </c>
      <c r="X51" s="381">
        <f>W51*'360 PU '!H65</f>
        <v>0</v>
      </c>
      <c r="Y51" s="381">
        <f>W51*'360 PU '!AP65</f>
        <v>0</v>
      </c>
    </row>
    <row r="52" spans="1:25" ht="22.5" customHeight="1">
      <c r="A52" s="228">
        <f>'360 PU '!D66</f>
        <v>0</v>
      </c>
      <c r="B52" s="122">
        <f>'360 PU '!H66</f>
        <v>0</v>
      </c>
      <c r="C52" s="382" t="str">
        <f>IF('360 PU '!K66=0,"",'360 PU '!K66)</f>
        <v/>
      </c>
      <c r="D52" s="383"/>
      <c r="E52" s="384" t="str">
        <f>IF('360 PU '!L66=0,"",'360 PU '!L66)</f>
        <v/>
      </c>
      <c r="F52" s="383"/>
      <c r="G52" s="384" t="str">
        <f>IF('360 PU '!M66=0,"",'360 PU '!M66)</f>
        <v/>
      </c>
      <c r="H52" s="383"/>
      <c r="I52" s="384" t="str">
        <f>IF('360 PU '!N66=0,"",'360 PU '!N66)</f>
        <v/>
      </c>
      <c r="J52" s="383"/>
      <c r="K52" s="384" t="str">
        <f>IF('360 PU '!O66=0,"",'360 PU '!O66)</f>
        <v/>
      </c>
      <c r="L52" s="383"/>
      <c r="M52" s="384" t="str">
        <f>IF('360 PU '!P66=0,"",'360 PU '!P66)</f>
        <v/>
      </c>
      <c r="N52" s="383"/>
      <c r="O52" s="384" t="str">
        <f>IF('360 PU '!Q66=0,"",'360 PU '!Q66)</f>
        <v/>
      </c>
      <c r="P52" s="383"/>
      <c r="Q52" s="384" t="str">
        <f>IF('360 PU '!R66=0,"",'360 PU '!R66)</f>
        <v/>
      </c>
      <c r="R52" s="385"/>
      <c r="S52" s="524" t="str">
        <f>IF('360 PU '!S66=0,"",'360 PU '!S66)</f>
        <v/>
      </c>
      <c r="T52" s="397"/>
      <c r="U52" s="524" t="str">
        <f>IF('360 PU '!T66=0,"",'360 PU '!T66)</f>
        <v/>
      </c>
      <c r="V52" s="523"/>
      <c r="W52" s="381">
        <f t="shared" si="0"/>
        <v>0</v>
      </c>
      <c r="X52" s="381">
        <f>W52*'360 PU '!H66</f>
        <v>0</v>
      </c>
      <c r="Y52" s="381">
        <f>W52*'360 PU '!AP66</f>
        <v>0</v>
      </c>
    </row>
    <row r="53" spans="1:25" ht="22.5" customHeight="1">
      <c r="A53" s="228" t="str">
        <f>'360 PU '!D67</f>
        <v>360-092PU</v>
      </c>
      <c r="B53" s="122">
        <f>'360 PU '!H67</f>
        <v>4</v>
      </c>
      <c r="C53" s="382" t="str">
        <f>IF('360 PU '!K67=0,"",'360 PU '!K67)</f>
        <v/>
      </c>
      <c r="D53" s="383"/>
      <c r="E53" s="384" t="str">
        <f>IF('360 PU '!L67=0,"",'360 PU '!L67)</f>
        <v/>
      </c>
      <c r="F53" s="383"/>
      <c r="G53" s="384" t="str">
        <f>IF('360 PU '!M67=0,"",'360 PU '!M67)</f>
        <v/>
      </c>
      <c r="H53" s="383"/>
      <c r="I53" s="384" t="str">
        <f>IF('360 PU '!N67=0,"",'360 PU '!N67)</f>
        <v/>
      </c>
      <c r="J53" s="383"/>
      <c r="K53" s="384" t="str">
        <f>IF('360 PU '!O67=0,"",'360 PU '!O67)</f>
        <v/>
      </c>
      <c r="L53" s="383"/>
      <c r="M53" s="384" t="str">
        <f>IF('360 PU '!P67=0,"",'360 PU '!P67)</f>
        <v/>
      </c>
      <c r="N53" s="383"/>
      <c r="O53" s="384" t="str">
        <f>IF('360 PU '!Q67=0,"",'360 PU '!Q67)</f>
        <v/>
      </c>
      <c r="P53" s="383"/>
      <c r="Q53" s="384" t="str">
        <f>IF('360 PU '!R67=0,"",'360 PU '!R67)</f>
        <v/>
      </c>
      <c r="R53" s="385"/>
      <c r="S53" s="524" t="str">
        <f>IF('360 PU '!S67=0,"",'360 PU '!S67)</f>
        <v/>
      </c>
      <c r="T53" s="397"/>
      <c r="U53" s="524" t="str">
        <f>IF('360 PU '!T67=0,"",'360 PU '!T67)</f>
        <v/>
      </c>
      <c r="V53" s="523"/>
      <c r="W53" s="381">
        <f t="shared" si="0"/>
        <v>0</v>
      </c>
      <c r="X53" s="381">
        <f>W53*'360 PU '!H67</f>
        <v>0</v>
      </c>
      <c r="Y53" s="381">
        <f>W53*'360 PU '!AP67</f>
        <v>0</v>
      </c>
    </row>
    <row r="54" spans="1:25" ht="22.5" customHeight="1">
      <c r="A54" s="228" t="str">
        <f>'360 PU '!D68</f>
        <v>360-093PU</v>
      </c>
      <c r="B54" s="122">
        <f>'360 PU '!H68</f>
        <v>4</v>
      </c>
      <c r="C54" s="382" t="str">
        <f>IF('360 PU '!K68=0,"",'360 PU '!K68)</f>
        <v/>
      </c>
      <c r="D54" s="383"/>
      <c r="E54" s="384" t="str">
        <f>IF('360 PU '!L68=0,"",'360 PU '!L68)</f>
        <v/>
      </c>
      <c r="F54" s="383"/>
      <c r="G54" s="384" t="str">
        <f>IF('360 PU '!M68=0,"",'360 PU '!M68)</f>
        <v/>
      </c>
      <c r="H54" s="383"/>
      <c r="I54" s="384" t="str">
        <f>IF('360 PU '!N68=0,"",'360 PU '!N68)</f>
        <v/>
      </c>
      <c r="J54" s="383"/>
      <c r="K54" s="384" t="str">
        <f>IF('360 PU '!O68=0,"",'360 PU '!O68)</f>
        <v/>
      </c>
      <c r="L54" s="383"/>
      <c r="M54" s="384" t="str">
        <f>IF('360 PU '!P68=0,"",'360 PU '!P68)</f>
        <v/>
      </c>
      <c r="N54" s="383"/>
      <c r="O54" s="384" t="str">
        <f>IF('360 PU '!Q68=0,"",'360 PU '!Q68)</f>
        <v/>
      </c>
      <c r="P54" s="383"/>
      <c r="Q54" s="384" t="str">
        <f>IF('360 PU '!R68=0,"",'360 PU '!R68)</f>
        <v/>
      </c>
      <c r="R54" s="385"/>
      <c r="S54" s="524" t="str">
        <f>IF('360 PU '!S68=0,"",'360 PU '!S68)</f>
        <v/>
      </c>
      <c r="T54" s="397"/>
      <c r="U54" s="524" t="str">
        <f>IF('360 PU '!T68=0,"",'360 PU '!T68)</f>
        <v/>
      </c>
      <c r="V54" s="523"/>
      <c r="W54" s="381">
        <f t="shared" si="0"/>
        <v>0</v>
      </c>
      <c r="X54" s="381">
        <f>W54*'360 PU '!H68</f>
        <v>0</v>
      </c>
      <c r="Y54" s="381">
        <f>W54*'360 PU '!AP68</f>
        <v>0</v>
      </c>
    </row>
    <row r="55" spans="1:25" ht="22.5" customHeight="1">
      <c r="A55" s="228" t="str">
        <f>'360 PU '!D69</f>
        <v>360-094PU</v>
      </c>
      <c r="B55" s="122">
        <f>'360 PU '!H69</f>
        <v>6</v>
      </c>
      <c r="C55" s="382" t="str">
        <f>IF('360 PU '!K69=0,"",'360 PU '!K69)</f>
        <v/>
      </c>
      <c r="D55" s="383"/>
      <c r="E55" s="384" t="str">
        <f>IF('360 PU '!L69=0,"",'360 PU '!L69)</f>
        <v/>
      </c>
      <c r="F55" s="383"/>
      <c r="G55" s="384" t="str">
        <f>IF('360 PU '!M69=0,"",'360 PU '!M69)</f>
        <v/>
      </c>
      <c r="H55" s="383"/>
      <c r="I55" s="384" t="str">
        <f>IF('360 PU '!N69=0,"",'360 PU '!N69)</f>
        <v/>
      </c>
      <c r="J55" s="383"/>
      <c r="K55" s="384" t="str">
        <f>IF('360 PU '!O69=0,"",'360 PU '!O69)</f>
        <v/>
      </c>
      <c r="L55" s="383"/>
      <c r="M55" s="384" t="str">
        <f>IF('360 PU '!P69=0,"",'360 PU '!P69)</f>
        <v/>
      </c>
      <c r="N55" s="383"/>
      <c r="O55" s="384" t="str">
        <f>IF('360 PU '!Q69=0,"",'360 PU '!Q69)</f>
        <v/>
      </c>
      <c r="P55" s="383"/>
      <c r="Q55" s="384" t="str">
        <f>IF('360 PU '!R69=0,"",'360 PU '!R69)</f>
        <v/>
      </c>
      <c r="R55" s="385"/>
      <c r="S55" s="524" t="str">
        <f>IF('360 PU '!S69=0,"",'360 PU '!S69)</f>
        <v/>
      </c>
      <c r="T55" s="397"/>
      <c r="U55" s="524" t="str">
        <f>IF('360 PU '!T69=0,"",'360 PU '!T69)</f>
        <v/>
      </c>
      <c r="V55" s="523"/>
      <c r="W55" s="381">
        <f t="shared" si="0"/>
        <v>0</v>
      </c>
      <c r="X55" s="381">
        <f>W55*'360 PU '!H69</f>
        <v>0</v>
      </c>
      <c r="Y55" s="381">
        <f>W55*'360 PU '!AP69</f>
        <v>0</v>
      </c>
    </row>
    <row r="56" spans="1:25" ht="22.5" customHeight="1">
      <c r="A56" s="228" t="str">
        <f>'360 PU '!D70</f>
        <v>360-095PU</v>
      </c>
      <c r="B56" s="122">
        <f>'360 PU '!H70</f>
        <v>15</v>
      </c>
      <c r="C56" s="382" t="str">
        <f>IF('360 PU '!K70=0,"",'360 PU '!K70)</f>
        <v/>
      </c>
      <c r="D56" s="383"/>
      <c r="E56" s="384" t="str">
        <f>IF('360 PU '!L70=0,"",'360 PU '!L70)</f>
        <v/>
      </c>
      <c r="F56" s="383"/>
      <c r="G56" s="384" t="str">
        <f>IF('360 PU '!M70=0,"",'360 PU '!M70)</f>
        <v/>
      </c>
      <c r="H56" s="383"/>
      <c r="I56" s="384" t="str">
        <f>IF('360 PU '!N70=0,"",'360 PU '!N70)</f>
        <v/>
      </c>
      <c r="J56" s="383"/>
      <c r="K56" s="384" t="str">
        <f>IF('360 PU '!O70=0,"",'360 PU '!O70)</f>
        <v/>
      </c>
      <c r="L56" s="383"/>
      <c r="M56" s="384" t="str">
        <f>IF('360 PU '!P70=0,"",'360 PU '!P70)</f>
        <v/>
      </c>
      <c r="N56" s="383"/>
      <c r="O56" s="384" t="str">
        <f>IF('360 PU '!Q70=0,"",'360 PU '!Q70)</f>
        <v/>
      </c>
      <c r="P56" s="383"/>
      <c r="Q56" s="384" t="str">
        <f>IF('360 PU '!R70=0,"",'360 PU '!R70)</f>
        <v/>
      </c>
      <c r="R56" s="385"/>
      <c r="S56" s="524" t="str">
        <f>IF('360 PU '!S70=0,"",'360 PU '!S70)</f>
        <v/>
      </c>
      <c r="T56" s="397"/>
      <c r="U56" s="524" t="str">
        <f>IF('360 PU '!T70=0,"",'360 PU '!T70)</f>
        <v/>
      </c>
      <c r="V56" s="523"/>
      <c r="W56" s="381">
        <f t="shared" si="0"/>
        <v>0</v>
      </c>
      <c r="X56" s="381">
        <f>W56*'360 PU '!H70</f>
        <v>0</v>
      </c>
      <c r="Y56" s="381">
        <f>W56*'360 PU '!AP70</f>
        <v>0</v>
      </c>
    </row>
    <row r="57" spans="1:25" ht="22.5" customHeight="1">
      <c r="A57" s="228" t="str">
        <f>'360 PU '!D71</f>
        <v>360-096PU</v>
      </c>
      <c r="B57" s="122">
        <f>'360 PU '!H71</f>
        <v>6</v>
      </c>
      <c r="C57" s="382" t="str">
        <f>IF('360 PU '!K71=0,"",'360 PU '!K71)</f>
        <v/>
      </c>
      <c r="D57" s="383"/>
      <c r="E57" s="384" t="str">
        <f>IF('360 PU '!L71=0,"",'360 PU '!L71)</f>
        <v/>
      </c>
      <c r="F57" s="383"/>
      <c r="G57" s="384" t="str">
        <f>IF('360 PU '!M71=0,"",'360 PU '!M71)</f>
        <v/>
      </c>
      <c r="H57" s="383"/>
      <c r="I57" s="384" t="str">
        <f>IF('360 PU '!N71=0,"",'360 PU '!N71)</f>
        <v/>
      </c>
      <c r="J57" s="383"/>
      <c r="K57" s="384" t="str">
        <f>IF('360 PU '!O71=0,"",'360 PU '!O71)</f>
        <v/>
      </c>
      <c r="L57" s="383"/>
      <c r="M57" s="384" t="str">
        <f>IF('360 PU '!P71=0,"",'360 PU '!P71)</f>
        <v/>
      </c>
      <c r="N57" s="383"/>
      <c r="O57" s="384" t="str">
        <f>IF('360 PU '!Q71=0,"",'360 PU '!Q71)</f>
        <v/>
      </c>
      <c r="P57" s="383"/>
      <c r="Q57" s="384" t="str">
        <f>IF('360 PU '!R71=0,"",'360 PU '!R71)</f>
        <v/>
      </c>
      <c r="R57" s="385"/>
      <c r="S57" s="524" t="str">
        <f>IF('360 PU '!S71=0,"",'360 PU '!S71)</f>
        <v/>
      </c>
      <c r="T57" s="397"/>
      <c r="U57" s="524" t="str">
        <f>IF('360 PU '!T71=0,"",'360 PU '!T71)</f>
        <v/>
      </c>
      <c r="V57" s="523"/>
      <c r="W57" s="381">
        <f t="shared" si="0"/>
        <v>0</v>
      </c>
      <c r="X57" s="381">
        <f>W57*'360 PU '!H71</f>
        <v>0</v>
      </c>
      <c r="Y57" s="381">
        <f>W57*'360 PU '!AP71</f>
        <v>0</v>
      </c>
    </row>
    <row r="58" spans="1:25" ht="22.5" customHeight="1">
      <c r="A58" s="228" t="str">
        <f>'360 PU '!D72</f>
        <v>360-097PU</v>
      </c>
      <c r="B58" s="122">
        <f>'360 PU '!H72</f>
        <v>6</v>
      </c>
      <c r="C58" s="382" t="str">
        <f>IF('360 PU '!K72=0,"",'360 PU '!K72)</f>
        <v/>
      </c>
      <c r="D58" s="383"/>
      <c r="E58" s="384" t="str">
        <f>IF('360 PU '!L72=0,"",'360 PU '!L72)</f>
        <v/>
      </c>
      <c r="F58" s="383"/>
      <c r="G58" s="384" t="str">
        <f>IF('360 PU '!M72=0,"",'360 PU '!M72)</f>
        <v/>
      </c>
      <c r="H58" s="383"/>
      <c r="I58" s="384" t="str">
        <f>IF('360 PU '!N72=0,"",'360 PU '!N72)</f>
        <v/>
      </c>
      <c r="J58" s="383"/>
      <c r="K58" s="384" t="str">
        <f>IF('360 PU '!O72=0,"",'360 PU '!O72)</f>
        <v/>
      </c>
      <c r="L58" s="383"/>
      <c r="M58" s="384" t="str">
        <f>IF('360 PU '!P72=0,"",'360 PU '!P72)</f>
        <v/>
      </c>
      <c r="N58" s="383"/>
      <c r="O58" s="384" t="str">
        <f>IF('360 PU '!Q72=0,"",'360 PU '!Q72)</f>
        <v/>
      </c>
      <c r="P58" s="383"/>
      <c r="Q58" s="384" t="str">
        <f>IF('360 PU '!R72=0,"",'360 PU '!R72)</f>
        <v/>
      </c>
      <c r="R58" s="385"/>
      <c r="S58" s="524" t="str">
        <f>IF('360 PU '!S72=0,"",'360 PU '!S72)</f>
        <v/>
      </c>
      <c r="T58" s="397"/>
      <c r="U58" s="524" t="str">
        <f>IF('360 PU '!T72=0,"",'360 PU '!T72)</f>
        <v/>
      </c>
      <c r="V58" s="523"/>
      <c r="W58" s="381">
        <f t="shared" si="0"/>
        <v>0</v>
      </c>
      <c r="X58" s="381">
        <f>W58*'360 PU '!H72</f>
        <v>0</v>
      </c>
      <c r="Y58" s="381">
        <f>W58*'360 PU '!AP72</f>
        <v>0</v>
      </c>
    </row>
    <row r="59" spans="1:25" ht="22.5" customHeight="1">
      <c r="A59" s="228" t="str">
        <f>'360 PU '!D73</f>
        <v>360-098PU</v>
      </c>
      <c r="B59" s="122">
        <f>'360 PU '!H73</f>
        <v>4</v>
      </c>
      <c r="C59" s="382" t="str">
        <f>IF('360 PU '!K73=0,"",'360 PU '!K73)</f>
        <v/>
      </c>
      <c r="D59" s="383"/>
      <c r="E59" s="384" t="str">
        <f>IF('360 PU '!L73=0,"",'360 PU '!L73)</f>
        <v/>
      </c>
      <c r="F59" s="383"/>
      <c r="G59" s="384" t="str">
        <f>IF('360 PU '!M73=0,"",'360 PU '!M73)</f>
        <v/>
      </c>
      <c r="H59" s="383"/>
      <c r="I59" s="384" t="str">
        <f>IF('360 PU '!N73=0,"",'360 PU '!N73)</f>
        <v/>
      </c>
      <c r="J59" s="383"/>
      <c r="K59" s="384" t="str">
        <f>IF('360 PU '!O73=0,"",'360 PU '!O73)</f>
        <v/>
      </c>
      <c r="L59" s="383"/>
      <c r="M59" s="384" t="str">
        <f>IF('360 PU '!P73=0,"",'360 PU '!P73)</f>
        <v/>
      </c>
      <c r="N59" s="383"/>
      <c r="O59" s="384" t="str">
        <f>IF('360 PU '!Q73=0,"",'360 PU '!Q73)</f>
        <v/>
      </c>
      <c r="P59" s="383"/>
      <c r="Q59" s="384" t="str">
        <f>IF('360 PU '!R73=0,"",'360 PU '!R73)</f>
        <v/>
      </c>
      <c r="R59" s="385"/>
      <c r="S59" s="524" t="str">
        <f>IF('360 PU '!S73=0,"",'360 PU '!S73)</f>
        <v/>
      </c>
      <c r="T59" s="397"/>
      <c r="U59" s="524" t="str">
        <f>IF('360 PU '!T73=0,"",'360 PU '!T73)</f>
        <v/>
      </c>
      <c r="V59" s="523"/>
      <c r="W59" s="381">
        <f t="shared" si="0"/>
        <v>0</v>
      </c>
      <c r="X59" s="381">
        <f>W59*'360 PU '!H73</f>
        <v>0</v>
      </c>
      <c r="Y59" s="381">
        <f>W59*'360 PU '!AP73</f>
        <v>0</v>
      </c>
    </row>
    <row r="60" spans="1:25" ht="22.5" customHeight="1">
      <c r="A60" s="228" t="str">
        <f>'360 PU '!D74</f>
        <v>360-099PU</v>
      </c>
      <c r="B60" s="122">
        <f>'360 PU '!H74</f>
        <v>4</v>
      </c>
      <c r="C60" s="382" t="str">
        <f>IF('360 PU '!K74=0,"",'360 PU '!K74)</f>
        <v/>
      </c>
      <c r="D60" s="383"/>
      <c r="E60" s="384" t="str">
        <f>IF('360 PU '!L74=0,"",'360 PU '!L74)</f>
        <v/>
      </c>
      <c r="F60" s="383"/>
      <c r="G60" s="384" t="str">
        <f>IF('360 PU '!M74=0,"",'360 PU '!M74)</f>
        <v/>
      </c>
      <c r="H60" s="383"/>
      <c r="I60" s="384" t="str">
        <f>IF('360 PU '!N74=0,"",'360 PU '!N74)</f>
        <v/>
      </c>
      <c r="J60" s="383"/>
      <c r="K60" s="384" t="str">
        <f>IF('360 PU '!O74=0,"",'360 PU '!O74)</f>
        <v/>
      </c>
      <c r="L60" s="383"/>
      <c r="M60" s="384" t="str">
        <f>IF('360 PU '!P74=0,"",'360 PU '!P74)</f>
        <v/>
      </c>
      <c r="N60" s="383"/>
      <c r="O60" s="384" t="str">
        <f>IF('360 PU '!Q74=0,"",'360 PU '!Q74)</f>
        <v/>
      </c>
      <c r="P60" s="383"/>
      <c r="Q60" s="384" t="str">
        <f>IF('360 PU '!R74=0,"",'360 PU '!R74)</f>
        <v/>
      </c>
      <c r="R60" s="385"/>
      <c r="S60" s="524" t="str">
        <f>IF('360 PU '!S74=0,"",'360 PU '!S74)</f>
        <v/>
      </c>
      <c r="T60" s="397"/>
      <c r="U60" s="524" t="str">
        <f>IF('360 PU '!T74=0,"",'360 PU '!T74)</f>
        <v/>
      </c>
      <c r="V60" s="523"/>
      <c r="W60" s="381">
        <f t="shared" si="0"/>
        <v>0</v>
      </c>
      <c r="X60" s="381">
        <f>W60*'360 PU '!H74</f>
        <v>0</v>
      </c>
      <c r="Y60" s="381">
        <f>W60*'360 PU '!AP74</f>
        <v>0</v>
      </c>
    </row>
    <row r="61" spans="1:25" ht="22.5" customHeight="1">
      <c r="A61" s="228" t="str">
        <f>'360 PU '!D75</f>
        <v>360-100PU</v>
      </c>
      <c r="B61" s="122">
        <f>'360 PU '!H75</f>
        <v>3</v>
      </c>
      <c r="C61" s="382" t="str">
        <f>IF('360 PU '!K75=0,"",'360 PU '!K75)</f>
        <v/>
      </c>
      <c r="D61" s="383"/>
      <c r="E61" s="384" t="str">
        <f>IF('360 PU '!L75=0,"",'360 PU '!L75)</f>
        <v/>
      </c>
      <c r="F61" s="383"/>
      <c r="G61" s="384" t="str">
        <f>IF('360 PU '!M75=0,"",'360 PU '!M75)</f>
        <v/>
      </c>
      <c r="H61" s="383"/>
      <c r="I61" s="384" t="str">
        <f>IF('360 PU '!N75=0,"",'360 PU '!N75)</f>
        <v/>
      </c>
      <c r="J61" s="383"/>
      <c r="K61" s="384" t="str">
        <f>IF('360 PU '!O75=0,"",'360 PU '!O75)</f>
        <v/>
      </c>
      <c r="L61" s="383"/>
      <c r="M61" s="384" t="str">
        <f>IF('360 PU '!P75=0,"",'360 PU '!P75)</f>
        <v/>
      </c>
      <c r="N61" s="383"/>
      <c r="O61" s="384" t="str">
        <f>IF('360 PU '!Q75=0,"",'360 PU '!Q75)</f>
        <v/>
      </c>
      <c r="P61" s="383"/>
      <c r="Q61" s="384" t="str">
        <f>IF('360 PU '!R75=0,"",'360 PU '!R75)</f>
        <v/>
      </c>
      <c r="R61" s="385"/>
      <c r="S61" s="524" t="str">
        <f>IF('360 PU '!S75=0,"",'360 PU '!S75)</f>
        <v/>
      </c>
      <c r="T61" s="397"/>
      <c r="U61" s="524" t="str">
        <f>IF('360 PU '!T75=0,"",'360 PU '!T75)</f>
        <v/>
      </c>
      <c r="V61" s="523"/>
      <c r="W61" s="381">
        <f t="shared" si="0"/>
        <v>0</v>
      </c>
      <c r="X61" s="381">
        <f>W61*'360 PU '!H75</f>
        <v>0</v>
      </c>
      <c r="Y61" s="381">
        <f>W61*'360 PU '!AP75</f>
        <v>0</v>
      </c>
    </row>
    <row r="62" spans="1:25" ht="22.5" customHeight="1">
      <c r="A62" s="228">
        <f>'360 PU '!D76</f>
        <v>0</v>
      </c>
      <c r="B62" s="122">
        <f>'360 PU '!H76</f>
        <v>0</v>
      </c>
      <c r="C62" s="382" t="str">
        <f>IF('360 PU '!K76=0,"",'360 PU '!K76)</f>
        <v/>
      </c>
      <c r="D62" s="383"/>
      <c r="E62" s="384" t="str">
        <f>IF('360 PU '!L76=0,"",'360 PU '!L76)</f>
        <v/>
      </c>
      <c r="F62" s="383"/>
      <c r="G62" s="384" t="str">
        <f>IF('360 PU '!M76=0,"",'360 PU '!M76)</f>
        <v/>
      </c>
      <c r="H62" s="383"/>
      <c r="I62" s="384" t="str">
        <f>IF('360 PU '!N76=0,"",'360 PU '!N76)</f>
        <v/>
      </c>
      <c r="J62" s="383"/>
      <c r="K62" s="384" t="str">
        <f>IF('360 PU '!O76=0,"",'360 PU '!O76)</f>
        <v/>
      </c>
      <c r="L62" s="383"/>
      <c r="M62" s="384" t="str">
        <f>IF('360 PU '!P76=0,"",'360 PU '!P76)</f>
        <v/>
      </c>
      <c r="N62" s="383"/>
      <c r="O62" s="384" t="str">
        <f>IF('360 PU '!Q76=0,"",'360 PU '!Q76)</f>
        <v/>
      </c>
      <c r="P62" s="383"/>
      <c r="Q62" s="384" t="str">
        <f>IF('360 PU '!R76=0,"",'360 PU '!R76)</f>
        <v/>
      </c>
      <c r="R62" s="385"/>
      <c r="S62" s="524" t="str">
        <f>IF('360 PU '!S76=0,"",'360 PU '!S76)</f>
        <v/>
      </c>
      <c r="T62" s="397"/>
      <c r="U62" s="524" t="str">
        <f>IF('360 PU '!T76=0,"",'360 PU '!T76)</f>
        <v/>
      </c>
      <c r="V62" s="523"/>
      <c r="W62" s="381">
        <f t="shared" si="0"/>
        <v>0</v>
      </c>
      <c r="X62" s="381">
        <f>W62*'360 PU '!H76</f>
        <v>0</v>
      </c>
      <c r="Y62" s="381">
        <f>W62*'360 PU '!AP76</f>
        <v>0</v>
      </c>
    </row>
    <row r="63" spans="1:25" ht="22.5" customHeight="1">
      <c r="A63" s="228" t="str">
        <f>'360 PU '!D77</f>
        <v>360-138PU</v>
      </c>
      <c r="B63" s="122">
        <f>'360 PU '!H77</f>
        <v>5</v>
      </c>
      <c r="C63" s="382" t="str">
        <f>IF('360 PU '!K77=0,"",'360 PU '!K77)</f>
        <v/>
      </c>
      <c r="D63" s="383"/>
      <c r="E63" s="384" t="str">
        <f>IF('360 PU '!L77=0,"",'360 PU '!L77)</f>
        <v/>
      </c>
      <c r="F63" s="383"/>
      <c r="G63" s="384" t="str">
        <f>IF('360 PU '!M77=0,"",'360 PU '!M77)</f>
        <v/>
      </c>
      <c r="H63" s="383"/>
      <c r="I63" s="384" t="str">
        <f>IF('360 PU '!N77=0,"",'360 PU '!N77)</f>
        <v/>
      </c>
      <c r="J63" s="383"/>
      <c r="K63" s="384" t="str">
        <f>IF('360 PU '!O77=0,"",'360 PU '!O77)</f>
        <v/>
      </c>
      <c r="L63" s="383"/>
      <c r="M63" s="384" t="str">
        <f>IF('360 PU '!P77=0,"",'360 PU '!P77)</f>
        <v/>
      </c>
      <c r="N63" s="383"/>
      <c r="O63" s="384" t="str">
        <f>IF('360 PU '!Q77=0,"",'360 PU '!Q77)</f>
        <v/>
      </c>
      <c r="P63" s="383"/>
      <c r="Q63" s="384" t="str">
        <f>IF('360 PU '!R77=0,"",'360 PU '!R77)</f>
        <v/>
      </c>
      <c r="R63" s="385"/>
      <c r="S63" s="524" t="str">
        <f>IF('360 PU '!S77=0,"",'360 PU '!S77)</f>
        <v/>
      </c>
      <c r="T63" s="397"/>
      <c r="U63" s="524" t="str">
        <f>IF('360 PU '!T77=0,"",'360 PU '!T77)</f>
        <v/>
      </c>
      <c r="V63" s="523"/>
      <c r="W63" s="381">
        <f t="shared" si="0"/>
        <v>0</v>
      </c>
      <c r="X63" s="381">
        <f>W63*'360 PU '!H77</f>
        <v>0</v>
      </c>
      <c r="Y63" s="381">
        <f>W63*'360 PU '!AP77</f>
        <v>0</v>
      </c>
    </row>
    <row r="64" spans="1:25" ht="22.5" customHeight="1">
      <c r="A64" s="228" t="str">
        <f>'360 PU '!D78</f>
        <v>360-140PU</v>
      </c>
      <c r="B64" s="122">
        <f>'360 PU '!H78</f>
        <v>10</v>
      </c>
      <c r="C64" s="382" t="str">
        <f>IF('360 PU '!K78=0,"",'360 PU '!K78)</f>
        <v/>
      </c>
      <c r="D64" s="383"/>
      <c r="E64" s="384" t="str">
        <f>IF('360 PU '!L78=0,"",'360 PU '!L78)</f>
        <v/>
      </c>
      <c r="F64" s="383"/>
      <c r="G64" s="384" t="str">
        <f>IF('360 PU '!M78=0,"",'360 PU '!M78)</f>
        <v/>
      </c>
      <c r="H64" s="383"/>
      <c r="I64" s="384" t="str">
        <f>IF('360 PU '!N78=0,"",'360 PU '!N78)</f>
        <v/>
      </c>
      <c r="J64" s="383"/>
      <c r="K64" s="384" t="str">
        <f>IF('360 PU '!O78=0,"",'360 PU '!O78)</f>
        <v/>
      </c>
      <c r="L64" s="383"/>
      <c r="M64" s="384" t="str">
        <f>IF('360 PU '!P78=0,"",'360 PU '!P78)</f>
        <v/>
      </c>
      <c r="N64" s="383"/>
      <c r="O64" s="384" t="str">
        <f>IF('360 PU '!Q78=0,"",'360 PU '!Q78)</f>
        <v/>
      </c>
      <c r="P64" s="383"/>
      <c r="Q64" s="384" t="str">
        <f>IF('360 PU '!R78=0,"",'360 PU '!R78)</f>
        <v/>
      </c>
      <c r="R64" s="385"/>
      <c r="S64" s="524" t="str">
        <f>IF('360 PU '!S78=0,"",'360 PU '!S78)</f>
        <v/>
      </c>
      <c r="T64" s="397"/>
      <c r="U64" s="524" t="str">
        <f>IF('360 PU '!T78=0,"",'360 PU '!T78)</f>
        <v/>
      </c>
      <c r="V64" s="523"/>
      <c r="W64" s="381">
        <f t="shared" si="0"/>
        <v>0</v>
      </c>
      <c r="X64" s="381">
        <f>W64*'360 PU '!H78</f>
        <v>0</v>
      </c>
      <c r="Y64" s="381">
        <f>W64*'360 PU '!AP78</f>
        <v>0</v>
      </c>
    </row>
    <row r="65" spans="1:25" ht="22.5" customHeight="1">
      <c r="A65" s="228">
        <f>'360 PU '!D79</f>
        <v>0</v>
      </c>
      <c r="B65" s="122">
        <f>'360 PU '!H79</f>
        <v>0</v>
      </c>
      <c r="C65" s="382" t="str">
        <f>IF('360 PU '!K79=0,"",'360 PU '!K79)</f>
        <v/>
      </c>
      <c r="D65" s="383"/>
      <c r="E65" s="384" t="str">
        <f>IF('360 PU '!L79=0,"",'360 PU '!L79)</f>
        <v/>
      </c>
      <c r="F65" s="383"/>
      <c r="G65" s="384" t="str">
        <f>IF('360 PU '!M79=0,"",'360 PU '!M79)</f>
        <v/>
      </c>
      <c r="H65" s="383"/>
      <c r="I65" s="384" t="str">
        <f>IF('360 PU '!N79=0,"",'360 PU '!N79)</f>
        <v/>
      </c>
      <c r="J65" s="383"/>
      <c r="K65" s="384" t="str">
        <f>IF('360 PU '!O79=0,"",'360 PU '!O79)</f>
        <v/>
      </c>
      <c r="L65" s="383"/>
      <c r="M65" s="384" t="str">
        <f>IF('360 PU '!P79=0,"",'360 PU '!P79)</f>
        <v/>
      </c>
      <c r="N65" s="383"/>
      <c r="O65" s="384" t="str">
        <f>IF('360 PU '!Q79=0,"",'360 PU '!Q79)</f>
        <v/>
      </c>
      <c r="P65" s="383"/>
      <c r="Q65" s="384" t="str">
        <f>IF('360 PU '!R79=0,"",'360 PU '!R79)</f>
        <v/>
      </c>
      <c r="R65" s="385"/>
      <c r="S65" s="524" t="str">
        <f>IF('360 PU '!S79=0,"",'360 PU '!S79)</f>
        <v/>
      </c>
      <c r="T65" s="397"/>
      <c r="U65" s="524" t="str">
        <f>IF('360 PU '!T79=0,"",'360 PU '!T79)</f>
        <v/>
      </c>
      <c r="V65" s="523"/>
      <c r="W65" s="381">
        <f t="shared" si="0"/>
        <v>0</v>
      </c>
      <c r="X65" s="381">
        <f>W65*'360 PU '!H79</f>
        <v>0</v>
      </c>
      <c r="Y65" s="381">
        <f>W65*'360 PU '!AP79</f>
        <v>0</v>
      </c>
    </row>
    <row r="66" spans="1:25" ht="22.5" customHeight="1">
      <c r="A66" s="228" t="str">
        <f>'360 PU '!D80</f>
        <v>360-298PU</v>
      </c>
      <c r="B66" s="122">
        <f>'360 PU '!H80</f>
        <v>6</v>
      </c>
      <c r="C66" s="382" t="str">
        <f>IF('360 PU '!K80=0,"",'360 PU '!K80)</f>
        <v/>
      </c>
      <c r="D66" s="383"/>
      <c r="E66" s="384" t="str">
        <f>IF('360 PU '!L80=0,"",'360 PU '!L80)</f>
        <v/>
      </c>
      <c r="F66" s="383"/>
      <c r="G66" s="384" t="str">
        <f>IF('360 PU '!M80=0,"",'360 PU '!M80)</f>
        <v/>
      </c>
      <c r="H66" s="383"/>
      <c r="I66" s="384" t="str">
        <f>IF('360 PU '!N80=0,"",'360 PU '!N80)</f>
        <v/>
      </c>
      <c r="J66" s="383"/>
      <c r="K66" s="384" t="str">
        <f>IF('360 PU '!O80=0,"",'360 PU '!O80)</f>
        <v/>
      </c>
      <c r="L66" s="383"/>
      <c r="M66" s="384" t="str">
        <f>IF('360 PU '!P80=0,"",'360 PU '!P80)</f>
        <v/>
      </c>
      <c r="N66" s="383"/>
      <c r="O66" s="384" t="str">
        <f>IF('360 PU '!Q80=0,"",'360 PU '!Q80)</f>
        <v/>
      </c>
      <c r="P66" s="383"/>
      <c r="Q66" s="384" t="str">
        <f>IF('360 PU '!R80=0,"",'360 PU '!R80)</f>
        <v/>
      </c>
      <c r="R66" s="385"/>
      <c r="S66" s="524" t="str">
        <f>IF('360 PU '!S80=0,"",'360 PU '!S80)</f>
        <v/>
      </c>
      <c r="T66" s="397"/>
      <c r="U66" s="524" t="str">
        <f>IF('360 PU '!T80=0,"",'360 PU '!T80)</f>
        <v/>
      </c>
      <c r="V66" s="523"/>
      <c r="W66" s="381">
        <f t="shared" si="0"/>
        <v>0</v>
      </c>
      <c r="X66" s="381">
        <f>W66*'360 PU '!H80</f>
        <v>0</v>
      </c>
      <c r="Y66" s="381">
        <f>W66*'360 PU '!AP80</f>
        <v>0</v>
      </c>
    </row>
    <row r="67" spans="1:25" ht="22.5" customHeight="1">
      <c r="A67" s="228" t="str">
        <f>'360 PU '!D81</f>
        <v>360-299PU</v>
      </c>
      <c r="B67" s="122">
        <f>'360 PU '!H81</f>
        <v>6</v>
      </c>
      <c r="C67" s="382" t="str">
        <f>IF('360 PU '!K81=0,"",'360 PU '!K81)</f>
        <v/>
      </c>
      <c r="D67" s="383"/>
      <c r="E67" s="384" t="str">
        <f>IF('360 PU '!L81=0,"",'360 PU '!L81)</f>
        <v/>
      </c>
      <c r="F67" s="383"/>
      <c r="G67" s="384" t="str">
        <f>IF('360 PU '!M81=0,"",'360 PU '!M81)</f>
        <v/>
      </c>
      <c r="H67" s="383"/>
      <c r="I67" s="384" t="str">
        <f>IF('360 PU '!N81=0,"",'360 PU '!N81)</f>
        <v/>
      </c>
      <c r="J67" s="383"/>
      <c r="K67" s="384" t="str">
        <f>IF('360 PU '!O81=0,"",'360 PU '!O81)</f>
        <v/>
      </c>
      <c r="L67" s="383"/>
      <c r="M67" s="384" t="str">
        <f>IF('360 PU '!P81=0,"",'360 PU '!P81)</f>
        <v/>
      </c>
      <c r="N67" s="383"/>
      <c r="O67" s="384" t="str">
        <f>IF('360 PU '!Q81=0,"",'360 PU '!Q81)</f>
        <v/>
      </c>
      <c r="P67" s="383"/>
      <c r="Q67" s="384" t="str">
        <f>IF('360 PU '!R81=0,"",'360 PU '!R81)</f>
        <v/>
      </c>
      <c r="R67" s="385"/>
      <c r="S67" s="524" t="str">
        <f>IF('360 PU '!S81=0,"",'360 PU '!S81)</f>
        <v/>
      </c>
      <c r="T67" s="397"/>
      <c r="U67" s="524" t="str">
        <f>IF('360 PU '!T81=0,"",'360 PU '!T81)</f>
        <v/>
      </c>
      <c r="V67" s="523"/>
      <c r="W67" s="381">
        <f t="shared" si="0"/>
        <v>0</v>
      </c>
      <c r="X67" s="381">
        <f>W67*'360 PU '!H81</f>
        <v>0</v>
      </c>
      <c r="Y67" s="381">
        <f>W67*'360 PU '!AP81</f>
        <v>0</v>
      </c>
    </row>
    <row r="68" spans="1:25" ht="22.5" customHeight="1">
      <c r="A68" s="228" t="str">
        <f>'360 PU '!D82</f>
        <v>360-300PU</v>
      </c>
      <c r="B68" s="122">
        <f>'360 PU '!H82</f>
        <v>9</v>
      </c>
      <c r="C68" s="382" t="str">
        <f>IF('360 PU '!K82=0,"",'360 PU '!K82)</f>
        <v/>
      </c>
      <c r="D68" s="383"/>
      <c r="E68" s="384" t="str">
        <f>IF('360 PU '!L82=0,"",'360 PU '!L82)</f>
        <v/>
      </c>
      <c r="F68" s="383"/>
      <c r="G68" s="384" t="str">
        <f>IF('360 PU '!M82=0,"",'360 PU '!M82)</f>
        <v/>
      </c>
      <c r="H68" s="383"/>
      <c r="I68" s="384" t="str">
        <f>IF('360 PU '!N82=0,"",'360 PU '!N82)</f>
        <v/>
      </c>
      <c r="J68" s="383"/>
      <c r="K68" s="384" t="str">
        <f>IF('360 PU '!O82=0,"",'360 PU '!O82)</f>
        <v/>
      </c>
      <c r="L68" s="383"/>
      <c r="M68" s="384" t="str">
        <f>IF('360 PU '!P82=0,"",'360 PU '!P82)</f>
        <v/>
      </c>
      <c r="N68" s="383"/>
      <c r="O68" s="384" t="str">
        <f>IF('360 PU '!Q82=0,"",'360 PU '!Q82)</f>
        <v/>
      </c>
      <c r="P68" s="383"/>
      <c r="Q68" s="384" t="str">
        <f>IF('360 PU '!R82=0,"",'360 PU '!R82)</f>
        <v/>
      </c>
      <c r="R68" s="385"/>
      <c r="S68" s="524" t="str">
        <f>IF('360 PU '!S82=0,"",'360 PU '!S82)</f>
        <v/>
      </c>
      <c r="T68" s="397"/>
      <c r="U68" s="524" t="str">
        <f>IF('360 PU '!T82=0,"",'360 PU '!T82)</f>
        <v/>
      </c>
      <c r="V68" s="523"/>
      <c r="W68" s="381">
        <f t="shared" si="0"/>
        <v>0</v>
      </c>
      <c r="X68" s="381">
        <f>W68*'360 PU '!H82</f>
        <v>0</v>
      </c>
      <c r="Y68" s="381">
        <f>W68*'360 PU '!AP82</f>
        <v>0</v>
      </c>
    </row>
    <row r="69" spans="1:25" ht="22.5" customHeight="1">
      <c r="A69" s="228">
        <f>'360 PU '!D83</f>
        <v>0</v>
      </c>
      <c r="B69" s="122">
        <f>'360 PU '!H83</f>
        <v>0</v>
      </c>
      <c r="C69" s="382" t="str">
        <f>IF('360 PU '!K83=0,"",'360 PU '!K83)</f>
        <v/>
      </c>
      <c r="D69" s="383"/>
      <c r="E69" s="384" t="str">
        <f>IF('360 PU '!L83=0,"",'360 PU '!L83)</f>
        <v/>
      </c>
      <c r="F69" s="383"/>
      <c r="G69" s="384" t="str">
        <f>IF('360 PU '!M83=0,"",'360 PU '!M83)</f>
        <v/>
      </c>
      <c r="H69" s="383"/>
      <c r="I69" s="384" t="str">
        <f>IF('360 PU '!N83=0,"",'360 PU '!N83)</f>
        <v/>
      </c>
      <c r="J69" s="383"/>
      <c r="K69" s="384" t="str">
        <f>IF('360 PU '!O83=0,"",'360 PU '!O83)</f>
        <v/>
      </c>
      <c r="L69" s="383"/>
      <c r="M69" s="384" t="str">
        <f>IF('360 PU '!P83=0,"",'360 PU '!P83)</f>
        <v/>
      </c>
      <c r="N69" s="383"/>
      <c r="O69" s="384" t="str">
        <f>IF('360 PU '!Q83=0,"",'360 PU '!Q83)</f>
        <v/>
      </c>
      <c r="P69" s="383"/>
      <c r="Q69" s="384" t="str">
        <f>IF('360 PU '!R83=0,"",'360 PU '!R83)</f>
        <v/>
      </c>
      <c r="R69" s="385"/>
      <c r="S69" s="524" t="str">
        <f>IF('360 PU '!S83=0,"",'360 PU '!S83)</f>
        <v/>
      </c>
      <c r="T69" s="397"/>
      <c r="U69" s="524" t="str">
        <f>IF('360 PU '!T83=0,"",'360 PU '!T83)</f>
        <v/>
      </c>
      <c r="V69" s="523"/>
      <c r="W69" s="381">
        <f t="shared" si="0"/>
        <v>0</v>
      </c>
      <c r="X69" s="381">
        <f>W69*'360 PU '!H83</f>
        <v>0</v>
      </c>
      <c r="Y69" s="381">
        <f>W69*'360 PU '!AP83</f>
        <v>0</v>
      </c>
    </row>
    <row r="70" spans="1:25" ht="22.5" customHeight="1">
      <c r="A70" s="228" t="str">
        <f>'360 PU '!D84</f>
        <v>360-301PU-DT</v>
      </c>
      <c r="B70" s="122">
        <f>'360 PU '!H84</f>
        <v>1</v>
      </c>
      <c r="C70" s="382" t="str">
        <f>IF('360 PU '!K84=0,"",'360 PU '!K84)</f>
        <v/>
      </c>
      <c r="D70" s="383"/>
      <c r="E70" s="384" t="str">
        <f>IF('360 PU '!L84=0,"",'360 PU '!L84)</f>
        <v/>
      </c>
      <c r="F70" s="383"/>
      <c r="G70" s="384" t="str">
        <f>IF('360 PU '!M84=0,"",'360 PU '!M84)</f>
        <v/>
      </c>
      <c r="H70" s="383"/>
      <c r="I70" s="384" t="str">
        <f>IF('360 PU '!N84=0,"",'360 PU '!N84)</f>
        <v/>
      </c>
      <c r="J70" s="383"/>
      <c r="K70" s="384" t="str">
        <f>IF('360 PU '!O84=0,"",'360 PU '!O84)</f>
        <v/>
      </c>
      <c r="L70" s="383"/>
      <c r="M70" s="384" t="str">
        <f>IF('360 PU '!P84=0,"",'360 PU '!P84)</f>
        <v/>
      </c>
      <c r="N70" s="383"/>
      <c r="O70" s="384" t="str">
        <f>IF('360 PU '!Q84=0,"",'360 PU '!Q84)</f>
        <v/>
      </c>
      <c r="P70" s="383"/>
      <c r="Q70" s="384" t="str">
        <f>IF('360 PU '!R84=0,"",'360 PU '!R84)</f>
        <v/>
      </c>
      <c r="R70" s="385"/>
      <c r="S70" s="524" t="str">
        <f>IF('360 PU '!S84=0,"",'360 PU '!S84)</f>
        <v/>
      </c>
      <c r="T70" s="397"/>
      <c r="U70" s="524" t="str">
        <f>IF('360 PU '!T84=0,"",'360 PU '!T84)</f>
        <v/>
      </c>
      <c r="V70" s="523"/>
      <c r="W70" s="381">
        <f t="shared" si="0"/>
        <v>0</v>
      </c>
      <c r="X70" s="381">
        <f>W70*'360 PU '!H84</f>
        <v>0</v>
      </c>
      <c r="Y70" s="381">
        <f>W70*'360 PU '!AP84</f>
        <v>0</v>
      </c>
    </row>
    <row r="71" spans="1:25" ht="22.5" customHeight="1">
      <c r="A71" s="228" t="str">
        <f>'360 PU '!D85</f>
        <v>360-302PU-DT</v>
      </c>
      <c r="B71" s="122">
        <f>'360 PU '!H85</f>
        <v>1</v>
      </c>
      <c r="C71" s="382" t="str">
        <f>IF('360 PU '!K85=0,"",'360 PU '!K85)</f>
        <v/>
      </c>
      <c r="D71" s="383"/>
      <c r="E71" s="384" t="str">
        <f>IF('360 PU '!L85=0,"",'360 PU '!L85)</f>
        <v/>
      </c>
      <c r="F71" s="383"/>
      <c r="G71" s="384" t="str">
        <f>IF('360 PU '!M85=0,"",'360 PU '!M85)</f>
        <v/>
      </c>
      <c r="H71" s="383"/>
      <c r="I71" s="384" t="str">
        <f>IF('360 PU '!N85=0,"",'360 PU '!N85)</f>
        <v/>
      </c>
      <c r="J71" s="383"/>
      <c r="K71" s="384" t="str">
        <f>IF('360 PU '!O85=0,"",'360 PU '!O85)</f>
        <v/>
      </c>
      <c r="L71" s="383"/>
      <c r="M71" s="384" t="str">
        <f>IF('360 PU '!P85=0,"",'360 PU '!P85)</f>
        <v/>
      </c>
      <c r="N71" s="383"/>
      <c r="O71" s="384" t="str">
        <f>IF('360 PU '!Q85=0,"",'360 PU '!Q85)</f>
        <v/>
      </c>
      <c r="P71" s="383"/>
      <c r="Q71" s="384" t="str">
        <f>IF('360 PU '!R85=0,"",'360 PU '!R85)</f>
        <v/>
      </c>
      <c r="R71" s="385"/>
      <c r="S71" s="524" t="str">
        <f>IF('360 PU '!S85=0,"",'360 PU '!S85)</f>
        <v/>
      </c>
      <c r="T71" s="397"/>
      <c r="U71" s="524" t="str">
        <f>IF('360 PU '!T85=0,"",'360 PU '!T85)</f>
        <v/>
      </c>
      <c r="V71" s="523"/>
      <c r="W71" s="381">
        <f t="shared" ref="W71:W136" si="2">SUM(C71:V71)</f>
        <v>0</v>
      </c>
      <c r="X71" s="381">
        <f>W71*'360 PU '!H85</f>
        <v>0</v>
      </c>
      <c r="Y71" s="381">
        <f>W71*'360 PU '!AP85</f>
        <v>0</v>
      </c>
    </row>
    <row r="72" spans="1:25" ht="22.5" customHeight="1">
      <c r="A72" s="228" t="str">
        <f>'360 PU '!D86</f>
        <v>360-304PU-DT</v>
      </c>
      <c r="B72" s="122">
        <f>'360 PU '!H86</f>
        <v>1</v>
      </c>
      <c r="C72" s="382" t="str">
        <f>IF('360 PU '!K86=0,"",'360 PU '!K86)</f>
        <v/>
      </c>
      <c r="D72" s="383"/>
      <c r="E72" s="384" t="str">
        <f>IF('360 PU '!L86=0,"",'360 PU '!L86)</f>
        <v/>
      </c>
      <c r="F72" s="383"/>
      <c r="G72" s="384" t="str">
        <f>IF('360 PU '!M86=0,"",'360 PU '!M86)</f>
        <v/>
      </c>
      <c r="H72" s="383"/>
      <c r="I72" s="384" t="str">
        <f>IF('360 PU '!N86=0,"",'360 PU '!N86)</f>
        <v/>
      </c>
      <c r="J72" s="383"/>
      <c r="K72" s="384" t="str">
        <f>IF('360 PU '!O86=0,"",'360 PU '!O86)</f>
        <v/>
      </c>
      <c r="L72" s="383"/>
      <c r="M72" s="384" t="str">
        <f>IF('360 PU '!P86=0,"",'360 PU '!P86)</f>
        <v/>
      </c>
      <c r="N72" s="383"/>
      <c r="O72" s="384" t="str">
        <f>IF('360 PU '!Q86=0,"",'360 PU '!Q86)</f>
        <v/>
      </c>
      <c r="P72" s="383"/>
      <c r="Q72" s="384" t="str">
        <f>IF('360 PU '!R86=0,"",'360 PU '!R86)</f>
        <v/>
      </c>
      <c r="R72" s="385"/>
      <c r="S72" s="524" t="str">
        <f>IF('360 PU '!S86=0,"",'360 PU '!S86)</f>
        <v/>
      </c>
      <c r="T72" s="397"/>
      <c r="U72" s="524" t="str">
        <f>IF('360 PU '!T86=0,"",'360 PU '!T86)</f>
        <v/>
      </c>
      <c r="V72" s="523"/>
      <c r="W72" s="381">
        <f t="shared" si="2"/>
        <v>0</v>
      </c>
      <c r="X72" s="381">
        <f>W72*'360 PU '!H86</f>
        <v>0</v>
      </c>
      <c r="Y72" s="381">
        <f>W72*'360 PU '!AP86</f>
        <v>0</v>
      </c>
    </row>
    <row r="73" spans="1:25" ht="22.5" customHeight="1">
      <c r="A73" s="228" t="str">
        <f>'360 PU '!D87</f>
        <v>360-305PU-DT</v>
      </c>
      <c r="B73" s="122">
        <f>'360 PU '!H87</f>
        <v>2</v>
      </c>
      <c r="C73" s="382" t="str">
        <f>IF('360 PU '!K87=0,"",'360 PU '!K87)</f>
        <v/>
      </c>
      <c r="D73" s="383"/>
      <c r="E73" s="384" t="str">
        <f>IF('360 PU '!L87=0,"",'360 PU '!L87)</f>
        <v/>
      </c>
      <c r="F73" s="383"/>
      <c r="G73" s="384" t="str">
        <f>IF('360 PU '!M87=0,"",'360 PU '!M87)</f>
        <v/>
      </c>
      <c r="H73" s="383"/>
      <c r="I73" s="384" t="str">
        <f>IF('360 PU '!N87=0,"",'360 PU '!N87)</f>
        <v/>
      </c>
      <c r="J73" s="383"/>
      <c r="K73" s="384" t="str">
        <f>IF('360 PU '!O87=0,"",'360 PU '!O87)</f>
        <v/>
      </c>
      <c r="L73" s="383"/>
      <c r="M73" s="384" t="str">
        <f>IF('360 PU '!P87=0,"",'360 PU '!P87)</f>
        <v/>
      </c>
      <c r="N73" s="383"/>
      <c r="O73" s="384" t="str">
        <f>IF('360 PU '!Q87=0,"",'360 PU '!Q87)</f>
        <v/>
      </c>
      <c r="P73" s="383"/>
      <c r="Q73" s="384" t="str">
        <f>IF('360 PU '!R87=0,"",'360 PU '!R87)</f>
        <v/>
      </c>
      <c r="R73" s="385"/>
      <c r="S73" s="524" t="str">
        <f>IF('360 PU '!S87=0,"",'360 PU '!S87)</f>
        <v/>
      </c>
      <c r="T73" s="397"/>
      <c r="U73" s="524" t="str">
        <f>IF('360 PU '!T87=0,"",'360 PU '!T87)</f>
        <v/>
      </c>
      <c r="V73" s="523"/>
      <c r="W73" s="381">
        <f t="shared" si="2"/>
        <v>0</v>
      </c>
      <c r="X73" s="381">
        <f>W73*'360 PU '!H87</f>
        <v>0</v>
      </c>
      <c r="Y73" s="381">
        <f>W73*'360 PU '!AP87</f>
        <v>0</v>
      </c>
    </row>
    <row r="74" spans="1:25" ht="22.5" customHeight="1">
      <c r="A74" s="228" t="str">
        <f>'360 PU '!D88</f>
        <v>360-306PU-DT</v>
      </c>
      <c r="B74" s="122">
        <f>'360 PU '!H88</f>
        <v>2</v>
      </c>
      <c r="C74" s="382" t="str">
        <f>IF('360 PU '!K88=0,"",'360 PU '!K88)</f>
        <v/>
      </c>
      <c r="D74" s="383"/>
      <c r="E74" s="384" t="str">
        <f>IF('360 PU '!L88=0,"",'360 PU '!L88)</f>
        <v/>
      </c>
      <c r="F74" s="383"/>
      <c r="G74" s="384" t="str">
        <f>IF('360 PU '!M88=0,"",'360 PU '!M88)</f>
        <v/>
      </c>
      <c r="H74" s="383"/>
      <c r="I74" s="384" t="str">
        <f>IF('360 PU '!N88=0,"",'360 PU '!N88)</f>
        <v/>
      </c>
      <c r="J74" s="383"/>
      <c r="K74" s="384" t="str">
        <f>IF('360 PU '!O88=0,"",'360 PU '!O88)</f>
        <v/>
      </c>
      <c r="L74" s="383"/>
      <c r="M74" s="384" t="str">
        <f>IF('360 PU '!P88=0,"",'360 PU '!P88)</f>
        <v/>
      </c>
      <c r="N74" s="383"/>
      <c r="O74" s="384" t="str">
        <f>IF('360 PU '!Q88=0,"",'360 PU '!Q88)</f>
        <v/>
      </c>
      <c r="P74" s="383"/>
      <c r="Q74" s="384" t="str">
        <f>IF('360 PU '!R88=0,"",'360 PU '!R88)</f>
        <v/>
      </c>
      <c r="R74" s="385"/>
      <c r="S74" s="524" t="str">
        <f>IF('360 PU '!S88=0,"",'360 PU '!S88)</f>
        <v/>
      </c>
      <c r="T74" s="397"/>
      <c r="U74" s="524" t="str">
        <f>IF('360 PU '!T88=0,"",'360 PU '!T88)</f>
        <v/>
      </c>
      <c r="V74" s="523"/>
      <c r="W74" s="381">
        <f t="shared" si="2"/>
        <v>0</v>
      </c>
      <c r="X74" s="381">
        <f>W74*'360 PU '!H88</f>
        <v>0</v>
      </c>
      <c r="Y74" s="381">
        <f>W74*'360 PU '!AP88</f>
        <v>0</v>
      </c>
    </row>
    <row r="75" spans="1:25" ht="22.5" customHeight="1">
      <c r="A75" s="228" t="str">
        <f>'360 PU '!D89</f>
        <v>360-307PU-DT</v>
      </c>
      <c r="B75" s="122">
        <f>'360 PU '!H89</f>
        <v>12</v>
      </c>
      <c r="C75" s="382" t="str">
        <f>IF('360 PU '!K89=0,"",'360 PU '!K89)</f>
        <v/>
      </c>
      <c r="D75" s="383"/>
      <c r="E75" s="384" t="str">
        <f>IF('360 PU '!L89=0,"",'360 PU '!L89)</f>
        <v/>
      </c>
      <c r="F75" s="383"/>
      <c r="G75" s="384" t="str">
        <f>IF('360 PU '!M89=0,"",'360 PU '!M89)</f>
        <v/>
      </c>
      <c r="H75" s="383"/>
      <c r="I75" s="384" t="str">
        <f>IF('360 PU '!N89=0,"",'360 PU '!N89)</f>
        <v/>
      </c>
      <c r="J75" s="383"/>
      <c r="K75" s="384" t="str">
        <f>IF('360 PU '!O89=0,"",'360 PU '!O89)</f>
        <v/>
      </c>
      <c r="L75" s="383"/>
      <c r="M75" s="384" t="str">
        <f>IF('360 PU '!P89=0,"",'360 PU '!P89)</f>
        <v/>
      </c>
      <c r="N75" s="383"/>
      <c r="O75" s="384" t="str">
        <f>IF('360 PU '!Q89=0,"",'360 PU '!Q89)</f>
        <v/>
      </c>
      <c r="P75" s="383"/>
      <c r="Q75" s="384" t="str">
        <f>IF('360 PU '!R89=0,"",'360 PU '!R89)</f>
        <v/>
      </c>
      <c r="R75" s="385"/>
      <c r="S75" s="524" t="str">
        <f>IF('360 PU '!S89=0,"",'360 PU '!S89)</f>
        <v/>
      </c>
      <c r="T75" s="397"/>
      <c r="U75" s="524" t="str">
        <f>IF('360 PU '!T89=0,"",'360 PU '!T89)</f>
        <v/>
      </c>
      <c r="V75" s="523"/>
      <c r="W75" s="381">
        <f t="shared" si="2"/>
        <v>0</v>
      </c>
      <c r="X75" s="381">
        <f>W75*'360 PU '!H89</f>
        <v>0</v>
      </c>
      <c r="Y75" s="381">
        <f>W75*'360 PU '!AP89</f>
        <v>0</v>
      </c>
    </row>
    <row r="76" spans="1:25" ht="22.5" customHeight="1">
      <c r="A76" s="228" t="str">
        <f>'360 PU '!D90</f>
        <v>360-309PU</v>
      </c>
      <c r="B76" s="122">
        <f>'360 PU '!H90</f>
        <v>1</v>
      </c>
      <c r="C76" s="382" t="str">
        <f>IF('360 PU '!K90=0,"",'360 PU '!K90)</f>
        <v/>
      </c>
      <c r="D76" s="383"/>
      <c r="E76" s="384" t="str">
        <f>IF('360 PU '!L90=0,"",'360 PU '!L90)</f>
        <v/>
      </c>
      <c r="F76" s="383"/>
      <c r="G76" s="384" t="str">
        <f>IF('360 PU '!M90=0,"",'360 PU '!M90)</f>
        <v/>
      </c>
      <c r="H76" s="383"/>
      <c r="I76" s="384" t="str">
        <f>IF('360 PU '!N90=0,"",'360 PU '!N90)</f>
        <v/>
      </c>
      <c r="J76" s="383"/>
      <c r="K76" s="384" t="str">
        <f>IF('360 PU '!O90=0,"",'360 PU '!O90)</f>
        <v/>
      </c>
      <c r="L76" s="383"/>
      <c r="M76" s="384" t="str">
        <f>IF('360 PU '!P90=0,"",'360 PU '!P90)</f>
        <v/>
      </c>
      <c r="N76" s="383"/>
      <c r="O76" s="384" t="str">
        <f>IF('360 PU '!Q90=0,"",'360 PU '!Q90)</f>
        <v/>
      </c>
      <c r="P76" s="383"/>
      <c r="Q76" s="384" t="str">
        <f>IF('360 PU '!R90=0,"",'360 PU '!R90)</f>
        <v/>
      </c>
      <c r="R76" s="385"/>
      <c r="S76" s="524" t="str">
        <f>IF('360 PU '!S90=0,"",'360 PU '!S90)</f>
        <v/>
      </c>
      <c r="T76" s="397"/>
      <c r="U76" s="524" t="str">
        <f>IF('360 PU '!T90=0,"",'360 PU '!T90)</f>
        <v/>
      </c>
      <c r="V76" s="523"/>
      <c r="W76" s="381">
        <f t="shared" si="2"/>
        <v>0</v>
      </c>
      <c r="X76" s="381">
        <f>W76*'360 PU '!H90</f>
        <v>0</v>
      </c>
      <c r="Y76" s="381">
        <f>W76*'360 PU '!AP90</f>
        <v>0</v>
      </c>
    </row>
    <row r="77" spans="1:25" ht="22.5" customHeight="1">
      <c r="A77" s="228" t="str">
        <f>'360 PU '!D91</f>
        <v>360-313PU</v>
      </c>
      <c r="B77" s="122">
        <f>'360 PU '!H91</f>
        <v>8</v>
      </c>
      <c r="C77" s="382" t="str">
        <f>IF('360 PU '!K91=0,"",'360 PU '!K91)</f>
        <v/>
      </c>
      <c r="D77" s="383"/>
      <c r="E77" s="384" t="str">
        <f>IF('360 PU '!L91=0,"",'360 PU '!L91)</f>
        <v/>
      </c>
      <c r="F77" s="383"/>
      <c r="G77" s="384" t="str">
        <f>IF('360 PU '!M91=0,"",'360 PU '!M91)</f>
        <v/>
      </c>
      <c r="H77" s="383"/>
      <c r="I77" s="384" t="str">
        <f>IF('360 PU '!N91=0,"",'360 PU '!N91)</f>
        <v/>
      </c>
      <c r="J77" s="383"/>
      <c r="K77" s="384" t="str">
        <f>IF('360 PU '!O91=0,"",'360 PU '!O91)</f>
        <v/>
      </c>
      <c r="L77" s="383"/>
      <c r="M77" s="384" t="str">
        <f>IF('360 PU '!P91=0,"",'360 PU '!P91)</f>
        <v/>
      </c>
      <c r="N77" s="383"/>
      <c r="O77" s="384" t="str">
        <f>IF('360 PU '!Q91=0,"",'360 PU '!Q91)</f>
        <v/>
      </c>
      <c r="P77" s="383"/>
      <c r="Q77" s="384" t="str">
        <f>IF('360 PU '!R91=0,"",'360 PU '!R91)</f>
        <v/>
      </c>
      <c r="R77" s="385"/>
      <c r="S77" s="524" t="str">
        <f>IF('360 PU '!S91=0,"",'360 PU '!S91)</f>
        <v/>
      </c>
      <c r="T77" s="397"/>
      <c r="U77" s="524" t="str">
        <f>IF('360 PU '!T91=0,"",'360 PU '!T91)</f>
        <v/>
      </c>
      <c r="V77" s="523"/>
      <c r="W77" s="381">
        <f t="shared" si="2"/>
        <v>0</v>
      </c>
      <c r="X77" s="381">
        <f>W77*'360 PU '!H91</f>
        <v>0</v>
      </c>
      <c r="Y77" s="381">
        <f>W77*'360 PU '!AP91</f>
        <v>0</v>
      </c>
    </row>
    <row r="78" spans="1:25" ht="22.5" customHeight="1">
      <c r="A78" s="228" t="str">
        <f>'360 PU '!D92</f>
        <v>360-314PU</v>
      </c>
      <c r="B78" s="122">
        <f>'360 PU '!H92</f>
        <v>6</v>
      </c>
      <c r="C78" s="382" t="str">
        <f>IF('360 PU '!K92=0,"",'360 PU '!K92)</f>
        <v/>
      </c>
      <c r="D78" s="383"/>
      <c r="E78" s="384" t="str">
        <f>IF('360 PU '!L92=0,"",'360 PU '!L92)</f>
        <v/>
      </c>
      <c r="F78" s="383"/>
      <c r="G78" s="384" t="str">
        <f>IF('360 PU '!M92=0,"",'360 PU '!M92)</f>
        <v/>
      </c>
      <c r="H78" s="383"/>
      <c r="I78" s="384" t="str">
        <f>IF('360 PU '!N92=0,"",'360 PU '!N92)</f>
        <v/>
      </c>
      <c r="J78" s="383"/>
      <c r="K78" s="384" t="str">
        <f>IF('360 PU '!O92=0,"",'360 PU '!O92)</f>
        <v/>
      </c>
      <c r="L78" s="383"/>
      <c r="M78" s="384" t="str">
        <f>IF('360 PU '!P92=0,"",'360 PU '!P92)</f>
        <v/>
      </c>
      <c r="N78" s="383"/>
      <c r="O78" s="384" t="str">
        <f>IF('360 PU '!Q92=0,"",'360 PU '!Q92)</f>
        <v/>
      </c>
      <c r="P78" s="383"/>
      <c r="Q78" s="384" t="str">
        <f>IF('360 PU '!R92=0,"",'360 PU '!R92)</f>
        <v/>
      </c>
      <c r="R78" s="385"/>
      <c r="S78" s="524" t="str">
        <f>IF('360 PU '!S92=0,"",'360 PU '!S92)</f>
        <v/>
      </c>
      <c r="T78" s="397"/>
      <c r="U78" s="524" t="str">
        <f>IF('360 PU '!T92=0,"",'360 PU '!T92)</f>
        <v/>
      </c>
      <c r="V78" s="523"/>
      <c r="W78" s="381">
        <f t="shared" si="2"/>
        <v>0</v>
      </c>
      <c r="X78" s="381">
        <f>W78*'360 PU '!H92</f>
        <v>0</v>
      </c>
      <c r="Y78" s="381">
        <f>W78*'360 PU '!AP92</f>
        <v>0</v>
      </c>
    </row>
    <row r="79" spans="1:25" ht="22.5" customHeight="1">
      <c r="A79" s="228" t="str">
        <f>'360 PU '!D93</f>
        <v>360-315PU</v>
      </c>
      <c r="B79" s="122">
        <f>'360 PU '!H93</f>
        <v>5</v>
      </c>
      <c r="C79" s="382" t="str">
        <f>IF('360 PU '!K93=0,"",'360 PU '!K93)</f>
        <v/>
      </c>
      <c r="D79" s="383"/>
      <c r="E79" s="384" t="str">
        <f>IF('360 PU '!L93=0,"",'360 PU '!L93)</f>
        <v/>
      </c>
      <c r="F79" s="383"/>
      <c r="G79" s="384" t="str">
        <f>IF('360 PU '!M93=0,"",'360 PU '!M93)</f>
        <v/>
      </c>
      <c r="H79" s="383"/>
      <c r="I79" s="384" t="str">
        <f>IF('360 PU '!N93=0,"",'360 PU '!N93)</f>
        <v/>
      </c>
      <c r="J79" s="383"/>
      <c r="K79" s="384" t="str">
        <f>IF('360 PU '!O93=0,"",'360 PU '!O93)</f>
        <v/>
      </c>
      <c r="L79" s="383"/>
      <c r="M79" s="384" t="str">
        <f>IF('360 PU '!P93=0,"",'360 PU '!P93)</f>
        <v/>
      </c>
      <c r="N79" s="383"/>
      <c r="O79" s="384" t="str">
        <f>IF('360 PU '!Q93=0,"",'360 PU '!Q93)</f>
        <v/>
      </c>
      <c r="P79" s="383"/>
      <c r="Q79" s="384" t="str">
        <f>IF('360 PU '!R93=0,"",'360 PU '!R93)</f>
        <v/>
      </c>
      <c r="R79" s="385"/>
      <c r="S79" s="524" t="str">
        <f>IF('360 PU '!S93=0,"",'360 PU '!S93)</f>
        <v/>
      </c>
      <c r="T79" s="397"/>
      <c r="U79" s="524" t="str">
        <f>IF('360 PU '!T93=0,"",'360 PU '!T93)</f>
        <v/>
      </c>
      <c r="V79" s="523"/>
      <c r="W79" s="381">
        <f t="shared" si="2"/>
        <v>0</v>
      </c>
      <c r="X79" s="381">
        <f>W79*'360 PU '!H93</f>
        <v>0</v>
      </c>
      <c r="Y79" s="381">
        <f>W79*'360 PU '!AP93</f>
        <v>0</v>
      </c>
    </row>
    <row r="80" spans="1:25" ht="22.5" customHeight="1">
      <c r="A80" s="228" t="str">
        <f>'360 PU '!D94</f>
        <v>360-316PU</v>
      </c>
      <c r="B80" s="122">
        <f>'360 PU '!H94</f>
        <v>10</v>
      </c>
      <c r="C80" s="382" t="str">
        <f>IF('360 PU '!K94=0,"",'360 PU '!K94)</f>
        <v/>
      </c>
      <c r="D80" s="383"/>
      <c r="E80" s="384" t="str">
        <f>IF('360 PU '!L94=0,"",'360 PU '!L94)</f>
        <v/>
      </c>
      <c r="F80" s="383"/>
      <c r="G80" s="384" t="str">
        <f>IF('360 PU '!M94=0,"",'360 PU '!M94)</f>
        <v/>
      </c>
      <c r="H80" s="383"/>
      <c r="I80" s="384" t="str">
        <f>IF('360 PU '!N94=0,"",'360 PU '!N94)</f>
        <v/>
      </c>
      <c r="J80" s="383"/>
      <c r="K80" s="384" t="str">
        <f>IF('360 PU '!O94=0,"",'360 PU '!O94)</f>
        <v/>
      </c>
      <c r="L80" s="383"/>
      <c r="M80" s="384" t="str">
        <f>IF('360 PU '!P94=0,"",'360 PU '!P94)</f>
        <v/>
      </c>
      <c r="N80" s="383"/>
      <c r="O80" s="384" t="str">
        <f>IF('360 PU '!Q94=0,"",'360 PU '!Q94)</f>
        <v/>
      </c>
      <c r="P80" s="383"/>
      <c r="Q80" s="384" t="str">
        <f>IF('360 PU '!R94=0,"",'360 PU '!R94)</f>
        <v/>
      </c>
      <c r="R80" s="385"/>
      <c r="S80" s="524" t="str">
        <f>IF('360 PU '!S94=0,"",'360 PU '!S94)</f>
        <v/>
      </c>
      <c r="T80" s="397"/>
      <c r="U80" s="524" t="str">
        <f>IF('360 PU '!T94=0,"",'360 PU '!T94)</f>
        <v/>
      </c>
      <c r="V80" s="523"/>
      <c r="W80" s="381">
        <f t="shared" si="2"/>
        <v>0</v>
      </c>
      <c r="X80" s="381">
        <f>W80*'360 PU '!H94</f>
        <v>0</v>
      </c>
      <c r="Y80" s="381">
        <f>W80*'360 PU '!AP94</f>
        <v>0</v>
      </c>
    </row>
    <row r="81" spans="1:25" ht="22.5" customHeight="1">
      <c r="A81" s="228" t="str">
        <f>'360 PU '!D95</f>
        <v>360-317PU</v>
      </c>
      <c r="B81" s="122">
        <f>'360 PU '!H95</f>
        <v>8</v>
      </c>
      <c r="C81" s="382" t="str">
        <f>IF('360 PU '!K95=0,"",'360 PU '!K95)</f>
        <v/>
      </c>
      <c r="D81" s="383"/>
      <c r="E81" s="384" t="str">
        <f>IF('360 PU '!L95=0,"",'360 PU '!L95)</f>
        <v/>
      </c>
      <c r="F81" s="383"/>
      <c r="G81" s="384" t="str">
        <f>IF('360 PU '!M95=0,"",'360 PU '!M95)</f>
        <v/>
      </c>
      <c r="H81" s="383"/>
      <c r="I81" s="384" t="str">
        <f>IF('360 PU '!N95=0,"",'360 PU '!N95)</f>
        <v/>
      </c>
      <c r="J81" s="383"/>
      <c r="K81" s="384" t="str">
        <f>IF('360 PU '!O95=0,"",'360 PU '!O95)</f>
        <v/>
      </c>
      <c r="L81" s="383"/>
      <c r="M81" s="384" t="str">
        <f>IF('360 PU '!P95=0,"",'360 PU '!P95)</f>
        <v/>
      </c>
      <c r="N81" s="383"/>
      <c r="O81" s="384" t="str">
        <f>IF('360 PU '!Q95=0,"",'360 PU '!Q95)</f>
        <v/>
      </c>
      <c r="P81" s="383"/>
      <c r="Q81" s="384" t="str">
        <f>IF('360 PU '!R95=0,"",'360 PU '!R95)</f>
        <v/>
      </c>
      <c r="R81" s="385"/>
      <c r="S81" s="524" t="str">
        <f>IF('360 PU '!S95=0,"",'360 PU '!S95)</f>
        <v/>
      </c>
      <c r="T81" s="397"/>
      <c r="U81" s="524" t="str">
        <f>IF('360 PU '!T95=0,"",'360 PU '!T95)</f>
        <v/>
      </c>
      <c r="V81" s="523"/>
      <c r="W81" s="381">
        <f t="shared" si="2"/>
        <v>0</v>
      </c>
      <c r="X81" s="381">
        <f>W81*'360 PU '!H95</f>
        <v>0</v>
      </c>
      <c r="Y81" s="381">
        <f>W81*'360 PU '!AP95</f>
        <v>0</v>
      </c>
    </row>
    <row r="82" spans="1:25" ht="22.5" customHeight="1">
      <c r="A82" s="228" t="str">
        <f>'360 PU '!D96</f>
        <v>360-318PU</v>
      </c>
      <c r="B82" s="122">
        <f>'360 PU '!H96</f>
        <v>8</v>
      </c>
      <c r="C82" s="382" t="str">
        <f>IF('360 PU '!K96=0,"",'360 PU '!K96)</f>
        <v/>
      </c>
      <c r="D82" s="383"/>
      <c r="E82" s="384" t="str">
        <f>IF('360 PU '!L96=0,"",'360 PU '!L96)</f>
        <v/>
      </c>
      <c r="F82" s="383"/>
      <c r="G82" s="384" t="str">
        <f>IF('360 PU '!M96=0,"",'360 PU '!M96)</f>
        <v/>
      </c>
      <c r="H82" s="383"/>
      <c r="I82" s="384" t="str">
        <f>IF('360 PU '!N96=0,"",'360 PU '!N96)</f>
        <v/>
      </c>
      <c r="J82" s="383"/>
      <c r="K82" s="384" t="str">
        <f>IF('360 PU '!O96=0,"",'360 PU '!O96)</f>
        <v/>
      </c>
      <c r="L82" s="383"/>
      <c r="M82" s="384" t="str">
        <f>IF('360 PU '!P96=0,"",'360 PU '!P96)</f>
        <v/>
      </c>
      <c r="N82" s="383"/>
      <c r="O82" s="384" t="str">
        <f>IF('360 PU '!Q96=0,"",'360 PU '!Q96)</f>
        <v/>
      </c>
      <c r="P82" s="383"/>
      <c r="Q82" s="384" t="str">
        <f>IF('360 PU '!R96=0,"",'360 PU '!R96)</f>
        <v/>
      </c>
      <c r="R82" s="385"/>
      <c r="S82" s="524" t="str">
        <f>IF('360 PU '!S96=0,"",'360 PU '!S96)</f>
        <v/>
      </c>
      <c r="T82" s="397"/>
      <c r="U82" s="524" t="str">
        <f>IF('360 PU '!T96=0,"",'360 PU '!T96)</f>
        <v/>
      </c>
      <c r="V82" s="523"/>
      <c r="W82" s="381">
        <f t="shared" si="2"/>
        <v>0</v>
      </c>
      <c r="X82" s="381">
        <f>W82*'360 PU '!H96</f>
        <v>0</v>
      </c>
      <c r="Y82" s="381">
        <f>W82*'360 PU '!AP96</f>
        <v>0</v>
      </c>
    </row>
    <row r="83" spans="1:25" ht="22.5" customHeight="1">
      <c r="A83" s="228" t="str">
        <f>'360 PU '!D97</f>
        <v>360-319PU</v>
      </c>
      <c r="B83" s="122">
        <f>'360 PU '!H97</f>
        <v>16</v>
      </c>
      <c r="C83" s="382" t="str">
        <f>IF('360 PU '!K97=0,"",'360 PU '!K97)</f>
        <v/>
      </c>
      <c r="D83" s="383"/>
      <c r="E83" s="384" t="str">
        <f>IF('360 PU '!L97=0,"",'360 PU '!L97)</f>
        <v/>
      </c>
      <c r="F83" s="383"/>
      <c r="G83" s="384" t="str">
        <f>IF('360 PU '!M97=0,"",'360 PU '!M97)</f>
        <v/>
      </c>
      <c r="H83" s="383"/>
      <c r="I83" s="384" t="str">
        <f>IF('360 PU '!N97=0,"",'360 PU '!N97)</f>
        <v/>
      </c>
      <c r="J83" s="383"/>
      <c r="K83" s="384" t="str">
        <f>IF('360 PU '!O97=0,"",'360 PU '!O97)</f>
        <v/>
      </c>
      <c r="L83" s="383"/>
      <c r="M83" s="384" t="str">
        <f>IF('360 PU '!P97=0,"",'360 PU '!P97)</f>
        <v/>
      </c>
      <c r="N83" s="383"/>
      <c r="O83" s="384" t="str">
        <f>IF('360 PU '!Q97=0,"",'360 PU '!Q97)</f>
        <v/>
      </c>
      <c r="P83" s="383"/>
      <c r="Q83" s="384" t="str">
        <f>IF('360 PU '!R97=0,"",'360 PU '!R97)</f>
        <v/>
      </c>
      <c r="R83" s="385"/>
      <c r="S83" s="524" t="str">
        <f>IF('360 PU '!S97=0,"",'360 PU '!S97)</f>
        <v/>
      </c>
      <c r="T83" s="397"/>
      <c r="U83" s="524" t="str">
        <f>IF('360 PU '!T97=0,"",'360 PU '!T97)</f>
        <v/>
      </c>
      <c r="V83" s="523"/>
      <c r="W83" s="381">
        <f t="shared" si="2"/>
        <v>0</v>
      </c>
      <c r="X83" s="381">
        <f>W83*'360 PU '!H97</f>
        <v>0</v>
      </c>
      <c r="Y83" s="381">
        <f>W83*'360 PU '!AP97</f>
        <v>0</v>
      </c>
    </row>
    <row r="84" spans="1:25" ht="22.5" customHeight="1">
      <c r="A84" s="228" t="str">
        <f>'360 PU '!D98</f>
        <v>360-320PU</v>
      </c>
      <c r="B84" s="122">
        <f>'360 PU '!H98</f>
        <v>16</v>
      </c>
      <c r="C84" s="382" t="str">
        <f>IF('360 PU '!K98=0,"",'360 PU '!K98)</f>
        <v/>
      </c>
      <c r="D84" s="383"/>
      <c r="E84" s="384" t="str">
        <f>IF('360 PU '!L98=0,"",'360 PU '!L98)</f>
        <v/>
      </c>
      <c r="F84" s="383"/>
      <c r="G84" s="384" t="str">
        <f>IF('360 PU '!M98=0,"",'360 PU '!M98)</f>
        <v/>
      </c>
      <c r="H84" s="383"/>
      <c r="I84" s="384" t="str">
        <f>IF('360 PU '!N98=0,"",'360 PU '!N98)</f>
        <v/>
      </c>
      <c r="J84" s="383"/>
      <c r="K84" s="384" t="str">
        <f>IF('360 PU '!O98=0,"",'360 PU '!O98)</f>
        <v/>
      </c>
      <c r="L84" s="383"/>
      <c r="M84" s="384" t="str">
        <f>IF('360 PU '!P98=0,"",'360 PU '!P98)</f>
        <v/>
      </c>
      <c r="N84" s="383"/>
      <c r="O84" s="384" t="str">
        <f>IF('360 PU '!Q98=0,"",'360 PU '!Q98)</f>
        <v/>
      </c>
      <c r="P84" s="383"/>
      <c r="Q84" s="384" t="str">
        <f>IF('360 PU '!R98=0,"",'360 PU '!R98)</f>
        <v/>
      </c>
      <c r="R84" s="385"/>
      <c r="S84" s="524" t="str">
        <f>IF('360 PU '!S98=0,"",'360 PU '!S98)</f>
        <v/>
      </c>
      <c r="T84" s="397"/>
      <c r="U84" s="524" t="str">
        <f>IF('360 PU '!T98=0,"",'360 PU '!T98)</f>
        <v/>
      </c>
      <c r="V84" s="523"/>
      <c r="W84" s="381">
        <f t="shared" si="2"/>
        <v>0</v>
      </c>
      <c r="X84" s="381">
        <f>W84*'360 PU '!H98</f>
        <v>0</v>
      </c>
      <c r="Y84" s="381">
        <f>W84*'360 PU '!AP98</f>
        <v>0</v>
      </c>
    </row>
    <row r="85" spans="1:25" ht="22.5" customHeight="1">
      <c r="A85" s="228">
        <f>'360 PU '!D99</f>
        <v>0</v>
      </c>
      <c r="B85" s="122">
        <f>'360 PU '!H99</f>
        <v>0</v>
      </c>
      <c r="C85" s="382" t="str">
        <f>IF('360 PU '!K99=0,"",'360 PU '!K99)</f>
        <v/>
      </c>
      <c r="D85" s="383"/>
      <c r="E85" s="384" t="str">
        <f>IF('360 PU '!L99=0,"",'360 PU '!L99)</f>
        <v/>
      </c>
      <c r="F85" s="383"/>
      <c r="G85" s="384" t="str">
        <f>IF('360 PU '!M99=0,"",'360 PU '!M99)</f>
        <v/>
      </c>
      <c r="H85" s="383"/>
      <c r="I85" s="384" t="str">
        <f>IF('360 PU '!N99=0,"",'360 PU '!N99)</f>
        <v/>
      </c>
      <c r="J85" s="383"/>
      <c r="K85" s="384" t="str">
        <f>IF('360 PU '!O99=0,"",'360 PU '!O99)</f>
        <v/>
      </c>
      <c r="L85" s="383"/>
      <c r="M85" s="384" t="str">
        <f>IF('360 PU '!P99=0,"",'360 PU '!P99)</f>
        <v/>
      </c>
      <c r="N85" s="383"/>
      <c r="O85" s="384" t="str">
        <f>IF('360 PU '!Q99=0,"",'360 PU '!Q99)</f>
        <v/>
      </c>
      <c r="P85" s="383"/>
      <c r="Q85" s="384" t="str">
        <f>IF('360 PU '!R99=0,"",'360 PU '!R99)</f>
        <v/>
      </c>
      <c r="R85" s="385"/>
      <c r="S85" s="524" t="str">
        <f>IF('360 PU '!S99=0,"",'360 PU '!S99)</f>
        <v/>
      </c>
      <c r="T85" s="397"/>
      <c r="U85" s="524" t="str">
        <f>IF('360 PU '!T99=0,"",'360 PU '!T99)</f>
        <v/>
      </c>
      <c r="V85" s="523"/>
      <c r="W85" s="381">
        <f t="shared" si="2"/>
        <v>0</v>
      </c>
      <c r="X85" s="381">
        <f>W85*'360 PU '!H99</f>
        <v>0</v>
      </c>
      <c r="Y85" s="381">
        <f>W85*'360 PU '!AP99</f>
        <v>0</v>
      </c>
    </row>
    <row r="86" spans="1:25" ht="23.75" customHeight="1">
      <c r="A86" s="228" t="str">
        <f>'360 PU '!D100</f>
        <v>360-340PU</v>
      </c>
      <c r="B86" s="122">
        <f>'360 PU '!H100</f>
        <v>1</v>
      </c>
      <c r="C86" s="382" t="str">
        <f>IF('360 PU '!K100=0,"",'360 PU '!K100)</f>
        <v/>
      </c>
      <c r="D86" s="383"/>
      <c r="E86" s="384" t="str">
        <f>IF('360 PU '!L100=0,"",'360 PU '!L100)</f>
        <v/>
      </c>
      <c r="F86" s="383"/>
      <c r="G86" s="384" t="str">
        <f>IF('360 PU '!M100=0,"",'360 PU '!M100)</f>
        <v/>
      </c>
      <c r="H86" s="383"/>
      <c r="I86" s="384" t="str">
        <f>IF('360 PU '!N100=0,"",'360 PU '!N100)</f>
        <v/>
      </c>
      <c r="J86" s="383"/>
      <c r="K86" s="384" t="str">
        <f>IF('360 PU '!O100=0,"",'360 PU '!O100)</f>
        <v/>
      </c>
      <c r="L86" s="383"/>
      <c r="M86" s="384" t="str">
        <f>IF('360 PU '!P100=0,"",'360 PU '!P100)</f>
        <v/>
      </c>
      <c r="N86" s="383"/>
      <c r="O86" s="384" t="str">
        <f>IF('360 PU '!Q100=0,"",'360 PU '!Q100)</f>
        <v/>
      </c>
      <c r="P86" s="383"/>
      <c r="Q86" s="384" t="str">
        <f>IF('360 PU '!R100=0,"",'360 PU '!R100)</f>
        <v/>
      </c>
      <c r="R86" s="385"/>
      <c r="S86" s="524" t="str">
        <f>IF('360 PU '!S100=0,"",'360 PU '!S100)</f>
        <v/>
      </c>
      <c r="T86" s="397"/>
      <c r="U86" s="524" t="str">
        <f>IF('360 PU '!T100=0,"",'360 PU '!T100)</f>
        <v/>
      </c>
      <c r="V86" s="523"/>
      <c r="W86" s="381">
        <f t="shared" si="2"/>
        <v>0</v>
      </c>
      <c r="X86" s="381">
        <f>W86*'360 PU '!H100</f>
        <v>0</v>
      </c>
      <c r="Y86" s="381">
        <f>W86*'360 PU '!AP100</f>
        <v>0</v>
      </c>
    </row>
    <row r="87" spans="1:25" ht="23.75" customHeight="1">
      <c r="A87" s="228">
        <f>'360 PU '!D101</f>
        <v>0</v>
      </c>
      <c r="B87" s="122">
        <f>'360 PU '!H101</f>
        <v>0</v>
      </c>
      <c r="C87" s="382" t="str">
        <f>IF('360 PU '!K101=0,"",'360 PU '!K101)</f>
        <v/>
      </c>
      <c r="D87" s="383"/>
      <c r="E87" s="384" t="str">
        <f>IF('360 PU '!L101=0,"",'360 PU '!L101)</f>
        <v/>
      </c>
      <c r="F87" s="383"/>
      <c r="G87" s="384" t="str">
        <f>IF('360 PU '!M101=0,"",'360 PU '!M101)</f>
        <v/>
      </c>
      <c r="H87" s="383"/>
      <c r="I87" s="384" t="str">
        <f>IF('360 PU '!N101=0,"",'360 PU '!N101)</f>
        <v/>
      </c>
      <c r="J87" s="383"/>
      <c r="K87" s="384" t="str">
        <f>IF('360 PU '!O101=0,"",'360 PU '!O101)</f>
        <v/>
      </c>
      <c r="L87" s="383"/>
      <c r="M87" s="384" t="str">
        <f>IF('360 PU '!P101=0,"",'360 PU '!P101)</f>
        <v/>
      </c>
      <c r="N87" s="383"/>
      <c r="O87" s="384" t="str">
        <f>IF('360 PU '!Q101=0,"",'360 PU '!Q101)</f>
        <v/>
      </c>
      <c r="P87" s="383"/>
      <c r="Q87" s="384" t="str">
        <f>IF('360 PU '!R101=0,"",'360 PU '!R101)</f>
        <v/>
      </c>
      <c r="R87" s="385"/>
      <c r="S87" s="524" t="str">
        <f>IF('360 PU '!S101=0,"",'360 PU '!S101)</f>
        <v/>
      </c>
      <c r="T87" s="397"/>
      <c r="U87" s="524" t="str">
        <f>IF('360 PU '!T101=0,"",'360 PU '!T101)</f>
        <v/>
      </c>
      <c r="V87" s="523"/>
      <c r="W87" s="381">
        <f t="shared" si="2"/>
        <v>0</v>
      </c>
      <c r="X87" s="381">
        <f>W87*'360 PU '!H101</f>
        <v>0</v>
      </c>
      <c r="Y87" s="381">
        <f>W87*'360 PU '!AP101</f>
        <v>0</v>
      </c>
    </row>
    <row r="88" spans="1:25" ht="23.75" customHeight="1">
      <c r="A88" s="228" t="str">
        <f>'360 PU '!D102</f>
        <v>360-352PU</v>
      </c>
      <c r="B88" s="122">
        <f>'360 PU '!H102</f>
        <v>1</v>
      </c>
      <c r="C88" s="382" t="str">
        <f>IF('360 PU '!K102=0,"",'360 PU '!K102)</f>
        <v/>
      </c>
      <c r="D88" s="383"/>
      <c r="E88" s="384" t="str">
        <f>IF('360 PU '!L102=0,"",'360 PU '!L102)</f>
        <v/>
      </c>
      <c r="F88" s="383"/>
      <c r="G88" s="384" t="str">
        <f>IF('360 PU '!M102=0,"",'360 PU '!M102)</f>
        <v/>
      </c>
      <c r="H88" s="383"/>
      <c r="I88" s="384" t="str">
        <f>IF('360 PU '!N102=0,"",'360 PU '!N102)</f>
        <v/>
      </c>
      <c r="J88" s="383"/>
      <c r="K88" s="384" t="str">
        <f>IF('360 PU '!O102=0,"",'360 PU '!O102)</f>
        <v/>
      </c>
      <c r="L88" s="383"/>
      <c r="M88" s="384" t="str">
        <f>IF('360 PU '!P102=0,"",'360 PU '!P102)</f>
        <v/>
      </c>
      <c r="N88" s="383"/>
      <c r="O88" s="384" t="str">
        <f>IF('360 PU '!Q102=0,"",'360 PU '!Q102)</f>
        <v/>
      </c>
      <c r="P88" s="383"/>
      <c r="Q88" s="384" t="str">
        <f>IF('360 PU '!R102=0,"",'360 PU '!R102)</f>
        <v/>
      </c>
      <c r="R88" s="385"/>
      <c r="S88" s="524" t="str">
        <f>IF('360 PU '!S102=0,"",'360 PU '!S102)</f>
        <v/>
      </c>
      <c r="T88" s="397"/>
      <c r="U88" s="524" t="str">
        <f>IF('360 PU '!T102=0,"",'360 PU '!T102)</f>
        <v/>
      </c>
      <c r="V88" s="523"/>
      <c r="W88" s="381">
        <f t="shared" si="2"/>
        <v>0</v>
      </c>
      <c r="X88" s="381">
        <f>W88*'360 PU '!H102</f>
        <v>0</v>
      </c>
      <c r="Y88" s="381">
        <f>W88*'360 PU '!AP102</f>
        <v>0</v>
      </c>
    </row>
    <row r="89" spans="1:25" ht="23.75" customHeight="1">
      <c r="A89" s="228" t="str">
        <f>'360 PU '!D103</f>
        <v>360-353PU</v>
      </c>
      <c r="B89" s="122">
        <f>'360 PU '!H103</f>
        <v>1</v>
      </c>
      <c r="C89" s="382" t="str">
        <f>IF('360 PU '!K103=0,"",'360 PU '!K103)</f>
        <v/>
      </c>
      <c r="D89" s="383"/>
      <c r="E89" s="384" t="str">
        <f>IF('360 PU '!L103=0,"",'360 PU '!L103)</f>
        <v/>
      </c>
      <c r="F89" s="383"/>
      <c r="G89" s="384" t="str">
        <f>IF('360 PU '!M103=0,"",'360 PU '!M103)</f>
        <v/>
      </c>
      <c r="H89" s="383"/>
      <c r="I89" s="384" t="str">
        <f>IF('360 PU '!N103=0,"",'360 PU '!N103)</f>
        <v/>
      </c>
      <c r="J89" s="383"/>
      <c r="K89" s="384" t="str">
        <f>IF('360 PU '!O103=0,"",'360 PU '!O103)</f>
        <v/>
      </c>
      <c r="L89" s="383"/>
      <c r="M89" s="384" t="str">
        <f>IF('360 PU '!P103=0,"",'360 PU '!P103)</f>
        <v/>
      </c>
      <c r="N89" s="383"/>
      <c r="O89" s="384" t="str">
        <f>IF('360 PU '!Q103=0,"",'360 PU '!Q103)</f>
        <v/>
      </c>
      <c r="P89" s="383"/>
      <c r="Q89" s="384" t="str">
        <f>IF('360 PU '!R103=0,"",'360 PU '!R103)</f>
        <v/>
      </c>
      <c r="R89" s="385"/>
      <c r="S89" s="524" t="str">
        <f>IF('360 PU '!S103=0,"",'360 PU '!S103)</f>
        <v/>
      </c>
      <c r="T89" s="397"/>
      <c r="U89" s="524" t="str">
        <f>IF('360 PU '!T103=0,"",'360 PU '!T103)</f>
        <v/>
      </c>
      <c r="V89" s="523"/>
      <c r="W89" s="381">
        <f t="shared" si="2"/>
        <v>0</v>
      </c>
      <c r="X89" s="381">
        <f>W89*'360 PU '!H103</f>
        <v>0</v>
      </c>
      <c r="Y89" s="381">
        <f>W89*'360 PU '!AP103</f>
        <v>0</v>
      </c>
    </row>
    <row r="90" spans="1:25" ht="23.75" customHeight="1">
      <c r="A90" s="228" t="str">
        <f>'360 PU '!D104</f>
        <v>360-354PU</v>
      </c>
      <c r="B90" s="122">
        <f>'360 PU '!H104</f>
        <v>2</v>
      </c>
      <c r="C90" s="382" t="str">
        <f>IF('360 PU '!K104=0,"",'360 PU '!K104)</f>
        <v/>
      </c>
      <c r="D90" s="383"/>
      <c r="E90" s="384" t="str">
        <f>IF('360 PU '!L104=0,"",'360 PU '!L104)</f>
        <v/>
      </c>
      <c r="F90" s="383"/>
      <c r="G90" s="384" t="str">
        <f>IF('360 PU '!M104=0,"",'360 PU '!M104)</f>
        <v/>
      </c>
      <c r="H90" s="383"/>
      <c r="I90" s="384" t="str">
        <f>IF('360 PU '!N104=0,"",'360 PU '!N104)</f>
        <v/>
      </c>
      <c r="J90" s="383"/>
      <c r="K90" s="384" t="str">
        <f>IF('360 PU '!O104=0,"",'360 PU '!O104)</f>
        <v/>
      </c>
      <c r="L90" s="383"/>
      <c r="M90" s="384" t="str">
        <f>IF('360 PU '!P104=0,"",'360 PU '!P104)</f>
        <v/>
      </c>
      <c r="N90" s="383"/>
      <c r="O90" s="384" t="str">
        <f>IF('360 PU '!Q104=0,"",'360 PU '!Q104)</f>
        <v/>
      </c>
      <c r="P90" s="383"/>
      <c r="Q90" s="384" t="str">
        <f>IF('360 PU '!R104=0,"",'360 PU '!R104)</f>
        <v/>
      </c>
      <c r="R90" s="385"/>
      <c r="S90" s="524" t="str">
        <f>IF('360 PU '!S104=0,"",'360 PU '!S104)</f>
        <v/>
      </c>
      <c r="T90" s="397"/>
      <c r="U90" s="524" t="str">
        <f>IF('360 PU '!T104=0,"",'360 PU '!T104)</f>
        <v/>
      </c>
      <c r="V90" s="523"/>
      <c r="W90" s="381">
        <f t="shared" si="2"/>
        <v>0</v>
      </c>
      <c r="X90" s="381">
        <f>W90*'360 PU '!H104</f>
        <v>0</v>
      </c>
      <c r="Y90" s="381">
        <f>W90*'360 PU '!AP104</f>
        <v>0</v>
      </c>
    </row>
    <row r="91" spans="1:25" ht="23.75" customHeight="1">
      <c r="A91" s="228" t="str">
        <f>'360 PU '!D105</f>
        <v>360-355PU</v>
      </c>
      <c r="B91" s="122">
        <f>'360 PU '!H105</f>
        <v>5</v>
      </c>
      <c r="C91" s="382" t="str">
        <f>IF('360 PU '!K105=0,"",'360 PU '!K105)</f>
        <v/>
      </c>
      <c r="D91" s="383"/>
      <c r="E91" s="384" t="str">
        <f>IF('360 PU '!L105=0,"",'360 PU '!L105)</f>
        <v/>
      </c>
      <c r="F91" s="383"/>
      <c r="G91" s="384" t="str">
        <f>IF('360 PU '!M105=0,"",'360 PU '!M105)</f>
        <v/>
      </c>
      <c r="H91" s="383"/>
      <c r="I91" s="384" t="str">
        <f>IF('360 PU '!N105=0,"",'360 PU '!N105)</f>
        <v/>
      </c>
      <c r="J91" s="383"/>
      <c r="K91" s="384" t="str">
        <f>IF('360 PU '!O105=0,"",'360 PU '!O105)</f>
        <v/>
      </c>
      <c r="L91" s="383"/>
      <c r="M91" s="384" t="str">
        <f>IF('360 PU '!P105=0,"",'360 PU '!P105)</f>
        <v/>
      </c>
      <c r="N91" s="383"/>
      <c r="O91" s="384" t="str">
        <f>IF('360 PU '!Q105=0,"",'360 PU '!Q105)</f>
        <v/>
      </c>
      <c r="P91" s="383"/>
      <c r="Q91" s="384" t="str">
        <f>IF('360 PU '!R105=0,"",'360 PU '!R105)</f>
        <v/>
      </c>
      <c r="R91" s="385"/>
      <c r="S91" s="524" t="str">
        <f>IF('360 PU '!S105=0,"",'360 PU '!S105)</f>
        <v/>
      </c>
      <c r="T91" s="397"/>
      <c r="U91" s="524" t="str">
        <f>IF('360 PU '!T105=0,"",'360 PU '!T105)</f>
        <v/>
      </c>
      <c r="V91" s="523"/>
      <c r="W91" s="381">
        <f t="shared" si="2"/>
        <v>0</v>
      </c>
      <c r="X91" s="381">
        <f>W91*'360 PU '!H105</f>
        <v>0</v>
      </c>
      <c r="Y91" s="381">
        <f>W91*'360 PU '!AP105</f>
        <v>0</v>
      </c>
    </row>
    <row r="92" spans="1:25" ht="23.75" customHeight="1">
      <c r="A92" s="228" t="str">
        <f>'360 PU '!D106</f>
        <v>360-356PU</v>
      </c>
      <c r="B92" s="122">
        <f>'360 PU '!H106</f>
        <v>4</v>
      </c>
      <c r="C92" s="382" t="str">
        <f>IF('360 PU '!K106=0,"",'360 PU '!K106)</f>
        <v/>
      </c>
      <c r="D92" s="383"/>
      <c r="E92" s="384" t="str">
        <f>IF('360 PU '!L106=0,"",'360 PU '!L106)</f>
        <v/>
      </c>
      <c r="F92" s="383"/>
      <c r="G92" s="384" t="str">
        <f>IF('360 PU '!M106=0,"",'360 PU '!M106)</f>
        <v/>
      </c>
      <c r="H92" s="383"/>
      <c r="I92" s="384" t="str">
        <f>IF('360 PU '!N106=0,"",'360 PU '!N106)</f>
        <v/>
      </c>
      <c r="J92" s="383"/>
      <c r="K92" s="384" t="str">
        <f>IF('360 PU '!O106=0,"",'360 PU '!O106)</f>
        <v/>
      </c>
      <c r="L92" s="383"/>
      <c r="M92" s="384" t="str">
        <f>IF('360 PU '!P106=0,"",'360 PU '!P106)</f>
        <v/>
      </c>
      <c r="N92" s="383"/>
      <c r="O92" s="384" t="str">
        <f>IF('360 PU '!Q106=0,"",'360 PU '!Q106)</f>
        <v/>
      </c>
      <c r="P92" s="383"/>
      <c r="Q92" s="384" t="str">
        <f>IF('360 PU '!R106=0,"",'360 PU '!R106)</f>
        <v/>
      </c>
      <c r="R92" s="385"/>
      <c r="S92" s="524" t="str">
        <f>IF('360 PU '!S106=0,"",'360 PU '!S106)</f>
        <v/>
      </c>
      <c r="T92" s="397"/>
      <c r="U92" s="524" t="str">
        <f>IF('360 PU '!T106=0,"",'360 PU '!T106)</f>
        <v/>
      </c>
      <c r="V92" s="523"/>
      <c r="W92" s="381">
        <f t="shared" si="2"/>
        <v>0</v>
      </c>
      <c r="X92" s="381">
        <f>W92*'360 PU '!H106</f>
        <v>0</v>
      </c>
      <c r="Y92" s="381">
        <f>W92*'360 PU '!AP106</f>
        <v>0</v>
      </c>
    </row>
    <row r="93" spans="1:25" ht="23.75" customHeight="1">
      <c r="A93" s="228" t="str">
        <f>'360 PU '!D107</f>
        <v>360-357PU</v>
      </c>
      <c r="B93" s="122">
        <f>'360 PU '!H107</f>
        <v>3</v>
      </c>
      <c r="C93" s="382" t="str">
        <f>IF('360 PU '!K107=0,"",'360 PU '!K107)</f>
        <v/>
      </c>
      <c r="D93" s="383"/>
      <c r="E93" s="384" t="str">
        <f>IF('360 PU '!L107=0,"",'360 PU '!L107)</f>
        <v/>
      </c>
      <c r="F93" s="383"/>
      <c r="G93" s="384" t="str">
        <f>IF('360 PU '!M107=0,"",'360 PU '!M107)</f>
        <v/>
      </c>
      <c r="H93" s="383"/>
      <c r="I93" s="384" t="str">
        <f>IF('360 PU '!N107=0,"",'360 PU '!N107)</f>
        <v/>
      </c>
      <c r="J93" s="383"/>
      <c r="K93" s="384" t="str">
        <f>IF('360 PU '!O107=0,"",'360 PU '!O107)</f>
        <v/>
      </c>
      <c r="L93" s="383"/>
      <c r="M93" s="384" t="str">
        <f>IF('360 PU '!P107=0,"",'360 PU '!P107)</f>
        <v/>
      </c>
      <c r="N93" s="383"/>
      <c r="O93" s="384" t="str">
        <f>IF('360 PU '!Q107=0,"",'360 PU '!Q107)</f>
        <v/>
      </c>
      <c r="P93" s="383"/>
      <c r="Q93" s="384" t="str">
        <f>IF('360 PU '!R107=0,"",'360 PU '!R107)</f>
        <v/>
      </c>
      <c r="R93" s="385"/>
      <c r="S93" s="524" t="str">
        <f>IF('360 PU '!S107=0,"",'360 PU '!S107)</f>
        <v/>
      </c>
      <c r="T93" s="397"/>
      <c r="U93" s="524" t="str">
        <f>IF('360 PU '!T107=0,"",'360 PU '!T107)</f>
        <v/>
      </c>
      <c r="V93" s="523"/>
      <c r="W93" s="381">
        <f t="shared" si="2"/>
        <v>0</v>
      </c>
      <c r="X93" s="381">
        <f>W93*'360 PU '!H107</f>
        <v>0</v>
      </c>
      <c r="Y93" s="381">
        <f>W93*'360 PU '!AP107</f>
        <v>0</v>
      </c>
    </row>
    <row r="94" spans="1:25" ht="23.75" customHeight="1">
      <c r="A94" s="228" t="str">
        <f>'360 PU '!D108</f>
        <v>360-358PU</v>
      </c>
      <c r="B94" s="122">
        <f>'360 PU '!H108</f>
        <v>1</v>
      </c>
      <c r="C94" s="382" t="str">
        <f>IF('360 PU '!K108=0,"",'360 PU '!K108)</f>
        <v/>
      </c>
      <c r="D94" s="383"/>
      <c r="E94" s="384" t="str">
        <f>IF('360 PU '!L108=0,"",'360 PU '!L108)</f>
        <v/>
      </c>
      <c r="F94" s="383"/>
      <c r="G94" s="384" t="str">
        <f>IF('360 PU '!M108=0,"",'360 PU '!M108)</f>
        <v/>
      </c>
      <c r="H94" s="383"/>
      <c r="I94" s="384" t="str">
        <f>IF('360 PU '!N108=0,"",'360 PU '!N108)</f>
        <v/>
      </c>
      <c r="J94" s="383"/>
      <c r="K94" s="384" t="str">
        <f>IF('360 PU '!O108=0,"",'360 PU '!O108)</f>
        <v/>
      </c>
      <c r="L94" s="383"/>
      <c r="M94" s="384" t="str">
        <f>IF('360 PU '!P108=0,"",'360 PU '!P108)</f>
        <v/>
      </c>
      <c r="N94" s="383"/>
      <c r="O94" s="384" t="str">
        <f>IF('360 PU '!Q108=0,"",'360 PU '!Q108)</f>
        <v/>
      </c>
      <c r="P94" s="383"/>
      <c r="Q94" s="384" t="str">
        <f>IF('360 PU '!R108=0,"",'360 PU '!R108)</f>
        <v/>
      </c>
      <c r="R94" s="385"/>
      <c r="S94" s="524" t="str">
        <f>IF('360 PU '!S108=0,"",'360 PU '!S108)</f>
        <v/>
      </c>
      <c r="T94" s="397"/>
      <c r="U94" s="524" t="str">
        <f>IF('360 PU '!T108=0,"",'360 PU '!T108)</f>
        <v/>
      </c>
      <c r="V94" s="523"/>
      <c r="W94" s="381">
        <f t="shared" si="2"/>
        <v>0</v>
      </c>
      <c r="X94" s="381">
        <f>W94*'360 PU '!H108</f>
        <v>0</v>
      </c>
      <c r="Y94" s="381">
        <f>W94*'360 PU '!AP108</f>
        <v>0</v>
      </c>
    </row>
    <row r="95" spans="1:25" ht="23.75" customHeight="1">
      <c r="A95" s="228" t="str">
        <f>'360 PU '!D109</f>
        <v>360-359PU</v>
      </c>
      <c r="B95" s="122">
        <f>'360 PU '!H109</f>
        <v>1</v>
      </c>
      <c r="C95" s="382" t="str">
        <f>IF('360 PU '!K109=0,"",'360 PU '!K109)</f>
        <v/>
      </c>
      <c r="D95" s="383"/>
      <c r="E95" s="384" t="str">
        <f>IF('360 PU '!L109=0,"",'360 PU '!L109)</f>
        <v/>
      </c>
      <c r="F95" s="383"/>
      <c r="G95" s="384" t="str">
        <f>IF('360 PU '!M109=0,"",'360 PU '!M109)</f>
        <v/>
      </c>
      <c r="H95" s="383"/>
      <c r="I95" s="384" t="str">
        <f>IF('360 PU '!N109=0,"",'360 PU '!N109)</f>
        <v/>
      </c>
      <c r="J95" s="383"/>
      <c r="K95" s="384" t="str">
        <f>IF('360 PU '!O109=0,"",'360 PU '!O109)</f>
        <v/>
      </c>
      <c r="L95" s="383"/>
      <c r="M95" s="384" t="str">
        <f>IF('360 PU '!P109=0,"",'360 PU '!P109)</f>
        <v/>
      </c>
      <c r="N95" s="383"/>
      <c r="O95" s="384" t="str">
        <f>IF('360 PU '!Q109=0,"",'360 PU '!Q109)</f>
        <v/>
      </c>
      <c r="P95" s="383"/>
      <c r="Q95" s="384" t="str">
        <f>IF('360 PU '!R109=0,"",'360 PU '!R109)</f>
        <v/>
      </c>
      <c r="R95" s="385"/>
      <c r="S95" s="524" t="str">
        <f>IF('360 PU '!S109=0,"",'360 PU '!S109)</f>
        <v/>
      </c>
      <c r="T95" s="397"/>
      <c r="U95" s="524" t="str">
        <f>IF('360 PU '!T109=0,"",'360 PU '!T109)</f>
        <v/>
      </c>
      <c r="V95" s="523"/>
      <c r="W95" s="381">
        <f t="shared" si="2"/>
        <v>0</v>
      </c>
      <c r="X95" s="381">
        <f>W95*'360 PU '!H109</f>
        <v>0</v>
      </c>
      <c r="Y95" s="381">
        <f>W95*'360 PU '!AP109</f>
        <v>0</v>
      </c>
    </row>
    <row r="96" spans="1:25" ht="23.75" customHeight="1">
      <c r="A96" s="228" t="str">
        <f>'360 PU '!D110</f>
        <v>360-360PU</v>
      </c>
      <c r="B96" s="122">
        <f>'360 PU '!H110</f>
        <v>1</v>
      </c>
      <c r="C96" s="382" t="str">
        <f>IF('360 PU '!K110=0,"",'360 PU '!K110)</f>
        <v/>
      </c>
      <c r="D96" s="383"/>
      <c r="E96" s="384" t="str">
        <f>IF('360 PU '!L110=0,"",'360 PU '!L110)</f>
        <v/>
      </c>
      <c r="F96" s="383"/>
      <c r="G96" s="384" t="str">
        <f>IF('360 PU '!M110=0,"",'360 PU '!M110)</f>
        <v/>
      </c>
      <c r="H96" s="383"/>
      <c r="I96" s="384" t="str">
        <f>IF('360 PU '!N110=0,"",'360 PU '!N110)</f>
        <v/>
      </c>
      <c r="J96" s="383"/>
      <c r="K96" s="384" t="str">
        <f>IF('360 PU '!O110=0,"",'360 PU '!O110)</f>
        <v/>
      </c>
      <c r="L96" s="383"/>
      <c r="M96" s="384" t="str">
        <f>IF('360 PU '!P110=0,"",'360 PU '!P110)</f>
        <v/>
      </c>
      <c r="N96" s="383"/>
      <c r="O96" s="384" t="str">
        <f>IF('360 PU '!Q110=0,"",'360 PU '!Q110)</f>
        <v/>
      </c>
      <c r="P96" s="383"/>
      <c r="Q96" s="384" t="str">
        <f>IF('360 PU '!R110=0,"",'360 PU '!R110)</f>
        <v/>
      </c>
      <c r="R96" s="385"/>
      <c r="S96" s="524" t="str">
        <f>IF('360 PU '!S110=0,"",'360 PU '!S110)</f>
        <v/>
      </c>
      <c r="T96" s="397"/>
      <c r="U96" s="524" t="str">
        <f>IF('360 PU '!T110=0,"",'360 PU '!T110)</f>
        <v/>
      </c>
      <c r="V96" s="523"/>
      <c r="W96" s="381">
        <f t="shared" si="2"/>
        <v>0</v>
      </c>
      <c r="X96" s="381">
        <f>W96*'360 PU '!H110</f>
        <v>0</v>
      </c>
      <c r="Y96" s="381">
        <f>W96*'360 PU '!AP110</f>
        <v>0</v>
      </c>
    </row>
    <row r="97" spans="1:25" ht="23.75" customHeight="1">
      <c r="A97" s="228">
        <f>'360 PU '!D111</f>
        <v>0</v>
      </c>
      <c r="B97" s="122">
        <f>'360 PU '!H111</f>
        <v>0</v>
      </c>
      <c r="C97" s="382" t="str">
        <f>IF('360 PU '!K111=0,"",'360 PU '!K111)</f>
        <v/>
      </c>
      <c r="D97" s="383"/>
      <c r="E97" s="384" t="str">
        <f>IF('360 PU '!L111=0,"",'360 PU '!L111)</f>
        <v/>
      </c>
      <c r="F97" s="383"/>
      <c r="G97" s="384" t="str">
        <f>IF('360 PU '!M111=0,"",'360 PU '!M111)</f>
        <v/>
      </c>
      <c r="H97" s="383"/>
      <c r="I97" s="384" t="str">
        <f>IF('360 PU '!N111=0,"",'360 PU '!N111)</f>
        <v/>
      </c>
      <c r="J97" s="383"/>
      <c r="K97" s="384" t="str">
        <f>IF('360 PU '!O111=0,"",'360 PU '!O111)</f>
        <v/>
      </c>
      <c r="L97" s="383"/>
      <c r="M97" s="384" t="str">
        <f>IF('360 PU '!P111=0,"",'360 PU '!P111)</f>
        <v/>
      </c>
      <c r="N97" s="383"/>
      <c r="O97" s="384" t="str">
        <f>IF('360 PU '!Q111=0,"",'360 PU '!Q111)</f>
        <v/>
      </c>
      <c r="P97" s="383"/>
      <c r="Q97" s="384" t="str">
        <f>IF('360 PU '!R111=0,"",'360 PU '!R111)</f>
        <v/>
      </c>
      <c r="R97" s="385"/>
      <c r="S97" s="524" t="str">
        <f>IF('360 PU '!S111=0,"",'360 PU '!S111)</f>
        <v/>
      </c>
      <c r="T97" s="397"/>
      <c r="U97" s="524" t="str">
        <f>IF('360 PU '!T111=0,"",'360 PU '!T111)</f>
        <v/>
      </c>
      <c r="V97" s="523"/>
      <c r="W97" s="381">
        <f t="shared" si="2"/>
        <v>0</v>
      </c>
      <c r="X97" s="381">
        <f>W97*'360 PU '!H111</f>
        <v>0</v>
      </c>
      <c r="Y97" s="381">
        <f>W97*'360 PU '!AP111</f>
        <v>0</v>
      </c>
    </row>
    <row r="98" spans="1:25" ht="23.75" customHeight="1">
      <c r="A98" s="228" t="str">
        <f>'360 PU '!D112</f>
        <v>360-378PU</v>
      </c>
      <c r="B98" s="122">
        <f>'360 PU '!H112</f>
        <v>10</v>
      </c>
      <c r="C98" s="382" t="str">
        <f>IF('360 PU '!K112=0,"",'360 PU '!K112)</f>
        <v/>
      </c>
      <c r="D98" s="383"/>
      <c r="E98" s="384" t="str">
        <f>IF('360 PU '!L112=0,"",'360 PU '!L112)</f>
        <v/>
      </c>
      <c r="F98" s="383"/>
      <c r="G98" s="384" t="str">
        <f>IF('360 PU '!M112=0,"",'360 PU '!M112)</f>
        <v/>
      </c>
      <c r="H98" s="383"/>
      <c r="I98" s="384" t="str">
        <f>IF('360 PU '!N112=0,"",'360 PU '!N112)</f>
        <v/>
      </c>
      <c r="J98" s="383"/>
      <c r="K98" s="384" t="str">
        <f>IF('360 PU '!O112=0,"",'360 PU '!O112)</f>
        <v/>
      </c>
      <c r="L98" s="383"/>
      <c r="M98" s="384" t="str">
        <f>IF('360 PU '!P112=0,"",'360 PU '!P112)</f>
        <v/>
      </c>
      <c r="N98" s="383"/>
      <c r="O98" s="384" t="str">
        <f>IF('360 PU '!Q112=0,"",'360 PU '!Q112)</f>
        <v/>
      </c>
      <c r="P98" s="383"/>
      <c r="Q98" s="384" t="str">
        <f>IF('360 PU '!R112=0,"",'360 PU '!R112)</f>
        <v/>
      </c>
      <c r="R98" s="385"/>
      <c r="S98" s="524" t="str">
        <f>IF('360 PU '!S112=0,"",'360 PU '!S112)</f>
        <v/>
      </c>
      <c r="T98" s="397"/>
      <c r="U98" s="524" t="str">
        <f>IF('360 PU '!T112=0,"",'360 PU '!T112)</f>
        <v/>
      </c>
      <c r="V98" s="523"/>
      <c r="W98" s="381">
        <f t="shared" ref="W98:W99" si="3">SUM(C98:V98)</f>
        <v>0</v>
      </c>
      <c r="X98" s="381">
        <f>W98*'360 PU '!H112</f>
        <v>0</v>
      </c>
      <c r="Y98" s="381">
        <f>W98*'360 PU '!AP112</f>
        <v>0</v>
      </c>
    </row>
    <row r="99" spans="1:25" ht="23.75" customHeight="1">
      <c r="A99" s="228" t="str">
        <f>'360 PU '!D113</f>
        <v>360-379PU-NT</v>
      </c>
      <c r="B99" s="122">
        <f>'360 PU '!H113</f>
        <v>10</v>
      </c>
      <c r="C99" s="382" t="str">
        <f>IF('360 PU '!K113=0,"",'360 PU '!K113)</f>
        <v/>
      </c>
      <c r="D99" s="383"/>
      <c r="E99" s="384" t="str">
        <f>IF('360 PU '!L113=0,"",'360 PU '!L113)</f>
        <v/>
      </c>
      <c r="F99" s="383"/>
      <c r="G99" s="384" t="str">
        <f>IF('360 PU '!M113=0,"",'360 PU '!M113)</f>
        <v/>
      </c>
      <c r="H99" s="383"/>
      <c r="I99" s="384" t="str">
        <f>IF('360 PU '!N113=0,"",'360 PU '!N113)</f>
        <v/>
      </c>
      <c r="J99" s="383"/>
      <c r="K99" s="384" t="str">
        <f>IF('360 PU '!O113=0,"",'360 PU '!O113)</f>
        <v/>
      </c>
      <c r="L99" s="383"/>
      <c r="M99" s="384" t="str">
        <f>IF('360 PU '!P113=0,"",'360 PU '!P113)</f>
        <v/>
      </c>
      <c r="N99" s="383"/>
      <c r="O99" s="384" t="str">
        <f>IF('360 PU '!Q113=0,"",'360 PU '!Q113)</f>
        <v/>
      </c>
      <c r="P99" s="383"/>
      <c r="Q99" s="384" t="str">
        <f>IF('360 PU '!R113=0,"",'360 PU '!R113)</f>
        <v/>
      </c>
      <c r="R99" s="385"/>
      <c r="S99" s="524" t="str">
        <f>IF('360 PU '!S113=0,"",'360 PU '!S113)</f>
        <v/>
      </c>
      <c r="T99" s="397"/>
      <c r="U99" s="524" t="str">
        <f>IF('360 PU '!T113=0,"",'360 PU '!T113)</f>
        <v/>
      </c>
      <c r="V99" s="523"/>
      <c r="W99" s="381">
        <f t="shared" si="3"/>
        <v>0</v>
      </c>
      <c r="X99" s="381">
        <f>W99*'360 PU '!H113</f>
        <v>0</v>
      </c>
      <c r="Y99" s="381">
        <f>W99*'360 PU '!AP113</f>
        <v>0</v>
      </c>
    </row>
    <row r="100" spans="1:25" ht="23.75" customHeight="1">
      <c r="A100" s="228" t="str">
        <f>'360 PU '!D114</f>
        <v>360-380PU</v>
      </c>
      <c r="B100" s="122">
        <f>'360 PU '!H114</f>
        <v>9</v>
      </c>
      <c r="C100" s="382" t="str">
        <f>IF('360 PU '!K114=0,"",'360 PU '!K114)</f>
        <v/>
      </c>
      <c r="D100" s="383"/>
      <c r="E100" s="384" t="str">
        <f>IF('360 PU '!L114=0,"",'360 PU '!L114)</f>
        <v/>
      </c>
      <c r="F100" s="383"/>
      <c r="G100" s="384" t="str">
        <f>IF('360 PU '!M114=0,"",'360 PU '!M114)</f>
        <v/>
      </c>
      <c r="H100" s="383"/>
      <c r="I100" s="384" t="str">
        <f>IF('360 PU '!N114=0,"",'360 PU '!N114)</f>
        <v/>
      </c>
      <c r="J100" s="383"/>
      <c r="K100" s="384" t="str">
        <f>IF('360 PU '!O114=0,"",'360 PU '!O114)</f>
        <v/>
      </c>
      <c r="L100" s="383"/>
      <c r="M100" s="384" t="str">
        <f>IF('360 PU '!P114=0,"",'360 PU '!P114)</f>
        <v/>
      </c>
      <c r="N100" s="383"/>
      <c r="O100" s="384" t="str">
        <f>IF('360 PU '!Q114=0,"",'360 PU '!Q114)</f>
        <v/>
      </c>
      <c r="P100" s="383"/>
      <c r="Q100" s="384" t="str">
        <f>IF('360 PU '!R114=0,"",'360 PU '!R114)</f>
        <v/>
      </c>
      <c r="R100" s="385"/>
      <c r="S100" s="524" t="str">
        <f>IF('360 PU '!S114=0,"",'360 PU '!S114)</f>
        <v/>
      </c>
      <c r="T100" s="397"/>
      <c r="U100" s="524" t="str">
        <f>IF('360 PU '!T114=0,"",'360 PU '!T114)</f>
        <v/>
      </c>
      <c r="V100" s="523"/>
      <c r="W100" s="381">
        <f t="shared" si="2"/>
        <v>0</v>
      </c>
      <c r="X100" s="381">
        <f>W100*'360 PU '!H114</f>
        <v>0</v>
      </c>
      <c r="Y100" s="381">
        <f>W100*'360 PU '!AP114</f>
        <v>0</v>
      </c>
    </row>
    <row r="101" spans="1:25" ht="23.75" customHeight="1">
      <c r="A101" s="228">
        <f>'360 PU '!D115</f>
        <v>0</v>
      </c>
      <c r="B101" s="122">
        <f>'360 PU '!H115</f>
        <v>0</v>
      </c>
      <c r="C101" s="382" t="str">
        <f>IF('360 PU '!K115=0,"",'360 PU '!K115)</f>
        <v/>
      </c>
      <c r="D101" s="383"/>
      <c r="E101" s="384" t="str">
        <f>IF('360 PU '!L115=0,"",'360 PU '!L115)</f>
        <v/>
      </c>
      <c r="F101" s="383"/>
      <c r="G101" s="384" t="str">
        <f>IF('360 PU '!M115=0,"",'360 PU '!M115)</f>
        <v/>
      </c>
      <c r="H101" s="383"/>
      <c r="I101" s="384" t="str">
        <f>IF('360 PU '!N115=0,"",'360 PU '!N115)</f>
        <v/>
      </c>
      <c r="J101" s="383"/>
      <c r="K101" s="384" t="str">
        <f>IF('360 PU '!O115=0,"",'360 PU '!O115)</f>
        <v/>
      </c>
      <c r="L101" s="383"/>
      <c r="M101" s="384" t="str">
        <f>IF('360 PU '!P115=0,"",'360 PU '!P115)</f>
        <v/>
      </c>
      <c r="N101" s="383"/>
      <c r="O101" s="384" t="str">
        <f>IF('360 PU '!Q115=0,"",'360 PU '!Q115)</f>
        <v/>
      </c>
      <c r="P101" s="383"/>
      <c r="Q101" s="384" t="str">
        <f>IF('360 PU '!R115=0,"",'360 PU '!R115)</f>
        <v/>
      </c>
      <c r="R101" s="385"/>
      <c r="S101" s="524" t="str">
        <f>IF('360 PU '!S115=0,"",'360 PU '!S115)</f>
        <v/>
      </c>
      <c r="T101" s="397"/>
      <c r="U101" s="524" t="str">
        <f>IF('360 PU '!T115=0,"",'360 PU '!T115)</f>
        <v/>
      </c>
      <c r="V101" s="523"/>
      <c r="W101" s="381">
        <f t="shared" si="2"/>
        <v>0</v>
      </c>
      <c r="X101" s="381">
        <f>W101*'360 PU '!H115</f>
        <v>0</v>
      </c>
      <c r="Y101" s="381">
        <f>W101*'360 PU '!AP115</f>
        <v>0</v>
      </c>
    </row>
    <row r="102" spans="1:25" ht="23.75" customHeight="1">
      <c r="A102" s="228" t="str">
        <f>'360 PU '!D116</f>
        <v>360-390PU</v>
      </c>
      <c r="B102" s="122">
        <f>'360 PU '!H116</f>
        <v>1</v>
      </c>
      <c r="C102" s="382" t="str">
        <f>IF('360 PU '!K116=0,"",'360 PU '!K116)</f>
        <v/>
      </c>
      <c r="D102" s="383"/>
      <c r="E102" s="384" t="str">
        <f>IF('360 PU '!L116=0,"",'360 PU '!L116)</f>
        <v/>
      </c>
      <c r="F102" s="383"/>
      <c r="G102" s="384" t="str">
        <f>IF('360 PU '!M116=0,"",'360 PU '!M116)</f>
        <v/>
      </c>
      <c r="H102" s="383"/>
      <c r="I102" s="384" t="str">
        <f>IF('360 PU '!N116=0,"",'360 PU '!N116)</f>
        <v/>
      </c>
      <c r="J102" s="383"/>
      <c r="K102" s="384" t="str">
        <f>IF('360 PU '!O116=0,"",'360 PU '!O116)</f>
        <v/>
      </c>
      <c r="L102" s="383"/>
      <c r="M102" s="384" t="str">
        <f>IF('360 PU '!P116=0,"",'360 PU '!P116)</f>
        <v/>
      </c>
      <c r="N102" s="383"/>
      <c r="O102" s="384" t="str">
        <f>IF('360 PU '!Q116=0,"",'360 PU '!Q116)</f>
        <v/>
      </c>
      <c r="P102" s="383"/>
      <c r="Q102" s="384" t="str">
        <f>IF('360 PU '!R116=0,"",'360 PU '!R116)</f>
        <v/>
      </c>
      <c r="R102" s="385"/>
      <c r="S102" s="524" t="str">
        <f>IF('360 PU '!S116=0,"",'360 PU '!S116)</f>
        <v/>
      </c>
      <c r="T102" s="397"/>
      <c r="U102" s="524" t="str">
        <f>IF('360 PU '!T116=0,"",'360 PU '!T116)</f>
        <v/>
      </c>
      <c r="V102" s="523"/>
      <c r="W102" s="381">
        <f t="shared" si="2"/>
        <v>0</v>
      </c>
      <c r="X102" s="381">
        <f>W102*'360 PU '!H116</f>
        <v>0</v>
      </c>
      <c r="Y102" s="381">
        <f>W102*'360 PU '!AP116</f>
        <v>0</v>
      </c>
    </row>
    <row r="103" spans="1:25" ht="23.75" customHeight="1">
      <c r="A103" s="228" t="str">
        <f>'360 PU '!D117</f>
        <v>360-392PU</v>
      </c>
      <c r="B103" s="122">
        <f>'360 PU '!H117</f>
        <v>1</v>
      </c>
      <c r="C103" s="382" t="str">
        <f>IF('360 PU '!K117=0,"",'360 PU '!K117)</f>
        <v/>
      </c>
      <c r="D103" s="383"/>
      <c r="E103" s="384" t="str">
        <f>IF('360 PU '!L117=0,"",'360 PU '!L117)</f>
        <v/>
      </c>
      <c r="F103" s="383"/>
      <c r="G103" s="384" t="str">
        <f>IF('360 PU '!M117=0,"",'360 PU '!M117)</f>
        <v/>
      </c>
      <c r="H103" s="383"/>
      <c r="I103" s="384" t="str">
        <f>IF('360 PU '!N117=0,"",'360 PU '!N117)</f>
        <v/>
      </c>
      <c r="J103" s="383"/>
      <c r="K103" s="384" t="str">
        <f>IF('360 PU '!O117=0,"",'360 PU '!O117)</f>
        <v/>
      </c>
      <c r="L103" s="383"/>
      <c r="M103" s="384" t="str">
        <f>IF('360 PU '!P117=0,"",'360 PU '!P117)</f>
        <v/>
      </c>
      <c r="N103" s="383"/>
      <c r="O103" s="384" t="str">
        <f>IF('360 PU '!Q117=0,"",'360 PU '!Q117)</f>
        <v/>
      </c>
      <c r="P103" s="383"/>
      <c r="Q103" s="384" t="str">
        <f>IF('360 PU '!R117=0,"",'360 PU '!R117)</f>
        <v/>
      </c>
      <c r="R103" s="385"/>
      <c r="S103" s="524" t="str">
        <f>IF('360 PU '!S117=0,"",'360 PU '!S117)</f>
        <v/>
      </c>
      <c r="T103" s="397"/>
      <c r="U103" s="524" t="str">
        <f>IF('360 PU '!T117=0,"",'360 PU '!T117)</f>
        <v/>
      </c>
      <c r="V103" s="523"/>
      <c r="W103" s="381">
        <f t="shared" si="2"/>
        <v>0</v>
      </c>
      <c r="X103" s="381">
        <f>W103*'360 PU '!H117</f>
        <v>0</v>
      </c>
      <c r="Y103" s="381">
        <f>W103*'360 PU '!AP117</f>
        <v>0</v>
      </c>
    </row>
    <row r="104" spans="1:25" ht="23.75" customHeight="1">
      <c r="A104" s="228" t="str">
        <f>'360 PU '!D118</f>
        <v>360-394PU</v>
      </c>
      <c r="B104" s="122">
        <f>'360 PU '!H118</f>
        <v>2</v>
      </c>
      <c r="C104" s="382" t="str">
        <f>IF('360 PU '!K118=0,"",'360 PU '!K118)</f>
        <v/>
      </c>
      <c r="D104" s="383"/>
      <c r="E104" s="384" t="str">
        <f>IF('360 PU '!L118=0,"",'360 PU '!L118)</f>
        <v/>
      </c>
      <c r="F104" s="383"/>
      <c r="G104" s="384" t="str">
        <f>IF('360 PU '!M118=0,"",'360 PU '!M118)</f>
        <v/>
      </c>
      <c r="H104" s="383"/>
      <c r="I104" s="384" t="str">
        <f>IF('360 PU '!N118=0,"",'360 PU '!N118)</f>
        <v/>
      </c>
      <c r="J104" s="383"/>
      <c r="K104" s="384" t="str">
        <f>IF('360 PU '!O118=0,"",'360 PU '!O118)</f>
        <v/>
      </c>
      <c r="L104" s="383"/>
      <c r="M104" s="384" t="str">
        <f>IF('360 PU '!P118=0,"",'360 PU '!P118)</f>
        <v/>
      </c>
      <c r="N104" s="383"/>
      <c r="O104" s="384" t="str">
        <f>IF('360 PU '!Q118=0,"",'360 PU '!Q118)</f>
        <v/>
      </c>
      <c r="P104" s="383"/>
      <c r="Q104" s="384" t="str">
        <f>IF('360 PU '!R118=0,"",'360 PU '!R118)</f>
        <v/>
      </c>
      <c r="R104" s="385"/>
      <c r="S104" s="524" t="str">
        <f>IF('360 PU '!S118=0,"",'360 PU '!S118)</f>
        <v/>
      </c>
      <c r="T104" s="397"/>
      <c r="U104" s="524" t="str">
        <f>IF('360 PU '!T118=0,"",'360 PU '!T118)</f>
        <v/>
      </c>
      <c r="V104" s="523"/>
      <c r="W104" s="381">
        <f t="shared" si="2"/>
        <v>0</v>
      </c>
      <c r="X104" s="381">
        <f>W104*'360 PU '!H118</f>
        <v>0</v>
      </c>
      <c r="Y104" s="381">
        <f>W104*'360 PU '!AP118</f>
        <v>0</v>
      </c>
    </row>
    <row r="105" spans="1:25" ht="23.75" customHeight="1">
      <c r="A105" s="228" t="str">
        <f>'360 PU '!D119</f>
        <v>360-396PU</v>
      </c>
      <c r="B105" s="122">
        <f>'360 PU '!H119</f>
        <v>2</v>
      </c>
      <c r="C105" s="382" t="str">
        <f>IF('360 PU '!K119=0,"",'360 PU '!K119)</f>
        <v/>
      </c>
      <c r="D105" s="383"/>
      <c r="E105" s="384" t="str">
        <f>IF('360 PU '!L119=0,"",'360 PU '!L119)</f>
        <v/>
      </c>
      <c r="F105" s="383"/>
      <c r="G105" s="384" t="str">
        <f>IF('360 PU '!M119=0,"",'360 PU '!M119)</f>
        <v/>
      </c>
      <c r="H105" s="383"/>
      <c r="I105" s="384" t="str">
        <f>IF('360 PU '!N119=0,"",'360 PU '!N119)</f>
        <v/>
      </c>
      <c r="J105" s="383"/>
      <c r="K105" s="384" t="str">
        <f>IF('360 PU '!O119=0,"",'360 PU '!O119)</f>
        <v/>
      </c>
      <c r="L105" s="383"/>
      <c r="M105" s="384" t="str">
        <f>IF('360 PU '!P119=0,"",'360 PU '!P119)</f>
        <v/>
      </c>
      <c r="N105" s="383"/>
      <c r="O105" s="384" t="str">
        <f>IF('360 PU '!Q119=0,"",'360 PU '!Q119)</f>
        <v/>
      </c>
      <c r="P105" s="383"/>
      <c r="Q105" s="384" t="str">
        <f>IF('360 PU '!R119=0,"",'360 PU '!R119)</f>
        <v/>
      </c>
      <c r="R105" s="385"/>
      <c r="S105" s="524" t="str">
        <f>IF('360 PU '!S119=0,"",'360 PU '!S119)</f>
        <v/>
      </c>
      <c r="T105" s="397"/>
      <c r="U105" s="524" t="str">
        <f>IF('360 PU '!T119=0,"",'360 PU '!T119)</f>
        <v/>
      </c>
      <c r="V105" s="523"/>
      <c r="W105" s="381">
        <f t="shared" si="2"/>
        <v>0</v>
      </c>
      <c r="X105" s="381">
        <f>W105*'360 PU '!H119</f>
        <v>0</v>
      </c>
      <c r="Y105" s="381">
        <f>W105*'360 PU '!AP119</f>
        <v>0</v>
      </c>
    </row>
    <row r="106" spans="1:25" ht="23.75" customHeight="1">
      <c r="A106" s="228" t="str">
        <f>'360 PU '!D120</f>
        <v>360-398PU</v>
      </c>
      <c r="B106" s="122">
        <f>'360 PU '!H120</f>
        <v>4</v>
      </c>
      <c r="C106" s="382" t="str">
        <f>IF('360 PU '!K120=0,"",'360 PU '!K120)</f>
        <v/>
      </c>
      <c r="D106" s="383"/>
      <c r="E106" s="384" t="str">
        <f>IF('360 PU '!L120=0,"",'360 PU '!L120)</f>
        <v/>
      </c>
      <c r="F106" s="383"/>
      <c r="G106" s="384" t="str">
        <f>IF('360 PU '!M120=0,"",'360 PU '!M120)</f>
        <v/>
      </c>
      <c r="H106" s="383"/>
      <c r="I106" s="384" t="str">
        <f>IF('360 PU '!N120=0,"",'360 PU '!N120)</f>
        <v/>
      </c>
      <c r="J106" s="383"/>
      <c r="K106" s="384" t="str">
        <f>IF('360 PU '!O120=0,"",'360 PU '!O120)</f>
        <v/>
      </c>
      <c r="L106" s="383"/>
      <c r="M106" s="384" t="str">
        <f>IF('360 PU '!P120=0,"",'360 PU '!P120)</f>
        <v/>
      </c>
      <c r="N106" s="383"/>
      <c r="O106" s="384" t="str">
        <f>IF('360 PU '!Q120=0,"",'360 PU '!Q120)</f>
        <v/>
      </c>
      <c r="P106" s="383"/>
      <c r="Q106" s="384" t="str">
        <f>IF('360 PU '!R120=0,"",'360 PU '!R120)</f>
        <v/>
      </c>
      <c r="R106" s="385"/>
      <c r="S106" s="524" t="str">
        <f>IF('360 PU '!S120=0,"",'360 PU '!S120)</f>
        <v/>
      </c>
      <c r="T106" s="397"/>
      <c r="U106" s="524" t="str">
        <f>IF('360 PU '!T120=0,"",'360 PU '!T120)</f>
        <v/>
      </c>
      <c r="V106" s="523"/>
      <c r="W106" s="381">
        <f t="shared" si="2"/>
        <v>0</v>
      </c>
      <c r="X106" s="381">
        <f>W106*'360 PU '!H120</f>
        <v>0</v>
      </c>
      <c r="Y106" s="381">
        <f>W106*'360 PU '!AP120</f>
        <v>0</v>
      </c>
    </row>
    <row r="107" spans="1:25" ht="23.75" customHeight="1">
      <c r="A107" s="228" t="str">
        <f>'360 PU '!D121</f>
        <v>360-400PU</v>
      </c>
      <c r="B107" s="122">
        <f>'360 PU '!H121</f>
        <v>8</v>
      </c>
      <c r="C107" s="382" t="str">
        <f>IF('360 PU '!K121=0,"",'360 PU '!K121)</f>
        <v/>
      </c>
      <c r="D107" s="383"/>
      <c r="E107" s="384" t="str">
        <f>IF('360 PU '!L121=0,"",'360 PU '!L121)</f>
        <v/>
      </c>
      <c r="F107" s="383"/>
      <c r="G107" s="384" t="str">
        <f>IF('360 PU '!M121=0,"",'360 PU '!M121)</f>
        <v/>
      </c>
      <c r="H107" s="383"/>
      <c r="I107" s="384" t="str">
        <f>IF('360 PU '!N121=0,"",'360 PU '!N121)</f>
        <v/>
      </c>
      <c r="J107" s="383"/>
      <c r="K107" s="384" t="str">
        <f>IF('360 PU '!O121=0,"",'360 PU '!O121)</f>
        <v/>
      </c>
      <c r="L107" s="383"/>
      <c r="M107" s="384" t="str">
        <f>IF('360 PU '!P121=0,"",'360 PU '!P121)</f>
        <v/>
      </c>
      <c r="N107" s="383"/>
      <c r="O107" s="384" t="str">
        <f>IF('360 PU '!Q121=0,"",'360 PU '!Q121)</f>
        <v/>
      </c>
      <c r="P107" s="383"/>
      <c r="Q107" s="384" t="str">
        <f>IF('360 PU '!R121=0,"",'360 PU '!R121)</f>
        <v/>
      </c>
      <c r="R107" s="385"/>
      <c r="S107" s="524" t="str">
        <f>IF('360 PU '!S121=0,"",'360 PU '!S121)</f>
        <v/>
      </c>
      <c r="T107" s="397"/>
      <c r="U107" s="524" t="str">
        <f>IF('360 PU '!T121=0,"",'360 PU '!T121)</f>
        <v/>
      </c>
      <c r="V107" s="523"/>
      <c r="W107" s="381">
        <f t="shared" si="2"/>
        <v>0</v>
      </c>
      <c r="X107" s="381">
        <f>W107*'360 PU '!H121</f>
        <v>0</v>
      </c>
      <c r="Y107" s="381">
        <f>W107*'360 PU '!AP121</f>
        <v>0</v>
      </c>
    </row>
    <row r="108" spans="1:25" ht="23.75" customHeight="1">
      <c r="A108" s="228">
        <f>'360 PU '!D122</f>
        <v>0</v>
      </c>
      <c r="B108" s="122">
        <f>'360 PU '!H122</f>
        <v>0</v>
      </c>
      <c r="C108" s="382" t="str">
        <f>IF('360 PU '!K122=0,"",'360 PU '!K122)</f>
        <v/>
      </c>
      <c r="D108" s="383"/>
      <c r="E108" s="384" t="str">
        <f>IF('360 PU '!L122=0,"",'360 PU '!L122)</f>
        <v/>
      </c>
      <c r="F108" s="383"/>
      <c r="G108" s="384" t="str">
        <f>IF('360 PU '!M122=0,"",'360 PU '!M122)</f>
        <v/>
      </c>
      <c r="H108" s="383"/>
      <c r="I108" s="384" t="str">
        <f>IF('360 PU '!N122=0,"",'360 PU '!N122)</f>
        <v/>
      </c>
      <c r="J108" s="383"/>
      <c r="K108" s="384" t="str">
        <f>IF('360 PU '!O122=0,"",'360 PU '!O122)</f>
        <v/>
      </c>
      <c r="L108" s="383"/>
      <c r="M108" s="384" t="str">
        <f>IF('360 PU '!P122=0,"",'360 PU '!P122)</f>
        <v/>
      </c>
      <c r="N108" s="383"/>
      <c r="O108" s="384" t="str">
        <f>IF('360 PU '!Q122=0,"",'360 PU '!Q122)</f>
        <v/>
      </c>
      <c r="P108" s="383"/>
      <c r="Q108" s="384" t="str">
        <f>IF('360 PU '!R122=0,"",'360 PU '!R122)</f>
        <v/>
      </c>
      <c r="R108" s="385"/>
      <c r="S108" s="524" t="str">
        <f>IF('360 PU '!S122=0,"",'360 PU '!S122)</f>
        <v/>
      </c>
      <c r="T108" s="397"/>
      <c r="U108" s="524" t="str">
        <f>IF('360 PU '!T122=0,"",'360 PU '!T122)</f>
        <v/>
      </c>
      <c r="V108" s="523"/>
      <c r="W108" s="381">
        <f t="shared" si="2"/>
        <v>0</v>
      </c>
      <c r="X108" s="381">
        <f>W108*'360 PU '!H122</f>
        <v>0</v>
      </c>
      <c r="Y108" s="381">
        <f>W108*'360 PU '!AP122</f>
        <v>0</v>
      </c>
    </row>
    <row r="109" spans="1:25" ht="23.75" customHeight="1">
      <c r="A109" s="228" t="str">
        <f>'360 PU '!D123</f>
        <v>360-411PU</v>
      </c>
      <c r="B109" s="122">
        <f>'360 PU '!H123</f>
        <v>3</v>
      </c>
      <c r="C109" s="382" t="str">
        <f>IF('360 PU '!K123=0,"",'360 PU '!K123)</f>
        <v/>
      </c>
      <c r="D109" s="383"/>
      <c r="E109" s="384" t="str">
        <f>IF('360 PU '!L123=0,"",'360 PU '!L123)</f>
        <v/>
      </c>
      <c r="F109" s="383"/>
      <c r="G109" s="384" t="str">
        <f>IF('360 PU '!M123=0,"",'360 PU '!M123)</f>
        <v/>
      </c>
      <c r="H109" s="383"/>
      <c r="I109" s="384" t="str">
        <f>IF('360 PU '!N123=0,"",'360 PU '!N123)</f>
        <v/>
      </c>
      <c r="J109" s="383"/>
      <c r="K109" s="384" t="str">
        <f>IF('360 PU '!O123=0,"",'360 PU '!O123)</f>
        <v/>
      </c>
      <c r="L109" s="383"/>
      <c r="M109" s="384" t="str">
        <f>IF('360 PU '!P123=0,"",'360 PU '!P123)</f>
        <v/>
      </c>
      <c r="N109" s="383"/>
      <c r="O109" s="384" t="str">
        <f>IF('360 PU '!Q123=0,"",'360 PU '!Q123)</f>
        <v/>
      </c>
      <c r="P109" s="383"/>
      <c r="Q109" s="384" t="str">
        <f>IF('360 PU '!R123=0,"",'360 PU '!R123)</f>
        <v/>
      </c>
      <c r="R109" s="385"/>
      <c r="S109" s="524" t="str">
        <f>IF('360 PU '!S123=0,"",'360 PU '!S123)</f>
        <v/>
      </c>
      <c r="T109" s="397"/>
      <c r="U109" s="524" t="str">
        <f>IF('360 PU '!T123=0,"",'360 PU '!T123)</f>
        <v/>
      </c>
      <c r="V109" s="523"/>
      <c r="W109" s="381">
        <f t="shared" si="2"/>
        <v>0</v>
      </c>
      <c r="X109" s="381">
        <f>W109*'360 PU '!H123</f>
        <v>0</v>
      </c>
      <c r="Y109" s="381">
        <f>W109*'360 PU '!AP123</f>
        <v>0</v>
      </c>
    </row>
    <row r="110" spans="1:25" ht="23.75" customHeight="1">
      <c r="A110" s="228" t="str">
        <f>'360 PU '!D124</f>
        <v>360-412PU</v>
      </c>
      <c r="B110" s="122">
        <f>'360 PU '!H124</f>
        <v>3</v>
      </c>
      <c r="C110" s="382" t="str">
        <f>IF('360 PU '!K124=0,"",'360 PU '!K124)</f>
        <v/>
      </c>
      <c r="D110" s="383"/>
      <c r="E110" s="384" t="str">
        <f>IF('360 PU '!L124=0,"",'360 PU '!L124)</f>
        <v/>
      </c>
      <c r="F110" s="383"/>
      <c r="G110" s="384" t="str">
        <f>IF('360 PU '!M124=0,"",'360 PU '!M124)</f>
        <v/>
      </c>
      <c r="H110" s="383"/>
      <c r="I110" s="384" t="str">
        <f>IF('360 PU '!N124=0,"",'360 PU '!N124)</f>
        <v/>
      </c>
      <c r="J110" s="383"/>
      <c r="K110" s="384" t="str">
        <f>IF('360 PU '!O124=0,"",'360 PU '!O124)</f>
        <v/>
      </c>
      <c r="L110" s="383"/>
      <c r="M110" s="384" t="str">
        <f>IF('360 PU '!P124=0,"",'360 PU '!P124)</f>
        <v/>
      </c>
      <c r="N110" s="383"/>
      <c r="O110" s="384" t="str">
        <f>IF('360 PU '!Q124=0,"",'360 PU '!Q124)</f>
        <v/>
      </c>
      <c r="P110" s="383"/>
      <c r="Q110" s="384" t="str">
        <f>IF('360 PU '!R124=0,"",'360 PU '!R124)</f>
        <v/>
      </c>
      <c r="R110" s="385"/>
      <c r="S110" s="524" t="str">
        <f>IF('360 PU '!S124=0,"",'360 PU '!S124)</f>
        <v/>
      </c>
      <c r="T110" s="397"/>
      <c r="U110" s="524" t="str">
        <f>IF('360 PU '!T124=0,"",'360 PU '!T124)</f>
        <v/>
      </c>
      <c r="V110" s="523"/>
      <c r="W110" s="381">
        <f t="shared" si="2"/>
        <v>0</v>
      </c>
      <c r="X110" s="381">
        <f>W110*'360 PU '!H124</f>
        <v>0</v>
      </c>
      <c r="Y110" s="381">
        <f>W110*'360 PU '!AP124</f>
        <v>0</v>
      </c>
    </row>
    <row r="111" spans="1:25" ht="22.5" customHeight="1">
      <c r="A111" s="228" t="str">
        <f>'360 PU '!D125</f>
        <v>360-413PU</v>
      </c>
      <c r="B111" s="122">
        <f>'360 PU '!H125</f>
        <v>6</v>
      </c>
      <c r="C111" s="382" t="str">
        <f>IF('360 PU '!K125=0,"",'360 PU '!K125)</f>
        <v/>
      </c>
      <c r="D111" s="383"/>
      <c r="E111" s="384" t="str">
        <f>IF('360 PU '!L125=0,"",'360 PU '!L125)</f>
        <v/>
      </c>
      <c r="F111" s="383"/>
      <c r="G111" s="384" t="str">
        <f>IF('360 PU '!M125=0,"",'360 PU '!M125)</f>
        <v/>
      </c>
      <c r="H111" s="383"/>
      <c r="I111" s="384" t="str">
        <f>IF('360 PU '!N125=0,"",'360 PU '!N125)</f>
        <v/>
      </c>
      <c r="J111" s="383"/>
      <c r="K111" s="384" t="str">
        <f>IF('360 PU '!O125=0,"",'360 PU '!O125)</f>
        <v/>
      </c>
      <c r="L111" s="383"/>
      <c r="M111" s="384" t="str">
        <f>IF('360 PU '!P125=0,"",'360 PU '!P125)</f>
        <v/>
      </c>
      <c r="N111" s="383"/>
      <c r="O111" s="384" t="str">
        <f>IF('360 PU '!Q125=0,"",'360 PU '!Q125)</f>
        <v/>
      </c>
      <c r="P111" s="383"/>
      <c r="Q111" s="384" t="str">
        <f>IF('360 PU '!R125=0,"",'360 PU '!R125)</f>
        <v/>
      </c>
      <c r="R111" s="385"/>
      <c r="S111" s="524" t="str">
        <f>IF('360 PU '!S125=0,"",'360 PU '!S125)</f>
        <v/>
      </c>
      <c r="T111" s="397"/>
      <c r="U111" s="524" t="str">
        <f>IF('360 PU '!T125=0,"",'360 PU '!T125)</f>
        <v/>
      </c>
      <c r="V111" s="523"/>
      <c r="W111" s="381">
        <f t="shared" si="2"/>
        <v>0</v>
      </c>
      <c r="X111" s="381">
        <f>W111*'360 PU '!H125</f>
        <v>0</v>
      </c>
      <c r="Y111" s="381">
        <f>W111*'360 PU '!AP125</f>
        <v>0</v>
      </c>
    </row>
    <row r="112" spans="1:25" ht="22.5" customHeight="1">
      <c r="A112" s="228" t="str">
        <f>'360 PU '!D126</f>
        <v>360-414PU</v>
      </c>
      <c r="B112" s="122">
        <f>'360 PU '!H126</f>
        <v>2</v>
      </c>
      <c r="C112" s="382" t="str">
        <f>IF('360 PU '!K126=0,"",'360 PU '!K126)</f>
        <v/>
      </c>
      <c r="D112" s="383"/>
      <c r="E112" s="384" t="str">
        <f>IF('360 PU '!L126=0,"",'360 PU '!L126)</f>
        <v/>
      </c>
      <c r="F112" s="383"/>
      <c r="G112" s="384" t="str">
        <f>IF('360 PU '!M126=0,"",'360 PU '!M126)</f>
        <v/>
      </c>
      <c r="H112" s="383"/>
      <c r="I112" s="384" t="str">
        <f>IF('360 PU '!N126=0,"",'360 PU '!N126)</f>
        <v/>
      </c>
      <c r="J112" s="383"/>
      <c r="K112" s="384" t="str">
        <f>IF('360 PU '!O126=0,"",'360 PU '!O126)</f>
        <v/>
      </c>
      <c r="L112" s="383"/>
      <c r="M112" s="384" t="str">
        <f>IF('360 PU '!P126=0,"",'360 PU '!P126)</f>
        <v/>
      </c>
      <c r="N112" s="383"/>
      <c r="O112" s="384" t="str">
        <f>IF('360 PU '!Q126=0,"",'360 PU '!Q126)</f>
        <v/>
      </c>
      <c r="P112" s="383"/>
      <c r="Q112" s="384" t="str">
        <f>IF('360 PU '!R126=0,"",'360 PU '!R126)</f>
        <v/>
      </c>
      <c r="R112" s="385"/>
      <c r="S112" s="524" t="str">
        <f>IF('360 PU '!S126=0,"",'360 PU '!S126)</f>
        <v/>
      </c>
      <c r="T112" s="397"/>
      <c r="U112" s="524" t="str">
        <f>IF('360 PU '!T126=0,"",'360 PU '!T126)</f>
        <v/>
      </c>
      <c r="V112" s="523"/>
      <c r="W112" s="381">
        <f t="shared" si="2"/>
        <v>0</v>
      </c>
      <c r="X112" s="381">
        <f>W112*'360 PU '!H126</f>
        <v>0</v>
      </c>
      <c r="Y112" s="381">
        <f>W112*'360 PU '!AP126</f>
        <v>0</v>
      </c>
    </row>
    <row r="113" spans="1:25" ht="22.5" customHeight="1">
      <c r="A113" s="228" t="str">
        <f>'360 PU '!D127</f>
        <v>360-415PU</v>
      </c>
      <c r="B113" s="122">
        <f>'360 PU '!H127</f>
        <v>4</v>
      </c>
      <c r="C113" s="382" t="str">
        <f>IF('360 PU '!K127=0,"",'360 PU '!K127)</f>
        <v/>
      </c>
      <c r="D113" s="383"/>
      <c r="E113" s="384" t="str">
        <f>IF('360 PU '!L127=0,"",'360 PU '!L127)</f>
        <v/>
      </c>
      <c r="F113" s="383"/>
      <c r="G113" s="384" t="str">
        <f>IF('360 PU '!M127=0,"",'360 PU '!M127)</f>
        <v/>
      </c>
      <c r="H113" s="383"/>
      <c r="I113" s="384" t="str">
        <f>IF('360 PU '!N127=0,"",'360 PU '!N127)</f>
        <v/>
      </c>
      <c r="J113" s="383"/>
      <c r="K113" s="384" t="str">
        <f>IF('360 PU '!O127=0,"",'360 PU '!O127)</f>
        <v/>
      </c>
      <c r="L113" s="383"/>
      <c r="M113" s="384" t="str">
        <f>IF('360 PU '!P127=0,"",'360 PU '!P127)</f>
        <v/>
      </c>
      <c r="N113" s="383"/>
      <c r="O113" s="384" t="str">
        <f>IF('360 PU '!Q127=0,"",'360 PU '!Q127)</f>
        <v/>
      </c>
      <c r="P113" s="383"/>
      <c r="Q113" s="384" t="str">
        <f>IF('360 PU '!R127=0,"",'360 PU '!R127)</f>
        <v/>
      </c>
      <c r="R113" s="385"/>
      <c r="S113" s="524" t="str">
        <f>IF('360 PU '!S127=0,"",'360 PU '!S127)</f>
        <v/>
      </c>
      <c r="T113" s="397"/>
      <c r="U113" s="524" t="str">
        <f>IF('360 PU '!T127=0,"",'360 PU '!T127)</f>
        <v/>
      </c>
      <c r="V113" s="523"/>
      <c r="W113" s="381">
        <f t="shared" si="2"/>
        <v>0</v>
      </c>
      <c r="X113" s="381">
        <f>W113*'360 PU '!H127</f>
        <v>0</v>
      </c>
      <c r="Y113" s="381">
        <f>W113*'360 PU '!AP127</f>
        <v>0</v>
      </c>
    </row>
    <row r="114" spans="1:25" ht="22.5" customHeight="1">
      <c r="A114" s="228" t="str">
        <f>'360 PU '!D128</f>
        <v>360-416PU</v>
      </c>
      <c r="B114" s="122">
        <f>'360 PU '!H128</f>
        <v>6</v>
      </c>
      <c r="C114" s="382" t="str">
        <f>IF('360 PU '!K128=0,"",'360 PU '!K128)</f>
        <v/>
      </c>
      <c r="D114" s="383"/>
      <c r="E114" s="384" t="str">
        <f>IF('360 PU '!L128=0,"",'360 PU '!L128)</f>
        <v/>
      </c>
      <c r="F114" s="383"/>
      <c r="G114" s="384" t="str">
        <f>IF('360 PU '!M128=0,"",'360 PU '!M128)</f>
        <v/>
      </c>
      <c r="H114" s="383"/>
      <c r="I114" s="384" t="str">
        <f>IF('360 PU '!N128=0,"",'360 PU '!N128)</f>
        <v/>
      </c>
      <c r="J114" s="383"/>
      <c r="K114" s="384" t="str">
        <f>IF('360 PU '!O128=0,"",'360 PU '!O128)</f>
        <v/>
      </c>
      <c r="L114" s="383"/>
      <c r="M114" s="384" t="str">
        <f>IF('360 PU '!P128=0,"",'360 PU '!P128)</f>
        <v/>
      </c>
      <c r="N114" s="383"/>
      <c r="O114" s="384" t="str">
        <f>IF('360 PU '!Q128=0,"",'360 PU '!Q128)</f>
        <v/>
      </c>
      <c r="P114" s="383"/>
      <c r="Q114" s="384" t="str">
        <f>IF('360 PU '!R128=0,"",'360 PU '!R128)</f>
        <v/>
      </c>
      <c r="R114" s="385"/>
      <c r="S114" s="524" t="str">
        <f>IF('360 PU '!S128=0,"",'360 PU '!S128)</f>
        <v/>
      </c>
      <c r="T114" s="397"/>
      <c r="U114" s="524" t="str">
        <f>IF('360 PU '!T128=0,"",'360 PU '!T128)</f>
        <v/>
      </c>
      <c r="V114" s="523"/>
      <c r="W114" s="381">
        <f t="shared" si="2"/>
        <v>0</v>
      </c>
      <c r="X114" s="381">
        <f>W114*'360 PU '!H128</f>
        <v>0</v>
      </c>
      <c r="Y114" s="381">
        <f>W114*'360 PU '!AP128</f>
        <v>0</v>
      </c>
    </row>
    <row r="115" spans="1:25" ht="22.5" customHeight="1">
      <c r="A115" s="228" t="str">
        <f>'360 PU '!D129</f>
        <v>360-417PU</v>
      </c>
      <c r="B115" s="122">
        <f>'360 PU '!H129</f>
        <v>10</v>
      </c>
      <c r="C115" s="382" t="str">
        <f>IF('360 PU '!K129=0,"",'360 PU '!K129)</f>
        <v/>
      </c>
      <c r="D115" s="383"/>
      <c r="E115" s="384" t="str">
        <f>IF('360 PU '!L129=0,"",'360 PU '!L129)</f>
        <v/>
      </c>
      <c r="F115" s="383"/>
      <c r="G115" s="384" t="str">
        <f>IF('360 PU '!M129=0,"",'360 PU '!M129)</f>
        <v/>
      </c>
      <c r="H115" s="383"/>
      <c r="I115" s="384" t="str">
        <f>IF('360 PU '!N129=0,"",'360 PU '!N129)</f>
        <v/>
      </c>
      <c r="J115" s="383"/>
      <c r="K115" s="384" t="str">
        <f>IF('360 PU '!O129=0,"",'360 PU '!O129)</f>
        <v/>
      </c>
      <c r="L115" s="383"/>
      <c r="M115" s="384" t="str">
        <f>IF('360 PU '!P129=0,"",'360 PU '!P129)</f>
        <v/>
      </c>
      <c r="N115" s="383"/>
      <c r="O115" s="384" t="str">
        <f>IF('360 PU '!Q129=0,"",'360 PU '!Q129)</f>
        <v/>
      </c>
      <c r="P115" s="383"/>
      <c r="Q115" s="384" t="str">
        <f>IF('360 PU '!R129=0,"",'360 PU '!R129)</f>
        <v/>
      </c>
      <c r="R115" s="385"/>
      <c r="S115" s="524" t="str">
        <f>IF('360 PU '!S129=0,"",'360 PU '!S129)</f>
        <v/>
      </c>
      <c r="T115" s="397"/>
      <c r="U115" s="524" t="str">
        <f>IF('360 PU '!T129=0,"",'360 PU '!T129)</f>
        <v/>
      </c>
      <c r="V115" s="523"/>
      <c r="W115" s="381">
        <f t="shared" si="2"/>
        <v>0</v>
      </c>
      <c r="X115" s="381">
        <f>W115*'360 PU '!H129</f>
        <v>0</v>
      </c>
      <c r="Y115" s="381">
        <f>W115*'360 PU '!AP129</f>
        <v>0</v>
      </c>
    </row>
    <row r="116" spans="1:25" ht="22.5" customHeight="1">
      <c r="A116" s="228" t="str">
        <f>'360 PU '!D130</f>
        <v>360-418PU</v>
      </c>
      <c r="B116" s="122">
        <f>'360 PU '!H130</f>
        <v>2</v>
      </c>
      <c r="C116" s="382" t="str">
        <f>IF('360 PU '!K130=0,"",'360 PU '!K130)</f>
        <v/>
      </c>
      <c r="D116" s="383"/>
      <c r="E116" s="384" t="str">
        <f>IF('360 PU '!L130=0,"",'360 PU '!L130)</f>
        <v/>
      </c>
      <c r="F116" s="383"/>
      <c r="G116" s="384" t="str">
        <f>IF('360 PU '!M130=0,"",'360 PU '!M130)</f>
        <v/>
      </c>
      <c r="H116" s="383"/>
      <c r="I116" s="384" t="str">
        <f>IF('360 PU '!N130=0,"",'360 PU '!N130)</f>
        <v/>
      </c>
      <c r="J116" s="383"/>
      <c r="K116" s="384" t="str">
        <f>IF('360 PU '!O130=0,"",'360 PU '!O130)</f>
        <v/>
      </c>
      <c r="L116" s="383"/>
      <c r="M116" s="384" t="str">
        <f>IF('360 PU '!P130=0,"",'360 PU '!P130)</f>
        <v/>
      </c>
      <c r="N116" s="383"/>
      <c r="O116" s="384" t="str">
        <f>IF('360 PU '!Q130=0,"",'360 PU '!Q130)</f>
        <v/>
      </c>
      <c r="P116" s="383"/>
      <c r="Q116" s="384" t="str">
        <f>IF('360 PU '!R130=0,"",'360 PU '!R130)</f>
        <v/>
      </c>
      <c r="R116" s="385"/>
      <c r="S116" s="524" t="str">
        <f>IF('360 PU '!S130=0,"",'360 PU '!S130)</f>
        <v/>
      </c>
      <c r="T116" s="397"/>
      <c r="U116" s="524" t="str">
        <f>IF('360 PU '!T130=0,"",'360 PU '!T130)</f>
        <v/>
      </c>
      <c r="V116" s="523"/>
      <c r="W116" s="381">
        <f t="shared" si="2"/>
        <v>0</v>
      </c>
      <c r="X116" s="381">
        <f>W116*'360 PU '!H130</f>
        <v>0</v>
      </c>
      <c r="Y116" s="381">
        <f>W116*'360 PU '!AP130</f>
        <v>0</v>
      </c>
    </row>
    <row r="117" spans="1:25" ht="22.5" customHeight="1">
      <c r="A117" s="228" t="str">
        <f>'360 PU '!D131</f>
        <v>360-419PU</v>
      </c>
      <c r="B117" s="122">
        <f>'360 PU '!H131</f>
        <v>4</v>
      </c>
      <c r="C117" s="382" t="str">
        <f>IF('360 PU '!K131=0,"",'360 PU '!K131)</f>
        <v/>
      </c>
      <c r="D117" s="383"/>
      <c r="E117" s="384" t="str">
        <f>IF('360 PU '!L131=0,"",'360 PU '!L131)</f>
        <v/>
      </c>
      <c r="F117" s="383"/>
      <c r="G117" s="384" t="str">
        <f>IF('360 PU '!M131=0,"",'360 PU '!M131)</f>
        <v/>
      </c>
      <c r="H117" s="383"/>
      <c r="I117" s="384" t="str">
        <f>IF('360 PU '!N131=0,"",'360 PU '!N131)</f>
        <v/>
      </c>
      <c r="J117" s="383"/>
      <c r="K117" s="384" t="str">
        <f>IF('360 PU '!O131=0,"",'360 PU '!O131)</f>
        <v/>
      </c>
      <c r="L117" s="383"/>
      <c r="M117" s="384" t="str">
        <f>IF('360 PU '!P131=0,"",'360 PU '!P131)</f>
        <v/>
      </c>
      <c r="N117" s="383"/>
      <c r="O117" s="384" t="str">
        <f>IF('360 PU '!Q131=0,"",'360 PU '!Q131)</f>
        <v/>
      </c>
      <c r="P117" s="383"/>
      <c r="Q117" s="384" t="str">
        <f>IF('360 PU '!R131=0,"",'360 PU '!R131)</f>
        <v/>
      </c>
      <c r="R117" s="385"/>
      <c r="S117" s="524" t="str">
        <f>IF('360 PU '!S131=0,"",'360 PU '!S131)</f>
        <v/>
      </c>
      <c r="T117" s="397"/>
      <c r="U117" s="524" t="str">
        <f>IF('360 PU '!T131=0,"",'360 PU '!T131)</f>
        <v/>
      </c>
      <c r="V117" s="523"/>
      <c r="W117" s="381">
        <f t="shared" si="2"/>
        <v>0</v>
      </c>
      <c r="X117" s="381">
        <f>W117*'360 PU '!H131</f>
        <v>0</v>
      </c>
      <c r="Y117" s="381">
        <f>W117*'360 PU '!AP131</f>
        <v>0</v>
      </c>
    </row>
    <row r="118" spans="1:25" ht="22.5" customHeight="1">
      <c r="A118" s="228" t="str">
        <f>'360 PU '!D132</f>
        <v>360-420PU</v>
      </c>
      <c r="B118" s="122">
        <f>'360 PU '!H132</f>
        <v>10</v>
      </c>
      <c r="C118" s="382" t="str">
        <f>IF('360 PU '!K132=0,"",'360 PU '!K132)</f>
        <v/>
      </c>
      <c r="D118" s="383"/>
      <c r="E118" s="384" t="str">
        <f>IF('360 PU '!L132=0,"",'360 PU '!L132)</f>
        <v/>
      </c>
      <c r="F118" s="383"/>
      <c r="G118" s="384" t="str">
        <f>IF('360 PU '!M132=0,"",'360 PU '!M132)</f>
        <v/>
      </c>
      <c r="H118" s="383"/>
      <c r="I118" s="384" t="str">
        <f>IF('360 PU '!N132=0,"",'360 PU '!N132)</f>
        <v/>
      </c>
      <c r="J118" s="383"/>
      <c r="K118" s="384" t="str">
        <f>IF('360 PU '!O132=0,"",'360 PU '!O132)</f>
        <v/>
      </c>
      <c r="L118" s="383"/>
      <c r="M118" s="384" t="str">
        <f>IF('360 PU '!P132=0,"",'360 PU '!P132)</f>
        <v/>
      </c>
      <c r="N118" s="383"/>
      <c r="O118" s="384" t="str">
        <f>IF('360 PU '!Q132=0,"",'360 PU '!Q132)</f>
        <v/>
      </c>
      <c r="P118" s="383"/>
      <c r="Q118" s="384" t="str">
        <f>IF('360 PU '!R132=0,"",'360 PU '!R132)</f>
        <v/>
      </c>
      <c r="R118" s="385"/>
      <c r="S118" s="524" t="str">
        <f>IF('360 PU '!S132=0,"",'360 PU '!S132)</f>
        <v/>
      </c>
      <c r="T118" s="397"/>
      <c r="U118" s="524" t="str">
        <f>IF('360 PU '!T132=0,"",'360 PU '!T132)</f>
        <v/>
      </c>
      <c r="V118" s="523"/>
      <c r="W118" s="381">
        <f t="shared" si="2"/>
        <v>0</v>
      </c>
      <c r="X118" s="381">
        <f>W118*'360 PU '!H132</f>
        <v>0</v>
      </c>
      <c r="Y118" s="381">
        <f>W118*'360 PU '!AP132</f>
        <v>0</v>
      </c>
    </row>
    <row r="119" spans="1:25" ht="22.5" customHeight="1">
      <c r="A119" s="228">
        <f>'360 PU '!D133</f>
        <v>0</v>
      </c>
      <c r="B119" s="122">
        <f>'360 PU '!H133</f>
        <v>0</v>
      </c>
      <c r="C119" s="382" t="str">
        <f>IF('360 PU '!K133=0,"",'360 PU '!K133)</f>
        <v/>
      </c>
      <c r="D119" s="383"/>
      <c r="E119" s="384" t="str">
        <f>IF('360 PU '!L133=0,"",'360 PU '!L133)</f>
        <v/>
      </c>
      <c r="F119" s="383"/>
      <c r="G119" s="384" t="str">
        <f>IF('360 PU '!M133=0,"",'360 PU '!M133)</f>
        <v/>
      </c>
      <c r="H119" s="383"/>
      <c r="I119" s="384" t="str">
        <f>IF('360 PU '!N133=0,"",'360 PU '!N133)</f>
        <v/>
      </c>
      <c r="J119" s="383"/>
      <c r="K119" s="384" t="str">
        <f>IF('360 PU '!O133=0,"",'360 PU '!O133)</f>
        <v/>
      </c>
      <c r="L119" s="383"/>
      <c r="M119" s="384" t="str">
        <f>IF('360 PU '!P133=0,"",'360 PU '!P133)</f>
        <v/>
      </c>
      <c r="N119" s="383"/>
      <c r="O119" s="384" t="str">
        <f>IF('360 PU '!Q133=0,"",'360 PU '!Q133)</f>
        <v/>
      </c>
      <c r="P119" s="383"/>
      <c r="Q119" s="384" t="str">
        <f>IF('360 PU '!R133=0,"",'360 PU '!R133)</f>
        <v/>
      </c>
      <c r="R119" s="385"/>
      <c r="S119" s="524" t="str">
        <f>IF('360 PU '!S133=0,"",'360 PU '!S133)</f>
        <v/>
      </c>
      <c r="T119" s="397"/>
      <c r="U119" s="524" t="str">
        <f>IF('360 PU '!T133=0,"",'360 PU '!T133)</f>
        <v/>
      </c>
      <c r="V119" s="523"/>
      <c r="W119" s="381">
        <f t="shared" si="2"/>
        <v>0</v>
      </c>
      <c r="X119" s="381">
        <f>W119*'360 PU '!H133</f>
        <v>0</v>
      </c>
      <c r="Y119" s="381">
        <f>W119*'360 PU '!AP133</f>
        <v>0</v>
      </c>
    </row>
    <row r="120" spans="1:25" ht="22.5" customHeight="1">
      <c r="A120" s="228" t="str">
        <f>'360 PU '!D134</f>
        <v>360-473PU</v>
      </c>
      <c r="B120" s="122">
        <f>'360 PU '!H134</f>
        <v>2</v>
      </c>
      <c r="C120" s="382" t="str">
        <f>IF('360 PU '!K134=0,"",'360 PU '!K134)</f>
        <v/>
      </c>
      <c r="D120" s="383"/>
      <c r="E120" s="384" t="str">
        <f>IF('360 PU '!L134=0,"",'360 PU '!L134)</f>
        <v/>
      </c>
      <c r="F120" s="383"/>
      <c r="G120" s="384" t="str">
        <f>IF('360 PU '!M134=0,"",'360 PU '!M134)</f>
        <v/>
      </c>
      <c r="H120" s="383"/>
      <c r="I120" s="384" t="str">
        <f>IF('360 PU '!N134=0,"",'360 PU '!N134)</f>
        <v/>
      </c>
      <c r="J120" s="383"/>
      <c r="K120" s="384" t="str">
        <f>IF('360 PU '!O134=0,"",'360 PU '!O134)</f>
        <v/>
      </c>
      <c r="L120" s="383"/>
      <c r="M120" s="384" t="str">
        <f>IF('360 PU '!P134=0,"",'360 PU '!P134)</f>
        <v/>
      </c>
      <c r="N120" s="383"/>
      <c r="O120" s="384" t="str">
        <f>IF('360 PU '!Q134=0,"",'360 PU '!Q134)</f>
        <v/>
      </c>
      <c r="P120" s="383"/>
      <c r="Q120" s="384" t="str">
        <f>IF('360 PU '!R134=0,"",'360 PU '!R134)</f>
        <v/>
      </c>
      <c r="R120" s="385"/>
      <c r="S120" s="524" t="str">
        <f>IF('360 PU '!S134=0,"",'360 PU '!S134)</f>
        <v/>
      </c>
      <c r="T120" s="397"/>
      <c r="U120" s="524" t="str">
        <f>IF('360 PU '!T134=0,"",'360 PU '!T134)</f>
        <v/>
      </c>
      <c r="V120" s="523"/>
      <c r="W120" s="381">
        <f t="shared" si="2"/>
        <v>0</v>
      </c>
      <c r="X120" s="381">
        <f>W120*'360 PU '!H134</f>
        <v>0</v>
      </c>
      <c r="Y120" s="381">
        <f>W120*'360 PU '!AP134</f>
        <v>0</v>
      </c>
    </row>
    <row r="121" spans="1:25" ht="22.5" customHeight="1">
      <c r="A121" s="228" t="str">
        <f>'360 PU '!D135</f>
        <v>360-475PU</v>
      </c>
      <c r="B121" s="122">
        <f>'360 PU '!H135</f>
        <v>3</v>
      </c>
      <c r="C121" s="382" t="str">
        <f>IF('360 PU '!K135=0,"",'360 PU '!K135)</f>
        <v/>
      </c>
      <c r="D121" s="383"/>
      <c r="E121" s="384" t="str">
        <f>IF('360 PU '!L135=0,"",'360 PU '!L135)</f>
        <v/>
      </c>
      <c r="F121" s="383"/>
      <c r="G121" s="384" t="str">
        <f>IF('360 PU '!M135=0,"",'360 PU '!M135)</f>
        <v/>
      </c>
      <c r="H121" s="383"/>
      <c r="I121" s="384" t="str">
        <f>IF('360 PU '!N135=0,"",'360 PU '!N135)</f>
        <v/>
      </c>
      <c r="J121" s="383"/>
      <c r="K121" s="384" t="str">
        <f>IF('360 PU '!O135=0,"",'360 PU '!O135)</f>
        <v/>
      </c>
      <c r="L121" s="383"/>
      <c r="M121" s="384" t="str">
        <f>IF('360 PU '!P135=0,"",'360 PU '!P135)</f>
        <v/>
      </c>
      <c r="N121" s="383"/>
      <c r="O121" s="384" t="str">
        <f>IF('360 PU '!Q135=0,"",'360 PU '!Q135)</f>
        <v/>
      </c>
      <c r="P121" s="383"/>
      <c r="Q121" s="384" t="str">
        <f>IF('360 PU '!R135=0,"",'360 PU '!R135)</f>
        <v/>
      </c>
      <c r="R121" s="385"/>
      <c r="S121" s="524" t="str">
        <f>IF('360 PU '!S135=0,"",'360 PU '!S135)</f>
        <v/>
      </c>
      <c r="T121" s="397"/>
      <c r="U121" s="524" t="str">
        <f>IF('360 PU '!T135=0,"",'360 PU '!T135)</f>
        <v/>
      </c>
      <c r="V121" s="523"/>
      <c r="W121" s="381">
        <f t="shared" si="2"/>
        <v>0</v>
      </c>
      <c r="X121" s="381">
        <f>W121*'360 PU '!H135</f>
        <v>0</v>
      </c>
      <c r="Y121" s="381">
        <f>W121*'360 PU '!AP135</f>
        <v>0</v>
      </c>
    </row>
    <row r="122" spans="1:25" ht="22.5" customHeight="1">
      <c r="A122" s="228" t="str">
        <f>'360 PU '!D136</f>
        <v>360-479PU</v>
      </c>
      <c r="B122" s="122">
        <f>'360 PU '!H136</f>
        <v>8</v>
      </c>
      <c r="C122" s="382" t="str">
        <f>IF('360 PU '!K136=0,"",'360 PU '!K136)</f>
        <v/>
      </c>
      <c r="D122" s="383"/>
      <c r="E122" s="384" t="str">
        <f>IF('360 PU '!L136=0,"",'360 PU '!L136)</f>
        <v/>
      </c>
      <c r="F122" s="383"/>
      <c r="G122" s="384" t="str">
        <f>IF('360 PU '!M136=0,"",'360 PU '!M136)</f>
        <v/>
      </c>
      <c r="H122" s="383"/>
      <c r="I122" s="384" t="str">
        <f>IF('360 PU '!N136=0,"",'360 PU '!N136)</f>
        <v/>
      </c>
      <c r="J122" s="383"/>
      <c r="K122" s="384" t="str">
        <f>IF('360 PU '!O136=0,"",'360 PU '!O136)</f>
        <v/>
      </c>
      <c r="L122" s="383"/>
      <c r="M122" s="384" t="str">
        <f>IF('360 PU '!P136=0,"",'360 PU '!P136)</f>
        <v/>
      </c>
      <c r="N122" s="383"/>
      <c r="O122" s="384" t="str">
        <f>IF('360 PU '!Q136=0,"",'360 PU '!Q136)</f>
        <v/>
      </c>
      <c r="P122" s="383"/>
      <c r="Q122" s="384" t="str">
        <f>IF('360 PU '!R136=0,"",'360 PU '!R136)</f>
        <v/>
      </c>
      <c r="R122" s="385"/>
      <c r="S122" s="524" t="str">
        <f>IF('360 PU '!S136=0,"",'360 PU '!S136)</f>
        <v/>
      </c>
      <c r="T122" s="397"/>
      <c r="U122" s="524" t="str">
        <f>IF('360 PU '!T136=0,"",'360 PU '!T136)</f>
        <v/>
      </c>
      <c r="V122" s="523"/>
      <c r="W122" s="381">
        <f t="shared" si="2"/>
        <v>0</v>
      </c>
      <c r="X122" s="381">
        <f>W122*'360 PU '!H136</f>
        <v>0</v>
      </c>
      <c r="Y122" s="381">
        <f>W122*'360 PU '!AP136</f>
        <v>0</v>
      </c>
    </row>
    <row r="123" spans="1:25" ht="22.5" customHeight="1">
      <c r="A123" s="228">
        <f>'360 PU '!D137</f>
        <v>0</v>
      </c>
      <c r="B123" s="122">
        <f>'360 PU '!H137</f>
        <v>0</v>
      </c>
      <c r="C123" s="382" t="str">
        <f>IF('360 PU '!K137=0,"",'360 PU '!K137)</f>
        <v/>
      </c>
      <c r="D123" s="383"/>
      <c r="E123" s="384" t="str">
        <f>IF('360 PU '!L137=0,"",'360 PU '!L137)</f>
        <v/>
      </c>
      <c r="F123" s="383"/>
      <c r="G123" s="384" t="str">
        <f>IF('360 PU '!M137=0,"",'360 PU '!M137)</f>
        <v/>
      </c>
      <c r="H123" s="383"/>
      <c r="I123" s="384" t="str">
        <f>IF('360 PU '!N137=0,"",'360 PU '!N137)</f>
        <v/>
      </c>
      <c r="J123" s="383"/>
      <c r="K123" s="384" t="str">
        <f>IF('360 PU '!O137=0,"",'360 PU '!O137)</f>
        <v/>
      </c>
      <c r="L123" s="383"/>
      <c r="M123" s="384" t="str">
        <f>IF('360 PU '!P137=0,"",'360 PU '!P137)</f>
        <v/>
      </c>
      <c r="N123" s="383"/>
      <c r="O123" s="384" t="str">
        <f>IF('360 PU '!Q137=0,"",'360 PU '!Q137)</f>
        <v/>
      </c>
      <c r="P123" s="383"/>
      <c r="Q123" s="384" t="str">
        <f>IF('360 PU '!R137=0,"",'360 PU '!R137)</f>
        <v/>
      </c>
      <c r="R123" s="385"/>
      <c r="S123" s="524" t="str">
        <f>IF('360 PU '!S137=0,"",'360 PU '!S137)</f>
        <v/>
      </c>
      <c r="T123" s="397"/>
      <c r="U123" s="524" t="str">
        <f>IF('360 PU '!T137=0,"",'360 PU '!T137)</f>
        <v/>
      </c>
      <c r="V123" s="523"/>
      <c r="W123" s="381">
        <f t="shared" si="2"/>
        <v>0</v>
      </c>
      <c r="X123" s="381">
        <f>W123*'360 PU '!H137</f>
        <v>0</v>
      </c>
      <c r="Y123" s="381">
        <f>W123*'360 PU '!AP137</f>
        <v>0</v>
      </c>
    </row>
    <row r="124" spans="1:25" ht="22.5" customHeight="1">
      <c r="A124" s="228">
        <f>'360 PU '!D138</f>
        <v>0</v>
      </c>
      <c r="B124" s="122">
        <f>'360 PU '!H138</f>
        <v>0</v>
      </c>
      <c r="C124" s="382" t="str">
        <f>IF('360 PU '!K138=0,"",'360 PU '!K138)</f>
        <v/>
      </c>
      <c r="D124" s="396"/>
      <c r="E124" s="384" t="str">
        <f>IF('360 PU '!L138=0,"",'360 PU '!L138)</f>
        <v/>
      </c>
      <c r="F124" s="396"/>
      <c r="G124" s="384" t="str">
        <f>IF('360 PU '!M138=0,"",'360 PU '!M138)</f>
        <v/>
      </c>
      <c r="H124" s="396"/>
      <c r="I124" s="384" t="str">
        <f>IF('360 PU '!N138=0,"",'360 PU '!N138)</f>
        <v/>
      </c>
      <c r="J124" s="396"/>
      <c r="K124" s="384" t="str">
        <f>IF('360 PU '!O138=0,"",'360 PU '!O138)</f>
        <v/>
      </c>
      <c r="L124" s="396"/>
      <c r="M124" s="384" t="str">
        <f>IF('360 PU '!P138=0,"",'360 PU '!P138)</f>
        <v/>
      </c>
      <c r="N124" s="396"/>
      <c r="O124" s="384" t="str">
        <f>IF('360 PU '!Q138=0,"",'360 PU '!Q138)</f>
        <v/>
      </c>
      <c r="P124" s="396"/>
      <c r="Q124" s="384" t="str">
        <f>IF('360 PU '!R138=0,"",'360 PU '!R138)</f>
        <v/>
      </c>
      <c r="R124" s="523"/>
      <c r="S124" s="524" t="str">
        <f>IF('360 PU '!S138=0,"",'360 PU '!S138)</f>
        <v/>
      </c>
      <c r="T124" s="397"/>
      <c r="U124" s="524" t="str">
        <f>IF('360 PU '!T138=0,"",'360 PU '!T138)</f>
        <v/>
      </c>
      <c r="V124" s="523"/>
      <c r="W124" s="381">
        <f t="shared" si="2"/>
        <v>0</v>
      </c>
      <c r="X124" s="381">
        <f>W124*'360 PU '!H138</f>
        <v>0</v>
      </c>
      <c r="Y124" s="381">
        <f>W124*'360 PU '!AP138</f>
        <v>0</v>
      </c>
    </row>
    <row r="125" spans="1:25" ht="22.5" customHeight="1">
      <c r="A125" s="228">
        <f>'360 PU '!D139</f>
        <v>0</v>
      </c>
      <c r="B125" s="122">
        <f>'360 PU '!H139</f>
        <v>0</v>
      </c>
      <c r="C125" s="382" t="str">
        <f>IF('360 PU '!K139=0,"",'360 PU '!K139)</f>
        <v/>
      </c>
      <c r="D125" s="396"/>
      <c r="E125" s="384" t="str">
        <f>IF('360 PU '!L139=0,"",'360 PU '!L139)</f>
        <v/>
      </c>
      <c r="F125" s="396"/>
      <c r="G125" s="384" t="str">
        <f>IF('360 PU '!M139=0,"",'360 PU '!M139)</f>
        <v/>
      </c>
      <c r="H125" s="396"/>
      <c r="I125" s="384" t="str">
        <f>IF('360 PU '!N139=0,"",'360 PU '!N139)</f>
        <v/>
      </c>
      <c r="J125" s="396"/>
      <c r="K125" s="384" t="str">
        <f>IF('360 PU '!O139=0,"",'360 PU '!O139)</f>
        <v/>
      </c>
      <c r="L125" s="396"/>
      <c r="M125" s="384" t="str">
        <f>IF('360 PU '!P139=0,"",'360 PU '!P139)</f>
        <v/>
      </c>
      <c r="N125" s="396"/>
      <c r="O125" s="384" t="str">
        <f>IF('360 PU '!Q139=0,"",'360 PU '!Q139)</f>
        <v/>
      </c>
      <c r="P125" s="396"/>
      <c r="Q125" s="384" t="str">
        <f>IF('360 PU '!R139=0,"",'360 PU '!R139)</f>
        <v/>
      </c>
      <c r="R125" s="523"/>
      <c r="S125" s="524" t="str">
        <f>IF('360 PU '!S139=0,"",'360 PU '!S139)</f>
        <v/>
      </c>
      <c r="T125" s="397"/>
      <c r="U125" s="524" t="str">
        <f>IF('360 PU '!T139=0,"",'360 PU '!T139)</f>
        <v/>
      </c>
      <c r="V125" s="523"/>
      <c r="W125" s="381">
        <f t="shared" si="2"/>
        <v>0</v>
      </c>
      <c r="X125" s="381">
        <f>W125*'360 PU '!H139</f>
        <v>0</v>
      </c>
      <c r="Y125" s="381">
        <f>W125*'360 PU '!AP139</f>
        <v>0</v>
      </c>
    </row>
    <row r="126" spans="1:25" ht="22.5" customHeight="1">
      <c r="A126" s="228" t="str">
        <f>'360 PU '!D140</f>
        <v>360-1010PU</v>
      </c>
      <c r="B126" s="122">
        <f>'360 PU '!H140</f>
        <v>1</v>
      </c>
      <c r="C126" s="382" t="str">
        <f>IF('360 PU '!K140=0,"",'360 PU '!K140)</f>
        <v/>
      </c>
      <c r="D126" s="396"/>
      <c r="E126" s="384" t="str">
        <f>IF('360 PU '!L140=0,"",'360 PU '!L140)</f>
        <v/>
      </c>
      <c r="F126" s="396"/>
      <c r="G126" s="384" t="str">
        <f>IF('360 PU '!M140=0,"",'360 PU '!M140)</f>
        <v/>
      </c>
      <c r="H126" s="396"/>
      <c r="I126" s="384" t="str">
        <f>IF('360 PU '!N140=0,"",'360 PU '!N140)</f>
        <v/>
      </c>
      <c r="J126" s="396"/>
      <c r="K126" s="384" t="str">
        <f>IF('360 PU '!O140=0,"",'360 PU '!O140)</f>
        <v/>
      </c>
      <c r="L126" s="396"/>
      <c r="M126" s="384" t="str">
        <f>IF('360 PU '!P140=0,"",'360 PU '!P140)</f>
        <v/>
      </c>
      <c r="N126" s="396"/>
      <c r="O126" s="384" t="str">
        <f>IF('360 PU '!Q140=0,"",'360 PU '!Q140)</f>
        <v/>
      </c>
      <c r="P126" s="396"/>
      <c r="Q126" s="384" t="str">
        <f>IF('360 PU '!R140=0,"",'360 PU '!R140)</f>
        <v/>
      </c>
      <c r="R126" s="523"/>
      <c r="S126" s="524" t="str">
        <f>IF('360 PU '!S140=0,"",'360 PU '!S140)</f>
        <v/>
      </c>
      <c r="T126" s="397"/>
      <c r="U126" s="524" t="str">
        <f>IF('360 PU '!T140=0,"",'360 PU '!T140)</f>
        <v/>
      </c>
      <c r="V126" s="523"/>
      <c r="W126" s="381">
        <f t="shared" si="2"/>
        <v>0</v>
      </c>
      <c r="X126" s="381">
        <f>W126*'360 PU '!H140</f>
        <v>0</v>
      </c>
      <c r="Y126" s="381">
        <f>W126*'360 PU '!AP140</f>
        <v>0</v>
      </c>
    </row>
    <row r="127" spans="1:25" ht="22.5" customHeight="1">
      <c r="A127" s="228" t="str">
        <f>'360 PU '!D141</f>
        <v>360-1011PU</v>
      </c>
      <c r="B127" s="122">
        <f>'360 PU '!H141</f>
        <v>1</v>
      </c>
      <c r="C127" s="382" t="str">
        <f>IF('360 PU '!K141=0,"",'360 PU '!K141)</f>
        <v/>
      </c>
      <c r="D127" s="396"/>
      <c r="E127" s="384" t="str">
        <f>IF('360 PU '!L141=0,"",'360 PU '!L141)</f>
        <v/>
      </c>
      <c r="F127" s="396"/>
      <c r="G127" s="384" t="str">
        <f>IF('360 PU '!M141=0,"",'360 PU '!M141)</f>
        <v/>
      </c>
      <c r="H127" s="396"/>
      <c r="I127" s="384" t="str">
        <f>IF('360 PU '!N141=0,"",'360 PU '!N141)</f>
        <v/>
      </c>
      <c r="J127" s="396"/>
      <c r="K127" s="384" t="str">
        <f>IF('360 PU '!O141=0,"",'360 PU '!O141)</f>
        <v/>
      </c>
      <c r="L127" s="396"/>
      <c r="M127" s="384" t="str">
        <f>IF('360 PU '!P141=0,"",'360 PU '!P141)</f>
        <v/>
      </c>
      <c r="N127" s="396"/>
      <c r="O127" s="384" t="str">
        <f>IF('360 PU '!Q141=0,"",'360 PU '!Q141)</f>
        <v/>
      </c>
      <c r="P127" s="396"/>
      <c r="Q127" s="384" t="str">
        <f>IF('360 PU '!R141=0,"",'360 PU '!R141)</f>
        <v/>
      </c>
      <c r="R127" s="523"/>
      <c r="S127" s="524" t="str">
        <f>IF('360 PU '!S141=0,"",'360 PU '!S141)</f>
        <v/>
      </c>
      <c r="T127" s="397"/>
      <c r="U127" s="524" t="str">
        <f>IF('360 PU '!T141=0,"",'360 PU '!T141)</f>
        <v/>
      </c>
      <c r="V127" s="523"/>
      <c r="W127" s="381">
        <f t="shared" si="2"/>
        <v>0</v>
      </c>
      <c r="X127" s="381">
        <f>W127*'360 PU '!H141</f>
        <v>0</v>
      </c>
      <c r="Y127" s="381">
        <f>W127*'360 PU '!AP141</f>
        <v>0</v>
      </c>
    </row>
    <row r="128" spans="1:25" ht="22.5" customHeight="1">
      <c r="A128" s="228" t="str">
        <f>'360 PU '!D142</f>
        <v>360-1012PU</v>
      </c>
      <c r="B128" s="122">
        <f>'360 PU '!H142</f>
        <v>1</v>
      </c>
      <c r="C128" s="382" t="str">
        <f>IF('360 PU '!K142=0,"",'360 PU '!K142)</f>
        <v/>
      </c>
      <c r="D128" s="396"/>
      <c r="E128" s="384" t="str">
        <f>IF('360 PU '!L142=0,"",'360 PU '!L142)</f>
        <v/>
      </c>
      <c r="F128" s="396"/>
      <c r="G128" s="384" t="str">
        <f>IF('360 PU '!M142=0,"",'360 PU '!M142)</f>
        <v/>
      </c>
      <c r="H128" s="396"/>
      <c r="I128" s="384" t="str">
        <f>IF('360 PU '!N142=0,"",'360 PU '!N142)</f>
        <v/>
      </c>
      <c r="J128" s="396"/>
      <c r="K128" s="384" t="str">
        <f>IF('360 PU '!O142=0,"",'360 PU '!O142)</f>
        <v/>
      </c>
      <c r="L128" s="396"/>
      <c r="M128" s="384" t="str">
        <f>IF('360 PU '!P142=0,"",'360 PU '!P142)</f>
        <v/>
      </c>
      <c r="N128" s="396"/>
      <c r="O128" s="384" t="str">
        <f>IF('360 PU '!Q142=0,"",'360 PU '!Q142)</f>
        <v/>
      </c>
      <c r="P128" s="396"/>
      <c r="Q128" s="384" t="str">
        <f>IF('360 PU '!R142=0,"",'360 PU '!R142)</f>
        <v/>
      </c>
      <c r="R128" s="523"/>
      <c r="S128" s="524" t="str">
        <f>IF('360 PU '!S142=0,"",'360 PU '!S142)</f>
        <v/>
      </c>
      <c r="T128" s="397"/>
      <c r="U128" s="524" t="str">
        <f>IF('360 PU '!T142=0,"",'360 PU '!T142)</f>
        <v/>
      </c>
      <c r="V128" s="523"/>
      <c r="W128" s="381">
        <f t="shared" si="2"/>
        <v>0</v>
      </c>
      <c r="X128" s="381">
        <f>W128*'360 PU '!H142</f>
        <v>0</v>
      </c>
      <c r="Y128" s="381">
        <f>W128*'360 PU '!AP142</f>
        <v>0</v>
      </c>
    </row>
    <row r="129" spans="1:25" ht="22.5" customHeight="1">
      <c r="A129" s="228" t="str">
        <f>'360 PU '!D143</f>
        <v>360-1013PU</v>
      </c>
      <c r="B129" s="122">
        <f>'360 PU '!H143</f>
        <v>2</v>
      </c>
      <c r="C129" s="382" t="str">
        <f>IF('360 PU '!K143=0,"",'360 PU '!K143)</f>
        <v/>
      </c>
      <c r="D129" s="396"/>
      <c r="E129" s="384" t="str">
        <f>IF('360 PU '!L143=0,"",'360 PU '!L143)</f>
        <v/>
      </c>
      <c r="F129" s="396"/>
      <c r="G129" s="384" t="str">
        <f>IF('360 PU '!M143=0,"",'360 PU '!M143)</f>
        <v/>
      </c>
      <c r="H129" s="396"/>
      <c r="I129" s="384" t="str">
        <f>IF('360 PU '!N143=0,"",'360 PU '!N143)</f>
        <v/>
      </c>
      <c r="J129" s="396"/>
      <c r="K129" s="384" t="str">
        <f>IF('360 PU '!O143=0,"",'360 PU '!O143)</f>
        <v/>
      </c>
      <c r="L129" s="396"/>
      <c r="M129" s="384" t="str">
        <f>IF('360 PU '!P143=0,"",'360 PU '!P143)</f>
        <v/>
      </c>
      <c r="N129" s="396"/>
      <c r="O129" s="384" t="str">
        <f>IF('360 PU '!Q143=0,"",'360 PU '!Q143)</f>
        <v/>
      </c>
      <c r="P129" s="396"/>
      <c r="Q129" s="384" t="str">
        <f>IF('360 PU '!R143=0,"",'360 PU '!R143)</f>
        <v/>
      </c>
      <c r="R129" s="523"/>
      <c r="S129" s="524" t="str">
        <f>IF('360 PU '!S143=0,"",'360 PU '!S143)</f>
        <v/>
      </c>
      <c r="T129" s="397"/>
      <c r="U129" s="524" t="str">
        <f>IF('360 PU '!T143=0,"",'360 PU '!T143)</f>
        <v/>
      </c>
      <c r="V129" s="523"/>
      <c r="W129" s="381">
        <f t="shared" si="2"/>
        <v>0</v>
      </c>
      <c r="X129" s="381">
        <f>W129*'360 PU '!H143</f>
        <v>0</v>
      </c>
      <c r="Y129" s="381">
        <f>W129*'360 PU '!AP143</f>
        <v>0</v>
      </c>
    </row>
    <row r="130" spans="1:25" ht="22.5" customHeight="1">
      <c r="A130" s="228" t="str">
        <f>'360 PU '!D144</f>
        <v>360-1014PU</v>
      </c>
      <c r="B130" s="122">
        <f>'360 PU '!H144</f>
        <v>2</v>
      </c>
      <c r="C130" s="382" t="str">
        <f>IF('360 PU '!K144=0,"",'360 PU '!K144)</f>
        <v/>
      </c>
      <c r="D130" s="396"/>
      <c r="E130" s="384" t="str">
        <f>IF('360 PU '!L144=0,"",'360 PU '!L144)</f>
        <v/>
      </c>
      <c r="F130" s="396"/>
      <c r="G130" s="384" t="str">
        <f>IF('360 PU '!M144=0,"",'360 PU '!M144)</f>
        <v/>
      </c>
      <c r="H130" s="396"/>
      <c r="I130" s="384" t="str">
        <f>IF('360 PU '!N144=0,"",'360 PU '!N144)</f>
        <v/>
      </c>
      <c r="J130" s="396"/>
      <c r="K130" s="384" t="str">
        <f>IF('360 PU '!O144=0,"",'360 PU '!O144)</f>
        <v/>
      </c>
      <c r="L130" s="396"/>
      <c r="M130" s="384" t="str">
        <f>IF('360 PU '!P144=0,"",'360 PU '!P144)</f>
        <v/>
      </c>
      <c r="N130" s="396"/>
      <c r="O130" s="384" t="str">
        <f>IF('360 PU '!Q144=0,"",'360 PU '!Q144)</f>
        <v/>
      </c>
      <c r="P130" s="396"/>
      <c r="Q130" s="384" t="str">
        <f>IF('360 PU '!R144=0,"",'360 PU '!R144)</f>
        <v/>
      </c>
      <c r="R130" s="523"/>
      <c r="S130" s="524" t="str">
        <f>IF('360 PU '!S144=0,"",'360 PU '!S144)</f>
        <v/>
      </c>
      <c r="T130" s="397"/>
      <c r="U130" s="524" t="str">
        <f>IF('360 PU '!T144=0,"",'360 PU '!T144)</f>
        <v/>
      </c>
      <c r="V130" s="523"/>
      <c r="W130" s="381">
        <f t="shared" si="2"/>
        <v>0</v>
      </c>
      <c r="X130" s="381">
        <f>W130*'360 PU '!H144</f>
        <v>0</v>
      </c>
      <c r="Y130" s="381">
        <f>W130*'360 PU '!AP144</f>
        <v>0</v>
      </c>
    </row>
    <row r="131" spans="1:25" ht="22.5" customHeight="1">
      <c r="A131" s="228" t="str">
        <f>'360 PU '!D145</f>
        <v>360-1015PU</v>
      </c>
      <c r="B131" s="122">
        <f>'360 PU '!H145</f>
        <v>2</v>
      </c>
      <c r="C131" s="382" t="str">
        <f>IF('360 PU '!K145=0,"",'360 PU '!K145)</f>
        <v/>
      </c>
      <c r="D131" s="396"/>
      <c r="E131" s="384" t="str">
        <f>IF('360 PU '!L145=0,"",'360 PU '!L145)</f>
        <v/>
      </c>
      <c r="F131" s="396"/>
      <c r="G131" s="384" t="str">
        <f>IF('360 PU '!M145=0,"",'360 PU '!M145)</f>
        <v/>
      </c>
      <c r="H131" s="396"/>
      <c r="I131" s="384" t="str">
        <f>IF('360 PU '!N145=0,"",'360 PU '!N145)</f>
        <v/>
      </c>
      <c r="J131" s="396"/>
      <c r="K131" s="384" t="str">
        <f>IF('360 PU '!O145=0,"",'360 PU '!O145)</f>
        <v/>
      </c>
      <c r="L131" s="396"/>
      <c r="M131" s="384" t="str">
        <f>IF('360 PU '!P145=0,"",'360 PU '!P145)</f>
        <v/>
      </c>
      <c r="N131" s="396"/>
      <c r="O131" s="384" t="str">
        <f>IF('360 PU '!Q145=0,"",'360 PU '!Q145)</f>
        <v/>
      </c>
      <c r="P131" s="396"/>
      <c r="Q131" s="384" t="str">
        <f>IF('360 PU '!R145=0,"",'360 PU '!R145)</f>
        <v/>
      </c>
      <c r="R131" s="523"/>
      <c r="S131" s="524" t="str">
        <f>IF('360 PU '!S145=0,"",'360 PU '!S145)</f>
        <v/>
      </c>
      <c r="T131" s="397"/>
      <c r="U131" s="524" t="str">
        <f>IF('360 PU '!T145=0,"",'360 PU '!T145)</f>
        <v/>
      </c>
      <c r="V131" s="523"/>
      <c r="W131" s="381">
        <f t="shared" si="2"/>
        <v>0</v>
      </c>
      <c r="X131" s="381">
        <f>W131*'360 PU '!H145</f>
        <v>0</v>
      </c>
      <c r="Y131" s="381">
        <f>W131*'360 PU '!AP145</f>
        <v>0</v>
      </c>
    </row>
    <row r="132" spans="1:25" ht="22.5" customHeight="1">
      <c r="A132" s="228" t="str">
        <f>'360 PU '!D146</f>
        <v>360-1016PU</v>
      </c>
      <c r="B132" s="122">
        <f>'360 PU '!H146</f>
        <v>2</v>
      </c>
      <c r="C132" s="382" t="str">
        <f>IF('360 PU '!K146=0,"",'360 PU '!K146)</f>
        <v/>
      </c>
      <c r="D132" s="396"/>
      <c r="E132" s="384" t="str">
        <f>IF('360 PU '!L146=0,"",'360 PU '!L146)</f>
        <v/>
      </c>
      <c r="F132" s="396"/>
      <c r="G132" s="384" t="str">
        <f>IF('360 PU '!M146=0,"",'360 PU '!M146)</f>
        <v/>
      </c>
      <c r="H132" s="396"/>
      <c r="I132" s="384" t="str">
        <f>IF('360 PU '!N146=0,"",'360 PU '!N146)</f>
        <v/>
      </c>
      <c r="J132" s="396"/>
      <c r="K132" s="384" t="str">
        <f>IF('360 PU '!O146=0,"",'360 PU '!O146)</f>
        <v/>
      </c>
      <c r="L132" s="396"/>
      <c r="M132" s="384" t="str">
        <f>IF('360 PU '!P146=0,"",'360 PU '!P146)</f>
        <v/>
      </c>
      <c r="N132" s="396"/>
      <c r="O132" s="384" t="str">
        <f>IF('360 PU '!Q146=0,"",'360 PU '!Q146)</f>
        <v/>
      </c>
      <c r="P132" s="396"/>
      <c r="Q132" s="384" t="str">
        <f>IF('360 PU '!R146=0,"",'360 PU '!R146)</f>
        <v/>
      </c>
      <c r="R132" s="523"/>
      <c r="S132" s="524" t="str">
        <f>IF('360 PU '!S146=0,"",'360 PU '!S146)</f>
        <v/>
      </c>
      <c r="T132" s="397"/>
      <c r="U132" s="524" t="str">
        <f>IF('360 PU '!T146=0,"",'360 PU '!T146)</f>
        <v/>
      </c>
      <c r="V132" s="523"/>
      <c r="W132" s="381">
        <f t="shared" si="2"/>
        <v>0</v>
      </c>
      <c r="X132" s="381">
        <f>W132*'360 PU '!H146</f>
        <v>0</v>
      </c>
      <c r="Y132" s="381">
        <f>W132*'360 PU '!AP146</f>
        <v>0</v>
      </c>
    </row>
    <row r="133" spans="1:25" ht="22.5" customHeight="1">
      <c r="A133" s="228" t="str">
        <f>'360 PU '!D147</f>
        <v>360-1017PU</v>
      </c>
      <c r="B133" s="122">
        <f>'360 PU '!H147</f>
        <v>3</v>
      </c>
      <c r="C133" s="382" t="str">
        <f>IF('360 PU '!K147=0,"",'360 PU '!K147)</f>
        <v/>
      </c>
      <c r="D133" s="396"/>
      <c r="E133" s="384" t="str">
        <f>IF('360 PU '!L147=0,"",'360 PU '!L147)</f>
        <v/>
      </c>
      <c r="F133" s="396"/>
      <c r="G133" s="384" t="str">
        <f>IF('360 PU '!M147=0,"",'360 PU '!M147)</f>
        <v/>
      </c>
      <c r="H133" s="396"/>
      <c r="I133" s="384" t="str">
        <f>IF('360 PU '!N147=0,"",'360 PU '!N147)</f>
        <v/>
      </c>
      <c r="J133" s="396"/>
      <c r="K133" s="384" t="str">
        <f>IF('360 PU '!O147=0,"",'360 PU '!O147)</f>
        <v/>
      </c>
      <c r="L133" s="396"/>
      <c r="M133" s="384" t="str">
        <f>IF('360 PU '!P147=0,"",'360 PU '!P147)</f>
        <v/>
      </c>
      <c r="N133" s="396"/>
      <c r="O133" s="384" t="str">
        <f>IF('360 PU '!Q147=0,"",'360 PU '!Q147)</f>
        <v/>
      </c>
      <c r="P133" s="396"/>
      <c r="Q133" s="384" t="str">
        <f>IF('360 PU '!R147=0,"",'360 PU '!R147)</f>
        <v/>
      </c>
      <c r="R133" s="523"/>
      <c r="S133" s="524" t="str">
        <f>IF('360 PU '!S147=0,"",'360 PU '!S147)</f>
        <v/>
      </c>
      <c r="T133" s="397"/>
      <c r="U133" s="524" t="str">
        <f>IF('360 PU '!T147=0,"",'360 PU '!T147)</f>
        <v/>
      </c>
      <c r="V133" s="523"/>
      <c r="W133" s="381">
        <f t="shared" si="2"/>
        <v>0</v>
      </c>
      <c r="X133" s="381">
        <f>W133*'360 PU '!H147</f>
        <v>0</v>
      </c>
      <c r="Y133" s="381">
        <f>W133*'360 PU '!AP147</f>
        <v>0</v>
      </c>
    </row>
    <row r="134" spans="1:25" ht="22.5" customHeight="1">
      <c r="A134" s="228" t="str">
        <f>'360 PU '!D148</f>
        <v>360-1018PU</v>
      </c>
      <c r="B134" s="122">
        <f>'360 PU '!H148</f>
        <v>4</v>
      </c>
      <c r="C134" s="382" t="str">
        <f>IF('360 PU '!K148=0,"",'360 PU '!K148)</f>
        <v/>
      </c>
      <c r="D134" s="396"/>
      <c r="E134" s="384" t="str">
        <f>IF('360 PU '!L148=0,"",'360 PU '!L148)</f>
        <v/>
      </c>
      <c r="F134" s="396"/>
      <c r="G134" s="384" t="str">
        <f>IF('360 PU '!M148=0,"",'360 PU '!M148)</f>
        <v/>
      </c>
      <c r="H134" s="396"/>
      <c r="I134" s="384" t="str">
        <f>IF('360 PU '!N148=0,"",'360 PU '!N148)</f>
        <v/>
      </c>
      <c r="J134" s="396"/>
      <c r="K134" s="384" t="str">
        <f>IF('360 PU '!O148=0,"",'360 PU '!O148)</f>
        <v/>
      </c>
      <c r="L134" s="396"/>
      <c r="M134" s="384" t="str">
        <f>IF('360 PU '!P148=0,"",'360 PU '!P148)</f>
        <v/>
      </c>
      <c r="N134" s="396"/>
      <c r="O134" s="384" t="str">
        <f>IF('360 PU '!Q148=0,"",'360 PU '!Q148)</f>
        <v/>
      </c>
      <c r="P134" s="396"/>
      <c r="Q134" s="384" t="str">
        <f>IF('360 PU '!R148=0,"",'360 PU '!R148)</f>
        <v/>
      </c>
      <c r="R134" s="523"/>
      <c r="S134" s="524" t="str">
        <f>IF('360 PU '!S148=0,"",'360 PU '!S148)</f>
        <v/>
      </c>
      <c r="T134" s="397"/>
      <c r="U134" s="524" t="str">
        <f>IF('360 PU '!T148=0,"",'360 PU '!T148)</f>
        <v/>
      </c>
      <c r="V134" s="523"/>
      <c r="W134" s="381">
        <f t="shared" si="2"/>
        <v>0</v>
      </c>
      <c r="X134" s="381">
        <f>W134*'360 PU '!H148</f>
        <v>0</v>
      </c>
      <c r="Y134" s="381">
        <f>W134*'360 PU '!AP148</f>
        <v>0</v>
      </c>
    </row>
    <row r="135" spans="1:25" ht="22.5" customHeight="1">
      <c r="A135" s="228" t="str">
        <f>'360 PU '!D149</f>
        <v>360-1019PU</v>
      </c>
      <c r="B135" s="122">
        <f>'360 PU '!H149</f>
        <v>5</v>
      </c>
      <c r="C135" s="382" t="str">
        <f>IF('360 PU '!K149=0,"",'360 PU '!K149)</f>
        <v/>
      </c>
      <c r="D135" s="396"/>
      <c r="E135" s="384" t="str">
        <f>IF('360 PU '!L149=0,"",'360 PU '!L149)</f>
        <v/>
      </c>
      <c r="F135" s="396"/>
      <c r="G135" s="384" t="str">
        <f>IF('360 PU '!M149=0,"",'360 PU '!M149)</f>
        <v/>
      </c>
      <c r="H135" s="396"/>
      <c r="I135" s="384" t="str">
        <f>IF('360 PU '!N149=0,"",'360 PU '!N149)</f>
        <v/>
      </c>
      <c r="J135" s="396"/>
      <c r="K135" s="384" t="str">
        <f>IF('360 PU '!O149=0,"",'360 PU '!O149)</f>
        <v/>
      </c>
      <c r="L135" s="396"/>
      <c r="M135" s="384" t="str">
        <f>IF('360 PU '!P149=0,"",'360 PU '!P149)</f>
        <v/>
      </c>
      <c r="N135" s="396"/>
      <c r="O135" s="384" t="str">
        <f>IF('360 PU '!Q149=0,"",'360 PU '!Q149)</f>
        <v/>
      </c>
      <c r="P135" s="396"/>
      <c r="Q135" s="384" t="str">
        <f>IF('360 PU '!R149=0,"",'360 PU '!R149)</f>
        <v/>
      </c>
      <c r="R135" s="523"/>
      <c r="S135" s="524" t="str">
        <f>IF('360 PU '!S149=0,"",'360 PU '!S149)</f>
        <v/>
      </c>
      <c r="T135" s="397"/>
      <c r="U135" s="524" t="str">
        <f>IF('360 PU '!T149=0,"",'360 PU '!T149)</f>
        <v/>
      </c>
      <c r="V135" s="523"/>
      <c r="W135" s="381">
        <f t="shared" si="2"/>
        <v>0</v>
      </c>
      <c r="X135" s="381">
        <f>W135*'360 PU '!H149</f>
        <v>0</v>
      </c>
      <c r="Y135" s="381">
        <f>W135*'360 PU '!AP149</f>
        <v>0</v>
      </c>
    </row>
    <row r="136" spans="1:25" ht="22.5" customHeight="1">
      <c r="A136" s="228" t="str">
        <f>'360 PU '!D150</f>
        <v>360-1020PU</v>
      </c>
      <c r="B136" s="122">
        <f>'360 PU '!H150</f>
        <v>5</v>
      </c>
      <c r="C136" s="382" t="str">
        <f>IF('360 PU '!K150=0,"",'360 PU '!K150)</f>
        <v/>
      </c>
      <c r="D136" s="396"/>
      <c r="E136" s="384" t="str">
        <f>IF('360 PU '!L150=0,"",'360 PU '!L150)</f>
        <v/>
      </c>
      <c r="F136" s="396"/>
      <c r="G136" s="384" t="str">
        <f>IF('360 PU '!M150=0,"",'360 PU '!M150)</f>
        <v/>
      </c>
      <c r="H136" s="396"/>
      <c r="I136" s="384" t="str">
        <f>IF('360 PU '!N150=0,"",'360 PU '!N150)</f>
        <v/>
      </c>
      <c r="J136" s="396"/>
      <c r="K136" s="384" t="str">
        <f>IF('360 PU '!O150=0,"",'360 PU '!O150)</f>
        <v/>
      </c>
      <c r="L136" s="396"/>
      <c r="M136" s="384" t="str">
        <f>IF('360 PU '!P150=0,"",'360 PU '!P150)</f>
        <v/>
      </c>
      <c r="N136" s="396"/>
      <c r="O136" s="384" t="str">
        <f>IF('360 PU '!Q150=0,"",'360 PU '!Q150)</f>
        <v/>
      </c>
      <c r="P136" s="396"/>
      <c r="Q136" s="384" t="str">
        <f>IF('360 PU '!R150=0,"",'360 PU '!R150)</f>
        <v/>
      </c>
      <c r="R136" s="523"/>
      <c r="S136" s="524" t="str">
        <f>IF('360 PU '!S150=0,"",'360 PU '!S150)</f>
        <v/>
      </c>
      <c r="T136" s="397"/>
      <c r="U136" s="524" t="str">
        <f>IF('360 PU '!T150=0,"",'360 PU '!T150)</f>
        <v/>
      </c>
      <c r="V136" s="523"/>
      <c r="W136" s="381">
        <f t="shared" si="2"/>
        <v>0</v>
      </c>
      <c r="X136" s="381">
        <f>W136*'360 PU '!H150</f>
        <v>0</v>
      </c>
      <c r="Y136" s="381">
        <f>W136*'360 PU '!AP150</f>
        <v>0</v>
      </c>
    </row>
    <row r="137" spans="1:25" ht="22.5" customHeight="1">
      <c r="A137" s="228">
        <f>'360 PU '!D151</f>
        <v>0</v>
      </c>
      <c r="B137" s="122">
        <f>'360 PU '!H151</f>
        <v>0</v>
      </c>
      <c r="C137" s="382" t="str">
        <f>IF('360 PU '!K151=0,"",'360 PU '!K151)</f>
        <v/>
      </c>
      <c r="D137" s="396"/>
      <c r="E137" s="384" t="str">
        <f>IF('360 PU '!L151=0,"",'360 PU '!L151)</f>
        <v/>
      </c>
      <c r="F137" s="396"/>
      <c r="G137" s="384" t="str">
        <f>IF('360 PU '!M151=0,"",'360 PU '!M151)</f>
        <v/>
      </c>
      <c r="H137" s="396"/>
      <c r="I137" s="384" t="str">
        <f>IF('360 PU '!N151=0,"",'360 PU '!N151)</f>
        <v/>
      </c>
      <c r="J137" s="396"/>
      <c r="K137" s="384" t="str">
        <f>IF('360 PU '!O151=0,"",'360 PU '!O151)</f>
        <v/>
      </c>
      <c r="L137" s="396"/>
      <c r="M137" s="384" t="str">
        <f>IF('360 PU '!P151=0,"",'360 PU '!P151)</f>
        <v/>
      </c>
      <c r="N137" s="396"/>
      <c r="O137" s="384" t="str">
        <f>IF('360 PU '!Q151=0,"",'360 PU '!Q151)</f>
        <v/>
      </c>
      <c r="P137" s="396"/>
      <c r="Q137" s="384" t="str">
        <f>IF('360 PU '!R151=0,"",'360 PU '!R151)</f>
        <v/>
      </c>
      <c r="R137" s="523"/>
      <c r="S137" s="524" t="str">
        <f>IF('360 PU '!S151=0,"",'360 PU '!S151)</f>
        <v/>
      </c>
      <c r="T137" s="397"/>
      <c r="U137" s="524" t="str">
        <f>IF('360 PU '!T151=0,"",'360 PU '!T151)</f>
        <v/>
      </c>
      <c r="V137" s="523"/>
      <c r="W137" s="381">
        <f t="shared" ref="W137:W139" si="4">SUM(C137:V137)</f>
        <v>0</v>
      </c>
      <c r="X137" s="381">
        <f>W137*'360 PU '!H151</f>
        <v>0</v>
      </c>
      <c r="Y137" s="381">
        <f>W137*'360 PU '!AP151</f>
        <v>0</v>
      </c>
    </row>
    <row r="138" spans="1:25" ht="22.5" customHeight="1">
      <c r="A138" s="228" t="str">
        <f>'360 PU '!D152</f>
        <v>360-1038PU</v>
      </c>
      <c r="B138" s="122">
        <f>'360 PU '!H152</f>
        <v>2</v>
      </c>
      <c r="C138" s="382" t="str">
        <f>IF('360 PU '!K152=0,"",'360 PU '!K152)</f>
        <v/>
      </c>
      <c r="D138" s="396"/>
      <c r="E138" s="384" t="str">
        <f>IF('360 PU '!L152=0,"",'360 PU '!L152)</f>
        <v/>
      </c>
      <c r="F138" s="396"/>
      <c r="G138" s="384" t="str">
        <f>IF('360 PU '!M152=0,"",'360 PU '!M152)</f>
        <v/>
      </c>
      <c r="H138" s="396"/>
      <c r="I138" s="384" t="str">
        <f>IF('360 PU '!N152=0,"",'360 PU '!N152)</f>
        <v/>
      </c>
      <c r="J138" s="396"/>
      <c r="K138" s="384" t="str">
        <f>IF('360 PU '!O152=0,"",'360 PU '!O152)</f>
        <v/>
      </c>
      <c r="L138" s="396"/>
      <c r="M138" s="384" t="str">
        <f>IF('360 PU '!P152=0,"",'360 PU '!P152)</f>
        <v/>
      </c>
      <c r="N138" s="396"/>
      <c r="O138" s="384" t="str">
        <f>IF('360 PU '!Q152=0,"",'360 PU '!Q152)</f>
        <v/>
      </c>
      <c r="P138" s="396"/>
      <c r="Q138" s="384" t="str">
        <f>IF('360 PU '!R152=0,"",'360 PU '!R152)</f>
        <v/>
      </c>
      <c r="R138" s="523"/>
      <c r="S138" s="524" t="str">
        <f>IF('360 PU '!S152=0,"",'360 PU '!S152)</f>
        <v/>
      </c>
      <c r="T138" s="397"/>
      <c r="U138" s="524" t="str">
        <f>IF('360 PU '!T152=0,"",'360 PU '!T152)</f>
        <v/>
      </c>
      <c r="V138" s="523"/>
      <c r="W138" s="381">
        <f t="shared" si="4"/>
        <v>0</v>
      </c>
      <c r="X138" s="381">
        <f>W138*'360 PU '!H152</f>
        <v>0</v>
      </c>
      <c r="Y138" s="381">
        <f>W138*'360 PU '!AP152</f>
        <v>0</v>
      </c>
    </row>
    <row r="139" spans="1:25" ht="22.5" customHeight="1">
      <c r="A139" s="228" t="str">
        <f>'360 PU '!D153</f>
        <v>360-1039PU</v>
      </c>
      <c r="B139" s="122">
        <f>'360 PU '!H153</f>
        <v>2</v>
      </c>
      <c r="C139" s="382" t="str">
        <f>IF('360 PU '!K153=0,"",'360 PU '!K153)</f>
        <v/>
      </c>
      <c r="D139" s="396"/>
      <c r="E139" s="384" t="str">
        <f>IF('360 PU '!L153=0,"",'360 PU '!L153)</f>
        <v/>
      </c>
      <c r="F139" s="396"/>
      <c r="G139" s="384" t="str">
        <f>IF('360 PU '!M153=0,"",'360 PU '!M153)</f>
        <v/>
      </c>
      <c r="H139" s="396"/>
      <c r="I139" s="384" t="str">
        <f>IF('360 PU '!N153=0,"",'360 PU '!N153)</f>
        <v/>
      </c>
      <c r="J139" s="396"/>
      <c r="K139" s="384" t="str">
        <f>IF('360 PU '!O153=0,"",'360 PU '!O153)</f>
        <v/>
      </c>
      <c r="L139" s="396"/>
      <c r="M139" s="384" t="str">
        <f>IF('360 PU '!P153=0,"",'360 PU '!P153)</f>
        <v/>
      </c>
      <c r="N139" s="396"/>
      <c r="O139" s="384" t="str">
        <f>IF('360 PU '!Q153=0,"",'360 PU '!Q153)</f>
        <v/>
      </c>
      <c r="P139" s="396"/>
      <c r="Q139" s="384" t="str">
        <f>IF('360 PU '!R153=0,"",'360 PU '!R153)</f>
        <v/>
      </c>
      <c r="R139" s="523"/>
      <c r="S139" s="524" t="str">
        <f>IF('360 PU '!S153=0,"",'360 PU '!S153)</f>
        <v/>
      </c>
      <c r="T139" s="397"/>
      <c r="U139" s="524" t="str">
        <f>IF('360 PU '!T153=0,"",'360 PU '!T153)</f>
        <v/>
      </c>
      <c r="V139" s="523"/>
      <c r="W139" s="381">
        <f t="shared" si="4"/>
        <v>0</v>
      </c>
      <c r="X139" s="381">
        <f>W139*'360 PU '!H153</f>
        <v>0</v>
      </c>
      <c r="Y139" s="381">
        <f>W139*'360 PU '!AP153</f>
        <v>0</v>
      </c>
    </row>
    <row r="140" spans="1:25" ht="22.5" customHeight="1">
      <c r="A140" s="228" t="str">
        <f>'360 PU '!D154</f>
        <v>360-1040PU</v>
      </c>
      <c r="B140" s="122">
        <f>'360 PU '!H154</f>
        <v>2</v>
      </c>
      <c r="C140" s="382" t="str">
        <f>IF('360 PU '!K154=0,"",'360 PU '!K154)</f>
        <v/>
      </c>
      <c r="D140" s="396"/>
      <c r="E140" s="384" t="str">
        <f>IF('360 PU '!L154=0,"",'360 PU '!L154)</f>
        <v/>
      </c>
      <c r="F140" s="396"/>
      <c r="G140" s="384" t="str">
        <f>IF('360 PU '!M154=0,"",'360 PU '!M154)</f>
        <v/>
      </c>
      <c r="H140" s="396"/>
      <c r="I140" s="384" t="str">
        <f>IF('360 PU '!N154=0,"",'360 PU '!N154)</f>
        <v/>
      </c>
      <c r="J140" s="396"/>
      <c r="K140" s="384" t="str">
        <f>IF('360 PU '!O154=0,"",'360 PU '!O154)</f>
        <v/>
      </c>
      <c r="L140" s="396"/>
      <c r="M140" s="384" t="str">
        <f>IF('360 PU '!P154=0,"",'360 PU '!P154)</f>
        <v/>
      </c>
      <c r="N140" s="396"/>
      <c r="O140" s="384" t="str">
        <f>IF('360 PU '!Q154=0,"",'360 PU '!Q154)</f>
        <v/>
      </c>
      <c r="P140" s="396"/>
      <c r="Q140" s="384" t="str">
        <f>IF('360 PU '!R154=0,"",'360 PU '!R154)</f>
        <v/>
      </c>
      <c r="R140" s="523"/>
      <c r="S140" s="524" t="str">
        <f>IF('360 PU '!S154=0,"",'360 PU '!S154)</f>
        <v/>
      </c>
      <c r="T140" s="397"/>
      <c r="U140" s="524" t="str">
        <f>IF('360 PU '!T154=0,"",'360 PU '!T154)</f>
        <v/>
      </c>
      <c r="V140" s="523"/>
      <c r="W140" s="381">
        <f>SUM(C140:V140)</f>
        <v>0</v>
      </c>
      <c r="X140" s="381">
        <f>W140*'360 PU '!H154</f>
        <v>0</v>
      </c>
      <c r="Y140" s="381">
        <f>W140*'360 PU '!AP154</f>
        <v>0</v>
      </c>
    </row>
    <row r="141" spans="1:25" ht="22.5" customHeight="1">
      <c r="A141" s="228">
        <f>'360 PU '!D155</f>
        <v>0</v>
      </c>
      <c r="B141" s="122">
        <f>'360 PU '!H155</f>
        <v>0</v>
      </c>
      <c r="C141" s="382" t="str">
        <f>IF('360 PU '!K155=0,"",'360 PU '!K155)</f>
        <v/>
      </c>
      <c r="D141" s="396"/>
      <c r="E141" s="384" t="str">
        <f>IF('360 PU '!L155=0,"",'360 PU '!L155)</f>
        <v/>
      </c>
      <c r="F141" s="396"/>
      <c r="G141" s="384" t="str">
        <f>IF('360 PU '!M155=0,"",'360 PU '!M155)</f>
        <v/>
      </c>
      <c r="H141" s="396"/>
      <c r="I141" s="384" t="str">
        <f>IF('360 PU '!N155=0,"",'360 PU '!N155)</f>
        <v/>
      </c>
      <c r="J141" s="396"/>
      <c r="K141" s="384" t="str">
        <f>IF('360 PU '!O155=0,"",'360 PU '!O155)</f>
        <v/>
      </c>
      <c r="L141" s="396"/>
      <c r="M141" s="384" t="str">
        <f>IF('360 PU '!P155=0,"",'360 PU '!P155)</f>
        <v/>
      </c>
      <c r="N141" s="396"/>
      <c r="O141" s="384" t="str">
        <f>IF('360 PU '!Q155=0,"",'360 PU '!Q155)</f>
        <v/>
      </c>
      <c r="P141" s="396"/>
      <c r="Q141" s="384" t="str">
        <f>IF('360 PU '!R155=0,"",'360 PU '!R155)</f>
        <v/>
      </c>
      <c r="R141" s="523"/>
      <c r="S141" s="524" t="str">
        <f>IF('360 PU '!S155=0,"",'360 PU '!S155)</f>
        <v/>
      </c>
      <c r="T141" s="397"/>
      <c r="U141" s="524" t="str">
        <f>IF('360 PU '!T155=0,"",'360 PU '!T155)</f>
        <v/>
      </c>
      <c r="V141" s="523"/>
      <c r="W141" s="381">
        <f t="shared" ref="W141:W155" si="5">SUM(C141:V141)</f>
        <v>0</v>
      </c>
      <c r="X141" s="381">
        <f>W141*'360 PU '!H155</f>
        <v>0</v>
      </c>
      <c r="Y141" s="381">
        <f>W141*'360 PU '!AP155</f>
        <v>0</v>
      </c>
    </row>
    <row r="142" spans="1:25" ht="22.5" customHeight="1">
      <c r="A142" s="228" t="str">
        <f>'360 PU '!D156</f>
        <v>360-1041PU</v>
      </c>
      <c r="B142" s="122">
        <f>'360 PU '!H156</f>
        <v>1</v>
      </c>
      <c r="C142" s="382" t="str">
        <f>IF('360 PU '!K156=0,"",'360 PU '!K156)</f>
        <v/>
      </c>
      <c r="D142" s="396"/>
      <c r="E142" s="384" t="str">
        <f>IF('360 PU '!L156=0,"",'360 PU '!L156)</f>
        <v/>
      </c>
      <c r="F142" s="396"/>
      <c r="G142" s="384" t="str">
        <f>IF('360 PU '!M156=0,"",'360 PU '!M156)</f>
        <v/>
      </c>
      <c r="H142" s="396"/>
      <c r="I142" s="384" t="str">
        <f>IF('360 PU '!N156=0,"",'360 PU '!N156)</f>
        <v/>
      </c>
      <c r="J142" s="396"/>
      <c r="K142" s="384" t="str">
        <f>IF('360 PU '!O156=0,"",'360 PU '!O156)</f>
        <v/>
      </c>
      <c r="L142" s="396"/>
      <c r="M142" s="384" t="str">
        <f>IF('360 PU '!P156=0,"",'360 PU '!P156)</f>
        <v/>
      </c>
      <c r="N142" s="396"/>
      <c r="O142" s="384" t="str">
        <f>IF('360 PU '!Q156=0,"",'360 PU '!Q156)</f>
        <v/>
      </c>
      <c r="P142" s="396"/>
      <c r="Q142" s="384" t="str">
        <f>IF('360 PU '!R156=0,"",'360 PU '!R156)</f>
        <v/>
      </c>
      <c r="R142" s="523"/>
      <c r="S142" s="524" t="str">
        <f>IF('360 PU '!S156=0,"",'360 PU '!S156)</f>
        <v/>
      </c>
      <c r="T142" s="397"/>
      <c r="U142" s="524" t="str">
        <f>IF('360 PU '!T156=0,"",'360 PU '!T156)</f>
        <v/>
      </c>
      <c r="V142" s="523"/>
      <c r="W142" s="381">
        <f t="shared" si="5"/>
        <v>0</v>
      </c>
      <c r="X142" s="381">
        <f>W142*'360 PU '!H156</f>
        <v>0</v>
      </c>
      <c r="Y142" s="381">
        <f>W142*'360 PU '!AP156</f>
        <v>0</v>
      </c>
    </row>
    <row r="143" spans="1:25" ht="22.5" customHeight="1">
      <c r="A143" s="228" t="str">
        <f>'360 PU '!D157</f>
        <v>360-1042PU</v>
      </c>
      <c r="B143" s="122">
        <f>'360 PU '!H157</f>
        <v>1</v>
      </c>
      <c r="C143" s="382" t="str">
        <f>IF('360 PU '!K157=0,"",'360 PU '!K157)</f>
        <v/>
      </c>
      <c r="D143" s="396"/>
      <c r="E143" s="384" t="str">
        <f>IF('360 PU '!L157=0,"",'360 PU '!L157)</f>
        <v/>
      </c>
      <c r="F143" s="396"/>
      <c r="G143" s="384" t="str">
        <f>IF('360 PU '!M157=0,"",'360 PU '!M157)</f>
        <v/>
      </c>
      <c r="H143" s="396"/>
      <c r="I143" s="384" t="str">
        <f>IF('360 PU '!N157=0,"",'360 PU '!N157)</f>
        <v/>
      </c>
      <c r="J143" s="396"/>
      <c r="K143" s="384" t="str">
        <f>IF('360 PU '!O157=0,"",'360 PU '!O157)</f>
        <v/>
      </c>
      <c r="L143" s="396"/>
      <c r="M143" s="384" t="str">
        <f>IF('360 PU '!P157=0,"",'360 PU '!P157)</f>
        <v/>
      </c>
      <c r="N143" s="396"/>
      <c r="O143" s="384" t="str">
        <f>IF('360 PU '!Q157=0,"",'360 PU '!Q157)</f>
        <v/>
      </c>
      <c r="P143" s="396"/>
      <c r="Q143" s="384" t="str">
        <f>IF('360 PU '!R157=0,"",'360 PU '!R157)</f>
        <v/>
      </c>
      <c r="R143" s="523"/>
      <c r="S143" s="524" t="str">
        <f>IF('360 PU '!S157=0,"",'360 PU '!S157)</f>
        <v/>
      </c>
      <c r="T143" s="397"/>
      <c r="U143" s="524" t="str">
        <f>IF('360 PU '!T157=0,"",'360 PU '!T157)</f>
        <v/>
      </c>
      <c r="V143" s="523"/>
      <c r="W143" s="381">
        <f t="shared" si="5"/>
        <v>0</v>
      </c>
      <c r="X143" s="381">
        <f>W143*'360 PU '!H157</f>
        <v>0</v>
      </c>
      <c r="Y143" s="381">
        <f>W143*'360 PU '!AP157</f>
        <v>0</v>
      </c>
    </row>
    <row r="144" spans="1:25" ht="22.5" customHeight="1">
      <c r="A144" s="228" t="str">
        <f>'360 PU '!D158</f>
        <v>360-1043PU</v>
      </c>
      <c r="B144" s="122">
        <f>'360 PU '!H158</f>
        <v>1</v>
      </c>
      <c r="C144" s="382" t="str">
        <f>IF('360 PU '!K158=0,"",'360 PU '!K158)</f>
        <v/>
      </c>
      <c r="D144" s="396"/>
      <c r="E144" s="384" t="str">
        <f>IF('360 PU '!L158=0,"",'360 PU '!L158)</f>
        <v/>
      </c>
      <c r="F144" s="396"/>
      <c r="G144" s="384" t="str">
        <f>IF('360 PU '!M158=0,"",'360 PU '!M158)</f>
        <v/>
      </c>
      <c r="H144" s="396"/>
      <c r="I144" s="384" t="str">
        <f>IF('360 PU '!N158=0,"",'360 PU '!N158)</f>
        <v/>
      </c>
      <c r="J144" s="396"/>
      <c r="K144" s="384" t="str">
        <f>IF('360 PU '!O158=0,"",'360 PU '!O158)</f>
        <v/>
      </c>
      <c r="L144" s="396"/>
      <c r="M144" s="384" t="str">
        <f>IF('360 PU '!P158=0,"",'360 PU '!P158)</f>
        <v/>
      </c>
      <c r="N144" s="396"/>
      <c r="O144" s="384" t="str">
        <f>IF('360 PU '!Q158=0,"",'360 PU '!Q158)</f>
        <v/>
      </c>
      <c r="P144" s="396"/>
      <c r="Q144" s="384" t="str">
        <f>IF('360 PU '!R158=0,"",'360 PU '!R158)</f>
        <v/>
      </c>
      <c r="R144" s="523"/>
      <c r="S144" s="524" t="str">
        <f>IF('360 PU '!S158=0,"",'360 PU '!S158)</f>
        <v/>
      </c>
      <c r="T144" s="397"/>
      <c r="U144" s="524" t="str">
        <f>IF('360 PU '!T158=0,"",'360 PU '!T158)</f>
        <v/>
      </c>
      <c r="V144" s="523"/>
      <c r="W144" s="381">
        <f t="shared" si="5"/>
        <v>0</v>
      </c>
      <c r="X144" s="381">
        <f>W144*'360 PU '!H158</f>
        <v>0</v>
      </c>
      <c r="Y144" s="381">
        <f>W144*'360 PU '!AP158</f>
        <v>0</v>
      </c>
    </row>
    <row r="145" spans="1:25" ht="22.5" customHeight="1">
      <c r="A145" s="228" t="str">
        <f>'360 PU '!D159</f>
        <v>360-1044PU</v>
      </c>
      <c r="B145" s="122">
        <f>'360 PU '!H159</f>
        <v>1</v>
      </c>
      <c r="C145" s="382" t="str">
        <f>IF('360 PU '!K159=0,"",'360 PU '!K159)</f>
        <v/>
      </c>
      <c r="D145" s="396"/>
      <c r="E145" s="384" t="str">
        <f>IF('360 PU '!L159=0,"",'360 PU '!L159)</f>
        <v/>
      </c>
      <c r="F145" s="396"/>
      <c r="G145" s="384" t="str">
        <f>IF('360 PU '!M159=0,"",'360 PU '!M159)</f>
        <v/>
      </c>
      <c r="H145" s="396"/>
      <c r="I145" s="384" t="str">
        <f>IF('360 PU '!N159=0,"",'360 PU '!N159)</f>
        <v/>
      </c>
      <c r="J145" s="396"/>
      <c r="K145" s="384" t="str">
        <f>IF('360 PU '!O159=0,"",'360 PU '!O159)</f>
        <v/>
      </c>
      <c r="L145" s="396"/>
      <c r="M145" s="384" t="str">
        <f>IF('360 PU '!P159=0,"",'360 PU '!P159)</f>
        <v/>
      </c>
      <c r="N145" s="396"/>
      <c r="O145" s="384" t="str">
        <f>IF('360 PU '!Q159=0,"",'360 PU '!Q159)</f>
        <v/>
      </c>
      <c r="P145" s="396"/>
      <c r="Q145" s="384" t="str">
        <f>IF('360 PU '!R159=0,"",'360 PU '!R159)</f>
        <v/>
      </c>
      <c r="R145" s="523"/>
      <c r="S145" s="524" t="str">
        <f>IF('360 PU '!S159=0,"",'360 PU '!S159)</f>
        <v/>
      </c>
      <c r="T145" s="397"/>
      <c r="U145" s="524" t="str">
        <f>IF('360 PU '!T159=0,"",'360 PU '!T159)</f>
        <v/>
      </c>
      <c r="V145" s="523"/>
      <c r="W145" s="381">
        <f t="shared" si="5"/>
        <v>0</v>
      </c>
      <c r="X145" s="381">
        <f>W145*'360 PU '!H159</f>
        <v>0</v>
      </c>
      <c r="Y145" s="381">
        <f>W145*'360 PU '!AP159</f>
        <v>0</v>
      </c>
    </row>
    <row r="146" spans="1:25" ht="22.5" customHeight="1">
      <c r="A146" s="228" t="str">
        <f>'360 PU '!D160</f>
        <v>360-1045PU</v>
      </c>
      <c r="B146" s="122">
        <f>'360 PU '!H160</f>
        <v>1</v>
      </c>
      <c r="C146" s="382" t="str">
        <f>IF('360 PU '!K160=0,"",'360 PU '!K160)</f>
        <v/>
      </c>
      <c r="D146" s="396"/>
      <c r="E146" s="384" t="str">
        <f>IF('360 PU '!L160=0,"",'360 PU '!L160)</f>
        <v/>
      </c>
      <c r="F146" s="396"/>
      <c r="G146" s="384" t="str">
        <f>IF('360 PU '!M160=0,"",'360 PU '!M160)</f>
        <v/>
      </c>
      <c r="H146" s="396"/>
      <c r="I146" s="384" t="str">
        <f>IF('360 PU '!N160=0,"",'360 PU '!N160)</f>
        <v/>
      </c>
      <c r="J146" s="396"/>
      <c r="K146" s="384" t="str">
        <f>IF('360 PU '!O160=0,"",'360 PU '!O160)</f>
        <v/>
      </c>
      <c r="L146" s="396"/>
      <c r="M146" s="384" t="str">
        <f>IF('360 PU '!P160=0,"",'360 PU '!P160)</f>
        <v/>
      </c>
      <c r="N146" s="396"/>
      <c r="O146" s="384" t="str">
        <f>IF('360 PU '!Q160=0,"",'360 PU '!Q160)</f>
        <v/>
      </c>
      <c r="P146" s="396"/>
      <c r="Q146" s="384" t="str">
        <f>IF('360 PU '!R160=0,"",'360 PU '!R160)</f>
        <v/>
      </c>
      <c r="R146" s="523"/>
      <c r="S146" s="524" t="str">
        <f>IF('360 PU '!S160=0,"",'360 PU '!S160)</f>
        <v/>
      </c>
      <c r="T146" s="397"/>
      <c r="U146" s="524" t="str">
        <f>IF('360 PU '!T160=0,"",'360 PU '!T160)</f>
        <v/>
      </c>
      <c r="V146" s="523"/>
      <c r="W146" s="381">
        <f t="shared" si="5"/>
        <v>0</v>
      </c>
      <c r="X146" s="381">
        <f>W146*'360 PU '!H160</f>
        <v>0</v>
      </c>
      <c r="Y146" s="381">
        <f>W146*'360 PU '!AP160</f>
        <v>0</v>
      </c>
    </row>
    <row r="147" spans="1:25" ht="22.5" customHeight="1">
      <c r="A147" s="228" t="str">
        <f>'360 PU '!D161</f>
        <v>360-1046PU</v>
      </c>
      <c r="B147" s="122">
        <f>'360 PU '!H161</f>
        <v>1</v>
      </c>
      <c r="C147" s="382" t="str">
        <f>IF('360 PU '!K161=0,"",'360 PU '!K161)</f>
        <v/>
      </c>
      <c r="D147" s="396"/>
      <c r="E147" s="384" t="str">
        <f>IF('360 PU '!L161=0,"",'360 PU '!L161)</f>
        <v/>
      </c>
      <c r="F147" s="396"/>
      <c r="G147" s="384" t="str">
        <f>IF('360 PU '!M161=0,"",'360 PU '!M161)</f>
        <v/>
      </c>
      <c r="H147" s="396"/>
      <c r="I147" s="384" t="str">
        <f>IF('360 PU '!N161=0,"",'360 PU '!N161)</f>
        <v/>
      </c>
      <c r="J147" s="396"/>
      <c r="K147" s="384" t="str">
        <f>IF('360 PU '!O161=0,"",'360 PU '!O161)</f>
        <v/>
      </c>
      <c r="L147" s="396"/>
      <c r="M147" s="384" t="str">
        <f>IF('360 PU '!P161=0,"",'360 PU '!P161)</f>
        <v/>
      </c>
      <c r="N147" s="396"/>
      <c r="O147" s="384" t="str">
        <f>IF('360 PU '!Q161=0,"",'360 PU '!Q161)</f>
        <v/>
      </c>
      <c r="P147" s="396"/>
      <c r="Q147" s="384" t="str">
        <f>IF('360 PU '!R161=0,"",'360 PU '!R161)</f>
        <v/>
      </c>
      <c r="R147" s="523"/>
      <c r="S147" s="524" t="str">
        <f>IF('360 PU '!S161=0,"",'360 PU '!S161)</f>
        <v/>
      </c>
      <c r="T147" s="397"/>
      <c r="U147" s="524" t="str">
        <f>IF('360 PU '!T161=0,"",'360 PU '!T161)</f>
        <v/>
      </c>
      <c r="V147" s="523"/>
      <c r="W147" s="381">
        <f t="shared" si="5"/>
        <v>0</v>
      </c>
      <c r="X147" s="381">
        <f>W147*'360 PU '!H161</f>
        <v>0</v>
      </c>
      <c r="Y147" s="381">
        <f>W147*'360 PU '!AP161</f>
        <v>0</v>
      </c>
    </row>
    <row r="148" spans="1:25" ht="22.5" customHeight="1">
      <c r="A148" s="228" t="str">
        <f>'360 PU '!D162</f>
        <v>360-1047PU</v>
      </c>
      <c r="B148" s="122">
        <f>'360 PU '!H162</f>
        <v>2</v>
      </c>
      <c r="C148" s="382" t="str">
        <f>IF('360 PU '!K162=0,"",'360 PU '!K162)</f>
        <v/>
      </c>
      <c r="D148" s="396"/>
      <c r="E148" s="384" t="str">
        <f>IF('360 PU '!L162=0,"",'360 PU '!L162)</f>
        <v/>
      </c>
      <c r="F148" s="396"/>
      <c r="G148" s="384" t="str">
        <f>IF('360 PU '!M162=0,"",'360 PU '!M162)</f>
        <v/>
      </c>
      <c r="H148" s="396"/>
      <c r="I148" s="384" t="str">
        <f>IF('360 PU '!N162=0,"",'360 PU '!N162)</f>
        <v/>
      </c>
      <c r="J148" s="396"/>
      <c r="K148" s="384" t="str">
        <f>IF('360 PU '!O162=0,"",'360 PU '!O162)</f>
        <v/>
      </c>
      <c r="L148" s="396"/>
      <c r="M148" s="384" t="str">
        <f>IF('360 PU '!P162=0,"",'360 PU '!P162)</f>
        <v/>
      </c>
      <c r="N148" s="396"/>
      <c r="O148" s="384" t="str">
        <f>IF('360 PU '!Q162=0,"",'360 PU '!Q162)</f>
        <v/>
      </c>
      <c r="P148" s="396"/>
      <c r="Q148" s="384" t="str">
        <f>IF('360 PU '!R162=0,"",'360 PU '!R162)</f>
        <v/>
      </c>
      <c r="R148" s="523"/>
      <c r="S148" s="524" t="str">
        <f>IF('360 PU '!S162=0,"",'360 PU '!S162)</f>
        <v/>
      </c>
      <c r="T148" s="397"/>
      <c r="U148" s="524" t="str">
        <f>IF('360 PU '!T162=0,"",'360 PU '!T162)</f>
        <v/>
      </c>
      <c r="V148" s="523"/>
      <c r="W148" s="381">
        <f t="shared" si="5"/>
        <v>0</v>
      </c>
      <c r="X148" s="381">
        <f>W148*'360 PU '!H162</f>
        <v>0</v>
      </c>
      <c r="Y148" s="381">
        <f>W148*'360 PU '!AP162</f>
        <v>0</v>
      </c>
    </row>
    <row r="149" spans="1:25" ht="22.5" customHeight="1">
      <c r="A149" s="228" t="str">
        <f>'360 PU '!D163</f>
        <v>360-1048/1PU</v>
      </c>
      <c r="B149" s="122">
        <f>'360 PU '!H163</f>
        <v>1</v>
      </c>
      <c r="C149" s="382" t="str">
        <f>IF('360 PU '!K163=0,"",'360 PU '!K163)</f>
        <v/>
      </c>
      <c r="D149" s="396"/>
      <c r="E149" s="384" t="str">
        <f>IF('360 PU '!L163=0,"",'360 PU '!L163)</f>
        <v/>
      </c>
      <c r="F149" s="396"/>
      <c r="G149" s="384" t="str">
        <f>IF('360 PU '!M163=0,"",'360 PU '!M163)</f>
        <v/>
      </c>
      <c r="H149" s="396"/>
      <c r="I149" s="384" t="str">
        <f>IF('360 PU '!N163=0,"",'360 PU '!N163)</f>
        <v/>
      </c>
      <c r="J149" s="396"/>
      <c r="K149" s="384" t="str">
        <f>IF('360 PU '!O163=0,"",'360 PU '!O163)</f>
        <v/>
      </c>
      <c r="L149" s="396"/>
      <c r="M149" s="384" t="str">
        <f>IF('360 PU '!P163=0,"",'360 PU '!P163)</f>
        <v/>
      </c>
      <c r="N149" s="396"/>
      <c r="O149" s="384" t="str">
        <f>IF('360 PU '!Q163=0,"",'360 PU '!Q163)</f>
        <v/>
      </c>
      <c r="P149" s="396"/>
      <c r="Q149" s="384" t="str">
        <f>IF('360 PU '!R163=0,"",'360 PU '!R163)</f>
        <v/>
      </c>
      <c r="R149" s="523"/>
      <c r="S149" s="524" t="str">
        <f>IF('360 PU '!S163=0,"",'360 PU '!S163)</f>
        <v/>
      </c>
      <c r="T149" s="397"/>
      <c r="U149" s="524" t="str">
        <f>IF('360 PU '!T163=0,"",'360 PU '!T163)</f>
        <v/>
      </c>
      <c r="V149" s="523"/>
      <c r="W149" s="381">
        <f t="shared" si="5"/>
        <v>0</v>
      </c>
      <c r="X149" s="381">
        <f>W149*'360 PU '!H163</f>
        <v>0</v>
      </c>
      <c r="Y149" s="381">
        <f>W149*'360 PU '!AP163</f>
        <v>0</v>
      </c>
    </row>
    <row r="150" spans="1:25" ht="22.5" customHeight="1">
      <c r="A150" s="228" t="str">
        <f>'360 PU '!D164</f>
        <v>360-1048/2PU</v>
      </c>
      <c r="B150" s="122">
        <f>'360 PU '!H164</f>
        <v>2</v>
      </c>
      <c r="C150" s="382" t="str">
        <f>IF('360 PU '!K164=0,"",'360 PU '!K164)</f>
        <v/>
      </c>
      <c r="D150" s="396"/>
      <c r="E150" s="384" t="str">
        <f>IF('360 PU '!L164=0,"",'360 PU '!L164)</f>
        <v/>
      </c>
      <c r="F150" s="396"/>
      <c r="G150" s="384" t="str">
        <f>IF('360 PU '!M164=0,"",'360 PU '!M164)</f>
        <v/>
      </c>
      <c r="H150" s="396"/>
      <c r="I150" s="384" t="str">
        <f>IF('360 PU '!N164=0,"",'360 PU '!N164)</f>
        <v/>
      </c>
      <c r="J150" s="396"/>
      <c r="K150" s="384" t="str">
        <f>IF('360 PU '!O164=0,"",'360 PU '!O164)</f>
        <v/>
      </c>
      <c r="L150" s="396"/>
      <c r="M150" s="384" t="str">
        <f>IF('360 PU '!P164=0,"",'360 PU '!P164)</f>
        <v/>
      </c>
      <c r="N150" s="396"/>
      <c r="O150" s="384" t="str">
        <f>IF('360 PU '!Q164=0,"",'360 PU '!Q164)</f>
        <v/>
      </c>
      <c r="P150" s="396"/>
      <c r="Q150" s="384" t="str">
        <f>IF('360 PU '!R164=0,"",'360 PU '!R164)</f>
        <v/>
      </c>
      <c r="R150" s="523"/>
      <c r="S150" s="524" t="str">
        <f>IF('360 PU '!S164=0,"",'360 PU '!S164)</f>
        <v/>
      </c>
      <c r="T150" s="397"/>
      <c r="U150" s="524" t="str">
        <f>IF('360 PU '!T164=0,"",'360 PU '!T164)</f>
        <v/>
      </c>
      <c r="V150" s="523"/>
      <c r="W150" s="381">
        <f t="shared" si="5"/>
        <v>0</v>
      </c>
      <c r="X150" s="381">
        <f>W150*'360 PU '!H164</f>
        <v>0</v>
      </c>
      <c r="Y150" s="381">
        <f>W150*'360 PU '!AP164</f>
        <v>0</v>
      </c>
    </row>
    <row r="151" spans="1:25" ht="22.5" customHeight="1">
      <c r="A151" s="228" t="str">
        <f>'360 PU '!D165</f>
        <v>360-1049/1PU</v>
      </c>
      <c r="B151" s="122">
        <f>'360 PU '!H165</f>
        <v>1</v>
      </c>
      <c r="C151" s="382" t="str">
        <f>IF('360 PU '!K165=0,"",'360 PU '!K165)</f>
        <v/>
      </c>
      <c r="D151" s="396"/>
      <c r="E151" s="384" t="str">
        <f>IF('360 PU '!L165=0,"",'360 PU '!L165)</f>
        <v/>
      </c>
      <c r="F151" s="396"/>
      <c r="G151" s="384" t="str">
        <f>IF('360 PU '!M165=0,"",'360 PU '!M165)</f>
        <v/>
      </c>
      <c r="H151" s="396"/>
      <c r="I151" s="384" t="str">
        <f>IF('360 PU '!N165=0,"",'360 PU '!N165)</f>
        <v/>
      </c>
      <c r="J151" s="396"/>
      <c r="K151" s="384" t="str">
        <f>IF('360 PU '!O165=0,"",'360 PU '!O165)</f>
        <v/>
      </c>
      <c r="L151" s="396"/>
      <c r="M151" s="384" t="str">
        <f>IF('360 PU '!P165=0,"",'360 PU '!P165)</f>
        <v/>
      </c>
      <c r="N151" s="396"/>
      <c r="O151" s="384" t="str">
        <f>IF('360 PU '!Q165=0,"",'360 PU '!Q165)</f>
        <v/>
      </c>
      <c r="P151" s="396"/>
      <c r="Q151" s="384" t="str">
        <f>IF('360 PU '!R165=0,"",'360 PU '!R165)</f>
        <v/>
      </c>
      <c r="R151" s="523"/>
      <c r="S151" s="524" t="str">
        <f>IF('360 PU '!S165=0,"",'360 PU '!S165)</f>
        <v/>
      </c>
      <c r="T151" s="397"/>
      <c r="U151" s="524" t="str">
        <f>IF('360 PU '!T165=0,"",'360 PU '!T165)</f>
        <v/>
      </c>
      <c r="V151" s="523"/>
      <c r="W151" s="381">
        <f t="shared" si="5"/>
        <v>0</v>
      </c>
      <c r="X151" s="381">
        <f>W151*'360 PU '!H165</f>
        <v>0</v>
      </c>
      <c r="Y151" s="381">
        <f>W151*'360 PU '!AP165</f>
        <v>0</v>
      </c>
    </row>
    <row r="152" spans="1:25" ht="22.5" customHeight="1">
      <c r="A152" s="228" t="str">
        <f>'360 PU '!D166</f>
        <v>360-1049/2PU</v>
      </c>
      <c r="B152" s="122">
        <f>'360 PU '!H166</f>
        <v>2</v>
      </c>
      <c r="C152" s="382" t="str">
        <f>IF('360 PU '!K166=0,"",'360 PU '!K166)</f>
        <v/>
      </c>
      <c r="D152" s="396"/>
      <c r="E152" s="384" t="str">
        <f>IF('360 PU '!L166=0,"",'360 PU '!L166)</f>
        <v/>
      </c>
      <c r="F152" s="396"/>
      <c r="G152" s="384" t="str">
        <f>IF('360 PU '!M166=0,"",'360 PU '!M166)</f>
        <v/>
      </c>
      <c r="H152" s="396"/>
      <c r="I152" s="384" t="str">
        <f>IF('360 PU '!N166=0,"",'360 PU '!N166)</f>
        <v/>
      </c>
      <c r="J152" s="396"/>
      <c r="K152" s="384" t="str">
        <f>IF('360 PU '!O166=0,"",'360 PU '!O166)</f>
        <v/>
      </c>
      <c r="L152" s="396"/>
      <c r="M152" s="384" t="str">
        <f>IF('360 PU '!P166=0,"",'360 PU '!P166)</f>
        <v/>
      </c>
      <c r="N152" s="396"/>
      <c r="O152" s="384" t="str">
        <f>IF('360 PU '!Q166=0,"",'360 PU '!Q166)</f>
        <v/>
      </c>
      <c r="P152" s="396"/>
      <c r="Q152" s="384" t="str">
        <f>IF('360 PU '!R166=0,"",'360 PU '!R166)</f>
        <v/>
      </c>
      <c r="R152" s="523"/>
      <c r="S152" s="524" t="str">
        <f>IF('360 PU '!S166=0,"",'360 PU '!S166)</f>
        <v/>
      </c>
      <c r="T152" s="397"/>
      <c r="U152" s="524" t="str">
        <f>IF('360 PU '!T166=0,"",'360 PU '!T166)</f>
        <v/>
      </c>
      <c r="V152" s="523"/>
      <c r="W152" s="381">
        <f t="shared" si="5"/>
        <v>0</v>
      </c>
      <c r="X152" s="381">
        <f>W152*'360 PU '!H166</f>
        <v>0</v>
      </c>
      <c r="Y152" s="381">
        <f>W152*'360 PU '!AP166</f>
        <v>0</v>
      </c>
    </row>
    <row r="153" spans="1:25" ht="22.5" customHeight="1">
      <c r="A153" s="228" t="str">
        <f>'360 PU '!D167</f>
        <v>360-1050PU</v>
      </c>
      <c r="B153" s="122">
        <f>'360 PU '!H167</f>
        <v>2</v>
      </c>
      <c r="C153" s="382" t="str">
        <f>IF('360 PU '!K167=0,"",'360 PU '!K167)</f>
        <v/>
      </c>
      <c r="D153" s="396"/>
      <c r="E153" s="384" t="str">
        <f>IF('360 PU '!L167=0,"",'360 PU '!L167)</f>
        <v/>
      </c>
      <c r="F153" s="396"/>
      <c r="G153" s="384" t="str">
        <f>IF('360 PU '!M167=0,"",'360 PU '!M167)</f>
        <v/>
      </c>
      <c r="H153" s="396"/>
      <c r="I153" s="384" t="str">
        <f>IF('360 PU '!N167=0,"",'360 PU '!N167)</f>
        <v/>
      </c>
      <c r="J153" s="396"/>
      <c r="K153" s="384" t="str">
        <f>IF('360 PU '!O167=0,"",'360 PU '!O167)</f>
        <v/>
      </c>
      <c r="L153" s="396"/>
      <c r="M153" s="384" t="str">
        <f>IF('360 PU '!P167=0,"",'360 PU '!P167)</f>
        <v/>
      </c>
      <c r="N153" s="396"/>
      <c r="O153" s="384" t="str">
        <f>IF('360 PU '!Q167=0,"",'360 PU '!Q167)</f>
        <v/>
      </c>
      <c r="P153" s="396"/>
      <c r="Q153" s="384" t="str">
        <f>IF('360 PU '!R167=0,"",'360 PU '!R167)</f>
        <v/>
      </c>
      <c r="R153" s="523"/>
      <c r="S153" s="524" t="str">
        <f>IF('360 PU '!S167=0,"",'360 PU '!S167)</f>
        <v/>
      </c>
      <c r="T153" s="397"/>
      <c r="U153" s="524" t="str">
        <f>IF('360 PU '!T167=0,"",'360 PU '!T167)</f>
        <v/>
      </c>
      <c r="V153" s="523"/>
      <c r="W153" s="381">
        <f t="shared" si="5"/>
        <v>0</v>
      </c>
      <c r="X153" s="381">
        <f>W153*'360 PU '!H167</f>
        <v>0</v>
      </c>
      <c r="Y153" s="381">
        <f>W153*'360 PU '!AP167</f>
        <v>0</v>
      </c>
    </row>
    <row r="154" spans="1:25" ht="22.5" customHeight="1">
      <c r="A154" s="228" t="str">
        <f>'360 PU '!D168</f>
        <v>360-1051PU</v>
      </c>
      <c r="B154" s="122">
        <f>'360 PU '!H168</f>
        <v>3</v>
      </c>
      <c r="C154" s="382" t="str">
        <f>IF('360 PU '!K168=0,"",'360 PU '!K168)</f>
        <v/>
      </c>
      <c r="D154" s="396"/>
      <c r="E154" s="384" t="str">
        <f>IF('360 PU '!L168=0,"",'360 PU '!L168)</f>
        <v/>
      </c>
      <c r="F154" s="396"/>
      <c r="G154" s="384" t="str">
        <f>IF('360 PU '!M168=0,"",'360 PU '!M168)</f>
        <v/>
      </c>
      <c r="H154" s="396"/>
      <c r="I154" s="384" t="str">
        <f>IF('360 PU '!N168=0,"",'360 PU '!N168)</f>
        <v/>
      </c>
      <c r="J154" s="396"/>
      <c r="K154" s="384" t="str">
        <f>IF('360 PU '!O168=0,"",'360 PU '!O168)</f>
        <v/>
      </c>
      <c r="L154" s="396"/>
      <c r="M154" s="384" t="str">
        <f>IF('360 PU '!P168=0,"",'360 PU '!P168)</f>
        <v/>
      </c>
      <c r="N154" s="396"/>
      <c r="O154" s="384" t="str">
        <f>IF('360 PU '!Q168=0,"",'360 PU '!Q168)</f>
        <v/>
      </c>
      <c r="P154" s="396"/>
      <c r="Q154" s="384" t="str">
        <f>IF('360 PU '!R168=0,"",'360 PU '!R168)</f>
        <v/>
      </c>
      <c r="R154" s="523"/>
      <c r="S154" s="524" t="str">
        <f>IF('360 PU '!S168=0,"",'360 PU '!S168)</f>
        <v/>
      </c>
      <c r="T154" s="397"/>
      <c r="U154" s="524" t="str">
        <f>IF('360 PU '!T168=0,"",'360 PU '!T168)</f>
        <v/>
      </c>
      <c r="V154" s="523"/>
      <c r="W154" s="381">
        <f t="shared" si="5"/>
        <v>0</v>
      </c>
      <c r="X154" s="381">
        <f>W154*'360 PU '!H168</f>
        <v>0</v>
      </c>
      <c r="Y154" s="381">
        <f>W154*'360 PU '!AP168</f>
        <v>0</v>
      </c>
    </row>
    <row r="155" spans="1:25" ht="22.5" customHeight="1">
      <c r="A155" s="228" t="str">
        <f>'360 PU '!D169</f>
        <v>360-1052PU</v>
      </c>
      <c r="B155" s="122">
        <f>'360 PU '!H169</f>
        <v>4</v>
      </c>
      <c r="C155" s="382" t="str">
        <f>IF('360 PU '!K169=0,"",'360 PU '!K169)</f>
        <v/>
      </c>
      <c r="D155" s="396"/>
      <c r="E155" s="384" t="str">
        <f>IF('360 PU '!L169=0,"",'360 PU '!L169)</f>
        <v/>
      </c>
      <c r="F155" s="396"/>
      <c r="G155" s="384" t="str">
        <f>IF('360 PU '!M169=0,"",'360 PU '!M169)</f>
        <v/>
      </c>
      <c r="H155" s="396"/>
      <c r="I155" s="384" t="str">
        <f>IF('360 PU '!N169=0,"",'360 PU '!N169)</f>
        <v/>
      </c>
      <c r="J155" s="396"/>
      <c r="K155" s="384" t="str">
        <f>IF('360 PU '!O169=0,"",'360 PU '!O169)</f>
        <v/>
      </c>
      <c r="L155" s="396"/>
      <c r="M155" s="384" t="str">
        <f>IF('360 PU '!P169=0,"",'360 PU '!P169)</f>
        <v/>
      </c>
      <c r="N155" s="396"/>
      <c r="O155" s="384" t="str">
        <f>IF('360 PU '!Q169=0,"",'360 PU '!Q169)</f>
        <v/>
      </c>
      <c r="P155" s="396"/>
      <c r="Q155" s="384" t="str">
        <f>IF('360 PU '!R169=0,"",'360 PU '!R169)</f>
        <v/>
      </c>
      <c r="R155" s="523"/>
      <c r="S155" s="524" t="str">
        <f>IF('360 PU '!S169=0,"",'360 PU '!S169)</f>
        <v/>
      </c>
      <c r="T155" s="397"/>
      <c r="U155" s="524" t="str">
        <f>IF('360 PU '!T169=0,"",'360 PU '!T169)</f>
        <v/>
      </c>
      <c r="V155" s="523"/>
      <c r="W155" s="381">
        <f t="shared" si="5"/>
        <v>0</v>
      </c>
      <c r="X155" s="381">
        <f>W155*'360 PU '!H169</f>
        <v>0</v>
      </c>
      <c r="Y155" s="381">
        <f>W155*'360 PU '!AP169</f>
        <v>0</v>
      </c>
    </row>
    <row r="156" spans="1:25" ht="22.5" customHeight="1">
      <c r="A156" s="228" t="str">
        <f>'360 PU '!D170</f>
        <v>360-1053PU</v>
      </c>
      <c r="B156" s="122">
        <f>'360 PU '!H170</f>
        <v>2</v>
      </c>
      <c r="C156" s="382" t="str">
        <f>IF('360 PU '!K170=0,"",'360 PU '!K170)</f>
        <v/>
      </c>
      <c r="D156" s="396"/>
      <c r="E156" s="384" t="str">
        <f>IF('360 PU '!L170=0,"",'360 PU '!L170)</f>
        <v/>
      </c>
      <c r="F156" s="396"/>
      <c r="G156" s="384" t="str">
        <f>IF('360 PU '!M170=0,"",'360 PU '!M170)</f>
        <v/>
      </c>
      <c r="H156" s="396"/>
      <c r="I156" s="384" t="str">
        <f>IF('360 PU '!N170=0,"",'360 PU '!N170)</f>
        <v/>
      </c>
      <c r="J156" s="396"/>
      <c r="K156" s="384" t="str">
        <f>IF('360 PU '!O170=0,"",'360 PU '!O170)</f>
        <v/>
      </c>
      <c r="L156" s="396"/>
      <c r="M156" s="384" t="str">
        <f>IF('360 PU '!P170=0,"",'360 PU '!P170)</f>
        <v/>
      </c>
      <c r="N156" s="396"/>
      <c r="O156" s="384" t="str">
        <f>IF('360 PU '!Q170=0,"",'360 PU '!Q170)</f>
        <v/>
      </c>
      <c r="P156" s="396"/>
      <c r="Q156" s="384" t="str">
        <f>IF('360 PU '!R170=0,"",'360 PU '!R170)</f>
        <v/>
      </c>
      <c r="R156" s="523"/>
      <c r="S156" s="524" t="str">
        <f>IF('360 PU '!S170=0,"",'360 PU '!S170)</f>
        <v/>
      </c>
      <c r="T156" s="397"/>
      <c r="U156" s="524" t="str">
        <f>IF('360 PU '!T170=0,"",'360 PU '!T170)</f>
        <v/>
      </c>
      <c r="V156" s="523"/>
      <c r="W156" s="381">
        <f t="shared" ref="W156:W157" si="6">SUM(C156:V156)</f>
        <v>0</v>
      </c>
      <c r="X156" s="381">
        <f>W156*'360 PU '!H170</f>
        <v>0</v>
      </c>
      <c r="Y156" s="381">
        <f>W156*'360 PU '!AP170</f>
        <v>0</v>
      </c>
    </row>
    <row r="157" spans="1:25" ht="22.5" customHeight="1">
      <c r="A157" s="228" t="str">
        <f>'360 PU '!D171</f>
        <v>360-1054PU</v>
      </c>
      <c r="B157" s="122">
        <f>'360 PU '!H171</f>
        <v>6</v>
      </c>
      <c r="C157" s="382" t="str">
        <f>IF('360 PU '!K171=0,"",'360 PU '!K171)</f>
        <v/>
      </c>
      <c r="D157" s="396"/>
      <c r="E157" s="384" t="str">
        <f>IF('360 PU '!L171=0,"",'360 PU '!L171)</f>
        <v/>
      </c>
      <c r="F157" s="396"/>
      <c r="G157" s="384" t="str">
        <f>IF('360 PU '!M171=0,"",'360 PU '!M171)</f>
        <v/>
      </c>
      <c r="H157" s="396"/>
      <c r="I157" s="384" t="str">
        <f>IF('360 PU '!N171=0,"",'360 PU '!N171)</f>
        <v/>
      </c>
      <c r="J157" s="396"/>
      <c r="K157" s="384" t="str">
        <f>IF('360 PU '!O171=0,"",'360 PU '!O171)</f>
        <v/>
      </c>
      <c r="L157" s="396"/>
      <c r="M157" s="384" t="str">
        <f>IF('360 PU '!P171=0,"",'360 PU '!P171)</f>
        <v/>
      </c>
      <c r="N157" s="396"/>
      <c r="O157" s="384" t="str">
        <f>IF('360 PU '!Q171=0,"",'360 PU '!Q171)</f>
        <v/>
      </c>
      <c r="P157" s="396"/>
      <c r="Q157" s="384" t="str">
        <f>IF('360 PU '!R171=0,"",'360 PU '!R171)</f>
        <v/>
      </c>
      <c r="R157" s="523"/>
      <c r="S157" s="524" t="str">
        <f>IF('360 PU '!S171=0,"",'360 PU '!S171)</f>
        <v/>
      </c>
      <c r="T157" s="397"/>
      <c r="U157" s="524" t="str">
        <f>IF('360 PU '!T171=0,"",'360 PU '!T171)</f>
        <v/>
      </c>
      <c r="V157" s="523"/>
      <c r="W157" s="381">
        <f t="shared" si="6"/>
        <v>0</v>
      </c>
      <c r="X157" s="381">
        <f>W157*'360 PU '!H171</f>
        <v>0</v>
      </c>
      <c r="Y157" s="381">
        <f>W157*'360 PU '!AP171</f>
        <v>0</v>
      </c>
    </row>
    <row r="158" spans="1:25" ht="22.5" customHeight="1">
      <c r="A158" s="228" t="str">
        <f>'360 PU '!D172</f>
        <v>360-1060PU</v>
      </c>
      <c r="B158" s="122">
        <f>'360 PU '!H172</f>
        <v>31</v>
      </c>
      <c r="C158" s="382"/>
      <c r="D158" s="396"/>
      <c r="E158" s="384" t="str">
        <f>IF('360 PU '!L172=0,"",'360 PU '!L172)</f>
        <v/>
      </c>
      <c r="F158" s="396"/>
      <c r="G158" s="384" t="str">
        <f>IF('360 PU '!M172=0,"",'360 PU '!M172)</f>
        <v/>
      </c>
      <c r="H158" s="396"/>
      <c r="I158" s="384" t="str">
        <f>IF('360 PU '!N172=0,"",'360 PU '!N172)</f>
        <v/>
      </c>
      <c r="J158" s="396"/>
      <c r="K158" s="384" t="str">
        <f>IF('360 PU '!O172=0,"",'360 PU '!O172)</f>
        <v/>
      </c>
      <c r="L158" s="396"/>
      <c r="M158" s="384" t="str">
        <f>IF('360 PU '!P172=0,"",'360 PU '!P172)</f>
        <v/>
      </c>
      <c r="N158" s="396"/>
      <c r="O158" s="384" t="str">
        <f>IF('360 PU '!Q172=0,"",'360 PU '!Q172)</f>
        <v/>
      </c>
      <c r="P158" s="396"/>
      <c r="Q158" s="384" t="str">
        <f>IF('360 PU '!R172=0,"",'360 PU '!R172)</f>
        <v/>
      </c>
      <c r="R158" s="523"/>
      <c r="S158" s="524" t="str">
        <f>IF('360 PU '!S172=0,"",'360 PU '!S172)</f>
        <v/>
      </c>
      <c r="T158" s="397"/>
      <c r="U158" s="524" t="str">
        <f>IF('360 PU '!T172=0,"",'360 PU '!T172)</f>
        <v/>
      </c>
      <c r="V158" s="523"/>
      <c r="W158" s="381">
        <f t="shared" ref="W158" si="7">SUM(C158:V158)</f>
        <v>0</v>
      </c>
      <c r="X158" s="381">
        <f>W158*'360 PU '!H172</f>
        <v>0</v>
      </c>
      <c r="Y158" s="381">
        <f>W158*'360 PU '!AP172</f>
        <v>0</v>
      </c>
    </row>
    <row r="159" spans="1:25" ht="24.75" customHeight="1">
      <c r="A159" s="455" t="s">
        <v>7052</v>
      </c>
      <c r="C159" s="1216" t="str">
        <f>IF('360 PU '!K173=0,"",'360 PU '!K173)</f>
        <v/>
      </c>
    </row>
    <row r="160" spans="1:25" ht="22.5" customHeight="1">
      <c r="A160" s="1256" t="str">
        <f>'360 PU '!D16</f>
        <v>REDUCTOR-30PU</v>
      </c>
      <c r="B160" s="1257">
        <f>'360 PU '!H16</f>
        <v>30</v>
      </c>
      <c r="C160" s="1258" t="str">
        <f>IF('360 PU '!K16=0,"",'360 PU '!K16)</f>
        <v/>
      </c>
      <c r="D160" s="396"/>
      <c r="E160" s="1254" t="str">
        <f>IF('360 PU '!L16=0,"",'360 PU '!L16)</f>
        <v/>
      </c>
      <c r="F160" s="396"/>
      <c r="G160" s="1254" t="str">
        <f>IF('360 PU '!M16=0,"",'360 PU '!M16)</f>
        <v/>
      </c>
      <c r="H160" s="396"/>
      <c r="I160" s="1254" t="str">
        <f>IF('360 PU '!N16=0,"",'360 PU '!N16)</f>
        <v/>
      </c>
      <c r="J160" s="396"/>
      <c r="K160" s="1254" t="str">
        <f>IF('360 PU '!O16=0,"",'360 PU '!O16)</f>
        <v/>
      </c>
      <c r="L160" s="396"/>
      <c r="M160" s="1254" t="str">
        <f>IF('360 PU '!P16=0,"",'360 PU '!P16)</f>
        <v/>
      </c>
      <c r="N160" s="396"/>
      <c r="O160" s="1254" t="str">
        <f>IF('360 PU '!Q16=0,"",'360 PU '!Q16)</f>
        <v/>
      </c>
      <c r="P160" s="396"/>
      <c r="Q160" s="1254" t="str">
        <f>IF('360 PU '!R16=0,"",'360 PU '!R16)</f>
        <v/>
      </c>
      <c r="R160" s="523"/>
      <c r="S160" s="397" t="str">
        <f>IF('360 PU '!S16=0,"",'360 PU '!S16)</f>
        <v/>
      </c>
      <c r="T160" s="397"/>
      <c r="U160" s="397" t="str">
        <f>IF('360 PU '!T16=0,"",'360 PU '!T16)</f>
        <v/>
      </c>
      <c r="V160" s="523"/>
      <c r="W160" s="1255">
        <f t="shared" ref="W160:W161" si="8">SUM(C160:V160)</f>
        <v>0</v>
      </c>
      <c r="X160" s="1255">
        <f>B160*SUM(C160:V160)</f>
        <v>0</v>
      </c>
      <c r="Y160" s="1259">
        <f>SUM(C160:V160)*1</f>
        <v>0</v>
      </c>
    </row>
    <row r="161" spans="1:25" ht="22.5" customHeight="1">
      <c r="A161" s="1256" t="str">
        <f>'360 PU '!D17</f>
        <v>REDUCTOR-100PU</v>
      </c>
      <c r="B161" s="1257">
        <f>'360 PU '!H17</f>
        <v>100</v>
      </c>
      <c r="C161" s="382" t="str">
        <f>IF('360 PU '!K17=0,"",'360 PU '!K17)</f>
        <v/>
      </c>
      <c r="D161" s="396"/>
      <c r="E161" s="384" t="str">
        <f>IF('360 PU '!L17=0,"",'360 PU '!L17)</f>
        <v/>
      </c>
      <c r="F161" s="396"/>
      <c r="G161" s="384" t="str">
        <f>IF('360 PU '!M17=0,"",'360 PU '!M17)</f>
        <v/>
      </c>
      <c r="H161" s="396"/>
      <c r="I161" s="384" t="str">
        <f>IF('360 PU '!N17=0,"",'360 PU '!N17)</f>
        <v/>
      </c>
      <c r="J161" s="396"/>
      <c r="K161" s="384" t="str">
        <f>IF('360 PU '!O17=0,"",'360 PU '!O17)</f>
        <v/>
      </c>
      <c r="L161" s="396"/>
      <c r="M161" s="384" t="str">
        <f>IF('360 PU '!P17=0,"",'360 PU '!P17)</f>
        <v/>
      </c>
      <c r="N161" s="396"/>
      <c r="O161" s="384" t="str">
        <f>IF('360 PU '!Q17=0,"",'360 PU '!Q17)</f>
        <v/>
      </c>
      <c r="P161" s="396"/>
      <c r="Q161" s="384" t="str">
        <f>IF('360 PU '!R17=0,"",'360 PU '!R17)</f>
        <v/>
      </c>
      <c r="R161" s="523"/>
      <c r="S161" s="524" t="str">
        <f>IF('360 PU '!S17=0,"",'360 PU '!S17)</f>
        <v/>
      </c>
      <c r="T161" s="397"/>
      <c r="U161" s="524" t="str">
        <f>IF('360 PU '!T17=0,"",'360 PU '!T17)</f>
        <v/>
      </c>
      <c r="V161" s="523"/>
      <c r="W161" s="1261">
        <f t="shared" si="8"/>
        <v>0</v>
      </c>
      <c r="X161" s="1255">
        <f>B161*SUM(C161:V161)</f>
        <v>0</v>
      </c>
      <c r="Y161" s="1259">
        <f>SUM(C161:V161)*1</f>
        <v>0</v>
      </c>
    </row>
    <row r="162" spans="1:25" ht="30" customHeight="1">
      <c r="A162" s="455" t="s">
        <v>7200</v>
      </c>
    </row>
    <row r="163" spans="1:25" ht="22.5" customHeight="1">
      <c r="A163" s="1256" t="str">
        <f>'360 PU '!D13</f>
        <v>DCJ-PU</v>
      </c>
      <c r="B163" s="1257">
        <f>'360 PU '!H13</f>
        <v>6</v>
      </c>
      <c r="C163" s="1258" t="str">
        <f>IF('360 PU '!K13=0,"",'360 PU '!K13)</f>
        <v/>
      </c>
      <c r="D163" s="396"/>
      <c r="E163" s="1254" t="str">
        <f>IF('360 PU '!L13=0,"",'360 PU '!L13)</f>
        <v/>
      </c>
      <c r="F163" s="396"/>
      <c r="G163" s="1254" t="str">
        <f>IF('360 PU '!M13=0,"",'360 PU '!M13)</f>
        <v/>
      </c>
      <c r="H163" s="396"/>
      <c r="I163" s="1254" t="str">
        <f>IF('360 PU '!N13=0,"",'360 PU '!N13)</f>
        <v/>
      </c>
      <c r="J163" s="396"/>
      <c r="K163" s="1254" t="str">
        <f>IF('360 PU '!O13=0,"",'360 PU '!O13)</f>
        <v/>
      </c>
      <c r="L163" s="396"/>
      <c r="M163" s="1254" t="str">
        <f>IF('360 PU '!P13=0,"",'360 PU '!P13)</f>
        <v/>
      </c>
      <c r="N163" s="396"/>
      <c r="O163" s="1254" t="str">
        <f>IF('360 PU '!Q13=0,"",'360 PU '!Q13)</f>
        <v/>
      </c>
      <c r="P163" s="396"/>
      <c r="Q163" s="1254" t="str">
        <f>IF('360 PU '!R13=0,"",'360 PU '!R13)</f>
        <v/>
      </c>
      <c r="R163" s="523"/>
      <c r="S163" s="397" t="str">
        <f>IF('360 PU '!S13=0,"",'360 PU '!S13)</f>
        <v/>
      </c>
      <c r="T163" s="397"/>
      <c r="U163" s="397" t="str">
        <f>IF('360 PU '!T13=0,"",'360 PU '!T13)</f>
        <v/>
      </c>
      <c r="V163" s="523"/>
      <c r="W163" s="1255">
        <f t="shared" ref="W163:W164" si="9">SUM(C163:V163)</f>
        <v>0</v>
      </c>
      <c r="X163" s="1255">
        <f>B163*SUM(C163:V163)</f>
        <v>0</v>
      </c>
      <c r="Y163" s="1259">
        <f>SUM(C163:V163)</f>
        <v>0</v>
      </c>
    </row>
    <row r="164" spans="1:25" ht="22.5" customHeight="1">
      <c r="A164" s="1260" t="str">
        <f>'360 PU '!D14</f>
        <v>DCF-PU</v>
      </c>
      <c r="B164" s="1257">
        <f>'360 PU '!H14</f>
        <v>10</v>
      </c>
      <c r="C164" s="382" t="str">
        <f>IF('360 PU '!K14=0,"",'360 PU '!K14)</f>
        <v/>
      </c>
      <c r="D164" s="396"/>
      <c r="E164" s="384" t="str">
        <f>IF('360 PU '!L14=0,"",'360 PU '!L14)</f>
        <v/>
      </c>
      <c r="F164" s="396"/>
      <c r="G164" s="384" t="str">
        <f>IF('360 PU '!M14=0,"",'360 PU '!M14)</f>
        <v/>
      </c>
      <c r="H164" s="396"/>
      <c r="I164" s="384" t="str">
        <f>IF('360 PU '!N14=0,"",'360 PU '!N14)</f>
        <v/>
      </c>
      <c r="J164" s="396"/>
      <c r="K164" s="384" t="str">
        <f>IF('360 PU '!O14=0,"",'360 PU '!O14)</f>
        <v/>
      </c>
      <c r="L164" s="396"/>
      <c r="M164" s="384" t="str">
        <f>IF('360 PU '!P14=0,"",'360 PU '!P14)</f>
        <v/>
      </c>
      <c r="N164" s="396"/>
      <c r="O164" s="384" t="str">
        <f>IF('360 PU '!Q14=0,"",'360 PU '!Q14)</f>
        <v/>
      </c>
      <c r="P164" s="396"/>
      <c r="Q164" s="384" t="str">
        <f>IF('360 PU '!R14=0,"",'360 PU '!R14)</f>
        <v/>
      </c>
      <c r="R164" s="523"/>
      <c r="S164" s="524" t="str">
        <f>IF('360 PU '!S14=0,"",'360 PU '!S14)</f>
        <v/>
      </c>
      <c r="T164" s="397"/>
      <c r="U164" s="397" t="str">
        <f>IF('360 PU '!T14=0,"",'360 PU '!T14)</f>
        <v/>
      </c>
      <c r="V164" s="523"/>
      <c r="W164" s="1261">
        <f t="shared" si="9"/>
        <v>0</v>
      </c>
      <c r="X164" s="1255">
        <f>B164*SUM(C164:V164)</f>
        <v>0</v>
      </c>
      <c r="Y164" s="1259">
        <f>SUM(C164:V164)</f>
        <v>0</v>
      </c>
    </row>
  </sheetData>
  <sheetProtection selectLockedCells="1" selectUnlockedCells="1"/>
  <autoFilter ref="A3:Y164" xr:uid="{00000000-0001-0000-0600-000000000000}">
    <filterColumn colId="2" showButton="0"/>
    <filterColumn colId="4" showButton="0"/>
    <filterColumn colId="6" showButton="0"/>
    <filterColumn colId="8" showButton="0"/>
    <filterColumn colId="10" showButton="0"/>
    <filterColumn colId="12" showButton="0"/>
    <filterColumn colId="14" showButton="0"/>
    <filterColumn colId="16" showButton="0"/>
    <filterColumn colId="18" showButton="0"/>
    <filterColumn colId="20" showButton="0"/>
  </autoFilter>
  <mergeCells count="13">
    <mergeCell ref="R1:W1"/>
    <mergeCell ref="Q3:R3"/>
    <mergeCell ref="M3:N3"/>
    <mergeCell ref="O3:P3"/>
    <mergeCell ref="C3:D3"/>
    <mergeCell ref="E3:F3"/>
    <mergeCell ref="G3:H3"/>
    <mergeCell ref="I3:J3"/>
    <mergeCell ref="K3:L3"/>
    <mergeCell ref="S3:T3"/>
    <mergeCell ref="U3:V3"/>
    <mergeCell ref="A2:R2"/>
    <mergeCell ref="S2:W2"/>
  </mergeCells>
  <phoneticPr fontId="22" type="noConversion"/>
  <pageMargins left="0.25" right="0.25" top="0.75" bottom="0.75" header="0.3" footer="0.3"/>
  <pageSetup paperSize="9" scale="84" fitToHeight="0" orientation="portrait" horizontalDpi="4294967292" verticalDpi="4294967292" r:id="rId1"/>
  <headerFooter differentFirst="1">
    <oddFooter>&amp;CStran &amp;P od &amp;N</oddFooter>
    <firstFooter>&amp;CStran &amp;P od &amp;N</first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3ECCE-CFA6-44D6-A49D-14E270C76C5A}">
  <sheetPr codeName="Sheet9">
    <tabColor theme="9" tint="0.39997558519241921"/>
  </sheetPr>
  <dimension ref="A1:AC443"/>
  <sheetViews>
    <sheetView showGridLines="0" topLeftCell="A151" zoomScale="102" zoomScaleNormal="102" workbookViewId="0">
      <selection activeCell="M164" sqref="A1:M164"/>
    </sheetView>
  </sheetViews>
  <sheetFormatPr baseColWidth="10" defaultColWidth="10.5" defaultRowHeight="16"/>
  <cols>
    <col min="1" max="1" width="16" bestFit="1" customWidth="1"/>
    <col min="2" max="5" width="7.6640625" style="45" customWidth="1"/>
    <col min="6" max="9" width="7.6640625" customWidth="1"/>
    <col min="10" max="10" width="7.6640625" style="526" customWidth="1"/>
    <col min="11" max="11" width="7.6640625" customWidth="1"/>
    <col min="12" max="12" width="5.5" style="45" customWidth="1"/>
    <col min="13" max="13" width="7" customWidth="1"/>
  </cols>
  <sheetData>
    <row r="1" spans="1:13" ht="25.5" customHeight="1">
      <c r="A1" s="1452">
        <f>'PROD.LIST PU HOLDS'!A2</f>
        <v>0</v>
      </c>
      <c r="B1" s="1452"/>
      <c r="C1" s="1452"/>
      <c r="D1" s="1452"/>
      <c r="E1" s="1452"/>
      <c r="H1">
        <f>'PROD.LIST PU HOLDS'!S2</f>
        <v>0</v>
      </c>
      <c r="J1" s="3"/>
      <c r="L1" s="325">
        <f>SUM(L3:L161)</f>
        <v>0</v>
      </c>
    </row>
    <row r="2" spans="1:13" s="9" customFormat="1" ht="32" customHeight="1">
      <c r="A2" s="262" t="s">
        <v>229</v>
      </c>
      <c r="B2" s="44" t="s">
        <v>3</v>
      </c>
      <c r="C2" s="21" t="s">
        <v>4</v>
      </c>
      <c r="D2" s="21" t="s">
        <v>11</v>
      </c>
      <c r="E2" s="21" t="s">
        <v>12</v>
      </c>
      <c r="F2" s="21" t="s">
        <v>5</v>
      </c>
      <c r="G2" s="44" t="s">
        <v>6477</v>
      </c>
      <c r="H2" s="21" t="s">
        <v>42</v>
      </c>
      <c r="I2" s="21" t="s">
        <v>57</v>
      </c>
      <c r="J2" s="530" t="s">
        <v>543</v>
      </c>
      <c r="K2" s="520" t="s">
        <v>733</v>
      </c>
      <c r="L2" s="21" t="s">
        <v>13</v>
      </c>
      <c r="M2" s="37" t="s">
        <v>106</v>
      </c>
    </row>
    <row r="3" spans="1:13" s="8" customFormat="1" ht="22.5" customHeight="1">
      <c r="A3" s="231" t="str">
        <f>'PROD.LIST PU HOLDS'!A5</f>
        <v>360-008PU</v>
      </c>
      <c r="B3" s="383" t="str">
        <f>'PROD.LIST PU HOLDS'!C5</f>
        <v/>
      </c>
      <c r="C3" s="383" t="str">
        <f>'PROD.LIST PU HOLDS'!E5</f>
        <v/>
      </c>
      <c r="D3" s="383" t="str">
        <f>'PROD.LIST PU HOLDS'!G5</f>
        <v/>
      </c>
      <c r="E3" s="383" t="str">
        <f>'PROD.LIST PU HOLDS'!I5</f>
        <v/>
      </c>
      <c r="F3" s="383" t="str">
        <f>'PROD.LIST PU HOLDS'!K5</f>
        <v/>
      </c>
      <c r="G3" s="383" t="str">
        <f>'PROD.LIST PU HOLDS'!M5</f>
        <v/>
      </c>
      <c r="H3" s="383" t="str">
        <f>'PROD.LIST PU HOLDS'!O5</f>
        <v/>
      </c>
      <c r="I3" s="744" t="str">
        <f>'PROD.LIST PU HOLDS'!Q5</f>
        <v/>
      </c>
      <c r="J3" s="744" t="str">
        <f>'PROD.LIST PU HOLDS'!S5</f>
        <v/>
      </c>
      <c r="K3" s="744" t="str">
        <f>'PROD.LIST PU HOLDS'!U5</f>
        <v/>
      </c>
      <c r="L3" s="387">
        <f>'PROD.LIST PU HOLDS'!W5</f>
        <v>0</v>
      </c>
      <c r="M3" s="388"/>
    </row>
    <row r="4" spans="1:13" s="8" customFormat="1" ht="22.5" customHeight="1">
      <c r="A4" s="231" t="str">
        <f>'PROD.LIST PU HOLDS'!A6</f>
        <v>360-009PU</v>
      </c>
      <c r="B4" s="383" t="str">
        <f>'PROD.LIST PU HOLDS'!C6</f>
        <v/>
      </c>
      <c r="C4" s="383" t="str">
        <f>'PROD.LIST PU HOLDS'!E6</f>
        <v/>
      </c>
      <c r="D4" s="383" t="str">
        <f>'PROD.LIST PU HOLDS'!G6</f>
        <v/>
      </c>
      <c r="E4" s="383" t="str">
        <f>'PROD.LIST PU HOLDS'!I6</f>
        <v/>
      </c>
      <c r="F4" s="383" t="str">
        <f>'PROD.LIST PU HOLDS'!K6</f>
        <v/>
      </c>
      <c r="G4" s="383" t="str">
        <f>'PROD.LIST PU HOLDS'!M6</f>
        <v/>
      </c>
      <c r="H4" s="383" t="str">
        <f>'PROD.LIST PU HOLDS'!O6</f>
        <v/>
      </c>
      <c r="I4" s="744" t="str">
        <f>'PROD.LIST PU HOLDS'!Q6</f>
        <v/>
      </c>
      <c r="J4" s="744" t="str">
        <f>'PROD.LIST PU HOLDS'!S6</f>
        <v/>
      </c>
      <c r="K4" s="744" t="str">
        <f>'PROD.LIST PU HOLDS'!U6</f>
        <v/>
      </c>
      <c r="L4" s="387">
        <f>'PROD.LIST PU HOLDS'!W6</f>
        <v>0</v>
      </c>
      <c r="M4" s="388"/>
    </row>
    <row r="5" spans="1:13" s="8" customFormat="1" ht="22.5" customHeight="1">
      <c r="A5" s="231" t="str">
        <f>'PROD.LIST PU HOLDS'!A7</f>
        <v>360-010PU</v>
      </c>
      <c r="B5" s="383" t="str">
        <f>'PROD.LIST PU HOLDS'!C7</f>
        <v/>
      </c>
      <c r="C5" s="383" t="str">
        <f>'PROD.LIST PU HOLDS'!E7</f>
        <v/>
      </c>
      <c r="D5" s="383" t="str">
        <f>'PROD.LIST PU HOLDS'!G7</f>
        <v/>
      </c>
      <c r="E5" s="383" t="str">
        <f>'PROD.LIST PU HOLDS'!I7</f>
        <v/>
      </c>
      <c r="F5" s="383" t="str">
        <f>'PROD.LIST PU HOLDS'!K7</f>
        <v/>
      </c>
      <c r="G5" s="383" t="str">
        <f>'PROD.LIST PU HOLDS'!M7</f>
        <v/>
      </c>
      <c r="H5" s="383" t="str">
        <f>'PROD.LIST PU HOLDS'!O7</f>
        <v/>
      </c>
      <c r="I5" s="744" t="str">
        <f>'PROD.LIST PU HOLDS'!Q7</f>
        <v/>
      </c>
      <c r="J5" s="744" t="str">
        <f>'PROD.LIST PU HOLDS'!S7</f>
        <v/>
      </c>
      <c r="K5" s="744" t="str">
        <f>'PROD.LIST PU HOLDS'!U7</f>
        <v/>
      </c>
      <c r="L5" s="387">
        <f>'PROD.LIST PU HOLDS'!W7</f>
        <v>0</v>
      </c>
      <c r="M5" s="388"/>
    </row>
    <row r="6" spans="1:13" s="8" customFormat="1" ht="22.5" customHeight="1">
      <c r="A6" s="231" t="str">
        <f>'PROD.LIST PU HOLDS'!A8</f>
        <v>360-011PU</v>
      </c>
      <c r="B6" s="383" t="str">
        <f>'PROD.LIST PU HOLDS'!C8</f>
        <v/>
      </c>
      <c r="C6" s="383" t="str">
        <f>'PROD.LIST PU HOLDS'!E8</f>
        <v/>
      </c>
      <c r="D6" s="383" t="str">
        <f>'PROD.LIST PU HOLDS'!G8</f>
        <v/>
      </c>
      <c r="E6" s="383" t="str">
        <f>'PROD.LIST PU HOLDS'!I8</f>
        <v/>
      </c>
      <c r="F6" s="383" t="str">
        <f>'PROD.LIST PU HOLDS'!K8</f>
        <v/>
      </c>
      <c r="G6" s="383" t="str">
        <f>'PROD.LIST PU HOLDS'!M8</f>
        <v/>
      </c>
      <c r="H6" s="383" t="str">
        <f>'PROD.LIST PU HOLDS'!O8</f>
        <v/>
      </c>
      <c r="I6" s="744" t="str">
        <f>'PROD.LIST PU HOLDS'!Q8</f>
        <v/>
      </c>
      <c r="J6" s="744" t="str">
        <f>'PROD.LIST PU HOLDS'!S8</f>
        <v/>
      </c>
      <c r="K6" s="744" t="str">
        <f>'PROD.LIST PU HOLDS'!U8</f>
        <v/>
      </c>
      <c r="L6" s="387">
        <f>'PROD.LIST PU HOLDS'!W8</f>
        <v>0</v>
      </c>
      <c r="M6" s="388"/>
    </row>
    <row r="7" spans="1:13" s="8" customFormat="1" ht="22.5" customHeight="1">
      <c r="A7" s="231" t="str">
        <f>'PROD.LIST PU HOLDS'!A9</f>
        <v>360-012PU</v>
      </c>
      <c r="B7" s="383" t="str">
        <f>'PROD.LIST PU HOLDS'!C9</f>
        <v/>
      </c>
      <c r="C7" s="383" t="str">
        <f>'PROD.LIST PU HOLDS'!E9</f>
        <v/>
      </c>
      <c r="D7" s="383" t="str">
        <f>'PROD.LIST PU HOLDS'!G9</f>
        <v/>
      </c>
      <c r="E7" s="383" t="str">
        <f>'PROD.LIST PU HOLDS'!I9</f>
        <v/>
      </c>
      <c r="F7" s="383" t="str">
        <f>'PROD.LIST PU HOLDS'!K9</f>
        <v/>
      </c>
      <c r="G7" s="383" t="str">
        <f>'PROD.LIST PU HOLDS'!M9</f>
        <v/>
      </c>
      <c r="H7" s="383" t="str">
        <f>'PROD.LIST PU HOLDS'!O9</f>
        <v/>
      </c>
      <c r="I7" s="744" t="str">
        <f>'PROD.LIST PU HOLDS'!Q9</f>
        <v/>
      </c>
      <c r="J7" s="744" t="str">
        <f>'PROD.LIST PU HOLDS'!S9</f>
        <v/>
      </c>
      <c r="K7" s="744" t="str">
        <f>'PROD.LIST PU HOLDS'!U9</f>
        <v/>
      </c>
      <c r="L7" s="387">
        <f>'PROD.LIST PU HOLDS'!W9</f>
        <v>0</v>
      </c>
      <c r="M7" s="388"/>
    </row>
    <row r="8" spans="1:13" s="8" customFormat="1" ht="22.5" customHeight="1">
      <c r="A8" s="231" t="str">
        <f>'PROD.LIST PU HOLDS'!A10</f>
        <v>360-013PU</v>
      </c>
      <c r="B8" s="383" t="str">
        <f>'PROD.LIST PU HOLDS'!C10</f>
        <v/>
      </c>
      <c r="C8" s="383" t="str">
        <f>'PROD.LIST PU HOLDS'!E10</f>
        <v/>
      </c>
      <c r="D8" s="383" t="str">
        <f>'PROD.LIST PU HOLDS'!G10</f>
        <v/>
      </c>
      <c r="E8" s="383" t="str">
        <f>'PROD.LIST PU HOLDS'!I10</f>
        <v/>
      </c>
      <c r="F8" s="383" t="str">
        <f>'PROD.LIST PU HOLDS'!K10</f>
        <v/>
      </c>
      <c r="G8" s="383" t="str">
        <f>'PROD.LIST PU HOLDS'!M10</f>
        <v/>
      </c>
      <c r="H8" s="383" t="str">
        <f>'PROD.LIST PU HOLDS'!O10</f>
        <v/>
      </c>
      <c r="I8" s="744" t="str">
        <f>'PROD.LIST PU HOLDS'!Q10</f>
        <v/>
      </c>
      <c r="J8" s="744" t="str">
        <f>'PROD.LIST PU HOLDS'!S10</f>
        <v/>
      </c>
      <c r="K8" s="744" t="str">
        <f>'PROD.LIST PU HOLDS'!U10</f>
        <v/>
      </c>
      <c r="L8" s="387">
        <f>'PROD.LIST PU HOLDS'!W10</f>
        <v>0</v>
      </c>
      <c r="M8" s="388"/>
    </row>
    <row r="9" spans="1:13" s="8" customFormat="1" ht="22.5" customHeight="1">
      <c r="A9" s="231" t="str">
        <f>'PROD.LIST PU HOLDS'!A11</f>
        <v>360-014PU</v>
      </c>
      <c r="B9" s="383" t="str">
        <f>'PROD.LIST PU HOLDS'!C11</f>
        <v/>
      </c>
      <c r="C9" s="383" t="str">
        <f>'PROD.LIST PU HOLDS'!E11</f>
        <v/>
      </c>
      <c r="D9" s="383" t="str">
        <f>'PROD.LIST PU HOLDS'!G11</f>
        <v/>
      </c>
      <c r="E9" s="383" t="str">
        <f>'PROD.LIST PU HOLDS'!I11</f>
        <v/>
      </c>
      <c r="F9" s="383" t="str">
        <f>'PROD.LIST PU HOLDS'!K11</f>
        <v/>
      </c>
      <c r="G9" s="383" t="str">
        <f>'PROD.LIST PU HOLDS'!M11</f>
        <v/>
      </c>
      <c r="H9" s="383" t="str">
        <f>'PROD.LIST PU HOLDS'!O11</f>
        <v/>
      </c>
      <c r="I9" s="744" t="str">
        <f>'PROD.LIST PU HOLDS'!Q11</f>
        <v/>
      </c>
      <c r="J9" s="744" t="str">
        <f>'PROD.LIST PU HOLDS'!S11</f>
        <v/>
      </c>
      <c r="K9" s="744" t="str">
        <f>'PROD.LIST PU HOLDS'!U11</f>
        <v/>
      </c>
      <c r="L9" s="387">
        <f>'PROD.LIST PU HOLDS'!W11</f>
        <v>0</v>
      </c>
      <c r="M9" s="388"/>
    </row>
    <row r="10" spans="1:13" s="8" customFormat="1" ht="22.5" customHeight="1">
      <c r="A10" s="231" t="str">
        <f>'PROD.LIST PU HOLDS'!A12</f>
        <v>360-015PU-DT</v>
      </c>
      <c r="B10" s="383" t="str">
        <f>'PROD.LIST PU HOLDS'!C12</f>
        <v/>
      </c>
      <c r="C10" s="383" t="str">
        <f>'PROD.LIST PU HOLDS'!E12</f>
        <v/>
      </c>
      <c r="D10" s="383" t="str">
        <f>'PROD.LIST PU HOLDS'!G12</f>
        <v/>
      </c>
      <c r="E10" s="383" t="str">
        <f>'PROD.LIST PU HOLDS'!I12</f>
        <v/>
      </c>
      <c r="F10" s="383" t="str">
        <f>'PROD.LIST PU HOLDS'!K12</f>
        <v/>
      </c>
      <c r="G10" s="383" t="str">
        <f>'PROD.LIST PU HOLDS'!M12</f>
        <v/>
      </c>
      <c r="H10" s="383" t="str">
        <f>'PROD.LIST PU HOLDS'!O12</f>
        <v/>
      </c>
      <c r="I10" s="744" t="str">
        <f>'PROD.LIST PU HOLDS'!Q12</f>
        <v/>
      </c>
      <c r="J10" s="744" t="str">
        <f>'PROD.LIST PU HOLDS'!S12</f>
        <v/>
      </c>
      <c r="K10" s="744" t="str">
        <f>'PROD.LIST PU HOLDS'!U12</f>
        <v/>
      </c>
      <c r="L10" s="387">
        <f>'PROD.LIST PU HOLDS'!W12</f>
        <v>0</v>
      </c>
      <c r="M10" s="388"/>
    </row>
    <row r="11" spans="1:13" s="8" customFormat="1" ht="22.5" customHeight="1">
      <c r="A11" s="231" t="str">
        <f>'PROD.LIST PU HOLDS'!A13</f>
        <v>360-016PU</v>
      </c>
      <c r="B11" s="383" t="str">
        <f>'PROD.LIST PU HOLDS'!C13</f>
        <v/>
      </c>
      <c r="C11" s="383" t="str">
        <f>'PROD.LIST PU HOLDS'!E13</f>
        <v/>
      </c>
      <c r="D11" s="383" t="str">
        <f>'PROD.LIST PU HOLDS'!G13</f>
        <v/>
      </c>
      <c r="E11" s="383" t="str">
        <f>'PROD.LIST PU HOLDS'!I13</f>
        <v/>
      </c>
      <c r="F11" s="383" t="str">
        <f>'PROD.LIST PU HOLDS'!K13</f>
        <v/>
      </c>
      <c r="G11" s="383" t="str">
        <f>'PROD.LIST PU HOLDS'!M13</f>
        <v/>
      </c>
      <c r="H11" s="383" t="str">
        <f>'PROD.LIST PU HOLDS'!O13</f>
        <v/>
      </c>
      <c r="I11" s="744" t="str">
        <f>'PROD.LIST PU HOLDS'!Q13</f>
        <v/>
      </c>
      <c r="J11" s="744" t="str">
        <f>'PROD.LIST PU HOLDS'!S13</f>
        <v/>
      </c>
      <c r="K11" s="744" t="str">
        <f>'PROD.LIST PU HOLDS'!U13</f>
        <v/>
      </c>
      <c r="L11" s="387">
        <f>'PROD.LIST PU HOLDS'!W13</f>
        <v>0</v>
      </c>
      <c r="M11" s="388"/>
    </row>
    <row r="12" spans="1:13" s="8" customFormat="1" ht="22.5" customHeight="1">
      <c r="A12" s="231" t="str">
        <f>'PROD.LIST PU HOLDS'!A14</f>
        <v>360-017PU</v>
      </c>
      <c r="B12" s="383" t="str">
        <f>'PROD.LIST PU HOLDS'!C14</f>
        <v/>
      </c>
      <c r="C12" s="383" t="str">
        <f>'PROD.LIST PU HOLDS'!E14</f>
        <v/>
      </c>
      <c r="D12" s="383" t="str">
        <f>'PROD.LIST PU HOLDS'!G14</f>
        <v/>
      </c>
      <c r="E12" s="383" t="str">
        <f>'PROD.LIST PU HOLDS'!I14</f>
        <v/>
      </c>
      <c r="F12" s="383" t="str">
        <f>'PROD.LIST PU HOLDS'!K14</f>
        <v/>
      </c>
      <c r="G12" s="383" t="str">
        <f>'PROD.LIST PU HOLDS'!M14</f>
        <v/>
      </c>
      <c r="H12" s="383" t="str">
        <f>'PROD.LIST PU HOLDS'!O14</f>
        <v/>
      </c>
      <c r="I12" s="744" t="str">
        <f>'PROD.LIST PU HOLDS'!Q14</f>
        <v/>
      </c>
      <c r="J12" s="744" t="str">
        <f>'PROD.LIST PU HOLDS'!S14</f>
        <v/>
      </c>
      <c r="K12" s="744" t="str">
        <f>'PROD.LIST PU HOLDS'!U14</f>
        <v/>
      </c>
      <c r="L12" s="387">
        <f>'PROD.LIST PU HOLDS'!W14</f>
        <v>0</v>
      </c>
      <c r="M12" s="388"/>
    </row>
    <row r="13" spans="1:13" ht="22.5" customHeight="1">
      <c r="A13" s="231">
        <f>'PROD.LIST PU HOLDS'!A15</f>
        <v>0</v>
      </c>
      <c r="B13" s="383" t="str">
        <f>'PROD.LIST PU HOLDS'!C15</f>
        <v/>
      </c>
      <c r="C13" s="383" t="str">
        <f>'PROD.LIST PU HOLDS'!E15</f>
        <v/>
      </c>
      <c r="D13" s="383" t="str">
        <f>'PROD.LIST PU HOLDS'!G15</f>
        <v/>
      </c>
      <c r="E13" s="383" t="str">
        <f>'PROD.LIST PU HOLDS'!I15</f>
        <v/>
      </c>
      <c r="F13" s="383" t="str">
        <f>'PROD.LIST PU HOLDS'!K15</f>
        <v/>
      </c>
      <c r="G13" s="383" t="str">
        <f>'PROD.LIST PU HOLDS'!M15</f>
        <v/>
      </c>
      <c r="H13" s="383" t="str">
        <f>'PROD.LIST PU HOLDS'!O15</f>
        <v/>
      </c>
      <c r="I13" s="744" t="str">
        <f>'PROD.LIST PU HOLDS'!Q15</f>
        <v/>
      </c>
      <c r="J13" s="744" t="str">
        <f>'PROD.LIST PU HOLDS'!S15</f>
        <v/>
      </c>
      <c r="K13" s="744" t="str">
        <f>'PROD.LIST PU HOLDS'!U15</f>
        <v/>
      </c>
      <c r="L13" s="387">
        <f>'PROD.LIST PU HOLDS'!W15</f>
        <v>0</v>
      </c>
      <c r="M13" s="388"/>
    </row>
    <row r="14" spans="1:13" ht="22.5" customHeight="1">
      <c r="A14" s="231" t="str">
        <f>'PROD.LIST PU HOLDS'!A16</f>
        <v>360-045PU</v>
      </c>
      <c r="B14" s="383" t="str">
        <f>'PROD.LIST PU HOLDS'!C16</f>
        <v/>
      </c>
      <c r="C14" s="383" t="str">
        <f>'PROD.LIST PU HOLDS'!E16</f>
        <v/>
      </c>
      <c r="D14" s="383" t="str">
        <f>'PROD.LIST PU HOLDS'!G16</f>
        <v/>
      </c>
      <c r="E14" s="383" t="str">
        <f>'PROD.LIST PU HOLDS'!I16</f>
        <v/>
      </c>
      <c r="F14" s="383" t="str">
        <f>'PROD.LIST PU HOLDS'!K16</f>
        <v/>
      </c>
      <c r="G14" s="383" t="str">
        <f>'PROD.LIST PU HOLDS'!M16</f>
        <v/>
      </c>
      <c r="H14" s="383" t="str">
        <f>'PROD.LIST PU HOLDS'!O16</f>
        <v/>
      </c>
      <c r="I14" s="744" t="str">
        <f>'PROD.LIST PU HOLDS'!Q16</f>
        <v/>
      </c>
      <c r="J14" s="744" t="str">
        <f>'PROD.LIST PU HOLDS'!S16</f>
        <v/>
      </c>
      <c r="K14" s="744" t="str">
        <f>'PROD.LIST PU HOLDS'!U16</f>
        <v/>
      </c>
      <c r="L14" s="387">
        <f>'PROD.LIST PU HOLDS'!W16</f>
        <v>0</v>
      </c>
      <c r="M14" s="388"/>
    </row>
    <row r="15" spans="1:13" ht="22.5" customHeight="1">
      <c r="A15" s="231" t="str">
        <f>'PROD.LIST PU HOLDS'!A17</f>
        <v>360-047PU</v>
      </c>
      <c r="B15" s="383" t="str">
        <f>'PROD.LIST PU HOLDS'!C17</f>
        <v/>
      </c>
      <c r="C15" s="383" t="str">
        <f>'PROD.LIST PU HOLDS'!E17</f>
        <v/>
      </c>
      <c r="D15" s="383" t="str">
        <f>'PROD.LIST PU HOLDS'!G17</f>
        <v/>
      </c>
      <c r="E15" s="383" t="str">
        <f>'PROD.LIST PU HOLDS'!I17</f>
        <v/>
      </c>
      <c r="F15" s="383" t="str">
        <f>'PROD.LIST PU HOLDS'!K17</f>
        <v/>
      </c>
      <c r="G15" s="383" t="str">
        <f>'PROD.LIST PU HOLDS'!M17</f>
        <v/>
      </c>
      <c r="H15" s="383" t="str">
        <f>'PROD.LIST PU HOLDS'!O17</f>
        <v/>
      </c>
      <c r="I15" s="744" t="str">
        <f>'PROD.LIST PU HOLDS'!Q17</f>
        <v/>
      </c>
      <c r="J15" s="744" t="str">
        <f>'PROD.LIST PU HOLDS'!S17</f>
        <v/>
      </c>
      <c r="K15" s="744" t="str">
        <f>'PROD.LIST PU HOLDS'!U17</f>
        <v/>
      </c>
      <c r="L15" s="387">
        <f>'PROD.LIST PU HOLDS'!W17</f>
        <v>0</v>
      </c>
      <c r="M15" s="388"/>
    </row>
    <row r="16" spans="1:13" ht="22.5" customHeight="1">
      <c r="A16" s="231" t="str">
        <f>'PROD.LIST PU HOLDS'!A18</f>
        <v>360-048PU</v>
      </c>
      <c r="B16" s="383" t="str">
        <f>'PROD.LIST PU HOLDS'!C18</f>
        <v/>
      </c>
      <c r="C16" s="383" t="str">
        <f>'PROD.LIST PU HOLDS'!E18</f>
        <v/>
      </c>
      <c r="D16" s="383" t="str">
        <f>'PROD.LIST PU HOLDS'!G18</f>
        <v/>
      </c>
      <c r="E16" s="383" t="str">
        <f>'PROD.LIST PU HOLDS'!I18</f>
        <v/>
      </c>
      <c r="F16" s="383" t="str">
        <f>'PROD.LIST PU HOLDS'!K18</f>
        <v/>
      </c>
      <c r="G16" s="383" t="str">
        <f>'PROD.LIST PU HOLDS'!M18</f>
        <v/>
      </c>
      <c r="H16" s="383" t="str">
        <f>'PROD.LIST PU HOLDS'!O18</f>
        <v/>
      </c>
      <c r="I16" s="744" t="str">
        <f>'PROD.LIST PU HOLDS'!Q18</f>
        <v/>
      </c>
      <c r="J16" s="744" t="str">
        <f>'PROD.LIST PU HOLDS'!S18</f>
        <v/>
      </c>
      <c r="K16" s="744" t="str">
        <f>'PROD.LIST PU HOLDS'!U18</f>
        <v/>
      </c>
      <c r="L16" s="387">
        <f>'PROD.LIST PU HOLDS'!W18</f>
        <v>0</v>
      </c>
      <c r="M16" s="388"/>
    </row>
    <row r="17" spans="1:13" ht="22.5" customHeight="1">
      <c r="A17" s="231" t="str">
        <f>'PROD.LIST PU HOLDS'!A19</f>
        <v>360-049PU</v>
      </c>
      <c r="B17" s="383" t="str">
        <f>'PROD.LIST PU HOLDS'!C19</f>
        <v/>
      </c>
      <c r="C17" s="383" t="str">
        <f>'PROD.LIST PU HOLDS'!E19</f>
        <v/>
      </c>
      <c r="D17" s="383" t="str">
        <f>'PROD.LIST PU HOLDS'!G19</f>
        <v/>
      </c>
      <c r="E17" s="383" t="str">
        <f>'PROD.LIST PU HOLDS'!I19</f>
        <v/>
      </c>
      <c r="F17" s="383" t="str">
        <f>'PROD.LIST PU HOLDS'!K19</f>
        <v/>
      </c>
      <c r="G17" s="383" t="str">
        <f>'PROD.LIST PU HOLDS'!M19</f>
        <v/>
      </c>
      <c r="H17" s="383" t="str">
        <f>'PROD.LIST PU HOLDS'!O19</f>
        <v/>
      </c>
      <c r="I17" s="744" t="str">
        <f>'PROD.LIST PU HOLDS'!Q19</f>
        <v/>
      </c>
      <c r="J17" s="744" t="str">
        <f>'PROD.LIST PU HOLDS'!S19</f>
        <v/>
      </c>
      <c r="K17" s="744" t="str">
        <f>'PROD.LIST PU HOLDS'!U19</f>
        <v/>
      </c>
      <c r="L17" s="387">
        <f>'PROD.LIST PU HOLDS'!W19</f>
        <v>0</v>
      </c>
      <c r="M17" s="388"/>
    </row>
    <row r="18" spans="1:13" ht="22.5" customHeight="1">
      <c r="A18" s="231" t="str">
        <f>'PROD.LIST PU HOLDS'!A20</f>
        <v>360-050PU</v>
      </c>
      <c r="B18" s="383" t="str">
        <f>'PROD.LIST PU HOLDS'!C20</f>
        <v/>
      </c>
      <c r="C18" s="383" t="str">
        <f>'PROD.LIST PU HOLDS'!E20</f>
        <v/>
      </c>
      <c r="D18" s="383" t="str">
        <f>'PROD.LIST PU HOLDS'!G20</f>
        <v/>
      </c>
      <c r="E18" s="383" t="str">
        <f>'PROD.LIST PU HOLDS'!I20</f>
        <v/>
      </c>
      <c r="F18" s="383" t="str">
        <f>'PROD.LIST PU HOLDS'!K20</f>
        <v/>
      </c>
      <c r="G18" s="383" t="str">
        <f>'PROD.LIST PU HOLDS'!M20</f>
        <v/>
      </c>
      <c r="H18" s="383" t="str">
        <f>'PROD.LIST PU HOLDS'!O20</f>
        <v/>
      </c>
      <c r="I18" s="744" t="str">
        <f>'PROD.LIST PU HOLDS'!Q20</f>
        <v/>
      </c>
      <c r="J18" s="744" t="str">
        <f>'PROD.LIST PU HOLDS'!S20</f>
        <v/>
      </c>
      <c r="K18" s="744" t="str">
        <f>'PROD.LIST PU HOLDS'!U20</f>
        <v/>
      </c>
      <c r="L18" s="387">
        <f>'PROD.LIST PU HOLDS'!W20</f>
        <v>0</v>
      </c>
      <c r="M18" s="388"/>
    </row>
    <row r="19" spans="1:13" ht="22.5" customHeight="1">
      <c r="A19" s="231" t="str">
        <f>'PROD.LIST PU HOLDS'!A21</f>
        <v>360-051PU</v>
      </c>
      <c r="B19" s="383" t="str">
        <f>'PROD.LIST PU HOLDS'!C21</f>
        <v/>
      </c>
      <c r="C19" s="383" t="str">
        <f>'PROD.LIST PU HOLDS'!E21</f>
        <v/>
      </c>
      <c r="D19" s="383" t="str">
        <f>'PROD.LIST PU HOLDS'!G21</f>
        <v/>
      </c>
      <c r="E19" s="383" t="str">
        <f>'PROD.LIST PU HOLDS'!I21</f>
        <v/>
      </c>
      <c r="F19" s="383" t="str">
        <f>'PROD.LIST PU HOLDS'!K21</f>
        <v/>
      </c>
      <c r="G19" s="383" t="str">
        <f>'PROD.LIST PU HOLDS'!M21</f>
        <v/>
      </c>
      <c r="H19" s="383" t="str">
        <f>'PROD.LIST PU HOLDS'!O21</f>
        <v/>
      </c>
      <c r="I19" s="744" t="str">
        <f>'PROD.LIST PU HOLDS'!Q21</f>
        <v/>
      </c>
      <c r="J19" s="744" t="str">
        <f>'PROD.LIST PU HOLDS'!S21</f>
        <v/>
      </c>
      <c r="K19" s="744" t="str">
        <f>'PROD.LIST PU HOLDS'!U21</f>
        <v/>
      </c>
      <c r="L19" s="387">
        <f>'PROD.LIST PU HOLDS'!W21</f>
        <v>0</v>
      </c>
      <c r="M19" s="388"/>
    </row>
    <row r="20" spans="1:13" ht="22.5" customHeight="1">
      <c r="A20" s="231" t="str">
        <f>'PROD.LIST PU HOLDS'!A22</f>
        <v>360-052PU</v>
      </c>
      <c r="B20" s="383" t="str">
        <f>'PROD.LIST PU HOLDS'!C22</f>
        <v/>
      </c>
      <c r="C20" s="383" t="str">
        <f>'PROD.LIST PU HOLDS'!E22</f>
        <v/>
      </c>
      <c r="D20" s="383" t="str">
        <f>'PROD.LIST PU HOLDS'!G22</f>
        <v/>
      </c>
      <c r="E20" s="383" t="str">
        <f>'PROD.LIST PU HOLDS'!I22</f>
        <v/>
      </c>
      <c r="F20" s="383" t="str">
        <f>'PROD.LIST PU HOLDS'!K22</f>
        <v/>
      </c>
      <c r="G20" s="383" t="str">
        <f>'PROD.LIST PU HOLDS'!M22</f>
        <v/>
      </c>
      <c r="H20" s="383" t="str">
        <f>'PROD.LIST PU HOLDS'!O22</f>
        <v/>
      </c>
      <c r="I20" s="744" t="str">
        <f>'PROD.LIST PU HOLDS'!Q22</f>
        <v/>
      </c>
      <c r="J20" s="744" t="str">
        <f>'PROD.LIST PU HOLDS'!S22</f>
        <v/>
      </c>
      <c r="K20" s="744" t="str">
        <f>'PROD.LIST PU HOLDS'!U22</f>
        <v/>
      </c>
      <c r="L20" s="387">
        <f>'PROD.LIST PU HOLDS'!W22</f>
        <v>0</v>
      </c>
      <c r="M20" s="388"/>
    </row>
    <row r="21" spans="1:13" ht="22.5" customHeight="1">
      <c r="A21" s="231" t="str">
        <f>'PROD.LIST PU HOLDS'!A23</f>
        <v>360-053PU</v>
      </c>
      <c r="B21" s="383" t="str">
        <f>'PROD.LIST PU HOLDS'!C23</f>
        <v/>
      </c>
      <c r="C21" s="383" t="str">
        <f>'PROD.LIST PU HOLDS'!E23</f>
        <v/>
      </c>
      <c r="D21" s="383" t="str">
        <f>'PROD.LIST PU HOLDS'!G23</f>
        <v/>
      </c>
      <c r="E21" s="383" t="str">
        <f>'PROD.LIST PU HOLDS'!I23</f>
        <v/>
      </c>
      <c r="F21" s="383" t="str">
        <f>'PROD.LIST PU HOLDS'!K23</f>
        <v/>
      </c>
      <c r="G21" s="383" t="str">
        <f>'PROD.LIST PU HOLDS'!M23</f>
        <v/>
      </c>
      <c r="H21" s="383" t="str">
        <f>'PROD.LIST PU HOLDS'!O23</f>
        <v/>
      </c>
      <c r="I21" s="744" t="str">
        <f>'PROD.LIST PU HOLDS'!Q23</f>
        <v/>
      </c>
      <c r="J21" s="744" t="str">
        <f>'PROD.LIST PU HOLDS'!S23</f>
        <v/>
      </c>
      <c r="K21" s="744" t="str">
        <f>'PROD.LIST PU HOLDS'!U23</f>
        <v/>
      </c>
      <c r="L21" s="387">
        <f>'PROD.LIST PU HOLDS'!W23</f>
        <v>0</v>
      </c>
      <c r="M21" s="388"/>
    </row>
    <row r="22" spans="1:13" ht="22.5" customHeight="1">
      <c r="A22" s="231" t="str">
        <f>'PROD.LIST PU HOLDS'!A24</f>
        <v>360-054PU</v>
      </c>
      <c r="B22" s="383" t="str">
        <f>'PROD.LIST PU HOLDS'!C24</f>
        <v/>
      </c>
      <c r="C22" s="383" t="str">
        <f>'PROD.LIST PU HOLDS'!E24</f>
        <v/>
      </c>
      <c r="D22" s="383" t="str">
        <f>'PROD.LIST PU HOLDS'!G24</f>
        <v/>
      </c>
      <c r="E22" s="383" t="str">
        <f>'PROD.LIST PU HOLDS'!I24</f>
        <v/>
      </c>
      <c r="F22" s="383" t="str">
        <f>'PROD.LIST PU HOLDS'!K24</f>
        <v/>
      </c>
      <c r="G22" s="383" t="str">
        <f>'PROD.LIST PU HOLDS'!M24</f>
        <v/>
      </c>
      <c r="H22" s="383" t="str">
        <f>'PROD.LIST PU HOLDS'!O24</f>
        <v/>
      </c>
      <c r="I22" s="744" t="str">
        <f>'PROD.LIST PU HOLDS'!Q24</f>
        <v/>
      </c>
      <c r="J22" s="744" t="str">
        <f>'PROD.LIST PU HOLDS'!S24</f>
        <v/>
      </c>
      <c r="K22" s="744" t="str">
        <f>'PROD.LIST PU HOLDS'!U24</f>
        <v/>
      </c>
      <c r="L22" s="387">
        <f>'PROD.LIST PU HOLDS'!W24</f>
        <v>0</v>
      </c>
      <c r="M22" s="388"/>
    </row>
    <row r="23" spans="1:13" ht="22.5" customHeight="1">
      <c r="A23" s="231" t="str">
        <f>'PROD.LIST PU HOLDS'!A25</f>
        <v>360-055PU</v>
      </c>
      <c r="B23" s="383" t="str">
        <f>'PROD.LIST PU HOLDS'!C25</f>
        <v/>
      </c>
      <c r="C23" s="383" t="str">
        <f>'PROD.LIST PU HOLDS'!E25</f>
        <v/>
      </c>
      <c r="D23" s="383" t="str">
        <f>'PROD.LIST PU HOLDS'!G25</f>
        <v/>
      </c>
      <c r="E23" s="383" t="str">
        <f>'PROD.LIST PU HOLDS'!I25</f>
        <v/>
      </c>
      <c r="F23" s="383" t="str">
        <f>'PROD.LIST PU HOLDS'!K25</f>
        <v/>
      </c>
      <c r="G23" s="383" t="str">
        <f>'PROD.LIST PU HOLDS'!M25</f>
        <v/>
      </c>
      <c r="H23" s="383" t="str">
        <f>'PROD.LIST PU HOLDS'!O25</f>
        <v/>
      </c>
      <c r="I23" s="744" t="str">
        <f>'PROD.LIST PU HOLDS'!Q25</f>
        <v/>
      </c>
      <c r="J23" s="744" t="str">
        <f>'PROD.LIST PU HOLDS'!S25</f>
        <v/>
      </c>
      <c r="K23" s="744" t="str">
        <f>'PROD.LIST PU HOLDS'!U25</f>
        <v/>
      </c>
      <c r="L23" s="387">
        <f>'PROD.LIST PU HOLDS'!W25</f>
        <v>0</v>
      </c>
      <c r="M23" s="388"/>
    </row>
    <row r="24" spans="1:13" ht="22.5" customHeight="1">
      <c r="A24" s="231" t="str">
        <f>'PROD.LIST PU HOLDS'!A26</f>
        <v>360-056PU</v>
      </c>
      <c r="B24" s="383" t="str">
        <f>'PROD.LIST PU HOLDS'!C26</f>
        <v/>
      </c>
      <c r="C24" s="383" t="str">
        <f>'PROD.LIST PU HOLDS'!E26</f>
        <v/>
      </c>
      <c r="D24" s="383" t="str">
        <f>'PROD.LIST PU HOLDS'!G26</f>
        <v/>
      </c>
      <c r="E24" s="383" t="str">
        <f>'PROD.LIST PU HOLDS'!I26</f>
        <v/>
      </c>
      <c r="F24" s="383" t="str">
        <f>'PROD.LIST PU HOLDS'!K26</f>
        <v/>
      </c>
      <c r="G24" s="383" t="str">
        <f>'PROD.LIST PU HOLDS'!M26</f>
        <v/>
      </c>
      <c r="H24" s="383" t="str">
        <f>'PROD.LIST PU HOLDS'!O26</f>
        <v/>
      </c>
      <c r="I24" s="744" t="str">
        <f>'PROD.LIST PU HOLDS'!Q26</f>
        <v/>
      </c>
      <c r="J24" s="744" t="str">
        <f>'PROD.LIST PU HOLDS'!S26</f>
        <v/>
      </c>
      <c r="K24" s="744" t="str">
        <f>'PROD.LIST PU HOLDS'!U26</f>
        <v/>
      </c>
      <c r="L24" s="387">
        <f>'PROD.LIST PU HOLDS'!W26</f>
        <v>0</v>
      </c>
      <c r="M24" s="388"/>
    </row>
    <row r="25" spans="1:13" ht="22.5" customHeight="1">
      <c r="A25" s="231" t="str">
        <f>'PROD.LIST PU HOLDS'!A27</f>
        <v>360-057PU</v>
      </c>
      <c r="B25" s="383" t="str">
        <f>'PROD.LIST PU HOLDS'!C27</f>
        <v/>
      </c>
      <c r="C25" s="383" t="str">
        <f>'PROD.LIST PU HOLDS'!E27</f>
        <v/>
      </c>
      <c r="D25" s="383" t="str">
        <f>'PROD.LIST PU HOLDS'!G27</f>
        <v/>
      </c>
      <c r="E25" s="383" t="str">
        <f>'PROD.LIST PU HOLDS'!I27</f>
        <v/>
      </c>
      <c r="F25" s="383" t="str">
        <f>'PROD.LIST PU HOLDS'!K27</f>
        <v/>
      </c>
      <c r="G25" s="383" t="str">
        <f>'PROD.LIST PU HOLDS'!M27</f>
        <v/>
      </c>
      <c r="H25" s="383" t="str">
        <f>'PROD.LIST PU HOLDS'!O27</f>
        <v/>
      </c>
      <c r="I25" s="744" t="str">
        <f>'PROD.LIST PU HOLDS'!Q27</f>
        <v/>
      </c>
      <c r="J25" s="744" t="str">
        <f>'PROD.LIST PU HOLDS'!S27</f>
        <v/>
      </c>
      <c r="K25" s="744" t="str">
        <f>'PROD.LIST PU HOLDS'!U27</f>
        <v/>
      </c>
      <c r="L25" s="387">
        <f>'PROD.LIST PU HOLDS'!W27</f>
        <v>0</v>
      </c>
      <c r="M25" s="388"/>
    </row>
    <row r="26" spans="1:13" ht="22.5" customHeight="1">
      <c r="A26" s="231" t="str">
        <f>'PROD.LIST PU HOLDS'!A28</f>
        <v>360-058PU</v>
      </c>
      <c r="B26" s="383" t="str">
        <f>'PROD.LIST PU HOLDS'!C28</f>
        <v/>
      </c>
      <c r="C26" s="383" t="str">
        <f>'PROD.LIST PU HOLDS'!E28</f>
        <v/>
      </c>
      <c r="D26" s="383" t="str">
        <f>'PROD.LIST PU HOLDS'!G28</f>
        <v/>
      </c>
      <c r="E26" s="383" t="str">
        <f>'PROD.LIST PU HOLDS'!I28</f>
        <v/>
      </c>
      <c r="F26" s="383" t="str">
        <f>'PROD.LIST PU HOLDS'!K28</f>
        <v/>
      </c>
      <c r="G26" s="383" t="str">
        <f>'PROD.LIST PU HOLDS'!M28</f>
        <v/>
      </c>
      <c r="H26" s="383" t="str">
        <f>'PROD.LIST PU HOLDS'!O28</f>
        <v/>
      </c>
      <c r="I26" s="744" t="str">
        <f>'PROD.LIST PU HOLDS'!Q28</f>
        <v/>
      </c>
      <c r="J26" s="744" t="str">
        <f>'PROD.LIST PU HOLDS'!S28</f>
        <v/>
      </c>
      <c r="K26" s="744" t="str">
        <f>'PROD.LIST PU HOLDS'!U28</f>
        <v/>
      </c>
      <c r="L26" s="387">
        <f>'PROD.LIST PU HOLDS'!W28</f>
        <v>0</v>
      </c>
      <c r="M26" s="388"/>
    </row>
    <row r="27" spans="1:13" ht="22.5" customHeight="1">
      <c r="A27" s="231" t="str">
        <f>'PROD.LIST PU HOLDS'!A29</f>
        <v>360-059PU</v>
      </c>
      <c r="B27" s="383" t="str">
        <f>'PROD.LIST PU HOLDS'!C29</f>
        <v/>
      </c>
      <c r="C27" s="383" t="str">
        <f>'PROD.LIST PU HOLDS'!E29</f>
        <v/>
      </c>
      <c r="D27" s="383" t="str">
        <f>'PROD.LIST PU HOLDS'!G29</f>
        <v/>
      </c>
      <c r="E27" s="383" t="str">
        <f>'PROD.LIST PU HOLDS'!I29</f>
        <v/>
      </c>
      <c r="F27" s="383" t="str">
        <f>'PROD.LIST PU HOLDS'!K29</f>
        <v/>
      </c>
      <c r="G27" s="383" t="str">
        <f>'PROD.LIST PU HOLDS'!M29</f>
        <v/>
      </c>
      <c r="H27" s="383" t="str">
        <f>'PROD.LIST PU HOLDS'!O29</f>
        <v/>
      </c>
      <c r="I27" s="744" t="str">
        <f>'PROD.LIST PU HOLDS'!Q29</f>
        <v/>
      </c>
      <c r="J27" s="744" t="str">
        <f>'PROD.LIST PU HOLDS'!S29</f>
        <v/>
      </c>
      <c r="K27" s="744" t="str">
        <f>'PROD.LIST PU HOLDS'!U29</f>
        <v/>
      </c>
      <c r="L27" s="387">
        <f>'PROD.LIST PU HOLDS'!W29</f>
        <v>0</v>
      </c>
      <c r="M27" s="388"/>
    </row>
    <row r="28" spans="1:13" ht="22.5" customHeight="1">
      <c r="A28" s="231" t="str">
        <f>'PROD.LIST PU HOLDS'!A30</f>
        <v>360-060PU</v>
      </c>
      <c r="B28" s="383" t="str">
        <f>'PROD.LIST PU HOLDS'!C30</f>
        <v/>
      </c>
      <c r="C28" s="383" t="str">
        <f>'PROD.LIST PU HOLDS'!E30</f>
        <v/>
      </c>
      <c r="D28" s="383" t="str">
        <f>'PROD.LIST PU HOLDS'!G30</f>
        <v/>
      </c>
      <c r="E28" s="383" t="str">
        <f>'PROD.LIST PU HOLDS'!I30</f>
        <v/>
      </c>
      <c r="F28" s="383" t="str">
        <f>'PROD.LIST PU HOLDS'!K30</f>
        <v/>
      </c>
      <c r="G28" s="383" t="str">
        <f>'PROD.LIST PU HOLDS'!M30</f>
        <v/>
      </c>
      <c r="H28" s="383" t="str">
        <f>'PROD.LIST PU HOLDS'!O30</f>
        <v/>
      </c>
      <c r="I28" s="744" t="str">
        <f>'PROD.LIST PU HOLDS'!Q30</f>
        <v/>
      </c>
      <c r="J28" s="744" t="str">
        <f>'PROD.LIST PU HOLDS'!S30</f>
        <v/>
      </c>
      <c r="K28" s="744" t="str">
        <f>'PROD.LIST PU HOLDS'!U30</f>
        <v/>
      </c>
      <c r="L28" s="387">
        <f>'PROD.LIST PU HOLDS'!W30</f>
        <v>0</v>
      </c>
      <c r="M28" s="388"/>
    </row>
    <row r="29" spans="1:13" ht="22.5" customHeight="1">
      <c r="A29" s="231">
        <f>'PROD.LIST PU HOLDS'!A31</f>
        <v>0</v>
      </c>
      <c r="B29" s="383" t="str">
        <f>'PROD.LIST PU HOLDS'!C31</f>
        <v/>
      </c>
      <c r="C29" s="383" t="str">
        <f>'PROD.LIST PU HOLDS'!E31</f>
        <v/>
      </c>
      <c r="D29" s="383" t="str">
        <f>'PROD.LIST PU HOLDS'!G31</f>
        <v/>
      </c>
      <c r="E29" s="383" t="str">
        <f>'PROD.LIST PU HOLDS'!I31</f>
        <v/>
      </c>
      <c r="F29" s="383" t="str">
        <f>'PROD.LIST PU HOLDS'!K31</f>
        <v/>
      </c>
      <c r="G29" s="383" t="str">
        <f>'PROD.LIST PU HOLDS'!M31</f>
        <v/>
      </c>
      <c r="H29" s="383" t="str">
        <f>'PROD.LIST PU HOLDS'!O31</f>
        <v/>
      </c>
      <c r="I29" s="744" t="str">
        <f>'PROD.LIST PU HOLDS'!Q31</f>
        <v/>
      </c>
      <c r="J29" s="744" t="str">
        <f>'PROD.LIST PU HOLDS'!S31</f>
        <v/>
      </c>
      <c r="K29" s="744" t="str">
        <f>'PROD.LIST PU HOLDS'!U31</f>
        <v/>
      </c>
      <c r="L29" s="387">
        <f>'PROD.LIST PU HOLDS'!W31</f>
        <v>0</v>
      </c>
      <c r="M29" s="388"/>
    </row>
    <row r="30" spans="1:13" ht="22.5" customHeight="1">
      <c r="A30" s="231" t="str">
        <f>'PROD.LIST PU HOLDS'!A32</f>
        <v>360-061PU</v>
      </c>
      <c r="B30" s="383" t="str">
        <f>'PROD.LIST PU HOLDS'!C32</f>
        <v/>
      </c>
      <c r="C30" s="383" t="str">
        <f>'PROD.LIST PU HOLDS'!E32</f>
        <v/>
      </c>
      <c r="D30" s="383" t="str">
        <f>'PROD.LIST PU HOLDS'!G32</f>
        <v/>
      </c>
      <c r="E30" s="383" t="str">
        <f>'PROD.LIST PU HOLDS'!I32</f>
        <v/>
      </c>
      <c r="F30" s="383" t="str">
        <f>'PROD.LIST PU HOLDS'!K32</f>
        <v/>
      </c>
      <c r="G30" s="383" t="str">
        <f>'PROD.LIST PU HOLDS'!M32</f>
        <v/>
      </c>
      <c r="H30" s="383" t="str">
        <f>'PROD.LIST PU HOLDS'!O32</f>
        <v/>
      </c>
      <c r="I30" s="744" t="str">
        <f>'PROD.LIST PU HOLDS'!Q32</f>
        <v/>
      </c>
      <c r="J30" s="744" t="str">
        <f>'PROD.LIST PU HOLDS'!S32</f>
        <v/>
      </c>
      <c r="K30" s="744" t="str">
        <f>'PROD.LIST PU HOLDS'!U32</f>
        <v/>
      </c>
      <c r="L30" s="387">
        <f>'PROD.LIST PU HOLDS'!W32</f>
        <v>0</v>
      </c>
      <c r="M30" s="388"/>
    </row>
    <row r="31" spans="1:13" ht="22.5" customHeight="1">
      <c r="A31" s="231" t="str">
        <f>'PROD.LIST PU HOLDS'!A33</f>
        <v>360-062PU</v>
      </c>
      <c r="B31" s="383" t="str">
        <f>'PROD.LIST PU HOLDS'!C33</f>
        <v/>
      </c>
      <c r="C31" s="383" t="str">
        <f>'PROD.LIST PU HOLDS'!E33</f>
        <v/>
      </c>
      <c r="D31" s="383" t="str">
        <f>'PROD.LIST PU HOLDS'!G33</f>
        <v/>
      </c>
      <c r="E31" s="383" t="str">
        <f>'PROD.LIST PU HOLDS'!I33</f>
        <v/>
      </c>
      <c r="F31" s="383" t="str">
        <f>'PROD.LIST PU HOLDS'!K33</f>
        <v/>
      </c>
      <c r="G31" s="383" t="str">
        <f>'PROD.LIST PU HOLDS'!M33</f>
        <v/>
      </c>
      <c r="H31" s="383" t="str">
        <f>'PROD.LIST PU HOLDS'!O33</f>
        <v/>
      </c>
      <c r="I31" s="744" t="str">
        <f>'PROD.LIST PU HOLDS'!Q33</f>
        <v/>
      </c>
      <c r="J31" s="744" t="str">
        <f>'PROD.LIST PU HOLDS'!S33</f>
        <v/>
      </c>
      <c r="K31" s="744" t="str">
        <f>'PROD.LIST PU HOLDS'!U33</f>
        <v/>
      </c>
      <c r="L31" s="387">
        <f>'PROD.LIST PU HOLDS'!W33</f>
        <v>0</v>
      </c>
      <c r="M31" s="388"/>
    </row>
    <row r="32" spans="1:13" ht="22.5" customHeight="1">
      <c r="A32" s="231" t="str">
        <f>'PROD.LIST PU HOLDS'!A34</f>
        <v>360-063PU</v>
      </c>
      <c r="B32" s="383" t="str">
        <f>'PROD.LIST PU HOLDS'!C34</f>
        <v/>
      </c>
      <c r="C32" s="383" t="str">
        <f>'PROD.LIST PU HOLDS'!E34</f>
        <v/>
      </c>
      <c r="D32" s="383" t="str">
        <f>'PROD.LIST PU HOLDS'!G34</f>
        <v/>
      </c>
      <c r="E32" s="383" t="str">
        <f>'PROD.LIST PU HOLDS'!I34</f>
        <v/>
      </c>
      <c r="F32" s="383" t="str">
        <f>'PROD.LIST PU HOLDS'!K34</f>
        <v/>
      </c>
      <c r="G32" s="383" t="str">
        <f>'PROD.LIST PU HOLDS'!M34</f>
        <v/>
      </c>
      <c r="H32" s="383" t="str">
        <f>'PROD.LIST PU HOLDS'!O34</f>
        <v/>
      </c>
      <c r="I32" s="744" t="str">
        <f>'PROD.LIST PU HOLDS'!Q34</f>
        <v/>
      </c>
      <c r="J32" s="744" t="str">
        <f>'PROD.LIST PU HOLDS'!S34</f>
        <v/>
      </c>
      <c r="K32" s="744" t="str">
        <f>'PROD.LIST PU HOLDS'!U34</f>
        <v/>
      </c>
      <c r="L32" s="387">
        <f>'PROD.LIST PU HOLDS'!W34</f>
        <v>0</v>
      </c>
      <c r="M32" s="388"/>
    </row>
    <row r="33" spans="1:29" ht="22.5" customHeight="1">
      <c r="A33" s="231" t="str">
        <f>'PROD.LIST PU HOLDS'!A35</f>
        <v>360-064PU</v>
      </c>
      <c r="B33" s="383" t="str">
        <f>'PROD.LIST PU HOLDS'!C35</f>
        <v/>
      </c>
      <c r="C33" s="383" t="str">
        <f>'PROD.LIST PU HOLDS'!E35</f>
        <v/>
      </c>
      <c r="D33" s="383" t="str">
        <f>'PROD.LIST PU HOLDS'!G35</f>
        <v/>
      </c>
      <c r="E33" s="383" t="str">
        <f>'PROD.LIST PU HOLDS'!I35</f>
        <v/>
      </c>
      <c r="F33" s="383" t="str">
        <f>'PROD.LIST PU HOLDS'!K35</f>
        <v/>
      </c>
      <c r="G33" s="383" t="str">
        <f>'PROD.LIST PU HOLDS'!M35</f>
        <v/>
      </c>
      <c r="H33" s="383" t="str">
        <f>'PROD.LIST PU HOLDS'!O35</f>
        <v/>
      </c>
      <c r="I33" s="744" t="str">
        <f>'PROD.LIST PU HOLDS'!Q35</f>
        <v/>
      </c>
      <c r="J33" s="744" t="str">
        <f>'PROD.LIST PU HOLDS'!S35</f>
        <v/>
      </c>
      <c r="K33" s="744" t="str">
        <f>'PROD.LIST PU HOLDS'!U35</f>
        <v/>
      </c>
      <c r="L33" s="387">
        <f>'PROD.LIST PU HOLDS'!W35</f>
        <v>0</v>
      </c>
      <c r="M33" s="388"/>
    </row>
    <row r="34" spans="1:29" ht="22.5" customHeight="1">
      <c r="A34" s="231" t="str">
        <f>'PROD.LIST PU HOLDS'!A36</f>
        <v>360-065PU</v>
      </c>
      <c r="B34" s="383" t="str">
        <f>'PROD.LIST PU HOLDS'!C36</f>
        <v/>
      </c>
      <c r="C34" s="383" t="str">
        <f>'PROD.LIST PU HOLDS'!E36</f>
        <v/>
      </c>
      <c r="D34" s="383" t="str">
        <f>'PROD.LIST PU HOLDS'!G36</f>
        <v/>
      </c>
      <c r="E34" s="383" t="str">
        <f>'PROD.LIST PU HOLDS'!I36</f>
        <v/>
      </c>
      <c r="F34" s="383" t="str">
        <f>'PROD.LIST PU HOLDS'!K36</f>
        <v/>
      </c>
      <c r="G34" s="383" t="str">
        <f>'PROD.LIST PU HOLDS'!M36</f>
        <v/>
      </c>
      <c r="H34" s="383" t="str">
        <f>'PROD.LIST PU HOLDS'!O36</f>
        <v/>
      </c>
      <c r="I34" s="744" t="str">
        <f>'PROD.LIST PU HOLDS'!Q36</f>
        <v/>
      </c>
      <c r="J34" s="744" t="str">
        <f>'PROD.LIST PU HOLDS'!S36</f>
        <v/>
      </c>
      <c r="K34" s="744" t="str">
        <f>'PROD.LIST PU HOLDS'!U36</f>
        <v/>
      </c>
      <c r="L34" s="387">
        <f>'PROD.LIST PU HOLDS'!W36</f>
        <v>0</v>
      </c>
      <c r="M34" s="388"/>
    </row>
    <row r="35" spans="1:29" ht="22.5" customHeight="1">
      <c r="A35" s="231" t="str">
        <f>'PROD.LIST PU HOLDS'!A37</f>
        <v>360-066PU</v>
      </c>
      <c r="B35" s="383" t="str">
        <f>'PROD.LIST PU HOLDS'!C37</f>
        <v/>
      </c>
      <c r="C35" s="383" t="str">
        <f>'PROD.LIST PU HOLDS'!E37</f>
        <v/>
      </c>
      <c r="D35" s="383" t="str">
        <f>'PROD.LIST PU HOLDS'!G37</f>
        <v/>
      </c>
      <c r="E35" s="383" t="str">
        <f>'PROD.LIST PU HOLDS'!I37</f>
        <v/>
      </c>
      <c r="F35" s="383" t="str">
        <f>'PROD.LIST PU HOLDS'!K37</f>
        <v/>
      </c>
      <c r="G35" s="383" t="str">
        <f>'PROD.LIST PU HOLDS'!M37</f>
        <v/>
      </c>
      <c r="H35" s="383" t="str">
        <f>'PROD.LIST PU HOLDS'!O37</f>
        <v/>
      </c>
      <c r="I35" s="744" t="str">
        <f>'PROD.LIST PU HOLDS'!Q37</f>
        <v/>
      </c>
      <c r="J35" s="744" t="str">
        <f>'PROD.LIST PU HOLDS'!S37</f>
        <v/>
      </c>
      <c r="K35" s="744" t="str">
        <f>'PROD.LIST PU HOLDS'!U37</f>
        <v/>
      </c>
      <c r="L35" s="387">
        <f>'PROD.LIST PU HOLDS'!W37</f>
        <v>0</v>
      </c>
      <c r="M35" s="388"/>
    </row>
    <row r="36" spans="1:29" ht="22.5" customHeight="1">
      <c r="A36" s="231" t="str">
        <f>'PROD.LIST PU HOLDS'!A38</f>
        <v>360-067PU</v>
      </c>
      <c r="B36" s="383" t="str">
        <f>'PROD.LIST PU HOLDS'!C38</f>
        <v/>
      </c>
      <c r="C36" s="383" t="str">
        <f>'PROD.LIST PU HOLDS'!E38</f>
        <v/>
      </c>
      <c r="D36" s="383" t="str">
        <f>'PROD.LIST PU HOLDS'!G38</f>
        <v/>
      </c>
      <c r="E36" s="383" t="str">
        <f>'PROD.LIST PU HOLDS'!I38</f>
        <v/>
      </c>
      <c r="F36" s="383" t="str">
        <f>'PROD.LIST PU HOLDS'!K38</f>
        <v/>
      </c>
      <c r="G36" s="383" t="str">
        <f>'PROD.LIST PU HOLDS'!M38</f>
        <v/>
      </c>
      <c r="H36" s="383" t="str">
        <f>'PROD.LIST PU HOLDS'!O38</f>
        <v/>
      </c>
      <c r="I36" s="744" t="str">
        <f>'PROD.LIST PU HOLDS'!Q38</f>
        <v/>
      </c>
      <c r="J36" s="744" t="str">
        <f>'PROD.LIST PU HOLDS'!S38</f>
        <v/>
      </c>
      <c r="K36" s="744" t="str">
        <f>'PROD.LIST PU HOLDS'!U38</f>
        <v/>
      </c>
      <c r="L36" s="387">
        <f>'PROD.LIST PU HOLDS'!W38</f>
        <v>0</v>
      </c>
      <c r="M36" s="388"/>
    </row>
    <row r="37" spans="1:29" ht="22.5" customHeight="1">
      <c r="A37" s="231" t="str">
        <f>'PROD.LIST PU HOLDS'!A39</f>
        <v>360-068PU</v>
      </c>
      <c r="B37" s="383" t="str">
        <f>'PROD.LIST PU HOLDS'!C39</f>
        <v/>
      </c>
      <c r="C37" s="383" t="str">
        <f>'PROD.LIST PU HOLDS'!E39</f>
        <v/>
      </c>
      <c r="D37" s="383" t="str">
        <f>'PROD.LIST PU HOLDS'!G39</f>
        <v/>
      </c>
      <c r="E37" s="383" t="str">
        <f>'PROD.LIST PU HOLDS'!I39</f>
        <v/>
      </c>
      <c r="F37" s="383" t="str">
        <f>'PROD.LIST PU HOLDS'!K39</f>
        <v/>
      </c>
      <c r="G37" s="383" t="str">
        <f>'PROD.LIST PU HOLDS'!M39</f>
        <v/>
      </c>
      <c r="H37" s="383" t="str">
        <f>'PROD.LIST PU HOLDS'!O39</f>
        <v/>
      </c>
      <c r="I37" s="744" t="str">
        <f>'PROD.LIST PU HOLDS'!Q39</f>
        <v/>
      </c>
      <c r="J37" s="744" t="str">
        <f>'PROD.LIST PU HOLDS'!S39</f>
        <v/>
      </c>
      <c r="K37" s="744" t="str">
        <f>'PROD.LIST PU HOLDS'!U39</f>
        <v/>
      </c>
      <c r="L37" s="387">
        <f>'PROD.LIST PU HOLDS'!W39</f>
        <v>0</v>
      </c>
      <c r="M37" s="388"/>
    </row>
    <row r="38" spans="1:29" ht="22.5" customHeight="1">
      <c r="A38" s="231" t="str">
        <f>'PROD.LIST PU HOLDS'!A40</f>
        <v>360-069PU</v>
      </c>
      <c r="B38" s="383" t="str">
        <f>'PROD.LIST PU HOLDS'!C40</f>
        <v/>
      </c>
      <c r="C38" s="383" t="str">
        <f>'PROD.LIST PU HOLDS'!E40</f>
        <v/>
      </c>
      <c r="D38" s="383" t="str">
        <f>'PROD.LIST PU HOLDS'!G40</f>
        <v/>
      </c>
      <c r="E38" s="383" t="str">
        <f>'PROD.LIST PU HOLDS'!I40</f>
        <v/>
      </c>
      <c r="F38" s="383" t="str">
        <f>'PROD.LIST PU HOLDS'!K40</f>
        <v/>
      </c>
      <c r="G38" s="383" t="str">
        <f>'PROD.LIST PU HOLDS'!M40</f>
        <v/>
      </c>
      <c r="H38" s="383" t="str">
        <f>'PROD.LIST PU HOLDS'!O40</f>
        <v/>
      </c>
      <c r="I38" s="744" t="str">
        <f>'PROD.LIST PU HOLDS'!Q40</f>
        <v/>
      </c>
      <c r="J38" s="744" t="str">
        <f>'PROD.LIST PU HOLDS'!S40</f>
        <v/>
      </c>
      <c r="K38" s="744" t="str">
        <f>'PROD.LIST PU HOLDS'!U40</f>
        <v/>
      </c>
      <c r="L38" s="387">
        <f>'PROD.LIST PU HOLDS'!W40</f>
        <v>0</v>
      </c>
      <c r="M38" s="388"/>
    </row>
    <row r="39" spans="1:29" ht="22.5" customHeight="1">
      <c r="A39" s="231" t="str">
        <f>'PROD.LIST PU HOLDS'!A41</f>
        <v>360-070PU</v>
      </c>
      <c r="B39" s="383" t="str">
        <f>'PROD.LIST PU HOLDS'!C41</f>
        <v/>
      </c>
      <c r="C39" s="383" t="str">
        <f>'PROD.LIST PU HOLDS'!E41</f>
        <v/>
      </c>
      <c r="D39" s="383" t="str">
        <f>'PROD.LIST PU HOLDS'!G41</f>
        <v/>
      </c>
      <c r="E39" s="383" t="str">
        <f>'PROD.LIST PU HOLDS'!I41</f>
        <v/>
      </c>
      <c r="F39" s="383" t="str">
        <f>'PROD.LIST PU HOLDS'!K41</f>
        <v/>
      </c>
      <c r="G39" s="383" t="str">
        <f>'PROD.LIST PU HOLDS'!M41</f>
        <v/>
      </c>
      <c r="H39" s="383" t="str">
        <f>'PROD.LIST PU HOLDS'!O41</f>
        <v/>
      </c>
      <c r="I39" s="744" t="str">
        <f>'PROD.LIST PU HOLDS'!Q41</f>
        <v/>
      </c>
      <c r="J39" s="744" t="str">
        <f>'PROD.LIST PU HOLDS'!S41</f>
        <v/>
      </c>
      <c r="K39" s="744" t="str">
        <f>'PROD.LIST PU HOLDS'!U41</f>
        <v/>
      </c>
      <c r="L39" s="387">
        <f>'PROD.LIST PU HOLDS'!W41</f>
        <v>0</v>
      </c>
      <c r="M39" s="388"/>
    </row>
    <row r="40" spans="1:29" ht="22.5" customHeight="1">
      <c r="A40" s="231" t="str">
        <f>'PROD.LIST PU HOLDS'!A42</f>
        <v>360-071PU</v>
      </c>
      <c r="B40" s="383" t="str">
        <f>'PROD.LIST PU HOLDS'!C42</f>
        <v/>
      </c>
      <c r="C40" s="383" t="str">
        <f>'PROD.LIST PU HOLDS'!E42</f>
        <v/>
      </c>
      <c r="D40" s="383" t="str">
        <f>'PROD.LIST PU HOLDS'!G42</f>
        <v/>
      </c>
      <c r="E40" s="383" t="str">
        <f>'PROD.LIST PU HOLDS'!I42</f>
        <v/>
      </c>
      <c r="F40" s="383" t="str">
        <f>'PROD.LIST PU HOLDS'!K42</f>
        <v/>
      </c>
      <c r="G40" s="383" t="str">
        <f>'PROD.LIST PU HOLDS'!M42</f>
        <v/>
      </c>
      <c r="H40" s="383" t="str">
        <f>'PROD.LIST PU HOLDS'!O42</f>
        <v/>
      </c>
      <c r="I40" s="744" t="str">
        <f>'PROD.LIST PU HOLDS'!Q42</f>
        <v/>
      </c>
      <c r="J40" s="744" t="str">
        <f>'PROD.LIST PU HOLDS'!S42</f>
        <v/>
      </c>
      <c r="K40" s="744" t="str">
        <f>'PROD.LIST PU HOLDS'!U42</f>
        <v/>
      </c>
      <c r="L40" s="387">
        <f>'PROD.LIST PU HOLDS'!W42</f>
        <v>0</v>
      </c>
      <c r="M40" s="388"/>
    </row>
    <row r="41" spans="1:29" ht="22.5" customHeight="1">
      <c r="A41" s="231" t="str">
        <f>'PROD.LIST PU HOLDS'!A43</f>
        <v>360-072PU</v>
      </c>
      <c r="B41" s="383" t="str">
        <f>'PROD.LIST PU HOLDS'!C43</f>
        <v/>
      </c>
      <c r="C41" s="383" t="str">
        <f>'PROD.LIST PU HOLDS'!E43</f>
        <v/>
      </c>
      <c r="D41" s="383" t="str">
        <f>'PROD.LIST PU HOLDS'!G43</f>
        <v/>
      </c>
      <c r="E41" s="383" t="str">
        <f>'PROD.LIST PU HOLDS'!I43</f>
        <v/>
      </c>
      <c r="F41" s="383" t="str">
        <f>'PROD.LIST PU HOLDS'!K43</f>
        <v/>
      </c>
      <c r="G41" s="383" t="str">
        <f>'PROD.LIST PU HOLDS'!M43</f>
        <v/>
      </c>
      <c r="H41" s="383" t="str">
        <f>'PROD.LIST PU HOLDS'!O43</f>
        <v/>
      </c>
      <c r="I41" s="744" t="str">
        <f>'PROD.LIST PU HOLDS'!Q43</f>
        <v/>
      </c>
      <c r="J41" s="744" t="str">
        <f>'PROD.LIST PU HOLDS'!S43</f>
        <v/>
      </c>
      <c r="K41" s="744" t="str">
        <f>'PROD.LIST PU HOLDS'!U43</f>
        <v/>
      </c>
      <c r="L41" s="387">
        <f>'PROD.LIST PU HOLDS'!W43</f>
        <v>0</v>
      </c>
      <c r="M41" s="388"/>
    </row>
    <row r="42" spans="1:29" ht="22.5" customHeight="1">
      <c r="A42" s="231" t="str">
        <f>'PROD.LIST PU HOLDS'!A44</f>
        <v>360-073PU</v>
      </c>
      <c r="B42" s="383" t="str">
        <f>'PROD.LIST PU HOLDS'!C44</f>
        <v/>
      </c>
      <c r="C42" s="383" t="str">
        <f>'PROD.LIST PU HOLDS'!E44</f>
        <v/>
      </c>
      <c r="D42" s="383" t="str">
        <f>'PROD.LIST PU HOLDS'!G44</f>
        <v/>
      </c>
      <c r="E42" s="383" t="str">
        <f>'PROD.LIST PU HOLDS'!I44</f>
        <v/>
      </c>
      <c r="F42" s="383" t="str">
        <f>'PROD.LIST PU HOLDS'!K44</f>
        <v/>
      </c>
      <c r="G42" s="383" t="str">
        <f>'PROD.LIST PU HOLDS'!M44</f>
        <v/>
      </c>
      <c r="H42" s="383" t="str">
        <f>'PROD.LIST PU HOLDS'!O44</f>
        <v/>
      </c>
      <c r="I42" s="744" t="str">
        <f>'PROD.LIST PU HOLDS'!Q44</f>
        <v/>
      </c>
      <c r="J42" s="744" t="str">
        <f>'PROD.LIST PU HOLDS'!S44</f>
        <v/>
      </c>
      <c r="K42" s="744" t="str">
        <f>'PROD.LIST PU HOLDS'!U44</f>
        <v/>
      </c>
      <c r="L42" s="387">
        <f>'PROD.LIST PU HOLDS'!W44</f>
        <v>0</v>
      </c>
      <c r="M42" s="388"/>
    </row>
    <row r="43" spans="1:29" ht="22.5" customHeight="1">
      <c r="A43" s="231" t="str">
        <f>'PROD.LIST PU HOLDS'!A45</f>
        <v>360-074PU</v>
      </c>
      <c r="B43" s="383" t="str">
        <f>'PROD.LIST PU HOLDS'!C45</f>
        <v/>
      </c>
      <c r="C43" s="383" t="str">
        <f>'PROD.LIST PU HOLDS'!E45</f>
        <v/>
      </c>
      <c r="D43" s="383" t="str">
        <f>'PROD.LIST PU HOLDS'!G45</f>
        <v/>
      </c>
      <c r="E43" s="383" t="str">
        <f>'PROD.LIST PU HOLDS'!I45</f>
        <v/>
      </c>
      <c r="F43" s="383" t="str">
        <f>'PROD.LIST PU HOLDS'!K45</f>
        <v/>
      </c>
      <c r="G43" s="383" t="str">
        <f>'PROD.LIST PU HOLDS'!M45</f>
        <v/>
      </c>
      <c r="H43" s="383" t="str">
        <f>'PROD.LIST PU HOLDS'!O45</f>
        <v/>
      </c>
      <c r="I43" s="744" t="str">
        <f>'PROD.LIST PU HOLDS'!Q45</f>
        <v/>
      </c>
      <c r="J43" s="744" t="str">
        <f>'PROD.LIST PU HOLDS'!S45</f>
        <v/>
      </c>
      <c r="K43" s="744" t="str">
        <f>'PROD.LIST PU HOLDS'!U45</f>
        <v/>
      </c>
      <c r="L43" s="387">
        <f>'PROD.LIST PU HOLDS'!W45</f>
        <v>0</v>
      </c>
      <c r="M43" s="388"/>
    </row>
    <row r="44" spans="1:29" ht="22.5" customHeight="1">
      <c r="A44" s="231" t="str">
        <f>'PROD.LIST PU HOLDS'!A46</f>
        <v>360-075PU</v>
      </c>
      <c r="B44" s="383" t="str">
        <f>'PROD.LIST PU HOLDS'!C46</f>
        <v/>
      </c>
      <c r="C44" s="383" t="str">
        <f>'PROD.LIST PU HOLDS'!E46</f>
        <v/>
      </c>
      <c r="D44" s="383" t="str">
        <f>'PROD.LIST PU HOLDS'!G46</f>
        <v/>
      </c>
      <c r="E44" s="383" t="str">
        <f>'PROD.LIST PU HOLDS'!I46</f>
        <v/>
      </c>
      <c r="F44" s="383" t="str">
        <f>'PROD.LIST PU HOLDS'!K46</f>
        <v/>
      </c>
      <c r="G44" s="383" t="str">
        <f>'PROD.LIST PU HOLDS'!M46</f>
        <v/>
      </c>
      <c r="H44" s="383" t="str">
        <f>'PROD.LIST PU HOLDS'!O46</f>
        <v/>
      </c>
      <c r="I44" s="744" t="str">
        <f>'PROD.LIST PU HOLDS'!Q46</f>
        <v/>
      </c>
      <c r="J44" s="744" t="str">
        <f>'PROD.LIST PU HOLDS'!S46</f>
        <v/>
      </c>
      <c r="K44" s="744" t="str">
        <f>'PROD.LIST PU HOLDS'!U46</f>
        <v/>
      </c>
      <c r="L44" s="387">
        <f>'PROD.LIST PU HOLDS'!W46</f>
        <v>0</v>
      </c>
      <c r="M44" s="388"/>
    </row>
    <row r="45" spans="1:29" ht="22.5" customHeight="1">
      <c r="A45" s="231" t="str">
        <f>'PROD.LIST PU HOLDS'!A47</f>
        <v>360-076PU</v>
      </c>
      <c r="B45" s="383" t="str">
        <f>'PROD.LIST PU HOLDS'!C47</f>
        <v/>
      </c>
      <c r="C45" s="383" t="str">
        <f>'PROD.LIST PU HOLDS'!E47</f>
        <v/>
      </c>
      <c r="D45" s="383" t="str">
        <f>'PROD.LIST PU HOLDS'!G47</f>
        <v/>
      </c>
      <c r="E45" s="383" t="str">
        <f>'PROD.LIST PU HOLDS'!I47</f>
        <v/>
      </c>
      <c r="F45" s="383" t="str">
        <f>'PROD.LIST PU HOLDS'!K47</f>
        <v/>
      </c>
      <c r="G45" s="383" t="str">
        <f>'PROD.LIST PU HOLDS'!M47</f>
        <v/>
      </c>
      <c r="H45" s="383" t="str">
        <f>'PROD.LIST PU HOLDS'!O47</f>
        <v/>
      </c>
      <c r="I45" s="744" t="str">
        <f>'PROD.LIST PU HOLDS'!Q47</f>
        <v/>
      </c>
      <c r="J45" s="744" t="str">
        <f>'PROD.LIST PU HOLDS'!S47</f>
        <v/>
      </c>
      <c r="K45" s="744" t="str">
        <f>'PROD.LIST PU HOLDS'!U47</f>
        <v/>
      </c>
      <c r="L45" s="387">
        <f>'PROD.LIST PU HOLDS'!W47</f>
        <v>0</v>
      </c>
      <c r="M45" s="388"/>
    </row>
    <row r="46" spans="1:29" ht="22.5" customHeight="1">
      <c r="A46" s="231" t="str">
        <f>'PROD.LIST PU HOLDS'!A48</f>
        <v>360-077PU</v>
      </c>
      <c r="B46" s="383" t="str">
        <f>'PROD.LIST PU HOLDS'!C48</f>
        <v/>
      </c>
      <c r="C46" s="383" t="str">
        <f>'PROD.LIST PU HOLDS'!E48</f>
        <v/>
      </c>
      <c r="D46" s="383" t="str">
        <f>'PROD.LIST PU HOLDS'!G48</f>
        <v/>
      </c>
      <c r="E46" s="383" t="str">
        <f>'PROD.LIST PU HOLDS'!I48</f>
        <v/>
      </c>
      <c r="F46" s="383" t="str">
        <f>'PROD.LIST PU HOLDS'!K48</f>
        <v/>
      </c>
      <c r="G46" s="383" t="str">
        <f>'PROD.LIST PU HOLDS'!M48</f>
        <v/>
      </c>
      <c r="H46" s="383" t="str">
        <f>'PROD.LIST PU HOLDS'!O48</f>
        <v/>
      </c>
      <c r="I46" s="744" t="str">
        <f>'PROD.LIST PU HOLDS'!Q48</f>
        <v/>
      </c>
      <c r="J46" s="744" t="str">
        <f>'PROD.LIST PU HOLDS'!S48</f>
        <v/>
      </c>
      <c r="K46" s="744" t="str">
        <f>'PROD.LIST PU HOLDS'!U48</f>
        <v/>
      </c>
      <c r="L46" s="387">
        <f>'PROD.LIST PU HOLDS'!W48</f>
        <v>0</v>
      </c>
      <c r="M46" s="388"/>
    </row>
    <row r="47" spans="1:29" ht="22.5" customHeight="1">
      <c r="A47" s="231" t="str">
        <f>'PROD.LIST PU HOLDS'!A49</f>
        <v>360-078PU</v>
      </c>
      <c r="B47" s="383" t="str">
        <f>'PROD.LIST PU HOLDS'!C49</f>
        <v/>
      </c>
      <c r="C47" s="383" t="str">
        <f>'PROD.LIST PU HOLDS'!E49</f>
        <v/>
      </c>
      <c r="D47" s="383" t="str">
        <f>'PROD.LIST PU HOLDS'!G49</f>
        <v/>
      </c>
      <c r="E47" s="383" t="str">
        <f>'PROD.LIST PU HOLDS'!I49</f>
        <v/>
      </c>
      <c r="F47" s="383" t="str">
        <f>'PROD.LIST PU HOLDS'!K49</f>
        <v/>
      </c>
      <c r="G47" s="383" t="str">
        <f>'PROD.LIST PU HOLDS'!M49</f>
        <v/>
      </c>
      <c r="H47" s="383" t="str">
        <f>'PROD.LIST PU HOLDS'!O49</f>
        <v/>
      </c>
      <c r="I47" s="744" t="str">
        <f>'PROD.LIST PU HOLDS'!Q49</f>
        <v/>
      </c>
      <c r="J47" s="744" t="str">
        <f>'PROD.LIST PU HOLDS'!S49</f>
        <v/>
      </c>
      <c r="K47" s="744" t="str">
        <f>'PROD.LIST PU HOLDS'!U49</f>
        <v/>
      </c>
      <c r="L47" s="387">
        <f>'PROD.LIST PU HOLDS'!W49</f>
        <v>0</v>
      </c>
      <c r="M47" s="388"/>
    </row>
    <row r="48" spans="1:29" ht="22.5" customHeight="1">
      <c r="A48" s="231" t="str">
        <f>'PROD.LIST PU HOLDS'!A50</f>
        <v>360-079PU</v>
      </c>
      <c r="B48" s="383" t="str">
        <f>'PROD.LIST PU HOLDS'!C50</f>
        <v/>
      </c>
      <c r="C48" s="383" t="str">
        <f>'PROD.LIST PU HOLDS'!E50</f>
        <v/>
      </c>
      <c r="D48" s="383" t="str">
        <f>'PROD.LIST PU HOLDS'!G50</f>
        <v/>
      </c>
      <c r="E48" s="383" t="str">
        <f>'PROD.LIST PU HOLDS'!I50</f>
        <v/>
      </c>
      <c r="F48" s="383" t="str">
        <f>'PROD.LIST PU HOLDS'!K50</f>
        <v/>
      </c>
      <c r="G48" s="383" t="str">
        <f>'PROD.LIST PU HOLDS'!M50</f>
        <v/>
      </c>
      <c r="H48" s="383" t="str">
        <f>'PROD.LIST PU HOLDS'!O50</f>
        <v/>
      </c>
      <c r="I48" s="744" t="str">
        <f>'PROD.LIST PU HOLDS'!Q50</f>
        <v/>
      </c>
      <c r="J48" s="744" t="str">
        <f>'PROD.LIST PU HOLDS'!S50</f>
        <v/>
      </c>
      <c r="K48" s="744" t="str">
        <f>'PROD.LIST PU HOLDS'!U50</f>
        <v/>
      </c>
      <c r="L48" s="387">
        <f>'PROD.LIST PU HOLDS'!W50</f>
        <v>0</v>
      </c>
      <c r="M48" s="388"/>
      <c r="R48" s="35"/>
      <c r="AC48" s="45"/>
    </row>
    <row r="49" spans="1:29" ht="22.5" customHeight="1">
      <c r="A49" s="231" t="str">
        <f>'PROD.LIST PU HOLDS'!A51</f>
        <v>360-080PU</v>
      </c>
      <c r="B49" s="383" t="str">
        <f>'PROD.LIST PU HOLDS'!C51</f>
        <v/>
      </c>
      <c r="C49" s="383" t="str">
        <f>'PROD.LIST PU HOLDS'!E51</f>
        <v/>
      </c>
      <c r="D49" s="383" t="str">
        <f>'PROD.LIST PU HOLDS'!G51</f>
        <v/>
      </c>
      <c r="E49" s="383" t="str">
        <f>'PROD.LIST PU HOLDS'!I51</f>
        <v/>
      </c>
      <c r="F49" s="383" t="str">
        <f>'PROD.LIST PU HOLDS'!K51</f>
        <v/>
      </c>
      <c r="G49" s="383" t="str">
        <f>'PROD.LIST PU HOLDS'!M51</f>
        <v/>
      </c>
      <c r="H49" s="383" t="str">
        <f>'PROD.LIST PU HOLDS'!O51</f>
        <v/>
      </c>
      <c r="I49" s="744" t="str">
        <f>'PROD.LIST PU HOLDS'!Q51</f>
        <v/>
      </c>
      <c r="J49" s="744" t="str">
        <f>'PROD.LIST PU HOLDS'!S51</f>
        <v/>
      </c>
      <c r="K49" s="744" t="str">
        <f>'PROD.LIST PU HOLDS'!U51</f>
        <v/>
      </c>
      <c r="L49" s="387">
        <f>'PROD.LIST PU HOLDS'!W51</f>
        <v>0</v>
      </c>
      <c r="M49" s="388"/>
      <c r="R49" s="35"/>
      <c r="AC49" s="45"/>
    </row>
    <row r="50" spans="1:29" ht="22.5" customHeight="1">
      <c r="A50" s="231">
        <f>'PROD.LIST PU HOLDS'!A52</f>
        <v>0</v>
      </c>
      <c r="B50" s="383" t="str">
        <f>'PROD.LIST PU HOLDS'!C52</f>
        <v/>
      </c>
      <c r="C50" s="383" t="str">
        <f>'PROD.LIST PU HOLDS'!E52</f>
        <v/>
      </c>
      <c r="D50" s="383" t="str">
        <f>'PROD.LIST PU HOLDS'!G52</f>
        <v/>
      </c>
      <c r="E50" s="383" t="str">
        <f>'PROD.LIST PU HOLDS'!I52</f>
        <v/>
      </c>
      <c r="F50" s="383" t="str">
        <f>'PROD.LIST PU HOLDS'!K52</f>
        <v/>
      </c>
      <c r="G50" s="383" t="str">
        <f>'PROD.LIST PU HOLDS'!M52</f>
        <v/>
      </c>
      <c r="H50" s="383" t="str">
        <f>'PROD.LIST PU HOLDS'!O52</f>
        <v/>
      </c>
      <c r="I50" s="744" t="str">
        <f>'PROD.LIST PU HOLDS'!Q52</f>
        <v/>
      </c>
      <c r="J50" s="744" t="str">
        <f>'PROD.LIST PU HOLDS'!S52</f>
        <v/>
      </c>
      <c r="K50" s="744" t="str">
        <f>'PROD.LIST PU HOLDS'!U52</f>
        <v/>
      </c>
      <c r="L50" s="387">
        <f>'PROD.LIST PU HOLDS'!W52</f>
        <v>0</v>
      </c>
      <c r="M50" s="388"/>
      <c r="R50" s="35"/>
      <c r="AC50" s="45"/>
    </row>
    <row r="51" spans="1:29" ht="22.5" customHeight="1">
      <c r="A51" s="231" t="str">
        <f>'PROD.LIST PU HOLDS'!A53</f>
        <v>360-092PU</v>
      </c>
      <c r="B51" s="383" t="str">
        <f>'PROD.LIST PU HOLDS'!C53</f>
        <v/>
      </c>
      <c r="C51" s="383" t="str">
        <f>'PROD.LIST PU HOLDS'!E53</f>
        <v/>
      </c>
      <c r="D51" s="383" t="str">
        <f>'PROD.LIST PU HOLDS'!G53</f>
        <v/>
      </c>
      <c r="E51" s="383" t="str">
        <f>'PROD.LIST PU HOLDS'!I53</f>
        <v/>
      </c>
      <c r="F51" s="383" t="str">
        <f>'PROD.LIST PU HOLDS'!K53</f>
        <v/>
      </c>
      <c r="G51" s="383" t="str">
        <f>'PROD.LIST PU HOLDS'!M53</f>
        <v/>
      </c>
      <c r="H51" s="383" t="str">
        <f>'PROD.LIST PU HOLDS'!O53</f>
        <v/>
      </c>
      <c r="I51" s="744" t="str">
        <f>'PROD.LIST PU HOLDS'!Q53</f>
        <v/>
      </c>
      <c r="J51" s="744" t="str">
        <f>'PROD.LIST PU HOLDS'!S53</f>
        <v/>
      </c>
      <c r="K51" s="744" t="str">
        <f>'PROD.LIST PU HOLDS'!U53</f>
        <v/>
      </c>
      <c r="L51" s="387">
        <f>'PROD.LIST PU HOLDS'!W53</f>
        <v>0</v>
      </c>
      <c r="M51" s="388"/>
      <c r="R51" s="35"/>
      <c r="AC51" s="45"/>
    </row>
    <row r="52" spans="1:29" ht="22.5" customHeight="1">
      <c r="A52" s="231" t="str">
        <f>'PROD.LIST PU HOLDS'!A54</f>
        <v>360-093PU</v>
      </c>
      <c r="B52" s="383" t="str">
        <f>'PROD.LIST PU HOLDS'!C54</f>
        <v/>
      </c>
      <c r="C52" s="383" t="str">
        <f>'PROD.LIST PU HOLDS'!E54</f>
        <v/>
      </c>
      <c r="D52" s="383" t="str">
        <f>'PROD.LIST PU HOLDS'!G54</f>
        <v/>
      </c>
      <c r="E52" s="383" t="str">
        <f>'PROD.LIST PU HOLDS'!I54</f>
        <v/>
      </c>
      <c r="F52" s="383" t="str">
        <f>'PROD.LIST PU HOLDS'!K54</f>
        <v/>
      </c>
      <c r="G52" s="383" t="str">
        <f>'PROD.LIST PU HOLDS'!M54</f>
        <v/>
      </c>
      <c r="H52" s="383" t="str">
        <f>'PROD.LIST PU HOLDS'!O54</f>
        <v/>
      </c>
      <c r="I52" s="744" t="str">
        <f>'PROD.LIST PU HOLDS'!Q54</f>
        <v/>
      </c>
      <c r="J52" s="744" t="str">
        <f>'PROD.LIST PU HOLDS'!S54</f>
        <v/>
      </c>
      <c r="K52" s="744" t="str">
        <f>'PROD.LIST PU HOLDS'!U54</f>
        <v/>
      </c>
      <c r="L52" s="387">
        <f>'PROD.LIST PU HOLDS'!W54</f>
        <v>0</v>
      </c>
      <c r="M52" s="388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45"/>
    </row>
    <row r="53" spans="1:29" ht="22.5" customHeight="1">
      <c r="A53" s="231" t="str">
        <f>'PROD.LIST PU HOLDS'!A55</f>
        <v>360-094PU</v>
      </c>
      <c r="B53" s="383" t="str">
        <f>'PROD.LIST PU HOLDS'!C55</f>
        <v/>
      </c>
      <c r="C53" s="383" t="str">
        <f>'PROD.LIST PU HOLDS'!E55</f>
        <v/>
      </c>
      <c r="D53" s="383" t="str">
        <f>'PROD.LIST PU HOLDS'!G55</f>
        <v/>
      </c>
      <c r="E53" s="383" t="str">
        <f>'PROD.LIST PU HOLDS'!I55</f>
        <v/>
      </c>
      <c r="F53" s="383" t="str">
        <f>'PROD.LIST PU HOLDS'!K55</f>
        <v/>
      </c>
      <c r="G53" s="383" t="str">
        <f>'PROD.LIST PU HOLDS'!M55</f>
        <v/>
      </c>
      <c r="H53" s="383" t="str">
        <f>'PROD.LIST PU HOLDS'!O55</f>
        <v/>
      </c>
      <c r="I53" s="744" t="str">
        <f>'PROD.LIST PU HOLDS'!Q55</f>
        <v/>
      </c>
      <c r="J53" s="744" t="str">
        <f>'PROD.LIST PU HOLDS'!S55</f>
        <v/>
      </c>
      <c r="K53" s="744" t="str">
        <f>'PROD.LIST PU HOLDS'!U55</f>
        <v/>
      </c>
      <c r="L53" s="387">
        <f>'PROD.LIST PU HOLDS'!W55</f>
        <v>0</v>
      </c>
      <c r="M53" s="388"/>
    </row>
    <row r="54" spans="1:29" ht="22.5" customHeight="1">
      <c r="A54" s="231" t="str">
        <f>'PROD.LIST PU HOLDS'!A56</f>
        <v>360-095PU</v>
      </c>
      <c r="B54" s="383" t="str">
        <f>'PROD.LIST PU HOLDS'!C56</f>
        <v/>
      </c>
      <c r="C54" s="383" t="str">
        <f>'PROD.LIST PU HOLDS'!E56</f>
        <v/>
      </c>
      <c r="D54" s="383" t="str">
        <f>'PROD.LIST PU HOLDS'!G56</f>
        <v/>
      </c>
      <c r="E54" s="383" t="str">
        <f>'PROD.LIST PU HOLDS'!I56</f>
        <v/>
      </c>
      <c r="F54" s="383" t="str">
        <f>'PROD.LIST PU HOLDS'!K56</f>
        <v/>
      </c>
      <c r="G54" s="383" t="str">
        <f>'PROD.LIST PU HOLDS'!M56</f>
        <v/>
      </c>
      <c r="H54" s="383" t="str">
        <f>'PROD.LIST PU HOLDS'!O56</f>
        <v/>
      </c>
      <c r="I54" s="744" t="str">
        <f>'PROD.LIST PU HOLDS'!Q56</f>
        <v/>
      </c>
      <c r="J54" s="744" t="str">
        <f>'PROD.LIST PU HOLDS'!S56</f>
        <v/>
      </c>
      <c r="K54" s="744" t="str">
        <f>'PROD.LIST PU HOLDS'!U56</f>
        <v/>
      </c>
      <c r="L54" s="387">
        <f>'PROD.LIST PU HOLDS'!W56</f>
        <v>0</v>
      </c>
      <c r="M54" s="388"/>
    </row>
    <row r="55" spans="1:29" ht="22.5" customHeight="1">
      <c r="A55" s="231" t="str">
        <f>'PROD.LIST PU HOLDS'!A57</f>
        <v>360-096PU</v>
      </c>
      <c r="B55" s="383" t="str">
        <f>'PROD.LIST PU HOLDS'!C57</f>
        <v/>
      </c>
      <c r="C55" s="383" t="str">
        <f>'PROD.LIST PU HOLDS'!E57</f>
        <v/>
      </c>
      <c r="D55" s="383" t="str">
        <f>'PROD.LIST PU HOLDS'!G57</f>
        <v/>
      </c>
      <c r="E55" s="383" t="str">
        <f>'PROD.LIST PU HOLDS'!I57</f>
        <v/>
      </c>
      <c r="F55" s="383" t="str">
        <f>'PROD.LIST PU HOLDS'!K57</f>
        <v/>
      </c>
      <c r="G55" s="383" t="str">
        <f>'PROD.LIST PU HOLDS'!M57</f>
        <v/>
      </c>
      <c r="H55" s="383" t="str">
        <f>'PROD.LIST PU HOLDS'!O57</f>
        <v/>
      </c>
      <c r="I55" s="744" t="str">
        <f>'PROD.LIST PU HOLDS'!Q57</f>
        <v/>
      </c>
      <c r="J55" s="744" t="str">
        <f>'PROD.LIST PU HOLDS'!S57</f>
        <v/>
      </c>
      <c r="K55" s="744" t="str">
        <f>'PROD.LIST PU HOLDS'!U57</f>
        <v/>
      </c>
      <c r="L55" s="387">
        <f>'PROD.LIST PU HOLDS'!W57</f>
        <v>0</v>
      </c>
      <c r="M55" s="388"/>
    </row>
    <row r="56" spans="1:29" ht="22.5" customHeight="1">
      <c r="A56" s="231" t="str">
        <f>'PROD.LIST PU HOLDS'!A58</f>
        <v>360-097PU</v>
      </c>
      <c r="B56" s="383" t="str">
        <f>'PROD.LIST PU HOLDS'!C58</f>
        <v/>
      </c>
      <c r="C56" s="383" t="str">
        <f>'PROD.LIST PU HOLDS'!E58</f>
        <v/>
      </c>
      <c r="D56" s="383" t="str">
        <f>'PROD.LIST PU HOLDS'!G58</f>
        <v/>
      </c>
      <c r="E56" s="383" t="str">
        <f>'PROD.LIST PU HOLDS'!I58</f>
        <v/>
      </c>
      <c r="F56" s="383" t="str">
        <f>'PROD.LIST PU HOLDS'!K58</f>
        <v/>
      </c>
      <c r="G56" s="383" t="str">
        <f>'PROD.LIST PU HOLDS'!M58</f>
        <v/>
      </c>
      <c r="H56" s="383" t="str">
        <f>'PROD.LIST PU HOLDS'!O58</f>
        <v/>
      </c>
      <c r="I56" s="744" t="str">
        <f>'PROD.LIST PU HOLDS'!Q58</f>
        <v/>
      </c>
      <c r="J56" s="744" t="str">
        <f>'PROD.LIST PU HOLDS'!S58</f>
        <v/>
      </c>
      <c r="K56" s="744" t="str">
        <f>'PROD.LIST PU HOLDS'!U58</f>
        <v/>
      </c>
      <c r="L56" s="387">
        <f>'PROD.LIST PU HOLDS'!W58</f>
        <v>0</v>
      </c>
      <c r="M56" s="388"/>
    </row>
    <row r="57" spans="1:29" ht="22.5" customHeight="1">
      <c r="A57" s="231" t="str">
        <f>'PROD.LIST PU HOLDS'!A59</f>
        <v>360-098PU</v>
      </c>
      <c r="B57" s="383" t="str">
        <f>'PROD.LIST PU HOLDS'!C59</f>
        <v/>
      </c>
      <c r="C57" s="383" t="str">
        <f>'PROD.LIST PU HOLDS'!E59</f>
        <v/>
      </c>
      <c r="D57" s="383" t="str">
        <f>'PROD.LIST PU HOLDS'!G59</f>
        <v/>
      </c>
      <c r="E57" s="383" t="str">
        <f>'PROD.LIST PU HOLDS'!I59</f>
        <v/>
      </c>
      <c r="F57" s="383" t="str">
        <f>'PROD.LIST PU HOLDS'!K59</f>
        <v/>
      </c>
      <c r="G57" s="383" t="str">
        <f>'PROD.LIST PU HOLDS'!M59</f>
        <v/>
      </c>
      <c r="H57" s="383" t="str">
        <f>'PROD.LIST PU HOLDS'!O59</f>
        <v/>
      </c>
      <c r="I57" s="744" t="str">
        <f>'PROD.LIST PU HOLDS'!Q59</f>
        <v/>
      </c>
      <c r="J57" s="744" t="str">
        <f>'PROD.LIST PU HOLDS'!S59</f>
        <v/>
      </c>
      <c r="K57" s="744" t="str">
        <f>'PROD.LIST PU HOLDS'!U59</f>
        <v/>
      </c>
      <c r="L57" s="387">
        <f>'PROD.LIST PU HOLDS'!W59</f>
        <v>0</v>
      </c>
      <c r="M57" s="388"/>
    </row>
    <row r="58" spans="1:29" ht="22.5" customHeight="1">
      <c r="A58" s="231" t="str">
        <f>'PROD.LIST PU HOLDS'!A60</f>
        <v>360-099PU</v>
      </c>
      <c r="B58" s="383" t="str">
        <f>'PROD.LIST PU HOLDS'!C60</f>
        <v/>
      </c>
      <c r="C58" s="383" t="str">
        <f>'PROD.LIST PU HOLDS'!E60</f>
        <v/>
      </c>
      <c r="D58" s="383" t="str">
        <f>'PROD.LIST PU HOLDS'!G60</f>
        <v/>
      </c>
      <c r="E58" s="383" t="str">
        <f>'PROD.LIST PU HOLDS'!I60</f>
        <v/>
      </c>
      <c r="F58" s="383" t="str">
        <f>'PROD.LIST PU HOLDS'!K60</f>
        <v/>
      </c>
      <c r="G58" s="383" t="str">
        <f>'PROD.LIST PU HOLDS'!M60</f>
        <v/>
      </c>
      <c r="H58" s="383" t="str">
        <f>'PROD.LIST PU HOLDS'!O60</f>
        <v/>
      </c>
      <c r="I58" s="744" t="str">
        <f>'PROD.LIST PU HOLDS'!Q60</f>
        <v/>
      </c>
      <c r="J58" s="744" t="str">
        <f>'PROD.LIST PU HOLDS'!S60</f>
        <v/>
      </c>
      <c r="K58" s="744" t="str">
        <f>'PROD.LIST PU HOLDS'!U60</f>
        <v/>
      </c>
      <c r="L58" s="387">
        <f>'PROD.LIST PU HOLDS'!W60</f>
        <v>0</v>
      </c>
      <c r="M58" s="388"/>
    </row>
    <row r="59" spans="1:29" ht="22.5" customHeight="1">
      <c r="A59" s="231" t="str">
        <f>'PROD.LIST PU HOLDS'!A61</f>
        <v>360-100PU</v>
      </c>
      <c r="B59" s="383" t="str">
        <f>'PROD.LIST PU HOLDS'!C61</f>
        <v/>
      </c>
      <c r="C59" s="383" t="str">
        <f>'PROD.LIST PU HOLDS'!E61</f>
        <v/>
      </c>
      <c r="D59" s="383" t="str">
        <f>'PROD.LIST PU HOLDS'!G61</f>
        <v/>
      </c>
      <c r="E59" s="383" t="str">
        <f>'PROD.LIST PU HOLDS'!I61</f>
        <v/>
      </c>
      <c r="F59" s="383" t="str">
        <f>'PROD.LIST PU HOLDS'!K61</f>
        <v/>
      </c>
      <c r="G59" s="383" t="str">
        <f>'PROD.LIST PU HOLDS'!M61</f>
        <v/>
      </c>
      <c r="H59" s="383" t="str">
        <f>'PROD.LIST PU HOLDS'!O61</f>
        <v/>
      </c>
      <c r="I59" s="744" t="str">
        <f>'PROD.LIST PU HOLDS'!Q61</f>
        <v/>
      </c>
      <c r="J59" s="744" t="str">
        <f>'PROD.LIST PU HOLDS'!S61</f>
        <v/>
      </c>
      <c r="K59" s="744" t="str">
        <f>'PROD.LIST PU HOLDS'!U61</f>
        <v/>
      </c>
      <c r="L59" s="387">
        <f>'PROD.LIST PU HOLDS'!W61</f>
        <v>0</v>
      </c>
      <c r="M59" s="388"/>
    </row>
    <row r="60" spans="1:29" ht="22.5" customHeight="1">
      <c r="A60" s="231">
        <f>'PROD.LIST PU HOLDS'!A62</f>
        <v>0</v>
      </c>
      <c r="B60" s="383" t="str">
        <f>'PROD.LIST PU HOLDS'!C62</f>
        <v/>
      </c>
      <c r="C60" s="383" t="str">
        <f>'PROD.LIST PU HOLDS'!E62</f>
        <v/>
      </c>
      <c r="D60" s="383" t="str">
        <f>'PROD.LIST PU HOLDS'!G62</f>
        <v/>
      </c>
      <c r="E60" s="383" t="str">
        <f>'PROD.LIST PU HOLDS'!I62</f>
        <v/>
      </c>
      <c r="F60" s="383" t="str">
        <f>'PROD.LIST PU HOLDS'!K62</f>
        <v/>
      </c>
      <c r="G60" s="383" t="str">
        <f>'PROD.LIST PU HOLDS'!M62</f>
        <v/>
      </c>
      <c r="H60" s="383" t="str">
        <f>'PROD.LIST PU HOLDS'!O62</f>
        <v/>
      </c>
      <c r="I60" s="744" t="str">
        <f>'PROD.LIST PU HOLDS'!Q62</f>
        <v/>
      </c>
      <c r="J60" s="744" t="str">
        <f>'PROD.LIST PU HOLDS'!S62</f>
        <v/>
      </c>
      <c r="K60" s="744" t="str">
        <f>'PROD.LIST PU HOLDS'!U62</f>
        <v/>
      </c>
      <c r="L60" s="387">
        <f>'PROD.LIST PU HOLDS'!W62</f>
        <v>0</v>
      </c>
      <c r="M60" s="388"/>
    </row>
    <row r="61" spans="1:29" ht="22.5" customHeight="1">
      <c r="A61" s="231" t="str">
        <f>'PROD.LIST PU HOLDS'!A63</f>
        <v>360-138PU</v>
      </c>
      <c r="B61" s="383" t="str">
        <f>'PROD.LIST PU HOLDS'!C63</f>
        <v/>
      </c>
      <c r="C61" s="383" t="str">
        <f>'PROD.LIST PU HOLDS'!E63</f>
        <v/>
      </c>
      <c r="D61" s="383" t="str">
        <f>'PROD.LIST PU HOLDS'!G63</f>
        <v/>
      </c>
      <c r="E61" s="383" t="str">
        <f>'PROD.LIST PU HOLDS'!I63</f>
        <v/>
      </c>
      <c r="F61" s="383" t="str">
        <f>'PROD.LIST PU HOLDS'!K63</f>
        <v/>
      </c>
      <c r="G61" s="383" t="str">
        <f>'PROD.LIST PU HOLDS'!M63</f>
        <v/>
      </c>
      <c r="H61" s="383" t="str">
        <f>'PROD.LIST PU HOLDS'!O63</f>
        <v/>
      </c>
      <c r="I61" s="744" t="str">
        <f>'PROD.LIST PU HOLDS'!Q63</f>
        <v/>
      </c>
      <c r="J61" s="744" t="str">
        <f>'PROD.LIST PU HOLDS'!S63</f>
        <v/>
      </c>
      <c r="K61" s="744" t="str">
        <f>'PROD.LIST PU HOLDS'!U63</f>
        <v/>
      </c>
      <c r="L61" s="387">
        <f>'PROD.LIST PU HOLDS'!W63</f>
        <v>0</v>
      </c>
      <c r="M61" s="388"/>
    </row>
    <row r="62" spans="1:29" ht="22.5" customHeight="1">
      <c r="A62" s="231" t="str">
        <f>'PROD.LIST PU HOLDS'!A64</f>
        <v>360-140PU</v>
      </c>
      <c r="B62" s="383" t="str">
        <f>'PROD.LIST PU HOLDS'!C64</f>
        <v/>
      </c>
      <c r="C62" s="383" t="str">
        <f>'PROD.LIST PU HOLDS'!E64</f>
        <v/>
      </c>
      <c r="D62" s="383" t="str">
        <f>'PROD.LIST PU HOLDS'!G64</f>
        <v/>
      </c>
      <c r="E62" s="383" t="str">
        <f>'PROD.LIST PU HOLDS'!I64</f>
        <v/>
      </c>
      <c r="F62" s="383" t="str">
        <f>'PROD.LIST PU HOLDS'!K64</f>
        <v/>
      </c>
      <c r="G62" s="383" t="str">
        <f>'PROD.LIST PU HOLDS'!M64</f>
        <v/>
      </c>
      <c r="H62" s="383" t="str">
        <f>'PROD.LIST PU HOLDS'!O64</f>
        <v/>
      </c>
      <c r="I62" s="744" t="str">
        <f>'PROD.LIST PU HOLDS'!Q64</f>
        <v/>
      </c>
      <c r="J62" s="744" t="str">
        <f>'PROD.LIST PU HOLDS'!S64</f>
        <v/>
      </c>
      <c r="K62" s="744" t="str">
        <f>'PROD.LIST PU HOLDS'!U64</f>
        <v/>
      </c>
      <c r="L62" s="387">
        <f>'PROD.LIST PU HOLDS'!W64</f>
        <v>0</v>
      </c>
      <c r="M62" s="388"/>
    </row>
    <row r="63" spans="1:29" ht="22.5" customHeight="1">
      <c r="A63" s="231">
        <f>'PROD.LIST PU HOLDS'!A65</f>
        <v>0</v>
      </c>
      <c r="B63" s="383" t="str">
        <f>'PROD.LIST PU HOLDS'!C65</f>
        <v/>
      </c>
      <c r="C63" s="383" t="str">
        <f>'PROD.LIST PU HOLDS'!E65</f>
        <v/>
      </c>
      <c r="D63" s="383" t="str">
        <f>'PROD.LIST PU HOLDS'!G65</f>
        <v/>
      </c>
      <c r="E63" s="383" t="str">
        <f>'PROD.LIST PU HOLDS'!I65</f>
        <v/>
      </c>
      <c r="F63" s="383" t="str">
        <f>'PROD.LIST PU HOLDS'!K65</f>
        <v/>
      </c>
      <c r="G63" s="383" t="str">
        <f>'PROD.LIST PU HOLDS'!M65</f>
        <v/>
      </c>
      <c r="H63" s="383" t="str">
        <f>'PROD.LIST PU HOLDS'!O65</f>
        <v/>
      </c>
      <c r="I63" s="744" t="str">
        <f>'PROD.LIST PU HOLDS'!Q65</f>
        <v/>
      </c>
      <c r="J63" s="744" t="str">
        <f>'PROD.LIST PU HOLDS'!S65</f>
        <v/>
      </c>
      <c r="K63" s="744" t="str">
        <f>'PROD.LIST PU HOLDS'!U65</f>
        <v/>
      </c>
      <c r="L63" s="387">
        <f>'PROD.LIST PU HOLDS'!W65</f>
        <v>0</v>
      </c>
      <c r="M63" s="388"/>
    </row>
    <row r="64" spans="1:29" ht="22.5" customHeight="1">
      <c r="A64" s="231" t="str">
        <f>'PROD.LIST PU HOLDS'!A66</f>
        <v>360-298PU</v>
      </c>
      <c r="B64" s="383" t="str">
        <f>'PROD.LIST PU HOLDS'!C66</f>
        <v/>
      </c>
      <c r="C64" s="383" t="str">
        <f>'PROD.LIST PU HOLDS'!E66</f>
        <v/>
      </c>
      <c r="D64" s="383" t="str">
        <f>'PROD.LIST PU HOLDS'!G66</f>
        <v/>
      </c>
      <c r="E64" s="383" t="str">
        <f>'PROD.LIST PU HOLDS'!I66</f>
        <v/>
      </c>
      <c r="F64" s="383" t="str">
        <f>'PROD.LIST PU HOLDS'!K66</f>
        <v/>
      </c>
      <c r="G64" s="383" t="str">
        <f>'PROD.LIST PU HOLDS'!M66</f>
        <v/>
      </c>
      <c r="H64" s="383" t="str">
        <f>'PROD.LIST PU HOLDS'!O66</f>
        <v/>
      </c>
      <c r="I64" s="744" t="str">
        <f>'PROD.LIST PU HOLDS'!Q66</f>
        <v/>
      </c>
      <c r="J64" s="744" t="str">
        <f>'PROD.LIST PU HOLDS'!S66</f>
        <v/>
      </c>
      <c r="K64" s="744" t="str">
        <f>'PROD.LIST PU HOLDS'!U66</f>
        <v/>
      </c>
      <c r="L64" s="387">
        <f>'PROD.LIST PU HOLDS'!W66</f>
        <v>0</v>
      </c>
      <c r="M64" s="388"/>
    </row>
    <row r="65" spans="1:13" ht="22.5" customHeight="1">
      <c r="A65" s="231" t="str">
        <f>'PROD.LIST PU HOLDS'!A67</f>
        <v>360-299PU</v>
      </c>
      <c r="B65" s="383" t="str">
        <f>'PROD.LIST PU HOLDS'!C67</f>
        <v/>
      </c>
      <c r="C65" s="383" t="str">
        <f>'PROD.LIST PU HOLDS'!E67</f>
        <v/>
      </c>
      <c r="D65" s="383" t="str">
        <f>'PROD.LIST PU HOLDS'!G67</f>
        <v/>
      </c>
      <c r="E65" s="383" t="str">
        <f>'PROD.LIST PU HOLDS'!I67</f>
        <v/>
      </c>
      <c r="F65" s="383" t="str">
        <f>'PROD.LIST PU HOLDS'!K67</f>
        <v/>
      </c>
      <c r="G65" s="383" t="str">
        <f>'PROD.LIST PU HOLDS'!M67</f>
        <v/>
      </c>
      <c r="H65" s="383" t="str">
        <f>'PROD.LIST PU HOLDS'!O67</f>
        <v/>
      </c>
      <c r="I65" s="744" t="str">
        <f>'PROD.LIST PU HOLDS'!Q67</f>
        <v/>
      </c>
      <c r="J65" s="744" t="str">
        <f>'PROD.LIST PU HOLDS'!S67</f>
        <v/>
      </c>
      <c r="K65" s="744" t="str">
        <f>'PROD.LIST PU HOLDS'!U67</f>
        <v/>
      </c>
      <c r="L65" s="387">
        <f>'PROD.LIST PU HOLDS'!W67</f>
        <v>0</v>
      </c>
      <c r="M65" s="388"/>
    </row>
    <row r="66" spans="1:13" ht="22.5" customHeight="1">
      <c r="A66" s="231" t="str">
        <f>'PROD.LIST PU HOLDS'!A68</f>
        <v>360-300PU</v>
      </c>
      <c r="B66" s="383" t="str">
        <f>'PROD.LIST PU HOLDS'!C68</f>
        <v/>
      </c>
      <c r="C66" s="383" t="str">
        <f>'PROD.LIST PU HOLDS'!E68</f>
        <v/>
      </c>
      <c r="D66" s="383" t="str">
        <f>'PROD.LIST PU HOLDS'!G68</f>
        <v/>
      </c>
      <c r="E66" s="383" t="str">
        <f>'PROD.LIST PU HOLDS'!I68</f>
        <v/>
      </c>
      <c r="F66" s="383" t="str">
        <f>'PROD.LIST PU HOLDS'!K68</f>
        <v/>
      </c>
      <c r="G66" s="383" t="str">
        <f>'PROD.LIST PU HOLDS'!M68</f>
        <v/>
      </c>
      <c r="H66" s="383" t="str">
        <f>'PROD.LIST PU HOLDS'!O68</f>
        <v/>
      </c>
      <c r="I66" s="744" t="str">
        <f>'PROD.LIST PU HOLDS'!Q68</f>
        <v/>
      </c>
      <c r="J66" s="744" t="str">
        <f>'PROD.LIST PU HOLDS'!S68</f>
        <v/>
      </c>
      <c r="K66" s="744" t="str">
        <f>'PROD.LIST PU HOLDS'!U68</f>
        <v/>
      </c>
      <c r="L66" s="387">
        <f>'PROD.LIST PU HOLDS'!W68</f>
        <v>0</v>
      </c>
      <c r="M66" s="388"/>
    </row>
    <row r="67" spans="1:13" ht="22.5" customHeight="1">
      <c r="A67" s="231">
        <f>'PROD.LIST PU HOLDS'!A69</f>
        <v>0</v>
      </c>
      <c r="B67" s="383" t="str">
        <f>'PROD.LIST PU HOLDS'!C69</f>
        <v/>
      </c>
      <c r="C67" s="383" t="str">
        <f>'PROD.LIST PU HOLDS'!E69</f>
        <v/>
      </c>
      <c r="D67" s="383" t="str">
        <f>'PROD.LIST PU HOLDS'!G69</f>
        <v/>
      </c>
      <c r="E67" s="383" t="str">
        <f>'PROD.LIST PU HOLDS'!I69</f>
        <v/>
      </c>
      <c r="F67" s="383" t="str">
        <f>'PROD.LIST PU HOLDS'!K69</f>
        <v/>
      </c>
      <c r="G67" s="383" t="str">
        <f>'PROD.LIST PU HOLDS'!M69</f>
        <v/>
      </c>
      <c r="H67" s="383" t="str">
        <f>'PROD.LIST PU HOLDS'!O69</f>
        <v/>
      </c>
      <c r="I67" s="744" t="str">
        <f>'PROD.LIST PU HOLDS'!Q69</f>
        <v/>
      </c>
      <c r="J67" s="744" t="str">
        <f>'PROD.LIST PU HOLDS'!S69</f>
        <v/>
      </c>
      <c r="K67" s="744" t="str">
        <f>'PROD.LIST PU HOLDS'!U69</f>
        <v/>
      </c>
      <c r="L67" s="387">
        <f>'PROD.LIST PU HOLDS'!W69</f>
        <v>0</v>
      </c>
      <c r="M67" s="388"/>
    </row>
    <row r="68" spans="1:13" ht="22.5" customHeight="1">
      <c r="A68" s="231" t="str">
        <f>'PROD.LIST PU HOLDS'!A70</f>
        <v>360-301PU-DT</v>
      </c>
      <c r="B68" s="383" t="str">
        <f>'PROD.LIST PU HOLDS'!C70</f>
        <v/>
      </c>
      <c r="C68" s="383" t="str">
        <f>'PROD.LIST PU HOLDS'!E70</f>
        <v/>
      </c>
      <c r="D68" s="383" t="str">
        <f>'PROD.LIST PU HOLDS'!G70</f>
        <v/>
      </c>
      <c r="E68" s="383" t="str">
        <f>'PROD.LIST PU HOLDS'!I70</f>
        <v/>
      </c>
      <c r="F68" s="383" t="str">
        <f>'PROD.LIST PU HOLDS'!K70</f>
        <v/>
      </c>
      <c r="G68" s="383" t="str">
        <f>'PROD.LIST PU HOLDS'!M70</f>
        <v/>
      </c>
      <c r="H68" s="383" t="str">
        <f>'PROD.LIST PU HOLDS'!O70</f>
        <v/>
      </c>
      <c r="I68" s="744" t="str">
        <f>'PROD.LIST PU HOLDS'!Q70</f>
        <v/>
      </c>
      <c r="J68" s="744" t="str">
        <f>'PROD.LIST PU HOLDS'!S70</f>
        <v/>
      </c>
      <c r="K68" s="744" t="str">
        <f>'PROD.LIST PU HOLDS'!U70</f>
        <v/>
      </c>
      <c r="L68" s="387">
        <f>'PROD.LIST PU HOLDS'!W70</f>
        <v>0</v>
      </c>
      <c r="M68" s="388"/>
    </row>
    <row r="69" spans="1:13" ht="22.5" customHeight="1">
      <c r="A69" s="231" t="str">
        <f>'PROD.LIST PU HOLDS'!A71</f>
        <v>360-302PU-DT</v>
      </c>
      <c r="B69" s="383" t="str">
        <f>'PROD.LIST PU HOLDS'!C71</f>
        <v/>
      </c>
      <c r="C69" s="383" t="str">
        <f>'PROD.LIST PU HOLDS'!E71</f>
        <v/>
      </c>
      <c r="D69" s="383" t="str">
        <f>'PROD.LIST PU HOLDS'!G71</f>
        <v/>
      </c>
      <c r="E69" s="383" t="str">
        <f>'PROD.LIST PU HOLDS'!I71</f>
        <v/>
      </c>
      <c r="F69" s="383" t="str">
        <f>'PROD.LIST PU HOLDS'!K71</f>
        <v/>
      </c>
      <c r="G69" s="383" t="str">
        <f>'PROD.LIST PU HOLDS'!M71</f>
        <v/>
      </c>
      <c r="H69" s="383" t="str">
        <f>'PROD.LIST PU HOLDS'!O71</f>
        <v/>
      </c>
      <c r="I69" s="744" t="str">
        <f>'PROD.LIST PU HOLDS'!Q71</f>
        <v/>
      </c>
      <c r="J69" s="744" t="str">
        <f>'PROD.LIST PU HOLDS'!S71</f>
        <v/>
      </c>
      <c r="K69" s="744" t="str">
        <f>'PROD.LIST PU HOLDS'!U71</f>
        <v/>
      </c>
      <c r="L69" s="387">
        <f>'PROD.LIST PU HOLDS'!W71</f>
        <v>0</v>
      </c>
      <c r="M69" s="388"/>
    </row>
    <row r="70" spans="1:13" ht="22.5" customHeight="1">
      <c r="A70" s="231" t="str">
        <f>'PROD.LIST PU HOLDS'!A72</f>
        <v>360-304PU-DT</v>
      </c>
      <c r="B70" s="383" t="str">
        <f>'PROD.LIST PU HOLDS'!C72</f>
        <v/>
      </c>
      <c r="C70" s="383" t="str">
        <f>'PROD.LIST PU HOLDS'!E72</f>
        <v/>
      </c>
      <c r="D70" s="383" t="str">
        <f>'PROD.LIST PU HOLDS'!G72</f>
        <v/>
      </c>
      <c r="E70" s="383" t="str">
        <f>'PROD.LIST PU HOLDS'!I72</f>
        <v/>
      </c>
      <c r="F70" s="383" t="str">
        <f>'PROD.LIST PU HOLDS'!K72</f>
        <v/>
      </c>
      <c r="G70" s="383" t="str">
        <f>'PROD.LIST PU HOLDS'!M72</f>
        <v/>
      </c>
      <c r="H70" s="383" t="str">
        <f>'PROD.LIST PU HOLDS'!O72</f>
        <v/>
      </c>
      <c r="I70" s="744" t="str">
        <f>'PROD.LIST PU HOLDS'!Q72</f>
        <v/>
      </c>
      <c r="J70" s="744" t="str">
        <f>'PROD.LIST PU HOLDS'!S72</f>
        <v/>
      </c>
      <c r="K70" s="744" t="str">
        <f>'PROD.LIST PU HOLDS'!U72</f>
        <v/>
      </c>
      <c r="L70" s="387">
        <f>'PROD.LIST PU HOLDS'!W72</f>
        <v>0</v>
      </c>
      <c r="M70" s="388"/>
    </row>
    <row r="71" spans="1:13" ht="22.5" customHeight="1">
      <c r="A71" s="231" t="str">
        <f>'PROD.LIST PU HOLDS'!A73</f>
        <v>360-305PU-DT</v>
      </c>
      <c r="B71" s="383" t="str">
        <f>'PROD.LIST PU HOLDS'!C73</f>
        <v/>
      </c>
      <c r="C71" s="383" t="str">
        <f>'PROD.LIST PU HOLDS'!E73</f>
        <v/>
      </c>
      <c r="D71" s="383" t="str">
        <f>'PROD.LIST PU HOLDS'!G73</f>
        <v/>
      </c>
      <c r="E71" s="383" t="str">
        <f>'PROD.LIST PU HOLDS'!I73</f>
        <v/>
      </c>
      <c r="F71" s="383" t="str">
        <f>'PROD.LIST PU HOLDS'!K73</f>
        <v/>
      </c>
      <c r="G71" s="383" t="str">
        <f>'PROD.LIST PU HOLDS'!M73</f>
        <v/>
      </c>
      <c r="H71" s="383" t="str">
        <f>'PROD.LIST PU HOLDS'!O73</f>
        <v/>
      </c>
      <c r="I71" s="744" t="str">
        <f>'PROD.LIST PU HOLDS'!Q73</f>
        <v/>
      </c>
      <c r="J71" s="744" t="str">
        <f>'PROD.LIST PU HOLDS'!S73</f>
        <v/>
      </c>
      <c r="K71" s="744" t="str">
        <f>'PROD.LIST PU HOLDS'!U73</f>
        <v/>
      </c>
      <c r="L71" s="387">
        <f>'PROD.LIST PU HOLDS'!W73</f>
        <v>0</v>
      </c>
      <c r="M71" s="388"/>
    </row>
    <row r="72" spans="1:13" ht="22.5" customHeight="1">
      <c r="A72" s="231" t="str">
        <f>'PROD.LIST PU HOLDS'!A74</f>
        <v>360-306PU-DT</v>
      </c>
      <c r="B72" s="383" t="str">
        <f>'PROD.LIST PU HOLDS'!C74</f>
        <v/>
      </c>
      <c r="C72" s="383" t="str">
        <f>'PROD.LIST PU HOLDS'!E74</f>
        <v/>
      </c>
      <c r="D72" s="383" t="str">
        <f>'PROD.LIST PU HOLDS'!G74</f>
        <v/>
      </c>
      <c r="E72" s="383" t="str">
        <f>'PROD.LIST PU HOLDS'!I74</f>
        <v/>
      </c>
      <c r="F72" s="383" t="str">
        <f>'PROD.LIST PU HOLDS'!K74</f>
        <v/>
      </c>
      <c r="G72" s="383" t="str">
        <f>'PROD.LIST PU HOLDS'!M74</f>
        <v/>
      </c>
      <c r="H72" s="383" t="str">
        <f>'PROD.LIST PU HOLDS'!O74</f>
        <v/>
      </c>
      <c r="I72" s="744" t="str">
        <f>'PROD.LIST PU HOLDS'!Q74</f>
        <v/>
      </c>
      <c r="J72" s="744" t="str">
        <f>'PROD.LIST PU HOLDS'!S74</f>
        <v/>
      </c>
      <c r="K72" s="744" t="str">
        <f>'PROD.LIST PU HOLDS'!U74</f>
        <v/>
      </c>
      <c r="L72" s="387">
        <f>'PROD.LIST PU HOLDS'!W74</f>
        <v>0</v>
      </c>
      <c r="M72" s="388"/>
    </row>
    <row r="73" spans="1:13" ht="22.5" customHeight="1">
      <c r="A73" s="231" t="str">
        <f>'PROD.LIST PU HOLDS'!A75</f>
        <v>360-307PU-DT</v>
      </c>
      <c r="B73" s="383" t="str">
        <f>'PROD.LIST PU HOLDS'!C75</f>
        <v/>
      </c>
      <c r="C73" s="383" t="str">
        <f>'PROD.LIST PU HOLDS'!E75</f>
        <v/>
      </c>
      <c r="D73" s="383" t="str">
        <f>'PROD.LIST PU HOLDS'!G75</f>
        <v/>
      </c>
      <c r="E73" s="383" t="str">
        <f>'PROD.LIST PU HOLDS'!I75</f>
        <v/>
      </c>
      <c r="F73" s="383" t="str">
        <f>'PROD.LIST PU HOLDS'!K75</f>
        <v/>
      </c>
      <c r="G73" s="383" t="str">
        <f>'PROD.LIST PU HOLDS'!M75</f>
        <v/>
      </c>
      <c r="H73" s="383" t="str">
        <f>'PROD.LIST PU HOLDS'!O75</f>
        <v/>
      </c>
      <c r="I73" s="744" t="str">
        <f>'PROD.LIST PU HOLDS'!Q75</f>
        <v/>
      </c>
      <c r="J73" s="744" t="str">
        <f>'PROD.LIST PU HOLDS'!S75</f>
        <v/>
      </c>
      <c r="K73" s="744" t="str">
        <f>'PROD.LIST PU HOLDS'!U75</f>
        <v/>
      </c>
      <c r="L73" s="387">
        <f>'PROD.LIST PU HOLDS'!W75</f>
        <v>0</v>
      </c>
      <c r="M73" s="388"/>
    </row>
    <row r="74" spans="1:13" ht="22.5" customHeight="1">
      <c r="A74" s="231" t="str">
        <f>'PROD.LIST PU HOLDS'!A76</f>
        <v>360-309PU</v>
      </c>
      <c r="B74" s="383" t="str">
        <f>'PROD.LIST PU HOLDS'!C76</f>
        <v/>
      </c>
      <c r="C74" s="383" t="str">
        <f>'PROD.LIST PU HOLDS'!E76</f>
        <v/>
      </c>
      <c r="D74" s="383" t="str">
        <f>'PROD.LIST PU HOLDS'!G76</f>
        <v/>
      </c>
      <c r="E74" s="383" t="str">
        <f>'PROD.LIST PU HOLDS'!I76</f>
        <v/>
      </c>
      <c r="F74" s="383" t="str">
        <f>'PROD.LIST PU HOLDS'!K76</f>
        <v/>
      </c>
      <c r="G74" s="383" t="str">
        <f>'PROD.LIST PU HOLDS'!M76</f>
        <v/>
      </c>
      <c r="H74" s="383" t="str">
        <f>'PROD.LIST PU HOLDS'!O76</f>
        <v/>
      </c>
      <c r="I74" s="744" t="str">
        <f>'PROD.LIST PU HOLDS'!Q76</f>
        <v/>
      </c>
      <c r="J74" s="744" t="str">
        <f>'PROD.LIST PU HOLDS'!S76</f>
        <v/>
      </c>
      <c r="K74" s="744" t="str">
        <f>'PROD.LIST PU HOLDS'!U76</f>
        <v/>
      </c>
      <c r="L74" s="387">
        <f>'PROD.LIST PU HOLDS'!W76</f>
        <v>0</v>
      </c>
      <c r="M74" s="388"/>
    </row>
    <row r="75" spans="1:13" ht="22.25" customHeight="1">
      <c r="A75" s="231" t="str">
        <f>'PROD.LIST PU HOLDS'!A77</f>
        <v>360-313PU</v>
      </c>
      <c r="B75" s="383" t="str">
        <f>'PROD.LIST PU HOLDS'!C77</f>
        <v/>
      </c>
      <c r="C75" s="383" t="str">
        <f>'PROD.LIST PU HOLDS'!E77</f>
        <v/>
      </c>
      <c r="D75" s="383" t="str">
        <f>'PROD.LIST PU HOLDS'!G77</f>
        <v/>
      </c>
      <c r="E75" s="383" t="str">
        <f>'PROD.LIST PU HOLDS'!I77</f>
        <v/>
      </c>
      <c r="F75" s="383" t="str">
        <f>'PROD.LIST PU HOLDS'!K77</f>
        <v/>
      </c>
      <c r="G75" s="383" t="str">
        <f>'PROD.LIST PU HOLDS'!M77</f>
        <v/>
      </c>
      <c r="H75" s="383" t="str">
        <f>'PROD.LIST PU HOLDS'!O77</f>
        <v/>
      </c>
      <c r="I75" s="744" t="str">
        <f>'PROD.LIST PU HOLDS'!Q77</f>
        <v/>
      </c>
      <c r="J75" s="744" t="str">
        <f>'PROD.LIST PU HOLDS'!S77</f>
        <v/>
      </c>
      <c r="K75" s="744" t="str">
        <f>'PROD.LIST PU HOLDS'!U77</f>
        <v/>
      </c>
      <c r="L75" s="387">
        <f>'PROD.LIST PU HOLDS'!W77</f>
        <v>0</v>
      </c>
      <c r="M75" s="388"/>
    </row>
    <row r="76" spans="1:13" ht="22.5" customHeight="1">
      <c r="A76" s="231" t="str">
        <f>'PROD.LIST PU HOLDS'!A78</f>
        <v>360-314PU</v>
      </c>
      <c r="B76" s="383" t="str">
        <f>'PROD.LIST PU HOLDS'!C78</f>
        <v/>
      </c>
      <c r="C76" s="383" t="str">
        <f>'PROD.LIST PU HOLDS'!E78</f>
        <v/>
      </c>
      <c r="D76" s="383" t="str">
        <f>'PROD.LIST PU HOLDS'!G78</f>
        <v/>
      </c>
      <c r="E76" s="383" t="str">
        <f>'PROD.LIST PU HOLDS'!I78</f>
        <v/>
      </c>
      <c r="F76" s="383" t="str">
        <f>'PROD.LIST PU HOLDS'!K78</f>
        <v/>
      </c>
      <c r="G76" s="383" t="str">
        <f>'PROD.LIST PU HOLDS'!M78</f>
        <v/>
      </c>
      <c r="H76" s="383" t="str">
        <f>'PROD.LIST PU HOLDS'!O78</f>
        <v/>
      </c>
      <c r="I76" s="744" t="str">
        <f>'PROD.LIST PU HOLDS'!Q78</f>
        <v/>
      </c>
      <c r="J76" s="744" t="str">
        <f>'PROD.LIST PU HOLDS'!S78</f>
        <v/>
      </c>
      <c r="K76" s="744" t="str">
        <f>'PROD.LIST PU HOLDS'!U78</f>
        <v/>
      </c>
      <c r="L76" s="387">
        <f>'PROD.LIST PU HOLDS'!W78</f>
        <v>0</v>
      </c>
      <c r="M76" s="388"/>
    </row>
    <row r="77" spans="1:13" ht="22.5" customHeight="1">
      <c r="A77" s="231" t="str">
        <f>'PROD.LIST PU HOLDS'!A79</f>
        <v>360-315PU</v>
      </c>
      <c r="B77" s="383" t="str">
        <f>'PROD.LIST PU HOLDS'!C79</f>
        <v/>
      </c>
      <c r="C77" s="383" t="str">
        <f>'PROD.LIST PU HOLDS'!E79</f>
        <v/>
      </c>
      <c r="D77" s="383" t="str">
        <f>'PROD.LIST PU HOLDS'!G79</f>
        <v/>
      </c>
      <c r="E77" s="383" t="str">
        <f>'PROD.LIST PU HOLDS'!I79</f>
        <v/>
      </c>
      <c r="F77" s="383" t="str">
        <f>'PROD.LIST PU HOLDS'!K79</f>
        <v/>
      </c>
      <c r="G77" s="383" t="str">
        <f>'PROD.LIST PU HOLDS'!M79</f>
        <v/>
      </c>
      <c r="H77" s="383" t="str">
        <f>'PROD.LIST PU HOLDS'!O79</f>
        <v/>
      </c>
      <c r="I77" s="744" t="str">
        <f>'PROD.LIST PU HOLDS'!Q79</f>
        <v/>
      </c>
      <c r="J77" s="744" t="str">
        <f>'PROD.LIST PU HOLDS'!S79</f>
        <v/>
      </c>
      <c r="K77" s="744" t="str">
        <f>'PROD.LIST PU HOLDS'!U79</f>
        <v/>
      </c>
      <c r="L77" s="387">
        <f>'PROD.LIST PU HOLDS'!W79</f>
        <v>0</v>
      </c>
      <c r="M77" s="388"/>
    </row>
    <row r="78" spans="1:13" ht="22.5" customHeight="1">
      <c r="A78" s="231" t="str">
        <f>'PROD.LIST PU HOLDS'!A80</f>
        <v>360-316PU</v>
      </c>
      <c r="B78" s="383" t="str">
        <f>'PROD.LIST PU HOLDS'!C80</f>
        <v/>
      </c>
      <c r="C78" s="383" t="str">
        <f>'PROD.LIST PU HOLDS'!E80</f>
        <v/>
      </c>
      <c r="D78" s="383" t="str">
        <f>'PROD.LIST PU HOLDS'!G80</f>
        <v/>
      </c>
      <c r="E78" s="383" t="str">
        <f>'PROD.LIST PU HOLDS'!I80</f>
        <v/>
      </c>
      <c r="F78" s="383" t="str">
        <f>'PROD.LIST PU HOLDS'!K80</f>
        <v/>
      </c>
      <c r="G78" s="383" t="str">
        <f>'PROD.LIST PU HOLDS'!M80</f>
        <v/>
      </c>
      <c r="H78" s="383" t="str">
        <f>'PROD.LIST PU HOLDS'!O80</f>
        <v/>
      </c>
      <c r="I78" s="744" t="str">
        <f>'PROD.LIST PU HOLDS'!Q80</f>
        <v/>
      </c>
      <c r="J78" s="744" t="str">
        <f>'PROD.LIST PU HOLDS'!S80</f>
        <v/>
      </c>
      <c r="K78" s="744" t="str">
        <f>'PROD.LIST PU HOLDS'!U80</f>
        <v/>
      </c>
      <c r="L78" s="387">
        <f>'PROD.LIST PU HOLDS'!W80</f>
        <v>0</v>
      </c>
      <c r="M78" s="388"/>
    </row>
    <row r="79" spans="1:13" ht="22.5" customHeight="1">
      <c r="A79" s="231" t="str">
        <f>'PROD.LIST PU HOLDS'!A81</f>
        <v>360-317PU</v>
      </c>
      <c r="B79" s="383" t="str">
        <f>'PROD.LIST PU HOLDS'!C81</f>
        <v/>
      </c>
      <c r="C79" s="383" t="str">
        <f>'PROD.LIST PU HOLDS'!E81</f>
        <v/>
      </c>
      <c r="D79" s="383" t="str">
        <f>'PROD.LIST PU HOLDS'!G81</f>
        <v/>
      </c>
      <c r="E79" s="383" t="str">
        <f>'PROD.LIST PU HOLDS'!I81</f>
        <v/>
      </c>
      <c r="F79" s="383" t="str">
        <f>'PROD.LIST PU HOLDS'!K81</f>
        <v/>
      </c>
      <c r="G79" s="383" t="str">
        <f>'PROD.LIST PU HOLDS'!M81</f>
        <v/>
      </c>
      <c r="H79" s="383" t="str">
        <f>'PROD.LIST PU HOLDS'!O81</f>
        <v/>
      </c>
      <c r="I79" s="744" t="str">
        <f>'PROD.LIST PU HOLDS'!Q81</f>
        <v/>
      </c>
      <c r="J79" s="744" t="str">
        <f>'PROD.LIST PU HOLDS'!S81</f>
        <v/>
      </c>
      <c r="K79" s="744" t="str">
        <f>'PROD.LIST PU HOLDS'!U81</f>
        <v/>
      </c>
      <c r="L79" s="387">
        <f>'PROD.LIST PU HOLDS'!W81</f>
        <v>0</v>
      </c>
      <c r="M79" s="388"/>
    </row>
    <row r="80" spans="1:13" ht="22.5" customHeight="1">
      <c r="A80" s="231" t="str">
        <f>'PROD.LIST PU HOLDS'!A82</f>
        <v>360-318PU</v>
      </c>
      <c r="B80" s="383" t="str">
        <f>'PROD.LIST PU HOLDS'!C82</f>
        <v/>
      </c>
      <c r="C80" s="383" t="str">
        <f>'PROD.LIST PU HOLDS'!E82</f>
        <v/>
      </c>
      <c r="D80" s="383" t="str">
        <f>'PROD.LIST PU HOLDS'!G82</f>
        <v/>
      </c>
      <c r="E80" s="383" t="str">
        <f>'PROD.LIST PU HOLDS'!I82</f>
        <v/>
      </c>
      <c r="F80" s="383" t="str">
        <f>'PROD.LIST PU HOLDS'!K82</f>
        <v/>
      </c>
      <c r="G80" s="383" t="str">
        <f>'PROD.LIST PU HOLDS'!M82</f>
        <v/>
      </c>
      <c r="H80" s="383" t="str">
        <f>'PROD.LIST PU HOLDS'!O82</f>
        <v/>
      </c>
      <c r="I80" s="744" t="str">
        <f>'PROD.LIST PU HOLDS'!Q82</f>
        <v/>
      </c>
      <c r="J80" s="744" t="str">
        <f>'PROD.LIST PU HOLDS'!S82</f>
        <v/>
      </c>
      <c r="K80" s="744" t="str">
        <f>'PROD.LIST PU HOLDS'!U82</f>
        <v/>
      </c>
      <c r="L80" s="387">
        <f>'PROD.LIST PU HOLDS'!W82</f>
        <v>0</v>
      </c>
      <c r="M80" s="388"/>
    </row>
    <row r="81" spans="1:13" ht="22.5" customHeight="1">
      <c r="A81" s="231" t="str">
        <f>'PROD.LIST PU HOLDS'!A83</f>
        <v>360-319PU</v>
      </c>
      <c r="B81" s="383" t="str">
        <f>'PROD.LIST PU HOLDS'!C83</f>
        <v/>
      </c>
      <c r="C81" s="383" t="str">
        <f>'PROD.LIST PU HOLDS'!E83</f>
        <v/>
      </c>
      <c r="D81" s="383" t="str">
        <f>'PROD.LIST PU HOLDS'!G83</f>
        <v/>
      </c>
      <c r="E81" s="383" t="str">
        <f>'PROD.LIST PU HOLDS'!I83</f>
        <v/>
      </c>
      <c r="F81" s="383" t="str">
        <f>'PROD.LIST PU HOLDS'!K83</f>
        <v/>
      </c>
      <c r="G81" s="383" t="str">
        <f>'PROD.LIST PU HOLDS'!M83</f>
        <v/>
      </c>
      <c r="H81" s="383" t="str">
        <f>'PROD.LIST PU HOLDS'!O83</f>
        <v/>
      </c>
      <c r="I81" s="744" t="str">
        <f>'PROD.LIST PU HOLDS'!Q83</f>
        <v/>
      </c>
      <c r="J81" s="744" t="str">
        <f>'PROD.LIST PU HOLDS'!S83</f>
        <v/>
      </c>
      <c r="K81" s="744" t="str">
        <f>'PROD.LIST PU HOLDS'!U83</f>
        <v/>
      </c>
      <c r="L81" s="387">
        <f>'PROD.LIST PU HOLDS'!W83</f>
        <v>0</v>
      </c>
      <c r="M81" s="388"/>
    </row>
    <row r="82" spans="1:13" ht="22.5" customHeight="1">
      <c r="A82" s="231" t="str">
        <f>'PROD.LIST PU HOLDS'!A84</f>
        <v>360-320PU</v>
      </c>
      <c r="B82" s="383" t="str">
        <f>'PROD.LIST PU HOLDS'!C84</f>
        <v/>
      </c>
      <c r="C82" s="383" t="str">
        <f>'PROD.LIST PU HOLDS'!E84</f>
        <v/>
      </c>
      <c r="D82" s="383" t="str">
        <f>'PROD.LIST PU HOLDS'!G84</f>
        <v/>
      </c>
      <c r="E82" s="383" t="str">
        <f>'PROD.LIST PU HOLDS'!I84</f>
        <v/>
      </c>
      <c r="F82" s="383" t="str">
        <f>'PROD.LIST PU HOLDS'!K84</f>
        <v/>
      </c>
      <c r="G82" s="383" t="str">
        <f>'PROD.LIST PU HOLDS'!M84</f>
        <v/>
      </c>
      <c r="H82" s="383" t="str">
        <f>'PROD.LIST PU HOLDS'!O84</f>
        <v/>
      </c>
      <c r="I82" s="744" t="str">
        <f>'PROD.LIST PU HOLDS'!Q84</f>
        <v/>
      </c>
      <c r="J82" s="744" t="str">
        <f>'PROD.LIST PU HOLDS'!S84</f>
        <v/>
      </c>
      <c r="K82" s="744" t="str">
        <f>'PROD.LIST PU HOLDS'!U84</f>
        <v/>
      </c>
      <c r="L82" s="387">
        <f>'PROD.LIST PU HOLDS'!W84</f>
        <v>0</v>
      </c>
      <c r="M82" s="388"/>
    </row>
    <row r="83" spans="1:13" ht="22.5" customHeight="1">
      <c r="A83" s="231">
        <f>'PROD.LIST PU HOLDS'!A85</f>
        <v>0</v>
      </c>
      <c r="B83" s="383" t="str">
        <f>'PROD.LIST PU HOLDS'!C85</f>
        <v/>
      </c>
      <c r="C83" s="383" t="str">
        <f>'PROD.LIST PU HOLDS'!E85</f>
        <v/>
      </c>
      <c r="D83" s="383" t="str">
        <f>'PROD.LIST PU HOLDS'!G85</f>
        <v/>
      </c>
      <c r="E83" s="383" t="str">
        <f>'PROD.LIST PU HOLDS'!I85</f>
        <v/>
      </c>
      <c r="F83" s="383" t="str">
        <f>'PROD.LIST PU HOLDS'!K85</f>
        <v/>
      </c>
      <c r="G83" s="383" t="str">
        <f>'PROD.LIST PU HOLDS'!M85</f>
        <v/>
      </c>
      <c r="H83" s="383" t="str">
        <f>'PROD.LIST PU HOLDS'!O85</f>
        <v/>
      </c>
      <c r="I83" s="744" t="str">
        <f>'PROD.LIST PU HOLDS'!Q85</f>
        <v/>
      </c>
      <c r="J83" s="744" t="str">
        <f>'PROD.LIST PU HOLDS'!S85</f>
        <v/>
      </c>
      <c r="K83" s="744" t="str">
        <f>'PROD.LIST PU HOLDS'!U85</f>
        <v/>
      </c>
      <c r="L83" s="387">
        <f>'PROD.LIST PU HOLDS'!W85</f>
        <v>0</v>
      </c>
      <c r="M83" s="388"/>
    </row>
    <row r="84" spans="1:13" ht="22.5" customHeight="1">
      <c r="A84" s="231" t="str">
        <f>'PROD.LIST PU HOLDS'!A86</f>
        <v>360-340PU</v>
      </c>
      <c r="B84" s="383" t="str">
        <f>'PROD.LIST PU HOLDS'!C86</f>
        <v/>
      </c>
      <c r="C84" s="383" t="str">
        <f>'PROD.LIST PU HOLDS'!E86</f>
        <v/>
      </c>
      <c r="D84" s="383" t="str">
        <f>'PROD.LIST PU HOLDS'!G86</f>
        <v/>
      </c>
      <c r="E84" s="383" t="str">
        <f>'PROD.LIST PU HOLDS'!I86</f>
        <v/>
      </c>
      <c r="F84" s="383" t="str">
        <f>'PROD.LIST PU HOLDS'!K86</f>
        <v/>
      </c>
      <c r="G84" s="383" t="str">
        <f>'PROD.LIST PU HOLDS'!M86</f>
        <v/>
      </c>
      <c r="H84" s="383" t="str">
        <f>'PROD.LIST PU HOLDS'!O86</f>
        <v/>
      </c>
      <c r="I84" s="744" t="str">
        <f>'PROD.LIST PU HOLDS'!Q86</f>
        <v/>
      </c>
      <c r="J84" s="744" t="str">
        <f>'PROD.LIST PU HOLDS'!S86</f>
        <v/>
      </c>
      <c r="K84" s="744" t="str">
        <f>'PROD.LIST PU HOLDS'!U86</f>
        <v/>
      </c>
      <c r="L84" s="387">
        <f>'PROD.LIST PU HOLDS'!W86</f>
        <v>0</v>
      </c>
      <c r="M84" s="388"/>
    </row>
    <row r="85" spans="1:13" ht="22.5" customHeight="1">
      <c r="A85" s="231">
        <f>'PROD.LIST PU HOLDS'!A87</f>
        <v>0</v>
      </c>
      <c r="B85" s="383" t="str">
        <f>'PROD.LIST PU HOLDS'!C87</f>
        <v/>
      </c>
      <c r="C85" s="383" t="str">
        <f>'PROD.LIST PU HOLDS'!E87</f>
        <v/>
      </c>
      <c r="D85" s="383" t="str">
        <f>'PROD.LIST PU HOLDS'!G87</f>
        <v/>
      </c>
      <c r="E85" s="383" t="str">
        <f>'PROD.LIST PU HOLDS'!I87</f>
        <v/>
      </c>
      <c r="F85" s="383" t="str">
        <f>'PROD.LIST PU HOLDS'!K87</f>
        <v/>
      </c>
      <c r="G85" s="383" t="str">
        <f>'PROD.LIST PU HOLDS'!M87</f>
        <v/>
      </c>
      <c r="H85" s="383" t="str">
        <f>'PROD.LIST PU HOLDS'!O87</f>
        <v/>
      </c>
      <c r="I85" s="744" t="str">
        <f>'PROD.LIST PU HOLDS'!Q87</f>
        <v/>
      </c>
      <c r="J85" s="744" t="str">
        <f>'PROD.LIST PU HOLDS'!S87</f>
        <v/>
      </c>
      <c r="K85" s="744" t="str">
        <f>'PROD.LIST PU HOLDS'!U87</f>
        <v/>
      </c>
      <c r="L85" s="387">
        <f>'PROD.LIST PU HOLDS'!W87</f>
        <v>0</v>
      </c>
      <c r="M85" s="388"/>
    </row>
    <row r="86" spans="1:13" ht="22.5" customHeight="1">
      <c r="A86" s="231" t="str">
        <f>'PROD.LIST PU HOLDS'!A88</f>
        <v>360-352PU</v>
      </c>
      <c r="B86" s="383" t="str">
        <f>'PROD.LIST PU HOLDS'!C88</f>
        <v/>
      </c>
      <c r="C86" s="383" t="str">
        <f>'PROD.LIST PU HOLDS'!E88</f>
        <v/>
      </c>
      <c r="D86" s="383" t="str">
        <f>'PROD.LIST PU HOLDS'!G88</f>
        <v/>
      </c>
      <c r="E86" s="383" t="str">
        <f>'PROD.LIST PU HOLDS'!I88</f>
        <v/>
      </c>
      <c r="F86" s="383" t="str">
        <f>'PROD.LIST PU HOLDS'!K88</f>
        <v/>
      </c>
      <c r="G86" s="383" t="str">
        <f>'PROD.LIST PU HOLDS'!M88</f>
        <v/>
      </c>
      <c r="H86" s="383" t="str">
        <f>'PROD.LIST PU HOLDS'!O88</f>
        <v/>
      </c>
      <c r="I86" s="744" t="str">
        <f>'PROD.LIST PU HOLDS'!Q88</f>
        <v/>
      </c>
      <c r="J86" s="744" t="str">
        <f>'PROD.LIST PU HOLDS'!S88</f>
        <v/>
      </c>
      <c r="K86" s="744" t="str">
        <f>'PROD.LIST PU HOLDS'!U88</f>
        <v/>
      </c>
      <c r="L86" s="387">
        <f>'PROD.LIST PU HOLDS'!W88</f>
        <v>0</v>
      </c>
      <c r="M86" s="388"/>
    </row>
    <row r="87" spans="1:13" ht="22.5" customHeight="1">
      <c r="A87" s="231" t="str">
        <f>'PROD.LIST PU HOLDS'!A89</f>
        <v>360-353PU</v>
      </c>
      <c r="B87" s="383" t="str">
        <f>'PROD.LIST PU HOLDS'!C89</f>
        <v/>
      </c>
      <c r="C87" s="383" t="str">
        <f>'PROD.LIST PU HOLDS'!E89</f>
        <v/>
      </c>
      <c r="D87" s="383" t="str">
        <f>'PROD.LIST PU HOLDS'!G89</f>
        <v/>
      </c>
      <c r="E87" s="383" t="str">
        <f>'PROD.LIST PU HOLDS'!I89</f>
        <v/>
      </c>
      <c r="F87" s="383" t="str">
        <f>'PROD.LIST PU HOLDS'!K89</f>
        <v/>
      </c>
      <c r="G87" s="383" t="str">
        <f>'PROD.LIST PU HOLDS'!M89</f>
        <v/>
      </c>
      <c r="H87" s="383" t="str">
        <f>'PROD.LIST PU HOLDS'!O89</f>
        <v/>
      </c>
      <c r="I87" s="744" t="str">
        <f>'PROD.LIST PU HOLDS'!Q89</f>
        <v/>
      </c>
      <c r="J87" s="744" t="str">
        <f>'PROD.LIST PU HOLDS'!S89</f>
        <v/>
      </c>
      <c r="K87" s="744" t="str">
        <f>'PROD.LIST PU HOLDS'!U89</f>
        <v/>
      </c>
      <c r="L87" s="387">
        <f>'PROD.LIST PU HOLDS'!W89</f>
        <v>0</v>
      </c>
      <c r="M87" s="388"/>
    </row>
    <row r="88" spans="1:13" ht="22.5" customHeight="1">
      <c r="A88" s="231" t="str">
        <f>'PROD.LIST PU HOLDS'!A90</f>
        <v>360-354PU</v>
      </c>
      <c r="B88" s="383" t="str">
        <f>'PROD.LIST PU HOLDS'!C90</f>
        <v/>
      </c>
      <c r="C88" s="383" t="str">
        <f>'PROD.LIST PU HOLDS'!E90</f>
        <v/>
      </c>
      <c r="D88" s="383" t="str">
        <f>'PROD.LIST PU HOLDS'!G90</f>
        <v/>
      </c>
      <c r="E88" s="383" t="str">
        <f>'PROD.LIST PU HOLDS'!I90</f>
        <v/>
      </c>
      <c r="F88" s="383" t="str">
        <f>'PROD.LIST PU HOLDS'!K90</f>
        <v/>
      </c>
      <c r="G88" s="383" t="str">
        <f>'PROD.LIST PU HOLDS'!M90</f>
        <v/>
      </c>
      <c r="H88" s="383" t="str">
        <f>'PROD.LIST PU HOLDS'!O90</f>
        <v/>
      </c>
      <c r="I88" s="744" t="str">
        <f>'PROD.LIST PU HOLDS'!Q90</f>
        <v/>
      </c>
      <c r="J88" s="744" t="str">
        <f>'PROD.LIST PU HOLDS'!S90</f>
        <v/>
      </c>
      <c r="K88" s="744" t="str">
        <f>'PROD.LIST PU HOLDS'!U90</f>
        <v/>
      </c>
      <c r="L88" s="387">
        <f>'PROD.LIST PU HOLDS'!W90</f>
        <v>0</v>
      </c>
      <c r="M88" s="388"/>
    </row>
    <row r="89" spans="1:13" ht="22.5" customHeight="1">
      <c r="A89" s="231" t="str">
        <f>'PROD.LIST PU HOLDS'!A91</f>
        <v>360-355PU</v>
      </c>
      <c r="B89" s="383" t="str">
        <f>'PROD.LIST PU HOLDS'!C91</f>
        <v/>
      </c>
      <c r="C89" s="383" t="str">
        <f>'PROD.LIST PU HOLDS'!E91</f>
        <v/>
      </c>
      <c r="D89" s="383" t="str">
        <f>'PROD.LIST PU HOLDS'!G91</f>
        <v/>
      </c>
      <c r="E89" s="383" t="str">
        <f>'PROD.LIST PU HOLDS'!I91</f>
        <v/>
      </c>
      <c r="F89" s="383" t="str">
        <f>'PROD.LIST PU HOLDS'!K91</f>
        <v/>
      </c>
      <c r="G89" s="383" t="str">
        <f>'PROD.LIST PU HOLDS'!M91</f>
        <v/>
      </c>
      <c r="H89" s="383" t="str">
        <f>'PROD.LIST PU HOLDS'!O91</f>
        <v/>
      </c>
      <c r="I89" s="744" t="str">
        <f>'PROD.LIST PU HOLDS'!Q91</f>
        <v/>
      </c>
      <c r="J89" s="744" t="str">
        <f>'PROD.LIST PU HOLDS'!S91</f>
        <v/>
      </c>
      <c r="K89" s="744" t="str">
        <f>'PROD.LIST PU HOLDS'!U91</f>
        <v/>
      </c>
      <c r="L89" s="387">
        <f>'PROD.LIST PU HOLDS'!W91</f>
        <v>0</v>
      </c>
      <c r="M89" s="388"/>
    </row>
    <row r="90" spans="1:13" ht="22.5" customHeight="1">
      <c r="A90" s="231" t="str">
        <f>'PROD.LIST PU HOLDS'!A92</f>
        <v>360-356PU</v>
      </c>
      <c r="B90" s="383" t="str">
        <f>'PROD.LIST PU HOLDS'!C92</f>
        <v/>
      </c>
      <c r="C90" s="383" t="str">
        <f>'PROD.LIST PU HOLDS'!E92</f>
        <v/>
      </c>
      <c r="D90" s="383" t="str">
        <f>'PROD.LIST PU HOLDS'!G92</f>
        <v/>
      </c>
      <c r="E90" s="383" t="str">
        <f>'PROD.LIST PU HOLDS'!I92</f>
        <v/>
      </c>
      <c r="F90" s="383" t="str">
        <f>'PROD.LIST PU HOLDS'!K92</f>
        <v/>
      </c>
      <c r="G90" s="383" t="str">
        <f>'PROD.LIST PU HOLDS'!M92</f>
        <v/>
      </c>
      <c r="H90" s="383" t="str">
        <f>'PROD.LIST PU HOLDS'!O92</f>
        <v/>
      </c>
      <c r="I90" s="744" t="str">
        <f>'PROD.LIST PU HOLDS'!Q92</f>
        <v/>
      </c>
      <c r="J90" s="744" t="str">
        <f>'PROD.LIST PU HOLDS'!S92</f>
        <v/>
      </c>
      <c r="K90" s="744" t="str">
        <f>'PROD.LIST PU HOLDS'!U92</f>
        <v/>
      </c>
      <c r="L90" s="387">
        <f>'PROD.LIST PU HOLDS'!W92</f>
        <v>0</v>
      </c>
      <c r="M90" s="388"/>
    </row>
    <row r="91" spans="1:13" ht="22.5" customHeight="1">
      <c r="A91" s="231" t="str">
        <f>'PROD.LIST PU HOLDS'!A93</f>
        <v>360-357PU</v>
      </c>
      <c r="B91" s="383" t="str">
        <f>'PROD.LIST PU HOLDS'!C93</f>
        <v/>
      </c>
      <c r="C91" s="383" t="str">
        <f>'PROD.LIST PU HOLDS'!E93</f>
        <v/>
      </c>
      <c r="D91" s="383" t="str">
        <f>'PROD.LIST PU HOLDS'!G93</f>
        <v/>
      </c>
      <c r="E91" s="383" t="str">
        <f>'PROD.LIST PU HOLDS'!I93</f>
        <v/>
      </c>
      <c r="F91" s="383" t="str">
        <f>'PROD.LIST PU HOLDS'!K93</f>
        <v/>
      </c>
      <c r="G91" s="383" t="str">
        <f>'PROD.LIST PU HOLDS'!M93</f>
        <v/>
      </c>
      <c r="H91" s="383" t="str">
        <f>'PROD.LIST PU HOLDS'!O93</f>
        <v/>
      </c>
      <c r="I91" s="744" t="str">
        <f>'PROD.LIST PU HOLDS'!Q93</f>
        <v/>
      </c>
      <c r="J91" s="744" t="str">
        <f>'PROD.LIST PU HOLDS'!S93</f>
        <v/>
      </c>
      <c r="K91" s="744" t="str">
        <f>'PROD.LIST PU HOLDS'!U93</f>
        <v/>
      </c>
      <c r="L91" s="387">
        <f>'PROD.LIST PU HOLDS'!W93</f>
        <v>0</v>
      </c>
      <c r="M91" s="388"/>
    </row>
    <row r="92" spans="1:13" ht="22.5" customHeight="1">
      <c r="A92" s="231" t="str">
        <f>'PROD.LIST PU HOLDS'!A94</f>
        <v>360-358PU</v>
      </c>
      <c r="B92" s="383" t="str">
        <f>'PROD.LIST PU HOLDS'!C94</f>
        <v/>
      </c>
      <c r="C92" s="383" t="str">
        <f>'PROD.LIST PU HOLDS'!E94</f>
        <v/>
      </c>
      <c r="D92" s="383" t="str">
        <f>'PROD.LIST PU HOLDS'!G94</f>
        <v/>
      </c>
      <c r="E92" s="383" t="str">
        <f>'PROD.LIST PU HOLDS'!I94</f>
        <v/>
      </c>
      <c r="F92" s="383" t="str">
        <f>'PROD.LIST PU HOLDS'!K94</f>
        <v/>
      </c>
      <c r="G92" s="383" t="str">
        <f>'PROD.LIST PU HOLDS'!M94</f>
        <v/>
      </c>
      <c r="H92" s="383" t="str">
        <f>'PROD.LIST PU HOLDS'!O94</f>
        <v/>
      </c>
      <c r="I92" s="744" t="str">
        <f>'PROD.LIST PU HOLDS'!Q94</f>
        <v/>
      </c>
      <c r="J92" s="744" t="str">
        <f>'PROD.LIST PU HOLDS'!S94</f>
        <v/>
      </c>
      <c r="K92" s="744" t="str">
        <f>'PROD.LIST PU HOLDS'!U94</f>
        <v/>
      </c>
      <c r="L92" s="387">
        <f>'PROD.LIST PU HOLDS'!W94</f>
        <v>0</v>
      </c>
      <c r="M92" s="388"/>
    </row>
    <row r="93" spans="1:13" ht="22.5" customHeight="1">
      <c r="A93" s="231" t="str">
        <f>'PROD.LIST PU HOLDS'!A95</f>
        <v>360-359PU</v>
      </c>
      <c r="B93" s="383" t="str">
        <f>'PROD.LIST PU HOLDS'!C95</f>
        <v/>
      </c>
      <c r="C93" s="383" t="str">
        <f>'PROD.LIST PU HOLDS'!E95</f>
        <v/>
      </c>
      <c r="D93" s="383" t="str">
        <f>'PROD.LIST PU HOLDS'!G95</f>
        <v/>
      </c>
      <c r="E93" s="383" t="str">
        <f>'PROD.LIST PU HOLDS'!I95</f>
        <v/>
      </c>
      <c r="F93" s="383" t="str">
        <f>'PROD.LIST PU HOLDS'!K95</f>
        <v/>
      </c>
      <c r="G93" s="383" t="str">
        <f>'PROD.LIST PU HOLDS'!M95</f>
        <v/>
      </c>
      <c r="H93" s="383" t="str">
        <f>'PROD.LIST PU HOLDS'!O95</f>
        <v/>
      </c>
      <c r="I93" s="744" t="str">
        <f>'PROD.LIST PU HOLDS'!Q95</f>
        <v/>
      </c>
      <c r="J93" s="744" t="str">
        <f>'PROD.LIST PU HOLDS'!S95</f>
        <v/>
      </c>
      <c r="K93" s="744" t="str">
        <f>'PROD.LIST PU HOLDS'!U95</f>
        <v/>
      </c>
      <c r="L93" s="387">
        <f>'PROD.LIST PU HOLDS'!W95</f>
        <v>0</v>
      </c>
      <c r="M93" s="388"/>
    </row>
    <row r="94" spans="1:13" ht="22.5" customHeight="1">
      <c r="A94" s="231" t="str">
        <f>'PROD.LIST PU HOLDS'!A96</f>
        <v>360-360PU</v>
      </c>
      <c r="B94" s="383" t="str">
        <f>'PROD.LIST PU HOLDS'!C96</f>
        <v/>
      </c>
      <c r="C94" s="383" t="str">
        <f>'PROD.LIST PU HOLDS'!E96</f>
        <v/>
      </c>
      <c r="D94" s="383" t="str">
        <f>'PROD.LIST PU HOLDS'!G96</f>
        <v/>
      </c>
      <c r="E94" s="383" t="str">
        <f>'PROD.LIST PU HOLDS'!I96</f>
        <v/>
      </c>
      <c r="F94" s="383" t="str">
        <f>'PROD.LIST PU HOLDS'!K96</f>
        <v/>
      </c>
      <c r="G94" s="383" t="str">
        <f>'PROD.LIST PU HOLDS'!M96</f>
        <v/>
      </c>
      <c r="H94" s="383" t="str">
        <f>'PROD.LIST PU HOLDS'!O96</f>
        <v/>
      </c>
      <c r="I94" s="744" t="str">
        <f>'PROD.LIST PU HOLDS'!Q96</f>
        <v/>
      </c>
      <c r="J94" s="744" t="str">
        <f>'PROD.LIST PU HOLDS'!S96</f>
        <v/>
      </c>
      <c r="K94" s="744" t="str">
        <f>'PROD.LIST PU HOLDS'!U96</f>
        <v/>
      </c>
      <c r="L94" s="387">
        <f>'PROD.LIST PU HOLDS'!W96</f>
        <v>0</v>
      </c>
      <c r="M94" s="388"/>
    </row>
    <row r="95" spans="1:13" ht="22.5" customHeight="1">
      <c r="A95" s="231">
        <f>'PROD.LIST PU HOLDS'!A97</f>
        <v>0</v>
      </c>
      <c r="B95" s="383" t="str">
        <f>'PROD.LIST PU HOLDS'!C97</f>
        <v/>
      </c>
      <c r="C95" s="383" t="str">
        <f>'PROD.LIST PU HOLDS'!E97</f>
        <v/>
      </c>
      <c r="D95" s="383" t="str">
        <f>'PROD.LIST PU HOLDS'!G97</f>
        <v/>
      </c>
      <c r="E95" s="383" t="str">
        <f>'PROD.LIST PU HOLDS'!I97</f>
        <v/>
      </c>
      <c r="F95" s="383" t="str">
        <f>'PROD.LIST PU HOLDS'!K97</f>
        <v/>
      </c>
      <c r="G95" s="383" t="str">
        <f>'PROD.LIST PU HOLDS'!M97</f>
        <v/>
      </c>
      <c r="H95" s="383" t="str">
        <f>'PROD.LIST PU HOLDS'!O97</f>
        <v/>
      </c>
      <c r="I95" s="744" t="str">
        <f>'PROD.LIST PU HOLDS'!Q97</f>
        <v/>
      </c>
      <c r="J95" s="744" t="str">
        <f>'PROD.LIST PU HOLDS'!S97</f>
        <v/>
      </c>
      <c r="K95" s="744" t="str">
        <f>'PROD.LIST PU HOLDS'!U97</f>
        <v/>
      </c>
      <c r="L95" s="387">
        <f>'PROD.LIST PU HOLDS'!W97</f>
        <v>0</v>
      </c>
      <c r="M95" s="388"/>
    </row>
    <row r="96" spans="1:13" ht="22.5" customHeight="1">
      <c r="A96" s="231" t="str">
        <f>'PROD.LIST PU HOLDS'!A98</f>
        <v>360-378PU</v>
      </c>
      <c r="B96" s="383" t="str">
        <f>'PROD.LIST PU HOLDS'!C98</f>
        <v/>
      </c>
      <c r="C96" s="383" t="str">
        <f>'PROD.LIST PU HOLDS'!E98</f>
        <v/>
      </c>
      <c r="D96" s="383" t="str">
        <f>'PROD.LIST PU HOLDS'!G98</f>
        <v/>
      </c>
      <c r="E96" s="383" t="str">
        <f>'PROD.LIST PU HOLDS'!I98</f>
        <v/>
      </c>
      <c r="F96" s="383" t="str">
        <f>'PROD.LIST PU HOLDS'!K98</f>
        <v/>
      </c>
      <c r="G96" s="383" t="str">
        <f>'PROD.LIST PU HOLDS'!M98</f>
        <v/>
      </c>
      <c r="H96" s="383" t="str">
        <f>'PROD.LIST PU HOLDS'!O98</f>
        <v/>
      </c>
      <c r="I96" s="744" t="str">
        <f>'PROD.LIST PU HOLDS'!Q98</f>
        <v/>
      </c>
      <c r="J96" s="744" t="str">
        <f>'PROD.LIST PU HOLDS'!S98</f>
        <v/>
      </c>
      <c r="K96" s="744" t="str">
        <f>'PROD.LIST PU HOLDS'!U98</f>
        <v/>
      </c>
      <c r="L96" s="387">
        <f>'PROD.LIST PU HOLDS'!W98</f>
        <v>0</v>
      </c>
      <c r="M96" s="388"/>
    </row>
    <row r="97" spans="1:13" ht="22.5" customHeight="1">
      <c r="A97" s="231" t="str">
        <f>'PROD.LIST PU HOLDS'!A99</f>
        <v>360-379PU-NT</v>
      </c>
      <c r="B97" s="383" t="str">
        <f>'PROD.LIST PU HOLDS'!C99</f>
        <v/>
      </c>
      <c r="C97" s="383" t="str">
        <f>'PROD.LIST PU HOLDS'!E99</f>
        <v/>
      </c>
      <c r="D97" s="383" t="str">
        <f>'PROD.LIST PU HOLDS'!G99</f>
        <v/>
      </c>
      <c r="E97" s="383" t="str">
        <f>'PROD.LIST PU HOLDS'!I99</f>
        <v/>
      </c>
      <c r="F97" s="383" t="str">
        <f>'PROD.LIST PU HOLDS'!K99</f>
        <v/>
      </c>
      <c r="G97" s="383" t="str">
        <f>'PROD.LIST PU HOLDS'!M99</f>
        <v/>
      </c>
      <c r="H97" s="383" t="str">
        <f>'PROD.LIST PU HOLDS'!O99</f>
        <v/>
      </c>
      <c r="I97" s="744" t="str">
        <f>'PROD.LIST PU HOLDS'!Q99</f>
        <v/>
      </c>
      <c r="J97" s="744" t="str">
        <f>'PROD.LIST PU HOLDS'!S99</f>
        <v/>
      </c>
      <c r="K97" s="744" t="str">
        <f>'PROD.LIST PU HOLDS'!U99</f>
        <v/>
      </c>
      <c r="L97" s="387">
        <f>'PROD.LIST PU HOLDS'!W99</f>
        <v>0</v>
      </c>
      <c r="M97" s="388"/>
    </row>
    <row r="98" spans="1:13" ht="22.5" customHeight="1">
      <c r="A98" s="231" t="str">
        <f>'PROD.LIST PU HOLDS'!A100</f>
        <v>360-380PU</v>
      </c>
      <c r="B98" s="383" t="str">
        <f>'PROD.LIST PU HOLDS'!C100</f>
        <v/>
      </c>
      <c r="C98" s="383" t="str">
        <f>'PROD.LIST PU HOLDS'!E100</f>
        <v/>
      </c>
      <c r="D98" s="383" t="str">
        <f>'PROD.LIST PU HOLDS'!G100</f>
        <v/>
      </c>
      <c r="E98" s="383" t="str">
        <f>'PROD.LIST PU HOLDS'!I100</f>
        <v/>
      </c>
      <c r="F98" s="383" t="str">
        <f>'PROD.LIST PU HOLDS'!K100</f>
        <v/>
      </c>
      <c r="G98" s="383" t="str">
        <f>'PROD.LIST PU HOLDS'!M100</f>
        <v/>
      </c>
      <c r="H98" s="383" t="str">
        <f>'PROD.LIST PU HOLDS'!O100</f>
        <v/>
      </c>
      <c r="I98" s="744" t="str">
        <f>'PROD.LIST PU HOLDS'!Q100</f>
        <v/>
      </c>
      <c r="J98" s="744" t="str">
        <f>'PROD.LIST PU HOLDS'!S100</f>
        <v/>
      </c>
      <c r="K98" s="744" t="str">
        <f>'PROD.LIST PU HOLDS'!U100</f>
        <v/>
      </c>
      <c r="L98" s="387">
        <f>'PROD.LIST PU HOLDS'!W100</f>
        <v>0</v>
      </c>
      <c r="M98" s="388"/>
    </row>
    <row r="99" spans="1:13" ht="22.5" customHeight="1">
      <c r="A99" s="231">
        <f>'PROD.LIST PU HOLDS'!A101</f>
        <v>0</v>
      </c>
      <c r="B99" s="383" t="str">
        <f>'PROD.LIST PU HOLDS'!C101</f>
        <v/>
      </c>
      <c r="C99" s="383" t="str">
        <f>'PROD.LIST PU HOLDS'!E101</f>
        <v/>
      </c>
      <c r="D99" s="383" t="str">
        <f>'PROD.LIST PU HOLDS'!G101</f>
        <v/>
      </c>
      <c r="E99" s="383" t="str">
        <f>'PROD.LIST PU HOLDS'!I101</f>
        <v/>
      </c>
      <c r="F99" s="383" t="str">
        <f>'PROD.LIST PU HOLDS'!K101</f>
        <v/>
      </c>
      <c r="G99" s="383" t="str">
        <f>'PROD.LIST PU HOLDS'!M101</f>
        <v/>
      </c>
      <c r="H99" s="383" t="str">
        <f>'PROD.LIST PU HOLDS'!O101</f>
        <v/>
      </c>
      <c r="I99" s="744" t="str">
        <f>'PROD.LIST PU HOLDS'!Q101</f>
        <v/>
      </c>
      <c r="J99" s="744" t="str">
        <f>'PROD.LIST PU HOLDS'!S101</f>
        <v/>
      </c>
      <c r="K99" s="744" t="str">
        <f>'PROD.LIST PU HOLDS'!U101</f>
        <v/>
      </c>
      <c r="L99" s="387">
        <f>'PROD.LIST PU HOLDS'!W101</f>
        <v>0</v>
      </c>
      <c r="M99" s="388"/>
    </row>
    <row r="100" spans="1:13" ht="22.5" customHeight="1">
      <c r="A100" s="231" t="str">
        <f>'PROD.LIST PU HOLDS'!A102</f>
        <v>360-390PU</v>
      </c>
      <c r="B100" s="383" t="str">
        <f>'PROD.LIST PU HOLDS'!C102</f>
        <v/>
      </c>
      <c r="C100" s="383" t="str">
        <f>'PROD.LIST PU HOLDS'!E102</f>
        <v/>
      </c>
      <c r="D100" s="383" t="str">
        <f>'PROD.LIST PU HOLDS'!G102</f>
        <v/>
      </c>
      <c r="E100" s="383" t="str">
        <f>'PROD.LIST PU HOLDS'!I102</f>
        <v/>
      </c>
      <c r="F100" s="383" t="str">
        <f>'PROD.LIST PU HOLDS'!K102</f>
        <v/>
      </c>
      <c r="G100" s="383" t="str">
        <f>'PROD.LIST PU HOLDS'!M102</f>
        <v/>
      </c>
      <c r="H100" s="383" t="str">
        <f>'PROD.LIST PU HOLDS'!O102</f>
        <v/>
      </c>
      <c r="I100" s="744" t="str">
        <f>'PROD.LIST PU HOLDS'!Q102</f>
        <v/>
      </c>
      <c r="J100" s="744" t="str">
        <f>'PROD.LIST PU HOLDS'!S102</f>
        <v/>
      </c>
      <c r="K100" s="744" t="str">
        <f>'PROD.LIST PU HOLDS'!U102</f>
        <v/>
      </c>
      <c r="L100" s="387">
        <f>'PROD.LIST PU HOLDS'!W102</f>
        <v>0</v>
      </c>
      <c r="M100" s="388"/>
    </row>
    <row r="101" spans="1:13" ht="22.5" customHeight="1">
      <c r="A101" s="231" t="str">
        <f>'PROD.LIST PU HOLDS'!A103</f>
        <v>360-392PU</v>
      </c>
      <c r="B101" s="383" t="str">
        <f>'PROD.LIST PU HOLDS'!C103</f>
        <v/>
      </c>
      <c r="C101" s="383" t="str">
        <f>'PROD.LIST PU HOLDS'!E103</f>
        <v/>
      </c>
      <c r="D101" s="383" t="str">
        <f>'PROD.LIST PU HOLDS'!G103</f>
        <v/>
      </c>
      <c r="E101" s="383" t="str">
        <f>'PROD.LIST PU HOLDS'!I103</f>
        <v/>
      </c>
      <c r="F101" s="383" t="str">
        <f>'PROD.LIST PU HOLDS'!K103</f>
        <v/>
      </c>
      <c r="G101" s="383" t="str">
        <f>'PROD.LIST PU HOLDS'!M103</f>
        <v/>
      </c>
      <c r="H101" s="383" t="str">
        <f>'PROD.LIST PU HOLDS'!O103</f>
        <v/>
      </c>
      <c r="I101" s="744" t="str">
        <f>'PROD.LIST PU HOLDS'!Q103</f>
        <v/>
      </c>
      <c r="J101" s="744" t="str">
        <f>'PROD.LIST PU HOLDS'!S103</f>
        <v/>
      </c>
      <c r="K101" s="744" t="str">
        <f>'PROD.LIST PU HOLDS'!U103</f>
        <v/>
      </c>
      <c r="L101" s="387">
        <f>'PROD.LIST PU HOLDS'!W103</f>
        <v>0</v>
      </c>
      <c r="M101" s="388"/>
    </row>
    <row r="102" spans="1:13" ht="22.5" customHeight="1">
      <c r="A102" s="231" t="str">
        <f>'PROD.LIST PU HOLDS'!A104</f>
        <v>360-394PU</v>
      </c>
      <c r="B102" s="383" t="str">
        <f>'PROD.LIST PU HOLDS'!C104</f>
        <v/>
      </c>
      <c r="C102" s="383" t="str">
        <f>'PROD.LIST PU HOLDS'!E104</f>
        <v/>
      </c>
      <c r="D102" s="383" t="str">
        <f>'PROD.LIST PU HOLDS'!G104</f>
        <v/>
      </c>
      <c r="E102" s="383" t="str">
        <f>'PROD.LIST PU HOLDS'!I104</f>
        <v/>
      </c>
      <c r="F102" s="383" t="str">
        <f>'PROD.LIST PU HOLDS'!K104</f>
        <v/>
      </c>
      <c r="G102" s="383" t="str">
        <f>'PROD.LIST PU HOLDS'!M104</f>
        <v/>
      </c>
      <c r="H102" s="383" t="str">
        <f>'PROD.LIST PU HOLDS'!O104</f>
        <v/>
      </c>
      <c r="I102" s="744" t="str">
        <f>'PROD.LIST PU HOLDS'!Q104</f>
        <v/>
      </c>
      <c r="J102" s="744" t="str">
        <f>'PROD.LIST PU HOLDS'!S104</f>
        <v/>
      </c>
      <c r="K102" s="744" t="str">
        <f>'PROD.LIST PU HOLDS'!U104</f>
        <v/>
      </c>
      <c r="L102" s="387">
        <f>'PROD.LIST PU HOLDS'!W104</f>
        <v>0</v>
      </c>
      <c r="M102" s="388"/>
    </row>
    <row r="103" spans="1:13" ht="22.5" customHeight="1">
      <c r="A103" s="231" t="str">
        <f>'PROD.LIST PU HOLDS'!A105</f>
        <v>360-396PU</v>
      </c>
      <c r="B103" s="383" t="str">
        <f>'PROD.LIST PU HOLDS'!C105</f>
        <v/>
      </c>
      <c r="C103" s="383" t="str">
        <f>'PROD.LIST PU HOLDS'!E105</f>
        <v/>
      </c>
      <c r="D103" s="383" t="str">
        <f>'PROD.LIST PU HOLDS'!G105</f>
        <v/>
      </c>
      <c r="E103" s="383" t="str">
        <f>'PROD.LIST PU HOLDS'!I105</f>
        <v/>
      </c>
      <c r="F103" s="383" t="str">
        <f>'PROD.LIST PU HOLDS'!K105</f>
        <v/>
      </c>
      <c r="G103" s="383" t="str">
        <f>'PROD.LIST PU HOLDS'!M105</f>
        <v/>
      </c>
      <c r="H103" s="383" t="str">
        <f>'PROD.LIST PU HOLDS'!O105</f>
        <v/>
      </c>
      <c r="I103" s="744" t="str">
        <f>'PROD.LIST PU HOLDS'!Q105</f>
        <v/>
      </c>
      <c r="J103" s="744" t="str">
        <f>'PROD.LIST PU HOLDS'!S105</f>
        <v/>
      </c>
      <c r="K103" s="744" t="str">
        <f>'PROD.LIST PU HOLDS'!U105</f>
        <v/>
      </c>
      <c r="L103" s="387">
        <f>'PROD.LIST PU HOLDS'!W105</f>
        <v>0</v>
      </c>
      <c r="M103" s="388"/>
    </row>
    <row r="104" spans="1:13" ht="22.5" customHeight="1">
      <c r="A104" s="231" t="str">
        <f>'PROD.LIST PU HOLDS'!A106</f>
        <v>360-398PU</v>
      </c>
      <c r="B104" s="383" t="str">
        <f>'PROD.LIST PU HOLDS'!C106</f>
        <v/>
      </c>
      <c r="C104" s="383" t="str">
        <f>'PROD.LIST PU HOLDS'!E106</f>
        <v/>
      </c>
      <c r="D104" s="383" t="str">
        <f>'PROD.LIST PU HOLDS'!G106</f>
        <v/>
      </c>
      <c r="E104" s="383" t="str">
        <f>'PROD.LIST PU HOLDS'!I106</f>
        <v/>
      </c>
      <c r="F104" s="383" t="str">
        <f>'PROD.LIST PU HOLDS'!K106</f>
        <v/>
      </c>
      <c r="G104" s="383" t="str">
        <f>'PROD.LIST PU HOLDS'!M106</f>
        <v/>
      </c>
      <c r="H104" s="383" t="str">
        <f>'PROD.LIST PU HOLDS'!O106</f>
        <v/>
      </c>
      <c r="I104" s="744" t="str">
        <f>'PROD.LIST PU HOLDS'!Q106</f>
        <v/>
      </c>
      <c r="J104" s="744" t="str">
        <f>'PROD.LIST PU HOLDS'!S106</f>
        <v/>
      </c>
      <c r="K104" s="744" t="str">
        <f>'PROD.LIST PU HOLDS'!U106</f>
        <v/>
      </c>
      <c r="L104" s="387">
        <f>'PROD.LIST PU HOLDS'!W106</f>
        <v>0</v>
      </c>
      <c r="M104" s="388"/>
    </row>
    <row r="105" spans="1:13" ht="22.5" customHeight="1">
      <c r="A105" s="231" t="str">
        <f>'PROD.LIST PU HOLDS'!A107</f>
        <v>360-400PU</v>
      </c>
      <c r="B105" s="383" t="str">
        <f>'PROD.LIST PU HOLDS'!C107</f>
        <v/>
      </c>
      <c r="C105" s="383" t="str">
        <f>'PROD.LIST PU HOLDS'!E107</f>
        <v/>
      </c>
      <c r="D105" s="383" t="str">
        <f>'PROD.LIST PU HOLDS'!G107</f>
        <v/>
      </c>
      <c r="E105" s="383" t="str">
        <f>'PROD.LIST PU HOLDS'!I107</f>
        <v/>
      </c>
      <c r="F105" s="383" t="str">
        <f>'PROD.LIST PU HOLDS'!K107</f>
        <v/>
      </c>
      <c r="G105" s="383" t="str">
        <f>'PROD.LIST PU HOLDS'!M107</f>
        <v/>
      </c>
      <c r="H105" s="383" t="str">
        <f>'PROD.LIST PU HOLDS'!O107</f>
        <v/>
      </c>
      <c r="I105" s="744" t="str">
        <f>'PROD.LIST PU HOLDS'!Q107</f>
        <v/>
      </c>
      <c r="J105" s="744" t="str">
        <f>'PROD.LIST PU HOLDS'!S107</f>
        <v/>
      </c>
      <c r="K105" s="744" t="str">
        <f>'PROD.LIST PU HOLDS'!U107</f>
        <v/>
      </c>
      <c r="L105" s="387">
        <f>'PROD.LIST PU HOLDS'!W107</f>
        <v>0</v>
      </c>
      <c r="M105" s="388"/>
    </row>
    <row r="106" spans="1:13" ht="22.5" customHeight="1">
      <c r="A106" s="231">
        <f>'PROD.LIST PU HOLDS'!A108</f>
        <v>0</v>
      </c>
      <c r="B106" s="383" t="str">
        <f>'PROD.LIST PU HOLDS'!C108</f>
        <v/>
      </c>
      <c r="C106" s="383" t="str">
        <f>'PROD.LIST PU HOLDS'!E108</f>
        <v/>
      </c>
      <c r="D106" s="383" t="str">
        <f>'PROD.LIST PU HOLDS'!G108</f>
        <v/>
      </c>
      <c r="E106" s="383" t="str">
        <f>'PROD.LIST PU HOLDS'!I108</f>
        <v/>
      </c>
      <c r="F106" s="383" t="str">
        <f>'PROD.LIST PU HOLDS'!K108</f>
        <v/>
      </c>
      <c r="G106" s="383" t="str">
        <f>'PROD.LIST PU HOLDS'!M108</f>
        <v/>
      </c>
      <c r="H106" s="383" t="str">
        <f>'PROD.LIST PU HOLDS'!O108</f>
        <v/>
      </c>
      <c r="I106" s="744" t="str">
        <f>'PROD.LIST PU HOLDS'!Q108</f>
        <v/>
      </c>
      <c r="J106" s="744" t="str">
        <f>'PROD.LIST PU HOLDS'!S108</f>
        <v/>
      </c>
      <c r="K106" s="744" t="str">
        <f>'PROD.LIST PU HOLDS'!U108</f>
        <v/>
      </c>
      <c r="L106" s="387">
        <f>'PROD.LIST PU HOLDS'!W108</f>
        <v>0</v>
      </c>
      <c r="M106" s="388"/>
    </row>
    <row r="107" spans="1:13" ht="22.5" customHeight="1">
      <c r="A107" s="231" t="str">
        <f>'PROD.LIST PU HOLDS'!A109</f>
        <v>360-411PU</v>
      </c>
      <c r="B107" s="383" t="str">
        <f>'PROD.LIST PU HOLDS'!C109</f>
        <v/>
      </c>
      <c r="C107" s="383" t="str">
        <f>'PROD.LIST PU HOLDS'!E109</f>
        <v/>
      </c>
      <c r="D107" s="383" t="str">
        <f>'PROD.LIST PU HOLDS'!G109</f>
        <v/>
      </c>
      <c r="E107" s="383" t="str">
        <f>'PROD.LIST PU HOLDS'!I109</f>
        <v/>
      </c>
      <c r="F107" s="383" t="str">
        <f>'PROD.LIST PU HOLDS'!K109</f>
        <v/>
      </c>
      <c r="G107" s="383" t="str">
        <f>'PROD.LIST PU HOLDS'!M109</f>
        <v/>
      </c>
      <c r="H107" s="383" t="str">
        <f>'PROD.LIST PU HOLDS'!O109</f>
        <v/>
      </c>
      <c r="I107" s="744" t="str">
        <f>'PROD.LIST PU HOLDS'!Q109</f>
        <v/>
      </c>
      <c r="J107" s="744" t="str">
        <f>'PROD.LIST PU HOLDS'!S109</f>
        <v/>
      </c>
      <c r="K107" s="744" t="str">
        <f>'PROD.LIST PU HOLDS'!U109</f>
        <v/>
      </c>
      <c r="L107" s="387">
        <f>'PROD.LIST PU HOLDS'!W109</f>
        <v>0</v>
      </c>
      <c r="M107" s="388"/>
    </row>
    <row r="108" spans="1:13" ht="22.5" customHeight="1">
      <c r="A108" s="231" t="str">
        <f>'PROD.LIST PU HOLDS'!A110</f>
        <v>360-412PU</v>
      </c>
      <c r="B108" s="383" t="str">
        <f>'PROD.LIST PU HOLDS'!C110</f>
        <v/>
      </c>
      <c r="C108" s="383" t="str">
        <f>'PROD.LIST PU HOLDS'!E110</f>
        <v/>
      </c>
      <c r="D108" s="383" t="str">
        <f>'PROD.LIST PU HOLDS'!G110</f>
        <v/>
      </c>
      <c r="E108" s="383" t="str">
        <f>'PROD.LIST PU HOLDS'!I110</f>
        <v/>
      </c>
      <c r="F108" s="383" t="str">
        <f>'PROD.LIST PU HOLDS'!K110</f>
        <v/>
      </c>
      <c r="G108" s="383" t="str">
        <f>'PROD.LIST PU HOLDS'!M110</f>
        <v/>
      </c>
      <c r="H108" s="383" t="str">
        <f>'PROD.LIST PU HOLDS'!O110</f>
        <v/>
      </c>
      <c r="I108" s="744" t="str">
        <f>'PROD.LIST PU HOLDS'!Q110</f>
        <v/>
      </c>
      <c r="J108" s="744" t="str">
        <f>'PROD.LIST PU HOLDS'!S110</f>
        <v/>
      </c>
      <c r="K108" s="744" t="str">
        <f>'PROD.LIST PU HOLDS'!U110</f>
        <v/>
      </c>
      <c r="L108" s="387">
        <f>'PROD.LIST PU HOLDS'!W110</f>
        <v>0</v>
      </c>
      <c r="M108" s="388"/>
    </row>
    <row r="109" spans="1:13" ht="22.5" customHeight="1">
      <c r="A109" s="231" t="str">
        <f>'PROD.LIST PU HOLDS'!A111</f>
        <v>360-413PU</v>
      </c>
      <c r="B109" s="383" t="str">
        <f>'PROD.LIST PU HOLDS'!C111</f>
        <v/>
      </c>
      <c r="C109" s="383" t="str">
        <f>'PROD.LIST PU HOLDS'!E111</f>
        <v/>
      </c>
      <c r="D109" s="383" t="str">
        <f>'PROD.LIST PU HOLDS'!G111</f>
        <v/>
      </c>
      <c r="E109" s="383" t="str">
        <f>'PROD.LIST PU HOLDS'!I111</f>
        <v/>
      </c>
      <c r="F109" s="383" t="str">
        <f>'PROD.LIST PU HOLDS'!K111</f>
        <v/>
      </c>
      <c r="G109" s="383" t="str">
        <f>'PROD.LIST PU HOLDS'!M111</f>
        <v/>
      </c>
      <c r="H109" s="383" t="str">
        <f>'PROD.LIST PU HOLDS'!O111</f>
        <v/>
      </c>
      <c r="I109" s="744" t="str">
        <f>'PROD.LIST PU HOLDS'!Q111</f>
        <v/>
      </c>
      <c r="J109" s="744" t="str">
        <f>'PROD.LIST PU HOLDS'!S111</f>
        <v/>
      </c>
      <c r="K109" s="744" t="str">
        <f>'PROD.LIST PU HOLDS'!U111</f>
        <v/>
      </c>
      <c r="L109" s="387">
        <f>'PROD.LIST PU HOLDS'!W111</f>
        <v>0</v>
      </c>
      <c r="M109" s="388"/>
    </row>
    <row r="110" spans="1:13" ht="22.5" customHeight="1">
      <c r="A110" s="231" t="str">
        <f>'PROD.LIST PU HOLDS'!A112</f>
        <v>360-414PU</v>
      </c>
      <c r="B110" s="383" t="str">
        <f>'PROD.LIST PU HOLDS'!C112</f>
        <v/>
      </c>
      <c r="C110" s="383" t="str">
        <f>'PROD.LIST PU HOLDS'!E112</f>
        <v/>
      </c>
      <c r="D110" s="383" t="str">
        <f>'PROD.LIST PU HOLDS'!G112</f>
        <v/>
      </c>
      <c r="E110" s="383" t="str">
        <f>'PROD.LIST PU HOLDS'!I112</f>
        <v/>
      </c>
      <c r="F110" s="383" t="str">
        <f>'PROD.LIST PU HOLDS'!K112</f>
        <v/>
      </c>
      <c r="G110" s="383" t="str">
        <f>'PROD.LIST PU HOLDS'!M112</f>
        <v/>
      </c>
      <c r="H110" s="383" t="str">
        <f>'PROD.LIST PU HOLDS'!O112</f>
        <v/>
      </c>
      <c r="I110" s="744" t="str">
        <f>'PROD.LIST PU HOLDS'!Q112</f>
        <v/>
      </c>
      <c r="J110" s="744" t="str">
        <f>'PROD.LIST PU HOLDS'!S112</f>
        <v/>
      </c>
      <c r="K110" s="744" t="str">
        <f>'PROD.LIST PU HOLDS'!U112</f>
        <v/>
      </c>
      <c r="L110" s="387">
        <f>'PROD.LIST PU HOLDS'!W112</f>
        <v>0</v>
      </c>
      <c r="M110" s="388"/>
    </row>
    <row r="111" spans="1:13" ht="22.5" customHeight="1">
      <c r="A111" s="231" t="str">
        <f>'PROD.LIST PU HOLDS'!A113</f>
        <v>360-415PU</v>
      </c>
      <c r="B111" s="383" t="str">
        <f>'PROD.LIST PU HOLDS'!C113</f>
        <v/>
      </c>
      <c r="C111" s="383" t="str">
        <f>'PROD.LIST PU HOLDS'!E113</f>
        <v/>
      </c>
      <c r="D111" s="383" t="str">
        <f>'PROD.LIST PU HOLDS'!G113</f>
        <v/>
      </c>
      <c r="E111" s="383" t="str">
        <f>'PROD.LIST PU HOLDS'!I113</f>
        <v/>
      </c>
      <c r="F111" s="383" t="str">
        <f>'PROD.LIST PU HOLDS'!K113</f>
        <v/>
      </c>
      <c r="G111" s="383" t="str">
        <f>'PROD.LIST PU HOLDS'!M113</f>
        <v/>
      </c>
      <c r="H111" s="383" t="str">
        <f>'PROD.LIST PU HOLDS'!O113</f>
        <v/>
      </c>
      <c r="I111" s="744" t="str">
        <f>'PROD.LIST PU HOLDS'!Q113</f>
        <v/>
      </c>
      <c r="J111" s="744" t="str">
        <f>'PROD.LIST PU HOLDS'!S113</f>
        <v/>
      </c>
      <c r="K111" s="744" t="str">
        <f>'PROD.LIST PU HOLDS'!U113</f>
        <v/>
      </c>
      <c r="L111" s="387">
        <f>'PROD.LIST PU HOLDS'!W113</f>
        <v>0</v>
      </c>
      <c r="M111" s="388"/>
    </row>
    <row r="112" spans="1:13" ht="22.5" customHeight="1">
      <c r="A112" s="231" t="str">
        <f>'PROD.LIST PU HOLDS'!A114</f>
        <v>360-416PU</v>
      </c>
      <c r="B112" s="383" t="str">
        <f>'PROD.LIST PU HOLDS'!C114</f>
        <v/>
      </c>
      <c r="C112" s="383" t="str">
        <f>'PROD.LIST PU HOLDS'!E114</f>
        <v/>
      </c>
      <c r="D112" s="383" t="str">
        <f>'PROD.LIST PU HOLDS'!G114</f>
        <v/>
      </c>
      <c r="E112" s="383" t="str">
        <f>'PROD.LIST PU HOLDS'!I114</f>
        <v/>
      </c>
      <c r="F112" s="383" t="str">
        <f>'PROD.LIST PU HOLDS'!K114</f>
        <v/>
      </c>
      <c r="G112" s="383" t="str">
        <f>'PROD.LIST PU HOLDS'!M114</f>
        <v/>
      </c>
      <c r="H112" s="383" t="str">
        <f>'PROD.LIST PU HOLDS'!O114</f>
        <v/>
      </c>
      <c r="I112" s="744" t="str">
        <f>'PROD.LIST PU HOLDS'!Q114</f>
        <v/>
      </c>
      <c r="J112" s="744" t="str">
        <f>'PROD.LIST PU HOLDS'!S114</f>
        <v/>
      </c>
      <c r="K112" s="744" t="str">
        <f>'PROD.LIST PU HOLDS'!U114</f>
        <v/>
      </c>
      <c r="L112" s="387">
        <f>'PROD.LIST PU HOLDS'!W114</f>
        <v>0</v>
      </c>
      <c r="M112" s="388"/>
    </row>
    <row r="113" spans="1:13" ht="22.5" customHeight="1">
      <c r="A113" s="231" t="str">
        <f>'PROD.LIST PU HOLDS'!A115</f>
        <v>360-417PU</v>
      </c>
      <c r="B113" s="383" t="str">
        <f>'PROD.LIST PU HOLDS'!C115</f>
        <v/>
      </c>
      <c r="C113" s="383" t="str">
        <f>'PROD.LIST PU HOLDS'!E115</f>
        <v/>
      </c>
      <c r="D113" s="383" t="str">
        <f>'PROD.LIST PU HOLDS'!G115</f>
        <v/>
      </c>
      <c r="E113" s="383" t="str">
        <f>'PROD.LIST PU HOLDS'!I115</f>
        <v/>
      </c>
      <c r="F113" s="383" t="str">
        <f>'PROD.LIST PU HOLDS'!K115</f>
        <v/>
      </c>
      <c r="G113" s="383" t="str">
        <f>'PROD.LIST PU HOLDS'!M115</f>
        <v/>
      </c>
      <c r="H113" s="383" t="str">
        <f>'PROD.LIST PU HOLDS'!O115</f>
        <v/>
      </c>
      <c r="I113" s="744" t="str">
        <f>'PROD.LIST PU HOLDS'!Q115</f>
        <v/>
      </c>
      <c r="J113" s="744" t="str">
        <f>'PROD.LIST PU HOLDS'!S115</f>
        <v/>
      </c>
      <c r="K113" s="744" t="str">
        <f>'PROD.LIST PU HOLDS'!U115</f>
        <v/>
      </c>
      <c r="L113" s="387">
        <f>'PROD.LIST PU HOLDS'!W115</f>
        <v>0</v>
      </c>
      <c r="M113" s="388"/>
    </row>
    <row r="114" spans="1:13" ht="22.5" customHeight="1">
      <c r="A114" s="231" t="str">
        <f>'PROD.LIST PU HOLDS'!A116</f>
        <v>360-418PU</v>
      </c>
      <c r="B114" s="383" t="str">
        <f>'PROD.LIST PU HOLDS'!C116</f>
        <v/>
      </c>
      <c r="C114" s="383" t="str">
        <f>'PROD.LIST PU HOLDS'!E116</f>
        <v/>
      </c>
      <c r="D114" s="383" t="str">
        <f>'PROD.LIST PU HOLDS'!G116</f>
        <v/>
      </c>
      <c r="E114" s="383" t="str">
        <f>'PROD.LIST PU HOLDS'!I116</f>
        <v/>
      </c>
      <c r="F114" s="383" t="str">
        <f>'PROD.LIST PU HOLDS'!K116</f>
        <v/>
      </c>
      <c r="G114" s="383" t="str">
        <f>'PROD.LIST PU HOLDS'!M116</f>
        <v/>
      </c>
      <c r="H114" s="383" t="str">
        <f>'PROD.LIST PU HOLDS'!O116</f>
        <v/>
      </c>
      <c r="I114" s="744" t="str">
        <f>'PROD.LIST PU HOLDS'!Q116</f>
        <v/>
      </c>
      <c r="J114" s="744" t="str">
        <f>'PROD.LIST PU HOLDS'!S116</f>
        <v/>
      </c>
      <c r="K114" s="744" t="str">
        <f>'PROD.LIST PU HOLDS'!U116</f>
        <v/>
      </c>
      <c r="L114" s="387">
        <f>'PROD.LIST PU HOLDS'!W116</f>
        <v>0</v>
      </c>
      <c r="M114" s="388"/>
    </row>
    <row r="115" spans="1:13" ht="22.5" customHeight="1">
      <c r="A115" s="231" t="str">
        <f>'PROD.LIST PU HOLDS'!A117</f>
        <v>360-419PU</v>
      </c>
      <c r="B115" s="383" t="str">
        <f>'PROD.LIST PU HOLDS'!C117</f>
        <v/>
      </c>
      <c r="C115" s="383" t="str">
        <f>'PROD.LIST PU HOLDS'!E117</f>
        <v/>
      </c>
      <c r="D115" s="383" t="str">
        <f>'PROD.LIST PU HOLDS'!G117</f>
        <v/>
      </c>
      <c r="E115" s="383" t="str">
        <f>'PROD.LIST PU HOLDS'!I117</f>
        <v/>
      </c>
      <c r="F115" s="383" t="str">
        <f>'PROD.LIST PU HOLDS'!K117</f>
        <v/>
      </c>
      <c r="G115" s="383" t="str">
        <f>'PROD.LIST PU HOLDS'!M117</f>
        <v/>
      </c>
      <c r="H115" s="383" t="str">
        <f>'PROD.LIST PU HOLDS'!O117</f>
        <v/>
      </c>
      <c r="I115" s="744" t="str">
        <f>'PROD.LIST PU HOLDS'!Q117</f>
        <v/>
      </c>
      <c r="J115" s="744" t="str">
        <f>'PROD.LIST PU HOLDS'!S117</f>
        <v/>
      </c>
      <c r="K115" s="744" t="str">
        <f>'PROD.LIST PU HOLDS'!U117</f>
        <v/>
      </c>
      <c r="L115" s="387">
        <f>'PROD.LIST PU HOLDS'!W117</f>
        <v>0</v>
      </c>
      <c r="M115" s="388"/>
    </row>
    <row r="116" spans="1:13" ht="22.5" customHeight="1">
      <c r="A116" s="231" t="str">
        <f>'PROD.LIST PU HOLDS'!A118</f>
        <v>360-420PU</v>
      </c>
      <c r="B116" s="383" t="str">
        <f>'PROD.LIST PU HOLDS'!C118</f>
        <v/>
      </c>
      <c r="C116" s="383" t="str">
        <f>'PROD.LIST PU HOLDS'!E118</f>
        <v/>
      </c>
      <c r="D116" s="383" t="str">
        <f>'PROD.LIST PU HOLDS'!G118</f>
        <v/>
      </c>
      <c r="E116" s="383" t="str">
        <f>'PROD.LIST PU HOLDS'!I118</f>
        <v/>
      </c>
      <c r="F116" s="383" t="str">
        <f>'PROD.LIST PU HOLDS'!K118</f>
        <v/>
      </c>
      <c r="G116" s="383" t="str">
        <f>'PROD.LIST PU HOLDS'!M118</f>
        <v/>
      </c>
      <c r="H116" s="383" t="str">
        <f>'PROD.LIST PU HOLDS'!O118</f>
        <v/>
      </c>
      <c r="I116" s="744" t="str">
        <f>'PROD.LIST PU HOLDS'!Q118</f>
        <v/>
      </c>
      <c r="J116" s="744" t="str">
        <f>'PROD.LIST PU HOLDS'!S118</f>
        <v/>
      </c>
      <c r="K116" s="744" t="str">
        <f>'PROD.LIST PU HOLDS'!U118</f>
        <v/>
      </c>
      <c r="L116" s="387">
        <f>'PROD.LIST PU HOLDS'!W118</f>
        <v>0</v>
      </c>
      <c r="M116" s="388"/>
    </row>
    <row r="117" spans="1:13" ht="22.5" customHeight="1">
      <c r="A117" s="231">
        <f>'PROD.LIST PU HOLDS'!A119</f>
        <v>0</v>
      </c>
      <c r="B117" s="383" t="str">
        <f>'PROD.LIST PU HOLDS'!C119</f>
        <v/>
      </c>
      <c r="C117" s="383" t="str">
        <f>'PROD.LIST PU HOLDS'!E119</f>
        <v/>
      </c>
      <c r="D117" s="383" t="str">
        <f>'PROD.LIST PU HOLDS'!G119</f>
        <v/>
      </c>
      <c r="E117" s="383" t="str">
        <f>'PROD.LIST PU HOLDS'!I119</f>
        <v/>
      </c>
      <c r="F117" s="383" t="str">
        <f>'PROD.LIST PU HOLDS'!K119</f>
        <v/>
      </c>
      <c r="G117" s="383" t="str">
        <f>'PROD.LIST PU HOLDS'!M119</f>
        <v/>
      </c>
      <c r="H117" s="383" t="str">
        <f>'PROD.LIST PU HOLDS'!O119</f>
        <v/>
      </c>
      <c r="I117" s="744" t="str">
        <f>'PROD.LIST PU HOLDS'!Q119</f>
        <v/>
      </c>
      <c r="J117" s="744" t="str">
        <f>'PROD.LIST PU HOLDS'!S119</f>
        <v/>
      </c>
      <c r="K117" s="744" t="str">
        <f>'PROD.LIST PU HOLDS'!U119</f>
        <v/>
      </c>
      <c r="L117" s="387">
        <f>'PROD.LIST PU HOLDS'!W119</f>
        <v>0</v>
      </c>
      <c r="M117" s="388"/>
    </row>
    <row r="118" spans="1:13" ht="22.5" customHeight="1">
      <c r="A118" s="231" t="str">
        <f>'PROD.LIST PU HOLDS'!A120</f>
        <v>360-473PU</v>
      </c>
      <c r="B118" s="383" t="str">
        <f>'PROD.LIST PU HOLDS'!C120</f>
        <v/>
      </c>
      <c r="C118" s="383" t="str">
        <f>'PROD.LIST PU HOLDS'!E120</f>
        <v/>
      </c>
      <c r="D118" s="383" t="str">
        <f>'PROD.LIST PU HOLDS'!G120</f>
        <v/>
      </c>
      <c r="E118" s="383" t="str">
        <f>'PROD.LIST PU HOLDS'!I120</f>
        <v/>
      </c>
      <c r="F118" s="383" t="str">
        <f>'PROD.LIST PU HOLDS'!K120</f>
        <v/>
      </c>
      <c r="G118" s="383" t="str">
        <f>'PROD.LIST PU HOLDS'!M120</f>
        <v/>
      </c>
      <c r="H118" s="383" t="str">
        <f>'PROD.LIST PU HOLDS'!O120</f>
        <v/>
      </c>
      <c r="I118" s="744" t="str">
        <f>'PROD.LIST PU HOLDS'!Q120</f>
        <v/>
      </c>
      <c r="J118" s="744" t="str">
        <f>'PROD.LIST PU HOLDS'!S120</f>
        <v/>
      </c>
      <c r="K118" s="744" t="str">
        <f>'PROD.LIST PU HOLDS'!U120</f>
        <v/>
      </c>
      <c r="L118" s="387">
        <f>'PROD.LIST PU HOLDS'!W120</f>
        <v>0</v>
      </c>
      <c r="M118" s="388"/>
    </row>
    <row r="119" spans="1:13" ht="22.5" customHeight="1">
      <c r="A119" s="231" t="str">
        <f>'PROD.LIST PU HOLDS'!A121</f>
        <v>360-475PU</v>
      </c>
      <c r="B119" s="383" t="str">
        <f>'PROD.LIST PU HOLDS'!C121</f>
        <v/>
      </c>
      <c r="C119" s="383" t="str">
        <f>'PROD.LIST PU HOLDS'!E121</f>
        <v/>
      </c>
      <c r="D119" s="383" t="str">
        <f>'PROD.LIST PU HOLDS'!G121</f>
        <v/>
      </c>
      <c r="E119" s="383" t="str">
        <f>'PROD.LIST PU HOLDS'!I121</f>
        <v/>
      </c>
      <c r="F119" s="383" t="str">
        <f>'PROD.LIST PU HOLDS'!K121</f>
        <v/>
      </c>
      <c r="G119" s="383" t="str">
        <f>'PROD.LIST PU HOLDS'!M121</f>
        <v/>
      </c>
      <c r="H119" s="383" t="str">
        <f>'PROD.LIST PU HOLDS'!O121</f>
        <v/>
      </c>
      <c r="I119" s="744" t="str">
        <f>'PROD.LIST PU HOLDS'!Q121</f>
        <v/>
      </c>
      <c r="J119" s="744" t="str">
        <f>'PROD.LIST PU HOLDS'!S121</f>
        <v/>
      </c>
      <c r="K119" s="744" t="str">
        <f>'PROD.LIST PU HOLDS'!U121</f>
        <v/>
      </c>
      <c r="L119" s="387">
        <f>'PROD.LIST PU HOLDS'!W121</f>
        <v>0</v>
      </c>
      <c r="M119" s="388"/>
    </row>
    <row r="120" spans="1:13" ht="22.5" customHeight="1">
      <c r="A120" s="231" t="str">
        <f>'PROD.LIST PU HOLDS'!A122</f>
        <v>360-479PU</v>
      </c>
      <c r="B120" s="383" t="str">
        <f>'PROD.LIST PU HOLDS'!C122</f>
        <v/>
      </c>
      <c r="C120" s="383" t="str">
        <f>'PROD.LIST PU HOLDS'!E122</f>
        <v/>
      </c>
      <c r="D120" s="383" t="str">
        <f>'PROD.LIST PU HOLDS'!G122</f>
        <v/>
      </c>
      <c r="E120" s="383" t="str">
        <f>'PROD.LIST PU HOLDS'!I122</f>
        <v/>
      </c>
      <c r="F120" s="383" t="str">
        <f>'PROD.LIST PU HOLDS'!K122</f>
        <v/>
      </c>
      <c r="G120" s="383" t="str">
        <f>'PROD.LIST PU HOLDS'!M122</f>
        <v/>
      </c>
      <c r="H120" s="383" t="str">
        <f>'PROD.LIST PU HOLDS'!O122</f>
        <v/>
      </c>
      <c r="I120" s="744" t="str">
        <f>'PROD.LIST PU HOLDS'!Q122</f>
        <v/>
      </c>
      <c r="J120" s="744" t="str">
        <f>'PROD.LIST PU HOLDS'!S122</f>
        <v/>
      </c>
      <c r="K120" s="744" t="str">
        <f>'PROD.LIST PU HOLDS'!U122</f>
        <v/>
      </c>
      <c r="L120" s="387">
        <f>'PROD.LIST PU HOLDS'!W122</f>
        <v>0</v>
      </c>
      <c r="M120" s="388"/>
    </row>
    <row r="121" spans="1:13" ht="22.5" customHeight="1">
      <c r="A121" s="231">
        <f>'PROD.LIST PU HOLDS'!A123</f>
        <v>0</v>
      </c>
      <c r="B121" s="383" t="str">
        <f>'PROD.LIST PU HOLDS'!C123</f>
        <v/>
      </c>
      <c r="C121" s="383" t="str">
        <f>'PROD.LIST PU HOLDS'!E123</f>
        <v/>
      </c>
      <c r="D121" s="383" t="str">
        <f>'PROD.LIST PU HOLDS'!G123</f>
        <v/>
      </c>
      <c r="E121" s="383" t="str">
        <f>'PROD.LIST PU HOLDS'!I123</f>
        <v/>
      </c>
      <c r="F121" s="383" t="str">
        <f>'PROD.LIST PU HOLDS'!K123</f>
        <v/>
      </c>
      <c r="G121" s="383" t="str">
        <f>'PROD.LIST PU HOLDS'!M123</f>
        <v/>
      </c>
      <c r="H121" s="383" t="str">
        <f>'PROD.LIST PU HOLDS'!O123</f>
        <v/>
      </c>
      <c r="I121" s="744" t="str">
        <f>'PROD.LIST PU HOLDS'!Q123</f>
        <v/>
      </c>
      <c r="J121" s="744" t="str">
        <f>'PROD.LIST PU HOLDS'!S123</f>
        <v/>
      </c>
      <c r="K121" s="744" t="str">
        <f>'PROD.LIST PU HOLDS'!U123</f>
        <v/>
      </c>
      <c r="L121" s="387">
        <f>'PROD.LIST PU HOLDS'!W123</f>
        <v>0</v>
      </c>
      <c r="M121" s="388"/>
    </row>
    <row r="122" spans="1:13" ht="22.5" customHeight="1">
      <c r="A122" s="231">
        <f>'PROD.LIST PU HOLDS'!A124</f>
        <v>0</v>
      </c>
      <c r="B122" s="383" t="str">
        <f>'PROD.LIST PU HOLDS'!C124</f>
        <v/>
      </c>
      <c r="C122" s="383" t="str">
        <f>'PROD.LIST PU HOLDS'!E124</f>
        <v/>
      </c>
      <c r="D122" s="383" t="str">
        <f>'PROD.LIST PU HOLDS'!G124</f>
        <v/>
      </c>
      <c r="E122" s="383" t="str">
        <f>'PROD.LIST PU HOLDS'!I124</f>
        <v/>
      </c>
      <c r="F122" s="383" t="str">
        <f>'PROD.LIST PU HOLDS'!K124</f>
        <v/>
      </c>
      <c r="G122" s="383" t="str">
        <f>'PROD.LIST PU HOLDS'!M124</f>
        <v/>
      </c>
      <c r="H122" s="383" t="str">
        <f>'PROD.LIST PU HOLDS'!O124</f>
        <v/>
      </c>
      <c r="I122" s="744" t="str">
        <f>'PROD.LIST PU HOLDS'!Q124</f>
        <v/>
      </c>
      <c r="J122" s="744" t="str">
        <f>'PROD.LIST PU HOLDS'!S124</f>
        <v/>
      </c>
      <c r="K122" s="744" t="str">
        <f>'PROD.LIST PU HOLDS'!U124</f>
        <v/>
      </c>
      <c r="L122" s="387">
        <f>'PROD.LIST PU HOLDS'!W124</f>
        <v>0</v>
      </c>
      <c r="M122" s="388"/>
    </row>
    <row r="123" spans="1:13" ht="22.5" customHeight="1">
      <c r="A123" s="231">
        <f>'PROD.LIST PU HOLDS'!A125</f>
        <v>0</v>
      </c>
      <c r="B123" s="383" t="str">
        <f>'PROD.LIST PU HOLDS'!C125</f>
        <v/>
      </c>
      <c r="C123" s="383" t="str">
        <f>'PROD.LIST PU HOLDS'!E125</f>
        <v/>
      </c>
      <c r="D123" s="383" t="str">
        <f>'PROD.LIST PU HOLDS'!G125</f>
        <v/>
      </c>
      <c r="E123" s="383" t="str">
        <f>'PROD.LIST PU HOLDS'!I125</f>
        <v/>
      </c>
      <c r="F123" s="383" t="str">
        <f>'PROD.LIST PU HOLDS'!K125</f>
        <v/>
      </c>
      <c r="G123" s="383" t="str">
        <f>'PROD.LIST PU HOLDS'!M125</f>
        <v/>
      </c>
      <c r="H123" s="383" t="str">
        <f>'PROD.LIST PU HOLDS'!O125</f>
        <v/>
      </c>
      <c r="I123" s="744" t="str">
        <f>'PROD.LIST PU HOLDS'!Q125</f>
        <v/>
      </c>
      <c r="J123" s="744" t="str">
        <f>'PROD.LIST PU HOLDS'!S125</f>
        <v/>
      </c>
      <c r="K123" s="744" t="str">
        <f>'PROD.LIST PU HOLDS'!U125</f>
        <v/>
      </c>
      <c r="L123" s="387">
        <f>'PROD.LIST PU HOLDS'!W125</f>
        <v>0</v>
      </c>
      <c r="M123" s="388"/>
    </row>
    <row r="124" spans="1:13" ht="22.5" customHeight="1">
      <c r="A124" s="231" t="str">
        <f>'PROD.LIST PU HOLDS'!A126</f>
        <v>360-1010PU</v>
      </c>
      <c r="B124" s="383" t="str">
        <f>'PROD.LIST PU HOLDS'!C126</f>
        <v/>
      </c>
      <c r="C124" s="383" t="str">
        <f>'PROD.LIST PU HOLDS'!E126</f>
        <v/>
      </c>
      <c r="D124" s="383" t="str">
        <f>'PROD.LIST PU HOLDS'!G126</f>
        <v/>
      </c>
      <c r="E124" s="383" t="str">
        <f>'PROD.LIST PU HOLDS'!I126</f>
        <v/>
      </c>
      <c r="F124" s="383" t="str">
        <f>'PROD.LIST PU HOLDS'!K126</f>
        <v/>
      </c>
      <c r="G124" s="383" t="str">
        <f>'PROD.LIST PU HOLDS'!M126</f>
        <v/>
      </c>
      <c r="H124" s="383" t="str">
        <f>'PROD.LIST PU HOLDS'!O126</f>
        <v/>
      </c>
      <c r="I124" s="744" t="str">
        <f>'PROD.LIST PU HOLDS'!Q126</f>
        <v/>
      </c>
      <c r="J124" s="744" t="str">
        <f>'PROD.LIST PU HOLDS'!S126</f>
        <v/>
      </c>
      <c r="K124" s="744" t="str">
        <f>'PROD.LIST PU HOLDS'!U126</f>
        <v/>
      </c>
      <c r="L124" s="387">
        <f>'PROD.LIST PU HOLDS'!W126</f>
        <v>0</v>
      </c>
      <c r="M124" s="388"/>
    </row>
    <row r="125" spans="1:13" ht="22.5" customHeight="1">
      <c r="A125" s="231" t="str">
        <f>'PROD.LIST PU HOLDS'!A127</f>
        <v>360-1011PU</v>
      </c>
      <c r="B125" s="383" t="str">
        <f>'PROD.LIST PU HOLDS'!C127</f>
        <v/>
      </c>
      <c r="C125" s="383" t="str">
        <f>'PROD.LIST PU HOLDS'!E127</f>
        <v/>
      </c>
      <c r="D125" s="383" t="str">
        <f>'PROD.LIST PU HOLDS'!G127</f>
        <v/>
      </c>
      <c r="E125" s="383" t="str">
        <f>'PROD.LIST PU HOLDS'!I127</f>
        <v/>
      </c>
      <c r="F125" s="383" t="str">
        <f>'PROD.LIST PU HOLDS'!K127</f>
        <v/>
      </c>
      <c r="G125" s="383" t="str">
        <f>'PROD.LIST PU HOLDS'!M127</f>
        <v/>
      </c>
      <c r="H125" s="383" t="str">
        <f>'PROD.LIST PU HOLDS'!O127</f>
        <v/>
      </c>
      <c r="I125" s="744" t="str">
        <f>'PROD.LIST PU HOLDS'!Q127</f>
        <v/>
      </c>
      <c r="J125" s="744" t="str">
        <f>'PROD.LIST PU HOLDS'!S127</f>
        <v/>
      </c>
      <c r="K125" s="744" t="str">
        <f>'PROD.LIST PU HOLDS'!U127</f>
        <v/>
      </c>
      <c r="L125" s="387">
        <f>'PROD.LIST PU HOLDS'!W127</f>
        <v>0</v>
      </c>
      <c r="M125" s="388"/>
    </row>
    <row r="126" spans="1:13" ht="22.5" customHeight="1">
      <c r="A126" s="231" t="str">
        <f>'PROD.LIST PU HOLDS'!A128</f>
        <v>360-1012PU</v>
      </c>
      <c r="B126" s="383" t="str">
        <f>'PROD.LIST PU HOLDS'!C128</f>
        <v/>
      </c>
      <c r="C126" s="383" t="str">
        <f>'PROD.LIST PU HOLDS'!E128</f>
        <v/>
      </c>
      <c r="D126" s="383" t="str">
        <f>'PROD.LIST PU HOLDS'!G128</f>
        <v/>
      </c>
      <c r="E126" s="383" t="str">
        <f>'PROD.LIST PU HOLDS'!I128</f>
        <v/>
      </c>
      <c r="F126" s="383" t="str">
        <f>'PROD.LIST PU HOLDS'!K128</f>
        <v/>
      </c>
      <c r="G126" s="383" t="str">
        <f>'PROD.LIST PU HOLDS'!M128</f>
        <v/>
      </c>
      <c r="H126" s="383" t="str">
        <f>'PROD.LIST PU HOLDS'!O128</f>
        <v/>
      </c>
      <c r="I126" s="744" t="str">
        <f>'PROD.LIST PU HOLDS'!Q128</f>
        <v/>
      </c>
      <c r="J126" s="744" t="str">
        <f>'PROD.LIST PU HOLDS'!S128</f>
        <v/>
      </c>
      <c r="K126" s="744" t="str">
        <f>'PROD.LIST PU HOLDS'!U128</f>
        <v/>
      </c>
      <c r="L126" s="387">
        <f>'PROD.LIST PU HOLDS'!W128</f>
        <v>0</v>
      </c>
      <c r="M126" s="388"/>
    </row>
    <row r="127" spans="1:13" ht="22.5" customHeight="1">
      <c r="A127" s="231" t="str">
        <f>'PROD.LIST PU HOLDS'!A129</f>
        <v>360-1013PU</v>
      </c>
      <c r="B127" s="383" t="str">
        <f>'PROD.LIST PU HOLDS'!C129</f>
        <v/>
      </c>
      <c r="C127" s="383" t="str">
        <f>'PROD.LIST PU HOLDS'!E129</f>
        <v/>
      </c>
      <c r="D127" s="383" t="str">
        <f>'PROD.LIST PU HOLDS'!G129</f>
        <v/>
      </c>
      <c r="E127" s="383" t="str">
        <f>'PROD.LIST PU HOLDS'!I129</f>
        <v/>
      </c>
      <c r="F127" s="383" t="str">
        <f>'PROD.LIST PU HOLDS'!K129</f>
        <v/>
      </c>
      <c r="G127" s="383" t="str">
        <f>'PROD.LIST PU HOLDS'!M129</f>
        <v/>
      </c>
      <c r="H127" s="383" t="str">
        <f>'PROD.LIST PU HOLDS'!O129</f>
        <v/>
      </c>
      <c r="I127" s="744" t="str">
        <f>'PROD.LIST PU HOLDS'!Q129</f>
        <v/>
      </c>
      <c r="J127" s="744" t="str">
        <f>'PROD.LIST PU HOLDS'!S129</f>
        <v/>
      </c>
      <c r="K127" s="744" t="str">
        <f>'PROD.LIST PU HOLDS'!U129</f>
        <v/>
      </c>
      <c r="L127" s="387">
        <f>'PROD.LIST PU HOLDS'!W129</f>
        <v>0</v>
      </c>
      <c r="M127" s="388"/>
    </row>
    <row r="128" spans="1:13" ht="22.5" customHeight="1">
      <c r="A128" s="231" t="str">
        <f>'PROD.LIST PU HOLDS'!A130</f>
        <v>360-1014PU</v>
      </c>
      <c r="B128" s="383" t="str">
        <f>'PROD.LIST PU HOLDS'!C130</f>
        <v/>
      </c>
      <c r="C128" s="383" t="str">
        <f>'PROD.LIST PU HOLDS'!E130</f>
        <v/>
      </c>
      <c r="D128" s="383" t="str">
        <f>'PROD.LIST PU HOLDS'!G130</f>
        <v/>
      </c>
      <c r="E128" s="383" t="str">
        <f>'PROD.LIST PU HOLDS'!I130</f>
        <v/>
      </c>
      <c r="F128" s="383" t="str">
        <f>'PROD.LIST PU HOLDS'!K130</f>
        <v/>
      </c>
      <c r="G128" s="383" t="str">
        <f>'PROD.LIST PU HOLDS'!M130</f>
        <v/>
      </c>
      <c r="H128" s="383" t="str">
        <f>'PROD.LIST PU HOLDS'!O130</f>
        <v/>
      </c>
      <c r="I128" s="744" t="str">
        <f>'PROD.LIST PU HOLDS'!Q130</f>
        <v/>
      </c>
      <c r="J128" s="744" t="str">
        <f>'PROD.LIST PU HOLDS'!S130</f>
        <v/>
      </c>
      <c r="K128" s="744" t="str">
        <f>'PROD.LIST PU HOLDS'!U130</f>
        <v/>
      </c>
      <c r="L128" s="387">
        <f>'PROD.LIST PU HOLDS'!W130</f>
        <v>0</v>
      </c>
      <c r="M128" s="388"/>
    </row>
    <row r="129" spans="1:13" ht="22.5" customHeight="1">
      <c r="A129" s="231" t="str">
        <f>'PROD.LIST PU HOLDS'!A131</f>
        <v>360-1015PU</v>
      </c>
      <c r="B129" s="383" t="str">
        <f>'PROD.LIST PU HOLDS'!C131</f>
        <v/>
      </c>
      <c r="C129" s="383" t="str">
        <f>'PROD.LIST PU HOLDS'!E131</f>
        <v/>
      </c>
      <c r="D129" s="383" t="str">
        <f>'PROD.LIST PU HOLDS'!G131</f>
        <v/>
      </c>
      <c r="E129" s="383" t="str">
        <f>'PROD.LIST PU HOLDS'!I131</f>
        <v/>
      </c>
      <c r="F129" s="383" t="str">
        <f>'PROD.LIST PU HOLDS'!K131</f>
        <v/>
      </c>
      <c r="G129" s="383" t="str">
        <f>'PROD.LIST PU HOLDS'!M131</f>
        <v/>
      </c>
      <c r="H129" s="383" t="str">
        <f>'PROD.LIST PU HOLDS'!O131</f>
        <v/>
      </c>
      <c r="I129" s="744" t="str">
        <f>'PROD.LIST PU HOLDS'!Q131</f>
        <v/>
      </c>
      <c r="J129" s="744" t="str">
        <f>'PROD.LIST PU HOLDS'!S131</f>
        <v/>
      </c>
      <c r="K129" s="744" t="str">
        <f>'PROD.LIST PU HOLDS'!U131</f>
        <v/>
      </c>
      <c r="L129" s="387">
        <f>'PROD.LIST PU HOLDS'!W131</f>
        <v>0</v>
      </c>
      <c r="M129" s="388"/>
    </row>
    <row r="130" spans="1:13" ht="22.5" customHeight="1">
      <c r="A130" s="231" t="str">
        <f>'PROD.LIST PU HOLDS'!A132</f>
        <v>360-1016PU</v>
      </c>
      <c r="B130" s="383" t="str">
        <f>'PROD.LIST PU HOLDS'!C132</f>
        <v/>
      </c>
      <c r="C130" s="383" t="str">
        <f>'PROD.LIST PU HOLDS'!E132</f>
        <v/>
      </c>
      <c r="D130" s="383" t="str">
        <f>'PROD.LIST PU HOLDS'!G132</f>
        <v/>
      </c>
      <c r="E130" s="383" t="str">
        <f>'PROD.LIST PU HOLDS'!I132</f>
        <v/>
      </c>
      <c r="F130" s="383" t="str">
        <f>'PROD.LIST PU HOLDS'!K132</f>
        <v/>
      </c>
      <c r="G130" s="383" t="str">
        <f>'PROD.LIST PU HOLDS'!M132</f>
        <v/>
      </c>
      <c r="H130" s="383" t="str">
        <f>'PROD.LIST PU HOLDS'!O132</f>
        <v/>
      </c>
      <c r="I130" s="744" t="str">
        <f>'PROD.LIST PU HOLDS'!Q132</f>
        <v/>
      </c>
      <c r="J130" s="744" t="str">
        <f>'PROD.LIST PU HOLDS'!S132</f>
        <v/>
      </c>
      <c r="K130" s="744" t="str">
        <f>'PROD.LIST PU HOLDS'!U132</f>
        <v/>
      </c>
      <c r="L130" s="387">
        <f>'PROD.LIST PU HOLDS'!W132</f>
        <v>0</v>
      </c>
      <c r="M130" s="388"/>
    </row>
    <row r="131" spans="1:13" ht="22.5" customHeight="1">
      <c r="A131" s="231" t="str">
        <f>'PROD.LIST PU HOLDS'!A133</f>
        <v>360-1017PU</v>
      </c>
      <c r="B131" s="383" t="str">
        <f>'PROD.LIST PU HOLDS'!C133</f>
        <v/>
      </c>
      <c r="C131" s="383" t="str">
        <f>'PROD.LIST PU HOLDS'!E133</f>
        <v/>
      </c>
      <c r="D131" s="383" t="str">
        <f>'PROD.LIST PU HOLDS'!G133</f>
        <v/>
      </c>
      <c r="E131" s="383" t="str">
        <f>'PROD.LIST PU HOLDS'!I133</f>
        <v/>
      </c>
      <c r="F131" s="383" t="str">
        <f>'PROD.LIST PU HOLDS'!K133</f>
        <v/>
      </c>
      <c r="G131" s="383" t="str">
        <f>'PROD.LIST PU HOLDS'!M133</f>
        <v/>
      </c>
      <c r="H131" s="383" t="str">
        <f>'PROD.LIST PU HOLDS'!O133</f>
        <v/>
      </c>
      <c r="I131" s="744" t="str">
        <f>'PROD.LIST PU HOLDS'!Q133</f>
        <v/>
      </c>
      <c r="J131" s="744" t="str">
        <f>'PROD.LIST PU HOLDS'!S133</f>
        <v/>
      </c>
      <c r="K131" s="744" t="str">
        <f>'PROD.LIST PU HOLDS'!U133</f>
        <v/>
      </c>
      <c r="L131" s="387">
        <f>'PROD.LIST PU HOLDS'!W133</f>
        <v>0</v>
      </c>
      <c r="M131" s="388"/>
    </row>
    <row r="132" spans="1:13" ht="22.5" customHeight="1">
      <c r="A132" s="231" t="str">
        <f>'PROD.LIST PU HOLDS'!A134</f>
        <v>360-1018PU</v>
      </c>
      <c r="B132" s="383" t="str">
        <f>'PROD.LIST PU HOLDS'!C134</f>
        <v/>
      </c>
      <c r="C132" s="383" t="str">
        <f>'PROD.LIST PU HOLDS'!E134</f>
        <v/>
      </c>
      <c r="D132" s="383" t="str">
        <f>'PROD.LIST PU HOLDS'!G134</f>
        <v/>
      </c>
      <c r="E132" s="383" t="str">
        <f>'PROD.LIST PU HOLDS'!I134</f>
        <v/>
      </c>
      <c r="F132" s="383" t="str">
        <f>'PROD.LIST PU HOLDS'!K134</f>
        <v/>
      </c>
      <c r="G132" s="383" t="str">
        <f>'PROD.LIST PU HOLDS'!M134</f>
        <v/>
      </c>
      <c r="H132" s="383" t="str">
        <f>'PROD.LIST PU HOLDS'!O134</f>
        <v/>
      </c>
      <c r="I132" s="744" t="str">
        <f>'PROD.LIST PU HOLDS'!Q134</f>
        <v/>
      </c>
      <c r="J132" s="744" t="str">
        <f>'PROD.LIST PU HOLDS'!S134</f>
        <v/>
      </c>
      <c r="K132" s="744" t="str">
        <f>'PROD.LIST PU HOLDS'!U134</f>
        <v/>
      </c>
      <c r="L132" s="387">
        <f>'PROD.LIST PU HOLDS'!W134</f>
        <v>0</v>
      </c>
      <c r="M132" s="388"/>
    </row>
    <row r="133" spans="1:13" ht="22.5" customHeight="1">
      <c r="A133" s="231" t="str">
        <f>'PROD.LIST PU HOLDS'!A135</f>
        <v>360-1019PU</v>
      </c>
      <c r="B133" s="383" t="str">
        <f>'PROD.LIST PU HOLDS'!C135</f>
        <v/>
      </c>
      <c r="C133" s="383" t="str">
        <f>'PROD.LIST PU HOLDS'!E135</f>
        <v/>
      </c>
      <c r="D133" s="383" t="str">
        <f>'PROD.LIST PU HOLDS'!G135</f>
        <v/>
      </c>
      <c r="E133" s="383" t="str">
        <f>'PROD.LIST PU HOLDS'!I135</f>
        <v/>
      </c>
      <c r="F133" s="383" t="str">
        <f>'PROD.LIST PU HOLDS'!K135</f>
        <v/>
      </c>
      <c r="G133" s="383" t="str">
        <f>'PROD.LIST PU HOLDS'!M135</f>
        <v/>
      </c>
      <c r="H133" s="383" t="str">
        <f>'PROD.LIST PU HOLDS'!O135</f>
        <v/>
      </c>
      <c r="I133" s="744" t="str">
        <f>'PROD.LIST PU HOLDS'!Q135</f>
        <v/>
      </c>
      <c r="J133" s="744" t="str">
        <f>'PROD.LIST PU HOLDS'!S135</f>
        <v/>
      </c>
      <c r="K133" s="744" t="str">
        <f>'PROD.LIST PU HOLDS'!U135</f>
        <v/>
      </c>
      <c r="L133" s="387">
        <f>'PROD.LIST PU HOLDS'!W135</f>
        <v>0</v>
      </c>
      <c r="M133" s="388"/>
    </row>
    <row r="134" spans="1:13" ht="22.5" customHeight="1">
      <c r="A134" s="231" t="str">
        <f>'PROD.LIST PU HOLDS'!A136</f>
        <v>360-1020PU</v>
      </c>
      <c r="B134" s="383" t="str">
        <f>'PROD.LIST PU HOLDS'!C136</f>
        <v/>
      </c>
      <c r="C134" s="383" t="str">
        <f>'PROD.LIST PU HOLDS'!E136</f>
        <v/>
      </c>
      <c r="D134" s="383" t="str">
        <f>'PROD.LIST PU HOLDS'!G136</f>
        <v/>
      </c>
      <c r="E134" s="383" t="str">
        <f>'PROD.LIST PU HOLDS'!I136</f>
        <v/>
      </c>
      <c r="F134" s="383" t="str">
        <f>'PROD.LIST PU HOLDS'!K136</f>
        <v/>
      </c>
      <c r="G134" s="383" t="str">
        <f>'PROD.LIST PU HOLDS'!M136</f>
        <v/>
      </c>
      <c r="H134" s="383" t="str">
        <f>'PROD.LIST PU HOLDS'!O136</f>
        <v/>
      </c>
      <c r="I134" s="744" t="str">
        <f>'PROD.LIST PU HOLDS'!Q136</f>
        <v/>
      </c>
      <c r="J134" s="744" t="str">
        <f>'PROD.LIST PU HOLDS'!S136</f>
        <v/>
      </c>
      <c r="K134" s="744" t="str">
        <f>'PROD.LIST PU HOLDS'!U136</f>
        <v/>
      </c>
      <c r="L134" s="387">
        <f>'PROD.LIST PU HOLDS'!W136</f>
        <v>0</v>
      </c>
      <c r="M134" s="388"/>
    </row>
    <row r="135" spans="1:13" ht="22.5" customHeight="1">
      <c r="A135" s="231">
        <f>'PROD.LIST PU HOLDS'!A137</f>
        <v>0</v>
      </c>
      <c r="B135" s="383" t="str">
        <f>'PROD.LIST PU HOLDS'!C137</f>
        <v/>
      </c>
      <c r="C135" s="383" t="str">
        <f>'PROD.LIST PU HOLDS'!E137</f>
        <v/>
      </c>
      <c r="D135" s="383" t="str">
        <f>'PROD.LIST PU HOLDS'!G137</f>
        <v/>
      </c>
      <c r="E135" s="383" t="str">
        <f>'PROD.LIST PU HOLDS'!I137</f>
        <v/>
      </c>
      <c r="F135" s="383" t="str">
        <f>'PROD.LIST PU HOLDS'!K137</f>
        <v/>
      </c>
      <c r="G135" s="383" t="str">
        <f>'PROD.LIST PU HOLDS'!M137</f>
        <v/>
      </c>
      <c r="H135" s="383" t="str">
        <f>'PROD.LIST PU HOLDS'!O137</f>
        <v/>
      </c>
      <c r="I135" s="744" t="str">
        <f>'PROD.LIST PU HOLDS'!Q137</f>
        <v/>
      </c>
      <c r="J135" s="744" t="str">
        <f>'PROD.LIST PU HOLDS'!S137</f>
        <v/>
      </c>
      <c r="K135" s="744" t="str">
        <f>'PROD.LIST PU HOLDS'!U137</f>
        <v/>
      </c>
      <c r="L135" s="387">
        <f>'PROD.LIST PU HOLDS'!W137</f>
        <v>0</v>
      </c>
      <c r="M135" s="388"/>
    </row>
    <row r="136" spans="1:13" ht="22.5" customHeight="1">
      <c r="A136" s="231" t="str">
        <f>'PROD.LIST PU HOLDS'!A138</f>
        <v>360-1038PU</v>
      </c>
      <c r="B136" s="383" t="str">
        <f>'PROD.LIST PU HOLDS'!C138</f>
        <v/>
      </c>
      <c r="C136" s="383" t="str">
        <f>'PROD.LIST PU HOLDS'!E138</f>
        <v/>
      </c>
      <c r="D136" s="383" t="str">
        <f>'PROD.LIST PU HOLDS'!G138</f>
        <v/>
      </c>
      <c r="E136" s="383" t="str">
        <f>'PROD.LIST PU HOLDS'!I138</f>
        <v/>
      </c>
      <c r="F136" s="383" t="str">
        <f>'PROD.LIST PU HOLDS'!K138</f>
        <v/>
      </c>
      <c r="G136" s="383" t="str">
        <f>'PROD.LIST PU HOLDS'!M138</f>
        <v/>
      </c>
      <c r="H136" s="383" t="str">
        <f>'PROD.LIST PU HOLDS'!O138</f>
        <v/>
      </c>
      <c r="I136" s="744" t="str">
        <f>'PROD.LIST PU HOLDS'!Q138</f>
        <v/>
      </c>
      <c r="J136" s="744" t="str">
        <f>'PROD.LIST PU HOLDS'!S138</f>
        <v/>
      </c>
      <c r="K136" s="744" t="str">
        <f>'PROD.LIST PU HOLDS'!U138</f>
        <v/>
      </c>
      <c r="L136" s="387">
        <f>'PROD.LIST PU HOLDS'!W138</f>
        <v>0</v>
      </c>
      <c r="M136" s="388"/>
    </row>
    <row r="137" spans="1:13" ht="22.5" customHeight="1">
      <c r="A137" s="231" t="str">
        <f>'PROD.LIST PU HOLDS'!A139</f>
        <v>360-1039PU</v>
      </c>
      <c r="B137" s="383" t="str">
        <f>'PROD.LIST PU HOLDS'!C139</f>
        <v/>
      </c>
      <c r="C137" s="383" t="str">
        <f>'PROD.LIST PU HOLDS'!E139</f>
        <v/>
      </c>
      <c r="D137" s="383" t="str">
        <f>'PROD.LIST PU HOLDS'!G139</f>
        <v/>
      </c>
      <c r="E137" s="383" t="str">
        <f>'PROD.LIST PU HOLDS'!I139</f>
        <v/>
      </c>
      <c r="F137" s="383" t="str">
        <f>'PROD.LIST PU HOLDS'!K139</f>
        <v/>
      </c>
      <c r="G137" s="383" t="str">
        <f>'PROD.LIST PU HOLDS'!M139</f>
        <v/>
      </c>
      <c r="H137" s="383" t="str">
        <f>'PROD.LIST PU HOLDS'!O139</f>
        <v/>
      </c>
      <c r="I137" s="744" t="str">
        <f>'PROD.LIST PU HOLDS'!Q139</f>
        <v/>
      </c>
      <c r="J137" s="744" t="str">
        <f>'PROD.LIST PU HOLDS'!S139</f>
        <v/>
      </c>
      <c r="K137" s="744" t="str">
        <f>'PROD.LIST PU HOLDS'!U139</f>
        <v/>
      </c>
      <c r="L137" s="387">
        <f>'PROD.LIST PU HOLDS'!W139</f>
        <v>0</v>
      </c>
      <c r="M137" s="388"/>
    </row>
    <row r="138" spans="1:13" ht="22.5" customHeight="1">
      <c r="A138" s="231" t="str">
        <f>'PROD.LIST PU HOLDS'!A140</f>
        <v>360-1040PU</v>
      </c>
      <c r="B138" s="383" t="str">
        <f>'PROD.LIST PU HOLDS'!C140</f>
        <v/>
      </c>
      <c r="C138" s="383" t="str">
        <f>'PROD.LIST PU HOLDS'!E140</f>
        <v/>
      </c>
      <c r="D138" s="383" t="str">
        <f>'PROD.LIST PU HOLDS'!G140</f>
        <v/>
      </c>
      <c r="E138" s="383" t="str">
        <f>'PROD.LIST PU HOLDS'!I140</f>
        <v/>
      </c>
      <c r="F138" s="383" t="str">
        <f>'PROD.LIST PU HOLDS'!K140</f>
        <v/>
      </c>
      <c r="G138" s="383" t="str">
        <f>'PROD.LIST PU HOLDS'!M140</f>
        <v/>
      </c>
      <c r="H138" s="383" t="str">
        <f>'PROD.LIST PU HOLDS'!O140</f>
        <v/>
      </c>
      <c r="I138" s="744" t="str">
        <f>'PROD.LIST PU HOLDS'!Q140</f>
        <v/>
      </c>
      <c r="J138" s="744" t="str">
        <f>'PROD.LIST PU HOLDS'!S140</f>
        <v/>
      </c>
      <c r="K138" s="744" t="str">
        <f>'PROD.LIST PU HOLDS'!U140</f>
        <v/>
      </c>
      <c r="L138" s="387">
        <f>'PROD.LIST PU HOLDS'!W140</f>
        <v>0</v>
      </c>
      <c r="M138" s="388"/>
    </row>
    <row r="139" spans="1:13" ht="22.5" customHeight="1">
      <c r="A139" s="231">
        <f>'PROD.LIST PU HOLDS'!A141</f>
        <v>0</v>
      </c>
      <c r="B139" s="383" t="str">
        <f>'PROD.LIST PU HOLDS'!C141</f>
        <v/>
      </c>
      <c r="C139" s="383" t="str">
        <f>'PROD.LIST PU HOLDS'!E141</f>
        <v/>
      </c>
      <c r="D139" s="383" t="str">
        <f>'PROD.LIST PU HOLDS'!G141</f>
        <v/>
      </c>
      <c r="E139" s="383" t="str">
        <f>'PROD.LIST PU HOLDS'!I141</f>
        <v/>
      </c>
      <c r="F139" s="383" t="str">
        <f>'PROD.LIST PU HOLDS'!K141</f>
        <v/>
      </c>
      <c r="G139" s="383" t="str">
        <f>'PROD.LIST PU HOLDS'!M141</f>
        <v/>
      </c>
      <c r="H139" s="383" t="str">
        <f>'PROD.LIST PU HOLDS'!O141</f>
        <v/>
      </c>
      <c r="I139" s="744" t="str">
        <f>'PROD.LIST PU HOLDS'!Q141</f>
        <v/>
      </c>
      <c r="J139" s="744" t="str">
        <f>'PROD.LIST PU HOLDS'!S141</f>
        <v/>
      </c>
      <c r="K139" s="744" t="str">
        <f>'PROD.LIST PU HOLDS'!U141</f>
        <v/>
      </c>
      <c r="L139" s="387">
        <f>'PROD.LIST PU HOLDS'!W141</f>
        <v>0</v>
      </c>
      <c r="M139" s="388"/>
    </row>
    <row r="140" spans="1:13" ht="22.5" customHeight="1">
      <c r="A140" s="231" t="str">
        <f>'PROD.LIST PU HOLDS'!A142</f>
        <v>360-1041PU</v>
      </c>
      <c r="B140" s="383" t="str">
        <f>'PROD.LIST PU HOLDS'!C142</f>
        <v/>
      </c>
      <c r="C140" s="383" t="str">
        <f>'PROD.LIST PU HOLDS'!E142</f>
        <v/>
      </c>
      <c r="D140" s="383" t="str">
        <f>'PROD.LIST PU HOLDS'!G142</f>
        <v/>
      </c>
      <c r="E140" s="383" t="str">
        <f>'PROD.LIST PU HOLDS'!I142</f>
        <v/>
      </c>
      <c r="F140" s="383" t="str">
        <f>'PROD.LIST PU HOLDS'!K142</f>
        <v/>
      </c>
      <c r="G140" s="383" t="str">
        <f>'PROD.LIST PU HOLDS'!M142</f>
        <v/>
      </c>
      <c r="H140" s="383" t="str">
        <f>'PROD.LIST PU HOLDS'!O142</f>
        <v/>
      </c>
      <c r="I140" s="744" t="str">
        <f>'PROD.LIST PU HOLDS'!Q142</f>
        <v/>
      </c>
      <c r="J140" s="744" t="str">
        <f>'PROD.LIST PU HOLDS'!S142</f>
        <v/>
      </c>
      <c r="K140" s="744" t="str">
        <f>'PROD.LIST PU HOLDS'!U142</f>
        <v/>
      </c>
      <c r="L140" s="387">
        <f>'PROD.LIST PU HOLDS'!W142</f>
        <v>0</v>
      </c>
      <c r="M140" s="388"/>
    </row>
    <row r="141" spans="1:13" ht="22.5" customHeight="1">
      <c r="A141" s="231" t="str">
        <f>'PROD.LIST PU HOLDS'!A143</f>
        <v>360-1042PU</v>
      </c>
      <c r="B141" s="383" t="str">
        <f>'PROD.LIST PU HOLDS'!C143</f>
        <v/>
      </c>
      <c r="C141" s="383" t="str">
        <f>'PROD.LIST PU HOLDS'!E143</f>
        <v/>
      </c>
      <c r="D141" s="383" t="str">
        <f>'PROD.LIST PU HOLDS'!G143</f>
        <v/>
      </c>
      <c r="E141" s="383" t="str">
        <f>'PROD.LIST PU HOLDS'!I143</f>
        <v/>
      </c>
      <c r="F141" s="383" t="str">
        <f>'PROD.LIST PU HOLDS'!K143</f>
        <v/>
      </c>
      <c r="G141" s="383" t="str">
        <f>'PROD.LIST PU HOLDS'!M143</f>
        <v/>
      </c>
      <c r="H141" s="383" t="str">
        <f>'PROD.LIST PU HOLDS'!O143</f>
        <v/>
      </c>
      <c r="I141" s="744" t="str">
        <f>'PROD.LIST PU HOLDS'!Q143</f>
        <v/>
      </c>
      <c r="J141" s="744" t="str">
        <f>'PROD.LIST PU HOLDS'!S143</f>
        <v/>
      </c>
      <c r="K141" s="744" t="str">
        <f>'PROD.LIST PU HOLDS'!U143</f>
        <v/>
      </c>
      <c r="L141" s="387">
        <f>'PROD.LIST PU HOLDS'!W143</f>
        <v>0</v>
      </c>
      <c r="M141" s="388"/>
    </row>
    <row r="142" spans="1:13" ht="22.5" customHeight="1">
      <c r="A142" s="231" t="str">
        <f>'PROD.LIST PU HOLDS'!A144</f>
        <v>360-1043PU</v>
      </c>
      <c r="B142" s="383" t="str">
        <f>'PROD.LIST PU HOLDS'!C144</f>
        <v/>
      </c>
      <c r="C142" s="383" t="str">
        <f>'PROD.LIST PU HOLDS'!E144</f>
        <v/>
      </c>
      <c r="D142" s="383" t="str">
        <f>'PROD.LIST PU HOLDS'!G144</f>
        <v/>
      </c>
      <c r="E142" s="383" t="str">
        <f>'PROD.LIST PU HOLDS'!I144</f>
        <v/>
      </c>
      <c r="F142" s="383" t="str">
        <f>'PROD.LIST PU HOLDS'!K144</f>
        <v/>
      </c>
      <c r="G142" s="383" t="str">
        <f>'PROD.LIST PU HOLDS'!M144</f>
        <v/>
      </c>
      <c r="H142" s="383" t="str">
        <f>'PROD.LIST PU HOLDS'!O144</f>
        <v/>
      </c>
      <c r="I142" s="744" t="str">
        <f>'PROD.LIST PU HOLDS'!Q144</f>
        <v/>
      </c>
      <c r="J142" s="744" t="str">
        <f>'PROD.LIST PU HOLDS'!S144</f>
        <v/>
      </c>
      <c r="K142" s="744" t="str">
        <f>'PROD.LIST PU HOLDS'!U144</f>
        <v/>
      </c>
      <c r="L142" s="387">
        <f>'PROD.LIST PU HOLDS'!W144</f>
        <v>0</v>
      </c>
      <c r="M142" s="388"/>
    </row>
    <row r="143" spans="1:13" ht="22.5" customHeight="1">
      <c r="A143" s="231" t="str">
        <f>'PROD.LIST PU HOLDS'!A145</f>
        <v>360-1044PU</v>
      </c>
      <c r="B143" s="383" t="str">
        <f>'PROD.LIST PU HOLDS'!C145</f>
        <v/>
      </c>
      <c r="C143" s="383" t="str">
        <f>'PROD.LIST PU HOLDS'!E145</f>
        <v/>
      </c>
      <c r="D143" s="383" t="str">
        <f>'PROD.LIST PU HOLDS'!G145</f>
        <v/>
      </c>
      <c r="E143" s="383" t="str">
        <f>'PROD.LIST PU HOLDS'!I145</f>
        <v/>
      </c>
      <c r="F143" s="383" t="str">
        <f>'PROD.LIST PU HOLDS'!K145</f>
        <v/>
      </c>
      <c r="G143" s="383" t="str">
        <f>'PROD.LIST PU HOLDS'!M145</f>
        <v/>
      </c>
      <c r="H143" s="383" t="str">
        <f>'PROD.LIST PU HOLDS'!O145</f>
        <v/>
      </c>
      <c r="I143" s="744" t="str">
        <f>'PROD.LIST PU HOLDS'!Q145</f>
        <v/>
      </c>
      <c r="J143" s="744" t="str">
        <f>'PROD.LIST PU HOLDS'!S145</f>
        <v/>
      </c>
      <c r="K143" s="744" t="str">
        <f>'PROD.LIST PU HOLDS'!U145</f>
        <v/>
      </c>
      <c r="L143" s="387">
        <f>'PROD.LIST PU HOLDS'!W145</f>
        <v>0</v>
      </c>
      <c r="M143" s="388"/>
    </row>
    <row r="144" spans="1:13" ht="22.5" customHeight="1">
      <c r="A144" s="231" t="str">
        <f>'PROD.LIST PU HOLDS'!A146</f>
        <v>360-1045PU</v>
      </c>
      <c r="B144" s="383" t="str">
        <f>'PROD.LIST PU HOLDS'!C146</f>
        <v/>
      </c>
      <c r="C144" s="383" t="str">
        <f>'PROD.LIST PU HOLDS'!E146</f>
        <v/>
      </c>
      <c r="D144" s="383" t="str">
        <f>'PROD.LIST PU HOLDS'!G146</f>
        <v/>
      </c>
      <c r="E144" s="383" t="str">
        <f>'PROD.LIST PU HOLDS'!I146</f>
        <v/>
      </c>
      <c r="F144" s="383" t="str">
        <f>'PROD.LIST PU HOLDS'!K146</f>
        <v/>
      </c>
      <c r="G144" s="383" t="str">
        <f>'PROD.LIST PU HOLDS'!M146</f>
        <v/>
      </c>
      <c r="H144" s="383" t="str">
        <f>'PROD.LIST PU HOLDS'!O146</f>
        <v/>
      </c>
      <c r="I144" s="744" t="str">
        <f>'PROD.LIST PU HOLDS'!Q146</f>
        <v/>
      </c>
      <c r="J144" s="744" t="str">
        <f>'PROD.LIST PU HOLDS'!S146</f>
        <v/>
      </c>
      <c r="K144" s="744" t="str">
        <f>'PROD.LIST PU HOLDS'!U146</f>
        <v/>
      </c>
      <c r="L144" s="387">
        <f>'PROD.LIST PU HOLDS'!W146</f>
        <v>0</v>
      </c>
      <c r="M144" s="388"/>
    </row>
    <row r="145" spans="1:13" ht="22.5" customHeight="1">
      <c r="A145" s="231" t="str">
        <f>'PROD.LIST PU HOLDS'!A147</f>
        <v>360-1046PU</v>
      </c>
      <c r="B145" s="383" t="str">
        <f>'PROD.LIST PU HOLDS'!C147</f>
        <v/>
      </c>
      <c r="C145" s="383" t="str">
        <f>'PROD.LIST PU HOLDS'!E147</f>
        <v/>
      </c>
      <c r="D145" s="383" t="str">
        <f>'PROD.LIST PU HOLDS'!G147</f>
        <v/>
      </c>
      <c r="E145" s="383" t="str">
        <f>'PROD.LIST PU HOLDS'!I147</f>
        <v/>
      </c>
      <c r="F145" s="383" t="str">
        <f>'PROD.LIST PU HOLDS'!K147</f>
        <v/>
      </c>
      <c r="G145" s="383" t="str">
        <f>'PROD.LIST PU HOLDS'!M147</f>
        <v/>
      </c>
      <c r="H145" s="383" t="str">
        <f>'PROD.LIST PU HOLDS'!O147</f>
        <v/>
      </c>
      <c r="I145" s="744" t="str">
        <f>'PROD.LIST PU HOLDS'!Q147</f>
        <v/>
      </c>
      <c r="J145" s="744" t="str">
        <f>'PROD.LIST PU HOLDS'!S147</f>
        <v/>
      </c>
      <c r="K145" s="744" t="str">
        <f>'PROD.LIST PU HOLDS'!U147</f>
        <v/>
      </c>
      <c r="L145" s="387">
        <f>'PROD.LIST PU HOLDS'!W147</f>
        <v>0</v>
      </c>
      <c r="M145" s="388"/>
    </row>
    <row r="146" spans="1:13" ht="22.5" customHeight="1">
      <c r="A146" s="231" t="str">
        <f>'PROD.LIST PU HOLDS'!A148</f>
        <v>360-1047PU</v>
      </c>
      <c r="B146" s="383" t="str">
        <f>'PROD.LIST PU HOLDS'!C148</f>
        <v/>
      </c>
      <c r="C146" s="383" t="str">
        <f>'PROD.LIST PU HOLDS'!E148</f>
        <v/>
      </c>
      <c r="D146" s="383" t="str">
        <f>'PROD.LIST PU HOLDS'!G148</f>
        <v/>
      </c>
      <c r="E146" s="383" t="str">
        <f>'PROD.LIST PU HOLDS'!I148</f>
        <v/>
      </c>
      <c r="F146" s="383" t="str">
        <f>'PROD.LIST PU HOLDS'!K148</f>
        <v/>
      </c>
      <c r="G146" s="383" t="str">
        <f>'PROD.LIST PU HOLDS'!M148</f>
        <v/>
      </c>
      <c r="H146" s="383" t="str">
        <f>'PROD.LIST PU HOLDS'!O148</f>
        <v/>
      </c>
      <c r="I146" s="744" t="str">
        <f>'PROD.LIST PU HOLDS'!Q148</f>
        <v/>
      </c>
      <c r="J146" s="744" t="str">
        <f>'PROD.LIST PU HOLDS'!S148</f>
        <v/>
      </c>
      <c r="K146" s="744" t="str">
        <f>'PROD.LIST PU HOLDS'!U148</f>
        <v/>
      </c>
      <c r="L146" s="387">
        <f>'PROD.LIST PU HOLDS'!W148</f>
        <v>0</v>
      </c>
      <c r="M146" s="388"/>
    </row>
    <row r="147" spans="1:13" ht="22.5" customHeight="1">
      <c r="A147" s="231" t="str">
        <f>'PROD.LIST PU HOLDS'!A149</f>
        <v>360-1048/1PU</v>
      </c>
      <c r="B147" s="383" t="str">
        <f>'PROD.LIST PU HOLDS'!C149</f>
        <v/>
      </c>
      <c r="C147" s="383" t="str">
        <f>'PROD.LIST PU HOLDS'!E149</f>
        <v/>
      </c>
      <c r="D147" s="383" t="str">
        <f>'PROD.LIST PU HOLDS'!G149</f>
        <v/>
      </c>
      <c r="E147" s="383" t="str">
        <f>'PROD.LIST PU HOLDS'!I149</f>
        <v/>
      </c>
      <c r="F147" s="383" t="str">
        <f>'PROD.LIST PU HOLDS'!K149</f>
        <v/>
      </c>
      <c r="G147" s="383" t="str">
        <f>'PROD.LIST PU HOLDS'!M149</f>
        <v/>
      </c>
      <c r="H147" s="383" t="str">
        <f>'PROD.LIST PU HOLDS'!O149</f>
        <v/>
      </c>
      <c r="I147" s="744" t="str">
        <f>'PROD.LIST PU HOLDS'!Q149</f>
        <v/>
      </c>
      <c r="J147" s="744" t="str">
        <f>'PROD.LIST PU HOLDS'!S149</f>
        <v/>
      </c>
      <c r="K147" s="744" t="str">
        <f>'PROD.LIST PU HOLDS'!U149</f>
        <v/>
      </c>
      <c r="L147" s="387">
        <f>'PROD.LIST PU HOLDS'!W149</f>
        <v>0</v>
      </c>
      <c r="M147" s="388"/>
    </row>
    <row r="148" spans="1:13" ht="22.5" customHeight="1">
      <c r="A148" s="231" t="str">
        <f>'PROD.LIST PU HOLDS'!A150</f>
        <v>360-1048/2PU</v>
      </c>
      <c r="B148" s="383" t="str">
        <f>'PROD.LIST PU HOLDS'!C150</f>
        <v/>
      </c>
      <c r="C148" s="383" t="str">
        <f>'PROD.LIST PU HOLDS'!E150</f>
        <v/>
      </c>
      <c r="D148" s="383" t="str">
        <f>'PROD.LIST PU HOLDS'!G150</f>
        <v/>
      </c>
      <c r="E148" s="383" t="str">
        <f>'PROD.LIST PU HOLDS'!I150</f>
        <v/>
      </c>
      <c r="F148" s="383" t="str">
        <f>'PROD.LIST PU HOLDS'!K150</f>
        <v/>
      </c>
      <c r="G148" s="383" t="str">
        <f>'PROD.LIST PU HOLDS'!M150</f>
        <v/>
      </c>
      <c r="H148" s="383" t="str">
        <f>'PROD.LIST PU HOLDS'!O150</f>
        <v/>
      </c>
      <c r="I148" s="744" t="str">
        <f>'PROD.LIST PU HOLDS'!Q150</f>
        <v/>
      </c>
      <c r="J148" s="744" t="str">
        <f>'PROD.LIST PU HOLDS'!S150</f>
        <v/>
      </c>
      <c r="K148" s="744" t="str">
        <f>'PROD.LIST PU HOLDS'!U150</f>
        <v/>
      </c>
      <c r="L148" s="387">
        <f>'PROD.LIST PU HOLDS'!W150</f>
        <v>0</v>
      </c>
      <c r="M148" s="388"/>
    </row>
    <row r="149" spans="1:13" ht="22.5" customHeight="1">
      <c r="A149" s="231" t="str">
        <f>'PROD.LIST PU HOLDS'!A151</f>
        <v>360-1049/1PU</v>
      </c>
      <c r="B149" s="383" t="str">
        <f>'PROD.LIST PU HOLDS'!C151</f>
        <v/>
      </c>
      <c r="C149" s="383" t="str">
        <f>'PROD.LIST PU HOLDS'!E151</f>
        <v/>
      </c>
      <c r="D149" s="383" t="str">
        <f>'PROD.LIST PU HOLDS'!G151</f>
        <v/>
      </c>
      <c r="E149" s="383" t="str">
        <f>'PROD.LIST PU HOLDS'!I151</f>
        <v/>
      </c>
      <c r="F149" s="383" t="str">
        <f>'PROD.LIST PU HOLDS'!K151</f>
        <v/>
      </c>
      <c r="G149" s="383" t="str">
        <f>'PROD.LIST PU HOLDS'!M151</f>
        <v/>
      </c>
      <c r="H149" s="383" t="str">
        <f>'PROD.LIST PU HOLDS'!O151</f>
        <v/>
      </c>
      <c r="I149" s="744" t="str">
        <f>'PROD.LIST PU HOLDS'!Q151</f>
        <v/>
      </c>
      <c r="J149" s="744" t="str">
        <f>'PROD.LIST PU HOLDS'!S151</f>
        <v/>
      </c>
      <c r="K149" s="744" t="str">
        <f>'PROD.LIST PU HOLDS'!U151</f>
        <v/>
      </c>
      <c r="L149" s="387">
        <f>'PROD.LIST PU HOLDS'!W151</f>
        <v>0</v>
      </c>
      <c r="M149" s="388"/>
    </row>
    <row r="150" spans="1:13" ht="22.5" customHeight="1">
      <c r="A150" s="231" t="str">
        <f>'PROD.LIST PU HOLDS'!A152</f>
        <v>360-1049/2PU</v>
      </c>
      <c r="B150" s="383" t="str">
        <f>'PROD.LIST PU HOLDS'!C152</f>
        <v/>
      </c>
      <c r="C150" s="383" t="str">
        <f>'PROD.LIST PU HOLDS'!E152</f>
        <v/>
      </c>
      <c r="D150" s="383" t="str">
        <f>'PROD.LIST PU HOLDS'!G152</f>
        <v/>
      </c>
      <c r="E150" s="383" t="str">
        <f>'PROD.LIST PU HOLDS'!I152</f>
        <v/>
      </c>
      <c r="F150" s="383" t="str">
        <f>'PROD.LIST PU HOLDS'!K152</f>
        <v/>
      </c>
      <c r="G150" s="383" t="str">
        <f>'PROD.LIST PU HOLDS'!M152</f>
        <v/>
      </c>
      <c r="H150" s="383" t="str">
        <f>'PROD.LIST PU HOLDS'!O152</f>
        <v/>
      </c>
      <c r="I150" s="744" t="str">
        <f>'PROD.LIST PU HOLDS'!Q152</f>
        <v/>
      </c>
      <c r="J150" s="744" t="str">
        <f>'PROD.LIST PU HOLDS'!S152</f>
        <v/>
      </c>
      <c r="K150" s="744" t="str">
        <f>'PROD.LIST PU HOLDS'!U152</f>
        <v/>
      </c>
      <c r="L150" s="387">
        <f>'PROD.LIST PU HOLDS'!W152</f>
        <v>0</v>
      </c>
      <c r="M150" s="388"/>
    </row>
    <row r="151" spans="1:13" ht="22.5" customHeight="1">
      <c r="A151" s="231" t="str">
        <f>'PROD.LIST PU HOLDS'!A153</f>
        <v>360-1050PU</v>
      </c>
      <c r="B151" s="383" t="str">
        <f>'PROD.LIST PU HOLDS'!C153</f>
        <v/>
      </c>
      <c r="C151" s="383" t="str">
        <f>'PROD.LIST PU HOLDS'!E153</f>
        <v/>
      </c>
      <c r="D151" s="383" t="str">
        <f>'PROD.LIST PU HOLDS'!G153</f>
        <v/>
      </c>
      <c r="E151" s="383" t="str">
        <f>'PROD.LIST PU HOLDS'!I153</f>
        <v/>
      </c>
      <c r="F151" s="383" t="str">
        <f>'PROD.LIST PU HOLDS'!K153</f>
        <v/>
      </c>
      <c r="G151" s="383" t="str">
        <f>'PROD.LIST PU HOLDS'!M153</f>
        <v/>
      </c>
      <c r="H151" s="383" t="str">
        <f>'PROD.LIST PU HOLDS'!O153</f>
        <v/>
      </c>
      <c r="I151" s="744" t="str">
        <f>'PROD.LIST PU HOLDS'!Q153</f>
        <v/>
      </c>
      <c r="J151" s="744" t="str">
        <f>'PROD.LIST PU HOLDS'!S153</f>
        <v/>
      </c>
      <c r="K151" s="744" t="str">
        <f>'PROD.LIST PU HOLDS'!U153</f>
        <v/>
      </c>
      <c r="L151" s="387">
        <f>'PROD.LIST PU HOLDS'!W153</f>
        <v>0</v>
      </c>
      <c r="M151" s="388"/>
    </row>
    <row r="152" spans="1:13" ht="22.5" customHeight="1">
      <c r="A152" s="231" t="str">
        <f>'PROD.LIST PU HOLDS'!A154</f>
        <v>360-1051PU</v>
      </c>
      <c r="B152" s="383" t="str">
        <f>'PROD.LIST PU HOLDS'!C154</f>
        <v/>
      </c>
      <c r="C152" s="383" t="str">
        <f>'PROD.LIST PU HOLDS'!E154</f>
        <v/>
      </c>
      <c r="D152" s="383" t="str">
        <f>'PROD.LIST PU HOLDS'!G154</f>
        <v/>
      </c>
      <c r="E152" s="383" t="str">
        <f>'PROD.LIST PU HOLDS'!I154</f>
        <v/>
      </c>
      <c r="F152" s="383" t="str">
        <f>'PROD.LIST PU HOLDS'!K154</f>
        <v/>
      </c>
      <c r="G152" s="383" t="str">
        <f>'PROD.LIST PU HOLDS'!M154</f>
        <v/>
      </c>
      <c r="H152" s="383" t="str">
        <f>'PROD.LIST PU HOLDS'!O154</f>
        <v/>
      </c>
      <c r="I152" s="744" t="str">
        <f>'PROD.LIST PU HOLDS'!Q154</f>
        <v/>
      </c>
      <c r="J152" s="744" t="str">
        <f>'PROD.LIST PU HOLDS'!S154</f>
        <v/>
      </c>
      <c r="K152" s="744" t="str">
        <f>'PROD.LIST PU HOLDS'!U154</f>
        <v/>
      </c>
      <c r="L152" s="387">
        <f>'PROD.LIST PU HOLDS'!W154</f>
        <v>0</v>
      </c>
      <c r="M152" s="388"/>
    </row>
    <row r="153" spans="1:13" ht="22.5" customHeight="1">
      <c r="A153" s="231" t="str">
        <f>'PROD.LIST PU HOLDS'!A155</f>
        <v>360-1052PU</v>
      </c>
      <c r="B153" s="383" t="str">
        <f>'PROD.LIST PU HOLDS'!C155</f>
        <v/>
      </c>
      <c r="C153" s="383" t="str">
        <f>'PROD.LIST PU HOLDS'!E155</f>
        <v/>
      </c>
      <c r="D153" s="383" t="str">
        <f>'PROD.LIST PU HOLDS'!G155</f>
        <v/>
      </c>
      <c r="E153" s="383" t="str">
        <f>'PROD.LIST PU HOLDS'!I155</f>
        <v/>
      </c>
      <c r="F153" s="383" t="str">
        <f>'PROD.LIST PU HOLDS'!K155</f>
        <v/>
      </c>
      <c r="G153" s="383" t="str">
        <f>'PROD.LIST PU HOLDS'!M155</f>
        <v/>
      </c>
      <c r="H153" s="383" t="str">
        <f>'PROD.LIST PU HOLDS'!O155</f>
        <v/>
      </c>
      <c r="I153" s="744" t="str">
        <f>'PROD.LIST PU HOLDS'!Q155</f>
        <v/>
      </c>
      <c r="J153" s="744" t="str">
        <f>'PROD.LIST PU HOLDS'!S155</f>
        <v/>
      </c>
      <c r="K153" s="744" t="str">
        <f>'PROD.LIST PU HOLDS'!U155</f>
        <v/>
      </c>
      <c r="L153" s="387">
        <f>'PROD.LIST PU HOLDS'!W155</f>
        <v>0</v>
      </c>
      <c r="M153" s="388"/>
    </row>
    <row r="154" spans="1:13" ht="22.5" customHeight="1">
      <c r="A154" s="231" t="str">
        <f>'PROD.LIST PU HOLDS'!A156</f>
        <v>360-1053PU</v>
      </c>
      <c r="B154" s="383" t="str">
        <f>'PROD.LIST PU HOLDS'!C156</f>
        <v/>
      </c>
      <c r="C154" s="383" t="str">
        <f>'PROD.LIST PU HOLDS'!E156</f>
        <v/>
      </c>
      <c r="D154" s="383" t="str">
        <f>'PROD.LIST PU HOLDS'!G156</f>
        <v/>
      </c>
      <c r="E154" s="383" t="str">
        <f>'PROD.LIST PU HOLDS'!I156</f>
        <v/>
      </c>
      <c r="F154" s="383" t="str">
        <f>'PROD.LIST PU HOLDS'!K156</f>
        <v/>
      </c>
      <c r="G154" s="383" t="str">
        <f>'PROD.LIST PU HOLDS'!M156</f>
        <v/>
      </c>
      <c r="H154" s="383" t="str">
        <f>'PROD.LIST PU HOLDS'!O156</f>
        <v/>
      </c>
      <c r="I154" s="744" t="str">
        <f>'PROD.LIST PU HOLDS'!Q156</f>
        <v/>
      </c>
      <c r="J154" s="744" t="str">
        <f>'PROD.LIST PU HOLDS'!S156</f>
        <v/>
      </c>
      <c r="K154" s="744" t="str">
        <f>'PROD.LIST PU HOLDS'!U156</f>
        <v/>
      </c>
      <c r="L154" s="387">
        <f>'PROD.LIST PU HOLDS'!W156</f>
        <v>0</v>
      </c>
      <c r="M154" s="388"/>
    </row>
    <row r="155" spans="1:13" ht="20.5" customHeight="1">
      <c r="A155" s="231" t="str">
        <f>'PROD.LIST PU HOLDS'!A157</f>
        <v>360-1054PU</v>
      </c>
      <c r="B155" s="383" t="str">
        <f>'PROD.LIST PU HOLDS'!C157</f>
        <v/>
      </c>
      <c r="C155" s="383" t="str">
        <f>'PROD.LIST PU HOLDS'!E157</f>
        <v/>
      </c>
      <c r="D155" s="383" t="str">
        <f>'PROD.LIST PU HOLDS'!G157</f>
        <v/>
      </c>
      <c r="E155" s="383" t="str">
        <f>'PROD.LIST PU HOLDS'!I157</f>
        <v/>
      </c>
      <c r="F155" s="383" t="str">
        <f>'PROD.LIST PU HOLDS'!K157</f>
        <v/>
      </c>
      <c r="G155" s="383" t="str">
        <f>'PROD.LIST PU HOLDS'!M157</f>
        <v/>
      </c>
      <c r="H155" s="383" t="str">
        <f>'PROD.LIST PU HOLDS'!O157</f>
        <v/>
      </c>
      <c r="I155" s="744" t="str">
        <f>'PROD.LIST PU HOLDS'!Q157</f>
        <v/>
      </c>
      <c r="J155" s="744" t="str">
        <f>'PROD.LIST PU HOLDS'!S157</f>
        <v/>
      </c>
      <c r="K155" s="744" t="str">
        <f>'PROD.LIST PU HOLDS'!U157</f>
        <v/>
      </c>
      <c r="L155" s="387">
        <f>'PROD.LIST PU HOLDS'!W157</f>
        <v>0</v>
      </c>
      <c r="M155" s="388"/>
    </row>
    <row r="156" spans="1:13" ht="20.5" customHeight="1">
      <c r="A156" s="231" t="str">
        <f>'PROD.LIST PU HOLDS'!A158</f>
        <v>360-1060PU</v>
      </c>
      <c r="B156" s="383">
        <f>'PROD.LIST PU HOLDS'!C158</f>
        <v>0</v>
      </c>
      <c r="C156" s="383" t="str">
        <f>'PROD.LIST PU HOLDS'!E158</f>
        <v/>
      </c>
      <c r="D156" s="383" t="str">
        <f>'PROD.LIST PU HOLDS'!G158</f>
        <v/>
      </c>
      <c r="E156" s="383" t="str">
        <f>'PROD.LIST PU HOLDS'!I158</f>
        <v/>
      </c>
      <c r="F156" s="383" t="str">
        <f>'PROD.LIST PU HOLDS'!K158</f>
        <v/>
      </c>
      <c r="G156" s="383" t="str">
        <f>'PROD.LIST PU HOLDS'!M158</f>
        <v/>
      </c>
      <c r="H156" s="383" t="str">
        <f>'PROD.LIST PU HOLDS'!O158</f>
        <v/>
      </c>
      <c r="I156" s="744" t="str">
        <f>'PROD.LIST PU HOLDS'!Q158</f>
        <v/>
      </c>
      <c r="J156" s="744" t="str">
        <f>'PROD.LIST PU HOLDS'!S158</f>
        <v/>
      </c>
      <c r="K156" s="744" t="str">
        <f>'PROD.LIST PU HOLDS'!U158</f>
        <v/>
      </c>
      <c r="L156" s="387">
        <f>'PROD.LIST PU HOLDS'!W158</f>
        <v>0</v>
      </c>
      <c r="M156" s="388"/>
    </row>
    <row r="157" spans="1:13" ht="20.5" hidden="1" customHeight="1">
      <c r="A157" s="649" t="str">
        <f>'PROD.LIST PU HOLDS'!A159</f>
        <v>REDUCTOR</v>
      </c>
      <c r="B157" s="383" t="str">
        <f>'PROD.LIST PU HOLDS'!C159</f>
        <v/>
      </c>
      <c r="C157" s="383">
        <f>'PROD.LIST PU HOLDS'!E159</f>
        <v>0</v>
      </c>
      <c r="D157" s="383">
        <f>'PROD.LIST PU HOLDS'!G159</f>
        <v>0</v>
      </c>
      <c r="E157" s="383">
        <f>'PROD.LIST PU HOLDS'!I159</f>
        <v>0</v>
      </c>
      <c r="F157" s="383">
        <f>'PROD.LIST PU HOLDS'!K159</f>
        <v>0</v>
      </c>
      <c r="G157" s="383">
        <f>'PROD.LIST PU HOLDS'!M159</f>
        <v>0</v>
      </c>
      <c r="H157" s="383">
        <f>'PROD.LIST PU HOLDS'!O159</f>
        <v>0</v>
      </c>
      <c r="I157" s="744">
        <f>'PROD.LIST PU HOLDS'!Q159</f>
        <v>0</v>
      </c>
      <c r="J157" s="744">
        <f>'PROD.LIST PU HOLDS'!S159</f>
        <v>0</v>
      </c>
      <c r="K157" s="744">
        <f>'PROD.LIST PU HOLDS'!U159</f>
        <v>0</v>
      </c>
      <c r="L157" s="396">
        <f>'PROD.LIST PU HOLDS'!W159</f>
        <v>0</v>
      </c>
      <c r="M157" s="1217"/>
    </row>
    <row r="158" spans="1:13" ht="20.5" customHeight="1">
      <c r="A158" s="649" t="str">
        <f>'PROD.LIST PU HOLDS'!A163</f>
        <v>DCJ-PU</v>
      </c>
      <c r="B158" s="383" t="str">
        <f>'PROD.LIST PU HOLDS'!C163</f>
        <v/>
      </c>
      <c r="C158" s="383" t="str">
        <f>'PROD.LIST PU HOLDS'!E163</f>
        <v/>
      </c>
      <c r="D158" s="383" t="str">
        <f>'PROD.LIST PU HOLDS'!G163</f>
        <v/>
      </c>
      <c r="E158" s="383" t="str">
        <f>'PROD.LIST PU HOLDS'!I163</f>
        <v/>
      </c>
      <c r="F158" s="383" t="str">
        <f>'PROD.LIST PU HOLDS'!K163</f>
        <v/>
      </c>
      <c r="G158" s="383" t="str">
        <f>'PROD.LIST PU HOLDS'!M163</f>
        <v/>
      </c>
      <c r="H158" s="383" t="str">
        <f>'PROD.LIST PU HOLDS'!O163</f>
        <v/>
      </c>
      <c r="I158" s="744" t="str">
        <f>'PROD.LIST PU HOLDS'!Q163</f>
        <v/>
      </c>
      <c r="J158" s="744" t="str">
        <f>'PROD.LIST PU HOLDS'!S163</f>
        <v/>
      </c>
      <c r="K158" s="744" t="str">
        <f>'PROD.LIST PU HOLDS'!U163</f>
        <v/>
      </c>
      <c r="L158" s="396">
        <f>'PROD.LIST PU HOLDS'!W158</f>
        <v>0</v>
      </c>
      <c r="M158" s="396">
        <f>'PROD.LIST PU HOLDS'!N163</f>
        <v>0</v>
      </c>
    </row>
    <row r="159" spans="1:13" ht="20.5" customHeight="1">
      <c r="A159" s="649" t="str">
        <f>'PROD.LIST PU HOLDS'!A164</f>
        <v>DCF-PU</v>
      </c>
      <c r="B159" s="383" t="str">
        <f>'PROD.LIST PU HOLDS'!C164</f>
        <v/>
      </c>
      <c r="C159" s="383" t="str">
        <f>'PROD.LIST PU HOLDS'!E164</f>
        <v/>
      </c>
      <c r="D159" s="383" t="str">
        <f>'PROD.LIST PU HOLDS'!G164</f>
        <v/>
      </c>
      <c r="E159" s="383" t="str">
        <f>'PROD.LIST PU HOLDS'!I164</f>
        <v/>
      </c>
      <c r="F159" s="383" t="str">
        <f>'PROD.LIST PU HOLDS'!K164</f>
        <v/>
      </c>
      <c r="G159" s="383" t="str">
        <f>'PROD.LIST PU HOLDS'!M164</f>
        <v/>
      </c>
      <c r="H159" s="383" t="str">
        <f>'PROD.LIST PU HOLDS'!O164</f>
        <v/>
      </c>
      <c r="I159" s="744" t="str">
        <f>'PROD.LIST PU HOLDS'!Q164</f>
        <v/>
      </c>
      <c r="J159" s="744" t="str">
        <f>'PROD.LIST PU HOLDS'!S164</f>
        <v/>
      </c>
      <c r="K159" s="744" t="str">
        <f>'PROD.LIST PU HOLDS'!U164</f>
        <v/>
      </c>
      <c r="L159" s="396">
        <f>'PROD.LIST PU HOLDS'!W159</f>
        <v>0</v>
      </c>
      <c r="M159" s="396">
        <f>'PROD.LIST PU HOLDS'!N164</f>
        <v>0</v>
      </c>
    </row>
    <row r="160" spans="1:13" ht="20.5" customHeight="1">
      <c r="A160" s="649" t="str">
        <f>'PROD.LIST PU HOLDS'!A160</f>
        <v>REDUCTOR-30PU</v>
      </c>
      <c r="B160" s="383" t="str">
        <f>'PROD.LIST PU HOLDS'!C160</f>
        <v/>
      </c>
      <c r="C160" s="383" t="str">
        <f>'PROD.LIST PU HOLDS'!E160</f>
        <v/>
      </c>
      <c r="D160" s="383" t="str">
        <f>'PROD.LIST PU HOLDS'!G160</f>
        <v/>
      </c>
      <c r="E160" s="383" t="str">
        <f>'PROD.LIST PU HOLDS'!I160</f>
        <v/>
      </c>
      <c r="F160" s="383" t="str">
        <f>'PROD.LIST PU HOLDS'!K160</f>
        <v/>
      </c>
      <c r="G160" s="383" t="str">
        <f>'PROD.LIST PU HOLDS'!M160</f>
        <v/>
      </c>
      <c r="H160" s="383" t="str">
        <f>'PROD.LIST PU HOLDS'!O160</f>
        <v/>
      </c>
      <c r="I160" s="744" t="str">
        <f>'PROD.LIST PU HOLDS'!Q160</f>
        <v/>
      </c>
      <c r="J160" s="744" t="str">
        <f>'PROD.LIST PU HOLDS'!S160</f>
        <v/>
      </c>
      <c r="K160" s="744" t="str">
        <f>'PROD.LIST PU HOLDS'!U160</f>
        <v/>
      </c>
      <c r="L160" s="396">
        <f>'PROD.LIST PU HOLDS'!W160</f>
        <v>0</v>
      </c>
      <c r="M160" s="1217"/>
    </row>
    <row r="161" spans="1:13" ht="20.5" customHeight="1">
      <c r="A161" s="649" t="str">
        <f>'PROD.LIST PU HOLDS'!A161</f>
        <v>REDUCTOR-100PU</v>
      </c>
      <c r="B161" s="383" t="str">
        <f>'PROD.LIST PU HOLDS'!C161</f>
        <v/>
      </c>
      <c r="C161" s="383" t="str">
        <f>'PROD.LIST PU HOLDS'!E161</f>
        <v/>
      </c>
      <c r="D161" s="383" t="str">
        <f>'PROD.LIST PU HOLDS'!G161</f>
        <v/>
      </c>
      <c r="E161" s="383" t="str">
        <f>'PROD.LIST PU HOLDS'!I161</f>
        <v/>
      </c>
      <c r="F161" s="383" t="str">
        <f>'PROD.LIST PU HOLDS'!K161</f>
        <v/>
      </c>
      <c r="G161" s="383" t="str">
        <f>'PROD.LIST PU HOLDS'!M161</f>
        <v/>
      </c>
      <c r="H161" s="383" t="str">
        <f>'PROD.LIST PU HOLDS'!O161</f>
        <v/>
      </c>
      <c r="I161" s="744" t="str">
        <f>'PROD.LIST PU HOLDS'!Q161</f>
        <v/>
      </c>
      <c r="J161" s="744" t="str">
        <f>'PROD.LIST PU HOLDS'!S161</f>
        <v/>
      </c>
      <c r="K161" s="744" t="str">
        <f>'PROD.LIST PU HOLDS'!U161</f>
        <v/>
      </c>
      <c r="L161" s="396">
        <f>'PROD.LIST PU HOLDS'!W161</f>
        <v>0</v>
      </c>
      <c r="M161" s="1217"/>
    </row>
    <row r="162" spans="1:13" ht="27" customHeight="1">
      <c r="A162" s="232" t="s">
        <v>107</v>
      </c>
      <c r="B162" s="46"/>
      <c r="C162" s="38"/>
      <c r="D162" s="35"/>
      <c r="E162" s="35"/>
      <c r="F162" s="36" t="s">
        <v>110</v>
      </c>
      <c r="G162" s="329"/>
      <c r="H162" s="47"/>
      <c r="J162"/>
    </row>
    <row r="163" spans="1:13" ht="27.5" customHeight="1">
      <c r="A163" s="232" t="s">
        <v>109</v>
      </c>
      <c r="B163" s="46"/>
      <c r="C163" s="38"/>
      <c r="D163" s="35"/>
      <c r="E163" s="35"/>
      <c r="F163" s="36" t="s">
        <v>108</v>
      </c>
      <c r="G163" s="48"/>
      <c r="H163" s="48"/>
      <c r="I163" s="533" t="s">
        <v>111</v>
      </c>
      <c r="J163" s="3"/>
      <c r="K163" s="3"/>
      <c r="L163" s="325"/>
      <c r="M163" s="3"/>
    </row>
    <row r="164" spans="1:13">
      <c r="B164"/>
      <c r="C164" s="35"/>
      <c r="D164" s="35"/>
      <c r="E164" s="35"/>
      <c r="F164" s="36"/>
      <c r="J164"/>
    </row>
    <row r="165" spans="1:13">
      <c r="J165"/>
    </row>
    <row r="166" spans="1:13">
      <c r="J166"/>
    </row>
    <row r="167" spans="1:13">
      <c r="J167"/>
    </row>
    <row r="168" spans="1:13">
      <c r="J168"/>
    </row>
    <row r="169" spans="1:13">
      <c r="J169"/>
    </row>
    <row r="170" spans="1:13">
      <c r="J170"/>
    </row>
    <row r="171" spans="1:13">
      <c r="J171"/>
    </row>
    <row r="172" spans="1:13">
      <c r="J172"/>
    </row>
    <row r="173" spans="1:13">
      <c r="J173"/>
    </row>
    <row r="174" spans="1:13">
      <c r="J174"/>
    </row>
    <row r="175" spans="1:13">
      <c r="J175"/>
    </row>
    <row r="176" spans="1:13">
      <c r="J176"/>
    </row>
    <row r="177" spans="10:10">
      <c r="J177"/>
    </row>
    <row r="178" spans="10:10">
      <c r="J178"/>
    </row>
    <row r="179" spans="10:10">
      <c r="J179"/>
    </row>
    <row r="180" spans="10:10">
      <c r="J180"/>
    </row>
    <row r="181" spans="10:10">
      <c r="J181"/>
    </row>
    <row r="182" spans="10:10">
      <c r="J182"/>
    </row>
    <row r="183" spans="10:10">
      <c r="J183"/>
    </row>
    <row r="184" spans="10:10">
      <c r="J184"/>
    </row>
    <row r="185" spans="10:10">
      <c r="J185"/>
    </row>
    <row r="186" spans="10:10">
      <c r="J186"/>
    </row>
    <row r="187" spans="10:10">
      <c r="J187"/>
    </row>
    <row r="188" spans="10:10">
      <c r="J188"/>
    </row>
    <row r="189" spans="10:10">
      <c r="J189"/>
    </row>
    <row r="190" spans="10:10">
      <c r="J190"/>
    </row>
    <row r="191" spans="10:10">
      <c r="J191"/>
    </row>
    <row r="192" spans="10:10">
      <c r="J192"/>
    </row>
    <row r="193" spans="10:10">
      <c r="J193"/>
    </row>
    <row r="194" spans="10:10">
      <c r="J194"/>
    </row>
    <row r="195" spans="10:10">
      <c r="J195"/>
    </row>
    <row r="196" spans="10:10">
      <c r="J196"/>
    </row>
    <row r="197" spans="10:10">
      <c r="J197"/>
    </row>
    <row r="198" spans="10:10">
      <c r="J198"/>
    </row>
    <row r="199" spans="10:10">
      <c r="J199"/>
    </row>
    <row r="200" spans="10:10">
      <c r="J200"/>
    </row>
    <row r="201" spans="10:10">
      <c r="J201"/>
    </row>
    <row r="202" spans="10:10">
      <c r="J202"/>
    </row>
    <row r="203" spans="10:10">
      <c r="J203"/>
    </row>
    <row r="204" spans="10:10">
      <c r="J204"/>
    </row>
    <row r="205" spans="10:10">
      <c r="J205"/>
    </row>
    <row r="206" spans="10:10">
      <c r="J206"/>
    </row>
    <row r="207" spans="10:10">
      <c r="J207"/>
    </row>
    <row r="208" spans="10:10">
      <c r="J208"/>
    </row>
    <row r="209" spans="10:10">
      <c r="J209"/>
    </row>
    <row r="210" spans="10:10">
      <c r="J210"/>
    </row>
    <row r="211" spans="10:10">
      <c r="J211"/>
    </row>
    <row r="212" spans="10:10">
      <c r="J212"/>
    </row>
    <row r="213" spans="10:10">
      <c r="J213"/>
    </row>
    <row r="214" spans="10:10">
      <c r="J214"/>
    </row>
    <row r="215" spans="10:10">
      <c r="J215"/>
    </row>
    <row r="216" spans="10:10">
      <c r="J216"/>
    </row>
    <row r="217" spans="10:10">
      <c r="J217"/>
    </row>
    <row r="218" spans="10:10">
      <c r="J218"/>
    </row>
    <row r="219" spans="10:10">
      <c r="J219"/>
    </row>
    <row r="220" spans="10:10">
      <c r="J220"/>
    </row>
    <row r="221" spans="10:10">
      <c r="J221"/>
    </row>
    <row r="222" spans="10:10">
      <c r="J222"/>
    </row>
    <row r="223" spans="10:10">
      <c r="J223"/>
    </row>
    <row r="224" spans="10:10">
      <c r="J224"/>
    </row>
    <row r="225" spans="10:10">
      <c r="J225"/>
    </row>
    <row r="226" spans="10:10">
      <c r="J226"/>
    </row>
    <row r="227" spans="10:10">
      <c r="J227"/>
    </row>
    <row r="228" spans="10:10">
      <c r="J228"/>
    </row>
    <row r="229" spans="10:10">
      <c r="J229"/>
    </row>
    <row r="230" spans="10:10">
      <c r="J230"/>
    </row>
    <row r="231" spans="10:10">
      <c r="J231"/>
    </row>
    <row r="232" spans="10:10">
      <c r="J232"/>
    </row>
    <row r="233" spans="10:10">
      <c r="J233"/>
    </row>
    <row r="234" spans="10:10">
      <c r="J234"/>
    </row>
    <row r="235" spans="10:10">
      <c r="J235"/>
    </row>
    <row r="236" spans="10:10">
      <c r="J236"/>
    </row>
    <row r="237" spans="10:10">
      <c r="J237"/>
    </row>
    <row r="238" spans="10:10">
      <c r="J238"/>
    </row>
    <row r="239" spans="10:10">
      <c r="J239"/>
    </row>
    <row r="240" spans="10:10">
      <c r="J240"/>
    </row>
    <row r="241" spans="10:10">
      <c r="J241"/>
    </row>
    <row r="242" spans="10:10">
      <c r="J242"/>
    </row>
    <row r="243" spans="10:10">
      <c r="J243"/>
    </row>
    <row r="244" spans="10:10">
      <c r="J244"/>
    </row>
    <row r="245" spans="10:10">
      <c r="J245"/>
    </row>
    <row r="246" spans="10:10">
      <c r="J246"/>
    </row>
    <row r="247" spans="10:10">
      <c r="J247"/>
    </row>
    <row r="248" spans="10:10">
      <c r="J248"/>
    </row>
    <row r="249" spans="10:10">
      <c r="J249"/>
    </row>
    <row r="250" spans="10:10">
      <c r="J250"/>
    </row>
    <row r="251" spans="10:10">
      <c r="J251"/>
    </row>
    <row r="252" spans="10:10">
      <c r="J252"/>
    </row>
    <row r="253" spans="10:10">
      <c r="J253"/>
    </row>
    <row r="254" spans="10:10">
      <c r="J254"/>
    </row>
    <row r="255" spans="10:10">
      <c r="J255"/>
    </row>
    <row r="256" spans="10:10">
      <c r="J256"/>
    </row>
    <row r="257" spans="10:10">
      <c r="J257"/>
    </row>
    <row r="258" spans="10:10">
      <c r="J258"/>
    </row>
    <row r="259" spans="10:10">
      <c r="J259"/>
    </row>
    <row r="260" spans="10:10">
      <c r="J260"/>
    </row>
    <row r="261" spans="10:10">
      <c r="J261"/>
    </row>
    <row r="262" spans="10:10">
      <c r="J262"/>
    </row>
    <row r="263" spans="10:10">
      <c r="J263"/>
    </row>
    <row r="264" spans="10:10">
      <c r="J264"/>
    </row>
    <row r="265" spans="10:10">
      <c r="J265"/>
    </row>
    <row r="266" spans="10:10">
      <c r="J266"/>
    </row>
    <row r="267" spans="10:10">
      <c r="J267"/>
    </row>
    <row r="268" spans="10:10">
      <c r="J268"/>
    </row>
    <row r="269" spans="10:10">
      <c r="J269"/>
    </row>
    <row r="270" spans="10:10">
      <c r="J270"/>
    </row>
    <row r="271" spans="10:10">
      <c r="J271"/>
    </row>
    <row r="272" spans="10:10">
      <c r="J272"/>
    </row>
    <row r="273" spans="10:10">
      <c r="J273"/>
    </row>
    <row r="274" spans="10:10">
      <c r="J274"/>
    </row>
    <row r="275" spans="10:10">
      <c r="J275"/>
    </row>
    <row r="276" spans="10:10">
      <c r="J276"/>
    </row>
    <row r="277" spans="10:10">
      <c r="J277"/>
    </row>
    <row r="278" spans="10:10">
      <c r="J278"/>
    </row>
    <row r="279" spans="10:10">
      <c r="J279"/>
    </row>
    <row r="280" spans="10:10">
      <c r="J280"/>
    </row>
    <row r="281" spans="10:10">
      <c r="J281"/>
    </row>
    <row r="282" spans="10:10">
      <c r="J282"/>
    </row>
    <row r="283" spans="10:10">
      <c r="J283"/>
    </row>
    <row r="284" spans="10:10">
      <c r="J284"/>
    </row>
    <row r="285" spans="10:10">
      <c r="J285"/>
    </row>
    <row r="286" spans="10:10">
      <c r="J286"/>
    </row>
    <row r="287" spans="10:10">
      <c r="J287"/>
    </row>
    <row r="288" spans="10:10">
      <c r="J288"/>
    </row>
    <row r="289" spans="10:10">
      <c r="J289"/>
    </row>
    <row r="290" spans="10:10">
      <c r="J290"/>
    </row>
    <row r="291" spans="10:10">
      <c r="J291"/>
    </row>
    <row r="292" spans="10:10">
      <c r="J292"/>
    </row>
    <row r="293" spans="10:10">
      <c r="J293"/>
    </row>
    <row r="294" spans="10:10">
      <c r="J294"/>
    </row>
    <row r="295" spans="10:10">
      <c r="J295"/>
    </row>
    <row r="296" spans="10:10">
      <c r="J296"/>
    </row>
    <row r="297" spans="10:10">
      <c r="J297"/>
    </row>
    <row r="298" spans="10:10">
      <c r="J298"/>
    </row>
    <row r="299" spans="10:10">
      <c r="J299"/>
    </row>
    <row r="300" spans="10:10">
      <c r="J300"/>
    </row>
    <row r="301" spans="10:10">
      <c r="J301"/>
    </row>
    <row r="302" spans="10:10">
      <c r="J302"/>
    </row>
    <row r="303" spans="10:10">
      <c r="J303"/>
    </row>
    <row r="304" spans="10:10">
      <c r="J304"/>
    </row>
    <row r="305" spans="10:10">
      <c r="J305"/>
    </row>
    <row r="306" spans="10:10">
      <c r="J306"/>
    </row>
    <row r="307" spans="10:10">
      <c r="J307"/>
    </row>
    <row r="308" spans="10:10">
      <c r="J308"/>
    </row>
    <row r="309" spans="10:10">
      <c r="J309"/>
    </row>
    <row r="310" spans="10:10">
      <c r="J310"/>
    </row>
    <row r="311" spans="10:10">
      <c r="J311"/>
    </row>
    <row r="312" spans="10:10">
      <c r="J312"/>
    </row>
    <row r="313" spans="10:10">
      <c r="J313"/>
    </row>
    <row r="314" spans="10:10">
      <c r="J314"/>
    </row>
    <row r="315" spans="10:10">
      <c r="J315"/>
    </row>
    <row r="316" spans="10:10">
      <c r="J316"/>
    </row>
    <row r="317" spans="10:10">
      <c r="J317"/>
    </row>
    <row r="318" spans="10:10">
      <c r="J318"/>
    </row>
    <row r="319" spans="10:10">
      <c r="J319"/>
    </row>
    <row r="320" spans="10:10">
      <c r="J320"/>
    </row>
    <row r="321" spans="10:10">
      <c r="J321"/>
    </row>
    <row r="322" spans="10:10">
      <c r="J322"/>
    </row>
    <row r="323" spans="10:10">
      <c r="J323"/>
    </row>
    <row r="324" spans="10:10">
      <c r="J324"/>
    </row>
    <row r="325" spans="10:10">
      <c r="J325"/>
    </row>
    <row r="326" spans="10:10">
      <c r="J326"/>
    </row>
    <row r="327" spans="10:10">
      <c r="J327"/>
    </row>
    <row r="328" spans="10:10">
      <c r="J328"/>
    </row>
    <row r="329" spans="10:10">
      <c r="J329"/>
    </row>
    <row r="330" spans="10:10">
      <c r="J330"/>
    </row>
    <row r="331" spans="10:10">
      <c r="J331"/>
    </row>
    <row r="332" spans="10:10">
      <c r="J332"/>
    </row>
    <row r="333" spans="10:10">
      <c r="J333"/>
    </row>
    <row r="334" spans="10:10">
      <c r="J334"/>
    </row>
    <row r="335" spans="10:10">
      <c r="J335"/>
    </row>
    <row r="336" spans="10:10">
      <c r="J336"/>
    </row>
    <row r="337" spans="10:10">
      <c r="J337"/>
    </row>
    <row r="338" spans="10:10">
      <c r="J338"/>
    </row>
    <row r="339" spans="10:10">
      <c r="J339"/>
    </row>
    <row r="340" spans="10:10">
      <c r="J340"/>
    </row>
    <row r="341" spans="10:10">
      <c r="J341"/>
    </row>
    <row r="342" spans="10:10">
      <c r="J342"/>
    </row>
    <row r="343" spans="10:10">
      <c r="J343"/>
    </row>
    <row r="344" spans="10:10">
      <c r="J344"/>
    </row>
    <row r="345" spans="10:10">
      <c r="J345"/>
    </row>
    <row r="346" spans="10:10">
      <c r="J346"/>
    </row>
    <row r="347" spans="10:10">
      <c r="J347"/>
    </row>
    <row r="348" spans="10:10">
      <c r="J348"/>
    </row>
    <row r="349" spans="10:10">
      <c r="J349"/>
    </row>
    <row r="350" spans="10:10">
      <c r="J350"/>
    </row>
    <row r="351" spans="10:10">
      <c r="J351"/>
    </row>
    <row r="352" spans="10:10">
      <c r="J352"/>
    </row>
    <row r="353" spans="10:10">
      <c r="J353"/>
    </row>
    <row r="354" spans="10:10">
      <c r="J354"/>
    </row>
    <row r="355" spans="10:10">
      <c r="J355"/>
    </row>
    <row r="356" spans="10:10">
      <c r="J356"/>
    </row>
    <row r="357" spans="10:10">
      <c r="J357"/>
    </row>
    <row r="358" spans="10:10">
      <c r="J358"/>
    </row>
    <row r="359" spans="10:10">
      <c r="J359"/>
    </row>
    <row r="360" spans="10:10">
      <c r="J360"/>
    </row>
    <row r="361" spans="10:10">
      <c r="J361"/>
    </row>
    <row r="362" spans="10:10">
      <c r="J362"/>
    </row>
    <row r="363" spans="10:10">
      <c r="J363"/>
    </row>
    <row r="364" spans="10:10">
      <c r="J364"/>
    </row>
    <row r="365" spans="10:10">
      <c r="J365"/>
    </row>
    <row r="366" spans="10:10">
      <c r="J366"/>
    </row>
    <row r="367" spans="10:10">
      <c r="J367"/>
    </row>
    <row r="368" spans="10:10">
      <c r="J368"/>
    </row>
    <row r="369" spans="10:10">
      <c r="J369"/>
    </row>
    <row r="370" spans="10:10">
      <c r="J370"/>
    </row>
    <row r="371" spans="10:10">
      <c r="J371"/>
    </row>
    <row r="372" spans="10:10">
      <c r="J372"/>
    </row>
    <row r="373" spans="10:10">
      <c r="J373"/>
    </row>
    <row r="374" spans="10:10">
      <c r="J374"/>
    </row>
    <row r="375" spans="10:10">
      <c r="J375"/>
    </row>
    <row r="376" spans="10:10">
      <c r="J376"/>
    </row>
    <row r="377" spans="10:10">
      <c r="J377"/>
    </row>
    <row r="378" spans="10:10">
      <c r="J378"/>
    </row>
    <row r="379" spans="10:10">
      <c r="J379"/>
    </row>
    <row r="380" spans="10:10">
      <c r="J380"/>
    </row>
    <row r="381" spans="10:10">
      <c r="J381"/>
    </row>
    <row r="382" spans="10:10">
      <c r="J382"/>
    </row>
    <row r="383" spans="10:10">
      <c r="J383"/>
    </row>
    <row r="384" spans="10:10">
      <c r="J384"/>
    </row>
    <row r="385" spans="10:10">
      <c r="J385"/>
    </row>
    <row r="386" spans="10:10">
      <c r="J386"/>
    </row>
    <row r="387" spans="10:10">
      <c r="J387"/>
    </row>
    <row r="388" spans="10:10">
      <c r="J388"/>
    </row>
    <row r="389" spans="10:10">
      <c r="J389"/>
    </row>
    <row r="390" spans="10:10">
      <c r="J390"/>
    </row>
    <row r="391" spans="10:10">
      <c r="J391"/>
    </row>
    <row r="392" spans="10:10">
      <c r="J392"/>
    </row>
    <row r="393" spans="10:10">
      <c r="J393"/>
    </row>
    <row r="394" spans="10:10">
      <c r="J394"/>
    </row>
    <row r="395" spans="10:10">
      <c r="J395"/>
    </row>
    <row r="396" spans="10:10">
      <c r="J396"/>
    </row>
    <row r="397" spans="10:10">
      <c r="J397"/>
    </row>
    <row r="398" spans="10:10">
      <c r="J398"/>
    </row>
    <row r="399" spans="10:10">
      <c r="J399"/>
    </row>
    <row r="400" spans="10:10">
      <c r="J400"/>
    </row>
    <row r="401" spans="10:10">
      <c r="J401"/>
    </row>
    <row r="402" spans="10:10">
      <c r="J402"/>
    </row>
    <row r="403" spans="10:10">
      <c r="J403"/>
    </row>
    <row r="404" spans="10:10">
      <c r="J404"/>
    </row>
    <row r="405" spans="10:10">
      <c r="J405"/>
    </row>
    <row r="406" spans="10:10">
      <c r="J406"/>
    </row>
    <row r="407" spans="10:10">
      <c r="J407"/>
    </row>
    <row r="408" spans="10:10">
      <c r="J408"/>
    </row>
    <row r="409" spans="10:10">
      <c r="J409"/>
    </row>
    <row r="410" spans="10:10">
      <c r="J410"/>
    </row>
    <row r="411" spans="10:10">
      <c r="J411"/>
    </row>
    <row r="412" spans="10:10">
      <c r="J412"/>
    </row>
    <row r="413" spans="10:10">
      <c r="J413"/>
    </row>
    <row r="414" spans="10:10">
      <c r="J414"/>
    </row>
    <row r="415" spans="10:10">
      <c r="J415"/>
    </row>
    <row r="416" spans="10:10">
      <c r="J416"/>
    </row>
    <row r="417" spans="10:10">
      <c r="J417"/>
    </row>
    <row r="418" spans="10:10">
      <c r="J418"/>
    </row>
    <row r="419" spans="10:10">
      <c r="J419"/>
    </row>
    <row r="420" spans="10:10">
      <c r="J420"/>
    </row>
    <row r="421" spans="10:10">
      <c r="J421"/>
    </row>
    <row r="422" spans="10:10">
      <c r="J422"/>
    </row>
    <row r="423" spans="10:10">
      <c r="J423"/>
    </row>
    <row r="424" spans="10:10">
      <c r="J424"/>
    </row>
    <row r="425" spans="10:10">
      <c r="J425"/>
    </row>
    <row r="426" spans="10:10">
      <c r="J426"/>
    </row>
    <row r="427" spans="10:10">
      <c r="J427"/>
    </row>
    <row r="428" spans="10:10">
      <c r="J428"/>
    </row>
    <row r="429" spans="10:10">
      <c r="J429"/>
    </row>
    <row r="430" spans="10:10">
      <c r="J430"/>
    </row>
    <row r="431" spans="10:10">
      <c r="J431"/>
    </row>
    <row r="432" spans="10:10">
      <c r="J432"/>
    </row>
    <row r="433" spans="10:10">
      <c r="J433"/>
    </row>
    <row r="434" spans="10:10">
      <c r="J434"/>
    </row>
    <row r="435" spans="10:10">
      <c r="J435"/>
    </row>
    <row r="436" spans="10:10">
      <c r="J436"/>
    </row>
    <row r="437" spans="10:10">
      <c r="J437"/>
    </row>
    <row r="438" spans="10:10">
      <c r="J438"/>
    </row>
    <row r="439" spans="10:10">
      <c r="J439"/>
    </row>
    <row r="440" spans="10:10">
      <c r="J440"/>
    </row>
    <row r="441" spans="10:10">
      <c r="J441"/>
    </row>
    <row r="442" spans="10:10">
      <c r="J442"/>
    </row>
    <row r="443" spans="10:10">
      <c r="J443"/>
    </row>
  </sheetData>
  <sheetProtection selectLockedCells="1" selectUnlockedCells="1"/>
  <autoFilter ref="L2:L163" xr:uid="{75CC5863-4A56-644A-939C-54F369D9B0DF}"/>
  <mergeCells count="1">
    <mergeCell ref="A1:E1"/>
  </mergeCells>
  <pageMargins left="0.25" right="0.25" top="0.75" bottom="0.75" header="0.3" footer="0.3"/>
  <pageSetup paperSize="9" fitToWidth="0" orientation="landscape" horizontalDpi="4294967292" verticalDpi="4294967292" r:id="rId1"/>
  <headerFooter>
    <oddHeader>&amp;LPACKING LIST - 360holds - PU</oddHeader>
    <oddFooter>Page &amp;P of &amp;N</oddFooter>
    <firstFooter>&amp;CStran &amp;P od 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9E7FE-D273-4C53-8C1E-F1E837F76A21}">
  <sheetPr codeName="List7">
    <tabColor theme="0" tint="-4.9989318521683403E-2"/>
    <pageSetUpPr fitToPage="1"/>
  </sheetPr>
  <dimension ref="A1:XCG546"/>
  <sheetViews>
    <sheetView showGridLines="0" showRowColHeaders="0" zoomScale="70" zoomScaleNormal="70" workbookViewId="0">
      <pane ySplit="11" topLeftCell="A12" activePane="bottomLeft" state="frozen"/>
      <selection activeCell="E7" sqref="E7:H7"/>
      <selection pane="bottomLeft" activeCell="Z3" sqref="Z3"/>
    </sheetView>
  </sheetViews>
  <sheetFormatPr baseColWidth="10" defaultColWidth="0" defaultRowHeight="19"/>
  <cols>
    <col min="1" max="1" width="3.5" customWidth="1"/>
    <col min="2" max="2" width="3" style="241" customWidth="1"/>
    <col min="3" max="3" width="13.6640625" customWidth="1"/>
    <col min="4" max="4" width="16.6640625" style="440" customWidth="1"/>
    <col min="5" max="6" width="5.6640625" style="625" customWidth="1"/>
    <col min="7" max="7" width="9.6640625" style="330" customWidth="1"/>
    <col min="8" max="8" width="7.5" customWidth="1"/>
    <col min="9" max="9" width="18.1640625" style="158" customWidth="1"/>
    <col min="10" max="10" width="6.5" customWidth="1"/>
    <col min="11" max="11" width="8.5" customWidth="1"/>
    <col min="12" max="12" width="12.33203125" customWidth="1"/>
    <col min="13" max="13" width="14.6640625" style="335" customWidth="1"/>
    <col min="14" max="27" width="9.5" style="335" customWidth="1"/>
    <col min="28" max="28" width="13.6640625" style="45" customWidth="1"/>
    <col min="29" max="29" width="6.1640625" customWidth="1"/>
    <col min="30" max="30" width="7" style="123" customWidth="1"/>
    <col min="31" max="31" width="8" hidden="1" customWidth="1"/>
    <col min="32" max="33" width="10" style="443" hidden="1" customWidth="1"/>
    <col min="34" max="34" width="10" style="129" hidden="1" customWidth="1"/>
    <col min="35" max="36" width="11" style="129" hidden="1" customWidth="1"/>
    <col min="37" max="37" width="7" style="634" hidden="1" customWidth="1"/>
    <col min="38" max="38" width="6.5" style="596" hidden="1" customWidth="1"/>
    <col min="39" max="52" width="6.5" style="669" hidden="1" customWidth="1"/>
    <col min="53" max="53" width="7.1640625" style="599" hidden="1" customWidth="1"/>
    <col min="54" max="54" width="5" style="271" hidden="1" customWidth="1"/>
    <col min="55" max="55" width="8.6640625" style="1042" hidden="1" customWidth="1"/>
    <col min="56" max="56" width="6.5" style="1042" hidden="1" customWidth="1"/>
    <col min="57" max="61" width="7.5" style="1042" hidden="1" customWidth="1"/>
    <col min="62" max="66" width="7" style="493" hidden="1" customWidth="1"/>
    <col min="67" max="72" width="8" style="493" hidden="1" customWidth="1"/>
    <col min="73" max="73" width="5" style="271" hidden="1" customWidth="1"/>
    <col min="74" max="100" width="11" hidden="1" customWidth="1"/>
    <col min="101" max="106" width="11" customWidth="1"/>
    <col min="16310" max="16384" width="11" hidden="1"/>
  </cols>
  <sheetData>
    <row r="1" spans="1:16308" ht="13.25" customHeight="1">
      <c r="AF1"/>
      <c r="AG1"/>
      <c r="AK1" s="879"/>
      <c r="AM1" s="875"/>
      <c r="AN1" s="875"/>
      <c r="AO1" s="875"/>
      <c r="AP1" s="875"/>
      <c r="AQ1" s="875"/>
      <c r="AR1" s="875"/>
      <c r="AS1" s="875"/>
      <c r="AT1" s="875"/>
      <c r="AU1" s="875"/>
      <c r="AV1" s="875"/>
      <c r="AW1" s="875"/>
      <c r="AX1" s="875"/>
      <c r="AY1" s="875"/>
      <c r="AZ1" s="875"/>
    </row>
    <row r="2" spans="1:16308" ht="20" customHeight="1">
      <c r="D2" s="1355" t="s">
        <v>155</v>
      </c>
      <c r="L2" s="59"/>
      <c r="M2" s="445" t="s">
        <v>769</v>
      </c>
      <c r="N2" s="1354">
        <f>SUM(AB$13:AB$1048576)</f>
        <v>0</v>
      </c>
      <c r="O2" s="1354"/>
      <c r="P2" s="1286" t="s">
        <v>8</v>
      </c>
      <c r="Q2" s="1026"/>
      <c r="R2" s="1026"/>
      <c r="S2" s="1026"/>
      <c r="T2" s="1026"/>
      <c r="U2" s="1026"/>
      <c r="V2" s="1026"/>
      <c r="W2" s="1026"/>
      <c r="X2" s="1026"/>
      <c r="Y2" s="1026"/>
      <c r="Z2" s="1026"/>
      <c r="AA2" s="1026"/>
      <c r="AB2" s="1026"/>
      <c r="AC2" s="924"/>
      <c r="AD2" s="1054">
        <f>AG8</f>
        <v>0</v>
      </c>
      <c r="AE2" s="1055"/>
      <c r="AF2" s="924"/>
      <c r="AG2" s="924"/>
      <c r="AH2" s="1327"/>
      <c r="AI2" s="924"/>
      <c r="AJ2" s="924"/>
      <c r="AK2" s="879"/>
      <c r="AM2" s="875"/>
      <c r="AN2" s="875"/>
      <c r="AO2" s="875"/>
      <c r="AP2" s="875"/>
      <c r="AQ2" s="875"/>
      <c r="AR2" s="875"/>
      <c r="AS2" s="875"/>
      <c r="AT2" s="875"/>
      <c r="AU2" s="875"/>
      <c r="AV2" s="875"/>
      <c r="AW2" s="875"/>
      <c r="AX2" s="875"/>
      <c r="AY2" s="875"/>
      <c r="AZ2" s="875"/>
      <c r="BC2" s="1043"/>
      <c r="BD2" s="1043"/>
      <c r="BE2" s="1043"/>
      <c r="BF2" s="1043"/>
      <c r="BG2" s="1043"/>
      <c r="BH2" s="1043"/>
      <c r="BI2" s="1043"/>
      <c r="BJ2" s="494"/>
      <c r="BK2" s="494"/>
      <c r="BL2" s="494"/>
      <c r="BM2" s="494"/>
      <c r="BN2" s="494"/>
      <c r="BO2" s="494"/>
      <c r="BP2" s="494"/>
      <c r="BQ2" s="494"/>
      <c r="BR2" s="494"/>
      <c r="BS2" s="494"/>
      <c r="BT2" s="494"/>
      <c r="BV2" s="924"/>
      <c r="BW2" s="924"/>
      <c r="BX2" s="924"/>
      <c r="BY2" s="924"/>
      <c r="BZ2" s="924"/>
      <c r="CW2" s="1056"/>
    </row>
    <row r="3" spans="1:16308" ht="20" customHeight="1">
      <c r="D3" s="1355"/>
      <c r="E3" s="626"/>
      <c r="F3" s="626"/>
      <c r="G3" s="132"/>
      <c r="H3" s="392"/>
      <c r="I3" s="392"/>
      <c r="M3" s="328" t="s">
        <v>771</v>
      </c>
      <c r="N3" s="1338">
        <f>SUM(N13:AA57)</f>
        <v>0</v>
      </c>
      <c r="O3" s="1338"/>
      <c r="P3" s="940"/>
      <c r="Q3" s="940"/>
      <c r="R3" s="940"/>
      <c r="S3" s="940"/>
      <c r="T3" s="940"/>
      <c r="U3" s="940"/>
      <c r="V3" s="940"/>
      <c r="W3" s="940"/>
      <c r="X3" s="940"/>
      <c r="Y3" s="940"/>
      <c r="Z3" s="940"/>
      <c r="AA3" s="940"/>
      <c r="AB3" s="940"/>
      <c r="AC3" s="492"/>
      <c r="AE3" s="492"/>
      <c r="AF3" s="492"/>
      <c r="AG3" s="1"/>
      <c r="AH3" s="1327"/>
      <c r="AI3" s="1"/>
      <c r="AJ3" s="1"/>
      <c r="AK3" s="880"/>
      <c r="AL3" s="597"/>
      <c r="AM3" s="876"/>
      <c r="AN3" s="876"/>
      <c r="AO3" s="876"/>
      <c r="AP3" s="876"/>
      <c r="AQ3" s="876"/>
      <c r="AR3" s="876"/>
      <c r="AS3" s="876"/>
      <c r="AT3" s="876"/>
      <c r="AU3" s="876"/>
      <c r="AV3" s="876"/>
      <c r="AW3" s="876"/>
      <c r="AX3" s="876"/>
      <c r="AY3" s="876"/>
      <c r="AZ3" s="876"/>
      <c r="BC3" s="1043"/>
      <c r="BD3" s="1043"/>
      <c r="BE3" s="1043"/>
      <c r="BF3" s="1043"/>
      <c r="BG3" s="1043"/>
      <c r="BH3" s="1043"/>
      <c r="BI3" s="1043"/>
      <c r="BJ3" s="494"/>
      <c r="BK3" s="494"/>
      <c r="BL3" s="494"/>
      <c r="BM3" s="494"/>
      <c r="BN3" s="494"/>
      <c r="BO3" s="494"/>
      <c r="BP3" s="494"/>
      <c r="BQ3" s="494"/>
      <c r="BR3" s="494"/>
      <c r="BS3" s="494"/>
      <c r="BT3" s="494"/>
      <c r="BU3" s="278"/>
      <c r="BV3" s="492"/>
      <c r="BW3" s="1"/>
      <c r="BX3" s="1"/>
      <c r="BY3" s="1"/>
      <c r="BZ3" s="1"/>
      <c r="CW3" s="1328" t="s">
        <v>582</v>
      </c>
    </row>
    <row r="4" spans="1:16308" ht="20" customHeight="1">
      <c r="D4" s="1355"/>
      <c r="E4" s="626"/>
      <c r="F4" s="626"/>
      <c r="G4" s="132"/>
      <c r="H4" s="392"/>
      <c r="I4" s="392"/>
      <c r="M4" s="328" t="s">
        <v>45</v>
      </c>
      <c r="N4" s="1358">
        <f>SUM(AL:AL)</f>
        <v>0</v>
      </c>
      <c r="O4" s="1358"/>
      <c r="P4" s="1285" t="s">
        <v>6</v>
      </c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1"/>
      <c r="AE4" s="1"/>
      <c r="AF4" s="1"/>
      <c r="AG4" s="1"/>
      <c r="AH4" s="1327"/>
      <c r="AI4" s="1"/>
      <c r="AJ4" s="1"/>
      <c r="AK4" s="880"/>
      <c r="AL4" s="597"/>
      <c r="AM4" s="876"/>
      <c r="AN4" s="876"/>
      <c r="AO4" s="876"/>
      <c r="AP4" s="876"/>
      <c r="AQ4" s="876"/>
      <c r="AR4" s="876"/>
      <c r="AS4" s="876"/>
      <c r="AT4" s="876"/>
      <c r="AU4" s="876"/>
      <c r="AV4" s="876"/>
      <c r="AW4" s="876"/>
      <c r="AX4" s="876"/>
      <c r="AY4" s="876"/>
      <c r="AZ4" s="876"/>
      <c r="BB4" s="320"/>
      <c r="BC4" s="1043"/>
      <c r="BD4" s="1043"/>
      <c r="BE4" s="1043"/>
      <c r="BF4" s="1043"/>
      <c r="BG4" s="1043"/>
      <c r="BH4" s="1043"/>
      <c r="BI4" s="1043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278"/>
      <c r="BV4" s="1"/>
      <c r="BW4" s="1"/>
      <c r="BX4" s="1"/>
      <c r="BY4" s="1"/>
      <c r="BZ4" s="1"/>
      <c r="CW4" s="1329"/>
    </row>
    <row r="5" spans="1:16308" ht="14.75" customHeight="1">
      <c r="D5" s="1355"/>
      <c r="E5" s="692"/>
      <c r="F5" s="626"/>
      <c r="G5" s="132"/>
      <c r="H5" s="392"/>
      <c r="I5" s="392"/>
      <c r="AF5"/>
      <c r="AG5" s="131"/>
      <c r="AH5" s="1327"/>
      <c r="AI5" s="512"/>
      <c r="AJ5" s="512"/>
      <c r="AK5" s="880"/>
      <c r="AL5" s="597"/>
      <c r="AM5" s="876"/>
      <c r="AN5" s="876"/>
      <c r="AO5" s="876"/>
      <c r="AP5" s="876"/>
      <c r="AQ5" s="876"/>
      <c r="AR5" s="876"/>
      <c r="AS5" s="876"/>
      <c r="AT5" s="876"/>
      <c r="AU5" s="876"/>
      <c r="AV5" s="876"/>
      <c r="AW5" s="876"/>
      <c r="AX5" s="876"/>
      <c r="AY5" s="876"/>
      <c r="AZ5" s="876"/>
      <c r="BB5" s="320"/>
      <c r="BC5" s="1043"/>
      <c r="BD5" s="1043"/>
      <c r="BE5" s="1043"/>
      <c r="BF5" s="1043"/>
      <c r="BG5" s="1043"/>
      <c r="BH5" s="1043"/>
      <c r="BI5" s="1043"/>
      <c r="BJ5" s="494"/>
      <c r="BK5" s="494"/>
      <c r="BL5" s="494"/>
      <c r="BM5" s="494"/>
      <c r="BN5" s="494"/>
      <c r="BO5" s="494"/>
      <c r="BP5" s="494"/>
      <c r="BQ5" s="494"/>
      <c r="BR5" s="494"/>
      <c r="BS5" s="494"/>
      <c r="BT5" s="494"/>
      <c r="BU5" s="278"/>
      <c r="CW5" s="1329"/>
    </row>
    <row r="6" spans="1:16308" ht="17.25" customHeight="1">
      <c r="D6" s="1355"/>
      <c r="E6" s="626"/>
      <c r="F6" s="626"/>
      <c r="G6" s="132"/>
      <c r="H6" s="392"/>
      <c r="I6" s="392"/>
      <c r="M6" s="333"/>
      <c r="N6" s="672"/>
      <c r="O6" s="672"/>
      <c r="P6" s="672"/>
      <c r="Q6" s="672"/>
      <c r="R6" s="672"/>
      <c r="S6" s="672"/>
      <c r="T6" s="672"/>
      <c r="U6" s="672"/>
      <c r="V6" s="672"/>
      <c r="W6" s="672"/>
      <c r="X6" s="672"/>
      <c r="Y6" s="672"/>
      <c r="Z6" s="672"/>
      <c r="AA6" s="672"/>
      <c r="AB6" s="448" t="s">
        <v>768</v>
      </c>
      <c r="AF6"/>
      <c r="AG6" s="131"/>
      <c r="AH6" s="512"/>
      <c r="AI6" s="512"/>
      <c r="AJ6" s="512"/>
      <c r="AK6" s="880"/>
      <c r="AL6" s="597"/>
      <c r="AM6" s="876"/>
      <c r="AN6" s="876"/>
      <c r="AO6" s="876"/>
      <c r="AP6" s="876"/>
      <c r="AQ6" s="876"/>
      <c r="AR6" s="876"/>
      <c r="AS6" s="876"/>
      <c r="AT6" s="876"/>
      <c r="AU6" s="876"/>
      <c r="AV6" s="876"/>
      <c r="AW6" s="876"/>
      <c r="AX6" s="876"/>
      <c r="AY6" s="876"/>
      <c r="AZ6" s="876"/>
      <c r="BB6" s="320"/>
      <c r="BU6" s="278"/>
      <c r="CW6" s="1326"/>
    </row>
    <row r="7" spans="1:16308" ht="19.25" hidden="1" customHeight="1">
      <c r="AF7"/>
      <c r="AK7" s="879"/>
      <c r="BB7" s="320"/>
      <c r="CW7" s="1327"/>
    </row>
    <row r="8" spans="1:16308" ht="19.25" customHeight="1">
      <c r="B8" s="243"/>
      <c r="E8" s="627"/>
      <c r="F8" s="627"/>
      <c r="G8" s="398"/>
      <c r="H8" s="8"/>
      <c r="L8" s="61"/>
      <c r="M8" s="27" t="s">
        <v>767</v>
      </c>
      <c r="N8" s="423">
        <f t="shared" ref="N8:AA8" si="0">SUM(AM:AM)</f>
        <v>0</v>
      </c>
      <c r="O8" s="424">
        <f t="shared" si="0"/>
        <v>0</v>
      </c>
      <c r="P8" s="424">
        <f t="shared" si="0"/>
        <v>0</v>
      </c>
      <c r="Q8" s="424">
        <f t="shared" si="0"/>
        <v>0</v>
      </c>
      <c r="R8" s="424">
        <f t="shared" si="0"/>
        <v>0</v>
      </c>
      <c r="S8" s="424">
        <f t="shared" si="0"/>
        <v>0</v>
      </c>
      <c r="T8" s="424">
        <f t="shared" si="0"/>
        <v>0</v>
      </c>
      <c r="U8" s="424">
        <f t="shared" si="0"/>
        <v>0</v>
      </c>
      <c r="V8" s="424">
        <f t="shared" si="0"/>
        <v>0</v>
      </c>
      <c r="W8" s="424">
        <f t="shared" si="0"/>
        <v>0</v>
      </c>
      <c r="X8" s="424">
        <f t="shared" si="0"/>
        <v>0</v>
      </c>
      <c r="Y8" s="424">
        <f t="shared" si="0"/>
        <v>0</v>
      </c>
      <c r="Z8" s="424">
        <f t="shared" si="0"/>
        <v>0</v>
      </c>
      <c r="AA8" s="452">
        <f t="shared" si="0"/>
        <v>0</v>
      </c>
      <c r="AB8" s="264">
        <f>SUM(N8:AA8)</f>
        <v>0</v>
      </c>
      <c r="AC8" s="134"/>
      <c r="AD8" s="136"/>
      <c r="AF8" s="449" t="s">
        <v>583</v>
      </c>
      <c r="AG8" s="685">
        <f>SUM(AG13:AG57)</f>
        <v>0</v>
      </c>
      <c r="AH8" s="9"/>
      <c r="AI8" s="9"/>
      <c r="AJ8" s="9"/>
      <c r="AK8" s="881"/>
      <c r="AL8" s="598"/>
      <c r="AM8" s="877"/>
      <c r="AN8" s="877"/>
      <c r="AO8" s="877"/>
      <c r="AP8" s="877"/>
      <c r="AQ8" s="877"/>
      <c r="AR8" s="877"/>
      <c r="AS8" s="877"/>
      <c r="AT8" s="877"/>
      <c r="AU8" s="877"/>
      <c r="AV8" s="877"/>
      <c r="AW8" s="877"/>
      <c r="AX8" s="877"/>
      <c r="AY8" s="877"/>
      <c r="AZ8" s="877"/>
      <c r="BB8" s="320"/>
      <c r="BU8" s="270"/>
      <c r="CW8" s="1327"/>
    </row>
    <row r="9" spans="1:16308" ht="36" customHeight="1">
      <c r="B9" s="1344" t="s">
        <v>9</v>
      </c>
      <c r="C9" s="1346"/>
      <c r="D9" s="1348" t="s">
        <v>756</v>
      </c>
      <c r="E9" s="1350" t="s">
        <v>6027</v>
      </c>
      <c r="F9" s="1350" t="s">
        <v>766</v>
      </c>
      <c r="G9" s="1352" t="s">
        <v>765</v>
      </c>
      <c r="H9" s="1356" t="s">
        <v>761</v>
      </c>
      <c r="I9" s="1352" t="s">
        <v>760</v>
      </c>
      <c r="J9" s="1352" t="s">
        <v>757</v>
      </c>
      <c r="K9" s="1352" t="s">
        <v>763</v>
      </c>
      <c r="L9" s="1356" t="s">
        <v>764</v>
      </c>
      <c r="M9" s="1352" t="s">
        <v>759</v>
      </c>
      <c r="N9" s="859" t="s">
        <v>112</v>
      </c>
      <c r="O9" s="1027" t="s">
        <v>101</v>
      </c>
      <c r="P9" s="860" t="s">
        <v>114</v>
      </c>
      <c r="Q9" s="861" t="s">
        <v>113</v>
      </c>
      <c r="R9" s="1028" t="s">
        <v>115</v>
      </c>
      <c r="S9" s="862" t="s">
        <v>6475</v>
      </c>
      <c r="T9" s="1086" t="s">
        <v>6209</v>
      </c>
      <c r="U9" s="863" t="s">
        <v>6476</v>
      </c>
      <c r="V9" s="864" t="s">
        <v>5622</v>
      </c>
      <c r="W9" s="865" t="s">
        <v>5624</v>
      </c>
      <c r="X9" s="866" t="s">
        <v>5625</v>
      </c>
      <c r="Y9" s="867" t="s">
        <v>117</v>
      </c>
      <c r="Z9" s="868" t="s">
        <v>4509</v>
      </c>
      <c r="AA9" s="869" t="s">
        <v>5626</v>
      </c>
      <c r="AB9" s="1359" t="s">
        <v>13</v>
      </c>
      <c r="AC9" s="1361" t="s">
        <v>9</v>
      </c>
      <c r="AD9" s="1364" t="s">
        <v>14</v>
      </c>
      <c r="AF9" s="1366" t="s">
        <v>581</v>
      </c>
      <c r="AG9" s="1137" t="s">
        <v>582</v>
      </c>
      <c r="AH9" s="9"/>
      <c r="AI9" s="9"/>
      <c r="AJ9" s="9"/>
      <c r="AK9" s="1039" t="s">
        <v>6187</v>
      </c>
      <c r="AL9" s="1040" t="s">
        <v>6188</v>
      </c>
      <c r="AM9" s="1363" t="s">
        <v>112</v>
      </c>
      <c r="AN9" s="1337" t="s">
        <v>101</v>
      </c>
      <c r="AO9" s="1334" t="s">
        <v>114</v>
      </c>
      <c r="AP9" s="1335" t="s">
        <v>113</v>
      </c>
      <c r="AQ9" s="1336" t="s">
        <v>115</v>
      </c>
      <c r="AR9" s="1342" t="s">
        <v>5620</v>
      </c>
      <c r="AS9" s="1343" t="s">
        <v>6209</v>
      </c>
      <c r="AT9" s="1330" t="s">
        <v>5621</v>
      </c>
      <c r="AU9" s="1331" t="s">
        <v>5622</v>
      </c>
      <c r="AV9" s="1332" t="s">
        <v>5624</v>
      </c>
      <c r="AW9" s="1340" t="s">
        <v>5625</v>
      </c>
      <c r="AX9" s="1341" t="s">
        <v>117</v>
      </c>
      <c r="AY9" s="1333" t="s">
        <v>4509</v>
      </c>
      <c r="AZ9" s="1339" t="s">
        <v>5626</v>
      </c>
      <c r="BA9" s="599" t="s">
        <v>6186</v>
      </c>
      <c r="BB9" s="320"/>
      <c r="BC9" s="1044">
        <f>SUM(SUMPRODUCT($BC$26:$BC$294,N26:N294)+SUMPRODUCT($BC$26:$BC$294,O26:O294)+SUMPRODUCT($BC$26:$BC$294,P26:P294)+SUMPRODUCT($BC$26:$BC$294,Q26:Q294)+SUMPRODUCT($BC$26:$BC$294,S26:S294)+SUMPRODUCT($BC$26:$BC$294,U26:U294)+SUMPRODUCT($BC$26:$BC$294,R26:R294)+SUMPRODUCT($BC$26:$BC$294,V26:V294)+SUMPRODUCT($BC$26:$BC$294,W26:W294)+SUMPRODUCT($BC$26:$BC$294,X26:X294)+SUMPRODUCT($BC$26:$BC$294,Y26:Y294)+SUMPRODUCT($BC$26:$BC$294,Z26:Z294)+SUMPRODUCT($BC$26:$BC$294,AA26:AA294)+SUMPRODUCT($BC$26:$BC$294,T26:T294)+SUM(N13:AA13)*BC13+BC14*SUM(N14:AA14)+SUM(N15:AA15)*BC15+BC16*SUM(N16:AA16)+SUM(N17:AA17)*BC17+BC18*SUM(N18:AA18)+SUM(N19:AA19)*BC19+BC20*SUM(N20:AA20)+SUM(N21:AA21)*BC21+BC22*SUM(N22:AA22)+SUM(N23:AA23)*BC23+BC24*SUM(N24:AA24)+BC25*SUM(N25:AA25))</f>
        <v>0</v>
      </c>
      <c r="BU9" s="270"/>
      <c r="BV9" s="1">
        <f>SUM(BV13:BV57)</f>
        <v>0</v>
      </c>
      <c r="BW9" s="1">
        <f t="shared" ref="BW9:CC9" si="1">SUM(BW13:BW57)</f>
        <v>0</v>
      </c>
      <c r="BX9" s="1">
        <f t="shared" si="1"/>
        <v>0</v>
      </c>
      <c r="BY9" s="1">
        <f t="shared" si="1"/>
        <v>0</v>
      </c>
      <c r="BZ9" s="1">
        <f t="shared" si="1"/>
        <v>0</v>
      </c>
      <c r="CA9" s="1">
        <f t="shared" si="1"/>
        <v>0</v>
      </c>
      <c r="CB9" s="1">
        <f t="shared" si="1"/>
        <v>0</v>
      </c>
      <c r="CC9" s="1">
        <f t="shared" si="1"/>
        <v>0</v>
      </c>
      <c r="CD9" s="1">
        <f>SUM(CD26:CD57)</f>
        <v>0</v>
      </c>
      <c r="CE9" s="1">
        <f>SUM(CE13:CE59)</f>
        <v>0</v>
      </c>
      <c r="CF9" s="1">
        <f>SUM(CF13:CF59)</f>
        <v>0</v>
      </c>
      <c r="CG9" s="1">
        <f>SUM(CG26:CG57)</f>
        <v>0</v>
      </c>
      <c r="CH9" s="1">
        <f>SUM(CH12:CH57)</f>
        <v>0</v>
      </c>
      <c r="CI9" s="1">
        <f t="shared" ref="CI9:CV9" si="2">SUM(CI12:CI57)</f>
        <v>0</v>
      </c>
      <c r="CJ9" s="1">
        <f t="shared" si="2"/>
        <v>0</v>
      </c>
      <c r="CK9" s="1">
        <f t="shared" si="2"/>
        <v>0</v>
      </c>
      <c r="CL9" s="1">
        <f t="shared" si="2"/>
        <v>0</v>
      </c>
      <c r="CM9" s="1">
        <f t="shared" si="2"/>
        <v>0</v>
      </c>
      <c r="CN9" s="1">
        <f t="shared" si="2"/>
        <v>0</v>
      </c>
      <c r="CO9" s="1">
        <f t="shared" si="2"/>
        <v>0</v>
      </c>
      <c r="CP9" s="1">
        <f t="shared" si="2"/>
        <v>0</v>
      </c>
      <c r="CQ9" s="1">
        <f t="shared" si="2"/>
        <v>0</v>
      </c>
      <c r="CR9" s="1">
        <f t="shared" si="2"/>
        <v>0</v>
      </c>
      <c r="CS9" s="1">
        <f t="shared" si="2"/>
        <v>0</v>
      </c>
      <c r="CT9" s="1">
        <f t="shared" si="2"/>
        <v>0</v>
      </c>
      <c r="CU9" s="1">
        <f t="shared" si="2"/>
        <v>0</v>
      </c>
      <c r="CV9" s="1">
        <f t="shared" si="2"/>
        <v>0</v>
      </c>
    </row>
    <row r="10" spans="1:16308" s="8" customFormat="1" ht="24" customHeight="1">
      <c r="B10" s="1345"/>
      <c r="C10" s="1347"/>
      <c r="D10" s="1349"/>
      <c r="E10" s="1351"/>
      <c r="F10" s="1351"/>
      <c r="G10" s="1353"/>
      <c r="H10" s="1357"/>
      <c r="I10" s="1353"/>
      <c r="J10" s="1353"/>
      <c r="K10" s="1353"/>
      <c r="L10" s="1357"/>
      <c r="M10" s="1353"/>
      <c r="N10" s="870" t="s">
        <v>5619</v>
      </c>
      <c r="O10" s="871" t="s">
        <v>5623</v>
      </c>
      <c r="P10" s="872" t="s">
        <v>5619</v>
      </c>
      <c r="Q10" s="873" t="s">
        <v>5623</v>
      </c>
      <c r="R10" s="872" t="s">
        <v>5619</v>
      </c>
      <c r="S10" s="872" t="s">
        <v>5619</v>
      </c>
      <c r="T10" s="872" t="s">
        <v>5619</v>
      </c>
      <c r="U10" s="873" t="s">
        <v>5623</v>
      </c>
      <c r="V10" s="873" t="s">
        <v>5623</v>
      </c>
      <c r="W10" s="873" t="s">
        <v>5623</v>
      </c>
      <c r="X10" s="872" t="s">
        <v>5619</v>
      </c>
      <c r="Y10" s="872" t="s">
        <v>5619</v>
      </c>
      <c r="Z10" s="873" t="s">
        <v>5623</v>
      </c>
      <c r="AA10" s="874" t="s">
        <v>5619</v>
      </c>
      <c r="AB10" s="1360"/>
      <c r="AC10" s="1362"/>
      <c r="AD10" s="1365"/>
      <c r="AF10" s="1367"/>
      <c r="AG10" s="1138"/>
      <c r="AH10" s="762"/>
      <c r="AI10" s="762"/>
      <c r="AJ10" s="762"/>
      <c r="AK10" s="879"/>
      <c r="AL10" s="596"/>
      <c r="AM10" s="1363"/>
      <c r="AN10" s="1337"/>
      <c r="AO10" s="1334"/>
      <c r="AP10" s="1335"/>
      <c r="AQ10" s="1336"/>
      <c r="AR10" s="1342"/>
      <c r="AS10" s="1343"/>
      <c r="AT10" s="1330"/>
      <c r="AU10" s="1331"/>
      <c r="AV10" s="1332"/>
      <c r="AW10" s="1340"/>
      <c r="AX10" s="1341"/>
      <c r="AY10" s="1333"/>
      <c r="AZ10" s="1339"/>
      <c r="BA10" s="600"/>
      <c r="BB10" s="320"/>
      <c r="BC10" s="1045" t="s">
        <v>692</v>
      </c>
      <c r="BD10" s="1045" t="s">
        <v>693</v>
      </c>
      <c r="BE10" s="1045" t="s">
        <v>706</v>
      </c>
      <c r="BF10" s="1045" t="s">
        <v>708</v>
      </c>
      <c r="BG10" s="1045" t="s">
        <v>710</v>
      </c>
      <c r="BH10" s="1045" t="s">
        <v>707</v>
      </c>
      <c r="BI10" s="1045" t="s">
        <v>709</v>
      </c>
      <c r="BJ10" s="495" t="s">
        <v>695</v>
      </c>
      <c r="BK10" s="495" t="s">
        <v>696</v>
      </c>
      <c r="BL10" s="495" t="s">
        <v>697</v>
      </c>
      <c r="BM10" s="495" t="s">
        <v>698</v>
      </c>
      <c r="BN10" s="495" t="s">
        <v>699</v>
      </c>
      <c r="BO10" s="495" t="s">
        <v>700</v>
      </c>
      <c r="BP10" s="495" t="s">
        <v>701</v>
      </c>
      <c r="BQ10" s="495" t="s">
        <v>702</v>
      </c>
      <c r="BR10" s="495" t="s">
        <v>703</v>
      </c>
      <c r="BS10" s="495" t="s">
        <v>704</v>
      </c>
      <c r="BT10" s="495" t="s">
        <v>705</v>
      </c>
      <c r="BU10" s="320"/>
      <c r="BV10" s="1049" t="s">
        <v>222</v>
      </c>
      <c r="BW10" s="1049" t="s">
        <v>158</v>
      </c>
      <c r="BX10" s="1049" t="s">
        <v>220</v>
      </c>
      <c r="BY10" s="1049" t="s">
        <v>214</v>
      </c>
      <c r="BZ10" s="1049" t="s">
        <v>215</v>
      </c>
      <c r="CA10" s="1049" t="s">
        <v>612</v>
      </c>
      <c r="CB10" s="1049" t="s">
        <v>610</v>
      </c>
      <c r="CC10" s="1049" t="s">
        <v>6026</v>
      </c>
      <c r="CE10" s="1049" t="s">
        <v>5876</v>
      </c>
      <c r="CF10" s="1049" t="s">
        <v>5877</v>
      </c>
      <c r="CH10" s="1049" t="s">
        <v>1</v>
      </c>
      <c r="CI10" s="1049" t="s">
        <v>5882</v>
      </c>
      <c r="CJ10" s="1049" t="s">
        <v>338</v>
      </c>
      <c r="CK10" s="1049" t="s">
        <v>37</v>
      </c>
      <c r="CL10" s="1049" t="s">
        <v>685</v>
      </c>
      <c r="CM10" s="1049" t="s">
        <v>576</v>
      </c>
      <c r="CN10" s="1049" t="s">
        <v>144</v>
      </c>
      <c r="CO10" s="1049" t="s">
        <v>668</v>
      </c>
      <c r="CP10" s="1049" t="s">
        <v>544</v>
      </c>
      <c r="CQ10" s="1049" t="s">
        <v>688</v>
      </c>
      <c r="CR10" s="1049" t="s">
        <v>684</v>
      </c>
      <c r="CS10" s="1049" t="s">
        <v>686</v>
      </c>
      <c r="CT10" s="1050" t="s">
        <v>5883</v>
      </c>
      <c r="CU10" s="1050" t="s">
        <v>5884</v>
      </c>
      <c r="CV10" s="1049" t="s">
        <v>6026</v>
      </c>
    </row>
    <row r="11" spans="1:16308" s="9" customFormat="1" ht="24" hidden="1" customHeight="1">
      <c r="B11" s="249"/>
      <c r="C11" s="60"/>
      <c r="D11" s="210"/>
      <c r="E11" s="624"/>
      <c r="F11" s="624"/>
      <c r="G11" s="210"/>
      <c r="I11" s="210"/>
      <c r="J11" s="210"/>
      <c r="K11" s="210"/>
      <c r="M11" s="210"/>
      <c r="N11" s="858" t="s">
        <v>5103</v>
      </c>
      <c r="O11" s="858" t="s">
        <v>5617</v>
      </c>
      <c r="P11" s="858" t="s">
        <v>5616</v>
      </c>
      <c r="Q11" s="858" t="s">
        <v>5614</v>
      </c>
      <c r="R11" s="858" t="s">
        <v>5615</v>
      </c>
      <c r="S11" s="858" t="s">
        <v>5612</v>
      </c>
      <c r="T11" s="858" t="s">
        <v>6211</v>
      </c>
      <c r="U11" s="858" t="s">
        <v>5613</v>
      </c>
      <c r="V11" s="858" t="s">
        <v>5606</v>
      </c>
      <c r="W11" s="858" t="s">
        <v>5607</v>
      </c>
      <c r="X11" s="858" t="s">
        <v>5608</v>
      </c>
      <c r="Y11" s="858" t="s">
        <v>5609</v>
      </c>
      <c r="Z11" s="858" t="s">
        <v>5610</v>
      </c>
      <c r="AA11" s="858" t="s">
        <v>5611</v>
      </c>
      <c r="AC11" s="503"/>
      <c r="AD11" s="668"/>
      <c r="AF11" s="762"/>
      <c r="AG11" s="1138"/>
      <c r="AH11" s="762"/>
      <c r="AI11" s="762"/>
      <c r="AJ11" s="762"/>
      <c r="AK11" s="879"/>
      <c r="AL11" s="596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00"/>
      <c r="BB11" s="320"/>
      <c r="BC11" s="1046"/>
      <c r="BD11" s="1046"/>
      <c r="BE11" s="1046"/>
      <c r="BF11" s="1046"/>
      <c r="BG11" s="1046"/>
      <c r="BH11" s="1046"/>
      <c r="BI11" s="1046"/>
      <c r="BJ11" s="1041"/>
      <c r="BK11" s="1041"/>
      <c r="BL11" s="1041"/>
      <c r="BM11" s="1041"/>
      <c r="BN11" s="1041"/>
      <c r="BO11" s="1041"/>
      <c r="BP11" s="1041"/>
      <c r="BQ11" s="1041"/>
      <c r="BR11" s="1041"/>
      <c r="BS11" s="1041"/>
      <c r="BT11" s="1041"/>
      <c r="BU11" s="320"/>
    </row>
    <row r="12" spans="1:16308" s="1" customFormat="1" ht="34" customHeight="1">
      <c r="B12" s="700"/>
      <c r="C12" s="179"/>
      <c r="E12" s="1196"/>
      <c r="F12" s="1197"/>
      <c r="G12" s="145"/>
      <c r="H12" s="144"/>
      <c r="J12" s="144"/>
      <c r="K12" s="144"/>
      <c r="L12" s="1263" t="s">
        <v>7207</v>
      </c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198"/>
      <c r="AA12" s="1198"/>
      <c r="AB12" s="407"/>
      <c r="AC12" s="149"/>
      <c r="AD12" s="407"/>
      <c r="AF12" s="371"/>
      <c r="AG12" s="372"/>
      <c r="AH12" s="60"/>
      <c r="AI12" s="60"/>
      <c r="AJ12" s="60"/>
      <c r="AK12" s="879"/>
      <c r="AL12" s="596"/>
      <c r="AM12" s="271"/>
      <c r="AN12" s="271"/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599"/>
      <c r="BB12" s="271"/>
      <c r="BC12" s="1044"/>
      <c r="BD12" s="1044"/>
      <c r="BE12" s="1044"/>
      <c r="BF12" s="1044"/>
      <c r="BG12" s="1044"/>
      <c r="BH12" s="1044"/>
      <c r="BI12" s="1044"/>
      <c r="BJ12" s="498"/>
      <c r="BK12" s="498"/>
      <c r="BL12" s="498"/>
      <c r="BM12" s="498"/>
      <c r="BN12" s="498"/>
      <c r="BO12" s="498"/>
      <c r="BP12" s="498"/>
      <c r="BQ12" s="498"/>
      <c r="BR12" s="498"/>
      <c r="BS12" s="498"/>
      <c r="BT12" s="498"/>
      <c r="BU12" s="271"/>
      <c r="BV12" s="1">
        <f t="shared" ref="BV12:BV25" si="3">IF(H12="XS",IF(SUM(N12:AA12)&gt;0,SUM(N12:AA12),0),0)*J12</f>
        <v>0</v>
      </c>
      <c r="BW12" s="1">
        <f t="shared" ref="BW12:BW25" si="4">IF(H12="S",IF(SUM(N12:AA12)&gt;0,SUM(N12:AA12),0),0)*J12</f>
        <v>0</v>
      </c>
      <c r="BX12" s="1">
        <f t="shared" ref="BX12:BX25" si="5">IF(H12="M",IF(SUM(N12:AA12)&gt;0,SUM(N12:AA12),0),0)*J12</f>
        <v>0</v>
      </c>
      <c r="BY12" s="492">
        <f t="shared" ref="BY12:BY25" si="6">IF(H12="L",IF(SUM(N12:AA12)&gt;0,SUM(N12:AA12),0),0)*J12</f>
        <v>0</v>
      </c>
      <c r="BZ12" s="1">
        <f t="shared" ref="BZ12:BZ25" si="7">IF(H12="XL",IF(SUM(N12:AA12)&gt;0,SUM(N12:AA12),0),0)*J12</f>
        <v>0</v>
      </c>
      <c r="CA12" s="60">
        <f t="shared" ref="CA12:CA25" si="8">IF(H12="2XL",IF(SUM(N12:AA12)&gt;0,SUM(N12:AA12),0),0)*J12</f>
        <v>0</v>
      </c>
      <c r="CB12" s="1">
        <f t="shared" ref="CB12:CB25" si="9">IF(H12="3XL",IF(SUM(N12:AA12)&gt;0,SUM(N12:AA12),0),0)*J12</f>
        <v>0</v>
      </c>
      <c r="CC12" s="1">
        <f t="shared" ref="CC12:CC25" si="10">IF(H12="various",IF(SUM(N12:AA12)&gt;0,SUM(N12:AA12),0),0)*J12</f>
        <v>0</v>
      </c>
      <c r="CH12" s="1">
        <f t="shared" ref="CH12:CH25" si="11">IF(G12="sloper",IF(SUM(N12:AA12)&gt;0,SUM(N12:AA12),0),0)*J12</f>
        <v>0</v>
      </c>
      <c r="CI12" s="1">
        <f t="shared" ref="CI12:CI25" si="12">IF(G12="footholds",IF(SUM(N12:AA12)&gt;0,SUM(N12:AA12),0),0)*J12</f>
        <v>0</v>
      </c>
      <c r="CJ12" s="1">
        <f t="shared" ref="CJ12:CJ25" si="13">IF(G12="micros",IF(SUM(N12:AA12)&gt;0,SUM(N12:AA12),0),0)*J12</f>
        <v>0</v>
      </c>
      <c r="CK12" s="1">
        <f t="shared" ref="CK12:CK25" si="14">IF(G12="jug",IF(SUM(N12:AA12)&gt;0,SUM(N12:AA12),0),0)*J12</f>
        <v>0</v>
      </c>
      <c r="CL12" s="1">
        <f t="shared" ref="CL12:CL25" si="15">IF(G12="ledge",IF(SUM(N12:AA12)&gt;0,SUM(N12:AA12),0),0)*J12</f>
        <v>0</v>
      </c>
      <c r="CM12" s="1">
        <f t="shared" ref="CM12:CM25" si="16">IF(G12="edge",IF(SUM(N12:AA12)&gt;0,SUM(N12:AA12),0),0)*J12</f>
        <v>0</v>
      </c>
      <c r="CN12" s="1">
        <f t="shared" ref="CN12:CN25" si="17">IF(G12="crimp",IF(SUM(N12:AA12)&gt;0,SUM(N12:AA12),0),0)*J12</f>
        <v>0</v>
      </c>
      <c r="CO12" s="1">
        <f t="shared" ref="CO12:CO25" si="18">IF(G12="incut",IF(SUM(N12:AA12)&gt;0,SUM(N12:AA12),0),0)*J12</f>
        <v>0</v>
      </c>
      <c r="CP12" s="1">
        <f t="shared" ref="CP12:CP25" si="19">IF(G12="dish",IF(SUM(N12:AA12)&gt;0,SUM(N12:AA12),0),0)*J12</f>
        <v>0</v>
      </c>
      <c r="CQ12" s="1">
        <f t="shared" ref="CQ12:CQ25" si="20">IF(G12="pinch",IF(SUM(N12:AA12)&gt;0,SUM(N12:AA12),0),0)*J12</f>
        <v>0</v>
      </c>
      <c r="CR12" s="1">
        <f t="shared" ref="CR12:CR25" si="21">IF(G12="pocket",IF(SUM(N12:AA12)&gt;0,SUM(N12:AA12),0),0)*J12</f>
        <v>0</v>
      </c>
      <c r="CS12" s="1">
        <f t="shared" ref="CS12:CS25" si="22">IF(G12="insert",IF(SUM(N12:AA12)&gt;0,SUM(N12:AA12),0),0)*J12</f>
        <v>0</v>
      </c>
      <c r="CT12" s="1">
        <f t="shared" ref="CT12:CT25" si="23">IF(G12="feature",IF(SUM(N12:AA12)&gt;0,SUM(N12:AA12),0),0)*J12</f>
        <v>0</v>
      </c>
      <c r="CU12" s="1">
        <f t="shared" ref="CU12:CU25" si="24">IF(G12="scoop",IF(SUM(N12:AA12)&gt;0,SUM(N12:AA12),0),0)*J12</f>
        <v>0</v>
      </c>
      <c r="CV12" s="1">
        <f t="shared" ref="CV12:CV25" si="25">IF(G12="various",IF(SUM(N12:AA12)&gt;0,SUM(N12:AA12),0),0)*J12</f>
        <v>0</v>
      </c>
    </row>
    <row r="13" spans="1:16308" s="1" customFormat="1" ht="65.25" customHeight="1">
      <c r="A13" s="9"/>
      <c r="B13" s="258" t="s">
        <v>9</v>
      </c>
      <c r="C13" s="326"/>
      <c r="D13" s="678" t="s">
        <v>7208</v>
      </c>
      <c r="E13" s="1267" t="s">
        <v>88</v>
      </c>
      <c r="F13" s="1269" t="s">
        <v>6546</v>
      </c>
      <c r="G13" s="679" t="s">
        <v>544</v>
      </c>
      <c r="H13" s="680" t="s">
        <v>612</v>
      </c>
      <c r="I13" s="679" t="s">
        <v>6547</v>
      </c>
      <c r="J13" s="680">
        <v>1</v>
      </c>
      <c r="K13" s="680">
        <v>6</v>
      </c>
      <c r="L13" s="680" t="s">
        <v>6190</v>
      </c>
      <c r="M13" s="942">
        <v>540.75</v>
      </c>
      <c r="N13" s="917"/>
      <c r="O13" s="917"/>
      <c r="P13" s="912"/>
      <c r="Q13" s="912"/>
      <c r="R13" s="912"/>
      <c r="S13" s="917"/>
      <c r="T13" s="912"/>
      <c r="U13" s="912"/>
      <c r="V13" s="912"/>
      <c r="W13" s="912"/>
      <c r="X13" s="912"/>
      <c r="Y13" s="912"/>
      <c r="Z13" s="912"/>
      <c r="AA13" s="912"/>
      <c r="AB13" s="1268">
        <f t="shared" ref="AB13:AB25" si="26">SUM(N13:AA13)*M13</f>
        <v>0</v>
      </c>
      <c r="AC13" s="681" t="str">
        <f t="shared" ref="AC13:AC25" si="27">IF(B13="New","Yes","No")</f>
        <v>Yes</v>
      </c>
      <c r="AD13" s="682" t="str">
        <f t="shared" ref="AD13:AD19" si="28">IF(SUM(N13:AA13)&gt;0,"Yes","No")</f>
        <v>No</v>
      </c>
      <c r="AE13" s="9"/>
      <c r="AF13" s="371">
        <v>5</v>
      </c>
      <c r="AG13" s="372">
        <f>SUM(N13:AA13)*AF13</f>
        <v>0</v>
      </c>
      <c r="AH13" s="1264"/>
      <c r="AI13" s="1264"/>
      <c r="AJ13" s="60"/>
      <c r="AK13" s="879">
        <v>16.5</v>
      </c>
      <c r="AL13" s="596">
        <f>SUM(N13:AA13)*AK13</f>
        <v>0</v>
      </c>
      <c r="AM13" s="271">
        <f t="shared" ref="AM13:AM25" si="29">N13*J13</f>
        <v>0</v>
      </c>
      <c r="AN13" s="271">
        <f t="shared" ref="AN13:AN25" si="30">O13*J13</f>
        <v>0</v>
      </c>
      <c r="AO13" s="271">
        <f t="shared" ref="AO13:AO25" si="31">P13*J13</f>
        <v>0</v>
      </c>
      <c r="AP13" s="271">
        <f t="shared" ref="AP13:AP25" si="32">Q13*J13</f>
        <v>0</v>
      </c>
      <c r="AQ13" s="271">
        <f t="shared" ref="AQ13:AQ25" si="33">R13*J13</f>
        <v>0</v>
      </c>
      <c r="AR13" s="271">
        <f t="shared" ref="AR13:AR24" si="34">S13*$J$34</f>
        <v>0</v>
      </c>
      <c r="AS13" s="271">
        <f t="shared" ref="AS13:AY13" si="35">T13*$J$34</f>
        <v>0</v>
      </c>
      <c r="AT13" s="271">
        <f t="shared" si="35"/>
        <v>0</v>
      </c>
      <c r="AU13" s="271">
        <f t="shared" si="35"/>
        <v>0</v>
      </c>
      <c r="AV13" s="271">
        <f t="shared" si="35"/>
        <v>0</v>
      </c>
      <c r="AW13" s="271">
        <f t="shared" ref="AW13:AW24" si="36">X13*$J$34</f>
        <v>0</v>
      </c>
      <c r="AX13" s="271">
        <f t="shared" si="35"/>
        <v>0</v>
      </c>
      <c r="AY13" s="271">
        <f t="shared" si="35"/>
        <v>0</v>
      </c>
      <c r="AZ13" s="271">
        <f t="shared" ref="AZ13:AZ24" si="37">AA13*$J$34</f>
        <v>0</v>
      </c>
      <c r="BA13" s="599"/>
      <c r="BB13" s="504"/>
      <c r="BC13" s="1044">
        <v>13</v>
      </c>
      <c r="BD13" s="600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320"/>
      <c r="BV13" s="1">
        <f t="shared" si="3"/>
        <v>0</v>
      </c>
      <c r="BW13" s="1">
        <f t="shared" si="4"/>
        <v>0</v>
      </c>
      <c r="BX13" s="1">
        <f t="shared" si="5"/>
        <v>0</v>
      </c>
      <c r="BY13" s="492">
        <f t="shared" si="6"/>
        <v>0</v>
      </c>
      <c r="BZ13" s="1">
        <f t="shared" si="7"/>
        <v>0</v>
      </c>
      <c r="CA13" s="60">
        <f t="shared" si="8"/>
        <v>0</v>
      </c>
      <c r="CB13" s="1">
        <f t="shared" si="9"/>
        <v>0</v>
      </c>
      <c r="CC13" s="1">
        <f t="shared" si="10"/>
        <v>0</v>
      </c>
      <c r="CE13" s="60">
        <f>IF(E56="",IF(SUM(N56:AA56)&gt;0,SUM(N56:AA56),0),0)*J56</f>
        <v>0</v>
      </c>
      <c r="CF13" s="60">
        <f>IF(E56="Dual Tex.",IF(SUM(N56:AA56)&gt;0,SUM(N56:AA56),0),0)*J56</f>
        <v>0</v>
      </c>
      <c r="CH13" s="1">
        <f t="shared" si="11"/>
        <v>0</v>
      </c>
      <c r="CI13" s="1">
        <f t="shared" si="12"/>
        <v>0</v>
      </c>
      <c r="CJ13" s="1">
        <f t="shared" si="13"/>
        <v>0</v>
      </c>
      <c r="CK13" s="1">
        <f t="shared" si="14"/>
        <v>0</v>
      </c>
      <c r="CL13" s="1">
        <f t="shared" si="15"/>
        <v>0</v>
      </c>
      <c r="CM13" s="1">
        <f t="shared" si="16"/>
        <v>0</v>
      </c>
      <c r="CN13" s="1">
        <f t="shared" si="17"/>
        <v>0</v>
      </c>
      <c r="CO13" s="1">
        <f t="shared" si="18"/>
        <v>0</v>
      </c>
      <c r="CP13" s="1">
        <f t="shared" si="19"/>
        <v>0</v>
      </c>
      <c r="CQ13" s="1">
        <f t="shared" si="20"/>
        <v>0</v>
      </c>
      <c r="CR13" s="1">
        <f t="shared" si="21"/>
        <v>0</v>
      </c>
      <c r="CS13" s="1">
        <f t="shared" si="22"/>
        <v>0</v>
      </c>
      <c r="CT13" s="1">
        <f t="shared" si="23"/>
        <v>0</v>
      </c>
      <c r="CU13" s="1">
        <f t="shared" si="24"/>
        <v>0</v>
      </c>
      <c r="CV13" s="1">
        <f t="shared" si="25"/>
        <v>0</v>
      </c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</row>
    <row r="14" spans="1:16308" s="1" customFormat="1" ht="65.25" customHeight="1">
      <c r="A14" s="9"/>
      <c r="B14" s="255" t="s">
        <v>9</v>
      </c>
      <c r="C14"/>
      <c r="D14" s="440" t="s">
        <v>7209</v>
      </c>
      <c r="E14" s="847" t="s">
        <v>88</v>
      </c>
      <c r="F14" s="1270" t="s">
        <v>6550</v>
      </c>
      <c r="G14" s="158" t="s">
        <v>544</v>
      </c>
      <c r="H14" s="60" t="s">
        <v>214</v>
      </c>
      <c r="I14" s="158" t="s">
        <v>6677</v>
      </c>
      <c r="J14" s="60">
        <v>1</v>
      </c>
      <c r="K14" s="60">
        <v>0</v>
      </c>
      <c r="L14" s="60" t="s">
        <v>6191</v>
      </c>
      <c r="M14" s="885">
        <v>231.75</v>
      </c>
      <c r="N14" s="752"/>
      <c r="O14" s="752"/>
      <c r="P14" s="753"/>
      <c r="Q14" s="753"/>
      <c r="R14" s="753"/>
      <c r="S14" s="752"/>
      <c r="T14" s="753"/>
      <c r="U14" s="753"/>
      <c r="V14" s="753"/>
      <c r="W14" s="753"/>
      <c r="X14" s="753"/>
      <c r="Y14" s="753"/>
      <c r="Z14" s="753"/>
      <c r="AA14" s="753"/>
      <c r="AB14" s="760">
        <f t="shared" si="26"/>
        <v>0</v>
      </c>
      <c r="AC14" s="162" t="str">
        <f t="shared" si="27"/>
        <v>Yes</v>
      </c>
      <c r="AD14" s="163" t="str">
        <f t="shared" si="28"/>
        <v>No</v>
      </c>
      <c r="AE14" s="9"/>
      <c r="AF14" s="373">
        <v>1</v>
      </c>
      <c r="AG14" s="374">
        <f t="shared" ref="AG14:AG25" si="38">SUM(N14:AA14)*AF14</f>
        <v>0</v>
      </c>
      <c r="AH14" s="1264"/>
      <c r="AI14" s="1264"/>
      <c r="AJ14" s="60"/>
      <c r="AK14" s="879">
        <v>3</v>
      </c>
      <c r="AL14" s="596">
        <f t="shared" ref="AL14:AL25" si="39">SUM(N14:AA14)*AK14</f>
        <v>0</v>
      </c>
      <c r="AM14" s="271">
        <f t="shared" si="29"/>
        <v>0</v>
      </c>
      <c r="AN14" s="271">
        <f t="shared" si="30"/>
        <v>0</v>
      </c>
      <c r="AO14" s="271">
        <f t="shared" si="31"/>
        <v>0</v>
      </c>
      <c r="AP14" s="271">
        <f t="shared" si="32"/>
        <v>0</v>
      </c>
      <c r="AQ14" s="271">
        <f t="shared" si="33"/>
        <v>0</v>
      </c>
      <c r="AR14" s="271">
        <f t="shared" si="34"/>
        <v>0</v>
      </c>
      <c r="AS14" s="271">
        <f t="shared" ref="AS14:AS24" si="40">T14*$J$34</f>
        <v>0</v>
      </c>
      <c r="AT14" s="271">
        <f t="shared" ref="AT14:AT24" si="41">U14*$J$34</f>
        <v>0</v>
      </c>
      <c r="AU14" s="271">
        <f t="shared" ref="AU14:AU24" si="42">V14*$J$34</f>
        <v>0</v>
      </c>
      <c r="AV14" s="271">
        <f t="shared" ref="AV14:AV24" si="43">W14*$J$34</f>
        <v>0</v>
      </c>
      <c r="AW14" s="271">
        <f t="shared" si="36"/>
        <v>0</v>
      </c>
      <c r="AX14" s="271">
        <f t="shared" ref="AX14:AX24" si="44">Y14*$J$34</f>
        <v>0</v>
      </c>
      <c r="AY14" s="271">
        <f t="shared" ref="AY14:AY24" si="45">Z14*$J$34</f>
        <v>0</v>
      </c>
      <c r="AZ14" s="271">
        <f t="shared" si="37"/>
        <v>0</v>
      </c>
      <c r="BA14" s="599"/>
      <c r="BB14" s="504"/>
      <c r="BC14" s="1044">
        <v>6</v>
      </c>
      <c r="BD14" s="600"/>
      <c r="BE14" s="158"/>
      <c r="BF14" s="158"/>
      <c r="BG14" s="158"/>
      <c r="BH14" s="158"/>
      <c r="BI14" s="158"/>
      <c r="BJ14" s="158"/>
      <c r="BK14" s="158"/>
      <c r="BL14" s="158">
        <v>1</v>
      </c>
      <c r="BM14" s="158"/>
      <c r="BN14" s="158"/>
      <c r="BO14" s="158"/>
      <c r="BP14" s="158"/>
      <c r="BQ14" s="158"/>
      <c r="BR14" s="158"/>
      <c r="BS14" s="158"/>
      <c r="BT14" s="158"/>
      <c r="BU14" s="320"/>
      <c r="BV14" s="1">
        <f t="shared" si="3"/>
        <v>0</v>
      </c>
      <c r="BW14" s="1">
        <f t="shared" si="4"/>
        <v>0</v>
      </c>
      <c r="BX14" s="1">
        <f t="shared" si="5"/>
        <v>0</v>
      </c>
      <c r="BY14" s="492">
        <f t="shared" si="6"/>
        <v>0</v>
      </c>
      <c r="BZ14" s="1">
        <f t="shared" si="7"/>
        <v>0</v>
      </c>
      <c r="CA14" s="60">
        <f t="shared" si="8"/>
        <v>0</v>
      </c>
      <c r="CB14" s="1">
        <f t="shared" si="9"/>
        <v>0</v>
      </c>
      <c r="CC14" s="1">
        <f t="shared" si="10"/>
        <v>0</v>
      </c>
      <c r="CE14" s="60">
        <f t="shared" ref="CE14:CE25" si="46">IF(E12="",IF(SUM(N12:AA12)&gt;0,SUM(N12:AA12),0),0)*J12</f>
        <v>0</v>
      </c>
      <c r="CF14" s="60">
        <f t="shared" ref="CF14:CF25" si="47">IF(E12="Dual Tex.",IF(SUM(N12:AA12)&gt;0,SUM(N12:AA12),0),0)*J12</f>
        <v>0</v>
      </c>
      <c r="CH14" s="1">
        <f t="shared" si="11"/>
        <v>0</v>
      </c>
      <c r="CI14" s="1">
        <f t="shared" si="12"/>
        <v>0</v>
      </c>
      <c r="CJ14" s="1">
        <f t="shared" si="13"/>
        <v>0</v>
      </c>
      <c r="CK14" s="1">
        <f t="shared" si="14"/>
        <v>0</v>
      </c>
      <c r="CL14" s="1">
        <f t="shared" si="15"/>
        <v>0</v>
      </c>
      <c r="CM14" s="1">
        <f t="shared" si="16"/>
        <v>0</v>
      </c>
      <c r="CN14" s="1">
        <f t="shared" si="17"/>
        <v>0</v>
      </c>
      <c r="CO14" s="1">
        <f t="shared" si="18"/>
        <v>0</v>
      </c>
      <c r="CP14" s="1">
        <f t="shared" si="19"/>
        <v>0</v>
      </c>
      <c r="CQ14" s="1">
        <f t="shared" si="20"/>
        <v>0</v>
      </c>
      <c r="CR14" s="1">
        <f t="shared" si="21"/>
        <v>0</v>
      </c>
      <c r="CS14" s="1">
        <f t="shared" si="22"/>
        <v>0</v>
      </c>
      <c r="CT14" s="1">
        <f t="shared" si="23"/>
        <v>0</v>
      </c>
      <c r="CU14" s="1">
        <f t="shared" si="24"/>
        <v>0</v>
      </c>
      <c r="CV14" s="1">
        <f t="shared" si="25"/>
        <v>0</v>
      </c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</row>
    <row r="15" spans="1:16308" s="1" customFormat="1" ht="65.25" customHeight="1">
      <c r="A15" s="9"/>
      <c r="B15" s="255" t="s">
        <v>9</v>
      </c>
      <c r="C15"/>
      <c r="D15" s="673" t="s">
        <v>7210</v>
      </c>
      <c r="E15" s="848" t="s">
        <v>88</v>
      </c>
      <c r="F15" s="1271" t="s">
        <v>6752</v>
      </c>
      <c r="G15" s="675" t="s">
        <v>544</v>
      </c>
      <c r="H15" s="676" t="s">
        <v>214</v>
      </c>
      <c r="I15" s="675" t="s">
        <v>6675</v>
      </c>
      <c r="J15" s="676">
        <v>1</v>
      </c>
      <c r="K15" s="676">
        <v>0</v>
      </c>
      <c r="L15" s="676" t="s">
        <v>6191</v>
      </c>
      <c r="M15" s="913">
        <v>231.75</v>
      </c>
      <c r="N15" s="751"/>
      <c r="O15" s="851"/>
      <c r="P15" s="851"/>
      <c r="Q15" s="751"/>
      <c r="R15" s="751"/>
      <c r="S15" s="751"/>
      <c r="T15" s="851"/>
      <c r="U15" s="851"/>
      <c r="V15" s="851"/>
      <c r="W15" s="851"/>
      <c r="X15" s="851"/>
      <c r="Y15" s="851"/>
      <c r="Z15" s="851"/>
      <c r="AA15" s="851"/>
      <c r="AB15" s="757">
        <f t="shared" si="26"/>
        <v>0</v>
      </c>
      <c r="AC15" s="878" t="str">
        <f t="shared" si="27"/>
        <v>Yes</v>
      </c>
      <c r="AD15" s="677" t="str">
        <f t="shared" si="28"/>
        <v>No</v>
      </c>
      <c r="AE15" s="9"/>
      <c r="AF15" s="373">
        <v>1</v>
      </c>
      <c r="AG15" s="374">
        <f t="shared" si="38"/>
        <v>0</v>
      </c>
      <c r="AH15" s="1264"/>
      <c r="AI15" s="1264"/>
      <c r="AJ15" s="60"/>
      <c r="AK15" s="879">
        <v>3.5</v>
      </c>
      <c r="AL15" s="596">
        <f t="shared" si="39"/>
        <v>0</v>
      </c>
      <c r="AM15" s="271">
        <f t="shared" si="29"/>
        <v>0</v>
      </c>
      <c r="AN15" s="271">
        <f t="shared" si="30"/>
        <v>0</v>
      </c>
      <c r="AO15" s="271">
        <f t="shared" si="31"/>
        <v>0</v>
      </c>
      <c r="AP15" s="271">
        <f t="shared" si="32"/>
        <v>0</v>
      </c>
      <c r="AQ15" s="271">
        <f t="shared" si="33"/>
        <v>0</v>
      </c>
      <c r="AR15" s="271">
        <f t="shared" si="34"/>
        <v>0</v>
      </c>
      <c r="AS15" s="271">
        <f t="shared" si="40"/>
        <v>0</v>
      </c>
      <c r="AT15" s="271">
        <f t="shared" si="41"/>
        <v>0</v>
      </c>
      <c r="AU15" s="271">
        <f t="shared" si="42"/>
        <v>0</v>
      </c>
      <c r="AV15" s="271">
        <f t="shared" si="43"/>
        <v>0</v>
      </c>
      <c r="AW15" s="271">
        <f t="shared" si="36"/>
        <v>0</v>
      </c>
      <c r="AX15" s="271">
        <f t="shared" si="44"/>
        <v>0</v>
      </c>
      <c r="AY15" s="271">
        <f t="shared" si="45"/>
        <v>0</v>
      </c>
      <c r="AZ15" s="271">
        <f t="shared" si="37"/>
        <v>0</v>
      </c>
      <c r="BA15" s="599"/>
      <c r="BB15" s="504"/>
      <c r="BC15" s="1044">
        <v>6</v>
      </c>
      <c r="BD15" s="600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320"/>
      <c r="BV15" s="1">
        <f t="shared" si="3"/>
        <v>0</v>
      </c>
      <c r="BW15" s="1">
        <f t="shared" si="4"/>
        <v>0</v>
      </c>
      <c r="BX15" s="1">
        <f t="shared" si="5"/>
        <v>0</v>
      </c>
      <c r="BY15" s="492">
        <f t="shared" si="6"/>
        <v>0</v>
      </c>
      <c r="BZ15" s="1">
        <f t="shared" si="7"/>
        <v>0</v>
      </c>
      <c r="CA15" s="60">
        <f t="shared" si="8"/>
        <v>0</v>
      </c>
      <c r="CB15" s="1">
        <f t="shared" si="9"/>
        <v>0</v>
      </c>
      <c r="CC15" s="1">
        <f t="shared" si="10"/>
        <v>0</v>
      </c>
      <c r="CE15" s="60">
        <f t="shared" si="46"/>
        <v>0</v>
      </c>
      <c r="CF15" s="60">
        <f t="shared" si="47"/>
        <v>0</v>
      </c>
      <c r="CH15" s="1">
        <f t="shared" si="11"/>
        <v>0</v>
      </c>
      <c r="CI15" s="1">
        <f t="shared" si="12"/>
        <v>0</v>
      </c>
      <c r="CJ15" s="1">
        <f t="shared" si="13"/>
        <v>0</v>
      </c>
      <c r="CK15" s="1">
        <f t="shared" si="14"/>
        <v>0</v>
      </c>
      <c r="CL15" s="1">
        <f t="shared" si="15"/>
        <v>0</v>
      </c>
      <c r="CM15" s="1">
        <f t="shared" si="16"/>
        <v>0</v>
      </c>
      <c r="CN15" s="1">
        <f t="shared" si="17"/>
        <v>0</v>
      </c>
      <c r="CO15" s="1">
        <f t="shared" si="18"/>
        <v>0</v>
      </c>
      <c r="CP15" s="1">
        <f t="shared" si="19"/>
        <v>0</v>
      </c>
      <c r="CQ15" s="1">
        <f t="shared" si="20"/>
        <v>0</v>
      </c>
      <c r="CR15" s="1">
        <f t="shared" si="21"/>
        <v>0</v>
      </c>
      <c r="CS15" s="1">
        <f t="shared" si="22"/>
        <v>0</v>
      </c>
      <c r="CT15" s="1">
        <f t="shared" si="23"/>
        <v>0</v>
      </c>
      <c r="CU15" s="1">
        <f t="shared" si="24"/>
        <v>0</v>
      </c>
      <c r="CV15" s="1">
        <f t="shared" si="25"/>
        <v>0</v>
      </c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</row>
    <row r="16" spans="1:16308" s="1" customFormat="1" ht="65.25" customHeight="1">
      <c r="A16" s="9"/>
      <c r="B16" s="255" t="s">
        <v>9</v>
      </c>
      <c r="C16"/>
      <c r="D16" s="440" t="s">
        <v>7211</v>
      </c>
      <c r="E16" s="847" t="s">
        <v>88</v>
      </c>
      <c r="F16" s="1270" t="s">
        <v>6551</v>
      </c>
      <c r="G16" s="158" t="s">
        <v>544</v>
      </c>
      <c r="H16" s="60" t="s">
        <v>220</v>
      </c>
      <c r="I16" s="158" t="s">
        <v>6552</v>
      </c>
      <c r="J16" s="60">
        <v>1</v>
      </c>
      <c r="K16" s="60">
        <v>0</v>
      </c>
      <c r="L16" s="60" t="s">
        <v>6191</v>
      </c>
      <c r="M16" s="885">
        <v>149.35</v>
      </c>
      <c r="N16" s="752"/>
      <c r="O16" s="753"/>
      <c r="P16" s="753"/>
      <c r="Q16" s="752"/>
      <c r="R16" s="752"/>
      <c r="S16" s="752"/>
      <c r="T16" s="753"/>
      <c r="U16" s="753"/>
      <c r="V16" s="753"/>
      <c r="W16" s="753"/>
      <c r="X16" s="753"/>
      <c r="Y16" s="753"/>
      <c r="Z16" s="753"/>
      <c r="AA16" s="753"/>
      <c r="AB16" s="760">
        <f t="shared" si="26"/>
        <v>0</v>
      </c>
      <c r="AC16" s="162" t="str">
        <f t="shared" si="27"/>
        <v>Yes</v>
      </c>
      <c r="AD16" s="163" t="str">
        <f t="shared" si="28"/>
        <v>No</v>
      </c>
      <c r="AE16" s="9"/>
      <c r="AF16" s="373">
        <v>1</v>
      </c>
      <c r="AG16" s="374">
        <f t="shared" si="38"/>
        <v>0</v>
      </c>
      <c r="AH16" s="1264"/>
      <c r="AI16" s="1264"/>
      <c r="AJ16" s="60"/>
      <c r="AK16" s="879">
        <v>1.25</v>
      </c>
      <c r="AL16" s="596">
        <f t="shared" si="39"/>
        <v>0</v>
      </c>
      <c r="AM16" s="271">
        <f t="shared" si="29"/>
        <v>0</v>
      </c>
      <c r="AN16" s="271">
        <f t="shared" si="30"/>
        <v>0</v>
      </c>
      <c r="AO16" s="271">
        <f t="shared" si="31"/>
        <v>0</v>
      </c>
      <c r="AP16" s="271">
        <f t="shared" si="32"/>
        <v>0</v>
      </c>
      <c r="AQ16" s="271">
        <f t="shared" si="33"/>
        <v>0</v>
      </c>
      <c r="AR16" s="271">
        <f t="shared" si="34"/>
        <v>0</v>
      </c>
      <c r="AS16" s="271">
        <f t="shared" si="40"/>
        <v>0</v>
      </c>
      <c r="AT16" s="271">
        <f t="shared" si="41"/>
        <v>0</v>
      </c>
      <c r="AU16" s="271">
        <f t="shared" si="42"/>
        <v>0</v>
      </c>
      <c r="AV16" s="271">
        <f t="shared" si="43"/>
        <v>0</v>
      </c>
      <c r="AW16" s="271">
        <f t="shared" si="36"/>
        <v>0</v>
      </c>
      <c r="AX16" s="271">
        <f t="shared" si="44"/>
        <v>0</v>
      </c>
      <c r="AY16" s="271">
        <f t="shared" si="45"/>
        <v>0</v>
      </c>
      <c r="AZ16" s="271">
        <f t="shared" si="37"/>
        <v>0</v>
      </c>
      <c r="BA16" s="599"/>
      <c r="BB16" s="504"/>
      <c r="BC16" s="1044">
        <v>5</v>
      </c>
      <c r="BD16" s="600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>
        <v>1</v>
      </c>
      <c r="BO16" s="158"/>
      <c r="BP16" s="158"/>
      <c r="BQ16" s="158"/>
      <c r="BR16" s="158"/>
      <c r="BS16" s="158"/>
      <c r="BT16" s="158"/>
      <c r="BU16" s="320"/>
      <c r="BV16" s="1">
        <f t="shared" si="3"/>
        <v>0</v>
      </c>
      <c r="BW16" s="1">
        <f t="shared" si="4"/>
        <v>0</v>
      </c>
      <c r="BX16" s="1">
        <f t="shared" si="5"/>
        <v>0</v>
      </c>
      <c r="BY16" s="492">
        <f t="shared" si="6"/>
        <v>0</v>
      </c>
      <c r="BZ16" s="1">
        <f t="shared" si="7"/>
        <v>0</v>
      </c>
      <c r="CA16" s="60">
        <f t="shared" si="8"/>
        <v>0</v>
      </c>
      <c r="CB16" s="1">
        <f t="shared" si="9"/>
        <v>0</v>
      </c>
      <c r="CC16" s="1">
        <f t="shared" si="10"/>
        <v>0</v>
      </c>
      <c r="CE16" s="60">
        <f t="shared" si="46"/>
        <v>0</v>
      </c>
      <c r="CF16" s="60">
        <f t="shared" si="47"/>
        <v>0</v>
      </c>
      <c r="CH16" s="1">
        <f t="shared" si="11"/>
        <v>0</v>
      </c>
      <c r="CI16" s="1">
        <f t="shared" si="12"/>
        <v>0</v>
      </c>
      <c r="CJ16" s="1">
        <f t="shared" si="13"/>
        <v>0</v>
      </c>
      <c r="CK16" s="1">
        <f t="shared" si="14"/>
        <v>0</v>
      </c>
      <c r="CL16" s="1">
        <f t="shared" si="15"/>
        <v>0</v>
      </c>
      <c r="CM16" s="1">
        <f t="shared" si="16"/>
        <v>0</v>
      </c>
      <c r="CN16" s="1">
        <f t="shared" si="17"/>
        <v>0</v>
      </c>
      <c r="CO16" s="1">
        <f t="shared" si="18"/>
        <v>0</v>
      </c>
      <c r="CP16" s="1">
        <f t="shared" si="19"/>
        <v>0</v>
      </c>
      <c r="CQ16" s="1">
        <f t="shared" si="20"/>
        <v>0</v>
      </c>
      <c r="CR16" s="1">
        <f t="shared" si="21"/>
        <v>0</v>
      </c>
      <c r="CS16" s="1">
        <f t="shared" si="22"/>
        <v>0</v>
      </c>
      <c r="CT16" s="1">
        <f t="shared" si="23"/>
        <v>0</v>
      </c>
      <c r="CU16" s="1">
        <f t="shared" si="24"/>
        <v>0</v>
      </c>
      <c r="CV16" s="1">
        <f t="shared" si="25"/>
        <v>0</v>
      </c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</row>
    <row r="17" spans="1:100" s="1" customFormat="1" ht="65.25" customHeight="1">
      <c r="B17" s="255" t="s">
        <v>9</v>
      </c>
      <c r="C17"/>
      <c r="D17" s="673" t="s">
        <v>7212</v>
      </c>
      <c r="E17" s="848" t="s">
        <v>88</v>
      </c>
      <c r="F17" s="1271" t="s">
        <v>5887</v>
      </c>
      <c r="G17" s="675" t="s">
        <v>1</v>
      </c>
      <c r="H17" s="676" t="s">
        <v>214</v>
      </c>
      <c r="I17" s="675" t="s">
        <v>6482</v>
      </c>
      <c r="J17" s="676">
        <v>1</v>
      </c>
      <c r="K17" s="676">
        <v>0</v>
      </c>
      <c r="L17" s="676" t="s">
        <v>6190</v>
      </c>
      <c r="M17" s="913">
        <v>199.82</v>
      </c>
      <c r="N17" s="751"/>
      <c r="O17" s="751"/>
      <c r="P17" s="851"/>
      <c r="Q17" s="851"/>
      <c r="R17" s="851"/>
      <c r="S17" s="751"/>
      <c r="T17" s="851"/>
      <c r="U17" s="851"/>
      <c r="V17" s="851"/>
      <c r="W17" s="851"/>
      <c r="X17" s="851"/>
      <c r="Y17" s="851"/>
      <c r="Z17" s="851"/>
      <c r="AA17" s="851"/>
      <c r="AB17" s="757">
        <f t="shared" si="26"/>
        <v>0</v>
      </c>
      <c r="AC17" s="878" t="str">
        <f t="shared" si="27"/>
        <v>Yes</v>
      </c>
      <c r="AD17" s="677" t="str">
        <f t="shared" si="28"/>
        <v>No</v>
      </c>
      <c r="AF17" s="373">
        <v>1</v>
      </c>
      <c r="AG17" s="374">
        <f t="shared" si="38"/>
        <v>0</v>
      </c>
      <c r="AH17" s="60"/>
      <c r="AI17" s="60"/>
      <c r="AJ17" s="60"/>
      <c r="AK17" s="879">
        <v>3.3</v>
      </c>
      <c r="AL17" s="596">
        <f t="shared" si="39"/>
        <v>0</v>
      </c>
      <c r="AM17" s="271">
        <f t="shared" si="29"/>
        <v>0</v>
      </c>
      <c r="AN17" s="271">
        <f t="shared" si="30"/>
        <v>0</v>
      </c>
      <c r="AO17" s="271">
        <f t="shared" si="31"/>
        <v>0</v>
      </c>
      <c r="AP17" s="271">
        <f t="shared" si="32"/>
        <v>0</v>
      </c>
      <c r="AQ17" s="271">
        <f t="shared" si="33"/>
        <v>0</v>
      </c>
      <c r="AR17" s="271">
        <f t="shared" si="34"/>
        <v>0</v>
      </c>
      <c r="AS17" s="271">
        <f t="shared" si="40"/>
        <v>0</v>
      </c>
      <c r="AT17" s="271">
        <f t="shared" si="41"/>
        <v>0</v>
      </c>
      <c r="AU17" s="271">
        <f t="shared" si="42"/>
        <v>0</v>
      </c>
      <c r="AV17" s="271">
        <f t="shared" si="43"/>
        <v>0</v>
      </c>
      <c r="AW17" s="271">
        <f t="shared" si="36"/>
        <v>0</v>
      </c>
      <c r="AX17" s="271">
        <f t="shared" si="44"/>
        <v>0</v>
      </c>
      <c r="AY17" s="271">
        <f t="shared" si="45"/>
        <v>0</v>
      </c>
      <c r="AZ17" s="271">
        <f t="shared" si="37"/>
        <v>0</v>
      </c>
      <c r="BA17" s="599"/>
      <c r="BB17" s="271"/>
      <c r="BC17" s="1044">
        <v>6</v>
      </c>
      <c r="BD17" s="599"/>
      <c r="BE17" s="271"/>
      <c r="BF17" s="498"/>
      <c r="BG17" s="60"/>
      <c r="BH17" s="498"/>
      <c r="BI17" s="60"/>
      <c r="BJ17" s="498"/>
      <c r="BK17" s="60"/>
      <c r="BL17" s="498"/>
      <c r="BM17" s="60"/>
      <c r="BN17" s="498"/>
      <c r="BO17" s="60"/>
      <c r="BP17" s="498"/>
      <c r="BQ17" s="60"/>
      <c r="BR17" s="498"/>
      <c r="BS17" s="60"/>
      <c r="BT17" s="498"/>
      <c r="BU17" s="60"/>
      <c r="BV17" s="1">
        <f t="shared" si="3"/>
        <v>0</v>
      </c>
      <c r="BW17" s="1">
        <f t="shared" si="4"/>
        <v>0</v>
      </c>
      <c r="BX17" s="1">
        <f t="shared" si="5"/>
        <v>0</v>
      </c>
      <c r="BY17" s="492">
        <f t="shared" si="6"/>
        <v>0</v>
      </c>
      <c r="BZ17" s="1">
        <f t="shared" si="7"/>
        <v>0</v>
      </c>
      <c r="CA17" s="60">
        <f t="shared" si="8"/>
        <v>0</v>
      </c>
      <c r="CB17" s="1">
        <f t="shared" si="9"/>
        <v>0</v>
      </c>
      <c r="CC17" s="1">
        <f t="shared" si="10"/>
        <v>0</v>
      </c>
      <c r="CE17" s="60">
        <f t="shared" si="46"/>
        <v>0</v>
      </c>
      <c r="CF17" s="60">
        <f t="shared" si="47"/>
        <v>0</v>
      </c>
      <c r="CH17" s="1">
        <f t="shared" si="11"/>
        <v>0</v>
      </c>
      <c r="CI17" s="1">
        <f t="shared" si="12"/>
        <v>0</v>
      </c>
      <c r="CJ17" s="1">
        <f t="shared" si="13"/>
        <v>0</v>
      </c>
      <c r="CK17" s="1">
        <f t="shared" si="14"/>
        <v>0</v>
      </c>
      <c r="CL17" s="1">
        <f t="shared" si="15"/>
        <v>0</v>
      </c>
      <c r="CM17" s="1">
        <f t="shared" si="16"/>
        <v>0</v>
      </c>
      <c r="CN17" s="1">
        <f t="shared" si="17"/>
        <v>0</v>
      </c>
      <c r="CO17" s="1">
        <f t="shared" si="18"/>
        <v>0</v>
      </c>
      <c r="CP17" s="1">
        <f t="shared" si="19"/>
        <v>0</v>
      </c>
      <c r="CQ17" s="1">
        <f t="shared" si="20"/>
        <v>0</v>
      </c>
      <c r="CR17" s="1">
        <f t="shared" si="21"/>
        <v>0</v>
      </c>
      <c r="CS17" s="1">
        <f t="shared" si="22"/>
        <v>0</v>
      </c>
      <c r="CT17" s="1">
        <f t="shared" si="23"/>
        <v>0</v>
      </c>
      <c r="CU17" s="1">
        <f t="shared" si="24"/>
        <v>0</v>
      </c>
      <c r="CV17" s="1">
        <f t="shared" si="25"/>
        <v>0</v>
      </c>
    </row>
    <row r="18" spans="1:100" s="1" customFormat="1" ht="65.25" customHeight="1">
      <c r="A18" s="1076"/>
      <c r="B18" s="255" t="s">
        <v>9</v>
      </c>
      <c r="C18"/>
      <c r="D18" s="440" t="s">
        <v>7213</v>
      </c>
      <c r="E18" s="847" t="s">
        <v>88</v>
      </c>
      <c r="F18" s="1270" t="s">
        <v>6714</v>
      </c>
      <c r="G18" s="158" t="s">
        <v>1</v>
      </c>
      <c r="H18" s="60" t="s">
        <v>158</v>
      </c>
      <c r="I18" s="158" t="s">
        <v>6750</v>
      </c>
      <c r="J18" s="60">
        <v>1</v>
      </c>
      <c r="K18" s="60">
        <v>0</v>
      </c>
      <c r="L18" s="60" t="s">
        <v>6190</v>
      </c>
      <c r="M18" s="885">
        <v>61.800000000000004</v>
      </c>
      <c r="N18" s="752"/>
      <c r="O18" s="752"/>
      <c r="P18" s="753"/>
      <c r="Q18" s="753"/>
      <c r="R18" s="753"/>
      <c r="S18" s="752"/>
      <c r="T18" s="753"/>
      <c r="U18" s="753"/>
      <c r="V18" s="753"/>
      <c r="W18" s="753"/>
      <c r="X18" s="753"/>
      <c r="Y18" s="753"/>
      <c r="Z18" s="753"/>
      <c r="AA18" s="753"/>
      <c r="AB18" s="760">
        <f t="shared" si="26"/>
        <v>0</v>
      </c>
      <c r="AC18" s="162" t="str">
        <f t="shared" si="27"/>
        <v>Yes</v>
      </c>
      <c r="AD18" s="163" t="str">
        <f t="shared" si="28"/>
        <v>No</v>
      </c>
      <c r="AE18" s="60"/>
      <c r="AF18" s="373">
        <v>1</v>
      </c>
      <c r="AG18" s="374">
        <f t="shared" si="38"/>
        <v>0</v>
      </c>
      <c r="AI18" s="271">
        <f>N18*$J$44</f>
        <v>0</v>
      </c>
      <c r="AJ18" s="60"/>
      <c r="AK18" s="879">
        <v>0.3</v>
      </c>
      <c r="AL18" s="596">
        <f t="shared" si="39"/>
        <v>0</v>
      </c>
      <c r="AM18" s="271">
        <f t="shared" si="29"/>
        <v>0</v>
      </c>
      <c r="AN18" s="271">
        <f t="shared" si="30"/>
        <v>0</v>
      </c>
      <c r="AO18" s="271">
        <f t="shared" si="31"/>
        <v>0</v>
      </c>
      <c r="AP18" s="271">
        <f t="shared" si="32"/>
        <v>0</v>
      </c>
      <c r="AQ18" s="271">
        <f t="shared" si="33"/>
        <v>0</v>
      </c>
      <c r="AR18" s="271">
        <f t="shared" si="34"/>
        <v>0</v>
      </c>
      <c r="AS18" s="271">
        <f t="shared" si="40"/>
        <v>0</v>
      </c>
      <c r="AT18" s="271">
        <f t="shared" si="41"/>
        <v>0</v>
      </c>
      <c r="AU18" s="271">
        <f t="shared" si="42"/>
        <v>0</v>
      </c>
      <c r="AV18" s="271">
        <f t="shared" si="43"/>
        <v>0</v>
      </c>
      <c r="AW18" s="271">
        <f t="shared" si="36"/>
        <v>0</v>
      </c>
      <c r="AX18" s="271">
        <f t="shared" si="44"/>
        <v>0</v>
      </c>
      <c r="AY18" s="271">
        <f t="shared" si="45"/>
        <v>0</v>
      </c>
      <c r="AZ18" s="271">
        <f t="shared" si="37"/>
        <v>0</v>
      </c>
      <c r="BA18" s="599"/>
      <c r="BB18" s="1044"/>
      <c r="BC18" s="1044">
        <v>4</v>
      </c>
      <c r="BD18" s="1044"/>
      <c r="BE18" s="1044"/>
      <c r="BF18" s="498"/>
      <c r="BG18" s="498"/>
      <c r="BH18" s="498"/>
      <c r="BI18" s="498"/>
      <c r="BJ18" s="498"/>
      <c r="BK18" s="498"/>
      <c r="BL18" s="498"/>
      <c r="BM18" s="498"/>
      <c r="BN18" s="498"/>
      <c r="BO18" s="498"/>
      <c r="BP18" s="498"/>
      <c r="BQ18" s="271"/>
      <c r="BU18" s="492"/>
      <c r="BV18" s="1">
        <f t="shared" si="3"/>
        <v>0</v>
      </c>
      <c r="BW18" s="1">
        <f t="shared" si="4"/>
        <v>0</v>
      </c>
      <c r="BX18" s="1">
        <f t="shared" si="5"/>
        <v>0</v>
      </c>
      <c r="BY18" s="492">
        <f t="shared" si="6"/>
        <v>0</v>
      </c>
      <c r="BZ18" s="1">
        <f t="shared" si="7"/>
        <v>0</v>
      </c>
      <c r="CA18" s="60">
        <f t="shared" si="8"/>
        <v>0</v>
      </c>
      <c r="CB18" s="1">
        <f t="shared" si="9"/>
        <v>0</v>
      </c>
      <c r="CC18" s="1">
        <f t="shared" si="10"/>
        <v>0</v>
      </c>
      <c r="CE18" s="60">
        <f t="shared" si="46"/>
        <v>0</v>
      </c>
      <c r="CF18" s="60">
        <f t="shared" si="47"/>
        <v>0</v>
      </c>
      <c r="CH18" s="1">
        <f t="shared" si="11"/>
        <v>0</v>
      </c>
      <c r="CI18" s="1">
        <f t="shared" si="12"/>
        <v>0</v>
      </c>
      <c r="CJ18" s="1">
        <f t="shared" si="13"/>
        <v>0</v>
      </c>
      <c r="CK18" s="1">
        <f t="shared" si="14"/>
        <v>0</v>
      </c>
      <c r="CL18" s="1">
        <f t="shared" si="15"/>
        <v>0</v>
      </c>
      <c r="CM18" s="1">
        <f t="shared" si="16"/>
        <v>0</v>
      </c>
      <c r="CN18" s="1">
        <f t="shared" si="17"/>
        <v>0</v>
      </c>
      <c r="CO18" s="1">
        <f t="shared" si="18"/>
        <v>0</v>
      </c>
      <c r="CP18" s="1">
        <f t="shared" si="19"/>
        <v>0</v>
      </c>
      <c r="CQ18" s="1">
        <f t="shared" si="20"/>
        <v>0</v>
      </c>
      <c r="CR18" s="1">
        <f t="shared" si="21"/>
        <v>0</v>
      </c>
      <c r="CS18" s="1">
        <f t="shared" si="22"/>
        <v>0</v>
      </c>
      <c r="CT18" s="1">
        <f t="shared" si="23"/>
        <v>0</v>
      </c>
      <c r="CU18" s="1">
        <f t="shared" si="24"/>
        <v>0</v>
      </c>
      <c r="CV18" s="1">
        <f t="shared" si="25"/>
        <v>0</v>
      </c>
    </row>
    <row r="19" spans="1:100" s="9" customFormat="1" ht="65.25" customHeight="1">
      <c r="B19" s="255" t="s">
        <v>9</v>
      </c>
      <c r="C19"/>
      <c r="D19" s="673" t="s">
        <v>7214</v>
      </c>
      <c r="E19" s="848" t="s">
        <v>88</v>
      </c>
      <c r="F19" s="1271" t="s">
        <v>6678</v>
      </c>
      <c r="G19" s="675" t="s">
        <v>684</v>
      </c>
      <c r="H19" s="676" t="s">
        <v>214</v>
      </c>
      <c r="I19" s="675" t="s">
        <v>6483</v>
      </c>
      <c r="J19" s="676">
        <v>1</v>
      </c>
      <c r="K19" s="676">
        <v>0</v>
      </c>
      <c r="L19" s="676" t="s">
        <v>6190</v>
      </c>
      <c r="M19" s="913">
        <v>232.26500000000001</v>
      </c>
      <c r="N19" s="751"/>
      <c r="O19" s="851"/>
      <c r="P19" s="851"/>
      <c r="Q19" s="751"/>
      <c r="R19" s="751"/>
      <c r="S19" s="751"/>
      <c r="T19" s="851"/>
      <c r="U19" s="851"/>
      <c r="V19" s="851"/>
      <c r="W19" s="851"/>
      <c r="X19" s="851"/>
      <c r="Y19" s="851"/>
      <c r="Z19" s="851"/>
      <c r="AA19" s="851"/>
      <c r="AB19" s="757">
        <f t="shared" si="26"/>
        <v>0</v>
      </c>
      <c r="AC19" s="878" t="str">
        <f t="shared" si="27"/>
        <v>Yes</v>
      </c>
      <c r="AD19" s="677" t="str">
        <f t="shared" si="28"/>
        <v>No</v>
      </c>
      <c r="AF19" s="373">
        <v>1</v>
      </c>
      <c r="AG19" s="374">
        <f t="shared" si="38"/>
        <v>0</v>
      </c>
      <c r="AH19" s="1264"/>
      <c r="AI19" s="1264"/>
      <c r="AJ19" s="60"/>
      <c r="AK19" s="879">
        <v>2.46</v>
      </c>
      <c r="AL19" s="596">
        <f t="shared" si="39"/>
        <v>0</v>
      </c>
      <c r="AM19" s="271">
        <f t="shared" si="29"/>
        <v>0</v>
      </c>
      <c r="AN19" s="271">
        <f t="shared" si="30"/>
        <v>0</v>
      </c>
      <c r="AO19" s="271">
        <f t="shared" si="31"/>
        <v>0</v>
      </c>
      <c r="AP19" s="271">
        <f t="shared" si="32"/>
        <v>0</v>
      </c>
      <c r="AQ19" s="271">
        <f t="shared" si="33"/>
        <v>0</v>
      </c>
      <c r="AR19" s="271">
        <f t="shared" si="34"/>
        <v>0</v>
      </c>
      <c r="AS19" s="271">
        <f t="shared" si="40"/>
        <v>0</v>
      </c>
      <c r="AT19" s="271">
        <f t="shared" si="41"/>
        <v>0</v>
      </c>
      <c r="AU19" s="271">
        <f t="shared" si="42"/>
        <v>0</v>
      </c>
      <c r="AV19" s="271">
        <f t="shared" si="43"/>
        <v>0</v>
      </c>
      <c r="AW19" s="271">
        <f t="shared" si="36"/>
        <v>0</v>
      </c>
      <c r="AX19" s="271">
        <f t="shared" si="44"/>
        <v>0</v>
      </c>
      <c r="AY19" s="271">
        <f t="shared" si="45"/>
        <v>0</v>
      </c>
      <c r="AZ19" s="271">
        <f t="shared" si="37"/>
        <v>0</v>
      </c>
      <c r="BA19" s="599"/>
      <c r="BB19" s="504"/>
      <c r="BC19" s="1044">
        <v>7</v>
      </c>
      <c r="BD19" s="600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320"/>
      <c r="BV19" s="1">
        <f t="shared" si="3"/>
        <v>0</v>
      </c>
      <c r="BW19" s="1">
        <f t="shared" si="4"/>
        <v>0</v>
      </c>
      <c r="BX19" s="1">
        <f t="shared" si="5"/>
        <v>0</v>
      </c>
      <c r="BY19" s="492">
        <f t="shared" si="6"/>
        <v>0</v>
      </c>
      <c r="BZ19" s="1">
        <f t="shared" si="7"/>
        <v>0</v>
      </c>
      <c r="CA19" s="60">
        <f t="shared" si="8"/>
        <v>0</v>
      </c>
      <c r="CB19" s="1">
        <f t="shared" si="9"/>
        <v>0</v>
      </c>
      <c r="CC19" s="1">
        <f t="shared" si="10"/>
        <v>0</v>
      </c>
      <c r="CD19" s="1"/>
      <c r="CE19" s="60">
        <f t="shared" si="46"/>
        <v>0</v>
      </c>
      <c r="CF19" s="60">
        <f t="shared" si="47"/>
        <v>0</v>
      </c>
      <c r="CG19" s="1"/>
      <c r="CH19" s="1">
        <f t="shared" si="11"/>
        <v>0</v>
      </c>
      <c r="CI19" s="1">
        <f t="shared" si="12"/>
        <v>0</v>
      </c>
      <c r="CJ19" s="1">
        <f t="shared" si="13"/>
        <v>0</v>
      </c>
      <c r="CK19" s="1">
        <f t="shared" si="14"/>
        <v>0</v>
      </c>
      <c r="CL19" s="1">
        <f t="shared" si="15"/>
        <v>0</v>
      </c>
      <c r="CM19" s="1">
        <f t="shared" si="16"/>
        <v>0</v>
      </c>
      <c r="CN19" s="1">
        <f t="shared" si="17"/>
        <v>0</v>
      </c>
      <c r="CO19" s="1">
        <f t="shared" si="18"/>
        <v>0</v>
      </c>
      <c r="CP19" s="1">
        <f t="shared" si="19"/>
        <v>0</v>
      </c>
      <c r="CQ19" s="1">
        <f t="shared" si="20"/>
        <v>0</v>
      </c>
      <c r="CR19" s="1">
        <f t="shared" si="21"/>
        <v>0</v>
      </c>
      <c r="CS19" s="1">
        <f t="shared" si="22"/>
        <v>0</v>
      </c>
      <c r="CT19" s="1">
        <f t="shared" si="23"/>
        <v>0</v>
      </c>
      <c r="CU19" s="1">
        <f t="shared" si="24"/>
        <v>0</v>
      </c>
      <c r="CV19" s="1">
        <f t="shared" si="25"/>
        <v>0</v>
      </c>
    </row>
    <row r="20" spans="1:100" s="9" customFormat="1" ht="65.25" customHeight="1">
      <c r="B20" s="255" t="s">
        <v>9</v>
      </c>
      <c r="C20"/>
      <c r="D20" s="440" t="s">
        <v>7215</v>
      </c>
      <c r="E20" s="847" t="s">
        <v>88</v>
      </c>
      <c r="F20" s="1270" t="s">
        <v>7216</v>
      </c>
      <c r="G20" s="158" t="s">
        <v>684</v>
      </c>
      <c r="H20" s="60" t="s">
        <v>220</v>
      </c>
      <c r="I20" s="158" t="s">
        <v>5121</v>
      </c>
      <c r="J20" s="60">
        <v>1</v>
      </c>
      <c r="K20" s="60">
        <v>0</v>
      </c>
      <c r="L20" s="60" t="s">
        <v>6190</v>
      </c>
      <c r="M20" s="885">
        <v>185.4</v>
      </c>
      <c r="N20" s="752"/>
      <c r="O20" s="753"/>
      <c r="P20" s="753"/>
      <c r="Q20" s="752"/>
      <c r="R20" s="752"/>
      <c r="S20" s="752"/>
      <c r="T20" s="753"/>
      <c r="U20" s="753"/>
      <c r="V20" s="753"/>
      <c r="W20" s="753"/>
      <c r="X20" s="753"/>
      <c r="Y20" s="753"/>
      <c r="Z20" s="753"/>
      <c r="AA20" s="753"/>
      <c r="AB20" s="760">
        <f t="shared" si="26"/>
        <v>0</v>
      </c>
      <c r="AC20" s="162" t="str">
        <f t="shared" si="27"/>
        <v>Yes</v>
      </c>
      <c r="AD20" s="163" t="str">
        <f t="shared" ref="AD20:AD25" si="48">IF(SUM(N20:AA20)&gt;0,"Yes","No")</f>
        <v>No</v>
      </c>
      <c r="AF20" s="373">
        <v>5</v>
      </c>
      <c r="AG20" s="374">
        <f t="shared" si="38"/>
        <v>0</v>
      </c>
      <c r="AH20" s="1264"/>
      <c r="AI20" s="1264"/>
      <c r="AJ20" s="60"/>
      <c r="AK20" s="879">
        <v>4.05</v>
      </c>
      <c r="AL20" s="596">
        <f t="shared" si="39"/>
        <v>0</v>
      </c>
      <c r="AM20" s="271">
        <f t="shared" si="29"/>
        <v>0</v>
      </c>
      <c r="AN20" s="271">
        <f t="shared" si="30"/>
        <v>0</v>
      </c>
      <c r="AO20" s="271">
        <f t="shared" si="31"/>
        <v>0</v>
      </c>
      <c r="AP20" s="271">
        <f t="shared" si="32"/>
        <v>0</v>
      </c>
      <c r="AQ20" s="271">
        <f t="shared" si="33"/>
        <v>0</v>
      </c>
      <c r="AR20" s="271">
        <f t="shared" si="34"/>
        <v>0</v>
      </c>
      <c r="AS20" s="271">
        <f t="shared" si="40"/>
        <v>0</v>
      </c>
      <c r="AT20" s="271">
        <f t="shared" si="41"/>
        <v>0</v>
      </c>
      <c r="AU20" s="271">
        <f t="shared" si="42"/>
        <v>0</v>
      </c>
      <c r="AV20" s="271">
        <f t="shared" si="43"/>
        <v>0</v>
      </c>
      <c r="AW20" s="271">
        <f t="shared" si="36"/>
        <v>0</v>
      </c>
      <c r="AX20" s="271">
        <f t="shared" si="44"/>
        <v>0</v>
      </c>
      <c r="AY20" s="271">
        <f t="shared" si="45"/>
        <v>0</v>
      </c>
      <c r="AZ20" s="271">
        <f t="shared" si="37"/>
        <v>0</v>
      </c>
      <c r="BA20" s="599"/>
      <c r="BB20" s="504"/>
      <c r="BC20" s="1044">
        <v>5</v>
      </c>
      <c r="BD20" s="600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320"/>
      <c r="BV20" s="1">
        <f t="shared" si="3"/>
        <v>0</v>
      </c>
      <c r="BW20" s="1">
        <f t="shared" si="4"/>
        <v>0</v>
      </c>
      <c r="BX20" s="1">
        <f t="shared" si="5"/>
        <v>0</v>
      </c>
      <c r="BY20" s="492">
        <f t="shared" si="6"/>
        <v>0</v>
      </c>
      <c r="BZ20" s="1">
        <f t="shared" si="7"/>
        <v>0</v>
      </c>
      <c r="CA20" s="60">
        <f t="shared" si="8"/>
        <v>0</v>
      </c>
      <c r="CB20" s="1">
        <f t="shared" si="9"/>
        <v>0</v>
      </c>
      <c r="CC20" s="1">
        <f t="shared" si="10"/>
        <v>0</v>
      </c>
      <c r="CD20" s="1"/>
      <c r="CE20" s="60">
        <f t="shared" si="46"/>
        <v>0</v>
      </c>
      <c r="CF20" s="60">
        <f t="shared" si="47"/>
        <v>0</v>
      </c>
      <c r="CG20" s="1"/>
      <c r="CH20" s="1">
        <f t="shared" si="11"/>
        <v>0</v>
      </c>
      <c r="CI20" s="1">
        <f t="shared" si="12"/>
        <v>0</v>
      </c>
      <c r="CJ20" s="1">
        <f t="shared" si="13"/>
        <v>0</v>
      </c>
      <c r="CK20" s="1">
        <f t="shared" si="14"/>
        <v>0</v>
      </c>
      <c r="CL20" s="1">
        <f t="shared" si="15"/>
        <v>0</v>
      </c>
      <c r="CM20" s="1">
        <f t="shared" si="16"/>
        <v>0</v>
      </c>
      <c r="CN20" s="1">
        <f t="shared" si="17"/>
        <v>0</v>
      </c>
      <c r="CO20" s="1">
        <f t="shared" si="18"/>
        <v>0</v>
      </c>
      <c r="CP20" s="1">
        <f t="shared" si="19"/>
        <v>0</v>
      </c>
      <c r="CQ20" s="1">
        <f t="shared" si="20"/>
        <v>0</v>
      </c>
      <c r="CR20" s="1">
        <f t="shared" si="21"/>
        <v>0</v>
      </c>
      <c r="CS20" s="1">
        <f t="shared" si="22"/>
        <v>0</v>
      </c>
      <c r="CT20" s="1">
        <f t="shared" si="23"/>
        <v>0</v>
      </c>
      <c r="CU20" s="1">
        <f t="shared" si="24"/>
        <v>0</v>
      </c>
      <c r="CV20" s="1">
        <f t="shared" si="25"/>
        <v>0</v>
      </c>
    </row>
    <row r="21" spans="1:100" s="9" customFormat="1" ht="65.25" customHeight="1">
      <c r="B21" s="255" t="s">
        <v>9</v>
      </c>
      <c r="C21"/>
      <c r="D21" s="673" t="s">
        <v>7217</v>
      </c>
      <c r="E21" s="848" t="s">
        <v>88</v>
      </c>
      <c r="F21" s="1271" t="s">
        <v>7218</v>
      </c>
      <c r="G21" s="675" t="s">
        <v>684</v>
      </c>
      <c r="H21" s="676" t="s">
        <v>220</v>
      </c>
      <c r="I21" s="675" t="s">
        <v>7235</v>
      </c>
      <c r="J21" s="676">
        <v>1</v>
      </c>
      <c r="K21" s="676">
        <v>0</v>
      </c>
      <c r="L21" s="676" t="s">
        <v>6190</v>
      </c>
      <c r="M21" s="913">
        <v>175.1</v>
      </c>
      <c r="N21" s="751"/>
      <c r="O21" s="751"/>
      <c r="P21" s="851"/>
      <c r="Q21" s="851"/>
      <c r="R21" s="851"/>
      <c r="S21" s="751"/>
      <c r="T21" s="851"/>
      <c r="U21" s="851"/>
      <c r="V21" s="851"/>
      <c r="W21" s="851"/>
      <c r="X21" s="851"/>
      <c r="Y21" s="851"/>
      <c r="Z21" s="851"/>
      <c r="AA21" s="851"/>
      <c r="AB21" s="757">
        <f t="shared" si="26"/>
        <v>0</v>
      </c>
      <c r="AC21" s="878" t="str">
        <f t="shared" si="27"/>
        <v>Yes</v>
      </c>
      <c r="AD21" s="677" t="str">
        <f t="shared" si="48"/>
        <v>No</v>
      </c>
      <c r="AF21" s="373">
        <v>5</v>
      </c>
      <c r="AG21" s="374">
        <f t="shared" si="38"/>
        <v>0</v>
      </c>
      <c r="AH21" s="1264"/>
      <c r="AI21" s="1264"/>
      <c r="AJ21" s="60"/>
      <c r="AK21" s="879">
        <v>4.05</v>
      </c>
      <c r="AL21" s="596">
        <f t="shared" si="39"/>
        <v>0</v>
      </c>
      <c r="AM21" s="271">
        <f t="shared" si="29"/>
        <v>0</v>
      </c>
      <c r="AN21" s="271">
        <f t="shared" si="30"/>
        <v>0</v>
      </c>
      <c r="AO21" s="271">
        <f t="shared" si="31"/>
        <v>0</v>
      </c>
      <c r="AP21" s="271">
        <f t="shared" si="32"/>
        <v>0</v>
      </c>
      <c r="AQ21" s="271">
        <f t="shared" si="33"/>
        <v>0</v>
      </c>
      <c r="AR21" s="271">
        <f t="shared" si="34"/>
        <v>0</v>
      </c>
      <c r="AS21" s="271">
        <f t="shared" si="40"/>
        <v>0</v>
      </c>
      <c r="AT21" s="271">
        <f t="shared" si="41"/>
        <v>0</v>
      </c>
      <c r="AU21" s="271">
        <f t="shared" si="42"/>
        <v>0</v>
      </c>
      <c r="AV21" s="271">
        <f t="shared" si="43"/>
        <v>0</v>
      </c>
      <c r="AW21" s="271">
        <f t="shared" si="36"/>
        <v>0</v>
      </c>
      <c r="AX21" s="271">
        <f t="shared" si="44"/>
        <v>0</v>
      </c>
      <c r="AY21" s="271">
        <f t="shared" si="45"/>
        <v>0</v>
      </c>
      <c r="AZ21" s="271">
        <f t="shared" si="37"/>
        <v>0</v>
      </c>
      <c r="BA21" s="599"/>
      <c r="BB21" s="504"/>
      <c r="BC21" s="1044">
        <v>4</v>
      </c>
      <c r="BD21" s="600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320"/>
      <c r="BV21" s="1">
        <f t="shared" si="3"/>
        <v>0</v>
      </c>
      <c r="BW21" s="1">
        <f t="shared" si="4"/>
        <v>0</v>
      </c>
      <c r="BX21" s="1">
        <f t="shared" si="5"/>
        <v>0</v>
      </c>
      <c r="BY21" s="492">
        <f t="shared" si="6"/>
        <v>0</v>
      </c>
      <c r="BZ21" s="1">
        <f t="shared" si="7"/>
        <v>0</v>
      </c>
      <c r="CA21" s="60">
        <f t="shared" si="8"/>
        <v>0</v>
      </c>
      <c r="CB21" s="1">
        <f t="shared" si="9"/>
        <v>0</v>
      </c>
      <c r="CC21" s="1">
        <f t="shared" si="10"/>
        <v>0</v>
      </c>
      <c r="CD21" s="1"/>
      <c r="CE21" s="60">
        <f t="shared" si="46"/>
        <v>0</v>
      </c>
      <c r="CF21" s="60">
        <f t="shared" si="47"/>
        <v>0</v>
      </c>
      <c r="CG21" s="1"/>
      <c r="CH21" s="1">
        <f t="shared" si="11"/>
        <v>0</v>
      </c>
      <c r="CI21" s="1">
        <f t="shared" si="12"/>
        <v>0</v>
      </c>
      <c r="CJ21" s="1">
        <f t="shared" si="13"/>
        <v>0</v>
      </c>
      <c r="CK21" s="1">
        <f t="shared" si="14"/>
        <v>0</v>
      </c>
      <c r="CL21" s="1">
        <f t="shared" si="15"/>
        <v>0</v>
      </c>
      <c r="CM21" s="1">
        <f t="shared" si="16"/>
        <v>0</v>
      </c>
      <c r="CN21" s="1">
        <f t="shared" si="17"/>
        <v>0</v>
      </c>
      <c r="CO21" s="1">
        <f t="shared" si="18"/>
        <v>0</v>
      </c>
      <c r="CP21" s="1">
        <f t="shared" si="19"/>
        <v>0</v>
      </c>
      <c r="CQ21" s="1">
        <f t="shared" si="20"/>
        <v>0</v>
      </c>
      <c r="CR21" s="1">
        <f t="shared" si="21"/>
        <v>0</v>
      </c>
      <c r="CS21" s="1">
        <f t="shared" si="22"/>
        <v>0</v>
      </c>
      <c r="CT21" s="1">
        <f t="shared" si="23"/>
        <v>0</v>
      </c>
      <c r="CU21" s="1">
        <f t="shared" si="24"/>
        <v>0</v>
      </c>
      <c r="CV21" s="1">
        <f t="shared" si="25"/>
        <v>0</v>
      </c>
    </row>
    <row r="22" spans="1:100" s="1" customFormat="1" ht="65.25" customHeight="1">
      <c r="A22"/>
      <c r="B22" s="255" t="s">
        <v>9</v>
      </c>
      <c r="C22"/>
      <c r="D22" s="440" t="s">
        <v>7219</v>
      </c>
      <c r="E22" s="847"/>
      <c r="F22" s="1270" t="s">
        <v>7220</v>
      </c>
      <c r="G22" s="158" t="s">
        <v>37</v>
      </c>
      <c r="H22" s="60" t="s">
        <v>220</v>
      </c>
      <c r="I22" s="158" t="s">
        <v>7230</v>
      </c>
      <c r="J22" s="60">
        <v>1</v>
      </c>
      <c r="K22" s="60">
        <v>0</v>
      </c>
      <c r="L22" s="60" t="s">
        <v>6190</v>
      </c>
      <c r="M22" s="885">
        <v>159.65</v>
      </c>
      <c r="N22" s="752"/>
      <c r="O22" s="752"/>
      <c r="P22" s="753"/>
      <c r="Q22" s="753"/>
      <c r="R22" s="753"/>
      <c r="S22" s="752"/>
      <c r="T22" s="753"/>
      <c r="U22" s="753"/>
      <c r="V22" s="753"/>
      <c r="W22" s="753"/>
      <c r="X22" s="753"/>
      <c r="Y22" s="753"/>
      <c r="Z22" s="753"/>
      <c r="AA22" s="753"/>
      <c r="AB22" s="760">
        <f t="shared" si="26"/>
        <v>0</v>
      </c>
      <c r="AC22" s="162" t="str">
        <f t="shared" si="27"/>
        <v>Yes</v>
      </c>
      <c r="AD22" s="163" t="str">
        <f t="shared" si="48"/>
        <v>No</v>
      </c>
      <c r="AF22" s="373">
        <v>3</v>
      </c>
      <c r="AG22" s="374">
        <f t="shared" si="38"/>
        <v>0</v>
      </c>
      <c r="AH22" s="60"/>
      <c r="AI22" s="60"/>
      <c r="AJ22" s="60"/>
      <c r="AK22" s="879">
        <v>1.8</v>
      </c>
      <c r="AL22" s="596">
        <f t="shared" si="39"/>
        <v>0</v>
      </c>
      <c r="AM22" s="271">
        <f t="shared" si="29"/>
        <v>0</v>
      </c>
      <c r="AN22" s="271">
        <f t="shared" si="30"/>
        <v>0</v>
      </c>
      <c r="AO22" s="271">
        <f t="shared" si="31"/>
        <v>0</v>
      </c>
      <c r="AP22" s="271">
        <f t="shared" si="32"/>
        <v>0</v>
      </c>
      <c r="AQ22" s="271">
        <f t="shared" si="33"/>
        <v>0</v>
      </c>
      <c r="AR22" s="271">
        <f t="shared" si="34"/>
        <v>0</v>
      </c>
      <c r="AS22" s="271">
        <f t="shared" si="40"/>
        <v>0</v>
      </c>
      <c r="AT22" s="271">
        <f t="shared" si="41"/>
        <v>0</v>
      </c>
      <c r="AU22" s="271">
        <f t="shared" si="42"/>
        <v>0</v>
      </c>
      <c r="AV22" s="271">
        <f t="shared" si="43"/>
        <v>0</v>
      </c>
      <c r="AW22" s="271">
        <f t="shared" si="36"/>
        <v>0</v>
      </c>
      <c r="AX22" s="271">
        <f t="shared" si="44"/>
        <v>0</v>
      </c>
      <c r="AY22" s="271">
        <f t="shared" si="45"/>
        <v>0</v>
      </c>
      <c r="AZ22" s="271">
        <f t="shared" si="37"/>
        <v>0</v>
      </c>
      <c r="BA22" s="599"/>
      <c r="BB22" s="504"/>
      <c r="BC22" s="1044">
        <v>12</v>
      </c>
      <c r="BD22" s="599"/>
      <c r="BE22" s="271"/>
      <c r="BF22" s="498"/>
      <c r="BH22" s="498"/>
      <c r="BJ22" s="498"/>
      <c r="BL22" s="498"/>
      <c r="BN22" s="498">
        <v>1</v>
      </c>
      <c r="BO22" s="1">
        <v>2</v>
      </c>
      <c r="BP22" s="498"/>
      <c r="BR22" s="498"/>
      <c r="BT22" s="498"/>
      <c r="BV22" s="1">
        <f t="shared" si="3"/>
        <v>0</v>
      </c>
      <c r="BW22" s="1">
        <f t="shared" si="4"/>
        <v>0</v>
      </c>
      <c r="BX22" s="1">
        <f t="shared" si="5"/>
        <v>0</v>
      </c>
      <c r="BY22" s="492">
        <f t="shared" si="6"/>
        <v>0</v>
      </c>
      <c r="BZ22" s="1">
        <f t="shared" si="7"/>
        <v>0</v>
      </c>
      <c r="CA22" s="60">
        <f t="shared" si="8"/>
        <v>0</v>
      </c>
      <c r="CB22" s="1">
        <f t="shared" si="9"/>
        <v>0</v>
      </c>
      <c r="CC22" s="1">
        <f t="shared" si="10"/>
        <v>0</v>
      </c>
      <c r="CE22" s="60">
        <f t="shared" si="46"/>
        <v>0</v>
      </c>
      <c r="CF22" s="60">
        <f t="shared" si="47"/>
        <v>0</v>
      </c>
      <c r="CH22" s="1">
        <f t="shared" si="11"/>
        <v>0</v>
      </c>
      <c r="CI22" s="1">
        <f t="shared" si="12"/>
        <v>0</v>
      </c>
      <c r="CJ22" s="1">
        <f t="shared" si="13"/>
        <v>0</v>
      </c>
      <c r="CK22" s="1">
        <f t="shared" si="14"/>
        <v>0</v>
      </c>
      <c r="CL22" s="1">
        <f t="shared" si="15"/>
        <v>0</v>
      </c>
      <c r="CM22" s="1">
        <f t="shared" si="16"/>
        <v>0</v>
      </c>
      <c r="CN22" s="1">
        <f t="shared" si="17"/>
        <v>0</v>
      </c>
      <c r="CO22" s="1">
        <f t="shared" si="18"/>
        <v>0</v>
      </c>
      <c r="CP22" s="1">
        <f t="shared" si="19"/>
        <v>0</v>
      </c>
      <c r="CQ22" s="1">
        <f t="shared" si="20"/>
        <v>0</v>
      </c>
      <c r="CR22" s="1">
        <f t="shared" si="21"/>
        <v>0</v>
      </c>
      <c r="CS22" s="1">
        <f t="shared" si="22"/>
        <v>0</v>
      </c>
      <c r="CT22" s="1">
        <f t="shared" si="23"/>
        <v>0</v>
      </c>
      <c r="CU22" s="1">
        <f t="shared" si="24"/>
        <v>0</v>
      </c>
      <c r="CV22" s="1">
        <f t="shared" si="25"/>
        <v>0</v>
      </c>
    </row>
    <row r="23" spans="1:100" s="1" customFormat="1" ht="65.25" customHeight="1">
      <c r="A23" s="1265"/>
      <c r="B23" s="255" t="s">
        <v>9</v>
      </c>
      <c r="C23"/>
      <c r="D23" s="673" t="s">
        <v>7221</v>
      </c>
      <c r="E23" s="848"/>
      <c r="F23" s="1271" t="s">
        <v>7222</v>
      </c>
      <c r="G23" s="675" t="s">
        <v>37</v>
      </c>
      <c r="H23" s="676" t="s">
        <v>220</v>
      </c>
      <c r="I23" s="675" t="s">
        <v>7231</v>
      </c>
      <c r="J23" s="676">
        <v>1</v>
      </c>
      <c r="K23" s="676">
        <v>0</v>
      </c>
      <c r="L23" s="676" t="s">
        <v>6190</v>
      </c>
      <c r="M23" s="913">
        <v>169.95000000000002</v>
      </c>
      <c r="N23" s="751"/>
      <c r="O23" s="851"/>
      <c r="P23" s="851"/>
      <c r="Q23" s="751"/>
      <c r="R23" s="751"/>
      <c r="S23" s="751"/>
      <c r="T23" s="851"/>
      <c r="U23" s="851"/>
      <c r="V23" s="851"/>
      <c r="W23" s="851"/>
      <c r="X23" s="851"/>
      <c r="Y23" s="851"/>
      <c r="Z23" s="851"/>
      <c r="AA23" s="851"/>
      <c r="AB23" s="757">
        <f t="shared" si="26"/>
        <v>0</v>
      </c>
      <c r="AC23" s="878" t="str">
        <f t="shared" si="27"/>
        <v>Yes</v>
      </c>
      <c r="AD23" s="677" t="str">
        <f t="shared" si="48"/>
        <v>No</v>
      </c>
      <c r="AF23" s="373">
        <v>3</v>
      </c>
      <c r="AG23" s="374">
        <f t="shared" si="38"/>
        <v>0</v>
      </c>
      <c r="AH23" s="60"/>
      <c r="AI23" s="60"/>
      <c r="AJ23" s="60"/>
      <c r="AK23" s="879">
        <v>1.8</v>
      </c>
      <c r="AL23" s="596">
        <f t="shared" si="39"/>
        <v>0</v>
      </c>
      <c r="AM23" s="271">
        <f t="shared" si="29"/>
        <v>0</v>
      </c>
      <c r="AN23" s="271">
        <f t="shared" si="30"/>
        <v>0</v>
      </c>
      <c r="AO23" s="271">
        <f t="shared" si="31"/>
        <v>0</v>
      </c>
      <c r="AP23" s="271">
        <f t="shared" si="32"/>
        <v>0</v>
      </c>
      <c r="AQ23" s="271">
        <f t="shared" si="33"/>
        <v>0</v>
      </c>
      <c r="AR23" s="271">
        <f t="shared" si="34"/>
        <v>0</v>
      </c>
      <c r="AS23" s="271">
        <f t="shared" si="40"/>
        <v>0</v>
      </c>
      <c r="AT23" s="271">
        <f t="shared" si="41"/>
        <v>0</v>
      </c>
      <c r="AU23" s="271">
        <f t="shared" si="42"/>
        <v>0</v>
      </c>
      <c r="AV23" s="271">
        <f t="shared" si="43"/>
        <v>0</v>
      </c>
      <c r="AW23" s="271">
        <f t="shared" si="36"/>
        <v>0</v>
      </c>
      <c r="AX23" s="271">
        <f t="shared" si="44"/>
        <v>0</v>
      </c>
      <c r="AY23" s="271">
        <f t="shared" si="45"/>
        <v>0</v>
      </c>
      <c r="AZ23" s="271">
        <f t="shared" si="37"/>
        <v>0</v>
      </c>
      <c r="BA23" s="599"/>
      <c r="BB23" s="504"/>
      <c r="BC23" s="1044">
        <v>12</v>
      </c>
      <c r="BD23" s="599"/>
      <c r="BE23" s="271"/>
      <c r="BF23" s="498"/>
      <c r="BH23" s="498"/>
      <c r="BJ23" s="498"/>
      <c r="BL23" s="498"/>
      <c r="BN23" s="498">
        <v>1</v>
      </c>
      <c r="BO23" s="1">
        <v>2</v>
      </c>
      <c r="BP23" s="498"/>
      <c r="BR23" s="498"/>
      <c r="BT23" s="498"/>
      <c r="BV23" s="1">
        <f t="shared" si="3"/>
        <v>0</v>
      </c>
      <c r="BW23" s="1">
        <f t="shared" si="4"/>
        <v>0</v>
      </c>
      <c r="BX23" s="1">
        <f t="shared" si="5"/>
        <v>0</v>
      </c>
      <c r="BY23" s="492">
        <f t="shared" si="6"/>
        <v>0</v>
      </c>
      <c r="BZ23" s="1">
        <f t="shared" si="7"/>
        <v>0</v>
      </c>
      <c r="CA23" s="60">
        <f t="shared" si="8"/>
        <v>0</v>
      </c>
      <c r="CB23" s="1">
        <f t="shared" si="9"/>
        <v>0</v>
      </c>
      <c r="CC23" s="1">
        <f t="shared" si="10"/>
        <v>0</v>
      </c>
      <c r="CE23" s="60">
        <f t="shared" si="46"/>
        <v>0</v>
      </c>
      <c r="CF23" s="60">
        <f t="shared" si="47"/>
        <v>0</v>
      </c>
      <c r="CH23" s="1">
        <f t="shared" si="11"/>
        <v>0</v>
      </c>
      <c r="CI23" s="1">
        <f t="shared" si="12"/>
        <v>0</v>
      </c>
      <c r="CJ23" s="1">
        <f t="shared" si="13"/>
        <v>0</v>
      </c>
      <c r="CK23" s="1">
        <f t="shared" si="14"/>
        <v>0</v>
      </c>
      <c r="CL23" s="1">
        <f t="shared" si="15"/>
        <v>0</v>
      </c>
      <c r="CM23" s="1">
        <f t="shared" si="16"/>
        <v>0</v>
      </c>
      <c r="CN23" s="1">
        <f t="shared" si="17"/>
        <v>0</v>
      </c>
      <c r="CO23" s="1">
        <f t="shared" si="18"/>
        <v>0</v>
      </c>
      <c r="CP23" s="1">
        <f t="shared" si="19"/>
        <v>0</v>
      </c>
      <c r="CQ23" s="1">
        <f t="shared" si="20"/>
        <v>0</v>
      </c>
      <c r="CR23" s="1">
        <f t="shared" si="21"/>
        <v>0</v>
      </c>
      <c r="CS23" s="1">
        <f t="shared" si="22"/>
        <v>0</v>
      </c>
      <c r="CT23" s="1">
        <f t="shared" si="23"/>
        <v>0</v>
      </c>
      <c r="CU23" s="1">
        <f t="shared" si="24"/>
        <v>0</v>
      </c>
      <c r="CV23" s="1">
        <f t="shared" si="25"/>
        <v>0</v>
      </c>
    </row>
    <row r="24" spans="1:100" s="1" customFormat="1" ht="65.25" customHeight="1">
      <c r="A24" s="1265"/>
      <c r="B24" s="255" t="s">
        <v>9</v>
      </c>
      <c r="C24"/>
      <c r="D24" s="440" t="s">
        <v>7223</v>
      </c>
      <c r="E24" s="847"/>
      <c r="F24" s="1270" t="s">
        <v>7224</v>
      </c>
      <c r="G24" s="158" t="s">
        <v>37</v>
      </c>
      <c r="H24" s="60" t="s">
        <v>214</v>
      </c>
      <c r="I24" s="158" t="s">
        <v>7232</v>
      </c>
      <c r="J24" s="60">
        <v>1</v>
      </c>
      <c r="K24" s="60">
        <v>0</v>
      </c>
      <c r="L24" s="60" t="s">
        <v>6190</v>
      </c>
      <c r="M24" s="885">
        <v>226.6</v>
      </c>
      <c r="N24" s="752"/>
      <c r="O24" s="753"/>
      <c r="P24" s="753"/>
      <c r="Q24" s="752"/>
      <c r="R24" s="752"/>
      <c r="S24" s="752"/>
      <c r="T24" s="753"/>
      <c r="U24" s="753"/>
      <c r="V24" s="753"/>
      <c r="W24" s="753"/>
      <c r="X24" s="753"/>
      <c r="Y24" s="753"/>
      <c r="Z24" s="753"/>
      <c r="AA24" s="753"/>
      <c r="AB24" s="760">
        <f t="shared" si="26"/>
        <v>0</v>
      </c>
      <c r="AC24" s="162" t="str">
        <f t="shared" si="27"/>
        <v>Yes</v>
      </c>
      <c r="AD24" s="163" t="str">
        <f t="shared" si="48"/>
        <v>No</v>
      </c>
      <c r="AF24" s="373">
        <v>3</v>
      </c>
      <c r="AG24" s="374">
        <f t="shared" si="38"/>
        <v>0</v>
      </c>
      <c r="AH24" s="60"/>
      <c r="AI24" s="60"/>
      <c r="AJ24" s="60"/>
      <c r="AK24" s="879">
        <v>1.8</v>
      </c>
      <c r="AL24" s="596">
        <f t="shared" si="39"/>
        <v>0</v>
      </c>
      <c r="AM24" s="271">
        <f t="shared" si="29"/>
        <v>0</v>
      </c>
      <c r="AN24" s="271">
        <f t="shared" si="30"/>
        <v>0</v>
      </c>
      <c r="AO24" s="271">
        <f t="shared" si="31"/>
        <v>0</v>
      </c>
      <c r="AP24" s="271">
        <f t="shared" si="32"/>
        <v>0</v>
      </c>
      <c r="AQ24" s="271">
        <f t="shared" si="33"/>
        <v>0</v>
      </c>
      <c r="AR24" s="271">
        <f t="shared" si="34"/>
        <v>0</v>
      </c>
      <c r="AS24" s="271">
        <f t="shared" si="40"/>
        <v>0</v>
      </c>
      <c r="AT24" s="271">
        <f t="shared" si="41"/>
        <v>0</v>
      </c>
      <c r="AU24" s="271">
        <f t="shared" si="42"/>
        <v>0</v>
      </c>
      <c r="AV24" s="271">
        <f t="shared" si="43"/>
        <v>0</v>
      </c>
      <c r="AW24" s="271">
        <f t="shared" si="36"/>
        <v>0</v>
      </c>
      <c r="AX24" s="271">
        <f t="shared" si="44"/>
        <v>0</v>
      </c>
      <c r="AY24" s="271">
        <f t="shared" si="45"/>
        <v>0</v>
      </c>
      <c r="AZ24" s="271">
        <f t="shared" si="37"/>
        <v>0</v>
      </c>
      <c r="BA24" s="599"/>
      <c r="BB24" s="504"/>
      <c r="BC24" s="1044">
        <v>12</v>
      </c>
      <c r="BD24" s="599"/>
      <c r="BE24" s="271"/>
      <c r="BF24" s="498"/>
      <c r="BH24" s="498"/>
      <c r="BJ24" s="498"/>
      <c r="BL24" s="498"/>
      <c r="BN24" s="498">
        <v>1</v>
      </c>
      <c r="BO24" s="1">
        <v>2</v>
      </c>
      <c r="BP24" s="498"/>
      <c r="BR24" s="498"/>
      <c r="BT24" s="498"/>
      <c r="BV24" s="1">
        <f t="shared" si="3"/>
        <v>0</v>
      </c>
      <c r="BW24" s="1">
        <f t="shared" si="4"/>
        <v>0</v>
      </c>
      <c r="BX24" s="1">
        <f t="shared" si="5"/>
        <v>0</v>
      </c>
      <c r="BY24" s="492">
        <f t="shared" si="6"/>
        <v>0</v>
      </c>
      <c r="BZ24" s="1">
        <f t="shared" si="7"/>
        <v>0</v>
      </c>
      <c r="CA24" s="60">
        <f t="shared" si="8"/>
        <v>0</v>
      </c>
      <c r="CB24" s="1">
        <f t="shared" si="9"/>
        <v>0</v>
      </c>
      <c r="CC24" s="1">
        <f t="shared" si="10"/>
        <v>0</v>
      </c>
      <c r="CE24" s="60">
        <f t="shared" si="46"/>
        <v>0</v>
      </c>
      <c r="CF24" s="60">
        <f t="shared" si="47"/>
        <v>0</v>
      </c>
      <c r="CH24" s="1">
        <f t="shared" si="11"/>
        <v>0</v>
      </c>
      <c r="CI24" s="1">
        <f t="shared" si="12"/>
        <v>0</v>
      </c>
      <c r="CJ24" s="1">
        <f t="shared" si="13"/>
        <v>0</v>
      </c>
      <c r="CK24" s="1">
        <f t="shared" si="14"/>
        <v>0</v>
      </c>
      <c r="CL24" s="1">
        <f t="shared" si="15"/>
        <v>0</v>
      </c>
      <c r="CM24" s="1">
        <f t="shared" si="16"/>
        <v>0</v>
      </c>
      <c r="CN24" s="1">
        <f t="shared" si="17"/>
        <v>0</v>
      </c>
      <c r="CO24" s="1">
        <f t="shared" si="18"/>
        <v>0</v>
      </c>
      <c r="CP24" s="1">
        <f t="shared" si="19"/>
        <v>0</v>
      </c>
      <c r="CQ24" s="1">
        <f t="shared" si="20"/>
        <v>0</v>
      </c>
      <c r="CR24" s="1">
        <f t="shared" si="21"/>
        <v>0</v>
      </c>
      <c r="CS24" s="1">
        <f t="shared" si="22"/>
        <v>0</v>
      </c>
      <c r="CT24" s="1">
        <f t="shared" si="23"/>
        <v>0</v>
      </c>
      <c r="CU24" s="1">
        <f t="shared" si="24"/>
        <v>0</v>
      </c>
      <c r="CV24" s="1">
        <f t="shared" si="25"/>
        <v>0</v>
      </c>
    </row>
    <row r="25" spans="1:100" s="1" customFormat="1" ht="65.25" customHeight="1">
      <c r="A25" s="1265"/>
      <c r="B25" s="683" t="s">
        <v>9</v>
      </c>
      <c r="C25" s="48"/>
      <c r="D25" s="688" t="s">
        <v>7225</v>
      </c>
      <c r="E25" s="910" t="s">
        <v>88</v>
      </c>
      <c r="F25" s="1272"/>
      <c r="G25" s="689" t="s">
        <v>6026</v>
      </c>
      <c r="H25" s="690" t="s">
        <v>6026</v>
      </c>
      <c r="I25" s="689" t="s">
        <v>7236</v>
      </c>
      <c r="J25" s="690">
        <v>12</v>
      </c>
      <c r="K25" s="690">
        <v>0</v>
      </c>
      <c r="L25" s="690" t="s">
        <v>6190</v>
      </c>
      <c r="M25" s="943">
        <v>2564.1849999999999</v>
      </c>
      <c r="N25" s="855"/>
      <c r="O25" s="855"/>
      <c r="P25" s="855"/>
      <c r="Q25" s="855"/>
      <c r="R25" s="855"/>
      <c r="S25" s="855"/>
      <c r="T25" s="855"/>
      <c r="U25" s="855"/>
      <c r="V25" s="855"/>
      <c r="W25" s="855"/>
      <c r="X25" s="855"/>
      <c r="Y25" s="855"/>
      <c r="Z25" s="855"/>
      <c r="AA25" s="855"/>
      <c r="AB25" s="1135">
        <f t="shared" si="26"/>
        <v>0</v>
      </c>
      <c r="AC25" s="691" t="str">
        <f t="shared" si="27"/>
        <v>Yes</v>
      </c>
      <c r="AD25" s="911" t="str">
        <f t="shared" si="48"/>
        <v>No</v>
      </c>
      <c r="AF25" s="375">
        <f>SUM(AF13:AF24)</f>
        <v>30</v>
      </c>
      <c r="AG25" s="376">
        <f t="shared" si="38"/>
        <v>0</v>
      </c>
      <c r="AH25" s="60"/>
      <c r="AI25" s="60"/>
      <c r="AJ25" s="60"/>
      <c r="AK25" s="879">
        <f>SUM(AK13:AK24)</f>
        <v>43.809999999999988</v>
      </c>
      <c r="AL25" s="596">
        <f t="shared" si="39"/>
        <v>0</v>
      </c>
      <c r="AM25" s="271">
        <f t="shared" si="29"/>
        <v>0</v>
      </c>
      <c r="AN25" s="271">
        <f t="shared" si="30"/>
        <v>0</v>
      </c>
      <c r="AO25" s="271">
        <f t="shared" si="31"/>
        <v>0</v>
      </c>
      <c r="AP25" s="271">
        <f t="shared" si="32"/>
        <v>0</v>
      </c>
      <c r="AQ25" s="271">
        <f t="shared" si="33"/>
        <v>0</v>
      </c>
      <c r="AR25" s="271">
        <f t="shared" ref="AR25:AZ25" si="49">S25*$J$25</f>
        <v>0</v>
      </c>
      <c r="AS25" s="271">
        <f t="shared" si="49"/>
        <v>0</v>
      </c>
      <c r="AT25" s="271">
        <f t="shared" si="49"/>
        <v>0</v>
      </c>
      <c r="AU25" s="271">
        <f t="shared" si="49"/>
        <v>0</v>
      </c>
      <c r="AV25" s="271">
        <f t="shared" si="49"/>
        <v>0</v>
      </c>
      <c r="AW25" s="271">
        <f t="shared" si="49"/>
        <v>0</v>
      </c>
      <c r="AX25" s="271">
        <f t="shared" si="49"/>
        <v>0</v>
      </c>
      <c r="AY25" s="271">
        <f t="shared" si="49"/>
        <v>0</v>
      </c>
      <c r="AZ25" s="271">
        <f t="shared" si="49"/>
        <v>0</v>
      </c>
      <c r="BA25" s="599"/>
      <c r="BB25" s="504"/>
      <c r="BC25" s="1044">
        <f>SUM(BC13:BC24)</f>
        <v>92</v>
      </c>
      <c r="BD25" s="599"/>
      <c r="BE25" s="271"/>
      <c r="BF25" s="498"/>
      <c r="BH25" s="498"/>
      <c r="BJ25" s="498"/>
      <c r="BL25" s="498"/>
      <c r="BN25" s="498">
        <v>1</v>
      </c>
      <c r="BO25" s="1">
        <v>2</v>
      </c>
      <c r="BP25" s="498"/>
      <c r="BR25" s="498"/>
      <c r="BT25" s="498"/>
      <c r="BV25" s="1">
        <f t="shared" si="3"/>
        <v>0</v>
      </c>
      <c r="BW25" s="1">
        <f t="shared" si="4"/>
        <v>0</v>
      </c>
      <c r="BX25" s="1">
        <f t="shared" si="5"/>
        <v>0</v>
      </c>
      <c r="BY25" s="492">
        <f t="shared" si="6"/>
        <v>0</v>
      </c>
      <c r="BZ25" s="1">
        <f t="shared" si="7"/>
        <v>0</v>
      </c>
      <c r="CA25" s="60">
        <f t="shared" si="8"/>
        <v>0</v>
      </c>
      <c r="CB25" s="1">
        <f t="shared" si="9"/>
        <v>0</v>
      </c>
      <c r="CC25" s="1">
        <f t="shared" si="10"/>
        <v>0</v>
      </c>
      <c r="CE25" s="60">
        <f t="shared" si="46"/>
        <v>0</v>
      </c>
      <c r="CF25" s="60">
        <f t="shared" si="47"/>
        <v>0</v>
      </c>
      <c r="CH25" s="1">
        <f t="shared" si="11"/>
        <v>0</v>
      </c>
      <c r="CI25" s="1">
        <f t="shared" si="12"/>
        <v>0</v>
      </c>
      <c r="CJ25" s="1">
        <f t="shared" si="13"/>
        <v>0</v>
      </c>
      <c r="CK25" s="1">
        <f t="shared" si="14"/>
        <v>0</v>
      </c>
      <c r="CL25" s="1">
        <f t="shared" si="15"/>
        <v>0</v>
      </c>
      <c r="CM25" s="1">
        <f t="shared" si="16"/>
        <v>0</v>
      </c>
      <c r="CN25" s="1">
        <f t="shared" si="17"/>
        <v>0</v>
      </c>
      <c r="CO25" s="1">
        <f t="shared" si="18"/>
        <v>0</v>
      </c>
      <c r="CP25" s="1">
        <f t="shared" si="19"/>
        <v>0</v>
      </c>
      <c r="CQ25" s="1">
        <f t="shared" si="20"/>
        <v>0</v>
      </c>
      <c r="CR25" s="1">
        <f t="shared" si="21"/>
        <v>0</v>
      </c>
      <c r="CS25" s="1">
        <f t="shared" si="22"/>
        <v>0</v>
      </c>
      <c r="CT25" s="1">
        <f t="shared" si="23"/>
        <v>0</v>
      </c>
      <c r="CU25" s="1">
        <f t="shared" si="24"/>
        <v>0</v>
      </c>
      <c r="CV25" s="1">
        <f t="shared" si="25"/>
        <v>0</v>
      </c>
    </row>
    <row r="26" spans="1:100" s="60" customFormat="1" ht="29.75" customHeight="1">
      <c r="A26" s="1"/>
      <c r="B26" s="249"/>
      <c r="C26" s="9"/>
      <c r="D26" s="440"/>
      <c r="E26" s="628"/>
      <c r="F26" s="628"/>
      <c r="G26" s="399"/>
      <c r="H26" s="9"/>
      <c r="I26" s="158"/>
      <c r="J26" s="9"/>
      <c r="K26" s="451"/>
      <c r="L26" s="1263" t="s">
        <v>5871</v>
      </c>
      <c r="M26" s="759"/>
      <c r="N26" s="451"/>
      <c r="O26" s="451"/>
      <c r="P26" s="451"/>
      <c r="Q26" s="451"/>
      <c r="R26" s="451"/>
      <c r="S26" s="451"/>
      <c r="T26" s="451"/>
      <c r="U26" s="451"/>
      <c r="V26" s="451"/>
      <c r="W26" s="451"/>
      <c r="X26" s="451"/>
      <c r="Y26" s="451"/>
      <c r="Z26" s="451"/>
      <c r="AA26" s="451"/>
      <c r="AB26" s="162"/>
      <c r="AC26" s="9"/>
      <c r="AD26" s="246"/>
      <c r="AE26" s="1"/>
      <c r="AF26" s="8"/>
      <c r="AG26" s="372"/>
      <c r="AH26" s="9"/>
      <c r="AI26" s="9"/>
      <c r="AJ26" s="9"/>
      <c r="AK26" s="882"/>
      <c r="AL26" s="596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599"/>
      <c r="BB26" s="271"/>
      <c r="BC26" s="1047"/>
      <c r="BD26" s="1047"/>
      <c r="BE26" s="1047"/>
      <c r="BF26" s="1047"/>
      <c r="BG26" s="1047"/>
      <c r="BH26" s="1047"/>
      <c r="BI26" s="1047"/>
      <c r="BJ26" s="496"/>
      <c r="BK26" s="496"/>
      <c r="BL26" s="496"/>
      <c r="BM26" s="496"/>
      <c r="BN26" s="496"/>
      <c r="BO26" s="496"/>
      <c r="BP26" s="496"/>
      <c r="BQ26" s="496"/>
      <c r="BR26" s="496"/>
      <c r="BS26" s="496"/>
      <c r="BT26" s="496"/>
      <c r="BU26" s="271"/>
      <c r="BW26" s="1338"/>
      <c r="BX26" s="1338"/>
      <c r="BY26" s="1338"/>
      <c r="BZ26" s="1338"/>
      <c r="CA26" s="1338"/>
      <c r="CB26" s="1338"/>
      <c r="CC26" s="1338"/>
      <c r="CD26" s="1338"/>
      <c r="CE26" s="1338"/>
      <c r="CF26" s="1338"/>
      <c r="CG26" s="1338"/>
    </row>
    <row r="27" spans="1:100" s="1" customFormat="1" ht="65.25" customHeight="1">
      <c r="B27" s="258"/>
      <c r="C27" s="179"/>
      <c r="D27" s="437" t="s">
        <v>5106</v>
      </c>
      <c r="E27" s="846" t="s">
        <v>88</v>
      </c>
      <c r="F27" s="846"/>
      <c r="G27" s="145" t="s">
        <v>1</v>
      </c>
      <c r="H27" s="144" t="s">
        <v>612</v>
      </c>
      <c r="I27" s="145" t="s">
        <v>633</v>
      </c>
      <c r="J27" s="144">
        <v>1</v>
      </c>
      <c r="K27" s="144">
        <v>0</v>
      </c>
      <c r="L27" s="144" t="s">
        <v>6190</v>
      </c>
      <c r="M27" s="903">
        <v>432.18903</v>
      </c>
      <c r="N27" s="750"/>
      <c r="O27" s="850"/>
      <c r="P27" s="850"/>
      <c r="Q27" s="850"/>
      <c r="R27" s="850"/>
      <c r="S27" s="850"/>
      <c r="T27" s="850"/>
      <c r="U27" s="850"/>
      <c r="V27" s="850"/>
      <c r="W27" s="850"/>
      <c r="X27" s="850"/>
      <c r="Y27" s="850"/>
      <c r="Z27" s="850"/>
      <c r="AA27" s="852"/>
      <c r="AB27" s="761">
        <f t="shared" ref="AB27:AB42" si="50">M27*N27+M27*O27+M27*P27+M27*Q27+M27*R27+M27*S27+M27*U27+M27*V27+M27*W27+M27*X27+M27*Y27+M27*Z27+M27*AA27+M27*T27</f>
        <v>0</v>
      </c>
      <c r="AC27" s="149" t="str">
        <f t="shared" ref="AC27:AC42" si="51">IF(B27="New","Yes","No")</f>
        <v>No</v>
      </c>
      <c r="AD27" s="150" t="str">
        <f t="shared" ref="AD27:AD42" si="52">IF(SUM(N27:AA27)&gt;0,"Yes","No")</f>
        <v>No</v>
      </c>
      <c r="AF27" s="371">
        <v>2</v>
      </c>
      <c r="AG27" s="372">
        <f>AF27*N27+AF27*O27+AF27*P27+AF27*Q27+AF27*R27+AF27*S27+AF27*U27+AF27*V27+AF27*W27+AF27*X27+AF27*Y27+AF27*Z27+AF27*AA27+AF27*T27</f>
        <v>0</v>
      </c>
      <c r="AH27" s="60"/>
      <c r="AI27" s="60"/>
      <c r="AJ27" s="60"/>
      <c r="AK27" s="879">
        <v>15</v>
      </c>
      <c r="AL27" s="596">
        <f>SUM(N27:AA27)*AK27</f>
        <v>0</v>
      </c>
      <c r="AM27" s="271">
        <f t="shared" ref="AM27:AR27" si="53">N27*$J$27</f>
        <v>0</v>
      </c>
      <c r="AN27" s="271">
        <f t="shared" si="53"/>
        <v>0</v>
      </c>
      <c r="AO27" s="271">
        <f t="shared" si="53"/>
        <v>0</v>
      </c>
      <c r="AP27" s="271">
        <f t="shared" si="53"/>
        <v>0</v>
      </c>
      <c r="AQ27" s="271">
        <f t="shared" si="53"/>
        <v>0</v>
      </c>
      <c r="AR27" s="271">
        <f t="shared" si="53"/>
        <v>0</v>
      </c>
      <c r="AS27" s="271">
        <f t="shared" ref="AS27:AS42" si="54">T27*J27</f>
        <v>0</v>
      </c>
      <c r="AT27" s="271">
        <f t="shared" ref="AT27:AZ27" si="55">U27*$J$27</f>
        <v>0</v>
      </c>
      <c r="AU27" s="271">
        <f t="shared" si="55"/>
        <v>0</v>
      </c>
      <c r="AV27" s="271">
        <f t="shared" si="55"/>
        <v>0</v>
      </c>
      <c r="AW27" s="271">
        <f t="shared" si="55"/>
        <v>0</v>
      </c>
      <c r="AX27" s="271">
        <f t="shared" si="55"/>
        <v>0</v>
      </c>
      <c r="AY27" s="271">
        <f t="shared" si="55"/>
        <v>0</v>
      </c>
      <c r="AZ27" s="271">
        <f t="shared" si="55"/>
        <v>0</v>
      </c>
      <c r="BA27" s="599">
        <v>2</v>
      </c>
      <c r="BB27" s="271"/>
      <c r="BC27" s="1048">
        <v>12</v>
      </c>
      <c r="BD27" s="1048"/>
      <c r="BE27" s="1048"/>
      <c r="BF27" s="1048"/>
      <c r="BG27" s="1048"/>
      <c r="BH27" s="1048"/>
      <c r="BI27" s="1048"/>
      <c r="BJ27" s="497"/>
      <c r="BK27" s="497"/>
      <c r="BL27" s="497"/>
      <c r="BM27" s="497"/>
      <c r="BN27" s="497"/>
      <c r="BO27" s="497"/>
      <c r="BP27" s="497"/>
      <c r="BQ27" s="497"/>
      <c r="BR27" s="497"/>
      <c r="BS27" s="497"/>
      <c r="BT27" s="497"/>
      <c r="BU27" s="271"/>
      <c r="BV27" s="1">
        <f t="shared" ref="BV27:BV60" si="56">IF(H27="XS",IF(SUM(N27:AA27)&gt;0,SUM(N27:AA27),0),0)*J27</f>
        <v>0</v>
      </c>
      <c r="BW27" s="1">
        <f t="shared" ref="BW27:BW60" si="57">IF(H27="S",IF(SUM(N27:AA27)&gt;0,SUM(N27:AA27),0),0)*J27</f>
        <v>0</v>
      </c>
      <c r="BX27" s="1">
        <f t="shared" ref="BX27:BX60" si="58">IF(H27="M",IF(SUM(N27:AA27)&gt;0,SUM(N27:AA27),0),0)*J27</f>
        <v>0</v>
      </c>
      <c r="BY27" s="492">
        <f t="shared" ref="BY27:BY60" si="59">IF(H27="L",IF(SUM(N27:AA27)&gt;0,SUM(N27:AA27),0),0)*J27</f>
        <v>0</v>
      </c>
      <c r="BZ27" s="1">
        <f t="shared" ref="BZ27:BZ60" si="60">IF(H27="XL",IF(SUM(N27:AA27)&gt;0,SUM(N27:AA27),0),0)*J27</f>
        <v>0</v>
      </c>
      <c r="CA27" s="60">
        <f t="shared" ref="CA27:CA60" si="61">IF(H27="2XL",IF(SUM(N27:AA27)&gt;0,SUM(N27:AA27),0),0)*J27</f>
        <v>0</v>
      </c>
      <c r="CB27" s="1">
        <f t="shared" ref="CB27:CB60" si="62">IF(H27="3XL",IF(SUM(N27:AA27)&gt;0,SUM(N27:AA27),0),0)*J27</f>
        <v>0</v>
      </c>
      <c r="CC27" s="1">
        <f t="shared" ref="CC27:CC60" si="63">IF(H27="various",IF(SUM(N27:AA27)&gt;0,SUM(N27:AA27),0),0)*J27</f>
        <v>0</v>
      </c>
      <c r="CE27" s="60">
        <f t="shared" ref="CE27:CE55" si="64">IF(E27="",IF(SUM(N27:AA27)&gt;0,SUM(N27:AA27),0),0)*J27</f>
        <v>0</v>
      </c>
      <c r="CF27" s="60">
        <f t="shared" ref="CF27:CF55" si="65">IF(E27="Dual Tex.",IF(SUM(N27:AA27)&gt;0,SUM(N27:AA27),0),0)*J27</f>
        <v>0</v>
      </c>
      <c r="CG27" s="60"/>
      <c r="CH27" s="1">
        <f t="shared" ref="CH27:CH60" si="66">IF(G27="sloper",IF(SUM(N27:AA27)&gt;0,SUM(N27:AA27),0),0)*J27</f>
        <v>0</v>
      </c>
      <c r="CI27" s="1">
        <f t="shared" ref="CI27:CI60" si="67">IF(G27="footholds",IF(SUM(N27:AA27)&gt;0,SUM(N27:AA27),0),0)*J27</f>
        <v>0</v>
      </c>
      <c r="CJ27" s="1">
        <f t="shared" ref="CJ27:CJ60" si="68">IF(G27="micros",IF(SUM(N27:AA27)&gt;0,SUM(N27:AA27),0),0)*J27</f>
        <v>0</v>
      </c>
      <c r="CK27" s="1">
        <f t="shared" ref="CK27:CK60" si="69">IF(G27="jug",IF(SUM(N27:AA27)&gt;0,SUM(N27:AA27),0),0)*J27</f>
        <v>0</v>
      </c>
      <c r="CL27" s="1">
        <f t="shared" ref="CL27:CL60" si="70">IF(G27="ledge",IF(SUM(N27:AA27)&gt;0,SUM(N27:AA27),0),0)*J27</f>
        <v>0</v>
      </c>
      <c r="CM27" s="1">
        <f t="shared" ref="CM27:CM60" si="71">IF(G27="edge",IF(SUM(N27:AA27)&gt;0,SUM(N27:AA27),0),0)*J27</f>
        <v>0</v>
      </c>
      <c r="CN27" s="1">
        <f t="shared" ref="CN27:CN60" si="72">IF(G27="crimp",IF(SUM(N27:AA27)&gt;0,SUM(N27:AA27),0),0)*J27</f>
        <v>0</v>
      </c>
      <c r="CO27" s="1">
        <f t="shared" ref="CO27:CO60" si="73">IF(G27="incut",IF(SUM(N27:AA27)&gt;0,SUM(N27:AA27),0),0)*J27</f>
        <v>0</v>
      </c>
      <c r="CP27" s="1">
        <f t="shared" ref="CP27:CP60" si="74">IF(G27="dish",IF(SUM(N27:AA27)&gt;0,SUM(N27:AA27),0),0)*J27</f>
        <v>0</v>
      </c>
      <c r="CQ27" s="1">
        <f t="shared" ref="CQ27:CQ60" si="75">IF(G27="pinch",IF(SUM(N27:AA27)&gt;0,SUM(N27:AA27),0),0)*J27</f>
        <v>0</v>
      </c>
      <c r="CR27" s="1">
        <f t="shared" ref="CR27:CR60" si="76">IF(G27="pocket",IF(SUM(N27:AA27)&gt;0,SUM(N27:AA27),0),0)*J27</f>
        <v>0</v>
      </c>
      <c r="CS27" s="1">
        <f t="shared" ref="CS27:CS60" si="77">IF(G27="insert",IF(SUM(N27:AA27)&gt;0,SUM(N27:AA27),0),0)*J27</f>
        <v>0</v>
      </c>
      <c r="CT27" s="1">
        <f t="shared" ref="CT27:CT60" si="78">IF(G27="feature",IF(SUM(N27:AA27)&gt;0,SUM(N27:AA27),0),0)*J27</f>
        <v>0</v>
      </c>
      <c r="CU27" s="1">
        <f t="shared" ref="CU27:CU60" si="79">IF(G27="scoop",IF(SUM(N27:AA27)&gt;0,SUM(N27:AA27),0),0)*J27</f>
        <v>0</v>
      </c>
      <c r="CV27" s="1">
        <f t="shared" ref="CV27:CV60" si="80">IF(G27="various",IF(SUM(N27:AA27)&gt;0,SUM(N27:AA27),0),0)*J27</f>
        <v>0</v>
      </c>
    </row>
    <row r="28" spans="1:100" s="1" customFormat="1" ht="65.25" customHeight="1">
      <c r="B28" s="255"/>
      <c r="D28" s="673" t="s">
        <v>5120</v>
      </c>
      <c r="E28" s="674"/>
      <c r="F28" s="674"/>
      <c r="G28" s="675" t="s">
        <v>1</v>
      </c>
      <c r="H28" s="676" t="s">
        <v>158</v>
      </c>
      <c r="I28" s="675" t="s">
        <v>5104</v>
      </c>
      <c r="J28" s="676">
        <v>1</v>
      </c>
      <c r="K28" s="676">
        <v>0</v>
      </c>
      <c r="L28" s="676" t="s">
        <v>6190</v>
      </c>
      <c r="M28" s="913">
        <v>110.81049</v>
      </c>
      <c r="N28" s="751"/>
      <c r="O28" s="751"/>
      <c r="P28" s="851"/>
      <c r="Q28" s="851"/>
      <c r="R28" s="851"/>
      <c r="S28" s="751"/>
      <c r="T28" s="851"/>
      <c r="U28" s="851"/>
      <c r="V28" s="851"/>
      <c r="W28" s="851"/>
      <c r="X28" s="851"/>
      <c r="Y28" s="851"/>
      <c r="Z28" s="851"/>
      <c r="AA28" s="851"/>
      <c r="AB28" s="757">
        <f t="shared" si="50"/>
        <v>0</v>
      </c>
      <c r="AC28" s="878" t="str">
        <f t="shared" si="51"/>
        <v>No</v>
      </c>
      <c r="AD28" s="677" t="str">
        <f t="shared" si="52"/>
        <v>No</v>
      </c>
      <c r="AF28" s="373">
        <v>1</v>
      </c>
      <c r="AG28" s="374">
        <f t="shared" ref="AG28:AG56" si="81">AF28*N28+AF28*O28+AF28*P28+AF28*Q28+AF28*R28+AF28*S28+AF28*U28+AF28*V28+AF28*W28+AF28*X28+AF28*Y28+AF28*Z28+AF28*AA28+AF28*T28</f>
        <v>0</v>
      </c>
      <c r="AH28" s="60"/>
      <c r="AI28" s="60"/>
      <c r="AJ28" s="60"/>
      <c r="AK28" s="879">
        <v>0.6</v>
      </c>
      <c r="AL28" s="596">
        <f t="shared" ref="AL28:AL42" si="82">SUM(N28:AA28)*AK28</f>
        <v>0</v>
      </c>
      <c r="AM28" s="271">
        <f t="shared" ref="AM28:AR28" si="83">N28*$J$28</f>
        <v>0</v>
      </c>
      <c r="AN28" s="271">
        <f t="shared" si="83"/>
        <v>0</v>
      </c>
      <c r="AO28" s="271">
        <f t="shared" si="83"/>
        <v>0</v>
      </c>
      <c r="AP28" s="271">
        <f t="shared" si="83"/>
        <v>0</v>
      </c>
      <c r="AQ28" s="271">
        <f t="shared" si="83"/>
        <v>0</v>
      </c>
      <c r="AR28" s="271">
        <f t="shared" si="83"/>
        <v>0</v>
      </c>
      <c r="AS28" s="271">
        <f t="shared" si="54"/>
        <v>0</v>
      </c>
      <c r="AT28" s="271">
        <f t="shared" ref="AT28:AZ28" si="84">U28*$J$28</f>
        <v>0</v>
      </c>
      <c r="AU28" s="271">
        <f t="shared" si="84"/>
        <v>0</v>
      </c>
      <c r="AV28" s="271">
        <f t="shared" si="84"/>
        <v>0</v>
      </c>
      <c r="AW28" s="271">
        <f t="shared" si="84"/>
        <v>0</v>
      </c>
      <c r="AX28" s="271">
        <f t="shared" si="84"/>
        <v>0</v>
      </c>
      <c r="AY28" s="271">
        <f t="shared" si="84"/>
        <v>0</v>
      </c>
      <c r="AZ28" s="271">
        <f t="shared" si="84"/>
        <v>0</v>
      </c>
      <c r="BA28" s="599">
        <v>1</v>
      </c>
      <c r="BB28" s="271"/>
      <c r="BC28" s="1048">
        <v>3</v>
      </c>
      <c r="BD28" s="1048"/>
      <c r="BE28" s="1048"/>
      <c r="BF28" s="1048"/>
      <c r="BG28" s="1048"/>
      <c r="BH28" s="1048"/>
      <c r="BI28" s="1048"/>
      <c r="BJ28" s="497"/>
      <c r="BK28" s="497"/>
      <c r="BL28" s="497"/>
      <c r="BM28" s="497"/>
      <c r="BN28" s="497"/>
      <c r="BO28" s="497"/>
      <c r="BP28" s="497"/>
      <c r="BQ28" s="497"/>
      <c r="BR28" s="497"/>
      <c r="BS28" s="497"/>
      <c r="BT28" s="497"/>
      <c r="BU28" s="271"/>
      <c r="BV28" s="1">
        <f t="shared" si="56"/>
        <v>0</v>
      </c>
      <c r="BW28" s="1">
        <f t="shared" si="57"/>
        <v>0</v>
      </c>
      <c r="BX28" s="1">
        <f t="shared" si="58"/>
        <v>0</v>
      </c>
      <c r="BY28" s="492">
        <f t="shared" si="59"/>
        <v>0</v>
      </c>
      <c r="BZ28" s="1">
        <f t="shared" si="60"/>
        <v>0</v>
      </c>
      <c r="CA28" s="60">
        <f t="shared" si="61"/>
        <v>0</v>
      </c>
      <c r="CB28" s="1">
        <f t="shared" si="62"/>
        <v>0</v>
      </c>
      <c r="CC28" s="1">
        <f t="shared" si="63"/>
        <v>0</v>
      </c>
      <c r="CE28" s="60">
        <f t="shared" si="64"/>
        <v>0</v>
      </c>
      <c r="CF28" s="60">
        <f t="shared" si="65"/>
        <v>0</v>
      </c>
      <c r="CG28" s="60"/>
      <c r="CH28" s="1">
        <f t="shared" si="66"/>
        <v>0</v>
      </c>
      <c r="CI28" s="1">
        <f t="shared" si="67"/>
        <v>0</v>
      </c>
      <c r="CJ28" s="1">
        <f t="shared" si="68"/>
        <v>0</v>
      </c>
      <c r="CK28" s="1">
        <f t="shared" si="69"/>
        <v>0</v>
      </c>
      <c r="CL28" s="1">
        <f t="shared" si="70"/>
        <v>0</v>
      </c>
      <c r="CM28" s="1">
        <f t="shared" si="71"/>
        <v>0</v>
      </c>
      <c r="CN28" s="1">
        <f t="shared" si="72"/>
        <v>0</v>
      </c>
      <c r="CO28" s="1">
        <f t="shared" si="73"/>
        <v>0</v>
      </c>
      <c r="CP28" s="1">
        <f t="shared" si="74"/>
        <v>0</v>
      </c>
      <c r="CQ28" s="1">
        <f t="shared" si="75"/>
        <v>0</v>
      </c>
      <c r="CR28" s="1">
        <f t="shared" si="76"/>
        <v>0</v>
      </c>
      <c r="CS28" s="1">
        <f t="shared" si="77"/>
        <v>0</v>
      </c>
      <c r="CT28" s="1">
        <f t="shared" si="78"/>
        <v>0</v>
      </c>
      <c r="CU28" s="1">
        <f t="shared" si="79"/>
        <v>0</v>
      </c>
      <c r="CV28" s="1">
        <f t="shared" si="80"/>
        <v>0</v>
      </c>
    </row>
    <row r="29" spans="1:100" s="1" customFormat="1" ht="65.25" customHeight="1">
      <c r="B29" s="255"/>
      <c r="D29" s="440" t="s">
        <v>5107</v>
      </c>
      <c r="E29" s="847" t="s">
        <v>88</v>
      </c>
      <c r="F29" s="847"/>
      <c r="G29" s="158" t="s">
        <v>1</v>
      </c>
      <c r="H29" s="60" t="s">
        <v>220</v>
      </c>
      <c r="I29" s="158" t="s">
        <v>5115</v>
      </c>
      <c r="J29" s="60">
        <v>1</v>
      </c>
      <c r="K29" s="60">
        <v>0</v>
      </c>
      <c r="L29" s="60" t="s">
        <v>6190</v>
      </c>
      <c r="M29" s="885">
        <v>193.31812500000001</v>
      </c>
      <c r="N29" s="752"/>
      <c r="O29" s="752"/>
      <c r="P29" s="753"/>
      <c r="Q29" s="753"/>
      <c r="R29" s="753"/>
      <c r="S29" s="752"/>
      <c r="T29" s="753"/>
      <c r="U29" s="753"/>
      <c r="V29" s="753"/>
      <c r="W29" s="753"/>
      <c r="X29" s="753"/>
      <c r="Y29" s="753"/>
      <c r="Z29" s="753"/>
      <c r="AA29" s="753"/>
      <c r="AB29" s="760">
        <f t="shared" si="50"/>
        <v>0</v>
      </c>
      <c r="AC29" s="162" t="str">
        <f t="shared" si="51"/>
        <v>No</v>
      </c>
      <c r="AD29" s="163" t="str">
        <f t="shared" si="52"/>
        <v>No</v>
      </c>
      <c r="AF29" s="373">
        <v>1</v>
      </c>
      <c r="AG29" s="374">
        <f t="shared" si="81"/>
        <v>0</v>
      </c>
      <c r="AH29" s="60"/>
      <c r="AI29" s="60"/>
      <c r="AJ29" s="60"/>
      <c r="AK29" s="879">
        <v>1.25</v>
      </c>
      <c r="AL29" s="596">
        <f t="shared" si="82"/>
        <v>0</v>
      </c>
      <c r="AM29" s="271">
        <f t="shared" ref="AM29:AR29" si="85">N29*$J$29</f>
        <v>0</v>
      </c>
      <c r="AN29" s="271">
        <f t="shared" si="85"/>
        <v>0</v>
      </c>
      <c r="AO29" s="271">
        <f t="shared" si="85"/>
        <v>0</v>
      </c>
      <c r="AP29" s="271">
        <f t="shared" si="85"/>
        <v>0</v>
      </c>
      <c r="AQ29" s="271">
        <f t="shared" si="85"/>
        <v>0</v>
      </c>
      <c r="AR29" s="271">
        <f t="shared" si="85"/>
        <v>0</v>
      </c>
      <c r="AS29" s="271">
        <f t="shared" si="54"/>
        <v>0</v>
      </c>
      <c r="AT29" s="271">
        <f t="shared" ref="AT29:AZ29" si="86">U29*$J$29</f>
        <v>0</v>
      </c>
      <c r="AU29" s="271">
        <f t="shared" si="86"/>
        <v>0</v>
      </c>
      <c r="AV29" s="271">
        <f t="shared" si="86"/>
        <v>0</v>
      </c>
      <c r="AW29" s="271">
        <f t="shared" si="86"/>
        <v>0</v>
      </c>
      <c r="AX29" s="271">
        <f t="shared" si="86"/>
        <v>0</v>
      </c>
      <c r="AY29" s="271">
        <f t="shared" si="86"/>
        <v>0</v>
      </c>
      <c r="AZ29" s="271">
        <f t="shared" si="86"/>
        <v>0</v>
      </c>
      <c r="BA29" s="599">
        <v>1</v>
      </c>
      <c r="BB29" s="271"/>
      <c r="BC29" s="1048">
        <v>4</v>
      </c>
      <c r="BD29" s="1048"/>
      <c r="BE29" s="1048"/>
      <c r="BF29" s="1048"/>
      <c r="BG29" s="1048"/>
      <c r="BH29" s="1048"/>
      <c r="BI29" s="1048"/>
      <c r="BJ29" s="497"/>
      <c r="BK29" s="497"/>
      <c r="BL29" s="497"/>
      <c r="BM29" s="497"/>
      <c r="BN29" s="497"/>
      <c r="BO29" s="497"/>
      <c r="BP29" s="497"/>
      <c r="BQ29" s="497"/>
      <c r="BR29" s="497"/>
      <c r="BS29" s="497"/>
      <c r="BT29" s="497"/>
      <c r="BU29" s="271"/>
      <c r="BV29" s="1">
        <f t="shared" si="56"/>
        <v>0</v>
      </c>
      <c r="BW29" s="1">
        <f t="shared" si="57"/>
        <v>0</v>
      </c>
      <c r="BX29" s="1">
        <f t="shared" si="58"/>
        <v>0</v>
      </c>
      <c r="BY29" s="492">
        <f t="shared" si="59"/>
        <v>0</v>
      </c>
      <c r="BZ29" s="1">
        <f t="shared" si="60"/>
        <v>0</v>
      </c>
      <c r="CA29" s="60">
        <f t="shared" si="61"/>
        <v>0</v>
      </c>
      <c r="CB29" s="1">
        <f t="shared" si="62"/>
        <v>0</v>
      </c>
      <c r="CC29" s="1">
        <f t="shared" si="63"/>
        <v>0</v>
      </c>
      <c r="CE29" s="60">
        <f t="shared" si="64"/>
        <v>0</v>
      </c>
      <c r="CF29" s="60">
        <f t="shared" si="65"/>
        <v>0</v>
      </c>
      <c r="CH29" s="1">
        <f t="shared" si="66"/>
        <v>0</v>
      </c>
      <c r="CI29" s="1">
        <f t="shared" si="67"/>
        <v>0</v>
      </c>
      <c r="CJ29" s="1">
        <f t="shared" si="68"/>
        <v>0</v>
      </c>
      <c r="CK29" s="1">
        <f t="shared" si="69"/>
        <v>0</v>
      </c>
      <c r="CL29" s="1">
        <f t="shared" si="70"/>
        <v>0</v>
      </c>
      <c r="CM29" s="1">
        <f t="shared" si="71"/>
        <v>0</v>
      </c>
      <c r="CN29" s="1">
        <f t="shared" si="72"/>
        <v>0</v>
      </c>
      <c r="CO29" s="1">
        <f t="shared" si="73"/>
        <v>0</v>
      </c>
      <c r="CP29" s="1">
        <f t="shared" si="74"/>
        <v>0</v>
      </c>
      <c r="CQ29" s="1">
        <f t="shared" si="75"/>
        <v>0</v>
      </c>
      <c r="CR29" s="1">
        <f t="shared" si="76"/>
        <v>0</v>
      </c>
      <c r="CS29" s="1">
        <f t="shared" si="77"/>
        <v>0</v>
      </c>
      <c r="CT29" s="1">
        <f t="shared" si="78"/>
        <v>0</v>
      </c>
      <c r="CU29" s="1">
        <f t="shared" si="79"/>
        <v>0</v>
      </c>
      <c r="CV29" s="1">
        <f t="shared" si="80"/>
        <v>0</v>
      </c>
    </row>
    <row r="30" spans="1:100" s="1" customFormat="1" ht="65.25" customHeight="1">
      <c r="B30" s="255"/>
      <c r="D30" s="673" t="s">
        <v>5108</v>
      </c>
      <c r="E30" s="848" t="s">
        <v>88</v>
      </c>
      <c r="F30" s="848"/>
      <c r="G30" s="675" t="s">
        <v>1</v>
      </c>
      <c r="H30" s="676" t="s">
        <v>214</v>
      </c>
      <c r="I30" s="675" t="s">
        <v>4782</v>
      </c>
      <c r="J30" s="676">
        <v>1</v>
      </c>
      <c r="K30" s="676">
        <v>0</v>
      </c>
      <c r="L30" s="676" t="s">
        <v>6190</v>
      </c>
      <c r="M30" s="913">
        <v>281.19</v>
      </c>
      <c r="N30" s="751"/>
      <c r="O30" s="851"/>
      <c r="P30" s="851"/>
      <c r="Q30" s="751"/>
      <c r="R30" s="751"/>
      <c r="S30" s="751"/>
      <c r="T30" s="851"/>
      <c r="U30" s="851"/>
      <c r="V30" s="851"/>
      <c r="W30" s="851"/>
      <c r="X30" s="851"/>
      <c r="Y30" s="851"/>
      <c r="Z30" s="851"/>
      <c r="AA30" s="851"/>
      <c r="AB30" s="757">
        <f t="shared" si="50"/>
        <v>0</v>
      </c>
      <c r="AC30" s="878" t="str">
        <f t="shared" si="51"/>
        <v>No</v>
      </c>
      <c r="AD30" s="677" t="str">
        <f t="shared" si="52"/>
        <v>No</v>
      </c>
      <c r="AF30" s="373">
        <v>3</v>
      </c>
      <c r="AG30" s="374">
        <f t="shared" si="81"/>
        <v>0</v>
      </c>
      <c r="AH30" s="60"/>
      <c r="AI30" s="60"/>
      <c r="AJ30" s="60"/>
      <c r="AK30" s="879">
        <v>6.3</v>
      </c>
      <c r="AL30" s="596">
        <f t="shared" si="82"/>
        <v>0</v>
      </c>
      <c r="AM30" s="271">
        <f t="shared" ref="AM30:AR30" si="87">N30*$J$30</f>
        <v>0</v>
      </c>
      <c r="AN30" s="271">
        <f t="shared" si="87"/>
        <v>0</v>
      </c>
      <c r="AO30" s="271">
        <f t="shared" si="87"/>
        <v>0</v>
      </c>
      <c r="AP30" s="271">
        <f t="shared" si="87"/>
        <v>0</v>
      </c>
      <c r="AQ30" s="271">
        <f t="shared" si="87"/>
        <v>0</v>
      </c>
      <c r="AR30" s="271">
        <f t="shared" si="87"/>
        <v>0</v>
      </c>
      <c r="AS30" s="271">
        <f t="shared" si="54"/>
        <v>0</v>
      </c>
      <c r="AT30" s="271">
        <f t="shared" ref="AT30:AZ30" si="88">U30*$J$30</f>
        <v>0</v>
      </c>
      <c r="AU30" s="271">
        <f t="shared" si="88"/>
        <v>0</v>
      </c>
      <c r="AV30" s="271">
        <f t="shared" si="88"/>
        <v>0</v>
      </c>
      <c r="AW30" s="271">
        <f t="shared" si="88"/>
        <v>0</v>
      </c>
      <c r="AX30" s="271">
        <f t="shared" si="88"/>
        <v>0</v>
      </c>
      <c r="AY30" s="271">
        <f t="shared" si="88"/>
        <v>0</v>
      </c>
      <c r="AZ30" s="271">
        <f t="shared" si="88"/>
        <v>0</v>
      </c>
      <c r="BA30" s="599">
        <v>3</v>
      </c>
      <c r="BB30" s="271"/>
      <c r="BC30" s="1048">
        <v>8</v>
      </c>
      <c r="BD30" s="1048"/>
      <c r="BE30" s="1048"/>
      <c r="BF30" s="1048"/>
      <c r="BG30" s="1048"/>
      <c r="BH30" s="1048"/>
      <c r="BI30" s="1048"/>
      <c r="BJ30" s="497"/>
      <c r="BK30" s="497"/>
      <c r="BL30" s="497"/>
      <c r="BM30" s="497"/>
      <c r="BN30" s="497"/>
      <c r="BO30" s="497"/>
      <c r="BP30" s="497"/>
      <c r="BQ30" s="497"/>
      <c r="BR30" s="497"/>
      <c r="BS30" s="497"/>
      <c r="BT30" s="497"/>
      <c r="BU30" s="271"/>
      <c r="BV30" s="1">
        <f t="shared" si="56"/>
        <v>0</v>
      </c>
      <c r="BW30" s="1">
        <f t="shared" si="57"/>
        <v>0</v>
      </c>
      <c r="BX30" s="1">
        <f t="shared" si="58"/>
        <v>0</v>
      </c>
      <c r="BY30" s="492">
        <f t="shared" si="59"/>
        <v>0</v>
      </c>
      <c r="BZ30" s="1">
        <f t="shared" si="60"/>
        <v>0</v>
      </c>
      <c r="CA30" s="60">
        <f t="shared" si="61"/>
        <v>0</v>
      </c>
      <c r="CB30" s="1">
        <f t="shared" si="62"/>
        <v>0</v>
      </c>
      <c r="CC30" s="1">
        <f t="shared" si="63"/>
        <v>0</v>
      </c>
      <c r="CE30" s="60">
        <f t="shared" si="64"/>
        <v>0</v>
      </c>
      <c r="CF30" s="60">
        <f t="shared" si="65"/>
        <v>0</v>
      </c>
      <c r="CH30" s="1">
        <f t="shared" si="66"/>
        <v>0</v>
      </c>
      <c r="CI30" s="1">
        <f t="shared" si="67"/>
        <v>0</v>
      </c>
      <c r="CJ30" s="1">
        <f t="shared" si="68"/>
        <v>0</v>
      </c>
      <c r="CK30" s="1">
        <f t="shared" si="69"/>
        <v>0</v>
      </c>
      <c r="CL30" s="1">
        <f t="shared" si="70"/>
        <v>0</v>
      </c>
      <c r="CM30" s="1">
        <f t="shared" si="71"/>
        <v>0</v>
      </c>
      <c r="CN30" s="1">
        <f t="shared" si="72"/>
        <v>0</v>
      </c>
      <c r="CO30" s="1">
        <f t="shared" si="73"/>
        <v>0</v>
      </c>
      <c r="CP30" s="1">
        <f t="shared" si="74"/>
        <v>0</v>
      </c>
      <c r="CQ30" s="1">
        <f t="shared" si="75"/>
        <v>0</v>
      </c>
      <c r="CR30" s="1">
        <f t="shared" si="76"/>
        <v>0</v>
      </c>
      <c r="CS30" s="1">
        <f t="shared" si="77"/>
        <v>0</v>
      </c>
      <c r="CT30" s="1">
        <f t="shared" si="78"/>
        <v>0</v>
      </c>
      <c r="CU30" s="1">
        <f t="shared" si="79"/>
        <v>0</v>
      </c>
      <c r="CV30" s="1">
        <f t="shared" si="80"/>
        <v>0</v>
      </c>
    </row>
    <row r="31" spans="1:100" s="1" customFormat="1" ht="65.25" customHeight="1">
      <c r="B31" s="255"/>
      <c r="D31" s="440" t="s">
        <v>5109</v>
      </c>
      <c r="E31" s="847" t="s">
        <v>88</v>
      </c>
      <c r="F31" s="847"/>
      <c r="G31" s="158" t="s">
        <v>1</v>
      </c>
      <c r="H31" s="60" t="s">
        <v>220</v>
      </c>
      <c r="I31" s="158" t="s">
        <v>5122</v>
      </c>
      <c r="J31" s="60">
        <v>1</v>
      </c>
      <c r="K31" s="60">
        <v>0</v>
      </c>
      <c r="L31" s="60" t="s">
        <v>6190</v>
      </c>
      <c r="M31" s="885">
        <v>147.62475000000003</v>
      </c>
      <c r="N31" s="752"/>
      <c r="O31" s="753"/>
      <c r="P31" s="753"/>
      <c r="Q31" s="752"/>
      <c r="R31" s="752"/>
      <c r="S31" s="752"/>
      <c r="T31" s="753"/>
      <c r="U31" s="753"/>
      <c r="V31" s="753"/>
      <c r="W31" s="753"/>
      <c r="X31" s="753"/>
      <c r="Y31" s="753"/>
      <c r="Z31" s="753"/>
      <c r="AA31" s="753"/>
      <c r="AB31" s="760">
        <f t="shared" si="50"/>
        <v>0</v>
      </c>
      <c r="AC31" s="162" t="str">
        <f t="shared" si="51"/>
        <v>No</v>
      </c>
      <c r="AD31" s="163" t="str">
        <f t="shared" si="52"/>
        <v>No</v>
      </c>
      <c r="AF31" s="373">
        <v>1</v>
      </c>
      <c r="AG31" s="374">
        <f t="shared" si="81"/>
        <v>0</v>
      </c>
      <c r="AH31" s="60"/>
      <c r="AI31" s="60"/>
      <c r="AJ31" s="60"/>
      <c r="AK31" s="879">
        <v>0.9</v>
      </c>
      <c r="AL31" s="596">
        <f t="shared" si="82"/>
        <v>0</v>
      </c>
      <c r="AM31" s="271">
        <f t="shared" ref="AM31:AR31" si="89">N31*$J$31</f>
        <v>0</v>
      </c>
      <c r="AN31" s="271">
        <f t="shared" si="89"/>
        <v>0</v>
      </c>
      <c r="AO31" s="271">
        <f t="shared" si="89"/>
        <v>0</v>
      </c>
      <c r="AP31" s="271">
        <f t="shared" si="89"/>
        <v>0</v>
      </c>
      <c r="AQ31" s="271">
        <f t="shared" si="89"/>
        <v>0</v>
      </c>
      <c r="AR31" s="271">
        <f t="shared" si="89"/>
        <v>0</v>
      </c>
      <c r="AS31" s="271">
        <f t="shared" si="54"/>
        <v>0</v>
      </c>
      <c r="AT31" s="271">
        <f t="shared" ref="AT31:AZ31" si="90">U31*$J$31</f>
        <v>0</v>
      </c>
      <c r="AU31" s="271">
        <f t="shared" si="90"/>
        <v>0</v>
      </c>
      <c r="AV31" s="271">
        <f t="shared" si="90"/>
        <v>0</v>
      </c>
      <c r="AW31" s="271">
        <f t="shared" si="90"/>
        <v>0</v>
      </c>
      <c r="AX31" s="271">
        <f t="shared" si="90"/>
        <v>0</v>
      </c>
      <c r="AY31" s="271">
        <f t="shared" si="90"/>
        <v>0</v>
      </c>
      <c r="AZ31" s="271">
        <f t="shared" si="90"/>
        <v>0</v>
      </c>
      <c r="BA31" s="599">
        <v>1</v>
      </c>
      <c r="BB31" s="271"/>
      <c r="BC31" s="1048">
        <v>4</v>
      </c>
      <c r="BD31" s="1048"/>
      <c r="BE31" s="1048"/>
      <c r="BF31" s="1048"/>
      <c r="BG31" s="1048"/>
      <c r="BH31" s="1048"/>
      <c r="BI31" s="1048"/>
      <c r="BJ31" s="497"/>
      <c r="BK31" s="497"/>
      <c r="BL31" s="497"/>
      <c r="BM31" s="497"/>
      <c r="BN31" s="497"/>
      <c r="BO31" s="497"/>
      <c r="BP31" s="497"/>
      <c r="BQ31" s="497"/>
      <c r="BR31" s="497"/>
      <c r="BS31" s="497"/>
      <c r="BT31" s="497"/>
      <c r="BU31" s="271"/>
      <c r="BV31" s="1">
        <f t="shared" si="56"/>
        <v>0</v>
      </c>
      <c r="BW31" s="1">
        <f t="shared" si="57"/>
        <v>0</v>
      </c>
      <c r="BX31" s="1">
        <f t="shared" si="58"/>
        <v>0</v>
      </c>
      <c r="BY31" s="492">
        <f t="shared" si="59"/>
        <v>0</v>
      </c>
      <c r="BZ31" s="1">
        <f t="shared" si="60"/>
        <v>0</v>
      </c>
      <c r="CA31" s="60">
        <f t="shared" si="61"/>
        <v>0</v>
      </c>
      <c r="CB31" s="1">
        <f t="shared" si="62"/>
        <v>0</v>
      </c>
      <c r="CC31" s="1">
        <f t="shared" si="63"/>
        <v>0</v>
      </c>
      <c r="CE31" s="60">
        <f t="shared" si="64"/>
        <v>0</v>
      </c>
      <c r="CF31" s="60">
        <f t="shared" si="65"/>
        <v>0</v>
      </c>
      <c r="CH31" s="1">
        <f t="shared" si="66"/>
        <v>0</v>
      </c>
      <c r="CI31" s="1">
        <f t="shared" si="67"/>
        <v>0</v>
      </c>
      <c r="CJ31" s="1">
        <f t="shared" si="68"/>
        <v>0</v>
      </c>
      <c r="CK31" s="1">
        <f t="shared" si="69"/>
        <v>0</v>
      </c>
      <c r="CL31" s="1">
        <f t="shared" si="70"/>
        <v>0</v>
      </c>
      <c r="CM31" s="1">
        <f t="shared" si="71"/>
        <v>0</v>
      </c>
      <c r="CN31" s="1">
        <f t="shared" si="72"/>
        <v>0</v>
      </c>
      <c r="CO31" s="1">
        <f t="shared" si="73"/>
        <v>0</v>
      </c>
      <c r="CP31" s="1">
        <f t="shared" si="74"/>
        <v>0</v>
      </c>
      <c r="CQ31" s="1">
        <f t="shared" si="75"/>
        <v>0</v>
      </c>
      <c r="CR31" s="1">
        <f t="shared" si="76"/>
        <v>0</v>
      </c>
      <c r="CS31" s="1">
        <f t="shared" si="77"/>
        <v>0</v>
      </c>
      <c r="CT31" s="1">
        <f t="shared" si="78"/>
        <v>0</v>
      </c>
      <c r="CU31" s="1">
        <f t="shared" si="79"/>
        <v>0</v>
      </c>
      <c r="CV31" s="1">
        <f t="shared" si="80"/>
        <v>0</v>
      </c>
    </row>
    <row r="32" spans="1:100" s="1" customFormat="1" ht="65.25" customHeight="1">
      <c r="B32" s="255"/>
      <c r="D32" s="673" t="s">
        <v>5110</v>
      </c>
      <c r="E32" s="848" t="s">
        <v>88</v>
      </c>
      <c r="F32" s="848"/>
      <c r="G32" s="675" t="s">
        <v>1</v>
      </c>
      <c r="H32" s="676" t="s">
        <v>220</v>
      </c>
      <c r="I32" s="675" t="s">
        <v>5121</v>
      </c>
      <c r="J32" s="676">
        <v>1</v>
      </c>
      <c r="K32" s="676">
        <v>0</v>
      </c>
      <c r="L32" s="676" t="s">
        <v>6190</v>
      </c>
      <c r="M32" s="913">
        <v>147.62475000000003</v>
      </c>
      <c r="N32" s="751"/>
      <c r="O32" s="751"/>
      <c r="P32" s="751"/>
      <c r="Q32" s="751"/>
      <c r="R32" s="751"/>
      <c r="S32" s="751"/>
      <c r="T32" s="851"/>
      <c r="U32" s="851"/>
      <c r="V32" s="851"/>
      <c r="W32" s="851"/>
      <c r="X32" s="851"/>
      <c r="Y32" s="851"/>
      <c r="Z32" s="851"/>
      <c r="AA32" s="851"/>
      <c r="AB32" s="757">
        <f t="shared" si="50"/>
        <v>0</v>
      </c>
      <c r="AC32" s="878" t="str">
        <f t="shared" si="51"/>
        <v>No</v>
      </c>
      <c r="AD32" s="677" t="str">
        <f t="shared" si="52"/>
        <v>No</v>
      </c>
      <c r="AF32" s="373">
        <v>1</v>
      </c>
      <c r="AG32" s="374">
        <f t="shared" si="81"/>
        <v>0</v>
      </c>
      <c r="AH32" s="60"/>
      <c r="AI32" s="60"/>
      <c r="AJ32" s="60"/>
      <c r="AK32" s="879">
        <v>0.9</v>
      </c>
      <c r="AL32" s="596">
        <f t="shared" si="82"/>
        <v>0</v>
      </c>
      <c r="AM32" s="271">
        <f t="shared" ref="AM32:AR32" si="91">N32*$J$32</f>
        <v>0</v>
      </c>
      <c r="AN32" s="271">
        <f t="shared" si="91"/>
        <v>0</v>
      </c>
      <c r="AO32" s="271">
        <f t="shared" si="91"/>
        <v>0</v>
      </c>
      <c r="AP32" s="271">
        <f t="shared" si="91"/>
        <v>0</v>
      </c>
      <c r="AQ32" s="271">
        <f t="shared" si="91"/>
        <v>0</v>
      </c>
      <c r="AR32" s="271">
        <f t="shared" si="91"/>
        <v>0</v>
      </c>
      <c r="AS32" s="271">
        <f t="shared" si="54"/>
        <v>0</v>
      </c>
      <c r="AT32" s="271">
        <f t="shared" ref="AT32:AZ32" si="92">U32*$J$32</f>
        <v>0</v>
      </c>
      <c r="AU32" s="271">
        <f t="shared" si="92"/>
        <v>0</v>
      </c>
      <c r="AV32" s="271">
        <f t="shared" si="92"/>
        <v>0</v>
      </c>
      <c r="AW32" s="271">
        <f t="shared" si="92"/>
        <v>0</v>
      </c>
      <c r="AX32" s="271">
        <f t="shared" si="92"/>
        <v>0</v>
      </c>
      <c r="AY32" s="271">
        <f t="shared" si="92"/>
        <v>0</v>
      </c>
      <c r="AZ32" s="271">
        <f t="shared" si="92"/>
        <v>0</v>
      </c>
      <c r="BA32" s="599">
        <v>1</v>
      </c>
      <c r="BB32" s="271"/>
      <c r="BC32" s="1048">
        <v>4</v>
      </c>
      <c r="BD32" s="1048"/>
      <c r="BE32" s="1048"/>
      <c r="BF32" s="1048"/>
      <c r="BG32" s="1048"/>
      <c r="BH32" s="1048"/>
      <c r="BI32" s="1048"/>
      <c r="BJ32" s="497"/>
      <c r="BK32" s="497"/>
      <c r="BL32" s="497"/>
      <c r="BM32" s="497"/>
      <c r="BN32" s="497"/>
      <c r="BO32" s="497"/>
      <c r="BP32" s="497"/>
      <c r="BQ32" s="497"/>
      <c r="BR32" s="497"/>
      <c r="BS32" s="497"/>
      <c r="BT32" s="497"/>
      <c r="BU32" s="271"/>
      <c r="BV32" s="1">
        <f t="shared" si="56"/>
        <v>0</v>
      </c>
      <c r="BW32" s="1">
        <f t="shared" si="57"/>
        <v>0</v>
      </c>
      <c r="BX32" s="1">
        <f t="shared" si="58"/>
        <v>0</v>
      </c>
      <c r="BY32" s="492">
        <f t="shared" si="59"/>
        <v>0</v>
      </c>
      <c r="BZ32" s="1">
        <f t="shared" si="60"/>
        <v>0</v>
      </c>
      <c r="CA32" s="60">
        <f t="shared" si="61"/>
        <v>0</v>
      </c>
      <c r="CB32" s="1">
        <f t="shared" si="62"/>
        <v>0</v>
      </c>
      <c r="CC32" s="1">
        <f t="shared" si="63"/>
        <v>0</v>
      </c>
      <c r="CE32" s="60">
        <f t="shared" si="64"/>
        <v>0</v>
      </c>
      <c r="CF32" s="60">
        <f t="shared" si="65"/>
        <v>0</v>
      </c>
      <c r="CH32" s="1">
        <f t="shared" si="66"/>
        <v>0</v>
      </c>
      <c r="CI32" s="1">
        <f t="shared" si="67"/>
        <v>0</v>
      </c>
      <c r="CJ32" s="1">
        <f t="shared" si="68"/>
        <v>0</v>
      </c>
      <c r="CK32" s="1">
        <f t="shared" si="69"/>
        <v>0</v>
      </c>
      <c r="CL32" s="1">
        <f t="shared" si="70"/>
        <v>0</v>
      </c>
      <c r="CM32" s="1">
        <f t="shared" si="71"/>
        <v>0</v>
      </c>
      <c r="CN32" s="1">
        <f t="shared" si="72"/>
        <v>0</v>
      </c>
      <c r="CO32" s="1">
        <f t="shared" si="73"/>
        <v>0</v>
      </c>
      <c r="CP32" s="1">
        <f t="shared" si="74"/>
        <v>0</v>
      </c>
      <c r="CQ32" s="1">
        <f t="shared" si="75"/>
        <v>0</v>
      </c>
      <c r="CR32" s="1">
        <f t="shared" si="76"/>
        <v>0</v>
      </c>
      <c r="CS32" s="1">
        <f t="shared" si="77"/>
        <v>0</v>
      </c>
      <c r="CT32" s="1">
        <f t="shared" si="78"/>
        <v>0</v>
      </c>
      <c r="CU32" s="1">
        <f t="shared" si="79"/>
        <v>0</v>
      </c>
      <c r="CV32" s="1">
        <f t="shared" si="80"/>
        <v>0</v>
      </c>
    </row>
    <row r="33" spans="2:100" s="1" customFormat="1" ht="65.25" customHeight="1">
      <c r="B33" s="255"/>
      <c r="D33" s="440" t="s">
        <v>5116</v>
      </c>
      <c r="E33" s="625"/>
      <c r="F33" s="625"/>
      <c r="G33" s="158" t="s">
        <v>684</v>
      </c>
      <c r="H33" s="60" t="s">
        <v>214</v>
      </c>
      <c r="I33" s="158" t="s">
        <v>4787</v>
      </c>
      <c r="J33" s="60">
        <v>1</v>
      </c>
      <c r="K33" s="60">
        <v>0</v>
      </c>
      <c r="L33" s="60" t="s">
        <v>6190</v>
      </c>
      <c r="M33" s="885">
        <v>205.48500000000001</v>
      </c>
      <c r="N33" s="752"/>
      <c r="O33" s="752"/>
      <c r="P33" s="753"/>
      <c r="Q33" s="753"/>
      <c r="R33" s="753"/>
      <c r="S33" s="753"/>
      <c r="T33" s="753"/>
      <c r="U33" s="753"/>
      <c r="V33" s="753"/>
      <c r="W33" s="753"/>
      <c r="X33" s="753"/>
      <c r="Y33" s="753"/>
      <c r="Z33" s="753"/>
      <c r="AA33" s="753"/>
      <c r="AB33" s="760">
        <f t="shared" si="50"/>
        <v>0</v>
      </c>
      <c r="AC33" s="162" t="str">
        <f t="shared" si="51"/>
        <v>No</v>
      </c>
      <c r="AD33" s="163" t="str">
        <f t="shared" si="52"/>
        <v>No</v>
      </c>
      <c r="AF33" s="373">
        <v>1</v>
      </c>
      <c r="AG33" s="374">
        <f t="shared" si="81"/>
        <v>0</v>
      </c>
      <c r="AH33" s="60"/>
      <c r="AI33" s="60"/>
      <c r="AJ33" s="60"/>
      <c r="AK33" s="879">
        <v>2.7</v>
      </c>
      <c r="AL33" s="596">
        <f t="shared" si="82"/>
        <v>0</v>
      </c>
      <c r="AM33" s="271">
        <f t="shared" ref="AM33:AR33" si="93">N33*$J$33</f>
        <v>0</v>
      </c>
      <c r="AN33" s="271">
        <f t="shared" si="93"/>
        <v>0</v>
      </c>
      <c r="AO33" s="271">
        <f t="shared" si="93"/>
        <v>0</v>
      </c>
      <c r="AP33" s="271">
        <f t="shared" si="93"/>
        <v>0</v>
      </c>
      <c r="AQ33" s="271">
        <f t="shared" si="93"/>
        <v>0</v>
      </c>
      <c r="AR33" s="271">
        <f t="shared" si="93"/>
        <v>0</v>
      </c>
      <c r="AS33" s="271">
        <f t="shared" si="54"/>
        <v>0</v>
      </c>
      <c r="AT33" s="271">
        <f t="shared" ref="AT33:AZ33" si="94">U33*$J$33</f>
        <v>0</v>
      </c>
      <c r="AU33" s="271">
        <f t="shared" si="94"/>
        <v>0</v>
      </c>
      <c r="AV33" s="271">
        <f t="shared" si="94"/>
        <v>0</v>
      </c>
      <c r="AW33" s="271">
        <f t="shared" si="94"/>
        <v>0</v>
      </c>
      <c r="AX33" s="271">
        <f t="shared" si="94"/>
        <v>0</v>
      </c>
      <c r="AY33" s="271">
        <f t="shared" si="94"/>
        <v>0</v>
      </c>
      <c r="AZ33" s="271">
        <f t="shared" si="94"/>
        <v>0</v>
      </c>
      <c r="BA33" s="599">
        <v>1</v>
      </c>
      <c r="BB33" s="271"/>
      <c r="BC33" s="1048">
        <v>6</v>
      </c>
      <c r="BD33" s="1048"/>
      <c r="BE33" s="1048"/>
      <c r="BF33" s="1048"/>
      <c r="BG33" s="1048"/>
      <c r="BH33" s="1048"/>
      <c r="BI33" s="1048"/>
      <c r="BJ33" s="497"/>
      <c r="BK33" s="497"/>
      <c r="BL33" s="497"/>
      <c r="BM33" s="497"/>
      <c r="BN33" s="497"/>
      <c r="BO33" s="497"/>
      <c r="BP33" s="497"/>
      <c r="BQ33" s="497"/>
      <c r="BR33" s="497"/>
      <c r="BS33" s="497"/>
      <c r="BT33" s="497"/>
      <c r="BU33" s="271"/>
      <c r="BV33" s="1">
        <f t="shared" si="56"/>
        <v>0</v>
      </c>
      <c r="BW33" s="1">
        <f t="shared" si="57"/>
        <v>0</v>
      </c>
      <c r="BX33" s="1">
        <f t="shared" si="58"/>
        <v>0</v>
      </c>
      <c r="BY33" s="492">
        <f t="shared" si="59"/>
        <v>0</v>
      </c>
      <c r="BZ33" s="1">
        <f t="shared" si="60"/>
        <v>0</v>
      </c>
      <c r="CA33" s="60">
        <f t="shared" si="61"/>
        <v>0</v>
      </c>
      <c r="CB33" s="1">
        <f t="shared" si="62"/>
        <v>0</v>
      </c>
      <c r="CC33" s="1">
        <f t="shared" si="63"/>
        <v>0</v>
      </c>
      <c r="CE33" s="60">
        <f t="shared" si="64"/>
        <v>0</v>
      </c>
      <c r="CF33" s="60">
        <f t="shared" si="65"/>
        <v>0</v>
      </c>
      <c r="CH33" s="1">
        <f t="shared" si="66"/>
        <v>0</v>
      </c>
      <c r="CI33" s="1">
        <f t="shared" si="67"/>
        <v>0</v>
      </c>
      <c r="CJ33" s="1">
        <f t="shared" si="68"/>
        <v>0</v>
      </c>
      <c r="CK33" s="1">
        <f t="shared" si="69"/>
        <v>0</v>
      </c>
      <c r="CL33" s="1">
        <f t="shared" si="70"/>
        <v>0</v>
      </c>
      <c r="CM33" s="1">
        <f t="shared" si="71"/>
        <v>0</v>
      </c>
      <c r="CN33" s="1">
        <f t="shared" si="72"/>
        <v>0</v>
      </c>
      <c r="CO33" s="1">
        <f t="shared" si="73"/>
        <v>0</v>
      </c>
      <c r="CP33" s="1">
        <f t="shared" si="74"/>
        <v>0</v>
      </c>
      <c r="CQ33" s="1">
        <f t="shared" si="75"/>
        <v>0</v>
      </c>
      <c r="CR33" s="1">
        <f t="shared" si="76"/>
        <v>0</v>
      </c>
      <c r="CS33" s="1">
        <f t="shared" si="77"/>
        <v>0</v>
      </c>
      <c r="CT33" s="1">
        <f t="shared" si="78"/>
        <v>0</v>
      </c>
      <c r="CU33" s="1">
        <f t="shared" si="79"/>
        <v>0</v>
      </c>
      <c r="CV33" s="1">
        <f t="shared" si="80"/>
        <v>0</v>
      </c>
    </row>
    <row r="34" spans="2:100" s="1" customFormat="1" ht="65.25" customHeight="1">
      <c r="B34" s="255"/>
      <c r="D34" s="673" t="s">
        <v>5111</v>
      </c>
      <c r="E34" s="848" t="s">
        <v>88</v>
      </c>
      <c r="F34" s="848"/>
      <c r="G34" s="675" t="s">
        <v>684</v>
      </c>
      <c r="H34" s="676" t="s">
        <v>220</v>
      </c>
      <c r="I34" s="675" t="s">
        <v>5123</v>
      </c>
      <c r="J34" s="676">
        <v>1</v>
      </c>
      <c r="K34" s="676">
        <v>0</v>
      </c>
      <c r="L34" s="676" t="s">
        <v>6190</v>
      </c>
      <c r="M34" s="913">
        <v>193.31812500000001</v>
      </c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751"/>
      <c r="Y34" s="751"/>
      <c r="Z34" s="751"/>
      <c r="AA34" s="851"/>
      <c r="AB34" s="757">
        <f t="shared" si="50"/>
        <v>0</v>
      </c>
      <c r="AC34" s="878" t="str">
        <f t="shared" si="51"/>
        <v>No</v>
      </c>
      <c r="AD34" s="677" t="str">
        <f t="shared" si="52"/>
        <v>No</v>
      </c>
      <c r="AF34" s="373">
        <v>1</v>
      </c>
      <c r="AG34" s="374">
        <f t="shared" si="81"/>
        <v>0</v>
      </c>
      <c r="AH34" s="60"/>
      <c r="AI34" s="60"/>
      <c r="AJ34" s="60"/>
      <c r="AK34" s="879">
        <v>1.1499999999999999</v>
      </c>
      <c r="AL34" s="596">
        <f t="shared" si="82"/>
        <v>0</v>
      </c>
      <c r="AM34" s="271">
        <f t="shared" ref="AM34:AR34" si="95">N34*$J$34</f>
        <v>0</v>
      </c>
      <c r="AN34" s="271">
        <f t="shared" si="95"/>
        <v>0</v>
      </c>
      <c r="AO34" s="271">
        <f t="shared" si="95"/>
        <v>0</v>
      </c>
      <c r="AP34" s="271">
        <f t="shared" si="95"/>
        <v>0</v>
      </c>
      <c r="AQ34" s="271">
        <f t="shared" si="95"/>
        <v>0</v>
      </c>
      <c r="AR34" s="271">
        <f t="shared" si="95"/>
        <v>0</v>
      </c>
      <c r="AS34" s="271">
        <f t="shared" si="54"/>
        <v>0</v>
      </c>
      <c r="AT34" s="271">
        <f t="shared" ref="AT34:AZ34" si="96">U34*$J$34</f>
        <v>0</v>
      </c>
      <c r="AU34" s="271">
        <f t="shared" si="96"/>
        <v>0</v>
      </c>
      <c r="AV34" s="271">
        <f t="shared" si="96"/>
        <v>0</v>
      </c>
      <c r="AW34" s="271">
        <f t="shared" si="96"/>
        <v>0</v>
      </c>
      <c r="AX34" s="271">
        <f t="shared" si="96"/>
        <v>0</v>
      </c>
      <c r="AY34" s="271">
        <f t="shared" si="96"/>
        <v>0</v>
      </c>
      <c r="AZ34" s="271">
        <f t="shared" si="96"/>
        <v>0</v>
      </c>
      <c r="BA34" s="599">
        <v>1</v>
      </c>
      <c r="BB34" s="271"/>
      <c r="BC34" s="1048">
        <v>5</v>
      </c>
      <c r="BD34" s="1048"/>
      <c r="BE34" s="1048"/>
      <c r="BF34" s="1048"/>
      <c r="BG34" s="1048"/>
      <c r="BH34" s="1048"/>
      <c r="BI34" s="1048"/>
      <c r="BJ34" s="497"/>
      <c r="BK34" s="497"/>
      <c r="BL34" s="497"/>
      <c r="BM34" s="497"/>
      <c r="BN34" s="497"/>
      <c r="BO34" s="497"/>
      <c r="BP34" s="497"/>
      <c r="BQ34" s="497"/>
      <c r="BR34" s="497"/>
      <c r="BS34" s="497"/>
      <c r="BT34" s="497"/>
      <c r="BU34" s="271"/>
      <c r="BV34" s="1">
        <f t="shared" si="56"/>
        <v>0</v>
      </c>
      <c r="BW34" s="1">
        <f t="shared" si="57"/>
        <v>0</v>
      </c>
      <c r="BX34" s="1">
        <f t="shared" si="58"/>
        <v>0</v>
      </c>
      <c r="BY34" s="492">
        <f t="shared" si="59"/>
        <v>0</v>
      </c>
      <c r="BZ34" s="1">
        <f t="shared" si="60"/>
        <v>0</v>
      </c>
      <c r="CA34" s="60">
        <f t="shared" si="61"/>
        <v>0</v>
      </c>
      <c r="CB34" s="1">
        <f t="shared" si="62"/>
        <v>0</v>
      </c>
      <c r="CC34" s="1">
        <f t="shared" si="63"/>
        <v>0</v>
      </c>
      <c r="CE34" s="60">
        <f t="shared" si="64"/>
        <v>0</v>
      </c>
      <c r="CF34" s="60">
        <f t="shared" si="65"/>
        <v>0</v>
      </c>
      <c r="CH34" s="1">
        <f t="shared" si="66"/>
        <v>0</v>
      </c>
      <c r="CI34" s="1">
        <f t="shared" si="67"/>
        <v>0</v>
      </c>
      <c r="CJ34" s="1">
        <f t="shared" si="68"/>
        <v>0</v>
      </c>
      <c r="CK34" s="1">
        <f t="shared" si="69"/>
        <v>0</v>
      </c>
      <c r="CL34" s="1">
        <f t="shared" si="70"/>
        <v>0</v>
      </c>
      <c r="CM34" s="1">
        <f t="shared" si="71"/>
        <v>0</v>
      </c>
      <c r="CN34" s="1">
        <f t="shared" si="72"/>
        <v>0</v>
      </c>
      <c r="CO34" s="1">
        <f t="shared" si="73"/>
        <v>0</v>
      </c>
      <c r="CP34" s="1">
        <f t="shared" si="74"/>
        <v>0</v>
      </c>
      <c r="CQ34" s="1">
        <f t="shared" si="75"/>
        <v>0</v>
      </c>
      <c r="CR34" s="1">
        <f t="shared" si="76"/>
        <v>0</v>
      </c>
      <c r="CS34" s="1">
        <f t="shared" si="77"/>
        <v>0</v>
      </c>
      <c r="CT34" s="1">
        <f t="shared" si="78"/>
        <v>0</v>
      </c>
      <c r="CU34" s="1">
        <f t="shared" si="79"/>
        <v>0</v>
      </c>
      <c r="CV34" s="1">
        <f t="shared" si="80"/>
        <v>0</v>
      </c>
    </row>
    <row r="35" spans="2:100" s="1" customFormat="1" ht="65.25" customHeight="1">
      <c r="B35" s="255"/>
      <c r="D35" s="440" t="s">
        <v>5112</v>
      </c>
      <c r="E35" s="847" t="s">
        <v>88</v>
      </c>
      <c r="F35" s="847"/>
      <c r="G35" s="158" t="s">
        <v>684</v>
      </c>
      <c r="H35" s="60" t="s">
        <v>220</v>
      </c>
      <c r="I35" s="158" t="s">
        <v>5124</v>
      </c>
      <c r="J35" s="60">
        <v>1</v>
      </c>
      <c r="K35" s="60">
        <v>0</v>
      </c>
      <c r="L35" s="60" t="s">
        <v>6190</v>
      </c>
      <c r="M35" s="905">
        <v>193.31812500000001</v>
      </c>
      <c r="N35" s="753"/>
      <c r="O35" s="753"/>
      <c r="P35" s="753"/>
      <c r="Q35" s="753"/>
      <c r="R35" s="753"/>
      <c r="S35" s="753"/>
      <c r="T35" s="753"/>
      <c r="U35" s="753"/>
      <c r="V35" s="753"/>
      <c r="W35" s="753"/>
      <c r="X35" s="753"/>
      <c r="Y35" s="753"/>
      <c r="Z35" s="753"/>
      <c r="AA35" s="753"/>
      <c r="AB35" s="760">
        <f t="shared" si="50"/>
        <v>0</v>
      </c>
      <c r="AC35" s="162" t="str">
        <f t="shared" si="51"/>
        <v>No</v>
      </c>
      <c r="AD35" s="163" t="str">
        <f t="shared" si="52"/>
        <v>No</v>
      </c>
      <c r="AF35" s="373">
        <v>1</v>
      </c>
      <c r="AG35" s="374">
        <f t="shared" si="81"/>
        <v>0</v>
      </c>
      <c r="AH35" s="60"/>
      <c r="AI35" s="60"/>
      <c r="AJ35" s="60"/>
      <c r="AK35" s="879">
        <v>1.1499999999999999</v>
      </c>
      <c r="AL35" s="596">
        <f t="shared" si="82"/>
        <v>0</v>
      </c>
      <c r="AM35" s="271">
        <f t="shared" ref="AM35:AR35" si="97">N35*$J$35</f>
        <v>0</v>
      </c>
      <c r="AN35" s="271">
        <f t="shared" si="97"/>
        <v>0</v>
      </c>
      <c r="AO35" s="271">
        <f t="shared" si="97"/>
        <v>0</v>
      </c>
      <c r="AP35" s="271">
        <f t="shared" si="97"/>
        <v>0</v>
      </c>
      <c r="AQ35" s="271">
        <f t="shared" si="97"/>
        <v>0</v>
      </c>
      <c r="AR35" s="271">
        <f t="shared" si="97"/>
        <v>0</v>
      </c>
      <c r="AS35" s="271">
        <f t="shared" si="54"/>
        <v>0</v>
      </c>
      <c r="AT35" s="271">
        <f t="shared" ref="AT35:AZ35" si="98">U35*$J$35</f>
        <v>0</v>
      </c>
      <c r="AU35" s="271">
        <f t="shared" si="98"/>
        <v>0</v>
      </c>
      <c r="AV35" s="271">
        <f t="shared" si="98"/>
        <v>0</v>
      </c>
      <c r="AW35" s="271">
        <f t="shared" si="98"/>
        <v>0</v>
      </c>
      <c r="AX35" s="271">
        <f t="shared" si="98"/>
        <v>0</v>
      </c>
      <c r="AY35" s="271">
        <f t="shared" si="98"/>
        <v>0</v>
      </c>
      <c r="AZ35" s="271">
        <f t="shared" si="98"/>
        <v>0</v>
      </c>
      <c r="BA35" s="599">
        <v>1</v>
      </c>
      <c r="BB35" s="271"/>
      <c r="BC35" s="1048">
        <v>5</v>
      </c>
      <c r="BD35" s="1048"/>
      <c r="BE35" s="1048"/>
      <c r="BF35" s="1048"/>
      <c r="BG35" s="1048"/>
      <c r="BH35" s="1048"/>
      <c r="BI35" s="1048"/>
      <c r="BJ35" s="497"/>
      <c r="BK35" s="497"/>
      <c r="BL35" s="497"/>
      <c r="BM35" s="497"/>
      <c r="BN35" s="497"/>
      <c r="BO35" s="497"/>
      <c r="BP35" s="497"/>
      <c r="BQ35" s="497"/>
      <c r="BR35" s="497"/>
      <c r="BS35" s="497"/>
      <c r="BT35" s="497"/>
      <c r="BU35" s="271"/>
      <c r="BV35" s="1">
        <f t="shared" si="56"/>
        <v>0</v>
      </c>
      <c r="BW35" s="1">
        <f t="shared" si="57"/>
        <v>0</v>
      </c>
      <c r="BX35" s="1">
        <f t="shared" si="58"/>
        <v>0</v>
      </c>
      <c r="BY35" s="492">
        <f t="shared" si="59"/>
        <v>0</v>
      </c>
      <c r="BZ35" s="1">
        <f t="shared" si="60"/>
        <v>0</v>
      </c>
      <c r="CA35" s="60">
        <f t="shared" si="61"/>
        <v>0</v>
      </c>
      <c r="CB35" s="1">
        <f t="shared" si="62"/>
        <v>0</v>
      </c>
      <c r="CC35" s="1">
        <f t="shared" si="63"/>
        <v>0</v>
      </c>
      <c r="CE35" s="60">
        <f t="shared" si="64"/>
        <v>0</v>
      </c>
      <c r="CF35" s="60">
        <f t="shared" si="65"/>
        <v>0</v>
      </c>
      <c r="CH35" s="1">
        <f t="shared" si="66"/>
        <v>0</v>
      </c>
      <c r="CI35" s="1">
        <f t="shared" si="67"/>
        <v>0</v>
      </c>
      <c r="CJ35" s="1">
        <f t="shared" si="68"/>
        <v>0</v>
      </c>
      <c r="CK35" s="1">
        <f t="shared" si="69"/>
        <v>0</v>
      </c>
      <c r="CL35" s="1">
        <f t="shared" si="70"/>
        <v>0</v>
      </c>
      <c r="CM35" s="1">
        <f t="shared" si="71"/>
        <v>0</v>
      </c>
      <c r="CN35" s="1">
        <f t="shared" si="72"/>
        <v>0</v>
      </c>
      <c r="CO35" s="1">
        <f t="shared" si="73"/>
        <v>0</v>
      </c>
      <c r="CP35" s="1">
        <f t="shared" si="74"/>
        <v>0</v>
      </c>
      <c r="CQ35" s="1">
        <f t="shared" si="75"/>
        <v>0</v>
      </c>
      <c r="CR35" s="1">
        <f t="shared" si="76"/>
        <v>0</v>
      </c>
      <c r="CS35" s="1">
        <f t="shared" si="77"/>
        <v>0</v>
      </c>
      <c r="CT35" s="1">
        <f t="shared" si="78"/>
        <v>0</v>
      </c>
      <c r="CU35" s="1">
        <f t="shared" si="79"/>
        <v>0</v>
      </c>
      <c r="CV35" s="1">
        <f t="shared" si="80"/>
        <v>0</v>
      </c>
    </row>
    <row r="36" spans="2:100" s="1" customFormat="1" ht="65.25" customHeight="1">
      <c r="B36" s="255"/>
      <c r="D36" s="673" t="s">
        <v>5114</v>
      </c>
      <c r="E36" s="848" t="s">
        <v>88</v>
      </c>
      <c r="F36" s="848"/>
      <c r="G36" s="675" t="s">
        <v>684</v>
      </c>
      <c r="H36" s="676" t="s">
        <v>158</v>
      </c>
      <c r="I36" s="675" t="s">
        <v>5126</v>
      </c>
      <c r="J36" s="676">
        <v>1</v>
      </c>
      <c r="K36" s="676">
        <v>0</v>
      </c>
      <c r="L36" s="676" t="s">
        <v>6190</v>
      </c>
      <c r="M36" s="914">
        <v>149.89590000000001</v>
      </c>
      <c r="N36" s="754"/>
      <c r="O36" s="851"/>
      <c r="P36" s="851"/>
      <c r="Q36" s="851"/>
      <c r="R36" s="851"/>
      <c r="S36" s="851"/>
      <c r="T36" s="851"/>
      <c r="U36" s="851"/>
      <c r="V36" s="851"/>
      <c r="W36" s="851"/>
      <c r="X36" s="851"/>
      <c r="Y36" s="851"/>
      <c r="Z36" s="851"/>
      <c r="AA36" s="851"/>
      <c r="AB36" s="757">
        <f t="shared" si="50"/>
        <v>0</v>
      </c>
      <c r="AC36" s="878" t="str">
        <f t="shared" si="51"/>
        <v>No</v>
      </c>
      <c r="AD36" s="677" t="str">
        <f t="shared" si="52"/>
        <v>No</v>
      </c>
      <c r="AF36" s="373">
        <v>1</v>
      </c>
      <c r="AG36" s="374">
        <f t="shared" si="81"/>
        <v>0</v>
      </c>
      <c r="AH36" s="60"/>
      <c r="AI36" s="60"/>
      <c r="AJ36" s="60"/>
      <c r="AK36" s="879">
        <v>0.6</v>
      </c>
      <c r="AL36" s="596">
        <f t="shared" si="82"/>
        <v>0</v>
      </c>
      <c r="AM36" s="271">
        <f t="shared" ref="AM36:AR36" si="99">N36*$J$36</f>
        <v>0</v>
      </c>
      <c r="AN36" s="271">
        <f t="shared" si="99"/>
        <v>0</v>
      </c>
      <c r="AO36" s="271">
        <f t="shared" si="99"/>
        <v>0</v>
      </c>
      <c r="AP36" s="271">
        <f t="shared" si="99"/>
        <v>0</v>
      </c>
      <c r="AQ36" s="271">
        <f t="shared" si="99"/>
        <v>0</v>
      </c>
      <c r="AR36" s="271">
        <f t="shared" si="99"/>
        <v>0</v>
      </c>
      <c r="AS36" s="271">
        <f t="shared" si="54"/>
        <v>0</v>
      </c>
      <c r="AT36" s="271">
        <f t="shared" ref="AT36:AZ36" si="100">U36*$J$36</f>
        <v>0</v>
      </c>
      <c r="AU36" s="271">
        <f t="shared" si="100"/>
        <v>0</v>
      </c>
      <c r="AV36" s="271">
        <f t="shared" si="100"/>
        <v>0</v>
      </c>
      <c r="AW36" s="271">
        <f t="shared" si="100"/>
        <v>0</v>
      </c>
      <c r="AX36" s="271">
        <f t="shared" si="100"/>
        <v>0</v>
      </c>
      <c r="AY36" s="271">
        <f t="shared" si="100"/>
        <v>0</v>
      </c>
      <c r="AZ36" s="271">
        <f t="shared" si="100"/>
        <v>0</v>
      </c>
      <c r="BA36" s="599">
        <v>1</v>
      </c>
      <c r="BB36" s="271"/>
      <c r="BC36" s="1044">
        <v>4</v>
      </c>
      <c r="BD36" s="1044"/>
      <c r="BE36" s="1044"/>
      <c r="BF36" s="1044"/>
      <c r="BG36" s="1044"/>
      <c r="BH36" s="1044"/>
      <c r="BI36" s="1044"/>
      <c r="BJ36" s="498"/>
      <c r="BK36" s="498"/>
      <c r="BL36" s="498"/>
      <c r="BM36" s="498"/>
      <c r="BN36" s="498"/>
      <c r="BO36" s="498"/>
      <c r="BP36" s="498"/>
      <c r="BQ36" s="498"/>
      <c r="BR36" s="498"/>
      <c r="BS36" s="498"/>
      <c r="BT36" s="498"/>
      <c r="BU36" s="271"/>
      <c r="BV36" s="1">
        <f t="shared" si="56"/>
        <v>0</v>
      </c>
      <c r="BW36" s="1">
        <f t="shared" si="57"/>
        <v>0</v>
      </c>
      <c r="BX36" s="1">
        <f t="shared" si="58"/>
        <v>0</v>
      </c>
      <c r="BY36" s="492">
        <f t="shared" si="59"/>
        <v>0</v>
      </c>
      <c r="BZ36" s="1">
        <f t="shared" si="60"/>
        <v>0</v>
      </c>
      <c r="CA36" s="60">
        <f t="shared" si="61"/>
        <v>0</v>
      </c>
      <c r="CB36" s="1">
        <f t="shared" si="62"/>
        <v>0</v>
      </c>
      <c r="CC36" s="1">
        <f t="shared" si="63"/>
        <v>0</v>
      </c>
      <c r="CE36" s="60">
        <f t="shared" si="64"/>
        <v>0</v>
      </c>
      <c r="CF36" s="60">
        <f t="shared" si="65"/>
        <v>0</v>
      </c>
      <c r="CH36" s="1">
        <f t="shared" si="66"/>
        <v>0</v>
      </c>
      <c r="CI36" s="1">
        <f t="shared" si="67"/>
        <v>0</v>
      </c>
      <c r="CJ36" s="1">
        <f t="shared" si="68"/>
        <v>0</v>
      </c>
      <c r="CK36" s="1">
        <f t="shared" si="69"/>
        <v>0</v>
      </c>
      <c r="CL36" s="1">
        <f t="shared" si="70"/>
        <v>0</v>
      </c>
      <c r="CM36" s="1">
        <f t="shared" si="71"/>
        <v>0</v>
      </c>
      <c r="CN36" s="1">
        <f t="shared" si="72"/>
        <v>0</v>
      </c>
      <c r="CO36" s="1">
        <f t="shared" si="73"/>
        <v>0</v>
      </c>
      <c r="CP36" s="1">
        <f t="shared" si="74"/>
        <v>0</v>
      </c>
      <c r="CQ36" s="1">
        <f t="shared" si="75"/>
        <v>0</v>
      </c>
      <c r="CR36" s="1">
        <f t="shared" si="76"/>
        <v>0</v>
      </c>
      <c r="CS36" s="1">
        <f t="shared" si="77"/>
        <v>0</v>
      </c>
      <c r="CT36" s="1">
        <f t="shared" si="78"/>
        <v>0</v>
      </c>
      <c r="CU36" s="1">
        <f t="shared" si="79"/>
        <v>0</v>
      </c>
      <c r="CV36" s="1">
        <f t="shared" si="80"/>
        <v>0</v>
      </c>
    </row>
    <row r="37" spans="2:100" s="1" customFormat="1" ht="65.25" customHeight="1">
      <c r="B37" s="255"/>
      <c r="D37" s="440" t="s">
        <v>5113</v>
      </c>
      <c r="E37" s="847" t="s">
        <v>88</v>
      </c>
      <c r="F37" s="847"/>
      <c r="G37" s="158" t="s">
        <v>684</v>
      </c>
      <c r="H37" s="60" t="s">
        <v>158</v>
      </c>
      <c r="I37" s="158" t="s">
        <v>5127</v>
      </c>
      <c r="J37" s="60">
        <v>1</v>
      </c>
      <c r="K37" s="60">
        <v>0</v>
      </c>
      <c r="L37" s="60" t="s">
        <v>6190</v>
      </c>
      <c r="M37" s="905">
        <v>149.89590000000001</v>
      </c>
      <c r="N37" s="755"/>
      <c r="O37" s="752"/>
      <c r="P37" s="752"/>
      <c r="Q37" s="752"/>
      <c r="R37" s="752"/>
      <c r="S37" s="752"/>
      <c r="T37" s="752"/>
      <c r="U37" s="752"/>
      <c r="V37" s="752"/>
      <c r="W37" s="752"/>
      <c r="X37" s="752"/>
      <c r="Y37" s="752"/>
      <c r="Z37" s="752"/>
      <c r="AA37" s="753"/>
      <c r="AB37" s="760">
        <f t="shared" si="50"/>
        <v>0</v>
      </c>
      <c r="AC37" s="162" t="str">
        <f t="shared" si="51"/>
        <v>No</v>
      </c>
      <c r="AD37" s="163" t="str">
        <f t="shared" si="52"/>
        <v>No</v>
      </c>
      <c r="AF37" s="373">
        <v>1</v>
      </c>
      <c r="AG37" s="374">
        <f t="shared" si="81"/>
        <v>0</v>
      </c>
      <c r="AH37" s="60"/>
      <c r="AI37" s="60"/>
      <c r="AJ37" s="60"/>
      <c r="AK37" s="879">
        <v>0.6</v>
      </c>
      <c r="AL37" s="596">
        <f t="shared" si="82"/>
        <v>0</v>
      </c>
      <c r="AM37" s="271">
        <f t="shared" ref="AM37:AR37" si="101">N37*$J$37</f>
        <v>0</v>
      </c>
      <c r="AN37" s="271">
        <f t="shared" si="101"/>
        <v>0</v>
      </c>
      <c r="AO37" s="271">
        <f t="shared" si="101"/>
        <v>0</v>
      </c>
      <c r="AP37" s="271">
        <f t="shared" si="101"/>
        <v>0</v>
      </c>
      <c r="AQ37" s="271">
        <f t="shared" si="101"/>
        <v>0</v>
      </c>
      <c r="AR37" s="271">
        <f t="shared" si="101"/>
        <v>0</v>
      </c>
      <c r="AS37" s="271">
        <f t="shared" si="54"/>
        <v>0</v>
      </c>
      <c r="AT37" s="271">
        <f t="shared" ref="AT37:AZ37" si="102">U37*$J$37</f>
        <v>0</v>
      </c>
      <c r="AU37" s="271">
        <f t="shared" si="102"/>
        <v>0</v>
      </c>
      <c r="AV37" s="271">
        <f t="shared" si="102"/>
        <v>0</v>
      </c>
      <c r="AW37" s="271">
        <f t="shared" si="102"/>
        <v>0</v>
      </c>
      <c r="AX37" s="271">
        <f t="shared" si="102"/>
        <v>0</v>
      </c>
      <c r="AY37" s="271">
        <f t="shared" si="102"/>
        <v>0</v>
      </c>
      <c r="AZ37" s="271">
        <f t="shared" si="102"/>
        <v>0</v>
      </c>
      <c r="BA37" s="599">
        <v>1</v>
      </c>
      <c r="BB37" s="271"/>
      <c r="BC37" s="1044">
        <v>4</v>
      </c>
      <c r="BD37" s="1044"/>
      <c r="BE37" s="1044"/>
      <c r="BF37" s="1044"/>
      <c r="BG37" s="1044"/>
      <c r="BH37" s="1044"/>
      <c r="BI37" s="1044"/>
      <c r="BJ37" s="498"/>
      <c r="BK37" s="498"/>
      <c r="BL37" s="498"/>
      <c r="BM37" s="498"/>
      <c r="BN37" s="498"/>
      <c r="BO37" s="498"/>
      <c r="BP37" s="498"/>
      <c r="BQ37" s="498"/>
      <c r="BR37" s="498"/>
      <c r="BS37" s="498"/>
      <c r="BT37" s="498"/>
      <c r="BU37" s="271"/>
      <c r="BV37" s="1">
        <f t="shared" si="56"/>
        <v>0</v>
      </c>
      <c r="BW37" s="1">
        <f t="shared" si="57"/>
        <v>0</v>
      </c>
      <c r="BX37" s="1">
        <f t="shared" si="58"/>
        <v>0</v>
      </c>
      <c r="BY37" s="492">
        <f t="shared" si="59"/>
        <v>0</v>
      </c>
      <c r="BZ37" s="1">
        <f t="shared" si="60"/>
        <v>0</v>
      </c>
      <c r="CA37" s="60">
        <f t="shared" si="61"/>
        <v>0</v>
      </c>
      <c r="CB37" s="1">
        <f t="shared" si="62"/>
        <v>0</v>
      </c>
      <c r="CC37" s="1">
        <f t="shared" si="63"/>
        <v>0</v>
      </c>
      <c r="CE37" s="60">
        <f t="shared" si="64"/>
        <v>0</v>
      </c>
      <c r="CF37" s="60">
        <f t="shared" si="65"/>
        <v>0</v>
      </c>
      <c r="CH37" s="1">
        <f t="shared" si="66"/>
        <v>0</v>
      </c>
      <c r="CI37" s="1">
        <f t="shared" si="67"/>
        <v>0</v>
      </c>
      <c r="CJ37" s="1">
        <f t="shared" si="68"/>
        <v>0</v>
      </c>
      <c r="CK37" s="1">
        <f t="shared" si="69"/>
        <v>0</v>
      </c>
      <c r="CL37" s="1">
        <f t="shared" si="70"/>
        <v>0</v>
      </c>
      <c r="CM37" s="1">
        <f t="shared" si="71"/>
        <v>0</v>
      </c>
      <c r="CN37" s="1">
        <f t="shared" si="72"/>
        <v>0</v>
      </c>
      <c r="CO37" s="1">
        <f t="shared" si="73"/>
        <v>0</v>
      </c>
      <c r="CP37" s="1">
        <f t="shared" si="74"/>
        <v>0</v>
      </c>
      <c r="CQ37" s="1">
        <f t="shared" si="75"/>
        <v>0</v>
      </c>
      <c r="CR37" s="1">
        <f t="shared" si="76"/>
        <v>0</v>
      </c>
      <c r="CS37" s="1">
        <f t="shared" si="77"/>
        <v>0</v>
      </c>
      <c r="CT37" s="1">
        <f t="shared" si="78"/>
        <v>0</v>
      </c>
      <c r="CU37" s="1">
        <f t="shared" si="79"/>
        <v>0</v>
      </c>
      <c r="CV37" s="1">
        <f t="shared" si="80"/>
        <v>0</v>
      </c>
    </row>
    <row r="38" spans="2:100" s="1" customFormat="1" ht="65.25" customHeight="1">
      <c r="B38" s="255"/>
      <c r="D38" s="673" t="s">
        <v>5117</v>
      </c>
      <c r="E38" s="848" t="s">
        <v>88</v>
      </c>
      <c r="F38" s="848"/>
      <c r="G38" s="675" t="s">
        <v>684</v>
      </c>
      <c r="H38" s="676" t="s">
        <v>220</v>
      </c>
      <c r="I38" s="675" t="s">
        <v>5125</v>
      </c>
      <c r="J38" s="676">
        <v>1</v>
      </c>
      <c r="K38" s="676">
        <v>0</v>
      </c>
      <c r="L38" s="676" t="s">
        <v>6190</v>
      </c>
      <c r="M38" s="914">
        <v>149.89590000000001</v>
      </c>
      <c r="N38" s="754"/>
      <c r="O38" s="851"/>
      <c r="P38" s="751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851"/>
      <c r="AB38" s="757">
        <f t="shared" si="50"/>
        <v>0</v>
      </c>
      <c r="AC38" s="878" t="str">
        <f t="shared" si="51"/>
        <v>No</v>
      </c>
      <c r="AD38" s="677" t="str">
        <f t="shared" si="52"/>
        <v>No</v>
      </c>
      <c r="AF38" s="373">
        <v>1</v>
      </c>
      <c r="AG38" s="374">
        <f t="shared" si="81"/>
        <v>0</v>
      </c>
      <c r="AH38" s="60"/>
      <c r="AI38" s="60"/>
      <c r="AJ38" s="60"/>
      <c r="AK38" s="879">
        <v>0.6</v>
      </c>
      <c r="AL38" s="596">
        <f t="shared" si="82"/>
        <v>0</v>
      </c>
      <c r="AM38" s="271">
        <f t="shared" ref="AM38:AR38" si="103">N38*$J$38</f>
        <v>0</v>
      </c>
      <c r="AN38" s="271">
        <f t="shared" si="103"/>
        <v>0</v>
      </c>
      <c r="AO38" s="271">
        <f t="shared" si="103"/>
        <v>0</v>
      </c>
      <c r="AP38" s="271">
        <f t="shared" si="103"/>
        <v>0</v>
      </c>
      <c r="AQ38" s="271">
        <f t="shared" si="103"/>
        <v>0</v>
      </c>
      <c r="AR38" s="271">
        <f t="shared" si="103"/>
        <v>0</v>
      </c>
      <c r="AS38" s="271">
        <f t="shared" si="54"/>
        <v>0</v>
      </c>
      <c r="AT38" s="271">
        <f t="shared" ref="AT38:AZ38" si="104">U38*$J$38</f>
        <v>0</v>
      </c>
      <c r="AU38" s="271">
        <f t="shared" si="104"/>
        <v>0</v>
      </c>
      <c r="AV38" s="271">
        <f t="shared" si="104"/>
        <v>0</v>
      </c>
      <c r="AW38" s="271">
        <f t="shared" si="104"/>
        <v>0</v>
      </c>
      <c r="AX38" s="271">
        <f t="shared" si="104"/>
        <v>0</v>
      </c>
      <c r="AY38" s="271">
        <f t="shared" si="104"/>
        <v>0</v>
      </c>
      <c r="AZ38" s="271">
        <f t="shared" si="104"/>
        <v>0</v>
      </c>
      <c r="BA38" s="599">
        <v>1</v>
      </c>
      <c r="BB38" s="271"/>
      <c r="BC38" s="1044">
        <v>4</v>
      </c>
      <c r="BD38" s="1044"/>
      <c r="BE38" s="1044"/>
      <c r="BF38" s="1044"/>
      <c r="BG38" s="1044"/>
      <c r="BH38" s="1044"/>
      <c r="BI38" s="1044"/>
      <c r="BJ38" s="498"/>
      <c r="BK38" s="498"/>
      <c r="BL38" s="498"/>
      <c r="BM38" s="498"/>
      <c r="BN38" s="498"/>
      <c r="BO38" s="498"/>
      <c r="BP38" s="498"/>
      <c r="BQ38" s="498"/>
      <c r="BR38" s="498"/>
      <c r="BS38" s="498"/>
      <c r="BT38" s="498"/>
      <c r="BU38" s="271"/>
      <c r="BV38" s="1">
        <f t="shared" si="56"/>
        <v>0</v>
      </c>
      <c r="BW38" s="1">
        <f t="shared" si="57"/>
        <v>0</v>
      </c>
      <c r="BX38" s="1">
        <f t="shared" si="58"/>
        <v>0</v>
      </c>
      <c r="BY38" s="492">
        <f t="shared" si="59"/>
        <v>0</v>
      </c>
      <c r="BZ38" s="1">
        <f t="shared" si="60"/>
        <v>0</v>
      </c>
      <c r="CA38" s="60">
        <f t="shared" si="61"/>
        <v>0</v>
      </c>
      <c r="CB38" s="1">
        <f t="shared" si="62"/>
        <v>0</v>
      </c>
      <c r="CC38" s="1">
        <f t="shared" si="63"/>
        <v>0</v>
      </c>
      <c r="CE38" s="60">
        <f t="shared" si="64"/>
        <v>0</v>
      </c>
      <c r="CF38" s="60">
        <f t="shared" si="65"/>
        <v>0</v>
      </c>
      <c r="CH38" s="1">
        <f t="shared" si="66"/>
        <v>0</v>
      </c>
      <c r="CI38" s="1">
        <f t="shared" si="67"/>
        <v>0</v>
      </c>
      <c r="CJ38" s="1">
        <f t="shared" si="68"/>
        <v>0</v>
      </c>
      <c r="CK38" s="1">
        <f t="shared" si="69"/>
        <v>0</v>
      </c>
      <c r="CL38" s="1">
        <f t="shared" si="70"/>
        <v>0</v>
      </c>
      <c r="CM38" s="1">
        <f t="shared" si="71"/>
        <v>0</v>
      </c>
      <c r="CN38" s="1">
        <f t="shared" si="72"/>
        <v>0</v>
      </c>
      <c r="CO38" s="1">
        <f t="shared" si="73"/>
        <v>0</v>
      </c>
      <c r="CP38" s="1">
        <f t="shared" si="74"/>
        <v>0</v>
      </c>
      <c r="CQ38" s="1">
        <f t="shared" si="75"/>
        <v>0</v>
      </c>
      <c r="CR38" s="1">
        <f t="shared" si="76"/>
        <v>0</v>
      </c>
      <c r="CS38" s="1">
        <f t="shared" si="77"/>
        <v>0</v>
      </c>
      <c r="CT38" s="1">
        <f t="shared" si="78"/>
        <v>0</v>
      </c>
      <c r="CU38" s="1">
        <f t="shared" si="79"/>
        <v>0</v>
      </c>
      <c r="CV38" s="1">
        <f t="shared" si="80"/>
        <v>0</v>
      </c>
    </row>
    <row r="39" spans="2:100" s="1" customFormat="1" ht="65.25" customHeight="1">
      <c r="B39" s="255"/>
      <c r="D39" s="440" t="s">
        <v>5118</v>
      </c>
      <c r="E39" s="847" t="s">
        <v>88</v>
      </c>
      <c r="F39" s="847"/>
      <c r="G39" s="158" t="s">
        <v>1</v>
      </c>
      <c r="H39" s="60" t="s">
        <v>220</v>
      </c>
      <c r="I39" s="158" t="s">
        <v>5128</v>
      </c>
      <c r="J39" s="60">
        <v>1</v>
      </c>
      <c r="K39" s="60">
        <v>0</v>
      </c>
      <c r="L39" s="60" t="s">
        <v>6190</v>
      </c>
      <c r="M39" s="905">
        <v>146.54325</v>
      </c>
      <c r="N39" s="755"/>
      <c r="O39" s="753"/>
      <c r="P39" s="753"/>
      <c r="Q39" s="752"/>
      <c r="R39" s="752"/>
      <c r="S39" s="752"/>
      <c r="T39" s="752"/>
      <c r="U39" s="752"/>
      <c r="V39" s="752"/>
      <c r="W39" s="752"/>
      <c r="X39" s="752"/>
      <c r="Y39" s="752"/>
      <c r="Z39" s="752"/>
      <c r="AA39" s="753"/>
      <c r="AB39" s="760">
        <f t="shared" si="50"/>
        <v>0</v>
      </c>
      <c r="AC39" s="162" t="str">
        <f t="shared" si="51"/>
        <v>No</v>
      </c>
      <c r="AD39" s="163" t="str">
        <f t="shared" si="52"/>
        <v>No</v>
      </c>
      <c r="AF39" s="373">
        <v>1</v>
      </c>
      <c r="AG39" s="374">
        <f t="shared" si="81"/>
        <v>0</v>
      </c>
      <c r="AH39" s="60"/>
      <c r="AI39" s="60"/>
      <c r="AJ39" s="60"/>
      <c r="AK39" s="879">
        <v>1</v>
      </c>
      <c r="AL39" s="596">
        <f t="shared" si="82"/>
        <v>0</v>
      </c>
      <c r="AM39" s="271">
        <f t="shared" ref="AM39:AR39" si="105">N39*$J$39</f>
        <v>0</v>
      </c>
      <c r="AN39" s="271">
        <f t="shared" si="105"/>
        <v>0</v>
      </c>
      <c r="AO39" s="271">
        <f t="shared" si="105"/>
        <v>0</v>
      </c>
      <c r="AP39" s="271">
        <f t="shared" si="105"/>
        <v>0</v>
      </c>
      <c r="AQ39" s="271">
        <f t="shared" si="105"/>
        <v>0</v>
      </c>
      <c r="AR39" s="271">
        <f t="shared" si="105"/>
        <v>0</v>
      </c>
      <c r="AS39" s="271">
        <f t="shared" si="54"/>
        <v>0</v>
      </c>
      <c r="AT39" s="271">
        <f t="shared" ref="AT39:AZ39" si="106">U39*$J$39</f>
        <v>0</v>
      </c>
      <c r="AU39" s="271">
        <f t="shared" si="106"/>
        <v>0</v>
      </c>
      <c r="AV39" s="271">
        <f t="shared" si="106"/>
        <v>0</v>
      </c>
      <c r="AW39" s="271">
        <f t="shared" si="106"/>
        <v>0</v>
      </c>
      <c r="AX39" s="271">
        <f t="shared" si="106"/>
        <v>0</v>
      </c>
      <c r="AY39" s="271">
        <f t="shared" si="106"/>
        <v>0</v>
      </c>
      <c r="AZ39" s="271">
        <f t="shared" si="106"/>
        <v>0</v>
      </c>
      <c r="BA39" s="599">
        <v>1</v>
      </c>
      <c r="BB39" s="271"/>
      <c r="BC39" s="1044">
        <v>4</v>
      </c>
      <c r="BD39" s="1044"/>
      <c r="BE39" s="1044"/>
      <c r="BF39" s="1044"/>
      <c r="BG39" s="1044"/>
      <c r="BH39" s="1044"/>
      <c r="BI39" s="1044"/>
      <c r="BJ39" s="498"/>
      <c r="BK39" s="498"/>
      <c r="BL39" s="498"/>
      <c r="BM39" s="498"/>
      <c r="BN39" s="498"/>
      <c r="BO39" s="498"/>
      <c r="BP39" s="498"/>
      <c r="BQ39" s="498"/>
      <c r="BR39" s="498"/>
      <c r="BS39" s="498"/>
      <c r="BT39" s="498"/>
      <c r="BU39" s="271"/>
      <c r="BV39" s="1">
        <f t="shared" si="56"/>
        <v>0</v>
      </c>
      <c r="BW39" s="1">
        <f t="shared" si="57"/>
        <v>0</v>
      </c>
      <c r="BX39" s="1">
        <f t="shared" si="58"/>
        <v>0</v>
      </c>
      <c r="BY39" s="492">
        <f t="shared" si="59"/>
        <v>0</v>
      </c>
      <c r="BZ39" s="1">
        <f t="shared" si="60"/>
        <v>0</v>
      </c>
      <c r="CA39" s="60">
        <f t="shared" si="61"/>
        <v>0</v>
      </c>
      <c r="CB39" s="1">
        <f t="shared" si="62"/>
        <v>0</v>
      </c>
      <c r="CC39" s="1">
        <f t="shared" si="63"/>
        <v>0</v>
      </c>
      <c r="CE39" s="60">
        <f t="shared" si="64"/>
        <v>0</v>
      </c>
      <c r="CF39" s="60">
        <f t="shared" si="65"/>
        <v>0</v>
      </c>
      <c r="CH39" s="1">
        <f t="shared" si="66"/>
        <v>0</v>
      </c>
      <c r="CI39" s="1">
        <f t="shared" si="67"/>
        <v>0</v>
      </c>
      <c r="CJ39" s="1">
        <f t="shared" si="68"/>
        <v>0</v>
      </c>
      <c r="CK39" s="1">
        <f t="shared" si="69"/>
        <v>0</v>
      </c>
      <c r="CL39" s="1">
        <f t="shared" si="70"/>
        <v>0</v>
      </c>
      <c r="CM39" s="1">
        <f t="shared" si="71"/>
        <v>0</v>
      </c>
      <c r="CN39" s="1">
        <f t="shared" si="72"/>
        <v>0</v>
      </c>
      <c r="CO39" s="1">
        <f t="shared" si="73"/>
        <v>0</v>
      </c>
      <c r="CP39" s="1">
        <f t="shared" si="74"/>
        <v>0</v>
      </c>
      <c r="CQ39" s="1">
        <f t="shared" si="75"/>
        <v>0</v>
      </c>
      <c r="CR39" s="1">
        <f t="shared" si="76"/>
        <v>0</v>
      </c>
      <c r="CS39" s="1">
        <f t="shared" si="77"/>
        <v>0</v>
      </c>
      <c r="CT39" s="1">
        <f t="shared" si="78"/>
        <v>0</v>
      </c>
      <c r="CU39" s="1">
        <f t="shared" si="79"/>
        <v>0</v>
      </c>
      <c r="CV39" s="1">
        <f t="shared" si="80"/>
        <v>0</v>
      </c>
    </row>
    <row r="40" spans="2:100" s="1" customFormat="1" ht="65.25" customHeight="1">
      <c r="B40" s="255"/>
      <c r="D40" s="673" t="s">
        <v>5119</v>
      </c>
      <c r="E40" s="848" t="s">
        <v>88</v>
      </c>
      <c r="F40" s="848"/>
      <c r="G40" s="675" t="s">
        <v>1</v>
      </c>
      <c r="H40" s="676" t="s">
        <v>220</v>
      </c>
      <c r="I40" s="675" t="s">
        <v>5129</v>
      </c>
      <c r="J40" s="676">
        <v>1</v>
      </c>
      <c r="K40" s="676">
        <v>0</v>
      </c>
      <c r="L40" s="676" t="s">
        <v>6190</v>
      </c>
      <c r="M40" s="914">
        <v>146.54325</v>
      </c>
      <c r="N40" s="754"/>
      <c r="O40" s="851"/>
      <c r="P40" s="851"/>
      <c r="Q40" s="851"/>
      <c r="R40" s="851"/>
      <c r="S40" s="851"/>
      <c r="T40" s="851"/>
      <c r="U40" s="851"/>
      <c r="V40" s="851"/>
      <c r="W40" s="851"/>
      <c r="X40" s="851"/>
      <c r="Y40" s="851"/>
      <c r="Z40" s="751"/>
      <c r="AA40" s="851"/>
      <c r="AB40" s="757">
        <f t="shared" si="50"/>
        <v>0</v>
      </c>
      <c r="AC40" s="878" t="str">
        <f t="shared" si="51"/>
        <v>No</v>
      </c>
      <c r="AD40" s="677" t="str">
        <f t="shared" si="52"/>
        <v>No</v>
      </c>
      <c r="AF40" s="373">
        <v>1</v>
      </c>
      <c r="AG40" s="374">
        <f t="shared" si="81"/>
        <v>0</v>
      </c>
      <c r="AH40" s="60"/>
      <c r="AI40" s="60"/>
      <c r="AJ40" s="60"/>
      <c r="AK40" s="879">
        <v>1</v>
      </c>
      <c r="AL40" s="596">
        <f t="shared" si="82"/>
        <v>0</v>
      </c>
      <c r="AM40" s="271">
        <f t="shared" ref="AM40:AR40" si="107">N40*$J$40</f>
        <v>0</v>
      </c>
      <c r="AN40" s="271">
        <f t="shared" si="107"/>
        <v>0</v>
      </c>
      <c r="AO40" s="271">
        <f t="shared" si="107"/>
        <v>0</v>
      </c>
      <c r="AP40" s="271">
        <f t="shared" si="107"/>
        <v>0</v>
      </c>
      <c r="AQ40" s="271">
        <f t="shared" si="107"/>
        <v>0</v>
      </c>
      <c r="AR40" s="271">
        <f t="shared" si="107"/>
        <v>0</v>
      </c>
      <c r="AS40" s="271">
        <f t="shared" si="54"/>
        <v>0</v>
      </c>
      <c r="AT40" s="271">
        <f t="shared" ref="AT40:AZ40" si="108">U40*$J$40</f>
        <v>0</v>
      </c>
      <c r="AU40" s="271">
        <f t="shared" si="108"/>
        <v>0</v>
      </c>
      <c r="AV40" s="271">
        <f t="shared" si="108"/>
        <v>0</v>
      </c>
      <c r="AW40" s="271">
        <f t="shared" si="108"/>
        <v>0</v>
      </c>
      <c r="AX40" s="271">
        <f t="shared" si="108"/>
        <v>0</v>
      </c>
      <c r="AY40" s="271">
        <f t="shared" si="108"/>
        <v>0</v>
      </c>
      <c r="AZ40" s="271">
        <f t="shared" si="108"/>
        <v>0</v>
      </c>
      <c r="BA40" s="599">
        <v>1</v>
      </c>
      <c r="BB40" s="271"/>
      <c r="BC40" s="1044">
        <v>4</v>
      </c>
      <c r="BD40" s="1044"/>
      <c r="BE40" s="1044"/>
      <c r="BF40" s="1044"/>
      <c r="BG40" s="1044"/>
      <c r="BH40" s="1044"/>
      <c r="BI40" s="1044"/>
      <c r="BJ40" s="498"/>
      <c r="BK40" s="498"/>
      <c r="BL40" s="498"/>
      <c r="BM40" s="498"/>
      <c r="BN40" s="498"/>
      <c r="BO40" s="498"/>
      <c r="BP40" s="498"/>
      <c r="BQ40" s="498"/>
      <c r="BR40" s="498"/>
      <c r="BS40" s="498"/>
      <c r="BT40" s="498"/>
      <c r="BU40" s="271"/>
      <c r="BV40" s="1">
        <f t="shared" si="56"/>
        <v>0</v>
      </c>
      <c r="BW40" s="1">
        <f t="shared" si="57"/>
        <v>0</v>
      </c>
      <c r="BX40" s="1">
        <f t="shared" si="58"/>
        <v>0</v>
      </c>
      <c r="BY40" s="492">
        <f t="shared" si="59"/>
        <v>0</v>
      </c>
      <c r="BZ40" s="1">
        <f t="shared" si="60"/>
        <v>0</v>
      </c>
      <c r="CA40" s="60">
        <f t="shared" si="61"/>
        <v>0</v>
      </c>
      <c r="CB40" s="1">
        <f t="shared" si="62"/>
        <v>0</v>
      </c>
      <c r="CC40" s="1">
        <f t="shared" si="63"/>
        <v>0</v>
      </c>
      <c r="CE40" s="60">
        <f t="shared" si="64"/>
        <v>0</v>
      </c>
      <c r="CF40" s="60">
        <f t="shared" si="65"/>
        <v>0</v>
      </c>
      <c r="CH40" s="1">
        <f t="shared" si="66"/>
        <v>0</v>
      </c>
      <c r="CI40" s="1">
        <f t="shared" si="67"/>
        <v>0</v>
      </c>
      <c r="CJ40" s="1">
        <f t="shared" si="68"/>
        <v>0</v>
      </c>
      <c r="CK40" s="1">
        <f t="shared" si="69"/>
        <v>0</v>
      </c>
      <c r="CL40" s="1">
        <f t="shared" si="70"/>
        <v>0</v>
      </c>
      <c r="CM40" s="1">
        <f t="shared" si="71"/>
        <v>0</v>
      </c>
      <c r="CN40" s="1">
        <f t="shared" si="72"/>
        <v>0</v>
      </c>
      <c r="CO40" s="1">
        <f t="shared" si="73"/>
        <v>0</v>
      </c>
      <c r="CP40" s="1">
        <f t="shared" si="74"/>
        <v>0</v>
      </c>
      <c r="CQ40" s="1">
        <f t="shared" si="75"/>
        <v>0</v>
      </c>
      <c r="CR40" s="1">
        <f t="shared" si="76"/>
        <v>0</v>
      </c>
      <c r="CS40" s="1">
        <f t="shared" si="77"/>
        <v>0</v>
      </c>
      <c r="CT40" s="1">
        <f t="shared" si="78"/>
        <v>0</v>
      </c>
      <c r="CU40" s="1">
        <f t="shared" si="79"/>
        <v>0</v>
      </c>
      <c r="CV40" s="1">
        <f t="shared" si="80"/>
        <v>0</v>
      </c>
    </row>
    <row r="41" spans="2:100" s="1" customFormat="1" ht="65.25" customHeight="1">
      <c r="B41" s="255"/>
      <c r="D41" s="440" t="s">
        <v>5131</v>
      </c>
      <c r="E41" s="625"/>
      <c r="F41" s="625"/>
      <c r="G41" s="158" t="s">
        <v>1</v>
      </c>
      <c r="H41" s="60" t="s">
        <v>220</v>
      </c>
      <c r="I41" s="158" t="s">
        <v>5130</v>
      </c>
      <c r="J41" s="60">
        <v>1</v>
      </c>
      <c r="K41" s="60">
        <v>0</v>
      </c>
      <c r="L41" s="60" t="s">
        <v>6190</v>
      </c>
      <c r="M41" s="905">
        <v>146.54325</v>
      </c>
      <c r="N41" s="755"/>
      <c r="O41" s="853"/>
      <c r="P41" s="853"/>
      <c r="Q41" s="853"/>
      <c r="R41" s="853"/>
      <c r="S41" s="853"/>
      <c r="T41" s="853"/>
      <c r="U41" s="853"/>
      <c r="V41" s="853"/>
      <c r="W41" s="853"/>
      <c r="X41" s="853"/>
      <c r="Y41" s="853"/>
      <c r="Z41" s="853"/>
      <c r="AA41" s="854"/>
      <c r="AB41" s="760">
        <f t="shared" si="50"/>
        <v>0</v>
      </c>
      <c r="AC41" s="162" t="str">
        <f t="shared" si="51"/>
        <v>No</v>
      </c>
      <c r="AD41" s="163" t="str">
        <f t="shared" si="52"/>
        <v>No</v>
      </c>
      <c r="AF41" s="373">
        <v>1</v>
      </c>
      <c r="AG41" s="376">
        <f t="shared" si="81"/>
        <v>0</v>
      </c>
      <c r="AH41" s="60"/>
      <c r="AI41" s="60"/>
      <c r="AJ41" s="60"/>
      <c r="AK41" s="879">
        <v>1</v>
      </c>
      <c r="AL41" s="596">
        <f t="shared" si="82"/>
        <v>0</v>
      </c>
      <c r="AM41" s="271">
        <f t="shared" ref="AM41:AR41" si="109">N41*$J$41</f>
        <v>0</v>
      </c>
      <c r="AN41" s="271">
        <f t="shared" si="109"/>
        <v>0</v>
      </c>
      <c r="AO41" s="271">
        <f t="shared" si="109"/>
        <v>0</v>
      </c>
      <c r="AP41" s="271">
        <f t="shared" si="109"/>
        <v>0</v>
      </c>
      <c r="AQ41" s="271">
        <f t="shared" si="109"/>
        <v>0</v>
      </c>
      <c r="AR41" s="271">
        <f t="shared" si="109"/>
        <v>0</v>
      </c>
      <c r="AS41" s="271">
        <f t="shared" si="54"/>
        <v>0</v>
      </c>
      <c r="AT41" s="271">
        <f t="shared" ref="AT41:AZ41" si="110">U41*$J$41</f>
        <v>0</v>
      </c>
      <c r="AU41" s="271">
        <f t="shared" si="110"/>
        <v>0</v>
      </c>
      <c r="AV41" s="271">
        <f t="shared" si="110"/>
        <v>0</v>
      </c>
      <c r="AW41" s="271">
        <f t="shared" si="110"/>
        <v>0</v>
      </c>
      <c r="AX41" s="271">
        <f t="shared" si="110"/>
        <v>0</v>
      </c>
      <c r="AY41" s="271">
        <f t="shared" si="110"/>
        <v>0</v>
      </c>
      <c r="AZ41" s="271">
        <f t="shared" si="110"/>
        <v>0</v>
      </c>
      <c r="BA41" s="599">
        <v>1</v>
      </c>
      <c r="BB41" s="271"/>
      <c r="BC41" s="1044">
        <v>4</v>
      </c>
      <c r="BD41" s="1044"/>
      <c r="BE41" s="1044"/>
      <c r="BF41" s="1044"/>
      <c r="BG41" s="1044"/>
      <c r="BH41" s="1044"/>
      <c r="BI41" s="1044"/>
      <c r="BJ41" s="498"/>
      <c r="BK41" s="498"/>
      <c r="BL41" s="498"/>
      <c r="BM41" s="498"/>
      <c r="BN41" s="498"/>
      <c r="BO41" s="498"/>
      <c r="BP41" s="498"/>
      <c r="BQ41" s="498"/>
      <c r="BR41" s="498"/>
      <c r="BS41" s="498"/>
      <c r="BT41" s="498"/>
      <c r="BU41" s="271"/>
      <c r="BV41" s="1">
        <f t="shared" si="56"/>
        <v>0</v>
      </c>
      <c r="BW41" s="1">
        <f t="shared" si="57"/>
        <v>0</v>
      </c>
      <c r="BX41" s="1">
        <f t="shared" si="58"/>
        <v>0</v>
      </c>
      <c r="BY41" s="492">
        <f t="shared" si="59"/>
        <v>0</v>
      </c>
      <c r="BZ41" s="1">
        <f t="shared" si="60"/>
        <v>0</v>
      </c>
      <c r="CA41" s="60">
        <f t="shared" si="61"/>
        <v>0</v>
      </c>
      <c r="CB41" s="1">
        <f t="shared" si="62"/>
        <v>0</v>
      </c>
      <c r="CC41" s="1">
        <f t="shared" si="63"/>
        <v>0</v>
      </c>
      <c r="CE41" s="60">
        <f t="shared" si="64"/>
        <v>0</v>
      </c>
      <c r="CF41" s="60">
        <f t="shared" si="65"/>
        <v>0</v>
      </c>
      <c r="CH41" s="1">
        <f t="shared" si="66"/>
        <v>0</v>
      </c>
      <c r="CI41" s="1">
        <f t="shared" si="67"/>
        <v>0</v>
      </c>
      <c r="CJ41" s="1">
        <f t="shared" si="68"/>
        <v>0</v>
      </c>
      <c r="CK41" s="1">
        <f t="shared" si="69"/>
        <v>0</v>
      </c>
      <c r="CL41" s="1">
        <f t="shared" si="70"/>
        <v>0</v>
      </c>
      <c r="CM41" s="1">
        <f t="shared" si="71"/>
        <v>0</v>
      </c>
      <c r="CN41" s="1">
        <f t="shared" si="72"/>
        <v>0</v>
      </c>
      <c r="CO41" s="1">
        <f t="shared" si="73"/>
        <v>0</v>
      </c>
      <c r="CP41" s="1">
        <f t="shared" si="74"/>
        <v>0</v>
      </c>
      <c r="CQ41" s="1">
        <f t="shared" si="75"/>
        <v>0</v>
      </c>
      <c r="CR41" s="1">
        <f t="shared" si="76"/>
        <v>0</v>
      </c>
      <c r="CS41" s="1">
        <f t="shared" si="77"/>
        <v>0</v>
      </c>
      <c r="CT41" s="1">
        <f t="shared" si="78"/>
        <v>0</v>
      </c>
      <c r="CU41" s="1">
        <f t="shared" si="79"/>
        <v>0</v>
      </c>
      <c r="CV41" s="1">
        <f t="shared" si="80"/>
        <v>0</v>
      </c>
    </row>
    <row r="42" spans="2:100" s="1" customFormat="1" ht="65.25" customHeight="1">
      <c r="B42" s="683"/>
      <c r="C42" s="825"/>
      <c r="D42" s="688" t="s">
        <v>5811</v>
      </c>
      <c r="E42" s="849" t="s">
        <v>88</v>
      </c>
      <c r="F42" s="849"/>
      <c r="G42" s="689" t="s">
        <v>6026</v>
      </c>
      <c r="H42" s="690" t="s">
        <v>6026</v>
      </c>
      <c r="I42" s="689" t="s">
        <v>5276</v>
      </c>
      <c r="J42" s="690">
        <v>15</v>
      </c>
      <c r="K42" s="690">
        <v>0</v>
      </c>
      <c r="L42" s="690" t="s">
        <v>6190</v>
      </c>
      <c r="M42" s="915">
        <v>2794.1958450000002</v>
      </c>
      <c r="N42" s="756"/>
      <c r="O42" s="845"/>
      <c r="P42" s="855"/>
      <c r="Q42" s="855"/>
      <c r="R42" s="855"/>
      <c r="S42" s="855"/>
      <c r="T42" s="855"/>
      <c r="U42" s="855"/>
      <c r="V42" s="855"/>
      <c r="W42" s="855"/>
      <c r="X42" s="855"/>
      <c r="Y42" s="855"/>
      <c r="Z42" s="855"/>
      <c r="AA42" s="856"/>
      <c r="AB42" s="1085">
        <f t="shared" si="50"/>
        <v>0</v>
      </c>
      <c r="AC42" s="691" t="str">
        <f t="shared" si="51"/>
        <v>No</v>
      </c>
      <c r="AD42" s="911" t="str">
        <f t="shared" si="52"/>
        <v>No</v>
      </c>
      <c r="AF42" s="1266">
        <v>18</v>
      </c>
      <c r="AG42" s="374">
        <f t="shared" si="81"/>
        <v>0</v>
      </c>
      <c r="AH42" s="60"/>
      <c r="AI42" s="60"/>
      <c r="AJ42" s="60"/>
      <c r="AK42" s="879">
        <v>34.75</v>
      </c>
      <c r="AL42" s="596">
        <f t="shared" si="82"/>
        <v>0</v>
      </c>
      <c r="AM42" s="271">
        <f t="shared" ref="AM42:AR42" si="111">N42*$J$42</f>
        <v>0</v>
      </c>
      <c r="AN42" s="271">
        <f t="shared" si="111"/>
        <v>0</v>
      </c>
      <c r="AO42" s="271">
        <f t="shared" si="111"/>
        <v>0</v>
      </c>
      <c r="AP42" s="271">
        <f t="shared" si="111"/>
        <v>0</v>
      </c>
      <c r="AQ42" s="271">
        <f t="shared" si="111"/>
        <v>0</v>
      </c>
      <c r="AR42" s="271">
        <f t="shared" si="111"/>
        <v>0</v>
      </c>
      <c r="AS42" s="271">
        <f t="shared" si="54"/>
        <v>0</v>
      </c>
      <c r="AT42" s="271">
        <f t="shared" ref="AT42:AZ42" si="112">U42*$J$42</f>
        <v>0</v>
      </c>
      <c r="AU42" s="271">
        <f t="shared" si="112"/>
        <v>0</v>
      </c>
      <c r="AV42" s="271">
        <f t="shared" si="112"/>
        <v>0</v>
      </c>
      <c r="AW42" s="271">
        <f t="shared" si="112"/>
        <v>0</v>
      </c>
      <c r="AX42" s="271">
        <f t="shared" si="112"/>
        <v>0</v>
      </c>
      <c r="AY42" s="271">
        <f t="shared" si="112"/>
        <v>0</v>
      </c>
      <c r="AZ42" s="271">
        <f t="shared" si="112"/>
        <v>0</v>
      </c>
      <c r="BA42" s="599">
        <v>18</v>
      </c>
      <c r="BB42" s="271"/>
      <c r="BC42" s="1044">
        <v>75</v>
      </c>
      <c r="BD42" s="1044"/>
      <c r="BE42" s="1044"/>
      <c r="BF42" s="1044"/>
      <c r="BG42" s="1044"/>
      <c r="BH42" s="1044"/>
      <c r="BI42" s="1044"/>
      <c r="BJ42" s="498"/>
      <c r="BK42" s="498"/>
      <c r="BL42" s="498"/>
      <c r="BM42" s="498"/>
      <c r="BN42" s="498"/>
      <c r="BO42" s="498"/>
      <c r="BP42" s="498"/>
      <c r="BQ42" s="498"/>
      <c r="BR42" s="498"/>
      <c r="BS42" s="498"/>
      <c r="BT42" s="498"/>
      <c r="BU42" s="271"/>
      <c r="BV42" s="1">
        <f t="shared" si="56"/>
        <v>0</v>
      </c>
      <c r="BW42" s="1">
        <f t="shared" si="57"/>
        <v>0</v>
      </c>
      <c r="BX42" s="1">
        <f t="shared" si="58"/>
        <v>0</v>
      </c>
      <c r="BY42" s="492">
        <f t="shared" si="59"/>
        <v>0</v>
      </c>
      <c r="BZ42" s="1">
        <f t="shared" si="60"/>
        <v>0</v>
      </c>
      <c r="CA42" s="60">
        <f t="shared" si="61"/>
        <v>0</v>
      </c>
      <c r="CB42" s="1">
        <f t="shared" si="62"/>
        <v>0</v>
      </c>
      <c r="CC42" s="1">
        <f t="shared" si="63"/>
        <v>0</v>
      </c>
      <c r="CE42" s="60">
        <f t="shared" si="64"/>
        <v>0</v>
      </c>
      <c r="CF42" s="60">
        <f t="shared" si="65"/>
        <v>0</v>
      </c>
      <c r="CH42" s="1">
        <f t="shared" si="66"/>
        <v>0</v>
      </c>
      <c r="CI42" s="1">
        <f t="shared" si="67"/>
        <v>0</v>
      </c>
      <c r="CJ42" s="1">
        <f t="shared" si="68"/>
        <v>0</v>
      </c>
      <c r="CK42" s="1">
        <f t="shared" si="69"/>
        <v>0</v>
      </c>
      <c r="CL42" s="1">
        <f t="shared" si="70"/>
        <v>0</v>
      </c>
      <c r="CM42" s="1">
        <f t="shared" si="71"/>
        <v>0</v>
      </c>
      <c r="CN42" s="1">
        <f t="shared" si="72"/>
        <v>0</v>
      </c>
      <c r="CO42" s="1">
        <f t="shared" si="73"/>
        <v>0</v>
      </c>
      <c r="CP42" s="1">
        <f t="shared" si="74"/>
        <v>0</v>
      </c>
      <c r="CQ42" s="1">
        <f t="shared" si="75"/>
        <v>0</v>
      </c>
      <c r="CR42" s="1">
        <f t="shared" si="76"/>
        <v>0</v>
      </c>
      <c r="CS42" s="1">
        <f t="shared" si="77"/>
        <v>0</v>
      </c>
      <c r="CT42" s="1">
        <f t="shared" si="78"/>
        <v>0</v>
      </c>
      <c r="CU42" s="1">
        <f t="shared" si="79"/>
        <v>0</v>
      </c>
      <c r="CV42" s="1">
        <f t="shared" si="80"/>
        <v>0</v>
      </c>
    </row>
    <row r="43" spans="2:100" s="1" customFormat="1" ht="29.75" customHeight="1">
      <c r="B43" s="245"/>
      <c r="D43" s="440"/>
      <c r="E43" s="625"/>
      <c r="F43" s="625"/>
      <c r="G43" s="158"/>
      <c r="H43" s="60"/>
      <c r="I43" s="158"/>
      <c r="J43" s="60"/>
      <c r="K43" s="60"/>
      <c r="L43" s="1263" t="s">
        <v>5105</v>
      </c>
      <c r="M43" s="759"/>
      <c r="N43" s="504"/>
      <c r="O43" s="504"/>
      <c r="P43" s="504"/>
      <c r="Q43" s="504"/>
      <c r="R43" s="504"/>
      <c r="S43" s="504"/>
      <c r="T43" s="504"/>
      <c r="U43" s="504"/>
      <c r="V43" s="504"/>
      <c r="W43" s="504"/>
      <c r="X43" s="504"/>
      <c r="Y43" s="504"/>
      <c r="Z43" s="504"/>
      <c r="AA43" s="504"/>
      <c r="AB43" s="536"/>
      <c r="AC43" s="162"/>
      <c r="AD43" s="407"/>
      <c r="AF43" s="63"/>
      <c r="AG43" s="63"/>
      <c r="AH43" s="60"/>
      <c r="AI43" s="60"/>
      <c r="AJ43" s="60"/>
      <c r="AK43" s="879"/>
      <c r="AL43" s="596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599"/>
      <c r="BB43" s="271"/>
      <c r="BC43" s="1044"/>
      <c r="BD43" s="1044"/>
      <c r="BE43" s="1044"/>
      <c r="BF43" s="1044"/>
      <c r="BG43" s="1044"/>
      <c r="BH43" s="1044"/>
      <c r="BI43" s="1044"/>
      <c r="BJ43" s="498"/>
      <c r="BK43" s="498"/>
      <c r="BL43" s="498"/>
      <c r="BM43" s="498"/>
      <c r="BN43" s="498"/>
      <c r="BO43" s="498"/>
      <c r="BP43" s="498"/>
      <c r="BQ43" s="498"/>
      <c r="BR43" s="498"/>
      <c r="BS43" s="498"/>
      <c r="BT43" s="498"/>
      <c r="BU43" s="271"/>
      <c r="BV43" s="1">
        <f t="shared" si="56"/>
        <v>0</v>
      </c>
      <c r="BW43" s="1">
        <f t="shared" si="57"/>
        <v>0</v>
      </c>
      <c r="BX43" s="1">
        <f t="shared" si="58"/>
        <v>0</v>
      </c>
      <c r="BY43" s="492">
        <f t="shared" si="59"/>
        <v>0</v>
      </c>
      <c r="BZ43" s="1">
        <f t="shared" si="60"/>
        <v>0</v>
      </c>
      <c r="CA43" s="60">
        <f t="shared" si="61"/>
        <v>0</v>
      </c>
      <c r="CB43" s="1">
        <f t="shared" si="62"/>
        <v>0</v>
      </c>
      <c r="CC43" s="1">
        <f t="shared" si="63"/>
        <v>0</v>
      </c>
      <c r="CE43" s="60">
        <f t="shared" si="64"/>
        <v>0</v>
      </c>
      <c r="CF43" s="60">
        <f t="shared" si="65"/>
        <v>0</v>
      </c>
      <c r="CH43" s="1">
        <f t="shared" si="66"/>
        <v>0</v>
      </c>
      <c r="CI43" s="1">
        <f t="shared" si="67"/>
        <v>0</v>
      </c>
      <c r="CJ43" s="1">
        <f t="shared" si="68"/>
        <v>0</v>
      </c>
      <c r="CK43" s="1">
        <f t="shared" si="69"/>
        <v>0</v>
      </c>
      <c r="CL43" s="1">
        <f t="shared" si="70"/>
        <v>0</v>
      </c>
      <c r="CM43" s="1">
        <f t="shared" si="71"/>
        <v>0</v>
      </c>
      <c r="CN43" s="1">
        <f t="shared" si="72"/>
        <v>0</v>
      </c>
      <c r="CO43" s="1">
        <f t="shared" si="73"/>
        <v>0</v>
      </c>
      <c r="CP43" s="1">
        <f t="shared" si="74"/>
        <v>0</v>
      </c>
      <c r="CQ43" s="1">
        <f t="shared" si="75"/>
        <v>0</v>
      </c>
      <c r="CR43" s="1">
        <f t="shared" si="76"/>
        <v>0</v>
      </c>
      <c r="CS43" s="1">
        <f t="shared" si="77"/>
        <v>0</v>
      </c>
      <c r="CT43" s="1">
        <f t="shared" si="78"/>
        <v>0</v>
      </c>
      <c r="CU43" s="1">
        <f t="shared" si="79"/>
        <v>0</v>
      </c>
      <c r="CV43" s="1">
        <f t="shared" si="80"/>
        <v>0</v>
      </c>
    </row>
    <row r="44" spans="2:100" s="1" customFormat="1" ht="65.25" customHeight="1">
      <c r="B44" s="258"/>
      <c r="C44" s="179"/>
      <c r="D44" s="678" t="s">
        <v>5809</v>
      </c>
      <c r="E44" s="918" t="s">
        <v>88</v>
      </c>
      <c r="F44" s="953" t="s">
        <v>6029</v>
      </c>
      <c r="G44" s="679" t="s">
        <v>1</v>
      </c>
      <c r="H44" s="680" t="s">
        <v>214</v>
      </c>
      <c r="I44" s="679" t="s">
        <v>659</v>
      </c>
      <c r="J44" s="680">
        <v>1</v>
      </c>
      <c r="K44" s="680">
        <v>0</v>
      </c>
      <c r="L44" s="680" t="s">
        <v>6190</v>
      </c>
      <c r="M44" s="942">
        <v>298.06140000000005</v>
      </c>
      <c r="N44" s="917"/>
      <c r="O44" s="917"/>
      <c r="P44" s="916"/>
      <c r="Q44" s="912"/>
      <c r="R44" s="912"/>
      <c r="S44" s="912"/>
      <c r="T44" s="912"/>
      <c r="U44" s="912"/>
      <c r="V44" s="912"/>
      <c r="W44" s="912"/>
      <c r="X44" s="912"/>
      <c r="Y44" s="912"/>
      <c r="Z44" s="912"/>
      <c r="AA44" s="912"/>
      <c r="AB44" s="757">
        <f t="shared" ref="AB44:AB56" si="113">M44*N44+M44*O44+M44*P44+M44*Q44+M44*R44+M44*S44+M44*U44+M44*V44+M44*W44+M44*X44+M44*Y44+M44*Z44+M44*AA44+M44*T44</f>
        <v>0</v>
      </c>
      <c r="AC44" s="681" t="str">
        <f t="shared" ref="AC44:AC56" si="114">IF(B44="New","Yes","No")</f>
        <v>No</v>
      </c>
      <c r="AD44" s="682" t="str">
        <f>IF(SUM(N44:AA44)&gt;0,"Yes","No")</f>
        <v>No</v>
      </c>
      <c r="AF44" s="371">
        <v>1</v>
      </c>
      <c r="AG44" s="372">
        <f t="shared" si="81"/>
        <v>0</v>
      </c>
      <c r="AH44" s="60"/>
      <c r="AI44" s="60"/>
      <c r="AJ44" s="60"/>
      <c r="AK44" s="879">
        <v>6.2</v>
      </c>
      <c r="AL44" s="596">
        <f t="shared" ref="AL44:AL56" si="115">SUM(N44:AA44)*AK44</f>
        <v>0</v>
      </c>
      <c r="AM44" s="271">
        <f t="shared" ref="AM44:AM55" si="116">N44*$J$44</f>
        <v>0</v>
      </c>
      <c r="AN44" s="271">
        <f t="shared" ref="AN44:AN55" si="117">O44*$J$44</f>
        <v>0</v>
      </c>
      <c r="AO44" s="271">
        <f t="shared" ref="AO44:AO55" si="118">P44*$J$44</f>
        <v>0</v>
      </c>
      <c r="AP44" s="271">
        <f t="shared" ref="AP44:AP55" si="119">Q44*$J$44</f>
        <v>0</v>
      </c>
      <c r="AQ44" s="271">
        <f t="shared" ref="AQ44:AQ55" si="120">R44*$J$44</f>
        <v>0</v>
      </c>
      <c r="AR44" s="271">
        <f t="shared" ref="AR44:AR55" si="121">S44*$J$44</f>
        <v>0</v>
      </c>
      <c r="AS44" s="271">
        <f t="shared" ref="AS44:AS56" si="122">T44*J44</f>
        <v>0</v>
      </c>
      <c r="AT44" s="271">
        <f t="shared" ref="AT44:AT55" si="123">U44*$J$44</f>
        <v>0</v>
      </c>
      <c r="AU44" s="271">
        <f t="shared" ref="AU44:AU55" si="124">V44*$J$44</f>
        <v>0</v>
      </c>
      <c r="AV44" s="271">
        <f t="shared" ref="AV44:AV55" si="125">W44*$J$44</f>
        <v>0</v>
      </c>
      <c r="AW44" s="271">
        <f t="shared" ref="AW44:AW55" si="126">X44*$J$44</f>
        <v>0</v>
      </c>
      <c r="AX44" s="271">
        <f t="shared" ref="AX44:AX55" si="127">Y44*$J$44</f>
        <v>0</v>
      </c>
      <c r="AY44" s="271">
        <f t="shared" ref="AY44:AY55" si="128">Z44*$J$44</f>
        <v>0</v>
      </c>
      <c r="AZ44" s="271">
        <f t="shared" ref="AZ44:AZ55" si="129">AA44*$J$44</f>
        <v>0</v>
      </c>
      <c r="BA44" s="599">
        <v>1</v>
      </c>
      <c r="BB44" s="271"/>
      <c r="BC44" s="1044">
        <v>6</v>
      </c>
      <c r="BD44" s="1044"/>
      <c r="BE44" s="1044"/>
      <c r="BF44" s="1044"/>
      <c r="BG44" s="1044"/>
      <c r="BH44" s="1044"/>
      <c r="BI44" s="1044"/>
      <c r="BJ44" s="498"/>
      <c r="BK44" s="498"/>
      <c r="BL44" s="498"/>
      <c r="BM44" s="498"/>
      <c r="BN44" s="498"/>
      <c r="BO44" s="498"/>
      <c r="BP44" s="498"/>
      <c r="BQ44" s="498"/>
      <c r="BR44" s="498"/>
      <c r="BS44" s="498"/>
      <c r="BT44" s="498"/>
      <c r="BU44" s="271"/>
      <c r="BV44" s="1">
        <f t="shared" si="56"/>
        <v>0</v>
      </c>
      <c r="BW44" s="1">
        <f t="shared" si="57"/>
        <v>0</v>
      </c>
      <c r="BX44" s="1">
        <f t="shared" si="58"/>
        <v>0</v>
      </c>
      <c r="BY44" s="492">
        <f t="shared" si="59"/>
        <v>0</v>
      </c>
      <c r="BZ44" s="1">
        <f t="shared" si="60"/>
        <v>0</v>
      </c>
      <c r="CA44" s="60">
        <f t="shared" si="61"/>
        <v>0</v>
      </c>
      <c r="CB44" s="1">
        <f t="shared" si="62"/>
        <v>0</v>
      </c>
      <c r="CC44" s="1">
        <f t="shared" si="63"/>
        <v>0</v>
      </c>
      <c r="CE44" s="60">
        <f t="shared" si="64"/>
        <v>0</v>
      </c>
      <c r="CF44" s="60">
        <f t="shared" si="65"/>
        <v>0</v>
      </c>
      <c r="CH44" s="1">
        <f t="shared" si="66"/>
        <v>0</v>
      </c>
      <c r="CI44" s="1">
        <f t="shared" si="67"/>
        <v>0</v>
      </c>
      <c r="CJ44" s="1">
        <f t="shared" si="68"/>
        <v>0</v>
      </c>
      <c r="CK44" s="1">
        <f t="shared" si="69"/>
        <v>0</v>
      </c>
      <c r="CL44" s="1">
        <f t="shared" si="70"/>
        <v>0</v>
      </c>
      <c r="CM44" s="1">
        <f t="shared" si="71"/>
        <v>0</v>
      </c>
      <c r="CN44" s="1">
        <f t="shared" si="72"/>
        <v>0</v>
      </c>
      <c r="CO44" s="1">
        <f t="shared" si="73"/>
        <v>0</v>
      </c>
      <c r="CP44" s="1">
        <f t="shared" si="74"/>
        <v>0</v>
      </c>
      <c r="CQ44" s="1">
        <f t="shared" si="75"/>
        <v>0</v>
      </c>
      <c r="CR44" s="1">
        <f t="shared" si="76"/>
        <v>0</v>
      </c>
      <c r="CS44" s="1">
        <f t="shared" si="77"/>
        <v>0</v>
      </c>
      <c r="CT44" s="1">
        <f t="shared" si="78"/>
        <v>0</v>
      </c>
      <c r="CU44" s="1">
        <f t="shared" si="79"/>
        <v>0</v>
      </c>
      <c r="CV44" s="1">
        <f t="shared" si="80"/>
        <v>0</v>
      </c>
    </row>
    <row r="45" spans="2:100" s="1" customFormat="1" ht="65.25" customHeight="1">
      <c r="B45" s="255"/>
      <c r="D45" s="440" t="s">
        <v>5813</v>
      </c>
      <c r="E45" s="919" t="s">
        <v>88</v>
      </c>
      <c r="F45" s="919"/>
      <c r="G45" s="158" t="s">
        <v>684</v>
      </c>
      <c r="H45" s="60" t="s">
        <v>158</v>
      </c>
      <c r="I45" s="158" t="s">
        <v>5824</v>
      </c>
      <c r="J45" s="60">
        <v>1</v>
      </c>
      <c r="K45" s="60">
        <v>0</v>
      </c>
      <c r="L45" s="60" t="s">
        <v>6190</v>
      </c>
      <c r="M45" s="885">
        <v>149.03070000000002</v>
      </c>
      <c r="N45" s="752"/>
      <c r="O45" s="752"/>
      <c r="P45" s="753"/>
      <c r="Q45" s="753"/>
      <c r="R45" s="753"/>
      <c r="S45" s="753"/>
      <c r="T45" s="753"/>
      <c r="U45" s="753"/>
      <c r="V45" s="753"/>
      <c r="W45" s="753"/>
      <c r="X45" s="753"/>
      <c r="Y45" s="753"/>
      <c r="Z45" s="753"/>
      <c r="AA45" s="753"/>
      <c r="AB45" s="760">
        <f t="shared" si="113"/>
        <v>0</v>
      </c>
      <c r="AC45" s="162" t="str">
        <f t="shared" si="114"/>
        <v>No</v>
      </c>
      <c r="AD45" s="163" t="str">
        <f t="shared" ref="AD45:AD46" si="130">IF(SUM(N45:AA45)&gt;0,"Yes","No")</f>
        <v>No</v>
      </c>
      <c r="AF45" s="373">
        <v>1</v>
      </c>
      <c r="AG45" s="374">
        <f t="shared" si="81"/>
        <v>0</v>
      </c>
      <c r="AH45" s="60"/>
      <c r="AI45" s="60"/>
      <c r="AJ45" s="60"/>
      <c r="AK45" s="879">
        <v>0.45</v>
      </c>
      <c r="AL45" s="596">
        <f t="shared" si="115"/>
        <v>0</v>
      </c>
      <c r="AM45" s="271">
        <f t="shared" si="116"/>
        <v>0</v>
      </c>
      <c r="AN45" s="271">
        <f t="shared" si="117"/>
        <v>0</v>
      </c>
      <c r="AO45" s="271">
        <f t="shared" si="118"/>
        <v>0</v>
      </c>
      <c r="AP45" s="271">
        <f t="shared" si="119"/>
        <v>0</v>
      </c>
      <c r="AQ45" s="271">
        <f t="shared" si="120"/>
        <v>0</v>
      </c>
      <c r="AR45" s="271">
        <f t="shared" si="121"/>
        <v>0</v>
      </c>
      <c r="AS45" s="271">
        <f t="shared" si="122"/>
        <v>0</v>
      </c>
      <c r="AT45" s="271">
        <f t="shared" si="123"/>
        <v>0</v>
      </c>
      <c r="AU45" s="271">
        <f t="shared" si="124"/>
        <v>0</v>
      </c>
      <c r="AV45" s="271">
        <f t="shared" si="125"/>
        <v>0</v>
      </c>
      <c r="AW45" s="271">
        <f t="shared" si="126"/>
        <v>0</v>
      </c>
      <c r="AX45" s="271">
        <f t="shared" si="127"/>
        <v>0</v>
      </c>
      <c r="AY45" s="271">
        <f t="shared" si="128"/>
        <v>0</v>
      </c>
      <c r="AZ45" s="271">
        <f t="shared" si="129"/>
        <v>0</v>
      </c>
      <c r="BA45" s="599">
        <v>1</v>
      </c>
      <c r="BB45" s="271"/>
      <c r="BC45" s="1044">
        <v>4</v>
      </c>
      <c r="BD45" s="1044"/>
      <c r="BE45" s="1044"/>
      <c r="BF45" s="1044"/>
      <c r="BG45" s="1044"/>
      <c r="BH45" s="1044"/>
      <c r="BI45" s="1044"/>
      <c r="BJ45" s="498"/>
      <c r="BK45" s="498"/>
      <c r="BL45" s="498"/>
      <c r="BM45" s="498"/>
      <c r="BN45" s="498"/>
      <c r="BO45" s="498"/>
      <c r="BP45" s="498"/>
      <c r="BQ45" s="498"/>
      <c r="BR45" s="498"/>
      <c r="BS45" s="498"/>
      <c r="BT45" s="498"/>
      <c r="BU45" s="271"/>
      <c r="BV45" s="1">
        <f t="shared" si="56"/>
        <v>0</v>
      </c>
      <c r="BW45" s="1">
        <f t="shared" si="57"/>
        <v>0</v>
      </c>
      <c r="BX45" s="1">
        <f t="shared" si="58"/>
        <v>0</v>
      </c>
      <c r="BY45" s="492">
        <f t="shared" si="59"/>
        <v>0</v>
      </c>
      <c r="BZ45" s="1">
        <f t="shared" si="60"/>
        <v>0</v>
      </c>
      <c r="CA45" s="60">
        <f t="shared" si="61"/>
        <v>0</v>
      </c>
      <c r="CB45" s="1">
        <f t="shared" si="62"/>
        <v>0</v>
      </c>
      <c r="CC45" s="1">
        <f t="shared" si="63"/>
        <v>0</v>
      </c>
      <c r="CE45" s="60">
        <f t="shared" si="64"/>
        <v>0</v>
      </c>
      <c r="CF45" s="60">
        <f t="shared" si="65"/>
        <v>0</v>
      </c>
      <c r="CH45" s="1">
        <f t="shared" si="66"/>
        <v>0</v>
      </c>
      <c r="CI45" s="1">
        <f t="shared" si="67"/>
        <v>0</v>
      </c>
      <c r="CJ45" s="1">
        <f t="shared" si="68"/>
        <v>0</v>
      </c>
      <c r="CK45" s="1">
        <f t="shared" si="69"/>
        <v>0</v>
      </c>
      <c r="CL45" s="1">
        <f t="shared" si="70"/>
        <v>0</v>
      </c>
      <c r="CM45" s="1">
        <f t="shared" si="71"/>
        <v>0</v>
      </c>
      <c r="CN45" s="1">
        <f t="shared" si="72"/>
        <v>0</v>
      </c>
      <c r="CO45" s="1">
        <f t="shared" si="73"/>
        <v>0</v>
      </c>
      <c r="CP45" s="1">
        <f t="shared" si="74"/>
        <v>0</v>
      </c>
      <c r="CQ45" s="1">
        <f t="shared" si="75"/>
        <v>0</v>
      </c>
      <c r="CR45" s="1">
        <f t="shared" si="76"/>
        <v>0</v>
      </c>
      <c r="CS45" s="1">
        <f t="shared" si="77"/>
        <v>0</v>
      </c>
      <c r="CT45" s="1">
        <f t="shared" si="78"/>
        <v>0</v>
      </c>
      <c r="CU45" s="1">
        <f t="shared" si="79"/>
        <v>0</v>
      </c>
      <c r="CV45" s="1">
        <f t="shared" si="80"/>
        <v>0</v>
      </c>
    </row>
    <row r="46" spans="2:100" s="1" customFormat="1" ht="65.25" customHeight="1">
      <c r="B46" s="255"/>
      <c r="D46" s="673" t="s">
        <v>5814</v>
      </c>
      <c r="E46" s="848" t="s">
        <v>88</v>
      </c>
      <c r="F46" s="848"/>
      <c r="G46" s="675" t="s">
        <v>576</v>
      </c>
      <c r="H46" s="676" t="s">
        <v>214</v>
      </c>
      <c r="I46" s="675" t="s">
        <v>627</v>
      </c>
      <c r="J46" s="676">
        <v>1</v>
      </c>
      <c r="K46" s="676">
        <v>0</v>
      </c>
      <c r="L46" s="676" t="s">
        <v>6190</v>
      </c>
      <c r="M46" s="913">
        <v>275.70679500000006</v>
      </c>
      <c r="N46" s="751"/>
      <c r="O46" s="751"/>
      <c r="P46" s="754"/>
      <c r="Q46" s="851"/>
      <c r="R46" s="851"/>
      <c r="S46" s="851"/>
      <c r="T46" s="851"/>
      <c r="U46" s="851"/>
      <c r="V46" s="851"/>
      <c r="W46" s="851"/>
      <c r="X46" s="851"/>
      <c r="Y46" s="851"/>
      <c r="Z46" s="851"/>
      <c r="AA46" s="851"/>
      <c r="AB46" s="757">
        <f t="shared" si="113"/>
        <v>0</v>
      </c>
      <c r="AC46" s="878" t="str">
        <f t="shared" si="114"/>
        <v>No</v>
      </c>
      <c r="AD46" s="677" t="str">
        <f t="shared" si="130"/>
        <v>No</v>
      </c>
      <c r="AF46" s="373">
        <v>1</v>
      </c>
      <c r="AG46" s="374">
        <f t="shared" si="81"/>
        <v>0</v>
      </c>
      <c r="AH46" s="60"/>
      <c r="AI46" s="60"/>
      <c r="AJ46" s="60"/>
      <c r="AK46" s="879">
        <v>4.3</v>
      </c>
      <c r="AL46" s="596">
        <f t="shared" si="115"/>
        <v>0</v>
      </c>
      <c r="AM46" s="271">
        <f t="shared" si="116"/>
        <v>0</v>
      </c>
      <c r="AN46" s="271">
        <f t="shared" si="117"/>
        <v>0</v>
      </c>
      <c r="AO46" s="271">
        <f t="shared" si="118"/>
        <v>0</v>
      </c>
      <c r="AP46" s="271">
        <f t="shared" si="119"/>
        <v>0</v>
      </c>
      <c r="AQ46" s="271">
        <f t="shared" si="120"/>
        <v>0</v>
      </c>
      <c r="AR46" s="271">
        <f t="shared" si="121"/>
        <v>0</v>
      </c>
      <c r="AS46" s="271">
        <f t="shared" si="122"/>
        <v>0</v>
      </c>
      <c r="AT46" s="271">
        <f t="shared" si="123"/>
        <v>0</v>
      </c>
      <c r="AU46" s="271">
        <f t="shared" si="124"/>
        <v>0</v>
      </c>
      <c r="AV46" s="271">
        <f t="shared" si="125"/>
        <v>0</v>
      </c>
      <c r="AW46" s="271">
        <f t="shared" si="126"/>
        <v>0</v>
      </c>
      <c r="AX46" s="271">
        <f t="shared" si="127"/>
        <v>0</v>
      </c>
      <c r="AY46" s="271">
        <f t="shared" si="128"/>
        <v>0</v>
      </c>
      <c r="AZ46" s="271">
        <f t="shared" si="129"/>
        <v>0</v>
      </c>
      <c r="BA46" s="599">
        <v>1</v>
      </c>
      <c r="BB46" s="271"/>
      <c r="BC46" s="1044">
        <v>6</v>
      </c>
      <c r="BD46" s="1044"/>
      <c r="BE46" s="1044"/>
      <c r="BF46" s="1044"/>
      <c r="BG46" s="1044"/>
      <c r="BH46" s="1044"/>
      <c r="BI46" s="1044"/>
      <c r="BJ46" s="498"/>
      <c r="BK46" s="498"/>
      <c r="BL46" s="498"/>
      <c r="BM46" s="498"/>
      <c r="BN46" s="498"/>
      <c r="BO46" s="498"/>
      <c r="BP46" s="498"/>
      <c r="BQ46" s="498"/>
      <c r="BR46" s="498"/>
      <c r="BS46" s="498"/>
      <c r="BT46" s="498"/>
      <c r="BU46" s="271"/>
      <c r="BV46" s="1">
        <f t="shared" si="56"/>
        <v>0</v>
      </c>
      <c r="BW46" s="1">
        <f t="shared" si="57"/>
        <v>0</v>
      </c>
      <c r="BX46" s="1">
        <f t="shared" si="58"/>
        <v>0</v>
      </c>
      <c r="BY46" s="492">
        <f t="shared" si="59"/>
        <v>0</v>
      </c>
      <c r="BZ46" s="1">
        <f t="shared" si="60"/>
        <v>0</v>
      </c>
      <c r="CA46" s="60">
        <f t="shared" si="61"/>
        <v>0</v>
      </c>
      <c r="CB46" s="1">
        <f t="shared" si="62"/>
        <v>0</v>
      </c>
      <c r="CC46" s="1">
        <f t="shared" si="63"/>
        <v>0</v>
      </c>
      <c r="CE46" s="60">
        <f t="shared" si="64"/>
        <v>0</v>
      </c>
      <c r="CF46" s="60">
        <f t="shared" si="65"/>
        <v>0</v>
      </c>
      <c r="CH46" s="1">
        <f t="shared" si="66"/>
        <v>0</v>
      </c>
      <c r="CI46" s="1">
        <f t="shared" si="67"/>
        <v>0</v>
      </c>
      <c r="CJ46" s="1">
        <f t="shared" si="68"/>
        <v>0</v>
      </c>
      <c r="CK46" s="1">
        <f t="shared" si="69"/>
        <v>0</v>
      </c>
      <c r="CL46" s="1">
        <f t="shared" si="70"/>
        <v>0</v>
      </c>
      <c r="CM46" s="1">
        <f t="shared" si="71"/>
        <v>0</v>
      </c>
      <c r="CN46" s="1">
        <f t="shared" si="72"/>
        <v>0</v>
      </c>
      <c r="CO46" s="1">
        <f t="shared" si="73"/>
        <v>0</v>
      </c>
      <c r="CP46" s="1">
        <f t="shared" si="74"/>
        <v>0</v>
      </c>
      <c r="CQ46" s="1">
        <f t="shared" si="75"/>
        <v>0</v>
      </c>
      <c r="CR46" s="1">
        <f t="shared" si="76"/>
        <v>0</v>
      </c>
      <c r="CS46" s="1">
        <f t="shared" si="77"/>
        <v>0</v>
      </c>
      <c r="CT46" s="1">
        <f t="shared" si="78"/>
        <v>0</v>
      </c>
      <c r="CU46" s="1">
        <f t="shared" si="79"/>
        <v>0</v>
      </c>
      <c r="CV46" s="1">
        <f t="shared" si="80"/>
        <v>0</v>
      </c>
    </row>
    <row r="47" spans="2:100" s="1" customFormat="1" ht="65.25" customHeight="1">
      <c r="B47" s="255"/>
      <c r="D47" s="440" t="s">
        <v>5815</v>
      </c>
      <c r="E47" s="847" t="s">
        <v>88</v>
      </c>
      <c r="F47" s="847"/>
      <c r="G47" s="158" t="s">
        <v>37</v>
      </c>
      <c r="H47" s="60" t="s">
        <v>214</v>
      </c>
      <c r="I47" s="158" t="s">
        <v>441</v>
      </c>
      <c r="J47" s="60">
        <v>1</v>
      </c>
      <c r="K47" s="60">
        <v>0</v>
      </c>
      <c r="L47" s="60" t="s">
        <v>6190</v>
      </c>
      <c r="M47" s="885">
        <v>332.45310000000001</v>
      </c>
      <c r="N47" s="752"/>
      <c r="O47" s="752"/>
      <c r="P47" s="753"/>
      <c r="Q47" s="753"/>
      <c r="R47" s="753"/>
      <c r="S47" s="753"/>
      <c r="T47" s="753"/>
      <c r="U47" s="753"/>
      <c r="V47" s="753"/>
      <c r="W47" s="753"/>
      <c r="X47" s="753"/>
      <c r="Y47" s="753"/>
      <c r="Z47" s="753"/>
      <c r="AA47" s="753"/>
      <c r="AB47" s="760">
        <f t="shared" si="113"/>
        <v>0</v>
      </c>
      <c r="AC47" s="162" t="str">
        <f t="shared" si="114"/>
        <v>No</v>
      </c>
      <c r="AD47" s="163" t="str">
        <f t="shared" ref="AD47:AD56" si="131">IF(SUM(N47:AA47)&gt;0,"Yes","No")</f>
        <v>No</v>
      </c>
      <c r="AF47" s="373">
        <v>1</v>
      </c>
      <c r="AG47" s="374">
        <f t="shared" si="81"/>
        <v>0</v>
      </c>
      <c r="AH47" s="60"/>
      <c r="AI47" s="60"/>
      <c r="AJ47" s="60"/>
      <c r="AK47" s="879">
        <v>6.7</v>
      </c>
      <c r="AL47" s="596">
        <f t="shared" si="115"/>
        <v>0</v>
      </c>
      <c r="AM47" s="271">
        <f t="shared" si="116"/>
        <v>0</v>
      </c>
      <c r="AN47" s="271">
        <f t="shared" si="117"/>
        <v>0</v>
      </c>
      <c r="AO47" s="271">
        <f t="shared" si="118"/>
        <v>0</v>
      </c>
      <c r="AP47" s="271">
        <f t="shared" si="119"/>
        <v>0</v>
      </c>
      <c r="AQ47" s="271">
        <f t="shared" si="120"/>
        <v>0</v>
      </c>
      <c r="AR47" s="271">
        <f t="shared" si="121"/>
        <v>0</v>
      </c>
      <c r="AS47" s="271">
        <f t="shared" si="122"/>
        <v>0</v>
      </c>
      <c r="AT47" s="271">
        <f t="shared" si="123"/>
        <v>0</v>
      </c>
      <c r="AU47" s="271">
        <f t="shared" si="124"/>
        <v>0</v>
      </c>
      <c r="AV47" s="271">
        <f t="shared" si="125"/>
        <v>0</v>
      </c>
      <c r="AW47" s="271">
        <f t="shared" si="126"/>
        <v>0</v>
      </c>
      <c r="AX47" s="271">
        <f t="shared" si="127"/>
        <v>0</v>
      </c>
      <c r="AY47" s="271">
        <f t="shared" si="128"/>
        <v>0</v>
      </c>
      <c r="AZ47" s="271">
        <f t="shared" si="129"/>
        <v>0</v>
      </c>
      <c r="BA47" s="599">
        <v>1</v>
      </c>
      <c r="BB47" s="271"/>
      <c r="BC47" s="1044">
        <v>5</v>
      </c>
      <c r="BD47" s="1044"/>
      <c r="BE47" s="1044"/>
      <c r="BF47" s="1044"/>
      <c r="BG47" s="1044"/>
      <c r="BH47" s="1044"/>
      <c r="BI47" s="1044"/>
      <c r="BJ47" s="498"/>
      <c r="BK47" s="498"/>
      <c r="BL47" s="498"/>
      <c r="BM47" s="498"/>
      <c r="BN47" s="498"/>
      <c r="BO47" s="498"/>
      <c r="BP47" s="498"/>
      <c r="BQ47" s="498"/>
      <c r="BR47" s="498"/>
      <c r="BS47" s="498"/>
      <c r="BT47" s="498"/>
      <c r="BU47" s="271"/>
      <c r="BV47" s="1">
        <f t="shared" si="56"/>
        <v>0</v>
      </c>
      <c r="BW47" s="1">
        <f t="shared" si="57"/>
        <v>0</v>
      </c>
      <c r="BX47" s="1">
        <f t="shared" si="58"/>
        <v>0</v>
      </c>
      <c r="BY47" s="492">
        <f t="shared" si="59"/>
        <v>0</v>
      </c>
      <c r="BZ47" s="1">
        <f t="shared" si="60"/>
        <v>0</v>
      </c>
      <c r="CA47" s="60">
        <f t="shared" si="61"/>
        <v>0</v>
      </c>
      <c r="CB47" s="1">
        <f t="shared" si="62"/>
        <v>0</v>
      </c>
      <c r="CC47" s="1">
        <f t="shared" si="63"/>
        <v>0</v>
      </c>
      <c r="CE47" s="60">
        <f t="shared" si="64"/>
        <v>0</v>
      </c>
      <c r="CF47" s="60">
        <f t="shared" si="65"/>
        <v>0</v>
      </c>
      <c r="CH47" s="1">
        <f t="shared" si="66"/>
        <v>0</v>
      </c>
      <c r="CI47" s="1">
        <f t="shared" si="67"/>
        <v>0</v>
      </c>
      <c r="CJ47" s="1">
        <f t="shared" si="68"/>
        <v>0</v>
      </c>
      <c r="CK47" s="1">
        <f t="shared" si="69"/>
        <v>0</v>
      </c>
      <c r="CL47" s="1">
        <f t="shared" si="70"/>
        <v>0</v>
      </c>
      <c r="CM47" s="1">
        <f t="shared" si="71"/>
        <v>0</v>
      </c>
      <c r="CN47" s="1">
        <f t="shared" si="72"/>
        <v>0</v>
      </c>
      <c r="CO47" s="1">
        <f t="shared" si="73"/>
        <v>0</v>
      </c>
      <c r="CP47" s="1">
        <f t="shared" si="74"/>
        <v>0</v>
      </c>
      <c r="CQ47" s="1">
        <f t="shared" si="75"/>
        <v>0</v>
      </c>
      <c r="CR47" s="1">
        <f t="shared" si="76"/>
        <v>0</v>
      </c>
      <c r="CS47" s="1">
        <f t="shared" si="77"/>
        <v>0</v>
      </c>
      <c r="CT47" s="1">
        <f t="shared" si="78"/>
        <v>0</v>
      </c>
      <c r="CU47" s="1">
        <f t="shared" si="79"/>
        <v>0</v>
      </c>
      <c r="CV47" s="1">
        <f t="shared" si="80"/>
        <v>0</v>
      </c>
    </row>
    <row r="48" spans="2:100" s="1" customFormat="1" ht="65.25" customHeight="1">
      <c r="B48" s="255"/>
      <c r="D48" s="673" t="s">
        <v>5816</v>
      </c>
      <c r="E48" s="848"/>
      <c r="F48" s="848"/>
      <c r="G48" s="675" t="s">
        <v>37</v>
      </c>
      <c r="H48" s="676" t="s">
        <v>220</v>
      </c>
      <c r="I48" s="675" t="s">
        <v>5825</v>
      </c>
      <c r="J48" s="676">
        <v>1</v>
      </c>
      <c r="K48" s="676">
        <v>0</v>
      </c>
      <c r="L48" s="676" t="s">
        <v>6190</v>
      </c>
      <c r="M48" s="913">
        <v>120.37094999999999</v>
      </c>
      <c r="N48" s="751"/>
      <c r="O48" s="751"/>
      <c r="P48" s="754"/>
      <c r="Q48" s="751"/>
      <c r="R48" s="751"/>
      <c r="S48" s="751"/>
      <c r="T48" s="751"/>
      <c r="U48" s="751"/>
      <c r="V48" s="751"/>
      <c r="W48" s="751"/>
      <c r="X48" s="751"/>
      <c r="Y48" s="751"/>
      <c r="Z48" s="751"/>
      <c r="AA48" s="851"/>
      <c r="AB48" s="757">
        <f t="shared" si="113"/>
        <v>0</v>
      </c>
      <c r="AC48" s="878" t="str">
        <f t="shared" si="114"/>
        <v>No</v>
      </c>
      <c r="AD48" s="677" t="str">
        <f t="shared" si="131"/>
        <v>No</v>
      </c>
      <c r="AF48" s="373">
        <v>1</v>
      </c>
      <c r="AG48" s="374">
        <f t="shared" si="81"/>
        <v>0</v>
      </c>
      <c r="AH48" s="60"/>
      <c r="AI48" s="60"/>
      <c r="AJ48" s="60"/>
      <c r="AK48" s="879">
        <v>2.6</v>
      </c>
      <c r="AL48" s="596">
        <f t="shared" si="115"/>
        <v>0</v>
      </c>
      <c r="AM48" s="271">
        <f t="shared" si="116"/>
        <v>0</v>
      </c>
      <c r="AN48" s="271">
        <f t="shared" si="117"/>
        <v>0</v>
      </c>
      <c r="AO48" s="271">
        <f t="shared" si="118"/>
        <v>0</v>
      </c>
      <c r="AP48" s="271">
        <f t="shared" si="119"/>
        <v>0</v>
      </c>
      <c r="AQ48" s="271">
        <f t="shared" si="120"/>
        <v>0</v>
      </c>
      <c r="AR48" s="271">
        <f t="shared" si="121"/>
        <v>0</v>
      </c>
      <c r="AS48" s="271">
        <f t="shared" si="122"/>
        <v>0</v>
      </c>
      <c r="AT48" s="271">
        <f t="shared" si="123"/>
        <v>0</v>
      </c>
      <c r="AU48" s="271">
        <f t="shared" si="124"/>
        <v>0</v>
      </c>
      <c r="AV48" s="271">
        <f t="shared" si="125"/>
        <v>0</v>
      </c>
      <c r="AW48" s="271">
        <f t="shared" si="126"/>
        <v>0</v>
      </c>
      <c r="AX48" s="271">
        <f t="shared" si="127"/>
        <v>0</v>
      </c>
      <c r="AY48" s="271">
        <f t="shared" si="128"/>
        <v>0</v>
      </c>
      <c r="AZ48" s="271">
        <f t="shared" si="129"/>
        <v>0</v>
      </c>
      <c r="BA48" s="599">
        <v>1</v>
      </c>
      <c r="BB48" s="271"/>
      <c r="BC48" s="1044">
        <v>7</v>
      </c>
      <c r="BD48" s="1044"/>
      <c r="BE48" s="1044"/>
      <c r="BF48" s="1044"/>
      <c r="BG48" s="1044"/>
      <c r="BH48" s="1044"/>
      <c r="BI48" s="1044"/>
      <c r="BJ48" s="498"/>
      <c r="BK48" s="498"/>
      <c r="BL48" s="498"/>
      <c r="BM48" s="498"/>
      <c r="BN48" s="498"/>
      <c r="BO48" s="498"/>
      <c r="BP48" s="498"/>
      <c r="BQ48" s="498"/>
      <c r="BR48" s="498"/>
      <c r="BS48" s="498"/>
      <c r="BT48" s="498"/>
      <c r="BU48" s="271"/>
      <c r="BV48" s="1">
        <f t="shared" si="56"/>
        <v>0</v>
      </c>
      <c r="BW48" s="1">
        <f t="shared" si="57"/>
        <v>0</v>
      </c>
      <c r="BX48" s="1">
        <f t="shared" si="58"/>
        <v>0</v>
      </c>
      <c r="BY48" s="492">
        <f t="shared" si="59"/>
        <v>0</v>
      </c>
      <c r="BZ48" s="1">
        <f t="shared" si="60"/>
        <v>0</v>
      </c>
      <c r="CA48" s="60">
        <f t="shared" si="61"/>
        <v>0</v>
      </c>
      <c r="CB48" s="1">
        <f t="shared" si="62"/>
        <v>0</v>
      </c>
      <c r="CC48" s="1">
        <f t="shared" si="63"/>
        <v>0</v>
      </c>
      <c r="CE48" s="60">
        <f t="shared" si="64"/>
        <v>0</v>
      </c>
      <c r="CF48" s="60">
        <f t="shared" si="65"/>
        <v>0</v>
      </c>
      <c r="CH48" s="1">
        <f t="shared" si="66"/>
        <v>0</v>
      </c>
      <c r="CI48" s="1">
        <f t="shared" si="67"/>
        <v>0</v>
      </c>
      <c r="CJ48" s="1">
        <f t="shared" si="68"/>
        <v>0</v>
      </c>
      <c r="CK48" s="1">
        <f t="shared" si="69"/>
        <v>0</v>
      </c>
      <c r="CL48" s="1">
        <f t="shared" si="70"/>
        <v>0</v>
      </c>
      <c r="CM48" s="1">
        <f t="shared" si="71"/>
        <v>0</v>
      </c>
      <c r="CN48" s="1">
        <f t="shared" si="72"/>
        <v>0</v>
      </c>
      <c r="CO48" s="1">
        <f t="shared" si="73"/>
        <v>0</v>
      </c>
      <c r="CP48" s="1">
        <f t="shared" si="74"/>
        <v>0</v>
      </c>
      <c r="CQ48" s="1">
        <f t="shared" si="75"/>
        <v>0</v>
      </c>
      <c r="CR48" s="1">
        <f t="shared" si="76"/>
        <v>0</v>
      </c>
      <c r="CS48" s="1">
        <f t="shared" si="77"/>
        <v>0</v>
      </c>
      <c r="CT48" s="1">
        <f t="shared" si="78"/>
        <v>0</v>
      </c>
      <c r="CU48" s="1">
        <f t="shared" si="79"/>
        <v>0</v>
      </c>
      <c r="CV48" s="1">
        <f t="shared" si="80"/>
        <v>0</v>
      </c>
    </row>
    <row r="49" spans="1:227" s="1" customFormat="1" ht="65.25" customHeight="1">
      <c r="B49" s="255"/>
      <c r="D49" s="440" t="s">
        <v>5817</v>
      </c>
      <c r="E49" s="847" t="s">
        <v>88</v>
      </c>
      <c r="F49" s="847"/>
      <c r="G49" s="158" t="s">
        <v>576</v>
      </c>
      <c r="H49" s="60" t="s">
        <v>215</v>
      </c>
      <c r="I49" s="158" t="s">
        <v>631</v>
      </c>
      <c r="J49" s="60">
        <v>1</v>
      </c>
      <c r="K49" s="60">
        <v>0</v>
      </c>
      <c r="L49" s="60" t="s">
        <v>6190</v>
      </c>
      <c r="M49" s="885">
        <v>275.1336</v>
      </c>
      <c r="N49" s="752"/>
      <c r="O49" s="752"/>
      <c r="P49" s="752"/>
      <c r="Q49" s="752"/>
      <c r="R49" s="752"/>
      <c r="S49" s="752"/>
      <c r="T49" s="752"/>
      <c r="U49" s="752"/>
      <c r="V49" s="752"/>
      <c r="W49" s="752"/>
      <c r="X49" s="752"/>
      <c r="Y49" s="752"/>
      <c r="Z49" s="752"/>
      <c r="AA49" s="753"/>
      <c r="AB49" s="760">
        <f t="shared" si="113"/>
        <v>0</v>
      </c>
      <c r="AC49" s="162" t="str">
        <f t="shared" si="114"/>
        <v>No</v>
      </c>
      <c r="AD49" s="163" t="str">
        <f t="shared" si="131"/>
        <v>No</v>
      </c>
      <c r="AF49" s="373">
        <v>1</v>
      </c>
      <c r="AG49" s="374">
        <f t="shared" si="81"/>
        <v>0</v>
      </c>
      <c r="AH49" s="60"/>
      <c r="AI49" s="60"/>
      <c r="AJ49" s="60"/>
      <c r="AK49" s="879">
        <v>3.7</v>
      </c>
      <c r="AL49" s="596">
        <f t="shared" si="115"/>
        <v>0</v>
      </c>
      <c r="AM49" s="271">
        <f t="shared" si="116"/>
        <v>0</v>
      </c>
      <c r="AN49" s="271">
        <f t="shared" si="117"/>
        <v>0</v>
      </c>
      <c r="AO49" s="271">
        <f t="shared" si="118"/>
        <v>0</v>
      </c>
      <c r="AP49" s="271">
        <f t="shared" si="119"/>
        <v>0</v>
      </c>
      <c r="AQ49" s="271">
        <f t="shared" si="120"/>
        <v>0</v>
      </c>
      <c r="AR49" s="271">
        <f t="shared" si="121"/>
        <v>0</v>
      </c>
      <c r="AS49" s="271">
        <f t="shared" si="122"/>
        <v>0</v>
      </c>
      <c r="AT49" s="271">
        <f t="shared" si="123"/>
        <v>0</v>
      </c>
      <c r="AU49" s="271">
        <f t="shared" si="124"/>
        <v>0</v>
      </c>
      <c r="AV49" s="271">
        <f t="shared" si="125"/>
        <v>0</v>
      </c>
      <c r="AW49" s="271">
        <f t="shared" si="126"/>
        <v>0</v>
      </c>
      <c r="AX49" s="271">
        <f t="shared" si="127"/>
        <v>0</v>
      </c>
      <c r="AY49" s="271">
        <f t="shared" si="128"/>
        <v>0</v>
      </c>
      <c r="AZ49" s="271">
        <f t="shared" si="129"/>
        <v>0</v>
      </c>
      <c r="BA49" s="599">
        <v>1</v>
      </c>
      <c r="BB49" s="271"/>
      <c r="BC49" s="1044">
        <v>7</v>
      </c>
      <c r="BD49" s="1044"/>
      <c r="BE49" s="1044"/>
      <c r="BF49" s="1044"/>
      <c r="BG49" s="1044"/>
      <c r="BH49" s="1044"/>
      <c r="BI49" s="1044"/>
      <c r="BJ49" s="498"/>
      <c r="BK49" s="498"/>
      <c r="BL49" s="498"/>
      <c r="BM49" s="498"/>
      <c r="BN49" s="498"/>
      <c r="BO49" s="498"/>
      <c r="BP49" s="498"/>
      <c r="BQ49" s="498"/>
      <c r="BR49" s="498"/>
      <c r="BS49" s="498"/>
      <c r="BT49" s="498"/>
      <c r="BU49" s="271"/>
      <c r="BV49" s="1">
        <f t="shared" si="56"/>
        <v>0</v>
      </c>
      <c r="BW49" s="1">
        <f t="shared" si="57"/>
        <v>0</v>
      </c>
      <c r="BX49" s="1">
        <f t="shared" si="58"/>
        <v>0</v>
      </c>
      <c r="BY49" s="492">
        <f t="shared" si="59"/>
        <v>0</v>
      </c>
      <c r="BZ49" s="1">
        <f t="shared" si="60"/>
        <v>0</v>
      </c>
      <c r="CA49" s="60">
        <f t="shared" si="61"/>
        <v>0</v>
      </c>
      <c r="CB49" s="1">
        <f t="shared" si="62"/>
        <v>0</v>
      </c>
      <c r="CC49" s="1">
        <f t="shared" si="63"/>
        <v>0</v>
      </c>
      <c r="CE49" s="60">
        <f t="shared" si="64"/>
        <v>0</v>
      </c>
      <c r="CF49" s="60">
        <f t="shared" si="65"/>
        <v>0</v>
      </c>
      <c r="CH49" s="1">
        <f t="shared" si="66"/>
        <v>0</v>
      </c>
      <c r="CI49" s="1">
        <f t="shared" si="67"/>
        <v>0</v>
      </c>
      <c r="CJ49" s="1">
        <f t="shared" si="68"/>
        <v>0</v>
      </c>
      <c r="CK49" s="1">
        <f t="shared" si="69"/>
        <v>0</v>
      </c>
      <c r="CL49" s="1">
        <f t="shared" si="70"/>
        <v>0</v>
      </c>
      <c r="CM49" s="1">
        <f t="shared" si="71"/>
        <v>0</v>
      </c>
      <c r="CN49" s="1">
        <f t="shared" si="72"/>
        <v>0</v>
      </c>
      <c r="CO49" s="1">
        <f t="shared" si="73"/>
        <v>0</v>
      </c>
      <c r="CP49" s="1">
        <f t="shared" si="74"/>
        <v>0</v>
      </c>
      <c r="CQ49" s="1">
        <f t="shared" si="75"/>
        <v>0</v>
      </c>
      <c r="CR49" s="1">
        <f t="shared" si="76"/>
        <v>0</v>
      </c>
      <c r="CS49" s="1">
        <f t="shared" si="77"/>
        <v>0</v>
      </c>
      <c r="CT49" s="1">
        <f t="shared" si="78"/>
        <v>0</v>
      </c>
      <c r="CU49" s="1">
        <f t="shared" si="79"/>
        <v>0</v>
      </c>
      <c r="CV49" s="1">
        <f t="shared" si="80"/>
        <v>0</v>
      </c>
    </row>
    <row r="50" spans="1:227" s="1" customFormat="1" ht="65.25" customHeight="1">
      <c r="B50" s="255"/>
      <c r="D50" s="673" t="s">
        <v>5818</v>
      </c>
      <c r="E50" s="848"/>
      <c r="F50" s="848"/>
      <c r="G50" s="675" t="s">
        <v>37</v>
      </c>
      <c r="H50" s="676" t="s">
        <v>215</v>
      </c>
      <c r="I50" s="675" t="s">
        <v>5826</v>
      </c>
      <c r="J50" s="676">
        <v>1</v>
      </c>
      <c r="K50" s="676">
        <v>0</v>
      </c>
      <c r="L50" s="676" t="s">
        <v>6190</v>
      </c>
      <c r="M50" s="913">
        <v>206.35020000000003</v>
      </c>
      <c r="N50" s="751"/>
      <c r="O50" s="751"/>
      <c r="P50" s="754"/>
      <c r="Q50" s="851"/>
      <c r="R50" s="851"/>
      <c r="S50" s="851"/>
      <c r="T50" s="851"/>
      <c r="U50" s="851"/>
      <c r="V50" s="851"/>
      <c r="W50" s="851"/>
      <c r="X50" s="851"/>
      <c r="Y50" s="851"/>
      <c r="Z50" s="851"/>
      <c r="AA50" s="851"/>
      <c r="AB50" s="757">
        <f t="shared" si="113"/>
        <v>0</v>
      </c>
      <c r="AC50" s="878" t="str">
        <f t="shared" si="114"/>
        <v>No</v>
      </c>
      <c r="AD50" s="677" t="str">
        <f t="shared" si="131"/>
        <v>No</v>
      </c>
      <c r="AF50" s="373">
        <v>1</v>
      </c>
      <c r="AG50" s="374">
        <f t="shared" si="81"/>
        <v>0</v>
      </c>
      <c r="AH50" s="60"/>
      <c r="AI50" s="60"/>
      <c r="AJ50" s="60"/>
      <c r="AK50" s="879">
        <v>2.7</v>
      </c>
      <c r="AL50" s="596">
        <f t="shared" si="115"/>
        <v>0</v>
      </c>
      <c r="AM50" s="271">
        <f t="shared" si="116"/>
        <v>0</v>
      </c>
      <c r="AN50" s="271">
        <f t="shared" si="117"/>
        <v>0</v>
      </c>
      <c r="AO50" s="271">
        <f t="shared" si="118"/>
        <v>0</v>
      </c>
      <c r="AP50" s="271">
        <f t="shared" si="119"/>
        <v>0</v>
      </c>
      <c r="AQ50" s="271">
        <f t="shared" si="120"/>
        <v>0</v>
      </c>
      <c r="AR50" s="271">
        <f t="shared" si="121"/>
        <v>0</v>
      </c>
      <c r="AS50" s="271">
        <f t="shared" si="122"/>
        <v>0</v>
      </c>
      <c r="AT50" s="271">
        <f t="shared" si="123"/>
        <v>0</v>
      </c>
      <c r="AU50" s="271">
        <f t="shared" si="124"/>
        <v>0</v>
      </c>
      <c r="AV50" s="271">
        <f t="shared" si="125"/>
        <v>0</v>
      </c>
      <c r="AW50" s="271">
        <f t="shared" si="126"/>
        <v>0</v>
      </c>
      <c r="AX50" s="271">
        <f t="shared" si="127"/>
        <v>0</v>
      </c>
      <c r="AY50" s="271">
        <f t="shared" si="128"/>
        <v>0</v>
      </c>
      <c r="AZ50" s="271">
        <f t="shared" si="129"/>
        <v>0</v>
      </c>
      <c r="BA50" s="599">
        <v>1</v>
      </c>
      <c r="BB50" s="271"/>
      <c r="BC50" s="1044">
        <v>7</v>
      </c>
      <c r="BD50" s="1044"/>
      <c r="BE50" s="1044"/>
      <c r="BF50" s="1044"/>
      <c r="BG50" s="1044"/>
      <c r="BH50" s="1044"/>
      <c r="BI50" s="1044"/>
      <c r="BJ50" s="498"/>
      <c r="BK50" s="498"/>
      <c r="BL50" s="498"/>
      <c r="BM50" s="498"/>
      <c r="BN50" s="498"/>
      <c r="BO50" s="498"/>
      <c r="BP50" s="498"/>
      <c r="BQ50" s="498"/>
      <c r="BR50" s="498"/>
      <c r="BS50" s="498"/>
      <c r="BT50" s="498"/>
      <c r="BU50" s="271"/>
      <c r="BV50" s="1">
        <f t="shared" si="56"/>
        <v>0</v>
      </c>
      <c r="BW50" s="1">
        <f t="shared" si="57"/>
        <v>0</v>
      </c>
      <c r="BX50" s="1">
        <f t="shared" si="58"/>
        <v>0</v>
      </c>
      <c r="BY50" s="492">
        <f t="shared" si="59"/>
        <v>0</v>
      </c>
      <c r="BZ50" s="1">
        <f t="shared" si="60"/>
        <v>0</v>
      </c>
      <c r="CA50" s="60">
        <f t="shared" si="61"/>
        <v>0</v>
      </c>
      <c r="CB50" s="1">
        <f t="shared" si="62"/>
        <v>0</v>
      </c>
      <c r="CC50" s="1">
        <f t="shared" si="63"/>
        <v>0</v>
      </c>
      <c r="CE50" s="60">
        <f t="shared" si="64"/>
        <v>0</v>
      </c>
      <c r="CF50" s="60">
        <f t="shared" si="65"/>
        <v>0</v>
      </c>
      <c r="CH50" s="1">
        <f t="shared" si="66"/>
        <v>0</v>
      </c>
      <c r="CI50" s="1">
        <f t="shared" si="67"/>
        <v>0</v>
      </c>
      <c r="CJ50" s="1">
        <f t="shared" si="68"/>
        <v>0</v>
      </c>
      <c r="CK50" s="1">
        <f t="shared" si="69"/>
        <v>0</v>
      </c>
      <c r="CL50" s="1">
        <f t="shared" si="70"/>
        <v>0</v>
      </c>
      <c r="CM50" s="1">
        <f t="shared" si="71"/>
        <v>0</v>
      </c>
      <c r="CN50" s="1">
        <f t="shared" si="72"/>
        <v>0</v>
      </c>
      <c r="CO50" s="1">
        <f t="shared" si="73"/>
        <v>0</v>
      </c>
      <c r="CP50" s="1">
        <f t="shared" si="74"/>
        <v>0</v>
      </c>
      <c r="CQ50" s="1">
        <f t="shared" si="75"/>
        <v>0</v>
      </c>
      <c r="CR50" s="1">
        <f t="shared" si="76"/>
        <v>0</v>
      </c>
      <c r="CS50" s="1">
        <f t="shared" si="77"/>
        <v>0</v>
      </c>
      <c r="CT50" s="1">
        <f t="shared" si="78"/>
        <v>0</v>
      </c>
      <c r="CU50" s="1">
        <f t="shared" si="79"/>
        <v>0</v>
      </c>
      <c r="CV50" s="1">
        <f t="shared" si="80"/>
        <v>0</v>
      </c>
    </row>
    <row r="51" spans="1:227" s="1" customFormat="1" ht="65.25" customHeight="1">
      <c r="B51" s="255"/>
      <c r="D51" s="440" t="s">
        <v>5819</v>
      </c>
      <c r="E51" s="847"/>
      <c r="F51" s="847"/>
      <c r="G51" s="158" t="s">
        <v>668</v>
      </c>
      <c r="H51" s="60" t="s">
        <v>222</v>
      </c>
      <c r="I51" s="158" t="s">
        <v>5827</v>
      </c>
      <c r="J51" s="60">
        <v>1</v>
      </c>
      <c r="K51" s="60">
        <v>0</v>
      </c>
      <c r="L51" s="60" t="s">
        <v>6190</v>
      </c>
      <c r="M51" s="885">
        <v>103.17510000000001</v>
      </c>
      <c r="N51" s="752"/>
      <c r="O51" s="752"/>
      <c r="P51" s="753"/>
      <c r="Q51" s="753"/>
      <c r="R51" s="753"/>
      <c r="S51" s="753"/>
      <c r="T51" s="753"/>
      <c r="U51" s="753"/>
      <c r="V51" s="753"/>
      <c r="W51" s="753"/>
      <c r="X51" s="753"/>
      <c r="Y51" s="753"/>
      <c r="Z51" s="753"/>
      <c r="AA51" s="753"/>
      <c r="AB51" s="760">
        <f t="shared" si="113"/>
        <v>0</v>
      </c>
      <c r="AC51" s="162" t="str">
        <f t="shared" si="114"/>
        <v>No</v>
      </c>
      <c r="AD51" s="163" t="str">
        <f t="shared" si="131"/>
        <v>No</v>
      </c>
      <c r="AF51" s="373">
        <v>1</v>
      </c>
      <c r="AG51" s="374">
        <f t="shared" si="81"/>
        <v>0</v>
      </c>
      <c r="AH51" s="60"/>
      <c r="AI51" s="60"/>
      <c r="AJ51" s="60"/>
      <c r="AK51" s="879">
        <v>0.6</v>
      </c>
      <c r="AL51" s="596">
        <f t="shared" si="115"/>
        <v>0</v>
      </c>
      <c r="AM51" s="271">
        <f t="shared" si="116"/>
        <v>0</v>
      </c>
      <c r="AN51" s="271">
        <f t="shared" si="117"/>
        <v>0</v>
      </c>
      <c r="AO51" s="271">
        <f t="shared" si="118"/>
        <v>0</v>
      </c>
      <c r="AP51" s="271">
        <f t="shared" si="119"/>
        <v>0</v>
      </c>
      <c r="AQ51" s="271">
        <f t="shared" si="120"/>
        <v>0</v>
      </c>
      <c r="AR51" s="271">
        <f t="shared" si="121"/>
        <v>0</v>
      </c>
      <c r="AS51" s="271">
        <f t="shared" si="122"/>
        <v>0</v>
      </c>
      <c r="AT51" s="271">
        <f t="shared" si="123"/>
        <v>0</v>
      </c>
      <c r="AU51" s="271">
        <f t="shared" si="124"/>
        <v>0</v>
      </c>
      <c r="AV51" s="271">
        <f t="shared" si="125"/>
        <v>0</v>
      </c>
      <c r="AW51" s="271">
        <f t="shared" si="126"/>
        <v>0</v>
      </c>
      <c r="AX51" s="271">
        <f t="shared" si="127"/>
        <v>0</v>
      </c>
      <c r="AY51" s="271">
        <f t="shared" si="128"/>
        <v>0</v>
      </c>
      <c r="AZ51" s="271">
        <f t="shared" si="129"/>
        <v>0</v>
      </c>
      <c r="BA51" s="599">
        <v>1</v>
      </c>
      <c r="BB51" s="271"/>
      <c r="BC51" s="1044">
        <v>3</v>
      </c>
      <c r="BD51" s="1044"/>
      <c r="BE51" s="1044"/>
      <c r="BF51" s="1044"/>
      <c r="BG51" s="1044"/>
      <c r="BH51" s="1044"/>
      <c r="BI51" s="1044"/>
      <c r="BJ51" s="498"/>
      <c r="BK51" s="498"/>
      <c r="BL51" s="498"/>
      <c r="BM51" s="498"/>
      <c r="BN51" s="498"/>
      <c r="BO51" s="498"/>
      <c r="BP51" s="498"/>
      <c r="BQ51" s="498"/>
      <c r="BR51" s="498"/>
      <c r="BS51" s="498"/>
      <c r="BT51" s="498"/>
      <c r="BU51" s="271"/>
      <c r="BV51" s="1">
        <f t="shared" si="56"/>
        <v>0</v>
      </c>
      <c r="BW51" s="1">
        <f t="shared" si="57"/>
        <v>0</v>
      </c>
      <c r="BX51" s="1">
        <f t="shared" si="58"/>
        <v>0</v>
      </c>
      <c r="BY51" s="492">
        <f t="shared" si="59"/>
        <v>0</v>
      </c>
      <c r="BZ51" s="1">
        <f t="shared" si="60"/>
        <v>0</v>
      </c>
      <c r="CA51" s="60">
        <f t="shared" si="61"/>
        <v>0</v>
      </c>
      <c r="CB51" s="1">
        <f t="shared" si="62"/>
        <v>0</v>
      </c>
      <c r="CC51" s="1">
        <f t="shared" si="63"/>
        <v>0</v>
      </c>
      <c r="CE51" s="60">
        <f t="shared" si="64"/>
        <v>0</v>
      </c>
      <c r="CF51" s="60">
        <f t="shared" si="65"/>
        <v>0</v>
      </c>
      <c r="CH51" s="1">
        <f t="shared" si="66"/>
        <v>0</v>
      </c>
      <c r="CI51" s="1">
        <f t="shared" si="67"/>
        <v>0</v>
      </c>
      <c r="CJ51" s="1">
        <f t="shared" si="68"/>
        <v>0</v>
      </c>
      <c r="CK51" s="1">
        <f t="shared" si="69"/>
        <v>0</v>
      </c>
      <c r="CL51" s="1">
        <f t="shared" si="70"/>
        <v>0</v>
      </c>
      <c r="CM51" s="1">
        <f t="shared" si="71"/>
        <v>0</v>
      </c>
      <c r="CN51" s="1">
        <f t="shared" si="72"/>
        <v>0</v>
      </c>
      <c r="CO51" s="1">
        <f t="shared" si="73"/>
        <v>0</v>
      </c>
      <c r="CP51" s="1">
        <f t="shared" si="74"/>
        <v>0</v>
      </c>
      <c r="CQ51" s="1">
        <f t="shared" si="75"/>
        <v>0</v>
      </c>
      <c r="CR51" s="1">
        <f t="shared" si="76"/>
        <v>0</v>
      </c>
      <c r="CS51" s="1">
        <f t="shared" si="77"/>
        <v>0</v>
      </c>
      <c r="CT51" s="1">
        <f t="shared" si="78"/>
        <v>0</v>
      </c>
      <c r="CU51" s="1">
        <f t="shared" si="79"/>
        <v>0</v>
      </c>
      <c r="CV51" s="1">
        <f t="shared" si="80"/>
        <v>0</v>
      </c>
    </row>
    <row r="52" spans="1:227" s="1" customFormat="1" ht="65.25" customHeight="1">
      <c r="B52" s="255"/>
      <c r="D52" s="673" t="s">
        <v>5820</v>
      </c>
      <c r="E52" s="848" t="s">
        <v>88</v>
      </c>
      <c r="F52" s="848"/>
      <c r="G52" s="675" t="s">
        <v>668</v>
      </c>
      <c r="H52" s="676" t="s">
        <v>158</v>
      </c>
      <c r="I52" s="675" t="s">
        <v>5828</v>
      </c>
      <c r="J52" s="676">
        <v>1</v>
      </c>
      <c r="K52" s="676">
        <v>0</v>
      </c>
      <c r="L52" s="676" t="s">
        <v>6190</v>
      </c>
      <c r="M52" s="913">
        <v>123.81012000000001</v>
      </c>
      <c r="N52" s="751"/>
      <c r="O52" s="751"/>
      <c r="P52" s="754"/>
      <c r="Q52" s="751"/>
      <c r="R52" s="751"/>
      <c r="S52" s="751"/>
      <c r="T52" s="751"/>
      <c r="U52" s="751"/>
      <c r="V52" s="751"/>
      <c r="W52" s="751"/>
      <c r="X52" s="751"/>
      <c r="Y52" s="851"/>
      <c r="Z52" s="851"/>
      <c r="AA52" s="851"/>
      <c r="AB52" s="757">
        <f t="shared" si="113"/>
        <v>0</v>
      </c>
      <c r="AC52" s="878" t="str">
        <f t="shared" si="114"/>
        <v>No</v>
      </c>
      <c r="AD52" s="677" t="str">
        <f t="shared" si="131"/>
        <v>No</v>
      </c>
      <c r="AF52" s="373">
        <v>1</v>
      </c>
      <c r="AG52" s="374">
        <f t="shared" si="81"/>
        <v>0</v>
      </c>
      <c r="AH52" s="60"/>
      <c r="AI52" s="60"/>
      <c r="AJ52" s="60"/>
      <c r="AK52" s="879">
        <v>0.6</v>
      </c>
      <c r="AL52" s="596">
        <f t="shared" si="115"/>
        <v>0</v>
      </c>
      <c r="AM52" s="271">
        <f t="shared" si="116"/>
        <v>0</v>
      </c>
      <c r="AN52" s="271">
        <f t="shared" si="117"/>
        <v>0</v>
      </c>
      <c r="AO52" s="271">
        <f t="shared" si="118"/>
        <v>0</v>
      </c>
      <c r="AP52" s="271">
        <f t="shared" si="119"/>
        <v>0</v>
      </c>
      <c r="AQ52" s="271">
        <f t="shared" si="120"/>
        <v>0</v>
      </c>
      <c r="AR52" s="271">
        <f t="shared" si="121"/>
        <v>0</v>
      </c>
      <c r="AS52" s="271">
        <f t="shared" si="122"/>
        <v>0</v>
      </c>
      <c r="AT52" s="271">
        <f t="shared" si="123"/>
        <v>0</v>
      </c>
      <c r="AU52" s="271">
        <f t="shared" si="124"/>
        <v>0</v>
      </c>
      <c r="AV52" s="271">
        <f t="shared" si="125"/>
        <v>0</v>
      </c>
      <c r="AW52" s="271">
        <f t="shared" si="126"/>
        <v>0</v>
      </c>
      <c r="AX52" s="271">
        <f t="shared" si="127"/>
        <v>0</v>
      </c>
      <c r="AY52" s="271">
        <f t="shared" si="128"/>
        <v>0</v>
      </c>
      <c r="AZ52" s="271">
        <f t="shared" si="129"/>
        <v>0</v>
      </c>
      <c r="BA52" s="599">
        <v>1</v>
      </c>
      <c r="BB52" s="271"/>
      <c r="BC52" s="1044">
        <v>3</v>
      </c>
      <c r="BD52" s="1044"/>
      <c r="BE52" s="1044"/>
      <c r="BF52" s="1044"/>
      <c r="BG52" s="1044"/>
      <c r="BH52" s="1044"/>
      <c r="BI52" s="1044"/>
      <c r="BJ52" s="498"/>
      <c r="BK52" s="498"/>
      <c r="BL52" s="498"/>
      <c r="BM52" s="498"/>
      <c r="BN52" s="498"/>
      <c r="BO52" s="498"/>
      <c r="BP52" s="498"/>
      <c r="BQ52" s="498"/>
      <c r="BR52" s="498"/>
      <c r="BS52" s="498"/>
      <c r="BT52" s="498"/>
      <c r="BU52" s="271"/>
      <c r="BV52" s="1">
        <f t="shared" si="56"/>
        <v>0</v>
      </c>
      <c r="BW52" s="1">
        <f t="shared" si="57"/>
        <v>0</v>
      </c>
      <c r="BX52" s="1">
        <f t="shared" si="58"/>
        <v>0</v>
      </c>
      <c r="BY52" s="492">
        <f t="shared" si="59"/>
        <v>0</v>
      </c>
      <c r="BZ52" s="1">
        <f t="shared" si="60"/>
        <v>0</v>
      </c>
      <c r="CA52" s="60">
        <f t="shared" si="61"/>
        <v>0</v>
      </c>
      <c r="CB52" s="1">
        <f t="shared" si="62"/>
        <v>0</v>
      </c>
      <c r="CC52" s="1">
        <f t="shared" si="63"/>
        <v>0</v>
      </c>
      <c r="CE52" s="60">
        <f t="shared" si="64"/>
        <v>0</v>
      </c>
      <c r="CF52" s="60">
        <f t="shared" si="65"/>
        <v>0</v>
      </c>
      <c r="CH52" s="1">
        <f t="shared" si="66"/>
        <v>0</v>
      </c>
      <c r="CI52" s="1">
        <f t="shared" si="67"/>
        <v>0</v>
      </c>
      <c r="CJ52" s="1">
        <f t="shared" si="68"/>
        <v>0</v>
      </c>
      <c r="CK52" s="1">
        <f t="shared" si="69"/>
        <v>0</v>
      </c>
      <c r="CL52" s="1">
        <f t="shared" si="70"/>
        <v>0</v>
      </c>
      <c r="CM52" s="1">
        <f t="shared" si="71"/>
        <v>0</v>
      </c>
      <c r="CN52" s="1">
        <f t="shared" si="72"/>
        <v>0</v>
      </c>
      <c r="CO52" s="1">
        <f t="shared" si="73"/>
        <v>0</v>
      </c>
      <c r="CP52" s="1">
        <f t="shared" si="74"/>
        <v>0</v>
      </c>
      <c r="CQ52" s="1">
        <f t="shared" si="75"/>
        <v>0</v>
      </c>
      <c r="CR52" s="1">
        <f t="shared" si="76"/>
        <v>0</v>
      </c>
      <c r="CS52" s="1">
        <f t="shared" si="77"/>
        <v>0</v>
      </c>
      <c r="CT52" s="1">
        <f t="shared" si="78"/>
        <v>0</v>
      </c>
      <c r="CU52" s="1">
        <f t="shared" si="79"/>
        <v>0</v>
      </c>
      <c r="CV52" s="1">
        <f t="shared" si="80"/>
        <v>0</v>
      </c>
    </row>
    <row r="53" spans="1:227" s="1" customFormat="1" ht="65.25" customHeight="1">
      <c r="B53" s="255"/>
      <c r="D53" s="440" t="s">
        <v>5821</v>
      </c>
      <c r="E53" s="847" t="s">
        <v>88</v>
      </c>
      <c r="F53" s="847"/>
      <c r="G53" s="158" t="s">
        <v>544</v>
      </c>
      <c r="H53" s="60" t="s">
        <v>158</v>
      </c>
      <c r="I53" s="158" t="s">
        <v>5829</v>
      </c>
      <c r="J53" s="60">
        <v>1</v>
      </c>
      <c r="K53" s="60">
        <v>0</v>
      </c>
      <c r="L53" s="60" t="s">
        <v>6190</v>
      </c>
      <c r="M53" s="885">
        <v>96.296760000000006</v>
      </c>
      <c r="N53" s="752"/>
      <c r="O53" s="752"/>
      <c r="P53" s="755"/>
      <c r="Q53" s="753"/>
      <c r="R53" s="753"/>
      <c r="S53" s="753"/>
      <c r="T53" s="753"/>
      <c r="U53" s="753"/>
      <c r="V53" s="753"/>
      <c r="W53" s="753"/>
      <c r="X53" s="752"/>
      <c r="Y53" s="753"/>
      <c r="Z53" s="753"/>
      <c r="AA53" s="753"/>
      <c r="AB53" s="760">
        <f t="shared" si="113"/>
        <v>0</v>
      </c>
      <c r="AC53" s="162" t="str">
        <f t="shared" si="114"/>
        <v>No</v>
      </c>
      <c r="AD53" s="163" t="str">
        <f t="shared" si="131"/>
        <v>No</v>
      </c>
      <c r="AF53" s="373">
        <v>1</v>
      </c>
      <c r="AG53" s="374">
        <f t="shared" si="81"/>
        <v>0</v>
      </c>
      <c r="AH53" s="60"/>
      <c r="AI53" s="60"/>
      <c r="AJ53" s="60"/>
      <c r="AK53" s="879">
        <v>1</v>
      </c>
      <c r="AL53" s="596">
        <f t="shared" si="115"/>
        <v>0</v>
      </c>
      <c r="AM53" s="271">
        <f t="shared" si="116"/>
        <v>0</v>
      </c>
      <c r="AN53" s="271">
        <f t="shared" si="117"/>
        <v>0</v>
      </c>
      <c r="AO53" s="271">
        <f t="shared" si="118"/>
        <v>0</v>
      </c>
      <c r="AP53" s="271">
        <f t="shared" si="119"/>
        <v>0</v>
      </c>
      <c r="AQ53" s="271">
        <f t="shared" si="120"/>
        <v>0</v>
      </c>
      <c r="AR53" s="271">
        <f t="shared" si="121"/>
        <v>0</v>
      </c>
      <c r="AS53" s="271">
        <f t="shared" si="122"/>
        <v>0</v>
      </c>
      <c r="AT53" s="271">
        <f t="shared" si="123"/>
        <v>0</v>
      </c>
      <c r="AU53" s="271">
        <f t="shared" si="124"/>
        <v>0</v>
      </c>
      <c r="AV53" s="271">
        <f t="shared" si="125"/>
        <v>0</v>
      </c>
      <c r="AW53" s="271">
        <f t="shared" si="126"/>
        <v>0</v>
      </c>
      <c r="AX53" s="271">
        <f t="shared" si="127"/>
        <v>0</v>
      </c>
      <c r="AY53" s="271">
        <f t="shared" si="128"/>
        <v>0</v>
      </c>
      <c r="AZ53" s="271">
        <f t="shared" si="129"/>
        <v>0</v>
      </c>
      <c r="BA53" s="599">
        <v>1</v>
      </c>
      <c r="BB53" s="271"/>
      <c r="BC53" s="1044">
        <v>3</v>
      </c>
      <c r="BD53" s="1044"/>
      <c r="BE53" s="1044"/>
      <c r="BF53" s="1044"/>
      <c r="BG53" s="1044"/>
      <c r="BH53" s="1044"/>
      <c r="BI53" s="1044"/>
      <c r="BJ53" s="498"/>
      <c r="BK53" s="498"/>
      <c r="BL53" s="498"/>
      <c r="BM53" s="498"/>
      <c r="BN53" s="498"/>
      <c r="BO53" s="498"/>
      <c r="BP53" s="498"/>
      <c r="BQ53" s="498"/>
      <c r="BR53" s="498"/>
      <c r="BS53" s="498"/>
      <c r="BT53" s="498"/>
      <c r="BU53" s="271"/>
      <c r="BV53" s="1">
        <f t="shared" si="56"/>
        <v>0</v>
      </c>
      <c r="BW53" s="1">
        <f t="shared" si="57"/>
        <v>0</v>
      </c>
      <c r="BX53" s="1">
        <f t="shared" si="58"/>
        <v>0</v>
      </c>
      <c r="BY53" s="492">
        <f t="shared" si="59"/>
        <v>0</v>
      </c>
      <c r="BZ53" s="1">
        <f t="shared" si="60"/>
        <v>0</v>
      </c>
      <c r="CA53" s="60">
        <f t="shared" si="61"/>
        <v>0</v>
      </c>
      <c r="CB53" s="1">
        <f t="shared" si="62"/>
        <v>0</v>
      </c>
      <c r="CC53" s="1">
        <f t="shared" si="63"/>
        <v>0</v>
      </c>
      <c r="CE53" s="60">
        <f t="shared" si="64"/>
        <v>0</v>
      </c>
      <c r="CF53" s="60">
        <f t="shared" si="65"/>
        <v>0</v>
      </c>
      <c r="CH53" s="1">
        <f t="shared" si="66"/>
        <v>0</v>
      </c>
      <c r="CI53" s="1">
        <f t="shared" si="67"/>
        <v>0</v>
      </c>
      <c r="CJ53" s="1">
        <f t="shared" si="68"/>
        <v>0</v>
      </c>
      <c r="CK53" s="1">
        <f t="shared" si="69"/>
        <v>0</v>
      </c>
      <c r="CL53" s="1">
        <f t="shared" si="70"/>
        <v>0</v>
      </c>
      <c r="CM53" s="1">
        <f t="shared" si="71"/>
        <v>0</v>
      </c>
      <c r="CN53" s="1">
        <f t="shared" si="72"/>
        <v>0</v>
      </c>
      <c r="CO53" s="1">
        <f t="shared" si="73"/>
        <v>0</v>
      </c>
      <c r="CP53" s="1">
        <f t="shared" si="74"/>
        <v>0</v>
      </c>
      <c r="CQ53" s="1">
        <f t="shared" si="75"/>
        <v>0</v>
      </c>
      <c r="CR53" s="1">
        <f t="shared" si="76"/>
        <v>0</v>
      </c>
      <c r="CS53" s="1">
        <f t="shared" si="77"/>
        <v>0</v>
      </c>
      <c r="CT53" s="1">
        <f t="shared" si="78"/>
        <v>0</v>
      </c>
      <c r="CU53" s="1">
        <f t="shared" si="79"/>
        <v>0</v>
      </c>
      <c r="CV53" s="1">
        <f t="shared" si="80"/>
        <v>0</v>
      </c>
    </row>
    <row r="54" spans="1:227" s="1" customFormat="1" ht="65.25" customHeight="1">
      <c r="B54" s="255"/>
      <c r="D54" s="673" t="s">
        <v>5822</v>
      </c>
      <c r="E54" s="848" t="s">
        <v>88</v>
      </c>
      <c r="F54" s="848"/>
      <c r="G54" s="675" t="s">
        <v>544</v>
      </c>
      <c r="H54" s="676" t="s">
        <v>220</v>
      </c>
      <c r="I54" s="675" t="s">
        <v>5830</v>
      </c>
      <c r="J54" s="676">
        <v>1</v>
      </c>
      <c r="K54" s="676">
        <v>0</v>
      </c>
      <c r="L54" s="676" t="s">
        <v>6190</v>
      </c>
      <c r="M54" s="913">
        <v>144.20000000000002</v>
      </c>
      <c r="N54" s="751"/>
      <c r="O54" s="751"/>
      <c r="P54" s="754"/>
      <c r="Q54" s="851"/>
      <c r="R54" s="851"/>
      <c r="S54" s="851"/>
      <c r="T54" s="851"/>
      <c r="U54" s="851"/>
      <c r="V54" s="851"/>
      <c r="W54" s="851"/>
      <c r="X54" s="851"/>
      <c r="Y54" s="851"/>
      <c r="Z54" s="751"/>
      <c r="AA54" s="851"/>
      <c r="AB54" s="757">
        <f t="shared" si="113"/>
        <v>0</v>
      </c>
      <c r="AC54" s="878" t="str">
        <f t="shared" si="114"/>
        <v>No</v>
      </c>
      <c r="AD54" s="677" t="str">
        <f>IF(SUM(N54:AA54)&gt;0,"Yes","No")</f>
        <v>No</v>
      </c>
      <c r="AF54" s="373">
        <v>1</v>
      </c>
      <c r="AG54" s="374">
        <f t="shared" si="81"/>
        <v>0</v>
      </c>
      <c r="AH54" s="60"/>
      <c r="AI54" s="60"/>
      <c r="AJ54" s="60"/>
      <c r="AK54" s="879">
        <v>1.2</v>
      </c>
      <c r="AL54" s="596">
        <f t="shared" si="115"/>
        <v>0</v>
      </c>
      <c r="AM54" s="271">
        <f t="shared" si="116"/>
        <v>0</v>
      </c>
      <c r="AN54" s="271">
        <f t="shared" si="117"/>
        <v>0</v>
      </c>
      <c r="AO54" s="271">
        <f t="shared" si="118"/>
        <v>0</v>
      </c>
      <c r="AP54" s="271">
        <f t="shared" si="119"/>
        <v>0</v>
      </c>
      <c r="AQ54" s="271">
        <f t="shared" si="120"/>
        <v>0</v>
      </c>
      <c r="AR54" s="271">
        <f t="shared" si="121"/>
        <v>0</v>
      </c>
      <c r="AS54" s="271">
        <f t="shared" si="122"/>
        <v>0</v>
      </c>
      <c r="AT54" s="271">
        <f t="shared" si="123"/>
        <v>0</v>
      </c>
      <c r="AU54" s="271">
        <f t="shared" si="124"/>
        <v>0</v>
      </c>
      <c r="AV54" s="271">
        <f t="shared" si="125"/>
        <v>0</v>
      </c>
      <c r="AW54" s="271">
        <f t="shared" si="126"/>
        <v>0</v>
      </c>
      <c r="AX54" s="271">
        <f t="shared" si="127"/>
        <v>0</v>
      </c>
      <c r="AY54" s="271">
        <f t="shared" si="128"/>
        <v>0</v>
      </c>
      <c r="AZ54" s="271">
        <f t="shared" si="129"/>
        <v>0</v>
      </c>
      <c r="BA54" s="599">
        <v>1</v>
      </c>
      <c r="BB54" s="271"/>
      <c r="BC54" s="1044">
        <v>4</v>
      </c>
      <c r="BD54" s="1044"/>
      <c r="BE54" s="1044"/>
      <c r="BF54" s="1044"/>
      <c r="BG54" s="1044"/>
      <c r="BH54" s="1044"/>
      <c r="BI54" s="1044"/>
      <c r="BJ54" s="498"/>
      <c r="BK54" s="498"/>
      <c r="BL54" s="498"/>
      <c r="BM54" s="498"/>
      <c r="BN54" s="498"/>
      <c r="BO54" s="498"/>
      <c r="BP54" s="498"/>
      <c r="BQ54" s="498"/>
      <c r="BR54" s="498"/>
      <c r="BS54" s="498"/>
      <c r="BT54" s="498"/>
      <c r="BU54" s="271"/>
      <c r="BV54" s="1">
        <f t="shared" si="56"/>
        <v>0</v>
      </c>
      <c r="BW54" s="1">
        <f t="shared" si="57"/>
        <v>0</v>
      </c>
      <c r="BX54" s="1">
        <f t="shared" si="58"/>
        <v>0</v>
      </c>
      <c r="BY54" s="492">
        <f t="shared" si="59"/>
        <v>0</v>
      </c>
      <c r="BZ54" s="1">
        <f t="shared" si="60"/>
        <v>0</v>
      </c>
      <c r="CA54" s="60">
        <f t="shared" si="61"/>
        <v>0</v>
      </c>
      <c r="CB54" s="1">
        <f t="shared" si="62"/>
        <v>0</v>
      </c>
      <c r="CC54" s="1">
        <f t="shared" si="63"/>
        <v>0</v>
      </c>
      <c r="CE54" s="60">
        <f t="shared" si="64"/>
        <v>0</v>
      </c>
      <c r="CF54" s="60">
        <f t="shared" si="65"/>
        <v>0</v>
      </c>
      <c r="CH54" s="1">
        <f t="shared" si="66"/>
        <v>0</v>
      </c>
      <c r="CI54" s="1">
        <f t="shared" si="67"/>
        <v>0</v>
      </c>
      <c r="CJ54" s="1">
        <f t="shared" si="68"/>
        <v>0</v>
      </c>
      <c r="CK54" s="1">
        <f t="shared" si="69"/>
        <v>0</v>
      </c>
      <c r="CL54" s="1">
        <f t="shared" si="70"/>
        <v>0</v>
      </c>
      <c r="CM54" s="1">
        <f t="shared" si="71"/>
        <v>0</v>
      </c>
      <c r="CN54" s="1">
        <f t="shared" si="72"/>
        <v>0</v>
      </c>
      <c r="CO54" s="1">
        <f t="shared" si="73"/>
        <v>0</v>
      </c>
      <c r="CP54" s="1">
        <f t="shared" si="74"/>
        <v>0</v>
      </c>
      <c r="CQ54" s="1">
        <f t="shared" si="75"/>
        <v>0</v>
      </c>
      <c r="CR54" s="1">
        <f t="shared" si="76"/>
        <v>0</v>
      </c>
      <c r="CS54" s="1">
        <f t="shared" si="77"/>
        <v>0</v>
      </c>
      <c r="CT54" s="1">
        <f t="shared" si="78"/>
        <v>0</v>
      </c>
      <c r="CU54" s="1">
        <f t="shared" si="79"/>
        <v>0</v>
      </c>
      <c r="CV54" s="1">
        <f t="shared" si="80"/>
        <v>0</v>
      </c>
    </row>
    <row r="55" spans="1:227" s="1" customFormat="1" ht="65.25" customHeight="1">
      <c r="B55" s="255"/>
      <c r="D55" s="440" t="s">
        <v>5823</v>
      </c>
      <c r="E55" s="920" t="s">
        <v>88</v>
      </c>
      <c r="F55" s="1029" t="s">
        <v>6030</v>
      </c>
      <c r="G55" s="158" t="s">
        <v>576</v>
      </c>
      <c r="H55" s="60" t="s">
        <v>214</v>
      </c>
      <c r="I55" s="158" t="s">
        <v>5831</v>
      </c>
      <c r="J55" s="60">
        <v>1</v>
      </c>
      <c r="K55" s="60">
        <v>0</v>
      </c>
      <c r="L55" s="60" t="s">
        <v>6190</v>
      </c>
      <c r="M55" s="885">
        <v>325.96409999999997</v>
      </c>
      <c r="N55" s="854"/>
      <c r="O55" s="853"/>
      <c r="P55" s="853"/>
      <c r="Q55" s="853"/>
      <c r="R55" s="853"/>
      <c r="S55" s="853"/>
      <c r="T55" s="853"/>
      <c r="U55" s="853"/>
      <c r="V55" s="853"/>
      <c r="W55" s="853"/>
      <c r="X55" s="853"/>
      <c r="Y55" s="853"/>
      <c r="Z55" s="853"/>
      <c r="AA55" s="853"/>
      <c r="AB55" s="760">
        <f t="shared" si="113"/>
        <v>0</v>
      </c>
      <c r="AC55" s="206" t="str">
        <f t="shared" si="114"/>
        <v>No</v>
      </c>
      <c r="AD55" s="207" t="str">
        <f t="shared" si="131"/>
        <v>No</v>
      </c>
      <c r="AF55" s="373">
        <v>1</v>
      </c>
      <c r="AG55" s="374">
        <f t="shared" si="81"/>
        <v>0</v>
      </c>
      <c r="AH55" s="60"/>
      <c r="AI55" s="60"/>
      <c r="AJ55" s="60"/>
      <c r="AK55" s="879">
        <v>5.7</v>
      </c>
      <c r="AL55" s="596">
        <f t="shared" si="115"/>
        <v>0</v>
      </c>
      <c r="AM55" s="271">
        <f t="shared" si="116"/>
        <v>0</v>
      </c>
      <c r="AN55" s="271">
        <f t="shared" si="117"/>
        <v>0</v>
      </c>
      <c r="AO55" s="271">
        <f t="shared" si="118"/>
        <v>0</v>
      </c>
      <c r="AP55" s="271">
        <f t="shared" si="119"/>
        <v>0</v>
      </c>
      <c r="AQ55" s="271">
        <f t="shared" si="120"/>
        <v>0</v>
      </c>
      <c r="AR55" s="271">
        <f t="shared" si="121"/>
        <v>0</v>
      </c>
      <c r="AS55" s="271">
        <f t="shared" si="122"/>
        <v>0</v>
      </c>
      <c r="AT55" s="271">
        <f t="shared" si="123"/>
        <v>0</v>
      </c>
      <c r="AU55" s="271">
        <f t="shared" si="124"/>
        <v>0</v>
      </c>
      <c r="AV55" s="271">
        <f t="shared" si="125"/>
        <v>0</v>
      </c>
      <c r="AW55" s="271">
        <f t="shared" si="126"/>
        <v>0</v>
      </c>
      <c r="AX55" s="271">
        <f t="shared" si="127"/>
        <v>0</v>
      </c>
      <c r="AY55" s="271">
        <f t="shared" si="128"/>
        <v>0</v>
      </c>
      <c r="AZ55" s="271">
        <f t="shared" si="129"/>
        <v>0</v>
      </c>
      <c r="BA55" s="599">
        <v>1</v>
      </c>
      <c r="BB55" s="271"/>
      <c r="BC55" s="1044">
        <v>7</v>
      </c>
      <c r="BD55" s="1044"/>
      <c r="BE55" s="1044"/>
      <c r="BF55" s="1044"/>
      <c r="BG55" s="1044"/>
      <c r="BH55" s="1044"/>
      <c r="BI55" s="1044"/>
      <c r="BJ55" s="498"/>
      <c r="BK55" s="498"/>
      <c r="BL55" s="498"/>
      <c r="BM55" s="498"/>
      <c r="BN55" s="498"/>
      <c r="BO55" s="498"/>
      <c r="BP55" s="498"/>
      <c r="BQ55" s="498"/>
      <c r="BR55" s="498"/>
      <c r="BS55" s="498"/>
      <c r="BT55" s="498"/>
      <c r="BU55" s="271"/>
      <c r="BV55" s="1">
        <f t="shared" si="56"/>
        <v>0</v>
      </c>
      <c r="BW55" s="1">
        <f t="shared" si="57"/>
        <v>0</v>
      </c>
      <c r="BX55" s="1">
        <f t="shared" si="58"/>
        <v>0</v>
      </c>
      <c r="BY55" s="492">
        <f t="shared" si="59"/>
        <v>0</v>
      </c>
      <c r="BZ55" s="1">
        <f t="shared" si="60"/>
        <v>0</v>
      </c>
      <c r="CA55" s="60">
        <f t="shared" si="61"/>
        <v>0</v>
      </c>
      <c r="CB55" s="1">
        <f t="shared" si="62"/>
        <v>0</v>
      </c>
      <c r="CC55" s="1">
        <f t="shared" si="63"/>
        <v>0</v>
      </c>
      <c r="CE55" s="60">
        <f t="shared" si="64"/>
        <v>0</v>
      </c>
      <c r="CF55" s="60">
        <f t="shared" si="65"/>
        <v>0</v>
      </c>
      <c r="CH55" s="1">
        <f t="shared" si="66"/>
        <v>0</v>
      </c>
      <c r="CI55" s="1">
        <f t="shared" si="67"/>
        <v>0</v>
      </c>
      <c r="CJ55" s="1">
        <f t="shared" si="68"/>
        <v>0</v>
      </c>
      <c r="CK55" s="1">
        <f t="shared" si="69"/>
        <v>0</v>
      </c>
      <c r="CL55" s="1">
        <f t="shared" si="70"/>
        <v>0</v>
      </c>
      <c r="CM55" s="1">
        <f t="shared" si="71"/>
        <v>0</v>
      </c>
      <c r="CN55" s="1">
        <f t="shared" si="72"/>
        <v>0</v>
      </c>
      <c r="CO55" s="1">
        <f t="shared" si="73"/>
        <v>0</v>
      </c>
      <c r="CP55" s="1">
        <f t="shared" si="74"/>
        <v>0</v>
      </c>
      <c r="CQ55" s="1">
        <f t="shared" si="75"/>
        <v>0</v>
      </c>
      <c r="CR55" s="1">
        <f t="shared" si="76"/>
        <v>0</v>
      </c>
      <c r="CS55" s="1">
        <f t="shared" si="77"/>
        <v>0</v>
      </c>
      <c r="CT55" s="1">
        <f t="shared" si="78"/>
        <v>0</v>
      </c>
      <c r="CU55" s="1">
        <f t="shared" si="79"/>
        <v>0</v>
      </c>
      <c r="CV55" s="1">
        <f t="shared" si="80"/>
        <v>0</v>
      </c>
    </row>
    <row r="56" spans="1:227" s="1" customFormat="1" ht="65.25" customHeight="1">
      <c r="B56" s="683"/>
      <c r="C56" s="662"/>
      <c r="D56" s="688" t="s">
        <v>5812</v>
      </c>
      <c r="E56" s="910" t="s">
        <v>88</v>
      </c>
      <c r="F56" s="954" t="s">
        <v>6030</v>
      </c>
      <c r="G56" s="689" t="s">
        <v>6026</v>
      </c>
      <c r="H56" s="690" t="s">
        <v>6026</v>
      </c>
      <c r="I56" s="689" t="s">
        <v>5153</v>
      </c>
      <c r="J56" s="690">
        <v>12</v>
      </c>
      <c r="K56" s="690">
        <v>0</v>
      </c>
      <c r="L56" s="690" t="s">
        <v>6190</v>
      </c>
      <c r="M56" s="943">
        <v>2450.5553999999997</v>
      </c>
      <c r="N56" s="855"/>
      <c r="O56" s="855"/>
      <c r="P56" s="855"/>
      <c r="Q56" s="855"/>
      <c r="R56" s="855"/>
      <c r="S56" s="855"/>
      <c r="T56" s="855"/>
      <c r="U56" s="855"/>
      <c r="V56" s="855"/>
      <c r="W56" s="855"/>
      <c r="X56" s="855"/>
      <c r="Y56" s="855"/>
      <c r="Z56" s="855"/>
      <c r="AA56" s="855"/>
      <c r="AB56" s="1135">
        <f t="shared" si="113"/>
        <v>0</v>
      </c>
      <c r="AC56" s="691" t="str">
        <f t="shared" si="114"/>
        <v>No</v>
      </c>
      <c r="AD56" s="911" t="str">
        <f t="shared" si="131"/>
        <v>No</v>
      </c>
      <c r="AF56" s="687">
        <v>12</v>
      </c>
      <c r="AG56" s="372">
        <f t="shared" si="81"/>
        <v>0</v>
      </c>
      <c r="AH56" s="60"/>
      <c r="AI56" s="60"/>
      <c r="AJ56" s="60"/>
      <c r="AK56" s="879">
        <v>35.700000000000003</v>
      </c>
      <c r="AL56" s="596">
        <f t="shared" si="115"/>
        <v>0</v>
      </c>
      <c r="AM56" s="271">
        <f t="shared" ref="AM56:AR56" si="132">N56*$J$56</f>
        <v>0</v>
      </c>
      <c r="AN56" s="271">
        <f t="shared" si="132"/>
        <v>0</v>
      </c>
      <c r="AO56" s="271">
        <f t="shared" si="132"/>
        <v>0</v>
      </c>
      <c r="AP56" s="271">
        <f t="shared" si="132"/>
        <v>0</v>
      </c>
      <c r="AQ56" s="271">
        <f t="shared" si="132"/>
        <v>0</v>
      </c>
      <c r="AR56" s="271">
        <f t="shared" si="132"/>
        <v>0</v>
      </c>
      <c r="AS56" s="271">
        <f t="shared" si="122"/>
        <v>0</v>
      </c>
      <c r="AT56" s="271">
        <f t="shared" ref="AT56:AZ56" si="133">U56*$J$56</f>
        <v>0</v>
      </c>
      <c r="AU56" s="271">
        <f t="shared" si="133"/>
        <v>0</v>
      </c>
      <c r="AV56" s="271">
        <f t="shared" si="133"/>
        <v>0</v>
      </c>
      <c r="AW56" s="271">
        <f t="shared" si="133"/>
        <v>0</v>
      </c>
      <c r="AX56" s="271">
        <f t="shared" si="133"/>
        <v>0</v>
      </c>
      <c r="AY56" s="271">
        <f t="shared" si="133"/>
        <v>0</v>
      </c>
      <c r="AZ56" s="271">
        <f t="shared" si="133"/>
        <v>0</v>
      </c>
      <c r="BA56" s="599">
        <v>12</v>
      </c>
      <c r="BB56" s="271"/>
      <c r="BC56" s="1044">
        <v>65</v>
      </c>
      <c r="BD56" s="1044"/>
      <c r="BE56" s="1044"/>
      <c r="BF56" s="1044"/>
      <c r="BG56" s="1044"/>
      <c r="BH56" s="1044"/>
      <c r="BI56" s="1044"/>
      <c r="BJ56" s="498"/>
      <c r="BK56" s="498"/>
      <c r="BL56" s="498"/>
      <c r="BM56" s="498"/>
      <c r="BN56" s="498"/>
      <c r="BO56" s="498"/>
      <c r="BP56" s="498"/>
      <c r="BQ56" s="498"/>
      <c r="BR56" s="498"/>
      <c r="BS56" s="498"/>
      <c r="BT56" s="498"/>
      <c r="BU56" s="271"/>
      <c r="BV56" s="1">
        <f t="shared" si="56"/>
        <v>0</v>
      </c>
      <c r="BW56" s="1">
        <f t="shared" si="57"/>
        <v>0</v>
      </c>
      <c r="BX56" s="1">
        <f t="shared" si="58"/>
        <v>0</v>
      </c>
      <c r="BY56" s="492">
        <f t="shared" si="59"/>
        <v>0</v>
      </c>
      <c r="BZ56" s="1">
        <f t="shared" si="60"/>
        <v>0</v>
      </c>
      <c r="CA56" s="60">
        <f t="shared" si="61"/>
        <v>0</v>
      </c>
      <c r="CB56" s="1">
        <f t="shared" si="62"/>
        <v>0</v>
      </c>
      <c r="CC56" s="1">
        <f t="shared" si="63"/>
        <v>0</v>
      </c>
      <c r="CH56" s="1">
        <f t="shared" si="66"/>
        <v>0</v>
      </c>
      <c r="CI56" s="1">
        <f t="shared" si="67"/>
        <v>0</v>
      </c>
      <c r="CJ56" s="1">
        <f t="shared" si="68"/>
        <v>0</v>
      </c>
      <c r="CK56" s="1">
        <f t="shared" si="69"/>
        <v>0</v>
      </c>
      <c r="CL56" s="1">
        <f t="shared" si="70"/>
        <v>0</v>
      </c>
      <c r="CM56" s="1">
        <f t="shared" si="71"/>
        <v>0</v>
      </c>
      <c r="CN56" s="1">
        <f t="shared" si="72"/>
        <v>0</v>
      </c>
      <c r="CO56" s="1">
        <f t="shared" si="73"/>
        <v>0</v>
      </c>
      <c r="CP56" s="1">
        <f t="shared" si="74"/>
        <v>0</v>
      </c>
      <c r="CQ56" s="1">
        <f t="shared" si="75"/>
        <v>0</v>
      </c>
      <c r="CR56" s="1">
        <f t="shared" si="76"/>
        <v>0</v>
      </c>
      <c r="CS56" s="1">
        <f t="shared" si="77"/>
        <v>0</v>
      </c>
      <c r="CT56" s="1">
        <f t="shared" si="78"/>
        <v>0</v>
      </c>
      <c r="CU56" s="1">
        <f t="shared" si="79"/>
        <v>0</v>
      </c>
      <c r="CV56" s="1">
        <f t="shared" si="80"/>
        <v>0</v>
      </c>
    </row>
    <row r="57" spans="1:227" s="508" customFormat="1">
      <c r="A57"/>
      <c r="B57" s="368"/>
      <c r="C57"/>
      <c r="D57" s="433"/>
      <c r="E57" s="625"/>
      <c r="F57" s="625"/>
      <c r="G57" s="330"/>
      <c r="H57"/>
      <c r="I57" s="132"/>
      <c r="J57"/>
      <c r="K57"/>
      <c r="L57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45"/>
      <c r="AC57"/>
      <c r="AD57" s="123"/>
      <c r="AE57"/>
      <c r="AF57"/>
      <c r="AG57" s="129"/>
      <c r="AH57" s="129"/>
      <c r="AI57" s="129"/>
      <c r="AJ57" s="504"/>
      <c r="AK57" s="271"/>
      <c r="AL57" s="271"/>
      <c r="AM57" s="271"/>
      <c r="AN57" s="271"/>
      <c r="AO57" s="271"/>
      <c r="AP57" s="271"/>
      <c r="AQ57" s="271"/>
      <c r="AR57" s="271"/>
      <c r="AS57" s="271"/>
      <c r="AT57" s="271"/>
      <c r="AU57" s="271"/>
      <c r="AV57" s="271"/>
      <c r="AW57" s="271"/>
      <c r="AX57" s="271"/>
      <c r="AY57" s="271"/>
      <c r="AZ57" s="504"/>
      <c r="BA57" s="271"/>
      <c r="BB57" s="1042"/>
      <c r="BC57" s="1044"/>
      <c r="BD57" s="1042"/>
      <c r="BE57" s="1042"/>
      <c r="BF57" s="1042"/>
      <c r="BG57" s="1042"/>
      <c r="BH57" s="1042"/>
      <c r="BI57" s="493"/>
      <c r="BJ57" s="493"/>
      <c r="BK57" s="493"/>
      <c r="BL57" s="493"/>
      <c r="BM57" s="493"/>
      <c r="BN57" s="493"/>
      <c r="BO57" s="493"/>
      <c r="BP57" s="493"/>
      <c r="BQ57" s="493"/>
      <c r="BR57" s="493"/>
      <c r="BS57" s="493"/>
      <c r="BT57" s="271"/>
      <c r="BU57" s="693"/>
      <c r="BV57" s="1">
        <f t="shared" si="56"/>
        <v>0</v>
      </c>
      <c r="BW57" s="1">
        <f t="shared" si="57"/>
        <v>0</v>
      </c>
      <c r="BX57" s="1">
        <f t="shared" si="58"/>
        <v>0</v>
      </c>
      <c r="BY57" s="492">
        <f t="shared" si="59"/>
        <v>0</v>
      </c>
      <c r="BZ57" s="1">
        <f t="shared" si="60"/>
        <v>0</v>
      </c>
      <c r="CA57" s="60">
        <f t="shared" si="61"/>
        <v>0</v>
      </c>
      <c r="CB57" s="1">
        <f t="shared" si="62"/>
        <v>0</v>
      </c>
      <c r="CC57" s="1">
        <f t="shared" si="63"/>
        <v>0</v>
      </c>
      <c r="CD57" s="1"/>
      <c r="CE57" s="60">
        <f>IF(E24="",IF(SUM(N24:AA24)&gt;0,SUM(N24:AA24),0),0)*J24</f>
        <v>0</v>
      </c>
      <c r="CF57" s="60">
        <f>IF(E24="Dual Tex.",IF(SUM(N24:AA24)&gt;0,SUM(N24:AA24),0),0)*J24</f>
        <v>0</v>
      </c>
      <c r="CG57" s="693"/>
      <c r="CH57" s="1">
        <f t="shared" si="66"/>
        <v>0</v>
      </c>
      <c r="CI57" s="1">
        <f t="shared" si="67"/>
        <v>0</v>
      </c>
      <c r="CJ57" s="1">
        <f t="shared" si="68"/>
        <v>0</v>
      </c>
      <c r="CK57" s="1">
        <f t="shared" si="69"/>
        <v>0</v>
      </c>
      <c r="CL57" s="1">
        <f t="shared" si="70"/>
        <v>0</v>
      </c>
      <c r="CM57" s="1">
        <f t="shared" si="71"/>
        <v>0</v>
      </c>
      <c r="CN57" s="1">
        <f t="shared" si="72"/>
        <v>0</v>
      </c>
      <c r="CO57" s="1">
        <f t="shared" si="73"/>
        <v>0</v>
      </c>
      <c r="CP57" s="1">
        <f t="shared" si="74"/>
        <v>0</v>
      </c>
      <c r="CQ57" s="1">
        <f t="shared" si="75"/>
        <v>0</v>
      </c>
      <c r="CR57" s="1">
        <f t="shared" si="76"/>
        <v>0</v>
      </c>
      <c r="CS57" s="1">
        <f t="shared" si="77"/>
        <v>0</v>
      </c>
      <c r="CT57" s="1">
        <f t="shared" si="78"/>
        <v>0</v>
      </c>
      <c r="CU57" s="1">
        <f t="shared" si="79"/>
        <v>0</v>
      </c>
      <c r="CV57" s="1">
        <f t="shared" si="80"/>
        <v>0</v>
      </c>
      <c r="CW57" s="693"/>
      <c r="CX57" s="693"/>
      <c r="CY57" s="693"/>
      <c r="CZ57" s="693"/>
      <c r="DA57" s="693"/>
      <c r="DB57" s="693"/>
      <c r="DC57" s="693"/>
      <c r="DD57" s="693"/>
      <c r="DE57" s="693"/>
      <c r="DF57" s="693"/>
      <c r="DG57" s="693"/>
      <c r="DH57" s="693"/>
      <c r="DI57" s="693"/>
      <c r="DJ57" s="693"/>
      <c r="DK57" s="693"/>
      <c r="DL57" s="693"/>
      <c r="DM57" s="693"/>
      <c r="DN57" s="693"/>
      <c r="DO57" s="693"/>
      <c r="DP57" s="693"/>
      <c r="DQ57" s="693"/>
      <c r="DR57" s="693"/>
      <c r="DS57" s="693"/>
      <c r="DT57" s="693"/>
      <c r="DU57" s="693"/>
      <c r="DV57" s="693"/>
      <c r="DW57" s="693"/>
      <c r="DX57" s="693"/>
      <c r="DY57" s="693"/>
      <c r="DZ57" s="693"/>
      <c r="EA57" s="693"/>
      <c r="EB57" s="693"/>
      <c r="EC57" s="693"/>
      <c r="ED57" s="693"/>
      <c r="EE57" s="693"/>
      <c r="EF57" s="693"/>
      <c r="EG57" s="693"/>
      <c r="EH57" s="693"/>
      <c r="EI57" s="693"/>
      <c r="EJ57" s="693"/>
      <c r="EK57" s="693"/>
      <c r="EL57" s="693"/>
      <c r="EM57" s="693"/>
      <c r="EN57" s="693"/>
      <c r="EO57" s="693"/>
      <c r="EP57" s="693"/>
      <c r="EQ57" s="693"/>
      <c r="ER57" s="693"/>
      <c r="ES57" s="693"/>
      <c r="ET57" s="693"/>
      <c r="EU57" s="693"/>
      <c r="EV57" s="693"/>
      <c r="EW57" s="693"/>
      <c r="EX57" s="693"/>
      <c r="EY57" s="693"/>
      <c r="EZ57" s="693"/>
      <c r="FA57" s="693"/>
      <c r="FB57" s="693"/>
      <c r="FC57" s="693"/>
      <c r="FD57" s="693"/>
      <c r="FE57" s="693"/>
      <c r="FF57" s="693"/>
      <c r="FG57" s="693"/>
      <c r="FH57" s="693"/>
      <c r="FI57" s="693"/>
      <c r="FJ57" s="693"/>
      <c r="FK57" s="693"/>
      <c r="FL57" s="693"/>
      <c r="FM57" s="693"/>
      <c r="FN57" s="693"/>
      <c r="FO57" s="693"/>
      <c r="FP57" s="693"/>
      <c r="FQ57" s="693"/>
      <c r="FR57" s="693"/>
      <c r="FS57" s="693"/>
      <c r="FT57" s="693"/>
      <c r="FU57" s="693"/>
      <c r="FV57" s="693"/>
      <c r="FW57" s="693"/>
      <c r="FX57" s="693"/>
      <c r="FY57" s="693"/>
      <c r="FZ57" s="693"/>
      <c r="GA57" s="693"/>
      <c r="GB57" s="693"/>
      <c r="GC57" s="693"/>
      <c r="GD57" s="693"/>
      <c r="GE57" s="693"/>
      <c r="GF57" s="693"/>
      <c r="GG57" s="693"/>
      <c r="GH57" s="693"/>
      <c r="GI57" s="693"/>
      <c r="GJ57" s="693"/>
      <c r="GK57" s="693"/>
      <c r="GL57" s="693"/>
      <c r="GM57" s="693"/>
      <c r="GN57" s="693"/>
      <c r="GO57" s="693"/>
      <c r="GP57" s="693"/>
      <c r="GQ57" s="693"/>
      <c r="GR57" s="693"/>
      <c r="GS57" s="693"/>
      <c r="GT57" s="693"/>
      <c r="GU57" s="693"/>
      <c r="GV57" s="693"/>
      <c r="GW57" s="693"/>
      <c r="GX57" s="693"/>
      <c r="GY57" s="693"/>
      <c r="GZ57" s="693"/>
      <c r="HA57" s="693"/>
      <c r="HB57" s="693"/>
      <c r="HC57" s="693"/>
      <c r="HD57" s="693"/>
      <c r="HE57" s="693"/>
      <c r="HF57" s="693"/>
      <c r="HG57" s="693"/>
      <c r="HH57" s="693"/>
      <c r="HI57" s="693"/>
      <c r="HJ57" s="693"/>
      <c r="HK57" s="693"/>
      <c r="HL57" s="693"/>
      <c r="HM57" s="693"/>
      <c r="HN57" s="693"/>
      <c r="HO57" s="693"/>
      <c r="HP57" s="693"/>
      <c r="HQ57" s="693"/>
    </row>
    <row r="58" spans="1:227" s="508" customFormat="1">
      <c r="A58"/>
      <c r="B58" s="368"/>
      <c r="C58"/>
      <c r="D58" s="433"/>
      <c r="E58" s="625"/>
      <c r="F58" s="625"/>
      <c r="G58" s="330"/>
      <c r="H58"/>
      <c r="I58" s="132"/>
      <c r="J58"/>
      <c r="K58"/>
      <c r="L58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45"/>
      <c r="AC58"/>
      <c r="AD58" s="123"/>
      <c r="AE58"/>
      <c r="AF58"/>
      <c r="AG58"/>
      <c r="AH58" s="129"/>
      <c r="AI58" s="129"/>
      <c r="AJ58" s="129"/>
      <c r="AK58" s="504"/>
      <c r="AL58" s="271"/>
      <c r="AM58" s="271"/>
      <c r="AN58" s="271"/>
      <c r="AO58" s="271"/>
      <c r="AP58" s="271"/>
      <c r="AQ58" s="271"/>
      <c r="AR58" s="271"/>
      <c r="AS58" s="271"/>
      <c r="AT58" s="271"/>
      <c r="AU58" s="271"/>
      <c r="AV58" s="271"/>
      <c r="AW58" s="271"/>
      <c r="AX58" s="271"/>
      <c r="AY58" s="271"/>
      <c r="AZ58" s="271"/>
      <c r="BA58" s="504"/>
      <c r="BB58" s="271"/>
      <c r="BC58" s="1044"/>
      <c r="BD58" s="1042"/>
      <c r="BE58" s="1042"/>
      <c r="BF58" s="1042"/>
      <c r="BG58" s="1042"/>
      <c r="BH58" s="1042"/>
      <c r="BI58" s="1042"/>
      <c r="BJ58" s="493"/>
      <c r="BK58" s="493"/>
      <c r="BL58" s="493"/>
      <c r="BM58" s="493"/>
      <c r="BN58" s="493"/>
      <c r="BO58" s="493"/>
      <c r="BP58" s="493"/>
      <c r="BQ58" s="493"/>
      <c r="BR58" s="493"/>
      <c r="BS58" s="493"/>
      <c r="BT58" s="493"/>
      <c r="BU58" s="271"/>
      <c r="BV58" s="1">
        <f t="shared" si="56"/>
        <v>0</v>
      </c>
      <c r="BW58" s="1">
        <f t="shared" si="57"/>
        <v>0</v>
      </c>
      <c r="BX58" s="1">
        <f t="shared" si="58"/>
        <v>0</v>
      </c>
      <c r="BY58" s="492">
        <f t="shared" si="59"/>
        <v>0</v>
      </c>
      <c r="BZ58" s="1">
        <f t="shared" si="60"/>
        <v>0</v>
      </c>
      <c r="CA58" s="60">
        <f t="shared" si="61"/>
        <v>0</v>
      </c>
      <c r="CB58" s="1">
        <f t="shared" si="62"/>
        <v>0</v>
      </c>
      <c r="CC58" s="1">
        <f t="shared" si="63"/>
        <v>0</v>
      </c>
      <c r="CD58" s="1"/>
      <c r="CE58" s="60">
        <f>IF(E25="",IF(SUM(N25:AA25)&gt;0,SUM(N25:AA25),0),0)*J25</f>
        <v>0</v>
      </c>
      <c r="CF58" s="60">
        <f>IF(E25="Dual Tex.",IF(SUM(N25:AA25)&gt;0,SUM(N25:AA25),0),0)*J25</f>
        <v>0</v>
      </c>
      <c r="CG58" s="693"/>
      <c r="CH58" s="1">
        <f t="shared" si="66"/>
        <v>0</v>
      </c>
      <c r="CI58" s="1">
        <f t="shared" si="67"/>
        <v>0</v>
      </c>
      <c r="CJ58" s="1">
        <f t="shared" si="68"/>
        <v>0</v>
      </c>
      <c r="CK58" s="1">
        <f t="shared" si="69"/>
        <v>0</v>
      </c>
      <c r="CL58" s="1">
        <f t="shared" si="70"/>
        <v>0</v>
      </c>
      <c r="CM58" s="1">
        <f t="shared" si="71"/>
        <v>0</v>
      </c>
      <c r="CN58" s="1">
        <f t="shared" si="72"/>
        <v>0</v>
      </c>
      <c r="CO58" s="1">
        <f t="shared" si="73"/>
        <v>0</v>
      </c>
      <c r="CP58" s="1">
        <f t="shared" si="74"/>
        <v>0</v>
      </c>
      <c r="CQ58" s="1">
        <f t="shared" si="75"/>
        <v>0</v>
      </c>
      <c r="CR58" s="1">
        <f t="shared" si="76"/>
        <v>0</v>
      </c>
      <c r="CS58" s="1">
        <f t="shared" si="77"/>
        <v>0</v>
      </c>
      <c r="CT58" s="1">
        <f t="shared" si="78"/>
        <v>0</v>
      </c>
      <c r="CU58" s="1">
        <f t="shared" si="79"/>
        <v>0</v>
      </c>
      <c r="CV58" s="1">
        <f t="shared" si="80"/>
        <v>0</v>
      </c>
      <c r="CW58" s="693"/>
      <c r="CX58" s="693"/>
      <c r="CY58" s="693"/>
      <c r="CZ58" s="693"/>
      <c r="DA58" s="693"/>
      <c r="DB58" s="693"/>
      <c r="DC58" s="693"/>
      <c r="DD58" s="693"/>
      <c r="DE58" s="693"/>
      <c r="DF58" s="693"/>
      <c r="DG58" s="693"/>
      <c r="DH58" s="693"/>
      <c r="DI58" s="693"/>
      <c r="DJ58" s="693"/>
      <c r="DK58" s="693"/>
      <c r="DL58" s="693"/>
      <c r="DM58" s="693"/>
      <c r="DN58" s="693"/>
      <c r="DO58" s="693"/>
      <c r="DP58" s="693"/>
      <c r="DQ58" s="693"/>
      <c r="DR58" s="693"/>
      <c r="DS58" s="693"/>
      <c r="DT58" s="693"/>
      <c r="DU58" s="693"/>
      <c r="DV58" s="693"/>
      <c r="DW58" s="693"/>
      <c r="DX58" s="693"/>
      <c r="DY58" s="693"/>
      <c r="DZ58" s="693"/>
      <c r="EA58" s="693"/>
      <c r="EB58" s="693"/>
      <c r="EC58" s="693"/>
      <c r="ED58" s="693"/>
      <c r="EE58" s="693"/>
      <c r="EF58" s="693"/>
      <c r="EG58" s="693"/>
      <c r="EH58" s="693"/>
      <c r="EI58" s="693"/>
      <c r="EJ58" s="693"/>
      <c r="EK58" s="693"/>
      <c r="EL58" s="693"/>
      <c r="EM58" s="693"/>
      <c r="EN58" s="693"/>
      <c r="EO58" s="693"/>
      <c r="EP58" s="693"/>
      <c r="EQ58" s="693"/>
      <c r="ER58" s="693"/>
      <c r="ES58" s="693"/>
      <c r="ET58" s="693"/>
      <c r="EU58" s="693"/>
      <c r="EV58" s="693"/>
      <c r="EW58" s="693"/>
      <c r="EX58" s="693"/>
      <c r="EY58" s="693"/>
      <c r="EZ58" s="693"/>
      <c r="FA58" s="693"/>
      <c r="FB58" s="693"/>
      <c r="FC58" s="693"/>
      <c r="FD58" s="693"/>
      <c r="FE58" s="693"/>
      <c r="FF58" s="693"/>
      <c r="FG58" s="693"/>
      <c r="FH58" s="693"/>
      <c r="FI58" s="693"/>
      <c r="FJ58" s="693"/>
      <c r="FK58" s="693"/>
      <c r="FL58" s="693"/>
      <c r="FM58" s="693"/>
      <c r="FN58" s="693"/>
      <c r="FO58" s="693"/>
      <c r="FP58" s="693"/>
      <c r="FQ58" s="693"/>
      <c r="FR58" s="693"/>
      <c r="FS58" s="693"/>
      <c r="FT58" s="693"/>
      <c r="FU58" s="693"/>
      <c r="FV58" s="693"/>
      <c r="FW58" s="693"/>
      <c r="FX58" s="693"/>
      <c r="FY58" s="693"/>
      <c r="FZ58" s="693"/>
      <c r="GA58" s="693"/>
      <c r="GB58" s="693"/>
      <c r="GC58" s="693"/>
      <c r="GD58" s="693"/>
      <c r="GE58" s="693"/>
      <c r="GF58" s="693"/>
      <c r="GG58" s="693"/>
      <c r="GH58" s="693"/>
      <c r="GI58" s="693"/>
      <c r="GJ58" s="693"/>
      <c r="GK58" s="693"/>
      <c r="GL58" s="693"/>
      <c r="GM58" s="693"/>
      <c r="GN58" s="693"/>
      <c r="GO58" s="693"/>
      <c r="GP58" s="693"/>
      <c r="GQ58" s="693"/>
      <c r="GR58" s="693"/>
      <c r="GS58" s="693"/>
      <c r="GT58" s="693"/>
      <c r="GU58" s="693"/>
      <c r="GV58" s="693"/>
      <c r="GW58" s="693"/>
      <c r="GX58" s="693"/>
      <c r="GY58" s="693"/>
      <c r="GZ58" s="693"/>
      <c r="HA58" s="693"/>
      <c r="HB58" s="693"/>
      <c r="HC58" s="693"/>
      <c r="HD58" s="693"/>
      <c r="HE58" s="693"/>
      <c r="HF58" s="693"/>
      <c r="HG58" s="693"/>
      <c r="HH58" s="693"/>
      <c r="HI58" s="693"/>
      <c r="HJ58" s="693"/>
      <c r="HK58" s="693"/>
      <c r="HL58" s="693"/>
      <c r="HM58" s="693"/>
      <c r="HN58" s="693"/>
      <c r="HO58" s="693"/>
      <c r="HP58" s="693"/>
      <c r="HQ58" s="693"/>
      <c r="HR58" s="693"/>
    </row>
    <row r="59" spans="1:227" s="508" customFormat="1">
      <c r="A59"/>
      <c r="B59" s="368"/>
      <c r="C59"/>
      <c r="D59" s="433"/>
      <c r="E59" s="625"/>
      <c r="F59" s="625"/>
      <c r="G59" s="330"/>
      <c r="H59"/>
      <c r="I59" s="132"/>
      <c r="J59"/>
      <c r="K59"/>
      <c r="L59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45"/>
      <c r="AC59"/>
      <c r="AD59" s="123"/>
      <c r="AE59"/>
      <c r="AF59"/>
      <c r="AG59"/>
      <c r="AH59" s="129"/>
      <c r="AI59" s="129"/>
      <c r="AJ59" s="129"/>
      <c r="AK59" s="504"/>
      <c r="AL59" s="271"/>
      <c r="AM59" s="271"/>
      <c r="AN59" s="271"/>
      <c r="AO59" s="271"/>
      <c r="AP59" s="271"/>
      <c r="AQ59" s="271"/>
      <c r="AR59" s="271"/>
      <c r="AS59" s="271"/>
      <c r="AT59" s="271"/>
      <c r="AU59" s="271"/>
      <c r="AV59" s="271"/>
      <c r="AW59" s="271"/>
      <c r="AX59" s="271"/>
      <c r="AY59" s="271"/>
      <c r="AZ59" s="271"/>
      <c r="BA59" s="504"/>
      <c r="BB59" s="271"/>
      <c r="BC59" s="1044"/>
      <c r="BD59" s="1042"/>
      <c r="BE59" s="1042"/>
      <c r="BF59" s="1042"/>
      <c r="BG59" s="1042"/>
      <c r="BH59" s="1042"/>
      <c r="BI59" s="1042"/>
      <c r="BJ59" s="493"/>
      <c r="BK59" s="493"/>
      <c r="BL59" s="493"/>
      <c r="BM59" s="493"/>
      <c r="BN59" s="493"/>
      <c r="BO59" s="493"/>
      <c r="BP59" s="493"/>
      <c r="BQ59" s="493"/>
      <c r="BR59" s="493"/>
      <c r="BS59" s="493"/>
      <c r="BT59" s="493"/>
      <c r="BU59" s="271"/>
      <c r="BV59" s="1">
        <f t="shared" si="56"/>
        <v>0</v>
      </c>
      <c r="BW59" s="1">
        <f t="shared" si="57"/>
        <v>0</v>
      </c>
      <c r="BX59" s="1">
        <f t="shared" si="58"/>
        <v>0</v>
      </c>
      <c r="BY59" s="492">
        <f t="shared" si="59"/>
        <v>0</v>
      </c>
      <c r="BZ59" s="1">
        <f t="shared" si="60"/>
        <v>0</v>
      </c>
      <c r="CA59" s="60">
        <f t="shared" si="61"/>
        <v>0</v>
      </c>
      <c r="CB59" s="1">
        <f t="shared" si="62"/>
        <v>0</v>
      </c>
      <c r="CC59" s="1">
        <f t="shared" si="63"/>
        <v>0</v>
      </c>
      <c r="CD59" s="1"/>
      <c r="CE59" s="60">
        <f>IF(E57="",IF(SUM(N57:AA57)&gt;0,SUM(N57:AA57),0),0)*J57</f>
        <v>0</v>
      </c>
      <c r="CF59" s="60">
        <f>IF(E57="Dual Tex.",IF(SUM(N57:AA57)&gt;0,SUM(N57:AA57),0),0)*J57</f>
        <v>0</v>
      </c>
      <c r="CG59" s="693"/>
      <c r="CH59" s="1">
        <f t="shared" si="66"/>
        <v>0</v>
      </c>
      <c r="CI59" s="1">
        <f t="shared" si="67"/>
        <v>0</v>
      </c>
      <c r="CJ59" s="1">
        <f t="shared" si="68"/>
        <v>0</v>
      </c>
      <c r="CK59" s="1">
        <f t="shared" si="69"/>
        <v>0</v>
      </c>
      <c r="CL59" s="1">
        <f t="shared" si="70"/>
        <v>0</v>
      </c>
      <c r="CM59" s="1">
        <f t="shared" si="71"/>
        <v>0</v>
      </c>
      <c r="CN59" s="1">
        <f t="shared" si="72"/>
        <v>0</v>
      </c>
      <c r="CO59" s="1">
        <f t="shared" si="73"/>
        <v>0</v>
      </c>
      <c r="CP59" s="1">
        <f t="shared" si="74"/>
        <v>0</v>
      </c>
      <c r="CQ59" s="1">
        <f t="shared" si="75"/>
        <v>0</v>
      </c>
      <c r="CR59" s="1">
        <f t="shared" si="76"/>
        <v>0</v>
      </c>
      <c r="CS59" s="1">
        <f t="shared" si="77"/>
        <v>0</v>
      </c>
      <c r="CT59" s="1">
        <f t="shared" si="78"/>
        <v>0</v>
      </c>
      <c r="CU59" s="1">
        <f t="shared" si="79"/>
        <v>0</v>
      </c>
      <c r="CV59" s="1">
        <f t="shared" si="80"/>
        <v>0</v>
      </c>
      <c r="CW59" s="693"/>
      <c r="CX59" s="693"/>
      <c r="CY59" s="693"/>
      <c r="CZ59" s="693"/>
      <c r="DA59" s="693"/>
      <c r="DB59" s="693"/>
      <c r="DC59" s="693"/>
      <c r="DD59" s="693"/>
      <c r="DE59" s="693"/>
      <c r="DF59" s="693"/>
      <c r="DG59" s="693"/>
      <c r="DH59" s="693"/>
      <c r="DI59" s="693"/>
      <c r="DJ59" s="693"/>
      <c r="DK59" s="693"/>
      <c r="DL59" s="693"/>
      <c r="DM59" s="693"/>
      <c r="DN59" s="693"/>
      <c r="DO59" s="693"/>
      <c r="DP59" s="693"/>
      <c r="DQ59" s="693"/>
      <c r="DR59" s="693"/>
      <c r="DS59" s="693"/>
      <c r="DT59" s="693"/>
      <c r="DU59" s="693"/>
      <c r="DV59" s="693"/>
      <c r="DW59" s="693"/>
      <c r="DX59" s="693"/>
      <c r="DY59" s="693"/>
      <c r="DZ59" s="693"/>
      <c r="EA59" s="693"/>
      <c r="EB59" s="693"/>
      <c r="EC59" s="693"/>
      <c r="ED59" s="693"/>
      <c r="EE59" s="693"/>
      <c r="EF59" s="693"/>
      <c r="EG59" s="693"/>
      <c r="EH59" s="693"/>
      <c r="EI59" s="693"/>
      <c r="EJ59" s="693"/>
      <c r="EK59" s="693"/>
      <c r="EL59" s="693"/>
      <c r="EM59" s="693"/>
      <c r="EN59" s="693"/>
      <c r="EO59" s="693"/>
      <c r="EP59" s="693"/>
      <c r="EQ59" s="693"/>
      <c r="ER59" s="693"/>
      <c r="ES59" s="693"/>
      <c r="ET59" s="693"/>
      <c r="EU59" s="693"/>
      <c r="EV59" s="693"/>
      <c r="EW59" s="693"/>
      <c r="EX59" s="693"/>
      <c r="EY59" s="693"/>
      <c r="EZ59" s="693"/>
      <c r="FA59" s="693"/>
      <c r="FB59" s="693"/>
      <c r="FC59" s="693"/>
      <c r="FD59" s="693"/>
      <c r="FE59" s="693"/>
      <c r="FF59" s="693"/>
      <c r="FG59" s="693"/>
      <c r="FH59" s="693"/>
      <c r="FI59" s="693"/>
      <c r="FJ59" s="693"/>
      <c r="FK59" s="693"/>
      <c r="FL59" s="693"/>
      <c r="FM59" s="693"/>
      <c r="FN59" s="693"/>
      <c r="FO59" s="693"/>
      <c r="FP59" s="693"/>
      <c r="FQ59" s="693"/>
      <c r="FR59" s="693"/>
      <c r="FS59" s="693"/>
      <c r="FT59" s="693"/>
      <c r="FU59" s="693"/>
      <c r="FV59" s="693"/>
      <c r="FW59" s="693"/>
      <c r="FX59" s="693"/>
      <c r="FY59" s="693"/>
      <c r="FZ59" s="693"/>
      <c r="GA59" s="693"/>
      <c r="GB59" s="693"/>
      <c r="GC59" s="693"/>
      <c r="GD59" s="693"/>
      <c r="GE59" s="693"/>
      <c r="GF59" s="693"/>
      <c r="GG59" s="693"/>
      <c r="GH59" s="693"/>
      <c r="GI59" s="693"/>
      <c r="GJ59" s="693"/>
      <c r="GK59" s="693"/>
      <c r="GL59" s="693"/>
      <c r="GM59" s="693"/>
      <c r="GN59" s="693"/>
      <c r="GO59" s="693"/>
      <c r="GP59" s="693"/>
      <c r="GQ59" s="693"/>
      <c r="GR59" s="693"/>
      <c r="GS59" s="693"/>
      <c r="GT59" s="693"/>
      <c r="GU59" s="693"/>
      <c r="GV59" s="693"/>
      <c r="GW59" s="693"/>
      <c r="GX59" s="693"/>
      <c r="GY59" s="693"/>
      <c r="GZ59" s="693"/>
      <c r="HA59" s="693"/>
      <c r="HB59" s="693"/>
      <c r="HC59" s="693"/>
      <c r="HD59" s="693"/>
      <c r="HE59" s="693"/>
      <c r="HF59" s="693"/>
      <c r="HG59" s="693"/>
      <c r="HH59" s="693"/>
      <c r="HI59" s="693"/>
      <c r="HJ59" s="693"/>
      <c r="HK59" s="693"/>
      <c r="HL59" s="693"/>
      <c r="HM59" s="693"/>
      <c r="HN59" s="693"/>
      <c r="HO59" s="693"/>
      <c r="HP59" s="693"/>
      <c r="HQ59" s="693"/>
      <c r="HR59" s="693"/>
    </row>
    <row r="60" spans="1:227" s="508" customFormat="1">
      <c r="A60"/>
      <c r="B60" s="368"/>
      <c r="C60"/>
      <c r="D60" s="433"/>
      <c r="E60" s="625"/>
      <c r="F60" s="625"/>
      <c r="G60" s="330"/>
      <c r="H60"/>
      <c r="I60" s="132"/>
      <c r="J60"/>
      <c r="K60"/>
      <c r="L60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45"/>
      <c r="AC60"/>
      <c r="AD60" s="123"/>
      <c r="AE60"/>
      <c r="AF60"/>
      <c r="AG60"/>
      <c r="AH60" s="129"/>
      <c r="AI60" s="129"/>
      <c r="AJ60" s="129"/>
      <c r="AK60" s="504"/>
      <c r="AL60" s="271"/>
      <c r="AM60" s="271"/>
      <c r="AN60" s="271"/>
      <c r="AO60" s="271"/>
      <c r="AP60" s="271"/>
      <c r="AQ60" s="271"/>
      <c r="AR60" s="271"/>
      <c r="AS60" s="271"/>
      <c r="AT60" s="271"/>
      <c r="AU60" s="271"/>
      <c r="AV60" s="271"/>
      <c r="AW60" s="271"/>
      <c r="AX60" s="271"/>
      <c r="AY60" s="271"/>
      <c r="AZ60" s="271"/>
      <c r="BA60" s="504"/>
      <c r="BB60" s="271"/>
      <c r="BC60" s="1044"/>
      <c r="BD60" s="1042"/>
      <c r="BE60" s="1042"/>
      <c r="BF60" s="1042"/>
      <c r="BG60" s="1042"/>
      <c r="BH60" s="1042"/>
      <c r="BI60" s="1042"/>
      <c r="BJ60" s="493"/>
      <c r="BK60" s="493"/>
      <c r="BL60" s="493"/>
      <c r="BM60" s="493"/>
      <c r="BN60" s="493"/>
      <c r="BO60" s="493"/>
      <c r="BP60" s="493"/>
      <c r="BQ60" s="493"/>
      <c r="BR60" s="493"/>
      <c r="BS60" s="493"/>
      <c r="BT60" s="493"/>
      <c r="BU60" s="271"/>
      <c r="BV60" s="1">
        <f t="shared" si="56"/>
        <v>0</v>
      </c>
      <c r="BW60" s="1">
        <f t="shared" si="57"/>
        <v>0</v>
      </c>
      <c r="BX60" s="1">
        <f t="shared" si="58"/>
        <v>0</v>
      </c>
      <c r="BY60" s="492">
        <f t="shared" si="59"/>
        <v>0</v>
      </c>
      <c r="BZ60" s="1">
        <f t="shared" si="60"/>
        <v>0</v>
      </c>
      <c r="CA60" s="60">
        <f t="shared" si="61"/>
        <v>0</v>
      </c>
      <c r="CB60" s="1">
        <f t="shared" si="62"/>
        <v>0</v>
      </c>
      <c r="CC60" s="1">
        <f t="shared" si="63"/>
        <v>0</v>
      </c>
      <c r="CD60" s="693"/>
      <c r="CE60" s="60">
        <f>IF(E58="",IF(SUM(N58:AA58)&gt;0,SUM(N58:AA58),0),0)*J58</f>
        <v>0</v>
      </c>
      <c r="CF60" s="60">
        <f>IF(E58="Dual Tex.",IF(SUM(N58:AA58)&gt;0,SUM(N58:AA58),0),0)*J58</f>
        <v>0</v>
      </c>
      <c r="CG60" s="693"/>
      <c r="CH60" s="1">
        <f t="shared" si="66"/>
        <v>0</v>
      </c>
      <c r="CI60" s="1">
        <f t="shared" si="67"/>
        <v>0</v>
      </c>
      <c r="CJ60" s="1">
        <f t="shared" si="68"/>
        <v>0</v>
      </c>
      <c r="CK60" s="1">
        <f t="shared" si="69"/>
        <v>0</v>
      </c>
      <c r="CL60" s="1">
        <f t="shared" si="70"/>
        <v>0</v>
      </c>
      <c r="CM60" s="1">
        <f t="shared" si="71"/>
        <v>0</v>
      </c>
      <c r="CN60" s="1">
        <f t="shared" si="72"/>
        <v>0</v>
      </c>
      <c r="CO60" s="1">
        <f t="shared" si="73"/>
        <v>0</v>
      </c>
      <c r="CP60" s="1">
        <f t="shared" si="74"/>
        <v>0</v>
      </c>
      <c r="CQ60" s="1">
        <f t="shared" si="75"/>
        <v>0</v>
      </c>
      <c r="CR60" s="1">
        <f t="shared" si="76"/>
        <v>0</v>
      </c>
      <c r="CS60" s="1">
        <f t="shared" si="77"/>
        <v>0</v>
      </c>
      <c r="CT60" s="1">
        <f t="shared" si="78"/>
        <v>0</v>
      </c>
      <c r="CU60" s="1">
        <f t="shared" si="79"/>
        <v>0</v>
      </c>
      <c r="CV60" s="1">
        <f t="shared" si="80"/>
        <v>0</v>
      </c>
      <c r="CW60" s="693"/>
      <c r="CX60" s="693"/>
      <c r="CY60" s="693"/>
      <c r="CZ60" s="693"/>
      <c r="DA60" s="693"/>
      <c r="DB60" s="693"/>
      <c r="DC60" s="693"/>
      <c r="DD60" s="693"/>
      <c r="DE60" s="693"/>
      <c r="DF60" s="693"/>
      <c r="DG60" s="693"/>
      <c r="DH60" s="693"/>
      <c r="DI60" s="693"/>
      <c r="DJ60" s="693"/>
      <c r="DK60" s="693"/>
      <c r="DL60" s="693"/>
      <c r="DM60" s="693"/>
      <c r="DN60" s="693"/>
      <c r="DO60" s="693"/>
      <c r="DP60" s="693"/>
      <c r="DQ60" s="693"/>
      <c r="DR60" s="693"/>
      <c r="DS60" s="693"/>
      <c r="DT60" s="693"/>
      <c r="DU60" s="693"/>
      <c r="DV60" s="693"/>
      <c r="DW60" s="693"/>
      <c r="DX60" s="693"/>
      <c r="DY60" s="693"/>
      <c r="DZ60" s="693"/>
      <c r="EA60" s="693"/>
      <c r="EB60" s="693"/>
      <c r="EC60" s="693"/>
      <c r="ED60" s="693"/>
      <c r="EE60" s="693"/>
      <c r="EF60" s="693"/>
      <c r="EG60" s="693"/>
      <c r="EH60" s="693"/>
      <c r="EI60" s="693"/>
      <c r="EJ60" s="693"/>
      <c r="EK60" s="693"/>
      <c r="EL60" s="693"/>
      <c r="EM60" s="693"/>
      <c r="EN60" s="693"/>
      <c r="EO60" s="693"/>
      <c r="EP60" s="693"/>
      <c r="EQ60" s="693"/>
      <c r="ER60" s="693"/>
      <c r="ES60" s="693"/>
      <c r="ET60" s="693"/>
      <c r="EU60" s="693"/>
      <c r="EV60" s="693"/>
      <c r="EW60" s="693"/>
      <c r="EX60" s="693"/>
      <c r="EY60" s="693"/>
      <c r="EZ60" s="693"/>
      <c r="FA60" s="693"/>
      <c r="FB60" s="693"/>
      <c r="FC60" s="693"/>
      <c r="FD60" s="693"/>
      <c r="FE60" s="693"/>
      <c r="FF60" s="693"/>
      <c r="FG60" s="693"/>
      <c r="FH60" s="693"/>
      <c r="FI60" s="693"/>
      <c r="FJ60" s="693"/>
      <c r="FK60" s="693"/>
      <c r="FL60" s="693"/>
      <c r="FM60" s="693"/>
      <c r="FN60" s="693"/>
      <c r="FO60" s="693"/>
      <c r="FP60" s="693"/>
      <c r="FQ60" s="693"/>
      <c r="FR60" s="693"/>
      <c r="FS60" s="693"/>
      <c r="FT60" s="693"/>
      <c r="FU60" s="693"/>
      <c r="FV60" s="693"/>
      <c r="FW60" s="693"/>
      <c r="FX60" s="693"/>
      <c r="FY60" s="693"/>
      <c r="FZ60" s="693"/>
      <c r="GA60" s="693"/>
      <c r="GB60" s="693"/>
      <c r="GC60" s="693"/>
      <c r="GD60" s="693"/>
      <c r="GE60" s="693"/>
      <c r="GF60" s="693"/>
      <c r="GG60" s="693"/>
      <c r="GH60" s="693"/>
      <c r="GI60" s="693"/>
      <c r="GJ60" s="693"/>
      <c r="GK60" s="693"/>
      <c r="GL60" s="693"/>
      <c r="GM60" s="693"/>
      <c r="GN60" s="693"/>
      <c r="GO60" s="693"/>
      <c r="GP60" s="693"/>
      <c r="GQ60" s="693"/>
      <c r="GR60" s="693"/>
      <c r="GS60" s="693"/>
      <c r="GT60" s="693"/>
      <c r="GU60" s="693"/>
      <c r="GV60" s="693"/>
      <c r="GW60" s="693"/>
      <c r="GX60" s="693"/>
      <c r="GY60" s="693"/>
      <c r="GZ60" s="693"/>
      <c r="HA60" s="693"/>
      <c r="HB60" s="693"/>
      <c r="HC60" s="693"/>
      <c r="HD60" s="693"/>
      <c r="HE60" s="693"/>
      <c r="HF60" s="693"/>
      <c r="HG60" s="693"/>
      <c r="HH60" s="693"/>
      <c r="HI60" s="693"/>
      <c r="HJ60" s="693"/>
      <c r="HK60" s="693"/>
      <c r="HL60" s="693"/>
      <c r="HM60" s="693"/>
      <c r="HN60" s="693"/>
      <c r="HO60" s="693"/>
      <c r="HP60" s="693"/>
      <c r="HQ60" s="693"/>
      <c r="HR60" s="693"/>
      <c r="HS60" s="693"/>
    </row>
    <row r="61" spans="1:227" s="508" customFormat="1">
      <c r="A61"/>
      <c r="B61" s="368"/>
      <c r="C61"/>
      <c r="D61" s="433"/>
      <c r="E61" s="625"/>
      <c r="F61" s="625"/>
      <c r="G61" s="330"/>
      <c r="H61"/>
      <c r="I61" s="132"/>
      <c r="J61"/>
      <c r="K61"/>
      <c r="L61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45"/>
      <c r="AC61"/>
      <c r="AD61" s="123"/>
      <c r="AE61"/>
      <c r="AF61"/>
      <c r="AG61"/>
      <c r="AH61" s="129"/>
      <c r="AI61" s="129"/>
      <c r="AJ61" s="129"/>
      <c r="AK61" s="504"/>
      <c r="AL61" s="271"/>
      <c r="AM61" s="271"/>
      <c r="AN61" s="271"/>
      <c r="AO61" s="271"/>
      <c r="AP61" s="271"/>
      <c r="AQ61" s="271"/>
      <c r="AR61" s="271"/>
      <c r="AS61" s="271"/>
      <c r="AT61" s="271"/>
      <c r="AU61" s="271"/>
      <c r="AV61" s="271"/>
      <c r="AW61" s="271"/>
      <c r="AX61" s="271"/>
      <c r="AY61" s="271"/>
      <c r="AZ61" s="271"/>
      <c r="BA61" s="504"/>
      <c r="BB61" s="271"/>
      <c r="BC61" s="1044"/>
      <c r="BD61" s="1042"/>
      <c r="BE61" s="1042"/>
      <c r="BF61" s="1042"/>
      <c r="BG61" s="1042"/>
      <c r="BH61" s="1042"/>
      <c r="BI61" s="1042"/>
      <c r="BJ61" s="493"/>
      <c r="BK61" s="493"/>
      <c r="BL61" s="493"/>
      <c r="BM61" s="493"/>
      <c r="BN61" s="493"/>
      <c r="BO61" s="493"/>
      <c r="BP61" s="493"/>
      <c r="BQ61" s="493"/>
      <c r="BR61" s="493"/>
      <c r="BS61" s="493"/>
      <c r="BT61" s="493"/>
      <c r="BU61" s="271"/>
      <c r="BV61" s="693"/>
      <c r="BW61" s="693"/>
      <c r="BX61" s="693"/>
      <c r="BY61" s="693"/>
      <c r="BZ61" s="693"/>
      <c r="CA61" s="693"/>
      <c r="CB61" s="693"/>
      <c r="CC61" s="693"/>
      <c r="CD61" s="693"/>
      <c r="CE61" s="60"/>
      <c r="CF61" s="60"/>
      <c r="CG61" s="693"/>
      <c r="CH61" s="693"/>
      <c r="CI61" s="693"/>
      <c r="CW61" s="693"/>
      <c r="CX61" s="693"/>
      <c r="CY61" s="693"/>
      <c r="CZ61" s="693"/>
      <c r="DA61" s="693"/>
      <c r="DB61" s="693"/>
      <c r="DC61" s="693"/>
      <c r="DD61" s="693"/>
      <c r="DE61" s="693"/>
      <c r="DF61" s="693"/>
      <c r="DG61" s="693"/>
      <c r="DH61" s="693"/>
      <c r="DI61" s="693"/>
      <c r="DJ61" s="693"/>
      <c r="DK61" s="693"/>
      <c r="DL61" s="693"/>
      <c r="DM61" s="693"/>
      <c r="DN61" s="693"/>
      <c r="DO61" s="693"/>
      <c r="DP61" s="693"/>
      <c r="DQ61" s="693"/>
      <c r="DR61" s="693"/>
      <c r="DS61" s="693"/>
      <c r="DT61" s="693"/>
      <c r="DU61" s="693"/>
      <c r="DV61" s="693"/>
      <c r="DW61" s="693"/>
      <c r="DX61" s="693"/>
      <c r="DY61" s="693"/>
      <c r="DZ61" s="693"/>
      <c r="EA61" s="693"/>
      <c r="EB61" s="693"/>
      <c r="EC61" s="693"/>
      <c r="ED61" s="693"/>
      <c r="EE61" s="693"/>
      <c r="EF61" s="693"/>
      <c r="EG61" s="693"/>
      <c r="EH61" s="693"/>
      <c r="EI61" s="693"/>
      <c r="EJ61" s="693"/>
      <c r="EK61" s="693"/>
      <c r="EL61" s="693"/>
      <c r="EM61" s="693"/>
      <c r="EN61" s="693"/>
      <c r="EO61" s="693"/>
      <c r="EP61" s="693"/>
      <c r="EQ61" s="693"/>
      <c r="ER61" s="693"/>
      <c r="ES61" s="693"/>
      <c r="ET61" s="693"/>
      <c r="EU61" s="693"/>
      <c r="EV61" s="693"/>
      <c r="EW61" s="693"/>
      <c r="EX61" s="693"/>
      <c r="EY61" s="693"/>
      <c r="EZ61" s="693"/>
      <c r="FA61" s="693"/>
      <c r="FB61" s="693"/>
      <c r="FC61" s="693"/>
      <c r="FD61" s="693"/>
      <c r="FE61" s="693"/>
      <c r="FF61" s="693"/>
      <c r="FG61" s="693"/>
      <c r="FH61" s="693"/>
      <c r="FI61" s="693"/>
      <c r="FJ61" s="693"/>
      <c r="FK61" s="693"/>
      <c r="FL61" s="693"/>
      <c r="FM61" s="693"/>
      <c r="FN61" s="693"/>
      <c r="FO61" s="693"/>
      <c r="FP61" s="693"/>
      <c r="FQ61" s="693"/>
      <c r="FR61" s="693"/>
      <c r="FS61" s="693"/>
      <c r="FT61" s="693"/>
      <c r="FU61" s="693"/>
      <c r="FV61" s="693"/>
      <c r="FW61" s="693"/>
      <c r="FX61" s="693"/>
      <c r="FY61" s="693"/>
      <c r="FZ61" s="693"/>
      <c r="GA61" s="693"/>
      <c r="GB61" s="693"/>
      <c r="GC61" s="693"/>
      <c r="GD61" s="693"/>
      <c r="GE61" s="693"/>
      <c r="GF61" s="693"/>
      <c r="GG61" s="693"/>
      <c r="GH61" s="693"/>
      <c r="GI61" s="693"/>
      <c r="GJ61" s="693"/>
      <c r="GK61" s="693"/>
      <c r="GL61" s="693"/>
      <c r="GM61" s="693"/>
      <c r="GN61" s="693"/>
      <c r="GO61" s="693"/>
      <c r="GP61" s="693"/>
      <c r="GQ61" s="693"/>
      <c r="GR61" s="693"/>
      <c r="GS61" s="693"/>
      <c r="GT61" s="693"/>
      <c r="GU61" s="693"/>
      <c r="GV61" s="693"/>
      <c r="GW61" s="693"/>
      <c r="GX61" s="693"/>
      <c r="GY61" s="693"/>
      <c r="GZ61" s="693"/>
      <c r="HA61" s="693"/>
      <c r="HB61" s="693"/>
      <c r="HC61" s="693"/>
      <c r="HD61" s="693"/>
      <c r="HE61" s="693"/>
      <c r="HF61" s="693"/>
      <c r="HG61" s="693"/>
      <c r="HH61" s="693"/>
      <c r="HI61" s="693"/>
      <c r="HJ61" s="693"/>
      <c r="HK61" s="693"/>
      <c r="HL61" s="693"/>
      <c r="HM61" s="693"/>
      <c r="HN61" s="693"/>
      <c r="HO61" s="693"/>
      <c r="HP61" s="693"/>
      <c r="HQ61" s="693"/>
      <c r="HR61" s="693"/>
      <c r="HS61" s="693"/>
    </row>
    <row r="62" spans="1:227" s="508" customFormat="1">
      <c r="A62"/>
      <c r="B62" s="368"/>
      <c r="C62"/>
      <c r="D62" s="433"/>
      <c r="E62" s="625"/>
      <c r="F62" s="625"/>
      <c r="G62" s="330"/>
      <c r="H62"/>
      <c r="I62" s="132"/>
      <c r="J62"/>
      <c r="K62"/>
      <c r="L62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45"/>
      <c r="AC62"/>
      <c r="AD62" s="123"/>
      <c r="AE62"/>
      <c r="AF62"/>
      <c r="AG62"/>
      <c r="AH62" s="129"/>
      <c r="AI62" s="129"/>
      <c r="AJ62" s="129"/>
      <c r="AK62" s="504"/>
      <c r="AL62" s="271"/>
      <c r="AM62" s="271"/>
      <c r="AN62" s="271"/>
      <c r="AO62" s="271"/>
      <c r="AP62" s="271"/>
      <c r="AQ62" s="271"/>
      <c r="AR62" s="271"/>
      <c r="AS62" s="271"/>
      <c r="AT62" s="271"/>
      <c r="AU62" s="271"/>
      <c r="AV62" s="271"/>
      <c r="AW62" s="271"/>
      <c r="AX62" s="271"/>
      <c r="AY62" s="271"/>
      <c r="AZ62" s="271"/>
      <c r="BA62" s="504"/>
      <c r="BB62" s="271"/>
      <c r="BC62" s="1044"/>
      <c r="BD62" s="1042"/>
      <c r="BE62" s="1042"/>
      <c r="BF62" s="1042"/>
      <c r="BG62" s="1042"/>
      <c r="BH62" s="1042"/>
      <c r="BI62" s="1042"/>
      <c r="BJ62" s="493"/>
      <c r="BK62" s="493"/>
      <c r="BL62" s="493"/>
      <c r="BM62" s="493"/>
      <c r="BN62" s="493"/>
      <c r="BO62" s="493"/>
      <c r="BP62" s="493"/>
      <c r="BQ62" s="493"/>
      <c r="BR62" s="493"/>
      <c r="BS62" s="493"/>
      <c r="BT62" s="493"/>
      <c r="BU62" s="271"/>
      <c r="BV62" s="693"/>
      <c r="BW62" s="693"/>
      <c r="BX62" s="693"/>
      <c r="BY62" s="693"/>
      <c r="BZ62" s="693"/>
      <c r="CA62" s="693"/>
      <c r="CB62" s="693"/>
      <c r="CC62" s="693"/>
      <c r="CD62" s="693"/>
      <c r="CE62" s="60"/>
      <c r="CF62" s="60"/>
      <c r="CG62" s="693"/>
      <c r="CH62" s="693"/>
      <c r="CI62" s="693"/>
      <c r="CW62" s="693"/>
      <c r="CX62" s="693"/>
      <c r="CY62" s="693"/>
      <c r="CZ62" s="693"/>
      <c r="DA62" s="693"/>
      <c r="DB62" s="693"/>
      <c r="DC62" s="693"/>
      <c r="DD62" s="693"/>
      <c r="DE62" s="693"/>
      <c r="DF62" s="693"/>
      <c r="DG62" s="693"/>
      <c r="DH62" s="693"/>
      <c r="DI62" s="693"/>
      <c r="DJ62" s="693"/>
      <c r="DK62" s="693"/>
      <c r="DL62" s="693"/>
      <c r="DM62" s="693"/>
      <c r="DN62" s="693"/>
      <c r="DO62" s="693"/>
      <c r="DP62" s="693"/>
      <c r="DQ62" s="693"/>
      <c r="DR62" s="693"/>
      <c r="DS62" s="693"/>
      <c r="DT62" s="693"/>
      <c r="DU62" s="693"/>
      <c r="DV62" s="693"/>
      <c r="DW62" s="693"/>
      <c r="DX62" s="693"/>
      <c r="DY62" s="693"/>
      <c r="DZ62" s="693"/>
      <c r="EA62" s="693"/>
      <c r="EB62" s="693"/>
      <c r="EC62" s="693"/>
      <c r="ED62" s="693"/>
      <c r="EE62" s="693"/>
      <c r="EF62" s="693"/>
      <c r="EG62" s="693"/>
      <c r="EH62" s="693"/>
      <c r="EI62" s="693"/>
      <c r="EJ62" s="693"/>
      <c r="EK62" s="693"/>
      <c r="EL62" s="693"/>
      <c r="EM62" s="693"/>
      <c r="EN62" s="693"/>
      <c r="EO62" s="693"/>
      <c r="EP62" s="693"/>
      <c r="EQ62" s="693"/>
      <c r="ER62" s="693"/>
      <c r="ES62" s="693"/>
      <c r="ET62" s="693"/>
      <c r="EU62" s="693"/>
      <c r="EV62" s="693"/>
      <c r="EW62" s="693"/>
      <c r="EX62" s="693"/>
      <c r="EY62" s="693"/>
      <c r="EZ62" s="693"/>
      <c r="FA62" s="693"/>
      <c r="FB62" s="693"/>
      <c r="FC62" s="693"/>
      <c r="FD62" s="693"/>
      <c r="FE62" s="693"/>
      <c r="FF62" s="693"/>
      <c r="FG62" s="693"/>
      <c r="FH62" s="693"/>
      <c r="FI62" s="693"/>
      <c r="FJ62" s="693"/>
      <c r="FK62" s="693"/>
      <c r="FL62" s="693"/>
      <c r="FM62" s="693"/>
      <c r="FN62" s="693"/>
      <c r="FO62" s="693"/>
      <c r="FP62" s="693"/>
      <c r="FQ62" s="693"/>
      <c r="FR62" s="693"/>
      <c r="FS62" s="693"/>
      <c r="FT62" s="693"/>
      <c r="FU62" s="693"/>
      <c r="FV62" s="693"/>
      <c r="FW62" s="693"/>
      <c r="FX62" s="693"/>
      <c r="FY62" s="693"/>
      <c r="FZ62" s="693"/>
      <c r="GA62" s="693"/>
      <c r="GB62" s="693"/>
      <c r="GC62" s="693"/>
      <c r="GD62" s="693"/>
      <c r="GE62" s="693"/>
      <c r="GF62" s="693"/>
      <c r="GG62" s="693"/>
      <c r="GH62" s="693"/>
      <c r="GI62" s="693"/>
      <c r="GJ62" s="693"/>
      <c r="GK62" s="693"/>
      <c r="GL62" s="693"/>
      <c r="GM62" s="693"/>
      <c r="GN62" s="693"/>
      <c r="GO62" s="693"/>
      <c r="GP62" s="693"/>
      <c r="GQ62" s="693"/>
      <c r="GR62" s="693"/>
      <c r="GS62" s="693"/>
      <c r="GT62" s="693"/>
      <c r="GU62" s="693"/>
      <c r="GV62" s="693"/>
      <c r="GW62" s="693"/>
      <c r="GX62" s="693"/>
      <c r="GY62" s="693"/>
      <c r="GZ62" s="693"/>
      <c r="HA62" s="693"/>
      <c r="HB62" s="693"/>
      <c r="HC62" s="693"/>
      <c r="HD62" s="693"/>
      <c r="HE62" s="693"/>
      <c r="HF62" s="693"/>
      <c r="HG62" s="693"/>
      <c r="HH62" s="693"/>
      <c r="HI62" s="693"/>
      <c r="HJ62" s="693"/>
      <c r="HK62" s="693"/>
      <c r="HL62" s="693"/>
      <c r="HM62" s="693"/>
      <c r="HN62" s="693"/>
      <c r="HO62" s="693"/>
      <c r="HP62" s="693"/>
      <c r="HQ62" s="693"/>
      <c r="HR62" s="693"/>
      <c r="HS62" s="693"/>
    </row>
    <row r="63" spans="1:227" s="508" customFormat="1">
      <c r="A63"/>
      <c r="B63" s="368"/>
      <c r="C63"/>
      <c r="D63" s="433"/>
      <c r="E63" s="625"/>
      <c r="F63" s="625"/>
      <c r="G63" s="330"/>
      <c r="H63"/>
      <c r="I63" s="132"/>
      <c r="J63"/>
      <c r="K63"/>
      <c r="L63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45"/>
      <c r="AC63"/>
      <c r="AD63" s="123"/>
      <c r="AE63"/>
      <c r="AF63"/>
      <c r="AG63"/>
      <c r="AH63" s="129"/>
      <c r="AI63" s="129"/>
      <c r="AJ63" s="129"/>
      <c r="AK63" s="504"/>
      <c r="AL63" s="271"/>
      <c r="AM63" s="271"/>
      <c r="AN63" s="271"/>
      <c r="AO63" s="271"/>
      <c r="AP63" s="271"/>
      <c r="AQ63" s="271"/>
      <c r="AR63" s="271"/>
      <c r="AS63" s="271"/>
      <c r="AT63" s="271"/>
      <c r="AU63" s="271"/>
      <c r="AV63" s="271"/>
      <c r="AW63" s="271"/>
      <c r="AX63" s="271"/>
      <c r="AY63" s="271"/>
      <c r="AZ63" s="271"/>
      <c r="BA63" s="504"/>
      <c r="BB63" s="271"/>
      <c r="BC63" s="1044"/>
      <c r="BD63" s="1042"/>
      <c r="BE63" s="1042"/>
      <c r="BF63" s="1042"/>
      <c r="BG63" s="1042"/>
      <c r="BH63" s="1042"/>
      <c r="BI63" s="1042"/>
      <c r="BJ63" s="493"/>
      <c r="BK63" s="493"/>
      <c r="BL63" s="493"/>
      <c r="BM63" s="493"/>
      <c r="BN63" s="493"/>
      <c r="BO63" s="493"/>
      <c r="BP63" s="493"/>
      <c r="BQ63" s="493"/>
      <c r="BR63" s="493"/>
      <c r="BS63" s="493"/>
      <c r="BT63" s="493"/>
      <c r="BU63" s="271"/>
      <c r="BV63" s="693"/>
      <c r="BW63" s="693"/>
      <c r="BX63" s="693"/>
      <c r="BY63" s="693"/>
      <c r="BZ63" s="693"/>
      <c r="CA63" s="693"/>
      <c r="CB63" s="693"/>
      <c r="CC63" s="693"/>
      <c r="CD63" s="693"/>
      <c r="CE63" s="60"/>
      <c r="CF63" s="60"/>
      <c r="CG63" s="693"/>
      <c r="CH63" s="693"/>
      <c r="CI63" s="693"/>
      <c r="CW63" s="693"/>
      <c r="CX63" s="693"/>
      <c r="CY63" s="693"/>
      <c r="CZ63" s="693"/>
      <c r="DA63" s="693"/>
      <c r="DB63" s="693"/>
      <c r="DC63" s="693"/>
      <c r="DD63" s="693"/>
      <c r="DE63" s="693"/>
      <c r="DF63" s="693"/>
      <c r="DG63" s="693"/>
      <c r="DH63" s="693"/>
      <c r="DI63" s="693"/>
      <c r="DJ63" s="693"/>
      <c r="DK63" s="693"/>
      <c r="DL63" s="693"/>
      <c r="DM63" s="693"/>
      <c r="DN63" s="693"/>
      <c r="DO63" s="693"/>
      <c r="DP63" s="693"/>
      <c r="DQ63" s="693"/>
      <c r="DR63" s="693"/>
      <c r="DS63" s="693"/>
      <c r="DT63" s="693"/>
      <c r="DU63" s="693"/>
      <c r="DV63" s="693"/>
      <c r="DW63" s="693"/>
      <c r="DX63" s="693"/>
      <c r="DY63" s="693"/>
      <c r="DZ63" s="693"/>
      <c r="EA63" s="693"/>
      <c r="EB63" s="693"/>
      <c r="EC63" s="693"/>
      <c r="ED63" s="693"/>
      <c r="EE63" s="693"/>
      <c r="EF63" s="693"/>
      <c r="EG63" s="693"/>
      <c r="EH63" s="693"/>
      <c r="EI63" s="693"/>
      <c r="EJ63" s="693"/>
      <c r="EK63" s="693"/>
      <c r="EL63" s="693"/>
      <c r="EM63" s="693"/>
      <c r="EN63" s="693"/>
      <c r="EO63" s="693"/>
      <c r="EP63" s="693"/>
      <c r="EQ63" s="693"/>
      <c r="ER63" s="693"/>
      <c r="ES63" s="693"/>
      <c r="ET63" s="693"/>
      <c r="EU63" s="693"/>
      <c r="EV63" s="693"/>
      <c r="EW63" s="693"/>
      <c r="EX63" s="693"/>
      <c r="EY63" s="693"/>
      <c r="EZ63" s="693"/>
      <c r="FA63" s="693"/>
      <c r="FB63" s="693"/>
      <c r="FC63" s="693"/>
      <c r="FD63" s="693"/>
      <c r="FE63" s="693"/>
      <c r="FF63" s="693"/>
      <c r="FG63" s="693"/>
      <c r="FH63" s="693"/>
      <c r="FI63" s="693"/>
      <c r="FJ63" s="693"/>
      <c r="FK63" s="693"/>
      <c r="FL63" s="693"/>
      <c r="FM63" s="693"/>
      <c r="FN63" s="693"/>
      <c r="FO63" s="693"/>
      <c r="FP63" s="693"/>
      <c r="FQ63" s="693"/>
      <c r="FR63" s="693"/>
      <c r="FS63" s="693"/>
      <c r="FT63" s="693"/>
      <c r="FU63" s="693"/>
      <c r="FV63" s="693"/>
      <c r="FW63" s="693"/>
      <c r="FX63" s="693"/>
      <c r="FY63" s="693"/>
      <c r="FZ63" s="693"/>
      <c r="GA63" s="693"/>
      <c r="GB63" s="693"/>
      <c r="GC63" s="693"/>
      <c r="GD63" s="693"/>
      <c r="GE63" s="693"/>
      <c r="GF63" s="693"/>
      <c r="GG63" s="693"/>
      <c r="GH63" s="693"/>
      <c r="GI63" s="693"/>
      <c r="GJ63" s="693"/>
      <c r="GK63" s="693"/>
      <c r="GL63" s="693"/>
      <c r="GM63" s="693"/>
      <c r="GN63" s="693"/>
      <c r="GO63" s="693"/>
      <c r="GP63" s="693"/>
      <c r="GQ63" s="693"/>
      <c r="GR63" s="693"/>
      <c r="GS63" s="693"/>
      <c r="GT63" s="693"/>
      <c r="GU63" s="693"/>
      <c r="GV63" s="693"/>
      <c r="GW63" s="693"/>
      <c r="GX63" s="693"/>
      <c r="GY63" s="693"/>
      <c r="GZ63" s="693"/>
      <c r="HA63" s="693"/>
      <c r="HB63" s="693"/>
      <c r="HC63" s="693"/>
      <c r="HD63" s="693"/>
      <c r="HE63" s="693"/>
      <c r="HF63" s="693"/>
      <c r="HG63" s="693"/>
      <c r="HH63" s="693"/>
      <c r="HI63" s="693"/>
      <c r="HJ63" s="693"/>
      <c r="HK63" s="693"/>
      <c r="HL63" s="693"/>
      <c r="HM63" s="693"/>
      <c r="HN63" s="693"/>
      <c r="HO63" s="693"/>
      <c r="HP63" s="693"/>
      <c r="HQ63" s="693"/>
      <c r="HR63" s="693"/>
      <c r="HS63" s="693"/>
    </row>
    <row r="64" spans="1:227" s="508" customFormat="1">
      <c r="A64"/>
      <c r="B64" s="368"/>
      <c r="C64"/>
      <c r="D64" s="433"/>
      <c r="E64" s="625"/>
      <c r="F64" s="625"/>
      <c r="G64" s="330"/>
      <c r="H64"/>
      <c r="I64" s="132"/>
      <c r="J64"/>
      <c r="K64"/>
      <c r="L64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45"/>
      <c r="AC64"/>
      <c r="AD64" s="123"/>
      <c r="AE64"/>
      <c r="AF64"/>
      <c r="AG64"/>
      <c r="AH64" s="129"/>
      <c r="AI64" s="129"/>
      <c r="AJ64" s="129"/>
      <c r="AK64" s="504"/>
      <c r="AL64" s="271"/>
      <c r="AM64" s="271"/>
      <c r="AN64" s="271"/>
      <c r="AO64" s="271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504"/>
      <c r="BB64" s="271"/>
      <c r="BC64" s="1044"/>
      <c r="BD64" s="1042"/>
      <c r="BE64" s="1042"/>
      <c r="BF64" s="1042"/>
      <c r="BG64" s="1042"/>
      <c r="BH64" s="1042"/>
      <c r="BI64" s="1042"/>
      <c r="BJ64" s="493"/>
      <c r="BK64" s="493"/>
      <c r="BL64" s="493"/>
      <c r="BM64" s="493"/>
      <c r="BN64" s="493"/>
      <c r="BO64" s="493"/>
      <c r="BP64" s="493"/>
      <c r="BQ64" s="493"/>
      <c r="BR64" s="493"/>
      <c r="BS64" s="493"/>
      <c r="BT64" s="493"/>
      <c r="BU64" s="271"/>
      <c r="BV64" s="693"/>
      <c r="BW64" s="693"/>
      <c r="BX64" s="693"/>
      <c r="BY64" s="693"/>
      <c r="BZ64" s="693"/>
      <c r="CA64" s="693"/>
      <c r="CB64" s="693"/>
      <c r="CC64" s="693"/>
      <c r="CD64" s="693"/>
      <c r="CE64" s="60"/>
      <c r="CF64" s="60"/>
      <c r="CG64" s="693"/>
      <c r="CH64" s="693"/>
      <c r="CI64" s="693"/>
      <c r="CW64" s="693"/>
      <c r="CX64" s="693"/>
      <c r="CY64" s="693"/>
      <c r="CZ64" s="693"/>
      <c r="DA64" s="693"/>
      <c r="DB64" s="693"/>
      <c r="DC64" s="693"/>
      <c r="DD64" s="693"/>
      <c r="DE64" s="693"/>
      <c r="DF64" s="693"/>
      <c r="DG64" s="693"/>
      <c r="DH64" s="693"/>
      <c r="DI64" s="693"/>
      <c r="DJ64" s="693"/>
      <c r="DK64" s="693"/>
      <c r="DL64" s="693"/>
      <c r="DM64" s="693"/>
      <c r="DN64" s="693"/>
      <c r="DO64" s="693"/>
      <c r="DP64" s="693"/>
      <c r="DQ64" s="693"/>
      <c r="DR64" s="693"/>
      <c r="DS64" s="693"/>
      <c r="DT64" s="693"/>
      <c r="DU64" s="693"/>
      <c r="DV64" s="693"/>
      <c r="DW64" s="693"/>
      <c r="DX64" s="693"/>
      <c r="DY64" s="693"/>
      <c r="DZ64" s="693"/>
      <c r="EA64" s="693"/>
      <c r="EB64" s="693"/>
      <c r="EC64" s="693"/>
      <c r="ED64" s="693"/>
      <c r="EE64" s="693"/>
      <c r="EF64" s="693"/>
      <c r="EG64" s="693"/>
      <c r="EH64" s="693"/>
      <c r="EI64" s="693"/>
      <c r="EJ64" s="693"/>
      <c r="EK64" s="693"/>
      <c r="EL64" s="693"/>
      <c r="EM64" s="693"/>
      <c r="EN64" s="693"/>
      <c r="EO64" s="693"/>
      <c r="EP64" s="693"/>
      <c r="EQ64" s="693"/>
      <c r="ER64" s="693"/>
      <c r="ES64" s="693"/>
      <c r="ET64" s="693"/>
      <c r="EU64" s="693"/>
      <c r="EV64" s="693"/>
      <c r="EW64" s="693"/>
      <c r="EX64" s="693"/>
      <c r="EY64" s="693"/>
      <c r="EZ64" s="693"/>
      <c r="FA64" s="693"/>
      <c r="FB64" s="693"/>
      <c r="FC64" s="693"/>
      <c r="FD64" s="693"/>
      <c r="FE64" s="693"/>
      <c r="FF64" s="693"/>
      <c r="FG64" s="693"/>
      <c r="FH64" s="693"/>
      <c r="FI64" s="693"/>
      <c r="FJ64" s="693"/>
      <c r="FK64" s="693"/>
      <c r="FL64" s="693"/>
      <c r="FM64" s="693"/>
      <c r="FN64" s="693"/>
      <c r="FO64" s="693"/>
      <c r="FP64" s="693"/>
      <c r="FQ64" s="693"/>
      <c r="FR64" s="693"/>
      <c r="FS64" s="693"/>
      <c r="FT64" s="693"/>
      <c r="FU64" s="693"/>
      <c r="FV64" s="693"/>
      <c r="FW64" s="693"/>
      <c r="FX64" s="693"/>
      <c r="FY64" s="693"/>
      <c r="FZ64" s="693"/>
      <c r="GA64" s="693"/>
      <c r="GB64" s="693"/>
      <c r="GC64" s="693"/>
      <c r="GD64" s="693"/>
      <c r="GE64" s="693"/>
      <c r="GF64" s="693"/>
      <c r="GG64" s="693"/>
      <c r="GH64" s="693"/>
      <c r="GI64" s="693"/>
      <c r="GJ64" s="693"/>
      <c r="GK64" s="693"/>
      <c r="GL64" s="693"/>
      <c r="GM64" s="693"/>
      <c r="GN64" s="693"/>
      <c r="GO64" s="693"/>
      <c r="GP64" s="693"/>
      <c r="GQ64" s="693"/>
      <c r="GR64" s="693"/>
      <c r="GS64" s="693"/>
      <c r="GT64" s="693"/>
      <c r="GU64" s="693"/>
      <c r="GV64" s="693"/>
      <c r="GW64" s="693"/>
      <c r="GX64" s="693"/>
      <c r="GY64" s="693"/>
      <c r="GZ64" s="693"/>
      <c r="HA64" s="693"/>
      <c r="HB64" s="693"/>
      <c r="HC64" s="693"/>
      <c r="HD64" s="693"/>
      <c r="HE64" s="693"/>
      <c r="HF64" s="693"/>
      <c r="HG64" s="693"/>
      <c r="HH64" s="693"/>
      <c r="HI64" s="693"/>
      <c r="HJ64" s="693"/>
      <c r="HK64" s="693"/>
      <c r="HL64" s="693"/>
      <c r="HM64" s="693"/>
      <c r="HN64" s="693"/>
      <c r="HO64" s="693"/>
      <c r="HP64" s="693"/>
      <c r="HQ64" s="693"/>
      <c r="HR64" s="693"/>
      <c r="HS64" s="693"/>
    </row>
    <row r="65" spans="1:227" s="508" customFormat="1">
      <c r="A65"/>
      <c r="B65" s="368"/>
      <c r="C65"/>
      <c r="D65" s="433"/>
      <c r="E65" s="625"/>
      <c r="F65" s="625"/>
      <c r="G65" s="330"/>
      <c r="H65"/>
      <c r="I65" s="132"/>
      <c r="J65"/>
      <c r="K65"/>
      <c r="L6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  <c r="AA65" s="335"/>
      <c r="AB65" s="45"/>
      <c r="AC65"/>
      <c r="AD65" s="123"/>
      <c r="AE65"/>
      <c r="AF65"/>
      <c r="AG65"/>
      <c r="AH65" s="129"/>
      <c r="AI65" s="129"/>
      <c r="AJ65" s="129"/>
      <c r="AK65" s="504"/>
      <c r="AL65" s="271"/>
      <c r="AM65" s="271"/>
      <c r="AN65" s="271"/>
      <c r="AO65" s="271"/>
      <c r="AP65" s="271"/>
      <c r="AQ65" s="271"/>
      <c r="AR65" s="271"/>
      <c r="AS65" s="271"/>
      <c r="AT65" s="271"/>
      <c r="AU65" s="271"/>
      <c r="AV65" s="271"/>
      <c r="AW65" s="271"/>
      <c r="AX65" s="271"/>
      <c r="AY65" s="271"/>
      <c r="AZ65" s="271"/>
      <c r="BA65" s="504"/>
      <c r="BB65" s="271"/>
      <c r="BC65" s="1044"/>
      <c r="BD65" s="1042"/>
      <c r="BE65" s="1042"/>
      <c r="BF65" s="1042"/>
      <c r="BG65" s="1042"/>
      <c r="BH65" s="1042"/>
      <c r="BI65" s="1042"/>
      <c r="BJ65" s="493"/>
      <c r="BK65" s="493"/>
      <c r="BL65" s="493"/>
      <c r="BM65" s="493"/>
      <c r="BN65" s="493"/>
      <c r="BO65" s="493"/>
      <c r="BP65" s="493"/>
      <c r="BQ65" s="493"/>
      <c r="BR65" s="493"/>
      <c r="BS65" s="493"/>
      <c r="BT65" s="493"/>
      <c r="BU65" s="271"/>
      <c r="BV65" s="693"/>
      <c r="BW65" s="693"/>
      <c r="BX65" s="693"/>
      <c r="BY65" s="693"/>
      <c r="BZ65" s="693"/>
      <c r="CA65" s="693"/>
      <c r="CB65" s="693"/>
      <c r="CC65" s="693"/>
      <c r="CD65" s="693"/>
      <c r="CE65" s="60"/>
      <c r="CF65" s="60"/>
      <c r="CG65" s="693"/>
      <c r="CH65" s="693"/>
      <c r="CI65" s="693"/>
      <c r="CW65" s="693"/>
      <c r="CX65" s="693"/>
      <c r="CY65" s="693"/>
      <c r="CZ65" s="693"/>
      <c r="DA65" s="693"/>
      <c r="DB65" s="693"/>
      <c r="DC65" s="693"/>
      <c r="DD65" s="693"/>
      <c r="DE65" s="693"/>
      <c r="DF65" s="693"/>
      <c r="DG65" s="693"/>
      <c r="DH65" s="693"/>
      <c r="DI65" s="693"/>
      <c r="DJ65" s="693"/>
      <c r="DK65" s="693"/>
      <c r="DL65" s="693"/>
      <c r="DM65" s="693"/>
      <c r="DN65" s="693"/>
      <c r="DO65" s="693"/>
      <c r="DP65" s="693"/>
      <c r="DQ65" s="693"/>
      <c r="DR65" s="693"/>
      <c r="DS65" s="693"/>
      <c r="DT65" s="693"/>
      <c r="DU65" s="693"/>
      <c r="DV65" s="693"/>
      <c r="DW65" s="693"/>
      <c r="DX65" s="693"/>
      <c r="DY65" s="693"/>
      <c r="DZ65" s="693"/>
      <c r="EA65" s="693"/>
      <c r="EB65" s="693"/>
      <c r="EC65" s="693"/>
      <c r="ED65" s="693"/>
      <c r="EE65" s="693"/>
      <c r="EF65" s="693"/>
      <c r="EG65" s="693"/>
      <c r="EH65" s="693"/>
      <c r="EI65" s="693"/>
      <c r="EJ65" s="693"/>
      <c r="EK65" s="693"/>
      <c r="EL65" s="693"/>
      <c r="EM65" s="693"/>
      <c r="EN65" s="693"/>
      <c r="EO65" s="693"/>
      <c r="EP65" s="693"/>
      <c r="EQ65" s="693"/>
      <c r="ER65" s="693"/>
      <c r="ES65" s="693"/>
      <c r="ET65" s="693"/>
      <c r="EU65" s="693"/>
      <c r="EV65" s="693"/>
      <c r="EW65" s="693"/>
      <c r="EX65" s="693"/>
      <c r="EY65" s="693"/>
      <c r="EZ65" s="693"/>
      <c r="FA65" s="693"/>
      <c r="FB65" s="693"/>
      <c r="FC65" s="693"/>
      <c r="FD65" s="693"/>
      <c r="FE65" s="693"/>
      <c r="FF65" s="693"/>
      <c r="FG65" s="693"/>
      <c r="FH65" s="693"/>
      <c r="FI65" s="693"/>
      <c r="FJ65" s="693"/>
      <c r="FK65" s="693"/>
      <c r="FL65" s="693"/>
      <c r="FM65" s="693"/>
      <c r="FN65" s="693"/>
      <c r="FO65" s="693"/>
      <c r="FP65" s="693"/>
      <c r="FQ65" s="693"/>
      <c r="FR65" s="693"/>
      <c r="FS65" s="693"/>
      <c r="FT65" s="693"/>
      <c r="FU65" s="693"/>
      <c r="FV65" s="693"/>
      <c r="FW65" s="693"/>
      <c r="FX65" s="693"/>
      <c r="FY65" s="693"/>
      <c r="FZ65" s="693"/>
      <c r="GA65" s="693"/>
      <c r="GB65" s="693"/>
      <c r="GC65" s="693"/>
      <c r="GD65" s="693"/>
      <c r="GE65" s="693"/>
      <c r="GF65" s="693"/>
      <c r="GG65" s="693"/>
      <c r="GH65" s="693"/>
      <c r="GI65" s="693"/>
      <c r="GJ65" s="693"/>
      <c r="GK65" s="693"/>
      <c r="GL65" s="693"/>
      <c r="GM65" s="693"/>
      <c r="GN65" s="693"/>
      <c r="GO65" s="693"/>
      <c r="GP65" s="693"/>
      <c r="GQ65" s="693"/>
      <c r="GR65" s="693"/>
      <c r="GS65" s="693"/>
      <c r="GT65" s="693"/>
      <c r="GU65" s="693"/>
      <c r="GV65" s="693"/>
      <c r="GW65" s="693"/>
      <c r="GX65" s="693"/>
      <c r="GY65" s="693"/>
      <c r="GZ65" s="693"/>
      <c r="HA65" s="693"/>
      <c r="HB65" s="693"/>
      <c r="HC65" s="693"/>
      <c r="HD65" s="693"/>
      <c r="HE65" s="693"/>
      <c r="HF65" s="693"/>
      <c r="HG65" s="693"/>
      <c r="HH65" s="693"/>
      <c r="HI65" s="693"/>
      <c r="HJ65" s="693"/>
      <c r="HK65" s="693"/>
      <c r="HL65" s="693"/>
      <c r="HM65" s="693"/>
      <c r="HN65" s="693"/>
      <c r="HO65" s="693"/>
      <c r="HP65" s="693"/>
      <c r="HQ65" s="693"/>
      <c r="HR65" s="693"/>
      <c r="HS65" s="693"/>
    </row>
    <row r="66" spans="1:227" s="508" customFormat="1">
      <c r="A66"/>
      <c r="B66" s="368"/>
      <c r="C66"/>
      <c r="D66" s="433"/>
      <c r="E66" s="625"/>
      <c r="F66" s="625"/>
      <c r="G66" s="330"/>
      <c r="H66"/>
      <c r="I66" s="132"/>
      <c r="J66"/>
      <c r="K66"/>
      <c r="L66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45"/>
      <c r="AC66"/>
      <c r="AD66" s="123"/>
      <c r="AE66"/>
      <c r="AF66"/>
      <c r="AG66"/>
      <c r="AH66" s="129"/>
      <c r="AI66" s="129"/>
      <c r="AJ66" s="129"/>
      <c r="AK66" s="504"/>
      <c r="AL66" s="271"/>
      <c r="AM66" s="271"/>
      <c r="AN66" s="271"/>
      <c r="AO66" s="271"/>
      <c r="AP66" s="271"/>
      <c r="AQ66" s="271"/>
      <c r="AR66" s="271"/>
      <c r="AS66" s="271"/>
      <c r="AT66" s="271"/>
      <c r="AU66" s="271"/>
      <c r="AV66" s="271"/>
      <c r="AW66" s="271"/>
      <c r="AX66" s="271"/>
      <c r="AY66" s="271"/>
      <c r="AZ66" s="271"/>
      <c r="BA66" s="504"/>
      <c r="BB66" s="271"/>
      <c r="BC66" s="1044"/>
      <c r="BD66" s="1042"/>
      <c r="BE66" s="1042"/>
      <c r="BF66" s="1042"/>
      <c r="BG66" s="1042"/>
      <c r="BH66" s="1042"/>
      <c r="BI66" s="1042"/>
      <c r="BJ66" s="493"/>
      <c r="BK66" s="493"/>
      <c r="BL66" s="493"/>
      <c r="BM66" s="493"/>
      <c r="BN66" s="493"/>
      <c r="BO66" s="493"/>
      <c r="BP66" s="493"/>
      <c r="BQ66" s="493"/>
      <c r="BR66" s="493"/>
      <c r="BS66" s="493"/>
      <c r="BT66" s="493"/>
      <c r="BU66" s="271"/>
      <c r="BV66" s="693"/>
      <c r="BW66" s="693"/>
      <c r="BX66" s="693"/>
      <c r="BY66" s="693"/>
      <c r="BZ66" s="693"/>
      <c r="CA66" s="693"/>
      <c r="CB66" s="693"/>
      <c r="CC66" s="693"/>
      <c r="CD66" s="693"/>
      <c r="CE66" s="60"/>
      <c r="CF66" s="60"/>
      <c r="CG66" s="693"/>
      <c r="CH66" s="693"/>
      <c r="CI66" s="693"/>
      <c r="CW66" s="693"/>
      <c r="CX66" s="693"/>
      <c r="CY66" s="693"/>
      <c r="CZ66" s="693"/>
      <c r="DA66" s="693"/>
      <c r="DB66" s="693"/>
      <c r="DC66" s="693"/>
      <c r="DD66" s="693"/>
      <c r="DE66" s="693"/>
      <c r="DF66" s="693"/>
      <c r="DG66" s="693"/>
      <c r="DH66" s="693"/>
      <c r="DI66" s="693"/>
      <c r="DJ66" s="693"/>
      <c r="DK66" s="693"/>
      <c r="DL66" s="693"/>
      <c r="DM66" s="693"/>
      <c r="DN66" s="693"/>
      <c r="DO66" s="693"/>
      <c r="DP66" s="693"/>
      <c r="DQ66" s="693"/>
      <c r="DR66" s="693"/>
      <c r="DS66" s="693"/>
      <c r="DT66" s="693"/>
      <c r="DU66" s="693"/>
      <c r="DV66" s="693"/>
      <c r="DW66" s="693"/>
      <c r="DX66" s="693"/>
      <c r="DY66" s="693"/>
      <c r="DZ66" s="693"/>
      <c r="EA66" s="693"/>
      <c r="EB66" s="693"/>
      <c r="EC66" s="693"/>
      <c r="ED66" s="693"/>
      <c r="EE66" s="693"/>
      <c r="EF66" s="693"/>
      <c r="EG66" s="693"/>
      <c r="EH66" s="693"/>
      <c r="EI66" s="693"/>
      <c r="EJ66" s="693"/>
      <c r="EK66" s="693"/>
      <c r="EL66" s="693"/>
      <c r="EM66" s="693"/>
      <c r="EN66" s="693"/>
      <c r="EO66" s="693"/>
      <c r="EP66" s="693"/>
      <c r="EQ66" s="693"/>
      <c r="ER66" s="693"/>
      <c r="ES66" s="693"/>
      <c r="ET66" s="693"/>
      <c r="EU66" s="693"/>
      <c r="EV66" s="693"/>
      <c r="EW66" s="693"/>
      <c r="EX66" s="693"/>
      <c r="EY66" s="693"/>
      <c r="EZ66" s="693"/>
      <c r="FA66" s="693"/>
      <c r="FB66" s="693"/>
      <c r="FC66" s="693"/>
      <c r="FD66" s="693"/>
      <c r="FE66" s="693"/>
      <c r="FF66" s="693"/>
      <c r="FG66" s="693"/>
      <c r="FH66" s="693"/>
      <c r="FI66" s="693"/>
      <c r="FJ66" s="693"/>
      <c r="FK66" s="693"/>
      <c r="FL66" s="693"/>
      <c r="FM66" s="693"/>
      <c r="FN66" s="693"/>
      <c r="FO66" s="693"/>
      <c r="FP66" s="693"/>
      <c r="FQ66" s="693"/>
      <c r="FR66" s="693"/>
      <c r="FS66" s="693"/>
      <c r="FT66" s="693"/>
      <c r="FU66" s="693"/>
      <c r="FV66" s="693"/>
      <c r="FW66" s="693"/>
      <c r="FX66" s="693"/>
      <c r="FY66" s="693"/>
      <c r="FZ66" s="693"/>
      <c r="GA66" s="693"/>
      <c r="GB66" s="693"/>
      <c r="GC66" s="693"/>
      <c r="GD66" s="693"/>
      <c r="GE66" s="693"/>
      <c r="GF66" s="693"/>
      <c r="GG66" s="693"/>
      <c r="GH66" s="693"/>
      <c r="GI66" s="693"/>
      <c r="GJ66" s="693"/>
      <c r="GK66" s="693"/>
      <c r="GL66" s="693"/>
      <c r="GM66" s="693"/>
      <c r="GN66" s="693"/>
      <c r="GO66" s="693"/>
      <c r="GP66" s="693"/>
      <c r="GQ66" s="693"/>
      <c r="GR66" s="693"/>
      <c r="GS66" s="693"/>
      <c r="GT66" s="693"/>
      <c r="GU66" s="693"/>
      <c r="GV66" s="693"/>
      <c r="GW66" s="693"/>
      <c r="GX66" s="693"/>
      <c r="GY66" s="693"/>
      <c r="GZ66" s="693"/>
      <c r="HA66" s="693"/>
      <c r="HB66" s="693"/>
      <c r="HC66" s="693"/>
      <c r="HD66" s="693"/>
      <c r="HE66" s="693"/>
      <c r="HF66" s="693"/>
      <c r="HG66" s="693"/>
      <c r="HH66" s="693"/>
      <c r="HI66" s="693"/>
      <c r="HJ66" s="693"/>
      <c r="HK66" s="693"/>
      <c r="HL66" s="693"/>
      <c r="HM66" s="693"/>
      <c r="HN66" s="693"/>
      <c r="HO66" s="693"/>
      <c r="HP66" s="693"/>
      <c r="HQ66" s="693"/>
      <c r="HR66" s="693"/>
      <c r="HS66" s="693"/>
    </row>
    <row r="67" spans="1:227" s="508" customFormat="1">
      <c r="A67"/>
      <c r="B67" s="368"/>
      <c r="C67"/>
      <c r="D67" s="433"/>
      <c r="E67" s="625"/>
      <c r="F67" s="625"/>
      <c r="G67" s="330"/>
      <c r="H67"/>
      <c r="I67" s="132"/>
      <c r="J67"/>
      <c r="K67"/>
      <c r="L67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45"/>
      <c r="AC67"/>
      <c r="AD67" s="123"/>
      <c r="AE67"/>
      <c r="AF67"/>
      <c r="AG67"/>
      <c r="AH67" s="129"/>
      <c r="AI67" s="129"/>
      <c r="AJ67" s="129"/>
      <c r="AK67" s="504"/>
      <c r="AL67" s="271"/>
      <c r="AM67" s="271"/>
      <c r="AN67" s="271"/>
      <c r="AO67" s="271"/>
      <c r="AP67" s="271"/>
      <c r="AQ67" s="271"/>
      <c r="AR67" s="271"/>
      <c r="AS67" s="271"/>
      <c r="AT67" s="271"/>
      <c r="AU67" s="271"/>
      <c r="AV67" s="271"/>
      <c r="AW67" s="271"/>
      <c r="AX67" s="271"/>
      <c r="AY67" s="271"/>
      <c r="AZ67" s="271"/>
      <c r="BA67" s="504"/>
      <c r="BB67" s="271"/>
      <c r="BC67" s="1044"/>
      <c r="BD67" s="1042"/>
      <c r="BE67" s="1042"/>
      <c r="BF67" s="1042"/>
      <c r="BG67" s="1042"/>
      <c r="BH67" s="1042"/>
      <c r="BI67" s="1042"/>
      <c r="BJ67" s="493"/>
      <c r="BK67" s="493"/>
      <c r="BL67" s="493"/>
      <c r="BM67" s="493"/>
      <c r="BN67" s="493"/>
      <c r="BO67" s="493"/>
      <c r="BP67" s="493"/>
      <c r="BQ67" s="493"/>
      <c r="BR67" s="493"/>
      <c r="BS67" s="493"/>
      <c r="BT67" s="493"/>
      <c r="BU67" s="271"/>
      <c r="BV67" s="693"/>
      <c r="BW67" s="693"/>
      <c r="BX67" s="693"/>
      <c r="BY67" s="693"/>
      <c r="BZ67" s="693"/>
      <c r="CA67" s="693"/>
      <c r="CB67" s="693"/>
      <c r="CC67" s="693"/>
      <c r="CD67" s="693"/>
      <c r="CE67" s="60"/>
      <c r="CF67" s="60"/>
      <c r="CG67" s="693"/>
      <c r="CH67" s="693"/>
      <c r="CI67" s="693"/>
      <c r="CW67" s="693"/>
      <c r="CX67" s="693"/>
      <c r="CY67" s="693"/>
      <c r="CZ67" s="693"/>
      <c r="DA67" s="693"/>
      <c r="DB67" s="693"/>
      <c r="DC67" s="693"/>
      <c r="DD67" s="693"/>
      <c r="DE67" s="693"/>
      <c r="DF67" s="693"/>
      <c r="DG67" s="693"/>
      <c r="DH67" s="693"/>
      <c r="DI67" s="693"/>
      <c r="DJ67" s="693"/>
      <c r="DK67" s="693"/>
      <c r="DL67" s="693"/>
      <c r="DM67" s="693"/>
      <c r="DN67" s="693"/>
      <c r="DO67" s="693"/>
      <c r="DP67" s="693"/>
      <c r="DQ67" s="693"/>
      <c r="DR67" s="693"/>
      <c r="DS67" s="693"/>
      <c r="DT67" s="693"/>
      <c r="DU67" s="693"/>
      <c r="DV67" s="693"/>
      <c r="DW67" s="693"/>
      <c r="DX67" s="693"/>
      <c r="DY67" s="693"/>
      <c r="DZ67" s="693"/>
      <c r="EA67" s="693"/>
      <c r="EB67" s="693"/>
      <c r="EC67" s="693"/>
      <c r="ED67" s="693"/>
      <c r="EE67" s="693"/>
      <c r="EF67" s="693"/>
      <c r="EG67" s="693"/>
      <c r="EH67" s="693"/>
      <c r="EI67" s="693"/>
      <c r="EJ67" s="693"/>
      <c r="EK67" s="693"/>
      <c r="EL67" s="693"/>
      <c r="EM67" s="693"/>
      <c r="EN67" s="693"/>
      <c r="EO67" s="693"/>
      <c r="EP67" s="693"/>
      <c r="EQ67" s="693"/>
      <c r="ER67" s="693"/>
      <c r="ES67" s="693"/>
      <c r="ET67" s="693"/>
      <c r="EU67" s="693"/>
      <c r="EV67" s="693"/>
      <c r="EW67" s="693"/>
      <c r="EX67" s="693"/>
      <c r="EY67" s="693"/>
      <c r="EZ67" s="693"/>
      <c r="FA67" s="693"/>
      <c r="FB67" s="693"/>
      <c r="FC67" s="693"/>
      <c r="FD67" s="693"/>
      <c r="FE67" s="693"/>
      <c r="FF67" s="693"/>
      <c r="FG67" s="693"/>
      <c r="FH67" s="693"/>
      <c r="FI67" s="693"/>
      <c r="FJ67" s="693"/>
      <c r="FK67" s="693"/>
      <c r="FL67" s="693"/>
      <c r="FM67" s="693"/>
      <c r="FN67" s="693"/>
      <c r="FO67" s="693"/>
      <c r="FP67" s="693"/>
      <c r="FQ67" s="693"/>
      <c r="FR67" s="693"/>
      <c r="FS67" s="693"/>
      <c r="FT67" s="693"/>
      <c r="FU67" s="693"/>
      <c r="FV67" s="693"/>
      <c r="FW67" s="693"/>
      <c r="FX67" s="693"/>
      <c r="FY67" s="693"/>
      <c r="FZ67" s="693"/>
      <c r="GA67" s="693"/>
      <c r="GB67" s="693"/>
      <c r="GC67" s="693"/>
      <c r="GD67" s="693"/>
      <c r="GE67" s="693"/>
      <c r="GF67" s="693"/>
      <c r="GG67" s="693"/>
      <c r="GH67" s="693"/>
      <c r="GI67" s="693"/>
      <c r="GJ67" s="693"/>
      <c r="GK67" s="693"/>
      <c r="GL67" s="693"/>
      <c r="GM67" s="693"/>
      <c r="GN67" s="693"/>
      <c r="GO67" s="693"/>
      <c r="GP67" s="693"/>
      <c r="GQ67" s="693"/>
      <c r="GR67" s="693"/>
      <c r="GS67" s="693"/>
      <c r="GT67" s="693"/>
      <c r="GU67" s="693"/>
      <c r="GV67" s="693"/>
      <c r="GW67" s="693"/>
      <c r="GX67" s="693"/>
      <c r="GY67" s="693"/>
      <c r="GZ67" s="693"/>
      <c r="HA67" s="693"/>
      <c r="HB67" s="693"/>
      <c r="HC67" s="693"/>
      <c r="HD67" s="693"/>
      <c r="HE67" s="693"/>
      <c r="HF67" s="693"/>
      <c r="HG67" s="693"/>
      <c r="HH67" s="693"/>
      <c r="HI67" s="693"/>
      <c r="HJ67" s="693"/>
      <c r="HK67" s="693"/>
      <c r="HL67" s="693"/>
      <c r="HM67" s="693"/>
      <c r="HN67" s="693"/>
      <c r="HO67" s="693"/>
      <c r="HP67" s="693"/>
      <c r="HQ67" s="693"/>
      <c r="HR67" s="693"/>
      <c r="HS67" s="693"/>
    </row>
    <row r="68" spans="1:227" s="508" customFormat="1">
      <c r="A68"/>
      <c r="B68" s="368"/>
      <c r="C68"/>
      <c r="D68" s="433"/>
      <c r="E68" s="625"/>
      <c r="F68" s="625"/>
      <c r="G68" s="330"/>
      <c r="H68"/>
      <c r="I68" s="132"/>
      <c r="J68"/>
      <c r="K68"/>
      <c r="L68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45"/>
      <c r="AC68"/>
      <c r="AD68" s="123"/>
      <c r="AE68"/>
      <c r="AF68"/>
      <c r="AG68"/>
      <c r="AH68" s="129"/>
      <c r="AI68" s="129"/>
      <c r="AJ68" s="129"/>
      <c r="AK68" s="504"/>
      <c r="AL68" s="271"/>
      <c r="AM68" s="271"/>
      <c r="AN68" s="271"/>
      <c r="AO68" s="271"/>
      <c r="AP68" s="271"/>
      <c r="AQ68" s="271"/>
      <c r="AR68" s="271"/>
      <c r="AS68" s="271"/>
      <c r="AT68" s="271"/>
      <c r="AU68" s="271"/>
      <c r="AV68" s="271"/>
      <c r="AW68" s="271"/>
      <c r="AX68" s="271"/>
      <c r="AY68" s="271"/>
      <c r="AZ68" s="271"/>
      <c r="BA68" s="504"/>
      <c r="BB68" s="271"/>
      <c r="BC68" s="1044"/>
      <c r="BD68" s="1042"/>
      <c r="BE68" s="1042"/>
      <c r="BF68" s="1042"/>
      <c r="BG68" s="1042"/>
      <c r="BH68" s="1042"/>
      <c r="BI68" s="1042"/>
      <c r="BJ68" s="493"/>
      <c r="BK68" s="493"/>
      <c r="BL68" s="493"/>
      <c r="BM68" s="493"/>
      <c r="BN68" s="493"/>
      <c r="BO68" s="493"/>
      <c r="BP68" s="493"/>
      <c r="BQ68" s="493"/>
      <c r="BR68" s="493"/>
      <c r="BS68" s="493"/>
      <c r="BT68" s="493"/>
      <c r="BU68" s="271"/>
      <c r="BV68" s="693"/>
      <c r="BW68" s="693"/>
      <c r="BX68" s="693"/>
      <c r="BY68" s="693"/>
      <c r="BZ68" s="693"/>
      <c r="CA68" s="693"/>
      <c r="CB68" s="693"/>
      <c r="CC68" s="693"/>
      <c r="CD68" s="693"/>
      <c r="CE68" s="60"/>
      <c r="CF68" s="60"/>
      <c r="CG68" s="693"/>
      <c r="CH68" s="693"/>
      <c r="CI68" s="693"/>
      <c r="CW68" s="693"/>
      <c r="CX68" s="693"/>
      <c r="CY68" s="693"/>
      <c r="CZ68" s="693"/>
      <c r="DA68" s="693"/>
      <c r="DB68" s="693"/>
      <c r="DC68" s="693"/>
      <c r="DD68" s="693"/>
      <c r="DE68" s="693"/>
      <c r="DF68" s="693"/>
      <c r="DG68" s="693"/>
      <c r="DH68" s="693"/>
      <c r="DI68" s="693"/>
      <c r="DJ68" s="693"/>
      <c r="DK68" s="693"/>
      <c r="DL68" s="693"/>
      <c r="DM68" s="693"/>
      <c r="DN68" s="693"/>
      <c r="DO68" s="693"/>
      <c r="DP68" s="693"/>
      <c r="DQ68" s="693"/>
      <c r="DR68" s="693"/>
      <c r="DS68" s="693"/>
      <c r="DT68" s="693"/>
      <c r="DU68" s="693"/>
      <c r="DV68" s="693"/>
      <c r="DW68" s="693"/>
      <c r="DX68" s="693"/>
      <c r="DY68" s="693"/>
      <c r="DZ68" s="693"/>
      <c r="EA68" s="693"/>
      <c r="EB68" s="693"/>
      <c r="EC68" s="693"/>
      <c r="ED68" s="693"/>
      <c r="EE68" s="693"/>
      <c r="EF68" s="693"/>
      <c r="EG68" s="693"/>
      <c r="EH68" s="693"/>
      <c r="EI68" s="693"/>
      <c r="EJ68" s="693"/>
      <c r="EK68" s="693"/>
      <c r="EL68" s="693"/>
      <c r="EM68" s="693"/>
      <c r="EN68" s="693"/>
      <c r="EO68" s="693"/>
      <c r="EP68" s="693"/>
      <c r="EQ68" s="693"/>
      <c r="ER68" s="693"/>
      <c r="ES68" s="693"/>
      <c r="ET68" s="693"/>
      <c r="EU68" s="693"/>
      <c r="EV68" s="693"/>
      <c r="EW68" s="693"/>
      <c r="EX68" s="693"/>
      <c r="EY68" s="693"/>
      <c r="EZ68" s="693"/>
      <c r="FA68" s="693"/>
      <c r="FB68" s="693"/>
      <c r="FC68" s="693"/>
      <c r="FD68" s="693"/>
      <c r="FE68" s="693"/>
      <c r="FF68" s="693"/>
      <c r="FG68" s="693"/>
      <c r="FH68" s="693"/>
      <c r="FI68" s="693"/>
      <c r="FJ68" s="693"/>
      <c r="FK68" s="693"/>
      <c r="FL68" s="693"/>
      <c r="FM68" s="693"/>
      <c r="FN68" s="693"/>
      <c r="FO68" s="693"/>
      <c r="FP68" s="693"/>
      <c r="FQ68" s="693"/>
      <c r="FR68" s="693"/>
      <c r="FS68" s="693"/>
      <c r="FT68" s="693"/>
      <c r="FU68" s="693"/>
      <c r="FV68" s="693"/>
      <c r="FW68" s="693"/>
      <c r="FX68" s="693"/>
      <c r="FY68" s="693"/>
      <c r="FZ68" s="693"/>
      <c r="GA68" s="693"/>
      <c r="GB68" s="693"/>
      <c r="GC68" s="693"/>
      <c r="GD68" s="693"/>
      <c r="GE68" s="693"/>
      <c r="GF68" s="693"/>
      <c r="GG68" s="693"/>
      <c r="GH68" s="693"/>
      <c r="GI68" s="693"/>
      <c r="GJ68" s="693"/>
      <c r="GK68" s="693"/>
      <c r="GL68" s="693"/>
      <c r="GM68" s="693"/>
      <c r="GN68" s="693"/>
      <c r="GO68" s="693"/>
      <c r="GP68" s="693"/>
      <c r="GQ68" s="693"/>
      <c r="GR68" s="693"/>
      <c r="GS68" s="693"/>
      <c r="GT68" s="693"/>
      <c r="GU68" s="693"/>
      <c r="GV68" s="693"/>
      <c r="GW68" s="693"/>
      <c r="GX68" s="693"/>
      <c r="GY68" s="693"/>
      <c r="GZ68" s="693"/>
      <c r="HA68" s="693"/>
      <c r="HB68" s="693"/>
      <c r="HC68" s="693"/>
      <c r="HD68" s="693"/>
      <c r="HE68" s="693"/>
      <c r="HF68" s="693"/>
      <c r="HG68" s="693"/>
      <c r="HH68" s="693"/>
      <c r="HI68" s="693"/>
      <c r="HJ68" s="693"/>
      <c r="HK68" s="693"/>
      <c r="HL68" s="693"/>
      <c r="HM68" s="693"/>
      <c r="HN68" s="693"/>
      <c r="HO68" s="693"/>
      <c r="HP68" s="693"/>
      <c r="HQ68" s="693"/>
      <c r="HR68" s="693"/>
      <c r="HS68" s="693"/>
    </row>
    <row r="69" spans="1:227" s="508" customFormat="1">
      <c r="A69"/>
      <c r="B69" s="368"/>
      <c r="C69"/>
      <c r="D69" s="433"/>
      <c r="E69" s="625"/>
      <c r="F69" s="625"/>
      <c r="G69" s="330"/>
      <c r="H69"/>
      <c r="I69" s="132"/>
      <c r="J69"/>
      <c r="K69"/>
      <c r="L69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45"/>
      <c r="AC69"/>
      <c r="AD69" s="123"/>
      <c r="AE69"/>
      <c r="AF69"/>
      <c r="AG69"/>
      <c r="AH69" s="129"/>
      <c r="AI69" s="129"/>
      <c r="AJ69" s="129"/>
      <c r="AK69" s="504"/>
      <c r="AL69" s="271"/>
      <c r="AM69" s="271"/>
      <c r="AN69" s="271"/>
      <c r="AO69" s="271"/>
      <c r="AP69" s="271"/>
      <c r="AQ69" s="271"/>
      <c r="AR69" s="271"/>
      <c r="AS69" s="271"/>
      <c r="AT69" s="271"/>
      <c r="AU69" s="271"/>
      <c r="AV69" s="271"/>
      <c r="AW69" s="271"/>
      <c r="AX69" s="271"/>
      <c r="AY69" s="271"/>
      <c r="AZ69" s="271"/>
      <c r="BA69" s="504"/>
      <c r="BB69" s="271"/>
      <c r="BC69" s="1044"/>
      <c r="BD69" s="1042"/>
      <c r="BE69" s="1042"/>
      <c r="BF69" s="1042"/>
      <c r="BG69" s="1042"/>
      <c r="BH69" s="1042"/>
      <c r="BI69" s="1042"/>
      <c r="BJ69" s="493"/>
      <c r="BK69" s="493"/>
      <c r="BL69" s="493"/>
      <c r="BM69" s="493"/>
      <c r="BN69" s="493"/>
      <c r="BO69" s="493"/>
      <c r="BP69" s="493"/>
      <c r="BQ69" s="493"/>
      <c r="BR69" s="493"/>
      <c r="BS69" s="493"/>
      <c r="BT69" s="493"/>
      <c r="BU69" s="271"/>
      <c r="BV69" s="693"/>
      <c r="BW69" s="693"/>
      <c r="BX69" s="693"/>
      <c r="BY69" s="693"/>
      <c r="BZ69" s="693"/>
      <c r="CA69" s="693"/>
      <c r="CB69" s="693"/>
      <c r="CC69" s="693"/>
      <c r="CD69" s="693"/>
      <c r="CE69" s="60"/>
      <c r="CF69" s="60"/>
      <c r="CG69" s="693"/>
      <c r="CH69" s="693"/>
      <c r="CI69" s="693"/>
      <c r="CW69" s="693"/>
      <c r="CX69" s="693"/>
      <c r="CY69" s="693"/>
      <c r="CZ69" s="693"/>
      <c r="DA69" s="693"/>
      <c r="DB69" s="693"/>
      <c r="DC69" s="693"/>
      <c r="DD69" s="693"/>
      <c r="DE69" s="693"/>
      <c r="DF69" s="693"/>
      <c r="DG69" s="693"/>
      <c r="DH69" s="693"/>
      <c r="DI69" s="693"/>
      <c r="DJ69" s="693"/>
      <c r="DK69" s="693"/>
      <c r="DL69" s="693"/>
      <c r="DM69" s="693"/>
      <c r="DN69" s="693"/>
      <c r="DO69" s="693"/>
      <c r="DP69" s="693"/>
      <c r="DQ69" s="693"/>
      <c r="DR69" s="693"/>
      <c r="DS69" s="693"/>
      <c r="DT69" s="693"/>
      <c r="DU69" s="693"/>
      <c r="DV69" s="693"/>
      <c r="DW69" s="693"/>
      <c r="DX69" s="693"/>
      <c r="DY69" s="693"/>
      <c r="DZ69" s="693"/>
      <c r="EA69" s="693"/>
      <c r="EB69" s="693"/>
      <c r="EC69" s="693"/>
      <c r="ED69" s="693"/>
      <c r="EE69" s="693"/>
      <c r="EF69" s="693"/>
      <c r="EG69" s="693"/>
      <c r="EH69" s="693"/>
      <c r="EI69" s="693"/>
      <c r="EJ69" s="693"/>
      <c r="EK69" s="693"/>
      <c r="EL69" s="693"/>
      <c r="EM69" s="693"/>
      <c r="EN69" s="693"/>
      <c r="EO69" s="693"/>
      <c r="EP69" s="693"/>
      <c r="EQ69" s="693"/>
      <c r="ER69" s="693"/>
      <c r="ES69" s="693"/>
      <c r="ET69" s="693"/>
      <c r="EU69" s="693"/>
      <c r="EV69" s="693"/>
      <c r="EW69" s="693"/>
      <c r="EX69" s="693"/>
      <c r="EY69" s="693"/>
      <c r="EZ69" s="693"/>
      <c r="FA69" s="693"/>
      <c r="FB69" s="693"/>
      <c r="FC69" s="693"/>
      <c r="FD69" s="693"/>
      <c r="FE69" s="693"/>
      <c r="FF69" s="693"/>
      <c r="FG69" s="693"/>
      <c r="FH69" s="693"/>
      <c r="FI69" s="693"/>
      <c r="FJ69" s="693"/>
      <c r="FK69" s="693"/>
      <c r="FL69" s="693"/>
      <c r="FM69" s="693"/>
      <c r="FN69" s="693"/>
      <c r="FO69" s="693"/>
      <c r="FP69" s="693"/>
      <c r="FQ69" s="693"/>
      <c r="FR69" s="693"/>
      <c r="FS69" s="693"/>
      <c r="FT69" s="693"/>
      <c r="FU69" s="693"/>
      <c r="FV69" s="693"/>
      <c r="FW69" s="693"/>
      <c r="FX69" s="693"/>
      <c r="FY69" s="693"/>
      <c r="FZ69" s="693"/>
      <c r="GA69" s="693"/>
      <c r="GB69" s="693"/>
      <c r="GC69" s="693"/>
      <c r="GD69" s="693"/>
      <c r="GE69" s="693"/>
      <c r="GF69" s="693"/>
      <c r="GG69" s="693"/>
      <c r="GH69" s="693"/>
      <c r="GI69" s="693"/>
      <c r="GJ69" s="693"/>
      <c r="GK69" s="693"/>
      <c r="GL69" s="693"/>
      <c r="GM69" s="693"/>
      <c r="GN69" s="693"/>
      <c r="GO69" s="693"/>
      <c r="GP69" s="693"/>
      <c r="GQ69" s="693"/>
      <c r="GR69" s="693"/>
      <c r="GS69" s="693"/>
      <c r="GT69" s="693"/>
      <c r="GU69" s="693"/>
      <c r="GV69" s="693"/>
      <c r="GW69" s="693"/>
      <c r="GX69" s="693"/>
      <c r="GY69" s="693"/>
      <c r="GZ69" s="693"/>
      <c r="HA69" s="693"/>
      <c r="HB69" s="693"/>
      <c r="HC69" s="693"/>
      <c r="HD69" s="693"/>
      <c r="HE69" s="693"/>
      <c r="HF69" s="693"/>
      <c r="HG69" s="693"/>
      <c r="HH69" s="693"/>
      <c r="HI69" s="693"/>
      <c r="HJ69" s="693"/>
      <c r="HK69" s="693"/>
      <c r="HL69" s="693"/>
      <c r="HM69" s="693"/>
      <c r="HN69" s="693"/>
      <c r="HO69" s="693"/>
      <c r="HP69" s="693"/>
      <c r="HQ69" s="693"/>
      <c r="HR69" s="693"/>
      <c r="HS69" s="693"/>
    </row>
    <row r="70" spans="1:227" s="508" customFormat="1">
      <c r="A70"/>
      <c r="B70" s="368"/>
      <c r="C70"/>
      <c r="D70" s="433"/>
      <c r="E70" s="625"/>
      <c r="F70" s="625"/>
      <c r="G70" s="330"/>
      <c r="H70"/>
      <c r="I70" s="132"/>
      <c r="J70"/>
      <c r="K70"/>
      <c r="L70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45"/>
      <c r="AC70"/>
      <c r="AD70" s="123"/>
      <c r="AE70"/>
      <c r="AF70"/>
      <c r="AG70"/>
      <c r="AH70" s="129"/>
      <c r="AI70" s="129"/>
      <c r="AJ70" s="129"/>
      <c r="AK70" s="504"/>
      <c r="AL70" s="271"/>
      <c r="AM70" s="271"/>
      <c r="AN70" s="271"/>
      <c r="AO70" s="271"/>
      <c r="AP70" s="271"/>
      <c r="AQ70" s="271"/>
      <c r="AR70" s="271"/>
      <c r="AS70" s="271"/>
      <c r="AT70" s="271"/>
      <c r="AU70" s="271"/>
      <c r="AV70" s="271"/>
      <c r="AW70" s="271"/>
      <c r="AX70" s="271"/>
      <c r="AY70" s="271"/>
      <c r="AZ70" s="271"/>
      <c r="BA70" s="504"/>
      <c r="BB70" s="271"/>
      <c r="BC70" s="1044"/>
      <c r="BD70" s="1042"/>
      <c r="BE70" s="1042"/>
      <c r="BF70" s="1042"/>
      <c r="BG70" s="1042"/>
      <c r="BH70" s="1042"/>
      <c r="BI70" s="1042"/>
      <c r="BJ70" s="493"/>
      <c r="BK70" s="493"/>
      <c r="BL70" s="493"/>
      <c r="BM70" s="493"/>
      <c r="BN70" s="493"/>
      <c r="BO70" s="493"/>
      <c r="BP70" s="493"/>
      <c r="BQ70" s="493"/>
      <c r="BR70" s="493"/>
      <c r="BS70" s="493"/>
      <c r="BT70" s="493"/>
      <c r="BU70" s="271"/>
      <c r="BV70" s="693"/>
      <c r="BW70" s="693"/>
      <c r="BX70" s="693"/>
      <c r="BY70" s="693"/>
      <c r="BZ70" s="693"/>
      <c r="CA70" s="693"/>
      <c r="CB70" s="693"/>
      <c r="CC70" s="693"/>
      <c r="CD70" s="693"/>
      <c r="CE70" s="60"/>
      <c r="CF70" s="60"/>
      <c r="CG70" s="693"/>
      <c r="CH70" s="693"/>
      <c r="CI70" s="693"/>
      <c r="CW70" s="693"/>
      <c r="CX70" s="693"/>
      <c r="CY70" s="693"/>
      <c r="CZ70" s="693"/>
      <c r="DA70" s="693"/>
      <c r="DB70" s="693"/>
      <c r="DC70" s="693"/>
      <c r="DD70" s="693"/>
      <c r="DE70" s="693"/>
      <c r="DF70" s="693"/>
      <c r="DG70" s="693"/>
      <c r="DH70" s="693"/>
      <c r="DI70" s="693"/>
      <c r="DJ70" s="693"/>
      <c r="DK70" s="693"/>
      <c r="DL70" s="693"/>
      <c r="DM70" s="693"/>
      <c r="DN70" s="693"/>
      <c r="DO70" s="693"/>
      <c r="DP70" s="693"/>
      <c r="DQ70" s="693"/>
      <c r="DR70" s="693"/>
      <c r="DS70" s="693"/>
      <c r="DT70" s="693"/>
      <c r="DU70" s="693"/>
      <c r="DV70" s="693"/>
      <c r="DW70" s="693"/>
      <c r="DX70" s="693"/>
      <c r="DY70" s="693"/>
      <c r="DZ70" s="693"/>
      <c r="EA70" s="693"/>
      <c r="EB70" s="693"/>
      <c r="EC70" s="693"/>
      <c r="ED70" s="693"/>
      <c r="EE70" s="693"/>
      <c r="EF70" s="693"/>
      <c r="EG70" s="693"/>
      <c r="EH70" s="693"/>
      <c r="EI70" s="693"/>
      <c r="EJ70" s="693"/>
      <c r="EK70" s="693"/>
      <c r="EL70" s="693"/>
      <c r="EM70" s="693"/>
      <c r="EN70" s="693"/>
      <c r="EO70" s="693"/>
      <c r="EP70" s="693"/>
      <c r="EQ70" s="693"/>
      <c r="ER70" s="693"/>
      <c r="ES70" s="693"/>
      <c r="ET70" s="693"/>
      <c r="EU70" s="693"/>
      <c r="EV70" s="693"/>
      <c r="EW70" s="693"/>
      <c r="EX70" s="693"/>
      <c r="EY70" s="693"/>
      <c r="EZ70" s="693"/>
      <c r="FA70" s="693"/>
      <c r="FB70" s="693"/>
      <c r="FC70" s="693"/>
      <c r="FD70" s="693"/>
      <c r="FE70" s="693"/>
      <c r="FF70" s="693"/>
      <c r="FG70" s="693"/>
      <c r="FH70" s="693"/>
      <c r="FI70" s="693"/>
      <c r="FJ70" s="693"/>
      <c r="FK70" s="693"/>
      <c r="FL70" s="693"/>
      <c r="FM70" s="693"/>
      <c r="FN70" s="693"/>
      <c r="FO70" s="693"/>
      <c r="FP70" s="693"/>
      <c r="FQ70" s="693"/>
      <c r="FR70" s="693"/>
      <c r="FS70" s="693"/>
      <c r="FT70" s="693"/>
      <c r="FU70" s="693"/>
      <c r="FV70" s="693"/>
      <c r="FW70" s="693"/>
      <c r="FX70" s="693"/>
      <c r="FY70" s="693"/>
      <c r="FZ70" s="693"/>
      <c r="GA70" s="693"/>
      <c r="GB70" s="693"/>
      <c r="GC70" s="693"/>
      <c r="GD70" s="693"/>
      <c r="GE70" s="693"/>
      <c r="GF70" s="693"/>
      <c r="GG70" s="693"/>
      <c r="GH70" s="693"/>
      <c r="GI70" s="693"/>
      <c r="GJ70" s="693"/>
      <c r="GK70" s="693"/>
      <c r="GL70" s="693"/>
      <c r="GM70" s="693"/>
      <c r="GN70" s="693"/>
      <c r="GO70" s="693"/>
      <c r="GP70" s="693"/>
      <c r="GQ70" s="693"/>
      <c r="GR70" s="693"/>
      <c r="GS70" s="693"/>
      <c r="GT70" s="693"/>
      <c r="GU70" s="693"/>
      <c r="GV70" s="693"/>
      <c r="GW70" s="693"/>
      <c r="GX70" s="693"/>
      <c r="GY70" s="693"/>
      <c r="GZ70" s="693"/>
      <c r="HA70" s="693"/>
      <c r="HB70" s="693"/>
      <c r="HC70" s="693"/>
      <c r="HD70" s="693"/>
      <c r="HE70" s="693"/>
      <c r="HF70" s="693"/>
      <c r="HG70" s="693"/>
      <c r="HH70" s="693"/>
      <c r="HI70" s="693"/>
      <c r="HJ70" s="693"/>
      <c r="HK70" s="693"/>
      <c r="HL70" s="693"/>
      <c r="HM70" s="693"/>
      <c r="HN70" s="693"/>
      <c r="HO70" s="693"/>
      <c r="HP70" s="693"/>
      <c r="HQ70" s="693"/>
      <c r="HR70" s="693"/>
      <c r="HS70" s="693"/>
    </row>
    <row r="71" spans="1:227" s="508" customFormat="1">
      <c r="A71"/>
      <c r="B71" s="368"/>
      <c r="C71"/>
      <c r="D71" s="433"/>
      <c r="E71" s="625"/>
      <c r="F71" s="625"/>
      <c r="G71" s="330"/>
      <c r="H71"/>
      <c r="I71" s="132"/>
      <c r="J71"/>
      <c r="K71"/>
      <c r="L71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  <c r="AA71" s="335"/>
      <c r="AB71" s="45"/>
      <c r="AC71"/>
      <c r="AD71" s="123"/>
      <c r="AE71"/>
      <c r="AF71"/>
      <c r="AG71"/>
      <c r="AH71" s="129"/>
      <c r="AI71" s="129"/>
      <c r="AJ71" s="129"/>
      <c r="AK71" s="504"/>
      <c r="AL71" s="271"/>
      <c r="AM71" s="271"/>
      <c r="AN71" s="271"/>
      <c r="AO71" s="271"/>
      <c r="AP71" s="271"/>
      <c r="AQ71" s="271"/>
      <c r="AR71" s="271"/>
      <c r="AS71" s="271"/>
      <c r="AT71" s="271"/>
      <c r="AU71" s="271"/>
      <c r="AV71" s="271"/>
      <c r="AW71" s="271"/>
      <c r="AX71" s="271"/>
      <c r="AY71" s="271"/>
      <c r="AZ71" s="271"/>
      <c r="BA71" s="504"/>
      <c r="BB71" s="271"/>
      <c r="BC71" s="1044"/>
      <c r="BD71" s="1042"/>
      <c r="BE71" s="1042"/>
      <c r="BF71" s="1042"/>
      <c r="BG71" s="1042"/>
      <c r="BH71" s="1042"/>
      <c r="BI71" s="1042"/>
      <c r="BJ71" s="493"/>
      <c r="BK71" s="493"/>
      <c r="BL71" s="493"/>
      <c r="BM71" s="493"/>
      <c r="BN71" s="493"/>
      <c r="BO71" s="493"/>
      <c r="BP71" s="493"/>
      <c r="BQ71" s="493"/>
      <c r="BR71" s="493"/>
      <c r="BS71" s="493"/>
      <c r="BT71" s="493"/>
      <c r="BU71" s="271"/>
      <c r="BV71" s="693"/>
      <c r="BW71" s="693"/>
      <c r="BX71" s="693"/>
      <c r="BY71" s="693"/>
      <c r="BZ71" s="693"/>
      <c r="CA71" s="693"/>
      <c r="CB71" s="693"/>
      <c r="CC71" s="693"/>
      <c r="CD71" s="693"/>
      <c r="CE71" s="60"/>
      <c r="CF71" s="60"/>
      <c r="CG71" s="693"/>
      <c r="CH71" s="693"/>
      <c r="CI71" s="693"/>
      <c r="CW71" s="693"/>
      <c r="CX71" s="693"/>
      <c r="CY71" s="693"/>
      <c r="CZ71" s="693"/>
      <c r="DA71" s="693"/>
      <c r="DB71" s="693"/>
      <c r="DC71" s="693"/>
      <c r="DD71" s="693"/>
      <c r="DE71" s="693"/>
      <c r="DF71" s="693"/>
      <c r="DG71" s="693"/>
      <c r="DH71" s="693"/>
      <c r="DI71" s="693"/>
      <c r="DJ71" s="693"/>
      <c r="DK71" s="693"/>
      <c r="DL71" s="693"/>
      <c r="DM71" s="693"/>
      <c r="DN71" s="693"/>
      <c r="DO71" s="693"/>
      <c r="DP71" s="693"/>
      <c r="DQ71" s="693"/>
      <c r="DR71" s="693"/>
      <c r="DS71" s="693"/>
      <c r="DT71" s="693"/>
      <c r="DU71" s="693"/>
      <c r="DV71" s="693"/>
      <c r="DW71" s="693"/>
      <c r="DX71" s="693"/>
      <c r="DY71" s="693"/>
      <c r="DZ71" s="693"/>
      <c r="EA71" s="693"/>
      <c r="EB71" s="693"/>
      <c r="EC71" s="693"/>
      <c r="ED71" s="693"/>
      <c r="EE71" s="693"/>
      <c r="EF71" s="693"/>
      <c r="EG71" s="693"/>
      <c r="EH71" s="693"/>
      <c r="EI71" s="693"/>
      <c r="EJ71" s="693"/>
      <c r="EK71" s="693"/>
      <c r="EL71" s="693"/>
      <c r="EM71" s="693"/>
      <c r="EN71" s="693"/>
      <c r="EO71" s="693"/>
      <c r="EP71" s="693"/>
      <c r="EQ71" s="693"/>
      <c r="ER71" s="693"/>
      <c r="ES71" s="693"/>
      <c r="ET71" s="693"/>
      <c r="EU71" s="693"/>
      <c r="EV71" s="693"/>
      <c r="EW71" s="693"/>
      <c r="EX71" s="693"/>
      <c r="EY71" s="693"/>
      <c r="EZ71" s="693"/>
      <c r="FA71" s="693"/>
      <c r="FB71" s="693"/>
      <c r="FC71" s="693"/>
      <c r="FD71" s="693"/>
      <c r="FE71" s="693"/>
      <c r="FF71" s="693"/>
      <c r="FG71" s="693"/>
      <c r="FH71" s="693"/>
      <c r="FI71" s="693"/>
      <c r="FJ71" s="693"/>
      <c r="FK71" s="693"/>
      <c r="FL71" s="693"/>
      <c r="FM71" s="693"/>
      <c r="FN71" s="693"/>
      <c r="FO71" s="693"/>
      <c r="FP71" s="693"/>
      <c r="FQ71" s="693"/>
      <c r="FR71" s="693"/>
      <c r="FS71" s="693"/>
      <c r="FT71" s="693"/>
      <c r="FU71" s="693"/>
      <c r="FV71" s="693"/>
      <c r="FW71" s="693"/>
      <c r="FX71" s="693"/>
      <c r="FY71" s="693"/>
      <c r="FZ71" s="693"/>
      <c r="GA71" s="693"/>
      <c r="GB71" s="693"/>
      <c r="GC71" s="693"/>
      <c r="GD71" s="693"/>
      <c r="GE71" s="693"/>
      <c r="GF71" s="693"/>
      <c r="GG71" s="693"/>
      <c r="GH71" s="693"/>
      <c r="GI71" s="693"/>
      <c r="GJ71" s="693"/>
      <c r="GK71" s="693"/>
      <c r="GL71" s="693"/>
      <c r="GM71" s="693"/>
      <c r="GN71" s="693"/>
      <c r="GO71" s="693"/>
      <c r="GP71" s="693"/>
      <c r="GQ71" s="693"/>
      <c r="GR71" s="693"/>
      <c r="GS71" s="693"/>
      <c r="GT71" s="693"/>
      <c r="GU71" s="693"/>
      <c r="GV71" s="693"/>
      <c r="GW71" s="693"/>
      <c r="GX71" s="693"/>
      <c r="GY71" s="693"/>
      <c r="GZ71" s="693"/>
      <c r="HA71" s="693"/>
      <c r="HB71" s="693"/>
      <c r="HC71" s="693"/>
      <c r="HD71" s="693"/>
      <c r="HE71" s="693"/>
      <c r="HF71" s="693"/>
      <c r="HG71" s="693"/>
      <c r="HH71" s="693"/>
      <c r="HI71" s="693"/>
      <c r="HJ71" s="693"/>
      <c r="HK71" s="693"/>
      <c r="HL71" s="693"/>
      <c r="HM71" s="693"/>
      <c r="HN71" s="693"/>
      <c r="HO71" s="693"/>
      <c r="HP71" s="693"/>
      <c r="HQ71" s="693"/>
      <c r="HR71" s="693"/>
      <c r="HS71" s="693"/>
    </row>
    <row r="72" spans="1:227" s="508" customFormat="1">
      <c r="A72"/>
      <c r="B72" s="368"/>
      <c r="C72"/>
      <c r="D72" s="433"/>
      <c r="E72" s="625"/>
      <c r="F72" s="625"/>
      <c r="G72" s="330"/>
      <c r="H72"/>
      <c r="I72" s="132"/>
      <c r="J72"/>
      <c r="K72"/>
      <c r="L72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  <c r="AA72" s="335"/>
      <c r="AB72" s="45"/>
      <c r="AC72"/>
      <c r="AD72" s="123"/>
      <c r="AE72"/>
      <c r="AF72"/>
      <c r="AG72"/>
      <c r="AH72" s="129"/>
      <c r="AI72" s="129"/>
      <c r="AJ72" s="129"/>
      <c r="AK72" s="504"/>
      <c r="AL72" s="271"/>
      <c r="AM72" s="271"/>
      <c r="AN72" s="271"/>
      <c r="AO72" s="271"/>
      <c r="AP72" s="271"/>
      <c r="AQ72" s="271"/>
      <c r="AR72" s="271"/>
      <c r="AS72" s="271"/>
      <c r="AT72" s="271"/>
      <c r="AU72" s="271"/>
      <c r="AV72" s="271"/>
      <c r="AW72" s="271"/>
      <c r="AX72" s="271"/>
      <c r="AY72" s="271"/>
      <c r="AZ72" s="271"/>
      <c r="BA72" s="504"/>
      <c r="BB72" s="271"/>
      <c r="BC72" s="1044"/>
      <c r="BD72" s="1042"/>
      <c r="BE72" s="1042"/>
      <c r="BF72" s="1042"/>
      <c r="BG72" s="1042"/>
      <c r="BH72" s="1042"/>
      <c r="BI72" s="1042"/>
      <c r="BJ72" s="493"/>
      <c r="BK72" s="493"/>
      <c r="BL72" s="493"/>
      <c r="BM72" s="493"/>
      <c r="BN72" s="493"/>
      <c r="BO72" s="493"/>
      <c r="BP72" s="493"/>
      <c r="BQ72" s="493"/>
      <c r="BR72" s="493"/>
      <c r="BS72" s="493"/>
      <c r="BT72" s="493"/>
      <c r="BU72" s="271"/>
      <c r="BV72" s="693"/>
      <c r="BW72" s="693"/>
      <c r="BX72" s="693"/>
      <c r="BY72" s="693"/>
      <c r="BZ72" s="693"/>
      <c r="CA72" s="693"/>
      <c r="CB72" s="693"/>
      <c r="CC72" s="693"/>
      <c r="CD72" s="693"/>
      <c r="CE72" s="60"/>
      <c r="CF72" s="60"/>
      <c r="CG72" s="693"/>
      <c r="CH72" s="693"/>
      <c r="CI72" s="693"/>
      <c r="CW72" s="693"/>
      <c r="CX72" s="693"/>
      <c r="CY72" s="693"/>
      <c r="CZ72" s="693"/>
      <c r="DA72" s="693"/>
      <c r="DB72" s="693"/>
      <c r="DC72" s="693"/>
      <c r="DD72" s="693"/>
      <c r="DE72" s="693"/>
      <c r="DF72" s="693"/>
      <c r="DG72" s="693"/>
      <c r="DH72" s="693"/>
      <c r="DI72" s="693"/>
      <c r="DJ72" s="693"/>
      <c r="DK72" s="693"/>
      <c r="DL72" s="693"/>
      <c r="DM72" s="693"/>
      <c r="DN72" s="693"/>
      <c r="DO72" s="693"/>
      <c r="DP72" s="693"/>
      <c r="DQ72" s="693"/>
      <c r="DR72" s="693"/>
      <c r="DS72" s="693"/>
      <c r="DT72" s="693"/>
      <c r="DU72" s="693"/>
      <c r="DV72" s="693"/>
      <c r="DW72" s="693"/>
      <c r="DX72" s="693"/>
      <c r="DY72" s="693"/>
      <c r="DZ72" s="693"/>
      <c r="EA72" s="693"/>
      <c r="EB72" s="693"/>
      <c r="EC72" s="693"/>
      <c r="ED72" s="693"/>
      <c r="EE72" s="693"/>
      <c r="EF72" s="693"/>
      <c r="EG72" s="693"/>
      <c r="EH72" s="693"/>
      <c r="EI72" s="693"/>
      <c r="EJ72" s="693"/>
      <c r="EK72" s="693"/>
      <c r="EL72" s="693"/>
      <c r="EM72" s="693"/>
      <c r="EN72" s="693"/>
      <c r="EO72" s="693"/>
      <c r="EP72" s="693"/>
      <c r="EQ72" s="693"/>
      <c r="ER72" s="693"/>
      <c r="ES72" s="693"/>
      <c r="ET72" s="693"/>
      <c r="EU72" s="693"/>
      <c r="EV72" s="693"/>
      <c r="EW72" s="693"/>
      <c r="EX72" s="693"/>
      <c r="EY72" s="693"/>
      <c r="EZ72" s="693"/>
      <c r="FA72" s="693"/>
      <c r="FB72" s="693"/>
      <c r="FC72" s="693"/>
      <c r="FD72" s="693"/>
      <c r="FE72" s="693"/>
      <c r="FF72" s="693"/>
      <c r="FG72" s="693"/>
      <c r="FH72" s="693"/>
      <c r="FI72" s="693"/>
      <c r="FJ72" s="693"/>
      <c r="FK72" s="693"/>
      <c r="FL72" s="693"/>
      <c r="FM72" s="693"/>
      <c r="FN72" s="693"/>
      <c r="FO72" s="693"/>
      <c r="FP72" s="693"/>
      <c r="FQ72" s="693"/>
      <c r="FR72" s="693"/>
      <c r="FS72" s="693"/>
      <c r="FT72" s="693"/>
      <c r="FU72" s="693"/>
      <c r="FV72" s="693"/>
      <c r="FW72" s="693"/>
      <c r="FX72" s="693"/>
      <c r="FY72" s="693"/>
      <c r="FZ72" s="693"/>
      <c r="GA72" s="693"/>
      <c r="GB72" s="693"/>
      <c r="GC72" s="693"/>
      <c r="GD72" s="693"/>
      <c r="GE72" s="693"/>
      <c r="GF72" s="693"/>
      <c r="GG72" s="693"/>
      <c r="GH72" s="693"/>
      <c r="GI72" s="693"/>
      <c r="GJ72" s="693"/>
      <c r="GK72" s="693"/>
      <c r="GL72" s="693"/>
      <c r="GM72" s="693"/>
      <c r="GN72" s="693"/>
      <c r="GO72" s="693"/>
      <c r="GP72" s="693"/>
      <c r="GQ72" s="693"/>
      <c r="GR72" s="693"/>
      <c r="GS72" s="693"/>
      <c r="GT72" s="693"/>
      <c r="GU72" s="693"/>
      <c r="GV72" s="693"/>
      <c r="GW72" s="693"/>
      <c r="GX72" s="693"/>
      <c r="GY72" s="693"/>
      <c r="GZ72" s="693"/>
      <c r="HA72" s="693"/>
      <c r="HB72" s="693"/>
      <c r="HC72" s="693"/>
      <c r="HD72" s="693"/>
      <c r="HE72" s="693"/>
      <c r="HF72" s="693"/>
      <c r="HG72" s="693"/>
      <c r="HH72" s="693"/>
      <c r="HI72" s="693"/>
      <c r="HJ72" s="693"/>
      <c r="HK72" s="693"/>
      <c r="HL72" s="693"/>
      <c r="HM72" s="693"/>
      <c r="HN72" s="693"/>
      <c r="HO72" s="693"/>
      <c r="HP72" s="693"/>
      <c r="HQ72" s="693"/>
      <c r="HR72" s="693"/>
      <c r="HS72" s="693"/>
    </row>
    <row r="73" spans="1:227" s="508" customFormat="1">
      <c r="A73"/>
      <c r="B73" s="368"/>
      <c r="C73"/>
      <c r="D73" s="433"/>
      <c r="E73" s="625"/>
      <c r="F73" s="625"/>
      <c r="G73" s="330"/>
      <c r="H73"/>
      <c r="I73" s="132"/>
      <c r="J73"/>
      <c r="K73"/>
      <c r="L73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45"/>
      <c r="AC73"/>
      <c r="AD73" s="123"/>
      <c r="AE73"/>
      <c r="AF73"/>
      <c r="AG73"/>
      <c r="AH73" s="129"/>
      <c r="AI73" s="129"/>
      <c r="AJ73" s="129"/>
      <c r="AK73" s="504"/>
      <c r="AL73" s="271"/>
      <c r="AM73" s="271"/>
      <c r="AN73" s="271"/>
      <c r="AO73" s="271"/>
      <c r="AP73" s="271"/>
      <c r="AQ73" s="271"/>
      <c r="AR73" s="271"/>
      <c r="AS73" s="271"/>
      <c r="AT73" s="271"/>
      <c r="AU73" s="271"/>
      <c r="AV73" s="271"/>
      <c r="AW73" s="271"/>
      <c r="AX73" s="271"/>
      <c r="AY73" s="271"/>
      <c r="AZ73" s="271"/>
      <c r="BA73" s="504"/>
      <c r="BB73" s="271"/>
      <c r="BC73" s="1044"/>
      <c r="BD73" s="1042"/>
      <c r="BE73" s="1042"/>
      <c r="BF73" s="1042"/>
      <c r="BG73" s="1042"/>
      <c r="BH73" s="1042"/>
      <c r="BI73" s="1042"/>
      <c r="BJ73" s="493"/>
      <c r="BK73" s="493"/>
      <c r="BL73" s="493"/>
      <c r="BM73" s="493"/>
      <c r="BN73" s="493"/>
      <c r="BO73" s="493"/>
      <c r="BP73" s="493"/>
      <c r="BQ73" s="493"/>
      <c r="BR73" s="493"/>
      <c r="BS73" s="493"/>
      <c r="BT73" s="493"/>
      <c r="BU73" s="271"/>
      <c r="BV73" s="693"/>
      <c r="BW73" s="693"/>
      <c r="BX73" s="693"/>
      <c r="BY73" s="693"/>
      <c r="BZ73" s="693"/>
      <c r="CA73" s="693"/>
      <c r="CB73" s="693"/>
      <c r="CC73" s="693"/>
      <c r="CD73" s="693"/>
      <c r="CE73" s="60"/>
      <c r="CF73" s="60"/>
      <c r="CG73" s="693"/>
      <c r="CH73" s="693"/>
      <c r="CI73" s="693"/>
      <c r="CW73" s="693"/>
      <c r="CX73" s="693"/>
      <c r="CY73" s="693"/>
      <c r="CZ73" s="693"/>
      <c r="DA73" s="693"/>
      <c r="DB73" s="693"/>
      <c r="DC73" s="693"/>
      <c r="DD73" s="693"/>
      <c r="DE73" s="693"/>
      <c r="DF73" s="693"/>
      <c r="DG73" s="693"/>
      <c r="DH73" s="693"/>
      <c r="DI73" s="693"/>
      <c r="DJ73" s="693"/>
      <c r="DK73" s="693"/>
      <c r="DL73" s="693"/>
      <c r="DM73" s="693"/>
      <c r="DN73" s="693"/>
      <c r="DO73" s="693"/>
      <c r="DP73" s="693"/>
      <c r="DQ73" s="693"/>
      <c r="DR73" s="693"/>
      <c r="DS73" s="693"/>
      <c r="DT73" s="693"/>
      <c r="DU73" s="693"/>
      <c r="DV73" s="693"/>
      <c r="DW73" s="693"/>
      <c r="DX73" s="693"/>
      <c r="DY73" s="693"/>
      <c r="DZ73" s="693"/>
      <c r="EA73" s="693"/>
      <c r="EB73" s="693"/>
      <c r="EC73" s="693"/>
      <c r="ED73" s="693"/>
      <c r="EE73" s="693"/>
      <c r="EF73" s="693"/>
      <c r="EG73" s="693"/>
      <c r="EH73" s="693"/>
      <c r="EI73" s="693"/>
      <c r="EJ73" s="693"/>
      <c r="EK73" s="693"/>
      <c r="EL73" s="693"/>
      <c r="EM73" s="693"/>
      <c r="EN73" s="693"/>
      <c r="EO73" s="693"/>
      <c r="EP73" s="693"/>
      <c r="EQ73" s="693"/>
      <c r="ER73" s="693"/>
      <c r="ES73" s="693"/>
      <c r="ET73" s="693"/>
      <c r="EU73" s="693"/>
      <c r="EV73" s="693"/>
      <c r="EW73" s="693"/>
      <c r="EX73" s="693"/>
      <c r="EY73" s="693"/>
      <c r="EZ73" s="693"/>
      <c r="FA73" s="693"/>
      <c r="FB73" s="693"/>
      <c r="FC73" s="693"/>
      <c r="FD73" s="693"/>
      <c r="FE73" s="693"/>
      <c r="FF73" s="693"/>
      <c r="FG73" s="693"/>
      <c r="FH73" s="693"/>
      <c r="FI73" s="693"/>
      <c r="FJ73" s="693"/>
      <c r="FK73" s="693"/>
      <c r="FL73" s="693"/>
      <c r="FM73" s="693"/>
      <c r="FN73" s="693"/>
      <c r="FO73" s="693"/>
      <c r="FP73" s="693"/>
      <c r="FQ73" s="693"/>
      <c r="FR73" s="693"/>
      <c r="FS73" s="693"/>
      <c r="FT73" s="693"/>
      <c r="FU73" s="693"/>
      <c r="FV73" s="693"/>
      <c r="FW73" s="693"/>
      <c r="FX73" s="693"/>
      <c r="FY73" s="693"/>
      <c r="FZ73" s="693"/>
      <c r="GA73" s="693"/>
      <c r="GB73" s="693"/>
      <c r="GC73" s="693"/>
      <c r="GD73" s="693"/>
      <c r="GE73" s="693"/>
      <c r="GF73" s="693"/>
      <c r="GG73" s="693"/>
      <c r="GH73" s="693"/>
      <c r="GI73" s="693"/>
      <c r="GJ73" s="693"/>
      <c r="GK73" s="693"/>
      <c r="GL73" s="693"/>
      <c r="GM73" s="693"/>
      <c r="GN73" s="693"/>
      <c r="GO73" s="693"/>
      <c r="GP73" s="693"/>
      <c r="GQ73" s="693"/>
      <c r="GR73" s="693"/>
      <c r="GS73" s="693"/>
      <c r="GT73" s="693"/>
      <c r="GU73" s="693"/>
      <c r="GV73" s="693"/>
      <c r="GW73" s="693"/>
      <c r="GX73" s="693"/>
      <c r="GY73" s="693"/>
      <c r="GZ73" s="693"/>
      <c r="HA73" s="693"/>
      <c r="HB73" s="693"/>
      <c r="HC73" s="693"/>
      <c r="HD73" s="693"/>
      <c r="HE73" s="693"/>
      <c r="HF73" s="693"/>
      <c r="HG73" s="693"/>
      <c r="HH73" s="693"/>
      <c r="HI73" s="693"/>
      <c r="HJ73" s="693"/>
      <c r="HK73" s="693"/>
      <c r="HL73" s="693"/>
      <c r="HM73" s="693"/>
      <c r="HN73" s="693"/>
      <c r="HO73" s="693"/>
      <c r="HP73" s="693"/>
      <c r="HQ73" s="693"/>
      <c r="HR73" s="693"/>
      <c r="HS73" s="693"/>
    </row>
    <row r="74" spans="1:227" s="508" customFormat="1">
      <c r="A74"/>
      <c r="B74" s="368"/>
      <c r="C74"/>
      <c r="D74" s="433"/>
      <c r="E74" s="625"/>
      <c r="F74" s="625"/>
      <c r="G74" s="330"/>
      <c r="H74"/>
      <c r="I74" s="132"/>
      <c r="J74"/>
      <c r="K74"/>
      <c r="L74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45"/>
      <c r="AC74"/>
      <c r="AD74" s="123"/>
      <c r="AE74"/>
      <c r="AF74"/>
      <c r="AG74"/>
      <c r="AH74" s="129"/>
      <c r="AI74" s="129"/>
      <c r="AJ74" s="129"/>
      <c r="AK74" s="504"/>
      <c r="AL74" s="271"/>
      <c r="AM74" s="271"/>
      <c r="AN74" s="271"/>
      <c r="AO74" s="271"/>
      <c r="AP74" s="271"/>
      <c r="AQ74" s="271"/>
      <c r="AR74" s="271"/>
      <c r="AS74" s="271"/>
      <c r="AT74" s="271"/>
      <c r="AU74" s="271"/>
      <c r="AV74" s="271"/>
      <c r="AW74" s="271"/>
      <c r="AX74" s="271"/>
      <c r="AY74" s="271"/>
      <c r="AZ74" s="271"/>
      <c r="BA74" s="504"/>
      <c r="BB74" s="271"/>
      <c r="BC74" s="1044"/>
      <c r="BD74" s="1042"/>
      <c r="BE74" s="1042"/>
      <c r="BF74" s="1042"/>
      <c r="BG74" s="1042"/>
      <c r="BH74" s="1042"/>
      <c r="BI74" s="1042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271"/>
      <c r="BV74" s="693"/>
      <c r="BW74" s="693"/>
      <c r="BX74" s="693"/>
      <c r="BY74" s="693"/>
      <c r="BZ74" s="693"/>
      <c r="CA74" s="693"/>
      <c r="CB74" s="693"/>
      <c r="CC74" s="693"/>
      <c r="CD74" s="693"/>
      <c r="CE74" s="60"/>
      <c r="CF74" s="60"/>
      <c r="CG74" s="693"/>
      <c r="CH74" s="693"/>
      <c r="CI74" s="693"/>
      <c r="CW74" s="693"/>
      <c r="CX74" s="693"/>
      <c r="CY74" s="693"/>
      <c r="CZ74" s="693"/>
      <c r="DA74" s="693"/>
      <c r="DB74" s="693"/>
      <c r="DC74" s="693"/>
      <c r="DD74" s="693"/>
      <c r="DE74" s="693"/>
      <c r="DF74" s="693"/>
      <c r="DG74" s="693"/>
      <c r="DH74" s="693"/>
      <c r="DI74" s="693"/>
      <c r="DJ74" s="693"/>
      <c r="DK74" s="693"/>
      <c r="DL74" s="693"/>
      <c r="DM74" s="693"/>
      <c r="DN74" s="693"/>
      <c r="DO74" s="693"/>
      <c r="DP74" s="693"/>
      <c r="DQ74" s="693"/>
      <c r="DR74" s="693"/>
      <c r="DS74" s="693"/>
      <c r="DT74" s="693"/>
      <c r="DU74" s="693"/>
      <c r="DV74" s="693"/>
      <c r="DW74" s="693"/>
      <c r="DX74" s="693"/>
      <c r="DY74" s="693"/>
      <c r="DZ74" s="693"/>
      <c r="EA74" s="693"/>
      <c r="EB74" s="693"/>
      <c r="EC74" s="693"/>
      <c r="ED74" s="693"/>
      <c r="EE74" s="693"/>
      <c r="EF74" s="693"/>
      <c r="EG74" s="693"/>
      <c r="EH74" s="693"/>
      <c r="EI74" s="693"/>
      <c r="EJ74" s="693"/>
      <c r="EK74" s="693"/>
      <c r="EL74" s="693"/>
      <c r="EM74" s="693"/>
      <c r="EN74" s="693"/>
      <c r="EO74" s="693"/>
      <c r="EP74" s="693"/>
      <c r="EQ74" s="693"/>
      <c r="ER74" s="693"/>
      <c r="ES74" s="693"/>
      <c r="ET74" s="693"/>
      <c r="EU74" s="693"/>
      <c r="EV74" s="693"/>
      <c r="EW74" s="693"/>
      <c r="EX74" s="693"/>
      <c r="EY74" s="693"/>
      <c r="EZ74" s="693"/>
      <c r="FA74" s="693"/>
      <c r="FB74" s="693"/>
      <c r="FC74" s="693"/>
      <c r="FD74" s="693"/>
      <c r="FE74" s="693"/>
      <c r="FF74" s="693"/>
      <c r="FG74" s="693"/>
      <c r="FH74" s="693"/>
      <c r="FI74" s="693"/>
      <c r="FJ74" s="693"/>
      <c r="FK74" s="693"/>
      <c r="FL74" s="693"/>
      <c r="FM74" s="693"/>
      <c r="FN74" s="693"/>
      <c r="FO74" s="693"/>
      <c r="FP74" s="693"/>
      <c r="FQ74" s="693"/>
      <c r="FR74" s="693"/>
      <c r="FS74" s="693"/>
      <c r="FT74" s="693"/>
      <c r="FU74" s="693"/>
      <c r="FV74" s="693"/>
      <c r="FW74" s="693"/>
      <c r="FX74" s="693"/>
      <c r="FY74" s="693"/>
      <c r="FZ74" s="693"/>
      <c r="GA74" s="693"/>
      <c r="GB74" s="693"/>
      <c r="GC74" s="693"/>
      <c r="GD74" s="693"/>
      <c r="GE74" s="693"/>
      <c r="GF74" s="693"/>
      <c r="GG74" s="693"/>
      <c r="GH74" s="693"/>
      <c r="GI74" s="693"/>
      <c r="GJ74" s="693"/>
      <c r="GK74" s="693"/>
      <c r="GL74" s="693"/>
      <c r="GM74" s="693"/>
      <c r="GN74" s="693"/>
      <c r="GO74" s="693"/>
      <c r="GP74" s="693"/>
      <c r="GQ74" s="693"/>
      <c r="GR74" s="693"/>
      <c r="GS74" s="693"/>
      <c r="GT74" s="693"/>
      <c r="GU74" s="693"/>
      <c r="GV74" s="693"/>
      <c r="GW74" s="693"/>
      <c r="GX74" s="693"/>
      <c r="GY74" s="693"/>
      <c r="GZ74" s="693"/>
      <c r="HA74" s="693"/>
      <c r="HB74" s="693"/>
      <c r="HC74" s="693"/>
      <c r="HD74" s="693"/>
      <c r="HE74" s="693"/>
      <c r="HF74" s="693"/>
      <c r="HG74" s="693"/>
      <c r="HH74" s="693"/>
      <c r="HI74" s="693"/>
      <c r="HJ74" s="693"/>
      <c r="HK74" s="693"/>
      <c r="HL74" s="693"/>
      <c r="HM74" s="693"/>
      <c r="HN74" s="693"/>
      <c r="HO74" s="693"/>
      <c r="HP74" s="693"/>
      <c r="HQ74" s="693"/>
      <c r="HR74" s="693"/>
      <c r="HS74" s="693"/>
    </row>
    <row r="75" spans="1:227" s="508" customFormat="1">
      <c r="A75"/>
      <c r="B75" s="368"/>
      <c r="C75"/>
      <c r="D75" s="433"/>
      <c r="E75" s="625"/>
      <c r="F75" s="625"/>
      <c r="G75" s="330"/>
      <c r="H75"/>
      <c r="I75" s="132"/>
      <c r="J75"/>
      <c r="K75"/>
      <c r="L7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  <c r="AA75" s="335"/>
      <c r="AB75" s="45"/>
      <c r="AC75"/>
      <c r="AD75" s="123"/>
      <c r="AE75"/>
      <c r="AF75"/>
      <c r="AG75"/>
      <c r="AH75" s="129"/>
      <c r="AI75" s="129"/>
      <c r="AJ75" s="129"/>
      <c r="AK75" s="504"/>
      <c r="AL75" s="271"/>
      <c r="AM75" s="271"/>
      <c r="AN75" s="271"/>
      <c r="AO75" s="271"/>
      <c r="AP75" s="271"/>
      <c r="AQ75" s="271"/>
      <c r="AR75" s="271"/>
      <c r="AS75" s="271"/>
      <c r="AT75" s="271"/>
      <c r="AU75" s="271"/>
      <c r="AV75" s="271"/>
      <c r="AW75" s="271"/>
      <c r="AX75" s="271"/>
      <c r="AY75" s="271"/>
      <c r="AZ75" s="271"/>
      <c r="BA75" s="504"/>
      <c r="BB75" s="271"/>
      <c r="BC75" s="1044"/>
      <c r="BD75" s="1042"/>
      <c r="BE75" s="1042"/>
      <c r="BF75" s="1042"/>
      <c r="BG75" s="1042"/>
      <c r="BH75" s="1042"/>
      <c r="BI75" s="1042"/>
      <c r="BJ75" s="493"/>
      <c r="BK75" s="493"/>
      <c r="BL75" s="493"/>
      <c r="BM75" s="493"/>
      <c r="BN75" s="493"/>
      <c r="BO75" s="493"/>
      <c r="BP75" s="493"/>
      <c r="BQ75" s="493"/>
      <c r="BR75" s="493"/>
      <c r="BS75" s="493"/>
      <c r="BT75" s="493"/>
      <c r="BU75" s="271"/>
      <c r="BV75" s="693"/>
      <c r="BW75" s="693"/>
      <c r="BX75" s="693"/>
      <c r="BY75" s="693"/>
      <c r="BZ75" s="693"/>
      <c r="CA75" s="693"/>
      <c r="CB75" s="693"/>
      <c r="CC75" s="693"/>
      <c r="CD75" s="693"/>
      <c r="CE75" s="60"/>
      <c r="CF75" s="60"/>
      <c r="CG75" s="693"/>
      <c r="CH75" s="693"/>
      <c r="CI75" s="693"/>
      <c r="CW75" s="693"/>
      <c r="CX75" s="693"/>
      <c r="CY75" s="693"/>
      <c r="CZ75" s="693"/>
      <c r="DA75" s="693"/>
      <c r="DB75" s="693"/>
      <c r="DC75" s="693"/>
      <c r="DD75" s="693"/>
      <c r="DE75" s="693"/>
      <c r="DF75" s="693"/>
      <c r="DG75" s="693"/>
      <c r="DH75" s="693"/>
      <c r="DI75" s="693"/>
      <c r="DJ75" s="693"/>
      <c r="DK75" s="693"/>
      <c r="DL75" s="693"/>
      <c r="DM75" s="693"/>
      <c r="DN75" s="693"/>
      <c r="DO75" s="693"/>
      <c r="DP75" s="693"/>
      <c r="DQ75" s="693"/>
      <c r="DR75" s="693"/>
      <c r="DS75" s="693"/>
      <c r="DT75" s="693"/>
      <c r="DU75" s="693"/>
      <c r="DV75" s="693"/>
      <c r="DW75" s="693"/>
      <c r="DX75" s="693"/>
      <c r="DY75" s="693"/>
      <c r="DZ75" s="693"/>
      <c r="EA75" s="693"/>
      <c r="EB75" s="693"/>
      <c r="EC75" s="693"/>
      <c r="ED75" s="693"/>
      <c r="EE75" s="693"/>
      <c r="EF75" s="693"/>
      <c r="EG75" s="693"/>
      <c r="EH75" s="693"/>
      <c r="EI75" s="693"/>
      <c r="EJ75" s="693"/>
      <c r="EK75" s="693"/>
      <c r="EL75" s="693"/>
      <c r="EM75" s="693"/>
      <c r="EN75" s="693"/>
      <c r="EO75" s="693"/>
      <c r="EP75" s="693"/>
      <c r="EQ75" s="693"/>
      <c r="ER75" s="693"/>
      <c r="ES75" s="693"/>
      <c r="ET75" s="693"/>
      <c r="EU75" s="693"/>
      <c r="EV75" s="693"/>
      <c r="EW75" s="693"/>
      <c r="EX75" s="693"/>
      <c r="EY75" s="693"/>
      <c r="EZ75" s="693"/>
      <c r="FA75" s="693"/>
      <c r="FB75" s="693"/>
      <c r="FC75" s="693"/>
      <c r="FD75" s="693"/>
      <c r="FE75" s="693"/>
      <c r="FF75" s="693"/>
      <c r="FG75" s="693"/>
      <c r="FH75" s="693"/>
      <c r="FI75" s="693"/>
      <c r="FJ75" s="693"/>
      <c r="FK75" s="693"/>
      <c r="FL75" s="693"/>
      <c r="FM75" s="693"/>
      <c r="FN75" s="693"/>
      <c r="FO75" s="693"/>
      <c r="FP75" s="693"/>
      <c r="FQ75" s="693"/>
      <c r="FR75" s="693"/>
      <c r="FS75" s="693"/>
      <c r="FT75" s="693"/>
      <c r="FU75" s="693"/>
      <c r="FV75" s="693"/>
      <c r="FW75" s="693"/>
      <c r="FX75" s="693"/>
      <c r="FY75" s="693"/>
      <c r="FZ75" s="693"/>
      <c r="GA75" s="693"/>
      <c r="GB75" s="693"/>
      <c r="GC75" s="693"/>
      <c r="GD75" s="693"/>
      <c r="GE75" s="693"/>
      <c r="GF75" s="693"/>
      <c r="GG75" s="693"/>
      <c r="GH75" s="693"/>
      <c r="GI75" s="693"/>
      <c r="GJ75" s="693"/>
      <c r="GK75" s="693"/>
      <c r="GL75" s="693"/>
      <c r="GM75" s="693"/>
      <c r="GN75" s="693"/>
      <c r="GO75" s="693"/>
      <c r="GP75" s="693"/>
      <c r="GQ75" s="693"/>
      <c r="GR75" s="693"/>
      <c r="GS75" s="693"/>
      <c r="GT75" s="693"/>
      <c r="GU75" s="693"/>
      <c r="GV75" s="693"/>
      <c r="GW75" s="693"/>
      <c r="GX75" s="693"/>
      <c r="GY75" s="693"/>
      <c r="GZ75" s="693"/>
      <c r="HA75" s="693"/>
      <c r="HB75" s="693"/>
      <c r="HC75" s="693"/>
      <c r="HD75" s="693"/>
      <c r="HE75" s="693"/>
      <c r="HF75" s="693"/>
      <c r="HG75" s="693"/>
      <c r="HH75" s="693"/>
      <c r="HI75" s="693"/>
      <c r="HJ75" s="693"/>
      <c r="HK75" s="693"/>
      <c r="HL75" s="693"/>
      <c r="HM75" s="693"/>
      <c r="HN75" s="693"/>
      <c r="HO75" s="693"/>
      <c r="HP75" s="693"/>
      <c r="HQ75" s="693"/>
      <c r="HR75" s="693"/>
      <c r="HS75" s="693"/>
    </row>
    <row r="76" spans="1:227" s="508" customFormat="1">
      <c r="A76"/>
      <c r="B76" s="368"/>
      <c r="C76"/>
      <c r="D76" s="433"/>
      <c r="E76" s="625"/>
      <c r="F76" s="625"/>
      <c r="G76" s="330"/>
      <c r="H76"/>
      <c r="I76" s="132"/>
      <c r="J76"/>
      <c r="K76"/>
      <c r="L76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  <c r="AA76" s="335"/>
      <c r="AB76" s="45"/>
      <c r="AC76"/>
      <c r="AD76" s="123"/>
      <c r="AE76"/>
      <c r="AF76"/>
      <c r="AG76"/>
      <c r="AH76" s="129"/>
      <c r="AI76" s="129"/>
      <c r="AJ76" s="129"/>
      <c r="AK76" s="504"/>
      <c r="AL76" s="271"/>
      <c r="AM76" s="271"/>
      <c r="AN76" s="271"/>
      <c r="AO76" s="271"/>
      <c r="AP76" s="271"/>
      <c r="AQ76" s="271"/>
      <c r="AR76" s="271"/>
      <c r="AS76" s="271"/>
      <c r="AT76" s="271"/>
      <c r="AU76" s="271"/>
      <c r="AV76" s="271"/>
      <c r="AW76" s="271"/>
      <c r="AX76" s="271"/>
      <c r="AY76" s="271"/>
      <c r="AZ76" s="271"/>
      <c r="BA76" s="504"/>
      <c r="BB76" s="271"/>
      <c r="BC76" s="1044"/>
      <c r="BD76" s="1042"/>
      <c r="BE76" s="1042"/>
      <c r="BF76" s="1042"/>
      <c r="BG76" s="1042"/>
      <c r="BH76" s="1042"/>
      <c r="BI76" s="1042"/>
      <c r="BJ76" s="493"/>
      <c r="BK76" s="493"/>
      <c r="BL76" s="493"/>
      <c r="BM76" s="493"/>
      <c r="BN76" s="493"/>
      <c r="BO76" s="493"/>
      <c r="BP76" s="493"/>
      <c r="BQ76" s="493"/>
      <c r="BR76" s="493"/>
      <c r="BS76" s="493"/>
      <c r="BT76" s="493"/>
      <c r="BU76" s="271"/>
      <c r="BV76" s="693"/>
      <c r="BW76" s="693"/>
      <c r="BX76" s="693"/>
      <c r="BY76" s="693"/>
      <c r="BZ76" s="693"/>
      <c r="CA76" s="693"/>
      <c r="CB76" s="693"/>
      <c r="CC76" s="693"/>
      <c r="CD76" s="693"/>
      <c r="CE76" s="60"/>
      <c r="CF76" s="60"/>
      <c r="CG76" s="693"/>
      <c r="CH76" s="693"/>
      <c r="CI76" s="693"/>
      <c r="CW76" s="693"/>
      <c r="CX76" s="693"/>
      <c r="CY76" s="693"/>
      <c r="CZ76" s="693"/>
      <c r="DA76" s="693"/>
      <c r="DB76" s="693"/>
      <c r="DC76" s="693"/>
      <c r="DD76" s="693"/>
      <c r="DE76" s="693"/>
      <c r="DF76" s="693"/>
      <c r="DG76" s="693"/>
      <c r="DH76" s="693"/>
      <c r="DI76" s="693"/>
      <c r="DJ76" s="693"/>
      <c r="DK76" s="693"/>
      <c r="DL76" s="693"/>
      <c r="DM76" s="693"/>
      <c r="DN76" s="693"/>
      <c r="DO76" s="693"/>
      <c r="DP76" s="693"/>
      <c r="DQ76" s="693"/>
      <c r="DR76" s="693"/>
      <c r="DS76" s="693"/>
      <c r="DT76" s="693"/>
      <c r="DU76" s="693"/>
      <c r="DV76" s="693"/>
      <c r="DW76" s="693"/>
      <c r="DX76" s="693"/>
      <c r="DY76" s="693"/>
      <c r="DZ76" s="693"/>
      <c r="EA76" s="693"/>
      <c r="EB76" s="693"/>
      <c r="EC76" s="693"/>
      <c r="ED76" s="693"/>
      <c r="EE76" s="693"/>
      <c r="EF76" s="693"/>
      <c r="EG76" s="693"/>
      <c r="EH76" s="693"/>
      <c r="EI76" s="693"/>
      <c r="EJ76" s="693"/>
      <c r="EK76" s="693"/>
      <c r="EL76" s="693"/>
      <c r="EM76" s="693"/>
      <c r="EN76" s="693"/>
      <c r="EO76" s="693"/>
      <c r="EP76" s="693"/>
      <c r="EQ76" s="693"/>
      <c r="ER76" s="693"/>
      <c r="ES76" s="693"/>
      <c r="ET76" s="693"/>
      <c r="EU76" s="693"/>
      <c r="EV76" s="693"/>
      <c r="EW76" s="693"/>
      <c r="EX76" s="693"/>
      <c r="EY76" s="693"/>
      <c r="EZ76" s="693"/>
      <c r="FA76" s="693"/>
      <c r="FB76" s="693"/>
      <c r="FC76" s="693"/>
      <c r="FD76" s="693"/>
      <c r="FE76" s="693"/>
      <c r="FF76" s="693"/>
      <c r="FG76" s="693"/>
      <c r="FH76" s="693"/>
      <c r="FI76" s="693"/>
      <c r="FJ76" s="693"/>
      <c r="FK76" s="693"/>
      <c r="FL76" s="693"/>
      <c r="FM76" s="693"/>
      <c r="FN76" s="693"/>
      <c r="FO76" s="693"/>
      <c r="FP76" s="693"/>
      <c r="FQ76" s="693"/>
      <c r="FR76" s="693"/>
      <c r="FS76" s="693"/>
      <c r="FT76" s="693"/>
      <c r="FU76" s="693"/>
      <c r="FV76" s="693"/>
      <c r="FW76" s="693"/>
      <c r="FX76" s="693"/>
      <c r="FY76" s="693"/>
      <c r="FZ76" s="693"/>
      <c r="GA76" s="693"/>
      <c r="GB76" s="693"/>
      <c r="GC76" s="693"/>
      <c r="GD76" s="693"/>
      <c r="GE76" s="693"/>
      <c r="GF76" s="693"/>
      <c r="GG76" s="693"/>
      <c r="GH76" s="693"/>
      <c r="GI76" s="693"/>
      <c r="GJ76" s="693"/>
      <c r="GK76" s="693"/>
      <c r="GL76" s="693"/>
      <c r="GM76" s="693"/>
      <c r="GN76" s="693"/>
      <c r="GO76" s="693"/>
      <c r="GP76" s="693"/>
      <c r="GQ76" s="693"/>
      <c r="GR76" s="693"/>
      <c r="GS76" s="693"/>
      <c r="GT76" s="693"/>
      <c r="GU76" s="693"/>
      <c r="GV76" s="693"/>
      <c r="GW76" s="693"/>
      <c r="GX76" s="693"/>
      <c r="GY76" s="693"/>
      <c r="GZ76" s="693"/>
      <c r="HA76" s="693"/>
      <c r="HB76" s="693"/>
      <c r="HC76" s="693"/>
      <c r="HD76" s="693"/>
      <c r="HE76" s="693"/>
      <c r="HF76" s="693"/>
      <c r="HG76" s="693"/>
      <c r="HH76" s="693"/>
      <c r="HI76" s="693"/>
      <c r="HJ76" s="693"/>
      <c r="HK76" s="693"/>
      <c r="HL76" s="693"/>
      <c r="HM76" s="693"/>
      <c r="HN76" s="693"/>
      <c r="HO76" s="693"/>
      <c r="HP76" s="693"/>
      <c r="HQ76" s="693"/>
      <c r="HR76" s="693"/>
      <c r="HS76" s="693"/>
    </row>
    <row r="77" spans="1:227" s="508" customFormat="1">
      <c r="A77"/>
      <c r="B77" s="368"/>
      <c r="C77"/>
      <c r="D77" s="433"/>
      <c r="E77" s="625"/>
      <c r="F77" s="625"/>
      <c r="G77" s="330"/>
      <c r="H77"/>
      <c r="I77" s="132"/>
      <c r="J77"/>
      <c r="K77"/>
      <c r="L77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45"/>
      <c r="AC77"/>
      <c r="AD77" s="123"/>
      <c r="AE77"/>
      <c r="AF77"/>
      <c r="AG77"/>
      <c r="AH77" s="129"/>
      <c r="AI77" s="129"/>
      <c r="AJ77" s="129"/>
      <c r="AK77" s="504"/>
      <c r="AL77" s="271"/>
      <c r="AM77" s="271"/>
      <c r="AN77" s="271"/>
      <c r="AO77" s="271"/>
      <c r="AP77" s="271"/>
      <c r="AQ77" s="271"/>
      <c r="AR77" s="271"/>
      <c r="AS77" s="271"/>
      <c r="AT77" s="271"/>
      <c r="AU77" s="271"/>
      <c r="AV77" s="271"/>
      <c r="AW77" s="271"/>
      <c r="AX77" s="271"/>
      <c r="AY77" s="271"/>
      <c r="AZ77" s="271"/>
      <c r="BA77" s="504"/>
      <c r="BB77" s="271"/>
      <c r="BC77" s="1044"/>
      <c r="BD77" s="1042"/>
      <c r="BE77" s="1042"/>
      <c r="BF77" s="1042"/>
      <c r="BG77" s="1042"/>
      <c r="BH77" s="1042"/>
      <c r="BI77" s="1042"/>
      <c r="BJ77" s="493"/>
      <c r="BK77" s="493"/>
      <c r="BL77" s="493"/>
      <c r="BM77" s="493"/>
      <c r="BN77" s="493"/>
      <c r="BO77" s="493"/>
      <c r="BP77" s="493"/>
      <c r="BQ77" s="493"/>
      <c r="BR77" s="493"/>
      <c r="BS77" s="493"/>
      <c r="BT77" s="493"/>
      <c r="BU77" s="271"/>
      <c r="BV77" s="693"/>
      <c r="BW77" s="693"/>
      <c r="BX77" s="693"/>
      <c r="BY77" s="693"/>
      <c r="BZ77" s="693"/>
      <c r="CA77" s="693"/>
      <c r="CB77" s="693"/>
      <c r="CC77" s="693"/>
      <c r="CD77" s="693"/>
      <c r="CE77" s="60"/>
      <c r="CF77" s="60"/>
      <c r="CG77" s="693"/>
      <c r="CH77" s="693"/>
      <c r="CI77" s="693"/>
      <c r="CW77" s="693"/>
      <c r="CX77" s="693"/>
      <c r="CY77" s="693"/>
      <c r="CZ77" s="693"/>
      <c r="DA77" s="693"/>
      <c r="DB77" s="693"/>
      <c r="DC77" s="693"/>
      <c r="DD77" s="693"/>
      <c r="DE77" s="693"/>
      <c r="DF77" s="693"/>
      <c r="DG77" s="693"/>
      <c r="DH77" s="693"/>
      <c r="DI77" s="693"/>
      <c r="DJ77" s="693"/>
      <c r="DK77" s="693"/>
      <c r="DL77" s="693"/>
      <c r="DM77" s="693"/>
      <c r="DN77" s="693"/>
      <c r="DO77" s="693"/>
      <c r="DP77" s="693"/>
      <c r="DQ77" s="693"/>
      <c r="DR77" s="693"/>
      <c r="DS77" s="693"/>
      <c r="DT77" s="693"/>
      <c r="DU77" s="693"/>
      <c r="DV77" s="693"/>
      <c r="DW77" s="693"/>
      <c r="DX77" s="693"/>
      <c r="DY77" s="693"/>
      <c r="DZ77" s="693"/>
      <c r="EA77" s="693"/>
      <c r="EB77" s="693"/>
      <c r="EC77" s="693"/>
      <c r="ED77" s="693"/>
      <c r="EE77" s="693"/>
      <c r="EF77" s="693"/>
      <c r="EG77" s="693"/>
      <c r="EH77" s="693"/>
      <c r="EI77" s="693"/>
      <c r="EJ77" s="693"/>
      <c r="EK77" s="693"/>
      <c r="EL77" s="693"/>
      <c r="EM77" s="693"/>
      <c r="EN77" s="693"/>
      <c r="EO77" s="693"/>
      <c r="EP77" s="693"/>
      <c r="EQ77" s="693"/>
      <c r="ER77" s="693"/>
      <c r="ES77" s="693"/>
      <c r="ET77" s="693"/>
      <c r="EU77" s="693"/>
      <c r="EV77" s="693"/>
      <c r="EW77" s="693"/>
      <c r="EX77" s="693"/>
      <c r="EY77" s="693"/>
      <c r="EZ77" s="693"/>
      <c r="FA77" s="693"/>
      <c r="FB77" s="693"/>
      <c r="FC77" s="693"/>
      <c r="FD77" s="693"/>
      <c r="FE77" s="693"/>
      <c r="FF77" s="693"/>
      <c r="FG77" s="693"/>
      <c r="FH77" s="693"/>
      <c r="FI77" s="693"/>
      <c r="FJ77" s="693"/>
      <c r="FK77" s="693"/>
      <c r="FL77" s="693"/>
      <c r="FM77" s="693"/>
      <c r="FN77" s="693"/>
      <c r="FO77" s="693"/>
      <c r="FP77" s="693"/>
      <c r="FQ77" s="693"/>
      <c r="FR77" s="693"/>
      <c r="FS77" s="693"/>
      <c r="FT77" s="693"/>
      <c r="FU77" s="693"/>
      <c r="FV77" s="693"/>
      <c r="FW77" s="693"/>
      <c r="FX77" s="693"/>
      <c r="FY77" s="693"/>
      <c r="FZ77" s="693"/>
      <c r="GA77" s="693"/>
      <c r="GB77" s="693"/>
      <c r="GC77" s="693"/>
      <c r="GD77" s="693"/>
      <c r="GE77" s="693"/>
      <c r="GF77" s="693"/>
      <c r="GG77" s="693"/>
      <c r="GH77" s="693"/>
      <c r="GI77" s="693"/>
      <c r="GJ77" s="693"/>
      <c r="GK77" s="693"/>
      <c r="GL77" s="693"/>
      <c r="GM77" s="693"/>
      <c r="GN77" s="693"/>
      <c r="GO77" s="693"/>
      <c r="GP77" s="693"/>
      <c r="GQ77" s="693"/>
      <c r="GR77" s="693"/>
      <c r="GS77" s="693"/>
      <c r="GT77" s="693"/>
      <c r="GU77" s="693"/>
      <c r="GV77" s="693"/>
      <c r="GW77" s="693"/>
      <c r="GX77" s="693"/>
      <c r="GY77" s="693"/>
      <c r="GZ77" s="693"/>
      <c r="HA77" s="693"/>
      <c r="HB77" s="693"/>
      <c r="HC77" s="693"/>
      <c r="HD77" s="693"/>
      <c r="HE77" s="693"/>
      <c r="HF77" s="693"/>
      <c r="HG77" s="693"/>
      <c r="HH77" s="693"/>
      <c r="HI77" s="693"/>
      <c r="HJ77" s="693"/>
      <c r="HK77" s="693"/>
      <c r="HL77" s="693"/>
      <c r="HM77" s="693"/>
      <c r="HN77" s="693"/>
      <c r="HO77" s="693"/>
      <c r="HP77" s="693"/>
      <c r="HQ77" s="693"/>
      <c r="HR77" s="693"/>
      <c r="HS77" s="693"/>
    </row>
    <row r="78" spans="1:227" s="508" customFormat="1">
      <c r="A78"/>
      <c r="B78" s="368"/>
      <c r="C78"/>
      <c r="D78" s="433"/>
      <c r="E78" s="625"/>
      <c r="F78" s="625"/>
      <c r="G78" s="330"/>
      <c r="H78"/>
      <c r="I78" s="132"/>
      <c r="J78"/>
      <c r="K78"/>
      <c r="L78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45"/>
      <c r="AC78"/>
      <c r="AD78" s="123"/>
      <c r="AE78"/>
      <c r="AF78"/>
      <c r="AG78"/>
      <c r="AH78" s="129"/>
      <c r="AI78" s="129"/>
      <c r="AJ78" s="129"/>
      <c r="AK78" s="504"/>
      <c r="AL78" s="271"/>
      <c r="AM78" s="271"/>
      <c r="AN78" s="271"/>
      <c r="AO78" s="271"/>
      <c r="AP78" s="271"/>
      <c r="AQ78" s="271"/>
      <c r="AR78" s="271"/>
      <c r="AS78" s="271"/>
      <c r="AT78" s="271"/>
      <c r="AU78" s="271"/>
      <c r="AV78" s="271"/>
      <c r="AW78" s="271"/>
      <c r="AX78" s="271"/>
      <c r="AY78" s="271"/>
      <c r="AZ78" s="271"/>
      <c r="BA78" s="504"/>
      <c r="BB78" s="271"/>
      <c r="BC78" s="1044"/>
      <c r="BD78" s="1042"/>
      <c r="BE78" s="1042"/>
      <c r="BF78" s="1042"/>
      <c r="BG78" s="1042"/>
      <c r="BH78" s="1042"/>
      <c r="BI78" s="1042"/>
      <c r="BJ78" s="493"/>
      <c r="BK78" s="493"/>
      <c r="BL78" s="493"/>
      <c r="BM78" s="493"/>
      <c r="BN78" s="493"/>
      <c r="BO78" s="493"/>
      <c r="BP78" s="493"/>
      <c r="BQ78" s="493"/>
      <c r="BR78" s="493"/>
      <c r="BS78" s="493"/>
      <c r="BT78" s="493"/>
      <c r="BU78" s="271"/>
      <c r="BV78" s="693"/>
      <c r="BW78" s="693"/>
      <c r="BX78" s="693"/>
      <c r="BY78" s="693"/>
      <c r="BZ78" s="693"/>
      <c r="CA78" s="693"/>
      <c r="CB78" s="693"/>
      <c r="CC78" s="693"/>
      <c r="CD78" s="693"/>
      <c r="CE78" s="60"/>
      <c r="CF78" s="60"/>
      <c r="CG78" s="693"/>
      <c r="CH78" s="693"/>
      <c r="CI78" s="693"/>
      <c r="CW78" s="693"/>
      <c r="CX78" s="693"/>
      <c r="CY78" s="693"/>
      <c r="CZ78" s="693"/>
      <c r="DA78" s="693"/>
      <c r="DB78" s="693"/>
      <c r="DC78" s="693"/>
      <c r="DD78" s="693"/>
      <c r="DE78" s="693"/>
      <c r="DF78" s="693"/>
      <c r="DG78" s="693"/>
      <c r="DH78" s="693"/>
      <c r="DI78" s="693"/>
      <c r="DJ78" s="693"/>
      <c r="DK78" s="693"/>
      <c r="DL78" s="693"/>
      <c r="DM78" s="693"/>
      <c r="DN78" s="693"/>
      <c r="DO78" s="693"/>
      <c r="DP78" s="693"/>
      <c r="DQ78" s="693"/>
      <c r="DR78" s="693"/>
      <c r="DS78" s="693"/>
      <c r="DT78" s="693"/>
      <c r="DU78" s="693"/>
      <c r="DV78" s="693"/>
      <c r="DW78" s="693"/>
      <c r="DX78" s="693"/>
      <c r="DY78" s="693"/>
      <c r="DZ78" s="693"/>
      <c r="EA78" s="693"/>
      <c r="EB78" s="693"/>
      <c r="EC78" s="693"/>
      <c r="ED78" s="693"/>
      <c r="EE78" s="693"/>
      <c r="EF78" s="693"/>
      <c r="EG78" s="693"/>
      <c r="EH78" s="693"/>
      <c r="EI78" s="693"/>
      <c r="EJ78" s="693"/>
      <c r="EK78" s="693"/>
      <c r="EL78" s="693"/>
      <c r="EM78" s="693"/>
      <c r="EN78" s="693"/>
      <c r="EO78" s="693"/>
      <c r="EP78" s="693"/>
      <c r="EQ78" s="693"/>
      <c r="ER78" s="693"/>
      <c r="ES78" s="693"/>
      <c r="ET78" s="693"/>
      <c r="EU78" s="693"/>
      <c r="EV78" s="693"/>
      <c r="EW78" s="693"/>
      <c r="EX78" s="693"/>
      <c r="EY78" s="693"/>
      <c r="EZ78" s="693"/>
      <c r="FA78" s="693"/>
      <c r="FB78" s="693"/>
      <c r="FC78" s="693"/>
      <c r="FD78" s="693"/>
      <c r="FE78" s="693"/>
      <c r="FF78" s="693"/>
      <c r="FG78" s="693"/>
      <c r="FH78" s="693"/>
      <c r="FI78" s="693"/>
      <c r="FJ78" s="693"/>
      <c r="FK78" s="693"/>
      <c r="FL78" s="693"/>
      <c r="FM78" s="693"/>
      <c r="FN78" s="693"/>
      <c r="FO78" s="693"/>
      <c r="FP78" s="693"/>
      <c r="FQ78" s="693"/>
      <c r="FR78" s="693"/>
      <c r="FS78" s="693"/>
      <c r="FT78" s="693"/>
      <c r="FU78" s="693"/>
      <c r="FV78" s="693"/>
      <c r="FW78" s="693"/>
      <c r="FX78" s="693"/>
      <c r="FY78" s="693"/>
      <c r="FZ78" s="693"/>
      <c r="GA78" s="693"/>
      <c r="GB78" s="693"/>
      <c r="GC78" s="693"/>
      <c r="GD78" s="693"/>
      <c r="GE78" s="693"/>
      <c r="GF78" s="693"/>
      <c r="GG78" s="693"/>
      <c r="GH78" s="693"/>
      <c r="GI78" s="693"/>
      <c r="GJ78" s="693"/>
      <c r="GK78" s="693"/>
      <c r="GL78" s="693"/>
      <c r="GM78" s="693"/>
      <c r="GN78" s="693"/>
      <c r="GO78" s="693"/>
      <c r="GP78" s="693"/>
      <c r="GQ78" s="693"/>
      <c r="GR78" s="693"/>
      <c r="GS78" s="693"/>
      <c r="GT78" s="693"/>
      <c r="GU78" s="693"/>
      <c r="GV78" s="693"/>
      <c r="GW78" s="693"/>
      <c r="GX78" s="693"/>
      <c r="GY78" s="693"/>
      <c r="GZ78" s="693"/>
      <c r="HA78" s="693"/>
      <c r="HB78" s="693"/>
      <c r="HC78" s="693"/>
      <c r="HD78" s="693"/>
      <c r="HE78" s="693"/>
      <c r="HF78" s="693"/>
      <c r="HG78" s="693"/>
      <c r="HH78" s="693"/>
      <c r="HI78" s="693"/>
      <c r="HJ78" s="693"/>
      <c r="HK78" s="693"/>
      <c r="HL78" s="693"/>
      <c r="HM78" s="693"/>
      <c r="HN78" s="693"/>
      <c r="HO78" s="693"/>
      <c r="HP78" s="693"/>
      <c r="HQ78" s="693"/>
      <c r="HR78" s="693"/>
      <c r="HS78" s="693"/>
    </row>
    <row r="79" spans="1:227" s="508" customFormat="1">
      <c r="A79"/>
      <c r="B79" s="368"/>
      <c r="C79"/>
      <c r="D79" s="433"/>
      <c r="E79" s="625"/>
      <c r="F79" s="625"/>
      <c r="G79" s="330"/>
      <c r="H79"/>
      <c r="I79" s="132"/>
      <c r="J79"/>
      <c r="K79"/>
      <c r="L79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45"/>
      <c r="AC79"/>
      <c r="AD79" s="123"/>
      <c r="AE79"/>
      <c r="AF79"/>
      <c r="AG79"/>
      <c r="AH79" s="129"/>
      <c r="AI79" s="129"/>
      <c r="AJ79" s="129"/>
      <c r="AK79" s="504"/>
      <c r="AL79" s="271"/>
      <c r="AM79" s="271"/>
      <c r="AN79" s="271"/>
      <c r="AO79" s="271"/>
      <c r="AP79" s="271"/>
      <c r="AQ79" s="271"/>
      <c r="AR79" s="271"/>
      <c r="AS79" s="271"/>
      <c r="AT79" s="271"/>
      <c r="AU79" s="271"/>
      <c r="AV79" s="271"/>
      <c r="AW79" s="271"/>
      <c r="AX79" s="271"/>
      <c r="AY79" s="271"/>
      <c r="AZ79" s="271"/>
      <c r="BA79" s="504"/>
      <c r="BB79" s="271"/>
      <c r="BC79" s="1044"/>
      <c r="BD79" s="1042"/>
      <c r="BE79" s="1042"/>
      <c r="BF79" s="1042"/>
      <c r="BG79" s="1042"/>
      <c r="BH79" s="1042"/>
      <c r="BI79" s="1042"/>
      <c r="BJ79" s="493"/>
      <c r="BK79" s="493"/>
      <c r="BL79" s="493"/>
      <c r="BM79" s="493"/>
      <c r="BN79" s="493"/>
      <c r="BO79" s="493"/>
      <c r="BP79" s="493"/>
      <c r="BQ79" s="493"/>
      <c r="BR79" s="493"/>
      <c r="BS79" s="493"/>
      <c r="BT79" s="493"/>
      <c r="BU79" s="271"/>
      <c r="BV79" s="693"/>
      <c r="BW79" s="693"/>
      <c r="BX79" s="693"/>
      <c r="BY79" s="693"/>
      <c r="BZ79" s="693"/>
      <c r="CA79" s="693"/>
      <c r="CB79" s="693"/>
      <c r="CC79" s="693"/>
      <c r="CD79" s="693"/>
      <c r="CE79" s="60"/>
      <c r="CF79" s="60"/>
      <c r="CG79" s="693"/>
      <c r="CH79" s="693"/>
      <c r="CI79" s="693"/>
      <c r="CW79" s="693"/>
      <c r="CX79" s="693"/>
      <c r="CY79" s="693"/>
      <c r="CZ79" s="693"/>
      <c r="DA79" s="693"/>
      <c r="DB79" s="693"/>
      <c r="DC79" s="693"/>
      <c r="DD79" s="693"/>
      <c r="DE79" s="693"/>
      <c r="DF79" s="693"/>
      <c r="DG79" s="693"/>
      <c r="DH79" s="693"/>
      <c r="DI79" s="693"/>
      <c r="DJ79" s="693"/>
      <c r="DK79" s="693"/>
      <c r="DL79" s="693"/>
      <c r="DM79" s="693"/>
      <c r="DN79" s="693"/>
      <c r="DO79" s="693"/>
      <c r="DP79" s="693"/>
      <c r="DQ79" s="693"/>
      <c r="DR79" s="693"/>
      <c r="DS79" s="693"/>
      <c r="DT79" s="693"/>
      <c r="DU79" s="693"/>
      <c r="DV79" s="693"/>
      <c r="DW79" s="693"/>
      <c r="DX79" s="693"/>
      <c r="DY79" s="693"/>
      <c r="DZ79" s="693"/>
      <c r="EA79" s="693"/>
      <c r="EB79" s="693"/>
      <c r="EC79" s="693"/>
      <c r="ED79" s="693"/>
      <c r="EE79" s="693"/>
      <c r="EF79" s="693"/>
      <c r="EG79" s="693"/>
      <c r="EH79" s="693"/>
      <c r="EI79" s="693"/>
      <c r="EJ79" s="693"/>
      <c r="EK79" s="693"/>
      <c r="EL79" s="693"/>
      <c r="EM79" s="693"/>
      <c r="EN79" s="693"/>
      <c r="EO79" s="693"/>
      <c r="EP79" s="693"/>
      <c r="EQ79" s="693"/>
      <c r="ER79" s="693"/>
      <c r="ES79" s="693"/>
      <c r="ET79" s="693"/>
      <c r="EU79" s="693"/>
      <c r="EV79" s="693"/>
      <c r="EW79" s="693"/>
      <c r="EX79" s="693"/>
      <c r="EY79" s="693"/>
      <c r="EZ79" s="693"/>
      <c r="FA79" s="693"/>
      <c r="FB79" s="693"/>
      <c r="FC79" s="693"/>
      <c r="FD79" s="693"/>
      <c r="FE79" s="693"/>
      <c r="FF79" s="693"/>
      <c r="FG79" s="693"/>
      <c r="FH79" s="693"/>
      <c r="FI79" s="693"/>
      <c r="FJ79" s="693"/>
      <c r="FK79" s="693"/>
      <c r="FL79" s="693"/>
      <c r="FM79" s="693"/>
      <c r="FN79" s="693"/>
      <c r="FO79" s="693"/>
      <c r="FP79" s="693"/>
      <c r="FQ79" s="693"/>
      <c r="FR79" s="693"/>
      <c r="FS79" s="693"/>
      <c r="FT79" s="693"/>
      <c r="FU79" s="693"/>
      <c r="FV79" s="693"/>
      <c r="FW79" s="693"/>
      <c r="FX79" s="693"/>
      <c r="FY79" s="693"/>
      <c r="FZ79" s="693"/>
      <c r="GA79" s="693"/>
      <c r="GB79" s="693"/>
      <c r="GC79" s="693"/>
      <c r="GD79" s="693"/>
      <c r="GE79" s="693"/>
      <c r="GF79" s="693"/>
      <c r="GG79" s="693"/>
      <c r="GH79" s="693"/>
      <c r="GI79" s="693"/>
      <c r="GJ79" s="693"/>
      <c r="GK79" s="693"/>
      <c r="GL79" s="693"/>
      <c r="GM79" s="693"/>
      <c r="GN79" s="693"/>
      <c r="GO79" s="693"/>
      <c r="GP79" s="693"/>
      <c r="GQ79" s="693"/>
      <c r="GR79" s="693"/>
      <c r="GS79" s="693"/>
      <c r="GT79" s="693"/>
      <c r="GU79" s="693"/>
      <c r="GV79" s="693"/>
      <c r="GW79" s="693"/>
      <c r="GX79" s="693"/>
      <c r="GY79" s="693"/>
      <c r="GZ79" s="693"/>
      <c r="HA79" s="693"/>
      <c r="HB79" s="693"/>
      <c r="HC79" s="693"/>
      <c r="HD79" s="693"/>
      <c r="HE79" s="693"/>
      <c r="HF79" s="693"/>
      <c r="HG79" s="693"/>
      <c r="HH79" s="693"/>
      <c r="HI79" s="693"/>
      <c r="HJ79" s="693"/>
      <c r="HK79" s="693"/>
      <c r="HL79" s="693"/>
      <c r="HM79" s="693"/>
      <c r="HN79" s="693"/>
      <c r="HO79" s="693"/>
      <c r="HP79" s="693"/>
      <c r="HQ79" s="693"/>
      <c r="HR79" s="693"/>
      <c r="HS79" s="693"/>
    </row>
    <row r="80" spans="1:227" s="508" customFormat="1">
      <c r="A80"/>
      <c r="B80" s="368"/>
      <c r="C80"/>
      <c r="D80" s="433"/>
      <c r="E80" s="625"/>
      <c r="F80" s="625"/>
      <c r="G80" s="330"/>
      <c r="H80"/>
      <c r="I80" s="132"/>
      <c r="J80"/>
      <c r="K80"/>
      <c r="L80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45"/>
      <c r="AC80"/>
      <c r="AD80" s="123"/>
      <c r="AE80"/>
      <c r="AF80"/>
      <c r="AG80"/>
      <c r="AH80" s="129"/>
      <c r="AI80" s="129"/>
      <c r="AJ80" s="129"/>
      <c r="AK80" s="504"/>
      <c r="AL80" s="271"/>
      <c r="AM80" s="271"/>
      <c r="AN80" s="271"/>
      <c r="AO80" s="271"/>
      <c r="AP80" s="271"/>
      <c r="AQ80" s="271"/>
      <c r="AR80" s="271"/>
      <c r="AS80" s="271"/>
      <c r="AT80" s="271"/>
      <c r="AU80" s="271"/>
      <c r="AV80" s="271"/>
      <c r="AW80" s="271"/>
      <c r="AX80" s="271"/>
      <c r="AY80" s="271"/>
      <c r="AZ80" s="271"/>
      <c r="BA80" s="504"/>
      <c r="BB80" s="271"/>
      <c r="BC80" s="1044"/>
      <c r="BD80" s="1042"/>
      <c r="BE80" s="1042"/>
      <c r="BF80" s="1042"/>
      <c r="BG80" s="1042"/>
      <c r="BH80" s="1042"/>
      <c r="BI80" s="1042"/>
      <c r="BJ80" s="493"/>
      <c r="BK80" s="493"/>
      <c r="BL80" s="493"/>
      <c r="BM80" s="493"/>
      <c r="BN80" s="493"/>
      <c r="BO80" s="493"/>
      <c r="BP80" s="493"/>
      <c r="BQ80" s="493"/>
      <c r="BR80" s="493"/>
      <c r="BS80" s="493"/>
      <c r="BT80" s="493"/>
      <c r="BU80" s="271"/>
      <c r="BV80" s="693"/>
      <c r="BW80" s="693"/>
      <c r="BX80" s="693"/>
      <c r="BY80" s="693"/>
      <c r="BZ80" s="693"/>
      <c r="CA80" s="693"/>
      <c r="CB80" s="693"/>
      <c r="CC80" s="693"/>
      <c r="CD80" s="693"/>
      <c r="CE80" s="60"/>
      <c r="CF80" s="60"/>
      <c r="CG80" s="693"/>
      <c r="CH80" s="693"/>
      <c r="CI80" s="693"/>
      <c r="CW80" s="693"/>
      <c r="CX80" s="693"/>
      <c r="CY80" s="693"/>
      <c r="CZ80" s="693"/>
      <c r="DA80" s="693"/>
      <c r="DB80" s="693"/>
      <c r="DC80" s="693"/>
      <c r="DD80" s="693"/>
      <c r="DE80" s="693"/>
      <c r="DF80" s="693"/>
      <c r="DG80" s="693"/>
      <c r="DH80" s="693"/>
      <c r="DI80" s="693"/>
      <c r="DJ80" s="693"/>
      <c r="DK80" s="693"/>
      <c r="DL80" s="693"/>
      <c r="DM80" s="693"/>
      <c r="DN80" s="693"/>
      <c r="DO80" s="693"/>
      <c r="DP80" s="693"/>
      <c r="DQ80" s="693"/>
      <c r="DR80" s="693"/>
      <c r="DS80" s="693"/>
      <c r="DT80" s="693"/>
      <c r="DU80" s="693"/>
      <c r="DV80" s="693"/>
      <c r="DW80" s="693"/>
      <c r="DX80" s="693"/>
      <c r="DY80" s="693"/>
      <c r="DZ80" s="693"/>
      <c r="EA80" s="693"/>
      <c r="EB80" s="693"/>
      <c r="EC80" s="693"/>
      <c r="ED80" s="693"/>
      <c r="EE80" s="693"/>
      <c r="EF80" s="693"/>
      <c r="EG80" s="693"/>
      <c r="EH80" s="693"/>
      <c r="EI80" s="693"/>
      <c r="EJ80" s="693"/>
      <c r="EK80" s="693"/>
      <c r="EL80" s="693"/>
      <c r="EM80" s="693"/>
      <c r="EN80" s="693"/>
      <c r="EO80" s="693"/>
      <c r="EP80" s="693"/>
      <c r="EQ80" s="693"/>
      <c r="ER80" s="693"/>
      <c r="ES80" s="693"/>
      <c r="ET80" s="693"/>
      <c r="EU80" s="693"/>
      <c r="EV80" s="693"/>
      <c r="EW80" s="693"/>
      <c r="EX80" s="693"/>
      <c r="EY80" s="693"/>
      <c r="EZ80" s="693"/>
      <c r="FA80" s="693"/>
      <c r="FB80" s="693"/>
      <c r="FC80" s="693"/>
      <c r="FD80" s="693"/>
      <c r="FE80" s="693"/>
      <c r="FF80" s="693"/>
      <c r="FG80" s="693"/>
      <c r="FH80" s="693"/>
      <c r="FI80" s="693"/>
      <c r="FJ80" s="693"/>
      <c r="FK80" s="693"/>
      <c r="FL80" s="693"/>
      <c r="FM80" s="693"/>
      <c r="FN80" s="693"/>
      <c r="FO80" s="693"/>
      <c r="FP80" s="693"/>
      <c r="FQ80" s="693"/>
      <c r="FR80" s="693"/>
      <c r="FS80" s="693"/>
      <c r="FT80" s="693"/>
      <c r="FU80" s="693"/>
      <c r="FV80" s="693"/>
      <c r="FW80" s="693"/>
      <c r="FX80" s="693"/>
      <c r="FY80" s="693"/>
      <c r="FZ80" s="693"/>
      <c r="GA80" s="693"/>
      <c r="GB80" s="693"/>
      <c r="GC80" s="693"/>
      <c r="GD80" s="693"/>
      <c r="GE80" s="693"/>
      <c r="GF80" s="693"/>
      <c r="GG80" s="693"/>
      <c r="GH80" s="693"/>
      <c r="GI80" s="693"/>
      <c r="GJ80" s="693"/>
      <c r="GK80" s="693"/>
      <c r="GL80" s="693"/>
      <c r="GM80" s="693"/>
      <c r="GN80" s="693"/>
      <c r="GO80" s="693"/>
      <c r="GP80" s="693"/>
      <c r="GQ80" s="693"/>
      <c r="GR80" s="693"/>
      <c r="GS80" s="693"/>
      <c r="GT80" s="693"/>
      <c r="GU80" s="693"/>
      <c r="GV80" s="693"/>
      <c r="GW80" s="693"/>
      <c r="GX80" s="693"/>
      <c r="GY80" s="693"/>
      <c r="GZ80" s="693"/>
      <c r="HA80" s="693"/>
      <c r="HB80" s="693"/>
      <c r="HC80" s="693"/>
      <c r="HD80" s="693"/>
      <c r="HE80" s="693"/>
      <c r="HF80" s="693"/>
      <c r="HG80" s="693"/>
      <c r="HH80" s="693"/>
      <c r="HI80" s="693"/>
      <c r="HJ80" s="693"/>
      <c r="HK80" s="693"/>
      <c r="HL80" s="693"/>
      <c r="HM80" s="693"/>
      <c r="HN80" s="693"/>
      <c r="HO80" s="693"/>
      <c r="HP80" s="693"/>
      <c r="HQ80" s="693"/>
      <c r="HR80" s="693"/>
      <c r="HS80" s="693"/>
    </row>
    <row r="81" spans="1:227" s="508" customFormat="1">
      <c r="A81"/>
      <c r="B81" s="368"/>
      <c r="C81"/>
      <c r="D81" s="433"/>
      <c r="E81" s="625"/>
      <c r="F81" s="625"/>
      <c r="G81" s="330"/>
      <c r="H81"/>
      <c r="I81" s="132"/>
      <c r="J81"/>
      <c r="K81"/>
      <c r="L81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45"/>
      <c r="AC81"/>
      <c r="AD81" s="123"/>
      <c r="AE81"/>
      <c r="AF81"/>
      <c r="AG81"/>
      <c r="AH81" s="129"/>
      <c r="AI81" s="129"/>
      <c r="AJ81" s="129"/>
      <c r="AK81" s="504"/>
      <c r="AL81" s="271"/>
      <c r="AM81" s="271"/>
      <c r="AN81" s="271"/>
      <c r="AO81" s="271"/>
      <c r="AP81" s="271"/>
      <c r="AQ81" s="271"/>
      <c r="AR81" s="271"/>
      <c r="AS81" s="271"/>
      <c r="AT81" s="271"/>
      <c r="AU81" s="271"/>
      <c r="AV81" s="271"/>
      <c r="AW81" s="271"/>
      <c r="AX81" s="271"/>
      <c r="AY81" s="271"/>
      <c r="AZ81" s="271"/>
      <c r="BA81" s="504"/>
      <c r="BB81" s="271"/>
      <c r="BC81" s="1044"/>
      <c r="BD81" s="1042"/>
      <c r="BE81" s="1042"/>
      <c r="BF81" s="1042"/>
      <c r="BG81" s="1042"/>
      <c r="BH81" s="1042"/>
      <c r="BI81" s="1042"/>
      <c r="BJ81" s="493"/>
      <c r="BK81" s="493"/>
      <c r="BL81" s="493"/>
      <c r="BM81" s="493"/>
      <c r="BN81" s="493"/>
      <c r="BO81" s="493"/>
      <c r="BP81" s="493"/>
      <c r="BQ81" s="493"/>
      <c r="BR81" s="493"/>
      <c r="BS81" s="493"/>
      <c r="BT81" s="493"/>
      <c r="BU81" s="271"/>
      <c r="BV81" s="693"/>
      <c r="BW81" s="693"/>
      <c r="BX81" s="693"/>
      <c r="BY81" s="693"/>
      <c r="BZ81" s="693"/>
      <c r="CA81" s="693"/>
      <c r="CB81" s="693"/>
      <c r="CC81" s="693"/>
      <c r="CD81" s="693"/>
      <c r="CE81" s="60"/>
      <c r="CF81" s="60"/>
      <c r="CG81" s="693"/>
      <c r="CH81" s="693"/>
      <c r="CI81" s="693"/>
      <c r="CW81" s="693"/>
      <c r="CX81" s="693"/>
      <c r="CY81" s="693"/>
      <c r="CZ81" s="693"/>
      <c r="DA81" s="693"/>
      <c r="DB81" s="693"/>
      <c r="DC81" s="693"/>
      <c r="DD81" s="693"/>
      <c r="DE81" s="693"/>
      <c r="DF81" s="693"/>
      <c r="DG81" s="693"/>
      <c r="DH81" s="693"/>
      <c r="DI81" s="693"/>
      <c r="DJ81" s="693"/>
      <c r="DK81" s="693"/>
      <c r="DL81" s="693"/>
      <c r="DM81" s="693"/>
      <c r="DN81" s="693"/>
      <c r="DO81" s="693"/>
      <c r="DP81" s="693"/>
      <c r="DQ81" s="693"/>
      <c r="DR81" s="693"/>
      <c r="DS81" s="693"/>
      <c r="DT81" s="693"/>
      <c r="DU81" s="693"/>
      <c r="DV81" s="693"/>
      <c r="DW81" s="693"/>
      <c r="DX81" s="693"/>
      <c r="DY81" s="693"/>
      <c r="DZ81" s="693"/>
      <c r="EA81" s="693"/>
      <c r="EB81" s="693"/>
      <c r="EC81" s="693"/>
      <c r="ED81" s="693"/>
      <c r="EE81" s="693"/>
      <c r="EF81" s="693"/>
      <c r="EG81" s="693"/>
      <c r="EH81" s="693"/>
      <c r="EI81" s="693"/>
      <c r="EJ81" s="693"/>
      <c r="EK81" s="693"/>
      <c r="EL81" s="693"/>
      <c r="EM81" s="693"/>
      <c r="EN81" s="693"/>
      <c r="EO81" s="693"/>
      <c r="EP81" s="693"/>
      <c r="EQ81" s="693"/>
      <c r="ER81" s="693"/>
      <c r="ES81" s="693"/>
      <c r="ET81" s="693"/>
      <c r="EU81" s="693"/>
      <c r="EV81" s="693"/>
      <c r="EW81" s="693"/>
      <c r="EX81" s="693"/>
      <c r="EY81" s="693"/>
      <c r="EZ81" s="693"/>
      <c r="FA81" s="693"/>
      <c r="FB81" s="693"/>
      <c r="FC81" s="693"/>
      <c r="FD81" s="693"/>
      <c r="FE81" s="693"/>
      <c r="FF81" s="693"/>
      <c r="FG81" s="693"/>
      <c r="FH81" s="693"/>
      <c r="FI81" s="693"/>
      <c r="FJ81" s="693"/>
      <c r="FK81" s="693"/>
      <c r="FL81" s="693"/>
      <c r="FM81" s="693"/>
      <c r="FN81" s="693"/>
      <c r="FO81" s="693"/>
      <c r="FP81" s="693"/>
      <c r="FQ81" s="693"/>
      <c r="FR81" s="693"/>
      <c r="FS81" s="693"/>
      <c r="FT81" s="693"/>
      <c r="FU81" s="693"/>
      <c r="FV81" s="693"/>
      <c r="FW81" s="693"/>
      <c r="FX81" s="693"/>
      <c r="FY81" s="693"/>
      <c r="FZ81" s="693"/>
      <c r="GA81" s="693"/>
      <c r="GB81" s="693"/>
      <c r="GC81" s="693"/>
      <c r="GD81" s="693"/>
      <c r="GE81" s="693"/>
      <c r="GF81" s="693"/>
      <c r="GG81" s="693"/>
      <c r="GH81" s="693"/>
      <c r="GI81" s="693"/>
      <c r="GJ81" s="693"/>
      <c r="GK81" s="693"/>
      <c r="GL81" s="693"/>
      <c r="GM81" s="693"/>
      <c r="GN81" s="693"/>
      <c r="GO81" s="693"/>
      <c r="GP81" s="693"/>
      <c r="GQ81" s="693"/>
      <c r="GR81" s="693"/>
      <c r="GS81" s="693"/>
      <c r="GT81" s="693"/>
      <c r="GU81" s="693"/>
      <c r="GV81" s="693"/>
      <c r="GW81" s="693"/>
      <c r="GX81" s="693"/>
      <c r="GY81" s="693"/>
      <c r="GZ81" s="693"/>
      <c r="HA81" s="693"/>
      <c r="HB81" s="693"/>
      <c r="HC81" s="693"/>
      <c r="HD81" s="693"/>
      <c r="HE81" s="693"/>
      <c r="HF81" s="693"/>
      <c r="HG81" s="693"/>
      <c r="HH81" s="693"/>
      <c r="HI81" s="693"/>
      <c r="HJ81" s="693"/>
      <c r="HK81" s="693"/>
      <c r="HL81" s="693"/>
      <c r="HM81" s="693"/>
      <c r="HN81" s="693"/>
      <c r="HO81" s="693"/>
      <c r="HP81" s="693"/>
      <c r="HQ81" s="693"/>
      <c r="HR81" s="693"/>
      <c r="HS81" s="693"/>
    </row>
    <row r="82" spans="1:227" s="508" customFormat="1">
      <c r="A82"/>
      <c r="B82" s="368"/>
      <c r="C82"/>
      <c r="D82" s="433"/>
      <c r="E82" s="625"/>
      <c r="F82" s="625"/>
      <c r="G82" s="330"/>
      <c r="H82"/>
      <c r="I82" s="132"/>
      <c r="J82"/>
      <c r="K82"/>
      <c r="L82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  <c r="AA82" s="335"/>
      <c r="AB82" s="45"/>
      <c r="AC82"/>
      <c r="AD82" s="123"/>
      <c r="AE82"/>
      <c r="AF82"/>
      <c r="AG82"/>
      <c r="AH82" s="129"/>
      <c r="AI82" s="129"/>
      <c r="AJ82" s="129"/>
      <c r="AK82" s="504"/>
      <c r="AL82" s="271"/>
      <c r="AM82" s="271"/>
      <c r="AN82" s="271"/>
      <c r="AO82" s="271"/>
      <c r="AP82" s="271"/>
      <c r="AQ82" s="271"/>
      <c r="AR82" s="271"/>
      <c r="AS82" s="271"/>
      <c r="AT82" s="271"/>
      <c r="AU82" s="271"/>
      <c r="AV82" s="271"/>
      <c r="AW82" s="271"/>
      <c r="AX82" s="271"/>
      <c r="AY82" s="271"/>
      <c r="AZ82" s="271"/>
      <c r="BA82" s="504"/>
      <c r="BB82" s="271"/>
      <c r="BC82" s="1044"/>
      <c r="BD82" s="1042"/>
      <c r="BE82" s="1042"/>
      <c r="BF82" s="1042"/>
      <c r="BG82" s="1042"/>
      <c r="BH82" s="1042"/>
      <c r="BI82" s="1042"/>
      <c r="BJ82" s="493"/>
      <c r="BK82" s="493"/>
      <c r="BL82" s="493"/>
      <c r="BM82" s="493"/>
      <c r="BN82" s="493"/>
      <c r="BO82" s="493"/>
      <c r="BP82" s="493"/>
      <c r="BQ82" s="493"/>
      <c r="BR82" s="493"/>
      <c r="BS82" s="493"/>
      <c r="BT82" s="493"/>
      <c r="BU82" s="271"/>
      <c r="BV82" s="693"/>
      <c r="BW82" s="693"/>
      <c r="BX82" s="693"/>
      <c r="BY82" s="693"/>
      <c r="BZ82" s="693"/>
      <c r="CA82" s="693"/>
      <c r="CB82" s="693"/>
      <c r="CC82" s="693"/>
      <c r="CD82" s="693"/>
      <c r="CE82" s="60"/>
      <c r="CF82" s="60"/>
      <c r="CG82" s="693"/>
      <c r="CH82" s="693"/>
      <c r="CI82" s="693"/>
      <c r="CW82" s="693"/>
      <c r="CX82" s="693"/>
      <c r="CY82" s="693"/>
      <c r="CZ82" s="693"/>
      <c r="DA82" s="693"/>
      <c r="DB82" s="693"/>
      <c r="DC82" s="693"/>
      <c r="DD82" s="693"/>
      <c r="DE82" s="693"/>
      <c r="DF82" s="693"/>
      <c r="DG82" s="693"/>
      <c r="DH82" s="693"/>
      <c r="DI82" s="693"/>
      <c r="DJ82" s="693"/>
      <c r="DK82" s="693"/>
      <c r="DL82" s="693"/>
      <c r="DM82" s="693"/>
      <c r="DN82" s="693"/>
      <c r="DO82" s="693"/>
      <c r="DP82" s="693"/>
      <c r="DQ82" s="693"/>
      <c r="DR82" s="693"/>
      <c r="DS82" s="693"/>
      <c r="DT82" s="693"/>
      <c r="DU82" s="693"/>
      <c r="DV82" s="693"/>
      <c r="DW82" s="693"/>
      <c r="DX82" s="693"/>
      <c r="DY82" s="693"/>
      <c r="DZ82" s="693"/>
      <c r="EA82" s="693"/>
      <c r="EB82" s="693"/>
      <c r="EC82" s="693"/>
      <c r="ED82" s="693"/>
      <c r="EE82" s="693"/>
      <c r="EF82" s="693"/>
      <c r="EG82" s="693"/>
      <c r="EH82" s="693"/>
      <c r="EI82" s="693"/>
      <c r="EJ82" s="693"/>
      <c r="EK82" s="693"/>
      <c r="EL82" s="693"/>
      <c r="EM82" s="693"/>
      <c r="EN82" s="693"/>
      <c r="EO82" s="693"/>
      <c r="EP82" s="693"/>
      <c r="EQ82" s="693"/>
      <c r="ER82" s="693"/>
      <c r="ES82" s="693"/>
      <c r="ET82" s="693"/>
      <c r="EU82" s="693"/>
      <c r="EV82" s="693"/>
      <c r="EW82" s="693"/>
      <c r="EX82" s="693"/>
      <c r="EY82" s="693"/>
      <c r="EZ82" s="693"/>
      <c r="FA82" s="693"/>
      <c r="FB82" s="693"/>
      <c r="FC82" s="693"/>
      <c r="FD82" s="693"/>
      <c r="FE82" s="693"/>
      <c r="FF82" s="693"/>
      <c r="FG82" s="693"/>
      <c r="FH82" s="693"/>
      <c r="FI82" s="693"/>
      <c r="FJ82" s="693"/>
      <c r="FK82" s="693"/>
      <c r="FL82" s="693"/>
      <c r="FM82" s="693"/>
      <c r="FN82" s="693"/>
      <c r="FO82" s="693"/>
      <c r="FP82" s="693"/>
      <c r="FQ82" s="693"/>
      <c r="FR82" s="693"/>
      <c r="FS82" s="693"/>
      <c r="FT82" s="693"/>
      <c r="FU82" s="693"/>
      <c r="FV82" s="693"/>
      <c r="FW82" s="693"/>
      <c r="FX82" s="693"/>
      <c r="FY82" s="693"/>
      <c r="FZ82" s="693"/>
      <c r="GA82" s="693"/>
      <c r="GB82" s="693"/>
      <c r="GC82" s="693"/>
      <c r="GD82" s="693"/>
      <c r="GE82" s="693"/>
      <c r="GF82" s="693"/>
      <c r="GG82" s="693"/>
      <c r="GH82" s="693"/>
      <c r="GI82" s="693"/>
      <c r="GJ82" s="693"/>
      <c r="GK82" s="693"/>
      <c r="GL82" s="693"/>
      <c r="GM82" s="693"/>
      <c r="GN82" s="693"/>
      <c r="GO82" s="693"/>
      <c r="GP82" s="693"/>
      <c r="GQ82" s="693"/>
      <c r="GR82" s="693"/>
      <c r="GS82" s="693"/>
      <c r="GT82" s="693"/>
      <c r="GU82" s="693"/>
      <c r="GV82" s="693"/>
      <c r="GW82" s="693"/>
      <c r="GX82" s="693"/>
      <c r="GY82" s="693"/>
      <c r="GZ82" s="693"/>
      <c r="HA82" s="693"/>
      <c r="HB82" s="693"/>
      <c r="HC82" s="693"/>
      <c r="HD82" s="693"/>
      <c r="HE82" s="693"/>
      <c r="HF82" s="693"/>
      <c r="HG82" s="693"/>
      <c r="HH82" s="693"/>
      <c r="HI82" s="693"/>
      <c r="HJ82" s="693"/>
      <c r="HK82" s="693"/>
      <c r="HL82" s="693"/>
      <c r="HM82" s="693"/>
      <c r="HN82" s="693"/>
      <c r="HO82" s="693"/>
      <c r="HP82" s="693"/>
      <c r="HQ82" s="693"/>
      <c r="HR82" s="693"/>
      <c r="HS82" s="693"/>
    </row>
    <row r="83" spans="1:227" s="508" customFormat="1">
      <c r="A83"/>
      <c r="B83" s="368"/>
      <c r="C83"/>
      <c r="D83" s="433"/>
      <c r="E83" s="625"/>
      <c r="F83" s="625"/>
      <c r="G83" s="330"/>
      <c r="H83"/>
      <c r="I83" s="132"/>
      <c r="J83"/>
      <c r="K83"/>
      <c r="L83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45"/>
      <c r="AC83"/>
      <c r="AD83" s="123"/>
      <c r="AE83"/>
      <c r="AF83"/>
      <c r="AG83"/>
      <c r="AH83" s="129"/>
      <c r="AI83" s="129"/>
      <c r="AJ83" s="129"/>
      <c r="AK83" s="504"/>
      <c r="AL83" s="271"/>
      <c r="AM83" s="271"/>
      <c r="AN83" s="271"/>
      <c r="AO83" s="271"/>
      <c r="AP83" s="271"/>
      <c r="AQ83" s="271"/>
      <c r="AR83" s="271"/>
      <c r="AS83" s="271"/>
      <c r="AT83" s="271"/>
      <c r="AU83" s="271"/>
      <c r="AV83" s="271"/>
      <c r="AW83" s="271"/>
      <c r="AX83" s="271"/>
      <c r="AY83" s="271"/>
      <c r="AZ83" s="271"/>
      <c r="BA83" s="504"/>
      <c r="BB83" s="271"/>
      <c r="BC83" s="1044"/>
      <c r="BD83" s="1042"/>
      <c r="BE83" s="1042"/>
      <c r="BF83" s="1042"/>
      <c r="BG83" s="1042"/>
      <c r="BH83" s="1042"/>
      <c r="BI83" s="1042"/>
      <c r="BJ83" s="493"/>
      <c r="BK83" s="493"/>
      <c r="BL83" s="493"/>
      <c r="BM83" s="493"/>
      <c r="BN83" s="493"/>
      <c r="BO83" s="493"/>
      <c r="BP83" s="493"/>
      <c r="BQ83" s="493"/>
      <c r="BR83" s="493"/>
      <c r="BS83" s="493"/>
      <c r="BT83" s="493"/>
      <c r="BU83" s="271"/>
      <c r="BV83" s="693"/>
      <c r="BW83" s="693"/>
      <c r="BX83" s="693"/>
      <c r="BY83" s="693"/>
      <c r="BZ83" s="693"/>
      <c r="CA83" s="693"/>
      <c r="CB83" s="693"/>
      <c r="CC83" s="693"/>
      <c r="CD83" s="693"/>
      <c r="CE83" s="60"/>
      <c r="CF83" s="60"/>
      <c r="CG83" s="693"/>
      <c r="CH83" s="693"/>
      <c r="CI83" s="693"/>
      <c r="CW83" s="693"/>
      <c r="CX83" s="693"/>
      <c r="CY83" s="693"/>
      <c r="CZ83" s="693"/>
      <c r="DA83" s="693"/>
      <c r="DB83" s="693"/>
      <c r="DC83" s="693"/>
      <c r="DD83" s="693"/>
      <c r="DE83" s="693"/>
      <c r="DF83" s="693"/>
      <c r="DG83" s="693"/>
      <c r="DH83" s="693"/>
      <c r="DI83" s="693"/>
      <c r="DJ83" s="693"/>
      <c r="DK83" s="693"/>
      <c r="DL83" s="693"/>
      <c r="DM83" s="693"/>
      <c r="DN83" s="693"/>
      <c r="DO83" s="693"/>
      <c r="DP83" s="693"/>
      <c r="DQ83" s="693"/>
      <c r="DR83" s="693"/>
      <c r="DS83" s="693"/>
      <c r="DT83" s="693"/>
      <c r="DU83" s="693"/>
      <c r="DV83" s="693"/>
      <c r="DW83" s="693"/>
      <c r="DX83" s="693"/>
      <c r="DY83" s="693"/>
      <c r="DZ83" s="693"/>
      <c r="EA83" s="693"/>
      <c r="EB83" s="693"/>
      <c r="EC83" s="693"/>
      <c r="ED83" s="693"/>
      <c r="EE83" s="693"/>
      <c r="EF83" s="693"/>
      <c r="EG83" s="693"/>
      <c r="EH83" s="693"/>
      <c r="EI83" s="693"/>
      <c r="EJ83" s="693"/>
      <c r="EK83" s="693"/>
      <c r="EL83" s="693"/>
      <c r="EM83" s="693"/>
      <c r="EN83" s="693"/>
      <c r="EO83" s="693"/>
      <c r="EP83" s="693"/>
      <c r="EQ83" s="693"/>
      <c r="ER83" s="693"/>
      <c r="ES83" s="693"/>
      <c r="ET83" s="693"/>
      <c r="EU83" s="693"/>
      <c r="EV83" s="693"/>
      <c r="EW83" s="693"/>
      <c r="EX83" s="693"/>
      <c r="EY83" s="693"/>
      <c r="EZ83" s="693"/>
      <c r="FA83" s="693"/>
      <c r="FB83" s="693"/>
      <c r="FC83" s="693"/>
      <c r="FD83" s="693"/>
      <c r="FE83" s="693"/>
      <c r="FF83" s="693"/>
      <c r="FG83" s="693"/>
      <c r="FH83" s="693"/>
      <c r="FI83" s="693"/>
      <c r="FJ83" s="693"/>
      <c r="FK83" s="693"/>
      <c r="FL83" s="693"/>
      <c r="FM83" s="693"/>
      <c r="FN83" s="693"/>
      <c r="FO83" s="693"/>
      <c r="FP83" s="693"/>
      <c r="FQ83" s="693"/>
      <c r="FR83" s="693"/>
      <c r="FS83" s="693"/>
      <c r="FT83" s="693"/>
      <c r="FU83" s="693"/>
      <c r="FV83" s="693"/>
      <c r="FW83" s="693"/>
      <c r="FX83" s="693"/>
      <c r="FY83" s="693"/>
      <c r="FZ83" s="693"/>
      <c r="GA83" s="693"/>
      <c r="GB83" s="693"/>
      <c r="GC83" s="693"/>
      <c r="GD83" s="693"/>
      <c r="GE83" s="693"/>
      <c r="GF83" s="693"/>
      <c r="GG83" s="693"/>
      <c r="GH83" s="693"/>
      <c r="GI83" s="693"/>
      <c r="GJ83" s="693"/>
      <c r="GK83" s="693"/>
      <c r="GL83" s="693"/>
      <c r="GM83" s="693"/>
      <c r="GN83" s="693"/>
      <c r="GO83" s="693"/>
      <c r="GP83" s="693"/>
      <c r="GQ83" s="693"/>
      <c r="GR83" s="693"/>
      <c r="GS83" s="693"/>
      <c r="GT83" s="693"/>
      <c r="GU83" s="693"/>
      <c r="GV83" s="693"/>
      <c r="GW83" s="693"/>
      <c r="GX83" s="693"/>
      <c r="GY83" s="693"/>
      <c r="GZ83" s="693"/>
      <c r="HA83" s="693"/>
      <c r="HB83" s="693"/>
      <c r="HC83" s="693"/>
      <c r="HD83" s="693"/>
      <c r="HE83" s="693"/>
      <c r="HF83" s="693"/>
      <c r="HG83" s="693"/>
      <c r="HH83" s="693"/>
      <c r="HI83" s="693"/>
      <c r="HJ83" s="693"/>
      <c r="HK83" s="693"/>
      <c r="HL83" s="693"/>
      <c r="HM83" s="693"/>
      <c r="HN83" s="693"/>
      <c r="HO83" s="693"/>
      <c r="HP83" s="693"/>
      <c r="HQ83" s="693"/>
      <c r="HR83" s="693"/>
      <c r="HS83" s="693"/>
    </row>
    <row r="84" spans="1:227" s="508" customFormat="1">
      <c r="A84"/>
      <c r="B84" s="368"/>
      <c r="C84"/>
      <c r="D84" s="433"/>
      <c r="E84" s="625"/>
      <c r="F84" s="625"/>
      <c r="G84" s="330"/>
      <c r="H84"/>
      <c r="I84" s="132"/>
      <c r="J84"/>
      <c r="K84"/>
      <c r="L84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  <c r="AA84" s="335"/>
      <c r="AB84" s="45"/>
      <c r="AC84"/>
      <c r="AD84" s="123"/>
      <c r="AE84"/>
      <c r="AF84"/>
      <c r="AG84"/>
      <c r="AH84" s="129"/>
      <c r="AI84" s="129"/>
      <c r="AJ84" s="129"/>
      <c r="AK84" s="504"/>
      <c r="AL84" s="271"/>
      <c r="AM84" s="271"/>
      <c r="AN84" s="271"/>
      <c r="AO84" s="271"/>
      <c r="AP84" s="271"/>
      <c r="AQ84" s="271"/>
      <c r="AR84" s="271"/>
      <c r="AS84" s="271"/>
      <c r="AT84" s="271"/>
      <c r="AU84" s="271"/>
      <c r="AV84" s="271"/>
      <c r="AW84" s="271"/>
      <c r="AX84" s="271"/>
      <c r="AY84" s="271"/>
      <c r="AZ84" s="271"/>
      <c r="BA84" s="504"/>
      <c r="BB84" s="271"/>
      <c r="BC84" s="1044"/>
      <c r="BD84" s="1042"/>
      <c r="BE84" s="1042"/>
      <c r="BF84" s="1042"/>
      <c r="BG84" s="1042"/>
      <c r="BH84" s="1042"/>
      <c r="BI84" s="1042"/>
      <c r="BJ84" s="493"/>
      <c r="BK84" s="493"/>
      <c r="BL84" s="493"/>
      <c r="BM84" s="493"/>
      <c r="BN84" s="493"/>
      <c r="BO84" s="493"/>
      <c r="BP84" s="493"/>
      <c r="BQ84" s="493"/>
      <c r="BR84" s="493"/>
      <c r="BS84" s="493"/>
      <c r="BT84" s="493"/>
      <c r="BU84" s="271"/>
      <c r="BV84" s="693"/>
      <c r="BW84" s="693"/>
      <c r="BX84" s="693"/>
      <c r="BY84" s="693"/>
      <c r="BZ84" s="693"/>
      <c r="CA84" s="693"/>
      <c r="CB84" s="693"/>
      <c r="CC84" s="693"/>
      <c r="CD84" s="693"/>
      <c r="CE84" s="60"/>
      <c r="CF84" s="60"/>
      <c r="CG84" s="693"/>
      <c r="CH84" s="693"/>
      <c r="CI84" s="693"/>
      <c r="CW84" s="693"/>
      <c r="CX84" s="693"/>
      <c r="CY84" s="693"/>
      <c r="CZ84" s="693"/>
      <c r="DA84" s="693"/>
      <c r="DB84" s="693"/>
      <c r="DC84" s="693"/>
      <c r="DD84" s="693"/>
      <c r="DE84" s="693"/>
      <c r="DF84" s="693"/>
      <c r="DG84" s="693"/>
      <c r="DH84" s="693"/>
      <c r="DI84" s="693"/>
      <c r="DJ84" s="693"/>
      <c r="DK84" s="693"/>
      <c r="DL84" s="693"/>
      <c r="DM84" s="693"/>
      <c r="DN84" s="693"/>
      <c r="DO84" s="693"/>
      <c r="DP84" s="693"/>
      <c r="DQ84" s="693"/>
      <c r="DR84" s="693"/>
      <c r="DS84" s="693"/>
      <c r="DT84" s="693"/>
      <c r="DU84" s="693"/>
      <c r="DV84" s="693"/>
      <c r="DW84" s="693"/>
      <c r="DX84" s="693"/>
      <c r="DY84" s="693"/>
      <c r="DZ84" s="693"/>
      <c r="EA84" s="693"/>
      <c r="EB84" s="693"/>
      <c r="EC84" s="693"/>
      <c r="ED84" s="693"/>
      <c r="EE84" s="693"/>
      <c r="EF84" s="693"/>
      <c r="EG84" s="693"/>
      <c r="EH84" s="693"/>
      <c r="EI84" s="693"/>
      <c r="EJ84" s="693"/>
      <c r="EK84" s="693"/>
      <c r="EL84" s="693"/>
      <c r="EM84" s="693"/>
      <c r="EN84" s="693"/>
      <c r="EO84" s="693"/>
      <c r="EP84" s="693"/>
      <c r="EQ84" s="693"/>
      <c r="ER84" s="693"/>
      <c r="ES84" s="693"/>
      <c r="ET84" s="693"/>
      <c r="EU84" s="693"/>
      <c r="EV84" s="693"/>
      <c r="EW84" s="693"/>
      <c r="EX84" s="693"/>
      <c r="EY84" s="693"/>
      <c r="EZ84" s="693"/>
      <c r="FA84" s="693"/>
      <c r="FB84" s="693"/>
      <c r="FC84" s="693"/>
      <c r="FD84" s="693"/>
      <c r="FE84" s="693"/>
      <c r="FF84" s="693"/>
      <c r="FG84" s="693"/>
      <c r="FH84" s="693"/>
      <c r="FI84" s="693"/>
      <c r="FJ84" s="693"/>
      <c r="FK84" s="693"/>
      <c r="FL84" s="693"/>
      <c r="FM84" s="693"/>
      <c r="FN84" s="693"/>
      <c r="FO84" s="693"/>
      <c r="FP84" s="693"/>
      <c r="FQ84" s="693"/>
      <c r="FR84" s="693"/>
      <c r="FS84" s="693"/>
      <c r="FT84" s="693"/>
      <c r="FU84" s="693"/>
      <c r="FV84" s="693"/>
      <c r="FW84" s="693"/>
      <c r="FX84" s="693"/>
      <c r="FY84" s="693"/>
      <c r="FZ84" s="693"/>
      <c r="GA84" s="693"/>
      <c r="GB84" s="693"/>
      <c r="GC84" s="693"/>
      <c r="GD84" s="693"/>
      <c r="GE84" s="693"/>
      <c r="GF84" s="693"/>
      <c r="GG84" s="693"/>
      <c r="GH84" s="693"/>
      <c r="GI84" s="693"/>
      <c r="GJ84" s="693"/>
      <c r="GK84" s="693"/>
      <c r="GL84" s="693"/>
      <c r="GM84" s="693"/>
      <c r="GN84" s="693"/>
      <c r="GO84" s="693"/>
      <c r="GP84" s="693"/>
      <c r="GQ84" s="693"/>
      <c r="GR84" s="693"/>
      <c r="GS84" s="693"/>
      <c r="GT84" s="693"/>
      <c r="GU84" s="693"/>
      <c r="GV84" s="693"/>
      <c r="GW84" s="693"/>
      <c r="GX84" s="693"/>
      <c r="GY84" s="693"/>
      <c r="GZ84" s="693"/>
      <c r="HA84" s="693"/>
      <c r="HB84" s="693"/>
      <c r="HC84" s="693"/>
      <c r="HD84" s="693"/>
      <c r="HE84" s="693"/>
      <c r="HF84" s="693"/>
      <c r="HG84" s="693"/>
      <c r="HH84" s="693"/>
      <c r="HI84" s="693"/>
      <c r="HJ84" s="693"/>
      <c r="HK84" s="693"/>
      <c r="HL84" s="693"/>
      <c r="HM84" s="693"/>
      <c r="HN84" s="693"/>
      <c r="HO84" s="693"/>
      <c r="HP84" s="693"/>
      <c r="HQ84" s="693"/>
      <c r="HR84" s="693"/>
      <c r="HS84" s="693"/>
    </row>
    <row r="85" spans="1:227" s="508" customFormat="1">
      <c r="A85"/>
      <c r="B85" s="368"/>
      <c r="C85"/>
      <c r="D85" s="433"/>
      <c r="E85" s="625"/>
      <c r="F85" s="625"/>
      <c r="G85" s="330"/>
      <c r="H85"/>
      <c r="I85" s="132"/>
      <c r="J85"/>
      <c r="K85"/>
      <c r="L8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  <c r="AA85" s="335"/>
      <c r="AB85" s="45"/>
      <c r="AC85"/>
      <c r="AD85" s="123"/>
      <c r="AE85"/>
      <c r="AF85"/>
      <c r="AG85"/>
      <c r="AH85" s="129"/>
      <c r="AI85" s="129"/>
      <c r="AJ85" s="129"/>
      <c r="AK85" s="504"/>
      <c r="AL85" s="271"/>
      <c r="AM85" s="271"/>
      <c r="AN85" s="271"/>
      <c r="AO85" s="271"/>
      <c r="AP85" s="271"/>
      <c r="AQ85" s="271"/>
      <c r="AR85" s="271"/>
      <c r="AS85" s="271"/>
      <c r="AT85" s="271"/>
      <c r="AU85" s="271"/>
      <c r="AV85" s="271"/>
      <c r="AW85" s="271"/>
      <c r="AX85" s="271"/>
      <c r="AY85" s="271"/>
      <c r="AZ85" s="271"/>
      <c r="BA85" s="504"/>
      <c r="BB85" s="271"/>
      <c r="BC85" s="1044"/>
      <c r="BD85" s="1042"/>
      <c r="BE85" s="1042"/>
      <c r="BF85" s="1042"/>
      <c r="BG85" s="1042"/>
      <c r="BH85" s="1042"/>
      <c r="BI85" s="1042"/>
      <c r="BJ85" s="493"/>
      <c r="BK85" s="493"/>
      <c r="BL85" s="493"/>
      <c r="BM85" s="493"/>
      <c r="BN85" s="493"/>
      <c r="BO85" s="493"/>
      <c r="BP85" s="493"/>
      <c r="BQ85" s="493"/>
      <c r="BR85" s="493"/>
      <c r="BS85" s="493"/>
      <c r="BT85" s="493"/>
      <c r="BU85" s="271"/>
      <c r="BV85" s="693"/>
      <c r="BW85" s="693"/>
      <c r="BX85" s="693"/>
      <c r="BY85" s="693"/>
      <c r="BZ85" s="693"/>
      <c r="CA85" s="693"/>
      <c r="CB85" s="693"/>
      <c r="CC85" s="693"/>
      <c r="CD85" s="693"/>
      <c r="CE85" s="60"/>
      <c r="CF85" s="60"/>
      <c r="CG85" s="693"/>
      <c r="CH85" s="693"/>
      <c r="CI85" s="693"/>
      <c r="CW85" s="693"/>
      <c r="CX85" s="693"/>
      <c r="CY85" s="693"/>
      <c r="CZ85" s="693"/>
      <c r="DA85" s="693"/>
      <c r="DB85" s="693"/>
      <c r="DC85" s="693"/>
      <c r="DD85" s="693"/>
      <c r="DE85" s="693"/>
      <c r="DF85" s="693"/>
      <c r="DG85" s="693"/>
      <c r="DH85" s="693"/>
      <c r="DI85" s="693"/>
      <c r="DJ85" s="693"/>
      <c r="DK85" s="693"/>
      <c r="DL85" s="693"/>
      <c r="DM85" s="693"/>
      <c r="DN85" s="693"/>
      <c r="DO85" s="693"/>
      <c r="DP85" s="693"/>
      <c r="DQ85" s="693"/>
      <c r="DR85" s="693"/>
      <c r="DS85" s="693"/>
      <c r="DT85" s="693"/>
      <c r="DU85" s="693"/>
      <c r="DV85" s="693"/>
      <c r="DW85" s="693"/>
      <c r="DX85" s="693"/>
      <c r="DY85" s="693"/>
      <c r="DZ85" s="693"/>
      <c r="EA85" s="693"/>
      <c r="EB85" s="693"/>
      <c r="EC85" s="693"/>
      <c r="ED85" s="693"/>
      <c r="EE85" s="693"/>
      <c r="EF85" s="693"/>
      <c r="EG85" s="693"/>
      <c r="EH85" s="693"/>
      <c r="EI85" s="693"/>
      <c r="EJ85" s="693"/>
      <c r="EK85" s="693"/>
      <c r="EL85" s="693"/>
      <c r="EM85" s="693"/>
      <c r="EN85" s="693"/>
      <c r="EO85" s="693"/>
      <c r="EP85" s="693"/>
      <c r="EQ85" s="693"/>
      <c r="ER85" s="693"/>
      <c r="ES85" s="693"/>
      <c r="ET85" s="693"/>
      <c r="EU85" s="693"/>
      <c r="EV85" s="693"/>
      <c r="EW85" s="693"/>
      <c r="EX85" s="693"/>
      <c r="EY85" s="693"/>
      <c r="EZ85" s="693"/>
      <c r="FA85" s="693"/>
      <c r="FB85" s="693"/>
      <c r="FC85" s="693"/>
      <c r="FD85" s="693"/>
      <c r="FE85" s="693"/>
      <c r="FF85" s="693"/>
      <c r="FG85" s="693"/>
      <c r="FH85" s="693"/>
      <c r="FI85" s="693"/>
      <c r="FJ85" s="693"/>
      <c r="FK85" s="693"/>
      <c r="FL85" s="693"/>
      <c r="FM85" s="693"/>
      <c r="FN85" s="693"/>
      <c r="FO85" s="693"/>
      <c r="FP85" s="693"/>
      <c r="FQ85" s="693"/>
      <c r="FR85" s="693"/>
      <c r="FS85" s="693"/>
      <c r="FT85" s="693"/>
      <c r="FU85" s="693"/>
      <c r="FV85" s="693"/>
      <c r="FW85" s="693"/>
      <c r="FX85" s="693"/>
      <c r="FY85" s="693"/>
      <c r="FZ85" s="693"/>
      <c r="GA85" s="693"/>
      <c r="GB85" s="693"/>
      <c r="GC85" s="693"/>
      <c r="GD85" s="693"/>
      <c r="GE85" s="693"/>
      <c r="GF85" s="693"/>
      <c r="GG85" s="693"/>
      <c r="GH85" s="693"/>
      <c r="GI85" s="693"/>
      <c r="GJ85" s="693"/>
      <c r="GK85" s="693"/>
      <c r="GL85" s="693"/>
      <c r="GM85" s="693"/>
      <c r="GN85" s="693"/>
      <c r="GO85" s="693"/>
      <c r="GP85" s="693"/>
      <c r="GQ85" s="693"/>
      <c r="GR85" s="693"/>
      <c r="GS85" s="693"/>
      <c r="GT85" s="693"/>
      <c r="GU85" s="693"/>
      <c r="GV85" s="693"/>
      <c r="GW85" s="693"/>
      <c r="GX85" s="693"/>
      <c r="GY85" s="693"/>
      <c r="GZ85" s="693"/>
      <c r="HA85" s="693"/>
      <c r="HB85" s="693"/>
      <c r="HC85" s="693"/>
      <c r="HD85" s="693"/>
      <c r="HE85" s="693"/>
      <c r="HF85" s="693"/>
      <c r="HG85" s="693"/>
      <c r="HH85" s="693"/>
      <c r="HI85" s="693"/>
      <c r="HJ85" s="693"/>
      <c r="HK85" s="693"/>
      <c r="HL85" s="693"/>
      <c r="HM85" s="693"/>
      <c r="HN85" s="693"/>
      <c r="HO85" s="693"/>
      <c r="HP85" s="693"/>
      <c r="HQ85" s="693"/>
      <c r="HR85" s="693"/>
      <c r="HS85" s="693"/>
    </row>
    <row r="86" spans="1:227" s="508" customFormat="1">
      <c r="A86"/>
      <c r="B86" s="368"/>
      <c r="C86"/>
      <c r="D86" s="433"/>
      <c r="E86" s="625"/>
      <c r="F86" s="625"/>
      <c r="G86" s="330"/>
      <c r="H86"/>
      <c r="I86" s="132"/>
      <c r="J86"/>
      <c r="K86"/>
      <c r="L86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  <c r="AA86" s="335"/>
      <c r="AB86" s="45"/>
      <c r="AC86"/>
      <c r="AD86" s="123"/>
      <c r="AE86"/>
      <c r="AF86"/>
      <c r="AG86"/>
      <c r="AH86" s="129"/>
      <c r="AI86" s="129"/>
      <c r="AJ86" s="129"/>
      <c r="AK86" s="504"/>
      <c r="AL86" s="271"/>
      <c r="AM86" s="271"/>
      <c r="AN86" s="271"/>
      <c r="AO86" s="271"/>
      <c r="AP86" s="271"/>
      <c r="AQ86" s="271"/>
      <c r="AR86" s="271"/>
      <c r="AS86" s="271"/>
      <c r="AT86" s="271"/>
      <c r="AU86" s="271"/>
      <c r="AV86" s="271"/>
      <c r="AW86" s="271"/>
      <c r="AX86" s="271"/>
      <c r="AY86" s="271"/>
      <c r="AZ86" s="271"/>
      <c r="BA86" s="504"/>
      <c r="BB86" s="271"/>
      <c r="BC86" s="1044"/>
      <c r="BD86" s="1042"/>
      <c r="BE86" s="1042"/>
      <c r="BF86" s="1042"/>
      <c r="BG86" s="1042"/>
      <c r="BH86" s="1042"/>
      <c r="BI86" s="1042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271"/>
      <c r="BV86" s="693"/>
      <c r="BW86" s="693"/>
      <c r="BX86" s="693"/>
      <c r="BY86" s="693"/>
      <c r="BZ86" s="693"/>
      <c r="CA86" s="693"/>
      <c r="CB86" s="693"/>
      <c r="CC86" s="693"/>
      <c r="CD86" s="693"/>
      <c r="CE86" s="60"/>
      <c r="CF86" s="60"/>
      <c r="CG86" s="693"/>
      <c r="CH86" s="693"/>
      <c r="CI86" s="693"/>
      <c r="CW86" s="693"/>
      <c r="CX86" s="693"/>
      <c r="CY86" s="693"/>
      <c r="CZ86" s="693"/>
      <c r="DA86" s="693"/>
      <c r="DB86" s="693"/>
      <c r="DC86" s="693"/>
      <c r="DD86" s="693"/>
      <c r="DE86" s="693"/>
      <c r="DF86" s="693"/>
      <c r="DG86" s="693"/>
      <c r="DH86" s="693"/>
      <c r="DI86" s="693"/>
      <c r="DJ86" s="693"/>
      <c r="DK86" s="693"/>
      <c r="DL86" s="693"/>
      <c r="DM86" s="693"/>
      <c r="DN86" s="693"/>
      <c r="DO86" s="693"/>
      <c r="DP86" s="693"/>
      <c r="DQ86" s="693"/>
      <c r="DR86" s="693"/>
      <c r="DS86" s="693"/>
      <c r="DT86" s="693"/>
      <c r="DU86" s="693"/>
      <c r="DV86" s="693"/>
      <c r="DW86" s="693"/>
      <c r="DX86" s="693"/>
      <c r="DY86" s="693"/>
      <c r="DZ86" s="693"/>
      <c r="EA86" s="693"/>
      <c r="EB86" s="693"/>
      <c r="EC86" s="693"/>
      <c r="ED86" s="693"/>
      <c r="EE86" s="693"/>
      <c r="EF86" s="693"/>
      <c r="EG86" s="693"/>
      <c r="EH86" s="693"/>
      <c r="EI86" s="693"/>
      <c r="EJ86" s="693"/>
      <c r="EK86" s="693"/>
      <c r="EL86" s="693"/>
      <c r="EM86" s="693"/>
      <c r="EN86" s="693"/>
      <c r="EO86" s="693"/>
      <c r="EP86" s="693"/>
      <c r="EQ86" s="693"/>
      <c r="ER86" s="693"/>
      <c r="ES86" s="693"/>
      <c r="ET86" s="693"/>
      <c r="EU86" s="693"/>
      <c r="EV86" s="693"/>
      <c r="EW86" s="693"/>
      <c r="EX86" s="693"/>
      <c r="EY86" s="693"/>
      <c r="EZ86" s="693"/>
      <c r="FA86" s="693"/>
      <c r="FB86" s="693"/>
      <c r="FC86" s="693"/>
      <c r="FD86" s="693"/>
      <c r="FE86" s="693"/>
      <c r="FF86" s="693"/>
      <c r="FG86" s="693"/>
      <c r="FH86" s="693"/>
      <c r="FI86" s="693"/>
      <c r="FJ86" s="693"/>
      <c r="FK86" s="693"/>
      <c r="FL86" s="693"/>
      <c r="FM86" s="693"/>
      <c r="FN86" s="693"/>
      <c r="FO86" s="693"/>
      <c r="FP86" s="693"/>
      <c r="FQ86" s="693"/>
      <c r="FR86" s="693"/>
      <c r="FS86" s="693"/>
      <c r="FT86" s="693"/>
      <c r="FU86" s="693"/>
      <c r="FV86" s="693"/>
      <c r="FW86" s="693"/>
      <c r="FX86" s="693"/>
      <c r="FY86" s="693"/>
      <c r="FZ86" s="693"/>
      <c r="GA86" s="693"/>
      <c r="GB86" s="693"/>
      <c r="GC86" s="693"/>
      <c r="GD86" s="693"/>
      <c r="GE86" s="693"/>
      <c r="GF86" s="693"/>
      <c r="GG86" s="693"/>
      <c r="GH86" s="693"/>
      <c r="GI86" s="693"/>
      <c r="GJ86" s="693"/>
      <c r="GK86" s="693"/>
      <c r="GL86" s="693"/>
      <c r="GM86" s="693"/>
      <c r="GN86" s="693"/>
      <c r="GO86" s="693"/>
      <c r="GP86" s="693"/>
      <c r="GQ86" s="693"/>
      <c r="GR86" s="693"/>
      <c r="GS86" s="693"/>
      <c r="GT86" s="693"/>
      <c r="GU86" s="693"/>
      <c r="GV86" s="693"/>
      <c r="GW86" s="693"/>
      <c r="GX86" s="693"/>
      <c r="GY86" s="693"/>
      <c r="GZ86" s="693"/>
      <c r="HA86" s="693"/>
      <c r="HB86" s="693"/>
      <c r="HC86" s="693"/>
      <c r="HD86" s="693"/>
      <c r="HE86" s="693"/>
      <c r="HF86" s="693"/>
      <c r="HG86" s="693"/>
      <c r="HH86" s="693"/>
      <c r="HI86" s="693"/>
      <c r="HJ86" s="693"/>
      <c r="HK86" s="693"/>
      <c r="HL86" s="693"/>
      <c r="HM86" s="693"/>
      <c r="HN86" s="693"/>
      <c r="HO86" s="693"/>
      <c r="HP86" s="693"/>
      <c r="HQ86" s="693"/>
      <c r="HR86" s="693"/>
      <c r="HS86" s="693"/>
    </row>
    <row r="87" spans="1:227" s="508" customFormat="1">
      <c r="A87"/>
      <c r="B87" s="368"/>
      <c r="C87"/>
      <c r="D87" s="433"/>
      <c r="E87" s="625"/>
      <c r="F87" s="625"/>
      <c r="G87" s="330"/>
      <c r="H87"/>
      <c r="I87" s="132"/>
      <c r="J87"/>
      <c r="K87"/>
      <c r="L87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  <c r="AA87" s="335"/>
      <c r="AB87" s="45"/>
      <c r="AC87"/>
      <c r="AD87" s="123"/>
      <c r="AE87"/>
      <c r="AF87"/>
      <c r="AG87"/>
      <c r="AH87" s="129"/>
      <c r="AI87" s="129"/>
      <c r="AJ87" s="129"/>
      <c r="AK87" s="504"/>
      <c r="AL87" s="271"/>
      <c r="AM87" s="271"/>
      <c r="AN87" s="271"/>
      <c r="AO87" s="271"/>
      <c r="AP87" s="271"/>
      <c r="AQ87" s="271"/>
      <c r="AR87" s="271"/>
      <c r="AS87" s="271"/>
      <c r="AT87" s="271"/>
      <c r="AU87" s="271"/>
      <c r="AV87" s="271"/>
      <c r="AW87" s="271"/>
      <c r="AX87" s="271"/>
      <c r="AY87" s="271"/>
      <c r="AZ87" s="271"/>
      <c r="BA87" s="504"/>
      <c r="BB87" s="271"/>
      <c r="BC87" s="1044"/>
      <c r="BD87" s="1042"/>
      <c r="BE87" s="1042"/>
      <c r="BF87" s="1042"/>
      <c r="BG87" s="1042"/>
      <c r="BH87" s="1042"/>
      <c r="BI87" s="1042"/>
      <c r="BJ87" s="493"/>
      <c r="BK87" s="493"/>
      <c r="BL87" s="493"/>
      <c r="BM87" s="493"/>
      <c r="BN87" s="493"/>
      <c r="BO87" s="493"/>
      <c r="BP87" s="493"/>
      <c r="BQ87" s="493"/>
      <c r="BR87" s="493"/>
      <c r="BS87" s="493"/>
      <c r="BT87" s="493"/>
      <c r="BU87" s="271"/>
      <c r="BV87" s="693"/>
      <c r="BW87" s="693"/>
      <c r="BX87" s="693"/>
      <c r="BY87" s="693"/>
      <c r="BZ87" s="693"/>
      <c r="CA87" s="693"/>
      <c r="CB87" s="693"/>
      <c r="CC87" s="693"/>
      <c r="CD87" s="693"/>
      <c r="CE87" s="60"/>
      <c r="CF87" s="60"/>
      <c r="CG87" s="693"/>
      <c r="CH87" s="693"/>
      <c r="CI87" s="693"/>
      <c r="CW87" s="693"/>
      <c r="CX87" s="693"/>
      <c r="CY87" s="693"/>
      <c r="CZ87" s="693"/>
      <c r="DA87" s="693"/>
      <c r="DB87" s="693"/>
      <c r="DC87" s="693"/>
      <c r="DD87" s="693"/>
      <c r="DE87" s="693"/>
      <c r="DF87" s="693"/>
      <c r="DG87" s="693"/>
      <c r="DH87" s="693"/>
      <c r="DI87" s="693"/>
      <c r="DJ87" s="693"/>
      <c r="DK87" s="693"/>
      <c r="DL87" s="693"/>
      <c r="DM87" s="693"/>
      <c r="DN87" s="693"/>
      <c r="DO87" s="693"/>
      <c r="DP87" s="693"/>
      <c r="DQ87" s="693"/>
      <c r="DR87" s="693"/>
      <c r="DS87" s="693"/>
      <c r="DT87" s="693"/>
      <c r="DU87" s="693"/>
      <c r="DV87" s="693"/>
      <c r="DW87" s="693"/>
      <c r="DX87" s="693"/>
      <c r="DY87" s="693"/>
      <c r="DZ87" s="693"/>
      <c r="EA87" s="693"/>
      <c r="EB87" s="693"/>
      <c r="EC87" s="693"/>
      <c r="ED87" s="693"/>
      <c r="EE87" s="693"/>
      <c r="EF87" s="693"/>
      <c r="EG87" s="693"/>
      <c r="EH87" s="693"/>
      <c r="EI87" s="693"/>
      <c r="EJ87" s="693"/>
      <c r="EK87" s="693"/>
      <c r="EL87" s="693"/>
      <c r="EM87" s="693"/>
      <c r="EN87" s="693"/>
      <c r="EO87" s="693"/>
      <c r="EP87" s="693"/>
      <c r="EQ87" s="693"/>
      <c r="ER87" s="693"/>
      <c r="ES87" s="693"/>
      <c r="ET87" s="693"/>
      <c r="EU87" s="693"/>
      <c r="EV87" s="693"/>
      <c r="EW87" s="693"/>
      <c r="EX87" s="693"/>
      <c r="EY87" s="693"/>
      <c r="EZ87" s="693"/>
      <c r="FA87" s="693"/>
      <c r="FB87" s="693"/>
      <c r="FC87" s="693"/>
      <c r="FD87" s="693"/>
      <c r="FE87" s="693"/>
      <c r="FF87" s="693"/>
      <c r="FG87" s="693"/>
      <c r="FH87" s="693"/>
      <c r="FI87" s="693"/>
      <c r="FJ87" s="693"/>
      <c r="FK87" s="693"/>
      <c r="FL87" s="693"/>
      <c r="FM87" s="693"/>
      <c r="FN87" s="693"/>
      <c r="FO87" s="693"/>
      <c r="FP87" s="693"/>
      <c r="FQ87" s="693"/>
      <c r="FR87" s="693"/>
      <c r="FS87" s="693"/>
      <c r="FT87" s="693"/>
      <c r="FU87" s="693"/>
      <c r="FV87" s="693"/>
      <c r="FW87" s="693"/>
      <c r="FX87" s="693"/>
      <c r="FY87" s="693"/>
      <c r="FZ87" s="693"/>
      <c r="GA87" s="693"/>
      <c r="GB87" s="693"/>
      <c r="GC87" s="693"/>
      <c r="GD87" s="693"/>
      <c r="GE87" s="693"/>
      <c r="GF87" s="693"/>
      <c r="GG87" s="693"/>
      <c r="GH87" s="693"/>
      <c r="GI87" s="693"/>
      <c r="GJ87" s="693"/>
      <c r="GK87" s="693"/>
      <c r="GL87" s="693"/>
      <c r="GM87" s="693"/>
      <c r="GN87" s="693"/>
      <c r="GO87" s="693"/>
      <c r="GP87" s="693"/>
      <c r="GQ87" s="693"/>
      <c r="GR87" s="693"/>
      <c r="GS87" s="693"/>
      <c r="GT87" s="693"/>
      <c r="GU87" s="693"/>
      <c r="GV87" s="693"/>
      <c r="GW87" s="693"/>
      <c r="GX87" s="693"/>
      <c r="GY87" s="693"/>
      <c r="GZ87" s="693"/>
      <c r="HA87" s="693"/>
      <c r="HB87" s="693"/>
      <c r="HC87" s="693"/>
      <c r="HD87" s="693"/>
      <c r="HE87" s="693"/>
      <c r="HF87" s="693"/>
      <c r="HG87" s="693"/>
      <c r="HH87" s="693"/>
      <c r="HI87" s="693"/>
      <c r="HJ87" s="693"/>
      <c r="HK87" s="693"/>
      <c r="HL87" s="693"/>
      <c r="HM87" s="693"/>
      <c r="HN87" s="693"/>
      <c r="HO87" s="693"/>
      <c r="HP87" s="693"/>
      <c r="HQ87" s="693"/>
      <c r="HR87" s="693"/>
      <c r="HS87" s="693"/>
    </row>
    <row r="88" spans="1:227" s="508" customFormat="1">
      <c r="A88"/>
      <c r="B88" s="368"/>
      <c r="C88"/>
      <c r="D88" s="433"/>
      <c r="E88" s="625"/>
      <c r="F88" s="625"/>
      <c r="G88" s="330"/>
      <c r="H88"/>
      <c r="I88" s="132"/>
      <c r="J88"/>
      <c r="K88"/>
      <c r="L88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  <c r="AA88" s="335"/>
      <c r="AB88" s="45"/>
      <c r="AC88"/>
      <c r="AD88" s="123"/>
      <c r="AE88"/>
      <c r="AF88"/>
      <c r="AG88"/>
      <c r="AH88" s="129"/>
      <c r="AI88" s="129"/>
      <c r="AJ88" s="129"/>
      <c r="AK88" s="504"/>
      <c r="AL88" s="271"/>
      <c r="AM88" s="271"/>
      <c r="AN88" s="271"/>
      <c r="AO88" s="271"/>
      <c r="AP88" s="271"/>
      <c r="AQ88" s="271"/>
      <c r="AR88" s="271"/>
      <c r="AS88" s="271"/>
      <c r="AT88" s="271"/>
      <c r="AU88" s="271"/>
      <c r="AV88" s="271"/>
      <c r="AW88" s="271"/>
      <c r="AX88" s="271"/>
      <c r="AY88" s="271"/>
      <c r="AZ88" s="271"/>
      <c r="BA88" s="504"/>
      <c r="BB88" s="271"/>
      <c r="BC88" s="1044"/>
      <c r="BD88" s="1042"/>
      <c r="BE88" s="1042"/>
      <c r="BF88" s="1042"/>
      <c r="BG88" s="1042"/>
      <c r="BH88" s="1042"/>
      <c r="BI88" s="1042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271"/>
      <c r="BV88" s="693"/>
      <c r="BW88" s="693"/>
      <c r="BX88" s="693"/>
      <c r="BY88" s="693"/>
      <c r="BZ88" s="693"/>
      <c r="CA88" s="693"/>
      <c r="CB88" s="693"/>
      <c r="CC88" s="693"/>
      <c r="CD88" s="693"/>
      <c r="CE88" s="60"/>
      <c r="CF88" s="60"/>
      <c r="CG88" s="693"/>
      <c r="CH88" s="693"/>
      <c r="CI88" s="693"/>
      <c r="CW88" s="693"/>
      <c r="CX88" s="693"/>
      <c r="CY88" s="693"/>
      <c r="CZ88" s="693"/>
      <c r="DA88" s="693"/>
      <c r="DB88" s="693"/>
      <c r="DC88" s="693"/>
      <c r="DD88" s="693"/>
      <c r="DE88" s="693"/>
      <c r="DF88" s="693"/>
      <c r="DG88" s="693"/>
      <c r="DH88" s="693"/>
      <c r="DI88" s="693"/>
      <c r="DJ88" s="693"/>
      <c r="DK88" s="693"/>
      <c r="DL88" s="693"/>
      <c r="DM88" s="693"/>
      <c r="DN88" s="693"/>
      <c r="DO88" s="693"/>
      <c r="DP88" s="693"/>
      <c r="DQ88" s="693"/>
      <c r="DR88" s="693"/>
      <c r="DS88" s="693"/>
      <c r="DT88" s="693"/>
      <c r="DU88" s="693"/>
      <c r="DV88" s="693"/>
      <c r="DW88" s="693"/>
      <c r="DX88" s="693"/>
      <c r="DY88" s="693"/>
      <c r="DZ88" s="693"/>
      <c r="EA88" s="693"/>
      <c r="EB88" s="693"/>
      <c r="EC88" s="693"/>
      <c r="ED88" s="693"/>
      <c r="EE88" s="693"/>
      <c r="EF88" s="693"/>
      <c r="EG88" s="693"/>
      <c r="EH88" s="693"/>
      <c r="EI88" s="693"/>
      <c r="EJ88" s="693"/>
      <c r="EK88" s="693"/>
      <c r="EL88" s="693"/>
      <c r="EM88" s="693"/>
      <c r="EN88" s="693"/>
      <c r="EO88" s="693"/>
      <c r="EP88" s="693"/>
      <c r="EQ88" s="693"/>
      <c r="ER88" s="693"/>
      <c r="ES88" s="693"/>
      <c r="ET88" s="693"/>
      <c r="EU88" s="693"/>
      <c r="EV88" s="693"/>
      <c r="EW88" s="693"/>
      <c r="EX88" s="693"/>
      <c r="EY88" s="693"/>
      <c r="EZ88" s="693"/>
      <c r="FA88" s="693"/>
      <c r="FB88" s="693"/>
      <c r="FC88" s="693"/>
      <c r="FD88" s="693"/>
      <c r="FE88" s="693"/>
      <c r="FF88" s="693"/>
      <c r="FG88" s="693"/>
      <c r="FH88" s="693"/>
      <c r="FI88" s="693"/>
      <c r="FJ88" s="693"/>
      <c r="FK88" s="693"/>
      <c r="FL88" s="693"/>
      <c r="FM88" s="693"/>
      <c r="FN88" s="693"/>
      <c r="FO88" s="693"/>
      <c r="FP88" s="693"/>
      <c r="FQ88" s="693"/>
      <c r="FR88" s="693"/>
      <c r="FS88" s="693"/>
      <c r="FT88" s="693"/>
      <c r="FU88" s="693"/>
      <c r="FV88" s="693"/>
      <c r="FW88" s="693"/>
      <c r="FX88" s="693"/>
      <c r="FY88" s="693"/>
      <c r="FZ88" s="693"/>
      <c r="GA88" s="693"/>
      <c r="GB88" s="693"/>
      <c r="GC88" s="693"/>
      <c r="GD88" s="693"/>
      <c r="GE88" s="693"/>
      <c r="GF88" s="693"/>
      <c r="GG88" s="693"/>
      <c r="GH88" s="693"/>
      <c r="GI88" s="693"/>
      <c r="GJ88" s="693"/>
      <c r="GK88" s="693"/>
      <c r="GL88" s="693"/>
      <c r="GM88" s="693"/>
      <c r="GN88" s="693"/>
      <c r="GO88" s="693"/>
      <c r="GP88" s="693"/>
      <c r="GQ88" s="693"/>
      <c r="GR88" s="693"/>
      <c r="GS88" s="693"/>
      <c r="GT88" s="693"/>
      <c r="GU88" s="693"/>
      <c r="GV88" s="693"/>
      <c r="GW88" s="693"/>
      <c r="GX88" s="693"/>
      <c r="GY88" s="693"/>
      <c r="GZ88" s="693"/>
      <c r="HA88" s="693"/>
      <c r="HB88" s="693"/>
      <c r="HC88" s="693"/>
      <c r="HD88" s="693"/>
      <c r="HE88" s="693"/>
      <c r="HF88" s="693"/>
      <c r="HG88" s="693"/>
      <c r="HH88" s="693"/>
      <c r="HI88" s="693"/>
      <c r="HJ88" s="693"/>
      <c r="HK88" s="693"/>
      <c r="HL88" s="693"/>
      <c r="HM88" s="693"/>
      <c r="HN88" s="693"/>
      <c r="HO88" s="693"/>
      <c r="HP88" s="693"/>
      <c r="HQ88" s="693"/>
      <c r="HR88" s="693"/>
      <c r="HS88" s="693"/>
    </row>
    <row r="89" spans="1:227" s="508" customFormat="1">
      <c r="A89"/>
      <c r="B89" s="368"/>
      <c r="C89"/>
      <c r="D89" s="433"/>
      <c r="E89" s="625"/>
      <c r="F89" s="625"/>
      <c r="G89" s="330"/>
      <c r="H89"/>
      <c r="I89" s="132"/>
      <c r="J89"/>
      <c r="K89"/>
      <c r="L89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  <c r="AA89" s="335"/>
      <c r="AB89" s="45"/>
      <c r="AC89"/>
      <c r="AD89" s="123"/>
      <c r="AE89"/>
      <c r="AF89"/>
      <c r="AG89"/>
      <c r="AH89" s="129"/>
      <c r="AI89" s="129"/>
      <c r="AJ89" s="129"/>
      <c r="AK89" s="504"/>
      <c r="AL89" s="271"/>
      <c r="AM89" s="271"/>
      <c r="AN89" s="271"/>
      <c r="AO89" s="271"/>
      <c r="AP89" s="271"/>
      <c r="AQ89" s="271"/>
      <c r="AR89" s="271"/>
      <c r="AS89" s="271"/>
      <c r="AT89" s="271"/>
      <c r="AU89" s="271"/>
      <c r="AV89" s="271"/>
      <c r="AW89" s="271"/>
      <c r="AX89" s="271"/>
      <c r="AY89" s="271"/>
      <c r="AZ89" s="271"/>
      <c r="BA89" s="504"/>
      <c r="BB89" s="271"/>
      <c r="BC89" s="1044"/>
      <c r="BD89" s="1042"/>
      <c r="BE89" s="1042"/>
      <c r="BF89" s="1042"/>
      <c r="BG89" s="1042"/>
      <c r="BH89" s="1042"/>
      <c r="BI89" s="1042"/>
      <c r="BJ89" s="493"/>
      <c r="BK89" s="493"/>
      <c r="BL89" s="493"/>
      <c r="BM89" s="493"/>
      <c r="BN89" s="493"/>
      <c r="BO89" s="493"/>
      <c r="BP89" s="493"/>
      <c r="BQ89" s="493"/>
      <c r="BR89" s="493"/>
      <c r="BS89" s="493"/>
      <c r="BT89" s="493"/>
      <c r="BU89" s="271"/>
      <c r="BV89" s="693"/>
      <c r="BW89" s="693"/>
      <c r="BX89" s="693"/>
      <c r="BY89" s="693"/>
      <c r="BZ89" s="693"/>
      <c r="CA89" s="693"/>
      <c r="CB89" s="693"/>
      <c r="CC89" s="693"/>
      <c r="CD89" s="693"/>
      <c r="CE89" s="60"/>
      <c r="CF89" s="60"/>
      <c r="CG89" s="693"/>
      <c r="CH89" s="693"/>
      <c r="CI89" s="693"/>
      <c r="CW89" s="693"/>
      <c r="CX89" s="693"/>
      <c r="CY89" s="693"/>
      <c r="CZ89" s="693"/>
      <c r="DA89" s="693"/>
      <c r="DB89" s="693"/>
      <c r="DC89" s="693"/>
      <c r="DD89" s="693"/>
      <c r="DE89" s="693"/>
      <c r="DF89" s="693"/>
      <c r="DG89" s="693"/>
      <c r="DH89" s="693"/>
      <c r="DI89" s="693"/>
      <c r="DJ89" s="693"/>
      <c r="DK89" s="693"/>
      <c r="DL89" s="693"/>
      <c r="DM89" s="693"/>
      <c r="DN89" s="693"/>
      <c r="DO89" s="693"/>
      <c r="DP89" s="693"/>
      <c r="DQ89" s="693"/>
      <c r="DR89" s="693"/>
      <c r="DS89" s="693"/>
      <c r="DT89" s="693"/>
      <c r="DU89" s="693"/>
      <c r="DV89" s="693"/>
      <c r="DW89" s="693"/>
      <c r="DX89" s="693"/>
      <c r="DY89" s="693"/>
      <c r="DZ89" s="693"/>
      <c r="EA89" s="693"/>
      <c r="EB89" s="693"/>
      <c r="EC89" s="693"/>
      <c r="ED89" s="693"/>
      <c r="EE89" s="693"/>
      <c r="EF89" s="693"/>
      <c r="EG89" s="693"/>
      <c r="EH89" s="693"/>
      <c r="EI89" s="693"/>
      <c r="EJ89" s="693"/>
      <c r="EK89" s="693"/>
      <c r="EL89" s="693"/>
      <c r="EM89" s="693"/>
      <c r="EN89" s="693"/>
      <c r="EO89" s="693"/>
      <c r="EP89" s="693"/>
      <c r="EQ89" s="693"/>
      <c r="ER89" s="693"/>
      <c r="ES89" s="693"/>
      <c r="ET89" s="693"/>
      <c r="EU89" s="693"/>
      <c r="EV89" s="693"/>
      <c r="EW89" s="693"/>
      <c r="EX89" s="693"/>
      <c r="EY89" s="693"/>
      <c r="EZ89" s="693"/>
      <c r="FA89" s="693"/>
      <c r="FB89" s="693"/>
      <c r="FC89" s="693"/>
      <c r="FD89" s="693"/>
      <c r="FE89" s="693"/>
      <c r="FF89" s="693"/>
      <c r="FG89" s="693"/>
      <c r="FH89" s="693"/>
      <c r="FI89" s="693"/>
      <c r="FJ89" s="693"/>
      <c r="FK89" s="693"/>
      <c r="FL89" s="693"/>
      <c r="FM89" s="693"/>
      <c r="FN89" s="693"/>
      <c r="FO89" s="693"/>
      <c r="FP89" s="693"/>
      <c r="FQ89" s="693"/>
      <c r="FR89" s="693"/>
      <c r="FS89" s="693"/>
      <c r="FT89" s="693"/>
      <c r="FU89" s="693"/>
      <c r="FV89" s="693"/>
      <c r="FW89" s="693"/>
      <c r="FX89" s="693"/>
      <c r="FY89" s="693"/>
      <c r="FZ89" s="693"/>
      <c r="GA89" s="693"/>
      <c r="GB89" s="693"/>
      <c r="GC89" s="693"/>
      <c r="GD89" s="693"/>
      <c r="GE89" s="693"/>
      <c r="GF89" s="693"/>
      <c r="GG89" s="693"/>
      <c r="GH89" s="693"/>
      <c r="GI89" s="693"/>
      <c r="GJ89" s="693"/>
      <c r="GK89" s="693"/>
      <c r="GL89" s="693"/>
      <c r="GM89" s="693"/>
      <c r="GN89" s="693"/>
      <c r="GO89" s="693"/>
      <c r="GP89" s="693"/>
      <c r="GQ89" s="693"/>
      <c r="GR89" s="693"/>
      <c r="GS89" s="693"/>
      <c r="GT89" s="693"/>
      <c r="GU89" s="693"/>
      <c r="GV89" s="693"/>
      <c r="GW89" s="693"/>
      <c r="GX89" s="693"/>
      <c r="GY89" s="693"/>
      <c r="GZ89" s="693"/>
      <c r="HA89" s="693"/>
      <c r="HB89" s="693"/>
      <c r="HC89" s="693"/>
      <c r="HD89" s="693"/>
      <c r="HE89" s="693"/>
      <c r="HF89" s="693"/>
      <c r="HG89" s="693"/>
      <c r="HH89" s="693"/>
      <c r="HI89" s="693"/>
      <c r="HJ89" s="693"/>
      <c r="HK89" s="693"/>
      <c r="HL89" s="693"/>
      <c r="HM89" s="693"/>
      <c r="HN89" s="693"/>
      <c r="HO89" s="693"/>
      <c r="HP89" s="693"/>
      <c r="HQ89" s="693"/>
      <c r="HR89" s="693"/>
      <c r="HS89" s="693"/>
    </row>
    <row r="90" spans="1:227" s="508" customFormat="1">
      <c r="A90"/>
      <c r="B90" s="368"/>
      <c r="C90"/>
      <c r="D90" s="433"/>
      <c r="E90" s="625"/>
      <c r="F90" s="625"/>
      <c r="G90" s="330"/>
      <c r="H90"/>
      <c r="I90" s="132"/>
      <c r="J90"/>
      <c r="K90"/>
      <c r="L90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  <c r="AA90" s="335"/>
      <c r="AB90" s="45"/>
      <c r="AC90"/>
      <c r="AD90" s="123"/>
      <c r="AE90"/>
      <c r="AF90"/>
      <c r="AG90"/>
      <c r="AH90" s="129"/>
      <c r="AI90" s="129"/>
      <c r="AJ90" s="129"/>
      <c r="AK90" s="504"/>
      <c r="AL90" s="271"/>
      <c r="AM90" s="271"/>
      <c r="AN90" s="271"/>
      <c r="AO90" s="271"/>
      <c r="AP90" s="271"/>
      <c r="AQ90" s="271"/>
      <c r="AR90" s="271"/>
      <c r="AS90" s="271"/>
      <c r="AT90" s="271"/>
      <c r="AU90" s="271"/>
      <c r="AV90" s="271"/>
      <c r="AW90" s="271"/>
      <c r="AX90" s="271"/>
      <c r="AY90" s="271"/>
      <c r="AZ90" s="271"/>
      <c r="BA90" s="504"/>
      <c r="BB90" s="271"/>
      <c r="BC90" s="1044"/>
      <c r="BD90" s="1042"/>
      <c r="BE90" s="1042"/>
      <c r="BF90" s="1042"/>
      <c r="BG90" s="1042"/>
      <c r="BH90" s="1042"/>
      <c r="BI90" s="1042"/>
      <c r="BJ90" s="493"/>
      <c r="BK90" s="493"/>
      <c r="BL90" s="493"/>
      <c r="BM90" s="493"/>
      <c r="BN90" s="493"/>
      <c r="BO90" s="493"/>
      <c r="BP90" s="493"/>
      <c r="BQ90" s="493"/>
      <c r="BR90" s="493"/>
      <c r="BS90" s="493"/>
      <c r="BT90" s="493"/>
      <c r="BU90" s="271"/>
      <c r="BV90" s="693"/>
      <c r="BW90" s="693"/>
      <c r="BX90" s="693"/>
      <c r="BY90" s="693"/>
      <c r="BZ90" s="693"/>
      <c r="CA90" s="693"/>
      <c r="CB90" s="693"/>
      <c r="CC90" s="693"/>
      <c r="CD90" s="693"/>
      <c r="CE90" s="60"/>
      <c r="CF90" s="60"/>
      <c r="CG90" s="693"/>
      <c r="CH90" s="693"/>
      <c r="CI90" s="693"/>
      <c r="CW90" s="693"/>
      <c r="CX90" s="693"/>
      <c r="CY90" s="693"/>
      <c r="CZ90" s="693"/>
      <c r="DA90" s="693"/>
      <c r="DB90" s="693"/>
      <c r="DC90" s="693"/>
      <c r="DD90" s="693"/>
      <c r="DE90" s="693"/>
      <c r="DF90" s="693"/>
      <c r="DG90" s="693"/>
      <c r="DH90" s="693"/>
      <c r="DI90" s="693"/>
      <c r="DJ90" s="693"/>
      <c r="DK90" s="693"/>
      <c r="DL90" s="693"/>
      <c r="DM90" s="693"/>
      <c r="DN90" s="693"/>
      <c r="DO90" s="693"/>
      <c r="DP90" s="693"/>
      <c r="DQ90" s="693"/>
      <c r="DR90" s="693"/>
      <c r="DS90" s="693"/>
      <c r="DT90" s="693"/>
      <c r="DU90" s="693"/>
      <c r="DV90" s="693"/>
      <c r="DW90" s="693"/>
      <c r="DX90" s="693"/>
      <c r="DY90" s="693"/>
      <c r="DZ90" s="693"/>
      <c r="EA90" s="693"/>
      <c r="EB90" s="693"/>
      <c r="EC90" s="693"/>
      <c r="ED90" s="693"/>
      <c r="EE90" s="693"/>
      <c r="EF90" s="693"/>
      <c r="EG90" s="693"/>
      <c r="EH90" s="693"/>
      <c r="EI90" s="693"/>
      <c r="EJ90" s="693"/>
      <c r="EK90" s="693"/>
      <c r="EL90" s="693"/>
      <c r="EM90" s="693"/>
      <c r="EN90" s="693"/>
      <c r="EO90" s="693"/>
      <c r="EP90" s="693"/>
      <c r="EQ90" s="693"/>
      <c r="ER90" s="693"/>
      <c r="ES90" s="693"/>
      <c r="ET90" s="693"/>
      <c r="EU90" s="693"/>
      <c r="EV90" s="693"/>
      <c r="EW90" s="693"/>
      <c r="EX90" s="693"/>
      <c r="EY90" s="693"/>
      <c r="EZ90" s="693"/>
      <c r="FA90" s="693"/>
      <c r="FB90" s="693"/>
      <c r="FC90" s="693"/>
      <c r="FD90" s="693"/>
      <c r="FE90" s="693"/>
      <c r="FF90" s="693"/>
      <c r="FG90" s="693"/>
      <c r="FH90" s="693"/>
      <c r="FI90" s="693"/>
      <c r="FJ90" s="693"/>
      <c r="FK90" s="693"/>
      <c r="FL90" s="693"/>
      <c r="FM90" s="693"/>
      <c r="FN90" s="693"/>
      <c r="FO90" s="693"/>
      <c r="FP90" s="693"/>
      <c r="FQ90" s="693"/>
      <c r="FR90" s="693"/>
      <c r="FS90" s="693"/>
      <c r="FT90" s="693"/>
      <c r="FU90" s="693"/>
      <c r="FV90" s="693"/>
      <c r="FW90" s="693"/>
      <c r="FX90" s="693"/>
      <c r="FY90" s="693"/>
      <c r="FZ90" s="693"/>
      <c r="GA90" s="693"/>
      <c r="GB90" s="693"/>
      <c r="GC90" s="693"/>
      <c r="GD90" s="693"/>
      <c r="GE90" s="693"/>
      <c r="GF90" s="693"/>
      <c r="GG90" s="693"/>
      <c r="GH90" s="693"/>
      <c r="GI90" s="693"/>
      <c r="GJ90" s="693"/>
      <c r="GK90" s="693"/>
      <c r="GL90" s="693"/>
      <c r="GM90" s="693"/>
      <c r="GN90" s="693"/>
      <c r="GO90" s="693"/>
      <c r="GP90" s="693"/>
      <c r="GQ90" s="693"/>
      <c r="GR90" s="693"/>
      <c r="GS90" s="693"/>
      <c r="GT90" s="693"/>
      <c r="GU90" s="693"/>
      <c r="GV90" s="693"/>
      <c r="GW90" s="693"/>
      <c r="GX90" s="693"/>
      <c r="GY90" s="693"/>
      <c r="GZ90" s="693"/>
      <c r="HA90" s="693"/>
      <c r="HB90" s="693"/>
      <c r="HC90" s="693"/>
      <c r="HD90" s="693"/>
      <c r="HE90" s="693"/>
      <c r="HF90" s="693"/>
      <c r="HG90" s="693"/>
      <c r="HH90" s="693"/>
      <c r="HI90" s="693"/>
      <c r="HJ90" s="693"/>
      <c r="HK90" s="693"/>
      <c r="HL90" s="693"/>
      <c r="HM90" s="693"/>
      <c r="HN90" s="693"/>
      <c r="HO90" s="693"/>
      <c r="HP90" s="693"/>
      <c r="HQ90" s="693"/>
      <c r="HR90" s="693"/>
      <c r="HS90" s="693"/>
    </row>
    <row r="91" spans="1:227" s="508" customFormat="1">
      <c r="A91"/>
      <c r="B91" s="368"/>
      <c r="C91"/>
      <c r="D91" s="433"/>
      <c r="E91" s="625"/>
      <c r="F91" s="625"/>
      <c r="G91" s="330"/>
      <c r="H91"/>
      <c r="I91" s="132"/>
      <c r="J91"/>
      <c r="K91"/>
      <c r="L91"/>
      <c r="M91" s="335"/>
      <c r="N91" s="335"/>
      <c r="O91" s="335"/>
      <c r="P91" s="335"/>
      <c r="Q91" s="335"/>
      <c r="R91" s="335"/>
      <c r="S91" s="335"/>
      <c r="T91" s="335"/>
      <c r="U91" s="335"/>
      <c r="V91" s="335"/>
      <c r="W91" s="335"/>
      <c r="X91" s="335"/>
      <c r="Y91" s="335"/>
      <c r="Z91" s="335"/>
      <c r="AA91" s="335"/>
      <c r="AB91" s="45"/>
      <c r="AC91"/>
      <c r="AD91" s="123"/>
      <c r="AE91"/>
      <c r="AF91"/>
      <c r="AG91"/>
      <c r="AH91" s="129"/>
      <c r="AI91" s="129"/>
      <c r="AJ91" s="129"/>
      <c r="AK91" s="504"/>
      <c r="AL91" s="271"/>
      <c r="AM91" s="271"/>
      <c r="AN91" s="271"/>
      <c r="AO91" s="271"/>
      <c r="AP91" s="271"/>
      <c r="AQ91" s="271"/>
      <c r="AR91" s="271"/>
      <c r="AS91" s="271"/>
      <c r="AT91" s="271"/>
      <c r="AU91" s="271"/>
      <c r="AV91" s="271"/>
      <c r="AW91" s="271"/>
      <c r="AX91" s="271"/>
      <c r="AY91" s="271"/>
      <c r="AZ91" s="271"/>
      <c r="BA91" s="504"/>
      <c r="BB91" s="271"/>
      <c r="BC91" s="1044"/>
      <c r="BD91" s="1042"/>
      <c r="BE91" s="1042"/>
      <c r="BF91" s="1042"/>
      <c r="BG91" s="1042"/>
      <c r="BH91" s="1042"/>
      <c r="BI91" s="1042"/>
      <c r="BJ91" s="493"/>
      <c r="BK91" s="493"/>
      <c r="BL91" s="493"/>
      <c r="BM91" s="493"/>
      <c r="BN91" s="493"/>
      <c r="BO91" s="493"/>
      <c r="BP91" s="493"/>
      <c r="BQ91" s="493"/>
      <c r="BR91" s="493"/>
      <c r="BS91" s="493"/>
      <c r="BT91" s="493"/>
      <c r="BU91" s="271"/>
      <c r="BV91" s="693"/>
      <c r="BW91" s="693"/>
      <c r="BX91" s="693"/>
      <c r="BY91" s="693"/>
      <c r="BZ91" s="693"/>
      <c r="CA91" s="693"/>
      <c r="CB91" s="693"/>
      <c r="CC91" s="693"/>
      <c r="CD91" s="693"/>
      <c r="CE91" s="60"/>
      <c r="CF91" s="60"/>
      <c r="CG91" s="693"/>
      <c r="CH91" s="693"/>
      <c r="CI91" s="693"/>
      <c r="CW91" s="693"/>
      <c r="CX91" s="693"/>
      <c r="CY91" s="693"/>
      <c r="CZ91" s="693"/>
      <c r="DA91" s="693"/>
      <c r="DB91" s="693"/>
      <c r="DC91" s="693"/>
      <c r="DD91" s="693"/>
      <c r="DE91" s="693"/>
      <c r="DF91" s="693"/>
      <c r="DG91" s="693"/>
      <c r="DH91" s="693"/>
      <c r="DI91" s="693"/>
      <c r="DJ91" s="693"/>
      <c r="DK91" s="693"/>
      <c r="DL91" s="693"/>
      <c r="DM91" s="693"/>
      <c r="DN91" s="693"/>
      <c r="DO91" s="693"/>
      <c r="DP91" s="693"/>
      <c r="DQ91" s="693"/>
      <c r="DR91" s="693"/>
      <c r="DS91" s="693"/>
      <c r="DT91" s="693"/>
      <c r="DU91" s="693"/>
      <c r="DV91" s="693"/>
      <c r="DW91" s="693"/>
      <c r="DX91" s="693"/>
      <c r="DY91" s="693"/>
      <c r="DZ91" s="693"/>
      <c r="EA91" s="693"/>
      <c r="EB91" s="693"/>
      <c r="EC91" s="693"/>
      <c r="ED91" s="693"/>
      <c r="EE91" s="693"/>
      <c r="EF91" s="693"/>
      <c r="EG91" s="693"/>
      <c r="EH91" s="693"/>
      <c r="EI91" s="693"/>
      <c r="EJ91" s="693"/>
      <c r="EK91" s="693"/>
      <c r="EL91" s="693"/>
      <c r="EM91" s="693"/>
      <c r="EN91" s="693"/>
      <c r="EO91" s="693"/>
      <c r="EP91" s="693"/>
      <c r="EQ91" s="693"/>
      <c r="ER91" s="693"/>
      <c r="ES91" s="693"/>
      <c r="ET91" s="693"/>
      <c r="EU91" s="693"/>
      <c r="EV91" s="693"/>
      <c r="EW91" s="693"/>
      <c r="EX91" s="693"/>
      <c r="EY91" s="693"/>
      <c r="EZ91" s="693"/>
      <c r="FA91" s="693"/>
      <c r="FB91" s="693"/>
      <c r="FC91" s="693"/>
      <c r="FD91" s="693"/>
      <c r="FE91" s="693"/>
      <c r="FF91" s="693"/>
      <c r="FG91" s="693"/>
      <c r="FH91" s="693"/>
      <c r="FI91" s="693"/>
      <c r="FJ91" s="693"/>
      <c r="FK91" s="693"/>
      <c r="FL91" s="693"/>
      <c r="FM91" s="693"/>
      <c r="FN91" s="693"/>
      <c r="FO91" s="693"/>
      <c r="FP91" s="693"/>
      <c r="FQ91" s="693"/>
      <c r="FR91" s="693"/>
      <c r="FS91" s="693"/>
      <c r="FT91" s="693"/>
      <c r="FU91" s="693"/>
      <c r="FV91" s="693"/>
      <c r="FW91" s="693"/>
      <c r="FX91" s="693"/>
      <c r="FY91" s="693"/>
      <c r="FZ91" s="693"/>
      <c r="GA91" s="693"/>
      <c r="GB91" s="693"/>
      <c r="GC91" s="693"/>
      <c r="GD91" s="693"/>
      <c r="GE91" s="693"/>
      <c r="GF91" s="693"/>
      <c r="GG91" s="693"/>
      <c r="GH91" s="693"/>
      <c r="GI91" s="693"/>
      <c r="GJ91" s="693"/>
      <c r="GK91" s="693"/>
      <c r="GL91" s="693"/>
      <c r="GM91" s="693"/>
      <c r="GN91" s="693"/>
      <c r="GO91" s="693"/>
      <c r="GP91" s="693"/>
      <c r="GQ91" s="693"/>
      <c r="GR91" s="693"/>
      <c r="GS91" s="693"/>
      <c r="GT91" s="693"/>
      <c r="GU91" s="693"/>
      <c r="GV91" s="693"/>
      <c r="GW91" s="693"/>
      <c r="GX91" s="693"/>
      <c r="GY91" s="693"/>
      <c r="GZ91" s="693"/>
      <c r="HA91" s="693"/>
      <c r="HB91" s="693"/>
      <c r="HC91" s="693"/>
      <c r="HD91" s="693"/>
      <c r="HE91" s="693"/>
      <c r="HF91" s="693"/>
      <c r="HG91" s="693"/>
      <c r="HH91" s="693"/>
      <c r="HI91" s="693"/>
      <c r="HJ91" s="693"/>
      <c r="HK91" s="693"/>
      <c r="HL91" s="693"/>
      <c r="HM91" s="693"/>
      <c r="HN91" s="693"/>
      <c r="HO91" s="693"/>
      <c r="HP91" s="693"/>
      <c r="HQ91" s="693"/>
      <c r="HR91" s="693"/>
      <c r="HS91" s="693"/>
    </row>
    <row r="92" spans="1:227" s="508" customFormat="1">
      <c r="A92"/>
      <c r="B92" s="368"/>
      <c r="C92"/>
      <c r="D92" s="433"/>
      <c r="E92" s="625"/>
      <c r="F92" s="625"/>
      <c r="G92" s="330"/>
      <c r="H92"/>
      <c r="I92" s="132"/>
      <c r="J92"/>
      <c r="K92"/>
      <c r="L92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5"/>
      <c r="X92" s="335"/>
      <c r="Y92" s="335"/>
      <c r="Z92" s="335"/>
      <c r="AA92" s="335"/>
      <c r="AB92" s="45"/>
      <c r="AC92"/>
      <c r="AD92" s="123"/>
      <c r="AE92"/>
      <c r="AF92"/>
      <c r="AG92"/>
      <c r="AH92" s="129"/>
      <c r="AI92" s="129"/>
      <c r="AJ92" s="129"/>
      <c r="AK92" s="504"/>
      <c r="AL92" s="271"/>
      <c r="AM92" s="271"/>
      <c r="AN92" s="271"/>
      <c r="AO92" s="271"/>
      <c r="AP92" s="271"/>
      <c r="AQ92" s="271"/>
      <c r="AR92" s="271"/>
      <c r="AS92" s="271"/>
      <c r="AT92" s="271"/>
      <c r="AU92" s="271"/>
      <c r="AV92" s="271"/>
      <c r="AW92" s="271"/>
      <c r="AX92" s="271"/>
      <c r="AY92" s="271"/>
      <c r="AZ92" s="271"/>
      <c r="BA92" s="504"/>
      <c r="BB92" s="271"/>
      <c r="BC92" s="1044"/>
      <c r="BD92" s="1042"/>
      <c r="BE92" s="1042"/>
      <c r="BF92" s="1042"/>
      <c r="BG92" s="1042"/>
      <c r="BH92" s="1042"/>
      <c r="BI92" s="1042"/>
      <c r="BJ92" s="493"/>
      <c r="BK92" s="493"/>
      <c r="BL92" s="493"/>
      <c r="BM92" s="493"/>
      <c r="BN92" s="493"/>
      <c r="BO92" s="493"/>
      <c r="BP92" s="493"/>
      <c r="BQ92" s="493"/>
      <c r="BR92" s="493"/>
      <c r="BS92" s="493"/>
      <c r="BT92" s="493"/>
      <c r="BU92" s="271"/>
      <c r="BV92" s="693"/>
      <c r="BW92" s="693"/>
      <c r="BX92" s="693"/>
      <c r="BY92" s="693"/>
      <c r="BZ92" s="693"/>
      <c r="CA92" s="693"/>
      <c r="CB92" s="693"/>
      <c r="CC92" s="693"/>
      <c r="CD92" s="693"/>
      <c r="CE92" s="60"/>
      <c r="CF92" s="60"/>
      <c r="CG92" s="693"/>
      <c r="CH92" s="693"/>
      <c r="CI92" s="693"/>
      <c r="CW92" s="693"/>
      <c r="CX92" s="693"/>
      <c r="CY92" s="693"/>
      <c r="CZ92" s="693"/>
      <c r="DA92" s="693"/>
      <c r="DB92" s="693"/>
      <c r="DC92" s="693"/>
      <c r="DD92" s="693"/>
      <c r="DE92" s="693"/>
      <c r="DF92" s="693"/>
      <c r="DG92" s="693"/>
      <c r="DH92" s="693"/>
      <c r="DI92" s="693"/>
      <c r="DJ92" s="693"/>
      <c r="DK92" s="693"/>
      <c r="DL92" s="693"/>
      <c r="DM92" s="693"/>
      <c r="DN92" s="693"/>
      <c r="DO92" s="693"/>
      <c r="DP92" s="693"/>
      <c r="DQ92" s="693"/>
      <c r="DR92" s="693"/>
      <c r="DS92" s="693"/>
      <c r="DT92" s="693"/>
      <c r="DU92" s="693"/>
      <c r="DV92" s="693"/>
      <c r="DW92" s="693"/>
      <c r="DX92" s="693"/>
      <c r="DY92" s="693"/>
      <c r="DZ92" s="693"/>
      <c r="EA92" s="693"/>
      <c r="EB92" s="693"/>
      <c r="EC92" s="693"/>
      <c r="ED92" s="693"/>
      <c r="EE92" s="693"/>
      <c r="EF92" s="693"/>
      <c r="EG92" s="693"/>
      <c r="EH92" s="693"/>
      <c r="EI92" s="693"/>
      <c r="EJ92" s="693"/>
      <c r="EK92" s="693"/>
      <c r="EL92" s="693"/>
      <c r="EM92" s="693"/>
      <c r="EN92" s="693"/>
      <c r="EO92" s="693"/>
      <c r="EP92" s="693"/>
      <c r="EQ92" s="693"/>
      <c r="ER92" s="693"/>
      <c r="ES92" s="693"/>
      <c r="ET92" s="693"/>
      <c r="EU92" s="693"/>
      <c r="EV92" s="693"/>
      <c r="EW92" s="693"/>
      <c r="EX92" s="693"/>
      <c r="EY92" s="693"/>
      <c r="EZ92" s="693"/>
      <c r="FA92" s="693"/>
      <c r="FB92" s="693"/>
      <c r="FC92" s="693"/>
      <c r="FD92" s="693"/>
      <c r="FE92" s="693"/>
      <c r="FF92" s="693"/>
      <c r="FG92" s="693"/>
      <c r="FH92" s="693"/>
      <c r="FI92" s="693"/>
      <c r="FJ92" s="693"/>
      <c r="FK92" s="693"/>
      <c r="FL92" s="693"/>
      <c r="FM92" s="693"/>
      <c r="FN92" s="693"/>
      <c r="FO92" s="693"/>
      <c r="FP92" s="693"/>
      <c r="FQ92" s="693"/>
      <c r="FR92" s="693"/>
      <c r="FS92" s="693"/>
      <c r="FT92" s="693"/>
      <c r="FU92" s="693"/>
      <c r="FV92" s="693"/>
      <c r="FW92" s="693"/>
      <c r="FX92" s="693"/>
      <c r="FY92" s="693"/>
      <c r="FZ92" s="693"/>
      <c r="GA92" s="693"/>
      <c r="GB92" s="693"/>
      <c r="GC92" s="693"/>
      <c r="GD92" s="693"/>
      <c r="GE92" s="693"/>
      <c r="GF92" s="693"/>
      <c r="GG92" s="693"/>
      <c r="GH92" s="693"/>
      <c r="GI92" s="693"/>
      <c r="GJ92" s="693"/>
      <c r="GK92" s="693"/>
      <c r="GL92" s="693"/>
      <c r="GM92" s="693"/>
      <c r="GN92" s="693"/>
      <c r="GO92" s="693"/>
      <c r="GP92" s="693"/>
      <c r="GQ92" s="693"/>
      <c r="GR92" s="693"/>
      <c r="GS92" s="693"/>
      <c r="GT92" s="693"/>
      <c r="GU92" s="693"/>
      <c r="GV92" s="693"/>
      <c r="GW92" s="693"/>
      <c r="GX92" s="693"/>
      <c r="GY92" s="693"/>
      <c r="GZ92" s="693"/>
      <c r="HA92" s="693"/>
      <c r="HB92" s="693"/>
      <c r="HC92" s="693"/>
      <c r="HD92" s="693"/>
      <c r="HE92" s="693"/>
      <c r="HF92" s="693"/>
      <c r="HG92" s="693"/>
      <c r="HH92" s="693"/>
      <c r="HI92" s="693"/>
      <c r="HJ92" s="693"/>
      <c r="HK92" s="693"/>
      <c r="HL92" s="693"/>
      <c r="HM92" s="693"/>
      <c r="HN92" s="693"/>
      <c r="HO92" s="693"/>
      <c r="HP92" s="693"/>
      <c r="HQ92" s="693"/>
      <c r="HR92" s="693"/>
      <c r="HS92" s="693"/>
    </row>
    <row r="93" spans="1:227" s="508" customFormat="1">
      <c r="A93"/>
      <c r="B93" s="368"/>
      <c r="C93"/>
      <c r="D93" s="433"/>
      <c r="E93" s="625"/>
      <c r="F93" s="625"/>
      <c r="G93" s="330"/>
      <c r="H93"/>
      <c r="I93" s="132"/>
      <c r="J93"/>
      <c r="K93"/>
      <c r="L93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45"/>
      <c r="AC93"/>
      <c r="AD93" s="123"/>
      <c r="AE93"/>
      <c r="AF93"/>
      <c r="AG93"/>
      <c r="AH93" s="129"/>
      <c r="AI93" s="129"/>
      <c r="AJ93" s="129"/>
      <c r="AK93" s="504"/>
      <c r="AL93" s="271"/>
      <c r="AM93" s="271"/>
      <c r="AN93" s="271"/>
      <c r="AO93" s="271"/>
      <c r="AP93" s="271"/>
      <c r="AQ93" s="271"/>
      <c r="AR93" s="271"/>
      <c r="AS93" s="271"/>
      <c r="AT93" s="271"/>
      <c r="AU93" s="271"/>
      <c r="AV93" s="271"/>
      <c r="AW93" s="271"/>
      <c r="AX93" s="271"/>
      <c r="AY93" s="271"/>
      <c r="AZ93" s="271"/>
      <c r="BA93" s="504"/>
      <c r="BB93" s="271"/>
      <c r="BC93" s="1044"/>
      <c r="BD93" s="1042"/>
      <c r="BE93" s="1042"/>
      <c r="BF93" s="1042"/>
      <c r="BG93" s="1042"/>
      <c r="BH93" s="1042"/>
      <c r="BI93" s="1042"/>
      <c r="BJ93" s="493"/>
      <c r="BK93" s="493"/>
      <c r="BL93" s="493"/>
      <c r="BM93" s="493"/>
      <c r="BN93" s="493"/>
      <c r="BO93" s="493"/>
      <c r="BP93" s="493"/>
      <c r="BQ93" s="493"/>
      <c r="BR93" s="493"/>
      <c r="BS93" s="493"/>
      <c r="BT93" s="493"/>
      <c r="BU93" s="271"/>
      <c r="BV93" s="693"/>
      <c r="BW93" s="693"/>
      <c r="BX93" s="693"/>
      <c r="BY93" s="693"/>
      <c r="BZ93" s="693"/>
      <c r="CA93" s="693"/>
      <c r="CB93" s="693"/>
      <c r="CC93" s="693"/>
      <c r="CD93" s="693"/>
      <c r="CE93" s="60"/>
      <c r="CF93" s="60"/>
      <c r="CG93" s="693"/>
      <c r="CH93" s="693"/>
      <c r="CI93" s="693"/>
      <c r="CW93" s="693"/>
      <c r="CX93" s="693"/>
      <c r="CY93" s="693"/>
      <c r="CZ93" s="693"/>
      <c r="DA93" s="693"/>
      <c r="DB93" s="693"/>
      <c r="DC93" s="693"/>
      <c r="DD93" s="693"/>
      <c r="DE93" s="693"/>
      <c r="DF93" s="693"/>
      <c r="DG93" s="693"/>
      <c r="DH93" s="693"/>
      <c r="DI93" s="693"/>
      <c r="DJ93" s="693"/>
      <c r="DK93" s="693"/>
      <c r="DL93" s="693"/>
      <c r="DM93" s="693"/>
      <c r="DN93" s="693"/>
      <c r="DO93" s="693"/>
      <c r="DP93" s="693"/>
      <c r="DQ93" s="693"/>
      <c r="DR93" s="693"/>
      <c r="DS93" s="693"/>
      <c r="DT93" s="693"/>
      <c r="DU93" s="693"/>
      <c r="DV93" s="693"/>
      <c r="DW93" s="693"/>
      <c r="DX93" s="693"/>
      <c r="DY93" s="693"/>
      <c r="DZ93" s="693"/>
      <c r="EA93" s="693"/>
      <c r="EB93" s="693"/>
      <c r="EC93" s="693"/>
      <c r="ED93" s="693"/>
      <c r="EE93" s="693"/>
      <c r="EF93" s="693"/>
      <c r="EG93" s="693"/>
      <c r="EH93" s="693"/>
      <c r="EI93" s="693"/>
      <c r="EJ93" s="693"/>
      <c r="EK93" s="693"/>
      <c r="EL93" s="693"/>
      <c r="EM93" s="693"/>
      <c r="EN93" s="693"/>
      <c r="EO93" s="693"/>
      <c r="EP93" s="693"/>
      <c r="EQ93" s="693"/>
      <c r="ER93" s="693"/>
      <c r="ES93" s="693"/>
      <c r="ET93" s="693"/>
      <c r="EU93" s="693"/>
      <c r="EV93" s="693"/>
      <c r="EW93" s="693"/>
      <c r="EX93" s="693"/>
      <c r="EY93" s="693"/>
      <c r="EZ93" s="693"/>
      <c r="FA93" s="693"/>
      <c r="FB93" s="693"/>
      <c r="FC93" s="693"/>
      <c r="FD93" s="693"/>
      <c r="FE93" s="693"/>
      <c r="FF93" s="693"/>
      <c r="FG93" s="693"/>
      <c r="FH93" s="693"/>
      <c r="FI93" s="693"/>
      <c r="FJ93" s="693"/>
      <c r="FK93" s="693"/>
      <c r="FL93" s="693"/>
      <c r="FM93" s="693"/>
      <c r="FN93" s="693"/>
      <c r="FO93" s="693"/>
      <c r="FP93" s="693"/>
      <c r="FQ93" s="693"/>
      <c r="FR93" s="693"/>
      <c r="FS93" s="693"/>
      <c r="FT93" s="693"/>
      <c r="FU93" s="693"/>
      <c r="FV93" s="693"/>
      <c r="FW93" s="693"/>
      <c r="FX93" s="693"/>
      <c r="FY93" s="693"/>
      <c r="FZ93" s="693"/>
      <c r="GA93" s="693"/>
      <c r="GB93" s="693"/>
      <c r="GC93" s="693"/>
      <c r="GD93" s="693"/>
      <c r="GE93" s="693"/>
      <c r="GF93" s="693"/>
      <c r="GG93" s="693"/>
      <c r="GH93" s="693"/>
      <c r="GI93" s="693"/>
      <c r="GJ93" s="693"/>
      <c r="GK93" s="693"/>
      <c r="GL93" s="693"/>
      <c r="GM93" s="693"/>
      <c r="GN93" s="693"/>
      <c r="GO93" s="693"/>
      <c r="GP93" s="693"/>
      <c r="GQ93" s="693"/>
      <c r="GR93" s="693"/>
      <c r="GS93" s="693"/>
      <c r="GT93" s="693"/>
      <c r="GU93" s="693"/>
      <c r="GV93" s="693"/>
      <c r="GW93" s="693"/>
      <c r="GX93" s="693"/>
      <c r="GY93" s="693"/>
      <c r="GZ93" s="693"/>
      <c r="HA93" s="693"/>
      <c r="HB93" s="693"/>
      <c r="HC93" s="693"/>
      <c r="HD93" s="693"/>
      <c r="HE93" s="693"/>
      <c r="HF93" s="693"/>
      <c r="HG93" s="693"/>
      <c r="HH93" s="693"/>
      <c r="HI93" s="693"/>
      <c r="HJ93" s="693"/>
      <c r="HK93" s="693"/>
      <c r="HL93" s="693"/>
      <c r="HM93" s="693"/>
      <c r="HN93" s="693"/>
      <c r="HO93" s="693"/>
      <c r="HP93" s="693"/>
      <c r="HQ93" s="693"/>
      <c r="HR93" s="693"/>
      <c r="HS93" s="693"/>
    </row>
    <row r="94" spans="1:227" s="508" customFormat="1">
      <c r="A94"/>
      <c r="B94" s="368"/>
      <c r="C94"/>
      <c r="D94" s="433"/>
      <c r="E94" s="625"/>
      <c r="F94" s="625"/>
      <c r="G94" s="330"/>
      <c r="H94"/>
      <c r="I94" s="132"/>
      <c r="J94"/>
      <c r="K94"/>
      <c r="L94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45"/>
      <c r="AC94"/>
      <c r="AD94" s="123"/>
      <c r="AE94"/>
      <c r="AF94"/>
      <c r="AG94"/>
      <c r="AH94" s="129"/>
      <c r="AI94" s="129"/>
      <c r="AJ94" s="129"/>
      <c r="AK94" s="504"/>
      <c r="AL94" s="271"/>
      <c r="AM94" s="271"/>
      <c r="AN94" s="271"/>
      <c r="AO94" s="271"/>
      <c r="AP94" s="271"/>
      <c r="AQ94" s="271"/>
      <c r="AR94" s="271"/>
      <c r="AS94" s="271"/>
      <c r="AT94" s="271"/>
      <c r="AU94" s="271"/>
      <c r="AV94" s="271"/>
      <c r="AW94" s="271"/>
      <c r="AX94" s="271"/>
      <c r="AY94" s="271"/>
      <c r="AZ94" s="271"/>
      <c r="BA94" s="504"/>
      <c r="BB94" s="271"/>
      <c r="BC94" s="1044"/>
      <c r="BD94" s="1042"/>
      <c r="BE94" s="1042"/>
      <c r="BF94" s="1042"/>
      <c r="BG94" s="1042"/>
      <c r="BH94" s="1042"/>
      <c r="BI94" s="1042"/>
      <c r="BJ94" s="493"/>
      <c r="BK94" s="493"/>
      <c r="BL94" s="493"/>
      <c r="BM94" s="493"/>
      <c r="BN94" s="493"/>
      <c r="BO94" s="493"/>
      <c r="BP94" s="493"/>
      <c r="BQ94" s="493"/>
      <c r="BR94" s="493"/>
      <c r="BS94" s="493"/>
      <c r="BT94" s="493"/>
      <c r="BU94" s="271"/>
      <c r="BV94" s="693"/>
      <c r="BW94" s="693"/>
      <c r="BX94" s="693"/>
      <c r="BY94" s="693"/>
      <c r="BZ94" s="693"/>
      <c r="CA94" s="693"/>
      <c r="CB94" s="693"/>
      <c r="CC94" s="693"/>
      <c r="CD94" s="693"/>
      <c r="CE94" s="60"/>
      <c r="CF94" s="60"/>
      <c r="CG94" s="693"/>
      <c r="CH94" s="693"/>
      <c r="CI94" s="693"/>
      <c r="CW94" s="693"/>
      <c r="CX94" s="693"/>
      <c r="CY94" s="693"/>
      <c r="CZ94" s="693"/>
      <c r="DA94" s="693"/>
      <c r="DB94" s="693"/>
      <c r="DC94" s="693"/>
      <c r="DD94" s="693"/>
      <c r="DE94" s="693"/>
      <c r="DF94" s="693"/>
      <c r="DG94" s="693"/>
      <c r="DH94" s="693"/>
      <c r="DI94" s="693"/>
      <c r="DJ94" s="693"/>
      <c r="DK94" s="693"/>
      <c r="DL94" s="693"/>
      <c r="DM94" s="693"/>
      <c r="DN94" s="693"/>
      <c r="DO94" s="693"/>
      <c r="DP94" s="693"/>
      <c r="DQ94" s="693"/>
      <c r="DR94" s="693"/>
      <c r="DS94" s="693"/>
      <c r="DT94" s="693"/>
      <c r="DU94" s="693"/>
      <c r="DV94" s="693"/>
      <c r="DW94" s="693"/>
      <c r="DX94" s="693"/>
      <c r="DY94" s="693"/>
      <c r="DZ94" s="693"/>
      <c r="EA94" s="693"/>
      <c r="EB94" s="693"/>
      <c r="EC94" s="693"/>
      <c r="ED94" s="693"/>
      <c r="EE94" s="693"/>
      <c r="EF94" s="693"/>
      <c r="EG94" s="693"/>
      <c r="EH94" s="693"/>
      <c r="EI94" s="693"/>
      <c r="EJ94" s="693"/>
      <c r="EK94" s="693"/>
      <c r="EL94" s="693"/>
      <c r="EM94" s="693"/>
      <c r="EN94" s="693"/>
      <c r="EO94" s="693"/>
      <c r="EP94" s="693"/>
      <c r="EQ94" s="693"/>
      <c r="ER94" s="693"/>
      <c r="ES94" s="693"/>
      <c r="ET94" s="693"/>
      <c r="EU94" s="693"/>
      <c r="EV94" s="693"/>
      <c r="EW94" s="693"/>
      <c r="EX94" s="693"/>
      <c r="EY94" s="693"/>
      <c r="EZ94" s="693"/>
      <c r="FA94" s="693"/>
      <c r="FB94" s="693"/>
      <c r="FC94" s="693"/>
      <c r="FD94" s="693"/>
      <c r="FE94" s="693"/>
      <c r="FF94" s="693"/>
      <c r="FG94" s="693"/>
      <c r="FH94" s="693"/>
      <c r="FI94" s="693"/>
      <c r="FJ94" s="693"/>
      <c r="FK94" s="693"/>
      <c r="FL94" s="693"/>
      <c r="FM94" s="693"/>
      <c r="FN94" s="693"/>
      <c r="FO94" s="693"/>
      <c r="FP94" s="693"/>
      <c r="FQ94" s="693"/>
      <c r="FR94" s="693"/>
      <c r="FS94" s="693"/>
      <c r="FT94" s="693"/>
      <c r="FU94" s="693"/>
      <c r="FV94" s="693"/>
      <c r="FW94" s="693"/>
      <c r="FX94" s="693"/>
      <c r="FY94" s="693"/>
      <c r="FZ94" s="693"/>
      <c r="GA94" s="693"/>
      <c r="GB94" s="693"/>
      <c r="GC94" s="693"/>
      <c r="GD94" s="693"/>
      <c r="GE94" s="693"/>
      <c r="GF94" s="693"/>
      <c r="GG94" s="693"/>
      <c r="GH94" s="693"/>
      <c r="GI94" s="693"/>
      <c r="GJ94" s="693"/>
      <c r="GK94" s="693"/>
      <c r="GL94" s="693"/>
      <c r="GM94" s="693"/>
      <c r="GN94" s="693"/>
      <c r="GO94" s="693"/>
      <c r="GP94" s="693"/>
      <c r="GQ94" s="693"/>
      <c r="GR94" s="693"/>
      <c r="GS94" s="693"/>
      <c r="GT94" s="693"/>
      <c r="GU94" s="693"/>
      <c r="GV94" s="693"/>
      <c r="GW94" s="693"/>
      <c r="GX94" s="693"/>
      <c r="GY94" s="693"/>
      <c r="GZ94" s="693"/>
      <c r="HA94" s="693"/>
      <c r="HB94" s="693"/>
      <c r="HC94" s="693"/>
      <c r="HD94" s="693"/>
      <c r="HE94" s="693"/>
      <c r="HF94" s="693"/>
      <c r="HG94" s="693"/>
      <c r="HH94" s="693"/>
      <c r="HI94" s="693"/>
      <c r="HJ94" s="693"/>
      <c r="HK94" s="693"/>
      <c r="HL94" s="693"/>
      <c r="HM94" s="693"/>
      <c r="HN94" s="693"/>
      <c r="HO94" s="693"/>
      <c r="HP94" s="693"/>
      <c r="HQ94" s="693"/>
      <c r="HR94" s="693"/>
      <c r="HS94" s="693"/>
    </row>
    <row r="95" spans="1:227" s="508" customFormat="1">
      <c r="A95"/>
      <c r="B95" s="368"/>
      <c r="C95"/>
      <c r="D95" s="433"/>
      <c r="E95" s="625"/>
      <c r="F95" s="625"/>
      <c r="G95" s="330"/>
      <c r="H95"/>
      <c r="I95" s="132"/>
      <c r="J95"/>
      <c r="K95"/>
      <c r="L9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5"/>
      <c r="X95" s="335"/>
      <c r="Y95" s="335"/>
      <c r="Z95" s="335"/>
      <c r="AA95" s="335"/>
      <c r="AB95" s="45"/>
      <c r="AC95"/>
      <c r="AD95" s="123"/>
      <c r="AE95"/>
      <c r="AF95"/>
      <c r="AG95"/>
      <c r="AH95" s="129"/>
      <c r="AI95" s="129"/>
      <c r="AJ95" s="129"/>
      <c r="AK95" s="504"/>
      <c r="AL95" s="271"/>
      <c r="AM95" s="271"/>
      <c r="AN95" s="271"/>
      <c r="AO95" s="271"/>
      <c r="AP95" s="271"/>
      <c r="AQ95" s="271"/>
      <c r="AR95" s="271"/>
      <c r="AS95" s="271"/>
      <c r="AT95" s="271"/>
      <c r="AU95" s="271"/>
      <c r="AV95" s="271"/>
      <c r="AW95" s="271"/>
      <c r="AX95" s="271"/>
      <c r="AY95" s="271"/>
      <c r="AZ95" s="271"/>
      <c r="BA95" s="504"/>
      <c r="BB95" s="271"/>
      <c r="BC95" s="1044"/>
      <c r="BD95" s="1042"/>
      <c r="BE95" s="1042"/>
      <c r="BF95" s="1042"/>
      <c r="BG95" s="1042"/>
      <c r="BH95" s="1042"/>
      <c r="BI95" s="1042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493"/>
      <c r="BU95" s="271"/>
      <c r="BV95" s="693"/>
      <c r="BW95" s="693"/>
      <c r="BX95" s="693"/>
      <c r="BY95" s="693"/>
      <c r="BZ95" s="693"/>
      <c r="CA95" s="693"/>
      <c r="CB95" s="693"/>
      <c r="CC95" s="693"/>
      <c r="CD95" s="693"/>
      <c r="CE95" s="60"/>
      <c r="CF95" s="60"/>
      <c r="CG95" s="693"/>
      <c r="CH95" s="693"/>
      <c r="CI95" s="693"/>
      <c r="CW95" s="693"/>
      <c r="CX95" s="693"/>
      <c r="CY95" s="693"/>
      <c r="CZ95" s="693"/>
      <c r="DA95" s="693"/>
      <c r="DB95" s="693"/>
      <c r="DC95" s="693"/>
      <c r="DD95" s="693"/>
      <c r="DE95" s="693"/>
      <c r="DF95" s="693"/>
      <c r="DG95" s="693"/>
      <c r="DH95" s="693"/>
      <c r="DI95" s="693"/>
      <c r="DJ95" s="693"/>
      <c r="DK95" s="693"/>
      <c r="DL95" s="693"/>
      <c r="DM95" s="693"/>
      <c r="DN95" s="693"/>
      <c r="DO95" s="693"/>
      <c r="DP95" s="693"/>
      <c r="DQ95" s="693"/>
      <c r="DR95" s="693"/>
      <c r="DS95" s="693"/>
      <c r="DT95" s="693"/>
      <c r="DU95" s="693"/>
      <c r="DV95" s="693"/>
      <c r="DW95" s="693"/>
      <c r="DX95" s="693"/>
      <c r="DY95" s="693"/>
      <c r="DZ95" s="693"/>
      <c r="EA95" s="693"/>
      <c r="EB95" s="693"/>
      <c r="EC95" s="693"/>
      <c r="ED95" s="693"/>
      <c r="EE95" s="693"/>
      <c r="EF95" s="693"/>
      <c r="EG95" s="693"/>
      <c r="EH95" s="693"/>
      <c r="EI95" s="693"/>
      <c r="EJ95" s="693"/>
      <c r="EK95" s="693"/>
      <c r="EL95" s="693"/>
      <c r="EM95" s="693"/>
      <c r="EN95" s="693"/>
      <c r="EO95" s="693"/>
      <c r="EP95" s="693"/>
      <c r="EQ95" s="693"/>
      <c r="ER95" s="693"/>
      <c r="ES95" s="693"/>
      <c r="ET95" s="693"/>
      <c r="EU95" s="693"/>
      <c r="EV95" s="693"/>
      <c r="EW95" s="693"/>
      <c r="EX95" s="693"/>
      <c r="EY95" s="693"/>
      <c r="EZ95" s="693"/>
      <c r="FA95" s="693"/>
      <c r="FB95" s="693"/>
      <c r="FC95" s="693"/>
      <c r="FD95" s="693"/>
      <c r="FE95" s="693"/>
      <c r="FF95" s="693"/>
      <c r="FG95" s="693"/>
      <c r="FH95" s="693"/>
      <c r="FI95" s="693"/>
      <c r="FJ95" s="693"/>
      <c r="FK95" s="693"/>
      <c r="FL95" s="693"/>
      <c r="FM95" s="693"/>
      <c r="FN95" s="693"/>
      <c r="FO95" s="693"/>
      <c r="FP95" s="693"/>
      <c r="FQ95" s="693"/>
      <c r="FR95" s="693"/>
      <c r="FS95" s="693"/>
      <c r="FT95" s="693"/>
      <c r="FU95" s="693"/>
      <c r="FV95" s="693"/>
      <c r="FW95" s="693"/>
      <c r="FX95" s="693"/>
      <c r="FY95" s="693"/>
      <c r="FZ95" s="693"/>
      <c r="GA95" s="693"/>
      <c r="GB95" s="693"/>
      <c r="GC95" s="693"/>
      <c r="GD95" s="693"/>
      <c r="GE95" s="693"/>
      <c r="GF95" s="693"/>
      <c r="GG95" s="693"/>
      <c r="GH95" s="693"/>
      <c r="GI95" s="693"/>
      <c r="GJ95" s="693"/>
      <c r="GK95" s="693"/>
      <c r="GL95" s="693"/>
      <c r="GM95" s="693"/>
      <c r="GN95" s="693"/>
      <c r="GO95" s="693"/>
      <c r="GP95" s="693"/>
      <c r="GQ95" s="693"/>
      <c r="GR95" s="693"/>
      <c r="GS95" s="693"/>
      <c r="GT95" s="693"/>
      <c r="GU95" s="693"/>
      <c r="GV95" s="693"/>
      <c r="GW95" s="693"/>
      <c r="GX95" s="693"/>
      <c r="GY95" s="693"/>
      <c r="GZ95" s="693"/>
      <c r="HA95" s="693"/>
      <c r="HB95" s="693"/>
      <c r="HC95" s="693"/>
      <c r="HD95" s="693"/>
      <c r="HE95" s="693"/>
      <c r="HF95" s="693"/>
      <c r="HG95" s="693"/>
      <c r="HH95" s="693"/>
      <c r="HI95" s="693"/>
      <c r="HJ95" s="693"/>
      <c r="HK95" s="693"/>
      <c r="HL95" s="693"/>
      <c r="HM95" s="693"/>
      <c r="HN95" s="693"/>
      <c r="HO95" s="693"/>
      <c r="HP95" s="693"/>
      <c r="HQ95" s="693"/>
      <c r="HR95" s="693"/>
      <c r="HS95" s="693"/>
    </row>
    <row r="96" spans="1:227" s="508" customFormat="1">
      <c r="A96"/>
      <c r="B96" s="368"/>
      <c r="C96"/>
      <c r="D96" s="433"/>
      <c r="E96" s="625"/>
      <c r="F96" s="625"/>
      <c r="G96" s="330"/>
      <c r="H96"/>
      <c r="I96" s="132"/>
      <c r="J96"/>
      <c r="K96"/>
      <c r="L96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5"/>
      <c r="Z96" s="335"/>
      <c r="AA96" s="335"/>
      <c r="AB96" s="45"/>
      <c r="AC96"/>
      <c r="AD96" s="123"/>
      <c r="AE96"/>
      <c r="AF96"/>
      <c r="AG96"/>
      <c r="AH96" s="129"/>
      <c r="AI96" s="129"/>
      <c r="AJ96" s="129"/>
      <c r="AK96" s="504"/>
      <c r="AL96" s="271"/>
      <c r="AM96" s="271"/>
      <c r="AN96" s="271"/>
      <c r="AO96" s="271"/>
      <c r="AP96" s="271"/>
      <c r="AQ96" s="271"/>
      <c r="AR96" s="271"/>
      <c r="AS96" s="271"/>
      <c r="AT96" s="271"/>
      <c r="AU96" s="271"/>
      <c r="AV96" s="271"/>
      <c r="AW96" s="271"/>
      <c r="AX96" s="271"/>
      <c r="AY96" s="271"/>
      <c r="AZ96" s="271"/>
      <c r="BA96" s="504"/>
      <c r="BB96" s="271"/>
      <c r="BC96" s="1044"/>
      <c r="BD96" s="1042"/>
      <c r="BE96" s="1042"/>
      <c r="BF96" s="1042"/>
      <c r="BG96" s="1042"/>
      <c r="BH96" s="1042"/>
      <c r="BI96" s="1042"/>
      <c r="BJ96" s="493"/>
      <c r="BK96" s="493"/>
      <c r="BL96" s="493"/>
      <c r="BM96" s="493"/>
      <c r="BN96" s="493"/>
      <c r="BO96" s="493"/>
      <c r="BP96" s="493"/>
      <c r="BQ96" s="493"/>
      <c r="BR96" s="493"/>
      <c r="BS96" s="493"/>
      <c r="BT96" s="493"/>
      <c r="BU96" s="271"/>
      <c r="BV96" s="693"/>
      <c r="BW96" s="693"/>
      <c r="BX96" s="693"/>
      <c r="BY96" s="693"/>
      <c r="BZ96" s="693"/>
      <c r="CA96" s="693"/>
      <c r="CB96" s="693"/>
      <c r="CC96" s="693"/>
      <c r="CD96" s="693"/>
      <c r="CE96" s="60"/>
      <c r="CF96" s="60"/>
      <c r="CG96" s="693"/>
      <c r="CH96" s="693"/>
      <c r="CI96" s="693"/>
      <c r="CW96" s="693"/>
      <c r="CX96" s="693"/>
      <c r="CY96" s="693"/>
      <c r="CZ96" s="693"/>
      <c r="DA96" s="693"/>
      <c r="DB96" s="693"/>
      <c r="DC96" s="693"/>
      <c r="DD96" s="693"/>
      <c r="DE96" s="693"/>
      <c r="DF96" s="693"/>
      <c r="DG96" s="693"/>
      <c r="DH96" s="693"/>
      <c r="DI96" s="693"/>
      <c r="DJ96" s="693"/>
      <c r="DK96" s="693"/>
      <c r="DL96" s="693"/>
      <c r="DM96" s="693"/>
      <c r="DN96" s="693"/>
      <c r="DO96" s="693"/>
      <c r="DP96" s="693"/>
      <c r="DQ96" s="693"/>
      <c r="DR96" s="693"/>
      <c r="DS96" s="693"/>
      <c r="DT96" s="693"/>
      <c r="DU96" s="693"/>
      <c r="DV96" s="693"/>
      <c r="DW96" s="693"/>
      <c r="DX96" s="693"/>
      <c r="DY96" s="693"/>
      <c r="DZ96" s="693"/>
      <c r="EA96" s="693"/>
      <c r="EB96" s="693"/>
      <c r="EC96" s="693"/>
      <c r="ED96" s="693"/>
      <c r="EE96" s="693"/>
      <c r="EF96" s="693"/>
      <c r="EG96" s="693"/>
      <c r="EH96" s="693"/>
      <c r="EI96" s="693"/>
      <c r="EJ96" s="693"/>
      <c r="EK96" s="693"/>
      <c r="EL96" s="693"/>
      <c r="EM96" s="693"/>
      <c r="EN96" s="693"/>
      <c r="EO96" s="693"/>
      <c r="EP96" s="693"/>
      <c r="EQ96" s="693"/>
      <c r="ER96" s="693"/>
      <c r="ES96" s="693"/>
      <c r="ET96" s="693"/>
      <c r="EU96" s="693"/>
      <c r="EV96" s="693"/>
      <c r="EW96" s="693"/>
      <c r="EX96" s="693"/>
      <c r="EY96" s="693"/>
      <c r="EZ96" s="693"/>
      <c r="FA96" s="693"/>
      <c r="FB96" s="693"/>
      <c r="FC96" s="693"/>
      <c r="FD96" s="693"/>
      <c r="FE96" s="693"/>
      <c r="FF96" s="693"/>
      <c r="FG96" s="693"/>
      <c r="FH96" s="693"/>
      <c r="FI96" s="693"/>
      <c r="FJ96" s="693"/>
      <c r="FK96" s="693"/>
      <c r="FL96" s="693"/>
      <c r="FM96" s="693"/>
      <c r="FN96" s="693"/>
      <c r="FO96" s="693"/>
      <c r="FP96" s="693"/>
      <c r="FQ96" s="693"/>
      <c r="FR96" s="693"/>
      <c r="FS96" s="693"/>
      <c r="FT96" s="693"/>
      <c r="FU96" s="693"/>
      <c r="FV96" s="693"/>
      <c r="FW96" s="693"/>
      <c r="FX96" s="693"/>
      <c r="FY96" s="693"/>
      <c r="FZ96" s="693"/>
      <c r="GA96" s="693"/>
      <c r="GB96" s="693"/>
      <c r="GC96" s="693"/>
      <c r="GD96" s="693"/>
      <c r="GE96" s="693"/>
      <c r="GF96" s="693"/>
      <c r="GG96" s="693"/>
      <c r="GH96" s="693"/>
      <c r="GI96" s="693"/>
      <c r="GJ96" s="693"/>
      <c r="GK96" s="693"/>
      <c r="GL96" s="693"/>
      <c r="GM96" s="693"/>
      <c r="GN96" s="693"/>
      <c r="GO96" s="693"/>
      <c r="GP96" s="693"/>
      <c r="GQ96" s="693"/>
      <c r="GR96" s="693"/>
      <c r="GS96" s="693"/>
      <c r="GT96" s="693"/>
      <c r="GU96" s="693"/>
      <c r="GV96" s="693"/>
      <c r="GW96" s="693"/>
      <c r="GX96" s="693"/>
      <c r="GY96" s="693"/>
      <c r="GZ96" s="693"/>
      <c r="HA96" s="693"/>
      <c r="HB96" s="693"/>
      <c r="HC96" s="693"/>
      <c r="HD96" s="693"/>
      <c r="HE96" s="693"/>
      <c r="HF96" s="693"/>
      <c r="HG96" s="693"/>
      <c r="HH96" s="693"/>
      <c r="HI96" s="693"/>
      <c r="HJ96" s="693"/>
      <c r="HK96" s="693"/>
      <c r="HL96" s="693"/>
      <c r="HM96" s="693"/>
      <c r="HN96" s="693"/>
      <c r="HO96" s="693"/>
      <c r="HP96" s="693"/>
      <c r="HQ96" s="693"/>
      <c r="HR96" s="693"/>
      <c r="HS96" s="693"/>
    </row>
    <row r="97" spans="1:227" s="508" customFormat="1">
      <c r="A97"/>
      <c r="B97" s="368"/>
      <c r="C97"/>
      <c r="D97" s="433"/>
      <c r="E97" s="625"/>
      <c r="F97" s="625"/>
      <c r="G97" s="330"/>
      <c r="H97"/>
      <c r="I97" s="132"/>
      <c r="J97"/>
      <c r="K97"/>
      <c r="L97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5"/>
      <c r="X97" s="335"/>
      <c r="Y97" s="335"/>
      <c r="Z97" s="335"/>
      <c r="AA97" s="335"/>
      <c r="AB97" s="45"/>
      <c r="AC97"/>
      <c r="AD97" s="123"/>
      <c r="AE97"/>
      <c r="AF97"/>
      <c r="AG97"/>
      <c r="AH97" s="129"/>
      <c r="AI97" s="129"/>
      <c r="AJ97" s="129"/>
      <c r="AK97" s="504"/>
      <c r="AL97" s="271"/>
      <c r="AM97" s="271"/>
      <c r="AN97" s="271"/>
      <c r="AO97" s="271"/>
      <c r="AP97" s="271"/>
      <c r="AQ97" s="271"/>
      <c r="AR97" s="271"/>
      <c r="AS97" s="271"/>
      <c r="AT97" s="271"/>
      <c r="AU97" s="271"/>
      <c r="AV97" s="271"/>
      <c r="AW97" s="271"/>
      <c r="AX97" s="271"/>
      <c r="AY97" s="271"/>
      <c r="AZ97" s="271"/>
      <c r="BA97" s="504"/>
      <c r="BB97" s="271"/>
      <c r="BC97" s="1044"/>
      <c r="BD97" s="1042"/>
      <c r="BE97" s="1042"/>
      <c r="BF97" s="1042"/>
      <c r="BG97" s="1042"/>
      <c r="BH97" s="1042"/>
      <c r="BI97" s="1042"/>
      <c r="BJ97" s="493"/>
      <c r="BK97" s="493"/>
      <c r="BL97" s="493"/>
      <c r="BM97" s="493"/>
      <c r="BN97" s="493"/>
      <c r="BO97" s="493"/>
      <c r="BP97" s="493"/>
      <c r="BQ97" s="493"/>
      <c r="BR97" s="493"/>
      <c r="BS97" s="493"/>
      <c r="BT97" s="493"/>
      <c r="BU97" s="271"/>
      <c r="BV97" s="693"/>
      <c r="BW97" s="693"/>
      <c r="BX97" s="693"/>
      <c r="BY97" s="693"/>
      <c r="BZ97" s="693"/>
      <c r="CA97" s="693"/>
      <c r="CB97" s="693"/>
      <c r="CC97" s="693"/>
      <c r="CD97" s="693"/>
      <c r="CE97" s="60"/>
      <c r="CF97" s="60"/>
      <c r="CG97" s="693"/>
      <c r="CH97" s="693"/>
      <c r="CI97" s="693"/>
      <c r="CW97" s="693"/>
      <c r="CX97" s="693"/>
      <c r="CY97" s="693"/>
      <c r="CZ97" s="693"/>
      <c r="DA97" s="693"/>
      <c r="DB97" s="693"/>
      <c r="DC97" s="693"/>
      <c r="DD97" s="693"/>
      <c r="DE97" s="693"/>
      <c r="DF97" s="693"/>
      <c r="DG97" s="693"/>
      <c r="DH97" s="693"/>
      <c r="DI97" s="693"/>
      <c r="DJ97" s="693"/>
      <c r="DK97" s="693"/>
      <c r="DL97" s="693"/>
      <c r="DM97" s="693"/>
      <c r="DN97" s="693"/>
      <c r="DO97" s="693"/>
      <c r="DP97" s="693"/>
      <c r="DQ97" s="693"/>
      <c r="DR97" s="693"/>
      <c r="DS97" s="693"/>
      <c r="DT97" s="693"/>
      <c r="DU97" s="693"/>
      <c r="DV97" s="693"/>
      <c r="DW97" s="693"/>
      <c r="DX97" s="693"/>
      <c r="DY97" s="693"/>
      <c r="DZ97" s="693"/>
      <c r="EA97" s="693"/>
      <c r="EB97" s="693"/>
      <c r="EC97" s="693"/>
      <c r="ED97" s="693"/>
      <c r="EE97" s="693"/>
      <c r="EF97" s="693"/>
      <c r="EG97" s="693"/>
      <c r="EH97" s="693"/>
      <c r="EI97" s="693"/>
      <c r="EJ97" s="693"/>
      <c r="EK97" s="693"/>
      <c r="EL97" s="693"/>
      <c r="EM97" s="693"/>
      <c r="EN97" s="693"/>
      <c r="EO97" s="693"/>
      <c r="EP97" s="693"/>
      <c r="EQ97" s="693"/>
      <c r="ER97" s="693"/>
      <c r="ES97" s="693"/>
      <c r="ET97" s="693"/>
      <c r="EU97" s="693"/>
      <c r="EV97" s="693"/>
      <c r="EW97" s="693"/>
      <c r="EX97" s="693"/>
      <c r="EY97" s="693"/>
      <c r="EZ97" s="693"/>
      <c r="FA97" s="693"/>
      <c r="FB97" s="693"/>
      <c r="FC97" s="693"/>
      <c r="FD97" s="693"/>
      <c r="FE97" s="693"/>
      <c r="FF97" s="693"/>
      <c r="FG97" s="693"/>
      <c r="FH97" s="693"/>
      <c r="FI97" s="693"/>
      <c r="FJ97" s="693"/>
      <c r="FK97" s="693"/>
      <c r="FL97" s="693"/>
      <c r="FM97" s="693"/>
      <c r="FN97" s="693"/>
      <c r="FO97" s="693"/>
      <c r="FP97" s="693"/>
      <c r="FQ97" s="693"/>
      <c r="FR97" s="693"/>
      <c r="FS97" s="693"/>
      <c r="FT97" s="693"/>
      <c r="FU97" s="693"/>
      <c r="FV97" s="693"/>
      <c r="FW97" s="693"/>
      <c r="FX97" s="693"/>
      <c r="FY97" s="693"/>
      <c r="FZ97" s="693"/>
      <c r="GA97" s="693"/>
      <c r="GB97" s="693"/>
      <c r="GC97" s="693"/>
      <c r="GD97" s="693"/>
      <c r="GE97" s="693"/>
      <c r="GF97" s="693"/>
      <c r="GG97" s="693"/>
      <c r="GH97" s="693"/>
      <c r="GI97" s="693"/>
      <c r="GJ97" s="693"/>
      <c r="GK97" s="693"/>
      <c r="GL97" s="693"/>
      <c r="GM97" s="693"/>
      <c r="GN97" s="693"/>
      <c r="GO97" s="693"/>
      <c r="GP97" s="693"/>
      <c r="GQ97" s="693"/>
      <c r="GR97" s="693"/>
      <c r="GS97" s="693"/>
      <c r="GT97" s="693"/>
      <c r="GU97" s="693"/>
      <c r="GV97" s="693"/>
      <c r="GW97" s="693"/>
      <c r="GX97" s="693"/>
      <c r="GY97" s="693"/>
      <c r="GZ97" s="693"/>
      <c r="HA97" s="693"/>
      <c r="HB97" s="693"/>
      <c r="HC97" s="693"/>
      <c r="HD97" s="693"/>
      <c r="HE97" s="693"/>
      <c r="HF97" s="693"/>
      <c r="HG97" s="693"/>
      <c r="HH97" s="693"/>
      <c r="HI97" s="693"/>
      <c r="HJ97" s="693"/>
      <c r="HK97" s="693"/>
      <c r="HL97" s="693"/>
      <c r="HM97" s="693"/>
      <c r="HN97" s="693"/>
      <c r="HO97" s="693"/>
      <c r="HP97" s="693"/>
      <c r="HQ97" s="693"/>
      <c r="HR97" s="693"/>
      <c r="HS97" s="693"/>
    </row>
    <row r="98" spans="1:227" s="508" customFormat="1">
      <c r="A98"/>
      <c r="B98" s="368"/>
      <c r="C98"/>
      <c r="D98" s="433"/>
      <c r="E98" s="625"/>
      <c r="F98" s="625"/>
      <c r="G98" s="330"/>
      <c r="H98"/>
      <c r="I98" s="132"/>
      <c r="J98"/>
      <c r="K98"/>
      <c r="L98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5"/>
      <c r="X98" s="335"/>
      <c r="Y98" s="335"/>
      <c r="Z98" s="335"/>
      <c r="AA98" s="335"/>
      <c r="AB98" s="45"/>
      <c r="AC98"/>
      <c r="AD98" s="123"/>
      <c r="AE98"/>
      <c r="AF98"/>
      <c r="AG98"/>
      <c r="AH98" s="129"/>
      <c r="AI98" s="129"/>
      <c r="AJ98" s="129"/>
      <c r="AK98" s="504"/>
      <c r="AL98" s="271"/>
      <c r="AM98" s="271"/>
      <c r="AN98" s="271"/>
      <c r="AO98" s="271"/>
      <c r="AP98" s="271"/>
      <c r="AQ98" s="271"/>
      <c r="AR98" s="271"/>
      <c r="AS98" s="271"/>
      <c r="AT98" s="271"/>
      <c r="AU98" s="271"/>
      <c r="AV98" s="271"/>
      <c r="AW98" s="271"/>
      <c r="AX98" s="271"/>
      <c r="AY98" s="271"/>
      <c r="AZ98" s="271"/>
      <c r="BA98" s="504"/>
      <c r="BB98" s="271"/>
      <c r="BC98" s="1044"/>
      <c r="BD98" s="1042"/>
      <c r="BE98" s="1042"/>
      <c r="BF98" s="1042"/>
      <c r="BG98" s="1042"/>
      <c r="BH98" s="1042"/>
      <c r="BI98" s="1042"/>
      <c r="BJ98" s="493"/>
      <c r="BK98" s="493"/>
      <c r="BL98" s="493"/>
      <c r="BM98" s="493"/>
      <c r="BN98" s="493"/>
      <c r="BO98" s="493"/>
      <c r="BP98" s="493"/>
      <c r="BQ98" s="493"/>
      <c r="BR98" s="493"/>
      <c r="BS98" s="493"/>
      <c r="BT98" s="493"/>
      <c r="BU98" s="271"/>
      <c r="BV98" s="693"/>
      <c r="BW98" s="693"/>
      <c r="BX98" s="693"/>
      <c r="BY98" s="693"/>
      <c r="BZ98" s="693"/>
      <c r="CA98" s="693"/>
      <c r="CB98" s="693"/>
      <c r="CC98" s="693"/>
      <c r="CD98" s="693"/>
      <c r="CE98" s="60"/>
      <c r="CF98" s="60"/>
      <c r="CG98" s="693"/>
      <c r="CH98" s="693"/>
      <c r="CI98" s="693"/>
      <c r="CW98" s="693"/>
      <c r="CX98" s="693"/>
      <c r="CY98" s="693"/>
      <c r="CZ98" s="693"/>
      <c r="DA98" s="693"/>
      <c r="DB98" s="693"/>
      <c r="DC98" s="693"/>
      <c r="DD98" s="693"/>
      <c r="DE98" s="693"/>
      <c r="DF98" s="693"/>
      <c r="DG98" s="693"/>
      <c r="DH98" s="693"/>
      <c r="DI98" s="693"/>
      <c r="DJ98" s="693"/>
      <c r="DK98" s="693"/>
      <c r="DL98" s="693"/>
      <c r="DM98" s="693"/>
      <c r="DN98" s="693"/>
      <c r="DO98" s="693"/>
      <c r="DP98" s="693"/>
      <c r="DQ98" s="693"/>
      <c r="DR98" s="693"/>
      <c r="DS98" s="693"/>
      <c r="DT98" s="693"/>
      <c r="DU98" s="693"/>
      <c r="DV98" s="693"/>
      <c r="DW98" s="693"/>
      <c r="DX98" s="693"/>
      <c r="DY98" s="693"/>
      <c r="DZ98" s="693"/>
      <c r="EA98" s="693"/>
      <c r="EB98" s="693"/>
      <c r="EC98" s="693"/>
      <c r="ED98" s="693"/>
      <c r="EE98" s="693"/>
      <c r="EF98" s="693"/>
      <c r="EG98" s="693"/>
      <c r="EH98" s="693"/>
      <c r="EI98" s="693"/>
      <c r="EJ98" s="693"/>
      <c r="EK98" s="693"/>
      <c r="EL98" s="693"/>
      <c r="EM98" s="693"/>
      <c r="EN98" s="693"/>
      <c r="EO98" s="693"/>
      <c r="EP98" s="693"/>
      <c r="EQ98" s="693"/>
      <c r="ER98" s="693"/>
      <c r="ES98" s="693"/>
      <c r="ET98" s="693"/>
      <c r="EU98" s="693"/>
      <c r="EV98" s="693"/>
      <c r="EW98" s="693"/>
      <c r="EX98" s="693"/>
      <c r="EY98" s="693"/>
      <c r="EZ98" s="693"/>
      <c r="FA98" s="693"/>
      <c r="FB98" s="693"/>
      <c r="FC98" s="693"/>
      <c r="FD98" s="693"/>
      <c r="FE98" s="693"/>
      <c r="FF98" s="693"/>
      <c r="FG98" s="693"/>
      <c r="FH98" s="693"/>
      <c r="FI98" s="693"/>
      <c r="FJ98" s="693"/>
      <c r="FK98" s="693"/>
      <c r="FL98" s="693"/>
      <c r="FM98" s="693"/>
      <c r="FN98" s="693"/>
      <c r="FO98" s="693"/>
      <c r="FP98" s="693"/>
      <c r="FQ98" s="693"/>
      <c r="FR98" s="693"/>
      <c r="FS98" s="693"/>
      <c r="FT98" s="693"/>
      <c r="FU98" s="693"/>
      <c r="FV98" s="693"/>
      <c r="FW98" s="693"/>
      <c r="FX98" s="693"/>
      <c r="FY98" s="693"/>
      <c r="FZ98" s="693"/>
      <c r="GA98" s="693"/>
      <c r="GB98" s="693"/>
      <c r="GC98" s="693"/>
      <c r="GD98" s="693"/>
      <c r="GE98" s="693"/>
      <c r="GF98" s="693"/>
      <c r="GG98" s="693"/>
      <c r="GH98" s="693"/>
      <c r="GI98" s="693"/>
      <c r="GJ98" s="693"/>
      <c r="GK98" s="693"/>
      <c r="GL98" s="693"/>
      <c r="GM98" s="693"/>
      <c r="GN98" s="693"/>
      <c r="GO98" s="693"/>
      <c r="GP98" s="693"/>
      <c r="GQ98" s="693"/>
      <c r="GR98" s="693"/>
      <c r="GS98" s="693"/>
      <c r="GT98" s="693"/>
      <c r="GU98" s="693"/>
      <c r="GV98" s="693"/>
      <c r="GW98" s="693"/>
      <c r="GX98" s="693"/>
      <c r="GY98" s="693"/>
      <c r="GZ98" s="693"/>
      <c r="HA98" s="693"/>
      <c r="HB98" s="693"/>
      <c r="HC98" s="693"/>
      <c r="HD98" s="693"/>
      <c r="HE98" s="693"/>
      <c r="HF98" s="693"/>
      <c r="HG98" s="693"/>
      <c r="HH98" s="693"/>
      <c r="HI98" s="693"/>
      <c r="HJ98" s="693"/>
      <c r="HK98" s="693"/>
      <c r="HL98" s="693"/>
      <c r="HM98" s="693"/>
      <c r="HN98" s="693"/>
      <c r="HO98" s="693"/>
      <c r="HP98" s="693"/>
      <c r="HQ98" s="693"/>
      <c r="HR98" s="693"/>
      <c r="HS98" s="693"/>
    </row>
    <row r="99" spans="1:227" s="508" customFormat="1">
      <c r="A99"/>
      <c r="B99" s="368"/>
      <c r="C99"/>
      <c r="D99" s="433"/>
      <c r="E99" s="625"/>
      <c r="F99" s="625"/>
      <c r="G99" s="330"/>
      <c r="H99"/>
      <c r="I99" s="132"/>
      <c r="J99"/>
      <c r="K99"/>
      <c r="L99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5"/>
      <c r="X99" s="335"/>
      <c r="Y99" s="335"/>
      <c r="Z99" s="335"/>
      <c r="AA99" s="335"/>
      <c r="AB99" s="45"/>
      <c r="AC99"/>
      <c r="AD99" s="123"/>
      <c r="AE99"/>
      <c r="AF99"/>
      <c r="AG99"/>
      <c r="AH99" s="129"/>
      <c r="AI99" s="129"/>
      <c r="AJ99" s="129"/>
      <c r="AK99" s="504"/>
      <c r="AL99" s="271"/>
      <c r="AM99" s="271"/>
      <c r="AN99" s="271"/>
      <c r="AO99" s="271"/>
      <c r="AP99" s="271"/>
      <c r="AQ99" s="271"/>
      <c r="AR99" s="271"/>
      <c r="AS99" s="271"/>
      <c r="AT99" s="271"/>
      <c r="AU99" s="271"/>
      <c r="AV99" s="271"/>
      <c r="AW99" s="271"/>
      <c r="AX99" s="271"/>
      <c r="AY99" s="271"/>
      <c r="AZ99" s="271"/>
      <c r="BA99" s="504"/>
      <c r="BB99" s="271"/>
      <c r="BC99" s="1042"/>
      <c r="BD99" s="1042"/>
      <c r="BE99" s="1042"/>
      <c r="BF99" s="1042"/>
      <c r="BG99" s="1042"/>
      <c r="BH99" s="1042"/>
      <c r="BI99" s="1042"/>
      <c r="BJ99" s="493"/>
      <c r="BK99" s="493"/>
      <c r="BL99" s="493"/>
      <c r="BM99" s="493"/>
      <c r="BN99" s="493"/>
      <c r="BO99" s="493"/>
      <c r="BP99" s="493"/>
      <c r="BQ99" s="493"/>
      <c r="BR99" s="493"/>
      <c r="BS99" s="493"/>
      <c r="BT99" s="493"/>
      <c r="BU99" s="271"/>
      <c r="BV99" s="693"/>
      <c r="BW99" s="693"/>
      <c r="BX99" s="693"/>
      <c r="BY99" s="693"/>
      <c r="BZ99" s="693"/>
      <c r="CA99" s="693"/>
      <c r="CB99" s="693"/>
      <c r="CC99" s="693"/>
      <c r="CD99" s="693"/>
      <c r="CE99" s="60"/>
      <c r="CF99" s="60"/>
      <c r="CG99" s="693"/>
      <c r="CH99" s="693"/>
      <c r="CI99" s="693"/>
      <c r="CW99" s="693"/>
      <c r="CX99" s="693"/>
      <c r="CY99" s="693"/>
      <c r="CZ99" s="693"/>
      <c r="DA99" s="693"/>
      <c r="DB99" s="693"/>
      <c r="DC99" s="693"/>
      <c r="DD99" s="693"/>
      <c r="DE99" s="693"/>
      <c r="DF99" s="693"/>
      <c r="DG99" s="693"/>
      <c r="DH99" s="693"/>
      <c r="DI99" s="693"/>
      <c r="DJ99" s="693"/>
      <c r="DK99" s="693"/>
      <c r="DL99" s="693"/>
      <c r="DM99" s="693"/>
      <c r="DN99" s="693"/>
      <c r="DO99" s="693"/>
      <c r="DP99" s="693"/>
      <c r="DQ99" s="693"/>
      <c r="DR99" s="693"/>
      <c r="DS99" s="693"/>
      <c r="DT99" s="693"/>
      <c r="DU99" s="693"/>
      <c r="DV99" s="693"/>
      <c r="DW99" s="693"/>
      <c r="DX99" s="693"/>
      <c r="DY99" s="693"/>
      <c r="DZ99" s="693"/>
      <c r="EA99" s="693"/>
      <c r="EB99" s="693"/>
      <c r="EC99" s="693"/>
      <c r="ED99" s="693"/>
      <c r="EE99" s="693"/>
      <c r="EF99" s="693"/>
      <c r="EG99" s="693"/>
      <c r="EH99" s="693"/>
      <c r="EI99" s="693"/>
      <c r="EJ99" s="693"/>
      <c r="EK99" s="693"/>
      <c r="EL99" s="693"/>
      <c r="EM99" s="693"/>
      <c r="EN99" s="693"/>
      <c r="EO99" s="693"/>
      <c r="EP99" s="693"/>
      <c r="EQ99" s="693"/>
      <c r="ER99" s="693"/>
      <c r="ES99" s="693"/>
      <c r="ET99" s="693"/>
      <c r="EU99" s="693"/>
      <c r="EV99" s="693"/>
      <c r="EW99" s="693"/>
      <c r="EX99" s="693"/>
      <c r="EY99" s="693"/>
      <c r="EZ99" s="693"/>
      <c r="FA99" s="693"/>
      <c r="FB99" s="693"/>
      <c r="FC99" s="693"/>
      <c r="FD99" s="693"/>
      <c r="FE99" s="693"/>
      <c r="FF99" s="693"/>
      <c r="FG99" s="693"/>
      <c r="FH99" s="693"/>
      <c r="FI99" s="693"/>
      <c r="FJ99" s="693"/>
      <c r="FK99" s="693"/>
      <c r="FL99" s="693"/>
      <c r="FM99" s="693"/>
      <c r="FN99" s="693"/>
      <c r="FO99" s="693"/>
      <c r="FP99" s="693"/>
      <c r="FQ99" s="693"/>
      <c r="FR99" s="693"/>
      <c r="FS99" s="693"/>
      <c r="FT99" s="693"/>
      <c r="FU99" s="693"/>
      <c r="FV99" s="693"/>
      <c r="FW99" s="693"/>
      <c r="FX99" s="693"/>
      <c r="FY99" s="693"/>
      <c r="FZ99" s="693"/>
      <c r="GA99" s="693"/>
      <c r="GB99" s="693"/>
      <c r="GC99" s="693"/>
      <c r="GD99" s="693"/>
      <c r="GE99" s="693"/>
      <c r="GF99" s="693"/>
      <c r="GG99" s="693"/>
      <c r="GH99" s="693"/>
      <c r="GI99" s="693"/>
      <c r="GJ99" s="693"/>
      <c r="GK99" s="693"/>
      <c r="GL99" s="693"/>
      <c r="GM99" s="693"/>
      <c r="GN99" s="693"/>
      <c r="GO99" s="693"/>
      <c r="GP99" s="693"/>
      <c r="GQ99" s="693"/>
      <c r="GR99" s="693"/>
      <c r="GS99" s="693"/>
      <c r="GT99" s="693"/>
      <c r="GU99" s="693"/>
      <c r="GV99" s="693"/>
      <c r="GW99" s="693"/>
      <c r="GX99" s="693"/>
      <c r="GY99" s="693"/>
      <c r="GZ99" s="693"/>
      <c r="HA99" s="693"/>
      <c r="HB99" s="693"/>
      <c r="HC99" s="693"/>
      <c r="HD99" s="693"/>
      <c r="HE99" s="693"/>
      <c r="HF99" s="693"/>
      <c r="HG99" s="693"/>
      <c r="HH99" s="693"/>
      <c r="HI99" s="693"/>
      <c r="HJ99" s="693"/>
      <c r="HK99" s="693"/>
      <c r="HL99" s="693"/>
      <c r="HM99" s="693"/>
      <c r="HN99" s="693"/>
      <c r="HO99" s="693"/>
      <c r="HP99" s="693"/>
      <c r="HQ99" s="693"/>
      <c r="HR99" s="693"/>
      <c r="HS99" s="693"/>
    </row>
    <row r="100" spans="1:227" s="508" customFormat="1">
      <c r="A100"/>
      <c r="B100" s="368"/>
      <c r="C100"/>
      <c r="D100" s="433"/>
      <c r="E100" s="625"/>
      <c r="F100" s="625"/>
      <c r="G100" s="330"/>
      <c r="H100"/>
      <c r="I100" s="132"/>
      <c r="J100"/>
      <c r="K100"/>
      <c r="L100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5"/>
      <c r="X100" s="335"/>
      <c r="Y100" s="335"/>
      <c r="Z100" s="335"/>
      <c r="AA100" s="335"/>
      <c r="AB100" s="45"/>
      <c r="AC100"/>
      <c r="AD100" s="123"/>
      <c r="AE100"/>
      <c r="AF100"/>
      <c r="AG100"/>
      <c r="AH100" s="129"/>
      <c r="AI100" s="129"/>
      <c r="AJ100" s="129"/>
      <c r="AK100" s="504"/>
      <c r="AL100" s="271"/>
      <c r="AM100" s="271"/>
      <c r="AN100" s="271"/>
      <c r="AO100" s="271"/>
      <c r="AP100" s="271"/>
      <c r="AQ100" s="271"/>
      <c r="AR100" s="271"/>
      <c r="AS100" s="271"/>
      <c r="AT100" s="271"/>
      <c r="AU100" s="271"/>
      <c r="AV100" s="271"/>
      <c r="AW100" s="271"/>
      <c r="AX100" s="271"/>
      <c r="AY100" s="271"/>
      <c r="AZ100" s="271"/>
      <c r="BA100" s="504"/>
      <c r="BB100" s="271"/>
      <c r="BC100" s="1042"/>
      <c r="BD100" s="1042"/>
      <c r="BE100" s="1042"/>
      <c r="BF100" s="1042"/>
      <c r="BG100" s="1042"/>
      <c r="BH100" s="1042"/>
      <c r="BI100" s="1042"/>
      <c r="BJ100" s="493"/>
      <c r="BK100" s="493"/>
      <c r="BL100" s="493"/>
      <c r="BM100" s="493"/>
      <c r="BN100" s="493"/>
      <c r="BO100" s="493"/>
      <c r="BP100" s="493"/>
      <c r="BQ100" s="493"/>
      <c r="BR100" s="493"/>
      <c r="BS100" s="493"/>
      <c r="BT100" s="493"/>
      <c r="BU100" s="271"/>
      <c r="BV100" s="693"/>
      <c r="BW100" s="693"/>
      <c r="BX100" s="693"/>
      <c r="BY100" s="693"/>
      <c r="BZ100" s="693"/>
      <c r="CA100" s="693"/>
      <c r="CB100" s="693"/>
      <c r="CC100" s="693"/>
      <c r="CD100" s="693"/>
      <c r="CE100" s="60"/>
      <c r="CF100" s="60"/>
      <c r="CG100" s="693"/>
      <c r="CH100" s="693"/>
      <c r="CI100" s="693"/>
      <c r="CW100" s="693"/>
      <c r="CX100" s="693"/>
      <c r="CY100" s="693"/>
      <c r="CZ100" s="693"/>
      <c r="DA100" s="693"/>
      <c r="DB100" s="693"/>
      <c r="DC100" s="693"/>
      <c r="DD100" s="693"/>
      <c r="DE100" s="693"/>
      <c r="DF100" s="693"/>
      <c r="DG100" s="693"/>
      <c r="DH100" s="693"/>
      <c r="DI100" s="693"/>
      <c r="DJ100" s="693"/>
      <c r="DK100" s="693"/>
      <c r="DL100" s="693"/>
      <c r="DM100" s="693"/>
      <c r="DN100" s="693"/>
      <c r="DO100" s="693"/>
      <c r="DP100" s="693"/>
      <c r="DQ100" s="693"/>
      <c r="DR100" s="693"/>
      <c r="DS100" s="693"/>
      <c r="DT100" s="693"/>
      <c r="DU100" s="693"/>
      <c r="DV100" s="693"/>
      <c r="DW100" s="693"/>
      <c r="DX100" s="693"/>
      <c r="DY100" s="693"/>
      <c r="DZ100" s="693"/>
      <c r="EA100" s="693"/>
      <c r="EB100" s="693"/>
      <c r="EC100" s="693"/>
      <c r="ED100" s="693"/>
      <c r="EE100" s="693"/>
      <c r="EF100" s="693"/>
      <c r="EG100" s="693"/>
      <c r="EH100" s="693"/>
      <c r="EI100" s="693"/>
      <c r="EJ100" s="693"/>
      <c r="EK100" s="693"/>
      <c r="EL100" s="693"/>
      <c r="EM100" s="693"/>
      <c r="EN100" s="693"/>
      <c r="EO100" s="693"/>
      <c r="EP100" s="693"/>
      <c r="EQ100" s="693"/>
      <c r="ER100" s="693"/>
      <c r="ES100" s="693"/>
      <c r="ET100" s="693"/>
      <c r="EU100" s="693"/>
      <c r="EV100" s="693"/>
      <c r="EW100" s="693"/>
      <c r="EX100" s="693"/>
      <c r="EY100" s="693"/>
      <c r="EZ100" s="693"/>
      <c r="FA100" s="693"/>
      <c r="FB100" s="693"/>
      <c r="FC100" s="693"/>
      <c r="FD100" s="693"/>
      <c r="FE100" s="693"/>
      <c r="FF100" s="693"/>
      <c r="FG100" s="693"/>
      <c r="FH100" s="693"/>
      <c r="FI100" s="693"/>
      <c r="FJ100" s="693"/>
      <c r="FK100" s="693"/>
      <c r="FL100" s="693"/>
      <c r="FM100" s="693"/>
      <c r="FN100" s="693"/>
      <c r="FO100" s="693"/>
      <c r="FP100" s="693"/>
      <c r="FQ100" s="693"/>
      <c r="FR100" s="693"/>
      <c r="FS100" s="693"/>
      <c r="FT100" s="693"/>
      <c r="FU100" s="693"/>
      <c r="FV100" s="693"/>
      <c r="FW100" s="693"/>
      <c r="FX100" s="693"/>
      <c r="FY100" s="693"/>
      <c r="FZ100" s="693"/>
      <c r="GA100" s="693"/>
      <c r="GB100" s="693"/>
      <c r="GC100" s="693"/>
      <c r="GD100" s="693"/>
      <c r="GE100" s="693"/>
      <c r="GF100" s="693"/>
      <c r="GG100" s="693"/>
      <c r="GH100" s="693"/>
      <c r="GI100" s="693"/>
      <c r="GJ100" s="693"/>
      <c r="GK100" s="693"/>
      <c r="GL100" s="693"/>
      <c r="GM100" s="693"/>
      <c r="GN100" s="693"/>
      <c r="GO100" s="693"/>
      <c r="GP100" s="693"/>
      <c r="GQ100" s="693"/>
      <c r="GR100" s="693"/>
      <c r="GS100" s="693"/>
      <c r="GT100" s="693"/>
      <c r="GU100" s="693"/>
      <c r="GV100" s="693"/>
      <c r="GW100" s="693"/>
      <c r="GX100" s="693"/>
      <c r="GY100" s="693"/>
      <c r="GZ100" s="693"/>
      <c r="HA100" s="693"/>
      <c r="HB100" s="693"/>
      <c r="HC100" s="693"/>
      <c r="HD100" s="693"/>
      <c r="HE100" s="693"/>
      <c r="HF100" s="693"/>
      <c r="HG100" s="693"/>
      <c r="HH100" s="693"/>
      <c r="HI100" s="693"/>
      <c r="HJ100" s="693"/>
      <c r="HK100" s="693"/>
      <c r="HL100" s="693"/>
      <c r="HM100" s="693"/>
      <c r="HN100" s="693"/>
      <c r="HO100" s="693"/>
      <c r="HP100" s="693"/>
      <c r="HQ100" s="693"/>
      <c r="HR100" s="693"/>
      <c r="HS100" s="693"/>
    </row>
    <row r="101" spans="1:227" s="508" customFormat="1">
      <c r="A101"/>
      <c r="B101" s="368"/>
      <c r="C101"/>
      <c r="D101" s="433"/>
      <c r="E101" s="625"/>
      <c r="F101" s="625"/>
      <c r="G101" s="330"/>
      <c r="H101"/>
      <c r="I101" s="132"/>
      <c r="J101"/>
      <c r="K101"/>
      <c r="L101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5"/>
      <c r="X101" s="335"/>
      <c r="Y101" s="335"/>
      <c r="Z101" s="335"/>
      <c r="AA101" s="335"/>
      <c r="AB101" s="45"/>
      <c r="AC101"/>
      <c r="AD101" s="123"/>
      <c r="AE101"/>
      <c r="AF101"/>
      <c r="AG101"/>
      <c r="AH101" s="129"/>
      <c r="AI101" s="129"/>
      <c r="AJ101" s="129"/>
      <c r="AK101" s="504"/>
      <c r="AL101" s="271"/>
      <c r="AM101" s="271"/>
      <c r="AN101" s="271"/>
      <c r="AO101" s="271"/>
      <c r="AP101" s="271"/>
      <c r="AQ101" s="271"/>
      <c r="AR101" s="271"/>
      <c r="AS101" s="271"/>
      <c r="AT101" s="271"/>
      <c r="AU101" s="271"/>
      <c r="AV101" s="271"/>
      <c r="AW101" s="271"/>
      <c r="AX101" s="271"/>
      <c r="AY101" s="271"/>
      <c r="AZ101" s="271"/>
      <c r="BA101" s="504"/>
      <c r="BB101" s="271"/>
      <c r="BC101" s="1042"/>
      <c r="BD101" s="1042"/>
      <c r="BE101" s="1042"/>
      <c r="BF101" s="1042"/>
      <c r="BG101" s="1042"/>
      <c r="BH101" s="1042"/>
      <c r="BI101" s="1042"/>
      <c r="BJ101" s="493"/>
      <c r="BK101" s="493"/>
      <c r="BL101" s="493"/>
      <c r="BM101" s="493"/>
      <c r="BN101" s="493"/>
      <c r="BO101" s="493"/>
      <c r="BP101" s="493"/>
      <c r="BQ101" s="493"/>
      <c r="BR101" s="493"/>
      <c r="BS101" s="493"/>
      <c r="BT101" s="493"/>
      <c r="BU101" s="271"/>
      <c r="BV101" s="693"/>
      <c r="BW101" s="693"/>
      <c r="BX101" s="693"/>
      <c r="BY101" s="693"/>
      <c r="BZ101" s="693"/>
      <c r="CA101" s="693"/>
      <c r="CB101" s="693"/>
      <c r="CC101" s="693"/>
      <c r="CD101" s="693"/>
      <c r="CE101" s="60"/>
      <c r="CF101" s="60"/>
      <c r="CG101" s="693"/>
      <c r="CH101" s="693"/>
      <c r="CI101" s="693"/>
      <c r="CW101" s="693"/>
      <c r="CX101" s="693"/>
      <c r="CY101" s="693"/>
      <c r="CZ101" s="693"/>
      <c r="DA101" s="693"/>
      <c r="DB101" s="693"/>
      <c r="DC101" s="693"/>
      <c r="DD101" s="693"/>
      <c r="DE101" s="693"/>
      <c r="DF101" s="693"/>
      <c r="DG101" s="693"/>
      <c r="DH101" s="693"/>
      <c r="DI101" s="693"/>
      <c r="DJ101" s="693"/>
      <c r="DK101" s="693"/>
      <c r="DL101" s="693"/>
      <c r="DM101" s="693"/>
      <c r="DN101" s="693"/>
      <c r="DO101" s="693"/>
      <c r="DP101" s="693"/>
      <c r="DQ101" s="693"/>
      <c r="DR101" s="693"/>
      <c r="DS101" s="693"/>
      <c r="DT101" s="693"/>
      <c r="DU101" s="693"/>
      <c r="DV101" s="693"/>
      <c r="DW101" s="693"/>
      <c r="DX101" s="693"/>
      <c r="DY101" s="693"/>
      <c r="DZ101" s="693"/>
      <c r="EA101" s="693"/>
      <c r="EB101" s="693"/>
      <c r="EC101" s="693"/>
      <c r="ED101" s="693"/>
      <c r="EE101" s="693"/>
      <c r="EF101" s="693"/>
      <c r="EG101" s="693"/>
      <c r="EH101" s="693"/>
      <c r="EI101" s="693"/>
      <c r="EJ101" s="693"/>
      <c r="EK101" s="693"/>
      <c r="EL101" s="693"/>
      <c r="EM101" s="693"/>
      <c r="EN101" s="693"/>
      <c r="EO101" s="693"/>
      <c r="EP101" s="693"/>
      <c r="EQ101" s="693"/>
      <c r="ER101" s="693"/>
      <c r="ES101" s="693"/>
      <c r="ET101" s="693"/>
      <c r="EU101" s="693"/>
      <c r="EV101" s="693"/>
      <c r="EW101" s="693"/>
      <c r="EX101" s="693"/>
      <c r="EY101" s="693"/>
      <c r="EZ101" s="693"/>
      <c r="FA101" s="693"/>
      <c r="FB101" s="693"/>
      <c r="FC101" s="693"/>
      <c r="FD101" s="693"/>
      <c r="FE101" s="693"/>
      <c r="FF101" s="693"/>
      <c r="FG101" s="693"/>
      <c r="FH101" s="693"/>
      <c r="FI101" s="693"/>
      <c r="FJ101" s="693"/>
      <c r="FK101" s="693"/>
      <c r="FL101" s="693"/>
      <c r="FM101" s="693"/>
      <c r="FN101" s="693"/>
      <c r="FO101" s="693"/>
      <c r="FP101" s="693"/>
      <c r="FQ101" s="693"/>
      <c r="FR101" s="693"/>
      <c r="FS101" s="693"/>
      <c r="FT101" s="693"/>
      <c r="FU101" s="693"/>
      <c r="FV101" s="693"/>
      <c r="FW101" s="693"/>
      <c r="FX101" s="693"/>
      <c r="FY101" s="693"/>
      <c r="FZ101" s="693"/>
      <c r="GA101" s="693"/>
      <c r="GB101" s="693"/>
      <c r="GC101" s="693"/>
      <c r="GD101" s="693"/>
      <c r="GE101" s="693"/>
      <c r="GF101" s="693"/>
      <c r="GG101" s="693"/>
      <c r="GH101" s="693"/>
      <c r="GI101" s="693"/>
      <c r="GJ101" s="693"/>
      <c r="GK101" s="693"/>
      <c r="GL101" s="693"/>
      <c r="GM101" s="693"/>
      <c r="GN101" s="693"/>
      <c r="GO101" s="693"/>
      <c r="GP101" s="693"/>
      <c r="GQ101" s="693"/>
      <c r="GR101" s="693"/>
      <c r="GS101" s="693"/>
      <c r="GT101" s="693"/>
      <c r="GU101" s="693"/>
      <c r="GV101" s="693"/>
      <c r="GW101" s="693"/>
      <c r="GX101" s="693"/>
      <c r="GY101" s="693"/>
      <c r="GZ101" s="693"/>
      <c r="HA101" s="693"/>
      <c r="HB101" s="693"/>
      <c r="HC101" s="693"/>
      <c r="HD101" s="693"/>
      <c r="HE101" s="693"/>
      <c r="HF101" s="693"/>
      <c r="HG101" s="693"/>
      <c r="HH101" s="693"/>
      <c r="HI101" s="693"/>
      <c r="HJ101" s="693"/>
      <c r="HK101" s="693"/>
      <c r="HL101" s="693"/>
      <c r="HM101" s="693"/>
      <c r="HN101" s="693"/>
      <c r="HO101" s="693"/>
      <c r="HP101" s="693"/>
      <c r="HQ101" s="693"/>
      <c r="HR101" s="693"/>
      <c r="HS101" s="693"/>
    </row>
    <row r="102" spans="1:227" s="508" customFormat="1">
      <c r="A102"/>
      <c r="B102" s="368"/>
      <c r="C102"/>
      <c r="D102" s="433"/>
      <c r="E102" s="625"/>
      <c r="F102" s="625"/>
      <c r="G102" s="330"/>
      <c r="H102"/>
      <c r="I102" s="132"/>
      <c r="J102"/>
      <c r="K102"/>
      <c r="L102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5"/>
      <c r="X102" s="335"/>
      <c r="Y102" s="335"/>
      <c r="Z102" s="335"/>
      <c r="AA102" s="335"/>
      <c r="AB102" s="45"/>
      <c r="AC102"/>
      <c r="AD102" s="123"/>
      <c r="AE102"/>
      <c r="AF102"/>
      <c r="AG102"/>
      <c r="AH102" s="129"/>
      <c r="AI102" s="129"/>
      <c r="AJ102" s="129"/>
      <c r="AK102" s="504"/>
      <c r="AL102" s="271"/>
      <c r="AM102" s="271"/>
      <c r="AN102" s="271"/>
      <c r="AO102" s="271"/>
      <c r="AP102" s="271"/>
      <c r="AQ102" s="271"/>
      <c r="AR102" s="271"/>
      <c r="AS102" s="271"/>
      <c r="AT102" s="271"/>
      <c r="AU102" s="271"/>
      <c r="AV102" s="271"/>
      <c r="AW102" s="271"/>
      <c r="AX102" s="271"/>
      <c r="AY102" s="271"/>
      <c r="AZ102" s="271"/>
      <c r="BA102" s="504"/>
      <c r="BB102" s="271"/>
      <c r="BC102" s="1042"/>
      <c r="BD102" s="1042"/>
      <c r="BE102" s="1042"/>
      <c r="BF102" s="1042"/>
      <c r="BG102" s="1042"/>
      <c r="BH102" s="1042"/>
      <c r="BI102" s="1042"/>
      <c r="BJ102" s="493"/>
      <c r="BK102" s="493"/>
      <c r="BL102" s="493"/>
      <c r="BM102" s="493"/>
      <c r="BN102" s="493"/>
      <c r="BO102" s="493"/>
      <c r="BP102" s="493"/>
      <c r="BQ102" s="493"/>
      <c r="BR102" s="493"/>
      <c r="BS102" s="493"/>
      <c r="BT102" s="493"/>
      <c r="BU102" s="271"/>
      <c r="BV102" s="693"/>
      <c r="BW102" s="693"/>
      <c r="BX102" s="693"/>
      <c r="BY102" s="693"/>
      <c r="BZ102" s="693"/>
      <c r="CA102" s="693"/>
      <c r="CB102" s="693"/>
      <c r="CC102" s="693"/>
      <c r="CD102" s="693"/>
      <c r="CE102" s="60"/>
      <c r="CF102" s="60"/>
      <c r="CG102" s="693"/>
      <c r="CH102" s="693"/>
      <c r="CI102" s="693"/>
      <c r="CW102" s="693"/>
      <c r="CX102" s="693"/>
      <c r="CY102" s="693"/>
      <c r="CZ102" s="693"/>
      <c r="DA102" s="693"/>
      <c r="DB102" s="693"/>
      <c r="DC102" s="693"/>
      <c r="DD102" s="693"/>
      <c r="DE102" s="693"/>
      <c r="DF102" s="693"/>
      <c r="DG102" s="693"/>
      <c r="DH102" s="693"/>
      <c r="DI102" s="693"/>
      <c r="DJ102" s="693"/>
      <c r="DK102" s="693"/>
      <c r="DL102" s="693"/>
      <c r="DM102" s="693"/>
      <c r="DN102" s="693"/>
      <c r="DO102" s="693"/>
      <c r="DP102" s="693"/>
      <c r="DQ102" s="693"/>
      <c r="DR102" s="693"/>
      <c r="DS102" s="693"/>
      <c r="DT102" s="693"/>
      <c r="DU102" s="693"/>
      <c r="DV102" s="693"/>
      <c r="DW102" s="693"/>
      <c r="DX102" s="693"/>
      <c r="DY102" s="693"/>
      <c r="DZ102" s="693"/>
      <c r="EA102" s="693"/>
      <c r="EB102" s="693"/>
      <c r="EC102" s="693"/>
      <c r="ED102" s="693"/>
      <c r="EE102" s="693"/>
      <c r="EF102" s="693"/>
      <c r="EG102" s="693"/>
      <c r="EH102" s="693"/>
      <c r="EI102" s="693"/>
      <c r="EJ102" s="693"/>
      <c r="EK102" s="693"/>
      <c r="EL102" s="693"/>
      <c r="EM102" s="693"/>
      <c r="EN102" s="693"/>
      <c r="EO102" s="693"/>
      <c r="EP102" s="693"/>
      <c r="EQ102" s="693"/>
      <c r="ER102" s="693"/>
      <c r="ES102" s="693"/>
      <c r="ET102" s="693"/>
      <c r="EU102" s="693"/>
      <c r="EV102" s="693"/>
      <c r="EW102" s="693"/>
      <c r="EX102" s="693"/>
      <c r="EY102" s="693"/>
      <c r="EZ102" s="693"/>
      <c r="FA102" s="693"/>
      <c r="FB102" s="693"/>
      <c r="FC102" s="693"/>
      <c r="FD102" s="693"/>
      <c r="FE102" s="693"/>
      <c r="FF102" s="693"/>
      <c r="FG102" s="693"/>
      <c r="FH102" s="693"/>
      <c r="FI102" s="693"/>
      <c r="FJ102" s="693"/>
      <c r="FK102" s="693"/>
      <c r="FL102" s="693"/>
      <c r="FM102" s="693"/>
      <c r="FN102" s="693"/>
      <c r="FO102" s="693"/>
      <c r="FP102" s="693"/>
      <c r="FQ102" s="693"/>
      <c r="FR102" s="693"/>
      <c r="FS102" s="693"/>
      <c r="FT102" s="693"/>
      <c r="FU102" s="693"/>
      <c r="FV102" s="693"/>
      <c r="FW102" s="693"/>
      <c r="FX102" s="693"/>
      <c r="FY102" s="693"/>
      <c r="FZ102" s="693"/>
      <c r="GA102" s="693"/>
      <c r="GB102" s="693"/>
      <c r="GC102" s="693"/>
      <c r="GD102" s="693"/>
      <c r="GE102" s="693"/>
      <c r="GF102" s="693"/>
      <c r="GG102" s="693"/>
      <c r="GH102" s="693"/>
      <c r="GI102" s="693"/>
      <c r="GJ102" s="693"/>
      <c r="GK102" s="693"/>
      <c r="GL102" s="693"/>
      <c r="GM102" s="693"/>
      <c r="GN102" s="693"/>
      <c r="GO102" s="693"/>
      <c r="GP102" s="693"/>
      <c r="GQ102" s="693"/>
      <c r="GR102" s="693"/>
      <c r="GS102" s="693"/>
      <c r="GT102" s="693"/>
      <c r="GU102" s="693"/>
      <c r="GV102" s="693"/>
      <c r="GW102" s="693"/>
      <c r="GX102" s="693"/>
      <c r="GY102" s="693"/>
      <c r="GZ102" s="693"/>
      <c r="HA102" s="693"/>
      <c r="HB102" s="693"/>
      <c r="HC102" s="693"/>
      <c r="HD102" s="693"/>
      <c r="HE102" s="693"/>
      <c r="HF102" s="693"/>
      <c r="HG102" s="693"/>
      <c r="HH102" s="693"/>
      <c r="HI102" s="693"/>
      <c r="HJ102" s="693"/>
      <c r="HK102" s="693"/>
      <c r="HL102" s="693"/>
      <c r="HM102" s="693"/>
      <c r="HN102" s="693"/>
      <c r="HO102" s="693"/>
      <c r="HP102" s="693"/>
      <c r="HQ102" s="693"/>
      <c r="HR102" s="693"/>
      <c r="HS102" s="693"/>
    </row>
    <row r="103" spans="1:227" s="508" customFormat="1">
      <c r="A103"/>
      <c r="B103" s="368"/>
      <c r="C103"/>
      <c r="D103" s="433"/>
      <c r="E103" s="625"/>
      <c r="F103" s="625"/>
      <c r="G103" s="330"/>
      <c r="H103"/>
      <c r="I103" s="132"/>
      <c r="J103"/>
      <c r="K103"/>
      <c r="L103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5"/>
      <c r="X103" s="335"/>
      <c r="Y103" s="335"/>
      <c r="Z103" s="335"/>
      <c r="AA103" s="335"/>
      <c r="AB103" s="45"/>
      <c r="AC103"/>
      <c r="AD103" s="123"/>
      <c r="AE103"/>
      <c r="AF103"/>
      <c r="AG103"/>
      <c r="AH103" s="129"/>
      <c r="AI103" s="129"/>
      <c r="AJ103" s="129"/>
      <c r="AK103" s="504"/>
      <c r="AL103" s="271"/>
      <c r="AM103" s="271"/>
      <c r="AN103" s="271"/>
      <c r="AO103" s="271"/>
      <c r="AP103" s="271"/>
      <c r="AQ103" s="271"/>
      <c r="AR103" s="271"/>
      <c r="AS103" s="271"/>
      <c r="AT103" s="271"/>
      <c r="AU103" s="271"/>
      <c r="AV103" s="271"/>
      <c r="AW103" s="271"/>
      <c r="AX103" s="271"/>
      <c r="AY103" s="271"/>
      <c r="AZ103" s="271"/>
      <c r="BA103" s="504"/>
      <c r="BB103" s="271"/>
      <c r="BC103" s="1042"/>
      <c r="BD103" s="1042"/>
      <c r="BE103" s="1042"/>
      <c r="BF103" s="1042"/>
      <c r="BG103" s="1042"/>
      <c r="BH103" s="1042"/>
      <c r="BI103" s="1042"/>
      <c r="BJ103" s="493"/>
      <c r="BK103" s="493"/>
      <c r="BL103" s="493"/>
      <c r="BM103" s="493"/>
      <c r="BN103" s="493"/>
      <c r="BO103" s="493"/>
      <c r="BP103" s="493"/>
      <c r="BQ103" s="493"/>
      <c r="BR103" s="493"/>
      <c r="BS103" s="493"/>
      <c r="BT103" s="493"/>
      <c r="BU103" s="271"/>
      <c r="BV103" s="693"/>
      <c r="BW103" s="693"/>
      <c r="BX103" s="693"/>
      <c r="BY103" s="693"/>
      <c r="BZ103" s="693"/>
      <c r="CA103" s="693"/>
      <c r="CB103" s="693"/>
      <c r="CC103" s="693"/>
      <c r="CD103" s="693"/>
      <c r="CE103" s="60"/>
      <c r="CF103" s="60"/>
      <c r="CG103" s="693"/>
      <c r="CH103" s="693"/>
      <c r="CI103" s="693"/>
      <c r="CW103" s="693"/>
      <c r="CX103" s="693"/>
      <c r="CY103" s="693"/>
      <c r="CZ103" s="693"/>
      <c r="DA103" s="693"/>
      <c r="DB103" s="693"/>
      <c r="DC103" s="693"/>
      <c r="DD103" s="693"/>
      <c r="DE103" s="693"/>
      <c r="DF103" s="693"/>
      <c r="DG103" s="693"/>
      <c r="DH103" s="693"/>
      <c r="DI103" s="693"/>
      <c r="DJ103" s="693"/>
      <c r="DK103" s="693"/>
      <c r="DL103" s="693"/>
      <c r="DM103" s="693"/>
      <c r="DN103" s="693"/>
      <c r="DO103" s="693"/>
      <c r="DP103" s="693"/>
      <c r="DQ103" s="693"/>
      <c r="DR103" s="693"/>
      <c r="DS103" s="693"/>
      <c r="DT103" s="693"/>
      <c r="DU103" s="693"/>
      <c r="DV103" s="693"/>
      <c r="DW103" s="693"/>
      <c r="DX103" s="693"/>
      <c r="DY103" s="693"/>
      <c r="DZ103" s="693"/>
      <c r="EA103" s="693"/>
      <c r="EB103" s="693"/>
      <c r="EC103" s="693"/>
      <c r="ED103" s="693"/>
      <c r="EE103" s="693"/>
      <c r="EF103" s="693"/>
      <c r="EG103" s="693"/>
      <c r="EH103" s="693"/>
      <c r="EI103" s="693"/>
      <c r="EJ103" s="693"/>
      <c r="EK103" s="693"/>
      <c r="EL103" s="693"/>
      <c r="EM103" s="693"/>
      <c r="EN103" s="693"/>
      <c r="EO103" s="693"/>
      <c r="EP103" s="693"/>
      <c r="EQ103" s="693"/>
      <c r="ER103" s="693"/>
      <c r="ES103" s="693"/>
      <c r="ET103" s="693"/>
      <c r="EU103" s="693"/>
      <c r="EV103" s="693"/>
      <c r="EW103" s="693"/>
      <c r="EX103" s="693"/>
      <c r="EY103" s="693"/>
      <c r="EZ103" s="693"/>
      <c r="FA103" s="693"/>
      <c r="FB103" s="693"/>
      <c r="FC103" s="693"/>
      <c r="FD103" s="693"/>
      <c r="FE103" s="693"/>
      <c r="FF103" s="693"/>
      <c r="FG103" s="693"/>
      <c r="FH103" s="693"/>
      <c r="FI103" s="693"/>
      <c r="FJ103" s="693"/>
      <c r="FK103" s="693"/>
      <c r="FL103" s="693"/>
      <c r="FM103" s="693"/>
      <c r="FN103" s="693"/>
      <c r="FO103" s="693"/>
      <c r="FP103" s="693"/>
      <c r="FQ103" s="693"/>
      <c r="FR103" s="693"/>
      <c r="FS103" s="693"/>
      <c r="FT103" s="693"/>
      <c r="FU103" s="693"/>
      <c r="FV103" s="693"/>
      <c r="FW103" s="693"/>
      <c r="FX103" s="693"/>
      <c r="FY103" s="693"/>
      <c r="FZ103" s="693"/>
      <c r="GA103" s="693"/>
      <c r="GB103" s="693"/>
      <c r="GC103" s="693"/>
      <c r="GD103" s="693"/>
      <c r="GE103" s="693"/>
      <c r="GF103" s="693"/>
      <c r="GG103" s="693"/>
      <c r="GH103" s="693"/>
      <c r="GI103" s="693"/>
      <c r="GJ103" s="693"/>
      <c r="GK103" s="693"/>
      <c r="GL103" s="693"/>
      <c r="GM103" s="693"/>
      <c r="GN103" s="693"/>
      <c r="GO103" s="693"/>
      <c r="GP103" s="693"/>
      <c r="GQ103" s="693"/>
      <c r="GR103" s="693"/>
      <c r="GS103" s="693"/>
      <c r="GT103" s="693"/>
      <c r="GU103" s="693"/>
      <c r="GV103" s="693"/>
      <c r="GW103" s="693"/>
      <c r="GX103" s="693"/>
      <c r="GY103" s="693"/>
      <c r="GZ103" s="693"/>
      <c r="HA103" s="693"/>
      <c r="HB103" s="693"/>
      <c r="HC103" s="693"/>
      <c r="HD103" s="693"/>
      <c r="HE103" s="693"/>
      <c r="HF103" s="693"/>
      <c r="HG103" s="693"/>
      <c r="HH103" s="693"/>
      <c r="HI103" s="693"/>
      <c r="HJ103" s="693"/>
      <c r="HK103" s="693"/>
      <c r="HL103" s="693"/>
      <c r="HM103" s="693"/>
      <c r="HN103" s="693"/>
      <c r="HO103" s="693"/>
      <c r="HP103" s="693"/>
      <c r="HQ103" s="693"/>
      <c r="HR103" s="693"/>
      <c r="HS103" s="693"/>
    </row>
    <row r="104" spans="1:227" s="508" customFormat="1">
      <c r="A104"/>
      <c r="B104" s="368"/>
      <c r="C104"/>
      <c r="D104" s="433"/>
      <c r="E104" s="625"/>
      <c r="F104" s="625"/>
      <c r="G104" s="330"/>
      <c r="H104"/>
      <c r="I104" s="132"/>
      <c r="J104"/>
      <c r="K104"/>
      <c r="L104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335"/>
      <c r="AA104" s="335"/>
      <c r="AB104" s="45"/>
      <c r="AC104"/>
      <c r="AD104" s="123"/>
      <c r="AE104"/>
      <c r="AF104"/>
      <c r="AG104"/>
      <c r="AH104" s="129"/>
      <c r="AI104" s="129"/>
      <c r="AJ104" s="129"/>
      <c r="AK104" s="504"/>
      <c r="AL104" s="271"/>
      <c r="AM104" s="271"/>
      <c r="AN104" s="271"/>
      <c r="AO104" s="271"/>
      <c r="AP104" s="271"/>
      <c r="AQ104" s="271"/>
      <c r="AR104" s="271"/>
      <c r="AS104" s="271"/>
      <c r="AT104" s="271"/>
      <c r="AU104" s="271"/>
      <c r="AV104" s="271"/>
      <c r="AW104" s="271"/>
      <c r="AX104" s="271"/>
      <c r="AY104" s="271"/>
      <c r="AZ104" s="271"/>
      <c r="BA104" s="504"/>
      <c r="BB104" s="271"/>
      <c r="BC104" s="1042"/>
      <c r="BD104" s="1042"/>
      <c r="BE104" s="1042"/>
      <c r="BF104" s="1042"/>
      <c r="BG104" s="1042"/>
      <c r="BH104" s="1042"/>
      <c r="BI104" s="1042"/>
      <c r="BJ104" s="493"/>
      <c r="BK104" s="493"/>
      <c r="BL104" s="493"/>
      <c r="BM104" s="493"/>
      <c r="BN104" s="493"/>
      <c r="BO104" s="493"/>
      <c r="BP104" s="493"/>
      <c r="BQ104" s="493"/>
      <c r="BR104" s="493"/>
      <c r="BS104" s="493"/>
      <c r="BT104" s="493"/>
      <c r="BU104" s="271"/>
      <c r="BV104" s="693"/>
      <c r="BW104" s="693"/>
      <c r="BX104" s="693"/>
      <c r="BY104" s="693"/>
      <c r="BZ104" s="693"/>
      <c r="CA104" s="693"/>
      <c r="CB104" s="693"/>
      <c r="CC104" s="693"/>
      <c r="CD104" s="693"/>
      <c r="CE104" s="60"/>
      <c r="CF104" s="60"/>
      <c r="CG104" s="693"/>
      <c r="CH104" s="693"/>
      <c r="CI104" s="693"/>
      <c r="CW104" s="693"/>
      <c r="CX104" s="693"/>
      <c r="CY104" s="693"/>
      <c r="CZ104" s="693"/>
      <c r="DA104" s="693"/>
      <c r="DB104" s="693"/>
      <c r="DC104" s="693"/>
      <c r="DD104" s="693"/>
      <c r="DE104" s="693"/>
      <c r="DF104" s="693"/>
      <c r="DG104" s="693"/>
      <c r="DH104" s="693"/>
      <c r="DI104" s="693"/>
      <c r="DJ104" s="693"/>
      <c r="DK104" s="693"/>
      <c r="DL104" s="693"/>
      <c r="DM104" s="693"/>
      <c r="DN104" s="693"/>
      <c r="DO104" s="693"/>
      <c r="DP104" s="693"/>
      <c r="DQ104" s="693"/>
      <c r="DR104" s="693"/>
      <c r="DS104" s="693"/>
      <c r="DT104" s="693"/>
      <c r="DU104" s="693"/>
      <c r="DV104" s="693"/>
      <c r="DW104" s="693"/>
      <c r="DX104" s="693"/>
      <c r="DY104" s="693"/>
      <c r="DZ104" s="693"/>
      <c r="EA104" s="693"/>
      <c r="EB104" s="693"/>
      <c r="EC104" s="693"/>
      <c r="ED104" s="693"/>
      <c r="EE104" s="693"/>
      <c r="EF104" s="693"/>
      <c r="EG104" s="693"/>
      <c r="EH104" s="693"/>
      <c r="EI104" s="693"/>
      <c r="EJ104" s="693"/>
      <c r="EK104" s="693"/>
      <c r="EL104" s="693"/>
      <c r="EM104" s="693"/>
      <c r="EN104" s="693"/>
      <c r="EO104" s="693"/>
      <c r="EP104" s="693"/>
      <c r="EQ104" s="693"/>
      <c r="ER104" s="693"/>
      <c r="ES104" s="693"/>
      <c r="ET104" s="693"/>
      <c r="EU104" s="693"/>
      <c r="EV104" s="693"/>
      <c r="EW104" s="693"/>
      <c r="EX104" s="693"/>
      <c r="EY104" s="693"/>
      <c r="EZ104" s="693"/>
      <c r="FA104" s="693"/>
      <c r="FB104" s="693"/>
      <c r="FC104" s="693"/>
      <c r="FD104" s="693"/>
      <c r="FE104" s="693"/>
      <c r="FF104" s="693"/>
      <c r="FG104" s="693"/>
      <c r="FH104" s="693"/>
      <c r="FI104" s="693"/>
      <c r="FJ104" s="693"/>
      <c r="FK104" s="693"/>
      <c r="FL104" s="693"/>
      <c r="FM104" s="693"/>
      <c r="FN104" s="693"/>
      <c r="FO104" s="693"/>
      <c r="FP104" s="693"/>
      <c r="FQ104" s="693"/>
      <c r="FR104" s="693"/>
      <c r="FS104" s="693"/>
      <c r="FT104" s="693"/>
      <c r="FU104" s="693"/>
      <c r="FV104" s="693"/>
      <c r="FW104" s="693"/>
      <c r="FX104" s="693"/>
      <c r="FY104" s="693"/>
      <c r="FZ104" s="693"/>
      <c r="GA104" s="693"/>
      <c r="GB104" s="693"/>
      <c r="GC104" s="693"/>
      <c r="GD104" s="693"/>
      <c r="GE104" s="693"/>
      <c r="GF104" s="693"/>
      <c r="GG104" s="693"/>
      <c r="GH104" s="693"/>
      <c r="GI104" s="693"/>
      <c r="GJ104" s="693"/>
      <c r="GK104" s="693"/>
      <c r="GL104" s="693"/>
      <c r="GM104" s="693"/>
      <c r="GN104" s="693"/>
      <c r="GO104" s="693"/>
      <c r="GP104" s="693"/>
      <c r="GQ104" s="693"/>
      <c r="GR104" s="693"/>
      <c r="GS104" s="693"/>
      <c r="GT104" s="693"/>
      <c r="GU104" s="693"/>
      <c r="GV104" s="693"/>
      <c r="GW104" s="693"/>
      <c r="GX104" s="693"/>
      <c r="GY104" s="693"/>
      <c r="GZ104" s="693"/>
      <c r="HA104" s="693"/>
      <c r="HB104" s="693"/>
      <c r="HC104" s="693"/>
      <c r="HD104" s="693"/>
      <c r="HE104" s="693"/>
      <c r="HF104" s="693"/>
      <c r="HG104" s="693"/>
      <c r="HH104" s="693"/>
      <c r="HI104" s="693"/>
      <c r="HJ104" s="693"/>
      <c r="HK104" s="693"/>
      <c r="HL104" s="693"/>
      <c r="HM104" s="693"/>
      <c r="HN104" s="693"/>
      <c r="HO104" s="693"/>
      <c r="HP104" s="693"/>
      <c r="HQ104" s="693"/>
      <c r="HR104" s="693"/>
      <c r="HS104" s="693"/>
    </row>
    <row r="105" spans="1:227" s="508" customFormat="1">
      <c r="A105"/>
      <c r="B105" s="368"/>
      <c r="C105"/>
      <c r="D105" s="433"/>
      <c r="E105" s="625"/>
      <c r="F105" s="625"/>
      <c r="G105" s="330"/>
      <c r="H105"/>
      <c r="I105" s="132"/>
      <c r="J105"/>
      <c r="K105"/>
      <c r="L10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5"/>
      <c r="X105" s="335"/>
      <c r="Y105" s="335"/>
      <c r="Z105" s="335"/>
      <c r="AA105" s="335"/>
      <c r="AB105" s="45"/>
      <c r="AC105"/>
      <c r="AD105" s="123"/>
      <c r="AE105"/>
      <c r="AF105"/>
      <c r="AG105"/>
      <c r="AH105" s="129"/>
      <c r="AI105" s="129"/>
      <c r="AJ105" s="129"/>
      <c r="AK105" s="504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504"/>
      <c r="BB105" s="271"/>
      <c r="BC105" s="1042"/>
      <c r="BD105" s="1042"/>
      <c r="BE105" s="1042"/>
      <c r="BF105" s="1042"/>
      <c r="BG105" s="1042"/>
      <c r="BH105" s="1042"/>
      <c r="BI105" s="1042"/>
      <c r="BJ105" s="493"/>
      <c r="BK105" s="493"/>
      <c r="BL105" s="493"/>
      <c r="BM105" s="493"/>
      <c r="BN105" s="493"/>
      <c r="BO105" s="493"/>
      <c r="BP105" s="493"/>
      <c r="BQ105" s="493"/>
      <c r="BR105" s="493"/>
      <c r="BS105" s="493"/>
      <c r="BT105" s="493"/>
      <c r="BU105" s="271"/>
      <c r="BV105" s="693"/>
      <c r="BW105" s="693"/>
      <c r="BX105" s="693"/>
      <c r="BY105" s="693"/>
      <c r="BZ105" s="693"/>
      <c r="CA105" s="693"/>
      <c r="CB105" s="693"/>
      <c r="CC105" s="693"/>
      <c r="CD105" s="693"/>
      <c r="CE105" s="60"/>
      <c r="CF105" s="60"/>
      <c r="CG105" s="693"/>
      <c r="CH105" s="693"/>
      <c r="CI105" s="693"/>
      <c r="CW105" s="693"/>
      <c r="CX105" s="693"/>
      <c r="CY105" s="693"/>
      <c r="CZ105" s="693"/>
      <c r="DA105" s="693"/>
      <c r="DB105" s="693"/>
      <c r="DC105" s="693"/>
      <c r="DD105" s="693"/>
      <c r="DE105" s="693"/>
      <c r="DF105" s="693"/>
      <c r="DG105" s="693"/>
      <c r="DH105" s="693"/>
      <c r="DI105" s="693"/>
      <c r="DJ105" s="693"/>
      <c r="DK105" s="693"/>
      <c r="DL105" s="693"/>
      <c r="DM105" s="693"/>
      <c r="DN105" s="693"/>
      <c r="DO105" s="693"/>
      <c r="DP105" s="693"/>
      <c r="DQ105" s="693"/>
      <c r="DR105" s="693"/>
      <c r="DS105" s="693"/>
      <c r="DT105" s="693"/>
      <c r="DU105" s="693"/>
      <c r="DV105" s="693"/>
      <c r="DW105" s="693"/>
      <c r="DX105" s="693"/>
      <c r="DY105" s="693"/>
      <c r="DZ105" s="693"/>
      <c r="EA105" s="693"/>
      <c r="EB105" s="693"/>
      <c r="EC105" s="693"/>
      <c r="ED105" s="693"/>
      <c r="EE105" s="693"/>
      <c r="EF105" s="693"/>
      <c r="EG105" s="693"/>
      <c r="EH105" s="693"/>
      <c r="EI105" s="693"/>
      <c r="EJ105" s="693"/>
      <c r="EK105" s="693"/>
      <c r="EL105" s="693"/>
      <c r="EM105" s="693"/>
      <c r="EN105" s="693"/>
      <c r="EO105" s="693"/>
      <c r="EP105" s="693"/>
      <c r="EQ105" s="693"/>
      <c r="ER105" s="693"/>
      <c r="ES105" s="693"/>
      <c r="ET105" s="693"/>
      <c r="EU105" s="693"/>
      <c r="EV105" s="693"/>
      <c r="EW105" s="693"/>
      <c r="EX105" s="693"/>
      <c r="EY105" s="693"/>
      <c r="EZ105" s="693"/>
      <c r="FA105" s="693"/>
      <c r="FB105" s="693"/>
      <c r="FC105" s="693"/>
      <c r="FD105" s="693"/>
      <c r="FE105" s="693"/>
      <c r="FF105" s="693"/>
      <c r="FG105" s="693"/>
      <c r="FH105" s="693"/>
      <c r="FI105" s="693"/>
      <c r="FJ105" s="693"/>
      <c r="FK105" s="693"/>
      <c r="FL105" s="693"/>
      <c r="FM105" s="693"/>
      <c r="FN105" s="693"/>
      <c r="FO105" s="693"/>
      <c r="FP105" s="693"/>
      <c r="FQ105" s="693"/>
      <c r="FR105" s="693"/>
      <c r="FS105" s="693"/>
      <c r="FT105" s="693"/>
      <c r="FU105" s="693"/>
      <c r="FV105" s="693"/>
      <c r="FW105" s="693"/>
      <c r="FX105" s="693"/>
      <c r="FY105" s="693"/>
      <c r="FZ105" s="693"/>
      <c r="GA105" s="693"/>
      <c r="GB105" s="693"/>
      <c r="GC105" s="693"/>
      <c r="GD105" s="693"/>
      <c r="GE105" s="693"/>
      <c r="GF105" s="693"/>
      <c r="GG105" s="693"/>
      <c r="GH105" s="693"/>
      <c r="GI105" s="693"/>
      <c r="GJ105" s="693"/>
      <c r="GK105" s="693"/>
      <c r="GL105" s="693"/>
      <c r="GM105" s="693"/>
      <c r="GN105" s="693"/>
      <c r="GO105" s="693"/>
      <c r="GP105" s="693"/>
      <c r="GQ105" s="693"/>
      <c r="GR105" s="693"/>
      <c r="GS105" s="693"/>
      <c r="GT105" s="693"/>
      <c r="GU105" s="693"/>
      <c r="GV105" s="693"/>
      <c r="GW105" s="693"/>
      <c r="GX105" s="693"/>
      <c r="GY105" s="693"/>
      <c r="GZ105" s="693"/>
      <c r="HA105" s="693"/>
      <c r="HB105" s="693"/>
      <c r="HC105" s="693"/>
      <c r="HD105" s="693"/>
      <c r="HE105" s="693"/>
      <c r="HF105" s="693"/>
      <c r="HG105" s="693"/>
      <c r="HH105" s="693"/>
      <c r="HI105" s="693"/>
      <c r="HJ105" s="693"/>
      <c r="HK105" s="693"/>
      <c r="HL105" s="693"/>
      <c r="HM105" s="693"/>
      <c r="HN105" s="693"/>
      <c r="HO105" s="693"/>
      <c r="HP105" s="693"/>
      <c r="HQ105" s="693"/>
      <c r="HR105" s="693"/>
      <c r="HS105" s="693"/>
    </row>
    <row r="106" spans="1:227" s="508" customFormat="1">
      <c r="A106"/>
      <c r="B106" s="368"/>
      <c r="C106"/>
      <c r="D106" s="433"/>
      <c r="E106" s="625"/>
      <c r="F106" s="625"/>
      <c r="G106" s="330"/>
      <c r="H106"/>
      <c r="I106" s="132"/>
      <c r="J106"/>
      <c r="K106"/>
      <c r="L106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45"/>
      <c r="AC106"/>
      <c r="AD106" s="123"/>
      <c r="AE106"/>
      <c r="AF106"/>
      <c r="AG106"/>
      <c r="AH106" s="129"/>
      <c r="AI106" s="129"/>
      <c r="AJ106" s="129"/>
      <c r="AK106" s="504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504"/>
      <c r="BB106" s="271"/>
      <c r="BC106" s="1042"/>
      <c r="BD106" s="1042"/>
      <c r="BE106" s="1042"/>
      <c r="BF106" s="1042"/>
      <c r="BG106" s="1042"/>
      <c r="BH106" s="1042"/>
      <c r="BI106" s="1042"/>
      <c r="BJ106" s="493"/>
      <c r="BK106" s="493"/>
      <c r="BL106" s="493"/>
      <c r="BM106" s="493"/>
      <c r="BN106" s="493"/>
      <c r="BO106" s="493"/>
      <c r="BP106" s="493"/>
      <c r="BQ106" s="493"/>
      <c r="BR106" s="493"/>
      <c r="BS106" s="493"/>
      <c r="BT106" s="493"/>
      <c r="BU106" s="271"/>
      <c r="BV106" s="693"/>
      <c r="BW106" s="693"/>
      <c r="BX106" s="693"/>
      <c r="BY106" s="693"/>
      <c r="BZ106" s="693"/>
      <c r="CA106" s="693"/>
      <c r="CB106" s="693"/>
      <c r="CC106" s="693"/>
      <c r="CD106" s="693"/>
      <c r="CE106" s="60"/>
      <c r="CF106" s="60"/>
      <c r="CG106" s="693"/>
      <c r="CH106" s="693"/>
      <c r="CI106" s="693"/>
      <c r="CW106" s="693"/>
      <c r="CX106" s="693"/>
      <c r="CY106" s="693"/>
      <c r="CZ106" s="693"/>
      <c r="DA106" s="693"/>
      <c r="DB106" s="693"/>
      <c r="DC106" s="693"/>
      <c r="DD106" s="693"/>
      <c r="DE106" s="693"/>
      <c r="DF106" s="693"/>
      <c r="DG106" s="693"/>
      <c r="DH106" s="693"/>
      <c r="DI106" s="693"/>
      <c r="DJ106" s="693"/>
      <c r="DK106" s="693"/>
      <c r="DL106" s="693"/>
      <c r="DM106" s="693"/>
      <c r="DN106" s="693"/>
      <c r="DO106" s="693"/>
      <c r="DP106" s="693"/>
      <c r="DQ106" s="693"/>
      <c r="DR106" s="693"/>
      <c r="DS106" s="693"/>
      <c r="DT106" s="693"/>
      <c r="DU106" s="693"/>
      <c r="DV106" s="693"/>
      <c r="DW106" s="693"/>
      <c r="DX106" s="693"/>
      <c r="DY106" s="693"/>
      <c r="DZ106" s="693"/>
      <c r="EA106" s="693"/>
      <c r="EB106" s="693"/>
      <c r="EC106" s="693"/>
      <c r="ED106" s="693"/>
      <c r="EE106" s="693"/>
      <c r="EF106" s="693"/>
      <c r="EG106" s="693"/>
      <c r="EH106" s="693"/>
      <c r="EI106" s="693"/>
      <c r="EJ106" s="693"/>
      <c r="EK106" s="693"/>
      <c r="EL106" s="693"/>
      <c r="EM106" s="693"/>
      <c r="EN106" s="693"/>
      <c r="EO106" s="693"/>
      <c r="EP106" s="693"/>
      <c r="EQ106" s="693"/>
      <c r="ER106" s="693"/>
      <c r="ES106" s="693"/>
      <c r="ET106" s="693"/>
      <c r="EU106" s="693"/>
      <c r="EV106" s="693"/>
      <c r="EW106" s="693"/>
      <c r="EX106" s="693"/>
      <c r="EY106" s="693"/>
      <c r="EZ106" s="693"/>
      <c r="FA106" s="693"/>
      <c r="FB106" s="693"/>
      <c r="FC106" s="693"/>
      <c r="FD106" s="693"/>
      <c r="FE106" s="693"/>
      <c r="FF106" s="693"/>
      <c r="FG106" s="693"/>
      <c r="FH106" s="693"/>
      <c r="FI106" s="693"/>
      <c r="FJ106" s="693"/>
      <c r="FK106" s="693"/>
      <c r="FL106" s="693"/>
      <c r="FM106" s="693"/>
      <c r="FN106" s="693"/>
      <c r="FO106" s="693"/>
      <c r="FP106" s="693"/>
      <c r="FQ106" s="693"/>
      <c r="FR106" s="693"/>
      <c r="FS106" s="693"/>
      <c r="FT106" s="693"/>
      <c r="FU106" s="693"/>
      <c r="FV106" s="693"/>
      <c r="FW106" s="693"/>
      <c r="FX106" s="693"/>
      <c r="FY106" s="693"/>
      <c r="FZ106" s="693"/>
      <c r="GA106" s="693"/>
      <c r="GB106" s="693"/>
      <c r="GC106" s="693"/>
      <c r="GD106" s="693"/>
      <c r="GE106" s="693"/>
      <c r="GF106" s="693"/>
      <c r="GG106" s="693"/>
      <c r="GH106" s="693"/>
      <c r="GI106" s="693"/>
      <c r="GJ106" s="693"/>
      <c r="GK106" s="693"/>
      <c r="GL106" s="693"/>
      <c r="GM106" s="693"/>
      <c r="GN106" s="693"/>
      <c r="GO106" s="693"/>
      <c r="GP106" s="693"/>
      <c r="GQ106" s="693"/>
      <c r="GR106" s="693"/>
      <c r="GS106" s="693"/>
      <c r="GT106" s="693"/>
      <c r="GU106" s="693"/>
      <c r="GV106" s="693"/>
      <c r="GW106" s="693"/>
      <c r="GX106" s="693"/>
      <c r="GY106" s="693"/>
      <c r="GZ106" s="693"/>
      <c r="HA106" s="693"/>
      <c r="HB106" s="693"/>
      <c r="HC106" s="693"/>
      <c r="HD106" s="693"/>
      <c r="HE106" s="693"/>
      <c r="HF106" s="693"/>
      <c r="HG106" s="693"/>
      <c r="HH106" s="693"/>
      <c r="HI106" s="693"/>
      <c r="HJ106" s="693"/>
      <c r="HK106" s="693"/>
      <c r="HL106" s="693"/>
      <c r="HM106" s="693"/>
      <c r="HN106" s="693"/>
      <c r="HO106" s="693"/>
      <c r="HP106" s="693"/>
      <c r="HQ106" s="693"/>
      <c r="HR106" s="693"/>
      <c r="HS106" s="693"/>
    </row>
    <row r="107" spans="1:227" s="508" customFormat="1">
      <c r="A107"/>
      <c r="B107" s="368"/>
      <c r="C107"/>
      <c r="D107" s="433"/>
      <c r="E107" s="625"/>
      <c r="F107" s="625"/>
      <c r="G107" s="330"/>
      <c r="H107"/>
      <c r="I107" s="132"/>
      <c r="J107"/>
      <c r="K107"/>
      <c r="L107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45"/>
      <c r="AC107"/>
      <c r="AD107" s="123"/>
      <c r="AE107"/>
      <c r="AF107"/>
      <c r="AG107"/>
      <c r="AH107" s="129"/>
      <c r="AI107" s="129"/>
      <c r="AJ107" s="129"/>
      <c r="AK107" s="504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504"/>
      <c r="BB107" s="271"/>
      <c r="BC107" s="1042"/>
      <c r="BD107" s="1042"/>
      <c r="BE107" s="1042"/>
      <c r="BF107" s="1042"/>
      <c r="BG107" s="1042"/>
      <c r="BH107" s="1042"/>
      <c r="BI107" s="1042"/>
      <c r="BJ107" s="493"/>
      <c r="BK107" s="493"/>
      <c r="BL107" s="493"/>
      <c r="BM107" s="493"/>
      <c r="BN107" s="493"/>
      <c r="BO107" s="493"/>
      <c r="BP107" s="493"/>
      <c r="BQ107" s="493"/>
      <c r="BR107" s="493"/>
      <c r="BS107" s="493"/>
      <c r="BT107" s="493"/>
      <c r="BU107" s="271"/>
      <c r="BV107" s="693"/>
      <c r="BW107" s="693"/>
      <c r="BX107" s="693"/>
      <c r="BY107" s="693"/>
      <c r="BZ107" s="693"/>
      <c r="CA107" s="693"/>
      <c r="CB107" s="693"/>
      <c r="CC107" s="693"/>
      <c r="CD107" s="693"/>
      <c r="CE107" s="60"/>
      <c r="CF107" s="60"/>
      <c r="CG107" s="693"/>
      <c r="CH107" s="693"/>
      <c r="CI107" s="693"/>
      <c r="CW107" s="693"/>
      <c r="CX107" s="693"/>
      <c r="CY107" s="693"/>
      <c r="CZ107" s="693"/>
      <c r="DA107" s="693"/>
      <c r="DB107" s="693"/>
      <c r="DC107" s="693"/>
      <c r="DD107" s="693"/>
      <c r="DE107" s="693"/>
      <c r="DF107" s="693"/>
      <c r="DG107" s="693"/>
      <c r="DH107" s="693"/>
      <c r="DI107" s="693"/>
      <c r="DJ107" s="693"/>
      <c r="DK107" s="693"/>
      <c r="DL107" s="693"/>
      <c r="DM107" s="693"/>
      <c r="DN107" s="693"/>
      <c r="DO107" s="693"/>
      <c r="DP107" s="693"/>
      <c r="DQ107" s="693"/>
      <c r="DR107" s="693"/>
      <c r="DS107" s="693"/>
      <c r="DT107" s="693"/>
      <c r="DU107" s="693"/>
      <c r="DV107" s="693"/>
      <c r="DW107" s="693"/>
      <c r="DX107" s="693"/>
      <c r="DY107" s="693"/>
      <c r="DZ107" s="693"/>
      <c r="EA107" s="693"/>
      <c r="EB107" s="693"/>
      <c r="EC107" s="693"/>
      <c r="ED107" s="693"/>
      <c r="EE107" s="693"/>
      <c r="EF107" s="693"/>
      <c r="EG107" s="693"/>
      <c r="EH107" s="693"/>
      <c r="EI107" s="693"/>
      <c r="EJ107" s="693"/>
      <c r="EK107" s="693"/>
      <c r="EL107" s="693"/>
      <c r="EM107" s="693"/>
      <c r="EN107" s="693"/>
      <c r="EO107" s="693"/>
      <c r="EP107" s="693"/>
      <c r="EQ107" s="693"/>
      <c r="ER107" s="693"/>
      <c r="ES107" s="693"/>
      <c r="ET107" s="693"/>
      <c r="EU107" s="693"/>
      <c r="EV107" s="693"/>
      <c r="EW107" s="693"/>
      <c r="EX107" s="693"/>
      <c r="EY107" s="693"/>
      <c r="EZ107" s="693"/>
      <c r="FA107" s="693"/>
      <c r="FB107" s="693"/>
      <c r="FC107" s="693"/>
      <c r="FD107" s="693"/>
      <c r="FE107" s="693"/>
      <c r="FF107" s="693"/>
      <c r="FG107" s="693"/>
      <c r="FH107" s="693"/>
      <c r="FI107" s="693"/>
      <c r="FJ107" s="693"/>
      <c r="FK107" s="693"/>
      <c r="FL107" s="693"/>
      <c r="FM107" s="693"/>
      <c r="FN107" s="693"/>
      <c r="FO107" s="693"/>
      <c r="FP107" s="693"/>
      <c r="FQ107" s="693"/>
      <c r="FR107" s="693"/>
      <c r="FS107" s="693"/>
      <c r="FT107" s="693"/>
      <c r="FU107" s="693"/>
      <c r="FV107" s="693"/>
      <c r="FW107" s="693"/>
      <c r="FX107" s="693"/>
      <c r="FY107" s="693"/>
      <c r="FZ107" s="693"/>
      <c r="GA107" s="693"/>
      <c r="GB107" s="693"/>
      <c r="GC107" s="693"/>
      <c r="GD107" s="693"/>
      <c r="GE107" s="693"/>
      <c r="GF107" s="693"/>
      <c r="GG107" s="693"/>
      <c r="GH107" s="693"/>
      <c r="GI107" s="693"/>
      <c r="GJ107" s="693"/>
      <c r="GK107" s="693"/>
      <c r="GL107" s="693"/>
      <c r="GM107" s="693"/>
      <c r="GN107" s="693"/>
      <c r="GO107" s="693"/>
      <c r="GP107" s="693"/>
      <c r="GQ107" s="693"/>
      <c r="GR107" s="693"/>
      <c r="GS107" s="693"/>
      <c r="GT107" s="693"/>
      <c r="GU107" s="693"/>
      <c r="GV107" s="693"/>
      <c r="GW107" s="693"/>
      <c r="GX107" s="693"/>
      <c r="GY107" s="693"/>
      <c r="GZ107" s="693"/>
      <c r="HA107" s="693"/>
      <c r="HB107" s="693"/>
      <c r="HC107" s="693"/>
      <c r="HD107" s="693"/>
      <c r="HE107" s="693"/>
      <c r="HF107" s="693"/>
      <c r="HG107" s="693"/>
      <c r="HH107" s="693"/>
      <c r="HI107" s="693"/>
      <c r="HJ107" s="693"/>
      <c r="HK107" s="693"/>
      <c r="HL107" s="693"/>
      <c r="HM107" s="693"/>
      <c r="HN107" s="693"/>
      <c r="HO107" s="693"/>
      <c r="HP107" s="693"/>
      <c r="HQ107" s="693"/>
      <c r="HR107" s="693"/>
      <c r="HS107" s="693"/>
    </row>
    <row r="108" spans="1:227" s="508" customFormat="1">
      <c r="A108"/>
      <c r="B108" s="368"/>
      <c r="C108"/>
      <c r="D108" s="433"/>
      <c r="E108" s="625"/>
      <c r="F108" s="625"/>
      <c r="G108" s="330"/>
      <c r="H108"/>
      <c r="I108" s="132"/>
      <c r="J108"/>
      <c r="K108"/>
      <c r="L108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5"/>
      <c r="X108" s="335"/>
      <c r="Y108" s="335"/>
      <c r="Z108" s="335"/>
      <c r="AA108" s="335"/>
      <c r="AB108" s="45"/>
      <c r="AC108"/>
      <c r="AD108" s="123"/>
      <c r="AE108"/>
      <c r="AF108"/>
      <c r="AG108"/>
      <c r="AH108" s="129"/>
      <c r="AI108" s="129"/>
      <c r="AJ108" s="129"/>
      <c r="AK108" s="504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504"/>
      <c r="BB108" s="271"/>
      <c r="BC108" s="1042"/>
      <c r="BD108" s="1042"/>
      <c r="BE108" s="1042"/>
      <c r="BF108" s="1042"/>
      <c r="BG108" s="1042"/>
      <c r="BH108" s="1042"/>
      <c r="BI108" s="1042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271"/>
      <c r="BV108" s="693"/>
      <c r="BW108" s="693"/>
      <c r="BX108" s="693"/>
      <c r="BY108" s="693"/>
      <c r="BZ108" s="693"/>
      <c r="CA108" s="693"/>
      <c r="CB108" s="693"/>
      <c r="CC108" s="693"/>
      <c r="CD108" s="693"/>
      <c r="CE108" s="60"/>
      <c r="CF108" s="60"/>
      <c r="CG108" s="693"/>
      <c r="CH108" s="693"/>
      <c r="CI108" s="693"/>
      <c r="CW108" s="693"/>
      <c r="CX108" s="693"/>
      <c r="CY108" s="693"/>
      <c r="CZ108" s="693"/>
      <c r="DA108" s="693"/>
      <c r="DB108" s="693"/>
      <c r="DC108" s="693"/>
      <c r="DD108" s="693"/>
      <c r="DE108" s="693"/>
      <c r="DF108" s="693"/>
      <c r="DG108" s="693"/>
      <c r="DH108" s="693"/>
      <c r="DI108" s="693"/>
      <c r="DJ108" s="693"/>
      <c r="DK108" s="693"/>
      <c r="DL108" s="693"/>
      <c r="DM108" s="693"/>
      <c r="DN108" s="693"/>
      <c r="DO108" s="693"/>
      <c r="DP108" s="693"/>
      <c r="DQ108" s="693"/>
      <c r="DR108" s="693"/>
      <c r="DS108" s="693"/>
      <c r="DT108" s="693"/>
      <c r="DU108" s="693"/>
      <c r="DV108" s="693"/>
      <c r="DW108" s="693"/>
      <c r="DX108" s="693"/>
      <c r="DY108" s="693"/>
      <c r="DZ108" s="693"/>
      <c r="EA108" s="693"/>
      <c r="EB108" s="693"/>
      <c r="EC108" s="693"/>
      <c r="ED108" s="693"/>
      <c r="EE108" s="693"/>
      <c r="EF108" s="693"/>
      <c r="EG108" s="693"/>
      <c r="EH108" s="693"/>
      <c r="EI108" s="693"/>
      <c r="EJ108" s="693"/>
      <c r="EK108" s="693"/>
      <c r="EL108" s="693"/>
      <c r="EM108" s="693"/>
      <c r="EN108" s="693"/>
      <c r="EO108" s="693"/>
      <c r="EP108" s="693"/>
      <c r="EQ108" s="693"/>
      <c r="ER108" s="693"/>
      <c r="ES108" s="693"/>
      <c r="ET108" s="693"/>
      <c r="EU108" s="693"/>
      <c r="EV108" s="693"/>
      <c r="EW108" s="693"/>
      <c r="EX108" s="693"/>
      <c r="EY108" s="693"/>
      <c r="EZ108" s="693"/>
      <c r="FA108" s="693"/>
      <c r="FB108" s="693"/>
      <c r="FC108" s="693"/>
      <c r="FD108" s="693"/>
      <c r="FE108" s="693"/>
      <c r="FF108" s="693"/>
      <c r="FG108" s="693"/>
      <c r="FH108" s="693"/>
      <c r="FI108" s="693"/>
      <c r="FJ108" s="693"/>
      <c r="FK108" s="693"/>
      <c r="FL108" s="693"/>
      <c r="FM108" s="693"/>
      <c r="FN108" s="693"/>
      <c r="FO108" s="693"/>
      <c r="FP108" s="693"/>
      <c r="FQ108" s="693"/>
      <c r="FR108" s="693"/>
      <c r="FS108" s="693"/>
      <c r="FT108" s="693"/>
      <c r="FU108" s="693"/>
      <c r="FV108" s="693"/>
      <c r="FW108" s="693"/>
      <c r="FX108" s="693"/>
      <c r="FY108" s="693"/>
      <c r="FZ108" s="693"/>
      <c r="GA108" s="693"/>
      <c r="GB108" s="693"/>
      <c r="GC108" s="693"/>
      <c r="GD108" s="693"/>
      <c r="GE108" s="693"/>
      <c r="GF108" s="693"/>
      <c r="GG108" s="693"/>
      <c r="GH108" s="693"/>
      <c r="GI108" s="693"/>
      <c r="GJ108" s="693"/>
      <c r="GK108" s="693"/>
      <c r="GL108" s="693"/>
      <c r="GM108" s="693"/>
      <c r="GN108" s="693"/>
      <c r="GO108" s="693"/>
      <c r="GP108" s="693"/>
      <c r="GQ108" s="693"/>
      <c r="GR108" s="693"/>
      <c r="GS108" s="693"/>
      <c r="GT108" s="693"/>
      <c r="GU108" s="693"/>
      <c r="GV108" s="693"/>
      <c r="GW108" s="693"/>
      <c r="GX108" s="693"/>
      <c r="GY108" s="693"/>
      <c r="GZ108" s="693"/>
      <c r="HA108" s="693"/>
      <c r="HB108" s="693"/>
      <c r="HC108" s="693"/>
      <c r="HD108" s="693"/>
      <c r="HE108" s="693"/>
      <c r="HF108" s="693"/>
      <c r="HG108" s="693"/>
      <c r="HH108" s="693"/>
      <c r="HI108" s="693"/>
      <c r="HJ108" s="693"/>
      <c r="HK108" s="693"/>
      <c r="HL108" s="693"/>
      <c r="HM108" s="693"/>
      <c r="HN108" s="693"/>
      <c r="HO108" s="693"/>
      <c r="HP108" s="693"/>
      <c r="HQ108" s="693"/>
      <c r="HR108" s="693"/>
      <c r="HS108" s="693"/>
    </row>
    <row r="109" spans="1:227" s="508" customFormat="1">
      <c r="A109"/>
      <c r="B109" s="368"/>
      <c r="C109"/>
      <c r="D109" s="433"/>
      <c r="E109" s="625"/>
      <c r="F109" s="625"/>
      <c r="G109" s="330"/>
      <c r="H109"/>
      <c r="I109" s="132"/>
      <c r="J109"/>
      <c r="K109"/>
      <c r="L109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5"/>
      <c r="X109" s="335"/>
      <c r="Y109" s="335"/>
      <c r="Z109" s="335"/>
      <c r="AA109" s="335"/>
      <c r="AB109" s="45"/>
      <c r="AC109"/>
      <c r="AD109" s="123"/>
      <c r="AE109"/>
      <c r="AF109"/>
      <c r="AG109"/>
      <c r="AH109" s="129"/>
      <c r="AI109" s="129"/>
      <c r="AJ109" s="129"/>
      <c r="AK109" s="504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504"/>
      <c r="BB109" s="271"/>
      <c r="BC109" s="1042"/>
      <c r="BD109" s="1042"/>
      <c r="BE109" s="1042"/>
      <c r="BF109" s="1042"/>
      <c r="BG109" s="1042"/>
      <c r="BH109" s="1042"/>
      <c r="BI109" s="1042"/>
      <c r="BJ109" s="493"/>
      <c r="BK109" s="493"/>
      <c r="BL109" s="493"/>
      <c r="BM109" s="493"/>
      <c r="BN109" s="493"/>
      <c r="BO109" s="493"/>
      <c r="BP109" s="493"/>
      <c r="BQ109" s="493"/>
      <c r="BR109" s="493"/>
      <c r="BS109" s="493"/>
      <c r="BT109" s="493"/>
      <c r="BU109" s="271"/>
      <c r="BV109" s="693"/>
      <c r="BW109" s="693"/>
      <c r="BX109" s="693"/>
      <c r="BY109" s="693"/>
      <c r="BZ109" s="693"/>
      <c r="CA109" s="693"/>
      <c r="CB109" s="693"/>
      <c r="CC109" s="693"/>
      <c r="CD109" s="693"/>
      <c r="CE109" s="60"/>
      <c r="CF109" s="60"/>
      <c r="CG109" s="693"/>
      <c r="CH109" s="693"/>
      <c r="CI109" s="693"/>
      <c r="CW109" s="693"/>
      <c r="CX109" s="693"/>
      <c r="CY109" s="693"/>
      <c r="CZ109" s="693"/>
      <c r="DA109" s="693"/>
      <c r="DB109" s="693"/>
      <c r="DC109" s="693"/>
      <c r="DD109" s="693"/>
      <c r="DE109" s="693"/>
      <c r="DF109" s="693"/>
      <c r="DG109" s="693"/>
      <c r="DH109" s="693"/>
      <c r="DI109" s="693"/>
      <c r="DJ109" s="693"/>
      <c r="DK109" s="693"/>
      <c r="DL109" s="693"/>
      <c r="DM109" s="693"/>
      <c r="DN109" s="693"/>
      <c r="DO109" s="693"/>
      <c r="DP109" s="693"/>
      <c r="DQ109" s="693"/>
      <c r="DR109" s="693"/>
      <c r="DS109" s="693"/>
      <c r="DT109" s="693"/>
      <c r="DU109" s="693"/>
      <c r="DV109" s="693"/>
      <c r="DW109" s="693"/>
      <c r="DX109" s="693"/>
      <c r="DY109" s="693"/>
      <c r="DZ109" s="693"/>
      <c r="EA109" s="693"/>
      <c r="EB109" s="693"/>
      <c r="EC109" s="693"/>
      <c r="ED109" s="693"/>
      <c r="EE109" s="693"/>
      <c r="EF109" s="693"/>
      <c r="EG109" s="693"/>
      <c r="EH109" s="693"/>
      <c r="EI109" s="693"/>
      <c r="EJ109" s="693"/>
      <c r="EK109" s="693"/>
      <c r="EL109" s="693"/>
      <c r="EM109" s="693"/>
      <c r="EN109" s="693"/>
      <c r="EO109" s="693"/>
      <c r="EP109" s="693"/>
      <c r="EQ109" s="693"/>
      <c r="ER109" s="693"/>
      <c r="ES109" s="693"/>
      <c r="ET109" s="693"/>
      <c r="EU109" s="693"/>
      <c r="EV109" s="693"/>
      <c r="EW109" s="693"/>
      <c r="EX109" s="693"/>
      <c r="EY109" s="693"/>
      <c r="EZ109" s="693"/>
      <c r="FA109" s="693"/>
      <c r="FB109" s="693"/>
      <c r="FC109" s="693"/>
      <c r="FD109" s="693"/>
      <c r="FE109" s="693"/>
      <c r="FF109" s="693"/>
      <c r="FG109" s="693"/>
      <c r="FH109" s="693"/>
      <c r="FI109" s="693"/>
      <c r="FJ109" s="693"/>
      <c r="FK109" s="693"/>
      <c r="FL109" s="693"/>
      <c r="FM109" s="693"/>
      <c r="FN109" s="693"/>
      <c r="FO109" s="693"/>
      <c r="FP109" s="693"/>
      <c r="FQ109" s="693"/>
      <c r="FR109" s="693"/>
      <c r="FS109" s="693"/>
      <c r="FT109" s="693"/>
      <c r="FU109" s="693"/>
      <c r="FV109" s="693"/>
      <c r="FW109" s="693"/>
      <c r="FX109" s="693"/>
      <c r="FY109" s="693"/>
      <c r="FZ109" s="693"/>
      <c r="GA109" s="693"/>
      <c r="GB109" s="693"/>
      <c r="GC109" s="693"/>
      <c r="GD109" s="693"/>
      <c r="GE109" s="693"/>
      <c r="GF109" s="693"/>
      <c r="GG109" s="693"/>
      <c r="GH109" s="693"/>
      <c r="GI109" s="693"/>
      <c r="GJ109" s="693"/>
      <c r="GK109" s="693"/>
      <c r="GL109" s="693"/>
      <c r="GM109" s="693"/>
      <c r="GN109" s="693"/>
      <c r="GO109" s="693"/>
      <c r="GP109" s="693"/>
      <c r="GQ109" s="693"/>
      <c r="GR109" s="693"/>
      <c r="GS109" s="693"/>
      <c r="GT109" s="693"/>
      <c r="GU109" s="693"/>
      <c r="GV109" s="693"/>
      <c r="GW109" s="693"/>
      <c r="GX109" s="693"/>
      <c r="GY109" s="693"/>
      <c r="GZ109" s="693"/>
      <c r="HA109" s="693"/>
      <c r="HB109" s="693"/>
      <c r="HC109" s="693"/>
      <c r="HD109" s="693"/>
      <c r="HE109" s="693"/>
      <c r="HF109" s="693"/>
      <c r="HG109" s="693"/>
      <c r="HH109" s="693"/>
      <c r="HI109" s="693"/>
      <c r="HJ109" s="693"/>
      <c r="HK109" s="693"/>
      <c r="HL109" s="693"/>
      <c r="HM109" s="693"/>
      <c r="HN109" s="693"/>
      <c r="HO109" s="693"/>
      <c r="HP109" s="693"/>
      <c r="HQ109" s="693"/>
      <c r="HR109" s="693"/>
      <c r="HS109" s="693"/>
    </row>
    <row r="110" spans="1:227" s="508" customFormat="1">
      <c r="A110"/>
      <c r="B110" s="368"/>
      <c r="C110"/>
      <c r="D110" s="433"/>
      <c r="E110" s="625"/>
      <c r="F110" s="625"/>
      <c r="G110" s="330"/>
      <c r="H110"/>
      <c r="I110" s="132"/>
      <c r="J110"/>
      <c r="K110"/>
      <c r="L110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5"/>
      <c r="X110" s="335"/>
      <c r="Y110" s="335"/>
      <c r="Z110" s="335"/>
      <c r="AA110" s="335"/>
      <c r="AB110" s="45"/>
      <c r="AC110"/>
      <c r="AD110" s="123"/>
      <c r="AE110"/>
      <c r="AF110"/>
      <c r="AG110"/>
      <c r="AH110" s="129"/>
      <c r="AI110" s="129"/>
      <c r="AJ110" s="129"/>
      <c r="AK110" s="504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504"/>
      <c r="BB110" s="271"/>
      <c r="BC110" s="1042"/>
      <c r="BD110" s="1042"/>
      <c r="BE110" s="1042"/>
      <c r="BF110" s="1042"/>
      <c r="BG110" s="1042"/>
      <c r="BH110" s="1042"/>
      <c r="BI110" s="1042"/>
      <c r="BJ110" s="493"/>
      <c r="BK110" s="493"/>
      <c r="BL110" s="493"/>
      <c r="BM110" s="493"/>
      <c r="BN110" s="493"/>
      <c r="BO110" s="493"/>
      <c r="BP110" s="493"/>
      <c r="BQ110" s="493"/>
      <c r="BR110" s="493"/>
      <c r="BS110" s="493"/>
      <c r="BT110" s="493"/>
      <c r="BU110" s="271"/>
      <c r="BV110" s="693"/>
      <c r="BW110" s="693"/>
      <c r="BX110" s="693"/>
      <c r="BY110" s="693"/>
      <c r="BZ110" s="693"/>
      <c r="CA110" s="693"/>
      <c r="CB110" s="693"/>
      <c r="CC110" s="693"/>
      <c r="CD110" s="693"/>
      <c r="CE110" s="60"/>
      <c r="CF110" s="60"/>
      <c r="CG110" s="693"/>
      <c r="CH110" s="693"/>
      <c r="CI110" s="693"/>
      <c r="CW110" s="693"/>
      <c r="CX110" s="693"/>
      <c r="CY110" s="693"/>
      <c r="CZ110" s="693"/>
      <c r="DA110" s="693"/>
      <c r="DB110" s="693"/>
      <c r="DC110" s="693"/>
      <c r="DD110" s="693"/>
      <c r="DE110" s="693"/>
      <c r="DF110" s="693"/>
      <c r="DG110" s="693"/>
      <c r="DH110" s="693"/>
      <c r="DI110" s="693"/>
      <c r="DJ110" s="693"/>
      <c r="DK110" s="693"/>
      <c r="DL110" s="693"/>
      <c r="DM110" s="693"/>
      <c r="DN110" s="693"/>
      <c r="DO110" s="693"/>
      <c r="DP110" s="693"/>
      <c r="DQ110" s="693"/>
      <c r="DR110" s="693"/>
      <c r="DS110" s="693"/>
      <c r="DT110" s="693"/>
      <c r="DU110" s="693"/>
      <c r="DV110" s="693"/>
      <c r="DW110" s="693"/>
      <c r="DX110" s="693"/>
      <c r="DY110" s="693"/>
      <c r="DZ110" s="693"/>
      <c r="EA110" s="693"/>
      <c r="EB110" s="693"/>
      <c r="EC110" s="693"/>
      <c r="ED110" s="693"/>
      <c r="EE110" s="693"/>
      <c r="EF110" s="693"/>
      <c r="EG110" s="693"/>
      <c r="EH110" s="693"/>
      <c r="EI110" s="693"/>
      <c r="EJ110" s="693"/>
      <c r="EK110" s="693"/>
      <c r="EL110" s="693"/>
      <c r="EM110" s="693"/>
      <c r="EN110" s="693"/>
      <c r="EO110" s="693"/>
      <c r="EP110" s="693"/>
      <c r="EQ110" s="693"/>
      <c r="ER110" s="693"/>
      <c r="ES110" s="693"/>
      <c r="ET110" s="693"/>
      <c r="EU110" s="693"/>
      <c r="EV110" s="693"/>
      <c r="EW110" s="693"/>
      <c r="EX110" s="693"/>
      <c r="EY110" s="693"/>
      <c r="EZ110" s="693"/>
      <c r="FA110" s="693"/>
      <c r="FB110" s="693"/>
      <c r="FC110" s="693"/>
      <c r="FD110" s="693"/>
      <c r="FE110" s="693"/>
      <c r="FF110" s="693"/>
      <c r="FG110" s="693"/>
      <c r="FH110" s="693"/>
      <c r="FI110" s="693"/>
      <c r="FJ110" s="693"/>
      <c r="FK110" s="693"/>
      <c r="FL110" s="693"/>
      <c r="FM110" s="693"/>
      <c r="FN110" s="693"/>
      <c r="FO110" s="693"/>
      <c r="FP110" s="693"/>
      <c r="FQ110" s="693"/>
      <c r="FR110" s="693"/>
      <c r="FS110" s="693"/>
      <c r="FT110" s="693"/>
      <c r="FU110" s="693"/>
      <c r="FV110" s="693"/>
      <c r="FW110" s="693"/>
      <c r="FX110" s="693"/>
      <c r="FY110" s="693"/>
      <c r="FZ110" s="693"/>
      <c r="GA110" s="693"/>
      <c r="GB110" s="693"/>
      <c r="GC110" s="693"/>
      <c r="GD110" s="693"/>
      <c r="GE110" s="693"/>
      <c r="GF110" s="693"/>
      <c r="GG110" s="693"/>
      <c r="GH110" s="693"/>
      <c r="GI110" s="693"/>
      <c r="GJ110" s="693"/>
      <c r="GK110" s="693"/>
      <c r="GL110" s="693"/>
      <c r="GM110" s="693"/>
      <c r="GN110" s="693"/>
      <c r="GO110" s="693"/>
      <c r="GP110" s="693"/>
      <c r="GQ110" s="693"/>
      <c r="GR110" s="693"/>
      <c r="GS110" s="693"/>
      <c r="GT110" s="693"/>
      <c r="GU110" s="693"/>
      <c r="GV110" s="693"/>
      <c r="GW110" s="693"/>
      <c r="GX110" s="693"/>
      <c r="GY110" s="693"/>
      <c r="GZ110" s="693"/>
      <c r="HA110" s="693"/>
      <c r="HB110" s="693"/>
      <c r="HC110" s="693"/>
      <c r="HD110" s="693"/>
      <c r="HE110" s="693"/>
      <c r="HF110" s="693"/>
      <c r="HG110" s="693"/>
      <c r="HH110" s="693"/>
      <c r="HI110" s="693"/>
      <c r="HJ110" s="693"/>
      <c r="HK110" s="693"/>
      <c r="HL110" s="693"/>
      <c r="HM110" s="693"/>
      <c r="HN110" s="693"/>
      <c r="HO110" s="693"/>
      <c r="HP110" s="693"/>
      <c r="HQ110" s="693"/>
      <c r="HR110" s="693"/>
      <c r="HS110" s="693"/>
    </row>
    <row r="111" spans="1:227" s="508" customFormat="1">
      <c r="A111"/>
      <c r="B111" s="368"/>
      <c r="C111"/>
      <c r="D111" s="433"/>
      <c r="E111" s="625"/>
      <c r="F111" s="625"/>
      <c r="G111" s="330"/>
      <c r="H111"/>
      <c r="I111" s="132"/>
      <c r="J111"/>
      <c r="K111"/>
      <c r="L111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5"/>
      <c r="X111" s="335"/>
      <c r="Y111" s="335"/>
      <c r="Z111" s="335"/>
      <c r="AA111" s="335"/>
      <c r="AB111" s="45"/>
      <c r="AC111"/>
      <c r="AD111" s="123"/>
      <c r="AE111"/>
      <c r="AF111"/>
      <c r="AG111"/>
      <c r="AH111" s="129"/>
      <c r="AI111" s="129"/>
      <c r="AJ111" s="129"/>
      <c r="AK111" s="504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504"/>
      <c r="BB111" s="271"/>
      <c r="BC111" s="1042"/>
      <c r="BD111" s="1042"/>
      <c r="BE111" s="1042"/>
      <c r="BF111" s="1042"/>
      <c r="BG111" s="1042"/>
      <c r="BH111" s="1042"/>
      <c r="BI111" s="1042"/>
      <c r="BJ111" s="493"/>
      <c r="BK111" s="493"/>
      <c r="BL111" s="493"/>
      <c r="BM111" s="493"/>
      <c r="BN111" s="493"/>
      <c r="BO111" s="493"/>
      <c r="BP111" s="493"/>
      <c r="BQ111" s="493"/>
      <c r="BR111" s="493"/>
      <c r="BS111" s="493"/>
      <c r="BT111" s="493"/>
      <c r="BU111" s="271"/>
      <c r="BV111" s="693"/>
      <c r="BW111" s="693"/>
      <c r="BX111" s="693"/>
      <c r="BY111" s="693"/>
      <c r="BZ111" s="693"/>
      <c r="CA111" s="693"/>
      <c r="CB111" s="693"/>
      <c r="CC111" s="693"/>
      <c r="CD111" s="693"/>
      <c r="CE111" s="60"/>
      <c r="CF111" s="60"/>
      <c r="CG111" s="693"/>
      <c r="CH111" s="693"/>
      <c r="CI111" s="693"/>
      <c r="CW111" s="693"/>
      <c r="CX111" s="693"/>
      <c r="CY111" s="693"/>
      <c r="CZ111" s="693"/>
      <c r="DA111" s="693"/>
      <c r="DB111" s="693"/>
      <c r="DC111" s="693"/>
      <c r="DD111" s="693"/>
      <c r="DE111" s="693"/>
      <c r="DF111" s="693"/>
      <c r="DG111" s="693"/>
      <c r="DH111" s="693"/>
      <c r="DI111" s="693"/>
      <c r="DJ111" s="693"/>
      <c r="DK111" s="693"/>
      <c r="DL111" s="693"/>
      <c r="DM111" s="693"/>
      <c r="DN111" s="693"/>
      <c r="DO111" s="693"/>
      <c r="DP111" s="693"/>
      <c r="DQ111" s="693"/>
      <c r="DR111" s="693"/>
      <c r="DS111" s="693"/>
      <c r="DT111" s="693"/>
      <c r="DU111" s="693"/>
      <c r="DV111" s="693"/>
      <c r="DW111" s="693"/>
      <c r="DX111" s="693"/>
      <c r="DY111" s="693"/>
      <c r="DZ111" s="693"/>
      <c r="EA111" s="693"/>
      <c r="EB111" s="693"/>
      <c r="EC111" s="693"/>
      <c r="ED111" s="693"/>
      <c r="EE111" s="693"/>
      <c r="EF111" s="693"/>
      <c r="EG111" s="693"/>
      <c r="EH111" s="693"/>
      <c r="EI111" s="693"/>
      <c r="EJ111" s="693"/>
      <c r="EK111" s="693"/>
      <c r="EL111" s="693"/>
      <c r="EM111" s="693"/>
      <c r="EN111" s="693"/>
      <c r="EO111" s="693"/>
      <c r="EP111" s="693"/>
      <c r="EQ111" s="693"/>
      <c r="ER111" s="693"/>
      <c r="ES111" s="693"/>
      <c r="ET111" s="693"/>
      <c r="EU111" s="693"/>
      <c r="EV111" s="693"/>
      <c r="EW111" s="693"/>
      <c r="EX111" s="693"/>
      <c r="EY111" s="693"/>
      <c r="EZ111" s="693"/>
      <c r="FA111" s="693"/>
      <c r="FB111" s="693"/>
      <c r="FC111" s="693"/>
      <c r="FD111" s="693"/>
      <c r="FE111" s="693"/>
      <c r="FF111" s="693"/>
      <c r="FG111" s="693"/>
      <c r="FH111" s="693"/>
      <c r="FI111" s="693"/>
      <c r="FJ111" s="693"/>
      <c r="FK111" s="693"/>
      <c r="FL111" s="693"/>
      <c r="FM111" s="693"/>
      <c r="FN111" s="693"/>
      <c r="FO111" s="693"/>
      <c r="FP111" s="693"/>
      <c r="FQ111" s="693"/>
      <c r="FR111" s="693"/>
      <c r="FS111" s="693"/>
      <c r="FT111" s="693"/>
      <c r="FU111" s="693"/>
      <c r="FV111" s="693"/>
      <c r="FW111" s="693"/>
      <c r="FX111" s="693"/>
      <c r="FY111" s="693"/>
      <c r="FZ111" s="693"/>
      <c r="GA111" s="693"/>
      <c r="GB111" s="693"/>
      <c r="GC111" s="693"/>
      <c r="GD111" s="693"/>
      <c r="GE111" s="693"/>
      <c r="GF111" s="693"/>
      <c r="GG111" s="693"/>
      <c r="GH111" s="693"/>
      <c r="GI111" s="693"/>
      <c r="GJ111" s="693"/>
      <c r="GK111" s="693"/>
      <c r="GL111" s="693"/>
      <c r="GM111" s="693"/>
      <c r="GN111" s="693"/>
      <c r="GO111" s="693"/>
      <c r="GP111" s="693"/>
      <c r="GQ111" s="693"/>
      <c r="GR111" s="693"/>
      <c r="GS111" s="693"/>
      <c r="GT111" s="693"/>
      <c r="GU111" s="693"/>
      <c r="GV111" s="693"/>
      <c r="GW111" s="693"/>
      <c r="GX111" s="693"/>
      <c r="GY111" s="693"/>
      <c r="GZ111" s="693"/>
      <c r="HA111" s="693"/>
      <c r="HB111" s="693"/>
      <c r="HC111" s="693"/>
      <c r="HD111" s="693"/>
      <c r="HE111" s="693"/>
      <c r="HF111" s="693"/>
      <c r="HG111" s="693"/>
      <c r="HH111" s="693"/>
      <c r="HI111" s="693"/>
      <c r="HJ111" s="693"/>
      <c r="HK111" s="693"/>
      <c r="HL111" s="693"/>
      <c r="HM111" s="693"/>
      <c r="HN111" s="693"/>
      <c r="HO111" s="693"/>
      <c r="HP111" s="693"/>
      <c r="HQ111" s="693"/>
      <c r="HR111" s="693"/>
      <c r="HS111" s="693"/>
    </row>
    <row r="112" spans="1:227" s="508" customFormat="1">
      <c r="A112"/>
      <c r="B112" s="368"/>
      <c r="C112"/>
      <c r="D112" s="433"/>
      <c r="E112" s="625"/>
      <c r="F112" s="625"/>
      <c r="G112" s="330"/>
      <c r="H112"/>
      <c r="I112" s="132"/>
      <c r="J112"/>
      <c r="K112"/>
      <c r="L112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5"/>
      <c r="X112" s="335"/>
      <c r="Y112" s="335"/>
      <c r="Z112" s="335"/>
      <c r="AA112" s="335"/>
      <c r="AB112" s="45"/>
      <c r="AC112"/>
      <c r="AD112" s="123"/>
      <c r="AE112"/>
      <c r="AF112"/>
      <c r="AG112"/>
      <c r="AH112" s="129"/>
      <c r="AI112" s="129"/>
      <c r="AJ112" s="129"/>
      <c r="AK112" s="504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504"/>
      <c r="BB112" s="271"/>
      <c r="BC112" s="1042"/>
      <c r="BD112" s="1042"/>
      <c r="BE112" s="1042"/>
      <c r="BF112" s="1042"/>
      <c r="BG112" s="1042"/>
      <c r="BH112" s="1042"/>
      <c r="BI112" s="1042"/>
      <c r="BJ112" s="493"/>
      <c r="BK112" s="493"/>
      <c r="BL112" s="493"/>
      <c r="BM112" s="493"/>
      <c r="BN112" s="493"/>
      <c r="BO112" s="493"/>
      <c r="BP112" s="493"/>
      <c r="BQ112" s="493"/>
      <c r="BR112" s="493"/>
      <c r="BS112" s="493"/>
      <c r="BT112" s="493"/>
      <c r="BU112" s="271"/>
      <c r="BV112" s="693"/>
      <c r="BW112" s="693"/>
      <c r="BX112" s="693"/>
      <c r="BY112" s="693"/>
      <c r="BZ112" s="693"/>
      <c r="CA112" s="693"/>
      <c r="CB112" s="693"/>
      <c r="CC112" s="693"/>
      <c r="CD112" s="693"/>
      <c r="CE112" s="60"/>
      <c r="CF112" s="60"/>
      <c r="CG112" s="693"/>
      <c r="CH112" s="693"/>
      <c r="CI112" s="693"/>
      <c r="CW112" s="693"/>
      <c r="CX112" s="693"/>
      <c r="CY112" s="693"/>
      <c r="CZ112" s="693"/>
      <c r="DA112" s="693"/>
      <c r="DB112" s="693"/>
      <c r="DC112" s="693"/>
      <c r="DD112" s="693"/>
      <c r="DE112" s="693"/>
      <c r="DF112" s="693"/>
      <c r="DG112" s="693"/>
      <c r="DH112" s="693"/>
      <c r="DI112" s="693"/>
      <c r="DJ112" s="693"/>
      <c r="DK112" s="693"/>
      <c r="DL112" s="693"/>
      <c r="DM112" s="693"/>
      <c r="DN112" s="693"/>
      <c r="DO112" s="693"/>
      <c r="DP112" s="693"/>
      <c r="DQ112" s="693"/>
      <c r="DR112" s="693"/>
      <c r="DS112" s="693"/>
      <c r="DT112" s="693"/>
      <c r="DU112" s="693"/>
      <c r="DV112" s="693"/>
      <c r="DW112" s="693"/>
      <c r="DX112" s="693"/>
      <c r="DY112" s="693"/>
      <c r="DZ112" s="693"/>
      <c r="EA112" s="693"/>
      <c r="EB112" s="693"/>
      <c r="EC112" s="693"/>
      <c r="ED112" s="693"/>
      <c r="EE112" s="693"/>
      <c r="EF112" s="693"/>
      <c r="EG112" s="693"/>
      <c r="EH112" s="693"/>
      <c r="EI112" s="693"/>
      <c r="EJ112" s="693"/>
      <c r="EK112" s="693"/>
      <c r="EL112" s="693"/>
      <c r="EM112" s="693"/>
      <c r="EN112" s="693"/>
      <c r="EO112" s="693"/>
      <c r="EP112" s="693"/>
      <c r="EQ112" s="693"/>
      <c r="ER112" s="693"/>
      <c r="ES112" s="693"/>
      <c r="ET112" s="693"/>
      <c r="EU112" s="693"/>
      <c r="EV112" s="693"/>
      <c r="EW112" s="693"/>
      <c r="EX112" s="693"/>
      <c r="EY112" s="693"/>
      <c r="EZ112" s="693"/>
      <c r="FA112" s="693"/>
      <c r="FB112" s="693"/>
      <c r="FC112" s="693"/>
      <c r="FD112" s="693"/>
      <c r="FE112" s="693"/>
      <c r="FF112" s="693"/>
      <c r="FG112" s="693"/>
      <c r="FH112" s="693"/>
      <c r="FI112" s="693"/>
      <c r="FJ112" s="693"/>
      <c r="FK112" s="693"/>
      <c r="FL112" s="693"/>
      <c r="FM112" s="693"/>
      <c r="FN112" s="693"/>
      <c r="FO112" s="693"/>
      <c r="FP112" s="693"/>
      <c r="FQ112" s="693"/>
      <c r="FR112" s="693"/>
      <c r="FS112" s="693"/>
      <c r="FT112" s="693"/>
      <c r="FU112" s="693"/>
      <c r="FV112" s="693"/>
      <c r="FW112" s="693"/>
      <c r="FX112" s="693"/>
      <c r="FY112" s="693"/>
      <c r="FZ112" s="693"/>
      <c r="GA112" s="693"/>
      <c r="GB112" s="693"/>
      <c r="GC112" s="693"/>
      <c r="GD112" s="693"/>
      <c r="GE112" s="693"/>
      <c r="GF112" s="693"/>
      <c r="GG112" s="693"/>
      <c r="GH112" s="693"/>
      <c r="GI112" s="693"/>
      <c r="GJ112" s="693"/>
      <c r="GK112" s="693"/>
      <c r="GL112" s="693"/>
      <c r="GM112" s="693"/>
      <c r="GN112" s="693"/>
      <c r="GO112" s="693"/>
      <c r="GP112" s="693"/>
      <c r="GQ112" s="693"/>
      <c r="GR112" s="693"/>
      <c r="GS112" s="693"/>
      <c r="GT112" s="693"/>
      <c r="GU112" s="693"/>
      <c r="GV112" s="693"/>
      <c r="GW112" s="693"/>
      <c r="GX112" s="693"/>
      <c r="GY112" s="693"/>
      <c r="GZ112" s="693"/>
      <c r="HA112" s="693"/>
      <c r="HB112" s="693"/>
      <c r="HC112" s="693"/>
      <c r="HD112" s="693"/>
      <c r="HE112" s="693"/>
      <c r="HF112" s="693"/>
      <c r="HG112" s="693"/>
      <c r="HH112" s="693"/>
      <c r="HI112" s="693"/>
      <c r="HJ112" s="693"/>
      <c r="HK112" s="693"/>
      <c r="HL112" s="693"/>
      <c r="HM112" s="693"/>
      <c r="HN112" s="693"/>
      <c r="HO112" s="693"/>
      <c r="HP112" s="693"/>
      <c r="HQ112" s="693"/>
      <c r="HR112" s="693"/>
      <c r="HS112" s="693"/>
    </row>
    <row r="113" spans="1:227" s="508" customFormat="1">
      <c r="A113"/>
      <c r="B113" s="368"/>
      <c r="C113"/>
      <c r="D113" s="433"/>
      <c r="E113" s="625"/>
      <c r="F113" s="625"/>
      <c r="G113" s="330"/>
      <c r="H113"/>
      <c r="I113" s="132"/>
      <c r="J113"/>
      <c r="K113"/>
      <c r="L113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5"/>
      <c r="X113" s="335"/>
      <c r="Y113" s="335"/>
      <c r="Z113" s="335"/>
      <c r="AA113" s="335"/>
      <c r="AB113" s="45"/>
      <c r="AC113"/>
      <c r="AD113" s="123"/>
      <c r="AE113"/>
      <c r="AF113"/>
      <c r="AG113"/>
      <c r="AH113" s="129"/>
      <c r="AI113" s="129"/>
      <c r="AJ113" s="129"/>
      <c r="AK113" s="504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504"/>
      <c r="BB113" s="271"/>
      <c r="BC113" s="1042"/>
      <c r="BD113" s="1042"/>
      <c r="BE113" s="1042"/>
      <c r="BF113" s="1042"/>
      <c r="BG113" s="1042"/>
      <c r="BH113" s="1042"/>
      <c r="BI113" s="1042"/>
      <c r="BJ113" s="493"/>
      <c r="BK113" s="493"/>
      <c r="BL113" s="493"/>
      <c r="BM113" s="493"/>
      <c r="BN113" s="493"/>
      <c r="BO113" s="493"/>
      <c r="BP113" s="493"/>
      <c r="BQ113" s="493"/>
      <c r="BR113" s="493"/>
      <c r="BS113" s="493"/>
      <c r="BT113" s="493"/>
      <c r="BU113" s="271"/>
      <c r="BV113" s="693"/>
      <c r="BW113" s="693"/>
      <c r="BX113" s="693"/>
      <c r="BY113" s="693"/>
      <c r="BZ113" s="693"/>
      <c r="CA113" s="693"/>
      <c r="CB113" s="693"/>
      <c r="CC113" s="693"/>
      <c r="CD113" s="693"/>
      <c r="CE113" s="60"/>
      <c r="CF113" s="60"/>
      <c r="CG113" s="693"/>
      <c r="CH113" s="693"/>
      <c r="CI113" s="693"/>
      <c r="CW113" s="693"/>
      <c r="CX113" s="693"/>
      <c r="CY113" s="693"/>
      <c r="CZ113" s="693"/>
      <c r="DA113" s="693"/>
      <c r="DB113" s="693"/>
      <c r="DC113" s="693"/>
      <c r="DD113" s="693"/>
      <c r="DE113" s="693"/>
      <c r="DF113" s="693"/>
      <c r="DG113" s="693"/>
      <c r="DH113" s="693"/>
      <c r="DI113" s="693"/>
      <c r="DJ113" s="693"/>
      <c r="DK113" s="693"/>
      <c r="DL113" s="693"/>
      <c r="DM113" s="693"/>
      <c r="DN113" s="693"/>
      <c r="DO113" s="693"/>
      <c r="DP113" s="693"/>
      <c r="DQ113" s="693"/>
      <c r="DR113" s="693"/>
      <c r="DS113" s="693"/>
      <c r="DT113" s="693"/>
      <c r="DU113" s="693"/>
      <c r="DV113" s="693"/>
      <c r="DW113" s="693"/>
      <c r="DX113" s="693"/>
      <c r="DY113" s="693"/>
      <c r="DZ113" s="693"/>
      <c r="EA113" s="693"/>
      <c r="EB113" s="693"/>
      <c r="EC113" s="693"/>
      <c r="ED113" s="693"/>
      <c r="EE113" s="693"/>
      <c r="EF113" s="693"/>
      <c r="EG113" s="693"/>
      <c r="EH113" s="693"/>
      <c r="EI113" s="693"/>
      <c r="EJ113" s="693"/>
      <c r="EK113" s="693"/>
      <c r="EL113" s="693"/>
      <c r="EM113" s="693"/>
      <c r="EN113" s="693"/>
      <c r="EO113" s="693"/>
      <c r="EP113" s="693"/>
      <c r="EQ113" s="693"/>
      <c r="ER113" s="693"/>
      <c r="ES113" s="693"/>
      <c r="ET113" s="693"/>
      <c r="EU113" s="693"/>
      <c r="EV113" s="693"/>
      <c r="EW113" s="693"/>
      <c r="EX113" s="693"/>
      <c r="EY113" s="693"/>
      <c r="EZ113" s="693"/>
      <c r="FA113" s="693"/>
      <c r="FB113" s="693"/>
      <c r="FC113" s="693"/>
      <c r="FD113" s="693"/>
      <c r="FE113" s="693"/>
      <c r="FF113" s="693"/>
      <c r="FG113" s="693"/>
      <c r="FH113" s="693"/>
      <c r="FI113" s="693"/>
      <c r="FJ113" s="693"/>
      <c r="FK113" s="693"/>
      <c r="FL113" s="693"/>
      <c r="FM113" s="693"/>
      <c r="FN113" s="693"/>
      <c r="FO113" s="693"/>
      <c r="FP113" s="693"/>
      <c r="FQ113" s="693"/>
      <c r="FR113" s="693"/>
      <c r="FS113" s="693"/>
      <c r="FT113" s="693"/>
      <c r="FU113" s="693"/>
      <c r="FV113" s="693"/>
      <c r="FW113" s="693"/>
      <c r="FX113" s="693"/>
      <c r="FY113" s="693"/>
      <c r="FZ113" s="693"/>
      <c r="GA113" s="693"/>
      <c r="GB113" s="693"/>
      <c r="GC113" s="693"/>
      <c r="GD113" s="693"/>
      <c r="GE113" s="693"/>
      <c r="GF113" s="693"/>
      <c r="GG113" s="693"/>
      <c r="GH113" s="693"/>
      <c r="GI113" s="693"/>
      <c r="GJ113" s="693"/>
      <c r="GK113" s="693"/>
      <c r="GL113" s="693"/>
      <c r="GM113" s="693"/>
      <c r="GN113" s="693"/>
      <c r="GO113" s="693"/>
      <c r="GP113" s="693"/>
      <c r="GQ113" s="693"/>
      <c r="GR113" s="693"/>
      <c r="GS113" s="693"/>
      <c r="GT113" s="693"/>
      <c r="GU113" s="693"/>
      <c r="GV113" s="693"/>
      <c r="GW113" s="693"/>
      <c r="GX113" s="693"/>
      <c r="GY113" s="693"/>
      <c r="GZ113" s="693"/>
      <c r="HA113" s="693"/>
      <c r="HB113" s="693"/>
      <c r="HC113" s="693"/>
      <c r="HD113" s="693"/>
      <c r="HE113" s="693"/>
      <c r="HF113" s="693"/>
      <c r="HG113" s="693"/>
      <c r="HH113" s="693"/>
      <c r="HI113" s="693"/>
      <c r="HJ113" s="693"/>
      <c r="HK113" s="693"/>
      <c r="HL113" s="693"/>
      <c r="HM113" s="693"/>
      <c r="HN113" s="693"/>
      <c r="HO113" s="693"/>
      <c r="HP113" s="693"/>
      <c r="HQ113" s="693"/>
      <c r="HR113" s="693"/>
      <c r="HS113" s="693"/>
    </row>
    <row r="114" spans="1:227" s="508" customFormat="1">
      <c r="A114"/>
      <c r="B114" s="368"/>
      <c r="C114"/>
      <c r="D114" s="433"/>
      <c r="E114" s="625"/>
      <c r="F114" s="625"/>
      <c r="G114" s="330"/>
      <c r="H114"/>
      <c r="I114" s="132"/>
      <c r="J114"/>
      <c r="K114"/>
      <c r="L114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5"/>
      <c r="X114" s="335"/>
      <c r="Y114" s="335"/>
      <c r="Z114" s="335"/>
      <c r="AA114" s="335"/>
      <c r="AB114" s="45"/>
      <c r="AC114"/>
      <c r="AD114" s="123"/>
      <c r="AE114"/>
      <c r="AF114"/>
      <c r="AG114"/>
      <c r="AH114" s="129"/>
      <c r="AI114" s="129"/>
      <c r="AJ114" s="129"/>
      <c r="AK114" s="504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504"/>
      <c r="BB114" s="271"/>
      <c r="BC114" s="1042"/>
      <c r="BD114" s="1042"/>
      <c r="BE114" s="1042"/>
      <c r="BF114" s="1042"/>
      <c r="BG114" s="1042"/>
      <c r="BH114" s="1042"/>
      <c r="BI114" s="1042"/>
      <c r="BJ114" s="493"/>
      <c r="BK114" s="493"/>
      <c r="BL114" s="493"/>
      <c r="BM114" s="493"/>
      <c r="BN114" s="493"/>
      <c r="BO114" s="493"/>
      <c r="BP114" s="493"/>
      <c r="BQ114" s="493"/>
      <c r="BR114" s="493"/>
      <c r="BS114" s="493"/>
      <c r="BT114" s="493"/>
      <c r="BU114" s="271"/>
      <c r="BV114" s="693"/>
      <c r="BW114" s="693"/>
      <c r="BX114" s="693"/>
      <c r="BY114" s="693"/>
      <c r="BZ114" s="693"/>
      <c r="CA114" s="693"/>
      <c r="CB114" s="693"/>
      <c r="CC114" s="693"/>
      <c r="CD114" s="693"/>
      <c r="CE114" s="60"/>
      <c r="CF114" s="60"/>
      <c r="CG114" s="693"/>
      <c r="CH114" s="693"/>
      <c r="CI114" s="693"/>
      <c r="CW114" s="693"/>
      <c r="CX114" s="693"/>
      <c r="CY114" s="693"/>
      <c r="CZ114" s="693"/>
      <c r="DA114" s="693"/>
      <c r="DB114" s="693"/>
      <c r="DC114" s="693"/>
      <c r="DD114" s="693"/>
      <c r="DE114" s="693"/>
      <c r="DF114" s="693"/>
      <c r="DG114" s="693"/>
      <c r="DH114" s="693"/>
      <c r="DI114" s="693"/>
      <c r="DJ114" s="693"/>
      <c r="DK114" s="693"/>
      <c r="DL114" s="693"/>
      <c r="DM114" s="693"/>
      <c r="DN114" s="693"/>
      <c r="DO114" s="693"/>
      <c r="DP114" s="693"/>
      <c r="DQ114" s="693"/>
      <c r="DR114" s="693"/>
      <c r="DS114" s="693"/>
      <c r="DT114" s="693"/>
      <c r="DU114" s="693"/>
      <c r="DV114" s="693"/>
      <c r="DW114" s="693"/>
      <c r="DX114" s="693"/>
      <c r="DY114" s="693"/>
      <c r="DZ114" s="693"/>
      <c r="EA114" s="693"/>
      <c r="EB114" s="693"/>
      <c r="EC114" s="693"/>
      <c r="ED114" s="693"/>
      <c r="EE114" s="693"/>
      <c r="EF114" s="693"/>
      <c r="EG114" s="693"/>
      <c r="EH114" s="693"/>
      <c r="EI114" s="693"/>
      <c r="EJ114" s="693"/>
      <c r="EK114" s="693"/>
      <c r="EL114" s="693"/>
      <c r="EM114" s="693"/>
      <c r="EN114" s="693"/>
      <c r="EO114" s="693"/>
      <c r="EP114" s="693"/>
      <c r="EQ114" s="693"/>
      <c r="ER114" s="693"/>
      <c r="ES114" s="693"/>
      <c r="ET114" s="693"/>
      <c r="EU114" s="693"/>
      <c r="EV114" s="693"/>
      <c r="EW114" s="693"/>
      <c r="EX114" s="693"/>
      <c r="EY114" s="693"/>
      <c r="EZ114" s="693"/>
      <c r="FA114" s="693"/>
      <c r="FB114" s="693"/>
      <c r="FC114" s="693"/>
      <c r="FD114" s="693"/>
      <c r="FE114" s="693"/>
      <c r="FF114" s="693"/>
      <c r="FG114" s="693"/>
      <c r="FH114" s="693"/>
      <c r="FI114" s="693"/>
      <c r="FJ114" s="693"/>
      <c r="FK114" s="693"/>
      <c r="FL114" s="693"/>
      <c r="FM114" s="693"/>
      <c r="FN114" s="693"/>
      <c r="FO114" s="693"/>
      <c r="FP114" s="693"/>
      <c r="FQ114" s="693"/>
      <c r="FR114" s="693"/>
      <c r="FS114" s="693"/>
      <c r="FT114" s="693"/>
      <c r="FU114" s="693"/>
      <c r="FV114" s="693"/>
      <c r="FW114" s="693"/>
      <c r="FX114" s="693"/>
      <c r="FY114" s="693"/>
      <c r="FZ114" s="693"/>
      <c r="GA114" s="693"/>
      <c r="GB114" s="693"/>
      <c r="GC114" s="693"/>
      <c r="GD114" s="693"/>
      <c r="GE114" s="693"/>
      <c r="GF114" s="693"/>
      <c r="GG114" s="693"/>
      <c r="GH114" s="693"/>
      <c r="GI114" s="693"/>
      <c r="GJ114" s="693"/>
      <c r="GK114" s="693"/>
      <c r="GL114" s="693"/>
      <c r="GM114" s="693"/>
      <c r="GN114" s="693"/>
      <c r="GO114" s="693"/>
      <c r="GP114" s="693"/>
      <c r="GQ114" s="693"/>
      <c r="GR114" s="693"/>
      <c r="GS114" s="693"/>
      <c r="GT114" s="693"/>
      <c r="GU114" s="693"/>
      <c r="GV114" s="693"/>
      <c r="GW114" s="693"/>
      <c r="GX114" s="693"/>
      <c r="GY114" s="693"/>
      <c r="GZ114" s="693"/>
      <c r="HA114" s="693"/>
      <c r="HB114" s="693"/>
      <c r="HC114" s="693"/>
      <c r="HD114" s="693"/>
      <c r="HE114" s="693"/>
      <c r="HF114" s="693"/>
      <c r="HG114" s="693"/>
      <c r="HH114" s="693"/>
      <c r="HI114" s="693"/>
      <c r="HJ114" s="693"/>
      <c r="HK114" s="693"/>
      <c r="HL114" s="693"/>
      <c r="HM114" s="693"/>
      <c r="HN114" s="693"/>
      <c r="HO114" s="693"/>
      <c r="HP114" s="693"/>
      <c r="HQ114" s="693"/>
      <c r="HR114" s="693"/>
      <c r="HS114" s="693"/>
    </row>
    <row r="115" spans="1:227" s="508" customFormat="1">
      <c r="A115"/>
      <c r="B115" s="368"/>
      <c r="C115"/>
      <c r="D115" s="433"/>
      <c r="E115" s="625"/>
      <c r="F115" s="625"/>
      <c r="G115" s="330"/>
      <c r="H115"/>
      <c r="I115" s="132"/>
      <c r="J115"/>
      <c r="K115"/>
      <c r="L11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5"/>
      <c r="X115" s="335"/>
      <c r="Y115" s="335"/>
      <c r="Z115" s="335"/>
      <c r="AA115" s="335"/>
      <c r="AB115" s="45"/>
      <c r="AC115"/>
      <c r="AD115" s="123"/>
      <c r="AE115"/>
      <c r="AF115"/>
      <c r="AG115"/>
      <c r="AH115" s="129"/>
      <c r="AI115" s="129"/>
      <c r="AJ115" s="129"/>
      <c r="AK115" s="504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504"/>
      <c r="BB115" s="271"/>
      <c r="BC115" s="1042"/>
      <c r="BD115" s="1042"/>
      <c r="BE115" s="1042"/>
      <c r="BF115" s="1042"/>
      <c r="BG115" s="1042"/>
      <c r="BH115" s="1042"/>
      <c r="BI115" s="1042"/>
      <c r="BJ115" s="493"/>
      <c r="BK115" s="493"/>
      <c r="BL115" s="493"/>
      <c r="BM115" s="493"/>
      <c r="BN115" s="493"/>
      <c r="BO115" s="493"/>
      <c r="BP115" s="493"/>
      <c r="BQ115" s="493"/>
      <c r="BR115" s="493"/>
      <c r="BS115" s="493"/>
      <c r="BT115" s="493"/>
      <c r="BU115" s="271"/>
      <c r="BV115" s="693"/>
      <c r="BW115" s="693"/>
      <c r="BX115" s="693"/>
      <c r="BY115" s="693"/>
      <c r="BZ115" s="693"/>
      <c r="CA115" s="693"/>
      <c r="CB115" s="693"/>
      <c r="CC115" s="693"/>
      <c r="CD115" s="693"/>
      <c r="CE115" s="60"/>
      <c r="CF115" s="60"/>
      <c r="CG115" s="693"/>
      <c r="CH115" s="693"/>
      <c r="CI115" s="693"/>
      <c r="CW115" s="693"/>
      <c r="CX115" s="693"/>
      <c r="CY115" s="693"/>
      <c r="CZ115" s="693"/>
      <c r="DA115" s="693"/>
      <c r="DB115" s="693"/>
      <c r="DC115" s="693"/>
      <c r="DD115" s="693"/>
      <c r="DE115" s="693"/>
      <c r="DF115" s="693"/>
      <c r="DG115" s="693"/>
      <c r="DH115" s="693"/>
      <c r="DI115" s="693"/>
      <c r="DJ115" s="693"/>
      <c r="DK115" s="693"/>
      <c r="DL115" s="693"/>
      <c r="DM115" s="693"/>
      <c r="DN115" s="693"/>
      <c r="DO115" s="693"/>
      <c r="DP115" s="693"/>
      <c r="DQ115" s="693"/>
      <c r="DR115" s="693"/>
      <c r="DS115" s="693"/>
      <c r="DT115" s="693"/>
      <c r="DU115" s="693"/>
      <c r="DV115" s="693"/>
      <c r="DW115" s="693"/>
      <c r="DX115" s="693"/>
      <c r="DY115" s="693"/>
      <c r="DZ115" s="693"/>
      <c r="EA115" s="693"/>
      <c r="EB115" s="693"/>
      <c r="EC115" s="693"/>
      <c r="ED115" s="693"/>
      <c r="EE115" s="693"/>
      <c r="EF115" s="693"/>
      <c r="EG115" s="693"/>
      <c r="EH115" s="693"/>
      <c r="EI115" s="693"/>
      <c r="EJ115" s="693"/>
      <c r="EK115" s="693"/>
      <c r="EL115" s="693"/>
      <c r="EM115" s="693"/>
      <c r="EN115" s="693"/>
      <c r="EO115" s="693"/>
      <c r="EP115" s="693"/>
      <c r="EQ115" s="693"/>
      <c r="ER115" s="693"/>
      <c r="ES115" s="693"/>
      <c r="ET115" s="693"/>
      <c r="EU115" s="693"/>
      <c r="EV115" s="693"/>
      <c r="EW115" s="693"/>
      <c r="EX115" s="693"/>
      <c r="EY115" s="693"/>
      <c r="EZ115" s="693"/>
      <c r="FA115" s="693"/>
      <c r="FB115" s="693"/>
      <c r="FC115" s="693"/>
      <c r="FD115" s="693"/>
      <c r="FE115" s="693"/>
      <c r="FF115" s="693"/>
      <c r="FG115" s="693"/>
      <c r="FH115" s="693"/>
      <c r="FI115" s="693"/>
      <c r="FJ115" s="693"/>
      <c r="FK115" s="693"/>
      <c r="FL115" s="693"/>
      <c r="FM115" s="693"/>
      <c r="FN115" s="693"/>
      <c r="FO115" s="693"/>
      <c r="FP115" s="693"/>
      <c r="FQ115" s="693"/>
      <c r="FR115" s="693"/>
      <c r="FS115" s="693"/>
      <c r="FT115" s="693"/>
      <c r="FU115" s="693"/>
      <c r="FV115" s="693"/>
      <c r="FW115" s="693"/>
      <c r="FX115" s="693"/>
      <c r="FY115" s="693"/>
      <c r="FZ115" s="693"/>
      <c r="GA115" s="693"/>
      <c r="GB115" s="693"/>
      <c r="GC115" s="693"/>
      <c r="GD115" s="693"/>
      <c r="GE115" s="693"/>
      <c r="GF115" s="693"/>
      <c r="GG115" s="693"/>
      <c r="GH115" s="693"/>
      <c r="GI115" s="693"/>
      <c r="GJ115" s="693"/>
      <c r="GK115" s="693"/>
      <c r="GL115" s="693"/>
      <c r="GM115" s="693"/>
      <c r="GN115" s="693"/>
      <c r="GO115" s="693"/>
      <c r="GP115" s="693"/>
      <c r="GQ115" s="693"/>
      <c r="GR115" s="693"/>
      <c r="GS115" s="693"/>
      <c r="GT115" s="693"/>
      <c r="GU115" s="693"/>
      <c r="GV115" s="693"/>
      <c r="GW115" s="693"/>
      <c r="GX115" s="693"/>
      <c r="GY115" s="693"/>
      <c r="GZ115" s="693"/>
      <c r="HA115" s="693"/>
      <c r="HB115" s="693"/>
      <c r="HC115" s="693"/>
      <c r="HD115" s="693"/>
      <c r="HE115" s="693"/>
      <c r="HF115" s="693"/>
      <c r="HG115" s="693"/>
      <c r="HH115" s="693"/>
      <c r="HI115" s="693"/>
      <c r="HJ115" s="693"/>
      <c r="HK115" s="693"/>
      <c r="HL115" s="693"/>
      <c r="HM115" s="693"/>
      <c r="HN115" s="693"/>
      <c r="HO115" s="693"/>
      <c r="HP115" s="693"/>
      <c r="HQ115" s="693"/>
      <c r="HR115" s="693"/>
      <c r="HS115" s="693"/>
    </row>
    <row r="116" spans="1:227" s="508" customFormat="1">
      <c r="A116"/>
      <c r="B116" s="368"/>
      <c r="C116"/>
      <c r="D116" s="433"/>
      <c r="E116" s="625"/>
      <c r="F116" s="625"/>
      <c r="G116" s="330"/>
      <c r="H116"/>
      <c r="I116" s="132"/>
      <c r="J116"/>
      <c r="K116"/>
      <c r="L116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5"/>
      <c r="X116" s="335"/>
      <c r="Y116" s="335"/>
      <c r="Z116" s="335"/>
      <c r="AA116" s="335"/>
      <c r="AB116" s="45"/>
      <c r="AC116"/>
      <c r="AD116" s="123"/>
      <c r="AE116"/>
      <c r="AF116"/>
      <c r="AG116"/>
      <c r="AH116" s="129"/>
      <c r="AI116" s="129"/>
      <c r="AJ116" s="129"/>
      <c r="AK116" s="504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504"/>
      <c r="BB116" s="271"/>
      <c r="BC116" s="1042"/>
      <c r="BD116" s="1042"/>
      <c r="BE116" s="1042"/>
      <c r="BF116" s="1042"/>
      <c r="BG116" s="1042"/>
      <c r="BH116" s="1042"/>
      <c r="BI116" s="1042"/>
      <c r="BJ116" s="493"/>
      <c r="BK116" s="493"/>
      <c r="BL116" s="493"/>
      <c r="BM116" s="493"/>
      <c r="BN116" s="493"/>
      <c r="BO116" s="493"/>
      <c r="BP116" s="493"/>
      <c r="BQ116" s="493"/>
      <c r="BR116" s="493"/>
      <c r="BS116" s="493"/>
      <c r="BT116" s="493"/>
      <c r="BU116" s="271"/>
      <c r="BV116" s="693"/>
      <c r="BW116" s="693"/>
      <c r="BX116" s="693"/>
      <c r="BY116" s="693"/>
      <c r="BZ116" s="693"/>
      <c r="CA116" s="693"/>
      <c r="CB116" s="693"/>
      <c r="CC116" s="693"/>
      <c r="CD116" s="693"/>
      <c r="CE116" s="60"/>
      <c r="CF116" s="60"/>
      <c r="CG116" s="693"/>
      <c r="CH116" s="693"/>
      <c r="CI116" s="693"/>
      <c r="CW116" s="693"/>
      <c r="CX116" s="693"/>
      <c r="CY116" s="693"/>
      <c r="CZ116" s="693"/>
      <c r="DA116" s="693"/>
      <c r="DB116" s="693"/>
      <c r="DC116" s="693"/>
      <c r="DD116" s="693"/>
      <c r="DE116" s="693"/>
      <c r="DF116" s="693"/>
      <c r="DG116" s="693"/>
      <c r="DH116" s="693"/>
      <c r="DI116" s="693"/>
      <c r="DJ116" s="693"/>
      <c r="DK116" s="693"/>
      <c r="DL116" s="693"/>
      <c r="DM116" s="693"/>
      <c r="DN116" s="693"/>
      <c r="DO116" s="693"/>
      <c r="DP116" s="693"/>
      <c r="DQ116" s="693"/>
      <c r="DR116" s="693"/>
      <c r="DS116" s="693"/>
      <c r="DT116" s="693"/>
      <c r="DU116" s="693"/>
      <c r="DV116" s="693"/>
      <c r="DW116" s="693"/>
      <c r="DX116" s="693"/>
      <c r="DY116" s="693"/>
      <c r="DZ116" s="693"/>
      <c r="EA116" s="693"/>
      <c r="EB116" s="693"/>
      <c r="EC116" s="693"/>
      <c r="ED116" s="693"/>
      <c r="EE116" s="693"/>
      <c r="EF116" s="693"/>
      <c r="EG116" s="693"/>
      <c r="EH116" s="693"/>
      <c r="EI116" s="693"/>
      <c r="EJ116" s="693"/>
      <c r="EK116" s="693"/>
      <c r="EL116" s="693"/>
      <c r="EM116" s="693"/>
      <c r="EN116" s="693"/>
      <c r="EO116" s="693"/>
      <c r="EP116" s="693"/>
      <c r="EQ116" s="693"/>
      <c r="ER116" s="693"/>
      <c r="ES116" s="693"/>
      <c r="ET116" s="693"/>
      <c r="EU116" s="693"/>
      <c r="EV116" s="693"/>
      <c r="EW116" s="693"/>
      <c r="EX116" s="693"/>
      <c r="EY116" s="693"/>
      <c r="EZ116" s="693"/>
      <c r="FA116" s="693"/>
      <c r="FB116" s="693"/>
      <c r="FC116" s="693"/>
      <c r="FD116" s="693"/>
      <c r="FE116" s="693"/>
      <c r="FF116" s="693"/>
      <c r="FG116" s="693"/>
      <c r="FH116" s="693"/>
      <c r="FI116" s="693"/>
      <c r="FJ116" s="693"/>
      <c r="FK116" s="693"/>
      <c r="FL116" s="693"/>
      <c r="FM116" s="693"/>
      <c r="FN116" s="693"/>
      <c r="FO116" s="693"/>
      <c r="FP116" s="693"/>
      <c r="FQ116" s="693"/>
      <c r="FR116" s="693"/>
      <c r="FS116" s="693"/>
      <c r="FT116" s="693"/>
      <c r="FU116" s="693"/>
      <c r="FV116" s="693"/>
      <c r="FW116" s="693"/>
      <c r="FX116" s="693"/>
      <c r="FY116" s="693"/>
      <c r="FZ116" s="693"/>
      <c r="GA116" s="693"/>
      <c r="GB116" s="693"/>
      <c r="GC116" s="693"/>
      <c r="GD116" s="693"/>
      <c r="GE116" s="693"/>
      <c r="GF116" s="693"/>
      <c r="GG116" s="693"/>
      <c r="GH116" s="693"/>
      <c r="GI116" s="693"/>
      <c r="GJ116" s="693"/>
      <c r="GK116" s="693"/>
      <c r="GL116" s="693"/>
      <c r="GM116" s="693"/>
      <c r="GN116" s="693"/>
      <c r="GO116" s="693"/>
      <c r="GP116" s="693"/>
      <c r="GQ116" s="693"/>
      <c r="GR116" s="693"/>
      <c r="GS116" s="693"/>
      <c r="GT116" s="693"/>
      <c r="GU116" s="693"/>
      <c r="GV116" s="693"/>
      <c r="GW116" s="693"/>
      <c r="GX116" s="693"/>
      <c r="GY116" s="693"/>
      <c r="GZ116" s="693"/>
      <c r="HA116" s="693"/>
      <c r="HB116" s="693"/>
      <c r="HC116" s="693"/>
      <c r="HD116" s="693"/>
      <c r="HE116" s="693"/>
      <c r="HF116" s="693"/>
      <c r="HG116" s="693"/>
      <c r="HH116" s="693"/>
      <c r="HI116" s="693"/>
      <c r="HJ116" s="693"/>
      <c r="HK116" s="693"/>
      <c r="HL116" s="693"/>
      <c r="HM116" s="693"/>
      <c r="HN116" s="693"/>
      <c r="HO116" s="693"/>
      <c r="HP116" s="693"/>
      <c r="HQ116" s="693"/>
      <c r="HR116" s="693"/>
      <c r="HS116" s="693"/>
    </row>
    <row r="117" spans="1:227" s="508" customFormat="1">
      <c r="A117"/>
      <c r="B117" s="368"/>
      <c r="C117"/>
      <c r="D117" s="433"/>
      <c r="E117" s="625"/>
      <c r="F117" s="625"/>
      <c r="G117" s="330"/>
      <c r="H117"/>
      <c r="I117" s="132"/>
      <c r="J117"/>
      <c r="K117"/>
      <c r="L117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5"/>
      <c r="X117" s="335"/>
      <c r="Y117" s="335"/>
      <c r="Z117" s="335"/>
      <c r="AA117" s="335"/>
      <c r="AB117" s="45"/>
      <c r="AC117"/>
      <c r="AD117" s="123"/>
      <c r="AE117"/>
      <c r="AF117"/>
      <c r="AG117"/>
      <c r="AH117" s="129"/>
      <c r="AI117" s="129"/>
      <c r="AJ117" s="129"/>
      <c r="AK117" s="504"/>
      <c r="AL117" s="271"/>
      <c r="AM117" s="271"/>
      <c r="AN117" s="271"/>
      <c r="AO117" s="271"/>
      <c r="AP117" s="271"/>
      <c r="AQ117" s="271"/>
      <c r="AR117" s="271"/>
      <c r="AS117" s="271"/>
      <c r="AT117" s="271"/>
      <c r="AU117" s="271"/>
      <c r="AV117" s="271"/>
      <c r="AW117" s="271"/>
      <c r="AX117" s="271"/>
      <c r="AY117" s="271"/>
      <c r="AZ117" s="271"/>
      <c r="BA117" s="504"/>
      <c r="BB117" s="271"/>
      <c r="BC117" s="1042"/>
      <c r="BD117" s="1042"/>
      <c r="BE117" s="1042"/>
      <c r="BF117" s="1042"/>
      <c r="BG117" s="1042"/>
      <c r="BH117" s="1042"/>
      <c r="BI117" s="1042"/>
      <c r="BJ117" s="493"/>
      <c r="BK117" s="493"/>
      <c r="BL117" s="493"/>
      <c r="BM117" s="493"/>
      <c r="BN117" s="493"/>
      <c r="BO117" s="493"/>
      <c r="BP117" s="493"/>
      <c r="BQ117" s="493"/>
      <c r="BR117" s="493"/>
      <c r="BS117" s="493"/>
      <c r="BT117" s="493"/>
      <c r="BU117" s="271"/>
      <c r="BV117" s="693"/>
      <c r="BW117" s="693"/>
      <c r="BX117" s="693"/>
      <c r="BY117" s="693"/>
      <c r="BZ117" s="693"/>
      <c r="CA117" s="693"/>
      <c r="CB117" s="693"/>
      <c r="CC117" s="693"/>
      <c r="CD117" s="693"/>
      <c r="CE117" s="60"/>
      <c r="CF117" s="60"/>
      <c r="CG117" s="693"/>
      <c r="CH117" s="693"/>
      <c r="CI117" s="693"/>
      <c r="CW117" s="693"/>
      <c r="CX117" s="693"/>
      <c r="CY117" s="693"/>
      <c r="CZ117" s="693"/>
      <c r="DA117" s="693"/>
      <c r="DB117" s="693"/>
      <c r="DC117" s="693"/>
      <c r="DD117" s="693"/>
      <c r="DE117" s="693"/>
      <c r="DF117" s="693"/>
      <c r="DG117" s="693"/>
      <c r="DH117" s="693"/>
      <c r="DI117" s="693"/>
      <c r="DJ117" s="693"/>
      <c r="DK117" s="693"/>
      <c r="DL117" s="693"/>
      <c r="DM117" s="693"/>
      <c r="DN117" s="693"/>
      <c r="DO117" s="693"/>
      <c r="DP117" s="693"/>
      <c r="DQ117" s="693"/>
      <c r="DR117" s="693"/>
      <c r="DS117" s="693"/>
      <c r="DT117" s="693"/>
      <c r="DU117" s="693"/>
      <c r="DV117" s="693"/>
      <c r="DW117" s="693"/>
      <c r="DX117" s="693"/>
      <c r="DY117" s="693"/>
      <c r="DZ117" s="693"/>
      <c r="EA117" s="693"/>
      <c r="EB117" s="693"/>
      <c r="EC117" s="693"/>
      <c r="ED117" s="693"/>
      <c r="EE117" s="693"/>
      <c r="EF117" s="693"/>
      <c r="EG117" s="693"/>
      <c r="EH117" s="693"/>
      <c r="EI117" s="693"/>
      <c r="EJ117" s="693"/>
      <c r="EK117" s="693"/>
      <c r="EL117" s="693"/>
      <c r="EM117" s="693"/>
      <c r="EN117" s="693"/>
      <c r="EO117" s="693"/>
      <c r="EP117" s="693"/>
      <c r="EQ117" s="693"/>
      <c r="ER117" s="693"/>
      <c r="ES117" s="693"/>
      <c r="ET117" s="693"/>
      <c r="EU117" s="693"/>
      <c r="EV117" s="693"/>
      <c r="EW117" s="693"/>
      <c r="EX117" s="693"/>
      <c r="EY117" s="693"/>
      <c r="EZ117" s="693"/>
      <c r="FA117" s="693"/>
      <c r="FB117" s="693"/>
      <c r="FC117" s="693"/>
      <c r="FD117" s="693"/>
      <c r="FE117" s="693"/>
      <c r="FF117" s="693"/>
      <c r="FG117" s="693"/>
      <c r="FH117" s="693"/>
      <c r="FI117" s="693"/>
      <c r="FJ117" s="693"/>
      <c r="FK117" s="693"/>
      <c r="FL117" s="693"/>
      <c r="FM117" s="693"/>
      <c r="FN117" s="693"/>
      <c r="FO117" s="693"/>
      <c r="FP117" s="693"/>
      <c r="FQ117" s="693"/>
      <c r="FR117" s="693"/>
      <c r="FS117" s="693"/>
      <c r="FT117" s="693"/>
      <c r="FU117" s="693"/>
      <c r="FV117" s="693"/>
      <c r="FW117" s="693"/>
      <c r="FX117" s="693"/>
      <c r="FY117" s="693"/>
      <c r="FZ117" s="693"/>
      <c r="GA117" s="693"/>
      <c r="GB117" s="693"/>
      <c r="GC117" s="693"/>
      <c r="GD117" s="693"/>
      <c r="GE117" s="693"/>
      <c r="GF117" s="693"/>
      <c r="GG117" s="693"/>
      <c r="GH117" s="693"/>
      <c r="GI117" s="693"/>
      <c r="GJ117" s="693"/>
      <c r="GK117" s="693"/>
      <c r="GL117" s="693"/>
      <c r="GM117" s="693"/>
      <c r="GN117" s="693"/>
      <c r="GO117" s="693"/>
      <c r="GP117" s="693"/>
      <c r="GQ117" s="693"/>
      <c r="GR117" s="693"/>
      <c r="GS117" s="693"/>
      <c r="GT117" s="693"/>
      <c r="GU117" s="693"/>
      <c r="GV117" s="693"/>
      <c r="GW117" s="693"/>
      <c r="GX117" s="693"/>
      <c r="GY117" s="693"/>
      <c r="GZ117" s="693"/>
      <c r="HA117" s="693"/>
      <c r="HB117" s="693"/>
      <c r="HC117" s="693"/>
      <c r="HD117" s="693"/>
      <c r="HE117" s="693"/>
      <c r="HF117" s="693"/>
      <c r="HG117" s="693"/>
      <c r="HH117" s="693"/>
      <c r="HI117" s="693"/>
      <c r="HJ117" s="693"/>
      <c r="HK117" s="693"/>
      <c r="HL117" s="693"/>
      <c r="HM117" s="693"/>
      <c r="HN117" s="693"/>
      <c r="HO117" s="693"/>
      <c r="HP117" s="693"/>
      <c r="HQ117" s="693"/>
      <c r="HR117" s="693"/>
      <c r="HS117" s="693"/>
    </row>
    <row r="118" spans="1:227" s="508" customFormat="1">
      <c r="A118"/>
      <c r="B118" s="368"/>
      <c r="C118"/>
      <c r="D118" s="433"/>
      <c r="E118" s="625"/>
      <c r="F118" s="625"/>
      <c r="G118" s="330"/>
      <c r="H118"/>
      <c r="I118" s="132"/>
      <c r="J118"/>
      <c r="K118"/>
      <c r="L118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5"/>
      <c r="X118" s="335"/>
      <c r="Y118" s="335"/>
      <c r="Z118" s="335"/>
      <c r="AA118" s="335"/>
      <c r="AB118" s="45"/>
      <c r="AC118"/>
      <c r="AD118" s="123"/>
      <c r="AE118"/>
      <c r="AF118"/>
      <c r="AG118"/>
      <c r="AH118" s="129"/>
      <c r="AI118" s="129"/>
      <c r="AJ118" s="129"/>
      <c r="AK118" s="504"/>
      <c r="AL118" s="271"/>
      <c r="AM118" s="271"/>
      <c r="AN118" s="271"/>
      <c r="AO118" s="271"/>
      <c r="AP118" s="271"/>
      <c r="AQ118" s="271"/>
      <c r="AR118" s="271"/>
      <c r="AS118" s="271"/>
      <c r="AT118" s="271"/>
      <c r="AU118" s="271"/>
      <c r="AV118" s="271"/>
      <c r="AW118" s="271"/>
      <c r="AX118" s="271"/>
      <c r="AY118" s="271"/>
      <c r="AZ118" s="271"/>
      <c r="BA118" s="504"/>
      <c r="BB118" s="271"/>
      <c r="BC118" s="1042"/>
      <c r="BD118" s="1042"/>
      <c r="BE118" s="1042"/>
      <c r="BF118" s="1042"/>
      <c r="BG118" s="1042"/>
      <c r="BH118" s="1042"/>
      <c r="BI118" s="1042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271"/>
      <c r="BV118" s="693"/>
      <c r="BW118" s="693"/>
      <c r="BX118" s="693"/>
      <c r="BY118" s="693"/>
      <c r="BZ118" s="693"/>
      <c r="CA118" s="693"/>
      <c r="CB118" s="693"/>
      <c r="CC118" s="693"/>
      <c r="CD118" s="693"/>
      <c r="CE118" s="60"/>
      <c r="CF118" s="60"/>
      <c r="CG118" s="693"/>
      <c r="CH118" s="693"/>
      <c r="CI118" s="693"/>
      <c r="CW118" s="693"/>
      <c r="CX118" s="693"/>
      <c r="CY118" s="693"/>
      <c r="CZ118" s="693"/>
      <c r="DA118" s="693"/>
      <c r="DB118" s="693"/>
      <c r="DC118" s="693"/>
      <c r="DD118" s="693"/>
      <c r="DE118" s="693"/>
      <c r="DF118" s="693"/>
      <c r="DG118" s="693"/>
      <c r="DH118" s="693"/>
      <c r="DI118" s="693"/>
      <c r="DJ118" s="693"/>
      <c r="DK118" s="693"/>
      <c r="DL118" s="693"/>
      <c r="DM118" s="693"/>
      <c r="DN118" s="693"/>
      <c r="DO118" s="693"/>
      <c r="DP118" s="693"/>
      <c r="DQ118" s="693"/>
      <c r="DR118" s="693"/>
      <c r="DS118" s="693"/>
      <c r="DT118" s="693"/>
      <c r="DU118" s="693"/>
      <c r="DV118" s="693"/>
      <c r="DW118" s="693"/>
      <c r="DX118" s="693"/>
      <c r="DY118" s="693"/>
      <c r="DZ118" s="693"/>
      <c r="EA118" s="693"/>
      <c r="EB118" s="693"/>
      <c r="EC118" s="693"/>
      <c r="ED118" s="693"/>
      <c r="EE118" s="693"/>
      <c r="EF118" s="693"/>
      <c r="EG118" s="693"/>
      <c r="EH118" s="693"/>
      <c r="EI118" s="693"/>
      <c r="EJ118" s="693"/>
      <c r="EK118" s="693"/>
      <c r="EL118" s="693"/>
      <c r="EM118" s="693"/>
      <c r="EN118" s="693"/>
      <c r="EO118" s="693"/>
      <c r="EP118" s="693"/>
      <c r="EQ118" s="693"/>
      <c r="ER118" s="693"/>
      <c r="ES118" s="693"/>
      <c r="ET118" s="693"/>
      <c r="EU118" s="693"/>
      <c r="EV118" s="693"/>
      <c r="EW118" s="693"/>
      <c r="EX118" s="693"/>
      <c r="EY118" s="693"/>
      <c r="EZ118" s="693"/>
      <c r="FA118" s="693"/>
      <c r="FB118" s="693"/>
      <c r="FC118" s="693"/>
      <c r="FD118" s="693"/>
      <c r="FE118" s="693"/>
      <c r="FF118" s="693"/>
      <c r="FG118" s="693"/>
      <c r="FH118" s="693"/>
      <c r="FI118" s="693"/>
      <c r="FJ118" s="693"/>
      <c r="FK118" s="693"/>
      <c r="FL118" s="693"/>
      <c r="FM118" s="693"/>
      <c r="FN118" s="693"/>
      <c r="FO118" s="693"/>
      <c r="FP118" s="693"/>
      <c r="FQ118" s="693"/>
      <c r="FR118" s="693"/>
      <c r="FS118" s="693"/>
      <c r="FT118" s="693"/>
      <c r="FU118" s="693"/>
      <c r="FV118" s="693"/>
      <c r="FW118" s="693"/>
      <c r="FX118" s="693"/>
      <c r="FY118" s="693"/>
      <c r="FZ118" s="693"/>
      <c r="GA118" s="693"/>
      <c r="GB118" s="693"/>
      <c r="GC118" s="693"/>
      <c r="GD118" s="693"/>
      <c r="GE118" s="693"/>
      <c r="GF118" s="693"/>
      <c r="GG118" s="693"/>
      <c r="GH118" s="693"/>
      <c r="GI118" s="693"/>
      <c r="GJ118" s="693"/>
      <c r="GK118" s="693"/>
      <c r="GL118" s="693"/>
      <c r="GM118" s="693"/>
      <c r="GN118" s="693"/>
      <c r="GO118" s="693"/>
      <c r="GP118" s="693"/>
      <c r="GQ118" s="693"/>
      <c r="GR118" s="693"/>
      <c r="GS118" s="693"/>
      <c r="GT118" s="693"/>
      <c r="GU118" s="693"/>
      <c r="GV118" s="693"/>
      <c r="GW118" s="693"/>
      <c r="GX118" s="693"/>
      <c r="GY118" s="693"/>
      <c r="GZ118" s="693"/>
      <c r="HA118" s="693"/>
      <c r="HB118" s="693"/>
      <c r="HC118" s="693"/>
      <c r="HD118" s="693"/>
      <c r="HE118" s="693"/>
      <c r="HF118" s="693"/>
      <c r="HG118" s="693"/>
      <c r="HH118" s="693"/>
      <c r="HI118" s="693"/>
      <c r="HJ118" s="693"/>
      <c r="HK118" s="693"/>
      <c r="HL118" s="693"/>
      <c r="HM118" s="693"/>
      <c r="HN118" s="693"/>
      <c r="HO118" s="693"/>
      <c r="HP118" s="693"/>
      <c r="HQ118" s="693"/>
      <c r="HR118" s="693"/>
      <c r="HS118" s="693"/>
    </row>
    <row r="119" spans="1:227" s="508" customFormat="1">
      <c r="A119"/>
      <c r="B119" s="368"/>
      <c r="C119"/>
      <c r="D119" s="433"/>
      <c r="E119" s="625"/>
      <c r="F119" s="625"/>
      <c r="G119" s="330"/>
      <c r="H119"/>
      <c r="I119" s="132"/>
      <c r="J119"/>
      <c r="K119"/>
      <c r="L119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45"/>
      <c r="AC119"/>
      <c r="AD119" s="123"/>
      <c r="AE119"/>
      <c r="AF119"/>
      <c r="AG119"/>
      <c r="AH119" s="129"/>
      <c r="AI119" s="129"/>
      <c r="AJ119" s="129"/>
      <c r="AK119" s="504"/>
      <c r="AL119" s="271"/>
      <c r="AM119" s="271"/>
      <c r="AN119" s="271"/>
      <c r="AO119" s="271"/>
      <c r="AP119" s="271"/>
      <c r="AQ119" s="271"/>
      <c r="AR119" s="271"/>
      <c r="AS119" s="271"/>
      <c r="AT119" s="271"/>
      <c r="AU119" s="271"/>
      <c r="AV119" s="271"/>
      <c r="AW119" s="271"/>
      <c r="AX119" s="271"/>
      <c r="AY119" s="271"/>
      <c r="AZ119" s="271"/>
      <c r="BA119" s="504"/>
      <c r="BB119" s="271"/>
      <c r="BC119" s="1042"/>
      <c r="BD119" s="1042"/>
      <c r="BE119" s="1042"/>
      <c r="BF119" s="1042"/>
      <c r="BG119" s="1042"/>
      <c r="BH119" s="1042"/>
      <c r="BI119" s="1042"/>
      <c r="BJ119" s="493"/>
      <c r="BK119" s="493"/>
      <c r="BL119" s="493"/>
      <c r="BM119" s="493"/>
      <c r="BN119" s="493"/>
      <c r="BO119" s="493"/>
      <c r="BP119" s="493"/>
      <c r="BQ119" s="493"/>
      <c r="BR119" s="493"/>
      <c r="BS119" s="493"/>
      <c r="BT119" s="493"/>
      <c r="BU119" s="271"/>
      <c r="BV119" s="693"/>
      <c r="BW119" s="693"/>
      <c r="BX119" s="693"/>
      <c r="BY119" s="693"/>
      <c r="BZ119" s="693"/>
      <c r="CA119" s="693"/>
      <c r="CB119" s="693"/>
      <c r="CC119" s="693"/>
      <c r="CD119" s="693"/>
      <c r="CE119" s="60"/>
      <c r="CF119" s="60"/>
      <c r="CG119" s="693"/>
      <c r="CH119" s="693"/>
      <c r="CI119" s="693"/>
      <c r="CW119" s="693"/>
      <c r="CX119" s="693"/>
      <c r="CY119" s="693"/>
      <c r="CZ119" s="693"/>
      <c r="DA119" s="693"/>
      <c r="DB119" s="693"/>
      <c r="DC119" s="693"/>
      <c r="DD119" s="693"/>
      <c r="DE119" s="693"/>
      <c r="DF119" s="693"/>
      <c r="DG119" s="693"/>
      <c r="DH119" s="693"/>
      <c r="DI119" s="693"/>
      <c r="DJ119" s="693"/>
      <c r="DK119" s="693"/>
      <c r="DL119" s="693"/>
      <c r="DM119" s="693"/>
      <c r="DN119" s="693"/>
      <c r="DO119" s="693"/>
      <c r="DP119" s="693"/>
      <c r="DQ119" s="693"/>
      <c r="DR119" s="693"/>
      <c r="DS119" s="693"/>
      <c r="DT119" s="693"/>
      <c r="DU119" s="693"/>
      <c r="DV119" s="693"/>
      <c r="DW119" s="693"/>
      <c r="DX119" s="693"/>
      <c r="DY119" s="693"/>
      <c r="DZ119" s="693"/>
      <c r="EA119" s="693"/>
      <c r="EB119" s="693"/>
      <c r="EC119" s="693"/>
      <c r="ED119" s="693"/>
      <c r="EE119" s="693"/>
      <c r="EF119" s="693"/>
      <c r="EG119" s="693"/>
      <c r="EH119" s="693"/>
      <c r="EI119" s="693"/>
      <c r="EJ119" s="693"/>
      <c r="EK119" s="693"/>
      <c r="EL119" s="693"/>
      <c r="EM119" s="693"/>
      <c r="EN119" s="693"/>
      <c r="EO119" s="693"/>
      <c r="EP119" s="693"/>
      <c r="EQ119" s="693"/>
      <c r="ER119" s="693"/>
      <c r="ES119" s="693"/>
      <c r="ET119" s="693"/>
      <c r="EU119" s="693"/>
      <c r="EV119" s="693"/>
      <c r="EW119" s="693"/>
      <c r="EX119" s="693"/>
      <c r="EY119" s="693"/>
      <c r="EZ119" s="693"/>
      <c r="FA119" s="693"/>
      <c r="FB119" s="693"/>
      <c r="FC119" s="693"/>
      <c r="FD119" s="693"/>
      <c r="FE119" s="693"/>
      <c r="FF119" s="693"/>
      <c r="FG119" s="693"/>
      <c r="FH119" s="693"/>
      <c r="FI119" s="693"/>
      <c r="FJ119" s="693"/>
      <c r="FK119" s="693"/>
      <c r="FL119" s="693"/>
      <c r="FM119" s="693"/>
      <c r="FN119" s="693"/>
      <c r="FO119" s="693"/>
      <c r="FP119" s="693"/>
      <c r="FQ119" s="693"/>
      <c r="FR119" s="693"/>
      <c r="FS119" s="693"/>
      <c r="FT119" s="693"/>
      <c r="FU119" s="693"/>
      <c r="FV119" s="693"/>
      <c r="FW119" s="693"/>
      <c r="FX119" s="693"/>
      <c r="FY119" s="693"/>
      <c r="FZ119" s="693"/>
      <c r="GA119" s="693"/>
      <c r="GB119" s="693"/>
      <c r="GC119" s="693"/>
      <c r="GD119" s="693"/>
      <c r="GE119" s="693"/>
      <c r="GF119" s="693"/>
      <c r="GG119" s="693"/>
      <c r="GH119" s="693"/>
      <c r="GI119" s="693"/>
      <c r="GJ119" s="693"/>
      <c r="GK119" s="693"/>
      <c r="GL119" s="693"/>
      <c r="GM119" s="693"/>
      <c r="GN119" s="693"/>
      <c r="GO119" s="693"/>
      <c r="GP119" s="693"/>
      <c r="GQ119" s="693"/>
      <c r="GR119" s="693"/>
      <c r="GS119" s="693"/>
      <c r="GT119" s="693"/>
      <c r="GU119" s="693"/>
      <c r="GV119" s="693"/>
      <c r="GW119" s="693"/>
      <c r="GX119" s="693"/>
      <c r="GY119" s="693"/>
      <c r="GZ119" s="693"/>
      <c r="HA119" s="693"/>
      <c r="HB119" s="693"/>
      <c r="HC119" s="693"/>
      <c r="HD119" s="693"/>
      <c r="HE119" s="693"/>
      <c r="HF119" s="693"/>
      <c r="HG119" s="693"/>
      <c r="HH119" s="693"/>
      <c r="HI119" s="693"/>
      <c r="HJ119" s="693"/>
      <c r="HK119" s="693"/>
      <c r="HL119" s="693"/>
      <c r="HM119" s="693"/>
      <c r="HN119" s="693"/>
      <c r="HO119" s="693"/>
      <c r="HP119" s="693"/>
      <c r="HQ119" s="693"/>
      <c r="HR119" s="693"/>
      <c r="HS119" s="693"/>
    </row>
    <row r="120" spans="1:227" s="508" customFormat="1">
      <c r="A120"/>
      <c r="B120" s="368"/>
      <c r="C120"/>
      <c r="D120" s="433"/>
      <c r="E120" s="625"/>
      <c r="F120" s="625"/>
      <c r="G120" s="330"/>
      <c r="H120"/>
      <c r="I120" s="132"/>
      <c r="J120"/>
      <c r="K120"/>
      <c r="L120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45"/>
      <c r="AC120"/>
      <c r="AD120" s="123"/>
      <c r="AE120"/>
      <c r="AF120"/>
      <c r="AG120"/>
      <c r="AH120" s="129"/>
      <c r="AI120" s="129"/>
      <c r="AJ120" s="129"/>
      <c r="AK120" s="504"/>
      <c r="AL120" s="271"/>
      <c r="AM120" s="271"/>
      <c r="AN120" s="271"/>
      <c r="AO120" s="271"/>
      <c r="AP120" s="271"/>
      <c r="AQ120" s="271"/>
      <c r="AR120" s="271"/>
      <c r="AS120" s="271"/>
      <c r="AT120" s="271"/>
      <c r="AU120" s="271"/>
      <c r="AV120" s="271"/>
      <c r="AW120" s="271"/>
      <c r="AX120" s="271"/>
      <c r="AY120" s="271"/>
      <c r="AZ120" s="271"/>
      <c r="BA120" s="504"/>
      <c r="BB120" s="271"/>
      <c r="BC120" s="1042"/>
      <c r="BD120" s="1042"/>
      <c r="BE120" s="1042"/>
      <c r="BF120" s="1042"/>
      <c r="BG120" s="1042"/>
      <c r="BH120" s="1042"/>
      <c r="BI120" s="1042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271"/>
      <c r="BV120" s="693"/>
      <c r="BW120" s="693"/>
      <c r="BX120" s="693"/>
      <c r="BY120" s="693"/>
      <c r="BZ120" s="693"/>
      <c r="CA120" s="693"/>
      <c r="CB120" s="693"/>
      <c r="CC120" s="693"/>
      <c r="CD120" s="693"/>
      <c r="CE120" s="60"/>
      <c r="CF120" s="60"/>
      <c r="CG120" s="693"/>
      <c r="CH120" s="693"/>
      <c r="CI120" s="693"/>
      <c r="CW120" s="693"/>
      <c r="CX120" s="693"/>
      <c r="CY120" s="693"/>
      <c r="CZ120" s="693"/>
      <c r="DA120" s="693"/>
      <c r="DB120" s="693"/>
      <c r="DC120" s="693"/>
      <c r="DD120" s="693"/>
      <c r="DE120" s="693"/>
      <c r="DF120" s="693"/>
      <c r="DG120" s="693"/>
      <c r="DH120" s="693"/>
      <c r="DI120" s="693"/>
      <c r="DJ120" s="693"/>
      <c r="DK120" s="693"/>
      <c r="DL120" s="693"/>
      <c r="DM120" s="693"/>
      <c r="DN120" s="693"/>
      <c r="DO120" s="693"/>
      <c r="DP120" s="693"/>
      <c r="DQ120" s="693"/>
      <c r="DR120" s="693"/>
      <c r="DS120" s="693"/>
      <c r="DT120" s="693"/>
      <c r="DU120" s="693"/>
      <c r="DV120" s="693"/>
      <c r="DW120" s="693"/>
      <c r="DX120" s="693"/>
      <c r="DY120" s="693"/>
      <c r="DZ120" s="693"/>
      <c r="EA120" s="693"/>
      <c r="EB120" s="693"/>
      <c r="EC120" s="693"/>
      <c r="ED120" s="693"/>
      <c r="EE120" s="693"/>
      <c r="EF120" s="693"/>
      <c r="EG120" s="693"/>
      <c r="EH120" s="693"/>
      <c r="EI120" s="693"/>
      <c r="EJ120" s="693"/>
      <c r="EK120" s="693"/>
      <c r="EL120" s="693"/>
      <c r="EM120" s="693"/>
      <c r="EN120" s="693"/>
      <c r="EO120" s="693"/>
      <c r="EP120" s="693"/>
      <c r="EQ120" s="693"/>
      <c r="ER120" s="693"/>
      <c r="ES120" s="693"/>
      <c r="ET120" s="693"/>
      <c r="EU120" s="693"/>
      <c r="EV120" s="693"/>
      <c r="EW120" s="693"/>
      <c r="EX120" s="693"/>
      <c r="EY120" s="693"/>
      <c r="EZ120" s="693"/>
      <c r="FA120" s="693"/>
      <c r="FB120" s="693"/>
      <c r="FC120" s="693"/>
      <c r="FD120" s="693"/>
      <c r="FE120" s="693"/>
      <c r="FF120" s="693"/>
      <c r="FG120" s="693"/>
      <c r="FH120" s="693"/>
      <c r="FI120" s="693"/>
      <c r="FJ120" s="693"/>
      <c r="FK120" s="693"/>
      <c r="FL120" s="693"/>
      <c r="FM120" s="693"/>
      <c r="FN120" s="693"/>
      <c r="FO120" s="693"/>
      <c r="FP120" s="693"/>
      <c r="FQ120" s="693"/>
      <c r="FR120" s="693"/>
      <c r="FS120" s="693"/>
      <c r="FT120" s="693"/>
      <c r="FU120" s="693"/>
      <c r="FV120" s="693"/>
      <c r="FW120" s="693"/>
      <c r="FX120" s="693"/>
      <c r="FY120" s="693"/>
      <c r="FZ120" s="693"/>
      <c r="GA120" s="693"/>
      <c r="GB120" s="693"/>
      <c r="GC120" s="693"/>
      <c r="GD120" s="693"/>
      <c r="GE120" s="693"/>
      <c r="GF120" s="693"/>
      <c r="GG120" s="693"/>
      <c r="GH120" s="693"/>
      <c r="GI120" s="693"/>
      <c r="GJ120" s="693"/>
      <c r="GK120" s="693"/>
      <c r="GL120" s="693"/>
      <c r="GM120" s="693"/>
      <c r="GN120" s="693"/>
      <c r="GO120" s="693"/>
      <c r="GP120" s="693"/>
      <c r="GQ120" s="693"/>
      <c r="GR120" s="693"/>
      <c r="GS120" s="693"/>
      <c r="GT120" s="693"/>
      <c r="GU120" s="693"/>
      <c r="GV120" s="693"/>
      <c r="GW120" s="693"/>
      <c r="GX120" s="693"/>
      <c r="GY120" s="693"/>
      <c r="GZ120" s="693"/>
      <c r="HA120" s="693"/>
      <c r="HB120" s="693"/>
      <c r="HC120" s="693"/>
      <c r="HD120" s="693"/>
      <c r="HE120" s="693"/>
      <c r="HF120" s="693"/>
      <c r="HG120" s="693"/>
      <c r="HH120" s="693"/>
      <c r="HI120" s="693"/>
      <c r="HJ120" s="693"/>
      <c r="HK120" s="693"/>
      <c r="HL120" s="693"/>
      <c r="HM120" s="693"/>
      <c r="HN120" s="693"/>
      <c r="HO120" s="693"/>
      <c r="HP120" s="693"/>
      <c r="HQ120" s="693"/>
      <c r="HR120" s="693"/>
      <c r="HS120" s="693"/>
    </row>
    <row r="121" spans="1:227" s="508" customFormat="1">
      <c r="A121"/>
      <c r="B121" s="368"/>
      <c r="C121"/>
      <c r="D121" s="433"/>
      <c r="E121" s="625"/>
      <c r="F121" s="625"/>
      <c r="G121" s="330"/>
      <c r="H121"/>
      <c r="I121" s="132"/>
      <c r="J121"/>
      <c r="K121"/>
      <c r="L121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5"/>
      <c r="X121" s="335"/>
      <c r="Y121" s="335"/>
      <c r="Z121" s="335"/>
      <c r="AA121" s="335"/>
      <c r="AB121" s="45"/>
      <c r="AC121"/>
      <c r="AD121" s="123"/>
      <c r="AE121"/>
      <c r="AF121"/>
      <c r="AG121"/>
      <c r="AH121" s="129"/>
      <c r="AI121" s="129"/>
      <c r="AJ121" s="129"/>
      <c r="AK121" s="504"/>
      <c r="AL121" s="271"/>
      <c r="AM121" s="271"/>
      <c r="AN121" s="271"/>
      <c r="AO121" s="271"/>
      <c r="AP121" s="271"/>
      <c r="AQ121" s="271"/>
      <c r="AR121" s="271"/>
      <c r="AS121" s="271"/>
      <c r="AT121" s="271"/>
      <c r="AU121" s="271"/>
      <c r="AV121" s="271"/>
      <c r="AW121" s="271"/>
      <c r="AX121" s="271"/>
      <c r="AY121" s="271"/>
      <c r="AZ121" s="271"/>
      <c r="BA121" s="504"/>
      <c r="BB121" s="271"/>
      <c r="BC121" s="1042"/>
      <c r="BD121" s="1042"/>
      <c r="BE121" s="1042"/>
      <c r="BF121" s="1042"/>
      <c r="BG121" s="1042"/>
      <c r="BH121" s="1042"/>
      <c r="BI121" s="1042"/>
      <c r="BJ121" s="493"/>
      <c r="BK121" s="493"/>
      <c r="BL121" s="493"/>
      <c r="BM121" s="493"/>
      <c r="BN121" s="493"/>
      <c r="BO121" s="493"/>
      <c r="BP121" s="493"/>
      <c r="BQ121" s="493"/>
      <c r="BR121" s="493"/>
      <c r="BS121" s="493"/>
      <c r="BT121" s="493"/>
      <c r="BU121" s="271"/>
      <c r="BV121" s="693"/>
      <c r="BW121" s="693"/>
      <c r="BX121" s="693"/>
      <c r="BY121" s="693"/>
      <c r="BZ121" s="693"/>
      <c r="CA121" s="693"/>
      <c r="CB121" s="693"/>
      <c r="CC121" s="693"/>
      <c r="CD121" s="693"/>
      <c r="CE121" s="60"/>
      <c r="CF121" s="60"/>
      <c r="CG121" s="693"/>
      <c r="CH121" s="693"/>
      <c r="CI121" s="693"/>
      <c r="CW121" s="693"/>
      <c r="CX121" s="693"/>
      <c r="CY121" s="693"/>
      <c r="CZ121" s="693"/>
      <c r="DA121" s="693"/>
      <c r="DB121" s="693"/>
      <c r="DC121" s="693"/>
      <c r="DD121" s="693"/>
      <c r="DE121" s="693"/>
      <c r="DF121" s="693"/>
      <c r="DG121" s="693"/>
      <c r="DH121" s="693"/>
      <c r="DI121" s="693"/>
      <c r="DJ121" s="693"/>
      <c r="DK121" s="693"/>
      <c r="DL121" s="693"/>
      <c r="DM121" s="693"/>
      <c r="DN121" s="693"/>
      <c r="DO121" s="693"/>
      <c r="DP121" s="693"/>
      <c r="DQ121" s="693"/>
      <c r="DR121" s="693"/>
      <c r="DS121" s="693"/>
      <c r="DT121" s="693"/>
      <c r="DU121" s="693"/>
      <c r="DV121" s="693"/>
      <c r="DW121" s="693"/>
      <c r="DX121" s="693"/>
      <c r="DY121" s="693"/>
      <c r="DZ121" s="693"/>
      <c r="EA121" s="693"/>
      <c r="EB121" s="693"/>
      <c r="EC121" s="693"/>
      <c r="ED121" s="693"/>
      <c r="EE121" s="693"/>
      <c r="EF121" s="693"/>
      <c r="EG121" s="693"/>
      <c r="EH121" s="693"/>
      <c r="EI121" s="693"/>
      <c r="EJ121" s="693"/>
      <c r="EK121" s="693"/>
      <c r="EL121" s="693"/>
      <c r="EM121" s="693"/>
      <c r="EN121" s="693"/>
      <c r="EO121" s="693"/>
      <c r="EP121" s="693"/>
      <c r="EQ121" s="693"/>
      <c r="ER121" s="693"/>
      <c r="ES121" s="693"/>
      <c r="ET121" s="693"/>
      <c r="EU121" s="693"/>
      <c r="EV121" s="693"/>
      <c r="EW121" s="693"/>
      <c r="EX121" s="693"/>
      <c r="EY121" s="693"/>
      <c r="EZ121" s="693"/>
      <c r="FA121" s="693"/>
      <c r="FB121" s="693"/>
      <c r="FC121" s="693"/>
      <c r="FD121" s="693"/>
      <c r="FE121" s="693"/>
      <c r="FF121" s="693"/>
      <c r="FG121" s="693"/>
      <c r="FH121" s="693"/>
      <c r="FI121" s="693"/>
      <c r="FJ121" s="693"/>
      <c r="FK121" s="693"/>
      <c r="FL121" s="693"/>
      <c r="FM121" s="693"/>
      <c r="FN121" s="693"/>
      <c r="FO121" s="693"/>
      <c r="FP121" s="693"/>
      <c r="FQ121" s="693"/>
      <c r="FR121" s="693"/>
      <c r="FS121" s="693"/>
      <c r="FT121" s="693"/>
      <c r="FU121" s="693"/>
      <c r="FV121" s="693"/>
      <c r="FW121" s="693"/>
      <c r="FX121" s="693"/>
      <c r="FY121" s="693"/>
      <c r="FZ121" s="693"/>
      <c r="GA121" s="693"/>
      <c r="GB121" s="693"/>
      <c r="GC121" s="693"/>
      <c r="GD121" s="693"/>
      <c r="GE121" s="693"/>
      <c r="GF121" s="693"/>
      <c r="GG121" s="693"/>
      <c r="GH121" s="693"/>
      <c r="GI121" s="693"/>
      <c r="GJ121" s="693"/>
      <c r="GK121" s="693"/>
      <c r="GL121" s="693"/>
      <c r="GM121" s="693"/>
      <c r="GN121" s="693"/>
      <c r="GO121" s="693"/>
      <c r="GP121" s="693"/>
      <c r="GQ121" s="693"/>
      <c r="GR121" s="693"/>
      <c r="GS121" s="693"/>
      <c r="GT121" s="693"/>
      <c r="GU121" s="693"/>
      <c r="GV121" s="693"/>
      <c r="GW121" s="693"/>
      <c r="GX121" s="693"/>
      <c r="GY121" s="693"/>
      <c r="GZ121" s="693"/>
      <c r="HA121" s="693"/>
      <c r="HB121" s="693"/>
      <c r="HC121" s="693"/>
      <c r="HD121" s="693"/>
      <c r="HE121" s="693"/>
      <c r="HF121" s="693"/>
      <c r="HG121" s="693"/>
      <c r="HH121" s="693"/>
      <c r="HI121" s="693"/>
      <c r="HJ121" s="693"/>
      <c r="HK121" s="693"/>
      <c r="HL121" s="693"/>
      <c r="HM121" s="693"/>
      <c r="HN121" s="693"/>
      <c r="HO121" s="693"/>
      <c r="HP121" s="693"/>
      <c r="HQ121" s="693"/>
      <c r="HR121" s="693"/>
      <c r="HS121" s="693"/>
    </row>
    <row r="122" spans="1:227" s="508" customFormat="1">
      <c r="A122"/>
      <c r="B122" s="368"/>
      <c r="C122"/>
      <c r="D122" s="433"/>
      <c r="E122" s="625"/>
      <c r="F122" s="625"/>
      <c r="G122" s="330"/>
      <c r="H122"/>
      <c r="I122" s="132"/>
      <c r="J122"/>
      <c r="K122"/>
      <c r="L122"/>
      <c r="M122" s="335"/>
      <c r="N122" s="335"/>
      <c r="O122" s="335"/>
      <c r="P122" s="335"/>
      <c r="Q122" s="335"/>
      <c r="R122" s="335"/>
      <c r="S122" s="335"/>
      <c r="T122" s="335"/>
      <c r="U122" s="335"/>
      <c r="V122" s="335"/>
      <c r="W122" s="335"/>
      <c r="X122" s="335"/>
      <c r="Y122" s="335"/>
      <c r="Z122" s="335"/>
      <c r="AA122" s="335"/>
      <c r="AB122" s="45"/>
      <c r="AC122"/>
      <c r="AD122" s="123"/>
      <c r="AE122"/>
      <c r="AF122"/>
      <c r="AG122"/>
      <c r="AH122" s="129"/>
      <c r="AI122" s="129"/>
      <c r="AJ122" s="129"/>
      <c r="AK122" s="504"/>
      <c r="AL122" s="271"/>
      <c r="AM122" s="271"/>
      <c r="AN122" s="271"/>
      <c r="AO122" s="271"/>
      <c r="AP122" s="271"/>
      <c r="AQ122" s="271"/>
      <c r="AR122" s="271"/>
      <c r="AS122" s="271"/>
      <c r="AT122" s="271"/>
      <c r="AU122" s="271"/>
      <c r="AV122" s="271"/>
      <c r="AW122" s="271"/>
      <c r="AX122" s="271"/>
      <c r="AY122" s="271"/>
      <c r="AZ122" s="271"/>
      <c r="BA122" s="504"/>
      <c r="BB122" s="271"/>
      <c r="BC122" s="1042"/>
      <c r="BD122" s="1042"/>
      <c r="BE122" s="1042"/>
      <c r="BF122" s="1042"/>
      <c r="BG122" s="1042"/>
      <c r="BH122" s="1042"/>
      <c r="BI122" s="1042"/>
      <c r="BJ122" s="493"/>
      <c r="BK122" s="493"/>
      <c r="BL122" s="493"/>
      <c r="BM122" s="493"/>
      <c r="BN122" s="493"/>
      <c r="BO122" s="493"/>
      <c r="BP122" s="493"/>
      <c r="BQ122" s="493"/>
      <c r="BR122" s="493"/>
      <c r="BS122" s="493"/>
      <c r="BT122" s="493"/>
      <c r="BU122" s="271"/>
      <c r="BV122" s="693"/>
      <c r="BW122" s="693"/>
      <c r="BX122" s="693"/>
      <c r="BY122" s="693"/>
      <c r="BZ122" s="693"/>
      <c r="CA122" s="693"/>
      <c r="CB122" s="693"/>
      <c r="CC122" s="693"/>
      <c r="CD122" s="693"/>
      <c r="CE122" s="60"/>
      <c r="CF122" s="60"/>
      <c r="CG122" s="693"/>
      <c r="CH122" s="693"/>
      <c r="CI122" s="693"/>
      <c r="CW122" s="693"/>
      <c r="CX122" s="693"/>
      <c r="CY122" s="693"/>
      <c r="CZ122" s="693"/>
      <c r="DA122" s="693"/>
      <c r="DB122" s="693"/>
      <c r="DC122" s="693"/>
      <c r="DD122" s="693"/>
      <c r="DE122" s="693"/>
      <c r="DF122" s="693"/>
      <c r="DG122" s="693"/>
      <c r="DH122" s="693"/>
      <c r="DI122" s="693"/>
      <c r="DJ122" s="693"/>
      <c r="DK122" s="693"/>
      <c r="DL122" s="693"/>
      <c r="DM122" s="693"/>
      <c r="DN122" s="693"/>
      <c r="DO122" s="693"/>
      <c r="DP122" s="693"/>
      <c r="DQ122" s="693"/>
      <c r="DR122" s="693"/>
      <c r="DS122" s="693"/>
      <c r="DT122" s="693"/>
      <c r="DU122" s="693"/>
      <c r="DV122" s="693"/>
      <c r="DW122" s="693"/>
      <c r="DX122" s="693"/>
      <c r="DY122" s="693"/>
      <c r="DZ122" s="693"/>
      <c r="EA122" s="693"/>
      <c r="EB122" s="693"/>
      <c r="EC122" s="693"/>
      <c r="ED122" s="693"/>
      <c r="EE122" s="693"/>
      <c r="EF122" s="693"/>
      <c r="EG122" s="693"/>
      <c r="EH122" s="693"/>
      <c r="EI122" s="693"/>
      <c r="EJ122" s="693"/>
      <c r="EK122" s="693"/>
      <c r="EL122" s="693"/>
      <c r="EM122" s="693"/>
      <c r="EN122" s="693"/>
      <c r="EO122" s="693"/>
      <c r="EP122" s="693"/>
      <c r="EQ122" s="693"/>
      <c r="ER122" s="693"/>
      <c r="ES122" s="693"/>
      <c r="ET122" s="693"/>
      <c r="EU122" s="693"/>
      <c r="EV122" s="693"/>
      <c r="EW122" s="693"/>
      <c r="EX122" s="693"/>
      <c r="EY122" s="693"/>
      <c r="EZ122" s="693"/>
      <c r="FA122" s="693"/>
      <c r="FB122" s="693"/>
      <c r="FC122" s="693"/>
      <c r="FD122" s="693"/>
      <c r="FE122" s="693"/>
      <c r="FF122" s="693"/>
      <c r="FG122" s="693"/>
      <c r="FH122" s="693"/>
      <c r="FI122" s="693"/>
      <c r="FJ122" s="693"/>
      <c r="FK122" s="693"/>
      <c r="FL122" s="693"/>
      <c r="FM122" s="693"/>
      <c r="FN122" s="693"/>
      <c r="FO122" s="693"/>
      <c r="FP122" s="693"/>
      <c r="FQ122" s="693"/>
      <c r="FR122" s="693"/>
      <c r="FS122" s="693"/>
      <c r="FT122" s="693"/>
      <c r="FU122" s="693"/>
      <c r="FV122" s="693"/>
      <c r="FW122" s="693"/>
      <c r="FX122" s="693"/>
      <c r="FY122" s="693"/>
      <c r="FZ122" s="693"/>
      <c r="GA122" s="693"/>
      <c r="GB122" s="693"/>
      <c r="GC122" s="693"/>
      <c r="GD122" s="693"/>
      <c r="GE122" s="693"/>
      <c r="GF122" s="693"/>
      <c r="GG122" s="693"/>
      <c r="GH122" s="693"/>
      <c r="GI122" s="693"/>
      <c r="GJ122" s="693"/>
      <c r="GK122" s="693"/>
      <c r="GL122" s="693"/>
      <c r="GM122" s="693"/>
      <c r="GN122" s="693"/>
      <c r="GO122" s="693"/>
      <c r="GP122" s="693"/>
      <c r="GQ122" s="693"/>
      <c r="GR122" s="693"/>
      <c r="GS122" s="693"/>
      <c r="GT122" s="693"/>
      <c r="GU122" s="693"/>
      <c r="GV122" s="693"/>
      <c r="GW122" s="693"/>
      <c r="GX122" s="693"/>
      <c r="GY122" s="693"/>
      <c r="GZ122" s="693"/>
      <c r="HA122" s="693"/>
      <c r="HB122" s="693"/>
      <c r="HC122" s="693"/>
      <c r="HD122" s="693"/>
      <c r="HE122" s="693"/>
      <c r="HF122" s="693"/>
      <c r="HG122" s="693"/>
      <c r="HH122" s="693"/>
      <c r="HI122" s="693"/>
      <c r="HJ122" s="693"/>
      <c r="HK122" s="693"/>
      <c r="HL122" s="693"/>
      <c r="HM122" s="693"/>
      <c r="HN122" s="693"/>
      <c r="HO122" s="693"/>
      <c r="HP122" s="693"/>
      <c r="HQ122" s="693"/>
      <c r="HR122" s="693"/>
      <c r="HS122" s="693"/>
    </row>
    <row r="123" spans="1:227" s="508" customFormat="1">
      <c r="A123"/>
      <c r="B123" s="368"/>
      <c r="C123"/>
      <c r="D123" s="433"/>
      <c r="E123" s="625"/>
      <c r="F123" s="625"/>
      <c r="G123" s="330"/>
      <c r="H123"/>
      <c r="I123" s="132"/>
      <c r="J123"/>
      <c r="K123"/>
      <c r="L123"/>
      <c r="M123" s="335"/>
      <c r="N123" s="335"/>
      <c r="O123" s="335"/>
      <c r="P123" s="335"/>
      <c r="Q123" s="335"/>
      <c r="R123" s="335"/>
      <c r="S123" s="335"/>
      <c r="T123" s="335"/>
      <c r="U123" s="335"/>
      <c r="V123" s="335"/>
      <c r="W123" s="335"/>
      <c r="X123" s="335"/>
      <c r="Y123" s="335"/>
      <c r="Z123" s="335"/>
      <c r="AA123" s="335"/>
      <c r="AB123" s="45"/>
      <c r="AC123"/>
      <c r="AD123" s="123"/>
      <c r="AE123"/>
      <c r="AF123"/>
      <c r="AG123"/>
      <c r="AH123" s="129"/>
      <c r="AI123" s="129"/>
      <c r="AJ123" s="129"/>
      <c r="AK123" s="504"/>
      <c r="AL123" s="271"/>
      <c r="AM123" s="271"/>
      <c r="AN123" s="271"/>
      <c r="AO123" s="271"/>
      <c r="AP123" s="271"/>
      <c r="AQ123" s="271"/>
      <c r="AR123" s="271"/>
      <c r="AS123" s="271"/>
      <c r="AT123" s="271"/>
      <c r="AU123" s="271"/>
      <c r="AV123" s="271"/>
      <c r="AW123" s="271"/>
      <c r="AX123" s="271"/>
      <c r="AY123" s="271"/>
      <c r="AZ123" s="271"/>
      <c r="BA123" s="504"/>
      <c r="BB123" s="271"/>
      <c r="BC123" s="1042"/>
      <c r="BD123" s="1042"/>
      <c r="BE123" s="1042"/>
      <c r="BF123" s="1042"/>
      <c r="BG123" s="1042"/>
      <c r="BH123" s="1042"/>
      <c r="BI123" s="1042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271"/>
      <c r="BV123" s="693"/>
      <c r="BW123" s="693"/>
      <c r="BX123" s="693"/>
      <c r="BY123" s="693"/>
      <c r="BZ123" s="693"/>
      <c r="CA123" s="693"/>
      <c r="CB123" s="693"/>
      <c r="CC123" s="693"/>
      <c r="CD123" s="693"/>
      <c r="CE123" s="60"/>
      <c r="CF123" s="60"/>
      <c r="CG123" s="693"/>
      <c r="CH123" s="693"/>
      <c r="CI123" s="693"/>
      <c r="CW123" s="693"/>
      <c r="CX123" s="693"/>
      <c r="CY123" s="693"/>
      <c r="CZ123" s="693"/>
      <c r="DA123" s="693"/>
      <c r="DB123" s="693"/>
      <c r="DC123" s="693"/>
      <c r="DD123" s="693"/>
      <c r="DE123" s="693"/>
      <c r="DF123" s="693"/>
      <c r="DG123" s="693"/>
      <c r="DH123" s="693"/>
      <c r="DI123" s="693"/>
      <c r="DJ123" s="693"/>
      <c r="DK123" s="693"/>
      <c r="DL123" s="693"/>
      <c r="DM123" s="693"/>
      <c r="DN123" s="693"/>
      <c r="DO123" s="693"/>
      <c r="DP123" s="693"/>
      <c r="DQ123" s="693"/>
      <c r="DR123" s="693"/>
      <c r="DS123" s="693"/>
      <c r="DT123" s="693"/>
      <c r="DU123" s="693"/>
      <c r="DV123" s="693"/>
      <c r="DW123" s="693"/>
      <c r="DX123" s="693"/>
      <c r="DY123" s="693"/>
      <c r="DZ123" s="693"/>
      <c r="EA123" s="693"/>
      <c r="EB123" s="693"/>
      <c r="EC123" s="693"/>
      <c r="ED123" s="693"/>
      <c r="EE123" s="693"/>
      <c r="EF123" s="693"/>
      <c r="EG123" s="693"/>
      <c r="EH123" s="693"/>
      <c r="EI123" s="693"/>
      <c r="EJ123" s="693"/>
      <c r="EK123" s="693"/>
      <c r="EL123" s="693"/>
      <c r="EM123" s="693"/>
      <c r="EN123" s="693"/>
      <c r="EO123" s="693"/>
      <c r="EP123" s="693"/>
      <c r="EQ123" s="693"/>
      <c r="ER123" s="693"/>
      <c r="ES123" s="693"/>
      <c r="ET123" s="693"/>
      <c r="EU123" s="693"/>
      <c r="EV123" s="693"/>
      <c r="EW123" s="693"/>
      <c r="EX123" s="693"/>
      <c r="EY123" s="693"/>
      <c r="EZ123" s="693"/>
      <c r="FA123" s="693"/>
      <c r="FB123" s="693"/>
      <c r="FC123" s="693"/>
      <c r="FD123" s="693"/>
      <c r="FE123" s="693"/>
      <c r="FF123" s="693"/>
      <c r="FG123" s="693"/>
      <c r="FH123" s="693"/>
      <c r="FI123" s="693"/>
      <c r="FJ123" s="693"/>
      <c r="FK123" s="693"/>
      <c r="FL123" s="693"/>
      <c r="FM123" s="693"/>
      <c r="FN123" s="693"/>
      <c r="FO123" s="693"/>
      <c r="FP123" s="693"/>
      <c r="FQ123" s="693"/>
      <c r="FR123" s="693"/>
      <c r="FS123" s="693"/>
      <c r="FT123" s="693"/>
      <c r="FU123" s="693"/>
      <c r="FV123" s="693"/>
      <c r="FW123" s="693"/>
      <c r="FX123" s="693"/>
      <c r="FY123" s="693"/>
      <c r="FZ123" s="693"/>
      <c r="GA123" s="693"/>
      <c r="GB123" s="693"/>
      <c r="GC123" s="693"/>
      <c r="GD123" s="693"/>
      <c r="GE123" s="693"/>
      <c r="GF123" s="693"/>
      <c r="GG123" s="693"/>
      <c r="GH123" s="693"/>
      <c r="GI123" s="693"/>
      <c r="GJ123" s="693"/>
      <c r="GK123" s="693"/>
      <c r="GL123" s="693"/>
      <c r="GM123" s="693"/>
      <c r="GN123" s="693"/>
      <c r="GO123" s="693"/>
      <c r="GP123" s="693"/>
      <c r="GQ123" s="693"/>
      <c r="GR123" s="693"/>
      <c r="GS123" s="693"/>
      <c r="GT123" s="693"/>
      <c r="GU123" s="693"/>
      <c r="GV123" s="693"/>
      <c r="GW123" s="693"/>
      <c r="GX123" s="693"/>
      <c r="GY123" s="693"/>
      <c r="GZ123" s="693"/>
      <c r="HA123" s="693"/>
      <c r="HB123" s="693"/>
      <c r="HC123" s="693"/>
      <c r="HD123" s="693"/>
      <c r="HE123" s="693"/>
      <c r="HF123" s="693"/>
      <c r="HG123" s="693"/>
      <c r="HH123" s="693"/>
      <c r="HI123" s="693"/>
      <c r="HJ123" s="693"/>
      <c r="HK123" s="693"/>
      <c r="HL123" s="693"/>
      <c r="HM123" s="693"/>
      <c r="HN123" s="693"/>
      <c r="HO123" s="693"/>
      <c r="HP123" s="693"/>
      <c r="HQ123" s="693"/>
      <c r="HR123" s="693"/>
      <c r="HS123" s="693"/>
    </row>
    <row r="124" spans="1:227" s="508" customFormat="1">
      <c r="A124"/>
      <c r="B124" s="368"/>
      <c r="C124"/>
      <c r="D124" s="433"/>
      <c r="E124" s="625"/>
      <c r="F124" s="625"/>
      <c r="G124" s="330"/>
      <c r="H124"/>
      <c r="I124" s="132"/>
      <c r="J124"/>
      <c r="K124"/>
      <c r="L124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45"/>
      <c r="AC124"/>
      <c r="AD124" s="123"/>
      <c r="AE124"/>
      <c r="AF124"/>
      <c r="AG124"/>
      <c r="AH124" s="129"/>
      <c r="AI124" s="129"/>
      <c r="AJ124" s="129"/>
      <c r="AK124" s="504"/>
      <c r="AL124" s="271"/>
      <c r="AM124" s="271"/>
      <c r="AN124" s="271"/>
      <c r="AO124" s="271"/>
      <c r="AP124" s="271"/>
      <c r="AQ124" s="271"/>
      <c r="AR124" s="271"/>
      <c r="AS124" s="271"/>
      <c r="AT124" s="271"/>
      <c r="AU124" s="271"/>
      <c r="AV124" s="271"/>
      <c r="AW124" s="271"/>
      <c r="AX124" s="271"/>
      <c r="AY124" s="271"/>
      <c r="AZ124" s="271"/>
      <c r="BA124" s="504"/>
      <c r="BB124" s="271"/>
      <c r="BC124" s="1042"/>
      <c r="BD124" s="1042"/>
      <c r="BE124" s="1042"/>
      <c r="BF124" s="1042"/>
      <c r="BG124" s="1042"/>
      <c r="BH124" s="1042"/>
      <c r="BI124" s="1042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271"/>
      <c r="BV124" s="693"/>
      <c r="BW124" s="693"/>
      <c r="BX124" s="693"/>
      <c r="BY124" s="693"/>
      <c r="BZ124" s="693"/>
      <c r="CA124" s="693"/>
      <c r="CB124" s="693"/>
      <c r="CC124" s="693"/>
      <c r="CD124" s="693"/>
      <c r="CE124" s="60"/>
      <c r="CF124" s="60"/>
      <c r="CG124" s="693"/>
      <c r="CH124" s="693"/>
      <c r="CI124" s="693"/>
      <c r="CW124" s="693"/>
      <c r="CX124" s="693"/>
      <c r="CY124" s="693"/>
      <c r="CZ124" s="693"/>
      <c r="DA124" s="693"/>
      <c r="DB124" s="693"/>
      <c r="DC124" s="693"/>
      <c r="DD124" s="693"/>
      <c r="DE124" s="693"/>
      <c r="DF124" s="693"/>
      <c r="DG124" s="693"/>
      <c r="DH124" s="693"/>
      <c r="DI124" s="693"/>
      <c r="DJ124" s="693"/>
      <c r="DK124" s="693"/>
      <c r="DL124" s="693"/>
      <c r="DM124" s="693"/>
      <c r="DN124" s="693"/>
      <c r="DO124" s="693"/>
      <c r="DP124" s="693"/>
      <c r="DQ124" s="693"/>
      <c r="DR124" s="693"/>
      <c r="DS124" s="693"/>
      <c r="DT124" s="693"/>
      <c r="DU124" s="693"/>
      <c r="DV124" s="693"/>
      <c r="DW124" s="693"/>
      <c r="DX124" s="693"/>
      <c r="DY124" s="693"/>
      <c r="DZ124" s="693"/>
      <c r="EA124" s="693"/>
      <c r="EB124" s="693"/>
      <c r="EC124" s="693"/>
      <c r="ED124" s="693"/>
      <c r="EE124" s="693"/>
      <c r="EF124" s="693"/>
      <c r="EG124" s="693"/>
      <c r="EH124" s="693"/>
      <c r="EI124" s="693"/>
      <c r="EJ124" s="693"/>
      <c r="EK124" s="693"/>
      <c r="EL124" s="693"/>
      <c r="EM124" s="693"/>
      <c r="EN124" s="693"/>
      <c r="EO124" s="693"/>
      <c r="EP124" s="693"/>
      <c r="EQ124" s="693"/>
      <c r="ER124" s="693"/>
      <c r="ES124" s="693"/>
      <c r="ET124" s="693"/>
      <c r="EU124" s="693"/>
      <c r="EV124" s="693"/>
      <c r="EW124" s="693"/>
      <c r="EX124" s="693"/>
      <c r="EY124" s="693"/>
      <c r="EZ124" s="693"/>
      <c r="FA124" s="693"/>
      <c r="FB124" s="693"/>
      <c r="FC124" s="693"/>
      <c r="FD124" s="693"/>
      <c r="FE124" s="693"/>
      <c r="FF124" s="693"/>
      <c r="FG124" s="693"/>
      <c r="FH124" s="693"/>
      <c r="FI124" s="693"/>
      <c r="FJ124" s="693"/>
      <c r="FK124" s="693"/>
      <c r="FL124" s="693"/>
      <c r="FM124" s="693"/>
      <c r="FN124" s="693"/>
      <c r="FO124" s="693"/>
      <c r="FP124" s="693"/>
      <c r="FQ124" s="693"/>
      <c r="FR124" s="693"/>
      <c r="FS124" s="693"/>
      <c r="FT124" s="693"/>
      <c r="FU124" s="693"/>
      <c r="FV124" s="693"/>
      <c r="FW124" s="693"/>
      <c r="FX124" s="693"/>
      <c r="FY124" s="693"/>
      <c r="FZ124" s="693"/>
      <c r="GA124" s="693"/>
      <c r="GB124" s="693"/>
      <c r="GC124" s="693"/>
      <c r="GD124" s="693"/>
      <c r="GE124" s="693"/>
      <c r="GF124" s="693"/>
      <c r="GG124" s="693"/>
      <c r="GH124" s="693"/>
      <c r="GI124" s="693"/>
      <c r="GJ124" s="693"/>
      <c r="GK124" s="693"/>
      <c r="GL124" s="693"/>
      <c r="GM124" s="693"/>
      <c r="GN124" s="693"/>
      <c r="GO124" s="693"/>
      <c r="GP124" s="693"/>
      <c r="GQ124" s="693"/>
      <c r="GR124" s="693"/>
      <c r="GS124" s="693"/>
      <c r="GT124" s="693"/>
      <c r="GU124" s="693"/>
      <c r="GV124" s="693"/>
      <c r="GW124" s="693"/>
      <c r="GX124" s="693"/>
      <c r="GY124" s="693"/>
      <c r="GZ124" s="693"/>
      <c r="HA124" s="693"/>
      <c r="HB124" s="693"/>
      <c r="HC124" s="693"/>
      <c r="HD124" s="693"/>
      <c r="HE124" s="693"/>
      <c r="HF124" s="693"/>
      <c r="HG124" s="693"/>
      <c r="HH124" s="693"/>
      <c r="HI124" s="693"/>
      <c r="HJ124" s="693"/>
      <c r="HK124" s="693"/>
      <c r="HL124" s="693"/>
      <c r="HM124" s="693"/>
      <c r="HN124" s="693"/>
      <c r="HO124" s="693"/>
      <c r="HP124" s="693"/>
      <c r="HQ124" s="693"/>
      <c r="HR124" s="693"/>
      <c r="HS124" s="693"/>
    </row>
    <row r="125" spans="1:227" s="508" customFormat="1">
      <c r="A125"/>
      <c r="B125" s="368"/>
      <c r="C125"/>
      <c r="D125" s="433"/>
      <c r="E125" s="625"/>
      <c r="F125" s="625"/>
      <c r="G125" s="330"/>
      <c r="H125"/>
      <c r="I125" s="132"/>
      <c r="J125"/>
      <c r="K125"/>
      <c r="L12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45"/>
      <c r="AC125"/>
      <c r="AD125" s="123"/>
      <c r="AE125"/>
      <c r="AF125"/>
      <c r="AG125"/>
      <c r="AH125" s="129"/>
      <c r="AI125" s="129"/>
      <c r="AJ125" s="129"/>
      <c r="AK125" s="504"/>
      <c r="AL125" s="271"/>
      <c r="AM125" s="271"/>
      <c r="AN125" s="271"/>
      <c r="AO125" s="271"/>
      <c r="AP125" s="271"/>
      <c r="AQ125" s="271"/>
      <c r="AR125" s="271"/>
      <c r="AS125" s="271"/>
      <c r="AT125" s="271"/>
      <c r="AU125" s="271"/>
      <c r="AV125" s="271"/>
      <c r="AW125" s="271"/>
      <c r="AX125" s="271"/>
      <c r="AY125" s="271"/>
      <c r="AZ125" s="271"/>
      <c r="BA125" s="504"/>
      <c r="BB125" s="271"/>
      <c r="BC125" s="1042"/>
      <c r="BD125" s="1042"/>
      <c r="BE125" s="1042"/>
      <c r="BF125" s="1042"/>
      <c r="BG125" s="1042"/>
      <c r="BH125" s="1042"/>
      <c r="BI125" s="1042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271"/>
      <c r="BV125" s="693"/>
      <c r="BW125" s="693"/>
      <c r="BX125" s="693"/>
      <c r="BY125" s="693"/>
      <c r="BZ125" s="693"/>
      <c r="CA125" s="693"/>
      <c r="CB125" s="693"/>
      <c r="CC125" s="693"/>
      <c r="CD125" s="693"/>
      <c r="CE125" s="60"/>
      <c r="CF125" s="60"/>
      <c r="CG125" s="693"/>
      <c r="CH125" s="693"/>
      <c r="CI125" s="693"/>
      <c r="CW125" s="693"/>
      <c r="CX125" s="693"/>
      <c r="CY125" s="693"/>
      <c r="CZ125" s="693"/>
      <c r="DA125" s="693"/>
      <c r="DB125" s="693"/>
      <c r="DC125" s="693"/>
      <c r="DD125" s="693"/>
      <c r="DE125" s="693"/>
      <c r="DF125" s="693"/>
      <c r="DG125" s="693"/>
      <c r="DH125" s="693"/>
      <c r="DI125" s="693"/>
      <c r="DJ125" s="693"/>
      <c r="DK125" s="693"/>
      <c r="DL125" s="693"/>
      <c r="DM125" s="693"/>
      <c r="DN125" s="693"/>
      <c r="DO125" s="693"/>
      <c r="DP125" s="693"/>
      <c r="DQ125" s="693"/>
      <c r="DR125" s="693"/>
      <c r="DS125" s="693"/>
      <c r="DT125" s="693"/>
      <c r="DU125" s="693"/>
      <c r="DV125" s="693"/>
      <c r="DW125" s="693"/>
      <c r="DX125" s="693"/>
      <c r="DY125" s="693"/>
      <c r="DZ125" s="693"/>
      <c r="EA125" s="693"/>
      <c r="EB125" s="693"/>
      <c r="EC125" s="693"/>
      <c r="ED125" s="693"/>
      <c r="EE125" s="693"/>
      <c r="EF125" s="693"/>
      <c r="EG125" s="693"/>
      <c r="EH125" s="693"/>
      <c r="EI125" s="693"/>
      <c r="EJ125" s="693"/>
      <c r="EK125" s="693"/>
      <c r="EL125" s="693"/>
      <c r="EM125" s="693"/>
      <c r="EN125" s="693"/>
      <c r="EO125" s="693"/>
      <c r="EP125" s="693"/>
      <c r="EQ125" s="693"/>
      <c r="ER125" s="693"/>
      <c r="ES125" s="693"/>
      <c r="ET125" s="693"/>
      <c r="EU125" s="693"/>
      <c r="EV125" s="693"/>
      <c r="EW125" s="693"/>
      <c r="EX125" s="693"/>
      <c r="EY125" s="693"/>
      <c r="EZ125" s="693"/>
      <c r="FA125" s="693"/>
      <c r="FB125" s="693"/>
      <c r="FC125" s="693"/>
      <c r="FD125" s="693"/>
      <c r="FE125" s="693"/>
      <c r="FF125" s="693"/>
      <c r="FG125" s="693"/>
      <c r="FH125" s="693"/>
      <c r="FI125" s="693"/>
      <c r="FJ125" s="693"/>
      <c r="FK125" s="693"/>
      <c r="FL125" s="693"/>
      <c r="FM125" s="693"/>
      <c r="FN125" s="693"/>
      <c r="FO125" s="693"/>
      <c r="FP125" s="693"/>
      <c r="FQ125" s="693"/>
      <c r="FR125" s="693"/>
      <c r="FS125" s="693"/>
      <c r="FT125" s="693"/>
      <c r="FU125" s="693"/>
      <c r="FV125" s="693"/>
      <c r="FW125" s="693"/>
      <c r="FX125" s="693"/>
      <c r="FY125" s="693"/>
      <c r="FZ125" s="693"/>
      <c r="GA125" s="693"/>
      <c r="GB125" s="693"/>
      <c r="GC125" s="693"/>
      <c r="GD125" s="693"/>
      <c r="GE125" s="693"/>
      <c r="GF125" s="693"/>
      <c r="GG125" s="693"/>
      <c r="GH125" s="693"/>
      <c r="GI125" s="693"/>
      <c r="GJ125" s="693"/>
      <c r="GK125" s="693"/>
      <c r="GL125" s="693"/>
      <c r="GM125" s="693"/>
      <c r="GN125" s="693"/>
      <c r="GO125" s="693"/>
      <c r="GP125" s="693"/>
      <c r="GQ125" s="693"/>
      <c r="GR125" s="693"/>
      <c r="GS125" s="693"/>
      <c r="GT125" s="693"/>
      <c r="GU125" s="693"/>
      <c r="GV125" s="693"/>
      <c r="GW125" s="693"/>
      <c r="GX125" s="693"/>
      <c r="GY125" s="693"/>
      <c r="GZ125" s="693"/>
      <c r="HA125" s="693"/>
      <c r="HB125" s="693"/>
      <c r="HC125" s="693"/>
      <c r="HD125" s="693"/>
      <c r="HE125" s="693"/>
      <c r="HF125" s="693"/>
      <c r="HG125" s="693"/>
      <c r="HH125" s="693"/>
      <c r="HI125" s="693"/>
      <c r="HJ125" s="693"/>
      <c r="HK125" s="693"/>
      <c r="HL125" s="693"/>
      <c r="HM125" s="693"/>
      <c r="HN125" s="693"/>
      <c r="HO125" s="693"/>
      <c r="HP125" s="693"/>
      <c r="HQ125" s="693"/>
      <c r="HR125" s="693"/>
      <c r="HS125" s="693"/>
    </row>
    <row r="126" spans="1:227" s="508" customFormat="1">
      <c r="A126"/>
      <c r="B126" s="368"/>
      <c r="C126"/>
      <c r="D126" s="433"/>
      <c r="E126" s="625"/>
      <c r="F126" s="625"/>
      <c r="G126" s="330"/>
      <c r="H126"/>
      <c r="I126" s="132"/>
      <c r="J126"/>
      <c r="K126"/>
      <c r="L126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45"/>
      <c r="AC126"/>
      <c r="AD126" s="123"/>
      <c r="AE126"/>
      <c r="AF126"/>
      <c r="AG126"/>
      <c r="AH126" s="129"/>
      <c r="AI126" s="129"/>
      <c r="AJ126" s="129"/>
      <c r="AK126" s="504"/>
      <c r="AL126" s="271"/>
      <c r="AM126" s="271"/>
      <c r="AN126" s="271"/>
      <c r="AO126" s="271"/>
      <c r="AP126" s="271"/>
      <c r="AQ126" s="271"/>
      <c r="AR126" s="271"/>
      <c r="AS126" s="271"/>
      <c r="AT126" s="271"/>
      <c r="AU126" s="271"/>
      <c r="AV126" s="271"/>
      <c r="AW126" s="271"/>
      <c r="AX126" s="271"/>
      <c r="AY126" s="271"/>
      <c r="AZ126" s="271"/>
      <c r="BA126" s="504"/>
      <c r="BB126" s="271"/>
      <c r="BC126" s="1042"/>
      <c r="BD126" s="1042"/>
      <c r="BE126" s="1042"/>
      <c r="BF126" s="1042"/>
      <c r="BG126" s="1042"/>
      <c r="BH126" s="1042"/>
      <c r="BI126" s="1042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271"/>
      <c r="BV126" s="693"/>
      <c r="BW126" s="693"/>
      <c r="BX126" s="693"/>
      <c r="BY126" s="693"/>
      <c r="BZ126" s="693"/>
      <c r="CA126" s="693"/>
      <c r="CB126" s="693"/>
      <c r="CC126" s="693"/>
      <c r="CD126" s="693"/>
      <c r="CE126" s="60"/>
      <c r="CF126" s="60"/>
      <c r="CG126" s="693"/>
      <c r="CH126" s="693"/>
      <c r="CI126" s="693"/>
      <c r="CW126" s="693"/>
      <c r="CX126" s="693"/>
      <c r="CY126" s="693"/>
      <c r="CZ126" s="693"/>
      <c r="DA126" s="693"/>
      <c r="DB126" s="693"/>
      <c r="DC126" s="693"/>
      <c r="DD126" s="693"/>
      <c r="DE126" s="693"/>
      <c r="DF126" s="693"/>
      <c r="DG126" s="693"/>
      <c r="DH126" s="693"/>
      <c r="DI126" s="693"/>
      <c r="DJ126" s="693"/>
      <c r="DK126" s="693"/>
      <c r="DL126" s="693"/>
      <c r="DM126" s="693"/>
      <c r="DN126" s="693"/>
      <c r="DO126" s="693"/>
      <c r="DP126" s="693"/>
      <c r="DQ126" s="693"/>
      <c r="DR126" s="693"/>
      <c r="DS126" s="693"/>
      <c r="DT126" s="693"/>
      <c r="DU126" s="693"/>
      <c r="DV126" s="693"/>
      <c r="DW126" s="693"/>
      <c r="DX126" s="693"/>
      <c r="DY126" s="693"/>
      <c r="DZ126" s="693"/>
      <c r="EA126" s="693"/>
      <c r="EB126" s="693"/>
      <c r="EC126" s="693"/>
      <c r="ED126" s="693"/>
      <c r="EE126" s="693"/>
      <c r="EF126" s="693"/>
      <c r="EG126" s="693"/>
      <c r="EH126" s="693"/>
      <c r="EI126" s="693"/>
      <c r="EJ126" s="693"/>
      <c r="EK126" s="693"/>
      <c r="EL126" s="693"/>
      <c r="EM126" s="693"/>
      <c r="EN126" s="693"/>
      <c r="EO126" s="693"/>
      <c r="EP126" s="693"/>
      <c r="EQ126" s="693"/>
      <c r="ER126" s="693"/>
      <c r="ES126" s="693"/>
      <c r="ET126" s="693"/>
      <c r="EU126" s="693"/>
      <c r="EV126" s="693"/>
      <c r="EW126" s="693"/>
      <c r="EX126" s="693"/>
      <c r="EY126" s="693"/>
      <c r="EZ126" s="693"/>
      <c r="FA126" s="693"/>
      <c r="FB126" s="693"/>
      <c r="FC126" s="693"/>
      <c r="FD126" s="693"/>
      <c r="FE126" s="693"/>
      <c r="FF126" s="693"/>
      <c r="FG126" s="693"/>
      <c r="FH126" s="693"/>
      <c r="FI126" s="693"/>
      <c r="FJ126" s="693"/>
      <c r="FK126" s="693"/>
      <c r="FL126" s="693"/>
      <c r="FM126" s="693"/>
      <c r="FN126" s="693"/>
      <c r="FO126" s="693"/>
      <c r="FP126" s="693"/>
      <c r="FQ126" s="693"/>
      <c r="FR126" s="693"/>
      <c r="FS126" s="693"/>
      <c r="FT126" s="693"/>
      <c r="FU126" s="693"/>
      <c r="FV126" s="693"/>
      <c r="FW126" s="693"/>
      <c r="FX126" s="693"/>
      <c r="FY126" s="693"/>
      <c r="FZ126" s="693"/>
      <c r="GA126" s="693"/>
      <c r="GB126" s="693"/>
      <c r="GC126" s="693"/>
      <c r="GD126" s="693"/>
      <c r="GE126" s="693"/>
      <c r="GF126" s="693"/>
      <c r="GG126" s="693"/>
      <c r="GH126" s="693"/>
      <c r="GI126" s="693"/>
      <c r="GJ126" s="693"/>
      <c r="GK126" s="693"/>
      <c r="GL126" s="693"/>
      <c r="GM126" s="693"/>
      <c r="GN126" s="693"/>
      <c r="GO126" s="693"/>
      <c r="GP126" s="693"/>
      <c r="GQ126" s="693"/>
      <c r="GR126" s="693"/>
      <c r="GS126" s="693"/>
      <c r="GT126" s="693"/>
      <c r="GU126" s="693"/>
      <c r="GV126" s="693"/>
      <c r="GW126" s="693"/>
      <c r="GX126" s="693"/>
      <c r="GY126" s="693"/>
      <c r="GZ126" s="693"/>
      <c r="HA126" s="693"/>
      <c r="HB126" s="693"/>
      <c r="HC126" s="693"/>
      <c r="HD126" s="693"/>
      <c r="HE126" s="693"/>
      <c r="HF126" s="693"/>
      <c r="HG126" s="693"/>
      <c r="HH126" s="693"/>
      <c r="HI126" s="693"/>
      <c r="HJ126" s="693"/>
      <c r="HK126" s="693"/>
      <c r="HL126" s="693"/>
      <c r="HM126" s="693"/>
      <c r="HN126" s="693"/>
      <c r="HO126" s="693"/>
      <c r="HP126" s="693"/>
      <c r="HQ126" s="693"/>
      <c r="HR126" s="693"/>
      <c r="HS126" s="693"/>
    </row>
    <row r="127" spans="1:227" s="508" customFormat="1">
      <c r="A127"/>
      <c r="B127" s="368"/>
      <c r="C127"/>
      <c r="D127" s="433"/>
      <c r="E127" s="625"/>
      <c r="F127" s="625"/>
      <c r="G127" s="330"/>
      <c r="H127"/>
      <c r="I127" s="132"/>
      <c r="J127"/>
      <c r="K127"/>
      <c r="L127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45"/>
      <c r="AC127"/>
      <c r="AD127" s="123"/>
      <c r="AE127"/>
      <c r="AF127"/>
      <c r="AG127"/>
      <c r="AH127" s="129"/>
      <c r="AI127" s="129"/>
      <c r="AJ127" s="129"/>
      <c r="AK127" s="504"/>
      <c r="AL127" s="271"/>
      <c r="AM127" s="271"/>
      <c r="AN127" s="271"/>
      <c r="AO127" s="271"/>
      <c r="AP127" s="271"/>
      <c r="AQ127" s="271"/>
      <c r="AR127" s="271"/>
      <c r="AS127" s="271"/>
      <c r="AT127" s="271"/>
      <c r="AU127" s="271"/>
      <c r="AV127" s="271"/>
      <c r="AW127" s="271"/>
      <c r="AX127" s="271"/>
      <c r="AY127" s="271"/>
      <c r="AZ127" s="271"/>
      <c r="BA127" s="504"/>
      <c r="BB127" s="271"/>
      <c r="BC127" s="1042"/>
      <c r="BD127" s="1042"/>
      <c r="BE127" s="1042"/>
      <c r="BF127" s="1042"/>
      <c r="BG127" s="1042"/>
      <c r="BH127" s="1042"/>
      <c r="BI127" s="1042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271"/>
      <c r="BV127" s="693"/>
      <c r="BW127" s="693"/>
      <c r="BX127" s="693"/>
      <c r="BY127" s="693"/>
      <c r="BZ127" s="693"/>
      <c r="CA127" s="693"/>
      <c r="CB127" s="693"/>
      <c r="CC127" s="693"/>
      <c r="CD127" s="693"/>
      <c r="CE127" s="60"/>
      <c r="CF127" s="60"/>
      <c r="CG127" s="693"/>
      <c r="CH127" s="693"/>
      <c r="CI127" s="693"/>
      <c r="CW127" s="693"/>
      <c r="CX127" s="693"/>
      <c r="CY127" s="693"/>
      <c r="CZ127" s="693"/>
      <c r="DA127" s="693"/>
      <c r="DB127" s="693"/>
      <c r="DC127" s="693"/>
      <c r="DD127" s="693"/>
      <c r="DE127" s="693"/>
      <c r="DF127" s="693"/>
      <c r="DG127" s="693"/>
      <c r="DH127" s="693"/>
      <c r="DI127" s="693"/>
      <c r="DJ127" s="693"/>
      <c r="DK127" s="693"/>
      <c r="DL127" s="693"/>
      <c r="DM127" s="693"/>
      <c r="DN127" s="693"/>
      <c r="DO127" s="693"/>
      <c r="DP127" s="693"/>
      <c r="DQ127" s="693"/>
      <c r="DR127" s="693"/>
      <c r="DS127" s="693"/>
      <c r="DT127" s="693"/>
      <c r="DU127" s="693"/>
      <c r="DV127" s="693"/>
      <c r="DW127" s="693"/>
      <c r="DX127" s="693"/>
      <c r="DY127" s="693"/>
      <c r="DZ127" s="693"/>
      <c r="EA127" s="693"/>
      <c r="EB127" s="693"/>
      <c r="EC127" s="693"/>
      <c r="ED127" s="693"/>
      <c r="EE127" s="693"/>
      <c r="EF127" s="693"/>
      <c r="EG127" s="693"/>
      <c r="EH127" s="693"/>
      <c r="EI127" s="693"/>
      <c r="EJ127" s="693"/>
      <c r="EK127" s="693"/>
      <c r="EL127" s="693"/>
      <c r="EM127" s="693"/>
      <c r="EN127" s="693"/>
      <c r="EO127" s="693"/>
      <c r="EP127" s="693"/>
      <c r="EQ127" s="693"/>
      <c r="ER127" s="693"/>
      <c r="ES127" s="693"/>
      <c r="ET127" s="693"/>
      <c r="EU127" s="693"/>
      <c r="EV127" s="693"/>
      <c r="EW127" s="693"/>
      <c r="EX127" s="693"/>
      <c r="EY127" s="693"/>
      <c r="EZ127" s="693"/>
      <c r="FA127" s="693"/>
      <c r="FB127" s="693"/>
      <c r="FC127" s="693"/>
      <c r="FD127" s="693"/>
      <c r="FE127" s="693"/>
      <c r="FF127" s="693"/>
      <c r="FG127" s="693"/>
      <c r="FH127" s="693"/>
      <c r="FI127" s="693"/>
      <c r="FJ127" s="693"/>
      <c r="FK127" s="693"/>
      <c r="FL127" s="693"/>
      <c r="FM127" s="693"/>
      <c r="FN127" s="693"/>
      <c r="FO127" s="693"/>
      <c r="FP127" s="693"/>
      <c r="FQ127" s="693"/>
      <c r="FR127" s="693"/>
      <c r="FS127" s="693"/>
      <c r="FT127" s="693"/>
      <c r="FU127" s="693"/>
      <c r="FV127" s="693"/>
      <c r="FW127" s="693"/>
      <c r="FX127" s="693"/>
      <c r="FY127" s="693"/>
      <c r="FZ127" s="693"/>
      <c r="GA127" s="693"/>
      <c r="GB127" s="693"/>
      <c r="GC127" s="693"/>
      <c r="GD127" s="693"/>
      <c r="GE127" s="693"/>
      <c r="GF127" s="693"/>
      <c r="GG127" s="693"/>
      <c r="GH127" s="693"/>
      <c r="GI127" s="693"/>
      <c r="GJ127" s="693"/>
      <c r="GK127" s="693"/>
      <c r="GL127" s="693"/>
      <c r="GM127" s="693"/>
      <c r="GN127" s="693"/>
      <c r="GO127" s="693"/>
      <c r="GP127" s="693"/>
      <c r="GQ127" s="693"/>
      <c r="GR127" s="693"/>
      <c r="GS127" s="693"/>
      <c r="GT127" s="693"/>
      <c r="GU127" s="693"/>
      <c r="GV127" s="693"/>
      <c r="GW127" s="693"/>
      <c r="GX127" s="693"/>
      <c r="GY127" s="693"/>
      <c r="GZ127" s="693"/>
      <c r="HA127" s="693"/>
      <c r="HB127" s="693"/>
      <c r="HC127" s="693"/>
      <c r="HD127" s="693"/>
      <c r="HE127" s="693"/>
      <c r="HF127" s="693"/>
      <c r="HG127" s="693"/>
      <c r="HH127" s="693"/>
      <c r="HI127" s="693"/>
      <c r="HJ127" s="693"/>
      <c r="HK127" s="693"/>
      <c r="HL127" s="693"/>
      <c r="HM127" s="693"/>
      <c r="HN127" s="693"/>
      <c r="HO127" s="693"/>
      <c r="HP127" s="693"/>
      <c r="HQ127" s="693"/>
      <c r="HR127" s="693"/>
      <c r="HS127" s="693"/>
    </row>
    <row r="128" spans="1:227" s="508" customFormat="1">
      <c r="A128"/>
      <c r="B128" s="368"/>
      <c r="C128"/>
      <c r="D128" s="433"/>
      <c r="E128" s="625"/>
      <c r="F128" s="625"/>
      <c r="G128" s="330"/>
      <c r="H128"/>
      <c r="I128" s="132"/>
      <c r="J128"/>
      <c r="K128"/>
      <c r="L128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45"/>
      <c r="AC128"/>
      <c r="AD128" s="123"/>
      <c r="AE128"/>
      <c r="AF128"/>
      <c r="AG128"/>
      <c r="AH128" s="129"/>
      <c r="AI128" s="129"/>
      <c r="AJ128" s="129"/>
      <c r="AK128" s="504"/>
      <c r="AL128" s="271"/>
      <c r="AM128" s="271"/>
      <c r="AN128" s="271"/>
      <c r="AO128" s="271"/>
      <c r="AP128" s="271"/>
      <c r="AQ128" s="271"/>
      <c r="AR128" s="271"/>
      <c r="AS128" s="271"/>
      <c r="AT128" s="271"/>
      <c r="AU128" s="271"/>
      <c r="AV128" s="271"/>
      <c r="AW128" s="271"/>
      <c r="AX128" s="271"/>
      <c r="AY128" s="271"/>
      <c r="AZ128" s="271"/>
      <c r="BA128" s="504"/>
      <c r="BB128" s="271"/>
      <c r="BC128" s="1042"/>
      <c r="BD128" s="1042"/>
      <c r="BE128" s="1042"/>
      <c r="BF128" s="1042"/>
      <c r="BG128" s="1042"/>
      <c r="BH128" s="1042"/>
      <c r="BI128" s="1042"/>
      <c r="BJ128" s="493"/>
      <c r="BK128" s="493"/>
      <c r="BL128" s="493"/>
      <c r="BM128" s="493"/>
      <c r="BN128" s="493"/>
      <c r="BO128" s="493"/>
      <c r="BP128" s="493"/>
      <c r="BQ128" s="493"/>
      <c r="BR128" s="493"/>
      <c r="BS128" s="493"/>
      <c r="BT128" s="493"/>
      <c r="BU128" s="271"/>
      <c r="BV128" s="693"/>
      <c r="BW128" s="693"/>
      <c r="BX128" s="693"/>
      <c r="BY128" s="693"/>
      <c r="BZ128" s="693"/>
      <c r="CA128" s="693"/>
      <c r="CB128" s="693"/>
      <c r="CC128" s="693"/>
      <c r="CD128" s="693"/>
      <c r="CE128" s="60"/>
      <c r="CF128" s="60"/>
      <c r="CG128" s="693"/>
      <c r="CH128" s="693"/>
      <c r="CI128" s="693"/>
      <c r="CW128" s="693"/>
      <c r="CX128" s="693"/>
      <c r="CY128" s="693"/>
      <c r="CZ128" s="693"/>
      <c r="DA128" s="693"/>
      <c r="DB128" s="693"/>
      <c r="DC128" s="693"/>
      <c r="DD128" s="693"/>
      <c r="DE128" s="693"/>
      <c r="DF128" s="693"/>
      <c r="DG128" s="693"/>
      <c r="DH128" s="693"/>
      <c r="DI128" s="693"/>
      <c r="DJ128" s="693"/>
      <c r="DK128" s="693"/>
      <c r="DL128" s="693"/>
      <c r="DM128" s="693"/>
      <c r="DN128" s="693"/>
      <c r="DO128" s="693"/>
      <c r="DP128" s="693"/>
      <c r="DQ128" s="693"/>
      <c r="DR128" s="693"/>
      <c r="DS128" s="693"/>
      <c r="DT128" s="693"/>
      <c r="DU128" s="693"/>
      <c r="DV128" s="693"/>
      <c r="DW128" s="693"/>
      <c r="DX128" s="693"/>
      <c r="DY128" s="693"/>
      <c r="DZ128" s="693"/>
      <c r="EA128" s="693"/>
      <c r="EB128" s="693"/>
      <c r="EC128" s="693"/>
      <c r="ED128" s="693"/>
      <c r="EE128" s="693"/>
      <c r="EF128" s="693"/>
      <c r="EG128" s="693"/>
      <c r="EH128" s="693"/>
      <c r="EI128" s="693"/>
      <c r="EJ128" s="693"/>
      <c r="EK128" s="693"/>
      <c r="EL128" s="693"/>
      <c r="EM128" s="693"/>
      <c r="EN128" s="693"/>
      <c r="EO128" s="693"/>
      <c r="EP128" s="693"/>
      <c r="EQ128" s="693"/>
      <c r="ER128" s="693"/>
      <c r="ES128" s="693"/>
      <c r="ET128" s="693"/>
      <c r="EU128" s="693"/>
      <c r="EV128" s="693"/>
      <c r="EW128" s="693"/>
      <c r="EX128" s="693"/>
      <c r="EY128" s="693"/>
      <c r="EZ128" s="693"/>
      <c r="FA128" s="693"/>
      <c r="FB128" s="693"/>
      <c r="FC128" s="693"/>
      <c r="FD128" s="693"/>
      <c r="FE128" s="693"/>
      <c r="FF128" s="693"/>
      <c r="FG128" s="693"/>
      <c r="FH128" s="693"/>
      <c r="FI128" s="693"/>
      <c r="FJ128" s="693"/>
      <c r="FK128" s="693"/>
      <c r="FL128" s="693"/>
      <c r="FM128" s="693"/>
      <c r="FN128" s="693"/>
      <c r="FO128" s="693"/>
      <c r="FP128" s="693"/>
      <c r="FQ128" s="693"/>
      <c r="FR128" s="693"/>
      <c r="FS128" s="693"/>
      <c r="FT128" s="693"/>
      <c r="FU128" s="693"/>
      <c r="FV128" s="693"/>
      <c r="FW128" s="693"/>
      <c r="FX128" s="693"/>
      <c r="FY128" s="693"/>
      <c r="FZ128" s="693"/>
      <c r="GA128" s="693"/>
      <c r="GB128" s="693"/>
      <c r="GC128" s="693"/>
      <c r="GD128" s="693"/>
      <c r="GE128" s="693"/>
      <c r="GF128" s="693"/>
      <c r="GG128" s="693"/>
      <c r="GH128" s="693"/>
      <c r="GI128" s="693"/>
      <c r="GJ128" s="693"/>
      <c r="GK128" s="693"/>
      <c r="GL128" s="693"/>
      <c r="GM128" s="693"/>
      <c r="GN128" s="693"/>
      <c r="GO128" s="693"/>
      <c r="GP128" s="693"/>
      <c r="GQ128" s="693"/>
      <c r="GR128" s="693"/>
      <c r="GS128" s="693"/>
      <c r="GT128" s="693"/>
      <c r="GU128" s="693"/>
      <c r="GV128" s="693"/>
      <c r="GW128" s="693"/>
      <c r="GX128" s="693"/>
      <c r="GY128" s="693"/>
      <c r="GZ128" s="693"/>
      <c r="HA128" s="693"/>
      <c r="HB128" s="693"/>
      <c r="HC128" s="693"/>
      <c r="HD128" s="693"/>
      <c r="HE128" s="693"/>
      <c r="HF128" s="693"/>
      <c r="HG128" s="693"/>
      <c r="HH128" s="693"/>
      <c r="HI128" s="693"/>
      <c r="HJ128" s="693"/>
      <c r="HK128" s="693"/>
      <c r="HL128" s="693"/>
      <c r="HM128" s="693"/>
      <c r="HN128" s="693"/>
      <c r="HO128" s="693"/>
      <c r="HP128" s="693"/>
      <c r="HQ128" s="693"/>
      <c r="HR128" s="693"/>
      <c r="HS128" s="693"/>
    </row>
    <row r="129" spans="1:227" s="508" customFormat="1">
      <c r="A129"/>
      <c r="B129" s="368"/>
      <c r="C129"/>
      <c r="D129" s="433"/>
      <c r="E129" s="625"/>
      <c r="F129" s="625"/>
      <c r="G129" s="330"/>
      <c r="H129"/>
      <c r="I129" s="132"/>
      <c r="J129"/>
      <c r="K129"/>
      <c r="L129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45"/>
      <c r="AC129"/>
      <c r="AD129" s="123"/>
      <c r="AE129"/>
      <c r="AF129"/>
      <c r="AG129"/>
      <c r="AH129" s="129"/>
      <c r="AI129" s="129"/>
      <c r="AJ129" s="129"/>
      <c r="AK129" s="504"/>
      <c r="AL129" s="271"/>
      <c r="AM129" s="271"/>
      <c r="AN129" s="271"/>
      <c r="AO129" s="271"/>
      <c r="AP129" s="271"/>
      <c r="AQ129" s="271"/>
      <c r="AR129" s="271"/>
      <c r="AS129" s="271"/>
      <c r="AT129" s="271"/>
      <c r="AU129" s="271"/>
      <c r="AV129" s="271"/>
      <c r="AW129" s="271"/>
      <c r="AX129" s="271"/>
      <c r="AY129" s="271"/>
      <c r="AZ129" s="271"/>
      <c r="BA129" s="504"/>
      <c r="BB129" s="271"/>
      <c r="BC129" s="1042"/>
      <c r="BD129" s="1042"/>
      <c r="BE129" s="1042"/>
      <c r="BF129" s="1042"/>
      <c r="BG129" s="1042"/>
      <c r="BH129" s="1042"/>
      <c r="BI129" s="1042"/>
      <c r="BJ129" s="493"/>
      <c r="BK129" s="493"/>
      <c r="BL129" s="493"/>
      <c r="BM129" s="493"/>
      <c r="BN129" s="493"/>
      <c r="BO129" s="493"/>
      <c r="BP129" s="493"/>
      <c r="BQ129" s="493"/>
      <c r="BR129" s="493"/>
      <c r="BS129" s="493"/>
      <c r="BT129" s="493"/>
      <c r="BU129" s="271"/>
      <c r="BV129" s="693"/>
      <c r="BW129" s="693"/>
      <c r="BX129" s="693"/>
      <c r="BY129" s="693"/>
      <c r="BZ129" s="693"/>
      <c r="CA129" s="693"/>
      <c r="CB129" s="693"/>
      <c r="CC129" s="693"/>
      <c r="CD129" s="693"/>
      <c r="CE129" s="60"/>
      <c r="CF129" s="60"/>
      <c r="CG129" s="693"/>
      <c r="CH129" s="693"/>
      <c r="CI129" s="693"/>
      <c r="CW129" s="693"/>
      <c r="CX129" s="693"/>
      <c r="CY129" s="693"/>
      <c r="CZ129" s="693"/>
      <c r="DA129" s="693"/>
      <c r="DB129" s="693"/>
      <c r="DC129" s="693"/>
      <c r="DD129" s="693"/>
      <c r="DE129" s="693"/>
      <c r="DF129" s="693"/>
      <c r="DG129" s="693"/>
      <c r="DH129" s="693"/>
      <c r="DI129" s="693"/>
      <c r="DJ129" s="693"/>
      <c r="DK129" s="693"/>
      <c r="DL129" s="693"/>
      <c r="DM129" s="693"/>
      <c r="DN129" s="693"/>
      <c r="DO129" s="693"/>
      <c r="DP129" s="693"/>
      <c r="DQ129" s="693"/>
      <c r="DR129" s="693"/>
      <c r="DS129" s="693"/>
      <c r="DT129" s="693"/>
      <c r="DU129" s="693"/>
      <c r="DV129" s="693"/>
      <c r="DW129" s="693"/>
      <c r="DX129" s="693"/>
      <c r="DY129" s="693"/>
      <c r="DZ129" s="693"/>
      <c r="EA129" s="693"/>
      <c r="EB129" s="693"/>
      <c r="EC129" s="693"/>
      <c r="ED129" s="693"/>
      <c r="EE129" s="693"/>
      <c r="EF129" s="693"/>
      <c r="EG129" s="693"/>
      <c r="EH129" s="693"/>
      <c r="EI129" s="693"/>
      <c r="EJ129" s="693"/>
      <c r="EK129" s="693"/>
      <c r="EL129" s="693"/>
      <c r="EM129" s="693"/>
      <c r="EN129" s="693"/>
      <c r="EO129" s="693"/>
      <c r="EP129" s="693"/>
      <c r="EQ129" s="693"/>
      <c r="ER129" s="693"/>
      <c r="ES129" s="693"/>
      <c r="ET129" s="693"/>
      <c r="EU129" s="693"/>
      <c r="EV129" s="693"/>
      <c r="EW129" s="693"/>
      <c r="EX129" s="693"/>
      <c r="EY129" s="693"/>
      <c r="EZ129" s="693"/>
      <c r="FA129" s="693"/>
      <c r="FB129" s="693"/>
      <c r="FC129" s="693"/>
      <c r="FD129" s="693"/>
      <c r="FE129" s="693"/>
      <c r="FF129" s="693"/>
      <c r="FG129" s="693"/>
      <c r="FH129" s="693"/>
      <c r="FI129" s="693"/>
      <c r="FJ129" s="693"/>
      <c r="FK129" s="693"/>
      <c r="FL129" s="693"/>
      <c r="FM129" s="693"/>
      <c r="FN129" s="693"/>
      <c r="FO129" s="693"/>
      <c r="FP129" s="693"/>
      <c r="FQ129" s="693"/>
      <c r="FR129" s="693"/>
      <c r="FS129" s="693"/>
      <c r="FT129" s="693"/>
      <c r="FU129" s="693"/>
      <c r="FV129" s="693"/>
      <c r="FW129" s="693"/>
      <c r="FX129" s="693"/>
      <c r="FY129" s="693"/>
      <c r="FZ129" s="693"/>
      <c r="GA129" s="693"/>
      <c r="GB129" s="693"/>
      <c r="GC129" s="693"/>
      <c r="GD129" s="693"/>
      <c r="GE129" s="693"/>
      <c r="GF129" s="693"/>
      <c r="GG129" s="693"/>
      <c r="GH129" s="693"/>
      <c r="GI129" s="693"/>
      <c r="GJ129" s="693"/>
      <c r="GK129" s="693"/>
      <c r="GL129" s="693"/>
      <c r="GM129" s="693"/>
      <c r="GN129" s="693"/>
      <c r="GO129" s="693"/>
      <c r="GP129" s="693"/>
      <c r="GQ129" s="693"/>
      <c r="GR129" s="693"/>
      <c r="GS129" s="693"/>
      <c r="GT129" s="693"/>
      <c r="GU129" s="693"/>
      <c r="GV129" s="693"/>
      <c r="GW129" s="693"/>
      <c r="GX129" s="693"/>
      <c r="GY129" s="693"/>
      <c r="GZ129" s="693"/>
      <c r="HA129" s="693"/>
      <c r="HB129" s="693"/>
      <c r="HC129" s="693"/>
      <c r="HD129" s="693"/>
      <c r="HE129" s="693"/>
      <c r="HF129" s="693"/>
      <c r="HG129" s="693"/>
      <c r="HH129" s="693"/>
      <c r="HI129" s="693"/>
      <c r="HJ129" s="693"/>
      <c r="HK129" s="693"/>
      <c r="HL129" s="693"/>
      <c r="HM129" s="693"/>
      <c r="HN129" s="693"/>
      <c r="HO129" s="693"/>
      <c r="HP129" s="693"/>
      <c r="HQ129" s="693"/>
      <c r="HR129" s="693"/>
      <c r="HS129" s="693"/>
    </row>
    <row r="130" spans="1:227" s="508" customFormat="1">
      <c r="A130"/>
      <c r="B130" s="368"/>
      <c r="C130"/>
      <c r="D130" s="433"/>
      <c r="E130" s="625"/>
      <c r="F130" s="625"/>
      <c r="G130" s="330"/>
      <c r="H130"/>
      <c r="I130" s="132"/>
      <c r="J130"/>
      <c r="K130"/>
      <c r="L130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45"/>
      <c r="AC130"/>
      <c r="AD130" s="123"/>
      <c r="AE130"/>
      <c r="AF130"/>
      <c r="AG130"/>
      <c r="AH130" s="129"/>
      <c r="AI130" s="129"/>
      <c r="AJ130" s="129"/>
      <c r="AK130" s="504"/>
      <c r="AL130" s="271"/>
      <c r="AM130" s="271"/>
      <c r="AN130" s="271"/>
      <c r="AO130" s="271"/>
      <c r="AP130" s="271"/>
      <c r="AQ130" s="271"/>
      <c r="AR130" s="271"/>
      <c r="AS130" s="271"/>
      <c r="AT130" s="271"/>
      <c r="AU130" s="271"/>
      <c r="AV130" s="271"/>
      <c r="AW130" s="271"/>
      <c r="AX130" s="271"/>
      <c r="AY130" s="271"/>
      <c r="AZ130" s="271"/>
      <c r="BA130" s="504"/>
      <c r="BB130" s="271"/>
      <c r="BC130" s="1042"/>
      <c r="BD130" s="1042"/>
      <c r="BE130" s="1042"/>
      <c r="BF130" s="1042"/>
      <c r="BG130" s="1042"/>
      <c r="BH130" s="1042"/>
      <c r="BI130" s="1042"/>
      <c r="BJ130" s="493"/>
      <c r="BK130" s="493"/>
      <c r="BL130" s="493"/>
      <c r="BM130" s="493"/>
      <c r="BN130" s="493"/>
      <c r="BO130" s="493"/>
      <c r="BP130" s="493"/>
      <c r="BQ130" s="493"/>
      <c r="BR130" s="493"/>
      <c r="BS130" s="493"/>
      <c r="BT130" s="493"/>
      <c r="BU130" s="271"/>
      <c r="BV130" s="693"/>
      <c r="BW130" s="693"/>
      <c r="BX130" s="693"/>
      <c r="BY130" s="693"/>
      <c r="BZ130" s="693"/>
      <c r="CA130" s="693"/>
      <c r="CB130" s="693"/>
      <c r="CC130" s="693"/>
      <c r="CD130" s="693"/>
      <c r="CE130" s="60"/>
      <c r="CF130" s="60"/>
      <c r="CG130" s="693"/>
      <c r="CH130" s="693"/>
      <c r="CI130" s="693"/>
      <c r="CW130" s="693"/>
      <c r="CX130" s="693"/>
      <c r="CY130" s="693"/>
      <c r="CZ130" s="693"/>
      <c r="DA130" s="693"/>
      <c r="DB130" s="693"/>
      <c r="DC130" s="693"/>
      <c r="DD130" s="693"/>
      <c r="DE130" s="693"/>
      <c r="DF130" s="693"/>
      <c r="DG130" s="693"/>
      <c r="DH130" s="693"/>
      <c r="DI130" s="693"/>
      <c r="DJ130" s="693"/>
      <c r="DK130" s="693"/>
      <c r="DL130" s="693"/>
      <c r="DM130" s="693"/>
      <c r="DN130" s="693"/>
      <c r="DO130" s="693"/>
      <c r="DP130" s="693"/>
      <c r="DQ130" s="693"/>
      <c r="DR130" s="693"/>
      <c r="DS130" s="693"/>
      <c r="DT130" s="693"/>
      <c r="DU130" s="693"/>
      <c r="DV130" s="693"/>
      <c r="DW130" s="693"/>
      <c r="DX130" s="693"/>
      <c r="DY130" s="693"/>
      <c r="DZ130" s="693"/>
      <c r="EA130" s="693"/>
      <c r="EB130" s="693"/>
      <c r="EC130" s="693"/>
      <c r="ED130" s="693"/>
      <c r="EE130" s="693"/>
      <c r="EF130" s="693"/>
      <c r="EG130" s="693"/>
      <c r="EH130" s="693"/>
      <c r="EI130" s="693"/>
      <c r="EJ130" s="693"/>
      <c r="EK130" s="693"/>
      <c r="EL130" s="693"/>
      <c r="EM130" s="693"/>
      <c r="EN130" s="693"/>
      <c r="EO130" s="693"/>
      <c r="EP130" s="693"/>
      <c r="EQ130" s="693"/>
      <c r="ER130" s="693"/>
      <c r="ES130" s="693"/>
      <c r="ET130" s="693"/>
      <c r="EU130" s="693"/>
      <c r="EV130" s="693"/>
      <c r="EW130" s="693"/>
      <c r="EX130" s="693"/>
      <c r="EY130" s="693"/>
      <c r="EZ130" s="693"/>
      <c r="FA130" s="693"/>
      <c r="FB130" s="693"/>
      <c r="FC130" s="693"/>
      <c r="FD130" s="693"/>
      <c r="FE130" s="693"/>
      <c r="FF130" s="693"/>
      <c r="FG130" s="693"/>
      <c r="FH130" s="693"/>
      <c r="FI130" s="693"/>
      <c r="FJ130" s="693"/>
      <c r="FK130" s="693"/>
      <c r="FL130" s="693"/>
      <c r="FM130" s="693"/>
      <c r="FN130" s="693"/>
      <c r="FO130" s="693"/>
      <c r="FP130" s="693"/>
      <c r="FQ130" s="693"/>
      <c r="FR130" s="693"/>
      <c r="FS130" s="693"/>
      <c r="FT130" s="693"/>
      <c r="FU130" s="693"/>
      <c r="FV130" s="693"/>
      <c r="FW130" s="693"/>
      <c r="FX130" s="693"/>
      <c r="FY130" s="693"/>
      <c r="FZ130" s="693"/>
      <c r="GA130" s="693"/>
      <c r="GB130" s="693"/>
      <c r="GC130" s="693"/>
      <c r="GD130" s="693"/>
      <c r="GE130" s="693"/>
      <c r="GF130" s="693"/>
      <c r="GG130" s="693"/>
      <c r="GH130" s="693"/>
      <c r="GI130" s="693"/>
      <c r="GJ130" s="693"/>
      <c r="GK130" s="693"/>
      <c r="GL130" s="693"/>
      <c r="GM130" s="693"/>
      <c r="GN130" s="693"/>
      <c r="GO130" s="693"/>
      <c r="GP130" s="693"/>
      <c r="GQ130" s="693"/>
      <c r="GR130" s="693"/>
      <c r="GS130" s="693"/>
      <c r="GT130" s="693"/>
      <c r="GU130" s="693"/>
      <c r="GV130" s="693"/>
      <c r="GW130" s="693"/>
      <c r="GX130" s="693"/>
      <c r="GY130" s="693"/>
      <c r="GZ130" s="693"/>
      <c r="HA130" s="693"/>
      <c r="HB130" s="693"/>
      <c r="HC130" s="693"/>
      <c r="HD130" s="693"/>
      <c r="HE130" s="693"/>
      <c r="HF130" s="693"/>
      <c r="HG130" s="693"/>
      <c r="HH130" s="693"/>
      <c r="HI130" s="693"/>
      <c r="HJ130" s="693"/>
      <c r="HK130" s="693"/>
      <c r="HL130" s="693"/>
      <c r="HM130" s="693"/>
      <c r="HN130" s="693"/>
      <c r="HO130" s="693"/>
      <c r="HP130" s="693"/>
      <c r="HQ130" s="693"/>
      <c r="HR130" s="693"/>
      <c r="HS130" s="693"/>
    </row>
    <row r="131" spans="1:227" s="508" customFormat="1">
      <c r="A131"/>
      <c r="B131" s="368"/>
      <c r="C131"/>
      <c r="D131" s="433"/>
      <c r="E131" s="625"/>
      <c r="F131" s="625"/>
      <c r="G131" s="330"/>
      <c r="H131"/>
      <c r="I131" s="132"/>
      <c r="J131"/>
      <c r="K131"/>
      <c r="L131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45"/>
      <c r="AC131"/>
      <c r="AD131" s="123"/>
      <c r="AE131"/>
      <c r="AF131"/>
      <c r="AG131"/>
      <c r="AH131" s="129"/>
      <c r="AI131" s="129"/>
      <c r="AJ131" s="129"/>
      <c r="AK131" s="504"/>
      <c r="AL131" s="271"/>
      <c r="AM131" s="271"/>
      <c r="AN131" s="271"/>
      <c r="AO131" s="271"/>
      <c r="AP131" s="271"/>
      <c r="AQ131" s="271"/>
      <c r="AR131" s="271"/>
      <c r="AS131" s="271"/>
      <c r="AT131" s="271"/>
      <c r="AU131" s="271"/>
      <c r="AV131" s="271"/>
      <c r="AW131" s="271"/>
      <c r="AX131" s="271"/>
      <c r="AY131" s="271"/>
      <c r="AZ131" s="271"/>
      <c r="BA131" s="504"/>
      <c r="BB131" s="271"/>
      <c r="BC131" s="1042"/>
      <c r="BD131" s="1042"/>
      <c r="BE131" s="1042"/>
      <c r="BF131" s="1042"/>
      <c r="BG131" s="1042"/>
      <c r="BH131" s="1042"/>
      <c r="BI131" s="1042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271"/>
      <c r="BV131" s="693"/>
      <c r="BW131" s="693"/>
      <c r="BX131" s="693"/>
      <c r="BY131" s="693"/>
      <c r="BZ131" s="693"/>
      <c r="CA131" s="693"/>
      <c r="CB131" s="693"/>
      <c r="CC131" s="693"/>
      <c r="CD131" s="693"/>
      <c r="CE131" s="60"/>
      <c r="CF131" s="60"/>
      <c r="CG131" s="693"/>
      <c r="CH131" s="693"/>
      <c r="CI131" s="693"/>
      <c r="CW131" s="693"/>
      <c r="CX131" s="693"/>
      <c r="CY131" s="693"/>
      <c r="CZ131" s="693"/>
      <c r="DA131" s="693"/>
      <c r="DB131" s="693"/>
      <c r="DC131" s="693"/>
      <c r="DD131" s="693"/>
      <c r="DE131" s="693"/>
      <c r="DF131" s="693"/>
      <c r="DG131" s="693"/>
      <c r="DH131" s="693"/>
      <c r="DI131" s="693"/>
      <c r="DJ131" s="693"/>
      <c r="DK131" s="693"/>
      <c r="DL131" s="693"/>
      <c r="DM131" s="693"/>
      <c r="DN131" s="693"/>
      <c r="DO131" s="693"/>
      <c r="DP131" s="693"/>
      <c r="DQ131" s="693"/>
      <c r="DR131" s="693"/>
      <c r="DS131" s="693"/>
      <c r="DT131" s="693"/>
      <c r="DU131" s="693"/>
      <c r="DV131" s="693"/>
      <c r="DW131" s="693"/>
      <c r="DX131" s="693"/>
      <c r="DY131" s="693"/>
      <c r="DZ131" s="693"/>
      <c r="EA131" s="693"/>
      <c r="EB131" s="693"/>
      <c r="EC131" s="693"/>
      <c r="ED131" s="693"/>
      <c r="EE131" s="693"/>
      <c r="EF131" s="693"/>
      <c r="EG131" s="693"/>
      <c r="EH131" s="693"/>
      <c r="EI131" s="693"/>
      <c r="EJ131" s="693"/>
      <c r="EK131" s="693"/>
      <c r="EL131" s="693"/>
      <c r="EM131" s="693"/>
      <c r="EN131" s="693"/>
      <c r="EO131" s="693"/>
      <c r="EP131" s="693"/>
      <c r="EQ131" s="693"/>
      <c r="ER131" s="693"/>
      <c r="ES131" s="693"/>
      <c r="ET131" s="693"/>
      <c r="EU131" s="693"/>
      <c r="EV131" s="693"/>
      <c r="EW131" s="693"/>
      <c r="EX131" s="693"/>
      <c r="EY131" s="693"/>
      <c r="EZ131" s="693"/>
      <c r="FA131" s="693"/>
      <c r="FB131" s="693"/>
      <c r="FC131" s="693"/>
      <c r="FD131" s="693"/>
      <c r="FE131" s="693"/>
      <c r="FF131" s="693"/>
      <c r="FG131" s="693"/>
      <c r="FH131" s="693"/>
      <c r="FI131" s="693"/>
      <c r="FJ131" s="693"/>
      <c r="FK131" s="693"/>
      <c r="FL131" s="693"/>
      <c r="FM131" s="693"/>
      <c r="FN131" s="693"/>
      <c r="FO131" s="693"/>
      <c r="FP131" s="693"/>
      <c r="FQ131" s="693"/>
      <c r="FR131" s="693"/>
      <c r="FS131" s="693"/>
      <c r="FT131" s="693"/>
      <c r="FU131" s="693"/>
      <c r="FV131" s="693"/>
      <c r="FW131" s="693"/>
      <c r="FX131" s="693"/>
      <c r="FY131" s="693"/>
      <c r="FZ131" s="693"/>
      <c r="GA131" s="693"/>
      <c r="GB131" s="693"/>
      <c r="GC131" s="693"/>
      <c r="GD131" s="693"/>
      <c r="GE131" s="693"/>
      <c r="GF131" s="693"/>
      <c r="GG131" s="693"/>
      <c r="GH131" s="693"/>
      <c r="GI131" s="693"/>
      <c r="GJ131" s="693"/>
      <c r="GK131" s="693"/>
      <c r="GL131" s="693"/>
      <c r="GM131" s="693"/>
      <c r="GN131" s="693"/>
      <c r="GO131" s="693"/>
      <c r="GP131" s="693"/>
      <c r="GQ131" s="693"/>
      <c r="GR131" s="693"/>
      <c r="GS131" s="693"/>
      <c r="GT131" s="693"/>
      <c r="GU131" s="693"/>
      <c r="GV131" s="693"/>
      <c r="GW131" s="693"/>
      <c r="GX131" s="693"/>
      <c r="GY131" s="693"/>
      <c r="GZ131" s="693"/>
      <c r="HA131" s="693"/>
      <c r="HB131" s="693"/>
      <c r="HC131" s="693"/>
      <c r="HD131" s="693"/>
      <c r="HE131" s="693"/>
      <c r="HF131" s="693"/>
      <c r="HG131" s="693"/>
      <c r="HH131" s="693"/>
      <c r="HI131" s="693"/>
      <c r="HJ131" s="693"/>
      <c r="HK131" s="693"/>
      <c r="HL131" s="693"/>
      <c r="HM131" s="693"/>
      <c r="HN131" s="693"/>
      <c r="HO131" s="693"/>
      <c r="HP131" s="693"/>
      <c r="HQ131" s="693"/>
      <c r="HR131" s="693"/>
      <c r="HS131" s="693"/>
    </row>
    <row r="132" spans="1:227" s="508" customFormat="1">
      <c r="A132"/>
      <c r="B132" s="368"/>
      <c r="C132"/>
      <c r="D132" s="433"/>
      <c r="E132" s="625"/>
      <c r="F132" s="625"/>
      <c r="G132" s="330"/>
      <c r="H132"/>
      <c r="I132" s="132"/>
      <c r="J132"/>
      <c r="K132"/>
      <c r="L132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45"/>
      <c r="AC132"/>
      <c r="AD132" s="123"/>
      <c r="AE132"/>
      <c r="AF132"/>
      <c r="AG132"/>
      <c r="AH132" s="129"/>
      <c r="AI132" s="129"/>
      <c r="AJ132" s="129"/>
      <c r="AK132" s="504"/>
      <c r="AL132" s="271"/>
      <c r="AM132" s="271"/>
      <c r="AN132" s="271"/>
      <c r="AO132" s="271"/>
      <c r="AP132" s="271"/>
      <c r="AQ132" s="271"/>
      <c r="AR132" s="271"/>
      <c r="AS132" s="271"/>
      <c r="AT132" s="271"/>
      <c r="AU132" s="271"/>
      <c r="AV132" s="271"/>
      <c r="AW132" s="271"/>
      <c r="AX132" s="271"/>
      <c r="AY132" s="271"/>
      <c r="AZ132" s="271"/>
      <c r="BA132" s="504"/>
      <c r="BB132" s="271"/>
      <c r="BC132" s="1042"/>
      <c r="BD132" s="1042"/>
      <c r="BE132" s="1042"/>
      <c r="BF132" s="1042"/>
      <c r="BG132" s="1042"/>
      <c r="BH132" s="1042"/>
      <c r="BI132" s="1042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271"/>
      <c r="BV132" s="693"/>
      <c r="BW132" s="693"/>
      <c r="BX132" s="693"/>
      <c r="BY132" s="693"/>
      <c r="BZ132" s="693"/>
      <c r="CA132" s="693"/>
      <c r="CB132" s="693"/>
      <c r="CC132" s="693"/>
      <c r="CD132" s="693"/>
      <c r="CE132" s="60"/>
      <c r="CF132" s="60"/>
      <c r="CG132" s="693"/>
      <c r="CH132" s="693"/>
      <c r="CI132" s="693"/>
      <c r="CW132" s="693"/>
      <c r="CX132" s="693"/>
      <c r="CY132" s="693"/>
      <c r="CZ132" s="693"/>
      <c r="DA132" s="693"/>
      <c r="DB132" s="693"/>
      <c r="DC132" s="693"/>
      <c r="DD132" s="693"/>
      <c r="DE132" s="693"/>
      <c r="DF132" s="693"/>
      <c r="DG132" s="693"/>
      <c r="DH132" s="693"/>
      <c r="DI132" s="693"/>
      <c r="DJ132" s="693"/>
      <c r="DK132" s="693"/>
      <c r="DL132" s="693"/>
      <c r="DM132" s="693"/>
      <c r="DN132" s="693"/>
      <c r="DO132" s="693"/>
      <c r="DP132" s="693"/>
      <c r="DQ132" s="693"/>
      <c r="DR132" s="693"/>
      <c r="DS132" s="693"/>
      <c r="DT132" s="693"/>
      <c r="DU132" s="693"/>
      <c r="DV132" s="693"/>
      <c r="DW132" s="693"/>
      <c r="DX132" s="693"/>
      <c r="DY132" s="693"/>
      <c r="DZ132" s="693"/>
      <c r="EA132" s="693"/>
      <c r="EB132" s="693"/>
      <c r="EC132" s="693"/>
      <c r="ED132" s="693"/>
      <c r="EE132" s="693"/>
      <c r="EF132" s="693"/>
      <c r="EG132" s="693"/>
      <c r="EH132" s="693"/>
      <c r="EI132" s="693"/>
      <c r="EJ132" s="693"/>
      <c r="EK132" s="693"/>
      <c r="EL132" s="693"/>
      <c r="EM132" s="693"/>
      <c r="EN132" s="693"/>
      <c r="EO132" s="693"/>
      <c r="EP132" s="693"/>
      <c r="EQ132" s="693"/>
      <c r="ER132" s="693"/>
      <c r="ES132" s="693"/>
      <c r="ET132" s="693"/>
      <c r="EU132" s="693"/>
      <c r="EV132" s="693"/>
      <c r="EW132" s="693"/>
      <c r="EX132" s="693"/>
      <c r="EY132" s="693"/>
      <c r="EZ132" s="693"/>
      <c r="FA132" s="693"/>
      <c r="FB132" s="693"/>
      <c r="FC132" s="693"/>
      <c r="FD132" s="693"/>
      <c r="FE132" s="693"/>
      <c r="FF132" s="693"/>
      <c r="FG132" s="693"/>
      <c r="FH132" s="693"/>
      <c r="FI132" s="693"/>
      <c r="FJ132" s="693"/>
      <c r="FK132" s="693"/>
      <c r="FL132" s="693"/>
      <c r="FM132" s="693"/>
      <c r="FN132" s="693"/>
      <c r="FO132" s="693"/>
      <c r="FP132" s="693"/>
      <c r="FQ132" s="693"/>
      <c r="FR132" s="693"/>
      <c r="FS132" s="693"/>
      <c r="FT132" s="693"/>
      <c r="FU132" s="693"/>
      <c r="FV132" s="693"/>
      <c r="FW132" s="693"/>
      <c r="FX132" s="693"/>
      <c r="FY132" s="693"/>
      <c r="FZ132" s="693"/>
      <c r="GA132" s="693"/>
      <c r="GB132" s="693"/>
      <c r="GC132" s="693"/>
      <c r="GD132" s="693"/>
      <c r="GE132" s="693"/>
      <c r="GF132" s="693"/>
      <c r="GG132" s="693"/>
      <c r="GH132" s="693"/>
      <c r="GI132" s="693"/>
      <c r="GJ132" s="693"/>
      <c r="GK132" s="693"/>
      <c r="GL132" s="693"/>
      <c r="GM132" s="693"/>
      <c r="GN132" s="693"/>
      <c r="GO132" s="693"/>
      <c r="GP132" s="693"/>
      <c r="GQ132" s="693"/>
      <c r="GR132" s="693"/>
      <c r="GS132" s="693"/>
      <c r="GT132" s="693"/>
      <c r="GU132" s="693"/>
      <c r="GV132" s="693"/>
      <c r="GW132" s="693"/>
      <c r="GX132" s="693"/>
      <c r="GY132" s="693"/>
      <c r="GZ132" s="693"/>
      <c r="HA132" s="693"/>
      <c r="HB132" s="693"/>
      <c r="HC132" s="693"/>
      <c r="HD132" s="693"/>
      <c r="HE132" s="693"/>
      <c r="HF132" s="693"/>
      <c r="HG132" s="693"/>
      <c r="HH132" s="693"/>
      <c r="HI132" s="693"/>
      <c r="HJ132" s="693"/>
      <c r="HK132" s="693"/>
      <c r="HL132" s="693"/>
      <c r="HM132" s="693"/>
      <c r="HN132" s="693"/>
      <c r="HO132" s="693"/>
      <c r="HP132" s="693"/>
      <c r="HQ132" s="693"/>
      <c r="HR132" s="693"/>
      <c r="HS132" s="693"/>
    </row>
    <row r="133" spans="1:227" s="508" customFormat="1">
      <c r="A133"/>
      <c r="B133" s="368"/>
      <c r="C133"/>
      <c r="D133" s="433"/>
      <c r="E133" s="625"/>
      <c r="F133" s="625"/>
      <c r="G133" s="330"/>
      <c r="H133"/>
      <c r="I133" s="132"/>
      <c r="J133"/>
      <c r="K133"/>
      <c r="L133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45"/>
      <c r="AC133"/>
      <c r="AD133" s="123"/>
      <c r="AE133"/>
      <c r="AF133"/>
      <c r="AG133"/>
      <c r="AH133" s="129"/>
      <c r="AI133" s="129"/>
      <c r="AJ133" s="129"/>
      <c r="AK133" s="504"/>
      <c r="AL133" s="271"/>
      <c r="AM133" s="271"/>
      <c r="AN133" s="271"/>
      <c r="AO133" s="271"/>
      <c r="AP133" s="271"/>
      <c r="AQ133" s="271"/>
      <c r="AR133" s="271"/>
      <c r="AS133" s="271"/>
      <c r="AT133" s="271"/>
      <c r="AU133" s="271"/>
      <c r="AV133" s="271"/>
      <c r="AW133" s="271"/>
      <c r="AX133" s="271"/>
      <c r="AY133" s="271"/>
      <c r="AZ133" s="271"/>
      <c r="BA133" s="504"/>
      <c r="BB133" s="271"/>
      <c r="BC133" s="1042"/>
      <c r="BD133" s="1042"/>
      <c r="BE133" s="1042"/>
      <c r="BF133" s="1042"/>
      <c r="BG133" s="1042"/>
      <c r="BH133" s="1042"/>
      <c r="BI133" s="1042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271"/>
      <c r="BV133" s="693"/>
      <c r="BW133" s="693"/>
      <c r="BX133" s="693"/>
      <c r="BY133" s="693"/>
      <c r="BZ133" s="693"/>
      <c r="CA133" s="693"/>
      <c r="CB133" s="693"/>
      <c r="CC133" s="693"/>
      <c r="CD133" s="693"/>
      <c r="CE133" s="60"/>
      <c r="CF133" s="60"/>
      <c r="CG133" s="693"/>
      <c r="CH133" s="693"/>
      <c r="CI133" s="693"/>
      <c r="CW133" s="693"/>
      <c r="CX133" s="693"/>
      <c r="CY133" s="693"/>
      <c r="CZ133" s="693"/>
      <c r="DA133" s="693"/>
      <c r="DB133" s="693"/>
      <c r="DC133" s="693"/>
      <c r="DD133" s="693"/>
      <c r="DE133" s="693"/>
      <c r="DF133" s="693"/>
      <c r="DG133" s="693"/>
      <c r="DH133" s="693"/>
      <c r="DI133" s="693"/>
      <c r="DJ133" s="693"/>
      <c r="DK133" s="693"/>
      <c r="DL133" s="693"/>
      <c r="DM133" s="693"/>
      <c r="DN133" s="693"/>
      <c r="DO133" s="693"/>
      <c r="DP133" s="693"/>
      <c r="DQ133" s="693"/>
      <c r="DR133" s="693"/>
      <c r="DS133" s="693"/>
      <c r="DT133" s="693"/>
      <c r="DU133" s="693"/>
      <c r="DV133" s="693"/>
      <c r="DW133" s="693"/>
      <c r="DX133" s="693"/>
      <c r="DY133" s="693"/>
      <c r="DZ133" s="693"/>
      <c r="EA133" s="693"/>
      <c r="EB133" s="693"/>
      <c r="EC133" s="693"/>
      <c r="ED133" s="693"/>
      <c r="EE133" s="693"/>
      <c r="EF133" s="693"/>
      <c r="EG133" s="693"/>
      <c r="EH133" s="693"/>
      <c r="EI133" s="693"/>
      <c r="EJ133" s="693"/>
      <c r="EK133" s="693"/>
      <c r="EL133" s="693"/>
      <c r="EM133" s="693"/>
      <c r="EN133" s="693"/>
      <c r="EO133" s="693"/>
      <c r="EP133" s="693"/>
      <c r="EQ133" s="693"/>
      <c r="ER133" s="693"/>
      <c r="ES133" s="693"/>
      <c r="ET133" s="693"/>
      <c r="EU133" s="693"/>
      <c r="EV133" s="693"/>
      <c r="EW133" s="693"/>
      <c r="EX133" s="693"/>
      <c r="EY133" s="693"/>
      <c r="EZ133" s="693"/>
      <c r="FA133" s="693"/>
      <c r="FB133" s="693"/>
      <c r="FC133" s="693"/>
      <c r="FD133" s="693"/>
      <c r="FE133" s="693"/>
      <c r="FF133" s="693"/>
      <c r="FG133" s="693"/>
      <c r="FH133" s="693"/>
      <c r="FI133" s="693"/>
      <c r="FJ133" s="693"/>
      <c r="FK133" s="693"/>
      <c r="FL133" s="693"/>
      <c r="FM133" s="693"/>
      <c r="FN133" s="693"/>
      <c r="FO133" s="693"/>
      <c r="FP133" s="693"/>
      <c r="FQ133" s="693"/>
      <c r="FR133" s="693"/>
      <c r="FS133" s="693"/>
      <c r="FT133" s="693"/>
      <c r="FU133" s="693"/>
      <c r="FV133" s="693"/>
      <c r="FW133" s="693"/>
      <c r="FX133" s="693"/>
      <c r="FY133" s="693"/>
      <c r="FZ133" s="693"/>
      <c r="GA133" s="693"/>
      <c r="GB133" s="693"/>
      <c r="GC133" s="693"/>
      <c r="GD133" s="693"/>
      <c r="GE133" s="693"/>
      <c r="GF133" s="693"/>
      <c r="GG133" s="693"/>
      <c r="GH133" s="693"/>
      <c r="GI133" s="693"/>
      <c r="GJ133" s="693"/>
      <c r="GK133" s="693"/>
      <c r="GL133" s="693"/>
      <c r="GM133" s="693"/>
      <c r="GN133" s="693"/>
      <c r="GO133" s="693"/>
      <c r="GP133" s="693"/>
      <c r="GQ133" s="693"/>
      <c r="GR133" s="693"/>
      <c r="GS133" s="693"/>
      <c r="GT133" s="693"/>
      <c r="GU133" s="693"/>
      <c r="GV133" s="693"/>
      <c r="GW133" s="693"/>
      <c r="GX133" s="693"/>
      <c r="GY133" s="693"/>
      <c r="GZ133" s="693"/>
      <c r="HA133" s="693"/>
      <c r="HB133" s="693"/>
      <c r="HC133" s="693"/>
      <c r="HD133" s="693"/>
      <c r="HE133" s="693"/>
      <c r="HF133" s="693"/>
      <c r="HG133" s="693"/>
      <c r="HH133" s="693"/>
      <c r="HI133" s="693"/>
      <c r="HJ133" s="693"/>
      <c r="HK133" s="693"/>
      <c r="HL133" s="693"/>
      <c r="HM133" s="693"/>
      <c r="HN133" s="693"/>
      <c r="HO133" s="693"/>
      <c r="HP133" s="693"/>
      <c r="HQ133" s="693"/>
      <c r="HR133" s="693"/>
      <c r="HS133" s="693"/>
    </row>
    <row r="134" spans="1:227" s="508" customFormat="1">
      <c r="A134"/>
      <c r="B134" s="368"/>
      <c r="C134"/>
      <c r="D134" s="433"/>
      <c r="E134" s="625"/>
      <c r="F134" s="625"/>
      <c r="G134" s="330"/>
      <c r="H134"/>
      <c r="I134" s="132"/>
      <c r="J134"/>
      <c r="K134"/>
      <c r="L134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45"/>
      <c r="AC134"/>
      <c r="AD134" s="123"/>
      <c r="AE134"/>
      <c r="AF134"/>
      <c r="AG134"/>
      <c r="AH134" s="129"/>
      <c r="AI134" s="129"/>
      <c r="AJ134" s="129"/>
      <c r="AK134" s="504"/>
      <c r="AL134" s="271"/>
      <c r="AM134" s="271"/>
      <c r="AN134" s="271"/>
      <c r="AO134" s="271"/>
      <c r="AP134" s="271"/>
      <c r="AQ134" s="271"/>
      <c r="AR134" s="271"/>
      <c r="AS134" s="271"/>
      <c r="AT134" s="271"/>
      <c r="AU134" s="271"/>
      <c r="AV134" s="271"/>
      <c r="AW134" s="271"/>
      <c r="AX134" s="271"/>
      <c r="AY134" s="271"/>
      <c r="AZ134" s="271"/>
      <c r="BA134" s="504"/>
      <c r="BB134" s="271"/>
      <c r="BC134" s="1042"/>
      <c r="BD134" s="1042"/>
      <c r="BE134" s="1042"/>
      <c r="BF134" s="1042"/>
      <c r="BG134" s="1042"/>
      <c r="BH134" s="1042"/>
      <c r="BI134" s="1042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271"/>
      <c r="BV134" s="693"/>
      <c r="BW134" s="693"/>
      <c r="BX134" s="693"/>
      <c r="BY134" s="693"/>
      <c r="BZ134" s="693"/>
      <c r="CA134" s="693"/>
      <c r="CB134" s="693"/>
      <c r="CC134" s="693"/>
      <c r="CD134" s="693"/>
      <c r="CE134" s="60"/>
      <c r="CF134" s="60"/>
      <c r="CG134" s="693"/>
      <c r="CH134" s="693"/>
      <c r="CI134" s="693"/>
      <c r="CW134" s="693"/>
      <c r="CX134" s="693"/>
      <c r="CY134" s="693"/>
      <c r="CZ134" s="693"/>
      <c r="DA134" s="693"/>
      <c r="DB134" s="693"/>
      <c r="DC134" s="693"/>
      <c r="DD134" s="693"/>
      <c r="DE134" s="693"/>
      <c r="DF134" s="693"/>
      <c r="DG134" s="693"/>
      <c r="DH134" s="693"/>
      <c r="DI134" s="693"/>
      <c r="DJ134" s="693"/>
      <c r="DK134" s="693"/>
      <c r="DL134" s="693"/>
      <c r="DM134" s="693"/>
      <c r="DN134" s="693"/>
      <c r="DO134" s="693"/>
      <c r="DP134" s="693"/>
      <c r="DQ134" s="693"/>
      <c r="DR134" s="693"/>
      <c r="DS134" s="693"/>
      <c r="DT134" s="693"/>
      <c r="DU134" s="693"/>
      <c r="DV134" s="693"/>
      <c r="DW134" s="693"/>
      <c r="DX134" s="693"/>
      <c r="DY134" s="693"/>
      <c r="DZ134" s="693"/>
      <c r="EA134" s="693"/>
      <c r="EB134" s="693"/>
      <c r="EC134" s="693"/>
      <c r="ED134" s="693"/>
      <c r="EE134" s="693"/>
      <c r="EF134" s="693"/>
      <c r="EG134" s="693"/>
      <c r="EH134" s="693"/>
      <c r="EI134" s="693"/>
      <c r="EJ134" s="693"/>
      <c r="EK134" s="693"/>
      <c r="EL134" s="693"/>
      <c r="EM134" s="693"/>
      <c r="EN134" s="693"/>
      <c r="EO134" s="693"/>
      <c r="EP134" s="693"/>
      <c r="EQ134" s="693"/>
      <c r="ER134" s="693"/>
      <c r="ES134" s="693"/>
      <c r="ET134" s="693"/>
      <c r="EU134" s="693"/>
      <c r="EV134" s="693"/>
      <c r="EW134" s="693"/>
      <c r="EX134" s="693"/>
      <c r="EY134" s="693"/>
      <c r="EZ134" s="693"/>
      <c r="FA134" s="693"/>
      <c r="FB134" s="693"/>
      <c r="FC134" s="693"/>
      <c r="FD134" s="693"/>
      <c r="FE134" s="693"/>
      <c r="FF134" s="693"/>
      <c r="FG134" s="693"/>
      <c r="FH134" s="693"/>
      <c r="FI134" s="693"/>
      <c r="FJ134" s="693"/>
      <c r="FK134" s="693"/>
      <c r="FL134" s="693"/>
      <c r="FM134" s="693"/>
      <c r="FN134" s="693"/>
      <c r="FO134" s="693"/>
      <c r="FP134" s="693"/>
      <c r="FQ134" s="693"/>
      <c r="FR134" s="693"/>
      <c r="FS134" s="693"/>
      <c r="FT134" s="693"/>
      <c r="FU134" s="693"/>
      <c r="FV134" s="693"/>
      <c r="FW134" s="693"/>
      <c r="FX134" s="693"/>
      <c r="FY134" s="693"/>
      <c r="FZ134" s="693"/>
      <c r="GA134" s="693"/>
      <c r="GB134" s="693"/>
      <c r="GC134" s="693"/>
      <c r="GD134" s="693"/>
      <c r="GE134" s="693"/>
      <c r="GF134" s="693"/>
      <c r="GG134" s="693"/>
      <c r="GH134" s="693"/>
      <c r="GI134" s="693"/>
      <c r="GJ134" s="693"/>
      <c r="GK134" s="693"/>
      <c r="GL134" s="693"/>
      <c r="GM134" s="693"/>
      <c r="GN134" s="693"/>
      <c r="GO134" s="693"/>
      <c r="GP134" s="693"/>
      <c r="GQ134" s="693"/>
      <c r="GR134" s="693"/>
      <c r="GS134" s="693"/>
      <c r="GT134" s="693"/>
      <c r="GU134" s="693"/>
      <c r="GV134" s="693"/>
      <c r="GW134" s="693"/>
      <c r="GX134" s="693"/>
      <c r="GY134" s="693"/>
      <c r="GZ134" s="693"/>
      <c r="HA134" s="693"/>
      <c r="HB134" s="693"/>
      <c r="HC134" s="693"/>
      <c r="HD134" s="693"/>
      <c r="HE134" s="693"/>
      <c r="HF134" s="693"/>
      <c r="HG134" s="693"/>
      <c r="HH134" s="693"/>
      <c r="HI134" s="693"/>
      <c r="HJ134" s="693"/>
      <c r="HK134" s="693"/>
      <c r="HL134" s="693"/>
      <c r="HM134" s="693"/>
      <c r="HN134" s="693"/>
      <c r="HO134" s="693"/>
      <c r="HP134" s="693"/>
      <c r="HQ134" s="693"/>
      <c r="HR134" s="693"/>
      <c r="HS134" s="693"/>
    </row>
    <row r="135" spans="1:227" s="508" customFormat="1">
      <c r="A135"/>
      <c r="B135" s="368"/>
      <c r="C135"/>
      <c r="D135" s="433"/>
      <c r="E135" s="625"/>
      <c r="F135" s="625"/>
      <c r="G135" s="330"/>
      <c r="H135"/>
      <c r="I135" s="132"/>
      <c r="J135"/>
      <c r="K135"/>
      <c r="L1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45"/>
      <c r="AC135"/>
      <c r="AD135" s="123"/>
      <c r="AE135"/>
      <c r="AF135"/>
      <c r="AG135"/>
      <c r="AH135" s="129"/>
      <c r="AI135" s="129"/>
      <c r="AJ135" s="129"/>
      <c r="AK135" s="504"/>
      <c r="AL135" s="271"/>
      <c r="AM135" s="271"/>
      <c r="AN135" s="271"/>
      <c r="AO135" s="271"/>
      <c r="AP135" s="271"/>
      <c r="AQ135" s="271"/>
      <c r="AR135" s="271"/>
      <c r="AS135" s="271"/>
      <c r="AT135" s="271"/>
      <c r="AU135" s="271"/>
      <c r="AV135" s="271"/>
      <c r="AW135" s="271"/>
      <c r="AX135" s="271"/>
      <c r="AY135" s="271"/>
      <c r="AZ135" s="271"/>
      <c r="BA135" s="504"/>
      <c r="BB135" s="271"/>
      <c r="BC135" s="1042"/>
      <c r="BD135" s="1042"/>
      <c r="BE135" s="1042"/>
      <c r="BF135" s="1042"/>
      <c r="BG135" s="1042"/>
      <c r="BH135" s="1042"/>
      <c r="BI135" s="1042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271"/>
      <c r="BV135" s="693"/>
      <c r="BW135" s="693"/>
      <c r="BX135" s="693"/>
      <c r="BY135" s="693"/>
      <c r="BZ135" s="693"/>
      <c r="CA135" s="693"/>
      <c r="CB135" s="693"/>
      <c r="CC135" s="693"/>
      <c r="CD135" s="693"/>
      <c r="CE135" s="60"/>
      <c r="CF135" s="60"/>
      <c r="CG135" s="693"/>
      <c r="CH135" s="693"/>
      <c r="CI135" s="693"/>
      <c r="CW135" s="693"/>
      <c r="CX135" s="693"/>
      <c r="CY135" s="693"/>
      <c r="CZ135" s="693"/>
      <c r="DA135" s="693"/>
      <c r="DB135" s="693"/>
      <c r="DC135" s="693"/>
      <c r="DD135" s="693"/>
      <c r="DE135" s="693"/>
      <c r="DF135" s="693"/>
      <c r="DG135" s="693"/>
      <c r="DH135" s="693"/>
      <c r="DI135" s="693"/>
      <c r="DJ135" s="693"/>
      <c r="DK135" s="693"/>
      <c r="DL135" s="693"/>
      <c r="DM135" s="693"/>
      <c r="DN135" s="693"/>
      <c r="DO135" s="693"/>
      <c r="DP135" s="693"/>
      <c r="DQ135" s="693"/>
      <c r="DR135" s="693"/>
      <c r="DS135" s="693"/>
      <c r="DT135" s="693"/>
      <c r="DU135" s="693"/>
      <c r="DV135" s="693"/>
      <c r="DW135" s="693"/>
      <c r="DX135" s="693"/>
      <c r="DY135" s="693"/>
      <c r="DZ135" s="693"/>
      <c r="EA135" s="693"/>
      <c r="EB135" s="693"/>
      <c r="EC135" s="693"/>
      <c r="ED135" s="693"/>
      <c r="EE135" s="693"/>
      <c r="EF135" s="693"/>
      <c r="EG135" s="693"/>
      <c r="EH135" s="693"/>
      <c r="EI135" s="693"/>
      <c r="EJ135" s="693"/>
      <c r="EK135" s="693"/>
      <c r="EL135" s="693"/>
      <c r="EM135" s="693"/>
      <c r="EN135" s="693"/>
      <c r="EO135" s="693"/>
      <c r="EP135" s="693"/>
      <c r="EQ135" s="693"/>
      <c r="ER135" s="693"/>
      <c r="ES135" s="693"/>
      <c r="ET135" s="693"/>
      <c r="EU135" s="693"/>
      <c r="EV135" s="693"/>
      <c r="EW135" s="693"/>
      <c r="EX135" s="693"/>
      <c r="EY135" s="693"/>
      <c r="EZ135" s="693"/>
      <c r="FA135" s="693"/>
      <c r="FB135" s="693"/>
      <c r="FC135" s="693"/>
      <c r="FD135" s="693"/>
      <c r="FE135" s="693"/>
      <c r="FF135" s="693"/>
      <c r="FG135" s="693"/>
      <c r="FH135" s="693"/>
      <c r="FI135" s="693"/>
      <c r="FJ135" s="693"/>
      <c r="FK135" s="693"/>
      <c r="FL135" s="693"/>
      <c r="FM135" s="693"/>
      <c r="FN135" s="693"/>
      <c r="FO135" s="693"/>
      <c r="FP135" s="693"/>
      <c r="FQ135" s="693"/>
      <c r="FR135" s="693"/>
      <c r="FS135" s="693"/>
      <c r="FT135" s="693"/>
      <c r="FU135" s="693"/>
      <c r="FV135" s="693"/>
      <c r="FW135" s="693"/>
      <c r="FX135" s="693"/>
      <c r="FY135" s="693"/>
      <c r="FZ135" s="693"/>
      <c r="GA135" s="693"/>
      <c r="GB135" s="693"/>
      <c r="GC135" s="693"/>
      <c r="GD135" s="693"/>
      <c r="GE135" s="693"/>
      <c r="GF135" s="693"/>
      <c r="GG135" s="693"/>
      <c r="GH135" s="693"/>
      <c r="GI135" s="693"/>
      <c r="GJ135" s="693"/>
      <c r="GK135" s="693"/>
      <c r="GL135" s="693"/>
      <c r="GM135" s="693"/>
      <c r="GN135" s="693"/>
      <c r="GO135" s="693"/>
      <c r="GP135" s="693"/>
      <c r="GQ135" s="693"/>
      <c r="GR135" s="693"/>
      <c r="GS135" s="693"/>
      <c r="GT135" s="693"/>
      <c r="GU135" s="693"/>
      <c r="GV135" s="693"/>
      <c r="GW135" s="693"/>
      <c r="GX135" s="693"/>
      <c r="GY135" s="693"/>
      <c r="GZ135" s="693"/>
      <c r="HA135" s="693"/>
      <c r="HB135" s="693"/>
      <c r="HC135" s="693"/>
      <c r="HD135" s="693"/>
      <c r="HE135" s="693"/>
      <c r="HF135" s="693"/>
      <c r="HG135" s="693"/>
      <c r="HH135" s="693"/>
      <c r="HI135" s="693"/>
      <c r="HJ135" s="693"/>
      <c r="HK135" s="693"/>
      <c r="HL135" s="693"/>
      <c r="HM135" s="693"/>
      <c r="HN135" s="693"/>
      <c r="HO135" s="693"/>
      <c r="HP135" s="693"/>
      <c r="HQ135" s="693"/>
      <c r="HR135" s="693"/>
      <c r="HS135" s="693"/>
    </row>
    <row r="136" spans="1:227" s="508" customFormat="1">
      <c r="A136"/>
      <c r="B136" s="368"/>
      <c r="C136"/>
      <c r="D136" s="433"/>
      <c r="E136" s="625"/>
      <c r="F136" s="625"/>
      <c r="G136" s="330"/>
      <c r="H136"/>
      <c r="I136" s="132"/>
      <c r="J136"/>
      <c r="K136"/>
      <c r="L136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45"/>
      <c r="AC136"/>
      <c r="AD136" s="123"/>
      <c r="AE136"/>
      <c r="AF136"/>
      <c r="AG136"/>
      <c r="AH136" s="129"/>
      <c r="AI136" s="129"/>
      <c r="AJ136" s="129"/>
      <c r="AK136" s="504"/>
      <c r="AL136" s="271"/>
      <c r="AM136" s="271"/>
      <c r="AN136" s="271"/>
      <c r="AO136" s="271"/>
      <c r="AP136" s="271"/>
      <c r="AQ136" s="271"/>
      <c r="AR136" s="271"/>
      <c r="AS136" s="271"/>
      <c r="AT136" s="271"/>
      <c r="AU136" s="271"/>
      <c r="AV136" s="271"/>
      <c r="AW136" s="271"/>
      <c r="AX136" s="271"/>
      <c r="AY136" s="271"/>
      <c r="AZ136" s="271"/>
      <c r="BA136" s="504"/>
      <c r="BB136" s="271"/>
      <c r="BC136" s="1042"/>
      <c r="BD136" s="1042"/>
      <c r="BE136" s="1042"/>
      <c r="BF136" s="1042"/>
      <c r="BG136" s="1042"/>
      <c r="BH136" s="1042"/>
      <c r="BI136" s="1042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271"/>
      <c r="BV136" s="693"/>
      <c r="BW136" s="693"/>
      <c r="BX136" s="693"/>
      <c r="BY136" s="693"/>
      <c r="BZ136" s="693"/>
      <c r="CA136" s="693"/>
      <c r="CB136" s="693"/>
      <c r="CC136" s="693"/>
      <c r="CD136" s="693"/>
      <c r="CE136" s="60"/>
      <c r="CF136" s="60"/>
      <c r="CG136" s="693"/>
      <c r="CH136" s="693"/>
      <c r="CI136" s="693"/>
      <c r="CW136" s="693"/>
      <c r="CX136" s="693"/>
      <c r="CY136" s="693"/>
      <c r="CZ136" s="693"/>
      <c r="DA136" s="693"/>
      <c r="DB136" s="693"/>
      <c r="DC136" s="693"/>
      <c r="DD136" s="693"/>
      <c r="DE136" s="693"/>
      <c r="DF136" s="693"/>
      <c r="DG136" s="693"/>
      <c r="DH136" s="693"/>
      <c r="DI136" s="693"/>
      <c r="DJ136" s="693"/>
      <c r="DK136" s="693"/>
      <c r="DL136" s="693"/>
      <c r="DM136" s="693"/>
      <c r="DN136" s="693"/>
      <c r="DO136" s="693"/>
      <c r="DP136" s="693"/>
      <c r="DQ136" s="693"/>
      <c r="DR136" s="693"/>
      <c r="DS136" s="693"/>
      <c r="DT136" s="693"/>
      <c r="DU136" s="693"/>
      <c r="DV136" s="693"/>
      <c r="DW136" s="693"/>
      <c r="DX136" s="693"/>
      <c r="DY136" s="693"/>
      <c r="DZ136" s="693"/>
      <c r="EA136" s="693"/>
      <c r="EB136" s="693"/>
      <c r="EC136" s="693"/>
      <c r="ED136" s="693"/>
      <c r="EE136" s="693"/>
      <c r="EF136" s="693"/>
      <c r="EG136" s="693"/>
      <c r="EH136" s="693"/>
      <c r="EI136" s="693"/>
      <c r="EJ136" s="693"/>
      <c r="EK136" s="693"/>
      <c r="EL136" s="693"/>
      <c r="EM136" s="693"/>
      <c r="EN136" s="693"/>
      <c r="EO136" s="693"/>
      <c r="EP136" s="693"/>
      <c r="EQ136" s="693"/>
      <c r="ER136" s="693"/>
      <c r="ES136" s="693"/>
      <c r="ET136" s="693"/>
      <c r="EU136" s="693"/>
      <c r="EV136" s="693"/>
      <c r="EW136" s="693"/>
      <c r="EX136" s="693"/>
      <c r="EY136" s="693"/>
      <c r="EZ136" s="693"/>
      <c r="FA136" s="693"/>
      <c r="FB136" s="693"/>
      <c r="FC136" s="693"/>
      <c r="FD136" s="693"/>
      <c r="FE136" s="693"/>
      <c r="FF136" s="693"/>
      <c r="FG136" s="693"/>
      <c r="FH136" s="693"/>
      <c r="FI136" s="693"/>
      <c r="FJ136" s="693"/>
      <c r="FK136" s="693"/>
      <c r="FL136" s="693"/>
      <c r="FM136" s="693"/>
      <c r="FN136" s="693"/>
      <c r="FO136" s="693"/>
      <c r="FP136" s="693"/>
      <c r="FQ136" s="693"/>
      <c r="FR136" s="693"/>
      <c r="FS136" s="693"/>
      <c r="FT136" s="693"/>
      <c r="FU136" s="693"/>
      <c r="FV136" s="693"/>
      <c r="FW136" s="693"/>
      <c r="FX136" s="693"/>
      <c r="FY136" s="693"/>
      <c r="FZ136" s="693"/>
      <c r="GA136" s="693"/>
      <c r="GB136" s="693"/>
      <c r="GC136" s="693"/>
      <c r="GD136" s="693"/>
      <c r="GE136" s="693"/>
      <c r="GF136" s="693"/>
      <c r="GG136" s="693"/>
      <c r="GH136" s="693"/>
      <c r="GI136" s="693"/>
      <c r="GJ136" s="693"/>
      <c r="GK136" s="693"/>
      <c r="GL136" s="693"/>
      <c r="GM136" s="693"/>
      <c r="GN136" s="693"/>
      <c r="GO136" s="693"/>
      <c r="GP136" s="693"/>
      <c r="GQ136" s="693"/>
      <c r="GR136" s="693"/>
      <c r="GS136" s="693"/>
      <c r="GT136" s="693"/>
      <c r="GU136" s="693"/>
      <c r="GV136" s="693"/>
      <c r="GW136" s="693"/>
      <c r="GX136" s="693"/>
      <c r="GY136" s="693"/>
      <c r="GZ136" s="693"/>
      <c r="HA136" s="693"/>
      <c r="HB136" s="693"/>
      <c r="HC136" s="693"/>
      <c r="HD136" s="693"/>
      <c r="HE136" s="693"/>
      <c r="HF136" s="693"/>
      <c r="HG136" s="693"/>
      <c r="HH136" s="693"/>
      <c r="HI136" s="693"/>
      <c r="HJ136" s="693"/>
      <c r="HK136" s="693"/>
      <c r="HL136" s="693"/>
      <c r="HM136" s="693"/>
      <c r="HN136" s="693"/>
      <c r="HO136" s="693"/>
      <c r="HP136" s="693"/>
      <c r="HQ136" s="693"/>
      <c r="HR136" s="693"/>
      <c r="HS136" s="693"/>
    </row>
    <row r="137" spans="1:227" s="508" customFormat="1">
      <c r="A137"/>
      <c r="B137" s="368"/>
      <c r="C137"/>
      <c r="D137" s="433"/>
      <c r="E137" s="625"/>
      <c r="F137" s="625"/>
      <c r="G137" s="330"/>
      <c r="H137"/>
      <c r="I137" s="132"/>
      <c r="J137"/>
      <c r="K137"/>
      <c r="L137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45"/>
      <c r="AC137"/>
      <c r="AD137" s="123"/>
      <c r="AE137"/>
      <c r="AF137"/>
      <c r="AG137"/>
      <c r="AH137" s="129"/>
      <c r="AI137" s="129"/>
      <c r="AJ137" s="129"/>
      <c r="AK137" s="504"/>
      <c r="AL137" s="271"/>
      <c r="AM137" s="271"/>
      <c r="AN137" s="271"/>
      <c r="AO137" s="271"/>
      <c r="AP137" s="271"/>
      <c r="AQ137" s="271"/>
      <c r="AR137" s="271"/>
      <c r="AS137" s="271"/>
      <c r="AT137" s="271"/>
      <c r="AU137" s="271"/>
      <c r="AV137" s="271"/>
      <c r="AW137" s="271"/>
      <c r="AX137" s="271"/>
      <c r="AY137" s="271"/>
      <c r="AZ137" s="271"/>
      <c r="BA137" s="504"/>
      <c r="BB137" s="271"/>
      <c r="BC137" s="1042"/>
      <c r="BD137" s="1042"/>
      <c r="BE137" s="1042"/>
      <c r="BF137" s="1042"/>
      <c r="BG137" s="1042"/>
      <c r="BH137" s="1042"/>
      <c r="BI137" s="1042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271"/>
      <c r="BV137" s="693"/>
      <c r="BW137" s="693"/>
      <c r="BX137" s="693"/>
      <c r="BY137" s="693"/>
      <c r="BZ137" s="693"/>
      <c r="CA137" s="693"/>
      <c r="CB137" s="693"/>
      <c r="CC137" s="693"/>
      <c r="CD137" s="693"/>
      <c r="CE137" s="60"/>
      <c r="CF137" s="60"/>
      <c r="CG137" s="693"/>
      <c r="CH137" s="693"/>
      <c r="CI137" s="693"/>
      <c r="CW137" s="693"/>
      <c r="CX137" s="693"/>
      <c r="CY137" s="693"/>
      <c r="CZ137" s="693"/>
      <c r="DA137" s="693"/>
      <c r="DB137" s="693"/>
      <c r="DC137" s="693"/>
      <c r="DD137" s="693"/>
      <c r="DE137" s="693"/>
      <c r="DF137" s="693"/>
      <c r="DG137" s="693"/>
      <c r="DH137" s="693"/>
      <c r="DI137" s="693"/>
      <c r="DJ137" s="693"/>
      <c r="DK137" s="693"/>
      <c r="DL137" s="693"/>
      <c r="DM137" s="693"/>
      <c r="DN137" s="693"/>
      <c r="DO137" s="693"/>
      <c r="DP137" s="693"/>
      <c r="DQ137" s="693"/>
      <c r="DR137" s="693"/>
      <c r="DS137" s="693"/>
      <c r="DT137" s="693"/>
      <c r="DU137" s="693"/>
      <c r="DV137" s="693"/>
      <c r="DW137" s="693"/>
      <c r="DX137" s="693"/>
      <c r="DY137" s="693"/>
      <c r="DZ137" s="693"/>
      <c r="EA137" s="693"/>
      <c r="EB137" s="693"/>
      <c r="EC137" s="693"/>
      <c r="ED137" s="693"/>
      <c r="EE137" s="693"/>
      <c r="EF137" s="693"/>
      <c r="EG137" s="693"/>
      <c r="EH137" s="693"/>
      <c r="EI137" s="693"/>
      <c r="EJ137" s="693"/>
      <c r="EK137" s="693"/>
      <c r="EL137" s="693"/>
      <c r="EM137" s="693"/>
      <c r="EN137" s="693"/>
      <c r="EO137" s="693"/>
      <c r="EP137" s="693"/>
      <c r="EQ137" s="693"/>
      <c r="ER137" s="693"/>
      <c r="ES137" s="693"/>
      <c r="ET137" s="693"/>
      <c r="EU137" s="693"/>
      <c r="EV137" s="693"/>
      <c r="EW137" s="693"/>
      <c r="EX137" s="693"/>
      <c r="EY137" s="693"/>
      <c r="EZ137" s="693"/>
      <c r="FA137" s="693"/>
      <c r="FB137" s="693"/>
      <c r="FC137" s="693"/>
      <c r="FD137" s="693"/>
      <c r="FE137" s="693"/>
      <c r="FF137" s="693"/>
      <c r="FG137" s="693"/>
      <c r="FH137" s="693"/>
      <c r="FI137" s="693"/>
      <c r="FJ137" s="693"/>
      <c r="FK137" s="693"/>
      <c r="FL137" s="693"/>
      <c r="FM137" s="693"/>
      <c r="FN137" s="693"/>
      <c r="FO137" s="693"/>
      <c r="FP137" s="693"/>
      <c r="FQ137" s="693"/>
      <c r="FR137" s="693"/>
      <c r="FS137" s="693"/>
      <c r="FT137" s="693"/>
      <c r="FU137" s="693"/>
      <c r="FV137" s="693"/>
      <c r="FW137" s="693"/>
      <c r="FX137" s="693"/>
      <c r="FY137" s="693"/>
      <c r="FZ137" s="693"/>
      <c r="GA137" s="693"/>
      <c r="GB137" s="693"/>
      <c r="GC137" s="693"/>
      <c r="GD137" s="693"/>
      <c r="GE137" s="693"/>
      <c r="GF137" s="693"/>
      <c r="GG137" s="693"/>
      <c r="GH137" s="693"/>
      <c r="GI137" s="693"/>
      <c r="GJ137" s="693"/>
      <c r="GK137" s="693"/>
      <c r="GL137" s="693"/>
      <c r="GM137" s="693"/>
      <c r="GN137" s="693"/>
      <c r="GO137" s="693"/>
      <c r="GP137" s="693"/>
      <c r="GQ137" s="693"/>
      <c r="GR137" s="693"/>
      <c r="GS137" s="693"/>
      <c r="GT137" s="693"/>
      <c r="GU137" s="693"/>
      <c r="GV137" s="693"/>
      <c r="GW137" s="693"/>
      <c r="GX137" s="693"/>
      <c r="GY137" s="693"/>
      <c r="GZ137" s="693"/>
      <c r="HA137" s="693"/>
      <c r="HB137" s="693"/>
      <c r="HC137" s="693"/>
      <c r="HD137" s="693"/>
      <c r="HE137" s="693"/>
      <c r="HF137" s="693"/>
      <c r="HG137" s="693"/>
      <c r="HH137" s="693"/>
      <c r="HI137" s="693"/>
      <c r="HJ137" s="693"/>
      <c r="HK137" s="693"/>
      <c r="HL137" s="693"/>
      <c r="HM137" s="693"/>
      <c r="HN137" s="693"/>
      <c r="HO137" s="693"/>
      <c r="HP137" s="693"/>
      <c r="HQ137" s="693"/>
      <c r="HR137" s="693"/>
      <c r="HS137" s="693"/>
    </row>
    <row r="138" spans="1:227" s="508" customFormat="1">
      <c r="A138"/>
      <c r="B138" s="368"/>
      <c r="C138"/>
      <c r="D138" s="433"/>
      <c r="E138" s="625"/>
      <c r="F138" s="625"/>
      <c r="G138" s="330"/>
      <c r="H138"/>
      <c r="I138" s="132"/>
      <c r="J138"/>
      <c r="K138"/>
      <c r="L138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45"/>
      <c r="AC138"/>
      <c r="AD138" s="123"/>
      <c r="AE138"/>
      <c r="AF138"/>
      <c r="AG138"/>
      <c r="AH138" s="129"/>
      <c r="AI138" s="129"/>
      <c r="AJ138" s="129"/>
      <c r="AK138" s="504"/>
      <c r="AL138" s="271"/>
      <c r="AM138" s="271"/>
      <c r="AN138" s="271"/>
      <c r="AO138" s="271"/>
      <c r="AP138" s="271"/>
      <c r="AQ138" s="271"/>
      <c r="AR138" s="271"/>
      <c r="AS138" s="271"/>
      <c r="AT138" s="271"/>
      <c r="AU138" s="271"/>
      <c r="AV138" s="271"/>
      <c r="AW138" s="271"/>
      <c r="AX138" s="271"/>
      <c r="AY138" s="271"/>
      <c r="AZ138" s="271"/>
      <c r="BA138" s="504"/>
      <c r="BB138" s="271"/>
      <c r="BC138" s="1042"/>
      <c r="BD138" s="1042"/>
      <c r="BE138" s="1042"/>
      <c r="BF138" s="1042"/>
      <c r="BG138" s="1042"/>
      <c r="BH138" s="1042"/>
      <c r="BI138" s="1042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271"/>
      <c r="BV138" s="693"/>
      <c r="BW138" s="693"/>
      <c r="BX138" s="693"/>
      <c r="BY138" s="693"/>
      <c r="BZ138" s="693"/>
      <c r="CA138" s="693"/>
      <c r="CB138" s="693"/>
      <c r="CC138" s="693"/>
      <c r="CD138" s="693"/>
      <c r="CE138" s="60"/>
      <c r="CF138" s="60"/>
      <c r="CG138" s="693"/>
      <c r="CH138" s="693"/>
      <c r="CI138" s="693"/>
      <c r="CW138" s="693"/>
      <c r="CX138" s="693"/>
      <c r="CY138" s="693"/>
      <c r="CZ138" s="693"/>
      <c r="DA138" s="693"/>
      <c r="DB138" s="693"/>
      <c r="DC138" s="693"/>
      <c r="DD138" s="693"/>
      <c r="DE138" s="693"/>
      <c r="DF138" s="693"/>
      <c r="DG138" s="693"/>
      <c r="DH138" s="693"/>
      <c r="DI138" s="693"/>
      <c r="DJ138" s="693"/>
      <c r="DK138" s="693"/>
      <c r="DL138" s="693"/>
      <c r="DM138" s="693"/>
      <c r="DN138" s="693"/>
      <c r="DO138" s="693"/>
      <c r="DP138" s="693"/>
      <c r="DQ138" s="693"/>
      <c r="DR138" s="693"/>
      <c r="DS138" s="693"/>
      <c r="DT138" s="693"/>
      <c r="DU138" s="693"/>
      <c r="DV138" s="693"/>
      <c r="DW138" s="693"/>
      <c r="DX138" s="693"/>
      <c r="DY138" s="693"/>
      <c r="DZ138" s="693"/>
      <c r="EA138" s="693"/>
      <c r="EB138" s="693"/>
      <c r="EC138" s="693"/>
      <c r="ED138" s="693"/>
      <c r="EE138" s="693"/>
      <c r="EF138" s="693"/>
      <c r="EG138" s="693"/>
      <c r="EH138" s="693"/>
      <c r="EI138" s="693"/>
      <c r="EJ138" s="693"/>
      <c r="EK138" s="693"/>
      <c r="EL138" s="693"/>
      <c r="EM138" s="693"/>
      <c r="EN138" s="693"/>
      <c r="EO138" s="693"/>
      <c r="EP138" s="693"/>
      <c r="EQ138" s="693"/>
      <c r="ER138" s="693"/>
      <c r="ES138" s="693"/>
      <c r="ET138" s="693"/>
      <c r="EU138" s="693"/>
      <c r="EV138" s="693"/>
      <c r="EW138" s="693"/>
      <c r="EX138" s="693"/>
      <c r="EY138" s="693"/>
      <c r="EZ138" s="693"/>
      <c r="FA138" s="693"/>
      <c r="FB138" s="693"/>
      <c r="FC138" s="693"/>
      <c r="FD138" s="693"/>
      <c r="FE138" s="693"/>
      <c r="FF138" s="693"/>
      <c r="FG138" s="693"/>
      <c r="FH138" s="693"/>
      <c r="FI138" s="693"/>
      <c r="FJ138" s="693"/>
      <c r="FK138" s="693"/>
      <c r="FL138" s="693"/>
      <c r="FM138" s="693"/>
      <c r="FN138" s="693"/>
      <c r="FO138" s="693"/>
      <c r="FP138" s="693"/>
      <c r="FQ138" s="693"/>
      <c r="FR138" s="693"/>
      <c r="FS138" s="693"/>
      <c r="FT138" s="693"/>
      <c r="FU138" s="693"/>
      <c r="FV138" s="693"/>
      <c r="FW138" s="693"/>
      <c r="FX138" s="693"/>
      <c r="FY138" s="693"/>
      <c r="FZ138" s="693"/>
      <c r="GA138" s="693"/>
      <c r="GB138" s="693"/>
      <c r="GC138" s="693"/>
      <c r="GD138" s="693"/>
      <c r="GE138" s="693"/>
      <c r="GF138" s="693"/>
      <c r="GG138" s="693"/>
      <c r="GH138" s="693"/>
      <c r="GI138" s="693"/>
      <c r="GJ138" s="693"/>
      <c r="GK138" s="693"/>
      <c r="GL138" s="693"/>
      <c r="GM138" s="693"/>
      <c r="GN138" s="693"/>
      <c r="GO138" s="693"/>
      <c r="GP138" s="693"/>
      <c r="GQ138" s="693"/>
      <c r="GR138" s="693"/>
      <c r="GS138" s="693"/>
      <c r="GT138" s="693"/>
      <c r="GU138" s="693"/>
      <c r="GV138" s="693"/>
      <c r="GW138" s="693"/>
      <c r="GX138" s="693"/>
      <c r="GY138" s="693"/>
      <c r="GZ138" s="693"/>
      <c r="HA138" s="693"/>
      <c r="HB138" s="693"/>
      <c r="HC138" s="693"/>
      <c r="HD138" s="693"/>
      <c r="HE138" s="693"/>
      <c r="HF138" s="693"/>
      <c r="HG138" s="693"/>
      <c r="HH138" s="693"/>
      <c r="HI138" s="693"/>
      <c r="HJ138" s="693"/>
      <c r="HK138" s="693"/>
      <c r="HL138" s="693"/>
      <c r="HM138" s="693"/>
      <c r="HN138" s="693"/>
      <c r="HO138" s="693"/>
      <c r="HP138" s="693"/>
      <c r="HQ138" s="693"/>
      <c r="HR138" s="693"/>
      <c r="HS138" s="693"/>
    </row>
    <row r="139" spans="1:227" s="508" customFormat="1">
      <c r="A139"/>
      <c r="B139" s="368"/>
      <c r="C139"/>
      <c r="D139" s="433"/>
      <c r="E139" s="625"/>
      <c r="F139" s="625"/>
      <c r="G139" s="330"/>
      <c r="H139"/>
      <c r="I139" s="132"/>
      <c r="J139"/>
      <c r="K139"/>
      <c r="L139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45"/>
      <c r="AC139"/>
      <c r="AD139" s="123"/>
      <c r="AE139"/>
      <c r="AF139"/>
      <c r="AG139"/>
      <c r="AH139" s="129"/>
      <c r="AI139" s="129"/>
      <c r="AJ139" s="129"/>
      <c r="AK139" s="504"/>
      <c r="AL139" s="271"/>
      <c r="AM139" s="271"/>
      <c r="AN139" s="271"/>
      <c r="AO139" s="271"/>
      <c r="AP139" s="271"/>
      <c r="AQ139" s="271"/>
      <c r="AR139" s="271"/>
      <c r="AS139" s="271"/>
      <c r="AT139" s="271"/>
      <c r="AU139" s="271"/>
      <c r="AV139" s="271"/>
      <c r="AW139" s="271"/>
      <c r="AX139" s="271"/>
      <c r="AY139" s="271"/>
      <c r="AZ139" s="271"/>
      <c r="BA139" s="504"/>
      <c r="BB139" s="271"/>
      <c r="BC139" s="1042"/>
      <c r="BD139" s="1042"/>
      <c r="BE139" s="1042"/>
      <c r="BF139" s="1042"/>
      <c r="BG139" s="1042"/>
      <c r="BH139" s="1042"/>
      <c r="BI139" s="1042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271"/>
      <c r="BV139" s="693"/>
      <c r="BW139" s="693"/>
      <c r="BX139" s="693"/>
      <c r="BY139" s="693"/>
      <c r="BZ139" s="693"/>
      <c r="CA139" s="693"/>
      <c r="CB139" s="693"/>
      <c r="CC139" s="693"/>
      <c r="CD139" s="693"/>
      <c r="CE139" s="60"/>
      <c r="CF139" s="60"/>
      <c r="CG139" s="693"/>
      <c r="CH139" s="693"/>
      <c r="CI139" s="693"/>
      <c r="CW139" s="693"/>
      <c r="CX139" s="693"/>
      <c r="CY139" s="693"/>
      <c r="CZ139" s="693"/>
      <c r="DA139" s="693"/>
      <c r="DB139" s="693"/>
      <c r="DC139" s="693"/>
      <c r="DD139" s="693"/>
      <c r="DE139" s="693"/>
      <c r="DF139" s="693"/>
      <c r="DG139" s="693"/>
      <c r="DH139" s="693"/>
      <c r="DI139" s="693"/>
      <c r="DJ139" s="693"/>
      <c r="DK139" s="693"/>
      <c r="DL139" s="693"/>
      <c r="DM139" s="693"/>
      <c r="DN139" s="693"/>
      <c r="DO139" s="693"/>
      <c r="DP139" s="693"/>
      <c r="DQ139" s="693"/>
      <c r="DR139" s="693"/>
      <c r="DS139" s="693"/>
      <c r="DT139" s="693"/>
      <c r="DU139" s="693"/>
      <c r="DV139" s="693"/>
      <c r="DW139" s="693"/>
      <c r="DX139" s="693"/>
      <c r="DY139" s="693"/>
      <c r="DZ139" s="693"/>
      <c r="EA139" s="693"/>
      <c r="EB139" s="693"/>
      <c r="EC139" s="693"/>
      <c r="ED139" s="693"/>
      <c r="EE139" s="693"/>
      <c r="EF139" s="693"/>
      <c r="EG139" s="693"/>
      <c r="EH139" s="693"/>
      <c r="EI139" s="693"/>
      <c r="EJ139" s="693"/>
      <c r="EK139" s="693"/>
      <c r="EL139" s="693"/>
      <c r="EM139" s="693"/>
      <c r="EN139" s="693"/>
      <c r="EO139" s="693"/>
      <c r="EP139" s="693"/>
      <c r="EQ139" s="693"/>
      <c r="ER139" s="693"/>
      <c r="ES139" s="693"/>
      <c r="ET139" s="693"/>
      <c r="EU139" s="693"/>
      <c r="EV139" s="693"/>
      <c r="EW139" s="693"/>
      <c r="EX139" s="693"/>
      <c r="EY139" s="693"/>
      <c r="EZ139" s="693"/>
      <c r="FA139" s="693"/>
      <c r="FB139" s="693"/>
      <c r="FC139" s="693"/>
      <c r="FD139" s="693"/>
      <c r="FE139" s="693"/>
      <c r="FF139" s="693"/>
      <c r="FG139" s="693"/>
      <c r="FH139" s="693"/>
      <c r="FI139" s="693"/>
      <c r="FJ139" s="693"/>
      <c r="FK139" s="693"/>
      <c r="FL139" s="693"/>
      <c r="FM139" s="693"/>
      <c r="FN139" s="693"/>
      <c r="FO139" s="693"/>
      <c r="FP139" s="693"/>
      <c r="FQ139" s="693"/>
      <c r="FR139" s="693"/>
      <c r="FS139" s="693"/>
      <c r="FT139" s="693"/>
      <c r="FU139" s="693"/>
      <c r="FV139" s="693"/>
      <c r="FW139" s="693"/>
      <c r="FX139" s="693"/>
      <c r="FY139" s="693"/>
      <c r="FZ139" s="693"/>
      <c r="GA139" s="693"/>
      <c r="GB139" s="693"/>
      <c r="GC139" s="693"/>
      <c r="GD139" s="693"/>
      <c r="GE139" s="693"/>
      <c r="GF139" s="693"/>
      <c r="GG139" s="693"/>
      <c r="GH139" s="693"/>
      <c r="GI139" s="693"/>
      <c r="GJ139" s="693"/>
      <c r="GK139" s="693"/>
      <c r="GL139" s="693"/>
      <c r="GM139" s="693"/>
      <c r="GN139" s="693"/>
      <c r="GO139" s="693"/>
      <c r="GP139" s="693"/>
      <c r="GQ139" s="693"/>
      <c r="GR139" s="693"/>
      <c r="GS139" s="693"/>
      <c r="GT139" s="693"/>
      <c r="GU139" s="693"/>
      <c r="GV139" s="693"/>
      <c r="GW139" s="693"/>
      <c r="GX139" s="693"/>
      <c r="GY139" s="693"/>
      <c r="GZ139" s="693"/>
      <c r="HA139" s="693"/>
      <c r="HB139" s="693"/>
      <c r="HC139" s="693"/>
      <c r="HD139" s="693"/>
      <c r="HE139" s="693"/>
      <c r="HF139" s="693"/>
      <c r="HG139" s="693"/>
      <c r="HH139" s="693"/>
      <c r="HI139" s="693"/>
      <c r="HJ139" s="693"/>
      <c r="HK139" s="693"/>
      <c r="HL139" s="693"/>
      <c r="HM139" s="693"/>
      <c r="HN139" s="693"/>
      <c r="HO139" s="693"/>
      <c r="HP139" s="693"/>
      <c r="HQ139" s="693"/>
      <c r="HR139" s="693"/>
      <c r="HS139" s="693"/>
    </row>
    <row r="140" spans="1:227" s="508" customFormat="1">
      <c r="A140"/>
      <c r="B140" s="368"/>
      <c r="C140"/>
      <c r="D140" s="433"/>
      <c r="E140" s="625"/>
      <c r="F140" s="625"/>
      <c r="G140" s="330"/>
      <c r="H140"/>
      <c r="I140" s="132"/>
      <c r="J140"/>
      <c r="K140"/>
      <c r="L140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45"/>
      <c r="AC140"/>
      <c r="AD140" s="123"/>
      <c r="AE140"/>
      <c r="AF140"/>
      <c r="AG140"/>
      <c r="AH140" s="129"/>
      <c r="AI140" s="129"/>
      <c r="AJ140" s="129"/>
      <c r="AK140" s="504"/>
      <c r="AL140" s="271"/>
      <c r="AM140" s="271"/>
      <c r="AN140" s="271"/>
      <c r="AO140" s="271"/>
      <c r="AP140" s="271"/>
      <c r="AQ140" s="271"/>
      <c r="AR140" s="271"/>
      <c r="AS140" s="271"/>
      <c r="AT140" s="271"/>
      <c r="AU140" s="271"/>
      <c r="AV140" s="271"/>
      <c r="AW140" s="271"/>
      <c r="AX140" s="271"/>
      <c r="AY140" s="271"/>
      <c r="AZ140" s="271"/>
      <c r="BA140" s="504"/>
      <c r="BB140" s="271"/>
      <c r="BC140" s="1042"/>
      <c r="BD140" s="1042"/>
      <c r="BE140" s="1042"/>
      <c r="BF140" s="1042"/>
      <c r="BG140" s="1042"/>
      <c r="BH140" s="1042"/>
      <c r="BI140" s="1042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271"/>
      <c r="BV140" s="693"/>
      <c r="BW140" s="693"/>
      <c r="BX140" s="693"/>
      <c r="BY140" s="693"/>
      <c r="BZ140" s="693"/>
      <c r="CA140" s="693"/>
      <c r="CB140" s="693"/>
      <c r="CC140" s="693"/>
      <c r="CD140" s="693"/>
      <c r="CE140" s="60"/>
      <c r="CF140" s="60"/>
      <c r="CG140" s="693"/>
      <c r="CH140" s="693"/>
      <c r="CI140" s="693"/>
      <c r="CW140" s="693"/>
      <c r="CX140" s="693"/>
      <c r="CY140" s="693"/>
      <c r="CZ140" s="693"/>
      <c r="DA140" s="693"/>
      <c r="DB140" s="693"/>
      <c r="DC140" s="693"/>
      <c r="DD140" s="693"/>
      <c r="DE140" s="693"/>
      <c r="DF140" s="693"/>
      <c r="DG140" s="693"/>
      <c r="DH140" s="693"/>
      <c r="DI140" s="693"/>
      <c r="DJ140" s="693"/>
      <c r="DK140" s="693"/>
      <c r="DL140" s="693"/>
      <c r="DM140" s="693"/>
      <c r="DN140" s="693"/>
      <c r="DO140" s="693"/>
      <c r="DP140" s="693"/>
      <c r="DQ140" s="693"/>
      <c r="DR140" s="693"/>
      <c r="DS140" s="693"/>
      <c r="DT140" s="693"/>
      <c r="DU140" s="693"/>
      <c r="DV140" s="693"/>
      <c r="DW140" s="693"/>
      <c r="DX140" s="693"/>
      <c r="DY140" s="693"/>
      <c r="DZ140" s="693"/>
      <c r="EA140" s="693"/>
      <c r="EB140" s="693"/>
      <c r="EC140" s="693"/>
      <c r="ED140" s="693"/>
      <c r="EE140" s="693"/>
      <c r="EF140" s="693"/>
      <c r="EG140" s="693"/>
      <c r="EH140" s="693"/>
      <c r="EI140" s="693"/>
      <c r="EJ140" s="693"/>
      <c r="EK140" s="693"/>
      <c r="EL140" s="693"/>
      <c r="EM140" s="693"/>
      <c r="EN140" s="693"/>
      <c r="EO140" s="693"/>
      <c r="EP140" s="693"/>
      <c r="EQ140" s="693"/>
      <c r="ER140" s="693"/>
      <c r="ES140" s="693"/>
      <c r="ET140" s="693"/>
      <c r="EU140" s="693"/>
      <c r="EV140" s="693"/>
      <c r="EW140" s="693"/>
      <c r="EX140" s="693"/>
      <c r="EY140" s="693"/>
      <c r="EZ140" s="693"/>
      <c r="FA140" s="693"/>
      <c r="FB140" s="693"/>
      <c r="FC140" s="693"/>
      <c r="FD140" s="693"/>
      <c r="FE140" s="693"/>
      <c r="FF140" s="693"/>
      <c r="FG140" s="693"/>
      <c r="FH140" s="693"/>
      <c r="FI140" s="693"/>
      <c r="FJ140" s="693"/>
      <c r="FK140" s="693"/>
      <c r="FL140" s="693"/>
      <c r="FM140" s="693"/>
      <c r="FN140" s="693"/>
      <c r="FO140" s="693"/>
      <c r="FP140" s="693"/>
      <c r="FQ140" s="693"/>
      <c r="FR140" s="693"/>
      <c r="FS140" s="693"/>
      <c r="FT140" s="693"/>
      <c r="FU140" s="693"/>
      <c r="FV140" s="693"/>
      <c r="FW140" s="693"/>
      <c r="FX140" s="693"/>
      <c r="FY140" s="693"/>
      <c r="FZ140" s="693"/>
      <c r="GA140" s="693"/>
      <c r="GB140" s="693"/>
      <c r="GC140" s="693"/>
      <c r="GD140" s="693"/>
      <c r="GE140" s="693"/>
      <c r="GF140" s="693"/>
      <c r="GG140" s="693"/>
      <c r="GH140" s="693"/>
      <c r="GI140" s="693"/>
      <c r="GJ140" s="693"/>
      <c r="GK140" s="693"/>
      <c r="GL140" s="693"/>
      <c r="GM140" s="693"/>
      <c r="GN140" s="693"/>
      <c r="GO140" s="693"/>
      <c r="GP140" s="693"/>
      <c r="GQ140" s="693"/>
      <c r="GR140" s="693"/>
      <c r="GS140" s="693"/>
      <c r="GT140" s="693"/>
      <c r="GU140" s="693"/>
      <c r="GV140" s="693"/>
      <c r="GW140" s="693"/>
      <c r="GX140" s="693"/>
      <c r="GY140" s="693"/>
      <c r="GZ140" s="693"/>
      <c r="HA140" s="693"/>
      <c r="HB140" s="693"/>
      <c r="HC140" s="693"/>
      <c r="HD140" s="693"/>
      <c r="HE140" s="693"/>
      <c r="HF140" s="693"/>
      <c r="HG140" s="693"/>
      <c r="HH140" s="693"/>
      <c r="HI140" s="693"/>
      <c r="HJ140" s="693"/>
      <c r="HK140" s="693"/>
      <c r="HL140" s="693"/>
      <c r="HM140" s="693"/>
      <c r="HN140" s="693"/>
      <c r="HO140" s="693"/>
      <c r="HP140" s="693"/>
      <c r="HQ140" s="693"/>
      <c r="HR140" s="693"/>
      <c r="HS140" s="693"/>
    </row>
    <row r="141" spans="1:227" s="508" customFormat="1">
      <c r="A141"/>
      <c r="B141" s="368"/>
      <c r="C141"/>
      <c r="D141" s="433"/>
      <c r="E141" s="625"/>
      <c r="F141" s="625"/>
      <c r="G141" s="330"/>
      <c r="H141"/>
      <c r="I141" s="132"/>
      <c r="J141"/>
      <c r="K141"/>
      <c r="L141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45"/>
      <c r="AC141"/>
      <c r="AD141" s="123"/>
      <c r="AE141"/>
      <c r="AF141"/>
      <c r="AG141"/>
      <c r="AH141" s="129"/>
      <c r="AI141" s="129"/>
      <c r="AJ141" s="129"/>
      <c r="AK141" s="504"/>
      <c r="AL141" s="271"/>
      <c r="AM141" s="271"/>
      <c r="AN141" s="271"/>
      <c r="AO141" s="271"/>
      <c r="AP141" s="271"/>
      <c r="AQ141" s="271"/>
      <c r="AR141" s="271"/>
      <c r="AS141" s="271"/>
      <c r="AT141" s="271"/>
      <c r="AU141" s="271"/>
      <c r="AV141" s="271"/>
      <c r="AW141" s="271"/>
      <c r="AX141" s="271"/>
      <c r="AY141" s="271"/>
      <c r="AZ141" s="271"/>
      <c r="BA141" s="504"/>
      <c r="BB141" s="271"/>
      <c r="BC141" s="1042"/>
      <c r="BD141" s="1042"/>
      <c r="BE141" s="1042"/>
      <c r="BF141" s="1042"/>
      <c r="BG141" s="1042"/>
      <c r="BH141" s="1042"/>
      <c r="BI141" s="1042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271"/>
      <c r="BV141" s="693"/>
      <c r="BW141" s="693"/>
      <c r="BX141" s="693"/>
      <c r="BY141" s="693"/>
      <c r="BZ141" s="693"/>
      <c r="CA141" s="693"/>
      <c r="CB141" s="693"/>
      <c r="CC141" s="693"/>
      <c r="CD141" s="693"/>
      <c r="CE141" s="60"/>
      <c r="CF141" s="60"/>
      <c r="CG141" s="693"/>
      <c r="CH141" s="693"/>
      <c r="CI141" s="693"/>
      <c r="CW141" s="693"/>
      <c r="CX141" s="693"/>
      <c r="CY141" s="693"/>
      <c r="CZ141" s="693"/>
      <c r="DA141" s="693"/>
      <c r="DB141" s="693"/>
      <c r="DC141" s="693"/>
      <c r="DD141" s="693"/>
      <c r="DE141" s="693"/>
      <c r="DF141" s="693"/>
      <c r="DG141" s="693"/>
      <c r="DH141" s="693"/>
      <c r="DI141" s="693"/>
      <c r="DJ141" s="693"/>
      <c r="DK141" s="693"/>
      <c r="DL141" s="693"/>
      <c r="DM141" s="693"/>
      <c r="DN141" s="693"/>
      <c r="DO141" s="693"/>
      <c r="DP141" s="693"/>
      <c r="DQ141" s="693"/>
      <c r="DR141" s="693"/>
      <c r="DS141" s="693"/>
      <c r="DT141" s="693"/>
      <c r="DU141" s="693"/>
      <c r="DV141" s="693"/>
      <c r="DW141" s="693"/>
      <c r="DX141" s="693"/>
      <c r="DY141" s="693"/>
      <c r="DZ141" s="693"/>
      <c r="EA141" s="693"/>
      <c r="EB141" s="693"/>
      <c r="EC141" s="693"/>
      <c r="ED141" s="693"/>
      <c r="EE141" s="693"/>
      <c r="EF141" s="693"/>
      <c r="EG141" s="693"/>
      <c r="EH141" s="693"/>
      <c r="EI141" s="693"/>
      <c r="EJ141" s="693"/>
      <c r="EK141" s="693"/>
      <c r="EL141" s="693"/>
      <c r="EM141" s="693"/>
      <c r="EN141" s="693"/>
      <c r="EO141" s="693"/>
      <c r="EP141" s="693"/>
      <c r="EQ141" s="693"/>
      <c r="ER141" s="693"/>
      <c r="ES141" s="693"/>
      <c r="ET141" s="693"/>
      <c r="EU141" s="693"/>
      <c r="EV141" s="693"/>
      <c r="EW141" s="693"/>
      <c r="EX141" s="693"/>
      <c r="EY141" s="693"/>
      <c r="EZ141" s="693"/>
      <c r="FA141" s="693"/>
      <c r="FB141" s="693"/>
      <c r="FC141" s="693"/>
      <c r="FD141" s="693"/>
      <c r="FE141" s="693"/>
      <c r="FF141" s="693"/>
      <c r="FG141" s="693"/>
      <c r="FH141" s="693"/>
      <c r="FI141" s="693"/>
      <c r="FJ141" s="693"/>
      <c r="FK141" s="693"/>
      <c r="FL141" s="693"/>
      <c r="FM141" s="693"/>
      <c r="FN141" s="693"/>
      <c r="FO141" s="693"/>
      <c r="FP141" s="693"/>
      <c r="FQ141" s="693"/>
      <c r="FR141" s="693"/>
      <c r="FS141" s="693"/>
      <c r="FT141" s="693"/>
      <c r="FU141" s="693"/>
      <c r="FV141" s="693"/>
      <c r="FW141" s="693"/>
      <c r="FX141" s="693"/>
      <c r="FY141" s="693"/>
      <c r="FZ141" s="693"/>
      <c r="GA141" s="693"/>
      <c r="GB141" s="693"/>
      <c r="GC141" s="693"/>
      <c r="GD141" s="693"/>
      <c r="GE141" s="693"/>
      <c r="GF141" s="693"/>
      <c r="GG141" s="693"/>
      <c r="GH141" s="693"/>
      <c r="GI141" s="693"/>
      <c r="GJ141" s="693"/>
      <c r="GK141" s="693"/>
      <c r="GL141" s="693"/>
      <c r="GM141" s="693"/>
      <c r="GN141" s="693"/>
      <c r="GO141" s="693"/>
      <c r="GP141" s="693"/>
      <c r="GQ141" s="693"/>
      <c r="GR141" s="693"/>
      <c r="GS141" s="693"/>
      <c r="GT141" s="693"/>
      <c r="GU141" s="693"/>
      <c r="GV141" s="693"/>
      <c r="GW141" s="693"/>
      <c r="GX141" s="693"/>
      <c r="GY141" s="693"/>
      <c r="GZ141" s="693"/>
      <c r="HA141" s="693"/>
      <c r="HB141" s="693"/>
      <c r="HC141" s="693"/>
      <c r="HD141" s="693"/>
      <c r="HE141" s="693"/>
      <c r="HF141" s="693"/>
      <c r="HG141" s="693"/>
      <c r="HH141" s="693"/>
      <c r="HI141" s="693"/>
      <c r="HJ141" s="693"/>
      <c r="HK141" s="693"/>
      <c r="HL141" s="693"/>
      <c r="HM141" s="693"/>
      <c r="HN141" s="693"/>
      <c r="HO141" s="693"/>
      <c r="HP141" s="693"/>
      <c r="HQ141" s="693"/>
      <c r="HR141" s="693"/>
      <c r="HS141" s="693"/>
    </row>
    <row r="142" spans="1:227" s="508" customFormat="1">
      <c r="A142"/>
      <c r="B142" s="368"/>
      <c r="C142"/>
      <c r="D142" s="433"/>
      <c r="E142" s="625"/>
      <c r="F142" s="625"/>
      <c r="G142" s="330"/>
      <c r="H142"/>
      <c r="I142" s="132"/>
      <c r="J142"/>
      <c r="K142"/>
      <c r="L142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45"/>
      <c r="AC142"/>
      <c r="AD142" s="123"/>
      <c r="AE142"/>
      <c r="AF142"/>
      <c r="AG142"/>
      <c r="AH142" s="129"/>
      <c r="AI142" s="129"/>
      <c r="AJ142" s="129"/>
      <c r="AK142" s="504"/>
      <c r="AL142" s="271"/>
      <c r="AM142" s="271"/>
      <c r="AN142" s="271"/>
      <c r="AO142" s="271"/>
      <c r="AP142" s="271"/>
      <c r="AQ142" s="271"/>
      <c r="AR142" s="271"/>
      <c r="AS142" s="271"/>
      <c r="AT142" s="271"/>
      <c r="AU142" s="271"/>
      <c r="AV142" s="271"/>
      <c r="AW142" s="271"/>
      <c r="AX142" s="271"/>
      <c r="AY142" s="271"/>
      <c r="AZ142" s="271"/>
      <c r="BA142" s="504"/>
      <c r="BB142" s="271"/>
      <c r="BC142" s="1042"/>
      <c r="BD142" s="1042"/>
      <c r="BE142" s="1042"/>
      <c r="BF142" s="1042"/>
      <c r="BG142" s="1042"/>
      <c r="BH142" s="1042"/>
      <c r="BI142" s="1042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271"/>
      <c r="BV142" s="693"/>
      <c r="BW142" s="693"/>
      <c r="BX142" s="693"/>
      <c r="BY142" s="693"/>
      <c r="BZ142" s="693"/>
      <c r="CA142" s="693"/>
      <c r="CB142" s="693"/>
      <c r="CC142" s="693"/>
      <c r="CD142" s="693"/>
      <c r="CE142" s="60"/>
      <c r="CF142" s="60"/>
      <c r="CG142" s="693"/>
      <c r="CH142" s="693"/>
      <c r="CI142" s="693"/>
      <c r="CW142" s="693"/>
      <c r="CX142" s="693"/>
      <c r="CY142" s="693"/>
      <c r="CZ142" s="693"/>
      <c r="DA142" s="693"/>
      <c r="DB142" s="693"/>
      <c r="DC142" s="693"/>
      <c r="DD142" s="693"/>
      <c r="DE142" s="693"/>
      <c r="DF142" s="693"/>
      <c r="DG142" s="693"/>
      <c r="DH142" s="693"/>
      <c r="DI142" s="693"/>
      <c r="DJ142" s="693"/>
      <c r="DK142" s="693"/>
      <c r="DL142" s="693"/>
      <c r="DM142" s="693"/>
      <c r="DN142" s="693"/>
      <c r="DO142" s="693"/>
      <c r="DP142" s="693"/>
      <c r="DQ142" s="693"/>
      <c r="DR142" s="693"/>
      <c r="DS142" s="693"/>
      <c r="DT142" s="693"/>
      <c r="DU142" s="693"/>
      <c r="DV142" s="693"/>
      <c r="DW142" s="693"/>
      <c r="DX142" s="693"/>
      <c r="DY142" s="693"/>
      <c r="DZ142" s="693"/>
      <c r="EA142" s="693"/>
      <c r="EB142" s="693"/>
      <c r="EC142" s="693"/>
      <c r="ED142" s="693"/>
      <c r="EE142" s="693"/>
      <c r="EF142" s="693"/>
      <c r="EG142" s="693"/>
      <c r="EH142" s="693"/>
      <c r="EI142" s="693"/>
      <c r="EJ142" s="693"/>
      <c r="EK142" s="693"/>
      <c r="EL142" s="693"/>
      <c r="EM142" s="693"/>
      <c r="EN142" s="693"/>
      <c r="EO142" s="693"/>
      <c r="EP142" s="693"/>
      <c r="EQ142" s="693"/>
      <c r="ER142" s="693"/>
      <c r="ES142" s="693"/>
      <c r="ET142" s="693"/>
      <c r="EU142" s="693"/>
      <c r="EV142" s="693"/>
      <c r="EW142" s="693"/>
      <c r="EX142" s="693"/>
      <c r="EY142" s="693"/>
      <c r="EZ142" s="693"/>
      <c r="FA142" s="693"/>
      <c r="FB142" s="693"/>
      <c r="FC142" s="693"/>
      <c r="FD142" s="693"/>
      <c r="FE142" s="693"/>
      <c r="FF142" s="693"/>
      <c r="FG142" s="693"/>
      <c r="FH142" s="693"/>
      <c r="FI142" s="693"/>
      <c r="FJ142" s="693"/>
      <c r="FK142" s="693"/>
      <c r="FL142" s="693"/>
      <c r="FM142" s="693"/>
      <c r="FN142" s="693"/>
      <c r="FO142" s="693"/>
      <c r="FP142" s="693"/>
      <c r="FQ142" s="693"/>
      <c r="FR142" s="693"/>
      <c r="FS142" s="693"/>
      <c r="FT142" s="693"/>
      <c r="FU142" s="693"/>
      <c r="FV142" s="693"/>
      <c r="FW142" s="693"/>
      <c r="FX142" s="693"/>
      <c r="FY142" s="693"/>
      <c r="FZ142" s="693"/>
      <c r="GA142" s="693"/>
      <c r="GB142" s="693"/>
      <c r="GC142" s="693"/>
      <c r="GD142" s="693"/>
      <c r="GE142" s="693"/>
      <c r="GF142" s="693"/>
      <c r="GG142" s="693"/>
      <c r="GH142" s="693"/>
      <c r="GI142" s="693"/>
      <c r="GJ142" s="693"/>
      <c r="GK142" s="693"/>
      <c r="GL142" s="693"/>
      <c r="GM142" s="693"/>
      <c r="GN142" s="693"/>
      <c r="GO142" s="693"/>
      <c r="GP142" s="693"/>
      <c r="GQ142" s="693"/>
      <c r="GR142" s="693"/>
      <c r="GS142" s="693"/>
      <c r="GT142" s="693"/>
      <c r="GU142" s="693"/>
      <c r="GV142" s="693"/>
      <c r="GW142" s="693"/>
      <c r="GX142" s="693"/>
      <c r="GY142" s="693"/>
      <c r="GZ142" s="693"/>
      <c r="HA142" s="693"/>
      <c r="HB142" s="693"/>
      <c r="HC142" s="693"/>
      <c r="HD142" s="693"/>
      <c r="HE142" s="693"/>
      <c r="HF142" s="693"/>
      <c r="HG142" s="693"/>
      <c r="HH142" s="693"/>
      <c r="HI142" s="693"/>
      <c r="HJ142" s="693"/>
      <c r="HK142" s="693"/>
      <c r="HL142" s="693"/>
      <c r="HM142" s="693"/>
      <c r="HN142" s="693"/>
      <c r="HO142" s="693"/>
      <c r="HP142" s="693"/>
      <c r="HQ142" s="693"/>
      <c r="HR142" s="693"/>
      <c r="HS142" s="693"/>
    </row>
    <row r="143" spans="1:227" s="508" customFormat="1">
      <c r="A143"/>
      <c r="B143" s="368"/>
      <c r="C143"/>
      <c r="D143" s="433"/>
      <c r="E143" s="625"/>
      <c r="F143" s="625"/>
      <c r="G143" s="330"/>
      <c r="H143"/>
      <c r="I143" s="132"/>
      <c r="J143"/>
      <c r="K143"/>
      <c r="L143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45"/>
      <c r="AC143"/>
      <c r="AD143" s="123"/>
      <c r="AE143"/>
      <c r="AF143"/>
      <c r="AG143"/>
      <c r="AH143" s="129"/>
      <c r="AI143" s="129"/>
      <c r="AJ143" s="129"/>
      <c r="AK143" s="504"/>
      <c r="AL143" s="271"/>
      <c r="AM143" s="271"/>
      <c r="AN143" s="271"/>
      <c r="AO143" s="271"/>
      <c r="AP143" s="271"/>
      <c r="AQ143" s="271"/>
      <c r="AR143" s="271"/>
      <c r="AS143" s="271"/>
      <c r="AT143" s="271"/>
      <c r="AU143" s="271"/>
      <c r="AV143" s="271"/>
      <c r="AW143" s="271"/>
      <c r="AX143" s="271"/>
      <c r="AY143" s="271"/>
      <c r="AZ143" s="271"/>
      <c r="BA143" s="504"/>
      <c r="BB143" s="271"/>
      <c r="BC143" s="1042"/>
      <c r="BD143" s="1042"/>
      <c r="BE143" s="1042"/>
      <c r="BF143" s="1042"/>
      <c r="BG143" s="1042"/>
      <c r="BH143" s="1042"/>
      <c r="BI143" s="1042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271"/>
      <c r="BV143" s="693"/>
      <c r="BW143" s="693"/>
      <c r="BX143" s="693"/>
      <c r="BY143" s="693"/>
      <c r="BZ143" s="693"/>
      <c r="CA143" s="693"/>
      <c r="CB143" s="693"/>
      <c r="CC143" s="693"/>
      <c r="CD143" s="693"/>
      <c r="CE143" s="60"/>
      <c r="CF143" s="60"/>
      <c r="CG143" s="693"/>
      <c r="CH143" s="693"/>
      <c r="CI143" s="693"/>
      <c r="CW143" s="693"/>
      <c r="CX143" s="693"/>
      <c r="CY143" s="693"/>
      <c r="CZ143" s="693"/>
      <c r="DA143" s="693"/>
      <c r="DB143" s="693"/>
      <c r="DC143" s="693"/>
      <c r="DD143" s="693"/>
      <c r="DE143" s="693"/>
      <c r="DF143" s="693"/>
      <c r="DG143" s="693"/>
      <c r="DH143" s="693"/>
      <c r="DI143" s="693"/>
      <c r="DJ143" s="693"/>
      <c r="DK143" s="693"/>
      <c r="DL143" s="693"/>
      <c r="DM143" s="693"/>
      <c r="DN143" s="693"/>
      <c r="DO143" s="693"/>
      <c r="DP143" s="693"/>
      <c r="DQ143" s="693"/>
      <c r="DR143" s="693"/>
      <c r="DS143" s="693"/>
      <c r="DT143" s="693"/>
      <c r="DU143" s="693"/>
      <c r="DV143" s="693"/>
      <c r="DW143" s="693"/>
      <c r="DX143" s="693"/>
      <c r="DY143" s="693"/>
      <c r="DZ143" s="693"/>
      <c r="EA143" s="693"/>
      <c r="EB143" s="693"/>
      <c r="EC143" s="693"/>
      <c r="ED143" s="693"/>
      <c r="EE143" s="693"/>
      <c r="EF143" s="693"/>
      <c r="EG143" s="693"/>
      <c r="EH143" s="693"/>
      <c r="EI143" s="693"/>
      <c r="EJ143" s="693"/>
      <c r="EK143" s="693"/>
      <c r="EL143" s="693"/>
      <c r="EM143" s="693"/>
      <c r="EN143" s="693"/>
      <c r="EO143" s="693"/>
      <c r="EP143" s="693"/>
      <c r="EQ143" s="693"/>
      <c r="ER143" s="693"/>
      <c r="ES143" s="693"/>
      <c r="ET143" s="693"/>
      <c r="EU143" s="693"/>
      <c r="EV143" s="693"/>
      <c r="EW143" s="693"/>
      <c r="EX143" s="693"/>
      <c r="EY143" s="693"/>
      <c r="EZ143" s="693"/>
      <c r="FA143" s="693"/>
      <c r="FB143" s="693"/>
      <c r="FC143" s="693"/>
      <c r="FD143" s="693"/>
      <c r="FE143" s="693"/>
      <c r="FF143" s="693"/>
      <c r="FG143" s="693"/>
      <c r="FH143" s="693"/>
      <c r="FI143" s="693"/>
      <c r="FJ143" s="693"/>
      <c r="FK143" s="693"/>
      <c r="FL143" s="693"/>
      <c r="FM143" s="693"/>
      <c r="FN143" s="693"/>
      <c r="FO143" s="693"/>
      <c r="FP143" s="693"/>
      <c r="FQ143" s="693"/>
      <c r="FR143" s="693"/>
      <c r="FS143" s="693"/>
      <c r="FT143" s="693"/>
      <c r="FU143" s="693"/>
      <c r="FV143" s="693"/>
      <c r="FW143" s="693"/>
      <c r="FX143" s="693"/>
      <c r="FY143" s="693"/>
      <c r="FZ143" s="693"/>
      <c r="GA143" s="693"/>
      <c r="GB143" s="693"/>
      <c r="GC143" s="693"/>
      <c r="GD143" s="693"/>
      <c r="GE143" s="693"/>
      <c r="GF143" s="693"/>
      <c r="GG143" s="693"/>
      <c r="GH143" s="693"/>
      <c r="GI143" s="693"/>
      <c r="GJ143" s="693"/>
      <c r="GK143" s="693"/>
      <c r="GL143" s="693"/>
      <c r="GM143" s="693"/>
      <c r="GN143" s="693"/>
      <c r="GO143" s="693"/>
      <c r="GP143" s="693"/>
      <c r="GQ143" s="693"/>
      <c r="GR143" s="693"/>
      <c r="GS143" s="693"/>
      <c r="GT143" s="693"/>
      <c r="GU143" s="693"/>
      <c r="GV143" s="693"/>
      <c r="GW143" s="693"/>
      <c r="GX143" s="693"/>
      <c r="GY143" s="693"/>
      <c r="GZ143" s="693"/>
      <c r="HA143" s="693"/>
      <c r="HB143" s="693"/>
      <c r="HC143" s="693"/>
      <c r="HD143" s="693"/>
      <c r="HE143" s="693"/>
      <c r="HF143" s="693"/>
      <c r="HG143" s="693"/>
      <c r="HH143" s="693"/>
      <c r="HI143" s="693"/>
      <c r="HJ143" s="693"/>
      <c r="HK143" s="693"/>
      <c r="HL143" s="693"/>
      <c r="HM143" s="693"/>
      <c r="HN143" s="693"/>
      <c r="HO143" s="693"/>
      <c r="HP143" s="693"/>
      <c r="HQ143" s="693"/>
      <c r="HR143" s="693"/>
      <c r="HS143" s="693"/>
    </row>
    <row r="144" spans="1:227" s="508" customFormat="1">
      <c r="A144"/>
      <c r="B144" s="368"/>
      <c r="C144"/>
      <c r="D144" s="433"/>
      <c r="E144" s="625"/>
      <c r="F144" s="625"/>
      <c r="G144" s="330"/>
      <c r="H144"/>
      <c r="I144" s="132"/>
      <c r="J144"/>
      <c r="K144"/>
      <c r="L144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45"/>
      <c r="AC144"/>
      <c r="AD144" s="123"/>
      <c r="AE144"/>
      <c r="AF144"/>
      <c r="AG144"/>
      <c r="AH144" s="129"/>
      <c r="AI144" s="129"/>
      <c r="AJ144" s="129"/>
      <c r="AK144" s="504"/>
      <c r="AL144" s="271"/>
      <c r="AM144" s="271"/>
      <c r="AN144" s="271"/>
      <c r="AO144" s="271"/>
      <c r="AP144" s="271"/>
      <c r="AQ144" s="271"/>
      <c r="AR144" s="271"/>
      <c r="AS144" s="271"/>
      <c r="AT144" s="271"/>
      <c r="AU144" s="271"/>
      <c r="AV144" s="271"/>
      <c r="AW144" s="271"/>
      <c r="AX144" s="271"/>
      <c r="AY144" s="271"/>
      <c r="AZ144" s="271"/>
      <c r="BA144" s="504"/>
      <c r="BB144" s="271"/>
      <c r="BC144" s="1042"/>
      <c r="BD144" s="1042"/>
      <c r="BE144" s="1042"/>
      <c r="BF144" s="1042"/>
      <c r="BG144" s="1042"/>
      <c r="BH144" s="1042"/>
      <c r="BI144" s="1042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271"/>
      <c r="BV144" s="693"/>
      <c r="BW144" s="693"/>
      <c r="BX144" s="693"/>
      <c r="BY144" s="693"/>
      <c r="BZ144" s="693"/>
      <c r="CA144" s="693"/>
      <c r="CB144" s="693"/>
      <c r="CC144" s="693"/>
      <c r="CD144" s="693"/>
      <c r="CE144" s="60"/>
      <c r="CF144" s="60"/>
      <c r="CG144" s="693"/>
      <c r="CH144" s="693"/>
      <c r="CI144" s="693"/>
      <c r="CW144" s="693"/>
      <c r="CX144" s="693"/>
      <c r="CY144" s="693"/>
      <c r="CZ144" s="693"/>
      <c r="DA144" s="693"/>
      <c r="DB144" s="693"/>
      <c r="DC144" s="693"/>
      <c r="DD144" s="693"/>
      <c r="DE144" s="693"/>
      <c r="DF144" s="693"/>
      <c r="DG144" s="693"/>
      <c r="DH144" s="693"/>
      <c r="DI144" s="693"/>
      <c r="DJ144" s="693"/>
      <c r="DK144" s="693"/>
      <c r="DL144" s="693"/>
      <c r="DM144" s="693"/>
      <c r="DN144" s="693"/>
      <c r="DO144" s="693"/>
      <c r="DP144" s="693"/>
      <c r="DQ144" s="693"/>
      <c r="DR144" s="693"/>
      <c r="DS144" s="693"/>
      <c r="DT144" s="693"/>
      <c r="DU144" s="693"/>
      <c r="DV144" s="693"/>
      <c r="DW144" s="693"/>
      <c r="DX144" s="693"/>
      <c r="DY144" s="693"/>
      <c r="DZ144" s="693"/>
      <c r="EA144" s="693"/>
      <c r="EB144" s="693"/>
      <c r="EC144" s="693"/>
      <c r="ED144" s="693"/>
      <c r="EE144" s="693"/>
      <c r="EF144" s="693"/>
      <c r="EG144" s="693"/>
      <c r="EH144" s="693"/>
      <c r="EI144" s="693"/>
      <c r="EJ144" s="693"/>
      <c r="EK144" s="693"/>
      <c r="EL144" s="693"/>
      <c r="EM144" s="693"/>
      <c r="EN144" s="693"/>
      <c r="EO144" s="693"/>
      <c r="EP144" s="693"/>
      <c r="EQ144" s="693"/>
      <c r="ER144" s="693"/>
      <c r="ES144" s="693"/>
      <c r="ET144" s="693"/>
      <c r="EU144" s="693"/>
      <c r="EV144" s="693"/>
      <c r="EW144" s="693"/>
      <c r="EX144" s="693"/>
      <c r="EY144" s="693"/>
      <c r="EZ144" s="693"/>
      <c r="FA144" s="693"/>
      <c r="FB144" s="693"/>
      <c r="FC144" s="693"/>
      <c r="FD144" s="693"/>
      <c r="FE144" s="693"/>
      <c r="FF144" s="693"/>
      <c r="FG144" s="693"/>
      <c r="FH144" s="693"/>
      <c r="FI144" s="693"/>
      <c r="FJ144" s="693"/>
      <c r="FK144" s="693"/>
      <c r="FL144" s="693"/>
      <c r="FM144" s="693"/>
      <c r="FN144" s="693"/>
      <c r="FO144" s="693"/>
      <c r="FP144" s="693"/>
      <c r="FQ144" s="693"/>
      <c r="FR144" s="693"/>
      <c r="FS144" s="693"/>
      <c r="FT144" s="693"/>
      <c r="FU144" s="693"/>
      <c r="FV144" s="693"/>
      <c r="FW144" s="693"/>
      <c r="FX144" s="693"/>
      <c r="FY144" s="693"/>
      <c r="FZ144" s="693"/>
      <c r="GA144" s="693"/>
      <c r="GB144" s="693"/>
      <c r="GC144" s="693"/>
      <c r="GD144" s="693"/>
      <c r="GE144" s="693"/>
      <c r="GF144" s="693"/>
      <c r="GG144" s="693"/>
      <c r="GH144" s="693"/>
      <c r="GI144" s="693"/>
      <c r="GJ144" s="693"/>
      <c r="GK144" s="693"/>
      <c r="GL144" s="693"/>
      <c r="GM144" s="693"/>
      <c r="GN144" s="693"/>
      <c r="GO144" s="693"/>
      <c r="GP144" s="693"/>
      <c r="GQ144" s="693"/>
      <c r="GR144" s="693"/>
      <c r="GS144" s="693"/>
      <c r="GT144" s="693"/>
      <c r="GU144" s="693"/>
      <c r="GV144" s="693"/>
      <c r="GW144" s="693"/>
      <c r="GX144" s="693"/>
      <c r="GY144" s="693"/>
      <c r="GZ144" s="693"/>
      <c r="HA144" s="693"/>
      <c r="HB144" s="693"/>
      <c r="HC144" s="693"/>
      <c r="HD144" s="693"/>
      <c r="HE144" s="693"/>
      <c r="HF144" s="693"/>
      <c r="HG144" s="693"/>
      <c r="HH144" s="693"/>
      <c r="HI144" s="693"/>
      <c r="HJ144" s="693"/>
      <c r="HK144" s="693"/>
      <c r="HL144" s="693"/>
      <c r="HM144" s="693"/>
      <c r="HN144" s="693"/>
      <c r="HO144" s="693"/>
      <c r="HP144" s="693"/>
      <c r="HQ144" s="693"/>
      <c r="HR144" s="693"/>
      <c r="HS144" s="693"/>
    </row>
    <row r="145" spans="1:227" s="508" customFormat="1">
      <c r="A145"/>
      <c r="B145" s="368"/>
      <c r="C145"/>
      <c r="D145" s="433"/>
      <c r="E145" s="625"/>
      <c r="F145" s="625"/>
      <c r="G145" s="330"/>
      <c r="H145"/>
      <c r="I145" s="132"/>
      <c r="J145"/>
      <c r="K145"/>
      <c r="L145"/>
      <c r="M145" s="335"/>
      <c r="N145" s="335"/>
      <c r="O145" s="335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45"/>
      <c r="AC145"/>
      <c r="AD145" s="123"/>
      <c r="AE145"/>
      <c r="AF145"/>
      <c r="AG145"/>
      <c r="AH145" s="129"/>
      <c r="AI145" s="129"/>
      <c r="AJ145" s="129"/>
      <c r="AK145" s="504"/>
      <c r="AL145" s="271"/>
      <c r="AM145" s="271"/>
      <c r="AN145" s="271"/>
      <c r="AO145" s="271"/>
      <c r="AP145" s="271"/>
      <c r="AQ145" s="271"/>
      <c r="AR145" s="271"/>
      <c r="AS145" s="271"/>
      <c r="AT145" s="271"/>
      <c r="AU145" s="271"/>
      <c r="AV145" s="271"/>
      <c r="AW145" s="271"/>
      <c r="AX145" s="271"/>
      <c r="AY145" s="271"/>
      <c r="AZ145" s="271"/>
      <c r="BA145" s="504"/>
      <c r="BB145" s="271"/>
      <c r="BC145" s="1042"/>
      <c r="BD145" s="1042"/>
      <c r="BE145" s="1042"/>
      <c r="BF145" s="1042"/>
      <c r="BG145" s="1042"/>
      <c r="BH145" s="1042"/>
      <c r="BI145" s="1042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271"/>
      <c r="BV145" s="693"/>
      <c r="BW145" s="693"/>
      <c r="BX145" s="693"/>
      <c r="BY145" s="693"/>
      <c r="BZ145" s="693"/>
      <c r="CA145" s="693"/>
      <c r="CB145" s="693"/>
      <c r="CC145" s="693"/>
      <c r="CD145" s="693"/>
      <c r="CE145" s="60"/>
      <c r="CF145" s="60"/>
      <c r="CG145" s="693"/>
      <c r="CH145" s="693"/>
      <c r="CI145" s="693"/>
      <c r="CW145" s="693"/>
      <c r="CX145" s="693"/>
      <c r="CY145" s="693"/>
      <c r="CZ145" s="693"/>
      <c r="DA145" s="693"/>
      <c r="DB145" s="693"/>
      <c r="DC145" s="693"/>
      <c r="DD145" s="693"/>
      <c r="DE145" s="693"/>
      <c r="DF145" s="693"/>
      <c r="DG145" s="693"/>
      <c r="DH145" s="693"/>
      <c r="DI145" s="693"/>
      <c r="DJ145" s="693"/>
      <c r="DK145" s="693"/>
      <c r="DL145" s="693"/>
      <c r="DM145" s="693"/>
      <c r="DN145" s="693"/>
      <c r="DO145" s="693"/>
      <c r="DP145" s="693"/>
      <c r="DQ145" s="693"/>
      <c r="DR145" s="693"/>
      <c r="DS145" s="693"/>
      <c r="DT145" s="693"/>
      <c r="DU145" s="693"/>
      <c r="DV145" s="693"/>
      <c r="DW145" s="693"/>
      <c r="DX145" s="693"/>
      <c r="DY145" s="693"/>
      <c r="DZ145" s="693"/>
      <c r="EA145" s="693"/>
      <c r="EB145" s="693"/>
      <c r="EC145" s="693"/>
      <c r="ED145" s="693"/>
      <c r="EE145" s="693"/>
      <c r="EF145" s="693"/>
      <c r="EG145" s="693"/>
      <c r="EH145" s="693"/>
      <c r="EI145" s="693"/>
      <c r="EJ145" s="693"/>
      <c r="EK145" s="693"/>
      <c r="EL145" s="693"/>
      <c r="EM145" s="693"/>
      <c r="EN145" s="693"/>
      <c r="EO145" s="693"/>
      <c r="EP145" s="693"/>
      <c r="EQ145" s="693"/>
      <c r="ER145" s="693"/>
      <c r="ES145" s="693"/>
      <c r="ET145" s="693"/>
      <c r="EU145" s="693"/>
      <c r="EV145" s="693"/>
      <c r="EW145" s="693"/>
      <c r="EX145" s="693"/>
      <c r="EY145" s="693"/>
      <c r="EZ145" s="693"/>
      <c r="FA145" s="693"/>
      <c r="FB145" s="693"/>
      <c r="FC145" s="693"/>
      <c r="FD145" s="693"/>
      <c r="FE145" s="693"/>
      <c r="FF145" s="693"/>
      <c r="FG145" s="693"/>
      <c r="FH145" s="693"/>
      <c r="FI145" s="693"/>
      <c r="FJ145" s="693"/>
      <c r="FK145" s="693"/>
      <c r="FL145" s="693"/>
      <c r="FM145" s="693"/>
      <c r="FN145" s="693"/>
      <c r="FO145" s="693"/>
      <c r="FP145" s="693"/>
      <c r="FQ145" s="693"/>
      <c r="FR145" s="693"/>
      <c r="FS145" s="693"/>
      <c r="FT145" s="693"/>
      <c r="FU145" s="693"/>
      <c r="FV145" s="693"/>
      <c r="FW145" s="693"/>
      <c r="FX145" s="693"/>
      <c r="FY145" s="693"/>
      <c r="FZ145" s="693"/>
      <c r="GA145" s="693"/>
      <c r="GB145" s="693"/>
      <c r="GC145" s="693"/>
      <c r="GD145" s="693"/>
      <c r="GE145" s="693"/>
      <c r="GF145" s="693"/>
      <c r="GG145" s="693"/>
      <c r="GH145" s="693"/>
      <c r="GI145" s="693"/>
      <c r="GJ145" s="693"/>
      <c r="GK145" s="693"/>
      <c r="GL145" s="693"/>
      <c r="GM145" s="693"/>
      <c r="GN145" s="693"/>
      <c r="GO145" s="693"/>
      <c r="GP145" s="693"/>
      <c r="GQ145" s="693"/>
      <c r="GR145" s="693"/>
      <c r="GS145" s="693"/>
      <c r="GT145" s="693"/>
      <c r="GU145" s="693"/>
      <c r="GV145" s="693"/>
      <c r="GW145" s="693"/>
      <c r="GX145" s="693"/>
      <c r="GY145" s="693"/>
      <c r="GZ145" s="693"/>
      <c r="HA145" s="693"/>
      <c r="HB145" s="693"/>
      <c r="HC145" s="693"/>
      <c r="HD145" s="693"/>
      <c r="HE145" s="693"/>
      <c r="HF145" s="693"/>
      <c r="HG145" s="693"/>
      <c r="HH145" s="693"/>
      <c r="HI145" s="693"/>
      <c r="HJ145" s="693"/>
      <c r="HK145" s="693"/>
      <c r="HL145" s="693"/>
      <c r="HM145" s="693"/>
      <c r="HN145" s="693"/>
      <c r="HO145" s="693"/>
      <c r="HP145" s="693"/>
      <c r="HQ145" s="693"/>
      <c r="HR145" s="693"/>
      <c r="HS145" s="693"/>
    </row>
    <row r="146" spans="1:227" s="508" customFormat="1">
      <c r="A146"/>
      <c r="B146" s="368"/>
      <c r="C146"/>
      <c r="D146" s="433"/>
      <c r="E146" s="625"/>
      <c r="F146" s="625"/>
      <c r="G146" s="330"/>
      <c r="H146"/>
      <c r="I146" s="132"/>
      <c r="J146"/>
      <c r="K146"/>
      <c r="L146"/>
      <c r="M146" s="335"/>
      <c r="N146" s="335"/>
      <c r="O146" s="335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45"/>
      <c r="AC146"/>
      <c r="AD146" s="123"/>
      <c r="AE146"/>
      <c r="AF146"/>
      <c r="AG146"/>
      <c r="AH146" s="129"/>
      <c r="AI146" s="129"/>
      <c r="AJ146" s="129"/>
      <c r="AK146" s="504"/>
      <c r="AL146" s="271"/>
      <c r="AM146" s="271"/>
      <c r="AN146" s="271"/>
      <c r="AO146" s="271"/>
      <c r="AP146" s="271"/>
      <c r="AQ146" s="271"/>
      <c r="AR146" s="271"/>
      <c r="AS146" s="271"/>
      <c r="AT146" s="271"/>
      <c r="AU146" s="271"/>
      <c r="AV146" s="271"/>
      <c r="AW146" s="271"/>
      <c r="AX146" s="271"/>
      <c r="AY146" s="271"/>
      <c r="AZ146" s="271"/>
      <c r="BA146" s="504"/>
      <c r="BB146" s="271"/>
      <c r="BC146" s="1042"/>
      <c r="BD146" s="1042"/>
      <c r="BE146" s="1042"/>
      <c r="BF146" s="1042"/>
      <c r="BG146" s="1042"/>
      <c r="BH146" s="1042"/>
      <c r="BI146" s="1042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271"/>
      <c r="BV146" s="693"/>
      <c r="BW146" s="693"/>
      <c r="BX146" s="693"/>
      <c r="BY146" s="693"/>
      <c r="BZ146" s="693"/>
      <c r="CA146" s="693"/>
      <c r="CB146" s="693"/>
      <c r="CC146" s="693"/>
      <c r="CD146" s="693"/>
      <c r="CE146" s="60"/>
      <c r="CF146" s="60"/>
      <c r="CG146" s="693"/>
      <c r="CH146" s="693"/>
      <c r="CI146" s="693"/>
      <c r="CW146" s="693"/>
      <c r="CX146" s="693"/>
      <c r="CY146" s="693"/>
      <c r="CZ146" s="693"/>
      <c r="DA146" s="693"/>
      <c r="DB146" s="693"/>
      <c r="DC146" s="693"/>
      <c r="DD146" s="693"/>
      <c r="DE146" s="693"/>
      <c r="DF146" s="693"/>
      <c r="DG146" s="693"/>
      <c r="DH146" s="693"/>
      <c r="DI146" s="693"/>
      <c r="DJ146" s="693"/>
      <c r="DK146" s="693"/>
      <c r="DL146" s="693"/>
      <c r="DM146" s="693"/>
      <c r="DN146" s="693"/>
      <c r="DO146" s="693"/>
      <c r="DP146" s="693"/>
      <c r="DQ146" s="693"/>
      <c r="DR146" s="693"/>
      <c r="DS146" s="693"/>
      <c r="DT146" s="693"/>
      <c r="DU146" s="693"/>
      <c r="DV146" s="693"/>
      <c r="DW146" s="693"/>
      <c r="DX146" s="693"/>
      <c r="DY146" s="693"/>
      <c r="DZ146" s="693"/>
      <c r="EA146" s="693"/>
      <c r="EB146" s="693"/>
      <c r="EC146" s="693"/>
      <c r="ED146" s="693"/>
      <c r="EE146" s="693"/>
      <c r="EF146" s="693"/>
      <c r="EG146" s="693"/>
      <c r="EH146" s="693"/>
      <c r="EI146" s="693"/>
      <c r="EJ146" s="693"/>
      <c r="EK146" s="693"/>
      <c r="EL146" s="693"/>
      <c r="EM146" s="693"/>
      <c r="EN146" s="693"/>
      <c r="EO146" s="693"/>
      <c r="EP146" s="693"/>
      <c r="EQ146" s="693"/>
      <c r="ER146" s="693"/>
      <c r="ES146" s="693"/>
      <c r="ET146" s="693"/>
      <c r="EU146" s="693"/>
      <c r="EV146" s="693"/>
      <c r="EW146" s="693"/>
      <c r="EX146" s="693"/>
      <c r="EY146" s="693"/>
      <c r="EZ146" s="693"/>
      <c r="FA146" s="693"/>
      <c r="FB146" s="693"/>
      <c r="FC146" s="693"/>
      <c r="FD146" s="693"/>
      <c r="FE146" s="693"/>
      <c r="FF146" s="693"/>
      <c r="FG146" s="693"/>
      <c r="FH146" s="693"/>
      <c r="FI146" s="693"/>
      <c r="FJ146" s="693"/>
      <c r="FK146" s="693"/>
      <c r="FL146" s="693"/>
      <c r="FM146" s="693"/>
      <c r="FN146" s="693"/>
      <c r="FO146" s="693"/>
      <c r="FP146" s="693"/>
      <c r="FQ146" s="693"/>
      <c r="FR146" s="693"/>
      <c r="FS146" s="693"/>
      <c r="FT146" s="693"/>
      <c r="FU146" s="693"/>
      <c r="FV146" s="693"/>
      <c r="FW146" s="693"/>
      <c r="FX146" s="693"/>
      <c r="FY146" s="693"/>
      <c r="FZ146" s="693"/>
      <c r="GA146" s="693"/>
      <c r="GB146" s="693"/>
      <c r="GC146" s="693"/>
      <c r="GD146" s="693"/>
      <c r="GE146" s="693"/>
      <c r="GF146" s="693"/>
      <c r="GG146" s="693"/>
      <c r="GH146" s="693"/>
      <c r="GI146" s="693"/>
      <c r="GJ146" s="693"/>
      <c r="GK146" s="693"/>
      <c r="GL146" s="693"/>
      <c r="GM146" s="693"/>
      <c r="GN146" s="693"/>
      <c r="GO146" s="693"/>
      <c r="GP146" s="693"/>
      <c r="GQ146" s="693"/>
      <c r="GR146" s="693"/>
      <c r="GS146" s="693"/>
      <c r="GT146" s="693"/>
      <c r="GU146" s="693"/>
      <c r="GV146" s="693"/>
      <c r="GW146" s="693"/>
      <c r="GX146" s="693"/>
      <c r="GY146" s="693"/>
      <c r="GZ146" s="693"/>
      <c r="HA146" s="693"/>
      <c r="HB146" s="693"/>
      <c r="HC146" s="693"/>
      <c r="HD146" s="693"/>
      <c r="HE146" s="693"/>
      <c r="HF146" s="693"/>
      <c r="HG146" s="693"/>
      <c r="HH146" s="693"/>
      <c r="HI146" s="693"/>
      <c r="HJ146" s="693"/>
      <c r="HK146" s="693"/>
      <c r="HL146" s="693"/>
      <c r="HM146" s="693"/>
      <c r="HN146" s="693"/>
      <c r="HO146" s="693"/>
      <c r="HP146" s="693"/>
      <c r="HQ146" s="693"/>
      <c r="HR146" s="693"/>
      <c r="HS146" s="693"/>
    </row>
    <row r="147" spans="1:227" s="508" customFormat="1">
      <c r="A147"/>
      <c r="B147" s="368"/>
      <c r="C147"/>
      <c r="D147" s="433"/>
      <c r="E147" s="625"/>
      <c r="F147" s="625"/>
      <c r="G147" s="330"/>
      <c r="H147"/>
      <c r="I147" s="132"/>
      <c r="J147"/>
      <c r="K147"/>
      <c r="L147"/>
      <c r="M147" s="335"/>
      <c r="N147" s="335"/>
      <c r="O147" s="335"/>
      <c r="P147" s="335"/>
      <c r="Q147" s="335"/>
      <c r="R147" s="335"/>
      <c r="S147" s="335"/>
      <c r="T147" s="335"/>
      <c r="U147" s="335"/>
      <c r="V147" s="335"/>
      <c r="W147" s="335"/>
      <c r="X147" s="335"/>
      <c r="Y147" s="335"/>
      <c r="Z147" s="335"/>
      <c r="AA147" s="335"/>
      <c r="AB147" s="45"/>
      <c r="AC147"/>
      <c r="AD147" s="123"/>
      <c r="AE147"/>
      <c r="AF147"/>
      <c r="AG147"/>
      <c r="AH147" s="129"/>
      <c r="AI147" s="129"/>
      <c r="AJ147" s="129"/>
      <c r="AK147" s="504"/>
      <c r="AL147" s="271"/>
      <c r="AM147" s="271"/>
      <c r="AN147" s="271"/>
      <c r="AO147" s="271"/>
      <c r="AP147" s="271"/>
      <c r="AQ147" s="271"/>
      <c r="AR147" s="271"/>
      <c r="AS147" s="271"/>
      <c r="AT147" s="271"/>
      <c r="AU147" s="271"/>
      <c r="AV147" s="271"/>
      <c r="AW147" s="271"/>
      <c r="AX147" s="271"/>
      <c r="AY147" s="271"/>
      <c r="AZ147" s="271"/>
      <c r="BA147" s="504"/>
      <c r="BB147" s="271"/>
      <c r="BC147" s="1042"/>
      <c r="BD147" s="1042"/>
      <c r="BE147" s="1042"/>
      <c r="BF147" s="1042"/>
      <c r="BG147" s="1042"/>
      <c r="BH147" s="1042"/>
      <c r="BI147" s="1042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271"/>
      <c r="BV147" s="693"/>
      <c r="BW147" s="693"/>
      <c r="BX147" s="693"/>
      <c r="BY147" s="693"/>
      <c r="BZ147" s="693"/>
      <c r="CA147" s="693"/>
      <c r="CB147" s="693"/>
      <c r="CC147" s="693"/>
      <c r="CD147" s="693"/>
      <c r="CE147" s="60"/>
      <c r="CF147" s="60"/>
      <c r="CG147" s="693"/>
      <c r="CH147" s="693"/>
      <c r="CI147" s="693"/>
      <c r="CW147" s="693"/>
      <c r="CX147" s="693"/>
      <c r="CY147" s="693"/>
      <c r="CZ147" s="693"/>
      <c r="DA147" s="693"/>
      <c r="DB147" s="693"/>
      <c r="DC147" s="693"/>
      <c r="DD147" s="693"/>
      <c r="DE147" s="693"/>
      <c r="DF147" s="693"/>
      <c r="DG147" s="693"/>
      <c r="DH147" s="693"/>
      <c r="DI147" s="693"/>
      <c r="DJ147" s="693"/>
      <c r="DK147" s="693"/>
      <c r="DL147" s="693"/>
      <c r="DM147" s="693"/>
      <c r="DN147" s="693"/>
      <c r="DO147" s="693"/>
      <c r="DP147" s="693"/>
      <c r="DQ147" s="693"/>
      <c r="DR147" s="693"/>
      <c r="DS147" s="693"/>
      <c r="DT147" s="693"/>
      <c r="DU147" s="693"/>
      <c r="DV147" s="693"/>
      <c r="DW147" s="693"/>
      <c r="DX147" s="693"/>
      <c r="DY147" s="693"/>
      <c r="DZ147" s="693"/>
      <c r="EA147" s="693"/>
      <c r="EB147" s="693"/>
      <c r="EC147" s="693"/>
      <c r="ED147" s="693"/>
      <c r="EE147" s="693"/>
      <c r="EF147" s="693"/>
      <c r="EG147" s="693"/>
      <c r="EH147" s="693"/>
      <c r="EI147" s="693"/>
      <c r="EJ147" s="693"/>
      <c r="EK147" s="693"/>
      <c r="EL147" s="693"/>
      <c r="EM147" s="693"/>
      <c r="EN147" s="693"/>
      <c r="EO147" s="693"/>
      <c r="EP147" s="693"/>
      <c r="EQ147" s="693"/>
      <c r="ER147" s="693"/>
      <c r="ES147" s="693"/>
      <c r="ET147" s="693"/>
      <c r="EU147" s="693"/>
      <c r="EV147" s="693"/>
      <c r="EW147" s="693"/>
      <c r="EX147" s="693"/>
      <c r="EY147" s="693"/>
      <c r="EZ147" s="693"/>
      <c r="FA147" s="693"/>
      <c r="FB147" s="693"/>
      <c r="FC147" s="693"/>
      <c r="FD147" s="693"/>
      <c r="FE147" s="693"/>
      <c r="FF147" s="693"/>
      <c r="FG147" s="693"/>
      <c r="FH147" s="693"/>
      <c r="FI147" s="693"/>
      <c r="FJ147" s="693"/>
      <c r="FK147" s="693"/>
      <c r="FL147" s="693"/>
      <c r="FM147" s="693"/>
      <c r="FN147" s="693"/>
      <c r="FO147" s="693"/>
      <c r="FP147" s="693"/>
      <c r="FQ147" s="693"/>
      <c r="FR147" s="693"/>
      <c r="FS147" s="693"/>
      <c r="FT147" s="693"/>
      <c r="FU147" s="693"/>
      <c r="FV147" s="693"/>
      <c r="FW147" s="693"/>
      <c r="FX147" s="693"/>
      <c r="FY147" s="693"/>
      <c r="FZ147" s="693"/>
      <c r="GA147" s="693"/>
      <c r="GB147" s="693"/>
      <c r="GC147" s="693"/>
      <c r="GD147" s="693"/>
      <c r="GE147" s="693"/>
      <c r="GF147" s="693"/>
      <c r="GG147" s="693"/>
      <c r="GH147" s="693"/>
      <c r="GI147" s="693"/>
      <c r="GJ147" s="693"/>
      <c r="GK147" s="693"/>
      <c r="GL147" s="693"/>
      <c r="GM147" s="693"/>
      <c r="GN147" s="693"/>
      <c r="GO147" s="693"/>
      <c r="GP147" s="693"/>
      <c r="GQ147" s="693"/>
      <c r="GR147" s="693"/>
      <c r="GS147" s="693"/>
      <c r="GT147" s="693"/>
      <c r="GU147" s="693"/>
      <c r="GV147" s="693"/>
      <c r="GW147" s="693"/>
      <c r="GX147" s="693"/>
      <c r="GY147" s="693"/>
      <c r="GZ147" s="693"/>
      <c r="HA147" s="693"/>
      <c r="HB147" s="693"/>
      <c r="HC147" s="693"/>
      <c r="HD147" s="693"/>
      <c r="HE147" s="693"/>
      <c r="HF147" s="693"/>
      <c r="HG147" s="693"/>
      <c r="HH147" s="693"/>
      <c r="HI147" s="693"/>
      <c r="HJ147" s="693"/>
      <c r="HK147" s="693"/>
      <c r="HL147" s="693"/>
      <c r="HM147" s="693"/>
      <c r="HN147" s="693"/>
      <c r="HO147" s="693"/>
      <c r="HP147" s="693"/>
      <c r="HQ147" s="693"/>
      <c r="HR147" s="693"/>
      <c r="HS147" s="693"/>
    </row>
    <row r="148" spans="1:227" s="508" customFormat="1">
      <c r="A148"/>
      <c r="B148" s="368"/>
      <c r="C148"/>
      <c r="D148" s="433"/>
      <c r="E148" s="625"/>
      <c r="F148" s="625"/>
      <c r="G148" s="330"/>
      <c r="H148"/>
      <c r="I148" s="132"/>
      <c r="J148"/>
      <c r="K148"/>
      <c r="L148"/>
      <c r="M148" s="335"/>
      <c r="N148" s="335"/>
      <c r="O148" s="335"/>
      <c r="P148" s="335"/>
      <c r="Q148" s="335"/>
      <c r="R148" s="335"/>
      <c r="S148" s="335"/>
      <c r="T148" s="335"/>
      <c r="U148" s="335"/>
      <c r="V148" s="335"/>
      <c r="W148" s="335"/>
      <c r="X148" s="335"/>
      <c r="Y148" s="335"/>
      <c r="Z148" s="335"/>
      <c r="AA148" s="335"/>
      <c r="AB148" s="45"/>
      <c r="AC148"/>
      <c r="AD148" s="123"/>
      <c r="AE148"/>
      <c r="AF148"/>
      <c r="AG148"/>
      <c r="AH148" s="129"/>
      <c r="AI148" s="129"/>
      <c r="AJ148" s="129"/>
      <c r="AK148" s="504"/>
      <c r="AL148" s="271"/>
      <c r="AM148" s="271"/>
      <c r="AN148" s="271"/>
      <c r="AO148" s="271"/>
      <c r="AP148" s="271"/>
      <c r="AQ148" s="271"/>
      <c r="AR148" s="271"/>
      <c r="AS148" s="271"/>
      <c r="AT148" s="271"/>
      <c r="AU148" s="271"/>
      <c r="AV148" s="271"/>
      <c r="AW148" s="271"/>
      <c r="AX148" s="271"/>
      <c r="AY148" s="271"/>
      <c r="AZ148" s="271"/>
      <c r="BA148" s="504"/>
      <c r="BB148" s="271"/>
      <c r="BC148" s="1042"/>
      <c r="BD148" s="1042"/>
      <c r="BE148" s="1042"/>
      <c r="BF148" s="1042"/>
      <c r="BG148" s="1042"/>
      <c r="BH148" s="1042"/>
      <c r="BI148" s="1042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271"/>
      <c r="BV148" s="693"/>
      <c r="BW148" s="693"/>
      <c r="BX148" s="693"/>
      <c r="BY148" s="693"/>
      <c r="BZ148" s="693"/>
      <c r="CA148" s="693"/>
      <c r="CB148" s="693"/>
      <c r="CC148" s="693"/>
      <c r="CD148" s="693"/>
      <c r="CE148" s="60"/>
      <c r="CF148" s="60"/>
      <c r="CG148" s="693"/>
      <c r="CH148" s="693"/>
      <c r="CI148" s="693"/>
      <c r="CW148" s="693"/>
      <c r="CX148" s="693"/>
      <c r="CY148" s="693"/>
      <c r="CZ148" s="693"/>
      <c r="DA148" s="693"/>
      <c r="DB148" s="693"/>
      <c r="DC148" s="693"/>
      <c r="DD148" s="693"/>
      <c r="DE148" s="693"/>
      <c r="DF148" s="693"/>
      <c r="DG148" s="693"/>
      <c r="DH148" s="693"/>
      <c r="DI148" s="693"/>
      <c r="DJ148" s="693"/>
      <c r="DK148" s="693"/>
      <c r="DL148" s="693"/>
      <c r="DM148" s="693"/>
      <c r="DN148" s="693"/>
      <c r="DO148" s="693"/>
      <c r="DP148" s="693"/>
      <c r="DQ148" s="693"/>
      <c r="DR148" s="693"/>
      <c r="DS148" s="693"/>
      <c r="DT148" s="693"/>
      <c r="DU148" s="693"/>
      <c r="DV148" s="693"/>
      <c r="DW148" s="693"/>
      <c r="DX148" s="693"/>
      <c r="DY148" s="693"/>
      <c r="DZ148" s="693"/>
      <c r="EA148" s="693"/>
      <c r="EB148" s="693"/>
      <c r="EC148" s="693"/>
      <c r="ED148" s="693"/>
      <c r="EE148" s="693"/>
      <c r="EF148" s="693"/>
      <c r="EG148" s="693"/>
      <c r="EH148" s="693"/>
      <c r="EI148" s="693"/>
      <c r="EJ148" s="693"/>
      <c r="EK148" s="693"/>
      <c r="EL148" s="693"/>
      <c r="EM148" s="693"/>
      <c r="EN148" s="693"/>
      <c r="EO148" s="693"/>
      <c r="EP148" s="693"/>
      <c r="EQ148" s="693"/>
      <c r="ER148" s="693"/>
      <c r="ES148" s="693"/>
      <c r="ET148" s="693"/>
      <c r="EU148" s="693"/>
      <c r="EV148" s="693"/>
      <c r="EW148" s="693"/>
      <c r="EX148" s="693"/>
      <c r="EY148" s="693"/>
      <c r="EZ148" s="693"/>
      <c r="FA148" s="693"/>
      <c r="FB148" s="693"/>
      <c r="FC148" s="693"/>
      <c r="FD148" s="693"/>
      <c r="FE148" s="693"/>
      <c r="FF148" s="693"/>
      <c r="FG148" s="693"/>
      <c r="FH148" s="693"/>
      <c r="FI148" s="693"/>
      <c r="FJ148" s="693"/>
      <c r="FK148" s="693"/>
      <c r="FL148" s="693"/>
      <c r="FM148" s="693"/>
      <c r="FN148" s="693"/>
      <c r="FO148" s="693"/>
      <c r="FP148" s="693"/>
      <c r="FQ148" s="693"/>
      <c r="FR148" s="693"/>
      <c r="FS148" s="693"/>
      <c r="FT148" s="693"/>
      <c r="FU148" s="693"/>
      <c r="FV148" s="693"/>
      <c r="FW148" s="693"/>
      <c r="FX148" s="693"/>
      <c r="FY148" s="693"/>
      <c r="FZ148" s="693"/>
      <c r="GA148" s="693"/>
      <c r="GB148" s="693"/>
      <c r="GC148" s="693"/>
      <c r="GD148" s="693"/>
      <c r="GE148" s="693"/>
      <c r="GF148" s="693"/>
      <c r="GG148" s="693"/>
      <c r="GH148" s="693"/>
      <c r="GI148" s="693"/>
      <c r="GJ148" s="693"/>
      <c r="GK148" s="693"/>
      <c r="GL148" s="693"/>
      <c r="GM148" s="693"/>
      <c r="GN148" s="693"/>
      <c r="GO148" s="693"/>
      <c r="GP148" s="693"/>
      <c r="GQ148" s="693"/>
      <c r="GR148" s="693"/>
      <c r="GS148" s="693"/>
      <c r="GT148" s="693"/>
      <c r="GU148" s="693"/>
      <c r="GV148" s="693"/>
      <c r="GW148" s="693"/>
      <c r="GX148" s="693"/>
      <c r="GY148" s="693"/>
      <c r="GZ148" s="693"/>
      <c r="HA148" s="693"/>
      <c r="HB148" s="693"/>
      <c r="HC148" s="693"/>
      <c r="HD148" s="693"/>
      <c r="HE148" s="693"/>
      <c r="HF148" s="693"/>
      <c r="HG148" s="693"/>
      <c r="HH148" s="693"/>
      <c r="HI148" s="693"/>
      <c r="HJ148" s="693"/>
      <c r="HK148" s="693"/>
      <c r="HL148" s="693"/>
      <c r="HM148" s="693"/>
      <c r="HN148" s="693"/>
      <c r="HO148" s="693"/>
      <c r="HP148" s="693"/>
      <c r="HQ148" s="693"/>
      <c r="HR148" s="693"/>
      <c r="HS148" s="693"/>
    </row>
    <row r="149" spans="1:227" s="508" customFormat="1">
      <c r="A149"/>
      <c r="B149" s="368"/>
      <c r="C149"/>
      <c r="D149" s="433"/>
      <c r="E149" s="625"/>
      <c r="F149" s="625"/>
      <c r="G149" s="330"/>
      <c r="H149"/>
      <c r="I149" s="132"/>
      <c r="J149"/>
      <c r="K149"/>
      <c r="L149"/>
      <c r="M149" s="335"/>
      <c r="N149" s="335"/>
      <c r="O149" s="335"/>
      <c r="P149" s="335"/>
      <c r="Q149" s="335"/>
      <c r="R149" s="335"/>
      <c r="S149" s="335"/>
      <c r="T149" s="335"/>
      <c r="U149" s="335"/>
      <c r="V149" s="335"/>
      <c r="W149" s="335"/>
      <c r="X149" s="335"/>
      <c r="Y149" s="335"/>
      <c r="Z149" s="335"/>
      <c r="AA149" s="335"/>
      <c r="AB149" s="45"/>
      <c r="AC149"/>
      <c r="AD149" s="123"/>
      <c r="AE149"/>
      <c r="AF149"/>
      <c r="AG149"/>
      <c r="AH149" s="129"/>
      <c r="AI149" s="129"/>
      <c r="AJ149" s="129"/>
      <c r="AK149" s="504"/>
      <c r="AL149" s="271"/>
      <c r="AM149" s="271"/>
      <c r="AN149" s="271"/>
      <c r="AO149" s="271"/>
      <c r="AP149" s="271"/>
      <c r="AQ149" s="271"/>
      <c r="AR149" s="271"/>
      <c r="AS149" s="271"/>
      <c r="AT149" s="271"/>
      <c r="AU149" s="271"/>
      <c r="AV149" s="271"/>
      <c r="AW149" s="271"/>
      <c r="AX149" s="271"/>
      <c r="AY149" s="271"/>
      <c r="AZ149" s="271"/>
      <c r="BA149" s="504"/>
      <c r="BB149" s="271"/>
      <c r="BC149" s="1042"/>
      <c r="BD149" s="1042"/>
      <c r="BE149" s="1042"/>
      <c r="BF149" s="1042"/>
      <c r="BG149" s="1042"/>
      <c r="BH149" s="1042"/>
      <c r="BI149" s="1042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271"/>
      <c r="BV149" s="693"/>
      <c r="BW149" s="693"/>
      <c r="BX149" s="693"/>
      <c r="BY149" s="693"/>
      <c r="BZ149" s="693"/>
      <c r="CA149" s="693"/>
      <c r="CB149" s="693"/>
      <c r="CC149" s="693"/>
      <c r="CD149" s="693"/>
      <c r="CE149" s="60"/>
      <c r="CF149" s="60"/>
      <c r="CG149" s="693"/>
      <c r="CH149" s="693"/>
      <c r="CI149" s="693"/>
      <c r="CW149" s="693"/>
      <c r="CX149" s="693"/>
      <c r="CY149" s="693"/>
      <c r="CZ149" s="693"/>
      <c r="DA149" s="693"/>
      <c r="DB149" s="693"/>
      <c r="DC149" s="693"/>
      <c r="DD149" s="693"/>
      <c r="DE149" s="693"/>
      <c r="DF149" s="693"/>
      <c r="DG149" s="693"/>
      <c r="DH149" s="693"/>
      <c r="DI149" s="693"/>
      <c r="DJ149" s="693"/>
      <c r="DK149" s="693"/>
      <c r="DL149" s="693"/>
      <c r="DM149" s="693"/>
      <c r="DN149" s="693"/>
      <c r="DO149" s="693"/>
      <c r="DP149" s="693"/>
      <c r="DQ149" s="693"/>
      <c r="DR149" s="693"/>
      <c r="DS149" s="693"/>
      <c r="DT149" s="693"/>
      <c r="DU149" s="693"/>
      <c r="DV149" s="693"/>
      <c r="DW149" s="693"/>
      <c r="DX149" s="693"/>
      <c r="DY149" s="693"/>
      <c r="DZ149" s="693"/>
      <c r="EA149" s="693"/>
      <c r="EB149" s="693"/>
      <c r="EC149" s="693"/>
      <c r="ED149" s="693"/>
      <c r="EE149" s="693"/>
      <c r="EF149" s="693"/>
      <c r="EG149" s="693"/>
      <c r="EH149" s="693"/>
      <c r="EI149" s="693"/>
      <c r="EJ149" s="693"/>
      <c r="EK149" s="693"/>
      <c r="EL149" s="693"/>
      <c r="EM149" s="693"/>
      <c r="EN149" s="693"/>
      <c r="EO149" s="693"/>
      <c r="EP149" s="693"/>
      <c r="EQ149" s="693"/>
      <c r="ER149" s="693"/>
      <c r="ES149" s="693"/>
      <c r="ET149" s="693"/>
      <c r="EU149" s="693"/>
      <c r="EV149" s="693"/>
      <c r="EW149" s="693"/>
      <c r="EX149" s="693"/>
      <c r="EY149" s="693"/>
      <c r="EZ149" s="693"/>
      <c r="FA149" s="693"/>
      <c r="FB149" s="693"/>
      <c r="FC149" s="693"/>
      <c r="FD149" s="693"/>
      <c r="FE149" s="693"/>
      <c r="FF149" s="693"/>
      <c r="FG149" s="693"/>
      <c r="FH149" s="693"/>
      <c r="FI149" s="693"/>
      <c r="FJ149" s="693"/>
      <c r="FK149" s="693"/>
      <c r="FL149" s="693"/>
      <c r="FM149" s="693"/>
      <c r="FN149" s="693"/>
      <c r="FO149" s="693"/>
      <c r="FP149" s="693"/>
      <c r="FQ149" s="693"/>
      <c r="FR149" s="693"/>
      <c r="FS149" s="693"/>
      <c r="FT149" s="693"/>
      <c r="FU149" s="693"/>
      <c r="FV149" s="693"/>
      <c r="FW149" s="693"/>
      <c r="FX149" s="693"/>
      <c r="FY149" s="693"/>
      <c r="FZ149" s="693"/>
      <c r="GA149" s="693"/>
      <c r="GB149" s="693"/>
      <c r="GC149" s="693"/>
      <c r="GD149" s="693"/>
      <c r="GE149" s="693"/>
      <c r="GF149" s="693"/>
      <c r="GG149" s="693"/>
      <c r="GH149" s="693"/>
      <c r="GI149" s="693"/>
      <c r="GJ149" s="693"/>
      <c r="GK149" s="693"/>
      <c r="GL149" s="693"/>
      <c r="GM149" s="693"/>
      <c r="GN149" s="693"/>
      <c r="GO149" s="693"/>
      <c r="GP149" s="693"/>
      <c r="GQ149" s="693"/>
      <c r="GR149" s="693"/>
      <c r="GS149" s="693"/>
      <c r="GT149" s="693"/>
      <c r="GU149" s="693"/>
      <c r="GV149" s="693"/>
      <c r="GW149" s="693"/>
      <c r="GX149" s="693"/>
      <c r="GY149" s="693"/>
      <c r="GZ149" s="693"/>
      <c r="HA149" s="693"/>
      <c r="HB149" s="693"/>
      <c r="HC149" s="693"/>
      <c r="HD149" s="693"/>
      <c r="HE149" s="693"/>
      <c r="HF149" s="693"/>
      <c r="HG149" s="693"/>
      <c r="HH149" s="693"/>
      <c r="HI149" s="693"/>
      <c r="HJ149" s="693"/>
      <c r="HK149" s="693"/>
      <c r="HL149" s="693"/>
      <c r="HM149" s="693"/>
      <c r="HN149" s="693"/>
      <c r="HO149" s="693"/>
      <c r="HP149" s="693"/>
      <c r="HQ149" s="693"/>
      <c r="HR149" s="693"/>
      <c r="HS149" s="693"/>
    </row>
    <row r="150" spans="1:227" s="508" customFormat="1">
      <c r="A150"/>
      <c r="B150" s="368"/>
      <c r="C150"/>
      <c r="D150" s="433"/>
      <c r="E150" s="625"/>
      <c r="F150" s="625"/>
      <c r="G150" s="330"/>
      <c r="H150"/>
      <c r="I150" s="132"/>
      <c r="J150"/>
      <c r="K150"/>
      <c r="L150"/>
      <c r="M150" s="335"/>
      <c r="N150" s="335"/>
      <c r="O150" s="335"/>
      <c r="P150" s="335"/>
      <c r="Q150" s="335"/>
      <c r="R150" s="335"/>
      <c r="S150" s="335"/>
      <c r="T150" s="335"/>
      <c r="U150" s="335"/>
      <c r="V150" s="335"/>
      <c r="W150" s="335"/>
      <c r="X150" s="335"/>
      <c r="Y150" s="335"/>
      <c r="Z150" s="335"/>
      <c r="AA150" s="335"/>
      <c r="AB150" s="45"/>
      <c r="AC150"/>
      <c r="AD150" s="123"/>
      <c r="AE150"/>
      <c r="AF150"/>
      <c r="AG150"/>
      <c r="AH150" s="129"/>
      <c r="AI150" s="129"/>
      <c r="AJ150" s="129"/>
      <c r="AK150" s="504"/>
      <c r="AL150" s="271"/>
      <c r="AM150" s="271"/>
      <c r="AN150" s="271"/>
      <c r="AO150" s="271"/>
      <c r="AP150" s="271"/>
      <c r="AQ150" s="271"/>
      <c r="AR150" s="271"/>
      <c r="AS150" s="271"/>
      <c r="AT150" s="271"/>
      <c r="AU150" s="271"/>
      <c r="AV150" s="271"/>
      <c r="AW150" s="271"/>
      <c r="AX150" s="271"/>
      <c r="AY150" s="271"/>
      <c r="AZ150" s="271"/>
      <c r="BA150" s="504"/>
      <c r="BB150" s="271"/>
      <c r="BC150" s="1042"/>
      <c r="BD150" s="1042"/>
      <c r="BE150" s="1042"/>
      <c r="BF150" s="1042"/>
      <c r="BG150" s="1042"/>
      <c r="BH150" s="1042"/>
      <c r="BI150" s="1042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271"/>
      <c r="BV150" s="693"/>
      <c r="BW150" s="693"/>
      <c r="BX150" s="693"/>
      <c r="BY150" s="693"/>
      <c r="BZ150" s="693"/>
      <c r="CA150" s="693"/>
      <c r="CB150" s="693"/>
      <c r="CC150" s="693"/>
      <c r="CD150" s="693"/>
      <c r="CE150" s="60"/>
      <c r="CF150" s="60"/>
      <c r="CG150" s="693"/>
      <c r="CH150" s="693"/>
      <c r="CI150" s="693"/>
      <c r="CW150" s="693"/>
      <c r="CX150" s="693"/>
      <c r="CY150" s="693"/>
      <c r="CZ150" s="693"/>
      <c r="DA150" s="693"/>
      <c r="DB150" s="693"/>
      <c r="DC150" s="693"/>
      <c r="DD150" s="693"/>
      <c r="DE150" s="693"/>
      <c r="DF150" s="693"/>
      <c r="DG150" s="693"/>
      <c r="DH150" s="693"/>
      <c r="DI150" s="693"/>
      <c r="DJ150" s="693"/>
      <c r="DK150" s="693"/>
      <c r="DL150" s="693"/>
      <c r="DM150" s="693"/>
      <c r="DN150" s="693"/>
      <c r="DO150" s="693"/>
      <c r="DP150" s="693"/>
      <c r="DQ150" s="693"/>
      <c r="DR150" s="693"/>
      <c r="DS150" s="693"/>
      <c r="DT150" s="693"/>
      <c r="DU150" s="693"/>
      <c r="DV150" s="693"/>
      <c r="DW150" s="693"/>
      <c r="DX150" s="693"/>
      <c r="DY150" s="693"/>
      <c r="DZ150" s="693"/>
      <c r="EA150" s="693"/>
      <c r="EB150" s="693"/>
      <c r="EC150" s="693"/>
      <c r="ED150" s="693"/>
      <c r="EE150" s="693"/>
      <c r="EF150" s="693"/>
      <c r="EG150" s="693"/>
      <c r="EH150" s="693"/>
      <c r="EI150" s="693"/>
      <c r="EJ150" s="693"/>
      <c r="EK150" s="693"/>
      <c r="EL150" s="693"/>
      <c r="EM150" s="693"/>
      <c r="EN150" s="693"/>
      <c r="EO150" s="693"/>
      <c r="EP150" s="693"/>
      <c r="EQ150" s="693"/>
      <c r="ER150" s="693"/>
      <c r="ES150" s="693"/>
      <c r="ET150" s="693"/>
      <c r="EU150" s="693"/>
      <c r="EV150" s="693"/>
      <c r="EW150" s="693"/>
      <c r="EX150" s="693"/>
      <c r="EY150" s="693"/>
      <c r="EZ150" s="693"/>
      <c r="FA150" s="693"/>
      <c r="FB150" s="693"/>
      <c r="FC150" s="693"/>
      <c r="FD150" s="693"/>
      <c r="FE150" s="693"/>
      <c r="FF150" s="693"/>
      <c r="FG150" s="693"/>
      <c r="FH150" s="693"/>
      <c r="FI150" s="693"/>
      <c r="FJ150" s="693"/>
      <c r="FK150" s="693"/>
      <c r="FL150" s="693"/>
      <c r="FM150" s="693"/>
      <c r="FN150" s="693"/>
      <c r="FO150" s="693"/>
      <c r="FP150" s="693"/>
      <c r="FQ150" s="693"/>
      <c r="FR150" s="693"/>
      <c r="FS150" s="693"/>
      <c r="FT150" s="693"/>
      <c r="FU150" s="693"/>
      <c r="FV150" s="693"/>
      <c r="FW150" s="693"/>
      <c r="FX150" s="693"/>
      <c r="FY150" s="693"/>
      <c r="FZ150" s="693"/>
      <c r="GA150" s="693"/>
      <c r="GB150" s="693"/>
      <c r="GC150" s="693"/>
      <c r="GD150" s="693"/>
      <c r="GE150" s="693"/>
      <c r="GF150" s="693"/>
      <c r="GG150" s="693"/>
      <c r="GH150" s="693"/>
      <c r="GI150" s="693"/>
      <c r="GJ150" s="693"/>
      <c r="GK150" s="693"/>
      <c r="GL150" s="693"/>
      <c r="GM150" s="693"/>
      <c r="GN150" s="693"/>
      <c r="GO150" s="693"/>
      <c r="GP150" s="693"/>
      <c r="GQ150" s="693"/>
      <c r="GR150" s="693"/>
      <c r="GS150" s="693"/>
      <c r="GT150" s="693"/>
      <c r="GU150" s="693"/>
      <c r="GV150" s="693"/>
      <c r="GW150" s="693"/>
      <c r="GX150" s="693"/>
      <c r="GY150" s="693"/>
      <c r="GZ150" s="693"/>
      <c r="HA150" s="693"/>
      <c r="HB150" s="693"/>
      <c r="HC150" s="693"/>
      <c r="HD150" s="693"/>
      <c r="HE150" s="693"/>
      <c r="HF150" s="693"/>
      <c r="HG150" s="693"/>
      <c r="HH150" s="693"/>
      <c r="HI150" s="693"/>
      <c r="HJ150" s="693"/>
      <c r="HK150" s="693"/>
      <c r="HL150" s="693"/>
      <c r="HM150" s="693"/>
      <c r="HN150" s="693"/>
      <c r="HO150" s="693"/>
      <c r="HP150" s="693"/>
      <c r="HQ150" s="693"/>
      <c r="HR150" s="693"/>
      <c r="HS150" s="693"/>
    </row>
    <row r="151" spans="1:227" s="508" customFormat="1">
      <c r="A151"/>
      <c r="B151" s="368"/>
      <c r="C151"/>
      <c r="D151" s="433"/>
      <c r="E151" s="625"/>
      <c r="F151" s="625"/>
      <c r="G151" s="330"/>
      <c r="H151"/>
      <c r="I151" s="132"/>
      <c r="J151"/>
      <c r="K151"/>
      <c r="L151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45"/>
      <c r="AC151"/>
      <c r="AD151" s="123"/>
      <c r="AE151"/>
      <c r="AF151"/>
      <c r="AG151"/>
      <c r="AH151" s="129"/>
      <c r="AI151" s="129"/>
      <c r="AJ151" s="129"/>
      <c r="AK151" s="504"/>
      <c r="AL151" s="271"/>
      <c r="AM151" s="271"/>
      <c r="AN151" s="271"/>
      <c r="AO151" s="271"/>
      <c r="AP151" s="271"/>
      <c r="AQ151" s="271"/>
      <c r="AR151" s="271"/>
      <c r="AS151" s="271"/>
      <c r="AT151" s="271"/>
      <c r="AU151" s="271"/>
      <c r="AV151" s="271"/>
      <c r="AW151" s="271"/>
      <c r="AX151" s="271"/>
      <c r="AY151" s="271"/>
      <c r="AZ151" s="271"/>
      <c r="BA151" s="504"/>
      <c r="BB151" s="271"/>
      <c r="BC151" s="1042"/>
      <c r="BD151" s="1042"/>
      <c r="BE151" s="1042"/>
      <c r="BF151" s="1042"/>
      <c r="BG151" s="1042"/>
      <c r="BH151" s="1042"/>
      <c r="BI151" s="1042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271"/>
      <c r="BV151" s="693"/>
      <c r="BW151" s="693"/>
      <c r="BX151" s="693"/>
      <c r="BY151" s="693"/>
      <c r="BZ151" s="693"/>
      <c r="CA151" s="693"/>
      <c r="CB151" s="693"/>
      <c r="CC151" s="693"/>
      <c r="CD151" s="693"/>
      <c r="CE151" s="60"/>
      <c r="CF151" s="60"/>
      <c r="CG151" s="693"/>
      <c r="CH151" s="693"/>
      <c r="CI151" s="693"/>
      <c r="CW151" s="693"/>
      <c r="CX151" s="693"/>
      <c r="CY151" s="693"/>
      <c r="CZ151" s="693"/>
      <c r="DA151" s="693"/>
      <c r="DB151" s="693"/>
      <c r="DC151" s="693"/>
      <c r="DD151" s="693"/>
      <c r="DE151" s="693"/>
      <c r="DF151" s="693"/>
      <c r="DG151" s="693"/>
      <c r="DH151" s="693"/>
      <c r="DI151" s="693"/>
      <c r="DJ151" s="693"/>
      <c r="DK151" s="693"/>
      <c r="DL151" s="693"/>
      <c r="DM151" s="693"/>
      <c r="DN151" s="693"/>
      <c r="DO151" s="693"/>
      <c r="DP151" s="693"/>
      <c r="DQ151" s="693"/>
      <c r="DR151" s="693"/>
      <c r="DS151" s="693"/>
      <c r="DT151" s="693"/>
      <c r="DU151" s="693"/>
      <c r="DV151" s="693"/>
      <c r="DW151" s="693"/>
      <c r="DX151" s="693"/>
      <c r="DY151" s="693"/>
      <c r="DZ151" s="693"/>
      <c r="EA151" s="693"/>
      <c r="EB151" s="693"/>
      <c r="EC151" s="693"/>
      <c r="ED151" s="693"/>
      <c r="EE151" s="693"/>
      <c r="EF151" s="693"/>
      <c r="EG151" s="693"/>
      <c r="EH151" s="693"/>
      <c r="EI151" s="693"/>
      <c r="EJ151" s="693"/>
      <c r="EK151" s="693"/>
      <c r="EL151" s="693"/>
      <c r="EM151" s="693"/>
      <c r="EN151" s="693"/>
      <c r="EO151" s="693"/>
      <c r="EP151" s="693"/>
      <c r="EQ151" s="693"/>
      <c r="ER151" s="693"/>
      <c r="ES151" s="693"/>
      <c r="ET151" s="693"/>
      <c r="EU151" s="693"/>
      <c r="EV151" s="693"/>
      <c r="EW151" s="693"/>
      <c r="EX151" s="693"/>
      <c r="EY151" s="693"/>
      <c r="EZ151" s="693"/>
      <c r="FA151" s="693"/>
      <c r="FB151" s="693"/>
      <c r="FC151" s="693"/>
      <c r="FD151" s="693"/>
      <c r="FE151" s="693"/>
      <c r="FF151" s="693"/>
      <c r="FG151" s="693"/>
      <c r="FH151" s="693"/>
      <c r="FI151" s="693"/>
      <c r="FJ151" s="693"/>
      <c r="FK151" s="693"/>
      <c r="FL151" s="693"/>
      <c r="FM151" s="693"/>
      <c r="FN151" s="693"/>
      <c r="FO151" s="693"/>
      <c r="FP151" s="693"/>
      <c r="FQ151" s="693"/>
      <c r="FR151" s="693"/>
      <c r="FS151" s="693"/>
      <c r="FT151" s="693"/>
      <c r="FU151" s="693"/>
      <c r="FV151" s="693"/>
      <c r="FW151" s="693"/>
      <c r="FX151" s="693"/>
      <c r="FY151" s="693"/>
      <c r="FZ151" s="693"/>
      <c r="GA151" s="693"/>
      <c r="GB151" s="693"/>
      <c r="GC151" s="693"/>
      <c r="GD151" s="693"/>
      <c r="GE151" s="693"/>
      <c r="GF151" s="693"/>
      <c r="GG151" s="693"/>
      <c r="GH151" s="693"/>
      <c r="GI151" s="693"/>
      <c r="GJ151" s="693"/>
      <c r="GK151" s="693"/>
      <c r="GL151" s="693"/>
      <c r="GM151" s="693"/>
      <c r="GN151" s="693"/>
      <c r="GO151" s="693"/>
      <c r="GP151" s="693"/>
      <c r="GQ151" s="693"/>
      <c r="GR151" s="693"/>
      <c r="GS151" s="693"/>
      <c r="GT151" s="693"/>
      <c r="GU151" s="693"/>
      <c r="GV151" s="693"/>
      <c r="GW151" s="693"/>
      <c r="GX151" s="693"/>
      <c r="GY151" s="693"/>
      <c r="GZ151" s="693"/>
      <c r="HA151" s="693"/>
      <c r="HB151" s="693"/>
      <c r="HC151" s="693"/>
      <c r="HD151" s="693"/>
      <c r="HE151" s="693"/>
      <c r="HF151" s="693"/>
      <c r="HG151" s="693"/>
      <c r="HH151" s="693"/>
      <c r="HI151" s="693"/>
      <c r="HJ151" s="693"/>
      <c r="HK151" s="693"/>
      <c r="HL151" s="693"/>
      <c r="HM151" s="693"/>
      <c r="HN151" s="693"/>
      <c r="HO151" s="693"/>
      <c r="HP151" s="693"/>
      <c r="HQ151" s="693"/>
      <c r="HR151" s="693"/>
      <c r="HS151" s="693"/>
    </row>
    <row r="152" spans="1:227" s="508" customFormat="1">
      <c r="A152"/>
      <c r="B152" s="368"/>
      <c r="C152"/>
      <c r="D152" s="433"/>
      <c r="E152" s="625"/>
      <c r="F152" s="625"/>
      <c r="G152" s="330"/>
      <c r="H152"/>
      <c r="I152" s="132"/>
      <c r="J152"/>
      <c r="K152"/>
      <c r="L152"/>
      <c r="M152" s="335"/>
      <c r="N152" s="335"/>
      <c r="O152" s="335"/>
      <c r="P152" s="335"/>
      <c r="Q152" s="335"/>
      <c r="R152" s="335"/>
      <c r="S152" s="335"/>
      <c r="T152" s="335"/>
      <c r="U152" s="335"/>
      <c r="V152" s="335"/>
      <c r="W152" s="335"/>
      <c r="X152" s="335"/>
      <c r="Y152" s="335"/>
      <c r="Z152" s="335"/>
      <c r="AA152" s="335"/>
      <c r="AB152" s="45"/>
      <c r="AC152"/>
      <c r="AD152" s="123"/>
      <c r="AE152"/>
      <c r="AF152"/>
      <c r="AG152"/>
      <c r="AH152" s="129"/>
      <c r="AI152" s="129"/>
      <c r="AJ152" s="129"/>
      <c r="AK152" s="504"/>
      <c r="AL152" s="271"/>
      <c r="AM152" s="271"/>
      <c r="AN152" s="271"/>
      <c r="AO152" s="271"/>
      <c r="AP152" s="271"/>
      <c r="AQ152" s="271"/>
      <c r="AR152" s="271"/>
      <c r="AS152" s="271"/>
      <c r="AT152" s="271"/>
      <c r="AU152" s="271"/>
      <c r="AV152" s="271"/>
      <c r="AW152" s="271"/>
      <c r="AX152" s="271"/>
      <c r="AY152" s="271"/>
      <c r="AZ152" s="271"/>
      <c r="BA152" s="504"/>
      <c r="BB152" s="271"/>
      <c r="BC152" s="1042"/>
      <c r="BD152" s="1042"/>
      <c r="BE152" s="1042"/>
      <c r="BF152" s="1042"/>
      <c r="BG152" s="1042"/>
      <c r="BH152" s="1042"/>
      <c r="BI152" s="1042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271"/>
      <c r="BV152" s="693"/>
      <c r="BW152" s="693"/>
      <c r="BX152" s="693"/>
      <c r="BY152" s="693"/>
      <c r="BZ152" s="693"/>
      <c r="CA152" s="693"/>
      <c r="CB152" s="693"/>
      <c r="CC152" s="693"/>
      <c r="CD152" s="693"/>
      <c r="CE152" s="60"/>
      <c r="CF152" s="60"/>
      <c r="CG152" s="693"/>
      <c r="CH152" s="693"/>
      <c r="CI152" s="693"/>
      <c r="CW152" s="693"/>
      <c r="CX152" s="693"/>
      <c r="CY152" s="693"/>
      <c r="CZ152" s="693"/>
      <c r="DA152" s="693"/>
      <c r="DB152" s="693"/>
      <c r="DC152" s="693"/>
      <c r="DD152" s="693"/>
      <c r="DE152" s="693"/>
      <c r="DF152" s="693"/>
      <c r="DG152" s="693"/>
      <c r="DH152" s="693"/>
      <c r="DI152" s="693"/>
      <c r="DJ152" s="693"/>
      <c r="DK152" s="693"/>
      <c r="DL152" s="693"/>
      <c r="DM152" s="693"/>
      <c r="DN152" s="693"/>
      <c r="DO152" s="693"/>
      <c r="DP152" s="693"/>
      <c r="DQ152" s="693"/>
      <c r="DR152" s="693"/>
      <c r="DS152" s="693"/>
      <c r="DT152" s="693"/>
      <c r="DU152" s="693"/>
      <c r="DV152" s="693"/>
      <c r="DW152" s="693"/>
      <c r="DX152" s="693"/>
      <c r="DY152" s="693"/>
      <c r="DZ152" s="693"/>
      <c r="EA152" s="693"/>
      <c r="EB152" s="693"/>
      <c r="EC152" s="693"/>
      <c r="ED152" s="693"/>
      <c r="EE152" s="693"/>
      <c r="EF152" s="693"/>
      <c r="EG152" s="693"/>
      <c r="EH152" s="693"/>
      <c r="EI152" s="693"/>
      <c r="EJ152" s="693"/>
      <c r="EK152" s="693"/>
      <c r="EL152" s="693"/>
      <c r="EM152" s="693"/>
      <c r="EN152" s="693"/>
      <c r="EO152" s="693"/>
      <c r="EP152" s="693"/>
      <c r="EQ152" s="693"/>
      <c r="ER152" s="693"/>
      <c r="ES152" s="693"/>
      <c r="ET152" s="693"/>
      <c r="EU152" s="693"/>
      <c r="EV152" s="693"/>
      <c r="EW152" s="693"/>
      <c r="EX152" s="693"/>
      <c r="EY152" s="693"/>
      <c r="EZ152" s="693"/>
      <c r="FA152" s="693"/>
      <c r="FB152" s="693"/>
      <c r="FC152" s="693"/>
      <c r="FD152" s="693"/>
      <c r="FE152" s="693"/>
      <c r="FF152" s="693"/>
      <c r="FG152" s="693"/>
      <c r="FH152" s="693"/>
      <c r="FI152" s="693"/>
      <c r="FJ152" s="693"/>
      <c r="FK152" s="693"/>
      <c r="FL152" s="693"/>
      <c r="FM152" s="693"/>
      <c r="FN152" s="693"/>
      <c r="FO152" s="693"/>
      <c r="FP152" s="693"/>
      <c r="FQ152" s="693"/>
      <c r="FR152" s="693"/>
      <c r="FS152" s="693"/>
      <c r="FT152" s="693"/>
      <c r="FU152" s="693"/>
      <c r="FV152" s="693"/>
      <c r="FW152" s="693"/>
      <c r="FX152" s="693"/>
      <c r="FY152" s="693"/>
      <c r="FZ152" s="693"/>
      <c r="GA152" s="693"/>
      <c r="GB152" s="693"/>
      <c r="GC152" s="693"/>
      <c r="GD152" s="693"/>
      <c r="GE152" s="693"/>
      <c r="GF152" s="693"/>
      <c r="GG152" s="693"/>
      <c r="GH152" s="693"/>
      <c r="GI152" s="693"/>
      <c r="GJ152" s="693"/>
      <c r="GK152" s="693"/>
      <c r="GL152" s="693"/>
      <c r="GM152" s="693"/>
      <c r="GN152" s="693"/>
      <c r="GO152" s="693"/>
      <c r="GP152" s="693"/>
      <c r="GQ152" s="693"/>
      <c r="GR152" s="693"/>
      <c r="GS152" s="693"/>
      <c r="GT152" s="693"/>
      <c r="GU152" s="693"/>
      <c r="GV152" s="693"/>
      <c r="GW152" s="693"/>
      <c r="GX152" s="693"/>
      <c r="GY152" s="693"/>
      <c r="GZ152" s="693"/>
      <c r="HA152" s="693"/>
      <c r="HB152" s="693"/>
      <c r="HC152" s="693"/>
      <c r="HD152" s="693"/>
      <c r="HE152" s="693"/>
      <c r="HF152" s="693"/>
      <c r="HG152" s="693"/>
      <c r="HH152" s="693"/>
      <c r="HI152" s="693"/>
      <c r="HJ152" s="693"/>
      <c r="HK152" s="693"/>
      <c r="HL152" s="693"/>
      <c r="HM152" s="693"/>
      <c r="HN152" s="693"/>
      <c r="HO152" s="693"/>
      <c r="HP152" s="693"/>
      <c r="HQ152" s="693"/>
      <c r="HR152" s="693"/>
      <c r="HS152" s="693"/>
    </row>
    <row r="153" spans="1:227" s="508" customFormat="1">
      <c r="A153"/>
      <c r="B153" s="368"/>
      <c r="C153"/>
      <c r="D153" s="433"/>
      <c r="E153" s="625"/>
      <c r="F153" s="625"/>
      <c r="G153" s="330"/>
      <c r="H153"/>
      <c r="I153" s="132"/>
      <c r="J153"/>
      <c r="K153"/>
      <c r="L153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45"/>
      <c r="AC153"/>
      <c r="AD153" s="123"/>
      <c r="AE153"/>
      <c r="AF153"/>
      <c r="AG153"/>
      <c r="AH153" s="129"/>
      <c r="AI153" s="129"/>
      <c r="AJ153" s="129"/>
      <c r="AK153" s="504"/>
      <c r="AL153" s="271"/>
      <c r="AM153" s="271"/>
      <c r="AN153" s="271"/>
      <c r="AO153" s="271"/>
      <c r="AP153" s="271"/>
      <c r="AQ153" s="271"/>
      <c r="AR153" s="271"/>
      <c r="AS153" s="271"/>
      <c r="AT153" s="271"/>
      <c r="AU153" s="271"/>
      <c r="AV153" s="271"/>
      <c r="AW153" s="271"/>
      <c r="AX153" s="271"/>
      <c r="AY153" s="271"/>
      <c r="AZ153" s="271"/>
      <c r="BA153" s="504"/>
      <c r="BB153" s="271"/>
      <c r="BC153" s="1042"/>
      <c r="BD153" s="1042"/>
      <c r="BE153" s="1042"/>
      <c r="BF153" s="1042"/>
      <c r="BG153" s="1042"/>
      <c r="BH153" s="1042"/>
      <c r="BI153" s="1042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271"/>
      <c r="BV153" s="693"/>
      <c r="BW153" s="693"/>
      <c r="BX153" s="693"/>
      <c r="BY153" s="693"/>
      <c r="BZ153" s="693"/>
      <c r="CA153" s="693"/>
      <c r="CB153" s="693"/>
      <c r="CC153" s="693"/>
      <c r="CD153" s="693"/>
      <c r="CE153" s="60"/>
      <c r="CF153" s="60"/>
      <c r="CG153" s="693"/>
      <c r="CH153" s="693"/>
      <c r="CI153" s="693"/>
      <c r="CW153" s="693"/>
      <c r="CX153" s="693"/>
      <c r="CY153" s="693"/>
      <c r="CZ153" s="693"/>
      <c r="DA153" s="693"/>
      <c r="DB153" s="693"/>
      <c r="DC153" s="693"/>
      <c r="DD153" s="693"/>
      <c r="DE153" s="693"/>
      <c r="DF153" s="693"/>
      <c r="DG153" s="693"/>
      <c r="DH153" s="693"/>
      <c r="DI153" s="693"/>
      <c r="DJ153" s="693"/>
      <c r="DK153" s="693"/>
      <c r="DL153" s="693"/>
      <c r="DM153" s="693"/>
      <c r="DN153" s="693"/>
      <c r="DO153" s="693"/>
      <c r="DP153" s="693"/>
      <c r="DQ153" s="693"/>
      <c r="DR153" s="693"/>
      <c r="DS153" s="693"/>
      <c r="DT153" s="693"/>
      <c r="DU153" s="693"/>
      <c r="DV153" s="693"/>
      <c r="DW153" s="693"/>
      <c r="DX153" s="693"/>
      <c r="DY153" s="693"/>
      <c r="DZ153" s="693"/>
      <c r="EA153" s="693"/>
      <c r="EB153" s="693"/>
      <c r="EC153" s="693"/>
      <c r="ED153" s="693"/>
      <c r="EE153" s="693"/>
      <c r="EF153" s="693"/>
      <c r="EG153" s="693"/>
      <c r="EH153" s="693"/>
      <c r="EI153" s="693"/>
      <c r="EJ153" s="693"/>
      <c r="EK153" s="693"/>
      <c r="EL153" s="693"/>
      <c r="EM153" s="693"/>
      <c r="EN153" s="693"/>
      <c r="EO153" s="693"/>
      <c r="EP153" s="693"/>
      <c r="EQ153" s="693"/>
      <c r="ER153" s="693"/>
      <c r="ES153" s="693"/>
      <c r="ET153" s="693"/>
      <c r="EU153" s="693"/>
      <c r="EV153" s="693"/>
      <c r="EW153" s="693"/>
      <c r="EX153" s="693"/>
      <c r="EY153" s="693"/>
      <c r="EZ153" s="693"/>
      <c r="FA153" s="693"/>
      <c r="FB153" s="693"/>
      <c r="FC153" s="693"/>
      <c r="FD153" s="693"/>
      <c r="FE153" s="693"/>
      <c r="FF153" s="693"/>
      <c r="FG153" s="693"/>
      <c r="FH153" s="693"/>
      <c r="FI153" s="693"/>
      <c r="FJ153" s="693"/>
      <c r="FK153" s="693"/>
      <c r="FL153" s="693"/>
      <c r="FM153" s="693"/>
      <c r="FN153" s="693"/>
      <c r="FO153" s="693"/>
      <c r="FP153" s="693"/>
      <c r="FQ153" s="693"/>
      <c r="FR153" s="693"/>
      <c r="FS153" s="693"/>
      <c r="FT153" s="693"/>
      <c r="FU153" s="693"/>
      <c r="FV153" s="693"/>
      <c r="FW153" s="693"/>
      <c r="FX153" s="693"/>
      <c r="FY153" s="693"/>
      <c r="FZ153" s="693"/>
      <c r="GA153" s="693"/>
      <c r="GB153" s="693"/>
      <c r="GC153" s="693"/>
      <c r="GD153" s="693"/>
      <c r="GE153" s="693"/>
      <c r="GF153" s="693"/>
      <c r="GG153" s="693"/>
      <c r="GH153" s="693"/>
      <c r="GI153" s="693"/>
      <c r="GJ153" s="693"/>
      <c r="GK153" s="693"/>
      <c r="GL153" s="693"/>
      <c r="GM153" s="693"/>
      <c r="GN153" s="693"/>
      <c r="GO153" s="693"/>
      <c r="GP153" s="693"/>
      <c r="GQ153" s="693"/>
      <c r="GR153" s="693"/>
      <c r="GS153" s="693"/>
      <c r="GT153" s="693"/>
      <c r="GU153" s="693"/>
      <c r="GV153" s="693"/>
      <c r="GW153" s="693"/>
      <c r="GX153" s="693"/>
      <c r="GY153" s="693"/>
      <c r="GZ153" s="693"/>
      <c r="HA153" s="693"/>
      <c r="HB153" s="693"/>
      <c r="HC153" s="693"/>
      <c r="HD153" s="693"/>
      <c r="HE153" s="693"/>
      <c r="HF153" s="693"/>
      <c r="HG153" s="693"/>
      <c r="HH153" s="693"/>
      <c r="HI153" s="693"/>
      <c r="HJ153" s="693"/>
      <c r="HK153" s="693"/>
      <c r="HL153" s="693"/>
      <c r="HM153" s="693"/>
      <c r="HN153" s="693"/>
      <c r="HO153" s="693"/>
      <c r="HP153" s="693"/>
      <c r="HQ153" s="693"/>
      <c r="HR153" s="693"/>
      <c r="HS153" s="693"/>
    </row>
    <row r="154" spans="1:227" s="508" customFormat="1">
      <c r="A154"/>
      <c r="B154" s="368"/>
      <c r="C154"/>
      <c r="D154" s="433"/>
      <c r="E154" s="625"/>
      <c r="F154" s="625"/>
      <c r="G154" s="330"/>
      <c r="H154"/>
      <c r="I154" s="132"/>
      <c r="J154"/>
      <c r="K154"/>
      <c r="L154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45"/>
      <c r="AC154"/>
      <c r="AD154" s="123"/>
      <c r="AE154"/>
      <c r="AF154"/>
      <c r="AG154"/>
      <c r="AH154" s="129"/>
      <c r="AI154" s="129"/>
      <c r="AJ154" s="129"/>
      <c r="AK154" s="504"/>
      <c r="AL154" s="271"/>
      <c r="AM154" s="271"/>
      <c r="AN154" s="271"/>
      <c r="AO154" s="271"/>
      <c r="AP154" s="271"/>
      <c r="AQ154" s="271"/>
      <c r="AR154" s="271"/>
      <c r="AS154" s="271"/>
      <c r="AT154" s="271"/>
      <c r="AU154" s="271"/>
      <c r="AV154" s="271"/>
      <c r="AW154" s="271"/>
      <c r="AX154" s="271"/>
      <c r="AY154" s="271"/>
      <c r="AZ154" s="271"/>
      <c r="BA154" s="504"/>
      <c r="BB154" s="271"/>
      <c r="BC154" s="1042"/>
      <c r="BD154" s="1042"/>
      <c r="BE154" s="1042"/>
      <c r="BF154" s="1042"/>
      <c r="BG154" s="1042"/>
      <c r="BH154" s="1042"/>
      <c r="BI154" s="1042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271"/>
      <c r="BV154" s="693"/>
      <c r="BW154" s="693"/>
      <c r="BX154" s="693"/>
      <c r="BY154" s="693"/>
      <c r="BZ154" s="693"/>
      <c r="CA154" s="693"/>
      <c r="CB154" s="693"/>
      <c r="CC154" s="693"/>
      <c r="CD154" s="693"/>
      <c r="CE154" s="60"/>
      <c r="CF154" s="60"/>
      <c r="CG154" s="693"/>
      <c r="CH154" s="693"/>
      <c r="CI154" s="693"/>
      <c r="CW154" s="693"/>
      <c r="CX154" s="693"/>
      <c r="CY154" s="693"/>
      <c r="CZ154" s="693"/>
      <c r="DA154" s="693"/>
      <c r="DB154" s="693"/>
      <c r="DC154" s="693"/>
      <c r="DD154" s="693"/>
      <c r="DE154" s="693"/>
      <c r="DF154" s="693"/>
      <c r="DG154" s="693"/>
      <c r="DH154" s="693"/>
      <c r="DI154" s="693"/>
      <c r="DJ154" s="693"/>
      <c r="DK154" s="693"/>
      <c r="DL154" s="693"/>
      <c r="DM154" s="693"/>
      <c r="DN154" s="693"/>
      <c r="DO154" s="693"/>
      <c r="DP154" s="693"/>
      <c r="DQ154" s="693"/>
      <c r="DR154" s="693"/>
      <c r="DS154" s="693"/>
      <c r="DT154" s="693"/>
      <c r="DU154" s="693"/>
      <c r="DV154" s="693"/>
      <c r="DW154" s="693"/>
      <c r="DX154" s="693"/>
      <c r="DY154" s="693"/>
      <c r="DZ154" s="693"/>
      <c r="EA154" s="693"/>
      <c r="EB154" s="693"/>
      <c r="EC154" s="693"/>
      <c r="ED154" s="693"/>
      <c r="EE154" s="693"/>
      <c r="EF154" s="693"/>
      <c r="EG154" s="693"/>
      <c r="EH154" s="693"/>
      <c r="EI154" s="693"/>
      <c r="EJ154" s="693"/>
      <c r="EK154" s="693"/>
      <c r="EL154" s="693"/>
      <c r="EM154" s="693"/>
      <c r="EN154" s="693"/>
      <c r="EO154" s="693"/>
      <c r="EP154" s="693"/>
      <c r="EQ154" s="693"/>
      <c r="ER154" s="693"/>
      <c r="ES154" s="693"/>
      <c r="ET154" s="693"/>
      <c r="EU154" s="693"/>
      <c r="EV154" s="693"/>
      <c r="EW154" s="693"/>
      <c r="EX154" s="693"/>
      <c r="EY154" s="693"/>
      <c r="EZ154" s="693"/>
      <c r="FA154" s="693"/>
      <c r="FB154" s="693"/>
      <c r="FC154" s="693"/>
      <c r="FD154" s="693"/>
      <c r="FE154" s="693"/>
      <c r="FF154" s="693"/>
      <c r="FG154" s="693"/>
      <c r="FH154" s="693"/>
      <c r="FI154" s="693"/>
      <c r="FJ154" s="693"/>
      <c r="FK154" s="693"/>
      <c r="FL154" s="693"/>
      <c r="FM154" s="693"/>
      <c r="FN154" s="693"/>
      <c r="FO154" s="693"/>
      <c r="FP154" s="693"/>
      <c r="FQ154" s="693"/>
      <c r="FR154" s="693"/>
      <c r="FS154" s="693"/>
      <c r="FT154" s="693"/>
      <c r="FU154" s="693"/>
      <c r="FV154" s="693"/>
      <c r="FW154" s="693"/>
      <c r="FX154" s="693"/>
      <c r="FY154" s="693"/>
      <c r="FZ154" s="693"/>
      <c r="GA154" s="693"/>
      <c r="GB154" s="693"/>
      <c r="GC154" s="693"/>
      <c r="GD154" s="693"/>
      <c r="GE154" s="693"/>
      <c r="GF154" s="693"/>
      <c r="GG154" s="693"/>
      <c r="GH154" s="693"/>
      <c r="GI154" s="693"/>
      <c r="GJ154" s="693"/>
      <c r="GK154" s="693"/>
      <c r="GL154" s="693"/>
      <c r="GM154" s="693"/>
      <c r="GN154" s="693"/>
      <c r="GO154" s="693"/>
      <c r="GP154" s="693"/>
      <c r="GQ154" s="693"/>
      <c r="GR154" s="693"/>
      <c r="GS154" s="693"/>
      <c r="GT154" s="693"/>
      <c r="GU154" s="693"/>
      <c r="GV154" s="693"/>
      <c r="GW154" s="693"/>
      <c r="GX154" s="693"/>
      <c r="GY154" s="693"/>
      <c r="GZ154" s="693"/>
      <c r="HA154" s="693"/>
      <c r="HB154" s="693"/>
      <c r="HC154" s="693"/>
      <c r="HD154" s="693"/>
      <c r="HE154" s="693"/>
      <c r="HF154" s="693"/>
      <c r="HG154" s="693"/>
      <c r="HH154" s="693"/>
      <c r="HI154" s="693"/>
      <c r="HJ154" s="693"/>
      <c r="HK154" s="693"/>
      <c r="HL154" s="693"/>
      <c r="HM154" s="693"/>
      <c r="HN154" s="693"/>
      <c r="HO154" s="693"/>
      <c r="HP154" s="693"/>
      <c r="HQ154" s="693"/>
      <c r="HR154" s="693"/>
      <c r="HS154" s="693"/>
    </row>
    <row r="155" spans="1:227" s="508" customFormat="1">
      <c r="A155"/>
      <c r="B155" s="368"/>
      <c r="C155"/>
      <c r="D155" s="433"/>
      <c r="E155" s="625"/>
      <c r="F155" s="625"/>
      <c r="G155" s="330"/>
      <c r="H155"/>
      <c r="I155" s="132"/>
      <c r="J155"/>
      <c r="K155"/>
      <c r="L15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45"/>
      <c r="AC155"/>
      <c r="AD155" s="123"/>
      <c r="AE155"/>
      <c r="AF155"/>
      <c r="AG155"/>
      <c r="AH155" s="129"/>
      <c r="AI155" s="129"/>
      <c r="AJ155" s="129"/>
      <c r="AK155" s="504"/>
      <c r="AL155" s="271"/>
      <c r="AM155" s="271"/>
      <c r="AN155" s="271"/>
      <c r="AO155" s="271"/>
      <c r="AP155" s="271"/>
      <c r="AQ155" s="271"/>
      <c r="AR155" s="271"/>
      <c r="AS155" s="271"/>
      <c r="AT155" s="271"/>
      <c r="AU155" s="271"/>
      <c r="AV155" s="271"/>
      <c r="AW155" s="271"/>
      <c r="AX155" s="271"/>
      <c r="AY155" s="271"/>
      <c r="AZ155" s="271"/>
      <c r="BA155" s="504"/>
      <c r="BB155" s="271"/>
      <c r="BC155" s="1042"/>
      <c r="BD155" s="1042"/>
      <c r="BE155" s="1042"/>
      <c r="BF155" s="1042"/>
      <c r="BG155" s="1042"/>
      <c r="BH155" s="1042"/>
      <c r="BI155" s="1042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271"/>
      <c r="BV155" s="693"/>
      <c r="BW155" s="693"/>
      <c r="BX155" s="693"/>
      <c r="BY155" s="693"/>
      <c r="BZ155" s="693"/>
      <c r="CA155" s="693"/>
      <c r="CB155" s="693"/>
      <c r="CC155" s="693"/>
      <c r="CD155" s="693"/>
      <c r="CE155" s="60"/>
      <c r="CF155" s="60"/>
      <c r="CG155" s="693"/>
      <c r="CH155" s="693"/>
      <c r="CI155" s="693"/>
      <c r="CW155" s="693"/>
      <c r="CX155" s="693"/>
      <c r="CY155" s="693"/>
      <c r="CZ155" s="693"/>
      <c r="DA155" s="693"/>
      <c r="DB155" s="693"/>
      <c r="DC155" s="693"/>
      <c r="DD155" s="693"/>
      <c r="DE155" s="693"/>
      <c r="DF155" s="693"/>
      <c r="DG155" s="693"/>
      <c r="DH155" s="693"/>
      <c r="DI155" s="693"/>
      <c r="DJ155" s="693"/>
      <c r="DK155" s="693"/>
      <c r="DL155" s="693"/>
      <c r="DM155" s="693"/>
      <c r="DN155" s="693"/>
      <c r="DO155" s="693"/>
      <c r="DP155" s="693"/>
      <c r="DQ155" s="693"/>
      <c r="DR155" s="693"/>
      <c r="DS155" s="693"/>
      <c r="DT155" s="693"/>
      <c r="DU155" s="693"/>
      <c r="DV155" s="693"/>
      <c r="DW155" s="693"/>
      <c r="DX155" s="693"/>
      <c r="DY155" s="693"/>
      <c r="DZ155" s="693"/>
      <c r="EA155" s="693"/>
      <c r="EB155" s="693"/>
      <c r="EC155" s="693"/>
      <c r="ED155" s="693"/>
      <c r="EE155" s="693"/>
      <c r="EF155" s="693"/>
      <c r="EG155" s="693"/>
      <c r="EH155" s="693"/>
      <c r="EI155" s="693"/>
      <c r="EJ155" s="693"/>
      <c r="EK155" s="693"/>
      <c r="EL155" s="693"/>
      <c r="EM155" s="693"/>
      <c r="EN155" s="693"/>
      <c r="EO155" s="693"/>
      <c r="EP155" s="693"/>
      <c r="EQ155" s="693"/>
      <c r="ER155" s="693"/>
      <c r="ES155" s="693"/>
      <c r="ET155" s="693"/>
      <c r="EU155" s="693"/>
      <c r="EV155" s="693"/>
      <c r="EW155" s="693"/>
      <c r="EX155" s="693"/>
      <c r="EY155" s="693"/>
      <c r="EZ155" s="693"/>
      <c r="FA155" s="693"/>
      <c r="FB155" s="693"/>
      <c r="FC155" s="693"/>
      <c r="FD155" s="693"/>
      <c r="FE155" s="693"/>
      <c r="FF155" s="693"/>
      <c r="FG155" s="693"/>
      <c r="FH155" s="693"/>
      <c r="FI155" s="693"/>
      <c r="FJ155" s="693"/>
      <c r="FK155" s="693"/>
      <c r="FL155" s="693"/>
      <c r="FM155" s="693"/>
      <c r="FN155" s="693"/>
      <c r="FO155" s="693"/>
      <c r="FP155" s="693"/>
      <c r="FQ155" s="693"/>
      <c r="FR155" s="693"/>
      <c r="FS155" s="693"/>
      <c r="FT155" s="693"/>
      <c r="FU155" s="693"/>
      <c r="FV155" s="693"/>
      <c r="FW155" s="693"/>
      <c r="FX155" s="693"/>
      <c r="FY155" s="693"/>
      <c r="FZ155" s="693"/>
      <c r="GA155" s="693"/>
      <c r="GB155" s="693"/>
      <c r="GC155" s="693"/>
      <c r="GD155" s="693"/>
      <c r="GE155" s="693"/>
      <c r="GF155" s="693"/>
      <c r="GG155" s="693"/>
      <c r="GH155" s="693"/>
      <c r="GI155" s="693"/>
      <c r="GJ155" s="693"/>
      <c r="GK155" s="693"/>
      <c r="GL155" s="693"/>
      <c r="GM155" s="693"/>
      <c r="GN155" s="693"/>
      <c r="GO155" s="693"/>
      <c r="GP155" s="693"/>
      <c r="GQ155" s="693"/>
      <c r="GR155" s="693"/>
      <c r="GS155" s="693"/>
      <c r="GT155" s="693"/>
      <c r="GU155" s="693"/>
      <c r="GV155" s="693"/>
      <c r="GW155" s="693"/>
      <c r="GX155" s="693"/>
      <c r="GY155" s="693"/>
      <c r="GZ155" s="693"/>
      <c r="HA155" s="693"/>
      <c r="HB155" s="693"/>
      <c r="HC155" s="693"/>
      <c r="HD155" s="693"/>
      <c r="HE155" s="693"/>
      <c r="HF155" s="693"/>
      <c r="HG155" s="693"/>
      <c r="HH155" s="693"/>
      <c r="HI155" s="693"/>
      <c r="HJ155" s="693"/>
      <c r="HK155" s="693"/>
      <c r="HL155" s="693"/>
      <c r="HM155" s="693"/>
      <c r="HN155" s="693"/>
      <c r="HO155" s="693"/>
      <c r="HP155" s="693"/>
      <c r="HQ155" s="693"/>
      <c r="HR155" s="693"/>
      <c r="HS155" s="693"/>
    </row>
    <row r="156" spans="1:227" s="508" customFormat="1">
      <c r="A156"/>
      <c r="B156" s="368"/>
      <c r="C156"/>
      <c r="D156" s="433"/>
      <c r="E156" s="625"/>
      <c r="F156" s="625"/>
      <c r="G156" s="330"/>
      <c r="H156"/>
      <c r="I156" s="132"/>
      <c r="J156"/>
      <c r="K156"/>
      <c r="L156"/>
      <c r="M156" s="335"/>
      <c r="N156" s="335"/>
      <c r="O156" s="335"/>
      <c r="P156" s="335"/>
      <c r="Q156" s="335"/>
      <c r="R156" s="335"/>
      <c r="S156" s="335"/>
      <c r="T156" s="335"/>
      <c r="U156" s="335"/>
      <c r="V156" s="335"/>
      <c r="W156" s="335"/>
      <c r="X156" s="335"/>
      <c r="Y156" s="335"/>
      <c r="Z156" s="335"/>
      <c r="AA156" s="335"/>
      <c r="AB156" s="45"/>
      <c r="AC156"/>
      <c r="AD156" s="123"/>
      <c r="AE156"/>
      <c r="AF156"/>
      <c r="AG156"/>
      <c r="AH156" s="129"/>
      <c r="AI156" s="129"/>
      <c r="AJ156" s="129"/>
      <c r="AK156" s="504"/>
      <c r="AL156" s="271"/>
      <c r="AM156" s="271"/>
      <c r="AN156" s="271"/>
      <c r="AO156" s="271"/>
      <c r="AP156" s="271"/>
      <c r="AQ156" s="271"/>
      <c r="AR156" s="271"/>
      <c r="AS156" s="271"/>
      <c r="AT156" s="271"/>
      <c r="AU156" s="271"/>
      <c r="AV156" s="271"/>
      <c r="AW156" s="271"/>
      <c r="AX156" s="271"/>
      <c r="AY156" s="271"/>
      <c r="AZ156" s="271"/>
      <c r="BA156" s="504"/>
      <c r="BB156" s="271"/>
      <c r="BC156" s="1042"/>
      <c r="BD156" s="1042"/>
      <c r="BE156" s="1042"/>
      <c r="BF156" s="1042"/>
      <c r="BG156" s="1042"/>
      <c r="BH156" s="1042"/>
      <c r="BI156" s="1042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271"/>
      <c r="BV156" s="693"/>
      <c r="BW156" s="693"/>
      <c r="BX156" s="693"/>
      <c r="BY156" s="693"/>
      <c r="BZ156" s="693"/>
      <c r="CA156" s="693"/>
      <c r="CB156" s="693"/>
      <c r="CC156" s="693"/>
      <c r="CD156" s="693"/>
      <c r="CE156" s="60"/>
      <c r="CF156" s="60"/>
      <c r="CG156" s="693"/>
      <c r="CH156" s="693"/>
      <c r="CI156" s="693"/>
      <c r="CW156" s="693"/>
      <c r="CX156" s="693"/>
      <c r="CY156" s="693"/>
      <c r="CZ156" s="693"/>
      <c r="DA156" s="693"/>
      <c r="DB156" s="693"/>
      <c r="DC156" s="693"/>
      <c r="DD156" s="693"/>
      <c r="DE156" s="693"/>
      <c r="DF156" s="693"/>
      <c r="DG156" s="693"/>
      <c r="DH156" s="693"/>
      <c r="DI156" s="693"/>
      <c r="DJ156" s="693"/>
      <c r="DK156" s="693"/>
      <c r="DL156" s="693"/>
      <c r="DM156" s="693"/>
      <c r="DN156" s="693"/>
      <c r="DO156" s="693"/>
      <c r="DP156" s="693"/>
      <c r="DQ156" s="693"/>
      <c r="DR156" s="693"/>
      <c r="DS156" s="693"/>
      <c r="DT156" s="693"/>
      <c r="DU156" s="693"/>
      <c r="DV156" s="693"/>
      <c r="DW156" s="693"/>
      <c r="DX156" s="693"/>
      <c r="DY156" s="693"/>
      <c r="DZ156" s="693"/>
      <c r="EA156" s="693"/>
      <c r="EB156" s="693"/>
      <c r="EC156" s="693"/>
      <c r="ED156" s="693"/>
      <c r="EE156" s="693"/>
      <c r="EF156" s="693"/>
      <c r="EG156" s="693"/>
      <c r="EH156" s="693"/>
      <c r="EI156" s="693"/>
      <c r="EJ156" s="693"/>
      <c r="EK156" s="693"/>
      <c r="EL156" s="693"/>
      <c r="EM156" s="693"/>
      <c r="EN156" s="693"/>
      <c r="EO156" s="693"/>
      <c r="EP156" s="693"/>
      <c r="EQ156" s="693"/>
      <c r="ER156" s="693"/>
      <c r="ES156" s="693"/>
      <c r="ET156" s="693"/>
      <c r="EU156" s="693"/>
      <c r="EV156" s="693"/>
      <c r="EW156" s="693"/>
      <c r="EX156" s="693"/>
      <c r="EY156" s="693"/>
      <c r="EZ156" s="693"/>
      <c r="FA156" s="693"/>
      <c r="FB156" s="693"/>
      <c r="FC156" s="693"/>
      <c r="FD156" s="693"/>
      <c r="FE156" s="693"/>
      <c r="FF156" s="693"/>
      <c r="FG156" s="693"/>
      <c r="FH156" s="693"/>
      <c r="FI156" s="693"/>
      <c r="FJ156" s="693"/>
      <c r="FK156" s="693"/>
      <c r="FL156" s="693"/>
      <c r="FM156" s="693"/>
      <c r="FN156" s="693"/>
      <c r="FO156" s="693"/>
      <c r="FP156" s="693"/>
      <c r="FQ156" s="693"/>
      <c r="FR156" s="693"/>
      <c r="FS156" s="693"/>
      <c r="FT156" s="693"/>
      <c r="FU156" s="693"/>
      <c r="FV156" s="693"/>
      <c r="FW156" s="693"/>
      <c r="FX156" s="693"/>
      <c r="FY156" s="693"/>
      <c r="FZ156" s="693"/>
      <c r="GA156" s="693"/>
      <c r="GB156" s="693"/>
      <c r="GC156" s="693"/>
      <c r="GD156" s="693"/>
      <c r="GE156" s="693"/>
      <c r="GF156" s="693"/>
      <c r="GG156" s="693"/>
      <c r="GH156" s="693"/>
      <c r="GI156" s="693"/>
      <c r="GJ156" s="693"/>
      <c r="GK156" s="693"/>
      <c r="GL156" s="693"/>
      <c r="GM156" s="693"/>
      <c r="GN156" s="693"/>
      <c r="GO156" s="693"/>
      <c r="GP156" s="693"/>
      <c r="GQ156" s="693"/>
      <c r="GR156" s="693"/>
      <c r="GS156" s="693"/>
      <c r="GT156" s="693"/>
      <c r="GU156" s="693"/>
      <c r="GV156" s="693"/>
      <c r="GW156" s="693"/>
      <c r="GX156" s="693"/>
      <c r="GY156" s="693"/>
      <c r="GZ156" s="693"/>
      <c r="HA156" s="693"/>
      <c r="HB156" s="693"/>
      <c r="HC156" s="693"/>
      <c r="HD156" s="693"/>
      <c r="HE156" s="693"/>
      <c r="HF156" s="693"/>
      <c r="HG156" s="693"/>
      <c r="HH156" s="693"/>
      <c r="HI156" s="693"/>
      <c r="HJ156" s="693"/>
      <c r="HK156" s="693"/>
      <c r="HL156" s="693"/>
      <c r="HM156" s="693"/>
      <c r="HN156" s="693"/>
      <c r="HO156" s="693"/>
      <c r="HP156" s="693"/>
      <c r="HQ156" s="693"/>
      <c r="HR156" s="693"/>
      <c r="HS156" s="693"/>
    </row>
    <row r="157" spans="1:227" s="508" customFormat="1">
      <c r="A157"/>
      <c r="B157" s="368"/>
      <c r="C157"/>
      <c r="D157" s="433"/>
      <c r="E157" s="625"/>
      <c r="F157" s="625"/>
      <c r="G157" s="330"/>
      <c r="H157"/>
      <c r="I157" s="132"/>
      <c r="J157"/>
      <c r="K157"/>
      <c r="L157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45"/>
      <c r="AC157"/>
      <c r="AD157" s="123"/>
      <c r="AE157"/>
      <c r="AF157"/>
      <c r="AG157"/>
      <c r="AH157" s="129"/>
      <c r="AI157" s="129"/>
      <c r="AJ157" s="129"/>
      <c r="AK157" s="504"/>
      <c r="AL157" s="271"/>
      <c r="AM157" s="271"/>
      <c r="AN157" s="271"/>
      <c r="AO157" s="271"/>
      <c r="AP157" s="271"/>
      <c r="AQ157" s="271"/>
      <c r="AR157" s="271"/>
      <c r="AS157" s="271"/>
      <c r="AT157" s="271"/>
      <c r="AU157" s="271"/>
      <c r="AV157" s="271"/>
      <c r="AW157" s="271"/>
      <c r="AX157" s="271"/>
      <c r="AY157" s="271"/>
      <c r="AZ157" s="271"/>
      <c r="BA157" s="504"/>
      <c r="BB157" s="271"/>
      <c r="BC157" s="1042"/>
      <c r="BD157" s="1042"/>
      <c r="BE157" s="1042"/>
      <c r="BF157" s="1042"/>
      <c r="BG157" s="1042"/>
      <c r="BH157" s="1042"/>
      <c r="BI157" s="1042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271"/>
      <c r="BV157" s="693"/>
      <c r="BW157" s="693"/>
      <c r="BX157" s="693"/>
      <c r="BY157" s="693"/>
      <c r="BZ157" s="693"/>
      <c r="CA157" s="693"/>
      <c r="CB157" s="693"/>
      <c r="CC157" s="693"/>
      <c r="CD157" s="693"/>
      <c r="CE157" s="60"/>
      <c r="CF157" s="60"/>
      <c r="CG157" s="693"/>
      <c r="CH157" s="693"/>
      <c r="CI157" s="693"/>
      <c r="CW157" s="693"/>
      <c r="CX157" s="693"/>
      <c r="CY157" s="693"/>
      <c r="CZ157" s="693"/>
      <c r="DA157" s="693"/>
      <c r="DB157" s="693"/>
      <c r="DC157" s="693"/>
      <c r="DD157" s="693"/>
      <c r="DE157" s="693"/>
      <c r="DF157" s="693"/>
      <c r="DG157" s="693"/>
      <c r="DH157" s="693"/>
      <c r="DI157" s="693"/>
      <c r="DJ157" s="693"/>
      <c r="DK157" s="693"/>
      <c r="DL157" s="693"/>
      <c r="DM157" s="693"/>
      <c r="DN157" s="693"/>
      <c r="DO157" s="693"/>
      <c r="DP157" s="693"/>
      <c r="DQ157" s="693"/>
      <c r="DR157" s="693"/>
      <c r="DS157" s="693"/>
      <c r="DT157" s="693"/>
      <c r="DU157" s="693"/>
      <c r="DV157" s="693"/>
      <c r="DW157" s="693"/>
      <c r="DX157" s="693"/>
      <c r="DY157" s="693"/>
      <c r="DZ157" s="693"/>
      <c r="EA157" s="693"/>
      <c r="EB157" s="693"/>
      <c r="EC157" s="693"/>
      <c r="ED157" s="693"/>
      <c r="EE157" s="693"/>
      <c r="EF157" s="693"/>
      <c r="EG157" s="693"/>
      <c r="EH157" s="693"/>
      <c r="EI157" s="693"/>
      <c r="EJ157" s="693"/>
      <c r="EK157" s="693"/>
      <c r="EL157" s="693"/>
      <c r="EM157" s="693"/>
      <c r="EN157" s="693"/>
      <c r="EO157" s="693"/>
      <c r="EP157" s="693"/>
      <c r="EQ157" s="693"/>
      <c r="ER157" s="693"/>
      <c r="ES157" s="693"/>
      <c r="ET157" s="693"/>
      <c r="EU157" s="693"/>
      <c r="EV157" s="693"/>
      <c r="EW157" s="693"/>
      <c r="EX157" s="693"/>
      <c r="EY157" s="693"/>
      <c r="EZ157" s="693"/>
      <c r="FA157" s="693"/>
      <c r="FB157" s="693"/>
      <c r="FC157" s="693"/>
      <c r="FD157" s="693"/>
      <c r="FE157" s="693"/>
      <c r="FF157" s="693"/>
      <c r="FG157" s="693"/>
      <c r="FH157" s="693"/>
      <c r="FI157" s="693"/>
      <c r="FJ157" s="693"/>
      <c r="FK157" s="693"/>
      <c r="FL157" s="693"/>
      <c r="FM157" s="693"/>
      <c r="FN157" s="693"/>
      <c r="FO157" s="693"/>
      <c r="FP157" s="693"/>
      <c r="FQ157" s="693"/>
      <c r="FR157" s="693"/>
      <c r="FS157" s="693"/>
      <c r="FT157" s="693"/>
      <c r="FU157" s="693"/>
      <c r="FV157" s="693"/>
      <c r="FW157" s="693"/>
      <c r="FX157" s="693"/>
      <c r="FY157" s="693"/>
      <c r="FZ157" s="693"/>
      <c r="GA157" s="693"/>
      <c r="GB157" s="693"/>
      <c r="GC157" s="693"/>
      <c r="GD157" s="693"/>
      <c r="GE157" s="693"/>
      <c r="GF157" s="693"/>
      <c r="GG157" s="693"/>
      <c r="GH157" s="693"/>
      <c r="GI157" s="693"/>
      <c r="GJ157" s="693"/>
      <c r="GK157" s="693"/>
      <c r="GL157" s="693"/>
      <c r="GM157" s="693"/>
      <c r="GN157" s="693"/>
      <c r="GO157" s="693"/>
      <c r="GP157" s="693"/>
      <c r="GQ157" s="693"/>
      <c r="GR157" s="693"/>
      <c r="GS157" s="693"/>
      <c r="GT157" s="693"/>
      <c r="GU157" s="693"/>
      <c r="GV157" s="693"/>
      <c r="GW157" s="693"/>
      <c r="GX157" s="693"/>
      <c r="GY157" s="693"/>
      <c r="GZ157" s="693"/>
      <c r="HA157" s="693"/>
      <c r="HB157" s="693"/>
      <c r="HC157" s="693"/>
      <c r="HD157" s="693"/>
      <c r="HE157" s="693"/>
      <c r="HF157" s="693"/>
      <c r="HG157" s="693"/>
      <c r="HH157" s="693"/>
      <c r="HI157" s="693"/>
      <c r="HJ157" s="693"/>
      <c r="HK157" s="693"/>
      <c r="HL157" s="693"/>
      <c r="HM157" s="693"/>
      <c r="HN157" s="693"/>
      <c r="HO157" s="693"/>
      <c r="HP157" s="693"/>
      <c r="HQ157" s="693"/>
      <c r="HR157" s="693"/>
      <c r="HS157" s="693"/>
    </row>
    <row r="158" spans="1:227" s="508" customFormat="1">
      <c r="A158"/>
      <c r="B158" s="368"/>
      <c r="C158"/>
      <c r="D158" s="433"/>
      <c r="E158" s="625"/>
      <c r="F158" s="625"/>
      <c r="G158" s="330"/>
      <c r="H158"/>
      <c r="I158" s="132"/>
      <c r="J158"/>
      <c r="K158"/>
      <c r="L158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45"/>
      <c r="AC158"/>
      <c r="AD158" s="123"/>
      <c r="AE158"/>
      <c r="AF158"/>
      <c r="AG158"/>
      <c r="AH158" s="129"/>
      <c r="AI158" s="129"/>
      <c r="AJ158" s="129"/>
      <c r="AK158" s="504"/>
      <c r="AL158" s="271"/>
      <c r="AM158" s="271"/>
      <c r="AN158" s="271"/>
      <c r="AO158" s="271"/>
      <c r="AP158" s="271"/>
      <c r="AQ158" s="271"/>
      <c r="AR158" s="271"/>
      <c r="AS158" s="271"/>
      <c r="AT158" s="271"/>
      <c r="AU158" s="271"/>
      <c r="AV158" s="271"/>
      <c r="AW158" s="271"/>
      <c r="AX158" s="271"/>
      <c r="AY158" s="271"/>
      <c r="AZ158" s="271"/>
      <c r="BA158" s="504"/>
      <c r="BB158" s="271"/>
      <c r="BC158" s="1042"/>
      <c r="BD158" s="1042"/>
      <c r="BE158" s="1042"/>
      <c r="BF158" s="1042"/>
      <c r="BG158" s="1042"/>
      <c r="BH158" s="1042"/>
      <c r="BI158" s="1042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271"/>
      <c r="BV158" s="693"/>
      <c r="BW158" s="693"/>
      <c r="BX158" s="693"/>
      <c r="BY158" s="693"/>
      <c r="BZ158" s="693"/>
      <c r="CA158" s="693"/>
      <c r="CB158" s="693"/>
      <c r="CC158" s="693"/>
      <c r="CD158" s="693"/>
      <c r="CE158" s="60"/>
      <c r="CF158" s="60"/>
      <c r="CG158" s="693"/>
      <c r="CH158" s="693"/>
      <c r="CI158" s="693"/>
      <c r="CW158" s="693"/>
      <c r="CX158" s="693"/>
      <c r="CY158" s="693"/>
      <c r="CZ158" s="693"/>
      <c r="DA158" s="693"/>
      <c r="DB158" s="693"/>
      <c r="DC158" s="693"/>
      <c r="DD158" s="693"/>
      <c r="DE158" s="693"/>
      <c r="DF158" s="693"/>
      <c r="DG158" s="693"/>
      <c r="DH158" s="693"/>
      <c r="DI158" s="693"/>
      <c r="DJ158" s="693"/>
      <c r="DK158" s="693"/>
      <c r="DL158" s="693"/>
      <c r="DM158" s="693"/>
      <c r="DN158" s="693"/>
      <c r="DO158" s="693"/>
      <c r="DP158" s="693"/>
      <c r="DQ158" s="693"/>
      <c r="DR158" s="693"/>
      <c r="DS158" s="693"/>
      <c r="DT158" s="693"/>
      <c r="DU158" s="693"/>
      <c r="DV158" s="693"/>
      <c r="DW158" s="693"/>
      <c r="DX158" s="693"/>
      <c r="DY158" s="693"/>
      <c r="DZ158" s="693"/>
      <c r="EA158" s="693"/>
      <c r="EB158" s="693"/>
      <c r="EC158" s="693"/>
      <c r="ED158" s="693"/>
      <c r="EE158" s="693"/>
      <c r="EF158" s="693"/>
      <c r="EG158" s="693"/>
      <c r="EH158" s="693"/>
      <c r="EI158" s="693"/>
      <c r="EJ158" s="693"/>
      <c r="EK158" s="693"/>
      <c r="EL158" s="693"/>
      <c r="EM158" s="693"/>
      <c r="EN158" s="693"/>
      <c r="EO158" s="693"/>
      <c r="EP158" s="693"/>
      <c r="EQ158" s="693"/>
      <c r="ER158" s="693"/>
      <c r="ES158" s="693"/>
      <c r="ET158" s="693"/>
      <c r="EU158" s="693"/>
      <c r="EV158" s="693"/>
      <c r="EW158" s="693"/>
      <c r="EX158" s="693"/>
      <c r="EY158" s="693"/>
      <c r="EZ158" s="693"/>
      <c r="FA158" s="693"/>
      <c r="FB158" s="693"/>
      <c r="FC158" s="693"/>
      <c r="FD158" s="693"/>
      <c r="FE158" s="693"/>
      <c r="FF158" s="693"/>
      <c r="FG158" s="693"/>
      <c r="FH158" s="693"/>
      <c r="FI158" s="693"/>
      <c r="FJ158" s="693"/>
      <c r="FK158" s="693"/>
      <c r="FL158" s="693"/>
      <c r="FM158" s="693"/>
      <c r="FN158" s="693"/>
      <c r="FO158" s="693"/>
      <c r="FP158" s="693"/>
      <c r="FQ158" s="693"/>
      <c r="FR158" s="693"/>
      <c r="FS158" s="693"/>
      <c r="FT158" s="693"/>
      <c r="FU158" s="693"/>
      <c r="FV158" s="693"/>
      <c r="FW158" s="693"/>
      <c r="FX158" s="693"/>
      <c r="FY158" s="693"/>
      <c r="FZ158" s="693"/>
      <c r="GA158" s="693"/>
      <c r="GB158" s="693"/>
      <c r="GC158" s="693"/>
      <c r="GD158" s="693"/>
      <c r="GE158" s="693"/>
      <c r="GF158" s="693"/>
      <c r="GG158" s="693"/>
      <c r="GH158" s="693"/>
      <c r="GI158" s="693"/>
      <c r="GJ158" s="693"/>
      <c r="GK158" s="693"/>
      <c r="GL158" s="693"/>
      <c r="GM158" s="693"/>
      <c r="GN158" s="693"/>
      <c r="GO158" s="693"/>
      <c r="GP158" s="693"/>
      <c r="GQ158" s="693"/>
      <c r="GR158" s="693"/>
      <c r="GS158" s="693"/>
      <c r="GT158" s="693"/>
      <c r="GU158" s="693"/>
      <c r="GV158" s="693"/>
      <c r="GW158" s="693"/>
      <c r="GX158" s="693"/>
      <c r="GY158" s="693"/>
      <c r="GZ158" s="693"/>
      <c r="HA158" s="693"/>
      <c r="HB158" s="693"/>
      <c r="HC158" s="693"/>
      <c r="HD158" s="693"/>
      <c r="HE158" s="693"/>
      <c r="HF158" s="693"/>
      <c r="HG158" s="693"/>
      <c r="HH158" s="693"/>
      <c r="HI158" s="693"/>
      <c r="HJ158" s="693"/>
      <c r="HK158" s="693"/>
      <c r="HL158" s="693"/>
      <c r="HM158" s="693"/>
      <c r="HN158" s="693"/>
      <c r="HO158" s="693"/>
      <c r="HP158" s="693"/>
      <c r="HQ158" s="693"/>
      <c r="HR158" s="693"/>
      <c r="HS158" s="693"/>
    </row>
    <row r="159" spans="1:227" s="508" customFormat="1">
      <c r="A159"/>
      <c r="B159" s="368"/>
      <c r="C159"/>
      <c r="D159" s="433"/>
      <c r="E159" s="625"/>
      <c r="F159" s="625"/>
      <c r="G159" s="330"/>
      <c r="H159"/>
      <c r="I159" s="132"/>
      <c r="J159"/>
      <c r="K159"/>
      <c r="L159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45"/>
      <c r="AC159"/>
      <c r="AD159" s="123"/>
      <c r="AE159"/>
      <c r="AF159"/>
      <c r="AG159"/>
      <c r="AH159" s="129"/>
      <c r="AI159" s="129"/>
      <c r="AJ159" s="129"/>
      <c r="AK159" s="504"/>
      <c r="AL159" s="271"/>
      <c r="AM159" s="271"/>
      <c r="AN159" s="271"/>
      <c r="AO159" s="271"/>
      <c r="AP159" s="271"/>
      <c r="AQ159" s="271"/>
      <c r="AR159" s="271"/>
      <c r="AS159" s="271"/>
      <c r="AT159" s="271"/>
      <c r="AU159" s="271"/>
      <c r="AV159" s="271"/>
      <c r="AW159" s="271"/>
      <c r="AX159" s="271"/>
      <c r="AY159" s="271"/>
      <c r="AZ159" s="271"/>
      <c r="BA159" s="504"/>
      <c r="BB159" s="271"/>
      <c r="BC159" s="1042"/>
      <c r="BD159" s="1042"/>
      <c r="BE159" s="1042"/>
      <c r="BF159" s="1042"/>
      <c r="BG159" s="1042"/>
      <c r="BH159" s="1042"/>
      <c r="BI159" s="1042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271"/>
      <c r="BV159" s="693"/>
      <c r="BW159" s="693"/>
      <c r="BX159" s="693"/>
      <c r="BY159" s="693"/>
      <c r="BZ159" s="693"/>
      <c r="CA159" s="693"/>
      <c r="CB159" s="693"/>
      <c r="CC159" s="693"/>
      <c r="CD159" s="693"/>
      <c r="CE159" s="60"/>
      <c r="CF159" s="60"/>
      <c r="CG159" s="693"/>
      <c r="CH159" s="693"/>
      <c r="CI159" s="693"/>
      <c r="CW159" s="693"/>
      <c r="CX159" s="693"/>
      <c r="CY159" s="693"/>
      <c r="CZ159" s="693"/>
      <c r="DA159" s="693"/>
      <c r="DB159" s="693"/>
      <c r="DC159" s="693"/>
      <c r="DD159" s="693"/>
      <c r="DE159" s="693"/>
      <c r="DF159" s="693"/>
      <c r="DG159" s="693"/>
      <c r="DH159" s="693"/>
      <c r="DI159" s="693"/>
      <c r="DJ159" s="693"/>
      <c r="DK159" s="693"/>
      <c r="DL159" s="693"/>
      <c r="DM159" s="693"/>
      <c r="DN159" s="693"/>
      <c r="DO159" s="693"/>
      <c r="DP159" s="693"/>
      <c r="DQ159" s="693"/>
      <c r="DR159" s="693"/>
      <c r="DS159" s="693"/>
      <c r="DT159" s="693"/>
      <c r="DU159" s="693"/>
      <c r="DV159" s="693"/>
      <c r="DW159" s="693"/>
      <c r="DX159" s="693"/>
      <c r="DY159" s="693"/>
      <c r="DZ159" s="693"/>
      <c r="EA159" s="693"/>
      <c r="EB159" s="693"/>
      <c r="EC159" s="693"/>
      <c r="ED159" s="693"/>
      <c r="EE159" s="693"/>
      <c r="EF159" s="693"/>
      <c r="EG159" s="693"/>
      <c r="EH159" s="693"/>
      <c r="EI159" s="693"/>
      <c r="EJ159" s="693"/>
      <c r="EK159" s="693"/>
      <c r="EL159" s="693"/>
      <c r="EM159" s="693"/>
      <c r="EN159" s="693"/>
      <c r="EO159" s="693"/>
      <c r="EP159" s="693"/>
      <c r="EQ159" s="693"/>
      <c r="ER159" s="693"/>
      <c r="ES159" s="693"/>
      <c r="ET159" s="693"/>
      <c r="EU159" s="693"/>
      <c r="EV159" s="693"/>
      <c r="EW159" s="693"/>
      <c r="EX159" s="693"/>
      <c r="EY159" s="693"/>
      <c r="EZ159" s="693"/>
      <c r="FA159" s="693"/>
      <c r="FB159" s="693"/>
      <c r="FC159" s="693"/>
      <c r="FD159" s="693"/>
      <c r="FE159" s="693"/>
      <c r="FF159" s="693"/>
      <c r="FG159" s="693"/>
      <c r="FH159" s="693"/>
      <c r="FI159" s="693"/>
      <c r="FJ159" s="693"/>
      <c r="FK159" s="693"/>
      <c r="FL159" s="693"/>
      <c r="FM159" s="693"/>
      <c r="FN159" s="693"/>
      <c r="FO159" s="693"/>
      <c r="FP159" s="693"/>
      <c r="FQ159" s="693"/>
      <c r="FR159" s="693"/>
      <c r="FS159" s="693"/>
      <c r="FT159" s="693"/>
      <c r="FU159" s="693"/>
      <c r="FV159" s="693"/>
      <c r="FW159" s="693"/>
      <c r="FX159" s="693"/>
      <c r="FY159" s="693"/>
      <c r="FZ159" s="693"/>
      <c r="GA159" s="693"/>
      <c r="GB159" s="693"/>
      <c r="GC159" s="693"/>
      <c r="GD159" s="693"/>
      <c r="GE159" s="693"/>
      <c r="GF159" s="693"/>
      <c r="GG159" s="693"/>
      <c r="GH159" s="693"/>
      <c r="GI159" s="693"/>
      <c r="GJ159" s="693"/>
      <c r="GK159" s="693"/>
      <c r="GL159" s="693"/>
      <c r="GM159" s="693"/>
      <c r="GN159" s="693"/>
      <c r="GO159" s="693"/>
      <c r="GP159" s="693"/>
      <c r="GQ159" s="693"/>
      <c r="GR159" s="693"/>
      <c r="GS159" s="693"/>
      <c r="GT159" s="693"/>
      <c r="GU159" s="693"/>
      <c r="GV159" s="693"/>
      <c r="GW159" s="693"/>
      <c r="GX159" s="693"/>
      <c r="GY159" s="693"/>
      <c r="GZ159" s="693"/>
      <c r="HA159" s="693"/>
      <c r="HB159" s="693"/>
      <c r="HC159" s="693"/>
      <c r="HD159" s="693"/>
      <c r="HE159" s="693"/>
      <c r="HF159" s="693"/>
      <c r="HG159" s="693"/>
      <c r="HH159" s="693"/>
      <c r="HI159" s="693"/>
      <c r="HJ159" s="693"/>
      <c r="HK159" s="693"/>
      <c r="HL159" s="693"/>
      <c r="HM159" s="693"/>
      <c r="HN159" s="693"/>
      <c r="HO159" s="693"/>
      <c r="HP159" s="693"/>
      <c r="HQ159" s="693"/>
      <c r="HR159" s="693"/>
      <c r="HS159" s="693"/>
    </row>
    <row r="160" spans="1:227" s="508" customFormat="1">
      <c r="A160"/>
      <c r="B160" s="368"/>
      <c r="C160"/>
      <c r="D160" s="433"/>
      <c r="E160" s="625"/>
      <c r="F160" s="625"/>
      <c r="G160" s="330"/>
      <c r="H160"/>
      <c r="I160" s="132"/>
      <c r="J160"/>
      <c r="K160"/>
      <c r="L160"/>
      <c r="M160" s="335"/>
      <c r="N160" s="335"/>
      <c r="O160" s="335"/>
      <c r="P160" s="335"/>
      <c r="Q160" s="335"/>
      <c r="R160" s="335"/>
      <c r="S160" s="335"/>
      <c r="T160" s="335"/>
      <c r="U160" s="335"/>
      <c r="V160" s="335"/>
      <c r="W160" s="335"/>
      <c r="X160" s="335"/>
      <c r="Y160" s="335"/>
      <c r="Z160" s="335"/>
      <c r="AA160" s="335"/>
      <c r="AB160" s="45"/>
      <c r="AC160"/>
      <c r="AD160" s="123"/>
      <c r="AE160"/>
      <c r="AF160"/>
      <c r="AG160"/>
      <c r="AH160" s="129"/>
      <c r="AI160" s="129"/>
      <c r="AJ160" s="129"/>
      <c r="AK160" s="504"/>
      <c r="AL160" s="271"/>
      <c r="AM160" s="271"/>
      <c r="AN160" s="271"/>
      <c r="AO160" s="271"/>
      <c r="AP160" s="271"/>
      <c r="AQ160" s="271"/>
      <c r="AR160" s="271"/>
      <c r="AS160" s="271"/>
      <c r="AT160" s="271"/>
      <c r="AU160" s="271"/>
      <c r="AV160" s="271"/>
      <c r="AW160" s="271"/>
      <c r="AX160" s="271"/>
      <c r="AY160" s="271"/>
      <c r="AZ160" s="271"/>
      <c r="BA160" s="504"/>
      <c r="BB160" s="271"/>
      <c r="BC160" s="1042"/>
      <c r="BD160" s="1042"/>
      <c r="BE160" s="1042"/>
      <c r="BF160" s="1042"/>
      <c r="BG160" s="1042"/>
      <c r="BH160" s="1042"/>
      <c r="BI160" s="1042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271"/>
      <c r="BV160" s="693"/>
      <c r="BW160" s="693"/>
      <c r="BX160" s="693"/>
      <c r="BY160" s="693"/>
      <c r="BZ160" s="693"/>
      <c r="CA160" s="693"/>
      <c r="CB160" s="693"/>
      <c r="CC160" s="693"/>
      <c r="CD160" s="693"/>
      <c r="CE160" s="60"/>
      <c r="CF160" s="60"/>
      <c r="CG160" s="693"/>
      <c r="CH160" s="693"/>
      <c r="CI160" s="693"/>
      <c r="CW160" s="693"/>
      <c r="CX160" s="693"/>
      <c r="CY160" s="693"/>
      <c r="CZ160" s="693"/>
      <c r="DA160" s="693"/>
      <c r="DB160" s="693"/>
      <c r="DC160" s="693"/>
      <c r="DD160" s="693"/>
      <c r="DE160" s="693"/>
      <c r="DF160" s="693"/>
      <c r="DG160" s="693"/>
      <c r="DH160" s="693"/>
      <c r="DI160" s="693"/>
      <c r="DJ160" s="693"/>
      <c r="DK160" s="693"/>
      <c r="DL160" s="693"/>
      <c r="DM160" s="693"/>
      <c r="DN160" s="693"/>
      <c r="DO160" s="693"/>
      <c r="DP160" s="693"/>
      <c r="DQ160" s="693"/>
      <c r="DR160" s="693"/>
      <c r="DS160" s="693"/>
      <c r="DT160" s="693"/>
      <c r="DU160" s="693"/>
      <c r="DV160" s="693"/>
      <c r="DW160" s="693"/>
      <c r="DX160" s="693"/>
      <c r="DY160" s="693"/>
      <c r="DZ160" s="693"/>
      <c r="EA160" s="693"/>
      <c r="EB160" s="693"/>
      <c r="EC160" s="693"/>
      <c r="ED160" s="693"/>
      <c r="EE160" s="693"/>
      <c r="EF160" s="693"/>
      <c r="EG160" s="693"/>
      <c r="EH160" s="693"/>
      <c r="EI160" s="693"/>
      <c r="EJ160" s="693"/>
      <c r="EK160" s="693"/>
      <c r="EL160" s="693"/>
      <c r="EM160" s="693"/>
      <c r="EN160" s="693"/>
      <c r="EO160" s="693"/>
      <c r="EP160" s="693"/>
      <c r="EQ160" s="693"/>
      <c r="ER160" s="693"/>
      <c r="ES160" s="693"/>
      <c r="ET160" s="693"/>
      <c r="EU160" s="693"/>
      <c r="EV160" s="693"/>
      <c r="EW160" s="693"/>
      <c r="EX160" s="693"/>
      <c r="EY160" s="693"/>
      <c r="EZ160" s="693"/>
      <c r="FA160" s="693"/>
      <c r="FB160" s="693"/>
      <c r="FC160" s="693"/>
      <c r="FD160" s="693"/>
      <c r="FE160" s="693"/>
      <c r="FF160" s="693"/>
      <c r="FG160" s="693"/>
      <c r="FH160" s="693"/>
      <c r="FI160" s="693"/>
      <c r="FJ160" s="693"/>
      <c r="FK160" s="693"/>
      <c r="FL160" s="693"/>
      <c r="FM160" s="693"/>
      <c r="FN160" s="693"/>
      <c r="FO160" s="693"/>
      <c r="FP160" s="693"/>
      <c r="FQ160" s="693"/>
      <c r="FR160" s="693"/>
      <c r="FS160" s="693"/>
      <c r="FT160" s="693"/>
      <c r="FU160" s="693"/>
      <c r="FV160" s="693"/>
      <c r="FW160" s="693"/>
      <c r="FX160" s="693"/>
      <c r="FY160" s="693"/>
      <c r="FZ160" s="693"/>
      <c r="GA160" s="693"/>
      <c r="GB160" s="693"/>
      <c r="GC160" s="693"/>
      <c r="GD160" s="693"/>
      <c r="GE160" s="693"/>
      <c r="GF160" s="693"/>
      <c r="GG160" s="693"/>
      <c r="GH160" s="693"/>
      <c r="GI160" s="693"/>
      <c r="GJ160" s="693"/>
      <c r="GK160" s="693"/>
      <c r="GL160" s="693"/>
      <c r="GM160" s="693"/>
      <c r="GN160" s="693"/>
      <c r="GO160" s="693"/>
      <c r="GP160" s="693"/>
      <c r="GQ160" s="693"/>
      <c r="GR160" s="693"/>
      <c r="GS160" s="693"/>
      <c r="GT160" s="693"/>
      <c r="GU160" s="693"/>
      <c r="GV160" s="693"/>
      <c r="GW160" s="693"/>
      <c r="GX160" s="693"/>
      <c r="GY160" s="693"/>
      <c r="GZ160" s="693"/>
      <c r="HA160" s="693"/>
      <c r="HB160" s="693"/>
      <c r="HC160" s="693"/>
      <c r="HD160" s="693"/>
      <c r="HE160" s="693"/>
      <c r="HF160" s="693"/>
      <c r="HG160" s="693"/>
      <c r="HH160" s="693"/>
      <c r="HI160" s="693"/>
      <c r="HJ160" s="693"/>
      <c r="HK160" s="693"/>
      <c r="HL160" s="693"/>
      <c r="HM160" s="693"/>
      <c r="HN160" s="693"/>
      <c r="HO160" s="693"/>
      <c r="HP160" s="693"/>
      <c r="HQ160" s="693"/>
      <c r="HR160" s="693"/>
      <c r="HS160" s="693"/>
    </row>
    <row r="161" spans="1:227" s="508" customFormat="1">
      <c r="A161"/>
      <c r="B161" s="368"/>
      <c r="C161"/>
      <c r="D161" s="433"/>
      <c r="E161" s="625"/>
      <c r="F161" s="625"/>
      <c r="G161" s="330"/>
      <c r="H161"/>
      <c r="I161" s="132"/>
      <c r="J161"/>
      <c r="K161"/>
      <c r="L161"/>
      <c r="M161" s="335"/>
      <c r="N161" s="335"/>
      <c r="O161" s="335"/>
      <c r="P161" s="335"/>
      <c r="Q161" s="335"/>
      <c r="R161" s="335"/>
      <c r="S161" s="335"/>
      <c r="T161" s="335"/>
      <c r="U161" s="335"/>
      <c r="V161" s="335"/>
      <c r="W161" s="335"/>
      <c r="X161" s="335"/>
      <c r="Y161" s="335"/>
      <c r="Z161" s="335"/>
      <c r="AA161" s="335"/>
      <c r="AB161" s="45"/>
      <c r="AC161"/>
      <c r="AD161" s="123"/>
      <c r="AE161"/>
      <c r="AF161"/>
      <c r="AG161"/>
      <c r="AH161" s="129"/>
      <c r="AI161" s="129"/>
      <c r="AJ161" s="129"/>
      <c r="AK161" s="504"/>
      <c r="AL161" s="271"/>
      <c r="AM161" s="271"/>
      <c r="AN161" s="271"/>
      <c r="AO161" s="271"/>
      <c r="AP161" s="271"/>
      <c r="AQ161" s="271"/>
      <c r="AR161" s="271"/>
      <c r="AS161" s="271"/>
      <c r="AT161" s="271"/>
      <c r="AU161" s="271"/>
      <c r="AV161" s="271"/>
      <c r="AW161" s="271"/>
      <c r="AX161" s="271"/>
      <c r="AY161" s="271"/>
      <c r="AZ161" s="271"/>
      <c r="BA161" s="504"/>
      <c r="BB161" s="271"/>
      <c r="BC161" s="1042"/>
      <c r="BD161" s="1042"/>
      <c r="BE161" s="1042"/>
      <c r="BF161" s="1042"/>
      <c r="BG161" s="1042"/>
      <c r="BH161" s="1042"/>
      <c r="BI161" s="1042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271"/>
      <c r="BV161" s="693"/>
      <c r="BW161" s="693"/>
      <c r="BX161" s="693"/>
      <c r="BY161" s="693"/>
      <c r="BZ161" s="693"/>
      <c r="CA161" s="693"/>
      <c r="CB161" s="693"/>
      <c r="CC161" s="693"/>
      <c r="CD161" s="693"/>
      <c r="CE161" s="60"/>
      <c r="CF161" s="60"/>
      <c r="CG161" s="693"/>
      <c r="CH161" s="693"/>
      <c r="CI161" s="693"/>
      <c r="CW161" s="693"/>
      <c r="CX161" s="693"/>
      <c r="CY161" s="693"/>
      <c r="CZ161" s="693"/>
      <c r="DA161" s="693"/>
      <c r="DB161" s="693"/>
      <c r="DC161" s="693"/>
      <c r="DD161" s="693"/>
      <c r="DE161" s="693"/>
      <c r="DF161" s="693"/>
      <c r="DG161" s="693"/>
      <c r="DH161" s="693"/>
      <c r="DI161" s="693"/>
      <c r="DJ161" s="693"/>
      <c r="DK161" s="693"/>
      <c r="DL161" s="693"/>
      <c r="DM161" s="693"/>
      <c r="DN161" s="693"/>
      <c r="DO161" s="693"/>
      <c r="DP161" s="693"/>
      <c r="DQ161" s="693"/>
      <c r="DR161" s="693"/>
      <c r="DS161" s="693"/>
      <c r="DT161" s="693"/>
      <c r="DU161" s="693"/>
      <c r="DV161" s="693"/>
      <c r="DW161" s="693"/>
      <c r="DX161" s="693"/>
      <c r="DY161" s="693"/>
      <c r="DZ161" s="693"/>
      <c r="EA161" s="693"/>
      <c r="EB161" s="693"/>
      <c r="EC161" s="693"/>
      <c r="ED161" s="693"/>
      <c r="EE161" s="693"/>
      <c r="EF161" s="693"/>
      <c r="EG161" s="693"/>
      <c r="EH161" s="693"/>
      <c r="EI161" s="693"/>
      <c r="EJ161" s="693"/>
      <c r="EK161" s="693"/>
      <c r="EL161" s="693"/>
      <c r="EM161" s="693"/>
      <c r="EN161" s="693"/>
      <c r="EO161" s="693"/>
      <c r="EP161" s="693"/>
      <c r="EQ161" s="693"/>
      <c r="ER161" s="693"/>
      <c r="ES161" s="693"/>
      <c r="ET161" s="693"/>
      <c r="EU161" s="693"/>
      <c r="EV161" s="693"/>
      <c r="EW161" s="693"/>
      <c r="EX161" s="693"/>
      <c r="EY161" s="693"/>
      <c r="EZ161" s="693"/>
      <c r="FA161" s="693"/>
      <c r="FB161" s="693"/>
      <c r="FC161" s="693"/>
      <c r="FD161" s="693"/>
      <c r="FE161" s="693"/>
      <c r="FF161" s="693"/>
      <c r="FG161" s="693"/>
      <c r="FH161" s="693"/>
      <c r="FI161" s="693"/>
      <c r="FJ161" s="693"/>
      <c r="FK161" s="693"/>
      <c r="FL161" s="693"/>
      <c r="FM161" s="693"/>
      <c r="FN161" s="693"/>
      <c r="FO161" s="693"/>
      <c r="FP161" s="693"/>
      <c r="FQ161" s="693"/>
      <c r="FR161" s="693"/>
      <c r="FS161" s="693"/>
      <c r="FT161" s="693"/>
      <c r="FU161" s="693"/>
      <c r="FV161" s="693"/>
      <c r="FW161" s="693"/>
      <c r="FX161" s="693"/>
      <c r="FY161" s="693"/>
      <c r="FZ161" s="693"/>
      <c r="GA161" s="693"/>
      <c r="GB161" s="693"/>
      <c r="GC161" s="693"/>
      <c r="GD161" s="693"/>
      <c r="GE161" s="693"/>
      <c r="GF161" s="693"/>
      <c r="GG161" s="693"/>
      <c r="GH161" s="693"/>
      <c r="GI161" s="693"/>
      <c r="GJ161" s="693"/>
      <c r="GK161" s="693"/>
      <c r="GL161" s="693"/>
      <c r="GM161" s="693"/>
      <c r="GN161" s="693"/>
      <c r="GO161" s="693"/>
      <c r="GP161" s="693"/>
      <c r="GQ161" s="693"/>
      <c r="GR161" s="693"/>
      <c r="GS161" s="693"/>
      <c r="GT161" s="693"/>
      <c r="GU161" s="693"/>
      <c r="GV161" s="693"/>
      <c r="GW161" s="693"/>
      <c r="GX161" s="693"/>
      <c r="GY161" s="693"/>
      <c r="GZ161" s="693"/>
      <c r="HA161" s="693"/>
      <c r="HB161" s="693"/>
      <c r="HC161" s="693"/>
      <c r="HD161" s="693"/>
      <c r="HE161" s="693"/>
      <c r="HF161" s="693"/>
      <c r="HG161" s="693"/>
      <c r="HH161" s="693"/>
      <c r="HI161" s="693"/>
      <c r="HJ161" s="693"/>
      <c r="HK161" s="693"/>
      <c r="HL161" s="693"/>
      <c r="HM161" s="693"/>
      <c r="HN161" s="693"/>
      <c r="HO161" s="693"/>
      <c r="HP161" s="693"/>
      <c r="HQ161" s="693"/>
      <c r="HR161" s="693"/>
      <c r="HS161" s="693"/>
    </row>
    <row r="162" spans="1:227" s="508" customFormat="1">
      <c r="A162"/>
      <c r="B162" s="368"/>
      <c r="C162"/>
      <c r="D162" s="433"/>
      <c r="E162" s="625"/>
      <c r="F162" s="625"/>
      <c r="G162" s="330"/>
      <c r="H162"/>
      <c r="I162" s="132"/>
      <c r="J162"/>
      <c r="K162"/>
      <c r="L162"/>
      <c r="M162" s="335"/>
      <c r="N162" s="335"/>
      <c r="O162" s="335"/>
      <c r="P162" s="335"/>
      <c r="Q162" s="335"/>
      <c r="R162" s="335"/>
      <c r="S162" s="335"/>
      <c r="T162" s="335"/>
      <c r="U162" s="335"/>
      <c r="V162" s="335"/>
      <c r="W162" s="335"/>
      <c r="X162" s="335"/>
      <c r="Y162" s="335"/>
      <c r="Z162" s="335"/>
      <c r="AA162" s="335"/>
      <c r="AB162" s="45"/>
      <c r="AC162"/>
      <c r="AD162" s="123"/>
      <c r="AE162"/>
      <c r="AF162"/>
      <c r="AG162"/>
      <c r="AH162" s="129"/>
      <c r="AI162" s="129"/>
      <c r="AJ162" s="129"/>
      <c r="AK162" s="504"/>
      <c r="AL162" s="271"/>
      <c r="AM162" s="271"/>
      <c r="AN162" s="271"/>
      <c r="AO162" s="271"/>
      <c r="AP162" s="271"/>
      <c r="AQ162" s="271"/>
      <c r="AR162" s="271"/>
      <c r="AS162" s="271"/>
      <c r="AT162" s="271"/>
      <c r="AU162" s="271"/>
      <c r="AV162" s="271"/>
      <c r="AW162" s="271"/>
      <c r="AX162" s="271"/>
      <c r="AY162" s="271"/>
      <c r="AZ162" s="271"/>
      <c r="BA162" s="504"/>
      <c r="BB162" s="271"/>
      <c r="BC162" s="1042"/>
      <c r="BD162" s="1042"/>
      <c r="BE162" s="1042"/>
      <c r="BF162" s="1042"/>
      <c r="BG162" s="1042"/>
      <c r="BH162" s="1042"/>
      <c r="BI162" s="1042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271"/>
      <c r="BV162" s="693"/>
      <c r="BW162" s="693"/>
      <c r="BX162" s="693"/>
      <c r="BY162" s="693"/>
      <c r="BZ162" s="693"/>
      <c r="CA162" s="693"/>
      <c r="CB162" s="693"/>
      <c r="CC162" s="693"/>
      <c r="CD162" s="693"/>
      <c r="CE162" s="60"/>
      <c r="CF162" s="60"/>
      <c r="CG162" s="693"/>
      <c r="CH162" s="693"/>
      <c r="CI162" s="693"/>
      <c r="CW162" s="693"/>
      <c r="CX162" s="693"/>
      <c r="CY162" s="693"/>
      <c r="CZ162" s="693"/>
      <c r="DA162" s="693"/>
      <c r="DB162" s="693"/>
      <c r="DC162" s="693"/>
      <c r="DD162" s="693"/>
      <c r="DE162" s="693"/>
      <c r="DF162" s="693"/>
      <c r="DG162" s="693"/>
      <c r="DH162" s="693"/>
      <c r="DI162" s="693"/>
      <c r="DJ162" s="693"/>
      <c r="DK162" s="693"/>
      <c r="DL162" s="693"/>
      <c r="DM162" s="693"/>
      <c r="DN162" s="693"/>
      <c r="DO162" s="693"/>
      <c r="DP162" s="693"/>
      <c r="DQ162" s="693"/>
      <c r="DR162" s="693"/>
      <c r="DS162" s="693"/>
      <c r="DT162" s="693"/>
      <c r="DU162" s="693"/>
      <c r="DV162" s="693"/>
      <c r="DW162" s="693"/>
      <c r="DX162" s="693"/>
      <c r="DY162" s="693"/>
      <c r="DZ162" s="693"/>
      <c r="EA162" s="693"/>
      <c r="EB162" s="693"/>
      <c r="EC162" s="693"/>
      <c r="ED162" s="693"/>
      <c r="EE162" s="693"/>
      <c r="EF162" s="693"/>
      <c r="EG162" s="693"/>
      <c r="EH162" s="693"/>
      <c r="EI162" s="693"/>
      <c r="EJ162" s="693"/>
      <c r="EK162" s="693"/>
      <c r="EL162" s="693"/>
      <c r="EM162" s="693"/>
      <c r="EN162" s="693"/>
      <c r="EO162" s="693"/>
      <c r="EP162" s="693"/>
      <c r="EQ162" s="693"/>
      <c r="ER162" s="693"/>
      <c r="ES162" s="693"/>
      <c r="ET162" s="693"/>
      <c r="EU162" s="693"/>
      <c r="EV162" s="693"/>
      <c r="EW162" s="693"/>
      <c r="EX162" s="693"/>
      <c r="EY162" s="693"/>
      <c r="EZ162" s="693"/>
      <c r="FA162" s="693"/>
      <c r="FB162" s="693"/>
      <c r="FC162" s="693"/>
      <c r="FD162" s="693"/>
      <c r="FE162" s="693"/>
      <c r="FF162" s="693"/>
      <c r="FG162" s="693"/>
      <c r="FH162" s="693"/>
      <c r="FI162" s="693"/>
      <c r="FJ162" s="693"/>
      <c r="FK162" s="693"/>
      <c r="FL162" s="693"/>
      <c r="FM162" s="693"/>
      <c r="FN162" s="693"/>
      <c r="FO162" s="693"/>
      <c r="FP162" s="693"/>
      <c r="FQ162" s="693"/>
      <c r="FR162" s="693"/>
      <c r="FS162" s="693"/>
      <c r="FT162" s="693"/>
      <c r="FU162" s="693"/>
      <c r="FV162" s="693"/>
      <c r="FW162" s="693"/>
      <c r="FX162" s="693"/>
      <c r="FY162" s="693"/>
      <c r="FZ162" s="693"/>
      <c r="GA162" s="693"/>
      <c r="GB162" s="693"/>
      <c r="GC162" s="693"/>
      <c r="GD162" s="693"/>
      <c r="GE162" s="693"/>
      <c r="GF162" s="693"/>
      <c r="GG162" s="693"/>
      <c r="GH162" s="693"/>
      <c r="GI162" s="693"/>
      <c r="GJ162" s="693"/>
      <c r="GK162" s="693"/>
      <c r="GL162" s="693"/>
      <c r="GM162" s="693"/>
      <c r="GN162" s="693"/>
      <c r="GO162" s="693"/>
      <c r="GP162" s="693"/>
      <c r="GQ162" s="693"/>
      <c r="GR162" s="693"/>
      <c r="GS162" s="693"/>
      <c r="GT162" s="693"/>
      <c r="GU162" s="693"/>
      <c r="GV162" s="693"/>
      <c r="GW162" s="693"/>
      <c r="GX162" s="693"/>
      <c r="GY162" s="693"/>
      <c r="GZ162" s="693"/>
      <c r="HA162" s="693"/>
      <c r="HB162" s="693"/>
      <c r="HC162" s="693"/>
      <c r="HD162" s="693"/>
      <c r="HE162" s="693"/>
      <c r="HF162" s="693"/>
      <c r="HG162" s="693"/>
      <c r="HH162" s="693"/>
      <c r="HI162" s="693"/>
      <c r="HJ162" s="693"/>
      <c r="HK162" s="693"/>
      <c r="HL162" s="693"/>
      <c r="HM162" s="693"/>
      <c r="HN162" s="693"/>
      <c r="HO162" s="693"/>
      <c r="HP162" s="693"/>
      <c r="HQ162" s="693"/>
      <c r="HR162" s="693"/>
      <c r="HS162" s="693"/>
    </row>
    <row r="163" spans="1:227" s="508" customFormat="1">
      <c r="A163"/>
      <c r="B163" s="368"/>
      <c r="C163"/>
      <c r="D163" s="433"/>
      <c r="E163" s="625"/>
      <c r="F163" s="625"/>
      <c r="G163" s="330"/>
      <c r="H163"/>
      <c r="I163" s="132"/>
      <c r="J163"/>
      <c r="K163"/>
      <c r="L163"/>
      <c r="M163" s="335"/>
      <c r="N163" s="335"/>
      <c r="O163" s="335"/>
      <c r="P163" s="335"/>
      <c r="Q163" s="335"/>
      <c r="R163" s="335"/>
      <c r="S163" s="335"/>
      <c r="T163" s="335"/>
      <c r="U163" s="335"/>
      <c r="V163" s="335"/>
      <c r="W163" s="335"/>
      <c r="X163" s="335"/>
      <c r="Y163" s="335"/>
      <c r="Z163" s="335"/>
      <c r="AA163" s="335"/>
      <c r="AB163" s="45"/>
      <c r="AC163"/>
      <c r="AD163" s="123"/>
      <c r="AE163"/>
      <c r="AF163"/>
      <c r="AG163"/>
      <c r="AH163" s="129"/>
      <c r="AI163" s="129"/>
      <c r="AJ163" s="129"/>
      <c r="AK163" s="504"/>
      <c r="AL163" s="271"/>
      <c r="AM163" s="271"/>
      <c r="AN163" s="271"/>
      <c r="AO163" s="271"/>
      <c r="AP163" s="271"/>
      <c r="AQ163" s="271"/>
      <c r="AR163" s="271"/>
      <c r="AS163" s="271"/>
      <c r="AT163" s="271"/>
      <c r="AU163" s="271"/>
      <c r="AV163" s="271"/>
      <c r="AW163" s="271"/>
      <c r="AX163" s="271"/>
      <c r="AY163" s="271"/>
      <c r="AZ163" s="271"/>
      <c r="BA163" s="504"/>
      <c r="BB163" s="271"/>
      <c r="BC163" s="1042"/>
      <c r="BD163" s="1042"/>
      <c r="BE163" s="1042"/>
      <c r="BF163" s="1042"/>
      <c r="BG163" s="1042"/>
      <c r="BH163" s="1042"/>
      <c r="BI163" s="1042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271"/>
      <c r="BV163" s="693"/>
      <c r="BW163" s="693"/>
      <c r="BX163" s="693"/>
      <c r="BY163" s="693"/>
      <c r="BZ163" s="693"/>
      <c r="CA163" s="693"/>
      <c r="CB163" s="693"/>
      <c r="CC163" s="693"/>
      <c r="CD163" s="693"/>
      <c r="CE163" s="60"/>
      <c r="CF163" s="60"/>
      <c r="CG163" s="693"/>
      <c r="CH163" s="693"/>
      <c r="CI163" s="693"/>
      <c r="CW163" s="693"/>
      <c r="CX163" s="693"/>
      <c r="CY163" s="693"/>
      <c r="CZ163" s="693"/>
      <c r="DA163" s="693"/>
      <c r="DB163" s="693"/>
      <c r="DC163" s="693"/>
      <c r="DD163" s="693"/>
      <c r="DE163" s="693"/>
      <c r="DF163" s="693"/>
      <c r="DG163" s="693"/>
      <c r="DH163" s="693"/>
      <c r="DI163" s="693"/>
      <c r="DJ163" s="693"/>
      <c r="DK163" s="693"/>
      <c r="DL163" s="693"/>
      <c r="DM163" s="693"/>
      <c r="DN163" s="693"/>
      <c r="DO163" s="693"/>
      <c r="DP163" s="693"/>
      <c r="DQ163" s="693"/>
      <c r="DR163" s="693"/>
      <c r="DS163" s="693"/>
      <c r="DT163" s="693"/>
      <c r="DU163" s="693"/>
      <c r="DV163" s="693"/>
      <c r="DW163" s="693"/>
      <c r="DX163" s="693"/>
      <c r="DY163" s="693"/>
      <c r="DZ163" s="693"/>
      <c r="EA163" s="693"/>
      <c r="EB163" s="693"/>
      <c r="EC163" s="693"/>
      <c r="ED163" s="693"/>
      <c r="EE163" s="693"/>
      <c r="EF163" s="693"/>
      <c r="EG163" s="693"/>
      <c r="EH163" s="693"/>
      <c r="EI163" s="693"/>
      <c r="EJ163" s="693"/>
      <c r="EK163" s="693"/>
      <c r="EL163" s="693"/>
      <c r="EM163" s="693"/>
      <c r="EN163" s="693"/>
      <c r="EO163" s="693"/>
      <c r="EP163" s="693"/>
      <c r="EQ163" s="693"/>
      <c r="ER163" s="693"/>
      <c r="ES163" s="693"/>
      <c r="ET163" s="693"/>
      <c r="EU163" s="693"/>
      <c r="EV163" s="693"/>
      <c r="EW163" s="693"/>
      <c r="EX163" s="693"/>
      <c r="EY163" s="693"/>
      <c r="EZ163" s="693"/>
      <c r="FA163" s="693"/>
      <c r="FB163" s="693"/>
      <c r="FC163" s="693"/>
      <c r="FD163" s="693"/>
      <c r="FE163" s="693"/>
      <c r="FF163" s="693"/>
      <c r="FG163" s="693"/>
      <c r="FH163" s="693"/>
      <c r="FI163" s="693"/>
      <c r="FJ163" s="693"/>
      <c r="FK163" s="693"/>
      <c r="FL163" s="693"/>
      <c r="FM163" s="693"/>
      <c r="FN163" s="693"/>
      <c r="FO163" s="693"/>
      <c r="FP163" s="693"/>
      <c r="FQ163" s="693"/>
      <c r="FR163" s="693"/>
      <c r="FS163" s="693"/>
      <c r="FT163" s="693"/>
      <c r="FU163" s="693"/>
      <c r="FV163" s="693"/>
      <c r="FW163" s="693"/>
      <c r="FX163" s="693"/>
      <c r="FY163" s="693"/>
      <c r="FZ163" s="693"/>
      <c r="GA163" s="693"/>
      <c r="GB163" s="693"/>
      <c r="GC163" s="693"/>
      <c r="GD163" s="693"/>
      <c r="GE163" s="693"/>
      <c r="GF163" s="693"/>
      <c r="GG163" s="693"/>
      <c r="GH163" s="693"/>
      <c r="GI163" s="693"/>
      <c r="GJ163" s="693"/>
      <c r="GK163" s="693"/>
      <c r="GL163" s="693"/>
      <c r="GM163" s="693"/>
      <c r="GN163" s="693"/>
      <c r="GO163" s="693"/>
      <c r="GP163" s="693"/>
      <c r="GQ163" s="693"/>
      <c r="GR163" s="693"/>
      <c r="GS163" s="693"/>
      <c r="GT163" s="693"/>
      <c r="GU163" s="693"/>
      <c r="GV163" s="693"/>
      <c r="GW163" s="693"/>
      <c r="GX163" s="693"/>
      <c r="GY163" s="693"/>
      <c r="GZ163" s="693"/>
      <c r="HA163" s="693"/>
      <c r="HB163" s="693"/>
      <c r="HC163" s="693"/>
      <c r="HD163" s="693"/>
      <c r="HE163" s="693"/>
      <c r="HF163" s="693"/>
      <c r="HG163" s="693"/>
      <c r="HH163" s="693"/>
      <c r="HI163" s="693"/>
      <c r="HJ163" s="693"/>
      <c r="HK163" s="693"/>
      <c r="HL163" s="693"/>
      <c r="HM163" s="693"/>
      <c r="HN163" s="693"/>
      <c r="HO163" s="693"/>
      <c r="HP163" s="693"/>
      <c r="HQ163" s="693"/>
      <c r="HR163" s="693"/>
      <c r="HS163" s="693"/>
    </row>
    <row r="164" spans="1:227" s="508" customFormat="1">
      <c r="A164"/>
      <c r="B164" s="368"/>
      <c r="C164"/>
      <c r="D164" s="433"/>
      <c r="E164" s="625"/>
      <c r="F164" s="625"/>
      <c r="G164" s="330"/>
      <c r="H164"/>
      <c r="I164" s="132"/>
      <c r="J164"/>
      <c r="K164"/>
      <c r="L164"/>
      <c r="M164" s="335"/>
      <c r="N164" s="335"/>
      <c r="O164" s="335"/>
      <c r="P164" s="335"/>
      <c r="Q164" s="335"/>
      <c r="R164" s="335"/>
      <c r="S164" s="335"/>
      <c r="T164" s="335"/>
      <c r="U164" s="335"/>
      <c r="V164" s="335"/>
      <c r="W164" s="335"/>
      <c r="X164" s="335"/>
      <c r="Y164" s="335"/>
      <c r="Z164" s="335"/>
      <c r="AA164" s="335"/>
      <c r="AB164" s="45"/>
      <c r="AC164"/>
      <c r="AD164" s="123"/>
      <c r="AE164"/>
      <c r="AF164"/>
      <c r="AG164"/>
      <c r="AH164" s="129"/>
      <c r="AI164" s="129"/>
      <c r="AJ164" s="129"/>
      <c r="AK164" s="504"/>
      <c r="AL164" s="271"/>
      <c r="AM164" s="271"/>
      <c r="AN164" s="271"/>
      <c r="AO164" s="271"/>
      <c r="AP164" s="271"/>
      <c r="AQ164" s="271"/>
      <c r="AR164" s="271"/>
      <c r="AS164" s="271"/>
      <c r="AT164" s="271"/>
      <c r="AU164" s="271"/>
      <c r="AV164" s="271"/>
      <c r="AW164" s="271"/>
      <c r="AX164" s="271"/>
      <c r="AY164" s="271"/>
      <c r="AZ164" s="271"/>
      <c r="BA164" s="504"/>
      <c r="BB164" s="271"/>
      <c r="BC164" s="1042"/>
      <c r="BD164" s="1042"/>
      <c r="BE164" s="1042"/>
      <c r="BF164" s="1042"/>
      <c r="BG164" s="1042"/>
      <c r="BH164" s="1042"/>
      <c r="BI164" s="1042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271"/>
      <c r="BV164" s="693"/>
      <c r="BW164" s="693"/>
      <c r="BX164" s="693"/>
      <c r="BY164" s="693"/>
      <c r="BZ164" s="693"/>
      <c r="CA164" s="693"/>
      <c r="CB164" s="693"/>
      <c r="CC164" s="693"/>
      <c r="CD164" s="693"/>
      <c r="CE164" s="60"/>
      <c r="CF164" s="60"/>
      <c r="CG164" s="693"/>
      <c r="CH164" s="693"/>
      <c r="CI164" s="693"/>
      <c r="CW164" s="693"/>
      <c r="CX164" s="693"/>
      <c r="CY164" s="693"/>
      <c r="CZ164" s="693"/>
      <c r="DA164" s="693"/>
      <c r="DB164" s="693"/>
      <c r="DC164" s="693"/>
      <c r="DD164" s="693"/>
      <c r="DE164" s="693"/>
      <c r="DF164" s="693"/>
      <c r="DG164" s="693"/>
      <c r="DH164" s="693"/>
      <c r="DI164" s="693"/>
      <c r="DJ164" s="693"/>
      <c r="DK164" s="693"/>
      <c r="DL164" s="693"/>
      <c r="DM164" s="693"/>
      <c r="DN164" s="693"/>
      <c r="DO164" s="693"/>
      <c r="DP164" s="693"/>
      <c r="DQ164" s="693"/>
      <c r="DR164" s="693"/>
      <c r="DS164" s="693"/>
      <c r="DT164" s="693"/>
      <c r="DU164" s="693"/>
      <c r="DV164" s="693"/>
      <c r="DW164" s="693"/>
      <c r="DX164" s="693"/>
      <c r="DY164" s="693"/>
      <c r="DZ164" s="693"/>
      <c r="EA164" s="693"/>
      <c r="EB164" s="693"/>
      <c r="EC164" s="693"/>
      <c r="ED164" s="693"/>
      <c r="EE164" s="693"/>
      <c r="EF164" s="693"/>
      <c r="EG164" s="693"/>
      <c r="EH164" s="693"/>
      <c r="EI164" s="693"/>
      <c r="EJ164" s="693"/>
      <c r="EK164" s="693"/>
      <c r="EL164" s="693"/>
      <c r="EM164" s="693"/>
      <c r="EN164" s="693"/>
      <c r="EO164" s="693"/>
      <c r="EP164" s="693"/>
      <c r="EQ164" s="693"/>
      <c r="ER164" s="693"/>
      <c r="ES164" s="693"/>
      <c r="ET164" s="693"/>
      <c r="EU164" s="693"/>
      <c r="EV164" s="693"/>
      <c r="EW164" s="693"/>
      <c r="EX164" s="693"/>
      <c r="EY164" s="693"/>
      <c r="EZ164" s="693"/>
      <c r="FA164" s="693"/>
      <c r="FB164" s="693"/>
      <c r="FC164" s="693"/>
      <c r="FD164" s="693"/>
      <c r="FE164" s="693"/>
      <c r="FF164" s="693"/>
      <c r="FG164" s="693"/>
      <c r="FH164" s="693"/>
      <c r="FI164" s="693"/>
      <c r="FJ164" s="693"/>
      <c r="FK164" s="693"/>
      <c r="FL164" s="693"/>
      <c r="FM164" s="693"/>
      <c r="FN164" s="693"/>
      <c r="FO164" s="693"/>
      <c r="FP164" s="693"/>
      <c r="FQ164" s="693"/>
      <c r="FR164" s="693"/>
      <c r="FS164" s="693"/>
      <c r="FT164" s="693"/>
      <c r="FU164" s="693"/>
      <c r="FV164" s="693"/>
      <c r="FW164" s="693"/>
      <c r="FX164" s="693"/>
      <c r="FY164" s="693"/>
      <c r="FZ164" s="693"/>
      <c r="GA164" s="693"/>
      <c r="GB164" s="693"/>
      <c r="GC164" s="693"/>
      <c r="GD164" s="693"/>
      <c r="GE164" s="693"/>
      <c r="GF164" s="693"/>
      <c r="GG164" s="693"/>
      <c r="GH164" s="693"/>
      <c r="GI164" s="693"/>
      <c r="GJ164" s="693"/>
      <c r="GK164" s="693"/>
      <c r="GL164" s="693"/>
      <c r="GM164" s="693"/>
      <c r="GN164" s="693"/>
      <c r="GO164" s="693"/>
      <c r="GP164" s="693"/>
      <c r="GQ164" s="693"/>
      <c r="GR164" s="693"/>
      <c r="GS164" s="693"/>
      <c r="GT164" s="693"/>
      <c r="GU164" s="693"/>
      <c r="GV164" s="693"/>
      <c r="GW164" s="693"/>
      <c r="GX164" s="693"/>
      <c r="GY164" s="693"/>
      <c r="GZ164" s="693"/>
      <c r="HA164" s="693"/>
      <c r="HB164" s="693"/>
      <c r="HC164" s="693"/>
      <c r="HD164" s="693"/>
      <c r="HE164" s="693"/>
      <c r="HF164" s="693"/>
      <c r="HG164" s="693"/>
      <c r="HH164" s="693"/>
      <c r="HI164" s="693"/>
      <c r="HJ164" s="693"/>
      <c r="HK164" s="693"/>
      <c r="HL164" s="693"/>
      <c r="HM164" s="693"/>
      <c r="HN164" s="693"/>
      <c r="HO164" s="693"/>
      <c r="HP164" s="693"/>
      <c r="HQ164" s="693"/>
      <c r="HR164" s="693"/>
      <c r="HS164" s="693"/>
    </row>
    <row r="165" spans="1:227" s="508" customFormat="1">
      <c r="A165"/>
      <c r="B165" s="368"/>
      <c r="C165"/>
      <c r="D165" s="433"/>
      <c r="E165" s="625"/>
      <c r="F165" s="625"/>
      <c r="G165" s="330"/>
      <c r="H165"/>
      <c r="I165" s="132"/>
      <c r="J165"/>
      <c r="K165"/>
      <c r="L165"/>
      <c r="M165" s="335"/>
      <c r="N165" s="335"/>
      <c r="O165" s="335"/>
      <c r="P165" s="335"/>
      <c r="Q165" s="335"/>
      <c r="R165" s="335"/>
      <c r="S165" s="335"/>
      <c r="T165" s="335"/>
      <c r="U165" s="335"/>
      <c r="V165" s="335"/>
      <c r="W165" s="335"/>
      <c r="X165" s="335"/>
      <c r="Y165" s="335"/>
      <c r="Z165" s="335"/>
      <c r="AA165" s="335"/>
      <c r="AB165" s="45"/>
      <c r="AC165"/>
      <c r="AD165" s="123"/>
      <c r="AE165"/>
      <c r="AF165"/>
      <c r="AG165"/>
      <c r="AH165" s="129"/>
      <c r="AI165" s="129"/>
      <c r="AJ165" s="129"/>
      <c r="AK165" s="504"/>
      <c r="AL165" s="271"/>
      <c r="AM165" s="271"/>
      <c r="AN165" s="271"/>
      <c r="AO165" s="271"/>
      <c r="AP165" s="271"/>
      <c r="AQ165" s="271"/>
      <c r="AR165" s="271"/>
      <c r="AS165" s="271"/>
      <c r="AT165" s="271"/>
      <c r="AU165" s="271"/>
      <c r="AV165" s="271"/>
      <c r="AW165" s="271"/>
      <c r="AX165" s="271"/>
      <c r="AY165" s="271"/>
      <c r="AZ165" s="271"/>
      <c r="BA165" s="504"/>
      <c r="BB165" s="271"/>
      <c r="BC165" s="1042"/>
      <c r="BD165" s="1042"/>
      <c r="BE165" s="1042"/>
      <c r="BF165" s="1042"/>
      <c r="BG165" s="1042"/>
      <c r="BH165" s="1042"/>
      <c r="BI165" s="1042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271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0"/>
      <c r="CF165" s="60"/>
      <c r="CG165" s="693"/>
      <c r="CH165" s="693"/>
      <c r="CI165" s="693"/>
      <c r="CW165" s="693"/>
      <c r="CX165" s="693"/>
      <c r="CY165" s="693"/>
      <c r="CZ165" s="693"/>
      <c r="DA165" s="693"/>
      <c r="DB165" s="693"/>
      <c r="DC165" s="693"/>
      <c r="DD165" s="693"/>
      <c r="DE165" s="693"/>
      <c r="DF165" s="693"/>
      <c r="DG165" s="693"/>
      <c r="DH165" s="693"/>
      <c r="DI165" s="693"/>
      <c r="DJ165" s="693"/>
      <c r="DK165" s="693"/>
      <c r="DL165" s="693"/>
      <c r="DM165" s="693"/>
      <c r="DN165" s="693"/>
      <c r="DO165" s="693"/>
      <c r="DP165" s="693"/>
      <c r="DQ165" s="693"/>
      <c r="DR165" s="693"/>
      <c r="DS165" s="693"/>
      <c r="DT165" s="693"/>
      <c r="DU165" s="693"/>
      <c r="DV165" s="693"/>
      <c r="DW165" s="693"/>
      <c r="DX165" s="693"/>
      <c r="DY165" s="693"/>
      <c r="DZ165" s="693"/>
      <c r="EA165" s="693"/>
      <c r="EB165" s="693"/>
      <c r="EC165" s="693"/>
      <c r="ED165" s="693"/>
      <c r="EE165" s="693"/>
      <c r="EF165" s="693"/>
      <c r="EG165" s="693"/>
      <c r="EH165" s="693"/>
      <c r="EI165" s="693"/>
      <c r="EJ165" s="693"/>
      <c r="EK165" s="693"/>
      <c r="EL165" s="693"/>
      <c r="EM165" s="693"/>
      <c r="EN165" s="693"/>
      <c r="EO165" s="693"/>
      <c r="EP165" s="693"/>
      <c r="EQ165" s="693"/>
      <c r="ER165" s="693"/>
      <c r="ES165" s="693"/>
      <c r="ET165" s="693"/>
      <c r="EU165" s="693"/>
      <c r="EV165" s="693"/>
      <c r="EW165" s="693"/>
      <c r="EX165" s="693"/>
      <c r="EY165" s="693"/>
      <c r="EZ165" s="693"/>
      <c r="FA165" s="693"/>
      <c r="FB165" s="693"/>
      <c r="FC165" s="693"/>
      <c r="FD165" s="693"/>
      <c r="FE165" s="693"/>
      <c r="FF165" s="693"/>
      <c r="FG165" s="693"/>
      <c r="FH165" s="693"/>
      <c r="FI165" s="693"/>
      <c r="FJ165" s="693"/>
      <c r="FK165" s="693"/>
      <c r="FL165" s="693"/>
      <c r="FM165" s="693"/>
      <c r="FN165" s="693"/>
      <c r="FO165" s="693"/>
      <c r="FP165" s="693"/>
      <c r="FQ165" s="693"/>
      <c r="FR165" s="693"/>
      <c r="FS165" s="693"/>
      <c r="FT165" s="693"/>
      <c r="FU165" s="693"/>
      <c r="FV165" s="693"/>
      <c r="FW165" s="693"/>
      <c r="FX165" s="693"/>
      <c r="FY165" s="693"/>
      <c r="FZ165" s="693"/>
      <c r="GA165" s="693"/>
      <c r="GB165" s="693"/>
      <c r="GC165" s="693"/>
      <c r="GD165" s="693"/>
      <c r="GE165" s="693"/>
      <c r="GF165" s="693"/>
      <c r="GG165" s="693"/>
      <c r="GH165" s="693"/>
      <c r="GI165" s="693"/>
      <c r="GJ165" s="693"/>
      <c r="GK165" s="693"/>
      <c r="GL165" s="693"/>
      <c r="GM165" s="693"/>
      <c r="GN165" s="693"/>
      <c r="GO165" s="693"/>
      <c r="GP165" s="693"/>
      <c r="GQ165" s="693"/>
      <c r="GR165" s="693"/>
      <c r="GS165" s="693"/>
      <c r="GT165" s="693"/>
      <c r="GU165" s="693"/>
      <c r="GV165" s="693"/>
      <c r="GW165" s="693"/>
      <c r="GX165" s="693"/>
      <c r="GY165" s="693"/>
      <c r="GZ165" s="693"/>
      <c r="HA165" s="693"/>
      <c r="HB165" s="693"/>
      <c r="HC165" s="693"/>
      <c r="HD165" s="693"/>
      <c r="HE165" s="693"/>
      <c r="HF165" s="693"/>
      <c r="HG165" s="693"/>
      <c r="HH165" s="693"/>
      <c r="HI165" s="693"/>
      <c r="HJ165" s="693"/>
      <c r="HK165" s="693"/>
      <c r="HL165" s="693"/>
      <c r="HM165" s="693"/>
      <c r="HN165" s="693"/>
      <c r="HO165" s="693"/>
      <c r="HP165" s="693"/>
      <c r="HQ165" s="693"/>
      <c r="HR165" s="693"/>
      <c r="HS165" s="693"/>
    </row>
    <row r="166" spans="1:227" s="508" customFormat="1">
      <c r="A166"/>
      <c r="B166" s="368"/>
      <c r="C166"/>
      <c r="D166" s="433"/>
      <c r="E166" s="625"/>
      <c r="F166" s="625"/>
      <c r="G166" s="330"/>
      <c r="H166"/>
      <c r="I166" s="132"/>
      <c r="J166"/>
      <c r="K166"/>
      <c r="L166"/>
      <c r="M166" s="335"/>
      <c r="N166" s="335"/>
      <c r="O166" s="335"/>
      <c r="P166" s="335"/>
      <c r="Q166" s="335"/>
      <c r="R166" s="335"/>
      <c r="S166" s="335"/>
      <c r="T166" s="335"/>
      <c r="U166" s="335"/>
      <c r="V166" s="335"/>
      <c r="W166" s="335"/>
      <c r="X166" s="335"/>
      <c r="Y166" s="335"/>
      <c r="Z166" s="335"/>
      <c r="AA166" s="335"/>
      <c r="AB166" s="45"/>
      <c r="AC166"/>
      <c r="AD166" s="123"/>
      <c r="AE166"/>
      <c r="AF166"/>
      <c r="AG166"/>
      <c r="AH166" s="129"/>
      <c r="AI166" s="129"/>
      <c r="AJ166" s="129"/>
      <c r="AK166" s="504"/>
      <c r="AL166" s="271"/>
      <c r="AM166" s="271"/>
      <c r="AN166" s="271"/>
      <c r="AO166" s="271"/>
      <c r="AP166" s="271"/>
      <c r="AQ166" s="271"/>
      <c r="AR166" s="271"/>
      <c r="AS166" s="271"/>
      <c r="AT166" s="271"/>
      <c r="AU166" s="271"/>
      <c r="AV166" s="271"/>
      <c r="AW166" s="271"/>
      <c r="AX166" s="271"/>
      <c r="AY166" s="271"/>
      <c r="AZ166" s="271"/>
      <c r="BA166" s="504"/>
      <c r="BB166" s="271"/>
      <c r="BC166" s="1042"/>
      <c r="BD166" s="1042"/>
      <c r="BE166" s="1042"/>
      <c r="BF166" s="1042"/>
      <c r="BG166" s="1042"/>
      <c r="BH166" s="1042"/>
      <c r="BI166" s="1042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271"/>
      <c r="BV166" s="693"/>
      <c r="BW166" s="693"/>
      <c r="BX166" s="693"/>
      <c r="BY166" s="693"/>
      <c r="BZ166" s="693"/>
      <c r="CA166" s="693"/>
      <c r="CB166" s="693"/>
      <c r="CC166" s="693"/>
      <c r="CD166" s="693"/>
      <c r="CE166" s="60"/>
      <c r="CF166" s="60"/>
      <c r="CG166" s="693"/>
      <c r="CH166" s="693"/>
      <c r="CI166" s="693"/>
      <c r="CW166" s="693"/>
      <c r="CX166" s="693"/>
      <c r="CY166" s="693"/>
      <c r="CZ166" s="693"/>
      <c r="DA166" s="693"/>
      <c r="DB166" s="693"/>
      <c r="DC166" s="693"/>
      <c r="DD166" s="693"/>
      <c r="DE166" s="693"/>
      <c r="DF166" s="693"/>
      <c r="DG166" s="693"/>
      <c r="DH166" s="693"/>
      <c r="DI166" s="693"/>
      <c r="DJ166" s="693"/>
      <c r="DK166" s="693"/>
      <c r="DL166" s="693"/>
      <c r="DM166" s="693"/>
      <c r="DN166" s="693"/>
      <c r="DO166" s="693"/>
      <c r="DP166" s="693"/>
      <c r="DQ166" s="693"/>
      <c r="DR166" s="693"/>
      <c r="DS166" s="693"/>
      <c r="DT166" s="693"/>
      <c r="DU166" s="693"/>
      <c r="DV166" s="693"/>
      <c r="DW166" s="693"/>
      <c r="DX166" s="693"/>
      <c r="DY166" s="693"/>
      <c r="DZ166" s="693"/>
      <c r="EA166" s="693"/>
      <c r="EB166" s="693"/>
      <c r="EC166" s="693"/>
      <c r="ED166" s="693"/>
      <c r="EE166" s="693"/>
      <c r="EF166" s="693"/>
      <c r="EG166" s="693"/>
      <c r="EH166" s="693"/>
      <c r="EI166" s="693"/>
      <c r="EJ166" s="693"/>
      <c r="EK166" s="693"/>
      <c r="EL166" s="693"/>
      <c r="EM166" s="693"/>
      <c r="EN166" s="693"/>
      <c r="EO166" s="693"/>
      <c r="EP166" s="693"/>
      <c r="EQ166" s="693"/>
      <c r="ER166" s="693"/>
      <c r="ES166" s="693"/>
      <c r="ET166" s="693"/>
      <c r="EU166" s="693"/>
      <c r="EV166" s="693"/>
      <c r="EW166" s="693"/>
      <c r="EX166" s="693"/>
      <c r="EY166" s="693"/>
      <c r="EZ166" s="693"/>
      <c r="FA166" s="693"/>
      <c r="FB166" s="693"/>
      <c r="FC166" s="693"/>
      <c r="FD166" s="693"/>
      <c r="FE166" s="693"/>
      <c r="FF166" s="693"/>
      <c r="FG166" s="693"/>
      <c r="FH166" s="693"/>
      <c r="FI166" s="693"/>
      <c r="FJ166" s="693"/>
      <c r="FK166" s="693"/>
      <c r="FL166" s="693"/>
      <c r="FM166" s="693"/>
      <c r="FN166" s="693"/>
      <c r="FO166" s="693"/>
      <c r="FP166" s="693"/>
      <c r="FQ166" s="693"/>
      <c r="FR166" s="693"/>
      <c r="FS166" s="693"/>
      <c r="FT166" s="693"/>
      <c r="FU166" s="693"/>
      <c r="FV166" s="693"/>
      <c r="FW166" s="693"/>
      <c r="FX166" s="693"/>
      <c r="FY166" s="693"/>
      <c r="FZ166" s="693"/>
      <c r="GA166" s="693"/>
      <c r="GB166" s="693"/>
      <c r="GC166" s="693"/>
      <c r="GD166" s="693"/>
      <c r="GE166" s="693"/>
      <c r="GF166" s="693"/>
      <c r="GG166" s="693"/>
      <c r="GH166" s="693"/>
      <c r="GI166" s="693"/>
      <c r="GJ166" s="693"/>
      <c r="GK166" s="693"/>
      <c r="GL166" s="693"/>
      <c r="GM166" s="693"/>
      <c r="GN166" s="693"/>
      <c r="GO166" s="693"/>
      <c r="GP166" s="693"/>
      <c r="GQ166" s="693"/>
      <c r="GR166" s="693"/>
      <c r="GS166" s="693"/>
      <c r="GT166" s="693"/>
      <c r="GU166" s="693"/>
      <c r="GV166" s="693"/>
      <c r="GW166" s="693"/>
      <c r="GX166" s="693"/>
      <c r="GY166" s="693"/>
      <c r="GZ166" s="693"/>
      <c r="HA166" s="693"/>
      <c r="HB166" s="693"/>
      <c r="HC166" s="693"/>
      <c r="HD166" s="693"/>
      <c r="HE166" s="693"/>
      <c r="HF166" s="693"/>
      <c r="HG166" s="693"/>
      <c r="HH166" s="693"/>
      <c r="HI166" s="693"/>
      <c r="HJ166" s="693"/>
      <c r="HK166" s="693"/>
      <c r="HL166" s="693"/>
      <c r="HM166" s="693"/>
      <c r="HN166" s="693"/>
      <c r="HO166" s="693"/>
      <c r="HP166" s="693"/>
      <c r="HQ166" s="693"/>
      <c r="HR166" s="693"/>
      <c r="HS166" s="693"/>
    </row>
    <row r="167" spans="1:227" s="508" customFormat="1">
      <c r="A167"/>
      <c r="B167" s="368"/>
      <c r="C167"/>
      <c r="D167" s="433"/>
      <c r="E167" s="625"/>
      <c r="F167" s="625"/>
      <c r="G167" s="330"/>
      <c r="H167"/>
      <c r="I167" s="132"/>
      <c r="J167"/>
      <c r="K167"/>
      <c r="L167"/>
      <c r="M167" s="335"/>
      <c r="N167" s="335"/>
      <c r="O167" s="335"/>
      <c r="P167" s="335"/>
      <c r="Q167" s="335"/>
      <c r="R167" s="335"/>
      <c r="S167" s="335"/>
      <c r="T167" s="335"/>
      <c r="U167" s="335"/>
      <c r="V167" s="335"/>
      <c r="W167" s="335"/>
      <c r="X167" s="335"/>
      <c r="Y167" s="335"/>
      <c r="Z167" s="335"/>
      <c r="AA167" s="335"/>
      <c r="AB167" s="45"/>
      <c r="AC167"/>
      <c r="AD167" s="123"/>
      <c r="AE167"/>
      <c r="AF167"/>
      <c r="AG167"/>
      <c r="AH167" s="129"/>
      <c r="AI167" s="129"/>
      <c r="AJ167" s="129"/>
      <c r="AK167" s="504"/>
      <c r="AL167" s="271"/>
      <c r="AM167" s="271"/>
      <c r="AN167" s="271"/>
      <c r="AO167" s="271"/>
      <c r="AP167" s="271"/>
      <c r="AQ167" s="271"/>
      <c r="AR167" s="271"/>
      <c r="AS167" s="271"/>
      <c r="AT167" s="271"/>
      <c r="AU167" s="271"/>
      <c r="AV167" s="271"/>
      <c r="AW167" s="271"/>
      <c r="AX167" s="271"/>
      <c r="AY167" s="271"/>
      <c r="AZ167" s="271"/>
      <c r="BA167" s="504"/>
      <c r="BB167" s="271"/>
      <c r="BC167" s="1042"/>
      <c r="BD167" s="1042"/>
      <c r="BE167" s="1042"/>
      <c r="BF167" s="1042"/>
      <c r="BG167" s="1042"/>
      <c r="BH167" s="1042"/>
      <c r="BI167" s="1042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271"/>
      <c r="BV167" s="693"/>
      <c r="BW167" s="693"/>
      <c r="BX167" s="693"/>
      <c r="BY167" s="693"/>
      <c r="BZ167" s="693"/>
      <c r="CA167" s="693"/>
      <c r="CB167" s="693"/>
      <c r="CC167" s="693"/>
      <c r="CD167" s="693"/>
      <c r="CE167" s="60"/>
      <c r="CF167" s="60"/>
      <c r="CG167" s="693"/>
      <c r="CH167" s="693"/>
      <c r="CI167" s="693"/>
      <c r="CW167" s="693"/>
      <c r="CX167" s="693"/>
      <c r="CY167" s="693"/>
      <c r="CZ167" s="693"/>
      <c r="DA167" s="693"/>
      <c r="DB167" s="693"/>
      <c r="DC167" s="693"/>
      <c r="DD167" s="693"/>
      <c r="DE167" s="693"/>
      <c r="DF167" s="693"/>
      <c r="DG167" s="693"/>
      <c r="DH167" s="693"/>
      <c r="DI167" s="693"/>
      <c r="DJ167" s="693"/>
      <c r="DK167" s="693"/>
      <c r="DL167" s="693"/>
      <c r="DM167" s="693"/>
      <c r="DN167" s="693"/>
      <c r="DO167" s="693"/>
      <c r="DP167" s="693"/>
      <c r="DQ167" s="693"/>
      <c r="DR167" s="693"/>
      <c r="DS167" s="693"/>
      <c r="DT167" s="693"/>
      <c r="DU167" s="693"/>
      <c r="DV167" s="693"/>
      <c r="DW167" s="693"/>
      <c r="DX167" s="693"/>
      <c r="DY167" s="693"/>
      <c r="DZ167" s="693"/>
      <c r="EA167" s="693"/>
      <c r="EB167" s="693"/>
      <c r="EC167" s="693"/>
      <c r="ED167" s="693"/>
      <c r="EE167" s="693"/>
      <c r="EF167" s="693"/>
      <c r="EG167" s="693"/>
      <c r="EH167" s="693"/>
      <c r="EI167" s="693"/>
      <c r="EJ167" s="693"/>
      <c r="EK167" s="693"/>
      <c r="EL167" s="693"/>
      <c r="EM167" s="693"/>
      <c r="EN167" s="693"/>
      <c r="EO167" s="693"/>
      <c r="EP167" s="693"/>
      <c r="EQ167" s="693"/>
      <c r="ER167" s="693"/>
      <c r="ES167" s="693"/>
      <c r="ET167" s="693"/>
      <c r="EU167" s="693"/>
      <c r="EV167" s="693"/>
      <c r="EW167" s="693"/>
      <c r="EX167" s="693"/>
      <c r="EY167" s="693"/>
      <c r="EZ167" s="693"/>
      <c r="FA167" s="693"/>
      <c r="FB167" s="693"/>
      <c r="FC167" s="693"/>
      <c r="FD167" s="693"/>
      <c r="FE167" s="693"/>
      <c r="FF167" s="693"/>
      <c r="FG167" s="693"/>
      <c r="FH167" s="693"/>
      <c r="FI167" s="693"/>
      <c r="FJ167" s="693"/>
      <c r="FK167" s="693"/>
      <c r="FL167" s="693"/>
      <c r="FM167" s="693"/>
      <c r="FN167" s="693"/>
      <c r="FO167" s="693"/>
      <c r="FP167" s="693"/>
      <c r="FQ167" s="693"/>
      <c r="FR167" s="693"/>
      <c r="FS167" s="693"/>
      <c r="FT167" s="693"/>
      <c r="FU167" s="693"/>
      <c r="FV167" s="693"/>
      <c r="FW167" s="693"/>
      <c r="FX167" s="693"/>
      <c r="FY167" s="693"/>
      <c r="FZ167" s="693"/>
      <c r="GA167" s="693"/>
      <c r="GB167" s="693"/>
      <c r="GC167" s="693"/>
      <c r="GD167" s="693"/>
      <c r="GE167" s="693"/>
      <c r="GF167" s="693"/>
      <c r="GG167" s="693"/>
      <c r="GH167" s="693"/>
      <c r="GI167" s="693"/>
      <c r="GJ167" s="693"/>
      <c r="GK167" s="693"/>
      <c r="GL167" s="693"/>
      <c r="GM167" s="693"/>
      <c r="GN167" s="693"/>
      <c r="GO167" s="693"/>
      <c r="GP167" s="693"/>
      <c r="GQ167" s="693"/>
      <c r="GR167" s="693"/>
      <c r="GS167" s="693"/>
      <c r="GT167" s="693"/>
      <c r="GU167" s="693"/>
      <c r="GV167" s="693"/>
      <c r="GW167" s="693"/>
      <c r="GX167" s="693"/>
      <c r="GY167" s="693"/>
      <c r="GZ167" s="693"/>
      <c r="HA167" s="693"/>
      <c r="HB167" s="693"/>
      <c r="HC167" s="693"/>
      <c r="HD167" s="693"/>
      <c r="HE167" s="693"/>
      <c r="HF167" s="693"/>
      <c r="HG167" s="693"/>
      <c r="HH167" s="693"/>
      <c r="HI167" s="693"/>
      <c r="HJ167" s="693"/>
      <c r="HK167" s="693"/>
      <c r="HL167" s="693"/>
      <c r="HM167" s="693"/>
      <c r="HN167" s="693"/>
      <c r="HO167" s="693"/>
      <c r="HP167" s="693"/>
      <c r="HQ167" s="693"/>
      <c r="HR167" s="693"/>
      <c r="HS167" s="693"/>
    </row>
    <row r="168" spans="1:227" s="508" customFormat="1">
      <c r="A168"/>
      <c r="B168" s="368"/>
      <c r="C168"/>
      <c r="D168" s="433"/>
      <c r="E168" s="625"/>
      <c r="F168" s="625"/>
      <c r="G168" s="330"/>
      <c r="H168"/>
      <c r="I168" s="132"/>
      <c r="J168"/>
      <c r="K168"/>
      <c r="L168"/>
      <c r="M168" s="335"/>
      <c r="N168" s="335"/>
      <c r="O168" s="335"/>
      <c r="P168" s="335"/>
      <c r="Q168" s="335"/>
      <c r="R168" s="335"/>
      <c r="S168" s="335"/>
      <c r="T168" s="335"/>
      <c r="U168" s="335"/>
      <c r="V168" s="335"/>
      <c r="W168" s="335"/>
      <c r="X168" s="335"/>
      <c r="Y168" s="335"/>
      <c r="Z168" s="335"/>
      <c r="AA168" s="335"/>
      <c r="AB168" s="45"/>
      <c r="AC168"/>
      <c r="AD168" s="123"/>
      <c r="AE168"/>
      <c r="AF168"/>
      <c r="AG168"/>
      <c r="AH168" s="129"/>
      <c r="AI168" s="129"/>
      <c r="AJ168" s="129"/>
      <c r="AK168" s="504"/>
      <c r="AL168" s="271"/>
      <c r="AM168" s="271"/>
      <c r="AN168" s="271"/>
      <c r="AO168" s="271"/>
      <c r="AP168" s="271"/>
      <c r="AQ168" s="271"/>
      <c r="AR168" s="271"/>
      <c r="AS168" s="271"/>
      <c r="AT168" s="271"/>
      <c r="AU168" s="271"/>
      <c r="AV168" s="271"/>
      <c r="AW168" s="271"/>
      <c r="AX168" s="271"/>
      <c r="AY168" s="271"/>
      <c r="AZ168" s="271"/>
      <c r="BA168" s="504"/>
      <c r="BB168" s="271"/>
      <c r="BC168" s="1042"/>
      <c r="BD168" s="1042"/>
      <c r="BE168" s="1042"/>
      <c r="BF168" s="1042"/>
      <c r="BG168" s="1042"/>
      <c r="BH168" s="1042"/>
      <c r="BI168" s="1042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271"/>
      <c r="BV168" s="693"/>
      <c r="BW168" s="693"/>
      <c r="BX168" s="693"/>
      <c r="BY168" s="693"/>
      <c r="BZ168" s="693"/>
      <c r="CA168" s="693"/>
      <c r="CB168" s="693"/>
      <c r="CC168" s="693"/>
      <c r="CD168" s="693"/>
      <c r="CE168" s="693"/>
      <c r="CF168" s="693"/>
      <c r="CG168" s="693"/>
      <c r="CH168" s="693"/>
      <c r="CI168" s="693"/>
      <c r="CW168" s="693"/>
      <c r="CX168" s="693"/>
      <c r="CY168" s="693"/>
      <c r="CZ168" s="693"/>
      <c r="DA168" s="693"/>
      <c r="DB168" s="693"/>
      <c r="DC168" s="693"/>
      <c r="DD168" s="693"/>
      <c r="DE168" s="693"/>
      <c r="DF168" s="693"/>
      <c r="DG168" s="693"/>
      <c r="DH168" s="693"/>
      <c r="DI168" s="693"/>
      <c r="DJ168" s="693"/>
      <c r="DK168" s="693"/>
      <c r="DL168" s="693"/>
      <c r="DM168" s="693"/>
      <c r="DN168" s="693"/>
      <c r="DO168" s="693"/>
      <c r="DP168" s="693"/>
      <c r="DQ168" s="693"/>
      <c r="DR168" s="693"/>
      <c r="DS168" s="693"/>
      <c r="DT168" s="693"/>
      <c r="DU168" s="693"/>
      <c r="DV168" s="693"/>
      <c r="DW168" s="693"/>
      <c r="DX168" s="693"/>
      <c r="DY168" s="693"/>
      <c r="DZ168" s="693"/>
      <c r="EA168" s="693"/>
      <c r="EB168" s="693"/>
      <c r="EC168" s="693"/>
      <c r="ED168" s="693"/>
      <c r="EE168" s="693"/>
      <c r="EF168" s="693"/>
      <c r="EG168" s="693"/>
      <c r="EH168" s="693"/>
      <c r="EI168" s="693"/>
      <c r="EJ168" s="693"/>
      <c r="EK168" s="693"/>
      <c r="EL168" s="693"/>
      <c r="EM168" s="693"/>
      <c r="EN168" s="693"/>
      <c r="EO168" s="693"/>
      <c r="EP168" s="693"/>
      <c r="EQ168" s="693"/>
      <c r="ER168" s="693"/>
      <c r="ES168" s="693"/>
      <c r="ET168" s="693"/>
      <c r="EU168" s="693"/>
      <c r="EV168" s="693"/>
      <c r="EW168" s="693"/>
      <c r="EX168" s="693"/>
      <c r="EY168" s="693"/>
      <c r="EZ168" s="693"/>
      <c r="FA168" s="693"/>
      <c r="FB168" s="693"/>
      <c r="FC168" s="693"/>
      <c r="FD168" s="693"/>
      <c r="FE168" s="693"/>
      <c r="FF168" s="693"/>
      <c r="FG168" s="693"/>
      <c r="FH168" s="693"/>
      <c r="FI168" s="693"/>
      <c r="FJ168" s="693"/>
      <c r="FK168" s="693"/>
      <c r="FL168" s="693"/>
      <c r="FM168" s="693"/>
      <c r="FN168" s="693"/>
      <c r="FO168" s="693"/>
      <c r="FP168" s="693"/>
      <c r="FQ168" s="693"/>
      <c r="FR168" s="693"/>
      <c r="FS168" s="693"/>
      <c r="FT168" s="693"/>
      <c r="FU168" s="693"/>
      <c r="FV168" s="693"/>
      <c r="FW168" s="693"/>
      <c r="FX168" s="693"/>
      <c r="FY168" s="693"/>
      <c r="FZ168" s="693"/>
      <c r="GA168" s="693"/>
      <c r="GB168" s="693"/>
      <c r="GC168" s="693"/>
      <c r="GD168" s="693"/>
      <c r="GE168" s="693"/>
      <c r="GF168" s="693"/>
      <c r="GG168" s="693"/>
      <c r="GH168" s="693"/>
      <c r="GI168" s="693"/>
      <c r="GJ168" s="693"/>
      <c r="GK168" s="693"/>
      <c r="GL168" s="693"/>
      <c r="GM168" s="693"/>
      <c r="GN168" s="693"/>
      <c r="GO168" s="693"/>
      <c r="GP168" s="693"/>
      <c r="GQ168" s="693"/>
      <c r="GR168" s="693"/>
      <c r="GS168" s="693"/>
      <c r="GT168" s="693"/>
      <c r="GU168" s="693"/>
      <c r="GV168" s="693"/>
      <c r="GW168" s="693"/>
      <c r="GX168" s="693"/>
      <c r="GY168" s="693"/>
      <c r="GZ168" s="693"/>
      <c r="HA168" s="693"/>
      <c r="HB168" s="693"/>
      <c r="HC168" s="693"/>
      <c r="HD168" s="693"/>
      <c r="HE168" s="693"/>
      <c r="HF168" s="693"/>
      <c r="HG168" s="693"/>
      <c r="HH168" s="693"/>
      <c r="HI168" s="693"/>
      <c r="HJ168" s="693"/>
      <c r="HK168" s="693"/>
      <c r="HL168" s="693"/>
      <c r="HM168" s="693"/>
      <c r="HN168" s="693"/>
      <c r="HO168" s="693"/>
      <c r="HP168" s="693"/>
      <c r="HQ168" s="693"/>
      <c r="HR168" s="693"/>
      <c r="HS168" s="693"/>
    </row>
    <row r="169" spans="1:227" s="508" customFormat="1">
      <c r="A169"/>
      <c r="B169" s="368"/>
      <c r="C169"/>
      <c r="D169" s="433"/>
      <c r="E169" s="625"/>
      <c r="F169" s="625"/>
      <c r="G169" s="330"/>
      <c r="H169"/>
      <c r="I169" s="132"/>
      <c r="J169"/>
      <c r="K169"/>
      <c r="L169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45"/>
      <c r="AC169"/>
      <c r="AD169" s="123"/>
      <c r="AE169"/>
      <c r="AF169"/>
      <c r="AG169"/>
      <c r="AH169" s="129"/>
      <c r="AI169" s="129"/>
      <c r="AJ169" s="129"/>
      <c r="AK169" s="504"/>
      <c r="AL169" s="271"/>
      <c r="AM169" s="271"/>
      <c r="AN169" s="271"/>
      <c r="AO169" s="271"/>
      <c r="AP169" s="271"/>
      <c r="AQ169" s="271"/>
      <c r="AR169" s="271"/>
      <c r="AS169" s="271"/>
      <c r="AT169" s="271"/>
      <c r="AU169" s="271"/>
      <c r="AV169" s="271"/>
      <c r="AW169" s="271"/>
      <c r="AX169" s="271"/>
      <c r="AY169" s="271"/>
      <c r="AZ169" s="271"/>
      <c r="BA169" s="504"/>
      <c r="BB169" s="271"/>
      <c r="BC169" s="1042"/>
      <c r="BD169" s="1042"/>
      <c r="BE169" s="1042"/>
      <c r="BF169" s="1042"/>
      <c r="BG169" s="1042"/>
      <c r="BH169" s="1042"/>
      <c r="BI169" s="1042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271"/>
      <c r="BV169" s="693"/>
      <c r="BW169" s="693"/>
      <c r="BX169" s="693"/>
      <c r="BY169" s="693"/>
      <c r="BZ169" s="693"/>
      <c r="CA169" s="693"/>
      <c r="CB169" s="693"/>
      <c r="CC169" s="693"/>
      <c r="CD169" s="693"/>
      <c r="CE169" s="693"/>
      <c r="CF169" s="693"/>
      <c r="CG169" s="693"/>
      <c r="CH169" s="693"/>
      <c r="CI169" s="693"/>
      <c r="CW169" s="693"/>
      <c r="CX169" s="693"/>
      <c r="CY169" s="693"/>
      <c r="CZ169" s="693"/>
      <c r="DA169" s="693"/>
      <c r="DB169" s="693"/>
      <c r="DC169" s="693"/>
      <c r="DD169" s="693"/>
      <c r="DE169" s="693"/>
      <c r="DF169" s="693"/>
      <c r="DG169" s="693"/>
      <c r="DH169" s="693"/>
      <c r="DI169" s="693"/>
      <c r="DJ169" s="693"/>
      <c r="DK169" s="693"/>
      <c r="DL169" s="693"/>
      <c r="DM169" s="693"/>
      <c r="DN169" s="693"/>
      <c r="DO169" s="693"/>
      <c r="DP169" s="693"/>
      <c r="DQ169" s="693"/>
      <c r="DR169" s="693"/>
      <c r="DS169" s="693"/>
      <c r="DT169" s="693"/>
      <c r="DU169" s="693"/>
      <c r="DV169" s="693"/>
      <c r="DW169" s="693"/>
      <c r="DX169" s="693"/>
      <c r="DY169" s="693"/>
      <c r="DZ169" s="693"/>
      <c r="EA169" s="693"/>
      <c r="EB169" s="693"/>
      <c r="EC169" s="693"/>
      <c r="ED169" s="693"/>
      <c r="EE169" s="693"/>
      <c r="EF169" s="693"/>
      <c r="EG169" s="693"/>
      <c r="EH169" s="693"/>
      <c r="EI169" s="693"/>
      <c r="EJ169" s="693"/>
      <c r="EK169" s="693"/>
      <c r="EL169" s="693"/>
      <c r="EM169" s="693"/>
      <c r="EN169" s="693"/>
      <c r="EO169" s="693"/>
      <c r="EP169" s="693"/>
      <c r="EQ169" s="693"/>
      <c r="ER169" s="693"/>
      <c r="ES169" s="693"/>
      <c r="ET169" s="693"/>
      <c r="EU169" s="693"/>
      <c r="EV169" s="693"/>
      <c r="EW169" s="693"/>
      <c r="EX169" s="693"/>
      <c r="EY169" s="693"/>
      <c r="EZ169" s="693"/>
      <c r="FA169" s="693"/>
      <c r="FB169" s="693"/>
      <c r="FC169" s="693"/>
      <c r="FD169" s="693"/>
      <c r="FE169" s="693"/>
      <c r="FF169" s="693"/>
      <c r="FG169" s="693"/>
      <c r="FH169" s="693"/>
      <c r="FI169" s="693"/>
      <c r="FJ169" s="693"/>
      <c r="FK169" s="693"/>
      <c r="FL169" s="693"/>
      <c r="FM169" s="693"/>
      <c r="FN169" s="693"/>
      <c r="FO169" s="693"/>
      <c r="FP169" s="693"/>
      <c r="FQ169" s="693"/>
      <c r="FR169" s="693"/>
      <c r="FS169" s="693"/>
      <c r="FT169" s="693"/>
      <c r="FU169" s="693"/>
      <c r="FV169" s="693"/>
      <c r="FW169" s="693"/>
      <c r="FX169" s="693"/>
      <c r="FY169" s="693"/>
      <c r="FZ169" s="693"/>
      <c r="GA169" s="693"/>
      <c r="GB169" s="693"/>
      <c r="GC169" s="693"/>
      <c r="GD169" s="693"/>
      <c r="GE169" s="693"/>
      <c r="GF169" s="693"/>
      <c r="GG169" s="693"/>
      <c r="GH169" s="693"/>
      <c r="GI169" s="693"/>
      <c r="GJ169" s="693"/>
      <c r="GK169" s="693"/>
      <c r="GL169" s="693"/>
      <c r="GM169" s="693"/>
      <c r="GN169" s="693"/>
      <c r="GO169" s="693"/>
      <c r="GP169" s="693"/>
      <c r="GQ169" s="693"/>
      <c r="GR169" s="693"/>
      <c r="GS169" s="693"/>
      <c r="GT169" s="693"/>
      <c r="GU169" s="693"/>
      <c r="GV169" s="693"/>
      <c r="GW169" s="693"/>
      <c r="GX169" s="693"/>
      <c r="GY169" s="693"/>
      <c r="GZ169" s="693"/>
      <c r="HA169" s="693"/>
      <c r="HB169" s="693"/>
      <c r="HC169" s="693"/>
      <c r="HD169" s="693"/>
      <c r="HE169" s="693"/>
      <c r="HF169" s="693"/>
      <c r="HG169" s="693"/>
      <c r="HH169" s="693"/>
      <c r="HI169" s="693"/>
      <c r="HJ169" s="693"/>
      <c r="HK169" s="693"/>
      <c r="HL169" s="693"/>
      <c r="HM169" s="693"/>
      <c r="HN169" s="693"/>
      <c r="HO169" s="693"/>
      <c r="HP169" s="693"/>
      <c r="HQ169" s="693"/>
      <c r="HR169" s="693"/>
      <c r="HS169" s="693"/>
    </row>
    <row r="170" spans="1:227" s="508" customFormat="1">
      <c r="A170"/>
      <c r="B170" s="368"/>
      <c r="C170"/>
      <c r="D170" s="433"/>
      <c r="E170" s="625"/>
      <c r="F170" s="625"/>
      <c r="G170" s="330"/>
      <c r="H170"/>
      <c r="I170" s="132"/>
      <c r="J170"/>
      <c r="K170"/>
      <c r="L170"/>
      <c r="M170" s="335"/>
      <c r="N170" s="335"/>
      <c r="O170" s="335"/>
      <c r="P170" s="335"/>
      <c r="Q170" s="335"/>
      <c r="R170" s="335"/>
      <c r="S170" s="335"/>
      <c r="T170" s="335"/>
      <c r="U170" s="335"/>
      <c r="V170" s="335"/>
      <c r="W170" s="335"/>
      <c r="X170" s="335"/>
      <c r="Y170" s="335"/>
      <c r="Z170" s="335"/>
      <c r="AA170" s="335"/>
      <c r="AB170" s="45"/>
      <c r="AC170"/>
      <c r="AD170" s="123"/>
      <c r="AE170"/>
      <c r="AF170"/>
      <c r="AG170"/>
      <c r="AH170" s="129"/>
      <c r="AI170" s="129"/>
      <c r="AJ170" s="129"/>
      <c r="AK170" s="504"/>
      <c r="AL170" s="271"/>
      <c r="AM170" s="271"/>
      <c r="AN170" s="271"/>
      <c r="AO170" s="271"/>
      <c r="AP170" s="271"/>
      <c r="AQ170" s="271"/>
      <c r="AR170" s="271"/>
      <c r="AS170" s="271"/>
      <c r="AT170" s="271"/>
      <c r="AU170" s="271"/>
      <c r="AV170" s="271"/>
      <c r="AW170" s="271"/>
      <c r="AX170" s="271"/>
      <c r="AY170" s="271"/>
      <c r="AZ170" s="271"/>
      <c r="BA170" s="504"/>
      <c r="BB170" s="271"/>
      <c r="BC170" s="1042"/>
      <c r="BD170" s="1042"/>
      <c r="BE170" s="1042"/>
      <c r="BF170" s="1042"/>
      <c r="BG170" s="1042"/>
      <c r="BH170" s="1042"/>
      <c r="BI170" s="1042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271"/>
      <c r="BV170" s="693"/>
      <c r="BW170" s="693"/>
      <c r="BX170" s="693"/>
      <c r="BY170" s="693"/>
      <c r="BZ170" s="693"/>
      <c r="CA170" s="693"/>
      <c r="CB170" s="693"/>
      <c r="CC170" s="693"/>
      <c r="CD170" s="693"/>
      <c r="CE170" s="693"/>
      <c r="CF170" s="693"/>
      <c r="CG170" s="693"/>
      <c r="CH170" s="693"/>
      <c r="CI170" s="693"/>
      <c r="CW170" s="693"/>
      <c r="CX170" s="693"/>
      <c r="CY170" s="693"/>
      <c r="CZ170" s="693"/>
      <c r="DA170" s="693"/>
      <c r="DB170" s="693"/>
      <c r="DC170" s="693"/>
      <c r="DD170" s="693"/>
      <c r="DE170" s="693"/>
      <c r="DF170" s="693"/>
      <c r="DG170" s="693"/>
      <c r="DH170" s="693"/>
      <c r="DI170" s="693"/>
      <c r="DJ170" s="693"/>
      <c r="DK170" s="693"/>
      <c r="DL170" s="693"/>
      <c r="DM170" s="693"/>
      <c r="DN170" s="693"/>
      <c r="DO170" s="693"/>
      <c r="DP170" s="693"/>
      <c r="DQ170" s="693"/>
      <c r="DR170" s="693"/>
      <c r="DS170" s="693"/>
      <c r="DT170" s="693"/>
      <c r="DU170" s="693"/>
      <c r="DV170" s="693"/>
      <c r="DW170" s="693"/>
      <c r="DX170" s="693"/>
      <c r="DY170" s="693"/>
      <c r="DZ170" s="693"/>
      <c r="EA170" s="693"/>
      <c r="EB170" s="693"/>
      <c r="EC170" s="693"/>
      <c r="ED170" s="693"/>
      <c r="EE170" s="693"/>
      <c r="EF170" s="693"/>
      <c r="EG170" s="693"/>
      <c r="EH170" s="693"/>
      <c r="EI170" s="693"/>
      <c r="EJ170" s="693"/>
      <c r="EK170" s="693"/>
      <c r="EL170" s="693"/>
      <c r="EM170" s="693"/>
      <c r="EN170" s="693"/>
      <c r="EO170" s="693"/>
      <c r="EP170" s="693"/>
      <c r="EQ170" s="693"/>
      <c r="ER170" s="693"/>
      <c r="ES170" s="693"/>
      <c r="ET170" s="693"/>
      <c r="EU170" s="693"/>
      <c r="EV170" s="693"/>
      <c r="EW170" s="693"/>
      <c r="EX170" s="693"/>
      <c r="EY170" s="693"/>
      <c r="EZ170" s="693"/>
      <c r="FA170" s="693"/>
      <c r="FB170" s="693"/>
      <c r="FC170" s="693"/>
      <c r="FD170" s="693"/>
      <c r="FE170" s="693"/>
      <c r="FF170" s="693"/>
      <c r="FG170" s="693"/>
      <c r="FH170" s="693"/>
      <c r="FI170" s="693"/>
      <c r="FJ170" s="693"/>
      <c r="FK170" s="693"/>
      <c r="FL170" s="693"/>
      <c r="FM170" s="693"/>
      <c r="FN170" s="693"/>
      <c r="FO170" s="693"/>
      <c r="FP170" s="693"/>
      <c r="FQ170" s="693"/>
      <c r="FR170" s="693"/>
      <c r="FS170" s="693"/>
      <c r="FT170" s="693"/>
      <c r="FU170" s="693"/>
      <c r="FV170" s="693"/>
      <c r="FW170" s="693"/>
      <c r="FX170" s="693"/>
      <c r="FY170" s="693"/>
      <c r="FZ170" s="693"/>
      <c r="GA170" s="693"/>
      <c r="GB170" s="693"/>
      <c r="GC170" s="693"/>
      <c r="GD170" s="693"/>
      <c r="GE170" s="693"/>
      <c r="GF170" s="693"/>
      <c r="GG170" s="693"/>
      <c r="GH170" s="693"/>
      <c r="GI170" s="693"/>
      <c r="GJ170" s="693"/>
      <c r="GK170" s="693"/>
      <c r="GL170" s="693"/>
      <c r="GM170" s="693"/>
      <c r="GN170" s="693"/>
      <c r="GO170" s="693"/>
      <c r="GP170" s="693"/>
      <c r="GQ170" s="693"/>
      <c r="GR170" s="693"/>
      <c r="GS170" s="693"/>
      <c r="GT170" s="693"/>
      <c r="GU170" s="693"/>
      <c r="GV170" s="693"/>
      <c r="GW170" s="693"/>
      <c r="GX170" s="693"/>
      <c r="GY170" s="693"/>
      <c r="GZ170" s="693"/>
      <c r="HA170" s="693"/>
      <c r="HB170" s="693"/>
      <c r="HC170" s="693"/>
      <c r="HD170" s="693"/>
      <c r="HE170" s="693"/>
      <c r="HF170" s="693"/>
      <c r="HG170" s="693"/>
      <c r="HH170" s="693"/>
      <c r="HI170" s="693"/>
      <c r="HJ170" s="693"/>
      <c r="HK170" s="693"/>
      <c r="HL170" s="693"/>
      <c r="HM170" s="693"/>
      <c r="HN170" s="693"/>
      <c r="HO170" s="693"/>
      <c r="HP170" s="693"/>
      <c r="HQ170" s="693"/>
      <c r="HR170" s="693"/>
      <c r="HS170" s="693"/>
    </row>
    <row r="171" spans="1:227" s="508" customFormat="1">
      <c r="A171"/>
      <c r="B171" s="368"/>
      <c r="C171"/>
      <c r="D171" s="433"/>
      <c r="E171" s="625"/>
      <c r="F171" s="625"/>
      <c r="G171" s="330"/>
      <c r="H171"/>
      <c r="I171" s="132"/>
      <c r="J171"/>
      <c r="K171"/>
      <c r="L171"/>
      <c r="M171" s="335"/>
      <c r="N171" s="335"/>
      <c r="O171" s="335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45"/>
      <c r="AC171"/>
      <c r="AD171" s="123"/>
      <c r="AE171"/>
      <c r="AF171"/>
      <c r="AG171"/>
      <c r="AH171" s="129"/>
      <c r="AI171" s="129"/>
      <c r="AJ171" s="129"/>
      <c r="AK171" s="504"/>
      <c r="AL171" s="271"/>
      <c r="AM171" s="271"/>
      <c r="AN171" s="271"/>
      <c r="AO171" s="271"/>
      <c r="AP171" s="271"/>
      <c r="AQ171" s="271"/>
      <c r="AR171" s="271"/>
      <c r="AS171" s="271"/>
      <c r="AT171" s="271"/>
      <c r="AU171" s="271"/>
      <c r="AV171" s="271"/>
      <c r="AW171" s="271"/>
      <c r="AX171" s="271"/>
      <c r="AY171" s="271"/>
      <c r="AZ171" s="271"/>
      <c r="BA171" s="504"/>
      <c r="BB171" s="271"/>
      <c r="BC171" s="1042"/>
      <c r="BD171" s="1042"/>
      <c r="BE171" s="1042"/>
      <c r="BF171" s="1042"/>
      <c r="BG171" s="1042"/>
      <c r="BH171" s="1042"/>
      <c r="BI171" s="1042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271"/>
      <c r="BV171" s="693"/>
      <c r="BW171" s="693"/>
      <c r="BX171" s="693"/>
      <c r="BY171" s="693"/>
      <c r="BZ171" s="693"/>
      <c r="CA171" s="693"/>
      <c r="CB171" s="693"/>
      <c r="CC171" s="693"/>
      <c r="CD171" s="693"/>
      <c r="CE171" s="693"/>
      <c r="CF171" s="693"/>
      <c r="CG171" s="693"/>
      <c r="CH171" s="693"/>
      <c r="CI171" s="693"/>
      <c r="CW171" s="693"/>
      <c r="CX171" s="693"/>
      <c r="CY171" s="693"/>
      <c r="CZ171" s="693"/>
      <c r="DA171" s="693"/>
      <c r="DB171" s="693"/>
      <c r="DC171" s="693"/>
      <c r="DD171" s="693"/>
      <c r="DE171" s="693"/>
      <c r="DF171" s="693"/>
      <c r="DG171" s="693"/>
      <c r="DH171" s="693"/>
      <c r="DI171" s="693"/>
      <c r="DJ171" s="693"/>
      <c r="DK171" s="693"/>
      <c r="DL171" s="693"/>
      <c r="DM171" s="693"/>
      <c r="DN171" s="693"/>
      <c r="DO171" s="693"/>
      <c r="DP171" s="693"/>
      <c r="DQ171" s="693"/>
      <c r="DR171" s="693"/>
      <c r="DS171" s="693"/>
      <c r="DT171" s="693"/>
      <c r="DU171" s="693"/>
      <c r="DV171" s="693"/>
      <c r="DW171" s="693"/>
      <c r="DX171" s="693"/>
      <c r="DY171" s="693"/>
      <c r="DZ171" s="693"/>
      <c r="EA171" s="693"/>
      <c r="EB171" s="693"/>
      <c r="EC171" s="693"/>
      <c r="ED171" s="693"/>
      <c r="EE171" s="693"/>
      <c r="EF171" s="693"/>
      <c r="EG171" s="693"/>
      <c r="EH171" s="693"/>
      <c r="EI171" s="693"/>
      <c r="EJ171" s="693"/>
      <c r="EK171" s="693"/>
      <c r="EL171" s="693"/>
      <c r="EM171" s="693"/>
      <c r="EN171" s="693"/>
      <c r="EO171" s="693"/>
      <c r="EP171" s="693"/>
      <c r="EQ171" s="693"/>
      <c r="ER171" s="693"/>
      <c r="ES171" s="693"/>
      <c r="ET171" s="693"/>
      <c r="EU171" s="693"/>
      <c r="EV171" s="693"/>
      <c r="EW171" s="693"/>
      <c r="EX171" s="693"/>
      <c r="EY171" s="693"/>
      <c r="EZ171" s="693"/>
      <c r="FA171" s="693"/>
      <c r="FB171" s="693"/>
      <c r="FC171" s="693"/>
      <c r="FD171" s="693"/>
      <c r="FE171" s="693"/>
      <c r="FF171" s="693"/>
      <c r="FG171" s="693"/>
      <c r="FH171" s="693"/>
      <c r="FI171" s="693"/>
      <c r="FJ171" s="693"/>
      <c r="FK171" s="693"/>
      <c r="FL171" s="693"/>
      <c r="FM171" s="693"/>
      <c r="FN171" s="693"/>
      <c r="FO171" s="693"/>
      <c r="FP171" s="693"/>
      <c r="FQ171" s="693"/>
      <c r="FR171" s="693"/>
      <c r="FS171" s="693"/>
      <c r="FT171" s="693"/>
      <c r="FU171" s="693"/>
      <c r="FV171" s="693"/>
      <c r="FW171" s="693"/>
      <c r="FX171" s="693"/>
      <c r="FY171" s="693"/>
      <c r="FZ171" s="693"/>
      <c r="GA171" s="693"/>
      <c r="GB171" s="693"/>
      <c r="GC171" s="693"/>
      <c r="GD171" s="693"/>
      <c r="GE171" s="693"/>
      <c r="GF171" s="693"/>
      <c r="GG171" s="693"/>
      <c r="GH171" s="693"/>
      <c r="GI171" s="693"/>
      <c r="GJ171" s="693"/>
      <c r="GK171" s="693"/>
      <c r="GL171" s="693"/>
      <c r="GM171" s="693"/>
      <c r="GN171" s="693"/>
      <c r="GO171" s="693"/>
      <c r="GP171" s="693"/>
      <c r="GQ171" s="693"/>
      <c r="GR171" s="693"/>
      <c r="GS171" s="693"/>
      <c r="GT171" s="693"/>
      <c r="GU171" s="693"/>
      <c r="GV171" s="693"/>
      <c r="GW171" s="693"/>
      <c r="GX171" s="693"/>
      <c r="GY171" s="693"/>
      <c r="GZ171" s="693"/>
      <c r="HA171" s="693"/>
      <c r="HB171" s="693"/>
      <c r="HC171" s="693"/>
      <c r="HD171" s="693"/>
      <c r="HE171" s="693"/>
      <c r="HF171" s="693"/>
      <c r="HG171" s="693"/>
      <c r="HH171" s="693"/>
      <c r="HI171" s="693"/>
      <c r="HJ171" s="693"/>
      <c r="HK171" s="693"/>
      <c r="HL171" s="693"/>
      <c r="HM171" s="693"/>
      <c r="HN171" s="693"/>
      <c r="HO171" s="693"/>
      <c r="HP171" s="693"/>
      <c r="HQ171" s="693"/>
      <c r="HR171" s="693"/>
      <c r="HS171" s="693"/>
    </row>
    <row r="172" spans="1:227" s="508" customFormat="1">
      <c r="A172"/>
      <c r="B172" s="368"/>
      <c r="C172"/>
      <c r="D172" s="433"/>
      <c r="E172" s="625"/>
      <c r="F172" s="625"/>
      <c r="G172" s="330"/>
      <c r="H172"/>
      <c r="I172" s="132"/>
      <c r="J172"/>
      <c r="K172"/>
      <c r="L172"/>
      <c r="M172" s="335"/>
      <c r="N172" s="335"/>
      <c r="O172" s="335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45"/>
      <c r="AC172"/>
      <c r="AD172" s="123"/>
      <c r="AE172"/>
      <c r="AF172"/>
      <c r="AG172"/>
      <c r="AH172" s="129"/>
      <c r="AI172" s="129"/>
      <c r="AJ172" s="129"/>
      <c r="AK172" s="504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504"/>
      <c r="BB172" s="271"/>
      <c r="BC172" s="1042"/>
      <c r="BD172" s="1042"/>
      <c r="BE172" s="1042"/>
      <c r="BF172" s="1042"/>
      <c r="BG172" s="1042"/>
      <c r="BH172" s="1042"/>
      <c r="BI172" s="1042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271"/>
      <c r="BV172" s="693"/>
      <c r="BW172" s="693"/>
      <c r="BX172" s="693"/>
      <c r="BY172" s="693"/>
      <c r="BZ172" s="693"/>
      <c r="CA172" s="693"/>
      <c r="CB172" s="693"/>
      <c r="CC172" s="693"/>
      <c r="CD172" s="693"/>
      <c r="CE172" s="693"/>
      <c r="CF172" s="693"/>
      <c r="CG172" s="693"/>
      <c r="CH172" s="693"/>
      <c r="CI172" s="693"/>
      <c r="CW172" s="693"/>
      <c r="CX172" s="693"/>
      <c r="CY172" s="693"/>
      <c r="CZ172" s="693"/>
      <c r="DA172" s="693"/>
      <c r="DB172" s="693"/>
      <c r="DC172" s="693"/>
      <c r="DD172" s="693"/>
      <c r="DE172" s="693"/>
      <c r="DF172" s="693"/>
      <c r="DG172" s="693"/>
      <c r="DH172" s="693"/>
      <c r="DI172" s="693"/>
      <c r="DJ172" s="693"/>
      <c r="DK172" s="693"/>
      <c r="DL172" s="693"/>
      <c r="DM172" s="693"/>
      <c r="DN172" s="693"/>
      <c r="DO172" s="693"/>
      <c r="DP172" s="693"/>
      <c r="DQ172" s="693"/>
      <c r="DR172" s="693"/>
      <c r="DS172" s="693"/>
      <c r="DT172" s="693"/>
      <c r="DU172" s="693"/>
      <c r="DV172" s="693"/>
      <c r="DW172" s="693"/>
      <c r="DX172" s="693"/>
      <c r="DY172" s="693"/>
      <c r="DZ172" s="693"/>
      <c r="EA172" s="693"/>
      <c r="EB172" s="693"/>
      <c r="EC172" s="693"/>
      <c r="ED172" s="693"/>
      <c r="EE172" s="693"/>
      <c r="EF172" s="693"/>
      <c r="EG172" s="693"/>
      <c r="EH172" s="693"/>
      <c r="EI172" s="693"/>
      <c r="EJ172" s="693"/>
      <c r="EK172" s="693"/>
      <c r="EL172" s="693"/>
      <c r="EM172" s="693"/>
      <c r="EN172" s="693"/>
      <c r="EO172" s="693"/>
      <c r="EP172" s="693"/>
      <c r="EQ172" s="693"/>
      <c r="ER172" s="693"/>
      <c r="ES172" s="693"/>
      <c r="ET172" s="693"/>
      <c r="EU172" s="693"/>
      <c r="EV172" s="693"/>
      <c r="EW172" s="693"/>
      <c r="EX172" s="693"/>
      <c r="EY172" s="693"/>
      <c r="EZ172" s="693"/>
      <c r="FA172" s="693"/>
      <c r="FB172" s="693"/>
      <c r="FC172" s="693"/>
      <c r="FD172" s="693"/>
      <c r="FE172" s="693"/>
      <c r="FF172" s="693"/>
      <c r="FG172" s="693"/>
      <c r="FH172" s="693"/>
      <c r="FI172" s="693"/>
      <c r="FJ172" s="693"/>
      <c r="FK172" s="693"/>
      <c r="FL172" s="693"/>
      <c r="FM172" s="693"/>
      <c r="FN172" s="693"/>
      <c r="FO172" s="693"/>
      <c r="FP172" s="693"/>
      <c r="FQ172" s="693"/>
      <c r="FR172" s="693"/>
      <c r="FS172" s="693"/>
      <c r="FT172" s="693"/>
      <c r="FU172" s="693"/>
      <c r="FV172" s="693"/>
      <c r="FW172" s="693"/>
      <c r="FX172" s="693"/>
      <c r="FY172" s="693"/>
      <c r="FZ172" s="693"/>
      <c r="GA172" s="693"/>
      <c r="GB172" s="693"/>
      <c r="GC172" s="693"/>
      <c r="GD172" s="693"/>
      <c r="GE172" s="693"/>
      <c r="GF172" s="693"/>
      <c r="GG172" s="693"/>
      <c r="GH172" s="693"/>
      <c r="GI172" s="693"/>
      <c r="GJ172" s="693"/>
      <c r="GK172" s="693"/>
      <c r="GL172" s="693"/>
      <c r="GM172" s="693"/>
      <c r="GN172" s="693"/>
      <c r="GO172" s="693"/>
      <c r="GP172" s="693"/>
      <c r="GQ172" s="693"/>
      <c r="GR172" s="693"/>
      <c r="GS172" s="693"/>
      <c r="GT172" s="693"/>
      <c r="GU172" s="693"/>
      <c r="GV172" s="693"/>
      <c r="GW172" s="693"/>
      <c r="GX172" s="693"/>
      <c r="GY172" s="693"/>
      <c r="GZ172" s="693"/>
      <c r="HA172" s="693"/>
      <c r="HB172" s="693"/>
      <c r="HC172" s="693"/>
      <c r="HD172" s="693"/>
      <c r="HE172" s="693"/>
      <c r="HF172" s="693"/>
      <c r="HG172" s="693"/>
      <c r="HH172" s="693"/>
      <c r="HI172" s="693"/>
      <c r="HJ172" s="693"/>
      <c r="HK172" s="693"/>
      <c r="HL172" s="693"/>
      <c r="HM172" s="693"/>
      <c r="HN172" s="693"/>
      <c r="HO172" s="693"/>
      <c r="HP172" s="693"/>
      <c r="HQ172" s="693"/>
      <c r="HR172" s="693"/>
      <c r="HS172" s="693"/>
    </row>
    <row r="173" spans="1:227" s="508" customFormat="1">
      <c r="A173"/>
      <c r="B173" s="368"/>
      <c r="C173"/>
      <c r="D173" s="433"/>
      <c r="E173" s="625"/>
      <c r="F173" s="625"/>
      <c r="G173" s="330"/>
      <c r="H173"/>
      <c r="I173" s="132"/>
      <c r="J173"/>
      <c r="K173"/>
      <c r="L173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335"/>
      <c r="AA173" s="335"/>
      <c r="AB173" s="45"/>
      <c r="AC173"/>
      <c r="AD173" s="123"/>
      <c r="AE173"/>
      <c r="AF173"/>
      <c r="AG173"/>
      <c r="AH173" s="129"/>
      <c r="AI173" s="129"/>
      <c r="AJ173" s="129"/>
      <c r="AK173" s="504"/>
      <c r="AL173" s="271"/>
      <c r="AM173" s="271"/>
      <c r="AN173" s="271"/>
      <c r="AO173" s="271"/>
      <c r="AP173" s="271"/>
      <c r="AQ173" s="271"/>
      <c r="AR173" s="271"/>
      <c r="AS173" s="271"/>
      <c r="AT173" s="271"/>
      <c r="AU173" s="271"/>
      <c r="AV173" s="271"/>
      <c r="AW173" s="271"/>
      <c r="AX173" s="271"/>
      <c r="AY173" s="271"/>
      <c r="AZ173" s="271"/>
      <c r="BA173" s="504"/>
      <c r="BB173" s="271"/>
      <c r="BC173" s="1042"/>
      <c r="BD173" s="1042"/>
      <c r="BE173" s="1042"/>
      <c r="BF173" s="1042"/>
      <c r="BG173" s="1042"/>
      <c r="BH173" s="1042"/>
      <c r="BI173" s="1042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271"/>
      <c r="BV173" s="693"/>
      <c r="BW173" s="693"/>
      <c r="BX173" s="693"/>
      <c r="BY173" s="693"/>
      <c r="BZ173" s="693"/>
      <c r="CA173" s="693"/>
      <c r="CB173" s="693"/>
      <c r="CC173" s="693"/>
      <c r="CD173" s="693"/>
      <c r="CE173" s="693"/>
      <c r="CF173" s="693"/>
      <c r="CG173" s="693"/>
      <c r="CH173" s="693"/>
      <c r="CI173" s="693"/>
      <c r="CW173" s="693"/>
      <c r="CX173" s="693"/>
      <c r="CY173" s="693"/>
      <c r="CZ173" s="693"/>
      <c r="DA173" s="693"/>
      <c r="DB173" s="693"/>
      <c r="DC173" s="693"/>
      <c r="DD173" s="693"/>
      <c r="DE173" s="693"/>
      <c r="DF173" s="693"/>
      <c r="DG173" s="693"/>
      <c r="DH173" s="693"/>
      <c r="DI173" s="693"/>
      <c r="DJ173" s="693"/>
      <c r="DK173" s="693"/>
      <c r="DL173" s="693"/>
      <c r="DM173" s="693"/>
      <c r="DN173" s="693"/>
      <c r="DO173" s="693"/>
      <c r="DP173" s="693"/>
      <c r="DQ173" s="693"/>
      <c r="DR173" s="693"/>
      <c r="DS173" s="693"/>
      <c r="DT173" s="693"/>
      <c r="DU173" s="693"/>
      <c r="DV173" s="693"/>
      <c r="DW173" s="693"/>
      <c r="DX173" s="693"/>
      <c r="DY173" s="693"/>
      <c r="DZ173" s="693"/>
      <c r="EA173" s="693"/>
      <c r="EB173" s="693"/>
      <c r="EC173" s="693"/>
      <c r="ED173" s="693"/>
      <c r="EE173" s="693"/>
      <c r="EF173" s="693"/>
      <c r="EG173" s="693"/>
      <c r="EH173" s="693"/>
      <c r="EI173" s="693"/>
      <c r="EJ173" s="693"/>
      <c r="EK173" s="693"/>
      <c r="EL173" s="693"/>
      <c r="EM173" s="693"/>
      <c r="EN173" s="693"/>
      <c r="EO173" s="693"/>
      <c r="EP173" s="693"/>
      <c r="EQ173" s="693"/>
      <c r="ER173" s="693"/>
      <c r="ES173" s="693"/>
      <c r="ET173" s="693"/>
      <c r="EU173" s="693"/>
      <c r="EV173" s="693"/>
      <c r="EW173" s="693"/>
      <c r="EX173" s="693"/>
      <c r="EY173" s="693"/>
      <c r="EZ173" s="693"/>
      <c r="FA173" s="693"/>
      <c r="FB173" s="693"/>
      <c r="FC173" s="693"/>
      <c r="FD173" s="693"/>
      <c r="FE173" s="693"/>
      <c r="FF173" s="693"/>
      <c r="FG173" s="693"/>
      <c r="FH173" s="693"/>
      <c r="FI173" s="693"/>
      <c r="FJ173" s="693"/>
      <c r="FK173" s="693"/>
      <c r="FL173" s="693"/>
      <c r="FM173" s="693"/>
      <c r="FN173" s="693"/>
      <c r="FO173" s="693"/>
      <c r="FP173" s="693"/>
      <c r="FQ173" s="693"/>
      <c r="FR173" s="693"/>
      <c r="FS173" s="693"/>
      <c r="FT173" s="693"/>
      <c r="FU173" s="693"/>
      <c r="FV173" s="693"/>
      <c r="FW173" s="693"/>
      <c r="FX173" s="693"/>
      <c r="FY173" s="693"/>
      <c r="FZ173" s="693"/>
      <c r="GA173" s="693"/>
      <c r="GB173" s="693"/>
      <c r="GC173" s="693"/>
      <c r="GD173" s="693"/>
      <c r="GE173" s="693"/>
      <c r="GF173" s="693"/>
      <c r="GG173" s="693"/>
      <c r="GH173" s="693"/>
      <c r="GI173" s="693"/>
      <c r="GJ173" s="693"/>
      <c r="GK173" s="693"/>
      <c r="GL173" s="693"/>
      <c r="GM173" s="693"/>
      <c r="GN173" s="693"/>
      <c r="GO173" s="693"/>
      <c r="GP173" s="693"/>
      <c r="GQ173" s="693"/>
      <c r="GR173" s="693"/>
      <c r="GS173" s="693"/>
      <c r="GT173" s="693"/>
      <c r="GU173" s="693"/>
      <c r="GV173" s="693"/>
      <c r="GW173" s="693"/>
      <c r="GX173" s="693"/>
      <c r="GY173" s="693"/>
      <c r="GZ173" s="693"/>
      <c r="HA173" s="693"/>
      <c r="HB173" s="693"/>
      <c r="HC173" s="693"/>
      <c r="HD173" s="693"/>
      <c r="HE173" s="693"/>
      <c r="HF173" s="693"/>
      <c r="HG173" s="693"/>
      <c r="HH173" s="693"/>
      <c r="HI173" s="693"/>
      <c r="HJ173" s="693"/>
      <c r="HK173" s="693"/>
      <c r="HL173" s="693"/>
      <c r="HM173" s="693"/>
      <c r="HN173" s="693"/>
      <c r="HO173" s="693"/>
      <c r="HP173" s="693"/>
      <c r="HQ173" s="693"/>
      <c r="HR173" s="693"/>
      <c r="HS173" s="693"/>
    </row>
    <row r="174" spans="1:227" s="508" customFormat="1">
      <c r="A174"/>
      <c r="B174" s="368"/>
      <c r="C174"/>
      <c r="D174" s="433"/>
      <c r="E174" s="625"/>
      <c r="F174" s="625"/>
      <c r="G174" s="330"/>
      <c r="H174"/>
      <c r="I174" s="132"/>
      <c r="J174"/>
      <c r="K174"/>
      <c r="L174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335"/>
      <c r="AA174" s="335"/>
      <c r="AB174" s="45"/>
      <c r="AC174"/>
      <c r="AD174" s="123"/>
      <c r="AE174"/>
      <c r="AF174"/>
      <c r="AG174"/>
      <c r="AH174" s="129"/>
      <c r="AI174" s="129"/>
      <c r="AJ174" s="129"/>
      <c r="AK174" s="504"/>
      <c r="AL174" s="271"/>
      <c r="AM174" s="271"/>
      <c r="AN174" s="271"/>
      <c r="AO174" s="271"/>
      <c r="AP174" s="271"/>
      <c r="AQ174" s="271"/>
      <c r="AR174" s="271"/>
      <c r="AS174" s="271"/>
      <c r="AT174" s="271"/>
      <c r="AU174" s="271"/>
      <c r="AV174" s="271"/>
      <c r="AW174" s="271"/>
      <c r="AX174" s="271"/>
      <c r="AY174" s="271"/>
      <c r="AZ174" s="271"/>
      <c r="BA174" s="504"/>
      <c r="BB174" s="271"/>
      <c r="BC174" s="1042"/>
      <c r="BD174" s="1042"/>
      <c r="BE174" s="1042"/>
      <c r="BF174" s="1042"/>
      <c r="BG174" s="1042"/>
      <c r="BH174" s="1042"/>
      <c r="BI174" s="1042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271"/>
      <c r="BV174" s="693"/>
      <c r="BW174" s="693"/>
      <c r="BX174" s="693"/>
      <c r="BY174" s="693"/>
      <c r="BZ174" s="693"/>
      <c r="CA174" s="693"/>
      <c r="CB174" s="693"/>
      <c r="CC174" s="693"/>
      <c r="CD174" s="693"/>
      <c r="CE174" s="693"/>
      <c r="CF174" s="693"/>
      <c r="CG174" s="693"/>
      <c r="CH174" s="693"/>
      <c r="CI174" s="693"/>
      <c r="CW174" s="693"/>
      <c r="CX174" s="693"/>
      <c r="CY174" s="693"/>
      <c r="CZ174" s="693"/>
      <c r="DA174" s="693"/>
      <c r="DB174" s="693"/>
      <c r="DC174" s="693"/>
      <c r="DD174" s="693"/>
      <c r="DE174" s="693"/>
      <c r="DF174" s="693"/>
      <c r="DG174" s="693"/>
      <c r="DH174" s="693"/>
      <c r="DI174" s="693"/>
      <c r="DJ174" s="693"/>
      <c r="DK174" s="693"/>
      <c r="DL174" s="693"/>
      <c r="DM174" s="693"/>
      <c r="DN174" s="693"/>
      <c r="DO174" s="693"/>
      <c r="DP174" s="693"/>
      <c r="DQ174" s="693"/>
      <c r="DR174" s="693"/>
      <c r="DS174" s="693"/>
      <c r="DT174" s="693"/>
      <c r="DU174" s="693"/>
      <c r="DV174" s="693"/>
      <c r="DW174" s="693"/>
      <c r="DX174" s="693"/>
      <c r="DY174" s="693"/>
      <c r="DZ174" s="693"/>
      <c r="EA174" s="693"/>
      <c r="EB174" s="693"/>
      <c r="EC174" s="693"/>
      <c r="ED174" s="693"/>
      <c r="EE174" s="693"/>
      <c r="EF174" s="693"/>
      <c r="EG174" s="693"/>
      <c r="EH174" s="693"/>
      <c r="EI174" s="693"/>
      <c r="EJ174" s="693"/>
      <c r="EK174" s="693"/>
      <c r="EL174" s="693"/>
      <c r="EM174" s="693"/>
      <c r="EN174" s="693"/>
      <c r="EO174" s="693"/>
      <c r="EP174" s="693"/>
      <c r="EQ174" s="693"/>
      <c r="ER174" s="693"/>
      <c r="ES174" s="693"/>
      <c r="ET174" s="693"/>
      <c r="EU174" s="693"/>
      <c r="EV174" s="693"/>
      <c r="EW174" s="693"/>
      <c r="EX174" s="693"/>
      <c r="EY174" s="693"/>
      <c r="EZ174" s="693"/>
      <c r="FA174" s="693"/>
      <c r="FB174" s="693"/>
      <c r="FC174" s="693"/>
      <c r="FD174" s="693"/>
      <c r="FE174" s="693"/>
      <c r="FF174" s="693"/>
      <c r="FG174" s="693"/>
      <c r="FH174" s="693"/>
      <c r="FI174" s="693"/>
      <c r="FJ174" s="693"/>
      <c r="FK174" s="693"/>
      <c r="FL174" s="693"/>
      <c r="FM174" s="693"/>
      <c r="FN174" s="693"/>
      <c r="FO174" s="693"/>
      <c r="FP174" s="693"/>
      <c r="FQ174" s="693"/>
      <c r="FR174" s="693"/>
      <c r="FS174" s="693"/>
      <c r="FT174" s="693"/>
      <c r="FU174" s="693"/>
      <c r="FV174" s="693"/>
      <c r="FW174" s="693"/>
      <c r="FX174" s="693"/>
      <c r="FY174" s="693"/>
      <c r="FZ174" s="693"/>
      <c r="GA174" s="693"/>
      <c r="GB174" s="693"/>
      <c r="GC174" s="693"/>
      <c r="GD174" s="693"/>
      <c r="GE174" s="693"/>
      <c r="GF174" s="693"/>
      <c r="GG174" s="693"/>
      <c r="GH174" s="693"/>
      <c r="GI174" s="693"/>
      <c r="GJ174" s="693"/>
      <c r="GK174" s="693"/>
      <c r="GL174" s="693"/>
      <c r="GM174" s="693"/>
      <c r="GN174" s="693"/>
      <c r="GO174" s="693"/>
      <c r="GP174" s="693"/>
      <c r="GQ174" s="693"/>
      <c r="GR174" s="693"/>
      <c r="GS174" s="693"/>
      <c r="GT174" s="693"/>
      <c r="GU174" s="693"/>
      <c r="GV174" s="693"/>
      <c r="GW174" s="693"/>
      <c r="GX174" s="693"/>
      <c r="GY174" s="693"/>
      <c r="GZ174" s="693"/>
      <c r="HA174" s="693"/>
      <c r="HB174" s="693"/>
      <c r="HC174" s="693"/>
      <c r="HD174" s="693"/>
      <c r="HE174" s="693"/>
      <c r="HF174" s="693"/>
      <c r="HG174" s="693"/>
      <c r="HH174" s="693"/>
      <c r="HI174" s="693"/>
      <c r="HJ174" s="693"/>
      <c r="HK174" s="693"/>
      <c r="HL174" s="693"/>
      <c r="HM174" s="693"/>
      <c r="HN174" s="693"/>
      <c r="HO174" s="693"/>
      <c r="HP174" s="693"/>
      <c r="HQ174" s="693"/>
      <c r="HR174" s="693"/>
      <c r="HS174" s="693"/>
    </row>
    <row r="175" spans="1:227" s="508" customFormat="1">
      <c r="A175"/>
      <c r="B175" s="368"/>
      <c r="C175"/>
      <c r="D175" s="433"/>
      <c r="E175" s="625"/>
      <c r="F175" s="625"/>
      <c r="G175" s="330"/>
      <c r="H175"/>
      <c r="I175" s="132"/>
      <c r="J175"/>
      <c r="K175"/>
      <c r="L175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335"/>
      <c r="AA175" s="335"/>
      <c r="AB175" s="45"/>
      <c r="AC175"/>
      <c r="AD175" s="123"/>
      <c r="AE175"/>
      <c r="AF175"/>
      <c r="AG175"/>
      <c r="AH175" s="129"/>
      <c r="AI175" s="129"/>
      <c r="AJ175" s="129"/>
      <c r="AK175" s="504"/>
      <c r="AL175" s="271"/>
      <c r="AM175" s="271"/>
      <c r="AN175" s="271"/>
      <c r="AO175" s="271"/>
      <c r="AP175" s="271"/>
      <c r="AQ175" s="271"/>
      <c r="AR175" s="271"/>
      <c r="AS175" s="271"/>
      <c r="AT175" s="271"/>
      <c r="AU175" s="271"/>
      <c r="AV175" s="271"/>
      <c r="AW175" s="271"/>
      <c r="AX175" s="271"/>
      <c r="AY175" s="271"/>
      <c r="AZ175" s="271"/>
      <c r="BA175" s="504"/>
      <c r="BB175" s="271"/>
      <c r="BC175" s="1042"/>
      <c r="BD175" s="1042"/>
      <c r="BE175" s="1042"/>
      <c r="BF175" s="1042"/>
      <c r="BG175" s="1042"/>
      <c r="BH175" s="1042"/>
      <c r="BI175" s="1042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271"/>
      <c r="BV175" s="693"/>
      <c r="BW175" s="693"/>
      <c r="BX175" s="693"/>
      <c r="BY175" s="693"/>
      <c r="BZ175" s="693"/>
      <c r="CA175" s="693"/>
      <c r="CB175" s="693"/>
      <c r="CC175" s="693"/>
      <c r="CD175" s="693"/>
      <c r="CE175" s="693"/>
      <c r="CF175" s="693"/>
      <c r="CG175" s="693"/>
      <c r="CH175" s="693"/>
      <c r="CI175" s="693"/>
      <c r="CW175" s="693"/>
      <c r="CX175" s="693"/>
      <c r="CY175" s="693"/>
      <c r="CZ175" s="693"/>
      <c r="DA175" s="693"/>
      <c r="DB175" s="693"/>
      <c r="DC175" s="693"/>
      <c r="DD175" s="693"/>
      <c r="DE175" s="693"/>
      <c r="DF175" s="693"/>
      <c r="DG175" s="693"/>
      <c r="DH175" s="693"/>
      <c r="DI175" s="693"/>
      <c r="DJ175" s="693"/>
      <c r="DK175" s="693"/>
      <c r="DL175" s="693"/>
      <c r="DM175" s="693"/>
      <c r="DN175" s="693"/>
      <c r="DO175" s="693"/>
      <c r="DP175" s="693"/>
      <c r="DQ175" s="693"/>
      <c r="DR175" s="693"/>
      <c r="DS175" s="693"/>
      <c r="DT175" s="693"/>
      <c r="DU175" s="693"/>
      <c r="DV175" s="693"/>
      <c r="DW175" s="693"/>
      <c r="DX175" s="693"/>
      <c r="DY175" s="693"/>
      <c r="DZ175" s="693"/>
      <c r="EA175" s="693"/>
      <c r="EB175" s="693"/>
      <c r="EC175" s="693"/>
      <c r="ED175" s="693"/>
      <c r="EE175" s="693"/>
      <c r="EF175" s="693"/>
      <c r="EG175" s="693"/>
      <c r="EH175" s="693"/>
      <c r="EI175" s="693"/>
      <c r="EJ175" s="693"/>
      <c r="EK175" s="693"/>
      <c r="EL175" s="693"/>
      <c r="EM175" s="693"/>
      <c r="EN175" s="693"/>
      <c r="EO175" s="693"/>
      <c r="EP175" s="693"/>
      <c r="EQ175" s="693"/>
      <c r="ER175" s="693"/>
      <c r="ES175" s="693"/>
      <c r="ET175" s="693"/>
      <c r="EU175" s="693"/>
      <c r="EV175" s="693"/>
      <c r="EW175" s="693"/>
      <c r="EX175" s="693"/>
      <c r="EY175" s="693"/>
      <c r="EZ175" s="693"/>
      <c r="FA175" s="693"/>
      <c r="FB175" s="693"/>
      <c r="FC175" s="693"/>
      <c r="FD175" s="693"/>
      <c r="FE175" s="693"/>
      <c r="FF175" s="693"/>
      <c r="FG175" s="693"/>
      <c r="FH175" s="693"/>
      <c r="FI175" s="693"/>
      <c r="FJ175" s="693"/>
      <c r="FK175" s="693"/>
      <c r="FL175" s="693"/>
      <c r="FM175" s="693"/>
      <c r="FN175" s="693"/>
      <c r="FO175" s="693"/>
      <c r="FP175" s="693"/>
      <c r="FQ175" s="693"/>
      <c r="FR175" s="693"/>
      <c r="FS175" s="693"/>
      <c r="FT175" s="693"/>
      <c r="FU175" s="693"/>
      <c r="FV175" s="693"/>
      <c r="FW175" s="693"/>
      <c r="FX175" s="693"/>
      <c r="FY175" s="693"/>
      <c r="FZ175" s="693"/>
      <c r="GA175" s="693"/>
      <c r="GB175" s="693"/>
      <c r="GC175" s="693"/>
      <c r="GD175" s="693"/>
      <c r="GE175" s="693"/>
      <c r="GF175" s="693"/>
      <c r="GG175" s="693"/>
      <c r="GH175" s="693"/>
      <c r="GI175" s="693"/>
      <c r="GJ175" s="693"/>
      <c r="GK175" s="693"/>
      <c r="GL175" s="693"/>
      <c r="GM175" s="693"/>
      <c r="GN175" s="693"/>
      <c r="GO175" s="693"/>
      <c r="GP175" s="693"/>
      <c r="GQ175" s="693"/>
      <c r="GR175" s="693"/>
      <c r="GS175" s="693"/>
      <c r="GT175" s="693"/>
      <c r="GU175" s="693"/>
      <c r="GV175" s="693"/>
      <c r="GW175" s="693"/>
      <c r="GX175" s="693"/>
      <c r="GY175" s="693"/>
      <c r="GZ175" s="693"/>
      <c r="HA175" s="693"/>
      <c r="HB175" s="693"/>
      <c r="HC175" s="693"/>
      <c r="HD175" s="693"/>
      <c r="HE175" s="693"/>
      <c r="HF175" s="693"/>
      <c r="HG175" s="693"/>
      <c r="HH175" s="693"/>
      <c r="HI175" s="693"/>
      <c r="HJ175" s="693"/>
      <c r="HK175" s="693"/>
      <c r="HL175" s="693"/>
      <c r="HM175" s="693"/>
      <c r="HN175" s="693"/>
      <c r="HO175" s="693"/>
      <c r="HP175" s="693"/>
      <c r="HQ175" s="693"/>
      <c r="HR175" s="693"/>
      <c r="HS175" s="693"/>
    </row>
    <row r="176" spans="1:227" s="508" customFormat="1">
      <c r="A176"/>
      <c r="B176" s="368"/>
      <c r="C176"/>
      <c r="D176" s="433"/>
      <c r="E176" s="625"/>
      <c r="F176" s="625"/>
      <c r="G176" s="330"/>
      <c r="H176"/>
      <c r="I176" s="132"/>
      <c r="J176"/>
      <c r="K176"/>
      <c r="L176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335"/>
      <c r="AA176" s="335"/>
      <c r="AB176" s="45"/>
      <c r="AC176"/>
      <c r="AD176" s="123"/>
      <c r="AE176"/>
      <c r="AF176"/>
      <c r="AG176"/>
      <c r="AH176" s="129"/>
      <c r="AI176" s="129"/>
      <c r="AJ176" s="129"/>
      <c r="AK176" s="504"/>
      <c r="AL176" s="271"/>
      <c r="AM176" s="271"/>
      <c r="AN176" s="271"/>
      <c r="AO176" s="271"/>
      <c r="AP176" s="271"/>
      <c r="AQ176" s="271"/>
      <c r="AR176" s="271"/>
      <c r="AS176" s="271"/>
      <c r="AT176" s="271"/>
      <c r="AU176" s="271"/>
      <c r="AV176" s="271"/>
      <c r="AW176" s="271"/>
      <c r="AX176" s="271"/>
      <c r="AY176" s="271"/>
      <c r="AZ176" s="271"/>
      <c r="BA176" s="504"/>
      <c r="BB176" s="271"/>
      <c r="BC176" s="1042"/>
      <c r="BD176" s="1042"/>
      <c r="BE176" s="1042"/>
      <c r="BF176" s="1042"/>
      <c r="BG176" s="1042"/>
      <c r="BH176" s="1042"/>
      <c r="BI176" s="1042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271"/>
      <c r="BV176" s="693"/>
      <c r="BW176" s="693"/>
      <c r="BX176" s="693"/>
      <c r="BY176" s="693"/>
      <c r="BZ176" s="693"/>
      <c r="CA176" s="693"/>
      <c r="CB176" s="693"/>
      <c r="CC176" s="693"/>
      <c r="CD176" s="693"/>
      <c r="CE176" s="693"/>
      <c r="CF176" s="693"/>
      <c r="CG176" s="693"/>
      <c r="CH176" s="693"/>
      <c r="CI176" s="693"/>
      <c r="CW176" s="693"/>
      <c r="CX176" s="693"/>
      <c r="CY176" s="693"/>
      <c r="CZ176" s="693"/>
      <c r="DA176" s="693"/>
      <c r="DB176" s="693"/>
      <c r="DC176" s="693"/>
      <c r="DD176" s="693"/>
      <c r="DE176" s="693"/>
      <c r="DF176" s="693"/>
      <c r="DG176" s="693"/>
      <c r="DH176" s="693"/>
      <c r="DI176" s="693"/>
      <c r="DJ176" s="693"/>
      <c r="DK176" s="693"/>
      <c r="DL176" s="693"/>
      <c r="DM176" s="693"/>
      <c r="DN176" s="693"/>
      <c r="DO176" s="693"/>
      <c r="DP176" s="693"/>
      <c r="DQ176" s="693"/>
      <c r="DR176" s="693"/>
      <c r="DS176" s="693"/>
      <c r="DT176" s="693"/>
      <c r="DU176" s="693"/>
      <c r="DV176" s="693"/>
      <c r="DW176" s="693"/>
      <c r="DX176" s="693"/>
      <c r="DY176" s="693"/>
      <c r="DZ176" s="693"/>
      <c r="EA176" s="693"/>
      <c r="EB176" s="693"/>
      <c r="EC176" s="693"/>
      <c r="ED176" s="693"/>
      <c r="EE176" s="693"/>
      <c r="EF176" s="693"/>
      <c r="EG176" s="693"/>
      <c r="EH176" s="693"/>
      <c r="EI176" s="693"/>
      <c r="EJ176" s="693"/>
      <c r="EK176" s="693"/>
      <c r="EL176" s="693"/>
      <c r="EM176" s="693"/>
      <c r="EN176" s="693"/>
      <c r="EO176" s="693"/>
      <c r="EP176" s="693"/>
      <c r="EQ176" s="693"/>
      <c r="ER176" s="693"/>
      <c r="ES176" s="693"/>
      <c r="ET176" s="693"/>
      <c r="EU176" s="693"/>
      <c r="EV176" s="693"/>
      <c r="EW176" s="693"/>
      <c r="EX176" s="693"/>
      <c r="EY176" s="693"/>
      <c r="EZ176" s="693"/>
      <c r="FA176" s="693"/>
      <c r="FB176" s="693"/>
      <c r="FC176" s="693"/>
      <c r="FD176" s="693"/>
      <c r="FE176" s="693"/>
      <c r="FF176" s="693"/>
      <c r="FG176" s="693"/>
      <c r="FH176" s="693"/>
      <c r="FI176" s="693"/>
      <c r="FJ176" s="693"/>
      <c r="FK176" s="693"/>
      <c r="FL176" s="693"/>
      <c r="FM176" s="693"/>
      <c r="FN176" s="693"/>
      <c r="FO176" s="693"/>
      <c r="FP176" s="693"/>
      <c r="FQ176" s="693"/>
      <c r="FR176" s="693"/>
      <c r="FS176" s="693"/>
      <c r="FT176" s="693"/>
      <c r="FU176" s="693"/>
      <c r="FV176" s="693"/>
      <c r="FW176" s="693"/>
      <c r="FX176" s="693"/>
      <c r="FY176" s="693"/>
      <c r="FZ176" s="693"/>
      <c r="GA176" s="693"/>
      <c r="GB176" s="693"/>
      <c r="GC176" s="693"/>
      <c r="GD176" s="693"/>
      <c r="GE176" s="693"/>
      <c r="GF176" s="693"/>
      <c r="GG176" s="693"/>
      <c r="GH176" s="693"/>
      <c r="GI176" s="693"/>
      <c r="GJ176" s="693"/>
      <c r="GK176" s="693"/>
      <c r="GL176" s="693"/>
      <c r="GM176" s="693"/>
      <c r="GN176" s="693"/>
      <c r="GO176" s="693"/>
      <c r="GP176" s="693"/>
      <c r="GQ176" s="693"/>
      <c r="GR176" s="693"/>
      <c r="GS176" s="693"/>
      <c r="GT176" s="693"/>
      <c r="GU176" s="693"/>
      <c r="GV176" s="693"/>
      <c r="GW176" s="693"/>
      <c r="GX176" s="693"/>
      <c r="GY176" s="693"/>
      <c r="GZ176" s="693"/>
      <c r="HA176" s="693"/>
      <c r="HB176" s="693"/>
      <c r="HC176" s="693"/>
      <c r="HD176" s="693"/>
      <c r="HE176" s="693"/>
      <c r="HF176" s="693"/>
      <c r="HG176" s="693"/>
      <c r="HH176" s="693"/>
      <c r="HI176" s="693"/>
      <c r="HJ176" s="693"/>
      <c r="HK176" s="693"/>
      <c r="HL176" s="693"/>
      <c r="HM176" s="693"/>
      <c r="HN176" s="693"/>
      <c r="HO176" s="693"/>
      <c r="HP176" s="693"/>
      <c r="HQ176" s="693"/>
      <c r="HR176" s="693"/>
      <c r="HS176" s="693"/>
    </row>
    <row r="177" spans="1:227" s="508" customFormat="1">
      <c r="A177"/>
      <c r="B177" s="368"/>
      <c r="C177"/>
      <c r="D177" s="433"/>
      <c r="E177" s="625"/>
      <c r="F177" s="625"/>
      <c r="G177" s="330"/>
      <c r="H177"/>
      <c r="I177" s="132"/>
      <c r="J177"/>
      <c r="K177"/>
      <c r="L177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335"/>
      <c r="AA177" s="335"/>
      <c r="AB177" s="45"/>
      <c r="AC177"/>
      <c r="AD177" s="123"/>
      <c r="AE177"/>
      <c r="AF177"/>
      <c r="AG177"/>
      <c r="AH177" s="129"/>
      <c r="AI177" s="129"/>
      <c r="AJ177" s="129"/>
      <c r="AK177" s="504"/>
      <c r="AL177" s="271"/>
      <c r="AM177" s="271"/>
      <c r="AN177" s="271"/>
      <c r="AO177" s="271"/>
      <c r="AP177" s="271"/>
      <c r="AQ177" s="271"/>
      <c r="AR177" s="271"/>
      <c r="AS177" s="271"/>
      <c r="AT177" s="271"/>
      <c r="AU177" s="271"/>
      <c r="AV177" s="271"/>
      <c r="AW177" s="271"/>
      <c r="AX177" s="271"/>
      <c r="AY177" s="271"/>
      <c r="AZ177" s="271"/>
      <c r="BA177" s="504"/>
      <c r="BB177" s="271"/>
      <c r="BC177" s="1042"/>
      <c r="BD177" s="1042"/>
      <c r="BE177" s="1042"/>
      <c r="BF177" s="1042"/>
      <c r="BG177" s="1042"/>
      <c r="BH177" s="1042"/>
      <c r="BI177" s="1042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271"/>
      <c r="BV177" s="693"/>
      <c r="BW177" s="693"/>
      <c r="BX177" s="693"/>
      <c r="BY177" s="693"/>
      <c r="BZ177" s="693"/>
      <c r="CA177" s="693"/>
      <c r="CB177" s="693"/>
      <c r="CC177" s="693"/>
      <c r="CD177" s="693"/>
      <c r="CE177" s="693"/>
      <c r="CF177" s="693"/>
      <c r="CG177" s="693"/>
      <c r="CH177" s="693"/>
      <c r="CI177" s="693"/>
      <c r="CW177" s="693"/>
      <c r="CX177" s="693"/>
      <c r="CY177" s="693"/>
      <c r="CZ177" s="693"/>
      <c r="DA177" s="693"/>
      <c r="DB177" s="693"/>
      <c r="DC177" s="693"/>
      <c r="DD177" s="693"/>
      <c r="DE177" s="693"/>
      <c r="DF177" s="693"/>
      <c r="DG177" s="693"/>
      <c r="DH177" s="693"/>
      <c r="DI177" s="693"/>
      <c r="DJ177" s="693"/>
      <c r="DK177" s="693"/>
      <c r="DL177" s="693"/>
      <c r="DM177" s="693"/>
      <c r="DN177" s="693"/>
      <c r="DO177" s="693"/>
      <c r="DP177" s="693"/>
      <c r="DQ177" s="693"/>
      <c r="DR177" s="693"/>
      <c r="DS177" s="693"/>
      <c r="DT177" s="693"/>
      <c r="DU177" s="693"/>
      <c r="DV177" s="693"/>
      <c r="DW177" s="693"/>
      <c r="DX177" s="693"/>
      <c r="DY177" s="693"/>
      <c r="DZ177" s="693"/>
      <c r="EA177" s="693"/>
      <c r="EB177" s="693"/>
      <c r="EC177" s="693"/>
      <c r="ED177" s="693"/>
      <c r="EE177" s="693"/>
      <c r="EF177" s="693"/>
      <c r="EG177" s="693"/>
      <c r="EH177" s="693"/>
      <c r="EI177" s="693"/>
      <c r="EJ177" s="693"/>
      <c r="EK177" s="693"/>
      <c r="EL177" s="693"/>
      <c r="EM177" s="693"/>
      <c r="EN177" s="693"/>
      <c r="EO177" s="693"/>
      <c r="EP177" s="693"/>
      <c r="EQ177" s="693"/>
      <c r="ER177" s="693"/>
      <c r="ES177" s="693"/>
      <c r="ET177" s="693"/>
      <c r="EU177" s="693"/>
      <c r="EV177" s="693"/>
      <c r="EW177" s="693"/>
      <c r="EX177" s="693"/>
      <c r="EY177" s="693"/>
      <c r="EZ177" s="693"/>
      <c r="FA177" s="693"/>
      <c r="FB177" s="693"/>
      <c r="FC177" s="693"/>
      <c r="FD177" s="693"/>
      <c r="FE177" s="693"/>
      <c r="FF177" s="693"/>
      <c r="FG177" s="693"/>
      <c r="FH177" s="693"/>
      <c r="FI177" s="693"/>
      <c r="FJ177" s="693"/>
      <c r="FK177" s="693"/>
      <c r="FL177" s="693"/>
      <c r="FM177" s="693"/>
      <c r="FN177" s="693"/>
      <c r="FO177" s="693"/>
      <c r="FP177" s="693"/>
      <c r="FQ177" s="693"/>
      <c r="FR177" s="693"/>
      <c r="FS177" s="693"/>
      <c r="FT177" s="693"/>
      <c r="FU177" s="693"/>
      <c r="FV177" s="693"/>
      <c r="FW177" s="693"/>
      <c r="FX177" s="693"/>
      <c r="FY177" s="693"/>
      <c r="FZ177" s="693"/>
      <c r="GA177" s="693"/>
      <c r="GB177" s="693"/>
      <c r="GC177" s="693"/>
      <c r="GD177" s="693"/>
      <c r="GE177" s="693"/>
      <c r="GF177" s="693"/>
      <c r="GG177" s="693"/>
      <c r="GH177" s="693"/>
      <c r="GI177" s="693"/>
      <c r="GJ177" s="693"/>
      <c r="GK177" s="693"/>
      <c r="GL177" s="693"/>
      <c r="GM177" s="693"/>
      <c r="GN177" s="693"/>
      <c r="GO177" s="693"/>
      <c r="GP177" s="693"/>
      <c r="GQ177" s="693"/>
      <c r="GR177" s="693"/>
      <c r="GS177" s="693"/>
      <c r="GT177" s="693"/>
      <c r="GU177" s="693"/>
      <c r="GV177" s="693"/>
      <c r="GW177" s="693"/>
      <c r="GX177" s="693"/>
      <c r="GY177" s="693"/>
      <c r="GZ177" s="693"/>
      <c r="HA177" s="693"/>
      <c r="HB177" s="693"/>
      <c r="HC177" s="693"/>
      <c r="HD177" s="693"/>
      <c r="HE177" s="693"/>
      <c r="HF177" s="693"/>
      <c r="HG177" s="693"/>
      <c r="HH177" s="693"/>
      <c r="HI177" s="693"/>
      <c r="HJ177" s="693"/>
      <c r="HK177" s="693"/>
      <c r="HL177" s="693"/>
      <c r="HM177" s="693"/>
      <c r="HN177" s="693"/>
      <c r="HO177" s="693"/>
      <c r="HP177" s="693"/>
      <c r="HQ177" s="693"/>
      <c r="HR177" s="693"/>
      <c r="HS177" s="693"/>
    </row>
    <row r="178" spans="1:227" s="508" customFormat="1">
      <c r="A178"/>
      <c r="B178" s="368"/>
      <c r="C178"/>
      <c r="D178" s="433"/>
      <c r="E178" s="625"/>
      <c r="F178" s="625"/>
      <c r="G178" s="330"/>
      <c r="H178"/>
      <c r="I178" s="132"/>
      <c r="J178"/>
      <c r="K178"/>
      <c r="L178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335"/>
      <c r="AA178" s="335"/>
      <c r="AB178" s="45"/>
      <c r="AC178"/>
      <c r="AD178" s="123"/>
      <c r="AE178"/>
      <c r="AF178"/>
      <c r="AG178"/>
      <c r="AH178" s="129"/>
      <c r="AI178" s="129"/>
      <c r="AJ178" s="129"/>
      <c r="AK178" s="504"/>
      <c r="AL178" s="271"/>
      <c r="AM178" s="271"/>
      <c r="AN178" s="271"/>
      <c r="AO178" s="271"/>
      <c r="AP178" s="271"/>
      <c r="AQ178" s="271"/>
      <c r="AR178" s="271"/>
      <c r="AS178" s="271"/>
      <c r="AT178" s="271"/>
      <c r="AU178" s="271"/>
      <c r="AV178" s="271"/>
      <c r="AW178" s="271"/>
      <c r="AX178" s="271"/>
      <c r="AY178" s="271"/>
      <c r="AZ178" s="271"/>
      <c r="BA178" s="504"/>
      <c r="BB178" s="271"/>
      <c r="BC178" s="1042"/>
      <c r="BD178" s="1042"/>
      <c r="BE178" s="1042"/>
      <c r="BF178" s="1042"/>
      <c r="BG178" s="1042"/>
      <c r="BH178" s="1042"/>
      <c r="BI178" s="1042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271"/>
      <c r="BV178" s="693"/>
      <c r="BW178" s="693"/>
      <c r="BX178" s="693"/>
      <c r="BY178" s="693"/>
      <c r="BZ178" s="693"/>
      <c r="CA178" s="693"/>
      <c r="CB178" s="693"/>
      <c r="CC178" s="693"/>
      <c r="CD178" s="693"/>
      <c r="CE178" s="693"/>
      <c r="CF178" s="693"/>
      <c r="CG178" s="693"/>
      <c r="CH178" s="693"/>
      <c r="CI178" s="693"/>
      <c r="CW178" s="693"/>
      <c r="CX178" s="693"/>
      <c r="CY178" s="693"/>
      <c r="CZ178" s="693"/>
      <c r="DA178" s="693"/>
      <c r="DB178" s="693"/>
      <c r="DC178" s="693"/>
      <c r="DD178" s="693"/>
      <c r="DE178" s="693"/>
      <c r="DF178" s="693"/>
      <c r="DG178" s="693"/>
      <c r="DH178" s="693"/>
      <c r="DI178" s="693"/>
      <c r="DJ178" s="693"/>
      <c r="DK178" s="693"/>
      <c r="DL178" s="693"/>
      <c r="DM178" s="693"/>
      <c r="DN178" s="693"/>
      <c r="DO178" s="693"/>
      <c r="DP178" s="693"/>
      <c r="DQ178" s="693"/>
      <c r="DR178" s="693"/>
      <c r="DS178" s="693"/>
      <c r="DT178" s="693"/>
      <c r="DU178" s="693"/>
      <c r="DV178" s="693"/>
      <c r="DW178" s="693"/>
      <c r="DX178" s="693"/>
      <c r="DY178" s="693"/>
      <c r="DZ178" s="693"/>
      <c r="EA178" s="693"/>
      <c r="EB178" s="693"/>
      <c r="EC178" s="693"/>
      <c r="ED178" s="693"/>
      <c r="EE178" s="693"/>
      <c r="EF178" s="693"/>
      <c r="EG178" s="693"/>
      <c r="EH178" s="693"/>
      <c r="EI178" s="693"/>
      <c r="EJ178" s="693"/>
      <c r="EK178" s="693"/>
      <c r="EL178" s="693"/>
      <c r="EM178" s="693"/>
      <c r="EN178" s="693"/>
      <c r="EO178" s="693"/>
      <c r="EP178" s="693"/>
      <c r="EQ178" s="693"/>
      <c r="ER178" s="693"/>
      <c r="ES178" s="693"/>
      <c r="ET178" s="693"/>
      <c r="EU178" s="693"/>
      <c r="EV178" s="693"/>
      <c r="EW178" s="693"/>
      <c r="EX178" s="693"/>
      <c r="EY178" s="693"/>
      <c r="EZ178" s="693"/>
      <c r="FA178" s="693"/>
      <c r="FB178" s="693"/>
      <c r="FC178" s="693"/>
      <c r="FD178" s="693"/>
      <c r="FE178" s="693"/>
      <c r="FF178" s="693"/>
      <c r="FG178" s="693"/>
      <c r="FH178" s="693"/>
      <c r="FI178" s="693"/>
      <c r="FJ178" s="693"/>
      <c r="FK178" s="693"/>
      <c r="FL178" s="693"/>
      <c r="FM178" s="693"/>
      <c r="FN178" s="693"/>
      <c r="FO178" s="693"/>
      <c r="FP178" s="693"/>
      <c r="FQ178" s="693"/>
      <c r="FR178" s="693"/>
      <c r="FS178" s="693"/>
      <c r="FT178" s="693"/>
      <c r="FU178" s="693"/>
      <c r="FV178" s="693"/>
      <c r="FW178" s="693"/>
      <c r="FX178" s="693"/>
      <c r="FY178" s="693"/>
      <c r="FZ178" s="693"/>
      <c r="GA178" s="693"/>
      <c r="GB178" s="693"/>
      <c r="GC178" s="693"/>
      <c r="GD178" s="693"/>
      <c r="GE178" s="693"/>
      <c r="GF178" s="693"/>
      <c r="GG178" s="693"/>
      <c r="GH178" s="693"/>
      <c r="GI178" s="693"/>
      <c r="GJ178" s="693"/>
      <c r="GK178" s="693"/>
      <c r="GL178" s="693"/>
      <c r="GM178" s="693"/>
      <c r="GN178" s="693"/>
      <c r="GO178" s="693"/>
      <c r="GP178" s="693"/>
      <c r="GQ178" s="693"/>
      <c r="GR178" s="693"/>
      <c r="GS178" s="693"/>
      <c r="GT178" s="693"/>
      <c r="GU178" s="693"/>
      <c r="GV178" s="693"/>
      <c r="GW178" s="693"/>
      <c r="GX178" s="693"/>
      <c r="GY178" s="693"/>
      <c r="GZ178" s="693"/>
      <c r="HA178" s="693"/>
      <c r="HB178" s="693"/>
      <c r="HC178" s="693"/>
      <c r="HD178" s="693"/>
      <c r="HE178" s="693"/>
      <c r="HF178" s="693"/>
      <c r="HG178" s="693"/>
      <c r="HH178" s="693"/>
      <c r="HI178" s="693"/>
      <c r="HJ178" s="693"/>
      <c r="HK178" s="693"/>
      <c r="HL178" s="693"/>
      <c r="HM178" s="693"/>
      <c r="HN178" s="693"/>
      <c r="HO178" s="693"/>
      <c r="HP178" s="693"/>
      <c r="HQ178" s="693"/>
      <c r="HR178" s="693"/>
      <c r="HS178" s="693"/>
    </row>
    <row r="179" spans="1:227" s="508" customFormat="1">
      <c r="A179"/>
      <c r="B179" s="368"/>
      <c r="C179"/>
      <c r="D179" s="433"/>
      <c r="E179" s="625"/>
      <c r="F179" s="625"/>
      <c r="G179" s="330"/>
      <c r="H179"/>
      <c r="I179" s="132"/>
      <c r="J179"/>
      <c r="K179"/>
      <c r="L179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335"/>
      <c r="AA179" s="335"/>
      <c r="AB179" s="45"/>
      <c r="AC179"/>
      <c r="AD179" s="123"/>
      <c r="AE179"/>
      <c r="AF179"/>
      <c r="AG179"/>
      <c r="AH179" s="129"/>
      <c r="AI179" s="129"/>
      <c r="AJ179" s="129"/>
      <c r="AK179" s="504"/>
      <c r="AL179" s="271"/>
      <c r="AM179" s="271"/>
      <c r="AN179" s="271"/>
      <c r="AO179" s="271"/>
      <c r="AP179" s="271"/>
      <c r="AQ179" s="271"/>
      <c r="AR179" s="271"/>
      <c r="AS179" s="271"/>
      <c r="AT179" s="271"/>
      <c r="AU179" s="271"/>
      <c r="AV179" s="271"/>
      <c r="AW179" s="271"/>
      <c r="AX179" s="271"/>
      <c r="AY179" s="271"/>
      <c r="AZ179" s="271"/>
      <c r="BA179" s="504"/>
      <c r="BB179" s="271"/>
      <c r="BC179" s="1042"/>
      <c r="BD179" s="1042"/>
      <c r="BE179" s="1042"/>
      <c r="BF179" s="1042"/>
      <c r="BG179" s="1042"/>
      <c r="BH179" s="1042"/>
      <c r="BI179" s="1042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271"/>
      <c r="BV179" s="693"/>
      <c r="BW179" s="693"/>
      <c r="BX179" s="693"/>
      <c r="BY179" s="693"/>
      <c r="BZ179" s="693"/>
      <c r="CA179" s="693"/>
      <c r="CB179" s="693"/>
      <c r="CC179" s="693"/>
      <c r="CD179" s="693"/>
      <c r="CE179" s="693"/>
      <c r="CF179" s="693"/>
      <c r="CG179" s="693"/>
      <c r="CH179" s="693"/>
      <c r="CI179" s="693"/>
      <c r="CW179" s="693"/>
      <c r="CX179" s="693"/>
      <c r="CY179" s="693"/>
      <c r="CZ179" s="693"/>
      <c r="DA179" s="693"/>
      <c r="DB179" s="693"/>
      <c r="DC179" s="693"/>
      <c r="DD179" s="693"/>
      <c r="DE179" s="693"/>
      <c r="DF179" s="693"/>
      <c r="DG179" s="693"/>
      <c r="DH179" s="693"/>
      <c r="DI179" s="693"/>
      <c r="DJ179" s="693"/>
      <c r="DK179" s="693"/>
      <c r="DL179" s="693"/>
      <c r="DM179" s="693"/>
      <c r="DN179" s="693"/>
      <c r="DO179" s="693"/>
      <c r="DP179" s="693"/>
      <c r="DQ179" s="693"/>
      <c r="DR179" s="693"/>
      <c r="DS179" s="693"/>
      <c r="DT179" s="693"/>
      <c r="DU179" s="693"/>
      <c r="DV179" s="693"/>
      <c r="DW179" s="693"/>
      <c r="DX179" s="693"/>
      <c r="DY179" s="693"/>
      <c r="DZ179" s="693"/>
      <c r="EA179" s="693"/>
      <c r="EB179" s="693"/>
      <c r="EC179" s="693"/>
      <c r="ED179" s="693"/>
      <c r="EE179" s="693"/>
      <c r="EF179" s="693"/>
      <c r="EG179" s="693"/>
      <c r="EH179" s="693"/>
      <c r="EI179" s="693"/>
      <c r="EJ179" s="693"/>
      <c r="EK179" s="693"/>
      <c r="EL179" s="693"/>
      <c r="EM179" s="693"/>
      <c r="EN179" s="693"/>
      <c r="EO179" s="693"/>
      <c r="EP179" s="693"/>
      <c r="EQ179" s="693"/>
      <c r="ER179" s="693"/>
      <c r="ES179" s="693"/>
      <c r="ET179" s="693"/>
      <c r="EU179" s="693"/>
      <c r="EV179" s="693"/>
      <c r="EW179" s="693"/>
      <c r="EX179" s="693"/>
      <c r="EY179" s="693"/>
      <c r="EZ179" s="693"/>
      <c r="FA179" s="693"/>
      <c r="FB179" s="693"/>
      <c r="FC179" s="693"/>
      <c r="FD179" s="693"/>
      <c r="FE179" s="693"/>
      <c r="FF179" s="693"/>
      <c r="FG179" s="693"/>
      <c r="FH179" s="693"/>
      <c r="FI179" s="693"/>
      <c r="FJ179" s="693"/>
      <c r="FK179" s="693"/>
      <c r="FL179" s="693"/>
      <c r="FM179" s="693"/>
      <c r="FN179" s="693"/>
      <c r="FO179" s="693"/>
      <c r="FP179" s="693"/>
      <c r="FQ179" s="693"/>
      <c r="FR179" s="693"/>
      <c r="FS179" s="693"/>
      <c r="FT179" s="693"/>
      <c r="FU179" s="693"/>
      <c r="FV179" s="693"/>
      <c r="FW179" s="693"/>
      <c r="FX179" s="693"/>
      <c r="FY179" s="693"/>
      <c r="FZ179" s="693"/>
      <c r="GA179" s="693"/>
      <c r="GB179" s="693"/>
      <c r="GC179" s="693"/>
      <c r="GD179" s="693"/>
      <c r="GE179" s="693"/>
      <c r="GF179" s="693"/>
      <c r="GG179" s="693"/>
      <c r="GH179" s="693"/>
      <c r="GI179" s="693"/>
      <c r="GJ179" s="693"/>
      <c r="GK179" s="693"/>
      <c r="GL179" s="693"/>
      <c r="GM179" s="693"/>
      <c r="GN179" s="693"/>
      <c r="GO179" s="693"/>
      <c r="GP179" s="693"/>
      <c r="GQ179" s="693"/>
      <c r="GR179" s="693"/>
      <c r="GS179" s="693"/>
      <c r="GT179" s="693"/>
      <c r="GU179" s="693"/>
      <c r="GV179" s="693"/>
      <c r="GW179" s="693"/>
      <c r="GX179" s="693"/>
      <c r="GY179" s="693"/>
      <c r="GZ179" s="693"/>
      <c r="HA179" s="693"/>
      <c r="HB179" s="693"/>
      <c r="HC179" s="693"/>
      <c r="HD179" s="693"/>
      <c r="HE179" s="693"/>
      <c r="HF179" s="693"/>
      <c r="HG179" s="693"/>
      <c r="HH179" s="693"/>
      <c r="HI179" s="693"/>
      <c r="HJ179" s="693"/>
      <c r="HK179" s="693"/>
      <c r="HL179" s="693"/>
      <c r="HM179" s="693"/>
      <c r="HN179" s="693"/>
      <c r="HO179" s="693"/>
      <c r="HP179" s="693"/>
      <c r="HQ179" s="693"/>
      <c r="HR179" s="693"/>
      <c r="HS179" s="693"/>
    </row>
    <row r="180" spans="1:227" s="508" customFormat="1">
      <c r="A180"/>
      <c r="B180" s="368"/>
      <c r="C180"/>
      <c r="D180" s="433"/>
      <c r="E180" s="625"/>
      <c r="F180" s="625"/>
      <c r="G180" s="330"/>
      <c r="H180"/>
      <c r="I180" s="132"/>
      <c r="J180"/>
      <c r="K180"/>
      <c r="L180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35"/>
      <c r="AB180" s="45"/>
      <c r="AC180"/>
      <c r="AD180" s="123"/>
      <c r="AE180"/>
      <c r="AF180"/>
      <c r="AG180"/>
      <c r="AH180" s="129"/>
      <c r="AI180" s="129"/>
      <c r="AJ180" s="129"/>
      <c r="AK180" s="504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504"/>
      <c r="BB180" s="271"/>
      <c r="BC180" s="1042"/>
      <c r="BD180" s="1042"/>
      <c r="BE180" s="1042"/>
      <c r="BF180" s="1042"/>
      <c r="BG180" s="1042"/>
      <c r="BH180" s="1042"/>
      <c r="BI180" s="1042"/>
      <c r="BJ180" s="493"/>
      <c r="BK180" s="493"/>
      <c r="BL180" s="493"/>
      <c r="BM180" s="493"/>
      <c r="BN180" s="493"/>
      <c r="BO180" s="493"/>
      <c r="BP180" s="493"/>
      <c r="BQ180" s="493"/>
      <c r="BR180" s="493"/>
      <c r="BS180" s="493"/>
      <c r="BT180" s="493"/>
      <c r="BU180" s="271"/>
      <c r="BV180" s="693"/>
      <c r="BW180" s="693"/>
      <c r="BX180" s="693"/>
      <c r="BY180" s="693"/>
      <c r="BZ180" s="693"/>
      <c r="CA180" s="693"/>
      <c r="CB180" s="693"/>
      <c r="CC180" s="693"/>
      <c r="CD180" s="693"/>
      <c r="CE180" s="693"/>
      <c r="CF180" s="693"/>
      <c r="CG180" s="693"/>
      <c r="CH180" s="693"/>
      <c r="CI180" s="693"/>
      <c r="CW180" s="693"/>
      <c r="CX180" s="693"/>
      <c r="CY180" s="693"/>
      <c r="CZ180" s="693"/>
      <c r="DA180" s="693"/>
      <c r="DB180" s="693"/>
      <c r="DC180" s="693"/>
      <c r="DD180" s="693"/>
      <c r="DE180" s="693"/>
      <c r="DF180" s="693"/>
      <c r="DG180" s="693"/>
      <c r="DH180" s="693"/>
      <c r="DI180" s="693"/>
      <c r="DJ180" s="693"/>
      <c r="DK180" s="693"/>
      <c r="DL180" s="693"/>
      <c r="DM180" s="693"/>
      <c r="DN180" s="693"/>
      <c r="DO180" s="693"/>
      <c r="DP180" s="693"/>
      <c r="DQ180" s="693"/>
      <c r="DR180" s="693"/>
      <c r="DS180" s="693"/>
      <c r="DT180" s="693"/>
      <c r="DU180" s="693"/>
      <c r="DV180" s="693"/>
      <c r="DW180" s="693"/>
      <c r="DX180" s="693"/>
      <c r="DY180" s="693"/>
      <c r="DZ180" s="693"/>
      <c r="EA180" s="693"/>
      <c r="EB180" s="693"/>
      <c r="EC180" s="693"/>
      <c r="ED180" s="693"/>
      <c r="EE180" s="693"/>
      <c r="EF180" s="693"/>
      <c r="EG180" s="693"/>
      <c r="EH180" s="693"/>
      <c r="EI180" s="693"/>
      <c r="EJ180" s="693"/>
      <c r="EK180" s="693"/>
      <c r="EL180" s="693"/>
      <c r="EM180" s="693"/>
      <c r="EN180" s="693"/>
      <c r="EO180" s="693"/>
      <c r="EP180" s="693"/>
      <c r="EQ180" s="693"/>
      <c r="ER180" s="693"/>
      <c r="ES180" s="693"/>
      <c r="ET180" s="693"/>
      <c r="EU180" s="693"/>
      <c r="EV180" s="693"/>
      <c r="EW180" s="693"/>
      <c r="EX180" s="693"/>
      <c r="EY180" s="693"/>
      <c r="EZ180" s="693"/>
      <c r="FA180" s="693"/>
      <c r="FB180" s="693"/>
      <c r="FC180" s="693"/>
      <c r="FD180" s="693"/>
      <c r="FE180" s="693"/>
      <c r="FF180" s="693"/>
      <c r="FG180" s="693"/>
      <c r="FH180" s="693"/>
      <c r="FI180" s="693"/>
      <c r="FJ180" s="693"/>
      <c r="FK180" s="693"/>
      <c r="FL180" s="693"/>
      <c r="FM180" s="693"/>
      <c r="FN180" s="693"/>
      <c r="FO180" s="693"/>
      <c r="FP180" s="693"/>
      <c r="FQ180" s="693"/>
      <c r="FR180" s="693"/>
      <c r="FS180" s="693"/>
      <c r="FT180" s="693"/>
      <c r="FU180" s="693"/>
      <c r="FV180" s="693"/>
      <c r="FW180" s="693"/>
      <c r="FX180" s="693"/>
      <c r="FY180" s="693"/>
      <c r="FZ180" s="693"/>
      <c r="GA180" s="693"/>
      <c r="GB180" s="693"/>
      <c r="GC180" s="693"/>
      <c r="GD180" s="693"/>
      <c r="GE180" s="693"/>
      <c r="GF180" s="693"/>
      <c r="GG180" s="693"/>
      <c r="GH180" s="693"/>
      <c r="GI180" s="693"/>
      <c r="GJ180" s="693"/>
      <c r="GK180" s="693"/>
      <c r="GL180" s="693"/>
      <c r="GM180" s="693"/>
      <c r="GN180" s="693"/>
      <c r="GO180" s="693"/>
      <c r="GP180" s="693"/>
      <c r="GQ180" s="693"/>
      <c r="GR180" s="693"/>
      <c r="GS180" s="693"/>
      <c r="GT180" s="693"/>
      <c r="GU180" s="693"/>
      <c r="GV180" s="693"/>
      <c r="GW180" s="693"/>
      <c r="GX180" s="693"/>
      <c r="GY180" s="693"/>
      <c r="GZ180" s="693"/>
      <c r="HA180" s="693"/>
      <c r="HB180" s="693"/>
      <c r="HC180" s="693"/>
      <c r="HD180" s="693"/>
      <c r="HE180" s="693"/>
      <c r="HF180" s="693"/>
      <c r="HG180" s="693"/>
      <c r="HH180" s="693"/>
      <c r="HI180" s="693"/>
      <c r="HJ180" s="693"/>
      <c r="HK180" s="693"/>
      <c r="HL180" s="693"/>
      <c r="HM180" s="693"/>
      <c r="HN180" s="693"/>
      <c r="HO180" s="693"/>
      <c r="HP180" s="693"/>
      <c r="HQ180" s="693"/>
      <c r="HR180" s="693"/>
      <c r="HS180" s="693"/>
    </row>
    <row r="181" spans="1:227" s="508" customFormat="1">
      <c r="A181"/>
      <c r="B181" s="368"/>
      <c r="C181"/>
      <c r="D181" s="433"/>
      <c r="E181" s="625"/>
      <c r="F181" s="625"/>
      <c r="G181" s="330"/>
      <c r="H181"/>
      <c r="I181" s="132"/>
      <c r="J181"/>
      <c r="K181"/>
      <c r="L181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335"/>
      <c r="AA181" s="335"/>
      <c r="AB181" s="45"/>
      <c r="AC181"/>
      <c r="AD181" s="123"/>
      <c r="AE181"/>
      <c r="AF181"/>
      <c r="AG181"/>
      <c r="AH181" s="129"/>
      <c r="AI181" s="129"/>
      <c r="AJ181" s="129"/>
      <c r="AK181" s="504"/>
      <c r="AL181" s="271"/>
      <c r="AM181" s="271"/>
      <c r="AN181" s="271"/>
      <c r="AO181" s="271"/>
      <c r="AP181" s="271"/>
      <c r="AQ181" s="271"/>
      <c r="AR181" s="271"/>
      <c r="AS181" s="271"/>
      <c r="AT181" s="271"/>
      <c r="AU181" s="271"/>
      <c r="AV181" s="271"/>
      <c r="AW181" s="271"/>
      <c r="AX181" s="271"/>
      <c r="AY181" s="271"/>
      <c r="AZ181" s="271"/>
      <c r="BA181" s="504"/>
      <c r="BB181" s="271"/>
      <c r="BC181" s="1042"/>
      <c r="BD181" s="1042"/>
      <c r="BE181" s="1042"/>
      <c r="BF181" s="1042"/>
      <c r="BG181" s="1042"/>
      <c r="BH181" s="1042"/>
      <c r="BI181" s="1042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271"/>
      <c r="BV181" s="693"/>
      <c r="BW181" s="693"/>
      <c r="BX181" s="693"/>
      <c r="BY181" s="693"/>
      <c r="BZ181" s="693"/>
      <c r="CA181" s="693"/>
      <c r="CB181" s="693"/>
      <c r="CC181" s="693"/>
      <c r="CD181" s="693"/>
      <c r="CE181" s="693"/>
      <c r="CF181" s="693"/>
      <c r="CG181" s="693"/>
      <c r="CH181" s="693"/>
      <c r="CI181" s="693"/>
      <c r="CW181" s="693"/>
      <c r="CX181" s="693"/>
      <c r="CY181" s="693"/>
      <c r="CZ181" s="693"/>
      <c r="DA181" s="693"/>
      <c r="DB181" s="693"/>
      <c r="DC181" s="693"/>
      <c r="DD181" s="693"/>
      <c r="DE181" s="693"/>
      <c r="DF181" s="693"/>
      <c r="DG181" s="693"/>
      <c r="DH181" s="693"/>
      <c r="DI181" s="693"/>
      <c r="DJ181" s="693"/>
      <c r="DK181" s="693"/>
      <c r="DL181" s="693"/>
      <c r="DM181" s="693"/>
      <c r="DN181" s="693"/>
      <c r="DO181" s="693"/>
      <c r="DP181" s="693"/>
      <c r="DQ181" s="693"/>
      <c r="DR181" s="693"/>
      <c r="DS181" s="693"/>
      <c r="DT181" s="693"/>
      <c r="DU181" s="693"/>
      <c r="DV181" s="693"/>
      <c r="DW181" s="693"/>
      <c r="DX181" s="693"/>
      <c r="DY181" s="693"/>
      <c r="DZ181" s="693"/>
      <c r="EA181" s="693"/>
      <c r="EB181" s="693"/>
      <c r="EC181" s="693"/>
      <c r="ED181" s="693"/>
      <c r="EE181" s="693"/>
      <c r="EF181" s="693"/>
      <c r="EG181" s="693"/>
      <c r="EH181" s="693"/>
      <c r="EI181" s="693"/>
      <c r="EJ181" s="693"/>
      <c r="EK181" s="693"/>
      <c r="EL181" s="693"/>
      <c r="EM181" s="693"/>
      <c r="EN181" s="693"/>
      <c r="EO181" s="693"/>
      <c r="EP181" s="693"/>
      <c r="EQ181" s="693"/>
      <c r="ER181" s="693"/>
      <c r="ES181" s="693"/>
      <c r="ET181" s="693"/>
      <c r="EU181" s="693"/>
      <c r="EV181" s="693"/>
      <c r="EW181" s="693"/>
      <c r="EX181" s="693"/>
      <c r="EY181" s="693"/>
      <c r="EZ181" s="693"/>
      <c r="FA181" s="693"/>
      <c r="FB181" s="693"/>
      <c r="FC181" s="693"/>
      <c r="FD181" s="693"/>
      <c r="FE181" s="693"/>
      <c r="FF181" s="693"/>
      <c r="FG181" s="693"/>
      <c r="FH181" s="693"/>
      <c r="FI181" s="693"/>
      <c r="FJ181" s="693"/>
      <c r="FK181" s="693"/>
      <c r="FL181" s="693"/>
      <c r="FM181" s="693"/>
      <c r="FN181" s="693"/>
      <c r="FO181" s="693"/>
      <c r="FP181" s="693"/>
      <c r="FQ181" s="693"/>
      <c r="FR181" s="693"/>
      <c r="FS181" s="693"/>
      <c r="FT181" s="693"/>
      <c r="FU181" s="693"/>
      <c r="FV181" s="693"/>
      <c r="FW181" s="693"/>
      <c r="FX181" s="693"/>
      <c r="FY181" s="693"/>
      <c r="FZ181" s="693"/>
      <c r="GA181" s="693"/>
      <c r="GB181" s="693"/>
      <c r="GC181" s="693"/>
      <c r="GD181" s="693"/>
      <c r="GE181" s="693"/>
      <c r="GF181" s="693"/>
      <c r="GG181" s="693"/>
      <c r="GH181" s="693"/>
      <c r="GI181" s="693"/>
      <c r="GJ181" s="693"/>
      <c r="GK181" s="693"/>
      <c r="GL181" s="693"/>
      <c r="GM181" s="693"/>
      <c r="GN181" s="693"/>
      <c r="GO181" s="693"/>
      <c r="GP181" s="693"/>
      <c r="GQ181" s="693"/>
      <c r="GR181" s="693"/>
      <c r="GS181" s="693"/>
      <c r="GT181" s="693"/>
      <c r="GU181" s="693"/>
      <c r="GV181" s="693"/>
      <c r="GW181" s="693"/>
      <c r="GX181" s="693"/>
      <c r="GY181" s="693"/>
      <c r="GZ181" s="693"/>
      <c r="HA181" s="693"/>
      <c r="HB181" s="693"/>
      <c r="HC181" s="693"/>
      <c r="HD181" s="693"/>
      <c r="HE181" s="693"/>
      <c r="HF181" s="693"/>
      <c r="HG181" s="693"/>
      <c r="HH181" s="693"/>
      <c r="HI181" s="693"/>
      <c r="HJ181" s="693"/>
      <c r="HK181" s="693"/>
      <c r="HL181" s="693"/>
      <c r="HM181" s="693"/>
      <c r="HN181" s="693"/>
      <c r="HO181" s="693"/>
      <c r="HP181" s="693"/>
      <c r="HQ181" s="693"/>
      <c r="HR181" s="693"/>
      <c r="HS181" s="693"/>
    </row>
    <row r="182" spans="1:227" s="508" customFormat="1">
      <c r="A182"/>
      <c r="B182" s="368"/>
      <c r="C182"/>
      <c r="D182" s="433"/>
      <c r="E182" s="625"/>
      <c r="F182" s="625"/>
      <c r="G182" s="330"/>
      <c r="H182"/>
      <c r="I182" s="132"/>
      <c r="J182"/>
      <c r="K182"/>
      <c r="L182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335"/>
      <c r="AA182" s="335"/>
      <c r="AB182" s="45"/>
      <c r="AC182"/>
      <c r="AD182" s="123"/>
      <c r="AE182"/>
      <c r="AF182"/>
      <c r="AG182"/>
      <c r="AH182" s="129"/>
      <c r="AI182" s="129"/>
      <c r="AJ182" s="129"/>
      <c r="AK182" s="504"/>
      <c r="AL182" s="271"/>
      <c r="AM182" s="271"/>
      <c r="AN182" s="271"/>
      <c r="AO182" s="271"/>
      <c r="AP182" s="271"/>
      <c r="AQ182" s="271"/>
      <c r="AR182" s="271"/>
      <c r="AS182" s="271"/>
      <c r="AT182" s="271"/>
      <c r="AU182" s="271"/>
      <c r="AV182" s="271"/>
      <c r="AW182" s="271"/>
      <c r="AX182" s="271"/>
      <c r="AY182" s="271"/>
      <c r="AZ182" s="271"/>
      <c r="BA182" s="504"/>
      <c r="BB182" s="271"/>
      <c r="BC182" s="1042"/>
      <c r="BD182" s="1042"/>
      <c r="BE182" s="1042"/>
      <c r="BF182" s="1042"/>
      <c r="BG182" s="1042"/>
      <c r="BH182" s="1042"/>
      <c r="BI182" s="1042"/>
      <c r="BJ182" s="493"/>
      <c r="BK182" s="493"/>
      <c r="BL182" s="493"/>
      <c r="BM182" s="493"/>
      <c r="BN182" s="493"/>
      <c r="BO182" s="493"/>
      <c r="BP182" s="493"/>
      <c r="BQ182" s="493"/>
      <c r="BR182" s="493"/>
      <c r="BS182" s="493"/>
      <c r="BT182" s="493"/>
      <c r="BU182" s="271"/>
      <c r="BV182" s="693"/>
      <c r="BW182" s="693"/>
      <c r="BX182" s="693"/>
      <c r="BY182" s="693"/>
      <c r="BZ182" s="693"/>
      <c r="CA182" s="693"/>
      <c r="CB182" s="693"/>
      <c r="CC182" s="693"/>
      <c r="CD182" s="693"/>
      <c r="CE182" s="693"/>
      <c r="CF182" s="693"/>
      <c r="CG182" s="693"/>
      <c r="CH182" s="693"/>
      <c r="CI182" s="693"/>
      <c r="CW182" s="693"/>
      <c r="CX182" s="693"/>
      <c r="CY182" s="693"/>
      <c r="CZ182" s="693"/>
      <c r="DA182" s="693"/>
      <c r="DB182" s="693"/>
      <c r="DC182" s="693"/>
      <c r="DD182" s="693"/>
      <c r="DE182" s="693"/>
      <c r="DF182" s="693"/>
      <c r="DG182" s="693"/>
      <c r="DH182" s="693"/>
      <c r="DI182" s="693"/>
      <c r="DJ182" s="693"/>
      <c r="DK182" s="693"/>
      <c r="DL182" s="693"/>
      <c r="DM182" s="693"/>
      <c r="DN182" s="693"/>
      <c r="DO182" s="693"/>
      <c r="DP182" s="693"/>
      <c r="DQ182" s="693"/>
      <c r="DR182" s="693"/>
      <c r="DS182" s="693"/>
      <c r="DT182" s="693"/>
      <c r="DU182" s="693"/>
      <c r="DV182" s="693"/>
      <c r="DW182" s="693"/>
      <c r="DX182" s="693"/>
      <c r="DY182" s="693"/>
      <c r="DZ182" s="693"/>
      <c r="EA182" s="693"/>
      <c r="EB182" s="693"/>
      <c r="EC182" s="693"/>
      <c r="ED182" s="693"/>
      <c r="EE182" s="693"/>
      <c r="EF182" s="693"/>
      <c r="EG182" s="693"/>
      <c r="EH182" s="693"/>
      <c r="EI182" s="693"/>
      <c r="EJ182" s="693"/>
      <c r="EK182" s="693"/>
      <c r="EL182" s="693"/>
      <c r="EM182" s="693"/>
      <c r="EN182" s="693"/>
      <c r="EO182" s="693"/>
      <c r="EP182" s="693"/>
      <c r="EQ182" s="693"/>
      <c r="ER182" s="693"/>
      <c r="ES182" s="693"/>
      <c r="ET182" s="693"/>
      <c r="EU182" s="693"/>
      <c r="EV182" s="693"/>
      <c r="EW182" s="693"/>
      <c r="EX182" s="693"/>
      <c r="EY182" s="693"/>
      <c r="EZ182" s="693"/>
      <c r="FA182" s="693"/>
      <c r="FB182" s="693"/>
      <c r="FC182" s="693"/>
      <c r="FD182" s="693"/>
      <c r="FE182" s="693"/>
      <c r="FF182" s="693"/>
      <c r="FG182" s="693"/>
      <c r="FH182" s="693"/>
      <c r="FI182" s="693"/>
      <c r="FJ182" s="693"/>
      <c r="FK182" s="693"/>
      <c r="FL182" s="693"/>
      <c r="FM182" s="693"/>
      <c r="FN182" s="693"/>
      <c r="FO182" s="693"/>
      <c r="FP182" s="693"/>
      <c r="FQ182" s="693"/>
      <c r="FR182" s="693"/>
      <c r="FS182" s="693"/>
      <c r="FT182" s="693"/>
      <c r="FU182" s="693"/>
      <c r="FV182" s="693"/>
      <c r="FW182" s="693"/>
      <c r="FX182" s="693"/>
      <c r="FY182" s="693"/>
      <c r="FZ182" s="693"/>
      <c r="GA182" s="693"/>
      <c r="GB182" s="693"/>
      <c r="GC182" s="693"/>
      <c r="GD182" s="693"/>
      <c r="GE182" s="693"/>
      <c r="GF182" s="693"/>
      <c r="GG182" s="693"/>
      <c r="GH182" s="693"/>
      <c r="GI182" s="693"/>
      <c r="GJ182" s="693"/>
      <c r="GK182" s="693"/>
      <c r="GL182" s="693"/>
      <c r="GM182" s="693"/>
      <c r="GN182" s="693"/>
      <c r="GO182" s="693"/>
      <c r="GP182" s="693"/>
      <c r="GQ182" s="693"/>
      <c r="GR182" s="693"/>
      <c r="GS182" s="693"/>
      <c r="GT182" s="693"/>
      <c r="GU182" s="693"/>
      <c r="GV182" s="693"/>
      <c r="GW182" s="693"/>
      <c r="GX182" s="693"/>
      <c r="GY182" s="693"/>
      <c r="GZ182" s="693"/>
      <c r="HA182" s="693"/>
      <c r="HB182" s="693"/>
      <c r="HC182" s="693"/>
      <c r="HD182" s="693"/>
      <c r="HE182" s="693"/>
      <c r="HF182" s="693"/>
      <c r="HG182" s="693"/>
      <c r="HH182" s="693"/>
      <c r="HI182" s="693"/>
      <c r="HJ182" s="693"/>
      <c r="HK182" s="693"/>
      <c r="HL182" s="693"/>
      <c r="HM182" s="693"/>
      <c r="HN182" s="693"/>
      <c r="HO182" s="693"/>
      <c r="HP182" s="693"/>
      <c r="HQ182" s="693"/>
      <c r="HR182" s="693"/>
      <c r="HS182" s="693"/>
    </row>
    <row r="183" spans="1:227" s="508" customFormat="1">
      <c r="A183"/>
      <c r="B183" s="368"/>
      <c r="C183"/>
      <c r="D183" s="433"/>
      <c r="E183" s="625"/>
      <c r="F183" s="625"/>
      <c r="G183" s="330"/>
      <c r="H183"/>
      <c r="I183" s="132"/>
      <c r="J183"/>
      <c r="K183"/>
      <c r="L183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335"/>
      <c r="AA183" s="335"/>
      <c r="AB183" s="45"/>
      <c r="AC183"/>
      <c r="AD183" s="123"/>
      <c r="AE183"/>
      <c r="AF183"/>
      <c r="AG183"/>
      <c r="AH183" s="129"/>
      <c r="AI183" s="129"/>
      <c r="AJ183" s="129"/>
      <c r="AK183" s="504"/>
      <c r="AL183" s="271"/>
      <c r="AM183" s="271"/>
      <c r="AN183" s="271"/>
      <c r="AO183" s="271"/>
      <c r="AP183" s="271"/>
      <c r="AQ183" s="271"/>
      <c r="AR183" s="271"/>
      <c r="AS183" s="271"/>
      <c r="AT183" s="271"/>
      <c r="AU183" s="271"/>
      <c r="AV183" s="271"/>
      <c r="AW183" s="271"/>
      <c r="AX183" s="271"/>
      <c r="AY183" s="271"/>
      <c r="AZ183" s="271"/>
      <c r="BA183" s="504"/>
      <c r="BB183" s="271"/>
      <c r="BC183" s="1042"/>
      <c r="BD183" s="1042"/>
      <c r="BE183" s="1042"/>
      <c r="BF183" s="1042"/>
      <c r="BG183" s="1042"/>
      <c r="BH183" s="1042"/>
      <c r="BI183" s="1042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271"/>
      <c r="BV183" s="693"/>
      <c r="BW183" s="693"/>
      <c r="BX183" s="693"/>
      <c r="BY183" s="693"/>
      <c r="BZ183" s="693"/>
      <c r="CA183" s="693"/>
      <c r="CB183" s="693"/>
      <c r="CC183" s="693"/>
      <c r="CD183" s="693"/>
      <c r="CE183" s="693"/>
      <c r="CF183" s="693"/>
      <c r="CG183" s="693"/>
      <c r="CH183" s="693"/>
      <c r="CI183" s="693"/>
      <c r="CW183" s="693"/>
      <c r="CX183" s="693"/>
      <c r="CY183" s="693"/>
      <c r="CZ183" s="693"/>
      <c r="DA183" s="693"/>
      <c r="DB183" s="693"/>
      <c r="DC183" s="693"/>
      <c r="DD183" s="693"/>
      <c r="DE183" s="693"/>
      <c r="DF183" s="693"/>
      <c r="DG183" s="693"/>
      <c r="DH183" s="693"/>
      <c r="DI183" s="693"/>
      <c r="DJ183" s="693"/>
      <c r="DK183" s="693"/>
      <c r="DL183" s="693"/>
      <c r="DM183" s="693"/>
      <c r="DN183" s="693"/>
      <c r="DO183" s="693"/>
      <c r="DP183" s="693"/>
      <c r="DQ183" s="693"/>
      <c r="DR183" s="693"/>
      <c r="DS183" s="693"/>
      <c r="DT183" s="693"/>
      <c r="DU183" s="693"/>
      <c r="DV183" s="693"/>
      <c r="DW183" s="693"/>
      <c r="DX183" s="693"/>
      <c r="DY183" s="693"/>
      <c r="DZ183" s="693"/>
      <c r="EA183" s="693"/>
      <c r="EB183" s="693"/>
      <c r="EC183" s="693"/>
      <c r="ED183" s="693"/>
      <c r="EE183" s="693"/>
      <c r="EF183" s="693"/>
      <c r="EG183" s="693"/>
      <c r="EH183" s="693"/>
      <c r="EI183" s="693"/>
      <c r="EJ183" s="693"/>
      <c r="EK183" s="693"/>
      <c r="EL183" s="693"/>
      <c r="EM183" s="693"/>
      <c r="EN183" s="693"/>
      <c r="EO183" s="693"/>
      <c r="EP183" s="693"/>
      <c r="EQ183" s="693"/>
      <c r="ER183" s="693"/>
      <c r="ES183" s="693"/>
      <c r="ET183" s="693"/>
      <c r="EU183" s="693"/>
      <c r="EV183" s="693"/>
      <c r="EW183" s="693"/>
      <c r="EX183" s="693"/>
      <c r="EY183" s="693"/>
      <c r="EZ183" s="693"/>
      <c r="FA183" s="693"/>
      <c r="FB183" s="693"/>
      <c r="FC183" s="693"/>
      <c r="FD183" s="693"/>
      <c r="FE183" s="693"/>
      <c r="FF183" s="693"/>
      <c r="FG183" s="693"/>
      <c r="FH183" s="693"/>
      <c r="FI183" s="693"/>
      <c r="FJ183" s="693"/>
      <c r="FK183" s="693"/>
      <c r="FL183" s="693"/>
      <c r="FM183" s="693"/>
      <c r="FN183" s="693"/>
      <c r="FO183" s="693"/>
      <c r="FP183" s="693"/>
      <c r="FQ183" s="693"/>
      <c r="FR183" s="693"/>
      <c r="FS183" s="693"/>
      <c r="FT183" s="693"/>
      <c r="FU183" s="693"/>
      <c r="FV183" s="693"/>
      <c r="FW183" s="693"/>
      <c r="FX183" s="693"/>
      <c r="FY183" s="693"/>
      <c r="FZ183" s="693"/>
      <c r="GA183" s="693"/>
      <c r="GB183" s="693"/>
      <c r="GC183" s="693"/>
      <c r="GD183" s="693"/>
      <c r="GE183" s="693"/>
      <c r="GF183" s="693"/>
      <c r="GG183" s="693"/>
      <c r="GH183" s="693"/>
      <c r="GI183" s="693"/>
      <c r="GJ183" s="693"/>
      <c r="GK183" s="693"/>
      <c r="GL183" s="693"/>
      <c r="GM183" s="693"/>
      <c r="GN183" s="693"/>
      <c r="GO183" s="693"/>
      <c r="GP183" s="693"/>
      <c r="GQ183" s="693"/>
      <c r="GR183" s="693"/>
      <c r="GS183" s="693"/>
      <c r="GT183" s="693"/>
      <c r="GU183" s="693"/>
      <c r="GV183" s="693"/>
      <c r="GW183" s="693"/>
      <c r="GX183" s="693"/>
      <c r="GY183" s="693"/>
      <c r="GZ183" s="693"/>
      <c r="HA183" s="693"/>
      <c r="HB183" s="693"/>
      <c r="HC183" s="693"/>
      <c r="HD183" s="693"/>
      <c r="HE183" s="693"/>
      <c r="HF183" s="693"/>
      <c r="HG183" s="693"/>
      <c r="HH183" s="693"/>
      <c r="HI183" s="693"/>
      <c r="HJ183" s="693"/>
      <c r="HK183" s="693"/>
      <c r="HL183" s="693"/>
      <c r="HM183" s="693"/>
      <c r="HN183" s="693"/>
      <c r="HO183" s="693"/>
      <c r="HP183" s="693"/>
      <c r="HQ183" s="693"/>
      <c r="HR183" s="693"/>
      <c r="HS183" s="693"/>
    </row>
    <row r="184" spans="1:227" s="508" customFormat="1">
      <c r="A184"/>
      <c r="B184" s="368"/>
      <c r="C184"/>
      <c r="D184" s="433"/>
      <c r="E184" s="625"/>
      <c r="F184" s="625"/>
      <c r="G184" s="330"/>
      <c r="H184"/>
      <c r="I184" s="132"/>
      <c r="J184"/>
      <c r="K184"/>
      <c r="L184"/>
      <c r="M184" s="335"/>
      <c r="N184" s="335"/>
      <c r="O184" s="335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45"/>
      <c r="AC184"/>
      <c r="AD184" s="123"/>
      <c r="AE184"/>
      <c r="AF184"/>
      <c r="AG184"/>
      <c r="AH184" s="129"/>
      <c r="AI184" s="129"/>
      <c r="AJ184" s="129"/>
      <c r="AK184" s="504"/>
      <c r="AL184" s="271"/>
      <c r="AM184" s="271"/>
      <c r="AN184" s="271"/>
      <c r="AO184" s="271"/>
      <c r="AP184" s="271"/>
      <c r="AQ184" s="271"/>
      <c r="AR184" s="271"/>
      <c r="AS184" s="271"/>
      <c r="AT184" s="271"/>
      <c r="AU184" s="271"/>
      <c r="AV184" s="271"/>
      <c r="AW184" s="271"/>
      <c r="AX184" s="271"/>
      <c r="AY184" s="271"/>
      <c r="AZ184" s="271"/>
      <c r="BA184" s="504"/>
      <c r="BB184" s="271"/>
      <c r="BC184" s="1042"/>
      <c r="BD184" s="1042"/>
      <c r="BE184" s="1042"/>
      <c r="BF184" s="1042"/>
      <c r="BG184" s="1042"/>
      <c r="BH184" s="1042"/>
      <c r="BI184" s="1042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271"/>
      <c r="BV184" s="693"/>
      <c r="BW184" s="693"/>
      <c r="BX184" s="693"/>
      <c r="BY184" s="693"/>
      <c r="BZ184" s="693"/>
      <c r="CA184" s="693"/>
      <c r="CB184" s="693"/>
      <c r="CC184" s="693"/>
      <c r="CD184" s="693"/>
      <c r="CE184" s="693"/>
      <c r="CF184" s="693"/>
      <c r="CG184" s="693"/>
      <c r="CH184" s="693"/>
      <c r="CI184" s="693"/>
      <c r="CW184" s="693"/>
      <c r="CX184" s="693"/>
      <c r="CY184" s="693"/>
      <c r="CZ184" s="693"/>
      <c r="DA184" s="693"/>
      <c r="DB184" s="693"/>
      <c r="DC184" s="693"/>
      <c r="DD184" s="693"/>
      <c r="DE184" s="693"/>
      <c r="DF184" s="693"/>
      <c r="DG184" s="693"/>
      <c r="DH184" s="693"/>
      <c r="DI184" s="693"/>
      <c r="DJ184" s="693"/>
      <c r="DK184" s="693"/>
      <c r="DL184" s="693"/>
      <c r="DM184" s="693"/>
      <c r="DN184" s="693"/>
      <c r="DO184" s="693"/>
      <c r="DP184" s="693"/>
      <c r="DQ184" s="693"/>
      <c r="DR184" s="693"/>
      <c r="DS184" s="693"/>
      <c r="DT184" s="693"/>
      <c r="DU184" s="693"/>
      <c r="DV184" s="693"/>
      <c r="DW184" s="693"/>
      <c r="DX184" s="693"/>
      <c r="DY184" s="693"/>
      <c r="DZ184" s="693"/>
      <c r="EA184" s="693"/>
      <c r="EB184" s="693"/>
      <c r="EC184" s="693"/>
      <c r="ED184" s="693"/>
      <c r="EE184" s="693"/>
      <c r="EF184" s="693"/>
      <c r="EG184" s="693"/>
      <c r="EH184" s="693"/>
      <c r="EI184" s="693"/>
      <c r="EJ184" s="693"/>
      <c r="EK184" s="693"/>
      <c r="EL184" s="693"/>
      <c r="EM184" s="693"/>
      <c r="EN184" s="693"/>
      <c r="EO184" s="693"/>
      <c r="EP184" s="693"/>
      <c r="EQ184" s="693"/>
      <c r="ER184" s="693"/>
      <c r="ES184" s="693"/>
      <c r="ET184" s="693"/>
      <c r="EU184" s="693"/>
      <c r="EV184" s="693"/>
      <c r="EW184" s="693"/>
      <c r="EX184" s="693"/>
      <c r="EY184" s="693"/>
      <c r="EZ184" s="693"/>
      <c r="FA184" s="693"/>
      <c r="FB184" s="693"/>
      <c r="FC184" s="693"/>
      <c r="FD184" s="693"/>
      <c r="FE184" s="693"/>
      <c r="FF184" s="693"/>
      <c r="FG184" s="693"/>
      <c r="FH184" s="693"/>
      <c r="FI184" s="693"/>
      <c r="FJ184" s="693"/>
      <c r="FK184" s="693"/>
      <c r="FL184" s="693"/>
      <c r="FM184" s="693"/>
      <c r="FN184" s="693"/>
      <c r="FO184" s="693"/>
      <c r="FP184" s="693"/>
      <c r="FQ184" s="693"/>
      <c r="FR184" s="693"/>
      <c r="FS184" s="693"/>
      <c r="FT184" s="693"/>
      <c r="FU184" s="693"/>
      <c r="FV184" s="693"/>
      <c r="FW184" s="693"/>
      <c r="FX184" s="693"/>
      <c r="FY184" s="693"/>
      <c r="FZ184" s="693"/>
      <c r="GA184" s="693"/>
      <c r="GB184" s="693"/>
      <c r="GC184" s="693"/>
      <c r="GD184" s="693"/>
      <c r="GE184" s="693"/>
      <c r="GF184" s="693"/>
      <c r="GG184" s="693"/>
      <c r="GH184" s="693"/>
      <c r="GI184" s="693"/>
      <c r="GJ184" s="693"/>
      <c r="GK184" s="693"/>
      <c r="GL184" s="693"/>
      <c r="GM184" s="693"/>
      <c r="GN184" s="693"/>
      <c r="GO184" s="693"/>
      <c r="GP184" s="693"/>
      <c r="GQ184" s="693"/>
      <c r="GR184" s="693"/>
      <c r="GS184" s="693"/>
      <c r="GT184" s="693"/>
      <c r="GU184" s="693"/>
      <c r="GV184" s="693"/>
      <c r="GW184" s="693"/>
      <c r="GX184" s="693"/>
      <c r="GY184" s="693"/>
      <c r="GZ184" s="693"/>
      <c r="HA184" s="693"/>
      <c r="HB184" s="693"/>
      <c r="HC184" s="693"/>
      <c r="HD184" s="693"/>
      <c r="HE184" s="693"/>
      <c r="HF184" s="693"/>
      <c r="HG184" s="693"/>
      <c r="HH184" s="693"/>
      <c r="HI184" s="693"/>
      <c r="HJ184" s="693"/>
      <c r="HK184" s="693"/>
      <c r="HL184" s="693"/>
      <c r="HM184" s="693"/>
      <c r="HN184" s="693"/>
      <c r="HO184" s="693"/>
      <c r="HP184" s="693"/>
      <c r="HQ184" s="693"/>
      <c r="HR184" s="693"/>
      <c r="HS184" s="693"/>
    </row>
    <row r="185" spans="1:227" s="508" customFormat="1">
      <c r="A185"/>
      <c r="B185" s="368"/>
      <c r="C185"/>
      <c r="D185" s="433"/>
      <c r="E185" s="625"/>
      <c r="F185" s="625"/>
      <c r="G185" s="330"/>
      <c r="H185"/>
      <c r="I185" s="132"/>
      <c r="J185"/>
      <c r="K185"/>
      <c r="L185"/>
      <c r="M185" s="335"/>
      <c r="N185" s="335"/>
      <c r="O185" s="335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45"/>
      <c r="AC185"/>
      <c r="AD185" s="123"/>
      <c r="AE185"/>
      <c r="AF185"/>
      <c r="AG185"/>
      <c r="AH185" s="129"/>
      <c r="AI185" s="129"/>
      <c r="AJ185" s="129"/>
      <c r="AK185" s="504"/>
      <c r="AL185" s="271"/>
      <c r="AM185" s="271"/>
      <c r="AN185" s="271"/>
      <c r="AO185" s="271"/>
      <c r="AP185" s="271"/>
      <c r="AQ185" s="271"/>
      <c r="AR185" s="271"/>
      <c r="AS185" s="271"/>
      <c r="AT185" s="271"/>
      <c r="AU185" s="271"/>
      <c r="AV185" s="271"/>
      <c r="AW185" s="271"/>
      <c r="AX185" s="271"/>
      <c r="AY185" s="271"/>
      <c r="AZ185" s="271"/>
      <c r="BA185" s="504"/>
      <c r="BB185" s="271"/>
      <c r="BC185" s="1042"/>
      <c r="BD185" s="1042"/>
      <c r="BE185" s="1042"/>
      <c r="BF185" s="1042"/>
      <c r="BG185" s="1042"/>
      <c r="BH185" s="1042"/>
      <c r="BI185" s="1042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271"/>
      <c r="BV185" s="693"/>
      <c r="BW185" s="693"/>
      <c r="BX185" s="693"/>
      <c r="BY185" s="693"/>
      <c r="BZ185" s="693"/>
      <c r="CA185" s="693"/>
      <c r="CB185" s="693"/>
      <c r="CC185" s="693"/>
      <c r="CD185" s="693"/>
      <c r="CE185" s="693"/>
      <c r="CF185" s="693"/>
      <c r="CG185" s="693"/>
      <c r="CH185" s="693"/>
      <c r="CI185" s="693"/>
      <c r="CW185" s="693"/>
      <c r="CX185" s="693"/>
      <c r="CY185" s="693"/>
      <c r="CZ185" s="693"/>
      <c r="DA185" s="693"/>
      <c r="DB185" s="693"/>
      <c r="DC185" s="693"/>
      <c r="DD185" s="693"/>
      <c r="DE185" s="693"/>
      <c r="DF185" s="693"/>
      <c r="DG185" s="693"/>
      <c r="DH185" s="693"/>
      <c r="DI185" s="693"/>
      <c r="DJ185" s="693"/>
      <c r="DK185" s="693"/>
      <c r="DL185" s="693"/>
      <c r="DM185" s="693"/>
      <c r="DN185" s="693"/>
      <c r="DO185" s="693"/>
      <c r="DP185" s="693"/>
      <c r="DQ185" s="693"/>
      <c r="DR185" s="693"/>
      <c r="DS185" s="693"/>
      <c r="DT185" s="693"/>
      <c r="DU185" s="693"/>
      <c r="DV185" s="693"/>
      <c r="DW185" s="693"/>
      <c r="DX185" s="693"/>
      <c r="DY185" s="693"/>
      <c r="DZ185" s="693"/>
      <c r="EA185" s="693"/>
      <c r="EB185" s="693"/>
      <c r="EC185" s="693"/>
      <c r="ED185" s="693"/>
      <c r="EE185" s="693"/>
      <c r="EF185" s="693"/>
      <c r="EG185" s="693"/>
      <c r="EH185" s="693"/>
      <c r="EI185" s="693"/>
      <c r="EJ185" s="693"/>
      <c r="EK185" s="693"/>
      <c r="EL185" s="693"/>
      <c r="EM185" s="693"/>
      <c r="EN185" s="693"/>
      <c r="EO185" s="693"/>
      <c r="EP185" s="693"/>
      <c r="EQ185" s="693"/>
      <c r="ER185" s="693"/>
      <c r="ES185" s="693"/>
      <c r="ET185" s="693"/>
      <c r="EU185" s="693"/>
      <c r="EV185" s="693"/>
      <c r="EW185" s="693"/>
      <c r="EX185" s="693"/>
      <c r="EY185" s="693"/>
      <c r="EZ185" s="693"/>
      <c r="FA185" s="693"/>
      <c r="FB185" s="693"/>
      <c r="FC185" s="693"/>
      <c r="FD185" s="693"/>
      <c r="FE185" s="693"/>
      <c r="FF185" s="693"/>
      <c r="FG185" s="693"/>
      <c r="FH185" s="693"/>
      <c r="FI185" s="693"/>
      <c r="FJ185" s="693"/>
      <c r="FK185" s="693"/>
      <c r="FL185" s="693"/>
      <c r="FM185" s="693"/>
      <c r="FN185" s="693"/>
      <c r="FO185" s="693"/>
      <c r="FP185" s="693"/>
      <c r="FQ185" s="693"/>
      <c r="FR185" s="693"/>
      <c r="FS185" s="693"/>
      <c r="FT185" s="693"/>
      <c r="FU185" s="693"/>
      <c r="FV185" s="693"/>
      <c r="FW185" s="693"/>
      <c r="FX185" s="693"/>
      <c r="FY185" s="693"/>
      <c r="FZ185" s="693"/>
      <c r="GA185" s="693"/>
      <c r="GB185" s="693"/>
      <c r="GC185" s="693"/>
      <c r="GD185" s="693"/>
      <c r="GE185" s="693"/>
      <c r="GF185" s="693"/>
      <c r="GG185" s="693"/>
      <c r="GH185" s="693"/>
      <c r="GI185" s="693"/>
      <c r="GJ185" s="693"/>
      <c r="GK185" s="693"/>
      <c r="GL185" s="693"/>
      <c r="GM185" s="693"/>
      <c r="GN185" s="693"/>
      <c r="GO185" s="693"/>
      <c r="GP185" s="693"/>
      <c r="GQ185" s="693"/>
      <c r="GR185" s="693"/>
      <c r="GS185" s="693"/>
      <c r="GT185" s="693"/>
      <c r="GU185" s="693"/>
      <c r="GV185" s="693"/>
      <c r="GW185" s="693"/>
      <c r="GX185" s="693"/>
      <c r="GY185" s="693"/>
      <c r="GZ185" s="693"/>
      <c r="HA185" s="693"/>
      <c r="HB185" s="693"/>
      <c r="HC185" s="693"/>
      <c r="HD185" s="693"/>
      <c r="HE185" s="693"/>
      <c r="HF185" s="693"/>
      <c r="HG185" s="693"/>
      <c r="HH185" s="693"/>
      <c r="HI185" s="693"/>
      <c r="HJ185" s="693"/>
      <c r="HK185" s="693"/>
      <c r="HL185" s="693"/>
      <c r="HM185" s="693"/>
      <c r="HN185" s="693"/>
      <c r="HO185" s="693"/>
      <c r="HP185" s="693"/>
      <c r="HQ185" s="693"/>
      <c r="HR185" s="693"/>
      <c r="HS185" s="693"/>
    </row>
    <row r="186" spans="1:227" s="508" customFormat="1">
      <c r="A186"/>
      <c r="B186" s="368"/>
      <c r="C186"/>
      <c r="D186" s="433"/>
      <c r="E186" s="625"/>
      <c r="F186" s="625"/>
      <c r="G186" s="330"/>
      <c r="H186"/>
      <c r="I186" s="132"/>
      <c r="J186"/>
      <c r="K186"/>
      <c r="L186"/>
      <c r="M186" s="335"/>
      <c r="N186" s="335"/>
      <c r="O186" s="335"/>
      <c r="P186" s="335"/>
      <c r="Q186" s="335"/>
      <c r="R186" s="335"/>
      <c r="S186" s="335"/>
      <c r="T186" s="335"/>
      <c r="U186" s="335"/>
      <c r="V186" s="335"/>
      <c r="W186" s="335"/>
      <c r="X186" s="335"/>
      <c r="Y186" s="335"/>
      <c r="Z186" s="335"/>
      <c r="AA186" s="335"/>
      <c r="AB186" s="45"/>
      <c r="AC186"/>
      <c r="AD186" s="123"/>
      <c r="AE186"/>
      <c r="AF186"/>
      <c r="AG186"/>
      <c r="AH186" s="129"/>
      <c r="AI186" s="129"/>
      <c r="AJ186" s="129"/>
      <c r="AK186" s="504"/>
      <c r="AL186" s="271"/>
      <c r="AM186" s="271"/>
      <c r="AN186" s="271"/>
      <c r="AO186" s="271"/>
      <c r="AP186" s="271"/>
      <c r="AQ186" s="271"/>
      <c r="AR186" s="271"/>
      <c r="AS186" s="271"/>
      <c r="AT186" s="271"/>
      <c r="AU186" s="271"/>
      <c r="AV186" s="271"/>
      <c r="AW186" s="271"/>
      <c r="AX186" s="271"/>
      <c r="AY186" s="271"/>
      <c r="AZ186" s="271"/>
      <c r="BA186" s="504"/>
      <c r="BB186" s="271"/>
      <c r="BC186" s="1042"/>
      <c r="BD186" s="1042"/>
      <c r="BE186" s="1042"/>
      <c r="BF186" s="1042"/>
      <c r="BG186" s="1042"/>
      <c r="BH186" s="1042"/>
      <c r="BI186" s="1042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271"/>
      <c r="BV186" s="693"/>
      <c r="BW186" s="693"/>
      <c r="BX186" s="693"/>
      <c r="BY186" s="693"/>
      <c r="BZ186" s="693"/>
      <c r="CA186" s="693"/>
      <c r="CB186" s="693"/>
      <c r="CC186" s="693"/>
      <c r="CD186" s="693"/>
      <c r="CE186" s="693"/>
      <c r="CF186" s="693"/>
      <c r="CG186" s="693"/>
      <c r="CH186" s="693"/>
      <c r="CI186" s="693"/>
      <c r="CW186" s="693"/>
      <c r="CX186" s="693"/>
      <c r="CY186" s="693"/>
      <c r="CZ186" s="693"/>
      <c r="DA186" s="693"/>
      <c r="DB186" s="693"/>
      <c r="DC186" s="693"/>
      <c r="DD186" s="693"/>
      <c r="DE186" s="693"/>
      <c r="DF186" s="693"/>
      <c r="DG186" s="693"/>
      <c r="DH186" s="693"/>
      <c r="DI186" s="693"/>
      <c r="DJ186" s="693"/>
      <c r="DK186" s="693"/>
      <c r="DL186" s="693"/>
      <c r="DM186" s="693"/>
      <c r="DN186" s="693"/>
      <c r="DO186" s="693"/>
      <c r="DP186" s="693"/>
      <c r="DQ186" s="693"/>
      <c r="DR186" s="693"/>
      <c r="DS186" s="693"/>
      <c r="DT186" s="693"/>
      <c r="DU186" s="693"/>
      <c r="DV186" s="693"/>
      <c r="DW186" s="693"/>
      <c r="DX186" s="693"/>
      <c r="DY186" s="693"/>
      <c r="DZ186" s="693"/>
      <c r="EA186" s="693"/>
      <c r="EB186" s="693"/>
      <c r="EC186" s="693"/>
      <c r="ED186" s="693"/>
      <c r="EE186" s="693"/>
      <c r="EF186" s="693"/>
      <c r="EG186" s="693"/>
      <c r="EH186" s="693"/>
      <c r="EI186" s="693"/>
      <c r="EJ186" s="693"/>
      <c r="EK186" s="693"/>
      <c r="EL186" s="693"/>
      <c r="EM186" s="693"/>
      <c r="EN186" s="693"/>
      <c r="EO186" s="693"/>
      <c r="EP186" s="693"/>
      <c r="EQ186" s="693"/>
      <c r="ER186" s="693"/>
      <c r="ES186" s="693"/>
      <c r="ET186" s="693"/>
      <c r="EU186" s="693"/>
      <c r="EV186" s="693"/>
      <c r="EW186" s="693"/>
      <c r="EX186" s="693"/>
      <c r="EY186" s="693"/>
      <c r="EZ186" s="693"/>
      <c r="FA186" s="693"/>
      <c r="FB186" s="693"/>
      <c r="FC186" s="693"/>
      <c r="FD186" s="693"/>
      <c r="FE186" s="693"/>
      <c r="FF186" s="693"/>
      <c r="FG186" s="693"/>
      <c r="FH186" s="693"/>
      <c r="FI186" s="693"/>
      <c r="FJ186" s="693"/>
      <c r="FK186" s="693"/>
      <c r="FL186" s="693"/>
      <c r="FM186" s="693"/>
      <c r="FN186" s="693"/>
      <c r="FO186" s="693"/>
      <c r="FP186" s="693"/>
      <c r="FQ186" s="693"/>
      <c r="FR186" s="693"/>
      <c r="FS186" s="693"/>
      <c r="FT186" s="693"/>
      <c r="FU186" s="693"/>
      <c r="FV186" s="693"/>
      <c r="FW186" s="693"/>
      <c r="FX186" s="693"/>
      <c r="FY186" s="693"/>
      <c r="FZ186" s="693"/>
      <c r="GA186" s="693"/>
      <c r="GB186" s="693"/>
      <c r="GC186" s="693"/>
      <c r="GD186" s="693"/>
      <c r="GE186" s="693"/>
      <c r="GF186" s="693"/>
      <c r="GG186" s="693"/>
      <c r="GH186" s="693"/>
      <c r="GI186" s="693"/>
      <c r="GJ186" s="693"/>
      <c r="GK186" s="693"/>
      <c r="GL186" s="693"/>
      <c r="GM186" s="693"/>
      <c r="GN186" s="693"/>
      <c r="GO186" s="693"/>
      <c r="GP186" s="693"/>
      <c r="GQ186" s="693"/>
      <c r="GR186" s="693"/>
      <c r="GS186" s="693"/>
      <c r="GT186" s="693"/>
      <c r="GU186" s="693"/>
      <c r="GV186" s="693"/>
      <c r="GW186" s="693"/>
      <c r="GX186" s="693"/>
      <c r="GY186" s="693"/>
      <c r="GZ186" s="693"/>
      <c r="HA186" s="693"/>
      <c r="HB186" s="693"/>
      <c r="HC186" s="693"/>
      <c r="HD186" s="693"/>
      <c r="HE186" s="693"/>
      <c r="HF186" s="693"/>
      <c r="HG186" s="693"/>
      <c r="HH186" s="693"/>
      <c r="HI186" s="693"/>
      <c r="HJ186" s="693"/>
      <c r="HK186" s="693"/>
      <c r="HL186" s="693"/>
      <c r="HM186" s="693"/>
      <c r="HN186" s="693"/>
      <c r="HO186" s="693"/>
      <c r="HP186" s="693"/>
      <c r="HQ186" s="693"/>
      <c r="HR186" s="693"/>
      <c r="HS186" s="693"/>
    </row>
    <row r="187" spans="1:227" s="508" customFormat="1">
      <c r="A187"/>
      <c r="B187" s="368"/>
      <c r="C187"/>
      <c r="D187" s="433"/>
      <c r="E187" s="625"/>
      <c r="F187" s="625"/>
      <c r="G187" s="330"/>
      <c r="H187"/>
      <c r="I187" s="132"/>
      <c r="J187"/>
      <c r="K187"/>
      <c r="L187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335"/>
      <c r="AA187" s="335"/>
      <c r="AB187" s="45"/>
      <c r="AC187"/>
      <c r="AD187" s="123"/>
      <c r="AE187"/>
      <c r="AF187"/>
      <c r="AG187"/>
      <c r="AH187" s="129"/>
      <c r="AI187" s="129"/>
      <c r="AJ187" s="129"/>
      <c r="AK187" s="504"/>
      <c r="AL187" s="271"/>
      <c r="AM187" s="271"/>
      <c r="AN187" s="271"/>
      <c r="AO187" s="271"/>
      <c r="AP187" s="271"/>
      <c r="AQ187" s="271"/>
      <c r="AR187" s="271"/>
      <c r="AS187" s="271"/>
      <c r="AT187" s="271"/>
      <c r="AU187" s="271"/>
      <c r="AV187" s="271"/>
      <c r="AW187" s="271"/>
      <c r="AX187" s="271"/>
      <c r="AY187" s="271"/>
      <c r="AZ187" s="271"/>
      <c r="BA187" s="504"/>
      <c r="BB187" s="271"/>
      <c r="BC187" s="1042"/>
      <c r="BD187" s="1042"/>
      <c r="BE187" s="1042"/>
      <c r="BF187" s="1042"/>
      <c r="BG187" s="1042"/>
      <c r="BH187" s="1042"/>
      <c r="BI187" s="1042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271"/>
      <c r="BV187" s="693"/>
      <c r="BW187" s="693"/>
      <c r="BX187" s="693"/>
      <c r="BY187" s="693"/>
      <c r="BZ187" s="693"/>
      <c r="CA187" s="693"/>
      <c r="CB187" s="693"/>
      <c r="CC187" s="693"/>
      <c r="CD187" s="693"/>
      <c r="CE187" s="693"/>
      <c r="CF187" s="693"/>
      <c r="CG187" s="693"/>
      <c r="CH187" s="693"/>
      <c r="CI187" s="693"/>
      <c r="CW187" s="693"/>
      <c r="CX187" s="693"/>
      <c r="CY187" s="693"/>
      <c r="CZ187" s="693"/>
      <c r="DA187" s="693"/>
      <c r="DB187" s="693"/>
      <c r="DC187" s="693"/>
      <c r="DD187" s="693"/>
      <c r="DE187" s="693"/>
      <c r="DF187" s="693"/>
      <c r="DG187" s="693"/>
      <c r="DH187" s="693"/>
      <c r="DI187" s="693"/>
      <c r="DJ187" s="693"/>
      <c r="DK187" s="693"/>
      <c r="DL187" s="693"/>
      <c r="DM187" s="693"/>
      <c r="DN187" s="693"/>
      <c r="DO187" s="693"/>
      <c r="DP187" s="693"/>
      <c r="DQ187" s="693"/>
      <c r="DR187" s="693"/>
      <c r="DS187" s="693"/>
      <c r="DT187" s="693"/>
      <c r="DU187" s="693"/>
      <c r="DV187" s="693"/>
      <c r="DW187" s="693"/>
      <c r="DX187" s="693"/>
      <c r="DY187" s="693"/>
      <c r="DZ187" s="693"/>
      <c r="EA187" s="693"/>
      <c r="EB187" s="693"/>
      <c r="EC187" s="693"/>
      <c r="ED187" s="693"/>
      <c r="EE187" s="693"/>
      <c r="EF187" s="693"/>
      <c r="EG187" s="693"/>
      <c r="EH187" s="693"/>
      <c r="EI187" s="693"/>
      <c r="EJ187" s="693"/>
      <c r="EK187" s="693"/>
      <c r="EL187" s="693"/>
      <c r="EM187" s="693"/>
      <c r="EN187" s="693"/>
      <c r="EO187" s="693"/>
      <c r="EP187" s="693"/>
      <c r="EQ187" s="693"/>
      <c r="ER187" s="693"/>
      <c r="ES187" s="693"/>
      <c r="ET187" s="693"/>
      <c r="EU187" s="693"/>
      <c r="EV187" s="693"/>
      <c r="EW187" s="693"/>
      <c r="EX187" s="693"/>
      <c r="EY187" s="693"/>
      <c r="EZ187" s="693"/>
      <c r="FA187" s="693"/>
      <c r="FB187" s="693"/>
      <c r="FC187" s="693"/>
      <c r="FD187" s="693"/>
      <c r="FE187" s="693"/>
      <c r="FF187" s="693"/>
      <c r="FG187" s="693"/>
      <c r="FH187" s="693"/>
      <c r="FI187" s="693"/>
      <c r="FJ187" s="693"/>
      <c r="FK187" s="693"/>
      <c r="FL187" s="693"/>
      <c r="FM187" s="693"/>
      <c r="FN187" s="693"/>
      <c r="FO187" s="693"/>
      <c r="FP187" s="693"/>
      <c r="FQ187" s="693"/>
      <c r="FR187" s="693"/>
      <c r="FS187" s="693"/>
      <c r="FT187" s="693"/>
      <c r="FU187" s="693"/>
      <c r="FV187" s="693"/>
      <c r="FW187" s="693"/>
      <c r="FX187" s="693"/>
      <c r="FY187" s="693"/>
      <c r="FZ187" s="693"/>
      <c r="GA187" s="693"/>
      <c r="GB187" s="693"/>
      <c r="GC187" s="693"/>
      <c r="GD187" s="693"/>
      <c r="GE187" s="693"/>
      <c r="GF187" s="693"/>
      <c r="GG187" s="693"/>
      <c r="GH187" s="693"/>
      <c r="GI187" s="693"/>
      <c r="GJ187" s="693"/>
      <c r="GK187" s="693"/>
      <c r="GL187" s="693"/>
      <c r="GM187" s="693"/>
      <c r="GN187" s="693"/>
      <c r="GO187" s="693"/>
      <c r="GP187" s="693"/>
      <c r="GQ187" s="693"/>
      <c r="GR187" s="693"/>
      <c r="GS187" s="693"/>
      <c r="GT187" s="693"/>
      <c r="GU187" s="693"/>
      <c r="GV187" s="693"/>
      <c r="GW187" s="693"/>
      <c r="GX187" s="693"/>
      <c r="GY187" s="693"/>
      <c r="GZ187" s="693"/>
      <c r="HA187" s="693"/>
      <c r="HB187" s="693"/>
      <c r="HC187" s="693"/>
      <c r="HD187" s="693"/>
      <c r="HE187" s="693"/>
      <c r="HF187" s="693"/>
      <c r="HG187" s="693"/>
      <c r="HH187" s="693"/>
      <c r="HI187" s="693"/>
      <c r="HJ187" s="693"/>
      <c r="HK187" s="693"/>
      <c r="HL187" s="693"/>
      <c r="HM187" s="693"/>
      <c r="HN187" s="693"/>
      <c r="HO187" s="693"/>
      <c r="HP187" s="693"/>
      <c r="HQ187" s="693"/>
      <c r="HR187" s="693"/>
      <c r="HS187" s="693"/>
    </row>
    <row r="188" spans="1:227" s="508" customFormat="1">
      <c r="A188"/>
      <c r="B188" s="368"/>
      <c r="C188"/>
      <c r="D188" s="433"/>
      <c r="E188" s="625"/>
      <c r="F188" s="625"/>
      <c r="G188" s="330"/>
      <c r="H188"/>
      <c r="I188" s="132"/>
      <c r="J188"/>
      <c r="K188"/>
      <c r="L188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335"/>
      <c r="AA188" s="335"/>
      <c r="AB188" s="45"/>
      <c r="AC188"/>
      <c r="AD188" s="123"/>
      <c r="AE188"/>
      <c r="AF188"/>
      <c r="AG188"/>
      <c r="AH188" s="129"/>
      <c r="AI188" s="129"/>
      <c r="AJ188" s="129"/>
      <c r="AK188" s="504"/>
      <c r="AL188" s="271"/>
      <c r="AM188" s="271"/>
      <c r="AN188" s="271"/>
      <c r="AO188" s="271"/>
      <c r="AP188" s="271"/>
      <c r="AQ188" s="271"/>
      <c r="AR188" s="271"/>
      <c r="AS188" s="271"/>
      <c r="AT188" s="271"/>
      <c r="AU188" s="271"/>
      <c r="AV188" s="271"/>
      <c r="AW188" s="271"/>
      <c r="AX188" s="271"/>
      <c r="AY188" s="271"/>
      <c r="AZ188" s="271"/>
      <c r="BA188" s="504"/>
      <c r="BB188" s="271"/>
      <c r="BC188" s="1042"/>
      <c r="BD188" s="1042"/>
      <c r="BE188" s="1042"/>
      <c r="BF188" s="1042"/>
      <c r="BG188" s="1042"/>
      <c r="BH188" s="1042"/>
      <c r="BI188" s="1042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271"/>
      <c r="BV188" s="693"/>
      <c r="BW188" s="693"/>
      <c r="BX188" s="693"/>
      <c r="BY188" s="693"/>
      <c r="BZ188" s="693"/>
      <c r="CA188" s="693"/>
      <c r="CB188" s="693"/>
      <c r="CC188" s="693"/>
      <c r="CD188" s="693"/>
      <c r="CE188" s="693"/>
      <c r="CF188" s="693"/>
      <c r="CG188" s="693"/>
      <c r="CH188" s="693"/>
      <c r="CI188" s="693"/>
      <c r="CW188" s="693"/>
      <c r="CX188" s="693"/>
      <c r="CY188" s="693"/>
      <c r="CZ188" s="693"/>
      <c r="DA188" s="693"/>
      <c r="DB188" s="693"/>
      <c r="DC188" s="693"/>
      <c r="DD188" s="693"/>
      <c r="DE188" s="693"/>
      <c r="DF188" s="693"/>
      <c r="DG188" s="693"/>
      <c r="DH188" s="693"/>
      <c r="DI188" s="693"/>
      <c r="DJ188" s="693"/>
      <c r="DK188" s="693"/>
      <c r="DL188" s="693"/>
      <c r="DM188" s="693"/>
      <c r="DN188" s="693"/>
      <c r="DO188" s="693"/>
      <c r="DP188" s="693"/>
      <c r="DQ188" s="693"/>
      <c r="DR188" s="693"/>
      <c r="DS188" s="693"/>
      <c r="DT188" s="693"/>
      <c r="DU188" s="693"/>
      <c r="DV188" s="693"/>
      <c r="DW188" s="693"/>
      <c r="DX188" s="693"/>
      <c r="DY188" s="693"/>
      <c r="DZ188" s="693"/>
      <c r="EA188" s="693"/>
      <c r="EB188" s="693"/>
      <c r="EC188" s="693"/>
      <c r="ED188" s="693"/>
      <c r="EE188" s="693"/>
      <c r="EF188" s="693"/>
      <c r="EG188" s="693"/>
      <c r="EH188" s="693"/>
      <c r="EI188" s="693"/>
      <c r="EJ188" s="693"/>
      <c r="EK188" s="693"/>
      <c r="EL188" s="693"/>
      <c r="EM188" s="693"/>
      <c r="EN188" s="693"/>
      <c r="EO188" s="693"/>
      <c r="EP188" s="693"/>
      <c r="EQ188" s="693"/>
      <c r="ER188" s="693"/>
      <c r="ES188" s="693"/>
      <c r="ET188" s="693"/>
      <c r="EU188" s="693"/>
      <c r="EV188" s="693"/>
      <c r="EW188" s="693"/>
      <c r="EX188" s="693"/>
      <c r="EY188" s="693"/>
      <c r="EZ188" s="693"/>
      <c r="FA188" s="693"/>
      <c r="FB188" s="693"/>
      <c r="FC188" s="693"/>
      <c r="FD188" s="693"/>
      <c r="FE188" s="693"/>
      <c r="FF188" s="693"/>
      <c r="FG188" s="693"/>
      <c r="FH188" s="693"/>
      <c r="FI188" s="693"/>
      <c r="FJ188" s="693"/>
      <c r="FK188" s="693"/>
      <c r="FL188" s="693"/>
      <c r="FM188" s="693"/>
      <c r="FN188" s="693"/>
      <c r="FO188" s="693"/>
      <c r="FP188" s="693"/>
      <c r="FQ188" s="693"/>
      <c r="FR188" s="693"/>
      <c r="FS188" s="693"/>
      <c r="FT188" s="693"/>
      <c r="FU188" s="693"/>
      <c r="FV188" s="693"/>
      <c r="FW188" s="693"/>
      <c r="FX188" s="693"/>
      <c r="FY188" s="693"/>
      <c r="FZ188" s="693"/>
      <c r="GA188" s="693"/>
      <c r="GB188" s="693"/>
      <c r="GC188" s="693"/>
      <c r="GD188" s="693"/>
      <c r="GE188" s="693"/>
      <c r="GF188" s="693"/>
      <c r="GG188" s="693"/>
      <c r="GH188" s="693"/>
      <c r="GI188" s="693"/>
      <c r="GJ188" s="693"/>
      <c r="GK188" s="693"/>
      <c r="GL188" s="693"/>
      <c r="GM188" s="693"/>
      <c r="GN188" s="693"/>
      <c r="GO188" s="693"/>
      <c r="GP188" s="693"/>
      <c r="GQ188" s="693"/>
      <c r="GR188" s="693"/>
      <c r="GS188" s="693"/>
      <c r="GT188" s="693"/>
      <c r="GU188" s="693"/>
      <c r="GV188" s="693"/>
      <c r="GW188" s="693"/>
      <c r="GX188" s="693"/>
      <c r="GY188" s="693"/>
      <c r="GZ188" s="693"/>
      <c r="HA188" s="693"/>
      <c r="HB188" s="693"/>
      <c r="HC188" s="693"/>
      <c r="HD188" s="693"/>
      <c r="HE188" s="693"/>
      <c r="HF188" s="693"/>
      <c r="HG188" s="693"/>
      <c r="HH188" s="693"/>
      <c r="HI188" s="693"/>
      <c r="HJ188" s="693"/>
      <c r="HK188" s="693"/>
      <c r="HL188" s="693"/>
      <c r="HM188" s="693"/>
      <c r="HN188" s="693"/>
      <c r="HO188" s="693"/>
      <c r="HP188" s="693"/>
      <c r="HQ188" s="693"/>
      <c r="HR188" s="693"/>
      <c r="HS188" s="693"/>
    </row>
    <row r="189" spans="1:227" s="508" customFormat="1">
      <c r="A189"/>
      <c r="B189" s="368"/>
      <c r="C189"/>
      <c r="D189" s="433"/>
      <c r="E189" s="625"/>
      <c r="F189" s="625"/>
      <c r="G189" s="330"/>
      <c r="H189"/>
      <c r="I189" s="132"/>
      <c r="J189"/>
      <c r="K189"/>
      <c r="L189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335"/>
      <c r="AA189" s="335"/>
      <c r="AB189" s="45"/>
      <c r="AC189"/>
      <c r="AD189" s="123"/>
      <c r="AE189"/>
      <c r="AF189"/>
      <c r="AG189"/>
      <c r="AH189" s="129"/>
      <c r="AI189" s="129"/>
      <c r="AJ189" s="129"/>
      <c r="AK189" s="504"/>
      <c r="AL189" s="271"/>
      <c r="AM189" s="271"/>
      <c r="AN189" s="271"/>
      <c r="AO189" s="271"/>
      <c r="AP189" s="271"/>
      <c r="AQ189" s="271"/>
      <c r="AR189" s="271"/>
      <c r="AS189" s="271"/>
      <c r="AT189" s="271"/>
      <c r="AU189" s="271"/>
      <c r="AV189" s="271"/>
      <c r="AW189" s="271"/>
      <c r="AX189" s="271"/>
      <c r="AY189" s="271"/>
      <c r="AZ189" s="271"/>
      <c r="BA189" s="504"/>
      <c r="BB189" s="271"/>
      <c r="BC189" s="1042"/>
      <c r="BD189" s="1042"/>
      <c r="BE189" s="1042"/>
      <c r="BF189" s="1042"/>
      <c r="BG189" s="1042"/>
      <c r="BH189" s="1042"/>
      <c r="BI189" s="1042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271"/>
      <c r="BV189" s="693"/>
      <c r="BW189" s="693"/>
      <c r="BX189" s="693"/>
      <c r="BY189" s="693"/>
      <c r="BZ189" s="693"/>
      <c r="CA189" s="693"/>
      <c r="CB189" s="693"/>
      <c r="CC189" s="693"/>
      <c r="CD189" s="693"/>
      <c r="CE189" s="693"/>
      <c r="CF189" s="693"/>
      <c r="CG189" s="693"/>
      <c r="CH189" s="693"/>
      <c r="CI189" s="693"/>
      <c r="CW189" s="693"/>
      <c r="CX189" s="693"/>
      <c r="CY189" s="693"/>
      <c r="CZ189" s="693"/>
      <c r="DA189" s="693"/>
      <c r="DB189" s="693"/>
      <c r="DC189" s="693"/>
      <c r="DD189" s="693"/>
      <c r="DE189" s="693"/>
      <c r="DF189" s="693"/>
      <c r="DG189" s="693"/>
      <c r="DH189" s="693"/>
      <c r="DI189" s="693"/>
      <c r="DJ189" s="693"/>
      <c r="DK189" s="693"/>
      <c r="DL189" s="693"/>
      <c r="DM189" s="693"/>
      <c r="DN189" s="693"/>
      <c r="DO189" s="693"/>
      <c r="DP189" s="693"/>
      <c r="DQ189" s="693"/>
      <c r="DR189" s="693"/>
      <c r="DS189" s="693"/>
      <c r="DT189" s="693"/>
      <c r="DU189" s="693"/>
      <c r="DV189" s="693"/>
      <c r="DW189" s="693"/>
      <c r="DX189" s="693"/>
      <c r="DY189" s="693"/>
      <c r="DZ189" s="693"/>
      <c r="EA189" s="693"/>
      <c r="EB189" s="693"/>
      <c r="EC189" s="693"/>
      <c r="ED189" s="693"/>
      <c r="EE189" s="693"/>
      <c r="EF189" s="693"/>
      <c r="EG189" s="693"/>
      <c r="EH189" s="693"/>
      <c r="EI189" s="693"/>
      <c r="EJ189" s="693"/>
      <c r="EK189" s="693"/>
      <c r="EL189" s="693"/>
      <c r="EM189" s="693"/>
      <c r="EN189" s="693"/>
      <c r="EO189" s="693"/>
      <c r="EP189" s="693"/>
      <c r="EQ189" s="693"/>
      <c r="ER189" s="693"/>
      <c r="ES189" s="693"/>
      <c r="ET189" s="693"/>
      <c r="EU189" s="693"/>
      <c r="EV189" s="693"/>
      <c r="EW189" s="693"/>
      <c r="EX189" s="693"/>
      <c r="EY189" s="693"/>
      <c r="EZ189" s="693"/>
      <c r="FA189" s="693"/>
      <c r="FB189" s="693"/>
      <c r="FC189" s="693"/>
      <c r="FD189" s="693"/>
      <c r="FE189" s="693"/>
      <c r="FF189" s="693"/>
      <c r="FG189" s="693"/>
      <c r="FH189" s="693"/>
      <c r="FI189" s="693"/>
      <c r="FJ189" s="693"/>
      <c r="FK189" s="693"/>
      <c r="FL189" s="693"/>
      <c r="FM189" s="693"/>
      <c r="FN189" s="693"/>
      <c r="FO189" s="693"/>
      <c r="FP189" s="693"/>
      <c r="FQ189" s="693"/>
      <c r="FR189" s="693"/>
      <c r="FS189" s="693"/>
      <c r="FT189" s="693"/>
      <c r="FU189" s="693"/>
      <c r="FV189" s="693"/>
      <c r="FW189" s="693"/>
      <c r="FX189" s="693"/>
      <c r="FY189" s="693"/>
      <c r="FZ189" s="693"/>
      <c r="GA189" s="693"/>
      <c r="GB189" s="693"/>
      <c r="GC189" s="693"/>
      <c r="GD189" s="693"/>
      <c r="GE189" s="693"/>
      <c r="GF189" s="693"/>
      <c r="GG189" s="693"/>
      <c r="GH189" s="693"/>
      <c r="GI189" s="693"/>
      <c r="GJ189" s="693"/>
      <c r="GK189" s="693"/>
      <c r="GL189" s="693"/>
      <c r="GM189" s="693"/>
      <c r="GN189" s="693"/>
      <c r="GO189" s="693"/>
      <c r="GP189" s="693"/>
      <c r="GQ189" s="693"/>
      <c r="GR189" s="693"/>
      <c r="GS189" s="693"/>
      <c r="GT189" s="693"/>
      <c r="GU189" s="693"/>
      <c r="GV189" s="693"/>
      <c r="GW189" s="693"/>
      <c r="GX189" s="693"/>
      <c r="GY189" s="693"/>
      <c r="GZ189" s="693"/>
      <c r="HA189" s="693"/>
      <c r="HB189" s="693"/>
      <c r="HC189" s="693"/>
      <c r="HD189" s="693"/>
      <c r="HE189" s="693"/>
      <c r="HF189" s="693"/>
      <c r="HG189" s="693"/>
      <c r="HH189" s="693"/>
      <c r="HI189" s="693"/>
      <c r="HJ189" s="693"/>
      <c r="HK189" s="693"/>
      <c r="HL189" s="693"/>
      <c r="HM189" s="693"/>
      <c r="HN189" s="693"/>
      <c r="HO189" s="693"/>
      <c r="HP189" s="693"/>
      <c r="HQ189" s="693"/>
      <c r="HR189" s="693"/>
      <c r="HS189" s="693"/>
    </row>
    <row r="190" spans="1:227" s="508" customFormat="1">
      <c r="A190"/>
      <c r="B190" s="368"/>
      <c r="C190"/>
      <c r="D190" s="433"/>
      <c r="E190" s="625"/>
      <c r="F190" s="625"/>
      <c r="G190" s="330"/>
      <c r="H190"/>
      <c r="I190" s="132"/>
      <c r="J190"/>
      <c r="K190"/>
      <c r="L190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335"/>
      <c r="AA190" s="335"/>
      <c r="AB190" s="45"/>
      <c r="AC190"/>
      <c r="AD190" s="123"/>
      <c r="AE190"/>
      <c r="AF190"/>
      <c r="AG190"/>
      <c r="AH190" s="129"/>
      <c r="AI190" s="129"/>
      <c r="AJ190" s="129"/>
      <c r="AK190" s="504"/>
      <c r="AL190" s="271"/>
      <c r="AM190" s="271"/>
      <c r="AN190" s="271"/>
      <c r="AO190" s="271"/>
      <c r="AP190" s="271"/>
      <c r="AQ190" s="271"/>
      <c r="AR190" s="271"/>
      <c r="AS190" s="271"/>
      <c r="AT190" s="271"/>
      <c r="AU190" s="271"/>
      <c r="AV190" s="271"/>
      <c r="AW190" s="271"/>
      <c r="AX190" s="271"/>
      <c r="AY190" s="271"/>
      <c r="AZ190" s="271"/>
      <c r="BA190" s="504"/>
      <c r="BB190" s="271"/>
      <c r="BC190" s="1042"/>
      <c r="BD190" s="1042"/>
      <c r="BE190" s="1042"/>
      <c r="BF190" s="1042"/>
      <c r="BG190" s="1042"/>
      <c r="BH190" s="1042"/>
      <c r="BI190" s="1042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271"/>
      <c r="BV190" s="693"/>
      <c r="BW190" s="693"/>
      <c r="BX190" s="693"/>
      <c r="BY190" s="693"/>
      <c r="BZ190" s="693"/>
      <c r="CA190" s="693"/>
      <c r="CB190" s="693"/>
      <c r="CC190" s="693"/>
      <c r="CD190" s="693"/>
      <c r="CE190" s="693"/>
      <c r="CF190" s="693"/>
      <c r="CG190" s="693"/>
      <c r="CH190" s="693"/>
      <c r="CI190" s="693"/>
      <c r="CW190" s="693"/>
      <c r="CX190" s="693"/>
      <c r="CY190" s="693"/>
      <c r="CZ190" s="693"/>
      <c r="DA190" s="693"/>
      <c r="DB190" s="693"/>
      <c r="DC190" s="693"/>
      <c r="DD190" s="693"/>
      <c r="DE190" s="693"/>
      <c r="DF190" s="693"/>
      <c r="DG190" s="693"/>
      <c r="DH190" s="693"/>
      <c r="DI190" s="693"/>
      <c r="DJ190" s="693"/>
      <c r="DK190" s="693"/>
      <c r="DL190" s="693"/>
      <c r="DM190" s="693"/>
      <c r="DN190" s="693"/>
      <c r="DO190" s="693"/>
      <c r="DP190" s="693"/>
      <c r="DQ190" s="693"/>
      <c r="DR190" s="693"/>
      <c r="DS190" s="693"/>
      <c r="DT190" s="693"/>
      <c r="DU190" s="693"/>
      <c r="DV190" s="693"/>
      <c r="DW190" s="693"/>
      <c r="DX190" s="693"/>
      <c r="DY190" s="693"/>
      <c r="DZ190" s="693"/>
      <c r="EA190" s="693"/>
      <c r="EB190" s="693"/>
      <c r="EC190" s="693"/>
      <c r="ED190" s="693"/>
      <c r="EE190" s="693"/>
      <c r="EF190" s="693"/>
      <c r="EG190" s="693"/>
      <c r="EH190" s="693"/>
      <c r="EI190" s="693"/>
      <c r="EJ190" s="693"/>
      <c r="EK190" s="693"/>
      <c r="EL190" s="693"/>
      <c r="EM190" s="693"/>
      <c r="EN190" s="693"/>
      <c r="EO190" s="693"/>
      <c r="EP190" s="693"/>
      <c r="EQ190" s="693"/>
      <c r="ER190" s="693"/>
      <c r="ES190" s="693"/>
      <c r="ET190" s="693"/>
      <c r="EU190" s="693"/>
      <c r="EV190" s="693"/>
      <c r="EW190" s="693"/>
      <c r="EX190" s="693"/>
      <c r="EY190" s="693"/>
      <c r="EZ190" s="693"/>
      <c r="FA190" s="693"/>
      <c r="FB190" s="693"/>
      <c r="FC190" s="693"/>
      <c r="FD190" s="693"/>
      <c r="FE190" s="693"/>
      <c r="FF190" s="693"/>
      <c r="FG190" s="693"/>
      <c r="FH190" s="693"/>
      <c r="FI190" s="693"/>
      <c r="FJ190" s="693"/>
      <c r="FK190" s="693"/>
      <c r="FL190" s="693"/>
      <c r="FM190" s="693"/>
      <c r="FN190" s="693"/>
      <c r="FO190" s="693"/>
      <c r="FP190" s="693"/>
      <c r="FQ190" s="693"/>
      <c r="FR190" s="693"/>
      <c r="FS190" s="693"/>
      <c r="FT190" s="693"/>
      <c r="FU190" s="693"/>
      <c r="FV190" s="693"/>
      <c r="FW190" s="693"/>
      <c r="FX190" s="693"/>
      <c r="FY190" s="693"/>
      <c r="FZ190" s="693"/>
      <c r="GA190" s="693"/>
      <c r="GB190" s="693"/>
      <c r="GC190" s="693"/>
      <c r="GD190" s="693"/>
      <c r="GE190" s="693"/>
      <c r="GF190" s="693"/>
      <c r="GG190" s="693"/>
      <c r="GH190" s="693"/>
      <c r="GI190" s="693"/>
      <c r="GJ190" s="693"/>
      <c r="GK190" s="693"/>
      <c r="GL190" s="693"/>
      <c r="GM190" s="693"/>
      <c r="GN190" s="693"/>
      <c r="GO190" s="693"/>
      <c r="GP190" s="693"/>
      <c r="GQ190" s="693"/>
      <c r="GR190" s="693"/>
      <c r="GS190" s="693"/>
      <c r="GT190" s="693"/>
      <c r="GU190" s="693"/>
      <c r="GV190" s="693"/>
      <c r="GW190" s="693"/>
      <c r="GX190" s="693"/>
      <c r="GY190" s="693"/>
      <c r="GZ190" s="693"/>
      <c r="HA190" s="693"/>
      <c r="HB190" s="693"/>
      <c r="HC190" s="693"/>
      <c r="HD190" s="693"/>
      <c r="HE190" s="693"/>
      <c r="HF190" s="693"/>
      <c r="HG190" s="693"/>
      <c r="HH190" s="693"/>
      <c r="HI190" s="693"/>
      <c r="HJ190" s="693"/>
      <c r="HK190" s="693"/>
      <c r="HL190" s="693"/>
      <c r="HM190" s="693"/>
      <c r="HN190" s="693"/>
      <c r="HO190" s="693"/>
      <c r="HP190" s="693"/>
      <c r="HQ190" s="693"/>
      <c r="HR190" s="693"/>
      <c r="HS190" s="693"/>
    </row>
    <row r="191" spans="1:227" s="508" customFormat="1">
      <c r="A191"/>
      <c r="B191" s="368"/>
      <c r="C191"/>
      <c r="D191" s="433"/>
      <c r="E191" s="625"/>
      <c r="F191" s="625"/>
      <c r="G191" s="330"/>
      <c r="H191"/>
      <c r="I191" s="132"/>
      <c r="J191"/>
      <c r="K191"/>
      <c r="L191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335"/>
      <c r="AA191" s="335"/>
      <c r="AB191" s="45"/>
      <c r="AC191"/>
      <c r="AD191" s="123"/>
      <c r="AE191"/>
      <c r="AF191"/>
      <c r="AG191"/>
      <c r="AH191" s="129"/>
      <c r="AI191" s="129"/>
      <c r="AJ191" s="129"/>
      <c r="AK191" s="504"/>
      <c r="AL191" s="271"/>
      <c r="AM191" s="271"/>
      <c r="AN191" s="271"/>
      <c r="AO191" s="271"/>
      <c r="AP191" s="271"/>
      <c r="AQ191" s="271"/>
      <c r="AR191" s="271"/>
      <c r="AS191" s="271"/>
      <c r="AT191" s="271"/>
      <c r="AU191" s="271"/>
      <c r="AV191" s="271"/>
      <c r="AW191" s="271"/>
      <c r="AX191" s="271"/>
      <c r="AY191" s="271"/>
      <c r="AZ191" s="271"/>
      <c r="BA191" s="504"/>
      <c r="BB191" s="271"/>
      <c r="BC191" s="1042"/>
      <c r="BD191" s="1042"/>
      <c r="BE191" s="1042"/>
      <c r="BF191" s="1042"/>
      <c r="BG191" s="1042"/>
      <c r="BH191" s="1042"/>
      <c r="BI191" s="1042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271"/>
      <c r="BV191" s="693"/>
      <c r="BW191" s="693"/>
      <c r="BX191" s="693"/>
      <c r="BY191" s="693"/>
      <c r="BZ191" s="693"/>
      <c r="CA191" s="693"/>
      <c r="CB191" s="693"/>
      <c r="CC191" s="693"/>
      <c r="CD191" s="693"/>
      <c r="CE191" s="693"/>
      <c r="CF191" s="693"/>
      <c r="CG191" s="693"/>
      <c r="CH191" s="693"/>
      <c r="CI191" s="693"/>
      <c r="CW191" s="693"/>
      <c r="CX191" s="693"/>
      <c r="CY191" s="693"/>
      <c r="CZ191" s="693"/>
      <c r="DA191" s="693"/>
      <c r="DB191" s="693"/>
      <c r="DC191" s="693"/>
      <c r="DD191" s="693"/>
      <c r="DE191" s="693"/>
      <c r="DF191" s="693"/>
      <c r="DG191" s="693"/>
      <c r="DH191" s="693"/>
      <c r="DI191" s="693"/>
      <c r="DJ191" s="693"/>
      <c r="DK191" s="693"/>
      <c r="DL191" s="693"/>
      <c r="DM191" s="693"/>
      <c r="DN191" s="693"/>
      <c r="DO191" s="693"/>
      <c r="DP191" s="693"/>
      <c r="DQ191" s="693"/>
      <c r="DR191" s="693"/>
      <c r="DS191" s="693"/>
      <c r="DT191" s="693"/>
      <c r="DU191" s="693"/>
      <c r="DV191" s="693"/>
      <c r="DW191" s="693"/>
      <c r="DX191" s="693"/>
      <c r="DY191" s="693"/>
      <c r="DZ191" s="693"/>
      <c r="EA191" s="693"/>
      <c r="EB191" s="693"/>
      <c r="EC191" s="693"/>
      <c r="ED191" s="693"/>
      <c r="EE191" s="693"/>
      <c r="EF191" s="693"/>
      <c r="EG191" s="693"/>
      <c r="EH191" s="693"/>
      <c r="EI191" s="693"/>
      <c r="EJ191" s="693"/>
      <c r="EK191" s="693"/>
      <c r="EL191" s="693"/>
      <c r="EM191" s="693"/>
      <c r="EN191" s="693"/>
      <c r="EO191" s="693"/>
      <c r="EP191" s="693"/>
      <c r="EQ191" s="693"/>
      <c r="ER191" s="693"/>
      <c r="ES191" s="693"/>
      <c r="ET191" s="693"/>
      <c r="EU191" s="693"/>
      <c r="EV191" s="693"/>
      <c r="EW191" s="693"/>
      <c r="EX191" s="693"/>
      <c r="EY191" s="693"/>
      <c r="EZ191" s="693"/>
      <c r="FA191" s="693"/>
      <c r="FB191" s="693"/>
      <c r="FC191" s="693"/>
      <c r="FD191" s="693"/>
      <c r="FE191" s="693"/>
      <c r="FF191" s="693"/>
      <c r="FG191" s="693"/>
      <c r="FH191" s="693"/>
      <c r="FI191" s="693"/>
      <c r="FJ191" s="693"/>
      <c r="FK191" s="693"/>
      <c r="FL191" s="693"/>
      <c r="FM191" s="693"/>
      <c r="FN191" s="693"/>
      <c r="FO191" s="693"/>
      <c r="FP191" s="693"/>
      <c r="FQ191" s="693"/>
      <c r="FR191" s="693"/>
      <c r="FS191" s="693"/>
      <c r="FT191" s="693"/>
      <c r="FU191" s="693"/>
      <c r="FV191" s="693"/>
      <c r="FW191" s="693"/>
      <c r="FX191" s="693"/>
      <c r="FY191" s="693"/>
      <c r="FZ191" s="693"/>
      <c r="GA191" s="693"/>
      <c r="GB191" s="693"/>
      <c r="GC191" s="693"/>
      <c r="GD191" s="693"/>
      <c r="GE191" s="693"/>
      <c r="GF191" s="693"/>
      <c r="GG191" s="693"/>
      <c r="GH191" s="693"/>
      <c r="GI191" s="693"/>
      <c r="GJ191" s="693"/>
      <c r="GK191" s="693"/>
      <c r="GL191" s="693"/>
      <c r="GM191" s="693"/>
      <c r="GN191" s="693"/>
      <c r="GO191" s="693"/>
      <c r="GP191" s="693"/>
      <c r="GQ191" s="693"/>
      <c r="GR191" s="693"/>
      <c r="GS191" s="693"/>
      <c r="GT191" s="693"/>
      <c r="GU191" s="693"/>
      <c r="GV191" s="693"/>
      <c r="GW191" s="693"/>
      <c r="GX191" s="693"/>
      <c r="GY191" s="693"/>
      <c r="GZ191" s="693"/>
      <c r="HA191" s="693"/>
      <c r="HB191" s="693"/>
      <c r="HC191" s="693"/>
      <c r="HD191" s="693"/>
      <c r="HE191" s="693"/>
      <c r="HF191" s="693"/>
      <c r="HG191" s="693"/>
      <c r="HH191" s="693"/>
      <c r="HI191" s="693"/>
      <c r="HJ191" s="693"/>
      <c r="HK191" s="693"/>
      <c r="HL191" s="693"/>
      <c r="HM191" s="693"/>
      <c r="HN191" s="693"/>
      <c r="HO191" s="693"/>
      <c r="HP191" s="693"/>
      <c r="HQ191" s="693"/>
      <c r="HR191" s="693"/>
      <c r="HS191" s="693"/>
    </row>
    <row r="192" spans="1:227" s="508" customFormat="1">
      <c r="A192"/>
      <c r="B192" s="368"/>
      <c r="C192"/>
      <c r="D192" s="433"/>
      <c r="E192" s="625"/>
      <c r="F192" s="625"/>
      <c r="G192" s="330"/>
      <c r="H192"/>
      <c r="I192" s="132"/>
      <c r="J192"/>
      <c r="K192"/>
      <c r="L192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335"/>
      <c r="AA192" s="335"/>
      <c r="AB192" s="45"/>
      <c r="AC192"/>
      <c r="AD192" s="123"/>
      <c r="AE192"/>
      <c r="AF192"/>
      <c r="AG192"/>
      <c r="AH192" s="129"/>
      <c r="AI192" s="129"/>
      <c r="AJ192" s="129"/>
      <c r="AK192" s="504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271"/>
      <c r="AW192" s="271"/>
      <c r="AX192" s="271"/>
      <c r="AY192" s="271"/>
      <c r="AZ192" s="271"/>
      <c r="BA192" s="504"/>
      <c r="BB192" s="271"/>
      <c r="BC192" s="1042"/>
      <c r="BD192" s="1042"/>
      <c r="BE192" s="1042"/>
      <c r="BF192" s="1042"/>
      <c r="BG192" s="1042"/>
      <c r="BH192" s="1042"/>
      <c r="BI192" s="1042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271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W192" s="693"/>
      <c r="CX192" s="693"/>
      <c r="CY192" s="693"/>
      <c r="CZ192" s="693"/>
      <c r="DA192" s="693"/>
      <c r="DB192" s="693"/>
      <c r="DC192" s="693"/>
      <c r="DD192" s="693"/>
      <c r="DE192" s="693"/>
      <c r="DF192" s="693"/>
      <c r="DG192" s="693"/>
      <c r="DH192" s="693"/>
      <c r="DI192" s="693"/>
      <c r="DJ192" s="693"/>
      <c r="DK192" s="693"/>
      <c r="DL192" s="693"/>
      <c r="DM192" s="693"/>
      <c r="DN192" s="693"/>
      <c r="DO192" s="693"/>
      <c r="DP192" s="693"/>
      <c r="DQ192" s="693"/>
      <c r="DR192" s="693"/>
      <c r="DS192" s="693"/>
      <c r="DT192" s="693"/>
      <c r="DU192" s="693"/>
      <c r="DV192" s="693"/>
      <c r="DW192" s="693"/>
      <c r="DX192" s="693"/>
      <c r="DY192" s="693"/>
      <c r="DZ192" s="693"/>
      <c r="EA192" s="693"/>
      <c r="EB192" s="693"/>
      <c r="EC192" s="693"/>
      <c r="ED192" s="693"/>
      <c r="EE192" s="693"/>
      <c r="EF192" s="693"/>
      <c r="EG192" s="693"/>
      <c r="EH192" s="693"/>
      <c r="EI192" s="693"/>
      <c r="EJ192" s="693"/>
      <c r="EK192" s="693"/>
      <c r="EL192" s="693"/>
      <c r="EM192" s="693"/>
      <c r="EN192" s="693"/>
      <c r="EO192" s="693"/>
      <c r="EP192" s="693"/>
      <c r="EQ192" s="693"/>
      <c r="ER192" s="693"/>
      <c r="ES192" s="693"/>
      <c r="ET192" s="693"/>
      <c r="EU192" s="693"/>
      <c r="EV192" s="693"/>
      <c r="EW192" s="693"/>
      <c r="EX192" s="693"/>
      <c r="EY192" s="693"/>
      <c r="EZ192" s="693"/>
      <c r="FA192" s="693"/>
      <c r="FB192" s="693"/>
      <c r="FC192" s="693"/>
      <c r="FD192" s="693"/>
      <c r="FE192" s="693"/>
      <c r="FF192" s="693"/>
      <c r="FG192" s="693"/>
      <c r="FH192" s="693"/>
      <c r="FI192" s="693"/>
      <c r="FJ192" s="693"/>
      <c r="FK192" s="693"/>
      <c r="FL192" s="693"/>
      <c r="FM192" s="693"/>
      <c r="FN192" s="693"/>
      <c r="FO192" s="693"/>
      <c r="FP192" s="693"/>
      <c r="FQ192" s="693"/>
      <c r="FR192" s="693"/>
      <c r="FS192" s="693"/>
      <c r="FT192" s="693"/>
      <c r="FU192" s="693"/>
      <c r="FV192" s="693"/>
      <c r="FW192" s="693"/>
      <c r="FX192" s="693"/>
      <c r="FY192" s="693"/>
      <c r="FZ192" s="693"/>
      <c r="GA192" s="693"/>
      <c r="GB192" s="693"/>
      <c r="GC192" s="693"/>
      <c r="GD192" s="693"/>
      <c r="GE192" s="693"/>
      <c r="GF192" s="693"/>
      <c r="GG192" s="693"/>
      <c r="GH192" s="693"/>
      <c r="GI192" s="693"/>
      <c r="GJ192" s="693"/>
      <c r="GK192" s="693"/>
      <c r="GL192" s="693"/>
      <c r="GM192" s="693"/>
      <c r="GN192" s="693"/>
      <c r="GO192" s="693"/>
      <c r="GP192" s="693"/>
      <c r="GQ192" s="693"/>
      <c r="GR192" s="693"/>
      <c r="GS192" s="693"/>
      <c r="GT192" s="693"/>
      <c r="GU192" s="693"/>
      <c r="GV192" s="693"/>
      <c r="GW192" s="693"/>
      <c r="GX192" s="693"/>
      <c r="GY192" s="693"/>
      <c r="GZ192" s="693"/>
      <c r="HA192" s="693"/>
      <c r="HB192" s="693"/>
      <c r="HC192" s="693"/>
      <c r="HD192" s="693"/>
      <c r="HE192" s="693"/>
      <c r="HF192" s="693"/>
      <c r="HG192" s="693"/>
      <c r="HH192" s="693"/>
      <c r="HI192" s="693"/>
      <c r="HJ192" s="693"/>
      <c r="HK192" s="693"/>
      <c r="HL192" s="693"/>
      <c r="HM192" s="693"/>
      <c r="HN192" s="693"/>
      <c r="HO192" s="693"/>
      <c r="HP192" s="693"/>
      <c r="HQ192" s="693"/>
      <c r="HR192" s="693"/>
      <c r="HS192" s="693"/>
    </row>
    <row r="193" spans="1:227" s="508" customFormat="1">
      <c r="A193"/>
      <c r="B193" s="368"/>
      <c r="C193"/>
      <c r="D193" s="433"/>
      <c r="E193" s="625"/>
      <c r="F193" s="625"/>
      <c r="G193" s="330"/>
      <c r="H193"/>
      <c r="I193" s="132"/>
      <c r="J193"/>
      <c r="K193"/>
      <c r="L193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335"/>
      <c r="AA193" s="335"/>
      <c r="AB193" s="45"/>
      <c r="AC193"/>
      <c r="AD193" s="123"/>
      <c r="AE193"/>
      <c r="AF193"/>
      <c r="AG193"/>
      <c r="AH193" s="129"/>
      <c r="AI193" s="129"/>
      <c r="AJ193" s="129"/>
      <c r="AK193" s="504"/>
      <c r="AL193" s="271"/>
      <c r="AM193" s="271"/>
      <c r="AN193" s="271"/>
      <c r="AO193" s="271"/>
      <c r="AP193" s="271"/>
      <c r="AQ193" s="271"/>
      <c r="AR193" s="271"/>
      <c r="AS193" s="271"/>
      <c r="AT193" s="271"/>
      <c r="AU193" s="271"/>
      <c r="AV193" s="271"/>
      <c r="AW193" s="271"/>
      <c r="AX193" s="271"/>
      <c r="AY193" s="271"/>
      <c r="AZ193" s="271"/>
      <c r="BA193" s="504"/>
      <c r="BB193" s="271"/>
      <c r="BC193" s="1042"/>
      <c r="BD193" s="1042"/>
      <c r="BE193" s="1042"/>
      <c r="BF193" s="1042"/>
      <c r="BG193" s="1042"/>
      <c r="BH193" s="1042"/>
      <c r="BI193" s="1042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271"/>
      <c r="BV193" s="693"/>
      <c r="BW193" s="693"/>
      <c r="BX193" s="693"/>
      <c r="BY193" s="693"/>
      <c r="BZ193" s="693"/>
      <c r="CA193" s="693"/>
      <c r="CB193" s="693"/>
      <c r="CC193" s="693"/>
      <c r="CD193" s="693"/>
      <c r="CE193" s="693"/>
      <c r="CF193" s="693"/>
      <c r="CG193" s="693"/>
      <c r="CH193" s="693"/>
      <c r="CI193" s="693"/>
      <c r="CW193" s="693"/>
      <c r="CX193" s="693"/>
      <c r="CY193" s="693"/>
      <c r="CZ193" s="693"/>
      <c r="DA193" s="693"/>
      <c r="DB193" s="693"/>
      <c r="DC193" s="693"/>
      <c r="DD193" s="693"/>
      <c r="DE193" s="693"/>
      <c r="DF193" s="693"/>
      <c r="DG193" s="693"/>
      <c r="DH193" s="693"/>
      <c r="DI193" s="693"/>
      <c r="DJ193" s="693"/>
      <c r="DK193" s="693"/>
      <c r="DL193" s="693"/>
      <c r="DM193" s="693"/>
      <c r="DN193" s="693"/>
      <c r="DO193" s="693"/>
      <c r="DP193" s="693"/>
      <c r="DQ193" s="693"/>
      <c r="DR193" s="693"/>
      <c r="DS193" s="693"/>
      <c r="DT193" s="693"/>
      <c r="DU193" s="693"/>
      <c r="DV193" s="693"/>
      <c r="DW193" s="693"/>
      <c r="DX193" s="693"/>
      <c r="DY193" s="693"/>
      <c r="DZ193" s="693"/>
      <c r="EA193" s="693"/>
      <c r="EB193" s="693"/>
      <c r="EC193" s="693"/>
      <c r="ED193" s="693"/>
      <c r="EE193" s="693"/>
      <c r="EF193" s="693"/>
      <c r="EG193" s="693"/>
      <c r="EH193" s="693"/>
      <c r="EI193" s="693"/>
      <c r="EJ193" s="693"/>
      <c r="EK193" s="693"/>
      <c r="EL193" s="693"/>
      <c r="EM193" s="693"/>
      <c r="EN193" s="693"/>
      <c r="EO193" s="693"/>
      <c r="EP193" s="693"/>
      <c r="EQ193" s="693"/>
      <c r="ER193" s="693"/>
      <c r="ES193" s="693"/>
      <c r="ET193" s="693"/>
      <c r="EU193" s="693"/>
      <c r="EV193" s="693"/>
      <c r="EW193" s="693"/>
      <c r="EX193" s="693"/>
      <c r="EY193" s="693"/>
      <c r="EZ193" s="693"/>
      <c r="FA193" s="693"/>
      <c r="FB193" s="693"/>
      <c r="FC193" s="693"/>
      <c r="FD193" s="693"/>
      <c r="FE193" s="693"/>
      <c r="FF193" s="693"/>
      <c r="FG193" s="693"/>
      <c r="FH193" s="693"/>
      <c r="FI193" s="693"/>
      <c r="FJ193" s="693"/>
      <c r="FK193" s="693"/>
      <c r="FL193" s="693"/>
      <c r="FM193" s="693"/>
      <c r="FN193" s="693"/>
      <c r="FO193" s="693"/>
      <c r="FP193" s="693"/>
      <c r="FQ193" s="693"/>
      <c r="FR193" s="693"/>
      <c r="FS193" s="693"/>
      <c r="FT193" s="693"/>
      <c r="FU193" s="693"/>
      <c r="FV193" s="693"/>
      <c r="FW193" s="693"/>
      <c r="FX193" s="693"/>
      <c r="FY193" s="693"/>
      <c r="FZ193" s="693"/>
      <c r="GA193" s="693"/>
      <c r="GB193" s="693"/>
      <c r="GC193" s="693"/>
      <c r="GD193" s="693"/>
      <c r="GE193" s="693"/>
      <c r="GF193" s="693"/>
      <c r="GG193" s="693"/>
      <c r="GH193" s="693"/>
      <c r="GI193" s="693"/>
      <c r="GJ193" s="693"/>
      <c r="GK193" s="693"/>
      <c r="GL193" s="693"/>
      <c r="GM193" s="693"/>
      <c r="GN193" s="693"/>
      <c r="GO193" s="693"/>
      <c r="GP193" s="693"/>
      <c r="GQ193" s="693"/>
      <c r="GR193" s="693"/>
      <c r="GS193" s="693"/>
      <c r="GT193" s="693"/>
      <c r="GU193" s="693"/>
      <c r="GV193" s="693"/>
      <c r="GW193" s="693"/>
      <c r="GX193" s="693"/>
      <c r="GY193" s="693"/>
      <c r="GZ193" s="693"/>
      <c r="HA193" s="693"/>
      <c r="HB193" s="693"/>
      <c r="HC193" s="693"/>
      <c r="HD193" s="693"/>
      <c r="HE193" s="693"/>
      <c r="HF193" s="693"/>
      <c r="HG193" s="693"/>
      <c r="HH193" s="693"/>
      <c r="HI193" s="693"/>
      <c r="HJ193" s="693"/>
      <c r="HK193" s="693"/>
      <c r="HL193" s="693"/>
      <c r="HM193" s="693"/>
      <c r="HN193" s="693"/>
      <c r="HO193" s="693"/>
      <c r="HP193" s="693"/>
      <c r="HQ193" s="693"/>
      <c r="HR193" s="693"/>
      <c r="HS193" s="693"/>
    </row>
    <row r="194" spans="1:227" s="508" customFormat="1">
      <c r="A194"/>
      <c r="B194" s="368"/>
      <c r="C194"/>
      <c r="D194" s="433"/>
      <c r="E194" s="625"/>
      <c r="F194" s="625"/>
      <c r="G194" s="330"/>
      <c r="H194"/>
      <c r="I194" s="132"/>
      <c r="J194"/>
      <c r="K194"/>
      <c r="L194"/>
      <c r="M194" s="335"/>
      <c r="N194" s="335"/>
      <c r="O194" s="335"/>
      <c r="P194" s="335"/>
      <c r="Q194" s="335"/>
      <c r="R194" s="335"/>
      <c r="S194" s="335"/>
      <c r="T194" s="335"/>
      <c r="U194" s="335"/>
      <c r="V194" s="335"/>
      <c r="W194" s="335"/>
      <c r="X194" s="335"/>
      <c r="Y194" s="335"/>
      <c r="Z194" s="335"/>
      <c r="AA194" s="335"/>
      <c r="AB194" s="45"/>
      <c r="AC194"/>
      <c r="AD194" s="123"/>
      <c r="AE194"/>
      <c r="AF194"/>
      <c r="AG194"/>
      <c r="AH194" s="129"/>
      <c r="AI194" s="129"/>
      <c r="AJ194" s="129"/>
      <c r="AK194" s="504"/>
      <c r="AL194" s="271"/>
      <c r="AM194" s="271"/>
      <c r="AN194" s="271"/>
      <c r="AO194" s="271"/>
      <c r="AP194" s="271"/>
      <c r="AQ194" s="271"/>
      <c r="AR194" s="271"/>
      <c r="AS194" s="271"/>
      <c r="AT194" s="271"/>
      <c r="AU194" s="271"/>
      <c r="AV194" s="271"/>
      <c r="AW194" s="271"/>
      <c r="AX194" s="271"/>
      <c r="AY194" s="271"/>
      <c r="AZ194" s="271"/>
      <c r="BA194" s="504"/>
      <c r="BB194" s="271"/>
      <c r="BC194" s="1042"/>
      <c r="BD194" s="1042"/>
      <c r="BE194" s="1042"/>
      <c r="BF194" s="1042"/>
      <c r="BG194" s="1042"/>
      <c r="BH194" s="1042"/>
      <c r="BI194" s="1042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271"/>
      <c r="BV194" s="693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W194" s="693"/>
      <c r="CX194" s="693"/>
      <c r="CY194" s="693"/>
      <c r="CZ194" s="693"/>
      <c r="DA194" s="693"/>
      <c r="DB194" s="693"/>
      <c r="DC194" s="693"/>
      <c r="DD194" s="693"/>
      <c r="DE194" s="693"/>
      <c r="DF194" s="693"/>
      <c r="DG194" s="693"/>
      <c r="DH194" s="693"/>
      <c r="DI194" s="693"/>
      <c r="DJ194" s="693"/>
      <c r="DK194" s="693"/>
      <c r="DL194" s="693"/>
      <c r="DM194" s="693"/>
      <c r="DN194" s="693"/>
      <c r="DO194" s="693"/>
      <c r="DP194" s="693"/>
      <c r="DQ194" s="693"/>
      <c r="DR194" s="693"/>
      <c r="DS194" s="693"/>
      <c r="DT194" s="693"/>
      <c r="DU194" s="693"/>
      <c r="DV194" s="693"/>
      <c r="DW194" s="693"/>
      <c r="DX194" s="693"/>
      <c r="DY194" s="693"/>
      <c r="DZ194" s="693"/>
      <c r="EA194" s="693"/>
      <c r="EB194" s="693"/>
      <c r="EC194" s="693"/>
      <c r="ED194" s="693"/>
      <c r="EE194" s="693"/>
      <c r="EF194" s="693"/>
      <c r="EG194" s="693"/>
      <c r="EH194" s="693"/>
      <c r="EI194" s="693"/>
      <c r="EJ194" s="693"/>
      <c r="EK194" s="693"/>
      <c r="EL194" s="693"/>
      <c r="EM194" s="693"/>
      <c r="EN194" s="693"/>
      <c r="EO194" s="693"/>
      <c r="EP194" s="693"/>
      <c r="EQ194" s="693"/>
      <c r="ER194" s="693"/>
      <c r="ES194" s="693"/>
      <c r="ET194" s="693"/>
      <c r="EU194" s="693"/>
      <c r="EV194" s="693"/>
      <c r="EW194" s="693"/>
      <c r="EX194" s="693"/>
      <c r="EY194" s="693"/>
      <c r="EZ194" s="693"/>
      <c r="FA194" s="693"/>
      <c r="FB194" s="693"/>
      <c r="FC194" s="693"/>
      <c r="FD194" s="693"/>
      <c r="FE194" s="693"/>
      <c r="FF194" s="693"/>
      <c r="FG194" s="693"/>
      <c r="FH194" s="693"/>
      <c r="FI194" s="693"/>
      <c r="FJ194" s="693"/>
      <c r="FK194" s="693"/>
      <c r="FL194" s="693"/>
      <c r="FM194" s="693"/>
      <c r="FN194" s="693"/>
      <c r="FO194" s="693"/>
      <c r="FP194" s="693"/>
      <c r="FQ194" s="693"/>
      <c r="FR194" s="693"/>
      <c r="FS194" s="693"/>
      <c r="FT194" s="693"/>
      <c r="FU194" s="693"/>
      <c r="FV194" s="693"/>
      <c r="FW194" s="693"/>
      <c r="FX194" s="693"/>
      <c r="FY194" s="693"/>
      <c r="FZ194" s="693"/>
      <c r="GA194" s="693"/>
      <c r="GB194" s="693"/>
      <c r="GC194" s="693"/>
      <c r="GD194" s="693"/>
      <c r="GE194" s="693"/>
      <c r="GF194" s="693"/>
      <c r="GG194" s="693"/>
      <c r="GH194" s="693"/>
      <c r="GI194" s="693"/>
      <c r="GJ194" s="693"/>
      <c r="GK194" s="693"/>
      <c r="GL194" s="693"/>
      <c r="GM194" s="693"/>
      <c r="GN194" s="693"/>
      <c r="GO194" s="693"/>
      <c r="GP194" s="693"/>
      <c r="GQ194" s="693"/>
      <c r="GR194" s="693"/>
      <c r="GS194" s="693"/>
      <c r="GT194" s="693"/>
      <c r="GU194" s="693"/>
      <c r="GV194" s="693"/>
      <c r="GW194" s="693"/>
      <c r="GX194" s="693"/>
      <c r="GY194" s="693"/>
      <c r="GZ194" s="693"/>
      <c r="HA194" s="693"/>
      <c r="HB194" s="693"/>
      <c r="HC194" s="693"/>
      <c r="HD194" s="693"/>
      <c r="HE194" s="693"/>
      <c r="HF194" s="693"/>
      <c r="HG194" s="693"/>
      <c r="HH194" s="693"/>
      <c r="HI194" s="693"/>
      <c r="HJ194" s="693"/>
      <c r="HK194" s="693"/>
      <c r="HL194" s="693"/>
      <c r="HM194" s="693"/>
      <c r="HN194" s="693"/>
      <c r="HO194" s="693"/>
      <c r="HP194" s="693"/>
      <c r="HQ194" s="693"/>
      <c r="HR194" s="693"/>
      <c r="HS194" s="693"/>
    </row>
    <row r="195" spans="1:227" s="508" customFormat="1">
      <c r="A195"/>
      <c r="B195" s="368"/>
      <c r="C195"/>
      <c r="D195" s="433"/>
      <c r="E195" s="625"/>
      <c r="F195" s="625"/>
      <c r="G195" s="330"/>
      <c r="H195"/>
      <c r="I195" s="132"/>
      <c r="J195"/>
      <c r="K195"/>
      <c r="L195"/>
      <c r="M195" s="335"/>
      <c r="N195" s="335"/>
      <c r="O195" s="335"/>
      <c r="P195" s="335"/>
      <c r="Q195" s="335"/>
      <c r="R195" s="335"/>
      <c r="S195" s="335"/>
      <c r="T195" s="335"/>
      <c r="U195" s="335"/>
      <c r="V195" s="335"/>
      <c r="W195" s="335"/>
      <c r="X195" s="335"/>
      <c r="Y195" s="335"/>
      <c r="Z195" s="335"/>
      <c r="AA195" s="335"/>
      <c r="AB195" s="45"/>
      <c r="AC195"/>
      <c r="AD195" s="123"/>
      <c r="AE195"/>
      <c r="AF195"/>
      <c r="AG195"/>
      <c r="AH195" s="129"/>
      <c r="AI195" s="129"/>
      <c r="AJ195" s="129"/>
      <c r="AK195" s="504"/>
      <c r="AL195" s="271"/>
      <c r="AM195" s="271"/>
      <c r="AN195" s="271"/>
      <c r="AO195" s="271"/>
      <c r="AP195" s="271"/>
      <c r="AQ195" s="271"/>
      <c r="AR195" s="271"/>
      <c r="AS195" s="271"/>
      <c r="AT195" s="271"/>
      <c r="AU195" s="271"/>
      <c r="AV195" s="271"/>
      <c r="AW195" s="271"/>
      <c r="AX195" s="271"/>
      <c r="AY195" s="271"/>
      <c r="AZ195" s="271"/>
      <c r="BA195" s="504"/>
      <c r="BB195" s="271"/>
      <c r="BC195" s="1042"/>
      <c r="BD195" s="1042"/>
      <c r="BE195" s="1042"/>
      <c r="BF195" s="1042"/>
      <c r="BG195" s="1042"/>
      <c r="BH195" s="1042"/>
      <c r="BI195" s="1042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271"/>
      <c r="BV195" s="693"/>
      <c r="BW195" s="693"/>
      <c r="BX195" s="693"/>
      <c r="BY195" s="693"/>
      <c r="BZ195" s="693"/>
      <c r="CA195" s="693"/>
      <c r="CB195" s="693"/>
      <c r="CC195" s="693"/>
      <c r="CD195" s="693"/>
      <c r="CE195" s="693"/>
      <c r="CF195" s="693"/>
      <c r="CG195" s="693"/>
      <c r="CH195" s="693"/>
      <c r="CI195" s="693"/>
      <c r="CW195" s="693"/>
      <c r="CX195" s="693"/>
      <c r="CY195" s="693"/>
      <c r="CZ195" s="693"/>
      <c r="DA195" s="693"/>
      <c r="DB195" s="693"/>
      <c r="DC195" s="693"/>
      <c r="DD195" s="693"/>
      <c r="DE195" s="693"/>
      <c r="DF195" s="693"/>
      <c r="DG195" s="693"/>
      <c r="DH195" s="693"/>
      <c r="DI195" s="693"/>
      <c r="DJ195" s="693"/>
      <c r="DK195" s="693"/>
      <c r="DL195" s="693"/>
      <c r="DM195" s="693"/>
      <c r="DN195" s="693"/>
      <c r="DO195" s="693"/>
      <c r="DP195" s="693"/>
      <c r="DQ195" s="693"/>
      <c r="DR195" s="693"/>
      <c r="DS195" s="693"/>
      <c r="DT195" s="693"/>
      <c r="DU195" s="693"/>
      <c r="DV195" s="693"/>
      <c r="DW195" s="693"/>
      <c r="DX195" s="693"/>
      <c r="DY195" s="693"/>
      <c r="DZ195" s="693"/>
      <c r="EA195" s="693"/>
      <c r="EB195" s="693"/>
      <c r="EC195" s="693"/>
      <c r="ED195" s="693"/>
      <c r="EE195" s="693"/>
      <c r="EF195" s="693"/>
      <c r="EG195" s="693"/>
      <c r="EH195" s="693"/>
      <c r="EI195" s="693"/>
      <c r="EJ195" s="693"/>
      <c r="EK195" s="693"/>
      <c r="EL195" s="693"/>
      <c r="EM195" s="693"/>
      <c r="EN195" s="693"/>
      <c r="EO195" s="693"/>
      <c r="EP195" s="693"/>
      <c r="EQ195" s="693"/>
      <c r="ER195" s="693"/>
      <c r="ES195" s="693"/>
      <c r="ET195" s="693"/>
      <c r="EU195" s="693"/>
      <c r="EV195" s="693"/>
      <c r="EW195" s="693"/>
      <c r="EX195" s="693"/>
      <c r="EY195" s="693"/>
      <c r="EZ195" s="693"/>
      <c r="FA195" s="693"/>
      <c r="FB195" s="693"/>
      <c r="FC195" s="693"/>
      <c r="FD195" s="693"/>
      <c r="FE195" s="693"/>
      <c r="FF195" s="693"/>
      <c r="FG195" s="693"/>
      <c r="FH195" s="693"/>
      <c r="FI195" s="693"/>
      <c r="FJ195" s="693"/>
      <c r="FK195" s="693"/>
      <c r="FL195" s="693"/>
      <c r="FM195" s="693"/>
      <c r="FN195" s="693"/>
      <c r="FO195" s="693"/>
      <c r="FP195" s="693"/>
      <c r="FQ195" s="693"/>
      <c r="FR195" s="693"/>
      <c r="FS195" s="693"/>
      <c r="FT195" s="693"/>
      <c r="FU195" s="693"/>
      <c r="FV195" s="693"/>
      <c r="FW195" s="693"/>
      <c r="FX195" s="693"/>
      <c r="FY195" s="693"/>
      <c r="FZ195" s="693"/>
      <c r="GA195" s="693"/>
      <c r="GB195" s="693"/>
      <c r="GC195" s="693"/>
      <c r="GD195" s="693"/>
      <c r="GE195" s="693"/>
      <c r="GF195" s="693"/>
      <c r="GG195" s="693"/>
      <c r="GH195" s="693"/>
      <c r="GI195" s="693"/>
      <c r="GJ195" s="693"/>
      <c r="GK195" s="693"/>
      <c r="GL195" s="693"/>
      <c r="GM195" s="693"/>
      <c r="GN195" s="693"/>
      <c r="GO195" s="693"/>
      <c r="GP195" s="693"/>
      <c r="GQ195" s="693"/>
      <c r="GR195" s="693"/>
      <c r="GS195" s="693"/>
      <c r="GT195" s="693"/>
      <c r="GU195" s="693"/>
      <c r="GV195" s="693"/>
      <c r="GW195" s="693"/>
      <c r="GX195" s="693"/>
      <c r="GY195" s="693"/>
      <c r="GZ195" s="693"/>
      <c r="HA195" s="693"/>
      <c r="HB195" s="693"/>
      <c r="HC195" s="693"/>
      <c r="HD195" s="693"/>
      <c r="HE195" s="693"/>
      <c r="HF195" s="693"/>
      <c r="HG195" s="693"/>
      <c r="HH195" s="693"/>
      <c r="HI195" s="693"/>
      <c r="HJ195" s="693"/>
      <c r="HK195" s="693"/>
      <c r="HL195" s="693"/>
      <c r="HM195" s="693"/>
      <c r="HN195" s="693"/>
      <c r="HO195" s="693"/>
      <c r="HP195" s="693"/>
      <c r="HQ195" s="693"/>
      <c r="HR195" s="693"/>
      <c r="HS195" s="693"/>
    </row>
    <row r="196" spans="1:227" s="508" customFormat="1">
      <c r="A196"/>
      <c r="B196" s="368"/>
      <c r="C196"/>
      <c r="D196" s="433"/>
      <c r="E196" s="625"/>
      <c r="F196" s="625"/>
      <c r="G196" s="330"/>
      <c r="H196"/>
      <c r="I196" s="132"/>
      <c r="J196"/>
      <c r="K196"/>
      <c r="L196"/>
      <c r="M196" s="335"/>
      <c r="N196" s="335"/>
      <c r="O196" s="335"/>
      <c r="P196" s="335"/>
      <c r="Q196" s="335"/>
      <c r="R196" s="335"/>
      <c r="S196" s="335"/>
      <c r="T196" s="335"/>
      <c r="U196" s="335"/>
      <c r="V196" s="335"/>
      <c r="W196" s="335"/>
      <c r="X196" s="335"/>
      <c r="Y196" s="335"/>
      <c r="Z196" s="335"/>
      <c r="AA196" s="335"/>
      <c r="AB196" s="45"/>
      <c r="AC196"/>
      <c r="AD196" s="123"/>
      <c r="AE196"/>
      <c r="AF196"/>
      <c r="AG196"/>
      <c r="AH196" s="129"/>
      <c r="AI196" s="129"/>
      <c r="AJ196" s="129"/>
      <c r="AK196" s="504"/>
      <c r="AL196" s="271"/>
      <c r="AM196" s="271"/>
      <c r="AN196" s="271"/>
      <c r="AO196" s="271"/>
      <c r="AP196" s="271"/>
      <c r="AQ196" s="271"/>
      <c r="AR196" s="271"/>
      <c r="AS196" s="271"/>
      <c r="AT196" s="271"/>
      <c r="AU196" s="271"/>
      <c r="AV196" s="271"/>
      <c r="AW196" s="271"/>
      <c r="AX196" s="271"/>
      <c r="AY196" s="271"/>
      <c r="AZ196" s="271"/>
      <c r="BA196" s="504"/>
      <c r="BB196" s="271"/>
      <c r="BC196" s="1042"/>
      <c r="BD196" s="1042"/>
      <c r="BE196" s="1042"/>
      <c r="BF196" s="1042"/>
      <c r="BG196" s="1042"/>
      <c r="BH196" s="1042"/>
      <c r="BI196" s="1042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271"/>
      <c r="BV196" s="693"/>
      <c r="BW196" s="693"/>
      <c r="BX196" s="693"/>
      <c r="BY196" s="693"/>
      <c r="BZ196" s="693"/>
      <c r="CA196" s="693"/>
      <c r="CB196" s="693"/>
      <c r="CC196" s="693"/>
      <c r="CD196" s="693"/>
      <c r="CE196" s="693"/>
      <c r="CF196" s="693"/>
      <c r="CG196" s="693"/>
      <c r="CH196" s="693"/>
      <c r="CI196" s="693"/>
      <c r="CW196" s="693"/>
      <c r="CX196" s="693"/>
      <c r="CY196" s="693"/>
      <c r="CZ196" s="693"/>
      <c r="DA196" s="693"/>
      <c r="DB196" s="693"/>
      <c r="DC196" s="693"/>
      <c r="DD196" s="693"/>
      <c r="DE196" s="693"/>
      <c r="DF196" s="693"/>
      <c r="DG196" s="693"/>
      <c r="DH196" s="693"/>
      <c r="DI196" s="693"/>
      <c r="DJ196" s="693"/>
      <c r="DK196" s="693"/>
      <c r="DL196" s="693"/>
      <c r="DM196" s="693"/>
      <c r="DN196" s="693"/>
      <c r="DO196" s="693"/>
      <c r="DP196" s="693"/>
      <c r="DQ196" s="693"/>
      <c r="DR196" s="693"/>
      <c r="DS196" s="693"/>
      <c r="DT196" s="693"/>
      <c r="DU196" s="693"/>
      <c r="DV196" s="693"/>
      <c r="DW196" s="693"/>
      <c r="DX196" s="693"/>
      <c r="DY196" s="693"/>
      <c r="DZ196" s="693"/>
      <c r="EA196" s="693"/>
      <c r="EB196" s="693"/>
      <c r="EC196" s="693"/>
      <c r="ED196" s="693"/>
      <c r="EE196" s="693"/>
      <c r="EF196" s="693"/>
      <c r="EG196" s="693"/>
      <c r="EH196" s="693"/>
      <c r="EI196" s="693"/>
      <c r="EJ196" s="693"/>
      <c r="EK196" s="693"/>
      <c r="EL196" s="693"/>
      <c r="EM196" s="693"/>
      <c r="EN196" s="693"/>
      <c r="EO196" s="693"/>
      <c r="EP196" s="693"/>
      <c r="EQ196" s="693"/>
      <c r="ER196" s="693"/>
      <c r="ES196" s="693"/>
      <c r="ET196" s="693"/>
      <c r="EU196" s="693"/>
      <c r="EV196" s="693"/>
      <c r="EW196" s="693"/>
      <c r="EX196" s="693"/>
      <c r="EY196" s="693"/>
      <c r="EZ196" s="693"/>
      <c r="FA196" s="693"/>
      <c r="FB196" s="693"/>
      <c r="FC196" s="693"/>
      <c r="FD196" s="693"/>
      <c r="FE196" s="693"/>
      <c r="FF196" s="693"/>
      <c r="FG196" s="693"/>
      <c r="FH196" s="693"/>
      <c r="FI196" s="693"/>
      <c r="FJ196" s="693"/>
      <c r="FK196" s="693"/>
      <c r="FL196" s="693"/>
      <c r="FM196" s="693"/>
      <c r="FN196" s="693"/>
      <c r="FO196" s="693"/>
      <c r="FP196" s="693"/>
      <c r="FQ196" s="693"/>
      <c r="FR196" s="693"/>
      <c r="FS196" s="693"/>
      <c r="FT196" s="693"/>
      <c r="FU196" s="693"/>
      <c r="FV196" s="693"/>
      <c r="FW196" s="693"/>
      <c r="FX196" s="693"/>
      <c r="FY196" s="693"/>
      <c r="FZ196" s="693"/>
      <c r="GA196" s="693"/>
      <c r="GB196" s="693"/>
      <c r="GC196" s="693"/>
      <c r="GD196" s="693"/>
      <c r="GE196" s="693"/>
      <c r="GF196" s="693"/>
      <c r="GG196" s="693"/>
      <c r="GH196" s="693"/>
      <c r="GI196" s="693"/>
      <c r="GJ196" s="693"/>
      <c r="GK196" s="693"/>
      <c r="GL196" s="693"/>
      <c r="GM196" s="693"/>
      <c r="GN196" s="693"/>
      <c r="GO196" s="693"/>
      <c r="GP196" s="693"/>
      <c r="GQ196" s="693"/>
      <c r="GR196" s="693"/>
      <c r="GS196" s="693"/>
      <c r="GT196" s="693"/>
      <c r="GU196" s="693"/>
      <c r="GV196" s="693"/>
      <c r="GW196" s="693"/>
      <c r="GX196" s="693"/>
      <c r="GY196" s="693"/>
      <c r="GZ196" s="693"/>
      <c r="HA196" s="693"/>
      <c r="HB196" s="693"/>
      <c r="HC196" s="693"/>
      <c r="HD196" s="693"/>
      <c r="HE196" s="693"/>
      <c r="HF196" s="693"/>
      <c r="HG196" s="693"/>
      <c r="HH196" s="693"/>
      <c r="HI196" s="693"/>
      <c r="HJ196" s="693"/>
      <c r="HK196" s="693"/>
      <c r="HL196" s="693"/>
      <c r="HM196" s="693"/>
      <c r="HN196" s="693"/>
      <c r="HO196" s="693"/>
      <c r="HP196" s="693"/>
      <c r="HQ196" s="693"/>
      <c r="HR196" s="693"/>
      <c r="HS196" s="693"/>
    </row>
    <row r="197" spans="1:227" s="508" customFormat="1">
      <c r="A197"/>
      <c r="B197" s="368"/>
      <c r="C197"/>
      <c r="D197" s="433"/>
      <c r="E197" s="625"/>
      <c r="F197" s="625"/>
      <c r="G197" s="330"/>
      <c r="H197"/>
      <c r="I197" s="132"/>
      <c r="J197"/>
      <c r="K197"/>
      <c r="L197"/>
      <c r="M197" s="335"/>
      <c r="N197" s="335"/>
      <c r="O197" s="335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45"/>
      <c r="AC197"/>
      <c r="AD197" s="123"/>
      <c r="AE197"/>
      <c r="AF197"/>
      <c r="AG197"/>
      <c r="AH197" s="129"/>
      <c r="AI197" s="129"/>
      <c r="AJ197" s="129"/>
      <c r="AK197" s="504"/>
      <c r="AL197" s="271"/>
      <c r="AM197" s="271"/>
      <c r="AN197" s="271"/>
      <c r="AO197" s="271"/>
      <c r="AP197" s="271"/>
      <c r="AQ197" s="271"/>
      <c r="AR197" s="271"/>
      <c r="AS197" s="271"/>
      <c r="AT197" s="271"/>
      <c r="AU197" s="271"/>
      <c r="AV197" s="271"/>
      <c r="AW197" s="271"/>
      <c r="AX197" s="271"/>
      <c r="AY197" s="271"/>
      <c r="AZ197" s="271"/>
      <c r="BA197" s="504"/>
      <c r="BB197" s="271"/>
      <c r="BC197" s="1042"/>
      <c r="BD197" s="1042"/>
      <c r="BE197" s="1042"/>
      <c r="BF197" s="1042"/>
      <c r="BG197" s="1042"/>
      <c r="BH197" s="1042"/>
      <c r="BI197" s="1042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271"/>
      <c r="BV197" s="693"/>
      <c r="BW197" s="693"/>
      <c r="BX197" s="693"/>
      <c r="BY197" s="693"/>
      <c r="BZ197" s="693"/>
      <c r="CA197" s="693"/>
      <c r="CB197" s="693"/>
      <c r="CC197" s="693"/>
      <c r="CD197" s="693"/>
      <c r="CE197" s="693"/>
      <c r="CF197" s="693"/>
      <c r="CG197" s="693"/>
      <c r="CH197" s="693"/>
      <c r="CI197" s="693"/>
      <c r="CW197" s="693"/>
      <c r="CX197" s="693"/>
      <c r="CY197" s="693"/>
      <c r="CZ197" s="693"/>
      <c r="DA197" s="693"/>
      <c r="DB197" s="693"/>
      <c r="DC197" s="693"/>
      <c r="DD197" s="693"/>
      <c r="DE197" s="693"/>
      <c r="DF197" s="693"/>
      <c r="DG197" s="693"/>
      <c r="DH197" s="693"/>
      <c r="DI197" s="693"/>
      <c r="DJ197" s="693"/>
      <c r="DK197" s="693"/>
      <c r="DL197" s="693"/>
      <c r="DM197" s="693"/>
      <c r="DN197" s="693"/>
      <c r="DO197" s="693"/>
      <c r="DP197" s="693"/>
      <c r="DQ197" s="693"/>
      <c r="DR197" s="693"/>
      <c r="DS197" s="693"/>
      <c r="DT197" s="693"/>
      <c r="DU197" s="693"/>
      <c r="DV197" s="693"/>
      <c r="DW197" s="693"/>
      <c r="DX197" s="693"/>
      <c r="DY197" s="693"/>
      <c r="DZ197" s="693"/>
      <c r="EA197" s="693"/>
      <c r="EB197" s="693"/>
      <c r="EC197" s="693"/>
      <c r="ED197" s="693"/>
      <c r="EE197" s="693"/>
      <c r="EF197" s="693"/>
      <c r="EG197" s="693"/>
      <c r="EH197" s="693"/>
      <c r="EI197" s="693"/>
      <c r="EJ197" s="693"/>
      <c r="EK197" s="693"/>
      <c r="EL197" s="693"/>
      <c r="EM197" s="693"/>
      <c r="EN197" s="693"/>
      <c r="EO197" s="693"/>
      <c r="EP197" s="693"/>
      <c r="EQ197" s="693"/>
      <c r="ER197" s="693"/>
      <c r="ES197" s="693"/>
      <c r="ET197" s="693"/>
      <c r="EU197" s="693"/>
      <c r="EV197" s="693"/>
      <c r="EW197" s="693"/>
      <c r="EX197" s="693"/>
      <c r="EY197" s="693"/>
      <c r="EZ197" s="693"/>
      <c r="FA197" s="693"/>
      <c r="FB197" s="693"/>
      <c r="FC197" s="693"/>
      <c r="FD197" s="693"/>
      <c r="FE197" s="693"/>
      <c r="FF197" s="693"/>
      <c r="FG197" s="693"/>
      <c r="FH197" s="693"/>
      <c r="FI197" s="693"/>
      <c r="FJ197" s="693"/>
      <c r="FK197" s="693"/>
      <c r="FL197" s="693"/>
      <c r="FM197" s="693"/>
      <c r="FN197" s="693"/>
      <c r="FO197" s="693"/>
      <c r="FP197" s="693"/>
      <c r="FQ197" s="693"/>
      <c r="FR197" s="693"/>
      <c r="FS197" s="693"/>
      <c r="FT197" s="693"/>
      <c r="FU197" s="693"/>
      <c r="FV197" s="693"/>
      <c r="FW197" s="693"/>
      <c r="FX197" s="693"/>
      <c r="FY197" s="693"/>
      <c r="FZ197" s="693"/>
      <c r="GA197" s="693"/>
      <c r="GB197" s="693"/>
      <c r="GC197" s="693"/>
      <c r="GD197" s="693"/>
      <c r="GE197" s="693"/>
      <c r="GF197" s="693"/>
      <c r="GG197" s="693"/>
      <c r="GH197" s="693"/>
      <c r="GI197" s="693"/>
      <c r="GJ197" s="693"/>
      <c r="GK197" s="693"/>
      <c r="GL197" s="693"/>
      <c r="GM197" s="693"/>
      <c r="GN197" s="693"/>
      <c r="GO197" s="693"/>
      <c r="GP197" s="693"/>
      <c r="GQ197" s="693"/>
      <c r="GR197" s="693"/>
      <c r="GS197" s="693"/>
      <c r="GT197" s="693"/>
      <c r="GU197" s="693"/>
      <c r="GV197" s="693"/>
      <c r="GW197" s="693"/>
      <c r="GX197" s="693"/>
      <c r="GY197" s="693"/>
      <c r="GZ197" s="693"/>
      <c r="HA197" s="693"/>
      <c r="HB197" s="693"/>
      <c r="HC197" s="693"/>
      <c r="HD197" s="693"/>
      <c r="HE197" s="693"/>
      <c r="HF197" s="693"/>
      <c r="HG197" s="693"/>
      <c r="HH197" s="693"/>
      <c r="HI197" s="693"/>
      <c r="HJ197" s="693"/>
      <c r="HK197" s="693"/>
      <c r="HL197" s="693"/>
      <c r="HM197" s="693"/>
      <c r="HN197" s="693"/>
      <c r="HO197" s="693"/>
      <c r="HP197" s="693"/>
      <c r="HQ197" s="693"/>
      <c r="HR197" s="693"/>
      <c r="HS197" s="693"/>
    </row>
    <row r="198" spans="1:227" s="508" customFormat="1">
      <c r="A198"/>
      <c r="B198" s="368"/>
      <c r="C198"/>
      <c r="D198" s="433"/>
      <c r="E198" s="625"/>
      <c r="F198" s="625"/>
      <c r="G198" s="330"/>
      <c r="H198"/>
      <c r="I198" s="132"/>
      <c r="J198"/>
      <c r="K198"/>
      <c r="L198"/>
      <c r="M198" s="335"/>
      <c r="N198" s="335"/>
      <c r="O198" s="335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45"/>
      <c r="AC198"/>
      <c r="AD198" s="123"/>
      <c r="AE198"/>
      <c r="AF198"/>
      <c r="AG198"/>
      <c r="AH198" s="129"/>
      <c r="AI198" s="129"/>
      <c r="AJ198" s="129"/>
      <c r="AK198" s="504"/>
      <c r="AL198" s="271"/>
      <c r="AM198" s="271"/>
      <c r="AN198" s="271"/>
      <c r="AO198" s="271"/>
      <c r="AP198" s="271"/>
      <c r="AQ198" s="271"/>
      <c r="AR198" s="271"/>
      <c r="AS198" s="271"/>
      <c r="AT198" s="271"/>
      <c r="AU198" s="271"/>
      <c r="AV198" s="271"/>
      <c r="AW198" s="271"/>
      <c r="AX198" s="271"/>
      <c r="AY198" s="271"/>
      <c r="AZ198" s="271"/>
      <c r="BA198" s="504"/>
      <c r="BB198" s="271"/>
      <c r="BC198" s="1042"/>
      <c r="BD198" s="1042"/>
      <c r="BE198" s="1042"/>
      <c r="BF198" s="1042"/>
      <c r="BG198" s="1042"/>
      <c r="BH198" s="1042"/>
      <c r="BI198" s="1042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271"/>
      <c r="BV198" s="693"/>
      <c r="BW198" s="693"/>
      <c r="BX198" s="693"/>
      <c r="BY198" s="693"/>
      <c r="BZ198" s="693"/>
      <c r="CA198" s="693"/>
      <c r="CB198" s="693"/>
      <c r="CC198" s="693"/>
      <c r="CD198" s="693"/>
      <c r="CE198" s="693"/>
      <c r="CF198" s="693"/>
      <c r="CG198" s="693"/>
      <c r="CH198" s="693"/>
      <c r="CI198" s="693"/>
      <c r="CW198" s="693"/>
      <c r="CX198" s="693"/>
      <c r="CY198" s="693"/>
      <c r="CZ198" s="693"/>
      <c r="DA198" s="693"/>
      <c r="DB198" s="693"/>
      <c r="DC198" s="693"/>
      <c r="DD198" s="693"/>
      <c r="DE198" s="693"/>
      <c r="DF198" s="693"/>
      <c r="DG198" s="693"/>
      <c r="DH198" s="693"/>
      <c r="DI198" s="693"/>
      <c r="DJ198" s="693"/>
      <c r="DK198" s="693"/>
      <c r="DL198" s="693"/>
      <c r="DM198" s="693"/>
      <c r="DN198" s="693"/>
      <c r="DO198" s="693"/>
      <c r="DP198" s="693"/>
      <c r="DQ198" s="693"/>
      <c r="DR198" s="693"/>
      <c r="DS198" s="693"/>
      <c r="DT198" s="693"/>
      <c r="DU198" s="693"/>
      <c r="DV198" s="693"/>
      <c r="DW198" s="693"/>
      <c r="DX198" s="693"/>
      <c r="DY198" s="693"/>
      <c r="DZ198" s="693"/>
      <c r="EA198" s="693"/>
      <c r="EB198" s="693"/>
      <c r="EC198" s="693"/>
      <c r="ED198" s="693"/>
      <c r="EE198" s="693"/>
      <c r="EF198" s="693"/>
      <c r="EG198" s="693"/>
      <c r="EH198" s="693"/>
      <c r="EI198" s="693"/>
      <c r="EJ198" s="693"/>
      <c r="EK198" s="693"/>
      <c r="EL198" s="693"/>
      <c r="EM198" s="693"/>
      <c r="EN198" s="693"/>
      <c r="EO198" s="693"/>
      <c r="EP198" s="693"/>
      <c r="EQ198" s="693"/>
      <c r="ER198" s="693"/>
      <c r="ES198" s="693"/>
      <c r="ET198" s="693"/>
      <c r="EU198" s="693"/>
      <c r="EV198" s="693"/>
      <c r="EW198" s="693"/>
      <c r="EX198" s="693"/>
      <c r="EY198" s="693"/>
      <c r="EZ198" s="693"/>
      <c r="FA198" s="693"/>
      <c r="FB198" s="693"/>
      <c r="FC198" s="693"/>
      <c r="FD198" s="693"/>
      <c r="FE198" s="693"/>
      <c r="FF198" s="693"/>
      <c r="FG198" s="693"/>
      <c r="FH198" s="693"/>
      <c r="FI198" s="693"/>
      <c r="FJ198" s="693"/>
      <c r="FK198" s="693"/>
      <c r="FL198" s="693"/>
      <c r="FM198" s="693"/>
      <c r="FN198" s="693"/>
      <c r="FO198" s="693"/>
      <c r="FP198" s="693"/>
      <c r="FQ198" s="693"/>
      <c r="FR198" s="693"/>
      <c r="FS198" s="693"/>
      <c r="FT198" s="693"/>
      <c r="FU198" s="693"/>
      <c r="FV198" s="693"/>
      <c r="FW198" s="693"/>
      <c r="FX198" s="693"/>
      <c r="FY198" s="693"/>
      <c r="FZ198" s="693"/>
      <c r="GA198" s="693"/>
      <c r="GB198" s="693"/>
      <c r="GC198" s="693"/>
      <c r="GD198" s="693"/>
      <c r="GE198" s="693"/>
      <c r="GF198" s="693"/>
      <c r="GG198" s="693"/>
      <c r="GH198" s="693"/>
      <c r="GI198" s="693"/>
      <c r="GJ198" s="693"/>
      <c r="GK198" s="693"/>
      <c r="GL198" s="693"/>
      <c r="GM198" s="693"/>
      <c r="GN198" s="693"/>
      <c r="GO198" s="693"/>
      <c r="GP198" s="693"/>
      <c r="GQ198" s="693"/>
      <c r="GR198" s="693"/>
      <c r="GS198" s="693"/>
      <c r="GT198" s="693"/>
      <c r="GU198" s="693"/>
      <c r="GV198" s="693"/>
      <c r="GW198" s="693"/>
      <c r="GX198" s="693"/>
      <c r="GY198" s="693"/>
      <c r="GZ198" s="693"/>
      <c r="HA198" s="693"/>
      <c r="HB198" s="693"/>
      <c r="HC198" s="693"/>
      <c r="HD198" s="693"/>
      <c r="HE198" s="693"/>
      <c r="HF198" s="693"/>
      <c r="HG198" s="693"/>
      <c r="HH198" s="693"/>
      <c r="HI198" s="693"/>
      <c r="HJ198" s="693"/>
      <c r="HK198" s="693"/>
      <c r="HL198" s="693"/>
      <c r="HM198" s="693"/>
      <c r="HN198" s="693"/>
      <c r="HO198" s="693"/>
      <c r="HP198" s="693"/>
      <c r="HQ198" s="693"/>
      <c r="HR198" s="693"/>
      <c r="HS198" s="693"/>
    </row>
    <row r="199" spans="1:227" s="508" customFormat="1">
      <c r="A199"/>
      <c r="B199" s="368"/>
      <c r="C199"/>
      <c r="D199" s="433"/>
      <c r="E199" s="625"/>
      <c r="F199" s="625"/>
      <c r="G199" s="330"/>
      <c r="H199"/>
      <c r="I199" s="132"/>
      <c r="J199"/>
      <c r="K199"/>
      <c r="L199"/>
      <c r="M199" s="335"/>
      <c r="N199" s="335"/>
      <c r="O199" s="335"/>
      <c r="P199" s="335"/>
      <c r="Q199" s="335"/>
      <c r="R199" s="335"/>
      <c r="S199" s="335"/>
      <c r="T199" s="335"/>
      <c r="U199" s="335"/>
      <c r="V199" s="335"/>
      <c r="W199" s="335"/>
      <c r="X199" s="335"/>
      <c r="Y199" s="335"/>
      <c r="Z199" s="335"/>
      <c r="AA199" s="335"/>
      <c r="AB199" s="45"/>
      <c r="AC199"/>
      <c r="AD199" s="123"/>
      <c r="AE199"/>
      <c r="AF199"/>
      <c r="AG199"/>
      <c r="AH199" s="129"/>
      <c r="AI199" s="129"/>
      <c r="AJ199" s="129"/>
      <c r="AK199" s="504"/>
      <c r="AL199" s="271"/>
      <c r="AM199" s="271"/>
      <c r="AN199" s="271"/>
      <c r="AO199" s="271"/>
      <c r="AP199" s="271"/>
      <c r="AQ199" s="271"/>
      <c r="AR199" s="271"/>
      <c r="AS199" s="271"/>
      <c r="AT199" s="271"/>
      <c r="AU199" s="271"/>
      <c r="AV199" s="271"/>
      <c r="AW199" s="271"/>
      <c r="AX199" s="271"/>
      <c r="AY199" s="271"/>
      <c r="AZ199" s="271"/>
      <c r="BA199" s="504"/>
      <c r="BB199" s="271"/>
      <c r="BC199" s="1042"/>
      <c r="BD199" s="1042"/>
      <c r="BE199" s="1042"/>
      <c r="BF199" s="1042"/>
      <c r="BG199" s="1042"/>
      <c r="BH199" s="1042"/>
      <c r="BI199" s="1042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271"/>
      <c r="BV199" s="693"/>
      <c r="BW199" s="693"/>
      <c r="BX199" s="693"/>
      <c r="BY199" s="693"/>
      <c r="BZ199" s="693"/>
      <c r="CA199" s="693"/>
      <c r="CB199" s="693"/>
      <c r="CC199" s="693"/>
      <c r="CD199" s="693"/>
      <c r="CE199" s="693"/>
      <c r="CF199" s="693"/>
      <c r="CG199" s="693"/>
      <c r="CH199" s="693"/>
      <c r="CI199" s="693"/>
      <c r="CW199" s="693"/>
      <c r="CX199" s="693"/>
      <c r="CY199" s="693"/>
      <c r="CZ199" s="693"/>
      <c r="DA199" s="693"/>
      <c r="DB199" s="693"/>
      <c r="DC199" s="693"/>
      <c r="DD199" s="693"/>
      <c r="DE199" s="693"/>
      <c r="DF199" s="693"/>
      <c r="DG199" s="693"/>
      <c r="DH199" s="693"/>
      <c r="DI199" s="693"/>
      <c r="DJ199" s="693"/>
      <c r="DK199" s="693"/>
      <c r="DL199" s="693"/>
      <c r="DM199" s="693"/>
      <c r="DN199" s="693"/>
      <c r="DO199" s="693"/>
      <c r="DP199" s="693"/>
      <c r="DQ199" s="693"/>
      <c r="DR199" s="693"/>
      <c r="DS199" s="693"/>
      <c r="DT199" s="693"/>
      <c r="DU199" s="693"/>
      <c r="DV199" s="693"/>
      <c r="DW199" s="693"/>
      <c r="DX199" s="693"/>
      <c r="DY199" s="693"/>
      <c r="DZ199" s="693"/>
      <c r="EA199" s="693"/>
      <c r="EB199" s="693"/>
      <c r="EC199" s="693"/>
      <c r="ED199" s="693"/>
      <c r="EE199" s="693"/>
      <c r="EF199" s="693"/>
      <c r="EG199" s="693"/>
      <c r="EH199" s="693"/>
      <c r="EI199" s="693"/>
      <c r="EJ199" s="693"/>
      <c r="EK199" s="693"/>
      <c r="EL199" s="693"/>
      <c r="EM199" s="693"/>
      <c r="EN199" s="693"/>
      <c r="EO199" s="693"/>
      <c r="EP199" s="693"/>
      <c r="EQ199" s="693"/>
      <c r="ER199" s="693"/>
      <c r="ES199" s="693"/>
      <c r="ET199" s="693"/>
      <c r="EU199" s="693"/>
      <c r="EV199" s="693"/>
      <c r="EW199" s="693"/>
      <c r="EX199" s="693"/>
      <c r="EY199" s="693"/>
      <c r="EZ199" s="693"/>
      <c r="FA199" s="693"/>
      <c r="FB199" s="693"/>
      <c r="FC199" s="693"/>
      <c r="FD199" s="693"/>
      <c r="FE199" s="693"/>
      <c r="FF199" s="693"/>
      <c r="FG199" s="693"/>
      <c r="FH199" s="693"/>
      <c r="FI199" s="693"/>
      <c r="FJ199" s="693"/>
      <c r="FK199" s="693"/>
      <c r="FL199" s="693"/>
      <c r="FM199" s="693"/>
      <c r="FN199" s="693"/>
      <c r="FO199" s="693"/>
      <c r="FP199" s="693"/>
      <c r="FQ199" s="693"/>
      <c r="FR199" s="693"/>
      <c r="FS199" s="693"/>
      <c r="FT199" s="693"/>
      <c r="FU199" s="693"/>
      <c r="FV199" s="693"/>
      <c r="FW199" s="693"/>
      <c r="FX199" s="693"/>
      <c r="FY199" s="693"/>
      <c r="FZ199" s="693"/>
      <c r="GA199" s="693"/>
      <c r="GB199" s="693"/>
      <c r="GC199" s="693"/>
      <c r="GD199" s="693"/>
      <c r="GE199" s="693"/>
      <c r="GF199" s="693"/>
      <c r="GG199" s="693"/>
      <c r="GH199" s="693"/>
      <c r="GI199" s="693"/>
      <c r="GJ199" s="693"/>
      <c r="GK199" s="693"/>
      <c r="GL199" s="693"/>
      <c r="GM199" s="693"/>
      <c r="GN199" s="693"/>
      <c r="GO199" s="693"/>
      <c r="GP199" s="693"/>
      <c r="GQ199" s="693"/>
      <c r="GR199" s="693"/>
      <c r="GS199" s="693"/>
      <c r="GT199" s="693"/>
      <c r="GU199" s="693"/>
      <c r="GV199" s="693"/>
      <c r="GW199" s="693"/>
      <c r="GX199" s="693"/>
      <c r="GY199" s="693"/>
      <c r="GZ199" s="693"/>
      <c r="HA199" s="693"/>
      <c r="HB199" s="693"/>
      <c r="HC199" s="693"/>
      <c r="HD199" s="693"/>
      <c r="HE199" s="693"/>
      <c r="HF199" s="693"/>
      <c r="HG199" s="693"/>
      <c r="HH199" s="693"/>
      <c r="HI199" s="693"/>
      <c r="HJ199" s="693"/>
      <c r="HK199" s="693"/>
      <c r="HL199" s="693"/>
      <c r="HM199" s="693"/>
      <c r="HN199" s="693"/>
      <c r="HO199" s="693"/>
      <c r="HP199" s="693"/>
      <c r="HQ199" s="693"/>
      <c r="HR199" s="693"/>
      <c r="HS199" s="693"/>
    </row>
    <row r="200" spans="1:227" s="508" customFormat="1">
      <c r="A200"/>
      <c r="B200" s="368"/>
      <c r="C200"/>
      <c r="D200" s="433"/>
      <c r="E200" s="625"/>
      <c r="F200" s="625"/>
      <c r="G200" s="330"/>
      <c r="H200"/>
      <c r="I200" s="132"/>
      <c r="J200"/>
      <c r="K200"/>
      <c r="L200"/>
      <c r="M200" s="335"/>
      <c r="N200" s="335"/>
      <c r="O200" s="335"/>
      <c r="P200" s="335"/>
      <c r="Q200" s="335"/>
      <c r="R200" s="335"/>
      <c r="S200" s="335"/>
      <c r="T200" s="335"/>
      <c r="U200" s="335"/>
      <c r="V200" s="335"/>
      <c r="W200" s="335"/>
      <c r="X200" s="335"/>
      <c r="Y200" s="335"/>
      <c r="Z200" s="335"/>
      <c r="AA200" s="335"/>
      <c r="AB200" s="45"/>
      <c r="AC200"/>
      <c r="AD200" s="123"/>
      <c r="AE200"/>
      <c r="AF200"/>
      <c r="AG200"/>
      <c r="AH200" s="129"/>
      <c r="AI200" s="129"/>
      <c r="AJ200" s="129"/>
      <c r="AK200" s="504"/>
      <c r="AL200" s="271"/>
      <c r="AM200" s="271"/>
      <c r="AN200" s="271"/>
      <c r="AO200" s="271"/>
      <c r="AP200" s="271"/>
      <c r="AQ200" s="271"/>
      <c r="AR200" s="271"/>
      <c r="AS200" s="271"/>
      <c r="AT200" s="271"/>
      <c r="AU200" s="271"/>
      <c r="AV200" s="271"/>
      <c r="AW200" s="271"/>
      <c r="AX200" s="271"/>
      <c r="AY200" s="271"/>
      <c r="AZ200" s="271"/>
      <c r="BA200" s="504"/>
      <c r="BB200" s="271"/>
      <c r="BC200" s="1042"/>
      <c r="BD200" s="1042"/>
      <c r="BE200" s="1042"/>
      <c r="BF200" s="1042"/>
      <c r="BG200" s="1042"/>
      <c r="BH200" s="1042"/>
      <c r="BI200" s="1042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271"/>
      <c r="BV200" s="693"/>
      <c r="BW200" s="693"/>
      <c r="BX200" s="693"/>
      <c r="BY200" s="693"/>
      <c r="BZ200" s="693"/>
      <c r="CA200" s="693"/>
      <c r="CB200" s="693"/>
      <c r="CC200" s="693"/>
      <c r="CD200" s="693"/>
      <c r="CE200" s="693"/>
      <c r="CF200" s="693"/>
      <c r="CG200" s="693"/>
      <c r="CH200" s="693"/>
      <c r="CI200" s="693"/>
      <c r="CW200" s="693"/>
      <c r="CX200" s="693"/>
      <c r="CY200" s="693"/>
      <c r="CZ200" s="693"/>
      <c r="DA200" s="693"/>
      <c r="DB200" s="693"/>
      <c r="DC200" s="693"/>
      <c r="DD200" s="693"/>
      <c r="DE200" s="693"/>
      <c r="DF200" s="693"/>
      <c r="DG200" s="693"/>
      <c r="DH200" s="693"/>
      <c r="DI200" s="693"/>
      <c r="DJ200" s="693"/>
      <c r="DK200" s="693"/>
      <c r="DL200" s="693"/>
      <c r="DM200" s="693"/>
      <c r="DN200" s="693"/>
      <c r="DO200" s="693"/>
      <c r="DP200" s="693"/>
      <c r="DQ200" s="693"/>
      <c r="DR200" s="693"/>
      <c r="DS200" s="693"/>
      <c r="DT200" s="693"/>
      <c r="DU200" s="693"/>
      <c r="DV200" s="693"/>
      <c r="DW200" s="693"/>
      <c r="DX200" s="693"/>
      <c r="DY200" s="693"/>
      <c r="DZ200" s="693"/>
      <c r="EA200" s="693"/>
      <c r="EB200" s="693"/>
      <c r="EC200" s="693"/>
      <c r="ED200" s="693"/>
      <c r="EE200" s="693"/>
      <c r="EF200" s="693"/>
      <c r="EG200" s="693"/>
      <c r="EH200" s="693"/>
      <c r="EI200" s="693"/>
      <c r="EJ200" s="693"/>
      <c r="EK200" s="693"/>
      <c r="EL200" s="693"/>
      <c r="EM200" s="693"/>
      <c r="EN200" s="693"/>
      <c r="EO200" s="693"/>
      <c r="EP200" s="693"/>
      <c r="EQ200" s="693"/>
      <c r="ER200" s="693"/>
      <c r="ES200" s="693"/>
      <c r="ET200" s="693"/>
      <c r="EU200" s="693"/>
      <c r="EV200" s="693"/>
      <c r="EW200" s="693"/>
      <c r="EX200" s="693"/>
      <c r="EY200" s="693"/>
      <c r="EZ200" s="693"/>
      <c r="FA200" s="693"/>
      <c r="FB200" s="693"/>
      <c r="FC200" s="693"/>
      <c r="FD200" s="693"/>
      <c r="FE200" s="693"/>
      <c r="FF200" s="693"/>
      <c r="FG200" s="693"/>
      <c r="FH200" s="693"/>
      <c r="FI200" s="693"/>
      <c r="FJ200" s="693"/>
      <c r="FK200" s="693"/>
      <c r="FL200" s="693"/>
      <c r="FM200" s="693"/>
      <c r="FN200" s="693"/>
      <c r="FO200" s="693"/>
      <c r="FP200" s="693"/>
      <c r="FQ200" s="693"/>
      <c r="FR200" s="693"/>
      <c r="FS200" s="693"/>
      <c r="FT200" s="693"/>
      <c r="FU200" s="693"/>
      <c r="FV200" s="693"/>
      <c r="FW200" s="693"/>
      <c r="FX200" s="693"/>
      <c r="FY200" s="693"/>
      <c r="FZ200" s="693"/>
      <c r="GA200" s="693"/>
      <c r="GB200" s="693"/>
      <c r="GC200" s="693"/>
      <c r="GD200" s="693"/>
      <c r="GE200" s="693"/>
      <c r="GF200" s="693"/>
      <c r="GG200" s="693"/>
      <c r="GH200" s="693"/>
      <c r="GI200" s="693"/>
      <c r="GJ200" s="693"/>
      <c r="GK200" s="693"/>
      <c r="GL200" s="693"/>
      <c r="GM200" s="693"/>
      <c r="GN200" s="693"/>
      <c r="GO200" s="693"/>
      <c r="GP200" s="693"/>
      <c r="GQ200" s="693"/>
      <c r="GR200" s="693"/>
      <c r="GS200" s="693"/>
      <c r="GT200" s="693"/>
      <c r="GU200" s="693"/>
      <c r="GV200" s="693"/>
      <c r="GW200" s="693"/>
      <c r="GX200" s="693"/>
      <c r="GY200" s="693"/>
      <c r="GZ200" s="693"/>
      <c r="HA200" s="693"/>
      <c r="HB200" s="693"/>
      <c r="HC200" s="693"/>
      <c r="HD200" s="693"/>
      <c r="HE200" s="693"/>
      <c r="HF200" s="693"/>
      <c r="HG200" s="693"/>
      <c r="HH200" s="693"/>
      <c r="HI200" s="693"/>
      <c r="HJ200" s="693"/>
      <c r="HK200" s="693"/>
      <c r="HL200" s="693"/>
      <c r="HM200" s="693"/>
      <c r="HN200" s="693"/>
      <c r="HO200" s="693"/>
      <c r="HP200" s="693"/>
      <c r="HQ200" s="693"/>
      <c r="HR200" s="693"/>
      <c r="HS200" s="693"/>
    </row>
    <row r="201" spans="1:227" s="508" customFormat="1">
      <c r="A201"/>
      <c r="B201" s="368"/>
      <c r="C201"/>
      <c r="D201" s="433"/>
      <c r="E201" s="625"/>
      <c r="F201" s="625"/>
      <c r="G201" s="330"/>
      <c r="H201"/>
      <c r="I201" s="132"/>
      <c r="J201"/>
      <c r="K201"/>
      <c r="L201"/>
      <c r="M201" s="335"/>
      <c r="N201" s="335"/>
      <c r="O201" s="335"/>
      <c r="P201" s="335"/>
      <c r="Q201" s="335"/>
      <c r="R201" s="335"/>
      <c r="S201" s="335"/>
      <c r="T201" s="335"/>
      <c r="U201" s="335"/>
      <c r="V201" s="335"/>
      <c r="W201" s="335"/>
      <c r="X201" s="335"/>
      <c r="Y201" s="335"/>
      <c r="Z201" s="335"/>
      <c r="AA201" s="335"/>
      <c r="AB201" s="45"/>
      <c r="AC201"/>
      <c r="AD201" s="123"/>
      <c r="AE201"/>
      <c r="AF201"/>
      <c r="AG201"/>
      <c r="AH201" s="129"/>
      <c r="AI201" s="129"/>
      <c r="AJ201" s="129"/>
      <c r="AK201" s="504"/>
      <c r="AL201" s="271"/>
      <c r="AM201" s="271"/>
      <c r="AN201" s="271"/>
      <c r="AO201" s="271"/>
      <c r="AP201" s="271"/>
      <c r="AQ201" s="271"/>
      <c r="AR201" s="271"/>
      <c r="AS201" s="271"/>
      <c r="AT201" s="271"/>
      <c r="AU201" s="271"/>
      <c r="AV201" s="271"/>
      <c r="AW201" s="271"/>
      <c r="AX201" s="271"/>
      <c r="AY201" s="271"/>
      <c r="AZ201" s="271"/>
      <c r="BA201" s="504"/>
      <c r="BB201" s="271"/>
      <c r="BC201" s="1042"/>
      <c r="BD201" s="1042"/>
      <c r="BE201" s="1042"/>
      <c r="BF201" s="1042"/>
      <c r="BG201" s="1042"/>
      <c r="BH201" s="1042"/>
      <c r="BI201" s="1042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271"/>
      <c r="BV201" s="693"/>
      <c r="BW201" s="693"/>
      <c r="BX201" s="693"/>
      <c r="BY201" s="693"/>
      <c r="BZ201" s="693"/>
      <c r="CA201" s="693"/>
      <c r="CB201" s="693"/>
      <c r="CC201" s="693"/>
      <c r="CD201" s="693"/>
      <c r="CE201" s="693"/>
      <c r="CF201" s="693"/>
      <c r="CG201" s="693"/>
      <c r="CH201" s="693"/>
      <c r="CI201" s="693"/>
      <c r="CW201" s="693"/>
      <c r="CX201" s="693"/>
      <c r="CY201" s="693"/>
      <c r="CZ201" s="693"/>
      <c r="DA201" s="693"/>
      <c r="DB201" s="693"/>
      <c r="DC201" s="693"/>
      <c r="DD201" s="693"/>
      <c r="DE201" s="693"/>
      <c r="DF201" s="693"/>
      <c r="DG201" s="693"/>
      <c r="DH201" s="693"/>
      <c r="DI201" s="693"/>
      <c r="DJ201" s="693"/>
      <c r="DK201" s="693"/>
      <c r="DL201" s="693"/>
      <c r="DM201" s="693"/>
      <c r="DN201" s="693"/>
      <c r="DO201" s="693"/>
      <c r="DP201" s="693"/>
      <c r="DQ201" s="693"/>
      <c r="DR201" s="693"/>
      <c r="DS201" s="693"/>
      <c r="DT201" s="693"/>
      <c r="DU201" s="693"/>
      <c r="DV201" s="693"/>
      <c r="DW201" s="693"/>
      <c r="DX201" s="693"/>
      <c r="DY201" s="693"/>
      <c r="DZ201" s="693"/>
      <c r="EA201" s="693"/>
      <c r="EB201" s="693"/>
      <c r="EC201" s="693"/>
      <c r="ED201" s="693"/>
      <c r="EE201" s="693"/>
      <c r="EF201" s="693"/>
      <c r="EG201" s="693"/>
      <c r="EH201" s="693"/>
      <c r="EI201" s="693"/>
      <c r="EJ201" s="693"/>
      <c r="EK201" s="693"/>
      <c r="EL201" s="693"/>
      <c r="EM201" s="693"/>
      <c r="EN201" s="693"/>
      <c r="EO201" s="693"/>
      <c r="EP201" s="693"/>
      <c r="EQ201" s="693"/>
      <c r="ER201" s="693"/>
      <c r="ES201" s="693"/>
      <c r="ET201" s="693"/>
      <c r="EU201" s="693"/>
      <c r="EV201" s="693"/>
      <c r="EW201" s="693"/>
      <c r="EX201" s="693"/>
      <c r="EY201" s="693"/>
      <c r="EZ201" s="693"/>
      <c r="FA201" s="693"/>
      <c r="FB201" s="693"/>
      <c r="FC201" s="693"/>
      <c r="FD201" s="693"/>
      <c r="FE201" s="693"/>
      <c r="FF201" s="693"/>
      <c r="FG201" s="693"/>
      <c r="FH201" s="693"/>
      <c r="FI201" s="693"/>
      <c r="FJ201" s="693"/>
      <c r="FK201" s="693"/>
      <c r="FL201" s="693"/>
      <c r="FM201" s="693"/>
      <c r="FN201" s="693"/>
      <c r="FO201" s="693"/>
      <c r="FP201" s="693"/>
      <c r="FQ201" s="693"/>
      <c r="FR201" s="693"/>
      <c r="FS201" s="693"/>
      <c r="FT201" s="693"/>
      <c r="FU201" s="693"/>
      <c r="FV201" s="693"/>
      <c r="FW201" s="693"/>
      <c r="FX201" s="693"/>
      <c r="FY201" s="693"/>
      <c r="FZ201" s="693"/>
      <c r="GA201" s="693"/>
      <c r="GB201" s="693"/>
      <c r="GC201" s="693"/>
      <c r="GD201" s="693"/>
      <c r="GE201" s="693"/>
      <c r="GF201" s="693"/>
      <c r="GG201" s="693"/>
      <c r="GH201" s="693"/>
      <c r="GI201" s="693"/>
      <c r="GJ201" s="693"/>
      <c r="GK201" s="693"/>
      <c r="GL201" s="693"/>
      <c r="GM201" s="693"/>
      <c r="GN201" s="693"/>
      <c r="GO201" s="693"/>
      <c r="GP201" s="693"/>
      <c r="GQ201" s="693"/>
      <c r="GR201" s="693"/>
      <c r="GS201" s="693"/>
      <c r="GT201" s="693"/>
      <c r="GU201" s="693"/>
      <c r="GV201" s="693"/>
      <c r="GW201" s="693"/>
      <c r="GX201" s="693"/>
      <c r="GY201" s="693"/>
      <c r="GZ201" s="693"/>
      <c r="HA201" s="693"/>
      <c r="HB201" s="693"/>
      <c r="HC201" s="693"/>
      <c r="HD201" s="693"/>
      <c r="HE201" s="693"/>
      <c r="HF201" s="693"/>
      <c r="HG201" s="693"/>
      <c r="HH201" s="693"/>
      <c r="HI201" s="693"/>
      <c r="HJ201" s="693"/>
      <c r="HK201" s="693"/>
      <c r="HL201" s="693"/>
      <c r="HM201" s="693"/>
      <c r="HN201" s="693"/>
      <c r="HO201" s="693"/>
      <c r="HP201" s="693"/>
      <c r="HQ201" s="693"/>
      <c r="HR201" s="693"/>
      <c r="HS201" s="693"/>
    </row>
    <row r="202" spans="1:227" s="508" customFormat="1">
      <c r="A202"/>
      <c r="B202" s="368"/>
      <c r="C202"/>
      <c r="D202" s="433"/>
      <c r="E202" s="625"/>
      <c r="F202" s="625"/>
      <c r="G202" s="330"/>
      <c r="H202"/>
      <c r="I202" s="132"/>
      <c r="J202"/>
      <c r="K202"/>
      <c r="L202"/>
      <c r="M202" s="335"/>
      <c r="N202" s="335"/>
      <c r="O202" s="335"/>
      <c r="P202" s="335"/>
      <c r="Q202" s="335"/>
      <c r="R202" s="335"/>
      <c r="S202" s="335"/>
      <c r="T202" s="335"/>
      <c r="U202" s="335"/>
      <c r="V202" s="335"/>
      <c r="W202" s="335"/>
      <c r="X202" s="335"/>
      <c r="Y202" s="335"/>
      <c r="Z202" s="335"/>
      <c r="AA202" s="335"/>
      <c r="AB202" s="45"/>
      <c r="AC202"/>
      <c r="AD202" s="123"/>
      <c r="AE202"/>
      <c r="AF202"/>
      <c r="AG202"/>
      <c r="AH202" s="129"/>
      <c r="AI202" s="129"/>
      <c r="AJ202" s="129"/>
      <c r="AK202" s="504"/>
      <c r="AL202" s="271"/>
      <c r="AM202" s="271"/>
      <c r="AN202" s="271"/>
      <c r="AO202" s="271"/>
      <c r="AP202" s="271"/>
      <c r="AQ202" s="271"/>
      <c r="AR202" s="271"/>
      <c r="AS202" s="271"/>
      <c r="AT202" s="271"/>
      <c r="AU202" s="271"/>
      <c r="AV202" s="271"/>
      <c r="AW202" s="271"/>
      <c r="AX202" s="271"/>
      <c r="AY202" s="271"/>
      <c r="AZ202" s="271"/>
      <c r="BA202" s="504"/>
      <c r="BB202" s="271"/>
      <c r="BC202" s="1042"/>
      <c r="BD202" s="1042"/>
      <c r="BE202" s="1042"/>
      <c r="BF202" s="1042"/>
      <c r="BG202" s="1042"/>
      <c r="BH202" s="1042"/>
      <c r="BI202" s="1042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271"/>
      <c r="BV202" s="693"/>
      <c r="BW202" s="693"/>
      <c r="BX202" s="693"/>
      <c r="BY202" s="693"/>
      <c r="BZ202" s="693"/>
      <c r="CA202" s="693"/>
      <c r="CB202" s="693"/>
      <c r="CC202" s="693"/>
      <c r="CD202" s="693"/>
      <c r="CE202" s="693"/>
      <c r="CF202" s="693"/>
      <c r="CG202" s="693"/>
      <c r="CH202" s="693"/>
      <c r="CI202" s="693"/>
      <c r="CW202" s="693"/>
      <c r="CX202" s="693"/>
      <c r="CY202" s="693"/>
      <c r="CZ202" s="693"/>
      <c r="DA202" s="693"/>
      <c r="DB202" s="693"/>
      <c r="DC202" s="693"/>
      <c r="DD202" s="693"/>
      <c r="DE202" s="693"/>
      <c r="DF202" s="693"/>
      <c r="DG202" s="693"/>
      <c r="DH202" s="693"/>
      <c r="DI202" s="693"/>
      <c r="DJ202" s="693"/>
      <c r="DK202" s="693"/>
      <c r="DL202" s="693"/>
      <c r="DM202" s="693"/>
      <c r="DN202" s="693"/>
      <c r="DO202" s="693"/>
      <c r="DP202" s="693"/>
      <c r="DQ202" s="693"/>
      <c r="DR202" s="693"/>
      <c r="DS202" s="693"/>
      <c r="DT202" s="693"/>
      <c r="DU202" s="693"/>
      <c r="DV202" s="693"/>
      <c r="DW202" s="693"/>
      <c r="DX202" s="693"/>
      <c r="DY202" s="693"/>
      <c r="DZ202" s="693"/>
      <c r="EA202" s="693"/>
      <c r="EB202" s="693"/>
      <c r="EC202" s="693"/>
      <c r="ED202" s="693"/>
      <c r="EE202" s="693"/>
      <c r="EF202" s="693"/>
      <c r="EG202" s="693"/>
      <c r="EH202" s="693"/>
      <c r="EI202" s="693"/>
      <c r="EJ202" s="693"/>
      <c r="EK202" s="693"/>
      <c r="EL202" s="693"/>
      <c r="EM202" s="693"/>
      <c r="EN202" s="693"/>
      <c r="EO202" s="693"/>
      <c r="EP202" s="693"/>
      <c r="EQ202" s="693"/>
      <c r="ER202" s="693"/>
      <c r="ES202" s="693"/>
      <c r="ET202" s="693"/>
      <c r="EU202" s="693"/>
      <c r="EV202" s="693"/>
      <c r="EW202" s="693"/>
      <c r="EX202" s="693"/>
      <c r="EY202" s="693"/>
      <c r="EZ202" s="693"/>
      <c r="FA202" s="693"/>
      <c r="FB202" s="693"/>
      <c r="FC202" s="693"/>
      <c r="FD202" s="693"/>
      <c r="FE202" s="693"/>
      <c r="FF202" s="693"/>
      <c r="FG202" s="693"/>
      <c r="FH202" s="693"/>
      <c r="FI202" s="693"/>
      <c r="FJ202" s="693"/>
      <c r="FK202" s="693"/>
      <c r="FL202" s="693"/>
      <c r="FM202" s="693"/>
      <c r="FN202" s="693"/>
      <c r="FO202" s="693"/>
      <c r="FP202" s="693"/>
      <c r="FQ202" s="693"/>
      <c r="FR202" s="693"/>
      <c r="FS202" s="693"/>
      <c r="FT202" s="693"/>
      <c r="FU202" s="693"/>
      <c r="FV202" s="693"/>
      <c r="FW202" s="693"/>
      <c r="FX202" s="693"/>
      <c r="FY202" s="693"/>
      <c r="FZ202" s="693"/>
      <c r="GA202" s="693"/>
      <c r="GB202" s="693"/>
      <c r="GC202" s="693"/>
      <c r="GD202" s="693"/>
      <c r="GE202" s="693"/>
      <c r="GF202" s="693"/>
      <c r="GG202" s="693"/>
      <c r="GH202" s="693"/>
      <c r="GI202" s="693"/>
      <c r="GJ202" s="693"/>
      <c r="GK202" s="693"/>
      <c r="GL202" s="693"/>
      <c r="GM202" s="693"/>
      <c r="GN202" s="693"/>
      <c r="GO202" s="693"/>
      <c r="GP202" s="693"/>
      <c r="GQ202" s="693"/>
      <c r="GR202" s="693"/>
      <c r="GS202" s="693"/>
      <c r="GT202" s="693"/>
      <c r="GU202" s="693"/>
      <c r="GV202" s="693"/>
      <c r="GW202" s="693"/>
      <c r="GX202" s="693"/>
      <c r="GY202" s="693"/>
      <c r="GZ202" s="693"/>
      <c r="HA202" s="693"/>
      <c r="HB202" s="693"/>
      <c r="HC202" s="693"/>
      <c r="HD202" s="693"/>
      <c r="HE202" s="693"/>
      <c r="HF202" s="693"/>
      <c r="HG202" s="693"/>
      <c r="HH202" s="693"/>
      <c r="HI202" s="693"/>
      <c r="HJ202" s="693"/>
      <c r="HK202" s="693"/>
      <c r="HL202" s="693"/>
      <c r="HM202" s="693"/>
      <c r="HN202" s="693"/>
      <c r="HO202" s="693"/>
      <c r="HP202" s="693"/>
      <c r="HQ202" s="693"/>
      <c r="HR202" s="693"/>
      <c r="HS202" s="693"/>
    </row>
    <row r="203" spans="1:227" s="508" customFormat="1">
      <c r="A203"/>
      <c r="B203" s="368"/>
      <c r="C203"/>
      <c r="D203" s="433"/>
      <c r="E203" s="625"/>
      <c r="F203" s="625"/>
      <c r="G203" s="330"/>
      <c r="H203"/>
      <c r="I203" s="132"/>
      <c r="J203"/>
      <c r="K203"/>
      <c r="L203"/>
      <c r="M203" s="335"/>
      <c r="N203" s="335"/>
      <c r="O203" s="335"/>
      <c r="P203" s="335"/>
      <c r="Q203" s="335"/>
      <c r="R203" s="335"/>
      <c r="S203" s="335"/>
      <c r="T203" s="335"/>
      <c r="U203" s="335"/>
      <c r="V203" s="335"/>
      <c r="W203" s="335"/>
      <c r="X203" s="335"/>
      <c r="Y203" s="335"/>
      <c r="Z203" s="335"/>
      <c r="AA203" s="335"/>
      <c r="AB203" s="45"/>
      <c r="AC203"/>
      <c r="AD203" s="123"/>
      <c r="AE203"/>
      <c r="AF203"/>
      <c r="AG203"/>
      <c r="AH203" s="129"/>
      <c r="AI203" s="129"/>
      <c r="AJ203" s="129"/>
      <c r="AK203" s="504"/>
      <c r="AL203" s="271"/>
      <c r="AM203" s="271"/>
      <c r="AN203" s="271"/>
      <c r="AO203" s="271"/>
      <c r="AP203" s="271"/>
      <c r="AQ203" s="271"/>
      <c r="AR203" s="271"/>
      <c r="AS203" s="271"/>
      <c r="AT203" s="271"/>
      <c r="AU203" s="271"/>
      <c r="AV203" s="271"/>
      <c r="AW203" s="271"/>
      <c r="AX203" s="271"/>
      <c r="AY203" s="271"/>
      <c r="AZ203" s="271"/>
      <c r="BA203" s="504"/>
      <c r="BB203" s="271"/>
      <c r="BC203" s="1042"/>
      <c r="BD203" s="1042"/>
      <c r="BE203" s="1042"/>
      <c r="BF203" s="1042"/>
      <c r="BG203" s="1042"/>
      <c r="BH203" s="1042"/>
      <c r="BI203" s="1042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271"/>
      <c r="BV203" s="693"/>
      <c r="BW203" s="693"/>
      <c r="BX203" s="693"/>
      <c r="BY203" s="693"/>
      <c r="BZ203" s="693"/>
      <c r="CA203" s="693"/>
      <c r="CB203" s="693"/>
      <c r="CC203" s="693"/>
      <c r="CD203" s="693"/>
      <c r="CE203" s="693"/>
      <c r="CF203" s="693"/>
      <c r="CG203" s="693"/>
      <c r="CH203" s="693"/>
      <c r="CI203" s="693"/>
      <c r="CW203" s="693"/>
      <c r="CX203" s="693"/>
      <c r="CY203" s="693"/>
      <c r="CZ203" s="693"/>
      <c r="DA203" s="693"/>
      <c r="DB203" s="693"/>
      <c r="DC203" s="693"/>
      <c r="DD203" s="693"/>
      <c r="DE203" s="693"/>
      <c r="DF203" s="693"/>
      <c r="DG203" s="693"/>
      <c r="DH203" s="693"/>
      <c r="DI203" s="693"/>
      <c r="DJ203" s="693"/>
      <c r="DK203" s="693"/>
      <c r="DL203" s="693"/>
      <c r="DM203" s="693"/>
      <c r="DN203" s="693"/>
      <c r="DO203" s="693"/>
      <c r="DP203" s="693"/>
      <c r="DQ203" s="693"/>
      <c r="DR203" s="693"/>
      <c r="DS203" s="693"/>
      <c r="DT203" s="693"/>
      <c r="DU203" s="693"/>
      <c r="DV203" s="693"/>
      <c r="DW203" s="693"/>
      <c r="DX203" s="693"/>
      <c r="DY203" s="693"/>
      <c r="DZ203" s="693"/>
      <c r="EA203" s="693"/>
      <c r="EB203" s="693"/>
      <c r="EC203" s="693"/>
      <c r="ED203" s="693"/>
      <c r="EE203" s="693"/>
      <c r="EF203" s="693"/>
      <c r="EG203" s="693"/>
      <c r="EH203" s="693"/>
      <c r="EI203" s="693"/>
      <c r="EJ203" s="693"/>
      <c r="EK203" s="693"/>
      <c r="EL203" s="693"/>
      <c r="EM203" s="693"/>
      <c r="EN203" s="693"/>
      <c r="EO203" s="693"/>
      <c r="EP203" s="693"/>
      <c r="EQ203" s="693"/>
      <c r="ER203" s="693"/>
      <c r="ES203" s="693"/>
      <c r="ET203" s="693"/>
      <c r="EU203" s="693"/>
      <c r="EV203" s="693"/>
      <c r="EW203" s="693"/>
      <c r="EX203" s="693"/>
      <c r="EY203" s="693"/>
      <c r="EZ203" s="693"/>
      <c r="FA203" s="693"/>
      <c r="FB203" s="693"/>
      <c r="FC203" s="693"/>
      <c r="FD203" s="693"/>
      <c r="FE203" s="693"/>
      <c r="FF203" s="693"/>
      <c r="FG203" s="693"/>
      <c r="FH203" s="693"/>
      <c r="FI203" s="693"/>
      <c r="FJ203" s="693"/>
      <c r="FK203" s="693"/>
      <c r="FL203" s="693"/>
      <c r="FM203" s="693"/>
      <c r="FN203" s="693"/>
      <c r="FO203" s="693"/>
      <c r="FP203" s="693"/>
      <c r="FQ203" s="693"/>
      <c r="FR203" s="693"/>
      <c r="FS203" s="693"/>
      <c r="FT203" s="693"/>
      <c r="FU203" s="693"/>
      <c r="FV203" s="693"/>
      <c r="FW203" s="693"/>
      <c r="FX203" s="693"/>
      <c r="FY203" s="693"/>
      <c r="FZ203" s="693"/>
      <c r="GA203" s="693"/>
      <c r="GB203" s="693"/>
      <c r="GC203" s="693"/>
      <c r="GD203" s="693"/>
      <c r="GE203" s="693"/>
      <c r="GF203" s="693"/>
      <c r="GG203" s="693"/>
      <c r="GH203" s="693"/>
      <c r="GI203" s="693"/>
      <c r="GJ203" s="693"/>
      <c r="GK203" s="693"/>
      <c r="GL203" s="693"/>
      <c r="GM203" s="693"/>
      <c r="GN203" s="693"/>
      <c r="GO203" s="693"/>
      <c r="GP203" s="693"/>
      <c r="GQ203" s="693"/>
      <c r="GR203" s="693"/>
      <c r="GS203" s="693"/>
      <c r="GT203" s="693"/>
      <c r="GU203" s="693"/>
      <c r="GV203" s="693"/>
      <c r="GW203" s="693"/>
      <c r="GX203" s="693"/>
      <c r="GY203" s="693"/>
      <c r="GZ203" s="693"/>
      <c r="HA203" s="693"/>
      <c r="HB203" s="693"/>
      <c r="HC203" s="693"/>
      <c r="HD203" s="693"/>
      <c r="HE203" s="693"/>
      <c r="HF203" s="693"/>
      <c r="HG203" s="693"/>
      <c r="HH203" s="693"/>
      <c r="HI203" s="693"/>
      <c r="HJ203" s="693"/>
      <c r="HK203" s="693"/>
      <c r="HL203" s="693"/>
      <c r="HM203" s="693"/>
      <c r="HN203" s="693"/>
      <c r="HO203" s="693"/>
      <c r="HP203" s="693"/>
      <c r="HQ203" s="693"/>
      <c r="HR203" s="693"/>
      <c r="HS203" s="693"/>
    </row>
    <row r="204" spans="1:227" s="508" customFormat="1">
      <c r="A204"/>
      <c r="B204" s="368"/>
      <c r="C204"/>
      <c r="D204" s="433"/>
      <c r="E204" s="625"/>
      <c r="F204" s="625"/>
      <c r="G204" s="330"/>
      <c r="H204"/>
      <c r="I204" s="132"/>
      <c r="J204"/>
      <c r="K204"/>
      <c r="L204"/>
      <c r="M204" s="335"/>
      <c r="N204" s="335"/>
      <c r="O204" s="335"/>
      <c r="P204" s="335"/>
      <c r="Q204" s="335"/>
      <c r="R204" s="335"/>
      <c r="S204" s="335"/>
      <c r="T204" s="335"/>
      <c r="U204" s="335"/>
      <c r="V204" s="335"/>
      <c r="W204" s="335"/>
      <c r="X204" s="335"/>
      <c r="Y204" s="335"/>
      <c r="Z204" s="335"/>
      <c r="AA204" s="335"/>
      <c r="AB204" s="45"/>
      <c r="AC204"/>
      <c r="AD204" s="123"/>
      <c r="AE204"/>
      <c r="AF204"/>
      <c r="AG204"/>
      <c r="AH204" s="129"/>
      <c r="AI204" s="129"/>
      <c r="AJ204" s="129"/>
      <c r="AK204" s="504"/>
      <c r="AL204" s="271"/>
      <c r="AM204" s="271"/>
      <c r="AN204" s="271"/>
      <c r="AO204" s="271"/>
      <c r="AP204" s="271"/>
      <c r="AQ204" s="271"/>
      <c r="AR204" s="271"/>
      <c r="AS204" s="271"/>
      <c r="AT204" s="271"/>
      <c r="AU204" s="271"/>
      <c r="AV204" s="271"/>
      <c r="AW204" s="271"/>
      <c r="AX204" s="271"/>
      <c r="AY204" s="271"/>
      <c r="AZ204" s="271"/>
      <c r="BA204" s="504"/>
      <c r="BB204" s="271"/>
      <c r="BC204" s="1042"/>
      <c r="BD204" s="1042"/>
      <c r="BE204" s="1042"/>
      <c r="BF204" s="1042"/>
      <c r="BG204" s="1042"/>
      <c r="BH204" s="1042"/>
      <c r="BI204" s="1042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271"/>
      <c r="BV204" s="693"/>
      <c r="BW204" s="693"/>
      <c r="BX204" s="693"/>
      <c r="BY204" s="693"/>
      <c r="BZ204" s="693"/>
      <c r="CA204" s="693"/>
      <c r="CB204" s="693"/>
      <c r="CC204" s="693"/>
      <c r="CD204" s="693"/>
      <c r="CE204" s="693"/>
      <c r="CF204" s="693"/>
      <c r="CG204" s="693"/>
      <c r="CH204" s="693"/>
      <c r="CI204" s="693"/>
      <c r="CW204" s="693"/>
      <c r="CX204" s="693"/>
      <c r="CY204" s="693"/>
      <c r="CZ204" s="693"/>
      <c r="DA204" s="693"/>
      <c r="DB204" s="693"/>
      <c r="DC204" s="693"/>
      <c r="DD204" s="693"/>
      <c r="DE204" s="693"/>
      <c r="DF204" s="693"/>
      <c r="DG204" s="693"/>
      <c r="DH204" s="693"/>
      <c r="DI204" s="693"/>
      <c r="DJ204" s="693"/>
      <c r="DK204" s="693"/>
      <c r="DL204" s="693"/>
      <c r="DM204" s="693"/>
      <c r="DN204" s="693"/>
      <c r="DO204" s="693"/>
      <c r="DP204" s="693"/>
      <c r="DQ204" s="693"/>
      <c r="DR204" s="693"/>
      <c r="DS204" s="693"/>
      <c r="DT204" s="693"/>
      <c r="DU204" s="693"/>
      <c r="DV204" s="693"/>
      <c r="DW204" s="693"/>
      <c r="DX204" s="693"/>
      <c r="DY204" s="693"/>
      <c r="DZ204" s="693"/>
      <c r="EA204" s="693"/>
      <c r="EB204" s="693"/>
      <c r="EC204" s="693"/>
      <c r="ED204" s="693"/>
      <c r="EE204" s="693"/>
      <c r="EF204" s="693"/>
      <c r="EG204" s="693"/>
      <c r="EH204" s="693"/>
      <c r="EI204" s="693"/>
      <c r="EJ204" s="693"/>
      <c r="EK204" s="693"/>
      <c r="EL204" s="693"/>
      <c r="EM204" s="693"/>
      <c r="EN204" s="693"/>
      <c r="EO204" s="693"/>
      <c r="EP204" s="693"/>
      <c r="EQ204" s="693"/>
      <c r="ER204" s="693"/>
      <c r="ES204" s="693"/>
      <c r="ET204" s="693"/>
      <c r="EU204" s="693"/>
      <c r="EV204" s="693"/>
      <c r="EW204" s="693"/>
      <c r="EX204" s="693"/>
      <c r="EY204" s="693"/>
      <c r="EZ204" s="693"/>
      <c r="FA204" s="693"/>
      <c r="FB204" s="693"/>
      <c r="FC204" s="693"/>
      <c r="FD204" s="693"/>
      <c r="FE204" s="693"/>
      <c r="FF204" s="693"/>
      <c r="FG204" s="693"/>
      <c r="FH204" s="693"/>
      <c r="FI204" s="693"/>
      <c r="FJ204" s="693"/>
      <c r="FK204" s="693"/>
      <c r="FL204" s="693"/>
      <c r="FM204" s="693"/>
      <c r="FN204" s="693"/>
      <c r="FO204" s="693"/>
      <c r="FP204" s="693"/>
      <c r="FQ204" s="693"/>
      <c r="FR204" s="693"/>
      <c r="FS204" s="693"/>
      <c r="FT204" s="693"/>
      <c r="FU204" s="693"/>
      <c r="FV204" s="693"/>
      <c r="FW204" s="693"/>
      <c r="FX204" s="693"/>
      <c r="FY204" s="693"/>
      <c r="FZ204" s="693"/>
      <c r="GA204" s="693"/>
      <c r="GB204" s="693"/>
      <c r="GC204" s="693"/>
      <c r="GD204" s="693"/>
      <c r="GE204" s="693"/>
      <c r="GF204" s="693"/>
      <c r="GG204" s="693"/>
      <c r="GH204" s="693"/>
      <c r="GI204" s="693"/>
      <c r="GJ204" s="693"/>
      <c r="GK204" s="693"/>
      <c r="GL204" s="693"/>
      <c r="GM204" s="693"/>
      <c r="GN204" s="693"/>
      <c r="GO204" s="693"/>
      <c r="GP204" s="693"/>
      <c r="GQ204" s="693"/>
      <c r="GR204" s="693"/>
      <c r="GS204" s="693"/>
      <c r="GT204" s="693"/>
      <c r="GU204" s="693"/>
      <c r="GV204" s="693"/>
      <c r="GW204" s="693"/>
      <c r="GX204" s="693"/>
      <c r="GY204" s="693"/>
      <c r="GZ204" s="693"/>
      <c r="HA204" s="693"/>
      <c r="HB204" s="693"/>
      <c r="HC204" s="693"/>
      <c r="HD204" s="693"/>
      <c r="HE204" s="693"/>
      <c r="HF204" s="693"/>
      <c r="HG204" s="693"/>
      <c r="HH204" s="693"/>
      <c r="HI204" s="693"/>
      <c r="HJ204" s="693"/>
      <c r="HK204" s="693"/>
      <c r="HL204" s="693"/>
      <c r="HM204" s="693"/>
      <c r="HN204" s="693"/>
      <c r="HO204" s="693"/>
      <c r="HP204" s="693"/>
      <c r="HQ204" s="693"/>
      <c r="HR204" s="693"/>
      <c r="HS204" s="693"/>
    </row>
    <row r="205" spans="1:227" s="508" customFormat="1">
      <c r="A205"/>
      <c r="B205" s="368"/>
      <c r="C205"/>
      <c r="D205" s="433"/>
      <c r="E205" s="625"/>
      <c r="F205" s="625"/>
      <c r="G205" s="330"/>
      <c r="H205"/>
      <c r="I205" s="132"/>
      <c r="J205"/>
      <c r="K205"/>
      <c r="L205"/>
      <c r="M205" s="335"/>
      <c r="N205" s="335"/>
      <c r="O205" s="335"/>
      <c r="P205" s="335"/>
      <c r="Q205" s="335"/>
      <c r="R205" s="335"/>
      <c r="S205" s="335"/>
      <c r="T205" s="335"/>
      <c r="U205" s="335"/>
      <c r="V205" s="335"/>
      <c r="W205" s="335"/>
      <c r="X205" s="335"/>
      <c r="Y205" s="335"/>
      <c r="Z205" s="335"/>
      <c r="AA205" s="335"/>
      <c r="AB205" s="45"/>
      <c r="AC205"/>
      <c r="AD205" s="123"/>
      <c r="AE205"/>
      <c r="AF205"/>
      <c r="AG205"/>
      <c r="AH205" s="129"/>
      <c r="AI205" s="129"/>
      <c r="AJ205" s="129"/>
      <c r="AK205" s="504"/>
      <c r="AL205" s="271"/>
      <c r="AM205" s="271"/>
      <c r="AN205" s="271"/>
      <c r="AO205" s="271"/>
      <c r="AP205" s="271"/>
      <c r="AQ205" s="271"/>
      <c r="AR205" s="271"/>
      <c r="AS205" s="271"/>
      <c r="AT205" s="271"/>
      <c r="AU205" s="271"/>
      <c r="AV205" s="271"/>
      <c r="AW205" s="271"/>
      <c r="AX205" s="271"/>
      <c r="AY205" s="271"/>
      <c r="AZ205" s="271"/>
      <c r="BA205" s="504"/>
      <c r="BB205" s="271"/>
      <c r="BC205" s="1042"/>
      <c r="BD205" s="1042"/>
      <c r="BE205" s="1042"/>
      <c r="BF205" s="1042"/>
      <c r="BG205" s="1042"/>
      <c r="BH205" s="1042"/>
      <c r="BI205" s="1042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271"/>
      <c r="BV205" s="693"/>
      <c r="BW205" s="693"/>
      <c r="BX205" s="693"/>
      <c r="BY205" s="693"/>
      <c r="BZ205" s="693"/>
      <c r="CA205" s="693"/>
      <c r="CB205" s="693"/>
      <c r="CC205" s="693"/>
      <c r="CD205" s="693"/>
      <c r="CE205" s="693"/>
      <c r="CF205" s="693"/>
      <c r="CG205" s="693"/>
      <c r="CH205" s="693"/>
      <c r="CI205" s="693"/>
      <c r="CW205" s="693"/>
      <c r="CX205" s="693"/>
      <c r="CY205" s="693"/>
      <c r="CZ205" s="693"/>
      <c r="DA205" s="693"/>
      <c r="DB205" s="693"/>
      <c r="DC205" s="693"/>
      <c r="DD205" s="693"/>
      <c r="DE205" s="693"/>
      <c r="DF205" s="693"/>
      <c r="DG205" s="693"/>
      <c r="DH205" s="693"/>
      <c r="DI205" s="693"/>
      <c r="DJ205" s="693"/>
      <c r="DK205" s="693"/>
      <c r="DL205" s="693"/>
      <c r="DM205" s="693"/>
      <c r="DN205" s="693"/>
      <c r="DO205" s="693"/>
      <c r="DP205" s="693"/>
      <c r="DQ205" s="693"/>
      <c r="DR205" s="693"/>
      <c r="DS205" s="693"/>
      <c r="DT205" s="693"/>
      <c r="DU205" s="693"/>
      <c r="DV205" s="693"/>
      <c r="DW205" s="693"/>
      <c r="DX205" s="693"/>
      <c r="DY205" s="693"/>
      <c r="DZ205" s="693"/>
      <c r="EA205" s="693"/>
      <c r="EB205" s="693"/>
      <c r="EC205" s="693"/>
      <c r="ED205" s="693"/>
      <c r="EE205" s="693"/>
      <c r="EF205" s="693"/>
      <c r="EG205" s="693"/>
      <c r="EH205" s="693"/>
      <c r="EI205" s="693"/>
      <c r="EJ205" s="693"/>
      <c r="EK205" s="693"/>
      <c r="EL205" s="693"/>
      <c r="EM205" s="693"/>
      <c r="EN205" s="693"/>
      <c r="EO205" s="693"/>
      <c r="EP205" s="693"/>
      <c r="EQ205" s="693"/>
      <c r="ER205" s="693"/>
      <c r="ES205" s="693"/>
      <c r="ET205" s="693"/>
      <c r="EU205" s="693"/>
      <c r="EV205" s="693"/>
      <c r="EW205" s="693"/>
      <c r="EX205" s="693"/>
      <c r="EY205" s="693"/>
      <c r="EZ205" s="693"/>
      <c r="FA205" s="693"/>
      <c r="FB205" s="693"/>
      <c r="FC205" s="693"/>
      <c r="FD205" s="693"/>
      <c r="FE205" s="693"/>
      <c r="FF205" s="693"/>
      <c r="FG205" s="693"/>
      <c r="FH205" s="693"/>
      <c r="FI205" s="693"/>
      <c r="FJ205" s="693"/>
      <c r="FK205" s="693"/>
      <c r="FL205" s="693"/>
      <c r="FM205" s="693"/>
      <c r="FN205" s="693"/>
      <c r="FO205" s="693"/>
      <c r="FP205" s="693"/>
      <c r="FQ205" s="693"/>
      <c r="FR205" s="693"/>
      <c r="FS205" s="693"/>
      <c r="FT205" s="693"/>
      <c r="FU205" s="693"/>
      <c r="FV205" s="693"/>
      <c r="FW205" s="693"/>
      <c r="FX205" s="693"/>
      <c r="FY205" s="693"/>
      <c r="FZ205" s="693"/>
      <c r="GA205" s="693"/>
      <c r="GB205" s="693"/>
      <c r="GC205" s="693"/>
      <c r="GD205" s="693"/>
      <c r="GE205" s="693"/>
      <c r="GF205" s="693"/>
      <c r="GG205" s="693"/>
      <c r="GH205" s="693"/>
      <c r="GI205" s="693"/>
      <c r="GJ205" s="693"/>
      <c r="GK205" s="693"/>
      <c r="GL205" s="693"/>
      <c r="GM205" s="693"/>
      <c r="GN205" s="693"/>
      <c r="GO205" s="693"/>
      <c r="GP205" s="693"/>
      <c r="GQ205" s="693"/>
      <c r="GR205" s="693"/>
      <c r="GS205" s="693"/>
      <c r="GT205" s="693"/>
      <c r="GU205" s="693"/>
      <c r="GV205" s="693"/>
      <c r="GW205" s="693"/>
      <c r="GX205" s="693"/>
      <c r="GY205" s="693"/>
      <c r="GZ205" s="693"/>
      <c r="HA205" s="693"/>
      <c r="HB205" s="693"/>
      <c r="HC205" s="693"/>
      <c r="HD205" s="693"/>
      <c r="HE205" s="693"/>
      <c r="HF205" s="693"/>
      <c r="HG205" s="693"/>
      <c r="HH205" s="693"/>
      <c r="HI205" s="693"/>
      <c r="HJ205" s="693"/>
      <c r="HK205" s="693"/>
      <c r="HL205" s="693"/>
      <c r="HM205" s="693"/>
      <c r="HN205" s="693"/>
      <c r="HO205" s="693"/>
      <c r="HP205" s="693"/>
      <c r="HQ205" s="693"/>
      <c r="HR205" s="693"/>
      <c r="HS205" s="693"/>
    </row>
    <row r="206" spans="1:227" s="508" customFormat="1">
      <c r="A206"/>
      <c r="B206" s="368"/>
      <c r="C206"/>
      <c r="D206" s="433"/>
      <c r="E206" s="625"/>
      <c r="F206" s="625"/>
      <c r="G206" s="330"/>
      <c r="H206"/>
      <c r="I206" s="132"/>
      <c r="J206"/>
      <c r="K206"/>
      <c r="L206"/>
      <c r="M206" s="335"/>
      <c r="N206" s="335"/>
      <c r="O206" s="335"/>
      <c r="P206" s="335"/>
      <c r="Q206" s="335"/>
      <c r="R206" s="335"/>
      <c r="S206" s="335"/>
      <c r="T206" s="335"/>
      <c r="U206" s="335"/>
      <c r="V206" s="335"/>
      <c r="W206" s="335"/>
      <c r="X206" s="335"/>
      <c r="Y206" s="335"/>
      <c r="Z206" s="335"/>
      <c r="AA206" s="335"/>
      <c r="AB206" s="45"/>
      <c r="AC206"/>
      <c r="AD206" s="123"/>
      <c r="AE206"/>
      <c r="AF206"/>
      <c r="AG206"/>
      <c r="AH206" s="129"/>
      <c r="AI206" s="129"/>
      <c r="AJ206" s="129"/>
      <c r="AK206" s="504"/>
      <c r="AL206" s="271"/>
      <c r="AM206" s="271"/>
      <c r="AN206" s="271"/>
      <c r="AO206" s="271"/>
      <c r="AP206" s="271"/>
      <c r="AQ206" s="271"/>
      <c r="AR206" s="271"/>
      <c r="AS206" s="271"/>
      <c r="AT206" s="271"/>
      <c r="AU206" s="271"/>
      <c r="AV206" s="271"/>
      <c r="AW206" s="271"/>
      <c r="AX206" s="271"/>
      <c r="AY206" s="271"/>
      <c r="AZ206" s="271"/>
      <c r="BA206" s="504"/>
      <c r="BB206" s="271"/>
      <c r="BC206" s="1042"/>
      <c r="BD206" s="1042"/>
      <c r="BE206" s="1042"/>
      <c r="BF206" s="1042"/>
      <c r="BG206" s="1042"/>
      <c r="BH206" s="1042"/>
      <c r="BI206" s="1042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271"/>
      <c r="BV206" s="693"/>
      <c r="BW206" s="693"/>
      <c r="BX206" s="693"/>
      <c r="BY206" s="693"/>
      <c r="BZ206" s="693"/>
      <c r="CA206" s="693"/>
      <c r="CB206" s="693"/>
      <c r="CC206" s="693"/>
      <c r="CD206" s="693"/>
      <c r="CE206" s="693"/>
      <c r="CF206" s="693"/>
      <c r="CG206" s="693"/>
      <c r="CH206" s="693"/>
      <c r="CI206" s="693"/>
      <c r="CW206" s="693"/>
      <c r="CX206" s="693"/>
      <c r="CY206" s="693"/>
      <c r="CZ206" s="693"/>
      <c r="DA206" s="693"/>
      <c r="DB206" s="693"/>
      <c r="DC206" s="693"/>
      <c r="DD206" s="693"/>
      <c r="DE206" s="693"/>
      <c r="DF206" s="693"/>
      <c r="DG206" s="693"/>
      <c r="DH206" s="693"/>
      <c r="DI206" s="693"/>
      <c r="DJ206" s="693"/>
      <c r="DK206" s="693"/>
      <c r="DL206" s="693"/>
      <c r="DM206" s="693"/>
      <c r="DN206" s="693"/>
      <c r="DO206" s="693"/>
      <c r="DP206" s="693"/>
      <c r="DQ206" s="693"/>
      <c r="DR206" s="693"/>
      <c r="DS206" s="693"/>
      <c r="DT206" s="693"/>
      <c r="DU206" s="693"/>
      <c r="DV206" s="693"/>
      <c r="DW206" s="693"/>
      <c r="DX206" s="693"/>
      <c r="DY206" s="693"/>
      <c r="DZ206" s="693"/>
      <c r="EA206" s="693"/>
      <c r="EB206" s="693"/>
      <c r="EC206" s="693"/>
      <c r="ED206" s="693"/>
      <c r="EE206" s="693"/>
      <c r="EF206" s="693"/>
      <c r="EG206" s="693"/>
      <c r="EH206" s="693"/>
      <c r="EI206" s="693"/>
      <c r="EJ206" s="693"/>
      <c r="EK206" s="693"/>
      <c r="EL206" s="693"/>
      <c r="EM206" s="693"/>
      <c r="EN206" s="693"/>
      <c r="EO206" s="693"/>
      <c r="EP206" s="693"/>
      <c r="EQ206" s="693"/>
      <c r="ER206" s="693"/>
      <c r="ES206" s="693"/>
      <c r="ET206" s="693"/>
      <c r="EU206" s="693"/>
      <c r="EV206" s="693"/>
      <c r="EW206" s="693"/>
      <c r="EX206" s="693"/>
      <c r="EY206" s="693"/>
      <c r="EZ206" s="693"/>
      <c r="FA206" s="693"/>
      <c r="FB206" s="693"/>
      <c r="FC206" s="693"/>
      <c r="FD206" s="693"/>
      <c r="FE206" s="693"/>
      <c r="FF206" s="693"/>
      <c r="FG206" s="693"/>
      <c r="FH206" s="693"/>
      <c r="FI206" s="693"/>
      <c r="FJ206" s="693"/>
      <c r="FK206" s="693"/>
      <c r="FL206" s="693"/>
      <c r="FM206" s="693"/>
      <c r="FN206" s="693"/>
      <c r="FO206" s="693"/>
      <c r="FP206" s="693"/>
      <c r="FQ206" s="693"/>
      <c r="FR206" s="693"/>
      <c r="FS206" s="693"/>
      <c r="FT206" s="693"/>
      <c r="FU206" s="693"/>
      <c r="FV206" s="693"/>
      <c r="FW206" s="693"/>
      <c r="FX206" s="693"/>
      <c r="FY206" s="693"/>
      <c r="FZ206" s="693"/>
      <c r="GA206" s="693"/>
      <c r="GB206" s="693"/>
      <c r="GC206" s="693"/>
      <c r="GD206" s="693"/>
      <c r="GE206" s="693"/>
      <c r="GF206" s="693"/>
      <c r="GG206" s="693"/>
      <c r="GH206" s="693"/>
      <c r="GI206" s="693"/>
      <c r="GJ206" s="693"/>
      <c r="GK206" s="693"/>
      <c r="GL206" s="693"/>
      <c r="GM206" s="693"/>
      <c r="GN206" s="693"/>
      <c r="GO206" s="693"/>
      <c r="GP206" s="693"/>
      <c r="GQ206" s="693"/>
      <c r="GR206" s="693"/>
      <c r="GS206" s="693"/>
      <c r="GT206" s="693"/>
      <c r="GU206" s="693"/>
      <c r="GV206" s="693"/>
      <c r="GW206" s="693"/>
      <c r="GX206" s="693"/>
      <c r="GY206" s="693"/>
      <c r="GZ206" s="693"/>
      <c r="HA206" s="693"/>
      <c r="HB206" s="693"/>
      <c r="HC206" s="693"/>
      <c r="HD206" s="693"/>
      <c r="HE206" s="693"/>
      <c r="HF206" s="693"/>
      <c r="HG206" s="693"/>
      <c r="HH206" s="693"/>
      <c r="HI206" s="693"/>
      <c r="HJ206" s="693"/>
      <c r="HK206" s="693"/>
      <c r="HL206" s="693"/>
      <c r="HM206" s="693"/>
      <c r="HN206" s="693"/>
      <c r="HO206" s="693"/>
      <c r="HP206" s="693"/>
      <c r="HQ206" s="693"/>
      <c r="HR206" s="693"/>
      <c r="HS206" s="693"/>
    </row>
    <row r="207" spans="1:227" s="508" customFormat="1">
      <c r="A207"/>
      <c r="B207" s="368"/>
      <c r="C207"/>
      <c r="D207" s="433"/>
      <c r="E207" s="625"/>
      <c r="F207" s="625"/>
      <c r="G207" s="330"/>
      <c r="H207"/>
      <c r="I207" s="132"/>
      <c r="J207"/>
      <c r="K207"/>
      <c r="L207"/>
      <c r="M207" s="335"/>
      <c r="N207" s="335"/>
      <c r="O207" s="335"/>
      <c r="P207" s="335"/>
      <c r="Q207" s="335"/>
      <c r="R207" s="335"/>
      <c r="S207" s="335"/>
      <c r="T207" s="335"/>
      <c r="U207" s="335"/>
      <c r="V207" s="335"/>
      <c r="W207" s="335"/>
      <c r="X207" s="335"/>
      <c r="Y207" s="335"/>
      <c r="Z207" s="335"/>
      <c r="AA207" s="335"/>
      <c r="AB207" s="45"/>
      <c r="AC207"/>
      <c r="AD207" s="123"/>
      <c r="AE207"/>
      <c r="AF207"/>
      <c r="AG207"/>
      <c r="AH207" s="129"/>
      <c r="AI207" s="129"/>
      <c r="AJ207" s="129"/>
      <c r="AK207" s="504"/>
      <c r="AL207" s="271"/>
      <c r="AM207" s="271"/>
      <c r="AN207" s="271"/>
      <c r="AO207" s="271"/>
      <c r="AP207" s="271"/>
      <c r="AQ207" s="271"/>
      <c r="AR207" s="271"/>
      <c r="AS207" s="271"/>
      <c r="AT207" s="271"/>
      <c r="AU207" s="271"/>
      <c r="AV207" s="271"/>
      <c r="AW207" s="271"/>
      <c r="AX207" s="271"/>
      <c r="AY207" s="271"/>
      <c r="AZ207" s="271"/>
      <c r="BA207" s="504"/>
      <c r="BB207" s="271"/>
      <c r="BC207" s="1042"/>
      <c r="BD207" s="1042"/>
      <c r="BE207" s="1042"/>
      <c r="BF207" s="1042"/>
      <c r="BG207" s="1042"/>
      <c r="BH207" s="1042"/>
      <c r="BI207" s="1042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271"/>
      <c r="BV207" s="693"/>
      <c r="BW207" s="693"/>
      <c r="BX207" s="693"/>
      <c r="BY207" s="693"/>
      <c r="BZ207" s="693"/>
      <c r="CA207" s="693"/>
      <c r="CB207" s="693"/>
      <c r="CC207" s="693"/>
      <c r="CD207" s="693"/>
      <c r="CE207" s="693"/>
      <c r="CF207" s="693"/>
      <c r="CG207" s="693"/>
      <c r="CH207" s="693"/>
      <c r="CI207" s="693"/>
      <c r="CW207" s="693"/>
      <c r="CX207" s="693"/>
      <c r="CY207" s="693"/>
      <c r="CZ207" s="693"/>
      <c r="DA207" s="693"/>
      <c r="DB207" s="693"/>
      <c r="DC207" s="693"/>
      <c r="DD207" s="693"/>
      <c r="DE207" s="693"/>
      <c r="DF207" s="693"/>
      <c r="DG207" s="693"/>
      <c r="DH207" s="693"/>
      <c r="DI207" s="693"/>
      <c r="DJ207" s="693"/>
      <c r="DK207" s="693"/>
      <c r="DL207" s="693"/>
      <c r="DM207" s="693"/>
      <c r="DN207" s="693"/>
      <c r="DO207" s="693"/>
      <c r="DP207" s="693"/>
      <c r="DQ207" s="693"/>
      <c r="DR207" s="693"/>
      <c r="DS207" s="693"/>
      <c r="DT207" s="693"/>
      <c r="DU207" s="693"/>
      <c r="DV207" s="693"/>
      <c r="DW207" s="693"/>
      <c r="DX207" s="693"/>
      <c r="DY207" s="693"/>
      <c r="DZ207" s="693"/>
      <c r="EA207" s="693"/>
      <c r="EB207" s="693"/>
      <c r="EC207" s="693"/>
      <c r="ED207" s="693"/>
      <c r="EE207" s="693"/>
      <c r="EF207" s="693"/>
      <c r="EG207" s="693"/>
      <c r="EH207" s="693"/>
      <c r="EI207" s="693"/>
      <c r="EJ207" s="693"/>
      <c r="EK207" s="693"/>
      <c r="EL207" s="693"/>
      <c r="EM207" s="693"/>
      <c r="EN207" s="693"/>
      <c r="EO207" s="693"/>
      <c r="EP207" s="693"/>
      <c r="EQ207" s="693"/>
      <c r="ER207" s="693"/>
      <c r="ES207" s="693"/>
      <c r="ET207" s="693"/>
      <c r="EU207" s="693"/>
      <c r="EV207" s="693"/>
      <c r="EW207" s="693"/>
      <c r="EX207" s="693"/>
      <c r="EY207" s="693"/>
      <c r="EZ207" s="693"/>
      <c r="FA207" s="693"/>
      <c r="FB207" s="693"/>
      <c r="FC207" s="693"/>
      <c r="FD207" s="693"/>
      <c r="FE207" s="693"/>
      <c r="FF207" s="693"/>
      <c r="FG207" s="693"/>
      <c r="FH207" s="693"/>
      <c r="FI207" s="693"/>
      <c r="FJ207" s="693"/>
      <c r="FK207" s="693"/>
      <c r="FL207" s="693"/>
      <c r="FM207" s="693"/>
      <c r="FN207" s="693"/>
      <c r="FO207" s="693"/>
      <c r="FP207" s="693"/>
      <c r="FQ207" s="693"/>
      <c r="FR207" s="693"/>
      <c r="FS207" s="693"/>
      <c r="FT207" s="693"/>
      <c r="FU207" s="693"/>
      <c r="FV207" s="693"/>
      <c r="FW207" s="693"/>
      <c r="FX207" s="693"/>
      <c r="FY207" s="693"/>
      <c r="FZ207" s="693"/>
      <c r="GA207" s="693"/>
      <c r="GB207" s="693"/>
      <c r="GC207" s="693"/>
      <c r="GD207" s="693"/>
      <c r="GE207" s="693"/>
      <c r="GF207" s="693"/>
      <c r="GG207" s="693"/>
      <c r="GH207" s="693"/>
      <c r="GI207" s="693"/>
      <c r="GJ207" s="693"/>
      <c r="GK207" s="693"/>
      <c r="GL207" s="693"/>
      <c r="GM207" s="693"/>
      <c r="GN207" s="693"/>
      <c r="GO207" s="693"/>
      <c r="GP207" s="693"/>
      <c r="GQ207" s="693"/>
      <c r="GR207" s="693"/>
      <c r="GS207" s="693"/>
      <c r="GT207" s="693"/>
      <c r="GU207" s="693"/>
      <c r="GV207" s="693"/>
      <c r="GW207" s="693"/>
      <c r="GX207" s="693"/>
      <c r="GY207" s="693"/>
      <c r="GZ207" s="693"/>
      <c r="HA207" s="693"/>
      <c r="HB207" s="693"/>
      <c r="HC207" s="693"/>
      <c r="HD207" s="693"/>
      <c r="HE207" s="693"/>
      <c r="HF207" s="693"/>
      <c r="HG207" s="693"/>
      <c r="HH207" s="693"/>
      <c r="HI207" s="693"/>
      <c r="HJ207" s="693"/>
      <c r="HK207" s="693"/>
      <c r="HL207" s="693"/>
      <c r="HM207" s="693"/>
      <c r="HN207" s="693"/>
      <c r="HO207" s="693"/>
      <c r="HP207" s="693"/>
      <c r="HQ207" s="693"/>
      <c r="HR207" s="693"/>
      <c r="HS207" s="693"/>
    </row>
    <row r="208" spans="1:227" s="508" customFormat="1">
      <c r="A208"/>
      <c r="B208" s="368"/>
      <c r="C208"/>
      <c r="D208" s="433"/>
      <c r="E208" s="625"/>
      <c r="F208" s="625"/>
      <c r="G208" s="330"/>
      <c r="H208"/>
      <c r="I208" s="132"/>
      <c r="J208"/>
      <c r="K208"/>
      <c r="L208"/>
      <c r="M208" s="335"/>
      <c r="N208" s="335"/>
      <c r="O208" s="335"/>
      <c r="P208" s="335"/>
      <c r="Q208" s="335"/>
      <c r="R208" s="335"/>
      <c r="S208" s="335"/>
      <c r="T208" s="335"/>
      <c r="U208" s="335"/>
      <c r="V208" s="335"/>
      <c r="W208" s="335"/>
      <c r="X208" s="335"/>
      <c r="Y208" s="335"/>
      <c r="Z208" s="335"/>
      <c r="AA208" s="335"/>
      <c r="AB208" s="45"/>
      <c r="AC208"/>
      <c r="AD208" s="123"/>
      <c r="AE208"/>
      <c r="AF208"/>
      <c r="AG208"/>
      <c r="AH208" s="129"/>
      <c r="AI208" s="129"/>
      <c r="AJ208" s="129"/>
      <c r="AK208" s="504"/>
      <c r="AL208" s="271"/>
      <c r="AM208" s="271"/>
      <c r="AN208" s="271"/>
      <c r="AO208" s="271"/>
      <c r="AP208" s="271"/>
      <c r="AQ208" s="271"/>
      <c r="AR208" s="271"/>
      <c r="AS208" s="271"/>
      <c r="AT208" s="271"/>
      <c r="AU208" s="271"/>
      <c r="AV208" s="271"/>
      <c r="AW208" s="271"/>
      <c r="AX208" s="271"/>
      <c r="AY208" s="271"/>
      <c r="AZ208" s="271"/>
      <c r="BA208" s="504"/>
      <c r="BB208" s="271"/>
      <c r="BC208" s="1042"/>
      <c r="BD208" s="1042"/>
      <c r="BE208" s="1042"/>
      <c r="BF208" s="1042"/>
      <c r="BG208" s="1042"/>
      <c r="BH208" s="1042"/>
      <c r="BI208" s="1042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271"/>
      <c r="BV208" s="693"/>
      <c r="BW208" s="693"/>
      <c r="BX208" s="693"/>
      <c r="BY208" s="693"/>
      <c r="BZ208" s="693"/>
      <c r="CA208" s="693"/>
      <c r="CB208" s="693"/>
      <c r="CC208" s="693"/>
      <c r="CD208" s="693"/>
      <c r="CE208" s="693"/>
      <c r="CF208" s="693"/>
      <c r="CG208" s="693"/>
      <c r="CH208" s="693"/>
      <c r="CI208" s="693"/>
      <c r="CW208" s="693"/>
      <c r="CX208" s="693"/>
      <c r="CY208" s="693"/>
      <c r="CZ208" s="693"/>
      <c r="DA208" s="693"/>
      <c r="DB208" s="693"/>
      <c r="DC208" s="693"/>
      <c r="DD208" s="693"/>
      <c r="DE208" s="693"/>
      <c r="DF208" s="693"/>
      <c r="DG208" s="693"/>
      <c r="DH208" s="693"/>
      <c r="DI208" s="693"/>
      <c r="DJ208" s="693"/>
      <c r="DK208" s="693"/>
      <c r="DL208" s="693"/>
      <c r="DM208" s="693"/>
      <c r="DN208" s="693"/>
      <c r="DO208" s="693"/>
      <c r="DP208" s="693"/>
      <c r="DQ208" s="693"/>
      <c r="DR208" s="693"/>
      <c r="DS208" s="693"/>
      <c r="DT208" s="693"/>
      <c r="DU208" s="693"/>
      <c r="DV208" s="693"/>
      <c r="DW208" s="693"/>
      <c r="DX208" s="693"/>
      <c r="DY208" s="693"/>
      <c r="DZ208" s="693"/>
      <c r="EA208" s="693"/>
      <c r="EB208" s="693"/>
      <c r="EC208" s="693"/>
      <c r="ED208" s="693"/>
      <c r="EE208" s="693"/>
      <c r="EF208" s="693"/>
      <c r="EG208" s="693"/>
      <c r="EH208" s="693"/>
      <c r="EI208" s="693"/>
      <c r="EJ208" s="693"/>
      <c r="EK208" s="693"/>
      <c r="EL208" s="693"/>
      <c r="EM208" s="693"/>
      <c r="EN208" s="693"/>
      <c r="EO208" s="693"/>
      <c r="EP208" s="693"/>
      <c r="EQ208" s="693"/>
      <c r="ER208" s="693"/>
      <c r="ES208" s="693"/>
      <c r="ET208" s="693"/>
      <c r="EU208" s="693"/>
      <c r="EV208" s="693"/>
      <c r="EW208" s="693"/>
      <c r="EX208" s="693"/>
      <c r="EY208" s="693"/>
      <c r="EZ208" s="693"/>
      <c r="FA208" s="693"/>
      <c r="FB208" s="693"/>
      <c r="FC208" s="693"/>
      <c r="FD208" s="693"/>
      <c r="FE208" s="693"/>
      <c r="FF208" s="693"/>
      <c r="FG208" s="693"/>
      <c r="FH208" s="693"/>
      <c r="FI208" s="693"/>
      <c r="FJ208" s="693"/>
      <c r="FK208" s="693"/>
      <c r="FL208" s="693"/>
      <c r="FM208" s="693"/>
      <c r="FN208" s="693"/>
      <c r="FO208" s="693"/>
      <c r="FP208" s="693"/>
      <c r="FQ208" s="693"/>
      <c r="FR208" s="693"/>
      <c r="FS208" s="693"/>
      <c r="FT208" s="693"/>
      <c r="FU208" s="693"/>
      <c r="FV208" s="693"/>
      <c r="FW208" s="693"/>
      <c r="FX208" s="693"/>
      <c r="FY208" s="693"/>
      <c r="FZ208" s="693"/>
      <c r="GA208" s="693"/>
      <c r="GB208" s="693"/>
      <c r="GC208" s="693"/>
      <c r="GD208" s="693"/>
      <c r="GE208" s="693"/>
      <c r="GF208" s="693"/>
      <c r="GG208" s="693"/>
      <c r="GH208" s="693"/>
      <c r="GI208" s="693"/>
      <c r="GJ208" s="693"/>
      <c r="GK208" s="693"/>
      <c r="GL208" s="693"/>
      <c r="GM208" s="693"/>
      <c r="GN208" s="693"/>
      <c r="GO208" s="693"/>
      <c r="GP208" s="693"/>
      <c r="GQ208" s="693"/>
      <c r="GR208" s="693"/>
      <c r="GS208" s="693"/>
      <c r="GT208" s="693"/>
      <c r="GU208" s="693"/>
      <c r="GV208" s="693"/>
      <c r="GW208" s="693"/>
      <c r="GX208" s="693"/>
      <c r="GY208" s="693"/>
      <c r="GZ208" s="693"/>
      <c r="HA208" s="693"/>
      <c r="HB208" s="693"/>
      <c r="HC208" s="693"/>
      <c r="HD208" s="693"/>
      <c r="HE208" s="693"/>
      <c r="HF208" s="693"/>
      <c r="HG208" s="693"/>
      <c r="HH208" s="693"/>
      <c r="HI208" s="693"/>
      <c r="HJ208" s="693"/>
      <c r="HK208" s="693"/>
      <c r="HL208" s="693"/>
      <c r="HM208" s="693"/>
      <c r="HN208" s="693"/>
      <c r="HO208" s="693"/>
      <c r="HP208" s="693"/>
      <c r="HQ208" s="693"/>
      <c r="HR208" s="693"/>
      <c r="HS208" s="693"/>
    </row>
    <row r="209" spans="1:227" s="508" customFormat="1">
      <c r="A209"/>
      <c r="B209" s="368"/>
      <c r="C209"/>
      <c r="D209" s="433"/>
      <c r="E209" s="625"/>
      <c r="F209" s="625"/>
      <c r="G209" s="330"/>
      <c r="H209"/>
      <c r="I209" s="132"/>
      <c r="J209"/>
      <c r="K209"/>
      <c r="L209"/>
      <c r="M209" s="335"/>
      <c r="N209" s="335"/>
      <c r="O209" s="335"/>
      <c r="P209" s="335"/>
      <c r="Q209" s="335"/>
      <c r="R209" s="335"/>
      <c r="S209" s="335"/>
      <c r="T209" s="335"/>
      <c r="U209" s="335"/>
      <c r="V209" s="335"/>
      <c r="W209" s="335"/>
      <c r="X209" s="335"/>
      <c r="Y209" s="335"/>
      <c r="Z209" s="335"/>
      <c r="AA209" s="335"/>
      <c r="AB209" s="45"/>
      <c r="AC209"/>
      <c r="AD209" s="123"/>
      <c r="AE209"/>
      <c r="AF209"/>
      <c r="AG209"/>
      <c r="AH209" s="129"/>
      <c r="AI209" s="129"/>
      <c r="AJ209" s="129"/>
      <c r="AK209" s="504"/>
      <c r="AL209" s="271"/>
      <c r="AM209" s="271"/>
      <c r="AN209" s="271"/>
      <c r="AO209" s="271"/>
      <c r="AP209" s="271"/>
      <c r="AQ209" s="271"/>
      <c r="AR209" s="271"/>
      <c r="AS209" s="271"/>
      <c r="AT209" s="271"/>
      <c r="AU209" s="271"/>
      <c r="AV209" s="271"/>
      <c r="AW209" s="271"/>
      <c r="AX209" s="271"/>
      <c r="AY209" s="271"/>
      <c r="AZ209" s="271"/>
      <c r="BA209" s="504"/>
      <c r="BB209" s="271"/>
      <c r="BC209" s="1042"/>
      <c r="BD209" s="1042"/>
      <c r="BE209" s="1042"/>
      <c r="BF209" s="1042"/>
      <c r="BG209" s="1042"/>
      <c r="BH209" s="1042"/>
      <c r="BI209" s="1042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271"/>
      <c r="BV209" s="693"/>
      <c r="BW209" s="693"/>
      <c r="BX209" s="693"/>
      <c r="BY209" s="693"/>
      <c r="BZ209" s="693"/>
      <c r="CA209" s="693"/>
      <c r="CB209" s="693"/>
      <c r="CC209" s="693"/>
      <c r="CD209" s="693"/>
      <c r="CE209" s="693"/>
      <c r="CF209" s="693"/>
      <c r="CG209" s="693"/>
      <c r="CH209" s="693"/>
      <c r="CI209" s="693"/>
      <c r="CW209" s="693"/>
      <c r="CX209" s="693"/>
      <c r="CY209" s="693"/>
      <c r="CZ209" s="693"/>
      <c r="DA209" s="693"/>
      <c r="DB209" s="693"/>
      <c r="DC209" s="693"/>
      <c r="DD209" s="693"/>
      <c r="DE209" s="693"/>
      <c r="DF209" s="693"/>
      <c r="DG209" s="693"/>
      <c r="DH209" s="693"/>
      <c r="DI209" s="693"/>
      <c r="DJ209" s="693"/>
      <c r="DK209" s="693"/>
      <c r="DL209" s="693"/>
      <c r="DM209" s="693"/>
      <c r="DN209" s="693"/>
      <c r="DO209" s="693"/>
      <c r="DP209" s="693"/>
      <c r="DQ209" s="693"/>
      <c r="DR209" s="693"/>
      <c r="DS209" s="693"/>
      <c r="DT209" s="693"/>
      <c r="DU209" s="693"/>
      <c r="DV209" s="693"/>
      <c r="DW209" s="693"/>
      <c r="DX209" s="693"/>
      <c r="DY209" s="693"/>
      <c r="DZ209" s="693"/>
      <c r="EA209" s="693"/>
      <c r="EB209" s="693"/>
      <c r="EC209" s="693"/>
      <c r="ED209" s="693"/>
      <c r="EE209" s="693"/>
      <c r="EF209" s="693"/>
      <c r="EG209" s="693"/>
      <c r="EH209" s="693"/>
      <c r="EI209" s="693"/>
      <c r="EJ209" s="693"/>
      <c r="EK209" s="693"/>
      <c r="EL209" s="693"/>
      <c r="EM209" s="693"/>
      <c r="EN209" s="693"/>
      <c r="EO209" s="693"/>
      <c r="EP209" s="693"/>
      <c r="EQ209" s="693"/>
      <c r="ER209" s="693"/>
      <c r="ES209" s="693"/>
      <c r="ET209" s="693"/>
      <c r="EU209" s="693"/>
      <c r="EV209" s="693"/>
      <c r="EW209" s="693"/>
      <c r="EX209" s="693"/>
      <c r="EY209" s="693"/>
      <c r="EZ209" s="693"/>
      <c r="FA209" s="693"/>
      <c r="FB209" s="693"/>
      <c r="FC209" s="693"/>
      <c r="FD209" s="693"/>
      <c r="FE209" s="693"/>
      <c r="FF209" s="693"/>
      <c r="FG209" s="693"/>
      <c r="FH209" s="693"/>
      <c r="FI209" s="693"/>
      <c r="FJ209" s="693"/>
      <c r="FK209" s="693"/>
      <c r="FL209" s="693"/>
      <c r="FM209" s="693"/>
      <c r="FN209" s="693"/>
      <c r="FO209" s="693"/>
      <c r="FP209" s="693"/>
      <c r="FQ209" s="693"/>
      <c r="FR209" s="693"/>
      <c r="FS209" s="693"/>
      <c r="FT209" s="693"/>
      <c r="FU209" s="693"/>
      <c r="FV209" s="693"/>
      <c r="FW209" s="693"/>
      <c r="FX209" s="693"/>
      <c r="FY209" s="693"/>
      <c r="FZ209" s="693"/>
      <c r="GA209" s="693"/>
      <c r="GB209" s="693"/>
      <c r="GC209" s="693"/>
      <c r="GD209" s="693"/>
      <c r="GE209" s="693"/>
      <c r="GF209" s="693"/>
      <c r="GG209" s="693"/>
      <c r="GH209" s="693"/>
      <c r="GI209" s="693"/>
      <c r="GJ209" s="693"/>
      <c r="GK209" s="693"/>
      <c r="GL209" s="693"/>
      <c r="GM209" s="693"/>
      <c r="GN209" s="693"/>
      <c r="GO209" s="693"/>
      <c r="GP209" s="693"/>
      <c r="GQ209" s="693"/>
      <c r="GR209" s="693"/>
      <c r="GS209" s="693"/>
      <c r="GT209" s="693"/>
      <c r="GU209" s="693"/>
      <c r="GV209" s="693"/>
      <c r="GW209" s="693"/>
      <c r="GX209" s="693"/>
      <c r="GY209" s="693"/>
      <c r="GZ209" s="693"/>
      <c r="HA209" s="693"/>
      <c r="HB209" s="693"/>
      <c r="HC209" s="693"/>
      <c r="HD209" s="693"/>
      <c r="HE209" s="693"/>
      <c r="HF209" s="693"/>
      <c r="HG209" s="693"/>
      <c r="HH209" s="693"/>
      <c r="HI209" s="693"/>
      <c r="HJ209" s="693"/>
      <c r="HK209" s="693"/>
      <c r="HL209" s="693"/>
      <c r="HM209" s="693"/>
      <c r="HN209" s="693"/>
      <c r="HO209" s="693"/>
      <c r="HP209" s="693"/>
      <c r="HQ209" s="693"/>
      <c r="HR209" s="693"/>
      <c r="HS209" s="693"/>
    </row>
    <row r="210" spans="1:227" s="508" customFormat="1">
      <c r="A210"/>
      <c r="B210" s="368"/>
      <c r="C210"/>
      <c r="D210" s="433"/>
      <c r="E210" s="625"/>
      <c r="F210" s="625"/>
      <c r="G210" s="330"/>
      <c r="H210"/>
      <c r="I210" s="132"/>
      <c r="J210"/>
      <c r="K210"/>
      <c r="L210"/>
      <c r="M210" s="335"/>
      <c r="N210" s="335"/>
      <c r="O210" s="335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45"/>
      <c r="AC210"/>
      <c r="AD210" s="123"/>
      <c r="AE210"/>
      <c r="AF210"/>
      <c r="AG210"/>
      <c r="AH210" s="129"/>
      <c r="AI210" s="129"/>
      <c r="AJ210" s="129"/>
      <c r="AK210" s="504"/>
      <c r="AL210" s="271"/>
      <c r="AM210" s="271"/>
      <c r="AN210" s="271"/>
      <c r="AO210" s="271"/>
      <c r="AP210" s="271"/>
      <c r="AQ210" s="271"/>
      <c r="AR210" s="271"/>
      <c r="AS210" s="271"/>
      <c r="AT210" s="271"/>
      <c r="AU210" s="271"/>
      <c r="AV210" s="271"/>
      <c r="AW210" s="271"/>
      <c r="AX210" s="271"/>
      <c r="AY210" s="271"/>
      <c r="AZ210" s="271"/>
      <c r="BA210" s="504"/>
      <c r="BB210" s="271"/>
      <c r="BC210" s="1042"/>
      <c r="BD210" s="1042"/>
      <c r="BE210" s="1042"/>
      <c r="BF210" s="1042"/>
      <c r="BG210" s="1042"/>
      <c r="BH210" s="1042"/>
      <c r="BI210" s="1042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271"/>
      <c r="BV210" s="693"/>
      <c r="BW210" s="693"/>
      <c r="BX210" s="693"/>
      <c r="BY210" s="693"/>
      <c r="BZ210" s="693"/>
      <c r="CA210" s="693"/>
      <c r="CB210" s="693"/>
      <c r="CC210" s="693"/>
      <c r="CD210" s="693"/>
      <c r="CE210" s="693"/>
      <c r="CF210" s="693"/>
      <c r="CG210" s="693"/>
      <c r="CH210" s="693"/>
      <c r="CI210" s="693"/>
      <c r="CW210" s="693"/>
      <c r="CX210" s="693"/>
      <c r="CY210" s="693"/>
      <c r="CZ210" s="693"/>
      <c r="DA210" s="693"/>
      <c r="DB210" s="693"/>
      <c r="DC210" s="693"/>
      <c r="DD210" s="693"/>
      <c r="DE210" s="693"/>
      <c r="DF210" s="693"/>
      <c r="DG210" s="693"/>
      <c r="DH210" s="693"/>
      <c r="DI210" s="693"/>
      <c r="DJ210" s="693"/>
      <c r="DK210" s="693"/>
      <c r="DL210" s="693"/>
      <c r="DM210" s="693"/>
      <c r="DN210" s="693"/>
      <c r="DO210" s="693"/>
      <c r="DP210" s="693"/>
      <c r="DQ210" s="693"/>
      <c r="DR210" s="693"/>
      <c r="DS210" s="693"/>
      <c r="DT210" s="693"/>
      <c r="DU210" s="693"/>
      <c r="DV210" s="693"/>
      <c r="DW210" s="693"/>
      <c r="DX210" s="693"/>
      <c r="DY210" s="693"/>
      <c r="DZ210" s="693"/>
      <c r="EA210" s="693"/>
      <c r="EB210" s="693"/>
      <c r="EC210" s="693"/>
      <c r="ED210" s="693"/>
      <c r="EE210" s="693"/>
      <c r="EF210" s="693"/>
      <c r="EG210" s="693"/>
      <c r="EH210" s="693"/>
      <c r="EI210" s="693"/>
      <c r="EJ210" s="693"/>
      <c r="EK210" s="693"/>
      <c r="EL210" s="693"/>
      <c r="EM210" s="693"/>
      <c r="EN210" s="693"/>
      <c r="EO210" s="693"/>
      <c r="EP210" s="693"/>
      <c r="EQ210" s="693"/>
      <c r="ER210" s="693"/>
      <c r="ES210" s="693"/>
      <c r="ET210" s="693"/>
      <c r="EU210" s="693"/>
      <c r="EV210" s="693"/>
      <c r="EW210" s="693"/>
      <c r="EX210" s="693"/>
      <c r="EY210" s="693"/>
      <c r="EZ210" s="693"/>
      <c r="FA210" s="693"/>
      <c r="FB210" s="693"/>
      <c r="FC210" s="693"/>
      <c r="FD210" s="693"/>
      <c r="FE210" s="693"/>
      <c r="FF210" s="693"/>
      <c r="FG210" s="693"/>
      <c r="FH210" s="693"/>
      <c r="FI210" s="693"/>
      <c r="FJ210" s="693"/>
      <c r="FK210" s="693"/>
      <c r="FL210" s="693"/>
      <c r="FM210" s="693"/>
      <c r="FN210" s="693"/>
      <c r="FO210" s="693"/>
      <c r="FP210" s="693"/>
      <c r="FQ210" s="693"/>
      <c r="FR210" s="693"/>
      <c r="FS210" s="693"/>
      <c r="FT210" s="693"/>
      <c r="FU210" s="693"/>
      <c r="FV210" s="693"/>
      <c r="FW210" s="693"/>
      <c r="FX210" s="693"/>
      <c r="FY210" s="693"/>
      <c r="FZ210" s="693"/>
      <c r="GA210" s="693"/>
      <c r="GB210" s="693"/>
      <c r="GC210" s="693"/>
      <c r="GD210" s="693"/>
      <c r="GE210" s="693"/>
      <c r="GF210" s="693"/>
      <c r="GG210" s="693"/>
      <c r="GH210" s="693"/>
      <c r="GI210" s="693"/>
      <c r="GJ210" s="693"/>
      <c r="GK210" s="693"/>
      <c r="GL210" s="693"/>
      <c r="GM210" s="693"/>
      <c r="GN210" s="693"/>
      <c r="GO210" s="693"/>
      <c r="GP210" s="693"/>
      <c r="GQ210" s="693"/>
      <c r="GR210" s="693"/>
      <c r="GS210" s="693"/>
      <c r="GT210" s="693"/>
      <c r="GU210" s="693"/>
      <c r="GV210" s="693"/>
      <c r="GW210" s="693"/>
      <c r="GX210" s="693"/>
      <c r="GY210" s="693"/>
      <c r="GZ210" s="693"/>
      <c r="HA210" s="693"/>
      <c r="HB210" s="693"/>
      <c r="HC210" s="693"/>
      <c r="HD210" s="693"/>
      <c r="HE210" s="693"/>
      <c r="HF210" s="693"/>
      <c r="HG210" s="693"/>
      <c r="HH210" s="693"/>
      <c r="HI210" s="693"/>
      <c r="HJ210" s="693"/>
      <c r="HK210" s="693"/>
      <c r="HL210" s="693"/>
      <c r="HM210" s="693"/>
      <c r="HN210" s="693"/>
      <c r="HO210" s="693"/>
      <c r="HP210" s="693"/>
      <c r="HQ210" s="693"/>
      <c r="HR210" s="693"/>
      <c r="HS210" s="693"/>
    </row>
    <row r="211" spans="1:227" s="508" customFormat="1">
      <c r="A211"/>
      <c r="B211" s="368"/>
      <c r="C211"/>
      <c r="D211" s="433"/>
      <c r="E211" s="625"/>
      <c r="F211" s="625"/>
      <c r="G211" s="330"/>
      <c r="H211"/>
      <c r="I211" s="132"/>
      <c r="J211"/>
      <c r="K211"/>
      <c r="L211"/>
      <c r="M211" s="335"/>
      <c r="N211" s="335"/>
      <c r="O211" s="335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45"/>
      <c r="AC211"/>
      <c r="AD211" s="123"/>
      <c r="AE211"/>
      <c r="AF211"/>
      <c r="AG211"/>
      <c r="AH211" s="129"/>
      <c r="AI211" s="129"/>
      <c r="AJ211" s="129"/>
      <c r="AK211" s="504"/>
      <c r="AL211" s="271"/>
      <c r="AM211" s="271"/>
      <c r="AN211" s="271"/>
      <c r="AO211" s="271"/>
      <c r="AP211" s="271"/>
      <c r="AQ211" s="271"/>
      <c r="AR211" s="271"/>
      <c r="AS211" s="271"/>
      <c r="AT211" s="271"/>
      <c r="AU211" s="271"/>
      <c r="AV211" s="271"/>
      <c r="AW211" s="271"/>
      <c r="AX211" s="271"/>
      <c r="AY211" s="271"/>
      <c r="AZ211" s="271"/>
      <c r="BA211" s="504"/>
      <c r="BB211" s="271"/>
      <c r="BC211" s="1042"/>
      <c r="BD211" s="1042"/>
      <c r="BE211" s="1042"/>
      <c r="BF211" s="1042"/>
      <c r="BG211" s="1042"/>
      <c r="BH211" s="1042"/>
      <c r="BI211" s="1042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271"/>
      <c r="BV211" s="693"/>
      <c r="BW211" s="693"/>
      <c r="BX211" s="693"/>
      <c r="BY211" s="693"/>
      <c r="BZ211" s="693"/>
      <c r="CA211" s="693"/>
      <c r="CB211" s="693"/>
      <c r="CC211" s="693"/>
      <c r="CD211" s="693"/>
      <c r="CE211" s="693"/>
      <c r="CF211" s="693"/>
      <c r="CG211" s="693"/>
      <c r="CH211" s="693"/>
      <c r="CI211" s="693"/>
      <c r="CW211" s="693"/>
      <c r="CX211" s="693"/>
      <c r="CY211" s="693"/>
      <c r="CZ211" s="693"/>
      <c r="DA211" s="693"/>
      <c r="DB211" s="693"/>
      <c r="DC211" s="693"/>
      <c r="DD211" s="693"/>
      <c r="DE211" s="693"/>
      <c r="DF211" s="693"/>
      <c r="DG211" s="693"/>
      <c r="DH211" s="693"/>
      <c r="DI211" s="693"/>
      <c r="DJ211" s="693"/>
      <c r="DK211" s="693"/>
      <c r="DL211" s="693"/>
      <c r="DM211" s="693"/>
      <c r="DN211" s="693"/>
      <c r="DO211" s="693"/>
      <c r="DP211" s="693"/>
      <c r="DQ211" s="693"/>
      <c r="DR211" s="693"/>
      <c r="DS211" s="693"/>
      <c r="DT211" s="693"/>
      <c r="DU211" s="693"/>
      <c r="DV211" s="693"/>
      <c r="DW211" s="693"/>
      <c r="DX211" s="693"/>
      <c r="DY211" s="693"/>
      <c r="DZ211" s="693"/>
      <c r="EA211" s="693"/>
      <c r="EB211" s="693"/>
      <c r="EC211" s="693"/>
      <c r="ED211" s="693"/>
      <c r="EE211" s="693"/>
      <c r="EF211" s="693"/>
      <c r="EG211" s="693"/>
      <c r="EH211" s="693"/>
      <c r="EI211" s="693"/>
      <c r="EJ211" s="693"/>
      <c r="EK211" s="693"/>
      <c r="EL211" s="693"/>
      <c r="EM211" s="693"/>
      <c r="EN211" s="693"/>
      <c r="EO211" s="693"/>
      <c r="EP211" s="693"/>
      <c r="EQ211" s="693"/>
      <c r="ER211" s="693"/>
      <c r="ES211" s="693"/>
      <c r="ET211" s="693"/>
      <c r="EU211" s="693"/>
      <c r="EV211" s="693"/>
      <c r="EW211" s="693"/>
      <c r="EX211" s="693"/>
      <c r="EY211" s="693"/>
      <c r="EZ211" s="693"/>
      <c r="FA211" s="693"/>
      <c r="FB211" s="693"/>
      <c r="FC211" s="693"/>
      <c r="FD211" s="693"/>
      <c r="FE211" s="693"/>
      <c r="FF211" s="693"/>
      <c r="FG211" s="693"/>
      <c r="FH211" s="693"/>
      <c r="FI211" s="693"/>
      <c r="FJ211" s="693"/>
      <c r="FK211" s="693"/>
      <c r="FL211" s="693"/>
      <c r="FM211" s="693"/>
      <c r="FN211" s="693"/>
      <c r="FO211" s="693"/>
      <c r="FP211" s="693"/>
      <c r="FQ211" s="693"/>
      <c r="FR211" s="693"/>
      <c r="FS211" s="693"/>
      <c r="FT211" s="693"/>
      <c r="FU211" s="693"/>
      <c r="FV211" s="693"/>
      <c r="FW211" s="693"/>
      <c r="FX211" s="693"/>
      <c r="FY211" s="693"/>
      <c r="FZ211" s="693"/>
      <c r="GA211" s="693"/>
      <c r="GB211" s="693"/>
      <c r="GC211" s="693"/>
      <c r="GD211" s="693"/>
      <c r="GE211" s="693"/>
      <c r="GF211" s="693"/>
      <c r="GG211" s="693"/>
      <c r="GH211" s="693"/>
      <c r="GI211" s="693"/>
      <c r="GJ211" s="693"/>
      <c r="GK211" s="693"/>
      <c r="GL211" s="693"/>
      <c r="GM211" s="693"/>
      <c r="GN211" s="693"/>
      <c r="GO211" s="693"/>
      <c r="GP211" s="693"/>
      <c r="GQ211" s="693"/>
      <c r="GR211" s="693"/>
      <c r="GS211" s="693"/>
      <c r="GT211" s="693"/>
      <c r="GU211" s="693"/>
      <c r="GV211" s="693"/>
      <c r="GW211" s="693"/>
      <c r="GX211" s="693"/>
      <c r="GY211" s="693"/>
      <c r="GZ211" s="693"/>
      <c r="HA211" s="693"/>
      <c r="HB211" s="693"/>
      <c r="HC211" s="693"/>
      <c r="HD211" s="693"/>
      <c r="HE211" s="693"/>
      <c r="HF211" s="693"/>
      <c r="HG211" s="693"/>
      <c r="HH211" s="693"/>
      <c r="HI211" s="693"/>
      <c r="HJ211" s="693"/>
      <c r="HK211" s="693"/>
      <c r="HL211" s="693"/>
      <c r="HM211" s="693"/>
      <c r="HN211" s="693"/>
      <c r="HO211" s="693"/>
      <c r="HP211" s="693"/>
      <c r="HQ211" s="693"/>
      <c r="HR211" s="693"/>
      <c r="HS211" s="693"/>
    </row>
    <row r="212" spans="1:227" s="508" customFormat="1">
      <c r="A212"/>
      <c r="B212" s="368"/>
      <c r="C212"/>
      <c r="D212" s="433"/>
      <c r="E212" s="625"/>
      <c r="F212" s="625"/>
      <c r="G212" s="330"/>
      <c r="H212"/>
      <c r="I212" s="132"/>
      <c r="J212"/>
      <c r="K212"/>
      <c r="L212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335"/>
      <c r="AA212" s="335"/>
      <c r="AB212" s="45"/>
      <c r="AC212"/>
      <c r="AD212" s="123"/>
      <c r="AE212"/>
      <c r="AF212"/>
      <c r="AG212"/>
      <c r="AH212" s="129"/>
      <c r="AI212" s="129"/>
      <c r="AJ212" s="129"/>
      <c r="AK212" s="504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504"/>
      <c r="BB212" s="271"/>
      <c r="BC212" s="1042"/>
      <c r="BD212" s="1042"/>
      <c r="BE212" s="1042"/>
      <c r="BF212" s="1042"/>
      <c r="BG212" s="1042"/>
      <c r="BH212" s="1042"/>
      <c r="BI212" s="1042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271"/>
      <c r="BV212" s="693"/>
      <c r="BW212" s="693"/>
      <c r="BX212" s="693"/>
      <c r="BY212" s="693"/>
      <c r="BZ212" s="693"/>
      <c r="CA212" s="693"/>
      <c r="CB212" s="693"/>
      <c r="CC212" s="693"/>
      <c r="CD212" s="693"/>
      <c r="CE212" s="693"/>
      <c r="CF212" s="693"/>
      <c r="CG212" s="693"/>
      <c r="CH212" s="693"/>
      <c r="CI212" s="693"/>
      <c r="CW212" s="693"/>
      <c r="CX212" s="693"/>
      <c r="CY212" s="693"/>
      <c r="CZ212" s="693"/>
      <c r="DA212" s="693"/>
      <c r="DB212" s="693"/>
      <c r="DC212" s="693"/>
      <c r="DD212" s="693"/>
      <c r="DE212" s="693"/>
      <c r="DF212" s="693"/>
      <c r="DG212" s="693"/>
      <c r="DH212" s="693"/>
      <c r="DI212" s="693"/>
      <c r="DJ212" s="693"/>
      <c r="DK212" s="693"/>
      <c r="DL212" s="693"/>
      <c r="DM212" s="693"/>
      <c r="DN212" s="693"/>
      <c r="DO212" s="693"/>
      <c r="DP212" s="693"/>
      <c r="DQ212" s="693"/>
      <c r="DR212" s="693"/>
      <c r="DS212" s="693"/>
      <c r="DT212" s="693"/>
      <c r="DU212" s="693"/>
      <c r="DV212" s="693"/>
      <c r="DW212" s="693"/>
      <c r="DX212" s="693"/>
      <c r="DY212" s="693"/>
      <c r="DZ212" s="693"/>
      <c r="EA212" s="693"/>
      <c r="EB212" s="693"/>
      <c r="EC212" s="693"/>
      <c r="ED212" s="693"/>
      <c r="EE212" s="693"/>
      <c r="EF212" s="693"/>
      <c r="EG212" s="693"/>
      <c r="EH212" s="693"/>
      <c r="EI212" s="693"/>
      <c r="EJ212" s="693"/>
      <c r="EK212" s="693"/>
      <c r="EL212" s="693"/>
      <c r="EM212" s="693"/>
      <c r="EN212" s="693"/>
      <c r="EO212" s="693"/>
      <c r="EP212" s="693"/>
      <c r="EQ212" s="693"/>
      <c r="ER212" s="693"/>
      <c r="ES212" s="693"/>
      <c r="ET212" s="693"/>
      <c r="EU212" s="693"/>
      <c r="EV212" s="693"/>
      <c r="EW212" s="693"/>
      <c r="EX212" s="693"/>
      <c r="EY212" s="693"/>
      <c r="EZ212" s="693"/>
      <c r="FA212" s="693"/>
      <c r="FB212" s="693"/>
      <c r="FC212" s="693"/>
      <c r="FD212" s="693"/>
      <c r="FE212" s="693"/>
      <c r="FF212" s="693"/>
      <c r="FG212" s="693"/>
      <c r="FH212" s="693"/>
      <c r="FI212" s="693"/>
      <c r="FJ212" s="693"/>
      <c r="FK212" s="693"/>
      <c r="FL212" s="693"/>
      <c r="FM212" s="693"/>
      <c r="FN212" s="693"/>
      <c r="FO212" s="693"/>
      <c r="FP212" s="693"/>
      <c r="FQ212" s="693"/>
      <c r="FR212" s="693"/>
      <c r="FS212" s="693"/>
      <c r="FT212" s="693"/>
      <c r="FU212" s="693"/>
      <c r="FV212" s="693"/>
      <c r="FW212" s="693"/>
      <c r="FX212" s="693"/>
      <c r="FY212" s="693"/>
      <c r="FZ212" s="693"/>
      <c r="GA212" s="693"/>
      <c r="GB212" s="693"/>
      <c r="GC212" s="693"/>
      <c r="GD212" s="693"/>
      <c r="GE212" s="693"/>
      <c r="GF212" s="693"/>
      <c r="GG212" s="693"/>
      <c r="GH212" s="693"/>
      <c r="GI212" s="693"/>
      <c r="GJ212" s="693"/>
      <c r="GK212" s="693"/>
      <c r="GL212" s="693"/>
      <c r="GM212" s="693"/>
      <c r="GN212" s="693"/>
      <c r="GO212" s="693"/>
      <c r="GP212" s="693"/>
      <c r="GQ212" s="693"/>
      <c r="GR212" s="693"/>
      <c r="GS212" s="693"/>
      <c r="GT212" s="693"/>
      <c r="GU212" s="693"/>
      <c r="GV212" s="693"/>
      <c r="GW212" s="693"/>
      <c r="GX212" s="693"/>
      <c r="GY212" s="693"/>
      <c r="GZ212" s="693"/>
      <c r="HA212" s="693"/>
      <c r="HB212" s="693"/>
      <c r="HC212" s="693"/>
      <c r="HD212" s="693"/>
      <c r="HE212" s="693"/>
      <c r="HF212" s="693"/>
      <c r="HG212" s="693"/>
      <c r="HH212" s="693"/>
      <c r="HI212" s="693"/>
      <c r="HJ212" s="693"/>
      <c r="HK212" s="693"/>
      <c r="HL212" s="693"/>
      <c r="HM212" s="693"/>
      <c r="HN212" s="693"/>
      <c r="HO212" s="693"/>
      <c r="HP212" s="693"/>
      <c r="HQ212" s="693"/>
      <c r="HR212" s="693"/>
      <c r="HS212" s="693"/>
    </row>
    <row r="213" spans="1:227" s="508" customFormat="1">
      <c r="A213"/>
      <c r="B213" s="368"/>
      <c r="C213"/>
      <c r="D213" s="433"/>
      <c r="E213" s="625"/>
      <c r="F213" s="625"/>
      <c r="G213" s="330"/>
      <c r="H213"/>
      <c r="I213" s="132"/>
      <c r="J213"/>
      <c r="K213"/>
      <c r="L213"/>
      <c r="M213" s="335"/>
      <c r="N213" s="335"/>
      <c r="O213" s="335"/>
      <c r="P213" s="335"/>
      <c r="Q213" s="335"/>
      <c r="R213" s="335"/>
      <c r="S213" s="335"/>
      <c r="T213" s="335"/>
      <c r="U213" s="335"/>
      <c r="V213" s="335"/>
      <c r="W213" s="335"/>
      <c r="X213" s="335"/>
      <c r="Y213" s="335"/>
      <c r="Z213" s="335"/>
      <c r="AA213" s="335"/>
      <c r="AB213" s="45"/>
      <c r="AC213"/>
      <c r="AD213" s="123"/>
      <c r="AE213"/>
      <c r="AF213"/>
      <c r="AG213"/>
      <c r="AH213" s="129"/>
      <c r="AI213" s="129"/>
      <c r="AJ213" s="129"/>
      <c r="AK213" s="504"/>
      <c r="AL213" s="271"/>
      <c r="AM213" s="271"/>
      <c r="AN213" s="271"/>
      <c r="AO213" s="271"/>
      <c r="AP213" s="271"/>
      <c r="AQ213" s="271"/>
      <c r="AR213" s="271"/>
      <c r="AS213" s="271"/>
      <c r="AT213" s="271"/>
      <c r="AU213" s="271"/>
      <c r="AV213" s="271"/>
      <c r="AW213" s="271"/>
      <c r="AX213" s="271"/>
      <c r="AY213" s="271"/>
      <c r="AZ213" s="271"/>
      <c r="BA213" s="504"/>
      <c r="BB213" s="271"/>
      <c r="BC213" s="1042"/>
      <c r="BD213" s="1042"/>
      <c r="BE213" s="1042"/>
      <c r="BF213" s="1042"/>
      <c r="BG213" s="1042"/>
      <c r="BH213" s="1042"/>
      <c r="BI213" s="1042"/>
      <c r="BJ213" s="493"/>
      <c r="BK213" s="493"/>
      <c r="BL213" s="493"/>
      <c r="BM213" s="493"/>
      <c r="BN213" s="493"/>
      <c r="BO213" s="493"/>
      <c r="BP213" s="493"/>
      <c r="BQ213" s="493"/>
      <c r="BR213" s="493"/>
      <c r="BS213" s="493"/>
      <c r="BT213" s="493"/>
      <c r="BU213" s="271"/>
      <c r="BV213" s="693"/>
      <c r="BW213" s="693"/>
      <c r="BX213" s="693"/>
      <c r="BY213" s="693"/>
      <c r="BZ213" s="693"/>
      <c r="CA213" s="693"/>
      <c r="CB213" s="693"/>
      <c r="CC213" s="693"/>
      <c r="CD213" s="693"/>
      <c r="CE213" s="693"/>
      <c r="CF213" s="693"/>
      <c r="CG213" s="693"/>
      <c r="CH213" s="693"/>
      <c r="CI213" s="693"/>
      <c r="CW213" s="693"/>
      <c r="CX213" s="693"/>
      <c r="CY213" s="693"/>
      <c r="CZ213" s="693"/>
      <c r="DA213" s="693"/>
      <c r="DB213" s="693"/>
      <c r="DC213" s="693"/>
      <c r="DD213" s="693"/>
      <c r="DE213" s="693"/>
      <c r="DF213" s="693"/>
      <c r="DG213" s="693"/>
      <c r="DH213" s="693"/>
      <c r="DI213" s="693"/>
      <c r="DJ213" s="693"/>
      <c r="DK213" s="693"/>
      <c r="DL213" s="693"/>
      <c r="DM213" s="693"/>
      <c r="DN213" s="693"/>
      <c r="DO213" s="693"/>
      <c r="DP213" s="693"/>
      <c r="DQ213" s="693"/>
      <c r="DR213" s="693"/>
      <c r="DS213" s="693"/>
      <c r="DT213" s="693"/>
      <c r="DU213" s="693"/>
      <c r="DV213" s="693"/>
      <c r="DW213" s="693"/>
      <c r="DX213" s="693"/>
      <c r="DY213" s="693"/>
      <c r="DZ213" s="693"/>
      <c r="EA213" s="693"/>
      <c r="EB213" s="693"/>
      <c r="EC213" s="693"/>
      <c r="ED213" s="693"/>
      <c r="EE213" s="693"/>
      <c r="EF213" s="693"/>
      <c r="EG213" s="693"/>
      <c r="EH213" s="693"/>
      <c r="EI213" s="693"/>
      <c r="EJ213" s="693"/>
      <c r="EK213" s="693"/>
      <c r="EL213" s="693"/>
      <c r="EM213" s="693"/>
      <c r="EN213" s="693"/>
      <c r="EO213" s="693"/>
      <c r="EP213" s="693"/>
      <c r="EQ213" s="693"/>
      <c r="ER213" s="693"/>
      <c r="ES213" s="693"/>
      <c r="ET213" s="693"/>
      <c r="EU213" s="693"/>
      <c r="EV213" s="693"/>
      <c r="EW213" s="693"/>
      <c r="EX213" s="693"/>
      <c r="EY213" s="693"/>
      <c r="EZ213" s="693"/>
      <c r="FA213" s="693"/>
      <c r="FB213" s="693"/>
      <c r="FC213" s="693"/>
      <c r="FD213" s="693"/>
      <c r="FE213" s="693"/>
      <c r="FF213" s="693"/>
      <c r="FG213" s="693"/>
      <c r="FH213" s="693"/>
      <c r="FI213" s="693"/>
      <c r="FJ213" s="693"/>
      <c r="FK213" s="693"/>
      <c r="FL213" s="693"/>
      <c r="FM213" s="693"/>
      <c r="FN213" s="693"/>
      <c r="FO213" s="693"/>
      <c r="FP213" s="693"/>
      <c r="FQ213" s="693"/>
      <c r="FR213" s="693"/>
      <c r="FS213" s="693"/>
      <c r="FT213" s="693"/>
      <c r="FU213" s="693"/>
      <c r="FV213" s="693"/>
      <c r="FW213" s="693"/>
      <c r="FX213" s="693"/>
      <c r="FY213" s="693"/>
      <c r="FZ213" s="693"/>
      <c r="GA213" s="693"/>
      <c r="GB213" s="693"/>
      <c r="GC213" s="693"/>
      <c r="GD213" s="693"/>
      <c r="GE213" s="693"/>
      <c r="GF213" s="693"/>
      <c r="GG213" s="693"/>
      <c r="GH213" s="693"/>
      <c r="GI213" s="693"/>
      <c r="GJ213" s="693"/>
      <c r="GK213" s="693"/>
      <c r="GL213" s="693"/>
      <c r="GM213" s="693"/>
      <c r="GN213" s="693"/>
      <c r="GO213" s="693"/>
      <c r="GP213" s="693"/>
      <c r="GQ213" s="693"/>
      <c r="GR213" s="693"/>
      <c r="GS213" s="693"/>
      <c r="GT213" s="693"/>
      <c r="GU213" s="693"/>
      <c r="GV213" s="693"/>
      <c r="GW213" s="693"/>
      <c r="GX213" s="693"/>
      <c r="GY213" s="693"/>
      <c r="GZ213" s="693"/>
      <c r="HA213" s="693"/>
      <c r="HB213" s="693"/>
      <c r="HC213" s="693"/>
      <c r="HD213" s="693"/>
      <c r="HE213" s="693"/>
      <c r="HF213" s="693"/>
      <c r="HG213" s="693"/>
      <c r="HH213" s="693"/>
      <c r="HI213" s="693"/>
      <c r="HJ213" s="693"/>
      <c r="HK213" s="693"/>
      <c r="HL213" s="693"/>
      <c r="HM213" s="693"/>
      <c r="HN213" s="693"/>
      <c r="HO213" s="693"/>
      <c r="HP213" s="693"/>
      <c r="HQ213" s="693"/>
      <c r="HR213" s="693"/>
      <c r="HS213" s="693"/>
    </row>
    <row r="214" spans="1:227" s="508" customFormat="1">
      <c r="A214"/>
      <c r="B214" s="368"/>
      <c r="C214"/>
      <c r="D214" s="433"/>
      <c r="E214" s="625"/>
      <c r="F214" s="625"/>
      <c r="G214" s="330"/>
      <c r="H214"/>
      <c r="I214" s="132"/>
      <c r="J214"/>
      <c r="K214"/>
      <c r="L214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45"/>
      <c r="AC214"/>
      <c r="AD214" s="123"/>
      <c r="AE214"/>
      <c r="AF214"/>
      <c r="AG214"/>
      <c r="AH214" s="129"/>
      <c r="AI214" s="129"/>
      <c r="AJ214" s="129"/>
      <c r="AK214" s="504"/>
      <c r="AL214" s="271"/>
      <c r="AM214" s="271"/>
      <c r="AN214" s="271"/>
      <c r="AO214" s="271"/>
      <c r="AP214" s="271"/>
      <c r="AQ214" s="271"/>
      <c r="AR214" s="271"/>
      <c r="AS214" s="271"/>
      <c r="AT214" s="271"/>
      <c r="AU214" s="271"/>
      <c r="AV214" s="271"/>
      <c r="AW214" s="271"/>
      <c r="AX214" s="271"/>
      <c r="AY214" s="271"/>
      <c r="AZ214" s="271"/>
      <c r="BA214" s="504"/>
      <c r="BB214" s="271"/>
      <c r="BC214" s="1042"/>
      <c r="BD214" s="1042"/>
      <c r="BE214" s="1042"/>
      <c r="BF214" s="1042"/>
      <c r="BG214" s="1042"/>
      <c r="BH214" s="1042"/>
      <c r="BI214" s="1042"/>
      <c r="BJ214" s="493"/>
      <c r="BK214" s="493"/>
      <c r="BL214" s="493"/>
      <c r="BM214" s="493"/>
      <c r="BN214" s="493"/>
      <c r="BO214" s="493"/>
      <c r="BP214" s="493"/>
      <c r="BQ214" s="493"/>
      <c r="BR214" s="493"/>
      <c r="BS214" s="493"/>
      <c r="BT214" s="493"/>
      <c r="BU214" s="271"/>
      <c r="BV214" s="693"/>
      <c r="BW214" s="693"/>
      <c r="BX214" s="693"/>
      <c r="BY214" s="693"/>
      <c r="BZ214" s="693"/>
      <c r="CA214" s="693"/>
      <c r="CB214" s="693"/>
      <c r="CC214" s="693"/>
      <c r="CD214" s="693"/>
      <c r="CE214" s="693"/>
      <c r="CF214" s="693"/>
      <c r="CG214" s="693"/>
      <c r="CH214" s="693"/>
      <c r="CI214" s="693"/>
      <c r="CW214" s="693"/>
      <c r="CX214" s="693"/>
      <c r="CY214" s="693"/>
      <c r="CZ214" s="693"/>
      <c r="DA214" s="693"/>
      <c r="DB214" s="693"/>
      <c r="DC214" s="693"/>
      <c r="DD214" s="693"/>
      <c r="DE214" s="693"/>
      <c r="DF214" s="693"/>
      <c r="DG214" s="693"/>
      <c r="DH214" s="693"/>
      <c r="DI214" s="693"/>
      <c r="DJ214" s="693"/>
      <c r="DK214" s="693"/>
      <c r="DL214" s="693"/>
      <c r="DM214" s="693"/>
      <c r="DN214" s="693"/>
      <c r="DO214" s="693"/>
      <c r="DP214" s="693"/>
      <c r="DQ214" s="693"/>
      <c r="DR214" s="693"/>
      <c r="DS214" s="693"/>
      <c r="DT214" s="693"/>
      <c r="DU214" s="693"/>
      <c r="DV214" s="693"/>
      <c r="DW214" s="693"/>
      <c r="DX214" s="693"/>
      <c r="DY214" s="693"/>
      <c r="DZ214" s="693"/>
      <c r="EA214" s="693"/>
      <c r="EB214" s="693"/>
      <c r="EC214" s="693"/>
      <c r="ED214" s="693"/>
      <c r="EE214" s="693"/>
      <c r="EF214" s="693"/>
      <c r="EG214" s="693"/>
      <c r="EH214" s="693"/>
      <c r="EI214" s="693"/>
      <c r="EJ214" s="693"/>
      <c r="EK214" s="693"/>
      <c r="EL214" s="693"/>
      <c r="EM214" s="693"/>
      <c r="EN214" s="693"/>
      <c r="EO214" s="693"/>
      <c r="EP214" s="693"/>
      <c r="EQ214" s="693"/>
      <c r="ER214" s="693"/>
      <c r="ES214" s="693"/>
      <c r="ET214" s="693"/>
      <c r="EU214" s="693"/>
      <c r="EV214" s="693"/>
      <c r="EW214" s="693"/>
      <c r="EX214" s="693"/>
      <c r="EY214" s="693"/>
      <c r="EZ214" s="693"/>
      <c r="FA214" s="693"/>
      <c r="FB214" s="693"/>
      <c r="FC214" s="693"/>
      <c r="FD214" s="693"/>
      <c r="FE214" s="693"/>
      <c r="FF214" s="693"/>
      <c r="FG214" s="693"/>
      <c r="FH214" s="693"/>
      <c r="FI214" s="693"/>
      <c r="FJ214" s="693"/>
      <c r="FK214" s="693"/>
      <c r="FL214" s="693"/>
      <c r="FM214" s="693"/>
      <c r="FN214" s="693"/>
      <c r="FO214" s="693"/>
      <c r="FP214" s="693"/>
      <c r="FQ214" s="693"/>
      <c r="FR214" s="693"/>
      <c r="FS214" s="693"/>
      <c r="FT214" s="693"/>
      <c r="FU214" s="693"/>
      <c r="FV214" s="693"/>
      <c r="FW214" s="693"/>
      <c r="FX214" s="693"/>
      <c r="FY214" s="693"/>
      <c r="FZ214" s="693"/>
      <c r="GA214" s="693"/>
      <c r="GB214" s="693"/>
      <c r="GC214" s="693"/>
      <c r="GD214" s="693"/>
      <c r="GE214" s="693"/>
      <c r="GF214" s="693"/>
      <c r="GG214" s="693"/>
      <c r="GH214" s="693"/>
      <c r="GI214" s="693"/>
      <c r="GJ214" s="693"/>
      <c r="GK214" s="693"/>
      <c r="GL214" s="693"/>
      <c r="GM214" s="693"/>
      <c r="GN214" s="693"/>
      <c r="GO214" s="693"/>
      <c r="GP214" s="693"/>
      <c r="GQ214" s="693"/>
      <c r="GR214" s="693"/>
      <c r="GS214" s="693"/>
      <c r="GT214" s="693"/>
      <c r="GU214" s="693"/>
      <c r="GV214" s="693"/>
      <c r="GW214" s="693"/>
      <c r="GX214" s="693"/>
      <c r="GY214" s="693"/>
      <c r="GZ214" s="693"/>
      <c r="HA214" s="693"/>
      <c r="HB214" s="693"/>
      <c r="HC214" s="693"/>
      <c r="HD214" s="693"/>
      <c r="HE214" s="693"/>
      <c r="HF214" s="693"/>
      <c r="HG214" s="693"/>
      <c r="HH214" s="693"/>
      <c r="HI214" s="693"/>
      <c r="HJ214" s="693"/>
      <c r="HK214" s="693"/>
      <c r="HL214" s="693"/>
      <c r="HM214" s="693"/>
      <c r="HN214" s="693"/>
      <c r="HO214" s="693"/>
      <c r="HP214" s="693"/>
      <c r="HQ214" s="693"/>
      <c r="HR214" s="693"/>
      <c r="HS214" s="693"/>
    </row>
    <row r="215" spans="1:227" s="508" customFormat="1">
      <c r="A215"/>
      <c r="B215" s="368"/>
      <c r="C215"/>
      <c r="D215" s="433"/>
      <c r="E215" s="625"/>
      <c r="F215" s="625"/>
      <c r="G215" s="330"/>
      <c r="H215"/>
      <c r="I215" s="132"/>
      <c r="J215"/>
      <c r="K215"/>
      <c r="L215"/>
      <c r="M215" s="335"/>
      <c r="N215" s="335"/>
      <c r="O215" s="335"/>
      <c r="P215" s="335"/>
      <c r="Q215" s="335"/>
      <c r="R215" s="335"/>
      <c r="S215" s="335"/>
      <c r="T215" s="335"/>
      <c r="U215" s="335"/>
      <c r="V215" s="335"/>
      <c r="W215" s="335"/>
      <c r="X215" s="335"/>
      <c r="Y215" s="335"/>
      <c r="Z215" s="335"/>
      <c r="AA215" s="335"/>
      <c r="AB215" s="45"/>
      <c r="AC215"/>
      <c r="AD215" s="123"/>
      <c r="AE215"/>
      <c r="AF215"/>
      <c r="AG215"/>
      <c r="AH215" s="129"/>
      <c r="AI215" s="129"/>
      <c r="AJ215" s="129"/>
      <c r="AK215" s="504"/>
      <c r="AL215" s="271"/>
      <c r="AM215" s="271"/>
      <c r="AN215" s="271"/>
      <c r="AO215" s="271"/>
      <c r="AP215" s="271"/>
      <c r="AQ215" s="271"/>
      <c r="AR215" s="271"/>
      <c r="AS215" s="271"/>
      <c r="AT215" s="271"/>
      <c r="AU215" s="271"/>
      <c r="AV215" s="271"/>
      <c r="AW215" s="271"/>
      <c r="AX215" s="271"/>
      <c r="AY215" s="271"/>
      <c r="AZ215" s="271"/>
      <c r="BA215" s="504"/>
      <c r="BB215" s="271"/>
      <c r="BC215" s="1042"/>
      <c r="BD215" s="1042"/>
      <c r="BE215" s="1042"/>
      <c r="BF215" s="1042"/>
      <c r="BG215" s="1042"/>
      <c r="BH215" s="1042"/>
      <c r="BI215" s="1042"/>
      <c r="BJ215" s="493"/>
      <c r="BK215" s="493"/>
      <c r="BL215" s="493"/>
      <c r="BM215" s="493"/>
      <c r="BN215" s="493"/>
      <c r="BO215" s="493"/>
      <c r="BP215" s="493"/>
      <c r="BQ215" s="493"/>
      <c r="BR215" s="493"/>
      <c r="BS215" s="493"/>
      <c r="BT215" s="493"/>
      <c r="BU215" s="271"/>
      <c r="BV215" s="693"/>
      <c r="BW215" s="693"/>
      <c r="BX215" s="693"/>
      <c r="BY215" s="693"/>
      <c r="BZ215" s="693"/>
      <c r="CA215" s="693"/>
      <c r="CB215" s="693"/>
      <c r="CC215" s="693"/>
      <c r="CD215" s="693"/>
      <c r="CE215" s="693"/>
      <c r="CF215" s="693"/>
      <c r="CG215" s="693"/>
      <c r="CH215" s="693"/>
      <c r="CI215" s="693"/>
      <c r="CW215" s="693"/>
      <c r="CX215" s="693"/>
      <c r="CY215" s="693"/>
      <c r="CZ215" s="693"/>
      <c r="DA215" s="693"/>
      <c r="DB215" s="693"/>
      <c r="DC215" s="693"/>
      <c r="DD215" s="693"/>
      <c r="DE215" s="693"/>
      <c r="DF215" s="693"/>
      <c r="DG215" s="693"/>
      <c r="DH215" s="693"/>
      <c r="DI215" s="693"/>
      <c r="DJ215" s="693"/>
      <c r="DK215" s="693"/>
      <c r="DL215" s="693"/>
      <c r="DM215" s="693"/>
      <c r="DN215" s="693"/>
      <c r="DO215" s="693"/>
      <c r="DP215" s="693"/>
      <c r="DQ215" s="693"/>
      <c r="DR215" s="693"/>
      <c r="DS215" s="693"/>
      <c r="DT215" s="693"/>
      <c r="DU215" s="693"/>
      <c r="DV215" s="693"/>
      <c r="DW215" s="693"/>
      <c r="DX215" s="693"/>
      <c r="DY215" s="693"/>
      <c r="DZ215" s="693"/>
      <c r="EA215" s="693"/>
      <c r="EB215" s="693"/>
      <c r="EC215" s="693"/>
      <c r="ED215" s="693"/>
      <c r="EE215" s="693"/>
      <c r="EF215" s="693"/>
      <c r="EG215" s="693"/>
      <c r="EH215" s="693"/>
      <c r="EI215" s="693"/>
      <c r="EJ215" s="693"/>
      <c r="EK215" s="693"/>
      <c r="EL215" s="693"/>
      <c r="EM215" s="693"/>
      <c r="EN215" s="693"/>
      <c r="EO215" s="693"/>
      <c r="EP215" s="693"/>
      <c r="EQ215" s="693"/>
      <c r="ER215" s="693"/>
      <c r="ES215" s="693"/>
      <c r="ET215" s="693"/>
      <c r="EU215" s="693"/>
      <c r="EV215" s="693"/>
      <c r="EW215" s="693"/>
      <c r="EX215" s="693"/>
      <c r="EY215" s="693"/>
      <c r="EZ215" s="693"/>
      <c r="FA215" s="693"/>
      <c r="FB215" s="693"/>
      <c r="FC215" s="693"/>
      <c r="FD215" s="693"/>
      <c r="FE215" s="693"/>
      <c r="FF215" s="693"/>
      <c r="FG215" s="693"/>
      <c r="FH215" s="693"/>
      <c r="FI215" s="693"/>
      <c r="FJ215" s="693"/>
      <c r="FK215" s="693"/>
      <c r="FL215" s="693"/>
      <c r="FM215" s="693"/>
      <c r="FN215" s="693"/>
      <c r="FO215" s="693"/>
      <c r="FP215" s="693"/>
      <c r="FQ215" s="693"/>
      <c r="FR215" s="693"/>
      <c r="FS215" s="693"/>
      <c r="FT215" s="693"/>
      <c r="FU215" s="693"/>
      <c r="FV215" s="693"/>
      <c r="FW215" s="693"/>
      <c r="FX215" s="693"/>
      <c r="FY215" s="693"/>
      <c r="FZ215" s="693"/>
      <c r="GA215" s="693"/>
      <c r="GB215" s="693"/>
      <c r="GC215" s="693"/>
      <c r="GD215" s="693"/>
      <c r="GE215" s="693"/>
      <c r="GF215" s="693"/>
      <c r="GG215" s="693"/>
      <c r="GH215" s="693"/>
      <c r="GI215" s="693"/>
      <c r="GJ215" s="693"/>
      <c r="GK215" s="693"/>
      <c r="GL215" s="693"/>
      <c r="GM215" s="693"/>
      <c r="GN215" s="693"/>
      <c r="GO215" s="693"/>
      <c r="GP215" s="693"/>
      <c r="GQ215" s="693"/>
      <c r="GR215" s="693"/>
      <c r="GS215" s="693"/>
      <c r="GT215" s="693"/>
      <c r="GU215" s="693"/>
      <c r="GV215" s="693"/>
      <c r="GW215" s="693"/>
      <c r="GX215" s="693"/>
      <c r="GY215" s="693"/>
      <c r="GZ215" s="693"/>
      <c r="HA215" s="693"/>
      <c r="HB215" s="693"/>
      <c r="HC215" s="693"/>
      <c r="HD215" s="693"/>
      <c r="HE215" s="693"/>
      <c r="HF215" s="693"/>
      <c r="HG215" s="693"/>
      <c r="HH215" s="693"/>
      <c r="HI215" s="693"/>
      <c r="HJ215" s="693"/>
      <c r="HK215" s="693"/>
      <c r="HL215" s="693"/>
      <c r="HM215" s="693"/>
      <c r="HN215" s="693"/>
      <c r="HO215" s="693"/>
      <c r="HP215" s="693"/>
      <c r="HQ215" s="693"/>
      <c r="HR215" s="693"/>
      <c r="HS215" s="693"/>
    </row>
    <row r="216" spans="1:227" s="508" customFormat="1">
      <c r="A216"/>
      <c r="B216" s="368"/>
      <c r="C216"/>
      <c r="D216" s="433"/>
      <c r="E216" s="625"/>
      <c r="F216" s="625"/>
      <c r="G216" s="330"/>
      <c r="H216"/>
      <c r="I216" s="132"/>
      <c r="J216"/>
      <c r="K216"/>
      <c r="L216"/>
      <c r="M216" s="335"/>
      <c r="N216" s="335"/>
      <c r="O216" s="335"/>
      <c r="P216" s="335"/>
      <c r="Q216" s="335"/>
      <c r="R216" s="335"/>
      <c r="S216" s="335"/>
      <c r="T216" s="335"/>
      <c r="U216" s="335"/>
      <c r="V216" s="335"/>
      <c r="W216" s="335"/>
      <c r="X216" s="335"/>
      <c r="Y216" s="335"/>
      <c r="Z216" s="335"/>
      <c r="AA216" s="335"/>
      <c r="AB216" s="45"/>
      <c r="AC216"/>
      <c r="AD216" s="123"/>
      <c r="AE216"/>
      <c r="AF216"/>
      <c r="AG216"/>
      <c r="AH216" s="129"/>
      <c r="AI216" s="129"/>
      <c r="AJ216" s="129"/>
      <c r="AK216" s="504"/>
      <c r="AL216" s="271"/>
      <c r="AM216" s="271"/>
      <c r="AN216" s="271"/>
      <c r="AO216" s="271"/>
      <c r="AP216" s="271"/>
      <c r="AQ216" s="271"/>
      <c r="AR216" s="271"/>
      <c r="AS216" s="271"/>
      <c r="AT216" s="271"/>
      <c r="AU216" s="271"/>
      <c r="AV216" s="271"/>
      <c r="AW216" s="271"/>
      <c r="AX216" s="271"/>
      <c r="AY216" s="271"/>
      <c r="AZ216" s="271"/>
      <c r="BA216" s="504"/>
      <c r="BB216" s="271"/>
      <c r="BC216" s="1042"/>
      <c r="BD216" s="1042"/>
      <c r="BE216" s="1042"/>
      <c r="BF216" s="1042"/>
      <c r="BG216" s="1042"/>
      <c r="BH216" s="1042"/>
      <c r="BI216" s="1042"/>
      <c r="BJ216" s="493"/>
      <c r="BK216" s="493"/>
      <c r="BL216" s="493"/>
      <c r="BM216" s="493"/>
      <c r="BN216" s="493"/>
      <c r="BO216" s="493"/>
      <c r="BP216" s="493"/>
      <c r="BQ216" s="493"/>
      <c r="BR216" s="493"/>
      <c r="BS216" s="493"/>
      <c r="BT216" s="493"/>
      <c r="BU216" s="271"/>
      <c r="BV216" s="693"/>
      <c r="BW216" s="693"/>
      <c r="BX216" s="693"/>
      <c r="BY216" s="693"/>
      <c r="BZ216" s="693"/>
      <c r="CA216" s="693"/>
      <c r="CB216" s="693"/>
      <c r="CC216" s="693"/>
      <c r="CD216" s="693"/>
      <c r="CE216" s="693"/>
      <c r="CF216" s="693"/>
      <c r="CG216" s="693"/>
      <c r="CH216" s="693"/>
      <c r="CI216" s="693"/>
      <c r="CW216" s="693"/>
      <c r="CX216" s="693"/>
      <c r="CY216" s="693"/>
      <c r="CZ216" s="693"/>
      <c r="DA216" s="693"/>
      <c r="DB216" s="693"/>
      <c r="DC216" s="693"/>
      <c r="DD216" s="693"/>
      <c r="DE216" s="693"/>
      <c r="DF216" s="693"/>
      <c r="DG216" s="693"/>
      <c r="DH216" s="693"/>
      <c r="DI216" s="693"/>
      <c r="DJ216" s="693"/>
      <c r="DK216" s="693"/>
      <c r="DL216" s="693"/>
      <c r="DM216" s="693"/>
      <c r="DN216" s="693"/>
      <c r="DO216" s="693"/>
      <c r="DP216" s="693"/>
      <c r="DQ216" s="693"/>
      <c r="DR216" s="693"/>
      <c r="DS216" s="693"/>
      <c r="DT216" s="693"/>
      <c r="DU216" s="693"/>
      <c r="DV216" s="693"/>
      <c r="DW216" s="693"/>
      <c r="DX216" s="693"/>
      <c r="DY216" s="693"/>
      <c r="DZ216" s="693"/>
      <c r="EA216" s="693"/>
      <c r="EB216" s="693"/>
      <c r="EC216" s="693"/>
      <c r="ED216" s="693"/>
      <c r="EE216" s="693"/>
      <c r="EF216" s="693"/>
      <c r="EG216" s="693"/>
      <c r="EH216" s="693"/>
      <c r="EI216" s="693"/>
      <c r="EJ216" s="693"/>
      <c r="EK216" s="693"/>
      <c r="EL216" s="693"/>
      <c r="EM216" s="693"/>
      <c r="EN216" s="693"/>
      <c r="EO216" s="693"/>
      <c r="EP216" s="693"/>
      <c r="EQ216" s="693"/>
      <c r="ER216" s="693"/>
      <c r="ES216" s="693"/>
      <c r="ET216" s="693"/>
      <c r="EU216" s="693"/>
      <c r="EV216" s="693"/>
      <c r="EW216" s="693"/>
      <c r="EX216" s="693"/>
      <c r="EY216" s="693"/>
      <c r="EZ216" s="693"/>
      <c r="FA216" s="693"/>
      <c r="FB216" s="693"/>
      <c r="FC216" s="693"/>
      <c r="FD216" s="693"/>
      <c r="FE216" s="693"/>
      <c r="FF216" s="693"/>
      <c r="FG216" s="693"/>
      <c r="FH216" s="693"/>
      <c r="FI216" s="693"/>
      <c r="FJ216" s="693"/>
      <c r="FK216" s="693"/>
      <c r="FL216" s="693"/>
      <c r="FM216" s="693"/>
      <c r="FN216" s="693"/>
      <c r="FO216" s="693"/>
      <c r="FP216" s="693"/>
      <c r="FQ216" s="693"/>
      <c r="FR216" s="693"/>
      <c r="FS216" s="693"/>
      <c r="FT216" s="693"/>
      <c r="FU216" s="693"/>
      <c r="FV216" s="693"/>
      <c r="FW216" s="693"/>
      <c r="FX216" s="693"/>
      <c r="FY216" s="693"/>
      <c r="FZ216" s="693"/>
      <c r="GA216" s="693"/>
      <c r="GB216" s="693"/>
      <c r="GC216" s="693"/>
      <c r="GD216" s="693"/>
      <c r="GE216" s="693"/>
      <c r="GF216" s="693"/>
      <c r="GG216" s="693"/>
      <c r="GH216" s="693"/>
      <c r="GI216" s="693"/>
      <c r="GJ216" s="693"/>
      <c r="GK216" s="693"/>
      <c r="GL216" s="693"/>
      <c r="GM216" s="693"/>
      <c r="GN216" s="693"/>
      <c r="GO216" s="693"/>
      <c r="GP216" s="693"/>
      <c r="GQ216" s="693"/>
      <c r="GR216" s="693"/>
      <c r="GS216" s="693"/>
      <c r="GT216" s="693"/>
      <c r="GU216" s="693"/>
      <c r="GV216" s="693"/>
      <c r="GW216" s="693"/>
      <c r="GX216" s="693"/>
      <c r="GY216" s="693"/>
      <c r="GZ216" s="693"/>
      <c r="HA216" s="693"/>
      <c r="HB216" s="693"/>
      <c r="HC216" s="693"/>
      <c r="HD216" s="693"/>
      <c r="HE216" s="693"/>
      <c r="HF216" s="693"/>
      <c r="HG216" s="693"/>
      <c r="HH216" s="693"/>
      <c r="HI216" s="693"/>
      <c r="HJ216" s="693"/>
      <c r="HK216" s="693"/>
      <c r="HL216" s="693"/>
      <c r="HM216" s="693"/>
      <c r="HN216" s="693"/>
      <c r="HO216" s="693"/>
      <c r="HP216" s="693"/>
      <c r="HQ216" s="693"/>
      <c r="HR216" s="693"/>
      <c r="HS216" s="693"/>
    </row>
    <row r="217" spans="1:227" s="508" customFormat="1">
      <c r="A217"/>
      <c r="B217" s="368"/>
      <c r="C217"/>
      <c r="D217" s="433"/>
      <c r="E217" s="625"/>
      <c r="F217" s="625"/>
      <c r="G217" s="330"/>
      <c r="H217"/>
      <c r="I217" s="132"/>
      <c r="J217"/>
      <c r="K217"/>
      <c r="L217"/>
      <c r="M217" s="335"/>
      <c r="N217" s="335"/>
      <c r="O217" s="335"/>
      <c r="P217" s="335"/>
      <c r="Q217" s="335"/>
      <c r="R217" s="335"/>
      <c r="S217" s="335"/>
      <c r="T217" s="335"/>
      <c r="U217" s="335"/>
      <c r="V217" s="335"/>
      <c r="W217" s="335"/>
      <c r="X217" s="335"/>
      <c r="Y217" s="335"/>
      <c r="Z217" s="335"/>
      <c r="AA217" s="335"/>
      <c r="AB217" s="45"/>
      <c r="AC217"/>
      <c r="AD217" s="123"/>
      <c r="AE217"/>
      <c r="AF217"/>
      <c r="AG217"/>
      <c r="AH217" s="129"/>
      <c r="AI217" s="129"/>
      <c r="AJ217" s="129"/>
      <c r="AK217" s="504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  <c r="AW217" s="271"/>
      <c r="AX217" s="271"/>
      <c r="AY217" s="271"/>
      <c r="AZ217" s="271"/>
      <c r="BA217" s="504"/>
      <c r="BB217" s="271"/>
      <c r="BC217" s="1042"/>
      <c r="BD217" s="1042"/>
      <c r="BE217" s="1042"/>
      <c r="BF217" s="1042"/>
      <c r="BG217" s="1042"/>
      <c r="BH217" s="1042"/>
      <c r="BI217" s="1042"/>
      <c r="BJ217" s="493"/>
      <c r="BK217" s="493"/>
      <c r="BL217" s="493"/>
      <c r="BM217" s="493"/>
      <c r="BN217" s="493"/>
      <c r="BO217" s="493"/>
      <c r="BP217" s="493"/>
      <c r="BQ217" s="493"/>
      <c r="BR217" s="493"/>
      <c r="BS217" s="493"/>
      <c r="BT217" s="493"/>
      <c r="BU217" s="271"/>
      <c r="BV217" s="693"/>
      <c r="BW217" s="693"/>
      <c r="BX217" s="693"/>
      <c r="BY217" s="693"/>
      <c r="BZ217" s="693"/>
      <c r="CA217" s="693"/>
      <c r="CB217" s="693"/>
      <c r="CC217" s="693"/>
      <c r="CD217" s="693"/>
      <c r="CE217" s="693"/>
      <c r="CF217" s="693"/>
      <c r="CG217" s="693"/>
      <c r="CH217" s="693"/>
      <c r="CI217" s="693"/>
      <c r="CW217" s="693"/>
      <c r="CX217" s="693"/>
      <c r="CY217" s="693"/>
      <c r="CZ217" s="693"/>
      <c r="DA217" s="693"/>
      <c r="DB217" s="693"/>
      <c r="DC217" s="693"/>
      <c r="DD217" s="693"/>
      <c r="DE217" s="693"/>
      <c r="DF217" s="693"/>
      <c r="DG217" s="693"/>
      <c r="DH217" s="693"/>
      <c r="DI217" s="693"/>
      <c r="DJ217" s="693"/>
      <c r="DK217" s="693"/>
      <c r="DL217" s="693"/>
      <c r="DM217" s="693"/>
      <c r="DN217" s="693"/>
      <c r="DO217" s="693"/>
      <c r="DP217" s="693"/>
      <c r="DQ217" s="693"/>
      <c r="DR217" s="693"/>
      <c r="DS217" s="693"/>
      <c r="DT217" s="693"/>
      <c r="DU217" s="693"/>
      <c r="DV217" s="693"/>
      <c r="DW217" s="693"/>
      <c r="DX217" s="693"/>
      <c r="DY217" s="693"/>
      <c r="DZ217" s="693"/>
      <c r="EA217" s="693"/>
      <c r="EB217" s="693"/>
      <c r="EC217" s="693"/>
      <c r="ED217" s="693"/>
      <c r="EE217" s="693"/>
      <c r="EF217" s="693"/>
      <c r="EG217" s="693"/>
      <c r="EH217" s="693"/>
      <c r="EI217" s="693"/>
      <c r="EJ217" s="693"/>
      <c r="EK217" s="693"/>
      <c r="EL217" s="693"/>
      <c r="EM217" s="693"/>
      <c r="EN217" s="693"/>
      <c r="EO217" s="693"/>
      <c r="EP217" s="693"/>
      <c r="EQ217" s="693"/>
      <c r="ER217" s="693"/>
      <c r="ES217" s="693"/>
      <c r="ET217" s="693"/>
      <c r="EU217" s="693"/>
      <c r="EV217" s="693"/>
      <c r="EW217" s="693"/>
      <c r="EX217" s="693"/>
      <c r="EY217" s="693"/>
      <c r="EZ217" s="693"/>
      <c r="FA217" s="693"/>
      <c r="FB217" s="693"/>
      <c r="FC217" s="693"/>
      <c r="FD217" s="693"/>
      <c r="FE217" s="693"/>
      <c r="FF217" s="693"/>
      <c r="FG217" s="693"/>
      <c r="FH217" s="693"/>
      <c r="FI217" s="693"/>
      <c r="FJ217" s="693"/>
      <c r="FK217" s="693"/>
      <c r="FL217" s="693"/>
      <c r="FM217" s="693"/>
      <c r="FN217" s="693"/>
      <c r="FO217" s="693"/>
      <c r="FP217" s="693"/>
      <c r="FQ217" s="693"/>
      <c r="FR217" s="693"/>
      <c r="FS217" s="693"/>
      <c r="FT217" s="693"/>
      <c r="FU217" s="693"/>
      <c r="FV217" s="693"/>
      <c r="FW217" s="693"/>
      <c r="FX217" s="693"/>
      <c r="FY217" s="693"/>
      <c r="FZ217" s="693"/>
      <c r="GA217" s="693"/>
      <c r="GB217" s="693"/>
      <c r="GC217" s="693"/>
      <c r="GD217" s="693"/>
      <c r="GE217" s="693"/>
      <c r="GF217" s="693"/>
      <c r="GG217" s="693"/>
      <c r="GH217" s="693"/>
      <c r="GI217" s="693"/>
      <c r="GJ217" s="693"/>
      <c r="GK217" s="693"/>
      <c r="GL217" s="693"/>
      <c r="GM217" s="693"/>
      <c r="GN217" s="693"/>
      <c r="GO217" s="693"/>
      <c r="GP217" s="693"/>
      <c r="GQ217" s="693"/>
      <c r="GR217" s="693"/>
      <c r="GS217" s="693"/>
      <c r="GT217" s="693"/>
      <c r="GU217" s="693"/>
      <c r="GV217" s="693"/>
      <c r="GW217" s="693"/>
      <c r="GX217" s="693"/>
      <c r="GY217" s="693"/>
      <c r="GZ217" s="693"/>
      <c r="HA217" s="693"/>
      <c r="HB217" s="693"/>
      <c r="HC217" s="693"/>
      <c r="HD217" s="693"/>
      <c r="HE217" s="693"/>
      <c r="HF217" s="693"/>
      <c r="HG217" s="693"/>
      <c r="HH217" s="693"/>
      <c r="HI217" s="693"/>
      <c r="HJ217" s="693"/>
      <c r="HK217" s="693"/>
      <c r="HL217" s="693"/>
      <c r="HM217" s="693"/>
      <c r="HN217" s="693"/>
      <c r="HO217" s="693"/>
      <c r="HP217" s="693"/>
      <c r="HQ217" s="693"/>
      <c r="HR217" s="693"/>
      <c r="HS217" s="693"/>
    </row>
    <row r="218" spans="1:227" s="508" customFormat="1">
      <c r="A218"/>
      <c r="B218" s="368"/>
      <c r="C218"/>
      <c r="D218" s="433"/>
      <c r="E218" s="625"/>
      <c r="F218" s="625"/>
      <c r="G218" s="330"/>
      <c r="H218"/>
      <c r="I218" s="132"/>
      <c r="J218"/>
      <c r="K218"/>
      <c r="L218"/>
      <c r="M218" s="335"/>
      <c r="N218" s="335"/>
      <c r="O218" s="335"/>
      <c r="P218" s="335"/>
      <c r="Q218" s="335"/>
      <c r="R218" s="335"/>
      <c r="S218" s="335"/>
      <c r="T218" s="335"/>
      <c r="U218" s="335"/>
      <c r="V218" s="335"/>
      <c r="W218" s="335"/>
      <c r="X218" s="335"/>
      <c r="Y218" s="335"/>
      <c r="Z218" s="335"/>
      <c r="AA218" s="335"/>
      <c r="AB218" s="45"/>
      <c r="AC218"/>
      <c r="AD218" s="123"/>
      <c r="AE218"/>
      <c r="AF218"/>
      <c r="AG218"/>
      <c r="AH218" s="129"/>
      <c r="AI218" s="129"/>
      <c r="AJ218" s="129"/>
      <c r="AK218" s="504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  <c r="AW218" s="271"/>
      <c r="AX218" s="271"/>
      <c r="AY218" s="271"/>
      <c r="AZ218" s="271"/>
      <c r="BA218" s="504"/>
      <c r="BB218" s="271"/>
      <c r="BC218" s="1042"/>
      <c r="BD218" s="1042"/>
      <c r="BE218" s="1042"/>
      <c r="BF218" s="1042"/>
      <c r="BG218" s="1042"/>
      <c r="BH218" s="1042"/>
      <c r="BI218" s="1042"/>
      <c r="BJ218" s="493"/>
      <c r="BK218" s="493"/>
      <c r="BL218" s="493"/>
      <c r="BM218" s="493"/>
      <c r="BN218" s="493"/>
      <c r="BO218" s="493"/>
      <c r="BP218" s="493"/>
      <c r="BQ218" s="493"/>
      <c r="BR218" s="493"/>
      <c r="BS218" s="493"/>
      <c r="BT218" s="493"/>
      <c r="BU218" s="271"/>
      <c r="BV218" s="693"/>
      <c r="BW218" s="693"/>
      <c r="BX218" s="693"/>
      <c r="BY218" s="693"/>
      <c r="BZ218" s="693"/>
      <c r="CA218" s="693"/>
      <c r="CB218" s="693"/>
      <c r="CC218" s="693"/>
      <c r="CD218" s="693"/>
      <c r="CE218" s="693"/>
      <c r="CF218" s="693"/>
      <c r="CG218" s="693"/>
      <c r="CH218" s="693"/>
      <c r="CI218" s="693"/>
      <c r="CW218" s="693"/>
      <c r="CX218" s="693"/>
      <c r="CY218" s="693"/>
      <c r="CZ218" s="693"/>
      <c r="DA218" s="693"/>
      <c r="DB218" s="693"/>
      <c r="DC218" s="693"/>
      <c r="DD218" s="693"/>
      <c r="DE218" s="693"/>
      <c r="DF218" s="693"/>
      <c r="DG218" s="693"/>
      <c r="DH218" s="693"/>
      <c r="DI218" s="693"/>
      <c r="DJ218" s="693"/>
      <c r="DK218" s="693"/>
      <c r="DL218" s="693"/>
      <c r="DM218" s="693"/>
      <c r="DN218" s="693"/>
      <c r="DO218" s="693"/>
      <c r="DP218" s="693"/>
      <c r="DQ218" s="693"/>
      <c r="DR218" s="693"/>
      <c r="DS218" s="693"/>
      <c r="DT218" s="693"/>
      <c r="DU218" s="693"/>
      <c r="DV218" s="693"/>
      <c r="DW218" s="693"/>
      <c r="DX218" s="693"/>
      <c r="DY218" s="693"/>
      <c r="DZ218" s="693"/>
      <c r="EA218" s="693"/>
      <c r="EB218" s="693"/>
      <c r="EC218" s="693"/>
      <c r="ED218" s="693"/>
      <c r="EE218" s="693"/>
      <c r="EF218" s="693"/>
      <c r="EG218" s="693"/>
      <c r="EH218" s="693"/>
      <c r="EI218" s="693"/>
      <c r="EJ218" s="693"/>
      <c r="EK218" s="693"/>
      <c r="EL218" s="693"/>
      <c r="EM218" s="693"/>
      <c r="EN218" s="693"/>
      <c r="EO218" s="693"/>
      <c r="EP218" s="693"/>
      <c r="EQ218" s="693"/>
      <c r="ER218" s="693"/>
      <c r="ES218" s="693"/>
      <c r="ET218" s="693"/>
      <c r="EU218" s="693"/>
      <c r="EV218" s="693"/>
      <c r="EW218" s="693"/>
      <c r="EX218" s="693"/>
      <c r="EY218" s="693"/>
      <c r="EZ218" s="693"/>
      <c r="FA218" s="693"/>
      <c r="FB218" s="693"/>
      <c r="FC218" s="693"/>
      <c r="FD218" s="693"/>
      <c r="FE218" s="693"/>
      <c r="FF218" s="693"/>
      <c r="FG218" s="693"/>
      <c r="FH218" s="693"/>
      <c r="FI218" s="693"/>
      <c r="FJ218" s="693"/>
      <c r="FK218" s="693"/>
      <c r="FL218" s="693"/>
      <c r="FM218" s="693"/>
      <c r="FN218" s="693"/>
      <c r="FO218" s="693"/>
      <c r="FP218" s="693"/>
      <c r="FQ218" s="693"/>
      <c r="FR218" s="693"/>
      <c r="FS218" s="693"/>
      <c r="FT218" s="693"/>
      <c r="FU218" s="693"/>
      <c r="FV218" s="693"/>
      <c r="FW218" s="693"/>
      <c r="FX218" s="693"/>
      <c r="FY218" s="693"/>
      <c r="FZ218" s="693"/>
      <c r="GA218" s="693"/>
      <c r="GB218" s="693"/>
      <c r="GC218" s="693"/>
      <c r="GD218" s="693"/>
      <c r="GE218" s="693"/>
      <c r="GF218" s="693"/>
      <c r="GG218" s="693"/>
      <c r="GH218" s="693"/>
      <c r="GI218" s="693"/>
      <c r="GJ218" s="693"/>
      <c r="GK218" s="693"/>
      <c r="GL218" s="693"/>
      <c r="GM218" s="693"/>
      <c r="GN218" s="693"/>
      <c r="GO218" s="693"/>
      <c r="GP218" s="693"/>
      <c r="GQ218" s="693"/>
      <c r="GR218" s="693"/>
      <c r="GS218" s="693"/>
      <c r="GT218" s="693"/>
      <c r="GU218" s="693"/>
      <c r="GV218" s="693"/>
      <c r="GW218" s="693"/>
      <c r="GX218" s="693"/>
      <c r="GY218" s="693"/>
      <c r="GZ218" s="693"/>
      <c r="HA218" s="693"/>
      <c r="HB218" s="693"/>
      <c r="HC218" s="693"/>
      <c r="HD218" s="693"/>
      <c r="HE218" s="693"/>
      <c r="HF218" s="693"/>
      <c r="HG218" s="693"/>
      <c r="HH218" s="693"/>
      <c r="HI218" s="693"/>
      <c r="HJ218" s="693"/>
      <c r="HK218" s="693"/>
      <c r="HL218" s="693"/>
      <c r="HM218" s="693"/>
      <c r="HN218" s="693"/>
      <c r="HO218" s="693"/>
      <c r="HP218" s="693"/>
      <c r="HQ218" s="693"/>
      <c r="HR218" s="693"/>
      <c r="HS218" s="693"/>
    </row>
    <row r="219" spans="1:227" s="508" customFormat="1">
      <c r="A219"/>
      <c r="B219" s="368"/>
      <c r="C219"/>
      <c r="D219" s="433"/>
      <c r="E219" s="625"/>
      <c r="F219" s="625"/>
      <c r="G219" s="330"/>
      <c r="H219"/>
      <c r="I219" s="132"/>
      <c r="J219"/>
      <c r="K219"/>
      <c r="L219"/>
      <c r="M219" s="335"/>
      <c r="N219" s="335"/>
      <c r="O219" s="335"/>
      <c r="P219" s="335"/>
      <c r="Q219" s="335"/>
      <c r="R219" s="335"/>
      <c r="S219" s="335"/>
      <c r="T219" s="335"/>
      <c r="U219" s="335"/>
      <c r="V219" s="335"/>
      <c r="W219" s="335"/>
      <c r="X219" s="335"/>
      <c r="Y219" s="335"/>
      <c r="Z219" s="335"/>
      <c r="AA219" s="335"/>
      <c r="AB219" s="45"/>
      <c r="AC219"/>
      <c r="AD219" s="123"/>
      <c r="AE219"/>
      <c r="AF219"/>
      <c r="AG219"/>
      <c r="AH219" s="129"/>
      <c r="AI219" s="129"/>
      <c r="AJ219" s="129"/>
      <c r="AK219" s="504"/>
      <c r="AL219" s="271"/>
      <c r="AM219" s="271"/>
      <c r="AN219" s="271"/>
      <c r="AO219" s="271"/>
      <c r="AP219" s="271"/>
      <c r="AQ219" s="271"/>
      <c r="AR219" s="271"/>
      <c r="AS219" s="271"/>
      <c r="AT219" s="271"/>
      <c r="AU219" s="271"/>
      <c r="AV219" s="271"/>
      <c r="AW219" s="271"/>
      <c r="AX219" s="271"/>
      <c r="AY219" s="271"/>
      <c r="AZ219" s="271"/>
      <c r="BA219" s="504"/>
      <c r="BB219" s="271"/>
      <c r="BC219" s="1042"/>
      <c r="BD219" s="1042"/>
      <c r="BE219" s="1042"/>
      <c r="BF219" s="1042"/>
      <c r="BG219" s="1042"/>
      <c r="BH219" s="1042"/>
      <c r="BI219" s="1042"/>
      <c r="BJ219" s="493"/>
      <c r="BK219" s="493"/>
      <c r="BL219" s="493"/>
      <c r="BM219" s="493"/>
      <c r="BN219" s="493"/>
      <c r="BO219" s="493"/>
      <c r="BP219" s="493"/>
      <c r="BQ219" s="493"/>
      <c r="BR219" s="493"/>
      <c r="BS219" s="493"/>
      <c r="BT219" s="493"/>
      <c r="BU219" s="271"/>
      <c r="BV219" s="693"/>
      <c r="BW219" s="693"/>
      <c r="BX219" s="693"/>
      <c r="BY219" s="693"/>
      <c r="BZ219" s="693"/>
      <c r="CA219" s="693"/>
      <c r="CB219" s="693"/>
      <c r="CC219" s="693"/>
      <c r="CD219" s="693"/>
      <c r="CE219" s="693"/>
      <c r="CF219" s="693"/>
      <c r="CG219" s="693"/>
      <c r="CH219" s="693"/>
      <c r="CI219" s="693"/>
      <c r="CW219" s="693"/>
      <c r="CX219" s="693"/>
      <c r="CY219" s="693"/>
      <c r="CZ219" s="693"/>
      <c r="DA219" s="693"/>
      <c r="DB219" s="693"/>
      <c r="DC219" s="693"/>
      <c r="DD219" s="693"/>
      <c r="DE219" s="693"/>
      <c r="DF219" s="693"/>
      <c r="DG219" s="693"/>
      <c r="DH219" s="693"/>
      <c r="DI219" s="693"/>
      <c r="DJ219" s="693"/>
      <c r="DK219" s="693"/>
      <c r="DL219" s="693"/>
      <c r="DM219" s="693"/>
      <c r="DN219" s="693"/>
      <c r="DO219" s="693"/>
      <c r="DP219" s="693"/>
      <c r="DQ219" s="693"/>
      <c r="DR219" s="693"/>
      <c r="DS219" s="693"/>
      <c r="DT219" s="693"/>
      <c r="DU219" s="693"/>
      <c r="DV219" s="693"/>
      <c r="DW219" s="693"/>
      <c r="DX219" s="693"/>
      <c r="DY219" s="693"/>
      <c r="DZ219" s="693"/>
      <c r="EA219" s="693"/>
      <c r="EB219" s="693"/>
      <c r="EC219" s="693"/>
      <c r="ED219" s="693"/>
      <c r="EE219" s="693"/>
      <c r="EF219" s="693"/>
      <c r="EG219" s="693"/>
      <c r="EH219" s="693"/>
      <c r="EI219" s="693"/>
      <c r="EJ219" s="693"/>
      <c r="EK219" s="693"/>
      <c r="EL219" s="693"/>
      <c r="EM219" s="693"/>
      <c r="EN219" s="693"/>
      <c r="EO219" s="693"/>
      <c r="EP219" s="693"/>
      <c r="EQ219" s="693"/>
      <c r="ER219" s="693"/>
      <c r="ES219" s="693"/>
      <c r="ET219" s="693"/>
      <c r="EU219" s="693"/>
      <c r="EV219" s="693"/>
      <c r="EW219" s="693"/>
      <c r="EX219" s="693"/>
      <c r="EY219" s="693"/>
      <c r="EZ219" s="693"/>
      <c r="FA219" s="693"/>
      <c r="FB219" s="693"/>
      <c r="FC219" s="693"/>
      <c r="FD219" s="693"/>
      <c r="FE219" s="693"/>
      <c r="FF219" s="693"/>
      <c r="FG219" s="693"/>
      <c r="FH219" s="693"/>
      <c r="FI219" s="693"/>
      <c r="FJ219" s="693"/>
      <c r="FK219" s="693"/>
      <c r="FL219" s="693"/>
      <c r="FM219" s="693"/>
      <c r="FN219" s="693"/>
      <c r="FO219" s="693"/>
      <c r="FP219" s="693"/>
      <c r="FQ219" s="693"/>
      <c r="FR219" s="693"/>
      <c r="FS219" s="693"/>
      <c r="FT219" s="693"/>
      <c r="FU219" s="693"/>
      <c r="FV219" s="693"/>
      <c r="FW219" s="693"/>
      <c r="FX219" s="693"/>
      <c r="FY219" s="693"/>
      <c r="FZ219" s="693"/>
      <c r="GA219" s="693"/>
      <c r="GB219" s="693"/>
      <c r="GC219" s="693"/>
      <c r="GD219" s="693"/>
      <c r="GE219" s="693"/>
      <c r="GF219" s="693"/>
      <c r="GG219" s="693"/>
      <c r="GH219" s="693"/>
      <c r="GI219" s="693"/>
      <c r="GJ219" s="693"/>
      <c r="GK219" s="693"/>
      <c r="GL219" s="693"/>
      <c r="GM219" s="693"/>
      <c r="GN219" s="693"/>
      <c r="GO219" s="693"/>
      <c r="GP219" s="693"/>
      <c r="GQ219" s="693"/>
      <c r="GR219" s="693"/>
      <c r="GS219" s="693"/>
      <c r="GT219" s="693"/>
      <c r="GU219" s="693"/>
      <c r="GV219" s="693"/>
      <c r="GW219" s="693"/>
      <c r="GX219" s="693"/>
      <c r="GY219" s="693"/>
      <c r="GZ219" s="693"/>
      <c r="HA219" s="693"/>
      <c r="HB219" s="693"/>
      <c r="HC219" s="693"/>
      <c r="HD219" s="693"/>
      <c r="HE219" s="693"/>
      <c r="HF219" s="693"/>
      <c r="HG219" s="693"/>
      <c r="HH219" s="693"/>
      <c r="HI219" s="693"/>
      <c r="HJ219" s="693"/>
      <c r="HK219" s="693"/>
      <c r="HL219" s="693"/>
      <c r="HM219" s="693"/>
      <c r="HN219" s="693"/>
      <c r="HO219" s="693"/>
      <c r="HP219" s="693"/>
      <c r="HQ219" s="693"/>
      <c r="HR219" s="693"/>
      <c r="HS219" s="693"/>
    </row>
    <row r="220" spans="1:227" s="508" customFormat="1">
      <c r="A220"/>
      <c r="B220" s="368"/>
      <c r="C220"/>
      <c r="D220" s="433"/>
      <c r="E220" s="625"/>
      <c r="F220" s="625"/>
      <c r="G220" s="330"/>
      <c r="H220"/>
      <c r="I220" s="132"/>
      <c r="J220"/>
      <c r="K220"/>
      <c r="L220"/>
      <c r="M220" s="335"/>
      <c r="N220" s="335"/>
      <c r="O220" s="335"/>
      <c r="P220" s="335"/>
      <c r="Q220" s="335"/>
      <c r="R220" s="335"/>
      <c r="S220" s="335"/>
      <c r="T220" s="335"/>
      <c r="U220" s="335"/>
      <c r="V220" s="335"/>
      <c r="W220" s="335"/>
      <c r="X220" s="335"/>
      <c r="Y220" s="335"/>
      <c r="Z220" s="335"/>
      <c r="AA220" s="335"/>
      <c r="AB220" s="45"/>
      <c r="AC220"/>
      <c r="AD220" s="123"/>
      <c r="AE220"/>
      <c r="AF220"/>
      <c r="AG220"/>
      <c r="AH220" s="129"/>
      <c r="AI220" s="129"/>
      <c r="AJ220" s="129"/>
      <c r="AK220" s="504"/>
      <c r="AL220" s="271"/>
      <c r="AM220" s="271"/>
      <c r="AN220" s="271"/>
      <c r="AO220" s="271"/>
      <c r="AP220" s="271"/>
      <c r="AQ220" s="271"/>
      <c r="AR220" s="271"/>
      <c r="AS220" s="271"/>
      <c r="AT220" s="271"/>
      <c r="AU220" s="271"/>
      <c r="AV220" s="271"/>
      <c r="AW220" s="271"/>
      <c r="AX220" s="271"/>
      <c r="AY220" s="271"/>
      <c r="AZ220" s="271"/>
      <c r="BA220" s="504"/>
      <c r="BB220" s="271"/>
      <c r="BC220" s="1042"/>
      <c r="BD220" s="1042"/>
      <c r="BE220" s="1042"/>
      <c r="BF220" s="1042"/>
      <c r="BG220" s="1042"/>
      <c r="BH220" s="1042"/>
      <c r="BI220" s="1042"/>
      <c r="BJ220" s="493"/>
      <c r="BK220" s="493"/>
      <c r="BL220" s="493"/>
      <c r="BM220" s="493"/>
      <c r="BN220" s="493"/>
      <c r="BO220" s="493"/>
      <c r="BP220" s="493"/>
      <c r="BQ220" s="493"/>
      <c r="BR220" s="493"/>
      <c r="BS220" s="493"/>
      <c r="BT220" s="493"/>
      <c r="BU220" s="271"/>
      <c r="BV220" s="693"/>
      <c r="BW220" s="693"/>
      <c r="BX220" s="693"/>
      <c r="BY220" s="693"/>
      <c r="BZ220" s="693"/>
      <c r="CA220" s="693"/>
      <c r="CB220" s="693"/>
      <c r="CC220" s="693"/>
      <c r="CD220" s="693"/>
      <c r="CE220" s="693"/>
      <c r="CF220" s="693"/>
      <c r="CG220" s="693"/>
      <c r="CH220" s="693"/>
      <c r="CI220" s="693"/>
      <c r="CW220" s="693"/>
      <c r="CX220" s="693"/>
      <c r="CY220" s="693"/>
      <c r="CZ220" s="693"/>
      <c r="DA220" s="693"/>
      <c r="DB220" s="693"/>
      <c r="DC220" s="693"/>
      <c r="DD220" s="693"/>
      <c r="DE220" s="693"/>
      <c r="DF220" s="693"/>
      <c r="DG220" s="693"/>
      <c r="DH220" s="693"/>
      <c r="DI220" s="693"/>
      <c r="DJ220" s="693"/>
      <c r="DK220" s="693"/>
      <c r="DL220" s="693"/>
      <c r="DM220" s="693"/>
      <c r="DN220" s="693"/>
      <c r="DO220" s="693"/>
      <c r="DP220" s="693"/>
      <c r="DQ220" s="693"/>
      <c r="DR220" s="693"/>
      <c r="DS220" s="693"/>
      <c r="DT220" s="693"/>
      <c r="DU220" s="693"/>
      <c r="DV220" s="693"/>
      <c r="DW220" s="693"/>
      <c r="DX220" s="693"/>
      <c r="DY220" s="693"/>
      <c r="DZ220" s="693"/>
      <c r="EA220" s="693"/>
      <c r="EB220" s="693"/>
      <c r="EC220" s="693"/>
      <c r="ED220" s="693"/>
      <c r="EE220" s="693"/>
      <c r="EF220" s="693"/>
      <c r="EG220" s="693"/>
      <c r="EH220" s="693"/>
      <c r="EI220" s="693"/>
      <c r="EJ220" s="693"/>
      <c r="EK220" s="693"/>
      <c r="EL220" s="693"/>
      <c r="EM220" s="693"/>
      <c r="EN220" s="693"/>
      <c r="EO220" s="693"/>
      <c r="EP220" s="693"/>
      <c r="EQ220" s="693"/>
      <c r="ER220" s="693"/>
      <c r="ES220" s="693"/>
      <c r="ET220" s="693"/>
      <c r="EU220" s="693"/>
      <c r="EV220" s="693"/>
      <c r="EW220" s="693"/>
      <c r="EX220" s="693"/>
      <c r="EY220" s="693"/>
      <c r="EZ220" s="693"/>
      <c r="FA220" s="693"/>
      <c r="FB220" s="693"/>
      <c r="FC220" s="693"/>
      <c r="FD220" s="693"/>
      <c r="FE220" s="693"/>
      <c r="FF220" s="693"/>
      <c r="FG220" s="693"/>
      <c r="FH220" s="693"/>
      <c r="FI220" s="693"/>
      <c r="FJ220" s="693"/>
      <c r="FK220" s="693"/>
      <c r="FL220" s="693"/>
      <c r="FM220" s="693"/>
      <c r="FN220" s="693"/>
      <c r="FO220" s="693"/>
      <c r="FP220" s="693"/>
      <c r="FQ220" s="693"/>
      <c r="FR220" s="693"/>
      <c r="FS220" s="693"/>
      <c r="FT220" s="693"/>
      <c r="FU220" s="693"/>
      <c r="FV220" s="693"/>
      <c r="FW220" s="693"/>
      <c r="FX220" s="693"/>
      <c r="FY220" s="693"/>
      <c r="FZ220" s="693"/>
      <c r="GA220" s="693"/>
      <c r="GB220" s="693"/>
      <c r="GC220" s="693"/>
      <c r="GD220" s="693"/>
      <c r="GE220" s="693"/>
      <c r="GF220" s="693"/>
      <c r="GG220" s="693"/>
      <c r="GH220" s="693"/>
      <c r="GI220" s="693"/>
      <c r="GJ220" s="693"/>
      <c r="GK220" s="693"/>
      <c r="GL220" s="693"/>
      <c r="GM220" s="693"/>
      <c r="GN220" s="693"/>
      <c r="GO220" s="693"/>
      <c r="GP220" s="693"/>
      <c r="GQ220" s="693"/>
      <c r="GR220" s="693"/>
      <c r="GS220" s="693"/>
      <c r="GT220" s="693"/>
      <c r="GU220" s="693"/>
      <c r="GV220" s="693"/>
      <c r="GW220" s="693"/>
      <c r="GX220" s="693"/>
      <c r="GY220" s="693"/>
      <c r="GZ220" s="693"/>
      <c r="HA220" s="693"/>
      <c r="HB220" s="693"/>
      <c r="HC220" s="693"/>
      <c r="HD220" s="693"/>
      <c r="HE220" s="693"/>
      <c r="HF220" s="693"/>
      <c r="HG220" s="693"/>
      <c r="HH220" s="693"/>
      <c r="HI220" s="693"/>
      <c r="HJ220" s="693"/>
      <c r="HK220" s="693"/>
      <c r="HL220" s="693"/>
      <c r="HM220" s="693"/>
      <c r="HN220" s="693"/>
      <c r="HO220" s="693"/>
      <c r="HP220" s="693"/>
      <c r="HQ220" s="693"/>
      <c r="HR220" s="693"/>
      <c r="HS220" s="693"/>
    </row>
    <row r="221" spans="1:227" s="508" customFormat="1">
      <c r="A221"/>
      <c r="B221" s="368"/>
      <c r="C221"/>
      <c r="D221" s="433"/>
      <c r="E221" s="625"/>
      <c r="F221" s="625"/>
      <c r="G221" s="330"/>
      <c r="H221"/>
      <c r="I221" s="132"/>
      <c r="J221"/>
      <c r="K221"/>
      <c r="L221"/>
      <c r="M221" s="335"/>
      <c r="N221" s="335"/>
      <c r="O221" s="335"/>
      <c r="P221" s="335"/>
      <c r="Q221" s="335"/>
      <c r="R221" s="335"/>
      <c r="S221" s="335"/>
      <c r="T221" s="335"/>
      <c r="U221" s="335"/>
      <c r="V221" s="335"/>
      <c r="W221" s="335"/>
      <c r="X221" s="335"/>
      <c r="Y221" s="335"/>
      <c r="Z221" s="335"/>
      <c r="AA221" s="335"/>
      <c r="AB221" s="45"/>
      <c r="AC221"/>
      <c r="AD221" s="123"/>
      <c r="AE221"/>
      <c r="AF221"/>
      <c r="AG221"/>
      <c r="AH221" s="129"/>
      <c r="AI221" s="129"/>
      <c r="AJ221" s="129"/>
      <c r="AK221" s="504"/>
      <c r="AL221" s="271"/>
      <c r="AM221" s="271"/>
      <c r="AN221" s="271"/>
      <c r="AO221" s="271"/>
      <c r="AP221" s="271"/>
      <c r="AQ221" s="271"/>
      <c r="AR221" s="271"/>
      <c r="AS221" s="271"/>
      <c r="AT221" s="271"/>
      <c r="AU221" s="271"/>
      <c r="AV221" s="271"/>
      <c r="AW221" s="271"/>
      <c r="AX221" s="271"/>
      <c r="AY221" s="271"/>
      <c r="AZ221" s="271"/>
      <c r="BA221" s="504"/>
      <c r="BB221" s="271"/>
      <c r="BC221" s="1042"/>
      <c r="BD221" s="1042"/>
      <c r="BE221" s="1042"/>
      <c r="BF221" s="1042"/>
      <c r="BG221" s="1042"/>
      <c r="BH221" s="1042"/>
      <c r="BI221" s="1042"/>
      <c r="BJ221" s="493"/>
      <c r="BK221" s="493"/>
      <c r="BL221" s="493"/>
      <c r="BM221" s="493"/>
      <c r="BN221" s="493"/>
      <c r="BO221" s="493"/>
      <c r="BP221" s="493"/>
      <c r="BQ221" s="493"/>
      <c r="BR221" s="493"/>
      <c r="BS221" s="493"/>
      <c r="BT221" s="493"/>
      <c r="BU221" s="271"/>
      <c r="BV221" s="693"/>
      <c r="BW221" s="693"/>
      <c r="BX221" s="693"/>
      <c r="BY221" s="693"/>
      <c r="BZ221" s="693"/>
      <c r="CA221" s="693"/>
      <c r="CB221" s="693"/>
      <c r="CC221" s="693"/>
      <c r="CD221" s="693"/>
      <c r="CE221" s="693"/>
      <c r="CF221" s="693"/>
      <c r="CG221" s="693"/>
      <c r="CH221" s="693"/>
      <c r="CI221" s="693"/>
      <c r="CW221" s="693"/>
      <c r="CX221" s="693"/>
      <c r="CY221" s="693"/>
      <c r="CZ221" s="693"/>
      <c r="DA221" s="693"/>
      <c r="DB221" s="693"/>
      <c r="DC221" s="693"/>
      <c r="DD221" s="693"/>
      <c r="DE221" s="693"/>
      <c r="DF221" s="693"/>
      <c r="DG221" s="693"/>
      <c r="DH221" s="693"/>
      <c r="DI221" s="693"/>
      <c r="DJ221" s="693"/>
      <c r="DK221" s="693"/>
      <c r="DL221" s="693"/>
      <c r="DM221" s="693"/>
      <c r="DN221" s="693"/>
      <c r="DO221" s="693"/>
      <c r="DP221" s="693"/>
      <c r="DQ221" s="693"/>
      <c r="DR221" s="693"/>
      <c r="DS221" s="693"/>
      <c r="DT221" s="693"/>
      <c r="DU221" s="693"/>
      <c r="DV221" s="693"/>
      <c r="DW221" s="693"/>
      <c r="DX221" s="693"/>
      <c r="DY221" s="693"/>
      <c r="DZ221" s="693"/>
      <c r="EA221" s="693"/>
      <c r="EB221" s="693"/>
      <c r="EC221" s="693"/>
      <c r="ED221" s="693"/>
      <c r="EE221" s="693"/>
      <c r="EF221" s="693"/>
      <c r="EG221" s="693"/>
      <c r="EH221" s="693"/>
      <c r="EI221" s="693"/>
      <c r="EJ221" s="693"/>
      <c r="EK221" s="693"/>
      <c r="EL221" s="693"/>
      <c r="EM221" s="693"/>
      <c r="EN221" s="693"/>
      <c r="EO221" s="693"/>
      <c r="EP221" s="693"/>
      <c r="EQ221" s="693"/>
      <c r="ER221" s="693"/>
      <c r="ES221" s="693"/>
      <c r="ET221" s="693"/>
      <c r="EU221" s="693"/>
      <c r="EV221" s="693"/>
      <c r="EW221" s="693"/>
      <c r="EX221" s="693"/>
      <c r="EY221" s="693"/>
      <c r="EZ221" s="693"/>
      <c r="FA221" s="693"/>
      <c r="FB221" s="693"/>
      <c r="FC221" s="693"/>
      <c r="FD221" s="693"/>
      <c r="FE221" s="693"/>
      <c r="FF221" s="693"/>
      <c r="FG221" s="693"/>
      <c r="FH221" s="693"/>
      <c r="FI221" s="693"/>
      <c r="FJ221" s="693"/>
      <c r="FK221" s="693"/>
      <c r="FL221" s="693"/>
      <c r="FM221" s="693"/>
      <c r="FN221" s="693"/>
      <c r="FO221" s="693"/>
      <c r="FP221" s="693"/>
      <c r="FQ221" s="693"/>
      <c r="FR221" s="693"/>
      <c r="FS221" s="693"/>
      <c r="FT221" s="693"/>
      <c r="FU221" s="693"/>
      <c r="FV221" s="693"/>
      <c r="FW221" s="693"/>
      <c r="FX221" s="693"/>
      <c r="FY221" s="693"/>
      <c r="FZ221" s="693"/>
      <c r="GA221" s="693"/>
      <c r="GB221" s="693"/>
      <c r="GC221" s="693"/>
      <c r="GD221" s="693"/>
      <c r="GE221" s="693"/>
      <c r="GF221" s="693"/>
      <c r="GG221" s="693"/>
      <c r="GH221" s="693"/>
      <c r="GI221" s="693"/>
      <c r="GJ221" s="693"/>
      <c r="GK221" s="693"/>
      <c r="GL221" s="693"/>
      <c r="GM221" s="693"/>
      <c r="GN221" s="693"/>
      <c r="GO221" s="693"/>
      <c r="GP221" s="693"/>
      <c r="GQ221" s="693"/>
      <c r="GR221" s="693"/>
      <c r="GS221" s="693"/>
      <c r="GT221" s="693"/>
      <c r="GU221" s="693"/>
      <c r="GV221" s="693"/>
      <c r="GW221" s="693"/>
      <c r="GX221" s="693"/>
      <c r="GY221" s="693"/>
      <c r="GZ221" s="693"/>
      <c r="HA221" s="693"/>
      <c r="HB221" s="693"/>
      <c r="HC221" s="693"/>
      <c r="HD221" s="693"/>
      <c r="HE221" s="693"/>
      <c r="HF221" s="693"/>
      <c r="HG221" s="693"/>
      <c r="HH221" s="693"/>
      <c r="HI221" s="693"/>
      <c r="HJ221" s="693"/>
      <c r="HK221" s="693"/>
      <c r="HL221" s="693"/>
      <c r="HM221" s="693"/>
      <c r="HN221" s="693"/>
      <c r="HO221" s="693"/>
      <c r="HP221" s="693"/>
      <c r="HQ221" s="693"/>
      <c r="HR221" s="693"/>
      <c r="HS221" s="693"/>
    </row>
    <row r="222" spans="1:227" s="508" customFormat="1">
      <c r="A222"/>
      <c r="B222" s="368"/>
      <c r="C222"/>
      <c r="D222" s="433"/>
      <c r="E222" s="625"/>
      <c r="F222" s="625"/>
      <c r="G222" s="330"/>
      <c r="H222"/>
      <c r="I222" s="132"/>
      <c r="J222"/>
      <c r="K222"/>
      <c r="L222"/>
      <c r="M222" s="335"/>
      <c r="N222" s="335"/>
      <c r="O222" s="335"/>
      <c r="P222" s="335"/>
      <c r="Q222" s="335"/>
      <c r="R222" s="335"/>
      <c r="S222" s="335"/>
      <c r="T222" s="335"/>
      <c r="U222" s="335"/>
      <c r="V222" s="335"/>
      <c r="W222" s="335"/>
      <c r="X222" s="335"/>
      <c r="Y222" s="335"/>
      <c r="Z222" s="335"/>
      <c r="AA222" s="335"/>
      <c r="AB222" s="45"/>
      <c r="AC222"/>
      <c r="AD222" s="123"/>
      <c r="AE222"/>
      <c r="AF222"/>
      <c r="AG222"/>
      <c r="AH222" s="129"/>
      <c r="AI222" s="129"/>
      <c r="AJ222" s="129"/>
      <c r="AK222" s="504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504"/>
      <c r="BB222" s="271"/>
      <c r="BC222" s="1042"/>
      <c r="BD222" s="1042"/>
      <c r="BE222" s="1042"/>
      <c r="BF222" s="1042"/>
      <c r="BG222" s="1042"/>
      <c r="BH222" s="1042"/>
      <c r="BI222" s="1042"/>
      <c r="BJ222" s="493"/>
      <c r="BK222" s="493"/>
      <c r="BL222" s="493"/>
      <c r="BM222" s="493"/>
      <c r="BN222" s="493"/>
      <c r="BO222" s="493"/>
      <c r="BP222" s="493"/>
      <c r="BQ222" s="493"/>
      <c r="BR222" s="493"/>
      <c r="BS222" s="493"/>
      <c r="BT222" s="493"/>
      <c r="BU222" s="271"/>
      <c r="BV222" s="693"/>
      <c r="BW222" s="693"/>
      <c r="BX222" s="693"/>
      <c r="BY222" s="693"/>
      <c r="BZ222" s="693"/>
      <c r="CA222" s="693"/>
      <c r="CB222" s="693"/>
      <c r="CC222" s="693"/>
      <c r="CD222" s="693"/>
      <c r="CE222" s="693"/>
      <c r="CF222" s="693"/>
      <c r="CG222" s="693"/>
      <c r="CH222" s="693"/>
      <c r="CI222" s="693"/>
      <c r="CW222" s="693"/>
      <c r="CX222" s="693"/>
      <c r="CY222" s="693"/>
      <c r="CZ222" s="693"/>
      <c r="DA222" s="693"/>
      <c r="DB222" s="693"/>
      <c r="DC222" s="693"/>
      <c r="DD222" s="693"/>
      <c r="DE222" s="693"/>
      <c r="DF222" s="693"/>
      <c r="DG222" s="693"/>
      <c r="DH222" s="693"/>
      <c r="DI222" s="693"/>
      <c r="DJ222" s="693"/>
      <c r="DK222" s="693"/>
      <c r="DL222" s="693"/>
      <c r="DM222" s="693"/>
      <c r="DN222" s="693"/>
      <c r="DO222" s="693"/>
      <c r="DP222" s="693"/>
      <c r="DQ222" s="693"/>
      <c r="DR222" s="693"/>
      <c r="DS222" s="693"/>
      <c r="DT222" s="693"/>
      <c r="DU222" s="693"/>
      <c r="DV222" s="693"/>
      <c r="DW222" s="693"/>
      <c r="DX222" s="693"/>
      <c r="DY222" s="693"/>
      <c r="DZ222" s="693"/>
      <c r="EA222" s="693"/>
      <c r="EB222" s="693"/>
      <c r="EC222" s="693"/>
      <c r="ED222" s="693"/>
      <c r="EE222" s="693"/>
      <c r="EF222" s="693"/>
      <c r="EG222" s="693"/>
      <c r="EH222" s="693"/>
      <c r="EI222" s="693"/>
      <c r="EJ222" s="693"/>
      <c r="EK222" s="693"/>
      <c r="EL222" s="693"/>
      <c r="EM222" s="693"/>
      <c r="EN222" s="693"/>
      <c r="EO222" s="693"/>
      <c r="EP222" s="693"/>
      <c r="EQ222" s="693"/>
      <c r="ER222" s="693"/>
      <c r="ES222" s="693"/>
      <c r="ET222" s="693"/>
      <c r="EU222" s="693"/>
      <c r="EV222" s="693"/>
      <c r="EW222" s="693"/>
      <c r="EX222" s="693"/>
      <c r="EY222" s="693"/>
      <c r="EZ222" s="693"/>
      <c r="FA222" s="693"/>
      <c r="FB222" s="693"/>
      <c r="FC222" s="693"/>
      <c r="FD222" s="693"/>
      <c r="FE222" s="693"/>
      <c r="FF222" s="693"/>
      <c r="FG222" s="693"/>
      <c r="FH222" s="693"/>
      <c r="FI222" s="693"/>
      <c r="FJ222" s="693"/>
      <c r="FK222" s="693"/>
      <c r="FL222" s="693"/>
      <c r="FM222" s="693"/>
      <c r="FN222" s="693"/>
      <c r="FO222" s="693"/>
      <c r="FP222" s="693"/>
      <c r="FQ222" s="693"/>
      <c r="FR222" s="693"/>
      <c r="FS222" s="693"/>
      <c r="FT222" s="693"/>
      <c r="FU222" s="693"/>
      <c r="FV222" s="693"/>
      <c r="FW222" s="693"/>
      <c r="FX222" s="693"/>
      <c r="FY222" s="693"/>
      <c r="FZ222" s="693"/>
      <c r="GA222" s="693"/>
      <c r="GB222" s="693"/>
      <c r="GC222" s="693"/>
      <c r="GD222" s="693"/>
      <c r="GE222" s="693"/>
      <c r="GF222" s="693"/>
      <c r="GG222" s="693"/>
      <c r="GH222" s="693"/>
      <c r="GI222" s="693"/>
      <c r="GJ222" s="693"/>
      <c r="GK222" s="693"/>
      <c r="GL222" s="693"/>
      <c r="GM222" s="693"/>
      <c r="GN222" s="693"/>
      <c r="GO222" s="693"/>
      <c r="GP222" s="693"/>
      <c r="GQ222" s="693"/>
      <c r="GR222" s="693"/>
      <c r="GS222" s="693"/>
      <c r="GT222" s="693"/>
      <c r="GU222" s="693"/>
      <c r="GV222" s="693"/>
      <c r="GW222" s="693"/>
      <c r="GX222" s="693"/>
      <c r="GY222" s="693"/>
      <c r="GZ222" s="693"/>
      <c r="HA222" s="693"/>
      <c r="HB222" s="693"/>
      <c r="HC222" s="693"/>
      <c r="HD222" s="693"/>
      <c r="HE222" s="693"/>
      <c r="HF222" s="693"/>
      <c r="HG222" s="693"/>
      <c r="HH222" s="693"/>
      <c r="HI222" s="693"/>
      <c r="HJ222" s="693"/>
      <c r="HK222" s="693"/>
      <c r="HL222" s="693"/>
      <c r="HM222" s="693"/>
      <c r="HN222" s="693"/>
      <c r="HO222" s="693"/>
      <c r="HP222" s="693"/>
      <c r="HQ222" s="693"/>
      <c r="HR222" s="693"/>
      <c r="HS222" s="693"/>
    </row>
    <row r="223" spans="1:227" s="508" customFormat="1">
      <c r="A223"/>
      <c r="B223" s="368"/>
      <c r="C223"/>
      <c r="D223" s="433"/>
      <c r="E223" s="625"/>
      <c r="F223" s="625"/>
      <c r="G223" s="330"/>
      <c r="H223"/>
      <c r="I223" s="132"/>
      <c r="J223"/>
      <c r="K223"/>
      <c r="L223"/>
      <c r="M223" s="335"/>
      <c r="N223" s="335"/>
      <c r="O223" s="335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45"/>
      <c r="AC223"/>
      <c r="AD223" s="123"/>
      <c r="AE223"/>
      <c r="AF223"/>
      <c r="AG223"/>
      <c r="AH223" s="129"/>
      <c r="AI223" s="129"/>
      <c r="AJ223" s="129"/>
      <c r="AK223" s="504"/>
      <c r="AL223" s="271"/>
      <c r="AM223" s="271"/>
      <c r="AN223" s="271"/>
      <c r="AO223" s="271"/>
      <c r="AP223" s="271"/>
      <c r="AQ223" s="271"/>
      <c r="AR223" s="271"/>
      <c r="AS223" s="271"/>
      <c r="AT223" s="271"/>
      <c r="AU223" s="271"/>
      <c r="AV223" s="271"/>
      <c r="AW223" s="271"/>
      <c r="AX223" s="271"/>
      <c r="AY223" s="271"/>
      <c r="AZ223" s="271"/>
      <c r="BA223" s="504"/>
      <c r="BB223" s="271"/>
      <c r="BC223" s="1042"/>
      <c r="BD223" s="1042"/>
      <c r="BE223" s="1042"/>
      <c r="BF223" s="1042"/>
      <c r="BG223" s="1042"/>
      <c r="BH223" s="1042"/>
      <c r="BI223" s="1042"/>
      <c r="BJ223" s="493"/>
      <c r="BK223" s="493"/>
      <c r="BL223" s="493"/>
      <c r="BM223" s="493"/>
      <c r="BN223" s="493"/>
      <c r="BO223" s="493"/>
      <c r="BP223" s="493"/>
      <c r="BQ223" s="493"/>
      <c r="BR223" s="493"/>
      <c r="BS223" s="493"/>
      <c r="BT223" s="493"/>
      <c r="BU223" s="271"/>
      <c r="BV223" s="693"/>
      <c r="BW223" s="693"/>
      <c r="BX223" s="693"/>
      <c r="BY223" s="693"/>
      <c r="BZ223" s="693"/>
      <c r="CA223" s="693"/>
      <c r="CB223" s="693"/>
      <c r="CC223" s="693"/>
      <c r="CD223" s="693"/>
      <c r="CE223" s="693"/>
      <c r="CF223" s="693"/>
      <c r="CG223" s="693"/>
      <c r="CH223" s="693"/>
      <c r="CI223" s="693"/>
      <c r="CW223" s="693"/>
      <c r="CX223" s="693"/>
      <c r="CY223" s="693"/>
      <c r="CZ223" s="693"/>
      <c r="DA223" s="693"/>
      <c r="DB223" s="693"/>
      <c r="DC223" s="693"/>
      <c r="DD223" s="693"/>
      <c r="DE223" s="693"/>
      <c r="DF223" s="693"/>
      <c r="DG223" s="693"/>
      <c r="DH223" s="693"/>
      <c r="DI223" s="693"/>
      <c r="DJ223" s="693"/>
      <c r="DK223" s="693"/>
      <c r="DL223" s="693"/>
      <c r="DM223" s="693"/>
      <c r="DN223" s="693"/>
      <c r="DO223" s="693"/>
      <c r="DP223" s="693"/>
      <c r="DQ223" s="693"/>
      <c r="DR223" s="693"/>
      <c r="DS223" s="693"/>
      <c r="DT223" s="693"/>
      <c r="DU223" s="693"/>
      <c r="DV223" s="693"/>
      <c r="DW223" s="693"/>
      <c r="DX223" s="693"/>
      <c r="DY223" s="693"/>
      <c r="DZ223" s="693"/>
      <c r="EA223" s="693"/>
      <c r="EB223" s="693"/>
      <c r="EC223" s="693"/>
      <c r="ED223" s="693"/>
      <c r="EE223" s="693"/>
      <c r="EF223" s="693"/>
      <c r="EG223" s="693"/>
      <c r="EH223" s="693"/>
      <c r="EI223" s="693"/>
      <c r="EJ223" s="693"/>
      <c r="EK223" s="693"/>
      <c r="EL223" s="693"/>
      <c r="EM223" s="693"/>
      <c r="EN223" s="693"/>
      <c r="EO223" s="693"/>
      <c r="EP223" s="693"/>
      <c r="EQ223" s="693"/>
      <c r="ER223" s="693"/>
      <c r="ES223" s="693"/>
      <c r="ET223" s="693"/>
      <c r="EU223" s="693"/>
      <c r="EV223" s="693"/>
      <c r="EW223" s="693"/>
      <c r="EX223" s="693"/>
      <c r="EY223" s="693"/>
      <c r="EZ223" s="693"/>
      <c r="FA223" s="693"/>
      <c r="FB223" s="693"/>
      <c r="FC223" s="693"/>
      <c r="FD223" s="693"/>
      <c r="FE223" s="693"/>
      <c r="FF223" s="693"/>
      <c r="FG223" s="693"/>
      <c r="FH223" s="693"/>
      <c r="FI223" s="693"/>
      <c r="FJ223" s="693"/>
      <c r="FK223" s="693"/>
      <c r="FL223" s="693"/>
      <c r="FM223" s="693"/>
      <c r="FN223" s="693"/>
      <c r="FO223" s="693"/>
      <c r="FP223" s="693"/>
      <c r="FQ223" s="693"/>
      <c r="FR223" s="693"/>
      <c r="FS223" s="693"/>
      <c r="FT223" s="693"/>
      <c r="FU223" s="693"/>
      <c r="FV223" s="693"/>
      <c r="FW223" s="693"/>
      <c r="FX223" s="693"/>
      <c r="FY223" s="693"/>
      <c r="FZ223" s="693"/>
      <c r="GA223" s="693"/>
      <c r="GB223" s="693"/>
      <c r="GC223" s="693"/>
      <c r="GD223" s="693"/>
      <c r="GE223" s="693"/>
      <c r="GF223" s="693"/>
      <c r="GG223" s="693"/>
      <c r="GH223" s="693"/>
      <c r="GI223" s="693"/>
      <c r="GJ223" s="693"/>
      <c r="GK223" s="693"/>
      <c r="GL223" s="693"/>
      <c r="GM223" s="693"/>
      <c r="GN223" s="693"/>
      <c r="GO223" s="693"/>
      <c r="GP223" s="693"/>
      <c r="GQ223" s="693"/>
      <c r="GR223" s="693"/>
      <c r="GS223" s="693"/>
      <c r="GT223" s="693"/>
      <c r="GU223" s="693"/>
      <c r="GV223" s="693"/>
      <c r="GW223" s="693"/>
      <c r="GX223" s="693"/>
      <c r="GY223" s="693"/>
      <c r="GZ223" s="693"/>
      <c r="HA223" s="693"/>
      <c r="HB223" s="693"/>
      <c r="HC223" s="693"/>
      <c r="HD223" s="693"/>
      <c r="HE223" s="693"/>
      <c r="HF223" s="693"/>
      <c r="HG223" s="693"/>
      <c r="HH223" s="693"/>
      <c r="HI223" s="693"/>
      <c r="HJ223" s="693"/>
      <c r="HK223" s="693"/>
      <c r="HL223" s="693"/>
      <c r="HM223" s="693"/>
      <c r="HN223" s="693"/>
      <c r="HO223" s="693"/>
      <c r="HP223" s="693"/>
      <c r="HQ223" s="693"/>
      <c r="HR223" s="693"/>
      <c r="HS223" s="693"/>
    </row>
    <row r="224" spans="1:227" s="508" customFormat="1">
      <c r="A224"/>
      <c r="B224" s="368"/>
      <c r="C224"/>
      <c r="D224" s="433"/>
      <c r="E224" s="625"/>
      <c r="F224" s="625"/>
      <c r="G224" s="330"/>
      <c r="H224"/>
      <c r="I224" s="132"/>
      <c r="J224"/>
      <c r="K224"/>
      <c r="L224"/>
      <c r="M224" s="335"/>
      <c r="N224" s="335"/>
      <c r="O224" s="335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45"/>
      <c r="AC224"/>
      <c r="AD224" s="123"/>
      <c r="AE224"/>
      <c r="AF224"/>
      <c r="AG224"/>
      <c r="AH224" s="129"/>
      <c r="AI224" s="129"/>
      <c r="AJ224" s="129"/>
      <c r="AK224" s="504"/>
      <c r="AL224" s="271"/>
      <c r="AM224" s="271"/>
      <c r="AN224" s="271"/>
      <c r="AO224" s="271"/>
      <c r="AP224" s="271"/>
      <c r="AQ224" s="271"/>
      <c r="AR224" s="271"/>
      <c r="AS224" s="271"/>
      <c r="AT224" s="271"/>
      <c r="AU224" s="271"/>
      <c r="AV224" s="271"/>
      <c r="AW224" s="271"/>
      <c r="AX224" s="271"/>
      <c r="AY224" s="271"/>
      <c r="AZ224" s="271"/>
      <c r="BA224" s="504"/>
      <c r="BB224" s="271"/>
      <c r="BC224" s="1042"/>
      <c r="BD224" s="1042"/>
      <c r="BE224" s="1042"/>
      <c r="BF224" s="1042"/>
      <c r="BG224" s="1042"/>
      <c r="BH224" s="1042"/>
      <c r="BI224" s="1042"/>
      <c r="BJ224" s="493"/>
      <c r="BK224" s="493"/>
      <c r="BL224" s="493"/>
      <c r="BM224" s="493"/>
      <c r="BN224" s="493"/>
      <c r="BO224" s="493"/>
      <c r="BP224" s="493"/>
      <c r="BQ224" s="493"/>
      <c r="BR224" s="493"/>
      <c r="BS224" s="493"/>
      <c r="BT224" s="493"/>
      <c r="BU224" s="271"/>
      <c r="BV224" s="693"/>
      <c r="BW224" s="693"/>
      <c r="BX224" s="693"/>
      <c r="BY224" s="693"/>
      <c r="BZ224" s="693"/>
      <c r="CA224" s="693"/>
      <c r="CB224" s="693"/>
      <c r="CC224" s="693"/>
      <c r="CD224" s="693"/>
      <c r="CE224" s="693"/>
      <c r="CF224" s="693"/>
      <c r="CG224" s="693"/>
      <c r="CH224" s="693"/>
      <c r="CI224" s="693"/>
      <c r="CW224" s="693"/>
      <c r="CX224" s="693"/>
      <c r="CY224" s="693"/>
      <c r="CZ224" s="693"/>
      <c r="DA224" s="693"/>
      <c r="DB224" s="693"/>
      <c r="DC224" s="693"/>
      <c r="DD224" s="693"/>
      <c r="DE224" s="693"/>
      <c r="DF224" s="693"/>
      <c r="DG224" s="693"/>
      <c r="DH224" s="693"/>
      <c r="DI224" s="693"/>
      <c r="DJ224" s="693"/>
      <c r="DK224" s="693"/>
      <c r="DL224" s="693"/>
      <c r="DM224" s="693"/>
      <c r="DN224" s="693"/>
      <c r="DO224" s="693"/>
      <c r="DP224" s="693"/>
      <c r="DQ224" s="693"/>
      <c r="DR224" s="693"/>
      <c r="DS224" s="693"/>
      <c r="DT224" s="693"/>
      <c r="DU224" s="693"/>
      <c r="DV224" s="693"/>
      <c r="DW224" s="693"/>
      <c r="DX224" s="693"/>
      <c r="DY224" s="693"/>
      <c r="DZ224" s="693"/>
      <c r="EA224" s="693"/>
      <c r="EB224" s="693"/>
      <c r="EC224" s="693"/>
      <c r="ED224" s="693"/>
      <c r="EE224" s="693"/>
      <c r="EF224" s="693"/>
      <c r="EG224" s="693"/>
      <c r="EH224" s="693"/>
      <c r="EI224" s="693"/>
      <c r="EJ224" s="693"/>
      <c r="EK224" s="693"/>
      <c r="EL224" s="693"/>
      <c r="EM224" s="693"/>
      <c r="EN224" s="693"/>
      <c r="EO224" s="693"/>
      <c r="EP224" s="693"/>
      <c r="EQ224" s="693"/>
      <c r="ER224" s="693"/>
      <c r="ES224" s="693"/>
      <c r="ET224" s="693"/>
      <c r="EU224" s="693"/>
      <c r="EV224" s="693"/>
      <c r="EW224" s="693"/>
      <c r="EX224" s="693"/>
      <c r="EY224" s="693"/>
      <c r="EZ224" s="693"/>
      <c r="FA224" s="693"/>
      <c r="FB224" s="693"/>
      <c r="FC224" s="693"/>
      <c r="FD224" s="693"/>
      <c r="FE224" s="693"/>
      <c r="FF224" s="693"/>
      <c r="FG224" s="693"/>
      <c r="FH224" s="693"/>
      <c r="FI224" s="693"/>
      <c r="FJ224" s="693"/>
      <c r="FK224" s="693"/>
      <c r="FL224" s="693"/>
      <c r="FM224" s="693"/>
      <c r="FN224" s="693"/>
      <c r="FO224" s="693"/>
      <c r="FP224" s="693"/>
      <c r="FQ224" s="693"/>
      <c r="FR224" s="693"/>
      <c r="FS224" s="693"/>
      <c r="FT224" s="693"/>
      <c r="FU224" s="693"/>
      <c r="FV224" s="693"/>
      <c r="FW224" s="693"/>
      <c r="FX224" s="693"/>
      <c r="FY224" s="693"/>
      <c r="FZ224" s="693"/>
      <c r="GA224" s="693"/>
      <c r="GB224" s="693"/>
      <c r="GC224" s="693"/>
      <c r="GD224" s="693"/>
      <c r="GE224" s="693"/>
      <c r="GF224" s="693"/>
      <c r="GG224" s="693"/>
      <c r="GH224" s="693"/>
      <c r="GI224" s="693"/>
      <c r="GJ224" s="693"/>
      <c r="GK224" s="693"/>
      <c r="GL224" s="693"/>
      <c r="GM224" s="693"/>
      <c r="GN224" s="693"/>
      <c r="GO224" s="693"/>
      <c r="GP224" s="693"/>
      <c r="GQ224" s="693"/>
      <c r="GR224" s="693"/>
      <c r="GS224" s="693"/>
      <c r="GT224" s="693"/>
      <c r="GU224" s="693"/>
      <c r="GV224" s="693"/>
      <c r="GW224" s="693"/>
      <c r="GX224" s="693"/>
      <c r="GY224" s="693"/>
      <c r="GZ224" s="693"/>
      <c r="HA224" s="693"/>
      <c r="HB224" s="693"/>
      <c r="HC224" s="693"/>
      <c r="HD224" s="693"/>
      <c r="HE224" s="693"/>
      <c r="HF224" s="693"/>
      <c r="HG224" s="693"/>
      <c r="HH224" s="693"/>
      <c r="HI224" s="693"/>
      <c r="HJ224" s="693"/>
      <c r="HK224" s="693"/>
      <c r="HL224" s="693"/>
      <c r="HM224" s="693"/>
      <c r="HN224" s="693"/>
      <c r="HO224" s="693"/>
      <c r="HP224" s="693"/>
      <c r="HQ224" s="693"/>
      <c r="HR224" s="693"/>
      <c r="HS224" s="693"/>
    </row>
    <row r="225" spans="1:227" s="508" customFormat="1">
      <c r="A225"/>
      <c r="B225" s="368"/>
      <c r="C225"/>
      <c r="D225" s="433"/>
      <c r="E225" s="625"/>
      <c r="F225" s="625"/>
      <c r="G225" s="330"/>
      <c r="H225"/>
      <c r="I225" s="132"/>
      <c r="J225"/>
      <c r="K225"/>
      <c r="L225"/>
      <c r="M225" s="335"/>
      <c r="N225" s="335"/>
      <c r="O225" s="335"/>
      <c r="P225" s="335"/>
      <c r="Q225" s="335"/>
      <c r="R225" s="335"/>
      <c r="S225" s="335"/>
      <c r="T225" s="335"/>
      <c r="U225" s="335"/>
      <c r="V225" s="335"/>
      <c r="W225" s="335"/>
      <c r="X225" s="335"/>
      <c r="Y225" s="335"/>
      <c r="Z225" s="335"/>
      <c r="AA225" s="335"/>
      <c r="AB225" s="45"/>
      <c r="AC225"/>
      <c r="AD225" s="123"/>
      <c r="AE225"/>
      <c r="AF225"/>
      <c r="AG225"/>
      <c r="AH225" s="129"/>
      <c r="AI225" s="129"/>
      <c r="AJ225" s="129"/>
      <c r="AK225" s="504"/>
      <c r="AL225" s="271"/>
      <c r="AM225" s="271"/>
      <c r="AN225" s="271"/>
      <c r="AO225" s="271"/>
      <c r="AP225" s="271"/>
      <c r="AQ225" s="271"/>
      <c r="AR225" s="271"/>
      <c r="AS225" s="271"/>
      <c r="AT225" s="271"/>
      <c r="AU225" s="271"/>
      <c r="AV225" s="271"/>
      <c r="AW225" s="271"/>
      <c r="AX225" s="271"/>
      <c r="AY225" s="271"/>
      <c r="AZ225" s="271"/>
      <c r="BA225" s="504"/>
      <c r="BB225" s="271"/>
      <c r="BC225" s="1042"/>
      <c r="BD225" s="1042"/>
      <c r="BE225" s="1042"/>
      <c r="BF225" s="1042"/>
      <c r="BG225" s="1042"/>
      <c r="BH225" s="1042"/>
      <c r="BI225" s="1042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3"/>
      <c r="BU225" s="271"/>
      <c r="BV225" s="693"/>
      <c r="BW225" s="693"/>
      <c r="BX225" s="693"/>
      <c r="BY225" s="693"/>
      <c r="BZ225" s="693"/>
      <c r="CA225" s="693"/>
      <c r="CB225" s="693"/>
      <c r="CC225" s="693"/>
      <c r="CD225" s="693"/>
      <c r="CE225" s="693"/>
      <c r="CF225" s="693"/>
      <c r="CG225" s="693"/>
      <c r="CH225" s="693"/>
      <c r="CI225" s="693"/>
      <c r="CW225" s="693"/>
      <c r="CX225" s="693"/>
      <c r="CY225" s="693"/>
      <c r="CZ225" s="693"/>
      <c r="DA225" s="693"/>
      <c r="DB225" s="693"/>
      <c r="DC225" s="693"/>
      <c r="DD225" s="693"/>
      <c r="DE225" s="693"/>
      <c r="DF225" s="693"/>
      <c r="DG225" s="693"/>
      <c r="DH225" s="693"/>
      <c r="DI225" s="693"/>
      <c r="DJ225" s="693"/>
      <c r="DK225" s="693"/>
      <c r="DL225" s="693"/>
      <c r="DM225" s="693"/>
      <c r="DN225" s="693"/>
      <c r="DO225" s="693"/>
      <c r="DP225" s="693"/>
      <c r="DQ225" s="693"/>
      <c r="DR225" s="693"/>
      <c r="DS225" s="693"/>
      <c r="DT225" s="693"/>
      <c r="DU225" s="693"/>
      <c r="DV225" s="693"/>
      <c r="DW225" s="693"/>
      <c r="DX225" s="693"/>
      <c r="DY225" s="693"/>
      <c r="DZ225" s="693"/>
      <c r="EA225" s="693"/>
      <c r="EB225" s="693"/>
      <c r="EC225" s="693"/>
      <c r="ED225" s="693"/>
      <c r="EE225" s="693"/>
      <c r="EF225" s="693"/>
      <c r="EG225" s="693"/>
      <c r="EH225" s="693"/>
      <c r="EI225" s="693"/>
      <c r="EJ225" s="693"/>
      <c r="EK225" s="693"/>
      <c r="EL225" s="693"/>
      <c r="EM225" s="693"/>
      <c r="EN225" s="693"/>
      <c r="EO225" s="693"/>
      <c r="EP225" s="693"/>
      <c r="EQ225" s="693"/>
      <c r="ER225" s="693"/>
      <c r="ES225" s="693"/>
      <c r="ET225" s="693"/>
      <c r="EU225" s="693"/>
      <c r="EV225" s="693"/>
      <c r="EW225" s="693"/>
      <c r="EX225" s="693"/>
      <c r="EY225" s="693"/>
      <c r="EZ225" s="693"/>
      <c r="FA225" s="693"/>
      <c r="FB225" s="693"/>
      <c r="FC225" s="693"/>
      <c r="FD225" s="693"/>
      <c r="FE225" s="693"/>
      <c r="FF225" s="693"/>
      <c r="FG225" s="693"/>
      <c r="FH225" s="693"/>
      <c r="FI225" s="693"/>
      <c r="FJ225" s="693"/>
      <c r="FK225" s="693"/>
      <c r="FL225" s="693"/>
      <c r="FM225" s="693"/>
      <c r="FN225" s="693"/>
      <c r="FO225" s="693"/>
      <c r="FP225" s="693"/>
      <c r="FQ225" s="693"/>
      <c r="FR225" s="693"/>
      <c r="FS225" s="693"/>
      <c r="FT225" s="693"/>
      <c r="FU225" s="693"/>
      <c r="FV225" s="693"/>
      <c r="FW225" s="693"/>
      <c r="FX225" s="693"/>
      <c r="FY225" s="693"/>
      <c r="FZ225" s="693"/>
      <c r="GA225" s="693"/>
      <c r="GB225" s="693"/>
      <c r="GC225" s="693"/>
      <c r="GD225" s="693"/>
      <c r="GE225" s="693"/>
      <c r="GF225" s="693"/>
      <c r="GG225" s="693"/>
      <c r="GH225" s="693"/>
      <c r="GI225" s="693"/>
      <c r="GJ225" s="693"/>
      <c r="GK225" s="693"/>
      <c r="GL225" s="693"/>
      <c r="GM225" s="693"/>
      <c r="GN225" s="693"/>
      <c r="GO225" s="693"/>
      <c r="GP225" s="693"/>
      <c r="GQ225" s="693"/>
      <c r="GR225" s="693"/>
      <c r="GS225" s="693"/>
      <c r="GT225" s="693"/>
      <c r="GU225" s="693"/>
      <c r="GV225" s="693"/>
      <c r="GW225" s="693"/>
      <c r="GX225" s="693"/>
      <c r="GY225" s="693"/>
      <c r="GZ225" s="693"/>
      <c r="HA225" s="693"/>
      <c r="HB225" s="693"/>
      <c r="HC225" s="693"/>
      <c r="HD225" s="693"/>
      <c r="HE225" s="693"/>
      <c r="HF225" s="693"/>
      <c r="HG225" s="693"/>
      <c r="HH225" s="693"/>
      <c r="HI225" s="693"/>
      <c r="HJ225" s="693"/>
      <c r="HK225" s="693"/>
      <c r="HL225" s="693"/>
      <c r="HM225" s="693"/>
      <c r="HN225" s="693"/>
      <c r="HO225" s="693"/>
      <c r="HP225" s="693"/>
      <c r="HQ225" s="693"/>
      <c r="HR225" s="693"/>
      <c r="HS225" s="693"/>
    </row>
    <row r="226" spans="1:227" s="508" customFormat="1">
      <c r="A226"/>
      <c r="B226" s="368"/>
      <c r="C226"/>
      <c r="D226" s="433"/>
      <c r="E226" s="625"/>
      <c r="F226" s="625"/>
      <c r="G226" s="330"/>
      <c r="H226"/>
      <c r="I226" s="132"/>
      <c r="J226"/>
      <c r="K226"/>
      <c r="L226"/>
      <c r="M226" s="335"/>
      <c r="N226" s="335"/>
      <c r="O226" s="335"/>
      <c r="P226" s="335"/>
      <c r="Q226" s="335"/>
      <c r="R226" s="335"/>
      <c r="S226" s="335"/>
      <c r="T226" s="335"/>
      <c r="U226" s="335"/>
      <c r="V226" s="335"/>
      <c r="W226" s="335"/>
      <c r="X226" s="335"/>
      <c r="Y226" s="335"/>
      <c r="Z226" s="335"/>
      <c r="AA226" s="335"/>
      <c r="AB226" s="45"/>
      <c r="AC226"/>
      <c r="AD226" s="123"/>
      <c r="AE226"/>
      <c r="AF226"/>
      <c r="AG226"/>
      <c r="AH226" s="129"/>
      <c r="AI226" s="129"/>
      <c r="AJ226" s="129"/>
      <c r="AK226" s="504"/>
      <c r="AL226" s="271"/>
      <c r="AM226" s="271"/>
      <c r="AN226" s="271"/>
      <c r="AO226" s="271"/>
      <c r="AP226" s="271"/>
      <c r="AQ226" s="271"/>
      <c r="AR226" s="271"/>
      <c r="AS226" s="271"/>
      <c r="AT226" s="271"/>
      <c r="AU226" s="271"/>
      <c r="AV226" s="271"/>
      <c r="AW226" s="271"/>
      <c r="AX226" s="271"/>
      <c r="AY226" s="271"/>
      <c r="AZ226" s="271"/>
      <c r="BA226" s="504"/>
      <c r="BB226" s="271"/>
      <c r="BC226" s="1042"/>
      <c r="BD226" s="1042"/>
      <c r="BE226" s="1042"/>
      <c r="BF226" s="1042"/>
      <c r="BG226" s="1042"/>
      <c r="BH226" s="1042"/>
      <c r="BI226" s="1042"/>
      <c r="BJ226" s="493"/>
      <c r="BK226" s="493"/>
      <c r="BL226" s="493"/>
      <c r="BM226" s="493"/>
      <c r="BN226" s="493"/>
      <c r="BO226" s="493"/>
      <c r="BP226" s="493"/>
      <c r="BQ226" s="493"/>
      <c r="BR226" s="493"/>
      <c r="BS226" s="493"/>
      <c r="BT226" s="493"/>
      <c r="BU226" s="271"/>
      <c r="BV226" s="693"/>
      <c r="BW226" s="693"/>
      <c r="BX226" s="693"/>
      <c r="BY226" s="693"/>
      <c r="BZ226" s="693"/>
      <c r="CA226" s="693"/>
      <c r="CB226" s="693"/>
      <c r="CC226" s="693"/>
      <c r="CD226" s="693"/>
      <c r="CE226" s="693"/>
      <c r="CF226" s="693"/>
      <c r="CG226" s="693"/>
      <c r="CH226" s="693"/>
      <c r="CI226" s="693"/>
      <c r="CW226" s="693"/>
      <c r="CX226" s="693"/>
      <c r="CY226" s="693"/>
      <c r="CZ226" s="693"/>
      <c r="DA226" s="693"/>
      <c r="DB226" s="693"/>
      <c r="DC226" s="693"/>
      <c r="DD226" s="693"/>
      <c r="DE226" s="693"/>
      <c r="DF226" s="693"/>
      <c r="DG226" s="693"/>
      <c r="DH226" s="693"/>
      <c r="DI226" s="693"/>
      <c r="DJ226" s="693"/>
      <c r="DK226" s="693"/>
      <c r="DL226" s="693"/>
      <c r="DM226" s="693"/>
      <c r="DN226" s="693"/>
      <c r="DO226" s="693"/>
      <c r="DP226" s="693"/>
      <c r="DQ226" s="693"/>
      <c r="DR226" s="693"/>
      <c r="DS226" s="693"/>
      <c r="DT226" s="693"/>
      <c r="DU226" s="693"/>
      <c r="DV226" s="693"/>
      <c r="DW226" s="693"/>
      <c r="DX226" s="693"/>
      <c r="DY226" s="693"/>
      <c r="DZ226" s="693"/>
      <c r="EA226" s="693"/>
      <c r="EB226" s="693"/>
      <c r="EC226" s="693"/>
      <c r="ED226" s="693"/>
      <c r="EE226" s="693"/>
      <c r="EF226" s="693"/>
      <c r="EG226" s="693"/>
      <c r="EH226" s="693"/>
      <c r="EI226" s="693"/>
      <c r="EJ226" s="693"/>
      <c r="EK226" s="693"/>
      <c r="EL226" s="693"/>
      <c r="EM226" s="693"/>
      <c r="EN226" s="693"/>
      <c r="EO226" s="693"/>
      <c r="EP226" s="693"/>
      <c r="EQ226" s="693"/>
      <c r="ER226" s="693"/>
      <c r="ES226" s="693"/>
      <c r="ET226" s="693"/>
      <c r="EU226" s="693"/>
      <c r="EV226" s="693"/>
      <c r="EW226" s="693"/>
      <c r="EX226" s="693"/>
      <c r="EY226" s="693"/>
      <c r="EZ226" s="693"/>
      <c r="FA226" s="693"/>
      <c r="FB226" s="693"/>
      <c r="FC226" s="693"/>
      <c r="FD226" s="693"/>
      <c r="FE226" s="693"/>
      <c r="FF226" s="693"/>
      <c r="FG226" s="693"/>
      <c r="FH226" s="693"/>
      <c r="FI226" s="693"/>
      <c r="FJ226" s="693"/>
      <c r="FK226" s="693"/>
      <c r="FL226" s="693"/>
      <c r="FM226" s="693"/>
      <c r="FN226" s="693"/>
      <c r="FO226" s="693"/>
      <c r="FP226" s="693"/>
      <c r="FQ226" s="693"/>
      <c r="FR226" s="693"/>
      <c r="FS226" s="693"/>
      <c r="FT226" s="693"/>
      <c r="FU226" s="693"/>
      <c r="FV226" s="693"/>
      <c r="FW226" s="693"/>
      <c r="FX226" s="693"/>
      <c r="FY226" s="693"/>
      <c r="FZ226" s="693"/>
      <c r="GA226" s="693"/>
      <c r="GB226" s="693"/>
      <c r="GC226" s="693"/>
      <c r="GD226" s="693"/>
      <c r="GE226" s="693"/>
      <c r="GF226" s="693"/>
      <c r="GG226" s="693"/>
      <c r="GH226" s="693"/>
      <c r="GI226" s="693"/>
      <c r="GJ226" s="693"/>
      <c r="GK226" s="693"/>
      <c r="GL226" s="693"/>
      <c r="GM226" s="693"/>
      <c r="GN226" s="693"/>
      <c r="GO226" s="693"/>
      <c r="GP226" s="693"/>
      <c r="GQ226" s="693"/>
      <c r="GR226" s="693"/>
      <c r="GS226" s="693"/>
      <c r="GT226" s="693"/>
      <c r="GU226" s="693"/>
      <c r="GV226" s="693"/>
      <c r="GW226" s="693"/>
      <c r="GX226" s="693"/>
      <c r="GY226" s="693"/>
      <c r="GZ226" s="693"/>
      <c r="HA226" s="693"/>
      <c r="HB226" s="693"/>
      <c r="HC226" s="693"/>
      <c r="HD226" s="693"/>
      <c r="HE226" s="693"/>
      <c r="HF226" s="693"/>
      <c r="HG226" s="693"/>
      <c r="HH226" s="693"/>
      <c r="HI226" s="693"/>
      <c r="HJ226" s="693"/>
      <c r="HK226" s="693"/>
      <c r="HL226" s="693"/>
      <c r="HM226" s="693"/>
      <c r="HN226" s="693"/>
      <c r="HO226" s="693"/>
      <c r="HP226" s="693"/>
      <c r="HQ226" s="693"/>
      <c r="HR226" s="693"/>
      <c r="HS226" s="693"/>
    </row>
    <row r="227" spans="1:227" s="508" customFormat="1">
      <c r="A227"/>
      <c r="B227" s="368"/>
      <c r="C227"/>
      <c r="D227" s="433"/>
      <c r="E227" s="625"/>
      <c r="F227" s="625"/>
      <c r="G227" s="330"/>
      <c r="H227"/>
      <c r="I227" s="132"/>
      <c r="J227"/>
      <c r="K227"/>
      <c r="L227"/>
      <c r="M227" s="335"/>
      <c r="N227" s="335"/>
      <c r="O227" s="335"/>
      <c r="P227" s="335"/>
      <c r="Q227" s="335"/>
      <c r="R227" s="335"/>
      <c r="S227" s="335"/>
      <c r="T227" s="335"/>
      <c r="U227" s="335"/>
      <c r="V227" s="335"/>
      <c r="W227" s="335"/>
      <c r="X227" s="335"/>
      <c r="Y227" s="335"/>
      <c r="Z227" s="335"/>
      <c r="AA227" s="335"/>
      <c r="AB227" s="45"/>
      <c r="AC227"/>
      <c r="AD227" s="123"/>
      <c r="AE227"/>
      <c r="AF227"/>
      <c r="AG227"/>
      <c r="AH227" s="129"/>
      <c r="AI227" s="129"/>
      <c r="AJ227" s="129"/>
      <c r="AK227" s="504"/>
      <c r="AL227" s="271"/>
      <c r="AM227" s="271"/>
      <c r="AN227" s="271"/>
      <c r="AO227" s="271"/>
      <c r="AP227" s="271"/>
      <c r="AQ227" s="271"/>
      <c r="AR227" s="271"/>
      <c r="AS227" s="271"/>
      <c r="AT227" s="271"/>
      <c r="AU227" s="271"/>
      <c r="AV227" s="271"/>
      <c r="AW227" s="271"/>
      <c r="AX227" s="271"/>
      <c r="AY227" s="271"/>
      <c r="AZ227" s="271"/>
      <c r="BA227" s="504"/>
      <c r="BB227" s="271"/>
      <c r="BC227" s="1042"/>
      <c r="BD227" s="1042"/>
      <c r="BE227" s="1042"/>
      <c r="BF227" s="1042"/>
      <c r="BG227" s="1042"/>
      <c r="BH227" s="1042"/>
      <c r="BI227" s="1042"/>
      <c r="BJ227" s="493"/>
      <c r="BK227" s="493"/>
      <c r="BL227" s="493"/>
      <c r="BM227" s="493"/>
      <c r="BN227" s="493"/>
      <c r="BO227" s="493"/>
      <c r="BP227" s="493"/>
      <c r="BQ227" s="493"/>
      <c r="BR227" s="493"/>
      <c r="BS227" s="493"/>
      <c r="BT227" s="493"/>
      <c r="BU227" s="271"/>
      <c r="BV227" s="693"/>
      <c r="BW227" s="693"/>
      <c r="BX227" s="693"/>
      <c r="BY227" s="693"/>
      <c r="BZ227" s="693"/>
      <c r="CA227" s="693"/>
      <c r="CB227" s="693"/>
      <c r="CC227" s="693"/>
      <c r="CD227" s="693"/>
      <c r="CE227" s="693"/>
      <c r="CF227" s="693"/>
      <c r="CG227" s="693"/>
      <c r="CH227" s="693"/>
      <c r="CI227" s="693"/>
      <c r="CW227" s="693"/>
      <c r="CX227" s="693"/>
      <c r="CY227" s="693"/>
      <c r="CZ227" s="693"/>
      <c r="DA227" s="693"/>
      <c r="DB227" s="693"/>
      <c r="DC227" s="693"/>
      <c r="DD227" s="693"/>
      <c r="DE227" s="693"/>
      <c r="DF227" s="693"/>
      <c r="DG227" s="693"/>
      <c r="DH227" s="693"/>
      <c r="DI227" s="693"/>
      <c r="DJ227" s="693"/>
      <c r="DK227" s="693"/>
      <c r="DL227" s="693"/>
      <c r="DM227" s="693"/>
      <c r="DN227" s="693"/>
      <c r="DO227" s="693"/>
      <c r="DP227" s="693"/>
      <c r="DQ227" s="693"/>
      <c r="DR227" s="693"/>
      <c r="DS227" s="693"/>
      <c r="DT227" s="693"/>
      <c r="DU227" s="693"/>
      <c r="DV227" s="693"/>
      <c r="DW227" s="693"/>
      <c r="DX227" s="693"/>
      <c r="DY227" s="693"/>
      <c r="DZ227" s="693"/>
      <c r="EA227" s="693"/>
      <c r="EB227" s="693"/>
      <c r="EC227" s="693"/>
      <c r="ED227" s="693"/>
      <c r="EE227" s="693"/>
      <c r="EF227" s="693"/>
      <c r="EG227" s="693"/>
      <c r="EH227" s="693"/>
      <c r="EI227" s="693"/>
      <c r="EJ227" s="693"/>
      <c r="EK227" s="693"/>
      <c r="EL227" s="693"/>
      <c r="EM227" s="693"/>
      <c r="EN227" s="693"/>
      <c r="EO227" s="693"/>
      <c r="EP227" s="693"/>
      <c r="EQ227" s="693"/>
      <c r="ER227" s="693"/>
      <c r="ES227" s="693"/>
      <c r="ET227" s="693"/>
      <c r="EU227" s="693"/>
      <c r="EV227" s="693"/>
      <c r="EW227" s="693"/>
      <c r="EX227" s="693"/>
      <c r="EY227" s="693"/>
      <c r="EZ227" s="693"/>
      <c r="FA227" s="693"/>
      <c r="FB227" s="693"/>
      <c r="FC227" s="693"/>
      <c r="FD227" s="693"/>
      <c r="FE227" s="693"/>
      <c r="FF227" s="693"/>
      <c r="FG227" s="693"/>
      <c r="FH227" s="693"/>
      <c r="FI227" s="693"/>
      <c r="FJ227" s="693"/>
      <c r="FK227" s="693"/>
      <c r="FL227" s="693"/>
      <c r="FM227" s="693"/>
      <c r="FN227" s="693"/>
      <c r="FO227" s="693"/>
      <c r="FP227" s="693"/>
      <c r="FQ227" s="693"/>
      <c r="FR227" s="693"/>
      <c r="FS227" s="693"/>
      <c r="FT227" s="693"/>
      <c r="FU227" s="693"/>
      <c r="FV227" s="693"/>
      <c r="FW227" s="693"/>
      <c r="FX227" s="693"/>
      <c r="FY227" s="693"/>
      <c r="FZ227" s="693"/>
      <c r="GA227" s="693"/>
      <c r="GB227" s="693"/>
      <c r="GC227" s="693"/>
      <c r="GD227" s="693"/>
      <c r="GE227" s="693"/>
      <c r="GF227" s="693"/>
      <c r="GG227" s="693"/>
      <c r="GH227" s="693"/>
      <c r="GI227" s="693"/>
      <c r="GJ227" s="693"/>
      <c r="GK227" s="693"/>
      <c r="GL227" s="693"/>
      <c r="GM227" s="693"/>
      <c r="GN227" s="693"/>
      <c r="GO227" s="693"/>
      <c r="GP227" s="693"/>
      <c r="GQ227" s="693"/>
      <c r="GR227" s="693"/>
      <c r="GS227" s="693"/>
      <c r="GT227" s="693"/>
      <c r="GU227" s="693"/>
      <c r="GV227" s="693"/>
      <c r="GW227" s="693"/>
      <c r="GX227" s="693"/>
      <c r="GY227" s="693"/>
      <c r="GZ227" s="693"/>
      <c r="HA227" s="693"/>
      <c r="HB227" s="693"/>
      <c r="HC227" s="693"/>
      <c r="HD227" s="693"/>
      <c r="HE227" s="693"/>
      <c r="HF227" s="693"/>
      <c r="HG227" s="693"/>
      <c r="HH227" s="693"/>
      <c r="HI227" s="693"/>
      <c r="HJ227" s="693"/>
      <c r="HK227" s="693"/>
      <c r="HL227" s="693"/>
      <c r="HM227" s="693"/>
      <c r="HN227" s="693"/>
      <c r="HO227" s="693"/>
      <c r="HP227" s="693"/>
      <c r="HQ227" s="693"/>
      <c r="HR227" s="693"/>
      <c r="HS227" s="693"/>
    </row>
    <row r="228" spans="1:227" s="508" customFormat="1">
      <c r="A228"/>
      <c r="B228" s="368"/>
      <c r="C228"/>
      <c r="D228" s="433"/>
      <c r="E228" s="625"/>
      <c r="F228" s="625"/>
      <c r="G228" s="330"/>
      <c r="H228"/>
      <c r="I228" s="132"/>
      <c r="J228"/>
      <c r="K228"/>
      <c r="L228"/>
      <c r="M228" s="335"/>
      <c r="N228" s="335"/>
      <c r="O228" s="335"/>
      <c r="P228" s="335"/>
      <c r="Q228" s="335"/>
      <c r="R228" s="335"/>
      <c r="S228" s="335"/>
      <c r="T228" s="335"/>
      <c r="U228" s="335"/>
      <c r="V228" s="335"/>
      <c r="W228" s="335"/>
      <c r="X228" s="335"/>
      <c r="Y228" s="335"/>
      <c r="Z228" s="335"/>
      <c r="AA228" s="335"/>
      <c r="AB228" s="45"/>
      <c r="AC228"/>
      <c r="AD228" s="123"/>
      <c r="AE228"/>
      <c r="AF228"/>
      <c r="AG228"/>
      <c r="AH228" s="129"/>
      <c r="AI228" s="129"/>
      <c r="AJ228" s="129"/>
      <c r="AK228" s="504"/>
      <c r="AL228" s="271"/>
      <c r="AM228" s="271"/>
      <c r="AN228" s="271"/>
      <c r="AO228" s="271"/>
      <c r="AP228" s="271"/>
      <c r="AQ228" s="271"/>
      <c r="AR228" s="271"/>
      <c r="AS228" s="271"/>
      <c r="AT228" s="271"/>
      <c r="AU228" s="271"/>
      <c r="AV228" s="271"/>
      <c r="AW228" s="271"/>
      <c r="AX228" s="271"/>
      <c r="AY228" s="271"/>
      <c r="AZ228" s="271"/>
      <c r="BA228" s="504"/>
      <c r="BB228" s="271"/>
      <c r="BC228" s="1042"/>
      <c r="BD228" s="1042"/>
      <c r="BE228" s="1042"/>
      <c r="BF228" s="1042"/>
      <c r="BG228" s="1042"/>
      <c r="BH228" s="1042"/>
      <c r="BI228" s="1042"/>
      <c r="BJ228" s="493"/>
      <c r="BK228" s="493"/>
      <c r="BL228" s="493"/>
      <c r="BM228" s="493"/>
      <c r="BN228" s="493"/>
      <c r="BO228" s="493"/>
      <c r="BP228" s="493"/>
      <c r="BQ228" s="493"/>
      <c r="BR228" s="493"/>
      <c r="BS228" s="493"/>
      <c r="BT228" s="493"/>
      <c r="BU228" s="271"/>
      <c r="BV228" s="693"/>
      <c r="BW228" s="693"/>
      <c r="BX228" s="693"/>
      <c r="BY228" s="693"/>
      <c r="BZ228" s="693"/>
      <c r="CA228" s="693"/>
      <c r="CB228" s="693"/>
      <c r="CC228" s="693"/>
      <c r="CD228" s="693"/>
      <c r="CE228" s="693"/>
      <c r="CF228" s="693"/>
      <c r="CG228" s="693"/>
      <c r="CH228" s="693"/>
      <c r="CI228" s="693"/>
      <c r="CW228" s="693"/>
      <c r="CX228" s="693"/>
      <c r="CY228" s="693"/>
      <c r="CZ228" s="693"/>
      <c r="DA228" s="693"/>
      <c r="DB228" s="693"/>
      <c r="DC228" s="693"/>
      <c r="DD228" s="693"/>
      <c r="DE228" s="693"/>
      <c r="DF228" s="693"/>
      <c r="DG228" s="693"/>
      <c r="DH228" s="693"/>
      <c r="DI228" s="693"/>
      <c r="DJ228" s="693"/>
      <c r="DK228" s="693"/>
      <c r="DL228" s="693"/>
      <c r="DM228" s="693"/>
      <c r="DN228" s="693"/>
      <c r="DO228" s="693"/>
      <c r="DP228" s="693"/>
      <c r="DQ228" s="693"/>
      <c r="DR228" s="693"/>
      <c r="DS228" s="693"/>
      <c r="DT228" s="693"/>
      <c r="DU228" s="693"/>
      <c r="DV228" s="693"/>
      <c r="DW228" s="693"/>
      <c r="DX228" s="693"/>
      <c r="DY228" s="693"/>
      <c r="DZ228" s="693"/>
      <c r="EA228" s="693"/>
      <c r="EB228" s="693"/>
      <c r="EC228" s="693"/>
      <c r="ED228" s="693"/>
      <c r="EE228" s="693"/>
      <c r="EF228" s="693"/>
      <c r="EG228" s="693"/>
      <c r="EH228" s="693"/>
      <c r="EI228" s="693"/>
      <c r="EJ228" s="693"/>
      <c r="EK228" s="693"/>
      <c r="EL228" s="693"/>
      <c r="EM228" s="693"/>
      <c r="EN228" s="693"/>
      <c r="EO228" s="693"/>
      <c r="EP228" s="693"/>
      <c r="EQ228" s="693"/>
      <c r="ER228" s="693"/>
      <c r="ES228" s="693"/>
      <c r="ET228" s="693"/>
      <c r="EU228" s="693"/>
      <c r="EV228" s="693"/>
      <c r="EW228" s="693"/>
      <c r="EX228" s="693"/>
      <c r="EY228" s="693"/>
      <c r="EZ228" s="693"/>
      <c r="FA228" s="693"/>
      <c r="FB228" s="693"/>
      <c r="FC228" s="693"/>
      <c r="FD228" s="693"/>
      <c r="FE228" s="693"/>
      <c r="FF228" s="693"/>
      <c r="FG228" s="693"/>
      <c r="FH228" s="693"/>
      <c r="FI228" s="693"/>
      <c r="FJ228" s="693"/>
      <c r="FK228" s="693"/>
      <c r="FL228" s="693"/>
      <c r="FM228" s="693"/>
      <c r="FN228" s="693"/>
      <c r="FO228" s="693"/>
      <c r="FP228" s="693"/>
      <c r="FQ228" s="693"/>
      <c r="FR228" s="693"/>
      <c r="FS228" s="693"/>
      <c r="FT228" s="693"/>
      <c r="FU228" s="693"/>
      <c r="FV228" s="693"/>
      <c r="FW228" s="693"/>
      <c r="FX228" s="693"/>
      <c r="FY228" s="693"/>
      <c r="FZ228" s="693"/>
      <c r="GA228" s="693"/>
      <c r="GB228" s="693"/>
      <c r="GC228" s="693"/>
      <c r="GD228" s="693"/>
      <c r="GE228" s="693"/>
      <c r="GF228" s="693"/>
      <c r="GG228" s="693"/>
      <c r="GH228" s="693"/>
      <c r="GI228" s="693"/>
      <c r="GJ228" s="693"/>
      <c r="GK228" s="693"/>
      <c r="GL228" s="693"/>
      <c r="GM228" s="693"/>
      <c r="GN228" s="693"/>
      <c r="GO228" s="693"/>
      <c r="GP228" s="693"/>
      <c r="GQ228" s="693"/>
      <c r="GR228" s="693"/>
      <c r="GS228" s="693"/>
      <c r="GT228" s="693"/>
      <c r="GU228" s="693"/>
      <c r="GV228" s="693"/>
      <c r="GW228" s="693"/>
      <c r="GX228" s="693"/>
      <c r="GY228" s="693"/>
      <c r="GZ228" s="693"/>
      <c r="HA228" s="693"/>
      <c r="HB228" s="693"/>
      <c r="HC228" s="693"/>
      <c r="HD228" s="693"/>
      <c r="HE228" s="693"/>
      <c r="HF228" s="693"/>
      <c r="HG228" s="693"/>
      <c r="HH228" s="693"/>
      <c r="HI228" s="693"/>
      <c r="HJ228" s="693"/>
      <c r="HK228" s="693"/>
      <c r="HL228" s="693"/>
      <c r="HM228" s="693"/>
      <c r="HN228" s="693"/>
      <c r="HO228" s="693"/>
      <c r="HP228" s="693"/>
      <c r="HQ228" s="693"/>
      <c r="HR228" s="693"/>
      <c r="HS228" s="693"/>
    </row>
    <row r="229" spans="1:227" s="508" customFormat="1">
      <c r="A229"/>
      <c r="B229" s="368"/>
      <c r="C229"/>
      <c r="D229" s="433"/>
      <c r="E229" s="625"/>
      <c r="F229" s="625"/>
      <c r="G229" s="330"/>
      <c r="H229"/>
      <c r="I229" s="132"/>
      <c r="J229"/>
      <c r="K229"/>
      <c r="L229"/>
      <c r="M229" s="335"/>
      <c r="N229" s="335"/>
      <c r="O229" s="335"/>
      <c r="P229" s="335"/>
      <c r="Q229" s="335"/>
      <c r="R229" s="335"/>
      <c r="S229" s="335"/>
      <c r="T229" s="335"/>
      <c r="U229" s="335"/>
      <c r="V229" s="335"/>
      <c r="W229" s="335"/>
      <c r="X229" s="335"/>
      <c r="Y229" s="335"/>
      <c r="Z229" s="335"/>
      <c r="AA229" s="335"/>
      <c r="AB229" s="45"/>
      <c r="AC229"/>
      <c r="AD229" s="123"/>
      <c r="AE229"/>
      <c r="AF229"/>
      <c r="AG229"/>
      <c r="AH229" s="129"/>
      <c r="AI229" s="129"/>
      <c r="AJ229" s="129"/>
      <c r="AK229" s="504"/>
      <c r="AL229" s="271"/>
      <c r="AM229" s="271"/>
      <c r="AN229" s="271"/>
      <c r="AO229" s="271"/>
      <c r="AP229" s="271"/>
      <c r="AQ229" s="271"/>
      <c r="AR229" s="271"/>
      <c r="AS229" s="271"/>
      <c r="AT229" s="271"/>
      <c r="AU229" s="271"/>
      <c r="AV229" s="271"/>
      <c r="AW229" s="271"/>
      <c r="AX229" s="271"/>
      <c r="AY229" s="271"/>
      <c r="AZ229" s="271"/>
      <c r="BA229" s="504"/>
      <c r="BB229" s="271"/>
      <c r="BC229" s="1042"/>
      <c r="BD229" s="1042"/>
      <c r="BE229" s="1042"/>
      <c r="BF229" s="1042"/>
      <c r="BG229" s="1042"/>
      <c r="BH229" s="1042"/>
      <c r="BI229" s="1042"/>
      <c r="BJ229" s="493"/>
      <c r="BK229" s="493"/>
      <c r="BL229" s="493"/>
      <c r="BM229" s="493"/>
      <c r="BN229" s="493"/>
      <c r="BO229" s="493"/>
      <c r="BP229" s="493"/>
      <c r="BQ229" s="493"/>
      <c r="BR229" s="493"/>
      <c r="BS229" s="493"/>
      <c r="BT229" s="493"/>
      <c r="BU229" s="271"/>
      <c r="BV229" s="693"/>
      <c r="BW229" s="693"/>
      <c r="BX229" s="693"/>
      <c r="BY229" s="693"/>
      <c r="BZ229" s="693"/>
      <c r="CA229" s="693"/>
      <c r="CB229" s="693"/>
      <c r="CC229" s="693"/>
      <c r="CD229" s="693"/>
      <c r="CE229" s="693"/>
      <c r="CF229" s="693"/>
      <c r="CG229" s="693"/>
      <c r="CH229" s="693"/>
      <c r="CI229" s="693"/>
      <c r="CW229" s="693"/>
      <c r="CX229" s="693"/>
      <c r="CY229" s="693"/>
      <c r="CZ229" s="693"/>
      <c r="DA229" s="693"/>
      <c r="DB229" s="693"/>
      <c r="DC229" s="693"/>
      <c r="DD229" s="693"/>
      <c r="DE229" s="693"/>
      <c r="DF229" s="693"/>
      <c r="DG229" s="693"/>
      <c r="DH229" s="693"/>
      <c r="DI229" s="693"/>
      <c r="DJ229" s="693"/>
      <c r="DK229" s="693"/>
      <c r="DL229" s="693"/>
      <c r="DM229" s="693"/>
      <c r="DN229" s="693"/>
      <c r="DO229" s="693"/>
      <c r="DP229" s="693"/>
      <c r="DQ229" s="693"/>
      <c r="DR229" s="693"/>
      <c r="DS229" s="693"/>
      <c r="DT229" s="693"/>
      <c r="DU229" s="693"/>
      <c r="DV229" s="693"/>
      <c r="DW229" s="693"/>
      <c r="DX229" s="693"/>
      <c r="DY229" s="693"/>
      <c r="DZ229" s="693"/>
      <c r="EA229" s="693"/>
      <c r="EB229" s="693"/>
      <c r="EC229" s="693"/>
      <c r="ED229" s="693"/>
      <c r="EE229" s="693"/>
      <c r="EF229" s="693"/>
      <c r="EG229" s="693"/>
      <c r="EH229" s="693"/>
      <c r="EI229" s="693"/>
      <c r="EJ229" s="693"/>
      <c r="EK229" s="693"/>
      <c r="EL229" s="693"/>
      <c r="EM229" s="693"/>
      <c r="EN229" s="693"/>
      <c r="EO229" s="693"/>
      <c r="EP229" s="693"/>
      <c r="EQ229" s="693"/>
      <c r="ER229" s="693"/>
      <c r="ES229" s="693"/>
      <c r="ET229" s="693"/>
      <c r="EU229" s="693"/>
      <c r="EV229" s="693"/>
      <c r="EW229" s="693"/>
      <c r="EX229" s="693"/>
      <c r="EY229" s="693"/>
      <c r="EZ229" s="693"/>
      <c r="FA229" s="693"/>
      <c r="FB229" s="693"/>
      <c r="FC229" s="693"/>
      <c r="FD229" s="693"/>
      <c r="FE229" s="693"/>
      <c r="FF229" s="693"/>
      <c r="FG229" s="693"/>
      <c r="FH229" s="693"/>
      <c r="FI229" s="693"/>
      <c r="FJ229" s="693"/>
      <c r="FK229" s="693"/>
      <c r="FL229" s="693"/>
      <c r="FM229" s="693"/>
      <c r="FN229" s="693"/>
      <c r="FO229" s="693"/>
      <c r="FP229" s="693"/>
      <c r="FQ229" s="693"/>
      <c r="FR229" s="693"/>
      <c r="FS229" s="693"/>
      <c r="FT229" s="693"/>
      <c r="FU229" s="693"/>
      <c r="FV229" s="693"/>
      <c r="FW229" s="693"/>
      <c r="FX229" s="693"/>
      <c r="FY229" s="693"/>
      <c r="FZ229" s="693"/>
      <c r="GA229" s="693"/>
      <c r="GB229" s="693"/>
      <c r="GC229" s="693"/>
      <c r="GD229" s="693"/>
      <c r="GE229" s="693"/>
      <c r="GF229" s="693"/>
      <c r="GG229" s="693"/>
      <c r="GH229" s="693"/>
      <c r="GI229" s="693"/>
      <c r="GJ229" s="693"/>
      <c r="GK229" s="693"/>
      <c r="GL229" s="693"/>
      <c r="GM229" s="693"/>
      <c r="GN229" s="693"/>
      <c r="GO229" s="693"/>
      <c r="GP229" s="693"/>
      <c r="GQ229" s="693"/>
      <c r="GR229" s="693"/>
      <c r="GS229" s="693"/>
      <c r="GT229" s="693"/>
      <c r="GU229" s="693"/>
      <c r="GV229" s="693"/>
      <c r="GW229" s="693"/>
      <c r="GX229" s="693"/>
      <c r="GY229" s="693"/>
      <c r="GZ229" s="693"/>
      <c r="HA229" s="693"/>
      <c r="HB229" s="693"/>
      <c r="HC229" s="693"/>
      <c r="HD229" s="693"/>
      <c r="HE229" s="693"/>
      <c r="HF229" s="693"/>
      <c r="HG229" s="693"/>
      <c r="HH229" s="693"/>
      <c r="HI229" s="693"/>
      <c r="HJ229" s="693"/>
      <c r="HK229" s="693"/>
      <c r="HL229" s="693"/>
      <c r="HM229" s="693"/>
      <c r="HN229" s="693"/>
      <c r="HO229" s="693"/>
      <c r="HP229" s="693"/>
      <c r="HQ229" s="693"/>
      <c r="HR229" s="693"/>
      <c r="HS229" s="693"/>
    </row>
    <row r="230" spans="1:227" s="508" customFormat="1">
      <c r="A230"/>
      <c r="B230" s="368"/>
      <c r="C230"/>
      <c r="D230" s="433"/>
      <c r="E230" s="625"/>
      <c r="F230" s="625"/>
      <c r="G230" s="330"/>
      <c r="H230"/>
      <c r="I230" s="132"/>
      <c r="J230"/>
      <c r="K230"/>
      <c r="L230"/>
      <c r="M230" s="335"/>
      <c r="N230" s="335"/>
      <c r="O230" s="335"/>
      <c r="P230" s="335"/>
      <c r="Q230" s="335"/>
      <c r="R230" s="335"/>
      <c r="S230" s="335"/>
      <c r="T230" s="335"/>
      <c r="U230" s="335"/>
      <c r="V230" s="335"/>
      <c r="W230" s="335"/>
      <c r="X230" s="335"/>
      <c r="Y230" s="335"/>
      <c r="Z230" s="335"/>
      <c r="AA230" s="335"/>
      <c r="AB230" s="45"/>
      <c r="AC230"/>
      <c r="AD230" s="123"/>
      <c r="AE230"/>
      <c r="AF230"/>
      <c r="AG230"/>
      <c r="AH230" s="129"/>
      <c r="AI230" s="129"/>
      <c r="AJ230" s="129"/>
      <c r="AK230" s="504"/>
      <c r="AL230" s="271"/>
      <c r="AM230" s="271"/>
      <c r="AN230" s="271"/>
      <c r="AO230" s="271"/>
      <c r="AP230" s="271"/>
      <c r="AQ230" s="271"/>
      <c r="AR230" s="271"/>
      <c r="AS230" s="271"/>
      <c r="AT230" s="271"/>
      <c r="AU230" s="271"/>
      <c r="AV230" s="271"/>
      <c r="AW230" s="271"/>
      <c r="AX230" s="271"/>
      <c r="AY230" s="271"/>
      <c r="AZ230" s="271"/>
      <c r="BA230" s="504"/>
      <c r="BB230" s="271"/>
      <c r="BC230" s="1042"/>
      <c r="BD230" s="1042"/>
      <c r="BE230" s="1042"/>
      <c r="BF230" s="1042"/>
      <c r="BG230" s="1042"/>
      <c r="BH230" s="1042"/>
      <c r="BI230" s="1042"/>
      <c r="BJ230" s="493"/>
      <c r="BK230" s="493"/>
      <c r="BL230" s="493"/>
      <c r="BM230" s="493"/>
      <c r="BN230" s="493"/>
      <c r="BO230" s="493"/>
      <c r="BP230" s="493"/>
      <c r="BQ230" s="493"/>
      <c r="BR230" s="493"/>
      <c r="BS230" s="493"/>
      <c r="BT230" s="493"/>
      <c r="BU230" s="271"/>
      <c r="BV230" s="693"/>
      <c r="BW230" s="693"/>
      <c r="BX230" s="693"/>
      <c r="BY230" s="693"/>
      <c r="BZ230" s="693"/>
      <c r="CA230" s="693"/>
      <c r="CB230" s="693"/>
      <c r="CC230" s="693"/>
      <c r="CD230" s="693"/>
      <c r="CE230" s="693"/>
      <c r="CF230" s="693"/>
      <c r="CG230" s="693"/>
      <c r="CH230" s="693"/>
      <c r="CI230" s="693"/>
      <c r="CW230" s="693"/>
      <c r="CX230" s="693"/>
      <c r="CY230" s="693"/>
      <c r="CZ230" s="693"/>
      <c r="DA230" s="693"/>
      <c r="DB230" s="693"/>
      <c r="DC230" s="693"/>
      <c r="DD230" s="693"/>
      <c r="DE230" s="693"/>
      <c r="DF230" s="693"/>
      <c r="DG230" s="693"/>
      <c r="DH230" s="693"/>
      <c r="DI230" s="693"/>
      <c r="DJ230" s="693"/>
      <c r="DK230" s="693"/>
      <c r="DL230" s="693"/>
      <c r="DM230" s="693"/>
      <c r="DN230" s="693"/>
      <c r="DO230" s="693"/>
      <c r="DP230" s="693"/>
      <c r="DQ230" s="693"/>
      <c r="DR230" s="693"/>
      <c r="DS230" s="693"/>
      <c r="DT230" s="693"/>
      <c r="DU230" s="693"/>
      <c r="DV230" s="693"/>
      <c r="DW230" s="693"/>
      <c r="DX230" s="693"/>
      <c r="DY230" s="693"/>
      <c r="DZ230" s="693"/>
      <c r="EA230" s="693"/>
      <c r="EB230" s="693"/>
      <c r="EC230" s="693"/>
      <c r="ED230" s="693"/>
      <c r="EE230" s="693"/>
      <c r="EF230" s="693"/>
      <c r="EG230" s="693"/>
      <c r="EH230" s="693"/>
      <c r="EI230" s="693"/>
      <c r="EJ230" s="693"/>
      <c r="EK230" s="693"/>
      <c r="EL230" s="693"/>
      <c r="EM230" s="693"/>
      <c r="EN230" s="693"/>
      <c r="EO230" s="693"/>
      <c r="EP230" s="693"/>
      <c r="EQ230" s="693"/>
      <c r="ER230" s="693"/>
      <c r="ES230" s="693"/>
      <c r="ET230" s="693"/>
      <c r="EU230" s="693"/>
      <c r="EV230" s="693"/>
      <c r="EW230" s="693"/>
      <c r="EX230" s="693"/>
      <c r="EY230" s="693"/>
      <c r="EZ230" s="693"/>
      <c r="FA230" s="693"/>
      <c r="FB230" s="693"/>
      <c r="FC230" s="693"/>
      <c r="FD230" s="693"/>
      <c r="FE230" s="693"/>
      <c r="FF230" s="693"/>
      <c r="FG230" s="693"/>
      <c r="FH230" s="693"/>
      <c r="FI230" s="693"/>
      <c r="FJ230" s="693"/>
      <c r="FK230" s="693"/>
      <c r="FL230" s="693"/>
      <c r="FM230" s="693"/>
      <c r="FN230" s="693"/>
      <c r="FO230" s="693"/>
      <c r="FP230" s="693"/>
      <c r="FQ230" s="693"/>
      <c r="FR230" s="693"/>
      <c r="FS230" s="693"/>
      <c r="FT230" s="693"/>
      <c r="FU230" s="693"/>
      <c r="FV230" s="693"/>
      <c r="FW230" s="693"/>
      <c r="FX230" s="693"/>
      <c r="FY230" s="693"/>
      <c r="FZ230" s="693"/>
      <c r="GA230" s="693"/>
      <c r="GB230" s="693"/>
      <c r="GC230" s="693"/>
      <c r="GD230" s="693"/>
      <c r="GE230" s="693"/>
      <c r="GF230" s="693"/>
      <c r="GG230" s="693"/>
      <c r="GH230" s="693"/>
      <c r="GI230" s="693"/>
      <c r="GJ230" s="693"/>
      <c r="GK230" s="693"/>
      <c r="GL230" s="693"/>
      <c r="GM230" s="693"/>
      <c r="GN230" s="693"/>
      <c r="GO230" s="693"/>
      <c r="GP230" s="693"/>
      <c r="GQ230" s="693"/>
      <c r="GR230" s="693"/>
      <c r="GS230" s="693"/>
      <c r="GT230" s="693"/>
      <c r="GU230" s="693"/>
      <c r="GV230" s="693"/>
      <c r="GW230" s="693"/>
      <c r="GX230" s="693"/>
      <c r="GY230" s="693"/>
      <c r="GZ230" s="693"/>
      <c r="HA230" s="693"/>
      <c r="HB230" s="693"/>
      <c r="HC230" s="693"/>
      <c r="HD230" s="693"/>
      <c r="HE230" s="693"/>
      <c r="HF230" s="693"/>
      <c r="HG230" s="693"/>
      <c r="HH230" s="693"/>
      <c r="HI230" s="693"/>
      <c r="HJ230" s="693"/>
      <c r="HK230" s="693"/>
      <c r="HL230" s="693"/>
      <c r="HM230" s="693"/>
      <c r="HN230" s="693"/>
      <c r="HO230" s="693"/>
      <c r="HP230" s="693"/>
      <c r="HQ230" s="693"/>
      <c r="HR230" s="693"/>
      <c r="HS230" s="693"/>
    </row>
    <row r="231" spans="1:227" s="508" customFormat="1">
      <c r="A231"/>
      <c r="B231" s="368"/>
      <c r="C231"/>
      <c r="D231" s="433"/>
      <c r="E231" s="625"/>
      <c r="F231" s="625"/>
      <c r="G231" s="330"/>
      <c r="H231"/>
      <c r="I231" s="132"/>
      <c r="J231"/>
      <c r="K231"/>
      <c r="L231"/>
      <c r="M231" s="335"/>
      <c r="N231" s="335"/>
      <c r="O231" s="335"/>
      <c r="P231" s="335"/>
      <c r="Q231" s="335"/>
      <c r="R231" s="335"/>
      <c r="S231" s="335"/>
      <c r="T231" s="335"/>
      <c r="U231" s="335"/>
      <c r="V231" s="335"/>
      <c r="W231" s="335"/>
      <c r="X231" s="335"/>
      <c r="Y231" s="335"/>
      <c r="Z231" s="335"/>
      <c r="AA231" s="335"/>
      <c r="AB231" s="45"/>
      <c r="AC231"/>
      <c r="AD231" s="123"/>
      <c r="AE231"/>
      <c r="AF231"/>
      <c r="AG231"/>
      <c r="AH231" s="129"/>
      <c r="AI231" s="129"/>
      <c r="AJ231" s="129"/>
      <c r="AK231" s="504"/>
      <c r="AL231" s="271"/>
      <c r="AM231" s="271"/>
      <c r="AN231" s="271"/>
      <c r="AO231" s="271"/>
      <c r="AP231" s="271"/>
      <c r="AQ231" s="271"/>
      <c r="AR231" s="271"/>
      <c r="AS231" s="271"/>
      <c r="AT231" s="271"/>
      <c r="AU231" s="271"/>
      <c r="AV231" s="271"/>
      <c r="AW231" s="271"/>
      <c r="AX231" s="271"/>
      <c r="AY231" s="271"/>
      <c r="AZ231" s="271"/>
      <c r="BA231" s="504"/>
      <c r="BB231" s="271"/>
      <c r="BC231" s="1042"/>
      <c r="BD231" s="1042"/>
      <c r="BE231" s="1042"/>
      <c r="BF231" s="1042"/>
      <c r="BG231" s="1042"/>
      <c r="BH231" s="1042"/>
      <c r="BI231" s="1042"/>
      <c r="BJ231" s="493"/>
      <c r="BK231" s="493"/>
      <c r="BL231" s="493"/>
      <c r="BM231" s="493"/>
      <c r="BN231" s="493"/>
      <c r="BO231" s="493"/>
      <c r="BP231" s="493"/>
      <c r="BQ231" s="493"/>
      <c r="BR231" s="493"/>
      <c r="BS231" s="493"/>
      <c r="BT231" s="493"/>
      <c r="BU231" s="271"/>
      <c r="BV231" s="693"/>
      <c r="BW231" s="693"/>
      <c r="BX231" s="693"/>
      <c r="BY231" s="693"/>
      <c r="BZ231" s="693"/>
      <c r="CA231" s="693"/>
      <c r="CB231" s="693"/>
      <c r="CC231" s="693"/>
      <c r="CD231" s="693"/>
      <c r="CE231" s="693"/>
      <c r="CF231" s="693"/>
      <c r="CG231" s="693"/>
      <c r="CH231" s="693"/>
      <c r="CI231" s="693"/>
      <c r="CW231" s="693"/>
      <c r="CX231" s="693"/>
      <c r="CY231" s="693"/>
      <c r="CZ231" s="693"/>
      <c r="DA231" s="693"/>
      <c r="DB231" s="693"/>
      <c r="DC231" s="693"/>
      <c r="DD231" s="693"/>
      <c r="DE231" s="693"/>
      <c r="DF231" s="693"/>
      <c r="DG231" s="693"/>
      <c r="DH231" s="693"/>
      <c r="DI231" s="693"/>
      <c r="DJ231" s="693"/>
      <c r="DK231" s="693"/>
      <c r="DL231" s="693"/>
      <c r="DM231" s="693"/>
      <c r="DN231" s="693"/>
      <c r="DO231" s="693"/>
      <c r="DP231" s="693"/>
      <c r="DQ231" s="693"/>
      <c r="DR231" s="693"/>
      <c r="DS231" s="693"/>
      <c r="DT231" s="693"/>
      <c r="DU231" s="693"/>
      <c r="DV231" s="693"/>
      <c r="DW231" s="693"/>
      <c r="DX231" s="693"/>
      <c r="DY231" s="693"/>
      <c r="DZ231" s="693"/>
      <c r="EA231" s="693"/>
      <c r="EB231" s="693"/>
      <c r="EC231" s="693"/>
      <c r="ED231" s="693"/>
      <c r="EE231" s="693"/>
      <c r="EF231" s="693"/>
      <c r="EG231" s="693"/>
      <c r="EH231" s="693"/>
      <c r="EI231" s="693"/>
      <c r="EJ231" s="693"/>
      <c r="EK231" s="693"/>
      <c r="EL231" s="693"/>
      <c r="EM231" s="693"/>
      <c r="EN231" s="693"/>
      <c r="EO231" s="693"/>
      <c r="EP231" s="693"/>
      <c r="EQ231" s="693"/>
      <c r="ER231" s="693"/>
      <c r="ES231" s="693"/>
      <c r="ET231" s="693"/>
      <c r="EU231" s="693"/>
      <c r="EV231" s="693"/>
      <c r="EW231" s="693"/>
      <c r="EX231" s="693"/>
      <c r="EY231" s="693"/>
      <c r="EZ231" s="693"/>
      <c r="FA231" s="693"/>
      <c r="FB231" s="693"/>
      <c r="FC231" s="693"/>
      <c r="FD231" s="693"/>
      <c r="FE231" s="693"/>
      <c r="FF231" s="693"/>
      <c r="FG231" s="693"/>
      <c r="FH231" s="693"/>
      <c r="FI231" s="693"/>
      <c r="FJ231" s="693"/>
      <c r="FK231" s="693"/>
      <c r="FL231" s="693"/>
      <c r="FM231" s="693"/>
      <c r="FN231" s="693"/>
      <c r="FO231" s="693"/>
      <c r="FP231" s="693"/>
      <c r="FQ231" s="693"/>
      <c r="FR231" s="693"/>
      <c r="FS231" s="693"/>
      <c r="FT231" s="693"/>
      <c r="FU231" s="693"/>
      <c r="FV231" s="693"/>
      <c r="FW231" s="693"/>
      <c r="FX231" s="693"/>
      <c r="FY231" s="693"/>
      <c r="FZ231" s="693"/>
      <c r="GA231" s="693"/>
      <c r="GB231" s="693"/>
      <c r="GC231" s="693"/>
      <c r="GD231" s="693"/>
      <c r="GE231" s="693"/>
      <c r="GF231" s="693"/>
      <c r="GG231" s="693"/>
      <c r="GH231" s="693"/>
      <c r="GI231" s="693"/>
      <c r="GJ231" s="693"/>
      <c r="GK231" s="693"/>
      <c r="GL231" s="693"/>
      <c r="GM231" s="693"/>
      <c r="GN231" s="693"/>
      <c r="GO231" s="693"/>
      <c r="GP231" s="693"/>
      <c r="GQ231" s="693"/>
      <c r="GR231" s="693"/>
      <c r="GS231" s="693"/>
      <c r="GT231" s="693"/>
      <c r="GU231" s="693"/>
      <c r="GV231" s="693"/>
      <c r="GW231" s="693"/>
      <c r="GX231" s="693"/>
      <c r="GY231" s="693"/>
      <c r="GZ231" s="693"/>
      <c r="HA231" s="693"/>
      <c r="HB231" s="693"/>
      <c r="HC231" s="693"/>
      <c r="HD231" s="693"/>
      <c r="HE231" s="693"/>
      <c r="HF231" s="693"/>
      <c r="HG231" s="693"/>
      <c r="HH231" s="693"/>
      <c r="HI231" s="693"/>
      <c r="HJ231" s="693"/>
      <c r="HK231" s="693"/>
      <c r="HL231" s="693"/>
      <c r="HM231" s="693"/>
      <c r="HN231" s="693"/>
      <c r="HO231" s="693"/>
      <c r="HP231" s="693"/>
      <c r="HQ231" s="693"/>
      <c r="HR231" s="693"/>
      <c r="HS231" s="693"/>
    </row>
    <row r="232" spans="1:227" s="508" customFormat="1">
      <c r="A232"/>
      <c r="B232" s="368"/>
      <c r="C232"/>
      <c r="D232" s="433"/>
      <c r="E232" s="625"/>
      <c r="F232" s="625"/>
      <c r="G232" s="330"/>
      <c r="H232"/>
      <c r="I232" s="132"/>
      <c r="J232"/>
      <c r="K232"/>
      <c r="L232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  <c r="AA232" s="335"/>
      <c r="AB232" s="45"/>
      <c r="AC232"/>
      <c r="AD232" s="123"/>
      <c r="AE232"/>
      <c r="AF232"/>
      <c r="AG232"/>
      <c r="AH232" s="129"/>
      <c r="AI232" s="129"/>
      <c r="AJ232" s="129"/>
      <c r="AK232" s="504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504"/>
      <c r="BB232" s="271"/>
      <c r="BC232" s="1042"/>
      <c r="BD232" s="1042"/>
      <c r="BE232" s="1042"/>
      <c r="BF232" s="1042"/>
      <c r="BG232" s="1042"/>
      <c r="BH232" s="1042"/>
      <c r="BI232" s="1042"/>
      <c r="BJ232" s="493"/>
      <c r="BK232" s="493"/>
      <c r="BL232" s="493"/>
      <c r="BM232" s="493"/>
      <c r="BN232" s="493"/>
      <c r="BO232" s="493"/>
      <c r="BP232" s="493"/>
      <c r="BQ232" s="493"/>
      <c r="BR232" s="493"/>
      <c r="BS232" s="493"/>
      <c r="BT232" s="493"/>
      <c r="BU232" s="271"/>
      <c r="BV232" s="693"/>
      <c r="BW232" s="693"/>
      <c r="BX232" s="693"/>
      <c r="BY232" s="693"/>
      <c r="BZ232" s="693"/>
      <c r="CA232" s="693"/>
      <c r="CB232" s="693"/>
      <c r="CC232" s="693"/>
      <c r="CD232" s="693"/>
      <c r="CE232" s="693"/>
      <c r="CF232" s="693"/>
      <c r="CG232" s="693"/>
      <c r="CH232" s="693"/>
      <c r="CI232" s="693"/>
      <c r="CW232" s="693"/>
      <c r="CX232" s="693"/>
      <c r="CY232" s="693"/>
      <c r="CZ232" s="693"/>
      <c r="DA232" s="693"/>
      <c r="DB232" s="693"/>
      <c r="DC232" s="693"/>
      <c r="DD232" s="693"/>
      <c r="DE232" s="693"/>
      <c r="DF232" s="693"/>
      <c r="DG232" s="693"/>
      <c r="DH232" s="693"/>
      <c r="DI232" s="693"/>
      <c r="DJ232" s="693"/>
      <c r="DK232" s="693"/>
      <c r="DL232" s="693"/>
      <c r="DM232" s="693"/>
      <c r="DN232" s="693"/>
      <c r="DO232" s="693"/>
      <c r="DP232" s="693"/>
      <c r="DQ232" s="693"/>
      <c r="DR232" s="693"/>
      <c r="DS232" s="693"/>
      <c r="DT232" s="693"/>
      <c r="DU232" s="693"/>
      <c r="DV232" s="693"/>
      <c r="DW232" s="693"/>
      <c r="DX232" s="693"/>
      <c r="DY232" s="693"/>
      <c r="DZ232" s="693"/>
      <c r="EA232" s="693"/>
      <c r="EB232" s="693"/>
      <c r="EC232" s="693"/>
      <c r="ED232" s="693"/>
      <c r="EE232" s="693"/>
      <c r="EF232" s="693"/>
      <c r="EG232" s="693"/>
      <c r="EH232" s="693"/>
      <c r="EI232" s="693"/>
      <c r="EJ232" s="693"/>
      <c r="EK232" s="693"/>
      <c r="EL232" s="693"/>
      <c r="EM232" s="693"/>
      <c r="EN232" s="693"/>
      <c r="EO232" s="693"/>
      <c r="EP232" s="693"/>
      <c r="EQ232" s="693"/>
      <c r="ER232" s="693"/>
      <c r="ES232" s="693"/>
      <c r="ET232" s="693"/>
      <c r="EU232" s="693"/>
      <c r="EV232" s="693"/>
      <c r="EW232" s="693"/>
      <c r="EX232" s="693"/>
      <c r="EY232" s="693"/>
      <c r="EZ232" s="693"/>
      <c r="FA232" s="693"/>
      <c r="FB232" s="693"/>
      <c r="FC232" s="693"/>
      <c r="FD232" s="693"/>
      <c r="FE232" s="693"/>
      <c r="FF232" s="693"/>
      <c r="FG232" s="693"/>
      <c r="FH232" s="693"/>
      <c r="FI232" s="693"/>
      <c r="FJ232" s="693"/>
      <c r="FK232" s="693"/>
      <c r="FL232" s="693"/>
      <c r="FM232" s="693"/>
      <c r="FN232" s="693"/>
      <c r="FO232" s="693"/>
      <c r="FP232" s="693"/>
      <c r="FQ232" s="693"/>
      <c r="FR232" s="693"/>
      <c r="FS232" s="693"/>
      <c r="FT232" s="693"/>
      <c r="FU232" s="693"/>
      <c r="FV232" s="693"/>
      <c r="FW232" s="693"/>
      <c r="FX232" s="693"/>
      <c r="FY232" s="693"/>
      <c r="FZ232" s="693"/>
      <c r="GA232" s="693"/>
      <c r="GB232" s="693"/>
      <c r="GC232" s="693"/>
      <c r="GD232" s="693"/>
      <c r="GE232" s="693"/>
      <c r="GF232" s="693"/>
      <c r="GG232" s="693"/>
      <c r="GH232" s="693"/>
      <c r="GI232" s="693"/>
      <c r="GJ232" s="693"/>
      <c r="GK232" s="693"/>
      <c r="GL232" s="693"/>
      <c r="GM232" s="693"/>
      <c r="GN232" s="693"/>
      <c r="GO232" s="693"/>
      <c r="GP232" s="693"/>
      <c r="GQ232" s="693"/>
      <c r="GR232" s="693"/>
      <c r="GS232" s="693"/>
      <c r="GT232" s="693"/>
      <c r="GU232" s="693"/>
      <c r="GV232" s="693"/>
      <c r="GW232" s="693"/>
      <c r="GX232" s="693"/>
      <c r="GY232" s="693"/>
      <c r="GZ232" s="693"/>
      <c r="HA232" s="693"/>
      <c r="HB232" s="693"/>
      <c r="HC232" s="693"/>
      <c r="HD232" s="693"/>
      <c r="HE232" s="693"/>
      <c r="HF232" s="693"/>
      <c r="HG232" s="693"/>
      <c r="HH232" s="693"/>
      <c r="HI232" s="693"/>
      <c r="HJ232" s="693"/>
      <c r="HK232" s="693"/>
      <c r="HL232" s="693"/>
      <c r="HM232" s="693"/>
      <c r="HN232" s="693"/>
      <c r="HO232" s="693"/>
      <c r="HP232" s="693"/>
      <c r="HQ232" s="693"/>
      <c r="HR232" s="693"/>
      <c r="HS232" s="693"/>
    </row>
    <row r="233" spans="1:227" s="508" customFormat="1">
      <c r="A233"/>
      <c r="B233" s="368"/>
      <c r="C233"/>
      <c r="D233" s="433"/>
      <c r="E233" s="625"/>
      <c r="F233" s="625"/>
      <c r="G233" s="330"/>
      <c r="H233"/>
      <c r="I233" s="132"/>
      <c r="J233"/>
      <c r="K233"/>
      <c r="L233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  <c r="AA233" s="335"/>
      <c r="AB233" s="45"/>
      <c r="AC233"/>
      <c r="AD233" s="123"/>
      <c r="AE233"/>
      <c r="AF233"/>
      <c r="AG233"/>
      <c r="AH233" s="129"/>
      <c r="AI233" s="129"/>
      <c r="AJ233" s="129"/>
      <c r="AK233" s="504"/>
      <c r="AL233" s="271"/>
      <c r="AM233" s="271"/>
      <c r="AN233" s="271"/>
      <c r="AO233" s="271"/>
      <c r="AP233" s="271"/>
      <c r="AQ233" s="271"/>
      <c r="AR233" s="271"/>
      <c r="AS233" s="271"/>
      <c r="AT233" s="271"/>
      <c r="AU233" s="271"/>
      <c r="AV233" s="271"/>
      <c r="AW233" s="271"/>
      <c r="AX233" s="271"/>
      <c r="AY233" s="271"/>
      <c r="AZ233" s="271"/>
      <c r="BA233" s="504"/>
      <c r="BB233" s="271"/>
      <c r="BC233" s="1042"/>
      <c r="BD233" s="1042"/>
      <c r="BE233" s="1042"/>
      <c r="BF233" s="1042"/>
      <c r="BG233" s="1042"/>
      <c r="BH233" s="1042"/>
      <c r="BI233" s="1042"/>
      <c r="BJ233" s="493"/>
      <c r="BK233" s="493"/>
      <c r="BL233" s="493"/>
      <c r="BM233" s="493"/>
      <c r="BN233" s="493"/>
      <c r="BO233" s="493"/>
      <c r="BP233" s="493"/>
      <c r="BQ233" s="493"/>
      <c r="BR233" s="493"/>
      <c r="BS233" s="493"/>
      <c r="BT233" s="493"/>
      <c r="BU233" s="271"/>
      <c r="BV233" s="693"/>
      <c r="BW233" s="693"/>
      <c r="BX233" s="693"/>
      <c r="BY233" s="693"/>
      <c r="BZ233" s="693"/>
      <c r="CA233" s="693"/>
      <c r="CB233" s="693"/>
      <c r="CC233" s="693"/>
      <c r="CD233" s="693"/>
      <c r="CE233" s="693"/>
      <c r="CF233" s="693"/>
      <c r="CG233" s="693"/>
      <c r="CH233" s="693"/>
      <c r="CI233" s="693"/>
      <c r="CW233" s="693"/>
      <c r="CX233" s="693"/>
      <c r="CY233" s="693"/>
      <c r="CZ233" s="693"/>
      <c r="DA233" s="693"/>
      <c r="DB233" s="693"/>
      <c r="DC233" s="693"/>
      <c r="DD233" s="693"/>
      <c r="DE233" s="693"/>
      <c r="DF233" s="693"/>
      <c r="DG233" s="693"/>
      <c r="DH233" s="693"/>
      <c r="DI233" s="693"/>
      <c r="DJ233" s="693"/>
      <c r="DK233" s="693"/>
      <c r="DL233" s="693"/>
      <c r="DM233" s="693"/>
      <c r="DN233" s="693"/>
      <c r="DO233" s="693"/>
      <c r="DP233" s="693"/>
      <c r="DQ233" s="693"/>
      <c r="DR233" s="693"/>
      <c r="DS233" s="693"/>
      <c r="DT233" s="693"/>
      <c r="DU233" s="693"/>
      <c r="DV233" s="693"/>
      <c r="DW233" s="693"/>
      <c r="DX233" s="693"/>
      <c r="DY233" s="693"/>
      <c r="DZ233" s="693"/>
      <c r="EA233" s="693"/>
      <c r="EB233" s="693"/>
      <c r="EC233" s="693"/>
      <c r="ED233" s="693"/>
      <c r="EE233" s="693"/>
      <c r="EF233" s="693"/>
      <c r="EG233" s="693"/>
      <c r="EH233" s="693"/>
      <c r="EI233" s="693"/>
      <c r="EJ233" s="693"/>
      <c r="EK233" s="693"/>
      <c r="EL233" s="693"/>
      <c r="EM233" s="693"/>
      <c r="EN233" s="693"/>
      <c r="EO233" s="693"/>
      <c r="EP233" s="693"/>
      <c r="EQ233" s="693"/>
      <c r="ER233" s="693"/>
      <c r="ES233" s="693"/>
      <c r="ET233" s="693"/>
      <c r="EU233" s="693"/>
      <c r="EV233" s="693"/>
      <c r="EW233" s="693"/>
      <c r="EX233" s="693"/>
      <c r="EY233" s="693"/>
      <c r="EZ233" s="693"/>
      <c r="FA233" s="693"/>
      <c r="FB233" s="693"/>
      <c r="FC233" s="693"/>
      <c r="FD233" s="693"/>
      <c r="FE233" s="693"/>
      <c r="FF233" s="693"/>
      <c r="FG233" s="693"/>
      <c r="FH233" s="693"/>
      <c r="FI233" s="693"/>
      <c r="FJ233" s="693"/>
      <c r="FK233" s="693"/>
      <c r="FL233" s="693"/>
      <c r="FM233" s="693"/>
      <c r="FN233" s="693"/>
      <c r="FO233" s="693"/>
      <c r="FP233" s="693"/>
      <c r="FQ233" s="693"/>
      <c r="FR233" s="693"/>
      <c r="FS233" s="693"/>
      <c r="FT233" s="693"/>
      <c r="FU233" s="693"/>
      <c r="FV233" s="693"/>
      <c r="FW233" s="693"/>
      <c r="FX233" s="693"/>
      <c r="FY233" s="693"/>
      <c r="FZ233" s="693"/>
      <c r="GA233" s="693"/>
      <c r="GB233" s="693"/>
      <c r="GC233" s="693"/>
      <c r="GD233" s="693"/>
      <c r="GE233" s="693"/>
      <c r="GF233" s="693"/>
      <c r="GG233" s="693"/>
      <c r="GH233" s="693"/>
      <c r="GI233" s="693"/>
      <c r="GJ233" s="693"/>
      <c r="GK233" s="693"/>
      <c r="GL233" s="693"/>
      <c r="GM233" s="693"/>
      <c r="GN233" s="693"/>
      <c r="GO233" s="693"/>
      <c r="GP233" s="693"/>
      <c r="GQ233" s="693"/>
      <c r="GR233" s="693"/>
      <c r="GS233" s="693"/>
      <c r="GT233" s="693"/>
      <c r="GU233" s="693"/>
      <c r="GV233" s="693"/>
      <c r="GW233" s="693"/>
      <c r="GX233" s="693"/>
      <c r="GY233" s="693"/>
      <c r="GZ233" s="693"/>
      <c r="HA233" s="693"/>
      <c r="HB233" s="693"/>
      <c r="HC233" s="693"/>
      <c r="HD233" s="693"/>
      <c r="HE233" s="693"/>
      <c r="HF233" s="693"/>
      <c r="HG233" s="693"/>
      <c r="HH233" s="693"/>
      <c r="HI233" s="693"/>
      <c r="HJ233" s="693"/>
      <c r="HK233" s="693"/>
      <c r="HL233" s="693"/>
      <c r="HM233" s="693"/>
      <c r="HN233" s="693"/>
      <c r="HO233" s="693"/>
      <c r="HP233" s="693"/>
      <c r="HQ233" s="693"/>
      <c r="HR233" s="693"/>
      <c r="HS233" s="693"/>
    </row>
    <row r="234" spans="1:227" s="508" customFormat="1">
      <c r="A234"/>
      <c r="B234" s="368"/>
      <c r="C234"/>
      <c r="D234" s="433"/>
      <c r="E234" s="625"/>
      <c r="F234" s="625"/>
      <c r="G234" s="330"/>
      <c r="H234"/>
      <c r="I234" s="132"/>
      <c r="J234"/>
      <c r="K234"/>
      <c r="L234"/>
      <c r="M234" s="335"/>
      <c r="N234" s="335"/>
      <c r="O234" s="335"/>
      <c r="P234" s="335"/>
      <c r="Q234" s="335"/>
      <c r="R234" s="335"/>
      <c r="S234" s="335"/>
      <c r="T234" s="335"/>
      <c r="U234" s="335"/>
      <c r="V234" s="335"/>
      <c r="W234" s="335"/>
      <c r="X234" s="335"/>
      <c r="Y234" s="335"/>
      <c r="Z234" s="335"/>
      <c r="AA234" s="335"/>
      <c r="AB234" s="45"/>
      <c r="AC234"/>
      <c r="AD234" s="123"/>
      <c r="AE234"/>
      <c r="AF234"/>
      <c r="AG234"/>
      <c r="AH234" s="129"/>
      <c r="AI234" s="129"/>
      <c r="AJ234" s="129"/>
      <c r="AK234" s="504"/>
      <c r="AL234" s="271"/>
      <c r="AM234" s="271"/>
      <c r="AN234" s="271"/>
      <c r="AO234" s="271"/>
      <c r="AP234" s="271"/>
      <c r="AQ234" s="271"/>
      <c r="AR234" s="271"/>
      <c r="AS234" s="271"/>
      <c r="AT234" s="271"/>
      <c r="AU234" s="271"/>
      <c r="AV234" s="271"/>
      <c r="AW234" s="271"/>
      <c r="AX234" s="271"/>
      <c r="AY234" s="271"/>
      <c r="AZ234" s="271"/>
      <c r="BA234" s="504"/>
      <c r="BB234" s="271"/>
      <c r="BC234" s="1042"/>
      <c r="BD234" s="1042"/>
      <c r="BE234" s="1042"/>
      <c r="BF234" s="1042"/>
      <c r="BG234" s="1042"/>
      <c r="BH234" s="1042"/>
      <c r="BI234" s="1042"/>
      <c r="BJ234" s="493"/>
      <c r="BK234" s="493"/>
      <c r="BL234" s="493"/>
      <c r="BM234" s="493"/>
      <c r="BN234" s="493"/>
      <c r="BO234" s="493"/>
      <c r="BP234" s="493"/>
      <c r="BQ234" s="493"/>
      <c r="BR234" s="493"/>
      <c r="BS234" s="493"/>
      <c r="BT234" s="493"/>
      <c r="BU234" s="271"/>
      <c r="BV234" s="693"/>
      <c r="BW234" s="693"/>
      <c r="BX234" s="693"/>
      <c r="BY234" s="693"/>
      <c r="BZ234" s="693"/>
      <c r="CA234" s="693"/>
      <c r="CB234" s="693"/>
      <c r="CC234" s="693"/>
      <c r="CD234" s="693"/>
      <c r="CE234" s="693"/>
      <c r="CF234" s="693"/>
      <c r="CG234" s="693"/>
      <c r="CH234" s="693"/>
      <c r="CI234" s="693"/>
      <c r="CW234" s="693"/>
      <c r="CX234" s="693"/>
      <c r="CY234" s="693"/>
      <c r="CZ234" s="693"/>
      <c r="DA234" s="693"/>
      <c r="DB234" s="693"/>
      <c r="DC234" s="693"/>
      <c r="DD234" s="693"/>
      <c r="DE234" s="693"/>
      <c r="DF234" s="693"/>
      <c r="DG234" s="693"/>
      <c r="DH234" s="693"/>
      <c r="DI234" s="693"/>
      <c r="DJ234" s="693"/>
      <c r="DK234" s="693"/>
      <c r="DL234" s="693"/>
      <c r="DM234" s="693"/>
      <c r="DN234" s="693"/>
      <c r="DO234" s="693"/>
      <c r="DP234" s="693"/>
      <c r="DQ234" s="693"/>
      <c r="DR234" s="693"/>
      <c r="DS234" s="693"/>
      <c r="DT234" s="693"/>
      <c r="DU234" s="693"/>
      <c r="DV234" s="693"/>
      <c r="DW234" s="693"/>
      <c r="DX234" s="693"/>
      <c r="DY234" s="693"/>
      <c r="DZ234" s="693"/>
      <c r="EA234" s="693"/>
      <c r="EB234" s="693"/>
      <c r="EC234" s="693"/>
      <c r="ED234" s="693"/>
      <c r="EE234" s="693"/>
      <c r="EF234" s="693"/>
      <c r="EG234" s="693"/>
      <c r="EH234" s="693"/>
      <c r="EI234" s="693"/>
      <c r="EJ234" s="693"/>
      <c r="EK234" s="693"/>
      <c r="EL234" s="693"/>
      <c r="EM234" s="693"/>
      <c r="EN234" s="693"/>
      <c r="EO234" s="693"/>
      <c r="EP234" s="693"/>
      <c r="EQ234" s="693"/>
      <c r="ER234" s="693"/>
      <c r="ES234" s="693"/>
      <c r="ET234" s="693"/>
      <c r="EU234" s="693"/>
      <c r="EV234" s="693"/>
      <c r="EW234" s="693"/>
      <c r="EX234" s="693"/>
      <c r="EY234" s="693"/>
      <c r="EZ234" s="693"/>
      <c r="FA234" s="693"/>
      <c r="FB234" s="693"/>
      <c r="FC234" s="693"/>
      <c r="FD234" s="693"/>
      <c r="FE234" s="693"/>
      <c r="FF234" s="693"/>
      <c r="FG234" s="693"/>
      <c r="FH234" s="693"/>
      <c r="FI234" s="693"/>
      <c r="FJ234" s="693"/>
      <c r="FK234" s="693"/>
      <c r="FL234" s="693"/>
      <c r="FM234" s="693"/>
      <c r="FN234" s="693"/>
      <c r="FO234" s="693"/>
      <c r="FP234" s="693"/>
      <c r="FQ234" s="693"/>
      <c r="FR234" s="693"/>
      <c r="FS234" s="693"/>
      <c r="FT234" s="693"/>
      <c r="FU234" s="693"/>
      <c r="FV234" s="693"/>
      <c r="FW234" s="693"/>
      <c r="FX234" s="693"/>
      <c r="FY234" s="693"/>
      <c r="FZ234" s="693"/>
      <c r="GA234" s="693"/>
      <c r="GB234" s="693"/>
      <c r="GC234" s="693"/>
      <c r="GD234" s="693"/>
      <c r="GE234" s="693"/>
      <c r="GF234" s="693"/>
      <c r="GG234" s="693"/>
      <c r="GH234" s="693"/>
      <c r="GI234" s="693"/>
      <c r="GJ234" s="693"/>
      <c r="GK234" s="693"/>
      <c r="GL234" s="693"/>
      <c r="GM234" s="693"/>
      <c r="GN234" s="693"/>
      <c r="GO234" s="693"/>
      <c r="GP234" s="693"/>
      <c r="GQ234" s="693"/>
      <c r="GR234" s="693"/>
      <c r="GS234" s="693"/>
      <c r="GT234" s="693"/>
      <c r="GU234" s="693"/>
      <c r="GV234" s="693"/>
      <c r="GW234" s="693"/>
      <c r="GX234" s="693"/>
      <c r="GY234" s="693"/>
      <c r="GZ234" s="693"/>
      <c r="HA234" s="693"/>
      <c r="HB234" s="693"/>
      <c r="HC234" s="693"/>
      <c r="HD234" s="693"/>
      <c r="HE234" s="693"/>
      <c r="HF234" s="693"/>
      <c r="HG234" s="693"/>
      <c r="HH234" s="693"/>
      <c r="HI234" s="693"/>
      <c r="HJ234" s="693"/>
      <c r="HK234" s="693"/>
      <c r="HL234" s="693"/>
      <c r="HM234" s="693"/>
      <c r="HN234" s="693"/>
      <c r="HO234" s="693"/>
      <c r="HP234" s="693"/>
      <c r="HQ234" s="693"/>
      <c r="HR234" s="693"/>
      <c r="HS234" s="693"/>
    </row>
    <row r="235" spans="1:227" s="508" customFormat="1">
      <c r="A235"/>
      <c r="B235" s="368"/>
      <c r="C235"/>
      <c r="D235" s="433"/>
      <c r="E235" s="625"/>
      <c r="F235" s="625"/>
      <c r="G235" s="330"/>
      <c r="H235"/>
      <c r="I235" s="132"/>
      <c r="J235"/>
      <c r="K235"/>
      <c r="L235"/>
      <c r="M235" s="335"/>
      <c r="N235" s="335"/>
      <c r="O235" s="335"/>
      <c r="P235" s="335"/>
      <c r="Q235" s="335"/>
      <c r="R235" s="335"/>
      <c r="S235" s="335"/>
      <c r="T235" s="335"/>
      <c r="U235" s="335"/>
      <c r="V235" s="335"/>
      <c r="W235" s="335"/>
      <c r="X235" s="335"/>
      <c r="Y235" s="335"/>
      <c r="Z235" s="335"/>
      <c r="AA235" s="335"/>
      <c r="AB235" s="45"/>
      <c r="AC235"/>
      <c r="AD235" s="123"/>
      <c r="AE235"/>
      <c r="AF235"/>
      <c r="AG235"/>
      <c r="AH235" s="129"/>
      <c r="AI235" s="129"/>
      <c r="AJ235" s="129"/>
      <c r="AK235" s="504"/>
      <c r="AL235" s="271"/>
      <c r="AM235" s="271"/>
      <c r="AN235" s="271"/>
      <c r="AO235" s="271"/>
      <c r="AP235" s="271"/>
      <c r="AQ235" s="271"/>
      <c r="AR235" s="271"/>
      <c r="AS235" s="271"/>
      <c r="AT235" s="271"/>
      <c r="AU235" s="271"/>
      <c r="AV235" s="271"/>
      <c r="AW235" s="271"/>
      <c r="AX235" s="271"/>
      <c r="AY235" s="271"/>
      <c r="AZ235" s="271"/>
      <c r="BA235" s="504"/>
      <c r="BB235" s="271"/>
      <c r="BC235" s="1042"/>
      <c r="BD235" s="1042"/>
      <c r="BE235" s="1042"/>
      <c r="BF235" s="1042"/>
      <c r="BG235" s="1042"/>
      <c r="BH235" s="1042"/>
      <c r="BI235" s="1042"/>
      <c r="BJ235" s="493"/>
      <c r="BK235" s="493"/>
      <c r="BL235" s="493"/>
      <c r="BM235" s="493"/>
      <c r="BN235" s="493"/>
      <c r="BO235" s="493"/>
      <c r="BP235" s="493"/>
      <c r="BQ235" s="493"/>
      <c r="BR235" s="493"/>
      <c r="BS235" s="493"/>
      <c r="BT235" s="493"/>
      <c r="BU235" s="271"/>
      <c r="BV235" s="693"/>
      <c r="BW235" s="693"/>
      <c r="BX235" s="693"/>
      <c r="BY235" s="693"/>
      <c r="BZ235" s="693"/>
      <c r="CA235" s="693"/>
      <c r="CB235" s="693"/>
      <c r="CC235" s="693"/>
      <c r="CD235" s="693"/>
      <c r="CE235" s="693"/>
      <c r="CF235" s="693"/>
      <c r="CG235" s="693"/>
      <c r="CH235" s="693"/>
      <c r="CI235" s="693"/>
      <c r="CW235" s="693"/>
      <c r="CX235" s="693"/>
      <c r="CY235" s="693"/>
      <c r="CZ235" s="693"/>
      <c r="DA235" s="693"/>
      <c r="DB235" s="693"/>
      <c r="DC235" s="693"/>
      <c r="DD235" s="693"/>
      <c r="DE235" s="693"/>
      <c r="DF235" s="693"/>
      <c r="DG235" s="693"/>
      <c r="DH235" s="693"/>
      <c r="DI235" s="693"/>
      <c r="DJ235" s="693"/>
      <c r="DK235" s="693"/>
      <c r="DL235" s="693"/>
      <c r="DM235" s="693"/>
      <c r="DN235" s="693"/>
      <c r="DO235" s="693"/>
      <c r="DP235" s="693"/>
      <c r="DQ235" s="693"/>
      <c r="DR235" s="693"/>
      <c r="DS235" s="693"/>
      <c r="DT235" s="693"/>
      <c r="DU235" s="693"/>
      <c r="DV235" s="693"/>
      <c r="DW235" s="693"/>
      <c r="DX235" s="693"/>
      <c r="DY235" s="693"/>
      <c r="DZ235" s="693"/>
      <c r="EA235" s="693"/>
      <c r="EB235" s="693"/>
      <c r="EC235" s="693"/>
      <c r="ED235" s="693"/>
      <c r="EE235" s="693"/>
      <c r="EF235" s="693"/>
      <c r="EG235" s="693"/>
      <c r="EH235" s="693"/>
      <c r="EI235" s="693"/>
      <c r="EJ235" s="693"/>
      <c r="EK235" s="693"/>
      <c r="EL235" s="693"/>
      <c r="EM235" s="693"/>
      <c r="EN235" s="693"/>
      <c r="EO235" s="693"/>
      <c r="EP235" s="693"/>
      <c r="EQ235" s="693"/>
      <c r="ER235" s="693"/>
      <c r="ES235" s="693"/>
      <c r="ET235" s="693"/>
      <c r="EU235" s="693"/>
      <c r="EV235" s="693"/>
      <c r="EW235" s="693"/>
      <c r="EX235" s="693"/>
      <c r="EY235" s="693"/>
      <c r="EZ235" s="693"/>
      <c r="FA235" s="693"/>
      <c r="FB235" s="693"/>
      <c r="FC235" s="693"/>
      <c r="FD235" s="693"/>
      <c r="FE235" s="693"/>
      <c r="FF235" s="693"/>
      <c r="FG235" s="693"/>
      <c r="FH235" s="693"/>
      <c r="FI235" s="693"/>
      <c r="FJ235" s="693"/>
      <c r="FK235" s="693"/>
      <c r="FL235" s="693"/>
      <c r="FM235" s="693"/>
      <c r="FN235" s="693"/>
      <c r="FO235" s="693"/>
      <c r="FP235" s="693"/>
      <c r="FQ235" s="693"/>
      <c r="FR235" s="693"/>
      <c r="FS235" s="693"/>
      <c r="FT235" s="693"/>
      <c r="FU235" s="693"/>
      <c r="FV235" s="693"/>
      <c r="FW235" s="693"/>
      <c r="FX235" s="693"/>
      <c r="FY235" s="693"/>
      <c r="FZ235" s="693"/>
      <c r="GA235" s="693"/>
      <c r="GB235" s="693"/>
      <c r="GC235" s="693"/>
      <c r="GD235" s="693"/>
      <c r="GE235" s="693"/>
      <c r="GF235" s="693"/>
      <c r="GG235" s="693"/>
      <c r="GH235" s="693"/>
      <c r="GI235" s="693"/>
      <c r="GJ235" s="693"/>
      <c r="GK235" s="693"/>
      <c r="GL235" s="693"/>
      <c r="GM235" s="693"/>
      <c r="GN235" s="693"/>
      <c r="GO235" s="693"/>
      <c r="GP235" s="693"/>
      <c r="GQ235" s="693"/>
      <c r="GR235" s="693"/>
      <c r="GS235" s="693"/>
      <c r="GT235" s="693"/>
      <c r="GU235" s="693"/>
      <c r="GV235" s="693"/>
      <c r="GW235" s="693"/>
      <c r="GX235" s="693"/>
      <c r="GY235" s="693"/>
      <c r="GZ235" s="693"/>
      <c r="HA235" s="693"/>
      <c r="HB235" s="693"/>
      <c r="HC235" s="693"/>
      <c r="HD235" s="693"/>
      <c r="HE235" s="693"/>
      <c r="HF235" s="693"/>
      <c r="HG235" s="693"/>
      <c r="HH235" s="693"/>
      <c r="HI235" s="693"/>
      <c r="HJ235" s="693"/>
      <c r="HK235" s="693"/>
      <c r="HL235" s="693"/>
      <c r="HM235" s="693"/>
      <c r="HN235" s="693"/>
      <c r="HO235" s="693"/>
      <c r="HP235" s="693"/>
      <c r="HQ235" s="693"/>
      <c r="HR235" s="693"/>
      <c r="HS235" s="693"/>
    </row>
    <row r="236" spans="1:227" s="508" customFormat="1">
      <c r="A236"/>
      <c r="B236" s="368"/>
      <c r="C236"/>
      <c r="D236" s="433"/>
      <c r="E236" s="625"/>
      <c r="F236" s="625"/>
      <c r="G236" s="330"/>
      <c r="H236"/>
      <c r="I236" s="132"/>
      <c r="J236"/>
      <c r="K236"/>
      <c r="L236"/>
      <c r="M236" s="335"/>
      <c r="N236" s="335"/>
      <c r="O236" s="335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45"/>
      <c r="AC236"/>
      <c r="AD236" s="123"/>
      <c r="AE236"/>
      <c r="AF236"/>
      <c r="AG236"/>
      <c r="AH236" s="129"/>
      <c r="AI236" s="129"/>
      <c r="AJ236" s="129"/>
      <c r="AK236" s="504"/>
      <c r="AL236" s="271"/>
      <c r="AM236" s="271"/>
      <c r="AN236" s="271"/>
      <c r="AO236" s="271"/>
      <c r="AP236" s="271"/>
      <c r="AQ236" s="271"/>
      <c r="AR236" s="271"/>
      <c r="AS236" s="271"/>
      <c r="AT236" s="271"/>
      <c r="AU236" s="271"/>
      <c r="AV236" s="271"/>
      <c r="AW236" s="271"/>
      <c r="AX236" s="271"/>
      <c r="AY236" s="271"/>
      <c r="AZ236" s="271"/>
      <c r="BA236" s="504"/>
      <c r="BB236" s="271"/>
      <c r="BC236" s="1042"/>
      <c r="BD236" s="1042"/>
      <c r="BE236" s="1042"/>
      <c r="BF236" s="1042"/>
      <c r="BG236" s="1042"/>
      <c r="BH236" s="1042"/>
      <c r="BI236" s="1042"/>
      <c r="BJ236" s="493"/>
      <c r="BK236" s="493"/>
      <c r="BL236" s="493"/>
      <c r="BM236" s="493"/>
      <c r="BN236" s="493"/>
      <c r="BO236" s="493"/>
      <c r="BP236" s="493"/>
      <c r="BQ236" s="493"/>
      <c r="BR236" s="493"/>
      <c r="BS236" s="493"/>
      <c r="BT236" s="493"/>
      <c r="BU236" s="271"/>
      <c r="BV236" s="693"/>
      <c r="BW236" s="693"/>
      <c r="BX236" s="693"/>
      <c r="BY236" s="693"/>
      <c r="BZ236" s="693"/>
      <c r="CA236" s="693"/>
      <c r="CB236" s="693"/>
      <c r="CC236" s="693"/>
      <c r="CD236" s="693"/>
      <c r="CE236" s="693"/>
      <c r="CF236" s="693"/>
      <c r="CG236" s="693"/>
      <c r="CH236" s="693"/>
      <c r="CI236" s="693"/>
      <c r="CW236" s="693"/>
      <c r="CX236" s="693"/>
      <c r="CY236" s="693"/>
      <c r="CZ236" s="693"/>
      <c r="DA236" s="693"/>
      <c r="DB236" s="693"/>
      <c r="DC236" s="693"/>
      <c r="DD236" s="693"/>
      <c r="DE236" s="693"/>
      <c r="DF236" s="693"/>
      <c r="DG236" s="693"/>
      <c r="DH236" s="693"/>
      <c r="DI236" s="693"/>
      <c r="DJ236" s="693"/>
      <c r="DK236" s="693"/>
      <c r="DL236" s="693"/>
      <c r="DM236" s="693"/>
      <c r="DN236" s="693"/>
      <c r="DO236" s="693"/>
      <c r="DP236" s="693"/>
      <c r="DQ236" s="693"/>
      <c r="DR236" s="693"/>
      <c r="DS236" s="693"/>
      <c r="DT236" s="693"/>
      <c r="DU236" s="693"/>
      <c r="DV236" s="693"/>
      <c r="DW236" s="693"/>
      <c r="DX236" s="693"/>
      <c r="DY236" s="693"/>
      <c r="DZ236" s="693"/>
      <c r="EA236" s="693"/>
      <c r="EB236" s="693"/>
      <c r="EC236" s="693"/>
      <c r="ED236" s="693"/>
      <c r="EE236" s="693"/>
      <c r="EF236" s="693"/>
      <c r="EG236" s="693"/>
      <c r="EH236" s="693"/>
      <c r="EI236" s="693"/>
      <c r="EJ236" s="693"/>
      <c r="EK236" s="693"/>
      <c r="EL236" s="693"/>
      <c r="EM236" s="693"/>
      <c r="EN236" s="693"/>
      <c r="EO236" s="693"/>
      <c r="EP236" s="693"/>
      <c r="EQ236" s="693"/>
      <c r="ER236" s="693"/>
      <c r="ES236" s="693"/>
      <c r="ET236" s="693"/>
      <c r="EU236" s="693"/>
      <c r="EV236" s="693"/>
      <c r="EW236" s="693"/>
      <c r="EX236" s="693"/>
      <c r="EY236" s="693"/>
      <c r="EZ236" s="693"/>
      <c r="FA236" s="693"/>
      <c r="FB236" s="693"/>
      <c r="FC236" s="693"/>
      <c r="FD236" s="693"/>
      <c r="FE236" s="693"/>
      <c r="FF236" s="693"/>
      <c r="FG236" s="693"/>
      <c r="FH236" s="693"/>
      <c r="FI236" s="693"/>
      <c r="FJ236" s="693"/>
      <c r="FK236" s="693"/>
      <c r="FL236" s="693"/>
      <c r="FM236" s="693"/>
      <c r="FN236" s="693"/>
      <c r="FO236" s="693"/>
      <c r="FP236" s="693"/>
      <c r="FQ236" s="693"/>
      <c r="FR236" s="693"/>
      <c r="FS236" s="693"/>
      <c r="FT236" s="693"/>
      <c r="FU236" s="693"/>
      <c r="FV236" s="693"/>
      <c r="FW236" s="693"/>
      <c r="FX236" s="693"/>
      <c r="FY236" s="693"/>
      <c r="FZ236" s="693"/>
      <c r="GA236" s="693"/>
      <c r="GB236" s="693"/>
      <c r="GC236" s="693"/>
      <c r="GD236" s="693"/>
      <c r="GE236" s="693"/>
      <c r="GF236" s="693"/>
      <c r="GG236" s="693"/>
      <c r="GH236" s="693"/>
      <c r="GI236" s="693"/>
      <c r="GJ236" s="693"/>
      <c r="GK236" s="693"/>
      <c r="GL236" s="693"/>
      <c r="GM236" s="693"/>
      <c r="GN236" s="693"/>
      <c r="GO236" s="693"/>
      <c r="GP236" s="693"/>
      <c r="GQ236" s="693"/>
      <c r="GR236" s="693"/>
      <c r="GS236" s="693"/>
      <c r="GT236" s="693"/>
      <c r="GU236" s="693"/>
      <c r="GV236" s="693"/>
      <c r="GW236" s="693"/>
      <c r="GX236" s="693"/>
      <c r="GY236" s="693"/>
      <c r="GZ236" s="693"/>
      <c r="HA236" s="693"/>
      <c r="HB236" s="693"/>
      <c r="HC236" s="693"/>
      <c r="HD236" s="693"/>
      <c r="HE236" s="693"/>
      <c r="HF236" s="693"/>
      <c r="HG236" s="693"/>
      <c r="HH236" s="693"/>
      <c r="HI236" s="693"/>
      <c r="HJ236" s="693"/>
      <c r="HK236" s="693"/>
      <c r="HL236" s="693"/>
      <c r="HM236" s="693"/>
      <c r="HN236" s="693"/>
      <c r="HO236" s="693"/>
      <c r="HP236" s="693"/>
      <c r="HQ236" s="693"/>
      <c r="HR236" s="693"/>
      <c r="HS236" s="693"/>
    </row>
    <row r="237" spans="1:227" s="508" customFormat="1">
      <c r="A237"/>
      <c r="B237" s="368"/>
      <c r="C237"/>
      <c r="D237" s="433"/>
      <c r="E237" s="625"/>
      <c r="F237" s="625"/>
      <c r="G237" s="330"/>
      <c r="H237"/>
      <c r="I237" s="132"/>
      <c r="J237"/>
      <c r="K237"/>
      <c r="L237"/>
      <c r="M237" s="335"/>
      <c r="N237" s="335"/>
      <c r="O237" s="335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45"/>
      <c r="AC237"/>
      <c r="AD237" s="123"/>
      <c r="AE237"/>
      <c r="AF237"/>
      <c r="AG237"/>
      <c r="AH237" s="129"/>
      <c r="AI237" s="129"/>
      <c r="AJ237" s="129"/>
      <c r="AK237" s="504"/>
      <c r="AL237" s="271"/>
      <c r="AM237" s="271"/>
      <c r="AN237" s="271"/>
      <c r="AO237" s="271"/>
      <c r="AP237" s="271"/>
      <c r="AQ237" s="271"/>
      <c r="AR237" s="271"/>
      <c r="AS237" s="271"/>
      <c r="AT237" s="271"/>
      <c r="AU237" s="271"/>
      <c r="AV237" s="271"/>
      <c r="AW237" s="271"/>
      <c r="AX237" s="271"/>
      <c r="AY237" s="271"/>
      <c r="AZ237" s="271"/>
      <c r="BA237" s="504"/>
      <c r="BB237" s="271"/>
      <c r="BC237" s="1042"/>
      <c r="BD237" s="1042"/>
      <c r="BE237" s="1042"/>
      <c r="BF237" s="1042"/>
      <c r="BG237" s="1042"/>
      <c r="BH237" s="1042"/>
      <c r="BI237" s="1042"/>
      <c r="BJ237" s="493"/>
      <c r="BK237" s="493"/>
      <c r="BL237" s="493"/>
      <c r="BM237" s="493"/>
      <c r="BN237" s="493"/>
      <c r="BO237" s="493"/>
      <c r="BP237" s="493"/>
      <c r="BQ237" s="493"/>
      <c r="BR237" s="493"/>
      <c r="BS237" s="493"/>
      <c r="BT237" s="493"/>
      <c r="BU237" s="271"/>
      <c r="BV237" s="693"/>
      <c r="BW237" s="693"/>
      <c r="BX237" s="693"/>
      <c r="BY237" s="693"/>
      <c r="BZ237" s="693"/>
      <c r="CA237" s="693"/>
      <c r="CB237" s="693"/>
      <c r="CC237" s="693"/>
      <c r="CD237" s="693"/>
      <c r="CE237" s="693"/>
      <c r="CF237" s="693"/>
      <c r="CG237" s="693"/>
      <c r="CH237" s="693"/>
      <c r="CI237" s="693"/>
      <c r="CW237" s="693"/>
      <c r="CX237" s="693"/>
      <c r="CY237" s="693"/>
      <c r="CZ237" s="693"/>
      <c r="DA237" s="693"/>
      <c r="DB237" s="693"/>
      <c r="DC237" s="693"/>
      <c r="DD237" s="693"/>
      <c r="DE237" s="693"/>
      <c r="DF237" s="693"/>
      <c r="DG237" s="693"/>
      <c r="DH237" s="693"/>
      <c r="DI237" s="693"/>
      <c r="DJ237" s="693"/>
      <c r="DK237" s="693"/>
      <c r="DL237" s="693"/>
      <c r="DM237" s="693"/>
      <c r="DN237" s="693"/>
      <c r="DO237" s="693"/>
      <c r="DP237" s="693"/>
      <c r="DQ237" s="693"/>
      <c r="DR237" s="693"/>
      <c r="DS237" s="693"/>
      <c r="DT237" s="693"/>
      <c r="DU237" s="693"/>
      <c r="DV237" s="693"/>
      <c r="DW237" s="693"/>
      <c r="DX237" s="693"/>
      <c r="DY237" s="693"/>
      <c r="DZ237" s="693"/>
      <c r="EA237" s="693"/>
      <c r="EB237" s="693"/>
      <c r="EC237" s="693"/>
      <c r="ED237" s="693"/>
      <c r="EE237" s="693"/>
      <c r="EF237" s="693"/>
      <c r="EG237" s="693"/>
      <c r="EH237" s="693"/>
      <c r="EI237" s="693"/>
      <c r="EJ237" s="693"/>
      <c r="EK237" s="693"/>
      <c r="EL237" s="693"/>
      <c r="EM237" s="693"/>
      <c r="EN237" s="693"/>
      <c r="EO237" s="693"/>
      <c r="EP237" s="693"/>
      <c r="EQ237" s="693"/>
      <c r="ER237" s="693"/>
      <c r="ES237" s="693"/>
      <c r="ET237" s="693"/>
      <c r="EU237" s="693"/>
      <c r="EV237" s="693"/>
      <c r="EW237" s="693"/>
      <c r="EX237" s="693"/>
      <c r="EY237" s="693"/>
      <c r="EZ237" s="693"/>
      <c r="FA237" s="693"/>
      <c r="FB237" s="693"/>
      <c r="FC237" s="693"/>
      <c r="FD237" s="693"/>
      <c r="FE237" s="693"/>
      <c r="FF237" s="693"/>
      <c r="FG237" s="693"/>
      <c r="FH237" s="693"/>
      <c r="FI237" s="693"/>
      <c r="FJ237" s="693"/>
      <c r="FK237" s="693"/>
      <c r="FL237" s="693"/>
      <c r="FM237" s="693"/>
      <c r="FN237" s="693"/>
      <c r="FO237" s="693"/>
      <c r="FP237" s="693"/>
      <c r="FQ237" s="693"/>
      <c r="FR237" s="693"/>
      <c r="FS237" s="693"/>
      <c r="FT237" s="693"/>
      <c r="FU237" s="693"/>
      <c r="FV237" s="693"/>
      <c r="FW237" s="693"/>
      <c r="FX237" s="693"/>
      <c r="FY237" s="693"/>
      <c r="FZ237" s="693"/>
      <c r="GA237" s="693"/>
      <c r="GB237" s="693"/>
      <c r="GC237" s="693"/>
      <c r="GD237" s="693"/>
      <c r="GE237" s="693"/>
      <c r="GF237" s="693"/>
      <c r="GG237" s="693"/>
      <c r="GH237" s="693"/>
      <c r="GI237" s="693"/>
      <c r="GJ237" s="693"/>
      <c r="GK237" s="693"/>
      <c r="GL237" s="693"/>
      <c r="GM237" s="693"/>
      <c r="GN237" s="693"/>
      <c r="GO237" s="693"/>
      <c r="GP237" s="693"/>
      <c r="GQ237" s="693"/>
      <c r="GR237" s="693"/>
      <c r="GS237" s="693"/>
      <c r="GT237" s="693"/>
      <c r="GU237" s="693"/>
      <c r="GV237" s="693"/>
      <c r="GW237" s="693"/>
      <c r="GX237" s="693"/>
      <c r="GY237" s="693"/>
      <c r="GZ237" s="693"/>
      <c r="HA237" s="693"/>
      <c r="HB237" s="693"/>
      <c r="HC237" s="693"/>
      <c r="HD237" s="693"/>
      <c r="HE237" s="693"/>
      <c r="HF237" s="693"/>
      <c r="HG237" s="693"/>
      <c r="HH237" s="693"/>
      <c r="HI237" s="693"/>
      <c r="HJ237" s="693"/>
      <c r="HK237" s="693"/>
      <c r="HL237" s="693"/>
      <c r="HM237" s="693"/>
      <c r="HN237" s="693"/>
      <c r="HO237" s="693"/>
      <c r="HP237" s="693"/>
      <c r="HQ237" s="693"/>
      <c r="HR237" s="693"/>
      <c r="HS237" s="693"/>
    </row>
    <row r="238" spans="1:227" s="508" customFormat="1">
      <c r="A238"/>
      <c r="B238" s="368"/>
      <c r="C238"/>
      <c r="D238" s="433"/>
      <c r="E238" s="625"/>
      <c r="F238" s="625"/>
      <c r="G238" s="330"/>
      <c r="H238"/>
      <c r="I238" s="132"/>
      <c r="J238"/>
      <c r="K238"/>
      <c r="L238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335"/>
      <c r="AB238" s="45"/>
      <c r="AC238"/>
      <c r="AD238" s="123"/>
      <c r="AE238"/>
      <c r="AF238"/>
      <c r="AG238"/>
      <c r="AH238" s="129"/>
      <c r="AI238" s="129"/>
      <c r="AJ238" s="129"/>
      <c r="AK238" s="504"/>
      <c r="AL238" s="271"/>
      <c r="AM238" s="271"/>
      <c r="AN238" s="271"/>
      <c r="AO238" s="271"/>
      <c r="AP238" s="271"/>
      <c r="AQ238" s="271"/>
      <c r="AR238" s="271"/>
      <c r="AS238" s="271"/>
      <c r="AT238" s="271"/>
      <c r="AU238" s="271"/>
      <c r="AV238" s="271"/>
      <c r="AW238" s="271"/>
      <c r="AX238" s="271"/>
      <c r="AY238" s="271"/>
      <c r="AZ238" s="271"/>
      <c r="BA238" s="504"/>
      <c r="BB238" s="271"/>
      <c r="BC238" s="1042"/>
      <c r="BD238" s="1042"/>
      <c r="BE238" s="1042"/>
      <c r="BF238" s="1042"/>
      <c r="BG238" s="1042"/>
      <c r="BH238" s="1042"/>
      <c r="BI238" s="1042"/>
      <c r="BJ238" s="493"/>
      <c r="BK238" s="493"/>
      <c r="BL238" s="493"/>
      <c r="BM238" s="493"/>
      <c r="BN238" s="493"/>
      <c r="BO238" s="493"/>
      <c r="BP238" s="493"/>
      <c r="BQ238" s="493"/>
      <c r="BR238" s="493"/>
      <c r="BS238" s="493"/>
      <c r="BT238" s="493"/>
      <c r="BU238" s="271"/>
      <c r="BV238" s="693"/>
      <c r="BW238" s="693"/>
      <c r="BX238" s="693"/>
      <c r="BY238" s="693"/>
      <c r="BZ238" s="693"/>
      <c r="CA238" s="693"/>
      <c r="CB238" s="693"/>
      <c r="CC238" s="693"/>
      <c r="CD238" s="693"/>
      <c r="CE238" s="693"/>
      <c r="CF238" s="693"/>
      <c r="CG238" s="693"/>
      <c r="CH238" s="693"/>
      <c r="CI238" s="693"/>
      <c r="CW238" s="693"/>
      <c r="CX238" s="693"/>
      <c r="CY238" s="693"/>
      <c r="CZ238" s="693"/>
      <c r="DA238" s="693"/>
      <c r="DB238" s="693"/>
      <c r="DC238" s="693"/>
      <c r="DD238" s="693"/>
      <c r="DE238" s="693"/>
      <c r="DF238" s="693"/>
      <c r="DG238" s="693"/>
      <c r="DH238" s="693"/>
      <c r="DI238" s="693"/>
      <c r="DJ238" s="693"/>
      <c r="DK238" s="693"/>
      <c r="DL238" s="693"/>
      <c r="DM238" s="693"/>
      <c r="DN238" s="693"/>
      <c r="DO238" s="693"/>
      <c r="DP238" s="693"/>
      <c r="DQ238" s="693"/>
      <c r="DR238" s="693"/>
      <c r="DS238" s="693"/>
      <c r="DT238" s="693"/>
      <c r="DU238" s="693"/>
      <c r="DV238" s="693"/>
      <c r="DW238" s="693"/>
      <c r="DX238" s="693"/>
      <c r="DY238" s="693"/>
      <c r="DZ238" s="693"/>
      <c r="EA238" s="693"/>
      <c r="EB238" s="693"/>
      <c r="EC238" s="693"/>
      <c r="ED238" s="693"/>
      <c r="EE238" s="693"/>
      <c r="EF238" s="693"/>
      <c r="EG238" s="693"/>
      <c r="EH238" s="693"/>
      <c r="EI238" s="693"/>
      <c r="EJ238" s="693"/>
      <c r="EK238" s="693"/>
      <c r="EL238" s="693"/>
      <c r="EM238" s="693"/>
      <c r="EN238" s="693"/>
      <c r="EO238" s="693"/>
      <c r="EP238" s="693"/>
      <c r="EQ238" s="693"/>
      <c r="ER238" s="693"/>
      <c r="ES238" s="693"/>
      <c r="ET238" s="693"/>
      <c r="EU238" s="693"/>
      <c r="EV238" s="693"/>
      <c r="EW238" s="693"/>
      <c r="EX238" s="693"/>
      <c r="EY238" s="693"/>
      <c r="EZ238" s="693"/>
      <c r="FA238" s="693"/>
      <c r="FB238" s="693"/>
      <c r="FC238" s="693"/>
      <c r="FD238" s="693"/>
      <c r="FE238" s="693"/>
      <c r="FF238" s="693"/>
      <c r="FG238" s="693"/>
      <c r="FH238" s="693"/>
      <c r="FI238" s="693"/>
      <c r="FJ238" s="693"/>
      <c r="FK238" s="693"/>
      <c r="FL238" s="693"/>
      <c r="FM238" s="693"/>
      <c r="FN238" s="693"/>
      <c r="FO238" s="693"/>
      <c r="FP238" s="693"/>
      <c r="FQ238" s="693"/>
      <c r="FR238" s="693"/>
      <c r="FS238" s="693"/>
      <c r="FT238" s="693"/>
      <c r="FU238" s="693"/>
      <c r="FV238" s="693"/>
      <c r="FW238" s="693"/>
      <c r="FX238" s="693"/>
      <c r="FY238" s="693"/>
      <c r="FZ238" s="693"/>
      <c r="GA238" s="693"/>
      <c r="GB238" s="693"/>
      <c r="GC238" s="693"/>
      <c r="GD238" s="693"/>
      <c r="GE238" s="693"/>
      <c r="GF238" s="693"/>
      <c r="GG238" s="693"/>
      <c r="GH238" s="693"/>
      <c r="GI238" s="693"/>
      <c r="GJ238" s="693"/>
      <c r="GK238" s="693"/>
      <c r="GL238" s="693"/>
      <c r="GM238" s="693"/>
      <c r="GN238" s="693"/>
      <c r="GO238" s="693"/>
      <c r="GP238" s="693"/>
      <c r="GQ238" s="693"/>
      <c r="GR238" s="693"/>
      <c r="GS238" s="693"/>
      <c r="GT238" s="693"/>
      <c r="GU238" s="693"/>
      <c r="GV238" s="693"/>
      <c r="GW238" s="693"/>
      <c r="GX238" s="693"/>
      <c r="GY238" s="693"/>
      <c r="GZ238" s="693"/>
      <c r="HA238" s="693"/>
      <c r="HB238" s="693"/>
      <c r="HC238" s="693"/>
      <c r="HD238" s="693"/>
      <c r="HE238" s="693"/>
      <c r="HF238" s="693"/>
      <c r="HG238" s="693"/>
      <c r="HH238" s="693"/>
      <c r="HI238" s="693"/>
      <c r="HJ238" s="693"/>
      <c r="HK238" s="693"/>
      <c r="HL238" s="693"/>
      <c r="HM238" s="693"/>
      <c r="HN238" s="693"/>
      <c r="HO238" s="693"/>
      <c r="HP238" s="693"/>
      <c r="HQ238" s="693"/>
      <c r="HR238" s="693"/>
      <c r="HS238" s="693"/>
    </row>
    <row r="239" spans="1:227" s="508" customFormat="1">
      <c r="A239"/>
      <c r="B239" s="368"/>
      <c r="C239"/>
      <c r="D239" s="433"/>
      <c r="E239" s="625"/>
      <c r="F239" s="625"/>
      <c r="G239" s="330"/>
      <c r="H239"/>
      <c r="I239" s="132"/>
      <c r="J239"/>
      <c r="K239"/>
      <c r="L239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  <c r="AA239" s="335"/>
      <c r="AB239" s="45"/>
      <c r="AC239"/>
      <c r="AD239" s="123"/>
      <c r="AE239"/>
      <c r="AF239"/>
      <c r="AG239"/>
      <c r="AH239" s="129"/>
      <c r="AI239" s="129"/>
      <c r="AJ239" s="129"/>
      <c r="AK239" s="504"/>
      <c r="AL239" s="271"/>
      <c r="AM239" s="271"/>
      <c r="AN239" s="271"/>
      <c r="AO239" s="271"/>
      <c r="AP239" s="271"/>
      <c r="AQ239" s="271"/>
      <c r="AR239" s="271"/>
      <c r="AS239" s="271"/>
      <c r="AT239" s="271"/>
      <c r="AU239" s="271"/>
      <c r="AV239" s="271"/>
      <c r="AW239" s="271"/>
      <c r="AX239" s="271"/>
      <c r="AY239" s="271"/>
      <c r="AZ239" s="271"/>
      <c r="BA239" s="504"/>
      <c r="BB239" s="271"/>
      <c r="BC239" s="1042"/>
      <c r="BD239" s="1042"/>
      <c r="BE239" s="1042"/>
      <c r="BF239" s="1042"/>
      <c r="BG239" s="1042"/>
      <c r="BH239" s="1042"/>
      <c r="BI239" s="1042"/>
      <c r="BJ239" s="493"/>
      <c r="BK239" s="493"/>
      <c r="BL239" s="493"/>
      <c r="BM239" s="493"/>
      <c r="BN239" s="493"/>
      <c r="BO239" s="493"/>
      <c r="BP239" s="493"/>
      <c r="BQ239" s="493"/>
      <c r="BR239" s="493"/>
      <c r="BS239" s="493"/>
      <c r="BT239" s="493"/>
      <c r="BU239" s="271"/>
      <c r="BV239" s="693"/>
      <c r="BW239" s="693"/>
      <c r="BX239" s="693"/>
      <c r="BY239" s="693"/>
      <c r="BZ239" s="693"/>
      <c r="CA239" s="693"/>
      <c r="CB239" s="693"/>
      <c r="CC239" s="693"/>
      <c r="CD239" s="693"/>
      <c r="CE239" s="693"/>
      <c r="CF239" s="693"/>
      <c r="CG239" s="693"/>
      <c r="CH239" s="693"/>
      <c r="CI239" s="693"/>
      <c r="CW239" s="693"/>
      <c r="CX239" s="693"/>
      <c r="CY239" s="693"/>
      <c r="CZ239" s="693"/>
      <c r="DA239" s="693"/>
      <c r="DB239" s="693"/>
      <c r="DC239" s="693"/>
      <c r="DD239" s="693"/>
      <c r="DE239" s="693"/>
      <c r="DF239" s="693"/>
      <c r="DG239" s="693"/>
      <c r="DH239" s="693"/>
      <c r="DI239" s="693"/>
      <c r="DJ239" s="693"/>
      <c r="DK239" s="693"/>
      <c r="DL239" s="693"/>
      <c r="DM239" s="693"/>
      <c r="DN239" s="693"/>
      <c r="DO239" s="693"/>
      <c r="DP239" s="693"/>
      <c r="DQ239" s="693"/>
      <c r="DR239" s="693"/>
      <c r="DS239" s="693"/>
      <c r="DT239" s="693"/>
      <c r="DU239" s="693"/>
      <c r="DV239" s="693"/>
      <c r="DW239" s="693"/>
      <c r="DX239" s="693"/>
      <c r="DY239" s="693"/>
      <c r="DZ239" s="693"/>
      <c r="EA239" s="693"/>
      <c r="EB239" s="693"/>
      <c r="EC239" s="693"/>
      <c r="ED239" s="693"/>
      <c r="EE239" s="693"/>
      <c r="EF239" s="693"/>
      <c r="EG239" s="693"/>
      <c r="EH239" s="693"/>
      <c r="EI239" s="693"/>
      <c r="EJ239" s="693"/>
      <c r="EK239" s="693"/>
      <c r="EL239" s="693"/>
      <c r="EM239" s="693"/>
      <c r="EN239" s="693"/>
      <c r="EO239" s="693"/>
      <c r="EP239" s="693"/>
      <c r="EQ239" s="693"/>
      <c r="ER239" s="693"/>
      <c r="ES239" s="693"/>
      <c r="ET239" s="693"/>
      <c r="EU239" s="693"/>
      <c r="EV239" s="693"/>
      <c r="EW239" s="693"/>
      <c r="EX239" s="693"/>
      <c r="EY239" s="693"/>
      <c r="EZ239" s="693"/>
      <c r="FA239" s="693"/>
      <c r="FB239" s="693"/>
      <c r="FC239" s="693"/>
      <c r="FD239" s="693"/>
      <c r="FE239" s="693"/>
      <c r="FF239" s="693"/>
      <c r="FG239" s="693"/>
      <c r="FH239" s="693"/>
      <c r="FI239" s="693"/>
      <c r="FJ239" s="693"/>
      <c r="FK239" s="693"/>
      <c r="FL239" s="693"/>
      <c r="FM239" s="693"/>
      <c r="FN239" s="693"/>
      <c r="FO239" s="693"/>
      <c r="FP239" s="693"/>
      <c r="FQ239" s="693"/>
      <c r="FR239" s="693"/>
      <c r="FS239" s="693"/>
      <c r="FT239" s="693"/>
      <c r="FU239" s="693"/>
      <c r="FV239" s="693"/>
      <c r="FW239" s="693"/>
      <c r="FX239" s="693"/>
      <c r="FY239" s="693"/>
      <c r="FZ239" s="693"/>
      <c r="GA239" s="693"/>
      <c r="GB239" s="693"/>
      <c r="GC239" s="693"/>
      <c r="GD239" s="693"/>
      <c r="GE239" s="693"/>
      <c r="GF239" s="693"/>
      <c r="GG239" s="693"/>
      <c r="GH239" s="693"/>
      <c r="GI239" s="693"/>
      <c r="GJ239" s="693"/>
      <c r="GK239" s="693"/>
      <c r="GL239" s="693"/>
      <c r="GM239" s="693"/>
      <c r="GN239" s="693"/>
      <c r="GO239" s="693"/>
      <c r="GP239" s="693"/>
      <c r="GQ239" s="693"/>
      <c r="GR239" s="693"/>
      <c r="GS239" s="693"/>
      <c r="GT239" s="693"/>
      <c r="GU239" s="693"/>
      <c r="GV239" s="693"/>
      <c r="GW239" s="693"/>
      <c r="GX239" s="693"/>
      <c r="GY239" s="693"/>
      <c r="GZ239" s="693"/>
      <c r="HA239" s="693"/>
      <c r="HB239" s="693"/>
      <c r="HC239" s="693"/>
      <c r="HD239" s="693"/>
      <c r="HE239" s="693"/>
      <c r="HF239" s="693"/>
      <c r="HG239" s="693"/>
      <c r="HH239" s="693"/>
      <c r="HI239" s="693"/>
      <c r="HJ239" s="693"/>
      <c r="HK239" s="693"/>
      <c r="HL239" s="693"/>
      <c r="HM239" s="693"/>
      <c r="HN239" s="693"/>
      <c r="HO239" s="693"/>
      <c r="HP239" s="693"/>
      <c r="HQ239" s="693"/>
      <c r="HR239" s="693"/>
      <c r="HS239" s="693"/>
    </row>
    <row r="240" spans="1:227" s="508" customFormat="1">
      <c r="A240"/>
      <c r="B240" s="368"/>
      <c r="C240"/>
      <c r="D240" s="433"/>
      <c r="E240" s="625"/>
      <c r="F240" s="625"/>
      <c r="G240" s="330"/>
      <c r="H240"/>
      <c r="I240" s="132"/>
      <c r="J240"/>
      <c r="K240"/>
      <c r="L240"/>
      <c r="M240" s="335"/>
      <c r="N240" s="335"/>
      <c r="O240" s="335"/>
      <c r="P240" s="335"/>
      <c r="Q240" s="335"/>
      <c r="R240" s="335"/>
      <c r="S240" s="335"/>
      <c r="T240" s="335"/>
      <c r="U240" s="335"/>
      <c r="V240" s="335"/>
      <c r="W240" s="335"/>
      <c r="X240" s="335"/>
      <c r="Y240" s="335"/>
      <c r="Z240" s="335"/>
      <c r="AA240" s="335"/>
      <c r="AB240" s="45"/>
      <c r="AC240"/>
      <c r="AD240" s="123"/>
      <c r="AE240"/>
      <c r="AF240"/>
      <c r="AG240"/>
      <c r="AH240" s="129"/>
      <c r="AI240" s="129"/>
      <c r="AJ240" s="129"/>
      <c r="AK240" s="504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  <c r="AW240" s="271"/>
      <c r="AX240" s="271"/>
      <c r="AY240" s="271"/>
      <c r="AZ240" s="271"/>
      <c r="BA240" s="504"/>
      <c r="BB240" s="271"/>
      <c r="BC240" s="1042"/>
      <c r="BD240" s="1042"/>
      <c r="BE240" s="1042"/>
      <c r="BF240" s="1042"/>
      <c r="BG240" s="1042"/>
      <c r="BH240" s="1042"/>
      <c r="BI240" s="1042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271"/>
      <c r="BV240" s="693"/>
      <c r="BW240" s="693"/>
      <c r="BX240" s="693"/>
      <c r="BY240" s="693"/>
      <c r="BZ240" s="693"/>
      <c r="CA240" s="693"/>
      <c r="CB240" s="693"/>
      <c r="CC240" s="693"/>
      <c r="CD240" s="693"/>
      <c r="CE240" s="693"/>
      <c r="CF240" s="693"/>
      <c r="CG240" s="693"/>
      <c r="CH240" s="693"/>
      <c r="CI240" s="693"/>
      <c r="CW240" s="693"/>
      <c r="CX240" s="693"/>
      <c r="CY240" s="693"/>
      <c r="CZ240" s="693"/>
      <c r="DA240" s="693"/>
      <c r="DB240" s="693"/>
      <c r="DC240" s="693"/>
      <c r="DD240" s="693"/>
      <c r="DE240" s="693"/>
      <c r="DF240" s="693"/>
      <c r="DG240" s="693"/>
      <c r="DH240" s="693"/>
      <c r="DI240" s="693"/>
      <c r="DJ240" s="693"/>
      <c r="DK240" s="693"/>
      <c r="DL240" s="693"/>
      <c r="DM240" s="693"/>
      <c r="DN240" s="693"/>
      <c r="DO240" s="693"/>
      <c r="DP240" s="693"/>
      <c r="DQ240" s="693"/>
      <c r="DR240" s="693"/>
      <c r="DS240" s="693"/>
      <c r="DT240" s="693"/>
      <c r="DU240" s="693"/>
      <c r="DV240" s="693"/>
      <c r="DW240" s="693"/>
      <c r="DX240" s="693"/>
      <c r="DY240" s="693"/>
      <c r="DZ240" s="693"/>
      <c r="EA240" s="693"/>
      <c r="EB240" s="693"/>
      <c r="EC240" s="693"/>
      <c r="ED240" s="693"/>
      <c r="EE240" s="693"/>
      <c r="EF240" s="693"/>
      <c r="EG240" s="693"/>
      <c r="EH240" s="693"/>
      <c r="EI240" s="693"/>
      <c r="EJ240" s="693"/>
      <c r="EK240" s="693"/>
      <c r="EL240" s="693"/>
      <c r="EM240" s="693"/>
      <c r="EN240" s="693"/>
      <c r="EO240" s="693"/>
      <c r="EP240" s="693"/>
      <c r="EQ240" s="693"/>
      <c r="ER240" s="693"/>
      <c r="ES240" s="693"/>
      <c r="ET240" s="693"/>
      <c r="EU240" s="693"/>
      <c r="EV240" s="693"/>
      <c r="EW240" s="693"/>
      <c r="EX240" s="693"/>
      <c r="EY240" s="693"/>
      <c r="EZ240" s="693"/>
      <c r="FA240" s="693"/>
      <c r="FB240" s="693"/>
      <c r="FC240" s="693"/>
      <c r="FD240" s="693"/>
      <c r="FE240" s="693"/>
      <c r="FF240" s="693"/>
      <c r="FG240" s="693"/>
      <c r="FH240" s="693"/>
      <c r="FI240" s="693"/>
      <c r="FJ240" s="693"/>
      <c r="FK240" s="693"/>
      <c r="FL240" s="693"/>
      <c r="FM240" s="693"/>
      <c r="FN240" s="693"/>
      <c r="FO240" s="693"/>
      <c r="FP240" s="693"/>
      <c r="FQ240" s="693"/>
      <c r="FR240" s="693"/>
      <c r="FS240" s="693"/>
      <c r="FT240" s="693"/>
      <c r="FU240" s="693"/>
      <c r="FV240" s="693"/>
      <c r="FW240" s="693"/>
      <c r="FX240" s="693"/>
      <c r="FY240" s="693"/>
      <c r="FZ240" s="693"/>
      <c r="GA240" s="693"/>
      <c r="GB240" s="693"/>
      <c r="GC240" s="693"/>
      <c r="GD240" s="693"/>
      <c r="GE240" s="693"/>
      <c r="GF240" s="693"/>
      <c r="GG240" s="693"/>
      <c r="GH240" s="693"/>
      <c r="GI240" s="693"/>
      <c r="GJ240" s="693"/>
      <c r="GK240" s="693"/>
      <c r="GL240" s="693"/>
      <c r="GM240" s="693"/>
      <c r="GN240" s="693"/>
      <c r="GO240" s="693"/>
      <c r="GP240" s="693"/>
      <c r="GQ240" s="693"/>
      <c r="GR240" s="693"/>
      <c r="GS240" s="693"/>
      <c r="GT240" s="693"/>
      <c r="GU240" s="693"/>
      <c r="GV240" s="693"/>
      <c r="GW240" s="693"/>
      <c r="GX240" s="693"/>
      <c r="GY240" s="693"/>
      <c r="GZ240" s="693"/>
      <c r="HA240" s="693"/>
      <c r="HB240" s="693"/>
      <c r="HC240" s="693"/>
      <c r="HD240" s="693"/>
      <c r="HE240" s="693"/>
      <c r="HF240" s="693"/>
      <c r="HG240" s="693"/>
      <c r="HH240" s="693"/>
      <c r="HI240" s="693"/>
      <c r="HJ240" s="693"/>
      <c r="HK240" s="693"/>
      <c r="HL240" s="693"/>
      <c r="HM240" s="693"/>
      <c r="HN240" s="693"/>
      <c r="HO240" s="693"/>
      <c r="HP240" s="693"/>
      <c r="HQ240" s="693"/>
      <c r="HR240" s="693"/>
      <c r="HS240" s="693"/>
    </row>
    <row r="241" spans="1:227" s="508" customFormat="1">
      <c r="A241"/>
      <c r="B241" s="368"/>
      <c r="C241"/>
      <c r="D241" s="433"/>
      <c r="E241" s="625"/>
      <c r="F241" s="625"/>
      <c r="G241" s="330"/>
      <c r="H241"/>
      <c r="I241" s="132"/>
      <c r="J241"/>
      <c r="K241"/>
      <c r="L241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  <c r="AA241" s="335"/>
      <c r="AB241" s="45"/>
      <c r="AC241"/>
      <c r="AD241" s="123"/>
      <c r="AE241"/>
      <c r="AF241"/>
      <c r="AG241"/>
      <c r="AH241" s="129"/>
      <c r="AI241" s="129"/>
      <c r="AJ241" s="129"/>
      <c r="AK241" s="504"/>
      <c r="AL241" s="271"/>
      <c r="AM241" s="271"/>
      <c r="AN241" s="271"/>
      <c r="AO241" s="271"/>
      <c r="AP241" s="271"/>
      <c r="AQ241" s="271"/>
      <c r="AR241" s="271"/>
      <c r="AS241" s="271"/>
      <c r="AT241" s="271"/>
      <c r="AU241" s="271"/>
      <c r="AV241" s="271"/>
      <c r="AW241" s="271"/>
      <c r="AX241" s="271"/>
      <c r="AY241" s="271"/>
      <c r="AZ241" s="271"/>
      <c r="BA241" s="504"/>
      <c r="BB241" s="271"/>
      <c r="BC241" s="1042"/>
      <c r="BD241" s="1042"/>
      <c r="BE241" s="1042"/>
      <c r="BF241" s="1042"/>
      <c r="BG241" s="1042"/>
      <c r="BH241" s="1042"/>
      <c r="BI241" s="1042"/>
      <c r="BJ241" s="493"/>
      <c r="BK241" s="493"/>
      <c r="BL241" s="493"/>
      <c r="BM241" s="493"/>
      <c r="BN241" s="493"/>
      <c r="BO241" s="493"/>
      <c r="BP241" s="493"/>
      <c r="BQ241" s="493"/>
      <c r="BR241" s="493"/>
      <c r="BS241" s="493"/>
      <c r="BT241" s="493"/>
      <c r="BU241" s="271"/>
      <c r="BV241" s="693"/>
      <c r="BW241" s="693"/>
      <c r="BX241" s="693"/>
      <c r="BY241" s="693"/>
      <c r="BZ241" s="693"/>
      <c r="CA241" s="693"/>
      <c r="CB241" s="693"/>
      <c r="CC241" s="693"/>
      <c r="CD241" s="693"/>
      <c r="CE241" s="693"/>
      <c r="CF241" s="693"/>
      <c r="CG241" s="693"/>
      <c r="CH241" s="693"/>
      <c r="CI241" s="693"/>
      <c r="CW241" s="693"/>
      <c r="CX241" s="693"/>
      <c r="CY241" s="693"/>
      <c r="CZ241" s="693"/>
      <c r="DA241" s="693"/>
      <c r="DB241" s="693"/>
      <c r="DC241" s="693"/>
      <c r="DD241" s="693"/>
      <c r="DE241" s="693"/>
      <c r="DF241" s="693"/>
      <c r="DG241" s="693"/>
      <c r="DH241" s="693"/>
      <c r="DI241" s="693"/>
      <c r="DJ241" s="693"/>
      <c r="DK241" s="693"/>
      <c r="DL241" s="693"/>
      <c r="DM241" s="693"/>
      <c r="DN241" s="693"/>
      <c r="DO241" s="693"/>
      <c r="DP241" s="693"/>
      <c r="DQ241" s="693"/>
      <c r="DR241" s="693"/>
      <c r="DS241" s="693"/>
      <c r="DT241" s="693"/>
      <c r="DU241" s="693"/>
      <c r="DV241" s="693"/>
      <c r="DW241" s="693"/>
      <c r="DX241" s="693"/>
      <c r="DY241" s="693"/>
      <c r="DZ241" s="693"/>
      <c r="EA241" s="693"/>
      <c r="EB241" s="693"/>
      <c r="EC241" s="693"/>
      <c r="ED241" s="693"/>
      <c r="EE241" s="693"/>
      <c r="EF241" s="693"/>
      <c r="EG241" s="693"/>
      <c r="EH241" s="693"/>
      <c r="EI241" s="693"/>
      <c r="EJ241" s="693"/>
      <c r="EK241" s="693"/>
      <c r="EL241" s="693"/>
      <c r="EM241" s="693"/>
      <c r="EN241" s="693"/>
      <c r="EO241" s="693"/>
      <c r="EP241" s="693"/>
      <c r="EQ241" s="693"/>
      <c r="ER241" s="693"/>
      <c r="ES241" s="693"/>
      <c r="ET241" s="693"/>
      <c r="EU241" s="693"/>
      <c r="EV241" s="693"/>
      <c r="EW241" s="693"/>
      <c r="EX241" s="693"/>
      <c r="EY241" s="693"/>
      <c r="EZ241" s="693"/>
      <c r="FA241" s="693"/>
      <c r="FB241" s="693"/>
      <c r="FC241" s="693"/>
      <c r="FD241" s="693"/>
      <c r="FE241" s="693"/>
      <c r="FF241" s="693"/>
      <c r="FG241" s="693"/>
      <c r="FH241" s="693"/>
      <c r="FI241" s="693"/>
      <c r="FJ241" s="693"/>
      <c r="FK241" s="693"/>
      <c r="FL241" s="693"/>
      <c r="FM241" s="693"/>
      <c r="FN241" s="693"/>
      <c r="FO241" s="693"/>
      <c r="FP241" s="693"/>
      <c r="FQ241" s="693"/>
      <c r="FR241" s="693"/>
      <c r="FS241" s="693"/>
      <c r="FT241" s="693"/>
      <c r="FU241" s="693"/>
      <c r="FV241" s="693"/>
      <c r="FW241" s="693"/>
      <c r="FX241" s="693"/>
      <c r="FY241" s="693"/>
      <c r="FZ241" s="693"/>
      <c r="GA241" s="693"/>
      <c r="GB241" s="693"/>
      <c r="GC241" s="693"/>
      <c r="GD241" s="693"/>
      <c r="GE241" s="693"/>
      <c r="GF241" s="693"/>
      <c r="GG241" s="693"/>
      <c r="GH241" s="693"/>
      <c r="GI241" s="693"/>
      <c r="GJ241" s="693"/>
      <c r="GK241" s="693"/>
      <c r="GL241" s="693"/>
      <c r="GM241" s="693"/>
      <c r="GN241" s="693"/>
      <c r="GO241" s="693"/>
      <c r="GP241" s="693"/>
      <c r="GQ241" s="693"/>
      <c r="GR241" s="693"/>
      <c r="GS241" s="693"/>
      <c r="GT241" s="693"/>
      <c r="GU241" s="693"/>
      <c r="GV241" s="693"/>
      <c r="GW241" s="693"/>
      <c r="GX241" s="693"/>
      <c r="GY241" s="693"/>
      <c r="GZ241" s="693"/>
      <c r="HA241" s="693"/>
      <c r="HB241" s="693"/>
      <c r="HC241" s="693"/>
      <c r="HD241" s="693"/>
      <c r="HE241" s="693"/>
      <c r="HF241" s="693"/>
      <c r="HG241" s="693"/>
      <c r="HH241" s="693"/>
      <c r="HI241" s="693"/>
      <c r="HJ241" s="693"/>
      <c r="HK241" s="693"/>
      <c r="HL241" s="693"/>
      <c r="HM241" s="693"/>
      <c r="HN241" s="693"/>
      <c r="HO241" s="693"/>
      <c r="HP241" s="693"/>
      <c r="HQ241" s="693"/>
      <c r="HR241" s="693"/>
      <c r="HS241" s="693"/>
    </row>
    <row r="242" spans="1:227" s="508" customFormat="1">
      <c r="A242"/>
      <c r="B242" s="368"/>
      <c r="C242"/>
      <c r="D242" s="433"/>
      <c r="E242" s="625"/>
      <c r="F242" s="625"/>
      <c r="G242" s="330"/>
      <c r="H242"/>
      <c r="I242" s="132"/>
      <c r="J242"/>
      <c r="K242"/>
      <c r="L242"/>
      <c r="M242" s="335"/>
      <c r="N242" s="335"/>
      <c r="O242" s="335"/>
      <c r="P242" s="335"/>
      <c r="Q242" s="335"/>
      <c r="R242" s="335"/>
      <c r="S242" s="335"/>
      <c r="T242" s="335"/>
      <c r="U242" s="335"/>
      <c r="V242" s="335"/>
      <c r="W242" s="335"/>
      <c r="X242" s="335"/>
      <c r="Y242" s="335"/>
      <c r="Z242" s="335"/>
      <c r="AA242" s="335"/>
      <c r="AB242" s="45"/>
      <c r="AC242"/>
      <c r="AD242" s="123"/>
      <c r="AE242"/>
      <c r="AF242"/>
      <c r="AG242"/>
      <c r="AH242" s="129"/>
      <c r="AI242" s="129"/>
      <c r="AJ242" s="129"/>
      <c r="AK242" s="504"/>
      <c r="AL242" s="271"/>
      <c r="AM242" s="271"/>
      <c r="AN242" s="271"/>
      <c r="AO242" s="271"/>
      <c r="AP242" s="271"/>
      <c r="AQ242" s="271"/>
      <c r="AR242" s="271"/>
      <c r="AS242" s="271"/>
      <c r="AT242" s="271"/>
      <c r="AU242" s="271"/>
      <c r="AV242" s="271"/>
      <c r="AW242" s="271"/>
      <c r="AX242" s="271"/>
      <c r="AY242" s="271"/>
      <c r="AZ242" s="271"/>
      <c r="BA242" s="504"/>
      <c r="BB242" s="271"/>
      <c r="BC242" s="1042"/>
      <c r="BD242" s="1042"/>
      <c r="BE242" s="1042"/>
      <c r="BF242" s="1042"/>
      <c r="BG242" s="1042"/>
      <c r="BH242" s="1042"/>
      <c r="BI242" s="1042"/>
      <c r="BJ242" s="493"/>
      <c r="BK242" s="493"/>
      <c r="BL242" s="493"/>
      <c r="BM242" s="493"/>
      <c r="BN242" s="493"/>
      <c r="BO242" s="493"/>
      <c r="BP242" s="493"/>
      <c r="BQ242" s="493"/>
      <c r="BR242" s="493"/>
      <c r="BS242" s="493"/>
      <c r="BT242" s="493"/>
      <c r="BU242" s="271"/>
      <c r="BV242" s="693"/>
      <c r="BW242" s="693"/>
      <c r="BX242" s="693"/>
      <c r="BY242" s="693"/>
      <c r="BZ242" s="693"/>
      <c r="CA242" s="693"/>
      <c r="CB242" s="693"/>
      <c r="CC242" s="693"/>
      <c r="CD242" s="693"/>
      <c r="CE242" s="693"/>
      <c r="CF242" s="693"/>
      <c r="CG242" s="693"/>
      <c r="CH242" s="693"/>
      <c r="CI242" s="693"/>
      <c r="CW242" s="693"/>
      <c r="CX242" s="693"/>
      <c r="CY242" s="693"/>
      <c r="CZ242" s="693"/>
      <c r="DA242" s="693"/>
      <c r="DB242" s="693"/>
      <c r="DC242" s="693"/>
      <c r="DD242" s="693"/>
      <c r="DE242" s="693"/>
      <c r="DF242" s="693"/>
      <c r="DG242" s="693"/>
      <c r="DH242" s="693"/>
      <c r="DI242" s="693"/>
      <c r="DJ242" s="693"/>
      <c r="DK242" s="693"/>
      <c r="DL242" s="693"/>
      <c r="DM242" s="693"/>
      <c r="DN242" s="693"/>
      <c r="DO242" s="693"/>
      <c r="DP242" s="693"/>
      <c r="DQ242" s="693"/>
      <c r="DR242" s="693"/>
      <c r="DS242" s="693"/>
      <c r="DT242" s="693"/>
      <c r="DU242" s="693"/>
      <c r="DV242" s="693"/>
      <c r="DW242" s="693"/>
      <c r="DX242" s="693"/>
      <c r="DY242" s="693"/>
      <c r="DZ242" s="693"/>
      <c r="EA242" s="693"/>
      <c r="EB242" s="693"/>
      <c r="EC242" s="693"/>
      <c r="ED242" s="693"/>
      <c r="EE242" s="693"/>
      <c r="EF242" s="693"/>
      <c r="EG242" s="693"/>
      <c r="EH242" s="693"/>
      <c r="EI242" s="693"/>
      <c r="EJ242" s="693"/>
      <c r="EK242" s="693"/>
      <c r="EL242" s="693"/>
      <c r="EM242" s="693"/>
      <c r="EN242" s="693"/>
      <c r="EO242" s="693"/>
      <c r="EP242" s="693"/>
      <c r="EQ242" s="693"/>
      <c r="ER242" s="693"/>
      <c r="ES242" s="693"/>
      <c r="ET242" s="693"/>
      <c r="EU242" s="693"/>
      <c r="EV242" s="693"/>
      <c r="EW242" s="693"/>
      <c r="EX242" s="693"/>
      <c r="EY242" s="693"/>
      <c r="EZ242" s="693"/>
      <c r="FA242" s="693"/>
      <c r="FB242" s="693"/>
      <c r="FC242" s="693"/>
      <c r="FD242" s="693"/>
      <c r="FE242" s="693"/>
      <c r="FF242" s="693"/>
      <c r="FG242" s="693"/>
      <c r="FH242" s="693"/>
      <c r="FI242" s="693"/>
      <c r="FJ242" s="693"/>
      <c r="FK242" s="693"/>
      <c r="FL242" s="693"/>
      <c r="FM242" s="693"/>
      <c r="FN242" s="693"/>
      <c r="FO242" s="693"/>
      <c r="FP242" s="693"/>
      <c r="FQ242" s="693"/>
      <c r="FR242" s="693"/>
      <c r="FS242" s="693"/>
      <c r="FT242" s="693"/>
      <c r="FU242" s="693"/>
      <c r="FV242" s="693"/>
      <c r="FW242" s="693"/>
      <c r="FX242" s="693"/>
      <c r="FY242" s="693"/>
      <c r="FZ242" s="693"/>
      <c r="GA242" s="693"/>
      <c r="GB242" s="693"/>
      <c r="GC242" s="693"/>
      <c r="GD242" s="693"/>
      <c r="GE242" s="693"/>
      <c r="GF242" s="693"/>
      <c r="GG242" s="693"/>
      <c r="GH242" s="693"/>
      <c r="GI242" s="693"/>
      <c r="GJ242" s="693"/>
      <c r="GK242" s="693"/>
      <c r="GL242" s="693"/>
      <c r="GM242" s="693"/>
      <c r="GN242" s="693"/>
      <c r="GO242" s="693"/>
      <c r="GP242" s="693"/>
      <c r="GQ242" s="693"/>
      <c r="GR242" s="693"/>
      <c r="GS242" s="693"/>
      <c r="GT242" s="693"/>
      <c r="GU242" s="693"/>
      <c r="GV242" s="693"/>
      <c r="GW242" s="693"/>
      <c r="GX242" s="693"/>
      <c r="GY242" s="693"/>
      <c r="GZ242" s="693"/>
      <c r="HA242" s="693"/>
      <c r="HB242" s="693"/>
      <c r="HC242" s="693"/>
      <c r="HD242" s="693"/>
      <c r="HE242" s="693"/>
      <c r="HF242" s="693"/>
      <c r="HG242" s="693"/>
      <c r="HH242" s="693"/>
      <c r="HI242" s="693"/>
      <c r="HJ242" s="693"/>
      <c r="HK242" s="693"/>
      <c r="HL242" s="693"/>
      <c r="HM242" s="693"/>
      <c r="HN242" s="693"/>
      <c r="HO242" s="693"/>
      <c r="HP242" s="693"/>
      <c r="HQ242" s="693"/>
      <c r="HR242" s="693"/>
      <c r="HS242" s="693"/>
    </row>
    <row r="243" spans="1:227" s="508" customFormat="1">
      <c r="A243"/>
      <c r="B243" s="368"/>
      <c r="C243"/>
      <c r="D243" s="433"/>
      <c r="E243" s="625"/>
      <c r="F243" s="625"/>
      <c r="G243" s="330"/>
      <c r="H243"/>
      <c r="I243" s="132"/>
      <c r="J243"/>
      <c r="K243"/>
      <c r="L243"/>
      <c r="M243" s="335"/>
      <c r="N243" s="335"/>
      <c r="O243" s="335"/>
      <c r="P243" s="335"/>
      <c r="Q243" s="335"/>
      <c r="R243" s="335"/>
      <c r="S243" s="335"/>
      <c r="T243" s="335"/>
      <c r="U243" s="335"/>
      <c r="V243" s="335"/>
      <c r="W243" s="335"/>
      <c r="X243" s="335"/>
      <c r="Y243" s="335"/>
      <c r="Z243" s="335"/>
      <c r="AA243" s="335"/>
      <c r="AB243" s="45"/>
      <c r="AC243"/>
      <c r="AD243" s="123"/>
      <c r="AE243"/>
      <c r="AF243"/>
      <c r="AG243"/>
      <c r="AH243" s="129"/>
      <c r="AI243" s="129"/>
      <c r="AJ243" s="129"/>
      <c r="AK243" s="504"/>
      <c r="AL243" s="271"/>
      <c r="AM243" s="271"/>
      <c r="AN243" s="271"/>
      <c r="AO243" s="271"/>
      <c r="AP243" s="271"/>
      <c r="AQ243" s="271"/>
      <c r="AR243" s="271"/>
      <c r="AS243" s="271"/>
      <c r="AT243" s="271"/>
      <c r="AU243" s="271"/>
      <c r="AV243" s="271"/>
      <c r="AW243" s="271"/>
      <c r="AX243" s="271"/>
      <c r="AY243" s="271"/>
      <c r="AZ243" s="271"/>
      <c r="BA243" s="504"/>
      <c r="BB243" s="271"/>
      <c r="BC243" s="1042"/>
      <c r="BD243" s="1042"/>
      <c r="BE243" s="1042"/>
      <c r="BF243" s="1042"/>
      <c r="BG243" s="1042"/>
      <c r="BH243" s="1042"/>
      <c r="BI243" s="1042"/>
      <c r="BJ243" s="493"/>
      <c r="BK243" s="493"/>
      <c r="BL243" s="493"/>
      <c r="BM243" s="493"/>
      <c r="BN243" s="493"/>
      <c r="BO243" s="493"/>
      <c r="BP243" s="493"/>
      <c r="BQ243" s="493"/>
      <c r="BR243" s="493"/>
      <c r="BS243" s="493"/>
      <c r="BT243" s="493"/>
      <c r="BU243" s="271"/>
      <c r="BV243" s="693"/>
      <c r="BW243" s="693"/>
      <c r="BX243" s="693"/>
      <c r="BY243" s="693"/>
      <c r="BZ243" s="693"/>
      <c r="CA243" s="693"/>
      <c r="CB243" s="693"/>
      <c r="CC243" s="693"/>
      <c r="CD243" s="693"/>
      <c r="CE243" s="693"/>
      <c r="CF243" s="693"/>
      <c r="CG243" s="693"/>
      <c r="CH243" s="693"/>
      <c r="CI243" s="693"/>
      <c r="CW243" s="693"/>
      <c r="CX243" s="693"/>
      <c r="CY243" s="693"/>
      <c r="CZ243" s="693"/>
      <c r="DA243" s="693"/>
      <c r="DB243" s="693"/>
      <c r="DC243" s="693"/>
      <c r="DD243" s="693"/>
      <c r="DE243" s="693"/>
      <c r="DF243" s="693"/>
      <c r="DG243" s="693"/>
      <c r="DH243" s="693"/>
      <c r="DI243" s="693"/>
      <c r="DJ243" s="693"/>
      <c r="DK243" s="693"/>
      <c r="DL243" s="693"/>
      <c r="DM243" s="693"/>
      <c r="DN243" s="693"/>
      <c r="DO243" s="693"/>
      <c r="DP243" s="693"/>
      <c r="DQ243" s="693"/>
      <c r="DR243" s="693"/>
      <c r="DS243" s="693"/>
      <c r="DT243" s="693"/>
      <c r="DU243" s="693"/>
      <c r="DV243" s="693"/>
      <c r="DW243" s="693"/>
      <c r="DX243" s="693"/>
      <c r="DY243" s="693"/>
      <c r="DZ243" s="693"/>
      <c r="EA243" s="693"/>
      <c r="EB243" s="693"/>
      <c r="EC243" s="693"/>
      <c r="ED243" s="693"/>
      <c r="EE243" s="693"/>
      <c r="EF243" s="693"/>
      <c r="EG243" s="693"/>
      <c r="EH243" s="693"/>
      <c r="EI243" s="693"/>
      <c r="EJ243" s="693"/>
      <c r="EK243" s="693"/>
      <c r="EL243" s="693"/>
      <c r="EM243" s="693"/>
      <c r="EN243" s="693"/>
      <c r="EO243" s="693"/>
      <c r="EP243" s="693"/>
      <c r="EQ243" s="693"/>
      <c r="ER243" s="693"/>
      <c r="ES243" s="693"/>
      <c r="ET243" s="693"/>
      <c r="EU243" s="693"/>
      <c r="EV243" s="693"/>
      <c r="EW243" s="693"/>
      <c r="EX243" s="693"/>
      <c r="EY243" s="693"/>
      <c r="EZ243" s="693"/>
      <c r="FA243" s="693"/>
      <c r="FB243" s="693"/>
      <c r="FC243" s="693"/>
      <c r="FD243" s="693"/>
      <c r="FE243" s="693"/>
      <c r="FF243" s="693"/>
      <c r="FG243" s="693"/>
      <c r="FH243" s="693"/>
      <c r="FI243" s="693"/>
      <c r="FJ243" s="693"/>
      <c r="FK243" s="693"/>
      <c r="FL243" s="693"/>
      <c r="FM243" s="693"/>
      <c r="FN243" s="693"/>
      <c r="FO243" s="693"/>
      <c r="FP243" s="693"/>
      <c r="FQ243" s="693"/>
      <c r="FR243" s="693"/>
      <c r="FS243" s="693"/>
      <c r="FT243" s="693"/>
      <c r="FU243" s="693"/>
      <c r="FV243" s="693"/>
      <c r="FW243" s="693"/>
      <c r="FX243" s="693"/>
      <c r="FY243" s="693"/>
      <c r="FZ243" s="693"/>
      <c r="GA243" s="693"/>
      <c r="GB243" s="693"/>
      <c r="GC243" s="693"/>
      <c r="GD243" s="693"/>
      <c r="GE243" s="693"/>
      <c r="GF243" s="693"/>
      <c r="GG243" s="693"/>
      <c r="GH243" s="693"/>
      <c r="GI243" s="693"/>
      <c r="GJ243" s="693"/>
      <c r="GK243" s="693"/>
      <c r="GL243" s="693"/>
      <c r="GM243" s="693"/>
      <c r="GN243" s="693"/>
      <c r="GO243" s="693"/>
      <c r="GP243" s="693"/>
      <c r="GQ243" s="693"/>
      <c r="GR243" s="693"/>
      <c r="GS243" s="693"/>
      <c r="GT243" s="693"/>
      <c r="GU243" s="693"/>
      <c r="GV243" s="693"/>
      <c r="GW243" s="693"/>
      <c r="GX243" s="693"/>
      <c r="GY243" s="693"/>
      <c r="GZ243" s="693"/>
      <c r="HA243" s="693"/>
      <c r="HB243" s="693"/>
      <c r="HC243" s="693"/>
      <c r="HD243" s="693"/>
      <c r="HE243" s="693"/>
      <c r="HF243" s="693"/>
      <c r="HG243" s="693"/>
      <c r="HH243" s="693"/>
      <c r="HI243" s="693"/>
      <c r="HJ243" s="693"/>
      <c r="HK243" s="693"/>
      <c r="HL243" s="693"/>
      <c r="HM243" s="693"/>
      <c r="HN243" s="693"/>
      <c r="HO243" s="693"/>
      <c r="HP243" s="693"/>
      <c r="HQ243" s="693"/>
      <c r="HR243" s="693"/>
      <c r="HS243" s="693"/>
    </row>
    <row r="244" spans="1:227" s="508" customFormat="1">
      <c r="A244"/>
      <c r="B244" s="368"/>
      <c r="C244"/>
      <c r="D244" s="433"/>
      <c r="E244" s="625"/>
      <c r="F244" s="625"/>
      <c r="G244" s="330"/>
      <c r="H244"/>
      <c r="I244" s="132"/>
      <c r="J244"/>
      <c r="K244"/>
      <c r="L244"/>
      <c r="M244" s="335"/>
      <c r="N244" s="335"/>
      <c r="O244" s="335"/>
      <c r="P244" s="335"/>
      <c r="Q244" s="335"/>
      <c r="R244" s="335"/>
      <c r="S244" s="335"/>
      <c r="T244" s="335"/>
      <c r="U244" s="335"/>
      <c r="V244" s="335"/>
      <c r="W244" s="335"/>
      <c r="X244" s="335"/>
      <c r="Y244" s="335"/>
      <c r="Z244" s="335"/>
      <c r="AA244" s="335"/>
      <c r="AB244" s="45"/>
      <c r="AC244"/>
      <c r="AD244" s="123"/>
      <c r="AE244"/>
      <c r="AF244"/>
      <c r="AG244"/>
      <c r="AH244" s="129"/>
      <c r="AI244" s="129"/>
      <c r="AJ244" s="129"/>
      <c r="AK244" s="504"/>
      <c r="AL244" s="271"/>
      <c r="AM244" s="271"/>
      <c r="AN244" s="271"/>
      <c r="AO244" s="271"/>
      <c r="AP244" s="271"/>
      <c r="AQ244" s="271"/>
      <c r="AR244" s="271"/>
      <c r="AS244" s="271"/>
      <c r="AT244" s="271"/>
      <c r="AU244" s="271"/>
      <c r="AV244" s="271"/>
      <c r="AW244" s="271"/>
      <c r="AX244" s="271"/>
      <c r="AY244" s="271"/>
      <c r="AZ244" s="271"/>
      <c r="BA244" s="504"/>
      <c r="BB244" s="271"/>
      <c r="BC244" s="1042"/>
      <c r="BD244" s="1042"/>
      <c r="BE244" s="1042"/>
      <c r="BF244" s="1042"/>
      <c r="BG244" s="1042"/>
      <c r="BH244" s="1042"/>
      <c r="BI244" s="1042"/>
      <c r="BJ244" s="493"/>
      <c r="BK244" s="493"/>
      <c r="BL244" s="493"/>
      <c r="BM244" s="493"/>
      <c r="BN244" s="493"/>
      <c r="BO244" s="493"/>
      <c r="BP244" s="493"/>
      <c r="BQ244" s="493"/>
      <c r="BR244" s="493"/>
      <c r="BS244" s="493"/>
      <c r="BT244" s="493"/>
      <c r="BU244" s="271"/>
      <c r="BV244" s="693"/>
      <c r="BW244" s="693"/>
      <c r="BX244" s="693"/>
      <c r="BY244" s="693"/>
      <c r="BZ244" s="693"/>
      <c r="CA244" s="693"/>
      <c r="CB244" s="693"/>
      <c r="CC244" s="693"/>
      <c r="CD244" s="693"/>
      <c r="CE244" s="693"/>
      <c r="CF244" s="693"/>
      <c r="CG244" s="693"/>
      <c r="CH244" s="693"/>
      <c r="CI244" s="693"/>
      <c r="CW244" s="693"/>
      <c r="CX244" s="693"/>
      <c r="CY244" s="693"/>
      <c r="CZ244" s="693"/>
      <c r="DA244" s="693"/>
      <c r="DB244" s="693"/>
      <c r="DC244" s="693"/>
      <c r="DD244" s="693"/>
      <c r="DE244" s="693"/>
      <c r="DF244" s="693"/>
      <c r="DG244" s="693"/>
      <c r="DH244" s="693"/>
      <c r="DI244" s="693"/>
      <c r="DJ244" s="693"/>
      <c r="DK244" s="693"/>
      <c r="DL244" s="693"/>
      <c r="DM244" s="693"/>
      <c r="DN244" s="693"/>
      <c r="DO244" s="693"/>
      <c r="DP244" s="693"/>
      <c r="DQ244" s="693"/>
      <c r="DR244" s="693"/>
      <c r="DS244" s="693"/>
      <c r="DT244" s="693"/>
      <c r="DU244" s="693"/>
      <c r="DV244" s="693"/>
      <c r="DW244" s="693"/>
      <c r="DX244" s="693"/>
      <c r="DY244" s="693"/>
      <c r="DZ244" s="693"/>
      <c r="EA244" s="693"/>
      <c r="EB244" s="693"/>
      <c r="EC244" s="693"/>
      <c r="ED244" s="693"/>
      <c r="EE244" s="693"/>
      <c r="EF244" s="693"/>
      <c r="EG244" s="693"/>
      <c r="EH244" s="693"/>
      <c r="EI244" s="693"/>
      <c r="EJ244" s="693"/>
      <c r="EK244" s="693"/>
      <c r="EL244" s="693"/>
      <c r="EM244" s="693"/>
      <c r="EN244" s="693"/>
      <c r="EO244" s="693"/>
      <c r="EP244" s="693"/>
      <c r="EQ244" s="693"/>
      <c r="ER244" s="693"/>
      <c r="ES244" s="693"/>
      <c r="ET244" s="693"/>
      <c r="EU244" s="693"/>
      <c r="EV244" s="693"/>
      <c r="EW244" s="693"/>
      <c r="EX244" s="693"/>
      <c r="EY244" s="693"/>
      <c r="EZ244" s="693"/>
      <c r="FA244" s="693"/>
      <c r="FB244" s="693"/>
      <c r="FC244" s="693"/>
      <c r="FD244" s="693"/>
      <c r="FE244" s="693"/>
      <c r="FF244" s="693"/>
      <c r="FG244" s="693"/>
      <c r="FH244" s="693"/>
      <c r="FI244" s="693"/>
      <c r="FJ244" s="693"/>
      <c r="FK244" s="693"/>
      <c r="FL244" s="693"/>
      <c r="FM244" s="693"/>
      <c r="FN244" s="693"/>
      <c r="FO244" s="693"/>
      <c r="FP244" s="693"/>
      <c r="FQ244" s="693"/>
      <c r="FR244" s="693"/>
      <c r="FS244" s="693"/>
      <c r="FT244" s="693"/>
      <c r="FU244" s="693"/>
      <c r="FV244" s="693"/>
      <c r="FW244" s="693"/>
      <c r="FX244" s="693"/>
      <c r="FY244" s="693"/>
      <c r="FZ244" s="693"/>
      <c r="GA244" s="693"/>
      <c r="GB244" s="693"/>
      <c r="GC244" s="693"/>
      <c r="GD244" s="693"/>
      <c r="GE244" s="693"/>
      <c r="GF244" s="693"/>
      <c r="GG244" s="693"/>
      <c r="GH244" s="693"/>
      <c r="GI244" s="693"/>
      <c r="GJ244" s="693"/>
      <c r="GK244" s="693"/>
      <c r="GL244" s="693"/>
      <c r="GM244" s="693"/>
      <c r="GN244" s="693"/>
      <c r="GO244" s="693"/>
      <c r="GP244" s="693"/>
      <c r="GQ244" s="693"/>
      <c r="GR244" s="693"/>
      <c r="GS244" s="693"/>
      <c r="GT244" s="693"/>
      <c r="GU244" s="693"/>
      <c r="GV244" s="693"/>
      <c r="GW244" s="693"/>
      <c r="GX244" s="693"/>
      <c r="GY244" s="693"/>
      <c r="GZ244" s="693"/>
      <c r="HA244" s="693"/>
      <c r="HB244" s="693"/>
      <c r="HC244" s="693"/>
      <c r="HD244" s="693"/>
      <c r="HE244" s="693"/>
      <c r="HF244" s="693"/>
      <c r="HG244" s="693"/>
      <c r="HH244" s="693"/>
      <c r="HI244" s="693"/>
      <c r="HJ244" s="693"/>
      <c r="HK244" s="693"/>
      <c r="HL244" s="693"/>
      <c r="HM244" s="693"/>
      <c r="HN244" s="693"/>
      <c r="HO244" s="693"/>
      <c r="HP244" s="693"/>
      <c r="HQ244" s="693"/>
      <c r="HR244" s="693"/>
      <c r="HS244" s="693"/>
    </row>
    <row r="245" spans="1:227" s="508" customFormat="1">
      <c r="A245"/>
      <c r="B245" s="368"/>
      <c r="C245"/>
      <c r="D245" s="433"/>
      <c r="E245" s="625"/>
      <c r="F245" s="625"/>
      <c r="G245" s="330"/>
      <c r="H245"/>
      <c r="I245" s="132"/>
      <c r="J245"/>
      <c r="K245"/>
      <c r="L245"/>
      <c r="M245" s="335"/>
      <c r="N245" s="335"/>
      <c r="O245" s="335"/>
      <c r="P245" s="335"/>
      <c r="Q245" s="335"/>
      <c r="R245" s="335"/>
      <c r="S245" s="335"/>
      <c r="T245" s="335"/>
      <c r="U245" s="335"/>
      <c r="V245" s="335"/>
      <c r="W245" s="335"/>
      <c r="X245" s="335"/>
      <c r="Y245" s="335"/>
      <c r="Z245" s="335"/>
      <c r="AA245" s="335"/>
      <c r="AB245" s="45"/>
      <c r="AC245"/>
      <c r="AD245" s="123"/>
      <c r="AE245"/>
      <c r="AF245"/>
      <c r="AG245"/>
      <c r="AH245" s="129"/>
      <c r="AI245" s="129"/>
      <c r="AJ245" s="129"/>
      <c r="AK245" s="504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271"/>
      <c r="AW245" s="271"/>
      <c r="AX245" s="271"/>
      <c r="AY245" s="271"/>
      <c r="AZ245" s="271"/>
      <c r="BA245" s="504"/>
      <c r="BB245" s="271"/>
      <c r="BC245" s="1042"/>
      <c r="BD245" s="1042"/>
      <c r="BE245" s="1042"/>
      <c r="BF245" s="1042"/>
      <c r="BG245" s="1042"/>
      <c r="BH245" s="1042"/>
      <c r="BI245" s="1042"/>
      <c r="BJ245" s="493"/>
      <c r="BK245" s="493"/>
      <c r="BL245" s="493"/>
      <c r="BM245" s="493"/>
      <c r="BN245" s="493"/>
      <c r="BO245" s="493"/>
      <c r="BP245" s="493"/>
      <c r="BQ245" s="493"/>
      <c r="BR245" s="493"/>
      <c r="BS245" s="493"/>
      <c r="BT245" s="493"/>
      <c r="BU245" s="271"/>
      <c r="BV245" s="693"/>
      <c r="BW245" s="693"/>
      <c r="BX245" s="693"/>
      <c r="BY245" s="693"/>
      <c r="BZ245" s="693"/>
      <c r="CA245" s="693"/>
      <c r="CB245" s="693"/>
      <c r="CC245" s="693"/>
      <c r="CD245" s="693"/>
      <c r="CE245" s="693"/>
      <c r="CF245" s="693"/>
      <c r="CG245" s="693"/>
      <c r="CH245" s="693"/>
      <c r="CI245" s="693"/>
      <c r="CW245" s="693"/>
      <c r="CX245" s="693"/>
      <c r="CY245" s="693"/>
      <c r="CZ245" s="693"/>
      <c r="DA245" s="693"/>
      <c r="DB245" s="693"/>
      <c r="DC245" s="693"/>
      <c r="DD245" s="693"/>
      <c r="DE245" s="693"/>
      <c r="DF245" s="693"/>
      <c r="DG245" s="693"/>
      <c r="DH245" s="693"/>
      <c r="DI245" s="693"/>
      <c r="DJ245" s="693"/>
      <c r="DK245" s="693"/>
      <c r="DL245" s="693"/>
      <c r="DM245" s="693"/>
      <c r="DN245" s="693"/>
      <c r="DO245" s="693"/>
      <c r="DP245" s="693"/>
      <c r="DQ245" s="693"/>
      <c r="DR245" s="693"/>
      <c r="DS245" s="693"/>
      <c r="DT245" s="693"/>
      <c r="DU245" s="693"/>
      <c r="DV245" s="693"/>
      <c r="DW245" s="693"/>
      <c r="DX245" s="693"/>
      <c r="DY245" s="693"/>
      <c r="DZ245" s="693"/>
      <c r="EA245" s="693"/>
      <c r="EB245" s="693"/>
      <c r="EC245" s="693"/>
      <c r="ED245" s="693"/>
      <c r="EE245" s="693"/>
      <c r="EF245" s="693"/>
      <c r="EG245" s="693"/>
      <c r="EH245" s="693"/>
      <c r="EI245" s="693"/>
      <c r="EJ245" s="693"/>
      <c r="EK245" s="693"/>
      <c r="EL245" s="693"/>
      <c r="EM245" s="693"/>
      <c r="EN245" s="693"/>
      <c r="EO245" s="693"/>
      <c r="EP245" s="693"/>
      <c r="EQ245" s="693"/>
      <c r="ER245" s="693"/>
      <c r="ES245" s="693"/>
      <c r="ET245" s="693"/>
      <c r="EU245" s="693"/>
      <c r="EV245" s="693"/>
      <c r="EW245" s="693"/>
      <c r="EX245" s="693"/>
      <c r="EY245" s="693"/>
      <c r="EZ245" s="693"/>
      <c r="FA245" s="693"/>
      <c r="FB245" s="693"/>
      <c r="FC245" s="693"/>
      <c r="FD245" s="693"/>
      <c r="FE245" s="693"/>
      <c r="FF245" s="693"/>
      <c r="FG245" s="693"/>
      <c r="FH245" s="693"/>
      <c r="FI245" s="693"/>
      <c r="FJ245" s="693"/>
      <c r="FK245" s="693"/>
      <c r="FL245" s="693"/>
      <c r="FM245" s="693"/>
      <c r="FN245" s="693"/>
      <c r="FO245" s="693"/>
      <c r="FP245" s="693"/>
      <c r="FQ245" s="693"/>
      <c r="FR245" s="693"/>
      <c r="FS245" s="693"/>
      <c r="FT245" s="693"/>
      <c r="FU245" s="693"/>
      <c r="FV245" s="693"/>
      <c r="FW245" s="693"/>
      <c r="FX245" s="693"/>
      <c r="FY245" s="693"/>
      <c r="FZ245" s="693"/>
      <c r="GA245" s="693"/>
      <c r="GB245" s="693"/>
      <c r="GC245" s="693"/>
      <c r="GD245" s="693"/>
      <c r="GE245" s="693"/>
      <c r="GF245" s="693"/>
      <c r="GG245" s="693"/>
      <c r="GH245" s="693"/>
      <c r="GI245" s="693"/>
      <c r="GJ245" s="693"/>
      <c r="GK245" s="693"/>
      <c r="GL245" s="693"/>
      <c r="GM245" s="693"/>
      <c r="GN245" s="693"/>
      <c r="GO245" s="693"/>
      <c r="GP245" s="693"/>
      <c r="GQ245" s="693"/>
      <c r="GR245" s="693"/>
      <c r="GS245" s="693"/>
      <c r="GT245" s="693"/>
      <c r="GU245" s="693"/>
      <c r="GV245" s="693"/>
      <c r="GW245" s="693"/>
      <c r="GX245" s="693"/>
      <c r="GY245" s="693"/>
      <c r="GZ245" s="693"/>
      <c r="HA245" s="693"/>
      <c r="HB245" s="693"/>
      <c r="HC245" s="693"/>
      <c r="HD245" s="693"/>
      <c r="HE245" s="693"/>
      <c r="HF245" s="693"/>
      <c r="HG245" s="693"/>
      <c r="HH245" s="693"/>
      <c r="HI245" s="693"/>
      <c r="HJ245" s="693"/>
      <c r="HK245" s="693"/>
      <c r="HL245" s="693"/>
      <c r="HM245" s="693"/>
      <c r="HN245" s="693"/>
      <c r="HO245" s="693"/>
      <c r="HP245" s="693"/>
      <c r="HQ245" s="693"/>
      <c r="HR245" s="693"/>
      <c r="HS245" s="693"/>
    </row>
    <row r="246" spans="1:227" s="508" customFormat="1">
      <c r="A246"/>
      <c r="B246" s="368"/>
      <c r="C246"/>
      <c r="D246" s="433"/>
      <c r="E246" s="625"/>
      <c r="F246" s="625"/>
      <c r="G246" s="330"/>
      <c r="H246"/>
      <c r="I246" s="132"/>
      <c r="J246"/>
      <c r="K246"/>
      <c r="L246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  <c r="AA246" s="335"/>
      <c r="AB246" s="45"/>
      <c r="AC246"/>
      <c r="AD246" s="123"/>
      <c r="AE246"/>
      <c r="AF246"/>
      <c r="AG246"/>
      <c r="AH246" s="129"/>
      <c r="AI246" s="129"/>
      <c r="AJ246" s="129"/>
      <c r="AK246" s="504"/>
      <c r="AL246" s="271"/>
      <c r="AM246" s="271"/>
      <c r="AN246" s="271"/>
      <c r="AO246" s="271"/>
      <c r="AP246" s="271"/>
      <c r="AQ246" s="271"/>
      <c r="AR246" s="271"/>
      <c r="AS246" s="271"/>
      <c r="AT246" s="271"/>
      <c r="AU246" s="271"/>
      <c r="AV246" s="271"/>
      <c r="AW246" s="271"/>
      <c r="AX246" s="271"/>
      <c r="AY246" s="271"/>
      <c r="AZ246" s="271"/>
      <c r="BA246" s="504"/>
      <c r="BB246" s="271"/>
      <c r="BC246" s="1042"/>
      <c r="BD246" s="1042"/>
      <c r="BE246" s="1042"/>
      <c r="BF246" s="1042"/>
      <c r="BG246" s="1042"/>
      <c r="BH246" s="1042"/>
      <c r="BI246" s="1042"/>
      <c r="BJ246" s="493"/>
      <c r="BK246" s="493"/>
      <c r="BL246" s="493"/>
      <c r="BM246" s="493"/>
      <c r="BN246" s="493"/>
      <c r="BO246" s="493"/>
      <c r="BP246" s="493"/>
      <c r="BQ246" s="493"/>
      <c r="BR246" s="493"/>
      <c r="BS246" s="493"/>
      <c r="BT246" s="493"/>
      <c r="BU246" s="271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3"/>
      <c r="CW246" s="693"/>
      <c r="CX246" s="693"/>
      <c r="CY246" s="693"/>
      <c r="CZ246" s="693"/>
      <c r="DA246" s="693"/>
      <c r="DB246" s="693"/>
      <c r="DC246" s="693"/>
      <c r="DD246" s="693"/>
      <c r="DE246" s="693"/>
      <c r="DF246" s="693"/>
      <c r="DG246" s="693"/>
      <c r="DH246" s="693"/>
      <c r="DI246" s="693"/>
      <c r="DJ246" s="693"/>
      <c r="DK246" s="693"/>
      <c r="DL246" s="693"/>
      <c r="DM246" s="693"/>
      <c r="DN246" s="693"/>
      <c r="DO246" s="693"/>
      <c r="DP246" s="693"/>
      <c r="DQ246" s="693"/>
      <c r="DR246" s="693"/>
      <c r="DS246" s="693"/>
      <c r="DT246" s="693"/>
      <c r="DU246" s="693"/>
      <c r="DV246" s="693"/>
      <c r="DW246" s="693"/>
      <c r="DX246" s="693"/>
      <c r="DY246" s="693"/>
      <c r="DZ246" s="693"/>
      <c r="EA246" s="693"/>
      <c r="EB246" s="693"/>
      <c r="EC246" s="693"/>
      <c r="ED246" s="693"/>
      <c r="EE246" s="693"/>
      <c r="EF246" s="693"/>
      <c r="EG246" s="693"/>
      <c r="EH246" s="693"/>
      <c r="EI246" s="693"/>
      <c r="EJ246" s="693"/>
      <c r="EK246" s="693"/>
      <c r="EL246" s="693"/>
      <c r="EM246" s="693"/>
      <c r="EN246" s="693"/>
      <c r="EO246" s="693"/>
      <c r="EP246" s="693"/>
      <c r="EQ246" s="693"/>
      <c r="ER246" s="693"/>
      <c r="ES246" s="693"/>
      <c r="ET246" s="693"/>
      <c r="EU246" s="693"/>
      <c r="EV246" s="693"/>
      <c r="EW246" s="693"/>
      <c r="EX246" s="693"/>
      <c r="EY246" s="693"/>
      <c r="EZ246" s="693"/>
      <c r="FA246" s="693"/>
      <c r="FB246" s="693"/>
      <c r="FC246" s="693"/>
      <c r="FD246" s="693"/>
      <c r="FE246" s="693"/>
      <c r="FF246" s="693"/>
      <c r="FG246" s="693"/>
      <c r="FH246" s="693"/>
      <c r="FI246" s="693"/>
      <c r="FJ246" s="693"/>
      <c r="FK246" s="693"/>
      <c r="FL246" s="693"/>
      <c r="FM246" s="693"/>
      <c r="FN246" s="693"/>
      <c r="FO246" s="693"/>
      <c r="FP246" s="693"/>
      <c r="FQ246" s="693"/>
      <c r="FR246" s="693"/>
      <c r="FS246" s="693"/>
      <c r="FT246" s="693"/>
      <c r="FU246" s="693"/>
      <c r="FV246" s="693"/>
      <c r="FW246" s="693"/>
      <c r="FX246" s="693"/>
      <c r="FY246" s="693"/>
      <c r="FZ246" s="693"/>
      <c r="GA246" s="693"/>
      <c r="GB246" s="693"/>
      <c r="GC246" s="693"/>
      <c r="GD246" s="693"/>
      <c r="GE246" s="693"/>
      <c r="GF246" s="693"/>
      <c r="GG246" s="693"/>
      <c r="GH246" s="693"/>
      <c r="GI246" s="693"/>
      <c r="GJ246" s="693"/>
      <c r="GK246" s="693"/>
      <c r="GL246" s="693"/>
      <c r="GM246" s="693"/>
      <c r="GN246" s="693"/>
      <c r="GO246" s="693"/>
      <c r="GP246" s="693"/>
      <c r="GQ246" s="693"/>
      <c r="GR246" s="693"/>
      <c r="GS246" s="693"/>
      <c r="GT246" s="693"/>
      <c r="GU246" s="693"/>
      <c r="GV246" s="693"/>
      <c r="GW246" s="693"/>
      <c r="GX246" s="693"/>
      <c r="GY246" s="693"/>
      <c r="GZ246" s="693"/>
      <c r="HA246" s="693"/>
      <c r="HB246" s="693"/>
      <c r="HC246" s="693"/>
      <c r="HD246" s="693"/>
      <c r="HE246" s="693"/>
      <c r="HF246" s="693"/>
      <c r="HG246" s="693"/>
      <c r="HH246" s="693"/>
      <c r="HI246" s="693"/>
      <c r="HJ246" s="693"/>
      <c r="HK246" s="693"/>
      <c r="HL246" s="693"/>
      <c r="HM246" s="693"/>
      <c r="HN246" s="693"/>
      <c r="HO246" s="693"/>
      <c r="HP246" s="693"/>
      <c r="HQ246" s="693"/>
      <c r="HR246" s="693"/>
      <c r="HS246" s="693"/>
    </row>
    <row r="247" spans="1:227" s="508" customFormat="1">
      <c r="A247"/>
      <c r="B247" s="368"/>
      <c r="C247"/>
      <c r="D247" s="433"/>
      <c r="E247" s="625"/>
      <c r="F247" s="625"/>
      <c r="G247" s="330"/>
      <c r="H247"/>
      <c r="I247" s="132"/>
      <c r="J247"/>
      <c r="K247"/>
      <c r="L247"/>
      <c r="M247" s="335"/>
      <c r="N247" s="335"/>
      <c r="O247" s="335"/>
      <c r="P247" s="335"/>
      <c r="Q247" s="335"/>
      <c r="R247" s="335"/>
      <c r="S247" s="335"/>
      <c r="T247" s="335"/>
      <c r="U247" s="335"/>
      <c r="V247" s="335"/>
      <c r="W247" s="335"/>
      <c r="X247" s="335"/>
      <c r="Y247" s="335"/>
      <c r="Z247" s="335"/>
      <c r="AA247" s="335"/>
      <c r="AB247" s="45"/>
      <c r="AC247"/>
      <c r="AD247" s="123"/>
      <c r="AE247"/>
      <c r="AF247"/>
      <c r="AG247"/>
      <c r="AH247" s="129"/>
      <c r="AI247" s="129"/>
      <c r="AJ247" s="129"/>
      <c r="AK247" s="504"/>
      <c r="AL247" s="271"/>
      <c r="AM247" s="271"/>
      <c r="AN247" s="271"/>
      <c r="AO247" s="271"/>
      <c r="AP247" s="271"/>
      <c r="AQ247" s="271"/>
      <c r="AR247" s="271"/>
      <c r="AS247" s="271"/>
      <c r="AT247" s="271"/>
      <c r="AU247" s="271"/>
      <c r="AV247" s="271"/>
      <c r="AW247" s="271"/>
      <c r="AX247" s="271"/>
      <c r="AY247" s="271"/>
      <c r="AZ247" s="271"/>
      <c r="BA247" s="504"/>
      <c r="BB247" s="271"/>
      <c r="BC247" s="1042"/>
      <c r="BD247" s="1042"/>
      <c r="BE247" s="1042"/>
      <c r="BF247" s="1042"/>
      <c r="BG247" s="1042"/>
      <c r="BH247" s="1042"/>
      <c r="BI247" s="1042"/>
      <c r="BJ247" s="493"/>
      <c r="BK247" s="493"/>
      <c r="BL247" s="493"/>
      <c r="BM247" s="493"/>
      <c r="BN247" s="493"/>
      <c r="BO247" s="493"/>
      <c r="BP247" s="493"/>
      <c r="BQ247" s="493"/>
      <c r="BR247" s="493"/>
      <c r="BS247" s="493"/>
      <c r="BT247" s="493"/>
      <c r="BU247" s="271"/>
      <c r="BV247" s="693"/>
      <c r="BW247" s="693"/>
      <c r="BX247" s="693"/>
      <c r="BY247" s="693"/>
      <c r="BZ247" s="693"/>
      <c r="CA247" s="693"/>
      <c r="CB247" s="693"/>
      <c r="CC247" s="693"/>
      <c r="CD247" s="693"/>
      <c r="CE247" s="693"/>
      <c r="CF247" s="693"/>
      <c r="CG247" s="693"/>
      <c r="CH247" s="693"/>
      <c r="CI247" s="693"/>
      <c r="CW247" s="693"/>
      <c r="CX247" s="693"/>
      <c r="CY247" s="693"/>
      <c r="CZ247" s="693"/>
      <c r="DA247" s="693"/>
      <c r="DB247" s="693"/>
      <c r="DC247" s="693"/>
      <c r="DD247" s="693"/>
      <c r="DE247" s="693"/>
      <c r="DF247" s="693"/>
      <c r="DG247" s="693"/>
      <c r="DH247" s="693"/>
      <c r="DI247" s="693"/>
      <c r="DJ247" s="693"/>
      <c r="DK247" s="693"/>
      <c r="DL247" s="693"/>
      <c r="DM247" s="693"/>
      <c r="DN247" s="693"/>
      <c r="DO247" s="693"/>
      <c r="DP247" s="693"/>
      <c r="DQ247" s="693"/>
      <c r="DR247" s="693"/>
      <c r="DS247" s="693"/>
      <c r="DT247" s="693"/>
      <c r="DU247" s="693"/>
      <c r="DV247" s="693"/>
      <c r="DW247" s="693"/>
      <c r="DX247" s="693"/>
      <c r="DY247" s="693"/>
      <c r="DZ247" s="693"/>
      <c r="EA247" s="693"/>
      <c r="EB247" s="693"/>
      <c r="EC247" s="693"/>
      <c r="ED247" s="693"/>
      <c r="EE247" s="693"/>
      <c r="EF247" s="693"/>
      <c r="EG247" s="693"/>
      <c r="EH247" s="693"/>
      <c r="EI247" s="693"/>
      <c r="EJ247" s="693"/>
      <c r="EK247" s="693"/>
      <c r="EL247" s="693"/>
      <c r="EM247" s="693"/>
      <c r="EN247" s="693"/>
      <c r="EO247" s="693"/>
      <c r="EP247" s="693"/>
      <c r="EQ247" s="693"/>
      <c r="ER247" s="693"/>
      <c r="ES247" s="693"/>
      <c r="ET247" s="693"/>
      <c r="EU247" s="693"/>
      <c r="EV247" s="693"/>
      <c r="EW247" s="693"/>
      <c r="EX247" s="693"/>
      <c r="EY247" s="693"/>
      <c r="EZ247" s="693"/>
      <c r="FA247" s="693"/>
      <c r="FB247" s="693"/>
      <c r="FC247" s="693"/>
      <c r="FD247" s="693"/>
      <c r="FE247" s="693"/>
      <c r="FF247" s="693"/>
      <c r="FG247" s="693"/>
      <c r="FH247" s="693"/>
      <c r="FI247" s="693"/>
      <c r="FJ247" s="693"/>
      <c r="FK247" s="693"/>
      <c r="FL247" s="693"/>
      <c r="FM247" s="693"/>
      <c r="FN247" s="693"/>
      <c r="FO247" s="693"/>
      <c r="FP247" s="693"/>
      <c r="FQ247" s="693"/>
      <c r="FR247" s="693"/>
      <c r="FS247" s="693"/>
      <c r="FT247" s="693"/>
      <c r="FU247" s="693"/>
      <c r="FV247" s="693"/>
      <c r="FW247" s="693"/>
      <c r="FX247" s="693"/>
      <c r="FY247" s="693"/>
      <c r="FZ247" s="693"/>
      <c r="GA247" s="693"/>
      <c r="GB247" s="693"/>
      <c r="GC247" s="693"/>
      <c r="GD247" s="693"/>
      <c r="GE247" s="693"/>
      <c r="GF247" s="693"/>
      <c r="GG247" s="693"/>
      <c r="GH247" s="693"/>
      <c r="GI247" s="693"/>
      <c r="GJ247" s="693"/>
      <c r="GK247" s="693"/>
      <c r="GL247" s="693"/>
      <c r="GM247" s="693"/>
      <c r="GN247" s="693"/>
      <c r="GO247" s="693"/>
      <c r="GP247" s="693"/>
      <c r="GQ247" s="693"/>
      <c r="GR247" s="693"/>
      <c r="GS247" s="693"/>
      <c r="GT247" s="693"/>
      <c r="GU247" s="693"/>
      <c r="GV247" s="693"/>
      <c r="GW247" s="693"/>
      <c r="GX247" s="693"/>
      <c r="GY247" s="693"/>
      <c r="GZ247" s="693"/>
      <c r="HA247" s="693"/>
      <c r="HB247" s="693"/>
      <c r="HC247" s="693"/>
      <c r="HD247" s="693"/>
      <c r="HE247" s="693"/>
      <c r="HF247" s="693"/>
      <c r="HG247" s="693"/>
      <c r="HH247" s="693"/>
      <c r="HI247" s="693"/>
      <c r="HJ247" s="693"/>
      <c r="HK247" s="693"/>
      <c r="HL247" s="693"/>
      <c r="HM247" s="693"/>
      <c r="HN247" s="693"/>
      <c r="HO247" s="693"/>
      <c r="HP247" s="693"/>
      <c r="HQ247" s="693"/>
      <c r="HR247" s="693"/>
      <c r="HS247" s="693"/>
    </row>
    <row r="248" spans="1:227" s="508" customFormat="1">
      <c r="A248"/>
      <c r="B248" s="368"/>
      <c r="C248"/>
      <c r="D248" s="433"/>
      <c r="E248" s="625"/>
      <c r="F248" s="625"/>
      <c r="G248" s="330"/>
      <c r="H248"/>
      <c r="I248" s="132"/>
      <c r="J248"/>
      <c r="K248"/>
      <c r="L248"/>
      <c r="M248" s="335"/>
      <c r="N248" s="335"/>
      <c r="O248" s="335"/>
      <c r="P248" s="335"/>
      <c r="Q248" s="335"/>
      <c r="R248" s="335"/>
      <c r="S248" s="335"/>
      <c r="T248" s="335"/>
      <c r="U248" s="335"/>
      <c r="V248" s="335"/>
      <c r="W248" s="335"/>
      <c r="X248" s="335"/>
      <c r="Y248" s="335"/>
      <c r="Z248" s="335"/>
      <c r="AA248" s="335"/>
      <c r="AB248" s="45"/>
      <c r="AC248"/>
      <c r="AD248" s="123"/>
      <c r="AE248"/>
      <c r="AF248"/>
      <c r="AG248"/>
      <c r="AH248" s="129"/>
      <c r="AI248" s="129"/>
      <c r="AJ248" s="129"/>
      <c r="AK248" s="504"/>
      <c r="AL248" s="271"/>
      <c r="AM248" s="271"/>
      <c r="AN248" s="271"/>
      <c r="AO248" s="271"/>
      <c r="AP248" s="271"/>
      <c r="AQ248" s="271"/>
      <c r="AR248" s="271"/>
      <c r="AS248" s="271"/>
      <c r="AT248" s="271"/>
      <c r="AU248" s="271"/>
      <c r="AV248" s="271"/>
      <c r="AW248" s="271"/>
      <c r="AX248" s="271"/>
      <c r="AY248" s="271"/>
      <c r="AZ248" s="271"/>
      <c r="BA248" s="504"/>
      <c r="BB248" s="271"/>
      <c r="BC248" s="1042"/>
      <c r="BD248" s="1042"/>
      <c r="BE248" s="1042"/>
      <c r="BF248" s="1042"/>
      <c r="BG248" s="1042"/>
      <c r="BH248" s="1042"/>
      <c r="BI248" s="1042"/>
      <c r="BJ248" s="493"/>
      <c r="BK248" s="493"/>
      <c r="BL248" s="493"/>
      <c r="BM248" s="493"/>
      <c r="BN248" s="493"/>
      <c r="BO248" s="493"/>
      <c r="BP248" s="493"/>
      <c r="BQ248" s="493"/>
      <c r="BR248" s="493"/>
      <c r="BS248" s="493"/>
      <c r="BT248" s="493"/>
      <c r="BU248" s="271"/>
      <c r="BV248" s="693"/>
      <c r="BW248" s="693"/>
      <c r="BX248" s="693"/>
      <c r="BY248" s="693"/>
      <c r="BZ248" s="693"/>
      <c r="CA248" s="693"/>
      <c r="CB248" s="693"/>
      <c r="CC248" s="693"/>
      <c r="CD248" s="693"/>
      <c r="CE248" s="693"/>
      <c r="CF248" s="693"/>
      <c r="CG248" s="693"/>
      <c r="CH248" s="693"/>
      <c r="CI248" s="693"/>
      <c r="CW248" s="693"/>
      <c r="CX248" s="693"/>
      <c r="CY248" s="693"/>
      <c r="CZ248" s="693"/>
      <c r="DA248" s="693"/>
      <c r="DB248" s="693"/>
      <c r="DC248" s="693"/>
      <c r="DD248" s="693"/>
      <c r="DE248" s="693"/>
      <c r="DF248" s="693"/>
      <c r="DG248" s="693"/>
      <c r="DH248" s="693"/>
      <c r="DI248" s="693"/>
      <c r="DJ248" s="693"/>
      <c r="DK248" s="693"/>
      <c r="DL248" s="693"/>
      <c r="DM248" s="693"/>
      <c r="DN248" s="693"/>
      <c r="DO248" s="693"/>
      <c r="DP248" s="693"/>
      <c r="DQ248" s="693"/>
      <c r="DR248" s="693"/>
      <c r="DS248" s="693"/>
      <c r="DT248" s="693"/>
      <c r="DU248" s="693"/>
      <c r="DV248" s="693"/>
      <c r="DW248" s="693"/>
      <c r="DX248" s="693"/>
      <c r="DY248" s="693"/>
      <c r="DZ248" s="693"/>
      <c r="EA248" s="693"/>
      <c r="EB248" s="693"/>
      <c r="EC248" s="693"/>
      <c r="ED248" s="693"/>
      <c r="EE248" s="693"/>
      <c r="EF248" s="693"/>
      <c r="EG248" s="693"/>
      <c r="EH248" s="693"/>
      <c r="EI248" s="693"/>
      <c r="EJ248" s="693"/>
      <c r="EK248" s="693"/>
      <c r="EL248" s="693"/>
      <c r="EM248" s="693"/>
      <c r="EN248" s="693"/>
      <c r="EO248" s="693"/>
      <c r="EP248" s="693"/>
      <c r="EQ248" s="693"/>
      <c r="ER248" s="693"/>
      <c r="ES248" s="693"/>
      <c r="ET248" s="693"/>
      <c r="EU248" s="693"/>
      <c r="EV248" s="693"/>
      <c r="EW248" s="693"/>
      <c r="EX248" s="693"/>
      <c r="EY248" s="693"/>
      <c r="EZ248" s="693"/>
      <c r="FA248" s="693"/>
      <c r="FB248" s="693"/>
      <c r="FC248" s="693"/>
      <c r="FD248" s="693"/>
      <c r="FE248" s="693"/>
      <c r="FF248" s="693"/>
      <c r="FG248" s="693"/>
      <c r="FH248" s="693"/>
      <c r="FI248" s="693"/>
      <c r="FJ248" s="693"/>
      <c r="FK248" s="693"/>
      <c r="FL248" s="693"/>
      <c r="FM248" s="693"/>
      <c r="FN248" s="693"/>
      <c r="FO248" s="693"/>
      <c r="FP248" s="693"/>
      <c r="FQ248" s="693"/>
      <c r="FR248" s="693"/>
      <c r="FS248" s="693"/>
      <c r="FT248" s="693"/>
      <c r="FU248" s="693"/>
      <c r="FV248" s="693"/>
      <c r="FW248" s="693"/>
      <c r="FX248" s="693"/>
      <c r="FY248" s="693"/>
      <c r="FZ248" s="693"/>
      <c r="GA248" s="693"/>
      <c r="GB248" s="693"/>
      <c r="GC248" s="693"/>
      <c r="GD248" s="693"/>
      <c r="GE248" s="693"/>
      <c r="GF248" s="693"/>
      <c r="GG248" s="693"/>
      <c r="GH248" s="693"/>
      <c r="GI248" s="693"/>
      <c r="GJ248" s="693"/>
      <c r="GK248" s="693"/>
      <c r="GL248" s="693"/>
      <c r="GM248" s="693"/>
      <c r="GN248" s="693"/>
      <c r="GO248" s="693"/>
      <c r="GP248" s="693"/>
      <c r="GQ248" s="693"/>
      <c r="GR248" s="693"/>
      <c r="GS248" s="693"/>
      <c r="GT248" s="693"/>
      <c r="GU248" s="693"/>
      <c r="GV248" s="693"/>
      <c r="GW248" s="693"/>
      <c r="GX248" s="693"/>
      <c r="GY248" s="693"/>
      <c r="GZ248" s="693"/>
      <c r="HA248" s="693"/>
      <c r="HB248" s="693"/>
      <c r="HC248" s="693"/>
      <c r="HD248" s="693"/>
      <c r="HE248" s="693"/>
      <c r="HF248" s="693"/>
      <c r="HG248" s="693"/>
      <c r="HH248" s="693"/>
      <c r="HI248" s="693"/>
      <c r="HJ248" s="693"/>
      <c r="HK248" s="693"/>
      <c r="HL248" s="693"/>
      <c r="HM248" s="693"/>
      <c r="HN248" s="693"/>
      <c r="HO248" s="693"/>
      <c r="HP248" s="693"/>
      <c r="HQ248" s="693"/>
      <c r="HR248" s="693"/>
      <c r="HS248" s="693"/>
    </row>
    <row r="249" spans="1:227" s="508" customFormat="1">
      <c r="A249"/>
      <c r="B249" s="368"/>
      <c r="C249"/>
      <c r="D249" s="433"/>
      <c r="E249" s="625"/>
      <c r="F249" s="625"/>
      <c r="G249" s="330"/>
      <c r="H249"/>
      <c r="I249" s="132"/>
      <c r="J249"/>
      <c r="K249"/>
      <c r="L249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45"/>
      <c r="AC249"/>
      <c r="AD249" s="123"/>
      <c r="AE249"/>
      <c r="AF249"/>
      <c r="AG249"/>
      <c r="AH249" s="129"/>
      <c r="AI249" s="129"/>
      <c r="AJ249" s="129"/>
      <c r="AK249" s="504"/>
      <c r="AL249" s="271"/>
      <c r="AM249" s="271"/>
      <c r="AN249" s="271"/>
      <c r="AO249" s="271"/>
      <c r="AP249" s="271"/>
      <c r="AQ249" s="271"/>
      <c r="AR249" s="271"/>
      <c r="AS249" s="271"/>
      <c r="AT249" s="271"/>
      <c r="AU249" s="271"/>
      <c r="AV249" s="271"/>
      <c r="AW249" s="271"/>
      <c r="AX249" s="271"/>
      <c r="AY249" s="271"/>
      <c r="AZ249" s="271"/>
      <c r="BA249" s="504"/>
      <c r="BB249" s="271"/>
      <c r="BC249" s="1042"/>
      <c r="BD249" s="1042"/>
      <c r="BE249" s="1042"/>
      <c r="BF249" s="1042"/>
      <c r="BG249" s="1042"/>
      <c r="BH249" s="1042"/>
      <c r="BI249" s="1042"/>
      <c r="BJ249" s="493"/>
      <c r="BK249" s="493"/>
      <c r="BL249" s="493"/>
      <c r="BM249" s="493"/>
      <c r="BN249" s="493"/>
      <c r="BO249" s="493"/>
      <c r="BP249" s="493"/>
      <c r="BQ249" s="493"/>
      <c r="BR249" s="493"/>
      <c r="BS249" s="493"/>
      <c r="BT249" s="493"/>
      <c r="BU249" s="271"/>
      <c r="BV249" s="693"/>
      <c r="BW249" s="693"/>
      <c r="BX249" s="693"/>
      <c r="BY249" s="693"/>
      <c r="BZ249" s="693"/>
      <c r="CA249" s="693"/>
      <c r="CB249" s="693"/>
      <c r="CC249" s="693"/>
      <c r="CD249" s="693"/>
      <c r="CE249" s="693"/>
      <c r="CF249" s="693"/>
      <c r="CG249" s="693"/>
      <c r="CH249" s="693"/>
      <c r="CI249" s="693"/>
      <c r="CW249" s="693"/>
      <c r="CX249" s="693"/>
      <c r="CY249" s="693"/>
      <c r="CZ249" s="693"/>
      <c r="DA249" s="693"/>
      <c r="DB249" s="693"/>
      <c r="DC249" s="693"/>
      <c r="DD249" s="693"/>
      <c r="DE249" s="693"/>
      <c r="DF249" s="693"/>
      <c r="DG249" s="693"/>
      <c r="DH249" s="693"/>
      <c r="DI249" s="693"/>
      <c r="DJ249" s="693"/>
      <c r="DK249" s="693"/>
      <c r="DL249" s="693"/>
      <c r="DM249" s="693"/>
      <c r="DN249" s="693"/>
      <c r="DO249" s="693"/>
      <c r="DP249" s="693"/>
      <c r="DQ249" s="693"/>
      <c r="DR249" s="693"/>
      <c r="DS249" s="693"/>
      <c r="DT249" s="693"/>
      <c r="DU249" s="693"/>
      <c r="DV249" s="693"/>
      <c r="DW249" s="693"/>
      <c r="DX249" s="693"/>
      <c r="DY249" s="693"/>
      <c r="DZ249" s="693"/>
      <c r="EA249" s="693"/>
      <c r="EB249" s="693"/>
      <c r="EC249" s="693"/>
      <c r="ED249" s="693"/>
      <c r="EE249" s="693"/>
      <c r="EF249" s="693"/>
      <c r="EG249" s="693"/>
      <c r="EH249" s="693"/>
      <c r="EI249" s="693"/>
      <c r="EJ249" s="693"/>
      <c r="EK249" s="693"/>
      <c r="EL249" s="693"/>
      <c r="EM249" s="693"/>
      <c r="EN249" s="693"/>
      <c r="EO249" s="693"/>
      <c r="EP249" s="693"/>
      <c r="EQ249" s="693"/>
      <c r="ER249" s="693"/>
      <c r="ES249" s="693"/>
      <c r="ET249" s="693"/>
      <c r="EU249" s="693"/>
      <c r="EV249" s="693"/>
      <c r="EW249" s="693"/>
      <c r="EX249" s="693"/>
      <c r="EY249" s="693"/>
      <c r="EZ249" s="693"/>
      <c r="FA249" s="693"/>
      <c r="FB249" s="693"/>
      <c r="FC249" s="693"/>
      <c r="FD249" s="693"/>
      <c r="FE249" s="693"/>
      <c r="FF249" s="693"/>
      <c r="FG249" s="693"/>
      <c r="FH249" s="693"/>
      <c r="FI249" s="693"/>
      <c r="FJ249" s="693"/>
      <c r="FK249" s="693"/>
      <c r="FL249" s="693"/>
      <c r="FM249" s="693"/>
      <c r="FN249" s="693"/>
      <c r="FO249" s="693"/>
      <c r="FP249" s="693"/>
      <c r="FQ249" s="693"/>
      <c r="FR249" s="693"/>
      <c r="FS249" s="693"/>
      <c r="FT249" s="693"/>
      <c r="FU249" s="693"/>
      <c r="FV249" s="693"/>
      <c r="FW249" s="693"/>
      <c r="FX249" s="693"/>
      <c r="FY249" s="693"/>
      <c r="FZ249" s="693"/>
      <c r="GA249" s="693"/>
      <c r="GB249" s="693"/>
      <c r="GC249" s="693"/>
      <c r="GD249" s="693"/>
      <c r="GE249" s="693"/>
      <c r="GF249" s="693"/>
      <c r="GG249" s="693"/>
      <c r="GH249" s="693"/>
      <c r="GI249" s="693"/>
      <c r="GJ249" s="693"/>
      <c r="GK249" s="693"/>
      <c r="GL249" s="693"/>
      <c r="GM249" s="693"/>
      <c r="GN249" s="693"/>
      <c r="GO249" s="693"/>
      <c r="GP249" s="693"/>
      <c r="GQ249" s="693"/>
      <c r="GR249" s="693"/>
      <c r="GS249" s="693"/>
      <c r="GT249" s="693"/>
      <c r="GU249" s="693"/>
      <c r="GV249" s="693"/>
      <c r="GW249" s="693"/>
      <c r="GX249" s="693"/>
      <c r="GY249" s="693"/>
      <c r="GZ249" s="693"/>
      <c r="HA249" s="693"/>
      <c r="HB249" s="693"/>
      <c r="HC249" s="693"/>
      <c r="HD249" s="693"/>
      <c r="HE249" s="693"/>
      <c r="HF249" s="693"/>
      <c r="HG249" s="693"/>
      <c r="HH249" s="693"/>
      <c r="HI249" s="693"/>
      <c r="HJ249" s="693"/>
      <c r="HK249" s="693"/>
      <c r="HL249" s="693"/>
      <c r="HM249" s="693"/>
      <c r="HN249" s="693"/>
      <c r="HO249" s="693"/>
      <c r="HP249" s="693"/>
      <c r="HQ249" s="693"/>
      <c r="HR249" s="693"/>
      <c r="HS249" s="693"/>
    </row>
    <row r="250" spans="1:227" s="508" customFormat="1">
      <c r="A250"/>
      <c r="B250" s="368"/>
      <c r="C250"/>
      <c r="D250" s="433"/>
      <c r="E250" s="625"/>
      <c r="F250" s="625"/>
      <c r="G250" s="330"/>
      <c r="H250"/>
      <c r="I250" s="132"/>
      <c r="J250"/>
      <c r="K250"/>
      <c r="L250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45"/>
      <c r="AC250"/>
      <c r="AD250" s="123"/>
      <c r="AE250"/>
      <c r="AF250"/>
      <c r="AG250"/>
      <c r="AH250" s="129"/>
      <c r="AI250" s="129"/>
      <c r="AJ250" s="129"/>
      <c r="AK250" s="504"/>
      <c r="AL250" s="271"/>
      <c r="AM250" s="271"/>
      <c r="AN250" s="271"/>
      <c r="AO250" s="271"/>
      <c r="AP250" s="271"/>
      <c r="AQ250" s="271"/>
      <c r="AR250" s="271"/>
      <c r="AS250" s="271"/>
      <c r="AT250" s="271"/>
      <c r="AU250" s="271"/>
      <c r="AV250" s="271"/>
      <c r="AW250" s="271"/>
      <c r="AX250" s="271"/>
      <c r="AY250" s="271"/>
      <c r="AZ250" s="271"/>
      <c r="BA250" s="504"/>
      <c r="BB250" s="271"/>
      <c r="BC250" s="1042"/>
      <c r="BD250" s="1042"/>
      <c r="BE250" s="1042"/>
      <c r="BF250" s="1042"/>
      <c r="BG250" s="1042"/>
      <c r="BH250" s="1042"/>
      <c r="BI250" s="1042"/>
      <c r="BJ250" s="493"/>
      <c r="BK250" s="493"/>
      <c r="BL250" s="493"/>
      <c r="BM250" s="493"/>
      <c r="BN250" s="493"/>
      <c r="BO250" s="493"/>
      <c r="BP250" s="493"/>
      <c r="BQ250" s="493"/>
      <c r="BR250" s="493"/>
      <c r="BS250" s="493"/>
      <c r="BT250" s="493"/>
      <c r="BU250" s="271"/>
      <c r="BV250" s="693"/>
      <c r="BW250" s="693"/>
      <c r="BX250" s="693"/>
      <c r="BY250" s="693"/>
      <c r="BZ250" s="693"/>
      <c r="CA250" s="693"/>
      <c r="CB250" s="693"/>
      <c r="CC250" s="693"/>
      <c r="CD250" s="693"/>
      <c r="CE250" s="693"/>
      <c r="CF250" s="693"/>
      <c r="CG250" s="693"/>
      <c r="CH250" s="693"/>
      <c r="CI250" s="693"/>
      <c r="CW250" s="693"/>
      <c r="CX250" s="693"/>
      <c r="CY250" s="693"/>
      <c r="CZ250" s="693"/>
      <c r="DA250" s="693"/>
      <c r="DB250" s="693"/>
      <c r="DC250" s="693"/>
      <c r="DD250" s="693"/>
      <c r="DE250" s="693"/>
      <c r="DF250" s="693"/>
      <c r="DG250" s="693"/>
      <c r="DH250" s="693"/>
      <c r="DI250" s="693"/>
      <c r="DJ250" s="693"/>
      <c r="DK250" s="693"/>
      <c r="DL250" s="693"/>
      <c r="DM250" s="693"/>
      <c r="DN250" s="693"/>
      <c r="DO250" s="693"/>
      <c r="DP250" s="693"/>
      <c r="DQ250" s="693"/>
      <c r="DR250" s="693"/>
      <c r="DS250" s="693"/>
      <c r="DT250" s="693"/>
      <c r="DU250" s="693"/>
      <c r="DV250" s="693"/>
      <c r="DW250" s="693"/>
      <c r="DX250" s="693"/>
      <c r="DY250" s="693"/>
      <c r="DZ250" s="693"/>
      <c r="EA250" s="693"/>
      <c r="EB250" s="693"/>
      <c r="EC250" s="693"/>
      <c r="ED250" s="693"/>
      <c r="EE250" s="693"/>
      <c r="EF250" s="693"/>
      <c r="EG250" s="693"/>
      <c r="EH250" s="693"/>
      <c r="EI250" s="693"/>
      <c r="EJ250" s="693"/>
      <c r="EK250" s="693"/>
      <c r="EL250" s="693"/>
      <c r="EM250" s="693"/>
      <c r="EN250" s="693"/>
      <c r="EO250" s="693"/>
      <c r="EP250" s="693"/>
      <c r="EQ250" s="693"/>
      <c r="ER250" s="693"/>
      <c r="ES250" s="693"/>
      <c r="ET250" s="693"/>
      <c r="EU250" s="693"/>
      <c r="EV250" s="693"/>
      <c r="EW250" s="693"/>
      <c r="EX250" s="693"/>
      <c r="EY250" s="693"/>
      <c r="EZ250" s="693"/>
      <c r="FA250" s="693"/>
      <c r="FB250" s="693"/>
      <c r="FC250" s="693"/>
      <c r="FD250" s="693"/>
      <c r="FE250" s="693"/>
      <c r="FF250" s="693"/>
      <c r="FG250" s="693"/>
      <c r="FH250" s="693"/>
      <c r="FI250" s="693"/>
      <c r="FJ250" s="693"/>
      <c r="FK250" s="693"/>
      <c r="FL250" s="693"/>
      <c r="FM250" s="693"/>
      <c r="FN250" s="693"/>
      <c r="FO250" s="693"/>
      <c r="FP250" s="693"/>
      <c r="FQ250" s="693"/>
      <c r="FR250" s="693"/>
      <c r="FS250" s="693"/>
      <c r="FT250" s="693"/>
      <c r="FU250" s="693"/>
      <c r="FV250" s="693"/>
      <c r="FW250" s="693"/>
      <c r="FX250" s="693"/>
      <c r="FY250" s="693"/>
      <c r="FZ250" s="693"/>
      <c r="GA250" s="693"/>
      <c r="GB250" s="693"/>
      <c r="GC250" s="693"/>
      <c r="GD250" s="693"/>
      <c r="GE250" s="693"/>
      <c r="GF250" s="693"/>
      <c r="GG250" s="693"/>
      <c r="GH250" s="693"/>
      <c r="GI250" s="693"/>
      <c r="GJ250" s="693"/>
      <c r="GK250" s="693"/>
      <c r="GL250" s="693"/>
      <c r="GM250" s="693"/>
      <c r="GN250" s="693"/>
      <c r="GO250" s="693"/>
      <c r="GP250" s="693"/>
      <c r="GQ250" s="693"/>
      <c r="GR250" s="693"/>
      <c r="GS250" s="693"/>
      <c r="GT250" s="693"/>
      <c r="GU250" s="693"/>
      <c r="GV250" s="693"/>
      <c r="GW250" s="693"/>
      <c r="GX250" s="693"/>
      <c r="GY250" s="693"/>
      <c r="GZ250" s="693"/>
      <c r="HA250" s="693"/>
      <c r="HB250" s="693"/>
      <c r="HC250" s="693"/>
      <c r="HD250" s="693"/>
      <c r="HE250" s="693"/>
      <c r="HF250" s="693"/>
      <c r="HG250" s="693"/>
      <c r="HH250" s="693"/>
      <c r="HI250" s="693"/>
      <c r="HJ250" s="693"/>
      <c r="HK250" s="693"/>
      <c r="HL250" s="693"/>
      <c r="HM250" s="693"/>
      <c r="HN250" s="693"/>
      <c r="HO250" s="693"/>
      <c r="HP250" s="693"/>
      <c r="HQ250" s="693"/>
      <c r="HR250" s="693"/>
      <c r="HS250" s="693"/>
    </row>
    <row r="251" spans="1:227" s="508" customFormat="1">
      <c r="A251"/>
      <c r="B251" s="368"/>
      <c r="C251"/>
      <c r="D251" s="433"/>
      <c r="E251" s="625"/>
      <c r="F251" s="625"/>
      <c r="G251" s="330"/>
      <c r="H251"/>
      <c r="I251" s="132"/>
      <c r="J251"/>
      <c r="K251"/>
      <c r="L251"/>
      <c r="M251" s="335"/>
      <c r="N251" s="335"/>
      <c r="O251" s="335"/>
      <c r="P251" s="335"/>
      <c r="Q251" s="335"/>
      <c r="R251" s="335"/>
      <c r="S251" s="335"/>
      <c r="T251" s="335"/>
      <c r="U251" s="335"/>
      <c r="V251" s="335"/>
      <c r="W251" s="335"/>
      <c r="X251" s="335"/>
      <c r="Y251" s="335"/>
      <c r="Z251" s="335"/>
      <c r="AA251" s="335"/>
      <c r="AB251" s="45"/>
      <c r="AC251"/>
      <c r="AD251" s="123"/>
      <c r="AE251"/>
      <c r="AF251"/>
      <c r="AG251"/>
      <c r="AH251" s="129"/>
      <c r="AI251" s="129"/>
      <c r="AJ251" s="129"/>
      <c r="AK251" s="504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504"/>
      <c r="BB251" s="271"/>
      <c r="BC251" s="1042"/>
      <c r="BD251" s="1042"/>
      <c r="BE251" s="1042"/>
      <c r="BF251" s="1042"/>
      <c r="BG251" s="1042"/>
      <c r="BH251" s="1042"/>
      <c r="BI251" s="1042"/>
      <c r="BJ251" s="493"/>
      <c r="BK251" s="493"/>
      <c r="BL251" s="493"/>
      <c r="BM251" s="493"/>
      <c r="BN251" s="493"/>
      <c r="BO251" s="493"/>
      <c r="BP251" s="493"/>
      <c r="BQ251" s="493"/>
      <c r="BR251" s="493"/>
      <c r="BS251" s="493"/>
      <c r="BT251" s="493"/>
      <c r="BU251" s="271"/>
      <c r="BV251" s="693"/>
      <c r="BW251" s="693"/>
      <c r="BX251" s="693"/>
      <c r="BY251" s="693"/>
      <c r="BZ251" s="693"/>
      <c r="CA251" s="693"/>
      <c r="CB251" s="693"/>
      <c r="CC251" s="693"/>
      <c r="CD251" s="693"/>
      <c r="CE251" s="693"/>
      <c r="CF251" s="693"/>
      <c r="CG251" s="693"/>
      <c r="CH251" s="693"/>
      <c r="CI251" s="693"/>
      <c r="CW251" s="693"/>
      <c r="CX251" s="693"/>
      <c r="CY251" s="693"/>
      <c r="CZ251" s="693"/>
      <c r="DA251" s="693"/>
      <c r="DB251" s="693"/>
      <c r="DC251" s="693"/>
      <c r="DD251" s="693"/>
      <c r="DE251" s="693"/>
      <c r="DF251" s="693"/>
      <c r="DG251" s="693"/>
      <c r="DH251" s="693"/>
      <c r="DI251" s="693"/>
      <c r="DJ251" s="693"/>
      <c r="DK251" s="693"/>
      <c r="DL251" s="693"/>
      <c r="DM251" s="693"/>
      <c r="DN251" s="693"/>
      <c r="DO251" s="693"/>
      <c r="DP251" s="693"/>
      <c r="DQ251" s="693"/>
      <c r="DR251" s="693"/>
      <c r="DS251" s="693"/>
      <c r="DT251" s="693"/>
      <c r="DU251" s="693"/>
      <c r="DV251" s="693"/>
      <c r="DW251" s="693"/>
      <c r="DX251" s="693"/>
      <c r="DY251" s="693"/>
      <c r="DZ251" s="693"/>
      <c r="EA251" s="693"/>
      <c r="EB251" s="693"/>
      <c r="EC251" s="693"/>
      <c r="ED251" s="693"/>
      <c r="EE251" s="693"/>
      <c r="EF251" s="693"/>
      <c r="EG251" s="693"/>
      <c r="EH251" s="693"/>
      <c r="EI251" s="693"/>
      <c r="EJ251" s="693"/>
      <c r="EK251" s="693"/>
      <c r="EL251" s="693"/>
      <c r="EM251" s="693"/>
      <c r="EN251" s="693"/>
      <c r="EO251" s="693"/>
      <c r="EP251" s="693"/>
      <c r="EQ251" s="693"/>
      <c r="ER251" s="693"/>
      <c r="ES251" s="693"/>
      <c r="ET251" s="693"/>
      <c r="EU251" s="693"/>
      <c r="EV251" s="693"/>
      <c r="EW251" s="693"/>
      <c r="EX251" s="693"/>
      <c r="EY251" s="693"/>
      <c r="EZ251" s="693"/>
      <c r="FA251" s="693"/>
      <c r="FB251" s="693"/>
      <c r="FC251" s="693"/>
      <c r="FD251" s="693"/>
      <c r="FE251" s="693"/>
      <c r="FF251" s="693"/>
      <c r="FG251" s="693"/>
      <c r="FH251" s="693"/>
      <c r="FI251" s="693"/>
      <c r="FJ251" s="693"/>
      <c r="FK251" s="693"/>
      <c r="FL251" s="693"/>
      <c r="FM251" s="693"/>
      <c r="FN251" s="693"/>
      <c r="FO251" s="693"/>
      <c r="FP251" s="693"/>
      <c r="FQ251" s="693"/>
      <c r="FR251" s="693"/>
      <c r="FS251" s="693"/>
      <c r="FT251" s="693"/>
      <c r="FU251" s="693"/>
      <c r="FV251" s="693"/>
      <c r="FW251" s="693"/>
      <c r="FX251" s="693"/>
      <c r="FY251" s="693"/>
      <c r="FZ251" s="693"/>
      <c r="GA251" s="693"/>
      <c r="GB251" s="693"/>
      <c r="GC251" s="693"/>
      <c r="GD251" s="693"/>
      <c r="GE251" s="693"/>
      <c r="GF251" s="693"/>
      <c r="GG251" s="693"/>
      <c r="GH251" s="693"/>
      <c r="GI251" s="693"/>
      <c r="GJ251" s="693"/>
      <c r="GK251" s="693"/>
      <c r="GL251" s="693"/>
      <c r="GM251" s="693"/>
      <c r="GN251" s="693"/>
      <c r="GO251" s="693"/>
      <c r="GP251" s="693"/>
      <c r="GQ251" s="693"/>
      <c r="GR251" s="693"/>
      <c r="GS251" s="693"/>
      <c r="GT251" s="693"/>
      <c r="GU251" s="693"/>
      <c r="GV251" s="693"/>
      <c r="GW251" s="693"/>
      <c r="GX251" s="693"/>
      <c r="GY251" s="693"/>
      <c r="GZ251" s="693"/>
      <c r="HA251" s="693"/>
      <c r="HB251" s="693"/>
      <c r="HC251" s="693"/>
      <c r="HD251" s="693"/>
      <c r="HE251" s="693"/>
      <c r="HF251" s="693"/>
      <c r="HG251" s="693"/>
      <c r="HH251" s="693"/>
      <c r="HI251" s="693"/>
      <c r="HJ251" s="693"/>
      <c r="HK251" s="693"/>
      <c r="HL251" s="693"/>
      <c r="HM251" s="693"/>
      <c r="HN251" s="693"/>
      <c r="HO251" s="693"/>
      <c r="HP251" s="693"/>
      <c r="HQ251" s="693"/>
      <c r="HR251" s="693"/>
      <c r="HS251" s="693"/>
    </row>
    <row r="252" spans="1:227" s="508" customFormat="1">
      <c r="A252"/>
      <c r="B252" s="368"/>
      <c r="C252"/>
      <c r="D252" s="433"/>
      <c r="E252" s="625"/>
      <c r="F252" s="625"/>
      <c r="G252" s="330"/>
      <c r="H252"/>
      <c r="I252" s="132"/>
      <c r="J252"/>
      <c r="K252"/>
      <c r="L252"/>
      <c r="M252" s="335"/>
      <c r="N252" s="335"/>
      <c r="O252" s="335"/>
      <c r="P252" s="335"/>
      <c r="Q252" s="335"/>
      <c r="R252" s="335"/>
      <c r="S252" s="335"/>
      <c r="T252" s="335"/>
      <c r="U252" s="335"/>
      <c r="V252" s="335"/>
      <c r="W252" s="335"/>
      <c r="X252" s="335"/>
      <c r="Y252" s="335"/>
      <c r="Z252" s="335"/>
      <c r="AA252" s="335"/>
      <c r="AB252" s="45"/>
      <c r="AC252"/>
      <c r="AD252" s="123"/>
      <c r="AE252"/>
      <c r="AF252"/>
      <c r="AG252"/>
      <c r="AH252" s="129"/>
      <c r="AI252" s="129"/>
      <c r="AJ252" s="129"/>
      <c r="AK252" s="504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504"/>
      <c r="BB252" s="271"/>
      <c r="BC252" s="1042"/>
      <c r="BD252" s="1042"/>
      <c r="BE252" s="1042"/>
      <c r="BF252" s="1042"/>
      <c r="BG252" s="1042"/>
      <c r="BH252" s="1042"/>
      <c r="BI252" s="1042"/>
      <c r="BJ252" s="493"/>
      <c r="BK252" s="493"/>
      <c r="BL252" s="493"/>
      <c r="BM252" s="493"/>
      <c r="BN252" s="493"/>
      <c r="BO252" s="493"/>
      <c r="BP252" s="493"/>
      <c r="BQ252" s="493"/>
      <c r="BR252" s="493"/>
      <c r="BS252" s="493"/>
      <c r="BT252" s="493"/>
      <c r="BU252" s="271"/>
      <c r="BV252" s="693"/>
      <c r="BW252" s="693"/>
      <c r="BX252" s="693"/>
      <c r="BY252" s="693"/>
      <c r="BZ252" s="693"/>
      <c r="CA252" s="693"/>
      <c r="CB252" s="693"/>
      <c r="CC252" s="693"/>
      <c r="CD252" s="693"/>
      <c r="CE252" s="693"/>
      <c r="CF252" s="693"/>
      <c r="CG252" s="693"/>
      <c r="CH252" s="693"/>
      <c r="CI252" s="693"/>
      <c r="CW252" s="693"/>
      <c r="CX252" s="693"/>
      <c r="CY252" s="693"/>
      <c r="CZ252" s="693"/>
      <c r="DA252" s="693"/>
      <c r="DB252" s="693"/>
      <c r="DC252" s="693"/>
      <c r="DD252" s="693"/>
      <c r="DE252" s="693"/>
      <c r="DF252" s="693"/>
      <c r="DG252" s="693"/>
      <c r="DH252" s="693"/>
      <c r="DI252" s="693"/>
      <c r="DJ252" s="693"/>
      <c r="DK252" s="693"/>
      <c r="DL252" s="693"/>
      <c r="DM252" s="693"/>
      <c r="DN252" s="693"/>
      <c r="DO252" s="693"/>
      <c r="DP252" s="693"/>
      <c r="DQ252" s="693"/>
      <c r="DR252" s="693"/>
      <c r="DS252" s="693"/>
      <c r="DT252" s="693"/>
      <c r="DU252" s="693"/>
      <c r="DV252" s="693"/>
      <c r="DW252" s="693"/>
      <c r="DX252" s="693"/>
      <c r="DY252" s="693"/>
      <c r="DZ252" s="693"/>
      <c r="EA252" s="693"/>
      <c r="EB252" s="693"/>
      <c r="EC252" s="693"/>
      <c r="ED252" s="693"/>
      <c r="EE252" s="693"/>
      <c r="EF252" s="693"/>
      <c r="EG252" s="693"/>
      <c r="EH252" s="693"/>
      <c r="EI252" s="693"/>
      <c r="EJ252" s="693"/>
      <c r="EK252" s="693"/>
      <c r="EL252" s="693"/>
      <c r="EM252" s="693"/>
      <c r="EN252" s="693"/>
      <c r="EO252" s="693"/>
      <c r="EP252" s="693"/>
      <c r="EQ252" s="693"/>
      <c r="ER252" s="693"/>
      <c r="ES252" s="693"/>
      <c r="ET252" s="693"/>
      <c r="EU252" s="693"/>
      <c r="EV252" s="693"/>
      <c r="EW252" s="693"/>
      <c r="EX252" s="693"/>
      <c r="EY252" s="693"/>
      <c r="EZ252" s="693"/>
      <c r="FA252" s="693"/>
      <c r="FB252" s="693"/>
      <c r="FC252" s="693"/>
      <c r="FD252" s="693"/>
      <c r="FE252" s="693"/>
      <c r="FF252" s="693"/>
      <c r="FG252" s="693"/>
      <c r="FH252" s="693"/>
      <c r="FI252" s="693"/>
      <c r="FJ252" s="693"/>
      <c r="FK252" s="693"/>
      <c r="FL252" s="693"/>
      <c r="FM252" s="693"/>
      <c r="FN252" s="693"/>
      <c r="FO252" s="693"/>
      <c r="FP252" s="693"/>
      <c r="FQ252" s="693"/>
      <c r="FR252" s="693"/>
      <c r="FS252" s="693"/>
      <c r="FT252" s="693"/>
      <c r="FU252" s="693"/>
      <c r="FV252" s="693"/>
      <c r="FW252" s="693"/>
      <c r="FX252" s="693"/>
      <c r="FY252" s="693"/>
      <c r="FZ252" s="693"/>
      <c r="GA252" s="693"/>
      <c r="GB252" s="693"/>
      <c r="GC252" s="693"/>
      <c r="GD252" s="693"/>
      <c r="GE252" s="693"/>
      <c r="GF252" s="693"/>
      <c r="GG252" s="693"/>
      <c r="GH252" s="693"/>
      <c r="GI252" s="693"/>
      <c r="GJ252" s="693"/>
      <c r="GK252" s="693"/>
      <c r="GL252" s="693"/>
      <c r="GM252" s="693"/>
      <c r="GN252" s="693"/>
      <c r="GO252" s="693"/>
      <c r="GP252" s="693"/>
      <c r="GQ252" s="693"/>
      <c r="GR252" s="693"/>
      <c r="GS252" s="693"/>
      <c r="GT252" s="693"/>
      <c r="GU252" s="693"/>
      <c r="GV252" s="693"/>
      <c r="GW252" s="693"/>
      <c r="GX252" s="693"/>
      <c r="GY252" s="693"/>
      <c r="GZ252" s="693"/>
      <c r="HA252" s="693"/>
      <c r="HB252" s="693"/>
      <c r="HC252" s="693"/>
      <c r="HD252" s="693"/>
      <c r="HE252" s="693"/>
      <c r="HF252" s="693"/>
      <c r="HG252" s="693"/>
      <c r="HH252" s="693"/>
      <c r="HI252" s="693"/>
      <c r="HJ252" s="693"/>
      <c r="HK252" s="693"/>
      <c r="HL252" s="693"/>
      <c r="HM252" s="693"/>
      <c r="HN252" s="693"/>
      <c r="HO252" s="693"/>
      <c r="HP252" s="693"/>
      <c r="HQ252" s="693"/>
      <c r="HR252" s="693"/>
      <c r="HS252" s="693"/>
    </row>
    <row r="253" spans="1:227" s="508" customFormat="1">
      <c r="A253"/>
      <c r="B253" s="368"/>
      <c r="C253"/>
      <c r="D253" s="433"/>
      <c r="E253" s="625"/>
      <c r="F253" s="625"/>
      <c r="G253" s="330"/>
      <c r="H253"/>
      <c r="I253" s="132"/>
      <c r="J253"/>
      <c r="K253"/>
      <c r="L253"/>
      <c r="M253" s="335"/>
      <c r="N253" s="335"/>
      <c r="O253" s="335"/>
      <c r="P253" s="335"/>
      <c r="Q253" s="335"/>
      <c r="R253" s="335"/>
      <c r="S253" s="335"/>
      <c r="T253" s="335"/>
      <c r="U253" s="335"/>
      <c r="V253" s="335"/>
      <c r="W253" s="335"/>
      <c r="X253" s="335"/>
      <c r="Y253" s="335"/>
      <c r="Z253" s="335"/>
      <c r="AA253" s="335"/>
      <c r="AB253" s="45"/>
      <c r="AC253"/>
      <c r="AD253" s="123"/>
      <c r="AE253"/>
      <c r="AF253"/>
      <c r="AG253"/>
      <c r="AH253" s="129"/>
      <c r="AI253" s="129"/>
      <c r="AJ253" s="129"/>
      <c r="AK253" s="504"/>
      <c r="AL253" s="271"/>
      <c r="AM253" s="271"/>
      <c r="AN253" s="271"/>
      <c r="AO253" s="271"/>
      <c r="AP253" s="271"/>
      <c r="AQ253" s="271"/>
      <c r="AR253" s="271"/>
      <c r="AS253" s="271"/>
      <c r="AT253" s="271"/>
      <c r="AU253" s="271"/>
      <c r="AV253" s="271"/>
      <c r="AW253" s="271"/>
      <c r="AX253" s="271"/>
      <c r="AY253" s="271"/>
      <c r="AZ253" s="271"/>
      <c r="BA253" s="504"/>
      <c r="BB253" s="271"/>
      <c r="BC253" s="1042"/>
      <c r="BD253" s="1042"/>
      <c r="BE253" s="1042"/>
      <c r="BF253" s="1042"/>
      <c r="BG253" s="1042"/>
      <c r="BH253" s="1042"/>
      <c r="BI253" s="1042"/>
      <c r="BJ253" s="493"/>
      <c r="BK253" s="493"/>
      <c r="BL253" s="493"/>
      <c r="BM253" s="493"/>
      <c r="BN253" s="493"/>
      <c r="BO253" s="493"/>
      <c r="BP253" s="493"/>
      <c r="BQ253" s="493"/>
      <c r="BR253" s="493"/>
      <c r="BS253" s="493"/>
      <c r="BT253" s="493"/>
      <c r="BU253" s="271"/>
      <c r="BV253" s="693"/>
      <c r="BW253" s="693"/>
      <c r="BX253" s="693"/>
      <c r="BY253" s="693"/>
      <c r="BZ253" s="693"/>
      <c r="CA253" s="693"/>
      <c r="CB253" s="693"/>
      <c r="CC253" s="693"/>
      <c r="CD253" s="693"/>
      <c r="CE253" s="693"/>
      <c r="CF253" s="693"/>
      <c r="CG253" s="693"/>
      <c r="CH253" s="693"/>
      <c r="CI253" s="693"/>
      <c r="CW253" s="693"/>
      <c r="CX253" s="693"/>
      <c r="CY253" s="693"/>
      <c r="CZ253" s="693"/>
      <c r="DA253" s="693"/>
      <c r="DB253" s="693"/>
      <c r="DC253" s="693"/>
      <c r="DD253" s="693"/>
      <c r="DE253" s="693"/>
      <c r="DF253" s="693"/>
      <c r="DG253" s="693"/>
      <c r="DH253" s="693"/>
      <c r="DI253" s="693"/>
      <c r="DJ253" s="693"/>
      <c r="DK253" s="693"/>
      <c r="DL253" s="693"/>
      <c r="DM253" s="693"/>
      <c r="DN253" s="693"/>
      <c r="DO253" s="693"/>
      <c r="DP253" s="693"/>
      <c r="DQ253" s="693"/>
      <c r="DR253" s="693"/>
      <c r="DS253" s="693"/>
      <c r="DT253" s="693"/>
      <c r="DU253" s="693"/>
      <c r="DV253" s="693"/>
      <c r="DW253" s="693"/>
      <c r="DX253" s="693"/>
      <c r="DY253" s="693"/>
      <c r="DZ253" s="693"/>
      <c r="EA253" s="693"/>
      <c r="EB253" s="693"/>
      <c r="EC253" s="693"/>
      <c r="ED253" s="693"/>
      <c r="EE253" s="693"/>
      <c r="EF253" s="693"/>
      <c r="EG253" s="693"/>
      <c r="EH253" s="693"/>
      <c r="EI253" s="693"/>
      <c r="EJ253" s="693"/>
      <c r="EK253" s="693"/>
      <c r="EL253" s="693"/>
      <c r="EM253" s="693"/>
      <c r="EN253" s="693"/>
      <c r="EO253" s="693"/>
      <c r="EP253" s="693"/>
      <c r="EQ253" s="693"/>
      <c r="ER253" s="693"/>
      <c r="ES253" s="693"/>
      <c r="ET253" s="693"/>
      <c r="EU253" s="693"/>
      <c r="EV253" s="693"/>
      <c r="EW253" s="693"/>
      <c r="EX253" s="693"/>
      <c r="EY253" s="693"/>
      <c r="EZ253" s="693"/>
      <c r="FA253" s="693"/>
      <c r="FB253" s="693"/>
      <c r="FC253" s="693"/>
      <c r="FD253" s="693"/>
      <c r="FE253" s="693"/>
      <c r="FF253" s="693"/>
      <c r="FG253" s="693"/>
      <c r="FH253" s="693"/>
      <c r="FI253" s="693"/>
      <c r="FJ253" s="693"/>
      <c r="FK253" s="693"/>
      <c r="FL253" s="693"/>
      <c r="FM253" s="693"/>
      <c r="FN253" s="693"/>
      <c r="FO253" s="693"/>
      <c r="FP253" s="693"/>
      <c r="FQ253" s="693"/>
      <c r="FR253" s="693"/>
      <c r="FS253" s="693"/>
      <c r="FT253" s="693"/>
      <c r="FU253" s="693"/>
      <c r="FV253" s="693"/>
      <c r="FW253" s="693"/>
      <c r="FX253" s="693"/>
      <c r="FY253" s="693"/>
      <c r="FZ253" s="693"/>
      <c r="GA253" s="693"/>
      <c r="GB253" s="693"/>
      <c r="GC253" s="693"/>
      <c r="GD253" s="693"/>
      <c r="GE253" s="693"/>
      <c r="GF253" s="693"/>
      <c r="GG253" s="693"/>
      <c r="GH253" s="693"/>
      <c r="GI253" s="693"/>
      <c r="GJ253" s="693"/>
      <c r="GK253" s="693"/>
      <c r="GL253" s="693"/>
      <c r="GM253" s="693"/>
      <c r="GN253" s="693"/>
      <c r="GO253" s="693"/>
      <c r="GP253" s="693"/>
      <c r="GQ253" s="693"/>
      <c r="GR253" s="693"/>
      <c r="GS253" s="693"/>
      <c r="GT253" s="693"/>
      <c r="GU253" s="693"/>
      <c r="GV253" s="693"/>
      <c r="GW253" s="693"/>
      <c r="GX253" s="693"/>
      <c r="GY253" s="693"/>
      <c r="GZ253" s="693"/>
      <c r="HA253" s="693"/>
      <c r="HB253" s="693"/>
      <c r="HC253" s="693"/>
      <c r="HD253" s="693"/>
      <c r="HE253" s="693"/>
      <c r="HF253" s="693"/>
      <c r="HG253" s="693"/>
      <c r="HH253" s="693"/>
      <c r="HI253" s="693"/>
      <c r="HJ253" s="693"/>
      <c r="HK253" s="693"/>
      <c r="HL253" s="693"/>
      <c r="HM253" s="693"/>
      <c r="HN253" s="693"/>
      <c r="HO253" s="693"/>
      <c r="HP253" s="693"/>
      <c r="HQ253" s="693"/>
      <c r="HR253" s="693"/>
      <c r="HS253" s="693"/>
    </row>
    <row r="254" spans="1:227" s="508" customFormat="1">
      <c r="A254"/>
      <c r="B254" s="368"/>
      <c r="C254"/>
      <c r="D254" s="433"/>
      <c r="E254" s="625"/>
      <c r="F254" s="625"/>
      <c r="G254" s="330"/>
      <c r="H254"/>
      <c r="I254" s="132"/>
      <c r="J254"/>
      <c r="K254"/>
      <c r="L254"/>
      <c r="M254" s="335"/>
      <c r="N254" s="335"/>
      <c r="O254" s="335"/>
      <c r="P254" s="335"/>
      <c r="Q254" s="335"/>
      <c r="R254" s="335"/>
      <c r="S254" s="335"/>
      <c r="T254" s="335"/>
      <c r="U254" s="335"/>
      <c r="V254" s="335"/>
      <c r="W254" s="335"/>
      <c r="X254" s="335"/>
      <c r="Y254" s="335"/>
      <c r="Z254" s="335"/>
      <c r="AA254" s="335"/>
      <c r="AB254" s="45"/>
      <c r="AC254"/>
      <c r="AD254" s="123"/>
      <c r="AE254"/>
      <c r="AF254"/>
      <c r="AG254"/>
      <c r="AH254" s="129"/>
      <c r="AI254" s="129"/>
      <c r="AJ254" s="129"/>
      <c r="AK254" s="504"/>
      <c r="AL254" s="271"/>
      <c r="AM254" s="271"/>
      <c r="AN254" s="271"/>
      <c r="AO254" s="271"/>
      <c r="AP254" s="271"/>
      <c r="AQ254" s="271"/>
      <c r="AR254" s="271"/>
      <c r="AS254" s="271"/>
      <c r="AT254" s="271"/>
      <c r="AU254" s="271"/>
      <c r="AV254" s="271"/>
      <c r="AW254" s="271"/>
      <c r="AX254" s="271"/>
      <c r="AY254" s="271"/>
      <c r="AZ254" s="271"/>
      <c r="BA254" s="504"/>
      <c r="BB254" s="271"/>
      <c r="BC254" s="1042"/>
      <c r="BD254" s="1042"/>
      <c r="BE254" s="1042"/>
      <c r="BF254" s="1042"/>
      <c r="BG254" s="1042"/>
      <c r="BH254" s="1042"/>
      <c r="BI254" s="1042"/>
      <c r="BJ254" s="493"/>
      <c r="BK254" s="493"/>
      <c r="BL254" s="493"/>
      <c r="BM254" s="493"/>
      <c r="BN254" s="493"/>
      <c r="BO254" s="493"/>
      <c r="BP254" s="493"/>
      <c r="BQ254" s="493"/>
      <c r="BR254" s="493"/>
      <c r="BS254" s="493"/>
      <c r="BT254" s="493"/>
      <c r="BU254" s="271"/>
      <c r="BV254" s="693"/>
      <c r="BW254" s="693"/>
      <c r="BX254" s="693"/>
      <c r="BY254" s="693"/>
      <c r="BZ254" s="693"/>
      <c r="CA254" s="693"/>
      <c r="CB254" s="693"/>
      <c r="CC254" s="693"/>
      <c r="CD254" s="693"/>
      <c r="CE254" s="693"/>
      <c r="CF254" s="693"/>
      <c r="CG254" s="693"/>
      <c r="CH254" s="693"/>
      <c r="CI254" s="693"/>
      <c r="CW254" s="693"/>
      <c r="CX254" s="693"/>
      <c r="CY254" s="693"/>
      <c r="CZ254" s="693"/>
      <c r="DA254" s="693"/>
      <c r="DB254" s="693"/>
      <c r="DC254" s="693"/>
      <c r="DD254" s="693"/>
      <c r="DE254" s="693"/>
      <c r="DF254" s="693"/>
      <c r="DG254" s="693"/>
      <c r="DH254" s="693"/>
      <c r="DI254" s="693"/>
      <c r="DJ254" s="693"/>
      <c r="DK254" s="693"/>
      <c r="DL254" s="693"/>
      <c r="DM254" s="693"/>
      <c r="DN254" s="693"/>
      <c r="DO254" s="693"/>
      <c r="DP254" s="693"/>
      <c r="DQ254" s="693"/>
      <c r="DR254" s="693"/>
      <c r="DS254" s="693"/>
      <c r="DT254" s="693"/>
      <c r="DU254" s="693"/>
      <c r="DV254" s="693"/>
      <c r="DW254" s="693"/>
      <c r="DX254" s="693"/>
      <c r="DY254" s="693"/>
      <c r="DZ254" s="693"/>
      <c r="EA254" s="693"/>
      <c r="EB254" s="693"/>
      <c r="EC254" s="693"/>
      <c r="ED254" s="693"/>
      <c r="EE254" s="693"/>
      <c r="EF254" s="693"/>
      <c r="EG254" s="693"/>
      <c r="EH254" s="693"/>
      <c r="EI254" s="693"/>
      <c r="EJ254" s="693"/>
      <c r="EK254" s="693"/>
      <c r="EL254" s="693"/>
      <c r="EM254" s="693"/>
      <c r="EN254" s="693"/>
      <c r="EO254" s="693"/>
      <c r="EP254" s="693"/>
      <c r="EQ254" s="693"/>
      <c r="ER254" s="693"/>
      <c r="ES254" s="693"/>
      <c r="ET254" s="693"/>
      <c r="EU254" s="693"/>
      <c r="EV254" s="693"/>
      <c r="EW254" s="693"/>
      <c r="EX254" s="693"/>
      <c r="EY254" s="693"/>
      <c r="EZ254" s="693"/>
      <c r="FA254" s="693"/>
      <c r="FB254" s="693"/>
      <c r="FC254" s="693"/>
      <c r="FD254" s="693"/>
      <c r="FE254" s="693"/>
      <c r="FF254" s="693"/>
      <c r="FG254" s="693"/>
      <c r="FH254" s="693"/>
      <c r="FI254" s="693"/>
      <c r="FJ254" s="693"/>
      <c r="FK254" s="693"/>
      <c r="FL254" s="693"/>
      <c r="FM254" s="693"/>
      <c r="FN254" s="693"/>
      <c r="FO254" s="693"/>
      <c r="FP254" s="693"/>
      <c r="FQ254" s="693"/>
      <c r="FR254" s="693"/>
      <c r="FS254" s="693"/>
      <c r="FT254" s="693"/>
      <c r="FU254" s="693"/>
      <c r="FV254" s="693"/>
      <c r="FW254" s="693"/>
      <c r="FX254" s="693"/>
      <c r="FY254" s="693"/>
      <c r="FZ254" s="693"/>
      <c r="GA254" s="693"/>
      <c r="GB254" s="693"/>
      <c r="GC254" s="693"/>
      <c r="GD254" s="693"/>
      <c r="GE254" s="693"/>
      <c r="GF254" s="693"/>
      <c r="GG254" s="693"/>
      <c r="GH254" s="693"/>
      <c r="GI254" s="693"/>
      <c r="GJ254" s="693"/>
      <c r="GK254" s="693"/>
      <c r="GL254" s="693"/>
      <c r="GM254" s="693"/>
      <c r="GN254" s="693"/>
      <c r="GO254" s="693"/>
      <c r="GP254" s="693"/>
      <c r="GQ254" s="693"/>
      <c r="GR254" s="693"/>
      <c r="GS254" s="693"/>
      <c r="GT254" s="693"/>
      <c r="GU254" s="693"/>
      <c r="GV254" s="693"/>
      <c r="GW254" s="693"/>
      <c r="GX254" s="693"/>
      <c r="GY254" s="693"/>
      <c r="GZ254" s="693"/>
      <c r="HA254" s="693"/>
      <c r="HB254" s="693"/>
      <c r="HC254" s="693"/>
      <c r="HD254" s="693"/>
      <c r="HE254" s="693"/>
      <c r="HF254" s="693"/>
      <c r="HG254" s="693"/>
      <c r="HH254" s="693"/>
      <c r="HI254" s="693"/>
      <c r="HJ254" s="693"/>
      <c r="HK254" s="693"/>
      <c r="HL254" s="693"/>
      <c r="HM254" s="693"/>
      <c r="HN254" s="693"/>
      <c r="HO254" s="693"/>
      <c r="HP254" s="693"/>
      <c r="HQ254" s="693"/>
      <c r="HR254" s="693"/>
      <c r="HS254" s="693"/>
    </row>
    <row r="255" spans="1:227" s="508" customFormat="1">
      <c r="A255"/>
      <c r="B255" s="368"/>
      <c r="C255"/>
      <c r="D255" s="433"/>
      <c r="E255" s="625"/>
      <c r="F255" s="625"/>
      <c r="G255" s="330"/>
      <c r="H255"/>
      <c r="I255" s="132"/>
      <c r="J255"/>
      <c r="K255"/>
      <c r="L255"/>
      <c r="M255" s="335"/>
      <c r="N255" s="335"/>
      <c r="O255" s="335"/>
      <c r="P255" s="335"/>
      <c r="Q255" s="335"/>
      <c r="R255" s="335"/>
      <c r="S255" s="335"/>
      <c r="T255" s="335"/>
      <c r="U255" s="335"/>
      <c r="V255" s="335"/>
      <c r="W255" s="335"/>
      <c r="X255" s="335"/>
      <c r="Y255" s="335"/>
      <c r="Z255" s="335"/>
      <c r="AA255" s="335"/>
      <c r="AB255" s="45"/>
      <c r="AC255"/>
      <c r="AD255" s="123"/>
      <c r="AE255"/>
      <c r="AF255"/>
      <c r="AG255"/>
      <c r="AH255" s="129"/>
      <c r="AI255" s="129"/>
      <c r="AJ255" s="129"/>
      <c r="AK255" s="504"/>
      <c r="AL255" s="271"/>
      <c r="AM255" s="271"/>
      <c r="AN255" s="271"/>
      <c r="AO255" s="271"/>
      <c r="AP255" s="271"/>
      <c r="AQ255" s="271"/>
      <c r="AR255" s="271"/>
      <c r="AS255" s="271"/>
      <c r="AT255" s="271"/>
      <c r="AU255" s="271"/>
      <c r="AV255" s="271"/>
      <c r="AW255" s="271"/>
      <c r="AX255" s="271"/>
      <c r="AY255" s="271"/>
      <c r="AZ255" s="271"/>
      <c r="BA255" s="504"/>
      <c r="BB255" s="271"/>
      <c r="BC255" s="1042"/>
      <c r="BD255" s="1042"/>
      <c r="BE255" s="1042"/>
      <c r="BF255" s="1042"/>
      <c r="BG255" s="1042"/>
      <c r="BH255" s="1042"/>
      <c r="BI255" s="1042"/>
      <c r="BJ255" s="493"/>
      <c r="BK255" s="493"/>
      <c r="BL255" s="493"/>
      <c r="BM255" s="493"/>
      <c r="BN255" s="493"/>
      <c r="BO255" s="493"/>
      <c r="BP255" s="493"/>
      <c r="BQ255" s="493"/>
      <c r="BR255" s="493"/>
      <c r="BS255" s="493"/>
      <c r="BT255" s="493"/>
      <c r="BU255" s="271"/>
      <c r="BV255" s="693"/>
      <c r="BW255" s="693"/>
      <c r="BX255" s="693"/>
      <c r="BY255" s="693"/>
      <c r="BZ255" s="693"/>
      <c r="CA255" s="693"/>
      <c r="CB255" s="693"/>
      <c r="CC255" s="693"/>
      <c r="CD255" s="693"/>
      <c r="CE255" s="693"/>
      <c r="CF255" s="693"/>
      <c r="CG255" s="693"/>
      <c r="CH255" s="693"/>
      <c r="CI255" s="693"/>
      <c r="CW255" s="693"/>
      <c r="CX255" s="693"/>
      <c r="CY255" s="693"/>
      <c r="CZ255" s="693"/>
      <c r="DA255" s="693"/>
      <c r="DB255" s="693"/>
      <c r="DC255" s="693"/>
      <c r="DD255" s="693"/>
      <c r="DE255" s="693"/>
      <c r="DF255" s="693"/>
      <c r="DG255" s="693"/>
      <c r="DH255" s="693"/>
      <c r="DI255" s="693"/>
      <c r="DJ255" s="693"/>
      <c r="DK255" s="693"/>
      <c r="DL255" s="693"/>
      <c r="DM255" s="693"/>
      <c r="DN255" s="693"/>
      <c r="DO255" s="693"/>
      <c r="DP255" s="693"/>
      <c r="DQ255" s="693"/>
      <c r="DR255" s="693"/>
      <c r="DS255" s="693"/>
      <c r="DT255" s="693"/>
      <c r="DU255" s="693"/>
      <c r="DV255" s="693"/>
      <c r="DW255" s="693"/>
      <c r="DX255" s="693"/>
      <c r="DY255" s="693"/>
      <c r="DZ255" s="693"/>
      <c r="EA255" s="693"/>
      <c r="EB255" s="693"/>
      <c r="EC255" s="693"/>
      <c r="ED255" s="693"/>
      <c r="EE255" s="693"/>
      <c r="EF255" s="693"/>
      <c r="EG255" s="693"/>
      <c r="EH255" s="693"/>
      <c r="EI255" s="693"/>
      <c r="EJ255" s="693"/>
      <c r="EK255" s="693"/>
      <c r="EL255" s="693"/>
      <c r="EM255" s="693"/>
      <c r="EN255" s="693"/>
      <c r="EO255" s="693"/>
      <c r="EP255" s="693"/>
      <c r="EQ255" s="693"/>
      <c r="ER255" s="693"/>
      <c r="ES255" s="693"/>
      <c r="ET255" s="693"/>
      <c r="EU255" s="693"/>
      <c r="EV255" s="693"/>
      <c r="EW255" s="693"/>
      <c r="EX255" s="693"/>
      <c r="EY255" s="693"/>
      <c r="EZ255" s="693"/>
      <c r="FA255" s="693"/>
      <c r="FB255" s="693"/>
      <c r="FC255" s="693"/>
      <c r="FD255" s="693"/>
      <c r="FE255" s="693"/>
      <c r="FF255" s="693"/>
      <c r="FG255" s="693"/>
      <c r="FH255" s="693"/>
      <c r="FI255" s="693"/>
      <c r="FJ255" s="693"/>
      <c r="FK255" s="693"/>
      <c r="FL255" s="693"/>
      <c r="FM255" s="693"/>
      <c r="FN255" s="693"/>
      <c r="FO255" s="693"/>
      <c r="FP255" s="693"/>
      <c r="FQ255" s="693"/>
      <c r="FR255" s="693"/>
      <c r="FS255" s="693"/>
      <c r="FT255" s="693"/>
      <c r="FU255" s="693"/>
      <c r="FV255" s="693"/>
      <c r="FW255" s="693"/>
      <c r="FX255" s="693"/>
      <c r="FY255" s="693"/>
      <c r="FZ255" s="693"/>
      <c r="GA255" s="693"/>
      <c r="GB255" s="693"/>
      <c r="GC255" s="693"/>
      <c r="GD255" s="693"/>
      <c r="GE255" s="693"/>
      <c r="GF255" s="693"/>
      <c r="GG255" s="693"/>
      <c r="GH255" s="693"/>
      <c r="GI255" s="693"/>
      <c r="GJ255" s="693"/>
      <c r="GK255" s="693"/>
      <c r="GL255" s="693"/>
      <c r="GM255" s="693"/>
      <c r="GN255" s="693"/>
      <c r="GO255" s="693"/>
      <c r="GP255" s="693"/>
      <c r="GQ255" s="693"/>
      <c r="GR255" s="693"/>
      <c r="GS255" s="693"/>
      <c r="GT255" s="693"/>
      <c r="GU255" s="693"/>
      <c r="GV255" s="693"/>
      <c r="GW255" s="693"/>
      <c r="GX255" s="693"/>
      <c r="GY255" s="693"/>
      <c r="GZ255" s="693"/>
      <c r="HA255" s="693"/>
      <c r="HB255" s="693"/>
      <c r="HC255" s="693"/>
      <c r="HD255" s="693"/>
      <c r="HE255" s="693"/>
      <c r="HF255" s="693"/>
      <c r="HG255" s="693"/>
      <c r="HH255" s="693"/>
      <c r="HI255" s="693"/>
      <c r="HJ255" s="693"/>
      <c r="HK255" s="693"/>
      <c r="HL255" s="693"/>
      <c r="HM255" s="693"/>
      <c r="HN255" s="693"/>
      <c r="HO255" s="693"/>
      <c r="HP255" s="693"/>
      <c r="HQ255" s="693"/>
      <c r="HR255" s="693"/>
      <c r="HS255" s="693"/>
    </row>
    <row r="256" spans="1:227" s="508" customFormat="1">
      <c r="A256"/>
      <c r="B256" s="368"/>
      <c r="C256"/>
      <c r="D256" s="433"/>
      <c r="E256" s="625"/>
      <c r="F256" s="625"/>
      <c r="G256" s="330"/>
      <c r="H256"/>
      <c r="I256" s="132"/>
      <c r="J256"/>
      <c r="K256"/>
      <c r="L256"/>
      <c r="M256" s="335"/>
      <c r="N256" s="335"/>
      <c r="O256" s="335"/>
      <c r="P256" s="335"/>
      <c r="Q256" s="335"/>
      <c r="R256" s="335"/>
      <c r="S256" s="335"/>
      <c r="T256" s="335"/>
      <c r="U256" s="335"/>
      <c r="V256" s="335"/>
      <c r="W256" s="335"/>
      <c r="X256" s="335"/>
      <c r="Y256" s="335"/>
      <c r="Z256" s="335"/>
      <c r="AA256" s="335"/>
      <c r="AB256" s="45"/>
      <c r="AC256"/>
      <c r="AD256" s="123"/>
      <c r="AE256"/>
      <c r="AF256"/>
      <c r="AG256"/>
      <c r="AH256" s="129"/>
      <c r="AI256" s="129"/>
      <c r="AJ256" s="129"/>
      <c r="AK256" s="504"/>
      <c r="AL256" s="271"/>
      <c r="AM256" s="271"/>
      <c r="AN256" s="271"/>
      <c r="AO256" s="271"/>
      <c r="AP256" s="271"/>
      <c r="AQ256" s="271"/>
      <c r="AR256" s="271"/>
      <c r="AS256" s="271"/>
      <c r="AT256" s="271"/>
      <c r="AU256" s="271"/>
      <c r="AV256" s="271"/>
      <c r="AW256" s="271"/>
      <c r="AX256" s="271"/>
      <c r="AY256" s="271"/>
      <c r="AZ256" s="271"/>
      <c r="BA256" s="504"/>
      <c r="BB256" s="271"/>
      <c r="BC256" s="1042"/>
      <c r="BD256" s="1042"/>
      <c r="BE256" s="1042"/>
      <c r="BF256" s="1042"/>
      <c r="BG256" s="1042"/>
      <c r="BH256" s="1042"/>
      <c r="BI256" s="1042"/>
      <c r="BJ256" s="493"/>
      <c r="BK256" s="493"/>
      <c r="BL256" s="493"/>
      <c r="BM256" s="493"/>
      <c r="BN256" s="493"/>
      <c r="BO256" s="493"/>
      <c r="BP256" s="493"/>
      <c r="BQ256" s="493"/>
      <c r="BR256" s="493"/>
      <c r="BS256" s="493"/>
      <c r="BT256" s="493"/>
      <c r="BU256" s="271"/>
      <c r="BV256" s="693"/>
      <c r="BW256" s="693"/>
      <c r="BX256" s="693"/>
      <c r="BY256" s="693"/>
      <c r="BZ256" s="693"/>
      <c r="CA256" s="693"/>
      <c r="CB256" s="693"/>
      <c r="CC256" s="693"/>
      <c r="CD256" s="693"/>
      <c r="CE256" s="693"/>
      <c r="CF256" s="693"/>
      <c r="CG256" s="693"/>
      <c r="CH256" s="693"/>
      <c r="CI256" s="693"/>
      <c r="CW256" s="693"/>
      <c r="CX256" s="693"/>
      <c r="CY256" s="693"/>
      <c r="CZ256" s="693"/>
      <c r="DA256" s="693"/>
      <c r="DB256" s="693"/>
      <c r="DC256" s="693"/>
      <c r="DD256" s="693"/>
      <c r="DE256" s="693"/>
      <c r="DF256" s="693"/>
      <c r="DG256" s="693"/>
      <c r="DH256" s="693"/>
      <c r="DI256" s="693"/>
      <c r="DJ256" s="693"/>
      <c r="DK256" s="693"/>
      <c r="DL256" s="693"/>
      <c r="DM256" s="693"/>
      <c r="DN256" s="693"/>
      <c r="DO256" s="693"/>
      <c r="DP256" s="693"/>
      <c r="DQ256" s="693"/>
      <c r="DR256" s="693"/>
      <c r="DS256" s="693"/>
      <c r="DT256" s="693"/>
      <c r="DU256" s="693"/>
      <c r="DV256" s="693"/>
      <c r="DW256" s="693"/>
      <c r="DX256" s="693"/>
      <c r="DY256" s="693"/>
      <c r="DZ256" s="693"/>
      <c r="EA256" s="693"/>
      <c r="EB256" s="693"/>
      <c r="EC256" s="693"/>
      <c r="ED256" s="693"/>
      <c r="EE256" s="693"/>
      <c r="EF256" s="693"/>
      <c r="EG256" s="693"/>
      <c r="EH256" s="693"/>
      <c r="EI256" s="693"/>
      <c r="EJ256" s="693"/>
      <c r="EK256" s="693"/>
      <c r="EL256" s="693"/>
      <c r="EM256" s="693"/>
      <c r="EN256" s="693"/>
      <c r="EO256" s="693"/>
      <c r="EP256" s="693"/>
      <c r="EQ256" s="693"/>
      <c r="ER256" s="693"/>
      <c r="ES256" s="693"/>
      <c r="ET256" s="693"/>
      <c r="EU256" s="693"/>
      <c r="EV256" s="693"/>
      <c r="EW256" s="693"/>
      <c r="EX256" s="693"/>
      <c r="EY256" s="693"/>
      <c r="EZ256" s="693"/>
      <c r="FA256" s="693"/>
      <c r="FB256" s="693"/>
      <c r="FC256" s="693"/>
      <c r="FD256" s="693"/>
      <c r="FE256" s="693"/>
      <c r="FF256" s="693"/>
      <c r="FG256" s="693"/>
      <c r="FH256" s="693"/>
      <c r="FI256" s="693"/>
      <c r="FJ256" s="693"/>
      <c r="FK256" s="693"/>
      <c r="FL256" s="693"/>
      <c r="FM256" s="693"/>
      <c r="FN256" s="693"/>
      <c r="FO256" s="693"/>
      <c r="FP256" s="693"/>
      <c r="FQ256" s="693"/>
      <c r="FR256" s="693"/>
      <c r="FS256" s="693"/>
      <c r="FT256" s="693"/>
      <c r="FU256" s="693"/>
      <c r="FV256" s="693"/>
      <c r="FW256" s="693"/>
      <c r="FX256" s="693"/>
      <c r="FY256" s="693"/>
      <c r="FZ256" s="693"/>
      <c r="GA256" s="693"/>
      <c r="GB256" s="693"/>
      <c r="GC256" s="693"/>
      <c r="GD256" s="693"/>
      <c r="GE256" s="693"/>
      <c r="GF256" s="693"/>
      <c r="GG256" s="693"/>
      <c r="GH256" s="693"/>
      <c r="GI256" s="693"/>
      <c r="GJ256" s="693"/>
      <c r="GK256" s="693"/>
      <c r="GL256" s="693"/>
      <c r="GM256" s="693"/>
      <c r="GN256" s="693"/>
      <c r="GO256" s="693"/>
      <c r="GP256" s="693"/>
      <c r="GQ256" s="693"/>
      <c r="GR256" s="693"/>
      <c r="GS256" s="693"/>
      <c r="GT256" s="693"/>
      <c r="GU256" s="693"/>
      <c r="GV256" s="693"/>
      <c r="GW256" s="693"/>
      <c r="GX256" s="693"/>
      <c r="GY256" s="693"/>
      <c r="GZ256" s="693"/>
      <c r="HA256" s="693"/>
      <c r="HB256" s="693"/>
      <c r="HC256" s="693"/>
      <c r="HD256" s="693"/>
      <c r="HE256" s="693"/>
      <c r="HF256" s="693"/>
      <c r="HG256" s="693"/>
      <c r="HH256" s="693"/>
      <c r="HI256" s="693"/>
      <c r="HJ256" s="693"/>
      <c r="HK256" s="693"/>
      <c r="HL256" s="693"/>
      <c r="HM256" s="693"/>
      <c r="HN256" s="693"/>
      <c r="HO256" s="693"/>
      <c r="HP256" s="693"/>
      <c r="HQ256" s="693"/>
      <c r="HR256" s="693"/>
      <c r="HS256" s="693"/>
    </row>
    <row r="257" spans="1:227" s="508" customFormat="1">
      <c r="A257"/>
      <c r="B257" s="368"/>
      <c r="C257"/>
      <c r="D257" s="433"/>
      <c r="E257" s="625"/>
      <c r="F257" s="625"/>
      <c r="G257" s="330"/>
      <c r="H257"/>
      <c r="I257" s="132"/>
      <c r="J257"/>
      <c r="K257"/>
      <c r="L257"/>
      <c r="M257" s="335"/>
      <c r="N257" s="335"/>
      <c r="O257" s="335"/>
      <c r="P257" s="335"/>
      <c r="Q257" s="335"/>
      <c r="R257" s="335"/>
      <c r="S257" s="335"/>
      <c r="T257" s="335"/>
      <c r="U257" s="335"/>
      <c r="V257" s="335"/>
      <c r="W257" s="335"/>
      <c r="X257" s="335"/>
      <c r="Y257" s="335"/>
      <c r="Z257" s="335"/>
      <c r="AA257" s="335"/>
      <c r="AB257" s="45"/>
      <c r="AC257"/>
      <c r="AD257" s="123"/>
      <c r="AE257"/>
      <c r="AF257"/>
      <c r="AG257"/>
      <c r="AH257" s="129"/>
      <c r="AI257" s="129"/>
      <c r="AJ257" s="129"/>
      <c r="AK257" s="504"/>
      <c r="AL257" s="271"/>
      <c r="AM257" s="271"/>
      <c r="AN257" s="271"/>
      <c r="AO257" s="271"/>
      <c r="AP257" s="271"/>
      <c r="AQ257" s="271"/>
      <c r="AR257" s="271"/>
      <c r="AS257" s="271"/>
      <c r="AT257" s="271"/>
      <c r="AU257" s="271"/>
      <c r="AV257" s="271"/>
      <c r="AW257" s="271"/>
      <c r="AX257" s="271"/>
      <c r="AY257" s="271"/>
      <c r="AZ257" s="271"/>
      <c r="BA257" s="504"/>
      <c r="BB257" s="271"/>
      <c r="BC257" s="1042"/>
      <c r="BD257" s="1042"/>
      <c r="BE257" s="1042"/>
      <c r="BF257" s="1042"/>
      <c r="BG257" s="1042"/>
      <c r="BH257" s="1042"/>
      <c r="BI257" s="1042"/>
      <c r="BJ257" s="493"/>
      <c r="BK257" s="493"/>
      <c r="BL257" s="493"/>
      <c r="BM257" s="493"/>
      <c r="BN257" s="493"/>
      <c r="BO257" s="493"/>
      <c r="BP257" s="493"/>
      <c r="BQ257" s="493"/>
      <c r="BR257" s="493"/>
      <c r="BS257" s="493"/>
      <c r="BT257" s="493"/>
      <c r="BU257" s="271"/>
      <c r="BV257" s="693"/>
      <c r="BW257" s="693"/>
      <c r="BX257" s="693"/>
      <c r="BY257" s="693"/>
      <c r="BZ257" s="693"/>
      <c r="CA257" s="693"/>
      <c r="CB257" s="693"/>
      <c r="CC257" s="693"/>
      <c r="CD257" s="693"/>
      <c r="CE257" s="693"/>
      <c r="CF257" s="693"/>
      <c r="CG257" s="693"/>
      <c r="CH257" s="693"/>
      <c r="CI257" s="693"/>
      <c r="CW257" s="693"/>
      <c r="CX257" s="693"/>
      <c r="CY257" s="693"/>
      <c r="CZ257" s="693"/>
      <c r="DA257" s="693"/>
      <c r="DB257" s="693"/>
      <c r="DC257" s="693"/>
      <c r="DD257" s="693"/>
      <c r="DE257" s="693"/>
      <c r="DF257" s="693"/>
      <c r="DG257" s="693"/>
      <c r="DH257" s="693"/>
      <c r="DI257" s="693"/>
      <c r="DJ257" s="693"/>
      <c r="DK257" s="693"/>
      <c r="DL257" s="693"/>
      <c r="DM257" s="693"/>
      <c r="DN257" s="693"/>
      <c r="DO257" s="693"/>
      <c r="DP257" s="693"/>
      <c r="DQ257" s="693"/>
      <c r="DR257" s="693"/>
      <c r="DS257" s="693"/>
      <c r="DT257" s="693"/>
      <c r="DU257" s="693"/>
      <c r="DV257" s="693"/>
      <c r="DW257" s="693"/>
      <c r="DX257" s="693"/>
      <c r="DY257" s="693"/>
      <c r="DZ257" s="693"/>
      <c r="EA257" s="693"/>
      <c r="EB257" s="693"/>
      <c r="EC257" s="693"/>
      <c r="ED257" s="693"/>
      <c r="EE257" s="693"/>
      <c r="EF257" s="693"/>
      <c r="EG257" s="693"/>
      <c r="EH257" s="693"/>
      <c r="EI257" s="693"/>
      <c r="EJ257" s="693"/>
      <c r="EK257" s="693"/>
      <c r="EL257" s="693"/>
      <c r="EM257" s="693"/>
      <c r="EN257" s="693"/>
      <c r="EO257" s="693"/>
      <c r="EP257" s="693"/>
      <c r="EQ257" s="693"/>
      <c r="ER257" s="693"/>
      <c r="ES257" s="693"/>
      <c r="ET257" s="693"/>
      <c r="EU257" s="693"/>
      <c r="EV257" s="693"/>
      <c r="EW257" s="693"/>
      <c r="EX257" s="693"/>
      <c r="EY257" s="693"/>
      <c r="EZ257" s="693"/>
      <c r="FA257" s="693"/>
      <c r="FB257" s="693"/>
      <c r="FC257" s="693"/>
      <c r="FD257" s="693"/>
      <c r="FE257" s="693"/>
      <c r="FF257" s="693"/>
      <c r="FG257" s="693"/>
      <c r="FH257" s="693"/>
      <c r="FI257" s="693"/>
      <c r="FJ257" s="693"/>
      <c r="FK257" s="693"/>
      <c r="FL257" s="693"/>
      <c r="FM257" s="693"/>
      <c r="FN257" s="693"/>
      <c r="FO257" s="693"/>
      <c r="FP257" s="693"/>
      <c r="FQ257" s="693"/>
      <c r="FR257" s="693"/>
      <c r="FS257" s="693"/>
      <c r="FT257" s="693"/>
      <c r="FU257" s="693"/>
      <c r="FV257" s="693"/>
      <c r="FW257" s="693"/>
      <c r="FX257" s="693"/>
      <c r="FY257" s="693"/>
      <c r="FZ257" s="693"/>
      <c r="GA257" s="693"/>
      <c r="GB257" s="693"/>
      <c r="GC257" s="693"/>
      <c r="GD257" s="693"/>
      <c r="GE257" s="693"/>
      <c r="GF257" s="693"/>
      <c r="GG257" s="693"/>
      <c r="GH257" s="693"/>
      <c r="GI257" s="693"/>
      <c r="GJ257" s="693"/>
      <c r="GK257" s="693"/>
      <c r="GL257" s="693"/>
      <c r="GM257" s="693"/>
      <c r="GN257" s="693"/>
      <c r="GO257" s="693"/>
      <c r="GP257" s="693"/>
      <c r="GQ257" s="693"/>
      <c r="GR257" s="693"/>
      <c r="GS257" s="693"/>
      <c r="GT257" s="693"/>
      <c r="GU257" s="693"/>
      <c r="GV257" s="693"/>
      <c r="GW257" s="693"/>
      <c r="GX257" s="693"/>
      <c r="GY257" s="693"/>
      <c r="GZ257" s="693"/>
      <c r="HA257" s="693"/>
      <c r="HB257" s="693"/>
      <c r="HC257" s="693"/>
      <c r="HD257" s="693"/>
      <c r="HE257" s="693"/>
      <c r="HF257" s="693"/>
      <c r="HG257" s="693"/>
      <c r="HH257" s="693"/>
      <c r="HI257" s="693"/>
      <c r="HJ257" s="693"/>
      <c r="HK257" s="693"/>
      <c r="HL257" s="693"/>
      <c r="HM257" s="693"/>
      <c r="HN257" s="693"/>
      <c r="HO257" s="693"/>
      <c r="HP257" s="693"/>
      <c r="HQ257" s="693"/>
      <c r="HR257" s="693"/>
      <c r="HS257" s="693"/>
    </row>
    <row r="258" spans="1:227" s="508" customFormat="1">
      <c r="A258"/>
      <c r="B258" s="368"/>
      <c r="C258"/>
      <c r="D258" s="433"/>
      <c r="E258" s="625"/>
      <c r="F258" s="625"/>
      <c r="G258" s="330"/>
      <c r="H258"/>
      <c r="I258" s="132"/>
      <c r="J258"/>
      <c r="K258"/>
      <c r="L258"/>
      <c r="M258" s="335"/>
      <c r="N258" s="335"/>
      <c r="O258" s="335"/>
      <c r="P258" s="335"/>
      <c r="Q258" s="335"/>
      <c r="R258" s="335"/>
      <c r="S258" s="335"/>
      <c r="T258" s="335"/>
      <c r="U258" s="335"/>
      <c r="V258" s="335"/>
      <c r="W258" s="335"/>
      <c r="X258" s="335"/>
      <c r="Y258" s="335"/>
      <c r="Z258" s="335"/>
      <c r="AA258" s="335"/>
      <c r="AB258" s="45"/>
      <c r="AC258"/>
      <c r="AD258" s="123"/>
      <c r="AE258"/>
      <c r="AF258"/>
      <c r="AG258"/>
      <c r="AH258" s="129"/>
      <c r="AI258" s="129"/>
      <c r="AJ258" s="129"/>
      <c r="AK258" s="504"/>
      <c r="AL258" s="271"/>
      <c r="AM258" s="271"/>
      <c r="AN258" s="271"/>
      <c r="AO258" s="271"/>
      <c r="AP258" s="271"/>
      <c r="AQ258" s="271"/>
      <c r="AR258" s="271"/>
      <c r="AS258" s="271"/>
      <c r="AT258" s="271"/>
      <c r="AU258" s="271"/>
      <c r="AV258" s="271"/>
      <c r="AW258" s="271"/>
      <c r="AX258" s="271"/>
      <c r="AY258" s="271"/>
      <c r="AZ258" s="271"/>
      <c r="BA258" s="504"/>
      <c r="BB258" s="271"/>
      <c r="BC258" s="1042"/>
      <c r="BD258" s="1042"/>
      <c r="BE258" s="1042"/>
      <c r="BF258" s="1042"/>
      <c r="BG258" s="1042"/>
      <c r="BH258" s="1042"/>
      <c r="BI258" s="1042"/>
      <c r="BJ258" s="493"/>
      <c r="BK258" s="493"/>
      <c r="BL258" s="493"/>
      <c r="BM258" s="493"/>
      <c r="BN258" s="493"/>
      <c r="BO258" s="493"/>
      <c r="BP258" s="493"/>
      <c r="BQ258" s="493"/>
      <c r="BR258" s="493"/>
      <c r="BS258" s="493"/>
      <c r="BT258" s="493"/>
      <c r="BU258" s="271"/>
      <c r="BV258" s="693"/>
      <c r="BW258" s="693"/>
      <c r="BX258" s="693"/>
      <c r="BY258" s="693"/>
      <c r="BZ258" s="693"/>
      <c r="CA258" s="693"/>
      <c r="CB258" s="693"/>
      <c r="CC258" s="693"/>
      <c r="CD258" s="693"/>
      <c r="CE258" s="693"/>
      <c r="CF258" s="693"/>
      <c r="CG258" s="693"/>
      <c r="CH258" s="693"/>
      <c r="CI258" s="693"/>
      <c r="CW258" s="693"/>
      <c r="CX258" s="693"/>
      <c r="CY258" s="693"/>
      <c r="CZ258" s="693"/>
      <c r="DA258" s="693"/>
      <c r="DB258" s="693"/>
      <c r="DC258" s="693"/>
      <c r="DD258" s="693"/>
      <c r="DE258" s="693"/>
      <c r="DF258" s="693"/>
      <c r="DG258" s="693"/>
      <c r="DH258" s="693"/>
      <c r="DI258" s="693"/>
      <c r="DJ258" s="693"/>
      <c r="DK258" s="693"/>
      <c r="DL258" s="693"/>
      <c r="DM258" s="693"/>
      <c r="DN258" s="693"/>
      <c r="DO258" s="693"/>
      <c r="DP258" s="693"/>
      <c r="DQ258" s="693"/>
      <c r="DR258" s="693"/>
      <c r="DS258" s="693"/>
      <c r="DT258" s="693"/>
      <c r="DU258" s="693"/>
      <c r="DV258" s="693"/>
      <c r="DW258" s="693"/>
      <c r="DX258" s="693"/>
      <c r="DY258" s="693"/>
      <c r="DZ258" s="693"/>
      <c r="EA258" s="693"/>
      <c r="EB258" s="693"/>
      <c r="EC258" s="693"/>
      <c r="ED258" s="693"/>
      <c r="EE258" s="693"/>
      <c r="EF258" s="693"/>
      <c r="EG258" s="693"/>
      <c r="EH258" s="693"/>
      <c r="EI258" s="693"/>
      <c r="EJ258" s="693"/>
      <c r="EK258" s="693"/>
      <c r="EL258" s="693"/>
      <c r="EM258" s="693"/>
      <c r="EN258" s="693"/>
      <c r="EO258" s="693"/>
      <c r="EP258" s="693"/>
      <c r="EQ258" s="693"/>
      <c r="ER258" s="693"/>
      <c r="ES258" s="693"/>
      <c r="ET258" s="693"/>
      <c r="EU258" s="693"/>
      <c r="EV258" s="693"/>
      <c r="EW258" s="693"/>
      <c r="EX258" s="693"/>
      <c r="EY258" s="693"/>
      <c r="EZ258" s="693"/>
      <c r="FA258" s="693"/>
      <c r="FB258" s="693"/>
      <c r="FC258" s="693"/>
      <c r="FD258" s="693"/>
      <c r="FE258" s="693"/>
      <c r="FF258" s="693"/>
      <c r="FG258" s="693"/>
      <c r="FH258" s="693"/>
      <c r="FI258" s="693"/>
      <c r="FJ258" s="693"/>
      <c r="FK258" s="693"/>
      <c r="FL258" s="693"/>
      <c r="FM258" s="693"/>
      <c r="FN258" s="693"/>
      <c r="FO258" s="693"/>
      <c r="FP258" s="693"/>
      <c r="FQ258" s="693"/>
      <c r="FR258" s="693"/>
      <c r="FS258" s="693"/>
      <c r="FT258" s="693"/>
      <c r="FU258" s="693"/>
      <c r="FV258" s="693"/>
      <c r="FW258" s="693"/>
      <c r="FX258" s="693"/>
      <c r="FY258" s="693"/>
      <c r="FZ258" s="693"/>
      <c r="GA258" s="693"/>
      <c r="GB258" s="693"/>
      <c r="GC258" s="693"/>
      <c r="GD258" s="693"/>
      <c r="GE258" s="693"/>
      <c r="GF258" s="693"/>
      <c r="GG258" s="693"/>
      <c r="GH258" s="693"/>
      <c r="GI258" s="693"/>
      <c r="GJ258" s="693"/>
      <c r="GK258" s="693"/>
      <c r="GL258" s="693"/>
      <c r="GM258" s="693"/>
      <c r="GN258" s="693"/>
      <c r="GO258" s="693"/>
      <c r="GP258" s="693"/>
      <c r="GQ258" s="693"/>
      <c r="GR258" s="693"/>
      <c r="GS258" s="693"/>
      <c r="GT258" s="693"/>
      <c r="GU258" s="693"/>
      <c r="GV258" s="693"/>
      <c r="GW258" s="693"/>
      <c r="GX258" s="693"/>
      <c r="GY258" s="693"/>
      <c r="GZ258" s="693"/>
      <c r="HA258" s="693"/>
      <c r="HB258" s="693"/>
      <c r="HC258" s="693"/>
      <c r="HD258" s="693"/>
      <c r="HE258" s="693"/>
      <c r="HF258" s="693"/>
      <c r="HG258" s="693"/>
      <c r="HH258" s="693"/>
      <c r="HI258" s="693"/>
      <c r="HJ258" s="693"/>
      <c r="HK258" s="693"/>
      <c r="HL258" s="693"/>
      <c r="HM258" s="693"/>
      <c r="HN258" s="693"/>
      <c r="HO258" s="693"/>
      <c r="HP258" s="693"/>
      <c r="HQ258" s="693"/>
      <c r="HR258" s="693"/>
      <c r="HS258" s="693"/>
    </row>
    <row r="259" spans="1:227" s="508" customFormat="1">
      <c r="A259"/>
      <c r="B259" s="368"/>
      <c r="C259"/>
      <c r="D259" s="433"/>
      <c r="E259" s="625"/>
      <c r="F259" s="625"/>
      <c r="G259" s="330"/>
      <c r="H259"/>
      <c r="I259" s="132"/>
      <c r="J259"/>
      <c r="K259"/>
      <c r="L259"/>
      <c r="M259" s="335"/>
      <c r="N259" s="335"/>
      <c r="O259" s="335"/>
      <c r="P259" s="335"/>
      <c r="Q259" s="335"/>
      <c r="R259" s="335"/>
      <c r="S259" s="335"/>
      <c r="T259" s="335"/>
      <c r="U259" s="335"/>
      <c r="V259" s="335"/>
      <c r="W259" s="335"/>
      <c r="X259" s="335"/>
      <c r="Y259" s="335"/>
      <c r="Z259" s="335"/>
      <c r="AA259" s="335"/>
      <c r="AB259" s="45"/>
      <c r="AC259"/>
      <c r="AD259" s="123"/>
      <c r="AE259"/>
      <c r="AF259"/>
      <c r="AG259"/>
      <c r="AH259" s="129"/>
      <c r="AI259" s="129"/>
      <c r="AJ259" s="129"/>
      <c r="AK259" s="504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1"/>
      <c r="AZ259" s="271"/>
      <c r="BA259" s="504"/>
      <c r="BB259" s="271"/>
      <c r="BC259" s="1042"/>
      <c r="BD259" s="1042"/>
      <c r="BE259" s="1042"/>
      <c r="BF259" s="1042"/>
      <c r="BG259" s="1042"/>
      <c r="BH259" s="1042"/>
      <c r="BI259" s="1042"/>
      <c r="BJ259" s="493"/>
      <c r="BK259" s="493"/>
      <c r="BL259" s="493"/>
      <c r="BM259" s="493"/>
      <c r="BN259" s="493"/>
      <c r="BO259" s="493"/>
      <c r="BP259" s="493"/>
      <c r="BQ259" s="493"/>
      <c r="BR259" s="493"/>
      <c r="BS259" s="493"/>
      <c r="BT259" s="493"/>
      <c r="BU259" s="271"/>
      <c r="BV259" s="693"/>
      <c r="BW259" s="693"/>
      <c r="BX259" s="693"/>
      <c r="BY259" s="693"/>
      <c r="BZ259" s="693"/>
      <c r="CA259" s="693"/>
      <c r="CB259" s="693"/>
      <c r="CC259" s="693"/>
      <c r="CD259" s="693"/>
      <c r="CE259" s="693"/>
      <c r="CF259" s="693"/>
      <c r="CG259" s="693"/>
      <c r="CH259" s="693"/>
      <c r="CI259" s="693"/>
      <c r="CW259" s="693"/>
      <c r="CX259" s="693"/>
      <c r="CY259" s="693"/>
      <c r="CZ259" s="693"/>
      <c r="DA259" s="693"/>
      <c r="DB259" s="693"/>
      <c r="DC259" s="693"/>
      <c r="DD259" s="693"/>
      <c r="DE259" s="693"/>
      <c r="DF259" s="693"/>
      <c r="DG259" s="693"/>
      <c r="DH259" s="693"/>
      <c r="DI259" s="693"/>
      <c r="DJ259" s="693"/>
      <c r="DK259" s="693"/>
      <c r="DL259" s="693"/>
      <c r="DM259" s="693"/>
      <c r="DN259" s="693"/>
      <c r="DO259" s="693"/>
      <c r="DP259" s="693"/>
      <c r="DQ259" s="693"/>
      <c r="DR259" s="693"/>
      <c r="DS259" s="693"/>
      <c r="DT259" s="693"/>
      <c r="DU259" s="693"/>
      <c r="DV259" s="693"/>
      <c r="DW259" s="693"/>
      <c r="DX259" s="693"/>
      <c r="DY259" s="693"/>
      <c r="DZ259" s="693"/>
      <c r="EA259" s="693"/>
      <c r="EB259" s="693"/>
      <c r="EC259" s="693"/>
      <c r="ED259" s="693"/>
      <c r="EE259" s="693"/>
      <c r="EF259" s="693"/>
      <c r="EG259" s="693"/>
      <c r="EH259" s="693"/>
      <c r="EI259" s="693"/>
      <c r="EJ259" s="693"/>
      <c r="EK259" s="693"/>
      <c r="EL259" s="693"/>
      <c r="EM259" s="693"/>
      <c r="EN259" s="693"/>
      <c r="EO259" s="693"/>
      <c r="EP259" s="693"/>
      <c r="EQ259" s="693"/>
      <c r="ER259" s="693"/>
      <c r="ES259" s="693"/>
      <c r="ET259" s="693"/>
      <c r="EU259" s="693"/>
      <c r="EV259" s="693"/>
      <c r="EW259" s="693"/>
      <c r="EX259" s="693"/>
      <c r="EY259" s="693"/>
      <c r="EZ259" s="693"/>
      <c r="FA259" s="693"/>
      <c r="FB259" s="693"/>
      <c r="FC259" s="693"/>
      <c r="FD259" s="693"/>
      <c r="FE259" s="693"/>
      <c r="FF259" s="693"/>
      <c r="FG259" s="693"/>
      <c r="FH259" s="693"/>
      <c r="FI259" s="693"/>
      <c r="FJ259" s="693"/>
      <c r="FK259" s="693"/>
      <c r="FL259" s="693"/>
      <c r="FM259" s="693"/>
      <c r="FN259" s="693"/>
      <c r="FO259" s="693"/>
      <c r="FP259" s="693"/>
      <c r="FQ259" s="693"/>
      <c r="FR259" s="693"/>
      <c r="FS259" s="693"/>
      <c r="FT259" s="693"/>
      <c r="FU259" s="693"/>
      <c r="FV259" s="693"/>
      <c r="FW259" s="693"/>
      <c r="FX259" s="693"/>
      <c r="FY259" s="693"/>
      <c r="FZ259" s="693"/>
      <c r="GA259" s="693"/>
      <c r="GB259" s="693"/>
      <c r="GC259" s="693"/>
      <c r="GD259" s="693"/>
      <c r="GE259" s="693"/>
      <c r="GF259" s="693"/>
      <c r="GG259" s="693"/>
      <c r="GH259" s="693"/>
      <c r="GI259" s="693"/>
      <c r="GJ259" s="693"/>
      <c r="GK259" s="693"/>
      <c r="GL259" s="693"/>
      <c r="GM259" s="693"/>
      <c r="GN259" s="693"/>
      <c r="GO259" s="693"/>
      <c r="GP259" s="693"/>
      <c r="GQ259" s="693"/>
      <c r="GR259" s="693"/>
      <c r="GS259" s="693"/>
      <c r="GT259" s="693"/>
      <c r="GU259" s="693"/>
      <c r="GV259" s="693"/>
      <c r="GW259" s="693"/>
      <c r="GX259" s="693"/>
      <c r="GY259" s="693"/>
      <c r="GZ259" s="693"/>
      <c r="HA259" s="693"/>
      <c r="HB259" s="693"/>
      <c r="HC259" s="693"/>
      <c r="HD259" s="693"/>
      <c r="HE259" s="693"/>
      <c r="HF259" s="693"/>
      <c r="HG259" s="693"/>
      <c r="HH259" s="693"/>
      <c r="HI259" s="693"/>
      <c r="HJ259" s="693"/>
      <c r="HK259" s="693"/>
      <c r="HL259" s="693"/>
      <c r="HM259" s="693"/>
      <c r="HN259" s="693"/>
      <c r="HO259" s="693"/>
      <c r="HP259" s="693"/>
      <c r="HQ259" s="693"/>
      <c r="HR259" s="693"/>
      <c r="HS259" s="693"/>
    </row>
    <row r="260" spans="1:227" s="508" customFormat="1">
      <c r="A260"/>
      <c r="B260" s="368"/>
      <c r="C260"/>
      <c r="D260" s="433"/>
      <c r="E260" s="625"/>
      <c r="F260" s="625"/>
      <c r="G260" s="330"/>
      <c r="H260"/>
      <c r="I260" s="132"/>
      <c r="J260"/>
      <c r="K260"/>
      <c r="L260"/>
      <c r="M260" s="335"/>
      <c r="N260" s="335"/>
      <c r="O260" s="335"/>
      <c r="P260" s="335"/>
      <c r="Q260" s="335"/>
      <c r="R260" s="335"/>
      <c r="S260" s="335"/>
      <c r="T260" s="335"/>
      <c r="U260" s="335"/>
      <c r="V260" s="335"/>
      <c r="W260" s="335"/>
      <c r="X260" s="335"/>
      <c r="Y260" s="335"/>
      <c r="Z260" s="335"/>
      <c r="AA260" s="335"/>
      <c r="AB260" s="45"/>
      <c r="AC260"/>
      <c r="AD260" s="123"/>
      <c r="AE260"/>
      <c r="AF260"/>
      <c r="AG260"/>
      <c r="AH260" s="129"/>
      <c r="AI260" s="129"/>
      <c r="AJ260" s="129"/>
      <c r="AK260" s="504"/>
      <c r="AL260" s="271"/>
      <c r="AM260" s="271"/>
      <c r="AN260" s="271"/>
      <c r="AO260" s="271"/>
      <c r="AP260" s="271"/>
      <c r="AQ260" s="271"/>
      <c r="AR260" s="271"/>
      <c r="AS260" s="271"/>
      <c r="AT260" s="271"/>
      <c r="AU260" s="271"/>
      <c r="AV260" s="271"/>
      <c r="AW260" s="271"/>
      <c r="AX260" s="271"/>
      <c r="AY260" s="271"/>
      <c r="AZ260" s="271"/>
      <c r="BA260" s="504"/>
      <c r="BB260" s="271"/>
      <c r="BC260" s="1042"/>
      <c r="BD260" s="1042"/>
      <c r="BE260" s="1042"/>
      <c r="BF260" s="1042"/>
      <c r="BG260" s="1042"/>
      <c r="BH260" s="1042"/>
      <c r="BI260" s="1042"/>
      <c r="BJ260" s="493"/>
      <c r="BK260" s="493"/>
      <c r="BL260" s="493"/>
      <c r="BM260" s="493"/>
      <c r="BN260" s="493"/>
      <c r="BO260" s="493"/>
      <c r="BP260" s="493"/>
      <c r="BQ260" s="493"/>
      <c r="BR260" s="493"/>
      <c r="BS260" s="493"/>
      <c r="BT260" s="493"/>
      <c r="BU260" s="271"/>
      <c r="BV260" s="693"/>
      <c r="BW260" s="693"/>
      <c r="BX260" s="693"/>
      <c r="BY260" s="693"/>
      <c r="BZ260" s="693"/>
      <c r="CA260" s="693"/>
      <c r="CB260" s="693"/>
      <c r="CC260" s="693"/>
      <c r="CD260" s="693"/>
      <c r="CE260" s="693"/>
      <c r="CF260" s="693"/>
      <c r="CG260" s="693"/>
      <c r="CH260" s="693"/>
      <c r="CI260" s="693"/>
      <c r="CW260" s="693"/>
      <c r="CX260" s="693"/>
      <c r="CY260" s="693"/>
      <c r="CZ260" s="693"/>
      <c r="DA260" s="693"/>
      <c r="DB260" s="693"/>
      <c r="DC260" s="693"/>
      <c r="DD260" s="693"/>
      <c r="DE260" s="693"/>
      <c r="DF260" s="693"/>
      <c r="DG260" s="693"/>
      <c r="DH260" s="693"/>
      <c r="DI260" s="693"/>
      <c r="DJ260" s="693"/>
      <c r="DK260" s="693"/>
      <c r="DL260" s="693"/>
      <c r="DM260" s="693"/>
      <c r="DN260" s="693"/>
      <c r="DO260" s="693"/>
      <c r="DP260" s="693"/>
      <c r="DQ260" s="693"/>
      <c r="DR260" s="693"/>
      <c r="DS260" s="693"/>
      <c r="DT260" s="693"/>
      <c r="DU260" s="693"/>
      <c r="DV260" s="693"/>
      <c r="DW260" s="693"/>
      <c r="DX260" s="693"/>
      <c r="DY260" s="693"/>
      <c r="DZ260" s="693"/>
      <c r="EA260" s="693"/>
      <c r="EB260" s="693"/>
      <c r="EC260" s="693"/>
      <c r="ED260" s="693"/>
      <c r="EE260" s="693"/>
      <c r="EF260" s="693"/>
      <c r="EG260" s="693"/>
      <c r="EH260" s="693"/>
      <c r="EI260" s="693"/>
      <c r="EJ260" s="693"/>
      <c r="EK260" s="693"/>
      <c r="EL260" s="693"/>
      <c r="EM260" s="693"/>
      <c r="EN260" s="693"/>
      <c r="EO260" s="693"/>
      <c r="EP260" s="693"/>
      <c r="EQ260" s="693"/>
      <c r="ER260" s="693"/>
      <c r="ES260" s="693"/>
      <c r="ET260" s="693"/>
      <c r="EU260" s="693"/>
      <c r="EV260" s="693"/>
      <c r="EW260" s="693"/>
      <c r="EX260" s="693"/>
      <c r="EY260" s="693"/>
      <c r="EZ260" s="693"/>
      <c r="FA260" s="693"/>
      <c r="FB260" s="693"/>
      <c r="FC260" s="693"/>
      <c r="FD260" s="693"/>
      <c r="FE260" s="693"/>
      <c r="FF260" s="693"/>
      <c r="FG260" s="693"/>
      <c r="FH260" s="693"/>
      <c r="FI260" s="693"/>
      <c r="FJ260" s="693"/>
      <c r="FK260" s="693"/>
      <c r="FL260" s="693"/>
      <c r="FM260" s="693"/>
      <c r="FN260" s="693"/>
      <c r="FO260" s="693"/>
      <c r="FP260" s="693"/>
      <c r="FQ260" s="693"/>
      <c r="FR260" s="693"/>
      <c r="FS260" s="693"/>
      <c r="FT260" s="693"/>
      <c r="FU260" s="693"/>
      <c r="FV260" s="693"/>
      <c r="FW260" s="693"/>
      <c r="FX260" s="693"/>
      <c r="FY260" s="693"/>
      <c r="FZ260" s="693"/>
      <c r="GA260" s="693"/>
      <c r="GB260" s="693"/>
      <c r="GC260" s="693"/>
      <c r="GD260" s="693"/>
      <c r="GE260" s="693"/>
      <c r="GF260" s="693"/>
      <c r="GG260" s="693"/>
      <c r="GH260" s="693"/>
      <c r="GI260" s="693"/>
      <c r="GJ260" s="693"/>
      <c r="GK260" s="693"/>
      <c r="GL260" s="693"/>
      <c r="GM260" s="693"/>
      <c r="GN260" s="693"/>
      <c r="GO260" s="693"/>
      <c r="GP260" s="693"/>
      <c r="GQ260" s="693"/>
      <c r="GR260" s="693"/>
      <c r="GS260" s="693"/>
      <c r="GT260" s="693"/>
      <c r="GU260" s="693"/>
      <c r="GV260" s="693"/>
      <c r="GW260" s="693"/>
      <c r="GX260" s="693"/>
      <c r="GY260" s="693"/>
      <c r="GZ260" s="693"/>
      <c r="HA260" s="693"/>
      <c r="HB260" s="693"/>
      <c r="HC260" s="693"/>
      <c r="HD260" s="693"/>
      <c r="HE260" s="693"/>
      <c r="HF260" s="693"/>
      <c r="HG260" s="693"/>
      <c r="HH260" s="693"/>
      <c r="HI260" s="693"/>
      <c r="HJ260" s="693"/>
      <c r="HK260" s="693"/>
      <c r="HL260" s="693"/>
      <c r="HM260" s="693"/>
      <c r="HN260" s="693"/>
      <c r="HO260" s="693"/>
      <c r="HP260" s="693"/>
      <c r="HQ260" s="693"/>
      <c r="HR260" s="693"/>
      <c r="HS260" s="693"/>
    </row>
    <row r="261" spans="1:227" s="508" customFormat="1">
      <c r="A261"/>
      <c r="B261" s="368"/>
      <c r="C261"/>
      <c r="D261" s="433"/>
      <c r="E261" s="625"/>
      <c r="F261" s="625"/>
      <c r="G261" s="330"/>
      <c r="H261"/>
      <c r="I261" s="132"/>
      <c r="J261"/>
      <c r="K261"/>
      <c r="L261"/>
      <c r="M261" s="335"/>
      <c r="N261" s="335"/>
      <c r="O261" s="335"/>
      <c r="P261" s="335"/>
      <c r="Q261" s="335"/>
      <c r="R261" s="335"/>
      <c r="S261" s="335"/>
      <c r="T261" s="335"/>
      <c r="U261" s="335"/>
      <c r="V261" s="335"/>
      <c r="W261" s="335"/>
      <c r="X261" s="335"/>
      <c r="Y261" s="335"/>
      <c r="Z261" s="335"/>
      <c r="AA261" s="335"/>
      <c r="AB261" s="45"/>
      <c r="AC261"/>
      <c r="AD261" s="123"/>
      <c r="AE261"/>
      <c r="AF261"/>
      <c r="AG261"/>
      <c r="AH261" s="129"/>
      <c r="AI261" s="129"/>
      <c r="AJ261" s="129"/>
      <c r="AK261" s="504"/>
      <c r="AL261" s="271"/>
      <c r="AM261" s="271"/>
      <c r="AN261" s="271"/>
      <c r="AO261" s="271"/>
      <c r="AP261" s="271"/>
      <c r="AQ261" s="271"/>
      <c r="AR261" s="271"/>
      <c r="AS261" s="271"/>
      <c r="AT261" s="271"/>
      <c r="AU261" s="271"/>
      <c r="AV261" s="271"/>
      <c r="AW261" s="271"/>
      <c r="AX261" s="271"/>
      <c r="AY261" s="271"/>
      <c r="AZ261" s="271"/>
      <c r="BA261" s="504"/>
      <c r="BB261" s="271"/>
      <c r="BC261" s="1042"/>
      <c r="BD261" s="1042"/>
      <c r="BE261" s="1042"/>
      <c r="BF261" s="1042"/>
      <c r="BG261" s="1042"/>
      <c r="BH261" s="1042"/>
      <c r="BI261" s="1042"/>
      <c r="BJ261" s="493"/>
      <c r="BK261" s="493"/>
      <c r="BL261" s="493"/>
      <c r="BM261" s="493"/>
      <c r="BN261" s="493"/>
      <c r="BO261" s="493"/>
      <c r="BP261" s="493"/>
      <c r="BQ261" s="493"/>
      <c r="BR261" s="493"/>
      <c r="BS261" s="493"/>
      <c r="BT261" s="493"/>
      <c r="BU261" s="271"/>
      <c r="BV261" s="693"/>
      <c r="BW261" s="693"/>
      <c r="BX261" s="693"/>
      <c r="BY261" s="693"/>
      <c r="BZ261" s="693"/>
      <c r="CA261" s="693"/>
      <c r="CB261" s="693"/>
      <c r="CC261" s="693"/>
      <c r="CD261" s="693"/>
      <c r="CE261" s="693"/>
      <c r="CF261" s="693"/>
      <c r="CG261" s="693"/>
      <c r="CH261" s="693"/>
      <c r="CI261" s="693"/>
      <c r="CW261" s="693"/>
      <c r="CX261" s="693"/>
      <c r="CY261" s="693"/>
      <c r="CZ261" s="693"/>
      <c r="DA261" s="693"/>
      <c r="DB261" s="693"/>
      <c r="DC261" s="693"/>
      <c r="DD261" s="693"/>
      <c r="DE261" s="693"/>
      <c r="DF261" s="693"/>
      <c r="DG261" s="693"/>
      <c r="DH261" s="693"/>
      <c r="DI261" s="693"/>
      <c r="DJ261" s="693"/>
      <c r="DK261" s="693"/>
      <c r="DL261" s="693"/>
      <c r="DM261" s="693"/>
      <c r="DN261" s="693"/>
      <c r="DO261" s="693"/>
      <c r="DP261" s="693"/>
      <c r="DQ261" s="693"/>
      <c r="DR261" s="693"/>
      <c r="DS261" s="693"/>
      <c r="DT261" s="693"/>
      <c r="DU261" s="693"/>
      <c r="DV261" s="693"/>
      <c r="DW261" s="693"/>
      <c r="DX261" s="693"/>
      <c r="DY261" s="693"/>
      <c r="DZ261" s="693"/>
      <c r="EA261" s="693"/>
      <c r="EB261" s="693"/>
      <c r="EC261" s="693"/>
      <c r="ED261" s="693"/>
      <c r="EE261" s="693"/>
      <c r="EF261" s="693"/>
      <c r="EG261" s="693"/>
      <c r="EH261" s="693"/>
      <c r="EI261" s="693"/>
      <c r="EJ261" s="693"/>
      <c r="EK261" s="693"/>
      <c r="EL261" s="693"/>
      <c r="EM261" s="693"/>
      <c r="EN261" s="693"/>
      <c r="EO261" s="693"/>
      <c r="EP261" s="693"/>
      <c r="EQ261" s="693"/>
      <c r="ER261" s="693"/>
      <c r="ES261" s="693"/>
      <c r="ET261" s="693"/>
      <c r="EU261" s="693"/>
      <c r="EV261" s="693"/>
      <c r="EW261" s="693"/>
      <c r="EX261" s="693"/>
      <c r="EY261" s="693"/>
      <c r="EZ261" s="693"/>
      <c r="FA261" s="693"/>
      <c r="FB261" s="693"/>
      <c r="FC261" s="693"/>
      <c r="FD261" s="693"/>
      <c r="FE261" s="693"/>
      <c r="FF261" s="693"/>
      <c r="FG261" s="693"/>
      <c r="FH261" s="693"/>
      <c r="FI261" s="693"/>
      <c r="FJ261" s="693"/>
      <c r="FK261" s="693"/>
      <c r="FL261" s="693"/>
      <c r="FM261" s="693"/>
      <c r="FN261" s="693"/>
      <c r="FO261" s="693"/>
      <c r="FP261" s="693"/>
      <c r="FQ261" s="693"/>
      <c r="FR261" s="693"/>
      <c r="FS261" s="693"/>
      <c r="FT261" s="693"/>
      <c r="FU261" s="693"/>
      <c r="FV261" s="693"/>
      <c r="FW261" s="693"/>
      <c r="FX261" s="693"/>
      <c r="FY261" s="693"/>
      <c r="FZ261" s="693"/>
      <c r="GA261" s="693"/>
      <c r="GB261" s="693"/>
      <c r="GC261" s="693"/>
      <c r="GD261" s="693"/>
      <c r="GE261" s="693"/>
      <c r="GF261" s="693"/>
      <c r="GG261" s="693"/>
      <c r="GH261" s="693"/>
      <c r="GI261" s="693"/>
      <c r="GJ261" s="693"/>
      <c r="GK261" s="693"/>
      <c r="GL261" s="693"/>
      <c r="GM261" s="693"/>
      <c r="GN261" s="693"/>
      <c r="GO261" s="693"/>
      <c r="GP261" s="693"/>
      <c r="GQ261" s="693"/>
      <c r="GR261" s="693"/>
      <c r="GS261" s="693"/>
      <c r="GT261" s="693"/>
      <c r="GU261" s="693"/>
      <c r="GV261" s="693"/>
      <c r="GW261" s="693"/>
      <c r="GX261" s="693"/>
      <c r="GY261" s="693"/>
      <c r="GZ261" s="693"/>
      <c r="HA261" s="693"/>
      <c r="HB261" s="693"/>
      <c r="HC261" s="693"/>
      <c r="HD261" s="693"/>
      <c r="HE261" s="693"/>
      <c r="HF261" s="693"/>
      <c r="HG261" s="693"/>
      <c r="HH261" s="693"/>
      <c r="HI261" s="693"/>
      <c r="HJ261" s="693"/>
      <c r="HK261" s="693"/>
      <c r="HL261" s="693"/>
      <c r="HM261" s="693"/>
      <c r="HN261" s="693"/>
      <c r="HO261" s="693"/>
      <c r="HP261" s="693"/>
      <c r="HQ261" s="693"/>
      <c r="HR261" s="693"/>
      <c r="HS261" s="693"/>
    </row>
    <row r="262" spans="1:227" s="508" customFormat="1">
      <c r="A262"/>
      <c r="B262" s="368"/>
      <c r="C262"/>
      <c r="D262" s="433"/>
      <c r="E262" s="625"/>
      <c r="F262" s="625"/>
      <c r="G262" s="330"/>
      <c r="H262"/>
      <c r="I262" s="132"/>
      <c r="J262"/>
      <c r="K262"/>
      <c r="L262"/>
      <c r="M262" s="335"/>
      <c r="N262" s="335"/>
      <c r="O262" s="335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45"/>
      <c r="AC262"/>
      <c r="AD262" s="123"/>
      <c r="AE262"/>
      <c r="AF262"/>
      <c r="AG262"/>
      <c r="AH262" s="129"/>
      <c r="AI262" s="129"/>
      <c r="AJ262" s="129"/>
      <c r="AK262" s="504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504"/>
      <c r="BB262" s="271"/>
      <c r="BC262" s="1042"/>
      <c r="BD262" s="1042"/>
      <c r="BE262" s="1042"/>
      <c r="BF262" s="1042"/>
      <c r="BG262" s="1042"/>
      <c r="BH262" s="1042"/>
      <c r="BI262" s="1042"/>
      <c r="BJ262" s="493"/>
      <c r="BK262" s="493"/>
      <c r="BL262" s="493"/>
      <c r="BM262" s="493"/>
      <c r="BN262" s="493"/>
      <c r="BO262" s="493"/>
      <c r="BP262" s="493"/>
      <c r="BQ262" s="493"/>
      <c r="BR262" s="493"/>
      <c r="BS262" s="493"/>
      <c r="BT262" s="493"/>
      <c r="BU262" s="271"/>
      <c r="BV262" s="693"/>
      <c r="BW262" s="693"/>
      <c r="BX262" s="693"/>
      <c r="BY262" s="693"/>
      <c r="BZ262" s="693"/>
      <c r="CA262" s="693"/>
      <c r="CB262" s="693"/>
      <c r="CC262" s="693"/>
      <c r="CD262" s="693"/>
      <c r="CE262" s="693"/>
      <c r="CF262" s="693"/>
      <c r="CG262" s="693"/>
      <c r="CH262" s="693"/>
      <c r="CI262" s="693"/>
      <c r="CW262" s="693"/>
      <c r="CX262" s="693"/>
      <c r="CY262" s="693"/>
      <c r="CZ262" s="693"/>
      <c r="DA262" s="693"/>
      <c r="DB262" s="693"/>
      <c r="DC262" s="693"/>
      <c r="DD262" s="693"/>
      <c r="DE262" s="693"/>
      <c r="DF262" s="693"/>
      <c r="DG262" s="693"/>
      <c r="DH262" s="693"/>
      <c r="DI262" s="693"/>
      <c r="DJ262" s="693"/>
      <c r="DK262" s="693"/>
      <c r="DL262" s="693"/>
      <c r="DM262" s="693"/>
      <c r="DN262" s="693"/>
      <c r="DO262" s="693"/>
      <c r="DP262" s="693"/>
      <c r="DQ262" s="693"/>
      <c r="DR262" s="693"/>
      <c r="DS262" s="693"/>
      <c r="DT262" s="693"/>
      <c r="DU262" s="693"/>
      <c r="DV262" s="693"/>
      <c r="DW262" s="693"/>
      <c r="DX262" s="693"/>
      <c r="DY262" s="693"/>
      <c r="DZ262" s="693"/>
      <c r="EA262" s="693"/>
      <c r="EB262" s="693"/>
      <c r="EC262" s="693"/>
      <c r="ED262" s="693"/>
      <c r="EE262" s="693"/>
      <c r="EF262" s="693"/>
      <c r="EG262" s="693"/>
      <c r="EH262" s="693"/>
      <c r="EI262" s="693"/>
      <c r="EJ262" s="693"/>
      <c r="EK262" s="693"/>
      <c r="EL262" s="693"/>
      <c r="EM262" s="693"/>
      <c r="EN262" s="693"/>
      <c r="EO262" s="693"/>
      <c r="EP262" s="693"/>
      <c r="EQ262" s="693"/>
      <c r="ER262" s="693"/>
      <c r="ES262" s="693"/>
      <c r="ET262" s="693"/>
      <c r="EU262" s="693"/>
      <c r="EV262" s="693"/>
      <c r="EW262" s="693"/>
      <c r="EX262" s="693"/>
      <c r="EY262" s="693"/>
      <c r="EZ262" s="693"/>
      <c r="FA262" s="693"/>
      <c r="FB262" s="693"/>
      <c r="FC262" s="693"/>
      <c r="FD262" s="693"/>
      <c r="FE262" s="693"/>
      <c r="FF262" s="693"/>
      <c r="FG262" s="693"/>
      <c r="FH262" s="693"/>
      <c r="FI262" s="693"/>
      <c r="FJ262" s="693"/>
      <c r="FK262" s="693"/>
      <c r="FL262" s="693"/>
      <c r="FM262" s="693"/>
      <c r="FN262" s="693"/>
      <c r="FO262" s="693"/>
      <c r="FP262" s="693"/>
      <c r="FQ262" s="693"/>
      <c r="FR262" s="693"/>
      <c r="FS262" s="693"/>
      <c r="FT262" s="693"/>
      <c r="FU262" s="693"/>
      <c r="FV262" s="693"/>
      <c r="FW262" s="693"/>
      <c r="FX262" s="693"/>
      <c r="FY262" s="693"/>
      <c r="FZ262" s="693"/>
      <c r="GA262" s="693"/>
      <c r="GB262" s="693"/>
      <c r="GC262" s="693"/>
      <c r="GD262" s="693"/>
      <c r="GE262" s="693"/>
      <c r="GF262" s="693"/>
      <c r="GG262" s="693"/>
      <c r="GH262" s="693"/>
      <c r="GI262" s="693"/>
      <c r="GJ262" s="693"/>
      <c r="GK262" s="693"/>
      <c r="GL262" s="693"/>
      <c r="GM262" s="693"/>
      <c r="GN262" s="693"/>
      <c r="GO262" s="693"/>
      <c r="GP262" s="693"/>
      <c r="GQ262" s="693"/>
      <c r="GR262" s="693"/>
      <c r="GS262" s="693"/>
      <c r="GT262" s="693"/>
      <c r="GU262" s="693"/>
      <c r="GV262" s="693"/>
      <c r="GW262" s="693"/>
      <c r="GX262" s="693"/>
      <c r="GY262" s="693"/>
      <c r="GZ262" s="693"/>
      <c r="HA262" s="693"/>
      <c r="HB262" s="693"/>
      <c r="HC262" s="693"/>
      <c r="HD262" s="693"/>
      <c r="HE262" s="693"/>
      <c r="HF262" s="693"/>
      <c r="HG262" s="693"/>
      <c r="HH262" s="693"/>
      <c r="HI262" s="693"/>
      <c r="HJ262" s="693"/>
      <c r="HK262" s="693"/>
      <c r="HL262" s="693"/>
      <c r="HM262" s="693"/>
      <c r="HN262" s="693"/>
      <c r="HO262" s="693"/>
      <c r="HP262" s="693"/>
      <c r="HQ262" s="693"/>
      <c r="HR262" s="693"/>
      <c r="HS262" s="693"/>
    </row>
    <row r="263" spans="1:227" s="508" customFormat="1">
      <c r="A263"/>
      <c r="B263" s="368"/>
      <c r="C263"/>
      <c r="D263" s="433"/>
      <c r="E263" s="625"/>
      <c r="F263" s="625"/>
      <c r="G263" s="330"/>
      <c r="H263"/>
      <c r="I263" s="132"/>
      <c r="J263"/>
      <c r="K263"/>
      <c r="L263"/>
      <c r="M263" s="335"/>
      <c r="N263" s="335"/>
      <c r="O263" s="335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45"/>
      <c r="AC263"/>
      <c r="AD263" s="123"/>
      <c r="AE263"/>
      <c r="AF263"/>
      <c r="AG263"/>
      <c r="AH263" s="129"/>
      <c r="AI263" s="129"/>
      <c r="AJ263" s="129"/>
      <c r="AK263" s="504"/>
      <c r="AL263" s="271"/>
      <c r="AM263" s="271"/>
      <c r="AN263" s="271"/>
      <c r="AO263" s="271"/>
      <c r="AP263" s="271"/>
      <c r="AQ263" s="271"/>
      <c r="AR263" s="271"/>
      <c r="AS263" s="271"/>
      <c r="AT263" s="271"/>
      <c r="AU263" s="271"/>
      <c r="AV263" s="271"/>
      <c r="AW263" s="271"/>
      <c r="AX263" s="271"/>
      <c r="AY263" s="271"/>
      <c r="AZ263" s="271"/>
      <c r="BA263" s="504"/>
      <c r="BB263" s="271"/>
      <c r="BC263" s="1042"/>
      <c r="BD263" s="1042"/>
      <c r="BE263" s="1042"/>
      <c r="BF263" s="1042"/>
      <c r="BG263" s="1042"/>
      <c r="BH263" s="1042"/>
      <c r="BI263" s="1042"/>
      <c r="BJ263" s="493"/>
      <c r="BK263" s="493"/>
      <c r="BL263" s="493"/>
      <c r="BM263" s="493"/>
      <c r="BN263" s="493"/>
      <c r="BO263" s="493"/>
      <c r="BP263" s="493"/>
      <c r="BQ263" s="493"/>
      <c r="BR263" s="493"/>
      <c r="BS263" s="493"/>
      <c r="BT263" s="493"/>
      <c r="BU263" s="271"/>
      <c r="BV263" s="693"/>
      <c r="BW263" s="693"/>
      <c r="BX263" s="693"/>
      <c r="BY263" s="693"/>
      <c r="BZ263" s="693"/>
      <c r="CA263" s="693"/>
      <c r="CB263" s="693"/>
      <c r="CC263" s="693"/>
      <c r="CD263" s="693"/>
      <c r="CE263" s="693"/>
      <c r="CF263" s="693"/>
      <c r="CG263" s="693"/>
      <c r="CH263" s="693"/>
      <c r="CI263" s="693"/>
      <c r="CW263" s="693"/>
      <c r="CX263" s="693"/>
      <c r="CY263" s="693"/>
      <c r="CZ263" s="693"/>
      <c r="DA263" s="693"/>
      <c r="DB263" s="693"/>
      <c r="DC263" s="693"/>
      <c r="DD263" s="693"/>
      <c r="DE263" s="693"/>
      <c r="DF263" s="693"/>
      <c r="DG263" s="693"/>
      <c r="DH263" s="693"/>
      <c r="DI263" s="693"/>
      <c r="DJ263" s="693"/>
      <c r="DK263" s="693"/>
      <c r="DL263" s="693"/>
      <c r="DM263" s="693"/>
      <c r="DN263" s="693"/>
      <c r="DO263" s="693"/>
      <c r="DP263" s="693"/>
      <c r="DQ263" s="693"/>
      <c r="DR263" s="693"/>
      <c r="DS263" s="693"/>
      <c r="DT263" s="693"/>
      <c r="DU263" s="693"/>
      <c r="DV263" s="693"/>
      <c r="DW263" s="693"/>
      <c r="DX263" s="693"/>
      <c r="DY263" s="693"/>
      <c r="DZ263" s="693"/>
      <c r="EA263" s="693"/>
      <c r="EB263" s="693"/>
      <c r="EC263" s="693"/>
      <c r="ED263" s="693"/>
      <c r="EE263" s="693"/>
      <c r="EF263" s="693"/>
      <c r="EG263" s="693"/>
      <c r="EH263" s="693"/>
      <c r="EI263" s="693"/>
      <c r="EJ263" s="693"/>
      <c r="EK263" s="693"/>
      <c r="EL263" s="693"/>
      <c r="EM263" s="693"/>
      <c r="EN263" s="693"/>
      <c r="EO263" s="693"/>
      <c r="EP263" s="693"/>
      <c r="EQ263" s="693"/>
      <c r="ER263" s="693"/>
      <c r="ES263" s="693"/>
      <c r="ET263" s="693"/>
      <c r="EU263" s="693"/>
      <c r="EV263" s="693"/>
      <c r="EW263" s="693"/>
      <c r="EX263" s="693"/>
      <c r="EY263" s="693"/>
      <c r="EZ263" s="693"/>
      <c r="FA263" s="693"/>
      <c r="FB263" s="693"/>
      <c r="FC263" s="693"/>
      <c r="FD263" s="693"/>
      <c r="FE263" s="693"/>
      <c r="FF263" s="693"/>
      <c r="FG263" s="693"/>
      <c r="FH263" s="693"/>
      <c r="FI263" s="693"/>
      <c r="FJ263" s="693"/>
      <c r="FK263" s="693"/>
      <c r="FL263" s="693"/>
      <c r="FM263" s="693"/>
      <c r="FN263" s="693"/>
      <c r="FO263" s="693"/>
      <c r="FP263" s="693"/>
      <c r="FQ263" s="693"/>
      <c r="FR263" s="693"/>
      <c r="FS263" s="693"/>
      <c r="FT263" s="693"/>
      <c r="FU263" s="693"/>
      <c r="FV263" s="693"/>
      <c r="FW263" s="693"/>
      <c r="FX263" s="693"/>
      <c r="FY263" s="693"/>
      <c r="FZ263" s="693"/>
      <c r="GA263" s="693"/>
      <c r="GB263" s="693"/>
      <c r="GC263" s="693"/>
      <c r="GD263" s="693"/>
      <c r="GE263" s="693"/>
      <c r="GF263" s="693"/>
      <c r="GG263" s="693"/>
      <c r="GH263" s="693"/>
      <c r="GI263" s="693"/>
      <c r="GJ263" s="693"/>
      <c r="GK263" s="693"/>
      <c r="GL263" s="693"/>
      <c r="GM263" s="693"/>
      <c r="GN263" s="693"/>
      <c r="GO263" s="693"/>
      <c r="GP263" s="693"/>
      <c r="GQ263" s="693"/>
      <c r="GR263" s="693"/>
      <c r="GS263" s="693"/>
      <c r="GT263" s="693"/>
      <c r="GU263" s="693"/>
      <c r="GV263" s="693"/>
      <c r="GW263" s="693"/>
      <c r="GX263" s="693"/>
      <c r="GY263" s="693"/>
      <c r="GZ263" s="693"/>
      <c r="HA263" s="693"/>
      <c r="HB263" s="693"/>
      <c r="HC263" s="693"/>
      <c r="HD263" s="693"/>
      <c r="HE263" s="693"/>
      <c r="HF263" s="693"/>
      <c r="HG263" s="693"/>
      <c r="HH263" s="693"/>
      <c r="HI263" s="693"/>
      <c r="HJ263" s="693"/>
      <c r="HK263" s="693"/>
      <c r="HL263" s="693"/>
      <c r="HM263" s="693"/>
      <c r="HN263" s="693"/>
      <c r="HO263" s="693"/>
      <c r="HP263" s="693"/>
      <c r="HQ263" s="693"/>
      <c r="HR263" s="693"/>
      <c r="HS263" s="693"/>
    </row>
    <row r="264" spans="1:227" s="508" customFormat="1">
      <c r="A264"/>
      <c r="B264" s="368"/>
      <c r="C264"/>
      <c r="D264" s="433"/>
      <c r="E264" s="625"/>
      <c r="F264" s="625"/>
      <c r="G264" s="330"/>
      <c r="H264"/>
      <c r="I264" s="132"/>
      <c r="J264"/>
      <c r="K264"/>
      <c r="L264"/>
      <c r="M264" s="335"/>
      <c r="N264" s="335"/>
      <c r="O264" s="335"/>
      <c r="P264" s="335"/>
      <c r="Q264" s="335"/>
      <c r="R264" s="335"/>
      <c r="S264" s="335"/>
      <c r="T264" s="335"/>
      <c r="U264" s="335"/>
      <c r="V264" s="335"/>
      <c r="W264" s="335"/>
      <c r="X264" s="335"/>
      <c r="Y264" s="335"/>
      <c r="Z264" s="335"/>
      <c r="AA264" s="335"/>
      <c r="AB264" s="45"/>
      <c r="AC264"/>
      <c r="AD264" s="123"/>
      <c r="AE264"/>
      <c r="AF264"/>
      <c r="AG264"/>
      <c r="AH264" s="129"/>
      <c r="AI264" s="129"/>
      <c r="AJ264" s="129"/>
      <c r="AK264" s="504"/>
      <c r="AL264" s="271"/>
      <c r="AM264" s="271"/>
      <c r="AN264" s="271"/>
      <c r="AO264" s="271"/>
      <c r="AP264" s="271"/>
      <c r="AQ264" s="271"/>
      <c r="AR264" s="271"/>
      <c r="AS264" s="271"/>
      <c r="AT264" s="271"/>
      <c r="AU264" s="271"/>
      <c r="AV264" s="271"/>
      <c r="AW264" s="271"/>
      <c r="AX264" s="271"/>
      <c r="AY264" s="271"/>
      <c r="AZ264" s="271"/>
      <c r="BA264" s="504"/>
      <c r="BB264" s="271"/>
      <c r="BC264" s="1042"/>
      <c r="BD264" s="1042"/>
      <c r="BE264" s="1042"/>
      <c r="BF264" s="1042"/>
      <c r="BG264" s="1042"/>
      <c r="BH264" s="1042"/>
      <c r="BI264" s="1042"/>
      <c r="BJ264" s="493"/>
      <c r="BK264" s="493"/>
      <c r="BL264" s="493"/>
      <c r="BM264" s="493"/>
      <c r="BN264" s="493"/>
      <c r="BO264" s="493"/>
      <c r="BP264" s="493"/>
      <c r="BQ264" s="493"/>
      <c r="BR264" s="493"/>
      <c r="BS264" s="493"/>
      <c r="BT264" s="493"/>
      <c r="BU264" s="271"/>
      <c r="BV264" s="693"/>
      <c r="BW264" s="693"/>
      <c r="BX264" s="693"/>
      <c r="BY264" s="693"/>
      <c r="BZ264" s="693"/>
      <c r="CA264" s="693"/>
      <c r="CB264" s="693"/>
      <c r="CC264" s="693"/>
      <c r="CD264" s="693"/>
      <c r="CE264" s="693"/>
      <c r="CF264" s="693"/>
      <c r="CG264" s="693"/>
      <c r="CH264" s="693"/>
      <c r="CI264" s="693"/>
      <c r="CW264" s="693"/>
      <c r="CX264" s="693"/>
      <c r="CY264" s="693"/>
      <c r="CZ264" s="693"/>
      <c r="DA264" s="693"/>
      <c r="DB264" s="693"/>
      <c r="DC264" s="693"/>
      <c r="DD264" s="693"/>
      <c r="DE264" s="693"/>
      <c r="DF264" s="693"/>
      <c r="DG264" s="693"/>
      <c r="DH264" s="693"/>
      <c r="DI264" s="693"/>
      <c r="DJ264" s="693"/>
      <c r="DK264" s="693"/>
      <c r="DL264" s="693"/>
      <c r="DM264" s="693"/>
      <c r="DN264" s="693"/>
      <c r="DO264" s="693"/>
      <c r="DP264" s="693"/>
      <c r="DQ264" s="693"/>
      <c r="DR264" s="693"/>
      <c r="DS264" s="693"/>
      <c r="DT264" s="693"/>
      <c r="DU264" s="693"/>
      <c r="DV264" s="693"/>
      <c r="DW264" s="693"/>
      <c r="DX264" s="693"/>
      <c r="DY264" s="693"/>
      <c r="DZ264" s="693"/>
      <c r="EA264" s="693"/>
      <c r="EB264" s="693"/>
      <c r="EC264" s="693"/>
      <c r="ED264" s="693"/>
      <c r="EE264" s="693"/>
      <c r="EF264" s="693"/>
      <c r="EG264" s="693"/>
      <c r="EH264" s="693"/>
      <c r="EI264" s="693"/>
      <c r="EJ264" s="693"/>
      <c r="EK264" s="693"/>
      <c r="EL264" s="693"/>
      <c r="EM264" s="693"/>
      <c r="EN264" s="693"/>
      <c r="EO264" s="693"/>
      <c r="EP264" s="693"/>
      <c r="EQ264" s="693"/>
      <c r="ER264" s="693"/>
      <c r="ES264" s="693"/>
      <c r="ET264" s="693"/>
      <c r="EU264" s="693"/>
      <c r="EV264" s="693"/>
      <c r="EW264" s="693"/>
      <c r="EX264" s="693"/>
      <c r="EY264" s="693"/>
      <c r="EZ264" s="693"/>
      <c r="FA264" s="693"/>
      <c r="FB264" s="693"/>
      <c r="FC264" s="693"/>
      <c r="FD264" s="693"/>
      <c r="FE264" s="693"/>
      <c r="FF264" s="693"/>
      <c r="FG264" s="693"/>
      <c r="FH264" s="693"/>
      <c r="FI264" s="693"/>
      <c r="FJ264" s="693"/>
      <c r="FK264" s="693"/>
      <c r="FL264" s="693"/>
      <c r="FM264" s="693"/>
      <c r="FN264" s="693"/>
      <c r="FO264" s="693"/>
      <c r="FP264" s="693"/>
      <c r="FQ264" s="693"/>
      <c r="FR264" s="693"/>
      <c r="FS264" s="693"/>
      <c r="FT264" s="693"/>
      <c r="FU264" s="693"/>
      <c r="FV264" s="693"/>
      <c r="FW264" s="693"/>
      <c r="FX264" s="693"/>
      <c r="FY264" s="693"/>
      <c r="FZ264" s="693"/>
      <c r="GA264" s="693"/>
      <c r="GB264" s="693"/>
      <c r="GC264" s="693"/>
      <c r="GD264" s="693"/>
      <c r="GE264" s="693"/>
      <c r="GF264" s="693"/>
      <c r="GG264" s="693"/>
      <c r="GH264" s="693"/>
      <c r="GI264" s="693"/>
      <c r="GJ264" s="693"/>
      <c r="GK264" s="693"/>
      <c r="GL264" s="693"/>
      <c r="GM264" s="693"/>
      <c r="GN264" s="693"/>
      <c r="GO264" s="693"/>
      <c r="GP264" s="693"/>
      <c r="GQ264" s="693"/>
      <c r="GR264" s="693"/>
      <c r="GS264" s="693"/>
      <c r="GT264" s="693"/>
      <c r="GU264" s="693"/>
      <c r="GV264" s="693"/>
      <c r="GW264" s="693"/>
      <c r="GX264" s="693"/>
      <c r="GY264" s="693"/>
      <c r="GZ264" s="693"/>
      <c r="HA264" s="693"/>
      <c r="HB264" s="693"/>
      <c r="HC264" s="693"/>
      <c r="HD264" s="693"/>
      <c r="HE264" s="693"/>
      <c r="HF264" s="693"/>
      <c r="HG264" s="693"/>
      <c r="HH264" s="693"/>
      <c r="HI264" s="693"/>
      <c r="HJ264" s="693"/>
      <c r="HK264" s="693"/>
      <c r="HL264" s="693"/>
      <c r="HM264" s="693"/>
      <c r="HN264" s="693"/>
      <c r="HO264" s="693"/>
      <c r="HP264" s="693"/>
      <c r="HQ264" s="693"/>
      <c r="HR264" s="693"/>
      <c r="HS264" s="693"/>
    </row>
    <row r="265" spans="1:227" s="508" customFormat="1">
      <c r="A265"/>
      <c r="B265" s="368"/>
      <c r="C265"/>
      <c r="D265" s="433"/>
      <c r="E265" s="625"/>
      <c r="F265" s="625"/>
      <c r="G265" s="330"/>
      <c r="H265"/>
      <c r="I265" s="132"/>
      <c r="J265"/>
      <c r="K265"/>
      <c r="L265"/>
      <c r="M265" s="335"/>
      <c r="N265" s="335"/>
      <c r="O265" s="335"/>
      <c r="P265" s="335"/>
      <c r="Q265" s="335"/>
      <c r="R265" s="335"/>
      <c r="S265" s="335"/>
      <c r="T265" s="335"/>
      <c r="U265" s="335"/>
      <c r="V265" s="335"/>
      <c r="W265" s="335"/>
      <c r="X265" s="335"/>
      <c r="Y265" s="335"/>
      <c r="Z265" s="335"/>
      <c r="AA265" s="335"/>
      <c r="AB265" s="45"/>
      <c r="AC265"/>
      <c r="AD265" s="123"/>
      <c r="AE265"/>
      <c r="AF265"/>
      <c r="AG265"/>
      <c r="AH265" s="129"/>
      <c r="AI265" s="129"/>
      <c r="AJ265" s="129"/>
      <c r="AK265" s="504"/>
      <c r="AL265" s="271"/>
      <c r="AM265" s="271"/>
      <c r="AN265" s="271"/>
      <c r="AO265" s="271"/>
      <c r="AP265" s="271"/>
      <c r="AQ265" s="271"/>
      <c r="AR265" s="271"/>
      <c r="AS265" s="271"/>
      <c r="AT265" s="271"/>
      <c r="AU265" s="271"/>
      <c r="AV265" s="271"/>
      <c r="AW265" s="271"/>
      <c r="AX265" s="271"/>
      <c r="AY265" s="271"/>
      <c r="AZ265" s="271"/>
      <c r="BA265" s="504"/>
      <c r="BB265" s="271"/>
      <c r="BC265" s="1042"/>
      <c r="BD265" s="1042"/>
      <c r="BE265" s="1042"/>
      <c r="BF265" s="1042"/>
      <c r="BG265" s="1042"/>
      <c r="BH265" s="1042"/>
      <c r="BI265" s="1042"/>
      <c r="BJ265" s="493"/>
      <c r="BK265" s="493"/>
      <c r="BL265" s="493"/>
      <c r="BM265" s="493"/>
      <c r="BN265" s="493"/>
      <c r="BO265" s="493"/>
      <c r="BP265" s="493"/>
      <c r="BQ265" s="493"/>
      <c r="BR265" s="493"/>
      <c r="BS265" s="493"/>
      <c r="BT265" s="493"/>
      <c r="BU265" s="271"/>
      <c r="BV265" s="693"/>
      <c r="BW265" s="693"/>
      <c r="BX265" s="693"/>
      <c r="BY265" s="693"/>
      <c r="BZ265" s="693"/>
      <c r="CA265" s="693"/>
      <c r="CB265" s="693"/>
      <c r="CC265" s="693"/>
      <c r="CD265" s="693"/>
      <c r="CE265" s="693"/>
      <c r="CF265" s="693"/>
      <c r="CG265" s="693"/>
      <c r="CH265" s="693"/>
      <c r="CI265" s="693"/>
      <c r="CW265" s="693"/>
      <c r="CX265" s="693"/>
      <c r="CY265" s="693"/>
      <c r="CZ265" s="693"/>
      <c r="DA265" s="693"/>
      <c r="DB265" s="693"/>
      <c r="DC265" s="693"/>
      <c r="DD265" s="693"/>
      <c r="DE265" s="693"/>
      <c r="DF265" s="693"/>
      <c r="DG265" s="693"/>
      <c r="DH265" s="693"/>
      <c r="DI265" s="693"/>
      <c r="DJ265" s="693"/>
      <c r="DK265" s="693"/>
      <c r="DL265" s="693"/>
      <c r="DM265" s="693"/>
      <c r="DN265" s="693"/>
      <c r="DO265" s="693"/>
      <c r="DP265" s="693"/>
      <c r="DQ265" s="693"/>
      <c r="DR265" s="693"/>
      <c r="DS265" s="693"/>
      <c r="DT265" s="693"/>
      <c r="DU265" s="693"/>
      <c r="DV265" s="693"/>
      <c r="DW265" s="693"/>
      <c r="DX265" s="693"/>
      <c r="DY265" s="693"/>
      <c r="DZ265" s="693"/>
      <c r="EA265" s="693"/>
      <c r="EB265" s="693"/>
      <c r="EC265" s="693"/>
      <c r="ED265" s="693"/>
      <c r="EE265" s="693"/>
      <c r="EF265" s="693"/>
      <c r="EG265" s="693"/>
      <c r="EH265" s="693"/>
      <c r="EI265" s="693"/>
      <c r="EJ265" s="693"/>
      <c r="EK265" s="693"/>
      <c r="EL265" s="693"/>
      <c r="EM265" s="693"/>
      <c r="EN265" s="693"/>
      <c r="EO265" s="693"/>
      <c r="EP265" s="693"/>
      <c r="EQ265" s="693"/>
      <c r="ER265" s="693"/>
      <c r="ES265" s="693"/>
      <c r="ET265" s="693"/>
      <c r="EU265" s="693"/>
      <c r="EV265" s="693"/>
      <c r="EW265" s="693"/>
      <c r="EX265" s="693"/>
      <c r="EY265" s="693"/>
      <c r="EZ265" s="693"/>
      <c r="FA265" s="693"/>
      <c r="FB265" s="693"/>
      <c r="FC265" s="693"/>
      <c r="FD265" s="693"/>
      <c r="FE265" s="693"/>
      <c r="FF265" s="693"/>
      <c r="FG265" s="693"/>
      <c r="FH265" s="693"/>
      <c r="FI265" s="693"/>
      <c r="FJ265" s="693"/>
      <c r="FK265" s="693"/>
      <c r="FL265" s="693"/>
      <c r="FM265" s="693"/>
      <c r="FN265" s="693"/>
      <c r="FO265" s="693"/>
      <c r="FP265" s="693"/>
      <c r="FQ265" s="693"/>
      <c r="FR265" s="693"/>
      <c r="FS265" s="693"/>
      <c r="FT265" s="693"/>
      <c r="FU265" s="693"/>
      <c r="FV265" s="693"/>
      <c r="FW265" s="693"/>
      <c r="FX265" s="693"/>
      <c r="FY265" s="693"/>
      <c r="FZ265" s="693"/>
      <c r="GA265" s="693"/>
      <c r="GB265" s="693"/>
      <c r="GC265" s="693"/>
      <c r="GD265" s="693"/>
      <c r="GE265" s="693"/>
      <c r="GF265" s="693"/>
      <c r="GG265" s="693"/>
      <c r="GH265" s="693"/>
      <c r="GI265" s="693"/>
      <c r="GJ265" s="693"/>
      <c r="GK265" s="693"/>
      <c r="GL265" s="693"/>
      <c r="GM265" s="693"/>
      <c r="GN265" s="693"/>
      <c r="GO265" s="693"/>
      <c r="GP265" s="693"/>
      <c r="GQ265" s="693"/>
      <c r="GR265" s="693"/>
      <c r="GS265" s="693"/>
      <c r="GT265" s="693"/>
      <c r="GU265" s="693"/>
      <c r="GV265" s="693"/>
      <c r="GW265" s="693"/>
      <c r="GX265" s="693"/>
      <c r="GY265" s="693"/>
      <c r="GZ265" s="693"/>
      <c r="HA265" s="693"/>
      <c r="HB265" s="693"/>
      <c r="HC265" s="693"/>
      <c r="HD265" s="693"/>
      <c r="HE265" s="693"/>
      <c r="HF265" s="693"/>
      <c r="HG265" s="693"/>
      <c r="HH265" s="693"/>
      <c r="HI265" s="693"/>
      <c r="HJ265" s="693"/>
      <c r="HK265" s="693"/>
      <c r="HL265" s="693"/>
      <c r="HM265" s="693"/>
      <c r="HN265" s="693"/>
      <c r="HO265" s="693"/>
      <c r="HP265" s="693"/>
      <c r="HQ265" s="693"/>
      <c r="HR265" s="693"/>
      <c r="HS265" s="693"/>
    </row>
    <row r="266" spans="1:227" s="508" customFormat="1">
      <c r="A266"/>
      <c r="B266" s="368"/>
      <c r="C266"/>
      <c r="D266" s="433"/>
      <c r="E266" s="625"/>
      <c r="F266" s="625"/>
      <c r="G266" s="330"/>
      <c r="H266"/>
      <c r="I266" s="132"/>
      <c r="J266"/>
      <c r="K266"/>
      <c r="L266"/>
      <c r="M266" s="335"/>
      <c r="N266" s="335"/>
      <c r="O266" s="335"/>
      <c r="P266" s="335"/>
      <c r="Q266" s="335"/>
      <c r="R266" s="335"/>
      <c r="S266" s="335"/>
      <c r="T266" s="335"/>
      <c r="U266" s="335"/>
      <c r="V266" s="335"/>
      <c r="W266" s="335"/>
      <c r="X266" s="335"/>
      <c r="Y266" s="335"/>
      <c r="Z266" s="335"/>
      <c r="AA266" s="335"/>
      <c r="AB266" s="45"/>
      <c r="AC266"/>
      <c r="AD266" s="123"/>
      <c r="AE266"/>
      <c r="AF266"/>
      <c r="AG266"/>
      <c r="AH266" s="129"/>
      <c r="AI266" s="129"/>
      <c r="AJ266" s="129"/>
      <c r="AK266" s="504"/>
      <c r="AL266" s="271"/>
      <c r="AM266" s="271"/>
      <c r="AN266" s="271"/>
      <c r="AO266" s="271"/>
      <c r="AP266" s="271"/>
      <c r="AQ266" s="271"/>
      <c r="AR266" s="271"/>
      <c r="AS266" s="271"/>
      <c r="AT266" s="271"/>
      <c r="AU266" s="271"/>
      <c r="AV266" s="271"/>
      <c r="AW266" s="271"/>
      <c r="AX266" s="271"/>
      <c r="AY266" s="271"/>
      <c r="AZ266" s="271"/>
      <c r="BA266" s="504"/>
      <c r="BB266" s="271"/>
      <c r="BC266" s="1042"/>
      <c r="BD266" s="1042"/>
      <c r="BE266" s="1042"/>
      <c r="BF266" s="1042"/>
      <c r="BG266" s="1042"/>
      <c r="BH266" s="1042"/>
      <c r="BI266" s="1042"/>
      <c r="BJ266" s="493"/>
      <c r="BK266" s="493"/>
      <c r="BL266" s="493"/>
      <c r="BM266" s="493"/>
      <c r="BN266" s="493"/>
      <c r="BO266" s="493"/>
      <c r="BP266" s="493"/>
      <c r="BQ266" s="493"/>
      <c r="BR266" s="493"/>
      <c r="BS266" s="493"/>
      <c r="BT266" s="493"/>
      <c r="BU266" s="271"/>
      <c r="BV266" s="693"/>
      <c r="BW266" s="693"/>
      <c r="BX266" s="693"/>
      <c r="BY266" s="693"/>
      <c r="BZ266" s="693"/>
      <c r="CA266" s="693"/>
      <c r="CB266" s="693"/>
      <c r="CC266" s="693"/>
      <c r="CD266" s="693"/>
      <c r="CE266" s="693"/>
      <c r="CF266" s="693"/>
      <c r="CG266" s="693"/>
      <c r="CH266" s="693"/>
      <c r="CI266" s="693"/>
      <c r="CW266" s="693"/>
      <c r="CX266" s="693"/>
      <c r="CY266" s="693"/>
      <c r="CZ266" s="693"/>
      <c r="DA266" s="693"/>
      <c r="DB266" s="693"/>
      <c r="DC266" s="693"/>
      <c r="DD266" s="693"/>
      <c r="DE266" s="693"/>
      <c r="DF266" s="693"/>
      <c r="DG266" s="693"/>
      <c r="DH266" s="693"/>
      <c r="DI266" s="693"/>
      <c r="DJ266" s="693"/>
      <c r="DK266" s="693"/>
      <c r="DL266" s="693"/>
      <c r="DM266" s="693"/>
      <c r="DN266" s="693"/>
      <c r="DO266" s="693"/>
      <c r="DP266" s="693"/>
      <c r="DQ266" s="693"/>
      <c r="DR266" s="693"/>
      <c r="DS266" s="693"/>
      <c r="DT266" s="693"/>
      <c r="DU266" s="693"/>
      <c r="DV266" s="693"/>
      <c r="DW266" s="693"/>
      <c r="DX266" s="693"/>
      <c r="DY266" s="693"/>
      <c r="DZ266" s="693"/>
      <c r="EA266" s="693"/>
      <c r="EB266" s="693"/>
      <c r="EC266" s="693"/>
      <c r="ED266" s="693"/>
      <c r="EE266" s="693"/>
      <c r="EF266" s="693"/>
      <c r="EG266" s="693"/>
      <c r="EH266" s="693"/>
      <c r="EI266" s="693"/>
      <c r="EJ266" s="693"/>
      <c r="EK266" s="693"/>
      <c r="EL266" s="693"/>
      <c r="EM266" s="693"/>
      <c r="EN266" s="693"/>
      <c r="EO266" s="693"/>
      <c r="EP266" s="693"/>
      <c r="EQ266" s="693"/>
      <c r="ER266" s="693"/>
      <c r="ES266" s="693"/>
      <c r="ET266" s="693"/>
      <c r="EU266" s="693"/>
      <c r="EV266" s="693"/>
      <c r="EW266" s="693"/>
      <c r="EX266" s="693"/>
      <c r="EY266" s="693"/>
      <c r="EZ266" s="693"/>
      <c r="FA266" s="693"/>
      <c r="FB266" s="693"/>
      <c r="FC266" s="693"/>
      <c r="FD266" s="693"/>
      <c r="FE266" s="693"/>
      <c r="FF266" s="693"/>
      <c r="FG266" s="693"/>
      <c r="FH266" s="693"/>
      <c r="FI266" s="693"/>
      <c r="FJ266" s="693"/>
      <c r="FK266" s="693"/>
      <c r="FL266" s="693"/>
      <c r="FM266" s="693"/>
      <c r="FN266" s="693"/>
      <c r="FO266" s="693"/>
      <c r="FP266" s="693"/>
      <c r="FQ266" s="693"/>
      <c r="FR266" s="693"/>
      <c r="FS266" s="693"/>
      <c r="FT266" s="693"/>
      <c r="FU266" s="693"/>
      <c r="FV266" s="693"/>
      <c r="FW266" s="693"/>
      <c r="FX266" s="693"/>
      <c r="FY266" s="693"/>
      <c r="FZ266" s="693"/>
      <c r="GA266" s="693"/>
      <c r="GB266" s="693"/>
      <c r="GC266" s="693"/>
      <c r="GD266" s="693"/>
      <c r="GE266" s="693"/>
      <c r="GF266" s="693"/>
      <c r="GG266" s="693"/>
      <c r="GH266" s="693"/>
      <c r="GI266" s="693"/>
      <c r="GJ266" s="693"/>
      <c r="GK266" s="693"/>
      <c r="GL266" s="693"/>
      <c r="GM266" s="693"/>
      <c r="GN266" s="693"/>
      <c r="GO266" s="693"/>
      <c r="GP266" s="693"/>
      <c r="GQ266" s="693"/>
      <c r="GR266" s="693"/>
      <c r="GS266" s="693"/>
      <c r="GT266" s="693"/>
      <c r="GU266" s="693"/>
      <c r="GV266" s="693"/>
      <c r="GW266" s="693"/>
      <c r="GX266" s="693"/>
      <c r="GY266" s="693"/>
      <c r="GZ266" s="693"/>
      <c r="HA266" s="693"/>
      <c r="HB266" s="693"/>
      <c r="HC266" s="693"/>
      <c r="HD266" s="693"/>
      <c r="HE266" s="693"/>
      <c r="HF266" s="693"/>
      <c r="HG266" s="693"/>
      <c r="HH266" s="693"/>
      <c r="HI266" s="693"/>
      <c r="HJ266" s="693"/>
      <c r="HK266" s="693"/>
      <c r="HL266" s="693"/>
      <c r="HM266" s="693"/>
      <c r="HN266" s="693"/>
      <c r="HO266" s="693"/>
      <c r="HP266" s="693"/>
      <c r="HQ266" s="693"/>
      <c r="HR266" s="693"/>
      <c r="HS266" s="693"/>
    </row>
    <row r="267" spans="1:227" s="508" customFormat="1">
      <c r="A267"/>
      <c r="B267" s="368"/>
      <c r="C267"/>
      <c r="D267" s="433"/>
      <c r="E267" s="625"/>
      <c r="F267" s="625"/>
      <c r="G267" s="330"/>
      <c r="H267"/>
      <c r="I267" s="132"/>
      <c r="J267"/>
      <c r="K267"/>
      <c r="L267"/>
      <c r="M267" s="335"/>
      <c r="N267" s="335"/>
      <c r="O267" s="335"/>
      <c r="P267" s="335"/>
      <c r="Q267" s="335"/>
      <c r="R267" s="335"/>
      <c r="S267" s="335"/>
      <c r="T267" s="335"/>
      <c r="U267" s="335"/>
      <c r="V267" s="335"/>
      <c r="W267" s="335"/>
      <c r="X267" s="335"/>
      <c r="Y267" s="335"/>
      <c r="Z267" s="335"/>
      <c r="AA267" s="335"/>
      <c r="AB267" s="45"/>
      <c r="AC267"/>
      <c r="AD267" s="123"/>
      <c r="AE267"/>
      <c r="AF267"/>
      <c r="AG267"/>
      <c r="AH267" s="129"/>
      <c r="AI267" s="129"/>
      <c r="AJ267" s="129"/>
      <c r="AK267" s="504"/>
      <c r="AL267" s="271"/>
      <c r="AM267" s="271"/>
      <c r="AN267" s="271"/>
      <c r="AO267" s="271"/>
      <c r="AP267" s="271"/>
      <c r="AQ267" s="271"/>
      <c r="AR267" s="271"/>
      <c r="AS267" s="271"/>
      <c r="AT267" s="271"/>
      <c r="AU267" s="271"/>
      <c r="AV267" s="271"/>
      <c r="AW267" s="271"/>
      <c r="AX267" s="271"/>
      <c r="AY267" s="271"/>
      <c r="AZ267" s="271"/>
      <c r="BA267" s="504"/>
      <c r="BB267" s="271"/>
      <c r="BC267" s="1042"/>
      <c r="BD267" s="1042"/>
      <c r="BE267" s="1042"/>
      <c r="BF267" s="1042"/>
      <c r="BG267" s="1042"/>
      <c r="BH267" s="1042"/>
      <c r="BI267" s="1042"/>
      <c r="BJ267" s="493"/>
      <c r="BK267" s="493"/>
      <c r="BL267" s="493"/>
      <c r="BM267" s="493"/>
      <c r="BN267" s="493"/>
      <c r="BO267" s="493"/>
      <c r="BP267" s="493"/>
      <c r="BQ267" s="493"/>
      <c r="BR267" s="493"/>
      <c r="BS267" s="493"/>
      <c r="BT267" s="493"/>
      <c r="BU267" s="271"/>
      <c r="BV267" s="693"/>
      <c r="BW267" s="693"/>
      <c r="BX267" s="693"/>
      <c r="BY267" s="693"/>
      <c r="BZ267" s="693"/>
      <c r="CA267" s="693"/>
      <c r="CB267" s="693"/>
      <c r="CC267" s="693"/>
      <c r="CD267" s="693"/>
      <c r="CE267" s="693"/>
      <c r="CF267" s="693"/>
      <c r="CG267" s="693"/>
      <c r="CH267" s="693"/>
      <c r="CI267" s="693"/>
      <c r="CW267" s="693"/>
      <c r="CX267" s="693"/>
      <c r="CY267" s="693"/>
      <c r="CZ267" s="693"/>
      <c r="DA267" s="693"/>
      <c r="DB267" s="693"/>
      <c r="DC267" s="693"/>
      <c r="DD267" s="693"/>
      <c r="DE267" s="693"/>
      <c r="DF267" s="693"/>
      <c r="DG267" s="693"/>
      <c r="DH267" s="693"/>
      <c r="DI267" s="693"/>
      <c r="DJ267" s="693"/>
      <c r="DK267" s="693"/>
      <c r="DL267" s="693"/>
      <c r="DM267" s="693"/>
      <c r="DN267" s="693"/>
      <c r="DO267" s="693"/>
      <c r="DP267" s="693"/>
      <c r="DQ267" s="693"/>
      <c r="DR267" s="693"/>
      <c r="DS267" s="693"/>
      <c r="DT267" s="693"/>
      <c r="DU267" s="693"/>
      <c r="DV267" s="693"/>
      <c r="DW267" s="693"/>
      <c r="DX267" s="693"/>
      <c r="DY267" s="693"/>
      <c r="DZ267" s="693"/>
      <c r="EA267" s="693"/>
      <c r="EB267" s="693"/>
      <c r="EC267" s="693"/>
      <c r="ED267" s="693"/>
      <c r="EE267" s="693"/>
      <c r="EF267" s="693"/>
      <c r="EG267" s="693"/>
      <c r="EH267" s="693"/>
      <c r="EI267" s="693"/>
      <c r="EJ267" s="693"/>
      <c r="EK267" s="693"/>
      <c r="EL267" s="693"/>
      <c r="EM267" s="693"/>
      <c r="EN267" s="693"/>
      <c r="EO267" s="693"/>
      <c r="EP267" s="693"/>
      <c r="EQ267" s="693"/>
      <c r="ER267" s="693"/>
      <c r="ES267" s="693"/>
      <c r="ET267" s="693"/>
      <c r="EU267" s="693"/>
      <c r="EV267" s="693"/>
      <c r="EW267" s="693"/>
      <c r="EX267" s="693"/>
      <c r="EY267" s="693"/>
      <c r="EZ267" s="693"/>
      <c r="FA267" s="693"/>
      <c r="FB267" s="693"/>
      <c r="FC267" s="693"/>
      <c r="FD267" s="693"/>
      <c r="FE267" s="693"/>
      <c r="FF267" s="693"/>
      <c r="FG267" s="693"/>
      <c r="FH267" s="693"/>
      <c r="FI267" s="693"/>
      <c r="FJ267" s="693"/>
      <c r="FK267" s="693"/>
      <c r="FL267" s="693"/>
      <c r="FM267" s="693"/>
      <c r="FN267" s="693"/>
      <c r="FO267" s="693"/>
      <c r="FP267" s="693"/>
      <c r="FQ267" s="693"/>
      <c r="FR267" s="693"/>
      <c r="FS267" s="693"/>
      <c r="FT267" s="693"/>
      <c r="FU267" s="693"/>
      <c r="FV267" s="693"/>
      <c r="FW267" s="693"/>
      <c r="FX267" s="693"/>
      <c r="FY267" s="693"/>
      <c r="FZ267" s="693"/>
      <c r="GA267" s="693"/>
      <c r="GB267" s="693"/>
      <c r="GC267" s="693"/>
      <c r="GD267" s="693"/>
      <c r="GE267" s="693"/>
      <c r="GF267" s="693"/>
      <c r="GG267" s="693"/>
      <c r="GH267" s="693"/>
      <c r="GI267" s="693"/>
      <c r="GJ267" s="693"/>
      <c r="GK267" s="693"/>
      <c r="GL267" s="693"/>
      <c r="GM267" s="693"/>
      <c r="GN267" s="693"/>
      <c r="GO267" s="693"/>
      <c r="GP267" s="693"/>
      <c r="GQ267" s="693"/>
      <c r="GR267" s="693"/>
      <c r="GS267" s="693"/>
      <c r="GT267" s="693"/>
      <c r="GU267" s="693"/>
      <c r="GV267" s="693"/>
      <c r="GW267" s="693"/>
      <c r="GX267" s="693"/>
      <c r="GY267" s="693"/>
      <c r="GZ267" s="693"/>
      <c r="HA267" s="693"/>
      <c r="HB267" s="693"/>
      <c r="HC267" s="693"/>
      <c r="HD267" s="693"/>
      <c r="HE267" s="693"/>
      <c r="HF267" s="693"/>
      <c r="HG267" s="693"/>
      <c r="HH267" s="693"/>
      <c r="HI267" s="693"/>
      <c r="HJ267" s="693"/>
      <c r="HK267" s="693"/>
      <c r="HL267" s="693"/>
      <c r="HM267" s="693"/>
      <c r="HN267" s="693"/>
      <c r="HO267" s="693"/>
      <c r="HP267" s="693"/>
      <c r="HQ267" s="693"/>
      <c r="HR267" s="693"/>
      <c r="HS267" s="693"/>
    </row>
    <row r="268" spans="1:227" s="508" customFormat="1">
      <c r="A268"/>
      <c r="B268" s="368"/>
      <c r="C268"/>
      <c r="D268" s="433"/>
      <c r="E268" s="625"/>
      <c r="F268" s="625"/>
      <c r="G268" s="330"/>
      <c r="H268"/>
      <c r="I268" s="132"/>
      <c r="J268"/>
      <c r="K268"/>
      <c r="L268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  <c r="AA268" s="335"/>
      <c r="AB268" s="45"/>
      <c r="AC268"/>
      <c r="AD268" s="123"/>
      <c r="AE268"/>
      <c r="AF268"/>
      <c r="AG268"/>
      <c r="AH268" s="129"/>
      <c r="AI268" s="129"/>
      <c r="AJ268" s="129"/>
      <c r="AK268" s="504"/>
      <c r="AL268" s="271"/>
      <c r="AM268" s="271"/>
      <c r="AN268" s="271"/>
      <c r="AO268" s="271"/>
      <c r="AP268" s="271"/>
      <c r="AQ268" s="271"/>
      <c r="AR268" s="271"/>
      <c r="AS268" s="271"/>
      <c r="AT268" s="271"/>
      <c r="AU268" s="271"/>
      <c r="AV268" s="271"/>
      <c r="AW268" s="271"/>
      <c r="AX268" s="271"/>
      <c r="AY268" s="271"/>
      <c r="AZ268" s="271"/>
      <c r="BA268" s="504"/>
      <c r="BB268" s="271"/>
      <c r="BC268" s="1042"/>
      <c r="BD268" s="1042"/>
      <c r="BE268" s="1042"/>
      <c r="BF268" s="1042"/>
      <c r="BG268" s="1042"/>
      <c r="BH268" s="1042"/>
      <c r="BI268" s="1042"/>
      <c r="BJ268" s="493"/>
      <c r="BK268" s="493"/>
      <c r="BL268" s="493"/>
      <c r="BM268" s="493"/>
      <c r="BN268" s="493"/>
      <c r="BO268" s="493"/>
      <c r="BP268" s="493"/>
      <c r="BQ268" s="493"/>
      <c r="BR268" s="493"/>
      <c r="BS268" s="493"/>
      <c r="BT268" s="493"/>
      <c r="BU268" s="271"/>
      <c r="BV268" s="693"/>
      <c r="BW268" s="693"/>
      <c r="BX268" s="693"/>
      <c r="BY268" s="693"/>
      <c r="BZ268" s="693"/>
      <c r="CA268" s="693"/>
      <c r="CB268" s="693"/>
      <c r="CC268" s="693"/>
      <c r="CD268" s="693"/>
      <c r="CE268" s="693"/>
      <c r="CF268" s="693"/>
      <c r="CG268" s="693"/>
      <c r="CH268" s="693"/>
      <c r="CI268" s="693"/>
      <c r="CW268" s="693"/>
      <c r="CX268" s="693"/>
      <c r="CY268" s="693"/>
      <c r="CZ268" s="693"/>
      <c r="DA268" s="693"/>
      <c r="DB268" s="693"/>
      <c r="DC268" s="693"/>
      <c r="DD268" s="693"/>
      <c r="DE268" s="693"/>
      <c r="DF268" s="693"/>
      <c r="DG268" s="693"/>
      <c r="DH268" s="693"/>
      <c r="DI268" s="693"/>
      <c r="DJ268" s="693"/>
      <c r="DK268" s="693"/>
      <c r="DL268" s="693"/>
      <c r="DM268" s="693"/>
      <c r="DN268" s="693"/>
      <c r="DO268" s="693"/>
      <c r="DP268" s="693"/>
      <c r="DQ268" s="693"/>
      <c r="DR268" s="693"/>
      <c r="DS268" s="693"/>
      <c r="DT268" s="693"/>
      <c r="DU268" s="693"/>
      <c r="DV268" s="693"/>
      <c r="DW268" s="693"/>
      <c r="DX268" s="693"/>
      <c r="DY268" s="693"/>
      <c r="DZ268" s="693"/>
      <c r="EA268" s="693"/>
      <c r="EB268" s="693"/>
      <c r="EC268" s="693"/>
      <c r="ED268" s="693"/>
      <c r="EE268" s="693"/>
      <c r="EF268" s="693"/>
      <c r="EG268" s="693"/>
      <c r="EH268" s="693"/>
      <c r="EI268" s="693"/>
      <c r="EJ268" s="693"/>
      <c r="EK268" s="693"/>
      <c r="EL268" s="693"/>
      <c r="EM268" s="693"/>
      <c r="EN268" s="693"/>
      <c r="EO268" s="693"/>
      <c r="EP268" s="693"/>
      <c r="EQ268" s="693"/>
      <c r="ER268" s="693"/>
      <c r="ES268" s="693"/>
      <c r="ET268" s="693"/>
      <c r="EU268" s="693"/>
      <c r="EV268" s="693"/>
      <c r="EW268" s="693"/>
      <c r="EX268" s="693"/>
      <c r="EY268" s="693"/>
      <c r="EZ268" s="693"/>
      <c r="FA268" s="693"/>
      <c r="FB268" s="693"/>
      <c r="FC268" s="693"/>
      <c r="FD268" s="693"/>
      <c r="FE268" s="693"/>
      <c r="FF268" s="693"/>
      <c r="FG268" s="693"/>
      <c r="FH268" s="693"/>
      <c r="FI268" s="693"/>
      <c r="FJ268" s="693"/>
      <c r="FK268" s="693"/>
      <c r="FL268" s="693"/>
      <c r="FM268" s="693"/>
      <c r="FN268" s="693"/>
      <c r="FO268" s="693"/>
      <c r="FP268" s="693"/>
      <c r="FQ268" s="693"/>
      <c r="FR268" s="693"/>
      <c r="FS268" s="693"/>
      <c r="FT268" s="693"/>
      <c r="FU268" s="693"/>
      <c r="FV268" s="693"/>
      <c r="FW268" s="693"/>
      <c r="FX268" s="693"/>
      <c r="FY268" s="693"/>
      <c r="FZ268" s="693"/>
      <c r="GA268" s="693"/>
      <c r="GB268" s="693"/>
      <c r="GC268" s="693"/>
      <c r="GD268" s="693"/>
      <c r="GE268" s="693"/>
      <c r="GF268" s="693"/>
      <c r="GG268" s="693"/>
      <c r="GH268" s="693"/>
      <c r="GI268" s="693"/>
      <c r="GJ268" s="693"/>
      <c r="GK268" s="693"/>
      <c r="GL268" s="693"/>
      <c r="GM268" s="693"/>
      <c r="GN268" s="693"/>
      <c r="GO268" s="693"/>
      <c r="GP268" s="693"/>
      <c r="GQ268" s="693"/>
      <c r="GR268" s="693"/>
      <c r="GS268" s="693"/>
      <c r="GT268" s="693"/>
      <c r="GU268" s="693"/>
      <c r="GV268" s="693"/>
      <c r="GW268" s="693"/>
      <c r="GX268" s="693"/>
      <c r="GY268" s="693"/>
      <c r="GZ268" s="693"/>
      <c r="HA268" s="693"/>
      <c r="HB268" s="693"/>
      <c r="HC268" s="693"/>
      <c r="HD268" s="693"/>
      <c r="HE268" s="693"/>
      <c r="HF268" s="693"/>
      <c r="HG268" s="693"/>
      <c r="HH268" s="693"/>
      <c r="HI268" s="693"/>
      <c r="HJ268" s="693"/>
      <c r="HK268" s="693"/>
      <c r="HL268" s="693"/>
      <c r="HM268" s="693"/>
      <c r="HN268" s="693"/>
      <c r="HO268" s="693"/>
      <c r="HP268" s="693"/>
      <c r="HQ268" s="693"/>
      <c r="HR268" s="693"/>
      <c r="HS268" s="693"/>
    </row>
    <row r="269" spans="1:227" s="508" customFormat="1">
      <c r="A269"/>
      <c r="B269" s="368"/>
      <c r="C269"/>
      <c r="D269" s="433"/>
      <c r="E269" s="625"/>
      <c r="F269" s="625"/>
      <c r="G269" s="330"/>
      <c r="H269"/>
      <c r="I269" s="132"/>
      <c r="J269"/>
      <c r="K269"/>
      <c r="L269"/>
      <c r="M269" s="335"/>
      <c r="N269" s="335"/>
      <c r="O269" s="335"/>
      <c r="P269" s="335"/>
      <c r="Q269" s="335"/>
      <c r="R269" s="335"/>
      <c r="S269" s="335"/>
      <c r="T269" s="335"/>
      <c r="U269" s="335"/>
      <c r="V269" s="335"/>
      <c r="W269" s="335"/>
      <c r="X269" s="335"/>
      <c r="Y269" s="335"/>
      <c r="Z269" s="335"/>
      <c r="AA269" s="335"/>
      <c r="AB269" s="45"/>
      <c r="AC269"/>
      <c r="AD269" s="123"/>
      <c r="AE269"/>
      <c r="AF269"/>
      <c r="AG269"/>
      <c r="AH269" s="129"/>
      <c r="AI269" s="129"/>
      <c r="AJ269" s="129"/>
      <c r="AK269" s="504"/>
      <c r="AL269" s="271"/>
      <c r="AM269" s="271"/>
      <c r="AN269" s="271"/>
      <c r="AO269" s="271"/>
      <c r="AP269" s="271"/>
      <c r="AQ269" s="271"/>
      <c r="AR269" s="271"/>
      <c r="AS269" s="271"/>
      <c r="AT269" s="271"/>
      <c r="AU269" s="271"/>
      <c r="AV269" s="271"/>
      <c r="AW269" s="271"/>
      <c r="AX269" s="271"/>
      <c r="AY269" s="271"/>
      <c r="AZ269" s="271"/>
      <c r="BA269" s="504"/>
      <c r="BB269" s="271"/>
      <c r="BC269" s="1042"/>
      <c r="BD269" s="1042"/>
      <c r="BE269" s="1042"/>
      <c r="BF269" s="1042"/>
      <c r="BG269" s="1042"/>
      <c r="BH269" s="1042"/>
      <c r="BI269" s="1042"/>
      <c r="BJ269" s="493"/>
      <c r="BK269" s="493"/>
      <c r="BL269" s="493"/>
      <c r="BM269" s="493"/>
      <c r="BN269" s="493"/>
      <c r="BO269" s="493"/>
      <c r="BP269" s="493"/>
      <c r="BQ269" s="493"/>
      <c r="BR269" s="493"/>
      <c r="BS269" s="493"/>
      <c r="BT269" s="493"/>
      <c r="BU269" s="271"/>
      <c r="BV269" s="693"/>
      <c r="BW269" s="693"/>
      <c r="BX269" s="693"/>
      <c r="BY269" s="693"/>
      <c r="BZ269" s="693"/>
      <c r="CA269" s="693"/>
      <c r="CB269" s="693"/>
      <c r="CC269" s="693"/>
      <c r="CD269" s="693"/>
      <c r="CE269" s="693"/>
      <c r="CF269" s="693"/>
      <c r="CG269" s="693"/>
      <c r="CH269" s="693"/>
      <c r="CI269" s="693"/>
      <c r="CW269" s="693"/>
      <c r="CX269" s="693"/>
      <c r="CY269" s="693"/>
      <c r="CZ269" s="693"/>
      <c r="DA269" s="693"/>
      <c r="DB269" s="693"/>
      <c r="DC269" s="693"/>
      <c r="DD269" s="693"/>
      <c r="DE269" s="693"/>
      <c r="DF269" s="693"/>
      <c r="DG269" s="693"/>
      <c r="DH269" s="693"/>
      <c r="DI269" s="693"/>
      <c r="DJ269" s="693"/>
      <c r="DK269" s="693"/>
      <c r="DL269" s="693"/>
      <c r="DM269" s="693"/>
      <c r="DN269" s="693"/>
      <c r="DO269" s="693"/>
      <c r="DP269" s="693"/>
      <c r="DQ269" s="693"/>
      <c r="DR269" s="693"/>
      <c r="DS269" s="693"/>
      <c r="DT269" s="693"/>
      <c r="DU269" s="693"/>
      <c r="DV269" s="693"/>
      <c r="DW269" s="693"/>
      <c r="DX269" s="693"/>
      <c r="DY269" s="693"/>
      <c r="DZ269" s="693"/>
      <c r="EA269" s="693"/>
      <c r="EB269" s="693"/>
      <c r="EC269" s="693"/>
      <c r="ED269" s="693"/>
      <c r="EE269" s="693"/>
      <c r="EF269" s="693"/>
      <c r="EG269" s="693"/>
      <c r="EH269" s="693"/>
      <c r="EI269" s="693"/>
      <c r="EJ269" s="693"/>
      <c r="EK269" s="693"/>
      <c r="EL269" s="693"/>
      <c r="EM269" s="693"/>
      <c r="EN269" s="693"/>
      <c r="EO269" s="693"/>
      <c r="EP269" s="693"/>
      <c r="EQ269" s="693"/>
      <c r="ER269" s="693"/>
      <c r="ES269" s="693"/>
      <c r="ET269" s="693"/>
      <c r="EU269" s="693"/>
      <c r="EV269" s="693"/>
      <c r="EW269" s="693"/>
      <c r="EX269" s="693"/>
      <c r="EY269" s="693"/>
      <c r="EZ269" s="693"/>
      <c r="FA269" s="693"/>
      <c r="FB269" s="693"/>
      <c r="FC269" s="693"/>
      <c r="FD269" s="693"/>
      <c r="FE269" s="693"/>
      <c r="FF269" s="693"/>
      <c r="FG269" s="693"/>
      <c r="FH269" s="693"/>
      <c r="FI269" s="693"/>
      <c r="FJ269" s="693"/>
      <c r="FK269" s="693"/>
      <c r="FL269" s="693"/>
      <c r="FM269" s="693"/>
      <c r="FN269" s="693"/>
      <c r="FO269" s="693"/>
      <c r="FP269" s="693"/>
      <c r="FQ269" s="693"/>
      <c r="FR269" s="693"/>
      <c r="FS269" s="693"/>
      <c r="FT269" s="693"/>
      <c r="FU269" s="693"/>
      <c r="FV269" s="693"/>
      <c r="FW269" s="693"/>
      <c r="FX269" s="693"/>
      <c r="FY269" s="693"/>
      <c r="FZ269" s="693"/>
      <c r="GA269" s="693"/>
      <c r="GB269" s="693"/>
      <c r="GC269" s="693"/>
      <c r="GD269" s="693"/>
      <c r="GE269" s="693"/>
      <c r="GF269" s="693"/>
      <c r="GG269" s="693"/>
      <c r="GH269" s="693"/>
      <c r="GI269" s="693"/>
      <c r="GJ269" s="693"/>
      <c r="GK269" s="693"/>
      <c r="GL269" s="693"/>
      <c r="GM269" s="693"/>
      <c r="GN269" s="693"/>
      <c r="GO269" s="693"/>
      <c r="GP269" s="693"/>
      <c r="GQ269" s="693"/>
      <c r="GR269" s="693"/>
      <c r="GS269" s="693"/>
      <c r="GT269" s="693"/>
      <c r="GU269" s="693"/>
      <c r="GV269" s="693"/>
      <c r="GW269" s="693"/>
      <c r="GX269" s="693"/>
      <c r="GY269" s="693"/>
      <c r="GZ269" s="693"/>
      <c r="HA269" s="693"/>
      <c r="HB269" s="693"/>
      <c r="HC269" s="693"/>
      <c r="HD269" s="693"/>
      <c r="HE269" s="693"/>
      <c r="HF269" s="693"/>
      <c r="HG269" s="693"/>
      <c r="HH269" s="693"/>
      <c r="HI269" s="693"/>
      <c r="HJ269" s="693"/>
      <c r="HK269" s="693"/>
      <c r="HL269" s="693"/>
      <c r="HM269" s="693"/>
      <c r="HN269" s="693"/>
      <c r="HO269" s="693"/>
      <c r="HP269" s="693"/>
      <c r="HQ269" s="693"/>
      <c r="HR269" s="693"/>
      <c r="HS269" s="693"/>
    </row>
    <row r="270" spans="1:227" s="508" customFormat="1">
      <c r="A270"/>
      <c r="B270" s="368"/>
      <c r="C270"/>
      <c r="D270" s="433"/>
      <c r="E270" s="625"/>
      <c r="F270" s="625"/>
      <c r="G270" s="330"/>
      <c r="H270"/>
      <c r="I270" s="132"/>
      <c r="J270"/>
      <c r="K270"/>
      <c r="L270"/>
      <c r="M270" s="335"/>
      <c r="N270" s="335"/>
      <c r="O270" s="335"/>
      <c r="P270" s="335"/>
      <c r="Q270" s="335"/>
      <c r="R270" s="335"/>
      <c r="S270" s="335"/>
      <c r="T270" s="335"/>
      <c r="U270" s="335"/>
      <c r="V270" s="335"/>
      <c r="W270" s="335"/>
      <c r="X270" s="335"/>
      <c r="Y270" s="335"/>
      <c r="Z270" s="335"/>
      <c r="AA270" s="335"/>
      <c r="AB270" s="45"/>
      <c r="AC270"/>
      <c r="AD270" s="123"/>
      <c r="AE270"/>
      <c r="AF270"/>
      <c r="AG270"/>
      <c r="AH270" s="129"/>
      <c r="AI270" s="129"/>
      <c r="AJ270" s="129"/>
      <c r="AK270" s="504"/>
      <c r="AL270" s="271"/>
      <c r="AM270" s="271"/>
      <c r="AN270" s="271"/>
      <c r="AO270" s="271"/>
      <c r="AP270" s="271"/>
      <c r="AQ270" s="271"/>
      <c r="AR270" s="271"/>
      <c r="AS270" s="271"/>
      <c r="AT270" s="271"/>
      <c r="AU270" s="271"/>
      <c r="AV270" s="271"/>
      <c r="AW270" s="271"/>
      <c r="AX270" s="271"/>
      <c r="AY270" s="271"/>
      <c r="AZ270" s="271"/>
      <c r="BA270" s="504"/>
      <c r="BB270" s="271"/>
      <c r="BC270" s="1042"/>
      <c r="BD270" s="1042"/>
      <c r="BE270" s="1042"/>
      <c r="BF270" s="1042"/>
      <c r="BG270" s="1042"/>
      <c r="BH270" s="1042"/>
      <c r="BI270" s="1042"/>
      <c r="BJ270" s="493"/>
      <c r="BK270" s="493"/>
      <c r="BL270" s="493"/>
      <c r="BM270" s="493"/>
      <c r="BN270" s="493"/>
      <c r="BO270" s="493"/>
      <c r="BP270" s="493"/>
      <c r="BQ270" s="493"/>
      <c r="BR270" s="493"/>
      <c r="BS270" s="493"/>
      <c r="BT270" s="493"/>
      <c r="BU270" s="271"/>
      <c r="BV270" s="693"/>
      <c r="BW270" s="693"/>
      <c r="BX270" s="693"/>
      <c r="BY270" s="693"/>
      <c r="BZ270" s="693"/>
      <c r="CA270" s="693"/>
      <c r="CB270" s="693"/>
      <c r="CC270" s="693"/>
      <c r="CD270" s="693"/>
      <c r="CE270" s="693"/>
      <c r="CF270" s="693"/>
      <c r="CG270" s="693"/>
      <c r="CH270" s="693"/>
      <c r="CI270" s="693"/>
      <c r="CW270" s="693"/>
      <c r="CX270" s="693"/>
      <c r="CY270" s="693"/>
      <c r="CZ270" s="693"/>
      <c r="DA270" s="693"/>
      <c r="DB270" s="693"/>
      <c r="DC270" s="693"/>
      <c r="DD270" s="693"/>
      <c r="DE270" s="693"/>
      <c r="DF270" s="693"/>
      <c r="DG270" s="693"/>
      <c r="DH270" s="693"/>
      <c r="DI270" s="693"/>
      <c r="DJ270" s="693"/>
      <c r="DK270" s="693"/>
      <c r="DL270" s="693"/>
      <c r="DM270" s="693"/>
      <c r="DN270" s="693"/>
      <c r="DO270" s="693"/>
      <c r="DP270" s="693"/>
      <c r="DQ270" s="693"/>
      <c r="DR270" s="693"/>
      <c r="DS270" s="693"/>
      <c r="DT270" s="693"/>
      <c r="DU270" s="693"/>
      <c r="DV270" s="693"/>
      <c r="DW270" s="693"/>
      <c r="DX270" s="693"/>
      <c r="DY270" s="693"/>
      <c r="DZ270" s="693"/>
      <c r="EA270" s="693"/>
      <c r="EB270" s="693"/>
      <c r="EC270" s="693"/>
      <c r="ED270" s="693"/>
      <c r="EE270" s="693"/>
      <c r="EF270" s="693"/>
      <c r="EG270" s="693"/>
      <c r="EH270" s="693"/>
      <c r="EI270" s="693"/>
      <c r="EJ270" s="693"/>
      <c r="EK270" s="693"/>
      <c r="EL270" s="693"/>
      <c r="EM270" s="693"/>
      <c r="EN270" s="693"/>
      <c r="EO270" s="693"/>
      <c r="EP270" s="693"/>
      <c r="EQ270" s="693"/>
      <c r="ER270" s="693"/>
      <c r="ES270" s="693"/>
      <c r="ET270" s="693"/>
      <c r="EU270" s="693"/>
      <c r="EV270" s="693"/>
      <c r="EW270" s="693"/>
      <c r="EX270" s="693"/>
      <c r="EY270" s="693"/>
      <c r="EZ270" s="693"/>
      <c r="FA270" s="693"/>
      <c r="FB270" s="693"/>
      <c r="FC270" s="693"/>
      <c r="FD270" s="693"/>
      <c r="FE270" s="693"/>
      <c r="FF270" s="693"/>
      <c r="FG270" s="693"/>
      <c r="FH270" s="693"/>
      <c r="FI270" s="693"/>
      <c r="FJ270" s="693"/>
      <c r="FK270" s="693"/>
      <c r="FL270" s="693"/>
      <c r="FM270" s="693"/>
      <c r="FN270" s="693"/>
      <c r="FO270" s="693"/>
      <c r="FP270" s="693"/>
      <c r="FQ270" s="693"/>
      <c r="FR270" s="693"/>
      <c r="FS270" s="693"/>
      <c r="FT270" s="693"/>
      <c r="FU270" s="693"/>
      <c r="FV270" s="693"/>
      <c r="FW270" s="693"/>
      <c r="FX270" s="693"/>
      <c r="FY270" s="693"/>
      <c r="FZ270" s="693"/>
      <c r="GA270" s="693"/>
      <c r="GB270" s="693"/>
      <c r="GC270" s="693"/>
      <c r="GD270" s="693"/>
      <c r="GE270" s="693"/>
      <c r="GF270" s="693"/>
      <c r="GG270" s="693"/>
      <c r="GH270" s="693"/>
      <c r="GI270" s="693"/>
      <c r="GJ270" s="693"/>
      <c r="GK270" s="693"/>
      <c r="GL270" s="693"/>
      <c r="GM270" s="693"/>
      <c r="GN270" s="693"/>
      <c r="GO270" s="693"/>
      <c r="GP270" s="693"/>
      <c r="GQ270" s="693"/>
      <c r="GR270" s="693"/>
      <c r="GS270" s="693"/>
      <c r="GT270" s="693"/>
      <c r="GU270" s="693"/>
      <c r="GV270" s="693"/>
      <c r="GW270" s="693"/>
      <c r="GX270" s="693"/>
      <c r="GY270" s="693"/>
      <c r="GZ270" s="693"/>
      <c r="HA270" s="693"/>
      <c r="HB270" s="693"/>
      <c r="HC270" s="693"/>
      <c r="HD270" s="693"/>
      <c r="HE270" s="693"/>
      <c r="HF270" s="693"/>
      <c r="HG270" s="693"/>
      <c r="HH270" s="693"/>
      <c r="HI270" s="693"/>
      <c r="HJ270" s="693"/>
      <c r="HK270" s="693"/>
      <c r="HL270" s="693"/>
      <c r="HM270" s="693"/>
      <c r="HN270" s="693"/>
      <c r="HO270" s="693"/>
      <c r="HP270" s="693"/>
      <c r="HQ270" s="693"/>
      <c r="HR270" s="693"/>
      <c r="HS270" s="693"/>
    </row>
    <row r="271" spans="1:227" s="508" customFormat="1">
      <c r="A271"/>
      <c r="B271" s="368"/>
      <c r="C271"/>
      <c r="D271" s="433"/>
      <c r="E271" s="625"/>
      <c r="F271" s="625"/>
      <c r="G271" s="330"/>
      <c r="H271"/>
      <c r="I271" s="132"/>
      <c r="J271"/>
      <c r="K271"/>
      <c r="L271"/>
      <c r="M271" s="335"/>
      <c r="N271" s="335"/>
      <c r="O271" s="335"/>
      <c r="P271" s="335"/>
      <c r="Q271" s="335"/>
      <c r="R271" s="335"/>
      <c r="S271" s="335"/>
      <c r="T271" s="335"/>
      <c r="U271" s="335"/>
      <c r="V271" s="335"/>
      <c r="W271" s="335"/>
      <c r="X271" s="335"/>
      <c r="Y271" s="335"/>
      <c r="Z271" s="335"/>
      <c r="AA271" s="335"/>
      <c r="AB271" s="45"/>
      <c r="AC271"/>
      <c r="AD271" s="123"/>
      <c r="AE271"/>
      <c r="AF271"/>
      <c r="AG271"/>
      <c r="AH271" s="129"/>
      <c r="AI271" s="129"/>
      <c r="AJ271" s="129"/>
      <c r="AK271" s="504"/>
      <c r="AL271" s="271"/>
      <c r="AM271" s="271"/>
      <c r="AN271" s="271"/>
      <c r="AO271" s="271"/>
      <c r="AP271" s="271"/>
      <c r="AQ271" s="271"/>
      <c r="AR271" s="271"/>
      <c r="AS271" s="271"/>
      <c r="AT271" s="271"/>
      <c r="AU271" s="271"/>
      <c r="AV271" s="271"/>
      <c r="AW271" s="271"/>
      <c r="AX271" s="271"/>
      <c r="AY271" s="271"/>
      <c r="AZ271" s="271"/>
      <c r="BA271" s="504"/>
      <c r="BB271" s="271"/>
      <c r="BC271" s="1042"/>
      <c r="BD271" s="1042"/>
      <c r="BE271" s="1042"/>
      <c r="BF271" s="1042"/>
      <c r="BG271" s="1042"/>
      <c r="BH271" s="1042"/>
      <c r="BI271" s="1042"/>
      <c r="BJ271" s="493"/>
      <c r="BK271" s="493"/>
      <c r="BL271" s="493"/>
      <c r="BM271" s="493"/>
      <c r="BN271" s="493"/>
      <c r="BO271" s="493"/>
      <c r="BP271" s="493"/>
      <c r="BQ271" s="493"/>
      <c r="BR271" s="493"/>
      <c r="BS271" s="493"/>
      <c r="BT271" s="493"/>
      <c r="BU271" s="271"/>
      <c r="BV271" s="693"/>
      <c r="BW271" s="693"/>
      <c r="BX271" s="693"/>
      <c r="BY271" s="693"/>
      <c r="BZ271" s="693"/>
      <c r="CA271" s="693"/>
      <c r="CB271" s="693"/>
      <c r="CC271" s="693"/>
      <c r="CD271" s="693"/>
      <c r="CE271" s="693"/>
      <c r="CF271" s="693"/>
      <c r="CG271" s="693"/>
      <c r="CH271" s="693"/>
      <c r="CI271" s="693"/>
      <c r="CW271" s="693"/>
      <c r="CX271" s="693"/>
      <c r="CY271" s="693"/>
      <c r="CZ271" s="693"/>
      <c r="DA271" s="693"/>
      <c r="DB271" s="693"/>
      <c r="DC271" s="693"/>
      <c r="DD271" s="693"/>
      <c r="DE271" s="693"/>
      <c r="DF271" s="693"/>
      <c r="DG271" s="693"/>
      <c r="DH271" s="693"/>
      <c r="DI271" s="693"/>
      <c r="DJ271" s="693"/>
      <c r="DK271" s="693"/>
      <c r="DL271" s="693"/>
      <c r="DM271" s="693"/>
      <c r="DN271" s="693"/>
      <c r="DO271" s="693"/>
      <c r="DP271" s="693"/>
      <c r="DQ271" s="693"/>
      <c r="DR271" s="693"/>
      <c r="DS271" s="693"/>
      <c r="DT271" s="693"/>
      <c r="DU271" s="693"/>
      <c r="DV271" s="693"/>
      <c r="DW271" s="693"/>
      <c r="DX271" s="693"/>
      <c r="DY271" s="693"/>
      <c r="DZ271" s="693"/>
      <c r="EA271" s="693"/>
      <c r="EB271" s="693"/>
      <c r="EC271" s="693"/>
      <c r="ED271" s="693"/>
      <c r="EE271" s="693"/>
      <c r="EF271" s="693"/>
      <c r="EG271" s="693"/>
      <c r="EH271" s="693"/>
      <c r="EI271" s="693"/>
      <c r="EJ271" s="693"/>
      <c r="EK271" s="693"/>
      <c r="EL271" s="693"/>
      <c r="EM271" s="693"/>
      <c r="EN271" s="693"/>
      <c r="EO271" s="693"/>
      <c r="EP271" s="693"/>
      <c r="EQ271" s="693"/>
      <c r="ER271" s="693"/>
      <c r="ES271" s="693"/>
      <c r="ET271" s="693"/>
      <c r="EU271" s="693"/>
      <c r="EV271" s="693"/>
      <c r="EW271" s="693"/>
      <c r="EX271" s="693"/>
      <c r="EY271" s="693"/>
      <c r="EZ271" s="693"/>
      <c r="FA271" s="693"/>
      <c r="FB271" s="693"/>
      <c r="FC271" s="693"/>
      <c r="FD271" s="693"/>
      <c r="FE271" s="693"/>
      <c r="FF271" s="693"/>
      <c r="FG271" s="693"/>
      <c r="FH271" s="693"/>
      <c r="FI271" s="693"/>
      <c r="FJ271" s="693"/>
      <c r="FK271" s="693"/>
      <c r="FL271" s="693"/>
      <c r="FM271" s="693"/>
      <c r="FN271" s="693"/>
      <c r="FO271" s="693"/>
      <c r="FP271" s="693"/>
      <c r="FQ271" s="693"/>
      <c r="FR271" s="693"/>
      <c r="FS271" s="693"/>
      <c r="FT271" s="693"/>
      <c r="FU271" s="693"/>
      <c r="FV271" s="693"/>
      <c r="FW271" s="693"/>
      <c r="FX271" s="693"/>
      <c r="FY271" s="693"/>
      <c r="FZ271" s="693"/>
      <c r="GA271" s="693"/>
      <c r="GB271" s="693"/>
      <c r="GC271" s="693"/>
      <c r="GD271" s="693"/>
      <c r="GE271" s="693"/>
      <c r="GF271" s="693"/>
      <c r="GG271" s="693"/>
      <c r="GH271" s="693"/>
      <c r="GI271" s="693"/>
      <c r="GJ271" s="693"/>
      <c r="GK271" s="693"/>
      <c r="GL271" s="693"/>
      <c r="GM271" s="693"/>
      <c r="GN271" s="693"/>
      <c r="GO271" s="693"/>
      <c r="GP271" s="693"/>
      <c r="GQ271" s="693"/>
      <c r="GR271" s="693"/>
      <c r="GS271" s="693"/>
      <c r="GT271" s="693"/>
      <c r="GU271" s="693"/>
      <c r="GV271" s="693"/>
      <c r="GW271" s="693"/>
      <c r="GX271" s="693"/>
      <c r="GY271" s="693"/>
      <c r="GZ271" s="693"/>
      <c r="HA271" s="693"/>
      <c r="HB271" s="693"/>
      <c r="HC271" s="693"/>
      <c r="HD271" s="693"/>
      <c r="HE271" s="693"/>
      <c r="HF271" s="693"/>
      <c r="HG271" s="693"/>
      <c r="HH271" s="693"/>
      <c r="HI271" s="693"/>
      <c r="HJ271" s="693"/>
      <c r="HK271" s="693"/>
      <c r="HL271" s="693"/>
      <c r="HM271" s="693"/>
      <c r="HN271" s="693"/>
      <c r="HO271" s="693"/>
      <c r="HP271" s="693"/>
      <c r="HQ271" s="693"/>
      <c r="HR271" s="693"/>
      <c r="HS271" s="693"/>
    </row>
    <row r="272" spans="1:227" s="508" customFormat="1">
      <c r="A272"/>
      <c r="B272" s="368"/>
      <c r="C272"/>
      <c r="D272" s="433"/>
      <c r="E272" s="625"/>
      <c r="F272" s="625"/>
      <c r="G272" s="330"/>
      <c r="H272"/>
      <c r="I272" s="132"/>
      <c r="J272"/>
      <c r="K272"/>
      <c r="L272"/>
      <c r="M272" s="335"/>
      <c r="N272" s="335"/>
      <c r="O272" s="335"/>
      <c r="P272" s="335"/>
      <c r="Q272" s="335"/>
      <c r="R272" s="335"/>
      <c r="S272" s="335"/>
      <c r="T272" s="335"/>
      <c r="U272" s="335"/>
      <c r="V272" s="335"/>
      <c r="W272" s="335"/>
      <c r="X272" s="335"/>
      <c r="Y272" s="335"/>
      <c r="Z272" s="335"/>
      <c r="AA272" s="335"/>
      <c r="AB272" s="45"/>
      <c r="AC272"/>
      <c r="AD272" s="123"/>
      <c r="AE272"/>
      <c r="AF272"/>
      <c r="AG272"/>
      <c r="AH272" s="129"/>
      <c r="AI272" s="129"/>
      <c r="AJ272" s="129"/>
      <c r="AK272" s="504"/>
      <c r="AL272" s="271"/>
      <c r="AM272" s="271"/>
      <c r="AN272" s="271"/>
      <c r="AO272" s="271"/>
      <c r="AP272" s="271"/>
      <c r="AQ272" s="271"/>
      <c r="AR272" s="271"/>
      <c r="AS272" s="271"/>
      <c r="AT272" s="271"/>
      <c r="AU272" s="271"/>
      <c r="AV272" s="271"/>
      <c r="AW272" s="271"/>
      <c r="AX272" s="271"/>
      <c r="AY272" s="271"/>
      <c r="AZ272" s="271"/>
      <c r="BA272" s="504"/>
      <c r="BB272" s="271"/>
      <c r="BC272" s="1042"/>
      <c r="BD272" s="1042"/>
      <c r="BE272" s="1042"/>
      <c r="BF272" s="1042"/>
      <c r="BG272" s="1042"/>
      <c r="BH272" s="1042"/>
      <c r="BI272" s="1042"/>
      <c r="BJ272" s="493"/>
      <c r="BK272" s="493"/>
      <c r="BL272" s="493"/>
      <c r="BM272" s="493"/>
      <c r="BN272" s="493"/>
      <c r="BO272" s="493"/>
      <c r="BP272" s="493"/>
      <c r="BQ272" s="493"/>
      <c r="BR272" s="493"/>
      <c r="BS272" s="493"/>
      <c r="BT272" s="493"/>
      <c r="BU272" s="271"/>
      <c r="BV272" s="693"/>
      <c r="BW272" s="693"/>
      <c r="BX272" s="693"/>
      <c r="BY272" s="693"/>
      <c r="BZ272" s="693"/>
      <c r="CA272" s="693"/>
      <c r="CB272" s="693"/>
      <c r="CC272" s="693"/>
      <c r="CD272" s="693"/>
      <c r="CE272" s="693"/>
      <c r="CF272" s="693"/>
      <c r="CG272" s="693"/>
      <c r="CH272" s="693"/>
      <c r="CI272" s="693"/>
      <c r="CW272" s="693"/>
      <c r="CX272" s="693"/>
      <c r="CY272" s="693"/>
      <c r="CZ272" s="693"/>
      <c r="DA272" s="693"/>
      <c r="DB272" s="693"/>
      <c r="DC272" s="693"/>
      <c r="DD272" s="693"/>
      <c r="DE272" s="693"/>
      <c r="DF272" s="693"/>
      <c r="DG272" s="693"/>
      <c r="DH272" s="693"/>
      <c r="DI272" s="693"/>
      <c r="DJ272" s="693"/>
      <c r="DK272" s="693"/>
      <c r="DL272" s="693"/>
      <c r="DM272" s="693"/>
      <c r="DN272" s="693"/>
      <c r="DO272" s="693"/>
      <c r="DP272" s="693"/>
      <c r="DQ272" s="693"/>
      <c r="DR272" s="693"/>
      <c r="DS272" s="693"/>
      <c r="DT272" s="693"/>
      <c r="DU272" s="693"/>
      <c r="DV272" s="693"/>
      <c r="DW272" s="693"/>
      <c r="DX272" s="693"/>
      <c r="DY272" s="693"/>
      <c r="DZ272" s="693"/>
      <c r="EA272" s="693"/>
      <c r="EB272" s="693"/>
      <c r="EC272" s="693"/>
      <c r="ED272" s="693"/>
      <c r="EE272" s="693"/>
      <c r="EF272" s="693"/>
      <c r="EG272" s="693"/>
      <c r="EH272" s="693"/>
      <c r="EI272" s="693"/>
      <c r="EJ272" s="693"/>
      <c r="EK272" s="693"/>
      <c r="EL272" s="693"/>
      <c r="EM272" s="693"/>
      <c r="EN272" s="693"/>
      <c r="EO272" s="693"/>
      <c r="EP272" s="693"/>
      <c r="EQ272" s="693"/>
      <c r="ER272" s="693"/>
      <c r="ES272" s="693"/>
      <c r="ET272" s="693"/>
      <c r="EU272" s="693"/>
      <c r="EV272" s="693"/>
      <c r="EW272" s="693"/>
      <c r="EX272" s="693"/>
      <c r="EY272" s="693"/>
      <c r="EZ272" s="693"/>
      <c r="FA272" s="693"/>
      <c r="FB272" s="693"/>
      <c r="FC272" s="693"/>
      <c r="FD272" s="693"/>
      <c r="FE272" s="693"/>
      <c r="FF272" s="693"/>
      <c r="FG272" s="693"/>
      <c r="FH272" s="693"/>
      <c r="FI272" s="693"/>
      <c r="FJ272" s="693"/>
      <c r="FK272" s="693"/>
      <c r="FL272" s="693"/>
      <c r="FM272" s="693"/>
      <c r="FN272" s="693"/>
      <c r="FO272" s="693"/>
      <c r="FP272" s="693"/>
      <c r="FQ272" s="693"/>
      <c r="FR272" s="693"/>
      <c r="FS272" s="693"/>
      <c r="FT272" s="693"/>
      <c r="FU272" s="693"/>
      <c r="FV272" s="693"/>
      <c r="FW272" s="693"/>
      <c r="FX272" s="693"/>
      <c r="FY272" s="693"/>
      <c r="FZ272" s="693"/>
      <c r="GA272" s="693"/>
      <c r="GB272" s="693"/>
      <c r="GC272" s="693"/>
      <c r="GD272" s="693"/>
      <c r="GE272" s="693"/>
      <c r="GF272" s="693"/>
      <c r="GG272" s="693"/>
      <c r="GH272" s="693"/>
      <c r="GI272" s="693"/>
      <c r="GJ272" s="693"/>
      <c r="GK272" s="693"/>
      <c r="GL272" s="693"/>
      <c r="GM272" s="693"/>
      <c r="GN272" s="693"/>
      <c r="GO272" s="693"/>
      <c r="GP272" s="693"/>
      <c r="GQ272" s="693"/>
      <c r="GR272" s="693"/>
      <c r="GS272" s="693"/>
      <c r="GT272" s="693"/>
      <c r="GU272" s="693"/>
      <c r="GV272" s="693"/>
      <c r="GW272" s="693"/>
      <c r="GX272" s="693"/>
      <c r="GY272" s="693"/>
      <c r="GZ272" s="693"/>
      <c r="HA272" s="693"/>
      <c r="HB272" s="693"/>
      <c r="HC272" s="693"/>
      <c r="HD272" s="693"/>
      <c r="HE272" s="693"/>
      <c r="HF272" s="693"/>
      <c r="HG272" s="693"/>
      <c r="HH272" s="693"/>
      <c r="HI272" s="693"/>
      <c r="HJ272" s="693"/>
      <c r="HK272" s="693"/>
      <c r="HL272" s="693"/>
      <c r="HM272" s="693"/>
      <c r="HN272" s="693"/>
      <c r="HO272" s="693"/>
      <c r="HP272" s="693"/>
      <c r="HQ272" s="693"/>
      <c r="HR272" s="693"/>
      <c r="HS272" s="693"/>
    </row>
    <row r="273" spans="1:227" s="508" customFormat="1">
      <c r="A273"/>
      <c r="B273" s="368"/>
      <c r="C273"/>
      <c r="D273" s="433"/>
      <c r="E273" s="625"/>
      <c r="F273" s="625"/>
      <c r="G273" s="330"/>
      <c r="H273"/>
      <c r="I273" s="132"/>
      <c r="J273"/>
      <c r="K273"/>
      <c r="L273"/>
      <c r="M273" s="335"/>
      <c r="N273" s="335"/>
      <c r="O273" s="335"/>
      <c r="P273" s="335"/>
      <c r="Q273" s="335"/>
      <c r="R273" s="335"/>
      <c r="S273" s="335"/>
      <c r="T273" s="335"/>
      <c r="U273" s="335"/>
      <c r="V273" s="335"/>
      <c r="W273" s="335"/>
      <c r="X273" s="335"/>
      <c r="Y273" s="335"/>
      <c r="Z273" s="335"/>
      <c r="AA273" s="335"/>
      <c r="AB273" s="45"/>
      <c r="AC273"/>
      <c r="AD273" s="123"/>
      <c r="AE273"/>
      <c r="AF273"/>
      <c r="AG273"/>
      <c r="AH273" s="129"/>
      <c r="AI273" s="129"/>
      <c r="AJ273" s="129"/>
      <c r="AK273" s="504"/>
      <c r="AL273" s="271"/>
      <c r="AM273" s="271"/>
      <c r="AN273" s="271"/>
      <c r="AO273" s="271"/>
      <c r="AP273" s="271"/>
      <c r="AQ273" s="271"/>
      <c r="AR273" s="271"/>
      <c r="AS273" s="271"/>
      <c r="AT273" s="271"/>
      <c r="AU273" s="271"/>
      <c r="AV273" s="271"/>
      <c r="AW273" s="271"/>
      <c r="AX273" s="271"/>
      <c r="AY273" s="271"/>
      <c r="AZ273" s="271"/>
      <c r="BA273" s="504"/>
      <c r="BB273" s="271"/>
      <c r="BC273" s="1042"/>
      <c r="BD273" s="1042"/>
      <c r="BE273" s="1042"/>
      <c r="BF273" s="1042"/>
      <c r="BG273" s="1042"/>
      <c r="BH273" s="1042"/>
      <c r="BI273" s="1042"/>
      <c r="BJ273" s="493"/>
      <c r="BK273" s="493"/>
      <c r="BL273" s="493"/>
      <c r="BM273" s="493"/>
      <c r="BN273" s="493"/>
      <c r="BO273" s="493"/>
      <c r="BP273" s="493"/>
      <c r="BQ273" s="493"/>
      <c r="BR273" s="493"/>
      <c r="BS273" s="493"/>
      <c r="BT273" s="493"/>
      <c r="BU273" s="271"/>
      <c r="BV273" s="693"/>
      <c r="BW273" s="693"/>
      <c r="BX273" s="693"/>
      <c r="BY273" s="693"/>
      <c r="BZ273" s="693"/>
      <c r="CA273" s="693"/>
      <c r="CB273" s="693"/>
      <c r="CC273" s="693"/>
      <c r="CD273" s="693"/>
      <c r="CE273" s="693"/>
      <c r="CF273" s="693"/>
      <c r="CG273" s="693"/>
      <c r="CH273" s="693"/>
      <c r="CI273" s="693"/>
      <c r="CW273" s="693"/>
      <c r="CX273" s="693"/>
      <c r="CY273" s="693"/>
      <c r="CZ273" s="693"/>
      <c r="DA273" s="693"/>
      <c r="DB273" s="693"/>
      <c r="DC273" s="693"/>
      <c r="DD273" s="693"/>
      <c r="DE273" s="693"/>
      <c r="DF273" s="693"/>
      <c r="DG273" s="693"/>
      <c r="DH273" s="693"/>
      <c r="DI273" s="693"/>
      <c r="DJ273" s="693"/>
      <c r="DK273" s="693"/>
      <c r="DL273" s="693"/>
      <c r="DM273" s="693"/>
      <c r="DN273" s="693"/>
      <c r="DO273" s="693"/>
      <c r="DP273" s="693"/>
      <c r="DQ273" s="693"/>
      <c r="DR273" s="693"/>
      <c r="DS273" s="693"/>
      <c r="DT273" s="693"/>
      <c r="DU273" s="693"/>
      <c r="DV273" s="693"/>
      <c r="DW273" s="693"/>
      <c r="DX273" s="693"/>
      <c r="DY273" s="693"/>
      <c r="DZ273" s="693"/>
      <c r="EA273" s="693"/>
      <c r="EB273" s="693"/>
      <c r="EC273" s="693"/>
      <c r="ED273" s="693"/>
      <c r="EE273" s="693"/>
      <c r="EF273" s="693"/>
      <c r="EG273" s="693"/>
      <c r="EH273" s="693"/>
      <c r="EI273" s="693"/>
      <c r="EJ273" s="693"/>
      <c r="EK273" s="693"/>
      <c r="EL273" s="693"/>
      <c r="EM273" s="693"/>
      <c r="EN273" s="693"/>
      <c r="EO273" s="693"/>
      <c r="EP273" s="693"/>
      <c r="EQ273" s="693"/>
      <c r="ER273" s="693"/>
      <c r="ES273" s="693"/>
      <c r="ET273" s="693"/>
      <c r="EU273" s="693"/>
      <c r="EV273" s="693"/>
      <c r="EW273" s="693"/>
      <c r="EX273" s="693"/>
      <c r="EY273" s="693"/>
      <c r="EZ273" s="693"/>
      <c r="FA273" s="693"/>
      <c r="FB273" s="693"/>
      <c r="FC273" s="693"/>
      <c r="FD273" s="693"/>
      <c r="FE273" s="693"/>
      <c r="FF273" s="693"/>
      <c r="FG273" s="693"/>
      <c r="FH273" s="693"/>
      <c r="FI273" s="693"/>
      <c r="FJ273" s="693"/>
      <c r="FK273" s="693"/>
      <c r="FL273" s="693"/>
      <c r="FM273" s="693"/>
      <c r="FN273" s="693"/>
      <c r="FO273" s="693"/>
      <c r="FP273" s="693"/>
      <c r="FQ273" s="693"/>
      <c r="FR273" s="693"/>
      <c r="FS273" s="693"/>
      <c r="FT273" s="693"/>
      <c r="FU273" s="693"/>
      <c r="FV273" s="693"/>
      <c r="FW273" s="693"/>
      <c r="FX273" s="693"/>
      <c r="FY273" s="693"/>
      <c r="FZ273" s="693"/>
      <c r="GA273" s="693"/>
      <c r="GB273" s="693"/>
      <c r="GC273" s="693"/>
      <c r="GD273" s="693"/>
      <c r="GE273" s="693"/>
      <c r="GF273" s="693"/>
      <c r="GG273" s="693"/>
      <c r="GH273" s="693"/>
      <c r="GI273" s="693"/>
      <c r="GJ273" s="693"/>
      <c r="GK273" s="693"/>
      <c r="GL273" s="693"/>
      <c r="GM273" s="693"/>
      <c r="GN273" s="693"/>
      <c r="GO273" s="693"/>
      <c r="GP273" s="693"/>
      <c r="GQ273" s="693"/>
      <c r="GR273" s="693"/>
      <c r="GS273" s="693"/>
      <c r="GT273" s="693"/>
      <c r="GU273" s="693"/>
      <c r="GV273" s="693"/>
      <c r="GW273" s="693"/>
      <c r="GX273" s="693"/>
      <c r="GY273" s="693"/>
      <c r="GZ273" s="693"/>
      <c r="HA273" s="693"/>
      <c r="HB273" s="693"/>
      <c r="HC273" s="693"/>
      <c r="HD273" s="693"/>
      <c r="HE273" s="693"/>
      <c r="HF273" s="693"/>
      <c r="HG273" s="693"/>
      <c r="HH273" s="693"/>
      <c r="HI273" s="693"/>
      <c r="HJ273" s="693"/>
      <c r="HK273" s="693"/>
      <c r="HL273" s="693"/>
      <c r="HM273" s="693"/>
      <c r="HN273" s="693"/>
      <c r="HO273" s="693"/>
      <c r="HP273" s="693"/>
      <c r="HQ273" s="693"/>
      <c r="HR273" s="693"/>
      <c r="HS273" s="693"/>
    </row>
    <row r="274" spans="1:227" s="508" customFormat="1">
      <c r="A274"/>
      <c r="B274" s="368"/>
      <c r="C274"/>
      <c r="D274" s="433"/>
      <c r="E274" s="625"/>
      <c r="F274" s="625"/>
      <c r="G274" s="330"/>
      <c r="H274"/>
      <c r="I274" s="132"/>
      <c r="J274"/>
      <c r="K274"/>
      <c r="L274"/>
      <c r="M274" s="335"/>
      <c r="N274" s="335"/>
      <c r="O274" s="335"/>
      <c r="P274" s="335"/>
      <c r="Q274" s="335"/>
      <c r="R274" s="335"/>
      <c r="S274" s="335"/>
      <c r="T274" s="335"/>
      <c r="U274" s="335"/>
      <c r="V274" s="335"/>
      <c r="W274" s="335"/>
      <c r="X274" s="335"/>
      <c r="Y274" s="335"/>
      <c r="Z274" s="335"/>
      <c r="AA274" s="335"/>
      <c r="AB274" s="45"/>
      <c r="AC274"/>
      <c r="AD274" s="123"/>
      <c r="AE274"/>
      <c r="AF274"/>
      <c r="AG274"/>
      <c r="AH274" s="129"/>
      <c r="AI274" s="129"/>
      <c r="AJ274" s="129"/>
      <c r="AK274" s="504"/>
      <c r="AL274" s="271"/>
      <c r="AM274" s="271"/>
      <c r="AN274" s="271"/>
      <c r="AO274" s="271"/>
      <c r="AP274" s="271"/>
      <c r="AQ274" s="271"/>
      <c r="AR274" s="271"/>
      <c r="AS274" s="271"/>
      <c r="AT274" s="271"/>
      <c r="AU274" s="271"/>
      <c r="AV274" s="271"/>
      <c r="AW274" s="271"/>
      <c r="AX274" s="271"/>
      <c r="AY274" s="271"/>
      <c r="AZ274" s="271"/>
      <c r="BA274" s="504"/>
      <c r="BB274" s="271"/>
      <c r="BC274" s="1042"/>
      <c r="BD274" s="1042"/>
      <c r="BE274" s="1042"/>
      <c r="BF274" s="1042"/>
      <c r="BG274" s="1042"/>
      <c r="BH274" s="1042"/>
      <c r="BI274" s="1042"/>
      <c r="BJ274" s="493"/>
      <c r="BK274" s="493"/>
      <c r="BL274" s="493"/>
      <c r="BM274" s="493"/>
      <c r="BN274" s="493"/>
      <c r="BO274" s="493"/>
      <c r="BP274" s="493"/>
      <c r="BQ274" s="493"/>
      <c r="BR274" s="493"/>
      <c r="BS274" s="493"/>
      <c r="BT274" s="493"/>
      <c r="BU274" s="271"/>
      <c r="BV274" s="693"/>
      <c r="BW274" s="693"/>
      <c r="BX274" s="693"/>
      <c r="BY274" s="693"/>
      <c r="BZ274" s="693"/>
      <c r="CA274" s="693"/>
      <c r="CB274" s="693"/>
      <c r="CC274" s="693"/>
      <c r="CD274" s="693"/>
      <c r="CE274" s="693"/>
      <c r="CF274" s="693"/>
      <c r="CG274" s="693"/>
      <c r="CH274" s="693"/>
      <c r="CI274" s="693"/>
      <c r="CW274" s="693"/>
      <c r="CX274" s="693"/>
      <c r="CY274" s="693"/>
      <c r="CZ274" s="693"/>
      <c r="DA274" s="693"/>
      <c r="DB274" s="693"/>
      <c r="DC274" s="693"/>
      <c r="DD274" s="693"/>
      <c r="DE274" s="693"/>
      <c r="DF274" s="693"/>
      <c r="DG274" s="693"/>
      <c r="DH274" s="693"/>
      <c r="DI274" s="693"/>
      <c r="DJ274" s="693"/>
      <c r="DK274" s="693"/>
      <c r="DL274" s="693"/>
      <c r="DM274" s="693"/>
      <c r="DN274" s="693"/>
      <c r="DO274" s="693"/>
      <c r="DP274" s="693"/>
      <c r="DQ274" s="693"/>
      <c r="DR274" s="693"/>
      <c r="DS274" s="693"/>
      <c r="DT274" s="693"/>
      <c r="DU274" s="693"/>
      <c r="DV274" s="693"/>
      <c r="DW274" s="693"/>
      <c r="DX274" s="693"/>
      <c r="DY274" s="693"/>
      <c r="DZ274" s="693"/>
      <c r="EA274" s="693"/>
      <c r="EB274" s="693"/>
      <c r="EC274" s="693"/>
      <c r="ED274" s="693"/>
      <c r="EE274" s="693"/>
      <c r="EF274" s="693"/>
      <c r="EG274" s="693"/>
      <c r="EH274" s="693"/>
      <c r="EI274" s="693"/>
      <c r="EJ274" s="693"/>
      <c r="EK274" s="693"/>
      <c r="EL274" s="693"/>
      <c r="EM274" s="693"/>
      <c r="EN274" s="693"/>
      <c r="EO274" s="693"/>
      <c r="EP274" s="693"/>
      <c r="EQ274" s="693"/>
      <c r="ER274" s="693"/>
      <c r="ES274" s="693"/>
      <c r="ET274" s="693"/>
      <c r="EU274" s="693"/>
      <c r="EV274" s="693"/>
      <c r="EW274" s="693"/>
      <c r="EX274" s="693"/>
      <c r="EY274" s="693"/>
      <c r="EZ274" s="693"/>
      <c r="FA274" s="693"/>
      <c r="FB274" s="693"/>
      <c r="FC274" s="693"/>
      <c r="FD274" s="693"/>
      <c r="FE274" s="693"/>
      <c r="FF274" s="693"/>
      <c r="FG274" s="693"/>
      <c r="FH274" s="693"/>
      <c r="FI274" s="693"/>
      <c r="FJ274" s="693"/>
      <c r="FK274" s="693"/>
      <c r="FL274" s="693"/>
      <c r="FM274" s="693"/>
      <c r="FN274" s="693"/>
      <c r="FO274" s="693"/>
      <c r="FP274" s="693"/>
      <c r="FQ274" s="693"/>
      <c r="FR274" s="693"/>
      <c r="FS274" s="693"/>
      <c r="FT274" s="693"/>
      <c r="FU274" s="693"/>
      <c r="FV274" s="693"/>
      <c r="FW274" s="693"/>
      <c r="FX274" s="693"/>
      <c r="FY274" s="693"/>
      <c r="FZ274" s="693"/>
      <c r="GA274" s="693"/>
      <c r="GB274" s="693"/>
      <c r="GC274" s="693"/>
      <c r="GD274" s="693"/>
      <c r="GE274" s="693"/>
      <c r="GF274" s="693"/>
      <c r="GG274" s="693"/>
      <c r="GH274" s="693"/>
      <c r="GI274" s="693"/>
      <c r="GJ274" s="693"/>
      <c r="GK274" s="693"/>
      <c r="GL274" s="693"/>
      <c r="GM274" s="693"/>
      <c r="GN274" s="693"/>
      <c r="GO274" s="693"/>
      <c r="GP274" s="693"/>
      <c r="GQ274" s="693"/>
      <c r="GR274" s="693"/>
      <c r="GS274" s="693"/>
      <c r="GT274" s="693"/>
      <c r="GU274" s="693"/>
      <c r="GV274" s="693"/>
      <c r="GW274" s="693"/>
      <c r="GX274" s="693"/>
      <c r="GY274" s="693"/>
      <c r="GZ274" s="693"/>
      <c r="HA274" s="693"/>
      <c r="HB274" s="693"/>
      <c r="HC274" s="693"/>
      <c r="HD274" s="693"/>
      <c r="HE274" s="693"/>
      <c r="HF274" s="693"/>
      <c r="HG274" s="693"/>
      <c r="HH274" s="693"/>
      <c r="HI274" s="693"/>
      <c r="HJ274" s="693"/>
      <c r="HK274" s="693"/>
      <c r="HL274" s="693"/>
      <c r="HM274" s="693"/>
      <c r="HN274" s="693"/>
      <c r="HO274" s="693"/>
      <c r="HP274" s="693"/>
      <c r="HQ274" s="693"/>
      <c r="HR274" s="693"/>
      <c r="HS274" s="693"/>
    </row>
    <row r="275" spans="1:227" s="508" customFormat="1">
      <c r="A275"/>
      <c r="B275" s="368"/>
      <c r="C275"/>
      <c r="D275" s="433"/>
      <c r="E275" s="625"/>
      <c r="F275" s="625"/>
      <c r="G275" s="330"/>
      <c r="H275"/>
      <c r="I275" s="132"/>
      <c r="J275"/>
      <c r="K275"/>
      <c r="L275"/>
      <c r="M275" s="335"/>
      <c r="N275" s="335"/>
      <c r="O275" s="335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45"/>
      <c r="AC275"/>
      <c r="AD275" s="123"/>
      <c r="AE275"/>
      <c r="AF275"/>
      <c r="AG275"/>
      <c r="AH275" s="129"/>
      <c r="AI275" s="129"/>
      <c r="AJ275" s="129"/>
      <c r="AK275" s="504"/>
      <c r="AL275" s="271"/>
      <c r="AM275" s="271"/>
      <c r="AN275" s="271"/>
      <c r="AO275" s="271"/>
      <c r="AP275" s="271"/>
      <c r="AQ275" s="271"/>
      <c r="AR275" s="271"/>
      <c r="AS275" s="271"/>
      <c r="AT275" s="271"/>
      <c r="AU275" s="271"/>
      <c r="AV275" s="271"/>
      <c r="AW275" s="271"/>
      <c r="AX275" s="271"/>
      <c r="AY275" s="271"/>
      <c r="AZ275" s="271"/>
      <c r="BA275" s="504"/>
      <c r="BB275" s="271"/>
      <c r="BC275" s="1042"/>
      <c r="BD275" s="1042"/>
      <c r="BE275" s="1042"/>
      <c r="BF275" s="1042"/>
      <c r="BG275" s="1042"/>
      <c r="BH275" s="1042"/>
      <c r="BI275" s="1042"/>
      <c r="BJ275" s="493"/>
      <c r="BK275" s="493"/>
      <c r="BL275" s="493"/>
      <c r="BM275" s="493"/>
      <c r="BN275" s="493"/>
      <c r="BO275" s="493"/>
      <c r="BP275" s="493"/>
      <c r="BQ275" s="493"/>
      <c r="BR275" s="493"/>
      <c r="BS275" s="493"/>
      <c r="BT275" s="493"/>
      <c r="BU275" s="271"/>
      <c r="BV275" s="693"/>
      <c r="BW275" s="693"/>
      <c r="BX275" s="693"/>
      <c r="BY275" s="693"/>
      <c r="BZ275" s="693"/>
      <c r="CA275" s="693"/>
      <c r="CB275" s="693"/>
      <c r="CC275" s="693"/>
      <c r="CD275" s="693"/>
      <c r="CE275" s="693"/>
      <c r="CF275" s="693"/>
      <c r="CG275" s="693"/>
      <c r="CH275" s="693"/>
      <c r="CI275" s="693"/>
      <c r="CW275" s="693"/>
      <c r="CX275" s="693"/>
      <c r="CY275" s="693"/>
      <c r="CZ275" s="693"/>
      <c r="DA275" s="693"/>
      <c r="DB275" s="693"/>
      <c r="DC275" s="693"/>
      <c r="DD275" s="693"/>
      <c r="DE275" s="693"/>
      <c r="DF275" s="693"/>
      <c r="DG275" s="693"/>
      <c r="DH275" s="693"/>
      <c r="DI275" s="693"/>
      <c r="DJ275" s="693"/>
      <c r="DK275" s="693"/>
      <c r="DL275" s="693"/>
      <c r="DM275" s="693"/>
      <c r="DN275" s="693"/>
      <c r="DO275" s="693"/>
      <c r="DP275" s="693"/>
      <c r="DQ275" s="693"/>
      <c r="DR275" s="693"/>
      <c r="DS275" s="693"/>
      <c r="DT275" s="693"/>
      <c r="DU275" s="693"/>
      <c r="DV275" s="693"/>
      <c r="DW275" s="693"/>
      <c r="DX275" s="693"/>
      <c r="DY275" s="693"/>
      <c r="DZ275" s="693"/>
      <c r="EA275" s="693"/>
      <c r="EB275" s="693"/>
      <c r="EC275" s="693"/>
      <c r="ED275" s="693"/>
      <c r="EE275" s="693"/>
      <c r="EF275" s="693"/>
      <c r="EG275" s="693"/>
      <c r="EH275" s="693"/>
      <c r="EI275" s="693"/>
      <c r="EJ275" s="693"/>
      <c r="EK275" s="693"/>
      <c r="EL275" s="693"/>
      <c r="EM275" s="693"/>
      <c r="EN275" s="693"/>
      <c r="EO275" s="693"/>
      <c r="EP275" s="693"/>
      <c r="EQ275" s="693"/>
      <c r="ER275" s="693"/>
      <c r="ES275" s="693"/>
      <c r="ET275" s="693"/>
      <c r="EU275" s="693"/>
      <c r="EV275" s="693"/>
      <c r="EW275" s="693"/>
      <c r="EX275" s="693"/>
      <c r="EY275" s="693"/>
      <c r="EZ275" s="693"/>
      <c r="FA275" s="693"/>
      <c r="FB275" s="693"/>
      <c r="FC275" s="693"/>
      <c r="FD275" s="693"/>
      <c r="FE275" s="693"/>
      <c r="FF275" s="693"/>
      <c r="FG275" s="693"/>
      <c r="FH275" s="693"/>
      <c r="FI275" s="693"/>
      <c r="FJ275" s="693"/>
      <c r="FK275" s="693"/>
      <c r="FL275" s="693"/>
      <c r="FM275" s="693"/>
      <c r="FN275" s="693"/>
      <c r="FO275" s="693"/>
      <c r="FP275" s="693"/>
      <c r="FQ275" s="693"/>
      <c r="FR275" s="693"/>
      <c r="FS275" s="693"/>
      <c r="FT275" s="693"/>
      <c r="FU275" s="693"/>
      <c r="FV275" s="693"/>
      <c r="FW275" s="693"/>
      <c r="FX275" s="693"/>
      <c r="FY275" s="693"/>
      <c r="FZ275" s="693"/>
      <c r="GA275" s="693"/>
      <c r="GB275" s="693"/>
      <c r="GC275" s="693"/>
      <c r="GD275" s="693"/>
      <c r="GE275" s="693"/>
      <c r="GF275" s="693"/>
      <c r="GG275" s="693"/>
      <c r="GH275" s="693"/>
      <c r="GI275" s="693"/>
      <c r="GJ275" s="693"/>
      <c r="GK275" s="693"/>
      <c r="GL275" s="693"/>
      <c r="GM275" s="693"/>
      <c r="GN275" s="693"/>
      <c r="GO275" s="693"/>
      <c r="GP275" s="693"/>
      <c r="GQ275" s="693"/>
      <c r="GR275" s="693"/>
      <c r="GS275" s="693"/>
      <c r="GT275" s="693"/>
      <c r="GU275" s="693"/>
      <c r="GV275" s="693"/>
      <c r="GW275" s="693"/>
      <c r="GX275" s="693"/>
      <c r="GY275" s="693"/>
      <c r="GZ275" s="693"/>
      <c r="HA275" s="693"/>
      <c r="HB275" s="693"/>
      <c r="HC275" s="693"/>
      <c r="HD275" s="693"/>
      <c r="HE275" s="693"/>
      <c r="HF275" s="693"/>
      <c r="HG275" s="693"/>
      <c r="HH275" s="693"/>
      <c r="HI275" s="693"/>
      <c r="HJ275" s="693"/>
      <c r="HK275" s="693"/>
      <c r="HL275" s="693"/>
      <c r="HM275" s="693"/>
      <c r="HN275" s="693"/>
      <c r="HO275" s="693"/>
      <c r="HP275" s="693"/>
      <c r="HQ275" s="693"/>
      <c r="HR275" s="693"/>
      <c r="HS275" s="693"/>
    </row>
    <row r="276" spans="1:227" s="508" customFormat="1">
      <c r="A276"/>
      <c r="B276" s="368"/>
      <c r="C276"/>
      <c r="D276" s="433"/>
      <c r="E276" s="625"/>
      <c r="F276" s="625"/>
      <c r="G276" s="330"/>
      <c r="H276"/>
      <c r="I276" s="132"/>
      <c r="J276"/>
      <c r="K276"/>
      <c r="L276"/>
      <c r="M276" s="335"/>
      <c r="N276" s="335"/>
      <c r="O276" s="335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45"/>
      <c r="AC276"/>
      <c r="AD276" s="123"/>
      <c r="AE276"/>
      <c r="AF276"/>
      <c r="AG276"/>
      <c r="AH276" s="129"/>
      <c r="AI276" s="129"/>
      <c r="AJ276" s="129"/>
      <c r="AK276" s="504"/>
      <c r="AL276" s="271"/>
      <c r="AM276" s="271"/>
      <c r="AN276" s="271"/>
      <c r="AO276" s="271"/>
      <c r="AP276" s="271"/>
      <c r="AQ276" s="271"/>
      <c r="AR276" s="271"/>
      <c r="AS276" s="271"/>
      <c r="AT276" s="271"/>
      <c r="AU276" s="271"/>
      <c r="AV276" s="271"/>
      <c r="AW276" s="271"/>
      <c r="AX276" s="271"/>
      <c r="AY276" s="271"/>
      <c r="AZ276" s="271"/>
      <c r="BA276" s="504"/>
      <c r="BB276" s="271"/>
      <c r="BC276" s="1042"/>
      <c r="BD276" s="1042"/>
      <c r="BE276" s="1042"/>
      <c r="BF276" s="1042"/>
      <c r="BG276" s="1042"/>
      <c r="BH276" s="1042"/>
      <c r="BI276" s="1042"/>
      <c r="BJ276" s="493"/>
      <c r="BK276" s="493"/>
      <c r="BL276" s="493"/>
      <c r="BM276" s="493"/>
      <c r="BN276" s="493"/>
      <c r="BO276" s="493"/>
      <c r="BP276" s="493"/>
      <c r="BQ276" s="493"/>
      <c r="BR276" s="493"/>
      <c r="BS276" s="493"/>
      <c r="BT276" s="493"/>
      <c r="BU276" s="271"/>
      <c r="BV276" s="693"/>
      <c r="BW276" s="693"/>
      <c r="BX276" s="693"/>
      <c r="BY276" s="693"/>
      <c r="BZ276" s="693"/>
      <c r="CA276" s="693"/>
      <c r="CB276" s="693"/>
      <c r="CC276" s="693"/>
      <c r="CD276" s="693"/>
      <c r="CE276" s="693"/>
      <c r="CF276" s="693"/>
      <c r="CG276" s="693"/>
      <c r="CH276" s="693"/>
      <c r="CI276" s="693"/>
      <c r="CW276" s="693"/>
      <c r="CX276" s="693"/>
      <c r="CY276" s="693"/>
      <c r="CZ276" s="693"/>
      <c r="DA276" s="693"/>
      <c r="DB276" s="693"/>
      <c r="DC276" s="693"/>
      <c r="DD276" s="693"/>
      <c r="DE276" s="693"/>
      <c r="DF276" s="693"/>
      <c r="DG276" s="693"/>
      <c r="DH276" s="693"/>
      <c r="DI276" s="693"/>
      <c r="DJ276" s="693"/>
      <c r="DK276" s="693"/>
      <c r="DL276" s="693"/>
      <c r="DM276" s="693"/>
      <c r="DN276" s="693"/>
      <c r="DO276" s="693"/>
      <c r="DP276" s="693"/>
      <c r="DQ276" s="693"/>
      <c r="DR276" s="693"/>
      <c r="DS276" s="693"/>
      <c r="DT276" s="693"/>
      <c r="DU276" s="693"/>
      <c r="DV276" s="693"/>
      <c r="DW276" s="693"/>
      <c r="DX276" s="693"/>
      <c r="DY276" s="693"/>
      <c r="DZ276" s="693"/>
      <c r="EA276" s="693"/>
      <c r="EB276" s="693"/>
      <c r="EC276" s="693"/>
      <c r="ED276" s="693"/>
      <c r="EE276" s="693"/>
      <c r="EF276" s="693"/>
      <c r="EG276" s="693"/>
      <c r="EH276" s="693"/>
      <c r="EI276" s="693"/>
      <c r="EJ276" s="693"/>
      <c r="EK276" s="693"/>
      <c r="EL276" s="693"/>
      <c r="EM276" s="693"/>
      <c r="EN276" s="693"/>
      <c r="EO276" s="693"/>
      <c r="EP276" s="693"/>
      <c r="EQ276" s="693"/>
      <c r="ER276" s="693"/>
      <c r="ES276" s="693"/>
      <c r="ET276" s="693"/>
      <c r="EU276" s="693"/>
      <c r="EV276" s="693"/>
      <c r="EW276" s="693"/>
      <c r="EX276" s="693"/>
      <c r="EY276" s="693"/>
      <c r="EZ276" s="693"/>
      <c r="FA276" s="693"/>
      <c r="FB276" s="693"/>
      <c r="FC276" s="693"/>
      <c r="FD276" s="693"/>
      <c r="FE276" s="693"/>
      <c r="FF276" s="693"/>
      <c r="FG276" s="693"/>
      <c r="FH276" s="693"/>
      <c r="FI276" s="693"/>
      <c r="FJ276" s="693"/>
      <c r="FK276" s="693"/>
      <c r="FL276" s="693"/>
      <c r="FM276" s="693"/>
      <c r="FN276" s="693"/>
      <c r="FO276" s="693"/>
      <c r="FP276" s="693"/>
      <c r="FQ276" s="693"/>
      <c r="FR276" s="693"/>
      <c r="FS276" s="693"/>
      <c r="FT276" s="693"/>
      <c r="FU276" s="693"/>
      <c r="FV276" s="693"/>
      <c r="FW276" s="693"/>
      <c r="FX276" s="693"/>
      <c r="FY276" s="693"/>
      <c r="FZ276" s="693"/>
      <c r="GA276" s="693"/>
      <c r="GB276" s="693"/>
      <c r="GC276" s="693"/>
      <c r="GD276" s="693"/>
      <c r="GE276" s="693"/>
      <c r="GF276" s="693"/>
      <c r="GG276" s="693"/>
      <c r="GH276" s="693"/>
      <c r="GI276" s="693"/>
      <c r="GJ276" s="693"/>
      <c r="GK276" s="693"/>
      <c r="GL276" s="693"/>
      <c r="GM276" s="693"/>
      <c r="GN276" s="693"/>
      <c r="GO276" s="693"/>
      <c r="GP276" s="693"/>
      <c r="GQ276" s="693"/>
      <c r="GR276" s="693"/>
      <c r="GS276" s="693"/>
      <c r="GT276" s="693"/>
      <c r="GU276" s="693"/>
      <c r="GV276" s="693"/>
      <c r="GW276" s="693"/>
      <c r="GX276" s="693"/>
      <c r="GY276" s="693"/>
      <c r="GZ276" s="693"/>
      <c r="HA276" s="693"/>
      <c r="HB276" s="693"/>
      <c r="HC276" s="693"/>
      <c r="HD276" s="693"/>
      <c r="HE276" s="693"/>
      <c r="HF276" s="693"/>
      <c r="HG276" s="693"/>
      <c r="HH276" s="693"/>
      <c r="HI276" s="693"/>
      <c r="HJ276" s="693"/>
      <c r="HK276" s="693"/>
      <c r="HL276" s="693"/>
      <c r="HM276" s="693"/>
      <c r="HN276" s="693"/>
      <c r="HO276" s="693"/>
      <c r="HP276" s="693"/>
      <c r="HQ276" s="693"/>
      <c r="HR276" s="693"/>
      <c r="HS276" s="693"/>
    </row>
    <row r="277" spans="1:227" s="508" customFormat="1">
      <c r="A277"/>
      <c r="B277" s="368"/>
      <c r="C277"/>
      <c r="D277" s="433"/>
      <c r="E277" s="625"/>
      <c r="F277" s="625"/>
      <c r="G277" s="330"/>
      <c r="H277"/>
      <c r="I277" s="132"/>
      <c r="J277"/>
      <c r="K277"/>
      <c r="L277"/>
      <c r="M277" s="335"/>
      <c r="N277" s="335"/>
      <c r="O277" s="335"/>
      <c r="P277" s="335"/>
      <c r="Q277" s="335"/>
      <c r="R277" s="335"/>
      <c r="S277" s="335"/>
      <c r="T277" s="335"/>
      <c r="U277" s="335"/>
      <c r="V277" s="335"/>
      <c r="W277" s="335"/>
      <c r="X277" s="335"/>
      <c r="Y277" s="335"/>
      <c r="Z277" s="335"/>
      <c r="AA277" s="335"/>
      <c r="AB277" s="45"/>
      <c r="AC277"/>
      <c r="AD277" s="123"/>
      <c r="AE277"/>
      <c r="AF277"/>
      <c r="AG277"/>
      <c r="AH277" s="129"/>
      <c r="AI277" s="129"/>
      <c r="AJ277" s="129"/>
      <c r="AK277" s="504"/>
      <c r="AL277" s="271"/>
      <c r="AM277" s="271"/>
      <c r="AN277" s="271"/>
      <c r="AO277" s="271"/>
      <c r="AP277" s="271"/>
      <c r="AQ277" s="271"/>
      <c r="AR277" s="271"/>
      <c r="AS277" s="271"/>
      <c r="AT277" s="271"/>
      <c r="AU277" s="271"/>
      <c r="AV277" s="271"/>
      <c r="AW277" s="271"/>
      <c r="AX277" s="271"/>
      <c r="AY277" s="271"/>
      <c r="AZ277" s="271"/>
      <c r="BA277" s="504"/>
      <c r="BB277" s="271"/>
      <c r="BC277" s="1042"/>
      <c r="BD277" s="1042"/>
      <c r="BE277" s="1042"/>
      <c r="BF277" s="1042"/>
      <c r="BG277" s="1042"/>
      <c r="BH277" s="1042"/>
      <c r="BI277" s="1042"/>
      <c r="BJ277" s="493"/>
      <c r="BK277" s="493"/>
      <c r="BL277" s="493"/>
      <c r="BM277" s="493"/>
      <c r="BN277" s="493"/>
      <c r="BO277" s="493"/>
      <c r="BP277" s="493"/>
      <c r="BQ277" s="493"/>
      <c r="BR277" s="493"/>
      <c r="BS277" s="493"/>
      <c r="BT277" s="493"/>
      <c r="BU277" s="271"/>
      <c r="BV277" s="693"/>
      <c r="BW277" s="693"/>
      <c r="BX277" s="693"/>
      <c r="BY277" s="693"/>
      <c r="BZ277" s="693"/>
      <c r="CA277" s="693"/>
      <c r="CB277" s="693"/>
      <c r="CC277" s="693"/>
      <c r="CD277" s="693"/>
      <c r="CE277" s="693"/>
      <c r="CF277" s="693"/>
      <c r="CG277" s="693"/>
      <c r="CH277" s="693"/>
      <c r="CI277" s="693"/>
      <c r="CW277" s="693"/>
      <c r="CX277" s="693"/>
      <c r="CY277" s="693"/>
      <c r="CZ277" s="693"/>
      <c r="DA277" s="693"/>
      <c r="DB277" s="693"/>
      <c r="DC277" s="693"/>
      <c r="DD277" s="693"/>
      <c r="DE277" s="693"/>
      <c r="DF277" s="693"/>
      <c r="DG277" s="693"/>
      <c r="DH277" s="693"/>
      <c r="DI277" s="693"/>
      <c r="DJ277" s="693"/>
      <c r="DK277" s="693"/>
      <c r="DL277" s="693"/>
      <c r="DM277" s="693"/>
      <c r="DN277" s="693"/>
      <c r="DO277" s="693"/>
      <c r="DP277" s="693"/>
      <c r="DQ277" s="693"/>
      <c r="DR277" s="693"/>
      <c r="DS277" s="693"/>
      <c r="DT277" s="693"/>
      <c r="DU277" s="693"/>
      <c r="DV277" s="693"/>
      <c r="DW277" s="693"/>
      <c r="DX277" s="693"/>
      <c r="DY277" s="693"/>
      <c r="DZ277" s="693"/>
      <c r="EA277" s="693"/>
      <c r="EB277" s="693"/>
      <c r="EC277" s="693"/>
      <c r="ED277" s="693"/>
      <c r="EE277" s="693"/>
      <c r="EF277" s="693"/>
      <c r="EG277" s="693"/>
      <c r="EH277" s="693"/>
      <c r="EI277" s="693"/>
      <c r="EJ277" s="693"/>
      <c r="EK277" s="693"/>
      <c r="EL277" s="693"/>
      <c r="EM277" s="693"/>
      <c r="EN277" s="693"/>
      <c r="EO277" s="693"/>
      <c r="EP277" s="693"/>
      <c r="EQ277" s="693"/>
      <c r="ER277" s="693"/>
      <c r="ES277" s="693"/>
      <c r="ET277" s="693"/>
      <c r="EU277" s="693"/>
      <c r="EV277" s="693"/>
      <c r="EW277" s="693"/>
      <c r="EX277" s="693"/>
      <c r="EY277" s="693"/>
      <c r="EZ277" s="693"/>
      <c r="FA277" s="693"/>
      <c r="FB277" s="693"/>
      <c r="FC277" s="693"/>
      <c r="FD277" s="693"/>
      <c r="FE277" s="693"/>
      <c r="FF277" s="693"/>
      <c r="FG277" s="693"/>
      <c r="FH277" s="693"/>
      <c r="FI277" s="693"/>
      <c r="FJ277" s="693"/>
      <c r="FK277" s="693"/>
      <c r="FL277" s="693"/>
      <c r="FM277" s="693"/>
      <c r="FN277" s="693"/>
      <c r="FO277" s="693"/>
      <c r="FP277" s="693"/>
      <c r="FQ277" s="693"/>
      <c r="FR277" s="693"/>
      <c r="FS277" s="693"/>
      <c r="FT277" s="693"/>
      <c r="FU277" s="693"/>
      <c r="FV277" s="693"/>
      <c r="FW277" s="693"/>
      <c r="FX277" s="693"/>
      <c r="FY277" s="693"/>
      <c r="FZ277" s="693"/>
      <c r="GA277" s="693"/>
      <c r="GB277" s="693"/>
      <c r="GC277" s="693"/>
      <c r="GD277" s="693"/>
      <c r="GE277" s="693"/>
      <c r="GF277" s="693"/>
      <c r="GG277" s="693"/>
      <c r="GH277" s="693"/>
      <c r="GI277" s="693"/>
      <c r="GJ277" s="693"/>
      <c r="GK277" s="693"/>
      <c r="GL277" s="693"/>
      <c r="GM277" s="693"/>
      <c r="GN277" s="693"/>
      <c r="GO277" s="693"/>
      <c r="GP277" s="693"/>
      <c r="GQ277" s="693"/>
      <c r="GR277" s="693"/>
      <c r="GS277" s="693"/>
      <c r="GT277" s="693"/>
      <c r="GU277" s="693"/>
      <c r="GV277" s="693"/>
      <c r="GW277" s="693"/>
      <c r="GX277" s="693"/>
      <c r="GY277" s="693"/>
      <c r="GZ277" s="693"/>
      <c r="HA277" s="693"/>
      <c r="HB277" s="693"/>
      <c r="HC277" s="693"/>
      <c r="HD277" s="693"/>
      <c r="HE277" s="693"/>
      <c r="HF277" s="693"/>
      <c r="HG277" s="693"/>
      <c r="HH277" s="693"/>
      <c r="HI277" s="693"/>
      <c r="HJ277" s="693"/>
      <c r="HK277" s="693"/>
      <c r="HL277" s="693"/>
      <c r="HM277" s="693"/>
      <c r="HN277" s="693"/>
      <c r="HO277" s="693"/>
      <c r="HP277" s="693"/>
      <c r="HQ277" s="693"/>
      <c r="HR277" s="693"/>
      <c r="HS277" s="693"/>
    </row>
    <row r="278" spans="1:227" s="508" customFormat="1">
      <c r="A278"/>
      <c r="B278" s="368"/>
      <c r="C278"/>
      <c r="D278" s="433"/>
      <c r="E278" s="625"/>
      <c r="F278" s="625"/>
      <c r="G278" s="330"/>
      <c r="H278"/>
      <c r="I278" s="132"/>
      <c r="J278"/>
      <c r="K278"/>
      <c r="L278"/>
      <c r="M278" s="335"/>
      <c r="N278" s="335"/>
      <c r="O278" s="335"/>
      <c r="P278" s="335"/>
      <c r="Q278" s="335"/>
      <c r="R278" s="335"/>
      <c r="S278" s="335"/>
      <c r="T278" s="335"/>
      <c r="U278" s="335"/>
      <c r="V278" s="335"/>
      <c r="W278" s="335"/>
      <c r="X278" s="335"/>
      <c r="Y278" s="335"/>
      <c r="Z278" s="335"/>
      <c r="AA278" s="335"/>
      <c r="AB278" s="45"/>
      <c r="AC278"/>
      <c r="AD278" s="123"/>
      <c r="AE278"/>
      <c r="AF278"/>
      <c r="AG278"/>
      <c r="AH278" s="129"/>
      <c r="AI278" s="129"/>
      <c r="AJ278" s="129"/>
      <c r="AK278" s="504"/>
      <c r="AL278" s="271"/>
      <c r="AM278" s="271"/>
      <c r="AN278" s="271"/>
      <c r="AO278" s="271"/>
      <c r="AP278" s="271"/>
      <c r="AQ278" s="271"/>
      <c r="AR278" s="271"/>
      <c r="AS278" s="271"/>
      <c r="AT278" s="271"/>
      <c r="AU278" s="271"/>
      <c r="AV278" s="271"/>
      <c r="AW278" s="271"/>
      <c r="AX278" s="271"/>
      <c r="AY278" s="271"/>
      <c r="AZ278" s="271"/>
      <c r="BA278" s="504"/>
      <c r="BB278" s="271"/>
      <c r="BC278" s="1042"/>
      <c r="BD278" s="1042"/>
      <c r="BE278" s="1042"/>
      <c r="BF278" s="1042"/>
      <c r="BG278" s="1042"/>
      <c r="BH278" s="1042"/>
      <c r="BI278" s="1042"/>
      <c r="BJ278" s="493"/>
      <c r="BK278" s="493"/>
      <c r="BL278" s="493"/>
      <c r="BM278" s="493"/>
      <c r="BN278" s="493"/>
      <c r="BO278" s="493"/>
      <c r="BP278" s="493"/>
      <c r="BQ278" s="493"/>
      <c r="BR278" s="493"/>
      <c r="BS278" s="493"/>
      <c r="BT278" s="493"/>
      <c r="BU278" s="271"/>
      <c r="BV278" s="693"/>
      <c r="BW278" s="693"/>
      <c r="BX278" s="693"/>
      <c r="BY278" s="693"/>
      <c r="BZ278" s="693"/>
      <c r="CA278" s="693"/>
      <c r="CB278" s="693"/>
      <c r="CC278" s="693"/>
      <c r="CD278" s="693"/>
      <c r="CE278" s="693"/>
      <c r="CF278" s="693"/>
      <c r="CG278" s="693"/>
      <c r="CH278" s="693"/>
      <c r="CI278" s="693"/>
      <c r="CW278" s="693"/>
      <c r="CX278" s="693"/>
      <c r="CY278" s="693"/>
      <c r="CZ278" s="693"/>
      <c r="DA278" s="693"/>
      <c r="DB278" s="693"/>
      <c r="DC278" s="693"/>
      <c r="DD278" s="693"/>
      <c r="DE278" s="693"/>
      <c r="DF278" s="693"/>
      <c r="DG278" s="693"/>
      <c r="DH278" s="693"/>
      <c r="DI278" s="693"/>
      <c r="DJ278" s="693"/>
      <c r="DK278" s="693"/>
      <c r="DL278" s="693"/>
      <c r="DM278" s="693"/>
      <c r="DN278" s="693"/>
      <c r="DO278" s="693"/>
      <c r="DP278" s="693"/>
      <c r="DQ278" s="693"/>
      <c r="DR278" s="693"/>
      <c r="DS278" s="693"/>
      <c r="DT278" s="693"/>
      <c r="DU278" s="693"/>
      <c r="DV278" s="693"/>
      <c r="DW278" s="693"/>
      <c r="DX278" s="693"/>
      <c r="DY278" s="693"/>
      <c r="DZ278" s="693"/>
      <c r="EA278" s="693"/>
      <c r="EB278" s="693"/>
      <c r="EC278" s="693"/>
      <c r="ED278" s="693"/>
      <c r="EE278" s="693"/>
      <c r="EF278" s="693"/>
      <c r="EG278" s="693"/>
      <c r="EH278" s="693"/>
      <c r="EI278" s="693"/>
      <c r="EJ278" s="693"/>
      <c r="EK278" s="693"/>
      <c r="EL278" s="693"/>
      <c r="EM278" s="693"/>
      <c r="EN278" s="693"/>
      <c r="EO278" s="693"/>
      <c r="EP278" s="693"/>
      <c r="EQ278" s="693"/>
      <c r="ER278" s="693"/>
      <c r="ES278" s="693"/>
      <c r="ET278" s="693"/>
      <c r="EU278" s="693"/>
      <c r="EV278" s="693"/>
      <c r="EW278" s="693"/>
      <c r="EX278" s="693"/>
      <c r="EY278" s="693"/>
      <c r="EZ278" s="693"/>
      <c r="FA278" s="693"/>
      <c r="FB278" s="693"/>
      <c r="FC278" s="693"/>
      <c r="FD278" s="693"/>
      <c r="FE278" s="693"/>
      <c r="FF278" s="693"/>
      <c r="FG278" s="693"/>
      <c r="FH278" s="693"/>
      <c r="FI278" s="693"/>
      <c r="FJ278" s="693"/>
      <c r="FK278" s="693"/>
      <c r="FL278" s="693"/>
      <c r="FM278" s="693"/>
      <c r="FN278" s="693"/>
      <c r="FO278" s="693"/>
      <c r="FP278" s="693"/>
      <c r="FQ278" s="693"/>
      <c r="FR278" s="693"/>
      <c r="FS278" s="693"/>
      <c r="FT278" s="693"/>
      <c r="FU278" s="693"/>
      <c r="FV278" s="693"/>
      <c r="FW278" s="693"/>
      <c r="FX278" s="693"/>
      <c r="FY278" s="693"/>
      <c r="FZ278" s="693"/>
      <c r="GA278" s="693"/>
      <c r="GB278" s="693"/>
      <c r="GC278" s="693"/>
      <c r="GD278" s="693"/>
      <c r="GE278" s="693"/>
      <c r="GF278" s="693"/>
      <c r="GG278" s="693"/>
      <c r="GH278" s="693"/>
      <c r="GI278" s="693"/>
      <c r="GJ278" s="693"/>
      <c r="GK278" s="693"/>
      <c r="GL278" s="693"/>
      <c r="GM278" s="693"/>
      <c r="GN278" s="693"/>
      <c r="GO278" s="693"/>
      <c r="GP278" s="693"/>
      <c r="GQ278" s="693"/>
      <c r="GR278" s="693"/>
      <c r="GS278" s="693"/>
      <c r="GT278" s="693"/>
      <c r="GU278" s="693"/>
      <c r="GV278" s="693"/>
      <c r="GW278" s="693"/>
      <c r="GX278" s="693"/>
      <c r="GY278" s="693"/>
      <c r="GZ278" s="693"/>
      <c r="HA278" s="693"/>
      <c r="HB278" s="693"/>
      <c r="HC278" s="693"/>
      <c r="HD278" s="693"/>
      <c r="HE278" s="693"/>
      <c r="HF278" s="693"/>
      <c r="HG278" s="693"/>
      <c r="HH278" s="693"/>
      <c r="HI278" s="693"/>
      <c r="HJ278" s="693"/>
      <c r="HK278" s="693"/>
      <c r="HL278" s="693"/>
      <c r="HM278" s="693"/>
      <c r="HN278" s="693"/>
      <c r="HO278" s="693"/>
      <c r="HP278" s="693"/>
      <c r="HQ278" s="693"/>
      <c r="HR278" s="693"/>
      <c r="HS278" s="693"/>
    </row>
    <row r="279" spans="1:227" s="508" customFormat="1">
      <c r="A279"/>
      <c r="B279" s="368"/>
      <c r="C279"/>
      <c r="D279" s="433"/>
      <c r="E279" s="625"/>
      <c r="F279" s="625"/>
      <c r="G279" s="330"/>
      <c r="H279"/>
      <c r="I279" s="132"/>
      <c r="J279"/>
      <c r="K279"/>
      <c r="L279"/>
      <c r="M279" s="335"/>
      <c r="N279" s="335"/>
      <c r="O279" s="335"/>
      <c r="P279" s="335"/>
      <c r="Q279" s="335"/>
      <c r="R279" s="335"/>
      <c r="S279" s="335"/>
      <c r="T279" s="335"/>
      <c r="U279" s="335"/>
      <c r="V279" s="335"/>
      <c r="W279" s="335"/>
      <c r="X279" s="335"/>
      <c r="Y279" s="335"/>
      <c r="Z279" s="335"/>
      <c r="AA279" s="335"/>
      <c r="AB279" s="45"/>
      <c r="AC279"/>
      <c r="AD279" s="123"/>
      <c r="AE279"/>
      <c r="AF279"/>
      <c r="AG279"/>
      <c r="AH279" s="129"/>
      <c r="AI279" s="129"/>
      <c r="AJ279" s="129"/>
      <c r="AK279" s="504"/>
      <c r="AL279" s="271"/>
      <c r="AM279" s="271"/>
      <c r="AN279" s="271"/>
      <c r="AO279" s="271"/>
      <c r="AP279" s="271"/>
      <c r="AQ279" s="271"/>
      <c r="AR279" s="271"/>
      <c r="AS279" s="271"/>
      <c r="AT279" s="271"/>
      <c r="AU279" s="271"/>
      <c r="AV279" s="271"/>
      <c r="AW279" s="271"/>
      <c r="AX279" s="271"/>
      <c r="AY279" s="271"/>
      <c r="AZ279" s="271"/>
      <c r="BA279" s="504"/>
      <c r="BB279" s="271"/>
      <c r="BC279" s="1042"/>
      <c r="BD279" s="1042"/>
      <c r="BE279" s="1042"/>
      <c r="BF279" s="1042"/>
      <c r="BG279" s="1042"/>
      <c r="BH279" s="1042"/>
      <c r="BI279" s="1042"/>
      <c r="BJ279" s="493"/>
      <c r="BK279" s="493"/>
      <c r="BL279" s="493"/>
      <c r="BM279" s="493"/>
      <c r="BN279" s="493"/>
      <c r="BO279" s="493"/>
      <c r="BP279" s="493"/>
      <c r="BQ279" s="493"/>
      <c r="BR279" s="493"/>
      <c r="BS279" s="493"/>
      <c r="BT279" s="493"/>
      <c r="BU279" s="271"/>
      <c r="BV279" s="693"/>
      <c r="BW279" s="693"/>
      <c r="BX279" s="693"/>
      <c r="BY279" s="693"/>
      <c r="BZ279" s="693"/>
      <c r="CA279" s="693"/>
      <c r="CB279" s="693"/>
      <c r="CC279" s="693"/>
      <c r="CD279" s="693"/>
      <c r="CE279" s="693"/>
      <c r="CF279" s="693"/>
      <c r="CG279" s="693"/>
      <c r="CH279" s="693"/>
      <c r="CI279" s="693"/>
      <c r="CW279" s="693"/>
      <c r="CX279" s="693"/>
      <c r="CY279" s="693"/>
      <c r="CZ279" s="693"/>
      <c r="DA279" s="693"/>
      <c r="DB279" s="693"/>
      <c r="DC279" s="693"/>
      <c r="DD279" s="693"/>
      <c r="DE279" s="693"/>
      <c r="DF279" s="693"/>
      <c r="DG279" s="693"/>
      <c r="DH279" s="693"/>
      <c r="DI279" s="693"/>
      <c r="DJ279" s="693"/>
      <c r="DK279" s="693"/>
      <c r="DL279" s="693"/>
      <c r="DM279" s="693"/>
      <c r="DN279" s="693"/>
      <c r="DO279" s="693"/>
      <c r="DP279" s="693"/>
      <c r="DQ279" s="693"/>
      <c r="DR279" s="693"/>
      <c r="DS279" s="693"/>
      <c r="DT279" s="693"/>
      <c r="DU279" s="693"/>
      <c r="DV279" s="693"/>
      <c r="DW279" s="693"/>
      <c r="DX279" s="693"/>
      <c r="DY279" s="693"/>
      <c r="DZ279" s="693"/>
      <c r="EA279" s="693"/>
      <c r="EB279" s="693"/>
      <c r="EC279" s="693"/>
      <c r="ED279" s="693"/>
      <c r="EE279" s="693"/>
      <c r="EF279" s="693"/>
      <c r="EG279" s="693"/>
      <c r="EH279" s="693"/>
      <c r="EI279" s="693"/>
      <c r="EJ279" s="693"/>
      <c r="EK279" s="693"/>
      <c r="EL279" s="693"/>
      <c r="EM279" s="693"/>
      <c r="EN279" s="693"/>
      <c r="EO279" s="693"/>
      <c r="EP279" s="693"/>
      <c r="EQ279" s="693"/>
      <c r="ER279" s="693"/>
      <c r="ES279" s="693"/>
      <c r="ET279" s="693"/>
      <c r="EU279" s="693"/>
      <c r="EV279" s="693"/>
      <c r="EW279" s="693"/>
      <c r="EX279" s="693"/>
      <c r="EY279" s="693"/>
      <c r="EZ279" s="693"/>
      <c r="FA279" s="693"/>
      <c r="FB279" s="693"/>
      <c r="FC279" s="693"/>
      <c r="FD279" s="693"/>
      <c r="FE279" s="693"/>
      <c r="FF279" s="693"/>
      <c r="FG279" s="693"/>
      <c r="FH279" s="693"/>
      <c r="FI279" s="693"/>
      <c r="FJ279" s="693"/>
      <c r="FK279" s="693"/>
      <c r="FL279" s="693"/>
      <c r="FM279" s="693"/>
      <c r="FN279" s="693"/>
      <c r="FO279" s="693"/>
      <c r="FP279" s="693"/>
      <c r="FQ279" s="693"/>
      <c r="FR279" s="693"/>
      <c r="FS279" s="693"/>
      <c r="FT279" s="693"/>
      <c r="FU279" s="693"/>
      <c r="FV279" s="693"/>
      <c r="FW279" s="693"/>
      <c r="FX279" s="693"/>
      <c r="FY279" s="693"/>
      <c r="FZ279" s="693"/>
      <c r="GA279" s="693"/>
      <c r="GB279" s="693"/>
      <c r="GC279" s="693"/>
      <c r="GD279" s="693"/>
      <c r="GE279" s="693"/>
      <c r="GF279" s="693"/>
      <c r="GG279" s="693"/>
      <c r="GH279" s="693"/>
      <c r="GI279" s="693"/>
      <c r="GJ279" s="693"/>
      <c r="GK279" s="693"/>
      <c r="GL279" s="693"/>
      <c r="GM279" s="693"/>
      <c r="GN279" s="693"/>
      <c r="GO279" s="693"/>
      <c r="GP279" s="693"/>
      <c r="GQ279" s="693"/>
      <c r="GR279" s="693"/>
      <c r="GS279" s="693"/>
      <c r="GT279" s="693"/>
      <c r="GU279" s="693"/>
      <c r="GV279" s="693"/>
      <c r="GW279" s="693"/>
      <c r="GX279" s="693"/>
      <c r="GY279" s="693"/>
      <c r="GZ279" s="693"/>
      <c r="HA279" s="693"/>
      <c r="HB279" s="693"/>
      <c r="HC279" s="693"/>
      <c r="HD279" s="693"/>
      <c r="HE279" s="693"/>
      <c r="HF279" s="693"/>
      <c r="HG279" s="693"/>
      <c r="HH279" s="693"/>
      <c r="HI279" s="693"/>
      <c r="HJ279" s="693"/>
      <c r="HK279" s="693"/>
      <c r="HL279" s="693"/>
      <c r="HM279" s="693"/>
      <c r="HN279" s="693"/>
      <c r="HO279" s="693"/>
      <c r="HP279" s="693"/>
      <c r="HQ279" s="693"/>
      <c r="HR279" s="693"/>
      <c r="HS279" s="693"/>
    </row>
    <row r="280" spans="1:227" s="508" customFormat="1">
      <c r="A280"/>
      <c r="B280" s="368"/>
      <c r="C280"/>
      <c r="D280" s="433"/>
      <c r="E280" s="625"/>
      <c r="F280" s="625"/>
      <c r="G280" s="330"/>
      <c r="H280"/>
      <c r="I280" s="132"/>
      <c r="J280"/>
      <c r="K280"/>
      <c r="L280"/>
      <c r="M280" s="335"/>
      <c r="N280" s="335"/>
      <c r="O280" s="335"/>
      <c r="P280" s="335"/>
      <c r="Q280" s="335"/>
      <c r="R280" s="335"/>
      <c r="S280" s="335"/>
      <c r="T280" s="335"/>
      <c r="U280" s="335"/>
      <c r="V280" s="335"/>
      <c r="W280" s="335"/>
      <c r="X280" s="335"/>
      <c r="Y280" s="335"/>
      <c r="Z280" s="335"/>
      <c r="AA280" s="335"/>
      <c r="AB280" s="45"/>
      <c r="AC280"/>
      <c r="AD280" s="123"/>
      <c r="AE280"/>
      <c r="AF280"/>
      <c r="AG280"/>
      <c r="AH280" s="129"/>
      <c r="AI280" s="129"/>
      <c r="AJ280" s="129"/>
      <c r="AK280" s="504"/>
      <c r="AL280" s="271"/>
      <c r="AM280" s="271"/>
      <c r="AN280" s="271"/>
      <c r="AO280" s="271"/>
      <c r="AP280" s="271"/>
      <c r="AQ280" s="271"/>
      <c r="AR280" s="271"/>
      <c r="AS280" s="271"/>
      <c r="AT280" s="271"/>
      <c r="AU280" s="271"/>
      <c r="AV280" s="271"/>
      <c r="AW280" s="271"/>
      <c r="AX280" s="271"/>
      <c r="AY280" s="271"/>
      <c r="AZ280" s="271"/>
      <c r="BA280" s="504"/>
      <c r="BB280" s="271"/>
      <c r="BC280" s="1042"/>
      <c r="BD280" s="1042"/>
      <c r="BE280" s="1042"/>
      <c r="BF280" s="1042"/>
      <c r="BG280" s="1042"/>
      <c r="BH280" s="1042"/>
      <c r="BI280" s="1042"/>
      <c r="BJ280" s="493"/>
      <c r="BK280" s="493"/>
      <c r="BL280" s="493"/>
      <c r="BM280" s="493"/>
      <c r="BN280" s="493"/>
      <c r="BO280" s="493"/>
      <c r="BP280" s="493"/>
      <c r="BQ280" s="493"/>
      <c r="BR280" s="493"/>
      <c r="BS280" s="493"/>
      <c r="BT280" s="493"/>
      <c r="BU280" s="271"/>
      <c r="BV280" s="693"/>
      <c r="BW280" s="693"/>
      <c r="BX280" s="693"/>
      <c r="BY280" s="693"/>
      <c r="BZ280" s="693"/>
      <c r="CA280" s="693"/>
      <c r="CB280" s="693"/>
      <c r="CC280" s="693"/>
      <c r="CD280" s="693"/>
      <c r="CE280" s="693"/>
      <c r="CF280" s="693"/>
      <c r="CG280" s="693"/>
      <c r="CH280" s="693"/>
      <c r="CI280" s="693"/>
      <c r="CW280" s="693"/>
      <c r="CX280" s="693"/>
      <c r="CY280" s="693"/>
      <c r="CZ280" s="693"/>
      <c r="DA280" s="693"/>
      <c r="DB280" s="693"/>
      <c r="DC280" s="693"/>
      <c r="DD280" s="693"/>
      <c r="DE280" s="693"/>
      <c r="DF280" s="693"/>
      <c r="DG280" s="693"/>
      <c r="DH280" s="693"/>
      <c r="DI280" s="693"/>
      <c r="DJ280" s="693"/>
      <c r="DK280" s="693"/>
      <c r="DL280" s="693"/>
      <c r="DM280" s="693"/>
      <c r="DN280" s="693"/>
      <c r="DO280" s="693"/>
      <c r="DP280" s="693"/>
      <c r="DQ280" s="693"/>
      <c r="DR280" s="693"/>
      <c r="DS280" s="693"/>
      <c r="DT280" s="693"/>
      <c r="DU280" s="693"/>
      <c r="DV280" s="693"/>
      <c r="DW280" s="693"/>
      <c r="DX280" s="693"/>
      <c r="DY280" s="693"/>
      <c r="DZ280" s="693"/>
      <c r="EA280" s="693"/>
      <c r="EB280" s="693"/>
      <c r="EC280" s="693"/>
      <c r="ED280" s="693"/>
      <c r="EE280" s="693"/>
      <c r="EF280" s="693"/>
      <c r="EG280" s="693"/>
      <c r="EH280" s="693"/>
      <c r="EI280" s="693"/>
      <c r="EJ280" s="693"/>
      <c r="EK280" s="693"/>
      <c r="EL280" s="693"/>
      <c r="EM280" s="693"/>
      <c r="EN280" s="693"/>
      <c r="EO280" s="693"/>
      <c r="EP280" s="693"/>
      <c r="EQ280" s="693"/>
      <c r="ER280" s="693"/>
      <c r="ES280" s="693"/>
      <c r="ET280" s="693"/>
      <c r="EU280" s="693"/>
      <c r="EV280" s="693"/>
      <c r="EW280" s="693"/>
      <c r="EX280" s="693"/>
      <c r="EY280" s="693"/>
      <c r="EZ280" s="693"/>
      <c r="FA280" s="693"/>
      <c r="FB280" s="693"/>
      <c r="FC280" s="693"/>
      <c r="FD280" s="693"/>
      <c r="FE280" s="693"/>
      <c r="FF280" s="693"/>
      <c r="FG280" s="693"/>
      <c r="FH280" s="693"/>
      <c r="FI280" s="693"/>
      <c r="FJ280" s="693"/>
      <c r="FK280" s="693"/>
      <c r="FL280" s="693"/>
      <c r="FM280" s="693"/>
      <c r="FN280" s="693"/>
      <c r="FO280" s="693"/>
      <c r="FP280" s="693"/>
      <c r="FQ280" s="693"/>
      <c r="FR280" s="693"/>
      <c r="FS280" s="693"/>
      <c r="FT280" s="693"/>
      <c r="FU280" s="693"/>
      <c r="FV280" s="693"/>
      <c r="FW280" s="693"/>
      <c r="FX280" s="693"/>
      <c r="FY280" s="693"/>
      <c r="FZ280" s="693"/>
      <c r="GA280" s="693"/>
      <c r="GB280" s="693"/>
      <c r="GC280" s="693"/>
      <c r="GD280" s="693"/>
      <c r="GE280" s="693"/>
      <c r="GF280" s="693"/>
      <c r="GG280" s="693"/>
      <c r="GH280" s="693"/>
      <c r="GI280" s="693"/>
      <c r="GJ280" s="693"/>
      <c r="GK280" s="693"/>
      <c r="GL280" s="693"/>
      <c r="GM280" s="693"/>
      <c r="GN280" s="693"/>
      <c r="GO280" s="693"/>
      <c r="GP280" s="693"/>
      <c r="GQ280" s="693"/>
      <c r="GR280" s="693"/>
      <c r="GS280" s="693"/>
      <c r="GT280" s="693"/>
      <c r="GU280" s="693"/>
      <c r="GV280" s="693"/>
      <c r="GW280" s="693"/>
      <c r="GX280" s="693"/>
      <c r="GY280" s="693"/>
      <c r="GZ280" s="693"/>
      <c r="HA280" s="693"/>
      <c r="HB280" s="693"/>
      <c r="HC280" s="693"/>
      <c r="HD280" s="693"/>
      <c r="HE280" s="693"/>
      <c r="HF280" s="693"/>
      <c r="HG280" s="693"/>
      <c r="HH280" s="693"/>
      <c r="HI280" s="693"/>
      <c r="HJ280" s="693"/>
      <c r="HK280" s="693"/>
      <c r="HL280" s="693"/>
      <c r="HM280" s="693"/>
      <c r="HN280" s="693"/>
      <c r="HO280" s="693"/>
      <c r="HP280" s="693"/>
      <c r="HQ280" s="693"/>
      <c r="HR280" s="693"/>
      <c r="HS280" s="693"/>
    </row>
    <row r="281" spans="1:227" s="508" customFormat="1">
      <c r="A281"/>
      <c r="B281" s="368"/>
      <c r="C281"/>
      <c r="D281" s="433"/>
      <c r="E281" s="625"/>
      <c r="F281" s="625"/>
      <c r="G281" s="330"/>
      <c r="H281"/>
      <c r="I281" s="132"/>
      <c r="J281"/>
      <c r="K281"/>
      <c r="L281"/>
      <c r="M281" s="335"/>
      <c r="N281" s="335"/>
      <c r="O281" s="335"/>
      <c r="P281" s="335"/>
      <c r="Q281" s="335"/>
      <c r="R281" s="335"/>
      <c r="S281" s="335"/>
      <c r="T281" s="335"/>
      <c r="U281" s="335"/>
      <c r="V281" s="335"/>
      <c r="W281" s="335"/>
      <c r="X281" s="335"/>
      <c r="Y281" s="335"/>
      <c r="Z281" s="335"/>
      <c r="AA281" s="335"/>
      <c r="AB281" s="45"/>
      <c r="AC281"/>
      <c r="AD281" s="123"/>
      <c r="AE281"/>
      <c r="AF281"/>
      <c r="AG281"/>
      <c r="AH281" s="129"/>
      <c r="AI281" s="129"/>
      <c r="AJ281" s="129"/>
      <c r="AK281" s="504"/>
      <c r="AL281" s="271"/>
      <c r="AM281" s="271"/>
      <c r="AN281" s="271"/>
      <c r="AO281" s="271"/>
      <c r="AP281" s="271"/>
      <c r="AQ281" s="271"/>
      <c r="AR281" s="271"/>
      <c r="AS281" s="271"/>
      <c r="AT281" s="271"/>
      <c r="AU281" s="271"/>
      <c r="AV281" s="271"/>
      <c r="AW281" s="271"/>
      <c r="AX281" s="271"/>
      <c r="AY281" s="271"/>
      <c r="AZ281" s="271"/>
      <c r="BA281" s="504"/>
      <c r="BB281" s="271"/>
      <c r="BC281" s="1042"/>
      <c r="BD281" s="1042"/>
      <c r="BE281" s="1042"/>
      <c r="BF281" s="1042"/>
      <c r="BG281" s="1042"/>
      <c r="BH281" s="1042"/>
      <c r="BI281" s="1042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271"/>
      <c r="BV281" s="693"/>
      <c r="BW281" s="693"/>
      <c r="BX281" s="693"/>
      <c r="BY281" s="693"/>
      <c r="BZ281" s="693"/>
      <c r="CA281" s="693"/>
      <c r="CB281" s="693"/>
      <c r="CC281" s="693"/>
      <c r="CD281" s="693"/>
      <c r="CE281" s="693"/>
      <c r="CF281" s="693"/>
      <c r="CG281" s="693"/>
      <c r="CH281" s="693"/>
      <c r="CI281" s="693"/>
      <c r="CW281" s="693"/>
      <c r="CX281" s="693"/>
      <c r="CY281" s="693"/>
      <c r="CZ281" s="693"/>
      <c r="DA281" s="693"/>
      <c r="DB281" s="693"/>
      <c r="DC281" s="693"/>
      <c r="DD281" s="693"/>
      <c r="DE281" s="693"/>
      <c r="DF281" s="693"/>
      <c r="DG281" s="693"/>
      <c r="DH281" s="693"/>
      <c r="DI281" s="693"/>
      <c r="DJ281" s="693"/>
      <c r="DK281" s="693"/>
      <c r="DL281" s="693"/>
      <c r="DM281" s="693"/>
      <c r="DN281" s="693"/>
      <c r="DO281" s="693"/>
      <c r="DP281" s="693"/>
      <c r="DQ281" s="693"/>
      <c r="DR281" s="693"/>
      <c r="DS281" s="693"/>
      <c r="DT281" s="693"/>
      <c r="DU281" s="693"/>
      <c r="DV281" s="693"/>
      <c r="DW281" s="693"/>
      <c r="DX281" s="693"/>
      <c r="DY281" s="693"/>
      <c r="DZ281" s="693"/>
      <c r="EA281" s="693"/>
      <c r="EB281" s="693"/>
      <c r="EC281" s="693"/>
      <c r="ED281" s="693"/>
      <c r="EE281" s="693"/>
      <c r="EF281" s="693"/>
      <c r="EG281" s="693"/>
      <c r="EH281" s="693"/>
      <c r="EI281" s="693"/>
      <c r="EJ281" s="693"/>
      <c r="EK281" s="693"/>
      <c r="EL281" s="693"/>
      <c r="EM281" s="693"/>
      <c r="EN281" s="693"/>
      <c r="EO281" s="693"/>
      <c r="EP281" s="693"/>
      <c r="EQ281" s="693"/>
      <c r="ER281" s="693"/>
      <c r="ES281" s="693"/>
      <c r="ET281" s="693"/>
      <c r="EU281" s="693"/>
      <c r="EV281" s="693"/>
      <c r="EW281" s="693"/>
      <c r="EX281" s="693"/>
      <c r="EY281" s="693"/>
      <c r="EZ281" s="693"/>
      <c r="FA281" s="693"/>
      <c r="FB281" s="693"/>
      <c r="FC281" s="693"/>
      <c r="FD281" s="693"/>
      <c r="FE281" s="693"/>
      <c r="FF281" s="693"/>
      <c r="FG281" s="693"/>
      <c r="FH281" s="693"/>
      <c r="FI281" s="693"/>
      <c r="FJ281" s="693"/>
      <c r="FK281" s="693"/>
      <c r="FL281" s="693"/>
      <c r="FM281" s="693"/>
      <c r="FN281" s="693"/>
      <c r="FO281" s="693"/>
      <c r="FP281" s="693"/>
      <c r="FQ281" s="693"/>
      <c r="FR281" s="693"/>
      <c r="FS281" s="693"/>
      <c r="FT281" s="693"/>
      <c r="FU281" s="693"/>
      <c r="FV281" s="693"/>
      <c r="FW281" s="693"/>
      <c r="FX281" s="693"/>
      <c r="FY281" s="693"/>
      <c r="FZ281" s="693"/>
      <c r="GA281" s="693"/>
      <c r="GB281" s="693"/>
      <c r="GC281" s="693"/>
      <c r="GD281" s="693"/>
      <c r="GE281" s="693"/>
      <c r="GF281" s="693"/>
      <c r="GG281" s="693"/>
      <c r="GH281" s="693"/>
      <c r="GI281" s="693"/>
      <c r="GJ281" s="693"/>
      <c r="GK281" s="693"/>
      <c r="GL281" s="693"/>
      <c r="GM281" s="693"/>
      <c r="GN281" s="693"/>
      <c r="GO281" s="693"/>
      <c r="GP281" s="693"/>
      <c r="GQ281" s="693"/>
      <c r="GR281" s="693"/>
      <c r="GS281" s="693"/>
      <c r="GT281" s="693"/>
      <c r="GU281" s="693"/>
      <c r="GV281" s="693"/>
      <c r="GW281" s="693"/>
      <c r="GX281" s="693"/>
      <c r="GY281" s="693"/>
      <c r="GZ281" s="693"/>
      <c r="HA281" s="693"/>
      <c r="HB281" s="693"/>
      <c r="HC281" s="693"/>
      <c r="HD281" s="693"/>
      <c r="HE281" s="693"/>
      <c r="HF281" s="693"/>
      <c r="HG281" s="693"/>
      <c r="HH281" s="693"/>
      <c r="HI281" s="693"/>
      <c r="HJ281" s="693"/>
      <c r="HK281" s="693"/>
      <c r="HL281" s="693"/>
      <c r="HM281" s="693"/>
      <c r="HN281" s="693"/>
      <c r="HO281" s="693"/>
      <c r="HP281" s="693"/>
      <c r="HQ281" s="693"/>
      <c r="HR281" s="693"/>
      <c r="HS281" s="693"/>
    </row>
    <row r="282" spans="1:227" s="508" customFormat="1">
      <c r="A282"/>
      <c r="B282" s="368"/>
      <c r="C282"/>
      <c r="D282" s="433"/>
      <c r="E282" s="625"/>
      <c r="F282" s="625"/>
      <c r="G282" s="330"/>
      <c r="H282"/>
      <c r="I282" s="132"/>
      <c r="J282"/>
      <c r="K282"/>
      <c r="L282"/>
      <c r="M282" s="335"/>
      <c r="N282" s="335"/>
      <c r="O282" s="335"/>
      <c r="P282" s="335"/>
      <c r="Q282" s="335"/>
      <c r="R282" s="335"/>
      <c r="S282" s="335"/>
      <c r="T282" s="335"/>
      <c r="U282" s="335"/>
      <c r="V282" s="335"/>
      <c r="W282" s="335"/>
      <c r="X282" s="335"/>
      <c r="Y282" s="335"/>
      <c r="Z282" s="335"/>
      <c r="AA282" s="335"/>
      <c r="AB282" s="45"/>
      <c r="AC282"/>
      <c r="AD282" s="123"/>
      <c r="AE282"/>
      <c r="AF282"/>
      <c r="AG282"/>
      <c r="AH282" s="129"/>
      <c r="AI282" s="129"/>
      <c r="AJ282" s="129"/>
      <c r="AK282" s="504"/>
      <c r="AL282" s="271"/>
      <c r="AM282" s="271"/>
      <c r="AN282" s="271"/>
      <c r="AO282" s="271"/>
      <c r="AP282" s="271"/>
      <c r="AQ282" s="271"/>
      <c r="AR282" s="271"/>
      <c r="AS282" s="271"/>
      <c r="AT282" s="271"/>
      <c r="AU282" s="271"/>
      <c r="AV282" s="271"/>
      <c r="AW282" s="271"/>
      <c r="AX282" s="271"/>
      <c r="AY282" s="271"/>
      <c r="AZ282" s="271"/>
      <c r="BA282" s="504"/>
      <c r="BB282" s="271"/>
      <c r="BC282" s="1042"/>
      <c r="BD282" s="1042"/>
      <c r="BE282" s="1042"/>
      <c r="BF282" s="1042"/>
      <c r="BG282" s="1042"/>
      <c r="BH282" s="1042"/>
      <c r="BI282" s="1042"/>
      <c r="BJ282" s="493"/>
      <c r="BK282" s="493"/>
      <c r="BL282" s="493"/>
      <c r="BM282" s="493"/>
      <c r="BN282" s="493"/>
      <c r="BO282" s="493"/>
      <c r="BP282" s="493"/>
      <c r="BQ282" s="493"/>
      <c r="BR282" s="493"/>
      <c r="BS282" s="493"/>
      <c r="BT282" s="493"/>
      <c r="BU282" s="271"/>
      <c r="BV282" s="693"/>
      <c r="BW282" s="693"/>
      <c r="BX282" s="693"/>
      <c r="BY282" s="693"/>
      <c r="BZ282" s="693"/>
      <c r="CA282" s="693"/>
      <c r="CB282" s="693"/>
      <c r="CC282" s="693"/>
      <c r="CD282" s="693"/>
      <c r="CE282" s="693"/>
      <c r="CF282" s="693"/>
      <c r="CG282" s="693"/>
      <c r="CH282" s="693"/>
      <c r="CI282" s="693"/>
      <c r="CW282" s="693"/>
      <c r="CX282" s="693"/>
      <c r="CY282" s="693"/>
      <c r="CZ282" s="693"/>
      <c r="DA282" s="693"/>
      <c r="DB282" s="693"/>
      <c r="DC282" s="693"/>
      <c r="DD282" s="693"/>
      <c r="DE282" s="693"/>
      <c r="DF282" s="693"/>
      <c r="DG282" s="693"/>
      <c r="DH282" s="693"/>
      <c r="DI282" s="693"/>
      <c r="DJ282" s="693"/>
      <c r="DK282" s="693"/>
      <c r="DL282" s="693"/>
      <c r="DM282" s="693"/>
      <c r="DN282" s="693"/>
      <c r="DO282" s="693"/>
      <c r="DP282" s="693"/>
      <c r="DQ282" s="693"/>
      <c r="DR282" s="693"/>
      <c r="DS282" s="693"/>
      <c r="DT282" s="693"/>
      <c r="DU282" s="693"/>
      <c r="DV282" s="693"/>
      <c r="DW282" s="693"/>
      <c r="DX282" s="693"/>
      <c r="DY282" s="693"/>
      <c r="DZ282" s="693"/>
      <c r="EA282" s="693"/>
      <c r="EB282" s="693"/>
      <c r="EC282" s="693"/>
      <c r="ED282" s="693"/>
      <c r="EE282" s="693"/>
      <c r="EF282" s="693"/>
      <c r="EG282" s="693"/>
      <c r="EH282" s="693"/>
      <c r="EI282" s="693"/>
      <c r="EJ282" s="693"/>
      <c r="EK282" s="693"/>
      <c r="EL282" s="693"/>
      <c r="EM282" s="693"/>
      <c r="EN282" s="693"/>
      <c r="EO282" s="693"/>
      <c r="EP282" s="693"/>
      <c r="EQ282" s="693"/>
      <c r="ER282" s="693"/>
      <c r="ES282" s="693"/>
      <c r="ET282" s="693"/>
      <c r="EU282" s="693"/>
      <c r="EV282" s="693"/>
      <c r="EW282" s="693"/>
      <c r="EX282" s="693"/>
      <c r="EY282" s="693"/>
      <c r="EZ282" s="693"/>
      <c r="FA282" s="693"/>
      <c r="FB282" s="693"/>
      <c r="FC282" s="693"/>
      <c r="FD282" s="693"/>
      <c r="FE282" s="693"/>
      <c r="FF282" s="693"/>
      <c r="FG282" s="693"/>
      <c r="FH282" s="693"/>
      <c r="FI282" s="693"/>
      <c r="FJ282" s="693"/>
      <c r="FK282" s="693"/>
      <c r="FL282" s="693"/>
      <c r="FM282" s="693"/>
      <c r="FN282" s="693"/>
      <c r="FO282" s="693"/>
      <c r="FP282" s="693"/>
      <c r="FQ282" s="693"/>
      <c r="FR282" s="693"/>
      <c r="FS282" s="693"/>
      <c r="FT282" s="693"/>
      <c r="FU282" s="693"/>
      <c r="FV282" s="693"/>
      <c r="FW282" s="693"/>
      <c r="FX282" s="693"/>
      <c r="FY282" s="693"/>
      <c r="FZ282" s="693"/>
      <c r="GA282" s="693"/>
      <c r="GB282" s="693"/>
      <c r="GC282" s="693"/>
      <c r="GD282" s="693"/>
      <c r="GE282" s="693"/>
      <c r="GF282" s="693"/>
      <c r="GG282" s="693"/>
      <c r="GH282" s="693"/>
      <c r="GI282" s="693"/>
      <c r="GJ282" s="693"/>
      <c r="GK282" s="693"/>
      <c r="GL282" s="693"/>
      <c r="GM282" s="693"/>
      <c r="GN282" s="693"/>
      <c r="GO282" s="693"/>
      <c r="GP282" s="693"/>
      <c r="GQ282" s="693"/>
      <c r="GR282" s="693"/>
      <c r="GS282" s="693"/>
      <c r="GT282" s="693"/>
      <c r="GU282" s="693"/>
      <c r="GV282" s="693"/>
      <c r="GW282" s="693"/>
      <c r="GX282" s="693"/>
      <c r="GY282" s="693"/>
      <c r="GZ282" s="693"/>
      <c r="HA282" s="693"/>
      <c r="HB282" s="693"/>
      <c r="HC282" s="693"/>
      <c r="HD282" s="693"/>
      <c r="HE282" s="693"/>
      <c r="HF282" s="693"/>
      <c r="HG282" s="693"/>
      <c r="HH282" s="693"/>
      <c r="HI282" s="693"/>
      <c r="HJ282" s="693"/>
      <c r="HK282" s="693"/>
      <c r="HL282" s="693"/>
      <c r="HM282" s="693"/>
      <c r="HN282" s="693"/>
      <c r="HO282" s="693"/>
      <c r="HP282" s="693"/>
      <c r="HQ282" s="693"/>
      <c r="HR282" s="693"/>
      <c r="HS282" s="693"/>
    </row>
    <row r="283" spans="1:227" s="508" customFormat="1">
      <c r="A283"/>
      <c r="B283" s="368"/>
      <c r="C283"/>
      <c r="D283" s="433"/>
      <c r="E283" s="625"/>
      <c r="F283" s="625"/>
      <c r="G283" s="330"/>
      <c r="H283"/>
      <c r="I283" s="132"/>
      <c r="J283"/>
      <c r="K283"/>
      <c r="L283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  <c r="AA283" s="335"/>
      <c r="AB283" s="45"/>
      <c r="AC283"/>
      <c r="AD283" s="123"/>
      <c r="AE283"/>
      <c r="AF283"/>
      <c r="AG283"/>
      <c r="AH283" s="129"/>
      <c r="AI283" s="129"/>
      <c r="AJ283" s="129"/>
      <c r="AK283" s="504"/>
      <c r="AL283" s="271"/>
      <c r="AM283" s="271"/>
      <c r="AN283" s="271"/>
      <c r="AO283" s="271"/>
      <c r="AP283" s="271"/>
      <c r="AQ283" s="271"/>
      <c r="AR283" s="271"/>
      <c r="AS283" s="271"/>
      <c r="AT283" s="271"/>
      <c r="AU283" s="271"/>
      <c r="AV283" s="271"/>
      <c r="AW283" s="271"/>
      <c r="AX283" s="271"/>
      <c r="AY283" s="271"/>
      <c r="AZ283" s="271"/>
      <c r="BA283" s="504"/>
      <c r="BB283" s="271"/>
      <c r="BC283" s="1042"/>
      <c r="BD283" s="1042"/>
      <c r="BE283" s="1042"/>
      <c r="BF283" s="1042"/>
      <c r="BG283" s="1042"/>
      <c r="BH283" s="1042"/>
      <c r="BI283" s="1042"/>
      <c r="BJ283" s="493"/>
      <c r="BK283" s="493"/>
      <c r="BL283" s="493"/>
      <c r="BM283" s="493"/>
      <c r="BN283" s="493"/>
      <c r="BO283" s="493"/>
      <c r="BP283" s="493"/>
      <c r="BQ283" s="493"/>
      <c r="BR283" s="493"/>
      <c r="BS283" s="493"/>
      <c r="BT283" s="493"/>
      <c r="BU283" s="271"/>
      <c r="BV283" s="693"/>
      <c r="BW283" s="693"/>
      <c r="BX283" s="693"/>
      <c r="BY283" s="693"/>
      <c r="BZ283" s="693"/>
      <c r="CA283" s="693"/>
      <c r="CB283" s="693"/>
      <c r="CC283" s="693"/>
      <c r="CD283" s="693"/>
      <c r="CE283" s="693"/>
      <c r="CF283" s="693"/>
      <c r="CG283" s="693"/>
      <c r="CH283" s="693"/>
      <c r="CI283" s="693"/>
      <c r="CW283" s="693"/>
      <c r="CX283" s="693"/>
      <c r="CY283" s="693"/>
      <c r="CZ283" s="693"/>
      <c r="DA283" s="693"/>
      <c r="DB283" s="693"/>
      <c r="DC283" s="693"/>
      <c r="DD283" s="693"/>
      <c r="DE283" s="693"/>
      <c r="DF283" s="693"/>
      <c r="DG283" s="693"/>
      <c r="DH283" s="693"/>
      <c r="DI283" s="693"/>
      <c r="DJ283" s="693"/>
      <c r="DK283" s="693"/>
      <c r="DL283" s="693"/>
      <c r="DM283" s="693"/>
      <c r="DN283" s="693"/>
      <c r="DO283" s="693"/>
      <c r="DP283" s="693"/>
      <c r="DQ283" s="693"/>
      <c r="DR283" s="693"/>
      <c r="DS283" s="693"/>
      <c r="DT283" s="693"/>
      <c r="DU283" s="693"/>
      <c r="DV283" s="693"/>
      <c r="DW283" s="693"/>
      <c r="DX283" s="693"/>
      <c r="DY283" s="693"/>
      <c r="DZ283" s="693"/>
      <c r="EA283" s="693"/>
      <c r="EB283" s="693"/>
      <c r="EC283" s="693"/>
      <c r="ED283" s="693"/>
      <c r="EE283" s="693"/>
      <c r="EF283" s="693"/>
      <c r="EG283" s="693"/>
      <c r="EH283" s="693"/>
      <c r="EI283" s="693"/>
      <c r="EJ283" s="693"/>
      <c r="EK283" s="693"/>
      <c r="EL283" s="693"/>
      <c r="EM283" s="693"/>
      <c r="EN283" s="693"/>
      <c r="EO283" s="693"/>
      <c r="EP283" s="693"/>
      <c r="EQ283" s="693"/>
      <c r="ER283" s="693"/>
      <c r="ES283" s="693"/>
      <c r="ET283" s="693"/>
      <c r="EU283" s="693"/>
      <c r="EV283" s="693"/>
      <c r="EW283" s="693"/>
      <c r="EX283" s="693"/>
      <c r="EY283" s="693"/>
      <c r="EZ283" s="693"/>
      <c r="FA283" s="693"/>
      <c r="FB283" s="693"/>
      <c r="FC283" s="693"/>
      <c r="FD283" s="693"/>
      <c r="FE283" s="693"/>
      <c r="FF283" s="693"/>
      <c r="FG283" s="693"/>
      <c r="FH283" s="693"/>
      <c r="FI283" s="693"/>
      <c r="FJ283" s="693"/>
      <c r="FK283" s="693"/>
      <c r="FL283" s="693"/>
      <c r="FM283" s="693"/>
      <c r="FN283" s="693"/>
      <c r="FO283" s="693"/>
      <c r="FP283" s="693"/>
      <c r="FQ283" s="693"/>
      <c r="FR283" s="693"/>
      <c r="FS283" s="693"/>
      <c r="FT283" s="693"/>
      <c r="FU283" s="693"/>
      <c r="FV283" s="693"/>
      <c r="FW283" s="693"/>
      <c r="FX283" s="693"/>
      <c r="FY283" s="693"/>
      <c r="FZ283" s="693"/>
      <c r="GA283" s="693"/>
      <c r="GB283" s="693"/>
      <c r="GC283" s="693"/>
      <c r="GD283" s="693"/>
      <c r="GE283" s="693"/>
      <c r="GF283" s="693"/>
      <c r="GG283" s="693"/>
      <c r="GH283" s="693"/>
      <c r="GI283" s="693"/>
      <c r="GJ283" s="693"/>
      <c r="GK283" s="693"/>
      <c r="GL283" s="693"/>
      <c r="GM283" s="693"/>
      <c r="GN283" s="693"/>
      <c r="GO283" s="693"/>
      <c r="GP283" s="693"/>
      <c r="GQ283" s="693"/>
      <c r="GR283" s="693"/>
      <c r="GS283" s="693"/>
      <c r="GT283" s="693"/>
      <c r="GU283" s="693"/>
      <c r="GV283" s="693"/>
      <c r="GW283" s="693"/>
      <c r="GX283" s="693"/>
      <c r="GY283" s="693"/>
      <c r="GZ283" s="693"/>
      <c r="HA283" s="693"/>
      <c r="HB283" s="693"/>
      <c r="HC283" s="693"/>
      <c r="HD283" s="693"/>
      <c r="HE283" s="693"/>
      <c r="HF283" s="693"/>
      <c r="HG283" s="693"/>
      <c r="HH283" s="693"/>
      <c r="HI283" s="693"/>
      <c r="HJ283" s="693"/>
      <c r="HK283" s="693"/>
      <c r="HL283" s="693"/>
      <c r="HM283" s="693"/>
      <c r="HN283" s="693"/>
      <c r="HO283" s="693"/>
      <c r="HP283" s="693"/>
      <c r="HQ283" s="693"/>
      <c r="HR283" s="693"/>
      <c r="HS283" s="693"/>
    </row>
    <row r="284" spans="1:227" s="508" customFormat="1">
      <c r="A284"/>
      <c r="B284" s="368"/>
      <c r="C284"/>
      <c r="D284" s="433"/>
      <c r="E284" s="625"/>
      <c r="F284" s="625"/>
      <c r="G284" s="330"/>
      <c r="H284"/>
      <c r="I284" s="132"/>
      <c r="J284"/>
      <c r="K284"/>
      <c r="L284"/>
      <c r="M284" s="335"/>
      <c r="N284" s="335"/>
      <c r="O284" s="335"/>
      <c r="P284" s="335"/>
      <c r="Q284" s="335"/>
      <c r="R284" s="335"/>
      <c r="S284" s="335"/>
      <c r="T284" s="335"/>
      <c r="U284" s="335"/>
      <c r="V284" s="335"/>
      <c r="W284" s="335"/>
      <c r="X284" s="335"/>
      <c r="Y284" s="335"/>
      <c r="Z284" s="335"/>
      <c r="AA284" s="335"/>
      <c r="AB284" s="45"/>
      <c r="AC284"/>
      <c r="AD284" s="123"/>
      <c r="AE284"/>
      <c r="AF284"/>
      <c r="AG284"/>
      <c r="AH284" s="129"/>
      <c r="AI284" s="129"/>
      <c r="AJ284" s="129"/>
      <c r="AK284" s="504"/>
      <c r="AL284" s="271"/>
      <c r="AM284" s="271"/>
      <c r="AN284" s="271"/>
      <c r="AO284" s="271"/>
      <c r="AP284" s="271"/>
      <c r="AQ284" s="271"/>
      <c r="AR284" s="271"/>
      <c r="AS284" s="271"/>
      <c r="AT284" s="271"/>
      <c r="AU284" s="271"/>
      <c r="AV284" s="271"/>
      <c r="AW284" s="271"/>
      <c r="AX284" s="271"/>
      <c r="AY284" s="271"/>
      <c r="AZ284" s="271"/>
      <c r="BA284" s="504"/>
      <c r="BB284" s="271"/>
      <c r="BC284" s="1042"/>
      <c r="BD284" s="1042"/>
      <c r="BE284" s="1042"/>
      <c r="BF284" s="1042"/>
      <c r="BG284" s="1042"/>
      <c r="BH284" s="1042"/>
      <c r="BI284" s="1042"/>
      <c r="BJ284" s="493"/>
      <c r="BK284" s="493"/>
      <c r="BL284" s="493"/>
      <c r="BM284" s="493"/>
      <c r="BN284" s="493"/>
      <c r="BO284" s="493"/>
      <c r="BP284" s="493"/>
      <c r="BQ284" s="493"/>
      <c r="BR284" s="493"/>
      <c r="BS284" s="493"/>
      <c r="BT284" s="493"/>
      <c r="BU284" s="271"/>
      <c r="BV284" s="693"/>
      <c r="BW284" s="693"/>
      <c r="BX284" s="693"/>
      <c r="BY284" s="693"/>
      <c r="BZ284" s="693"/>
      <c r="CA284" s="693"/>
      <c r="CB284" s="693"/>
      <c r="CC284" s="693"/>
      <c r="CD284" s="693"/>
      <c r="CE284" s="693"/>
      <c r="CF284" s="693"/>
      <c r="CG284" s="693"/>
      <c r="CH284" s="693"/>
      <c r="CI284" s="693"/>
      <c r="CW284" s="693"/>
      <c r="CX284" s="693"/>
      <c r="CY284" s="693"/>
      <c r="CZ284" s="693"/>
      <c r="DA284" s="693"/>
      <c r="DB284" s="693"/>
      <c r="DC284" s="693"/>
      <c r="DD284" s="693"/>
      <c r="DE284" s="693"/>
      <c r="DF284" s="693"/>
      <c r="DG284" s="693"/>
      <c r="DH284" s="693"/>
      <c r="DI284" s="693"/>
      <c r="DJ284" s="693"/>
      <c r="DK284" s="693"/>
      <c r="DL284" s="693"/>
      <c r="DM284" s="693"/>
      <c r="DN284" s="693"/>
      <c r="DO284" s="693"/>
      <c r="DP284" s="693"/>
      <c r="DQ284" s="693"/>
      <c r="DR284" s="693"/>
      <c r="DS284" s="693"/>
      <c r="DT284" s="693"/>
      <c r="DU284" s="693"/>
      <c r="DV284" s="693"/>
      <c r="DW284" s="693"/>
      <c r="DX284" s="693"/>
      <c r="DY284" s="693"/>
      <c r="DZ284" s="693"/>
      <c r="EA284" s="693"/>
      <c r="EB284" s="693"/>
      <c r="EC284" s="693"/>
      <c r="ED284" s="693"/>
      <c r="EE284" s="693"/>
      <c r="EF284" s="693"/>
      <c r="EG284" s="693"/>
      <c r="EH284" s="693"/>
      <c r="EI284" s="693"/>
      <c r="EJ284" s="693"/>
      <c r="EK284" s="693"/>
      <c r="EL284" s="693"/>
      <c r="EM284" s="693"/>
      <c r="EN284" s="693"/>
      <c r="EO284" s="693"/>
      <c r="EP284" s="693"/>
      <c r="EQ284" s="693"/>
      <c r="ER284" s="693"/>
      <c r="ES284" s="693"/>
      <c r="ET284" s="693"/>
      <c r="EU284" s="693"/>
      <c r="EV284" s="693"/>
      <c r="EW284" s="693"/>
      <c r="EX284" s="693"/>
      <c r="EY284" s="693"/>
      <c r="EZ284" s="693"/>
      <c r="FA284" s="693"/>
      <c r="FB284" s="693"/>
      <c r="FC284" s="693"/>
      <c r="FD284" s="693"/>
      <c r="FE284" s="693"/>
      <c r="FF284" s="693"/>
      <c r="FG284" s="693"/>
      <c r="FH284" s="693"/>
      <c r="FI284" s="693"/>
      <c r="FJ284" s="693"/>
      <c r="FK284" s="693"/>
      <c r="FL284" s="693"/>
      <c r="FM284" s="693"/>
      <c r="FN284" s="693"/>
      <c r="FO284" s="693"/>
      <c r="FP284" s="693"/>
      <c r="FQ284" s="693"/>
      <c r="FR284" s="693"/>
      <c r="FS284" s="693"/>
      <c r="FT284" s="693"/>
      <c r="FU284" s="693"/>
      <c r="FV284" s="693"/>
      <c r="FW284" s="693"/>
      <c r="FX284" s="693"/>
      <c r="FY284" s="693"/>
      <c r="FZ284" s="693"/>
      <c r="GA284" s="693"/>
      <c r="GB284" s="693"/>
      <c r="GC284" s="693"/>
      <c r="GD284" s="693"/>
      <c r="GE284" s="693"/>
      <c r="GF284" s="693"/>
      <c r="GG284" s="693"/>
      <c r="GH284" s="693"/>
      <c r="GI284" s="693"/>
      <c r="GJ284" s="693"/>
      <c r="GK284" s="693"/>
      <c r="GL284" s="693"/>
      <c r="GM284" s="693"/>
      <c r="GN284" s="693"/>
      <c r="GO284" s="693"/>
      <c r="GP284" s="693"/>
      <c r="GQ284" s="693"/>
      <c r="GR284" s="693"/>
      <c r="GS284" s="693"/>
      <c r="GT284" s="693"/>
      <c r="GU284" s="693"/>
      <c r="GV284" s="693"/>
      <c r="GW284" s="693"/>
      <c r="GX284" s="693"/>
      <c r="GY284" s="693"/>
      <c r="GZ284" s="693"/>
      <c r="HA284" s="693"/>
      <c r="HB284" s="693"/>
      <c r="HC284" s="693"/>
      <c r="HD284" s="693"/>
      <c r="HE284" s="693"/>
      <c r="HF284" s="693"/>
      <c r="HG284" s="693"/>
      <c r="HH284" s="693"/>
      <c r="HI284" s="693"/>
      <c r="HJ284" s="693"/>
      <c r="HK284" s="693"/>
      <c r="HL284" s="693"/>
      <c r="HM284" s="693"/>
      <c r="HN284" s="693"/>
      <c r="HO284" s="693"/>
      <c r="HP284" s="693"/>
      <c r="HQ284" s="693"/>
      <c r="HR284" s="693"/>
      <c r="HS284" s="693"/>
    </row>
    <row r="285" spans="1:227" s="508" customFormat="1">
      <c r="A285"/>
      <c r="B285" s="368"/>
      <c r="C285"/>
      <c r="D285" s="433"/>
      <c r="E285" s="625"/>
      <c r="F285" s="625"/>
      <c r="G285" s="330"/>
      <c r="H285"/>
      <c r="I285" s="132"/>
      <c r="J285"/>
      <c r="K285"/>
      <c r="L285"/>
      <c r="M285" s="335"/>
      <c r="N285" s="335"/>
      <c r="O285" s="335"/>
      <c r="P285" s="335"/>
      <c r="Q285" s="335"/>
      <c r="R285" s="335"/>
      <c r="S285" s="335"/>
      <c r="T285" s="335"/>
      <c r="U285" s="335"/>
      <c r="V285" s="335"/>
      <c r="W285" s="335"/>
      <c r="X285" s="335"/>
      <c r="Y285" s="335"/>
      <c r="Z285" s="335"/>
      <c r="AA285" s="335"/>
      <c r="AB285" s="45"/>
      <c r="AC285"/>
      <c r="AD285" s="123"/>
      <c r="AE285"/>
      <c r="AF285"/>
      <c r="AG285"/>
      <c r="AH285" s="129"/>
      <c r="AI285" s="129"/>
      <c r="AJ285" s="129"/>
      <c r="AK285" s="504"/>
      <c r="AL285" s="271"/>
      <c r="AM285" s="271"/>
      <c r="AN285" s="271"/>
      <c r="AO285" s="271"/>
      <c r="AP285" s="271"/>
      <c r="AQ285" s="271"/>
      <c r="AR285" s="271"/>
      <c r="AS285" s="271"/>
      <c r="AT285" s="271"/>
      <c r="AU285" s="271"/>
      <c r="AV285" s="271"/>
      <c r="AW285" s="271"/>
      <c r="AX285" s="271"/>
      <c r="AY285" s="271"/>
      <c r="AZ285" s="271"/>
      <c r="BA285" s="504"/>
      <c r="BB285" s="271"/>
      <c r="BC285" s="1042"/>
      <c r="BD285" s="1042"/>
      <c r="BE285" s="1042"/>
      <c r="BF285" s="1042"/>
      <c r="BG285" s="1042"/>
      <c r="BH285" s="1042"/>
      <c r="BI285" s="1042"/>
      <c r="BJ285" s="493"/>
      <c r="BK285" s="493"/>
      <c r="BL285" s="493"/>
      <c r="BM285" s="493"/>
      <c r="BN285" s="493"/>
      <c r="BO285" s="493"/>
      <c r="BP285" s="493"/>
      <c r="BQ285" s="493"/>
      <c r="BR285" s="493"/>
      <c r="BS285" s="493"/>
      <c r="BT285" s="493"/>
      <c r="BU285" s="271"/>
      <c r="BV285" s="693"/>
      <c r="BW285" s="693"/>
      <c r="BX285" s="693"/>
      <c r="BY285" s="693"/>
      <c r="BZ285" s="693"/>
      <c r="CA285" s="693"/>
      <c r="CB285" s="693"/>
      <c r="CC285" s="693"/>
      <c r="CD285" s="693"/>
      <c r="CE285" s="693"/>
      <c r="CF285" s="693"/>
      <c r="CG285" s="693"/>
      <c r="CH285" s="693"/>
      <c r="CI285" s="693"/>
      <c r="CW285" s="693"/>
      <c r="CX285" s="693"/>
      <c r="CY285" s="693"/>
      <c r="CZ285" s="693"/>
      <c r="DA285" s="693"/>
      <c r="DB285" s="693"/>
      <c r="DC285" s="693"/>
      <c r="DD285" s="693"/>
      <c r="DE285" s="693"/>
      <c r="DF285" s="693"/>
      <c r="DG285" s="693"/>
      <c r="DH285" s="693"/>
      <c r="DI285" s="693"/>
      <c r="DJ285" s="693"/>
      <c r="DK285" s="693"/>
      <c r="DL285" s="693"/>
      <c r="DM285" s="693"/>
      <c r="DN285" s="693"/>
      <c r="DO285" s="693"/>
      <c r="DP285" s="693"/>
      <c r="DQ285" s="693"/>
      <c r="DR285" s="693"/>
      <c r="DS285" s="693"/>
      <c r="DT285" s="693"/>
      <c r="DU285" s="693"/>
      <c r="DV285" s="693"/>
      <c r="DW285" s="693"/>
      <c r="DX285" s="693"/>
      <c r="DY285" s="693"/>
      <c r="DZ285" s="693"/>
      <c r="EA285" s="693"/>
      <c r="EB285" s="693"/>
      <c r="EC285" s="693"/>
      <c r="ED285" s="693"/>
      <c r="EE285" s="693"/>
      <c r="EF285" s="693"/>
      <c r="EG285" s="693"/>
      <c r="EH285" s="693"/>
      <c r="EI285" s="693"/>
      <c r="EJ285" s="693"/>
      <c r="EK285" s="693"/>
      <c r="EL285" s="693"/>
      <c r="EM285" s="693"/>
      <c r="EN285" s="693"/>
      <c r="EO285" s="693"/>
      <c r="EP285" s="693"/>
      <c r="EQ285" s="693"/>
      <c r="ER285" s="693"/>
      <c r="ES285" s="693"/>
      <c r="ET285" s="693"/>
      <c r="EU285" s="693"/>
      <c r="EV285" s="693"/>
      <c r="EW285" s="693"/>
      <c r="EX285" s="693"/>
      <c r="EY285" s="693"/>
      <c r="EZ285" s="693"/>
      <c r="FA285" s="693"/>
      <c r="FB285" s="693"/>
      <c r="FC285" s="693"/>
      <c r="FD285" s="693"/>
      <c r="FE285" s="693"/>
      <c r="FF285" s="693"/>
      <c r="FG285" s="693"/>
      <c r="FH285" s="693"/>
      <c r="FI285" s="693"/>
      <c r="FJ285" s="693"/>
      <c r="FK285" s="693"/>
      <c r="FL285" s="693"/>
      <c r="FM285" s="693"/>
      <c r="FN285" s="693"/>
      <c r="FO285" s="693"/>
      <c r="FP285" s="693"/>
      <c r="FQ285" s="693"/>
      <c r="FR285" s="693"/>
      <c r="FS285" s="693"/>
      <c r="FT285" s="693"/>
      <c r="FU285" s="693"/>
      <c r="FV285" s="693"/>
      <c r="FW285" s="693"/>
      <c r="FX285" s="693"/>
      <c r="FY285" s="693"/>
      <c r="FZ285" s="693"/>
      <c r="GA285" s="693"/>
      <c r="GB285" s="693"/>
      <c r="GC285" s="693"/>
      <c r="GD285" s="693"/>
      <c r="GE285" s="693"/>
      <c r="GF285" s="693"/>
      <c r="GG285" s="693"/>
      <c r="GH285" s="693"/>
      <c r="GI285" s="693"/>
      <c r="GJ285" s="693"/>
      <c r="GK285" s="693"/>
      <c r="GL285" s="693"/>
      <c r="GM285" s="693"/>
      <c r="GN285" s="693"/>
      <c r="GO285" s="693"/>
      <c r="GP285" s="693"/>
      <c r="GQ285" s="693"/>
      <c r="GR285" s="693"/>
      <c r="GS285" s="693"/>
      <c r="GT285" s="693"/>
      <c r="GU285" s="693"/>
      <c r="GV285" s="693"/>
      <c r="GW285" s="693"/>
      <c r="GX285" s="693"/>
      <c r="GY285" s="693"/>
      <c r="GZ285" s="693"/>
      <c r="HA285" s="693"/>
      <c r="HB285" s="693"/>
      <c r="HC285" s="693"/>
      <c r="HD285" s="693"/>
      <c r="HE285" s="693"/>
      <c r="HF285" s="693"/>
      <c r="HG285" s="693"/>
      <c r="HH285" s="693"/>
      <c r="HI285" s="693"/>
      <c r="HJ285" s="693"/>
      <c r="HK285" s="693"/>
      <c r="HL285" s="693"/>
      <c r="HM285" s="693"/>
      <c r="HN285" s="693"/>
      <c r="HO285" s="693"/>
      <c r="HP285" s="693"/>
      <c r="HQ285" s="693"/>
      <c r="HR285" s="693"/>
      <c r="HS285" s="693"/>
    </row>
    <row r="286" spans="1:227" s="508" customFormat="1">
      <c r="A286"/>
      <c r="B286" s="368"/>
      <c r="C286"/>
      <c r="D286" s="433"/>
      <c r="E286" s="625"/>
      <c r="F286" s="625"/>
      <c r="G286" s="330"/>
      <c r="H286"/>
      <c r="I286" s="132"/>
      <c r="J286"/>
      <c r="K286"/>
      <c r="L286"/>
      <c r="M286" s="335"/>
      <c r="N286" s="335"/>
      <c r="O286" s="335"/>
      <c r="P286" s="335"/>
      <c r="Q286" s="335"/>
      <c r="R286" s="335"/>
      <c r="S286" s="335"/>
      <c r="T286" s="335"/>
      <c r="U286" s="335"/>
      <c r="V286" s="335"/>
      <c r="W286" s="335"/>
      <c r="X286" s="335"/>
      <c r="Y286" s="335"/>
      <c r="Z286" s="335"/>
      <c r="AA286" s="335"/>
      <c r="AB286" s="45"/>
      <c r="AC286"/>
      <c r="AD286" s="123"/>
      <c r="AE286"/>
      <c r="AF286"/>
      <c r="AG286"/>
      <c r="AH286" s="129"/>
      <c r="AI286" s="129"/>
      <c r="AJ286" s="129"/>
      <c r="AK286" s="504"/>
      <c r="AL286" s="271"/>
      <c r="AM286" s="271"/>
      <c r="AN286" s="271"/>
      <c r="AO286" s="271"/>
      <c r="AP286" s="271"/>
      <c r="AQ286" s="271"/>
      <c r="AR286" s="271"/>
      <c r="AS286" s="271"/>
      <c r="AT286" s="271"/>
      <c r="AU286" s="271"/>
      <c r="AV286" s="271"/>
      <c r="AW286" s="271"/>
      <c r="AX286" s="271"/>
      <c r="AY286" s="271"/>
      <c r="AZ286" s="271"/>
      <c r="BA286" s="504"/>
      <c r="BB286" s="271"/>
      <c r="BC286" s="1042"/>
      <c r="BD286" s="1042"/>
      <c r="BE286" s="1042"/>
      <c r="BF286" s="1042"/>
      <c r="BG286" s="1042"/>
      <c r="BH286" s="1042"/>
      <c r="BI286" s="1042"/>
      <c r="BJ286" s="493"/>
      <c r="BK286" s="493"/>
      <c r="BL286" s="493"/>
      <c r="BM286" s="493"/>
      <c r="BN286" s="493"/>
      <c r="BO286" s="493"/>
      <c r="BP286" s="493"/>
      <c r="BQ286" s="493"/>
      <c r="BR286" s="493"/>
      <c r="BS286" s="493"/>
      <c r="BT286" s="493"/>
      <c r="BU286" s="271"/>
      <c r="BV286" s="693"/>
      <c r="BW286" s="693"/>
      <c r="BX286" s="693"/>
      <c r="BY286" s="693"/>
      <c r="BZ286" s="693"/>
      <c r="CA286" s="693"/>
      <c r="CB286" s="693"/>
      <c r="CC286" s="693"/>
      <c r="CD286" s="693"/>
      <c r="CE286" s="693"/>
      <c r="CF286" s="693"/>
      <c r="CG286" s="693"/>
      <c r="CH286" s="693"/>
      <c r="CI286" s="693"/>
      <c r="CW286" s="693"/>
      <c r="CX286" s="693"/>
      <c r="CY286" s="693"/>
      <c r="CZ286" s="693"/>
      <c r="DA286" s="693"/>
      <c r="DB286" s="693"/>
      <c r="DC286" s="693"/>
      <c r="DD286" s="693"/>
      <c r="DE286" s="693"/>
      <c r="DF286" s="693"/>
      <c r="DG286" s="693"/>
      <c r="DH286" s="693"/>
      <c r="DI286" s="693"/>
      <c r="DJ286" s="693"/>
      <c r="DK286" s="693"/>
      <c r="DL286" s="693"/>
      <c r="DM286" s="693"/>
      <c r="DN286" s="693"/>
      <c r="DO286" s="693"/>
      <c r="DP286" s="693"/>
      <c r="DQ286" s="693"/>
      <c r="DR286" s="693"/>
      <c r="DS286" s="693"/>
      <c r="DT286" s="693"/>
      <c r="DU286" s="693"/>
      <c r="DV286" s="693"/>
      <c r="DW286" s="693"/>
      <c r="DX286" s="693"/>
      <c r="DY286" s="693"/>
      <c r="DZ286" s="693"/>
      <c r="EA286" s="693"/>
      <c r="EB286" s="693"/>
      <c r="EC286" s="693"/>
      <c r="ED286" s="693"/>
      <c r="EE286" s="693"/>
      <c r="EF286" s="693"/>
      <c r="EG286" s="693"/>
      <c r="EH286" s="693"/>
      <c r="EI286" s="693"/>
      <c r="EJ286" s="693"/>
      <c r="EK286" s="693"/>
      <c r="EL286" s="693"/>
      <c r="EM286" s="693"/>
      <c r="EN286" s="693"/>
      <c r="EO286" s="693"/>
      <c r="EP286" s="693"/>
      <c r="EQ286" s="693"/>
      <c r="ER286" s="693"/>
      <c r="ES286" s="693"/>
      <c r="ET286" s="693"/>
      <c r="EU286" s="693"/>
      <c r="EV286" s="693"/>
      <c r="EW286" s="693"/>
      <c r="EX286" s="693"/>
      <c r="EY286" s="693"/>
      <c r="EZ286" s="693"/>
      <c r="FA286" s="693"/>
      <c r="FB286" s="693"/>
      <c r="FC286" s="693"/>
      <c r="FD286" s="693"/>
      <c r="FE286" s="693"/>
      <c r="FF286" s="693"/>
      <c r="FG286" s="693"/>
      <c r="FH286" s="693"/>
      <c r="FI286" s="693"/>
      <c r="FJ286" s="693"/>
      <c r="FK286" s="693"/>
      <c r="FL286" s="693"/>
      <c r="FM286" s="693"/>
      <c r="FN286" s="693"/>
      <c r="FO286" s="693"/>
      <c r="FP286" s="693"/>
      <c r="FQ286" s="693"/>
      <c r="FR286" s="693"/>
      <c r="FS286" s="693"/>
      <c r="FT286" s="693"/>
      <c r="FU286" s="693"/>
      <c r="FV286" s="693"/>
      <c r="FW286" s="693"/>
      <c r="FX286" s="693"/>
      <c r="FY286" s="693"/>
      <c r="FZ286" s="693"/>
      <c r="GA286" s="693"/>
      <c r="GB286" s="693"/>
      <c r="GC286" s="693"/>
      <c r="GD286" s="693"/>
      <c r="GE286" s="693"/>
      <c r="GF286" s="693"/>
      <c r="GG286" s="693"/>
      <c r="GH286" s="693"/>
      <c r="GI286" s="693"/>
      <c r="GJ286" s="693"/>
      <c r="GK286" s="693"/>
      <c r="GL286" s="693"/>
      <c r="GM286" s="693"/>
      <c r="GN286" s="693"/>
      <c r="GO286" s="693"/>
      <c r="GP286" s="693"/>
      <c r="GQ286" s="693"/>
      <c r="GR286" s="693"/>
      <c r="GS286" s="693"/>
      <c r="GT286" s="693"/>
      <c r="GU286" s="693"/>
      <c r="GV286" s="693"/>
      <c r="GW286" s="693"/>
      <c r="GX286" s="693"/>
      <c r="GY286" s="693"/>
      <c r="GZ286" s="693"/>
      <c r="HA286" s="693"/>
      <c r="HB286" s="693"/>
      <c r="HC286" s="693"/>
      <c r="HD286" s="693"/>
      <c r="HE286" s="693"/>
      <c r="HF286" s="693"/>
      <c r="HG286" s="693"/>
      <c r="HH286" s="693"/>
      <c r="HI286" s="693"/>
      <c r="HJ286" s="693"/>
      <c r="HK286" s="693"/>
      <c r="HL286" s="693"/>
      <c r="HM286" s="693"/>
      <c r="HN286" s="693"/>
      <c r="HO286" s="693"/>
      <c r="HP286" s="693"/>
      <c r="HQ286" s="693"/>
      <c r="HR286" s="693"/>
      <c r="HS286" s="693"/>
    </row>
    <row r="287" spans="1:227" s="508" customFormat="1">
      <c r="A287"/>
      <c r="B287" s="368"/>
      <c r="C287"/>
      <c r="D287" s="433"/>
      <c r="E287" s="625"/>
      <c r="F287" s="625"/>
      <c r="G287" s="330"/>
      <c r="H287"/>
      <c r="I287" s="132"/>
      <c r="J287"/>
      <c r="K287"/>
      <c r="L287"/>
      <c r="M287" s="335"/>
      <c r="N287" s="335"/>
      <c r="O287" s="335"/>
      <c r="P287" s="335"/>
      <c r="Q287" s="335"/>
      <c r="R287" s="335"/>
      <c r="S287" s="335"/>
      <c r="T287" s="335"/>
      <c r="U287" s="335"/>
      <c r="V287" s="335"/>
      <c r="W287" s="335"/>
      <c r="X287" s="335"/>
      <c r="Y287" s="335"/>
      <c r="Z287" s="335"/>
      <c r="AA287" s="335"/>
      <c r="AB287" s="45"/>
      <c r="AC287"/>
      <c r="AD287" s="123"/>
      <c r="AE287"/>
      <c r="AF287"/>
      <c r="AG287"/>
      <c r="AH287" s="129"/>
      <c r="AI287" s="129"/>
      <c r="AJ287" s="129"/>
      <c r="AK287" s="504"/>
      <c r="AL287" s="271"/>
      <c r="AM287" s="271"/>
      <c r="AN287" s="271"/>
      <c r="AO287" s="271"/>
      <c r="AP287" s="271"/>
      <c r="AQ287" s="271"/>
      <c r="AR287" s="271"/>
      <c r="AS287" s="271"/>
      <c r="AT287" s="271"/>
      <c r="AU287" s="271"/>
      <c r="AV287" s="271"/>
      <c r="AW287" s="271"/>
      <c r="AX287" s="271"/>
      <c r="AY287" s="271"/>
      <c r="AZ287" s="271"/>
      <c r="BA287" s="504"/>
      <c r="BB287" s="271"/>
      <c r="BC287" s="1042"/>
      <c r="BD287" s="1042"/>
      <c r="BE287" s="1042"/>
      <c r="BF287" s="1042"/>
      <c r="BG287" s="1042"/>
      <c r="BH287" s="1042"/>
      <c r="BI287" s="1042"/>
      <c r="BJ287" s="493"/>
      <c r="BK287" s="493"/>
      <c r="BL287" s="493"/>
      <c r="BM287" s="493"/>
      <c r="BN287" s="493"/>
      <c r="BO287" s="493"/>
      <c r="BP287" s="493"/>
      <c r="BQ287" s="493"/>
      <c r="BR287" s="493"/>
      <c r="BS287" s="493"/>
      <c r="BT287" s="493"/>
      <c r="BU287" s="271"/>
      <c r="BV287" s="693"/>
      <c r="BW287" s="693"/>
      <c r="BX287" s="693"/>
      <c r="BY287" s="693"/>
      <c r="BZ287" s="693"/>
      <c r="CA287" s="693"/>
      <c r="CB287" s="693"/>
      <c r="CC287" s="693"/>
      <c r="CD287" s="693"/>
      <c r="CE287" s="693"/>
      <c r="CF287" s="693"/>
      <c r="CG287" s="693"/>
      <c r="CH287" s="693"/>
      <c r="CI287" s="693"/>
      <c r="CW287" s="693"/>
      <c r="CX287" s="693"/>
      <c r="CY287" s="693"/>
      <c r="CZ287" s="693"/>
      <c r="DA287" s="693"/>
      <c r="DB287" s="693"/>
      <c r="DC287" s="693"/>
      <c r="DD287" s="693"/>
      <c r="DE287" s="693"/>
      <c r="DF287" s="693"/>
      <c r="DG287" s="693"/>
      <c r="DH287" s="693"/>
      <c r="DI287" s="693"/>
      <c r="DJ287" s="693"/>
      <c r="DK287" s="693"/>
      <c r="DL287" s="693"/>
      <c r="DM287" s="693"/>
      <c r="DN287" s="693"/>
      <c r="DO287" s="693"/>
      <c r="DP287" s="693"/>
      <c r="DQ287" s="693"/>
      <c r="DR287" s="693"/>
      <c r="DS287" s="693"/>
      <c r="DT287" s="693"/>
      <c r="DU287" s="693"/>
      <c r="DV287" s="693"/>
      <c r="DW287" s="693"/>
      <c r="DX287" s="693"/>
      <c r="DY287" s="693"/>
      <c r="DZ287" s="693"/>
      <c r="EA287" s="693"/>
      <c r="EB287" s="693"/>
      <c r="EC287" s="693"/>
      <c r="ED287" s="693"/>
      <c r="EE287" s="693"/>
      <c r="EF287" s="693"/>
      <c r="EG287" s="693"/>
      <c r="EH287" s="693"/>
      <c r="EI287" s="693"/>
      <c r="EJ287" s="693"/>
      <c r="EK287" s="693"/>
      <c r="EL287" s="693"/>
      <c r="EM287" s="693"/>
      <c r="EN287" s="693"/>
      <c r="EO287" s="693"/>
      <c r="EP287" s="693"/>
      <c r="EQ287" s="693"/>
      <c r="ER287" s="693"/>
      <c r="ES287" s="693"/>
      <c r="ET287" s="693"/>
      <c r="EU287" s="693"/>
      <c r="EV287" s="693"/>
      <c r="EW287" s="693"/>
      <c r="EX287" s="693"/>
      <c r="EY287" s="693"/>
      <c r="EZ287" s="693"/>
      <c r="FA287" s="693"/>
      <c r="FB287" s="693"/>
      <c r="FC287" s="693"/>
      <c r="FD287" s="693"/>
      <c r="FE287" s="693"/>
      <c r="FF287" s="693"/>
      <c r="FG287" s="693"/>
      <c r="FH287" s="693"/>
      <c r="FI287" s="693"/>
      <c r="FJ287" s="693"/>
      <c r="FK287" s="693"/>
      <c r="FL287" s="693"/>
      <c r="FM287" s="693"/>
      <c r="FN287" s="693"/>
      <c r="FO287" s="693"/>
      <c r="FP287" s="693"/>
      <c r="FQ287" s="693"/>
      <c r="FR287" s="693"/>
      <c r="FS287" s="693"/>
      <c r="FT287" s="693"/>
      <c r="FU287" s="693"/>
      <c r="FV287" s="693"/>
      <c r="FW287" s="693"/>
      <c r="FX287" s="693"/>
      <c r="FY287" s="693"/>
      <c r="FZ287" s="693"/>
      <c r="GA287" s="693"/>
      <c r="GB287" s="693"/>
      <c r="GC287" s="693"/>
      <c r="GD287" s="693"/>
      <c r="GE287" s="693"/>
      <c r="GF287" s="693"/>
      <c r="GG287" s="693"/>
      <c r="GH287" s="693"/>
      <c r="GI287" s="693"/>
      <c r="GJ287" s="693"/>
      <c r="GK287" s="693"/>
      <c r="GL287" s="693"/>
      <c r="GM287" s="693"/>
      <c r="GN287" s="693"/>
      <c r="GO287" s="693"/>
      <c r="GP287" s="693"/>
      <c r="GQ287" s="693"/>
      <c r="GR287" s="693"/>
      <c r="GS287" s="693"/>
      <c r="GT287" s="693"/>
      <c r="GU287" s="693"/>
      <c r="GV287" s="693"/>
      <c r="GW287" s="693"/>
      <c r="GX287" s="693"/>
      <c r="GY287" s="693"/>
      <c r="GZ287" s="693"/>
      <c r="HA287" s="693"/>
      <c r="HB287" s="693"/>
      <c r="HC287" s="693"/>
      <c r="HD287" s="693"/>
      <c r="HE287" s="693"/>
      <c r="HF287" s="693"/>
      <c r="HG287" s="693"/>
      <c r="HH287" s="693"/>
      <c r="HI287" s="693"/>
      <c r="HJ287" s="693"/>
      <c r="HK287" s="693"/>
      <c r="HL287" s="693"/>
      <c r="HM287" s="693"/>
      <c r="HN287" s="693"/>
      <c r="HO287" s="693"/>
      <c r="HP287" s="693"/>
      <c r="HQ287" s="693"/>
      <c r="HR287" s="693"/>
      <c r="HS287" s="693"/>
    </row>
    <row r="288" spans="1:227" s="508" customFormat="1">
      <c r="A288"/>
      <c r="B288" s="368"/>
      <c r="C288"/>
      <c r="D288" s="433"/>
      <c r="E288" s="625"/>
      <c r="F288" s="625"/>
      <c r="G288" s="330"/>
      <c r="H288"/>
      <c r="I288" s="132"/>
      <c r="J288"/>
      <c r="K288"/>
      <c r="L288"/>
      <c r="M288" s="335"/>
      <c r="N288" s="335"/>
      <c r="O288" s="335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45"/>
      <c r="AC288"/>
      <c r="AD288" s="123"/>
      <c r="AE288"/>
      <c r="AF288"/>
      <c r="AG288"/>
      <c r="AH288" s="129"/>
      <c r="AI288" s="129"/>
      <c r="AJ288" s="129"/>
      <c r="AK288" s="504"/>
      <c r="AL288" s="271"/>
      <c r="AM288" s="271"/>
      <c r="AN288" s="271"/>
      <c r="AO288" s="271"/>
      <c r="AP288" s="271"/>
      <c r="AQ288" s="271"/>
      <c r="AR288" s="271"/>
      <c r="AS288" s="271"/>
      <c r="AT288" s="271"/>
      <c r="AU288" s="271"/>
      <c r="AV288" s="271"/>
      <c r="AW288" s="271"/>
      <c r="AX288" s="271"/>
      <c r="AY288" s="271"/>
      <c r="AZ288" s="271"/>
      <c r="BA288" s="504"/>
      <c r="BB288" s="271"/>
      <c r="BC288" s="1042"/>
      <c r="BD288" s="1042"/>
      <c r="BE288" s="1042"/>
      <c r="BF288" s="1042"/>
      <c r="BG288" s="1042"/>
      <c r="BH288" s="1042"/>
      <c r="BI288" s="1042"/>
      <c r="BJ288" s="493"/>
      <c r="BK288" s="493"/>
      <c r="BL288" s="493"/>
      <c r="BM288" s="493"/>
      <c r="BN288" s="493"/>
      <c r="BO288" s="493"/>
      <c r="BP288" s="493"/>
      <c r="BQ288" s="493"/>
      <c r="BR288" s="493"/>
      <c r="BS288" s="493"/>
      <c r="BT288" s="493"/>
      <c r="BU288" s="271"/>
      <c r="BV288" s="693"/>
      <c r="BW288" s="693"/>
      <c r="BX288" s="693"/>
      <c r="BY288" s="693"/>
      <c r="BZ288" s="693"/>
      <c r="CA288" s="693"/>
      <c r="CB288" s="693"/>
      <c r="CC288" s="693"/>
      <c r="CD288" s="693"/>
      <c r="CE288" s="693"/>
      <c r="CF288" s="693"/>
      <c r="CG288" s="693"/>
      <c r="CH288" s="693"/>
      <c r="CI288" s="693"/>
      <c r="CW288" s="693"/>
      <c r="CX288" s="693"/>
      <c r="CY288" s="693"/>
      <c r="CZ288" s="693"/>
      <c r="DA288" s="693"/>
      <c r="DB288" s="693"/>
      <c r="DC288" s="693"/>
      <c r="DD288" s="693"/>
      <c r="DE288" s="693"/>
      <c r="DF288" s="693"/>
      <c r="DG288" s="693"/>
      <c r="DH288" s="693"/>
      <c r="DI288" s="693"/>
      <c r="DJ288" s="693"/>
      <c r="DK288" s="693"/>
      <c r="DL288" s="693"/>
      <c r="DM288" s="693"/>
      <c r="DN288" s="693"/>
      <c r="DO288" s="693"/>
      <c r="DP288" s="693"/>
      <c r="DQ288" s="693"/>
      <c r="DR288" s="693"/>
      <c r="DS288" s="693"/>
      <c r="DT288" s="693"/>
      <c r="DU288" s="693"/>
      <c r="DV288" s="693"/>
      <c r="DW288" s="693"/>
      <c r="DX288" s="693"/>
      <c r="DY288" s="693"/>
      <c r="DZ288" s="693"/>
      <c r="EA288" s="693"/>
      <c r="EB288" s="693"/>
      <c r="EC288" s="693"/>
      <c r="ED288" s="693"/>
      <c r="EE288" s="693"/>
      <c r="EF288" s="693"/>
      <c r="EG288" s="693"/>
      <c r="EH288" s="693"/>
      <c r="EI288" s="693"/>
      <c r="EJ288" s="693"/>
      <c r="EK288" s="693"/>
      <c r="EL288" s="693"/>
      <c r="EM288" s="693"/>
      <c r="EN288" s="693"/>
      <c r="EO288" s="693"/>
      <c r="EP288" s="693"/>
      <c r="EQ288" s="693"/>
      <c r="ER288" s="693"/>
      <c r="ES288" s="693"/>
      <c r="ET288" s="693"/>
      <c r="EU288" s="693"/>
      <c r="EV288" s="693"/>
      <c r="EW288" s="693"/>
      <c r="EX288" s="693"/>
      <c r="EY288" s="693"/>
      <c r="EZ288" s="693"/>
      <c r="FA288" s="693"/>
      <c r="FB288" s="693"/>
      <c r="FC288" s="693"/>
      <c r="FD288" s="693"/>
      <c r="FE288" s="693"/>
      <c r="FF288" s="693"/>
      <c r="FG288" s="693"/>
      <c r="FH288" s="693"/>
      <c r="FI288" s="693"/>
      <c r="FJ288" s="693"/>
      <c r="FK288" s="693"/>
      <c r="FL288" s="693"/>
      <c r="FM288" s="693"/>
      <c r="FN288" s="693"/>
      <c r="FO288" s="693"/>
      <c r="FP288" s="693"/>
      <c r="FQ288" s="693"/>
      <c r="FR288" s="693"/>
      <c r="FS288" s="693"/>
      <c r="FT288" s="693"/>
      <c r="FU288" s="693"/>
      <c r="FV288" s="693"/>
      <c r="FW288" s="693"/>
      <c r="FX288" s="693"/>
      <c r="FY288" s="693"/>
      <c r="FZ288" s="693"/>
      <c r="GA288" s="693"/>
      <c r="GB288" s="693"/>
      <c r="GC288" s="693"/>
      <c r="GD288" s="693"/>
      <c r="GE288" s="693"/>
      <c r="GF288" s="693"/>
      <c r="GG288" s="693"/>
      <c r="GH288" s="693"/>
      <c r="GI288" s="693"/>
      <c r="GJ288" s="693"/>
      <c r="GK288" s="693"/>
      <c r="GL288" s="693"/>
      <c r="GM288" s="693"/>
      <c r="GN288" s="693"/>
      <c r="GO288" s="693"/>
      <c r="GP288" s="693"/>
      <c r="GQ288" s="693"/>
      <c r="GR288" s="693"/>
      <c r="GS288" s="693"/>
      <c r="GT288" s="693"/>
      <c r="GU288" s="693"/>
      <c r="GV288" s="693"/>
      <c r="GW288" s="693"/>
      <c r="GX288" s="693"/>
      <c r="GY288" s="693"/>
      <c r="GZ288" s="693"/>
      <c r="HA288" s="693"/>
      <c r="HB288" s="693"/>
      <c r="HC288" s="693"/>
      <c r="HD288" s="693"/>
      <c r="HE288" s="693"/>
      <c r="HF288" s="693"/>
      <c r="HG288" s="693"/>
      <c r="HH288" s="693"/>
      <c r="HI288" s="693"/>
      <c r="HJ288" s="693"/>
      <c r="HK288" s="693"/>
      <c r="HL288" s="693"/>
      <c r="HM288" s="693"/>
      <c r="HN288" s="693"/>
      <c r="HO288" s="693"/>
      <c r="HP288" s="693"/>
      <c r="HQ288" s="693"/>
      <c r="HR288" s="693"/>
      <c r="HS288" s="693"/>
    </row>
    <row r="289" spans="1:227" s="508" customFormat="1">
      <c r="A289"/>
      <c r="B289" s="368"/>
      <c r="C289"/>
      <c r="D289" s="433"/>
      <c r="E289" s="625"/>
      <c r="F289" s="625"/>
      <c r="G289" s="330"/>
      <c r="H289"/>
      <c r="I289" s="132"/>
      <c r="J289"/>
      <c r="K289"/>
      <c r="L289"/>
      <c r="M289" s="335"/>
      <c r="N289" s="335"/>
      <c r="O289" s="335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45"/>
      <c r="AC289"/>
      <c r="AD289" s="123"/>
      <c r="AE289"/>
      <c r="AF289"/>
      <c r="AG289"/>
      <c r="AH289" s="129"/>
      <c r="AI289" s="129"/>
      <c r="AJ289" s="129"/>
      <c r="AK289" s="504"/>
      <c r="AL289" s="271"/>
      <c r="AM289" s="271"/>
      <c r="AN289" s="271"/>
      <c r="AO289" s="271"/>
      <c r="AP289" s="271"/>
      <c r="AQ289" s="271"/>
      <c r="AR289" s="271"/>
      <c r="AS289" s="271"/>
      <c r="AT289" s="271"/>
      <c r="AU289" s="271"/>
      <c r="AV289" s="271"/>
      <c r="AW289" s="271"/>
      <c r="AX289" s="271"/>
      <c r="AY289" s="271"/>
      <c r="AZ289" s="271"/>
      <c r="BA289" s="504"/>
      <c r="BB289" s="271"/>
      <c r="BC289" s="1042"/>
      <c r="BD289" s="1042"/>
      <c r="BE289" s="1042"/>
      <c r="BF289" s="1042"/>
      <c r="BG289" s="1042"/>
      <c r="BH289" s="1042"/>
      <c r="BI289" s="1042"/>
      <c r="BJ289" s="493"/>
      <c r="BK289" s="493"/>
      <c r="BL289" s="493"/>
      <c r="BM289" s="493"/>
      <c r="BN289" s="493"/>
      <c r="BO289" s="493"/>
      <c r="BP289" s="493"/>
      <c r="BQ289" s="493"/>
      <c r="BR289" s="493"/>
      <c r="BS289" s="493"/>
      <c r="BT289" s="493"/>
      <c r="BU289" s="271"/>
      <c r="BV289" s="693"/>
      <c r="BW289" s="693"/>
      <c r="BX289" s="693"/>
      <c r="BY289" s="693"/>
      <c r="BZ289" s="693"/>
      <c r="CA289" s="693"/>
      <c r="CB289" s="693"/>
      <c r="CC289" s="693"/>
      <c r="CD289" s="693"/>
      <c r="CE289" s="693"/>
      <c r="CF289" s="693"/>
      <c r="CG289" s="693"/>
      <c r="CH289" s="693"/>
      <c r="CI289" s="693"/>
      <c r="CW289" s="693"/>
      <c r="CX289" s="693"/>
      <c r="CY289" s="693"/>
      <c r="CZ289" s="693"/>
      <c r="DA289" s="693"/>
      <c r="DB289" s="693"/>
      <c r="DC289" s="693"/>
      <c r="DD289" s="693"/>
      <c r="DE289" s="693"/>
      <c r="DF289" s="693"/>
      <c r="DG289" s="693"/>
      <c r="DH289" s="693"/>
      <c r="DI289" s="693"/>
      <c r="DJ289" s="693"/>
      <c r="DK289" s="693"/>
      <c r="DL289" s="693"/>
      <c r="DM289" s="693"/>
      <c r="DN289" s="693"/>
      <c r="DO289" s="693"/>
      <c r="DP289" s="693"/>
      <c r="DQ289" s="693"/>
      <c r="DR289" s="693"/>
      <c r="DS289" s="693"/>
      <c r="DT289" s="693"/>
      <c r="DU289" s="693"/>
      <c r="DV289" s="693"/>
      <c r="DW289" s="693"/>
      <c r="DX289" s="693"/>
      <c r="DY289" s="693"/>
      <c r="DZ289" s="693"/>
      <c r="EA289" s="693"/>
      <c r="EB289" s="693"/>
      <c r="EC289" s="693"/>
      <c r="ED289" s="693"/>
      <c r="EE289" s="693"/>
      <c r="EF289" s="693"/>
      <c r="EG289" s="693"/>
      <c r="EH289" s="693"/>
      <c r="EI289" s="693"/>
      <c r="EJ289" s="693"/>
      <c r="EK289" s="693"/>
      <c r="EL289" s="693"/>
      <c r="EM289" s="693"/>
      <c r="EN289" s="693"/>
      <c r="EO289" s="693"/>
      <c r="EP289" s="693"/>
      <c r="EQ289" s="693"/>
      <c r="ER289" s="693"/>
      <c r="ES289" s="693"/>
      <c r="ET289" s="693"/>
      <c r="EU289" s="693"/>
      <c r="EV289" s="693"/>
      <c r="EW289" s="693"/>
      <c r="EX289" s="693"/>
      <c r="EY289" s="693"/>
      <c r="EZ289" s="693"/>
      <c r="FA289" s="693"/>
      <c r="FB289" s="693"/>
      <c r="FC289" s="693"/>
      <c r="FD289" s="693"/>
      <c r="FE289" s="693"/>
      <c r="FF289" s="693"/>
      <c r="FG289" s="693"/>
      <c r="FH289" s="693"/>
      <c r="FI289" s="693"/>
      <c r="FJ289" s="693"/>
      <c r="FK289" s="693"/>
      <c r="FL289" s="693"/>
      <c r="FM289" s="693"/>
      <c r="FN289" s="693"/>
      <c r="FO289" s="693"/>
      <c r="FP289" s="693"/>
      <c r="FQ289" s="693"/>
      <c r="FR289" s="693"/>
      <c r="FS289" s="693"/>
      <c r="FT289" s="693"/>
      <c r="FU289" s="693"/>
      <c r="FV289" s="693"/>
      <c r="FW289" s="693"/>
      <c r="FX289" s="693"/>
      <c r="FY289" s="693"/>
      <c r="FZ289" s="693"/>
      <c r="GA289" s="693"/>
      <c r="GB289" s="693"/>
      <c r="GC289" s="693"/>
      <c r="GD289" s="693"/>
      <c r="GE289" s="693"/>
      <c r="GF289" s="693"/>
      <c r="GG289" s="693"/>
      <c r="GH289" s="693"/>
      <c r="GI289" s="693"/>
      <c r="GJ289" s="693"/>
      <c r="GK289" s="693"/>
      <c r="GL289" s="693"/>
      <c r="GM289" s="693"/>
      <c r="GN289" s="693"/>
      <c r="GO289" s="693"/>
      <c r="GP289" s="693"/>
      <c r="GQ289" s="693"/>
      <c r="GR289" s="693"/>
      <c r="GS289" s="693"/>
      <c r="GT289" s="693"/>
      <c r="GU289" s="693"/>
      <c r="GV289" s="693"/>
      <c r="GW289" s="693"/>
      <c r="GX289" s="693"/>
      <c r="GY289" s="693"/>
      <c r="GZ289" s="693"/>
      <c r="HA289" s="693"/>
      <c r="HB289" s="693"/>
      <c r="HC289" s="693"/>
      <c r="HD289" s="693"/>
      <c r="HE289" s="693"/>
      <c r="HF289" s="693"/>
      <c r="HG289" s="693"/>
      <c r="HH289" s="693"/>
      <c r="HI289" s="693"/>
      <c r="HJ289" s="693"/>
      <c r="HK289" s="693"/>
      <c r="HL289" s="693"/>
      <c r="HM289" s="693"/>
      <c r="HN289" s="693"/>
      <c r="HO289" s="693"/>
      <c r="HP289" s="693"/>
      <c r="HQ289" s="693"/>
      <c r="HR289" s="693"/>
      <c r="HS289" s="693"/>
    </row>
    <row r="290" spans="1:227" s="508" customFormat="1">
      <c r="A290"/>
      <c r="B290" s="368"/>
      <c r="C290"/>
      <c r="D290" s="433"/>
      <c r="E290" s="625"/>
      <c r="F290" s="625"/>
      <c r="G290" s="330"/>
      <c r="H290"/>
      <c r="I290" s="132"/>
      <c r="J290"/>
      <c r="K290"/>
      <c r="L290"/>
      <c r="M290" s="335"/>
      <c r="N290" s="335"/>
      <c r="O290" s="335"/>
      <c r="P290" s="335"/>
      <c r="Q290" s="335"/>
      <c r="R290" s="335"/>
      <c r="S290" s="335"/>
      <c r="T290" s="335"/>
      <c r="U290" s="335"/>
      <c r="V290" s="335"/>
      <c r="W290" s="335"/>
      <c r="X290" s="335"/>
      <c r="Y290" s="335"/>
      <c r="Z290" s="335"/>
      <c r="AA290" s="335"/>
      <c r="AB290" s="45"/>
      <c r="AC290"/>
      <c r="AD290" s="123"/>
      <c r="AE290"/>
      <c r="AF290"/>
      <c r="AG290"/>
      <c r="AH290" s="129"/>
      <c r="AI290" s="129"/>
      <c r="AJ290" s="129"/>
      <c r="AK290" s="504"/>
      <c r="AL290" s="271"/>
      <c r="AM290" s="271"/>
      <c r="AN290" s="271"/>
      <c r="AO290" s="271"/>
      <c r="AP290" s="271"/>
      <c r="AQ290" s="271"/>
      <c r="AR290" s="271"/>
      <c r="AS290" s="271"/>
      <c r="AT290" s="271"/>
      <c r="AU290" s="271"/>
      <c r="AV290" s="271"/>
      <c r="AW290" s="271"/>
      <c r="AX290" s="271"/>
      <c r="AY290" s="271"/>
      <c r="AZ290" s="271"/>
      <c r="BA290" s="504"/>
      <c r="BB290" s="271"/>
      <c r="BC290" s="1042"/>
      <c r="BD290" s="1042"/>
      <c r="BE290" s="1042"/>
      <c r="BF290" s="1042"/>
      <c r="BG290" s="1042"/>
      <c r="BH290" s="1042"/>
      <c r="BI290" s="1042"/>
      <c r="BJ290" s="493"/>
      <c r="BK290" s="493"/>
      <c r="BL290" s="493"/>
      <c r="BM290" s="493"/>
      <c r="BN290" s="493"/>
      <c r="BO290" s="493"/>
      <c r="BP290" s="493"/>
      <c r="BQ290" s="493"/>
      <c r="BR290" s="493"/>
      <c r="BS290" s="493"/>
      <c r="BT290" s="493"/>
      <c r="BU290" s="271"/>
      <c r="BV290" s="693"/>
      <c r="BW290" s="693"/>
      <c r="BX290" s="693"/>
      <c r="BY290" s="693"/>
      <c r="BZ290" s="693"/>
      <c r="CA290" s="693"/>
      <c r="CB290" s="693"/>
      <c r="CC290" s="693"/>
      <c r="CD290" s="693"/>
      <c r="CE290" s="693"/>
      <c r="CF290" s="693"/>
      <c r="CG290" s="693"/>
      <c r="CH290" s="693"/>
      <c r="CI290" s="693"/>
      <c r="CW290" s="693"/>
      <c r="CX290" s="693"/>
      <c r="CY290" s="693"/>
      <c r="CZ290" s="693"/>
      <c r="DA290" s="693"/>
      <c r="DB290" s="693"/>
      <c r="DC290" s="693"/>
      <c r="DD290" s="693"/>
      <c r="DE290" s="693"/>
      <c r="DF290" s="693"/>
      <c r="DG290" s="693"/>
      <c r="DH290" s="693"/>
      <c r="DI290" s="693"/>
      <c r="DJ290" s="693"/>
      <c r="DK290" s="693"/>
      <c r="DL290" s="693"/>
      <c r="DM290" s="693"/>
      <c r="DN290" s="693"/>
      <c r="DO290" s="693"/>
      <c r="DP290" s="693"/>
      <c r="DQ290" s="693"/>
      <c r="DR290" s="693"/>
      <c r="DS290" s="693"/>
      <c r="DT290" s="693"/>
      <c r="DU290" s="693"/>
      <c r="DV290" s="693"/>
      <c r="DW290" s="693"/>
      <c r="DX290" s="693"/>
      <c r="DY290" s="693"/>
      <c r="DZ290" s="693"/>
      <c r="EA290" s="693"/>
      <c r="EB290" s="693"/>
      <c r="EC290" s="693"/>
      <c r="ED290" s="693"/>
      <c r="EE290" s="693"/>
      <c r="EF290" s="693"/>
      <c r="EG290" s="693"/>
      <c r="EH290" s="693"/>
      <c r="EI290" s="693"/>
      <c r="EJ290" s="693"/>
      <c r="EK290" s="693"/>
      <c r="EL290" s="693"/>
      <c r="EM290" s="693"/>
      <c r="EN290" s="693"/>
      <c r="EO290" s="693"/>
      <c r="EP290" s="693"/>
      <c r="EQ290" s="693"/>
      <c r="ER290" s="693"/>
      <c r="ES290" s="693"/>
      <c r="ET290" s="693"/>
      <c r="EU290" s="693"/>
      <c r="EV290" s="693"/>
      <c r="EW290" s="693"/>
      <c r="EX290" s="693"/>
      <c r="EY290" s="693"/>
      <c r="EZ290" s="693"/>
      <c r="FA290" s="693"/>
      <c r="FB290" s="693"/>
      <c r="FC290" s="693"/>
      <c r="FD290" s="693"/>
      <c r="FE290" s="693"/>
      <c r="FF290" s="693"/>
      <c r="FG290" s="693"/>
      <c r="FH290" s="693"/>
      <c r="FI290" s="693"/>
      <c r="FJ290" s="693"/>
      <c r="FK290" s="693"/>
      <c r="FL290" s="693"/>
      <c r="FM290" s="693"/>
      <c r="FN290" s="693"/>
      <c r="FO290" s="693"/>
      <c r="FP290" s="693"/>
      <c r="FQ290" s="693"/>
      <c r="FR290" s="693"/>
      <c r="FS290" s="693"/>
      <c r="FT290" s="693"/>
      <c r="FU290" s="693"/>
      <c r="FV290" s="693"/>
      <c r="FW290" s="693"/>
      <c r="FX290" s="693"/>
      <c r="FY290" s="693"/>
      <c r="FZ290" s="693"/>
      <c r="GA290" s="693"/>
      <c r="GB290" s="693"/>
      <c r="GC290" s="693"/>
      <c r="GD290" s="693"/>
      <c r="GE290" s="693"/>
      <c r="GF290" s="693"/>
      <c r="GG290" s="693"/>
      <c r="GH290" s="693"/>
      <c r="GI290" s="693"/>
      <c r="GJ290" s="693"/>
      <c r="GK290" s="693"/>
      <c r="GL290" s="693"/>
      <c r="GM290" s="693"/>
      <c r="GN290" s="693"/>
      <c r="GO290" s="693"/>
      <c r="GP290" s="693"/>
      <c r="GQ290" s="693"/>
      <c r="GR290" s="693"/>
      <c r="GS290" s="693"/>
      <c r="GT290" s="693"/>
      <c r="GU290" s="693"/>
      <c r="GV290" s="693"/>
      <c r="GW290" s="693"/>
      <c r="GX290" s="693"/>
      <c r="GY290" s="693"/>
      <c r="GZ290" s="693"/>
      <c r="HA290" s="693"/>
      <c r="HB290" s="693"/>
      <c r="HC290" s="693"/>
      <c r="HD290" s="693"/>
      <c r="HE290" s="693"/>
      <c r="HF290" s="693"/>
      <c r="HG290" s="693"/>
      <c r="HH290" s="693"/>
      <c r="HI290" s="693"/>
      <c r="HJ290" s="693"/>
      <c r="HK290" s="693"/>
      <c r="HL290" s="693"/>
      <c r="HM290" s="693"/>
      <c r="HN290" s="693"/>
      <c r="HO290" s="693"/>
      <c r="HP290" s="693"/>
      <c r="HQ290" s="693"/>
      <c r="HR290" s="693"/>
      <c r="HS290" s="693"/>
    </row>
    <row r="291" spans="1:227" s="508" customFormat="1">
      <c r="A291"/>
      <c r="B291" s="368"/>
      <c r="C291"/>
      <c r="D291" s="433"/>
      <c r="E291" s="625"/>
      <c r="F291" s="625"/>
      <c r="G291" s="330"/>
      <c r="H291"/>
      <c r="I291" s="132"/>
      <c r="J291"/>
      <c r="K291"/>
      <c r="L291"/>
      <c r="M291" s="335"/>
      <c r="N291" s="335"/>
      <c r="O291" s="335"/>
      <c r="P291" s="335"/>
      <c r="Q291" s="335"/>
      <c r="R291" s="335"/>
      <c r="S291" s="335"/>
      <c r="T291" s="335"/>
      <c r="U291" s="335"/>
      <c r="V291" s="335"/>
      <c r="W291" s="335"/>
      <c r="X291" s="335"/>
      <c r="Y291" s="335"/>
      <c r="Z291" s="335"/>
      <c r="AA291" s="335"/>
      <c r="AB291" s="45"/>
      <c r="AC291"/>
      <c r="AD291" s="123"/>
      <c r="AE291"/>
      <c r="AF291"/>
      <c r="AG291"/>
      <c r="AH291" s="129"/>
      <c r="AI291" s="129"/>
      <c r="AJ291" s="129"/>
      <c r="AK291" s="504"/>
      <c r="AL291" s="271"/>
      <c r="AM291" s="271"/>
      <c r="AN291" s="271"/>
      <c r="AO291" s="271"/>
      <c r="AP291" s="271"/>
      <c r="AQ291" s="271"/>
      <c r="AR291" s="271"/>
      <c r="AS291" s="271"/>
      <c r="AT291" s="271"/>
      <c r="AU291" s="271"/>
      <c r="AV291" s="271"/>
      <c r="AW291" s="271"/>
      <c r="AX291" s="271"/>
      <c r="AY291" s="271"/>
      <c r="AZ291" s="271"/>
      <c r="BA291" s="504"/>
      <c r="BB291" s="271"/>
      <c r="BC291" s="1042"/>
      <c r="BD291" s="1042"/>
      <c r="BE291" s="1042"/>
      <c r="BF291" s="1042"/>
      <c r="BG291" s="1042"/>
      <c r="BH291" s="1042"/>
      <c r="BI291" s="1042"/>
      <c r="BJ291" s="493"/>
      <c r="BK291" s="493"/>
      <c r="BL291" s="493"/>
      <c r="BM291" s="493"/>
      <c r="BN291" s="493"/>
      <c r="BO291" s="493"/>
      <c r="BP291" s="493"/>
      <c r="BQ291" s="493"/>
      <c r="BR291" s="493"/>
      <c r="BS291" s="493"/>
      <c r="BT291" s="493"/>
      <c r="BU291" s="271"/>
      <c r="BV291" s="693"/>
      <c r="BW291" s="693"/>
      <c r="BX291" s="693"/>
      <c r="BY291" s="693"/>
      <c r="BZ291" s="693"/>
      <c r="CA291" s="693"/>
      <c r="CB291" s="693"/>
      <c r="CC291" s="693"/>
      <c r="CD291" s="693"/>
      <c r="CE291" s="693"/>
      <c r="CF291" s="693"/>
      <c r="CG291" s="693"/>
      <c r="CH291" s="693"/>
      <c r="CI291" s="693"/>
      <c r="CW291" s="693"/>
      <c r="CX291" s="693"/>
      <c r="CY291" s="693"/>
      <c r="CZ291" s="693"/>
      <c r="DA291" s="693"/>
      <c r="DB291" s="693"/>
      <c r="DC291" s="693"/>
      <c r="DD291" s="693"/>
      <c r="DE291" s="693"/>
      <c r="DF291" s="693"/>
      <c r="DG291" s="693"/>
      <c r="DH291" s="693"/>
      <c r="DI291" s="693"/>
      <c r="DJ291" s="693"/>
      <c r="DK291" s="693"/>
      <c r="DL291" s="693"/>
      <c r="DM291" s="693"/>
      <c r="DN291" s="693"/>
      <c r="DO291" s="693"/>
      <c r="DP291" s="693"/>
      <c r="DQ291" s="693"/>
      <c r="DR291" s="693"/>
      <c r="DS291" s="693"/>
      <c r="DT291" s="693"/>
      <c r="DU291" s="693"/>
      <c r="DV291" s="693"/>
      <c r="DW291" s="693"/>
      <c r="DX291" s="693"/>
      <c r="DY291" s="693"/>
      <c r="DZ291" s="693"/>
      <c r="EA291" s="693"/>
      <c r="EB291" s="693"/>
      <c r="EC291" s="693"/>
      <c r="ED291" s="693"/>
      <c r="EE291" s="693"/>
      <c r="EF291" s="693"/>
      <c r="EG291" s="693"/>
      <c r="EH291" s="693"/>
      <c r="EI291" s="693"/>
      <c r="EJ291" s="693"/>
      <c r="EK291" s="693"/>
      <c r="EL291" s="693"/>
      <c r="EM291" s="693"/>
      <c r="EN291" s="693"/>
      <c r="EO291" s="693"/>
      <c r="EP291" s="693"/>
      <c r="EQ291" s="693"/>
      <c r="ER291" s="693"/>
      <c r="ES291" s="693"/>
      <c r="ET291" s="693"/>
      <c r="EU291" s="693"/>
      <c r="EV291" s="693"/>
      <c r="EW291" s="693"/>
      <c r="EX291" s="693"/>
      <c r="EY291" s="693"/>
      <c r="EZ291" s="693"/>
      <c r="FA291" s="693"/>
      <c r="FB291" s="693"/>
      <c r="FC291" s="693"/>
      <c r="FD291" s="693"/>
      <c r="FE291" s="693"/>
      <c r="FF291" s="693"/>
      <c r="FG291" s="693"/>
      <c r="FH291" s="693"/>
      <c r="FI291" s="693"/>
      <c r="FJ291" s="693"/>
      <c r="FK291" s="693"/>
      <c r="FL291" s="693"/>
      <c r="FM291" s="693"/>
      <c r="FN291" s="693"/>
      <c r="FO291" s="693"/>
      <c r="FP291" s="693"/>
      <c r="FQ291" s="693"/>
      <c r="FR291" s="693"/>
      <c r="FS291" s="693"/>
      <c r="FT291" s="693"/>
      <c r="FU291" s="693"/>
      <c r="FV291" s="693"/>
      <c r="FW291" s="693"/>
      <c r="FX291" s="693"/>
      <c r="FY291" s="693"/>
      <c r="FZ291" s="693"/>
      <c r="GA291" s="693"/>
      <c r="GB291" s="693"/>
      <c r="GC291" s="693"/>
      <c r="GD291" s="693"/>
      <c r="GE291" s="693"/>
      <c r="GF291" s="693"/>
      <c r="GG291" s="693"/>
      <c r="GH291" s="693"/>
      <c r="GI291" s="693"/>
      <c r="GJ291" s="693"/>
      <c r="GK291" s="693"/>
      <c r="GL291" s="693"/>
      <c r="GM291" s="693"/>
      <c r="GN291" s="693"/>
      <c r="GO291" s="693"/>
      <c r="GP291" s="693"/>
      <c r="GQ291" s="693"/>
      <c r="GR291" s="693"/>
      <c r="GS291" s="693"/>
      <c r="GT291" s="693"/>
      <c r="GU291" s="693"/>
      <c r="GV291" s="693"/>
      <c r="GW291" s="693"/>
      <c r="GX291" s="693"/>
      <c r="GY291" s="693"/>
      <c r="GZ291" s="693"/>
      <c r="HA291" s="693"/>
      <c r="HB291" s="693"/>
      <c r="HC291" s="693"/>
      <c r="HD291" s="693"/>
      <c r="HE291" s="693"/>
      <c r="HF291" s="693"/>
      <c r="HG291" s="693"/>
      <c r="HH291" s="693"/>
      <c r="HI291" s="693"/>
      <c r="HJ291" s="693"/>
      <c r="HK291" s="693"/>
      <c r="HL291" s="693"/>
      <c r="HM291" s="693"/>
      <c r="HN291" s="693"/>
      <c r="HO291" s="693"/>
      <c r="HP291" s="693"/>
      <c r="HQ291" s="693"/>
      <c r="HR291" s="693"/>
      <c r="HS291" s="693"/>
    </row>
    <row r="292" spans="1:227" s="508" customFormat="1">
      <c r="A292"/>
      <c r="B292" s="368"/>
      <c r="C292"/>
      <c r="D292" s="433"/>
      <c r="E292" s="625"/>
      <c r="F292" s="625"/>
      <c r="G292" s="330"/>
      <c r="H292"/>
      <c r="I292" s="132"/>
      <c r="J292"/>
      <c r="K292"/>
      <c r="L292"/>
      <c r="M292" s="335"/>
      <c r="N292" s="335"/>
      <c r="O292" s="335"/>
      <c r="P292" s="335"/>
      <c r="Q292" s="335"/>
      <c r="R292" s="335"/>
      <c r="S292" s="335"/>
      <c r="T292" s="335"/>
      <c r="U292" s="335"/>
      <c r="V292" s="335"/>
      <c r="W292" s="335"/>
      <c r="X292" s="335"/>
      <c r="Y292" s="335"/>
      <c r="Z292" s="335"/>
      <c r="AA292" s="335"/>
      <c r="AB292" s="45"/>
      <c r="AC292"/>
      <c r="AD292" s="123"/>
      <c r="AE292"/>
      <c r="AF292"/>
      <c r="AG292"/>
      <c r="AH292" s="129"/>
      <c r="AI292" s="129"/>
      <c r="AJ292" s="129"/>
      <c r="AK292" s="504"/>
      <c r="AL292" s="271"/>
      <c r="AM292" s="271"/>
      <c r="AN292" s="271"/>
      <c r="AO292" s="271"/>
      <c r="AP292" s="271"/>
      <c r="AQ292" s="271"/>
      <c r="AR292" s="271"/>
      <c r="AS292" s="271"/>
      <c r="AT292" s="271"/>
      <c r="AU292" s="271"/>
      <c r="AV292" s="271"/>
      <c r="AW292" s="271"/>
      <c r="AX292" s="271"/>
      <c r="AY292" s="271"/>
      <c r="AZ292" s="271"/>
      <c r="BA292" s="504"/>
      <c r="BB292" s="271"/>
      <c r="BC292" s="1042"/>
      <c r="BD292" s="1042"/>
      <c r="BE292" s="1042"/>
      <c r="BF292" s="1042"/>
      <c r="BG292" s="1042"/>
      <c r="BH292" s="1042"/>
      <c r="BI292" s="1042"/>
      <c r="BJ292" s="493"/>
      <c r="BK292" s="493"/>
      <c r="BL292" s="493"/>
      <c r="BM292" s="493"/>
      <c r="BN292" s="493"/>
      <c r="BO292" s="493"/>
      <c r="BP292" s="493"/>
      <c r="BQ292" s="493"/>
      <c r="BR292" s="493"/>
      <c r="BS292" s="493"/>
      <c r="BT292" s="493"/>
      <c r="BU292" s="271"/>
      <c r="BV292" s="693"/>
      <c r="BW292" s="693"/>
      <c r="BX292" s="693"/>
      <c r="BY292" s="693"/>
      <c r="BZ292" s="693"/>
      <c r="CA292" s="693"/>
      <c r="CB292" s="693"/>
      <c r="CC292" s="693"/>
      <c r="CD292" s="693"/>
      <c r="CE292" s="693"/>
      <c r="CF292" s="693"/>
      <c r="CG292" s="693"/>
      <c r="CH292" s="693"/>
      <c r="CI292" s="693"/>
      <c r="CW292" s="693"/>
      <c r="CX292" s="693"/>
      <c r="CY292" s="693"/>
      <c r="CZ292" s="693"/>
      <c r="DA292" s="693"/>
      <c r="DB292" s="693"/>
      <c r="DC292" s="693"/>
      <c r="DD292" s="693"/>
      <c r="DE292" s="693"/>
      <c r="DF292" s="693"/>
      <c r="DG292" s="693"/>
      <c r="DH292" s="693"/>
      <c r="DI292" s="693"/>
      <c r="DJ292" s="693"/>
      <c r="DK292" s="693"/>
      <c r="DL292" s="693"/>
      <c r="DM292" s="693"/>
      <c r="DN292" s="693"/>
      <c r="DO292" s="693"/>
      <c r="DP292" s="693"/>
      <c r="DQ292" s="693"/>
      <c r="DR292" s="693"/>
      <c r="DS292" s="693"/>
      <c r="DT292" s="693"/>
      <c r="DU292" s="693"/>
      <c r="DV292" s="693"/>
      <c r="DW292" s="693"/>
      <c r="DX292" s="693"/>
      <c r="DY292" s="693"/>
      <c r="DZ292" s="693"/>
      <c r="EA292" s="693"/>
      <c r="EB292" s="693"/>
      <c r="EC292" s="693"/>
      <c r="ED292" s="693"/>
      <c r="EE292" s="693"/>
      <c r="EF292" s="693"/>
      <c r="EG292" s="693"/>
      <c r="EH292" s="693"/>
      <c r="EI292" s="693"/>
      <c r="EJ292" s="693"/>
      <c r="EK292" s="693"/>
      <c r="EL292" s="693"/>
      <c r="EM292" s="693"/>
      <c r="EN292" s="693"/>
      <c r="EO292" s="693"/>
      <c r="EP292" s="693"/>
      <c r="EQ292" s="693"/>
      <c r="ER292" s="693"/>
      <c r="ES292" s="693"/>
      <c r="ET292" s="693"/>
      <c r="EU292" s="693"/>
      <c r="EV292" s="693"/>
      <c r="EW292" s="693"/>
      <c r="EX292" s="693"/>
      <c r="EY292" s="693"/>
      <c r="EZ292" s="693"/>
      <c r="FA292" s="693"/>
      <c r="FB292" s="693"/>
      <c r="FC292" s="693"/>
      <c r="FD292" s="693"/>
      <c r="FE292" s="693"/>
      <c r="FF292" s="693"/>
      <c r="FG292" s="693"/>
      <c r="FH292" s="693"/>
      <c r="FI292" s="693"/>
      <c r="FJ292" s="693"/>
      <c r="FK292" s="693"/>
      <c r="FL292" s="693"/>
      <c r="FM292" s="693"/>
      <c r="FN292" s="693"/>
      <c r="FO292" s="693"/>
      <c r="FP292" s="693"/>
      <c r="FQ292" s="693"/>
      <c r="FR292" s="693"/>
      <c r="FS292" s="693"/>
      <c r="FT292" s="693"/>
      <c r="FU292" s="693"/>
      <c r="FV292" s="693"/>
      <c r="FW292" s="693"/>
      <c r="FX292" s="693"/>
      <c r="FY292" s="693"/>
      <c r="FZ292" s="693"/>
      <c r="GA292" s="693"/>
      <c r="GB292" s="693"/>
      <c r="GC292" s="693"/>
      <c r="GD292" s="693"/>
      <c r="GE292" s="693"/>
      <c r="GF292" s="693"/>
      <c r="GG292" s="693"/>
      <c r="GH292" s="693"/>
      <c r="GI292" s="693"/>
      <c r="GJ292" s="693"/>
      <c r="GK292" s="693"/>
      <c r="GL292" s="693"/>
      <c r="GM292" s="693"/>
      <c r="GN292" s="693"/>
      <c r="GO292" s="693"/>
      <c r="GP292" s="693"/>
      <c r="GQ292" s="693"/>
      <c r="GR292" s="693"/>
      <c r="GS292" s="693"/>
      <c r="GT292" s="693"/>
      <c r="GU292" s="693"/>
      <c r="GV292" s="693"/>
      <c r="GW292" s="693"/>
      <c r="GX292" s="693"/>
      <c r="GY292" s="693"/>
      <c r="GZ292" s="693"/>
      <c r="HA292" s="693"/>
      <c r="HB292" s="693"/>
      <c r="HC292" s="693"/>
      <c r="HD292" s="693"/>
      <c r="HE292" s="693"/>
      <c r="HF292" s="693"/>
      <c r="HG292" s="693"/>
      <c r="HH292" s="693"/>
      <c r="HI292" s="693"/>
      <c r="HJ292" s="693"/>
      <c r="HK292" s="693"/>
      <c r="HL292" s="693"/>
      <c r="HM292" s="693"/>
      <c r="HN292" s="693"/>
      <c r="HO292" s="693"/>
      <c r="HP292" s="693"/>
      <c r="HQ292" s="693"/>
      <c r="HR292" s="693"/>
      <c r="HS292" s="693"/>
    </row>
    <row r="293" spans="1:227" s="508" customFormat="1">
      <c r="A293"/>
      <c r="B293" s="368"/>
      <c r="C293"/>
      <c r="D293" s="433"/>
      <c r="E293" s="625"/>
      <c r="F293" s="625"/>
      <c r="G293" s="330"/>
      <c r="H293"/>
      <c r="I293" s="132"/>
      <c r="J293"/>
      <c r="K293"/>
      <c r="L293"/>
      <c r="M293" s="335"/>
      <c r="N293" s="335"/>
      <c r="O293" s="335"/>
      <c r="P293" s="335"/>
      <c r="Q293" s="335"/>
      <c r="R293" s="335"/>
      <c r="S293" s="335"/>
      <c r="T293" s="335"/>
      <c r="U293" s="335"/>
      <c r="V293" s="335"/>
      <c r="W293" s="335"/>
      <c r="X293" s="335"/>
      <c r="Y293" s="335"/>
      <c r="Z293" s="335"/>
      <c r="AA293" s="335"/>
      <c r="AB293" s="45"/>
      <c r="AC293"/>
      <c r="AD293" s="123"/>
      <c r="AE293"/>
      <c r="AF293"/>
      <c r="AG293"/>
      <c r="AH293" s="129"/>
      <c r="AI293" s="129"/>
      <c r="AJ293" s="129"/>
      <c r="AK293" s="504"/>
      <c r="AL293" s="271"/>
      <c r="AM293" s="271"/>
      <c r="AN293" s="271"/>
      <c r="AO293" s="271"/>
      <c r="AP293" s="271"/>
      <c r="AQ293" s="271"/>
      <c r="AR293" s="271"/>
      <c r="AS293" s="271"/>
      <c r="AT293" s="271"/>
      <c r="AU293" s="271"/>
      <c r="AV293" s="271"/>
      <c r="AW293" s="271"/>
      <c r="AX293" s="271"/>
      <c r="AY293" s="271"/>
      <c r="AZ293" s="271"/>
      <c r="BA293" s="504"/>
      <c r="BB293" s="271"/>
      <c r="BC293" s="1042"/>
      <c r="BD293" s="1042"/>
      <c r="BE293" s="1042"/>
      <c r="BF293" s="1042"/>
      <c r="BG293" s="1042"/>
      <c r="BH293" s="1042"/>
      <c r="BI293" s="1042"/>
      <c r="BJ293" s="493"/>
      <c r="BK293" s="493"/>
      <c r="BL293" s="493"/>
      <c r="BM293" s="493"/>
      <c r="BN293" s="493"/>
      <c r="BO293" s="493"/>
      <c r="BP293" s="493"/>
      <c r="BQ293" s="493"/>
      <c r="BR293" s="493"/>
      <c r="BS293" s="493"/>
      <c r="BT293" s="493"/>
      <c r="BU293" s="271"/>
      <c r="BV293" s="693"/>
      <c r="BW293" s="693"/>
      <c r="BX293" s="693"/>
      <c r="BY293" s="693"/>
      <c r="BZ293" s="693"/>
      <c r="CA293" s="693"/>
      <c r="CB293" s="693"/>
      <c r="CC293" s="693"/>
      <c r="CD293" s="693"/>
      <c r="CE293" s="693"/>
      <c r="CF293" s="693"/>
      <c r="CG293" s="693"/>
      <c r="CH293" s="693"/>
      <c r="CI293" s="693"/>
      <c r="CW293" s="693"/>
      <c r="CX293" s="693"/>
      <c r="CY293" s="693"/>
      <c r="CZ293" s="693"/>
      <c r="DA293" s="693"/>
      <c r="DB293" s="693"/>
      <c r="DC293" s="693"/>
      <c r="DD293" s="693"/>
      <c r="DE293" s="693"/>
      <c r="DF293" s="693"/>
      <c r="DG293" s="693"/>
      <c r="DH293" s="693"/>
      <c r="DI293" s="693"/>
      <c r="DJ293" s="693"/>
      <c r="DK293" s="693"/>
      <c r="DL293" s="693"/>
      <c r="DM293" s="693"/>
      <c r="DN293" s="693"/>
      <c r="DO293" s="693"/>
      <c r="DP293" s="693"/>
      <c r="DQ293" s="693"/>
      <c r="DR293" s="693"/>
      <c r="DS293" s="693"/>
      <c r="DT293" s="693"/>
      <c r="DU293" s="693"/>
      <c r="DV293" s="693"/>
      <c r="DW293" s="693"/>
      <c r="DX293" s="693"/>
      <c r="DY293" s="693"/>
      <c r="DZ293" s="693"/>
      <c r="EA293" s="693"/>
      <c r="EB293" s="693"/>
      <c r="EC293" s="693"/>
      <c r="ED293" s="693"/>
      <c r="EE293" s="693"/>
      <c r="EF293" s="693"/>
      <c r="EG293" s="693"/>
      <c r="EH293" s="693"/>
      <c r="EI293" s="693"/>
      <c r="EJ293" s="693"/>
      <c r="EK293" s="693"/>
      <c r="EL293" s="693"/>
      <c r="EM293" s="693"/>
      <c r="EN293" s="693"/>
      <c r="EO293" s="693"/>
      <c r="EP293" s="693"/>
      <c r="EQ293" s="693"/>
      <c r="ER293" s="693"/>
      <c r="ES293" s="693"/>
      <c r="ET293" s="693"/>
      <c r="EU293" s="693"/>
      <c r="EV293" s="693"/>
      <c r="EW293" s="693"/>
      <c r="EX293" s="693"/>
      <c r="EY293" s="693"/>
      <c r="EZ293" s="693"/>
      <c r="FA293" s="693"/>
      <c r="FB293" s="693"/>
      <c r="FC293" s="693"/>
      <c r="FD293" s="693"/>
      <c r="FE293" s="693"/>
      <c r="FF293" s="693"/>
      <c r="FG293" s="693"/>
      <c r="FH293" s="693"/>
      <c r="FI293" s="693"/>
      <c r="FJ293" s="693"/>
      <c r="FK293" s="693"/>
      <c r="FL293" s="693"/>
      <c r="FM293" s="693"/>
      <c r="FN293" s="693"/>
      <c r="FO293" s="693"/>
      <c r="FP293" s="693"/>
      <c r="FQ293" s="693"/>
      <c r="FR293" s="693"/>
      <c r="FS293" s="693"/>
      <c r="FT293" s="693"/>
      <c r="FU293" s="693"/>
      <c r="FV293" s="693"/>
      <c r="FW293" s="693"/>
      <c r="FX293" s="693"/>
      <c r="FY293" s="693"/>
      <c r="FZ293" s="693"/>
      <c r="GA293" s="693"/>
      <c r="GB293" s="693"/>
      <c r="GC293" s="693"/>
      <c r="GD293" s="693"/>
      <c r="GE293" s="693"/>
      <c r="GF293" s="693"/>
      <c r="GG293" s="693"/>
      <c r="GH293" s="693"/>
      <c r="GI293" s="693"/>
      <c r="GJ293" s="693"/>
      <c r="GK293" s="693"/>
      <c r="GL293" s="693"/>
      <c r="GM293" s="693"/>
      <c r="GN293" s="693"/>
      <c r="GO293" s="693"/>
      <c r="GP293" s="693"/>
      <c r="GQ293" s="693"/>
      <c r="GR293" s="693"/>
      <c r="GS293" s="693"/>
      <c r="GT293" s="693"/>
      <c r="GU293" s="693"/>
      <c r="GV293" s="693"/>
      <c r="GW293" s="693"/>
      <c r="GX293" s="693"/>
      <c r="GY293" s="693"/>
      <c r="GZ293" s="693"/>
      <c r="HA293" s="693"/>
      <c r="HB293" s="693"/>
      <c r="HC293" s="693"/>
      <c r="HD293" s="693"/>
      <c r="HE293" s="693"/>
      <c r="HF293" s="693"/>
      <c r="HG293" s="693"/>
      <c r="HH293" s="693"/>
      <c r="HI293" s="693"/>
      <c r="HJ293" s="693"/>
      <c r="HK293" s="693"/>
      <c r="HL293" s="693"/>
      <c r="HM293" s="693"/>
      <c r="HN293" s="693"/>
      <c r="HO293" s="693"/>
      <c r="HP293" s="693"/>
      <c r="HQ293" s="693"/>
      <c r="HR293" s="693"/>
      <c r="HS293" s="693"/>
    </row>
    <row r="294" spans="1:227" s="508" customFormat="1">
      <c r="A294"/>
      <c r="B294" s="368"/>
      <c r="C294"/>
      <c r="D294" s="433"/>
      <c r="E294" s="625"/>
      <c r="F294" s="625"/>
      <c r="G294" s="330"/>
      <c r="H294"/>
      <c r="I294" s="132"/>
      <c r="J294"/>
      <c r="K294"/>
      <c r="L294"/>
      <c r="M294" s="335"/>
      <c r="N294" s="335"/>
      <c r="O294" s="335"/>
      <c r="P294" s="335"/>
      <c r="Q294" s="335"/>
      <c r="R294" s="335"/>
      <c r="S294" s="335"/>
      <c r="T294" s="335"/>
      <c r="U294" s="335"/>
      <c r="V294" s="335"/>
      <c r="W294" s="335"/>
      <c r="X294" s="335"/>
      <c r="Y294" s="335"/>
      <c r="Z294" s="335"/>
      <c r="AA294" s="335"/>
      <c r="AB294" s="45"/>
      <c r="AC294"/>
      <c r="AD294" s="123"/>
      <c r="AE294"/>
      <c r="AF294"/>
      <c r="AG294"/>
      <c r="AH294" s="129"/>
      <c r="AI294" s="129"/>
      <c r="AJ294" s="129"/>
      <c r="AK294" s="504"/>
      <c r="AL294" s="271"/>
      <c r="AM294" s="271"/>
      <c r="AN294" s="271"/>
      <c r="AO294" s="271"/>
      <c r="AP294" s="271"/>
      <c r="AQ294" s="271"/>
      <c r="AR294" s="271"/>
      <c r="AS294" s="271"/>
      <c r="AT294" s="271"/>
      <c r="AU294" s="271"/>
      <c r="AV294" s="271"/>
      <c r="AW294" s="271"/>
      <c r="AX294" s="271"/>
      <c r="AY294" s="271"/>
      <c r="AZ294" s="271"/>
      <c r="BA294" s="504"/>
      <c r="BB294" s="271"/>
      <c r="BC294" s="1042"/>
      <c r="BD294" s="1042"/>
      <c r="BE294" s="1042"/>
      <c r="BF294" s="1042"/>
      <c r="BG294" s="1042"/>
      <c r="BH294" s="1042"/>
      <c r="BI294" s="1042"/>
      <c r="BJ294" s="493"/>
      <c r="BK294" s="493"/>
      <c r="BL294" s="493"/>
      <c r="BM294" s="493"/>
      <c r="BN294" s="493"/>
      <c r="BO294" s="493"/>
      <c r="BP294" s="493"/>
      <c r="BQ294" s="493"/>
      <c r="BR294" s="493"/>
      <c r="BS294" s="493"/>
      <c r="BT294" s="493"/>
      <c r="BU294" s="271"/>
      <c r="BV294" s="693"/>
      <c r="BW294" s="693"/>
      <c r="BX294" s="693"/>
      <c r="BY294" s="693"/>
      <c r="BZ294" s="693"/>
      <c r="CA294" s="693"/>
      <c r="CB294" s="693"/>
      <c r="CC294" s="693"/>
      <c r="CD294" s="693"/>
      <c r="CE294" s="693"/>
      <c r="CF294" s="693"/>
      <c r="CG294" s="693"/>
      <c r="CH294" s="693"/>
      <c r="CI294" s="693"/>
      <c r="CW294" s="693"/>
      <c r="CX294" s="693"/>
      <c r="CY294" s="693"/>
      <c r="CZ294" s="693"/>
      <c r="DA294" s="693"/>
      <c r="DB294" s="693"/>
      <c r="DC294" s="693"/>
      <c r="DD294" s="693"/>
      <c r="DE294" s="693"/>
      <c r="DF294" s="693"/>
      <c r="DG294" s="693"/>
      <c r="DH294" s="693"/>
      <c r="DI294" s="693"/>
      <c r="DJ294" s="693"/>
      <c r="DK294" s="693"/>
      <c r="DL294" s="693"/>
      <c r="DM294" s="693"/>
      <c r="DN294" s="693"/>
      <c r="DO294" s="693"/>
      <c r="DP294" s="693"/>
      <c r="DQ294" s="693"/>
      <c r="DR294" s="693"/>
      <c r="DS294" s="693"/>
      <c r="DT294" s="693"/>
      <c r="DU294" s="693"/>
      <c r="DV294" s="693"/>
      <c r="DW294" s="693"/>
      <c r="DX294" s="693"/>
      <c r="DY294" s="693"/>
      <c r="DZ294" s="693"/>
      <c r="EA294" s="693"/>
      <c r="EB294" s="693"/>
      <c r="EC294" s="693"/>
      <c r="ED294" s="693"/>
      <c r="EE294" s="693"/>
      <c r="EF294" s="693"/>
      <c r="EG294" s="693"/>
      <c r="EH294" s="693"/>
      <c r="EI294" s="693"/>
      <c r="EJ294" s="693"/>
      <c r="EK294" s="693"/>
      <c r="EL294" s="693"/>
      <c r="EM294" s="693"/>
      <c r="EN294" s="693"/>
      <c r="EO294" s="693"/>
      <c r="EP294" s="693"/>
      <c r="EQ294" s="693"/>
      <c r="ER294" s="693"/>
      <c r="ES294" s="693"/>
      <c r="ET294" s="693"/>
      <c r="EU294" s="693"/>
      <c r="EV294" s="693"/>
      <c r="EW294" s="693"/>
      <c r="EX294" s="693"/>
      <c r="EY294" s="693"/>
      <c r="EZ294" s="693"/>
      <c r="FA294" s="693"/>
      <c r="FB294" s="693"/>
      <c r="FC294" s="693"/>
      <c r="FD294" s="693"/>
      <c r="FE294" s="693"/>
      <c r="FF294" s="693"/>
      <c r="FG294" s="693"/>
      <c r="FH294" s="693"/>
      <c r="FI294" s="693"/>
      <c r="FJ294" s="693"/>
      <c r="FK294" s="693"/>
      <c r="FL294" s="693"/>
      <c r="FM294" s="693"/>
      <c r="FN294" s="693"/>
      <c r="FO294" s="693"/>
      <c r="FP294" s="693"/>
      <c r="FQ294" s="693"/>
      <c r="FR294" s="693"/>
      <c r="FS294" s="693"/>
      <c r="FT294" s="693"/>
      <c r="FU294" s="693"/>
      <c r="FV294" s="693"/>
      <c r="FW294" s="693"/>
      <c r="FX294" s="693"/>
      <c r="FY294" s="693"/>
      <c r="FZ294" s="693"/>
      <c r="GA294" s="693"/>
      <c r="GB294" s="693"/>
      <c r="GC294" s="693"/>
      <c r="GD294" s="693"/>
      <c r="GE294" s="693"/>
      <c r="GF294" s="693"/>
      <c r="GG294" s="693"/>
      <c r="GH294" s="693"/>
      <c r="GI294" s="693"/>
      <c r="GJ294" s="693"/>
      <c r="GK294" s="693"/>
      <c r="GL294" s="693"/>
      <c r="GM294" s="693"/>
      <c r="GN294" s="693"/>
      <c r="GO294" s="693"/>
      <c r="GP294" s="693"/>
      <c r="GQ294" s="693"/>
      <c r="GR294" s="693"/>
      <c r="GS294" s="693"/>
      <c r="GT294" s="693"/>
      <c r="GU294" s="693"/>
      <c r="GV294" s="693"/>
      <c r="GW294" s="693"/>
      <c r="GX294" s="693"/>
      <c r="GY294" s="693"/>
      <c r="GZ294" s="693"/>
      <c r="HA294" s="693"/>
      <c r="HB294" s="693"/>
      <c r="HC294" s="693"/>
      <c r="HD294" s="693"/>
      <c r="HE294" s="693"/>
      <c r="HF294" s="693"/>
      <c r="HG294" s="693"/>
      <c r="HH294" s="693"/>
      <c r="HI294" s="693"/>
      <c r="HJ294" s="693"/>
      <c r="HK294" s="693"/>
      <c r="HL294" s="693"/>
      <c r="HM294" s="693"/>
      <c r="HN294" s="693"/>
      <c r="HO294" s="693"/>
      <c r="HP294" s="693"/>
      <c r="HQ294" s="693"/>
      <c r="HR294" s="693"/>
      <c r="HS294" s="693"/>
    </row>
    <row r="295" spans="1:227" s="508" customFormat="1">
      <c r="A295"/>
      <c r="B295" s="368"/>
      <c r="C295"/>
      <c r="D295" s="433"/>
      <c r="E295" s="625"/>
      <c r="F295" s="625"/>
      <c r="G295" s="330"/>
      <c r="H295"/>
      <c r="I295" s="132"/>
      <c r="J295"/>
      <c r="K295"/>
      <c r="L29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335"/>
      <c r="AB295" s="45"/>
      <c r="AC295"/>
      <c r="AD295" s="123"/>
      <c r="AE295"/>
      <c r="AF295"/>
      <c r="AG295"/>
      <c r="AH295" s="129"/>
      <c r="AI295" s="129"/>
      <c r="AJ295" s="129"/>
      <c r="AK295" s="504"/>
      <c r="AL295" s="271"/>
      <c r="AM295" s="271"/>
      <c r="AN295" s="271"/>
      <c r="AO295" s="271"/>
      <c r="AP295" s="271"/>
      <c r="AQ295" s="271"/>
      <c r="AR295" s="271"/>
      <c r="AS295" s="271"/>
      <c r="AT295" s="271"/>
      <c r="AU295" s="271"/>
      <c r="AV295" s="271"/>
      <c r="AW295" s="271"/>
      <c r="AX295" s="271"/>
      <c r="AY295" s="271"/>
      <c r="AZ295" s="271"/>
      <c r="BA295" s="504"/>
      <c r="BB295" s="271"/>
      <c r="BC295" s="1042"/>
      <c r="BD295" s="1042"/>
      <c r="BE295" s="1042"/>
      <c r="BF295" s="1042"/>
      <c r="BG295" s="1042"/>
      <c r="BH295" s="1042"/>
      <c r="BI295" s="1042"/>
      <c r="BJ295" s="493"/>
      <c r="BK295" s="493"/>
      <c r="BL295" s="493"/>
      <c r="BM295" s="493"/>
      <c r="BN295" s="493"/>
      <c r="BO295" s="493"/>
      <c r="BP295" s="493"/>
      <c r="BQ295" s="493"/>
      <c r="BR295" s="493"/>
      <c r="BS295" s="493"/>
      <c r="BT295" s="493"/>
      <c r="BU295" s="271"/>
      <c r="BV295" s="693"/>
      <c r="BW295" s="693"/>
      <c r="BX295" s="693"/>
      <c r="BY295" s="693"/>
      <c r="BZ295" s="693"/>
      <c r="CA295" s="693"/>
      <c r="CB295" s="693"/>
      <c r="CC295" s="693"/>
      <c r="CD295" s="693"/>
      <c r="CE295" s="693"/>
      <c r="CF295" s="693"/>
      <c r="CG295" s="693"/>
      <c r="CH295" s="693"/>
      <c r="CI295" s="693"/>
      <c r="CW295" s="693"/>
      <c r="CX295" s="693"/>
      <c r="CY295" s="693"/>
      <c r="CZ295" s="693"/>
      <c r="DA295" s="693"/>
      <c r="DB295" s="693"/>
      <c r="DC295" s="693"/>
      <c r="DD295" s="693"/>
      <c r="DE295" s="693"/>
      <c r="DF295" s="693"/>
      <c r="DG295" s="693"/>
      <c r="DH295" s="693"/>
      <c r="DI295" s="693"/>
      <c r="DJ295" s="693"/>
      <c r="DK295" s="693"/>
      <c r="DL295" s="693"/>
      <c r="DM295" s="693"/>
      <c r="DN295" s="693"/>
      <c r="DO295" s="693"/>
      <c r="DP295" s="693"/>
      <c r="DQ295" s="693"/>
      <c r="DR295" s="693"/>
      <c r="DS295" s="693"/>
      <c r="DT295" s="693"/>
      <c r="DU295" s="693"/>
      <c r="DV295" s="693"/>
      <c r="DW295" s="693"/>
      <c r="DX295" s="693"/>
      <c r="DY295" s="693"/>
      <c r="DZ295" s="693"/>
      <c r="EA295" s="693"/>
      <c r="EB295" s="693"/>
      <c r="EC295" s="693"/>
      <c r="ED295" s="693"/>
      <c r="EE295" s="693"/>
      <c r="EF295" s="693"/>
      <c r="EG295" s="693"/>
      <c r="EH295" s="693"/>
      <c r="EI295" s="693"/>
      <c r="EJ295" s="693"/>
      <c r="EK295" s="693"/>
      <c r="EL295" s="693"/>
      <c r="EM295" s="693"/>
      <c r="EN295" s="693"/>
      <c r="EO295" s="693"/>
      <c r="EP295" s="693"/>
      <c r="EQ295" s="693"/>
      <c r="ER295" s="693"/>
      <c r="ES295" s="693"/>
      <c r="ET295" s="693"/>
      <c r="EU295" s="693"/>
      <c r="EV295" s="693"/>
      <c r="EW295" s="693"/>
      <c r="EX295" s="693"/>
      <c r="EY295" s="693"/>
      <c r="EZ295" s="693"/>
      <c r="FA295" s="693"/>
      <c r="FB295" s="693"/>
      <c r="FC295" s="693"/>
      <c r="FD295" s="693"/>
      <c r="FE295" s="693"/>
      <c r="FF295" s="693"/>
      <c r="FG295" s="693"/>
      <c r="FH295" s="693"/>
      <c r="FI295" s="693"/>
      <c r="FJ295" s="693"/>
      <c r="FK295" s="693"/>
      <c r="FL295" s="693"/>
      <c r="FM295" s="693"/>
      <c r="FN295" s="693"/>
      <c r="FO295" s="693"/>
      <c r="FP295" s="693"/>
      <c r="FQ295" s="693"/>
      <c r="FR295" s="693"/>
      <c r="FS295" s="693"/>
      <c r="FT295" s="693"/>
      <c r="FU295" s="693"/>
      <c r="FV295" s="693"/>
      <c r="FW295" s="693"/>
      <c r="FX295" s="693"/>
      <c r="FY295" s="693"/>
      <c r="FZ295" s="693"/>
      <c r="GA295" s="693"/>
      <c r="GB295" s="693"/>
      <c r="GC295" s="693"/>
      <c r="GD295" s="693"/>
      <c r="GE295" s="693"/>
      <c r="GF295" s="693"/>
      <c r="GG295" s="693"/>
      <c r="GH295" s="693"/>
      <c r="GI295" s="693"/>
      <c r="GJ295" s="693"/>
      <c r="GK295" s="693"/>
      <c r="GL295" s="693"/>
      <c r="GM295" s="693"/>
      <c r="GN295" s="693"/>
      <c r="GO295" s="693"/>
      <c r="GP295" s="693"/>
      <c r="GQ295" s="693"/>
      <c r="GR295" s="693"/>
      <c r="GS295" s="693"/>
      <c r="GT295" s="693"/>
      <c r="GU295" s="693"/>
      <c r="GV295" s="693"/>
      <c r="GW295" s="693"/>
      <c r="GX295" s="693"/>
      <c r="GY295" s="693"/>
      <c r="GZ295" s="693"/>
      <c r="HA295" s="693"/>
      <c r="HB295" s="693"/>
      <c r="HC295" s="693"/>
      <c r="HD295" s="693"/>
      <c r="HE295" s="693"/>
      <c r="HF295" s="693"/>
      <c r="HG295" s="693"/>
      <c r="HH295" s="693"/>
      <c r="HI295" s="693"/>
      <c r="HJ295" s="693"/>
      <c r="HK295" s="693"/>
      <c r="HL295" s="693"/>
      <c r="HM295" s="693"/>
      <c r="HN295" s="693"/>
      <c r="HO295" s="693"/>
      <c r="HP295" s="693"/>
      <c r="HQ295" s="693"/>
      <c r="HR295" s="693"/>
      <c r="HS295" s="693"/>
    </row>
    <row r="296" spans="1:227" s="508" customFormat="1">
      <c r="A296"/>
      <c r="B296" s="368"/>
      <c r="C296"/>
      <c r="D296" s="433"/>
      <c r="E296" s="625"/>
      <c r="F296" s="625"/>
      <c r="G296" s="330"/>
      <c r="H296"/>
      <c r="I296" s="132"/>
      <c r="J296"/>
      <c r="K296"/>
      <c r="L296"/>
      <c r="M296" s="335"/>
      <c r="N296" s="335"/>
      <c r="O296" s="335"/>
      <c r="P296" s="335"/>
      <c r="Q296" s="335"/>
      <c r="R296" s="335"/>
      <c r="S296" s="335"/>
      <c r="T296" s="335"/>
      <c r="U296" s="335"/>
      <c r="V296" s="335"/>
      <c r="W296" s="335"/>
      <c r="X296" s="335"/>
      <c r="Y296" s="335"/>
      <c r="Z296" s="335"/>
      <c r="AA296" s="335"/>
      <c r="AB296" s="45"/>
      <c r="AC296"/>
      <c r="AD296" s="123"/>
      <c r="AE296"/>
      <c r="AF296"/>
      <c r="AG296"/>
      <c r="AH296" s="129"/>
      <c r="AI296" s="129"/>
      <c r="AJ296" s="129"/>
      <c r="AK296" s="504"/>
      <c r="AL296" s="271"/>
      <c r="AM296" s="271"/>
      <c r="AN296" s="271"/>
      <c r="AO296" s="271"/>
      <c r="AP296" s="271"/>
      <c r="AQ296" s="271"/>
      <c r="AR296" s="271"/>
      <c r="AS296" s="271"/>
      <c r="AT296" s="271"/>
      <c r="AU296" s="271"/>
      <c r="AV296" s="271"/>
      <c r="AW296" s="271"/>
      <c r="AX296" s="271"/>
      <c r="AY296" s="271"/>
      <c r="AZ296" s="271"/>
      <c r="BA296" s="504"/>
      <c r="BB296" s="271"/>
      <c r="BC296" s="1042"/>
      <c r="BD296" s="1042"/>
      <c r="BE296" s="1042"/>
      <c r="BF296" s="1042"/>
      <c r="BG296" s="1042"/>
      <c r="BH296" s="1042"/>
      <c r="BI296" s="1042"/>
      <c r="BJ296" s="493"/>
      <c r="BK296" s="493"/>
      <c r="BL296" s="493"/>
      <c r="BM296" s="493"/>
      <c r="BN296" s="493"/>
      <c r="BO296" s="493"/>
      <c r="BP296" s="493"/>
      <c r="BQ296" s="493"/>
      <c r="BR296" s="493"/>
      <c r="BS296" s="493"/>
      <c r="BT296" s="493"/>
      <c r="BU296" s="271"/>
      <c r="BV296" s="693"/>
      <c r="BW296" s="693"/>
      <c r="BX296" s="693"/>
      <c r="BY296" s="693"/>
      <c r="BZ296" s="693"/>
      <c r="CA296" s="693"/>
      <c r="CB296" s="693"/>
      <c r="CC296" s="693"/>
      <c r="CD296" s="693"/>
      <c r="CE296" s="693"/>
      <c r="CF296" s="693"/>
      <c r="CG296" s="693"/>
      <c r="CH296" s="693"/>
      <c r="CI296" s="693"/>
      <c r="CW296" s="693"/>
      <c r="CX296" s="693"/>
      <c r="CY296" s="693"/>
      <c r="CZ296" s="693"/>
      <c r="DA296" s="693"/>
      <c r="DB296" s="693"/>
      <c r="DC296" s="693"/>
      <c r="DD296" s="693"/>
      <c r="DE296" s="693"/>
      <c r="DF296" s="693"/>
      <c r="DG296" s="693"/>
      <c r="DH296" s="693"/>
      <c r="DI296" s="693"/>
      <c r="DJ296" s="693"/>
      <c r="DK296" s="693"/>
      <c r="DL296" s="693"/>
      <c r="DM296" s="693"/>
      <c r="DN296" s="693"/>
      <c r="DO296" s="693"/>
      <c r="DP296" s="693"/>
      <c r="DQ296" s="693"/>
      <c r="DR296" s="693"/>
      <c r="DS296" s="693"/>
      <c r="DT296" s="693"/>
      <c r="DU296" s="693"/>
      <c r="DV296" s="693"/>
      <c r="DW296" s="693"/>
      <c r="DX296" s="693"/>
      <c r="DY296" s="693"/>
      <c r="DZ296" s="693"/>
      <c r="EA296" s="693"/>
      <c r="EB296" s="693"/>
      <c r="EC296" s="693"/>
      <c r="ED296" s="693"/>
      <c r="EE296" s="693"/>
      <c r="EF296" s="693"/>
      <c r="EG296" s="693"/>
      <c r="EH296" s="693"/>
      <c r="EI296" s="693"/>
      <c r="EJ296" s="693"/>
      <c r="EK296" s="693"/>
      <c r="EL296" s="693"/>
      <c r="EM296" s="693"/>
      <c r="EN296" s="693"/>
      <c r="EO296" s="693"/>
      <c r="EP296" s="693"/>
      <c r="EQ296" s="693"/>
      <c r="ER296" s="693"/>
      <c r="ES296" s="693"/>
      <c r="ET296" s="693"/>
      <c r="EU296" s="693"/>
      <c r="EV296" s="693"/>
      <c r="EW296" s="693"/>
      <c r="EX296" s="693"/>
      <c r="EY296" s="693"/>
      <c r="EZ296" s="693"/>
      <c r="FA296" s="693"/>
      <c r="FB296" s="693"/>
      <c r="FC296" s="693"/>
      <c r="FD296" s="693"/>
      <c r="FE296" s="693"/>
      <c r="FF296" s="693"/>
      <c r="FG296" s="693"/>
      <c r="FH296" s="693"/>
      <c r="FI296" s="693"/>
      <c r="FJ296" s="693"/>
      <c r="FK296" s="693"/>
      <c r="FL296" s="693"/>
      <c r="FM296" s="693"/>
      <c r="FN296" s="693"/>
      <c r="FO296" s="693"/>
      <c r="FP296" s="693"/>
      <c r="FQ296" s="693"/>
      <c r="FR296" s="693"/>
      <c r="FS296" s="693"/>
      <c r="FT296" s="693"/>
      <c r="FU296" s="693"/>
      <c r="FV296" s="693"/>
      <c r="FW296" s="693"/>
      <c r="FX296" s="693"/>
      <c r="FY296" s="693"/>
      <c r="FZ296" s="693"/>
      <c r="GA296" s="693"/>
      <c r="GB296" s="693"/>
      <c r="GC296" s="693"/>
      <c r="GD296" s="693"/>
      <c r="GE296" s="693"/>
      <c r="GF296" s="693"/>
      <c r="GG296" s="693"/>
      <c r="GH296" s="693"/>
      <c r="GI296" s="693"/>
      <c r="GJ296" s="693"/>
      <c r="GK296" s="693"/>
      <c r="GL296" s="693"/>
      <c r="GM296" s="693"/>
      <c r="GN296" s="693"/>
      <c r="GO296" s="693"/>
      <c r="GP296" s="693"/>
      <c r="GQ296" s="693"/>
      <c r="GR296" s="693"/>
      <c r="GS296" s="693"/>
      <c r="GT296" s="693"/>
      <c r="GU296" s="693"/>
      <c r="GV296" s="693"/>
      <c r="GW296" s="693"/>
      <c r="GX296" s="693"/>
      <c r="GY296" s="693"/>
      <c r="GZ296" s="693"/>
      <c r="HA296" s="693"/>
      <c r="HB296" s="693"/>
      <c r="HC296" s="693"/>
      <c r="HD296" s="693"/>
      <c r="HE296" s="693"/>
      <c r="HF296" s="693"/>
      <c r="HG296" s="693"/>
      <c r="HH296" s="693"/>
      <c r="HI296" s="693"/>
      <c r="HJ296" s="693"/>
      <c r="HK296" s="693"/>
      <c r="HL296" s="693"/>
      <c r="HM296" s="693"/>
      <c r="HN296" s="693"/>
      <c r="HO296" s="693"/>
      <c r="HP296" s="693"/>
      <c r="HQ296" s="693"/>
      <c r="HR296" s="693"/>
      <c r="HS296" s="693"/>
    </row>
    <row r="297" spans="1:227" s="508" customFormat="1">
      <c r="A297"/>
      <c r="B297" s="368"/>
      <c r="C297"/>
      <c r="D297" s="433"/>
      <c r="E297" s="625"/>
      <c r="F297" s="625"/>
      <c r="G297" s="330"/>
      <c r="H297"/>
      <c r="I297" s="132"/>
      <c r="J297"/>
      <c r="K297"/>
      <c r="L297"/>
      <c r="M297" s="335"/>
      <c r="N297" s="335"/>
      <c r="O297" s="335"/>
      <c r="P297" s="335"/>
      <c r="Q297" s="335"/>
      <c r="R297" s="335"/>
      <c r="S297" s="335"/>
      <c r="T297" s="335"/>
      <c r="U297" s="335"/>
      <c r="V297" s="335"/>
      <c r="W297" s="335"/>
      <c r="X297" s="335"/>
      <c r="Y297" s="335"/>
      <c r="Z297" s="335"/>
      <c r="AA297" s="335"/>
      <c r="AB297" s="45"/>
      <c r="AC297"/>
      <c r="AD297" s="123"/>
      <c r="AE297"/>
      <c r="AF297"/>
      <c r="AG297"/>
      <c r="AH297" s="129"/>
      <c r="AI297" s="129"/>
      <c r="AJ297" s="129"/>
      <c r="AK297" s="504"/>
      <c r="AL297" s="271"/>
      <c r="AM297" s="271"/>
      <c r="AN297" s="271"/>
      <c r="AO297" s="271"/>
      <c r="AP297" s="271"/>
      <c r="AQ297" s="271"/>
      <c r="AR297" s="271"/>
      <c r="AS297" s="271"/>
      <c r="AT297" s="271"/>
      <c r="AU297" s="271"/>
      <c r="AV297" s="271"/>
      <c r="AW297" s="271"/>
      <c r="AX297" s="271"/>
      <c r="AY297" s="271"/>
      <c r="AZ297" s="271"/>
      <c r="BA297" s="504"/>
      <c r="BB297" s="271"/>
      <c r="BC297" s="1042"/>
      <c r="BD297" s="1042"/>
      <c r="BE297" s="1042"/>
      <c r="BF297" s="1042"/>
      <c r="BG297" s="1042"/>
      <c r="BH297" s="1042"/>
      <c r="BI297" s="1042"/>
      <c r="BJ297" s="493"/>
      <c r="BK297" s="493"/>
      <c r="BL297" s="493"/>
      <c r="BM297" s="493"/>
      <c r="BN297" s="493"/>
      <c r="BO297" s="493"/>
      <c r="BP297" s="493"/>
      <c r="BQ297" s="493"/>
      <c r="BR297" s="493"/>
      <c r="BS297" s="493"/>
      <c r="BT297" s="493"/>
      <c r="BU297" s="271"/>
      <c r="BV297" s="693"/>
      <c r="BW297" s="693"/>
      <c r="BX297" s="693"/>
      <c r="BY297" s="693"/>
      <c r="BZ297" s="693"/>
      <c r="CA297" s="693"/>
      <c r="CB297" s="693"/>
      <c r="CC297" s="693"/>
      <c r="CD297" s="693"/>
      <c r="CE297" s="693"/>
      <c r="CF297" s="693"/>
      <c r="CG297" s="693"/>
      <c r="CH297" s="693"/>
      <c r="CI297" s="693"/>
      <c r="CW297" s="693"/>
      <c r="CX297" s="693"/>
      <c r="CY297" s="693"/>
      <c r="CZ297" s="693"/>
      <c r="DA297" s="693"/>
      <c r="DB297" s="693"/>
      <c r="DC297" s="693"/>
      <c r="DD297" s="693"/>
      <c r="DE297" s="693"/>
      <c r="DF297" s="693"/>
      <c r="DG297" s="693"/>
      <c r="DH297" s="693"/>
      <c r="DI297" s="693"/>
      <c r="DJ297" s="693"/>
      <c r="DK297" s="693"/>
      <c r="DL297" s="693"/>
      <c r="DM297" s="693"/>
      <c r="DN297" s="693"/>
      <c r="DO297" s="693"/>
      <c r="DP297" s="693"/>
      <c r="DQ297" s="693"/>
      <c r="DR297" s="693"/>
      <c r="DS297" s="693"/>
      <c r="DT297" s="693"/>
      <c r="DU297" s="693"/>
      <c r="DV297" s="693"/>
      <c r="DW297" s="693"/>
      <c r="DX297" s="693"/>
      <c r="DY297" s="693"/>
      <c r="DZ297" s="693"/>
      <c r="EA297" s="693"/>
      <c r="EB297" s="693"/>
      <c r="EC297" s="693"/>
      <c r="ED297" s="693"/>
      <c r="EE297" s="693"/>
      <c r="EF297" s="693"/>
      <c r="EG297" s="693"/>
      <c r="EH297" s="693"/>
      <c r="EI297" s="693"/>
      <c r="EJ297" s="693"/>
      <c r="EK297" s="693"/>
      <c r="EL297" s="693"/>
      <c r="EM297" s="693"/>
      <c r="EN297" s="693"/>
      <c r="EO297" s="693"/>
      <c r="EP297" s="693"/>
      <c r="EQ297" s="693"/>
      <c r="ER297" s="693"/>
      <c r="ES297" s="693"/>
      <c r="ET297" s="693"/>
      <c r="EU297" s="693"/>
      <c r="EV297" s="693"/>
      <c r="EW297" s="693"/>
      <c r="EX297" s="693"/>
      <c r="EY297" s="693"/>
      <c r="EZ297" s="693"/>
      <c r="FA297" s="693"/>
      <c r="FB297" s="693"/>
      <c r="FC297" s="693"/>
      <c r="FD297" s="693"/>
      <c r="FE297" s="693"/>
      <c r="FF297" s="693"/>
      <c r="FG297" s="693"/>
      <c r="FH297" s="693"/>
      <c r="FI297" s="693"/>
      <c r="FJ297" s="693"/>
      <c r="FK297" s="693"/>
      <c r="FL297" s="693"/>
      <c r="FM297" s="693"/>
      <c r="FN297" s="693"/>
      <c r="FO297" s="693"/>
      <c r="FP297" s="693"/>
      <c r="FQ297" s="693"/>
      <c r="FR297" s="693"/>
      <c r="FS297" s="693"/>
      <c r="FT297" s="693"/>
      <c r="FU297" s="693"/>
      <c r="FV297" s="693"/>
      <c r="FW297" s="693"/>
      <c r="FX297" s="693"/>
      <c r="FY297" s="693"/>
      <c r="FZ297" s="693"/>
      <c r="GA297" s="693"/>
      <c r="GB297" s="693"/>
      <c r="GC297" s="693"/>
      <c r="GD297" s="693"/>
      <c r="GE297" s="693"/>
      <c r="GF297" s="693"/>
      <c r="GG297" s="693"/>
      <c r="GH297" s="693"/>
      <c r="GI297" s="693"/>
      <c r="GJ297" s="693"/>
      <c r="GK297" s="693"/>
      <c r="GL297" s="693"/>
      <c r="GM297" s="693"/>
      <c r="GN297" s="693"/>
      <c r="GO297" s="693"/>
      <c r="GP297" s="693"/>
      <c r="GQ297" s="693"/>
      <c r="GR297" s="693"/>
      <c r="GS297" s="693"/>
      <c r="GT297" s="693"/>
      <c r="GU297" s="693"/>
      <c r="GV297" s="693"/>
      <c r="GW297" s="693"/>
      <c r="GX297" s="693"/>
      <c r="GY297" s="693"/>
      <c r="GZ297" s="693"/>
      <c r="HA297" s="693"/>
      <c r="HB297" s="693"/>
      <c r="HC297" s="693"/>
      <c r="HD297" s="693"/>
      <c r="HE297" s="693"/>
      <c r="HF297" s="693"/>
      <c r="HG297" s="693"/>
      <c r="HH297" s="693"/>
      <c r="HI297" s="693"/>
      <c r="HJ297" s="693"/>
      <c r="HK297" s="693"/>
      <c r="HL297" s="693"/>
      <c r="HM297" s="693"/>
      <c r="HN297" s="693"/>
      <c r="HO297" s="693"/>
      <c r="HP297" s="693"/>
      <c r="HQ297" s="693"/>
      <c r="HR297" s="693"/>
      <c r="HS297" s="693"/>
    </row>
    <row r="298" spans="1:227" s="508" customFormat="1">
      <c r="A298"/>
      <c r="B298" s="368"/>
      <c r="C298"/>
      <c r="D298" s="433"/>
      <c r="E298" s="625"/>
      <c r="F298" s="625"/>
      <c r="G298" s="330"/>
      <c r="H298"/>
      <c r="I298" s="132"/>
      <c r="J298"/>
      <c r="K298"/>
      <c r="L298"/>
      <c r="M298" s="335"/>
      <c r="N298" s="335"/>
      <c r="O298" s="335"/>
      <c r="P298" s="335"/>
      <c r="Q298" s="335"/>
      <c r="R298" s="335"/>
      <c r="S298" s="335"/>
      <c r="T298" s="335"/>
      <c r="U298" s="335"/>
      <c r="V298" s="335"/>
      <c r="W298" s="335"/>
      <c r="X298" s="335"/>
      <c r="Y298" s="335"/>
      <c r="Z298" s="335"/>
      <c r="AA298" s="335"/>
      <c r="AB298" s="45"/>
      <c r="AC298"/>
      <c r="AD298" s="123"/>
      <c r="AE298"/>
      <c r="AF298"/>
      <c r="AG298"/>
      <c r="AH298" s="129"/>
      <c r="AI298" s="129"/>
      <c r="AJ298" s="129"/>
      <c r="AK298" s="504"/>
      <c r="AL298" s="271"/>
      <c r="AM298" s="271"/>
      <c r="AN298" s="271"/>
      <c r="AO298" s="271"/>
      <c r="AP298" s="271"/>
      <c r="AQ298" s="271"/>
      <c r="AR298" s="271"/>
      <c r="AS298" s="271"/>
      <c r="AT298" s="271"/>
      <c r="AU298" s="271"/>
      <c r="AV298" s="271"/>
      <c r="AW298" s="271"/>
      <c r="AX298" s="271"/>
      <c r="AY298" s="271"/>
      <c r="AZ298" s="271"/>
      <c r="BA298" s="504"/>
      <c r="BB298" s="271"/>
      <c r="BC298" s="1042"/>
      <c r="BD298" s="1042"/>
      <c r="BE298" s="1042"/>
      <c r="BF298" s="1042"/>
      <c r="BG298" s="1042"/>
      <c r="BH298" s="1042"/>
      <c r="BI298" s="1042"/>
      <c r="BJ298" s="493"/>
      <c r="BK298" s="493"/>
      <c r="BL298" s="493"/>
      <c r="BM298" s="493"/>
      <c r="BN298" s="493"/>
      <c r="BO298" s="493"/>
      <c r="BP298" s="493"/>
      <c r="BQ298" s="493"/>
      <c r="BR298" s="493"/>
      <c r="BS298" s="493"/>
      <c r="BT298" s="493"/>
      <c r="BU298" s="271"/>
      <c r="BV298" s="693"/>
      <c r="BW298" s="693"/>
      <c r="BX298" s="693"/>
      <c r="BY298" s="693"/>
      <c r="BZ298" s="693"/>
      <c r="CA298" s="693"/>
      <c r="CB298" s="693"/>
      <c r="CC298" s="693"/>
      <c r="CD298" s="693"/>
      <c r="CE298" s="693"/>
      <c r="CF298" s="693"/>
      <c r="CG298" s="693"/>
      <c r="CH298" s="693"/>
      <c r="CI298" s="693"/>
      <c r="CW298" s="693"/>
      <c r="CX298" s="693"/>
      <c r="CY298" s="693"/>
      <c r="CZ298" s="693"/>
      <c r="DA298" s="693"/>
      <c r="DB298" s="693"/>
      <c r="DC298" s="693"/>
      <c r="DD298" s="693"/>
      <c r="DE298" s="693"/>
      <c r="DF298" s="693"/>
      <c r="DG298" s="693"/>
      <c r="DH298" s="693"/>
      <c r="DI298" s="693"/>
      <c r="DJ298" s="693"/>
      <c r="DK298" s="693"/>
      <c r="DL298" s="693"/>
      <c r="DM298" s="693"/>
      <c r="DN298" s="693"/>
      <c r="DO298" s="693"/>
      <c r="DP298" s="693"/>
      <c r="DQ298" s="693"/>
      <c r="DR298" s="693"/>
      <c r="DS298" s="693"/>
      <c r="DT298" s="693"/>
      <c r="DU298" s="693"/>
      <c r="DV298" s="693"/>
      <c r="DW298" s="693"/>
      <c r="DX298" s="693"/>
      <c r="DY298" s="693"/>
      <c r="DZ298" s="693"/>
      <c r="EA298" s="693"/>
      <c r="EB298" s="693"/>
      <c r="EC298" s="693"/>
      <c r="ED298" s="693"/>
      <c r="EE298" s="693"/>
      <c r="EF298" s="693"/>
      <c r="EG298" s="693"/>
      <c r="EH298" s="693"/>
      <c r="EI298" s="693"/>
      <c r="EJ298" s="693"/>
      <c r="EK298" s="693"/>
      <c r="EL298" s="693"/>
      <c r="EM298" s="693"/>
      <c r="EN298" s="693"/>
      <c r="EO298" s="693"/>
      <c r="EP298" s="693"/>
      <c r="EQ298" s="693"/>
      <c r="ER298" s="693"/>
      <c r="ES298" s="693"/>
      <c r="ET298" s="693"/>
      <c r="EU298" s="693"/>
      <c r="EV298" s="693"/>
      <c r="EW298" s="693"/>
      <c r="EX298" s="693"/>
      <c r="EY298" s="693"/>
      <c r="EZ298" s="693"/>
      <c r="FA298" s="693"/>
      <c r="FB298" s="693"/>
      <c r="FC298" s="693"/>
      <c r="FD298" s="693"/>
      <c r="FE298" s="693"/>
      <c r="FF298" s="693"/>
      <c r="FG298" s="693"/>
      <c r="FH298" s="693"/>
      <c r="FI298" s="693"/>
      <c r="FJ298" s="693"/>
      <c r="FK298" s="693"/>
      <c r="FL298" s="693"/>
      <c r="FM298" s="693"/>
      <c r="FN298" s="693"/>
      <c r="FO298" s="693"/>
      <c r="FP298" s="693"/>
      <c r="FQ298" s="693"/>
      <c r="FR298" s="693"/>
      <c r="FS298" s="693"/>
      <c r="FT298" s="693"/>
      <c r="FU298" s="693"/>
      <c r="FV298" s="693"/>
      <c r="FW298" s="693"/>
      <c r="FX298" s="693"/>
      <c r="FY298" s="693"/>
      <c r="FZ298" s="693"/>
      <c r="GA298" s="693"/>
      <c r="GB298" s="693"/>
      <c r="GC298" s="693"/>
      <c r="GD298" s="693"/>
      <c r="GE298" s="693"/>
      <c r="GF298" s="693"/>
      <c r="GG298" s="693"/>
      <c r="GH298" s="693"/>
      <c r="GI298" s="693"/>
      <c r="GJ298" s="693"/>
      <c r="GK298" s="693"/>
      <c r="GL298" s="693"/>
      <c r="GM298" s="693"/>
      <c r="GN298" s="693"/>
      <c r="GO298" s="693"/>
      <c r="GP298" s="693"/>
      <c r="GQ298" s="693"/>
      <c r="GR298" s="693"/>
      <c r="GS298" s="693"/>
      <c r="GT298" s="693"/>
      <c r="GU298" s="693"/>
      <c r="GV298" s="693"/>
      <c r="GW298" s="693"/>
      <c r="GX298" s="693"/>
      <c r="GY298" s="693"/>
      <c r="GZ298" s="693"/>
      <c r="HA298" s="693"/>
      <c r="HB298" s="693"/>
      <c r="HC298" s="693"/>
      <c r="HD298" s="693"/>
      <c r="HE298" s="693"/>
      <c r="HF298" s="693"/>
      <c r="HG298" s="693"/>
      <c r="HH298" s="693"/>
      <c r="HI298" s="693"/>
      <c r="HJ298" s="693"/>
      <c r="HK298" s="693"/>
      <c r="HL298" s="693"/>
      <c r="HM298" s="693"/>
      <c r="HN298" s="693"/>
      <c r="HO298" s="693"/>
      <c r="HP298" s="693"/>
      <c r="HQ298" s="693"/>
      <c r="HR298" s="693"/>
      <c r="HS298" s="693"/>
    </row>
    <row r="299" spans="1:227" s="508" customFormat="1">
      <c r="A299"/>
      <c r="B299" s="368"/>
      <c r="C299"/>
      <c r="D299" s="433"/>
      <c r="E299" s="625"/>
      <c r="F299" s="625"/>
      <c r="G299" s="330"/>
      <c r="H299"/>
      <c r="I299" s="132"/>
      <c r="J299"/>
      <c r="K299"/>
      <c r="L299"/>
      <c r="M299" s="335"/>
      <c r="N299" s="335"/>
      <c r="O299" s="335"/>
      <c r="P299" s="335"/>
      <c r="Q299" s="335"/>
      <c r="R299" s="335"/>
      <c r="S299" s="335"/>
      <c r="T299" s="335"/>
      <c r="U299" s="335"/>
      <c r="V299" s="335"/>
      <c r="W299" s="335"/>
      <c r="X299" s="335"/>
      <c r="Y299" s="335"/>
      <c r="Z299" s="335"/>
      <c r="AA299" s="335"/>
      <c r="AB299" s="45"/>
      <c r="AC299"/>
      <c r="AD299" s="123"/>
      <c r="AE299"/>
      <c r="AF299"/>
      <c r="AG299"/>
      <c r="AH299" s="129"/>
      <c r="AI299" s="129"/>
      <c r="AJ299" s="129"/>
      <c r="AK299" s="504"/>
      <c r="AL299" s="271"/>
      <c r="AM299" s="271"/>
      <c r="AN299" s="271"/>
      <c r="AO299" s="271"/>
      <c r="AP299" s="271"/>
      <c r="AQ299" s="271"/>
      <c r="AR299" s="271"/>
      <c r="AS299" s="271"/>
      <c r="AT299" s="271"/>
      <c r="AU299" s="271"/>
      <c r="AV299" s="271"/>
      <c r="AW299" s="271"/>
      <c r="AX299" s="271"/>
      <c r="AY299" s="271"/>
      <c r="AZ299" s="271"/>
      <c r="BA299" s="504"/>
      <c r="BB299" s="271"/>
      <c r="BC299" s="1042"/>
      <c r="BD299" s="1042"/>
      <c r="BE299" s="1042"/>
      <c r="BF299" s="1042"/>
      <c r="BG299" s="1042"/>
      <c r="BH299" s="1042"/>
      <c r="BI299" s="1042"/>
      <c r="BJ299" s="493"/>
      <c r="BK299" s="493"/>
      <c r="BL299" s="493"/>
      <c r="BM299" s="493"/>
      <c r="BN299" s="493"/>
      <c r="BO299" s="493"/>
      <c r="BP299" s="493"/>
      <c r="BQ299" s="493"/>
      <c r="BR299" s="493"/>
      <c r="BS299" s="493"/>
      <c r="BT299" s="493"/>
      <c r="BU299" s="271"/>
      <c r="BV299" s="693"/>
      <c r="BW299" s="693"/>
      <c r="BX299" s="693"/>
      <c r="BY299" s="693"/>
      <c r="BZ299" s="693"/>
      <c r="CA299" s="693"/>
      <c r="CB299" s="693"/>
      <c r="CC299" s="693"/>
      <c r="CD299" s="693"/>
      <c r="CE299" s="693"/>
      <c r="CF299" s="693"/>
      <c r="CG299" s="693"/>
      <c r="CH299" s="693"/>
      <c r="CI299" s="693"/>
      <c r="CW299" s="693"/>
      <c r="CX299" s="693"/>
      <c r="CY299" s="693"/>
      <c r="CZ299" s="693"/>
      <c r="DA299" s="693"/>
      <c r="DB299" s="693"/>
      <c r="DC299" s="693"/>
      <c r="DD299" s="693"/>
      <c r="DE299" s="693"/>
      <c r="DF299" s="693"/>
      <c r="DG299" s="693"/>
      <c r="DH299" s="693"/>
      <c r="DI299" s="693"/>
      <c r="DJ299" s="693"/>
      <c r="DK299" s="693"/>
      <c r="DL299" s="693"/>
      <c r="DM299" s="693"/>
      <c r="DN299" s="693"/>
      <c r="DO299" s="693"/>
      <c r="DP299" s="693"/>
      <c r="DQ299" s="693"/>
      <c r="DR299" s="693"/>
      <c r="DS299" s="693"/>
      <c r="DT299" s="693"/>
      <c r="DU299" s="693"/>
      <c r="DV299" s="693"/>
      <c r="DW299" s="693"/>
      <c r="DX299" s="693"/>
      <c r="DY299" s="693"/>
      <c r="DZ299" s="693"/>
      <c r="EA299" s="693"/>
      <c r="EB299" s="693"/>
      <c r="EC299" s="693"/>
      <c r="ED299" s="693"/>
      <c r="EE299" s="693"/>
      <c r="EF299" s="693"/>
      <c r="EG299" s="693"/>
      <c r="EH299" s="693"/>
      <c r="EI299" s="693"/>
      <c r="EJ299" s="693"/>
      <c r="EK299" s="693"/>
      <c r="EL299" s="693"/>
      <c r="EM299" s="693"/>
      <c r="EN299" s="693"/>
      <c r="EO299" s="693"/>
      <c r="EP299" s="693"/>
      <c r="EQ299" s="693"/>
      <c r="ER299" s="693"/>
      <c r="ES299" s="693"/>
      <c r="ET299" s="693"/>
      <c r="EU299" s="693"/>
      <c r="EV299" s="693"/>
      <c r="EW299" s="693"/>
      <c r="EX299" s="693"/>
      <c r="EY299" s="693"/>
      <c r="EZ299" s="693"/>
      <c r="FA299" s="693"/>
      <c r="FB299" s="693"/>
      <c r="FC299" s="693"/>
      <c r="FD299" s="693"/>
      <c r="FE299" s="693"/>
      <c r="FF299" s="693"/>
      <c r="FG299" s="693"/>
      <c r="FH299" s="693"/>
      <c r="FI299" s="693"/>
      <c r="FJ299" s="693"/>
      <c r="FK299" s="693"/>
      <c r="FL299" s="693"/>
      <c r="FM299" s="693"/>
      <c r="FN299" s="693"/>
      <c r="FO299" s="693"/>
      <c r="FP299" s="693"/>
      <c r="FQ299" s="693"/>
      <c r="FR299" s="693"/>
      <c r="FS299" s="693"/>
      <c r="FT299" s="693"/>
      <c r="FU299" s="693"/>
      <c r="FV299" s="693"/>
      <c r="FW299" s="693"/>
      <c r="FX299" s="693"/>
      <c r="FY299" s="693"/>
      <c r="FZ299" s="693"/>
      <c r="GA299" s="693"/>
      <c r="GB299" s="693"/>
      <c r="GC299" s="693"/>
      <c r="GD299" s="693"/>
      <c r="GE299" s="693"/>
      <c r="GF299" s="693"/>
      <c r="GG299" s="693"/>
      <c r="GH299" s="693"/>
      <c r="GI299" s="693"/>
      <c r="GJ299" s="693"/>
      <c r="GK299" s="693"/>
      <c r="GL299" s="693"/>
      <c r="GM299" s="693"/>
      <c r="GN299" s="693"/>
      <c r="GO299" s="693"/>
      <c r="GP299" s="693"/>
      <c r="GQ299" s="693"/>
      <c r="GR299" s="693"/>
      <c r="GS299" s="693"/>
      <c r="GT299" s="693"/>
      <c r="GU299" s="693"/>
      <c r="GV299" s="693"/>
      <c r="GW299" s="693"/>
      <c r="GX299" s="693"/>
      <c r="GY299" s="693"/>
      <c r="GZ299" s="693"/>
      <c r="HA299" s="693"/>
      <c r="HB299" s="693"/>
      <c r="HC299" s="693"/>
      <c r="HD299" s="693"/>
      <c r="HE299" s="693"/>
      <c r="HF299" s="693"/>
      <c r="HG299" s="693"/>
      <c r="HH299" s="693"/>
      <c r="HI299" s="693"/>
      <c r="HJ299" s="693"/>
      <c r="HK299" s="693"/>
      <c r="HL299" s="693"/>
      <c r="HM299" s="693"/>
      <c r="HN299" s="693"/>
      <c r="HO299" s="693"/>
      <c r="HP299" s="693"/>
      <c r="HQ299" s="693"/>
      <c r="HR299" s="693"/>
      <c r="HS299" s="693"/>
    </row>
    <row r="300" spans="1:227" s="508" customFormat="1">
      <c r="A300"/>
      <c r="B300" s="368"/>
      <c r="C300"/>
      <c r="D300" s="433"/>
      <c r="E300" s="625"/>
      <c r="F300" s="625"/>
      <c r="G300" s="330"/>
      <c r="H300"/>
      <c r="I300" s="132"/>
      <c r="J300"/>
      <c r="K300"/>
      <c r="L300"/>
      <c r="M300" s="335"/>
      <c r="N300" s="335"/>
      <c r="O300" s="335"/>
      <c r="P300" s="335"/>
      <c r="Q300" s="335"/>
      <c r="R300" s="335"/>
      <c r="S300" s="335"/>
      <c r="T300" s="335"/>
      <c r="U300" s="335"/>
      <c r="V300" s="335"/>
      <c r="W300" s="335"/>
      <c r="X300" s="335"/>
      <c r="Y300" s="335"/>
      <c r="Z300" s="335"/>
      <c r="AA300" s="335"/>
      <c r="AB300" s="45"/>
      <c r="AC300"/>
      <c r="AD300" s="123"/>
      <c r="AE300"/>
      <c r="AF300"/>
      <c r="AG300"/>
      <c r="AH300" s="129"/>
      <c r="AI300" s="129"/>
      <c r="AJ300" s="129"/>
      <c r="AK300" s="504"/>
      <c r="AL300" s="271"/>
      <c r="AM300" s="271"/>
      <c r="AN300" s="271"/>
      <c r="AO300" s="271"/>
      <c r="AP300" s="271"/>
      <c r="AQ300" s="271"/>
      <c r="AR300" s="271"/>
      <c r="AS300" s="271"/>
      <c r="AT300" s="271"/>
      <c r="AU300" s="271"/>
      <c r="AV300" s="271"/>
      <c r="AW300" s="271"/>
      <c r="AX300" s="271"/>
      <c r="AY300" s="271"/>
      <c r="AZ300" s="271"/>
      <c r="BA300" s="504"/>
      <c r="BB300" s="271"/>
      <c r="BC300" s="1042"/>
      <c r="BD300" s="1042"/>
      <c r="BE300" s="1042"/>
      <c r="BF300" s="1042"/>
      <c r="BG300" s="1042"/>
      <c r="BH300" s="1042"/>
      <c r="BI300" s="1042"/>
      <c r="BJ300" s="493"/>
      <c r="BK300" s="493"/>
      <c r="BL300" s="493"/>
      <c r="BM300" s="493"/>
      <c r="BN300" s="493"/>
      <c r="BO300" s="493"/>
      <c r="BP300" s="493"/>
      <c r="BQ300" s="493"/>
      <c r="BR300" s="493"/>
      <c r="BS300" s="493"/>
      <c r="BT300" s="493"/>
      <c r="BU300" s="271"/>
      <c r="BV300" s="693"/>
      <c r="BW300" s="693"/>
      <c r="BX300" s="693"/>
      <c r="BY300" s="693"/>
      <c r="BZ300" s="693"/>
      <c r="CA300" s="693"/>
      <c r="CB300" s="693"/>
      <c r="CC300" s="693"/>
      <c r="CD300" s="693"/>
      <c r="CE300" s="693"/>
      <c r="CF300" s="693"/>
      <c r="CG300" s="693"/>
      <c r="CH300" s="693"/>
      <c r="CI300" s="693"/>
      <c r="CW300" s="693"/>
      <c r="CX300" s="693"/>
      <c r="CY300" s="693"/>
      <c r="CZ300" s="693"/>
      <c r="DA300" s="693"/>
      <c r="DB300" s="693"/>
      <c r="DC300" s="693"/>
      <c r="DD300" s="693"/>
      <c r="DE300" s="693"/>
      <c r="DF300" s="693"/>
      <c r="DG300" s="693"/>
      <c r="DH300" s="693"/>
      <c r="DI300" s="693"/>
      <c r="DJ300" s="693"/>
      <c r="DK300" s="693"/>
      <c r="DL300" s="693"/>
      <c r="DM300" s="693"/>
      <c r="DN300" s="693"/>
      <c r="DO300" s="693"/>
      <c r="DP300" s="693"/>
      <c r="DQ300" s="693"/>
      <c r="DR300" s="693"/>
      <c r="DS300" s="693"/>
      <c r="DT300" s="693"/>
      <c r="DU300" s="693"/>
      <c r="DV300" s="693"/>
      <c r="DW300" s="693"/>
      <c r="DX300" s="693"/>
      <c r="DY300" s="693"/>
      <c r="DZ300" s="693"/>
      <c r="EA300" s="693"/>
      <c r="EB300" s="693"/>
      <c r="EC300" s="693"/>
      <c r="ED300" s="693"/>
      <c r="EE300" s="693"/>
      <c r="EF300" s="693"/>
      <c r="EG300" s="693"/>
      <c r="EH300" s="693"/>
      <c r="EI300" s="693"/>
      <c r="EJ300" s="693"/>
      <c r="EK300" s="693"/>
      <c r="EL300" s="693"/>
      <c r="EM300" s="693"/>
      <c r="EN300" s="693"/>
      <c r="EO300" s="693"/>
      <c r="EP300" s="693"/>
      <c r="EQ300" s="693"/>
      <c r="ER300" s="693"/>
      <c r="ES300" s="693"/>
      <c r="ET300" s="693"/>
      <c r="EU300" s="693"/>
      <c r="EV300" s="693"/>
      <c r="EW300" s="693"/>
      <c r="EX300" s="693"/>
      <c r="EY300" s="693"/>
      <c r="EZ300" s="693"/>
      <c r="FA300" s="693"/>
      <c r="FB300" s="693"/>
      <c r="FC300" s="693"/>
      <c r="FD300" s="693"/>
      <c r="FE300" s="693"/>
      <c r="FF300" s="693"/>
      <c r="FG300" s="693"/>
      <c r="FH300" s="693"/>
      <c r="FI300" s="693"/>
      <c r="FJ300" s="693"/>
      <c r="FK300" s="693"/>
      <c r="FL300" s="693"/>
      <c r="FM300" s="693"/>
      <c r="FN300" s="693"/>
      <c r="FO300" s="693"/>
      <c r="FP300" s="693"/>
      <c r="FQ300" s="693"/>
      <c r="FR300" s="693"/>
      <c r="FS300" s="693"/>
      <c r="FT300" s="693"/>
      <c r="FU300" s="693"/>
      <c r="FV300" s="693"/>
      <c r="FW300" s="693"/>
      <c r="FX300" s="693"/>
      <c r="FY300" s="693"/>
      <c r="FZ300" s="693"/>
      <c r="GA300" s="693"/>
      <c r="GB300" s="693"/>
      <c r="GC300" s="693"/>
      <c r="GD300" s="693"/>
      <c r="GE300" s="693"/>
      <c r="GF300" s="693"/>
      <c r="GG300" s="693"/>
      <c r="GH300" s="693"/>
      <c r="GI300" s="693"/>
      <c r="GJ300" s="693"/>
      <c r="GK300" s="693"/>
      <c r="GL300" s="693"/>
      <c r="GM300" s="693"/>
      <c r="GN300" s="693"/>
      <c r="GO300" s="693"/>
      <c r="GP300" s="693"/>
      <c r="GQ300" s="693"/>
      <c r="GR300" s="693"/>
      <c r="GS300" s="693"/>
      <c r="GT300" s="693"/>
      <c r="GU300" s="693"/>
      <c r="GV300" s="693"/>
      <c r="GW300" s="693"/>
      <c r="GX300" s="693"/>
      <c r="GY300" s="693"/>
      <c r="GZ300" s="693"/>
      <c r="HA300" s="693"/>
      <c r="HB300" s="693"/>
      <c r="HC300" s="693"/>
      <c r="HD300" s="693"/>
      <c r="HE300" s="693"/>
      <c r="HF300" s="693"/>
      <c r="HG300" s="693"/>
      <c r="HH300" s="693"/>
      <c r="HI300" s="693"/>
      <c r="HJ300" s="693"/>
      <c r="HK300" s="693"/>
      <c r="HL300" s="693"/>
      <c r="HM300" s="693"/>
      <c r="HN300" s="693"/>
      <c r="HO300" s="693"/>
      <c r="HP300" s="693"/>
      <c r="HQ300" s="693"/>
      <c r="HR300" s="693"/>
      <c r="HS300" s="693"/>
    </row>
    <row r="301" spans="1:227" s="508" customFormat="1">
      <c r="A301"/>
      <c r="B301" s="368"/>
      <c r="C301"/>
      <c r="D301" s="433"/>
      <c r="E301" s="625"/>
      <c r="F301" s="625"/>
      <c r="G301" s="330"/>
      <c r="H301"/>
      <c r="I301" s="132"/>
      <c r="J301"/>
      <c r="K301"/>
      <c r="L301"/>
      <c r="M301" s="335"/>
      <c r="N301" s="335"/>
      <c r="O301" s="335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45"/>
      <c r="AC301"/>
      <c r="AD301" s="123"/>
      <c r="AE301"/>
      <c r="AF301"/>
      <c r="AG301"/>
      <c r="AH301" s="129"/>
      <c r="AI301" s="129"/>
      <c r="AJ301" s="129"/>
      <c r="AK301" s="504"/>
      <c r="AL301" s="271"/>
      <c r="AM301" s="271"/>
      <c r="AN301" s="271"/>
      <c r="AO301" s="271"/>
      <c r="AP301" s="271"/>
      <c r="AQ301" s="271"/>
      <c r="AR301" s="271"/>
      <c r="AS301" s="271"/>
      <c r="AT301" s="271"/>
      <c r="AU301" s="271"/>
      <c r="AV301" s="271"/>
      <c r="AW301" s="271"/>
      <c r="AX301" s="271"/>
      <c r="AY301" s="271"/>
      <c r="AZ301" s="271"/>
      <c r="BA301" s="504"/>
      <c r="BB301" s="271"/>
      <c r="BC301" s="1042"/>
      <c r="BD301" s="1042"/>
      <c r="BE301" s="1042"/>
      <c r="BF301" s="1042"/>
      <c r="BG301" s="1042"/>
      <c r="BH301" s="1042"/>
      <c r="BI301" s="1042"/>
      <c r="BJ301" s="493"/>
      <c r="BK301" s="493"/>
      <c r="BL301" s="493"/>
      <c r="BM301" s="493"/>
      <c r="BN301" s="493"/>
      <c r="BO301" s="493"/>
      <c r="BP301" s="493"/>
      <c r="BQ301" s="493"/>
      <c r="BR301" s="493"/>
      <c r="BS301" s="493"/>
      <c r="BT301" s="493"/>
      <c r="BU301" s="271"/>
      <c r="BV301" s="693"/>
      <c r="BW301" s="693"/>
      <c r="BX301" s="693"/>
      <c r="BY301" s="693"/>
      <c r="BZ301" s="693"/>
      <c r="CA301" s="693"/>
      <c r="CB301" s="693"/>
      <c r="CC301" s="693"/>
      <c r="CD301" s="693"/>
      <c r="CE301" s="693"/>
      <c r="CF301" s="693"/>
      <c r="CG301" s="693"/>
      <c r="CH301" s="693"/>
      <c r="CI301" s="693"/>
      <c r="CW301" s="693"/>
      <c r="CX301" s="693"/>
      <c r="CY301" s="693"/>
      <c r="CZ301" s="693"/>
      <c r="DA301" s="693"/>
      <c r="DB301" s="693"/>
      <c r="DC301" s="693"/>
      <c r="DD301" s="693"/>
      <c r="DE301" s="693"/>
      <c r="DF301" s="693"/>
      <c r="DG301" s="693"/>
      <c r="DH301" s="693"/>
      <c r="DI301" s="693"/>
      <c r="DJ301" s="693"/>
      <c r="DK301" s="693"/>
      <c r="DL301" s="693"/>
      <c r="DM301" s="693"/>
      <c r="DN301" s="693"/>
      <c r="DO301" s="693"/>
      <c r="DP301" s="693"/>
      <c r="DQ301" s="693"/>
      <c r="DR301" s="693"/>
      <c r="DS301" s="693"/>
      <c r="DT301" s="693"/>
      <c r="DU301" s="693"/>
      <c r="DV301" s="693"/>
      <c r="DW301" s="693"/>
      <c r="DX301" s="693"/>
      <c r="DY301" s="693"/>
      <c r="DZ301" s="693"/>
      <c r="EA301" s="693"/>
      <c r="EB301" s="693"/>
      <c r="EC301" s="693"/>
      <c r="ED301" s="693"/>
      <c r="EE301" s="693"/>
      <c r="EF301" s="693"/>
      <c r="EG301" s="693"/>
      <c r="EH301" s="693"/>
      <c r="EI301" s="693"/>
      <c r="EJ301" s="693"/>
      <c r="EK301" s="693"/>
      <c r="EL301" s="693"/>
      <c r="EM301" s="693"/>
      <c r="EN301" s="693"/>
      <c r="EO301" s="693"/>
      <c r="EP301" s="693"/>
      <c r="EQ301" s="693"/>
      <c r="ER301" s="693"/>
      <c r="ES301" s="693"/>
      <c r="ET301" s="693"/>
      <c r="EU301" s="693"/>
      <c r="EV301" s="693"/>
      <c r="EW301" s="693"/>
      <c r="EX301" s="693"/>
      <c r="EY301" s="693"/>
      <c r="EZ301" s="693"/>
      <c r="FA301" s="693"/>
      <c r="FB301" s="693"/>
      <c r="FC301" s="693"/>
      <c r="FD301" s="693"/>
      <c r="FE301" s="693"/>
      <c r="FF301" s="693"/>
      <c r="FG301" s="693"/>
      <c r="FH301" s="693"/>
      <c r="FI301" s="693"/>
      <c r="FJ301" s="693"/>
      <c r="FK301" s="693"/>
      <c r="FL301" s="693"/>
      <c r="FM301" s="693"/>
      <c r="FN301" s="693"/>
      <c r="FO301" s="693"/>
      <c r="FP301" s="693"/>
      <c r="FQ301" s="693"/>
      <c r="FR301" s="693"/>
      <c r="FS301" s="693"/>
      <c r="FT301" s="693"/>
      <c r="FU301" s="693"/>
      <c r="FV301" s="693"/>
      <c r="FW301" s="693"/>
      <c r="FX301" s="693"/>
      <c r="FY301" s="693"/>
      <c r="FZ301" s="693"/>
      <c r="GA301" s="693"/>
      <c r="GB301" s="693"/>
      <c r="GC301" s="693"/>
      <c r="GD301" s="693"/>
      <c r="GE301" s="693"/>
      <c r="GF301" s="693"/>
      <c r="GG301" s="693"/>
      <c r="GH301" s="693"/>
      <c r="GI301" s="693"/>
      <c r="GJ301" s="693"/>
      <c r="GK301" s="693"/>
      <c r="GL301" s="693"/>
      <c r="GM301" s="693"/>
      <c r="GN301" s="693"/>
      <c r="GO301" s="693"/>
      <c r="GP301" s="693"/>
      <c r="GQ301" s="693"/>
      <c r="GR301" s="693"/>
      <c r="GS301" s="693"/>
      <c r="GT301" s="693"/>
      <c r="GU301" s="693"/>
      <c r="GV301" s="693"/>
      <c r="GW301" s="693"/>
      <c r="GX301" s="693"/>
      <c r="GY301" s="693"/>
      <c r="GZ301" s="693"/>
      <c r="HA301" s="693"/>
      <c r="HB301" s="693"/>
      <c r="HC301" s="693"/>
      <c r="HD301" s="693"/>
      <c r="HE301" s="693"/>
      <c r="HF301" s="693"/>
      <c r="HG301" s="693"/>
      <c r="HH301" s="693"/>
      <c r="HI301" s="693"/>
      <c r="HJ301" s="693"/>
      <c r="HK301" s="693"/>
      <c r="HL301" s="693"/>
      <c r="HM301" s="693"/>
      <c r="HN301" s="693"/>
      <c r="HO301" s="693"/>
      <c r="HP301" s="693"/>
      <c r="HQ301" s="693"/>
      <c r="HR301" s="693"/>
      <c r="HS301" s="693"/>
    </row>
    <row r="302" spans="1:227" s="508" customFormat="1">
      <c r="A302"/>
      <c r="B302" s="368"/>
      <c r="C302"/>
      <c r="D302" s="433"/>
      <c r="E302" s="625"/>
      <c r="F302" s="625"/>
      <c r="G302" s="330"/>
      <c r="H302"/>
      <c r="I302" s="132"/>
      <c r="J302"/>
      <c r="K302"/>
      <c r="L302"/>
      <c r="M302" s="335"/>
      <c r="N302" s="335"/>
      <c r="O302" s="335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45"/>
      <c r="AC302"/>
      <c r="AD302" s="123"/>
      <c r="AE302"/>
      <c r="AF302"/>
      <c r="AG302"/>
      <c r="AH302" s="129"/>
      <c r="AI302" s="129"/>
      <c r="AJ302" s="129"/>
      <c r="AK302" s="504"/>
      <c r="AL302" s="271"/>
      <c r="AM302" s="271"/>
      <c r="AN302" s="271"/>
      <c r="AO302" s="271"/>
      <c r="AP302" s="271"/>
      <c r="AQ302" s="271"/>
      <c r="AR302" s="271"/>
      <c r="AS302" s="271"/>
      <c r="AT302" s="271"/>
      <c r="AU302" s="271"/>
      <c r="AV302" s="271"/>
      <c r="AW302" s="271"/>
      <c r="AX302" s="271"/>
      <c r="AY302" s="271"/>
      <c r="AZ302" s="271"/>
      <c r="BA302" s="504"/>
      <c r="BB302" s="271"/>
      <c r="BC302" s="1042"/>
      <c r="BD302" s="1042"/>
      <c r="BE302" s="1042"/>
      <c r="BF302" s="1042"/>
      <c r="BG302" s="1042"/>
      <c r="BH302" s="1042"/>
      <c r="BI302" s="1042"/>
      <c r="BJ302" s="493"/>
      <c r="BK302" s="493"/>
      <c r="BL302" s="493"/>
      <c r="BM302" s="493"/>
      <c r="BN302" s="493"/>
      <c r="BO302" s="493"/>
      <c r="BP302" s="493"/>
      <c r="BQ302" s="493"/>
      <c r="BR302" s="493"/>
      <c r="BS302" s="493"/>
      <c r="BT302" s="493"/>
      <c r="BU302" s="271"/>
      <c r="BV302" s="693"/>
      <c r="BW302" s="693"/>
      <c r="BX302" s="693"/>
      <c r="BY302" s="693"/>
      <c r="BZ302" s="693"/>
      <c r="CA302" s="693"/>
      <c r="CB302" s="693"/>
      <c r="CC302" s="693"/>
      <c r="CD302" s="693"/>
      <c r="CE302" s="693"/>
      <c r="CF302" s="693"/>
      <c r="CG302" s="693"/>
      <c r="CH302" s="693"/>
      <c r="CI302" s="693"/>
      <c r="CW302" s="693"/>
      <c r="CX302" s="693"/>
      <c r="CY302" s="693"/>
      <c r="CZ302" s="693"/>
      <c r="DA302" s="693"/>
      <c r="DB302" s="693"/>
      <c r="DC302" s="693"/>
      <c r="DD302" s="693"/>
      <c r="DE302" s="693"/>
      <c r="DF302" s="693"/>
      <c r="DG302" s="693"/>
      <c r="DH302" s="693"/>
      <c r="DI302" s="693"/>
      <c r="DJ302" s="693"/>
      <c r="DK302" s="693"/>
      <c r="DL302" s="693"/>
      <c r="DM302" s="693"/>
      <c r="DN302" s="693"/>
      <c r="DO302" s="693"/>
      <c r="DP302" s="693"/>
      <c r="DQ302" s="693"/>
      <c r="DR302" s="693"/>
      <c r="DS302" s="693"/>
      <c r="DT302" s="693"/>
      <c r="DU302" s="693"/>
      <c r="DV302" s="693"/>
      <c r="DW302" s="693"/>
      <c r="DX302" s="693"/>
      <c r="DY302" s="693"/>
      <c r="DZ302" s="693"/>
      <c r="EA302" s="693"/>
      <c r="EB302" s="693"/>
      <c r="EC302" s="693"/>
      <c r="ED302" s="693"/>
      <c r="EE302" s="693"/>
      <c r="EF302" s="693"/>
      <c r="EG302" s="693"/>
      <c r="EH302" s="693"/>
      <c r="EI302" s="693"/>
      <c r="EJ302" s="693"/>
      <c r="EK302" s="693"/>
      <c r="EL302" s="693"/>
      <c r="EM302" s="693"/>
      <c r="EN302" s="693"/>
      <c r="EO302" s="693"/>
      <c r="EP302" s="693"/>
      <c r="EQ302" s="693"/>
      <c r="ER302" s="693"/>
      <c r="ES302" s="693"/>
      <c r="ET302" s="693"/>
      <c r="EU302" s="693"/>
      <c r="EV302" s="693"/>
      <c r="EW302" s="693"/>
      <c r="EX302" s="693"/>
      <c r="EY302" s="693"/>
      <c r="EZ302" s="693"/>
      <c r="FA302" s="693"/>
      <c r="FB302" s="693"/>
      <c r="FC302" s="693"/>
      <c r="FD302" s="693"/>
      <c r="FE302" s="693"/>
      <c r="FF302" s="693"/>
      <c r="FG302" s="693"/>
      <c r="FH302" s="693"/>
      <c r="FI302" s="693"/>
      <c r="FJ302" s="693"/>
      <c r="FK302" s="693"/>
      <c r="FL302" s="693"/>
      <c r="FM302" s="693"/>
      <c r="FN302" s="693"/>
      <c r="FO302" s="693"/>
      <c r="FP302" s="693"/>
      <c r="FQ302" s="693"/>
      <c r="FR302" s="693"/>
      <c r="FS302" s="693"/>
      <c r="FT302" s="693"/>
      <c r="FU302" s="693"/>
      <c r="FV302" s="693"/>
      <c r="FW302" s="693"/>
      <c r="FX302" s="693"/>
      <c r="FY302" s="693"/>
      <c r="FZ302" s="693"/>
      <c r="GA302" s="693"/>
      <c r="GB302" s="693"/>
      <c r="GC302" s="693"/>
      <c r="GD302" s="693"/>
      <c r="GE302" s="693"/>
      <c r="GF302" s="693"/>
      <c r="GG302" s="693"/>
      <c r="GH302" s="693"/>
      <c r="GI302" s="693"/>
      <c r="GJ302" s="693"/>
      <c r="GK302" s="693"/>
      <c r="GL302" s="693"/>
      <c r="GM302" s="693"/>
      <c r="GN302" s="693"/>
      <c r="GO302" s="693"/>
      <c r="GP302" s="693"/>
      <c r="GQ302" s="693"/>
      <c r="GR302" s="693"/>
      <c r="GS302" s="693"/>
      <c r="GT302" s="693"/>
      <c r="GU302" s="693"/>
      <c r="GV302" s="693"/>
      <c r="GW302" s="693"/>
      <c r="GX302" s="693"/>
      <c r="GY302" s="693"/>
      <c r="GZ302" s="693"/>
      <c r="HA302" s="693"/>
      <c r="HB302" s="693"/>
      <c r="HC302" s="693"/>
      <c r="HD302" s="693"/>
      <c r="HE302" s="693"/>
      <c r="HF302" s="693"/>
      <c r="HG302" s="693"/>
      <c r="HH302" s="693"/>
      <c r="HI302" s="693"/>
      <c r="HJ302" s="693"/>
      <c r="HK302" s="693"/>
      <c r="HL302" s="693"/>
      <c r="HM302" s="693"/>
      <c r="HN302" s="693"/>
      <c r="HO302" s="693"/>
      <c r="HP302" s="693"/>
      <c r="HQ302" s="693"/>
      <c r="HR302" s="693"/>
      <c r="HS302" s="693"/>
    </row>
    <row r="303" spans="1:227" s="508" customFormat="1">
      <c r="A303"/>
      <c r="B303" s="368"/>
      <c r="C303"/>
      <c r="D303" s="433"/>
      <c r="E303" s="625"/>
      <c r="F303" s="625"/>
      <c r="G303" s="330"/>
      <c r="H303"/>
      <c r="I303" s="132"/>
      <c r="J303"/>
      <c r="K303"/>
      <c r="L303"/>
      <c r="M303" s="335"/>
      <c r="N303" s="335"/>
      <c r="O303" s="335"/>
      <c r="P303" s="335"/>
      <c r="Q303" s="335"/>
      <c r="R303" s="335"/>
      <c r="S303" s="335"/>
      <c r="T303" s="335"/>
      <c r="U303" s="335"/>
      <c r="V303" s="335"/>
      <c r="W303" s="335"/>
      <c r="X303" s="335"/>
      <c r="Y303" s="335"/>
      <c r="Z303" s="335"/>
      <c r="AA303" s="335"/>
      <c r="AB303" s="45"/>
      <c r="AC303"/>
      <c r="AD303" s="123"/>
      <c r="AE303"/>
      <c r="AF303"/>
      <c r="AG303"/>
      <c r="AH303" s="129"/>
      <c r="AI303" s="129"/>
      <c r="AJ303" s="129"/>
      <c r="AK303" s="504"/>
      <c r="AL303" s="271"/>
      <c r="AM303" s="271"/>
      <c r="AN303" s="271"/>
      <c r="AO303" s="271"/>
      <c r="AP303" s="271"/>
      <c r="AQ303" s="271"/>
      <c r="AR303" s="271"/>
      <c r="AS303" s="271"/>
      <c r="AT303" s="271"/>
      <c r="AU303" s="271"/>
      <c r="AV303" s="271"/>
      <c r="AW303" s="271"/>
      <c r="AX303" s="271"/>
      <c r="AY303" s="271"/>
      <c r="AZ303" s="271"/>
      <c r="BA303" s="504"/>
      <c r="BB303" s="271"/>
      <c r="BC303" s="1042"/>
      <c r="BD303" s="1042"/>
      <c r="BE303" s="1042"/>
      <c r="BF303" s="1042"/>
      <c r="BG303" s="1042"/>
      <c r="BH303" s="1042"/>
      <c r="BI303" s="1042"/>
      <c r="BJ303" s="493"/>
      <c r="BK303" s="493"/>
      <c r="BL303" s="493"/>
      <c r="BM303" s="493"/>
      <c r="BN303" s="493"/>
      <c r="BO303" s="493"/>
      <c r="BP303" s="493"/>
      <c r="BQ303" s="493"/>
      <c r="BR303" s="493"/>
      <c r="BS303" s="493"/>
      <c r="BT303" s="493"/>
      <c r="BU303" s="271"/>
      <c r="BV303" s="693"/>
      <c r="BW303" s="693"/>
      <c r="BX303" s="693"/>
      <c r="BY303" s="693"/>
      <c r="BZ303" s="693"/>
      <c r="CA303" s="693"/>
      <c r="CB303" s="693"/>
      <c r="CC303" s="693"/>
      <c r="CD303" s="693"/>
      <c r="CE303" s="693"/>
      <c r="CF303" s="693"/>
      <c r="CG303" s="693"/>
      <c r="CH303" s="693"/>
      <c r="CI303" s="693"/>
      <c r="CW303" s="693"/>
      <c r="CX303" s="693"/>
      <c r="CY303" s="693"/>
      <c r="CZ303" s="693"/>
      <c r="DA303" s="693"/>
      <c r="DB303" s="693"/>
      <c r="DC303" s="693"/>
      <c r="DD303" s="693"/>
      <c r="DE303" s="693"/>
      <c r="DF303" s="693"/>
      <c r="DG303" s="693"/>
      <c r="DH303" s="693"/>
      <c r="DI303" s="693"/>
      <c r="DJ303" s="693"/>
      <c r="DK303" s="693"/>
      <c r="DL303" s="693"/>
      <c r="DM303" s="693"/>
      <c r="DN303" s="693"/>
      <c r="DO303" s="693"/>
      <c r="DP303" s="693"/>
      <c r="DQ303" s="693"/>
      <c r="DR303" s="693"/>
      <c r="DS303" s="693"/>
      <c r="DT303" s="693"/>
      <c r="DU303" s="693"/>
      <c r="DV303" s="693"/>
      <c r="DW303" s="693"/>
      <c r="DX303" s="693"/>
      <c r="DY303" s="693"/>
      <c r="DZ303" s="693"/>
      <c r="EA303" s="693"/>
      <c r="EB303" s="693"/>
      <c r="EC303" s="693"/>
      <c r="ED303" s="693"/>
      <c r="EE303" s="693"/>
      <c r="EF303" s="693"/>
      <c r="EG303" s="693"/>
      <c r="EH303" s="693"/>
      <c r="EI303" s="693"/>
      <c r="EJ303" s="693"/>
      <c r="EK303" s="693"/>
      <c r="EL303" s="693"/>
      <c r="EM303" s="693"/>
      <c r="EN303" s="693"/>
      <c r="EO303" s="693"/>
      <c r="EP303" s="693"/>
      <c r="EQ303" s="693"/>
      <c r="ER303" s="693"/>
      <c r="ES303" s="693"/>
      <c r="ET303" s="693"/>
      <c r="EU303" s="693"/>
      <c r="EV303" s="693"/>
      <c r="EW303" s="693"/>
      <c r="EX303" s="693"/>
      <c r="EY303" s="693"/>
      <c r="EZ303" s="693"/>
      <c r="FA303" s="693"/>
      <c r="FB303" s="693"/>
      <c r="FC303" s="693"/>
      <c r="FD303" s="693"/>
      <c r="FE303" s="693"/>
      <c r="FF303" s="693"/>
      <c r="FG303" s="693"/>
      <c r="FH303" s="693"/>
      <c r="FI303" s="693"/>
      <c r="FJ303" s="693"/>
      <c r="FK303" s="693"/>
      <c r="FL303" s="693"/>
      <c r="FM303" s="693"/>
      <c r="FN303" s="693"/>
      <c r="FO303" s="693"/>
      <c r="FP303" s="693"/>
      <c r="FQ303" s="693"/>
      <c r="FR303" s="693"/>
      <c r="FS303" s="693"/>
      <c r="FT303" s="693"/>
      <c r="FU303" s="693"/>
      <c r="FV303" s="693"/>
      <c r="FW303" s="693"/>
      <c r="FX303" s="693"/>
      <c r="FY303" s="693"/>
      <c r="FZ303" s="693"/>
      <c r="GA303" s="693"/>
      <c r="GB303" s="693"/>
      <c r="GC303" s="693"/>
      <c r="GD303" s="693"/>
      <c r="GE303" s="693"/>
      <c r="GF303" s="693"/>
      <c r="GG303" s="693"/>
      <c r="GH303" s="693"/>
      <c r="GI303" s="693"/>
      <c r="GJ303" s="693"/>
      <c r="GK303" s="693"/>
      <c r="GL303" s="693"/>
      <c r="GM303" s="693"/>
      <c r="GN303" s="693"/>
      <c r="GO303" s="693"/>
      <c r="GP303" s="693"/>
      <c r="GQ303" s="693"/>
      <c r="GR303" s="693"/>
      <c r="GS303" s="693"/>
      <c r="GT303" s="693"/>
      <c r="GU303" s="693"/>
      <c r="GV303" s="693"/>
      <c r="GW303" s="693"/>
      <c r="GX303" s="693"/>
      <c r="GY303" s="693"/>
      <c r="GZ303" s="693"/>
      <c r="HA303" s="693"/>
      <c r="HB303" s="693"/>
      <c r="HC303" s="693"/>
      <c r="HD303" s="693"/>
      <c r="HE303" s="693"/>
      <c r="HF303" s="693"/>
      <c r="HG303" s="693"/>
      <c r="HH303" s="693"/>
      <c r="HI303" s="693"/>
      <c r="HJ303" s="693"/>
      <c r="HK303" s="693"/>
      <c r="HL303" s="693"/>
      <c r="HM303" s="693"/>
      <c r="HN303" s="693"/>
      <c r="HO303" s="693"/>
      <c r="HP303" s="693"/>
      <c r="HQ303" s="693"/>
      <c r="HR303" s="693"/>
      <c r="HS303" s="693"/>
    </row>
    <row r="304" spans="1:227" s="508" customFormat="1">
      <c r="A304"/>
      <c r="B304" s="368"/>
      <c r="C304"/>
      <c r="D304" s="433"/>
      <c r="E304" s="625"/>
      <c r="F304" s="625"/>
      <c r="G304" s="330"/>
      <c r="H304"/>
      <c r="I304" s="132"/>
      <c r="J304"/>
      <c r="K304"/>
      <c r="L304"/>
      <c r="M304" s="335"/>
      <c r="N304" s="335"/>
      <c r="O304" s="335"/>
      <c r="P304" s="335"/>
      <c r="Q304" s="335"/>
      <c r="R304" s="335"/>
      <c r="S304" s="335"/>
      <c r="T304" s="335"/>
      <c r="U304" s="335"/>
      <c r="V304" s="335"/>
      <c r="W304" s="335"/>
      <c r="X304" s="335"/>
      <c r="Y304" s="335"/>
      <c r="Z304" s="335"/>
      <c r="AA304" s="335"/>
      <c r="AB304" s="45"/>
      <c r="AC304"/>
      <c r="AD304" s="123"/>
      <c r="AE304"/>
      <c r="AF304"/>
      <c r="AG304"/>
      <c r="AH304" s="129"/>
      <c r="AI304" s="129"/>
      <c r="AJ304" s="129"/>
      <c r="AK304" s="504"/>
      <c r="AL304" s="271"/>
      <c r="AM304" s="271"/>
      <c r="AN304" s="271"/>
      <c r="AO304" s="271"/>
      <c r="AP304" s="271"/>
      <c r="AQ304" s="271"/>
      <c r="AR304" s="271"/>
      <c r="AS304" s="271"/>
      <c r="AT304" s="271"/>
      <c r="AU304" s="271"/>
      <c r="AV304" s="271"/>
      <c r="AW304" s="271"/>
      <c r="AX304" s="271"/>
      <c r="AY304" s="271"/>
      <c r="AZ304" s="271"/>
      <c r="BA304" s="504"/>
      <c r="BB304" s="271"/>
      <c r="BC304" s="1042"/>
      <c r="BD304" s="1042"/>
      <c r="BE304" s="1042"/>
      <c r="BF304" s="1042"/>
      <c r="BG304" s="1042"/>
      <c r="BH304" s="1042"/>
      <c r="BI304" s="1042"/>
      <c r="BJ304" s="493"/>
      <c r="BK304" s="493"/>
      <c r="BL304" s="493"/>
      <c r="BM304" s="493"/>
      <c r="BN304" s="493"/>
      <c r="BO304" s="493"/>
      <c r="BP304" s="493"/>
      <c r="BQ304" s="493"/>
      <c r="BR304" s="493"/>
      <c r="BS304" s="493"/>
      <c r="BT304" s="493"/>
      <c r="BU304" s="271"/>
      <c r="BV304" s="693"/>
      <c r="BW304" s="693"/>
      <c r="BX304" s="693"/>
      <c r="BY304" s="693"/>
      <c r="BZ304" s="693"/>
      <c r="CA304" s="693"/>
      <c r="CB304" s="693"/>
      <c r="CC304" s="693"/>
      <c r="CD304" s="693"/>
      <c r="CE304" s="693"/>
      <c r="CF304" s="693"/>
      <c r="CG304" s="693"/>
      <c r="CH304" s="693"/>
      <c r="CI304" s="693"/>
      <c r="CW304" s="693"/>
      <c r="CX304" s="693"/>
      <c r="CY304" s="693"/>
      <c r="CZ304" s="693"/>
      <c r="DA304" s="693"/>
      <c r="DB304" s="693"/>
      <c r="DC304" s="693"/>
      <c r="DD304" s="693"/>
      <c r="DE304" s="693"/>
      <c r="DF304" s="693"/>
      <c r="DG304" s="693"/>
      <c r="DH304" s="693"/>
      <c r="DI304" s="693"/>
      <c r="DJ304" s="693"/>
      <c r="DK304" s="693"/>
      <c r="DL304" s="693"/>
      <c r="DM304" s="693"/>
      <c r="DN304" s="693"/>
      <c r="DO304" s="693"/>
      <c r="DP304" s="693"/>
      <c r="DQ304" s="693"/>
      <c r="DR304" s="693"/>
      <c r="DS304" s="693"/>
      <c r="DT304" s="693"/>
      <c r="DU304" s="693"/>
      <c r="DV304" s="693"/>
      <c r="DW304" s="693"/>
      <c r="DX304" s="693"/>
      <c r="DY304" s="693"/>
      <c r="DZ304" s="693"/>
      <c r="EA304" s="693"/>
      <c r="EB304" s="693"/>
      <c r="EC304" s="693"/>
      <c r="ED304" s="693"/>
      <c r="EE304" s="693"/>
      <c r="EF304" s="693"/>
      <c r="EG304" s="693"/>
      <c r="EH304" s="693"/>
      <c r="EI304" s="693"/>
      <c r="EJ304" s="693"/>
      <c r="EK304" s="693"/>
      <c r="EL304" s="693"/>
      <c r="EM304" s="693"/>
      <c r="EN304" s="693"/>
      <c r="EO304" s="693"/>
      <c r="EP304" s="693"/>
      <c r="EQ304" s="693"/>
      <c r="ER304" s="693"/>
      <c r="ES304" s="693"/>
      <c r="ET304" s="693"/>
      <c r="EU304" s="693"/>
      <c r="EV304" s="693"/>
      <c r="EW304" s="693"/>
      <c r="EX304" s="693"/>
      <c r="EY304" s="693"/>
      <c r="EZ304" s="693"/>
      <c r="FA304" s="693"/>
      <c r="FB304" s="693"/>
      <c r="FC304" s="693"/>
      <c r="FD304" s="693"/>
      <c r="FE304" s="693"/>
      <c r="FF304" s="693"/>
      <c r="FG304" s="693"/>
      <c r="FH304" s="693"/>
      <c r="FI304" s="693"/>
      <c r="FJ304" s="693"/>
      <c r="FK304" s="693"/>
      <c r="FL304" s="693"/>
      <c r="FM304" s="693"/>
      <c r="FN304" s="693"/>
      <c r="FO304" s="693"/>
      <c r="FP304" s="693"/>
      <c r="FQ304" s="693"/>
      <c r="FR304" s="693"/>
      <c r="FS304" s="693"/>
      <c r="FT304" s="693"/>
      <c r="FU304" s="693"/>
      <c r="FV304" s="693"/>
      <c r="FW304" s="693"/>
      <c r="FX304" s="693"/>
      <c r="FY304" s="693"/>
      <c r="FZ304" s="693"/>
      <c r="GA304" s="693"/>
      <c r="GB304" s="693"/>
      <c r="GC304" s="693"/>
      <c r="GD304" s="693"/>
      <c r="GE304" s="693"/>
      <c r="GF304" s="693"/>
      <c r="GG304" s="693"/>
      <c r="GH304" s="693"/>
      <c r="GI304" s="693"/>
      <c r="GJ304" s="693"/>
      <c r="GK304" s="693"/>
      <c r="GL304" s="693"/>
      <c r="GM304" s="693"/>
      <c r="GN304" s="693"/>
      <c r="GO304" s="693"/>
      <c r="GP304" s="693"/>
      <c r="GQ304" s="693"/>
      <c r="GR304" s="693"/>
      <c r="GS304" s="693"/>
      <c r="GT304" s="693"/>
      <c r="GU304" s="693"/>
      <c r="GV304" s="693"/>
      <c r="GW304" s="693"/>
      <c r="GX304" s="693"/>
      <c r="GY304" s="693"/>
      <c r="GZ304" s="693"/>
      <c r="HA304" s="693"/>
      <c r="HB304" s="693"/>
      <c r="HC304" s="693"/>
      <c r="HD304" s="693"/>
      <c r="HE304" s="693"/>
      <c r="HF304" s="693"/>
      <c r="HG304" s="693"/>
      <c r="HH304" s="693"/>
      <c r="HI304" s="693"/>
      <c r="HJ304" s="693"/>
      <c r="HK304" s="693"/>
      <c r="HL304" s="693"/>
      <c r="HM304" s="693"/>
      <c r="HN304" s="693"/>
      <c r="HO304" s="693"/>
      <c r="HP304" s="693"/>
      <c r="HQ304" s="693"/>
      <c r="HR304" s="693"/>
      <c r="HS304" s="693"/>
    </row>
    <row r="305" spans="1:227" s="508" customFormat="1">
      <c r="A305"/>
      <c r="B305" s="368"/>
      <c r="C305"/>
      <c r="D305" s="433"/>
      <c r="E305" s="625"/>
      <c r="F305" s="625"/>
      <c r="G305" s="330"/>
      <c r="H305"/>
      <c r="I305" s="132"/>
      <c r="J305"/>
      <c r="K305"/>
      <c r="L305"/>
      <c r="M305" s="335"/>
      <c r="N305" s="335"/>
      <c r="O305" s="335"/>
      <c r="P305" s="335"/>
      <c r="Q305" s="335"/>
      <c r="R305" s="335"/>
      <c r="S305" s="335"/>
      <c r="T305" s="335"/>
      <c r="U305" s="335"/>
      <c r="V305" s="335"/>
      <c r="W305" s="335"/>
      <c r="X305" s="335"/>
      <c r="Y305" s="335"/>
      <c r="Z305" s="335"/>
      <c r="AA305" s="335"/>
      <c r="AB305" s="45"/>
      <c r="AC305"/>
      <c r="AD305" s="123"/>
      <c r="AE305"/>
      <c r="AF305"/>
      <c r="AG305"/>
      <c r="AH305" s="129"/>
      <c r="AI305" s="129"/>
      <c r="AJ305" s="129"/>
      <c r="AK305" s="504"/>
      <c r="AL305" s="271"/>
      <c r="AM305" s="271"/>
      <c r="AN305" s="271"/>
      <c r="AO305" s="271"/>
      <c r="AP305" s="271"/>
      <c r="AQ305" s="271"/>
      <c r="AR305" s="271"/>
      <c r="AS305" s="271"/>
      <c r="AT305" s="271"/>
      <c r="AU305" s="271"/>
      <c r="AV305" s="271"/>
      <c r="AW305" s="271"/>
      <c r="AX305" s="271"/>
      <c r="AY305" s="271"/>
      <c r="AZ305" s="271"/>
      <c r="BA305" s="504"/>
      <c r="BB305" s="271"/>
      <c r="BC305" s="1042"/>
      <c r="BD305" s="1042"/>
      <c r="BE305" s="1042"/>
      <c r="BF305" s="1042"/>
      <c r="BG305" s="1042"/>
      <c r="BH305" s="1042"/>
      <c r="BI305" s="1042"/>
      <c r="BJ305" s="493"/>
      <c r="BK305" s="493"/>
      <c r="BL305" s="493"/>
      <c r="BM305" s="493"/>
      <c r="BN305" s="493"/>
      <c r="BO305" s="493"/>
      <c r="BP305" s="493"/>
      <c r="BQ305" s="493"/>
      <c r="BR305" s="493"/>
      <c r="BS305" s="493"/>
      <c r="BT305" s="493"/>
      <c r="BU305" s="271"/>
      <c r="BV305" s="693"/>
      <c r="BW305" s="693"/>
      <c r="BX305" s="693"/>
      <c r="BY305" s="693"/>
      <c r="BZ305" s="693"/>
      <c r="CA305" s="693"/>
      <c r="CB305" s="693"/>
      <c r="CC305" s="693"/>
      <c r="CD305" s="693"/>
      <c r="CE305" s="693"/>
      <c r="CF305" s="693"/>
      <c r="CG305" s="693"/>
      <c r="CH305" s="693"/>
      <c r="CI305" s="693"/>
      <c r="CW305" s="693"/>
      <c r="CX305" s="693"/>
      <c r="CY305" s="693"/>
      <c r="CZ305" s="693"/>
      <c r="DA305" s="693"/>
      <c r="DB305" s="693"/>
      <c r="DC305" s="693"/>
      <c r="DD305" s="693"/>
      <c r="DE305" s="693"/>
      <c r="DF305" s="693"/>
      <c r="DG305" s="693"/>
      <c r="DH305" s="693"/>
      <c r="DI305" s="693"/>
      <c r="DJ305" s="693"/>
      <c r="DK305" s="693"/>
      <c r="DL305" s="693"/>
      <c r="DM305" s="693"/>
      <c r="DN305" s="693"/>
      <c r="DO305" s="693"/>
      <c r="DP305" s="693"/>
      <c r="DQ305" s="693"/>
      <c r="DR305" s="693"/>
      <c r="DS305" s="693"/>
      <c r="DT305" s="693"/>
      <c r="DU305" s="693"/>
      <c r="DV305" s="693"/>
      <c r="DW305" s="693"/>
      <c r="DX305" s="693"/>
      <c r="DY305" s="693"/>
      <c r="DZ305" s="693"/>
      <c r="EA305" s="693"/>
      <c r="EB305" s="693"/>
      <c r="EC305" s="693"/>
      <c r="ED305" s="693"/>
      <c r="EE305" s="693"/>
      <c r="EF305" s="693"/>
      <c r="EG305" s="693"/>
      <c r="EH305" s="693"/>
      <c r="EI305" s="693"/>
      <c r="EJ305" s="693"/>
      <c r="EK305" s="693"/>
      <c r="EL305" s="693"/>
      <c r="EM305" s="693"/>
      <c r="EN305" s="693"/>
      <c r="EO305" s="693"/>
      <c r="EP305" s="693"/>
      <c r="EQ305" s="693"/>
      <c r="ER305" s="693"/>
      <c r="ES305" s="693"/>
      <c r="ET305" s="693"/>
      <c r="EU305" s="693"/>
      <c r="EV305" s="693"/>
      <c r="EW305" s="693"/>
      <c r="EX305" s="693"/>
      <c r="EY305" s="693"/>
      <c r="EZ305" s="693"/>
      <c r="FA305" s="693"/>
      <c r="FB305" s="693"/>
      <c r="FC305" s="693"/>
      <c r="FD305" s="693"/>
      <c r="FE305" s="693"/>
      <c r="FF305" s="693"/>
      <c r="FG305" s="693"/>
      <c r="FH305" s="693"/>
      <c r="FI305" s="693"/>
      <c r="FJ305" s="693"/>
      <c r="FK305" s="693"/>
      <c r="FL305" s="693"/>
      <c r="FM305" s="693"/>
      <c r="FN305" s="693"/>
      <c r="FO305" s="693"/>
      <c r="FP305" s="693"/>
      <c r="FQ305" s="693"/>
      <c r="FR305" s="693"/>
      <c r="FS305" s="693"/>
      <c r="FT305" s="693"/>
      <c r="FU305" s="693"/>
      <c r="FV305" s="693"/>
      <c r="FW305" s="693"/>
      <c r="FX305" s="693"/>
      <c r="FY305" s="693"/>
      <c r="FZ305" s="693"/>
      <c r="GA305" s="693"/>
      <c r="GB305" s="693"/>
      <c r="GC305" s="693"/>
      <c r="GD305" s="693"/>
      <c r="GE305" s="693"/>
      <c r="GF305" s="693"/>
      <c r="GG305" s="693"/>
      <c r="GH305" s="693"/>
      <c r="GI305" s="693"/>
      <c r="GJ305" s="693"/>
      <c r="GK305" s="693"/>
      <c r="GL305" s="693"/>
      <c r="GM305" s="693"/>
      <c r="GN305" s="693"/>
      <c r="GO305" s="693"/>
      <c r="GP305" s="693"/>
      <c r="GQ305" s="693"/>
      <c r="GR305" s="693"/>
      <c r="GS305" s="693"/>
      <c r="GT305" s="693"/>
      <c r="GU305" s="693"/>
      <c r="GV305" s="693"/>
      <c r="GW305" s="693"/>
      <c r="GX305" s="693"/>
      <c r="GY305" s="693"/>
      <c r="GZ305" s="693"/>
      <c r="HA305" s="693"/>
      <c r="HB305" s="693"/>
      <c r="HC305" s="693"/>
      <c r="HD305" s="693"/>
      <c r="HE305" s="693"/>
      <c r="HF305" s="693"/>
      <c r="HG305" s="693"/>
      <c r="HH305" s="693"/>
      <c r="HI305" s="693"/>
      <c r="HJ305" s="693"/>
      <c r="HK305" s="693"/>
      <c r="HL305" s="693"/>
      <c r="HM305" s="693"/>
      <c r="HN305" s="693"/>
      <c r="HO305" s="693"/>
      <c r="HP305" s="693"/>
      <c r="HQ305" s="693"/>
      <c r="HR305" s="693"/>
      <c r="HS305" s="693"/>
    </row>
    <row r="306" spans="1:227" s="508" customFormat="1">
      <c r="A306"/>
      <c r="B306" s="368"/>
      <c r="C306"/>
      <c r="D306" s="433"/>
      <c r="E306" s="625"/>
      <c r="F306" s="625"/>
      <c r="G306" s="330"/>
      <c r="H306"/>
      <c r="I306" s="132"/>
      <c r="J306"/>
      <c r="K306"/>
      <c r="L306"/>
      <c r="M306" s="335"/>
      <c r="N306" s="335"/>
      <c r="O306" s="335"/>
      <c r="P306" s="335"/>
      <c r="Q306" s="335"/>
      <c r="R306" s="335"/>
      <c r="S306" s="335"/>
      <c r="T306" s="335"/>
      <c r="U306" s="335"/>
      <c r="V306" s="335"/>
      <c r="W306" s="335"/>
      <c r="X306" s="335"/>
      <c r="Y306" s="335"/>
      <c r="Z306" s="335"/>
      <c r="AA306" s="335"/>
      <c r="AB306" s="45"/>
      <c r="AC306"/>
      <c r="AD306" s="123"/>
      <c r="AE306"/>
      <c r="AF306"/>
      <c r="AG306"/>
      <c r="AH306" s="129"/>
      <c r="AI306" s="129"/>
      <c r="AJ306" s="129"/>
      <c r="AK306" s="504"/>
      <c r="AL306" s="271"/>
      <c r="AM306" s="271"/>
      <c r="AN306" s="271"/>
      <c r="AO306" s="271"/>
      <c r="AP306" s="271"/>
      <c r="AQ306" s="271"/>
      <c r="AR306" s="271"/>
      <c r="AS306" s="271"/>
      <c r="AT306" s="271"/>
      <c r="AU306" s="271"/>
      <c r="AV306" s="271"/>
      <c r="AW306" s="271"/>
      <c r="AX306" s="271"/>
      <c r="AY306" s="271"/>
      <c r="AZ306" s="271"/>
      <c r="BA306" s="504"/>
      <c r="BB306" s="271"/>
      <c r="BC306" s="1042"/>
      <c r="BD306" s="1042"/>
      <c r="BE306" s="1042"/>
      <c r="BF306" s="1042"/>
      <c r="BG306" s="1042"/>
      <c r="BH306" s="1042"/>
      <c r="BI306" s="1042"/>
      <c r="BJ306" s="493"/>
      <c r="BK306" s="493"/>
      <c r="BL306" s="493"/>
      <c r="BM306" s="493"/>
      <c r="BN306" s="493"/>
      <c r="BO306" s="493"/>
      <c r="BP306" s="493"/>
      <c r="BQ306" s="493"/>
      <c r="BR306" s="493"/>
      <c r="BS306" s="493"/>
      <c r="BT306" s="493"/>
      <c r="BU306" s="271"/>
      <c r="BV306" s="693"/>
      <c r="BW306" s="693"/>
      <c r="BX306" s="693"/>
      <c r="BY306" s="693"/>
      <c r="BZ306" s="693"/>
      <c r="CA306" s="693"/>
      <c r="CB306" s="693"/>
      <c r="CC306" s="693"/>
      <c r="CD306" s="693"/>
      <c r="CE306" s="693"/>
      <c r="CF306" s="693"/>
      <c r="CG306" s="693"/>
      <c r="CH306" s="693"/>
      <c r="CI306" s="693"/>
      <c r="CW306" s="693"/>
      <c r="CX306" s="693"/>
      <c r="CY306" s="693"/>
      <c r="CZ306" s="693"/>
      <c r="DA306" s="693"/>
      <c r="DB306" s="693"/>
      <c r="DC306" s="693"/>
      <c r="DD306" s="693"/>
      <c r="DE306" s="693"/>
      <c r="DF306" s="693"/>
      <c r="DG306" s="693"/>
      <c r="DH306" s="693"/>
      <c r="DI306" s="693"/>
      <c r="DJ306" s="693"/>
      <c r="DK306" s="693"/>
      <c r="DL306" s="693"/>
      <c r="DM306" s="693"/>
      <c r="DN306" s="693"/>
      <c r="DO306" s="693"/>
      <c r="DP306" s="693"/>
      <c r="DQ306" s="693"/>
      <c r="DR306" s="693"/>
      <c r="DS306" s="693"/>
      <c r="DT306" s="693"/>
      <c r="DU306" s="693"/>
      <c r="DV306" s="693"/>
      <c r="DW306" s="693"/>
      <c r="DX306" s="693"/>
      <c r="DY306" s="693"/>
      <c r="DZ306" s="693"/>
      <c r="EA306" s="693"/>
      <c r="EB306" s="693"/>
      <c r="EC306" s="693"/>
      <c r="ED306" s="693"/>
      <c r="EE306" s="693"/>
      <c r="EF306" s="693"/>
      <c r="EG306" s="693"/>
      <c r="EH306" s="693"/>
      <c r="EI306" s="693"/>
      <c r="EJ306" s="693"/>
      <c r="EK306" s="693"/>
      <c r="EL306" s="693"/>
      <c r="EM306" s="693"/>
      <c r="EN306" s="693"/>
      <c r="EO306" s="693"/>
      <c r="EP306" s="693"/>
      <c r="EQ306" s="693"/>
      <c r="ER306" s="693"/>
      <c r="ES306" s="693"/>
      <c r="ET306" s="693"/>
      <c r="EU306" s="693"/>
      <c r="EV306" s="693"/>
      <c r="EW306" s="693"/>
      <c r="EX306" s="693"/>
      <c r="EY306" s="693"/>
      <c r="EZ306" s="693"/>
      <c r="FA306" s="693"/>
      <c r="FB306" s="693"/>
      <c r="FC306" s="693"/>
      <c r="FD306" s="693"/>
      <c r="FE306" s="693"/>
      <c r="FF306" s="693"/>
      <c r="FG306" s="693"/>
      <c r="FH306" s="693"/>
      <c r="FI306" s="693"/>
      <c r="FJ306" s="693"/>
      <c r="FK306" s="693"/>
      <c r="FL306" s="693"/>
      <c r="FM306" s="693"/>
      <c r="FN306" s="693"/>
      <c r="FO306" s="693"/>
      <c r="FP306" s="693"/>
      <c r="FQ306" s="693"/>
      <c r="FR306" s="693"/>
      <c r="FS306" s="693"/>
      <c r="FT306" s="693"/>
      <c r="FU306" s="693"/>
      <c r="FV306" s="693"/>
      <c r="FW306" s="693"/>
      <c r="FX306" s="693"/>
      <c r="FY306" s="693"/>
      <c r="FZ306" s="693"/>
      <c r="GA306" s="693"/>
      <c r="GB306" s="693"/>
      <c r="GC306" s="693"/>
      <c r="GD306" s="693"/>
      <c r="GE306" s="693"/>
      <c r="GF306" s="693"/>
      <c r="GG306" s="693"/>
      <c r="GH306" s="693"/>
      <c r="GI306" s="693"/>
      <c r="GJ306" s="693"/>
      <c r="GK306" s="693"/>
      <c r="GL306" s="693"/>
      <c r="GM306" s="693"/>
      <c r="GN306" s="693"/>
      <c r="GO306" s="693"/>
      <c r="GP306" s="693"/>
      <c r="GQ306" s="693"/>
      <c r="GR306" s="693"/>
      <c r="GS306" s="693"/>
      <c r="GT306" s="693"/>
      <c r="GU306" s="693"/>
      <c r="GV306" s="693"/>
      <c r="GW306" s="693"/>
      <c r="GX306" s="693"/>
      <c r="GY306" s="693"/>
      <c r="GZ306" s="693"/>
      <c r="HA306" s="693"/>
      <c r="HB306" s="693"/>
      <c r="HC306" s="693"/>
      <c r="HD306" s="693"/>
      <c r="HE306" s="693"/>
      <c r="HF306" s="693"/>
      <c r="HG306" s="693"/>
      <c r="HH306" s="693"/>
      <c r="HI306" s="693"/>
      <c r="HJ306" s="693"/>
      <c r="HK306" s="693"/>
      <c r="HL306" s="693"/>
      <c r="HM306" s="693"/>
      <c r="HN306" s="693"/>
      <c r="HO306" s="693"/>
      <c r="HP306" s="693"/>
      <c r="HQ306" s="693"/>
      <c r="HR306" s="693"/>
      <c r="HS306" s="693"/>
    </row>
    <row r="307" spans="1:227" s="508" customFormat="1">
      <c r="A307"/>
      <c r="B307" s="368"/>
      <c r="C307"/>
      <c r="D307" s="433"/>
      <c r="E307" s="625"/>
      <c r="F307" s="625"/>
      <c r="G307" s="330"/>
      <c r="H307"/>
      <c r="I307" s="132"/>
      <c r="J307"/>
      <c r="K307"/>
      <c r="L307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45"/>
      <c r="AC307"/>
      <c r="AD307" s="123"/>
      <c r="AE307"/>
      <c r="AF307"/>
      <c r="AG307"/>
      <c r="AH307" s="129"/>
      <c r="AI307" s="129"/>
      <c r="AJ307" s="129"/>
      <c r="AK307" s="504"/>
      <c r="AL307" s="271"/>
      <c r="AM307" s="271"/>
      <c r="AN307" s="271"/>
      <c r="AO307" s="271"/>
      <c r="AP307" s="271"/>
      <c r="AQ307" s="271"/>
      <c r="AR307" s="271"/>
      <c r="AS307" s="271"/>
      <c r="AT307" s="271"/>
      <c r="AU307" s="271"/>
      <c r="AV307" s="271"/>
      <c r="AW307" s="271"/>
      <c r="AX307" s="271"/>
      <c r="AY307" s="271"/>
      <c r="AZ307" s="271"/>
      <c r="BA307" s="504"/>
      <c r="BB307" s="271"/>
      <c r="BC307" s="1042"/>
      <c r="BD307" s="1042"/>
      <c r="BE307" s="1042"/>
      <c r="BF307" s="1042"/>
      <c r="BG307" s="1042"/>
      <c r="BH307" s="1042"/>
      <c r="BI307" s="1042"/>
      <c r="BJ307" s="493"/>
      <c r="BK307" s="493"/>
      <c r="BL307" s="493"/>
      <c r="BM307" s="493"/>
      <c r="BN307" s="493"/>
      <c r="BO307" s="493"/>
      <c r="BP307" s="493"/>
      <c r="BQ307" s="493"/>
      <c r="BR307" s="493"/>
      <c r="BS307" s="493"/>
      <c r="BT307" s="493"/>
      <c r="BU307" s="271"/>
      <c r="BV307" s="693"/>
      <c r="BW307" s="693"/>
      <c r="BX307" s="693"/>
      <c r="BY307" s="693"/>
      <c r="BZ307" s="693"/>
      <c r="CA307" s="693"/>
      <c r="CB307" s="693"/>
      <c r="CC307" s="693"/>
      <c r="CD307" s="693"/>
      <c r="CE307" s="693"/>
      <c r="CF307" s="693"/>
      <c r="CG307" s="693"/>
      <c r="CH307" s="693"/>
      <c r="CI307" s="693"/>
      <c r="CW307" s="693"/>
      <c r="CX307" s="693"/>
      <c r="CY307" s="693"/>
      <c r="CZ307" s="693"/>
      <c r="DA307" s="693"/>
      <c r="DB307" s="693"/>
      <c r="DC307" s="693"/>
      <c r="DD307" s="693"/>
      <c r="DE307" s="693"/>
      <c r="DF307" s="693"/>
      <c r="DG307" s="693"/>
      <c r="DH307" s="693"/>
      <c r="DI307" s="693"/>
      <c r="DJ307" s="693"/>
      <c r="DK307" s="693"/>
      <c r="DL307" s="693"/>
      <c r="DM307" s="693"/>
      <c r="DN307" s="693"/>
      <c r="DO307" s="693"/>
      <c r="DP307" s="693"/>
      <c r="DQ307" s="693"/>
      <c r="DR307" s="693"/>
      <c r="DS307" s="693"/>
      <c r="DT307" s="693"/>
      <c r="DU307" s="693"/>
      <c r="DV307" s="693"/>
      <c r="DW307" s="693"/>
      <c r="DX307" s="693"/>
      <c r="DY307" s="693"/>
      <c r="DZ307" s="693"/>
      <c r="EA307" s="693"/>
      <c r="EB307" s="693"/>
      <c r="EC307" s="693"/>
      <c r="ED307" s="693"/>
      <c r="EE307" s="693"/>
      <c r="EF307" s="693"/>
      <c r="EG307" s="693"/>
      <c r="EH307" s="693"/>
      <c r="EI307" s="693"/>
      <c r="EJ307" s="693"/>
      <c r="EK307" s="693"/>
      <c r="EL307" s="693"/>
      <c r="EM307" s="693"/>
      <c r="EN307" s="693"/>
      <c r="EO307" s="693"/>
      <c r="EP307" s="693"/>
      <c r="EQ307" s="693"/>
      <c r="ER307" s="693"/>
      <c r="ES307" s="693"/>
      <c r="ET307" s="693"/>
      <c r="EU307" s="693"/>
      <c r="EV307" s="693"/>
      <c r="EW307" s="693"/>
      <c r="EX307" s="693"/>
      <c r="EY307" s="693"/>
      <c r="EZ307" s="693"/>
      <c r="FA307" s="693"/>
      <c r="FB307" s="693"/>
      <c r="FC307" s="693"/>
      <c r="FD307" s="693"/>
      <c r="FE307" s="693"/>
      <c r="FF307" s="693"/>
      <c r="FG307" s="693"/>
      <c r="FH307" s="693"/>
      <c r="FI307" s="693"/>
      <c r="FJ307" s="693"/>
      <c r="FK307" s="693"/>
      <c r="FL307" s="693"/>
      <c r="FM307" s="693"/>
      <c r="FN307" s="693"/>
      <c r="FO307" s="693"/>
      <c r="FP307" s="693"/>
      <c r="FQ307" s="693"/>
      <c r="FR307" s="693"/>
      <c r="FS307" s="693"/>
      <c r="FT307" s="693"/>
      <c r="FU307" s="693"/>
      <c r="FV307" s="693"/>
      <c r="FW307" s="693"/>
      <c r="FX307" s="693"/>
      <c r="FY307" s="693"/>
      <c r="FZ307" s="693"/>
      <c r="GA307" s="693"/>
      <c r="GB307" s="693"/>
      <c r="GC307" s="693"/>
      <c r="GD307" s="693"/>
      <c r="GE307" s="693"/>
      <c r="GF307" s="693"/>
      <c r="GG307" s="693"/>
      <c r="GH307" s="693"/>
      <c r="GI307" s="693"/>
      <c r="GJ307" s="693"/>
      <c r="GK307" s="693"/>
      <c r="GL307" s="693"/>
      <c r="GM307" s="693"/>
      <c r="GN307" s="693"/>
      <c r="GO307" s="693"/>
      <c r="GP307" s="693"/>
      <c r="GQ307" s="693"/>
      <c r="GR307" s="693"/>
      <c r="GS307" s="693"/>
      <c r="GT307" s="693"/>
      <c r="GU307" s="693"/>
      <c r="GV307" s="693"/>
      <c r="GW307" s="693"/>
      <c r="GX307" s="693"/>
      <c r="GY307" s="693"/>
      <c r="GZ307" s="693"/>
      <c r="HA307" s="693"/>
      <c r="HB307" s="693"/>
      <c r="HC307" s="693"/>
      <c r="HD307" s="693"/>
      <c r="HE307" s="693"/>
      <c r="HF307" s="693"/>
      <c r="HG307" s="693"/>
      <c r="HH307" s="693"/>
      <c r="HI307" s="693"/>
      <c r="HJ307" s="693"/>
      <c r="HK307" s="693"/>
      <c r="HL307" s="693"/>
      <c r="HM307" s="693"/>
      <c r="HN307" s="693"/>
      <c r="HO307" s="693"/>
      <c r="HP307" s="693"/>
      <c r="HQ307" s="693"/>
      <c r="HR307" s="693"/>
      <c r="HS307" s="693"/>
    </row>
    <row r="308" spans="1:227" s="508" customFormat="1">
      <c r="A308"/>
      <c r="B308" s="368"/>
      <c r="C308"/>
      <c r="D308" s="433"/>
      <c r="E308" s="625"/>
      <c r="F308" s="625"/>
      <c r="G308" s="330"/>
      <c r="H308"/>
      <c r="I308" s="132"/>
      <c r="J308"/>
      <c r="K308"/>
      <c r="L308"/>
      <c r="M308" s="335"/>
      <c r="N308" s="335"/>
      <c r="O308" s="335"/>
      <c r="P308" s="335"/>
      <c r="Q308" s="335"/>
      <c r="R308" s="335"/>
      <c r="S308" s="335"/>
      <c r="T308" s="335"/>
      <c r="U308" s="335"/>
      <c r="V308" s="335"/>
      <c r="W308" s="335"/>
      <c r="X308" s="335"/>
      <c r="Y308" s="335"/>
      <c r="Z308" s="335"/>
      <c r="AA308" s="335"/>
      <c r="AB308" s="45"/>
      <c r="AC308"/>
      <c r="AD308" s="123"/>
      <c r="AE308"/>
      <c r="AF308"/>
      <c r="AG308"/>
      <c r="AH308" s="129"/>
      <c r="AI308" s="129"/>
      <c r="AJ308" s="129"/>
      <c r="AK308" s="504"/>
      <c r="AL308" s="271"/>
      <c r="AM308" s="271"/>
      <c r="AN308" s="271"/>
      <c r="AO308" s="271"/>
      <c r="AP308" s="271"/>
      <c r="AQ308" s="271"/>
      <c r="AR308" s="271"/>
      <c r="AS308" s="271"/>
      <c r="AT308" s="271"/>
      <c r="AU308" s="271"/>
      <c r="AV308" s="271"/>
      <c r="AW308" s="271"/>
      <c r="AX308" s="271"/>
      <c r="AY308" s="271"/>
      <c r="AZ308" s="271"/>
      <c r="BA308" s="504"/>
      <c r="BB308" s="271"/>
      <c r="BC308" s="1042"/>
      <c r="BD308" s="1042"/>
      <c r="BE308" s="1042"/>
      <c r="BF308" s="1042"/>
      <c r="BG308" s="1042"/>
      <c r="BH308" s="1042"/>
      <c r="BI308" s="1042"/>
      <c r="BJ308" s="493"/>
      <c r="BK308" s="493"/>
      <c r="BL308" s="493"/>
      <c r="BM308" s="493"/>
      <c r="BN308" s="493"/>
      <c r="BO308" s="493"/>
      <c r="BP308" s="493"/>
      <c r="BQ308" s="493"/>
      <c r="BR308" s="493"/>
      <c r="BS308" s="493"/>
      <c r="BT308" s="493"/>
      <c r="BU308" s="271"/>
      <c r="BV308" s="693"/>
      <c r="BW308" s="693"/>
      <c r="BX308" s="693"/>
      <c r="BY308" s="693"/>
      <c r="BZ308" s="693"/>
      <c r="CA308" s="693"/>
      <c r="CB308" s="693"/>
      <c r="CC308" s="693"/>
      <c r="CD308" s="693"/>
      <c r="CE308" s="693"/>
      <c r="CF308" s="693"/>
      <c r="CG308" s="693"/>
      <c r="CH308" s="693"/>
      <c r="CI308" s="693"/>
      <c r="CW308" s="693"/>
      <c r="CX308" s="693"/>
      <c r="CY308" s="693"/>
      <c r="CZ308" s="693"/>
      <c r="DA308" s="693"/>
      <c r="DB308" s="693"/>
      <c r="DC308" s="693"/>
      <c r="DD308" s="693"/>
      <c r="DE308" s="693"/>
      <c r="DF308" s="693"/>
      <c r="DG308" s="693"/>
      <c r="DH308" s="693"/>
      <c r="DI308" s="693"/>
      <c r="DJ308" s="693"/>
      <c r="DK308" s="693"/>
      <c r="DL308" s="693"/>
      <c r="DM308" s="693"/>
      <c r="DN308" s="693"/>
      <c r="DO308" s="693"/>
      <c r="DP308" s="693"/>
      <c r="DQ308" s="693"/>
      <c r="DR308" s="693"/>
      <c r="DS308" s="693"/>
      <c r="DT308" s="693"/>
      <c r="DU308" s="693"/>
      <c r="DV308" s="693"/>
      <c r="DW308" s="693"/>
      <c r="DX308" s="693"/>
      <c r="DY308" s="693"/>
      <c r="DZ308" s="693"/>
      <c r="EA308" s="693"/>
      <c r="EB308" s="693"/>
      <c r="EC308" s="693"/>
      <c r="ED308" s="693"/>
      <c r="EE308" s="693"/>
      <c r="EF308" s="693"/>
      <c r="EG308" s="693"/>
      <c r="EH308" s="693"/>
      <c r="EI308" s="693"/>
      <c r="EJ308" s="693"/>
      <c r="EK308" s="693"/>
      <c r="EL308" s="693"/>
      <c r="EM308" s="693"/>
      <c r="EN308" s="693"/>
      <c r="EO308" s="693"/>
      <c r="EP308" s="693"/>
      <c r="EQ308" s="693"/>
      <c r="ER308" s="693"/>
      <c r="ES308" s="693"/>
      <c r="ET308" s="693"/>
      <c r="EU308" s="693"/>
      <c r="EV308" s="693"/>
      <c r="EW308" s="693"/>
      <c r="EX308" s="693"/>
      <c r="EY308" s="693"/>
      <c r="EZ308" s="693"/>
      <c r="FA308" s="693"/>
      <c r="FB308" s="693"/>
      <c r="FC308" s="693"/>
      <c r="FD308" s="693"/>
      <c r="FE308" s="693"/>
      <c r="FF308" s="693"/>
      <c r="FG308" s="693"/>
      <c r="FH308" s="693"/>
      <c r="FI308" s="693"/>
      <c r="FJ308" s="693"/>
      <c r="FK308" s="693"/>
      <c r="FL308" s="693"/>
      <c r="FM308" s="693"/>
      <c r="FN308" s="693"/>
      <c r="FO308" s="693"/>
      <c r="FP308" s="693"/>
      <c r="FQ308" s="693"/>
      <c r="FR308" s="693"/>
      <c r="FS308" s="693"/>
      <c r="FT308" s="693"/>
      <c r="FU308" s="693"/>
      <c r="FV308" s="693"/>
      <c r="FW308" s="693"/>
      <c r="FX308" s="693"/>
      <c r="FY308" s="693"/>
      <c r="FZ308" s="693"/>
      <c r="GA308" s="693"/>
      <c r="GB308" s="693"/>
      <c r="GC308" s="693"/>
      <c r="GD308" s="693"/>
      <c r="GE308" s="693"/>
      <c r="GF308" s="693"/>
      <c r="GG308" s="693"/>
      <c r="GH308" s="693"/>
      <c r="GI308" s="693"/>
      <c r="GJ308" s="693"/>
      <c r="GK308" s="693"/>
      <c r="GL308" s="693"/>
      <c r="GM308" s="693"/>
      <c r="GN308" s="693"/>
      <c r="GO308" s="693"/>
      <c r="GP308" s="693"/>
      <c r="GQ308" s="693"/>
      <c r="GR308" s="693"/>
      <c r="GS308" s="693"/>
      <c r="GT308" s="693"/>
      <c r="GU308" s="693"/>
      <c r="GV308" s="693"/>
      <c r="GW308" s="693"/>
      <c r="GX308" s="693"/>
      <c r="GY308" s="693"/>
      <c r="GZ308" s="693"/>
      <c r="HA308" s="693"/>
      <c r="HB308" s="693"/>
      <c r="HC308" s="693"/>
      <c r="HD308" s="693"/>
      <c r="HE308" s="693"/>
      <c r="HF308" s="693"/>
      <c r="HG308" s="693"/>
      <c r="HH308" s="693"/>
      <c r="HI308" s="693"/>
      <c r="HJ308" s="693"/>
      <c r="HK308" s="693"/>
      <c r="HL308" s="693"/>
      <c r="HM308" s="693"/>
      <c r="HN308" s="693"/>
      <c r="HO308" s="693"/>
      <c r="HP308" s="693"/>
      <c r="HQ308" s="693"/>
      <c r="HR308" s="693"/>
      <c r="HS308" s="693"/>
    </row>
    <row r="309" spans="1:227" s="508" customFormat="1">
      <c r="A309"/>
      <c r="B309" s="368"/>
      <c r="C309"/>
      <c r="D309" s="433"/>
      <c r="E309" s="625"/>
      <c r="F309" s="625"/>
      <c r="G309" s="330"/>
      <c r="H309"/>
      <c r="I309" s="132"/>
      <c r="J309"/>
      <c r="K309"/>
      <c r="L309"/>
      <c r="M309" s="335"/>
      <c r="N309" s="335"/>
      <c r="O309" s="335"/>
      <c r="P309" s="335"/>
      <c r="Q309" s="335"/>
      <c r="R309" s="335"/>
      <c r="S309" s="335"/>
      <c r="T309" s="335"/>
      <c r="U309" s="335"/>
      <c r="V309" s="335"/>
      <c r="W309" s="335"/>
      <c r="X309" s="335"/>
      <c r="Y309" s="335"/>
      <c r="Z309" s="335"/>
      <c r="AA309" s="335"/>
      <c r="AB309" s="45"/>
      <c r="AC309"/>
      <c r="AD309" s="123"/>
      <c r="AE309"/>
      <c r="AF309"/>
      <c r="AG309"/>
      <c r="AH309" s="129"/>
      <c r="AI309" s="129"/>
      <c r="AJ309" s="129"/>
      <c r="AK309" s="504"/>
      <c r="AL309" s="271"/>
      <c r="AM309" s="271"/>
      <c r="AN309" s="271"/>
      <c r="AO309" s="271"/>
      <c r="AP309" s="271"/>
      <c r="AQ309" s="271"/>
      <c r="AR309" s="271"/>
      <c r="AS309" s="271"/>
      <c r="AT309" s="271"/>
      <c r="AU309" s="271"/>
      <c r="AV309" s="271"/>
      <c r="AW309" s="271"/>
      <c r="AX309" s="271"/>
      <c r="AY309" s="271"/>
      <c r="AZ309" s="271"/>
      <c r="BA309" s="504"/>
      <c r="BB309" s="271"/>
      <c r="BC309" s="1042"/>
      <c r="BD309" s="1042"/>
      <c r="BE309" s="1042"/>
      <c r="BF309" s="1042"/>
      <c r="BG309" s="1042"/>
      <c r="BH309" s="1042"/>
      <c r="BI309" s="1042"/>
      <c r="BJ309" s="493"/>
      <c r="BK309" s="493"/>
      <c r="BL309" s="493"/>
      <c r="BM309" s="493"/>
      <c r="BN309" s="493"/>
      <c r="BO309" s="493"/>
      <c r="BP309" s="493"/>
      <c r="BQ309" s="493"/>
      <c r="BR309" s="493"/>
      <c r="BS309" s="493"/>
      <c r="BT309" s="493"/>
      <c r="BU309" s="271"/>
      <c r="BV309" s="693"/>
      <c r="BW309" s="693"/>
      <c r="BX309" s="693"/>
      <c r="BY309" s="693"/>
      <c r="BZ309" s="693"/>
      <c r="CA309" s="693"/>
      <c r="CB309" s="693"/>
      <c r="CC309" s="693"/>
      <c r="CD309" s="693"/>
      <c r="CE309" s="693"/>
      <c r="CF309" s="693"/>
      <c r="CG309" s="693"/>
      <c r="CH309" s="693"/>
      <c r="CI309" s="693"/>
      <c r="CW309" s="693"/>
      <c r="CX309" s="693"/>
      <c r="CY309" s="693"/>
      <c r="CZ309" s="693"/>
      <c r="DA309" s="693"/>
      <c r="DB309" s="693"/>
      <c r="DC309" s="693"/>
      <c r="DD309" s="693"/>
      <c r="DE309" s="693"/>
      <c r="DF309" s="693"/>
      <c r="DG309" s="693"/>
      <c r="DH309" s="693"/>
      <c r="DI309" s="693"/>
      <c r="DJ309" s="693"/>
      <c r="DK309" s="693"/>
      <c r="DL309" s="693"/>
      <c r="DM309" s="693"/>
      <c r="DN309" s="693"/>
      <c r="DO309" s="693"/>
      <c r="DP309" s="693"/>
      <c r="DQ309" s="693"/>
      <c r="DR309" s="693"/>
      <c r="DS309" s="693"/>
      <c r="DT309" s="693"/>
      <c r="DU309" s="693"/>
      <c r="DV309" s="693"/>
      <c r="DW309" s="693"/>
      <c r="DX309" s="693"/>
      <c r="DY309" s="693"/>
      <c r="DZ309" s="693"/>
      <c r="EA309" s="693"/>
      <c r="EB309" s="693"/>
      <c r="EC309" s="693"/>
      <c r="ED309" s="693"/>
      <c r="EE309" s="693"/>
      <c r="EF309" s="693"/>
      <c r="EG309" s="693"/>
      <c r="EH309" s="693"/>
      <c r="EI309" s="693"/>
      <c r="EJ309" s="693"/>
      <c r="EK309" s="693"/>
      <c r="EL309" s="693"/>
      <c r="EM309" s="693"/>
      <c r="EN309" s="693"/>
      <c r="EO309" s="693"/>
      <c r="EP309" s="693"/>
      <c r="EQ309" s="693"/>
      <c r="ER309" s="693"/>
      <c r="ES309" s="693"/>
      <c r="ET309" s="693"/>
      <c r="EU309" s="693"/>
      <c r="EV309" s="693"/>
      <c r="EW309" s="693"/>
      <c r="EX309" s="693"/>
      <c r="EY309" s="693"/>
      <c r="EZ309" s="693"/>
      <c r="FA309" s="693"/>
      <c r="FB309" s="693"/>
      <c r="FC309" s="693"/>
      <c r="FD309" s="693"/>
      <c r="FE309" s="693"/>
      <c r="FF309" s="693"/>
      <c r="FG309" s="693"/>
      <c r="FH309" s="693"/>
      <c r="FI309" s="693"/>
      <c r="FJ309" s="693"/>
      <c r="FK309" s="693"/>
      <c r="FL309" s="693"/>
      <c r="FM309" s="693"/>
      <c r="FN309" s="693"/>
      <c r="FO309" s="693"/>
      <c r="FP309" s="693"/>
      <c r="FQ309" s="693"/>
      <c r="FR309" s="693"/>
      <c r="FS309" s="693"/>
      <c r="FT309" s="693"/>
      <c r="FU309" s="693"/>
      <c r="FV309" s="693"/>
      <c r="FW309" s="693"/>
      <c r="FX309" s="693"/>
      <c r="FY309" s="693"/>
      <c r="FZ309" s="693"/>
      <c r="GA309" s="693"/>
      <c r="GB309" s="693"/>
      <c r="GC309" s="693"/>
      <c r="GD309" s="693"/>
      <c r="GE309" s="693"/>
      <c r="GF309" s="693"/>
      <c r="GG309" s="693"/>
      <c r="GH309" s="693"/>
      <c r="GI309" s="693"/>
      <c r="GJ309" s="693"/>
      <c r="GK309" s="693"/>
      <c r="GL309" s="693"/>
      <c r="GM309" s="693"/>
      <c r="GN309" s="693"/>
      <c r="GO309" s="693"/>
      <c r="GP309" s="693"/>
      <c r="GQ309" s="693"/>
      <c r="GR309" s="693"/>
      <c r="GS309" s="693"/>
      <c r="GT309" s="693"/>
      <c r="GU309" s="693"/>
      <c r="GV309" s="693"/>
      <c r="GW309" s="693"/>
      <c r="GX309" s="693"/>
      <c r="GY309" s="693"/>
      <c r="GZ309" s="693"/>
      <c r="HA309" s="693"/>
      <c r="HB309" s="693"/>
      <c r="HC309" s="693"/>
      <c r="HD309" s="693"/>
      <c r="HE309" s="693"/>
      <c r="HF309" s="693"/>
      <c r="HG309" s="693"/>
      <c r="HH309" s="693"/>
      <c r="HI309" s="693"/>
      <c r="HJ309" s="693"/>
      <c r="HK309" s="693"/>
      <c r="HL309" s="693"/>
      <c r="HM309" s="693"/>
      <c r="HN309" s="693"/>
      <c r="HO309" s="693"/>
      <c r="HP309" s="693"/>
      <c r="HQ309" s="693"/>
      <c r="HR309" s="693"/>
      <c r="HS309" s="693"/>
    </row>
    <row r="310" spans="1:227" s="508" customFormat="1">
      <c r="A310"/>
      <c r="B310" s="368"/>
      <c r="C310"/>
      <c r="D310" s="433"/>
      <c r="E310" s="625"/>
      <c r="F310" s="625"/>
      <c r="G310" s="330"/>
      <c r="H310"/>
      <c r="I310" s="132"/>
      <c r="J310"/>
      <c r="K310"/>
      <c r="L310"/>
      <c r="M310" s="335"/>
      <c r="N310" s="335"/>
      <c r="O310" s="335"/>
      <c r="P310" s="335"/>
      <c r="Q310" s="335"/>
      <c r="R310" s="335"/>
      <c r="S310" s="335"/>
      <c r="T310" s="335"/>
      <c r="U310" s="335"/>
      <c r="V310" s="335"/>
      <c r="W310" s="335"/>
      <c r="X310" s="335"/>
      <c r="Y310" s="335"/>
      <c r="Z310" s="335"/>
      <c r="AA310" s="335"/>
      <c r="AB310" s="45"/>
      <c r="AC310"/>
      <c r="AD310" s="123"/>
      <c r="AE310"/>
      <c r="AF310"/>
      <c r="AG310"/>
      <c r="AH310" s="129"/>
      <c r="AI310" s="129"/>
      <c r="AJ310" s="129"/>
      <c r="AK310" s="504"/>
      <c r="AL310" s="271"/>
      <c r="AM310" s="271"/>
      <c r="AN310" s="271"/>
      <c r="AO310" s="271"/>
      <c r="AP310" s="271"/>
      <c r="AQ310" s="271"/>
      <c r="AR310" s="271"/>
      <c r="AS310" s="271"/>
      <c r="AT310" s="271"/>
      <c r="AU310" s="271"/>
      <c r="AV310" s="271"/>
      <c r="AW310" s="271"/>
      <c r="AX310" s="271"/>
      <c r="AY310" s="271"/>
      <c r="AZ310" s="271"/>
      <c r="BA310" s="504"/>
      <c r="BB310" s="271"/>
      <c r="BC310" s="1042"/>
      <c r="BD310" s="1042"/>
      <c r="BE310" s="1042"/>
      <c r="BF310" s="1042"/>
      <c r="BG310" s="1042"/>
      <c r="BH310" s="1042"/>
      <c r="BI310" s="1042"/>
      <c r="BJ310" s="493"/>
      <c r="BK310" s="493"/>
      <c r="BL310" s="493"/>
      <c r="BM310" s="493"/>
      <c r="BN310" s="493"/>
      <c r="BO310" s="493"/>
      <c r="BP310" s="493"/>
      <c r="BQ310" s="493"/>
      <c r="BR310" s="493"/>
      <c r="BS310" s="493"/>
      <c r="BT310" s="493"/>
      <c r="BU310" s="271"/>
      <c r="BV310" s="693"/>
      <c r="BW310" s="693"/>
      <c r="BX310" s="693"/>
      <c r="BY310" s="693"/>
      <c r="BZ310" s="693"/>
      <c r="CA310" s="693"/>
      <c r="CB310" s="693"/>
      <c r="CC310" s="693"/>
      <c r="CD310" s="693"/>
      <c r="CE310" s="693"/>
      <c r="CF310" s="693"/>
      <c r="CG310" s="693"/>
      <c r="CH310" s="693"/>
      <c r="CI310" s="693"/>
      <c r="CW310" s="693"/>
      <c r="CX310" s="693"/>
      <c r="CY310" s="693"/>
      <c r="CZ310" s="693"/>
      <c r="DA310" s="693"/>
      <c r="DB310" s="693"/>
      <c r="DC310" s="693"/>
      <c r="DD310" s="693"/>
      <c r="DE310" s="693"/>
      <c r="DF310" s="693"/>
      <c r="DG310" s="693"/>
      <c r="DH310" s="693"/>
      <c r="DI310" s="693"/>
      <c r="DJ310" s="693"/>
      <c r="DK310" s="693"/>
      <c r="DL310" s="693"/>
      <c r="DM310" s="693"/>
      <c r="DN310" s="693"/>
      <c r="DO310" s="693"/>
      <c r="DP310" s="693"/>
      <c r="DQ310" s="693"/>
      <c r="DR310" s="693"/>
      <c r="DS310" s="693"/>
      <c r="DT310" s="693"/>
      <c r="DU310" s="693"/>
      <c r="DV310" s="693"/>
      <c r="DW310" s="693"/>
      <c r="DX310" s="693"/>
      <c r="DY310" s="693"/>
      <c r="DZ310" s="693"/>
      <c r="EA310" s="693"/>
      <c r="EB310" s="693"/>
      <c r="EC310" s="693"/>
      <c r="ED310" s="693"/>
      <c r="EE310" s="693"/>
      <c r="EF310" s="693"/>
      <c r="EG310" s="693"/>
      <c r="EH310" s="693"/>
      <c r="EI310" s="693"/>
      <c r="EJ310" s="693"/>
      <c r="EK310" s="693"/>
      <c r="EL310" s="693"/>
      <c r="EM310" s="693"/>
      <c r="EN310" s="693"/>
      <c r="EO310" s="693"/>
      <c r="EP310" s="693"/>
      <c r="EQ310" s="693"/>
      <c r="ER310" s="693"/>
      <c r="ES310" s="693"/>
      <c r="ET310" s="693"/>
      <c r="EU310" s="693"/>
      <c r="EV310" s="693"/>
      <c r="EW310" s="693"/>
      <c r="EX310" s="693"/>
      <c r="EY310" s="693"/>
      <c r="EZ310" s="693"/>
      <c r="FA310" s="693"/>
      <c r="FB310" s="693"/>
      <c r="FC310" s="693"/>
      <c r="FD310" s="693"/>
      <c r="FE310" s="693"/>
      <c r="FF310" s="693"/>
      <c r="FG310" s="693"/>
      <c r="FH310" s="693"/>
      <c r="FI310" s="693"/>
      <c r="FJ310" s="693"/>
      <c r="FK310" s="693"/>
      <c r="FL310" s="693"/>
      <c r="FM310" s="693"/>
      <c r="FN310" s="693"/>
      <c r="FO310" s="693"/>
      <c r="FP310" s="693"/>
      <c r="FQ310" s="693"/>
      <c r="FR310" s="693"/>
      <c r="FS310" s="693"/>
      <c r="FT310" s="693"/>
      <c r="FU310" s="693"/>
      <c r="FV310" s="693"/>
      <c r="FW310" s="693"/>
      <c r="FX310" s="693"/>
      <c r="FY310" s="693"/>
      <c r="FZ310" s="693"/>
      <c r="GA310" s="693"/>
      <c r="GB310" s="693"/>
      <c r="GC310" s="693"/>
      <c r="GD310" s="693"/>
      <c r="GE310" s="693"/>
      <c r="GF310" s="693"/>
      <c r="GG310" s="693"/>
      <c r="GH310" s="693"/>
      <c r="GI310" s="693"/>
      <c r="GJ310" s="693"/>
      <c r="GK310" s="693"/>
      <c r="GL310" s="693"/>
      <c r="GM310" s="693"/>
      <c r="GN310" s="693"/>
      <c r="GO310" s="693"/>
      <c r="GP310" s="693"/>
      <c r="GQ310" s="693"/>
      <c r="GR310" s="693"/>
      <c r="GS310" s="693"/>
      <c r="GT310" s="693"/>
      <c r="GU310" s="693"/>
      <c r="GV310" s="693"/>
      <c r="GW310" s="693"/>
      <c r="GX310" s="693"/>
      <c r="GY310" s="693"/>
      <c r="GZ310" s="693"/>
      <c r="HA310" s="693"/>
      <c r="HB310" s="693"/>
      <c r="HC310" s="693"/>
      <c r="HD310" s="693"/>
      <c r="HE310" s="693"/>
      <c r="HF310" s="693"/>
      <c r="HG310" s="693"/>
      <c r="HH310" s="693"/>
      <c r="HI310" s="693"/>
      <c r="HJ310" s="693"/>
      <c r="HK310" s="693"/>
      <c r="HL310" s="693"/>
      <c r="HM310" s="693"/>
      <c r="HN310" s="693"/>
      <c r="HO310" s="693"/>
      <c r="HP310" s="693"/>
      <c r="HQ310" s="693"/>
      <c r="HR310" s="693"/>
      <c r="HS310" s="693"/>
    </row>
    <row r="311" spans="1:227" s="508" customFormat="1">
      <c r="A311"/>
      <c r="B311" s="368"/>
      <c r="C311"/>
      <c r="D311" s="433"/>
      <c r="E311" s="625"/>
      <c r="F311" s="625"/>
      <c r="G311" s="330"/>
      <c r="H311"/>
      <c r="I311" s="132"/>
      <c r="J311"/>
      <c r="K311"/>
      <c r="L311"/>
      <c r="M311" s="335"/>
      <c r="N311" s="335"/>
      <c r="O311" s="335"/>
      <c r="P311" s="335"/>
      <c r="Q311" s="335"/>
      <c r="R311" s="335"/>
      <c r="S311" s="335"/>
      <c r="T311" s="335"/>
      <c r="U311" s="335"/>
      <c r="V311" s="335"/>
      <c r="W311" s="335"/>
      <c r="X311" s="335"/>
      <c r="Y311" s="335"/>
      <c r="Z311" s="335"/>
      <c r="AA311" s="335"/>
      <c r="AB311" s="45"/>
      <c r="AC311"/>
      <c r="AD311" s="123"/>
      <c r="AE311"/>
      <c r="AF311"/>
      <c r="AG311"/>
      <c r="AH311" s="129"/>
      <c r="AI311" s="129"/>
      <c r="AJ311" s="129"/>
      <c r="AK311" s="504"/>
      <c r="AL311" s="271"/>
      <c r="AM311" s="271"/>
      <c r="AN311" s="271"/>
      <c r="AO311" s="271"/>
      <c r="AP311" s="271"/>
      <c r="AQ311" s="271"/>
      <c r="AR311" s="271"/>
      <c r="AS311" s="271"/>
      <c r="AT311" s="271"/>
      <c r="AU311" s="271"/>
      <c r="AV311" s="271"/>
      <c r="AW311" s="271"/>
      <c r="AX311" s="271"/>
      <c r="AY311" s="271"/>
      <c r="AZ311" s="271"/>
      <c r="BA311" s="504"/>
      <c r="BB311" s="271"/>
      <c r="BC311" s="1042"/>
      <c r="BD311" s="1042"/>
      <c r="BE311" s="1042"/>
      <c r="BF311" s="1042"/>
      <c r="BG311" s="1042"/>
      <c r="BH311" s="1042"/>
      <c r="BI311" s="1042"/>
      <c r="BJ311" s="493"/>
      <c r="BK311" s="493"/>
      <c r="BL311" s="493"/>
      <c r="BM311" s="493"/>
      <c r="BN311" s="493"/>
      <c r="BO311" s="493"/>
      <c r="BP311" s="493"/>
      <c r="BQ311" s="493"/>
      <c r="BR311" s="493"/>
      <c r="BS311" s="493"/>
      <c r="BT311" s="493"/>
      <c r="BU311" s="271"/>
      <c r="BV311" s="693"/>
      <c r="BW311" s="693"/>
      <c r="BX311" s="693"/>
      <c r="BY311" s="693"/>
      <c r="BZ311" s="693"/>
      <c r="CA311" s="693"/>
      <c r="CB311" s="693"/>
      <c r="CC311" s="693"/>
      <c r="CD311" s="693"/>
      <c r="CE311" s="693"/>
      <c r="CF311" s="693"/>
      <c r="CG311" s="693"/>
      <c r="CH311" s="693"/>
      <c r="CI311" s="693"/>
      <c r="CW311" s="693"/>
      <c r="CX311" s="693"/>
      <c r="CY311" s="693"/>
      <c r="CZ311" s="693"/>
      <c r="DA311" s="693"/>
      <c r="DB311" s="693"/>
      <c r="DC311" s="693"/>
      <c r="DD311" s="693"/>
      <c r="DE311" s="693"/>
      <c r="DF311" s="693"/>
      <c r="DG311" s="693"/>
      <c r="DH311" s="693"/>
      <c r="DI311" s="693"/>
      <c r="DJ311" s="693"/>
      <c r="DK311" s="693"/>
      <c r="DL311" s="693"/>
      <c r="DM311" s="693"/>
      <c r="DN311" s="693"/>
      <c r="DO311" s="693"/>
      <c r="DP311" s="693"/>
      <c r="DQ311" s="693"/>
      <c r="DR311" s="693"/>
      <c r="DS311" s="693"/>
      <c r="DT311" s="693"/>
      <c r="DU311" s="693"/>
      <c r="DV311" s="693"/>
      <c r="DW311" s="693"/>
      <c r="DX311" s="693"/>
      <c r="DY311" s="693"/>
      <c r="DZ311" s="693"/>
      <c r="EA311" s="693"/>
      <c r="EB311" s="693"/>
      <c r="EC311" s="693"/>
      <c r="ED311" s="693"/>
      <c r="EE311" s="693"/>
      <c r="EF311" s="693"/>
      <c r="EG311" s="693"/>
      <c r="EH311" s="693"/>
      <c r="EI311" s="693"/>
      <c r="EJ311" s="693"/>
      <c r="EK311" s="693"/>
      <c r="EL311" s="693"/>
      <c r="EM311" s="693"/>
      <c r="EN311" s="693"/>
      <c r="EO311" s="693"/>
      <c r="EP311" s="693"/>
      <c r="EQ311" s="693"/>
      <c r="ER311" s="693"/>
      <c r="ES311" s="693"/>
      <c r="ET311" s="693"/>
      <c r="EU311" s="693"/>
      <c r="EV311" s="693"/>
      <c r="EW311" s="693"/>
      <c r="EX311" s="693"/>
      <c r="EY311" s="693"/>
      <c r="EZ311" s="693"/>
      <c r="FA311" s="693"/>
      <c r="FB311" s="693"/>
      <c r="FC311" s="693"/>
      <c r="FD311" s="693"/>
      <c r="FE311" s="693"/>
      <c r="FF311" s="693"/>
      <c r="FG311" s="693"/>
      <c r="FH311" s="693"/>
      <c r="FI311" s="693"/>
      <c r="FJ311" s="693"/>
      <c r="FK311" s="693"/>
      <c r="FL311" s="693"/>
      <c r="FM311" s="693"/>
      <c r="FN311" s="693"/>
      <c r="FO311" s="693"/>
      <c r="FP311" s="693"/>
      <c r="FQ311" s="693"/>
      <c r="FR311" s="693"/>
      <c r="FS311" s="693"/>
      <c r="FT311" s="693"/>
      <c r="FU311" s="693"/>
      <c r="FV311" s="693"/>
      <c r="FW311" s="693"/>
      <c r="FX311" s="693"/>
      <c r="FY311" s="693"/>
      <c r="FZ311" s="693"/>
      <c r="GA311" s="693"/>
      <c r="GB311" s="693"/>
      <c r="GC311" s="693"/>
      <c r="GD311" s="693"/>
      <c r="GE311" s="693"/>
      <c r="GF311" s="693"/>
      <c r="GG311" s="693"/>
      <c r="GH311" s="693"/>
      <c r="GI311" s="693"/>
      <c r="GJ311" s="693"/>
      <c r="GK311" s="693"/>
      <c r="GL311" s="693"/>
      <c r="GM311" s="693"/>
      <c r="GN311" s="693"/>
      <c r="GO311" s="693"/>
      <c r="GP311" s="693"/>
      <c r="GQ311" s="693"/>
      <c r="GR311" s="693"/>
      <c r="GS311" s="693"/>
      <c r="GT311" s="693"/>
      <c r="GU311" s="693"/>
      <c r="GV311" s="693"/>
      <c r="GW311" s="693"/>
      <c r="GX311" s="693"/>
      <c r="GY311" s="693"/>
      <c r="GZ311" s="693"/>
      <c r="HA311" s="693"/>
      <c r="HB311" s="693"/>
      <c r="HC311" s="693"/>
      <c r="HD311" s="693"/>
      <c r="HE311" s="693"/>
      <c r="HF311" s="693"/>
      <c r="HG311" s="693"/>
      <c r="HH311" s="693"/>
      <c r="HI311" s="693"/>
      <c r="HJ311" s="693"/>
      <c r="HK311" s="693"/>
      <c r="HL311" s="693"/>
      <c r="HM311" s="693"/>
      <c r="HN311" s="693"/>
      <c r="HO311" s="693"/>
      <c r="HP311" s="693"/>
      <c r="HQ311" s="693"/>
      <c r="HR311" s="693"/>
      <c r="HS311" s="693"/>
    </row>
    <row r="312" spans="1:227" s="508" customFormat="1">
      <c r="A312"/>
      <c r="B312" s="368"/>
      <c r="C312"/>
      <c r="D312" s="433"/>
      <c r="E312" s="625"/>
      <c r="F312" s="625"/>
      <c r="G312" s="330"/>
      <c r="H312"/>
      <c r="I312" s="132"/>
      <c r="J312"/>
      <c r="K312"/>
      <c r="L312"/>
      <c r="M312" s="335"/>
      <c r="N312" s="335"/>
      <c r="O312" s="335"/>
      <c r="P312" s="335"/>
      <c r="Q312" s="335"/>
      <c r="R312" s="335"/>
      <c r="S312" s="335"/>
      <c r="T312" s="335"/>
      <c r="U312" s="335"/>
      <c r="V312" s="335"/>
      <c r="W312" s="335"/>
      <c r="X312" s="335"/>
      <c r="Y312" s="335"/>
      <c r="Z312" s="335"/>
      <c r="AA312" s="335"/>
      <c r="AB312" s="45"/>
      <c r="AC312"/>
      <c r="AD312" s="123"/>
      <c r="AE312"/>
      <c r="AF312"/>
      <c r="AG312"/>
      <c r="AH312" s="129"/>
      <c r="AI312" s="129"/>
      <c r="AJ312" s="129"/>
      <c r="AK312" s="504"/>
      <c r="AL312" s="271"/>
      <c r="AM312" s="271"/>
      <c r="AN312" s="271"/>
      <c r="AO312" s="271"/>
      <c r="AP312" s="271"/>
      <c r="AQ312" s="271"/>
      <c r="AR312" s="271"/>
      <c r="AS312" s="271"/>
      <c r="AT312" s="271"/>
      <c r="AU312" s="271"/>
      <c r="AV312" s="271"/>
      <c r="AW312" s="271"/>
      <c r="AX312" s="271"/>
      <c r="AY312" s="271"/>
      <c r="AZ312" s="271"/>
      <c r="BA312" s="504"/>
      <c r="BB312" s="271"/>
      <c r="BC312" s="1042"/>
      <c r="BD312" s="1042"/>
      <c r="BE312" s="1042"/>
      <c r="BF312" s="1042"/>
      <c r="BG312" s="1042"/>
      <c r="BH312" s="1042"/>
      <c r="BI312" s="1042"/>
      <c r="BJ312" s="493"/>
      <c r="BK312" s="493"/>
      <c r="BL312" s="493"/>
      <c r="BM312" s="493"/>
      <c r="BN312" s="493"/>
      <c r="BO312" s="493"/>
      <c r="BP312" s="493"/>
      <c r="BQ312" s="493"/>
      <c r="BR312" s="493"/>
      <c r="BS312" s="493"/>
      <c r="BT312" s="493"/>
      <c r="BU312" s="271"/>
      <c r="BV312" s="693"/>
      <c r="BW312" s="693"/>
      <c r="BX312" s="693"/>
      <c r="BY312" s="693"/>
      <c r="BZ312" s="693"/>
      <c r="CA312" s="693"/>
      <c r="CB312" s="693"/>
      <c r="CC312" s="693"/>
      <c r="CD312" s="693"/>
      <c r="CE312" s="693"/>
      <c r="CF312" s="693"/>
      <c r="CG312" s="693"/>
      <c r="CH312" s="693"/>
      <c r="CI312" s="693"/>
      <c r="CW312" s="693"/>
      <c r="CX312" s="693"/>
      <c r="CY312" s="693"/>
      <c r="CZ312" s="693"/>
      <c r="DA312" s="693"/>
      <c r="DB312" s="693"/>
      <c r="DC312" s="693"/>
      <c r="DD312" s="693"/>
      <c r="DE312" s="693"/>
      <c r="DF312" s="693"/>
      <c r="DG312" s="693"/>
      <c r="DH312" s="693"/>
      <c r="DI312" s="693"/>
      <c r="DJ312" s="693"/>
      <c r="DK312" s="693"/>
      <c r="DL312" s="693"/>
      <c r="DM312" s="693"/>
      <c r="DN312" s="693"/>
      <c r="DO312" s="693"/>
      <c r="DP312" s="693"/>
      <c r="DQ312" s="693"/>
      <c r="DR312" s="693"/>
      <c r="DS312" s="693"/>
      <c r="DT312" s="693"/>
      <c r="DU312" s="693"/>
      <c r="DV312" s="693"/>
      <c r="DW312" s="693"/>
      <c r="DX312" s="693"/>
      <c r="DY312" s="693"/>
      <c r="DZ312" s="693"/>
      <c r="EA312" s="693"/>
      <c r="EB312" s="693"/>
      <c r="EC312" s="693"/>
      <c r="ED312" s="693"/>
      <c r="EE312" s="693"/>
      <c r="EF312" s="693"/>
      <c r="EG312" s="693"/>
      <c r="EH312" s="693"/>
      <c r="EI312" s="693"/>
      <c r="EJ312" s="693"/>
      <c r="EK312" s="693"/>
      <c r="EL312" s="693"/>
      <c r="EM312" s="693"/>
      <c r="EN312" s="693"/>
      <c r="EO312" s="693"/>
      <c r="EP312" s="693"/>
      <c r="EQ312" s="693"/>
      <c r="ER312" s="693"/>
      <c r="ES312" s="693"/>
      <c r="ET312" s="693"/>
      <c r="EU312" s="693"/>
      <c r="EV312" s="693"/>
      <c r="EW312" s="693"/>
      <c r="EX312" s="693"/>
      <c r="EY312" s="693"/>
      <c r="EZ312" s="693"/>
      <c r="FA312" s="693"/>
      <c r="FB312" s="693"/>
      <c r="FC312" s="693"/>
      <c r="FD312" s="693"/>
      <c r="FE312" s="693"/>
      <c r="FF312" s="693"/>
      <c r="FG312" s="693"/>
      <c r="FH312" s="693"/>
      <c r="FI312" s="693"/>
      <c r="FJ312" s="693"/>
      <c r="FK312" s="693"/>
      <c r="FL312" s="693"/>
      <c r="FM312" s="693"/>
      <c r="FN312" s="693"/>
      <c r="FO312" s="693"/>
      <c r="FP312" s="693"/>
      <c r="FQ312" s="693"/>
      <c r="FR312" s="693"/>
      <c r="FS312" s="693"/>
      <c r="FT312" s="693"/>
      <c r="FU312" s="693"/>
      <c r="FV312" s="693"/>
      <c r="FW312" s="693"/>
      <c r="FX312" s="693"/>
      <c r="FY312" s="693"/>
      <c r="FZ312" s="693"/>
      <c r="GA312" s="693"/>
      <c r="GB312" s="693"/>
      <c r="GC312" s="693"/>
      <c r="GD312" s="693"/>
      <c r="GE312" s="693"/>
      <c r="GF312" s="693"/>
      <c r="GG312" s="693"/>
      <c r="GH312" s="693"/>
      <c r="GI312" s="693"/>
      <c r="GJ312" s="693"/>
      <c r="GK312" s="693"/>
      <c r="GL312" s="693"/>
      <c r="GM312" s="693"/>
      <c r="GN312" s="693"/>
      <c r="GO312" s="693"/>
      <c r="GP312" s="693"/>
      <c r="GQ312" s="693"/>
      <c r="GR312" s="693"/>
      <c r="GS312" s="693"/>
      <c r="GT312" s="693"/>
      <c r="GU312" s="693"/>
      <c r="GV312" s="693"/>
      <c r="GW312" s="693"/>
      <c r="GX312" s="693"/>
      <c r="GY312" s="693"/>
      <c r="GZ312" s="693"/>
      <c r="HA312" s="693"/>
      <c r="HB312" s="693"/>
      <c r="HC312" s="693"/>
      <c r="HD312" s="693"/>
      <c r="HE312" s="693"/>
      <c r="HF312" s="693"/>
      <c r="HG312" s="693"/>
      <c r="HH312" s="693"/>
      <c r="HI312" s="693"/>
      <c r="HJ312" s="693"/>
      <c r="HK312" s="693"/>
      <c r="HL312" s="693"/>
      <c r="HM312" s="693"/>
      <c r="HN312" s="693"/>
      <c r="HO312" s="693"/>
      <c r="HP312" s="693"/>
      <c r="HQ312" s="693"/>
      <c r="HR312" s="693"/>
      <c r="HS312" s="693"/>
    </row>
    <row r="313" spans="1:227" s="508" customFormat="1">
      <c r="A313"/>
      <c r="B313" s="368"/>
      <c r="C313"/>
      <c r="D313" s="433"/>
      <c r="E313" s="625"/>
      <c r="F313" s="625"/>
      <c r="G313" s="330"/>
      <c r="H313"/>
      <c r="I313" s="132"/>
      <c r="J313"/>
      <c r="K313"/>
      <c r="L313"/>
      <c r="M313" s="335"/>
      <c r="N313" s="335"/>
      <c r="O313" s="335"/>
      <c r="P313" s="335"/>
      <c r="Q313" s="335"/>
      <c r="R313" s="335"/>
      <c r="S313" s="335"/>
      <c r="T313" s="335"/>
      <c r="U313" s="335"/>
      <c r="V313" s="335"/>
      <c r="W313" s="335"/>
      <c r="X313" s="335"/>
      <c r="Y313" s="335"/>
      <c r="Z313" s="335"/>
      <c r="AA313" s="335"/>
      <c r="AB313" s="45"/>
      <c r="AC313"/>
      <c r="AD313" s="123"/>
      <c r="AE313"/>
      <c r="AF313"/>
      <c r="AG313"/>
      <c r="AH313" s="129"/>
      <c r="AI313" s="129"/>
      <c r="AJ313" s="129"/>
      <c r="AK313" s="504"/>
      <c r="AL313" s="271"/>
      <c r="AM313" s="271"/>
      <c r="AN313" s="271"/>
      <c r="AO313" s="271"/>
      <c r="AP313" s="271"/>
      <c r="AQ313" s="271"/>
      <c r="AR313" s="271"/>
      <c r="AS313" s="271"/>
      <c r="AT313" s="271"/>
      <c r="AU313" s="271"/>
      <c r="AV313" s="271"/>
      <c r="AW313" s="271"/>
      <c r="AX313" s="271"/>
      <c r="AY313" s="271"/>
      <c r="AZ313" s="271"/>
      <c r="BA313" s="504"/>
      <c r="BB313" s="271"/>
      <c r="BC313" s="1042"/>
      <c r="BD313" s="1042"/>
      <c r="BE313" s="1042"/>
      <c r="BF313" s="1042"/>
      <c r="BG313" s="1042"/>
      <c r="BH313" s="1042"/>
      <c r="BI313" s="1042"/>
      <c r="BJ313" s="493"/>
      <c r="BK313" s="493"/>
      <c r="BL313" s="493"/>
      <c r="BM313" s="493"/>
      <c r="BN313" s="493"/>
      <c r="BO313" s="493"/>
      <c r="BP313" s="493"/>
      <c r="BQ313" s="493"/>
      <c r="BR313" s="493"/>
      <c r="BS313" s="493"/>
      <c r="BT313" s="493"/>
      <c r="BU313" s="271"/>
      <c r="BV313" s="693"/>
      <c r="BW313" s="693"/>
      <c r="BX313" s="693"/>
      <c r="BY313" s="693"/>
      <c r="BZ313" s="693"/>
      <c r="CA313" s="693"/>
      <c r="CB313" s="693"/>
      <c r="CC313" s="693"/>
      <c r="CD313" s="693"/>
      <c r="CE313" s="693"/>
      <c r="CF313" s="693"/>
      <c r="CG313" s="693"/>
      <c r="CH313" s="693"/>
      <c r="CI313" s="693"/>
      <c r="CW313" s="693"/>
      <c r="CX313" s="693"/>
      <c r="CY313" s="693"/>
      <c r="CZ313" s="693"/>
      <c r="DA313" s="693"/>
      <c r="DB313" s="693"/>
      <c r="DC313" s="693"/>
      <c r="DD313" s="693"/>
      <c r="DE313" s="693"/>
      <c r="DF313" s="693"/>
      <c r="DG313" s="693"/>
      <c r="DH313" s="693"/>
      <c r="DI313" s="693"/>
      <c r="DJ313" s="693"/>
      <c r="DK313" s="693"/>
      <c r="DL313" s="693"/>
      <c r="DM313" s="693"/>
      <c r="DN313" s="693"/>
      <c r="DO313" s="693"/>
      <c r="DP313" s="693"/>
      <c r="DQ313" s="693"/>
      <c r="DR313" s="693"/>
      <c r="DS313" s="693"/>
      <c r="DT313" s="693"/>
      <c r="DU313" s="693"/>
      <c r="DV313" s="693"/>
      <c r="DW313" s="693"/>
      <c r="DX313" s="693"/>
      <c r="DY313" s="693"/>
      <c r="DZ313" s="693"/>
      <c r="EA313" s="693"/>
      <c r="EB313" s="693"/>
      <c r="EC313" s="693"/>
      <c r="ED313" s="693"/>
      <c r="EE313" s="693"/>
      <c r="EF313" s="693"/>
      <c r="EG313" s="693"/>
      <c r="EH313" s="693"/>
      <c r="EI313" s="693"/>
      <c r="EJ313" s="693"/>
      <c r="EK313" s="693"/>
      <c r="EL313" s="693"/>
      <c r="EM313" s="693"/>
      <c r="EN313" s="693"/>
      <c r="EO313" s="693"/>
      <c r="EP313" s="693"/>
      <c r="EQ313" s="693"/>
      <c r="ER313" s="693"/>
      <c r="ES313" s="693"/>
      <c r="ET313" s="693"/>
      <c r="EU313" s="693"/>
      <c r="EV313" s="693"/>
      <c r="EW313" s="693"/>
      <c r="EX313" s="693"/>
      <c r="EY313" s="693"/>
      <c r="EZ313" s="693"/>
      <c r="FA313" s="693"/>
      <c r="FB313" s="693"/>
      <c r="FC313" s="693"/>
      <c r="FD313" s="693"/>
      <c r="FE313" s="693"/>
      <c r="FF313" s="693"/>
      <c r="FG313" s="693"/>
      <c r="FH313" s="693"/>
      <c r="FI313" s="693"/>
      <c r="FJ313" s="693"/>
      <c r="FK313" s="693"/>
      <c r="FL313" s="693"/>
      <c r="FM313" s="693"/>
      <c r="FN313" s="693"/>
      <c r="FO313" s="693"/>
      <c r="FP313" s="693"/>
      <c r="FQ313" s="693"/>
      <c r="FR313" s="693"/>
      <c r="FS313" s="693"/>
      <c r="FT313" s="693"/>
      <c r="FU313" s="693"/>
      <c r="FV313" s="693"/>
      <c r="FW313" s="693"/>
      <c r="FX313" s="693"/>
      <c r="FY313" s="693"/>
      <c r="FZ313" s="693"/>
      <c r="GA313" s="693"/>
      <c r="GB313" s="693"/>
      <c r="GC313" s="693"/>
      <c r="GD313" s="693"/>
      <c r="GE313" s="693"/>
      <c r="GF313" s="693"/>
      <c r="GG313" s="693"/>
      <c r="GH313" s="693"/>
      <c r="GI313" s="693"/>
      <c r="GJ313" s="693"/>
      <c r="GK313" s="693"/>
      <c r="GL313" s="693"/>
      <c r="GM313" s="693"/>
      <c r="GN313" s="693"/>
      <c r="GO313" s="693"/>
      <c r="GP313" s="693"/>
      <c r="GQ313" s="693"/>
      <c r="GR313" s="693"/>
      <c r="GS313" s="693"/>
      <c r="GT313" s="693"/>
      <c r="GU313" s="693"/>
      <c r="GV313" s="693"/>
      <c r="GW313" s="693"/>
      <c r="GX313" s="693"/>
      <c r="GY313" s="693"/>
      <c r="GZ313" s="693"/>
      <c r="HA313" s="693"/>
      <c r="HB313" s="693"/>
      <c r="HC313" s="693"/>
      <c r="HD313" s="693"/>
      <c r="HE313" s="693"/>
      <c r="HF313" s="693"/>
      <c r="HG313" s="693"/>
      <c r="HH313" s="693"/>
      <c r="HI313" s="693"/>
      <c r="HJ313" s="693"/>
      <c r="HK313" s="693"/>
      <c r="HL313" s="693"/>
      <c r="HM313" s="693"/>
      <c r="HN313" s="693"/>
      <c r="HO313" s="693"/>
      <c r="HP313" s="693"/>
      <c r="HQ313" s="693"/>
      <c r="HR313" s="693"/>
      <c r="HS313" s="693"/>
    </row>
    <row r="314" spans="1:227" s="508" customFormat="1">
      <c r="A314"/>
      <c r="B314" s="368"/>
      <c r="C314"/>
      <c r="D314" s="433"/>
      <c r="E314" s="625"/>
      <c r="F314" s="625"/>
      <c r="G314" s="330"/>
      <c r="H314"/>
      <c r="I314" s="132"/>
      <c r="J314"/>
      <c r="K314"/>
      <c r="L314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45"/>
      <c r="AC314"/>
      <c r="AD314" s="123"/>
      <c r="AE314"/>
      <c r="AF314"/>
      <c r="AG314"/>
      <c r="AH314" s="129"/>
      <c r="AI314" s="129"/>
      <c r="AJ314" s="129"/>
      <c r="AK314" s="504"/>
      <c r="AL314" s="271"/>
      <c r="AM314" s="271"/>
      <c r="AN314" s="271"/>
      <c r="AO314" s="271"/>
      <c r="AP314" s="271"/>
      <c r="AQ314" s="271"/>
      <c r="AR314" s="271"/>
      <c r="AS314" s="271"/>
      <c r="AT314" s="271"/>
      <c r="AU314" s="271"/>
      <c r="AV314" s="271"/>
      <c r="AW314" s="271"/>
      <c r="AX314" s="271"/>
      <c r="AY314" s="271"/>
      <c r="AZ314" s="271"/>
      <c r="BA314" s="504"/>
      <c r="BB314" s="271"/>
      <c r="BC314" s="1042"/>
      <c r="BD314" s="1042"/>
      <c r="BE314" s="1042"/>
      <c r="BF314" s="1042"/>
      <c r="BG314" s="1042"/>
      <c r="BH314" s="1042"/>
      <c r="BI314" s="1042"/>
      <c r="BJ314" s="493"/>
      <c r="BK314" s="493"/>
      <c r="BL314" s="493"/>
      <c r="BM314" s="493"/>
      <c r="BN314" s="493"/>
      <c r="BO314" s="493"/>
      <c r="BP314" s="493"/>
      <c r="BQ314" s="493"/>
      <c r="BR314" s="493"/>
      <c r="BS314" s="493"/>
      <c r="BT314" s="493"/>
      <c r="BU314" s="271"/>
      <c r="BV314" s="693"/>
      <c r="BW314" s="693"/>
      <c r="BX314" s="693"/>
      <c r="BY314" s="693"/>
      <c r="BZ314" s="693"/>
      <c r="CA314" s="693"/>
      <c r="CB314" s="693"/>
      <c r="CC314" s="693"/>
      <c r="CD314" s="693"/>
      <c r="CE314" s="693"/>
      <c r="CF314" s="693"/>
      <c r="CG314" s="693"/>
      <c r="CH314" s="693"/>
      <c r="CI314" s="693"/>
      <c r="CW314" s="693"/>
      <c r="CX314" s="693"/>
      <c r="CY314" s="693"/>
      <c r="CZ314" s="693"/>
      <c r="DA314" s="693"/>
      <c r="DB314" s="693"/>
      <c r="DC314" s="693"/>
      <c r="DD314" s="693"/>
      <c r="DE314" s="693"/>
      <c r="DF314" s="693"/>
      <c r="DG314" s="693"/>
      <c r="DH314" s="693"/>
      <c r="DI314" s="693"/>
      <c r="DJ314" s="693"/>
      <c r="DK314" s="693"/>
      <c r="DL314" s="693"/>
      <c r="DM314" s="693"/>
      <c r="DN314" s="693"/>
      <c r="DO314" s="693"/>
      <c r="DP314" s="693"/>
      <c r="DQ314" s="693"/>
      <c r="DR314" s="693"/>
      <c r="DS314" s="693"/>
      <c r="DT314" s="693"/>
      <c r="DU314" s="693"/>
      <c r="DV314" s="693"/>
      <c r="DW314" s="693"/>
      <c r="DX314" s="693"/>
      <c r="DY314" s="693"/>
      <c r="DZ314" s="693"/>
      <c r="EA314" s="693"/>
      <c r="EB314" s="693"/>
      <c r="EC314" s="693"/>
      <c r="ED314" s="693"/>
      <c r="EE314" s="693"/>
      <c r="EF314" s="693"/>
      <c r="EG314" s="693"/>
      <c r="EH314" s="693"/>
      <c r="EI314" s="693"/>
      <c r="EJ314" s="693"/>
      <c r="EK314" s="693"/>
      <c r="EL314" s="693"/>
      <c r="EM314" s="693"/>
      <c r="EN314" s="693"/>
      <c r="EO314" s="693"/>
      <c r="EP314" s="693"/>
      <c r="EQ314" s="693"/>
      <c r="ER314" s="693"/>
      <c r="ES314" s="693"/>
      <c r="ET314" s="693"/>
      <c r="EU314" s="693"/>
      <c r="EV314" s="693"/>
      <c r="EW314" s="693"/>
      <c r="EX314" s="693"/>
      <c r="EY314" s="693"/>
      <c r="EZ314" s="693"/>
      <c r="FA314" s="693"/>
      <c r="FB314" s="693"/>
      <c r="FC314" s="693"/>
      <c r="FD314" s="693"/>
      <c r="FE314" s="693"/>
      <c r="FF314" s="693"/>
      <c r="FG314" s="693"/>
      <c r="FH314" s="693"/>
      <c r="FI314" s="693"/>
      <c r="FJ314" s="693"/>
      <c r="FK314" s="693"/>
      <c r="FL314" s="693"/>
      <c r="FM314" s="693"/>
      <c r="FN314" s="693"/>
      <c r="FO314" s="693"/>
      <c r="FP314" s="693"/>
      <c r="FQ314" s="693"/>
      <c r="FR314" s="693"/>
      <c r="FS314" s="693"/>
      <c r="FT314" s="693"/>
      <c r="FU314" s="693"/>
      <c r="FV314" s="693"/>
      <c r="FW314" s="693"/>
      <c r="FX314" s="693"/>
      <c r="FY314" s="693"/>
      <c r="FZ314" s="693"/>
      <c r="GA314" s="693"/>
      <c r="GB314" s="693"/>
      <c r="GC314" s="693"/>
      <c r="GD314" s="693"/>
      <c r="GE314" s="693"/>
      <c r="GF314" s="693"/>
      <c r="GG314" s="693"/>
      <c r="GH314" s="693"/>
      <c r="GI314" s="693"/>
      <c r="GJ314" s="693"/>
      <c r="GK314" s="693"/>
      <c r="GL314" s="693"/>
      <c r="GM314" s="693"/>
      <c r="GN314" s="693"/>
      <c r="GO314" s="693"/>
      <c r="GP314" s="693"/>
      <c r="GQ314" s="693"/>
      <c r="GR314" s="693"/>
      <c r="GS314" s="693"/>
      <c r="GT314" s="693"/>
      <c r="GU314" s="693"/>
      <c r="GV314" s="693"/>
      <c r="GW314" s="693"/>
      <c r="GX314" s="693"/>
      <c r="GY314" s="693"/>
      <c r="GZ314" s="693"/>
      <c r="HA314" s="693"/>
      <c r="HB314" s="693"/>
      <c r="HC314" s="693"/>
      <c r="HD314" s="693"/>
      <c r="HE314" s="693"/>
      <c r="HF314" s="693"/>
      <c r="HG314" s="693"/>
      <c r="HH314" s="693"/>
      <c r="HI314" s="693"/>
      <c r="HJ314" s="693"/>
      <c r="HK314" s="693"/>
      <c r="HL314" s="693"/>
      <c r="HM314" s="693"/>
      <c r="HN314" s="693"/>
      <c r="HO314" s="693"/>
      <c r="HP314" s="693"/>
      <c r="HQ314" s="693"/>
      <c r="HR314" s="693"/>
      <c r="HS314" s="693"/>
    </row>
    <row r="315" spans="1:227" s="508" customFormat="1">
      <c r="A315"/>
      <c r="B315" s="368"/>
      <c r="C315"/>
      <c r="D315" s="433"/>
      <c r="E315" s="625"/>
      <c r="F315" s="625"/>
      <c r="G315" s="330"/>
      <c r="H315"/>
      <c r="I315" s="132"/>
      <c r="J315"/>
      <c r="K315"/>
      <c r="L315"/>
      <c r="M315" s="335"/>
      <c r="N315" s="335"/>
      <c r="O315" s="335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45"/>
      <c r="AC315"/>
      <c r="AD315" s="123"/>
      <c r="AE315"/>
      <c r="AF315"/>
      <c r="AG315"/>
      <c r="AH315" s="129"/>
      <c r="AI315" s="129"/>
      <c r="AJ315" s="129"/>
      <c r="AK315" s="504"/>
      <c r="AL315" s="271"/>
      <c r="AM315" s="271"/>
      <c r="AN315" s="271"/>
      <c r="AO315" s="271"/>
      <c r="AP315" s="271"/>
      <c r="AQ315" s="271"/>
      <c r="AR315" s="271"/>
      <c r="AS315" s="271"/>
      <c r="AT315" s="271"/>
      <c r="AU315" s="271"/>
      <c r="AV315" s="271"/>
      <c r="AW315" s="271"/>
      <c r="AX315" s="271"/>
      <c r="AY315" s="271"/>
      <c r="AZ315" s="271"/>
      <c r="BA315" s="504"/>
      <c r="BB315" s="271"/>
      <c r="BC315" s="1042"/>
      <c r="BD315" s="1042"/>
      <c r="BE315" s="1042"/>
      <c r="BF315" s="1042"/>
      <c r="BG315" s="1042"/>
      <c r="BH315" s="1042"/>
      <c r="BI315" s="1042"/>
      <c r="BJ315" s="493"/>
      <c r="BK315" s="493"/>
      <c r="BL315" s="493"/>
      <c r="BM315" s="493"/>
      <c r="BN315" s="493"/>
      <c r="BO315" s="493"/>
      <c r="BP315" s="493"/>
      <c r="BQ315" s="493"/>
      <c r="BR315" s="493"/>
      <c r="BS315" s="493"/>
      <c r="BT315" s="493"/>
      <c r="BU315" s="271"/>
      <c r="BV315" s="693"/>
      <c r="BW315" s="693"/>
      <c r="BX315" s="693"/>
      <c r="BY315" s="693"/>
      <c r="BZ315" s="693"/>
      <c r="CA315" s="693"/>
      <c r="CB315" s="693"/>
      <c r="CC315" s="693"/>
      <c r="CD315" s="693"/>
      <c r="CE315" s="693"/>
      <c r="CF315" s="693"/>
      <c r="CG315" s="693"/>
      <c r="CH315" s="693"/>
      <c r="CI315" s="693"/>
      <c r="CW315" s="693"/>
      <c r="CX315" s="693"/>
      <c r="CY315" s="693"/>
      <c r="CZ315" s="693"/>
      <c r="DA315" s="693"/>
      <c r="DB315" s="693"/>
      <c r="DC315" s="693"/>
      <c r="DD315" s="693"/>
      <c r="DE315" s="693"/>
      <c r="DF315" s="693"/>
      <c r="DG315" s="693"/>
      <c r="DH315" s="693"/>
      <c r="DI315" s="693"/>
      <c r="DJ315" s="693"/>
      <c r="DK315" s="693"/>
      <c r="DL315" s="693"/>
      <c r="DM315" s="693"/>
      <c r="DN315" s="693"/>
      <c r="DO315" s="693"/>
      <c r="DP315" s="693"/>
      <c r="DQ315" s="693"/>
      <c r="DR315" s="693"/>
      <c r="DS315" s="693"/>
      <c r="DT315" s="693"/>
      <c r="DU315" s="693"/>
      <c r="DV315" s="693"/>
      <c r="DW315" s="693"/>
      <c r="DX315" s="693"/>
      <c r="DY315" s="693"/>
      <c r="DZ315" s="693"/>
      <c r="EA315" s="693"/>
      <c r="EB315" s="693"/>
      <c r="EC315" s="693"/>
      <c r="ED315" s="693"/>
      <c r="EE315" s="693"/>
      <c r="EF315" s="693"/>
      <c r="EG315" s="693"/>
      <c r="EH315" s="693"/>
      <c r="EI315" s="693"/>
      <c r="EJ315" s="693"/>
      <c r="EK315" s="693"/>
      <c r="EL315" s="693"/>
      <c r="EM315" s="693"/>
      <c r="EN315" s="693"/>
      <c r="EO315" s="693"/>
      <c r="EP315" s="693"/>
      <c r="EQ315" s="693"/>
      <c r="ER315" s="693"/>
      <c r="ES315" s="693"/>
      <c r="ET315" s="693"/>
      <c r="EU315" s="693"/>
      <c r="EV315" s="693"/>
      <c r="EW315" s="693"/>
      <c r="EX315" s="693"/>
      <c r="EY315" s="693"/>
      <c r="EZ315" s="693"/>
      <c r="FA315" s="693"/>
      <c r="FB315" s="693"/>
      <c r="FC315" s="693"/>
      <c r="FD315" s="693"/>
      <c r="FE315" s="693"/>
      <c r="FF315" s="693"/>
      <c r="FG315" s="693"/>
      <c r="FH315" s="693"/>
      <c r="FI315" s="693"/>
      <c r="FJ315" s="693"/>
      <c r="FK315" s="693"/>
      <c r="FL315" s="693"/>
      <c r="FM315" s="693"/>
      <c r="FN315" s="693"/>
      <c r="FO315" s="693"/>
      <c r="FP315" s="693"/>
      <c r="FQ315" s="693"/>
      <c r="FR315" s="693"/>
      <c r="FS315" s="693"/>
      <c r="FT315" s="693"/>
      <c r="FU315" s="693"/>
      <c r="FV315" s="693"/>
      <c r="FW315" s="693"/>
      <c r="FX315" s="693"/>
      <c r="FY315" s="693"/>
      <c r="FZ315" s="693"/>
      <c r="GA315" s="693"/>
      <c r="GB315" s="693"/>
      <c r="GC315" s="693"/>
      <c r="GD315" s="693"/>
      <c r="GE315" s="693"/>
      <c r="GF315" s="693"/>
      <c r="GG315" s="693"/>
      <c r="GH315" s="693"/>
      <c r="GI315" s="693"/>
      <c r="GJ315" s="693"/>
      <c r="GK315" s="693"/>
      <c r="GL315" s="693"/>
      <c r="GM315" s="693"/>
      <c r="GN315" s="693"/>
      <c r="GO315" s="693"/>
      <c r="GP315" s="693"/>
      <c r="GQ315" s="693"/>
      <c r="GR315" s="693"/>
      <c r="GS315" s="693"/>
      <c r="GT315" s="693"/>
      <c r="GU315" s="693"/>
      <c r="GV315" s="693"/>
      <c r="GW315" s="693"/>
      <c r="GX315" s="693"/>
      <c r="GY315" s="693"/>
      <c r="GZ315" s="693"/>
      <c r="HA315" s="693"/>
      <c r="HB315" s="693"/>
      <c r="HC315" s="693"/>
      <c r="HD315" s="693"/>
      <c r="HE315" s="693"/>
      <c r="HF315" s="693"/>
      <c r="HG315" s="693"/>
      <c r="HH315" s="693"/>
      <c r="HI315" s="693"/>
      <c r="HJ315" s="693"/>
      <c r="HK315" s="693"/>
      <c r="HL315" s="693"/>
      <c r="HM315" s="693"/>
      <c r="HN315" s="693"/>
      <c r="HO315" s="693"/>
      <c r="HP315" s="693"/>
      <c r="HQ315" s="693"/>
      <c r="HR315" s="693"/>
      <c r="HS315" s="693"/>
    </row>
    <row r="316" spans="1:227" s="508" customFormat="1">
      <c r="A316"/>
      <c r="B316" s="368"/>
      <c r="C316"/>
      <c r="D316" s="433"/>
      <c r="E316" s="625"/>
      <c r="F316" s="625"/>
      <c r="G316" s="330"/>
      <c r="H316"/>
      <c r="I316" s="132"/>
      <c r="J316"/>
      <c r="K316"/>
      <c r="L316"/>
      <c r="M316" s="335"/>
      <c r="N316" s="335"/>
      <c r="O316" s="335"/>
      <c r="P316" s="335"/>
      <c r="Q316" s="335"/>
      <c r="R316" s="335"/>
      <c r="S316" s="335"/>
      <c r="T316" s="335"/>
      <c r="U316" s="335"/>
      <c r="V316" s="335"/>
      <c r="W316" s="335"/>
      <c r="X316" s="335"/>
      <c r="Y316" s="335"/>
      <c r="Z316" s="335"/>
      <c r="AA316" s="335"/>
      <c r="AB316" s="45"/>
      <c r="AC316"/>
      <c r="AD316" s="123"/>
      <c r="AE316"/>
      <c r="AF316"/>
      <c r="AG316"/>
      <c r="AH316" s="129"/>
      <c r="AI316" s="129"/>
      <c r="AJ316" s="129"/>
      <c r="AK316" s="504"/>
      <c r="AL316" s="271"/>
      <c r="AM316" s="271"/>
      <c r="AN316" s="271"/>
      <c r="AO316" s="271"/>
      <c r="AP316" s="271"/>
      <c r="AQ316" s="271"/>
      <c r="AR316" s="271"/>
      <c r="AS316" s="271"/>
      <c r="AT316" s="271"/>
      <c r="AU316" s="271"/>
      <c r="AV316" s="271"/>
      <c r="AW316" s="271"/>
      <c r="AX316" s="271"/>
      <c r="AY316" s="271"/>
      <c r="AZ316" s="271"/>
      <c r="BA316" s="504"/>
      <c r="BB316" s="271"/>
      <c r="BC316" s="1042"/>
      <c r="BD316" s="1042"/>
      <c r="BE316" s="1042"/>
      <c r="BF316" s="1042"/>
      <c r="BG316" s="1042"/>
      <c r="BH316" s="1042"/>
      <c r="BI316" s="1042"/>
      <c r="BJ316" s="493"/>
      <c r="BK316" s="493"/>
      <c r="BL316" s="493"/>
      <c r="BM316" s="493"/>
      <c r="BN316" s="493"/>
      <c r="BO316" s="493"/>
      <c r="BP316" s="493"/>
      <c r="BQ316" s="493"/>
      <c r="BR316" s="493"/>
      <c r="BS316" s="493"/>
      <c r="BT316" s="493"/>
      <c r="BU316" s="271"/>
      <c r="BV316" s="693"/>
      <c r="BW316" s="693"/>
      <c r="BX316" s="693"/>
      <c r="BY316" s="693"/>
      <c r="BZ316" s="693"/>
      <c r="CA316" s="693"/>
      <c r="CB316" s="693"/>
      <c r="CC316" s="693"/>
      <c r="CD316" s="693"/>
      <c r="CE316" s="693"/>
      <c r="CF316" s="693"/>
      <c r="CG316" s="693"/>
      <c r="CH316" s="693"/>
      <c r="CI316" s="693"/>
      <c r="CW316" s="693"/>
      <c r="CX316" s="693"/>
      <c r="CY316" s="693"/>
      <c r="CZ316" s="693"/>
      <c r="DA316" s="693"/>
      <c r="DB316" s="693"/>
      <c r="DC316" s="693"/>
      <c r="DD316" s="693"/>
      <c r="DE316" s="693"/>
      <c r="DF316" s="693"/>
      <c r="DG316" s="693"/>
      <c r="DH316" s="693"/>
      <c r="DI316" s="693"/>
      <c r="DJ316" s="693"/>
      <c r="DK316" s="693"/>
      <c r="DL316" s="693"/>
      <c r="DM316" s="693"/>
      <c r="DN316" s="693"/>
      <c r="DO316" s="693"/>
      <c r="DP316" s="693"/>
      <c r="DQ316" s="693"/>
      <c r="DR316" s="693"/>
      <c r="DS316" s="693"/>
      <c r="DT316" s="693"/>
      <c r="DU316" s="693"/>
      <c r="DV316" s="693"/>
      <c r="DW316" s="693"/>
      <c r="DX316" s="693"/>
      <c r="DY316" s="693"/>
      <c r="DZ316" s="693"/>
      <c r="EA316" s="693"/>
      <c r="EB316" s="693"/>
      <c r="EC316" s="693"/>
      <c r="ED316" s="693"/>
      <c r="EE316" s="693"/>
      <c r="EF316" s="693"/>
      <c r="EG316" s="693"/>
      <c r="EH316" s="693"/>
      <c r="EI316" s="693"/>
      <c r="EJ316" s="693"/>
      <c r="EK316" s="693"/>
      <c r="EL316" s="693"/>
      <c r="EM316" s="693"/>
      <c r="EN316" s="693"/>
      <c r="EO316" s="693"/>
      <c r="EP316" s="693"/>
      <c r="EQ316" s="693"/>
      <c r="ER316" s="693"/>
      <c r="ES316" s="693"/>
      <c r="ET316" s="693"/>
      <c r="EU316" s="693"/>
      <c r="EV316" s="693"/>
      <c r="EW316" s="693"/>
      <c r="EX316" s="693"/>
      <c r="EY316" s="693"/>
      <c r="EZ316" s="693"/>
      <c r="FA316" s="693"/>
      <c r="FB316" s="693"/>
      <c r="FC316" s="693"/>
      <c r="FD316" s="693"/>
      <c r="FE316" s="693"/>
      <c r="FF316" s="693"/>
      <c r="FG316" s="693"/>
      <c r="FH316" s="693"/>
      <c r="FI316" s="693"/>
      <c r="FJ316" s="693"/>
      <c r="FK316" s="693"/>
      <c r="FL316" s="693"/>
      <c r="FM316" s="693"/>
      <c r="FN316" s="693"/>
      <c r="FO316" s="693"/>
      <c r="FP316" s="693"/>
      <c r="FQ316" s="693"/>
      <c r="FR316" s="693"/>
      <c r="FS316" s="693"/>
      <c r="FT316" s="693"/>
      <c r="FU316" s="693"/>
      <c r="FV316" s="693"/>
      <c r="FW316" s="693"/>
      <c r="FX316" s="693"/>
      <c r="FY316" s="693"/>
      <c r="FZ316" s="693"/>
      <c r="GA316" s="693"/>
      <c r="GB316" s="693"/>
      <c r="GC316" s="693"/>
      <c r="GD316" s="693"/>
      <c r="GE316" s="693"/>
      <c r="GF316" s="693"/>
      <c r="GG316" s="693"/>
      <c r="GH316" s="693"/>
      <c r="GI316" s="693"/>
      <c r="GJ316" s="693"/>
      <c r="GK316" s="693"/>
      <c r="GL316" s="693"/>
      <c r="GM316" s="693"/>
      <c r="GN316" s="693"/>
      <c r="GO316" s="693"/>
      <c r="GP316" s="693"/>
      <c r="GQ316" s="693"/>
      <c r="GR316" s="693"/>
      <c r="GS316" s="693"/>
      <c r="GT316" s="693"/>
      <c r="GU316" s="693"/>
      <c r="GV316" s="693"/>
      <c r="GW316" s="693"/>
      <c r="GX316" s="693"/>
      <c r="GY316" s="693"/>
      <c r="GZ316" s="693"/>
      <c r="HA316" s="693"/>
      <c r="HB316" s="693"/>
      <c r="HC316" s="693"/>
      <c r="HD316" s="693"/>
      <c r="HE316" s="693"/>
      <c r="HF316" s="693"/>
      <c r="HG316" s="693"/>
      <c r="HH316" s="693"/>
      <c r="HI316" s="693"/>
      <c r="HJ316" s="693"/>
      <c r="HK316" s="693"/>
      <c r="HL316" s="693"/>
      <c r="HM316" s="693"/>
      <c r="HN316" s="693"/>
      <c r="HO316" s="693"/>
      <c r="HP316" s="693"/>
      <c r="HQ316" s="693"/>
      <c r="HR316" s="693"/>
      <c r="HS316" s="693"/>
    </row>
    <row r="317" spans="1:227" s="508" customFormat="1">
      <c r="A317"/>
      <c r="B317" s="368"/>
      <c r="C317"/>
      <c r="D317" s="433"/>
      <c r="E317" s="625"/>
      <c r="F317" s="625"/>
      <c r="G317" s="330"/>
      <c r="H317"/>
      <c r="I317" s="132"/>
      <c r="J317"/>
      <c r="K317"/>
      <c r="L317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  <c r="AA317" s="335"/>
      <c r="AB317" s="45"/>
      <c r="AC317"/>
      <c r="AD317" s="123"/>
      <c r="AE317"/>
      <c r="AF317"/>
      <c r="AG317"/>
      <c r="AH317" s="129"/>
      <c r="AI317" s="129"/>
      <c r="AJ317" s="129"/>
      <c r="AK317" s="504"/>
      <c r="AL317" s="271"/>
      <c r="AM317" s="271"/>
      <c r="AN317" s="271"/>
      <c r="AO317" s="271"/>
      <c r="AP317" s="271"/>
      <c r="AQ317" s="271"/>
      <c r="AR317" s="271"/>
      <c r="AS317" s="271"/>
      <c r="AT317" s="271"/>
      <c r="AU317" s="271"/>
      <c r="AV317" s="271"/>
      <c r="AW317" s="271"/>
      <c r="AX317" s="271"/>
      <c r="AY317" s="271"/>
      <c r="AZ317" s="271"/>
      <c r="BA317" s="504"/>
      <c r="BB317" s="271"/>
      <c r="BC317" s="1042"/>
      <c r="BD317" s="1042"/>
      <c r="BE317" s="1042"/>
      <c r="BF317" s="1042"/>
      <c r="BG317" s="1042"/>
      <c r="BH317" s="1042"/>
      <c r="BI317" s="1042"/>
      <c r="BJ317" s="493"/>
      <c r="BK317" s="493"/>
      <c r="BL317" s="493"/>
      <c r="BM317" s="493"/>
      <c r="BN317" s="493"/>
      <c r="BO317" s="493"/>
      <c r="BP317" s="493"/>
      <c r="BQ317" s="493"/>
      <c r="BR317" s="493"/>
      <c r="BS317" s="493"/>
      <c r="BT317" s="493"/>
      <c r="BU317" s="271"/>
      <c r="BV317" s="693"/>
      <c r="BW317" s="693"/>
      <c r="BX317" s="693"/>
      <c r="BY317" s="693"/>
      <c r="BZ317" s="693"/>
      <c r="CA317" s="693"/>
      <c r="CB317" s="693"/>
      <c r="CC317" s="693"/>
      <c r="CD317" s="693"/>
      <c r="CE317" s="693"/>
      <c r="CF317" s="693"/>
      <c r="CG317" s="693"/>
      <c r="CH317" s="693"/>
      <c r="CI317" s="693"/>
      <c r="CW317" s="693"/>
      <c r="CX317" s="693"/>
      <c r="CY317" s="693"/>
      <c r="CZ317" s="693"/>
      <c r="DA317" s="693"/>
      <c r="DB317" s="693"/>
      <c r="DC317" s="693"/>
      <c r="DD317" s="693"/>
      <c r="DE317" s="693"/>
      <c r="DF317" s="693"/>
      <c r="DG317" s="693"/>
      <c r="DH317" s="693"/>
      <c r="DI317" s="693"/>
      <c r="DJ317" s="693"/>
      <c r="DK317" s="693"/>
      <c r="DL317" s="693"/>
      <c r="DM317" s="693"/>
      <c r="DN317" s="693"/>
      <c r="DO317" s="693"/>
      <c r="DP317" s="693"/>
      <c r="DQ317" s="693"/>
      <c r="DR317" s="693"/>
      <c r="DS317" s="693"/>
      <c r="DT317" s="693"/>
      <c r="DU317" s="693"/>
      <c r="DV317" s="693"/>
      <c r="DW317" s="693"/>
      <c r="DX317" s="693"/>
      <c r="DY317" s="693"/>
      <c r="DZ317" s="693"/>
      <c r="EA317" s="693"/>
      <c r="EB317" s="693"/>
      <c r="EC317" s="693"/>
      <c r="ED317" s="693"/>
      <c r="EE317" s="693"/>
      <c r="EF317" s="693"/>
      <c r="EG317" s="693"/>
      <c r="EH317" s="693"/>
      <c r="EI317" s="693"/>
      <c r="EJ317" s="693"/>
      <c r="EK317" s="693"/>
      <c r="EL317" s="693"/>
      <c r="EM317" s="693"/>
      <c r="EN317" s="693"/>
      <c r="EO317" s="693"/>
      <c r="EP317" s="693"/>
      <c r="EQ317" s="693"/>
      <c r="ER317" s="693"/>
      <c r="ES317" s="693"/>
      <c r="ET317" s="693"/>
      <c r="EU317" s="693"/>
      <c r="EV317" s="693"/>
      <c r="EW317" s="693"/>
      <c r="EX317" s="693"/>
      <c r="EY317" s="693"/>
      <c r="EZ317" s="693"/>
      <c r="FA317" s="693"/>
      <c r="FB317" s="693"/>
      <c r="FC317" s="693"/>
      <c r="FD317" s="693"/>
      <c r="FE317" s="693"/>
      <c r="FF317" s="693"/>
      <c r="FG317" s="693"/>
      <c r="FH317" s="693"/>
      <c r="FI317" s="693"/>
      <c r="FJ317" s="693"/>
      <c r="FK317" s="693"/>
      <c r="FL317" s="693"/>
      <c r="FM317" s="693"/>
      <c r="FN317" s="693"/>
      <c r="FO317" s="693"/>
      <c r="FP317" s="693"/>
      <c r="FQ317" s="693"/>
      <c r="FR317" s="693"/>
      <c r="FS317" s="693"/>
      <c r="FT317" s="693"/>
      <c r="FU317" s="693"/>
      <c r="FV317" s="693"/>
      <c r="FW317" s="693"/>
      <c r="FX317" s="693"/>
      <c r="FY317" s="693"/>
      <c r="FZ317" s="693"/>
      <c r="GA317" s="693"/>
      <c r="GB317" s="693"/>
      <c r="GC317" s="693"/>
      <c r="GD317" s="693"/>
      <c r="GE317" s="693"/>
      <c r="GF317" s="693"/>
      <c r="GG317" s="693"/>
      <c r="GH317" s="693"/>
      <c r="GI317" s="693"/>
      <c r="GJ317" s="693"/>
      <c r="GK317" s="693"/>
      <c r="GL317" s="693"/>
      <c r="GM317" s="693"/>
      <c r="GN317" s="693"/>
      <c r="GO317" s="693"/>
      <c r="GP317" s="693"/>
      <c r="GQ317" s="693"/>
      <c r="GR317" s="693"/>
      <c r="GS317" s="693"/>
      <c r="GT317" s="693"/>
      <c r="GU317" s="693"/>
      <c r="GV317" s="693"/>
      <c r="GW317" s="693"/>
      <c r="GX317" s="693"/>
      <c r="GY317" s="693"/>
      <c r="GZ317" s="693"/>
      <c r="HA317" s="693"/>
      <c r="HB317" s="693"/>
      <c r="HC317" s="693"/>
      <c r="HD317" s="693"/>
      <c r="HE317" s="693"/>
      <c r="HF317" s="693"/>
      <c r="HG317" s="693"/>
      <c r="HH317" s="693"/>
      <c r="HI317" s="693"/>
      <c r="HJ317" s="693"/>
      <c r="HK317" s="693"/>
      <c r="HL317" s="693"/>
      <c r="HM317" s="693"/>
      <c r="HN317" s="693"/>
      <c r="HO317" s="693"/>
      <c r="HP317" s="693"/>
      <c r="HQ317" s="693"/>
      <c r="HR317" s="693"/>
      <c r="HS317" s="693"/>
    </row>
    <row r="318" spans="1:227" s="508" customFormat="1">
      <c r="A318"/>
      <c r="B318" s="368"/>
      <c r="C318"/>
      <c r="D318" s="433"/>
      <c r="E318" s="625"/>
      <c r="F318" s="625"/>
      <c r="G318" s="330"/>
      <c r="H318"/>
      <c r="I318" s="132"/>
      <c r="J318"/>
      <c r="K318"/>
      <c r="L318"/>
      <c r="M318" s="335"/>
      <c r="N318" s="335"/>
      <c r="O318" s="335"/>
      <c r="P318" s="335"/>
      <c r="Q318" s="335"/>
      <c r="R318" s="335"/>
      <c r="S318" s="335"/>
      <c r="T318" s="335"/>
      <c r="U318" s="335"/>
      <c r="V318" s="335"/>
      <c r="W318" s="335"/>
      <c r="X318" s="335"/>
      <c r="Y318" s="335"/>
      <c r="Z318" s="335"/>
      <c r="AA318" s="335"/>
      <c r="AB318" s="45"/>
      <c r="AC318"/>
      <c r="AD318" s="123"/>
      <c r="AE318"/>
      <c r="AF318"/>
      <c r="AG318"/>
      <c r="AH318" s="129"/>
      <c r="AI318" s="129"/>
      <c r="AJ318" s="129"/>
      <c r="AK318" s="504"/>
      <c r="AL318" s="271"/>
      <c r="AM318" s="271"/>
      <c r="AN318" s="271"/>
      <c r="AO318" s="271"/>
      <c r="AP318" s="271"/>
      <c r="AQ318" s="271"/>
      <c r="AR318" s="271"/>
      <c r="AS318" s="271"/>
      <c r="AT318" s="271"/>
      <c r="AU318" s="271"/>
      <c r="AV318" s="271"/>
      <c r="AW318" s="271"/>
      <c r="AX318" s="271"/>
      <c r="AY318" s="271"/>
      <c r="AZ318" s="271"/>
      <c r="BA318" s="504"/>
      <c r="BB318" s="271"/>
      <c r="BC318" s="1042"/>
      <c r="BD318" s="1042"/>
      <c r="BE318" s="1042"/>
      <c r="BF318" s="1042"/>
      <c r="BG318" s="1042"/>
      <c r="BH318" s="1042"/>
      <c r="BI318" s="1042"/>
      <c r="BJ318" s="493"/>
      <c r="BK318" s="493"/>
      <c r="BL318" s="493"/>
      <c r="BM318" s="493"/>
      <c r="BN318" s="493"/>
      <c r="BO318" s="493"/>
      <c r="BP318" s="493"/>
      <c r="BQ318" s="493"/>
      <c r="BR318" s="493"/>
      <c r="BS318" s="493"/>
      <c r="BT318" s="493"/>
      <c r="BU318" s="271"/>
      <c r="BV318" s="693"/>
      <c r="BW318" s="693"/>
      <c r="BX318" s="693"/>
      <c r="BY318" s="693"/>
      <c r="BZ318" s="693"/>
      <c r="CA318" s="693"/>
      <c r="CB318" s="693"/>
      <c r="CC318" s="693"/>
      <c r="CD318" s="693"/>
      <c r="CE318" s="693"/>
      <c r="CF318" s="693"/>
      <c r="CG318" s="693"/>
      <c r="CH318" s="693"/>
      <c r="CI318" s="693"/>
      <c r="CW318" s="693"/>
      <c r="CX318" s="693"/>
      <c r="CY318" s="693"/>
      <c r="CZ318" s="693"/>
      <c r="DA318" s="693"/>
      <c r="DB318" s="693"/>
      <c r="DC318" s="693"/>
      <c r="DD318" s="693"/>
      <c r="DE318" s="693"/>
      <c r="DF318" s="693"/>
      <c r="DG318" s="693"/>
      <c r="DH318" s="693"/>
      <c r="DI318" s="693"/>
      <c r="DJ318" s="693"/>
      <c r="DK318" s="693"/>
      <c r="DL318" s="693"/>
      <c r="DM318" s="693"/>
      <c r="DN318" s="693"/>
      <c r="DO318" s="693"/>
      <c r="DP318" s="693"/>
      <c r="DQ318" s="693"/>
      <c r="DR318" s="693"/>
      <c r="DS318" s="693"/>
      <c r="DT318" s="693"/>
      <c r="DU318" s="693"/>
      <c r="DV318" s="693"/>
      <c r="DW318" s="693"/>
      <c r="DX318" s="693"/>
      <c r="DY318" s="693"/>
      <c r="DZ318" s="693"/>
      <c r="EA318" s="693"/>
      <c r="EB318" s="693"/>
      <c r="EC318" s="693"/>
      <c r="ED318" s="693"/>
      <c r="EE318" s="693"/>
      <c r="EF318" s="693"/>
      <c r="EG318" s="693"/>
      <c r="EH318" s="693"/>
      <c r="EI318" s="693"/>
      <c r="EJ318" s="693"/>
      <c r="EK318" s="693"/>
      <c r="EL318" s="693"/>
      <c r="EM318" s="693"/>
      <c r="EN318" s="693"/>
      <c r="EO318" s="693"/>
      <c r="EP318" s="693"/>
      <c r="EQ318" s="693"/>
      <c r="ER318" s="693"/>
      <c r="ES318" s="693"/>
      <c r="ET318" s="693"/>
      <c r="EU318" s="693"/>
      <c r="EV318" s="693"/>
      <c r="EW318" s="693"/>
      <c r="EX318" s="693"/>
      <c r="EY318" s="693"/>
      <c r="EZ318" s="693"/>
      <c r="FA318" s="693"/>
      <c r="FB318" s="693"/>
      <c r="FC318" s="693"/>
      <c r="FD318" s="693"/>
      <c r="FE318" s="693"/>
      <c r="FF318" s="693"/>
      <c r="FG318" s="693"/>
      <c r="FH318" s="693"/>
      <c r="FI318" s="693"/>
      <c r="FJ318" s="693"/>
      <c r="FK318" s="693"/>
      <c r="FL318" s="693"/>
      <c r="FM318" s="693"/>
      <c r="FN318" s="693"/>
      <c r="FO318" s="693"/>
      <c r="FP318" s="693"/>
      <c r="FQ318" s="693"/>
      <c r="FR318" s="693"/>
      <c r="FS318" s="693"/>
      <c r="FT318" s="693"/>
      <c r="FU318" s="693"/>
      <c r="FV318" s="693"/>
      <c r="FW318" s="693"/>
      <c r="FX318" s="693"/>
      <c r="FY318" s="693"/>
      <c r="FZ318" s="693"/>
      <c r="GA318" s="693"/>
      <c r="GB318" s="693"/>
      <c r="GC318" s="693"/>
      <c r="GD318" s="693"/>
      <c r="GE318" s="693"/>
      <c r="GF318" s="693"/>
      <c r="GG318" s="693"/>
      <c r="GH318" s="693"/>
      <c r="GI318" s="693"/>
      <c r="GJ318" s="693"/>
      <c r="GK318" s="693"/>
      <c r="GL318" s="693"/>
      <c r="GM318" s="693"/>
      <c r="GN318" s="693"/>
      <c r="GO318" s="693"/>
      <c r="GP318" s="693"/>
      <c r="GQ318" s="693"/>
      <c r="GR318" s="693"/>
      <c r="GS318" s="693"/>
      <c r="GT318" s="693"/>
      <c r="GU318" s="693"/>
      <c r="GV318" s="693"/>
      <c r="GW318" s="693"/>
      <c r="GX318" s="693"/>
      <c r="GY318" s="693"/>
      <c r="GZ318" s="693"/>
      <c r="HA318" s="693"/>
      <c r="HB318" s="693"/>
      <c r="HC318" s="693"/>
      <c r="HD318" s="693"/>
      <c r="HE318" s="693"/>
      <c r="HF318" s="693"/>
      <c r="HG318" s="693"/>
      <c r="HH318" s="693"/>
      <c r="HI318" s="693"/>
      <c r="HJ318" s="693"/>
      <c r="HK318" s="693"/>
      <c r="HL318" s="693"/>
      <c r="HM318" s="693"/>
      <c r="HN318" s="693"/>
      <c r="HO318" s="693"/>
      <c r="HP318" s="693"/>
      <c r="HQ318" s="693"/>
      <c r="HR318" s="693"/>
      <c r="HS318" s="693"/>
    </row>
    <row r="319" spans="1:227" s="508" customFormat="1">
      <c r="A319"/>
      <c r="B319" s="368"/>
      <c r="C319"/>
      <c r="D319" s="433"/>
      <c r="E319" s="625"/>
      <c r="F319" s="625"/>
      <c r="G319" s="330"/>
      <c r="H319"/>
      <c r="I319" s="132"/>
      <c r="J319"/>
      <c r="K319"/>
      <c r="L319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  <c r="AA319" s="335"/>
      <c r="AB319" s="45"/>
      <c r="AC319"/>
      <c r="AD319" s="123"/>
      <c r="AE319"/>
      <c r="AF319"/>
      <c r="AG319"/>
      <c r="AH319" s="129"/>
      <c r="AI319" s="129"/>
      <c r="AJ319" s="129"/>
      <c r="AK319" s="504"/>
      <c r="AL319" s="271"/>
      <c r="AM319" s="271"/>
      <c r="AN319" s="271"/>
      <c r="AO319" s="271"/>
      <c r="AP319" s="271"/>
      <c r="AQ319" s="271"/>
      <c r="AR319" s="271"/>
      <c r="AS319" s="271"/>
      <c r="AT319" s="271"/>
      <c r="AU319" s="271"/>
      <c r="AV319" s="271"/>
      <c r="AW319" s="271"/>
      <c r="AX319" s="271"/>
      <c r="AY319" s="271"/>
      <c r="AZ319" s="271"/>
      <c r="BA319" s="504"/>
      <c r="BB319" s="271"/>
      <c r="BC319" s="1042"/>
      <c r="BD319" s="1042"/>
      <c r="BE319" s="1042"/>
      <c r="BF319" s="1042"/>
      <c r="BG319" s="1042"/>
      <c r="BH319" s="1042"/>
      <c r="BI319" s="1042"/>
      <c r="BJ319" s="493"/>
      <c r="BK319" s="493"/>
      <c r="BL319" s="493"/>
      <c r="BM319" s="493"/>
      <c r="BN319" s="493"/>
      <c r="BO319" s="493"/>
      <c r="BP319" s="493"/>
      <c r="BQ319" s="493"/>
      <c r="BR319" s="493"/>
      <c r="BS319" s="493"/>
      <c r="BT319" s="493"/>
      <c r="BU319" s="271"/>
      <c r="BV319" s="693"/>
      <c r="BW319" s="693"/>
      <c r="BX319" s="693"/>
      <c r="BY319" s="693"/>
      <c r="BZ319" s="693"/>
      <c r="CA319" s="693"/>
      <c r="CB319" s="693"/>
      <c r="CC319" s="693"/>
      <c r="CD319" s="693"/>
      <c r="CE319" s="693"/>
      <c r="CF319" s="693"/>
      <c r="CG319" s="693"/>
      <c r="CH319" s="693"/>
      <c r="CI319" s="693"/>
      <c r="CW319" s="693"/>
      <c r="CX319" s="693"/>
      <c r="CY319" s="693"/>
      <c r="CZ319" s="693"/>
      <c r="DA319" s="693"/>
      <c r="DB319" s="693"/>
      <c r="DC319" s="693"/>
      <c r="DD319" s="693"/>
      <c r="DE319" s="693"/>
      <c r="DF319" s="693"/>
      <c r="DG319" s="693"/>
      <c r="DH319" s="693"/>
      <c r="DI319" s="693"/>
      <c r="DJ319" s="693"/>
      <c r="DK319" s="693"/>
      <c r="DL319" s="693"/>
      <c r="DM319" s="693"/>
      <c r="DN319" s="693"/>
      <c r="DO319" s="693"/>
      <c r="DP319" s="693"/>
      <c r="DQ319" s="693"/>
      <c r="DR319" s="693"/>
      <c r="DS319" s="693"/>
      <c r="DT319" s="693"/>
      <c r="DU319" s="693"/>
      <c r="DV319" s="693"/>
      <c r="DW319" s="693"/>
      <c r="DX319" s="693"/>
      <c r="DY319" s="693"/>
      <c r="DZ319" s="693"/>
      <c r="EA319" s="693"/>
      <c r="EB319" s="693"/>
      <c r="EC319" s="693"/>
      <c r="ED319" s="693"/>
      <c r="EE319" s="693"/>
      <c r="EF319" s="693"/>
      <c r="EG319" s="693"/>
      <c r="EH319" s="693"/>
      <c r="EI319" s="693"/>
      <c r="EJ319" s="693"/>
      <c r="EK319" s="693"/>
      <c r="EL319" s="693"/>
      <c r="EM319" s="693"/>
      <c r="EN319" s="693"/>
      <c r="EO319" s="693"/>
      <c r="EP319" s="693"/>
      <c r="EQ319" s="693"/>
      <c r="ER319" s="693"/>
      <c r="ES319" s="693"/>
      <c r="ET319" s="693"/>
      <c r="EU319" s="693"/>
      <c r="EV319" s="693"/>
      <c r="EW319" s="693"/>
      <c r="EX319" s="693"/>
      <c r="EY319" s="693"/>
      <c r="EZ319" s="693"/>
      <c r="FA319" s="693"/>
      <c r="FB319" s="693"/>
      <c r="FC319" s="693"/>
      <c r="FD319" s="693"/>
      <c r="FE319" s="693"/>
      <c r="FF319" s="693"/>
      <c r="FG319" s="693"/>
      <c r="FH319" s="693"/>
      <c r="FI319" s="693"/>
      <c r="FJ319" s="693"/>
      <c r="FK319" s="693"/>
      <c r="FL319" s="693"/>
      <c r="FM319" s="693"/>
      <c r="FN319" s="693"/>
      <c r="FO319" s="693"/>
      <c r="FP319" s="693"/>
      <c r="FQ319" s="693"/>
      <c r="FR319" s="693"/>
      <c r="FS319" s="693"/>
      <c r="FT319" s="693"/>
      <c r="FU319" s="693"/>
      <c r="FV319" s="693"/>
      <c r="FW319" s="693"/>
      <c r="FX319" s="693"/>
      <c r="FY319" s="693"/>
      <c r="FZ319" s="693"/>
      <c r="GA319" s="693"/>
      <c r="GB319" s="693"/>
      <c r="GC319" s="693"/>
      <c r="GD319" s="693"/>
      <c r="GE319" s="693"/>
      <c r="GF319" s="693"/>
      <c r="GG319" s="693"/>
      <c r="GH319" s="693"/>
      <c r="GI319" s="693"/>
      <c r="GJ319" s="693"/>
      <c r="GK319" s="693"/>
      <c r="GL319" s="693"/>
      <c r="GM319" s="693"/>
      <c r="GN319" s="693"/>
      <c r="GO319" s="693"/>
      <c r="GP319" s="693"/>
      <c r="GQ319" s="693"/>
      <c r="GR319" s="693"/>
      <c r="GS319" s="693"/>
      <c r="GT319" s="693"/>
      <c r="GU319" s="693"/>
      <c r="GV319" s="693"/>
      <c r="GW319" s="693"/>
      <c r="GX319" s="693"/>
      <c r="GY319" s="693"/>
      <c r="GZ319" s="693"/>
      <c r="HA319" s="693"/>
      <c r="HB319" s="693"/>
      <c r="HC319" s="693"/>
      <c r="HD319" s="693"/>
      <c r="HE319" s="693"/>
      <c r="HF319" s="693"/>
      <c r="HG319" s="693"/>
      <c r="HH319" s="693"/>
      <c r="HI319" s="693"/>
      <c r="HJ319" s="693"/>
      <c r="HK319" s="693"/>
      <c r="HL319" s="693"/>
      <c r="HM319" s="693"/>
      <c r="HN319" s="693"/>
      <c r="HO319" s="693"/>
      <c r="HP319" s="693"/>
      <c r="HQ319" s="693"/>
      <c r="HR319" s="693"/>
      <c r="HS319" s="693"/>
    </row>
    <row r="320" spans="1:227" s="508" customFormat="1">
      <c r="A320"/>
      <c r="B320" s="368"/>
      <c r="C320"/>
      <c r="D320" s="433"/>
      <c r="E320" s="625"/>
      <c r="F320" s="625"/>
      <c r="G320" s="330"/>
      <c r="H320"/>
      <c r="I320" s="132"/>
      <c r="J320"/>
      <c r="K320"/>
      <c r="L320"/>
      <c r="M320" s="335"/>
      <c r="N320" s="335"/>
      <c r="O320" s="335"/>
      <c r="P320" s="335"/>
      <c r="Q320" s="335"/>
      <c r="R320" s="335"/>
      <c r="S320" s="335"/>
      <c r="T320" s="335"/>
      <c r="U320" s="335"/>
      <c r="V320" s="335"/>
      <c r="W320" s="335"/>
      <c r="X320" s="335"/>
      <c r="Y320" s="335"/>
      <c r="Z320" s="335"/>
      <c r="AA320" s="335"/>
      <c r="AB320" s="45"/>
      <c r="AC320"/>
      <c r="AD320" s="123"/>
      <c r="AE320"/>
      <c r="AF320"/>
      <c r="AG320"/>
      <c r="AH320" s="129"/>
      <c r="AI320" s="129"/>
      <c r="AJ320" s="129"/>
      <c r="AK320" s="504"/>
      <c r="AL320" s="271"/>
      <c r="AM320" s="271"/>
      <c r="AN320" s="271"/>
      <c r="AO320" s="271"/>
      <c r="AP320" s="271"/>
      <c r="AQ320" s="271"/>
      <c r="AR320" s="271"/>
      <c r="AS320" s="271"/>
      <c r="AT320" s="271"/>
      <c r="AU320" s="271"/>
      <c r="AV320" s="271"/>
      <c r="AW320" s="271"/>
      <c r="AX320" s="271"/>
      <c r="AY320" s="271"/>
      <c r="AZ320" s="271"/>
      <c r="BA320" s="504"/>
      <c r="BB320" s="271"/>
      <c r="BC320" s="1042"/>
      <c r="BD320" s="1042"/>
      <c r="BE320" s="1042"/>
      <c r="BF320" s="1042"/>
      <c r="BG320" s="1042"/>
      <c r="BH320" s="1042"/>
      <c r="BI320" s="1042"/>
      <c r="BJ320" s="493"/>
      <c r="BK320" s="493"/>
      <c r="BL320" s="493"/>
      <c r="BM320" s="493"/>
      <c r="BN320" s="493"/>
      <c r="BO320" s="493"/>
      <c r="BP320" s="493"/>
      <c r="BQ320" s="493"/>
      <c r="BR320" s="493"/>
      <c r="BS320" s="493"/>
      <c r="BT320" s="493"/>
      <c r="BU320" s="271"/>
      <c r="BV320" s="693"/>
      <c r="BW320" s="693"/>
      <c r="BX320" s="693"/>
      <c r="BY320" s="693"/>
      <c r="BZ320" s="693"/>
      <c r="CA320" s="693"/>
      <c r="CB320" s="693"/>
      <c r="CC320" s="693"/>
      <c r="CD320" s="693"/>
      <c r="CE320" s="693"/>
      <c r="CF320" s="693"/>
      <c r="CG320" s="693"/>
      <c r="CH320" s="693"/>
      <c r="CI320" s="693"/>
      <c r="CW320" s="693"/>
      <c r="CX320" s="693"/>
      <c r="CY320" s="693"/>
      <c r="CZ320" s="693"/>
      <c r="DA320" s="693"/>
      <c r="DB320" s="693"/>
      <c r="DC320" s="693"/>
      <c r="DD320" s="693"/>
      <c r="DE320" s="693"/>
      <c r="DF320" s="693"/>
      <c r="DG320" s="693"/>
      <c r="DH320" s="693"/>
      <c r="DI320" s="693"/>
      <c r="DJ320" s="693"/>
      <c r="DK320" s="693"/>
      <c r="DL320" s="693"/>
      <c r="DM320" s="693"/>
      <c r="DN320" s="693"/>
      <c r="DO320" s="693"/>
      <c r="DP320" s="693"/>
      <c r="DQ320" s="693"/>
      <c r="DR320" s="693"/>
      <c r="DS320" s="693"/>
      <c r="DT320" s="693"/>
      <c r="DU320" s="693"/>
      <c r="DV320" s="693"/>
      <c r="DW320" s="693"/>
      <c r="DX320" s="693"/>
      <c r="DY320" s="693"/>
      <c r="DZ320" s="693"/>
      <c r="EA320" s="693"/>
      <c r="EB320" s="693"/>
      <c r="EC320" s="693"/>
      <c r="ED320" s="693"/>
      <c r="EE320" s="693"/>
      <c r="EF320" s="693"/>
      <c r="EG320" s="693"/>
      <c r="EH320" s="693"/>
      <c r="EI320" s="693"/>
      <c r="EJ320" s="693"/>
      <c r="EK320" s="693"/>
      <c r="EL320" s="693"/>
      <c r="EM320" s="693"/>
      <c r="EN320" s="693"/>
      <c r="EO320" s="693"/>
      <c r="EP320" s="693"/>
      <c r="EQ320" s="693"/>
      <c r="ER320" s="693"/>
      <c r="ES320" s="693"/>
      <c r="ET320" s="693"/>
      <c r="EU320" s="693"/>
      <c r="EV320" s="693"/>
      <c r="EW320" s="693"/>
      <c r="EX320" s="693"/>
      <c r="EY320" s="693"/>
      <c r="EZ320" s="693"/>
      <c r="FA320" s="693"/>
      <c r="FB320" s="693"/>
      <c r="FC320" s="693"/>
      <c r="FD320" s="693"/>
      <c r="FE320" s="693"/>
      <c r="FF320" s="693"/>
      <c r="FG320" s="693"/>
      <c r="FH320" s="693"/>
      <c r="FI320" s="693"/>
      <c r="FJ320" s="693"/>
      <c r="FK320" s="693"/>
      <c r="FL320" s="693"/>
      <c r="FM320" s="693"/>
      <c r="FN320" s="693"/>
      <c r="FO320" s="693"/>
      <c r="FP320" s="693"/>
      <c r="FQ320" s="693"/>
      <c r="FR320" s="693"/>
      <c r="FS320" s="693"/>
      <c r="FT320" s="693"/>
      <c r="FU320" s="693"/>
      <c r="FV320" s="693"/>
      <c r="FW320" s="693"/>
      <c r="FX320" s="693"/>
      <c r="FY320" s="693"/>
      <c r="FZ320" s="693"/>
      <c r="GA320" s="693"/>
      <c r="GB320" s="693"/>
      <c r="GC320" s="693"/>
      <c r="GD320" s="693"/>
      <c r="GE320" s="693"/>
      <c r="GF320" s="693"/>
      <c r="GG320" s="693"/>
      <c r="GH320" s="693"/>
      <c r="GI320" s="693"/>
      <c r="GJ320" s="693"/>
      <c r="GK320" s="693"/>
      <c r="GL320" s="693"/>
      <c r="GM320" s="693"/>
      <c r="GN320" s="693"/>
      <c r="GO320" s="693"/>
      <c r="GP320" s="693"/>
      <c r="GQ320" s="693"/>
      <c r="GR320" s="693"/>
      <c r="GS320" s="693"/>
      <c r="GT320" s="693"/>
      <c r="GU320" s="693"/>
      <c r="GV320" s="693"/>
      <c r="GW320" s="693"/>
      <c r="GX320" s="693"/>
      <c r="GY320" s="693"/>
      <c r="GZ320" s="693"/>
      <c r="HA320" s="693"/>
      <c r="HB320" s="693"/>
      <c r="HC320" s="693"/>
      <c r="HD320" s="693"/>
      <c r="HE320" s="693"/>
      <c r="HF320" s="693"/>
      <c r="HG320" s="693"/>
      <c r="HH320" s="693"/>
      <c r="HI320" s="693"/>
      <c r="HJ320" s="693"/>
      <c r="HK320" s="693"/>
      <c r="HL320" s="693"/>
      <c r="HM320" s="693"/>
      <c r="HN320" s="693"/>
      <c r="HO320" s="693"/>
      <c r="HP320" s="693"/>
      <c r="HQ320" s="693"/>
      <c r="HR320" s="693"/>
      <c r="HS320" s="693"/>
    </row>
    <row r="321" spans="1:227" s="508" customFormat="1">
      <c r="A321"/>
      <c r="B321" s="368"/>
      <c r="C321"/>
      <c r="D321" s="433"/>
      <c r="E321" s="625"/>
      <c r="F321" s="625"/>
      <c r="G321" s="330"/>
      <c r="H321"/>
      <c r="I321" s="132"/>
      <c r="J321"/>
      <c r="K321"/>
      <c r="L321"/>
      <c r="M321" s="335"/>
      <c r="N321" s="335"/>
      <c r="O321" s="335"/>
      <c r="P321" s="335"/>
      <c r="Q321" s="335"/>
      <c r="R321" s="335"/>
      <c r="S321" s="335"/>
      <c r="T321" s="335"/>
      <c r="U321" s="335"/>
      <c r="V321" s="335"/>
      <c r="W321" s="335"/>
      <c r="X321" s="335"/>
      <c r="Y321" s="335"/>
      <c r="Z321" s="335"/>
      <c r="AA321" s="335"/>
      <c r="AB321" s="45"/>
      <c r="AC321"/>
      <c r="AD321" s="123"/>
      <c r="AE321"/>
      <c r="AF321"/>
      <c r="AG321"/>
      <c r="AH321" s="129"/>
      <c r="AI321" s="129"/>
      <c r="AJ321" s="129"/>
      <c r="AK321" s="504"/>
      <c r="AL321" s="271"/>
      <c r="AM321" s="271"/>
      <c r="AN321" s="271"/>
      <c r="AO321" s="271"/>
      <c r="AP321" s="271"/>
      <c r="AQ321" s="271"/>
      <c r="AR321" s="271"/>
      <c r="AS321" s="271"/>
      <c r="AT321" s="271"/>
      <c r="AU321" s="271"/>
      <c r="AV321" s="271"/>
      <c r="AW321" s="271"/>
      <c r="AX321" s="271"/>
      <c r="AY321" s="271"/>
      <c r="AZ321" s="271"/>
      <c r="BA321" s="504"/>
      <c r="BB321" s="271"/>
      <c r="BC321" s="1042"/>
      <c r="BD321" s="1042"/>
      <c r="BE321" s="1042"/>
      <c r="BF321" s="1042"/>
      <c r="BG321" s="1042"/>
      <c r="BH321" s="1042"/>
      <c r="BI321" s="1042"/>
      <c r="BJ321" s="493"/>
      <c r="BK321" s="493"/>
      <c r="BL321" s="493"/>
      <c r="BM321" s="493"/>
      <c r="BN321" s="493"/>
      <c r="BO321" s="493"/>
      <c r="BP321" s="493"/>
      <c r="BQ321" s="493"/>
      <c r="BR321" s="493"/>
      <c r="BS321" s="493"/>
      <c r="BT321" s="493"/>
      <c r="BU321" s="271"/>
      <c r="BV321" s="693"/>
      <c r="BW321" s="693"/>
      <c r="BX321" s="693"/>
      <c r="BY321" s="693"/>
      <c r="BZ321" s="693"/>
      <c r="CA321" s="693"/>
      <c r="CB321" s="693"/>
      <c r="CC321" s="693"/>
      <c r="CD321" s="693"/>
      <c r="CE321" s="693"/>
      <c r="CF321" s="693"/>
      <c r="CG321" s="693"/>
      <c r="CH321" s="693"/>
      <c r="CI321" s="693"/>
      <c r="CW321" s="693"/>
      <c r="CX321" s="693"/>
      <c r="CY321" s="693"/>
      <c r="CZ321" s="693"/>
      <c r="DA321" s="693"/>
      <c r="DB321" s="693"/>
      <c r="DC321" s="693"/>
      <c r="DD321" s="693"/>
      <c r="DE321" s="693"/>
      <c r="DF321" s="693"/>
      <c r="DG321" s="693"/>
      <c r="DH321" s="693"/>
      <c r="DI321" s="693"/>
      <c r="DJ321" s="693"/>
      <c r="DK321" s="693"/>
      <c r="DL321" s="693"/>
      <c r="DM321" s="693"/>
      <c r="DN321" s="693"/>
      <c r="DO321" s="693"/>
      <c r="DP321" s="693"/>
      <c r="DQ321" s="693"/>
      <c r="DR321" s="693"/>
      <c r="DS321" s="693"/>
      <c r="DT321" s="693"/>
      <c r="DU321" s="693"/>
      <c r="DV321" s="693"/>
      <c r="DW321" s="693"/>
      <c r="DX321" s="693"/>
      <c r="DY321" s="693"/>
      <c r="DZ321" s="693"/>
      <c r="EA321" s="693"/>
      <c r="EB321" s="693"/>
      <c r="EC321" s="693"/>
      <c r="ED321" s="693"/>
      <c r="EE321" s="693"/>
      <c r="EF321" s="693"/>
      <c r="EG321" s="693"/>
      <c r="EH321" s="693"/>
      <c r="EI321" s="693"/>
      <c r="EJ321" s="693"/>
      <c r="EK321" s="693"/>
      <c r="EL321" s="693"/>
      <c r="EM321" s="693"/>
      <c r="EN321" s="693"/>
      <c r="EO321" s="693"/>
      <c r="EP321" s="693"/>
      <c r="EQ321" s="693"/>
      <c r="ER321" s="693"/>
      <c r="ES321" s="693"/>
      <c r="ET321" s="693"/>
      <c r="EU321" s="693"/>
      <c r="EV321" s="693"/>
      <c r="EW321" s="693"/>
      <c r="EX321" s="693"/>
      <c r="EY321" s="693"/>
      <c r="EZ321" s="693"/>
      <c r="FA321" s="693"/>
      <c r="FB321" s="693"/>
      <c r="FC321" s="693"/>
      <c r="FD321" s="693"/>
      <c r="FE321" s="693"/>
      <c r="FF321" s="693"/>
      <c r="FG321" s="693"/>
      <c r="FH321" s="693"/>
      <c r="FI321" s="693"/>
      <c r="FJ321" s="693"/>
      <c r="FK321" s="693"/>
      <c r="FL321" s="693"/>
      <c r="FM321" s="693"/>
      <c r="FN321" s="693"/>
      <c r="FO321" s="693"/>
      <c r="FP321" s="693"/>
      <c r="FQ321" s="693"/>
      <c r="FR321" s="693"/>
      <c r="FS321" s="693"/>
      <c r="FT321" s="693"/>
      <c r="FU321" s="693"/>
      <c r="FV321" s="693"/>
      <c r="FW321" s="693"/>
      <c r="FX321" s="693"/>
      <c r="FY321" s="693"/>
      <c r="FZ321" s="693"/>
      <c r="GA321" s="693"/>
      <c r="GB321" s="693"/>
      <c r="GC321" s="693"/>
      <c r="GD321" s="693"/>
      <c r="GE321" s="693"/>
      <c r="GF321" s="693"/>
      <c r="GG321" s="693"/>
      <c r="GH321" s="693"/>
      <c r="GI321" s="693"/>
      <c r="GJ321" s="693"/>
      <c r="GK321" s="693"/>
      <c r="GL321" s="693"/>
      <c r="GM321" s="693"/>
      <c r="GN321" s="693"/>
      <c r="GO321" s="693"/>
      <c r="GP321" s="693"/>
      <c r="GQ321" s="693"/>
      <c r="GR321" s="693"/>
      <c r="GS321" s="693"/>
      <c r="GT321" s="693"/>
      <c r="GU321" s="693"/>
      <c r="GV321" s="693"/>
      <c r="GW321" s="693"/>
      <c r="GX321" s="693"/>
      <c r="GY321" s="693"/>
      <c r="GZ321" s="693"/>
      <c r="HA321" s="693"/>
      <c r="HB321" s="693"/>
      <c r="HC321" s="693"/>
      <c r="HD321" s="693"/>
      <c r="HE321" s="693"/>
      <c r="HF321" s="693"/>
      <c r="HG321" s="693"/>
      <c r="HH321" s="693"/>
      <c r="HI321" s="693"/>
      <c r="HJ321" s="693"/>
      <c r="HK321" s="693"/>
      <c r="HL321" s="693"/>
      <c r="HM321" s="693"/>
      <c r="HN321" s="693"/>
      <c r="HO321" s="693"/>
      <c r="HP321" s="693"/>
      <c r="HQ321" s="693"/>
      <c r="HR321" s="693"/>
      <c r="HS321" s="693"/>
    </row>
    <row r="322" spans="1:227" s="508" customFormat="1">
      <c r="A322"/>
      <c r="B322" s="368"/>
      <c r="C322"/>
      <c r="D322" s="433"/>
      <c r="E322" s="625"/>
      <c r="F322" s="625"/>
      <c r="G322" s="330"/>
      <c r="H322"/>
      <c r="I322" s="132"/>
      <c r="J322"/>
      <c r="K322"/>
      <c r="L322"/>
      <c r="M322" s="335"/>
      <c r="N322" s="335"/>
      <c r="O322" s="335"/>
      <c r="P322" s="335"/>
      <c r="Q322" s="335"/>
      <c r="R322" s="335"/>
      <c r="S322" s="335"/>
      <c r="T322" s="335"/>
      <c r="U322" s="335"/>
      <c r="V322" s="335"/>
      <c r="W322" s="335"/>
      <c r="X322" s="335"/>
      <c r="Y322" s="335"/>
      <c r="Z322" s="335"/>
      <c r="AA322" s="335"/>
      <c r="AB322" s="45"/>
      <c r="AC322"/>
      <c r="AD322" s="123"/>
      <c r="AE322"/>
      <c r="AF322"/>
      <c r="AG322"/>
      <c r="AH322" s="129"/>
      <c r="AI322" s="129"/>
      <c r="AJ322" s="129"/>
      <c r="AK322" s="504"/>
      <c r="AL322" s="271"/>
      <c r="AM322" s="271"/>
      <c r="AN322" s="271"/>
      <c r="AO322" s="271"/>
      <c r="AP322" s="271"/>
      <c r="AQ322" s="271"/>
      <c r="AR322" s="271"/>
      <c r="AS322" s="271"/>
      <c r="AT322" s="271"/>
      <c r="AU322" s="271"/>
      <c r="AV322" s="271"/>
      <c r="AW322" s="271"/>
      <c r="AX322" s="271"/>
      <c r="AY322" s="271"/>
      <c r="AZ322" s="271"/>
      <c r="BA322" s="504"/>
      <c r="BB322" s="271"/>
      <c r="BC322" s="1042"/>
      <c r="BD322" s="1042"/>
      <c r="BE322" s="1042"/>
      <c r="BF322" s="1042"/>
      <c r="BG322" s="1042"/>
      <c r="BH322" s="1042"/>
      <c r="BI322" s="1042"/>
      <c r="BJ322" s="493"/>
      <c r="BK322" s="493"/>
      <c r="BL322" s="493"/>
      <c r="BM322" s="493"/>
      <c r="BN322" s="493"/>
      <c r="BO322" s="493"/>
      <c r="BP322" s="493"/>
      <c r="BQ322" s="493"/>
      <c r="BR322" s="493"/>
      <c r="BS322" s="493"/>
      <c r="BT322" s="493"/>
      <c r="BU322" s="271"/>
      <c r="BV322" s="693"/>
      <c r="BW322" s="693"/>
      <c r="BX322" s="693"/>
      <c r="BY322" s="693"/>
      <c r="BZ322" s="693"/>
      <c r="CA322" s="693"/>
      <c r="CB322" s="693"/>
      <c r="CC322" s="693"/>
      <c r="CD322" s="693"/>
      <c r="CE322" s="693"/>
      <c r="CF322" s="693"/>
      <c r="CG322" s="693"/>
      <c r="CH322" s="693"/>
      <c r="CI322" s="693"/>
      <c r="CW322" s="693"/>
      <c r="CX322" s="693"/>
      <c r="CY322" s="693"/>
      <c r="CZ322" s="693"/>
      <c r="DA322" s="693"/>
      <c r="DB322" s="693"/>
      <c r="DC322" s="693"/>
      <c r="DD322" s="693"/>
      <c r="DE322" s="693"/>
      <c r="DF322" s="693"/>
      <c r="DG322" s="693"/>
      <c r="DH322" s="693"/>
      <c r="DI322" s="693"/>
      <c r="DJ322" s="693"/>
      <c r="DK322" s="693"/>
      <c r="DL322" s="693"/>
      <c r="DM322" s="693"/>
      <c r="DN322" s="693"/>
      <c r="DO322" s="693"/>
      <c r="DP322" s="693"/>
      <c r="DQ322" s="693"/>
      <c r="DR322" s="693"/>
      <c r="DS322" s="693"/>
      <c r="DT322" s="693"/>
      <c r="DU322" s="693"/>
      <c r="DV322" s="693"/>
      <c r="DW322" s="693"/>
      <c r="DX322" s="693"/>
      <c r="DY322" s="693"/>
      <c r="DZ322" s="693"/>
      <c r="EA322" s="693"/>
      <c r="EB322" s="693"/>
      <c r="EC322" s="693"/>
      <c r="ED322" s="693"/>
      <c r="EE322" s="693"/>
      <c r="EF322" s="693"/>
      <c r="EG322" s="693"/>
      <c r="EH322" s="693"/>
      <c r="EI322" s="693"/>
      <c r="EJ322" s="693"/>
      <c r="EK322" s="693"/>
      <c r="EL322" s="693"/>
      <c r="EM322" s="693"/>
      <c r="EN322" s="693"/>
      <c r="EO322" s="693"/>
      <c r="EP322" s="693"/>
      <c r="EQ322" s="693"/>
      <c r="ER322" s="693"/>
      <c r="ES322" s="693"/>
      <c r="ET322" s="693"/>
      <c r="EU322" s="693"/>
      <c r="EV322" s="693"/>
      <c r="EW322" s="693"/>
      <c r="EX322" s="693"/>
      <c r="EY322" s="693"/>
      <c r="EZ322" s="693"/>
      <c r="FA322" s="693"/>
      <c r="FB322" s="693"/>
      <c r="FC322" s="693"/>
      <c r="FD322" s="693"/>
      <c r="FE322" s="693"/>
      <c r="FF322" s="693"/>
      <c r="FG322" s="693"/>
      <c r="FH322" s="693"/>
      <c r="FI322" s="693"/>
      <c r="FJ322" s="693"/>
      <c r="FK322" s="693"/>
      <c r="FL322" s="693"/>
      <c r="FM322" s="693"/>
      <c r="FN322" s="693"/>
      <c r="FO322" s="693"/>
      <c r="FP322" s="693"/>
      <c r="FQ322" s="693"/>
      <c r="FR322" s="693"/>
      <c r="FS322" s="693"/>
      <c r="FT322" s="693"/>
      <c r="FU322" s="693"/>
      <c r="FV322" s="693"/>
      <c r="FW322" s="693"/>
      <c r="FX322" s="693"/>
      <c r="FY322" s="693"/>
      <c r="FZ322" s="693"/>
      <c r="GA322" s="693"/>
      <c r="GB322" s="693"/>
      <c r="GC322" s="693"/>
      <c r="GD322" s="693"/>
      <c r="GE322" s="693"/>
      <c r="GF322" s="693"/>
      <c r="GG322" s="693"/>
      <c r="GH322" s="693"/>
      <c r="GI322" s="693"/>
      <c r="GJ322" s="693"/>
      <c r="GK322" s="693"/>
      <c r="GL322" s="693"/>
      <c r="GM322" s="693"/>
      <c r="GN322" s="693"/>
      <c r="GO322" s="693"/>
      <c r="GP322" s="693"/>
      <c r="GQ322" s="693"/>
      <c r="GR322" s="693"/>
      <c r="GS322" s="693"/>
      <c r="GT322" s="693"/>
      <c r="GU322" s="693"/>
      <c r="GV322" s="693"/>
      <c r="GW322" s="693"/>
      <c r="GX322" s="693"/>
      <c r="GY322" s="693"/>
      <c r="GZ322" s="693"/>
      <c r="HA322" s="693"/>
      <c r="HB322" s="693"/>
      <c r="HC322" s="693"/>
      <c r="HD322" s="693"/>
      <c r="HE322" s="693"/>
      <c r="HF322" s="693"/>
      <c r="HG322" s="693"/>
      <c r="HH322" s="693"/>
      <c r="HI322" s="693"/>
      <c r="HJ322" s="693"/>
      <c r="HK322" s="693"/>
      <c r="HL322" s="693"/>
      <c r="HM322" s="693"/>
      <c r="HN322" s="693"/>
      <c r="HO322" s="693"/>
      <c r="HP322" s="693"/>
      <c r="HQ322" s="693"/>
      <c r="HR322" s="693"/>
      <c r="HS322" s="693"/>
    </row>
    <row r="323" spans="1:227" s="508" customFormat="1">
      <c r="A323"/>
      <c r="B323" s="368"/>
      <c r="C323"/>
      <c r="D323" s="433"/>
      <c r="E323" s="625"/>
      <c r="F323" s="625"/>
      <c r="G323" s="330"/>
      <c r="H323"/>
      <c r="I323" s="132"/>
      <c r="J323"/>
      <c r="K323"/>
      <c r="L323"/>
      <c r="M323" s="335"/>
      <c r="N323" s="335"/>
      <c r="O323" s="335"/>
      <c r="P323" s="335"/>
      <c r="Q323" s="335"/>
      <c r="R323" s="335"/>
      <c r="S323" s="335"/>
      <c r="T323" s="335"/>
      <c r="U323" s="335"/>
      <c r="V323" s="335"/>
      <c r="W323" s="335"/>
      <c r="X323" s="335"/>
      <c r="Y323" s="335"/>
      <c r="Z323" s="335"/>
      <c r="AA323" s="335"/>
      <c r="AB323" s="45"/>
      <c r="AC323"/>
      <c r="AD323" s="123"/>
      <c r="AE323"/>
      <c r="AF323"/>
      <c r="AG323"/>
      <c r="AH323" s="129"/>
      <c r="AI323" s="129"/>
      <c r="AJ323" s="129"/>
      <c r="AK323" s="504"/>
      <c r="AL323" s="271"/>
      <c r="AM323" s="271"/>
      <c r="AN323" s="271"/>
      <c r="AO323" s="271"/>
      <c r="AP323" s="271"/>
      <c r="AQ323" s="271"/>
      <c r="AR323" s="271"/>
      <c r="AS323" s="271"/>
      <c r="AT323" s="271"/>
      <c r="AU323" s="271"/>
      <c r="AV323" s="271"/>
      <c r="AW323" s="271"/>
      <c r="AX323" s="271"/>
      <c r="AY323" s="271"/>
      <c r="AZ323" s="271"/>
      <c r="BA323" s="504"/>
      <c r="BB323" s="271"/>
      <c r="BC323" s="1042"/>
      <c r="BD323" s="1042"/>
      <c r="BE323" s="1042"/>
      <c r="BF323" s="1042"/>
      <c r="BG323" s="1042"/>
      <c r="BH323" s="1042"/>
      <c r="BI323" s="1042"/>
      <c r="BJ323" s="493"/>
      <c r="BK323" s="493"/>
      <c r="BL323" s="493"/>
      <c r="BM323" s="493"/>
      <c r="BN323" s="493"/>
      <c r="BO323" s="493"/>
      <c r="BP323" s="493"/>
      <c r="BQ323" s="493"/>
      <c r="BR323" s="493"/>
      <c r="BS323" s="493"/>
      <c r="BT323" s="493"/>
      <c r="BU323" s="271"/>
      <c r="BV323" s="693"/>
      <c r="BW323" s="693"/>
      <c r="BX323" s="693"/>
      <c r="BY323" s="693"/>
      <c r="BZ323" s="693"/>
      <c r="CA323" s="693"/>
      <c r="CB323" s="693"/>
      <c r="CC323" s="693"/>
      <c r="CD323" s="693"/>
      <c r="CE323" s="693"/>
      <c r="CF323" s="693"/>
      <c r="CG323" s="693"/>
      <c r="CH323" s="693"/>
      <c r="CI323" s="693"/>
      <c r="CW323" s="693"/>
      <c r="CX323" s="693"/>
      <c r="CY323" s="693"/>
      <c r="CZ323" s="693"/>
      <c r="DA323" s="693"/>
      <c r="DB323" s="693"/>
      <c r="DC323" s="693"/>
      <c r="DD323" s="693"/>
      <c r="DE323" s="693"/>
      <c r="DF323" s="693"/>
      <c r="DG323" s="693"/>
      <c r="DH323" s="693"/>
      <c r="DI323" s="693"/>
      <c r="DJ323" s="693"/>
      <c r="DK323" s="693"/>
      <c r="DL323" s="693"/>
      <c r="DM323" s="693"/>
      <c r="DN323" s="693"/>
      <c r="DO323" s="693"/>
      <c r="DP323" s="693"/>
      <c r="DQ323" s="693"/>
      <c r="DR323" s="693"/>
      <c r="DS323" s="693"/>
      <c r="DT323" s="693"/>
      <c r="DU323" s="693"/>
      <c r="DV323" s="693"/>
      <c r="DW323" s="693"/>
      <c r="DX323" s="693"/>
      <c r="DY323" s="693"/>
      <c r="DZ323" s="693"/>
      <c r="EA323" s="693"/>
      <c r="EB323" s="693"/>
      <c r="EC323" s="693"/>
      <c r="ED323" s="693"/>
      <c r="EE323" s="693"/>
      <c r="EF323" s="693"/>
      <c r="EG323" s="693"/>
      <c r="EH323" s="693"/>
      <c r="EI323" s="693"/>
      <c r="EJ323" s="693"/>
      <c r="EK323" s="693"/>
      <c r="EL323" s="693"/>
      <c r="EM323" s="693"/>
      <c r="EN323" s="693"/>
      <c r="EO323" s="693"/>
      <c r="EP323" s="693"/>
      <c r="EQ323" s="693"/>
      <c r="ER323" s="693"/>
      <c r="ES323" s="693"/>
      <c r="ET323" s="693"/>
      <c r="EU323" s="693"/>
      <c r="EV323" s="693"/>
      <c r="EW323" s="693"/>
      <c r="EX323" s="693"/>
      <c r="EY323" s="693"/>
      <c r="EZ323" s="693"/>
      <c r="FA323" s="693"/>
      <c r="FB323" s="693"/>
      <c r="FC323" s="693"/>
      <c r="FD323" s="693"/>
      <c r="FE323" s="693"/>
      <c r="FF323" s="693"/>
      <c r="FG323" s="693"/>
      <c r="FH323" s="693"/>
      <c r="FI323" s="693"/>
      <c r="FJ323" s="693"/>
      <c r="FK323" s="693"/>
      <c r="FL323" s="693"/>
      <c r="FM323" s="693"/>
      <c r="FN323" s="693"/>
      <c r="FO323" s="693"/>
      <c r="FP323" s="693"/>
      <c r="FQ323" s="693"/>
      <c r="FR323" s="693"/>
      <c r="FS323" s="693"/>
      <c r="FT323" s="693"/>
      <c r="FU323" s="693"/>
      <c r="FV323" s="693"/>
      <c r="FW323" s="693"/>
      <c r="FX323" s="693"/>
      <c r="FY323" s="693"/>
      <c r="FZ323" s="693"/>
      <c r="GA323" s="693"/>
      <c r="GB323" s="693"/>
      <c r="GC323" s="693"/>
      <c r="GD323" s="693"/>
      <c r="GE323" s="693"/>
      <c r="GF323" s="693"/>
      <c r="GG323" s="693"/>
      <c r="GH323" s="693"/>
      <c r="GI323" s="693"/>
      <c r="GJ323" s="693"/>
      <c r="GK323" s="693"/>
      <c r="GL323" s="693"/>
      <c r="GM323" s="693"/>
      <c r="GN323" s="693"/>
      <c r="GO323" s="693"/>
      <c r="GP323" s="693"/>
      <c r="GQ323" s="693"/>
      <c r="GR323" s="693"/>
      <c r="GS323" s="693"/>
      <c r="GT323" s="693"/>
      <c r="GU323" s="693"/>
      <c r="GV323" s="693"/>
      <c r="GW323" s="693"/>
      <c r="GX323" s="693"/>
      <c r="GY323" s="693"/>
      <c r="GZ323" s="693"/>
      <c r="HA323" s="693"/>
      <c r="HB323" s="693"/>
      <c r="HC323" s="693"/>
      <c r="HD323" s="693"/>
      <c r="HE323" s="693"/>
      <c r="HF323" s="693"/>
      <c r="HG323" s="693"/>
      <c r="HH323" s="693"/>
      <c r="HI323" s="693"/>
      <c r="HJ323" s="693"/>
      <c r="HK323" s="693"/>
      <c r="HL323" s="693"/>
      <c r="HM323" s="693"/>
      <c r="HN323" s="693"/>
      <c r="HO323" s="693"/>
      <c r="HP323" s="693"/>
      <c r="HQ323" s="693"/>
      <c r="HR323" s="693"/>
      <c r="HS323" s="693"/>
    </row>
    <row r="324" spans="1:227" s="508" customFormat="1">
      <c r="A324"/>
      <c r="B324" s="368"/>
      <c r="C324"/>
      <c r="D324" s="433"/>
      <c r="E324" s="625"/>
      <c r="F324" s="625"/>
      <c r="G324" s="330"/>
      <c r="H324"/>
      <c r="I324" s="132"/>
      <c r="J324"/>
      <c r="K324"/>
      <c r="L324"/>
      <c r="M324" s="335"/>
      <c r="N324" s="335"/>
      <c r="O324" s="335"/>
      <c r="P324" s="335"/>
      <c r="Q324" s="335"/>
      <c r="R324" s="335"/>
      <c r="S324" s="335"/>
      <c r="T324" s="335"/>
      <c r="U324" s="335"/>
      <c r="V324" s="335"/>
      <c r="W324" s="335"/>
      <c r="X324" s="335"/>
      <c r="Y324" s="335"/>
      <c r="Z324" s="335"/>
      <c r="AA324" s="335"/>
      <c r="AB324" s="45"/>
      <c r="AC324"/>
      <c r="AD324" s="123"/>
      <c r="AE324"/>
      <c r="AF324"/>
      <c r="AG324"/>
      <c r="AH324" s="129"/>
      <c r="AI324" s="129"/>
      <c r="AJ324" s="129"/>
      <c r="AK324" s="504"/>
      <c r="AL324" s="271"/>
      <c r="AM324" s="271"/>
      <c r="AN324" s="271"/>
      <c r="AO324" s="271"/>
      <c r="AP324" s="271"/>
      <c r="AQ324" s="271"/>
      <c r="AR324" s="271"/>
      <c r="AS324" s="271"/>
      <c r="AT324" s="271"/>
      <c r="AU324" s="271"/>
      <c r="AV324" s="271"/>
      <c r="AW324" s="271"/>
      <c r="AX324" s="271"/>
      <c r="AY324" s="271"/>
      <c r="AZ324" s="271"/>
      <c r="BA324" s="504"/>
      <c r="BB324" s="271"/>
      <c r="BC324" s="1042"/>
      <c r="BD324" s="1042"/>
      <c r="BE324" s="1042"/>
      <c r="BF324" s="1042"/>
      <c r="BG324" s="1042"/>
      <c r="BH324" s="1042"/>
      <c r="BI324" s="1042"/>
      <c r="BJ324" s="493"/>
      <c r="BK324" s="493"/>
      <c r="BL324" s="493"/>
      <c r="BM324" s="493"/>
      <c r="BN324" s="493"/>
      <c r="BO324" s="493"/>
      <c r="BP324" s="493"/>
      <c r="BQ324" s="493"/>
      <c r="BR324" s="493"/>
      <c r="BS324" s="493"/>
      <c r="BT324" s="493"/>
      <c r="BU324" s="271"/>
      <c r="BV324" s="693"/>
      <c r="BW324" s="693"/>
      <c r="BX324" s="693"/>
      <c r="BY324" s="693"/>
      <c r="BZ324" s="693"/>
      <c r="CA324" s="693"/>
      <c r="CB324" s="693"/>
      <c r="CC324" s="693"/>
      <c r="CD324" s="693"/>
      <c r="CE324" s="693"/>
      <c r="CF324" s="693"/>
      <c r="CG324" s="693"/>
      <c r="CH324" s="693"/>
      <c r="CI324" s="693"/>
      <c r="CW324" s="693"/>
      <c r="CX324" s="693"/>
      <c r="CY324" s="693"/>
      <c r="CZ324" s="693"/>
      <c r="DA324" s="693"/>
      <c r="DB324" s="693"/>
      <c r="DC324" s="693"/>
      <c r="DD324" s="693"/>
      <c r="DE324" s="693"/>
      <c r="DF324" s="693"/>
      <c r="DG324" s="693"/>
      <c r="DH324" s="693"/>
      <c r="DI324" s="693"/>
      <c r="DJ324" s="693"/>
      <c r="DK324" s="693"/>
      <c r="DL324" s="693"/>
      <c r="DM324" s="693"/>
      <c r="DN324" s="693"/>
      <c r="DO324" s="693"/>
      <c r="DP324" s="693"/>
      <c r="DQ324" s="693"/>
      <c r="DR324" s="693"/>
      <c r="DS324" s="693"/>
      <c r="DT324" s="693"/>
      <c r="DU324" s="693"/>
      <c r="DV324" s="693"/>
      <c r="DW324" s="693"/>
      <c r="DX324" s="693"/>
      <c r="DY324" s="693"/>
      <c r="DZ324" s="693"/>
      <c r="EA324" s="693"/>
      <c r="EB324" s="693"/>
      <c r="EC324" s="693"/>
      <c r="ED324" s="693"/>
      <c r="EE324" s="693"/>
      <c r="EF324" s="693"/>
      <c r="EG324" s="693"/>
      <c r="EH324" s="693"/>
      <c r="EI324" s="693"/>
      <c r="EJ324" s="693"/>
      <c r="EK324" s="693"/>
      <c r="EL324" s="693"/>
      <c r="EM324" s="693"/>
      <c r="EN324" s="693"/>
      <c r="EO324" s="693"/>
      <c r="EP324" s="693"/>
      <c r="EQ324" s="693"/>
      <c r="ER324" s="693"/>
      <c r="ES324" s="693"/>
      <c r="ET324" s="693"/>
      <c r="EU324" s="693"/>
      <c r="EV324" s="693"/>
      <c r="EW324" s="693"/>
      <c r="EX324" s="693"/>
      <c r="EY324" s="693"/>
      <c r="EZ324" s="693"/>
      <c r="FA324" s="693"/>
      <c r="FB324" s="693"/>
      <c r="FC324" s="693"/>
      <c r="FD324" s="693"/>
      <c r="FE324" s="693"/>
      <c r="FF324" s="693"/>
      <c r="FG324" s="693"/>
      <c r="FH324" s="693"/>
      <c r="FI324" s="693"/>
      <c r="FJ324" s="693"/>
      <c r="FK324" s="693"/>
      <c r="FL324" s="693"/>
      <c r="FM324" s="693"/>
      <c r="FN324" s="693"/>
      <c r="FO324" s="693"/>
      <c r="FP324" s="693"/>
      <c r="FQ324" s="693"/>
      <c r="FR324" s="693"/>
      <c r="FS324" s="693"/>
      <c r="FT324" s="693"/>
      <c r="FU324" s="693"/>
      <c r="FV324" s="693"/>
      <c r="FW324" s="693"/>
      <c r="FX324" s="693"/>
      <c r="FY324" s="693"/>
      <c r="FZ324" s="693"/>
      <c r="GA324" s="693"/>
      <c r="GB324" s="693"/>
      <c r="GC324" s="693"/>
      <c r="GD324" s="693"/>
      <c r="GE324" s="693"/>
      <c r="GF324" s="693"/>
      <c r="GG324" s="693"/>
      <c r="GH324" s="693"/>
      <c r="GI324" s="693"/>
      <c r="GJ324" s="693"/>
      <c r="GK324" s="693"/>
      <c r="GL324" s="693"/>
      <c r="GM324" s="693"/>
      <c r="GN324" s="693"/>
      <c r="GO324" s="693"/>
      <c r="GP324" s="693"/>
      <c r="GQ324" s="693"/>
      <c r="GR324" s="693"/>
      <c r="GS324" s="693"/>
      <c r="GT324" s="693"/>
      <c r="GU324" s="693"/>
      <c r="GV324" s="693"/>
      <c r="GW324" s="693"/>
      <c r="GX324" s="693"/>
      <c r="GY324" s="693"/>
      <c r="GZ324" s="693"/>
      <c r="HA324" s="693"/>
      <c r="HB324" s="693"/>
      <c r="HC324" s="693"/>
      <c r="HD324" s="693"/>
      <c r="HE324" s="693"/>
      <c r="HF324" s="693"/>
      <c r="HG324" s="693"/>
      <c r="HH324" s="693"/>
      <c r="HI324" s="693"/>
      <c r="HJ324" s="693"/>
      <c r="HK324" s="693"/>
      <c r="HL324" s="693"/>
      <c r="HM324" s="693"/>
      <c r="HN324" s="693"/>
      <c r="HO324" s="693"/>
      <c r="HP324" s="693"/>
      <c r="HQ324" s="693"/>
      <c r="HR324" s="693"/>
      <c r="HS324" s="693"/>
    </row>
    <row r="325" spans="1:227" s="508" customFormat="1">
      <c r="A325"/>
      <c r="B325" s="368"/>
      <c r="C325"/>
      <c r="D325" s="433"/>
      <c r="E325" s="625"/>
      <c r="F325" s="625"/>
      <c r="G325" s="330"/>
      <c r="H325"/>
      <c r="I325" s="132"/>
      <c r="J325"/>
      <c r="K325"/>
      <c r="L325"/>
      <c r="M325" s="335"/>
      <c r="N325" s="335"/>
      <c r="O325" s="335"/>
      <c r="P325" s="335"/>
      <c r="Q325" s="335"/>
      <c r="R325" s="335"/>
      <c r="S325" s="335"/>
      <c r="T325" s="335"/>
      <c r="U325" s="335"/>
      <c r="V325" s="335"/>
      <c r="W325" s="335"/>
      <c r="X325" s="335"/>
      <c r="Y325" s="335"/>
      <c r="Z325" s="335"/>
      <c r="AA325" s="335"/>
      <c r="AB325" s="45"/>
      <c r="AC325"/>
      <c r="AD325" s="123"/>
      <c r="AE325"/>
      <c r="AF325"/>
      <c r="AG325"/>
      <c r="AH325" s="129"/>
      <c r="AI325" s="129"/>
      <c r="AJ325" s="129"/>
      <c r="AK325" s="504"/>
      <c r="AL325" s="271"/>
      <c r="AM325" s="271"/>
      <c r="AN325" s="271"/>
      <c r="AO325" s="271"/>
      <c r="AP325" s="271"/>
      <c r="AQ325" s="271"/>
      <c r="AR325" s="271"/>
      <c r="AS325" s="271"/>
      <c r="AT325" s="271"/>
      <c r="AU325" s="271"/>
      <c r="AV325" s="271"/>
      <c r="AW325" s="271"/>
      <c r="AX325" s="271"/>
      <c r="AY325" s="271"/>
      <c r="AZ325" s="271"/>
      <c r="BA325" s="504"/>
      <c r="BB325" s="271"/>
      <c r="BC325" s="1042"/>
      <c r="BD325" s="1042"/>
      <c r="BE325" s="1042"/>
      <c r="BF325" s="1042"/>
      <c r="BG325" s="1042"/>
      <c r="BH325" s="1042"/>
      <c r="BI325" s="1042"/>
      <c r="BJ325" s="493"/>
      <c r="BK325" s="493"/>
      <c r="BL325" s="493"/>
      <c r="BM325" s="493"/>
      <c r="BN325" s="493"/>
      <c r="BO325" s="493"/>
      <c r="BP325" s="493"/>
      <c r="BQ325" s="493"/>
      <c r="BR325" s="493"/>
      <c r="BS325" s="493"/>
      <c r="BT325" s="493"/>
      <c r="BU325" s="271"/>
      <c r="BV325" s="693"/>
      <c r="BW325" s="693"/>
      <c r="BX325" s="693"/>
      <c r="BY325" s="693"/>
      <c r="BZ325" s="693"/>
      <c r="CA325" s="693"/>
      <c r="CB325" s="693"/>
      <c r="CC325" s="693"/>
      <c r="CD325" s="693"/>
      <c r="CE325" s="693"/>
      <c r="CF325" s="693"/>
      <c r="CG325" s="693"/>
      <c r="CH325" s="693"/>
      <c r="CI325" s="693"/>
      <c r="CW325" s="693"/>
      <c r="CX325" s="693"/>
      <c r="CY325" s="693"/>
      <c r="CZ325" s="693"/>
      <c r="DA325" s="693"/>
      <c r="DB325" s="693"/>
      <c r="DC325" s="693"/>
      <c r="DD325" s="693"/>
      <c r="DE325" s="693"/>
      <c r="DF325" s="693"/>
      <c r="DG325" s="693"/>
      <c r="DH325" s="693"/>
      <c r="DI325" s="693"/>
      <c r="DJ325" s="693"/>
      <c r="DK325" s="693"/>
      <c r="DL325" s="693"/>
      <c r="DM325" s="693"/>
      <c r="DN325" s="693"/>
      <c r="DO325" s="693"/>
      <c r="DP325" s="693"/>
      <c r="DQ325" s="693"/>
      <c r="DR325" s="693"/>
      <c r="DS325" s="693"/>
      <c r="DT325" s="693"/>
      <c r="DU325" s="693"/>
      <c r="DV325" s="693"/>
      <c r="DW325" s="693"/>
      <c r="DX325" s="693"/>
      <c r="DY325" s="693"/>
      <c r="DZ325" s="693"/>
      <c r="EA325" s="693"/>
      <c r="EB325" s="693"/>
      <c r="EC325" s="693"/>
      <c r="ED325" s="693"/>
      <c r="EE325" s="693"/>
      <c r="EF325" s="693"/>
      <c r="EG325" s="693"/>
      <c r="EH325" s="693"/>
      <c r="EI325" s="693"/>
      <c r="EJ325" s="693"/>
      <c r="EK325" s="693"/>
      <c r="EL325" s="693"/>
      <c r="EM325" s="693"/>
      <c r="EN325" s="693"/>
      <c r="EO325" s="693"/>
      <c r="EP325" s="693"/>
      <c r="EQ325" s="693"/>
      <c r="ER325" s="693"/>
      <c r="ES325" s="693"/>
      <c r="ET325" s="693"/>
      <c r="EU325" s="693"/>
      <c r="EV325" s="693"/>
      <c r="EW325" s="693"/>
      <c r="EX325" s="693"/>
      <c r="EY325" s="693"/>
      <c r="EZ325" s="693"/>
      <c r="FA325" s="693"/>
      <c r="FB325" s="693"/>
      <c r="FC325" s="693"/>
      <c r="FD325" s="693"/>
      <c r="FE325" s="693"/>
      <c r="FF325" s="693"/>
      <c r="FG325" s="693"/>
      <c r="FH325" s="693"/>
      <c r="FI325" s="693"/>
      <c r="FJ325" s="693"/>
      <c r="FK325" s="693"/>
      <c r="FL325" s="693"/>
      <c r="FM325" s="693"/>
      <c r="FN325" s="693"/>
      <c r="FO325" s="693"/>
      <c r="FP325" s="693"/>
      <c r="FQ325" s="693"/>
      <c r="FR325" s="693"/>
      <c r="FS325" s="693"/>
      <c r="FT325" s="693"/>
      <c r="FU325" s="693"/>
      <c r="FV325" s="693"/>
      <c r="FW325" s="693"/>
      <c r="FX325" s="693"/>
      <c r="FY325" s="693"/>
      <c r="FZ325" s="693"/>
      <c r="GA325" s="693"/>
      <c r="GB325" s="693"/>
      <c r="GC325" s="693"/>
      <c r="GD325" s="693"/>
      <c r="GE325" s="693"/>
      <c r="GF325" s="693"/>
      <c r="GG325" s="693"/>
      <c r="GH325" s="693"/>
      <c r="GI325" s="693"/>
      <c r="GJ325" s="693"/>
      <c r="GK325" s="693"/>
      <c r="GL325" s="693"/>
      <c r="GM325" s="693"/>
      <c r="GN325" s="693"/>
      <c r="GO325" s="693"/>
      <c r="GP325" s="693"/>
      <c r="GQ325" s="693"/>
      <c r="GR325" s="693"/>
      <c r="GS325" s="693"/>
      <c r="GT325" s="693"/>
      <c r="GU325" s="693"/>
      <c r="GV325" s="693"/>
      <c r="GW325" s="693"/>
      <c r="GX325" s="693"/>
      <c r="GY325" s="693"/>
      <c r="GZ325" s="693"/>
      <c r="HA325" s="693"/>
      <c r="HB325" s="693"/>
      <c r="HC325" s="693"/>
      <c r="HD325" s="693"/>
      <c r="HE325" s="693"/>
      <c r="HF325" s="693"/>
      <c r="HG325" s="693"/>
      <c r="HH325" s="693"/>
      <c r="HI325" s="693"/>
      <c r="HJ325" s="693"/>
      <c r="HK325" s="693"/>
      <c r="HL325" s="693"/>
      <c r="HM325" s="693"/>
      <c r="HN325" s="693"/>
      <c r="HO325" s="693"/>
      <c r="HP325" s="693"/>
      <c r="HQ325" s="693"/>
      <c r="HR325" s="693"/>
      <c r="HS325" s="693"/>
    </row>
    <row r="326" spans="1:227" s="508" customFormat="1">
      <c r="A326"/>
      <c r="B326" s="368"/>
      <c r="C326"/>
      <c r="D326" s="433"/>
      <c r="E326" s="625"/>
      <c r="F326" s="625"/>
      <c r="G326" s="330"/>
      <c r="H326"/>
      <c r="I326" s="132"/>
      <c r="J326"/>
      <c r="K326"/>
      <c r="L326"/>
      <c r="M326" s="335"/>
      <c r="N326" s="335"/>
      <c r="O326" s="335"/>
      <c r="P326" s="335"/>
      <c r="Q326" s="335"/>
      <c r="R326" s="335"/>
      <c r="S326" s="335"/>
      <c r="T326" s="335"/>
      <c r="U326" s="335"/>
      <c r="V326" s="335"/>
      <c r="W326" s="335"/>
      <c r="X326" s="335"/>
      <c r="Y326" s="335"/>
      <c r="Z326" s="335"/>
      <c r="AA326" s="335"/>
      <c r="AB326" s="45"/>
      <c r="AC326"/>
      <c r="AD326" s="123"/>
      <c r="AE326"/>
      <c r="AF326"/>
      <c r="AG326"/>
      <c r="AH326" s="129"/>
      <c r="AI326" s="129"/>
      <c r="AJ326" s="129"/>
      <c r="AK326" s="504"/>
      <c r="AL326" s="271"/>
      <c r="AM326" s="271"/>
      <c r="AN326" s="271"/>
      <c r="AO326" s="271"/>
      <c r="AP326" s="271"/>
      <c r="AQ326" s="271"/>
      <c r="AR326" s="271"/>
      <c r="AS326" s="271"/>
      <c r="AT326" s="271"/>
      <c r="AU326" s="271"/>
      <c r="AV326" s="271"/>
      <c r="AW326" s="271"/>
      <c r="AX326" s="271"/>
      <c r="AY326" s="271"/>
      <c r="AZ326" s="271"/>
      <c r="BA326" s="504"/>
      <c r="BB326" s="271"/>
      <c r="BC326" s="1042"/>
      <c r="BD326" s="1042"/>
      <c r="BE326" s="1042"/>
      <c r="BF326" s="1042"/>
      <c r="BG326" s="1042"/>
      <c r="BH326" s="1042"/>
      <c r="BI326" s="1042"/>
      <c r="BJ326" s="493"/>
      <c r="BK326" s="493"/>
      <c r="BL326" s="493"/>
      <c r="BM326" s="493"/>
      <c r="BN326" s="493"/>
      <c r="BO326" s="493"/>
      <c r="BP326" s="493"/>
      <c r="BQ326" s="493"/>
      <c r="BR326" s="493"/>
      <c r="BS326" s="493"/>
      <c r="BT326" s="493"/>
      <c r="BU326" s="271"/>
      <c r="BV326" s="693"/>
      <c r="BW326" s="693"/>
      <c r="BX326" s="693"/>
      <c r="BY326" s="693"/>
      <c r="BZ326" s="693"/>
      <c r="CA326" s="693"/>
      <c r="CB326" s="693"/>
      <c r="CC326" s="693"/>
      <c r="CD326" s="693"/>
      <c r="CE326" s="693"/>
      <c r="CF326" s="693"/>
      <c r="CG326" s="693"/>
      <c r="CH326" s="693"/>
      <c r="CI326" s="693"/>
      <c r="CW326" s="693"/>
      <c r="CX326" s="693"/>
      <c r="CY326" s="693"/>
      <c r="CZ326" s="693"/>
      <c r="DA326" s="693"/>
      <c r="DB326" s="693"/>
      <c r="DC326" s="693"/>
      <c r="DD326" s="693"/>
      <c r="DE326" s="693"/>
      <c r="DF326" s="693"/>
      <c r="DG326" s="693"/>
      <c r="DH326" s="693"/>
      <c r="DI326" s="693"/>
      <c r="DJ326" s="693"/>
      <c r="DK326" s="693"/>
      <c r="DL326" s="693"/>
      <c r="DM326" s="693"/>
      <c r="DN326" s="693"/>
      <c r="DO326" s="693"/>
      <c r="DP326" s="693"/>
      <c r="DQ326" s="693"/>
      <c r="DR326" s="693"/>
      <c r="DS326" s="693"/>
      <c r="DT326" s="693"/>
      <c r="DU326" s="693"/>
      <c r="DV326" s="693"/>
      <c r="DW326" s="693"/>
      <c r="DX326" s="693"/>
      <c r="DY326" s="693"/>
      <c r="DZ326" s="693"/>
      <c r="EA326" s="693"/>
      <c r="EB326" s="693"/>
      <c r="EC326" s="693"/>
      <c r="ED326" s="693"/>
      <c r="EE326" s="693"/>
      <c r="EF326" s="693"/>
      <c r="EG326" s="693"/>
      <c r="EH326" s="693"/>
      <c r="EI326" s="693"/>
      <c r="EJ326" s="693"/>
      <c r="EK326" s="693"/>
      <c r="EL326" s="693"/>
      <c r="EM326" s="693"/>
      <c r="EN326" s="693"/>
      <c r="EO326" s="693"/>
      <c r="EP326" s="693"/>
      <c r="EQ326" s="693"/>
      <c r="ER326" s="693"/>
      <c r="ES326" s="693"/>
      <c r="ET326" s="693"/>
      <c r="EU326" s="693"/>
      <c r="EV326" s="693"/>
      <c r="EW326" s="693"/>
      <c r="EX326" s="693"/>
      <c r="EY326" s="693"/>
      <c r="EZ326" s="693"/>
      <c r="FA326" s="693"/>
      <c r="FB326" s="693"/>
      <c r="FC326" s="693"/>
      <c r="FD326" s="693"/>
      <c r="FE326" s="693"/>
      <c r="FF326" s="693"/>
      <c r="FG326" s="693"/>
      <c r="FH326" s="693"/>
      <c r="FI326" s="693"/>
      <c r="FJ326" s="693"/>
      <c r="FK326" s="693"/>
      <c r="FL326" s="693"/>
      <c r="FM326" s="693"/>
      <c r="FN326" s="693"/>
      <c r="FO326" s="693"/>
      <c r="FP326" s="693"/>
      <c r="FQ326" s="693"/>
      <c r="FR326" s="693"/>
      <c r="FS326" s="693"/>
      <c r="FT326" s="693"/>
      <c r="FU326" s="693"/>
      <c r="FV326" s="693"/>
      <c r="FW326" s="693"/>
      <c r="FX326" s="693"/>
      <c r="FY326" s="693"/>
      <c r="FZ326" s="693"/>
      <c r="GA326" s="693"/>
      <c r="GB326" s="693"/>
      <c r="GC326" s="693"/>
      <c r="GD326" s="693"/>
      <c r="GE326" s="693"/>
      <c r="GF326" s="693"/>
      <c r="GG326" s="693"/>
      <c r="GH326" s="693"/>
      <c r="GI326" s="693"/>
      <c r="GJ326" s="693"/>
      <c r="GK326" s="693"/>
      <c r="GL326" s="693"/>
      <c r="GM326" s="693"/>
      <c r="GN326" s="693"/>
      <c r="GO326" s="693"/>
      <c r="GP326" s="693"/>
      <c r="GQ326" s="693"/>
      <c r="GR326" s="693"/>
      <c r="GS326" s="693"/>
      <c r="GT326" s="693"/>
      <c r="GU326" s="693"/>
      <c r="GV326" s="693"/>
      <c r="GW326" s="693"/>
      <c r="GX326" s="693"/>
      <c r="GY326" s="693"/>
      <c r="GZ326" s="693"/>
      <c r="HA326" s="693"/>
      <c r="HB326" s="693"/>
      <c r="HC326" s="693"/>
      <c r="HD326" s="693"/>
      <c r="HE326" s="693"/>
      <c r="HF326" s="693"/>
      <c r="HG326" s="693"/>
      <c r="HH326" s="693"/>
      <c r="HI326" s="693"/>
      <c r="HJ326" s="693"/>
      <c r="HK326" s="693"/>
      <c r="HL326" s="693"/>
      <c r="HM326" s="693"/>
      <c r="HN326" s="693"/>
      <c r="HO326" s="693"/>
      <c r="HP326" s="693"/>
      <c r="HQ326" s="693"/>
      <c r="HR326" s="693"/>
      <c r="HS326" s="693"/>
    </row>
    <row r="327" spans="1:227" s="508" customFormat="1">
      <c r="A327"/>
      <c r="B327" s="368"/>
      <c r="C327"/>
      <c r="D327" s="433"/>
      <c r="E327" s="625"/>
      <c r="F327" s="625"/>
      <c r="G327" s="330"/>
      <c r="H327"/>
      <c r="I327" s="132"/>
      <c r="J327"/>
      <c r="K327"/>
      <c r="L327"/>
      <c r="M327" s="335"/>
      <c r="N327" s="335"/>
      <c r="O327" s="335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45"/>
      <c r="AC327"/>
      <c r="AD327" s="123"/>
      <c r="AE327"/>
      <c r="AF327"/>
      <c r="AG327"/>
      <c r="AH327" s="129"/>
      <c r="AI327" s="129"/>
      <c r="AJ327" s="129"/>
      <c r="AK327" s="504"/>
      <c r="AL327" s="271"/>
      <c r="AM327" s="271"/>
      <c r="AN327" s="271"/>
      <c r="AO327" s="271"/>
      <c r="AP327" s="271"/>
      <c r="AQ327" s="271"/>
      <c r="AR327" s="271"/>
      <c r="AS327" s="271"/>
      <c r="AT327" s="271"/>
      <c r="AU327" s="271"/>
      <c r="AV327" s="271"/>
      <c r="AW327" s="271"/>
      <c r="AX327" s="271"/>
      <c r="AY327" s="271"/>
      <c r="AZ327" s="271"/>
      <c r="BA327" s="504"/>
      <c r="BB327" s="271"/>
      <c r="BC327" s="1042"/>
      <c r="BD327" s="1042"/>
      <c r="BE327" s="1042"/>
      <c r="BF327" s="1042"/>
      <c r="BG327" s="1042"/>
      <c r="BH327" s="1042"/>
      <c r="BI327" s="1042"/>
      <c r="BJ327" s="493"/>
      <c r="BK327" s="493"/>
      <c r="BL327" s="493"/>
      <c r="BM327" s="493"/>
      <c r="BN327" s="493"/>
      <c r="BO327" s="493"/>
      <c r="BP327" s="493"/>
      <c r="BQ327" s="493"/>
      <c r="BR327" s="493"/>
      <c r="BS327" s="493"/>
      <c r="BT327" s="493"/>
      <c r="BU327" s="271"/>
      <c r="BV327" s="693"/>
      <c r="BW327" s="693"/>
      <c r="BX327" s="693"/>
      <c r="BY327" s="693"/>
      <c r="BZ327" s="693"/>
      <c r="CA327" s="693"/>
      <c r="CB327" s="693"/>
      <c r="CC327" s="693"/>
      <c r="CD327" s="693"/>
      <c r="CE327" s="693"/>
      <c r="CF327" s="693"/>
      <c r="CG327" s="693"/>
      <c r="CH327" s="693"/>
      <c r="CI327" s="693"/>
      <c r="CW327" s="693"/>
      <c r="CX327" s="693"/>
      <c r="CY327" s="693"/>
      <c r="CZ327" s="693"/>
      <c r="DA327" s="693"/>
      <c r="DB327" s="693"/>
      <c r="DC327" s="693"/>
      <c r="DD327" s="693"/>
      <c r="DE327" s="693"/>
      <c r="DF327" s="693"/>
      <c r="DG327" s="693"/>
      <c r="DH327" s="693"/>
      <c r="DI327" s="693"/>
      <c r="DJ327" s="693"/>
      <c r="DK327" s="693"/>
      <c r="DL327" s="693"/>
      <c r="DM327" s="693"/>
      <c r="DN327" s="693"/>
      <c r="DO327" s="693"/>
      <c r="DP327" s="693"/>
      <c r="DQ327" s="693"/>
      <c r="DR327" s="693"/>
      <c r="DS327" s="693"/>
      <c r="DT327" s="693"/>
      <c r="DU327" s="693"/>
      <c r="DV327" s="693"/>
      <c r="DW327" s="693"/>
      <c r="DX327" s="693"/>
      <c r="DY327" s="693"/>
      <c r="DZ327" s="693"/>
      <c r="EA327" s="693"/>
      <c r="EB327" s="693"/>
      <c r="EC327" s="693"/>
      <c r="ED327" s="693"/>
      <c r="EE327" s="693"/>
      <c r="EF327" s="693"/>
      <c r="EG327" s="693"/>
      <c r="EH327" s="693"/>
      <c r="EI327" s="693"/>
      <c r="EJ327" s="693"/>
      <c r="EK327" s="693"/>
      <c r="EL327" s="693"/>
      <c r="EM327" s="693"/>
      <c r="EN327" s="693"/>
      <c r="EO327" s="693"/>
      <c r="EP327" s="693"/>
      <c r="EQ327" s="693"/>
      <c r="ER327" s="693"/>
      <c r="ES327" s="693"/>
      <c r="ET327" s="693"/>
      <c r="EU327" s="693"/>
      <c r="EV327" s="693"/>
      <c r="EW327" s="693"/>
      <c r="EX327" s="693"/>
      <c r="EY327" s="693"/>
      <c r="EZ327" s="693"/>
      <c r="FA327" s="693"/>
      <c r="FB327" s="693"/>
      <c r="FC327" s="693"/>
      <c r="FD327" s="693"/>
      <c r="FE327" s="693"/>
      <c r="FF327" s="693"/>
      <c r="FG327" s="693"/>
      <c r="FH327" s="693"/>
      <c r="FI327" s="693"/>
      <c r="FJ327" s="693"/>
      <c r="FK327" s="693"/>
      <c r="FL327" s="693"/>
      <c r="FM327" s="693"/>
      <c r="FN327" s="693"/>
      <c r="FO327" s="693"/>
      <c r="FP327" s="693"/>
      <c r="FQ327" s="693"/>
      <c r="FR327" s="693"/>
      <c r="FS327" s="693"/>
      <c r="FT327" s="693"/>
      <c r="FU327" s="693"/>
      <c r="FV327" s="693"/>
      <c r="FW327" s="693"/>
      <c r="FX327" s="693"/>
      <c r="FY327" s="693"/>
      <c r="FZ327" s="693"/>
      <c r="GA327" s="693"/>
      <c r="GB327" s="693"/>
      <c r="GC327" s="693"/>
      <c r="GD327" s="693"/>
      <c r="GE327" s="693"/>
      <c r="GF327" s="693"/>
      <c r="GG327" s="693"/>
      <c r="GH327" s="693"/>
      <c r="GI327" s="693"/>
      <c r="GJ327" s="693"/>
      <c r="GK327" s="693"/>
      <c r="GL327" s="693"/>
      <c r="GM327" s="693"/>
      <c r="GN327" s="693"/>
      <c r="GO327" s="693"/>
      <c r="GP327" s="693"/>
      <c r="GQ327" s="693"/>
      <c r="GR327" s="693"/>
      <c r="GS327" s="693"/>
      <c r="GT327" s="693"/>
      <c r="GU327" s="693"/>
      <c r="GV327" s="693"/>
      <c r="GW327" s="693"/>
      <c r="GX327" s="693"/>
      <c r="GY327" s="693"/>
      <c r="GZ327" s="693"/>
      <c r="HA327" s="693"/>
      <c r="HB327" s="693"/>
      <c r="HC327" s="693"/>
      <c r="HD327" s="693"/>
      <c r="HE327" s="693"/>
      <c r="HF327" s="693"/>
      <c r="HG327" s="693"/>
      <c r="HH327" s="693"/>
      <c r="HI327" s="693"/>
      <c r="HJ327" s="693"/>
      <c r="HK327" s="693"/>
      <c r="HL327" s="693"/>
      <c r="HM327" s="693"/>
      <c r="HN327" s="693"/>
      <c r="HO327" s="693"/>
      <c r="HP327" s="693"/>
      <c r="HQ327" s="693"/>
      <c r="HR327" s="693"/>
      <c r="HS327" s="693"/>
    </row>
    <row r="328" spans="1:227" s="508" customFormat="1">
      <c r="A328"/>
      <c r="B328" s="368"/>
      <c r="C328"/>
      <c r="D328" s="433"/>
      <c r="E328" s="625"/>
      <c r="F328" s="625"/>
      <c r="G328" s="330"/>
      <c r="H328"/>
      <c r="I328" s="132"/>
      <c r="J328"/>
      <c r="K328"/>
      <c r="L328"/>
      <c r="M328" s="335"/>
      <c r="N328" s="335"/>
      <c r="O328" s="335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45"/>
      <c r="AC328"/>
      <c r="AD328" s="123"/>
      <c r="AE328"/>
      <c r="AF328"/>
      <c r="AG328"/>
      <c r="AH328" s="129"/>
      <c r="AI328" s="129"/>
      <c r="AJ328" s="129"/>
      <c r="AK328" s="504"/>
      <c r="AL328" s="271"/>
      <c r="AM328" s="271"/>
      <c r="AN328" s="271"/>
      <c r="AO328" s="271"/>
      <c r="AP328" s="271"/>
      <c r="AQ328" s="271"/>
      <c r="AR328" s="271"/>
      <c r="AS328" s="271"/>
      <c r="AT328" s="271"/>
      <c r="AU328" s="271"/>
      <c r="AV328" s="271"/>
      <c r="AW328" s="271"/>
      <c r="AX328" s="271"/>
      <c r="AY328" s="271"/>
      <c r="AZ328" s="271"/>
      <c r="BA328" s="504"/>
      <c r="BB328" s="271"/>
      <c r="BC328" s="1042"/>
      <c r="BD328" s="1042"/>
      <c r="BE328" s="1042"/>
      <c r="BF328" s="1042"/>
      <c r="BG328" s="1042"/>
      <c r="BH328" s="1042"/>
      <c r="BI328" s="1042"/>
      <c r="BJ328" s="493"/>
      <c r="BK328" s="493"/>
      <c r="BL328" s="493"/>
      <c r="BM328" s="493"/>
      <c r="BN328" s="493"/>
      <c r="BO328" s="493"/>
      <c r="BP328" s="493"/>
      <c r="BQ328" s="493"/>
      <c r="BR328" s="493"/>
      <c r="BS328" s="493"/>
      <c r="BT328" s="493"/>
      <c r="BU328" s="271"/>
      <c r="BV328" s="693"/>
      <c r="BW328" s="693"/>
      <c r="BX328" s="693"/>
      <c r="BY328" s="693"/>
      <c r="BZ328" s="693"/>
      <c r="CA328" s="693"/>
      <c r="CB328" s="693"/>
      <c r="CC328" s="693"/>
      <c r="CD328" s="693"/>
      <c r="CE328" s="693"/>
      <c r="CF328" s="693"/>
      <c r="CG328" s="693"/>
      <c r="CH328" s="693"/>
      <c r="CI328" s="693"/>
      <c r="CW328" s="693"/>
      <c r="CX328" s="693"/>
      <c r="CY328" s="693"/>
      <c r="CZ328" s="693"/>
      <c r="DA328" s="693"/>
      <c r="DB328" s="693"/>
      <c r="DC328" s="693"/>
      <c r="DD328" s="693"/>
      <c r="DE328" s="693"/>
      <c r="DF328" s="693"/>
      <c r="DG328" s="693"/>
      <c r="DH328" s="693"/>
      <c r="DI328" s="693"/>
      <c r="DJ328" s="693"/>
      <c r="DK328" s="693"/>
      <c r="DL328" s="693"/>
      <c r="DM328" s="693"/>
      <c r="DN328" s="693"/>
      <c r="DO328" s="693"/>
      <c r="DP328" s="693"/>
      <c r="DQ328" s="693"/>
      <c r="DR328" s="693"/>
      <c r="DS328" s="693"/>
      <c r="DT328" s="693"/>
      <c r="DU328" s="693"/>
      <c r="DV328" s="693"/>
      <c r="DW328" s="693"/>
      <c r="DX328" s="693"/>
      <c r="DY328" s="693"/>
      <c r="DZ328" s="693"/>
      <c r="EA328" s="693"/>
      <c r="EB328" s="693"/>
      <c r="EC328" s="693"/>
      <c r="ED328" s="693"/>
      <c r="EE328" s="693"/>
      <c r="EF328" s="693"/>
      <c r="EG328" s="693"/>
      <c r="EH328" s="693"/>
      <c r="EI328" s="693"/>
      <c r="EJ328" s="693"/>
      <c r="EK328" s="693"/>
      <c r="EL328" s="693"/>
      <c r="EM328" s="693"/>
      <c r="EN328" s="693"/>
      <c r="EO328" s="693"/>
      <c r="EP328" s="693"/>
      <c r="EQ328" s="693"/>
      <c r="ER328" s="693"/>
      <c r="ES328" s="693"/>
      <c r="ET328" s="693"/>
      <c r="EU328" s="693"/>
      <c r="EV328" s="693"/>
      <c r="EW328" s="693"/>
      <c r="EX328" s="693"/>
      <c r="EY328" s="693"/>
      <c r="EZ328" s="693"/>
      <c r="FA328" s="693"/>
      <c r="FB328" s="693"/>
      <c r="FC328" s="693"/>
      <c r="FD328" s="693"/>
      <c r="FE328" s="693"/>
      <c r="FF328" s="693"/>
      <c r="FG328" s="693"/>
      <c r="FH328" s="693"/>
      <c r="FI328" s="693"/>
      <c r="FJ328" s="693"/>
      <c r="FK328" s="693"/>
      <c r="FL328" s="693"/>
      <c r="FM328" s="693"/>
      <c r="FN328" s="693"/>
      <c r="FO328" s="693"/>
      <c r="FP328" s="693"/>
      <c r="FQ328" s="693"/>
      <c r="FR328" s="693"/>
      <c r="FS328" s="693"/>
      <c r="FT328" s="693"/>
      <c r="FU328" s="693"/>
      <c r="FV328" s="693"/>
      <c r="FW328" s="693"/>
      <c r="FX328" s="693"/>
      <c r="FY328" s="693"/>
      <c r="FZ328" s="693"/>
      <c r="GA328" s="693"/>
      <c r="GB328" s="693"/>
      <c r="GC328" s="693"/>
      <c r="GD328" s="693"/>
      <c r="GE328" s="693"/>
      <c r="GF328" s="693"/>
      <c r="GG328" s="693"/>
      <c r="GH328" s="693"/>
      <c r="GI328" s="693"/>
      <c r="GJ328" s="693"/>
      <c r="GK328" s="693"/>
      <c r="GL328" s="693"/>
      <c r="GM328" s="693"/>
      <c r="GN328" s="693"/>
      <c r="GO328" s="693"/>
      <c r="GP328" s="693"/>
      <c r="GQ328" s="693"/>
      <c r="GR328" s="693"/>
      <c r="GS328" s="693"/>
      <c r="GT328" s="693"/>
      <c r="GU328" s="693"/>
      <c r="GV328" s="693"/>
      <c r="GW328" s="693"/>
      <c r="GX328" s="693"/>
      <c r="GY328" s="693"/>
      <c r="GZ328" s="693"/>
      <c r="HA328" s="693"/>
      <c r="HB328" s="693"/>
      <c r="HC328" s="693"/>
      <c r="HD328" s="693"/>
      <c r="HE328" s="693"/>
      <c r="HF328" s="693"/>
      <c r="HG328" s="693"/>
      <c r="HH328" s="693"/>
      <c r="HI328" s="693"/>
      <c r="HJ328" s="693"/>
      <c r="HK328" s="693"/>
      <c r="HL328" s="693"/>
      <c r="HM328" s="693"/>
      <c r="HN328" s="693"/>
      <c r="HO328" s="693"/>
      <c r="HP328" s="693"/>
      <c r="HQ328" s="693"/>
      <c r="HR328" s="693"/>
      <c r="HS328" s="693"/>
    </row>
    <row r="329" spans="1:227" s="508" customFormat="1">
      <c r="A329"/>
      <c r="B329" s="368"/>
      <c r="C329"/>
      <c r="D329" s="433"/>
      <c r="E329" s="625"/>
      <c r="F329" s="625"/>
      <c r="G329" s="330"/>
      <c r="H329"/>
      <c r="I329" s="132"/>
      <c r="J329"/>
      <c r="K329"/>
      <c r="L329"/>
      <c r="M329" s="335"/>
      <c r="N329" s="335"/>
      <c r="O329" s="335"/>
      <c r="P329" s="335"/>
      <c r="Q329" s="335"/>
      <c r="R329" s="335"/>
      <c r="S329" s="335"/>
      <c r="T329" s="335"/>
      <c r="U329" s="335"/>
      <c r="V329" s="335"/>
      <c r="W329" s="335"/>
      <c r="X329" s="335"/>
      <c r="Y329" s="335"/>
      <c r="Z329" s="335"/>
      <c r="AA329" s="335"/>
      <c r="AB329" s="45"/>
      <c r="AC329"/>
      <c r="AD329" s="123"/>
      <c r="AE329"/>
      <c r="AF329"/>
      <c r="AG329"/>
      <c r="AH329" s="129"/>
      <c r="AI329" s="129"/>
      <c r="AJ329" s="129"/>
      <c r="AK329" s="504"/>
      <c r="AL329" s="271"/>
      <c r="AM329" s="271"/>
      <c r="AN329" s="271"/>
      <c r="AO329" s="271"/>
      <c r="AP329" s="271"/>
      <c r="AQ329" s="271"/>
      <c r="AR329" s="271"/>
      <c r="AS329" s="271"/>
      <c r="AT329" s="271"/>
      <c r="AU329" s="271"/>
      <c r="AV329" s="271"/>
      <c r="AW329" s="271"/>
      <c r="AX329" s="271"/>
      <c r="AY329" s="271"/>
      <c r="AZ329" s="271"/>
      <c r="BA329" s="504"/>
      <c r="BB329" s="271"/>
      <c r="BC329" s="1042"/>
      <c r="BD329" s="1042"/>
      <c r="BE329" s="1042"/>
      <c r="BF329" s="1042"/>
      <c r="BG329" s="1042"/>
      <c r="BH329" s="1042"/>
      <c r="BI329" s="1042"/>
      <c r="BJ329" s="493"/>
      <c r="BK329" s="493"/>
      <c r="BL329" s="493"/>
      <c r="BM329" s="493"/>
      <c r="BN329" s="493"/>
      <c r="BO329" s="493"/>
      <c r="BP329" s="493"/>
      <c r="BQ329" s="493"/>
      <c r="BR329" s="493"/>
      <c r="BS329" s="493"/>
      <c r="BT329" s="493"/>
      <c r="BU329" s="271"/>
      <c r="BV329" s="693"/>
      <c r="BW329" s="693"/>
      <c r="BX329" s="693"/>
      <c r="BY329" s="693"/>
      <c r="BZ329" s="693"/>
      <c r="CA329" s="693"/>
      <c r="CB329" s="693"/>
      <c r="CC329" s="693"/>
      <c r="CD329" s="693"/>
      <c r="CE329" s="693"/>
      <c r="CF329" s="693"/>
      <c r="CG329" s="693"/>
      <c r="CH329" s="693"/>
      <c r="CI329" s="693"/>
      <c r="CW329" s="693"/>
      <c r="CX329" s="693"/>
      <c r="CY329" s="693"/>
      <c r="CZ329" s="693"/>
      <c r="DA329" s="693"/>
      <c r="DB329" s="693"/>
      <c r="DC329" s="693"/>
      <c r="DD329" s="693"/>
      <c r="DE329" s="693"/>
      <c r="DF329" s="693"/>
      <c r="DG329" s="693"/>
      <c r="DH329" s="693"/>
      <c r="DI329" s="693"/>
      <c r="DJ329" s="693"/>
      <c r="DK329" s="693"/>
      <c r="DL329" s="693"/>
      <c r="DM329" s="693"/>
      <c r="DN329" s="693"/>
      <c r="DO329" s="693"/>
      <c r="DP329" s="693"/>
      <c r="DQ329" s="693"/>
      <c r="DR329" s="693"/>
      <c r="DS329" s="693"/>
      <c r="DT329" s="693"/>
      <c r="DU329" s="693"/>
      <c r="DV329" s="693"/>
      <c r="DW329" s="693"/>
      <c r="DX329" s="693"/>
      <c r="DY329" s="693"/>
      <c r="DZ329" s="693"/>
      <c r="EA329" s="693"/>
      <c r="EB329" s="693"/>
      <c r="EC329" s="693"/>
      <c r="ED329" s="693"/>
      <c r="EE329" s="693"/>
      <c r="EF329" s="693"/>
      <c r="EG329" s="693"/>
      <c r="EH329" s="693"/>
      <c r="EI329" s="693"/>
      <c r="EJ329" s="693"/>
      <c r="EK329" s="693"/>
      <c r="EL329" s="693"/>
      <c r="EM329" s="693"/>
      <c r="EN329" s="693"/>
      <c r="EO329" s="693"/>
      <c r="EP329" s="693"/>
      <c r="EQ329" s="693"/>
      <c r="ER329" s="693"/>
      <c r="ES329" s="693"/>
      <c r="ET329" s="693"/>
      <c r="EU329" s="693"/>
      <c r="EV329" s="693"/>
      <c r="EW329" s="693"/>
      <c r="EX329" s="693"/>
      <c r="EY329" s="693"/>
      <c r="EZ329" s="693"/>
      <c r="FA329" s="693"/>
      <c r="FB329" s="693"/>
      <c r="FC329" s="693"/>
      <c r="FD329" s="693"/>
      <c r="FE329" s="693"/>
      <c r="FF329" s="693"/>
      <c r="FG329" s="693"/>
      <c r="FH329" s="693"/>
      <c r="FI329" s="693"/>
      <c r="FJ329" s="693"/>
      <c r="FK329" s="693"/>
      <c r="FL329" s="693"/>
      <c r="FM329" s="693"/>
      <c r="FN329" s="693"/>
      <c r="FO329" s="693"/>
      <c r="FP329" s="693"/>
      <c r="FQ329" s="693"/>
      <c r="FR329" s="693"/>
      <c r="FS329" s="693"/>
      <c r="FT329" s="693"/>
      <c r="FU329" s="693"/>
      <c r="FV329" s="693"/>
      <c r="FW329" s="693"/>
      <c r="FX329" s="693"/>
      <c r="FY329" s="693"/>
      <c r="FZ329" s="693"/>
      <c r="GA329" s="693"/>
      <c r="GB329" s="693"/>
      <c r="GC329" s="693"/>
      <c r="GD329" s="693"/>
      <c r="GE329" s="693"/>
      <c r="GF329" s="693"/>
      <c r="GG329" s="693"/>
      <c r="GH329" s="693"/>
      <c r="GI329" s="693"/>
      <c r="GJ329" s="693"/>
      <c r="GK329" s="693"/>
      <c r="GL329" s="693"/>
      <c r="GM329" s="693"/>
      <c r="GN329" s="693"/>
      <c r="GO329" s="693"/>
      <c r="GP329" s="693"/>
      <c r="GQ329" s="693"/>
      <c r="GR329" s="693"/>
      <c r="GS329" s="693"/>
      <c r="GT329" s="693"/>
      <c r="GU329" s="693"/>
      <c r="GV329" s="693"/>
      <c r="GW329" s="693"/>
      <c r="GX329" s="693"/>
      <c r="GY329" s="693"/>
      <c r="GZ329" s="693"/>
      <c r="HA329" s="693"/>
      <c r="HB329" s="693"/>
      <c r="HC329" s="693"/>
      <c r="HD329" s="693"/>
      <c r="HE329" s="693"/>
      <c r="HF329" s="693"/>
      <c r="HG329" s="693"/>
      <c r="HH329" s="693"/>
      <c r="HI329" s="693"/>
      <c r="HJ329" s="693"/>
      <c r="HK329" s="693"/>
      <c r="HL329" s="693"/>
      <c r="HM329" s="693"/>
      <c r="HN329" s="693"/>
      <c r="HO329" s="693"/>
      <c r="HP329" s="693"/>
      <c r="HQ329" s="693"/>
      <c r="HR329" s="693"/>
      <c r="HS329" s="693"/>
    </row>
    <row r="330" spans="1:227" s="508" customFormat="1">
      <c r="A330"/>
      <c r="B330" s="368"/>
      <c r="C330"/>
      <c r="D330" s="433"/>
      <c r="E330" s="625"/>
      <c r="F330" s="625"/>
      <c r="G330" s="330"/>
      <c r="H330"/>
      <c r="I330" s="132"/>
      <c r="J330"/>
      <c r="K330"/>
      <c r="L330"/>
      <c r="M330" s="335"/>
      <c r="N330" s="335"/>
      <c r="O330" s="335"/>
      <c r="P330" s="335"/>
      <c r="Q330" s="335"/>
      <c r="R330" s="335"/>
      <c r="S330" s="335"/>
      <c r="T330" s="335"/>
      <c r="U330" s="335"/>
      <c r="V330" s="335"/>
      <c r="W330" s="335"/>
      <c r="X330" s="335"/>
      <c r="Y330" s="335"/>
      <c r="Z330" s="335"/>
      <c r="AA330" s="335"/>
      <c r="AB330" s="45"/>
      <c r="AC330"/>
      <c r="AD330" s="123"/>
      <c r="AE330"/>
      <c r="AF330"/>
      <c r="AG330"/>
      <c r="AH330" s="129"/>
      <c r="AI330" s="129"/>
      <c r="AJ330" s="129"/>
      <c r="AK330" s="504"/>
      <c r="AL330" s="271"/>
      <c r="AM330" s="271"/>
      <c r="AN330" s="271"/>
      <c r="AO330" s="271"/>
      <c r="AP330" s="271"/>
      <c r="AQ330" s="271"/>
      <c r="AR330" s="271"/>
      <c r="AS330" s="271"/>
      <c r="AT330" s="271"/>
      <c r="AU330" s="271"/>
      <c r="AV330" s="271"/>
      <c r="AW330" s="271"/>
      <c r="AX330" s="271"/>
      <c r="AY330" s="271"/>
      <c r="AZ330" s="271"/>
      <c r="BA330" s="504"/>
      <c r="BB330" s="271"/>
      <c r="BC330" s="1042"/>
      <c r="BD330" s="1042"/>
      <c r="BE330" s="1042"/>
      <c r="BF330" s="1042"/>
      <c r="BG330" s="1042"/>
      <c r="BH330" s="1042"/>
      <c r="BI330" s="1042"/>
      <c r="BJ330" s="493"/>
      <c r="BK330" s="493"/>
      <c r="BL330" s="493"/>
      <c r="BM330" s="493"/>
      <c r="BN330" s="493"/>
      <c r="BO330" s="493"/>
      <c r="BP330" s="493"/>
      <c r="BQ330" s="493"/>
      <c r="BR330" s="493"/>
      <c r="BS330" s="493"/>
      <c r="BT330" s="493"/>
      <c r="BU330" s="271"/>
      <c r="BV330" s="693"/>
      <c r="BW330" s="693"/>
      <c r="BX330" s="693"/>
      <c r="BY330" s="693"/>
      <c r="BZ330" s="693"/>
      <c r="CA330" s="693"/>
      <c r="CB330" s="693"/>
      <c r="CC330" s="693"/>
      <c r="CD330" s="693"/>
      <c r="CE330" s="693"/>
      <c r="CF330" s="693"/>
      <c r="CG330" s="693"/>
      <c r="CH330" s="693"/>
      <c r="CI330" s="693"/>
      <c r="CW330" s="693"/>
      <c r="CX330" s="693"/>
      <c r="CY330" s="693"/>
      <c r="CZ330" s="693"/>
      <c r="DA330" s="693"/>
      <c r="DB330" s="693"/>
      <c r="DC330" s="693"/>
      <c r="DD330" s="693"/>
      <c r="DE330" s="693"/>
      <c r="DF330" s="693"/>
      <c r="DG330" s="693"/>
      <c r="DH330" s="693"/>
      <c r="DI330" s="693"/>
      <c r="DJ330" s="693"/>
      <c r="DK330" s="693"/>
      <c r="DL330" s="693"/>
      <c r="DM330" s="693"/>
      <c r="DN330" s="693"/>
      <c r="DO330" s="693"/>
      <c r="DP330" s="693"/>
      <c r="DQ330" s="693"/>
      <c r="DR330" s="693"/>
      <c r="DS330" s="693"/>
      <c r="DT330" s="693"/>
      <c r="DU330" s="693"/>
      <c r="DV330" s="693"/>
      <c r="DW330" s="693"/>
      <c r="DX330" s="693"/>
      <c r="DY330" s="693"/>
      <c r="DZ330" s="693"/>
      <c r="EA330" s="693"/>
      <c r="EB330" s="693"/>
      <c r="EC330" s="693"/>
      <c r="ED330" s="693"/>
      <c r="EE330" s="693"/>
      <c r="EF330" s="693"/>
      <c r="EG330" s="693"/>
      <c r="EH330" s="693"/>
      <c r="EI330" s="693"/>
      <c r="EJ330" s="693"/>
      <c r="EK330" s="693"/>
      <c r="EL330" s="693"/>
      <c r="EM330" s="693"/>
      <c r="EN330" s="693"/>
      <c r="EO330" s="693"/>
      <c r="EP330" s="693"/>
      <c r="EQ330" s="693"/>
      <c r="ER330" s="693"/>
      <c r="ES330" s="693"/>
      <c r="ET330" s="693"/>
      <c r="EU330" s="693"/>
      <c r="EV330" s="693"/>
      <c r="EW330" s="693"/>
      <c r="EX330" s="693"/>
      <c r="EY330" s="693"/>
      <c r="EZ330" s="693"/>
      <c r="FA330" s="693"/>
      <c r="FB330" s="693"/>
      <c r="FC330" s="693"/>
      <c r="FD330" s="693"/>
      <c r="FE330" s="693"/>
      <c r="FF330" s="693"/>
      <c r="FG330" s="693"/>
      <c r="FH330" s="693"/>
      <c r="FI330" s="693"/>
      <c r="FJ330" s="693"/>
      <c r="FK330" s="693"/>
      <c r="FL330" s="693"/>
      <c r="FM330" s="693"/>
      <c r="FN330" s="693"/>
      <c r="FO330" s="693"/>
      <c r="FP330" s="693"/>
      <c r="FQ330" s="693"/>
      <c r="FR330" s="693"/>
      <c r="FS330" s="693"/>
      <c r="FT330" s="693"/>
      <c r="FU330" s="693"/>
      <c r="FV330" s="693"/>
      <c r="FW330" s="693"/>
      <c r="FX330" s="693"/>
      <c r="FY330" s="693"/>
      <c r="FZ330" s="693"/>
      <c r="GA330" s="693"/>
      <c r="GB330" s="693"/>
      <c r="GC330" s="693"/>
      <c r="GD330" s="693"/>
      <c r="GE330" s="693"/>
      <c r="GF330" s="693"/>
      <c r="GG330" s="693"/>
      <c r="GH330" s="693"/>
      <c r="GI330" s="693"/>
      <c r="GJ330" s="693"/>
      <c r="GK330" s="693"/>
      <c r="GL330" s="693"/>
      <c r="GM330" s="693"/>
      <c r="GN330" s="693"/>
      <c r="GO330" s="693"/>
      <c r="GP330" s="693"/>
      <c r="GQ330" s="693"/>
      <c r="GR330" s="693"/>
      <c r="GS330" s="693"/>
      <c r="GT330" s="693"/>
      <c r="GU330" s="693"/>
      <c r="GV330" s="693"/>
      <c r="GW330" s="693"/>
      <c r="GX330" s="693"/>
      <c r="GY330" s="693"/>
      <c r="GZ330" s="693"/>
      <c r="HA330" s="693"/>
      <c r="HB330" s="693"/>
      <c r="HC330" s="693"/>
      <c r="HD330" s="693"/>
      <c r="HE330" s="693"/>
      <c r="HF330" s="693"/>
      <c r="HG330" s="693"/>
      <c r="HH330" s="693"/>
      <c r="HI330" s="693"/>
      <c r="HJ330" s="693"/>
      <c r="HK330" s="693"/>
      <c r="HL330" s="693"/>
      <c r="HM330" s="693"/>
      <c r="HN330" s="693"/>
      <c r="HO330" s="693"/>
      <c r="HP330" s="693"/>
      <c r="HQ330" s="693"/>
      <c r="HR330" s="693"/>
      <c r="HS330" s="693"/>
    </row>
    <row r="331" spans="1:227" s="508" customFormat="1">
      <c r="A331"/>
      <c r="B331" s="368"/>
      <c r="C331"/>
      <c r="D331" s="433"/>
      <c r="E331" s="625"/>
      <c r="F331" s="625"/>
      <c r="G331" s="330"/>
      <c r="H331"/>
      <c r="I331" s="132"/>
      <c r="J331"/>
      <c r="K331"/>
      <c r="L331"/>
      <c r="M331" s="335"/>
      <c r="N331" s="335"/>
      <c r="O331" s="335"/>
      <c r="P331" s="335"/>
      <c r="Q331" s="335"/>
      <c r="R331" s="335"/>
      <c r="S331" s="335"/>
      <c r="T331" s="335"/>
      <c r="U331" s="335"/>
      <c r="V331" s="335"/>
      <c r="W331" s="335"/>
      <c r="X331" s="335"/>
      <c r="Y331" s="335"/>
      <c r="Z331" s="335"/>
      <c r="AA331" s="335"/>
      <c r="AB331" s="45"/>
      <c r="AC331"/>
      <c r="AD331" s="123"/>
      <c r="AE331"/>
      <c r="AF331"/>
      <c r="AG331"/>
      <c r="AH331" s="129"/>
      <c r="AI331" s="129"/>
      <c r="AJ331" s="129"/>
      <c r="AK331" s="504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1"/>
      <c r="AZ331" s="271"/>
      <c r="BA331" s="504"/>
      <c r="BB331" s="271"/>
      <c r="BC331" s="1042"/>
      <c r="BD331" s="1042"/>
      <c r="BE331" s="1042"/>
      <c r="BF331" s="1042"/>
      <c r="BG331" s="1042"/>
      <c r="BH331" s="1042"/>
      <c r="BI331" s="1042"/>
      <c r="BJ331" s="493"/>
      <c r="BK331" s="493"/>
      <c r="BL331" s="493"/>
      <c r="BM331" s="493"/>
      <c r="BN331" s="493"/>
      <c r="BO331" s="493"/>
      <c r="BP331" s="493"/>
      <c r="BQ331" s="493"/>
      <c r="BR331" s="493"/>
      <c r="BS331" s="493"/>
      <c r="BT331" s="493"/>
      <c r="BU331" s="271"/>
      <c r="BV331" s="693"/>
      <c r="BW331" s="693"/>
      <c r="BX331" s="693"/>
      <c r="BY331" s="693"/>
      <c r="BZ331" s="693"/>
      <c r="CA331" s="693"/>
      <c r="CB331" s="693"/>
      <c r="CC331" s="693"/>
      <c r="CD331" s="693"/>
      <c r="CE331" s="693"/>
      <c r="CF331" s="693"/>
      <c r="CG331" s="693"/>
      <c r="CH331" s="693"/>
      <c r="CI331" s="693"/>
      <c r="CW331" s="693"/>
      <c r="CX331" s="693"/>
      <c r="CY331" s="693"/>
      <c r="CZ331" s="693"/>
      <c r="DA331" s="693"/>
      <c r="DB331" s="693"/>
      <c r="DC331" s="693"/>
      <c r="DD331" s="693"/>
      <c r="DE331" s="693"/>
      <c r="DF331" s="693"/>
      <c r="DG331" s="693"/>
      <c r="DH331" s="693"/>
      <c r="DI331" s="693"/>
      <c r="DJ331" s="693"/>
      <c r="DK331" s="693"/>
      <c r="DL331" s="693"/>
      <c r="DM331" s="693"/>
      <c r="DN331" s="693"/>
      <c r="DO331" s="693"/>
      <c r="DP331" s="693"/>
      <c r="DQ331" s="693"/>
      <c r="DR331" s="693"/>
      <c r="DS331" s="693"/>
      <c r="DT331" s="693"/>
      <c r="DU331" s="693"/>
      <c r="DV331" s="693"/>
      <c r="DW331" s="693"/>
      <c r="DX331" s="693"/>
      <c r="DY331" s="693"/>
      <c r="DZ331" s="693"/>
      <c r="EA331" s="693"/>
      <c r="EB331" s="693"/>
      <c r="EC331" s="693"/>
      <c r="ED331" s="693"/>
      <c r="EE331" s="693"/>
      <c r="EF331" s="693"/>
      <c r="EG331" s="693"/>
      <c r="EH331" s="693"/>
      <c r="EI331" s="693"/>
      <c r="EJ331" s="693"/>
      <c r="EK331" s="693"/>
      <c r="EL331" s="693"/>
      <c r="EM331" s="693"/>
      <c r="EN331" s="693"/>
      <c r="EO331" s="693"/>
      <c r="EP331" s="693"/>
      <c r="EQ331" s="693"/>
      <c r="ER331" s="693"/>
      <c r="ES331" s="693"/>
      <c r="ET331" s="693"/>
      <c r="EU331" s="693"/>
      <c r="EV331" s="693"/>
      <c r="EW331" s="693"/>
      <c r="EX331" s="693"/>
      <c r="EY331" s="693"/>
      <c r="EZ331" s="693"/>
      <c r="FA331" s="693"/>
      <c r="FB331" s="693"/>
      <c r="FC331" s="693"/>
      <c r="FD331" s="693"/>
      <c r="FE331" s="693"/>
      <c r="FF331" s="693"/>
      <c r="FG331" s="693"/>
      <c r="FH331" s="693"/>
      <c r="FI331" s="693"/>
      <c r="FJ331" s="693"/>
      <c r="FK331" s="693"/>
      <c r="FL331" s="693"/>
      <c r="FM331" s="693"/>
      <c r="FN331" s="693"/>
      <c r="FO331" s="693"/>
      <c r="FP331" s="693"/>
      <c r="FQ331" s="693"/>
      <c r="FR331" s="693"/>
      <c r="FS331" s="693"/>
      <c r="FT331" s="693"/>
      <c r="FU331" s="693"/>
      <c r="FV331" s="693"/>
      <c r="FW331" s="693"/>
      <c r="FX331" s="693"/>
      <c r="FY331" s="693"/>
      <c r="FZ331" s="693"/>
      <c r="GA331" s="693"/>
      <c r="GB331" s="693"/>
      <c r="GC331" s="693"/>
      <c r="GD331" s="693"/>
      <c r="GE331" s="693"/>
      <c r="GF331" s="693"/>
      <c r="GG331" s="693"/>
      <c r="GH331" s="693"/>
      <c r="GI331" s="693"/>
      <c r="GJ331" s="693"/>
      <c r="GK331" s="693"/>
      <c r="GL331" s="693"/>
      <c r="GM331" s="693"/>
      <c r="GN331" s="693"/>
      <c r="GO331" s="693"/>
      <c r="GP331" s="693"/>
      <c r="GQ331" s="693"/>
      <c r="GR331" s="693"/>
      <c r="GS331" s="693"/>
      <c r="GT331" s="693"/>
      <c r="GU331" s="693"/>
      <c r="GV331" s="693"/>
      <c r="GW331" s="693"/>
      <c r="GX331" s="693"/>
      <c r="GY331" s="693"/>
      <c r="GZ331" s="693"/>
      <c r="HA331" s="693"/>
      <c r="HB331" s="693"/>
      <c r="HC331" s="693"/>
      <c r="HD331" s="693"/>
      <c r="HE331" s="693"/>
      <c r="HF331" s="693"/>
      <c r="HG331" s="693"/>
      <c r="HH331" s="693"/>
      <c r="HI331" s="693"/>
      <c r="HJ331" s="693"/>
      <c r="HK331" s="693"/>
      <c r="HL331" s="693"/>
      <c r="HM331" s="693"/>
      <c r="HN331" s="693"/>
      <c r="HO331" s="693"/>
      <c r="HP331" s="693"/>
      <c r="HQ331" s="693"/>
      <c r="HR331" s="693"/>
      <c r="HS331" s="693"/>
    </row>
    <row r="332" spans="1:227" s="508" customFormat="1">
      <c r="A332"/>
      <c r="B332" s="368"/>
      <c r="C332"/>
      <c r="D332" s="433"/>
      <c r="E332" s="625"/>
      <c r="F332" s="625"/>
      <c r="G332" s="330"/>
      <c r="H332"/>
      <c r="I332" s="132"/>
      <c r="J332"/>
      <c r="K332"/>
      <c r="L332"/>
      <c r="M332" s="335"/>
      <c r="N332" s="335"/>
      <c r="O332" s="335"/>
      <c r="P332" s="335"/>
      <c r="Q332" s="335"/>
      <c r="R332" s="335"/>
      <c r="S332" s="335"/>
      <c r="T332" s="335"/>
      <c r="U332" s="335"/>
      <c r="V332" s="335"/>
      <c r="W332" s="335"/>
      <c r="X332" s="335"/>
      <c r="Y332" s="335"/>
      <c r="Z332" s="335"/>
      <c r="AA332" s="335"/>
      <c r="AB332" s="45"/>
      <c r="AC332"/>
      <c r="AD332" s="123"/>
      <c r="AE332"/>
      <c r="AF332"/>
      <c r="AG332"/>
      <c r="AH332" s="129"/>
      <c r="AI332" s="129"/>
      <c r="AJ332" s="129"/>
      <c r="AK332" s="504"/>
      <c r="AL332" s="271"/>
      <c r="AM332" s="271"/>
      <c r="AN332" s="271"/>
      <c r="AO332" s="271"/>
      <c r="AP332" s="271"/>
      <c r="AQ332" s="271"/>
      <c r="AR332" s="271"/>
      <c r="AS332" s="271"/>
      <c r="AT332" s="271"/>
      <c r="AU332" s="271"/>
      <c r="AV332" s="271"/>
      <c r="AW332" s="271"/>
      <c r="AX332" s="271"/>
      <c r="AY332" s="271"/>
      <c r="AZ332" s="271"/>
      <c r="BA332" s="504"/>
      <c r="BB332" s="271"/>
      <c r="BC332" s="1042"/>
      <c r="BD332" s="1042"/>
      <c r="BE332" s="1042"/>
      <c r="BF332" s="1042"/>
      <c r="BG332" s="1042"/>
      <c r="BH332" s="1042"/>
      <c r="BI332" s="1042"/>
      <c r="BJ332" s="493"/>
      <c r="BK332" s="493"/>
      <c r="BL332" s="493"/>
      <c r="BM332" s="493"/>
      <c r="BN332" s="493"/>
      <c r="BO332" s="493"/>
      <c r="BP332" s="493"/>
      <c r="BQ332" s="493"/>
      <c r="BR332" s="493"/>
      <c r="BS332" s="493"/>
      <c r="BT332" s="493"/>
      <c r="BU332" s="271"/>
      <c r="BV332" s="693"/>
      <c r="BW332" s="693"/>
      <c r="BX332" s="693"/>
      <c r="BY332" s="693"/>
      <c r="BZ332" s="693"/>
      <c r="CA332" s="693"/>
      <c r="CB332" s="693"/>
      <c r="CC332" s="693"/>
      <c r="CD332" s="693"/>
      <c r="CE332" s="693"/>
      <c r="CF332" s="693"/>
      <c r="CG332" s="693"/>
      <c r="CH332" s="693"/>
      <c r="CI332" s="693"/>
      <c r="CW332" s="693"/>
      <c r="CX332" s="693"/>
      <c r="CY332" s="693"/>
      <c r="CZ332" s="693"/>
      <c r="DA332" s="693"/>
      <c r="DB332" s="693"/>
      <c r="DC332" s="693"/>
      <c r="DD332" s="693"/>
      <c r="DE332" s="693"/>
      <c r="DF332" s="693"/>
      <c r="DG332" s="693"/>
      <c r="DH332" s="693"/>
      <c r="DI332" s="693"/>
      <c r="DJ332" s="693"/>
      <c r="DK332" s="693"/>
      <c r="DL332" s="693"/>
      <c r="DM332" s="693"/>
      <c r="DN332" s="693"/>
      <c r="DO332" s="693"/>
      <c r="DP332" s="693"/>
      <c r="DQ332" s="693"/>
      <c r="DR332" s="693"/>
      <c r="DS332" s="693"/>
      <c r="DT332" s="693"/>
      <c r="DU332" s="693"/>
      <c r="DV332" s="693"/>
      <c r="DW332" s="693"/>
      <c r="DX332" s="693"/>
      <c r="DY332" s="693"/>
      <c r="DZ332" s="693"/>
      <c r="EA332" s="693"/>
      <c r="EB332" s="693"/>
      <c r="EC332" s="693"/>
      <c r="ED332" s="693"/>
      <c r="EE332" s="693"/>
      <c r="EF332" s="693"/>
      <c r="EG332" s="693"/>
      <c r="EH332" s="693"/>
      <c r="EI332" s="693"/>
      <c r="EJ332" s="693"/>
      <c r="EK332" s="693"/>
      <c r="EL332" s="693"/>
      <c r="EM332" s="693"/>
      <c r="EN332" s="693"/>
      <c r="EO332" s="693"/>
      <c r="EP332" s="693"/>
      <c r="EQ332" s="693"/>
      <c r="ER332" s="693"/>
      <c r="ES332" s="693"/>
      <c r="ET332" s="693"/>
      <c r="EU332" s="693"/>
      <c r="EV332" s="693"/>
      <c r="EW332" s="693"/>
      <c r="EX332" s="693"/>
      <c r="EY332" s="693"/>
      <c r="EZ332" s="693"/>
      <c r="FA332" s="693"/>
      <c r="FB332" s="693"/>
      <c r="FC332" s="693"/>
      <c r="FD332" s="693"/>
      <c r="FE332" s="693"/>
      <c r="FF332" s="693"/>
      <c r="FG332" s="693"/>
      <c r="FH332" s="693"/>
      <c r="FI332" s="693"/>
      <c r="FJ332" s="693"/>
      <c r="FK332" s="693"/>
      <c r="FL332" s="693"/>
      <c r="FM332" s="693"/>
      <c r="FN332" s="693"/>
      <c r="FO332" s="693"/>
      <c r="FP332" s="693"/>
      <c r="FQ332" s="693"/>
      <c r="FR332" s="693"/>
      <c r="FS332" s="693"/>
      <c r="FT332" s="693"/>
      <c r="FU332" s="693"/>
      <c r="FV332" s="693"/>
      <c r="FW332" s="693"/>
      <c r="FX332" s="693"/>
      <c r="FY332" s="693"/>
      <c r="FZ332" s="693"/>
      <c r="GA332" s="693"/>
      <c r="GB332" s="693"/>
      <c r="GC332" s="693"/>
      <c r="GD332" s="693"/>
      <c r="GE332" s="693"/>
      <c r="GF332" s="693"/>
      <c r="GG332" s="693"/>
      <c r="GH332" s="693"/>
      <c r="GI332" s="693"/>
      <c r="GJ332" s="693"/>
      <c r="GK332" s="693"/>
      <c r="GL332" s="693"/>
      <c r="GM332" s="693"/>
      <c r="GN332" s="693"/>
      <c r="GO332" s="693"/>
      <c r="GP332" s="693"/>
      <c r="GQ332" s="693"/>
      <c r="GR332" s="693"/>
      <c r="GS332" s="693"/>
      <c r="GT332" s="693"/>
      <c r="GU332" s="693"/>
      <c r="GV332" s="693"/>
      <c r="GW332" s="693"/>
      <c r="GX332" s="693"/>
      <c r="GY332" s="693"/>
      <c r="GZ332" s="693"/>
      <c r="HA332" s="693"/>
      <c r="HB332" s="693"/>
      <c r="HC332" s="693"/>
      <c r="HD332" s="693"/>
      <c r="HE332" s="693"/>
      <c r="HF332" s="693"/>
      <c r="HG332" s="693"/>
      <c r="HH332" s="693"/>
      <c r="HI332" s="693"/>
      <c r="HJ332" s="693"/>
      <c r="HK332" s="693"/>
      <c r="HL332" s="693"/>
      <c r="HM332" s="693"/>
      <c r="HN332" s="693"/>
      <c r="HO332" s="693"/>
      <c r="HP332" s="693"/>
      <c r="HQ332" s="693"/>
      <c r="HR332" s="693"/>
      <c r="HS332" s="693"/>
    </row>
    <row r="333" spans="1:227" s="508" customFormat="1">
      <c r="A333"/>
      <c r="B333" s="368"/>
      <c r="C333"/>
      <c r="D333" s="433"/>
      <c r="E333" s="625"/>
      <c r="F333" s="625"/>
      <c r="G333" s="330"/>
      <c r="H333"/>
      <c r="I333" s="132"/>
      <c r="J333"/>
      <c r="K333"/>
      <c r="L333"/>
      <c r="M333" s="335"/>
      <c r="N333" s="335"/>
      <c r="O333" s="335"/>
      <c r="P333" s="335"/>
      <c r="Q333" s="335"/>
      <c r="R333" s="335"/>
      <c r="S333" s="335"/>
      <c r="T333" s="335"/>
      <c r="U333" s="335"/>
      <c r="V333" s="335"/>
      <c r="W333" s="335"/>
      <c r="X333" s="335"/>
      <c r="Y333" s="335"/>
      <c r="Z333" s="335"/>
      <c r="AA333" s="335"/>
      <c r="AB333" s="45"/>
      <c r="AC333"/>
      <c r="AD333" s="123"/>
      <c r="AE333"/>
      <c r="AF333"/>
      <c r="AG333"/>
      <c r="AH333" s="129"/>
      <c r="AI333" s="129"/>
      <c r="AJ333" s="129"/>
      <c r="AK333" s="504"/>
      <c r="AL333" s="271"/>
      <c r="AM333" s="271"/>
      <c r="AN333" s="271"/>
      <c r="AO333" s="271"/>
      <c r="AP333" s="271"/>
      <c r="AQ333" s="271"/>
      <c r="AR333" s="271"/>
      <c r="AS333" s="271"/>
      <c r="AT333" s="271"/>
      <c r="AU333" s="271"/>
      <c r="AV333" s="271"/>
      <c r="AW333" s="271"/>
      <c r="AX333" s="271"/>
      <c r="AY333" s="271"/>
      <c r="AZ333" s="271"/>
      <c r="BA333" s="504"/>
      <c r="BB333" s="271"/>
      <c r="BC333" s="1042"/>
      <c r="BD333" s="1042"/>
      <c r="BE333" s="1042"/>
      <c r="BF333" s="1042"/>
      <c r="BG333" s="1042"/>
      <c r="BH333" s="1042"/>
      <c r="BI333" s="1042"/>
      <c r="BJ333" s="493"/>
      <c r="BK333" s="493"/>
      <c r="BL333" s="493"/>
      <c r="BM333" s="493"/>
      <c r="BN333" s="493"/>
      <c r="BO333" s="493"/>
      <c r="BP333" s="493"/>
      <c r="BQ333" s="493"/>
      <c r="BR333" s="493"/>
      <c r="BS333" s="493"/>
      <c r="BT333" s="493"/>
      <c r="BU333" s="271"/>
      <c r="BV333" s="693"/>
      <c r="BW333" s="693"/>
      <c r="BX333" s="693"/>
      <c r="BY333" s="693"/>
      <c r="BZ333" s="693"/>
      <c r="CA333" s="693"/>
      <c r="CB333" s="693"/>
      <c r="CC333" s="693"/>
      <c r="CD333" s="693"/>
      <c r="CE333" s="693"/>
      <c r="CF333" s="693"/>
      <c r="CG333" s="693"/>
      <c r="CH333" s="693"/>
      <c r="CI333" s="693"/>
      <c r="CW333" s="693"/>
      <c r="CX333" s="693"/>
      <c r="CY333" s="693"/>
      <c r="CZ333" s="693"/>
      <c r="DA333" s="693"/>
      <c r="DB333" s="693"/>
      <c r="DC333" s="693"/>
      <c r="DD333" s="693"/>
      <c r="DE333" s="693"/>
      <c r="DF333" s="693"/>
      <c r="DG333" s="693"/>
      <c r="DH333" s="693"/>
      <c r="DI333" s="693"/>
      <c r="DJ333" s="693"/>
      <c r="DK333" s="693"/>
      <c r="DL333" s="693"/>
      <c r="DM333" s="693"/>
      <c r="DN333" s="693"/>
      <c r="DO333" s="693"/>
      <c r="DP333" s="693"/>
      <c r="DQ333" s="693"/>
      <c r="DR333" s="693"/>
      <c r="DS333" s="693"/>
      <c r="DT333" s="693"/>
      <c r="DU333" s="693"/>
      <c r="DV333" s="693"/>
      <c r="DW333" s="693"/>
      <c r="DX333" s="693"/>
      <c r="DY333" s="693"/>
      <c r="DZ333" s="693"/>
      <c r="EA333" s="693"/>
      <c r="EB333" s="693"/>
      <c r="EC333" s="693"/>
      <c r="ED333" s="693"/>
      <c r="EE333" s="693"/>
      <c r="EF333" s="693"/>
      <c r="EG333" s="693"/>
      <c r="EH333" s="693"/>
      <c r="EI333" s="693"/>
      <c r="EJ333" s="693"/>
      <c r="EK333" s="693"/>
      <c r="EL333" s="693"/>
      <c r="EM333" s="693"/>
      <c r="EN333" s="693"/>
      <c r="EO333" s="693"/>
      <c r="EP333" s="693"/>
      <c r="EQ333" s="693"/>
      <c r="ER333" s="693"/>
      <c r="ES333" s="693"/>
      <c r="ET333" s="693"/>
      <c r="EU333" s="693"/>
      <c r="EV333" s="693"/>
      <c r="EW333" s="693"/>
      <c r="EX333" s="693"/>
      <c r="EY333" s="693"/>
      <c r="EZ333" s="693"/>
      <c r="FA333" s="693"/>
      <c r="FB333" s="693"/>
      <c r="FC333" s="693"/>
      <c r="FD333" s="693"/>
      <c r="FE333" s="693"/>
      <c r="FF333" s="693"/>
      <c r="FG333" s="693"/>
      <c r="FH333" s="693"/>
      <c r="FI333" s="693"/>
      <c r="FJ333" s="693"/>
      <c r="FK333" s="693"/>
      <c r="FL333" s="693"/>
      <c r="FM333" s="693"/>
      <c r="FN333" s="693"/>
      <c r="FO333" s="693"/>
      <c r="FP333" s="693"/>
      <c r="FQ333" s="693"/>
      <c r="FR333" s="693"/>
      <c r="FS333" s="693"/>
      <c r="FT333" s="693"/>
      <c r="FU333" s="693"/>
      <c r="FV333" s="693"/>
      <c r="FW333" s="693"/>
      <c r="FX333" s="693"/>
      <c r="FY333" s="693"/>
      <c r="FZ333" s="693"/>
      <c r="GA333" s="693"/>
      <c r="GB333" s="693"/>
      <c r="GC333" s="693"/>
      <c r="GD333" s="693"/>
      <c r="GE333" s="693"/>
      <c r="GF333" s="693"/>
      <c r="GG333" s="693"/>
      <c r="GH333" s="693"/>
      <c r="GI333" s="693"/>
      <c r="GJ333" s="693"/>
      <c r="GK333" s="693"/>
      <c r="GL333" s="693"/>
      <c r="GM333" s="693"/>
      <c r="GN333" s="693"/>
      <c r="GO333" s="693"/>
      <c r="GP333" s="693"/>
      <c r="GQ333" s="693"/>
      <c r="GR333" s="693"/>
      <c r="GS333" s="693"/>
      <c r="GT333" s="693"/>
      <c r="GU333" s="693"/>
      <c r="GV333" s="693"/>
      <c r="GW333" s="693"/>
      <c r="GX333" s="693"/>
      <c r="GY333" s="693"/>
      <c r="GZ333" s="693"/>
      <c r="HA333" s="693"/>
      <c r="HB333" s="693"/>
      <c r="HC333" s="693"/>
      <c r="HD333" s="693"/>
      <c r="HE333" s="693"/>
      <c r="HF333" s="693"/>
      <c r="HG333" s="693"/>
      <c r="HH333" s="693"/>
      <c r="HI333" s="693"/>
      <c r="HJ333" s="693"/>
      <c r="HK333" s="693"/>
      <c r="HL333" s="693"/>
      <c r="HM333" s="693"/>
      <c r="HN333" s="693"/>
      <c r="HO333" s="693"/>
      <c r="HP333" s="693"/>
      <c r="HQ333" s="693"/>
      <c r="HR333" s="693"/>
      <c r="HS333" s="693"/>
    </row>
    <row r="334" spans="1:227" s="508" customFormat="1">
      <c r="A334"/>
      <c r="B334" s="368"/>
      <c r="C334"/>
      <c r="D334" s="433"/>
      <c r="E334" s="625"/>
      <c r="F334" s="625"/>
      <c r="G334" s="330"/>
      <c r="H334"/>
      <c r="I334" s="132"/>
      <c r="J334"/>
      <c r="K334"/>
      <c r="L334"/>
      <c r="M334" s="335"/>
      <c r="N334" s="335"/>
      <c r="O334" s="335"/>
      <c r="P334" s="335"/>
      <c r="Q334" s="335"/>
      <c r="R334" s="335"/>
      <c r="S334" s="335"/>
      <c r="T334" s="335"/>
      <c r="U334" s="335"/>
      <c r="V334" s="335"/>
      <c r="W334" s="335"/>
      <c r="X334" s="335"/>
      <c r="Y334" s="335"/>
      <c r="Z334" s="335"/>
      <c r="AA334" s="335"/>
      <c r="AB334" s="45"/>
      <c r="AC334"/>
      <c r="AD334" s="123"/>
      <c r="AE334"/>
      <c r="AF334"/>
      <c r="AG334"/>
      <c r="AH334" s="129"/>
      <c r="AI334" s="129"/>
      <c r="AJ334" s="129"/>
      <c r="AK334" s="504"/>
      <c r="AL334" s="271"/>
      <c r="AM334" s="271"/>
      <c r="AN334" s="271"/>
      <c r="AO334" s="271"/>
      <c r="AP334" s="271"/>
      <c r="AQ334" s="271"/>
      <c r="AR334" s="271"/>
      <c r="AS334" s="271"/>
      <c r="AT334" s="271"/>
      <c r="AU334" s="271"/>
      <c r="AV334" s="271"/>
      <c r="AW334" s="271"/>
      <c r="AX334" s="271"/>
      <c r="AY334" s="271"/>
      <c r="AZ334" s="271"/>
      <c r="BA334" s="504"/>
      <c r="BB334" s="271"/>
      <c r="BC334" s="1042"/>
      <c r="BD334" s="1042"/>
      <c r="BE334" s="1042"/>
      <c r="BF334" s="1042"/>
      <c r="BG334" s="1042"/>
      <c r="BH334" s="1042"/>
      <c r="BI334" s="1042"/>
      <c r="BJ334" s="493"/>
      <c r="BK334" s="493"/>
      <c r="BL334" s="493"/>
      <c r="BM334" s="493"/>
      <c r="BN334" s="493"/>
      <c r="BO334" s="493"/>
      <c r="BP334" s="493"/>
      <c r="BQ334" s="493"/>
      <c r="BR334" s="493"/>
      <c r="BS334" s="493"/>
      <c r="BT334" s="493"/>
      <c r="BU334" s="271"/>
      <c r="BV334" s="693"/>
      <c r="BW334" s="693"/>
      <c r="BX334" s="693"/>
      <c r="BY334" s="693"/>
      <c r="BZ334" s="693"/>
      <c r="CA334" s="693"/>
      <c r="CB334" s="693"/>
      <c r="CC334" s="693"/>
      <c r="CD334" s="693"/>
      <c r="CE334" s="693"/>
      <c r="CF334" s="693"/>
      <c r="CG334" s="693"/>
      <c r="CH334" s="693"/>
      <c r="CI334" s="693"/>
      <c r="CW334" s="693"/>
      <c r="CX334" s="693"/>
      <c r="CY334" s="693"/>
      <c r="CZ334" s="693"/>
      <c r="DA334" s="693"/>
      <c r="DB334" s="693"/>
      <c r="DC334" s="693"/>
      <c r="DD334" s="693"/>
      <c r="DE334" s="693"/>
      <c r="DF334" s="693"/>
      <c r="DG334" s="693"/>
      <c r="DH334" s="693"/>
      <c r="DI334" s="693"/>
      <c r="DJ334" s="693"/>
      <c r="DK334" s="693"/>
      <c r="DL334" s="693"/>
      <c r="DM334" s="693"/>
      <c r="DN334" s="693"/>
      <c r="DO334" s="693"/>
      <c r="DP334" s="693"/>
      <c r="DQ334" s="693"/>
      <c r="DR334" s="693"/>
      <c r="DS334" s="693"/>
      <c r="DT334" s="693"/>
      <c r="DU334" s="693"/>
      <c r="DV334" s="693"/>
      <c r="DW334" s="693"/>
      <c r="DX334" s="693"/>
      <c r="DY334" s="693"/>
      <c r="DZ334" s="693"/>
      <c r="EA334" s="693"/>
      <c r="EB334" s="693"/>
      <c r="EC334" s="693"/>
      <c r="ED334" s="693"/>
      <c r="EE334" s="693"/>
      <c r="EF334" s="693"/>
      <c r="EG334" s="693"/>
      <c r="EH334" s="693"/>
      <c r="EI334" s="693"/>
      <c r="EJ334" s="693"/>
      <c r="EK334" s="693"/>
      <c r="EL334" s="693"/>
      <c r="EM334" s="693"/>
      <c r="EN334" s="693"/>
      <c r="EO334" s="693"/>
      <c r="EP334" s="693"/>
      <c r="EQ334" s="693"/>
      <c r="ER334" s="693"/>
      <c r="ES334" s="693"/>
      <c r="ET334" s="693"/>
      <c r="EU334" s="693"/>
      <c r="EV334" s="693"/>
      <c r="EW334" s="693"/>
      <c r="EX334" s="693"/>
      <c r="EY334" s="693"/>
      <c r="EZ334" s="693"/>
      <c r="FA334" s="693"/>
      <c r="FB334" s="693"/>
      <c r="FC334" s="693"/>
      <c r="FD334" s="693"/>
      <c r="FE334" s="693"/>
      <c r="FF334" s="693"/>
      <c r="FG334" s="693"/>
      <c r="FH334" s="693"/>
      <c r="FI334" s="693"/>
      <c r="FJ334" s="693"/>
      <c r="FK334" s="693"/>
      <c r="FL334" s="693"/>
      <c r="FM334" s="693"/>
      <c r="FN334" s="693"/>
      <c r="FO334" s="693"/>
      <c r="FP334" s="693"/>
      <c r="FQ334" s="693"/>
      <c r="FR334" s="693"/>
      <c r="FS334" s="693"/>
      <c r="FT334" s="693"/>
      <c r="FU334" s="693"/>
      <c r="FV334" s="693"/>
      <c r="FW334" s="693"/>
      <c r="FX334" s="693"/>
      <c r="FY334" s="693"/>
      <c r="FZ334" s="693"/>
      <c r="GA334" s="693"/>
      <c r="GB334" s="693"/>
      <c r="GC334" s="693"/>
      <c r="GD334" s="693"/>
      <c r="GE334" s="693"/>
      <c r="GF334" s="693"/>
      <c r="GG334" s="693"/>
      <c r="GH334" s="693"/>
      <c r="GI334" s="693"/>
      <c r="GJ334" s="693"/>
      <c r="GK334" s="693"/>
      <c r="GL334" s="693"/>
      <c r="GM334" s="693"/>
      <c r="GN334" s="693"/>
      <c r="GO334" s="693"/>
      <c r="GP334" s="693"/>
      <c r="GQ334" s="693"/>
      <c r="GR334" s="693"/>
      <c r="GS334" s="693"/>
      <c r="GT334" s="693"/>
      <c r="GU334" s="693"/>
      <c r="GV334" s="693"/>
      <c r="GW334" s="693"/>
      <c r="GX334" s="693"/>
      <c r="GY334" s="693"/>
      <c r="GZ334" s="693"/>
      <c r="HA334" s="693"/>
      <c r="HB334" s="693"/>
      <c r="HC334" s="693"/>
      <c r="HD334" s="693"/>
      <c r="HE334" s="693"/>
      <c r="HF334" s="693"/>
      <c r="HG334" s="693"/>
      <c r="HH334" s="693"/>
      <c r="HI334" s="693"/>
      <c r="HJ334" s="693"/>
      <c r="HK334" s="693"/>
      <c r="HL334" s="693"/>
      <c r="HM334" s="693"/>
      <c r="HN334" s="693"/>
      <c r="HO334" s="693"/>
      <c r="HP334" s="693"/>
      <c r="HQ334" s="693"/>
      <c r="HR334" s="693"/>
      <c r="HS334" s="693"/>
    </row>
    <row r="335" spans="1:227" s="508" customFormat="1">
      <c r="A335"/>
      <c r="B335" s="368"/>
      <c r="C335"/>
      <c r="D335" s="433"/>
      <c r="E335" s="625"/>
      <c r="F335" s="625"/>
      <c r="G335" s="330"/>
      <c r="H335"/>
      <c r="I335" s="132"/>
      <c r="J335"/>
      <c r="K335"/>
      <c r="L335"/>
      <c r="M335" s="335"/>
      <c r="N335" s="335"/>
      <c r="O335" s="335"/>
      <c r="P335" s="335"/>
      <c r="Q335" s="335"/>
      <c r="R335" s="335"/>
      <c r="S335" s="335"/>
      <c r="T335" s="335"/>
      <c r="U335" s="335"/>
      <c r="V335" s="335"/>
      <c r="W335" s="335"/>
      <c r="X335" s="335"/>
      <c r="Y335" s="335"/>
      <c r="Z335" s="335"/>
      <c r="AA335" s="335"/>
      <c r="AB335" s="45"/>
      <c r="AC335"/>
      <c r="AD335" s="123"/>
      <c r="AE335"/>
      <c r="AF335"/>
      <c r="AG335"/>
      <c r="AH335" s="129"/>
      <c r="AI335" s="129"/>
      <c r="AJ335" s="129"/>
      <c r="AK335" s="504"/>
      <c r="AL335" s="271"/>
      <c r="AM335" s="271"/>
      <c r="AN335" s="271"/>
      <c r="AO335" s="271"/>
      <c r="AP335" s="271"/>
      <c r="AQ335" s="271"/>
      <c r="AR335" s="271"/>
      <c r="AS335" s="271"/>
      <c r="AT335" s="271"/>
      <c r="AU335" s="271"/>
      <c r="AV335" s="271"/>
      <c r="AW335" s="271"/>
      <c r="AX335" s="271"/>
      <c r="AY335" s="271"/>
      <c r="AZ335" s="271"/>
      <c r="BA335" s="504"/>
      <c r="BB335" s="271"/>
      <c r="BC335" s="1042"/>
      <c r="BD335" s="1042"/>
      <c r="BE335" s="1042"/>
      <c r="BF335" s="1042"/>
      <c r="BG335" s="1042"/>
      <c r="BH335" s="1042"/>
      <c r="BI335" s="1042"/>
      <c r="BJ335" s="493"/>
      <c r="BK335" s="493"/>
      <c r="BL335" s="493"/>
      <c r="BM335" s="493"/>
      <c r="BN335" s="493"/>
      <c r="BO335" s="493"/>
      <c r="BP335" s="493"/>
      <c r="BQ335" s="493"/>
      <c r="BR335" s="493"/>
      <c r="BS335" s="493"/>
      <c r="BT335" s="493"/>
      <c r="BU335" s="271"/>
      <c r="BV335" s="693"/>
      <c r="BW335" s="693"/>
      <c r="BX335" s="693"/>
      <c r="BY335" s="693"/>
      <c r="BZ335" s="693"/>
      <c r="CA335" s="693"/>
      <c r="CB335" s="693"/>
      <c r="CC335" s="693"/>
      <c r="CD335" s="693"/>
      <c r="CE335" s="693"/>
      <c r="CF335" s="693"/>
      <c r="CG335" s="693"/>
      <c r="CH335" s="693"/>
      <c r="CI335" s="693"/>
      <c r="CW335" s="693"/>
      <c r="CX335" s="693"/>
      <c r="CY335" s="693"/>
      <c r="CZ335" s="693"/>
      <c r="DA335" s="693"/>
      <c r="DB335" s="693"/>
      <c r="DC335" s="693"/>
      <c r="DD335" s="693"/>
      <c r="DE335" s="693"/>
      <c r="DF335" s="693"/>
      <c r="DG335" s="693"/>
      <c r="DH335" s="693"/>
      <c r="DI335" s="693"/>
      <c r="DJ335" s="693"/>
      <c r="DK335" s="693"/>
      <c r="DL335" s="693"/>
      <c r="DM335" s="693"/>
      <c r="DN335" s="693"/>
      <c r="DO335" s="693"/>
      <c r="DP335" s="693"/>
      <c r="DQ335" s="693"/>
      <c r="DR335" s="693"/>
      <c r="DS335" s="693"/>
      <c r="DT335" s="693"/>
      <c r="DU335" s="693"/>
      <c r="DV335" s="693"/>
      <c r="DW335" s="693"/>
      <c r="DX335" s="693"/>
      <c r="DY335" s="693"/>
      <c r="DZ335" s="693"/>
      <c r="EA335" s="693"/>
      <c r="EB335" s="693"/>
      <c r="EC335" s="693"/>
      <c r="ED335" s="693"/>
      <c r="EE335" s="693"/>
      <c r="EF335" s="693"/>
      <c r="EG335" s="693"/>
      <c r="EH335" s="693"/>
      <c r="EI335" s="693"/>
      <c r="EJ335" s="693"/>
      <c r="EK335" s="693"/>
      <c r="EL335" s="693"/>
      <c r="EM335" s="693"/>
      <c r="EN335" s="693"/>
      <c r="EO335" s="693"/>
      <c r="EP335" s="693"/>
      <c r="EQ335" s="693"/>
      <c r="ER335" s="693"/>
      <c r="ES335" s="693"/>
      <c r="ET335" s="693"/>
      <c r="EU335" s="693"/>
      <c r="EV335" s="693"/>
      <c r="EW335" s="693"/>
      <c r="EX335" s="693"/>
      <c r="EY335" s="693"/>
      <c r="EZ335" s="693"/>
      <c r="FA335" s="693"/>
      <c r="FB335" s="693"/>
      <c r="FC335" s="693"/>
      <c r="FD335" s="693"/>
      <c r="FE335" s="693"/>
      <c r="FF335" s="693"/>
      <c r="FG335" s="693"/>
      <c r="FH335" s="693"/>
      <c r="FI335" s="693"/>
      <c r="FJ335" s="693"/>
      <c r="FK335" s="693"/>
      <c r="FL335" s="693"/>
      <c r="FM335" s="693"/>
      <c r="FN335" s="693"/>
      <c r="FO335" s="693"/>
      <c r="FP335" s="693"/>
      <c r="FQ335" s="693"/>
      <c r="FR335" s="693"/>
      <c r="FS335" s="693"/>
      <c r="FT335" s="693"/>
      <c r="FU335" s="693"/>
      <c r="FV335" s="693"/>
      <c r="FW335" s="693"/>
      <c r="FX335" s="693"/>
      <c r="FY335" s="693"/>
      <c r="FZ335" s="693"/>
      <c r="GA335" s="693"/>
      <c r="GB335" s="693"/>
      <c r="GC335" s="693"/>
      <c r="GD335" s="693"/>
      <c r="GE335" s="693"/>
      <c r="GF335" s="693"/>
      <c r="GG335" s="693"/>
      <c r="GH335" s="693"/>
      <c r="GI335" s="693"/>
      <c r="GJ335" s="693"/>
      <c r="GK335" s="693"/>
      <c r="GL335" s="693"/>
      <c r="GM335" s="693"/>
      <c r="GN335" s="693"/>
      <c r="GO335" s="693"/>
      <c r="GP335" s="693"/>
      <c r="GQ335" s="693"/>
      <c r="GR335" s="693"/>
      <c r="GS335" s="693"/>
      <c r="GT335" s="693"/>
      <c r="GU335" s="693"/>
      <c r="GV335" s="693"/>
      <c r="GW335" s="693"/>
      <c r="GX335" s="693"/>
      <c r="GY335" s="693"/>
      <c r="GZ335" s="693"/>
      <c r="HA335" s="693"/>
      <c r="HB335" s="693"/>
      <c r="HC335" s="693"/>
      <c r="HD335" s="693"/>
      <c r="HE335" s="693"/>
      <c r="HF335" s="693"/>
      <c r="HG335" s="693"/>
      <c r="HH335" s="693"/>
      <c r="HI335" s="693"/>
      <c r="HJ335" s="693"/>
      <c r="HK335" s="693"/>
      <c r="HL335" s="693"/>
      <c r="HM335" s="693"/>
      <c r="HN335" s="693"/>
      <c r="HO335" s="693"/>
      <c r="HP335" s="693"/>
      <c r="HQ335" s="693"/>
      <c r="HR335" s="693"/>
      <c r="HS335" s="693"/>
    </row>
    <row r="336" spans="1:227" s="508" customFormat="1">
      <c r="A336"/>
      <c r="B336" s="368"/>
      <c r="C336"/>
      <c r="D336" s="433"/>
      <c r="E336" s="625"/>
      <c r="F336" s="625"/>
      <c r="G336" s="330"/>
      <c r="H336"/>
      <c r="I336" s="132"/>
      <c r="J336"/>
      <c r="K336"/>
      <c r="L336"/>
      <c r="M336" s="335"/>
      <c r="N336" s="335"/>
      <c r="O336" s="335"/>
      <c r="P336" s="335"/>
      <c r="Q336" s="335"/>
      <c r="R336" s="335"/>
      <c r="S336" s="335"/>
      <c r="T336" s="335"/>
      <c r="U336" s="335"/>
      <c r="V336" s="335"/>
      <c r="W336" s="335"/>
      <c r="X336" s="335"/>
      <c r="Y336" s="335"/>
      <c r="Z336" s="335"/>
      <c r="AA336" s="335"/>
      <c r="AB336" s="45"/>
      <c r="AC336"/>
      <c r="AD336" s="123"/>
      <c r="AE336"/>
      <c r="AF336"/>
      <c r="AG336"/>
      <c r="AH336" s="129"/>
      <c r="AI336" s="129"/>
      <c r="AJ336" s="129"/>
      <c r="AK336" s="504"/>
      <c r="AL336" s="271"/>
      <c r="AM336" s="271"/>
      <c r="AN336" s="271"/>
      <c r="AO336" s="271"/>
      <c r="AP336" s="271"/>
      <c r="AQ336" s="271"/>
      <c r="AR336" s="271"/>
      <c r="AS336" s="271"/>
      <c r="AT336" s="271"/>
      <c r="AU336" s="271"/>
      <c r="AV336" s="271"/>
      <c r="AW336" s="271"/>
      <c r="AX336" s="271"/>
      <c r="AY336" s="271"/>
      <c r="AZ336" s="271"/>
      <c r="BA336" s="504"/>
      <c r="BB336" s="271"/>
      <c r="BC336" s="1042"/>
      <c r="BD336" s="1042"/>
      <c r="BE336" s="1042"/>
      <c r="BF336" s="1042"/>
      <c r="BG336" s="1042"/>
      <c r="BH336" s="1042"/>
      <c r="BI336" s="1042"/>
      <c r="BJ336" s="493"/>
      <c r="BK336" s="493"/>
      <c r="BL336" s="493"/>
      <c r="BM336" s="493"/>
      <c r="BN336" s="493"/>
      <c r="BO336" s="493"/>
      <c r="BP336" s="493"/>
      <c r="BQ336" s="493"/>
      <c r="BR336" s="493"/>
      <c r="BS336" s="493"/>
      <c r="BT336" s="493"/>
      <c r="BU336" s="271"/>
      <c r="BV336" s="693"/>
      <c r="BW336" s="693"/>
      <c r="BX336" s="693"/>
      <c r="BY336" s="693"/>
      <c r="BZ336" s="693"/>
      <c r="CA336" s="693"/>
      <c r="CB336" s="693"/>
      <c r="CC336" s="693"/>
      <c r="CD336" s="693"/>
      <c r="CE336" s="693"/>
      <c r="CF336" s="693"/>
      <c r="CG336" s="693"/>
      <c r="CH336" s="693"/>
      <c r="CI336" s="693"/>
      <c r="CW336" s="693"/>
      <c r="CX336" s="693"/>
      <c r="CY336" s="693"/>
      <c r="CZ336" s="693"/>
      <c r="DA336" s="693"/>
      <c r="DB336" s="693"/>
      <c r="DC336" s="693"/>
      <c r="DD336" s="693"/>
      <c r="DE336" s="693"/>
      <c r="DF336" s="693"/>
      <c r="DG336" s="693"/>
      <c r="DH336" s="693"/>
      <c r="DI336" s="693"/>
      <c r="DJ336" s="693"/>
      <c r="DK336" s="693"/>
      <c r="DL336" s="693"/>
      <c r="DM336" s="693"/>
      <c r="DN336" s="693"/>
      <c r="DO336" s="693"/>
      <c r="DP336" s="693"/>
      <c r="DQ336" s="693"/>
      <c r="DR336" s="693"/>
      <c r="DS336" s="693"/>
      <c r="DT336" s="693"/>
      <c r="DU336" s="693"/>
      <c r="DV336" s="693"/>
      <c r="DW336" s="693"/>
      <c r="DX336" s="693"/>
      <c r="DY336" s="693"/>
      <c r="DZ336" s="693"/>
      <c r="EA336" s="693"/>
      <c r="EB336" s="693"/>
      <c r="EC336" s="693"/>
      <c r="ED336" s="693"/>
      <c r="EE336" s="693"/>
      <c r="EF336" s="693"/>
      <c r="EG336" s="693"/>
      <c r="EH336" s="693"/>
      <c r="EI336" s="693"/>
      <c r="EJ336" s="693"/>
      <c r="EK336" s="693"/>
      <c r="EL336" s="693"/>
      <c r="EM336" s="693"/>
      <c r="EN336" s="693"/>
      <c r="EO336" s="693"/>
      <c r="EP336" s="693"/>
      <c r="EQ336" s="693"/>
      <c r="ER336" s="693"/>
      <c r="ES336" s="693"/>
      <c r="ET336" s="693"/>
      <c r="EU336" s="693"/>
      <c r="EV336" s="693"/>
      <c r="EW336" s="693"/>
      <c r="EX336" s="693"/>
      <c r="EY336" s="693"/>
      <c r="EZ336" s="693"/>
      <c r="FA336" s="693"/>
      <c r="FB336" s="693"/>
      <c r="FC336" s="693"/>
      <c r="FD336" s="693"/>
      <c r="FE336" s="693"/>
      <c r="FF336" s="693"/>
      <c r="FG336" s="693"/>
      <c r="FH336" s="693"/>
      <c r="FI336" s="693"/>
      <c r="FJ336" s="693"/>
      <c r="FK336" s="693"/>
      <c r="FL336" s="693"/>
      <c r="FM336" s="693"/>
      <c r="FN336" s="693"/>
      <c r="FO336" s="693"/>
      <c r="FP336" s="693"/>
      <c r="FQ336" s="693"/>
      <c r="FR336" s="693"/>
      <c r="FS336" s="693"/>
      <c r="FT336" s="693"/>
      <c r="FU336" s="693"/>
      <c r="FV336" s="693"/>
      <c r="FW336" s="693"/>
      <c r="FX336" s="693"/>
      <c r="FY336" s="693"/>
      <c r="FZ336" s="693"/>
      <c r="GA336" s="693"/>
      <c r="GB336" s="693"/>
      <c r="GC336" s="693"/>
      <c r="GD336" s="693"/>
      <c r="GE336" s="693"/>
      <c r="GF336" s="693"/>
      <c r="GG336" s="693"/>
      <c r="GH336" s="693"/>
      <c r="GI336" s="693"/>
      <c r="GJ336" s="693"/>
      <c r="GK336" s="693"/>
      <c r="GL336" s="693"/>
      <c r="GM336" s="693"/>
      <c r="GN336" s="693"/>
      <c r="GO336" s="693"/>
      <c r="GP336" s="693"/>
      <c r="GQ336" s="693"/>
      <c r="GR336" s="693"/>
      <c r="GS336" s="693"/>
      <c r="GT336" s="693"/>
      <c r="GU336" s="693"/>
      <c r="GV336" s="693"/>
      <c r="GW336" s="693"/>
      <c r="GX336" s="693"/>
      <c r="GY336" s="693"/>
      <c r="GZ336" s="693"/>
      <c r="HA336" s="693"/>
      <c r="HB336" s="693"/>
      <c r="HC336" s="693"/>
      <c r="HD336" s="693"/>
      <c r="HE336" s="693"/>
      <c r="HF336" s="693"/>
      <c r="HG336" s="693"/>
      <c r="HH336" s="693"/>
      <c r="HI336" s="693"/>
      <c r="HJ336" s="693"/>
      <c r="HK336" s="693"/>
      <c r="HL336" s="693"/>
      <c r="HM336" s="693"/>
      <c r="HN336" s="693"/>
      <c r="HO336" s="693"/>
      <c r="HP336" s="693"/>
      <c r="HQ336" s="693"/>
      <c r="HR336" s="693"/>
      <c r="HS336" s="693"/>
    </row>
    <row r="337" spans="1:227" s="508" customFormat="1">
      <c r="A337"/>
      <c r="B337" s="368"/>
      <c r="C337"/>
      <c r="D337" s="433"/>
      <c r="E337" s="625"/>
      <c r="F337" s="625"/>
      <c r="G337" s="330"/>
      <c r="H337"/>
      <c r="I337" s="132"/>
      <c r="J337"/>
      <c r="K337"/>
      <c r="L337"/>
      <c r="M337" s="335"/>
      <c r="N337" s="335"/>
      <c r="O337" s="335"/>
      <c r="P337" s="335"/>
      <c r="Q337" s="335"/>
      <c r="R337" s="335"/>
      <c r="S337" s="335"/>
      <c r="T337" s="335"/>
      <c r="U337" s="335"/>
      <c r="V337" s="335"/>
      <c r="W337" s="335"/>
      <c r="X337" s="335"/>
      <c r="Y337" s="335"/>
      <c r="Z337" s="335"/>
      <c r="AA337" s="335"/>
      <c r="AB337" s="45"/>
      <c r="AC337"/>
      <c r="AD337" s="123"/>
      <c r="AE337"/>
      <c r="AF337"/>
      <c r="AG337"/>
      <c r="AH337" s="129"/>
      <c r="AI337" s="129"/>
      <c r="AJ337" s="129"/>
      <c r="AK337" s="504"/>
      <c r="AL337" s="271"/>
      <c r="AM337" s="271"/>
      <c r="AN337" s="271"/>
      <c r="AO337" s="271"/>
      <c r="AP337" s="271"/>
      <c r="AQ337" s="271"/>
      <c r="AR337" s="271"/>
      <c r="AS337" s="271"/>
      <c r="AT337" s="271"/>
      <c r="AU337" s="271"/>
      <c r="AV337" s="271"/>
      <c r="AW337" s="271"/>
      <c r="AX337" s="271"/>
      <c r="AY337" s="271"/>
      <c r="AZ337" s="271"/>
      <c r="BA337" s="504"/>
      <c r="BB337" s="271"/>
      <c r="BC337" s="1042"/>
      <c r="BD337" s="1042"/>
      <c r="BE337" s="1042"/>
      <c r="BF337" s="1042"/>
      <c r="BG337" s="1042"/>
      <c r="BH337" s="1042"/>
      <c r="BI337" s="1042"/>
      <c r="BJ337" s="493"/>
      <c r="BK337" s="493"/>
      <c r="BL337" s="493"/>
      <c r="BM337" s="493"/>
      <c r="BN337" s="493"/>
      <c r="BO337" s="493"/>
      <c r="BP337" s="493"/>
      <c r="BQ337" s="493"/>
      <c r="BR337" s="493"/>
      <c r="BS337" s="493"/>
      <c r="BT337" s="493"/>
      <c r="BU337" s="271"/>
      <c r="BV337" s="693"/>
      <c r="BW337" s="693"/>
      <c r="BX337" s="693"/>
      <c r="BY337" s="693"/>
      <c r="BZ337" s="693"/>
      <c r="CA337" s="693"/>
      <c r="CB337" s="693"/>
      <c r="CC337" s="693"/>
      <c r="CD337" s="693"/>
      <c r="CE337" s="693"/>
      <c r="CF337" s="693"/>
      <c r="CG337" s="693"/>
      <c r="CH337" s="693"/>
      <c r="CI337" s="693"/>
      <c r="CW337" s="693"/>
      <c r="CX337" s="693"/>
      <c r="CY337" s="693"/>
      <c r="CZ337" s="693"/>
      <c r="DA337" s="693"/>
      <c r="DB337" s="693"/>
      <c r="DC337" s="693"/>
      <c r="DD337" s="693"/>
      <c r="DE337" s="693"/>
      <c r="DF337" s="693"/>
      <c r="DG337" s="693"/>
      <c r="DH337" s="693"/>
      <c r="DI337" s="693"/>
      <c r="DJ337" s="693"/>
      <c r="DK337" s="693"/>
      <c r="DL337" s="693"/>
      <c r="DM337" s="693"/>
      <c r="DN337" s="693"/>
      <c r="DO337" s="693"/>
      <c r="DP337" s="693"/>
      <c r="DQ337" s="693"/>
      <c r="DR337" s="693"/>
      <c r="DS337" s="693"/>
      <c r="DT337" s="693"/>
      <c r="DU337" s="693"/>
      <c r="DV337" s="693"/>
      <c r="DW337" s="693"/>
      <c r="DX337" s="693"/>
      <c r="DY337" s="693"/>
      <c r="DZ337" s="693"/>
      <c r="EA337" s="693"/>
      <c r="EB337" s="693"/>
      <c r="EC337" s="693"/>
      <c r="ED337" s="693"/>
      <c r="EE337" s="693"/>
      <c r="EF337" s="693"/>
      <c r="EG337" s="693"/>
      <c r="EH337" s="693"/>
      <c r="EI337" s="693"/>
      <c r="EJ337" s="693"/>
      <c r="EK337" s="693"/>
      <c r="EL337" s="693"/>
      <c r="EM337" s="693"/>
      <c r="EN337" s="693"/>
      <c r="EO337" s="693"/>
      <c r="EP337" s="693"/>
      <c r="EQ337" s="693"/>
      <c r="ER337" s="693"/>
      <c r="ES337" s="693"/>
      <c r="ET337" s="693"/>
      <c r="EU337" s="693"/>
      <c r="EV337" s="693"/>
      <c r="EW337" s="693"/>
      <c r="EX337" s="693"/>
      <c r="EY337" s="693"/>
      <c r="EZ337" s="693"/>
      <c r="FA337" s="693"/>
      <c r="FB337" s="693"/>
      <c r="FC337" s="693"/>
      <c r="FD337" s="693"/>
      <c r="FE337" s="693"/>
      <c r="FF337" s="693"/>
      <c r="FG337" s="693"/>
      <c r="FH337" s="693"/>
      <c r="FI337" s="693"/>
      <c r="FJ337" s="693"/>
      <c r="FK337" s="693"/>
      <c r="FL337" s="693"/>
      <c r="FM337" s="693"/>
      <c r="FN337" s="693"/>
      <c r="FO337" s="693"/>
      <c r="FP337" s="693"/>
      <c r="FQ337" s="693"/>
      <c r="FR337" s="693"/>
      <c r="FS337" s="693"/>
      <c r="FT337" s="693"/>
      <c r="FU337" s="693"/>
      <c r="FV337" s="693"/>
      <c r="FW337" s="693"/>
      <c r="FX337" s="693"/>
      <c r="FY337" s="693"/>
      <c r="FZ337" s="693"/>
      <c r="GA337" s="693"/>
      <c r="GB337" s="693"/>
      <c r="GC337" s="693"/>
      <c r="GD337" s="693"/>
      <c r="GE337" s="693"/>
      <c r="GF337" s="693"/>
      <c r="GG337" s="693"/>
      <c r="GH337" s="693"/>
      <c r="GI337" s="693"/>
      <c r="GJ337" s="693"/>
      <c r="GK337" s="693"/>
      <c r="GL337" s="693"/>
      <c r="GM337" s="693"/>
      <c r="GN337" s="693"/>
      <c r="GO337" s="693"/>
      <c r="GP337" s="693"/>
      <c r="GQ337" s="693"/>
      <c r="GR337" s="693"/>
      <c r="GS337" s="693"/>
      <c r="GT337" s="693"/>
      <c r="GU337" s="693"/>
      <c r="GV337" s="693"/>
      <c r="GW337" s="693"/>
      <c r="GX337" s="693"/>
      <c r="GY337" s="693"/>
      <c r="GZ337" s="693"/>
      <c r="HA337" s="693"/>
      <c r="HB337" s="693"/>
      <c r="HC337" s="693"/>
      <c r="HD337" s="693"/>
      <c r="HE337" s="693"/>
      <c r="HF337" s="693"/>
      <c r="HG337" s="693"/>
      <c r="HH337" s="693"/>
      <c r="HI337" s="693"/>
      <c r="HJ337" s="693"/>
      <c r="HK337" s="693"/>
      <c r="HL337" s="693"/>
      <c r="HM337" s="693"/>
      <c r="HN337" s="693"/>
      <c r="HO337" s="693"/>
      <c r="HP337" s="693"/>
      <c r="HQ337" s="693"/>
      <c r="HR337" s="693"/>
      <c r="HS337" s="693"/>
    </row>
    <row r="338" spans="1:227" s="508" customFormat="1">
      <c r="A338"/>
      <c r="B338" s="368"/>
      <c r="C338"/>
      <c r="D338" s="433"/>
      <c r="E338" s="625"/>
      <c r="F338" s="625"/>
      <c r="G338" s="330"/>
      <c r="H338"/>
      <c r="I338" s="132"/>
      <c r="J338"/>
      <c r="K338"/>
      <c r="L338"/>
      <c r="M338" s="335"/>
      <c r="N338" s="335"/>
      <c r="O338" s="335"/>
      <c r="P338" s="335"/>
      <c r="Q338" s="335"/>
      <c r="R338" s="335"/>
      <c r="S338" s="335"/>
      <c r="T338" s="335"/>
      <c r="U338" s="335"/>
      <c r="V338" s="335"/>
      <c r="W338" s="335"/>
      <c r="X338" s="335"/>
      <c r="Y338" s="335"/>
      <c r="Z338" s="335"/>
      <c r="AA338" s="335"/>
      <c r="AB338" s="45"/>
      <c r="AC338"/>
      <c r="AD338" s="123"/>
      <c r="AE338"/>
      <c r="AF338"/>
      <c r="AG338"/>
      <c r="AH338" s="129"/>
      <c r="AI338" s="129"/>
      <c r="AJ338" s="129"/>
      <c r="AK338" s="504"/>
      <c r="AL338" s="271"/>
      <c r="AM338" s="271"/>
      <c r="AN338" s="271"/>
      <c r="AO338" s="271"/>
      <c r="AP338" s="271"/>
      <c r="AQ338" s="271"/>
      <c r="AR338" s="271"/>
      <c r="AS338" s="271"/>
      <c r="AT338" s="271"/>
      <c r="AU338" s="271"/>
      <c r="AV338" s="271"/>
      <c r="AW338" s="271"/>
      <c r="AX338" s="271"/>
      <c r="AY338" s="271"/>
      <c r="AZ338" s="271"/>
      <c r="BA338" s="504"/>
      <c r="BB338" s="271"/>
      <c r="BC338" s="1042"/>
      <c r="BD338" s="1042"/>
      <c r="BE338" s="1042"/>
      <c r="BF338" s="1042"/>
      <c r="BG338" s="1042"/>
      <c r="BH338" s="1042"/>
      <c r="BI338" s="1042"/>
      <c r="BJ338" s="493"/>
      <c r="BK338" s="493"/>
      <c r="BL338" s="493"/>
      <c r="BM338" s="493"/>
      <c r="BN338" s="493"/>
      <c r="BO338" s="493"/>
      <c r="BP338" s="493"/>
      <c r="BQ338" s="493"/>
      <c r="BR338" s="493"/>
      <c r="BS338" s="493"/>
      <c r="BT338" s="493"/>
      <c r="BU338" s="271"/>
      <c r="BV338" s="693"/>
      <c r="BW338" s="693"/>
      <c r="BX338" s="693"/>
      <c r="BY338" s="693"/>
      <c r="BZ338" s="693"/>
      <c r="CA338" s="693"/>
      <c r="CB338" s="693"/>
      <c r="CC338" s="693"/>
      <c r="CD338" s="693"/>
      <c r="CE338" s="693"/>
      <c r="CF338" s="693"/>
      <c r="CG338" s="693"/>
      <c r="CH338" s="693"/>
      <c r="CI338" s="693"/>
      <c r="CW338" s="693"/>
      <c r="CX338" s="693"/>
      <c r="CY338" s="693"/>
      <c r="CZ338" s="693"/>
      <c r="DA338" s="693"/>
      <c r="DB338" s="693"/>
      <c r="DC338" s="693"/>
      <c r="DD338" s="693"/>
      <c r="DE338" s="693"/>
      <c r="DF338" s="693"/>
      <c r="DG338" s="693"/>
      <c r="DH338" s="693"/>
      <c r="DI338" s="693"/>
      <c r="DJ338" s="693"/>
      <c r="DK338" s="693"/>
      <c r="DL338" s="693"/>
      <c r="DM338" s="693"/>
      <c r="DN338" s="693"/>
      <c r="DO338" s="693"/>
      <c r="DP338" s="693"/>
      <c r="DQ338" s="693"/>
      <c r="DR338" s="693"/>
      <c r="DS338" s="693"/>
      <c r="DT338" s="693"/>
      <c r="DU338" s="693"/>
      <c r="DV338" s="693"/>
      <c r="DW338" s="693"/>
      <c r="DX338" s="693"/>
      <c r="DY338" s="693"/>
      <c r="DZ338" s="693"/>
      <c r="EA338" s="693"/>
      <c r="EB338" s="693"/>
      <c r="EC338" s="693"/>
      <c r="ED338" s="693"/>
      <c r="EE338" s="693"/>
      <c r="EF338" s="693"/>
      <c r="EG338" s="693"/>
      <c r="EH338" s="693"/>
      <c r="EI338" s="693"/>
      <c r="EJ338" s="693"/>
      <c r="EK338" s="693"/>
      <c r="EL338" s="693"/>
      <c r="EM338" s="693"/>
      <c r="EN338" s="693"/>
      <c r="EO338" s="693"/>
      <c r="EP338" s="693"/>
      <c r="EQ338" s="693"/>
      <c r="ER338" s="693"/>
      <c r="ES338" s="693"/>
      <c r="ET338" s="693"/>
      <c r="EU338" s="693"/>
      <c r="EV338" s="693"/>
      <c r="EW338" s="693"/>
      <c r="EX338" s="693"/>
      <c r="EY338" s="693"/>
      <c r="EZ338" s="693"/>
      <c r="FA338" s="693"/>
      <c r="FB338" s="693"/>
      <c r="FC338" s="693"/>
      <c r="FD338" s="693"/>
      <c r="FE338" s="693"/>
      <c r="FF338" s="693"/>
      <c r="FG338" s="693"/>
      <c r="FH338" s="693"/>
      <c r="FI338" s="693"/>
      <c r="FJ338" s="693"/>
      <c r="FK338" s="693"/>
      <c r="FL338" s="693"/>
      <c r="FM338" s="693"/>
      <c r="FN338" s="693"/>
      <c r="FO338" s="693"/>
      <c r="FP338" s="693"/>
      <c r="FQ338" s="693"/>
      <c r="FR338" s="693"/>
      <c r="FS338" s="693"/>
      <c r="FT338" s="693"/>
      <c r="FU338" s="693"/>
      <c r="FV338" s="693"/>
      <c r="FW338" s="693"/>
      <c r="FX338" s="693"/>
      <c r="FY338" s="693"/>
      <c r="FZ338" s="693"/>
      <c r="GA338" s="693"/>
      <c r="GB338" s="693"/>
      <c r="GC338" s="693"/>
      <c r="GD338" s="693"/>
      <c r="GE338" s="693"/>
      <c r="GF338" s="693"/>
      <c r="GG338" s="693"/>
      <c r="GH338" s="693"/>
      <c r="GI338" s="693"/>
      <c r="GJ338" s="693"/>
      <c r="GK338" s="693"/>
      <c r="GL338" s="693"/>
      <c r="GM338" s="693"/>
      <c r="GN338" s="693"/>
      <c r="GO338" s="693"/>
      <c r="GP338" s="693"/>
      <c r="GQ338" s="693"/>
      <c r="GR338" s="693"/>
      <c r="GS338" s="693"/>
      <c r="GT338" s="693"/>
      <c r="GU338" s="693"/>
      <c r="GV338" s="693"/>
      <c r="GW338" s="693"/>
      <c r="GX338" s="693"/>
      <c r="GY338" s="693"/>
      <c r="GZ338" s="693"/>
      <c r="HA338" s="693"/>
      <c r="HB338" s="693"/>
      <c r="HC338" s="693"/>
      <c r="HD338" s="693"/>
      <c r="HE338" s="693"/>
      <c r="HF338" s="693"/>
      <c r="HG338" s="693"/>
      <c r="HH338" s="693"/>
      <c r="HI338" s="693"/>
      <c r="HJ338" s="693"/>
      <c r="HK338" s="693"/>
      <c r="HL338" s="693"/>
      <c r="HM338" s="693"/>
      <c r="HN338" s="693"/>
      <c r="HO338" s="693"/>
      <c r="HP338" s="693"/>
      <c r="HQ338" s="693"/>
      <c r="HR338" s="693"/>
      <c r="HS338" s="693"/>
    </row>
    <row r="339" spans="1:227" s="508" customFormat="1">
      <c r="A339"/>
      <c r="B339" s="368"/>
      <c r="C339"/>
      <c r="D339" s="433"/>
      <c r="E339" s="625"/>
      <c r="F339" s="625"/>
      <c r="G339" s="330"/>
      <c r="H339"/>
      <c r="I339" s="132"/>
      <c r="J339"/>
      <c r="K339"/>
      <c r="L339"/>
      <c r="M339" s="335"/>
      <c r="N339" s="335"/>
      <c r="O339" s="335"/>
      <c r="P339" s="335"/>
      <c r="Q339" s="335"/>
      <c r="R339" s="335"/>
      <c r="S339" s="335"/>
      <c r="T339" s="335"/>
      <c r="U339" s="335"/>
      <c r="V339" s="335"/>
      <c r="W339" s="335"/>
      <c r="X339" s="335"/>
      <c r="Y339" s="335"/>
      <c r="Z339" s="335"/>
      <c r="AA339" s="335"/>
      <c r="AB339" s="45"/>
      <c r="AC339"/>
      <c r="AD339" s="123"/>
      <c r="AE339"/>
      <c r="AF339"/>
      <c r="AG339"/>
      <c r="AH339" s="129"/>
      <c r="AI339" s="129"/>
      <c r="AJ339" s="129"/>
      <c r="AK339" s="504"/>
      <c r="AL339" s="271"/>
      <c r="AM339" s="271"/>
      <c r="AN339" s="271"/>
      <c r="AO339" s="271"/>
      <c r="AP339" s="271"/>
      <c r="AQ339" s="271"/>
      <c r="AR339" s="271"/>
      <c r="AS339" s="271"/>
      <c r="AT339" s="271"/>
      <c r="AU339" s="271"/>
      <c r="AV339" s="271"/>
      <c r="AW339" s="271"/>
      <c r="AX339" s="271"/>
      <c r="AY339" s="271"/>
      <c r="AZ339" s="271"/>
      <c r="BA339" s="504"/>
      <c r="BB339" s="271"/>
      <c r="BC339" s="1042"/>
      <c r="BD339" s="1042"/>
      <c r="BE339" s="1042"/>
      <c r="BF339" s="1042"/>
      <c r="BG339" s="1042"/>
      <c r="BH339" s="1042"/>
      <c r="BI339" s="1042"/>
      <c r="BJ339" s="493"/>
      <c r="BK339" s="493"/>
      <c r="BL339" s="493"/>
      <c r="BM339" s="493"/>
      <c r="BN339" s="493"/>
      <c r="BO339" s="493"/>
      <c r="BP339" s="493"/>
      <c r="BQ339" s="493"/>
      <c r="BR339" s="493"/>
      <c r="BS339" s="493"/>
      <c r="BT339" s="493"/>
      <c r="BU339" s="271"/>
      <c r="BV339" s="693"/>
      <c r="BW339" s="693"/>
      <c r="BX339" s="693"/>
      <c r="BY339" s="693"/>
      <c r="BZ339" s="693"/>
      <c r="CA339" s="693"/>
      <c r="CB339" s="693"/>
      <c r="CC339" s="693"/>
      <c r="CD339" s="693"/>
      <c r="CE339" s="693"/>
      <c r="CF339" s="693"/>
      <c r="CG339" s="693"/>
      <c r="CH339" s="693"/>
      <c r="CI339" s="693"/>
      <c r="CW339" s="693"/>
      <c r="CX339" s="693"/>
      <c r="CY339" s="693"/>
      <c r="CZ339" s="693"/>
      <c r="DA339" s="693"/>
      <c r="DB339" s="693"/>
      <c r="DC339" s="693"/>
      <c r="DD339" s="693"/>
      <c r="DE339" s="693"/>
      <c r="DF339" s="693"/>
      <c r="DG339" s="693"/>
      <c r="DH339" s="693"/>
      <c r="DI339" s="693"/>
      <c r="DJ339" s="693"/>
      <c r="DK339" s="693"/>
      <c r="DL339" s="693"/>
      <c r="DM339" s="693"/>
      <c r="DN339" s="693"/>
      <c r="DO339" s="693"/>
      <c r="DP339" s="693"/>
      <c r="DQ339" s="693"/>
      <c r="DR339" s="693"/>
      <c r="DS339" s="693"/>
      <c r="DT339" s="693"/>
      <c r="DU339" s="693"/>
      <c r="DV339" s="693"/>
      <c r="DW339" s="693"/>
      <c r="DX339" s="693"/>
      <c r="DY339" s="693"/>
      <c r="DZ339" s="693"/>
      <c r="EA339" s="693"/>
      <c r="EB339" s="693"/>
      <c r="EC339" s="693"/>
      <c r="ED339" s="693"/>
      <c r="EE339" s="693"/>
      <c r="EF339" s="693"/>
      <c r="EG339" s="693"/>
      <c r="EH339" s="693"/>
      <c r="EI339" s="693"/>
      <c r="EJ339" s="693"/>
      <c r="EK339" s="693"/>
      <c r="EL339" s="693"/>
      <c r="EM339" s="693"/>
      <c r="EN339" s="693"/>
      <c r="EO339" s="693"/>
      <c r="EP339" s="693"/>
      <c r="EQ339" s="693"/>
      <c r="ER339" s="693"/>
      <c r="ES339" s="693"/>
      <c r="ET339" s="693"/>
      <c r="EU339" s="693"/>
      <c r="EV339" s="693"/>
      <c r="EW339" s="693"/>
      <c r="EX339" s="693"/>
      <c r="EY339" s="693"/>
      <c r="EZ339" s="693"/>
      <c r="FA339" s="693"/>
      <c r="FB339" s="693"/>
      <c r="FC339" s="693"/>
      <c r="FD339" s="693"/>
      <c r="FE339" s="693"/>
      <c r="FF339" s="693"/>
      <c r="FG339" s="693"/>
      <c r="FH339" s="693"/>
      <c r="FI339" s="693"/>
      <c r="FJ339" s="693"/>
      <c r="FK339" s="693"/>
      <c r="FL339" s="693"/>
      <c r="FM339" s="693"/>
      <c r="FN339" s="693"/>
      <c r="FO339" s="693"/>
      <c r="FP339" s="693"/>
      <c r="FQ339" s="693"/>
      <c r="FR339" s="693"/>
      <c r="FS339" s="693"/>
      <c r="FT339" s="693"/>
      <c r="FU339" s="693"/>
      <c r="FV339" s="693"/>
      <c r="FW339" s="693"/>
      <c r="FX339" s="693"/>
      <c r="FY339" s="693"/>
      <c r="FZ339" s="693"/>
      <c r="GA339" s="693"/>
      <c r="GB339" s="693"/>
      <c r="GC339" s="693"/>
      <c r="GD339" s="693"/>
      <c r="GE339" s="693"/>
      <c r="GF339" s="693"/>
      <c r="GG339" s="693"/>
      <c r="GH339" s="693"/>
      <c r="GI339" s="693"/>
      <c r="GJ339" s="693"/>
      <c r="GK339" s="693"/>
      <c r="GL339" s="693"/>
      <c r="GM339" s="693"/>
      <c r="GN339" s="693"/>
      <c r="GO339" s="693"/>
      <c r="GP339" s="693"/>
      <c r="GQ339" s="693"/>
      <c r="GR339" s="693"/>
      <c r="GS339" s="693"/>
      <c r="GT339" s="693"/>
      <c r="GU339" s="693"/>
      <c r="GV339" s="693"/>
      <c r="GW339" s="693"/>
      <c r="GX339" s="693"/>
      <c r="GY339" s="693"/>
      <c r="GZ339" s="693"/>
      <c r="HA339" s="693"/>
      <c r="HB339" s="693"/>
      <c r="HC339" s="693"/>
      <c r="HD339" s="693"/>
      <c r="HE339" s="693"/>
      <c r="HF339" s="693"/>
      <c r="HG339" s="693"/>
      <c r="HH339" s="693"/>
      <c r="HI339" s="693"/>
      <c r="HJ339" s="693"/>
      <c r="HK339" s="693"/>
      <c r="HL339" s="693"/>
      <c r="HM339" s="693"/>
      <c r="HN339" s="693"/>
      <c r="HO339" s="693"/>
      <c r="HP339" s="693"/>
      <c r="HQ339" s="693"/>
      <c r="HR339" s="693"/>
      <c r="HS339" s="693"/>
    </row>
    <row r="340" spans="1:227" s="508" customFormat="1">
      <c r="A340"/>
      <c r="B340" s="368"/>
      <c r="C340"/>
      <c r="D340" s="433"/>
      <c r="E340" s="625"/>
      <c r="F340" s="625"/>
      <c r="G340" s="330"/>
      <c r="H340"/>
      <c r="I340" s="132"/>
      <c r="J340"/>
      <c r="K340"/>
      <c r="L340"/>
      <c r="M340" s="335"/>
      <c r="N340" s="335"/>
      <c r="O340" s="335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45"/>
      <c r="AC340"/>
      <c r="AD340" s="123"/>
      <c r="AE340"/>
      <c r="AF340"/>
      <c r="AG340"/>
      <c r="AH340" s="129"/>
      <c r="AI340" s="129"/>
      <c r="AJ340" s="129"/>
      <c r="AK340" s="504"/>
      <c r="AL340" s="271"/>
      <c r="AM340" s="271"/>
      <c r="AN340" s="271"/>
      <c r="AO340" s="271"/>
      <c r="AP340" s="271"/>
      <c r="AQ340" s="271"/>
      <c r="AR340" s="271"/>
      <c r="AS340" s="271"/>
      <c r="AT340" s="271"/>
      <c r="AU340" s="271"/>
      <c r="AV340" s="271"/>
      <c r="AW340" s="271"/>
      <c r="AX340" s="271"/>
      <c r="AY340" s="271"/>
      <c r="AZ340" s="271"/>
      <c r="BA340" s="504"/>
      <c r="BB340" s="271"/>
      <c r="BC340" s="1042"/>
      <c r="BD340" s="1042"/>
      <c r="BE340" s="1042"/>
      <c r="BF340" s="1042"/>
      <c r="BG340" s="1042"/>
      <c r="BH340" s="1042"/>
      <c r="BI340" s="1042"/>
      <c r="BJ340" s="493"/>
      <c r="BK340" s="493"/>
      <c r="BL340" s="493"/>
      <c r="BM340" s="493"/>
      <c r="BN340" s="493"/>
      <c r="BO340" s="493"/>
      <c r="BP340" s="493"/>
      <c r="BQ340" s="493"/>
      <c r="BR340" s="493"/>
      <c r="BS340" s="493"/>
      <c r="BT340" s="493"/>
      <c r="BU340" s="271"/>
      <c r="BV340" s="693"/>
      <c r="BW340" s="693"/>
      <c r="BX340" s="693"/>
      <c r="BY340" s="693"/>
      <c r="BZ340" s="693"/>
      <c r="CA340" s="693"/>
      <c r="CB340" s="693"/>
      <c r="CC340" s="693"/>
      <c r="CD340" s="693"/>
      <c r="CE340" s="693"/>
      <c r="CF340" s="693"/>
      <c r="CG340" s="693"/>
      <c r="CH340" s="693"/>
      <c r="CI340" s="693"/>
      <c r="CW340" s="693"/>
      <c r="CX340" s="693"/>
      <c r="CY340" s="693"/>
      <c r="CZ340" s="693"/>
      <c r="DA340" s="693"/>
      <c r="DB340" s="693"/>
      <c r="DC340" s="693"/>
      <c r="DD340" s="693"/>
      <c r="DE340" s="693"/>
      <c r="DF340" s="693"/>
      <c r="DG340" s="693"/>
      <c r="DH340" s="693"/>
      <c r="DI340" s="693"/>
      <c r="DJ340" s="693"/>
      <c r="DK340" s="693"/>
      <c r="DL340" s="693"/>
      <c r="DM340" s="693"/>
      <c r="DN340" s="693"/>
      <c r="DO340" s="693"/>
      <c r="DP340" s="693"/>
      <c r="DQ340" s="693"/>
      <c r="DR340" s="693"/>
      <c r="DS340" s="693"/>
      <c r="DT340" s="693"/>
      <c r="DU340" s="693"/>
      <c r="DV340" s="693"/>
      <c r="DW340" s="693"/>
      <c r="DX340" s="693"/>
      <c r="DY340" s="693"/>
      <c r="DZ340" s="693"/>
      <c r="EA340" s="693"/>
      <c r="EB340" s="693"/>
      <c r="EC340" s="693"/>
      <c r="ED340" s="693"/>
      <c r="EE340" s="693"/>
      <c r="EF340" s="693"/>
      <c r="EG340" s="693"/>
      <c r="EH340" s="693"/>
      <c r="EI340" s="693"/>
      <c r="EJ340" s="693"/>
      <c r="EK340" s="693"/>
      <c r="EL340" s="693"/>
      <c r="EM340" s="693"/>
      <c r="EN340" s="693"/>
      <c r="EO340" s="693"/>
      <c r="EP340" s="693"/>
      <c r="EQ340" s="693"/>
      <c r="ER340" s="693"/>
      <c r="ES340" s="693"/>
      <c r="ET340" s="693"/>
      <c r="EU340" s="693"/>
      <c r="EV340" s="693"/>
      <c r="EW340" s="693"/>
      <c r="EX340" s="693"/>
      <c r="EY340" s="693"/>
      <c r="EZ340" s="693"/>
      <c r="FA340" s="693"/>
      <c r="FB340" s="693"/>
      <c r="FC340" s="693"/>
      <c r="FD340" s="693"/>
      <c r="FE340" s="693"/>
      <c r="FF340" s="693"/>
      <c r="FG340" s="693"/>
      <c r="FH340" s="693"/>
      <c r="FI340" s="693"/>
      <c r="FJ340" s="693"/>
      <c r="FK340" s="693"/>
      <c r="FL340" s="693"/>
      <c r="FM340" s="693"/>
      <c r="FN340" s="693"/>
      <c r="FO340" s="693"/>
      <c r="FP340" s="693"/>
      <c r="FQ340" s="693"/>
      <c r="FR340" s="693"/>
      <c r="FS340" s="693"/>
      <c r="FT340" s="693"/>
      <c r="FU340" s="693"/>
      <c r="FV340" s="693"/>
      <c r="FW340" s="693"/>
      <c r="FX340" s="693"/>
      <c r="FY340" s="693"/>
      <c r="FZ340" s="693"/>
      <c r="GA340" s="693"/>
      <c r="GB340" s="693"/>
      <c r="GC340" s="693"/>
      <c r="GD340" s="693"/>
      <c r="GE340" s="693"/>
      <c r="GF340" s="693"/>
      <c r="GG340" s="693"/>
      <c r="GH340" s="693"/>
      <c r="GI340" s="693"/>
      <c r="GJ340" s="693"/>
      <c r="GK340" s="693"/>
      <c r="GL340" s="693"/>
      <c r="GM340" s="693"/>
      <c r="GN340" s="693"/>
      <c r="GO340" s="693"/>
      <c r="GP340" s="693"/>
      <c r="GQ340" s="693"/>
      <c r="GR340" s="693"/>
      <c r="GS340" s="693"/>
      <c r="GT340" s="693"/>
      <c r="GU340" s="693"/>
      <c r="GV340" s="693"/>
      <c r="GW340" s="693"/>
      <c r="GX340" s="693"/>
      <c r="GY340" s="693"/>
      <c r="GZ340" s="693"/>
      <c r="HA340" s="693"/>
      <c r="HB340" s="693"/>
      <c r="HC340" s="693"/>
      <c r="HD340" s="693"/>
      <c r="HE340" s="693"/>
      <c r="HF340" s="693"/>
      <c r="HG340" s="693"/>
      <c r="HH340" s="693"/>
      <c r="HI340" s="693"/>
      <c r="HJ340" s="693"/>
      <c r="HK340" s="693"/>
      <c r="HL340" s="693"/>
      <c r="HM340" s="693"/>
      <c r="HN340" s="693"/>
      <c r="HO340" s="693"/>
      <c r="HP340" s="693"/>
      <c r="HQ340" s="693"/>
      <c r="HR340" s="693"/>
      <c r="HS340" s="693"/>
    </row>
    <row r="341" spans="1:227" s="508" customFormat="1">
      <c r="A341"/>
      <c r="B341" s="368"/>
      <c r="C341"/>
      <c r="D341" s="433"/>
      <c r="E341" s="625"/>
      <c r="F341" s="625"/>
      <c r="G341" s="330"/>
      <c r="H341"/>
      <c r="I341" s="132"/>
      <c r="J341"/>
      <c r="K341"/>
      <c r="L341"/>
      <c r="M341" s="335"/>
      <c r="N341" s="335"/>
      <c r="O341" s="335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45"/>
      <c r="AC341"/>
      <c r="AD341" s="123"/>
      <c r="AE341"/>
      <c r="AF341"/>
      <c r="AG341"/>
      <c r="AH341" s="129"/>
      <c r="AI341" s="129"/>
      <c r="AJ341" s="129"/>
      <c r="AK341" s="504"/>
      <c r="AL341" s="271"/>
      <c r="AM341" s="271"/>
      <c r="AN341" s="271"/>
      <c r="AO341" s="271"/>
      <c r="AP341" s="271"/>
      <c r="AQ341" s="271"/>
      <c r="AR341" s="271"/>
      <c r="AS341" s="271"/>
      <c r="AT341" s="271"/>
      <c r="AU341" s="271"/>
      <c r="AV341" s="271"/>
      <c r="AW341" s="271"/>
      <c r="AX341" s="271"/>
      <c r="AY341" s="271"/>
      <c r="AZ341" s="271"/>
      <c r="BA341" s="504"/>
      <c r="BB341" s="271"/>
      <c r="BC341" s="1042"/>
      <c r="BD341" s="1042"/>
      <c r="BE341" s="1042"/>
      <c r="BF341" s="1042"/>
      <c r="BG341" s="1042"/>
      <c r="BH341" s="1042"/>
      <c r="BI341" s="1042"/>
      <c r="BJ341" s="493"/>
      <c r="BK341" s="493"/>
      <c r="BL341" s="493"/>
      <c r="BM341" s="493"/>
      <c r="BN341" s="493"/>
      <c r="BO341" s="493"/>
      <c r="BP341" s="493"/>
      <c r="BQ341" s="493"/>
      <c r="BR341" s="493"/>
      <c r="BS341" s="493"/>
      <c r="BT341" s="493"/>
      <c r="BU341" s="271"/>
      <c r="BV341" s="693"/>
      <c r="BW341" s="693"/>
      <c r="BX341" s="693"/>
      <c r="BY341" s="693"/>
      <c r="BZ341" s="693"/>
      <c r="CA341" s="693"/>
      <c r="CB341" s="693"/>
      <c r="CC341" s="693"/>
      <c r="CD341" s="693"/>
      <c r="CE341" s="693"/>
      <c r="CF341" s="693"/>
      <c r="CG341" s="693"/>
      <c r="CH341" s="693"/>
      <c r="CI341" s="693"/>
      <c r="CW341" s="693"/>
      <c r="CX341" s="693"/>
      <c r="CY341" s="693"/>
      <c r="CZ341" s="693"/>
      <c r="DA341" s="693"/>
      <c r="DB341" s="693"/>
      <c r="DC341" s="693"/>
      <c r="DD341" s="693"/>
      <c r="DE341" s="693"/>
      <c r="DF341" s="693"/>
      <c r="DG341" s="693"/>
      <c r="DH341" s="693"/>
      <c r="DI341" s="693"/>
      <c r="DJ341" s="693"/>
      <c r="DK341" s="693"/>
      <c r="DL341" s="693"/>
      <c r="DM341" s="693"/>
      <c r="DN341" s="693"/>
      <c r="DO341" s="693"/>
      <c r="DP341" s="693"/>
      <c r="DQ341" s="693"/>
      <c r="DR341" s="693"/>
      <c r="DS341" s="693"/>
      <c r="DT341" s="693"/>
      <c r="DU341" s="693"/>
      <c r="DV341" s="693"/>
      <c r="DW341" s="693"/>
      <c r="DX341" s="693"/>
      <c r="DY341" s="693"/>
      <c r="DZ341" s="693"/>
      <c r="EA341" s="693"/>
      <c r="EB341" s="693"/>
      <c r="EC341" s="693"/>
      <c r="ED341" s="693"/>
      <c r="EE341" s="693"/>
      <c r="EF341" s="693"/>
      <c r="EG341" s="693"/>
      <c r="EH341" s="693"/>
      <c r="EI341" s="693"/>
      <c r="EJ341" s="693"/>
      <c r="EK341" s="693"/>
      <c r="EL341" s="693"/>
      <c r="EM341" s="693"/>
      <c r="EN341" s="693"/>
      <c r="EO341" s="693"/>
      <c r="EP341" s="693"/>
      <c r="EQ341" s="693"/>
      <c r="ER341" s="693"/>
      <c r="ES341" s="693"/>
      <c r="ET341" s="693"/>
      <c r="EU341" s="693"/>
      <c r="EV341" s="693"/>
      <c r="EW341" s="693"/>
      <c r="EX341" s="693"/>
      <c r="EY341" s="693"/>
      <c r="EZ341" s="693"/>
      <c r="FA341" s="693"/>
      <c r="FB341" s="693"/>
      <c r="FC341" s="693"/>
      <c r="FD341" s="693"/>
      <c r="FE341" s="693"/>
      <c r="FF341" s="693"/>
      <c r="FG341" s="693"/>
      <c r="FH341" s="693"/>
      <c r="FI341" s="693"/>
      <c r="FJ341" s="693"/>
      <c r="FK341" s="693"/>
      <c r="FL341" s="693"/>
      <c r="FM341" s="693"/>
      <c r="FN341" s="693"/>
      <c r="FO341" s="693"/>
      <c r="FP341" s="693"/>
      <c r="FQ341" s="693"/>
      <c r="FR341" s="693"/>
      <c r="FS341" s="693"/>
      <c r="FT341" s="693"/>
      <c r="FU341" s="693"/>
      <c r="FV341" s="693"/>
      <c r="FW341" s="693"/>
      <c r="FX341" s="693"/>
      <c r="FY341" s="693"/>
      <c r="FZ341" s="693"/>
      <c r="GA341" s="693"/>
      <c r="GB341" s="693"/>
      <c r="GC341" s="693"/>
      <c r="GD341" s="693"/>
      <c r="GE341" s="693"/>
      <c r="GF341" s="693"/>
      <c r="GG341" s="693"/>
      <c r="GH341" s="693"/>
      <c r="GI341" s="693"/>
      <c r="GJ341" s="693"/>
      <c r="GK341" s="693"/>
      <c r="GL341" s="693"/>
      <c r="GM341" s="693"/>
      <c r="GN341" s="693"/>
      <c r="GO341" s="693"/>
      <c r="GP341" s="693"/>
      <c r="GQ341" s="693"/>
      <c r="GR341" s="693"/>
      <c r="GS341" s="693"/>
      <c r="GT341" s="693"/>
      <c r="GU341" s="693"/>
      <c r="GV341" s="693"/>
      <c r="GW341" s="693"/>
      <c r="GX341" s="693"/>
      <c r="GY341" s="693"/>
      <c r="GZ341" s="693"/>
      <c r="HA341" s="693"/>
      <c r="HB341" s="693"/>
      <c r="HC341" s="693"/>
      <c r="HD341" s="693"/>
      <c r="HE341" s="693"/>
      <c r="HF341" s="693"/>
      <c r="HG341" s="693"/>
      <c r="HH341" s="693"/>
      <c r="HI341" s="693"/>
      <c r="HJ341" s="693"/>
      <c r="HK341" s="693"/>
      <c r="HL341" s="693"/>
      <c r="HM341" s="693"/>
      <c r="HN341" s="693"/>
      <c r="HO341" s="693"/>
      <c r="HP341" s="693"/>
      <c r="HQ341" s="693"/>
      <c r="HR341" s="693"/>
      <c r="HS341" s="693"/>
    </row>
    <row r="342" spans="1:227" s="508" customFormat="1">
      <c r="A342"/>
      <c r="B342" s="368"/>
      <c r="C342"/>
      <c r="D342" s="433"/>
      <c r="E342" s="625"/>
      <c r="F342" s="625"/>
      <c r="G342" s="330"/>
      <c r="H342"/>
      <c r="I342" s="132"/>
      <c r="J342"/>
      <c r="K342"/>
      <c r="L342"/>
      <c r="M342" s="335"/>
      <c r="N342" s="335"/>
      <c r="O342" s="335"/>
      <c r="P342" s="335"/>
      <c r="Q342" s="335"/>
      <c r="R342" s="335"/>
      <c r="S342" s="335"/>
      <c r="T342" s="335"/>
      <c r="U342" s="335"/>
      <c r="V342" s="335"/>
      <c r="W342" s="335"/>
      <c r="X342" s="335"/>
      <c r="Y342" s="335"/>
      <c r="Z342" s="335"/>
      <c r="AA342" s="335"/>
      <c r="AB342" s="45"/>
      <c r="AC342"/>
      <c r="AD342" s="123"/>
      <c r="AE342"/>
      <c r="AF342"/>
      <c r="AG342"/>
      <c r="AH342" s="129"/>
      <c r="AI342" s="129"/>
      <c r="AJ342" s="129"/>
      <c r="AK342" s="504"/>
      <c r="AL342" s="271"/>
      <c r="AM342" s="271"/>
      <c r="AN342" s="271"/>
      <c r="AO342" s="271"/>
      <c r="AP342" s="271"/>
      <c r="AQ342" s="271"/>
      <c r="AR342" s="271"/>
      <c r="AS342" s="271"/>
      <c r="AT342" s="271"/>
      <c r="AU342" s="271"/>
      <c r="AV342" s="271"/>
      <c r="AW342" s="271"/>
      <c r="AX342" s="271"/>
      <c r="AY342" s="271"/>
      <c r="AZ342" s="271"/>
      <c r="BA342" s="504"/>
      <c r="BB342" s="271"/>
      <c r="BC342" s="1042"/>
      <c r="BD342" s="1042"/>
      <c r="BE342" s="1042"/>
      <c r="BF342" s="1042"/>
      <c r="BG342" s="1042"/>
      <c r="BH342" s="1042"/>
      <c r="BI342" s="1042"/>
      <c r="BJ342" s="493"/>
      <c r="BK342" s="493"/>
      <c r="BL342" s="493"/>
      <c r="BM342" s="493"/>
      <c r="BN342" s="493"/>
      <c r="BO342" s="493"/>
      <c r="BP342" s="493"/>
      <c r="BQ342" s="493"/>
      <c r="BR342" s="493"/>
      <c r="BS342" s="493"/>
      <c r="BT342" s="493"/>
      <c r="BU342" s="271"/>
      <c r="BV342" s="693"/>
      <c r="BW342" s="693"/>
      <c r="BX342" s="693"/>
      <c r="BY342" s="693"/>
      <c r="BZ342" s="693"/>
      <c r="CA342" s="693"/>
      <c r="CB342" s="693"/>
      <c r="CC342" s="693"/>
      <c r="CD342" s="693"/>
      <c r="CE342" s="693"/>
      <c r="CF342" s="693"/>
      <c r="CG342" s="693"/>
      <c r="CH342" s="693"/>
      <c r="CI342" s="693"/>
      <c r="CW342" s="693"/>
      <c r="CX342" s="693"/>
      <c r="CY342" s="693"/>
      <c r="CZ342" s="693"/>
      <c r="DA342" s="693"/>
      <c r="DB342" s="693"/>
      <c r="DC342" s="693"/>
      <c r="DD342" s="693"/>
      <c r="DE342" s="693"/>
      <c r="DF342" s="693"/>
      <c r="DG342" s="693"/>
      <c r="DH342" s="693"/>
      <c r="DI342" s="693"/>
      <c r="DJ342" s="693"/>
      <c r="DK342" s="693"/>
      <c r="DL342" s="693"/>
      <c r="DM342" s="693"/>
      <c r="DN342" s="693"/>
      <c r="DO342" s="693"/>
      <c r="DP342" s="693"/>
      <c r="DQ342" s="693"/>
      <c r="DR342" s="693"/>
      <c r="DS342" s="693"/>
      <c r="DT342" s="693"/>
      <c r="DU342" s="693"/>
      <c r="DV342" s="693"/>
      <c r="DW342" s="693"/>
      <c r="DX342" s="693"/>
      <c r="DY342" s="693"/>
      <c r="DZ342" s="693"/>
      <c r="EA342" s="693"/>
      <c r="EB342" s="693"/>
      <c r="EC342" s="693"/>
      <c r="ED342" s="693"/>
      <c r="EE342" s="693"/>
      <c r="EF342" s="693"/>
      <c r="EG342" s="693"/>
      <c r="EH342" s="693"/>
      <c r="EI342" s="693"/>
      <c r="EJ342" s="693"/>
      <c r="EK342" s="693"/>
      <c r="EL342" s="693"/>
      <c r="EM342" s="693"/>
      <c r="EN342" s="693"/>
      <c r="EO342" s="693"/>
      <c r="EP342" s="693"/>
      <c r="EQ342" s="693"/>
      <c r="ER342" s="693"/>
      <c r="ES342" s="693"/>
      <c r="ET342" s="693"/>
      <c r="EU342" s="693"/>
      <c r="EV342" s="693"/>
      <c r="EW342" s="693"/>
      <c r="EX342" s="693"/>
      <c r="EY342" s="693"/>
      <c r="EZ342" s="693"/>
      <c r="FA342" s="693"/>
      <c r="FB342" s="693"/>
      <c r="FC342" s="693"/>
      <c r="FD342" s="693"/>
      <c r="FE342" s="693"/>
      <c r="FF342" s="693"/>
      <c r="FG342" s="693"/>
      <c r="FH342" s="693"/>
      <c r="FI342" s="693"/>
      <c r="FJ342" s="693"/>
      <c r="FK342" s="693"/>
      <c r="FL342" s="693"/>
      <c r="FM342" s="693"/>
      <c r="FN342" s="693"/>
      <c r="FO342" s="693"/>
      <c r="FP342" s="693"/>
      <c r="FQ342" s="693"/>
      <c r="FR342" s="693"/>
      <c r="FS342" s="693"/>
      <c r="FT342" s="693"/>
      <c r="FU342" s="693"/>
      <c r="FV342" s="693"/>
      <c r="FW342" s="693"/>
      <c r="FX342" s="693"/>
      <c r="FY342" s="693"/>
      <c r="FZ342" s="693"/>
      <c r="GA342" s="693"/>
      <c r="GB342" s="693"/>
      <c r="GC342" s="693"/>
      <c r="GD342" s="693"/>
      <c r="GE342" s="693"/>
      <c r="GF342" s="693"/>
      <c r="GG342" s="693"/>
      <c r="GH342" s="693"/>
      <c r="GI342" s="693"/>
      <c r="GJ342" s="693"/>
      <c r="GK342" s="693"/>
      <c r="GL342" s="693"/>
      <c r="GM342" s="693"/>
      <c r="GN342" s="693"/>
      <c r="GO342" s="693"/>
      <c r="GP342" s="693"/>
      <c r="GQ342" s="693"/>
      <c r="GR342" s="693"/>
      <c r="GS342" s="693"/>
      <c r="GT342" s="693"/>
      <c r="GU342" s="693"/>
      <c r="GV342" s="693"/>
      <c r="GW342" s="693"/>
      <c r="GX342" s="693"/>
      <c r="GY342" s="693"/>
      <c r="GZ342" s="693"/>
      <c r="HA342" s="693"/>
      <c r="HB342" s="693"/>
      <c r="HC342" s="693"/>
      <c r="HD342" s="693"/>
      <c r="HE342" s="693"/>
      <c r="HF342" s="693"/>
      <c r="HG342" s="693"/>
      <c r="HH342" s="693"/>
      <c r="HI342" s="693"/>
      <c r="HJ342" s="693"/>
      <c r="HK342" s="693"/>
      <c r="HL342" s="693"/>
      <c r="HM342" s="693"/>
      <c r="HN342" s="693"/>
      <c r="HO342" s="693"/>
      <c r="HP342" s="693"/>
      <c r="HQ342" s="693"/>
      <c r="HR342" s="693"/>
      <c r="HS342" s="693"/>
    </row>
    <row r="343" spans="1:227" s="508" customFormat="1">
      <c r="A343"/>
      <c r="B343" s="368"/>
      <c r="C343"/>
      <c r="D343" s="433"/>
      <c r="E343" s="625"/>
      <c r="F343" s="625"/>
      <c r="G343" s="330"/>
      <c r="H343"/>
      <c r="I343" s="132"/>
      <c r="J343"/>
      <c r="K343"/>
      <c r="L343"/>
      <c r="M343" s="335"/>
      <c r="N343" s="335"/>
      <c r="O343" s="335"/>
      <c r="P343" s="335"/>
      <c r="Q343" s="335"/>
      <c r="R343" s="335"/>
      <c r="S343" s="335"/>
      <c r="T343" s="335"/>
      <c r="U343" s="335"/>
      <c r="V343" s="335"/>
      <c r="W343" s="335"/>
      <c r="X343" s="335"/>
      <c r="Y343" s="335"/>
      <c r="Z343" s="335"/>
      <c r="AA343" s="335"/>
      <c r="AB343" s="45"/>
      <c r="AC343"/>
      <c r="AD343" s="123"/>
      <c r="AE343"/>
      <c r="AF343"/>
      <c r="AG343"/>
      <c r="AH343" s="129"/>
      <c r="AI343" s="129"/>
      <c r="AJ343" s="129"/>
      <c r="AK343" s="504"/>
      <c r="AL343" s="271"/>
      <c r="AM343" s="271"/>
      <c r="AN343" s="271"/>
      <c r="AO343" s="271"/>
      <c r="AP343" s="271"/>
      <c r="AQ343" s="271"/>
      <c r="AR343" s="271"/>
      <c r="AS343" s="271"/>
      <c r="AT343" s="271"/>
      <c r="AU343" s="271"/>
      <c r="AV343" s="271"/>
      <c r="AW343" s="271"/>
      <c r="AX343" s="271"/>
      <c r="AY343" s="271"/>
      <c r="AZ343" s="271"/>
      <c r="BA343" s="504"/>
      <c r="BB343" s="271"/>
      <c r="BC343" s="1042"/>
      <c r="BD343" s="1042"/>
      <c r="BE343" s="1042"/>
      <c r="BF343" s="1042"/>
      <c r="BG343" s="1042"/>
      <c r="BH343" s="1042"/>
      <c r="BI343" s="1042"/>
      <c r="BJ343" s="493"/>
      <c r="BK343" s="493"/>
      <c r="BL343" s="493"/>
      <c r="BM343" s="493"/>
      <c r="BN343" s="493"/>
      <c r="BO343" s="493"/>
      <c r="BP343" s="493"/>
      <c r="BQ343" s="493"/>
      <c r="BR343" s="493"/>
      <c r="BS343" s="493"/>
      <c r="BT343" s="493"/>
      <c r="BU343" s="271"/>
      <c r="BV343" s="693"/>
      <c r="BW343" s="693"/>
      <c r="BX343" s="693"/>
      <c r="BY343" s="693"/>
      <c r="BZ343" s="693"/>
      <c r="CA343" s="693"/>
      <c r="CB343" s="693"/>
      <c r="CC343" s="693"/>
      <c r="CD343" s="693"/>
      <c r="CE343" s="693"/>
      <c r="CF343" s="693"/>
      <c r="CG343" s="693"/>
      <c r="CH343" s="693"/>
      <c r="CI343" s="693"/>
      <c r="CW343" s="693"/>
      <c r="CX343" s="693"/>
      <c r="CY343" s="693"/>
      <c r="CZ343" s="693"/>
      <c r="DA343" s="693"/>
      <c r="DB343" s="693"/>
      <c r="DC343" s="693"/>
      <c r="DD343" s="693"/>
      <c r="DE343" s="693"/>
      <c r="DF343" s="693"/>
      <c r="DG343" s="693"/>
      <c r="DH343" s="693"/>
      <c r="DI343" s="693"/>
      <c r="DJ343" s="693"/>
      <c r="DK343" s="693"/>
      <c r="DL343" s="693"/>
      <c r="DM343" s="693"/>
      <c r="DN343" s="693"/>
      <c r="DO343" s="693"/>
      <c r="DP343" s="693"/>
      <c r="DQ343" s="693"/>
      <c r="DR343" s="693"/>
      <c r="DS343" s="693"/>
      <c r="DT343" s="693"/>
      <c r="DU343" s="693"/>
      <c r="DV343" s="693"/>
      <c r="DW343" s="693"/>
      <c r="DX343" s="693"/>
      <c r="DY343" s="693"/>
      <c r="DZ343" s="693"/>
      <c r="EA343" s="693"/>
      <c r="EB343" s="693"/>
      <c r="EC343" s="693"/>
      <c r="ED343" s="693"/>
      <c r="EE343" s="693"/>
      <c r="EF343" s="693"/>
      <c r="EG343" s="693"/>
      <c r="EH343" s="693"/>
      <c r="EI343" s="693"/>
      <c r="EJ343" s="693"/>
      <c r="EK343" s="693"/>
      <c r="EL343" s="693"/>
      <c r="EM343" s="693"/>
      <c r="EN343" s="693"/>
      <c r="EO343" s="693"/>
      <c r="EP343" s="693"/>
      <c r="EQ343" s="693"/>
      <c r="ER343" s="693"/>
      <c r="ES343" s="693"/>
      <c r="ET343" s="693"/>
      <c r="EU343" s="693"/>
      <c r="EV343" s="693"/>
      <c r="EW343" s="693"/>
      <c r="EX343" s="693"/>
      <c r="EY343" s="693"/>
      <c r="EZ343" s="693"/>
      <c r="FA343" s="693"/>
      <c r="FB343" s="693"/>
      <c r="FC343" s="693"/>
      <c r="FD343" s="693"/>
      <c r="FE343" s="693"/>
      <c r="FF343" s="693"/>
      <c r="FG343" s="693"/>
      <c r="FH343" s="693"/>
      <c r="FI343" s="693"/>
      <c r="FJ343" s="693"/>
      <c r="FK343" s="693"/>
      <c r="FL343" s="693"/>
      <c r="FM343" s="693"/>
      <c r="FN343" s="693"/>
      <c r="FO343" s="693"/>
      <c r="FP343" s="693"/>
      <c r="FQ343" s="693"/>
      <c r="FR343" s="693"/>
      <c r="FS343" s="693"/>
      <c r="FT343" s="693"/>
      <c r="FU343" s="693"/>
      <c r="FV343" s="693"/>
      <c r="FW343" s="693"/>
      <c r="FX343" s="693"/>
      <c r="FY343" s="693"/>
      <c r="FZ343" s="693"/>
      <c r="GA343" s="693"/>
      <c r="GB343" s="693"/>
      <c r="GC343" s="693"/>
      <c r="GD343" s="693"/>
      <c r="GE343" s="693"/>
      <c r="GF343" s="693"/>
      <c r="GG343" s="693"/>
      <c r="GH343" s="693"/>
      <c r="GI343" s="693"/>
      <c r="GJ343" s="693"/>
      <c r="GK343" s="693"/>
      <c r="GL343" s="693"/>
      <c r="GM343" s="693"/>
      <c r="GN343" s="693"/>
      <c r="GO343" s="693"/>
      <c r="GP343" s="693"/>
      <c r="GQ343" s="693"/>
      <c r="GR343" s="693"/>
      <c r="GS343" s="693"/>
      <c r="GT343" s="693"/>
      <c r="GU343" s="693"/>
      <c r="GV343" s="693"/>
      <c r="GW343" s="693"/>
      <c r="GX343" s="693"/>
      <c r="GY343" s="693"/>
      <c r="GZ343" s="693"/>
      <c r="HA343" s="693"/>
      <c r="HB343" s="693"/>
      <c r="HC343" s="693"/>
      <c r="HD343" s="693"/>
      <c r="HE343" s="693"/>
      <c r="HF343" s="693"/>
      <c r="HG343" s="693"/>
      <c r="HH343" s="693"/>
      <c r="HI343" s="693"/>
      <c r="HJ343" s="693"/>
      <c r="HK343" s="693"/>
      <c r="HL343" s="693"/>
      <c r="HM343" s="693"/>
      <c r="HN343" s="693"/>
      <c r="HO343" s="693"/>
      <c r="HP343" s="693"/>
      <c r="HQ343" s="693"/>
      <c r="HR343" s="693"/>
      <c r="HS343" s="693"/>
    </row>
    <row r="344" spans="1:227" s="508" customFormat="1">
      <c r="A344"/>
      <c r="B344" s="368"/>
      <c r="C344"/>
      <c r="D344" s="433"/>
      <c r="E344" s="625"/>
      <c r="F344" s="625"/>
      <c r="G344" s="330"/>
      <c r="H344"/>
      <c r="I344" s="132"/>
      <c r="J344"/>
      <c r="K344"/>
      <c r="L344"/>
      <c r="M344" s="335"/>
      <c r="N344" s="335"/>
      <c r="O344" s="335"/>
      <c r="P344" s="335"/>
      <c r="Q344" s="335"/>
      <c r="R344" s="335"/>
      <c r="S344" s="335"/>
      <c r="T344" s="335"/>
      <c r="U344" s="335"/>
      <c r="V344" s="335"/>
      <c r="W344" s="335"/>
      <c r="X344" s="335"/>
      <c r="Y344" s="335"/>
      <c r="Z344" s="335"/>
      <c r="AA344" s="335"/>
      <c r="AB344" s="45"/>
      <c r="AC344"/>
      <c r="AD344" s="123"/>
      <c r="AE344"/>
      <c r="AF344"/>
      <c r="AG344"/>
      <c r="AH344" s="129"/>
      <c r="AI344" s="129"/>
      <c r="AJ344" s="129"/>
      <c r="AK344" s="504"/>
      <c r="AL344" s="271"/>
      <c r="AM344" s="271"/>
      <c r="AN344" s="271"/>
      <c r="AO344" s="271"/>
      <c r="AP344" s="271"/>
      <c r="AQ344" s="271"/>
      <c r="AR344" s="271"/>
      <c r="AS344" s="271"/>
      <c r="AT344" s="271"/>
      <c r="AU344" s="271"/>
      <c r="AV344" s="271"/>
      <c r="AW344" s="271"/>
      <c r="AX344" s="271"/>
      <c r="AY344" s="271"/>
      <c r="AZ344" s="271"/>
      <c r="BA344" s="504"/>
      <c r="BB344" s="271"/>
      <c r="BC344" s="1042"/>
      <c r="BD344" s="1042"/>
      <c r="BE344" s="1042"/>
      <c r="BF344" s="1042"/>
      <c r="BG344" s="1042"/>
      <c r="BH344" s="1042"/>
      <c r="BI344" s="1042"/>
      <c r="BJ344" s="493"/>
      <c r="BK344" s="493"/>
      <c r="BL344" s="493"/>
      <c r="BM344" s="493"/>
      <c r="BN344" s="493"/>
      <c r="BO344" s="493"/>
      <c r="BP344" s="493"/>
      <c r="BQ344" s="493"/>
      <c r="BR344" s="493"/>
      <c r="BS344" s="493"/>
      <c r="BT344" s="493"/>
      <c r="BU344" s="271"/>
      <c r="BV344" s="693"/>
      <c r="BW344" s="693"/>
      <c r="BX344" s="693"/>
      <c r="BY344" s="693"/>
      <c r="BZ344" s="693"/>
      <c r="CA344" s="693"/>
      <c r="CB344" s="693"/>
      <c r="CC344" s="693"/>
      <c r="CD344" s="693"/>
      <c r="CE344" s="693"/>
      <c r="CF344" s="693"/>
      <c r="CG344" s="693"/>
      <c r="CH344" s="693"/>
      <c r="CI344" s="693"/>
      <c r="CW344" s="693"/>
      <c r="CX344" s="693"/>
      <c r="CY344" s="693"/>
      <c r="CZ344" s="693"/>
      <c r="DA344" s="693"/>
      <c r="DB344" s="693"/>
      <c r="DC344" s="693"/>
      <c r="DD344" s="693"/>
      <c r="DE344" s="693"/>
      <c r="DF344" s="693"/>
      <c r="DG344" s="693"/>
      <c r="DH344" s="693"/>
      <c r="DI344" s="693"/>
      <c r="DJ344" s="693"/>
      <c r="DK344" s="693"/>
      <c r="DL344" s="693"/>
      <c r="DM344" s="693"/>
      <c r="DN344" s="693"/>
      <c r="DO344" s="693"/>
      <c r="DP344" s="693"/>
      <c r="DQ344" s="693"/>
      <c r="DR344" s="693"/>
      <c r="DS344" s="693"/>
      <c r="DT344" s="693"/>
      <c r="DU344" s="693"/>
      <c r="DV344" s="693"/>
      <c r="DW344" s="693"/>
      <c r="DX344" s="693"/>
      <c r="DY344" s="693"/>
      <c r="DZ344" s="693"/>
      <c r="EA344" s="693"/>
      <c r="EB344" s="693"/>
      <c r="EC344" s="693"/>
      <c r="ED344" s="693"/>
      <c r="EE344" s="693"/>
      <c r="EF344" s="693"/>
      <c r="EG344" s="693"/>
      <c r="EH344" s="693"/>
      <c r="EI344" s="693"/>
      <c r="EJ344" s="693"/>
      <c r="EK344" s="693"/>
      <c r="EL344" s="693"/>
      <c r="EM344" s="693"/>
      <c r="EN344" s="693"/>
      <c r="EO344" s="693"/>
      <c r="EP344" s="693"/>
      <c r="EQ344" s="693"/>
      <c r="ER344" s="693"/>
      <c r="ES344" s="693"/>
      <c r="ET344" s="693"/>
      <c r="EU344" s="693"/>
      <c r="EV344" s="693"/>
      <c r="EW344" s="693"/>
      <c r="EX344" s="693"/>
      <c r="EY344" s="693"/>
      <c r="EZ344" s="693"/>
      <c r="FA344" s="693"/>
      <c r="FB344" s="693"/>
      <c r="FC344" s="693"/>
      <c r="FD344" s="693"/>
      <c r="FE344" s="693"/>
      <c r="FF344" s="693"/>
      <c r="FG344" s="693"/>
      <c r="FH344" s="693"/>
      <c r="FI344" s="693"/>
      <c r="FJ344" s="693"/>
      <c r="FK344" s="693"/>
      <c r="FL344" s="693"/>
      <c r="FM344" s="693"/>
      <c r="FN344" s="693"/>
      <c r="FO344" s="693"/>
      <c r="FP344" s="693"/>
      <c r="FQ344" s="693"/>
      <c r="FR344" s="693"/>
      <c r="FS344" s="693"/>
      <c r="FT344" s="693"/>
      <c r="FU344" s="693"/>
      <c r="FV344" s="693"/>
      <c r="FW344" s="693"/>
      <c r="FX344" s="693"/>
      <c r="FY344" s="693"/>
      <c r="FZ344" s="693"/>
      <c r="GA344" s="693"/>
      <c r="GB344" s="693"/>
      <c r="GC344" s="693"/>
      <c r="GD344" s="693"/>
      <c r="GE344" s="693"/>
      <c r="GF344" s="693"/>
      <c r="GG344" s="693"/>
      <c r="GH344" s="693"/>
      <c r="GI344" s="693"/>
      <c r="GJ344" s="693"/>
      <c r="GK344" s="693"/>
      <c r="GL344" s="693"/>
      <c r="GM344" s="693"/>
      <c r="GN344" s="693"/>
      <c r="GO344" s="693"/>
      <c r="GP344" s="693"/>
      <c r="GQ344" s="693"/>
      <c r="GR344" s="693"/>
      <c r="GS344" s="693"/>
      <c r="GT344" s="693"/>
      <c r="GU344" s="693"/>
      <c r="GV344" s="693"/>
      <c r="GW344" s="693"/>
      <c r="GX344" s="693"/>
      <c r="GY344" s="693"/>
      <c r="GZ344" s="693"/>
      <c r="HA344" s="693"/>
      <c r="HB344" s="693"/>
      <c r="HC344" s="693"/>
      <c r="HD344" s="693"/>
      <c r="HE344" s="693"/>
      <c r="HF344" s="693"/>
      <c r="HG344" s="693"/>
      <c r="HH344" s="693"/>
      <c r="HI344" s="693"/>
      <c r="HJ344" s="693"/>
      <c r="HK344" s="693"/>
      <c r="HL344" s="693"/>
      <c r="HM344" s="693"/>
      <c r="HN344" s="693"/>
      <c r="HO344" s="693"/>
      <c r="HP344" s="693"/>
      <c r="HQ344" s="693"/>
      <c r="HR344" s="693"/>
      <c r="HS344" s="693"/>
    </row>
    <row r="345" spans="1:227" s="508" customFormat="1">
      <c r="A345"/>
      <c r="B345" s="368"/>
      <c r="C345"/>
      <c r="D345" s="433"/>
      <c r="E345" s="625"/>
      <c r="F345" s="625"/>
      <c r="G345" s="330"/>
      <c r="H345"/>
      <c r="I345" s="132"/>
      <c r="J345"/>
      <c r="K345"/>
      <c r="L345"/>
      <c r="M345" s="335"/>
      <c r="N345" s="335"/>
      <c r="O345" s="335"/>
      <c r="P345" s="335"/>
      <c r="Q345" s="335"/>
      <c r="R345" s="335"/>
      <c r="S345" s="335"/>
      <c r="T345" s="335"/>
      <c r="U345" s="335"/>
      <c r="V345" s="335"/>
      <c r="W345" s="335"/>
      <c r="X345" s="335"/>
      <c r="Y345" s="335"/>
      <c r="Z345" s="335"/>
      <c r="AA345" s="335"/>
      <c r="AB345" s="45"/>
      <c r="AC345"/>
      <c r="AD345" s="123"/>
      <c r="AE345"/>
      <c r="AF345"/>
      <c r="AG345"/>
      <c r="AH345" s="129"/>
      <c r="AI345" s="129"/>
      <c r="AJ345" s="129"/>
      <c r="AK345" s="504"/>
      <c r="AL345" s="271"/>
      <c r="AM345" s="271"/>
      <c r="AN345" s="271"/>
      <c r="AO345" s="271"/>
      <c r="AP345" s="271"/>
      <c r="AQ345" s="271"/>
      <c r="AR345" s="271"/>
      <c r="AS345" s="271"/>
      <c r="AT345" s="271"/>
      <c r="AU345" s="271"/>
      <c r="AV345" s="271"/>
      <c r="AW345" s="271"/>
      <c r="AX345" s="271"/>
      <c r="AY345" s="271"/>
      <c r="AZ345" s="271"/>
      <c r="BA345" s="504"/>
      <c r="BB345" s="271"/>
      <c r="BC345" s="1042"/>
      <c r="BD345" s="1042"/>
      <c r="BE345" s="1042"/>
      <c r="BF345" s="1042"/>
      <c r="BG345" s="1042"/>
      <c r="BH345" s="1042"/>
      <c r="BI345" s="1042"/>
      <c r="BJ345" s="493"/>
      <c r="BK345" s="493"/>
      <c r="BL345" s="493"/>
      <c r="BM345" s="493"/>
      <c r="BN345" s="493"/>
      <c r="BO345" s="493"/>
      <c r="BP345" s="493"/>
      <c r="BQ345" s="493"/>
      <c r="BR345" s="493"/>
      <c r="BS345" s="493"/>
      <c r="BT345" s="493"/>
      <c r="BU345" s="271"/>
      <c r="BV345" s="693"/>
      <c r="BW345" s="693"/>
      <c r="BX345" s="693"/>
      <c r="BY345" s="693"/>
      <c r="BZ345" s="693"/>
      <c r="CA345" s="693"/>
      <c r="CB345" s="693"/>
      <c r="CC345" s="693"/>
      <c r="CD345" s="693"/>
      <c r="CE345" s="693"/>
      <c r="CF345" s="693"/>
      <c r="CG345" s="693"/>
      <c r="CH345" s="693"/>
      <c r="CI345" s="693"/>
      <c r="CW345" s="693"/>
      <c r="CX345" s="693"/>
      <c r="CY345" s="693"/>
      <c r="CZ345" s="693"/>
      <c r="DA345" s="693"/>
      <c r="DB345" s="693"/>
      <c r="DC345" s="693"/>
      <c r="DD345" s="693"/>
      <c r="DE345" s="693"/>
      <c r="DF345" s="693"/>
      <c r="DG345" s="693"/>
      <c r="DH345" s="693"/>
      <c r="DI345" s="693"/>
      <c r="DJ345" s="693"/>
      <c r="DK345" s="693"/>
      <c r="DL345" s="693"/>
      <c r="DM345" s="693"/>
      <c r="DN345" s="693"/>
      <c r="DO345" s="693"/>
      <c r="DP345" s="693"/>
      <c r="DQ345" s="693"/>
      <c r="DR345" s="693"/>
      <c r="DS345" s="693"/>
      <c r="DT345" s="693"/>
      <c r="DU345" s="693"/>
      <c r="DV345" s="693"/>
      <c r="DW345" s="693"/>
      <c r="DX345" s="693"/>
      <c r="DY345" s="693"/>
      <c r="DZ345" s="693"/>
      <c r="EA345" s="693"/>
      <c r="EB345" s="693"/>
      <c r="EC345" s="693"/>
      <c r="ED345" s="693"/>
      <c r="EE345" s="693"/>
      <c r="EF345" s="693"/>
      <c r="EG345" s="693"/>
      <c r="EH345" s="693"/>
      <c r="EI345" s="693"/>
      <c r="EJ345" s="693"/>
      <c r="EK345" s="693"/>
      <c r="EL345" s="693"/>
      <c r="EM345" s="693"/>
      <c r="EN345" s="693"/>
      <c r="EO345" s="693"/>
      <c r="EP345" s="693"/>
      <c r="EQ345" s="693"/>
      <c r="ER345" s="693"/>
      <c r="ES345" s="693"/>
      <c r="ET345" s="693"/>
      <c r="EU345" s="693"/>
      <c r="EV345" s="693"/>
      <c r="EW345" s="693"/>
      <c r="EX345" s="693"/>
      <c r="EY345" s="693"/>
      <c r="EZ345" s="693"/>
      <c r="FA345" s="693"/>
      <c r="FB345" s="693"/>
      <c r="FC345" s="693"/>
      <c r="FD345" s="693"/>
      <c r="FE345" s="693"/>
      <c r="FF345" s="693"/>
      <c r="FG345" s="693"/>
      <c r="FH345" s="693"/>
      <c r="FI345" s="693"/>
      <c r="FJ345" s="693"/>
      <c r="FK345" s="693"/>
      <c r="FL345" s="693"/>
      <c r="FM345" s="693"/>
      <c r="FN345" s="693"/>
      <c r="FO345" s="693"/>
      <c r="FP345" s="693"/>
      <c r="FQ345" s="693"/>
      <c r="FR345" s="693"/>
      <c r="FS345" s="693"/>
      <c r="FT345" s="693"/>
      <c r="FU345" s="693"/>
      <c r="FV345" s="693"/>
      <c r="FW345" s="693"/>
      <c r="FX345" s="693"/>
      <c r="FY345" s="693"/>
      <c r="FZ345" s="693"/>
      <c r="GA345" s="693"/>
      <c r="GB345" s="693"/>
      <c r="GC345" s="693"/>
      <c r="GD345" s="693"/>
      <c r="GE345" s="693"/>
      <c r="GF345" s="693"/>
      <c r="GG345" s="693"/>
      <c r="GH345" s="693"/>
      <c r="GI345" s="693"/>
      <c r="GJ345" s="693"/>
      <c r="GK345" s="693"/>
      <c r="GL345" s="693"/>
      <c r="GM345" s="693"/>
      <c r="GN345" s="693"/>
      <c r="GO345" s="693"/>
      <c r="GP345" s="693"/>
      <c r="GQ345" s="693"/>
      <c r="GR345" s="693"/>
      <c r="GS345" s="693"/>
      <c r="GT345" s="693"/>
      <c r="GU345" s="693"/>
      <c r="GV345" s="693"/>
      <c r="GW345" s="693"/>
      <c r="GX345" s="693"/>
      <c r="GY345" s="693"/>
      <c r="GZ345" s="693"/>
      <c r="HA345" s="693"/>
      <c r="HB345" s="693"/>
      <c r="HC345" s="693"/>
      <c r="HD345" s="693"/>
      <c r="HE345" s="693"/>
      <c r="HF345" s="693"/>
      <c r="HG345" s="693"/>
      <c r="HH345" s="693"/>
      <c r="HI345" s="693"/>
      <c r="HJ345" s="693"/>
      <c r="HK345" s="693"/>
      <c r="HL345" s="693"/>
      <c r="HM345" s="693"/>
      <c r="HN345" s="693"/>
      <c r="HO345" s="693"/>
      <c r="HP345" s="693"/>
      <c r="HQ345" s="693"/>
      <c r="HR345" s="693"/>
      <c r="HS345" s="693"/>
    </row>
    <row r="346" spans="1:227" s="508" customFormat="1">
      <c r="A346"/>
      <c r="B346" s="368"/>
      <c r="C346"/>
      <c r="D346" s="433"/>
      <c r="E346" s="625"/>
      <c r="F346" s="625"/>
      <c r="G346" s="330"/>
      <c r="H346"/>
      <c r="I346" s="132"/>
      <c r="J346"/>
      <c r="K346"/>
      <c r="L346"/>
      <c r="M346" s="335"/>
      <c r="N346" s="335"/>
      <c r="O346" s="335"/>
      <c r="P346" s="335"/>
      <c r="Q346" s="335"/>
      <c r="R346" s="335"/>
      <c r="S346" s="335"/>
      <c r="T346" s="335"/>
      <c r="U346" s="335"/>
      <c r="V346" s="335"/>
      <c r="W346" s="335"/>
      <c r="X346" s="335"/>
      <c r="Y346" s="335"/>
      <c r="Z346" s="335"/>
      <c r="AA346" s="335"/>
      <c r="AB346" s="45"/>
      <c r="AC346"/>
      <c r="AD346" s="123"/>
      <c r="AE346"/>
      <c r="AF346"/>
      <c r="AG346"/>
      <c r="AH346" s="129"/>
      <c r="AI346" s="129"/>
      <c r="AJ346" s="129"/>
      <c r="AK346" s="504"/>
      <c r="AL346" s="271"/>
      <c r="AM346" s="271"/>
      <c r="AN346" s="271"/>
      <c r="AO346" s="271"/>
      <c r="AP346" s="271"/>
      <c r="AQ346" s="271"/>
      <c r="AR346" s="271"/>
      <c r="AS346" s="271"/>
      <c r="AT346" s="271"/>
      <c r="AU346" s="271"/>
      <c r="AV346" s="271"/>
      <c r="AW346" s="271"/>
      <c r="AX346" s="271"/>
      <c r="AY346" s="271"/>
      <c r="AZ346" s="271"/>
      <c r="BA346" s="504"/>
      <c r="BB346" s="271"/>
      <c r="BC346" s="1042"/>
      <c r="BD346" s="1042"/>
      <c r="BE346" s="1042"/>
      <c r="BF346" s="1042"/>
      <c r="BG346" s="1042"/>
      <c r="BH346" s="1042"/>
      <c r="BI346" s="1042"/>
      <c r="BJ346" s="493"/>
      <c r="BK346" s="493"/>
      <c r="BL346" s="493"/>
      <c r="BM346" s="493"/>
      <c r="BN346" s="493"/>
      <c r="BO346" s="493"/>
      <c r="BP346" s="493"/>
      <c r="BQ346" s="493"/>
      <c r="BR346" s="493"/>
      <c r="BS346" s="493"/>
      <c r="BT346" s="493"/>
      <c r="BU346" s="271"/>
      <c r="BV346" s="693"/>
      <c r="BW346" s="693"/>
      <c r="BX346" s="693"/>
      <c r="BY346" s="693"/>
      <c r="BZ346" s="693"/>
      <c r="CA346" s="693"/>
      <c r="CB346" s="693"/>
      <c r="CC346" s="693"/>
      <c r="CD346" s="693"/>
      <c r="CE346" s="693"/>
      <c r="CF346" s="693"/>
      <c r="CG346" s="693"/>
      <c r="CH346" s="693"/>
      <c r="CI346" s="693"/>
      <c r="CW346" s="693"/>
      <c r="CX346" s="693"/>
      <c r="CY346" s="693"/>
      <c r="CZ346" s="693"/>
      <c r="DA346" s="693"/>
      <c r="DB346" s="693"/>
      <c r="DC346" s="693"/>
      <c r="DD346" s="693"/>
      <c r="DE346" s="693"/>
      <c r="DF346" s="693"/>
      <c r="DG346" s="693"/>
      <c r="DH346" s="693"/>
      <c r="DI346" s="693"/>
      <c r="DJ346" s="693"/>
      <c r="DK346" s="693"/>
      <c r="DL346" s="693"/>
      <c r="DM346" s="693"/>
      <c r="DN346" s="693"/>
      <c r="DO346" s="693"/>
      <c r="DP346" s="693"/>
      <c r="DQ346" s="693"/>
      <c r="DR346" s="693"/>
      <c r="DS346" s="693"/>
      <c r="DT346" s="693"/>
      <c r="DU346" s="693"/>
      <c r="DV346" s="693"/>
      <c r="DW346" s="693"/>
      <c r="DX346" s="693"/>
      <c r="DY346" s="693"/>
      <c r="DZ346" s="693"/>
      <c r="EA346" s="693"/>
      <c r="EB346" s="693"/>
      <c r="EC346" s="693"/>
      <c r="ED346" s="693"/>
      <c r="EE346" s="693"/>
      <c r="EF346" s="693"/>
      <c r="EG346" s="693"/>
      <c r="EH346" s="693"/>
      <c r="EI346" s="693"/>
      <c r="EJ346" s="693"/>
      <c r="EK346" s="693"/>
      <c r="EL346" s="693"/>
      <c r="EM346" s="693"/>
      <c r="EN346" s="693"/>
      <c r="EO346" s="693"/>
      <c r="EP346" s="693"/>
      <c r="EQ346" s="693"/>
      <c r="ER346" s="693"/>
      <c r="ES346" s="693"/>
      <c r="ET346" s="693"/>
      <c r="EU346" s="693"/>
      <c r="EV346" s="693"/>
      <c r="EW346" s="693"/>
      <c r="EX346" s="693"/>
      <c r="EY346" s="693"/>
      <c r="EZ346" s="693"/>
      <c r="FA346" s="693"/>
      <c r="FB346" s="693"/>
      <c r="FC346" s="693"/>
      <c r="FD346" s="693"/>
      <c r="FE346" s="693"/>
      <c r="FF346" s="693"/>
      <c r="FG346" s="693"/>
      <c r="FH346" s="693"/>
      <c r="FI346" s="693"/>
      <c r="FJ346" s="693"/>
      <c r="FK346" s="693"/>
      <c r="FL346" s="693"/>
      <c r="FM346" s="693"/>
      <c r="FN346" s="693"/>
      <c r="FO346" s="693"/>
      <c r="FP346" s="693"/>
      <c r="FQ346" s="693"/>
      <c r="FR346" s="693"/>
      <c r="FS346" s="693"/>
      <c r="FT346" s="693"/>
      <c r="FU346" s="693"/>
      <c r="FV346" s="693"/>
      <c r="FW346" s="693"/>
      <c r="FX346" s="693"/>
      <c r="FY346" s="693"/>
      <c r="FZ346" s="693"/>
      <c r="GA346" s="693"/>
      <c r="GB346" s="693"/>
      <c r="GC346" s="693"/>
      <c r="GD346" s="693"/>
      <c r="GE346" s="693"/>
      <c r="GF346" s="693"/>
      <c r="GG346" s="693"/>
      <c r="GH346" s="693"/>
      <c r="GI346" s="693"/>
      <c r="GJ346" s="693"/>
      <c r="GK346" s="693"/>
      <c r="GL346" s="693"/>
      <c r="GM346" s="693"/>
      <c r="GN346" s="693"/>
      <c r="GO346" s="693"/>
      <c r="GP346" s="693"/>
      <c r="GQ346" s="693"/>
      <c r="GR346" s="693"/>
      <c r="GS346" s="693"/>
      <c r="GT346" s="693"/>
      <c r="GU346" s="693"/>
      <c r="GV346" s="693"/>
      <c r="GW346" s="693"/>
      <c r="GX346" s="693"/>
      <c r="GY346" s="693"/>
      <c r="GZ346" s="693"/>
      <c r="HA346" s="693"/>
      <c r="HB346" s="693"/>
      <c r="HC346" s="693"/>
      <c r="HD346" s="693"/>
      <c r="HE346" s="693"/>
      <c r="HF346" s="693"/>
      <c r="HG346" s="693"/>
      <c r="HH346" s="693"/>
      <c r="HI346" s="693"/>
      <c r="HJ346" s="693"/>
      <c r="HK346" s="693"/>
      <c r="HL346" s="693"/>
      <c r="HM346" s="693"/>
      <c r="HN346" s="693"/>
      <c r="HO346" s="693"/>
      <c r="HP346" s="693"/>
      <c r="HQ346" s="693"/>
      <c r="HR346" s="693"/>
      <c r="HS346" s="693"/>
    </row>
    <row r="347" spans="1:227" s="508" customFormat="1">
      <c r="A347"/>
      <c r="B347" s="368"/>
      <c r="C347"/>
      <c r="D347" s="433"/>
      <c r="E347" s="625"/>
      <c r="F347" s="625"/>
      <c r="G347" s="330"/>
      <c r="H347"/>
      <c r="I347" s="132"/>
      <c r="J347"/>
      <c r="K347"/>
      <c r="L347"/>
      <c r="M347" s="335"/>
      <c r="N347" s="335"/>
      <c r="O347" s="335"/>
      <c r="P347" s="335"/>
      <c r="Q347" s="335"/>
      <c r="R347" s="335"/>
      <c r="S347" s="335"/>
      <c r="T347" s="335"/>
      <c r="U347" s="335"/>
      <c r="V347" s="335"/>
      <c r="W347" s="335"/>
      <c r="X347" s="335"/>
      <c r="Y347" s="335"/>
      <c r="Z347" s="335"/>
      <c r="AA347" s="335"/>
      <c r="AB347" s="45"/>
      <c r="AC347"/>
      <c r="AD347" s="123"/>
      <c r="AE347"/>
      <c r="AF347"/>
      <c r="AG347"/>
      <c r="AH347" s="129"/>
      <c r="AI347" s="129"/>
      <c r="AJ347" s="129"/>
      <c r="AK347" s="504"/>
      <c r="AL347" s="271"/>
      <c r="AM347" s="271"/>
      <c r="AN347" s="271"/>
      <c r="AO347" s="271"/>
      <c r="AP347" s="271"/>
      <c r="AQ347" s="271"/>
      <c r="AR347" s="271"/>
      <c r="AS347" s="271"/>
      <c r="AT347" s="271"/>
      <c r="AU347" s="271"/>
      <c r="AV347" s="271"/>
      <c r="AW347" s="271"/>
      <c r="AX347" s="271"/>
      <c r="AY347" s="271"/>
      <c r="AZ347" s="271"/>
      <c r="BA347" s="504"/>
      <c r="BB347" s="271"/>
      <c r="BC347" s="1042"/>
      <c r="BD347" s="1042"/>
      <c r="BE347" s="1042"/>
      <c r="BF347" s="1042"/>
      <c r="BG347" s="1042"/>
      <c r="BH347" s="1042"/>
      <c r="BI347" s="1042"/>
      <c r="BJ347" s="493"/>
      <c r="BK347" s="493"/>
      <c r="BL347" s="493"/>
      <c r="BM347" s="493"/>
      <c r="BN347" s="493"/>
      <c r="BO347" s="493"/>
      <c r="BP347" s="493"/>
      <c r="BQ347" s="493"/>
      <c r="BR347" s="493"/>
      <c r="BS347" s="493"/>
      <c r="BT347" s="493"/>
      <c r="BU347" s="271"/>
      <c r="BV347" s="693"/>
      <c r="BW347" s="693"/>
      <c r="BX347" s="693"/>
      <c r="BY347" s="693"/>
      <c r="BZ347" s="693"/>
      <c r="CA347" s="693"/>
      <c r="CB347" s="693"/>
      <c r="CC347" s="693"/>
      <c r="CD347" s="693"/>
      <c r="CE347" s="693"/>
      <c r="CF347" s="693"/>
      <c r="CG347" s="693"/>
      <c r="CH347" s="693"/>
      <c r="CI347" s="693"/>
      <c r="CW347" s="693"/>
      <c r="CX347" s="693"/>
      <c r="CY347" s="693"/>
      <c r="CZ347" s="693"/>
      <c r="DA347" s="693"/>
      <c r="DB347" s="693"/>
      <c r="DC347" s="693"/>
      <c r="DD347" s="693"/>
      <c r="DE347" s="693"/>
      <c r="DF347" s="693"/>
      <c r="DG347" s="693"/>
      <c r="DH347" s="693"/>
      <c r="DI347" s="693"/>
      <c r="DJ347" s="693"/>
      <c r="DK347" s="693"/>
      <c r="DL347" s="693"/>
      <c r="DM347" s="693"/>
      <c r="DN347" s="693"/>
      <c r="DO347" s="693"/>
      <c r="DP347" s="693"/>
      <c r="DQ347" s="693"/>
      <c r="DR347" s="693"/>
      <c r="DS347" s="693"/>
      <c r="DT347" s="693"/>
      <c r="DU347" s="693"/>
      <c r="DV347" s="693"/>
      <c r="DW347" s="693"/>
      <c r="DX347" s="693"/>
      <c r="DY347" s="693"/>
      <c r="DZ347" s="693"/>
      <c r="EA347" s="693"/>
      <c r="EB347" s="693"/>
      <c r="EC347" s="693"/>
      <c r="ED347" s="693"/>
      <c r="EE347" s="693"/>
      <c r="EF347" s="693"/>
      <c r="EG347" s="693"/>
      <c r="EH347" s="693"/>
      <c r="EI347" s="693"/>
      <c r="EJ347" s="693"/>
      <c r="EK347" s="693"/>
      <c r="EL347" s="693"/>
      <c r="EM347" s="693"/>
      <c r="EN347" s="693"/>
      <c r="EO347" s="693"/>
      <c r="EP347" s="693"/>
      <c r="EQ347" s="693"/>
      <c r="ER347" s="693"/>
      <c r="ES347" s="693"/>
      <c r="ET347" s="693"/>
      <c r="EU347" s="693"/>
      <c r="EV347" s="693"/>
      <c r="EW347" s="693"/>
      <c r="EX347" s="693"/>
      <c r="EY347" s="693"/>
      <c r="EZ347" s="693"/>
      <c r="FA347" s="693"/>
      <c r="FB347" s="693"/>
      <c r="FC347" s="693"/>
      <c r="FD347" s="693"/>
      <c r="FE347" s="693"/>
      <c r="FF347" s="693"/>
      <c r="FG347" s="693"/>
      <c r="FH347" s="693"/>
      <c r="FI347" s="693"/>
      <c r="FJ347" s="693"/>
      <c r="FK347" s="693"/>
      <c r="FL347" s="693"/>
      <c r="FM347" s="693"/>
      <c r="FN347" s="693"/>
      <c r="FO347" s="693"/>
      <c r="FP347" s="693"/>
      <c r="FQ347" s="693"/>
      <c r="FR347" s="693"/>
      <c r="FS347" s="693"/>
      <c r="FT347" s="693"/>
      <c r="FU347" s="693"/>
      <c r="FV347" s="693"/>
      <c r="FW347" s="693"/>
      <c r="FX347" s="693"/>
      <c r="FY347" s="693"/>
      <c r="FZ347" s="693"/>
      <c r="GA347" s="693"/>
      <c r="GB347" s="693"/>
      <c r="GC347" s="693"/>
      <c r="GD347" s="693"/>
      <c r="GE347" s="693"/>
      <c r="GF347" s="693"/>
      <c r="GG347" s="693"/>
      <c r="GH347" s="693"/>
      <c r="GI347" s="693"/>
      <c r="GJ347" s="693"/>
      <c r="GK347" s="693"/>
      <c r="GL347" s="693"/>
      <c r="GM347" s="693"/>
      <c r="GN347" s="693"/>
      <c r="GO347" s="693"/>
      <c r="GP347" s="693"/>
      <c r="GQ347" s="693"/>
      <c r="GR347" s="693"/>
      <c r="GS347" s="693"/>
      <c r="GT347" s="693"/>
      <c r="GU347" s="693"/>
      <c r="GV347" s="693"/>
      <c r="GW347" s="693"/>
      <c r="GX347" s="693"/>
      <c r="GY347" s="693"/>
      <c r="GZ347" s="693"/>
      <c r="HA347" s="693"/>
      <c r="HB347" s="693"/>
      <c r="HC347" s="693"/>
      <c r="HD347" s="693"/>
      <c r="HE347" s="693"/>
      <c r="HF347" s="693"/>
      <c r="HG347" s="693"/>
      <c r="HH347" s="693"/>
      <c r="HI347" s="693"/>
      <c r="HJ347" s="693"/>
      <c r="HK347" s="693"/>
      <c r="HL347" s="693"/>
      <c r="HM347" s="693"/>
      <c r="HN347" s="693"/>
      <c r="HO347" s="693"/>
      <c r="HP347" s="693"/>
      <c r="HQ347" s="693"/>
      <c r="HR347" s="693"/>
      <c r="HS347" s="693"/>
    </row>
    <row r="348" spans="1:227" s="508" customFormat="1">
      <c r="A348"/>
      <c r="B348" s="368"/>
      <c r="C348"/>
      <c r="D348" s="433"/>
      <c r="E348" s="625"/>
      <c r="F348" s="625"/>
      <c r="G348" s="330"/>
      <c r="H348"/>
      <c r="I348" s="132"/>
      <c r="J348"/>
      <c r="K348"/>
      <c r="L348"/>
      <c r="M348" s="335"/>
      <c r="N348" s="335"/>
      <c r="O348" s="335"/>
      <c r="P348" s="335"/>
      <c r="Q348" s="335"/>
      <c r="R348" s="335"/>
      <c r="S348" s="335"/>
      <c r="T348" s="335"/>
      <c r="U348" s="335"/>
      <c r="V348" s="335"/>
      <c r="W348" s="335"/>
      <c r="X348" s="335"/>
      <c r="Y348" s="335"/>
      <c r="Z348" s="335"/>
      <c r="AA348" s="335"/>
      <c r="AB348" s="45"/>
      <c r="AC348"/>
      <c r="AD348" s="123"/>
      <c r="AE348"/>
      <c r="AF348"/>
      <c r="AG348"/>
      <c r="AH348" s="129"/>
      <c r="AI348" s="129"/>
      <c r="AJ348" s="129"/>
      <c r="AK348" s="504"/>
      <c r="AL348" s="271"/>
      <c r="AM348" s="271"/>
      <c r="AN348" s="271"/>
      <c r="AO348" s="271"/>
      <c r="AP348" s="271"/>
      <c r="AQ348" s="271"/>
      <c r="AR348" s="271"/>
      <c r="AS348" s="271"/>
      <c r="AT348" s="271"/>
      <c r="AU348" s="271"/>
      <c r="AV348" s="271"/>
      <c r="AW348" s="271"/>
      <c r="AX348" s="271"/>
      <c r="AY348" s="271"/>
      <c r="AZ348" s="271"/>
      <c r="BA348" s="504"/>
      <c r="BB348" s="271"/>
      <c r="BC348" s="1042"/>
      <c r="BD348" s="1042"/>
      <c r="BE348" s="1042"/>
      <c r="BF348" s="1042"/>
      <c r="BG348" s="1042"/>
      <c r="BH348" s="1042"/>
      <c r="BI348" s="1042"/>
      <c r="BJ348" s="493"/>
      <c r="BK348" s="493"/>
      <c r="BL348" s="493"/>
      <c r="BM348" s="493"/>
      <c r="BN348" s="493"/>
      <c r="BO348" s="493"/>
      <c r="BP348" s="493"/>
      <c r="BQ348" s="493"/>
      <c r="BR348" s="493"/>
      <c r="BS348" s="493"/>
      <c r="BT348" s="493"/>
      <c r="BU348" s="271"/>
      <c r="BV348" s="693"/>
      <c r="BW348" s="693"/>
      <c r="BX348" s="693"/>
      <c r="BY348" s="693"/>
      <c r="BZ348" s="693"/>
      <c r="CA348" s="693"/>
      <c r="CB348" s="693"/>
      <c r="CC348" s="693"/>
      <c r="CD348" s="693"/>
      <c r="CE348" s="693"/>
      <c r="CF348" s="693"/>
      <c r="CG348" s="693"/>
      <c r="CH348" s="693"/>
      <c r="CI348" s="693"/>
      <c r="CW348" s="693"/>
      <c r="CX348" s="693"/>
      <c r="CY348" s="693"/>
      <c r="CZ348" s="693"/>
      <c r="DA348" s="693"/>
      <c r="DB348" s="693"/>
      <c r="DC348" s="693"/>
      <c r="DD348" s="693"/>
      <c r="DE348" s="693"/>
      <c r="DF348" s="693"/>
      <c r="DG348" s="693"/>
      <c r="DH348" s="693"/>
      <c r="DI348" s="693"/>
      <c r="DJ348" s="693"/>
      <c r="DK348" s="693"/>
      <c r="DL348" s="693"/>
      <c r="DM348" s="693"/>
      <c r="DN348" s="693"/>
      <c r="DO348" s="693"/>
      <c r="DP348" s="693"/>
      <c r="DQ348" s="693"/>
      <c r="DR348" s="693"/>
      <c r="DS348" s="693"/>
      <c r="DT348" s="693"/>
      <c r="DU348" s="693"/>
      <c r="DV348" s="693"/>
      <c r="DW348" s="693"/>
      <c r="DX348" s="693"/>
      <c r="DY348" s="693"/>
      <c r="DZ348" s="693"/>
      <c r="EA348" s="693"/>
      <c r="EB348" s="693"/>
      <c r="EC348" s="693"/>
      <c r="ED348" s="693"/>
      <c r="EE348" s="693"/>
      <c r="EF348" s="693"/>
      <c r="EG348" s="693"/>
      <c r="EH348" s="693"/>
      <c r="EI348" s="693"/>
      <c r="EJ348" s="693"/>
      <c r="EK348" s="693"/>
      <c r="EL348" s="693"/>
      <c r="EM348" s="693"/>
      <c r="EN348" s="693"/>
      <c r="EO348" s="693"/>
      <c r="EP348" s="693"/>
      <c r="EQ348" s="693"/>
      <c r="ER348" s="693"/>
      <c r="ES348" s="693"/>
      <c r="ET348" s="693"/>
      <c r="EU348" s="693"/>
      <c r="EV348" s="693"/>
      <c r="EW348" s="693"/>
      <c r="EX348" s="693"/>
      <c r="EY348" s="693"/>
      <c r="EZ348" s="693"/>
      <c r="FA348" s="693"/>
      <c r="FB348" s="693"/>
      <c r="FC348" s="693"/>
      <c r="FD348" s="693"/>
      <c r="FE348" s="693"/>
      <c r="FF348" s="693"/>
      <c r="FG348" s="693"/>
      <c r="FH348" s="693"/>
      <c r="FI348" s="693"/>
      <c r="FJ348" s="693"/>
      <c r="FK348" s="693"/>
      <c r="FL348" s="693"/>
      <c r="FM348" s="693"/>
      <c r="FN348" s="693"/>
      <c r="FO348" s="693"/>
      <c r="FP348" s="693"/>
      <c r="FQ348" s="693"/>
      <c r="FR348" s="693"/>
      <c r="FS348" s="693"/>
      <c r="FT348" s="693"/>
      <c r="FU348" s="693"/>
      <c r="FV348" s="693"/>
      <c r="FW348" s="693"/>
      <c r="FX348" s="693"/>
      <c r="FY348" s="693"/>
      <c r="FZ348" s="693"/>
      <c r="GA348" s="693"/>
      <c r="GB348" s="693"/>
      <c r="GC348" s="693"/>
      <c r="GD348" s="693"/>
      <c r="GE348" s="693"/>
      <c r="GF348" s="693"/>
      <c r="GG348" s="693"/>
      <c r="GH348" s="693"/>
      <c r="GI348" s="693"/>
      <c r="GJ348" s="693"/>
      <c r="GK348" s="693"/>
      <c r="GL348" s="693"/>
      <c r="GM348" s="693"/>
      <c r="GN348" s="693"/>
      <c r="GO348" s="693"/>
      <c r="GP348" s="693"/>
      <c r="GQ348" s="693"/>
      <c r="GR348" s="693"/>
      <c r="GS348" s="693"/>
      <c r="GT348" s="693"/>
      <c r="GU348" s="693"/>
      <c r="GV348" s="693"/>
      <c r="GW348" s="693"/>
      <c r="GX348" s="693"/>
      <c r="GY348" s="693"/>
      <c r="GZ348" s="693"/>
      <c r="HA348" s="693"/>
      <c r="HB348" s="693"/>
      <c r="HC348" s="693"/>
      <c r="HD348" s="693"/>
      <c r="HE348" s="693"/>
      <c r="HF348" s="693"/>
      <c r="HG348" s="693"/>
      <c r="HH348" s="693"/>
      <c r="HI348" s="693"/>
      <c r="HJ348" s="693"/>
      <c r="HK348" s="693"/>
      <c r="HL348" s="693"/>
      <c r="HM348" s="693"/>
      <c r="HN348" s="693"/>
      <c r="HO348" s="693"/>
      <c r="HP348" s="693"/>
      <c r="HQ348" s="693"/>
      <c r="HR348" s="693"/>
      <c r="HS348" s="693"/>
    </row>
    <row r="349" spans="1:227" s="508" customFormat="1">
      <c r="A349"/>
      <c r="B349" s="368"/>
      <c r="C349"/>
      <c r="D349" s="433"/>
      <c r="E349" s="625"/>
      <c r="F349" s="625"/>
      <c r="G349" s="330"/>
      <c r="H349"/>
      <c r="I349" s="132"/>
      <c r="J349"/>
      <c r="K349"/>
      <c r="L349"/>
      <c r="M349" s="335"/>
      <c r="N349" s="335"/>
      <c r="O349" s="335"/>
      <c r="P349" s="335"/>
      <c r="Q349" s="335"/>
      <c r="R349" s="335"/>
      <c r="S349" s="335"/>
      <c r="T349" s="335"/>
      <c r="U349" s="335"/>
      <c r="V349" s="335"/>
      <c r="W349" s="335"/>
      <c r="X349" s="335"/>
      <c r="Y349" s="335"/>
      <c r="Z349" s="335"/>
      <c r="AA349" s="335"/>
      <c r="AB349" s="45"/>
      <c r="AC349"/>
      <c r="AD349" s="123"/>
      <c r="AE349"/>
      <c r="AF349"/>
      <c r="AG349"/>
      <c r="AH349" s="129"/>
      <c r="AI349" s="129"/>
      <c r="AJ349" s="129"/>
      <c r="AK349" s="504"/>
      <c r="AL349" s="271"/>
      <c r="AM349" s="271"/>
      <c r="AN349" s="271"/>
      <c r="AO349" s="271"/>
      <c r="AP349" s="271"/>
      <c r="AQ349" s="271"/>
      <c r="AR349" s="271"/>
      <c r="AS349" s="271"/>
      <c r="AT349" s="271"/>
      <c r="AU349" s="271"/>
      <c r="AV349" s="271"/>
      <c r="AW349" s="271"/>
      <c r="AX349" s="271"/>
      <c r="AY349" s="271"/>
      <c r="AZ349" s="271"/>
      <c r="BA349" s="504"/>
      <c r="BB349" s="271"/>
      <c r="BC349" s="1042"/>
      <c r="BD349" s="1042"/>
      <c r="BE349" s="1042"/>
      <c r="BF349" s="1042"/>
      <c r="BG349" s="1042"/>
      <c r="BH349" s="1042"/>
      <c r="BI349" s="1042"/>
      <c r="BJ349" s="493"/>
      <c r="BK349" s="493"/>
      <c r="BL349" s="493"/>
      <c r="BM349" s="493"/>
      <c r="BN349" s="493"/>
      <c r="BO349" s="493"/>
      <c r="BP349" s="493"/>
      <c r="BQ349" s="493"/>
      <c r="BR349" s="493"/>
      <c r="BS349" s="493"/>
      <c r="BT349" s="493"/>
      <c r="BU349" s="271"/>
      <c r="BV349" s="693"/>
      <c r="BW349" s="693"/>
      <c r="BX349" s="693"/>
      <c r="BY349" s="693"/>
      <c r="BZ349" s="693"/>
      <c r="CA349" s="693"/>
      <c r="CB349" s="693"/>
      <c r="CC349" s="693"/>
      <c r="CD349" s="693"/>
      <c r="CE349" s="693"/>
      <c r="CF349" s="693"/>
      <c r="CG349" s="693"/>
      <c r="CH349" s="693"/>
      <c r="CI349" s="693"/>
      <c r="CW349" s="693"/>
      <c r="CX349" s="693"/>
      <c r="CY349" s="693"/>
      <c r="CZ349" s="693"/>
      <c r="DA349" s="693"/>
      <c r="DB349" s="693"/>
      <c r="DC349" s="693"/>
      <c r="DD349" s="693"/>
      <c r="DE349" s="693"/>
      <c r="DF349" s="693"/>
      <c r="DG349" s="693"/>
      <c r="DH349" s="693"/>
      <c r="DI349" s="693"/>
      <c r="DJ349" s="693"/>
      <c r="DK349" s="693"/>
      <c r="DL349" s="693"/>
      <c r="DM349" s="693"/>
      <c r="DN349" s="693"/>
      <c r="DO349" s="693"/>
      <c r="DP349" s="693"/>
      <c r="DQ349" s="693"/>
      <c r="DR349" s="693"/>
      <c r="DS349" s="693"/>
      <c r="DT349" s="693"/>
      <c r="DU349" s="693"/>
      <c r="DV349" s="693"/>
      <c r="DW349" s="693"/>
      <c r="DX349" s="693"/>
      <c r="DY349" s="693"/>
      <c r="DZ349" s="693"/>
      <c r="EA349" s="693"/>
      <c r="EB349" s="693"/>
      <c r="EC349" s="693"/>
      <c r="ED349" s="693"/>
      <c r="EE349" s="693"/>
      <c r="EF349" s="693"/>
      <c r="EG349" s="693"/>
      <c r="EH349" s="693"/>
      <c r="EI349" s="693"/>
      <c r="EJ349" s="693"/>
      <c r="EK349" s="693"/>
      <c r="EL349" s="693"/>
      <c r="EM349" s="693"/>
      <c r="EN349" s="693"/>
      <c r="EO349" s="693"/>
      <c r="EP349" s="693"/>
      <c r="EQ349" s="693"/>
      <c r="ER349" s="693"/>
      <c r="ES349" s="693"/>
      <c r="ET349" s="693"/>
      <c r="EU349" s="693"/>
      <c r="EV349" s="693"/>
      <c r="EW349" s="693"/>
      <c r="EX349" s="693"/>
      <c r="EY349" s="693"/>
      <c r="EZ349" s="693"/>
      <c r="FA349" s="693"/>
      <c r="FB349" s="693"/>
      <c r="FC349" s="693"/>
      <c r="FD349" s="693"/>
      <c r="FE349" s="693"/>
      <c r="FF349" s="693"/>
      <c r="FG349" s="693"/>
      <c r="FH349" s="693"/>
      <c r="FI349" s="693"/>
      <c r="FJ349" s="693"/>
      <c r="FK349" s="693"/>
      <c r="FL349" s="693"/>
      <c r="FM349" s="693"/>
      <c r="FN349" s="693"/>
      <c r="FO349" s="693"/>
      <c r="FP349" s="693"/>
      <c r="FQ349" s="693"/>
      <c r="FR349" s="693"/>
      <c r="FS349" s="693"/>
      <c r="FT349" s="693"/>
      <c r="FU349" s="693"/>
      <c r="FV349" s="693"/>
      <c r="FW349" s="693"/>
      <c r="FX349" s="693"/>
      <c r="FY349" s="693"/>
      <c r="FZ349" s="693"/>
      <c r="GA349" s="693"/>
      <c r="GB349" s="693"/>
      <c r="GC349" s="693"/>
      <c r="GD349" s="693"/>
      <c r="GE349" s="693"/>
      <c r="GF349" s="693"/>
      <c r="GG349" s="693"/>
      <c r="GH349" s="693"/>
      <c r="GI349" s="693"/>
      <c r="GJ349" s="693"/>
      <c r="GK349" s="693"/>
      <c r="GL349" s="693"/>
      <c r="GM349" s="693"/>
      <c r="GN349" s="693"/>
      <c r="GO349" s="693"/>
      <c r="GP349" s="693"/>
      <c r="GQ349" s="693"/>
      <c r="GR349" s="693"/>
      <c r="GS349" s="693"/>
      <c r="GT349" s="693"/>
      <c r="GU349" s="693"/>
      <c r="GV349" s="693"/>
      <c r="GW349" s="693"/>
      <c r="GX349" s="693"/>
      <c r="GY349" s="693"/>
      <c r="GZ349" s="693"/>
      <c r="HA349" s="693"/>
      <c r="HB349" s="693"/>
      <c r="HC349" s="693"/>
      <c r="HD349" s="693"/>
      <c r="HE349" s="693"/>
      <c r="HF349" s="693"/>
      <c r="HG349" s="693"/>
      <c r="HH349" s="693"/>
      <c r="HI349" s="693"/>
      <c r="HJ349" s="693"/>
      <c r="HK349" s="693"/>
      <c r="HL349" s="693"/>
      <c r="HM349" s="693"/>
      <c r="HN349" s="693"/>
      <c r="HO349" s="693"/>
      <c r="HP349" s="693"/>
      <c r="HQ349" s="693"/>
      <c r="HR349" s="693"/>
      <c r="HS349" s="693"/>
    </row>
    <row r="350" spans="1:227" s="508" customFormat="1">
      <c r="A350"/>
      <c r="B350" s="368"/>
      <c r="C350"/>
      <c r="D350" s="433"/>
      <c r="E350" s="625"/>
      <c r="F350" s="625"/>
      <c r="G350" s="330"/>
      <c r="H350"/>
      <c r="I350" s="132"/>
      <c r="J350"/>
      <c r="K350"/>
      <c r="L350"/>
      <c r="M350" s="335"/>
      <c r="N350" s="335"/>
      <c r="O350" s="335"/>
      <c r="P350" s="335"/>
      <c r="Q350" s="335"/>
      <c r="R350" s="335"/>
      <c r="S350" s="335"/>
      <c r="T350" s="335"/>
      <c r="U350" s="335"/>
      <c r="V350" s="335"/>
      <c r="W350" s="335"/>
      <c r="X350" s="335"/>
      <c r="Y350" s="335"/>
      <c r="Z350" s="335"/>
      <c r="AA350" s="335"/>
      <c r="AB350" s="45"/>
      <c r="AC350"/>
      <c r="AD350" s="123"/>
      <c r="AE350"/>
      <c r="AF350"/>
      <c r="AG350"/>
      <c r="AH350" s="129"/>
      <c r="AI350" s="129"/>
      <c r="AJ350" s="129"/>
      <c r="AK350" s="504"/>
      <c r="AL350" s="271"/>
      <c r="AM350" s="271"/>
      <c r="AN350" s="271"/>
      <c r="AO350" s="271"/>
      <c r="AP350" s="271"/>
      <c r="AQ350" s="271"/>
      <c r="AR350" s="271"/>
      <c r="AS350" s="271"/>
      <c r="AT350" s="271"/>
      <c r="AU350" s="271"/>
      <c r="AV350" s="271"/>
      <c r="AW350" s="271"/>
      <c r="AX350" s="271"/>
      <c r="AY350" s="271"/>
      <c r="AZ350" s="271"/>
      <c r="BA350" s="504"/>
      <c r="BB350" s="271"/>
      <c r="BC350" s="1042"/>
      <c r="BD350" s="1042"/>
      <c r="BE350" s="1042"/>
      <c r="BF350" s="1042"/>
      <c r="BG350" s="1042"/>
      <c r="BH350" s="1042"/>
      <c r="BI350" s="1042"/>
      <c r="BJ350" s="493"/>
      <c r="BK350" s="493"/>
      <c r="BL350" s="493"/>
      <c r="BM350" s="493"/>
      <c r="BN350" s="493"/>
      <c r="BO350" s="493"/>
      <c r="BP350" s="493"/>
      <c r="BQ350" s="493"/>
      <c r="BR350" s="493"/>
      <c r="BS350" s="493"/>
      <c r="BT350" s="493"/>
      <c r="BU350" s="271"/>
      <c r="BV350" s="693"/>
      <c r="BW350" s="693"/>
      <c r="BX350" s="693"/>
      <c r="BY350" s="693"/>
      <c r="BZ350" s="693"/>
      <c r="CA350" s="693"/>
      <c r="CB350" s="693"/>
      <c r="CC350" s="693"/>
      <c r="CD350" s="693"/>
      <c r="CE350" s="693"/>
      <c r="CF350" s="693"/>
      <c r="CG350" s="693"/>
      <c r="CH350" s="693"/>
      <c r="CI350" s="693"/>
      <c r="CW350" s="693"/>
      <c r="CX350" s="693"/>
      <c r="CY350" s="693"/>
      <c r="CZ350" s="693"/>
      <c r="DA350" s="693"/>
      <c r="DB350" s="693"/>
      <c r="DC350" s="693"/>
      <c r="DD350" s="693"/>
      <c r="DE350" s="693"/>
      <c r="DF350" s="693"/>
      <c r="DG350" s="693"/>
      <c r="DH350" s="693"/>
      <c r="DI350" s="693"/>
      <c r="DJ350" s="693"/>
      <c r="DK350" s="693"/>
      <c r="DL350" s="693"/>
      <c r="DM350" s="693"/>
      <c r="DN350" s="693"/>
      <c r="DO350" s="693"/>
      <c r="DP350" s="693"/>
      <c r="DQ350" s="693"/>
      <c r="DR350" s="693"/>
      <c r="DS350" s="693"/>
      <c r="DT350" s="693"/>
      <c r="DU350" s="693"/>
      <c r="DV350" s="693"/>
      <c r="DW350" s="693"/>
      <c r="DX350" s="693"/>
      <c r="DY350" s="693"/>
      <c r="DZ350" s="693"/>
      <c r="EA350" s="693"/>
      <c r="EB350" s="693"/>
      <c r="EC350" s="693"/>
      <c r="ED350" s="693"/>
      <c r="EE350" s="693"/>
      <c r="EF350" s="693"/>
      <c r="EG350" s="693"/>
      <c r="EH350" s="693"/>
      <c r="EI350" s="693"/>
      <c r="EJ350" s="693"/>
      <c r="EK350" s="693"/>
      <c r="EL350" s="693"/>
      <c r="EM350" s="693"/>
      <c r="EN350" s="693"/>
      <c r="EO350" s="693"/>
      <c r="EP350" s="693"/>
      <c r="EQ350" s="693"/>
      <c r="ER350" s="693"/>
      <c r="ES350" s="693"/>
      <c r="ET350" s="693"/>
      <c r="EU350" s="693"/>
      <c r="EV350" s="693"/>
      <c r="EW350" s="693"/>
      <c r="EX350" s="693"/>
      <c r="EY350" s="693"/>
      <c r="EZ350" s="693"/>
      <c r="FA350" s="693"/>
      <c r="FB350" s="693"/>
      <c r="FC350" s="693"/>
      <c r="FD350" s="693"/>
      <c r="FE350" s="693"/>
      <c r="FF350" s="693"/>
      <c r="FG350" s="693"/>
      <c r="FH350" s="693"/>
      <c r="FI350" s="693"/>
      <c r="FJ350" s="693"/>
      <c r="FK350" s="693"/>
      <c r="FL350" s="693"/>
      <c r="FM350" s="693"/>
      <c r="FN350" s="693"/>
      <c r="FO350" s="693"/>
      <c r="FP350" s="693"/>
      <c r="FQ350" s="693"/>
      <c r="FR350" s="693"/>
      <c r="FS350" s="693"/>
      <c r="FT350" s="693"/>
      <c r="FU350" s="693"/>
      <c r="FV350" s="693"/>
      <c r="FW350" s="693"/>
      <c r="FX350" s="693"/>
      <c r="FY350" s="693"/>
      <c r="FZ350" s="693"/>
      <c r="GA350" s="693"/>
      <c r="GB350" s="693"/>
      <c r="GC350" s="693"/>
      <c r="GD350" s="693"/>
      <c r="GE350" s="693"/>
      <c r="GF350" s="693"/>
      <c r="GG350" s="693"/>
      <c r="GH350" s="693"/>
      <c r="GI350" s="693"/>
      <c r="GJ350" s="693"/>
      <c r="GK350" s="693"/>
      <c r="GL350" s="693"/>
      <c r="GM350" s="693"/>
      <c r="GN350" s="693"/>
      <c r="GO350" s="693"/>
      <c r="GP350" s="693"/>
      <c r="GQ350" s="693"/>
      <c r="GR350" s="693"/>
      <c r="GS350" s="693"/>
      <c r="GT350" s="693"/>
      <c r="GU350" s="693"/>
      <c r="GV350" s="693"/>
      <c r="GW350" s="693"/>
      <c r="GX350" s="693"/>
      <c r="GY350" s="693"/>
      <c r="GZ350" s="693"/>
      <c r="HA350" s="693"/>
      <c r="HB350" s="693"/>
      <c r="HC350" s="693"/>
      <c r="HD350" s="693"/>
      <c r="HE350" s="693"/>
      <c r="HF350" s="693"/>
      <c r="HG350" s="693"/>
      <c r="HH350" s="693"/>
      <c r="HI350" s="693"/>
      <c r="HJ350" s="693"/>
      <c r="HK350" s="693"/>
      <c r="HL350" s="693"/>
      <c r="HM350" s="693"/>
      <c r="HN350" s="693"/>
      <c r="HO350" s="693"/>
      <c r="HP350" s="693"/>
      <c r="HQ350" s="693"/>
      <c r="HR350" s="693"/>
      <c r="HS350" s="693"/>
    </row>
    <row r="351" spans="1:227" s="508" customFormat="1">
      <c r="A351"/>
      <c r="B351" s="368"/>
      <c r="C351"/>
      <c r="D351" s="433"/>
      <c r="E351" s="625"/>
      <c r="F351" s="625"/>
      <c r="G351" s="330"/>
      <c r="H351"/>
      <c r="I351" s="132"/>
      <c r="J351"/>
      <c r="K351"/>
      <c r="L351"/>
      <c r="M351" s="335"/>
      <c r="N351" s="335"/>
      <c r="O351" s="335"/>
      <c r="P351" s="335"/>
      <c r="Q351" s="335"/>
      <c r="R351" s="335"/>
      <c r="S351" s="335"/>
      <c r="T351" s="335"/>
      <c r="U351" s="335"/>
      <c r="V351" s="335"/>
      <c r="W351" s="335"/>
      <c r="X351" s="335"/>
      <c r="Y351" s="335"/>
      <c r="Z351" s="335"/>
      <c r="AA351" s="335"/>
      <c r="AB351" s="45"/>
      <c r="AC351"/>
      <c r="AD351" s="123"/>
      <c r="AE351"/>
      <c r="AF351"/>
      <c r="AG351"/>
      <c r="AH351" s="129"/>
      <c r="AI351" s="129"/>
      <c r="AJ351" s="129"/>
      <c r="AK351" s="504"/>
      <c r="AL351" s="271"/>
      <c r="AM351" s="271"/>
      <c r="AN351" s="271"/>
      <c r="AO351" s="271"/>
      <c r="AP351" s="271"/>
      <c r="AQ351" s="271"/>
      <c r="AR351" s="271"/>
      <c r="AS351" s="271"/>
      <c r="AT351" s="271"/>
      <c r="AU351" s="271"/>
      <c r="AV351" s="271"/>
      <c r="AW351" s="271"/>
      <c r="AX351" s="271"/>
      <c r="AY351" s="271"/>
      <c r="AZ351" s="271"/>
      <c r="BA351" s="504"/>
      <c r="BB351" s="271"/>
      <c r="BC351" s="1042"/>
      <c r="BD351" s="1042"/>
      <c r="BE351" s="1042"/>
      <c r="BF351" s="1042"/>
      <c r="BG351" s="1042"/>
      <c r="BH351" s="1042"/>
      <c r="BI351" s="1042"/>
      <c r="BJ351" s="493"/>
      <c r="BK351" s="493"/>
      <c r="BL351" s="493"/>
      <c r="BM351" s="493"/>
      <c r="BN351" s="493"/>
      <c r="BO351" s="493"/>
      <c r="BP351" s="493"/>
      <c r="BQ351" s="493"/>
      <c r="BR351" s="493"/>
      <c r="BS351" s="493"/>
      <c r="BT351" s="493"/>
      <c r="BU351" s="271"/>
      <c r="BV351" s="693"/>
      <c r="BW351" s="693"/>
      <c r="BX351" s="693"/>
      <c r="BY351" s="693"/>
      <c r="BZ351" s="693"/>
      <c r="CA351" s="693"/>
      <c r="CB351" s="693"/>
      <c r="CC351" s="693"/>
      <c r="CD351" s="693"/>
      <c r="CE351" s="693"/>
      <c r="CF351" s="693"/>
      <c r="CG351" s="693"/>
      <c r="CH351" s="693"/>
      <c r="CI351" s="693"/>
      <c r="CW351" s="693"/>
      <c r="CX351" s="693"/>
      <c r="CY351" s="693"/>
      <c r="CZ351" s="693"/>
      <c r="DA351" s="693"/>
      <c r="DB351" s="693"/>
      <c r="DC351" s="693"/>
      <c r="DD351" s="693"/>
      <c r="DE351" s="693"/>
      <c r="DF351" s="693"/>
      <c r="DG351" s="693"/>
      <c r="DH351" s="693"/>
      <c r="DI351" s="693"/>
      <c r="DJ351" s="693"/>
      <c r="DK351" s="693"/>
      <c r="DL351" s="693"/>
      <c r="DM351" s="693"/>
      <c r="DN351" s="693"/>
      <c r="DO351" s="693"/>
      <c r="DP351" s="693"/>
      <c r="DQ351" s="693"/>
      <c r="DR351" s="693"/>
      <c r="DS351" s="693"/>
      <c r="DT351" s="693"/>
      <c r="DU351" s="693"/>
      <c r="DV351" s="693"/>
      <c r="DW351" s="693"/>
      <c r="DX351" s="693"/>
      <c r="DY351" s="693"/>
      <c r="DZ351" s="693"/>
      <c r="EA351" s="693"/>
      <c r="EB351" s="693"/>
      <c r="EC351" s="693"/>
      <c r="ED351" s="693"/>
      <c r="EE351" s="693"/>
      <c r="EF351" s="693"/>
      <c r="EG351" s="693"/>
      <c r="EH351" s="693"/>
      <c r="EI351" s="693"/>
      <c r="EJ351" s="693"/>
      <c r="EK351" s="693"/>
      <c r="EL351" s="693"/>
      <c r="EM351" s="693"/>
      <c r="EN351" s="693"/>
      <c r="EO351" s="693"/>
      <c r="EP351" s="693"/>
      <c r="EQ351" s="693"/>
      <c r="ER351" s="693"/>
      <c r="ES351" s="693"/>
      <c r="ET351" s="693"/>
      <c r="EU351" s="693"/>
      <c r="EV351" s="693"/>
      <c r="EW351" s="693"/>
      <c r="EX351" s="693"/>
      <c r="EY351" s="693"/>
      <c r="EZ351" s="693"/>
      <c r="FA351" s="693"/>
      <c r="FB351" s="693"/>
      <c r="FC351" s="693"/>
      <c r="FD351" s="693"/>
      <c r="FE351" s="693"/>
      <c r="FF351" s="693"/>
      <c r="FG351" s="693"/>
      <c r="FH351" s="693"/>
      <c r="FI351" s="693"/>
      <c r="FJ351" s="693"/>
      <c r="FK351" s="693"/>
      <c r="FL351" s="693"/>
      <c r="FM351" s="693"/>
      <c r="FN351" s="693"/>
      <c r="FO351" s="693"/>
      <c r="FP351" s="693"/>
      <c r="FQ351" s="693"/>
      <c r="FR351" s="693"/>
      <c r="FS351" s="693"/>
      <c r="FT351" s="693"/>
      <c r="FU351" s="693"/>
      <c r="FV351" s="693"/>
      <c r="FW351" s="693"/>
      <c r="FX351" s="693"/>
      <c r="FY351" s="693"/>
      <c r="FZ351" s="693"/>
      <c r="GA351" s="693"/>
      <c r="GB351" s="693"/>
      <c r="GC351" s="693"/>
      <c r="GD351" s="693"/>
      <c r="GE351" s="693"/>
      <c r="GF351" s="693"/>
      <c r="GG351" s="693"/>
      <c r="GH351" s="693"/>
      <c r="GI351" s="693"/>
      <c r="GJ351" s="693"/>
      <c r="GK351" s="693"/>
      <c r="GL351" s="693"/>
      <c r="GM351" s="693"/>
      <c r="GN351" s="693"/>
      <c r="GO351" s="693"/>
      <c r="GP351" s="693"/>
      <c r="GQ351" s="693"/>
      <c r="GR351" s="693"/>
      <c r="GS351" s="693"/>
      <c r="GT351" s="693"/>
      <c r="GU351" s="693"/>
      <c r="GV351" s="693"/>
      <c r="GW351" s="693"/>
      <c r="GX351" s="693"/>
      <c r="GY351" s="693"/>
      <c r="GZ351" s="693"/>
      <c r="HA351" s="693"/>
      <c r="HB351" s="693"/>
      <c r="HC351" s="693"/>
      <c r="HD351" s="693"/>
      <c r="HE351" s="693"/>
      <c r="HF351" s="693"/>
      <c r="HG351" s="693"/>
      <c r="HH351" s="693"/>
      <c r="HI351" s="693"/>
      <c r="HJ351" s="693"/>
      <c r="HK351" s="693"/>
      <c r="HL351" s="693"/>
      <c r="HM351" s="693"/>
      <c r="HN351" s="693"/>
      <c r="HO351" s="693"/>
      <c r="HP351" s="693"/>
      <c r="HQ351" s="693"/>
      <c r="HR351" s="693"/>
      <c r="HS351" s="693"/>
    </row>
    <row r="352" spans="1:227" s="508" customFormat="1">
      <c r="A352"/>
      <c r="B352" s="368"/>
      <c r="C352"/>
      <c r="D352" s="433"/>
      <c r="E352" s="625"/>
      <c r="F352" s="625"/>
      <c r="G352" s="330"/>
      <c r="H352"/>
      <c r="I352" s="132"/>
      <c r="J352"/>
      <c r="K352"/>
      <c r="L352"/>
      <c r="M352" s="335"/>
      <c r="N352" s="335"/>
      <c r="O352" s="335"/>
      <c r="P352" s="335"/>
      <c r="Q352" s="335"/>
      <c r="R352" s="335"/>
      <c r="S352" s="335"/>
      <c r="T352" s="335"/>
      <c r="U352" s="335"/>
      <c r="V352" s="335"/>
      <c r="W352" s="335"/>
      <c r="X352" s="335"/>
      <c r="Y352" s="335"/>
      <c r="Z352" s="335"/>
      <c r="AA352" s="335"/>
      <c r="AB352" s="45"/>
      <c r="AC352"/>
      <c r="AD352" s="123"/>
      <c r="AE352"/>
      <c r="AF352"/>
      <c r="AG352"/>
      <c r="AH352" s="129"/>
      <c r="AI352" s="129"/>
      <c r="AJ352" s="129"/>
      <c r="AK352" s="504"/>
      <c r="AL352" s="271"/>
      <c r="AM352" s="271"/>
      <c r="AN352" s="271"/>
      <c r="AO352" s="271"/>
      <c r="AP352" s="271"/>
      <c r="AQ352" s="271"/>
      <c r="AR352" s="271"/>
      <c r="AS352" s="271"/>
      <c r="AT352" s="271"/>
      <c r="AU352" s="271"/>
      <c r="AV352" s="271"/>
      <c r="AW352" s="271"/>
      <c r="AX352" s="271"/>
      <c r="AY352" s="271"/>
      <c r="AZ352" s="271"/>
      <c r="BA352" s="504"/>
      <c r="BB352" s="271"/>
      <c r="BC352" s="1042"/>
      <c r="BD352" s="1042"/>
      <c r="BE352" s="1042"/>
      <c r="BF352" s="1042"/>
      <c r="BG352" s="1042"/>
      <c r="BH352" s="1042"/>
      <c r="BI352" s="1042"/>
      <c r="BJ352" s="493"/>
      <c r="BK352" s="493"/>
      <c r="BL352" s="493"/>
      <c r="BM352" s="493"/>
      <c r="BN352" s="493"/>
      <c r="BO352" s="493"/>
      <c r="BP352" s="493"/>
      <c r="BQ352" s="493"/>
      <c r="BR352" s="493"/>
      <c r="BS352" s="493"/>
      <c r="BT352" s="493"/>
      <c r="BU352" s="271"/>
      <c r="BV352" s="693"/>
      <c r="BW352" s="693"/>
      <c r="BX352" s="693"/>
      <c r="BY352" s="693"/>
      <c r="BZ352" s="693"/>
      <c r="CA352" s="693"/>
      <c r="CB352" s="693"/>
      <c r="CC352" s="693"/>
      <c r="CD352" s="693"/>
      <c r="CE352" s="693"/>
      <c r="CF352" s="693"/>
      <c r="CG352" s="693"/>
      <c r="CH352" s="693"/>
      <c r="CI352" s="693"/>
      <c r="CW352" s="693"/>
      <c r="CX352" s="693"/>
      <c r="CY352" s="693"/>
      <c r="CZ352" s="693"/>
      <c r="DA352" s="693"/>
      <c r="DB352" s="693"/>
      <c r="DC352" s="693"/>
      <c r="DD352" s="693"/>
      <c r="DE352" s="693"/>
      <c r="DF352" s="693"/>
      <c r="DG352" s="693"/>
      <c r="DH352" s="693"/>
      <c r="DI352" s="693"/>
      <c r="DJ352" s="693"/>
      <c r="DK352" s="693"/>
      <c r="DL352" s="693"/>
      <c r="DM352" s="693"/>
      <c r="DN352" s="693"/>
      <c r="DO352" s="693"/>
      <c r="DP352" s="693"/>
      <c r="DQ352" s="693"/>
      <c r="DR352" s="693"/>
      <c r="DS352" s="693"/>
      <c r="DT352" s="693"/>
      <c r="DU352" s="693"/>
      <c r="DV352" s="693"/>
      <c r="DW352" s="693"/>
      <c r="DX352" s="693"/>
      <c r="DY352" s="693"/>
      <c r="DZ352" s="693"/>
      <c r="EA352" s="693"/>
      <c r="EB352" s="693"/>
      <c r="EC352" s="693"/>
      <c r="ED352" s="693"/>
      <c r="EE352" s="693"/>
      <c r="EF352" s="693"/>
      <c r="EG352" s="693"/>
      <c r="EH352" s="693"/>
      <c r="EI352" s="693"/>
      <c r="EJ352" s="693"/>
      <c r="EK352" s="693"/>
      <c r="EL352" s="693"/>
      <c r="EM352" s="693"/>
      <c r="EN352" s="693"/>
      <c r="EO352" s="693"/>
      <c r="EP352" s="693"/>
      <c r="EQ352" s="693"/>
      <c r="ER352" s="693"/>
      <c r="ES352" s="693"/>
      <c r="ET352" s="693"/>
      <c r="EU352" s="693"/>
      <c r="EV352" s="693"/>
      <c r="EW352" s="693"/>
      <c r="EX352" s="693"/>
      <c r="EY352" s="693"/>
      <c r="EZ352" s="693"/>
      <c r="FA352" s="693"/>
      <c r="FB352" s="693"/>
      <c r="FC352" s="693"/>
      <c r="FD352" s="693"/>
      <c r="FE352" s="693"/>
      <c r="FF352" s="693"/>
      <c r="FG352" s="693"/>
      <c r="FH352" s="693"/>
      <c r="FI352" s="693"/>
      <c r="FJ352" s="693"/>
      <c r="FK352" s="693"/>
      <c r="FL352" s="693"/>
      <c r="FM352" s="693"/>
      <c r="FN352" s="693"/>
      <c r="FO352" s="693"/>
      <c r="FP352" s="693"/>
      <c r="FQ352" s="693"/>
      <c r="FR352" s="693"/>
      <c r="FS352" s="693"/>
      <c r="FT352" s="693"/>
      <c r="FU352" s="693"/>
      <c r="FV352" s="693"/>
      <c r="FW352" s="693"/>
      <c r="FX352" s="693"/>
      <c r="FY352" s="693"/>
      <c r="FZ352" s="693"/>
      <c r="GA352" s="693"/>
      <c r="GB352" s="693"/>
      <c r="GC352" s="693"/>
      <c r="GD352" s="693"/>
      <c r="GE352" s="693"/>
      <c r="GF352" s="693"/>
      <c r="GG352" s="693"/>
      <c r="GH352" s="693"/>
      <c r="GI352" s="693"/>
      <c r="GJ352" s="693"/>
      <c r="GK352" s="693"/>
      <c r="GL352" s="693"/>
      <c r="GM352" s="693"/>
      <c r="GN352" s="693"/>
      <c r="GO352" s="693"/>
      <c r="GP352" s="693"/>
      <c r="GQ352" s="693"/>
      <c r="GR352" s="693"/>
      <c r="GS352" s="693"/>
      <c r="GT352" s="693"/>
      <c r="GU352" s="693"/>
      <c r="GV352" s="693"/>
      <c r="GW352" s="693"/>
      <c r="GX352" s="693"/>
      <c r="GY352" s="693"/>
      <c r="GZ352" s="693"/>
      <c r="HA352" s="693"/>
      <c r="HB352" s="693"/>
      <c r="HC352" s="693"/>
      <c r="HD352" s="693"/>
      <c r="HE352" s="693"/>
      <c r="HF352" s="693"/>
      <c r="HG352" s="693"/>
      <c r="HH352" s="693"/>
      <c r="HI352" s="693"/>
      <c r="HJ352" s="693"/>
      <c r="HK352" s="693"/>
      <c r="HL352" s="693"/>
      <c r="HM352" s="693"/>
      <c r="HN352" s="693"/>
      <c r="HO352" s="693"/>
      <c r="HP352" s="693"/>
      <c r="HQ352" s="693"/>
      <c r="HR352" s="693"/>
      <c r="HS352" s="693"/>
    </row>
    <row r="353" spans="1:227" s="508" customFormat="1">
      <c r="A353"/>
      <c r="B353" s="368"/>
      <c r="C353"/>
      <c r="D353" s="433"/>
      <c r="E353" s="625"/>
      <c r="F353" s="625"/>
      <c r="G353" s="330"/>
      <c r="H353"/>
      <c r="I353" s="132"/>
      <c r="J353"/>
      <c r="K353"/>
      <c r="L353"/>
      <c r="M353" s="335"/>
      <c r="N353" s="335"/>
      <c r="O353" s="335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45"/>
      <c r="AC353"/>
      <c r="AD353" s="123"/>
      <c r="AE353"/>
      <c r="AF353"/>
      <c r="AG353"/>
      <c r="AH353" s="129"/>
      <c r="AI353" s="129"/>
      <c r="AJ353" s="129"/>
      <c r="AK353" s="504"/>
      <c r="AL353" s="271"/>
      <c r="AM353" s="271"/>
      <c r="AN353" s="271"/>
      <c r="AO353" s="271"/>
      <c r="AP353" s="271"/>
      <c r="AQ353" s="271"/>
      <c r="AR353" s="271"/>
      <c r="AS353" s="271"/>
      <c r="AT353" s="271"/>
      <c r="AU353" s="271"/>
      <c r="AV353" s="271"/>
      <c r="AW353" s="271"/>
      <c r="AX353" s="271"/>
      <c r="AY353" s="271"/>
      <c r="AZ353" s="271"/>
      <c r="BA353" s="504"/>
      <c r="BB353" s="271"/>
      <c r="BC353" s="1042"/>
      <c r="BD353" s="1042"/>
      <c r="BE353" s="1042"/>
      <c r="BF353" s="1042"/>
      <c r="BG353" s="1042"/>
      <c r="BH353" s="1042"/>
      <c r="BI353" s="1042"/>
      <c r="BJ353" s="493"/>
      <c r="BK353" s="493"/>
      <c r="BL353" s="493"/>
      <c r="BM353" s="493"/>
      <c r="BN353" s="493"/>
      <c r="BO353" s="493"/>
      <c r="BP353" s="493"/>
      <c r="BQ353" s="493"/>
      <c r="BR353" s="493"/>
      <c r="BS353" s="493"/>
      <c r="BT353" s="493"/>
      <c r="BU353" s="271"/>
      <c r="BV353" s="693"/>
      <c r="BW353" s="693"/>
      <c r="BX353" s="693"/>
      <c r="BY353" s="693"/>
      <c r="BZ353" s="693"/>
      <c r="CA353" s="693"/>
      <c r="CB353" s="693"/>
      <c r="CC353" s="693"/>
      <c r="CD353" s="693"/>
      <c r="CE353" s="693"/>
      <c r="CF353" s="693"/>
      <c r="CG353" s="693"/>
      <c r="CH353" s="693"/>
      <c r="CI353" s="693"/>
      <c r="CW353" s="693"/>
      <c r="CX353" s="693"/>
      <c r="CY353" s="693"/>
      <c r="CZ353" s="693"/>
      <c r="DA353" s="693"/>
      <c r="DB353" s="693"/>
      <c r="DC353" s="693"/>
      <c r="DD353" s="693"/>
      <c r="DE353" s="693"/>
      <c r="DF353" s="693"/>
      <c r="DG353" s="693"/>
      <c r="DH353" s="693"/>
      <c r="DI353" s="693"/>
      <c r="DJ353" s="693"/>
      <c r="DK353" s="693"/>
      <c r="DL353" s="693"/>
      <c r="DM353" s="693"/>
      <c r="DN353" s="693"/>
      <c r="DO353" s="693"/>
      <c r="DP353" s="693"/>
      <c r="DQ353" s="693"/>
      <c r="DR353" s="693"/>
      <c r="DS353" s="693"/>
      <c r="DT353" s="693"/>
      <c r="DU353" s="693"/>
      <c r="DV353" s="693"/>
      <c r="DW353" s="693"/>
      <c r="DX353" s="693"/>
      <c r="DY353" s="693"/>
      <c r="DZ353" s="693"/>
      <c r="EA353" s="693"/>
      <c r="EB353" s="693"/>
      <c r="EC353" s="693"/>
      <c r="ED353" s="693"/>
      <c r="EE353" s="693"/>
      <c r="EF353" s="693"/>
      <c r="EG353" s="693"/>
      <c r="EH353" s="693"/>
      <c r="EI353" s="693"/>
      <c r="EJ353" s="693"/>
      <c r="EK353" s="693"/>
      <c r="EL353" s="693"/>
      <c r="EM353" s="693"/>
      <c r="EN353" s="693"/>
      <c r="EO353" s="693"/>
      <c r="EP353" s="693"/>
      <c r="EQ353" s="693"/>
      <c r="ER353" s="693"/>
      <c r="ES353" s="693"/>
      <c r="ET353" s="693"/>
      <c r="EU353" s="693"/>
      <c r="EV353" s="693"/>
      <c r="EW353" s="693"/>
      <c r="EX353" s="693"/>
      <c r="EY353" s="693"/>
      <c r="EZ353" s="693"/>
      <c r="FA353" s="693"/>
      <c r="FB353" s="693"/>
      <c r="FC353" s="693"/>
      <c r="FD353" s="693"/>
      <c r="FE353" s="693"/>
      <c r="FF353" s="693"/>
      <c r="FG353" s="693"/>
      <c r="FH353" s="693"/>
      <c r="FI353" s="693"/>
      <c r="FJ353" s="693"/>
      <c r="FK353" s="693"/>
      <c r="FL353" s="693"/>
      <c r="FM353" s="693"/>
      <c r="FN353" s="693"/>
      <c r="FO353" s="693"/>
      <c r="FP353" s="693"/>
      <c r="FQ353" s="693"/>
      <c r="FR353" s="693"/>
      <c r="FS353" s="693"/>
      <c r="FT353" s="693"/>
      <c r="FU353" s="693"/>
      <c r="FV353" s="693"/>
      <c r="FW353" s="693"/>
      <c r="FX353" s="693"/>
      <c r="FY353" s="693"/>
      <c r="FZ353" s="693"/>
      <c r="GA353" s="693"/>
      <c r="GB353" s="693"/>
      <c r="GC353" s="693"/>
      <c r="GD353" s="693"/>
      <c r="GE353" s="693"/>
      <c r="GF353" s="693"/>
      <c r="GG353" s="693"/>
      <c r="GH353" s="693"/>
      <c r="GI353" s="693"/>
      <c r="GJ353" s="693"/>
      <c r="GK353" s="693"/>
      <c r="GL353" s="693"/>
      <c r="GM353" s="693"/>
      <c r="GN353" s="693"/>
      <c r="GO353" s="693"/>
      <c r="GP353" s="693"/>
      <c r="GQ353" s="693"/>
      <c r="GR353" s="693"/>
      <c r="GS353" s="693"/>
      <c r="GT353" s="693"/>
      <c r="GU353" s="693"/>
      <c r="GV353" s="693"/>
      <c r="GW353" s="693"/>
      <c r="GX353" s="693"/>
      <c r="GY353" s="693"/>
      <c r="GZ353" s="693"/>
      <c r="HA353" s="693"/>
      <c r="HB353" s="693"/>
      <c r="HC353" s="693"/>
      <c r="HD353" s="693"/>
      <c r="HE353" s="693"/>
      <c r="HF353" s="693"/>
      <c r="HG353" s="693"/>
      <c r="HH353" s="693"/>
      <c r="HI353" s="693"/>
      <c r="HJ353" s="693"/>
      <c r="HK353" s="693"/>
      <c r="HL353" s="693"/>
      <c r="HM353" s="693"/>
      <c r="HN353" s="693"/>
      <c r="HO353" s="693"/>
      <c r="HP353" s="693"/>
      <c r="HQ353" s="693"/>
      <c r="HR353" s="693"/>
      <c r="HS353" s="693"/>
    </row>
    <row r="354" spans="1:227" s="508" customFormat="1">
      <c r="A354"/>
      <c r="B354" s="368"/>
      <c r="C354"/>
      <c r="D354" s="433"/>
      <c r="E354" s="625"/>
      <c r="F354" s="625"/>
      <c r="G354" s="330"/>
      <c r="H354"/>
      <c r="I354" s="132"/>
      <c r="J354"/>
      <c r="K354"/>
      <c r="L354"/>
      <c r="M354" s="335"/>
      <c r="N354" s="335"/>
      <c r="O354" s="335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45"/>
      <c r="AC354"/>
      <c r="AD354" s="123"/>
      <c r="AE354"/>
      <c r="AF354"/>
      <c r="AG354"/>
      <c r="AH354" s="129"/>
      <c r="AI354" s="129"/>
      <c r="AJ354" s="129"/>
      <c r="AK354" s="504"/>
      <c r="AL354" s="271"/>
      <c r="AM354" s="271"/>
      <c r="AN354" s="271"/>
      <c r="AO354" s="271"/>
      <c r="AP354" s="271"/>
      <c r="AQ354" s="271"/>
      <c r="AR354" s="271"/>
      <c r="AS354" s="271"/>
      <c r="AT354" s="271"/>
      <c r="AU354" s="271"/>
      <c r="AV354" s="271"/>
      <c r="AW354" s="271"/>
      <c r="AX354" s="271"/>
      <c r="AY354" s="271"/>
      <c r="AZ354" s="271"/>
      <c r="BA354" s="504"/>
      <c r="BB354" s="271"/>
      <c r="BC354" s="1042"/>
      <c r="BD354" s="1042"/>
      <c r="BE354" s="1042"/>
      <c r="BF354" s="1042"/>
      <c r="BG354" s="1042"/>
      <c r="BH354" s="1042"/>
      <c r="BI354" s="1042"/>
      <c r="BJ354" s="493"/>
      <c r="BK354" s="493"/>
      <c r="BL354" s="493"/>
      <c r="BM354" s="493"/>
      <c r="BN354" s="493"/>
      <c r="BO354" s="493"/>
      <c r="BP354" s="493"/>
      <c r="BQ354" s="493"/>
      <c r="BR354" s="493"/>
      <c r="BS354" s="493"/>
      <c r="BT354" s="493"/>
      <c r="BU354" s="271"/>
      <c r="BV354" s="693"/>
      <c r="BW354" s="693"/>
      <c r="BX354" s="693"/>
      <c r="BY354" s="693"/>
      <c r="BZ354" s="693"/>
      <c r="CA354" s="693"/>
      <c r="CB354" s="693"/>
      <c r="CC354" s="693"/>
      <c r="CD354" s="693"/>
      <c r="CE354" s="693"/>
      <c r="CF354" s="693"/>
      <c r="CG354" s="693"/>
      <c r="CH354" s="693"/>
      <c r="CI354" s="693"/>
      <c r="CW354" s="693"/>
      <c r="CX354" s="693"/>
      <c r="CY354" s="693"/>
      <c r="CZ354" s="693"/>
      <c r="DA354" s="693"/>
      <c r="DB354" s="693"/>
      <c r="DC354" s="693"/>
      <c r="DD354" s="693"/>
      <c r="DE354" s="693"/>
      <c r="DF354" s="693"/>
      <c r="DG354" s="693"/>
      <c r="DH354" s="693"/>
      <c r="DI354" s="693"/>
      <c r="DJ354" s="693"/>
      <c r="DK354" s="693"/>
      <c r="DL354" s="693"/>
      <c r="DM354" s="693"/>
      <c r="DN354" s="693"/>
      <c r="DO354" s="693"/>
      <c r="DP354" s="693"/>
      <c r="DQ354" s="693"/>
      <c r="DR354" s="693"/>
      <c r="DS354" s="693"/>
      <c r="DT354" s="693"/>
      <c r="DU354" s="693"/>
      <c r="DV354" s="693"/>
      <c r="DW354" s="693"/>
      <c r="DX354" s="693"/>
      <c r="DY354" s="693"/>
      <c r="DZ354" s="693"/>
      <c r="EA354" s="693"/>
      <c r="EB354" s="693"/>
      <c r="EC354" s="693"/>
      <c r="ED354" s="693"/>
      <c r="EE354" s="693"/>
      <c r="EF354" s="693"/>
      <c r="EG354" s="693"/>
      <c r="EH354" s="693"/>
      <c r="EI354" s="693"/>
      <c r="EJ354" s="693"/>
      <c r="EK354" s="693"/>
      <c r="EL354" s="693"/>
      <c r="EM354" s="693"/>
      <c r="EN354" s="693"/>
      <c r="EO354" s="693"/>
      <c r="EP354" s="693"/>
      <c r="EQ354" s="693"/>
      <c r="ER354" s="693"/>
      <c r="ES354" s="693"/>
      <c r="ET354" s="693"/>
      <c r="EU354" s="693"/>
      <c r="EV354" s="693"/>
      <c r="EW354" s="693"/>
      <c r="EX354" s="693"/>
      <c r="EY354" s="693"/>
      <c r="EZ354" s="693"/>
      <c r="FA354" s="693"/>
      <c r="FB354" s="693"/>
      <c r="FC354" s="693"/>
      <c r="FD354" s="693"/>
      <c r="FE354" s="693"/>
      <c r="FF354" s="693"/>
      <c r="FG354" s="693"/>
      <c r="FH354" s="693"/>
      <c r="FI354" s="693"/>
      <c r="FJ354" s="693"/>
      <c r="FK354" s="693"/>
      <c r="FL354" s="693"/>
      <c r="FM354" s="693"/>
      <c r="FN354" s="693"/>
      <c r="FO354" s="693"/>
      <c r="FP354" s="693"/>
      <c r="FQ354" s="693"/>
      <c r="FR354" s="693"/>
      <c r="FS354" s="693"/>
      <c r="FT354" s="693"/>
      <c r="FU354" s="693"/>
      <c r="FV354" s="693"/>
      <c r="FW354" s="693"/>
      <c r="FX354" s="693"/>
      <c r="FY354" s="693"/>
      <c r="FZ354" s="693"/>
      <c r="GA354" s="693"/>
      <c r="GB354" s="693"/>
      <c r="GC354" s="693"/>
      <c r="GD354" s="693"/>
      <c r="GE354" s="693"/>
      <c r="GF354" s="693"/>
      <c r="GG354" s="693"/>
      <c r="GH354" s="693"/>
      <c r="GI354" s="693"/>
      <c r="GJ354" s="693"/>
      <c r="GK354" s="693"/>
      <c r="GL354" s="693"/>
      <c r="GM354" s="693"/>
      <c r="GN354" s="693"/>
      <c r="GO354" s="693"/>
      <c r="GP354" s="693"/>
      <c r="GQ354" s="693"/>
      <c r="GR354" s="693"/>
      <c r="GS354" s="693"/>
      <c r="GT354" s="693"/>
      <c r="GU354" s="693"/>
      <c r="GV354" s="693"/>
      <c r="GW354" s="693"/>
      <c r="GX354" s="693"/>
      <c r="GY354" s="693"/>
      <c r="GZ354" s="693"/>
      <c r="HA354" s="693"/>
      <c r="HB354" s="693"/>
      <c r="HC354" s="693"/>
      <c r="HD354" s="693"/>
      <c r="HE354" s="693"/>
      <c r="HF354" s="693"/>
      <c r="HG354" s="693"/>
      <c r="HH354" s="693"/>
      <c r="HI354" s="693"/>
      <c r="HJ354" s="693"/>
      <c r="HK354" s="693"/>
      <c r="HL354" s="693"/>
      <c r="HM354" s="693"/>
      <c r="HN354" s="693"/>
      <c r="HO354" s="693"/>
      <c r="HP354" s="693"/>
      <c r="HQ354" s="693"/>
      <c r="HR354" s="693"/>
      <c r="HS354" s="693"/>
    </row>
    <row r="355" spans="1:227" s="508" customFormat="1">
      <c r="A355"/>
      <c r="B355" s="368"/>
      <c r="C355"/>
      <c r="D355" s="433"/>
      <c r="E355" s="625"/>
      <c r="F355" s="625"/>
      <c r="G355" s="330"/>
      <c r="H355"/>
      <c r="I355" s="132"/>
      <c r="J355"/>
      <c r="K355"/>
      <c r="L355"/>
      <c r="M355" s="335"/>
      <c r="N355" s="335"/>
      <c r="O355" s="335"/>
      <c r="P355" s="335"/>
      <c r="Q355" s="335"/>
      <c r="R355" s="335"/>
      <c r="S355" s="335"/>
      <c r="T355" s="335"/>
      <c r="U355" s="335"/>
      <c r="V355" s="335"/>
      <c r="W355" s="335"/>
      <c r="X355" s="335"/>
      <c r="Y355" s="335"/>
      <c r="Z355" s="335"/>
      <c r="AA355" s="335"/>
      <c r="AB355" s="45"/>
      <c r="AC355"/>
      <c r="AD355" s="123"/>
      <c r="AE355"/>
      <c r="AF355"/>
      <c r="AG355"/>
      <c r="AH355" s="129"/>
      <c r="AI355" s="129"/>
      <c r="AJ355" s="129"/>
      <c r="AK355" s="504"/>
      <c r="AL355" s="271"/>
      <c r="AM355" s="271"/>
      <c r="AN355" s="271"/>
      <c r="AO355" s="271"/>
      <c r="AP355" s="271"/>
      <c r="AQ355" s="271"/>
      <c r="AR355" s="271"/>
      <c r="AS355" s="271"/>
      <c r="AT355" s="271"/>
      <c r="AU355" s="271"/>
      <c r="AV355" s="271"/>
      <c r="AW355" s="271"/>
      <c r="AX355" s="271"/>
      <c r="AY355" s="271"/>
      <c r="AZ355" s="271"/>
      <c r="BA355" s="504"/>
      <c r="BB355" s="271"/>
      <c r="BC355" s="1042"/>
      <c r="BD355" s="1042"/>
      <c r="BE355" s="1042"/>
      <c r="BF355" s="1042"/>
      <c r="BG355" s="1042"/>
      <c r="BH355" s="1042"/>
      <c r="BI355" s="1042"/>
      <c r="BJ355" s="493"/>
      <c r="BK355" s="493"/>
      <c r="BL355" s="493"/>
      <c r="BM355" s="493"/>
      <c r="BN355" s="493"/>
      <c r="BO355" s="493"/>
      <c r="BP355" s="493"/>
      <c r="BQ355" s="493"/>
      <c r="BR355" s="493"/>
      <c r="BS355" s="493"/>
      <c r="BT355" s="493"/>
      <c r="BU355" s="271"/>
      <c r="BV355" s="693"/>
      <c r="BW355" s="693"/>
      <c r="BX355" s="693"/>
      <c r="BY355" s="693"/>
      <c r="BZ355" s="693"/>
      <c r="CA355" s="693"/>
      <c r="CB355" s="693"/>
      <c r="CC355" s="693"/>
      <c r="CD355" s="693"/>
      <c r="CE355" s="693"/>
      <c r="CF355" s="693"/>
      <c r="CG355" s="693"/>
      <c r="CH355" s="693"/>
      <c r="CI355" s="693"/>
      <c r="CW355" s="693"/>
      <c r="CX355" s="693"/>
      <c r="CY355" s="693"/>
      <c r="CZ355" s="693"/>
      <c r="DA355" s="693"/>
      <c r="DB355" s="693"/>
      <c r="DC355" s="693"/>
      <c r="DD355" s="693"/>
      <c r="DE355" s="693"/>
      <c r="DF355" s="693"/>
      <c r="DG355" s="693"/>
      <c r="DH355" s="693"/>
      <c r="DI355" s="693"/>
      <c r="DJ355" s="693"/>
      <c r="DK355" s="693"/>
      <c r="DL355" s="693"/>
      <c r="DM355" s="693"/>
      <c r="DN355" s="693"/>
      <c r="DO355" s="693"/>
      <c r="DP355" s="693"/>
      <c r="DQ355" s="693"/>
      <c r="DR355" s="693"/>
      <c r="DS355" s="693"/>
      <c r="DT355" s="693"/>
      <c r="DU355" s="693"/>
      <c r="DV355" s="693"/>
      <c r="DW355" s="693"/>
      <c r="DX355" s="693"/>
      <c r="DY355" s="693"/>
      <c r="DZ355" s="693"/>
      <c r="EA355" s="693"/>
      <c r="EB355" s="693"/>
      <c r="EC355" s="693"/>
      <c r="ED355" s="693"/>
      <c r="EE355" s="693"/>
      <c r="EF355" s="693"/>
      <c r="EG355" s="693"/>
      <c r="EH355" s="693"/>
      <c r="EI355" s="693"/>
      <c r="EJ355" s="693"/>
      <c r="EK355" s="693"/>
      <c r="EL355" s="693"/>
      <c r="EM355" s="693"/>
      <c r="EN355" s="693"/>
      <c r="EO355" s="693"/>
      <c r="EP355" s="693"/>
      <c r="EQ355" s="693"/>
      <c r="ER355" s="693"/>
      <c r="ES355" s="693"/>
      <c r="ET355" s="693"/>
      <c r="EU355" s="693"/>
      <c r="EV355" s="693"/>
      <c r="EW355" s="693"/>
      <c r="EX355" s="693"/>
      <c r="EY355" s="693"/>
      <c r="EZ355" s="693"/>
      <c r="FA355" s="693"/>
      <c r="FB355" s="693"/>
      <c r="FC355" s="693"/>
      <c r="FD355" s="693"/>
      <c r="FE355" s="693"/>
      <c r="FF355" s="693"/>
      <c r="FG355" s="693"/>
      <c r="FH355" s="693"/>
      <c r="FI355" s="693"/>
      <c r="FJ355" s="693"/>
      <c r="FK355" s="693"/>
      <c r="FL355" s="693"/>
      <c r="FM355" s="693"/>
      <c r="FN355" s="693"/>
      <c r="FO355" s="693"/>
      <c r="FP355" s="693"/>
      <c r="FQ355" s="693"/>
      <c r="FR355" s="693"/>
      <c r="FS355" s="693"/>
      <c r="FT355" s="693"/>
      <c r="FU355" s="693"/>
      <c r="FV355" s="693"/>
      <c r="FW355" s="693"/>
      <c r="FX355" s="693"/>
      <c r="FY355" s="693"/>
      <c r="FZ355" s="693"/>
      <c r="GA355" s="693"/>
      <c r="GB355" s="693"/>
      <c r="GC355" s="693"/>
      <c r="GD355" s="693"/>
      <c r="GE355" s="693"/>
      <c r="GF355" s="693"/>
      <c r="GG355" s="693"/>
      <c r="GH355" s="693"/>
      <c r="GI355" s="693"/>
      <c r="GJ355" s="693"/>
      <c r="GK355" s="693"/>
      <c r="GL355" s="693"/>
      <c r="GM355" s="693"/>
      <c r="GN355" s="693"/>
      <c r="GO355" s="693"/>
      <c r="GP355" s="693"/>
      <c r="GQ355" s="693"/>
      <c r="GR355" s="693"/>
      <c r="GS355" s="693"/>
      <c r="GT355" s="693"/>
      <c r="GU355" s="693"/>
      <c r="GV355" s="693"/>
      <c r="GW355" s="693"/>
      <c r="GX355" s="693"/>
      <c r="GY355" s="693"/>
      <c r="GZ355" s="693"/>
      <c r="HA355" s="693"/>
      <c r="HB355" s="693"/>
      <c r="HC355" s="693"/>
      <c r="HD355" s="693"/>
      <c r="HE355" s="693"/>
      <c r="HF355" s="693"/>
      <c r="HG355" s="693"/>
      <c r="HH355" s="693"/>
      <c r="HI355" s="693"/>
      <c r="HJ355" s="693"/>
      <c r="HK355" s="693"/>
      <c r="HL355" s="693"/>
      <c r="HM355" s="693"/>
      <c r="HN355" s="693"/>
      <c r="HO355" s="693"/>
      <c r="HP355" s="693"/>
      <c r="HQ355" s="693"/>
      <c r="HR355" s="693"/>
      <c r="HS355" s="693"/>
    </row>
    <row r="356" spans="1:227" s="508" customFormat="1">
      <c r="A356"/>
      <c r="B356" s="368"/>
      <c r="C356"/>
      <c r="D356" s="433"/>
      <c r="E356" s="625"/>
      <c r="F356" s="625"/>
      <c r="G356" s="330"/>
      <c r="H356"/>
      <c r="I356" s="132"/>
      <c r="J356"/>
      <c r="K356"/>
      <c r="L356"/>
      <c r="M356" s="335"/>
      <c r="N356" s="335"/>
      <c r="O356" s="335"/>
      <c r="P356" s="335"/>
      <c r="Q356" s="335"/>
      <c r="R356" s="335"/>
      <c r="S356" s="335"/>
      <c r="T356" s="335"/>
      <c r="U356" s="335"/>
      <c r="V356" s="335"/>
      <c r="W356" s="335"/>
      <c r="X356" s="335"/>
      <c r="Y356" s="335"/>
      <c r="Z356" s="335"/>
      <c r="AA356" s="335"/>
      <c r="AB356" s="45"/>
      <c r="AC356"/>
      <c r="AD356" s="123"/>
      <c r="AE356"/>
      <c r="AF356"/>
      <c r="AG356"/>
      <c r="AH356" s="129"/>
      <c r="AI356" s="129"/>
      <c r="AJ356" s="129"/>
      <c r="AK356" s="504"/>
      <c r="AL356" s="271"/>
      <c r="AM356" s="271"/>
      <c r="AN356" s="271"/>
      <c r="AO356" s="271"/>
      <c r="AP356" s="271"/>
      <c r="AQ356" s="271"/>
      <c r="AR356" s="271"/>
      <c r="AS356" s="271"/>
      <c r="AT356" s="271"/>
      <c r="AU356" s="271"/>
      <c r="AV356" s="271"/>
      <c r="AW356" s="271"/>
      <c r="AX356" s="271"/>
      <c r="AY356" s="271"/>
      <c r="AZ356" s="271"/>
      <c r="BA356" s="504"/>
      <c r="BB356" s="271"/>
      <c r="BC356" s="1042"/>
      <c r="BD356" s="1042"/>
      <c r="BE356" s="1042"/>
      <c r="BF356" s="1042"/>
      <c r="BG356" s="1042"/>
      <c r="BH356" s="1042"/>
      <c r="BI356" s="1042"/>
      <c r="BJ356" s="493"/>
      <c r="BK356" s="493"/>
      <c r="BL356" s="493"/>
      <c r="BM356" s="493"/>
      <c r="BN356" s="493"/>
      <c r="BO356" s="493"/>
      <c r="BP356" s="493"/>
      <c r="BQ356" s="493"/>
      <c r="BR356" s="493"/>
      <c r="BS356" s="493"/>
      <c r="BT356" s="493"/>
      <c r="BU356" s="271"/>
      <c r="BV356" s="693"/>
      <c r="BW356" s="693"/>
      <c r="BX356" s="693"/>
      <c r="BY356" s="693"/>
      <c r="BZ356" s="693"/>
      <c r="CA356" s="693"/>
      <c r="CB356" s="693"/>
      <c r="CC356" s="693"/>
      <c r="CD356" s="693"/>
      <c r="CE356" s="693"/>
      <c r="CF356" s="693"/>
      <c r="CG356" s="693"/>
      <c r="CH356" s="693"/>
      <c r="CI356" s="693"/>
      <c r="CW356" s="693"/>
      <c r="CX356" s="693"/>
      <c r="CY356" s="693"/>
      <c r="CZ356" s="693"/>
      <c r="DA356" s="693"/>
      <c r="DB356" s="693"/>
      <c r="DC356" s="693"/>
      <c r="DD356" s="693"/>
      <c r="DE356" s="693"/>
      <c r="DF356" s="693"/>
      <c r="DG356" s="693"/>
      <c r="DH356" s="693"/>
      <c r="DI356" s="693"/>
      <c r="DJ356" s="693"/>
      <c r="DK356" s="693"/>
      <c r="DL356" s="693"/>
      <c r="DM356" s="693"/>
      <c r="DN356" s="693"/>
      <c r="DO356" s="693"/>
      <c r="DP356" s="693"/>
      <c r="DQ356" s="693"/>
      <c r="DR356" s="693"/>
      <c r="DS356" s="693"/>
      <c r="DT356" s="693"/>
      <c r="DU356" s="693"/>
      <c r="DV356" s="693"/>
      <c r="DW356" s="693"/>
      <c r="DX356" s="693"/>
      <c r="DY356" s="693"/>
      <c r="DZ356" s="693"/>
      <c r="EA356" s="693"/>
      <c r="EB356" s="693"/>
      <c r="EC356" s="693"/>
      <c r="ED356" s="693"/>
      <c r="EE356" s="693"/>
      <c r="EF356" s="693"/>
      <c r="EG356" s="693"/>
      <c r="EH356" s="693"/>
      <c r="EI356" s="693"/>
      <c r="EJ356" s="693"/>
      <c r="EK356" s="693"/>
      <c r="EL356" s="693"/>
      <c r="EM356" s="693"/>
      <c r="EN356" s="693"/>
      <c r="EO356" s="693"/>
      <c r="EP356" s="693"/>
      <c r="EQ356" s="693"/>
      <c r="ER356" s="693"/>
      <c r="ES356" s="693"/>
      <c r="ET356" s="693"/>
      <c r="EU356" s="693"/>
      <c r="EV356" s="693"/>
      <c r="EW356" s="693"/>
      <c r="EX356" s="693"/>
      <c r="EY356" s="693"/>
      <c r="EZ356" s="693"/>
      <c r="FA356" s="693"/>
      <c r="FB356" s="693"/>
      <c r="FC356" s="693"/>
      <c r="FD356" s="693"/>
      <c r="FE356" s="693"/>
      <c r="FF356" s="693"/>
      <c r="FG356" s="693"/>
      <c r="FH356" s="693"/>
      <c r="FI356" s="693"/>
      <c r="FJ356" s="693"/>
      <c r="FK356" s="693"/>
      <c r="FL356" s="693"/>
      <c r="FM356" s="693"/>
      <c r="FN356" s="693"/>
      <c r="FO356" s="693"/>
      <c r="FP356" s="693"/>
      <c r="FQ356" s="693"/>
      <c r="FR356" s="693"/>
      <c r="FS356" s="693"/>
      <c r="FT356" s="693"/>
      <c r="FU356" s="693"/>
      <c r="FV356" s="693"/>
      <c r="FW356" s="693"/>
      <c r="FX356" s="693"/>
      <c r="FY356" s="693"/>
      <c r="FZ356" s="693"/>
      <c r="GA356" s="693"/>
      <c r="GB356" s="693"/>
      <c r="GC356" s="693"/>
      <c r="GD356" s="693"/>
      <c r="GE356" s="693"/>
      <c r="GF356" s="693"/>
      <c r="GG356" s="693"/>
      <c r="GH356" s="693"/>
      <c r="GI356" s="693"/>
      <c r="GJ356" s="693"/>
      <c r="GK356" s="693"/>
      <c r="GL356" s="693"/>
      <c r="GM356" s="693"/>
      <c r="GN356" s="693"/>
      <c r="GO356" s="693"/>
      <c r="GP356" s="693"/>
      <c r="GQ356" s="693"/>
      <c r="GR356" s="693"/>
      <c r="GS356" s="693"/>
      <c r="GT356" s="693"/>
      <c r="GU356" s="693"/>
      <c r="GV356" s="693"/>
      <c r="GW356" s="693"/>
      <c r="GX356" s="693"/>
      <c r="GY356" s="693"/>
      <c r="GZ356" s="693"/>
      <c r="HA356" s="693"/>
      <c r="HB356" s="693"/>
      <c r="HC356" s="693"/>
      <c r="HD356" s="693"/>
      <c r="HE356" s="693"/>
      <c r="HF356" s="693"/>
      <c r="HG356" s="693"/>
      <c r="HH356" s="693"/>
      <c r="HI356" s="693"/>
      <c r="HJ356" s="693"/>
      <c r="HK356" s="693"/>
      <c r="HL356" s="693"/>
      <c r="HM356" s="693"/>
      <c r="HN356" s="693"/>
      <c r="HO356" s="693"/>
      <c r="HP356" s="693"/>
      <c r="HQ356" s="693"/>
      <c r="HR356" s="693"/>
      <c r="HS356" s="693"/>
    </row>
    <row r="357" spans="1:227" s="508" customFormat="1">
      <c r="A357"/>
      <c r="B357" s="368"/>
      <c r="C357"/>
      <c r="D357" s="433"/>
      <c r="E357" s="625"/>
      <c r="F357" s="625"/>
      <c r="G357" s="330"/>
      <c r="H357"/>
      <c r="I357" s="132"/>
      <c r="J357"/>
      <c r="K357"/>
      <c r="L357"/>
      <c r="M357" s="335"/>
      <c r="N357" s="335"/>
      <c r="O357" s="335"/>
      <c r="P357" s="335"/>
      <c r="Q357" s="335"/>
      <c r="R357" s="335"/>
      <c r="S357" s="335"/>
      <c r="T357" s="335"/>
      <c r="U357" s="335"/>
      <c r="V357" s="335"/>
      <c r="W357" s="335"/>
      <c r="X357" s="335"/>
      <c r="Y357" s="335"/>
      <c r="Z357" s="335"/>
      <c r="AA357" s="335"/>
      <c r="AB357" s="45"/>
      <c r="AC357"/>
      <c r="AD357" s="123"/>
      <c r="AE357"/>
      <c r="AF357"/>
      <c r="AG357"/>
      <c r="AH357" s="129"/>
      <c r="AI357" s="129"/>
      <c r="AJ357" s="129"/>
      <c r="AK357" s="504"/>
      <c r="AL357" s="271"/>
      <c r="AM357" s="271"/>
      <c r="AN357" s="271"/>
      <c r="AO357" s="271"/>
      <c r="AP357" s="271"/>
      <c r="AQ357" s="271"/>
      <c r="AR357" s="271"/>
      <c r="AS357" s="271"/>
      <c r="AT357" s="271"/>
      <c r="AU357" s="271"/>
      <c r="AV357" s="271"/>
      <c r="AW357" s="271"/>
      <c r="AX357" s="271"/>
      <c r="AY357" s="271"/>
      <c r="AZ357" s="271"/>
      <c r="BA357" s="504"/>
      <c r="BB357" s="271"/>
      <c r="BC357" s="1042"/>
      <c r="BD357" s="1042"/>
      <c r="BE357" s="1042"/>
      <c r="BF357" s="1042"/>
      <c r="BG357" s="1042"/>
      <c r="BH357" s="1042"/>
      <c r="BI357" s="1042"/>
      <c r="BJ357" s="493"/>
      <c r="BK357" s="493"/>
      <c r="BL357" s="493"/>
      <c r="BM357" s="493"/>
      <c r="BN357" s="493"/>
      <c r="BO357" s="493"/>
      <c r="BP357" s="493"/>
      <c r="BQ357" s="493"/>
      <c r="BR357" s="493"/>
      <c r="BS357" s="493"/>
      <c r="BT357" s="493"/>
      <c r="BU357" s="271"/>
      <c r="BV357" s="693"/>
      <c r="BW357" s="693"/>
      <c r="BX357" s="693"/>
      <c r="BY357" s="693"/>
      <c r="BZ357" s="693"/>
      <c r="CA357" s="693"/>
      <c r="CB357" s="693"/>
      <c r="CC357" s="693"/>
      <c r="CD357" s="693"/>
      <c r="CE357" s="693"/>
      <c r="CF357" s="693"/>
      <c r="CG357" s="693"/>
      <c r="CH357" s="693"/>
      <c r="CI357" s="693"/>
      <c r="CW357" s="693"/>
      <c r="CX357" s="693"/>
      <c r="CY357" s="693"/>
      <c r="CZ357" s="693"/>
      <c r="DA357" s="693"/>
      <c r="DB357" s="693"/>
      <c r="DC357" s="693"/>
      <c r="DD357" s="693"/>
      <c r="DE357" s="693"/>
      <c r="DF357" s="693"/>
      <c r="DG357" s="693"/>
      <c r="DH357" s="693"/>
      <c r="DI357" s="693"/>
      <c r="DJ357" s="693"/>
      <c r="DK357" s="693"/>
      <c r="DL357" s="693"/>
      <c r="DM357" s="693"/>
      <c r="DN357" s="693"/>
      <c r="DO357" s="693"/>
      <c r="DP357" s="693"/>
      <c r="DQ357" s="693"/>
      <c r="DR357" s="693"/>
      <c r="DS357" s="693"/>
      <c r="DT357" s="693"/>
      <c r="DU357" s="693"/>
      <c r="DV357" s="693"/>
      <c r="DW357" s="693"/>
      <c r="DX357" s="693"/>
      <c r="DY357" s="693"/>
      <c r="DZ357" s="693"/>
      <c r="EA357" s="693"/>
      <c r="EB357" s="693"/>
      <c r="EC357" s="693"/>
      <c r="ED357" s="693"/>
      <c r="EE357" s="693"/>
      <c r="EF357" s="693"/>
      <c r="EG357" s="693"/>
      <c r="EH357" s="693"/>
      <c r="EI357" s="693"/>
      <c r="EJ357" s="693"/>
      <c r="EK357" s="693"/>
      <c r="EL357" s="693"/>
      <c r="EM357" s="693"/>
      <c r="EN357" s="693"/>
      <c r="EO357" s="693"/>
      <c r="EP357" s="693"/>
      <c r="EQ357" s="693"/>
      <c r="ER357" s="693"/>
      <c r="ES357" s="693"/>
      <c r="ET357" s="693"/>
      <c r="EU357" s="693"/>
      <c r="EV357" s="693"/>
      <c r="EW357" s="693"/>
      <c r="EX357" s="693"/>
      <c r="EY357" s="693"/>
      <c r="EZ357" s="693"/>
      <c r="FA357" s="693"/>
      <c r="FB357" s="693"/>
      <c r="FC357" s="693"/>
      <c r="FD357" s="693"/>
      <c r="FE357" s="693"/>
      <c r="FF357" s="693"/>
      <c r="FG357" s="693"/>
      <c r="FH357" s="693"/>
      <c r="FI357" s="693"/>
      <c r="FJ357" s="693"/>
      <c r="FK357" s="693"/>
      <c r="FL357" s="693"/>
      <c r="FM357" s="693"/>
      <c r="FN357" s="693"/>
      <c r="FO357" s="693"/>
      <c r="FP357" s="693"/>
      <c r="FQ357" s="693"/>
      <c r="FR357" s="693"/>
      <c r="FS357" s="693"/>
      <c r="FT357" s="693"/>
      <c r="FU357" s="693"/>
      <c r="FV357" s="693"/>
      <c r="FW357" s="693"/>
      <c r="FX357" s="693"/>
      <c r="FY357" s="693"/>
      <c r="FZ357" s="693"/>
      <c r="GA357" s="693"/>
      <c r="GB357" s="693"/>
      <c r="GC357" s="693"/>
      <c r="GD357" s="693"/>
      <c r="GE357" s="693"/>
      <c r="GF357" s="693"/>
      <c r="GG357" s="693"/>
      <c r="GH357" s="693"/>
      <c r="GI357" s="693"/>
      <c r="GJ357" s="693"/>
      <c r="GK357" s="693"/>
      <c r="GL357" s="693"/>
      <c r="GM357" s="693"/>
      <c r="GN357" s="693"/>
      <c r="GO357" s="693"/>
      <c r="GP357" s="693"/>
      <c r="GQ357" s="693"/>
      <c r="GR357" s="693"/>
      <c r="GS357" s="693"/>
      <c r="GT357" s="693"/>
      <c r="GU357" s="693"/>
      <c r="GV357" s="693"/>
      <c r="GW357" s="693"/>
      <c r="GX357" s="693"/>
      <c r="GY357" s="693"/>
      <c r="GZ357" s="693"/>
      <c r="HA357" s="693"/>
      <c r="HB357" s="693"/>
      <c r="HC357" s="693"/>
      <c r="HD357" s="693"/>
      <c r="HE357" s="693"/>
      <c r="HF357" s="693"/>
      <c r="HG357" s="693"/>
      <c r="HH357" s="693"/>
      <c r="HI357" s="693"/>
      <c r="HJ357" s="693"/>
      <c r="HK357" s="693"/>
      <c r="HL357" s="693"/>
      <c r="HM357" s="693"/>
      <c r="HN357" s="693"/>
      <c r="HO357" s="693"/>
      <c r="HP357" s="693"/>
      <c r="HQ357" s="693"/>
      <c r="HR357" s="693"/>
      <c r="HS357" s="693"/>
    </row>
    <row r="358" spans="1:227" s="508" customFormat="1">
      <c r="A358"/>
      <c r="B358" s="368"/>
      <c r="C358"/>
      <c r="D358" s="433"/>
      <c r="E358" s="625"/>
      <c r="F358" s="625"/>
      <c r="G358" s="330"/>
      <c r="H358"/>
      <c r="I358" s="132"/>
      <c r="J358"/>
      <c r="K358"/>
      <c r="L358"/>
      <c r="M358" s="335"/>
      <c r="N358" s="335"/>
      <c r="O358" s="335"/>
      <c r="P358" s="335"/>
      <c r="Q358" s="335"/>
      <c r="R358" s="335"/>
      <c r="S358" s="335"/>
      <c r="T358" s="335"/>
      <c r="U358" s="335"/>
      <c r="V358" s="335"/>
      <c r="W358" s="335"/>
      <c r="X358" s="335"/>
      <c r="Y358" s="335"/>
      <c r="Z358" s="335"/>
      <c r="AA358" s="335"/>
      <c r="AB358" s="45"/>
      <c r="AC358"/>
      <c r="AD358" s="123"/>
      <c r="AE358"/>
      <c r="AF358"/>
      <c r="AG358"/>
      <c r="AH358" s="129"/>
      <c r="AI358" s="129"/>
      <c r="AJ358" s="129"/>
      <c r="AK358" s="504"/>
      <c r="AL358" s="271"/>
      <c r="AM358" s="271"/>
      <c r="AN358" s="271"/>
      <c r="AO358" s="271"/>
      <c r="AP358" s="271"/>
      <c r="AQ358" s="271"/>
      <c r="AR358" s="271"/>
      <c r="AS358" s="271"/>
      <c r="AT358" s="271"/>
      <c r="AU358" s="271"/>
      <c r="AV358" s="271"/>
      <c r="AW358" s="271"/>
      <c r="AX358" s="271"/>
      <c r="AY358" s="271"/>
      <c r="AZ358" s="271"/>
      <c r="BA358" s="504"/>
      <c r="BB358" s="271"/>
      <c r="BC358" s="1042"/>
      <c r="BD358" s="1042"/>
      <c r="BE358" s="1042"/>
      <c r="BF358" s="1042"/>
      <c r="BG358" s="1042"/>
      <c r="BH358" s="1042"/>
      <c r="BI358" s="1042"/>
      <c r="BJ358" s="493"/>
      <c r="BK358" s="493"/>
      <c r="BL358" s="493"/>
      <c r="BM358" s="493"/>
      <c r="BN358" s="493"/>
      <c r="BO358" s="493"/>
      <c r="BP358" s="493"/>
      <c r="BQ358" s="493"/>
      <c r="BR358" s="493"/>
      <c r="BS358" s="493"/>
      <c r="BT358" s="493"/>
      <c r="BU358" s="271"/>
      <c r="BV358" s="693"/>
      <c r="BW358" s="693"/>
      <c r="BX358" s="693"/>
      <c r="BY358" s="693"/>
      <c r="BZ358" s="693"/>
      <c r="CA358" s="693"/>
      <c r="CB358" s="693"/>
      <c r="CC358" s="693"/>
      <c r="CD358" s="693"/>
      <c r="CE358" s="693"/>
      <c r="CF358" s="693"/>
      <c r="CG358" s="693"/>
      <c r="CH358" s="693"/>
      <c r="CI358" s="693"/>
      <c r="CW358" s="693"/>
      <c r="CX358" s="693"/>
      <c r="CY358" s="693"/>
      <c r="CZ358" s="693"/>
      <c r="DA358" s="693"/>
      <c r="DB358" s="693"/>
      <c r="DC358" s="693"/>
      <c r="DD358" s="693"/>
      <c r="DE358" s="693"/>
      <c r="DF358" s="693"/>
      <c r="DG358" s="693"/>
      <c r="DH358" s="693"/>
      <c r="DI358" s="693"/>
      <c r="DJ358" s="693"/>
      <c r="DK358" s="693"/>
      <c r="DL358" s="693"/>
      <c r="DM358" s="693"/>
      <c r="DN358" s="693"/>
      <c r="DO358" s="693"/>
      <c r="DP358" s="693"/>
      <c r="DQ358" s="693"/>
      <c r="DR358" s="693"/>
      <c r="DS358" s="693"/>
      <c r="DT358" s="693"/>
      <c r="DU358" s="693"/>
      <c r="DV358" s="693"/>
      <c r="DW358" s="693"/>
      <c r="DX358" s="693"/>
      <c r="DY358" s="693"/>
      <c r="DZ358" s="693"/>
      <c r="EA358" s="693"/>
      <c r="EB358" s="693"/>
      <c r="EC358" s="693"/>
      <c r="ED358" s="693"/>
      <c r="EE358" s="693"/>
      <c r="EF358" s="693"/>
      <c r="EG358" s="693"/>
      <c r="EH358" s="693"/>
      <c r="EI358" s="693"/>
      <c r="EJ358" s="693"/>
      <c r="EK358" s="693"/>
      <c r="EL358" s="693"/>
      <c r="EM358" s="693"/>
      <c r="EN358" s="693"/>
      <c r="EO358" s="693"/>
      <c r="EP358" s="693"/>
      <c r="EQ358" s="693"/>
      <c r="ER358" s="693"/>
      <c r="ES358" s="693"/>
      <c r="ET358" s="693"/>
      <c r="EU358" s="693"/>
      <c r="EV358" s="693"/>
      <c r="EW358" s="693"/>
      <c r="EX358" s="693"/>
      <c r="EY358" s="693"/>
      <c r="EZ358" s="693"/>
      <c r="FA358" s="693"/>
      <c r="FB358" s="693"/>
      <c r="FC358" s="693"/>
      <c r="FD358" s="693"/>
      <c r="FE358" s="693"/>
      <c r="FF358" s="693"/>
      <c r="FG358" s="693"/>
      <c r="FH358" s="693"/>
      <c r="FI358" s="693"/>
      <c r="FJ358" s="693"/>
      <c r="FK358" s="693"/>
      <c r="FL358" s="693"/>
      <c r="FM358" s="693"/>
      <c r="FN358" s="693"/>
      <c r="FO358" s="693"/>
      <c r="FP358" s="693"/>
      <c r="FQ358" s="693"/>
      <c r="FR358" s="693"/>
      <c r="FS358" s="693"/>
      <c r="FT358" s="693"/>
      <c r="FU358" s="693"/>
      <c r="FV358" s="693"/>
      <c r="FW358" s="693"/>
      <c r="FX358" s="693"/>
      <c r="FY358" s="693"/>
      <c r="FZ358" s="693"/>
      <c r="GA358" s="693"/>
      <c r="GB358" s="693"/>
      <c r="GC358" s="693"/>
      <c r="GD358" s="693"/>
      <c r="GE358" s="693"/>
      <c r="GF358" s="693"/>
      <c r="GG358" s="693"/>
      <c r="GH358" s="693"/>
      <c r="GI358" s="693"/>
      <c r="GJ358" s="693"/>
      <c r="GK358" s="693"/>
      <c r="GL358" s="693"/>
      <c r="GM358" s="693"/>
      <c r="GN358" s="693"/>
      <c r="GO358" s="693"/>
      <c r="GP358" s="693"/>
      <c r="GQ358" s="693"/>
      <c r="GR358" s="693"/>
      <c r="GS358" s="693"/>
      <c r="GT358" s="693"/>
      <c r="GU358" s="693"/>
      <c r="GV358" s="693"/>
      <c r="GW358" s="693"/>
      <c r="GX358" s="693"/>
      <c r="GY358" s="693"/>
      <c r="GZ358" s="693"/>
      <c r="HA358" s="693"/>
      <c r="HB358" s="693"/>
      <c r="HC358" s="693"/>
      <c r="HD358" s="693"/>
      <c r="HE358" s="693"/>
      <c r="HF358" s="693"/>
      <c r="HG358" s="693"/>
      <c r="HH358" s="693"/>
      <c r="HI358" s="693"/>
      <c r="HJ358" s="693"/>
      <c r="HK358" s="693"/>
      <c r="HL358" s="693"/>
      <c r="HM358" s="693"/>
      <c r="HN358" s="693"/>
      <c r="HO358" s="693"/>
      <c r="HP358" s="693"/>
      <c r="HQ358" s="693"/>
      <c r="HR358" s="693"/>
      <c r="HS358" s="693"/>
    </row>
    <row r="359" spans="1:227" s="508" customFormat="1">
      <c r="A359"/>
      <c r="B359" s="368"/>
      <c r="C359"/>
      <c r="D359" s="433"/>
      <c r="E359" s="625"/>
      <c r="F359" s="625"/>
      <c r="G359" s="330"/>
      <c r="H359"/>
      <c r="I359" s="132"/>
      <c r="J359"/>
      <c r="K359"/>
      <c r="L359"/>
      <c r="M359" s="335"/>
      <c r="N359" s="335"/>
      <c r="O359" s="335"/>
      <c r="P359" s="335"/>
      <c r="Q359" s="335"/>
      <c r="R359" s="335"/>
      <c r="S359" s="335"/>
      <c r="T359" s="335"/>
      <c r="U359" s="335"/>
      <c r="V359" s="335"/>
      <c r="W359" s="335"/>
      <c r="X359" s="335"/>
      <c r="Y359" s="335"/>
      <c r="Z359" s="335"/>
      <c r="AA359" s="335"/>
      <c r="AB359" s="45"/>
      <c r="AC359"/>
      <c r="AD359" s="123"/>
      <c r="AE359"/>
      <c r="AF359"/>
      <c r="AG359"/>
      <c r="AH359" s="129"/>
      <c r="AI359" s="129"/>
      <c r="AJ359" s="129"/>
      <c r="AK359" s="504"/>
      <c r="AL359" s="271"/>
      <c r="AM359" s="271"/>
      <c r="AN359" s="271"/>
      <c r="AO359" s="271"/>
      <c r="AP359" s="271"/>
      <c r="AQ359" s="271"/>
      <c r="AR359" s="271"/>
      <c r="AS359" s="271"/>
      <c r="AT359" s="271"/>
      <c r="AU359" s="271"/>
      <c r="AV359" s="271"/>
      <c r="AW359" s="271"/>
      <c r="AX359" s="271"/>
      <c r="AY359" s="271"/>
      <c r="AZ359" s="271"/>
      <c r="BA359" s="504"/>
      <c r="BB359" s="271"/>
      <c r="BC359" s="1042"/>
      <c r="BD359" s="1042"/>
      <c r="BE359" s="1042"/>
      <c r="BF359" s="1042"/>
      <c r="BG359" s="1042"/>
      <c r="BH359" s="1042"/>
      <c r="BI359" s="1042"/>
      <c r="BJ359" s="493"/>
      <c r="BK359" s="493"/>
      <c r="BL359" s="493"/>
      <c r="BM359" s="493"/>
      <c r="BN359" s="493"/>
      <c r="BO359" s="493"/>
      <c r="BP359" s="493"/>
      <c r="BQ359" s="493"/>
      <c r="BR359" s="493"/>
      <c r="BS359" s="493"/>
      <c r="BT359" s="493"/>
      <c r="BU359" s="271"/>
      <c r="BV359" s="693"/>
      <c r="BW359" s="693"/>
      <c r="BX359" s="693"/>
      <c r="BY359" s="693"/>
      <c r="BZ359" s="693"/>
      <c r="CA359" s="693"/>
      <c r="CB359" s="693"/>
      <c r="CC359" s="693"/>
      <c r="CD359" s="693"/>
      <c r="CE359" s="693"/>
      <c r="CF359" s="693"/>
      <c r="CG359" s="693"/>
      <c r="CH359" s="693"/>
      <c r="CI359" s="693"/>
      <c r="CW359" s="693"/>
      <c r="CX359" s="693"/>
      <c r="CY359" s="693"/>
      <c r="CZ359" s="693"/>
      <c r="DA359" s="693"/>
      <c r="DB359" s="693"/>
      <c r="DC359" s="693"/>
      <c r="DD359" s="693"/>
      <c r="DE359" s="693"/>
      <c r="DF359" s="693"/>
      <c r="DG359" s="693"/>
      <c r="DH359" s="693"/>
      <c r="DI359" s="693"/>
      <c r="DJ359" s="693"/>
      <c r="DK359" s="693"/>
      <c r="DL359" s="693"/>
      <c r="DM359" s="693"/>
      <c r="DN359" s="693"/>
      <c r="DO359" s="693"/>
      <c r="DP359" s="693"/>
      <c r="DQ359" s="693"/>
      <c r="DR359" s="693"/>
      <c r="DS359" s="693"/>
      <c r="DT359" s="693"/>
      <c r="DU359" s="693"/>
      <c r="DV359" s="693"/>
      <c r="DW359" s="693"/>
      <c r="DX359" s="693"/>
      <c r="DY359" s="693"/>
      <c r="DZ359" s="693"/>
      <c r="EA359" s="693"/>
      <c r="EB359" s="693"/>
      <c r="EC359" s="693"/>
      <c r="ED359" s="693"/>
      <c r="EE359" s="693"/>
      <c r="EF359" s="693"/>
      <c r="EG359" s="693"/>
      <c r="EH359" s="693"/>
      <c r="EI359" s="693"/>
      <c r="EJ359" s="693"/>
      <c r="EK359" s="693"/>
      <c r="EL359" s="693"/>
      <c r="EM359" s="693"/>
      <c r="EN359" s="693"/>
      <c r="EO359" s="693"/>
      <c r="EP359" s="693"/>
      <c r="EQ359" s="693"/>
      <c r="ER359" s="693"/>
      <c r="ES359" s="693"/>
      <c r="ET359" s="693"/>
      <c r="EU359" s="693"/>
      <c r="EV359" s="693"/>
      <c r="EW359" s="693"/>
      <c r="EX359" s="693"/>
      <c r="EY359" s="693"/>
      <c r="EZ359" s="693"/>
      <c r="FA359" s="693"/>
      <c r="FB359" s="693"/>
      <c r="FC359" s="693"/>
      <c r="FD359" s="693"/>
      <c r="FE359" s="693"/>
      <c r="FF359" s="693"/>
      <c r="FG359" s="693"/>
      <c r="FH359" s="693"/>
      <c r="FI359" s="693"/>
      <c r="FJ359" s="693"/>
      <c r="FK359" s="693"/>
      <c r="FL359" s="693"/>
      <c r="FM359" s="693"/>
      <c r="FN359" s="693"/>
      <c r="FO359" s="693"/>
      <c r="FP359" s="693"/>
      <c r="FQ359" s="693"/>
      <c r="FR359" s="693"/>
      <c r="FS359" s="693"/>
      <c r="FT359" s="693"/>
      <c r="FU359" s="693"/>
      <c r="FV359" s="693"/>
      <c r="FW359" s="693"/>
      <c r="FX359" s="693"/>
      <c r="FY359" s="693"/>
      <c r="FZ359" s="693"/>
      <c r="GA359" s="693"/>
      <c r="GB359" s="693"/>
      <c r="GC359" s="693"/>
      <c r="GD359" s="693"/>
      <c r="GE359" s="693"/>
      <c r="GF359" s="693"/>
      <c r="GG359" s="693"/>
      <c r="GH359" s="693"/>
      <c r="GI359" s="693"/>
      <c r="GJ359" s="693"/>
      <c r="GK359" s="693"/>
      <c r="GL359" s="693"/>
      <c r="GM359" s="693"/>
      <c r="GN359" s="693"/>
      <c r="GO359" s="693"/>
      <c r="GP359" s="693"/>
      <c r="GQ359" s="693"/>
      <c r="GR359" s="693"/>
      <c r="GS359" s="693"/>
      <c r="GT359" s="693"/>
      <c r="GU359" s="693"/>
      <c r="GV359" s="693"/>
      <c r="GW359" s="693"/>
      <c r="GX359" s="693"/>
      <c r="GY359" s="693"/>
      <c r="GZ359" s="693"/>
      <c r="HA359" s="693"/>
      <c r="HB359" s="693"/>
      <c r="HC359" s="693"/>
      <c r="HD359" s="693"/>
      <c r="HE359" s="693"/>
      <c r="HF359" s="693"/>
      <c r="HG359" s="693"/>
      <c r="HH359" s="693"/>
      <c r="HI359" s="693"/>
      <c r="HJ359" s="693"/>
      <c r="HK359" s="693"/>
      <c r="HL359" s="693"/>
      <c r="HM359" s="693"/>
      <c r="HN359" s="693"/>
      <c r="HO359" s="693"/>
      <c r="HP359" s="693"/>
      <c r="HQ359" s="693"/>
      <c r="HR359" s="693"/>
      <c r="HS359" s="693"/>
    </row>
    <row r="360" spans="1:227" s="508" customFormat="1">
      <c r="A360"/>
      <c r="B360" s="368"/>
      <c r="C360"/>
      <c r="D360" s="433"/>
      <c r="E360" s="625"/>
      <c r="F360" s="625"/>
      <c r="G360" s="330"/>
      <c r="H360"/>
      <c r="I360" s="132"/>
      <c r="J360"/>
      <c r="K360"/>
      <c r="L360"/>
      <c r="M360" s="335"/>
      <c r="N360" s="335"/>
      <c r="O360" s="335"/>
      <c r="P360" s="335"/>
      <c r="Q360" s="335"/>
      <c r="R360" s="335"/>
      <c r="S360" s="335"/>
      <c r="T360" s="335"/>
      <c r="U360" s="335"/>
      <c r="V360" s="335"/>
      <c r="W360" s="335"/>
      <c r="X360" s="335"/>
      <c r="Y360" s="335"/>
      <c r="Z360" s="335"/>
      <c r="AA360" s="335"/>
      <c r="AB360" s="45"/>
      <c r="AC360"/>
      <c r="AD360" s="123"/>
      <c r="AE360"/>
      <c r="AF360"/>
      <c r="AG360"/>
      <c r="AH360" s="129"/>
      <c r="AI360" s="129"/>
      <c r="AJ360" s="129"/>
      <c r="AK360" s="504"/>
      <c r="AL360" s="271"/>
      <c r="AM360" s="271"/>
      <c r="AN360" s="271"/>
      <c r="AO360" s="271"/>
      <c r="AP360" s="271"/>
      <c r="AQ360" s="271"/>
      <c r="AR360" s="271"/>
      <c r="AS360" s="271"/>
      <c r="AT360" s="271"/>
      <c r="AU360" s="271"/>
      <c r="AV360" s="271"/>
      <c r="AW360" s="271"/>
      <c r="AX360" s="271"/>
      <c r="AY360" s="271"/>
      <c r="AZ360" s="271"/>
      <c r="BA360" s="504"/>
      <c r="BB360" s="271"/>
      <c r="BC360" s="1042"/>
      <c r="BD360" s="1042"/>
      <c r="BE360" s="1042"/>
      <c r="BF360" s="1042"/>
      <c r="BG360" s="1042"/>
      <c r="BH360" s="1042"/>
      <c r="BI360" s="1042"/>
      <c r="BJ360" s="493"/>
      <c r="BK360" s="493"/>
      <c r="BL360" s="493"/>
      <c r="BM360" s="493"/>
      <c r="BN360" s="493"/>
      <c r="BO360" s="493"/>
      <c r="BP360" s="493"/>
      <c r="BQ360" s="493"/>
      <c r="BR360" s="493"/>
      <c r="BS360" s="493"/>
      <c r="BT360" s="493"/>
      <c r="BU360" s="271"/>
      <c r="BV360" s="693"/>
      <c r="BW360" s="693"/>
      <c r="BX360" s="693"/>
      <c r="BY360" s="693"/>
      <c r="BZ360" s="693"/>
      <c r="CA360" s="693"/>
      <c r="CB360" s="693"/>
      <c r="CC360" s="693"/>
      <c r="CD360" s="693"/>
      <c r="CE360" s="693"/>
      <c r="CF360" s="693"/>
      <c r="CG360" s="693"/>
      <c r="CH360" s="693"/>
      <c r="CI360" s="693"/>
      <c r="CW360" s="693"/>
      <c r="CX360" s="693"/>
      <c r="CY360" s="693"/>
      <c r="CZ360" s="693"/>
      <c r="DA360" s="693"/>
      <c r="DB360" s="693"/>
      <c r="DC360" s="693"/>
      <c r="DD360" s="693"/>
      <c r="DE360" s="693"/>
      <c r="DF360" s="693"/>
      <c r="DG360" s="693"/>
      <c r="DH360" s="693"/>
      <c r="DI360" s="693"/>
      <c r="DJ360" s="693"/>
      <c r="DK360" s="693"/>
      <c r="DL360" s="693"/>
      <c r="DM360" s="693"/>
      <c r="DN360" s="693"/>
      <c r="DO360" s="693"/>
      <c r="DP360" s="693"/>
      <c r="DQ360" s="693"/>
      <c r="DR360" s="693"/>
      <c r="DS360" s="693"/>
      <c r="DT360" s="693"/>
      <c r="DU360" s="693"/>
      <c r="DV360" s="693"/>
      <c r="DW360" s="693"/>
      <c r="DX360" s="693"/>
      <c r="DY360" s="693"/>
      <c r="DZ360" s="693"/>
      <c r="EA360" s="693"/>
      <c r="EB360" s="693"/>
      <c r="EC360" s="693"/>
      <c r="ED360" s="693"/>
      <c r="EE360" s="693"/>
      <c r="EF360" s="693"/>
      <c r="EG360" s="693"/>
      <c r="EH360" s="693"/>
      <c r="EI360" s="693"/>
      <c r="EJ360" s="693"/>
      <c r="EK360" s="693"/>
      <c r="EL360" s="693"/>
      <c r="EM360" s="693"/>
      <c r="EN360" s="693"/>
      <c r="EO360" s="693"/>
      <c r="EP360" s="693"/>
      <c r="EQ360" s="693"/>
      <c r="ER360" s="693"/>
      <c r="ES360" s="693"/>
      <c r="ET360" s="693"/>
      <c r="EU360" s="693"/>
      <c r="EV360" s="693"/>
      <c r="EW360" s="693"/>
      <c r="EX360" s="693"/>
      <c r="EY360" s="693"/>
      <c r="EZ360" s="693"/>
      <c r="FA360" s="693"/>
      <c r="FB360" s="693"/>
      <c r="FC360" s="693"/>
      <c r="FD360" s="693"/>
      <c r="FE360" s="693"/>
      <c r="FF360" s="693"/>
      <c r="FG360" s="693"/>
      <c r="FH360" s="693"/>
      <c r="FI360" s="693"/>
      <c r="FJ360" s="693"/>
      <c r="FK360" s="693"/>
      <c r="FL360" s="693"/>
      <c r="FM360" s="693"/>
      <c r="FN360" s="693"/>
      <c r="FO360" s="693"/>
      <c r="FP360" s="693"/>
      <c r="FQ360" s="693"/>
      <c r="FR360" s="693"/>
      <c r="FS360" s="693"/>
      <c r="FT360" s="693"/>
      <c r="FU360" s="693"/>
      <c r="FV360" s="693"/>
      <c r="FW360" s="693"/>
      <c r="FX360" s="693"/>
      <c r="FY360" s="693"/>
      <c r="FZ360" s="693"/>
      <c r="GA360" s="693"/>
      <c r="GB360" s="693"/>
      <c r="GC360" s="693"/>
      <c r="GD360" s="693"/>
      <c r="GE360" s="693"/>
      <c r="GF360" s="693"/>
      <c r="GG360" s="693"/>
      <c r="GH360" s="693"/>
      <c r="GI360" s="693"/>
      <c r="GJ360" s="693"/>
      <c r="GK360" s="693"/>
      <c r="GL360" s="693"/>
      <c r="GM360" s="693"/>
      <c r="GN360" s="693"/>
      <c r="GO360" s="693"/>
      <c r="GP360" s="693"/>
      <c r="GQ360" s="693"/>
      <c r="GR360" s="693"/>
      <c r="GS360" s="693"/>
      <c r="GT360" s="693"/>
      <c r="GU360" s="693"/>
      <c r="GV360" s="693"/>
      <c r="GW360" s="693"/>
      <c r="GX360" s="693"/>
      <c r="GY360" s="693"/>
      <c r="GZ360" s="693"/>
      <c r="HA360" s="693"/>
      <c r="HB360" s="693"/>
      <c r="HC360" s="693"/>
      <c r="HD360" s="693"/>
      <c r="HE360" s="693"/>
      <c r="HF360" s="693"/>
      <c r="HG360" s="693"/>
      <c r="HH360" s="693"/>
      <c r="HI360" s="693"/>
      <c r="HJ360" s="693"/>
      <c r="HK360" s="693"/>
      <c r="HL360" s="693"/>
      <c r="HM360" s="693"/>
      <c r="HN360" s="693"/>
      <c r="HO360" s="693"/>
      <c r="HP360" s="693"/>
      <c r="HQ360" s="693"/>
      <c r="HR360" s="693"/>
      <c r="HS360" s="693"/>
    </row>
    <row r="361" spans="1:227" s="508" customFormat="1">
      <c r="A361"/>
      <c r="B361" s="368"/>
      <c r="C361"/>
      <c r="D361" s="433"/>
      <c r="E361" s="625"/>
      <c r="F361" s="625"/>
      <c r="G361" s="330"/>
      <c r="H361"/>
      <c r="I361" s="132"/>
      <c r="J361"/>
      <c r="K361"/>
      <c r="L361"/>
      <c r="M361" s="335"/>
      <c r="N361" s="335"/>
      <c r="O361" s="335"/>
      <c r="P361" s="335"/>
      <c r="Q361" s="335"/>
      <c r="R361" s="335"/>
      <c r="S361" s="335"/>
      <c r="T361" s="335"/>
      <c r="U361" s="335"/>
      <c r="V361" s="335"/>
      <c r="W361" s="335"/>
      <c r="X361" s="335"/>
      <c r="Y361" s="335"/>
      <c r="Z361" s="335"/>
      <c r="AA361" s="335"/>
      <c r="AB361" s="45"/>
      <c r="AC361"/>
      <c r="AD361" s="123"/>
      <c r="AE361"/>
      <c r="AF361"/>
      <c r="AG361"/>
      <c r="AH361" s="129"/>
      <c r="AI361" s="129"/>
      <c r="AJ361" s="129"/>
      <c r="AK361" s="504"/>
      <c r="AL361" s="271"/>
      <c r="AM361" s="271"/>
      <c r="AN361" s="271"/>
      <c r="AO361" s="271"/>
      <c r="AP361" s="271"/>
      <c r="AQ361" s="271"/>
      <c r="AR361" s="271"/>
      <c r="AS361" s="271"/>
      <c r="AT361" s="271"/>
      <c r="AU361" s="271"/>
      <c r="AV361" s="271"/>
      <c r="AW361" s="271"/>
      <c r="AX361" s="271"/>
      <c r="AY361" s="271"/>
      <c r="AZ361" s="271"/>
      <c r="BA361" s="504"/>
      <c r="BB361" s="271"/>
      <c r="BC361" s="1042"/>
      <c r="BD361" s="1042"/>
      <c r="BE361" s="1042"/>
      <c r="BF361" s="1042"/>
      <c r="BG361" s="1042"/>
      <c r="BH361" s="1042"/>
      <c r="BI361" s="1042"/>
      <c r="BJ361" s="493"/>
      <c r="BK361" s="493"/>
      <c r="BL361" s="493"/>
      <c r="BM361" s="493"/>
      <c r="BN361" s="493"/>
      <c r="BO361" s="493"/>
      <c r="BP361" s="493"/>
      <c r="BQ361" s="493"/>
      <c r="BR361" s="493"/>
      <c r="BS361" s="493"/>
      <c r="BT361" s="493"/>
      <c r="BU361" s="271"/>
      <c r="BV361" s="693"/>
      <c r="BW361" s="693"/>
      <c r="BX361" s="693"/>
      <c r="BY361" s="693"/>
      <c r="BZ361" s="693"/>
      <c r="CA361" s="693"/>
      <c r="CB361" s="693"/>
      <c r="CC361" s="693"/>
      <c r="CD361" s="693"/>
      <c r="CE361" s="693"/>
      <c r="CF361" s="693"/>
      <c r="CG361" s="693"/>
      <c r="CH361" s="693"/>
      <c r="CI361" s="693"/>
      <c r="CW361" s="693"/>
      <c r="CX361" s="693"/>
      <c r="CY361" s="693"/>
      <c r="CZ361" s="693"/>
      <c r="DA361" s="693"/>
      <c r="DB361" s="693"/>
      <c r="DC361" s="693"/>
      <c r="DD361" s="693"/>
      <c r="DE361" s="693"/>
      <c r="DF361" s="693"/>
      <c r="DG361" s="693"/>
      <c r="DH361" s="693"/>
      <c r="DI361" s="693"/>
      <c r="DJ361" s="693"/>
      <c r="DK361" s="693"/>
      <c r="DL361" s="693"/>
      <c r="DM361" s="693"/>
      <c r="DN361" s="693"/>
      <c r="DO361" s="693"/>
      <c r="DP361" s="693"/>
      <c r="DQ361" s="693"/>
      <c r="DR361" s="693"/>
      <c r="DS361" s="693"/>
      <c r="DT361" s="693"/>
      <c r="DU361" s="693"/>
      <c r="DV361" s="693"/>
      <c r="DW361" s="693"/>
      <c r="DX361" s="693"/>
      <c r="DY361" s="693"/>
      <c r="DZ361" s="693"/>
      <c r="EA361" s="693"/>
      <c r="EB361" s="693"/>
      <c r="EC361" s="693"/>
      <c r="ED361" s="693"/>
      <c r="EE361" s="693"/>
      <c r="EF361" s="693"/>
      <c r="EG361" s="693"/>
      <c r="EH361" s="693"/>
      <c r="EI361" s="693"/>
      <c r="EJ361" s="693"/>
      <c r="EK361" s="693"/>
      <c r="EL361" s="693"/>
      <c r="EM361" s="693"/>
      <c r="EN361" s="693"/>
      <c r="EO361" s="693"/>
      <c r="EP361" s="693"/>
      <c r="EQ361" s="693"/>
      <c r="ER361" s="693"/>
      <c r="ES361" s="693"/>
      <c r="ET361" s="693"/>
      <c r="EU361" s="693"/>
      <c r="EV361" s="693"/>
      <c r="EW361" s="693"/>
      <c r="EX361" s="693"/>
      <c r="EY361" s="693"/>
      <c r="EZ361" s="693"/>
      <c r="FA361" s="693"/>
      <c r="FB361" s="693"/>
      <c r="FC361" s="693"/>
      <c r="FD361" s="693"/>
      <c r="FE361" s="693"/>
      <c r="FF361" s="693"/>
      <c r="FG361" s="693"/>
      <c r="FH361" s="693"/>
      <c r="FI361" s="693"/>
      <c r="FJ361" s="693"/>
      <c r="FK361" s="693"/>
      <c r="FL361" s="693"/>
      <c r="FM361" s="693"/>
      <c r="FN361" s="693"/>
      <c r="FO361" s="693"/>
      <c r="FP361" s="693"/>
      <c r="FQ361" s="693"/>
      <c r="FR361" s="693"/>
      <c r="FS361" s="693"/>
      <c r="FT361" s="693"/>
      <c r="FU361" s="693"/>
      <c r="FV361" s="693"/>
      <c r="FW361" s="693"/>
      <c r="FX361" s="693"/>
      <c r="FY361" s="693"/>
      <c r="FZ361" s="693"/>
      <c r="GA361" s="693"/>
      <c r="GB361" s="693"/>
      <c r="GC361" s="693"/>
      <c r="GD361" s="693"/>
      <c r="GE361" s="693"/>
      <c r="GF361" s="693"/>
      <c r="GG361" s="693"/>
      <c r="GH361" s="693"/>
      <c r="GI361" s="693"/>
      <c r="GJ361" s="693"/>
      <c r="GK361" s="693"/>
      <c r="GL361" s="693"/>
      <c r="GM361" s="693"/>
      <c r="GN361" s="693"/>
      <c r="GO361" s="693"/>
      <c r="GP361" s="693"/>
      <c r="GQ361" s="693"/>
      <c r="GR361" s="693"/>
      <c r="GS361" s="693"/>
      <c r="GT361" s="693"/>
      <c r="GU361" s="693"/>
      <c r="GV361" s="693"/>
      <c r="GW361" s="693"/>
      <c r="GX361" s="693"/>
      <c r="GY361" s="693"/>
      <c r="GZ361" s="693"/>
      <c r="HA361" s="693"/>
      <c r="HB361" s="693"/>
      <c r="HC361" s="693"/>
      <c r="HD361" s="693"/>
      <c r="HE361" s="693"/>
      <c r="HF361" s="693"/>
      <c r="HG361" s="693"/>
      <c r="HH361" s="693"/>
      <c r="HI361" s="693"/>
      <c r="HJ361" s="693"/>
      <c r="HK361" s="693"/>
      <c r="HL361" s="693"/>
      <c r="HM361" s="693"/>
      <c r="HN361" s="693"/>
      <c r="HO361" s="693"/>
      <c r="HP361" s="693"/>
      <c r="HQ361" s="693"/>
      <c r="HR361" s="693"/>
      <c r="HS361" s="693"/>
    </row>
    <row r="362" spans="1:227" s="508" customFormat="1">
      <c r="A362"/>
      <c r="B362" s="368"/>
      <c r="C362"/>
      <c r="D362" s="433"/>
      <c r="E362" s="625"/>
      <c r="F362" s="625"/>
      <c r="G362" s="330"/>
      <c r="H362"/>
      <c r="I362" s="132"/>
      <c r="J362"/>
      <c r="K362"/>
      <c r="L362"/>
      <c r="M362" s="335"/>
      <c r="N362" s="335"/>
      <c r="O362" s="335"/>
      <c r="P362" s="335"/>
      <c r="Q362" s="335"/>
      <c r="R362" s="335"/>
      <c r="S362" s="335"/>
      <c r="T362" s="335"/>
      <c r="U362" s="335"/>
      <c r="V362" s="335"/>
      <c r="W362" s="335"/>
      <c r="X362" s="335"/>
      <c r="Y362" s="335"/>
      <c r="Z362" s="335"/>
      <c r="AA362" s="335"/>
      <c r="AB362" s="45"/>
      <c r="AC362"/>
      <c r="AD362" s="123"/>
      <c r="AE362"/>
      <c r="AF362"/>
      <c r="AG362"/>
      <c r="AH362" s="129"/>
      <c r="AI362" s="129"/>
      <c r="AJ362" s="129"/>
      <c r="AK362" s="504"/>
      <c r="AL362" s="271"/>
      <c r="AM362" s="271"/>
      <c r="AN362" s="271"/>
      <c r="AO362" s="271"/>
      <c r="AP362" s="271"/>
      <c r="AQ362" s="271"/>
      <c r="AR362" s="271"/>
      <c r="AS362" s="271"/>
      <c r="AT362" s="271"/>
      <c r="AU362" s="271"/>
      <c r="AV362" s="271"/>
      <c r="AW362" s="271"/>
      <c r="AX362" s="271"/>
      <c r="AY362" s="271"/>
      <c r="AZ362" s="271"/>
      <c r="BA362" s="504"/>
      <c r="BB362" s="271"/>
      <c r="BC362" s="1042"/>
      <c r="BD362" s="1042"/>
      <c r="BE362" s="1042"/>
      <c r="BF362" s="1042"/>
      <c r="BG362" s="1042"/>
      <c r="BH362" s="1042"/>
      <c r="BI362" s="1042"/>
      <c r="BJ362" s="493"/>
      <c r="BK362" s="493"/>
      <c r="BL362" s="493"/>
      <c r="BM362" s="493"/>
      <c r="BN362" s="493"/>
      <c r="BO362" s="493"/>
      <c r="BP362" s="493"/>
      <c r="BQ362" s="493"/>
      <c r="BR362" s="493"/>
      <c r="BS362" s="493"/>
      <c r="BT362" s="493"/>
      <c r="BU362" s="271"/>
      <c r="BV362" s="693"/>
      <c r="BW362" s="693"/>
      <c r="BX362" s="693"/>
      <c r="BY362" s="693"/>
      <c r="BZ362" s="693"/>
      <c r="CA362" s="693"/>
      <c r="CB362" s="693"/>
      <c r="CC362" s="693"/>
      <c r="CD362" s="693"/>
      <c r="CE362" s="693"/>
      <c r="CF362" s="693"/>
      <c r="CG362" s="693"/>
      <c r="CH362" s="693"/>
      <c r="CI362" s="693"/>
      <c r="CW362" s="693"/>
      <c r="CX362" s="693"/>
      <c r="CY362" s="693"/>
      <c r="CZ362" s="693"/>
      <c r="DA362" s="693"/>
      <c r="DB362" s="693"/>
      <c r="DC362" s="693"/>
      <c r="DD362" s="693"/>
      <c r="DE362" s="693"/>
      <c r="DF362" s="693"/>
      <c r="DG362" s="693"/>
      <c r="DH362" s="693"/>
      <c r="DI362" s="693"/>
      <c r="DJ362" s="693"/>
      <c r="DK362" s="693"/>
      <c r="DL362" s="693"/>
      <c r="DM362" s="693"/>
      <c r="DN362" s="693"/>
      <c r="DO362" s="693"/>
      <c r="DP362" s="693"/>
      <c r="DQ362" s="693"/>
      <c r="DR362" s="693"/>
      <c r="DS362" s="693"/>
      <c r="DT362" s="693"/>
      <c r="DU362" s="693"/>
      <c r="DV362" s="693"/>
      <c r="DW362" s="693"/>
      <c r="DX362" s="693"/>
      <c r="DY362" s="693"/>
      <c r="DZ362" s="693"/>
      <c r="EA362" s="693"/>
      <c r="EB362" s="693"/>
      <c r="EC362" s="693"/>
      <c r="ED362" s="693"/>
      <c r="EE362" s="693"/>
      <c r="EF362" s="693"/>
      <c r="EG362" s="693"/>
      <c r="EH362" s="693"/>
      <c r="EI362" s="693"/>
      <c r="EJ362" s="693"/>
      <c r="EK362" s="693"/>
      <c r="EL362" s="693"/>
      <c r="EM362" s="693"/>
      <c r="EN362" s="693"/>
      <c r="EO362" s="693"/>
      <c r="EP362" s="693"/>
      <c r="EQ362" s="693"/>
      <c r="ER362" s="693"/>
      <c r="ES362" s="693"/>
      <c r="ET362" s="693"/>
      <c r="EU362" s="693"/>
      <c r="EV362" s="693"/>
      <c r="EW362" s="693"/>
      <c r="EX362" s="693"/>
      <c r="EY362" s="693"/>
      <c r="EZ362" s="693"/>
      <c r="FA362" s="693"/>
      <c r="FB362" s="693"/>
      <c r="FC362" s="693"/>
      <c r="FD362" s="693"/>
      <c r="FE362" s="693"/>
      <c r="FF362" s="693"/>
      <c r="FG362" s="693"/>
      <c r="FH362" s="693"/>
      <c r="FI362" s="693"/>
      <c r="FJ362" s="693"/>
      <c r="FK362" s="693"/>
      <c r="FL362" s="693"/>
      <c r="FM362" s="693"/>
      <c r="FN362" s="693"/>
      <c r="FO362" s="693"/>
      <c r="FP362" s="693"/>
      <c r="FQ362" s="693"/>
      <c r="FR362" s="693"/>
      <c r="FS362" s="693"/>
      <c r="FT362" s="693"/>
      <c r="FU362" s="693"/>
      <c r="FV362" s="693"/>
      <c r="FW362" s="693"/>
      <c r="FX362" s="693"/>
      <c r="FY362" s="693"/>
      <c r="FZ362" s="693"/>
      <c r="GA362" s="693"/>
      <c r="GB362" s="693"/>
      <c r="GC362" s="693"/>
      <c r="GD362" s="693"/>
      <c r="GE362" s="693"/>
      <c r="GF362" s="693"/>
      <c r="GG362" s="693"/>
      <c r="GH362" s="693"/>
      <c r="GI362" s="693"/>
      <c r="GJ362" s="693"/>
      <c r="GK362" s="693"/>
      <c r="GL362" s="693"/>
      <c r="GM362" s="693"/>
      <c r="GN362" s="693"/>
      <c r="GO362" s="693"/>
      <c r="GP362" s="693"/>
      <c r="GQ362" s="693"/>
      <c r="GR362" s="693"/>
      <c r="GS362" s="693"/>
      <c r="GT362" s="693"/>
      <c r="GU362" s="693"/>
      <c r="GV362" s="693"/>
      <c r="GW362" s="693"/>
      <c r="GX362" s="693"/>
      <c r="GY362" s="693"/>
      <c r="GZ362" s="693"/>
      <c r="HA362" s="693"/>
      <c r="HB362" s="693"/>
      <c r="HC362" s="693"/>
      <c r="HD362" s="693"/>
      <c r="HE362" s="693"/>
      <c r="HF362" s="693"/>
      <c r="HG362" s="693"/>
      <c r="HH362" s="693"/>
      <c r="HI362" s="693"/>
      <c r="HJ362" s="693"/>
      <c r="HK362" s="693"/>
      <c r="HL362" s="693"/>
      <c r="HM362" s="693"/>
      <c r="HN362" s="693"/>
      <c r="HO362" s="693"/>
      <c r="HP362" s="693"/>
      <c r="HQ362" s="693"/>
      <c r="HR362" s="693"/>
      <c r="HS362" s="693"/>
    </row>
    <row r="363" spans="1:227" s="508" customFormat="1">
      <c r="A363"/>
      <c r="B363" s="368"/>
      <c r="C363"/>
      <c r="D363" s="433"/>
      <c r="E363" s="625"/>
      <c r="F363" s="625"/>
      <c r="G363" s="330"/>
      <c r="H363"/>
      <c r="I363" s="132"/>
      <c r="J363"/>
      <c r="K363"/>
      <c r="L363"/>
      <c r="M363" s="335"/>
      <c r="N363" s="335"/>
      <c r="O363" s="335"/>
      <c r="P363" s="335"/>
      <c r="Q363" s="335"/>
      <c r="R363" s="335"/>
      <c r="S363" s="335"/>
      <c r="T363" s="335"/>
      <c r="U363" s="335"/>
      <c r="V363" s="335"/>
      <c r="W363" s="335"/>
      <c r="X363" s="335"/>
      <c r="Y363" s="335"/>
      <c r="Z363" s="335"/>
      <c r="AA363" s="335"/>
      <c r="AB363" s="45"/>
      <c r="AC363"/>
      <c r="AD363" s="123"/>
      <c r="AE363"/>
      <c r="AF363"/>
      <c r="AG363"/>
      <c r="AH363" s="129"/>
      <c r="AI363" s="129"/>
      <c r="AJ363" s="129"/>
      <c r="AK363" s="504"/>
      <c r="AL363" s="271"/>
      <c r="AM363" s="271"/>
      <c r="AN363" s="271"/>
      <c r="AO363" s="271"/>
      <c r="AP363" s="271"/>
      <c r="AQ363" s="271"/>
      <c r="AR363" s="271"/>
      <c r="AS363" s="271"/>
      <c r="AT363" s="271"/>
      <c r="AU363" s="271"/>
      <c r="AV363" s="271"/>
      <c r="AW363" s="271"/>
      <c r="AX363" s="271"/>
      <c r="AY363" s="271"/>
      <c r="AZ363" s="271"/>
      <c r="BA363" s="504"/>
      <c r="BB363" s="271"/>
      <c r="BC363" s="1042"/>
      <c r="BD363" s="1042"/>
      <c r="BE363" s="1042"/>
      <c r="BF363" s="1042"/>
      <c r="BG363" s="1042"/>
      <c r="BH363" s="1042"/>
      <c r="BI363" s="1042"/>
      <c r="BJ363" s="493"/>
      <c r="BK363" s="493"/>
      <c r="BL363" s="493"/>
      <c r="BM363" s="493"/>
      <c r="BN363" s="493"/>
      <c r="BO363" s="493"/>
      <c r="BP363" s="493"/>
      <c r="BQ363" s="493"/>
      <c r="BR363" s="493"/>
      <c r="BS363" s="493"/>
      <c r="BT363" s="493"/>
      <c r="BU363" s="271"/>
      <c r="BV363" s="693"/>
      <c r="BW363" s="693"/>
      <c r="BX363" s="693"/>
      <c r="BY363" s="693"/>
      <c r="BZ363" s="693"/>
      <c r="CA363" s="693"/>
      <c r="CB363" s="693"/>
      <c r="CC363" s="693"/>
      <c r="CD363" s="693"/>
      <c r="CE363" s="693"/>
      <c r="CF363" s="693"/>
      <c r="CG363" s="693"/>
      <c r="CH363" s="693"/>
      <c r="CI363" s="693"/>
      <c r="CW363" s="693"/>
      <c r="CX363" s="693"/>
      <c r="CY363" s="693"/>
      <c r="CZ363" s="693"/>
      <c r="DA363" s="693"/>
      <c r="DB363" s="693"/>
      <c r="DC363" s="693"/>
      <c r="DD363" s="693"/>
      <c r="DE363" s="693"/>
      <c r="DF363" s="693"/>
      <c r="DG363" s="693"/>
      <c r="DH363" s="693"/>
      <c r="DI363" s="693"/>
      <c r="DJ363" s="693"/>
      <c r="DK363" s="693"/>
      <c r="DL363" s="693"/>
      <c r="DM363" s="693"/>
      <c r="DN363" s="693"/>
      <c r="DO363" s="693"/>
      <c r="DP363" s="693"/>
      <c r="DQ363" s="693"/>
      <c r="DR363" s="693"/>
      <c r="DS363" s="693"/>
      <c r="DT363" s="693"/>
      <c r="DU363" s="693"/>
      <c r="DV363" s="693"/>
      <c r="DW363" s="693"/>
      <c r="DX363" s="693"/>
      <c r="DY363" s="693"/>
      <c r="DZ363" s="693"/>
      <c r="EA363" s="693"/>
      <c r="EB363" s="693"/>
      <c r="EC363" s="693"/>
      <c r="ED363" s="693"/>
      <c r="EE363" s="693"/>
      <c r="EF363" s="693"/>
      <c r="EG363" s="693"/>
      <c r="EH363" s="693"/>
      <c r="EI363" s="693"/>
      <c r="EJ363" s="693"/>
      <c r="EK363" s="693"/>
      <c r="EL363" s="693"/>
      <c r="EM363" s="693"/>
      <c r="EN363" s="693"/>
      <c r="EO363" s="693"/>
      <c r="EP363" s="693"/>
      <c r="EQ363" s="693"/>
      <c r="ER363" s="693"/>
      <c r="ES363" s="693"/>
      <c r="ET363" s="693"/>
      <c r="EU363" s="693"/>
      <c r="EV363" s="693"/>
      <c r="EW363" s="693"/>
      <c r="EX363" s="693"/>
      <c r="EY363" s="693"/>
      <c r="EZ363" s="693"/>
      <c r="FA363" s="693"/>
      <c r="FB363" s="693"/>
      <c r="FC363" s="693"/>
      <c r="FD363" s="693"/>
      <c r="FE363" s="693"/>
      <c r="FF363" s="693"/>
      <c r="FG363" s="693"/>
      <c r="FH363" s="693"/>
      <c r="FI363" s="693"/>
      <c r="FJ363" s="693"/>
      <c r="FK363" s="693"/>
      <c r="FL363" s="693"/>
      <c r="FM363" s="693"/>
      <c r="FN363" s="693"/>
      <c r="FO363" s="693"/>
      <c r="FP363" s="693"/>
      <c r="FQ363" s="693"/>
      <c r="FR363" s="693"/>
      <c r="FS363" s="693"/>
      <c r="FT363" s="693"/>
      <c r="FU363" s="693"/>
      <c r="FV363" s="693"/>
      <c r="FW363" s="693"/>
      <c r="FX363" s="693"/>
      <c r="FY363" s="693"/>
      <c r="FZ363" s="693"/>
      <c r="GA363" s="693"/>
      <c r="GB363" s="693"/>
      <c r="GC363" s="693"/>
      <c r="GD363" s="693"/>
      <c r="GE363" s="693"/>
      <c r="GF363" s="693"/>
      <c r="GG363" s="693"/>
      <c r="GH363" s="693"/>
      <c r="GI363" s="693"/>
      <c r="GJ363" s="693"/>
      <c r="GK363" s="693"/>
      <c r="GL363" s="693"/>
      <c r="GM363" s="693"/>
      <c r="GN363" s="693"/>
      <c r="GO363" s="693"/>
      <c r="GP363" s="693"/>
      <c r="GQ363" s="693"/>
      <c r="GR363" s="693"/>
      <c r="GS363" s="693"/>
      <c r="GT363" s="693"/>
      <c r="GU363" s="693"/>
      <c r="GV363" s="693"/>
      <c r="GW363" s="693"/>
      <c r="GX363" s="693"/>
      <c r="GY363" s="693"/>
      <c r="GZ363" s="693"/>
      <c r="HA363" s="693"/>
      <c r="HB363" s="693"/>
      <c r="HC363" s="693"/>
      <c r="HD363" s="693"/>
      <c r="HE363" s="693"/>
      <c r="HF363" s="693"/>
      <c r="HG363" s="693"/>
      <c r="HH363" s="693"/>
      <c r="HI363" s="693"/>
      <c r="HJ363" s="693"/>
      <c r="HK363" s="693"/>
      <c r="HL363" s="693"/>
      <c r="HM363" s="693"/>
      <c r="HN363" s="693"/>
      <c r="HO363" s="693"/>
      <c r="HP363" s="693"/>
      <c r="HQ363" s="693"/>
      <c r="HR363" s="693"/>
      <c r="HS363" s="693"/>
    </row>
    <row r="364" spans="1:227" s="508" customFormat="1">
      <c r="A364"/>
      <c r="B364" s="368"/>
      <c r="C364"/>
      <c r="D364" s="433"/>
      <c r="E364" s="625"/>
      <c r="F364" s="625"/>
      <c r="G364" s="330"/>
      <c r="H364"/>
      <c r="I364" s="132"/>
      <c r="J364"/>
      <c r="K364"/>
      <c r="L364"/>
      <c r="M364" s="335"/>
      <c r="N364" s="335"/>
      <c r="O364" s="335"/>
      <c r="P364" s="335"/>
      <c r="Q364" s="335"/>
      <c r="R364" s="335"/>
      <c r="S364" s="335"/>
      <c r="T364" s="335"/>
      <c r="U364" s="335"/>
      <c r="V364" s="335"/>
      <c r="W364" s="335"/>
      <c r="X364" s="335"/>
      <c r="Y364" s="335"/>
      <c r="Z364" s="335"/>
      <c r="AA364" s="335"/>
      <c r="AB364" s="45"/>
      <c r="AC364"/>
      <c r="AD364" s="123"/>
      <c r="AE364"/>
      <c r="AF364"/>
      <c r="AG364"/>
      <c r="AH364" s="129"/>
      <c r="AI364" s="129"/>
      <c r="AJ364" s="129"/>
      <c r="AK364" s="504"/>
      <c r="AL364" s="271"/>
      <c r="AM364" s="271"/>
      <c r="AN364" s="271"/>
      <c r="AO364" s="271"/>
      <c r="AP364" s="271"/>
      <c r="AQ364" s="271"/>
      <c r="AR364" s="271"/>
      <c r="AS364" s="271"/>
      <c r="AT364" s="271"/>
      <c r="AU364" s="271"/>
      <c r="AV364" s="271"/>
      <c r="AW364" s="271"/>
      <c r="AX364" s="271"/>
      <c r="AY364" s="271"/>
      <c r="AZ364" s="271"/>
      <c r="BA364" s="504"/>
      <c r="BB364" s="271"/>
      <c r="BC364" s="1042"/>
      <c r="BD364" s="1042"/>
      <c r="BE364" s="1042"/>
      <c r="BF364" s="1042"/>
      <c r="BG364" s="1042"/>
      <c r="BH364" s="1042"/>
      <c r="BI364" s="1042"/>
      <c r="BJ364" s="493"/>
      <c r="BK364" s="493"/>
      <c r="BL364" s="493"/>
      <c r="BM364" s="493"/>
      <c r="BN364" s="493"/>
      <c r="BO364" s="493"/>
      <c r="BP364" s="493"/>
      <c r="BQ364" s="493"/>
      <c r="BR364" s="493"/>
      <c r="BS364" s="493"/>
      <c r="BT364" s="493"/>
      <c r="BU364" s="271"/>
      <c r="BV364" s="693"/>
      <c r="BW364" s="693"/>
      <c r="BX364" s="693"/>
      <c r="BY364" s="693"/>
      <c r="BZ364" s="693"/>
      <c r="CA364" s="693"/>
      <c r="CB364" s="693"/>
      <c r="CC364" s="693"/>
      <c r="CD364" s="693"/>
      <c r="CE364" s="693"/>
      <c r="CF364" s="693"/>
      <c r="CG364" s="693"/>
      <c r="CH364" s="693"/>
      <c r="CI364" s="693"/>
      <c r="CW364" s="693"/>
      <c r="CX364" s="693"/>
      <c r="CY364" s="693"/>
      <c r="CZ364" s="693"/>
      <c r="DA364" s="693"/>
      <c r="DB364" s="693"/>
      <c r="DC364" s="693"/>
      <c r="DD364" s="693"/>
      <c r="DE364" s="693"/>
      <c r="DF364" s="693"/>
      <c r="DG364" s="693"/>
      <c r="DH364" s="693"/>
      <c r="DI364" s="693"/>
      <c r="DJ364" s="693"/>
      <c r="DK364" s="693"/>
      <c r="DL364" s="693"/>
      <c r="DM364" s="693"/>
      <c r="DN364" s="693"/>
      <c r="DO364" s="693"/>
      <c r="DP364" s="693"/>
      <c r="DQ364" s="693"/>
      <c r="DR364" s="693"/>
      <c r="DS364" s="693"/>
      <c r="DT364" s="693"/>
      <c r="DU364" s="693"/>
      <c r="DV364" s="693"/>
      <c r="DW364" s="693"/>
      <c r="DX364" s="693"/>
      <c r="DY364" s="693"/>
      <c r="DZ364" s="693"/>
      <c r="EA364" s="693"/>
      <c r="EB364" s="693"/>
      <c r="EC364" s="693"/>
      <c r="ED364" s="693"/>
      <c r="EE364" s="693"/>
      <c r="EF364" s="693"/>
      <c r="EG364" s="693"/>
      <c r="EH364" s="693"/>
      <c r="EI364" s="693"/>
      <c r="EJ364" s="693"/>
      <c r="EK364" s="693"/>
      <c r="EL364" s="693"/>
      <c r="EM364" s="693"/>
      <c r="EN364" s="693"/>
      <c r="EO364" s="693"/>
      <c r="EP364" s="693"/>
      <c r="EQ364" s="693"/>
      <c r="ER364" s="693"/>
      <c r="ES364" s="693"/>
      <c r="ET364" s="693"/>
      <c r="EU364" s="693"/>
      <c r="EV364" s="693"/>
      <c r="EW364" s="693"/>
      <c r="EX364" s="693"/>
      <c r="EY364" s="693"/>
      <c r="EZ364" s="693"/>
      <c r="FA364" s="693"/>
      <c r="FB364" s="693"/>
      <c r="FC364" s="693"/>
      <c r="FD364" s="693"/>
      <c r="FE364" s="693"/>
      <c r="FF364" s="693"/>
      <c r="FG364" s="693"/>
      <c r="FH364" s="693"/>
      <c r="FI364" s="693"/>
      <c r="FJ364" s="693"/>
      <c r="FK364" s="693"/>
      <c r="FL364" s="693"/>
      <c r="FM364" s="693"/>
      <c r="FN364" s="693"/>
      <c r="FO364" s="693"/>
      <c r="FP364" s="693"/>
      <c r="FQ364" s="693"/>
      <c r="FR364" s="693"/>
      <c r="FS364" s="693"/>
      <c r="FT364" s="693"/>
      <c r="FU364" s="693"/>
      <c r="FV364" s="693"/>
      <c r="FW364" s="693"/>
      <c r="FX364" s="693"/>
      <c r="FY364" s="693"/>
      <c r="FZ364" s="693"/>
      <c r="GA364" s="693"/>
      <c r="GB364" s="693"/>
      <c r="GC364" s="693"/>
      <c r="GD364" s="693"/>
      <c r="GE364" s="693"/>
      <c r="GF364" s="693"/>
      <c r="GG364" s="693"/>
      <c r="GH364" s="693"/>
      <c r="GI364" s="693"/>
      <c r="GJ364" s="693"/>
      <c r="GK364" s="693"/>
      <c r="GL364" s="693"/>
      <c r="GM364" s="693"/>
      <c r="GN364" s="693"/>
      <c r="GO364" s="693"/>
      <c r="GP364" s="693"/>
      <c r="GQ364" s="693"/>
      <c r="GR364" s="693"/>
      <c r="GS364" s="693"/>
      <c r="GT364" s="693"/>
      <c r="GU364" s="693"/>
      <c r="GV364" s="693"/>
      <c r="GW364" s="693"/>
      <c r="GX364" s="693"/>
      <c r="GY364" s="693"/>
      <c r="GZ364" s="693"/>
      <c r="HA364" s="693"/>
      <c r="HB364" s="693"/>
      <c r="HC364" s="693"/>
      <c r="HD364" s="693"/>
      <c r="HE364" s="693"/>
      <c r="HF364" s="693"/>
      <c r="HG364" s="693"/>
      <c r="HH364" s="693"/>
      <c r="HI364" s="693"/>
      <c r="HJ364" s="693"/>
      <c r="HK364" s="693"/>
      <c r="HL364" s="693"/>
      <c r="HM364" s="693"/>
      <c r="HN364" s="693"/>
      <c r="HO364" s="693"/>
      <c r="HP364" s="693"/>
      <c r="HQ364" s="693"/>
      <c r="HR364" s="693"/>
      <c r="HS364" s="693"/>
    </row>
    <row r="365" spans="1:227" s="508" customFormat="1">
      <c r="A365"/>
      <c r="B365" s="368"/>
      <c r="C365"/>
      <c r="D365" s="433"/>
      <c r="E365" s="625"/>
      <c r="F365" s="625"/>
      <c r="G365" s="330"/>
      <c r="H365"/>
      <c r="I365" s="132"/>
      <c r="J365"/>
      <c r="K365"/>
      <c r="L365"/>
      <c r="M365" s="335"/>
      <c r="N365" s="335"/>
      <c r="O365" s="335"/>
      <c r="P365" s="335"/>
      <c r="Q365" s="335"/>
      <c r="R365" s="335"/>
      <c r="S365" s="335"/>
      <c r="T365" s="335"/>
      <c r="U365" s="335"/>
      <c r="V365" s="335"/>
      <c r="W365" s="335"/>
      <c r="X365" s="335"/>
      <c r="Y365" s="335"/>
      <c r="Z365" s="335"/>
      <c r="AA365" s="335"/>
      <c r="AB365" s="45"/>
      <c r="AC365"/>
      <c r="AD365" s="123"/>
      <c r="AE365"/>
      <c r="AF365"/>
      <c r="AG365"/>
      <c r="AH365" s="129"/>
      <c r="AI365" s="129"/>
      <c r="AJ365" s="129"/>
      <c r="AK365" s="504"/>
      <c r="AL365" s="271"/>
      <c r="AM365" s="271"/>
      <c r="AN365" s="271"/>
      <c r="AO365" s="271"/>
      <c r="AP365" s="271"/>
      <c r="AQ365" s="271"/>
      <c r="AR365" s="271"/>
      <c r="AS365" s="271"/>
      <c r="AT365" s="271"/>
      <c r="AU365" s="271"/>
      <c r="AV365" s="271"/>
      <c r="AW365" s="271"/>
      <c r="AX365" s="271"/>
      <c r="AY365" s="271"/>
      <c r="AZ365" s="271"/>
      <c r="BA365" s="504"/>
      <c r="BB365" s="271"/>
      <c r="BC365" s="1042"/>
      <c r="BD365" s="1042"/>
      <c r="BE365" s="1042"/>
      <c r="BF365" s="1042"/>
      <c r="BG365" s="1042"/>
      <c r="BH365" s="1042"/>
      <c r="BI365" s="1042"/>
      <c r="BJ365" s="493"/>
      <c r="BK365" s="493"/>
      <c r="BL365" s="493"/>
      <c r="BM365" s="493"/>
      <c r="BN365" s="493"/>
      <c r="BO365" s="493"/>
      <c r="BP365" s="493"/>
      <c r="BQ365" s="493"/>
      <c r="BR365" s="493"/>
      <c r="BS365" s="493"/>
      <c r="BT365" s="493"/>
      <c r="BU365" s="271"/>
      <c r="BV365" s="693"/>
      <c r="BW365" s="693"/>
      <c r="BX365" s="693"/>
      <c r="BY365" s="693"/>
      <c r="BZ365" s="693"/>
      <c r="CA365" s="693"/>
      <c r="CB365" s="693"/>
      <c r="CC365" s="693"/>
      <c r="CD365" s="693"/>
      <c r="CE365" s="693"/>
      <c r="CF365" s="693"/>
      <c r="CG365" s="693"/>
      <c r="CH365" s="693"/>
      <c r="CI365" s="693"/>
      <c r="CW365" s="693"/>
      <c r="CX365" s="693"/>
      <c r="CY365" s="693"/>
      <c r="CZ365" s="693"/>
      <c r="DA365" s="693"/>
      <c r="DB365" s="693"/>
      <c r="DC365" s="693"/>
      <c r="DD365" s="693"/>
      <c r="DE365" s="693"/>
      <c r="DF365" s="693"/>
      <c r="DG365" s="693"/>
      <c r="DH365" s="693"/>
      <c r="DI365" s="693"/>
      <c r="DJ365" s="693"/>
      <c r="DK365" s="693"/>
      <c r="DL365" s="693"/>
      <c r="DM365" s="693"/>
      <c r="DN365" s="693"/>
      <c r="DO365" s="693"/>
      <c r="DP365" s="693"/>
      <c r="DQ365" s="693"/>
      <c r="DR365" s="693"/>
      <c r="DS365" s="693"/>
      <c r="DT365" s="693"/>
      <c r="DU365" s="693"/>
      <c r="DV365" s="693"/>
      <c r="DW365" s="693"/>
      <c r="DX365" s="693"/>
      <c r="DY365" s="693"/>
      <c r="DZ365" s="693"/>
      <c r="EA365" s="693"/>
      <c r="EB365" s="693"/>
      <c r="EC365" s="693"/>
      <c r="ED365" s="693"/>
      <c r="EE365" s="693"/>
      <c r="EF365" s="693"/>
      <c r="EG365" s="693"/>
      <c r="EH365" s="693"/>
      <c r="EI365" s="693"/>
      <c r="EJ365" s="693"/>
      <c r="EK365" s="693"/>
      <c r="EL365" s="693"/>
      <c r="EM365" s="693"/>
      <c r="EN365" s="693"/>
      <c r="EO365" s="693"/>
      <c r="EP365" s="693"/>
      <c r="EQ365" s="693"/>
      <c r="ER365" s="693"/>
      <c r="ES365" s="693"/>
      <c r="ET365" s="693"/>
      <c r="EU365" s="693"/>
      <c r="EV365" s="693"/>
      <c r="EW365" s="693"/>
      <c r="EX365" s="693"/>
      <c r="EY365" s="693"/>
      <c r="EZ365" s="693"/>
      <c r="FA365" s="693"/>
      <c r="FB365" s="693"/>
      <c r="FC365" s="693"/>
      <c r="FD365" s="693"/>
      <c r="FE365" s="693"/>
      <c r="FF365" s="693"/>
      <c r="FG365" s="693"/>
      <c r="FH365" s="693"/>
      <c r="FI365" s="693"/>
      <c r="FJ365" s="693"/>
      <c r="FK365" s="693"/>
      <c r="FL365" s="693"/>
      <c r="FM365" s="693"/>
      <c r="FN365" s="693"/>
      <c r="FO365" s="693"/>
      <c r="FP365" s="693"/>
      <c r="FQ365" s="693"/>
      <c r="FR365" s="693"/>
      <c r="FS365" s="693"/>
      <c r="FT365" s="693"/>
      <c r="FU365" s="693"/>
      <c r="FV365" s="693"/>
      <c r="FW365" s="693"/>
      <c r="FX365" s="693"/>
      <c r="FY365" s="693"/>
      <c r="FZ365" s="693"/>
      <c r="GA365" s="693"/>
      <c r="GB365" s="693"/>
      <c r="GC365" s="693"/>
      <c r="GD365" s="693"/>
      <c r="GE365" s="693"/>
      <c r="GF365" s="693"/>
      <c r="GG365" s="693"/>
      <c r="GH365" s="693"/>
      <c r="GI365" s="693"/>
      <c r="GJ365" s="693"/>
      <c r="GK365" s="693"/>
      <c r="GL365" s="693"/>
      <c r="GM365" s="693"/>
      <c r="GN365" s="693"/>
      <c r="GO365" s="693"/>
      <c r="GP365" s="693"/>
      <c r="GQ365" s="693"/>
      <c r="GR365" s="693"/>
      <c r="GS365" s="693"/>
      <c r="GT365" s="693"/>
      <c r="GU365" s="693"/>
      <c r="GV365" s="693"/>
      <c r="GW365" s="693"/>
      <c r="GX365" s="693"/>
      <c r="GY365" s="693"/>
      <c r="GZ365" s="693"/>
      <c r="HA365" s="693"/>
      <c r="HB365" s="693"/>
      <c r="HC365" s="693"/>
      <c r="HD365" s="693"/>
      <c r="HE365" s="693"/>
      <c r="HF365" s="693"/>
      <c r="HG365" s="693"/>
      <c r="HH365" s="693"/>
      <c r="HI365" s="693"/>
      <c r="HJ365" s="693"/>
      <c r="HK365" s="693"/>
      <c r="HL365" s="693"/>
      <c r="HM365" s="693"/>
      <c r="HN365" s="693"/>
      <c r="HO365" s="693"/>
      <c r="HP365" s="693"/>
      <c r="HQ365" s="693"/>
      <c r="HR365" s="693"/>
      <c r="HS365" s="693"/>
    </row>
    <row r="366" spans="1:227" s="508" customFormat="1">
      <c r="A366"/>
      <c r="B366" s="368"/>
      <c r="C366"/>
      <c r="D366" s="433"/>
      <c r="E366" s="625"/>
      <c r="F366" s="625"/>
      <c r="G366" s="330"/>
      <c r="H366"/>
      <c r="I366" s="132"/>
      <c r="J366"/>
      <c r="K366"/>
      <c r="L366"/>
      <c r="M366" s="335"/>
      <c r="N366" s="335"/>
      <c r="O366" s="335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45"/>
      <c r="AC366"/>
      <c r="AD366" s="123"/>
      <c r="AE366"/>
      <c r="AF366"/>
      <c r="AG366"/>
      <c r="AH366" s="129"/>
      <c r="AI366" s="129"/>
      <c r="AJ366" s="129"/>
      <c r="AK366" s="504"/>
      <c r="AL366" s="271"/>
      <c r="AM366" s="271"/>
      <c r="AN366" s="271"/>
      <c r="AO366" s="271"/>
      <c r="AP366" s="271"/>
      <c r="AQ366" s="271"/>
      <c r="AR366" s="271"/>
      <c r="AS366" s="271"/>
      <c r="AT366" s="271"/>
      <c r="AU366" s="271"/>
      <c r="AV366" s="271"/>
      <c r="AW366" s="271"/>
      <c r="AX366" s="271"/>
      <c r="AY366" s="271"/>
      <c r="AZ366" s="271"/>
      <c r="BA366" s="504"/>
      <c r="BB366" s="271"/>
      <c r="BC366" s="1042"/>
      <c r="BD366" s="1042"/>
      <c r="BE366" s="1042"/>
      <c r="BF366" s="1042"/>
      <c r="BG366" s="1042"/>
      <c r="BH366" s="1042"/>
      <c r="BI366" s="1042"/>
      <c r="BJ366" s="493"/>
      <c r="BK366" s="493"/>
      <c r="BL366" s="493"/>
      <c r="BM366" s="493"/>
      <c r="BN366" s="493"/>
      <c r="BO366" s="493"/>
      <c r="BP366" s="493"/>
      <c r="BQ366" s="493"/>
      <c r="BR366" s="493"/>
      <c r="BS366" s="493"/>
      <c r="BT366" s="493"/>
      <c r="BU366" s="271"/>
      <c r="BV366" s="693"/>
      <c r="BW366" s="693"/>
      <c r="BX366" s="693"/>
      <c r="BY366" s="693"/>
      <c r="BZ366" s="693"/>
      <c r="CA366" s="693"/>
      <c r="CB366" s="693"/>
      <c r="CC366" s="693"/>
      <c r="CD366" s="693"/>
      <c r="CE366" s="693"/>
      <c r="CF366" s="693"/>
      <c r="CG366" s="693"/>
      <c r="CH366" s="693"/>
      <c r="CI366" s="693"/>
      <c r="CW366" s="693"/>
      <c r="CX366" s="693"/>
      <c r="CY366" s="693"/>
      <c r="CZ366" s="693"/>
      <c r="DA366" s="693"/>
      <c r="DB366" s="693"/>
      <c r="DC366" s="693"/>
      <c r="DD366" s="693"/>
      <c r="DE366" s="693"/>
      <c r="DF366" s="693"/>
      <c r="DG366" s="693"/>
      <c r="DH366" s="693"/>
      <c r="DI366" s="693"/>
      <c r="DJ366" s="693"/>
      <c r="DK366" s="693"/>
      <c r="DL366" s="693"/>
      <c r="DM366" s="693"/>
      <c r="DN366" s="693"/>
      <c r="DO366" s="693"/>
      <c r="DP366" s="693"/>
      <c r="DQ366" s="693"/>
      <c r="DR366" s="693"/>
      <c r="DS366" s="693"/>
      <c r="DT366" s="693"/>
      <c r="DU366" s="693"/>
      <c r="DV366" s="693"/>
      <c r="DW366" s="693"/>
      <c r="DX366" s="693"/>
      <c r="DY366" s="693"/>
      <c r="DZ366" s="693"/>
      <c r="EA366" s="693"/>
      <c r="EB366" s="693"/>
      <c r="EC366" s="693"/>
      <c r="ED366" s="693"/>
      <c r="EE366" s="693"/>
      <c r="EF366" s="693"/>
      <c r="EG366" s="693"/>
      <c r="EH366" s="693"/>
      <c r="EI366" s="693"/>
      <c r="EJ366" s="693"/>
      <c r="EK366" s="693"/>
      <c r="EL366" s="693"/>
      <c r="EM366" s="693"/>
      <c r="EN366" s="693"/>
      <c r="EO366" s="693"/>
      <c r="EP366" s="693"/>
      <c r="EQ366" s="693"/>
      <c r="ER366" s="693"/>
      <c r="ES366" s="693"/>
      <c r="ET366" s="693"/>
      <c r="EU366" s="693"/>
      <c r="EV366" s="693"/>
      <c r="EW366" s="693"/>
      <c r="EX366" s="693"/>
      <c r="EY366" s="693"/>
      <c r="EZ366" s="693"/>
      <c r="FA366" s="693"/>
      <c r="FB366" s="693"/>
      <c r="FC366" s="693"/>
      <c r="FD366" s="693"/>
      <c r="FE366" s="693"/>
      <c r="FF366" s="693"/>
      <c r="FG366" s="693"/>
      <c r="FH366" s="693"/>
      <c r="FI366" s="693"/>
      <c r="FJ366" s="693"/>
      <c r="FK366" s="693"/>
      <c r="FL366" s="693"/>
      <c r="FM366" s="693"/>
      <c r="FN366" s="693"/>
      <c r="FO366" s="693"/>
      <c r="FP366" s="693"/>
      <c r="FQ366" s="693"/>
      <c r="FR366" s="693"/>
      <c r="FS366" s="693"/>
      <c r="FT366" s="693"/>
      <c r="FU366" s="693"/>
      <c r="FV366" s="693"/>
      <c r="FW366" s="693"/>
      <c r="FX366" s="693"/>
      <c r="FY366" s="693"/>
      <c r="FZ366" s="693"/>
      <c r="GA366" s="693"/>
      <c r="GB366" s="693"/>
      <c r="GC366" s="693"/>
      <c r="GD366" s="693"/>
      <c r="GE366" s="693"/>
      <c r="GF366" s="693"/>
      <c r="GG366" s="693"/>
      <c r="GH366" s="693"/>
      <c r="GI366" s="693"/>
      <c r="GJ366" s="693"/>
      <c r="GK366" s="693"/>
      <c r="GL366" s="693"/>
      <c r="GM366" s="693"/>
      <c r="GN366" s="693"/>
      <c r="GO366" s="693"/>
      <c r="GP366" s="693"/>
      <c r="GQ366" s="693"/>
      <c r="GR366" s="693"/>
      <c r="GS366" s="693"/>
      <c r="GT366" s="693"/>
      <c r="GU366" s="693"/>
      <c r="GV366" s="693"/>
      <c r="GW366" s="693"/>
      <c r="GX366" s="693"/>
      <c r="GY366" s="693"/>
      <c r="GZ366" s="693"/>
      <c r="HA366" s="693"/>
      <c r="HB366" s="693"/>
      <c r="HC366" s="693"/>
      <c r="HD366" s="693"/>
      <c r="HE366" s="693"/>
      <c r="HF366" s="693"/>
      <c r="HG366" s="693"/>
      <c r="HH366" s="693"/>
      <c r="HI366" s="693"/>
      <c r="HJ366" s="693"/>
      <c r="HK366" s="693"/>
      <c r="HL366" s="693"/>
      <c r="HM366" s="693"/>
      <c r="HN366" s="693"/>
      <c r="HO366" s="693"/>
      <c r="HP366" s="693"/>
      <c r="HQ366" s="693"/>
      <c r="HR366" s="693"/>
      <c r="HS366" s="693"/>
    </row>
    <row r="367" spans="1:227" s="508" customFormat="1">
      <c r="A367"/>
      <c r="B367" s="368"/>
      <c r="C367"/>
      <c r="D367" s="433"/>
      <c r="E367" s="625"/>
      <c r="F367" s="625"/>
      <c r="G367" s="330"/>
      <c r="H367"/>
      <c r="I367" s="132"/>
      <c r="J367"/>
      <c r="K367"/>
      <c r="L367"/>
      <c r="M367" s="335"/>
      <c r="N367" s="335"/>
      <c r="O367" s="335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45"/>
      <c r="AC367"/>
      <c r="AD367" s="123"/>
      <c r="AE367"/>
      <c r="AF367"/>
      <c r="AG367"/>
      <c r="AH367" s="129"/>
      <c r="AI367" s="129"/>
      <c r="AJ367" s="129"/>
      <c r="AK367" s="504"/>
      <c r="AL367" s="271"/>
      <c r="AM367" s="271"/>
      <c r="AN367" s="271"/>
      <c r="AO367" s="271"/>
      <c r="AP367" s="271"/>
      <c r="AQ367" s="271"/>
      <c r="AR367" s="271"/>
      <c r="AS367" s="271"/>
      <c r="AT367" s="271"/>
      <c r="AU367" s="271"/>
      <c r="AV367" s="271"/>
      <c r="AW367" s="271"/>
      <c r="AX367" s="271"/>
      <c r="AY367" s="271"/>
      <c r="AZ367" s="271"/>
      <c r="BA367" s="504"/>
      <c r="BB367" s="271"/>
      <c r="BC367" s="1042"/>
      <c r="BD367" s="1042"/>
      <c r="BE367" s="1042"/>
      <c r="BF367" s="1042"/>
      <c r="BG367" s="1042"/>
      <c r="BH367" s="1042"/>
      <c r="BI367" s="1042"/>
      <c r="BJ367" s="493"/>
      <c r="BK367" s="493"/>
      <c r="BL367" s="493"/>
      <c r="BM367" s="493"/>
      <c r="BN367" s="493"/>
      <c r="BO367" s="493"/>
      <c r="BP367" s="493"/>
      <c r="BQ367" s="493"/>
      <c r="BR367" s="493"/>
      <c r="BS367" s="493"/>
      <c r="BT367" s="493"/>
      <c r="BU367" s="271"/>
      <c r="BV367" s="693"/>
      <c r="BW367" s="693"/>
      <c r="BX367" s="693"/>
      <c r="BY367" s="693"/>
      <c r="BZ367" s="693"/>
      <c r="CA367" s="693"/>
      <c r="CB367" s="693"/>
      <c r="CC367" s="693"/>
      <c r="CD367" s="693"/>
      <c r="CE367" s="693"/>
      <c r="CF367" s="693"/>
      <c r="CG367" s="693"/>
      <c r="CH367" s="693"/>
      <c r="CI367" s="693"/>
      <c r="CW367" s="693"/>
      <c r="CX367" s="693"/>
      <c r="CY367" s="693"/>
      <c r="CZ367" s="693"/>
      <c r="DA367" s="693"/>
      <c r="DB367" s="693"/>
      <c r="DC367" s="693"/>
      <c r="DD367" s="693"/>
      <c r="DE367" s="693"/>
      <c r="DF367" s="693"/>
      <c r="DG367" s="693"/>
      <c r="DH367" s="693"/>
      <c r="DI367" s="693"/>
      <c r="DJ367" s="693"/>
      <c r="DK367" s="693"/>
      <c r="DL367" s="693"/>
      <c r="DM367" s="693"/>
      <c r="DN367" s="693"/>
      <c r="DO367" s="693"/>
      <c r="DP367" s="693"/>
      <c r="DQ367" s="693"/>
      <c r="DR367" s="693"/>
      <c r="DS367" s="693"/>
      <c r="DT367" s="693"/>
      <c r="DU367" s="693"/>
      <c r="DV367" s="693"/>
      <c r="DW367" s="693"/>
      <c r="DX367" s="693"/>
      <c r="DY367" s="693"/>
      <c r="DZ367" s="693"/>
      <c r="EA367" s="693"/>
      <c r="EB367" s="693"/>
      <c r="EC367" s="693"/>
      <c r="ED367" s="693"/>
      <c r="EE367" s="693"/>
      <c r="EF367" s="693"/>
      <c r="EG367" s="693"/>
      <c r="EH367" s="693"/>
      <c r="EI367" s="693"/>
      <c r="EJ367" s="693"/>
      <c r="EK367" s="693"/>
      <c r="EL367" s="693"/>
      <c r="EM367" s="693"/>
      <c r="EN367" s="693"/>
      <c r="EO367" s="693"/>
      <c r="EP367" s="693"/>
      <c r="EQ367" s="693"/>
      <c r="ER367" s="693"/>
      <c r="ES367" s="693"/>
      <c r="ET367" s="693"/>
      <c r="EU367" s="693"/>
      <c r="EV367" s="693"/>
      <c r="EW367" s="693"/>
      <c r="EX367" s="693"/>
      <c r="EY367" s="693"/>
      <c r="EZ367" s="693"/>
      <c r="FA367" s="693"/>
      <c r="FB367" s="693"/>
      <c r="FC367" s="693"/>
      <c r="FD367" s="693"/>
      <c r="FE367" s="693"/>
      <c r="FF367" s="693"/>
      <c r="FG367" s="693"/>
      <c r="FH367" s="693"/>
      <c r="FI367" s="693"/>
      <c r="FJ367" s="693"/>
      <c r="FK367" s="693"/>
      <c r="FL367" s="693"/>
      <c r="FM367" s="693"/>
      <c r="FN367" s="693"/>
      <c r="FO367" s="693"/>
      <c r="FP367" s="693"/>
      <c r="FQ367" s="693"/>
      <c r="FR367" s="693"/>
      <c r="FS367" s="693"/>
      <c r="FT367" s="693"/>
      <c r="FU367" s="693"/>
      <c r="FV367" s="693"/>
      <c r="FW367" s="693"/>
      <c r="FX367" s="693"/>
      <c r="FY367" s="693"/>
      <c r="FZ367" s="693"/>
      <c r="GA367" s="693"/>
      <c r="GB367" s="693"/>
      <c r="GC367" s="693"/>
      <c r="GD367" s="693"/>
      <c r="GE367" s="693"/>
      <c r="GF367" s="693"/>
      <c r="GG367" s="693"/>
      <c r="GH367" s="693"/>
      <c r="GI367" s="693"/>
      <c r="GJ367" s="693"/>
      <c r="GK367" s="693"/>
      <c r="GL367" s="693"/>
      <c r="GM367" s="693"/>
      <c r="GN367" s="693"/>
      <c r="GO367" s="693"/>
      <c r="GP367" s="693"/>
      <c r="GQ367" s="693"/>
      <c r="GR367" s="693"/>
      <c r="GS367" s="693"/>
      <c r="GT367" s="693"/>
      <c r="GU367" s="693"/>
      <c r="GV367" s="693"/>
      <c r="GW367" s="693"/>
      <c r="GX367" s="693"/>
      <c r="GY367" s="693"/>
      <c r="GZ367" s="693"/>
      <c r="HA367" s="693"/>
      <c r="HB367" s="693"/>
      <c r="HC367" s="693"/>
      <c r="HD367" s="693"/>
      <c r="HE367" s="693"/>
      <c r="HF367" s="693"/>
      <c r="HG367" s="693"/>
      <c r="HH367" s="693"/>
      <c r="HI367" s="693"/>
      <c r="HJ367" s="693"/>
      <c r="HK367" s="693"/>
      <c r="HL367" s="693"/>
      <c r="HM367" s="693"/>
      <c r="HN367" s="693"/>
      <c r="HO367" s="693"/>
      <c r="HP367" s="693"/>
      <c r="HQ367" s="693"/>
      <c r="HR367" s="693"/>
      <c r="HS367" s="693"/>
    </row>
    <row r="368" spans="1:227" s="508" customFormat="1">
      <c r="A368"/>
      <c r="B368" s="368"/>
      <c r="C368"/>
      <c r="D368" s="433"/>
      <c r="E368" s="625"/>
      <c r="F368" s="625"/>
      <c r="G368" s="330"/>
      <c r="H368"/>
      <c r="I368" s="132"/>
      <c r="J368"/>
      <c r="K368"/>
      <c r="L368"/>
      <c r="M368" s="335"/>
      <c r="N368" s="335"/>
      <c r="O368" s="335"/>
      <c r="P368" s="335"/>
      <c r="Q368" s="335"/>
      <c r="R368" s="335"/>
      <c r="S368" s="335"/>
      <c r="T368" s="335"/>
      <c r="U368" s="335"/>
      <c r="V368" s="335"/>
      <c r="W368" s="335"/>
      <c r="X368" s="335"/>
      <c r="Y368" s="335"/>
      <c r="Z368" s="335"/>
      <c r="AA368" s="335"/>
      <c r="AB368" s="45"/>
      <c r="AC368"/>
      <c r="AD368" s="123"/>
      <c r="AE368"/>
      <c r="AF368"/>
      <c r="AG368"/>
      <c r="AH368" s="129"/>
      <c r="AI368" s="129"/>
      <c r="AJ368" s="129"/>
      <c r="AK368" s="504"/>
      <c r="AL368" s="271"/>
      <c r="AM368" s="271"/>
      <c r="AN368" s="271"/>
      <c r="AO368" s="271"/>
      <c r="AP368" s="271"/>
      <c r="AQ368" s="271"/>
      <c r="AR368" s="271"/>
      <c r="AS368" s="271"/>
      <c r="AT368" s="271"/>
      <c r="AU368" s="271"/>
      <c r="AV368" s="271"/>
      <c r="AW368" s="271"/>
      <c r="AX368" s="271"/>
      <c r="AY368" s="271"/>
      <c r="AZ368" s="271"/>
      <c r="BA368" s="504"/>
      <c r="BB368" s="271"/>
      <c r="BC368" s="1042"/>
      <c r="BD368" s="1042"/>
      <c r="BE368" s="1042"/>
      <c r="BF368" s="1042"/>
      <c r="BG368" s="1042"/>
      <c r="BH368" s="1042"/>
      <c r="BI368" s="1042"/>
      <c r="BJ368" s="493"/>
      <c r="BK368" s="493"/>
      <c r="BL368" s="493"/>
      <c r="BM368" s="493"/>
      <c r="BN368" s="493"/>
      <c r="BO368" s="493"/>
      <c r="BP368" s="493"/>
      <c r="BQ368" s="493"/>
      <c r="BR368" s="493"/>
      <c r="BS368" s="493"/>
      <c r="BT368" s="493"/>
      <c r="BU368" s="271"/>
      <c r="BV368" s="693"/>
      <c r="BW368" s="693"/>
      <c r="BX368" s="693"/>
      <c r="BY368" s="693"/>
      <c r="BZ368" s="693"/>
      <c r="CA368" s="693"/>
      <c r="CB368" s="693"/>
      <c r="CC368" s="693"/>
      <c r="CD368" s="693"/>
      <c r="CE368" s="693"/>
      <c r="CF368" s="693"/>
      <c r="CG368" s="693"/>
      <c r="CH368" s="693"/>
      <c r="CI368" s="693"/>
      <c r="CW368" s="693"/>
      <c r="CX368" s="693"/>
      <c r="CY368" s="693"/>
      <c r="CZ368" s="693"/>
      <c r="DA368" s="693"/>
      <c r="DB368" s="693"/>
      <c r="DC368" s="693"/>
      <c r="DD368" s="693"/>
      <c r="DE368" s="693"/>
      <c r="DF368" s="693"/>
      <c r="DG368" s="693"/>
      <c r="DH368" s="693"/>
      <c r="DI368" s="693"/>
      <c r="DJ368" s="693"/>
      <c r="DK368" s="693"/>
      <c r="DL368" s="693"/>
      <c r="DM368" s="693"/>
      <c r="DN368" s="693"/>
      <c r="DO368" s="693"/>
      <c r="DP368" s="693"/>
      <c r="DQ368" s="693"/>
      <c r="DR368" s="693"/>
      <c r="DS368" s="693"/>
      <c r="DT368" s="693"/>
      <c r="DU368" s="693"/>
      <c r="DV368" s="693"/>
      <c r="DW368" s="693"/>
      <c r="DX368" s="693"/>
      <c r="DY368" s="693"/>
      <c r="DZ368" s="693"/>
      <c r="EA368" s="693"/>
      <c r="EB368" s="693"/>
      <c r="EC368" s="693"/>
      <c r="ED368" s="693"/>
      <c r="EE368" s="693"/>
      <c r="EF368" s="693"/>
      <c r="EG368" s="693"/>
      <c r="EH368" s="693"/>
      <c r="EI368" s="693"/>
      <c r="EJ368" s="693"/>
      <c r="EK368" s="693"/>
      <c r="EL368" s="693"/>
      <c r="EM368" s="693"/>
      <c r="EN368" s="693"/>
      <c r="EO368" s="693"/>
      <c r="EP368" s="693"/>
      <c r="EQ368" s="693"/>
      <c r="ER368" s="693"/>
      <c r="ES368" s="693"/>
      <c r="ET368" s="693"/>
      <c r="EU368" s="693"/>
      <c r="EV368" s="693"/>
      <c r="EW368" s="693"/>
      <c r="EX368" s="693"/>
      <c r="EY368" s="693"/>
      <c r="EZ368" s="693"/>
      <c r="FA368" s="693"/>
      <c r="FB368" s="693"/>
      <c r="FC368" s="693"/>
      <c r="FD368" s="693"/>
      <c r="FE368" s="693"/>
      <c r="FF368" s="693"/>
      <c r="FG368" s="693"/>
      <c r="FH368" s="693"/>
      <c r="FI368" s="693"/>
      <c r="FJ368" s="693"/>
      <c r="FK368" s="693"/>
      <c r="FL368" s="693"/>
      <c r="FM368" s="693"/>
      <c r="FN368" s="693"/>
      <c r="FO368" s="693"/>
      <c r="FP368" s="693"/>
      <c r="FQ368" s="693"/>
      <c r="FR368" s="693"/>
      <c r="FS368" s="693"/>
      <c r="FT368" s="693"/>
      <c r="FU368" s="693"/>
      <c r="FV368" s="693"/>
      <c r="FW368" s="693"/>
      <c r="FX368" s="693"/>
      <c r="FY368" s="693"/>
      <c r="FZ368" s="693"/>
      <c r="GA368" s="693"/>
      <c r="GB368" s="693"/>
      <c r="GC368" s="693"/>
      <c r="GD368" s="693"/>
      <c r="GE368" s="693"/>
      <c r="GF368" s="693"/>
      <c r="GG368" s="693"/>
      <c r="GH368" s="693"/>
      <c r="GI368" s="693"/>
      <c r="GJ368" s="693"/>
      <c r="GK368" s="693"/>
      <c r="GL368" s="693"/>
      <c r="GM368" s="693"/>
      <c r="GN368" s="693"/>
      <c r="GO368" s="693"/>
      <c r="GP368" s="693"/>
      <c r="GQ368" s="693"/>
      <c r="GR368" s="693"/>
      <c r="GS368" s="693"/>
      <c r="GT368" s="693"/>
      <c r="GU368" s="693"/>
      <c r="GV368" s="693"/>
      <c r="GW368" s="693"/>
      <c r="GX368" s="693"/>
      <c r="GY368" s="693"/>
      <c r="GZ368" s="693"/>
      <c r="HA368" s="693"/>
      <c r="HB368" s="693"/>
      <c r="HC368" s="693"/>
      <c r="HD368" s="693"/>
      <c r="HE368" s="693"/>
      <c r="HF368" s="693"/>
      <c r="HG368" s="693"/>
      <c r="HH368" s="693"/>
      <c r="HI368" s="693"/>
      <c r="HJ368" s="693"/>
      <c r="HK368" s="693"/>
      <c r="HL368" s="693"/>
      <c r="HM368" s="693"/>
      <c r="HN368" s="693"/>
      <c r="HO368" s="693"/>
      <c r="HP368" s="693"/>
      <c r="HQ368" s="693"/>
      <c r="HR368" s="693"/>
      <c r="HS368" s="693"/>
    </row>
    <row r="369" spans="1:227" s="508" customFormat="1">
      <c r="A369"/>
      <c r="B369" s="368"/>
      <c r="C369"/>
      <c r="D369" s="433"/>
      <c r="E369" s="625"/>
      <c r="F369" s="625"/>
      <c r="G369" s="330"/>
      <c r="H369"/>
      <c r="I369" s="132"/>
      <c r="J369"/>
      <c r="K369"/>
      <c r="L369"/>
      <c r="M369" s="335"/>
      <c r="N369" s="335"/>
      <c r="O369" s="335"/>
      <c r="P369" s="335"/>
      <c r="Q369" s="335"/>
      <c r="R369" s="335"/>
      <c r="S369" s="335"/>
      <c r="T369" s="335"/>
      <c r="U369" s="335"/>
      <c r="V369" s="335"/>
      <c r="W369" s="335"/>
      <c r="X369" s="335"/>
      <c r="Y369" s="335"/>
      <c r="Z369" s="335"/>
      <c r="AA369" s="335"/>
      <c r="AB369" s="45"/>
      <c r="AC369"/>
      <c r="AD369" s="123"/>
      <c r="AE369"/>
      <c r="AF369"/>
      <c r="AG369"/>
      <c r="AH369" s="129"/>
      <c r="AI369" s="129"/>
      <c r="AJ369" s="129"/>
      <c r="AK369" s="504"/>
      <c r="AL369" s="271"/>
      <c r="AM369" s="271"/>
      <c r="AN369" s="271"/>
      <c r="AO369" s="271"/>
      <c r="AP369" s="271"/>
      <c r="AQ369" s="271"/>
      <c r="AR369" s="271"/>
      <c r="AS369" s="271"/>
      <c r="AT369" s="271"/>
      <c r="AU369" s="271"/>
      <c r="AV369" s="271"/>
      <c r="AW369" s="271"/>
      <c r="AX369" s="271"/>
      <c r="AY369" s="271"/>
      <c r="AZ369" s="271"/>
      <c r="BA369" s="504"/>
      <c r="BB369" s="271"/>
      <c r="BC369" s="1042"/>
      <c r="BD369" s="1042"/>
      <c r="BE369" s="1042"/>
      <c r="BF369" s="1042"/>
      <c r="BG369" s="1042"/>
      <c r="BH369" s="1042"/>
      <c r="BI369" s="1042"/>
      <c r="BJ369" s="493"/>
      <c r="BK369" s="493"/>
      <c r="BL369" s="493"/>
      <c r="BM369" s="493"/>
      <c r="BN369" s="493"/>
      <c r="BO369" s="493"/>
      <c r="BP369" s="493"/>
      <c r="BQ369" s="493"/>
      <c r="BR369" s="493"/>
      <c r="BS369" s="493"/>
      <c r="BT369" s="493"/>
      <c r="BU369" s="271"/>
      <c r="BV369" s="693"/>
      <c r="BW369" s="693"/>
      <c r="BX369" s="693"/>
      <c r="BY369" s="693"/>
      <c r="BZ369" s="693"/>
      <c r="CA369" s="693"/>
      <c r="CB369" s="693"/>
      <c r="CC369" s="693"/>
      <c r="CD369" s="693"/>
      <c r="CE369" s="693"/>
      <c r="CF369" s="693"/>
      <c r="CG369" s="693"/>
      <c r="CH369" s="693"/>
      <c r="CI369" s="693"/>
      <c r="CW369" s="693"/>
      <c r="CX369" s="693"/>
      <c r="CY369" s="693"/>
      <c r="CZ369" s="693"/>
      <c r="DA369" s="693"/>
      <c r="DB369" s="693"/>
      <c r="DC369" s="693"/>
      <c r="DD369" s="693"/>
      <c r="DE369" s="693"/>
      <c r="DF369" s="693"/>
      <c r="DG369" s="693"/>
      <c r="DH369" s="693"/>
      <c r="DI369" s="693"/>
      <c r="DJ369" s="693"/>
      <c r="DK369" s="693"/>
      <c r="DL369" s="693"/>
      <c r="DM369" s="693"/>
      <c r="DN369" s="693"/>
      <c r="DO369" s="693"/>
      <c r="DP369" s="693"/>
      <c r="DQ369" s="693"/>
      <c r="DR369" s="693"/>
      <c r="DS369" s="693"/>
      <c r="DT369" s="693"/>
      <c r="DU369" s="693"/>
      <c r="DV369" s="693"/>
      <c r="DW369" s="693"/>
      <c r="DX369" s="693"/>
      <c r="DY369" s="693"/>
      <c r="DZ369" s="693"/>
      <c r="EA369" s="693"/>
      <c r="EB369" s="693"/>
      <c r="EC369" s="693"/>
      <c r="ED369" s="693"/>
      <c r="EE369" s="693"/>
      <c r="EF369" s="693"/>
      <c r="EG369" s="693"/>
      <c r="EH369" s="693"/>
      <c r="EI369" s="693"/>
      <c r="EJ369" s="693"/>
      <c r="EK369" s="693"/>
      <c r="EL369" s="693"/>
      <c r="EM369" s="693"/>
      <c r="EN369" s="693"/>
      <c r="EO369" s="693"/>
      <c r="EP369" s="693"/>
      <c r="EQ369" s="693"/>
      <c r="ER369" s="693"/>
      <c r="ES369" s="693"/>
      <c r="ET369" s="693"/>
      <c r="EU369" s="693"/>
      <c r="EV369" s="693"/>
      <c r="EW369" s="693"/>
      <c r="EX369" s="693"/>
      <c r="EY369" s="693"/>
      <c r="EZ369" s="693"/>
      <c r="FA369" s="693"/>
      <c r="FB369" s="693"/>
      <c r="FC369" s="693"/>
      <c r="FD369" s="693"/>
      <c r="FE369" s="693"/>
      <c r="FF369" s="693"/>
      <c r="FG369" s="693"/>
      <c r="FH369" s="693"/>
      <c r="FI369" s="693"/>
      <c r="FJ369" s="693"/>
      <c r="FK369" s="693"/>
      <c r="FL369" s="693"/>
      <c r="FM369" s="693"/>
      <c r="FN369" s="693"/>
      <c r="FO369" s="693"/>
      <c r="FP369" s="693"/>
      <c r="FQ369" s="693"/>
      <c r="FR369" s="693"/>
      <c r="FS369" s="693"/>
      <c r="FT369" s="693"/>
      <c r="FU369" s="693"/>
      <c r="FV369" s="693"/>
      <c r="FW369" s="693"/>
      <c r="FX369" s="693"/>
      <c r="FY369" s="693"/>
      <c r="FZ369" s="693"/>
      <c r="GA369" s="693"/>
      <c r="GB369" s="693"/>
      <c r="GC369" s="693"/>
      <c r="GD369" s="693"/>
      <c r="GE369" s="693"/>
      <c r="GF369" s="693"/>
      <c r="GG369" s="693"/>
      <c r="GH369" s="693"/>
      <c r="GI369" s="693"/>
      <c r="GJ369" s="693"/>
      <c r="GK369" s="693"/>
      <c r="GL369" s="693"/>
      <c r="GM369" s="693"/>
      <c r="GN369" s="693"/>
      <c r="GO369" s="693"/>
      <c r="GP369" s="693"/>
      <c r="GQ369" s="693"/>
      <c r="GR369" s="693"/>
      <c r="GS369" s="693"/>
      <c r="GT369" s="693"/>
      <c r="GU369" s="693"/>
      <c r="GV369" s="693"/>
      <c r="GW369" s="693"/>
      <c r="GX369" s="693"/>
      <c r="GY369" s="693"/>
      <c r="GZ369" s="693"/>
      <c r="HA369" s="693"/>
      <c r="HB369" s="693"/>
      <c r="HC369" s="693"/>
      <c r="HD369" s="693"/>
      <c r="HE369" s="693"/>
      <c r="HF369" s="693"/>
      <c r="HG369" s="693"/>
      <c r="HH369" s="693"/>
      <c r="HI369" s="693"/>
      <c r="HJ369" s="693"/>
      <c r="HK369" s="693"/>
      <c r="HL369" s="693"/>
      <c r="HM369" s="693"/>
      <c r="HN369" s="693"/>
      <c r="HO369" s="693"/>
      <c r="HP369" s="693"/>
      <c r="HQ369" s="693"/>
      <c r="HR369" s="693"/>
      <c r="HS369" s="693"/>
    </row>
    <row r="370" spans="1:227" s="508" customFormat="1">
      <c r="A370"/>
      <c r="B370" s="368"/>
      <c r="C370"/>
      <c r="D370" s="433"/>
      <c r="E370" s="625"/>
      <c r="F370" s="625"/>
      <c r="G370" s="330"/>
      <c r="H370"/>
      <c r="I370" s="132"/>
      <c r="J370"/>
      <c r="K370"/>
      <c r="L370"/>
      <c r="M370" s="335"/>
      <c r="N370" s="335"/>
      <c r="O370" s="335"/>
      <c r="P370" s="335"/>
      <c r="Q370" s="335"/>
      <c r="R370" s="335"/>
      <c r="S370" s="335"/>
      <c r="T370" s="335"/>
      <c r="U370" s="335"/>
      <c r="V370" s="335"/>
      <c r="W370" s="335"/>
      <c r="X370" s="335"/>
      <c r="Y370" s="335"/>
      <c r="Z370" s="335"/>
      <c r="AA370" s="335"/>
      <c r="AB370" s="45"/>
      <c r="AC370"/>
      <c r="AD370" s="123"/>
      <c r="AE370"/>
      <c r="AF370"/>
      <c r="AG370"/>
      <c r="AH370" s="129"/>
      <c r="AI370" s="129"/>
      <c r="AJ370" s="129"/>
      <c r="AK370" s="504"/>
      <c r="AL370" s="271"/>
      <c r="AM370" s="271"/>
      <c r="AN370" s="271"/>
      <c r="AO370" s="271"/>
      <c r="AP370" s="271"/>
      <c r="AQ370" s="271"/>
      <c r="AR370" s="271"/>
      <c r="AS370" s="271"/>
      <c r="AT370" s="271"/>
      <c r="AU370" s="271"/>
      <c r="AV370" s="271"/>
      <c r="AW370" s="271"/>
      <c r="AX370" s="271"/>
      <c r="AY370" s="271"/>
      <c r="AZ370" s="271"/>
      <c r="BA370" s="504"/>
      <c r="BB370" s="271"/>
      <c r="BC370" s="1042"/>
      <c r="BD370" s="1042"/>
      <c r="BE370" s="1042"/>
      <c r="BF370" s="1042"/>
      <c r="BG370" s="1042"/>
      <c r="BH370" s="1042"/>
      <c r="BI370" s="1042"/>
      <c r="BJ370" s="493"/>
      <c r="BK370" s="493"/>
      <c r="BL370" s="493"/>
      <c r="BM370" s="493"/>
      <c r="BN370" s="493"/>
      <c r="BO370" s="493"/>
      <c r="BP370" s="493"/>
      <c r="BQ370" s="493"/>
      <c r="BR370" s="493"/>
      <c r="BS370" s="493"/>
      <c r="BT370" s="493"/>
      <c r="BU370" s="271"/>
      <c r="BV370" s="693"/>
      <c r="BW370" s="693"/>
      <c r="BX370" s="693"/>
      <c r="BY370" s="693"/>
      <c r="BZ370" s="693"/>
      <c r="CA370" s="693"/>
      <c r="CB370" s="693"/>
      <c r="CC370" s="693"/>
      <c r="CD370" s="693"/>
      <c r="CE370" s="693"/>
      <c r="CF370" s="693"/>
      <c r="CG370" s="693"/>
      <c r="CH370" s="693"/>
      <c r="CI370" s="693"/>
      <c r="CW370" s="693"/>
      <c r="CX370" s="693"/>
      <c r="CY370" s="693"/>
      <c r="CZ370" s="693"/>
      <c r="DA370" s="693"/>
      <c r="DB370" s="693"/>
      <c r="DC370" s="693"/>
      <c r="DD370" s="693"/>
      <c r="DE370" s="693"/>
      <c r="DF370" s="693"/>
      <c r="DG370" s="693"/>
      <c r="DH370" s="693"/>
      <c r="DI370" s="693"/>
      <c r="DJ370" s="693"/>
      <c r="DK370" s="693"/>
      <c r="DL370" s="693"/>
      <c r="DM370" s="693"/>
      <c r="DN370" s="693"/>
      <c r="DO370" s="693"/>
      <c r="DP370" s="693"/>
      <c r="DQ370" s="693"/>
      <c r="DR370" s="693"/>
      <c r="DS370" s="693"/>
      <c r="DT370" s="693"/>
      <c r="DU370" s="693"/>
      <c r="DV370" s="693"/>
      <c r="DW370" s="693"/>
      <c r="DX370" s="693"/>
      <c r="DY370" s="693"/>
      <c r="DZ370" s="693"/>
      <c r="EA370" s="693"/>
      <c r="EB370" s="693"/>
      <c r="EC370" s="693"/>
      <c r="ED370" s="693"/>
      <c r="EE370" s="693"/>
      <c r="EF370" s="693"/>
      <c r="EG370" s="693"/>
      <c r="EH370" s="693"/>
      <c r="EI370" s="693"/>
      <c r="EJ370" s="693"/>
      <c r="EK370" s="693"/>
      <c r="EL370" s="693"/>
      <c r="EM370" s="693"/>
      <c r="EN370" s="693"/>
      <c r="EO370" s="693"/>
      <c r="EP370" s="693"/>
      <c r="EQ370" s="693"/>
      <c r="ER370" s="693"/>
      <c r="ES370" s="693"/>
      <c r="ET370" s="693"/>
      <c r="EU370" s="693"/>
      <c r="EV370" s="693"/>
      <c r="EW370" s="693"/>
      <c r="EX370" s="693"/>
      <c r="EY370" s="693"/>
      <c r="EZ370" s="693"/>
      <c r="FA370" s="693"/>
      <c r="FB370" s="693"/>
      <c r="FC370" s="693"/>
      <c r="FD370" s="693"/>
      <c r="FE370" s="693"/>
      <c r="FF370" s="693"/>
      <c r="FG370" s="693"/>
      <c r="FH370" s="693"/>
      <c r="FI370" s="693"/>
      <c r="FJ370" s="693"/>
      <c r="FK370" s="693"/>
      <c r="FL370" s="693"/>
      <c r="FM370" s="693"/>
      <c r="FN370" s="693"/>
      <c r="FO370" s="693"/>
      <c r="FP370" s="693"/>
      <c r="FQ370" s="693"/>
      <c r="FR370" s="693"/>
      <c r="FS370" s="693"/>
      <c r="FT370" s="693"/>
      <c r="FU370" s="693"/>
      <c r="FV370" s="693"/>
      <c r="FW370" s="693"/>
      <c r="FX370" s="693"/>
      <c r="FY370" s="693"/>
      <c r="FZ370" s="693"/>
      <c r="GA370" s="693"/>
      <c r="GB370" s="693"/>
      <c r="GC370" s="693"/>
      <c r="GD370" s="693"/>
      <c r="GE370" s="693"/>
      <c r="GF370" s="693"/>
      <c r="GG370" s="693"/>
      <c r="GH370" s="693"/>
      <c r="GI370" s="693"/>
      <c r="GJ370" s="693"/>
      <c r="GK370" s="693"/>
      <c r="GL370" s="693"/>
      <c r="GM370" s="693"/>
      <c r="GN370" s="693"/>
      <c r="GO370" s="693"/>
      <c r="GP370" s="693"/>
      <c r="GQ370" s="693"/>
      <c r="GR370" s="693"/>
      <c r="GS370" s="693"/>
      <c r="GT370" s="693"/>
      <c r="GU370" s="693"/>
      <c r="GV370" s="693"/>
      <c r="GW370" s="693"/>
      <c r="GX370" s="693"/>
      <c r="GY370" s="693"/>
      <c r="GZ370" s="693"/>
      <c r="HA370" s="693"/>
      <c r="HB370" s="693"/>
      <c r="HC370" s="693"/>
      <c r="HD370" s="693"/>
      <c r="HE370" s="693"/>
      <c r="HF370" s="693"/>
      <c r="HG370" s="693"/>
      <c r="HH370" s="693"/>
      <c r="HI370" s="693"/>
      <c r="HJ370" s="693"/>
      <c r="HK370" s="693"/>
      <c r="HL370" s="693"/>
      <c r="HM370" s="693"/>
      <c r="HN370" s="693"/>
      <c r="HO370" s="693"/>
      <c r="HP370" s="693"/>
      <c r="HQ370" s="693"/>
      <c r="HR370" s="693"/>
      <c r="HS370" s="693"/>
    </row>
    <row r="371" spans="1:227" s="508" customFormat="1">
      <c r="A371"/>
      <c r="B371" s="368"/>
      <c r="C371"/>
      <c r="D371" s="433"/>
      <c r="E371" s="625"/>
      <c r="F371" s="625"/>
      <c r="G371" s="330"/>
      <c r="H371"/>
      <c r="I371" s="132"/>
      <c r="J371"/>
      <c r="K371"/>
      <c r="L371"/>
      <c r="M371" s="335"/>
      <c r="N371" s="335"/>
      <c r="O371" s="335"/>
      <c r="P371" s="335"/>
      <c r="Q371" s="335"/>
      <c r="R371" s="335"/>
      <c r="S371" s="335"/>
      <c r="T371" s="335"/>
      <c r="U371" s="335"/>
      <c r="V371" s="335"/>
      <c r="W371" s="335"/>
      <c r="X371" s="335"/>
      <c r="Y371" s="335"/>
      <c r="Z371" s="335"/>
      <c r="AA371" s="335"/>
      <c r="AB371" s="45"/>
      <c r="AC371"/>
      <c r="AD371" s="123"/>
      <c r="AE371"/>
      <c r="AF371"/>
      <c r="AG371"/>
      <c r="AH371" s="129"/>
      <c r="AI371" s="129"/>
      <c r="AJ371" s="129"/>
      <c r="AK371" s="504"/>
      <c r="AL371" s="271"/>
      <c r="AM371" s="271"/>
      <c r="AN371" s="271"/>
      <c r="AO371" s="271"/>
      <c r="AP371" s="271"/>
      <c r="AQ371" s="271"/>
      <c r="AR371" s="271"/>
      <c r="AS371" s="271"/>
      <c r="AT371" s="271"/>
      <c r="AU371" s="271"/>
      <c r="AV371" s="271"/>
      <c r="AW371" s="271"/>
      <c r="AX371" s="271"/>
      <c r="AY371" s="271"/>
      <c r="AZ371" s="271"/>
      <c r="BA371" s="504"/>
      <c r="BB371" s="271"/>
      <c r="BC371" s="1042"/>
      <c r="BD371" s="1042"/>
      <c r="BE371" s="1042"/>
      <c r="BF371" s="1042"/>
      <c r="BG371" s="1042"/>
      <c r="BH371" s="1042"/>
      <c r="BI371" s="1042"/>
      <c r="BJ371" s="493"/>
      <c r="BK371" s="493"/>
      <c r="BL371" s="493"/>
      <c r="BM371" s="493"/>
      <c r="BN371" s="493"/>
      <c r="BO371" s="493"/>
      <c r="BP371" s="493"/>
      <c r="BQ371" s="493"/>
      <c r="BR371" s="493"/>
      <c r="BS371" s="493"/>
      <c r="BT371" s="493"/>
      <c r="BU371" s="271"/>
      <c r="BV371" s="693"/>
      <c r="BW371" s="693"/>
      <c r="BX371" s="693"/>
      <c r="BY371" s="693"/>
      <c r="BZ371" s="693"/>
      <c r="CA371" s="693"/>
      <c r="CB371" s="693"/>
      <c r="CC371" s="693"/>
      <c r="CD371" s="693"/>
      <c r="CE371" s="693"/>
      <c r="CF371" s="693"/>
      <c r="CG371" s="693"/>
      <c r="CH371" s="693"/>
      <c r="CI371" s="693"/>
      <c r="CW371" s="693"/>
      <c r="CX371" s="693"/>
      <c r="CY371" s="693"/>
      <c r="CZ371" s="693"/>
      <c r="DA371" s="693"/>
      <c r="DB371" s="693"/>
      <c r="DC371" s="693"/>
      <c r="DD371" s="693"/>
      <c r="DE371" s="693"/>
      <c r="DF371" s="693"/>
      <c r="DG371" s="693"/>
      <c r="DH371" s="693"/>
      <c r="DI371" s="693"/>
      <c r="DJ371" s="693"/>
      <c r="DK371" s="693"/>
      <c r="DL371" s="693"/>
      <c r="DM371" s="693"/>
      <c r="DN371" s="693"/>
      <c r="DO371" s="693"/>
      <c r="DP371" s="693"/>
      <c r="DQ371" s="693"/>
      <c r="DR371" s="693"/>
      <c r="DS371" s="693"/>
      <c r="DT371" s="693"/>
      <c r="DU371" s="693"/>
      <c r="DV371" s="693"/>
      <c r="DW371" s="693"/>
      <c r="DX371" s="693"/>
      <c r="DY371" s="693"/>
      <c r="DZ371" s="693"/>
      <c r="EA371" s="693"/>
      <c r="EB371" s="693"/>
      <c r="EC371" s="693"/>
      <c r="ED371" s="693"/>
      <c r="EE371" s="693"/>
      <c r="EF371" s="693"/>
      <c r="EG371" s="693"/>
      <c r="EH371" s="693"/>
      <c r="EI371" s="693"/>
      <c r="EJ371" s="693"/>
      <c r="EK371" s="693"/>
      <c r="EL371" s="693"/>
      <c r="EM371" s="693"/>
      <c r="EN371" s="693"/>
      <c r="EO371" s="693"/>
      <c r="EP371" s="693"/>
      <c r="EQ371" s="693"/>
      <c r="ER371" s="693"/>
      <c r="ES371" s="693"/>
      <c r="ET371" s="693"/>
      <c r="EU371" s="693"/>
      <c r="EV371" s="693"/>
      <c r="EW371" s="693"/>
      <c r="EX371" s="693"/>
      <c r="EY371" s="693"/>
      <c r="EZ371" s="693"/>
      <c r="FA371" s="693"/>
      <c r="FB371" s="693"/>
      <c r="FC371" s="693"/>
      <c r="FD371" s="693"/>
      <c r="FE371" s="693"/>
      <c r="FF371" s="693"/>
      <c r="FG371" s="693"/>
      <c r="FH371" s="693"/>
      <c r="FI371" s="693"/>
      <c r="FJ371" s="693"/>
      <c r="FK371" s="693"/>
      <c r="FL371" s="693"/>
      <c r="FM371" s="693"/>
      <c r="FN371" s="693"/>
      <c r="FO371" s="693"/>
      <c r="FP371" s="693"/>
      <c r="FQ371" s="693"/>
      <c r="FR371" s="693"/>
      <c r="FS371" s="693"/>
      <c r="FT371" s="693"/>
      <c r="FU371" s="693"/>
      <c r="FV371" s="693"/>
      <c r="FW371" s="693"/>
      <c r="FX371" s="693"/>
      <c r="FY371" s="693"/>
      <c r="FZ371" s="693"/>
      <c r="GA371" s="693"/>
      <c r="GB371" s="693"/>
      <c r="GC371" s="693"/>
      <c r="GD371" s="693"/>
      <c r="GE371" s="693"/>
      <c r="GF371" s="693"/>
      <c r="GG371" s="693"/>
      <c r="GH371" s="693"/>
      <c r="GI371" s="693"/>
      <c r="GJ371" s="693"/>
      <c r="GK371" s="693"/>
      <c r="GL371" s="693"/>
      <c r="GM371" s="693"/>
      <c r="GN371" s="693"/>
      <c r="GO371" s="693"/>
      <c r="GP371" s="693"/>
      <c r="GQ371" s="693"/>
      <c r="GR371" s="693"/>
      <c r="GS371" s="693"/>
      <c r="GT371" s="693"/>
      <c r="GU371" s="693"/>
      <c r="GV371" s="693"/>
      <c r="GW371" s="693"/>
      <c r="GX371" s="693"/>
      <c r="GY371" s="693"/>
      <c r="GZ371" s="693"/>
      <c r="HA371" s="693"/>
      <c r="HB371" s="693"/>
      <c r="HC371" s="693"/>
      <c r="HD371" s="693"/>
      <c r="HE371" s="693"/>
      <c r="HF371" s="693"/>
      <c r="HG371" s="693"/>
      <c r="HH371" s="693"/>
      <c r="HI371" s="693"/>
      <c r="HJ371" s="693"/>
      <c r="HK371" s="693"/>
      <c r="HL371" s="693"/>
      <c r="HM371" s="693"/>
      <c r="HN371" s="693"/>
      <c r="HO371" s="693"/>
      <c r="HP371" s="693"/>
      <c r="HQ371" s="693"/>
      <c r="HR371" s="693"/>
      <c r="HS371" s="693"/>
    </row>
    <row r="372" spans="1:227" s="508" customFormat="1">
      <c r="A372"/>
      <c r="B372" s="368"/>
      <c r="C372"/>
      <c r="D372" s="433"/>
      <c r="E372" s="625"/>
      <c r="F372" s="625"/>
      <c r="G372" s="330"/>
      <c r="H372"/>
      <c r="I372" s="132"/>
      <c r="J372"/>
      <c r="K372"/>
      <c r="L372"/>
      <c r="M372" s="335"/>
      <c r="N372" s="335"/>
      <c r="O372" s="335"/>
      <c r="P372" s="335"/>
      <c r="Q372" s="335"/>
      <c r="R372" s="335"/>
      <c r="S372" s="335"/>
      <c r="T372" s="335"/>
      <c r="U372" s="335"/>
      <c r="V372" s="335"/>
      <c r="W372" s="335"/>
      <c r="X372" s="335"/>
      <c r="Y372" s="335"/>
      <c r="Z372" s="335"/>
      <c r="AA372" s="335"/>
      <c r="AB372" s="45"/>
      <c r="AC372"/>
      <c r="AD372" s="123"/>
      <c r="AE372"/>
      <c r="AF372"/>
      <c r="AG372"/>
      <c r="AH372" s="129"/>
      <c r="AI372" s="129"/>
      <c r="AJ372" s="129"/>
      <c r="AK372" s="504"/>
      <c r="AL372" s="271"/>
      <c r="AM372" s="271"/>
      <c r="AN372" s="271"/>
      <c r="AO372" s="271"/>
      <c r="AP372" s="271"/>
      <c r="AQ372" s="271"/>
      <c r="AR372" s="271"/>
      <c r="AS372" s="271"/>
      <c r="AT372" s="271"/>
      <c r="AU372" s="271"/>
      <c r="AV372" s="271"/>
      <c r="AW372" s="271"/>
      <c r="AX372" s="271"/>
      <c r="AY372" s="271"/>
      <c r="AZ372" s="271"/>
      <c r="BA372" s="504"/>
      <c r="BB372" s="271"/>
      <c r="BC372" s="1042"/>
      <c r="BD372" s="1042"/>
      <c r="BE372" s="1042"/>
      <c r="BF372" s="1042"/>
      <c r="BG372" s="1042"/>
      <c r="BH372" s="1042"/>
      <c r="BI372" s="1042"/>
      <c r="BJ372" s="493"/>
      <c r="BK372" s="493"/>
      <c r="BL372" s="493"/>
      <c r="BM372" s="493"/>
      <c r="BN372" s="493"/>
      <c r="BO372" s="493"/>
      <c r="BP372" s="493"/>
      <c r="BQ372" s="493"/>
      <c r="BR372" s="493"/>
      <c r="BS372" s="493"/>
      <c r="BT372" s="493"/>
      <c r="BU372" s="271"/>
      <c r="BV372" s="693"/>
      <c r="BW372" s="693"/>
      <c r="BX372" s="693"/>
      <c r="BY372" s="693"/>
      <c r="BZ372" s="693"/>
      <c r="CA372" s="693"/>
      <c r="CB372" s="693"/>
      <c r="CC372" s="693"/>
      <c r="CD372" s="693"/>
      <c r="CE372" s="693"/>
      <c r="CF372" s="693"/>
      <c r="CG372" s="693"/>
      <c r="CH372" s="693"/>
      <c r="CI372" s="693"/>
      <c r="CW372" s="693"/>
      <c r="CX372" s="693"/>
      <c r="CY372" s="693"/>
      <c r="CZ372" s="693"/>
      <c r="DA372" s="693"/>
      <c r="DB372" s="693"/>
      <c r="DC372" s="693"/>
      <c r="DD372" s="693"/>
      <c r="DE372" s="693"/>
      <c r="DF372" s="693"/>
      <c r="DG372" s="693"/>
      <c r="DH372" s="693"/>
      <c r="DI372" s="693"/>
      <c r="DJ372" s="693"/>
      <c r="DK372" s="693"/>
      <c r="DL372" s="693"/>
      <c r="DM372" s="693"/>
      <c r="DN372" s="693"/>
      <c r="DO372" s="693"/>
      <c r="DP372" s="693"/>
      <c r="DQ372" s="693"/>
      <c r="DR372" s="693"/>
      <c r="DS372" s="693"/>
      <c r="DT372" s="693"/>
      <c r="DU372" s="693"/>
      <c r="DV372" s="693"/>
      <c r="DW372" s="693"/>
      <c r="DX372" s="693"/>
      <c r="DY372" s="693"/>
      <c r="DZ372" s="693"/>
      <c r="EA372" s="693"/>
      <c r="EB372" s="693"/>
      <c r="EC372" s="693"/>
      <c r="ED372" s="693"/>
      <c r="EE372" s="693"/>
      <c r="EF372" s="693"/>
      <c r="EG372" s="693"/>
      <c r="EH372" s="693"/>
      <c r="EI372" s="693"/>
      <c r="EJ372" s="693"/>
      <c r="EK372" s="693"/>
      <c r="EL372" s="693"/>
      <c r="EM372" s="693"/>
      <c r="EN372" s="693"/>
      <c r="EO372" s="693"/>
      <c r="EP372" s="693"/>
      <c r="EQ372" s="693"/>
      <c r="ER372" s="693"/>
      <c r="ES372" s="693"/>
      <c r="ET372" s="693"/>
      <c r="EU372" s="693"/>
      <c r="EV372" s="693"/>
      <c r="EW372" s="693"/>
      <c r="EX372" s="693"/>
      <c r="EY372" s="693"/>
      <c r="EZ372" s="693"/>
      <c r="FA372" s="693"/>
      <c r="FB372" s="693"/>
      <c r="FC372" s="693"/>
      <c r="FD372" s="693"/>
      <c r="FE372" s="693"/>
      <c r="FF372" s="693"/>
      <c r="FG372" s="693"/>
      <c r="FH372" s="693"/>
      <c r="FI372" s="693"/>
      <c r="FJ372" s="693"/>
      <c r="FK372" s="693"/>
      <c r="FL372" s="693"/>
      <c r="FM372" s="693"/>
      <c r="FN372" s="693"/>
      <c r="FO372" s="693"/>
      <c r="FP372" s="693"/>
      <c r="FQ372" s="693"/>
      <c r="FR372" s="693"/>
      <c r="FS372" s="693"/>
      <c r="FT372" s="693"/>
      <c r="FU372" s="693"/>
      <c r="FV372" s="693"/>
      <c r="FW372" s="693"/>
      <c r="FX372" s="693"/>
      <c r="FY372" s="693"/>
      <c r="FZ372" s="693"/>
      <c r="GA372" s="693"/>
      <c r="GB372" s="693"/>
      <c r="GC372" s="693"/>
      <c r="GD372" s="693"/>
      <c r="GE372" s="693"/>
      <c r="GF372" s="693"/>
      <c r="GG372" s="693"/>
      <c r="GH372" s="693"/>
      <c r="GI372" s="693"/>
      <c r="GJ372" s="693"/>
      <c r="GK372" s="693"/>
      <c r="GL372" s="693"/>
      <c r="GM372" s="693"/>
      <c r="GN372" s="693"/>
      <c r="GO372" s="693"/>
      <c r="GP372" s="693"/>
      <c r="GQ372" s="693"/>
      <c r="GR372" s="693"/>
      <c r="GS372" s="693"/>
      <c r="GT372" s="693"/>
      <c r="GU372" s="693"/>
      <c r="GV372" s="693"/>
      <c r="GW372" s="693"/>
      <c r="GX372" s="693"/>
      <c r="GY372" s="693"/>
      <c r="GZ372" s="693"/>
      <c r="HA372" s="693"/>
      <c r="HB372" s="693"/>
      <c r="HC372" s="693"/>
      <c r="HD372" s="693"/>
      <c r="HE372" s="693"/>
      <c r="HF372" s="693"/>
      <c r="HG372" s="693"/>
      <c r="HH372" s="693"/>
      <c r="HI372" s="693"/>
      <c r="HJ372" s="693"/>
      <c r="HK372" s="693"/>
      <c r="HL372" s="693"/>
      <c r="HM372" s="693"/>
      <c r="HN372" s="693"/>
      <c r="HO372" s="693"/>
      <c r="HP372" s="693"/>
      <c r="HQ372" s="693"/>
      <c r="HR372" s="693"/>
      <c r="HS372" s="693"/>
    </row>
    <row r="373" spans="1:227" s="508" customFormat="1">
      <c r="A373"/>
      <c r="B373" s="368"/>
      <c r="C373"/>
      <c r="D373" s="433"/>
      <c r="E373" s="625"/>
      <c r="F373" s="625"/>
      <c r="G373" s="330"/>
      <c r="H373"/>
      <c r="I373" s="132"/>
      <c r="J373"/>
      <c r="K373"/>
      <c r="L373"/>
      <c r="M373" s="335"/>
      <c r="N373" s="335"/>
      <c r="O373" s="335"/>
      <c r="P373" s="335"/>
      <c r="Q373" s="335"/>
      <c r="R373" s="335"/>
      <c r="S373" s="335"/>
      <c r="T373" s="335"/>
      <c r="U373" s="335"/>
      <c r="V373" s="335"/>
      <c r="W373" s="335"/>
      <c r="X373" s="335"/>
      <c r="Y373" s="335"/>
      <c r="Z373" s="335"/>
      <c r="AA373" s="335"/>
      <c r="AB373" s="45"/>
      <c r="AC373"/>
      <c r="AD373" s="123"/>
      <c r="AE373"/>
      <c r="AF373"/>
      <c r="AG373"/>
      <c r="AH373" s="129"/>
      <c r="AI373" s="129"/>
      <c r="AJ373" s="129"/>
      <c r="AK373" s="504"/>
      <c r="AL373" s="271"/>
      <c r="AM373" s="271"/>
      <c r="AN373" s="271"/>
      <c r="AO373" s="271"/>
      <c r="AP373" s="271"/>
      <c r="AQ373" s="271"/>
      <c r="AR373" s="271"/>
      <c r="AS373" s="271"/>
      <c r="AT373" s="271"/>
      <c r="AU373" s="271"/>
      <c r="AV373" s="271"/>
      <c r="AW373" s="271"/>
      <c r="AX373" s="271"/>
      <c r="AY373" s="271"/>
      <c r="AZ373" s="271"/>
      <c r="BA373" s="504"/>
      <c r="BB373" s="271"/>
      <c r="BC373" s="1042"/>
      <c r="BD373" s="1042"/>
      <c r="BE373" s="1042"/>
      <c r="BF373" s="1042"/>
      <c r="BG373" s="1042"/>
      <c r="BH373" s="1042"/>
      <c r="BI373" s="1042"/>
      <c r="BJ373" s="493"/>
      <c r="BK373" s="493"/>
      <c r="BL373" s="493"/>
      <c r="BM373" s="493"/>
      <c r="BN373" s="493"/>
      <c r="BO373" s="493"/>
      <c r="BP373" s="493"/>
      <c r="BQ373" s="493"/>
      <c r="BR373" s="493"/>
      <c r="BS373" s="493"/>
      <c r="BT373" s="493"/>
      <c r="BU373" s="271"/>
      <c r="BV373" s="693"/>
      <c r="BW373" s="693"/>
      <c r="BX373" s="693"/>
      <c r="BY373" s="693"/>
      <c r="BZ373" s="693"/>
      <c r="CA373" s="693"/>
      <c r="CB373" s="693"/>
      <c r="CC373" s="693"/>
      <c r="CD373" s="693"/>
      <c r="CE373" s="693"/>
      <c r="CF373" s="693"/>
      <c r="CG373" s="693"/>
      <c r="CH373" s="693"/>
      <c r="CI373" s="693"/>
      <c r="CW373" s="693"/>
      <c r="CX373" s="693"/>
      <c r="CY373" s="693"/>
      <c r="CZ373" s="693"/>
      <c r="DA373" s="693"/>
      <c r="DB373" s="693"/>
      <c r="DC373" s="693"/>
      <c r="DD373" s="693"/>
      <c r="DE373" s="693"/>
      <c r="DF373" s="693"/>
      <c r="DG373" s="693"/>
      <c r="DH373" s="693"/>
      <c r="DI373" s="693"/>
      <c r="DJ373" s="693"/>
      <c r="DK373" s="693"/>
      <c r="DL373" s="693"/>
      <c r="DM373" s="693"/>
      <c r="DN373" s="693"/>
      <c r="DO373" s="693"/>
      <c r="DP373" s="693"/>
      <c r="DQ373" s="693"/>
      <c r="DR373" s="693"/>
      <c r="DS373" s="693"/>
      <c r="DT373" s="693"/>
      <c r="DU373" s="693"/>
      <c r="DV373" s="693"/>
      <c r="DW373" s="693"/>
      <c r="DX373" s="693"/>
      <c r="DY373" s="693"/>
      <c r="DZ373" s="693"/>
      <c r="EA373" s="693"/>
      <c r="EB373" s="693"/>
      <c r="EC373" s="693"/>
      <c r="ED373" s="693"/>
      <c r="EE373" s="693"/>
      <c r="EF373" s="693"/>
      <c r="EG373" s="693"/>
      <c r="EH373" s="693"/>
      <c r="EI373" s="693"/>
      <c r="EJ373" s="693"/>
      <c r="EK373" s="693"/>
      <c r="EL373" s="693"/>
      <c r="EM373" s="693"/>
      <c r="EN373" s="693"/>
      <c r="EO373" s="693"/>
      <c r="EP373" s="693"/>
      <c r="EQ373" s="693"/>
      <c r="ER373" s="693"/>
      <c r="ES373" s="693"/>
      <c r="ET373" s="693"/>
      <c r="EU373" s="693"/>
      <c r="EV373" s="693"/>
      <c r="EW373" s="693"/>
      <c r="EX373" s="693"/>
      <c r="EY373" s="693"/>
      <c r="EZ373" s="693"/>
      <c r="FA373" s="693"/>
      <c r="FB373" s="693"/>
      <c r="FC373" s="693"/>
      <c r="FD373" s="693"/>
      <c r="FE373" s="693"/>
      <c r="FF373" s="693"/>
      <c r="FG373" s="693"/>
      <c r="FH373" s="693"/>
      <c r="FI373" s="693"/>
      <c r="FJ373" s="693"/>
      <c r="FK373" s="693"/>
      <c r="FL373" s="693"/>
      <c r="FM373" s="693"/>
      <c r="FN373" s="693"/>
      <c r="FO373" s="693"/>
      <c r="FP373" s="693"/>
      <c r="FQ373" s="693"/>
      <c r="FR373" s="693"/>
      <c r="FS373" s="693"/>
      <c r="FT373" s="693"/>
      <c r="FU373" s="693"/>
      <c r="FV373" s="693"/>
      <c r="FW373" s="693"/>
      <c r="FX373" s="693"/>
      <c r="FY373" s="693"/>
      <c r="FZ373" s="693"/>
      <c r="GA373" s="693"/>
      <c r="GB373" s="693"/>
      <c r="GC373" s="693"/>
      <c r="GD373" s="693"/>
      <c r="GE373" s="693"/>
      <c r="GF373" s="693"/>
      <c r="GG373" s="693"/>
      <c r="GH373" s="693"/>
      <c r="GI373" s="693"/>
      <c r="GJ373" s="693"/>
      <c r="GK373" s="693"/>
      <c r="GL373" s="693"/>
      <c r="GM373" s="693"/>
      <c r="GN373" s="693"/>
      <c r="GO373" s="693"/>
      <c r="GP373" s="693"/>
      <c r="GQ373" s="693"/>
      <c r="GR373" s="693"/>
      <c r="GS373" s="693"/>
      <c r="GT373" s="693"/>
      <c r="GU373" s="693"/>
      <c r="GV373" s="693"/>
      <c r="GW373" s="693"/>
      <c r="GX373" s="693"/>
      <c r="GY373" s="693"/>
      <c r="GZ373" s="693"/>
      <c r="HA373" s="693"/>
      <c r="HB373" s="693"/>
      <c r="HC373" s="693"/>
      <c r="HD373" s="693"/>
      <c r="HE373" s="693"/>
      <c r="HF373" s="693"/>
      <c r="HG373" s="693"/>
      <c r="HH373" s="693"/>
      <c r="HI373" s="693"/>
      <c r="HJ373" s="693"/>
      <c r="HK373" s="693"/>
      <c r="HL373" s="693"/>
      <c r="HM373" s="693"/>
      <c r="HN373" s="693"/>
      <c r="HO373" s="693"/>
      <c r="HP373" s="693"/>
      <c r="HQ373" s="693"/>
      <c r="HR373" s="693"/>
      <c r="HS373" s="693"/>
    </row>
    <row r="374" spans="1:227" s="508" customFormat="1">
      <c r="A374"/>
      <c r="B374" s="368"/>
      <c r="C374"/>
      <c r="D374" s="433"/>
      <c r="E374" s="625"/>
      <c r="F374" s="625"/>
      <c r="G374" s="330"/>
      <c r="H374"/>
      <c r="I374" s="132"/>
      <c r="J374"/>
      <c r="K374"/>
      <c r="L374"/>
      <c r="M374" s="335"/>
      <c r="N374" s="335"/>
      <c r="O374" s="335"/>
      <c r="P374" s="335"/>
      <c r="Q374" s="335"/>
      <c r="R374" s="335"/>
      <c r="S374" s="335"/>
      <c r="T374" s="335"/>
      <c r="U374" s="335"/>
      <c r="V374" s="335"/>
      <c r="W374" s="335"/>
      <c r="X374" s="335"/>
      <c r="Y374" s="335"/>
      <c r="Z374" s="335"/>
      <c r="AA374" s="335"/>
      <c r="AB374" s="45"/>
      <c r="AC374"/>
      <c r="AD374" s="123"/>
      <c r="AE374"/>
      <c r="AF374"/>
      <c r="AG374"/>
      <c r="AH374" s="129"/>
      <c r="AI374" s="129"/>
      <c r="AJ374" s="129"/>
      <c r="AK374" s="504"/>
      <c r="AL374" s="271"/>
      <c r="AM374" s="271"/>
      <c r="AN374" s="271"/>
      <c r="AO374" s="271"/>
      <c r="AP374" s="271"/>
      <c r="AQ374" s="271"/>
      <c r="AR374" s="271"/>
      <c r="AS374" s="271"/>
      <c r="AT374" s="271"/>
      <c r="AU374" s="271"/>
      <c r="AV374" s="271"/>
      <c r="AW374" s="271"/>
      <c r="AX374" s="271"/>
      <c r="AY374" s="271"/>
      <c r="AZ374" s="271"/>
      <c r="BA374" s="504"/>
      <c r="BB374" s="271"/>
      <c r="BC374" s="1042"/>
      <c r="BD374" s="1042"/>
      <c r="BE374" s="1042"/>
      <c r="BF374" s="1042"/>
      <c r="BG374" s="1042"/>
      <c r="BH374" s="1042"/>
      <c r="BI374" s="1042"/>
      <c r="BJ374" s="493"/>
      <c r="BK374" s="493"/>
      <c r="BL374" s="493"/>
      <c r="BM374" s="493"/>
      <c r="BN374" s="493"/>
      <c r="BO374" s="493"/>
      <c r="BP374" s="493"/>
      <c r="BQ374" s="493"/>
      <c r="BR374" s="493"/>
      <c r="BS374" s="493"/>
      <c r="BT374" s="493"/>
      <c r="BU374" s="271"/>
      <c r="BV374" s="693"/>
      <c r="BW374" s="693"/>
      <c r="BX374" s="693"/>
      <c r="BY374" s="693"/>
      <c r="BZ374" s="693"/>
      <c r="CA374" s="693"/>
      <c r="CB374" s="693"/>
      <c r="CC374" s="693"/>
      <c r="CD374" s="693"/>
      <c r="CE374" s="693"/>
      <c r="CF374" s="693"/>
      <c r="CG374" s="693"/>
      <c r="CH374" s="693"/>
      <c r="CI374" s="693"/>
      <c r="CW374" s="693"/>
      <c r="CX374" s="693"/>
      <c r="CY374" s="693"/>
      <c r="CZ374" s="693"/>
      <c r="DA374" s="693"/>
      <c r="DB374" s="693"/>
      <c r="DC374" s="693"/>
      <c r="DD374" s="693"/>
      <c r="DE374" s="693"/>
      <c r="DF374" s="693"/>
      <c r="DG374" s="693"/>
      <c r="DH374" s="693"/>
      <c r="DI374" s="693"/>
      <c r="DJ374" s="693"/>
      <c r="DK374" s="693"/>
      <c r="DL374" s="693"/>
      <c r="DM374" s="693"/>
      <c r="DN374" s="693"/>
      <c r="DO374" s="693"/>
      <c r="DP374" s="693"/>
      <c r="DQ374" s="693"/>
      <c r="DR374" s="693"/>
      <c r="DS374" s="693"/>
      <c r="DT374" s="693"/>
      <c r="DU374" s="693"/>
      <c r="DV374" s="693"/>
      <c r="DW374" s="693"/>
      <c r="DX374" s="693"/>
      <c r="DY374" s="693"/>
      <c r="DZ374" s="693"/>
      <c r="EA374" s="693"/>
      <c r="EB374" s="693"/>
      <c r="EC374" s="693"/>
      <c r="ED374" s="693"/>
      <c r="EE374" s="693"/>
      <c r="EF374" s="693"/>
      <c r="EG374" s="693"/>
      <c r="EH374" s="693"/>
      <c r="EI374" s="693"/>
      <c r="EJ374" s="693"/>
      <c r="EK374" s="693"/>
      <c r="EL374" s="693"/>
      <c r="EM374" s="693"/>
      <c r="EN374" s="693"/>
      <c r="EO374" s="693"/>
      <c r="EP374" s="693"/>
      <c r="EQ374" s="693"/>
      <c r="ER374" s="693"/>
      <c r="ES374" s="693"/>
      <c r="ET374" s="693"/>
      <c r="EU374" s="693"/>
      <c r="EV374" s="693"/>
      <c r="EW374" s="693"/>
      <c r="EX374" s="693"/>
      <c r="EY374" s="693"/>
      <c r="EZ374" s="693"/>
      <c r="FA374" s="693"/>
      <c r="FB374" s="693"/>
      <c r="FC374" s="693"/>
      <c r="FD374" s="693"/>
      <c r="FE374" s="693"/>
      <c r="FF374" s="693"/>
      <c r="FG374" s="693"/>
      <c r="FH374" s="693"/>
      <c r="FI374" s="693"/>
      <c r="FJ374" s="693"/>
      <c r="FK374" s="693"/>
      <c r="FL374" s="693"/>
      <c r="FM374" s="693"/>
      <c r="FN374" s="693"/>
      <c r="FO374" s="693"/>
      <c r="FP374" s="693"/>
      <c r="FQ374" s="693"/>
      <c r="FR374" s="693"/>
      <c r="FS374" s="693"/>
      <c r="FT374" s="693"/>
      <c r="FU374" s="693"/>
      <c r="FV374" s="693"/>
      <c r="FW374" s="693"/>
      <c r="FX374" s="693"/>
      <c r="FY374" s="693"/>
      <c r="FZ374" s="693"/>
      <c r="GA374" s="693"/>
      <c r="GB374" s="693"/>
      <c r="GC374" s="693"/>
      <c r="GD374" s="693"/>
      <c r="GE374" s="693"/>
      <c r="GF374" s="693"/>
      <c r="GG374" s="693"/>
      <c r="GH374" s="693"/>
      <c r="GI374" s="693"/>
      <c r="GJ374" s="693"/>
      <c r="GK374" s="693"/>
      <c r="GL374" s="693"/>
      <c r="GM374" s="693"/>
      <c r="GN374" s="693"/>
      <c r="GO374" s="693"/>
      <c r="GP374" s="693"/>
      <c r="GQ374" s="693"/>
      <c r="GR374" s="693"/>
      <c r="GS374" s="693"/>
      <c r="GT374" s="693"/>
      <c r="GU374" s="693"/>
      <c r="GV374" s="693"/>
      <c r="GW374" s="693"/>
      <c r="GX374" s="693"/>
      <c r="GY374" s="693"/>
      <c r="GZ374" s="693"/>
      <c r="HA374" s="693"/>
      <c r="HB374" s="693"/>
      <c r="HC374" s="693"/>
      <c r="HD374" s="693"/>
      <c r="HE374" s="693"/>
      <c r="HF374" s="693"/>
      <c r="HG374" s="693"/>
      <c r="HH374" s="693"/>
      <c r="HI374" s="693"/>
      <c r="HJ374" s="693"/>
      <c r="HK374" s="693"/>
      <c r="HL374" s="693"/>
      <c r="HM374" s="693"/>
      <c r="HN374" s="693"/>
      <c r="HO374" s="693"/>
      <c r="HP374" s="693"/>
      <c r="HQ374" s="693"/>
      <c r="HR374" s="693"/>
      <c r="HS374" s="693"/>
    </row>
    <row r="375" spans="1:227" s="508" customFormat="1">
      <c r="A375"/>
      <c r="B375" s="368"/>
      <c r="C375"/>
      <c r="D375" s="433"/>
      <c r="E375" s="625"/>
      <c r="F375" s="625"/>
      <c r="G375" s="330"/>
      <c r="H375"/>
      <c r="I375" s="132"/>
      <c r="J375"/>
      <c r="K375"/>
      <c r="L375"/>
      <c r="M375" s="335"/>
      <c r="N375" s="335"/>
      <c r="O375" s="335"/>
      <c r="P375" s="335"/>
      <c r="Q375" s="335"/>
      <c r="R375" s="335"/>
      <c r="S375" s="335"/>
      <c r="T375" s="335"/>
      <c r="U375" s="335"/>
      <c r="V375" s="335"/>
      <c r="W375" s="335"/>
      <c r="X375" s="335"/>
      <c r="Y375" s="335"/>
      <c r="Z375" s="335"/>
      <c r="AA375" s="335"/>
      <c r="AB375" s="45"/>
      <c r="AC375"/>
      <c r="AD375" s="123"/>
      <c r="AE375"/>
      <c r="AF375"/>
      <c r="AG375"/>
      <c r="AH375" s="129"/>
      <c r="AI375" s="129"/>
      <c r="AJ375" s="129"/>
      <c r="AK375" s="634"/>
      <c r="AL375" s="596"/>
      <c r="AM375" s="669"/>
      <c r="AN375" s="669"/>
      <c r="AO375" s="669"/>
      <c r="AP375" s="669"/>
      <c r="AQ375" s="669"/>
      <c r="AR375" s="669"/>
      <c r="AS375" s="669"/>
      <c r="AT375" s="669"/>
      <c r="AU375" s="669"/>
      <c r="AV375" s="669"/>
      <c r="AW375" s="669"/>
      <c r="AX375" s="669"/>
      <c r="AY375" s="669"/>
      <c r="AZ375" s="669"/>
      <c r="BA375" s="599"/>
      <c r="BB375" s="291"/>
      <c r="BC375" s="1042"/>
      <c r="BD375" s="1042"/>
      <c r="BE375" s="1042"/>
      <c r="BF375" s="1042"/>
      <c r="BG375" s="1042"/>
      <c r="BH375" s="1042"/>
      <c r="BI375" s="1042"/>
      <c r="BJ375" s="493"/>
      <c r="BK375" s="493"/>
      <c r="BL375" s="493"/>
      <c r="BM375" s="493"/>
      <c r="BN375" s="493"/>
      <c r="BO375" s="493"/>
      <c r="BP375" s="493"/>
      <c r="BQ375" s="493"/>
      <c r="BR375" s="493"/>
      <c r="BS375" s="493"/>
      <c r="BT375" s="493"/>
      <c r="BU375" s="291"/>
      <c r="CW375" s="693"/>
      <c r="CX375" s="693"/>
      <c r="CY375" s="693"/>
      <c r="CZ375" s="693"/>
      <c r="DA375" s="693"/>
      <c r="DB375" s="693"/>
      <c r="DC375" s="693"/>
      <c r="DD375" s="693"/>
      <c r="DE375" s="693"/>
      <c r="DF375" s="693"/>
      <c r="DG375" s="693"/>
      <c r="DH375" s="693"/>
      <c r="DI375" s="693"/>
      <c r="DJ375" s="693"/>
      <c r="DK375" s="693"/>
      <c r="DL375" s="693"/>
      <c r="DM375" s="693"/>
      <c r="DN375" s="693"/>
      <c r="DO375" s="693"/>
      <c r="DP375" s="693"/>
      <c r="DQ375" s="693"/>
      <c r="DR375" s="693"/>
      <c r="DS375" s="693"/>
      <c r="DT375" s="693"/>
      <c r="DU375" s="693"/>
      <c r="DV375" s="693"/>
      <c r="DW375" s="693"/>
      <c r="DX375" s="693"/>
      <c r="DY375" s="693"/>
      <c r="DZ375" s="693"/>
      <c r="EA375" s="693"/>
      <c r="EB375" s="693"/>
      <c r="EC375" s="693"/>
      <c r="ED375" s="693"/>
      <c r="EE375" s="693"/>
      <c r="EF375" s="693"/>
      <c r="EG375" s="693"/>
      <c r="EH375" s="693"/>
      <c r="EI375" s="693"/>
      <c r="EJ375" s="693"/>
      <c r="EK375" s="693"/>
      <c r="EL375" s="693"/>
      <c r="EM375" s="693"/>
      <c r="EN375" s="693"/>
      <c r="EO375" s="693"/>
      <c r="EP375" s="693"/>
      <c r="EQ375" s="693"/>
      <c r="ER375" s="693"/>
      <c r="ES375" s="693"/>
      <c r="ET375" s="693"/>
      <c r="EU375" s="693"/>
      <c r="EV375" s="693"/>
      <c r="EW375" s="693"/>
      <c r="EX375" s="693"/>
      <c r="EY375" s="693"/>
      <c r="EZ375" s="693"/>
      <c r="FA375" s="693"/>
      <c r="FB375" s="693"/>
      <c r="FC375" s="693"/>
      <c r="FD375" s="693"/>
      <c r="FE375" s="693"/>
      <c r="FF375" s="693"/>
      <c r="FG375" s="693"/>
      <c r="FH375" s="693"/>
      <c r="FI375" s="693"/>
      <c r="FJ375" s="693"/>
      <c r="FK375" s="693"/>
      <c r="FL375" s="693"/>
      <c r="FM375" s="693"/>
      <c r="FN375" s="693"/>
      <c r="FO375" s="693"/>
      <c r="FP375" s="693"/>
      <c r="FQ375" s="693"/>
      <c r="FR375" s="693"/>
      <c r="FS375" s="693"/>
      <c r="FT375" s="693"/>
      <c r="FU375" s="693"/>
      <c r="FV375" s="693"/>
      <c r="FW375" s="693"/>
      <c r="FX375" s="693"/>
      <c r="FY375" s="693"/>
      <c r="FZ375" s="693"/>
      <c r="GA375" s="693"/>
      <c r="GB375" s="693"/>
      <c r="GC375" s="693"/>
      <c r="GD375" s="693"/>
      <c r="GE375" s="693"/>
      <c r="GF375" s="693"/>
      <c r="GG375" s="693"/>
      <c r="GH375" s="693"/>
      <c r="GI375" s="693"/>
      <c r="GJ375" s="693"/>
      <c r="GK375" s="693"/>
      <c r="GL375" s="693"/>
      <c r="GM375" s="693"/>
      <c r="GN375" s="693"/>
      <c r="GO375" s="693"/>
      <c r="GP375" s="693"/>
      <c r="GQ375" s="693"/>
      <c r="GR375" s="693"/>
      <c r="GS375" s="693"/>
      <c r="GT375" s="693"/>
      <c r="GU375" s="693"/>
      <c r="GV375" s="693"/>
      <c r="GW375" s="693"/>
      <c r="GX375" s="693"/>
      <c r="GY375" s="693"/>
      <c r="GZ375" s="693"/>
      <c r="HA375" s="693"/>
      <c r="HB375" s="693"/>
      <c r="HC375" s="693"/>
      <c r="HD375" s="693"/>
      <c r="HE375" s="693"/>
      <c r="HF375" s="693"/>
      <c r="HG375" s="693"/>
      <c r="HH375" s="693"/>
      <c r="HI375" s="693"/>
      <c r="HJ375" s="693"/>
      <c r="HK375" s="693"/>
      <c r="HL375" s="693"/>
      <c r="HM375" s="693"/>
      <c r="HN375" s="693"/>
      <c r="HO375" s="693"/>
      <c r="HP375" s="693"/>
      <c r="HQ375" s="693"/>
      <c r="HR375" s="693"/>
      <c r="HS375" s="693"/>
    </row>
    <row r="376" spans="1:227" s="508" customFormat="1">
      <c r="A376"/>
      <c r="B376" s="368"/>
      <c r="C376"/>
      <c r="D376" s="433"/>
      <c r="E376" s="625"/>
      <c r="F376" s="625"/>
      <c r="G376" s="330"/>
      <c r="H376"/>
      <c r="I376" s="132"/>
      <c r="J376"/>
      <c r="K376"/>
      <c r="L376"/>
      <c r="M376" s="335"/>
      <c r="N376" s="335"/>
      <c r="O376" s="335"/>
      <c r="P376" s="335"/>
      <c r="Q376" s="335"/>
      <c r="R376" s="335"/>
      <c r="S376" s="335"/>
      <c r="T376" s="335"/>
      <c r="U376" s="335"/>
      <c r="V376" s="335"/>
      <c r="W376" s="335"/>
      <c r="X376" s="335"/>
      <c r="Y376" s="335"/>
      <c r="Z376" s="335"/>
      <c r="AA376" s="335"/>
      <c r="AB376" s="45"/>
      <c r="AC376"/>
      <c r="AD376" s="123"/>
      <c r="AE376"/>
      <c r="AF376"/>
      <c r="AG376"/>
      <c r="AH376" s="129"/>
      <c r="AI376" s="129"/>
      <c r="AJ376" s="129"/>
      <c r="AK376" s="634"/>
      <c r="AL376" s="596"/>
      <c r="AM376" s="669"/>
      <c r="AN376" s="669"/>
      <c r="AO376" s="669"/>
      <c r="AP376" s="669"/>
      <c r="AQ376" s="669"/>
      <c r="AR376" s="669"/>
      <c r="AS376" s="669"/>
      <c r="AT376" s="669"/>
      <c r="AU376" s="669"/>
      <c r="AV376" s="669"/>
      <c r="AW376" s="669"/>
      <c r="AX376" s="669"/>
      <c r="AY376" s="669"/>
      <c r="AZ376" s="669"/>
      <c r="BA376" s="599"/>
      <c r="BB376" s="291"/>
      <c r="BC376" s="1042"/>
      <c r="BD376" s="1042"/>
      <c r="BE376" s="1042"/>
      <c r="BF376" s="1042"/>
      <c r="BG376" s="1042"/>
      <c r="BH376" s="1042"/>
      <c r="BI376" s="1042"/>
      <c r="BJ376" s="493"/>
      <c r="BK376" s="493"/>
      <c r="BL376" s="493"/>
      <c r="BM376" s="493"/>
      <c r="BN376" s="493"/>
      <c r="BO376" s="493"/>
      <c r="BP376" s="493"/>
      <c r="BQ376" s="493"/>
      <c r="BR376" s="493"/>
      <c r="BS376" s="493"/>
      <c r="BT376" s="493"/>
      <c r="BU376" s="291"/>
      <c r="CW376" s="693"/>
      <c r="CX376" s="693"/>
      <c r="CY376" s="693"/>
      <c r="CZ376" s="693"/>
      <c r="DA376" s="693"/>
      <c r="DB376" s="693"/>
      <c r="DC376" s="693"/>
      <c r="DD376" s="693"/>
      <c r="DE376" s="693"/>
      <c r="DF376" s="693"/>
      <c r="DG376" s="693"/>
      <c r="DH376" s="693"/>
      <c r="DI376" s="693"/>
      <c r="DJ376" s="693"/>
      <c r="DK376" s="693"/>
      <c r="DL376" s="693"/>
      <c r="DM376" s="693"/>
      <c r="DN376" s="693"/>
      <c r="DO376" s="693"/>
      <c r="DP376" s="693"/>
      <c r="DQ376" s="693"/>
      <c r="DR376" s="693"/>
      <c r="DS376" s="693"/>
      <c r="DT376" s="693"/>
      <c r="DU376" s="693"/>
      <c r="DV376" s="693"/>
      <c r="DW376" s="693"/>
      <c r="DX376" s="693"/>
      <c r="DY376" s="693"/>
      <c r="DZ376" s="693"/>
      <c r="EA376" s="693"/>
      <c r="EB376" s="693"/>
      <c r="EC376" s="693"/>
      <c r="ED376" s="693"/>
      <c r="EE376" s="693"/>
      <c r="EF376" s="693"/>
      <c r="EG376" s="693"/>
      <c r="EH376" s="693"/>
      <c r="EI376" s="693"/>
      <c r="EJ376" s="693"/>
      <c r="EK376" s="693"/>
      <c r="EL376" s="693"/>
      <c r="EM376" s="693"/>
      <c r="EN376" s="693"/>
      <c r="EO376" s="693"/>
      <c r="EP376" s="693"/>
      <c r="EQ376" s="693"/>
      <c r="ER376" s="693"/>
      <c r="ES376" s="693"/>
      <c r="ET376" s="693"/>
      <c r="EU376" s="693"/>
      <c r="EV376" s="693"/>
      <c r="EW376" s="693"/>
      <c r="EX376" s="693"/>
      <c r="EY376" s="693"/>
      <c r="EZ376" s="693"/>
      <c r="FA376" s="693"/>
      <c r="FB376" s="693"/>
      <c r="FC376" s="693"/>
      <c r="FD376" s="693"/>
      <c r="FE376" s="693"/>
      <c r="FF376" s="693"/>
      <c r="FG376" s="693"/>
      <c r="FH376" s="693"/>
      <c r="FI376" s="693"/>
      <c r="FJ376" s="693"/>
      <c r="FK376" s="693"/>
      <c r="FL376" s="693"/>
      <c r="FM376" s="693"/>
      <c r="FN376" s="693"/>
      <c r="FO376" s="693"/>
      <c r="FP376" s="693"/>
      <c r="FQ376" s="693"/>
      <c r="FR376" s="693"/>
      <c r="FS376" s="693"/>
      <c r="FT376" s="693"/>
      <c r="FU376" s="693"/>
      <c r="FV376" s="693"/>
      <c r="FW376" s="693"/>
      <c r="FX376" s="693"/>
      <c r="FY376" s="693"/>
      <c r="FZ376" s="693"/>
      <c r="GA376" s="693"/>
      <c r="GB376" s="693"/>
      <c r="GC376" s="693"/>
      <c r="GD376" s="693"/>
      <c r="GE376" s="693"/>
      <c r="GF376" s="693"/>
      <c r="GG376" s="693"/>
      <c r="GH376" s="693"/>
      <c r="GI376" s="693"/>
      <c r="GJ376" s="693"/>
      <c r="GK376" s="693"/>
      <c r="GL376" s="693"/>
      <c r="GM376" s="693"/>
      <c r="GN376" s="693"/>
      <c r="GO376" s="693"/>
      <c r="GP376" s="693"/>
      <c r="GQ376" s="693"/>
      <c r="GR376" s="693"/>
      <c r="GS376" s="693"/>
      <c r="GT376" s="693"/>
      <c r="GU376" s="693"/>
      <c r="GV376" s="693"/>
      <c r="GW376" s="693"/>
      <c r="GX376" s="693"/>
      <c r="GY376" s="693"/>
      <c r="GZ376" s="693"/>
      <c r="HA376" s="693"/>
      <c r="HB376" s="693"/>
      <c r="HC376" s="693"/>
      <c r="HD376" s="693"/>
      <c r="HE376" s="693"/>
      <c r="HF376" s="693"/>
      <c r="HG376" s="693"/>
      <c r="HH376" s="693"/>
      <c r="HI376" s="693"/>
      <c r="HJ376" s="693"/>
      <c r="HK376" s="693"/>
      <c r="HL376" s="693"/>
      <c r="HM376" s="693"/>
      <c r="HN376" s="693"/>
      <c r="HO376" s="693"/>
      <c r="HP376" s="693"/>
      <c r="HQ376" s="693"/>
      <c r="HR376" s="693"/>
      <c r="HS376" s="693"/>
    </row>
    <row r="377" spans="1:227" s="508" customFormat="1">
      <c r="A377"/>
      <c r="B377" s="368"/>
      <c r="C377"/>
      <c r="D377" s="433"/>
      <c r="E377" s="625"/>
      <c r="F377" s="625"/>
      <c r="G377" s="330"/>
      <c r="H377"/>
      <c r="I377" s="132"/>
      <c r="J377"/>
      <c r="K377"/>
      <c r="L377"/>
      <c r="M377" s="335"/>
      <c r="N377" s="335"/>
      <c r="O377" s="335"/>
      <c r="P377" s="335"/>
      <c r="Q377" s="335"/>
      <c r="R377" s="335"/>
      <c r="S377" s="335"/>
      <c r="T377" s="335"/>
      <c r="U377" s="335"/>
      <c r="V377" s="335"/>
      <c r="W377" s="335"/>
      <c r="X377" s="335"/>
      <c r="Y377" s="335"/>
      <c r="Z377" s="335"/>
      <c r="AA377" s="335"/>
      <c r="AB377" s="45"/>
      <c r="AC377"/>
      <c r="AD377" s="123"/>
      <c r="AE377"/>
      <c r="AF377"/>
      <c r="AG377"/>
      <c r="AH377" s="129"/>
      <c r="AI377" s="129"/>
      <c r="AJ377" s="129"/>
      <c r="AK377" s="634"/>
      <c r="AL377" s="596"/>
      <c r="AM377" s="669"/>
      <c r="AN377" s="669"/>
      <c r="AO377" s="669"/>
      <c r="AP377" s="669"/>
      <c r="AQ377" s="669"/>
      <c r="AR377" s="669"/>
      <c r="AS377" s="669"/>
      <c r="AT377" s="669"/>
      <c r="AU377" s="669"/>
      <c r="AV377" s="669"/>
      <c r="AW377" s="669"/>
      <c r="AX377" s="669"/>
      <c r="AY377" s="669"/>
      <c r="AZ377" s="669"/>
      <c r="BA377" s="599"/>
      <c r="BB377" s="291"/>
      <c r="BC377" s="1042"/>
      <c r="BD377" s="1042"/>
      <c r="BE377" s="1042"/>
      <c r="BF377" s="1042"/>
      <c r="BG377" s="1042"/>
      <c r="BH377" s="1042"/>
      <c r="BI377" s="1042"/>
      <c r="BJ377" s="493"/>
      <c r="BK377" s="493"/>
      <c r="BL377" s="493"/>
      <c r="BM377" s="493"/>
      <c r="BN377" s="493"/>
      <c r="BO377" s="493"/>
      <c r="BP377" s="493"/>
      <c r="BQ377" s="493"/>
      <c r="BR377" s="493"/>
      <c r="BS377" s="493"/>
      <c r="BT377" s="493"/>
      <c r="BU377" s="291"/>
      <c r="CW377" s="693"/>
      <c r="CX377" s="693"/>
      <c r="CY377" s="693"/>
      <c r="CZ377" s="693"/>
      <c r="DA377" s="693"/>
      <c r="DB377" s="693"/>
      <c r="DC377" s="693"/>
      <c r="DD377" s="693"/>
      <c r="DE377" s="693"/>
      <c r="DF377" s="693"/>
      <c r="DG377" s="693"/>
      <c r="DH377" s="693"/>
      <c r="DI377" s="693"/>
      <c r="DJ377" s="693"/>
      <c r="DK377" s="693"/>
      <c r="DL377" s="693"/>
      <c r="DM377" s="693"/>
      <c r="DN377" s="693"/>
      <c r="DO377" s="693"/>
      <c r="DP377" s="693"/>
      <c r="DQ377" s="693"/>
      <c r="DR377" s="693"/>
      <c r="DS377" s="693"/>
      <c r="DT377" s="693"/>
      <c r="DU377" s="693"/>
      <c r="DV377" s="693"/>
      <c r="DW377" s="693"/>
      <c r="DX377" s="693"/>
      <c r="DY377" s="693"/>
      <c r="DZ377" s="693"/>
      <c r="EA377" s="693"/>
      <c r="EB377" s="693"/>
      <c r="EC377" s="693"/>
      <c r="ED377" s="693"/>
      <c r="EE377" s="693"/>
      <c r="EF377" s="693"/>
      <c r="EG377" s="693"/>
      <c r="EH377" s="693"/>
      <c r="EI377" s="693"/>
      <c r="EJ377" s="693"/>
      <c r="EK377" s="693"/>
      <c r="EL377" s="693"/>
      <c r="EM377" s="693"/>
      <c r="EN377" s="693"/>
      <c r="EO377" s="693"/>
      <c r="EP377" s="693"/>
      <c r="EQ377" s="693"/>
      <c r="ER377" s="693"/>
      <c r="ES377" s="693"/>
      <c r="ET377" s="693"/>
      <c r="EU377" s="693"/>
      <c r="EV377" s="693"/>
      <c r="EW377" s="693"/>
      <c r="EX377" s="693"/>
      <c r="EY377" s="693"/>
      <c r="EZ377" s="693"/>
      <c r="FA377" s="693"/>
      <c r="FB377" s="693"/>
      <c r="FC377" s="693"/>
      <c r="FD377" s="693"/>
      <c r="FE377" s="693"/>
      <c r="FF377" s="693"/>
      <c r="FG377" s="693"/>
      <c r="FH377" s="693"/>
      <c r="FI377" s="693"/>
      <c r="FJ377" s="693"/>
      <c r="FK377" s="693"/>
      <c r="FL377" s="693"/>
      <c r="FM377" s="693"/>
      <c r="FN377" s="693"/>
      <c r="FO377" s="693"/>
      <c r="FP377" s="693"/>
      <c r="FQ377" s="693"/>
      <c r="FR377" s="693"/>
      <c r="FS377" s="693"/>
      <c r="FT377" s="693"/>
      <c r="FU377" s="693"/>
      <c r="FV377" s="693"/>
      <c r="FW377" s="693"/>
      <c r="FX377" s="693"/>
      <c r="FY377" s="693"/>
      <c r="FZ377" s="693"/>
      <c r="GA377" s="693"/>
      <c r="GB377" s="693"/>
      <c r="GC377" s="693"/>
      <c r="GD377" s="693"/>
      <c r="GE377" s="693"/>
      <c r="GF377" s="693"/>
      <c r="GG377" s="693"/>
      <c r="GH377" s="693"/>
      <c r="GI377" s="693"/>
      <c r="GJ377" s="693"/>
      <c r="GK377" s="693"/>
      <c r="GL377" s="693"/>
      <c r="GM377" s="693"/>
      <c r="GN377" s="693"/>
      <c r="GO377" s="693"/>
      <c r="GP377" s="693"/>
      <c r="GQ377" s="693"/>
      <c r="GR377" s="693"/>
      <c r="GS377" s="693"/>
      <c r="GT377" s="693"/>
      <c r="GU377" s="693"/>
      <c r="GV377" s="693"/>
      <c r="GW377" s="693"/>
      <c r="GX377" s="693"/>
      <c r="GY377" s="693"/>
      <c r="GZ377" s="693"/>
      <c r="HA377" s="693"/>
      <c r="HB377" s="693"/>
      <c r="HC377" s="693"/>
      <c r="HD377" s="693"/>
      <c r="HE377" s="693"/>
      <c r="HF377" s="693"/>
      <c r="HG377" s="693"/>
      <c r="HH377" s="693"/>
      <c r="HI377" s="693"/>
      <c r="HJ377" s="693"/>
      <c r="HK377" s="693"/>
      <c r="HL377" s="693"/>
      <c r="HM377" s="693"/>
      <c r="HN377" s="693"/>
      <c r="HO377" s="693"/>
      <c r="HP377" s="693"/>
      <c r="HQ377" s="693"/>
      <c r="HR377" s="693"/>
      <c r="HS377" s="693"/>
    </row>
    <row r="378" spans="1:227" s="508" customFormat="1">
      <c r="A378"/>
      <c r="B378" s="368"/>
      <c r="C378"/>
      <c r="D378" s="433"/>
      <c r="E378" s="625"/>
      <c r="F378" s="625"/>
      <c r="G378" s="330"/>
      <c r="H378"/>
      <c r="I378" s="132"/>
      <c r="J378"/>
      <c r="K378"/>
      <c r="L378"/>
      <c r="M378" s="335"/>
      <c r="N378" s="335"/>
      <c r="O378" s="335"/>
      <c r="P378" s="335"/>
      <c r="Q378" s="335"/>
      <c r="R378" s="335"/>
      <c r="S378" s="335"/>
      <c r="T378" s="335"/>
      <c r="U378" s="335"/>
      <c r="V378" s="335"/>
      <c r="W378" s="335"/>
      <c r="X378" s="335"/>
      <c r="Y378" s="335"/>
      <c r="Z378" s="335"/>
      <c r="AA378" s="335"/>
      <c r="AB378" s="45"/>
      <c r="AC378"/>
      <c r="AD378" s="123"/>
      <c r="AE378"/>
      <c r="AF378"/>
      <c r="AG378"/>
      <c r="AH378" s="129"/>
      <c r="AI378" s="129"/>
      <c r="AJ378" s="129"/>
      <c r="AK378" s="634"/>
      <c r="AL378" s="596"/>
      <c r="AM378" s="669"/>
      <c r="AN378" s="669"/>
      <c r="AO378" s="669"/>
      <c r="AP378" s="669"/>
      <c r="AQ378" s="669"/>
      <c r="AR378" s="669"/>
      <c r="AS378" s="669"/>
      <c r="AT378" s="669"/>
      <c r="AU378" s="669"/>
      <c r="AV378" s="669"/>
      <c r="AW378" s="669"/>
      <c r="AX378" s="669"/>
      <c r="AY378" s="669"/>
      <c r="AZ378" s="669"/>
      <c r="BA378" s="599"/>
      <c r="BB378" s="291"/>
      <c r="BC378" s="1042"/>
      <c r="BD378" s="1042"/>
      <c r="BE378" s="1042"/>
      <c r="BF378" s="1042"/>
      <c r="BG378" s="1042"/>
      <c r="BH378" s="1042"/>
      <c r="BI378" s="1042"/>
      <c r="BJ378" s="493"/>
      <c r="BK378" s="493"/>
      <c r="BL378" s="493"/>
      <c r="BM378" s="493"/>
      <c r="BN378" s="493"/>
      <c r="BO378" s="493"/>
      <c r="BP378" s="493"/>
      <c r="BQ378" s="493"/>
      <c r="BR378" s="493"/>
      <c r="BS378" s="493"/>
      <c r="BT378" s="493"/>
      <c r="BU378" s="291"/>
      <c r="CW378" s="693"/>
      <c r="CX378" s="693"/>
      <c r="CY378" s="693"/>
      <c r="CZ378" s="693"/>
      <c r="DA378" s="693"/>
      <c r="DB378" s="693"/>
      <c r="DC378" s="693"/>
      <c r="DD378" s="693"/>
      <c r="DE378" s="693"/>
      <c r="DF378" s="693"/>
      <c r="DG378" s="693"/>
      <c r="DH378" s="693"/>
      <c r="DI378" s="693"/>
      <c r="DJ378" s="693"/>
      <c r="DK378" s="693"/>
      <c r="DL378" s="693"/>
      <c r="DM378" s="693"/>
      <c r="DN378" s="693"/>
      <c r="DO378" s="693"/>
      <c r="DP378" s="693"/>
      <c r="DQ378" s="693"/>
      <c r="DR378" s="693"/>
      <c r="DS378" s="693"/>
      <c r="DT378" s="693"/>
      <c r="DU378" s="693"/>
      <c r="DV378" s="693"/>
      <c r="DW378" s="693"/>
      <c r="DX378" s="693"/>
      <c r="DY378" s="693"/>
      <c r="DZ378" s="693"/>
      <c r="EA378" s="693"/>
      <c r="EB378" s="693"/>
      <c r="EC378" s="693"/>
      <c r="ED378" s="693"/>
      <c r="EE378" s="693"/>
      <c r="EF378" s="693"/>
      <c r="EG378" s="693"/>
      <c r="EH378" s="693"/>
      <c r="EI378" s="693"/>
      <c r="EJ378" s="693"/>
      <c r="EK378" s="693"/>
      <c r="EL378" s="693"/>
      <c r="EM378" s="693"/>
      <c r="EN378" s="693"/>
      <c r="EO378" s="693"/>
      <c r="EP378" s="693"/>
      <c r="EQ378" s="693"/>
      <c r="ER378" s="693"/>
      <c r="ES378" s="693"/>
      <c r="ET378" s="693"/>
      <c r="EU378" s="693"/>
      <c r="EV378" s="693"/>
      <c r="EW378" s="693"/>
      <c r="EX378" s="693"/>
      <c r="EY378" s="693"/>
      <c r="EZ378" s="693"/>
      <c r="FA378" s="693"/>
      <c r="FB378" s="693"/>
      <c r="FC378" s="693"/>
      <c r="FD378" s="693"/>
      <c r="FE378" s="693"/>
      <c r="FF378" s="693"/>
      <c r="FG378" s="693"/>
      <c r="FH378" s="693"/>
      <c r="FI378" s="693"/>
      <c r="FJ378" s="693"/>
      <c r="FK378" s="693"/>
      <c r="FL378" s="693"/>
      <c r="FM378" s="693"/>
      <c r="FN378" s="693"/>
      <c r="FO378" s="693"/>
      <c r="FP378" s="693"/>
      <c r="FQ378" s="693"/>
      <c r="FR378" s="693"/>
      <c r="FS378" s="693"/>
      <c r="FT378" s="693"/>
      <c r="FU378" s="693"/>
      <c r="FV378" s="693"/>
      <c r="FW378" s="693"/>
      <c r="FX378" s="693"/>
      <c r="FY378" s="693"/>
      <c r="FZ378" s="693"/>
      <c r="GA378" s="693"/>
      <c r="GB378" s="693"/>
      <c r="GC378" s="693"/>
      <c r="GD378" s="693"/>
      <c r="GE378" s="693"/>
      <c r="GF378" s="693"/>
      <c r="GG378" s="693"/>
      <c r="GH378" s="693"/>
      <c r="GI378" s="693"/>
      <c r="GJ378" s="693"/>
      <c r="GK378" s="693"/>
      <c r="GL378" s="693"/>
      <c r="GM378" s="693"/>
      <c r="GN378" s="693"/>
      <c r="GO378" s="693"/>
      <c r="GP378" s="693"/>
      <c r="GQ378" s="693"/>
      <c r="GR378" s="693"/>
      <c r="GS378" s="693"/>
      <c r="GT378" s="693"/>
      <c r="GU378" s="693"/>
      <c r="GV378" s="693"/>
      <c r="GW378" s="693"/>
      <c r="GX378" s="693"/>
      <c r="GY378" s="693"/>
      <c r="GZ378" s="693"/>
      <c r="HA378" s="693"/>
      <c r="HB378" s="693"/>
      <c r="HC378" s="693"/>
      <c r="HD378" s="693"/>
      <c r="HE378" s="693"/>
      <c r="HF378" s="693"/>
      <c r="HG378" s="693"/>
      <c r="HH378" s="693"/>
      <c r="HI378" s="693"/>
      <c r="HJ378" s="693"/>
      <c r="HK378" s="693"/>
      <c r="HL378" s="693"/>
      <c r="HM378" s="693"/>
      <c r="HN378" s="693"/>
      <c r="HO378" s="693"/>
      <c r="HP378" s="693"/>
      <c r="HQ378" s="693"/>
      <c r="HR378" s="693"/>
      <c r="HS378" s="693"/>
    </row>
    <row r="379" spans="1:227" s="508" customFormat="1">
      <c r="A379"/>
      <c r="B379" s="368"/>
      <c r="C379"/>
      <c r="D379" s="433"/>
      <c r="E379" s="625"/>
      <c r="F379" s="625"/>
      <c r="G379" s="330"/>
      <c r="H379"/>
      <c r="I379" s="132"/>
      <c r="J379"/>
      <c r="K379"/>
      <c r="L379"/>
      <c r="M379" s="335"/>
      <c r="N379" s="335"/>
      <c r="O379" s="335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45"/>
      <c r="AC379"/>
      <c r="AD379" s="123"/>
      <c r="AE379"/>
      <c r="AF379"/>
      <c r="AG379"/>
      <c r="AH379" s="129"/>
      <c r="AI379" s="129"/>
      <c r="AJ379" s="129"/>
      <c r="AK379" s="634"/>
      <c r="AL379" s="596"/>
      <c r="AM379" s="669"/>
      <c r="AN379" s="669"/>
      <c r="AO379" s="669"/>
      <c r="AP379" s="669"/>
      <c r="AQ379" s="669"/>
      <c r="AR379" s="669"/>
      <c r="AS379" s="669"/>
      <c r="AT379" s="669"/>
      <c r="AU379" s="669"/>
      <c r="AV379" s="669"/>
      <c r="AW379" s="669"/>
      <c r="AX379" s="669"/>
      <c r="AY379" s="669"/>
      <c r="AZ379" s="669"/>
      <c r="BA379" s="599"/>
      <c r="BB379" s="291"/>
      <c r="BC379" s="1042"/>
      <c r="BD379" s="1042"/>
      <c r="BE379" s="1042"/>
      <c r="BF379" s="1042"/>
      <c r="BG379" s="1042"/>
      <c r="BH379" s="1042"/>
      <c r="BI379" s="1042"/>
      <c r="BJ379" s="493"/>
      <c r="BK379" s="493"/>
      <c r="BL379" s="493"/>
      <c r="BM379" s="493"/>
      <c r="BN379" s="493"/>
      <c r="BO379" s="493"/>
      <c r="BP379" s="493"/>
      <c r="BQ379" s="493"/>
      <c r="BR379" s="493"/>
      <c r="BS379" s="493"/>
      <c r="BT379" s="493"/>
      <c r="BU379" s="291"/>
      <c r="CW379" s="693"/>
      <c r="CX379" s="693"/>
      <c r="CY379" s="693"/>
      <c r="CZ379" s="693"/>
      <c r="DA379" s="693"/>
      <c r="DB379" s="693"/>
      <c r="DC379" s="693"/>
      <c r="DD379" s="693"/>
      <c r="DE379" s="693"/>
      <c r="DF379" s="693"/>
      <c r="DG379" s="693"/>
      <c r="DH379" s="693"/>
      <c r="DI379" s="693"/>
      <c r="DJ379" s="693"/>
      <c r="DK379" s="693"/>
      <c r="DL379" s="693"/>
      <c r="DM379" s="693"/>
      <c r="DN379" s="693"/>
      <c r="DO379" s="693"/>
      <c r="DP379" s="693"/>
      <c r="DQ379" s="693"/>
      <c r="DR379" s="693"/>
      <c r="DS379" s="693"/>
      <c r="DT379" s="693"/>
      <c r="DU379" s="693"/>
      <c r="DV379" s="693"/>
      <c r="DW379" s="693"/>
      <c r="DX379" s="693"/>
      <c r="DY379" s="693"/>
      <c r="DZ379" s="693"/>
      <c r="EA379" s="693"/>
      <c r="EB379" s="693"/>
      <c r="EC379" s="693"/>
      <c r="ED379" s="693"/>
      <c r="EE379" s="693"/>
      <c r="EF379" s="693"/>
      <c r="EG379" s="693"/>
      <c r="EH379" s="693"/>
      <c r="EI379" s="693"/>
      <c r="EJ379" s="693"/>
      <c r="EK379" s="693"/>
      <c r="EL379" s="693"/>
      <c r="EM379" s="693"/>
      <c r="EN379" s="693"/>
      <c r="EO379" s="693"/>
      <c r="EP379" s="693"/>
      <c r="EQ379" s="693"/>
      <c r="ER379" s="693"/>
      <c r="ES379" s="693"/>
      <c r="ET379" s="693"/>
      <c r="EU379" s="693"/>
      <c r="EV379" s="693"/>
      <c r="EW379" s="693"/>
      <c r="EX379" s="693"/>
      <c r="EY379" s="693"/>
      <c r="EZ379" s="693"/>
      <c r="FA379" s="693"/>
      <c r="FB379" s="693"/>
      <c r="FC379" s="693"/>
      <c r="FD379" s="693"/>
      <c r="FE379" s="693"/>
      <c r="FF379" s="693"/>
      <c r="FG379" s="693"/>
      <c r="FH379" s="693"/>
      <c r="FI379" s="693"/>
      <c r="FJ379" s="693"/>
      <c r="FK379" s="693"/>
      <c r="FL379" s="693"/>
      <c r="FM379" s="693"/>
      <c r="FN379" s="693"/>
      <c r="FO379" s="693"/>
      <c r="FP379" s="693"/>
      <c r="FQ379" s="693"/>
      <c r="FR379" s="693"/>
      <c r="FS379" s="693"/>
      <c r="FT379" s="693"/>
      <c r="FU379" s="693"/>
      <c r="FV379" s="693"/>
      <c r="FW379" s="693"/>
      <c r="FX379" s="693"/>
      <c r="FY379" s="693"/>
      <c r="FZ379" s="693"/>
      <c r="GA379" s="693"/>
      <c r="GB379" s="693"/>
      <c r="GC379" s="693"/>
      <c r="GD379" s="693"/>
      <c r="GE379" s="693"/>
      <c r="GF379" s="693"/>
      <c r="GG379" s="693"/>
      <c r="GH379" s="693"/>
      <c r="GI379" s="693"/>
      <c r="GJ379" s="693"/>
      <c r="GK379" s="693"/>
      <c r="GL379" s="693"/>
      <c r="GM379" s="693"/>
      <c r="GN379" s="693"/>
      <c r="GO379" s="693"/>
      <c r="GP379" s="693"/>
      <c r="GQ379" s="693"/>
      <c r="GR379" s="693"/>
      <c r="GS379" s="693"/>
      <c r="GT379" s="693"/>
      <c r="GU379" s="693"/>
      <c r="GV379" s="693"/>
      <c r="GW379" s="693"/>
      <c r="GX379" s="693"/>
      <c r="GY379" s="693"/>
      <c r="GZ379" s="693"/>
      <c r="HA379" s="693"/>
      <c r="HB379" s="693"/>
      <c r="HC379" s="693"/>
      <c r="HD379" s="693"/>
      <c r="HE379" s="693"/>
      <c r="HF379" s="693"/>
      <c r="HG379" s="693"/>
      <c r="HH379" s="693"/>
      <c r="HI379" s="693"/>
      <c r="HJ379" s="693"/>
      <c r="HK379" s="693"/>
      <c r="HL379" s="693"/>
      <c r="HM379" s="693"/>
      <c r="HN379" s="693"/>
      <c r="HO379" s="693"/>
      <c r="HP379" s="693"/>
      <c r="HQ379" s="693"/>
      <c r="HR379" s="693"/>
      <c r="HS379" s="693"/>
    </row>
    <row r="380" spans="1:227" s="508" customFormat="1">
      <c r="A380"/>
      <c r="B380" s="368"/>
      <c r="C380"/>
      <c r="D380" s="433"/>
      <c r="E380" s="625"/>
      <c r="F380" s="625"/>
      <c r="G380" s="330"/>
      <c r="H380"/>
      <c r="I380" s="132"/>
      <c r="J380"/>
      <c r="K380"/>
      <c r="L380"/>
      <c r="M380" s="335"/>
      <c r="N380" s="335"/>
      <c r="O380" s="335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45"/>
      <c r="AC380"/>
      <c r="AD380" s="123"/>
      <c r="AE380"/>
      <c r="AF380"/>
      <c r="AG380"/>
      <c r="AH380" s="129"/>
      <c r="AI380" s="129"/>
      <c r="AJ380" s="129"/>
      <c r="AK380" s="634"/>
      <c r="AL380" s="596"/>
      <c r="AM380" s="669"/>
      <c r="AN380" s="669"/>
      <c r="AO380" s="669"/>
      <c r="AP380" s="669"/>
      <c r="AQ380" s="669"/>
      <c r="AR380" s="669"/>
      <c r="AS380" s="669"/>
      <c r="AT380" s="669"/>
      <c r="AU380" s="669"/>
      <c r="AV380" s="669"/>
      <c r="AW380" s="669"/>
      <c r="AX380" s="669"/>
      <c r="AY380" s="669"/>
      <c r="AZ380" s="669"/>
      <c r="BA380" s="599"/>
      <c r="BB380" s="291"/>
      <c r="BC380" s="1042"/>
      <c r="BD380" s="1042"/>
      <c r="BE380" s="1042"/>
      <c r="BF380" s="1042"/>
      <c r="BG380" s="1042"/>
      <c r="BH380" s="1042"/>
      <c r="BI380" s="1042"/>
      <c r="BJ380" s="493"/>
      <c r="BK380" s="493"/>
      <c r="BL380" s="493"/>
      <c r="BM380" s="493"/>
      <c r="BN380" s="493"/>
      <c r="BO380" s="493"/>
      <c r="BP380" s="493"/>
      <c r="BQ380" s="493"/>
      <c r="BR380" s="493"/>
      <c r="BS380" s="493"/>
      <c r="BT380" s="493"/>
      <c r="BU380" s="291"/>
      <c r="CW380" s="693"/>
      <c r="CX380" s="693"/>
      <c r="CY380" s="693"/>
      <c r="CZ380" s="693"/>
      <c r="DA380" s="693"/>
      <c r="DB380" s="693"/>
      <c r="DC380" s="693"/>
      <c r="DD380" s="693"/>
      <c r="DE380" s="693"/>
      <c r="DF380" s="693"/>
      <c r="DG380" s="693"/>
      <c r="DH380" s="693"/>
      <c r="DI380" s="693"/>
      <c r="DJ380" s="693"/>
      <c r="DK380" s="693"/>
      <c r="DL380" s="693"/>
      <c r="DM380" s="693"/>
      <c r="DN380" s="693"/>
      <c r="DO380" s="693"/>
      <c r="DP380" s="693"/>
      <c r="DQ380" s="693"/>
      <c r="DR380" s="693"/>
      <c r="DS380" s="693"/>
      <c r="DT380" s="693"/>
      <c r="DU380" s="693"/>
      <c r="DV380" s="693"/>
      <c r="DW380" s="693"/>
      <c r="DX380" s="693"/>
      <c r="DY380" s="693"/>
      <c r="DZ380" s="693"/>
      <c r="EA380" s="693"/>
      <c r="EB380" s="693"/>
      <c r="EC380" s="693"/>
      <c r="ED380" s="693"/>
      <c r="EE380" s="693"/>
      <c r="EF380" s="693"/>
      <c r="EG380" s="693"/>
      <c r="EH380" s="693"/>
      <c r="EI380" s="693"/>
      <c r="EJ380" s="693"/>
      <c r="EK380" s="693"/>
      <c r="EL380" s="693"/>
      <c r="EM380" s="693"/>
      <c r="EN380" s="693"/>
      <c r="EO380" s="693"/>
      <c r="EP380" s="693"/>
      <c r="EQ380" s="693"/>
      <c r="ER380" s="693"/>
      <c r="ES380" s="693"/>
      <c r="ET380" s="693"/>
      <c r="EU380" s="693"/>
      <c r="EV380" s="693"/>
      <c r="EW380" s="693"/>
      <c r="EX380" s="693"/>
      <c r="EY380" s="693"/>
      <c r="EZ380" s="693"/>
      <c r="FA380" s="693"/>
      <c r="FB380" s="693"/>
      <c r="FC380" s="693"/>
      <c r="FD380" s="693"/>
      <c r="FE380" s="693"/>
      <c r="FF380" s="693"/>
      <c r="FG380" s="693"/>
      <c r="FH380" s="693"/>
      <c r="FI380" s="693"/>
      <c r="FJ380" s="693"/>
      <c r="FK380" s="693"/>
      <c r="FL380" s="693"/>
      <c r="FM380" s="693"/>
      <c r="FN380" s="693"/>
      <c r="FO380" s="693"/>
      <c r="FP380" s="693"/>
      <c r="FQ380" s="693"/>
      <c r="FR380" s="693"/>
      <c r="FS380" s="693"/>
      <c r="FT380" s="693"/>
      <c r="FU380" s="693"/>
      <c r="FV380" s="693"/>
      <c r="FW380" s="693"/>
      <c r="FX380" s="693"/>
      <c r="FY380" s="693"/>
      <c r="FZ380" s="693"/>
      <c r="GA380" s="693"/>
      <c r="GB380" s="693"/>
      <c r="GC380" s="693"/>
      <c r="GD380" s="693"/>
      <c r="GE380" s="693"/>
      <c r="GF380" s="693"/>
      <c r="GG380" s="693"/>
      <c r="GH380" s="693"/>
      <c r="GI380" s="693"/>
      <c r="GJ380" s="693"/>
      <c r="GK380" s="693"/>
      <c r="GL380" s="693"/>
      <c r="GM380" s="693"/>
      <c r="GN380" s="693"/>
      <c r="GO380" s="693"/>
      <c r="GP380" s="693"/>
      <c r="GQ380" s="693"/>
      <c r="GR380" s="693"/>
      <c r="GS380" s="693"/>
      <c r="GT380" s="693"/>
      <c r="GU380" s="693"/>
      <c r="GV380" s="693"/>
      <c r="GW380" s="693"/>
      <c r="GX380" s="693"/>
      <c r="GY380" s="693"/>
      <c r="GZ380" s="693"/>
      <c r="HA380" s="693"/>
      <c r="HB380" s="693"/>
      <c r="HC380" s="693"/>
      <c r="HD380" s="693"/>
      <c r="HE380" s="693"/>
      <c r="HF380" s="693"/>
      <c r="HG380" s="693"/>
      <c r="HH380" s="693"/>
      <c r="HI380" s="693"/>
      <c r="HJ380" s="693"/>
      <c r="HK380" s="693"/>
      <c r="HL380" s="693"/>
      <c r="HM380" s="693"/>
      <c r="HN380" s="693"/>
      <c r="HO380" s="693"/>
      <c r="HP380" s="693"/>
      <c r="HQ380" s="693"/>
      <c r="HR380" s="693"/>
      <c r="HS380" s="693"/>
    </row>
    <row r="381" spans="1:227" s="508" customFormat="1">
      <c r="A381"/>
      <c r="B381" s="368"/>
      <c r="C381"/>
      <c r="D381" s="433"/>
      <c r="E381" s="625"/>
      <c r="F381" s="625"/>
      <c r="G381" s="330"/>
      <c r="H381"/>
      <c r="I381" s="132"/>
      <c r="J381"/>
      <c r="K381"/>
      <c r="L381"/>
      <c r="M381" s="335"/>
      <c r="N381" s="335"/>
      <c r="O381" s="335"/>
      <c r="P381" s="335"/>
      <c r="Q381" s="335"/>
      <c r="R381" s="335"/>
      <c r="S381" s="335"/>
      <c r="T381" s="335"/>
      <c r="U381" s="335"/>
      <c r="V381" s="335"/>
      <c r="W381" s="335"/>
      <c r="X381" s="335"/>
      <c r="Y381" s="335"/>
      <c r="Z381" s="335"/>
      <c r="AA381" s="335"/>
      <c r="AB381" s="45"/>
      <c r="AC381"/>
      <c r="AD381" s="123"/>
      <c r="AE381"/>
      <c r="AF381"/>
      <c r="AG381"/>
      <c r="AH381" s="129"/>
      <c r="AI381" s="129"/>
      <c r="AJ381" s="129"/>
      <c r="AK381" s="634"/>
      <c r="AL381" s="596"/>
      <c r="AM381" s="669"/>
      <c r="AN381" s="669"/>
      <c r="AO381" s="669"/>
      <c r="AP381" s="669"/>
      <c r="AQ381" s="669"/>
      <c r="AR381" s="669"/>
      <c r="AS381" s="669"/>
      <c r="AT381" s="669"/>
      <c r="AU381" s="669"/>
      <c r="AV381" s="669"/>
      <c r="AW381" s="669"/>
      <c r="AX381" s="669"/>
      <c r="AY381" s="669"/>
      <c r="AZ381" s="669"/>
      <c r="BA381" s="599"/>
      <c r="BB381" s="291"/>
      <c r="BC381" s="1042"/>
      <c r="BD381" s="1042"/>
      <c r="BE381" s="1042"/>
      <c r="BF381" s="1042"/>
      <c r="BG381" s="1042"/>
      <c r="BH381" s="1042"/>
      <c r="BI381" s="1042"/>
      <c r="BJ381" s="493"/>
      <c r="BK381" s="493"/>
      <c r="BL381" s="493"/>
      <c r="BM381" s="493"/>
      <c r="BN381" s="493"/>
      <c r="BO381" s="493"/>
      <c r="BP381" s="493"/>
      <c r="BQ381" s="493"/>
      <c r="BR381" s="493"/>
      <c r="BS381" s="493"/>
      <c r="BT381" s="493"/>
      <c r="BU381" s="291"/>
      <c r="CW381" s="693"/>
      <c r="CX381" s="693"/>
      <c r="CY381" s="693"/>
      <c r="CZ381" s="693"/>
      <c r="DA381" s="693"/>
      <c r="DB381" s="693"/>
      <c r="DC381" s="693"/>
      <c r="DD381" s="693"/>
      <c r="DE381" s="693"/>
      <c r="DF381" s="693"/>
      <c r="DG381" s="693"/>
      <c r="DH381" s="693"/>
      <c r="DI381" s="693"/>
      <c r="DJ381" s="693"/>
      <c r="DK381" s="693"/>
      <c r="DL381" s="693"/>
      <c r="DM381" s="693"/>
      <c r="DN381" s="693"/>
      <c r="DO381" s="693"/>
      <c r="DP381" s="693"/>
      <c r="DQ381" s="693"/>
      <c r="DR381" s="693"/>
      <c r="DS381" s="693"/>
      <c r="DT381" s="693"/>
      <c r="DU381" s="693"/>
      <c r="DV381" s="693"/>
      <c r="DW381" s="693"/>
      <c r="DX381" s="693"/>
      <c r="DY381" s="693"/>
      <c r="DZ381" s="693"/>
      <c r="EA381" s="693"/>
      <c r="EB381" s="693"/>
      <c r="EC381" s="693"/>
      <c r="ED381" s="693"/>
      <c r="EE381" s="693"/>
      <c r="EF381" s="693"/>
      <c r="EG381" s="693"/>
      <c r="EH381" s="693"/>
      <c r="EI381" s="693"/>
      <c r="EJ381" s="693"/>
      <c r="EK381" s="693"/>
      <c r="EL381" s="693"/>
      <c r="EM381" s="693"/>
      <c r="EN381" s="693"/>
      <c r="EO381" s="693"/>
      <c r="EP381" s="693"/>
      <c r="EQ381" s="693"/>
      <c r="ER381" s="693"/>
      <c r="ES381" s="693"/>
      <c r="ET381" s="693"/>
      <c r="EU381" s="693"/>
      <c r="EV381" s="693"/>
      <c r="EW381" s="693"/>
      <c r="EX381" s="693"/>
      <c r="EY381" s="693"/>
      <c r="EZ381" s="693"/>
      <c r="FA381" s="693"/>
      <c r="FB381" s="693"/>
      <c r="FC381" s="693"/>
      <c r="FD381" s="693"/>
      <c r="FE381" s="693"/>
      <c r="FF381" s="693"/>
      <c r="FG381" s="693"/>
      <c r="FH381" s="693"/>
      <c r="FI381" s="693"/>
      <c r="FJ381" s="693"/>
      <c r="FK381" s="693"/>
      <c r="FL381" s="693"/>
      <c r="FM381" s="693"/>
      <c r="FN381" s="693"/>
      <c r="FO381" s="693"/>
      <c r="FP381" s="693"/>
      <c r="FQ381" s="693"/>
      <c r="FR381" s="693"/>
      <c r="FS381" s="693"/>
      <c r="FT381" s="693"/>
      <c r="FU381" s="693"/>
      <c r="FV381" s="693"/>
      <c r="FW381" s="693"/>
      <c r="FX381" s="693"/>
      <c r="FY381" s="693"/>
      <c r="FZ381" s="693"/>
      <c r="GA381" s="693"/>
      <c r="GB381" s="693"/>
      <c r="GC381" s="693"/>
      <c r="GD381" s="693"/>
      <c r="GE381" s="693"/>
      <c r="GF381" s="693"/>
      <c r="GG381" s="693"/>
      <c r="GH381" s="693"/>
      <c r="GI381" s="693"/>
      <c r="GJ381" s="693"/>
      <c r="GK381" s="693"/>
      <c r="GL381" s="693"/>
      <c r="GM381" s="693"/>
      <c r="GN381" s="693"/>
      <c r="GO381" s="693"/>
      <c r="GP381" s="693"/>
      <c r="GQ381" s="693"/>
      <c r="GR381" s="693"/>
      <c r="GS381" s="693"/>
      <c r="GT381" s="693"/>
      <c r="GU381" s="693"/>
      <c r="GV381" s="693"/>
      <c r="GW381" s="693"/>
      <c r="GX381" s="693"/>
      <c r="GY381" s="693"/>
      <c r="GZ381" s="693"/>
      <c r="HA381" s="693"/>
      <c r="HB381" s="693"/>
      <c r="HC381" s="693"/>
      <c r="HD381" s="693"/>
      <c r="HE381" s="693"/>
      <c r="HF381" s="693"/>
      <c r="HG381" s="693"/>
      <c r="HH381" s="693"/>
      <c r="HI381" s="693"/>
      <c r="HJ381" s="693"/>
      <c r="HK381" s="693"/>
      <c r="HL381" s="693"/>
      <c r="HM381" s="693"/>
      <c r="HN381" s="693"/>
      <c r="HO381" s="693"/>
      <c r="HP381" s="693"/>
      <c r="HQ381" s="693"/>
      <c r="HR381" s="693"/>
      <c r="HS381" s="693"/>
    </row>
    <row r="382" spans="1:227" s="508" customFormat="1">
      <c r="A382"/>
      <c r="B382" s="368"/>
      <c r="C382"/>
      <c r="D382" s="433"/>
      <c r="E382" s="625"/>
      <c r="F382" s="625"/>
      <c r="G382" s="330"/>
      <c r="H382"/>
      <c r="I382" s="132"/>
      <c r="J382"/>
      <c r="K382"/>
      <c r="L382"/>
      <c r="M382" s="335"/>
      <c r="N382" s="335"/>
      <c r="O382" s="335"/>
      <c r="P382" s="335"/>
      <c r="Q382" s="335"/>
      <c r="R382" s="335"/>
      <c r="S382" s="335"/>
      <c r="T382" s="335"/>
      <c r="U382" s="335"/>
      <c r="V382" s="335"/>
      <c r="W382" s="335"/>
      <c r="X382" s="335"/>
      <c r="Y382" s="335"/>
      <c r="Z382" s="335"/>
      <c r="AA382" s="335"/>
      <c r="AB382" s="45"/>
      <c r="AC382"/>
      <c r="AD382" s="123"/>
      <c r="AE382"/>
      <c r="AF382"/>
      <c r="AG382"/>
      <c r="AH382" s="129"/>
      <c r="AI382" s="129"/>
      <c r="AJ382" s="129"/>
      <c r="AK382" s="634"/>
      <c r="AL382" s="596"/>
      <c r="AM382" s="669"/>
      <c r="AN382" s="669"/>
      <c r="AO382" s="669"/>
      <c r="AP382" s="669"/>
      <c r="AQ382" s="669"/>
      <c r="AR382" s="669"/>
      <c r="AS382" s="669"/>
      <c r="AT382" s="669"/>
      <c r="AU382" s="669"/>
      <c r="AV382" s="669"/>
      <c r="AW382" s="669"/>
      <c r="AX382" s="669"/>
      <c r="AY382" s="669"/>
      <c r="AZ382" s="669"/>
      <c r="BA382" s="599"/>
      <c r="BB382" s="291"/>
      <c r="BC382" s="1042"/>
      <c r="BD382" s="1042"/>
      <c r="BE382" s="1042"/>
      <c r="BF382" s="1042"/>
      <c r="BG382" s="1042"/>
      <c r="BH382" s="1042"/>
      <c r="BI382" s="1042"/>
      <c r="BJ382" s="493"/>
      <c r="BK382" s="493"/>
      <c r="BL382" s="493"/>
      <c r="BM382" s="493"/>
      <c r="BN382" s="493"/>
      <c r="BO382" s="493"/>
      <c r="BP382" s="493"/>
      <c r="BQ382" s="493"/>
      <c r="BR382" s="493"/>
      <c r="BS382" s="493"/>
      <c r="BT382" s="493"/>
      <c r="BU382" s="291"/>
      <c r="CW382" s="693"/>
      <c r="CX382" s="693"/>
      <c r="CY382" s="693"/>
      <c r="CZ382" s="693"/>
      <c r="DA382" s="693"/>
      <c r="DB382" s="693"/>
      <c r="DC382" s="693"/>
      <c r="DD382" s="693"/>
      <c r="DE382" s="693"/>
      <c r="DF382" s="693"/>
      <c r="DG382" s="693"/>
      <c r="DH382" s="693"/>
      <c r="DI382" s="693"/>
      <c r="DJ382" s="693"/>
      <c r="DK382" s="693"/>
      <c r="DL382" s="693"/>
      <c r="DM382" s="693"/>
      <c r="DN382" s="693"/>
      <c r="DO382" s="693"/>
      <c r="DP382" s="693"/>
      <c r="DQ382" s="693"/>
      <c r="DR382" s="693"/>
      <c r="DS382" s="693"/>
      <c r="DT382" s="693"/>
      <c r="DU382" s="693"/>
      <c r="DV382" s="693"/>
      <c r="DW382" s="693"/>
      <c r="DX382" s="693"/>
      <c r="DY382" s="693"/>
      <c r="DZ382" s="693"/>
      <c r="EA382" s="693"/>
      <c r="EB382" s="693"/>
      <c r="EC382" s="693"/>
      <c r="ED382" s="693"/>
      <c r="EE382" s="693"/>
      <c r="EF382" s="693"/>
      <c r="EG382" s="693"/>
      <c r="EH382" s="693"/>
      <c r="EI382" s="693"/>
      <c r="EJ382" s="693"/>
      <c r="EK382" s="693"/>
      <c r="EL382" s="693"/>
      <c r="EM382" s="693"/>
      <c r="EN382" s="693"/>
      <c r="EO382" s="693"/>
      <c r="EP382" s="693"/>
      <c r="EQ382" s="693"/>
      <c r="ER382" s="693"/>
      <c r="ES382" s="693"/>
      <c r="ET382" s="693"/>
      <c r="EU382" s="693"/>
      <c r="EV382" s="693"/>
      <c r="EW382" s="693"/>
      <c r="EX382" s="693"/>
      <c r="EY382" s="693"/>
      <c r="EZ382" s="693"/>
      <c r="FA382" s="693"/>
      <c r="FB382" s="693"/>
      <c r="FC382" s="693"/>
      <c r="FD382" s="693"/>
      <c r="FE382" s="693"/>
      <c r="FF382" s="693"/>
      <c r="FG382" s="693"/>
      <c r="FH382" s="693"/>
      <c r="FI382" s="693"/>
      <c r="FJ382" s="693"/>
      <c r="FK382" s="693"/>
      <c r="FL382" s="693"/>
      <c r="FM382" s="693"/>
      <c r="FN382" s="693"/>
      <c r="FO382" s="693"/>
      <c r="FP382" s="693"/>
      <c r="FQ382" s="693"/>
      <c r="FR382" s="693"/>
      <c r="FS382" s="693"/>
      <c r="FT382" s="693"/>
      <c r="FU382" s="693"/>
      <c r="FV382" s="693"/>
      <c r="FW382" s="693"/>
      <c r="FX382" s="693"/>
      <c r="FY382" s="693"/>
      <c r="FZ382" s="693"/>
      <c r="GA382" s="693"/>
      <c r="GB382" s="693"/>
      <c r="GC382" s="693"/>
      <c r="GD382" s="693"/>
      <c r="GE382" s="693"/>
      <c r="GF382" s="693"/>
      <c r="GG382" s="693"/>
      <c r="GH382" s="693"/>
      <c r="GI382" s="693"/>
      <c r="GJ382" s="693"/>
      <c r="GK382" s="693"/>
      <c r="GL382" s="693"/>
      <c r="GM382" s="693"/>
      <c r="GN382" s="693"/>
      <c r="GO382" s="693"/>
      <c r="GP382" s="693"/>
      <c r="GQ382" s="693"/>
      <c r="GR382" s="693"/>
      <c r="GS382" s="693"/>
      <c r="GT382" s="693"/>
      <c r="GU382" s="693"/>
      <c r="GV382" s="693"/>
      <c r="GW382" s="693"/>
      <c r="GX382" s="693"/>
      <c r="GY382" s="693"/>
      <c r="GZ382" s="693"/>
      <c r="HA382" s="693"/>
      <c r="HB382" s="693"/>
      <c r="HC382" s="693"/>
      <c r="HD382" s="693"/>
      <c r="HE382" s="693"/>
      <c r="HF382" s="693"/>
      <c r="HG382" s="693"/>
      <c r="HH382" s="693"/>
      <c r="HI382" s="693"/>
      <c r="HJ382" s="693"/>
      <c r="HK382" s="693"/>
      <c r="HL382" s="693"/>
      <c r="HM382" s="693"/>
      <c r="HN382" s="693"/>
      <c r="HO382" s="693"/>
      <c r="HP382" s="693"/>
      <c r="HQ382" s="693"/>
      <c r="HR382" s="693"/>
      <c r="HS382" s="693"/>
    </row>
    <row r="383" spans="1:227" s="508" customFormat="1">
      <c r="A383"/>
      <c r="B383" s="368"/>
      <c r="C383"/>
      <c r="D383" s="433"/>
      <c r="E383" s="625"/>
      <c r="F383" s="625"/>
      <c r="G383" s="330"/>
      <c r="H383"/>
      <c r="I383" s="132"/>
      <c r="J383"/>
      <c r="K383"/>
      <c r="L383"/>
      <c r="M383" s="335"/>
      <c r="N383" s="335"/>
      <c r="O383" s="335"/>
      <c r="P383" s="335"/>
      <c r="Q383" s="335"/>
      <c r="R383" s="335"/>
      <c r="S383" s="335"/>
      <c r="T383" s="335"/>
      <c r="U383" s="335"/>
      <c r="V383" s="335"/>
      <c r="W383" s="335"/>
      <c r="X383" s="335"/>
      <c r="Y383" s="335"/>
      <c r="Z383" s="335"/>
      <c r="AA383" s="335"/>
      <c r="AB383" s="45"/>
      <c r="AC383"/>
      <c r="AD383" s="123"/>
      <c r="AE383"/>
      <c r="AF383"/>
      <c r="AG383"/>
      <c r="AH383" s="129"/>
      <c r="AI383" s="129"/>
      <c r="AJ383" s="129"/>
      <c r="AK383" s="634"/>
      <c r="AL383" s="596"/>
      <c r="AM383" s="669"/>
      <c r="AN383" s="669"/>
      <c r="AO383" s="669"/>
      <c r="AP383" s="669"/>
      <c r="AQ383" s="669"/>
      <c r="AR383" s="669"/>
      <c r="AS383" s="669"/>
      <c r="AT383" s="669"/>
      <c r="AU383" s="669"/>
      <c r="AV383" s="669"/>
      <c r="AW383" s="669"/>
      <c r="AX383" s="669"/>
      <c r="AY383" s="669"/>
      <c r="AZ383" s="669"/>
      <c r="BA383" s="599"/>
      <c r="BB383" s="291"/>
      <c r="BC383" s="1042"/>
      <c r="BD383" s="1042"/>
      <c r="BE383" s="1042"/>
      <c r="BF383" s="1042"/>
      <c r="BG383" s="1042"/>
      <c r="BH383" s="1042"/>
      <c r="BI383" s="1042"/>
      <c r="BJ383" s="493"/>
      <c r="BK383" s="493"/>
      <c r="BL383" s="493"/>
      <c r="BM383" s="493"/>
      <c r="BN383" s="493"/>
      <c r="BO383" s="493"/>
      <c r="BP383" s="493"/>
      <c r="BQ383" s="493"/>
      <c r="BR383" s="493"/>
      <c r="BS383" s="493"/>
      <c r="BT383" s="493"/>
      <c r="BU383" s="291"/>
      <c r="CW383" s="693"/>
      <c r="CX383" s="693"/>
      <c r="CY383" s="693"/>
      <c r="CZ383" s="693"/>
      <c r="DA383" s="693"/>
      <c r="DB383" s="693"/>
      <c r="DC383" s="693"/>
      <c r="DD383" s="693"/>
      <c r="DE383" s="693"/>
      <c r="DF383" s="693"/>
      <c r="DG383" s="693"/>
      <c r="DH383" s="693"/>
      <c r="DI383" s="693"/>
      <c r="DJ383" s="693"/>
      <c r="DK383" s="693"/>
      <c r="DL383" s="693"/>
      <c r="DM383" s="693"/>
      <c r="DN383" s="693"/>
      <c r="DO383" s="693"/>
      <c r="DP383" s="693"/>
      <c r="DQ383" s="693"/>
      <c r="DR383" s="693"/>
      <c r="DS383" s="693"/>
      <c r="DT383" s="693"/>
      <c r="DU383" s="693"/>
      <c r="DV383" s="693"/>
      <c r="DW383" s="693"/>
      <c r="DX383" s="693"/>
      <c r="DY383" s="693"/>
      <c r="DZ383" s="693"/>
      <c r="EA383" s="693"/>
      <c r="EB383" s="693"/>
      <c r="EC383" s="693"/>
      <c r="ED383" s="693"/>
      <c r="EE383" s="693"/>
      <c r="EF383" s="693"/>
      <c r="EG383" s="693"/>
      <c r="EH383" s="693"/>
      <c r="EI383" s="693"/>
      <c r="EJ383" s="693"/>
      <c r="EK383" s="693"/>
      <c r="EL383" s="693"/>
      <c r="EM383" s="693"/>
      <c r="EN383" s="693"/>
      <c r="EO383" s="693"/>
      <c r="EP383" s="693"/>
      <c r="EQ383" s="693"/>
      <c r="ER383" s="693"/>
      <c r="ES383" s="693"/>
      <c r="ET383" s="693"/>
      <c r="EU383" s="693"/>
      <c r="EV383" s="693"/>
      <c r="EW383" s="693"/>
      <c r="EX383" s="693"/>
      <c r="EY383" s="693"/>
      <c r="EZ383" s="693"/>
      <c r="FA383" s="693"/>
      <c r="FB383" s="693"/>
      <c r="FC383" s="693"/>
      <c r="FD383" s="693"/>
      <c r="FE383" s="693"/>
      <c r="FF383" s="693"/>
      <c r="FG383" s="693"/>
      <c r="FH383" s="693"/>
      <c r="FI383" s="693"/>
      <c r="FJ383" s="693"/>
      <c r="FK383" s="693"/>
      <c r="FL383" s="693"/>
      <c r="FM383" s="693"/>
      <c r="FN383" s="693"/>
      <c r="FO383" s="693"/>
      <c r="FP383" s="693"/>
      <c r="FQ383" s="693"/>
      <c r="FR383" s="693"/>
      <c r="FS383" s="693"/>
      <c r="FT383" s="693"/>
      <c r="FU383" s="693"/>
      <c r="FV383" s="693"/>
      <c r="FW383" s="693"/>
      <c r="FX383" s="693"/>
      <c r="FY383" s="693"/>
      <c r="FZ383" s="693"/>
      <c r="GA383" s="693"/>
      <c r="GB383" s="693"/>
      <c r="GC383" s="693"/>
      <c r="GD383" s="693"/>
      <c r="GE383" s="693"/>
      <c r="GF383" s="693"/>
      <c r="GG383" s="693"/>
      <c r="GH383" s="693"/>
      <c r="GI383" s="693"/>
      <c r="GJ383" s="693"/>
      <c r="GK383" s="693"/>
      <c r="GL383" s="693"/>
      <c r="GM383" s="693"/>
      <c r="GN383" s="693"/>
      <c r="GO383" s="693"/>
      <c r="GP383" s="693"/>
      <c r="GQ383" s="693"/>
      <c r="GR383" s="693"/>
      <c r="GS383" s="693"/>
      <c r="GT383" s="693"/>
      <c r="GU383" s="693"/>
      <c r="GV383" s="693"/>
      <c r="GW383" s="693"/>
      <c r="GX383" s="693"/>
      <c r="GY383" s="693"/>
      <c r="GZ383" s="693"/>
      <c r="HA383" s="693"/>
      <c r="HB383" s="693"/>
      <c r="HC383" s="693"/>
      <c r="HD383" s="693"/>
      <c r="HE383" s="693"/>
      <c r="HF383" s="693"/>
      <c r="HG383" s="693"/>
      <c r="HH383" s="693"/>
      <c r="HI383" s="693"/>
      <c r="HJ383" s="693"/>
      <c r="HK383" s="693"/>
      <c r="HL383" s="693"/>
      <c r="HM383" s="693"/>
      <c r="HN383" s="693"/>
      <c r="HO383" s="693"/>
      <c r="HP383" s="693"/>
      <c r="HQ383" s="693"/>
      <c r="HR383" s="693"/>
      <c r="HS383" s="693"/>
    </row>
    <row r="384" spans="1:227" s="508" customFormat="1">
      <c r="A384"/>
      <c r="B384" s="368"/>
      <c r="C384"/>
      <c r="D384" s="433"/>
      <c r="E384" s="625"/>
      <c r="F384" s="625"/>
      <c r="G384" s="330"/>
      <c r="H384"/>
      <c r="I384" s="132"/>
      <c r="J384"/>
      <c r="K384"/>
      <c r="L384"/>
      <c r="M384" s="335"/>
      <c r="N384" s="335"/>
      <c r="O384" s="335"/>
      <c r="P384" s="335"/>
      <c r="Q384" s="335"/>
      <c r="R384" s="335"/>
      <c r="S384" s="335"/>
      <c r="T384" s="335"/>
      <c r="U384" s="335"/>
      <c r="V384" s="335"/>
      <c r="W384" s="335"/>
      <c r="X384" s="335"/>
      <c r="Y384" s="335"/>
      <c r="Z384" s="335"/>
      <c r="AA384" s="335"/>
      <c r="AB384" s="45"/>
      <c r="AC384"/>
      <c r="AD384" s="123"/>
      <c r="AE384"/>
      <c r="AF384"/>
      <c r="AG384"/>
      <c r="AH384" s="129"/>
      <c r="AI384" s="129"/>
      <c r="AJ384" s="129"/>
      <c r="AK384" s="634"/>
      <c r="AL384" s="596"/>
      <c r="AM384" s="669"/>
      <c r="AN384" s="669"/>
      <c r="AO384" s="669"/>
      <c r="AP384" s="669"/>
      <c r="AQ384" s="669"/>
      <c r="AR384" s="669"/>
      <c r="AS384" s="669"/>
      <c r="AT384" s="669"/>
      <c r="AU384" s="669"/>
      <c r="AV384" s="669"/>
      <c r="AW384" s="669"/>
      <c r="AX384" s="669"/>
      <c r="AY384" s="669"/>
      <c r="AZ384" s="669"/>
      <c r="BA384" s="599"/>
      <c r="BB384" s="291"/>
      <c r="BC384" s="1042"/>
      <c r="BD384" s="1042"/>
      <c r="BE384" s="1042"/>
      <c r="BF384" s="1042"/>
      <c r="BG384" s="1042"/>
      <c r="BH384" s="1042"/>
      <c r="BI384" s="1042"/>
      <c r="BJ384" s="493"/>
      <c r="BK384" s="493"/>
      <c r="BL384" s="493"/>
      <c r="BM384" s="493"/>
      <c r="BN384" s="493"/>
      <c r="BO384" s="493"/>
      <c r="BP384" s="493"/>
      <c r="BQ384" s="493"/>
      <c r="BR384" s="493"/>
      <c r="BS384" s="493"/>
      <c r="BT384" s="493"/>
      <c r="BU384" s="291"/>
      <c r="CW384" s="693"/>
      <c r="CX384" s="693"/>
      <c r="CY384" s="693"/>
      <c r="CZ384" s="693"/>
      <c r="DA384" s="693"/>
      <c r="DB384" s="693"/>
      <c r="DC384" s="693"/>
      <c r="DD384" s="693"/>
      <c r="DE384" s="693"/>
      <c r="DF384" s="693"/>
      <c r="DG384" s="693"/>
      <c r="DH384" s="693"/>
      <c r="DI384" s="693"/>
      <c r="DJ384" s="693"/>
      <c r="DK384" s="693"/>
      <c r="DL384" s="693"/>
      <c r="DM384" s="693"/>
      <c r="DN384" s="693"/>
      <c r="DO384" s="693"/>
      <c r="DP384" s="693"/>
      <c r="DQ384" s="693"/>
      <c r="DR384" s="693"/>
      <c r="DS384" s="693"/>
      <c r="DT384" s="693"/>
      <c r="DU384" s="693"/>
      <c r="DV384" s="693"/>
      <c r="DW384" s="693"/>
      <c r="DX384" s="693"/>
      <c r="DY384" s="693"/>
      <c r="DZ384" s="693"/>
      <c r="EA384" s="693"/>
      <c r="EB384" s="693"/>
      <c r="EC384" s="693"/>
      <c r="ED384" s="693"/>
      <c r="EE384" s="693"/>
      <c r="EF384" s="693"/>
      <c r="EG384" s="693"/>
      <c r="EH384" s="693"/>
      <c r="EI384" s="693"/>
      <c r="EJ384" s="693"/>
      <c r="EK384" s="693"/>
      <c r="EL384" s="693"/>
      <c r="EM384" s="693"/>
      <c r="EN384" s="693"/>
      <c r="EO384" s="693"/>
      <c r="EP384" s="693"/>
      <c r="EQ384" s="693"/>
      <c r="ER384" s="693"/>
      <c r="ES384" s="693"/>
      <c r="ET384" s="693"/>
      <c r="EU384" s="693"/>
      <c r="EV384" s="693"/>
      <c r="EW384" s="693"/>
      <c r="EX384" s="693"/>
      <c r="EY384" s="693"/>
      <c r="EZ384" s="693"/>
      <c r="FA384" s="693"/>
      <c r="FB384" s="693"/>
      <c r="FC384" s="693"/>
      <c r="FD384" s="693"/>
      <c r="FE384" s="693"/>
      <c r="FF384" s="693"/>
      <c r="FG384" s="693"/>
      <c r="FH384" s="693"/>
      <c r="FI384" s="693"/>
      <c r="FJ384" s="693"/>
      <c r="FK384" s="693"/>
      <c r="FL384" s="693"/>
      <c r="FM384" s="693"/>
      <c r="FN384" s="693"/>
      <c r="FO384" s="693"/>
      <c r="FP384" s="693"/>
      <c r="FQ384" s="693"/>
      <c r="FR384" s="693"/>
      <c r="FS384" s="693"/>
      <c r="FT384" s="693"/>
      <c r="FU384" s="693"/>
      <c r="FV384" s="693"/>
      <c r="FW384" s="693"/>
      <c r="FX384" s="693"/>
      <c r="FY384" s="693"/>
      <c r="FZ384" s="693"/>
      <c r="GA384" s="693"/>
      <c r="GB384" s="693"/>
      <c r="GC384" s="693"/>
      <c r="GD384" s="693"/>
      <c r="GE384" s="693"/>
      <c r="GF384" s="693"/>
      <c r="GG384" s="693"/>
      <c r="GH384" s="693"/>
      <c r="GI384" s="693"/>
      <c r="GJ384" s="693"/>
      <c r="GK384" s="693"/>
      <c r="GL384" s="693"/>
      <c r="GM384" s="693"/>
      <c r="GN384" s="693"/>
      <c r="GO384" s="693"/>
      <c r="GP384" s="693"/>
      <c r="GQ384" s="693"/>
      <c r="GR384" s="693"/>
      <c r="GS384" s="693"/>
      <c r="GT384" s="693"/>
      <c r="GU384" s="693"/>
      <c r="GV384" s="693"/>
      <c r="GW384" s="693"/>
      <c r="GX384" s="693"/>
      <c r="GY384" s="693"/>
      <c r="GZ384" s="693"/>
      <c r="HA384" s="693"/>
      <c r="HB384" s="693"/>
      <c r="HC384" s="693"/>
      <c r="HD384" s="693"/>
      <c r="HE384" s="693"/>
      <c r="HF384" s="693"/>
      <c r="HG384" s="693"/>
      <c r="HH384" s="693"/>
      <c r="HI384" s="693"/>
      <c r="HJ384" s="693"/>
      <c r="HK384" s="693"/>
      <c r="HL384" s="693"/>
      <c r="HM384" s="693"/>
      <c r="HN384" s="693"/>
      <c r="HO384" s="693"/>
      <c r="HP384" s="693"/>
      <c r="HQ384" s="693"/>
      <c r="HR384" s="693"/>
      <c r="HS384" s="693"/>
    </row>
    <row r="385" spans="1:227" s="508" customFormat="1">
      <c r="A385"/>
      <c r="B385" s="368"/>
      <c r="C385"/>
      <c r="D385" s="433"/>
      <c r="E385" s="625"/>
      <c r="F385" s="625"/>
      <c r="G385" s="330"/>
      <c r="H385"/>
      <c r="I385" s="132"/>
      <c r="J385"/>
      <c r="K385"/>
      <c r="L385"/>
      <c r="M385" s="335"/>
      <c r="N385" s="335"/>
      <c r="O385" s="335"/>
      <c r="P385" s="335"/>
      <c r="Q385" s="335"/>
      <c r="R385" s="335"/>
      <c r="S385" s="335"/>
      <c r="T385" s="335"/>
      <c r="U385" s="335"/>
      <c r="V385" s="335"/>
      <c r="W385" s="335"/>
      <c r="X385" s="335"/>
      <c r="Y385" s="335"/>
      <c r="Z385" s="335"/>
      <c r="AA385" s="335"/>
      <c r="AB385" s="45"/>
      <c r="AC385"/>
      <c r="AD385" s="123"/>
      <c r="AE385"/>
      <c r="AF385"/>
      <c r="AG385"/>
      <c r="AH385" s="129"/>
      <c r="AI385" s="129"/>
      <c r="AJ385" s="129"/>
      <c r="AK385" s="634"/>
      <c r="AL385" s="596"/>
      <c r="AM385" s="669"/>
      <c r="AN385" s="669"/>
      <c r="AO385" s="669"/>
      <c r="AP385" s="669"/>
      <c r="AQ385" s="669"/>
      <c r="AR385" s="669"/>
      <c r="AS385" s="669"/>
      <c r="AT385" s="669"/>
      <c r="AU385" s="669"/>
      <c r="AV385" s="669"/>
      <c r="AW385" s="669"/>
      <c r="AX385" s="669"/>
      <c r="AY385" s="669"/>
      <c r="AZ385" s="669"/>
      <c r="BA385" s="599"/>
      <c r="BB385" s="291"/>
      <c r="BC385" s="1042"/>
      <c r="BD385" s="1042"/>
      <c r="BE385" s="1042"/>
      <c r="BF385" s="1042"/>
      <c r="BG385" s="1042"/>
      <c r="BH385" s="1042"/>
      <c r="BI385" s="1042"/>
      <c r="BJ385" s="493"/>
      <c r="BK385" s="493"/>
      <c r="BL385" s="493"/>
      <c r="BM385" s="493"/>
      <c r="BN385" s="493"/>
      <c r="BO385" s="493"/>
      <c r="BP385" s="493"/>
      <c r="BQ385" s="493"/>
      <c r="BR385" s="493"/>
      <c r="BS385" s="493"/>
      <c r="BT385" s="493"/>
      <c r="BU385" s="291"/>
      <c r="CW385" s="693"/>
      <c r="CX385" s="693"/>
      <c r="CY385" s="693"/>
      <c r="CZ385" s="693"/>
      <c r="DA385" s="693"/>
      <c r="DB385" s="693"/>
      <c r="DC385" s="693"/>
      <c r="DD385" s="693"/>
      <c r="DE385" s="693"/>
      <c r="DF385" s="693"/>
      <c r="DG385" s="693"/>
      <c r="DH385" s="693"/>
      <c r="DI385" s="693"/>
      <c r="DJ385" s="693"/>
      <c r="DK385" s="693"/>
      <c r="DL385" s="693"/>
      <c r="DM385" s="693"/>
      <c r="DN385" s="693"/>
      <c r="DO385" s="693"/>
      <c r="DP385" s="693"/>
      <c r="DQ385" s="693"/>
      <c r="DR385" s="693"/>
      <c r="DS385" s="693"/>
      <c r="DT385" s="693"/>
      <c r="DU385" s="693"/>
      <c r="DV385" s="693"/>
      <c r="DW385" s="693"/>
      <c r="DX385" s="693"/>
      <c r="DY385" s="693"/>
      <c r="DZ385" s="693"/>
      <c r="EA385" s="693"/>
      <c r="EB385" s="693"/>
      <c r="EC385" s="693"/>
      <c r="ED385" s="693"/>
      <c r="EE385" s="693"/>
      <c r="EF385" s="693"/>
      <c r="EG385" s="693"/>
      <c r="EH385" s="693"/>
      <c r="EI385" s="693"/>
      <c r="EJ385" s="693"/>
      <c r="EK385" s="693"/>
      <c r="EL385" s="693"/>
      <c r="EM385" s="693"/>
      <c r="EN385" s="693"/>
      <c r="EO385" s="693"/>
      <c r="EP385" s="693"/>
      <c r="EQ385" s="693"/>
      <c r="ER385" s="693"/>
      <c r="ES385" s="693"/>
      <c r="ET385" s="693"/>
      <c r="EU385" s="693"/>
      <c r="EV385" s="693"/>
      <c r="EW385" s="693"/>
      <c r="EX385" s="693"/>
      <c r="EY385" s="693"/>
      <c r="EZ385" s="693"/>
      <c r="FA385" s="693"/>
      <c r="FB385" s="693"/>
      <c r="FC385" s="693"/>
      <c r="FD385" s="693"/>
      <c r="FE385" s="693"/>
      <c r="FF385" s="693"/>
      <c r="FG385" s="693"/>
      <c r="FH385" s="693"/>
      <c r="FI385" s="693"/>
      <c r="FJ385" s="693"/>
      <c r="FK385" s="693"/>
      <c r="FL385" s="693"/>
      <c r="FM385" s="693"/>
      <c r="FN385" s="693"/>
      <c r="FO385" s="693"/>
      <c r="FP385" s="693"/>
      <c r="FQ385" s="693"/>
      <c r="FR385" s="693"/>
      <c r="FS385" s="693"/>
      <c r="FT385" s="693"/>
      <c r="FU385" s="693"/>
      <c r="FV385" s="693"/>
      <c r="FW385" s="693"/>
      <c r="FX385" s="693"/>
      <c r="FY385" s="693"/>
      <c r="FZ385" s="693"/>
      <c r="GA385" s="693"/>
      <c r="GB385" s="693"/>
      <c r="GC385" s="693"/>
      <c r="GD385" s="693"/>
      <c r="GE385" s="693"/>
      <c r="GF385" s="693"/>
      <c r="GG385" s="693"/>
      <c r="GH385" s="693"/>
      <c r="GI385" s="693"/>
      <c r="GJ385" s="693"/>
      <c r="GK385" s="693"/>
      <c r="GL385" s="693"/>
      <c r="GM385" s="693"/>
      <c r="GN385" s="693"/>
      <c r="GO385" s="693"/>
      <c r="GP385" s="693"/>
      <c r="GQ385" s="693"/>
      <c r="GR385" s="693"/>
      <c r="GS385" s="693"/>
      <c r="GT385" s="693"/>
      <c r="GU385" s="693"/>
      <c r="GV385" s="693"/>
      <c r="GW385" s="693"/>
      <c r="GX385" s="693"/>
      <c r="GY385" s="693"/>
      <c r="GZ385" s="693"/>
      <c r="HA385" s="693"/>
      <c r="HB385" s="693"/>
      <c r="HC385" s="693"/>
      <c r="HD385" s="693"/>
      <c r="HE385" s="693"/>
      <c r="HF385" s="693"/>
      <c r="HG385" s="693"/>
      <c r="HH385" s="693"/>
      <c r="HI385" s="693"/>
      <c r="HJ385" s="693"/>
      <c r="HK385" s="693"/>
      <c r="HL385" s="693"/>
      <c r="HM385" s="693"/>
      <c r="HN385" s="693"/>
      <c r="HO385" s="693"/>
      <c r="HP385" s="693"/>
      <c r="HQ385" s="693"/>
      <c r="HR385" s="693"/>
      <c r="HS385" s="693"/>
    </row>
    <row r="386" spans="1:227" s="508" customFormat="1">
      <c r="A386"/>
      <c r="B386" s="368"/>
      <c r="C386"/>
      <c r="D386" s="433"/>
      <c r="E386" s="625"/>
      <c r="F386" s="625"/>
      <c r="G386" s="330"/>
      <c r="H386"/>
      <c r="I386" s="132"/>
      <c r="J386"/>
      <c r="K386"/>
      <c r="L386"/>
      <c r="M386" s="335"/>
      <c r="N386" s="335"/>
      <c r="O386" s="335"/>
      <c r="P386" s="335"/>
      <c r="Q386" s="335"/>
      <c r="R386" s="335"/>
      <c r="S386" s="335"/>
      <c r="T386" s="335"/>
      <c r="U386" s="335"/>
      <c r="V386" s="335"/>
      <c r="W386" s="335"/>
      <c r="X386" s="335"/>
      <c r="Y386" s="335"/>
      <c r="Z386" s="335"/>
      <c r="AA386" s="335"/>
      <c r="AB386" s="45"/>
      <c r="AC386"/>
      <c r="AD386" s="123"/>
      <c r="AE386"/>
      <c r="AF386"/>
      <c r="AG386"/>
      <c r="AH386" s="129"/>
      <c r="AI386" s="129"/>
      <c r="AJ386" s="129"/>
      <c r="AK386" s="634"/>
      <c r="AL386" s="596"/>
      <c r="AM386" s="669"/>
      <c r="AN386" s="669"/>
      <c r="AO386" s="669"/>
      <c r="AP386" s="669"/>
      <c r="AQ386" s="669"/>
      <c r="AR386" s="669"/>
      <c r="AS386" s="669"/>
      <c r="AT386" s="669"/>
      <c r="AU386" s="669"/>
      <c r="AV386" s="669"/>
      <c r="AW386" s="669"/>
      <c r="AX386" s="669"/>
      <c r="AY386" s="669"/>
      <c r="AZ386" s="669"/>
      <c r="BA386" s="599"/>
      <c r="BB386" s="291"/>
      <c r="BC386" s="1042"/>
      <c r="BD386" s="1042"/>
      <c r="BE386" s="1042"/>
      <c r="BF386" s="1042"/>
      <c r="BG386" s="1042"/>
      <c r="BH386" s="1042"/>
      <c r="BI386" s="1042"/>
      <c r="BJ386" s="493"/>
      <c r="BK386" s="493"/>
      <c r="BL386" s="493"/>
      <c r="BM386" s="493"/>
      <c r="BN386" s="493"/>
      <c r="BO386" s="493"/>
      <c r="BP386" s="493"/>
      <c r="BQ386" s="493"/>
      <c r="BR386" s="493"/>
      <c r="BS386" s="493"/>
      <c r="BT386" s="493"/>
      <c r="BU386" s="291"/>
      <c r="CW386" s="693"/>
      <c r="CX386" s="693"/>
      <c r="CY386" s="693"/>
      <c r="CZ386" s="693"/>
      <c r="DA386" s="693"/>
      <c r="DB386" s="693"/>
      <c r="DC386" s="693"/>
      <c r="DD386" s="693"/>
      <c r="DE386" s="693"/>
      <c r="DF386" s="693"/>
      <c r="DG386" s="693"/>
      <c r="DH386" s="693"/>
      <c r="DI386" s="693"/>
      <c r="DJ386" s="693"/>
      <c r="DK386" s="693"/>
      <c r="DL386" s="693"/>
      <c r="DM386" s="693"/>
      <c r="DN386" s="693"/>
      <c r="DO386" s="693"/>
      <c r="DP386" s="693"/>
      <c r="DQ386" s="693"/>
      <c r="DR386" s="693"/>
      <c r="DS386" s="693"/>
      <c r="DT386" s="693"/>
      <c r="DU386" s="693"/>
      <c r="DV386" s="693"/>
      <c r="DW386" s="693"/>
      <c r="DX386" s="693"/>
      <c r="DY386" s="693"/>
      <c r="DZ386" s="693"/>
      <c r="EA386" s="693"/>
      <c r="EB386" s="693"/>
      <c r="EC386" s="693"/>
      <c r="ED386" s="693"/>
      <c r="EE386" s="693"/>
      <c r="EF386" s="693"/>
      <c r="EG386" s="693"/>
      <c r="EH386" s="693"/>
      <c r="EI386" s="693"/>
      <c r="EJ386" s="693"/>
      <c r="EK386" s="693"/>
      <c r="EL386" s="693"/>
      <c r="EM386" s="693"/>
      <c r="EN386" s="693"/>
      <c r="EO386" s="693"/>
      <c r="EP386" s="693"/>
      <c r="EQ386" s="693"/>
      <c r="ER386" s="693"/>
      <c r="ES386" s="693"/>
      <c r="ET386" s="693"/>
      <c r="EU386" s="693"/>
      <c r="EV386" s="693"/>
      <c r="EW386" s="693"/>
      <c r="EX386" s="693"/>
      <c r="EY386" s="693"/>
      <c r="EZ386" s="693"/>
      <c r="FA386" s="693"/>
      <c r="FB386" s="693"/>
      <c r="FC386" s="693"/>
      <c r="FD386" s="693"/>
      <c r="FE386" s="693"/>
      <c r="FF386" s="693"/>
      <c r="FG386" s="693"/>
      <c r="FH386" s="693"/>
      <c r="FI386" s="693"/>
      <c r="FJ386" s="693"/>
      <c r="FK386" s="693"/>
      <c r="FL386" s="693"/>
      <c r="FM386" s="693"/>
      <c r="FN386" s="693"/>
      <c r="FO386" s="693"/>
      <c r="FP386" s="693"/>
      <c r="FQ386" s="693"/>
      <c r="FR386" s="693"/>
      <c r="FS386" s="693"/>
      <c r="FT386" s="693"/>
      <c r="FU386" s="693"/>
      <c r="FV386" s="693"/>
      <c r="FW386" s="693"/>
      <c r="FX386" s="693"/>
      <c r="FY386" s="693"/>
      <c r="FZ386" s="693"/>
      <c r="GA386" s="693"/>
      <c r="GB386" s="693"/>
      <c r="GC386" s="693"/>
      <c r="GD386" s="693"/>
      <c r="GE386" s="693"/>
      <c r="GF386" s="693"/>
      <c r="GG386" s="693"/>
      <c r="GH386" s="693"/>
      <c r="GI386" s="693"/>
      <c r="GJ386" s="693"/>
      <c r="GK386" s="693"/>
      <c r="GL386" s="693"/>
      <c r="GM386" s="693"/>
      <c r="GN386" s="693"/>
      <c r="GO386" s="693"/>
      <c r="GP386" s="693"/>
      <c r="GQ386" s="693"/>
      <c r="GR386" s="693"/>
      <c r="GS386" s="693"/>
      <c r="GT386" s="693"/>
      <c r="GU386" s="693"/>
      <c r="GV386" s="693"/>
      <c r="GW386" s="693"/>
      <c r="GX386" s="693"/>
      <c r="GY386" s="693"/>
      <c r="GZ386" s="693"/>
      <c r="HA386" s="693"/>
      <c r="HB386" s="693"/>
      <c r="HC386" s="693"/>
      <c r="HD386" s="693"/>
      <c r="HE386" s="693"/>
      <c r="HF386" s="693"/>
      <c r="HG386" s="693"/>
      <c r="HH386" s="693"/>
      <c r="HI386" s="693"/>
      <c r="HJ386" s="693"/>
      <c r="HK386" s="693"/>
      <c r="HL386" s="693"/>
      <c r="HM386" s="693"/>
      <c r="HN386" s="693"/>
      <c r="HO386" s="693"/>
      <c r="HP386" s="693"/>
      <c r="HQ386" s="693"/>
      <c r="HR386" s="693"/>
      <c r="HS386" s="693"/>
    </row>
    <row r="387" spans="1:227" s="508" customFormat="1">
      <c r="A387"/>
      <c r="B387" s="368"/>
      <c r="C387"/>
      <c r="D387" s="433"/>
      <c r="E387" s="625"/>
      <c r="F387" s="625"/>
      <c r="G387" s="330"/>
      <c r="H387"/>
      <c r="I387" s="132"/>
      <c r="J387"/>
      <c r="K387"/>
      <c r="L387"/>
      <c r="M387" s="335"/>
      <c r="N387" s="335"/>
      <c r="O387" s="335"/>
      <c r="P387" s="335"/>
      <c r="Q387" s="335"/>
      <c r="R387" s="335"/>
      <c r="S387" s="335"/>
      <c r="T387" s="335"/>
      <c r="U387" s="335"/>
      <c r="V387" s="335"/>
      <c r="W387" s="335"/>
      <c r="X387" s="335"/>
      <c r="Y387" s="335"/>
      <c r="Z387" s="335"/>
      <c r="AA387" s="335"/>
      <c r="AB387" s="45"/>
      <c r="AC387"/>
      <c r="AD387" s="123"/>
      <c r="AE387"/>
      <c r="AF387"/>
      <c r="AG387"/>
      <c r="AH387" s="129"/>
      <c r="AI387" s="129"/>
      <c r="AJ387" s="129"/>
      <c r="AK387" s="634"/>
      <c r="AL387" s="596"/>
      <c r="AM387" s="669"/>
      <c r="AN387" s="669"/>
      <c r="AO387" s="669"/>
      <c r="AP387" s="669"/>
      <c r="AQ387" s="669"/>
      <c r="AR387" s="669"/>
      <c r="AS387" s="669"/>
      <c r="AT387" s="669"/>
      <c r="AU387" s="669"/>
      <c r="AV387" s="669"/>
      <c r="AW387" s="669"/>
      <c r="AX387" s="669"/>
      <c r="AY387" s="669"/>
      <c r="AZ387" s="669"/>
      <c r="BA387" s="599"/>
      <c r="BB387" s="291"/>
      <c r="BC387" s="1042"/>
      <c r="BD387" s="1042"/>
      <c r="BE387" s="1042"/>
      <c r="BF387" s="1042"/>
      <c r="BG387" s="1042"/>
      <c r="BH387" s="1042"/>
      <c r="BI387" s="1042"/>
      <c r="BJ387" s="493"/>
      <c r="BK387" s="493"/>
      <c r="BL387" s="493"/>
      <c r="BM387" s="493"/>
      <c r="BN387" s="493"/>
      <c r="BO387" s="493"/>
      <c r="BP387" s="493"/>
      <c r="BQ387" s="493"/>
      <c r="BR387" s="493"/>
      <c r="BS387" s="493"/>
      <c r="BT387" s="493"/>
      <c r="BU387" s="291"/>
      <c r="CW387" s="693"/>
      <c r="CX387" s="693"/>
      <c r="CY387" s="693"/>
      <c r="CZ387" s="693"/>
      <c r="DA387" s="693"/>
      <c r="DB387" s="693"/>
      <c r="DC387" s="693"/>
      <c r="DD387" s="693"/>
      <c r="DE387" s="693"/>
      <c r="DF387" s="693"/>
      <c r="DG387" s="693"/>
      <c r="DH387" s="693"/>
      <c r="DI387" s="693"/>
      <c r="DJ387" s="693"/>
      <c r="DK387" s="693"/>
      <c r="DL387" s="693"/>
      <c r="DM387" s="693"/>
      <c r="DN387" s="693"/>
      <c r="DO387" s="693"/>
      <c r="DP387" s="693"/>
      <c r="DQ387" s="693"/>
      <c r="DR387" s="693"/>
      <c r="DS387" s="693"/>
      <c r="DT387" s="693"/>
      <c r="DU387" s="693"/>
      <c r="DV387" s="693"/>
      <c r="DW387" s="693"/>
      <c r="DX387" s="693"/>
      <c r="DY387" s="693"/>
      <c r="DZ387" s="693"/>
      <c r="EA387" s="693"/>
      <c r="EB387" s="693"/>
      <c r="EC387" s="693"/>
      <c r="ED387" s="693"/>
      <c r="EE387" s="693"/>
      <c r="EF387" s="693"/>
      <c r="EG387" s="693"/>
      <c r="EH387" s="693"/>
      <c r="EI387" s="693"/>
      <c r="EJ387" s="693"/>
      <c r="EK387" s="693"/>
      <c r="EL387" s="693"/>
      <c r="EM387" s="693"/>
      <c r="EN387" s="693"/>
      <c r="EO387" s="693"/>
      <c r="EP387" s="693"/>
      <c r="EQ387" s="693"/>
      <c r="ER387" s="693"/>
      <c r="ES387" s="693"/>
      <c r="ET387" s="693"/>
      <c r="EU387" s="693"/>
      <c r="EV387" s="693"/>
      <c r="EW387" s="693"/>
      <c r="EX387" s="693"/>
      <c r="EY387" s="693"/>
      <c r="EZ387" s="693"/>
      <c r="FA387" s="693"/>
      <c r="FB387" s="693"/>
      <c r="FC387" s="693"/>
      <c r="FD387" s="693"/>
      <c r="FE387" s="693"/>
      <c r="FF387" s="693"/>
      <c r="FG387" s="693"/>
      <c r="FH387" s="693"/>
      <c r="FI387" s="693"/>
      <c r="FJ387" s="693"/>
      <c r="FK387" s="693"/>
      <c r="FL387" s="693"/>
      <c r="FM387" s="693"/>
      <c r="FN387" s="693"/>
      <c r="FO387" s="693"/>
      <c r="FP387" s="693"/>
      <c r="FQ387" s="693"/>
      <c r="FR387" s="693"/>
      <c r="FS387" s="693"/>
      <c r="FT387" s="693"/>
      <c r="FU387" s="693"/>
      <c r="FV387" s="693"/>
      <c r="FW387" s="693"/>
      <c r="FX387" s="693"/>
      <c r="FY387" s="693"/>
      <c r="FZ387" s="693"/>
      <c r="GA387" s="693"/>
      <c r="GB387" s="693"/>
      <c r="GC387" s="693"/>
      <c r="GD387" s="693"/>
      <c r="GE387" s="693"/>
      <c r="GF387" s="693"/>
      <c r="GG387" s="693"/>
      <c r="GH387" s="693"/>
      <c r="GI387" s="693"/>
      <c r="GJ387" s="693"/>
      <c r="GK387" s="693"/>
      <c r="GL387" s="693"/>
      <c r="GM387" s="693"/>
      <c r="GN387" s="693"/>
      <c r="GO387" s="693"/>
      <c r="GP387" s="693"/>
      <c r="GQ387" s="693"/>
      <c r="GR387" s="693"/>
      <c r="GS387" s="693"/>
      <c r="GT387" s="693"/>
      <c r="GU387" s="693"/>
      <c r="GV387" s="693"/>
      <c r="GW387" s="693"/>
      <c r="GX387" s="693"/>
      <c r="GY387" s="693"/>
      <c r="GZ387" s="693"/>
      <c r="HA387" s="693"/>
      <c r="HB387" s="693"/>
      <c r="HC387" s="693"/>
      <c r="HD387" s="693"/>
      <c r="HE387" s="693"/>
      <c r="HF387" s="693"/>
      <c r="HG387" s="693"/>
      <c r="HH387" s="693"/>
      <c r="HI387" s="693"/>
      <c r="HJ387" s="693"/>
      <c r="HK387" s="693"/>
      <c r="HL387" s="693"/>
      <c r="HM387" s="693"/>
      <c r="HN387" s="693"/>
      <c r="HO387" s="693"/>
      <c r="HP387" s="693"/>
      <c r="HQ387" s="693"/>
      <c r="HR387" s="693"/>
      <c r="HS387" s="693"/>
    </row>
    <row r="388" spans="1:227" s="508" customFormat="1">
      <c r="A388"/>
      <c r="B388" s="368"/>
      <c r="C388"/>
      <c r="D388" s="433"/>
      <c r="E388" s="625"/>
      <c r="F388" s="625"/>
      <c r="G388" s="330"/>
      <c r="H388"/>
      <c r="I388" s="132"/>
      <c r="J388"/>
      <c r="K388"/>
      <c r="L388"/>
      <c r="M388" s="335"/>
      <c r="N388" s="335"/>
      <c r="O388" s="335"/>
      <c r="P388" s="335"/>
      <c r="Q388" s="335"/>
      <c r="R388" s="335"/>
      <c r="S388" s="335"/>
      <c r="T388" s="335"/>
      <c r="U388" s="335"/>
      <c r="V388" s="335"/>
      <c r="W388" s="335"/>
      <c r="X388" s="335"/>
      <c r="Y388" s="335"/>
      <c r="Z388" s="335"/>
      <c r="AA388" s="335"/>
      <c r="AB388" s="45"/>
      <c r="AC388"/>
      <c r="AD388" s="123"/>
      <c r="AE388"/>
      <c r="AF388"/>
      <c r="AG388"/>
      <c r="AH388" s="129"/>
      <c r="AI388" s="129"/>
      <c r="AJ388" s="129"/>
      <c r="AK388" s="634"/>
      <c r="AL388" s="596"/>
      <c r="AM388" s="669"/>
      <c r="AN388" s="669"/>
      <c r="AO388" s="669"/>
      <c r="AP388" s="669"/>
      <c r="AQ388" s="669"/>
      <c r="AR388" s="669"/>
      <c r="AS388" s="669"/>
      <c r="AT388" s="669"/>
      <c r="AU388" s="669"/>
      <c r="AV388" s="669"/>
      <c r="AW388" s="669"/>
      <c r="AX388" s="669"/>
      <c r="AY388" s="669"/>
      <c r="AZ388" s="669"/>
      <c r="BA388" s="599"/>
      <c r="BB388" s="291"/>
      <c r="BC388" s="1042"/>
      <c r="BD388" s="1042"/>
      <c r="BE388" s="1042"/>
      <c r="BF388" s="1042"/>
      <c r="BG388" s="1042"/>
      <c r="BH388" s="1042"/>
      <c r="BI388" s="1042"/>
      <c r="BJ388" s="493"/>
      <c r="BK388" s="493"/>
      <c r="BL388" s="493"/>
      <c r="BM388" s="493"/>
      <c r="BN388" s="493"/>
      <c r="BO388" s="493"/>
      <c r="BP388" s="493"/>
      <c r="BQ388" s="493"/>
      <c r="BR388" s="493"/>
      <c r="BS388" s="493"/>
      <c r="BT388" s="493"/>
      <c r="BU388" s="291"/>
      <c r="CW388" s="693"/>
      <c r="CX388" s="693"/>
      <c r="CY388" s="693"/>
      <c r="CZ388" s="693"/>
      <c r="DA388" s="693"/>
      <c r="DB388" s="693"/>
      <c r="DC388" s="693"/>
      <c r="DD388" s="693"/>
      <c r="DE388" s="693"/>
      <c r="DF388" s="693"/>
      <c r="DG388" s="693"/>
      <c r="DH388" s="693"/>
      <c r="DI388" s="693"/>
      <c r="DJ388" s="693"/>
      <c r="DK388" s="693"/>
      <c r="DL388" s="693"/>
      <c r="DM388" s="693"/>
      <c r="DN388" s="693"/>
      <c r="DO388" s="693"/>
      <c r="DP388" s="693"/>
      <c r="DQ388" s="693"/>
      <c r="DR388" s="693"/>
      <c r="DS388" s="693"/>
      <c r="DT388" s="693"/>
      <c r="DU388" s="693"/>
      <c r="DV388" s="693"/>
      <c r="DW388" s="693"/>
      <c r="DX388" s="693"/>
      <c r="DY388" s="693"/>
      <c r="DZ388" s="693"/>
      <c r="EA388" s="693"/>
      <c r="EB388" s="693"/>
      <c r="EC388" s="693"/>
      <c r="ED388" s="693"/>
      <c r="EE388" s="693"/>
      <c r="EF388" s="693"/>
      <c r="EG388" s="693"/>
      <c r="EH388" s="693"/>
      <c r="EI388" s="693"/>
      <c r="EJ388" s="693"/>
      <c r="EK388" s="693"/>
      <c r="EL388" s="693"/>
      <c r="EM388" s="693"/>
      <c r="EN388" s="693"/>
      <c r="EO388" s="693"/>
      <c r="EP388" s="693"/>
      <c r="EQ388" s="693"/>
      <c r="ER388" s="693"/>
      <c r="ES388" s="693"/>
      <c r="ET388" s="693"/>
      <c r="EU388" s="693"/>
      <c r="EV388" s="693"/>
      <c r="EW388" s="693"/>
      <c r="EX388" s="693"/>
      <c r="EY388" s="693"/>
      <c r="EZ388" s="693"/>
      <c r="FA388" s="693"/>
      <c r="FB388" s="693"/>
      <c r="FC388" s="693"/>
      <c r="FD388" s="693"/>
      <c r="FE388" s="693"/>
      <c r="FF388" s="693"/>
      <c r="FG388" s="693"/>
      <c r="FH388" s="693"/>
      <c r="FI388" s="693"/>
      <c r="FJ388" s="693"/>
      <c r="FK388" s="693"/>
      <c r="FL388" s="693"/>
      <c r="FM388" s="693"/>
      <c r="FN388" s="693"/>
      <c r="FO388" s="693"/>
      <c r="FP388" s="693"/>
      <c r="FQ388" s="693"/>
      <c r="FR388" s="693"/>
      <c r="FS388" s="693"/>
      <c r="FT388" s="693"/>
      <c r="FU388" s="693"/>
      <c r="FV388" s="693"/>
      <c r="FW388" s="693"/>
      <c r="FX388" s="693"/>
      <c r="FY388" s="693"/>
      <c r="FZ388" s="693"/>
      <c r="GA388" s="693"/>
      <c r="GB388" s="693"/>
      <c r="GC388" s="693"/>
      <c r="GD388" s="693"/>
      <c r="GE388" s="693"/>
      <c r="GF388" s="693"/>
      <c r="GG388" s="693"/>
      <c r="GH388" s="693"/>
      <c r="GI388" s="693"/>
      <c r="GJ388" s="693"/>
      <c r="GK388" s="693"/>
      <c r="GL388" s="693"/>
      <c r="GM388" s="693"/>
      <c r="GN388" s="693"/>
      <c r="GO388" s="693"/>
      <c r="GP388" s="693"/>
      <c r="GQ388" s="693"/>
      <c r="GR388" s="693"/>
      <c r="GS388" s="693"/>
      <c r="GT388" s="693"/>
      <c r="GU388" s="693"/>
      <c r="GV388" s="693"/>
      <c r="GW388" s="693"/>
      <c r="GX388" s="693"/>
      <c r="GY388" s="693"/>
      <c r="GZ388" s="693"/>
      <c r="HA388" s="693"/>
      <c r="HB388" s="693"/>
      <c r="HC388" s="693"/>
      <c r="HD388" s="693"/>
      <c r="HE388" s="693"/>
      <c r="HF388" s="693"/>
      <c r="HG388" s="693"/>
      <c r="HH388" s="693"/>
      <c r="HI388" s="693"/>
      <c r="HJ388" s="693"/>
      <c r="HK388" s="693"/>
      <c r="HL388" s="693"/>
      <c r="HM388" s="693"/>
      <c r="HN388" s="693"/>
      <c r="HO388" s="693"/>
      <c r="HP388" s="693"/>
      <c r="HQ388" s="693"/>
      <c r="HR388" s="693"/>
      <c r="HS388" s="693"/>
    </row>
    <row r="389" spans="1:227" s="508" customFormat="1">
      <c r="A389"/>
      <c r="B389" s="368"/>
      <c r="C389"/>
      <c r="D389" s="433"/>
      <c r="E389" s="625"/>
      <c r="F389" s="625"/>
      <c r="G389" s="330"/>
      <c r="H389"/>
      <c r="I389" s="132"/>
      <c r="J389"/>
      <c r="K389"/>
      <c r="L389"/>
      <c r="M389" s="335"/>
      <c r="N389" s="335"/>
      <c r="O389" s="335"/>
      <c r="P389" s="335"/>
      <c r="Q389" s="335"/>
      <c r="R389" s="335"/>
      <c r="S389" s="335"/>
      <c r="T389" s="335"/>
      <c r="U389" s="335"/>
      <c r="V389" s="335"/>
      <c r="W389" s="335"/>
      <c r="X389" s="335"/>
      <c r="Y389" s="335"/>
      <c r="Z389" s="335"/>
      <c r="AA389" s="335"/>
      <c r="AB389" s="45"/>
      <c r="AC389"/>
      <c r="AD389" s="123"/>
      <c r="AE389"/>
      <c r="AF389"/>
      <c r="AG389"/>
      <c r="AH389" s="129"/>
      <c r="AI389" s="129"/>
      <c r="AJ389" s="129"/>
      <c r="AK389" s="634"/>
      <c r="AL389" s="596"/>
      <c r="AM389" s="669"/>
      <c r="AN389" s="669"/>
      <c r="AO389" s="669"/>
      <c r="AP389" s="669"/>
      <c r="AQ389" s="669"/>
      <c r="AR389" s="669"/>
      <c r="AS389" s="669"/>
      <c r="AT389" s="669"/>
      <c r="AU389" s="669"/>
      <c r="AV389" s="669"/>
      <c r="AW389" s="669"/>
      <c r="AX389" s="669"/>
      <c r="AY389" s="669"/>
      <c r="AZ389" s="669"/>
      <c r="BA389" s="599"/>
      <c r="BB389" s="291"/>
      <c r="BC389" s="1042"/>
      <c r="BD389" s="1042"/>
      <c r="BE389" s="1042"/>
      <c r="BF389" s="1042"/>
      <c r="BG389" s="1042"/>
      <c r="BH389" s="1042"/>
      <c r="BI389" s="1042"/>
      <c r="BJ389" s="493"/>
      <c r="BK389" s="493"/>
      <c r="BL389" s="493"/>
      <c r="BM389" s="493"/>
      <c r="BN389" s="493"/>
      <c r="BO389" s="493"/>
      <c r="BP389" s="493"/>
      <c r="BQ389" s="493"/>
      <c r="BR389" s="493"/>
      <c r="BS389" s="493"/>
      <c r="BT389" s="493"/>
      <c r="BU389" s="291"/>
      <c r="CW389" s="693"/>
      <c r="CX389" s="693"/>
      <c r="CY389" s="693"/>
      <c r="CZ389" s="693"/>
      <c r="DA389" s="693"/>
      <c r="DB389" s="693"/>
      <c r="DC389" s="693"/>
      <c r="DD389" s="693"/>
      <c r="DE389" s="693"/>
      <c r="DF389" s="693"/>
      <c r="DG389" s="693"/>
      <c r="DH389" s="693"/>
      <c r="DI389" s="693"/>
      <c r="DJ389" s="693"/>
      <c r="DK389" s="693"/>
      <c r="DL389" s="693"/>
      <c r="DM389" s="693"/>
      <c r="DN389" s="693"/>
      <c r="DO389" s="693"/>
      <c r="DP389" s="693"/>
      <c r="DQ389" s="693"/>
      <c r="DR389" s="693"/>
      <c r="DS389" s="693"/>
      <c r="DT389" s="693"/>
      <c r="DU389" s="693"/>
      <c r="DV389" s="693"/>
      <c r="DW389" s="693"/>
      <c r="DX389" s="693"/>
      <c r="DY389" s="693"/>
      <c r="DZ389" s="693"/>
      <c r="EA389" s="693"/>
      <c r="EB389" s="693"/>
      <c r="EC389" s="693"/>
      <c r="ED389" s="693"/>
      <c r="EE389" s="693"/>
      <c r="EF389" s="693"/>
      <c r="EG389" s="693"/>
      <c r="EH389" s="693"/>
      <c r="EI389" s="693"/>
      <c r="EJ389" s="693"/>
      <c r="EK389" s="693"/>
      <c r="EL389" s="693"/>
      <c r="EM389" s="693"/>
      <c r="EN389" s="693"/>
      <c r="EO389" s="693"/>
      <c r="EP389" s="693"/>
      <c r="EQ389" s="693"/>
      <c r="ER389" s="693"/>
      <c r="ES389" s="693"/>
      <c r="ET389" s="693"/>
      <c r="EU389" s="693"/>
      <c r="EV389" s="693"/>
      <c r="EW389" s="693"/>
      <c r="EX389" s="693"/>
      <c r="EY389" s="693"/>
      <c r="EZ389" s="693"/>
      <c r="FA389" s="693"/>
      <c r="FB389" s="693"/>
      <c r="FC389" s="693"/>
      <c r="FD389" s="693"/>
      <c r="FE389" s="693"/>
      <c r="FF389" s="693"/>
      <c r="FG389" s="693"/>
      <c r="FH389" s="693"/>
      <c r="FI389" s="693"/>
      <c r="FJ389" s="693"/>
      <c r="FK389" s="693"/>
      <c r="FL389" s="693"/>
      <c r="FM389" s="693"/>
      <c r="FN389" s="693"/>
      <c r="FO389" s="693"/>
      <c r="FP389" s="693"/>
      <c r="FQ389" s="693"/>
      <c r="FR389" s="693"/>
      <c r="FS389" s="693"/>
      <c r="FT389" s="693"/>
      <c r="FU389" s="693"/>
      <c r="FV389" s="693"/>
      <c r="FW389" s="693"/>
      <c r="FX389" s="693"/>
      <c r="FY389" s="693"/>
      <c r="FZ389" s="693"/>
      <c r="GA389" s="693"/>
      <c r="GB389" s="693"/>
      <c r="GC389" s="693"/>
      <c r="GD389" s="693"/>
      <c r="GE389" s="693"/>
      <c r="GF389" s="693"/>
      <c r="GG389" s="693"/>
      <c r="GH389" s="693"/>
      <c r="GI389" s="693"/>
      <c r="GJ389" s="693"/>
      <c r="GK389" s="693"/>
      <c r="GL389" s="693"/>
      <c r="GM389" s="693"/>
      <c r="GN389" s="693"/>
      <c r="GO389" s="693"/>
      <c r="GP389" s="693"/>
      <c r="GQ389" s="693"/>
      <c r="GR389" s="693"/>
      <c r="GS389" s="693"/>
      <c r="GT389" s="693"/>
      <c r="GU389" s="693"/>
      <c r="GV389" s="693"/>
      <c r="GW389" s="693"/>
      <c r="GX389" s="693"/>
      <c r="GY389" s="693"/>
      <c r="GZ389" s="693"/>
      <c r="HA389" s="693"/>
      <c r="HB389" s="693"/>
      <c r="HC389" s="693"/>
      <c r="HD389" s="693"/>
      <c r="HE389" s="693"/>
      <c r="HF389" s="693"/>
      <c r="HG389" s="693"/>
      <c r="HH389" s="693"/>
      <c r="HI389" s="693"/>
      <c r="HJ389" s="693"/>
      <c r="HK389" s="693"/>
      <c r="HL389" s="693"/>
      <c r="HM389" s="693"/>
      <c r="HN389" s="693"/>
      <c r="HO389" s="693"/>
      <c r="HP389" s="693"/>
      <c r="HQ389" s="693"/>
      <c r="HR389" s="693"/>
      <c r="HS389" s="693"/>
    </row>
    <row r="390" spans="1:227" s="508" customFormat="1">
      <c r="A390"/>
      <c r="B390" s="368"/>
      <c r="C390"/>
      <c r="D390" s="433"/>
      <c r="E390" s="625"/>
      <c r="F390" s="625"/>
      <c r="G390" s="330"/>
      <c r="H390"/>
      <c r="I390" s="132"/>
      <c r="J390"/>
      <c r="K390"/>
      <c r="L390"/>
      <c r="M390" s="335"/>
      <c r="N390" s="335"/>
      <c r="O390" s="335"/>
      <c r="P390" s="335"/>
      <c r="Q390" s="335"/>
      <c r="R390" s="335"/>
      <c r="S390" s="335"/>
      <c r="T390" s="335"/>
      <c r="U390" s="335"/>
      <c r="V390" s="335"/>
      <c r="W390" s="335"/>
      <c r="X390" s="335"/>
      <c r="Y390" s="335"/>
      <c r="Z390" s="335"/>
      <c r="AA390" s="335"/>
      <c r="AB390" s="45"/>
      <c r="AC390"/>
      <c r="AD390" s="123"/>
      <c r="AE390"/>
      <c r="AF390"/>
      <c r="AG390"/>
      <c r="AH390" s="129"/>
      <c r="AI390" s="129"/>
      <c r="AJ390" s="129"/>
      <c r="AK390" s="634"/>
      <c r="AL390" s="596"/>
      <c r="AM390" s="669"/>
      <c r="AN390" s="669"/>
      <c r="AO390" s="669"/>
      <c r="AP390" s="669"/>
      <c r="AQ390" s="669"/>
      <c r="AR390" s="669"/>
      <c r="AS390" s="669"/>
      <c r="AT390" s="669"/>
      <c r="AU390" s="669"/>
      <c r="AV390" s="669"/>
      <c r="AW390" s="669"/>
      <c r="AX390" s="669"/>
      <c r="AY390" s="669"/>
      <c r="AZ390" s="669"/>
      <c r="BA390" s="599"/>
      <c r="BB390" s="291"/>
      <c r="BC390" s="1042"/>
      <c r="BD390" s="1042"/>
      <c r="BE390" s="1042"/>
      <c r="BF390" s="1042"/>
      <c r="BG390" s="1042"/>
      <c r="BH390" s="1042"/>
      <c r="BI390" s="1042"/>
      <c r="BJ390" s="493"/>
      <c r="BK390" s="493"/>
      <c r="BL390" s="493"/>
      <c r="BM390" s="493"/>
      <c r="BN390" s="493"/>
      <c r="BO390" s="493"/>
      <c r="BP390" s="493"/>
      <c r="BQ390" s="493"/>
      <c r="BR390" s="493"/>
      <c r="BS390" s="493"/>
      <c r="BT390" s="493"/>
      <c r="BU390" s="291"/>
      <c r="CW390" s="693"/>
      <c r="CX390" s="693"/>
      <c r="CY390" s="693"/>
      <c r="CZ390" s="693"/>
      <c r="DA390" s="693"/>
      <c r="DB390" s="693"/>
      <c r="DC390" s="693"/>
      <c r="DD390" s="693"/>
      <c r="DE390" s="693"/>
      <c r="DF390" s="693"/>
      <c r="DG390" s="693"/>
      <c r="DH390" s="693"/>
      <c r="DI390" s="693"/>
      <c r="DJ390" s="693"/>
      <c r="DK390" s="693"/>
      <c r="DL390" s="693"/>
      <c r="DM390" s="693"/>
      <c r="DN390" s="693"/>
      <c r="DO390" s="693"/>
      <c r="DP390" s="693"/>
      <c r="DQ390" s="693"/>
      <c r="DR390" s="693"/>
      <c r="DS390" s="693"/>
      <c r="DT390" s="693"/>
      <c r="DU390" s="693"/>
      <c r="DV390" s="693"/>
      <c r="DW390" s="693"/>
      <c r="DX390" s="693"/>
      <c r="DY390" s="693"/>
      <c r="DZ390" s="693"/>
      <c r="EA390" s="693"/>
      <c r="EB390" s="693"/>
      <c r="EC390" s="693"/>
      <c r="ED390" s="693"/>
      <c r="EE390" s="693"/>
      <c r="EF390" s="693"/>
      <c r="EG390" s="693"/>
      <c r="EH390" s="693"/>
      <c r="EI390" s="693"/>
      <c r="EJ390" s="693"/>
      <c r="EK390" s="693"/>
      <c r="EL390" s="693"/>
      <c r="EM390" s="693"/>
      <c r="EN390" s="693"/>
      <c r="EO390" s="693"/>
      <c r="EP390" s="693"/>
      <c r="EQ390" s="693"/>
      <c r="ER390" s="693"/>
      <c r="ES390" s="693"/>
      <c r="ET390" s="693"/>
      <c r="EU390" s="693"/>
      <c r="EV390" s="693"/>
      <c r="EW390" s="693"/>
      <c r="EX390" s="693"/>
      <c r="EY390" s="693"/>
      <c r="EZ390" s="693"/>
      <c r="FA390" s="693"/>
      <c r="FB390" s="693"/>
      <c r="FC390" s="693"/>
      <c r="FD390" s="693"/>
      <c r="FE390" s="693"/>
      <c r="FF390" s="693"/>
      <c r="FG390" s="693"/>
      <c r="FH390" s="693"/>
      <c r="FI390" s="693"/>
      <c r="FJ390" s="693"/>
      <c r="FK390" s="693"/>
      <c r="FL390" s="693"/>
      <c r="FM390" s="693"/>
      <c r="FN390" s="693"/>
      <c r="FO390" s="693"/>
      <c r="FP390" s="693"/>
      <c r="FQ390" s="693"/>
      <c r="FR390" s="693"/>
      <c r="FS390" s="693"/>
      <c r="FT390" s="693"/>
      <c r="FU390" s="693"/>
      <c r="FV390" s="693"/>
      <c r="FW390" s="693"/>
      <c r="FX390" s="693"/>
      <c r="FY390" s="693"/>
      <c r="FZ390" s="693"/>
      <c r="GA390" s="693"/>
      <c r="GB390" s="693"/>
      <c r="GC390" s="693"/>
      <c r="GD390" s="693"/>
      <c r="GE390" s="693"/>
      <c r="GF390" s="693"/>
      <c r="GG390" s="693"/>
      <c r="GH390" s="693"/>
      <c r="GI390" s="693"/>
      <c r="GJ390" s="693"/>
      <c r="GK390" s="693"/>
      <c r="GL390" s="693"/>
      <c r="GM390" s="693"/>
      <c r="GN390" s="693"/>
      <c r="GO390" s="693"/>
      <c r="GP390" s="693"/>
      <c r="GQ390" s="693"/>
      <c r="GR390" s="693"/>
      <c r="GS390" s="693"/>
      <c r="GT390" s="693"/>
      <c r="GU390" s="693"/>
      <c r="GV390" s="693"/>
      <c r="GW390" s="693"/>
      <c r="GX390" s="693"/>
      <c r="GY390" s="693"/>
      <c r="GZ390" s="693"/>
      <c r="HA390" s="693"/>
      <c r="HB390" s="693"/>
      <c r="HC390" s="693"/>
      <c r="HD390" s="693"/>
      <c r="HE390" s="693"/>
      <c r="HF390" s="693"/>
      <c r="HG390" s="693"/>
      <c r="HH390" s="693"/>
      <c r="HI390" s="693"/>
      <c r="HJ390" s="693"/>
      <c r="HK390" s="693"/>
      <c r="HL390" s="693"/>
      <c r="HM390" s="693"/>
      <c r="HN390" s="693"/>
      <c r="HO390" s="693"/>
      <c r="HP390" s="693"/>
      <c r="HQ390" s="693"/>
      <c r="HR390" s="693"/>
      <c r="HS390" s="693"/>
    </row>
    <row r="391" spans="1:227" s="508" customFormat="1">
      <c r="A391"/>
      <c r="B391" s="368"/>
      <c r="C391"/>
      <c r="D391" s="433"/>
      <c r="E391" s="625"/>
      <c r="F391" s="625"/>
      <c r="G391" s="330"/>
      <c r="H391"/>
      <c r="I391" s="132"/>
      <c r="J391"/>
      <c r="K391"/>
      <c r="L391"/>
      <c r="M391" s="335"/>
      <c r="N391" s="335"/>
      <c r="O391" s="335"/>
      <c r="P391" s="335"/>
      <c r="Q391" s="335"/>
      <c r="R391" s="335"/>
      <c r="S391" s="335"/>
      <c r="T391" s="335"/>
      <c r="U391" s="335"/>
      <c r="V391" s="335"/>
      <c r="W391" s="335"/>
      <c r="X391" s="335"/>
      <c r="Y391" s="335"/>
      <c r="Z391" s="335"/>
      <c r="AA391" s="335"/>
      <c r="AB391" s="45"/>
      <c r="AC391"/>
      <c r="AD391" s="123"/>
      <c r="AE391"/>
      <c r="AF391"/>
      <c r="AG391"/>
      <c r="AH391" s="129"/>
      <c r="AI391" s="129"/>
      <c r="AJ391" s="129"/>
      <c r="AK391" s="634"/>
      <c r="AL391" s="596"/>
      <c r="AM391" s="669"/>
      <c r="AN391" s="669"/>
      <c r="AO391" s="669"/>
      <c r="AP391" s="669"/>
      <c r="AQ391" s="669"/>
      <c r="AR391" s="669"/>
      <c r="AS391" s="669"/>
      <c r="AT391" s="669"/>
      <c r="AU391" s="669"/>
      <c r="AV391" s="669"/>
      <c r="AW391" s="669"/>
      <c r="AX391" s="669"/>
      <c r="AY391" s="669"/>
      <c r="AZ391" s="669"/>
      <c r="BA391" s="599"/>
      <c r="BB391" s="291"/>
      <c r="BC391" s="1042"/>
      <c r="BD391" s="1042"/>
      <c r="BE391" s="1042"/>
      <c r="BF391" s="1042"/>
      <c r="BG391" s="1042"/>
      <c r="BH391" s="1042"/>
      <c r="BI391" s="1042"/>
      <c r="BJ391" s="493"/>
      <c r="BK391" s="493"/>
      <c r="BL391" s="493"/>
      <c r="BM391" s="493"/>
      <c r="BN391" s="493"/>
      <c r="BO391" s="493"/>
      <c r="BP391" s="493"/>
      <c r="BQ391" s="493"/>
      <c r="BR391" s="493"/>
      <c r="BS391" s="493"/>
      <c r="BT391" s="493"/>
      <c r="BU391" s="291"/>
      <c r="CW391" s="693"/>
      <c r="CX391" s="693"/>
      <c r="CY391" s="693"/>
      <c r="CZ391" s="693"/>
      <c r="DA391" s="693"/>
      <c r="DB391" s="693"/>
      <c r="DC391" s="693"/>
      <c r="DD391" s="693"/>
      <c r="DE391" s="693"/>
      <c r="DF391" s="693"/>
      <c r="DG391" s="693"/>
      <c r="DH391" s="693"/>
      <c r="DI391" s="693"/>
      <c r="DJ391" s="693"/>
      <c r="DK391" s="693"/>
      <c r="DL391" s="693"/>
      <c r="DM391" s="693"/>
      <c r="DN391" s="693"/>
      <c r="DO391" s="693"/>
      <c r="DP391" s="693"/>
      <c r="DQ391" s="693"/>
      <c r="DR391" s="693"/>
      <c r="DS391" s="693"/>
      <c r="DT391" s="693"/>
      <c r="DU391" s="693"/>
      <c r="DV391" s="693"/>
      <c r="DW391" s="693"/>
      <c r="DX391" s="693"/>
      <c r="DY391" s="693"/>
      <c r="DZ391" s="693"/>
      <c r="EA391" s="693"/>
      <c r="EB391" s="693"/>
      <c r="EC391" s="693"/>
      <c r="ED391" s="693"/>
      <c r="EE391" s="693"/>
      <c r="EF391" s="693"/>
      <c r="EG391" s="693"/>
      <c r="EH391" s="693"/>
      <c r="EI391" s="693"/>
      <c r="EJ391" s="693"/>
      <c r="EK391" s="693"/>
      <c r="EL391" s="693"/>
      <c r="EM391" s="693"/>
      <c r="EN391" s="693"/>
      <c r="EO391" s="693"/>
      <c r="EP391" s="693"/>
      <c r="EQ391" s="693"/>
      <c r="ER391" s="693"/>
      <c r="ES391" s="693"/>
      <c r="ET391" s="693"/>
      <c r="EU391" s="693"/>
      <c r="EV391" s="693"/>
      <c r="EW391" s="693"/>
      <c r="EX391" s="693"/>
      <c r="EY391" s="693"/>
      <c r="EZ391" s="693"/>
      <c r="FA391" s="693"/>
      <c r="FB391" s="693"/>
      <c r="FC391" s="693"/>
      <c r="FD391" s="693"/>
      <c r="FE391" s="693"/>
      <c r="FF391" s="693"/>
      <c r="FG391" s="693"/>
      <c r="FH391" s="693"/>
      <c r="FI391" s="693"/>
      <c r="FJ391" s="693"/>
      <c r="FK391" s="693"/>
      <c r="FL391" s="693"/>
      <c r="FM391" s="693"/>
      <c r="FN391" s="693"/>
      <c r="FO391" s="693"/>
      <c r="FP391" s="693"/>
      <c r="FQ391" s="693"/>
      <c r="FR391" s="693"/>
      <c r="FS391" s="693"/>
      <c r="FT391" s="693"/>
      <c r="FU391" s="693"/>
      <c r="FV391" s="693"/>
      <c r="FW391" s="693"/>
      <c r="FX391" s="693"/>
      <c r="FY391" s="693"/>
      <c r="FZ391" s="693"/>
      <c r="GA391" s="693"/>
      <c r="GB391" s="693"/>
      <c r="GC391" s="693"/>
      <c r="GD391" s="693"/>
      <c r="GE391" s="693"/>
      <c r="GF391" s="693"/>
      <c r="GG391" s="693"/>
      <c r="GH391" s="693"/>
      <c r="GI391" s="693"/>
      <c r="GJ391" s="693"/>
      <c r="GK391" s="693"/>
      <c r="GL391" s="693"/>
      <c r="GM391" s="693"/>
      <c r="GN391" s="693"/>
      <c r="GO391" s="693"/>
      <c r="GP391" s="693"/>
      <c r="GQ391" s="693"/>
      <c r="GR391" s="693"/>
      <c r="GS391" s="693"/>
      <c r="GT391" s="693"/>
      <c r="GU391" s="693"/>
      <c r="GV391" s="693"/>
      <c r="GW391" s="693"/>
      <c r="GX391" s="693"/>
      <c r="GY391" s="693"/>
      <c r="GZ391" s="693"/>
      <c r="HA391" s="693"/>
      <c r="HB391" s="693"/>
      <c r="HC391" s="693"/>
      <c r="HD391" s="693"/>
      <c r="HE391" s="693"/>
      <c r="HF391" s="693"/>
      <c r="HG391" s="693"/>
      <c r="HH391" s="693"/>
      <c r="HI391" s="693"/>
      <c r="HJ391" s="693"/>
      <c r="HK391" s="693"/>
      <c r="HL391" s="693"/>
      <c r="HM391" s="693"/>
      <c r="HN391" s="693"/>
      <c r="HO391" s="693"/>
      <c r="HP391" s="693"/>
      <c r="HQ391" s="693"/>
      <c r="HR391" s="693"/>
      <c r="HS391" s="693"/>
    </row>
    <row r="392" spans="1:227" s="508" customFormat="1">
      <c r="A392"/>
      <c r="B392" s="368"/>
      <c r="C392"/>
      <c r="D392" s="433"/>
      <c r="E392" s="625"/>
      <c r="F392" s="625"/>
      <c r="G392" s="330"/>
      <c r="H392"/>
      <c r="I392" s="132"/>
      <c r="J392"/>
      <c r="K392"/>
      <c r="L392"/>
      <c r="M392" s="335"/>
      <c r="N392" s="335"/>
      <c r="O392" s="335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45"/>
      <c r="AC392"/>
      <c r="AD392" s="123"/>
      <c r="AE392"/>
      <c r="AF392"/>
      <c r="AG392"/>
      <c r="AH392" s="129"/>
      <c r="AI392" s="129"/>
      <c r="AJ392" s="129"/>
      <c r="AK392" s="634"/>
      <c r="AL392" s="596"/>
      <c r="AM392" s="669"/>
      <c r="AN392" s="669"/>
      <c r="AO392" s="669"/>
      <c r="AP392" s="669"/>
      <c r="AQ392" s="669"/>
      <c r="AR392" s="669"/>
      <c r="AS392" s="669"/>
      <c r="AT392" s="669"/>
      <c r="AU392" s="669"/>
      <c r="AV392" s="669"/>
      <c r="AW392" s="669"/>
      <c r="AX392" s="669"/>
      <c r="AY392" s="669"/>
      <c r="AZ392" s="669"/>
      <c r="BA392" s="599"/>
      <c r="BB392" s="291"/>
      <c r="BC392" s="1042"/>
      <c r="BD392" s="1042"/>
      <c r="BE392" s="1042"/>
      <c r="BF392" s="1042"/>
      <c r="BG392" s="1042"/>
      <c r="BH392" s="1042"/>
      <c r="BI392" s="1042"/>
      <c r="BJ392" s="493"/>
      <c r="BK392" s="493"/>
      <c r="BL392" s="493"/>
      <c r="BM392" s="493"/>
      <c r="BN392" s="493"/>
      <c r="BO392" s="493"/>
      <c r="BP392" s="493"/>
      <c r="BQ392" s="493"/>
      <c r="BR392" s="493"/>
      <c r="BS392" s="493"/>
      <c r="BT392" s="493"/>
      <c r="BU392" s="291"/>
      <c r="CW392" s="693"/>
      <c r="CX392" s="693"/>
      <c r="CY392" s="693"/>
      <c r="CZ392" s="693"/>
      <c r="DA392" s="693"/>
      <c r="DB392" s="693"/>
      <c r="DC392" s="693"/>
      <c r="DD392" s="693"/>
      <c r="DE392" s="693"/>
      <c r="DF392" s="693"/>
      <c r="DG392" s="693"/>
      <c r="DH392" s="693"/>
      <c r="DI392" s="693"/>
      <c r="DJ392" s="693"/>
      <c r="DK392" s="693"/>
      <c r="DL392" s="693"/>
      <c r="DM392" s="693"/>
      <c r="DN392" s="693"/>
      <c r="DO392" s="693"/>
      <c r="DP392" s="693"/>
      <c r="DQ392" s="693"/>
      <c r="DR392" s="693"/>
      <c r="DS392" s="693"/>
      <c r="DT392" s="693"/>
      <c r="DU392" s="693"/>
      <c r="DV392" s="693"/>
      <c r="DW392" s="693"/>
      <c r="DX392" s="693"/>
      <c r="DY392" s="693"/>
      <c r="DZ392" s="693"/>
      <c r="EA392" s="693"/>
      <c r="EB392" s="693"/>
      <c r="EC392" s="693"/>
      <c r="ED392" s="693"/>
      <c r="EE392" s="693"/>
      <c r="EF392" s="693"/>
      <c r="EG392" s="693"/>
      <c r="EH392" s="693"/>
      <c r="EI392" s="693"/>
      <c r="EJ392" s="693"/>
      <c r="EK392" s="693"/>
      <c r="EL392" s="693"/>
      <c r="EM392" s="693"/>
      <c r="EN392" s="693"/>
      <c r="EO392" s="693"/>
      <c r="EP392" s="693"/>
      <c r="EQ392" s="693"/>
      <c r="ER392" s="693"/>
      <c r="ES392" s="693"/>
      <c r="ET392" s="693"/>
      <c r="EU392" s="693"/>
      <c r="EV392" s="693"/>
      <c r="EW392" s="693"/>
      <c r="EX392" s="693"/>
      <c r="EY392" s="693"/>
      <c r="EZ392" s="693"/>
      <c r="FA392" s="693"/>
      <c r="FB392" s="693"/>
      <c r="FC392" s="693"/>
      <c r="FD392" s="693"/>
      <c r="FE392" s="693"/>
      <c r="FF392" s="693"/>
      <c r="FG392" s="693"/>
      <c r="FH392" s="693"/>
      <c r="FI392" s="693"/>
      <c r="FJ392" s="693"/>
      <c r="FK392" s="693"/>
      <c r="FL392" s="693"/>
      <c r="FM392" s="693"/>
      <c r="FN392" s="693"/>
      <c r="FO392" s="693"/>
      <c r="FP392" s="693"/>
      <c r="FQ392" s="693"/>
      <c r="FR392" s="693"/>
      <c r="FS392" s="693"/>
      <c r="FT392" s="693"/>
      <c r="FU392" s="693"/>
      <c r="FV392" s="693"/>
      <c r="FW392" s="693"/>
      <c r="FX392" s="693"/>
      <c r="FY392" s="693"/>
      <c r="FZ392" s="693"/>
      <c r="GA392" s="693"/>
      <c r="GB392" s="693"/>
      <c r="GC392" s="693"/>
      <c r="GD392" s="693"/>
      <c r="GE392" s="693"/>
      <c r="GF392" s="693"/>
      <c r="GG392" s="693"/>
      <c r="GH392" s="693"/>
      <c r="GI392" s="693"/>
      <c r="GJ392" s="693"/>
      <c r="GK392" s="693"/>
      <c r="GL392" s="693"/>
      <c r="GM392" s="693"/>
      <c r="GN392" s="693"/>
      <c r="GO392" s="693"/>
      <c r="GP392" s="693"/>
      <c r="GQ392" s="693"/>
      <c r="GR392" s="693"/>
      <c r="GS392" s="693"/>
      <c r="GT392" s="693"/>
      <c r="GU392" s="693"/>
      <c r="GV392" s="693"/>
      <c r="GW392" s="693"/>
      <c r="GX392" s="693"/>
      <c r="GY392" s="693"/>
      <c r="GZ392" s="693"/>
      <c r="HA392" s="693"/>
      <c r="HB392" s="693"/>
      <c r="HC392" s="693"/>
      <c r="HD392" s="693"/>
      <c r="HE392" s="693"/>
      <c r="HF392" s="693"/>
      <c r="HG392" s="693"/>
      <c r="HH392" s="693"/>
      <c r="HI392" s="693"/>
      <c r="HJ392" s="693"/>
      <c r="HK392" s="693"/>
      <c r="HL392" s="693"/>
      <c r="HM392" s="693"/>
      <c r="HN392" s="693"/>
      <c r="HO392" s="693"/>
      <c r="HP392" s="693"/>
      <c r="HQ392" s="693"/>
      <c r="HR392" s="693"/>
      <c r="HS392" s="693"/>
    </row>
    <row r="393" spans="1:227" s="508" customFormat="1">
      <c r="A393"/>
      <c r="B393" s="368"/>
      <c r="C393"/>
      <c r="D393" s="433"/>
      <c r="E393" s="625"/>
      <c r="F393" s="625"/>
      <c r="G393" s="330"/>
      <c r="H393"/>
      <c r="I393" s="132"/>
      <c r="J393"/>
      <c r="K393"/>
      <c r="L393"/>
      <c r="M393" s="335"/>
      <c r="N393" s="335"/>
      <c r="O393" s="335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45"/>
      <c r="AC393"/>
      <c r="AD393" s="123"/>
      <c r="AE393"/>
      <c r="AF393"/>
      <c r="AG393"/>
      <c r="AH393" s="129"/>
      <c r="AI393" s="129"/>
      <c r="AJ393" s="129"/>
      <c r="AK393" s="634"/>
      <c r="AL393" s="596"/>
      <c r="AM393" s="669"/>
      <c r="AN393" s="669"/>
      <c r="AO393" s="669"/>
      <c r="AP393" s="669"/>
      <c r="AQ393" s="669"/>
      <c r="AR393" s="669"/>
      <c r="AS393" s="669"/>
      <c r="AT393" s="669"/>
      <c r="AU393" s="669"/>
      <c r="AV393" s="669"/>
      <c r="AW393" s="669"/>
      <c r="AX393" s="669"/>
      <c r="AY393" s="669"/>
      <c r="AZ393" s="669"/>
      <c r="BA393" s="599"/>
      <c r="BB393" s="291"/>
      <c r="BC393" s="1042"/>
      <c r="BD393" s="1042"/>
      <c r="BE393" s="1042"/>
      <c r="BF393" s="1042"/>
      <c r="BG393" s="1042"/>
      <c r="BH393" s="1042"/>
      <c r="BI393" s="1042"/>
      <c r="BJ393" s="493"/>
      <c r="BK393" s="493"/>
      <c r="BL393" s="493"/>
      <c r="BM393" s="493"/>
      <c r="BN393" s="493"/>
      <c r="BO393" s="493"/>
      <c r="BP393" s="493"/>
      <c r="BQ393" s="493"/>
      <c r="BR393" s="493"/>
      <c r="BS393" s="493"/>
      <c r="BT393" s="493"/>
      <c r="BU393" s="291"/>
      <c r="CW393" s="693"/>
      <c r="CX393" s="693"/>
      <c r="CY393" s="693"/>
      <c r="CZ393" s="693"/>
      <c r="DA393" s="693"/>
      <c r="DB393" s="693"/>
      <c r="DC393" s="693"/>
      <c r="DD393" s="693"/>
      <c r="DE393" s="693"/>
      <c r="DF393" s="693"/>
      <c r="DG393" s="693"/>
      <c r="DH393" s="693"/>
      <c r="DI393" s="693"/>
      <c r="DJ393" s="693"/>
      <c r="DK393" s="693"/>
      <c r="DL393" s="693"/>
      <c r="DM393" s="693"/>
      <c r="DN393" s="693"/>
      <c r="DO393" s="693"/>
      <c r="DP393" s="693"/>
      <c r="DQ393" s="693"/>
      <c r="DR393" s="693"/>
      <c r="DS393" s="693"/>
      <c r="DT393" s="693"/>
      <c r="DU393" s="693"/>
      <c r="DV393" s="693"/>
      <c r="DW393" s="693"/>
      <c r="DX393" s="693"/>
      <c r="DY393" s="693"/>
      <c r="DZ393" s="693"/>
      <c r="EA393" s="693"/>
      <c r="EB393" s="693"/>
      <c r="EC393" s="693"/>
      <c r="ED393" s="693"/>
      <c r="EE393" s="693"/>
      <c r="EF393" s="693"/>
      <c r="EG393" s="693"/>
      <c r="EH393" s="693"/>
      <c r="EI393" s="693"/>
      <c r="EJ393" s="693"/>
      <c r="EK393" s="693"/>
      <c r="EL393" s="693"/>
      <c r="EM393" s="693"/>
      <c r="EN393" s="693"/>
      <c r="EO393" s="693"/>
      <c r="EP393" s="693"/>
      <c r="EQ393" s="693"/>
      <c r="ER393" s="693"/>
      <c r="ES393" s="693"/>
      <c r="ET393" s="693"/>
      <c r="EU393" s="693"/>
      <c r="EV393" s="693"/>
      <c r="EW393" s="693"/>
      <c r="EX393" s="693"/>
      <c r="EY393" s="693"/>
      <c r="EZ393" s="693"/>
      <c r="FA393" s="693"/>
      <c r="FB393" s="693"/>
      <c r="FC393" s="693"/>
      <c r="FD393" s="693"/>
      <c r="FE393" s="693"/>
      <c r="FF393" s="693"/>
      <c r="FG393" s="693"/>
      <c r="FH393" s="693"/>
      <c r="FI393" s="693"/>
      <c r="FJ393" s="693"/>
      <c r="FK393" s="693"/>
      <c r="FL393" s="693"/>
      <c r="FM393" s="693"/>
      <c r="FN393" s="693"/>
      <c r="FO393" s="693"/>
      <c r="FP393" s="693"/>
      <c r="FQ393" s="693"/>
      <c r="FR393" s="693"/>
      <c r="FS393" s="693"/>
      <c r="FT393" s="693"/>
      <c r="FU393" s="693"/>
      <c r="FV393" s="693"/>
      <c r="FW393" s="693"/>
      <c r="FX393" s="693"/>
      <c r="FY393" s="693"/>
      <c r="FZ393" s="693"/>
      <c r="GA393" s="693"/>
      <c r="GB393" s="693"/>
      <c r="GC393" s="693"/>
      <c r="GD393" s="693"/>
      <c r="GE393" s="693"/>
      <c r="GF393" s="693"/>
      <c r="GG393" s="693"/>
      <c r="GH393" s="693"/>
      <c r="GI393" s="693"/>
      <c r="GJ393" s="693"/>
      <c r="GK393" s="693"/>
      <c r="GL393" s="693"/>
      <c r="GM393" s="693"/>
      <c r="GN393" s="693"/>
      <c r="GO393" s="693"/>
      <c r="GP393" s="693"/>
      <c r="GQ393" s="693"/>
      <c r="GR393" s="693"/>
      <c r="GS393" s="693"/>
      <c r="GT393" s="693"/>
      <c r="GU393" s="693"/>
      <c r="GV393" s="693"/>
      <c r="GW393" s="693"/>
      <c r="GX393" s="693"/>
      <c r="GY393" s="693"/>
      <c r="GZ393" s="693"/>
      <c r="HA393" s="693"/>
      <c r="HB393" s="693"/>
      <c r="HC393" s="693"/>
      <c r="HD393" s="693"/>
      <c r="HE393" s="693"/>
      <c r="HF393" s="693"/>
      <c r="HG393" s="693"/>
      <c r="HH393" s="693"/>
      <c r="HI393" s="693"/>
      <c r="HJ393" s="693"/>
      <c r="HK393" s="693"/>
      <c r="HL393" s="693"/>
      <c r="HM393" s="693"/>
      <c r="HN393" s="693"/>
      <c r="HO393" s="693"/>
      <c r="HP393" s="693"/>
      <c r="HQ393" s="693"/>
      <c r="HR393" s="693"/>
      <c r="HS393" s="693"/>
    </row>
    <row r="394" spans="1:227" s="508" customFormat="1">
      <c r="A394"/>
      <c r="B394" s="368"/>
      <c r="C394"/>
      <c r="D394" s="433"/>
      <c r="E394" s="625"/>
      <c r="F394" s="625"/>
      <c r="G394" s="330"/>
      <c r="H394"/>
      <c r="I394" s="132"/>
      <c r="J394"/>
      <c r="K394"/>
      <c r="L394"/>
      <c r="M394" s="335"/>
      <c r="N394" s="335"/>
      <c r="O394" s="335"/>
      <c r="P394" s="335"/>
      <c r="Q394" s="335"/>
      <c r="R394" s="335"/>
      <c r="S394" s="335"/>
      <c r="T394" s="335"/>
      <c r="U394" s="335"/>
      <c r="V394" s="335"/>
      <c r="W394" s="335"/>
      <c r="X394" s="335"/>
      <c r="Y394" s="335"/>
      <c r="Z394" s="335"/>
      <c r="AA394" s="335"/>
      <c r="AB394" s="45"/>
      <c r="AC394"/>
      <c r="AD394" s="123"/>
      <c r="AE394"/>
      <c r="AF394"/>
      <c r="AG394"/>
      <c r="AH394" s="129"/>
      <c r="AI394" s="129"/>
      <c r="AJ394" s="129"/>
      <c r="AK394" s="634"/>
      <c r="AL394" s="596"/>
      <c r="AM394" s="669"/>
      <c r="AN394" s="669"/>
      <c r="AO394" s="669"/>
      <c r="AP394" s="669"/>
      <c r="AQ394" s="669"/>
      <c r="AR394" s="669"/>
      <c r="AS394" s="669"/>
      <c r="AT394" s="669"/>
      <c r="AU394" s="669"/>
      <c r="AV394" s="669"/>
      <c r="AW394" s="669"/>
      <c r="AX394" s="669"/>
      <c r="AY394" s="669"/>
      <c r="AZ394" s="669"/>
      <c r="BA394" s="599"/>
      <c r="BB394" s="291"/>
      <c r="BC394" s="1042"/>
      <c r="BD394" s="1042"/>
      <c r="BE394" s="1042"/>
      <c r="BF394" s="1042"/>
      <c r="BG394" s="1042"/>
      <c r="BH394" s="1042"/>
      <c r="BI394" s="1042"/>
      <c r="BJ394" s="493"/>
      <c r="BK394" s="493"/>
      <c r="BL394" s="493"/>
      <c r="BM394" s="493"/>
      <c r="BN394" s="493"/>
      <c r="BO394" s="493"/>
      <c r="BP394" s="493"/>
      <c r="BQ394" s="493"/>
      <c r="BR394" s="493"/>
      <c r="BS394" s="493"/>
      <c r="BT394" s="493"/>
      <c r="BU394" s="291"/>
      <c r="CW394" s="693"/>
      <c r="CX394" s="693"/>
      <c r="CY394" s="693"/>
      <c r="CZ394" s="693"/>
      <c r="DA394" s="693"/>
      <c r="DB394" s="693"/>
      <c r="DC394" s="693"/>
      <c r="DD394" s="693"/>
      <c r="DE394" s="693"/>
      <c r="DF394" s="693"/>
      <c r="DG394" s="693"/>
      <c r="DH394" s="693"/>
      <c r="DI394" s="693"/>
      <c r="DJ394" s="693"/>
      <c r="DK394" s="693"/>
      <c r="DL394" s="693"/>
      <c r="DM394" s="693"/>
      <c r="DN394" s="693"/>
      <c r="DO394" s="693"/>
      <c r="DP394" s="693"/>
      <c r="DQ394" s="693"/>
      <c r="DR394" s="693"/>
      <c r="DS394" s="693"/>
      <c r="DT394" s="693"/>
      <c r="DU394" s="693"/>
      <c r="DV394" s="693"/>
      <c r="DW394" s="693"/>
      <c r="DX394" s="693"/>
      <c r="DY394" s="693"/>
      <c r="DZ394" s="693"/>
      <c r="EA394" s="693"/>
      <c r="EB394" s="693"/>
      <c r="EC394" s="693"/>
      <c r="ED394" s="693"/>
      <c r="EE394" s="693"/>
      <c r="EF394" s="693"/>
      <c r="EG394" s="693"/>
      <c r="EH394" s="693"/>
      <c r="EI394" s="693"/>
      <c r="EJ394" s="693"/>
      <c r="EK394" s="693"/>
      <c r="EL394" s="693"/>
      <c r="EM394" s="693"/>
      <c r="EN394" s="693"/>
      <c r="EO394" s="693"/>
      <c r="EP394" s="693"/>
      <c r="EQ394" s="693"/>
      <c r="ER394" s="693"/>
      <c r="ES394" s="693"/>
      <c r="ET394" s="693"/>
      <c r="EU394" s="693"/>
      <c r="EV394" s="693"/>
      <c r="EW394" s="693"/>
      <c r="EX394" s="693"/>
      <c r="EY394" s="693"/>
      <c r="EZ394" s="693"/>
      <c r="FA394" s="693"/>
      <c r="FB394" s="693"/>
      <c r="FC394" s="693"/>
      <c r="FD394" s="693"/>
      <c r="FE394" s="693"/>
      <c r="FF394" s="693"/>
      <c r="FG394" s="693"/>
      <c r="FH394" s="693"/>
      <c r="FI394" s="693"/>
      <c r="FJ394" s="693"/>
      <c r="FK394" s="693"/>
      <c r="FL394" s="693"/>
      <c r="FM394" s="693"/>
      <c r="FN394" s="693"/>
      <c r="FO394" s="693"/>
      <c r="FP394" s="693"/>
      <c r="FQ394" s="693"/>
      <c r="FR394" s="693"/>
      <c r="FS394" s="693"/>
      <c r="FT394" s="693"/>
      <c r="FU394" s="693"/>
      <c r="FV394" s="693"/>
      <c r="FW394" s="693"/>
      <c r="FX394" s="693"/>
      <c r="FY394" s="693"/>
      <c r="FZ394" s="693"/>
      <c r="GA394" s="693"/>
      <c r="GB394" s="693"/>
      <c r="GC394" s="693"/>
      <c r="GD394" s="693"/>
      <c r="GE394" s="693"/>
      <c r="GF394" s="693"/>
      <c r="GG394" s="693"/>
      <c r="GH394" s="693"/>
      <c r="GI394" s="693"/>
      <c r="GJ394" s="693"/>
      <c r="GK394" s="693"/>
      <c r="GL394" s="693"/>
      <c r="GM394" s="693"/>
      <c r="GN394" s="693"/>
      <c r="GO394" s="693"/>
      <c r="GP394" s="693"/>
      <c r="GQ394" s="693"/>
      <c r="GR394" s="693"/>
      <c r="GS394" s="693"/>
      <c r="GT394" s="693"/>
      <c r="GU394" s="693"/>
      <c r="GV394" s="693"/>
      <c r="GW394" s="693"/>
      <c r="GX394" s="693"/>
      <c r="GY394" s="693"/>
      <c r="GZ394" s="693"/>
      <c r="HA394" s="693"/>
      <c r="HB394" s="693"/>
      <c r="HC394" s="693"/>
      <c r="HD394" s="693"/>
      <c r="HE394" s="693"/>
      <c r="HF394" s="693"/>
      <c r="HG394" s="693"/>
      <c r="HH394" s="693"/>
      <c r="HI394" s="693"/>
      <c r="HJ394" s="693"/>
      <c r="HK394" s="693"/>
      <c r="HL394" s="693"/>
      <c r="HM394" s="693"/>
      <c r="HN394" s="693"/>
      <c r="HO394" s="693"/>
      <c r="HP394" s="693"/>
      <c r="HQ394" s="693"/>
      <c r="HR394" s="693"/>
      <c r="HS394" s="693"/>
    </row>
    <row r="395" spans="1:227" s="508" customFormat="1">
      <c r="A395"/>
      <c r="B395" s="368"/>
      <c r="C395"/>
      <c r="D395" s="433"/>
      <c r="E395" s="625"/>
      <c r="F395" s="625"/>
      <c r="G395" s="330"/>
      <c r="H395"/>
      <c r="I395" s="132"/>
      <c r="J395"/>
      <c r="K395"/>
      <c r="L395"/>
      <c r="M395" s="335"/>
      <c r="N395" s="335"/>
      <c r="O395" s="335"/>
      <c r="P395" s="335"/>
      <c r="Q395" s="335"/>
      <c r="R395" s="335"/>
      <c r="S395" s="335"/>
      <c r="T395" s="335"/>
      <c r="U395" s="335"/>
      <c r="V395" s="335"/>
      <c r="W395" s="335"/>
      <c r="X395" s="335"/>
      <c r="Y395" s="335"/>
      <c r="Z395" s="335"/>
      <c r="AA395" s="335"/>
      <c r="AB395" s="45"/>
      <c r="AC395"/>
      <c r="AD395" s="123"/>
      <c r="AE395"/>
      <c r="AF395"/>
      <c r="AG395"/>
      <c r="AH395" s="129"/>
      <c r="AI395" s="129"/>
      <c r="AJ395" s="129"/>
      <c r="AK395" s="634"/>
      <c r="AL395" s="596"/>
      <c r="AM395" s="669"/>
      <c r="AN395" s="669"/>
      <c r="AO395" s="669"/>
      <c r="AP395" s="669"/>
      <c r="AQ395" s="669"/>
      <c r="AR395" s="669"/>
      <c r="AS395" s="669"/>
      <c r="AT395" s="669"/>
      <c r="AU395" s="669"/>
      <c r="AV395" s="669"/>
      <c r="AW395" s="669"/>
      <c r="AX395" s="669"/>
      <c r="AY395" s="669"/>
      <c r="AZ395" s="669"/>
      <c r="BA395" s="599"/>
      <c r="BB395" s="291"/>
      <c r="BC395" s="1042"/>
      <c r="BD395" s="1042"/>
      <c r="BE395" s="1042"/>
      <c r="BF395" s="1042"/>
      <c r="BG395" s="1042"/>
      <c r="BH395" s="1042"/>
      <c r="BI395" s="1042"/>
      <c r="BJ395" s="493"/>
      <c r="BK395" s="493"/>
      <c r="BL395" s="493"/>
      <c r="BM395" s="493"/>
      <c r="BN395" s="493"/>
      <c r="BO395" s="493"/>
      <c r="BP395" s="493"/>
      <c r="BQ395" s="493"/>
      <c r="BR395" s="493"/>
      <c r="BS395" s="493"/>
      <c r="BT395" s="493"/>
      <c r="BU395" s="291"/>
      <c r="CW395" s="693"/>
      <c r="CX395" s="693"/>
      <c r="CY395" s="693"/>
      <c r="CZ395" s="693"/>
      <c r="DA395" s="693"/>
      <c r="DB395" s="693"/>
      <c r="DC395" s="693"/>
      <c r="DD395" s="693"/>
      <c r="DE395" s="693"/>
      <c r="DF395" s="693"/>
      <c r="DG395" s="693"/>
      <c r="DH395" s="693"/>
      <c r="DI395" s="693"/>
      <c r="DJ395" s="693"/>
      <c r="DK395" s="693"/>
      <c r="DL395" s="693"/>
      <c r="DM395" s="693"/>
      <c r="DN395" s="693"/>
      <c r="DO395" s="693"/>
      <c r="DP395" s="693"/>
      <c r="DQ395" s="693"/>
      <c r="DR395" s="693"/>
      <c r="DS395" s="693"/>
      <c r="DT395" s="693"/>
      <c r="DU395" s="693"/>
      <c r="DV395" s="693"/>
      <c r="DW395" s="693"/>
      <c r="DX395" s="693"/>
      <c r="DY395" s="693"/>
      <c r="DZ395" s="693"/>
      <c r="EA395" s="693"/>
      <c r="EB395" s="693"/>
      <c r="EC395" s="693"/>
      <c r="ED395" s="693"/>
      <c r="EE395" s="693"/>
      <c r="EF395" s="693"/>
      <c r="EG395" s="693"/>
      <c r="EH395" s="693"/>
      <c r="EI395" s="693"/>
      <c r="EJ395" s="693"/>
      <c r="EK395" s="693"/>
      <c r="EL395" s="693"/>
      <c r="EM395" s="693"/>
      <c r="EN395" s="693"/>
      <c r="EO395" s="693"/>
      <c r="EP395" s="693"/>
      <c r="EQ395" s="693"/>
      <c r="ER395" s="693"/>
      <c r="ES395" s="693"/>
      <c r="ET395" s="693"/>
      <c r="EU395" s="693"/>
      <c r="EV395" s="693"/>
      <c r="EW395" s="693"/>
      <c r="EX395" s="693"/>
      <c r="EY395" s="693"/>
      <c r="EZ395" s="693"/>
      <c r="FA395" s="693"/>
      <c r="FB395" s="693"/>
      <c r="FC395" s="693"/>
      <c r="FD395" s="693"/>
      <c r="FE395" s="693"/>
      <c r="FF395" s="693"/>
      <c r="FG395" s="693"/>
      <c r="FH395" s="693"/>
      <c r="FI395" s="693"/>
      <c r="FJ395" s="693"/>
      <c r="FK395" s="693"/>
      <c r="FL395" s="693"/>
      <c r="FM395" s="693"/>
      <c r="FN395" s="693"/>
      <c r="FO395" s="693"/>
      <c r="FP395" s="693"/>
      <c r="FQ395" s="693"/>
      <c r="FR395" s="693"/>
      <c r="FS395" s="693"/>
      <c r="FT395" s="693"/>
      <c r="FU395" s="693"/>
      <c r="FV395" s="693"/>
      <c r="FW395" s="693"/>
      <c r="FX395" s="693"/>
      <c r="FY395" s="693"/>
      <c r="FZ395" s="693"/>
      <c r="GA395" s="693"/>
      <c r="GB395" s="693"/>
      <c r="GC395" s="693"/>
      <c r="GD395" s="693"/>
      <c r="GE395" s="693"/>
      <c r="GF395" s="693"/>
      <c r="GG395" s="693"/>
      <c r="GH395" s="693"/>
      <c r="GI395" s="693"/>
      <c r="GJ395" s="693"/>
      <c r="GK395" s="693"/>
      <c r="GL395" s="693"/>
      <c r="GM395" s="693"/>
      <c r="GN395" s="693"/>
      <c r="GO395" s="693"/>
      <c r="GP395" s="693"/>
      <c r="GQ395" s="693"/>
      <c r="GR395" s="693"/>
      <c r="GS395" s="693"/>
      <c r="GT395" s="693"/>
      <c r="GU395" s="693"/>
      <c r="GV395" s="693"/>
      <c r="GW395" s="693"/>
      <c r="GX395" s="693"/>
      <c r="GY395" s="693"/>
      <c r="GZ395" s="693"/>
      <c r="HA395" s="693"/>
      <c r="HB395" s="693"/>
      <c r="HC395" s="693"/>
      <c r="HD395" s="693"/>
      <c r="HE395" s="693"/>
      <c r="HF395" s="693"/>
      <c r="HG395" s="693"/>
      <c r="HH395" s="693"/>
      <c r="HI395" s="693"/>
      <c r="HJ395" s="693"/>
      <c r="HK395" s="693"/>
      <c r="HL395" s="693"/>
      <c r="HM395" s="693"/>
      <c r="HN395" s="693"/>
      <c r="HO395" s="693"/>
      <c r="HP395" s="693"/>
      <c r="HQ395" s="693"/>
      <c r="HR395" s="693"/>
      <c r="HS395" s="693"/>
    </row>
    <row r="396" spans="1:227" s="508" customFormat="1">
      <c r="A396"/>
      <c r="B396" s="368"/>
      <c r="C396"/>
      <c r="D396" s="433"/>
      <c r="E396" s="625"/>
      <c r="F396" s="625"/>
      <c r="G396" s="330"/>
      <c r="H396"/>
      <c r="I396" s="132"/>
      <c r="J396"/>
      <c r="K396"/>
      <c r="L396"/>
      <c r="M396" s="335"/>
      <c r="N396" s="335"/>
      <c r="O396" s="335"/>
      <c r="P396" s="335"/>
      <c r="Q396" s="335"/>
      <c r="R396" s="335"/>
      <c r="S396" s="335"/>
      <c r="T396" s="335"/>
      <c r="U396" s="335"/>
      <c r="V396" s="335"/>
      <c r="W396" s="335"/>
      <c r="X396" s="335"/>
      <c r="Y396" s="335"/>
      <c r="Z396" s="335"/>
      <c r="AA396" s="335"/>
      <c r="AB396" s="45"/>
      <c r="AC396"/>
      <c r="AD396" s="123"/>
      <c r="AE396"/>
      <c r="AF396"/>
      <c r="AG396"/>
      <c r="AH396" s="129"/>
      <c r="AI396" s="129"/>
      <c r="AJ396" s="129"/>
      <c r="AK396" s="634"/>
      <c r="AL396" s="596"/>
      <c r="AM396" s="669"/>
      <c r="AN396" s="669"/>
      <c r="AO396" s="669"/>
      <c r="AP396" s="669"/>
      <c r="AQ396" s="669"/>
      <c r="AR396" s="669"/>
      <c r="AS396" s="669"/>
      <c r="AT396" s="669"/>
      <c r="AU396" s="669"/>
      <c r="AV396" s="669"/>
      <c r="AW396" s="669"/>
      <c r="AX396" s="669"/>
      <c r="AY396" s="669"/>
      <c r="AZ396" s="669"/>
      <c r="BA396" s="599"/>
      <c r="BB396" s="291"/>
      <c r="BC396" s="1042"/>
      <c r="BD396" s="1042"/>
      <c r="BE396" s="1042"/>
      <c r="BF396" s="1042"/>
      <c r="BG396" s="1042"/>
      <c r="BH396" s="1042"/>
      <c r="BI396" s="1042"/>
      <c r="BJ396" s="493"/>
      <c r="BK396" s="493"/>
      <c r="BL396" s="493"/>
      <c r="BM396" s="493"/>
      <c r="BN396" s="493"/>
      <c r="BO396" s="493"/>
      <c r="BP396" s="493"/>
      <c r="BQ396" s="493"/>
      <c r="BR396" s="493"/>
      <c r="BS396" s="493"/>
      <c r="BT396" s="493"/>
      <c r="BU396" s="291"/>
      <c r="CW396" s="693"/>
      <c r="CX396" s="693"/>
      <c r="CY396" s="693"/>
      <c r="CZ396" s="693"/>
      <c r="DA396" s="693"/>
      <c r="DB396" s="693"/>
      <c r="DC396" s="693"/>
      <c r="DD396" s="693"/>
      <c r="DE396" s="693"/>
      <c r="DF396" s="693"/>
      <c r="DG396" s="693"/>
      <c r="DH396" s="693"/>
      <c r="DI396" s="693"/>
      <c r="DJ396" s="693"/>
      <c r="DK396" s="693"/>
      <c r="DL396" s="693"/>
      <c r="DM396" s="693"/>
      <c r="DN396" s="693"/>
      <c r="DO396" s="693"/>
      <c r="DP396" s="693"/>
      <c r="DQ396" s="693"/>
      <c r="DR396" s="693"/>
      <c r="DS396" s="693"/>
      <c r="DT396" s="693"/>
      <c r="DU396" s="693"/>
      <c r="DV396" s="693"/>
      <c r="DW396" s="693"/>
      <c r="DX396" s="693"/>
      <c r="DY396" s="693"/>
      <c r="DZ396" s="693"/>
      <c r="EA396" s="693"/>
      <c r="EB396" s="693"/>
      <c r="EC396" s="693"/>
      <c r="ED396" s="693"/>
      <c r="EE396" s="693"/>
      <c r="EF396" s="693"/>
      <c r="EG396" s="693"/>
      <c r="EH396" s="693"/>
      <c r="EI396" s="693"/>
      <c r="EJ396" s="693"/>
      <c r="EK396" s="693"/>
      <c r="EL396" s="693"/>
      <c r="EM396" s="693"/>
      <c r="EN396" s="693"/>
      <c r="EO396" s="693"/>
      <c r="EP396" s="693"/>
      <c r="EQ396" s="693"/>
      <c r="ER396" s="693"/>
      <c r="ES396" s="693"/>
      <c r="ET396" s="693"/>
      <c r="EU396" s="693"/>
      <c r="EV396" s="693"/>
      <c r="EW396" s="693"/>
      <c r="EX396" s="693"/>
      <c r="EY396" s="693"/>
      <c r="EZ396" s="693"/>
      <c r="FA396" s="693"/>
      <c r="FB396" s="693"/>
      <c r="FC396" s="693"/>
      <c r="FD396" s="693"/>
      <c r="FE396" s="693"/>
      <c r="FF396" s="693"/>
      <c r="FG396" s="693"/>
      <c r="FH396" s="693"/>
      <c r="FI396" s="693"/>
      <c r="FJ396" s="693"/>
      <c r="FK396" s="693"/>
      <c r="FL396" s="693"/>
      <c r="FM396" s="693"/>
      <c r="FN396" s="693"/>
      <c r="FO396" s="693"/>
      <c r="FP396" s="693"/>
      <c r="FQ396" s="693"/>
      <c r="FR396" s="693"/>
      <c r="FS396" s="693"/>
      <c r="FT396" s="693"/>
      <c r="FU396" s="693"/>
      <c r="FV396" s="693"/>
      <c r="FW396" s="693"/>
      <c r="FX396" s="693"/>
      <c r="FY396" s="693"/>
      <c r="FZ396" s="693"/>
      <c r="GA396" s="693"/>
      <c r="GB396" s="693"/>
      <c r="GC396" s="693"/>
      <c r="GD396" s="693"/>
      <c r="GE396" s="693"/>
      <c r="GF396" s="693"/>
      <c r="GG396" s="693"/>
      <c r="GH396" s="693"/>
      <c r="GI396" s="693"/>
      <c r="GJ396" s="693"/>
      <c r="GK396" s="693"/>
      <c r="GL396" s="693"/>
      <c r="GM396" s="693"/>
      <c r="GN396" s="693"/>
      <c r="GO396" s="693"/>
      <c r="GP396" s="693"/>
      <c r="GQ396" s="693"/>
      <c r="GR396" s="693"/>
      <c r="GS396" s="693"/>
      <c r="GT396" s="693"/>
      <c r="GU396" s="693"/>
      <c r="GV396" s="693"/>
      <c r="GW396" s="693"/>
      <c r="GX396" s="693"/>
      <c r="GY396" s="693"/>
      <c r="GZ396" s="693"/>
      <c r="HA396" s="693"/>
      <c r="HB396" s="693"/>
      <c r="HC396" s="693"/>
      <c r="HD396" s="693"/>
      <c r="HE396" s="693"/>
      <c r="HF396" s="693"/>
      <c r="HG396" s="693"/>
      <c r="HH396" s="693"/>
      <c r="HI396" s="693"/>
      <c r="HJ396" s="693"/>
      <c r="HK396" s="693"/>
      <c r="HL396" s="693"/>
      <c r="HM396" s="693"/>
      <c r="HN396" s="693"/>
      <c r="HO396" s="693"/>
      <c r="HP396" s="693"/>
      <c r="HQ396" s="693"/>
      <c r="HR396" s="693"/>
      <c r="HS396" s="693"/>
    </row>
    <row r="397" spans="1:227" s="508" customFormat="1">
      <c r="A397"/>
      <c r="B397" s="368"/>
      <c r="C397"/>
      <c r="D397" s="433"/>
      <c r="E397" s="625"/>
      <c r="F397" s="625"/>
      <c r="G397" s="330"/>
      <c r="H397"/>
      <c r="I397" s="132"/>
      <c r="J397"/>
      <c r="K397"/>
      <c r="L397"/>
      <c r="M397" s="335"/>
      <c r="N397" s="335"/>
      <c r="O397" s="335"/>
      <c r="P397" s="335"/>
      <c r="Q397" s="335"/>
      <c r="R397" s="335"/>
      <c r="S397" s="335"/>
      <c r="T397" s="335"/>
      <c r="U397" s="335"/>
      <c r="V397" s="335"/>
      <c r="W397" s="335"/>
      <c r="X397" s="335"/>
      <c r="Y397" s="335"/>
      <c r="Z397" s="335"/>
      <c r="AA397" s="335"/>
      <c r="AB397" s="45"/>
      <c r="AC397"/>
      <c r="AD397" s="123"/>
      <c r="AE397"/>
      <c r="AF397"/>
      <c r="AG397"/>
      <c r="AH397" s="129"/>
      <c r="AI397" s="129"/>
      <c r="AJ397" s="129"/>
      <c r="AK397" s="634"/>
      <c r="AL397" s="596"/>
      <c r="AM397" s="669"/>
      <c r="AN397" s="669"/>
      <c r="AO397" s="669"/>
      <c r="AP397" s="669"/>
      <c r="AQ397" s="669"/>
      <c r="AR397" s="669"/>
      <c r="AS397" s="669"/>
      <c r="AT397" s="669"/>
      <c r="AU397" s="669"/>
      <c r="AV397" s="669"/>
      <c r="AW397" s="669"/>
      <c r="AX397" s="669"/>
      <c r="AY397" s="669"/>
      <c r="AZ397" s="669"/>
      <c r="BA397" s="599"/>
      <c r="BB397" s="291"/>
      <c r="BC397" s="1042"/>
      <c r="BD397" s="1042"/>
      <c r="BE397" s="1042"/>
      <c r="BF397" s="1042"/>
      <c r="BG397" s="1042"/>
      <c r="BH397" s="1042"/>
      <c r="BI397" s="1042"/>
      <c r="BJ397" s="493"/>
      <c r="BK397" s="493"/>
      <c r="BL397" s="493"/>
      <c r="BM397" s="493"/>
      <c r="BN397" s="493"/>
      <c r="BO397" s="493"/>
      <c r="BP397" s="493"/>
      <c r="BQ397" s="493"/>
      <c r="BR397" s="493"/>
      <c r="BS397" s="493"/>
      <c r="BT397" s="493"/>
      <c r="BU397" s="291"/>
      <c r="CW397" s="693"/>
      <c r="CX397" s="693"/>
      <c r="CY397" s="693"/>
      <c r="CZ397" s="693"/>
      <c r="DA397" s="693"/>
      <c r="DB397" s="693"/>
      <c r="DC397" s="693"/>
      <c r="DD397" s="693"/>
      <c r="DE397" s="693"/>
      <c r="DF397" s="693"/>
      <c r="DG397" s="693"/>
      <c r="DH397" s="693"/>
      <c r="DI397" s="693"/>
      <c r="DJ397" s="693"/>
      <c r="DK397" s="693"/>
      <c r="DL397" s="693"/>
      <c r="DM397" s="693"/>
      <c r="DN397" s="693"/>
      <c r="DO397" s="693"/>
      <c r="DP397" s="693"/>
      <c r="DQ397" s="693"/>
      <c r="DR397" s="693"/>
      <c r="DS397" s="693"/>
      <c r="DT397" s="693"/>
      <c r="DU397" s="693"/>
      <c r="DV397" s="693"/>
      <c r="DW397" s="693"/>
      <c r="DX397" s="693"/>
      <c r="DY397" s="693"/>
      <c r="DZ397" s="693"/>
      <c r="EA397" s="693"/>
      <c r="EB397" s="693"/>
      <c r="EC397" s="693"/>
      <c r="ED397" s="693"/>
      <c r="EE397" s="693"/>
      <c r="EF397" s="693"/>
      <c r="EG397" s="693"/>
      <c r="EH397" s="693"/>
      <c r="EI397" s="693"/>
      <c r="EJ397" s="693"/>
      <c r="EK397" s="693"/>
      <c r="EL397" s="693"/>
      <c r="EM397" s="693"/>
      <c r="EN397" s="693"/>
      <c r="EO397" s="693"/>
      <c r="EP397" s="693"/>
      <c r="EQ397" s="693"/>
      <c r="ER397" s="693"/>
      <c r="ES397" s="693"/>
      <c r="ET397" s="693"/>
      <c r="EU397" s="693"/>
      <c r="EV397" s="693"/>
      <c r="EW397" s="693"/>
      <c r="EX397" s="693"/>
      <c r="EY397" s="693"/>
      <c r="EZ397" s="693"/>
      <c r="FA397" s="693"/>
      <c r="FB397" s="693"/>
      <c r="FC397" s="693"/>
      <c r="FD397" s="693"/>
      <c r="FE397" s="693"/>
      <c r="FF397" s="693"/>
      <c r="FG397" s="693"/>
      <c r="FH397" s="693"/>
      <c r="FI397" s="693"/>
      <c r="FJ397" s="693"/>
      <c r="FK397" s="693"/>
      <c r="FL397" s="693"/>
      <c r="FM397" s="693"/>
      <c r="FN397" s="693"/>
      <c r="FO397" s="693"/>
      <c r="FP397" s="693"/>
      <c r="FQ397" s="693"/>
      <c r="FR397" s="693"/>
      <c r="FS397" s="693"/>
      <c r="FT397" s="693"/>
      <c r="FU397" s="693"/>
      <c r="FV397" s="693"/>
      <c r="FW397" s="693"/>
      <c r="FX397" s="693"/>
      <c r="FY397" s="693"/>
      <c r="FZ397" s="693"/>
      <c r="GA397" s="693"/>
      <c r="GB397" s="693"/>
      <c r="GC397" s="693"/>
      <c r="GD397" s="693"/>
      <c r="GE397" s="693"/>
      <c r="GF397" s="693"/>
      <c r="GG397" s="693"/>
      <c r="GH397" s="693"/>
      <c r="GI397" s="693"/>
      <c r="GJ397" s="693"/>
      <c r="GK397" s="693"/>
      <c r="GL397" s="693"/>
      <c r="GM397" s="693"/>
      <c r="GN397" s="693"/>
      <c r="GO397" s="693"/>
      <c r="GP397" s="693"/>
      <c r="GQ397" s="693"/>
      <c r="GR397" s="693"/>
      <c r="GS397" s="693"/>
      <c r="GT397" s="693"/>
      <c r="GU397" s="693"/>
      <c r="GV397" s="693"/>
      <c r="GW397" s="693"/>
      <c r="GX397" s="693"/>
      <c r="GY397" s="693"/>
      <c r="GZ397" s="693"/>
      <c r="HA397" s="693"/>
      <c r="HB397" s="693"/>
      <c r="HC397" s="693"/>
      <c r="HD397" s="693"/>
      <c r="HE397" s="693"/>
      <c r="HF397" s="693"/>
      <c r="HG397" s="693"/>
      <c r="HH397" s="693"/>
      <c r="HI397" s="693"/>
      <c r="HJ397" s="693"/>
      <c r="HK397" s="693"/>
      <c r="HL397" s="693"/>
      <c r="HM397" s="693"/>
      <c r="HN397" s="693"/>
      <c r="HO397" s="693"/>
      <c r="HP397" s="693"/>
      <c r="HQ397" s="693"/>
      <c r="HR397" s="693"/>
      <c r="HS397" s="693"/>
    </row>
    <row r="398" spans="1:227" s="508" customFormat="1">
      <c r="A398"/>
      <c r="B398" s="368"/>
      <c r="C398"/>
      <c r="D398" s="433"/>
      <c r="E398" s="625"/>
      <c r="F398" s="625"/>
      <c r="G398" s="330"/>
      <c r="H398"/>
      <c r="I398" s="132"/>
      <c r="J398"/>
      <c r="K398"/>
      <c r="L398"/>
      <c r="M398" s="335"/>
      <c r="N398" s="335"/>
      <c r="O398" s="335"/>
      <c r="P398" s="335"/>
      <c r="Q398" s="335"/>
      <c r="R398" s="335"/>
      <c r="S398" s="335"/>
      <c r="T398" s="335"/>
      <c r="U398" s="335"/>
      <c r="V398" s="335"/>
      <c r="W398" s="335"/>
      <c r="X398" s="335"/>
      <c r="Y398" s="335"/>
      <c r="Z398" s="335"/>
      <c r="AA398" s="335"/>
      <c r="AB398" s="45"/>
      <c r="AC398"/>
      <c r="AD398" s="123"/>
      <c r="AE398"/>
      <c r="AF398"/>
      <c r="AG398"/>
      <c r="AH398" s="129"/>
      <c r="AI398" s="129"/>
      <c r="AJ398" s="129"/>
      <c r="AK398" s="634"/>
      <c r="AL398" s="596"/>
      <c r="AM398" s="669"/>
      <c r="AN398" s="669"/>
      <c r="AO398" s="669"/>
      <c r="AP398" s="669"/>
      <c r="AQ398" s="669"/>
      <c r="AR398" s="669"/>
      <c r="AS398" s="669"/>
      <c r="AT398" s="669"/>
      <c r="AU398" s="669"/>
      <c r="AV398" s="669"/>
      <c r="AW398" s="669"/>
      <c r="AX398" s="669"/>
      <c r="AY398" s="669"/>
      <c r="AZ398" s="669"/>
      <c r="BA398" s="599"/>
      <c r="BB398" s="291"/>
      <c r="BC398" s="1042"/>
      <c r="BD398" s="1042"/>
      <c r="BE398" s="1042"/>
      <c r="BF398" s="1042"/>
      <c r="BG398" s="1042"/>
      <c r="BH398" s="1042"/>
      <c r="BI398" s="1042"/>
      <c r="BJ398" s="493"/>
      <c r="BK398" s="493"/>
      <c r="BL398" s="493"/>
      <c r="BM398" s="493"/>
      <c r="BN398" s="493"/>
      <c r="BO398" s="493"/>
      <c r="BP398" s="493"/>
      <c r="BQ398" s="493"/>
      <c r="BR398" s="493"/>
      <c r="BS398" s="493"/>
      <c r="BT398" s="493"/>
      <c r="BU398" s="291"/>
      <c r="CW398" s="693"/>
      <c r="CX398" s="693"/>
      <c r="CY398" s="693"/>
      <c r="CZ398" s="693"/>
      <c r="DA398" s="693"/>
      <c r="DB398" s="693"/>
      <c r="DC398" s="693"/>
      <c r="DD398" s="693"/>
      <c r="DE398" s="693"/>
      <c r="DF398" s="693"/>
      <c r="DG398" s="693"/>
      <c r="DH398" s="693"/>
      <c r="DI398" s="693"/>
      <c r="DJ398" s="693"/>
      <c r="DK398" s="693"/>
      <c r="DL398" s="693"/>
      <c r="DM398" s="693"/>
      <c r="DN398" s="693"/>
      <c r="DO398" s="693"/>
      <c r="DP398" s="693"/>
      <c r="DQ398" s="693"/>
      <c r="DR398" s="693"/>
      <c r="DS398" s="693"/>
      <c r="DT398" s="693"/>
      <c r="DU398" s="693"/>
      <c r="DV398" s="693"/>
      <c r="DW398" s="693"/>
      <c r="DX398" s="693"/>
      <c r="DY398" s="693"/>
      <c r="DZ398" s="693"/>
      <c r="EA398" s="693"/>
      <c r="EB398" s="693"/>
      <c r="EC398" s="693"/>
      <c r="ED398" s="693"/>
      <c r="EE398" s="693"/>
      <c r="EF398" s="693"/>
      <c r="EG398" s="693"/>
      <c r="EH398" s="693"/>
      <c r="EI398" s="693"/>
      <c r="EJ398" s="693"/>
      <c r="EK398" s="693"/>
      <c r="EL398" s="693"/>
      <c r="EM398" s="693"/>
      <c r="EN398" s="693"/>
      <c r="EO398" s="693"/>
      <c r="EP398" s="693"/>
      <c r="EQ398" s="693"/>
      <c r="ER398" s="693"/>
      <c r="ES398" s="693"/>
      <c r="ET398" s="693"/>
      <c r="EU398" s="693"/>
      <c r="EV398" s="693"/>
      <c r="EW398" s="693"/>
      <c r="EX398" s="693"/>
      <c r="EY398" s="693"/>
      <c r="EZ398" s="693"/>
      <c r="FA398" s="693"/>
      <c r="FB398" s="693"/>
      <c r="FC398" s="693"/>
      <c r="FD398" s="693"/>
      <c r="FE398" s="693"/>
      <c r="FF398" s="693"/>
      <c r="FG398" s="693"/>
      <c r="FH398" s="693"/>
      <c r="FI398" s="693"/>
      <c r="FJ398" s="693"/>
      <c r="FK398" s="693"/>
      <c r="FL398" s="693"/>
      <c r="FM398" s="693"/>
      <c r="FN398" s="693"/>
      <c r="FO398" s="693"/>
      <c r="FP398" s="693"/>
      <c r="FQ398" s="693"/>
      <c r="FR398" s="693"/>
      <c r="FS398" s="693"/>
      <c r="FT398" s="693"/>
      <c r="FU398" s="693"/>
      <c r="FV398" s="693"/>
      <c r="FW398" s="693"/>
      <c r="FX398" s="693"/>
      <c r="FY398" s="693"/>
      <c r="FZ398" s="693"/>
      <c r="GA398" s="693"/>
      <c r="GB398" s="693"/>
      <c r="GC398" s="693"/>
      <c r="GD398" s="693"/>
      <c r="GE398" s="693"/>
      <c r="GF398" s="693"/>
      <c r="GG398" s="693"/>
      <c r="GH398" s="693"/>
      <c r="GI398" s="693"/>
      <c r="GJ398" s="693"/>
      <c r="GK398" s="693"/>
      <c r="GL398" s="693"/>
      <c r="GM398" s="693"/>
      <c r="GN398" s="693"/>
      <c r="GO398" s="693"/>
      <c r="GP398" s="693"/>
      <c r="GQ398" s="693"/>
      <c r="GR398" s="693"/>
      <c r="GS398" s="693"/>
      <c r="GT398" s="693"/>
      <c r="GU398" s="693"/>
      <c r="GV398" s="693"/>
      <c r="GW398" s="693"/>
      <c r="GX398" s="693"/>
      <c r="GY398" s="693"/>
      <c r="GZ398" s="693"/>
      <c r="HA398" s="693"/>
      <c r="HB398" s="693"/>
      <c r="HC398" s="693"/>
      <c r="HD398" s="693"/>
      <c r="HE398" s="693"/>
      <c r="HF398" s="693"/>
      <c r="HG398" s="693"/>
      <c r="HH398" s="693"/>
      <c r="HI398" s="693"/>
      <c r="HJ398" s="693"/>
      <c r="HK398" s="693"/>
      <c r="HL398" s="693"/>
      <c r="HM398" s="693"/>
      <c r="HN398" s="693"/>
      <c r="HO398" s="693"/>
      <c r="HP398" s="693"/>
      <c r="HQ398" s="693"/>
      <c r="HR398" s="693"/>
      <c r="HS398" s="693"/>
    </row>
    <row r="399" spans="1:227" s="508" customFormat="1">
      <c r="A399"/>
      <c r="B399" s="368"/>
      <c r="C399"/>
      <c r="D399" s="433"/>
      <c r="E399" s="625"/>
      <c r="F399" s="625"/>
      <c r="G399" s="330"/>
      <c r="H399"/>
      <c r="I399" s="132"/>
      <c r="J399"/>
      <c r="K399"/>
      <c r="L399"/>
      <c r="M399" s="335"/>
      <c r="N399" s="335"/>
      <c r="O399" s="335"/>
      <c r="P399" s="335"/>
      <c r="Q399" s="335"/>
      <c r="R399" s="335"/>
      <c r="S399" s="335"/>
      <c r="T399" s="335"/>
      <c r="U399" s="335"/>
      <c r="V399" s="335"/>
      <c r="W399" s="335"/>
      <c r="X399" s="335"/>
      <c r="Y399" s="335"/>
      <c r="Z399" s="335"/>
      <c r="AA399" s="335"/>
      <c r="AB399" s="45"/>
      <c r="AC399"/>
      <c r="AD399" s="123"/>
      <c r="AE399"/>
      <c r="AF399"/>
      <c r="AG399"/>
      <c r="AH399" s="129"/>
      <c r="AI399" s="129"/>
      <c r="AJ399" s="129"/>
      <c r="AK399" s="634"/>
      <c r="AL399" s="596"/>
      <c r="AM399" s="669"/>
      <c r="AN399" s="669"/>
      <c r="AO399" s="669"/>
      <c r="AP399" s="669"/>
      <c r="AQ399" s="669"/>
      <c r="AR399" s="669"/>
      <c r="AS399" s="669"/>
      <c r="AT399" s="669"/>
      <c r="AU399" s="669"/>
      <c r="AV399" s="669"/>
      <c r="AW399" s="669"/>
      <c r="AX399" s="669"/>
      <c r="AY399" s="669"/>
      <c r="AZ399" s="669"/>
      <c r="BA399" s="599"/>
      <c r="BB399" s="291"/>
      <c r="BC399" s="1042"/>
      <c r="BD399" s="1042"/>
      <c r="BE399" s="1042"/>
      <c r="BF399" s="1042"/>
      <c r="BG399" s="1042"/>
      <c r="BH399" s="1042"/>
      <c r="BI399" s="1042"/>
      <c r="BJ399" s="493"/>
      <c r="BK399" s="493"/>
      <c r="BL399" s="493"/>
      <c r="BM399" s="493"/>
      <c r="BN399" s="493"/>
      <c r="BO399" s="493"/>
      <c r="BP399" s="493"/>
      <c r="BQ399" s="493"/>
      <c r="BR399" s="493"/>
      <c r="BS399" s="493"/>
      <c r="BT399" s="493"/>
      <c r="BU399" s="291"/>
      <c r="CW399" s="693"/>
      <c r="CX399" s="693"/>
      <c r="CY399" s="693"/>
      <c r="CZ399" s="693"/>
      <c r="DA399" s="693"/>
      <c r="DB399" s="693"/>
      <c r="DC399" s="693"/>
      <c r="DD399" s="693"/>
      <c r="DE399" s="693"/>
      <c r="DF399" s="693"/>
      <c r="DG399" s="693"/>
      <c r="DH399" s="693"/>
      <c r="DI399" s="693"/>
      <c r="DJ399" s="693"/>
      <c r="DK399" s="693"/>
      <c r="DL399" s="693"/>
      <c r="DM399" s="693"/>
      <c r="DN399" s="693"/>
      <c r="DO399" s="693"/>
      <c r="DP399" s="693"/>
      <c r="DQ399" s="693"/>
      <c r="DR399" s="693"/>
      <c r="DS399" s="693"/>
      <c r="DT399" s="693"/>
      <c r="DU399" s="693"/>
      <c r="DV399" s="693"/>
      <c r="DW399" s="693"/>
      <c r="DX399" s="693"/>
      <c r="DY399" s="693"/>
      <c r="DZ399" s="693"/>
      <c r="EA399" s="693"/>
      <c r="EB399" s="693"/>
      <c r="EC399" s="693"/>
      <c r="ED399" s="693"/>
      <c r="EE399" s="693"/>
      <c r="EF399" s="693"/>
      <c r="EG399" s="693"/>
      <c r="EH399" s="693"/>
      <c r="EI399" s="693"/>
      <c r="EJ399" s="693"/>
      <c r="EK399" s="693"/>
      <c r="EL399" s="693"/>
      <c r="EM399" s="693"/>
      <c r="EN399" s="693"/>
      <c r="EO399" s="693"/>
      <c r="EP399" s="693"/>
      <c r="EQ399" s="693"/>
      <c r="ER399" s="693"/>
      <c r="ES399" s="693"/>
      <c r="ET399" s="693"/>
      <c r="EU399" s="693"/>
      <c r="EV399" s="693"/>
      <c r="EW399" s="693"/>
      <c r="EX399" s="693"/>
      <c r="EY399" s="693"/>
      <c r="EZ399" s="693"/>
      <c r="FA399" s="693"/>
      <c r="FB399" s="693"/>
      <c r="FC399" s="693"/>
      <c r="FD399" s="693"/>
      <c r="FE399" s="693"/>
      <c r="FF399" s="693"/>
      <c r="FG399" s="693"/>
      <c r="FH399" s="693"/>
      <c r="FI399" s="693"/>
      <c r="FJ399" s="693"/>
      <c r="FK399" s="693"/>
      <c r="FL399" s="693"/>
      <c r="FM399" s="693"/>
      <c r="FN399" s="693"/>
      <c r="FO399" s="693"/>
      <c r="FP399" s="693"/>
      <c r="FQ399" s="693"/>
      <c r="FR399" s="693"/>
      <c r="FS399" s="693"/>
      <c r="FT399" s="693"/>
      <c r="FU399" s="693"/>
      <c r="FV399" s="693"/>
      <c r="FW399" s="693"/>
      <c r="FX399" s="693"/>
      <c r="FY399" s="693"/>
      <c r="FZ399" s="693"/>
      <c r="GA399" s="693"/>
      <c r="GB399" s="693"/>
      <c r="GC399" s="693"/>
      <c r="GD399" s="693"/>
      <c r="GE399" s="693"/>
      <c r="GF399" s="693"/>
      <c r="GG399" s="693"/>
      <c r="GH399" s="693"/>
      <c r="GI399" s="693"/>
      <c r="GJ399" s="693"/>
      <c r="GK399" s="693"/>
      <c r="GL399" s="693"/>
      <c r="GM399" s="693"/>
      <c r="GN399" s="693"/>
      <c r="GO399" s="693"/>
      <c r="GP399" s="693"/>
      <c r="GQ399" s="693"/>
      <c r="GR399" s="693"/>
      <c r="GS399" s="693"/>
      <c r="GT399" s="693"/>
      <c r="GU399" s="693"/>
      <c r="GV399" s="693"/>
      <c r="GW399" s="693"/>
      <c r="GX399" s="693"/>
      <c r="GY399" s="693"/>
      <c r="GZ399" s="693"/>
      <c r="HA399" s="693"/>
      <c r="HB399" s="693"/>
      <c r="HC399" s="693"/>
      <c r="HD399" s="693"/>
      <c r="HE399" s="693"/>
      <c r="HF399" s="693"/>
      <c r="HG399" s="693"/>
      <c r="HH399" s="693"/>
      <c r="HI399" s="693"/>
      <c r="HJ399" s="693"/>
      <c r="HK399" s="693"/>
      <c r="HL399" s="693"/>
      <c r="HM399" s="693"/>
      <c r="HN399" s="693"/>
      <c r="HO399" s="693"/>
      <c r="HP399" s="693"/>
      <c r="HQ399" s="693"/>
      <c r="HR399" s="693"/>
      <c r="HS399" s="693"/>
    </row>
    <row r="400" spans="1:227" s="508" customFormat="1">
      <c r="A400"/>
      <c r="B400" s="368"/>
      <c r="C400"/>
      <c r="D400" s="433"/>
      <c r="E400" s="625"/>
      <c r="F400" s="625"/>
      <c r="G400" s="330"/>
      <c r="H400"/>
      <c r="I400" s="132"/>
      <c r="J400"/>
      <c r="K400"/>
      <c r="L400"/>
      <c r="M400" s="335"/>
      <c r="N400" s="335"/>
      <c r="O400" s="335"/>
      <c r="P400" s="335"/>
      <c r="Q400" s="335"/>
      <c r="R400" s="335"/>
      <c r="S400" s="335"/>
      <c r="T400" s="335"/>
      <c r="U400" s="335"/>
      <c r="V400" s="335"/>
      <c r="W400" s="335"/>
      <c r="X400" s="335"/>
      <c r="Y400" s="335"/>
      <c r="Z400" s="335"/>
      <c r="AA400" s="335"/>
      <c r="AB400" s="45"/>
      <c r="AC400"/>
      <c r="AD400" s="123"/>
      <c r="AE400"/>
      <c r="AF400"/>
      <c r="AG400"/>
      <c r="AH400" s="129"/>
      <c r="AI400" s="129"/>
      <c r="AJ400" s="129"/>
      <c r="AK400" s="634"/>
      <c r="AL400" s="596"/>
      <c r="AM400" s="669"/>
      <c r="AN400" s="669"/>
      <c r="AO400" s="669"/>
      <c r="AP400" s="669"/>
      <c r="AQ400" s="669"/>
      <c r="AR400" s="669"/>
      <c r="AS400" s="669"/>
      <c r="AT400" s="669"/>
      <c r="AU400" s="669"/>
      <c r="AV400" s="669"/>
      <c r="AW400" s="669"/>
      <c r="AX400" s="669"/>
      <c r="AY400" s="669"/>
      <c r="AZ400" s="669"/>
      <c r="BA400" s="599"/>
      <c r="BB400" s="291"/>
      <c r="BC400" s="1042"/>
      <c r="BD400" s="1042"/>
      <c r="BE400" s="1042"/>
      <c r="BF400" s="1042"/>
      <c r="BG400" s="1042"/>
      <c r="BH400" s="1042"/>
      <c r="BI400" s="1042"/>
      <c r="BJ400" s="493"/>
      <c r="BK400" s="493"/>
      <c r="BL400" s="493"/>
      <c r="BM400" s="493"/>
      <c r="BN400" s="493"/>
      <c r="BO400" s="493"/>
      <c r="BP400" s="493"/>
      <c r="BQ400" s="493"/>
      <c r="BR400" s="493"/>
      <c r="BS400" s="493"/>
      <c r="BT400" s="493"/>
      <c r="BU400" s="291"/>
      <c r="CW400" s="693"/>
      <c r="CX400" s="693"/>
      <c r="CY400" s="693"/>
      <c r="CZ400" s="693"/>
      <c r="DA400" s="693"/>
      <c r="DB400" s="693"/>
      <c r="DC400" s="693"/>
      <c r="DD400" s="693"/>
      <c r="DE400" s="693"/>
      <c r="DF400" s="693"/>
      <c r="DG400" s="693"/>
      <c r="DH400" s="693"/>
      <c r="DI400" s="693"/>
      <c r="DJ400" s="693"/>
      <c r="DK400" s="693"/>
      <c r="DL400" s="693"/>
      <c r="DM400" s="693"/>
      <c r="DN400" s="693"/>
      <c r="DO400" s="693"/>
      <c r="DP400" s="693"/>
      <c r="DQ400" s="693"/>
      <c r="DR400" s="693"/>
      <c r="DS400" s="693"/>
      <c r="DT400" s="693"/>
      <c r="DU400" s="693"/>
      <c r="DV400" s="693"/>
      <c r="DW400" s="693"/>
      <c r="DX400" s="693"/>
      <c r="DY400" s="693"/>
      <c r="DZ400" s="693"/>
      <c r="EA400" s="693"/>
      <c r="EB400" s="693"/>
      <c r="EC400" s="693"/>
      <c r="ED400" s="693"/>
      <c r="EE400" s="693"/>
      <c r="EF400" s="693"/>
      <c r="EG400" s="693"/>
      <c r="EH400" s="693"/>
      <c r="EI400" s="693"/>
      <c r="EJ400" s="693"/>
      <c r="EK400" s="693"/>
      <c r="EL400" s="693"/>
      <c r="EM400" s="693"/>
      <c r="EN400" s="693"/>
      <c r="EO400" s="693"/>
      <c r="EP400" s="693"/>
      <c r="EQ400" s="693"/>
      <c r="ER400" s="693"/>
      <c r="ES400" s="693"/>
      <c r="ET400" s="693"/>
      <c r="EU400" s="693"/>
      <c r="EV400" s="693"/>
      <c r="EW400" s="693"/>
      <c r="EX400" s="693"/>
      <c r="EY400" s="693"/>
      <c r="EZ400" s="693"/>
      <c r="FA400" s="693"/>
      <c r="FB400" s="693"/>
      <c r="FC400" s="693"/>
      <c r="FD400" s="693"/>
      <c r="FE400" s="693"/>
      <c r="FF400" s="693"/>
      <c r="FG400" s="693"/>
      <c r="FH400" s="693"/>
      <c r="FI400" s="693"/>
      <c r="FJ400" s="693"/>
      <c r="FK400" s="693"/>
      <c r="FL400" s="693"/>
      <c r="FM400" s="693"/>
      <c r="FN400" s="693"/>
      <c r="FO400" s="693"/>
      <c r="FP400" s="693"/>
      <c r="FQ400" s="693"/>
      <c r="FR400" s="693"/>
      <c r="FS400" s="693"/>
      <c r="FT400" s="693"/>
      <c r="FU400" s="693"/>
      <c r="FV400" s="693"/>
      <c r="FW400" s="693"/>
      <c r="FX400" s="693"/>
      <c r="FY400" s="693"/>
      <c r="FZ400" s="693"/>
      <c r="GA400" s="693"/>
      <c r="GB400" s="693"/>
      <c r="GC400" s="693"/>
      <c r="GD400" s="693"/>
      <c r="GE400" s="693"/>
      <c r="GF400" s="693"/>
      <c r="GG400" s="693"/>
      <c r="GH400" s="693"/>
      <c r="GI400" s="693"/>
      <c r="GJ400" s="693"/>
      <c r="GK400" s="693"/>
      <c r="GL400" s="693"/>
      <c r="GM400" s="693"/>
      <c r="GN400" s="693"/>
      <c r="GO400" s="693"/>
      <c r="GP400" s="693"/>
      <c r="GQ400" s="693"/>
      <c r="GR400" s="693"/>
      <c r="GS400" s="693"/>
      <c r="GT400" s="693"/>
      <c r="GU400" s="693"/>
      <c r="GV400" s="693"/>
      <c r="GW400" s="693"/>
      <c r="GX400" s="693"/>
      <c r="GY400" s="693"/>
      <c r="GZ400" s="693"/>
      <c r="HA400" s="693"/>
      <c r="HB400" s="693"/>
      <c r="HC400" s="693"/>
      <c r="HD400" s="693"/>
      <c r="HE400" s="693"/>
      <c r="HF400" s="693"/>
      <c r="HG400" s="693"/>
      <c r="HH400" s="693"/>
      <c r="HI400" s="693"/>
      <c r="HJ400" s="693"/>
      <c r="HK400" s="693"/>
      <c r="HL400" s="693"/>
      <c r="HM400" s="693"/>
      <c r="HN400" s="693"/>
      <c r="HO400" s="693"/>
      <c r="HP400" s="693"/>
      <c r="HQ400" s="693"/>
      <c r="HR400" s="693"/>
      <c r="HS400" s="693"/>
    </row>
    <row r="401" spans="1:227" s="508" customFormat="1">
      <c r="A401"/>
      <c r="B401" s="368"/>
      <c r="C401"/>
      <c r="D401" s="433"/>
      <c r="E401" s="625"/>
      <c r="F401" s="625"/>
      <c r="G401" s="330"/>
      <c r="H401"/>
      <c r="I401" s="132"/>
      <c r="J401"/>
      <c r="K401"/>
      <c r="L401"/>
      <c r="M401" s="335"/>
      <c r="N401" s="335"/>
      <c r="O401" s="335"/>
      <c r="P401" s="335"/>
      <c r="Q401" s="335"/>
      <c r="R401" s="335"/>
      <c r="S401" s="335"/>
      <c r="T401" s="335"/>
      <c r="U401" s="335"/>
      <c r="V401" s="335"/>
      <c r="W401" s="335"/>
      <c r="X401" s="335"/>
      <c r="Y401" s="335"/>
      <c r="Z401" s="335"/>
      <c r="AA401" s="335"/>
      <c r="AB401" s="45"/>
      <c r="AC401"/>
      <c r="AD401" s="123"/>
      <c r="AE401"/>
      <c r="AF401"/>
      <c r="AG401"/>
      <c r="AH401" s="129"/>
      <c r="AI401" s="129"/>
      <c r="AJ401" s="129"/>
      <c r="AK401" s="634"/>
      <c r="AL401" s="596"/>
      <c r="AM401" s="669"/>
      <c r="AN401" s="669"/>
      <c r="AO401" s="669"/>
      <c r="AP401" s="669"/>
      <c r="AQ401" s="669"/>
      <c r="AR401" s="669"/>
      <c r="AS401" s="669"/>
      <c r="AT401" s="669"/>
      <c r="AU401" s="669"/>
      <c r="AV401" s="669"/>
      <c r="AW401" s="669"/>
      <c r="AX401" s="669"/>
      <c r="AY401" s="669"/>
      <c r="AZ401" s="669"/>
      <c r="BA401" s="599"/>
      <c r="BB401" s="291"/>
      <c r="BC401" s="1042"/>
      <c r="BD401" s="1042"/>
      <c r="BE401" s="1042"/>
      <c r="BF401" s="1042"/>
      <c r="BG401" s="1042"/>
      <c r="BH401" s="1042"/>
      <c r="BI401" s="1042"/>
      <c r="BJ401" s="493"/>
      <c r="BK401" s="493"/>
      <c r="BL401" s="493"/>
      <c r="BM401" s="493"/>
      <c r="BN401" s="493"/>
      <c r="BO401" s="493"/>
      <c r="BP401" s="493"/>
      <c r="BQ401" s="493"/>
      <c r="BR401" s="493"/>
      <c r="BS401" s="493"/>
      <c r="BT401" s="493"/>
      <c r="BU401" s="291"/>
      <c r="CW401" s="693"/>
      <c r="CX401" s="693"/>
      <c r="CY401" s="693"/>
      <c r="CZ401" s="693"/>
      <c r="DA401" s="693"/>
      <c r="DB401" s="693"/>
      <c r="DC401" s="693"/>
      <c r="DD401" s="693"/>
      <c r="DE401" s="693"/>
      <c r="DF401" s="693"/>
      <c r="DG401" s="693"/>
      <c r="DH401" s="693"/>
      <c r="DI401" s="693"/>
      <c r="DJ401" s="693"/>
      <c r="DK401" s="693"/>
      <c r="DL401" s="693"/>
      <c r="DM401" s="693"/>
      <c r="DN401" s="693"/>
      <c r="DO401" s="693"/>
      <c r="DP401" s="693"/>
      <c r="DQ401" s="693"/>
      <c r="DR401" s="693"/>
      <c r="DS401" s="693"/>
      <c r="DT401" s="693"/>
      <c r="DU401" s="693"/>
      <c r="DV401" s="693"/>
      <c r="DW401" s="693"/>
      <c r="DX401" s="693"/>
      <c r="DY401" s="693"/>
      <c r="DZ401" s="693"/>
      <c r="EA401" s="693"/>
      <c r="EB401" s="693"/>
      <c r="EC401" s="693"/>
      <c r="ED401" s="693"/>
      <c r="EE401" s="693"/>
      <c r="EF401" s="693"/>
      <c r="EG401" s="693"/>
      <c r="EH401" s="693"/>
      <c r="EI401" s="693"/>
      <c r="EJ401" s="693"/>
      <c r="EK401" s="693"/>
      <c r="EL401" s="693"/>
      <c r="EM401" s="693"/>
      <c r="EN401" s="693"/>
      <c r="EO401" s="693"/>
      <c r="EP401" s="693"/>
      <c r="EQ401" s="693"/>
      <c r="ER401" s="693"/>
      <c r="ES401" s="693"/>
      <c r="ET401" s="693"/>
      <c r="EU401" s="693"/>
      <c r="EV401" s="693"/>
      <c r="EW401" s="693"/>
      <c r="EX401" s="693"/>
      <c r="EY401" s="693"/>
      <c r="EZ401" s="693"/>
      <c r="FA401" s="693"/>
      <c r="FB401" s="693"/>
      <c r="FC401" s="693"/>
      <c r="FD401" s="693"/>
      <c r="FE401" s="693"/>
      <c r="FF401" s="693"/>
      <c r="FG401" s="693"/>
      <c r="FH401" s="693"/>
      <c r="FI401" s="693"/>
      <c r="FJ401" s="693"/>
      <c r="FK401" s="693"/>
      <c r="FL401" s="693"/>
      <c r="FM401" s="693"/>
      <c r="FN401" s="693"/>
      <c r="FO401" s="693"/>
      <c r="FP401" s="693"/>
      <c r="FQ401" s="693"/>
      <c r="FR401" s="693"/>
      <c r="FS401" s="693"/>
      <c r="FT401" s="693"/>
      <c r="FU401" s="693"/>
      <c r="FV401" s="693"/>
      <c r="FW401" s="693"/>
      <c r="FX401" s="693"/>
      <c r="FY401" s="693"/>
      <c r="FZ401" s="693"/>
      <c r="GA401" s="693"/>
      <c r="GB401" s="693"/>
      <c r="GC401" s="693"/>
      <c r="GD401" s="693"/>
      <c r="GE401" s="693"/>
      <c r="GF401" s="693"/>
      <c r="GG401" s="693"/>
      <c r="GH401" s="693"/>
      <c r="GI401" s="693"/>
      <c r="GJ401" s="693"/>
      <c r="GK401" s="693"/>
      <c r="GL401" s="693"/>
      <c r="GM401" s="693"/>
      <c r="GN401" s="693"/>
      <c r="GO401" s="693"/>
      <c r="GP401" s="693"/>
      <c r="GQ401" s="693"/>
      <c r="GR401" s="693"/>
      <c r="GS401" s="693"/>
      <c r="GT401" s="693"/>
      <c r="GU401" s="693"/>
      <c r="GV401" s="693"/>
      <c r="GW401" s="693"/>
      <c r="GX401" s="693"/>
      <c r="GY401" s="693"/>
      <c r="GZ401" s="693"/>
      <c r="HA401" s="693"/>
      <c r="HB401" s="693"/>
      <c r="HC401" s="693"/>
      <c r="HD401" s="693"/>
      <c r="HE401" s="693"/>
      <c r="HF401" s="693"/>
      <c r="HG401" s="693"/>
      <c r="HH401" s="693"/>
      <c r="HI401" s="693"/>
      <c r="HJ401" s="693"/>
      <c r="HK401" s="693"/>
      <c r="HL401" s="693"/>
      <c r="HM401" s="693"/>
      <c r="HN401" s="693"/>
      <c r="HO401" s="693"/>
      <c r="HP401" s="693"/>
      <c r="HQ401" s="693"/>
      <c r="HR401" s="693"/>
      <c r="HS401" s="693"/>
    </row>
    <row r="402" spans="1:227" s="508" customFormat="1">
      <c r="A402"/>
      <c r="B402" s="368"/>
      <c r="C402"/>
      <c r="D402" s="433"/>
      <c r="E402" s="625"/>
      <c r="F402" s="625"/>
      <c r="G402" s="330"/>
      <c r="H402"/>
      <c r="I402" s="132"/>
      <c r="J402"/>
      <c r="K402"/>
      <c r="L402"/>
      <c r="M402" s="335"/>
      <c r="N402" s="335"/>
      <c r="O402" s="335"/>
      <c r="P402" s="335"/>
      <c r="Q402" s="335"/>
      <c r="R402" s="335"/>
      <c r="S402" s="335"/>
      <c r="T402" s="335"/>
      <c r="U402" s="335"/>
      <c r="V402" s="335"/>
      <c r="W402" s="335"/>
      <c r="X402" s="335"/>
      <c r="Y402" s="335"/>
      <c r="Z402" s="335"/>
      <c r="AA402" s="335"/>
      <c r="AB402" s="45"/>
      <c r="AC402"/>
      <c r="AD402" s="123"/>
      <c r="AE402"/>
      <c r="AF402"/>
      <c r="AG402"/>
      <c r="AH402" s="129"/>
      <c r="AI402" s="129"/>
      <c r="AJ402" s="129"/>
      <c r="AK402" s="634"/>
      <c r="AL402" s="596"/>
      <c r="AM402" s="669"/>
      <c r="AN402" s="669"/>
      <c r="AO402" s="669"/>
      <c r="AP402" s="669"/>
      <c r="AQ402" s="669"/>
      <c r="AR402" s="669"/>
      <c r="AS402" s="669"/>
      <c r="AT402" s="669"/>
      <c r="AU402" s="669"/>
      <c r="AV402" s="669"/>
      <c r="AW402" s="669"/>
      <c r="AX402" s="669"/>
      <c r="AY402" s="669"/>
      <c r="AZ402" s="669"/>
      <c r="BA402" s="599"/>
      <c r="BB402" s="291"/>
      <c r="BC402" s="1042"/>
      <c r="BD402" s="1042"/>
      <c r="BE402" s="1042"/>
      <c r="BF402" s="1042"/>
      <c r="BG402" s="1042"/>
      <c r="BH402" s="1042"/>
      <c r="BI402" s="1042"/>
      <c r="BJ402" s="493"/>
      <c r="BK402" s="493"/>
      <c r="BL402" s="493"/>
      <c r="BM402" s="493"/>
      <c r="BN402" s="493"/>
      <c r="BO402" s="493"/>
      <c r="BP402" s="493"/>
      <c r="BQ402" s="493"/>
      <c r="BR402" s="493"/>
      <c r="BS402" s="493"/>
      <c r="BT402" s="493"/>
      <c r="BU402" s="291"/>
      <c r="CW402" s="693"/>
      <c r="CX402" s="693"/>
      <c r="CY402" s="693"/>
      <c r="CZ402" s="693"/>
      <c r="DA402" s="693"/>
      <c r="DB402" s="693"/>
      <c r="DC402" s="693"/>
      <c r="DD402" s="693"/>
      <c r="DE402" s="693"/>
      <c r="DF402" s="693"/>
      <c r="DG402" s="693"/>
      <c r="DH402" s="693"/>
      <c r="DI402" s="693"/>
      <c r="DJ402" s="693"/>
      <c r="DK402" s="693"/>
      <c r="DL402" s="693"/>
      <c r="DM402" s="693"/>
      <c r="DN402" s="693"/>
      <c r="DO402" s="693"/>
      <c r="DP402" s="693"/>
      <c r="DQ402" s="693"/>
      <c r="DR402" s="693"/>
      <c r="DS402" s="693"/>
      <c r="DT402" s="693"/>
      <c r="DU402" s="693"/>
      <c r="DV402" s="693"/>
      <c r="DW402" s="693"/>
      <c r="DX402" s="693"/>
      <c r="DY402" s="693"/>
      <c r="DZ402" s="693"/>
      <c r="EA402" s="693"/>
      <c r="EB402" s="693"/>
      <c r="EC402" s="693"/>
      <c r="ED402" s="693"/>
      <c r="EE402" s="693"/>
      <c r="EF402" s="693"/>
      <c r="EG402" s="693"/>
      <c r="EH402" s="693"/>
      <c r="EI402" s="693"/>
      <c r="EJ402" s="693"/>
      <c r="EK402" s="693"/>
      <c r="EL402" s="693"/>
      <c r="EM402" s="693"/>
      <c r="EN402" s="693"/>
      <c r="EO402" s="693"/>
      <c r="EP402" s="693"/>
      <c r="EQ402" s="693"/>
      <c r="ER402" s="693"/>
      <c r="ES402" s="693"/>
      <c r="ET402" s="693"/>
      <c r="EU402" s="693"/>
      <c r="EV402" s="693"/>
      <c r="EW402" s="693"/>
      <c r="EX402" s="693"/>
      <c r="EY402" s="693"/>
      <c r="EZ402" s="693"/>
      <c r="FA402" s="693"/>
      <c r="FB402" s="693"/>
      <c r="FC402" s="693"/>
      <c r="FD402" s="693"/>
      <c r="FE402" s="693"/>
      <c r="FF402" s="693"/>
      <c r="FG402" s="693"/>
      <c r="FH402" s="693"/>
      <c r="FI402" s="693"/>
      <c r="FJ402" s="693"/>
      <c r="FK402" s="693"/>
      <c r="FL402" s="693"/>
      <c r="FM402" s="693"/>
      <c r="FN402" s="693"/>
      <c r="FO402" s="693"/>
      <c r="FP402" s="693"/>
      <c r="FQ402" s="693"/>
      <c r="FR402" s="693"/>
      <c r="FS402" s="693"/>
      <c r="FT402" s="693"/>
      <c r="FU402" s="693"/>
      <c r="FV402" s="693"/>
      <c r="FW402" s="693"/>
      <c r="FX402" s="693"/>
      <c r="FY402" s="693"/>
      <c r="FZ402" s="693"/>
      <c r="GA402" s="693"/>
      <c r="GB402" s="693"/>
      <c r="GC402" s="693"/>
      <c r="GD402" s="693"/>
      <c r="GE402" s="693"/>
      <c r="GF402" s="693"/>
      <c r="GG402" s="693"/>
      <c r="GH402" s="693"/>
      <c r="GI402" s="693"/>
      <c r="GJ402" s="693"/>
      <c r="GK402" s="693"/>
      <c r="GL402" s="693"/>
      <c r="GM402" s="693"/>
      <c r="GN402" s="693"/>
      <c r="GO402" s="693"/>
      <c r="GP402" s="693"/>
      <c r="GQ402" s="693"/>
      <c r="GR402" s="693"/>
      <c r="GS402" s="693"/>
      <c r="GT402" s="693"/>
      <c r="GU402" s="693"/>
      <c r="GV402" s="693"/>
      <c r="GW402" s="693"/>
      <c r="GX402" s="693"/>
      <c r="GY402" s="693"/>
      <c r="GZ402" s="693"/>
      <c r="HA402" s="693"/>
      <c r="HB402" s="693"/>
      <c r="HC402" s="693"/>
      <c r="HD402" s="693"/>
      <c r="HE402" s="693"/>
      <c r="HF402" s="693"/>
      <c r="HG402" s="693"/>
      <c r="HH402" s="693"/>
      <c r="HI402" s="693"/>
      <c r="HJ402" s="693"/>
      <c r="HK402" s="693"/>
      <c r="HL402" s="693"/>
      <c r="HM402" s="693"/>
      <c r="HN402" s="693"/>
      <c r="HO402" s="693"/>
      <c r="HP402" s="693"/>
      <c r="HQ402" s="693"/>
      <c r="HR402" s="693"/>
      <c r="HS402" s="693"/>
    </row>
    <row r="403" spans="1:227" s="508" customFormat="1">
      <c r="A403"/>
      <c r="B403" s="368"/>
      <c r="C403"/>
      <c r="D403" s="433"/>
      <c r="E403" s="625"/>
      <c r="F403" s="625"/>
      <c r="G403" s="330"/>
      <c r="H403"/>
      <c r="I403" s="132"/>
      <c r="J403"/>
      <c r="K403"/>
      <c r="L403"/>
      <c r="M403" s="335"/>
      <c r="N403" s="335"/>
      <c r="O403" s="335"/>
      <c r="P403" s="335"/>
      <c r="Q403" s="335"/>
      <c r="R403" s="335"/>
      <c r="S403" s="335"/>
      <c r="T403" s="335"/>
      <c r="U403" s="335"/>
      <c r="V403" s="335"/>
      <c r="W403" s="335"/>
      <c r="X403" s="335"/>
      <c r="Y403" s="335"/>
      <c r="Z403" s="335"/>
      <c r="AA403" s="335"/>
      <c r="AB403" s="45"/>
      <c r="AC403"/>
      <c r="AD403" s="123"/>
      <c r="AE403"/>
      <c r="AF403"/>
      <c r="AG403"/>
      <c r="AH403" s="129"/>
      <c r="AI403" s="129"/>
      <c r="AJ403" s="129"/>
      <c r="AK403" s="634"/>
      <c r="AL403" s="596"/>
      <c r="AM403" s="669"/>
      <c r="AN403" s="669"/>
      <c r="AO403" s="669"/>
      <c r="AP403" s="669"/>
      <c r="AQ403" s="669"/>
      <c r="AR403" s="669"/>
      <c r="AS403" s="669"/>
      <c r="AT403" s="669"/>
      <c r="AU403" s="669"/>
      <c r="AV403" s="669"/>
      <c r="AW403" s="669"/>
      <c r="AX403" s="669"/>
      <c r="AY403" s="669"/>
      <c r="AZ403" s="669"/>
      <c r="BA403" s="599"/>
      <c r="BB403" s="291"/>
      <c r="BC403" s="1042"/>
      <c r="BD403" s="1042"/>
      <c r="BE403" s="1042"/>
      <c r="BF403" s="1042"/>
      <c r="BG403" s="1042"/>
      <c r="BH403" s="1042"/>
      <c r="BI403" s="1042"/>
      <c r="BJ403" s="493"/>
      <c r="BK403" s="493"/>
      <c r="BL403" s="493"/>
      <c r="BM403" s="493"/>
      <c r="BN403" s="493"/>
      <c r="BO403" s="493"/>
      <c r="BP403" s="493"/>
      <c r="BQ403" s="493"/>
      <c r="BR403" s="493"/>
      <c r="BS403" s="493"/>
      <c r="BT403" s="493"/>
      <c r="BU403" s="291"/>
      <c r="CW403" s="693"/>
      <c r="CX403" s="693"/>
      <c r="CY403" s="693"/>
      <c r="CZ403" s="693"/>
      <c r="DA403" s="693"/>
      <c r="DB403" s="693"/>
      <c r="DC403" s="693"/>
      <c r="DD403" s="693"/>
      <c r="DE403" s="693"/>
      <c r="DF403" s="693"/>
      <c r="DG403" s="693"/>
      <c r="DH403" s="693"/>
      <c r="DI403" s="693"/>
      <c r="DJ403" s="693"/>
      <c r="DK403" s="693"/>
      <c r="DL403" s="693"/>
      <c r="DM403" s="693"/>
      <c r="DN403" s="693"/>
      <c r="DO403" s="693"/>
      <c r="DP403" s="693"/>
      <c r="DQ403" s="693"/>
      <c r="DR403" s="693"/>
      <c r="DS403" s="693"/>
      <c r="DT403" s="693"/>
      <c r="DU403" s="693"/>
      <c r="DV403" s="693"/>
      <c r="DW403" s="693"/>
      <c r="DX403" s="693"/>
      <c r="DY403" s="693"/>
      <c r="DZ403" s="693"/>
      <c r="EA403" s="693"/>
      <c r="EB403" s="693"/>
      <c r="EC403" s="693"/>
      <c r="ED403" s="693"/>
      <c r="EE403" s="693"/>
      <c r="EF403" s="693"/>
      <c r="EG403" s="693"/>
      <c r="EH403" s="693"/>
      <c r="EI403" s="693"/>
      <c r="EJ403" s="693"/>
      <c r="EK403" s="693"/>
      <c r="EL403" s="693"/>
      <c r="EM403" s="693"/>
      <c r="EN403" s="693"/>
      <c r="EO403" s="693"/>
      <c r="EP403" s="693"/>
      <c r="EQ403" s="693"/>
      <c r="ER403" s="693"/>
      <c r="ES403" s="693"/>
      <c r="ET403" s="693"/>
      <c r="EU403" s="693"/>
      <c r="EV403" s="693"/>
      <c r="EW403" s="693"/>
      <c r="EX403" s="693"/>
      <c r="EY403" s="693"/>
      <c r="EZ403" s="693"/>
      <c r="FA403" s="693"/>
      <c r="FB403" s="693"/>
      <c r="FC403" s="693"/>
      <c r="FD403" s="693"/>
      <c r="FE403" s="693"/>
      <c r="FF403" s="693"/>
      <c r="FG403" s="693"/>
      <c r="FH403" s="693"/>
      <c r="FI403" s="693"/>
      <c r="FJ403" s="693"/>
      <c r="FK403" s="693"/>
      <c r="FL403" s="693"/>
      <c r="FM403" s="693"/>
      <c r="FN403" s="693"/>
      <c r="FO403" s="693"/>
      <c r="FP403" s="693"/>
      <c r="FQ403" s="693"/>
      <c r="FR403" s="693"/>
      <c r="FS403" s="693"/>
      <c r="FT403" s="693"/>
      <c r="FU403" s="693"/>
      <c r="FV403" s="693"/>
      <c r="FW403" s="693"/>
      <c r="FX403" s="693"/>
      <c r="FY403" s="693"/>
      <c r="FZ403" s="693"/>
      <c r="GA403" s="693"/>
      <c r="GB403" s="693"/>
      <c r="GC403" s="693"/>
      <c r="GD403" s="693"/>
      <c r="GE403" s="693"/>
      <c r="GF403" s="693"/>
      <c r="GG403" s="693"/>
      <c r="GH403" s="693"/>
      <c r="GI403" s="693"/>
      <c r="GJ403" s="693"/>
      <c r="GK403" s="693"/>
      <c r="GL403" s="693"/>
      <c r="GM403" s="693"/>
      <c r="GN403" s="693"/>
      <c r="GO403" s="693"/>
      <c r="GP403" s="693"/>
      <c r="GQ403" s="693"/>
      <c r="GR403" s="693"/>
      <c r="GS403" s="693"/>
      <c r="GT403" s="693"/>
      <c r="GU403" s="693"/>
      <c r="GV403" s="693"/>
      <c r="GW403" s="693"/>
      <c r="GX403" s="693"/>
      <c r="GY403" s="693"/>
      <c r="GZ403" s="693"/>
      <c r="HA403" s="693"/>
      <c r="HB403" s="693"/>
      <c r="HC403" s="693"/>
      <c r="HD403" s="693"/>
      <c r="HE403" s="693"/>
      <c r="HF403" s="693"/>
      <c r="HG403" s="693"/>
      <c r="HH403" s="693"/>
      <c r="HI403" s="693"/>
      <c r="HJ403" s="693"/>
      <c r="HK403" s="693"/>
      <c r="HL403" s="693"/>
      <c r="HM403" s="693"/>
      <c r="HN403" s="693"/>
      <c r="HO403" s="693"/>
      <c r="HP403" s="693"/>
      <c r="HQ403" s="693"/>
      <c r="HR403" s="693"/>
      <c r="HS403" s="693"/>
    </row>
    <row r="404" spans="1:227" s="508" customFormat="1">
      <c r="A404"/>
      <c r="B404" s="368"/>
      <c r="C404"/>
      <c r="D404" s="433"/>
      <c r="E404" s="625"/>
      <c r="F404" s="625"/>
      <c r="G404" s="330"/>
      <c r="H404"/>
      <c r="I404" s="132"/>
      <c r="J404"/>
      <c r="K404"/>
      <c r="L404"/>
      <c r="M404" s="335"/>
      <c r="N404" s="335"/>
      <c r="O404" s="335"/>
      <c r="P404" s="335"/>
      <c r="Q404" s="335"/>
      <c r="R404" s="335"/>
      <c r="S404" s="335"/>
      <c r="T404" s="335"/>
      <c r="U404" s="335"/>
      <c r="V404" s="335"/>
      <c r="W404" s="335"/>
      <c r="X404" s="335"/>
      <c r="Y404" s="335"/>
      <c r="Z404" s="335"/>
      <c r="AA404" s="335"/>
      <c r="AB404" s="45"/>
      <c r="AC404"/>
      <c r="AD404" s="123"/>
      <c r="AE404"/>
      <c r="AF404"/>
      <c r="AG404"/>
      <c r="AH404" s="129"/>
      <c r="AI404" s="129"/>
      <c r="AJ404" s="129"/>
      <c r="AK404" s="634"/>
      <c r="AL404" s="596"/>
      <c r="AM404" s="669"/>
      <c r="AN404" s="669"/>
      <c r="AO404" s="669"/>
      <c r="AP404" s="669"/>
      <c r="AQ404" s="669"/>
      <c r="AR404" s="669"/>
      <c r="AS404" s="669"/>
      <c r="AT404" s="669"/>
      <c r="AU404" s="669"/>
      <c r="AV404" s="669"/>
      <c r="AW404" s="669"/>
      <c r="AX404" s="669"/>
      <c r="AY404" s="669"/>
      <c r="AZ404" s="669"/>
      <c r="BA404" s="599"/>
      <c r="BB404" s="291"/>
      <c r="BC404" s="1042"/>
      <c r="BD404" s="1042"/>
      <c r="BE404" s="1042"/>
      <c r="BF404" s="1042"/>
      <c r="BG404" s="1042"/>
      <c r="BH404" s="1042"/>
      <c r="BI404" s="1042"/>
      <c r="BJ404" s="493"/>
      <c r="BK404" s="493"/>
      <c r="BL404" s="493"/>
      <c r="BM404" s="493"/>
      <c r="BN404" s="493"/>
      <c r="BO404" s="493"/>
      <c r="BP404" s="493"/>
      <c r="BQ404" s="493"/>
      <c r="BR404" s="493"/>
      <c r="BS404" s="493"/>
      <c r="BT404" s="493"/>
      <c r="BU404" s="291"/>
      <c r="CW404" s="693"/>
      <c r="CX404" s="693"/>
      <c r="CY404" s="693"/>
      <c r="CZ404" s="693"/>
      <c r="DA404" s="693"/>
      <c r="DB404" s="693"/>
      <c r="DC404" s="693"/>
      <c r="DD404" s="693"/>
      <c r="DE404" s="693"/>
      <c r="DF404" s="693"/>
      <c r="DG404" s="693"/>
      <c r="DH404" s="693"/>
      <c r="DI404" s="693"/>
      <c r="DJ404" s="693"/>
      <c r="DK404" s="693"/>
      <c r="DL404" s="693"/>
      <c r="DM404" s="693"/>
      <c r="DN404" s="693"/>
      <c r="DO404" s="693"/>
      <c r="DP404" s="693"/>
      <c r="DQ404" s="693"/>
      <c r="DR404" s="693"/>
      <c r="DS404" s="693"/>
      <c r="DT404" s="693"/>
      <c r="DU404" s="693"/>
      <c r="DV404" s="693"/>
      <c r="DW404" s="693"/>
      <c r="DX404" s="693"/>
      <c r="DY404" s="693"/>
      <c r="DZ404" s="693"/>
      <c r="EA404" s="693"/>
      <c r="EB404" s="693"/>
      <c r="EC404" s="693"/>
      <c r="ED404" s="693"/>
      <c r="EE404" s="693"/>
      <c r="EF404" s="693"/>
      <c r="EG404" s="693"/>
      <c r="EH404" s="693"/>
      <c r="EI404" s="693"/>
      <c r="EJ404" s="693"/>
      <c r="EK404" s="693"/>
      <c r="EL404" s="693"/>
      <c r="EM404" s="693"/>
      <c r="EN404" s="693"/>
      <c r="EO404" s="693"/>
      <c r="EP404" s="693"/>
      <c r="EQ404" s="693"/>
      <c r="ER404" s="693"/>
      <c r="ES404" s="693"/>
      <c r="ET404" s="693"/>
      <c r="EU404" s="693"/>
      <c r="EV404" s="693"/>
      <c r="EW404" s="693"/>
      <c r="EX404" s="693"/>
      <c r="EY404" s="693"/>
      <c r="EZ404" s="693"/>
      <c r="FA404" s="693"/>
      <c r="FB404" s="693"/>
      <c r="FC404" s="693"/>
      <c r="FD404" s="693"/>
      <c r="FE404" s="693"/>
      <c r="FF404" s="693"/>
      <c r="FG404" s="693"/>
      <c r="FH404" s="693"/>
      <c r="FI404" s="693"/>
      <c r="FJ404" s="693"/>
      <c r="FK404" s="693"/>
      <c r="FL404" s="693"/>
      <c r="FM404" s="693"/>
      <c r="FN404" s="693"/>
      <c r="FO404" s="693"/>
      <c r="FP404" s="693"/>
      <c r="FQ404" s="693"/>
      <c r="FR404" s="693"/>
      <c r="FS404" s="693"/>
      <c r="FT404" s="693"/>
      <c r="FU404" s="693"/>
      <c r="FV404" s="693"/>
      <c r="FW404" s="693"/>
      <c r="FX404" s="693"/>
      <c r="FY404" s="693"/>
      <c r="FZ404" s="693"/>
      <c r="GA404" s="693"/>
      <c r="GB404" s="693"/>
      <c r="GC404" s="693"/>
      <c r="GD404" s="693"/>
      <c r="GE404" s="693"/>
      <c r="GF404" s="693"/>
      <c r="GG404" s="693"/>
      <c r="GH404" s="693"/>
      <c r="GI404" s="693"/>
      <c r="GJ404" s="693"/>
      <c r="GK404" s="693"/>
      <c r="GL404" s="693"/>
      <c r="GM404" s="693"/>
      <c r="GN404" s="693"/>
      <c r="GO404" s="693"/>
      <c r="GP404" s="693"/>
      <c r="GQ404" s="693"/>
      <c r="GR404" s="693"/>
      <c r="GS404" s="693"/>
      <c r="GT404" s="693"/>
      <c r="GU404" s="693"/>
      <c r="GV404" s="693"/>
      <c r="GW404" s="693"/>
      <c r="GX404" s="693"/>
      <c r="GY404" s="693"/>
      <c r="GZ404" s="693"/>
      <c r="HA404" s="693"/>
      <c r="HB404" s="693"/>
      <c r="HC404" s="693"/>
      <c r="HD404" s="693"/>
      <c r="HE404" s="693"/>
      <c r="HF404" s="693"/>
      <c r="HG404" s="693"/>
      <c r="HH404" s="693"/>
      <c r="HI404" s="693"/>
      <c r="HJ404" s="693"/>
      <c r="HK404" s="693"/>
      <c r="HL404" s="693"/>
      <c r="HM404" s="693"/>
      <c r="HN404" s="693"/>
      <c r="HO404" s="693"/>
      <c r="HP404" s="693"/>
      <c r="HQ404" s="693"/>
      <c r="HR404" s="693"/>
      <c r="HS404" s="693"/>
    </row>
    <row r="405" spans="1:227" s="508" customFormat="1">
      <c r="A405"/>
      <c r="B405" s="368"/>
      <c r="C405"/>
      <c r="D405" s="433"/>
      <c r="E405" s="625"/>
      <c r="F405" s="625"/>
      <c r="G405" s="330"/>
      <c r="H405"/>
      <c r="I405" s="132"/>
      <c r="J405"/>
      <c r="K405"/>
      <c r="L405"/>
      <c r="M405" s="335"/>
      <c r="N405" s="335"/>
      <c r="O405" s="335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45"/>
      <c r="AC405"/>
      <c r="AD405" s="123"/>
      <c r="AE405"/>
      <c r="AF405"/>
      <c r="AG405"/>
      <c r="AH405" s="129"/>
      <c r="AI405" s="129"/>
      <c r="AJ405" s="129"/>
      <c r="AK405" s="634"/>
      <c r="AL405" s="596"/>
      <c r="AM405" s="669"/>
      <c r="AN405" s="669"/>
      <c r="AO405" s="669"/>
      <c r="AP405" s="669"/>
      <c r="AQ405" s="669"/>
      <c r="AR405" s="669"/>
      <c r="AS405" s="669"/>
      <c r="AT405" s="669"/>
      <c r="AU405" s="669"/>
      <c r="AV405" s="669"/>
      <c r="AW405" s="669"/>
      <c r="AX405" s="669"/>
      <c r="AY405" s="669"/>
      <c r="AZ405" s="669"/>
      <c r="BA405" s="599"/>
      <c r="BB405" s="291"/>
      <c r="BC405" s="1042"/>
      <c r="BD405" s="1042"/>
      <c r="BE405" s="1042"/>
      <c r="BF405" s="1042"/>
      <c r="BG405" s="1042"/>
      <c r="BH405" s="1042"/>
      <c r="BI405" s="1042"/>
      <c r="BJ405" s="493"/>
      <c r="BK405" s="493"/>
      <c r="BL405" s="493"/>
      <c r="BM405" s="493"/>
      <c r="BN405" s="493"/>
      <c r="BO405" s="493"/>
      <c r="BP405" s="493"/>
      <c r="BQ405" s="493"/>
      <c r="BR405" s="493"/>
      <c r="BS405" s="493"/>
      <c r="BT405" s="493"/>
      <c r="BU405" s="291"/>
      <c r="CW405" s="693"/>
      <c r="CX405" s="693"/>
      <c r="CY405" s="693"/>
      <c r="CZ405" s="693"/>
      <c r="DA405" s="693"/>
      <c r="DB405" s="693"/>
      <c r="DC405" s="693"/>
      <c r="DD405" s="693"/>
      <c r="DE405" s="693"/>
      <c r="DF405" s="693"/>
      <c r="DG405" s="693"/>
      <c r="DH405" s="693"/>
      <c r="DI405" s="693"/>
      <c r="DJ405" s="693"/>
      <c r="DK405" s="693"/>
      <c r="DL405" s="693"/>
      <c r="DM405" s="693"/>
      <c r="DN405" s="693"/>
      <c r="DO405" s="693"/>
      <c r="DP405" s="693"/>
      <c r="DQ405" s="693"/>
      <c r="DR405" s="693"/>
      <c r="DS405" s="693"/>
      <c r="DT405" s="693"/>
      <c r="DU405" s="693"/>
      <c r="DV405" s="693"/>
      <c r="DW405" s="693"/>
      <c r="DX405" s="693"/>
      <c r="DY405" s="693"/>
      <c r="DZ405" s="693"/>
      <c r="EA405" s="693"/>
      <c r="EB405" s="693"/>
      <c r="EC405" s="693"/>
      <c r="ED405" s="693"/>
      <c r="EE405" s="693"/>
      <c r="EF405" s="693"/>
      <c r="EG405" s="693"/>
      <c r="EH405" s="693"/>
      <c r="EI405" s="693"/>
      <c r="EJ405" s="693"/>
      <c r="EK405" s="693"/>
      <c r="EL405" s="693"/>
      <c r="EM405" s="693"/>
      <c r="EN405" s="693"/>
      <c r="EO405" s="693"/>
      <c r="EP405" s="693"/>
      <c r="EQ405" s="693"/>
      <c r="ER405" s="693"/>
      <c r="ES405" s="693"/>
      <c r="ET405" s="693"/>
      <c r="EU405" s="693"/>
      <c r="EV405" s="693"/>
      <c r="EW405" s="693"/>
      <c r="EX405" s="693"/>
      <c r="EY405" s="693"/>
      <c r="EZ405" s="693"/>
      <c r="FA405" s="693"/>
      <c r="FB405" s="693"/>
      <c r="FC405" s="693"/>
      <c r="FD405" s="693"/>
      <c r="FE405" s="693"/>
      <c r="FF405" s="693"/>
      <c r="FG405" s="693"/>
      <c r="FH405" s="693"/>
      <c r="FI405" s="693"/>
      <c r="FJ405" s="693"/>
      <c r="FK405" s="693"/>
      <c r="FL405" s="693"/>
      <c r="FM405" s="693"/>
      <c r="FN405" s="693"/>
      <c r="FO405" s="693"/>
      <c r="FP405" s="693"/>
      <c r="FQ405" s="693"/>
      <c r="FR405" s="693"/>
      <c r="FS405" s="693"/>
      <c r="FT405" s="693"/>
      <c r="FU405" s="693"/>
      <c r="FV405" s="693"/>
      <c r="FW405" s="693"/>
      <c r="FX405" s="693"/>
      <c r="FY405" s="693"/>
      <c r="FZ405" s="693"/>
      <c r="GA405" s="693"/>
      <c r="GB405" s="693"/>
      <c r="GC405" s="693"/>
      <c r="GD405" s="693"/>
      <c r="GE405" s="693"/>
      <c r="GF405" s="693"/>
      <c r="GG405" s="693"/>
      <c r="GH405" s="693"/>
      <c r="GI405" s="693"/>
      <c r="GJ405" s="693"/>
      <c r="GK405" s="693"/>
      <c r="GL405" s="693"/>
      <c r="GM405" s="693"/>
      <c r="GN405" s="693"/>
      <c r="GO405" s="693"/>
      <c r="GP405" s="693"/>
      <c r="GQ405" s="693"/>
      <c r="GR405" s="693"/>
      <c r="GS405" s="693"/>
      <c r="GT405" s="693"/>
      <c r="GU405" s="693"/>
      <c r="GV405" s="693"/>
      <c r="GW405" s="693"/>
      <c r="GX405" s="693"/>
      <c r="GY405" s="693"/>
      <c r="GZ405" s="693"/>
      <c r="HA405" s="693"/>
      <c r="HB405" s="693"/>
      <c r="HC405" s="693"/>
      <c r="HD405" s="693"/>
      <c r="HE405" s="693"/>
      <c r="HF405" s="693"/>
      <c r="HG405" s="693"/>
      <c r="HH405" s="693"/>
      <c r="HI405" s="693"/>
      <c r="HJ405" s="693"/>
      <c r="HK405" s="693"/>
      <c r="HL405" s="693"/>
      <c r="HM405" s="693"/>
      <c r="HN405" s="693"/>
      <c r="HO405" s="693"/>
      <c r="HP405" s="693"/>
      <c r="HQ405" s="693"/>
      <c r="HR405" s="693"/>
      <c r="HS405" s="693"/>
    </row>
    <row r="406" spans="1:227" s="508" customFormat="1">
      <c r="A406"/>
      <c r="B406" s="368"/>
      <c r="C406"/>
      <c r="D406" s="433"/>
      <c r="E406" s="625"/>
      <c r="F406" s="625"/>
      <c r="G406" s="330"/>
      <c r="H406"/>
      <c r="I406" s="132"/>
      <c r="J406"/>
      <c r="K406"/>
      <c r="L406"/>
      <c r="M406" s="335"/>
      <c r="N406" s="335"/>
      <c r="O406" s="335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45"/>
      <c r="AC406"/>
      <c r="AD406" s="123"/>
      <c r="AE406"/>
      <c r="AF406"/>
      <c r="AG406"/>
      <c r="AH406" s="129"/>
      <c r="AI406" s="129"/>
      <c r="AJ406" s="129"/>
      <c r="AK406" s="634"/>
      <c r="AL406" s="596"/>
      <c r="AM406" s="669"/>
      <c r="AN406" s="669"/>
      <c r="AO406" s="669"/>
      <c r="AP406" s="669"/>
      <c r="AQ406" s="669"/>
      <c r="AR406" s="669"/>
      <c r="AS406" s="669"/>
      <c r="AT406" s="669"/>
      <c r="AU406" s="669"/>
      <c r="AV406" s="669"/>
      <c r="AW406" s="669"/>
      <c r="AX406" s="669"/>
      <c r="AY406" s="669"/>
      <c r="AZ406" s="669"/>
      <c r="BA406" s="599"/>
      <c r="BB406" s="291"/>
      <c r="BC406" s="1042"/>
      <c r="BD406" s="1042"/>
      <c r="BE406" s="1042"/>
      <c r="BF406" s="1042"/>
      <c r="BG406" s="1042"/>
      <c r="BH406" s="1042"/>
      <c r="BI406" s="1042"/>
      <c r="BJ406" s="493"/>
      <c r="BK406" s="493"/>
      <c r="BL406" s="493"/>
      <c r="BM406" s="493"/>
      <c r="BN406" s="493"/>
      <c r="BO406" s="493"/>
      <c r="BP406" s="493"/>
      <c r="BQ406" s="493"/>
      <c r="BR406" s="493"/>
      <c r="BS406" s="493"/>
      <c r="BT406" s="493"/>
      <c r="BU406" s="291"/>
      <c r="CW406" s="693"/>
      <c r="CX406" s="693"/>
      <c r="CY406" s="693"/>
      <c r="CZ406" s="693"/>
      <c r="DA406" s="693"/>
      <c r="DB406" s="693"/>
      <c r="DC406" s="693"/>
      <c r="DD406" s="693"/>
      <c r="DE406" s="693"/>
      <c r="DF406" s="693"/>
      <c r="DG406" s="693"/>
      <c r="DH406" s="693"/>
      <c r="DI406" s="693"/>
      <c r="DJ406" s="693"/>
      <c r="DK406" s="693"/>
      <c r="DL406" s="693"/>
      <c r="DM406" s="693"/>
      <c r="DN406" s="693"/>
      <c r="DO406" s="693"/>
      <c r="DP406" s="693"/>
      <c r="DQ406" s="693"/>
      <c r="DR406" s="693"/>
      <c r="DS406" s="693"/>
      <c r="DT406" s="693"/>
      <c r="DU406" s="693"/>
      <c r="DV406" s="693"/>
      <c r="DW406" s="693"/>
      <c r="DX406" s="693"/>
      <c r="DY406" s="693"/>
      <c r="DZ406" s="693"/>
      <c r="EA406" s="693"/>
      <c r="EB406" s="693"/>
      <c r="EC406" s="693"/>
      <c r="ED406" s="693"/>
      <c r="EE406" s="693"/>
      <c r="EF406" s="693"/>
      <c r="EG406" s="693"/>
      <c r="EH406" s="693"/>
      <c r="EI406" s="693"/>
      <c r="EJ406" s="693"/>
      <c r="EK406" s="693"/>
      <c r="EL406" s="693"/>
      <c r="EM406" s="693"/>
      <c r="EN406" s="693"/>
      <c r="EO406" s="693"/>
      <c r="EP406" s="693"/>
      <c r="EQ406" s="693"/>
      <c r="ER406" s="693"/>
      <c r="ES406" s="693"/>
      <c r="ET406" s="693"/>
      <c r="EU406" s="693"/>
      <c r="EV406" s="693"/>
      <c r="EW406" s="693"/>
      <c r="EX406" s="693"/>
      <c r="EY406" s="693"/>
      <c r="EZ406" s="693"/>
      <c r="FA406" s="693"/>
      <c r="FB406" s="693"/>
      <c r="FC406" s="693"/>
      <c r="FD406" s="693"/>
      <c r="FE406" s="693"/>
      <c r="FF406" s="693"/>
      <c r="FG406" s="693"/>
      <c r="FH406" s="693"/>
      <c r="FI406" s="693"/>
      <c r="FJ406" s="693"/>
      <c r="FK406" s="693"/>
      <c r="FL406" s="693"/>
      <c r="FM406" s="693"/>
      <c r="FN406" s="693"/>
      <c r="FO406" s="693"/>
      <c r="FP406" s="693"/>
      <c r="FQ406" s="693"/>
      <c r="FR406" s="693"/>
      <c r="FS406" s="693"/>
      <c r="FT406" s="693"/>
      <c r="FU406" s="693"/>
      <c r="FV406" s="693"/>
      <c r="FW406" s="693"/>
      <c r="FX406" s="693"/>
      <c r="FY406" s="693"/>
      <c r="FZ406" s="693"/>
      <c r="GA406" s="693"/>
      <c r="GB406" s="693"/>
      <c r="GC406" s="693"/>
      <c r="GD406" s="693"/>
      <c r="GE406" s="693"/>
      <c r="GF406" s="693"/>
      <c r="GG406" s="693"/>
      <c r="GH406" s="693"/>
      <c r="GI406" s="693"/>
      <c r="GJ406" s="693"/>
      <c r="GK406" s="693"/>
      <c r="GL406" s="693"/>
      <c r="GM406" s="693"/>
      <c r="GN406" s="693"/>
      <c r="GO406" s="693"/>
      <c r="GP406" s="693"/>
      <c r="GQ406" s="693"/>
      <c r="GR406" s="693"/>
      <c r="GS406" s="693"/>
      <c r="GT406" s="693"/>
      <c r="GU406" s="693"/>
      <c r="GV406" s="693"/>
      <c r="GW406" s="693"/>
      <c r="GX406" s="693"/>
      <c r="GY406" s="693"/>
      <c r="GZ406" s="693"/>
      <c r="HA406" s="693"/>
      <c r="HB406" s="693"/>
      <c r="HC406" s="693"/>
      <c r="HD406" s="693"/>
      <c r="HE406" s="693"/>
      <c r="HF406" s="693"/>
      <c r="HG406" s="693"/>
      <c r="HH406" s="693"/>
      <c r="HI406" s="693"/>
      <c r="HJ406" s="693"/>
      <c r="HK406" s="693"/>
      <c r="HL406" s="693"/>
      <c r="HM406" s="693"/>
      <c r="HN406" s="693"/>
      <c r="HO406" s="693"/>
      <c r="HP406" s="693"/>
      <c r="HQ406" s="693"/>
      <c r="HR406" s="693"/>
      <c r="HS406" s="693"/>
    </row>
    <row r="407" spans="1:227" s="508" customFormat="1">
      <c r="A407"/>
      <c r="B407" s="368"/>
      <c r="C407"/>
      <c r="D407" s="433"/>
      <c r="E407" s="625"/>
      <c r="F407" s="625"/>
      <c r="G407" s="330"/>
      <c r="H407"/>
      <c r="I407" s="132"/>
      <c r="J407"/>
      <c r="K407"/>
      <c r="L407"/>
      <c r="M407" s="335"/>
      <c r="N407" s="335"/>
      <c r="O407" s="335"/>
      <c r="P407" s="335"/>
      <c r="Q407" s="335"/>
      <c r="R407" s="335"/>
      <c r="S407" s="335"/>
      <c r="T407" s="335"/>
      <c r="U407" s="335"/>
      <c r="V407" s="335"/>
      <c r="W407" s="335"/>
      <c r="X407" s="335"/>
      <c r="Y407" s="335"/>
      <c r="Z407" s="335"/>
      <c r="AA407" s="335"/>
      <c r="AB407" s="45"/>
      <c r="AC407"/>
      <c r="AD407" s="123"/>
      <c r="AE407"/>
      <c r="AF407"/>
      <c r="AG407"/>
      <c r="AH407" s="129"/>
      <c r="AI407" s="129"/>
      <c r="AJ407" s="129"/>
      <c r="AK407" s="634"/>
      <c r="AL407" s="596"/>
      <c r="AM407" s="669"/>
      <c r="AN407" s="669"/>
      <c r="AO407" s="669"/>
      <c r="AP407" s="669"/>
      <c r="AQ407" s="669"/>
      <c r="AR407" s="669"/>
      <c r="AS407" s="669"/>
      <c r="AT407" s="669"/>
      <c r="AU407" s="669"/>
      <c r="AV407" s="669"/>
      <c r="AW407" s="669"/>
      <c r="AX407" s="669"/>
      <c r="AY407" s="669"/>
      <c r="AZ407" s="669"/>
      <c r="BA407" s="599"/>
      <c r="BB407" s="291"/>
      <c r="BC407" s="1042"/>
      <c r="BD407" s="1042"/>
      <c r="BE407" s="1042"/>
      <c r="BF407" s="1042"/>
      <c r="BG407" s="1042"/>
      <c r="BH407" s="1042"/>
      <c r="BI407" s="1042"/>
      <c r="BJ407" s="493"/>
      <c r="BK407" s="493"/>
      <c r="BL407" s="493"/>
      <c r="BM407" s="493"/>
      <c r="BN407" s="493"/>
      <c r="BO407" s="493"/>
      <c r="BP407" s="493"/>
      <c r="BQ407" s="493"/>
      <c r="BR407" s="493"/>
      <c r="BS407" s="493"/>
      <c r="BT407" s="493"/>
      <c r="BU407" s="291"/>
      <c r="CW407" s="693"/>
      <c r="CX407" s="693"/>
      <c r="CY407" s="693"/>
      <c r="CZ407" s="693"/>
      <c r="DA407" s="693"/>
      <c r="DB407" s="693"/>
      <c r="DC407" s="693"/>
      <c r="DD407" s="693"/>
      <c r="DE407" s="693"/>
      <c r="DF407" s="693"/>
      <c r="DG407" s="693"/>
      <c r="DH407" s="693"/>
      <c r="DI407" s="693"/>
      <c r="DJ407" s="693"/>
      <c r="DK407" s="693"/>
      <c r="DL407" s="693"/>
      <c r="DM407" s="693"/>
      <c r="DN407" s="693"/>
      <c r="DO407" s="693"/>
      <c r="DP407" s="693"/>
      <c r="DQ407" s="693"/>
      <c r="DR407" s="693"/>
      <c r="DS407" s="693"/>
      <c r="DT407" s="693"/>
      <c r="DU407" s="693"/>
      <c r="DV407" s="693"/>
      <c r="DW407" s="693"/>
      <c r="DX407" s="693"/>
      <c r="DY407" s="693"/>
      <c r="DZ407" s="693"/>
      <c r="EA407" s="693"/>
      <c r="EB407" s="693"/>
      <c r="EC407" s="693"/>
      <c r="ED407" s="693"/>
      <c r="EE407" s="693"/>
      <c r="EF407" s="693"/>
      <c r="EG407" s="693"/>
      <c r="EH407" s="693"/>
      <c r="EI407" s="693"/>
      <c r="EJ407" s="693"/>
      <c r="EK407" s="693"/>
      <c r="EL407" s="693"/>
      <c r="EM407" s="693"/>
      <c r="EN407" s="693"/>
      <c r="EO407" s="693"/>
      <c r="EP407" s="693"/>
      <c r="EQ407" s="693"/>
      <c r="ER407" s="693"/>
      <c r="ES407" s="693"/>
      <c r="ET407" s="693"/>
      <c r="EU407" s="693"/>
      <c r="EV407" s="693"/>
      <c r="EW407" s="693"/>
      <c r="EX407" s="693"/>
      <c r="EY407" s="693"/>
      <c r="EZ407" s="693"/>
      <c r="FA407" s="693"/>
      <c r="FB407" s="693"/>
      <c r="FC407" s="693"/>
      <c r="FD407" s="693"/>
      <c r="FE407" s="693"/>
      <c r="FF407" s="693"/>
      <c r="FG407" s="693"/>
      <c r="FH407" s="693"/>
      <c r="FI407" s="693"/>
      <c r="FJ407" s="693"/>
      <c r="FK407" s="693"/>
      <c r="FL407" s="693"/>
      <c r="FM407" s="693"/>
      <c r="FN407" s="693"/>
      <c r="FO407" s="693"/>
      <c r="FP407" s="693"/>
      <c r="FQ407" s="693"/>
      <c r="FR407" s="693"/>
      <c r="FS407" s="693"/>
      <c r="FT407" s="693"/>
      <c r="FU407" s="693"/>
      <c r="FV407" s="693"/>
      <c r="FW407" s="693"/>
      <c r="FX407" s="693"/>
      <c r="FY407" s="693"/>
      <c r="FZ407" s="693"/>
      <c r="GA407" s="693"/>
      <c r="GB407" s="693"/>
      <c r="GC407" s="693"/>
      <c r="GD407" s="693"/>
      <c r="GE407" s="693"/>
      <c r="GF407" s="693"/>
      <c r="GG407" s="693"/>
      <c r="GH407" s="693"/>
      <c r="GI407" s="693"/>
      <c r="GJ407" s="693"/>
      <c r="GK407" s="693"/>
      <c r="GL407" s="693"/>
      <c r="GM407" s="693"/>
      <c r="GN407" s="693"/>
      <c r="GO407" s="693"/>
      <c r="GP407" s="693"/>
      <c r="GQ407" s="693"/>
      <c r="GR407" s="693"/>
      <c r="GS407" s="693"/>
      <c r="GT407" s="693"/>
      <c r="GU407" s="693"/>
      <c r="GV407" s="693"/>
      <c r="GW407" s="693"/>
      <c r="GX407" s="693"/>
      <c r="GY407" s="693"/>
      <c r="GZ407" s="693"/>
      <c r="HA407" s="693"/>
      <c r="HB407" s="693"/>
      <c r="HC407" s="693"/>
      <c r="HD407" s="693"/>
      <c r="HE407" s="693"/>
      <c r="HF407" s="693"/>
      <c r="HG407" s="693"/>
      <c r="HH407" s="693"/>
      <c r="HI407" s="693"/>
      <c r="HJ407" s="693"/>
      <c r="HK407" s="693"/>
      <c r="HL407" s="693"/>
      <c r="HM407" s="693"/>
      <c r="HN407" s="693"/>
      <c r="HO407" s="693"/>
      <c r="HP407" s="693"/>
      <c r="HQ407" s="693"/>
      <c r="HR407" s="693"/>
      <c r="HS407" s="693"/>
    </row>
    <row r="408" spans="1:227" s="508" customFormat="1">
      <c r="A408"/>
      <c r="B408" s="368"/>
      <c r="C408"/>
      <c r="D408" s="433"/>
      <c r="E408" s="625"/>
      <c r="F408" s="625"/>
      <c r="G408" s="330"/>
      <c r="H408"/>
      <c r="I408" s="132"/>
      <c r="J408"/>
      <c r="K408"/>
      <c r="L408"/>
      <c r="M408" s="335"/>
      <c r="N408" s="335"/>
      <c r="O408" s="335"/>
      <c r="P408" s="335"/>
      <c r="Q408" s="335"/>
      <c r="R408" s="335"/>
      <c r="S408" s="335"/>
      <c r="T408" s="335"/>
      <c r="U408" s="335"/>
      <c r="V408" s="335"/>
      <c r="W408" s="335"/>
      <c r="X408" s="335"/>
      <c r="Y408" s="335"/>
      <c r="Z408" s="335"/>
      <c r="AA408" s="335"/>
      <c r="AB408" s="45"/>
      <c r="AC408"/>
      <c r="AD408" s="123"/>
      <c r="AE408"/>
      <c r="AF408"/>
      <c r="AG408"/>
      <c r="AH408" s="129"/>
      <c r="AI408" s="129"/>
      <c r="AJ408" s="129"/>
      <c r="AK408" s="634"/>
      <c r="AL408" s="596"/>
      <c r="AM408" s="669"/>
      <c r="AN408" s="669"/>
      <c r="AO408" s="669"/>
      <c r="AP408" s="669"/>
      <c r="AQ408" s="669"/>
      <c r="AR408" s="669"/>
      <c r="AS408" s="669"/>
      <c r="AT408" s="669"/>
      <c r="AU408" s="669"/>
      <c r="AV408" s="669"/>
      <c r="AW408" s="669"/>
      <c r="AX408" s="669"/>
      <c r="AY408" s="669"/>
      <c r="AZ408" s="669"/>
      <c r="BA408" s="599"/>
      <c r="BB408" s="291"/>
      <c r="BC408" s="1042"/>
      <c r="BD408" s="1042"/>
      <c r="BE408" s="1042"/>
      <c r="BF408" s="1042"/>
      <c r="BG408" s="1042"/>
      <c r="BH408" s="1042"/>
      <c r="BI408" s="1042"/>
      <c r="BJ408" s="493"/>
      <c r="BK408" s="493"/>
      <c r="BL408" s="493"/>
      <c r="BM408" s="493"/>
      <c r="BN408" s="493"/>
      <c r="BO408" s="493"/>
      <c r="BP408" s="493"/>
      <c r="BQ408" s="493"/>
      <c r="BR408" s="493"/>
      <c r="BS408" s="493"/>
      <c r="BT408" s="493"/>
      <c r="BU408" s="291"/>
      <c r="CW408" s="693"/>
      <c r="CX408" s="693"/>
      <c r="CY408" s="693"/>
      <c r="CZ408" s="693"/>
      <c r="DA408" s="693"/>
      <c r="DB408" s="693"/>
      <c r="DC408" s="693"/>
      <c r="DD408" s="693"/>
      <c r="DE408" s="693"/>
      <c r="DF408" s="693"/>
      <c r="DG408" s="693"/>
      <c r="DH408" s="693"/>
      <c r="DI408" s="693"/>
      <c r="DJ408" s="693"/>
      <c r="DK408" s="693"/>
      <c r="DL408" s="693"/>
      <c r="DM408" s="693"/>
      <c r="DN408" s="693"/>
      <c r="DO408" s="693"/>
      <c r="DP408" s="693"/>
      <c r="DQ408" s="693"/>
      <c r="DR408" s="693"/>
      <c r="DS408" s="693"/>
      <c r="DT408" s="693"/>
      <c r="DU408" s="693"/>
      <c r="DV408" s="693"/>
      <c r="DW408" s="693"/>
      <c r="DX408" s="693"/>
      <c r="DY408" s="693"/>
      <c r="DZ408" s="693"/>
      <c r="EA408" s="693"/>
      <c r="EB408" s="693"/>
      <c r="EC408" s="693"/>
      <c r="ED408" s="693"/>
      <c r="EE408" s="693"/>
      <c r="EF408" s="693"/>
      <c r="EG408" s="693"/>
      <c r="EH408" s="693"/>
      <c r="EI408" s="693"/>
      <c r="EJ408" s="693"/>
      <c r="EK408" s="693"/>
      <c r="EL408" s="693"/>
      <c r="EM408" s="693"/>
      <c r="EN408" s="693"/>
      <c r="EO408" s="693"/>
      <c r="EP408" s="693"/>
      <c r="EQ408" s="693"/>
      <c r="ER408" s="693"/>
      <c r="ES408" s="693"/>
      <c r="ET408" s="693"/>
      <c r="EU408" s="693"/>
      <c r="EV408" s="693"/>
      <c r="EW408" s="693"/>
      <c r="EX408" s="693"/>
      <c r="EY408" s="693"/>
      <c r="EZ408" s="693"/>
      <c r="FA408" s="693"/>
      <c r="FB408" s="693"/>
      <c r="FC408" s="693"/>
      <c r="FD408" s="693"/>
      <c r="FE408" s="693"/>
      <c r="FF408" s="693"/>
      <c r="FG408" s="693"/>
      <c r="FH408" s="693"/>
      <c r="FI408" s="693"/>
      <c r="FJ408" s="693"/>
      <c r="FK408" s="693"/>
      <c r="FL408" s="693"/>
      <c r="FM408" s="693"/>
      <c r="FN408" s="693"/>
      <c r="FO408" s="693"/>
      <c r="FP408" s="693"/>
      <c r="FQ408" s="693"/>
      <c r="FR408" s="693"/>
      <c r="FS408" s="693"/>
      <c r="FT408" s="693"/>
      <c r="FU408" s="693"/>
      <c r="FV408" s="693"/>
      <c r="FW408" s="693"/>
      <c r="FX408" s="693"/>
      <c r="FY408" s="693"/>
      <c r="FZ408" s="693"/>
      <c r="GA408" s="693"/>
      <c r="GB408" s="693"/>
      <c r="GC408" s="693"/>
      <c r="GD408" s="693"/>
      <c r="GE408" s="693"/>
      <c r="GF408" s="693"/>
      <c r="GG408" s="693"/>
      <c r="GH408" s="693"/>
      <c r="GI408" s="693"/>
      <c r="GJ408" s="693"/>
      <c r="GK408" s="693"/>
      <c r="GL408" s="693"/>
      <c r="GM408" s="693"/>
      <c r="GN408" s="693"/>
      <c r="GO408" s="693"/>
      <c r="GP408" s="693"/>
      <c r="GQ408" s="693"/>
      <c r="GR408" s="693"/>
      <c r="GS408" s="693"/>
      <c r="GT408" s="693"/>
      <c r="GU408" s="693"/>
      <c r="GV408" s="693"/>
      <c r="GW408" s="693"/>
      <c r="GX408" s="693"/>
      <c r="GY408" s="693"/>
      <c r="GZ408" s="693"/>
      <c r="HA408" s="693"/>
      <c r="HB408" s="693"/>
      <c r="HC408" s="693"/>
      <c r="HD408" s="693"/>
      <c r="HE408" s="693"/>
      <c r="HF408" s="693"/>
      <c r="HG408" s="693"/>
      <c r="HH408" s="693"/>
      <c r="HI408" s="693"/>
      <c r="HJ408" s="693"/>
      <c r="HK408" s="693"/>
      <c r="HL408" s="693"/>
      <c r="HM408" s="693"/>
      <c r="HN408" s="693"/>
      <c r="HO408" s="693"/>
      <c r="HP408" s="693"/>
      <c r="HQ408" s="693"/>
      <c r="HR408" s="693"/>
      <c r="HS408" s="693"/>
    </row>
    <row r="409" spans="1:227" s="508" customFormat="1">
      <c r="A409"/>
      <c r="B409" s="368"/>
      <c r="C409"/>
      <c r="D409" s="433"/>
      <c r="E409" s="625"/>
      <c r="F409" s="625"/>
      <c r="G409" s="330"/>
      <c r="H409"/>
      <c r="I409" s="132"/>
      <c r="J409"/>
      <c r="K409"/>
      <c r="L409"/>
      <c r="M409" s="335"/>
      <c r="N409" s="335"/>
      <c r="O409" s="335"/>
      <c r="P409" s="335"/>
      <c r="Q409" s="335"/>
      <c r="R409" s="335"/>
      <c r="S409" s="335"/>
      <c r="T409" s="335"/>
      <c r="U409" s="335"/>
      <c r="V409" s="335"/>
      <c r="W409" s="335"/>
      <c r="X409" s="335"/>
      <c r="Y409" s="335"/>
      <c r="Z409" s="335"/>
      <c r="AA409" s="335"/>
      <c r="AB409" s="45"/>
      <c r="AC409"/>
      <c r="AD409" s="123"/>
      <c r="AE409"/>
      <c r="AF409"/>
      <c r="AG409"/>
      <c r="AH409" s="129"/>
      <c r="AI409" s="129"/>
      <c r="AJ409" s="129"/>
      <c r="AK409" s="634"/>
      <c r="AL409" s="596"/>
      <c r="AM409" s="669"/>
      <c r="AN409" s="669"/>
      <c r="AO409" s="669"/>
      <c r="AP409" s="669"/>
      <c r="AQ409" s="669"/>
      <c r="AR409" s="669"/>
      <c r="AS409" s="669"/>
      <c r="AT409" s="669"/>
      <c r="AU409" s="669"/>
      <c r="AV409" s="669"/>
      <c r="AW409" s="669"/>
      <c r="AX409" s="669"/>
      <c r="AY409" s="669"/>
      <c r="AZ409" s="669"/>
      <c r="BA409" s="599"/>
      <c r="BB409" s="291"/>
      <c r="BC409" s="1042"/>
      <c r="BD409" s="1042"/>
      <c r="BE409" s="1042"/>
      <c r="BF409" s="1042"/>
      <c r="BG409" s="1042"/>
      <c r="BH409" s="1042"/>
      <c r="BI409" s="1042"/>
      <c r="BJ409" s="493"/>
      <c r="BK409" s="493"/>
      <c r="BL409" s="493"/>
      <c r="BM409" s="493"/>
      <c r="BN409" s="493"/>
      <c r="BO409" s="493"/>
      <c r="BP409" s="493"/>
      <c r="BQ409" s="493"/>
      <c r="BR409" s="493"/>
      <c r="BS409" s="493"/>
      <c r="BT409" s="493"/>
      <c r="BU409" s="291"/>
      <c r="CW409" s="693"/>
      <c r="CX409" s="693"/>
      <c r="CY409" s="693"/>
      <c r="CZ409" s="693"/>
      <c r="DA409" s="693"/>
      <c r="DB409" s="693"/>
      <c r="DC409" s="693"/>
      <c r="DD409" s="693"/>
      <c r="DE409" s="693"/>
      <c r="DF409" s="693"/>
      <c r="DG409" s="693"/>
      <c r="DH409" s="693"/>
      <c r="DI409" s="693"/>
      <c r="DJ409" s="693"/>
      <c r="DK409" s="693"/>
      <c r="DL409" s="693"/>
      <c r="DM409" s="693"/>
      <c r="DN409" s="693"/>
      <c r="DO409" s="693"/>
      <c r="DP409" s="693"/>
      <c r="DQ409" s="693"/>
      <c r="DR409" s="693"/>
      <c r="DS409" s="693"/>
      <c r="DT409" s="693"/>
      <c r="DU409" s="693"/>
      <c r="DV409" s="693"/>
      <c r="DW409" s="693"/>
      <c r="DX409" s="693"/>
      <c r="DY409" s="693"/>
      <c r="DZ409" s="693"/>
      <c r="EA409" s="693"/>
      <c r="EB409" s="693"/>
      <c r="EC409" s="693"/>
      <c r="ED409" s="693"/>
      <c r="EE409" s="693"/>
      <c r="EF409" s="693"/>
      <c r="EG409" s="693"/>
      <c r="EH409" s="693"/>
      <c r="EI409" s="693"/>
      <c r="EJ409" s="693"/>
      <c r="EK409" s="693"/>
      <c r="EL409" s="693"/>
      <c r="EM409" s="693"/>
      <c r="EN409" s="693"/>
      <c r="EO409" s="693"/>
      <c r="EP409" s="693"/>
      <c r="EQ409" s="693"/>
      <c r="ER409" s="693"/>
      <c r="ES409" s="693"/>
      <c r="ET409" s="693"/>
      <c r="EU409" s="693"/>
      <c r="EV409" s="693"/>
      <c r="EW409" s="693"/>
      <c r="EX409" s="693"/>
      <c r="EY409" s="693"/>
      <c r="EZ409" s="693"/>
      <c r="FA409" s="693"/>
      <c r="FB409" s="693"/>
      <c r="FC409" s="693"/>
      <c r="FD409" s="693"/>
      <c r="FE409" s="693"/>
      <c r="FF409" s="693"/>
      <c r="FG409" s="693"/>
      <c r="FH409" s="693"/>
      <c r="FI409" s="693"/>
      <c r="FJ409" s="693"/>
      <c r="FK409" s="693"/>
      <c r="FL409" s="693"/>
      <c r="FM409" s="693"/>
      <c r="FN409" s="693"/>
      <c r="FO409" s="693"/>
      <c r="FP409" s="693"/>
      <c r="FQ409" s="693"/>
      <c r="FR409" s="693"/>
      <c r="FS409" s="693"/>
      <c r="FT409" s="693"/>
      <c r="FU409" s="693"/>
      <c r="FV409" s="693"/>
      <c r="FW409" s="693"/>
      <c r="FX409" s="693"/>
      <c r="FY409" s="693"/>
      <c r="FZ409" s="693"/>
      <c r="GA409" s="693"/>
      <c r="GB409" s="693"/>
      <c r="GC409" s="693"/>
      <c r="GD409" s="693"/>
      <c r="GE409" s="693"/>
      <c r="GF409" s="693"/>
      <c r="GG409" s="693"/>
      <c r="GH409" s="693"/>
      <c r="GI409" s="693"/>
      <c r="GJ409" s="693"/>
      <c r="GK409" s="693"/>
      <c r="GL409" s="693"/>
      <c r="GM409" s="693"/>
      <c r="GN409" s="693"/>
      <c r="GO409" s="693"/>
      <c r="GP409" s="693"/>
      <c r="GQ409" s="693"/>
      <c r="GR409" s="693"/>
      <c r="GS409" s="693"/>
      <c r="GT409" s="693"/>
      <c r="GU409" s="693"/>
      <c r="GV409" s="693"/>
      <c r="GW409" s="693"/>
      <c r="GX409" s="693"/>
      <c r="GY409" s="693"/>
      <c r="GZ409" s="693"/>
      <c r="HA409" s="693"/>
      <c r="HB409" s="693"/>
      <c r="HC409" s="693"/>
      <c r="HD409" s="693"/>
      <c r="HE409" s="693"/>
      <c r="HF409" s="693"/>
      <c r="HG409" s="693"/>
      <c r="HH409" s="693"/>
      <c r="HI409" s="693"/>
      <c r="HJ409" s="693"/>
      <c r="HK409" s="693"/>
      <c r="HL409" s="693"/>
      <c r="HM409" s="693"/>
      <c r="HN409" s="693"/>
      <c r="HO409" s="693"/>
      <c r="HP409" s="693"/>
      <c r="HQ409" s="693"/>
      <c r="HR409" s="693"/>
      <c r="HS409" s="693"/>
    </row>
    <row r="410" spans="1:227" s="508" customFormat="1">
      <c r="A410"/>
      <c r="B410" s="368"/>
      <c r="C410"/>
      <c r="D410" s="433"/>
      <c r="E410" s="625"/>
      <c r="F410" s="625"/>
      <c r="G410" s="330"/>
      <c r="H410"/>
      <c r="I410" s="132"/>
      <c r="J410"/>
      <c r="K410"/>
      <c r="L410"/>
      <c r="M410" s="335"/>
      <c r="N410" s="335"/>
      <c r="O410" s="335"/>
      <c r="P410" s="335"/>
      <c r="Q410" s="335"/>
      <c r="R410" s="335"/>
      <c r="S410" s="335"/>
      <c r="T410" s="335"/>
      <c r="U410" s="335"/>
      <c r="V410" s="335"/>
      <c r="W410" s="335"/>
      <c r="X410" s="335"/>
      <c r="Y410" s="335"/>
      <c r="Z410" s="335"/>
      <c r="AA410" s="335"/>
      <c r="AB410" s="45"/>
      <c r="AC410"/>
      <c r="AD410" s="123"/>
      <c r="AE410"/>
      <c r="AF410"/>
      <c r="AG410"/>
      <c r="AH410" s="129"/>
      <c r="AI410" s="129"/>
      <c r="AJ410" s="129"/>
      <c r="AK410" s="634"/>
      <c r="AL410" s="596"/>
      <c r="AM410" s="669"/>
      <c r="AN410" s="669"/>
      <c r="AO410" s="669"/>
      <c r="AP410" s="669"/>
      <c r="AQ410" s="669"/>
      <c r="AR410" s="669"/>
      <c r="AS410" s="669"/>
      <c r="AT410" s="669"/>
      <c r="AU410" s="669"/>
      <c r="AV410" s="669"/>
      <c r="AW410" s="669"/>
      <c r="AX410" s="669"/>
      <c r="AY410" s="669"/>
      <c r="AZ410" s="669"/>
      <c r="BA410" s="599"/>
      <c r="BB410" s="291"/>
      <c r="BC410" s="1042"/>
      <c r="BD410" s="1042"/>
      <c r="BE410" s="1042"/>
      <c r="BF410" s="1042"/>
      <c r="BG410" s="1042"/>
      <c r="BH410" s="1042"/>
      <c r="BI410" s="1042"/>
      <c r="BJ410" s="493"/>
      <c r="BK410" s="493"/>
      <c r="BL410" s="493"/>
      <c r="BM410" s="493"/>
      <c r="BN410" s="493"/>
      <c r="BO410" s="493"/>
      <c r="BP410" s="493"/>
      <c r="BQ410" s="493"/>
      <c r="BR410" s="493"/>
      <c r="BS410" s="493"/>
      <c r="BT410" s="493"/>
      <c r="BU410" s="291"/>
      <c r="CW410" s="693"/>
      <c r="CX410" s="693"/>
      <c r="CY410" s="693"/>
      <c r="CZ410" s="693"/>
      <c r="DA410" s="693"/>
      <c r="DB410" s="693"/>
      <c r="DC410" s="693"/>
      <c r="DD410" s="693"/>
      <c r="DE410" s="693"/>
      <c r="DF410" s="693"/>
      <c r="DG410" s="693"/>
      <c r="DH410" s="693"/>
      <c r="DI410" s="693"/>
      <c r="DJ410" s="693"/>
      <c r="DK410" s="693"/>
      <c r="DL410" s="693"/>
      <c r="DM410" s="693"/>
      <c r="DN410" s="693"/>
      <c r="DO410" s="693"/>
      <c r="DP410" s="693"/>
      <c r="DQ410" s="693"/>
      <c r="DR410" s="693"/>
      <c r="DS410" s="693"/>
      <c r="DT410" s="693"/>
      <c r="DU410" s="693"/>
      <c r="DV410" s="693"/>
      <c r="DW410" s="693"/>
      <c r="DX410" s="693"/>
      <c r="DY410" s="693"/>
      <c r="DZ410" s="693"/>
      <c r="EA410" s="693"/>
      <c r="EB410" s="693"/>
      <c r="EC410" s="693"/>
      <c r="ED410" s="693"/>
      <c r="EE410" s="693"/>
      <c r="EF410" s="693"/>
      <c r="EG410" s="693"/>
      <c r="EH410" s="693"/>
      <c r="EI410" s="693"/>
      <c r="EJ410" s="693"/>
      <c r="EK410" s="693"/>
      <c r="EL410" s="693"/>
      <c r="EM410" s="693"/>
      <c r="EN410" s="693"/>
      <c r="EO410" s="693"/>
      <c r="EP410" s="693"/>
      <c r="EQ410" s="693"/>
      <c r="ER410" s="693"/>
      <c r="ES410" s="693"/>
      <c r="ET410" s="693"/>
      <c r="EU410" s="693"/>
      <c r="EV410" s="693"/>
      <c r="EW410" s="693"/>
      <c r="EX410" s="693"/>
      <c r="EY410" s="693"/>
      <c r="EZ410" s="693"/>
      <c r="FA410" s="693"/>
      <c r="FB410" s="693"/>
      <c r="FC410" s="693"/>
      <c r="FD410" s="693"/>
      <c r="FE410" s="693"/>
      <c r="FF410" s="693"/>
      <c r="FG410" s="693"/>
      <c r="FH410" s="693"/>
      <c r="FI410" s="693"/>
      <c r="FJ410" s="693"/>
      <c r="FK410" s="693"/>
      <c r="FL410" s="693"/>
      <c r="FM410" s="693"/>
      <c r="FN410" s="693"/>
      <c r="FO410" s="693"/>
      <c r="FP410" s="693"/>
      <c r="FQ410" s="693"/>
      <c r="FR410" s="693"/>
      <c r="FS410" s="693"/>
      <c r="FT410" s="693"/>
      <c r="FU410" s="693"/>
      <c r="FV410" s="693"/>
      <c r="FW410" s="693"/>
      <c r="FX410" s="693"/>
      <c r="FY410" s="693"/>
      <c r="FZ410" s="693"/>
      <c r="GA410" s="693"/>
      <c r="GB410" s="693"/>
      <c r="GC410" s="693"/>
      <c r="GD410" s="693"/>
      <c r="GE410" s="693"/>
      <c r="GF410" s="693"/>
      <c r="GG410" s="693"/>
      <c r="GH410" s="693"/>
      <c r="GI410" s="693"/>
      <c r="GJ410" s="693"/>
      <c r="GK410" s="693"/>
      <c r="GL410" s="693"/>
      <c r="GM410" s="693"/>
      <c r="GN410" s="693"/>
      <c r="GO410" s="693"/>
      <c r="GP410" s="693"/>
      <c r="GQ410" s="693"/>
      <c r="GR410" s="693"/>
      <c r="GS410" s="693"/>
      <c r="GT410" s="693"/>
      <c r="GU410" s="693"/>
      <c r="GV410" s="693"/>
      <c r="GW410" s="693"/>
      <c r="GX410" s="693"/>
      <c r="GY410" s="693"/>
      <c r="GZ410" s="693"/>
      <c r="HA410" s="693"/>
      <c r="HB410" s="693"/>
      <c r="HC410" s="693"/>
      <c r="HD410" s="693"/>
      <c r="HE410" s="693"/>
      <c r="HF410" s="693"/>
      <c r="HG410" s="693"/>
      <c r="HH410" s="693"/>
      <c r="HI410" s="693"/>
      <c r="HJ410" s="693"/>
      <c r="HK410" s="693"/>
      <c r="HL410" s="693"/>
      <c r="HM410" s="693"/>
      <c r="HN410" s="693"/>
      <c r="HO410" s="693"/>
      <c r="HP410" s="693"/>
      <c r="HQ410" s="693"/>
      <c r="HR410" s="693"/>
      <c r="HS410" s="693"/>
    </row>
    <row r="411" spans="1:227" s="508" customFormat="1">
      <c r="A411"/>
      <c r="B411" s="368"/>
      <c r="C411"/>
      <c r="D411" s="433"/>
      <c r="E411" s="625"/>
      <c r="F411" s="625"/>
      <c r="G411" s="330"/>
      <c r="H411"/>
      <c r="I411" s="132"/>
      <c r="J411"/>
      <c r="K411"/>
      <c r="L411"/>
      <c r="M411" s="335"/>
      <c r="N411" s="335"/>
      <c r="O411" s="335"/>
      <c r="P411" s="335"/>
      <c r="Q411" s="335"/>
      <c r="R411" s="335"/>
      <c r="S411" s="335"/>
      <c r="T411" s="335"/>
      <c r="U411" s="335"/>
      <c r="V411" s="335"/>
      <c r="W411" s="335"/>
      <c r="X411" s="335"/>
      <c r="Y411" s="335"/>
      <c r="Z411" s="335"/>
      <c r="AA411" s="335"/>
      <c r="AB411" s="45"/>
      <c r="AC411"/>
      <c r="AD411" s="123"/>
      <c r="AE411"/>
      <c r="AF411"/>
      <c r="AG411"/>
      <c r="AH411" s="129"/>
      <c r="AI411" s="129"/>
      <c r="AJ411" s="129"/>
      <c r="AK411" s="634"/>
      <c r="AL411" s="596"/>
      <c r="AM411" s="669"/>
      <c r="AN411" s="669"/>
      <c r="AO411" s="669"/>
      <c r="AP411" s="669"/>
      <c r="AQ411" s="669"/>
      <c r="AR411" s="669"/>
      <c r="AS411" s="669"/>
      <c r="AT411" s="669"/>
      <c r="AU411" s="669"/>
      <c r="AV411" s="669"/>
      <c r="AW411" s="669"/>
      <c r="AX411" s="669"/>
      <c r="AY411" s="669"/>
      <c r="AZ411" s="669"/>
      <c r="BA411" s="599"/>
      <c r="BB411" s="291"/>
      <c r="BC411" s="1042"/>
      <c r="BD411" s="1042"/>
      <c r="BE411" s="1042"/>
      <c r="BF411" s="1042"/>
      <c r="BG411" s="1042"/>
      <c r="BH411" s="1042"/>
      <c r="BI411" s="1042"/>
      <c r="BJ411" s="493"/>
      <c r="BK411" s="493"/>
      <c r="BL411" s="493"/>
      <c r="BM411" s="493"/>
      <c r="BN411" s="493"/>
      <c r="BO411" s="493"/>
      <c r="BP411" s="493"/>
      <c r="BQ411" s="493"/>
      <c r="BR411" s="493"/>
      <c r="BS411" s="493"/>
      <c r="BT411" s="493"/>
      <c r="BU411" s="291"/>
      <c r="CW411" s="693"/>
      <c r="CX411" s="693"/>
      <c r="CY411" s="693"/>
      <c r="CZ411" s="693"/>
      <c r="DA411" s="693"/>
      <c r="DB411" s="693"/>
      <c r="DC411" s="693"/>
      <c r="DD411" s="693"/>
      <c r="DE411" s="693"/>
      <c r="DF411" s="693"/>
      <c r="DG411" s="693"/>
      <c r="DH411" s="693"/>
      <c r="DI411" s="693"/>
      <c r="DJ411" s="693"/>
      <c r="DK411" s="693"/>
      <c r="DL411" s="693"/>
      <c r="DM411" s="693"/>
      <c r="DN411" s="693"/>
      <c r="DO411" s="693"/>
      <c r="DP411" s="693"/>
      <c r="DQ411" s="693"/>
      <c r="DR411" s="693"/>
      <c r="DS411" s="693"/>
      <c r="DT411" s="693"/>
      <c r="DU411" s="693"/>
      <c r="DV411" s="693"/>
      <c r="DW411" s="693"/>
      <c r="DX411" s="693"/>
      <c r="DY411" s="693"/>
      <c r="DZ411" s="693"/>
      <c r="EA411" s="693"/>
      <c r="EB411" s="693"/>
      <c r="EC411" s="693"/>
      <c r="ED411" s="693"/>
      <c r="EE411" s="693"/>
      <c r="EF411" s="693"/>
      <c r="EG411" s="693"/>
      <c r="EH411" s="693"/>
      <c r="EI411" s="693"/>
      <c r="EJ411" s="693"/>
      <c r="EK411" s="693"/>
      <c r="EL411" s="693"/>
      <c r="EM411" s="693"/>
      <c r="EN411" s="693"/>
      <c r="EO411" s="693"/>
      <c r="EP411" s="693"/>
      <c r="EQ411" s="693"/>
      <c r="ER411" s="693"/>
      <c r="ES411" s="693"/>
      <c r="ET411" s="693"/>
      <c r="EU411" s="693"/>
      <c r="EV411" s="693"/>
      <c r="EW411" s="693"/>
      <c r="EX411" s="693"/>
      <c r="EY411" s="693"/>
      <c r="EZ411" s="693"/>
      <c r="FA411" s="693"/>
      <c r="FB411" s="693"/>
      <c r="FC411" s="693"/>
      <c r="FD411" s="693"/>
      <c r="FE411" s="693"/>
      <c r="FF411" s="693"/>
      <c r="FG411" s="693"/>
      <c r="FH411" s="693"/>
      <c r="FI411" s="693"/>
      <c r="FJ411" s="693"/>
      <c r="FK411" s="693"/>
      <c r="FL411" s="693"/>
      <c r="FM411" s="693"/>
      <c r="FN411" s="693"/>
      <c r="FO411" s="693"/>
      <c r="FP411" s="693"/>
      <c r="FQ411" s="693"/>
      <c r="FR411" s="693"/>
      <c r="FS411" s="693"/>
      <c r="FT411" s="693"/>
      <c r="FU411" s="693"/>
      <c r="FV411" s="693"/>
      <c r="FW411" s="693"/>
      <c r="FX411" s="693"/>
      <c r="FY411" s="693"/>
      <c r="FZ411" s="693"/>
      <c r="GA411" s="693"/>
      <c r="GB411" s="693"/>
      <c r="GC411" s="693"/>
      <c r="GD411" s="693"/>
      <c r="GE411" s="693"/>
      <c r="GF411" s="693"/>
      <c r="GG411" s="693"/>
      <c r="GH411" s="693"/>
      <c r="GI411" s="693"/>
      <c r="GJ411" s="693"/>
      <c r="GK411" s="693"/>
      <c r="GL411" s="693"/>
      <c r="GM411" s="693"/>
      <c r="GN411" s="693"/>
      <c r="GO411" s="693"/>
      <c r="GP411" s="693"/>
      <c r="GQ411" s="693"/>
      <c r="GR411" s="693"/>
      <c r="GS411" s="693"/>
      <c r="GT411" s="693"/>
      <c r="GU411" s="693"/>
      <c r="GV411" s="693"/>
      <c r="GW411" s="693"/>
      <c r="GX411" s="693"/>
      <c r="GY411" s="693"/>
      <c r="GZ411" s="693"/>
      <c r="HA411" s="693"/>
      <c r="HB411" s="693"/>
      <c r="HC411" s="693"/>
      <c r="HD411" s="693"/>
      <c r="HE411" s="693"/>
      <c r="HF411" s="693"/>
      <c r="HG411" s="693"/>
      <c r="HH411" s="693"/>
      <c r="HI411" s="693"/>
      <c r="HJ411" s="693"/>
      <c r="HK411" s="693"/>
      <c r="HL411" s="693"/>
      <c r="HM411" s="693"/>
      <c r="HN411" s="693"/>
      <c r="HO411" s="693"/>
      <c r="HP411" s="693"/>
      <c r="HQ411" s="693"/>
      <c r="HR411" s="693"/>
      <c r="HS411" s="693"/>
    </row>
    <row r="412" spans="1:227" s="508" customFormat="1">
      <c r="A412"/>
      <c r="B412" s="368"/>
      <c r="C412"/>
      <c r="D412" s="433"/>
      <c r="E412" s="625"/>
      <c r="F412" s="625"/>
      <c r="G412" s="330"/>
      <c r="H412"/>
      <c r="I412" s="132"/>
      <c r="J412"/>
      <c r="K412"/>
      <c r="L412"/>
      <c r="M412" s="335"/>
      <c r="N412" s="335"/>
      <c r="O412" s="335"/>
      <c r="P412" s="335"/>
      <c r="Q412" s="335"/>
      <c r="R412" s="335"/>
      <c r="S412" s="335"/>
      <c r="T412" s="335"/>
      <c r="U412" s="335"/>
      <c r="V412" s="335"/>
      <c r="W412" s="335"/>
      <c r="X412" s="335"/>
      <c r="Y412" s="335"/>
      <c r="Z412" s="335"/>
      <c r="AA412" s="335"/>
      <c r="AB412" s="45"/>
      <c r="AC412"/>
      <c r="AD412" s="123"/>
      <c r="AE412"/>
      <c r="AF412"/>
      <c r="AG412"/>
      <c r="AH412" s="129"/>
      <c r="AI412" s="129"/>
      <c r="AJ412" s="129"/>
      <c r="AK412" s="634"/>
      <c r="AL412" s="596"/>
      <c r="AM412" s="669"/>
      <c r="AN412" s="669"/>
      <c r="AO412" s="669"/>
      <c r="AP412" s="669"/>
      <c r="AQ412" s="669"/>
      <c r="AR412" s="669"/>
      <c r="AS412" s="669"/>
      <c r="AT412" s="669"/>
      <c r="AU412" s="669"/>
      <c r="AV412" s="669"/>
      <c r="AW412" s="669"/>
      <c r="AX412" s="669"/>
      <c r="AY412" s="669"/>
      <c r="AZ412" s="669"/>
      <c r="BA412" s="599"/>
      <c r="BB412" s="291"/>
      <c r="BC412" s="1042"/>
      <c r="BD412" s="1042"/>
      <c r="BE412" s="1042"/>
      <c r="BF412" s="1042"/>
      <c r="BG412" s="1042"/>
      <c r="BH412" s="1042"/>
      <c r="BI412" s="1042"/>
      <c r="BJ412" s="493"/>
      <c r="BK412" s="493"/>
      <c r="BL412" s="493"/>
      <c r="BM412" s="493"/>
      <c r="BN412" s="493"/>
      <c r="BO412" s="493"/>
      <c r="BP412" s="493"/>
      <c r="BQ412" s="493"/>
      <c r="BR412" s="493"/>
      <c r="BS412" s="493"/>
      <c r="BT412" s="493"/>
      <c r="BU412" s="291"/>
      <c r="CW412" s="693"/>
      <c r="CX412" s="693"/>
      <c r="CY412" s="693"/>
      <c r="CZ412" s="693"/>
      <c r="DA412" s="693"/>
      <c r="DB412" s="693"/>
      <c r="DC412" s="693"/>
      <c r="DD412" s="693"/>
      <c r="DE412" s="693"/>
      <c r="DF412" s="693"/>
      <c r="DG412" s="693"/>
      <c r="DH412" s="693"/>
      <c r="DI412" s="693"/>
      <c r="DJ412" s="693"/>
      <c r="DK412" s="693"/>
      <c r="DL412" s="693"/>
      <c r="DM412" s="693"/>
      <c r="DN412" s="693"/>
      <c r="DO412" s="693"/>
      <c r="DP412" s="693"/>
      <c r="DQ412" s="693"/>
      <c r="DR412" s="693"/>
      <c r="DS412" s="693"/>
      <c r="DT412" s="693"/>
      <c r="DU412" s="693"/>
      <c r="DV412" s="693"/>
      <c r="DW412" s="693"/>
      <c r="DX412" s="693"/>
      <c r="DY412" s="693"/>
      <c r="DZ412" s="693"/>
      <c r="EA412" s="693"/>
      <c r="EB412" s="693"/>
      <c r="EC412" s="693"/>
      <c r="ED412" s="693"/>
      <c r="EE412" s="693"/>
      <c r="EF412" s="693"/>
      <c r="EG412" s="693"/>
      <c r="EH412" s="693"/>
      <c r="EI412" s="693"/>
      <c r="EJ412" s="693"/>
      <c r="EK412" s="693"/>
      <c r="EL412" s="693"/>
      <c r="EM412" s="693"/>
      <c r="EN412" s="693"/>
      <c r="EO412" s="693"/>
      <c r="EP412" s="693"/>
      <c r="EQ412" s="693"/>
      <c r="ER412" s="693"/>
      <c r="ES412" s="693"/>
      <c r="ET412" s="693"/>
      <c r="EU412" s="693"/>
      <c r="EV412" s="693"/>
      <c r="EW412" s="693"/>
      <c r="EX412" s="693"/>
      <c r="EY412" s="693"/>
      <c r="EZ412" s="693"/>
      <c r="FA412" s="693"/>
      <c r="FB412" s="693"/>
      <c r="FC412" s="693"/>
      <c r="FD412" s="693"/>
      <c r="FE412" s="693"/>
      <c r="FF412" s="693"/>
      <c r="FG412" s="693"/>
      <c r="FH412" s="693"/>
      <c r="FI412" s="693"/>
      <c r="FJ412" s="693"/>
      <c r="FK412" s="693"/>
      <c r="FL412" s="693"/>
      <c r="FM412" s="693"/>
      <c r="FN412" s="693"/>
      <c r="FO412" s="693"/>
      <c r="FP412" s="693"/>
      <c r="FQ412" s="693"/>
      <c r="FR412" s="693"/>
      <c r="FS412" s="693"/>
      <c r="FT412" s="693"/>
      <c r="FU412" s="693"/>
      <c r="FV412" s="693"/>
      <c r="FW412" s="693"/>
      <c r="FX412" s="693"/>
      <c r="FY412" s="693"/>
      <c r="FZ412" s="693"/>
      <c r="GA412" s="693"/>
      <c r="GB412" s="693"/>
      <c r="GC412" s="693"/>
      <c r="GD412" s="693"/>
      <c r="GE412" s="693"/>
      <c r="GF412" s="693"/>
      <c r="GG412" s="693"/>
      <c r="GH412" s="693"/>
      <c r="GI412" s="693"/>
      <c r="GJ412" s="693"/>
      <c r="GK412" s="693"/>
      <c r="GL412" s="693"/>
      <c r="GM412" s="693"/>
      <c r="GN412" s="693"/>
      <c r="GO412" s="693"/>
      <c r="GP412" s="693"/>
      <c r="GQ412" s="693"/>
      <c r="GR412" s="693"/>
      <c r="GS412" s="693"/>
      <c r="GT412" s="693"/>
      <c r="GU412" s="693"/>
      <c r="GV412" s="693"/>
      <c r="GW412" s="693"/>
      <c r="GX412" s="693"/>
      <c r="GY412" s="693"/>
      <c r="GZ412" s="693"/>
      <c r="HA412" s="693"/>
      <c r="HB412" s="693"/>
      <c r="HC412" s="693"/>
      <c r="HD412" s="693"/>
      <c r="HE412" s="693"/>
      <c r="HF412" s="693"/>
      <c r="HG412" s="693"/>
      <c r="HH412" s="693"/>
      <c r="HI412" s="693"/>
      <c r="HJ412" s="693"/>
      <c r="HK412" s="693"/>
      <c r="HL412" s="693"/>
      <c r="HM412" s="693"/>
      <c r="HN412" s="693"/>
      <c r="HO412" s="693"/>
      <c r="HP412" s="693"/>
      <c r="HQ412" s="693"/>
      <c r="HR412" s="693"/>
      <c r="HS412" s="693"/>
    </row>
    <row r="413" spans="1:227" s="508" customFormat="1">
      <c r="A413"/>
      <c r="B413" s="368"/>
      <c r="C413"/>
      <c r="D413" s="433"/>
      <c r="E413" s="625"/>
      <c r="F413" s="625"/>
      <c r="G413" s="330"/>
      <c r="H413"/>
      <c r="I413" s="132"/>
      <c r="J413"/>
      <c r="K413"/>
      <c r="L413"/>
      <c r="M413" s="335"/>
      <c r="N413" s="335"/>
      <c r="O413" s="335"/>
      <c r="P413" s="335"/>
      <c r="Q413" s="335"/>
      <c r="R413" s="335"/>
      <c r="S413" s="335"/>
      <c r="T413" s="335"/>
      <c r="U413" s="335"/>
      <c r="V413" s="335"/>
      <c r="W413" s="335"/>
      <c r="X413" s="335"/>
      <c r="Y413" s="335"/>
      <c r="Z413" s="335"/>
      <c r="AA413" s="335"/>
      <c r="AB413" s="45"/>
      <c r="AC413"/>
      <c r="AD413" s="123"/>
      <c r="AE413"/>
      <c r="AF413"/>
      <c r="AG413"/>
      <c r="AH413" s="129"/>
      <c r="AI413" s="129"/>
      <c r="AJ413" s="129"/>
      <c r="AK413" s="634"/>
      <c r="AL413" s="596"/>
      <c r="AM413" s="669"/>
      <c r="AN413" s="669"/>
      <c r="AO413" s="669"/>
      <c r="AP413" s="669"/>
      <c r="AQ413" s="669"/>
      <c r="AR413" s="669"/>
      <c r="AS413" s="669"/>
      <c r="AT413" s="669"/>
      <c r="AU413" s="669"/>
      <c r="AV413" s="669"/>
      <c r="AW413" s="669"/>
      <c r="AX413" s="669"/>
      <c r="AY413" s="669"/>
      <c r="AZ413" s="669"/>
      <c r="BA413" s="599"/>
      <c r="BB413" s="291"/>
      <c r="BC413" s="1042"/>
      <c r="BD413" s="1042"/>
      <c r="BE413" s="1042"/>
      <c r="BF413" s="1042"/>
      <c r="BG413" s="1042"/>
      <c r="BH413" s="1042"/>
      <c r="BI413" s="1042"/>
      <c r="BJ413" s="493"/>
      <c r="BK413" s="493"/>
      <c r="BL413" s="493"/>
      <c r="BM413" s="493"/>
      <c r="BN413" s="493"/>
      <c r="BO413" s="493"/>
      <c r="BP413" s="493"/>
      <c r="BQ413" s="493"/>
      <c r="BR413" s="493"/>
      <c r="BS413" s="493"/>
      <c r="BT413" s="493"/>
      <c r="BU413" s="291"/>
      <c r="CW413" s="693"/>
      <c r="CX413" s="693"/>
      <c r="CY413" s="693"/>
      <c r="CZ413" s="693"/>
      <c r="DA413" s="693"/>
      <c r="DB413" s="693"/>
      <c r="DC413" s="693"/>
      <c r="DD413" s="693"/>
      <c r="DE413" s="693"/>
      <c r="DF413" s="693"/>
      <c r="DG413" s="693"/>
      <c r="DH413" s="693"/>
      <c r="DI413" s="693"/>
      <c r="DJ413" s="693"/>
      <c r="DK413" s="693"/>
      <c r="DL413" s="693"/>
      <c r="DM413" s="693"/>
      <c r="DN413" s="693"/>
      <c r="DO413" s="693"/>
      <c r="DP413" s="693"/>
      <c r="DQ413" s="693"/>
      <c r="DR413" s="693"/>
      <c r="DS413" s="693"/>
      <c r="DT413" s="693"/>
      <c r="DU413" s="693"/>
      <c r="DV413" s="693"/>
      <c r="DW413" s="693"/>
      <c r="DX413" s="693"/>
      <c r="DY413" s="693"/>
      <c r="DZ413" s="693"/>
      <c r="EA413" s="693"/>
      <c r="EB413" s="693"/>
      <c r="EC413" s="693"/>
      <c r="ED413" s="693"/>
      <c r="EE413" s="693"/>
      <c r="EF413" s="693"/>
      <c r="EG413" s="693"/>
      <c r="EH413" s="693"/>
      <c r="EI413" s="693"/>
      <c r="EJ413" s="693"/>
      <c r="EK413" s="693"/>
      <c r="EL413" s="693"/>
      <c r="EM413" s="693"/>
      <c r="EN413" s="693"/>
      <c r="EO413" s="693"/>
      <c r="EP413" s="693"/>
      <c r="EQ413" s="693"/>
      <c r="ER413" s="693"/>
      <c r="ES413" s="693"/>
      <c r="ET413" s="693"/>
      <c r="EU413" s="693"/>
      <c r="EV413" s="693"/>
      <c r="EW413" s="693"/>
      <c r="EX413" s="693"/>
      <c r="EY413" s="693"/>
      <c r="EZ413" s="693"/>
      <c r="FA413" s="693"/>
      <c r="FB413" s="693"/>
      <c r="FC413" s="693"/>
      <c r="FD413" s="693"/>
      <c r="FE413" s="693"/>
      <c r="FF413" s="693"/>
      <c r="FG413" s="693"/>
      <c r="FH413" s="693"/>
      <c r="FI413" s="693"/>
      <c r="FJ413" s="693"/>
      <c r="FK413" s="693"/>
      <c r="FL413" s="693"/>
      <c r="FM413" s="693"/>
      <c r="FN413" s="693"/>
      <c r="FO413" s="693"/>
      <c r="FP413" s="693"/>
      <c r="FQ413" s="693"/>
      <c r="FR413" s="693"/>
      <c r="FS413" s="693"/>
      <c r="FT413" s="693"/>
      <c r="FU413" s="693"/>
      <c r="FV413" s="693"/>
      <c r="FW413" s="693"/>
      <c r="FX413" s="693"/>
      <c r="FY413" s="693"/>
      <c r="FZ413" s="693"/>
      <c r="GA413" s="693"/>
      <c r="GB413" s="693"/>
      <c r="GC413" s="693"/>
      <c r="GD413" s="693"/>
      <c r="GE413" s="693"/>
      <c r="GF413" s="693"/>
      <c r="GG413" s="693"/>
      <c r="GH413" s="693"/>
      <c r="GI413" s="693"/>
      <c r="GJ413" s="693"/>
      <c r="GK413" s="693"/>
      <c r="GL413" s="693"/>
      <c r="GM413" s="693"/>
      <c r="GN413" s="693"/>
      <c r="GO413" s="693"/>
      <c r="GP413" s="693"/>
      <c r="GQ413" s="693"/>
      <c r="GR413" s="693"/>
      <c r="GS413" s="693"/>
      <c r="GT413" s="693"/>
      <c r="GU413" s="693"/>
      <c r="GV413" s="693"/>
      <c r="GW413" s="693"/>
      <c r="GX413" s="693"/>
      <c r="GY413" s="693"/>
      <c r="GZ413" s="693"/>
      <c r="HA413" s="693"/>
      <c r="HB413" s="693"/>
      <c r="HC413" s="693"/>
      <c r="HD413" s="693"/>
      <c r="HE413" s="693"/>
      <c r="HF413" s="693"/>
      <c r="HG413" s="693"/>
      <c r="HH413" s="693"/>
      <c r="HI413" s="693"/>
      <c r="HJ413" s="693"/>
      <c r="HK413" s="693"/>
      <c r="HL413" s="693"/>
      <c r="HM413" s="693"/>
      <c r="HN413" s="693"/>
      <c r="HO413" s="693"/>
      <c r="HP413" s="693"/>
      <c r="HQ413" s="693"/>
      <c r="HR413" s="693"/>
      <c r="HS413" s="693"/>
    </row>
    <row r="414" spans="1:227" s="508" customFormat="1">
      <c r="A414"/>
      <c r="B414" s="368"/>
      <c r="C414"/>
      <c r="D414" s="433"/>
      <c r="E414" s="625"/>
      <c r="F414" s="625"/>
      <c r="G414" s="330"/>
      <c r="H414"/>
      <c r="I414" s="132"/>
      <c r="J414"/>
      <c r="K414"/>
      <c r="L414"/>
      <c r="M414" s="335"/>
      <c r="N414" s="335"/>
      <c r="O414" s="335"/>
      <c r="P414" s="335"/>
      <c r="Q414" s="335"/>
      <c r="R414" s="335"/>
      <c r="S414" s="335"/>
      <c r="T414" s="335"/>
      <c r="U414" s="335"/>
      <c r="V414" s="335"/>
      <c r="W414" s="335"/>
      <c r="X414" s="335"/>
      <c r="Y414" s="335"/>
      <c r="Z414" s="335"/>
      <c r="AA414" s="335"/>
      <c r="AB414" s="45"/>
      <c r="AC414"/>
      <c r="AD414" s="123"/>
      <c r="AE414"/>
      <c r="AF414"/>
      <c r="AG414"/>
      <c r="AH414" s="129"/>
      <c r="AI414" s="129"/>
      <c r="AJ414" s="129"/>
      <c r="AK414" s="634"/>
      <c r="AL414" s="596"/>
      <c r="AM414" s="669"/>
      <c r="AN414" s="669"/>
      <c r="AO414" s="669"/>
      <c r="AP414" s="669"/>
      <c r="AQ414" s="669"/>
      <c r="AR414" s="669"/>
      <c r="AS414" s="669"/>
      <c r="AT414" s="669"/>
      <c r="AU414" s="669"/>
      <c r="AV414" s="669"/>
      <c r="AW414" s="669"/>
      <c r="AX414" s="669"/>
      <c r="AY414" s="669"/>
      <c r="AZ414" s="669"/>
      <c r="BA414" s="599"/>
      <c r="BB414" s="291"/>
      <c r="BC414" s="1042"/>
      <c r="BD414" s="1042"/>
      <c r="BE414" s="1042"/>
      <c r="BF414" s="1042"/>
      <c r="BG414" s="1042"/>
      <c r="BH414" s="1042"/>
      <c r="BI414" s="1042"/>
      <c r="BJ414" s="493"/>
      <c r="BK414" s="493"/>
      <c r="BL414" s="493"/>
      <c r="BM414" s="493"/>
      <c r="BN414" s="493"/>
      <c r="BO414" s="493"/>
      <c r="BP414" s="493"/>
      <c r="BQ414" s="493"/>
      <c r="BR414" s="493"/>
      <c r="BS414" s="493"/>
      <c r="BT414" s="493"/>
      <c r="BU414" s="291"/>
      <c r="CW414" s="693"/>
      <c r="CX414" s="693"/>
      <c r="CY414" s="693"/>
      <c r="CZ414" s="693"/>
      <c r="DA414" s="693"/>
      <c r="DB414" s="693"/>
      <c r="DC414" s="693"/>
      <c r="DD414" s="693"/>
      <c r="DE414" s="693"/>
      <c r="DF414" s="693"/>
      <c r="DG414" s="693"/>
      <c r="DH414" s="693"/>
      <c r="DI414" s="693"/>
      <c r="DJ414" s="693"/>
      <c r="DK414" s="693"/>
      <c r="DL414" s="693"/>
      <c r="DM414" s="693"/>
      <c r="DN414" s="693"/>
      <c r="DO414" s="693"/>
      <c r="DP414" s="693"/>
      <c r="DQ414" s="693"/>
      <c r="DR414" s="693"/>
      <c r="DS414" s="693"/>
      <c r="DT414" s="693"/>
      <c r="DU414" s="693"/>
      <c r="DV414" s="693"/>
      <c r="DW414" s="693"/>
      <c r="DX414" s="693"/>
      <c r="DY414" s="693"/>
      <c r="DZ414" s="693"/>
      <c r="EA414" s="693"/>
      <c r="EB414" s="693"/>
      <c r="EC414" s="693"/>
      <c r="ED414" s="693"/>
      <c r="EE414" s="693"/>
      <c r="EF414" s="693"/>
      <c r="EG414" s="693"/>
      <c r="EH414" s="693"/>
      <c r="EI414" s="693"/>
      <c r="EJ414" s="693"/>
      <c r="EK414" s="693"/>
      <c r="EL414" s="693"/>
      <c r="EM414" s="693"/>
      <c r="EN414" s="693"/>
      <c r="EO414" s="693"/>
      <c r="EP414" s="693"/>
      <c r="EQ414" s="693"/>
      <c r="ER414" s="693"/>
      <c r="ES414" s="693"/>
      <c r="ET414" s="693"/>
      <c r="EU414" s="693"/>
      <c r="EV414" s="693"/>
      <c r="EW414" s="693"/>
      <c r="EX414" s="693"/>
      <c r="EY414" s="693"/>
      <c r="EZ414" s="693"/>
      <c r="FA414" s="693"/>
      <c r="FB414" s="693"/>
      <c r="FC414" s="693"/>
      <c r="FD414" s="693"/>
      <c r="FE414" s="693"/>
      <c r="FF414" s="693"/>
      <c r="FG414" s="693"/>
      <c r="FH414" s="693"/>
      <c r="FI414" s="693"/>
      <c r="FJ414" s="693"/>
      <c r="FK414" s="693"/>
      <c r="FL414" s="693"/>
      <c r="FM414" s="693"/>
      <c r="FN414" s="693"/>
      <c r="FO414" s="693"/>
      <c r="FP414" s="693"/>
      <c r="FQ414" s="693"/>
      <c r="FR414" s="693"/>
      <c r="FS414" s="693"/>
      <c r="FT414" s="693"/>
      <c r="FU414" s="693"/>
      <c r="FV414" s="693"/>
      <c r="FW414" s="693"/>
      <c r="FX414" s="693"/>
      <c r="FY414" s="693"/>
      <c r="FZ414" s="693"/>
      <c r="GA414" s="693"/>
      <c r="GB414" s="693"/>
      <c r="GC414" s="693"/>
      <c r="GD414" s="693"/>
      <c r="GE414" s="693"/>
      <c r="GF414" s="693"/>
      <c r="GG414" s="693"/>
      <c r="GH414" s="693"/>
      <c r="GI414" s="693"/>
      <c r="GJ414" s="693"/>
      <c r="GK414" s="693"/>
      <c r="GL414" s="693"/>
      <c r="GM414" s="693"/>
      <c r="GN414" s="693"/>
      <c r="GO414" s="693"/>
      <c r="GP414" s="693"/>
      <c r="GQ414" s="693"/>
      <c r="GR414" s="693"/>
      <c r="GS414" s="693"/>
      <c r="GT414" s="693"/>
      <c r="GU414" s="693"/>
      <c r="GV414" s="693"/>
      <c r="GW414" s="693"/>
      <c r="GX414" s="693"/>
      <c r="GY414" s="693"/>
      <c r="GZ414" s="693"/>
      <c r="HA414" s="693"/>
      <c r="HB414" s="693"/>
      <c r="HC414" s="693"/>
      <c r="HD414" s="693"/>
      <c r="HE414" s="693"/>
      <c r="HF414" s="693"/>
      <c r="HG414" s="693"/>
      <c r="HH414" s="693"/>
      <c r="HI414" s="693"/>
      <c r="HJ414" s="693"/>
      <c r="HK414" s="693"/>
      <c r="HL414" s="693"/>
      <c r="HM414" s="693"/>
      <c r="HN414" s="693"/>
      <c r="HO414" s="693"/>
      <c r="HP414" s="693"/>
      <c r="HQ414" s="693"/>
      <c r="HR414" s="693"/>
      <c r="HS414" s="693"/>
    </row>
    <row r="415" spans="1:227" s="508" customFormat="1">
      <c r="A415"/>
      <c r="B415" s="368"/>
      <c r="C415"/>
      <c r="D415" s="433"/>
      <c r="E415" s="625"/>
      <c r="F415" s="625"/>
      <c r="G415" s="330"/>
      <c r="H415"/>
      <c r="I415" s="132"/>
      <c r="J415"/>
      <c r="K415"/>
      <c r="L415"/>
      <c r="M415" s="335"/>
      <c r="N415" s="335"/>
      <c r="O415" s="335"/>
      <c r="P415" s="335"/>
      <c r="Q415" s="335"/>
      <c r="R415" s="335"/>
      <c r="S415" s="335"/>
      <c r="T415" s="335"/>
      <c r="U415" s="335"/>
      <c r="V415" s="335"/>
      <c r="W415" s="335"/>
      <c r="X415" s="335"/>
      <c r="Y415" s="335"/>
      <c r="Z415" s="335"/>
      <c r="AA415" s="335"/>
      <c r="AB415" s="45"/>
      <c r="AC415"/>
      <c r="AD415" s="123"/>
      <c r="AE415"/>
      <c r="AF415"/>
      <c r="AG415"/>
      <c r="AH415" s="129"/>
      <c r="AI415" s="129"/>
      <c r="AJ415" s="129"/>
      <c r="AK415" s="634"/>
      <c r="AL415" s="596"/>
      <c r="AM415" s="669"/>
      <c r="AN415" s="669"/>
      <c r="AO415" s="669"/>
      <c r="AP415" s="669"/>
      <c r="AQ415" s="669"/>
      <c r="AR415" s="669"/>
      <c r="AS415" s="669"/>
      <c r="AT415" s="669"/>
      <c r="AU415" s="669"/>
      <c r="AV415" s="669"/>
      <c r="AW415" s="669"/>
      <c r="AX415" s="669"/>
      <c r="AY415" s="669"/>
      <c r="AZ415" s="669"/>
      <c r="BA415" s="599"/>
      <c r="BB415" s="291"/>
      <c r="BC415" s="1042"/>
      <c r="BD415" s="1042"/>
      <c r="BE415" s="1042"/>
      <c r="BF415" s="1042"/>
      <c r="BG415" s="1042"/>
      <c r="BH415" s="1042"/>
      <c r="BI415" s="1042"/>
      <c r="BJ415" s="493"/>
      <c r="BK415" s="493"/>
      <c r="BL415" s="493"/>
      <c r="BM415" s="493"/>
      <c r="BN415" s="493"/>
      <c r="BO415" s="493"/>
      <c r="BP415" s="493"/>
      <c r="BQ415" s="493"/>
      <c r="BR415" s="493"/>
      <c r="BS415" s="493"/>
      <c r="BT415" s="493"/>
      <c r="BU415" s="291"/>
      <c r="CW415" s="693"/>
      <c r="CX415" s="693"/>
      <c r="CY415" s="693"/>
      <c r="CZ415" s="693"/>
      <c r="DA415" s="693"/>
      <c r="DB415" s="693"/>
      <c r="DC415" s="693"/>
      <c r="DD415" s="693"/>
      <c r="DE415" s="693"/>
      <c r="DF415" s="693"/>
      <c r="DG415" s="693"/>
      <c r="DH415" s="693"/>
      <c r="DI415" s="693"/>
      <c r="DJ415" s="693"/>
      <c r="DK415" s="693"/>
      <c r="DL415" s="693"/>
      <c r="DM415" s="693"/>
      <c r="DN415" s="693"/>
      <c r="DO415" s="693"/>
      <c r="DP415" s="693"/>
      <c r="DQ415" s="693"/>
      <c r="DR415" s="693"/>
      <c r="DS415" s="693"/>
      <c r="DT415" s="693"/>
      <c r="DU415" s="693"/>
      <c r="DV415" s="693"/>
      <c r="DW415" s="693"/>
      <c r="DX415" s="693"/>
      <c r="DY415" s="693"/>
      <c r="DZ415" s="693"/>
      <c r="EA415" s="693"/>
      <c r="EB415" s="693"/>
      <c r="EC415" s="693"/>
      <c r="ED415" s="693"/>
      <c r="EE415" s="693"/>
      <c r="EF415" s="693"/>
      <c r="EG415" s="693"/>
      <c r="EH415" s="693"/>
      <c r="EI415" s="693"/>
      <c r="EJ415" s="693"/>
      <c r="EK415" s="693"/>
      <c r="EL415" s="693"/>
      <c r="EM415" s="693"/>
      <c r="EN415" s="693"/>
      <c r="EO415" s="693"/>
      <c r="EP415" s="693"/>
      <c r="EQ415" s="693"/>
      <c r="ER415" s="693"/>
      <c r="ES415" s="693"/>
      <c r="ET415" s="693"/>
      <c r="EU415" s="693"/>
      <c r="EV415" s="693"/>
      <c r="EW415" s="693"/>
      <c r="EX415" s="693"/>
      <c r="EY415" s="693"/>
      <c r="EZ415" s="693"/>
      <c r="FA415" s="693"/>
      <c r="FB415" s="693"/>
      <c r="FC415" s="693"/>
      <c r="FD415" s="693"/>
      <c r="FE415" s="693"/>
      <c r="FF415" s="693"/>
      <c r="FG415" s="693"/>
      <c r="FH415" s="693"/>
      <c r="FI415" s="693"/>
      <c r="FJ415" s="693"/>
      <c r="FK415" s="693"/>
      <c r="FL415" s="693"/>
      <c r="FM415" s="693"/>
      <c r="FN415" s="693"/>
      <c r="FO415" s="693"/>
      <c r="FP415" s="693"/>
      <c r="FQ415" s="693"/>
      <c r="FR415" s="693"/>
      <c r="FS415" s="693"/>
      <c r="FT415" s="693"/>
      <c r="FU415" s="693"/>
      <c r="FV415" s="693"/>
      <c r="FW415" s="693"/>
      <c r="FX415" s="693"/>
      <c r="FY415" s="693"/>
      <c r="FZ415" s="693"/>
      <c r="GA415" s="693"/>
      <c r="GB415" s="693"/>
      <c r="GC415" s="693"/>
      <c r="GD415" s="693"/>
      <c r="GE415" s="693"/>
      <c r="GF415" s="693"/>
      <c r="GG415" s="693"/>
      <c r="GH415" s="693"/>
      <c r="GI415" s="693"/>
      <c r="GJ415" s="693"/>
      <c r="GK415" s="693"/>
      <c r="GL415" s="693"/>
      <c r="GM415" s="693"/>
      <c r="GN415" s="693"/>
      <c r="GO415" s="693"/>
      <c r="GP415" s="693"/>
      <c r="GQ415" s="693"/>
      <c r="GR415" s="693"/>
      <c r="GS415" s="693"/>
      <c r="GT415" s="693"/>
      <c r="GU415" s="693"/>
      <c r="GV415" s="693"/>
      <c r="GW415" s="693"/>
      <c r="GX415" s="693"/>
      <c r="GY415" s="693"/>
      <c r="GZ415" s="693"/>
      <c r="HA415" s="693"/>
      <c r="HB415" s="693"/>
      <c r="HC415" s="693"/>
      <c r="HD415" s="693"/>
      <c r="HE415" s="693"/>
      <c r="HF415" s="693"/>
      <c r="HG415" s="693"/>
      <c r="HH415" s="693"/>
      <c r="HI415" s="693"/>
      <c r="HJ415" s="693"/>
      <c r="HK415" s="693"/>
      <c r="HL415" s="693"/>
      <c r="HM415" s="693"/>
      <c r="HN415" s="693"/>
      <c r="HO415" s="693"/>
      <c r="HP415" s="693"/>
      <c r="HQ415" s="693"/>
      <c r="HR415" s="693"/>
      <c r="HS415" s="693"/>
    </row>
    <row r="416" spans="1:227" s="508" customFormat="1">
      <c r="A416"/>
      <c r="B416" s="368"/>
      <c r="C416"/>
      <c r="D416" s="433"/>
      <c r="E416" s="625"/>
      <c r="F416" s="625"/>
      <c r="G416" s="330"/>
      <c r="H416"/>
      <c r="I416" s="132"/>
      <c r="J416"/>
      <c r="K416"/>
      <c r="L416"/>
      <c r="M416" s="335"/>
      <c r="N416" s="335"/>
      <c r="O416" s="335"/>
      <c r="P416" s="335"/>
      <c r="Q416" s="335"/>
      <c r="R416" s="335"/>
      <c r="S416" s="335"/>
      <c r="T416" s="335"/>
      <c r="U416" s="335"/>
      <c r="V416" s="335"/>
      <c r="W416" s="335"/>
      <c r="X416" s="335"/>
      <c r="Y416" s="335"/>
      <c r="Z416" s="335"/>
      <c r="AA416" s="335"/>
      <c r="AB416" s="45"/>
      <c r="AC416"/>
      <c r="AD416" s="123"/>
      <c r="AE416"/>
      <c r="AF416"/>
      <c r="AG416"/>
      <c r="AH416" s="129"/>
      <c r="AI416" s="129"/>
      <c r="AJ416" s="129"/>
      <c r="AK416" s="634"/>
      <c r="AL416" s="596"/>
      <c r="AM416" s="669"/>
      <c r="AN416" s="669"/>
      <c r="AO416" s="669"/>
      <c r="AP416" s="669"/>
      <c r="AQ416" s="669"/>
      <c r="AR416" s="669"/>
      <c r="AS416" s="669"/>
      <c r="AT416" s="669"/>
      <c r="AU416" s="669"/>
      <c r="AV416" s="669"/>
      <c r="AW416" s="669"/>
      <c r="AX416" s="669"/>
      <c r="AY416" s="669"/>
      <c r="AZ416" s="669"/>
      <c r="BA416" s="599"/>
      <c r="BB416" s="291"/>
      <c r="BC416" s="1042"/>
      <c r="BD416" s="1042"/>
      <c r="BE416" s="1042"/>
      <c r="BF416" s="1042"/>
      <c r="BG416" s="1042"/>
      <c r="BH416" s="1042"/>
      <c r="BI416" s="1042"/>
      <c r="BJ416" s="493"/>
      <c r="BK416" s="493"/>
      <c r="BL416" s="493"/>
      <c r="BM416" s="493"/>
      <c r="BN416" s="493"/>
      <c r="BO416" s="493"/>
      <c r="BP416" s="493"/>
      <c r="BQ416" s="493"/>
      <c r="BR416" s="493"/>
      <c r="BS416" s="493"/>
      <c r="BT416" s="493"/>
      <c r="BU416" s="291"/>
      <c r="CW416" s="693"/>
      <c r="CX416" s="693"/>
      <c r="CY416" s="693"/>
      <c r="CZ416" s="693"/>
      <c r="DA416" s="693"/>
      <c r="DB416" s="693"/>
      <c r="DC416" s="693"/>
      <c r="DD416" s="693"/>
      <c r="DE416" s="693"/>
      <c r="DF416" s="693"/>
      <c r="DG416" s="693"/>
      <c r="DH416" s="693"/>
      <c r="DI416" s="693"/>
      <c r="DJ416" s="693"/>
      <c r="DK416" s="693"/>
      <c r="DL416" s="693"/>
      <c r="DM416" s="693"/>
      <c r="DN416" s="693"/>
      <c r="DO416" s="693"/>
      <c r="DP416" s="693"/>
      <c r="DQ416" s="693"/>
      <c r="DR416" s="693"/>
      <c r="DS416" s="693"/>
      <c r="DT416" s="693"/>
      <c r="DU416" s="693"/>
      <c r="DV416" s="693"/>
      <c r="DW416" s="693"/>
      <c r="DX416" s="693"/>
      <c r="DY416" s="693"/>
      <c r="DZ416" s="693"/>
      <c r="EA416" s="693"/>
      <c r="EB416" s="693"/>
      <c r="EC416" s="693"/>
      <c r="ED416" s="693"/>
      <c r="EE416" s="693"/>
      <c r="EF416" s="693"/>
      <c r="EG416" s="693"/>
      <c r="EH416" s="693"/>
      <c r="EI416" s="693"/>
      <c r="EJ416" s="693"/>
      <c r="EK416" s="693"/>
      <c r="EL416" s="693"/>
      <c r="EM416" s="693"/>
      <c r="EN416" s="693"/>
      <c r="EO416" s="693"/>
      <c r="EP416" s="693"/>
      <c r="EQ416" s="693"/>
      <c r="ER416" s="693"/>
      <c r="ES416" s="693"/>
      <c r="ET416" s="693"/>
      <c r="EU416" s="693"/>
      <c r="EV416" s="693"/>
      <c r="EW416" s="693"/>
      <c r="EX416" s="693"/>
      <c r="EY416" s="693"/>
      <c r="EZ416" s="693"/>
      <c r="FA416" s="693"/>
      <c r="FB416" s="693"/>
      <c r="FC416" s="693"/>
      <c r="FD416" s="693"/>
      <c r="FE416" s="693"/>
      <c r="FF416" s="693"/>
      <c r="FG416" s="693"/>
      <c r="FH416" s="693"/>
      <c r="FI416" s="693"/>
      <c r="FJ416" s="693"/>
      <c r="FK416" s="693"/>
      <c r="FL416" s="693"/>
      <c r="FM416" s="693"/>
      <c r="FN416" s="693"/>
      <c r="FO416" s="693"/>
      <c r="FP416" s="693"/>
      <c r="FQ416" s="693"/>
      <c r="FR416" s="693"/>
      <c r="FS416" s="693"/>
      <c r="FT416" s="693"/>
      <c r="FU416" s="693"/>
      <c r="FV416" s="693"/>
      <c r="FW416" s="693"/>
      <c r="FX416" s="693"/>
      <c r="FY416" s="693"/>
      <c r="FZ416" s="693"/>
      <c r="GA416" s="693"/>
      <c r="GB416" s="693"/>
      <c r="GC416" s="693"/>
      <c r="GD416" s="693"/>
      <c r="GE416" s="693"/>
      <c r="GF416" s="693"/>
      <c r="GG416" s="693"/>
      <c r="GH416" s="693"/>
      <c r="GI416" s="693"/>
      <c r="GJ416" s="693"/>
      <c r="GK416" s="693"/>
      <c r="GL416" s="693"/>
      <c r="GM416" s="693"/>
      <c r="GN416" s="693"/>
      <c r="GO416" s="693"/>
      <c r="GP416" s="693"/>
      <c r="GQ416" s="693"/>
      <c r="GR416" s="693"/>
      <c r="GS416" s="693"/>
      <c r="GT416" s="693"/>
      <c r="GU416" s="693"/>
      <c r="GV416" s="693"/>
      <c r="GW416" s="693"/>
      <c r="GX416" s="693"/>
      <c r="GY416" s="693"/>
      <c r="GZ416" s="693"/>
      <c r="HA416" s="693"/>
      <c r="HB416" s="693"/>
      <c r="HC416" s="693"/>
      <c r="HD416" s="693"/>
      <c r="HE416" s="693"/>
      <c r="HF416" s="693"/>
      <c r="HG416" s="693"/>
      <c r="HH416" s="693"/>
      <c r="HI416" s="693"/>
      <c r="HJ416" s="693"/>
      <c r="HK416" s="693"/>
      <c r="HL416" s="693"/>
      <c r="HM416" s="693"/>
      <c r="HN416" s="693"/>
      <c r="HO416" s="693"/>
      <c r="HP416" s="693"/>
      <c r="HQ416" s="693"/>
      <c r="HR416" s="693"/>
      <c r="HS416" s="693"/>
    </row>
    <row r="417" spans="1:227" s="508" customFormat="1">
      <c r="A417"/>
      <c r="B417" s="368"/>
      <c r="C417"/>
      <c r="D417" s="433"/>
      <c r="E417" s="625"/>
      <c r="F417" s="625"/>
      <c r="G417" s="330"/>
      <c r="H417"/>
      <c r="I417" s="132"/>
      <c r="J417"/>
      <c r="K417"/>
      <c r="L417"/>
      <c r="M417" s="335"/>
      <c r="N417" s="335"/>
      <c r="O417" s="335"/>
      <c r="P417" s="335"/>
      <c r="Q417" s="335"/>
      <c r="R417" s="335"/>
      <c r="S417" s="335"/>
      <c r="T417" s="335"/>
      <c r="U417" s="335"/>
      <c r="V417" s="335"/>
      <c r="W417" s="335"/>
      <c r="X417" s="335"/>
      <c r="Y417" s="335"/>
      <c r="Z417" s="335"/>
      <c r="AA417" s="335"/>
      <c r="AB417" s="45"/>
      <c r="AC417"/>
      <c r="AD417" s="123"/>
      <c r="AE417"/>
      <c r="AF417"/>
      <c r="AG417"/>
      <c r="AH417" s="129"/>
      <c r="AI417" s="129"/>
      <c r="AJ417" s="129"/>
      <c r="AK417" s="634"/>
      <c r="AL417" s="596"/>
      <c r="AM417" s="669"/>
      <c r="AN417" s="669"/>
      <c r="AO417" s="669"/>
      <c r="AP417" s="669"/>
      <c r="AQ417" s="669"/>
      <c r="AR417" s="669"/>
      <c r="AS417" s="669"/>
      <c r="AT417" s="669"/>
      <c r="AU417" s="669"/>
      <c r="AV417" s="669"/>
      <c r="AW417" s="669"/>
      <c r="AX417" s="669"/>
      <c r="AY417" s="669"/>
      <c r="AZ417" s="669"/>
      <c r="BA417" s="599"/>
      <c r="BB417" s="291"/>
      <c r="BC417" s="1042"/>
      <c r="BD417" s="1042"/>
      <c r="BE417" s="1042"/>
      <c r="BF417" s="1042"/>
      <c r="BG417" s="1042"/>
      <c r="BH417" s="1042"/>
      <c r="BI417" s="1042"/>
      <c r="BJ417" s="493"/>
      <c r="BK417" s="493"/>
      <c r="BL417" s="493"/>
      <c r="BM417" s="493"/>
      <c r="BN417" s="493"/>
      <c r="BO417" s="493"/>
      <c r="BP417" s="493"/>
      <c r="BQ417" s="493"/>
      <c r="BR417" s="493"/>
      <c r="BS417" s="493"/>
      <c r="BT417" s="493"/>
      <c r="BU417" s="291"/>
      <c r="CW417" s="693"/>
      <c r="CX417" s="693"/>
      <c r="CY417" s="693"/>
      <c r="CZ417" s="693"/>
      <c r="DA417" s="693"/>
      <c r="DB417" s="693"/>
      <c r="DC417" s="693"/>
      <c r="DD417" s="693"/>
      <c r="DE417" s="693"/>
      <c r="DF417" s="693"/>
      <c r="DG417" s="693"/>
      <c r="DH417" s="693"/>
      <c r="DI417" s="693"/>
      <c r="DJ417" s="693"/>
      <c r="DK417" s="693"/>
      <c r="DL417" s="693"/>
      <c r="DM417" s="693"/>
      <c r="DN417" s="693"/>
      <c r="DO417" s="693"/>
      <c r="DP417" s="693"/>
      <c r="DQ417" s="693"/>
      <c r="DR417" s="693"/>
      <c r="DS417" s="693"/>
      <c r="DT417" s="693"/>
      <c r="DU417" s="693"/>
      <c r="DV417" s="693"/>
      <c r="DW417" s="693"/>
      <c r="DX417" s="693"/>
      <c r="DY417" s="693"/>
      <c r="DZ417" s="693"/>
      <c r="EA417" s="693"/>
      <c r="EB417" s="693"/>
      <c r="EC417" s="693"/>
      <c r="ED417" s="693"/>
      <c r="EE417" s="693"/>
      <c r="EF417" s="693"/>
      <c r="EG417" s="693"/>
      <c r="EH417" s="693"/>
      <c r="EI417" s="693"/>
      <c r="EJ417" s="693"/>
      <c r="EK417" s="693"/>
      <c r="EL417" s="693"/>
      <c r="EM417" s="693"/>
      <c r="EN417" s="693"/>
      <c r="EO417" s="693"/>
      <c r="EP417" s="693"/>
      <c r="EQ417" s="693"/>
      <c r="ER417" s="693"/>
      <c r="ES417" s="693"/>
      <c r="ET417" s="693"/>
      <c r="EU417" s="693"/>
      <c r="EV417" s="693"/>
      <c r="EW417" s="693"/>
      <c r="EX417" s="693"/>
      <c r="EY417" s="693"/>
      <c r="EZ417" s="693"/>
      <c r="FA417" s="693"/>
      <c r="FB417" s="693"/>
      <c r="FC417" s="693"/>
      <c r="FD417" s="693"/>
      <c r="FE417" s="693"/>
      <c r="FF417" s="693"/>
      <c r="FG417" s="693"/>
      <c r="FH417" s="693"/>
      <c r="FI417" s="693"/>
      <c r="FJ417" s="693"/>
      <c r="FK417" s="693"/>
      <c r="FL417" s="693"/>
      <c r="FM417" s="693"/>
      <c r="FN417" s="693"/>
      <c r="FO417" s="693"/>
      <c r="FP417" s="693"/>
      <c r="FQ417" s="693"/>
      <c r="FR417" s="693"/>
      <c r="FS417" s="693"/>
      <c r="FT417" s="693"/>
      <c r="FU417" s="693"/>
      <c r="FV417" s="693"/>
      <c r="FW417" s="693"/>
      <c r="FX417" s="693"/>
      <c r="FY417" s="693"/>
      <c r="FZ417" s="693"/>
      <c r="GA417" s="693"/>
      <c r="GB417" s="693"/>
      <c r="GC417" s="693"/>
      <c r="GD417" s="693"/>
      <c r="GE417" s="693"/>
      <c r="GF417" s="693"/>
      <c r="GG417" s="693"/>
      <c r="GH417" s="693"/>
      <c r="GI417" s="693"/>
      <c r="GJ417" s="693"/>
      <c r="GK417" s="693"/>
      <c r="GL417" s="693"/>
      <c r="GM417" s="693"/>
      <c r="GN417" s="693"/>
      <c r="GO417" s="693"/>
      <c r="GP417" s="693"/>
      <c r="GQ417" s="693"/>
      <c r="GR417" s="693"/>
      <c r="GS417" s="693"/>
      <c r="GT417" s="693"/>
      <c r="GU417" s="693"/>
      <c r="GV417" s="693"/>
      <c r="GW417" s="693"/>
      <c r="GX417" s="693"/>
      <c r="GY417" s="693"/>
      <c r="GZ417" s="693"/>
      <c r="HA417" s="693"/>
      <c r="HB417" s="693"/>
      <c r="HC417" s="693"/>
      <c r="HD417" s="693"/>
      <c r="HE417" s="693"/>
      <c r="HF417" s="693"/>
      <c r="HG417" s="693"/>
      <c r="HH417" s="693"/>
      <c r="HI417" s="693"/>
      <c r="HJ417" s="693"/>
      <c r="HK417" s="693"/>
      <c r="HL417" s="693"/>
      <c r="HM417" s="693"/>
      <c r="HN417" s="693"/>
      <c r="HO417" s="693"/>
      <c r="HP417" s="693"/>
      <c r="HQ417" s="693"/>
      <c r="HR417" s="693"/>
      <c r="HS417" s="693"/>
    </row>
    <row r="418" spans="1:227" s="508" customFormat="1">
      <c r="A418"/>
      <c r="B418" s="368"/>
      <c r="C418"/>
      <c r="D418" s="433"/>
      <c r="E418" s="625"/>
      <c r="F418" s="625"/>
      <c r="G418" s="330"/>
      <c r="H418"/>
      <c r="I418" s="132"/>
      <c r="J418"/>
      <c r="K418"/>
      <c r="L418"/>
      <c r="M418" s="335"/>
      <c r="N418" s="335"/>
      <c r="O418" s="335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45"/>
      <c r="AC418"/>
      <c r="AD418" s="123"/>
      <c r="AE418"/>
      <c r="AF418"/>
      <c r="AG418"/>
      <c r="AH418" s="129"/>
      <c r="AI418" s="129"/>
      <c r="AJ418" s="129"/>
      <c r="AK418" s="634"/>
      <c r="AL418" s="596"/>
      <c r="AM418" s="669"/>
      <c r="AN418" s="669"/>
      <c r="AO418" s="669"/>
      <c r="AP418" s="669"/>
      <c r="AQ418" s="669"/>
      <c r="AR418" s="669"/>
      <c r="AS418" s="669"/>
      <c r="AT418" s="669"/>
      <c r="AU418" s="669"/>
      <c r="AV418" s="669"/>
      <c r="AW418" s="669"/>
      <c r="AX418" s="669"/>
      <c r="AY418" s="669"/>
      <c r="AZ418" s="669"/>
      <c r="BA418" s="599"/>
      <c r="BB418" s="291"/>
      <c r="BC418" s="1042"/>
      <c r="BD418" s="1042"/>
      <c r="BE418" s="1042"/>
      <c r="BF418" s="1042"/>
      <c r="BG418" s="1042"/>
      <c r="BH418" s="1042"/>
      <c r="BI418" s="1042"/>
      <c r="BJ418" s="493"/>
      <c r="BK418" s="493"/>
      <c r="BL418" s="493"/>
      <c r="BM418" s="493"/>
      <c r="BN418" s="493"/>
      <c r="BO418" s="493"/>
      <c r="BP418" s="493"/>
      <c r="BQ418" s="493"/>
      <c r="BR418" s="493"/>
      <c r="BS418" s="493"/>
      <c r="BT418" s="493"/>
      <c r="BU418" s="291"/>
      <c r="CW418" s="693"/>
      <c r="CX418" s="693"/>
      <c r="CY418" s="693"/>
      <c r="CZ418" s="693"/>
      <c r="DA418" s="693"/>
      <c r="DB418" s="693"/>
      <c r="DC418" s="693"/>
      <c r="DD418" s="693"/>
      <c r="DE418" s="693"/>
      <c r="DF418" s="693"/>
      <c r="DG418" s="693"/>
      <c r="DH418" s="693"/>
      <c r="DI418" s="693"/>
      <c r="DJ418" s="693"/>
      <c r="DK418" s="693"/>
      <c r="DL418" s="693"/>
      <c r="DM418" s="693"/>
      <c r="DN418" s="693"/>
      <c r="DO418" s="693"/>
      <c r="DP418" s="693"/>
      <c r="DQ418" s="693"/>
      <c r="DR418" s="693"/>
      <c r="DS418" s="693"/>
      <c r="DT418" s="693"/>
      <c r="DU418" s="693"/>
      <c r="DV418" s="693"/>
      <c r="DW418" s="693"/>
      <c r="DX418" s="693"/>
      <c r="DY418" s="693"/>
      <c r="DZ418" s="693"/>
      <c r="EA418" s="693"/>
      <c r="EB418" s="693"/>
      <c r="EC418" s="693"/>
      <c r="ED418" s="693"/>
      <c r="EE418" s="693"/>
      <c r="EF418" s="693"/>
      <c r="EG418" s="693"/>
      <c r="EH418" s="693"/>
      <c r="EI418" s="693"/>
      <c r="EJ418" s="693"/>
      <c r="EK418" s="693"/>
      <c r="EL418" s="693"/>
      <c r="EM418" s="693"/>
      <c r="EN418" s="693"/>
      <c r="EO418" s="693"/>
      <c r="EP418" s="693"/>
      <c r="EQ418" s="693"/>
      <c r="ER418" s="693"/>
      <c r="ES418" s="693"/>
      <c r="ET418" s="693"/>
      <c r="EU418" s="693"/>
      <c r="EV418" s="693"/>
      <c r="EW418" s="693"/>
      <c r="EX418" s="693"/>
      <c r="EY418" s="693"/>
      <c r="EZ418" s="693"/>
      <c r="FA418" s="693"/>
      <c r="FB418" s="693"/>
      <c r="FC418" s="693"/>
      <c r="FD418" s="693"/>
      <c r="FE418" s="693"/>
      <c r="FF418" s="693"/>
      <c r="FG418" s="693"/>
      <c r="FH418" s="693"/>
      <c r="FI418" s="693"/>
      <c r="FJ418" s="693"/>
      <c r="FK418" s="693"/>
      <c r="FL418" s="693"/>
      <c r="FM418" s="693"/>
      <c r="FN418" s="693"/>
      <c r="FO418" s="693"/>
      <c r="FP418" s="693"/>
      <c r="FQ418" s="693"/>
      <c r="FR418" s="693"/>
      <c r="FS418" s="693"/>
      <c r="FT418" s="693"/>
      <c r="FU418" s="693"/>
      <c r="FV418" s="693"/>
      <c r="FW418" s="693"/>
      <c r="FX418" s="693"/>
      <c r="FY418" s="693"/>
      <c r="FZ418" s="693"/>
      <c r="GA418" s="693"/>
      <c r="GB418" s="693"/>
      <c r="GC418" s="693"/>
      <c r="GD418" s="693"/>
      <c r="GE418" s="693"/>
      <c r="GF418" s="693"/>
      <c r="GG418" s="693"/>
      <c r="GH418" s="693"/>
      <c r="GI418" s="693"/>
      <c r="GJ418" s="693"/>
      <c r="GK418" s="693"/>
      <c r="GL418" s="693"/>
      <c r="GM418" s="693"/>
      <c r="GN418" s="693"/>
      <c r="GO418" s="693"/>
      <c r="GP418" s="693"/>
      <c r="GQ418" s="693"/>
      <c r="GR418" s="693"/>
      <c r="GS418" s="693"/>
      <c r="GT418" s="693"/>
      <c r="GU418" s="693"/>
      <c r="GV418" s="693"/>
      <c r="GW418" s="693"/>
      <c r="GX418" s="693"/>
      <c r="GY418" s="693"/>
      <c r="GZ418" s="693"/>
      <c r="HA418" s="693"/>
      <c r="HB418" s="693"/>
      <c r="HC418" s="693"/>
      <c r="HD418" s="693"/>
      <c r="HE418" s="693"/>
      <c r="HF418" s="693"/>
      <c r="HG418" s="693"/>
      <c r="HH418" s="693"/>
      <c r="HI418" s="693"/>
      <c r="HJ418" s="693"/>
      <c r="HK418" s="693"/>
      <c r="HL418" s="693"/>
      <c r="HM418" s="693"/>
      <c r="HN418" s="693"/>
      <c r="HO418" s="693"/>
      <c r="HP418" s="693"/>
      <c r="HQ418" s="693"/>
      <c r="HR418" s="693"/>
      <c r="HS418" s="693"/>
    </row>
    <row r="419" spans="1:227" s="508" customFormat="1">
      <c r="A419"/>
      <c r="B419" s="368"/>
      <c r="C419"/>
      <c r="D419" s="433"/>
      <c r="E419" s="625"/>
      <c r="F419" s="625"/>
      <c r="G419" s="330"/>
      <c r="H419"/>
      <c r="I419" s="132"/>
      <c r="J419"/>
      <c r="K419"/>
      <c r="L419"/>
      <c r="M419" s="335"/>
      <c r="N419" s="335"/>
      <c r="O419" s="335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45"/>
      <c r="AC419"/>
      <c r="AD419" s="123"/>
      <c r="AE419"/>
      <c r="AF419"/>
      <c r="AG419"/>
      <c r="AH419" s="129"/>
      <c r="AI419" s="129"/>
      <c r="AJ419" s="129"/>
      <c r="AK419" s="634"/>
      <c r="AL419" s="596"/>
      <c r="AM419" s="669"/>
      <c r="AN419" s="669"/>
      <c r="AO419" s="669"/>
      <c r="AP419" s="669"/>
      <c r="AQ419" s="669"/>
      <c r="AR419" s="669"/>
      <c r="AS419" s="669"/>
      <c r="AT419" s="669"/>
      <c r="AU419" s="669"/>
      <c r="AV419" s="669"/>
      <c r="AW419" s="669"/>
      <c r="AX419" s="669"/>
      <c r="AY419" s="669"/>
      <c r="AZ419" s="669"/>
      <c r="BA419" s="599"/>
      <c r="BB419" s="291"/>
      <c r="BC419" s="1042"/>
      <c r="BD419" s="1042"/>
      <c r="BE419" s="1042"/>
      <c r="BF419" s="1042"/>
      <c r="BG419" s="1042"/>
      <c r="BH419" s="1042"/>
      <c r="BI419" s="1042"/>
      <c r="BJ419" s="493"/>
      <c r="BK419" s="493"/>
      <c r="BL419" s="493"/>
      <c r="BM419" s="493"/>
      <c r="BN419" s="493"/>
      <c r="BO419" s="493"/>
      <c r="BP419" s="493"/>
      <c r="BQ419" s="493"/>
      <c r="BR419" s="493"/>
      <c r="BS419" s="493"/>
      <c r="BT419" s="493"/>
      <c r="BU419" s="291"/>
      <c r="CW419" s="693"/>
      <c r="CX419" s="693"/>
      <c r="CY419" s="693"/>
      <c r="CZ419" s="693"/>
      <c r="DA419" s="693"/>
      <c r="DB419" s="693"/>
      <c r="DC419" s="693"/>
      <c r="DD419" s="693"/>
      <c r="DE419" s="693"/>
      <c r="DF419" s="693"/>
      <c r="DG419" s="693"/>
      <c r="DH419" s="693"/>
      <c r="DI419" s="693"/>
      <c r="DJ419" s="693"/>
      <c r="DK419" s="693"/>
      <c r="DL419" s="693"/>
      <c r="DM419" s="693"/>
      <c r="DN419" s="693"/>
      <c r="DO419" s="693"/>
      <c r="DP419" s="693"/>
      <c r="DQ419" s="693"/>
      <c r="DR419" s="693"/>
      <c r="DS419" s="693"/>
      <c r="DT419" s="693"/>
      <c r="DU419" s="693"/>
      <c r="DV419" s="693"/>
      <c r="DW419" s="693"/>
      <c r="DX419" s="693"/>
      <c r="DY419" s="693"/>
      <c r="DZ419" s="693"/>
      <c r="EA419" s="693"/>
      <c r="EB419" s="693"/>
      <c r="EC419" s="693"/>
      <c r="ED419" s="693"/>
      <c r="EE419" s="693"/>
      <c r="EF419" s="693"/>
      <c r="EG419" s="693"/>
      <c r="EH419" s="693"/>
      <c r="EI419" s="693"/>
      <c r="EJ419" s="693"/>
      <c r="EK419" s="693"/>
      <c r="EL419" s="693"/>
      <c r="EM419" s="693"/>
      <c r="EN419" s="693"/>
      <c r="EO419" s="693"/>
      <c r="EP419" s="693"/>
      <c r="EQ419" s="693"/>
      <c r="ER419" s="693"/>
      <c r="ES419" s="693"/>
      <c r="ET419" s="693"/>
      <c r="EU419" s="693"/>
      <c r="EV419" s="693"/>
      <c r="EW419" s="693"/>
      <c r="EX419" s="693"/>
      <c r="EY419" s="693"/>
      <c r="EZ419" s="693"/>
      <c r="FA419" s="693"/>
      <c r="FB419" s="693"/>
      <c r="FC419" s="693"/>
      <c r="FD419" s="693"/>
      <c r="FE419" s="693"/>
      <c r="FF419" s="693"/>
      <c r="FG419" s="693"/>
      <c r="FH419" s="693"/>
      <c r="FI419" s="693"/>
      <c r="FJ419" s="693"/>
      <c r="FK419" s="693"/>
      <c r="FL419" s="693"/>
      <c r="FM419" s="693"/>
      <c r="FN419" s="693"/>
      <c r="FO419" s="693"/>
      <c r="FP419" s="693"/>
      <c r="FQ419" s="693"/>
      <c r="FR419" s="693"/>
      <c r="FS419" s="693"/>
      <c r="FT419" s="693"/>
      <c r="FU419" s="693"/>
      <c r="FV419" s="693"/>
      <c r="FW419" s="693"/>
      <c r="FX419" s="693"/>
      <c r="FY419" s="693"/>
      <c r="FZ419" s="693"/>
      <c r="GA419" s="693"/>
      <c r="GB419" s="693"/>
      <c r="GC419" s="693"/>
      <c r="GD419" s="693"/>
      <c r="GE419" s="693"/>
      <c r="GF419" s="693"/>
      <c r="GG419" s="693"/>
      <c r="GH419" s="693"/>
      <c r="GI419" s="693"/>
      <c r="GJ419" s="693"/>
      <c r="GK419" s="693"/>
      <c r="GL419" s="693"/>
      <c r="GM419" s="693"/>
      <c r="GN419" s="693"/>
      <c r="GO419" s="693"/>
      <c r="GP419" s="693"/>
      <c r="GQ419" s="693"/>
      <c r="GR419" s="693"/>
      <c r="GS419" s="693"/>
      <c r="GT419" s="693"/>
      <c r="GU419" s="693"/>
      <c r="GV419" s="693"/>
      <c r="GW419" s="693"/>
      <c r="GX419" s="693"/>
      <c r="GY419" s="693"/>
      <c r="GZ419" s="693"/>
      <c r="HA419" s="693"/>
      <c r="HB419" s="693"/>
      <c r="HC419" s="693"/>
      <c r="HD419" s="693"/>
      <c r="HE419" s="693"/>
      <c r="HF419" s="693"/>
      <c r="HG419" s="693"/>
      <c r="HH419" s="693"/>
      <c r="HI419" s="693"/>
      <c r="HJ419" s="693"/>
      <c r="HK419" s="693"/>
      <c r="HL419" s="693"/>
      <c r="HM419" s="693"/>
      <c r="HN419" s="693"/>
      <c r="HO419" s="693"/>
      <c r="HP419" s="693"/>
      <c r="HQ419" s="693"/>
      <c r="HR419" s="693"/>
      <c r="HS419" s="693"/>
    </row>
    <row r="420" spans="1:227" s="508" customFormat="1">
      <c r="A420"/>
      <c r="B420" s="368"/>
      <c r="C420"/>
      <c r="D420" s="433"/>
      <c r="E420" s="625"/>
      <c r="F420" s="625"/>
      <c r="G420" s="330"/>
      <c r="H420"/>
      <c r="I420" s="132"/>
      <c r="J420"/>
      <c r="K420"/>
      <c r="L420"/>
      <c r="M420" s="335"/>
      <c r="N420" s="335"/>
      <c r="O420" s="335"/>
      <c r="P420" s="335"/>
      <c r="Q420" s="335"/>
      <c r="R420" s="335"/>
      <c r="S420" s="335"/>
      <c r="T420" s="335"/>
      <c r="U420" s="335"/>
      <c r="V420" s="335"/>
      <c r="W420" s="335"/>
      <c r="X420" s="335"/>
      <c r="Y420" s="335"/>
      <c r="Z420" s="335"/>
      <c r="AA420" s="335"/>
      <c r="AB420" s="45"/>
      <c r="AC420"/>
      <c r="AD420" s="123"/>
      <c r="AE420"/>
      <c r="AF420"/>
      <c r="AG420"/>
      <c r="AH420" s="129"/>
      <c r="AI420" s="129"/>
      <c r="AJ420" s="129"/>
      <c r="AK420" s="634"/>
      <c r="AL420" s="596"/>
      <c r="AM420" s="669"/>
      <c r="AN420" s="669"/>
      <c r="AO420" s="669"/>
      <c r="AP420" s="669"/>
      <c r="AQ420" s="669"/>
      <c r="AR420" s="669"/>
      <c r="AS420" s="669"/>
      <c r="AT420" s="669"/>
      <c r="AU420" s="669"/>
      <c r="AV420" s="669"/>
      <c r="AW420" s="669"/>
      <c r="AX420" s="669"/>
      <c r="AY420" s="669"/>
      <c r="AZ420" s="669"/>
      <c r="BA420" s="599"/>
      <c r="BB420" s="291"/>
      <c r="BC420" s="1042"/>
      <c r="BD420" s="1042"/>
      <c r="BE420" s="1042"/>
      <c r="BF420" s="1042"/>
      <c r="BG420" s="1042"/>
      <c r="BH420" s="1042"/>
      <c r="BI420" s="1042"/>
      <c r="BJ420" s="493"/>
      <c r="BK420" s="493"/>
      <c r="BL420" s="493"/>
      <c r="BM420" s="493"/>
      <c r="BN420" s="493"/>
      <c r="BO420" s="493"/>
      <c r="BP420" s="493"/>
      <c r="BQ420" s="493"/>
      <c r="BR420" s="493"/>
      <c r="BS420" s="493"/>
      <c r="BT420" s="493"/>
      <c r="BU420" s="291"/>
      <c r="CW420" s="693"/>
      <c r="CX420" s="693"/>
      <c r="CY420" s="693"/>
      <c r="CZ420" s="693"/>
      <c r="DA420" s="693"/>
      <c r="DB420" s="693"/>
      <c r="DC420" s="693"/>
      <c r="DD420" s="693"/>
      <c r="DE420" s="693"/>
      <c r="DF420" s="693"/>
      <c r="DG420" s="693"/>
      <c r="DH420" s="693"/>
      <c r="DI420" s="693"/>
      <c r="DJ420" s="693"/>
      <c r="DK420" s="693"/>
      <c r="DL420" s="693"/>
      <c r="DM420" s="693"/>
      <c r="DN420" s="693"/>
      <c r="DO420" s="693"/>
      <c r="DP420" s="693"/>
      <c r="DQ420" s="693"/>
      <c r="DR420" s="693"/>
      <c r="DS420" s="693"/>
      <c r="DT420" s="693"/>
      <c r="DU420" s="693"/>
      <c r="DV420" s="693"/>
      <c r="DW420" s="693"/>
      <c r="DX420" s="693"/>
      <c r="DY420" s="693"/>
      <c r="DZ420" s="693"/>
      <c r="EA420" s="693"/>
      <c r="EB420" s="693"/>
      <c r="EC420" s="693"/>
      <c r="ED420" s="693"/>
      <c r="EE420" s="693"/>
      <c r="EF420" s="693"/>
      <c r="EG420" s="693"/>
      <c r="EH420" s="693"/>
      <c r="EI420" s="693"/>
      <c r="EJ420" s="693"/>
      <c r="EK420" s="693"/>
      <c r="EL420" s="693"/>
      <c r="EM420" s="693"/>
      <c r="EN420" s="693"/>
      <c r="EO420" s="693"/>
      <c r="EP420" s="693"/>
      <c r="EQ420" s="693"/>
      <c r="ER420" s="693"/>
      <c r="ES420" s="693"/>
      <c r="ET420" s="693"/>
      <c r="EU420" s="693"/>
      <c r="EV420" s="693"/>
      <c r="EW420" s="693"/>
      <c r="EX420" s="693"/>
      <c r="EY420" s="693"/>
      <c r="EZ420" s="693"/>
      <c r="FA420" s="693"/>
      <c r="FB420" s="693"/>
      <c r="FC420" s="693"/>
      <c r="FD420" s="693"/>
      <c r="FE420" s="693"/>
      <c r="FF420" s="693"/>
      <c r="FG420" s="693"/>
      <c r="FH420" s="693"/>
      <c r="FI420" s="693"/>
      <c r="FJ420" s="693"/>
      <c r="FK420" s="693"/>
      <c r="FL420" s="693"/>
      <c r="FM420" s="693"/>
      <c r="FN420" s="693"/>
      <c r="FO420" s="693"/>
      <c r="FP420" s="693"/>
      <c r="FQ420" s="693"/>
      <c r="FR420" s="693"/>
      <c r="FS420" s="693"/>
      <c r="FT420" s="693"/>
      <c r="FU420" s="693"/>
      <c r="FV420" s="693"/>
      <c r="FW420" s="693"/>
      <c r="FX420" s="693"/>
      <c r="FY420" s="693"/>
      <c r="FZ420" s="693"/>
      <c r="GA420" s="693"/>
      <c r="GB420" s="693"/>
      <c r="GC420" s="693"/>
      <c r="GD420" s="693"/>
      <c r="GE420" s="693"/>
      <c r="GF420" s="693"/>
      <c r="GG420" s="693"/>
      <c r="GH420" s="693"/>
      <c r="GI420" s="693"/>
      <c r="GJ420" s="693"/>
      <c r="GK420" s="693"/>
      <c r="GL420" s="693"/>
      <c r="GM420" s="693"/>
      <c r="GN420" s="693"/>
      <c r="GO420" s="693"/>
      <c r="GP420" s="693"/>
      <c r="GQ420" s="693"/>
      <c r="GR420" s="693"/>
      <c r="GS420" s="693"/>
      <c r="GT420" s="693"/>
      <c r="GU420" s="693"/>
      <c r="GV420" s="693"/>
      <c r="GW420" s="693"/>
      <c r="GX420" s="693"/>
      <c r="GY420" s="693"/>
      <c r="GZ420" s="693"/>
      <c r="HA420" s="693"/>
      <c r="HB420" s="693"/>
      <c r="HC420" s="693"/>
      <c r="HD420" s="693"/>
      <c r="HE420" s="693"/>
      <c r="HF420" s="693"/>
      <c r="HG420" s="693"/>
      <c r="HH420" s="693"/>
      <c r="HI420" s="693"/>
      <c r="HJ420" s="693"/>
      <c r="HK420" s="693"/>
      <c r="HL420" s="693"/>
      <c r="HM420" s="693"/>
      <c r="HN420" s="693"/>
      <c r="HO420" s="693"/>
      <c r="HP420" s="693"/>
      <c r="HQ420" s="693"/>
      <c r="HR420" s="693"/>
      <c r="HS420" s="693"/>
    </row>
    <row r="421" spans="1:227" s="508" customFormat="1">
      <c r="A421"/>
      <c r="B421" s="368"/>
      <c r="C421"/>
      <c r="D421" s="433"/>
      <c r="E421" s="625"/>
      <c r="F421" s="625"/>
      <c r="G421" s="330"/>
      <c r="H421"/>
      <c r="I421" s="132"/>
      <c r="J421"/>
      <c r="K421"/>
      <c r="L421"/>
      <c r="M421" s="335"/>
      <c r="N421" s="335"/>
      <c r="O421" s="335"/>
      <c r="P421" s="335"/>
      <c r="Q421" s="335"/>
      <c r="R421" s="335"/>
      <c r="S421" s="335"/>
      <c r="T421" s="335"/>
      <c r="U421" s="335"/>
      <c r="V421" s="335"/>
      <c r="W421" s="335"/>
      <c r="X421" s="335"/>
      <c r="Y421" s="335"/>
      <c r="Z421" s="335"/>
      <c r="AA421" s="335"/>
      <c r="AB421" s="45"/>
      <c r="AC421"/>
      <c r="AD421" s="123"/>
      <c r="AE421"/>
      <c r="AF421"/>
      <c r="AG421"/>
      <c r="AH421" s="129"/>
      <c r="AI421" s="129"/>
      <c r="AJ421" s="129"/>
      <c r="AK421" s="634"/>
      <c r="AL421" s="596"/>
      <c r="AM421" s="669"/>
      <c r="AN421" s="669"/>
      <c r="AO421" s="669"/>
      <c r="AP421" s="669"/>
      <c r="AQ421" s="669"/>
      <c r="AR421" s="669"/>
      <c r="AS421" s="669"/>
      <c r="AT421" s="669"/>
      <c r="AU421" s="669"/>
      <c r="AV421" s="669"/>
      <c r="AW421" s="669"/>
      <c r="AX421" s="669"/>
      <c r="AY421" s="669"/>
      <c r="AZ421" s="669"/>
      <c r="BA421" s="599"/>
      <c r="BB421" s="291"/>
      <c r="BC421" s="1042"/>
      <c r="BD421" s="1042"/>
      <c r="BE421" s="1042"/>
      <c r="BF421" s="1042"/>
      <c r="BG421" s="1042"/>
      <c r="BH421" s="1042"/>
      <c r="BI421" s="1042"/>
      <c r="BJ421" s="493"/>
      <c r="BK421" s="493"/>
      <c r="BL421" s="493"/>
      <c r="BM421" s="493"/>
      <c r="BN421" s="493"/>
      <c r="BO421" s="493"/>
      <c r="BP421" s="493"/>
      <c r="BQ421" s="493"/>
      <c r="BR421" s="493"/>
      <c r="BS421" s="493"/>
      <c r="BT421" s="493"/>
      <c r="BU421" s="291"/>
      <c r="CW421" s="693"/>
      <c r="CX421" s="693"/>
      <c r="CY421" s="693"/>
      <c r="CZ421" s="693"/>
      <c r="DA421" s="693"/>
      <c r="DB421" s="693"/>
      <c r="DC421" s="693"/>
      <c r="DD421" s="693"/>
      <c r="DE421" s="693"/>
      <c r="DF421" s="693"/>
      <c r="DG421" s="693"/>
      <c r="DH421" s="693"/>
      <c r="DI421" s="693"/>
      <c r="DJ421" s="693"/>
      <c r="DK421" s="693"/>
      <c r="DL421" s="693"/>
      <c r="DM421" s="693"/>
      <c r="DN421" s="693"/>
      <c r="DO421" s="693"/>
      <c r="DP421" s="693"/>
      <c r="DQ421" s="693"/>
      <c r="DR421" s="693"/>
      <c r="DS421" s="693"/>
      <c r="DT421" s="693"/>
      <c r="DU421" s="693"/>
      <c r="DV421" s="693"/>
      <c r="DW421" s="693"/>
      <c r="DX421" s="693"/>
      <c r="DY421" s="693"/>
      <c r="DZ421" s="693"/>
      <c r="EA421" s="693"/>
      <c r="EB421" s="693"/>
      <c r="EC421" s="693"/>
      <c r="ED421" s="693"/>
      <c r="EE421" s="693"/>
      <c r="EF421" s="693"/>
      <c r="EG421" s="693"/>
      <c r="EH421" s="693"/>
      <c r="EI421" s="693"/>
      <c r="EJ421" s="693"/>
      <c r="EK421" s="693"/>
      <c r="EL421" s="693"/>
      <c r="EM421" s="693"/>
      <c r="EN421" s="693"/>
      <c r="EO421" s="693"/>
      <c r="EP421" s="693"/>
      <c r="EQ421" s="693"/>
      <c r="ER421" s="693"/>
      <c r="ES421" s="693"/>
      <c r="ET421" s="693"/>
      <c r="EU421" s="693"/>
      <c r="EV421" s="693"/>
      <c r="EW421" s="693"/>
      <c r="EX421" s="693"/>
      <c r="EY421" s="693"/>
      <c r="EZ421" s="693"/>
      <c r="FA421" s="693"/>
      <c r="FB421" s="693"/>
      <c r="FC421" s="693"/>
      <c r="FD421" s="693"/>
      <c r="FE421" s="693"/>
      <c r="FF421" s="693"/>
      <c r="FG421" s="693"/>
      <c r="FH421" s="693"/>
      <c r="FI421" s="693"/>
      <c r="FJ421" s="693"/>
      <c r="FK421" s="693"/>
      <c r="FL421" s="693"/>
      <c r="FM421" s="693"/>
      <c r="FN421" s="693"/>
      <c r="FO421" s="693"/>
      <c r="FP421" s="693"/>
      <c r="FQ421" s="693"/>
      <c r="FR421" s="693"/>
      <c r="FS421" s="693"/>
      <c r="FT421" s="693"/>
      <c r="FU421" s="693"/>
      <c r="FV421" s="693"/>
      <c r="FW421" s="693"/>
      <c r="FX421" s="693"/>
      <c r="FY421" s="693"/>
      <c r="FZ421" s="693"/>
      <c r="GA421" s="693"/>
      <c r="GB421" s="693"/>
      <c r="GC421" s="693"/>
      <c r="GD421" s="693"/>
      <c r="GE421" s="693"/>
      <c r="GF421" s="693"/>
      <c r="GG421" s="693"/>
      <c r="GH421" s="693"/>
      <c r="GI421" s="693"/>
      <c r="GJ421" s="693"/>
      <c r="GK421" s="693"/>
      <c r="GL421" s="693"/>
      <c r="GM421" s="693"/>
      <c r="GN421" s="693"/>
      <c r="GO421" s="693"/>
      <c r="GP421" s="693"/>
      <c r="GQ421" s="693"/>
      <c r="GR421" s="693"/>
      <c r="GS421" s="693"/>
      <c r="GT421" s="693"/>
      <c r="GU421" s="693"/>
      <c r="GV421" s="693"/>
      <c r="GW421" s="693"/>
      <c r="GX421" s="693"/>
      <c r="GY421" s="693"/>
      <c r="GZ421" s="693"/>
      <c r="HA421" s="693"/>
      <c r="HB421" s="693"/>
      <c r="HC421" s="693"/>
      <c r="HD421" s="693"/>
      <c r="HE421" s="693"/>
      <c r="HF421" s="693"/>
      <c r="HG421" s="693"/>
      <c r="HH421" s="693"/>
      <c r="HI421" s="693"/>
      <c r="HJ421" s="693"/>
      <c r="HK421" s="693"/>
      <c r="HL421" s="693"/>
      <c r="HM421" s="693"/>
      <c r="HN421" s="693"/>
      <c r="HO421" s="693"/>
      <c r="HP421" s="693"/>
      <c r="HQ421" s="693"/>
      <c r="HR421" s="693"/>
      <c r="HS421" s="693"/>
    </row>
    <row r="422" spans="1:227" s="508" customFormat="1">
      <c r="A422"/>
      <c r="B422" s="368"/>
      <c r="C422"/>
      <c r="D422" s="433"/>
      <c r="E422" s="625"/>
      <c r="F422" s="625"/>
      <c r="G422" s="330"/>
      <c r="H422"/>
      <c r="I422" s="132"/>
      <c r="J422"/>
      <c r="K422"/>
      <c r="L422"/>
      <c r="M422" s="335"/>
      <c r="N422" s="335"/>
      <c r="O422" s="335"/>
      <c r="P422" s="335"/>
      <c r="Q422" s="335"/>
      <c r="R422" s="335"/>
      <c r="S422" s="335"/>
      <c r="T422" s="335"/>
      <c r="U422" s="335"/>
      <c r="V422" s="335"/>
      <c r="W422" s="335"/>
      <c r="X422" s="335"/>
      <c r="Y422" s="335"/>
      <c r="Z422" s="335"/>
      <c r="AA422" s="335"/>
      <c r="AB422" s="45"/>
      <c r="AC422"/>
      <c r="AD422" s="123"/>
      <c r="AE422"/>
      <c r="AF422"/>
      <c r="AG422"/>
      <c r="AH422" s="129"/>
      <c r="AI422" s="129"/>
      <c r="AJ422" s="129"/>
      <c r="AK422" s="634"/>
      <c r="AL422" s="596"/>
      <c r="AM422" s="669"/>
      <c r="AN422" s="669"/>
      <c r="AO422" s="669"/>
      <c r="AP422" s="669"/>
      <c r="AQ422" s="669"/>
      <c r="AR422" s="669"/>
      <c r="AS422" s="669"/>
      <c r="AT422" s="669"/>
      <c r="AU422" s="669"/>
      <c r="AV422" s="669"/>
      <c r="AW422" s="669"/>
      <c r="AX422" s="669"/>
      <c r="AY422" s="669"/>
      <c r="AZ422" s="669"/>
      <c r="BA422" s="599"/>
      <c r="BB422" s="291"/>
      <c r="BC422" s="1042"/>
      <c r="BD422" s="1042"/>
      <c r="BE422" s="1042"/>
      <c r="BF422" s="1042"/>
      <c r="BG422" s="1042"/>
      <c r="BH422" s="1042"/>
      <c r="BI422" s="1042"/>
      <c r="BJ422" s="493"/>
      <c r="BK422" s="493"/>
      <c r="BL422" s="493"/>
      <c r="BM422" s="493"/>
      <c r="BN422" s="493"/>
      <c r="BO422" s="493"/>
      <c r="BP422" s="493"/>
      <c r="BQ422" s="493"/>
      <c r="BR422" s="493"/>
      <c r="BS422" s="493"/>
      <c r="BT422" s="493"/>
      <c r="BU422" s="291"/>
      <c r="CW422" s="693"/>
      <c r="CX422" s="693"/>
      <c r="CY422" s="693"/>
      <c r="CZ422" s="693"/>
      <c r="DA422" s="693"/>
      <c r="DB422" s="693"/>
      <c r="DC422" s="693"/>
      <c r="DD422" s="693"/>
      <c r="DE422" s="693"/>
      <c r="DF422" s="693"/>
      <c r="DG422" s="693"/>
      <c r="DH422" s="693"/>
      <c r="DI422" s="693"/>
      <c r="DJ422" s="693"/>
      <c r="DK422" s="693"/>
      <c r="DL422" s="693"/>
      <c r="DM422" s="693"/>
      <c r="DN422" s="693"/>
      <c r="DO422" s="693"/>
      <c r="DP422" s="693"/>
      <c r="DQ422" s="693"/>
      <c r="DR422" s="693"/>
      <c r="DS422" s="693"/>
      <c r="DT422" s="693"/>
      <c r="DU422" s="693"/>
      <c r="DV422" s="693"/>
      <c r="DW422" s="693"/>
      <c r="DX422" s="693"/>
      <c r="DY422" s="693"/>
      <c r="DZ422" s="693"/>
      <c r="EA422" s="693"/>
      <c r="EB422" s="693"/>
      <c r="EC422" s="693"/>
      <c r="ED422" s="693"/>
      <c r="EE422" s="693"/>
      <c r="EF422" s="693"/>
      <c r="EG422" s="693"/>
      <c r="EH422" s="693"/>
      <c r="EI422" s="693"/>
      <c r="EJ422" s="693"/>
      <c r="EK422" s="693"/>
      <c r="EL422" s="693"/>
      <c r="EM422" s="693"/>
      <c r="EN422" s="693"/>
      <c r="EO422" s="693"/>
      <c r="EP422" s="693"/>
      <c r="EQ422" s="693"/>
      <c r="ER422" s="693"/>
      <c r="ES422" s="693"/>
      <c r="ET422" s="693"/>
      <c r="EU422" s="693"/>
      <c r="EV422" s="693"/>
      <c r="EW422" s="693"/>
      <c r="EX422" s="693"/>
      <c r="EY422" s="693"/>
      <c r="EZ422" s="693"/>
      <c r="FA422" s="693"/>
      <c r="FB422" s="693"/>
      <c r="FC422" s="693"/>
      <c r="FD422" s="693"/>
      <c r="FE422" s="693"/>
      <c r="FF422" s="693"/>
      <c r="FG422" s="693"/>
      <c r="FH422" s="693"/>
      <c r="FI422" s="693"/>
      <c r="FJ422" s="693"/>
      <c r="FK422" s="693"/>
      <c r="FL422" s="693"/>
      <c r="FM422" s="693"/>
      <c r="FN422" s="693"/>
      <c r="FO422" s="693"/>
      <c r="FP422" s="693"/>
      <c r="FQ422" s="693"/>
      <c r="FR422" s="693"/>
      <c r="FS422" s="693"/>
      <c r="FT422" s="693"/>
      <c r="FU422" s="693"/>
      <c r="FV422" s="693"/>
      <c r="FW422" s="693"/>
      <c r="FX422" s="693"/>
      <c r="FY422" s="693"/>
      <c r="FZ422" s="693"/>
      <c r="GA422" s="693"/>
      <c r="GB422" s="693"/>
      <c r="GC422" s="693"/>
      <c r="GD422" s="693"/>
      <c r="GE422" s="693"/>
      <c r="GF422" s="693"/>
      <c r="GG422" s="693"/>
      <c r="GH422" s="693"/>
      <c r="GI422" s="693"/>
      <c r="GJ422" s="693"/>
      <c r="GK422" s="693"/>
      <c r="GL422" s="693"/>
      <c r="GM422" s="693"/>
      <c r="GN422" s="693"/>
      <c r="GO422" s="693"/>
      <c r="GP422" s="693"/>
      <c r="GQ422" s="693"/>
      <c r="GR422" s="693"/>
      <c r="GS422" s="693"/>
      <c r="GT422" s="693"/>
      <c r="GU422" s="693"/>
      <c r="GV422" s="693"/>
      <c r="GW422" s="693"/>
      <c r="GX422" s="693"/>
      <c r="GY422" s="693"/>
      <c r="GZ422" s="693"/>
      <c r="HA422" s="693"/>
      <c r="HB422" s="693"/>
      <c r="HC422" s="693"/>
      <c r="HD422" s="693"/>
      <c r="HE422" s="693"/>
      <c r="HF422" s="693"/>
      <c r="HG422" s="693"/>
      <c r="HH422" s="693"/>
      <c r="HI422" s="693"/>
      <c r="HJ422" s="693"/>
      <c r="HK422" s="693"/>
      <c r="HL422" s="693"/>
      <c r="HM422" s="693"/>
      <c r="HN422" s="693"/>
      <c r="HO422" s="693"/>
      <c r="HP422" s="693"/>
      <c r="HQ422" s="693"/>
      <c r="HR422" s="693"/>
      <c r="HS422" s="693"/>
    </row>
    <row r="423" spans="1:227" s="508" customFormat="1">
      <c r="A423"/>
      <c r="B423" s="368"/>
      <c r="C423"/>
      <c r="D423" s="433"/>
      <c r="E423" s="625"/>
      <c r="F423" s="625"/>
      <c r="G423" s="330"/>
      <c r="H423"/>
      <c r="I423" s="132"/>
      <c r="J423"/>
      <c r="K423"/>
      <c r="L423"/>
      <c r="M423" s="335"/>
      <c r="N423" s="335"/>
      <c r="O423" s="335"/>
      <c r="P423" s="335"/>
      <c r="Q423" s="335"/>
      <c r="R423" s="335"/>
      <c r="S423" s="335"/>
      <c r="T423" s="335"/>
      <c r="U423" s="335"/>
      <c r="V423" s="335"/>
      <c r="W423" s="335"/>
      <c r="X423" s="335"/>
      <c r="Y423" s="335"/>
      <c r="Z423" s="335"/>
      <c r="AA423" s="335"/>
      <c r="AB423" s="45"/>
      <c r="AC423"/>
      <c r="AD423" s="123"/>
      <c r="AE423"/>
      <c r="AF423"/>
      <c r="AG423"/>
      <c r="AH423" s="129"/>
      <c r="AI423" s="129"/>
      <c r="AJ423" s="129"/>
      <c r="AK423" s="634"/>
      <c r="AL423" s="596"/>
      <c r="AM423" s="669"/>
      <c r="AN423" s="669"/>
      <c r="AO423" s="669"/>
      <c r="AP423" s="669"/>
      <c r="AQ423" s="669"/>
      <c r="AR423" s="669"/>
      <c r="AS423" s="669"/>
      <c r="AT423" s="669"/>
      <c r="AU423" s="669"/>
      <c r="AV423" s="669"/>
      <c r="AW423" s="669"/>
      <c r="AX423" s="669"/>
      <c r="AY423" s="669"/>
      <c r="AZ423" s="669"/>
      <c r="BA423" s="599"/>
      <c r="BB423" s="291"/>
      <c r="BC423" s="1042"/>
      <c r="BD423" s="1042"/>
      <c r="BE423" s="1042"/>
      <c r="BF423" s="1042"/>
      <c r="BG423" s="1042"/>
      <c r="BH423" s="1042"/>
      <c r="BI423" s="1042"/>
      <c r="BJ423" s="493"/>
      <c r="BK423" s="493"/>
      <c r="BL423" s="493"/>
      <c r="BM423" s="493"/>
      <c r="BN423" s="493"/>
      <c r="BO423" s="493"/>
      <c r="BP423" s="493"/>
      <c r="BQ423" s="493"/>
      <c r="BR423" s="493"/>
      <c r="BS423" s="493"/>
      <c r="BT423" s="493"/>
      <c r="BU423" s="291"/>
      <c r="CW423" s="693"/>
      <c r="CX423" s="693"/>
      <c r="CY423" s="693"/>
      <c r="CZ423" s="693"/>
      <c r="DA423" s="693"/>
      <c r="DB423" s="693"/>
      <c r="DC423" s="693"/>
      <c r="DD423" s="693"/>
      <c r="DE423" s="693"/>
      <c r="DF423" s="693"/>
      <c r="DG423" s="693"/>
      <c r="DH423" s="693"/>
      <c r="DI423" s="693"/>
      <c r="DJ423" s="693"/>
      <c r="DK423" s="693"/>
      <c r="DL423" s="693"/>
      <c r="DM423" s="693"/>
      <c r="DN423" s="693"/>
      <c r="DO423" s="693"/>
      <c r="DP423" s="693"/>
      <c r="DQ423" s="693"/>
      <c r="DR423" s="693"/>
      <c r="DS423" s="693"/>
      <c r="DT423" s="693"/>
      <c r="DU423" s="693"/>
      <c r="DV423" s="693"/>
      <c r="DW423" s="693"/>
      <c r="DX423" s="693"/>
      <c r="DY423" s="693"/>
      <c r="DZ423" s="693"/>
      <c r="EA423" s="693"/>
      <c r="EB423" s="693"/>
      <c r="EC423" s="693"/>
      <c r="ED423" s="693"/>
      <c r="EE423" s="693"/>
      <c r="EF423" s="693"/>
      <c r="EG423" s="693"/>
      <c r="EH423" s="693"/>
      <c r="EI423" s="693"/>
      <c r="EJ423" s="693"/>
      <c r="EK423" s="693"/>
      <c r="EL423" s="693"/>
      <c r="EM423" s="693"/>
      <c r="EN423" s="693"/>
      <c r="EO423" s="693"/>
      <c r="EP423" s="693"/>
      <c r="EQ423" s="693"/>
      <c r="ER423" s="693"/>
      <c r="ES423" s="693"/>
      <c r="ET423" s="693"/>
      <c r="EU423" s="693"/>
      <c r="EV423" s="693"/>
      <c r="EW423" s="693"/>
      <c r="EX423" s="693"/>
      <c r="EY423" s="693"/>
      <c r="EZ423" s="693"/>
      <c r="FA423" s="693"/>
      <c r="FB423" s="693"/>
      <c r="FC423" s="693"/>
      <c r="FD423" s="693"/>
      <c r="FE423" s="693"/>
      <c r="FF423" s="693"/>
      <c r="FG423" s="693"/>
      <c r="FH423" s="693"/>
      <c r="FI423" s="693"/>
      <c r="FJ423" s="693"/>
      <c r="FK423" s="693"/>
      <c r="FL423" s="693"/>
      <c r="FM423" s="693"/>
      <c r="FN423" s="693"/>
      <c r="FO423" s="693"/>
      <c r="FP423" s="693"/>
      <c r="FQ423" s="693"/>
      <c r="FR423" s="693"/>
      <c r="FS423" s="693"/>
      <c r="FT423" s="693"/>
      <c r="FU423" s="693"/>
      <c r="FV423" s="693"/>
      <c r="FW423" s="693"/>
      <c r="FX423" s="693"/>
      <c r="FY423" s="693"/>
      <c r="FZ423" s="693"/>
      <c r="GA423" s="693"/>
      <c r="GB423" s="693"/>
      <c r="GC423" s="693"/>
      <c r="GD423" s="693"/>
      <c r="GE423" s="693"/>
      <c r="GF423" s="693"/>
      <c r="GG423" s="693"/>
      <c r="GH423" s="693"/>
      <c r="GI423" s="693"/>
      <c r="GJ423" s="693"/>
      <c r="GK423" s="693"/>
      <c r="GL423" s="693"/>
      <c r="GM423" s="693"/>
      <c r="GN423" s="693"/>
      <c r="GO423" s="693"/>
      <c r="GP423" s="693"/>
      <c r="GQ423" s="693"/>
      <c r="GR423" s="693"/>
      <c r="GS423" s="693"/>
      <c r="GT423" s="693"/>
      <c r="GU423" s="693"/>
      <c r="GV423" s="693"/>
      <c r="GW423" s="693"/>
      <c r="GX423" s="693"/>
      <c r="GY423" s="693"/>
      <c r="GZ423" s="693"/>
      <c r="HA423" s="693"/>
      <c r="HB423" s="693"/>
      <c r="HC423" s="693"/>
      <c r="HD423" s="693"/>
      <c r="HE423" s="693"/>
      <c r="HF423" s="693"/>
      <c r="HG423" s="693"/>
      <c r="HH423" s="693"/>
      <c r="HI423" s="693"/>
      <c r="HJ423" s="693"/>
      <c r="HK423" s="693"/>
      <c r="HL423" s="693"/>
      <c r="HM423" s="693"/>
      <c r="HN423" s="693"/>
      <c r="HO423" s="693"/>
      <c r="HP423" s="693"/>
      <c r="HQ423" s="693"/>
      <c r="HR423" s="693"/>
      <c r="HS423" s="693"/>
    </row>
    <row r="424" spans="1:227" s="508" customFormat="1">
      <c r="A424"/>
      <c r="B424" s="368"/>
      <c r="C424"/>
      <c r="D424" s="433"/>
      <c r="E424" s="625"/>
      <c r="F424" s="625"/>
      <c r="G424" s="330"/>
      <c r="H424"/>
      <c r="I424" s="132"/>
      <c r="J424"/>
      <c r="K424"/>
      <c r="L424"/>
      <c r="M424" s="335"/>
      <c r="N424" s="335"/>
      <c r="O424" s="335"/>
      <c r="P424" s="335"/>
      <c r="Q424" s="335"/>
      <c r="R424" s="335"/>
      <c r="S424" s="335"/>
      <c r="T424" s="335"/>
      <c r="U424" s="335"/>
      <c r="V424" s="335"/>
      <c r="W424" s="335"/>
      <c r="X424" s="335"/>
      <c r="Y424" s="335"/>
      <c r="Z424" s="335"/>
      <c r="AA424" s="335"/>
      <c r="AB424" s="45"/>
      <c r="AC424"/>
      <c r="AD424" s="123"/>
      <c r="AE424"/>
      <c r="AF424"/>
      <c r="AG424"/>
      <c r="AH424" s="129"/>
      <c r="AI424" s="129"/>
      <c r="AJ424" s="129"/>
      <c r="AK424" s="634"/>
      <c r="AL424" s="596"/>
      <c r="AM424" s="669"/>
      <c r="AN424" s="669"/>
      <c r="AO424" s="669"/>
      <c r="AP424" s="669"/>
      <c r="AQ424" s="669"/>
      <c r="AR424" s="669"/>
      <c r="AS424" s="669"/>
      <c r="AT424" s="669"/>
      <c r="AU424" s="669"/>
      <c r="AV424" s="669"/>
      <c r="AW424" s="669"/>
      <c r="AX424" s="669"/>
      <c r="AY424" s="669"/>
      <c r="AZ424" s="669"/>
      <c r="BA424" s="599"/>
      <c r="BB424" s="291"/>
      <c r="BC424" s="1042"/>
      <c r="BD424" s="1042"/>
      <c r="BE424" s="1042"/>
      <c r="BF424" s="1042"/>
      <c r="BG424" s="1042"/>
      <c r="BH424" s="1042"/>
      <c r="BI424" s="1042"/>
      <c r="BJ424" s="493"/>
      <c r="BK424" s="493"/>
      <c r="BL424" s="493"/>
      <c r="BM424" s="493"/>
      <c r="BN424" s="493"/>
      <c r="BO424" s="493"/>
      <c r="BP424" s="493"/>
      <c r="BQ424" s="493"/>
      <c r="BR424" s="493"/>
      <c r="BS424" s="493"/>
      <c r="BT424" s="493"/>
      <c r="BU424" s="291"/>
      <c r="CW424" s="693"/>
      <c r="CX424" s="693"/>
      <c r="CY424" s="693"/>
      <c r="CZ424" s="693"/>
      <c r="DA424" s="693"/>
      <c r="DB424" s="693"/>
      <c r="DC424" s="693"/>
      <c r="DD424" s="693"/>
      <c r="DE424" s="693"/>
      <c r="DF424" s="693"/>
      <c r="DG424" s="693"/>
      <c r="DH424" s="693"/>
      <c r="DI424" s="693"/>
      <c r="DJ424" s="693"/>
      <c r="DK424" s="693"/>
      <c r="DL424" s="693"/>
      <c r="DM424" s="693"/>
      <c r="DN424" s="693"/>
      <c r="DO424" s="693"/>
      <c r="DP424" s="693"/>
      <c r="DQ424" s="693"/>
      <c r="DR424" s="693"/>
      <c r="DS424" s="693"/>
      <c r="DT424" s="693"/>
      <c r="DU424" s="693"/>
      <c r="DV424" s="693"/>
      <c r="DW424" s="693"/>
      <c r="DX424" s="693"/>
      <c r="DY424" s="693"/>
      <c r="DZ424" s="693"/>
      <c r="EA424" s="693"/>
      <c r="EB424" s="693"/>
      <c r="EC424" s="693"/>
      <c r="ED424" s="693"/>
      <c r="EE424" s="693"/>
      <c r="EF424" s="693"/>
      <c r="EG424" s="693"/>
      <c r="EH424" s="693"/>
      <c r="EI424" s="693"/>
      <c r="EJ424" s="693"/>
      <c r="EK424" s="693"/>
      <c r="EL424" s="693"/>
      <c r="EM424" s="693"/>
      <c r="EN424" s="693"/>
      <c r="EO424" s="693"/>
      <c r="EP424" s="693"/>
      <c r="EQ424" s="693"/>
      <c r="ER424" s="693"/>
      <c r="ES424" s="693"/>
      <c r="ET424" s="693"/>
      <c r="EU424" s="693"/>
      <c r="EV424" s="693"/>
      <c r="EW424" s="693"/>
      <c r="EX424" s="693"/>
      <c r="EY424" s="693"/>
      <c r="EZ424" s="693"/>
      <c r="FA424" s="693"/>
      <c r="FB424" s="693"/>
      <c r="FC424" s="693"/>
      <c r="FD424" s="693"/>
      <c r="FE424" s="693"/>
      <c r="FF424" s="693"/>
      <c r="FG424" s="693"/>
      <c r="FH424" s="693"/>
      <c r="FI424" s="693"/>
      <c r="FJ424" s="693"/>
      <c r="FK424" s="693"/>
      <c r="FL424" s="693"/>
      <c r="FM424" s="693"/>
      <c r="FN424" s="693"/>
      <c r="FO424" s="693"/>
      <c r="FP424" s="693"/>
      <c r="FQ424" s="693"/>
      <c r="FR424" s="693"/>
      <c r="FS424" s="693"/>
      <c r="FT424" s="693"/>
      <c r="FU424" s="693"/>
      <c r="FV424" s="693"/>
      <c r="FW424" s="693"/>
      <c r="FX424" s="693"/>
      <c r="FY424" s="693"/>
      <c r="FZ424" s="693"/>
      <c r="GA424" s="693"/>
      <c r="GB424" s="693"/>
      <c r="GC424" s="693"/>
      <c r="GD424" s="693"/>
      <c r="GE424" s="693"/>
      <c r="GF424" s="693"/>
      <c r="GG424" s="693"/>
      <c r="GH424" s="693"/>
      <c r="GI424" s="693"/>
      <c r="GJ424" s="693"/>
      <c r="GK424" s="693"/>
      <c r="GL424" s="693"/>
      <c r="GM424" s="693"/>
      <c r="GN424" s="693"/>
      <c r="GO424" s="693"/>
      <c r="GP424" s="693"/>
      <c r="GQ424" s="693"/>
      <c r="GR424" s="693"/>
      <c r="GS424" s="693"/>
      <c r="GT424" s="693"/>
      <c r="GU424" s="693"/>
      <c r="GV424" s="693"/>
      <c r="GW424" s="693"/>
      <c r="GX424" s="693"/>
      <c r="GY424" s="693"/>
      <c r="GZ424" s="693"/>
      <c r="HA424" s="693"/>
      <c r="HB424" s="693"/>
      <c r="HC424" s="693"/>
      <c r="HD424" s="693"/>
      <c r="HE424" s="693"/>
      <c r="HF424" s="693"/>
      <c r="HG424" s="693"/>
      <c r="HH424" s="693"/>
      <c r="HI424" s="693"/>
      <c r="HJ424" s="693"/>
      <c r="HK424" s="693"/>
      <c r="HL424" s="693"/>
      <c r="HM424" s="693"/>
      <c r="HN424" s="693"/>
      <c r="HO424" s="693"/>
      <c r="HP424" s="693"/>
      <c r="HQ424" s="693"/>
      <c r="HR424" s="693"/>
      <c r="HS424" s="693"/>
    </row>
    <row r="425" spans="1:227" s="508" customFormat="1">
      <c r="A425"/>
      <c r="B425" s="368"/>
      <c r="C425"/>
      <c r="D425" s="433"/>
      <c r="E425" s="625"/>
      <c r="F425" s="625"/>
      <c r="G425" s="330"/>
      <c r="H425"/>
      <c r="I425" s="132"/>
      <c r="J425"/>
      <c r="K425"/>
      <c r="L425"/>
      <c r="M425" s="335"/>
      <c r="N425" s="335"/>
      <c r="O425" s="335"/>
      <c r="P425" s="335"/>
      <c r="Q425" s="335"/>
      <c r="R425" s="335"/>
      <c r="S425" s="335"/>
      <c r="T425" s="335"/>
      <c r="U425" s="335"/>
      <c r="V425" s="335"/>
      <c r="W425" s="335"/>
      <c r="X425" s="335"/>
      <c r="Y425" s="335"/>
      <c r="Z425" s="335"/>
      <c r="AA425" s="335"/>
      <c r="AB425" s="45"/>
      <c r="AC425"/>
      <c r="AD425" s="123"/>
      <c r="AE425"/>
      <c r="AF425"/>
      <c r="AG425"/>
      <c r="AH425" s="129"/>
      <c r="AI425" s="129"/>
      <c r="AJ425" s="129"/>
      <c r="AK425" s="634"/>
      <c r="AL425" s="596"/>
      <c r="AM425" s="669"/>
      <c r="AN425" s="669"/>
      <c r="AO425" s="669"/>
      <c r="AP425" s="669"/>
      <c r="AQ425" s="669"/>
      <c r="AR425" s="669"/>
      <c r="AS425" s="669"/>
      <c r="AT425" s="669"/>
      <c r="AU425" s="669"/>
      <c r="AV425" s="669"/>
      <c r="AW425" s="669"/>
      <c r="AX425" s="669"/>
      <c r="AY425" s="669"/>
      <c r="AZ425" s="669"/>
      <c r="BA425" s="599"/>
      <c r="BB425" s="291"/>
      <c r="BC425" s="1042"/>
      <c r="BD425" s="1042"/>
      <c r="BE425" s="1042"/>
      <c r="BF425" s="1042"/>
      <c r="BG425" s="1042"/>
      <c r="BH425" s="1042"/>
      <c r="BI425" s="1042"/>
      <c r="BJ425" s="493"/>
      <c r="BK425" s="493"/>
      <c r="BL425" s="493"/>
      <c r="BM425" s="493"/>
      <c r="BN425" s="493"/>
      <c r="BO425" s="493"/>
      <c r="BP425" s="493"/>
      <c r="BQ425" s="493"/>
      <c r="BR425" s="493"/>
      <c r="BS425" s="493"/>
      <c r="BT425" s="493"/>
      <c r="BU425" s="291"/>
      <c r="CW425" s="693"/>
      <c r="CX425" s="693"/>
      <c r="CY425" s="693"/>
      <c r="CZ425" s="693"/>
      <c r="DA425" s="693"/>
      <c r="DB425" s="693"/>
      <c r="DC425" s="693"/>
      <c r="DD425" s="693"/>
      <c r="DE425" s="693"/>
      <c r="DF425" s="693"/>
      <c r="DG425" s="693"/>
      <c r="DH425" s="693"/>
      <c r="DI425" s="693"/>
      <c r="DJ425" s="693"/>
      <c r="DK425" s="693"/>
      <c r="DL425" s="693"/>
      <c r="DM425" s="693"/>
      <c r="DN425" s="693"/>
      <c r="DO425" s="693"/>
      <c r="DP425" s="693"/>
      <c r="DQ425" s="693"/>
      <c r="DR425" s="693"/>
      <c r="DS425" s="693"/>
      <c r="DT425" s="693"/>
      <c r="DU425" s="693"/>
      <c r="DV425" s="693"/>
      <c r="DW425" s="693"/>
      <c r="DX425" s="693"/>
      <c r="DY425" s="693"/>
      <c r="DZ425" s="693"/>
      <c r="EA425" s="693"/>
      <c r="EB425" s="693"/>
      <c r="EC425" s="693"/>
      <c r="ED425" s="693"/>
      <c r="EE425" s="693"/>
      <c r="EF425" s="693"/>
      <c r="EG425" s="693"/>
      <c r="EH425" s="693"/>
      <c r="EI425" s="693"/>
      <c r="EJ425" s="693"/>
      <c r="EK425" s="693"/>
      <c r="EL425" s="693"/>
      <c r="EM425" s="693"/>
      <c r="EN425" s="693"/>
      <c r="EO425" s="693"/>
      <c r="EP425" s="693"/>
      <c r="EQ425" s="693"/>
      <c r="ER425" s="693"/>
      <c r="ES425" s="693"/>
      <c r="ET425" s="693"/>
      <c r="EU425" s="693"/>
      <c r="EV425" s="693"/>
      <c r="EW425" s="693"/>
      <c r="EX425" s="693"/>
      <c r="EY425" s="693"/>
      <c r="EZ425" s="693"/>
      <c r="FA425" s="693"/>
      <c r="FB425" s="693"/>
      <c r="FC425" s="693"/>
      <c r="FD425" s="693"/>
      <c r="FE425" s="693"/>
      <c r="FF425" s="693"/>
      <c r="FG425" s="693"/>
      <c r="FH425" s="693"/>
      <c r="FI425" s="693"/>
      <c r="FJ425" s="693"/>
      <c r="FK425" s="693"/>
      <c r="FL425" s="693"/>
      <c r="FM425" s="693"/>
      <c r="FN425" s="693"/>
      <c r="FO425" s="693"/>
      <c r="FP425" s="693"/>
      <c r="FQ425" s="693"/>
      <c r="FR425" s="693"/>
      <c r="FS425" s="693"/>
      <c r="FT425" s="693"/>
      <c r="FU425" s="693"/>
      <c r="FV425" s="693"/>
      <c r="FW425" s="693"/>
      <c r="FX425" s="693"/>
      <c r="FY425" s="693"/>
      <c r="FZ425" s="693"/>
      <c r="GA425" s="693"/>
      <c r="GB425" s="693"/>
      <c r="GC425" s="693"/>
      <c r="GD425" s="693"/>
      <c r="GE425" s="693"/>
      <c r="GF425" s="693"/>
      <c r="GG425" s="693"/>
      <c r="GH425" s="693"/>
      <c r="GI425" s="693"/>
      <c r="GJ425" s="693"/>
      <c r="GK425" s="693"/>
      <c r="GL425" s="693"/>
      <c r="GM425" s="693"/>
      <c r="GN425" s="693"/>
      <c r="GO425" s="693"/>
      <c r="GP425" s="693"/>
      <c r="GQ425" s="693"/>
      <c r="GR425" s="693"/>
      <c r="GS425" s="693"/>
      <c r="GT425" s="693"/>
      <c r="GU425" s="693"/>
      <c r="GV425" s="693"/>
      <c r="GW425" s="693"/>
      <c r="GX425" s="693"/>
      <c r="GY425" s="693"/>
      <c r="GZ425" s="693"/>
      <c r="HA425" s="693"/>
      <c r="HB425" s="693"/>
      <c r="HC425" s="693"/>
      <c r="HD425" s="693"/>
      <c r="HE425" s="693"/>
      <c r="HF425" s="693"/>
      <c r="HG425" s="693"/>
      <c r="HH425" s="693"/>
      <c r="HI425" s="693"/>
      <c r="HJ425" s="693"/>
      <c r="HK425" s="693"/>
      <c r="HL425" s="693"/>
      <c r="HM425" s="693"/>
      <c r="HN425" s="693"/>
      <c r="HO425" s="693"/>
      <c r="HP425" s="693"/>
      <c r="HQ425" s="693"/>
      <c r="HR425" s="693"/>
      <c r="HS425" s="693"/>
    </row>
    <row r="426" spans="1:227" s="508" customFormat="1">
      <c r="A426"/>
      <c r="B426" s="368"/>
      <c r="C426"/>
      <c r="D426" s="433"/>
      <c r="E426" s="625"/>
      <c r="F426" s="625"/>
      <c r="G426" s="330"/>
      <c r="H426"/>
      <c r="I426" s="132"/>
      <c r="J426"/>
      <c r="K426"/>
      <c r="L426"/>
      <c r="M426" s="335"/>
      <c r="N426" s="335"/>
      <c r="O426" s="335"/>
      <c r="P426" s="335"/>
      <c r="Q426" s="335"/>
      <c r="R426" s="335"/>
      <c r="S426" s="335"/>
      <c r="T426" s="335"/>
      <c r="U426" s="335"/>
      <c r="V426" s="335"/>
      <c r="W426" s="335"/>
      <c r="X426" s="335"/>
      <c r="Y426" s="335"/>
      <c r="Z426" s="335"/>
      <c r="AA426" s="335"/>
      <c r="AB426" s="45"/>
      <c r="AC426"/>
      <c r="AD426" s="123"/>
      <c r="AE426"/>
      <c r="AF426"/>
      <c r="AG426"/>
      <c r="AH426" s="129"/>
      <c r="AI426" s="129"/>
      <c r="AJ426" s="129"/>
      <c r="AK426" s="634"/>
      <c r="AL426" s="596"/>
      <c r="AM426" s="669"/>
      <c r="AN426" s="669"/>
      <c r="AO426" s="669"/>
      <c r="AP426" s="669"/>
      <c r="AQ426" s="669"/>
      <c r="AR426" s="669"/>
      <c r="AS426" s="669"/>
      <c r="AT426" s="669"/>
      <c r="AU426" s="669"/>
      <c r="AV426" s="669"/>
      <c r="AW426" s="669"/>
      <c r="AX426" s="669"/>
      <c r="AY426" s="669"/>
      <c r="AZ426" s="669"/>
      <c r="BA426" s="599"/>
      <c r="BB426" s="291"/>
      <c r="BC426" s="1042"/>
      <c r="BD426" s="1042"/>
      <c r="BE426" s="1042"/>
      <c r="BF426" s="1042"/>
      <c r="BG426" s="1042"/>
      <c r="BH426" s="1042"/>
      <c r="BI426" s="1042"/>
      <c r="BJ426" s="493"/>
      <c r="BK426" s="493"/>
      <c r="BL426" s="493"/>
      <c r="BM426" s="493"/>
      <c r="BN426" s="493"/>
      <c r="BO426" s="493"/>
      <c r="BP426" s="493"/>
      <c r="BQ426" s="493"/>
      <c r="BR426" s="493"/>
      <c r="BS426" s="493"/>
      <c r="BT426" s="493"/>
      <c r="BU426" s="291"/>
      <c r="CW426" s="693"/>
      <c r="CX426" s="693"/>
      <c r="CY426" s="693"/>
      <c r="CZ426" s="693"/>
      <c r="DA426" s="693"/>
      <c r="DB426" s="693"/>
      <c r="DC426" s="693"/>
      <c r="DD426" s="693"/>
      <c r="DE426" s="693"/>
      <c r="DF426" s="693"/>
      <c r="DG426" s="693"/>
      <c r="DH426" s="693"/>
      <c r="DI426" s="693"/>
      <c r="DJ426" s="693"/>
      <c r="DK426" s="693"/>
      <c r="DL426" s="693"/>
      <c r="DM426" s="693"/>
      <c r="DN426" s="693"/>
      <c r="DO426" s="693"/>
      <c r="DP426" s="693"/>
      <c r="DQ426" s="693"/>
      <c r="DR426" s="693"/>
      <c r="DS426" s="693"/>
      <c r="DT426" s="693"/>
      <c r="DU426" s="693"/>
      <c r="DV426" s="693"/>
      <c r="DW426" s="693"/>
      <c r="DX426" s="693"/>
      <c r="DY426" s="693"/>
      <c r="DZ426" s="693"/>
      <c r="EA426" s="693"/>
      <c r="EB426" s="693"/>
      <c r="EC426" s="693"/>
      <c r="ED426" s="693"/>
      <c r="EE426" s="693"/>
      <c r="EF426" s="693"/>
      <c r="EG426" s="693"/>
      <c r="EH426" s="693"/>
      <c r="EI426" s="693"/>
      <c r="EJ426" s="693"/>
      <c r="EK426" s="693"/>
      <c r="EL426" s="693"/>
      <c r="EM426" s="693"/>
      <c r="EN426" s="693"/>
      <c r="EO426" s="693"/>
      <c r="EP426" s="693"/>
      <c r="EQ426" s="693"/>
      <c r="ER426" s="693"/>
      <c r="ES426" s="693"/>
      <c r="ET426" s="693"/>
      <c r="EU426" s="693"/>
      <c r="EV426" s="693"/>
      <c r="EW426" s="693"/>
      <c r="EX426" s="693"/>
      <c r="EY426" s="693"/>
      <c r="EZ426" s="693"/>
      <c r="FA426" s="693"/>
      <c r="FB426" s="693"/>
      <c r="FC426" s="693"/>
      <c r="FD426" s="693"/>
      <c r="FE426" s="693"/>
      <c r="FF426" s="693"/>
      <c r="FG426" s="693"/>
      <c r="FH426" s="693"/>
      <c r="FI426" s="693"/>
      <c r="FJ426" s="693"/>
      <c r="FK426" s="693"/>
      <c r="FL426" s="693"/>
      <c r="FM426" s="693"/>
      <c r="FN426" s="693"/>
      <c r="FO426" s="693"/>
      <c r="FP426" s="693"/>
      <c r="FQ426" s="693"/>
      <c r="FR426" s="693"/>
      <c r="FS426" s="693"/>
      <c r="FT426" s="693"/>
      <c r="FU426" s="693"/>
      <c r="FV426" s="693"/>
      <c r="FW426" s="693"/>
      <c r="FX426" s="693"/>
      <c r="FY426" s="693"/>
      <c r="FZ426" s="693"/>
      <c r="GA426" s="693"/>
      <c r="GB426" s="693"/>
      <c r="GC426" s="693"/>
      <c r="GD426" s="693"/>
      <c r="GE426" s="693"/>
      <c r="GF426" s="693"/>
      <c r="GG426" s="693"/>
      <c r="GH426" s="693"/>
      <c r="GI426" s="693"/>
      <c r="GJ426" s="693"/>
      <c r="GK426" s="693"/>
      <c r="GL426" s="693"/>
      <c r="GM426" s="693"/>
      <c r="GN426" s="693"/>
      <c r="GO426" s="693"/>
      <c r="GP426" s="693"/>
      <c r="GQ426" s="693"/>
      <c r="GR426" s="693"/>
      <c r="GS426" s="693"/>
      <c r="GT426" s="693"/>
      <c r="GU426" s="693"/>
      <c r="GV426" s="693"/>
      <c r="GW426" s="693"/>
      <c r="GX426" s="693"/>
      <c r="GY426" s="693"/>
      <c r="GZ426" s="693"/>
      <c r="HA426" s="693"/>
      <c r="HB426" s="693"/>
      <c r="HC426" s="693"/>
      <c r="HD426" s="693"/>
      <c r="HE426" s="693"/>
      <c r="HF426" s="693"/>
      <c r="HG426" s="693"/>
      <c r="HH426" s="693"/>
      <c r="HI426" s="693"/>
      <c r="HJ426" s="693"/>
      <c r="HK426" s="693"/>
      <c r="HL426" s="693"/>
      <c r="HM426" s="693"/>
      <c r="HN426" s="693"/>
      <c r="HO426" s="693"/>
      <c r="HP426" s="693"/>
      <c r="HQ426" s="693"/>
      <c r="HR426" s="693"/>
      <c r="HS426" s="693"/>
    </row>
    <row r="427" spans="1:227" s="508" customFormat="1">
      <c r="A427"/>
      <c r="B427" s="368"/>
      <c r="C427"/>
      <c r="D427" s="433"/>
      <c r="E427" s="625"/>
      <c r="F427" s="625"/>
      <c r="G427" s="330"/>
      <c r="H427"/>
      <c r="I427" s="132"/>
      <c r="J427"/>
      <c r="K427"/>
      <c r="L427"/>
      <c r="M427" s="335"/>
      <c r="N427" s="335"/>
      <c r="O427" s="335"/>
      <c r="P427" s="335"/>
      <c r="Q427" s="335"/>
      <c r="R427" s="335"/>
      <c r="S427" s="335"/>
      <c r="T427" s="335"/>
      <c r="U427" s="335"/>
      <c r="V427" s="335"/>
      <c r="W427" s="335"/>
      <c r="X427" s="335"/>
      <c r="Y427" s="335"/>
      <c r="Z427" s="335"/>
      <c r="AA427" s="335"/>
      <c r="AB427" s="45"/>
      <c r="AC427"/>
      <c r="AD427" s="123"/>
      <c r="AE427"/>
      <c r="AF427"/>
      <c r="AG427"/>
      <c r="AH427" s="129"/>
      <c r="AI427" s="129"/>
      <c r="AJ427" s="129"/>
      <c r="AK427" s="634"/>
      <c r="AL427" s="596"/>
      <c r="AM427" s="669"/>
      <c r="AN427" s="669"/>
      <c r="AO427" s="669"/>
      <c r="AP427" s="669"/>
      <c r="AQ427" s="669"/>
      <c r="AR427" s="669"/>
      <c r="AS427" s="669"/>
      <c r="AT427" s="669"/>
      <c r="AU427" s="669"/>
      <c r="AV427" s="669"/>
      <c r="AW427" s="669"/>
      <c r="AX427" s="669"/>
      <c r="AY427" s="669"/>
      <c r="AZ427" s="669"/>
      <c r="BA427" s="599"/>
      <c r="BB427" s="291"/>
      <c r="BC427" s="1042"/>
      <c r="BD427" s="1042"/>
      <c r="BE427" s="1042"/>
      <c r="BF427" s="1042"/>
      <c r="BG427" s="1042"/>
      <c r="BH427" s="1042"/>
      <c r="BI427" s="1042"/>
      <c r="BJ427" s="493"/>
      <c r="BK427" s="493"/>
      <c r="BL427" s="493"/>
      <c r="BM427" s="493"/>
      <c r="BN427" s="493"/>
      <c r="BO427" s="493"/>
      <c r="BP427" s="493"/>
      <c r="BQ427" s="493"/>
      <c r="BR427" s="493"/>
      <c r="BS427" s="493"/>
      <c r="BT427" s="493"/>
      <c r="BU427" s="291"/>
      <c r="CW427" s="693"/>
      <c r="CX427" s="693"/>
      <c r="CY427" s="693"/>
      <c r="CZ427" s="693"/>
      <c r="DA427" s="693"/>
      <c r="DB427" s="693"/>
      <c r="DC427" s="693"/>
      <c r="DD427" s="693"/>
      <c r="DE427" s="693"/>
      <c r="DF427" s="693"/>
      <c r="DG427" s="693"/>
      <c r="DH427" s="693"/>
      <c r="DI427" s="693"/>
      <c r="DJ427" s="693"/>
      <c r="DK427" s="693"/>
      <c r="DL427" s="693"/>
      <c r="DM427" s="693"/>
      <c r="DN427" s="693"/>
      <c r="DO427" s="693"/>
      <c r="DP427" s="693"/>
      <c r="DQ427" s="693"/>
      <c r="DR427" s="693"/>
      <c r="DS427" s="693"/>
      <c r="DT427" s="693"/>
      <c r="DU427" s="693"/>
      <c r="DV427" s="693"/>
      <c r="DW427" s="693"/>
      <c r="DX427" s="693"/>
      <c r="DY427" s="693"/>
      <c r="DZ427" s="693"/>
      <c r="EA427" s="693"/>
      <c r="EB427" s="693"/>
      <c r="EC427" s="693"/>
      <c r="ED427" s="693"/>
      <c r="EE427" s="693"/>
      <c r="EF427" s="693"/>
      <c r="EG427" s="693"/>
      <c r="EH427" s="693"/>
      <c r="EI427" s="693"/>
      <c r="EJ427" s="693"/>
      <c r="EK427" s="693"/>
      <c r="EL427" s="693"/>
      <c r="EM427" s="693"/>
      <c r="EN427" s="693"/>
      <c r="EO427" s="693"/>
      <c r="EP427" s="693"/>
      <c r="EQ427" s="693"/>
      <c r="ER427" s="693"/>
      <c r="ES427" s="693"/>
      <c r="ET427" s="693"/>
      <c r="EU427" s="693"/>
      <c r="EV427" s="693"/>
      <c r="EW427" s="693"/>
      <c r="EX427" s="693"/>
      <c r="EY427" s="693"/>
      <c r="EZ427" s="693"/>
      <c r="FA427" s="693"/>
      <c r="FB427" s="693"/>
      <c r="FC427" s="693"/>
      <c r="FD427" s="693"/>
      <c r="FE427" s="693"/>
      <c r="FF427" s="693"/>
      <c r="FG427" s="693"/>
      <c r="FH427" s="693"/>
      <c r="FI427" s="693"/>
      <c r="FJ427" s="693"/>
      <c r="FK427" s="693"/>
      <c r="FL427" s="693"/>
      <c r="FM427" s="693"/>
      <c r="FN427" s="693"/>
      <c r="FO427" s="693"/>
      <c r="FP427" s="693"/>
      <c r="FQ427" s="693"/>
      <c r="FR427" s="693"/>
      <c r="FS427" s="693"/>
      <c r="FT427" s="693"/>
      <c r="FU427" s="693"/>
      <c r="FV427" s="693"/>
      <c r="FW427" s="693"/>
      <c r="FX427" s="693"/>
      <c r="FY427" s="693"/>
      <c r="FZ427" s="693"/>
      <c r="GA427" s="693"/>
      <c r="GB427" s="693"/>
      <c r="GC427" s="693"/>
      <c r="GD427" s="693"/>
      <c r="GE427" s="693"/>
      <c r="GF427" s="693"/>
      <c r="GG427" s="693"/>
      <c r="GH427" s="693"/>
      <c r="GI427" s="693"/>
      <c r="GJ427" s="693"/>
      <c r="GK427" s="693"/>
      <c r="GL427" s="693"/>
      <c r="GM427" s="693"/>
      <c r="GN427" s="693"/>
      <c r="GO427" s="693"/>
      <c r="GP427" s="693"/>
      <c r="GQ427" s="693"/>
      <c r="GR427" s="693"/>
      <c r="GS427" s="693"/>
      <c r="GT427" s="693"/>
      <c r="GU427" s="693"/>
      <c r="GV427" s="693"/>
      <c r="GW427" s="693"/>
      <c r="GX427" s="693"/>
      <c r="GY427" s="693"/>
      <c r="GZ427" s="693"/>
      <c r="HA427" s="693"/>
      <c r="HB427" s="693"/>
      <c r="HC427" s="693"/>
      <c r="HD427" s="693"/>
      <c r="HE427" s="693"/>
      <c r="HF427" s="693"/>
      <c r="HG427" s="693"/>
      <c r="HH427" s="693"/>
      <c r="HI427" s="693"/>
      <c r="HJ427" s="693"/>
      <c r="HK427" s="693"/>
      <c r="HL427" s="693"/>
      <c r="HM427" s="693"/>
      <c r="HN427" s="693"/>
      <c r="HO427" s="693"/>
      <c r="HP427" s="693"/>
      <c r="HQ427" s="693"/>
      <c r="HR427" s="693"/>
      <c r="HS427" s="693"/>
    </row>
    <row r="428" spans="1:227" s="508" customFormat="1">
      <c r="A428"/>
      <c r="B428" s="368"/>
      <c r="C428"/>
      <c r="D428" s="433"/>
      <c r="E428" s="625"/>
      <c r="F428" s="625"/>
      <c r="G428" s="330"/>
      <c r="H428"/>
      <c r="I428" s="132"/>
      <c r="J428"/>
      <c r="K428"/>
      <c r="L428"/>
      <c r="M428" s="335"/>
      <c r="N428" s="335"/>
      <c r="O428" s="335"/>
      <c r="P428" s="335"/>
      <c r="Q428" s="335"/>
      <c r="R428" s="335"/>
      <c r="S428" s="335"/>
      <c r="T428" s="335"/>
      <c r="U428" s="335"/>
      <c r="V428" s="335"/>
      <c r="W428" s="335"/>
      <c r="X428" s="335"/>
      <c r="Y428" s="335"/>
      <c r="Z428" s="335"/>
      <c r="AA428" s="335"/>
      <c r="AB428" s="45"/>
      <c r="AC428"/>
      <c r="AD428" s="123"/>
      <c r="AE428"/>
      <c r="AF428"/>
      <c r="AG428"/>
      <c r="AH428" s="129"/>
      <c r="AI428" s="129"/>
      <c r="AJ428" s="129"/>
      <c r="AK428" s="634"/>
      <c r="AL428" s="596"/>
      <c r="AM428" s="669"/>
      <c r="AN428" s="669"/>
      <c r="AO428" s="669"/>
      <c r="AP428" s="669"/>
      <c r="AQ428" s="669"/>
      <c r="AR428" s="669"/>
      <c r="AS428" s="669"/>
      <c r="AT428" s="669"/>
      <c r="AU428" s="669"/>
      <c r="AV428" s="669"/>
      <c r="AW428" s="669"/>
      <c r="AX428" s="669"/>
      <c r="AY428" s="669"/>
      <c r="AZ428" s="669"/>
      <c r="BA428" s="599"/>
      <c r="BB428" s="291"/>
      <c r="BC428" s="1042"/>
      <c r="BD428" s="1042"/>
      <c r="BE428" s="1042"/>
      <c r="BF428" s="1042"/>
      <c r="BG428" s="1042"/>
      <c r="BH428" s="1042"/>
      <c r="BI428" s="1042"/>
      <c r="BJ428" s="493"/>
      <c r="BK428" s="493"/>
      <c r="BL428" s="493"/>
      <c r="BM428" s="493"/>
      <c r="BN428" s="493"/>
      <c r="BO428" s="493"/>
      <c r="BP428" s="493"/>
      <c r="BQ428" s="493"/>
      <c r="BR428" s="493"/>
      <c r="BS428" s="493"/>
      <c r="BT428" s="493"/>
      <c r="BU428" s="291"/>
      <c r="CW428" s="693"/>
      <c r="CX428" s="693"/>
      <c r="CY428" s="693"/>
      <c r="CZ428" s="693"/>
      <c r="DA428" s="693"/>
      <c r="DB428" s="693"/>
      <c r="DC428" s="693"/>
      <c r="DD428" s="693"/>
      <c r="DE428" s="693"/>
      <c r="DF428" s="693"/>
      <c r="DG428" s="693"/>
      <c r="DH428" s="693"/>
      <c r="DI428" s="693"/>
      <c r="DJ428" s="693"/>
      <c r="DK428" s="693"/>
      <c r="DL428" s="693"/>
      <c r="DM428" s="693"/>
      <c r="DN428" s="693"/>
      <c r="DO428" s="693"/>
      <c r="DP428" s="693"/>
      <c r="DQ428" s="693"/>
      <c r="DR428" s="693"/>
      <c r="DS428" s="693"/>
      <c r="DT428" s="693"/>
      <c r="DU428" s="693"/>
      <c r="DV428" s="693"/>
      <c r="DW428" s="693"/>
      <c r="DX428" s="693"/>
      <c r="DY428" s="693"/>
      <c r="DZ428" s="693"/>
      <c r="EA428" s="693"/>
      <c r="EB428" s="693"/>
      <c r="EC428" s="693"/>
      <c r="ED428" s="693"/>
      <c r="EE428" s="693"/>
      <c r="EF428" s="693"/>
      <c r="EG428" s="693"/>
      <c r="EH428" s="693"/>
      <c r="EI428" s="693"/>
      <c r="EJ428" s="693"/>
      <c r="EK428" s="693"/>
      <c r="EL428" s="693"/>
      <c r="EM428" s="693"/>
      <c r="EN428" s="693"/>
      <c r="EO428" s="693"/>
      <c r="EP428" s="693"/>
      <c r="EQ428" s="693"/>
      <c r="ER428" s="693"/>
      <c r="ES428" s="693"/>
      <c r="ET428" s="693"/>
      <c r="EU428" s="693"/>
      <c r="EV428" s="693"/>
      <c r="EW428" s="693"/>
      <c r="EX428" s="693"/>
      <c r="EY428" s="693"/>
      <c r="EZ428" s="693"/>
      <c r="FA428" s="693"/>
      <c r="FB428" s="693"/>
      <c r="FC428" s="693"/>
      <c r="FD428" s="693"/>
      <c r="FE428" s="693"/>
      <c r="FF428" s="693"/>
      <c r="FG428" s="693"/>
      <c r="FH428" s="693"/>
      <c r="FI428" s="693"/>
      <c r="FJ428" s="693"/>
      <c r="FK428" s="693"/>
      <c r="FL428" s="693"/>
      <c r="FM428" s="693"/>
      <c r="FN428" s="693"/>
      <c r="FO428" s="693"/>
      <c r="FP428" s="693"/>
      <c r="FQ428" s="693"/>
      <c r="FR428" s="693"/>
      <c r="FS428" s="693"/>
      <c r="FT428" s="693"/>
      <c r="FU428" s="693"/>
      <c r="FV428" s="693"/>
      <c r="FW428" s="693"/>
      <c r="FX428" s="693"/>
      <c r="FY428" s="693"/>
      <c r="FZ428" s="693"/>
      <c r="GA428" s="693"/>
      <c r="GB428" s="693"/>
      <c r="GC428" s="693"/>
      <c r="GD428" s="693"/>
      <c r="GE428" s="693"/>
      <c r="GF428" s="693"/>
      <c r="GG428" s="693"/>
      <c r="GH428" s="693"/>
      <c r="GI428" s="693"/>
      <c r="GJ428" s="693"/>
      <c r="GK428" s="693"/>
      <c r="GL428" s="693"/>
      <c r="GM428" s="693"/>
      <c r="GN428" s="693"/>
      <c r="GO428" s="693"/>
      <c r="GP428" s="693"/>
      <c r="GQ428" s="693"/>
      <c r="GR428" s="693"/>
      <c r="GS428" s="693"/>
      <c r="GT428" s="693"/>
      <c r="GU428" s="693"/>
      <c r="GV428" s="693"/>
      <c r="GW428" s="693"/>
      <c r="GX428" s="693"/>
      <c r="GY428" s="693"/>
      <c r="GZ428" s="693"/>
      <c r="HA428" s="693"/>
      <c r="HB428" s="693"/>
      <c r="HC428" s="693"/>
      <c r="HD428" s="693"/>
      <c r="HE428" s="693"/>
      <c r="HF428" s="693"/>
      <c r="HG428" s="693"/>
      <c r="HH428" s="693"/>
      <c r="HI428" s="693"/>
      <c r="HJ428" s="693"/>
      <c r="HK428" s="693"/>
      <c r="HL428" s="693"/>
      <c r="HM428" s="693"/>
      <c r="HN428" s="693"/>
      <c r="HO428" s="693"/>
      <c r="HP428" s="693"/>
      <c r="HQ428" s="693"/>
      <c r="HR428" s="693"/>
      <c r="HS428" s="693"/>
    </row>
    <row r="429" spans="1:227" s="508" customFormat="1">
      <c r="A429"/>
      <c r="B429" s="368"/>
      <c r="C429"/>
      <c r="D429" s="433"/>
      <c r="E429" s="625"/>
      <c r="F429" s="625"/>
      <c r="G429" s="330"/>
      <c r="H429"/>
      <c r="I429" s="132"/>
      <c r="J429"/>
      <c r="K429"/>
      <c r="L429"/>
      <c r="M429" s="335"/>
      <c r="N429" s="335"/>
      <c r="O429" s="335"/>
      <c r="P429" s="335"/>
      <c r="Q429" s="335"/>
      <c r="R429" s="335"/>
      <c r="S429" s="335"/>
      <c r="T429" s="335"/>
      <c r="U429" s="335"/>
      <c r="V429" s="335"/>
      <c r="W429" s="335"/>
      <c r="X429" s="335"/>
      <c r="Y429" s="335"/>
      <c r="Z429" s="335"/>
      <c r="AA429" s="335"/>
      <c r="AB429" s="45"/>
      <c r="AC429"/>
      <c r="AD429" s="123"/>
      <c r="AE429"/>
      <c r="AF429"/>
      <c r="AG429"/>
      <c r="AH429" s="129"/>
      <c r="AI429" s="129"/>
      <c r="AJ429" s="129"/>
      <c r="AK429" s="634"/>
      <c r="AL429" s="596"/>
      <c r="AM429" s="669"/>
      <c r="AN429" s="669"/>
      <c r="AO429" s="669"/>
      <c r="AP429" s="669"/>
      <c r="AQ429" s="669"/>
      <c r="AR429" s="669"/>
      <c r="AS429" s="669"/>
      <c r="AT429" s="669"/>
      <c r="AU429" s="669"/>
      <c r="AV429" s="669"/>
      <c r="AW429" s="669"/>
      <c r="AX429" s="669"/>
      <c r="AY429" s="669"/>
      <c r="AZ429" s="669"/>
      <c r="BA429" s="599"/>
      <c r="BB429" s="291"/>
      <c r="BC429" s="1042"/>
      <c r="BD429" s="1042"/>
      <c r="BE429" s="1042"/>
      <c r="BF429" s="1042"/>
      <c r="BG429" s="1042"/>
      <c r="BH429" s="1042"/>
      <c r="BI429" s="1042"/>
      <c r="BJ429" s="493"/>
      <c r="BK429" s="493"/>
      <c r="BL429" s="493"/>
      <c r="BM429" s="493"/>
      <c r="BN429" s="493"/>
      <c r="BO429" s="493"/>
      <c r="BP429" s="493"/>
      <c r="BQ429" s="493"/>
      <c r="BR429" s="493"/>
      <c r="BS429" s="493"/>
      <c r="BT429" s="493"/>
      <c r="BU429" s="291"/>
      <c r="CW429" s="693"/>
      <c r="CX429" s="693"/>
      <c r="CY429" s="693"/>
      <c r="CZ429" s="693"/>
      <c r="DA429" s="693"/>
      <c r="DB429" s="693"/>
      <c r="DC429" s="693"/>
      <c r="DD429" s="693"/>
      <c r="DE429" s="693"/>
      <c r="DF429" s="693"/>
      <c r="DG429" s="693"/>
      <c r="DH429" s="693"/>
      <c r="DI429" s="693"/>
      <c r="DJ429" s="693"/>
      <c r="DK429" s="693"/>
      <c r="DL429" s="693"/>
      <c r="DM429" s="693"/>
      <c r="DN429" s="693"/>
      <c r="DO429" s="693"/>
      <c r="DP429" s="693"/>
      <c r="DQ429" s="693"/>
      <c r="DR429" s="693"/>
      <c r="DS429" s="693"/>
      <c r="DT429" s="693"/>
      <c r="DU429" s="693"/>
      <c r="DV429" s="693"/>
      <c r="DW429" s="693"/>
      <c r="DX429" s="693"/>
      <c r="DY429" s="693"/>
      <c r="DZ429" s="693"/>
      <c r="EA429" s="693"/>
      <c r="EB429" s="693"/>
      <c r="EC429" s="693"/>
      <c r="ED429" s="693"/>
      <c r="EE429" s="693"/>
      <c r="EF429" s="693"/>
      <c r="EG429" s="693"/>
      <c r="EH429" s="693"/>
      <c r="EI429" s="693"/>
      <c r="EJ429" s="693"/>
      <c r="EK429" s="693"/>
      <c r="EL429" s="693"/>
      <c r="EM429" s="693"/>
      <c r="EN429" s="693"/>
      <c r="EO429" s="693"/>
      <c r="EP429" s="693"/>
      <c r="EQ429" s="693"/>
      <c r="ER429" s="693"/>
      <c r="ES429" s="693"/>
      <c r="ET429" s="693"/>
      <c r="EU429" s="693"/>
      <c r="EV429" s="693"/>
      <c r="EW429" s="693"/>
      <c r="EX429" s="693"/>
      <c r="EY429" s="693"/>
      <c r="EZ429" s="693"/>
      <c r="FA429" s="693"/>
      <c r="FB429" s="693"/>
      <c r="FC429" s="693"/>
      <c r="FD429" s="693"/>
      <c r="FE429" s="693"/>
      <c r="FF429" s="693"/>
      <c r="FG429" s="693"/>
      <c r="FH429" s="693"/>
      <c r="FI429" s="693"/>
      <c r="FJ429" s="693"/>
      <c r="FK429" s="693"/>
      <c r="FL429" s="693"/>
      <c r="FM429" s="693"/>
      <c r="FN429" s="693"/>
      <c r="FO429" s="693"/>
      <c r="FP429" s="693"/>
      <c r="FQ429" s="693"/>
      <c r="FR429" s="693"/>
      <c r="FS429" s="693"/>
      <c r="FT429" s="693"/>
      <c r="FU429" s="693"/>
      <c r="FV429" s="693"/>
      <c r="FW429" s="693"/>
      <c r="FX429" s="693"/>
      <c r="FY429" s="693"/>
      <c r="FZ429" s="693"/>
      <c r="GA429" s="693"/>
      <c r="GB429" s="693"/>
      <c r="GC429" s="693"/>
      <c r="GD429" s="693"/>
      <c r="GE429" s="693"/>
      <c r="GF429" s="693"/>
      <c r="GG429" s="693"/>
      <c r="GH429" s="693"/>
      <c r="GI429" s="693"/>
      <c r="GJ429" s="693"/>
      <c r="GK429" s="693"/>
      <c r="GL429" s="693"/>
      <c r="GM429" s="693"/>
      <c r="GN429" s="693"/>
      <c r="GO429" s="693"/>
      <c r="GP429" s="693"/>
      <c r="GQ429" s="693"/>
      <c r="GR429" s="693"/>
      <c r="GS429" s="693"/>
      <c r="GT429" s="693"/>
      <c r="GU429" s="693"/>
      <c r="GV429" s="693"/>
      <c r="GW429" s="693"/>
      <c r="GX429" s="693"/>
      <c r="GY429" s="693"/>
      <c r="GZ429" s="693"/>
      <c r="HA429" s="693"/>
      <c r="HB429" s="693"/>
      <c r="HC429" s="693"/>
      <c r="HD429" s="693"/>
      <c r="HE429" s="693"/>
      <c r="HF429" s="693"/>
      <c r="HG429" s="693"/>
      <c r="HH429" s="693"/>
      <c r="HI429" s="693"/>
      <c r="HJ429" s="693"/>
      <c r="HK429" s="693"/>
      <c r="HL429" s="693"/>
      <c r="HM429" s="693"/>
      <c r="HN429" s="693"/>
      <c r="HO429" s="693"/>
      <c r="HP429" s="693"/>
      <c r="HQ429" s="693"/>
      <c r="HR429" s="693"/>
      <c r="HS429" s="693"/>
    </row>
    <row r="430" spans="1:227" s="508" customFormat="1">
      <c r="A430"/>
      <c r="B430" s="368"/>
      <c r="C430"/>
      <c r="D430" s="433"/>
      <c r="E430" s="625"/>
      <c r="F430" s="625"/>
      <c r="G430" s="330"/>
      <c r="H430"/>
      <c r="I430" s="132"/>
      <c r="J430"/>
      <c r="K430"/>
      <c r="L430"/>
      <c r="M430" s="335"/>
      <c r="N430" s="335"/>
      <c r="O430" s="335"/>
      <c r="P430" s="335"/>
      <c r="Q430" s="335"/>
      <c r="R430" s="335"/>
      <c r="S430" s="335"/>
      <c r="T430" s="335"/>
      <c r="U430" s="335"/>
      <c r="V430" s="335"/>
      <c r="W430" s="335"/>
      <c r="X430" s="335"/>
      <c r="Y430" s="335"/>
      <c r="Z430" s="335"/>
      <c r="AA430" s="335"/>
      <c r="AB430" s="45"/>
      <c r="AC430"/>
      <c r="AD430" s="123"/>
      <c r="AE430"/>
      <c r="AF430"/>
      <c r="AG430"/>
      <c r="AH430" s="129"/>
      <c r="AI430" s="129"/>
      <c r="AJ430" s="129"/>
      <c r="AK430" s="634"/>
      <c r="AL430" s="596"/>
      <c r="AM430" s="669"/>
      <c r="AN430" s="669"/>
      <c r="AO430" s="669"/>
      <c r="AP430" s="669"/>
      <c r="AQ430" s="669"/>
      <c r="AR430" s="669"/>
      <c r="AS430" s="669"/>
      <c r="AT430" s="669"/>
      <c r="AU430" s="669"/>
      <c r="AV430" s="669"/>
      <c r="AW430" s="669"/>
      <c r="AX430" s="669"/>
      <c r="AY430" s="669"/>
      <c r="AZ430" s="669"/>
      <c r="BA430" s="599"/>
      <c r="BB430" s="291"/>
      <c r="BC430" s="1042"/>
      <c r="BD430" s="1042"/>
      <c r="BE430" s="1042"/>
      <c r="BF430" s="1042"/>
      <c r="BG430" s="1042"/>
      <c r="BH430" s="1042"/>
      <c r="BI430" s="1042"/>
      <c r="BJ430" s="493"/>
      <c r="BK430" s="493"/>
      <c r="BL430" s="493"/>
      <c r="BM430" s="493"/>
      <c r="BN430" s="493"/>
      <c r="BO430" s="493"/>
      <c r="BP430" s="493"/>
      <c r="BQ430" s="493"/>
      <c r="BR430" s="493"/>
      <c r="BS430" s="493"/>
      <c r="BT430" s="493"/>
      <c r="BU430" s="291"/>
      <c r="CW430" s="693"/>
      <c r="CX430" s="693"/>
      <c r="CY430" s="693"/>
      <c r="CZ430" s="693"/>
      <c r="DA430" s="693"/>
      <c r="DB430" s="693"/>
      <c r="DC430" s="693"/>
      <c r="DD430" s="693"/>
      <c r="DE430" s="693"/>
      <c r="DF430" s="693"/>
      <c r="DG430" s="693"/>
      <c r="DH430" s="693"/>
      <c r="DI430" s="693"/>
      <c r="DJ430" s="693"/>
      <c r="DK430" s="693"/>
      <c r="DL430" s="693"/>
      <c r="DM430" s="693"/>
      <c r="DN430" s="693"/>
      <c r="DO430" s="693"/>
      <c r="DP430" s="693"/>
      <c r="DQ430" s="693"/>
      <c r="DR430" s="693"/>
      <c r="DS430" s="693"/>
      <c r="DT430" s="693"/>
      <c r="DU430" s="693"/>
      <c r="DV430" s="693"/>
      <c r="DW430" s="693"/>
      <c r="DX430" s="693"/>
      <c r="DY430" s="693"/>
      <c r="DZ430" s="693"/>
      <c r="EA430" s="693"/>
      <c r="EB430" s="693"/>
      <c r="EC430" s="693"/>
      <c r="ED430" s="693"/>
      <c r="EE430" s="693"/>
      <c r="EF430" s="693"/>
      <c r="EG430" s="693"/>
      <c r="EH430" s="693"/>
      <c r="EI430" s="693"/>
      <c r="EJ430" s="693"/>
      <c r="EK430" s="693"/>
      <c r="EL430" s="693"/>
      <c r="EM430" s="693"/>
      <c r="EN430" s="693"/>
      <c r="EO430" s="693"/>
      <c r="EP430" s="693"/>
      <c r="EQ430" s="693"/>
      <c r="ER430" s="693"/>
      <c r="ES430" s="693"/>
      <c r="ET430" s="693"/>
      <c r="EU430" s="693"/>
      <c r="EV430" s="693"/>
      <c r="EW430" s="693"/>
      <c r="EX430" s="693"/>
      <c r="EY430" s="693"/>
      <c r="EZ430" s="693"/>
      <c r="FA430" s="693"/>
      <c r="FB430" s="693"/>
      <c r="FC430" s="693"/>
      <c r="FD430" s="693"/>
      <c r="FE430" s="693"/>
      <c r="FF430" s="693"/>
      <c r="FG430" s="693"/>
      <c r="FH430" s="693"/>
      <c r="FI430" s="693"/>
      <c r="FJ430" s="693"/>
      <c r="FK430" s="693"/>
      <c r="FL430" s="693"/>
      <c r="FM430" s="693"/>
      <c r="FN430" s="693"/>
      <c r="FO430" s="693"/>
      <c r="FP430" s="693"/>
      <c r="FQ430" s="693"/>
      <c r="FR430" s="693"/>
      <c r="FS430" s="693"/>
      <c r="FT430" s="693"/>
      <c r="FU430" s="693"/>
      <c r="FV430" s="693"/>
      <c r="FW430" s="693"/>
      <c r="FX430" s="693"/>
      <c r="FY430" s="693"/>
      <c r="FZ430" s="693"/>
      <c r="GA430" s="693"/>
      <c r="GB430" s="693"/>
      <c r="GC430" s="693"/>
      <c r="GD430" s="693"/>
      <c r="GE430" s="693"/>
      <c r="GF430" s="693"/>
      <c r="GG430" s="693"/>
      <c r="GH430" s="693"/>
      <c r="GI430" s="693"/>
      <c r="GJ430" s="693"/>
      <c r="GK430" s="693"/>
      <c r="GL430" s="693"/>
      <c r="GM430" s="693"/>
      <c r="GN430" s="693"/>
      <c r="GO430" s="693"/>
      <c r="GP430" s="693"/>
      <c r="GQ430" s="693"/>
      <c r="GR430" s="693"/>
      <c r="GS430" s="693"/>
      <c r="GT430" s="693"/>
      <c r="GU430" s="693"/>
      <c r="GV430" s="693"/>
      <c r="GW430" s="693"/>
      <c r="GX430" s="693"/>
      <c r="GY430" s="693"/>
      <c r="GZ430" s="693"/>
      <c r="HA430" s="693"/>
      <c r="HB430" s="693"/>
      <c r="HC430" s="693"/>
      <c r="HD430" s="693"/>
      <c r="HE430" s="693"/>
      <c r="HF430" s="693"/>
      <c r="HG430" s="693"/>
      <c r="HH430" s="693"/>
      <c r="HI430" s="693"/>
      <c r="HJ430" s="693"/>
      <c r="HK430" s="693"/>
      <c r="HL430" s="693"/>
      <c r="HM430" s="693"/>
      <c r="HN430" s="693"/>
      <c r="HO430" s="693"/>
      <c r="HP430" s="693"/>
      <c r="HQ430" s="693"/>
      <c r="HR430" s="693"/>
      <c r="HS430" s="693"/>
    </row>
    <row r="431" spans="1:227" s="508" customFormat="1">
      <c r="A431"/>
      <c r="B431" s="368"/>
      <c r="C431"/>
      <c r="D431" s="433"/>
      <c r="E431" s="625"/>
      <c r="F431" s="625"/>
      <c r="G431" s="330"/>
      <c r="H431"/>
      <c r="I431" s="132"/>
      <c r="J431"/>
      <c r="K431"/>
      <c r="L431"/>
      <c r="M431" s="335"/>
      <c r="N431" s="335"/>
      <c r="O431" s="335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45"/>
      <c r="AC431"/>
      <c r="AD431" s="123"/>
      <c r="AE431"/>
      <c r="AF431"/>
      <c r="AG431"/>
      <c r="AH431" s="129"/>
      <c r="AI431" s="129"/>
      <c r="AJ431" s="129"/>
      <c r="AK431" s="634"/>
      <c r="AL431" s="596"/>
      <c r="AM431" s="669"/>
      <c r="AN431" s="669"/>
      <c r="AO431" s="669"/>
      <c r="AP431" s="669"/>
      <c r="AQ431" s="669"/>
      <c r="AR431" s="669"/>
      <c r="AS431" s="669"/>
      <c r="AT431" s="669"/>
      <c r="AU431" s="669"/>
      <c r="AV431" s="669"/>
      <c r="AW431" s="669"/>
      <c r="AX431" s="669"/>
      <c r="AY431" s="669"/>
      <c r="AZ431" s="669"/>
      <c r="BA431" s="599"/>
      <c r="BB431" s="291"/>
      <c r="BC431" s="1042"/>
      <c r="BD431" s="1042"/>
      <c r="BE431" s="1042"/>
      <c r="BF431" s="1042"/>
      <c r="BG431" s="1042"/>
      <c r="BH431" s="1042"/>
      <c r="BI431" s="1042"/>
      <c r="BJ431" s="493"/>
      <c r="BK431" s="493"/>
      <c r="BL431" s="493"/>
      <c r="BM431" s="493"/>
      <c r="BN431" s="493"/>
      <c r="BO431" s="493"/>
      <c r="BP431" s="493"/>
      <c r="BQ431" s="493"/>
      <c r="BR431" s="493"/>
      <c r="BS431" s="493"/>
      <c r="BT431" s="493"/>
      <c r="BU431" s="291"/>
      <c r="CW431" s="693"/>
      <c r="CX431" s="693"/>
      <c r="CY431" s="693"/>
      <c r="CZ431" s="693"/>
      <c r="DA431" s="693"/>
      <c r="DB431" s="693"/>
      <c r="DC431" s="693"/>
      <c r="DD431" s="693"/>
      <c r="DE431" s="693"/>
      <c r="DF431" s="693"/>
      <c r="DG431" s="693"/>
      <c r="DH431" s="693"/>
      <c r="DI431" s="693"/>
      <c r="DJ431" s="693"/>
      <c r="DK431" s="693"/>
      <c r="DL431" s="693"/>
      <c r="DM431" s="693"/>
      <c r="DN431" s="693"/>
      <c r="DO431" s="693"/>
      <c r="DP431" s="693"/>
      <c r="DQ431" s="693"/>
      <c r="DR431" s="693"/>
      <c r="DS431" s="693"/>
      <c r="DT431" s="693"/>
      <c r="DU431" s="693"/>
      <c r="DV431" s="693"/>
      <c r="DW431" s="693"/>
      <c r="DX431" s="693"/>
      <c r="DY431" s="693"/>
      <c r="DZ431" s="693"/>
      <c r="EA431" s="693"/>
      <c r="EB431" s="693"/>
      <c r="EC431" s="693"/>
      <c r="ED431" s="693"/>
      <c r="EE431" s="693"/>
      <c r="EF431" s="693"/>
      <c r="EG431" s="693"/>
      <c r="EH431" s="693"/>
      <c r="EI431" s="693"/>
      <c r="EJ431" s="693"/>
      <c r="EK431" s="693"/>
      <c r="EL431" s="693"/>
      <c r="EM431" s="693"/>
      <c r="EN431" s="693"/>
      <c r="EO431" s="693"/>
      <c r="EP431" s="693"/>
      <c r="EQ431" s="693"/>
      <c r="ER431" s="693"/>
      <c r="ES431" s="693"/>
      <c r="ET431" s="693"/>
      <c r="EU431" s="693"/>
      <c r="EV431" s="693"/>
      <c r="EW431" s="693"/>
      <c r="EX431" s="693"/>
      <c r="EY431" s="693"/>
      <c r="EZ431" s="693"/>
      <c r="FA431" s="693"/>
      <c r="FB431" s="693"/>
      <c r="FC431" s="693"/>
      <c r="FD431" s="693"/>
      <c r="FE431" s="693"/>
      <c r="FF431" s="693"/>
      <c r="FG431" s="693"/>
      <c r="FH431" s="693"/>
      <c r="FI431" s="693"/>
      <c r="FJ431" s="693"/>
      <c r="FK431" s="693"/>
      <c r="FL431" s="693"/>
      <c r="FM431" s="693"/>
      <c r="FN431" s="693"/>
      <c r="FO431" s="693"/>
      <c r="FP431" s="693"/>
      <c r="FQ431" s="693"/>
      <c r="FR431" s="693"/>
      <c r="FS431" s="693"/>
      <c r="FT431" s="693"/>
      <c r="FU431" s="693"/>
      <c r="FV431" s="693"/>
      <c r="FW431" s="693"/>
      <c r="FX431" s="693"/>
      <c r="FY431" s="693"/>
      <c r="FZ431" s="693"/>
      <c r="GA431" s="693"/>
      <c r="GB431" s="693"/>
      <c r="GC431" s="693"/>
      <c r="GD431" s="693"/>
      <c r="GE431" s="693"/>
      <c r="GF431" s="693"/>
      <c r="GG431" s="693"/>
      <c r="GH431" s="693"/>
      <c r="GI431" s="693"/>
      <c r="GJ431" s="693"/>
      <c r="GK431" s="693"/>
      <c r="GL431" s="693"/>
      <c r="GM431" s="693"/>
      <c r="GN431" s="693"/>
      <c r="GO431" s="693"/>
      <c r="GP431" s="693"/>
      <c r="GQ431" s="693"/>
      <c r="GR431" s="693"/>
      <c r="GS431" s="693"/>
      <c r="GT431" s="693"/>
      <c r="GU431" s="693"/>
      <c r="GV431" s="693"/>
      <c r="GW431" s="693"/>
      <c r="GX431" s="693"/>
      <c r="GY431" s="693"/>
      <c r="GZ431" s="693"/>
      <c r="HA431" s="693"/>
      <c r="HB431" s="693"/>
      <c r="HC431" s="693"/>
      <c r="HD431" s="693"/>
      <c r="HE431" s="693"/>
      <c r="HF431" s="693"/>
      <c r="HG431" s="693"/>
      <c r="HH431" s="693"/>
      <c r="HI431" s="693"/>
      <c r="HJ431" s="693"/>
      <c r="HK431" s="693"/>
      <c r="HL431" s="693"/>
      <c r="HM431" s="693"/>
      <c r="HN431" s="693"/>
      <c r="HO431" s="693"/>
      <c r="HP431" s="693"/>
      <c r="HQ431" s="693"/>
      <c r="HR431" s="693"/>
      <c r="HS431" s="693"/>
    </row>
    <row r="432" spans="1:227" s="508" customFormat="1">
      <c r="A432"/>
      <c r="B432" s="368"/>
      <c r="C432"/>
      <c r="D432" s="433"/>
      <c r="E432" s="625"/>
      <c r="F432" s="625"/>
      <c r="G432" s="330"/>
      <c r="H432"/>
      <c r="I432" s="132"/>
      <c r="J432"/>
      <c r="K432"/>
      <c r="L432"/>
      <c r="M432" s="335"/>
      <c r="N432" s="335"/>
      <c r="O432" s="335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45"/>
      <c r="AC432"/>
      <c r="AD432" s="123"/>
      <c r="AE432"/>
      <c r="AF432"/>
      <c r="AG432"/>
      <c r="AH432" s="129"/>
      <c r="AI432" s="129"/>
      <c r="AJ432" s="129"/>
      <c r="AK432" s="634"/>
      <c r="AL432" s="596"/>
      <c r="AM432" s="669"/>
      <c r="AN432" s="669"/>
      <c r="AO432" s="669"/>
      <c r="AP432" s="669"/>
      <c r="AQ432" s="669"/>
      <c r="AR432" s="669"/>
      <c r="AS432" s="669"/>
      <c r="AT432" s="669"/>
      <c r="AU432" s="669"/>
      <c r="AV432" s="669"/>
      <c r="AW432" s="669"/>
      <c r="AX432" s="669"/>
      <c r="AY432" s="669"/>
      <c r="AZ432" s="669"/>
      <c r="BA432" s="599"/>
      <c r="BB432" s="291"/>
      <c r="BC432" s="1042"/>
      <c r="BD432" s="1042"/>
      <c r="BE432" s="1042"/>
      <c r="BF432" s="1042"/>
      <c r="BG432" s="1042"/>
      <c r="BH432" s="1042"/>
      <c r="BI432" s="1042"/>
      <c r="BJ432" s="493"/>
      <c r="BK432" s="493"/>
      <c r="BL432" s="493"/>
      <c r="BM432" s="493"/>
      <c r="BN432" s="493"/>
      <c r="BO432" s="493"/>
      <c r="BP432" s="493"/>
      <c r="BQ432" s="493"/>
      <c r="BR432" s="493"/>
      <c r="BS432" s="493"/>
      <c r="BT432" s="493"/>
      <c r="BU432" s="291"/>
      <c r="CW432" s="693"/>
      <c r="CX432" s="693"/>
      <c r="CY432" s="693"/>
      <c r="CZ432" s="693"/>
      <c r="DA432" s="693"/>
      <c r="DB432" s="693"/>
      <c r="DC432" s="693"/>
      <c r="DD432" s="693"/>
      <c r="DE432" s="693"/>
      <c r="DF432" s="693"/>
      <c r="DG432" s="693"/>
      <c r="DH432" s="693"/>
      <c r="DI432" s="693"/>
      <c r="DJ432" s="693"/>
      <c r="DK432" s="693"/>
      <c r="DL432" s="693"/>
      <c r="DM432" s="693"/>
      <c r="DN432" s="693"/>
      <c r="DO432" s="693"/>
      <c r="DP432" s="693"/>
      <c r="DQ432" s="693"/>
      <c r="DR432" s="693"/>
      <c r="DS432" s="693"/>
      <c r="DT432" s="693"/>
      <c r="DU432" s="693"/>
      <c r="DV432" s="693"/>
      <c r="DW432" s="693"/>
      <c r="DX432" s="693"/>
      <c r="DY432" s="693"/>
      <c r="DZ432" s="693"/>
      <c r="EA432" s="693"/>
      <c r="EB432" s="693"/>
      <c r="EC432" s="693"/>
      <c r="ED432" s="693"/>
      <c r="EE432" s="693"/>
      <c r="EF432" s="693"/>
      <c r="EG432" s="693"/>
      <c r="EH432" s="693"/>
      <c r="EI432" s="693"/>
      <c r="EJ432" s="693"/>
      <c r="EK432" s="693"/>
      <c r="EL432" s="693"/>
      <c r="EM432" s="693"/>
      <c r="EN432" s="693"/>
      <c r="EO432" s="693"/>
      <c r="EP432" s="693"/>
      <c r="EQ432" s="693"/>
      <c r="ER432" s="693"/>
      <c r="ES432" s="693"/>
      <c r="ET432" s="693"/>
      <c r="EU432" s="693"/>
      <c r="EV432" s="693"/>
      <c r="EW432" s="693"/>
      <c r="EX432" s="693"/>
      <c r="EY432" s="693"/>
      <c r="EZ432" s="693"/>
      <c r="FA432" s="693"/>
      <c r="FB432" s="693"/>
      <c r="FC432" s="693"/>
      <c r="FD432" s="693"/>
      <c r="FE432" s="693"/>
      <c r="FF432" s="693"/>
      <c r="FG432" s="693"/>
      <c r="FH432" s="693"/>
      <c r="FI432" s="693"/>
      <c r="FJ432" s="693"/>
      <c r="FK432" s="693"/>
      <c r="FL432" s="693"/>
      <c r="FM432" s="693"/>
      <c r="FN432" s="693"/>
      <c r="FO432" s="693"/>
      <c r="FP432" s="693"/>
      <c r="FQ432" s="693"/>
      <c r="FR432" s="693"/>
      <c r="FS432" s="693"/>
      <c r="FT432" s="693"/>
      <c r="FU432" s="693"/>
      <c r="FV432" s="693"/>
      <c r="FW432" s="693"/>
      <c r="FX432" s="693"/>
      <c r="FY432" s="693"/>
      <c r="FZ432" s="693"/>
      <c r="GA432" s="693"/>
      <c r="GB432" s="693"/>
      <c r="GC432" s="693"/>
      <c r="GD432" s="693"/>
      <c r="GE432" s="693"/>
      <c r="GF432" s="693"/>
      <c r="GG432" s="693"/>
      <c r="GH432" s="693"/>
      <c r="GI432" s="693"/>
      <c r="GJ432" s="693"/>
      <c r="GK432" s="693"/>
      <c r="GL432" s="693"/>
      <c r="GM432" s="693"/>
      <c r="GN432" s="693"/>
      <c r="GO432" s="693"/>
      <c r="GP432" s="693"/>
      <c r="GQ432" s="693"/>
      <c r="GR432" s="693"/>
      <c r="GS432" s="693"/>
      <c r="GT432" s="693"/>
      <c r="GU432" s="693"/>
      <c r="GV432" s="693"/>
      <c r="GW432" s="693"/>
      <c r="GX432" s="693"/>
      <c r="GY432" s="693"/>
      <c r="GZ432" s="693"/>
      <c r="HA432" s="693"/>
      <c r="HB432" s="693"/>
      <c r="HC432" s="693"/>
      <c r="HD432" s="693"/>
      <c r="HE432" s="693"/>
      <c r="HF432" s="693"/>
      <c r="HG432" s="693"/>
      <c r="HH432" s="693"/>
      <c r="HI432" s="693"/>
      <c r="HJ432" s="693"/>
      <c r="HK432" s="693"/>
      <c r="HL432" s="693"/>
      <c r="HM432" s="693"/>
      <c r="HN432" s="693"/>
      <c r="HO432" s="693"/>
      <c r="HP432" s="693"/>
      <c r="HQ432" s="693"/>
      <c r="HR432" s="693"/>
      <c r="HS432" s="693"/>
    </row>
    <row r="433" spans="1:227" s="508" customFormat="1">
      <c r="A433"/>
      <c r="B433" s="368"/>
      <c r="C433"/>
      <c r="D433" s="433"/>
      <c r="E433" s="625"/>
      <c r="F433" s="625"/>
      <c r="G433" s="330"/>
      <c r="H433"/>
      <c r="I433" s="132"/>
      <c r="J433"/>
      <c r="K433"/>
      <c r="L433"/>
      <c r="M433" s="335"/>
      <c r="N433" s="335"/>
      <c r="O433" s="335"/>
      <c r="P433" s="335"/>
      <c r="Q433" s="335"/>
      <c r="R433" s="335"/>
      <c r="S433" s="335"/>
      <c r="T433" s="335"/>
      <c r="U433" s="335"/>
      <c r="V433" s="335"/>
      <c r="W433" s="335"/>
      <c r="X433" s="335"/>
      <c r="Y433" s="335"/>
      <c r="Z433" s="335"/>
      <c r="AA433" s="335"/>
      <c r="AB433" s="45"/>
      <c r="AC433"/>
      <c r="AD433" s="123"/>
      <c r="AE433"/>
      <c r="AF433"/>
      <c r="AG433"/>
      <c r="AH433" s="129"/>
      <c r="AI433" s="129"/>
      <c r="AJ433" s="129"/>
      <c r="AK433" s="634"/>
      <c r="AL433" s="596"/>
      <c r="AM433" s="669"/>
      <c r="AN433" s="669"/>
      <c r="AO433" s="669"/>
      <c r="AP433" s="669"/>
      <c r="AQ433" s="669"/>
      <c r="AR433" s="669"/>
      <c r="AS433" s="669"/>
      <c r="AT433" s="669"/>
      <c r="AU433" s="669"/>
      <c r="AV433" s="669"/>
      <c r="AW433" s="669"/>
      <c r="AX433" s="669"/>
      <c r="AY433" s="669"/>
      <c r="AZ433" s="669"/>
      <c r="BA433" s="599"/>
      <c r="BB433" s="291"/>
      <c r="BC433" s="1042"/>
      <c r="BD433" s="1042"/>
      <c r="BE433" s="1042"/>
      <c r="BF433" s="1042"/>
      <c r="BG433" s="1042"/>
      <c r="BH433" s="1042"/>
      <c r="BI433" s="1042"/>
      <c r="BJ433" s="493"/>
      <c r="BK433" s="493"/>
      <c r="BL433" s="493"/>
      <c r="BM433" s="493"/>
      <c r="BN433" s="493"/>
      <c r="BO433" s="493"/>
      <c r="BP433" s="493"/>
      <c r="BQ433" s="493"/>
      <c r="BR433" s="493"/>
      <c r="BS433" s="493"/>
      <c r="BT433" s="493"/>
      <c r="BU433" s="291"/>
      <c r="CW433" s="693"/>
      <c r="CX433" s="693"/>
      <c r="CY433" s="693"/>
      <c r="CZ433" s="693"/>
      <c r="DA433" s="693"/>
      <c r="DB433" s="693"/>
      <c r="DC433" s="693"/>
      <c r="DD433" s="693"/>
      <c r="DE433" s="693"/>
      <c r="DF433" s="693"/>
      <c r="DG433" s="693"/>
      <c r="DH433" s="693"/>
      <c r="DI433" s="693"/>
      <c r="DJ433" s="693"/>
      <c r="DK433" s="693"/>
      <c r="DL433" s="693"/>
      <c r="DM433" s="693"/>
      <c r="DN433" s="693"/>
      <c r="DO433" s="693"/>
      <c r="DP433" s="693"/>
      <c r="DQ433" s="693"/>
      <c r="DR433" s="693"/>
      <c r="DS433" s="693"/>
      <c r="DT433" s="693"/>
      <c r="DU433" s="693"/>
      <c r="DV433" s="693"/>
      <c r="DW433" s="693"/>
      <c r="DX433" s="693"/>
      <c r="DY433" s="693"/>
      <c r="DZ433" s="693"/>
      <c r="EA433" s="693"/>
      <c r="EB433" s="693"/>
      <c r="EC433" s="693"/>
      <c r="ED433" s="693"/>
      <c r="EE433" s="693"/>
      <c r="EF433" s="693"/>
      <c r="EG433" s="693"/>
      <c r="EH433" s="693"/>
      <c r="EI433" s="693"/>
      <c r="EJ433" s="693"/>
      <c r="EK433" s="693"/>
      <c r="EL433" s="693"/>
      <c r="EM433" s="693"/>
      <c r="EN433" s="693"/>
      <c r="EO433" s="693"/>
      <c r="EP433" s="693"/>
      <c r="EQ433" s="693"/>
      <c r="ER433" s="693"/>
      <c r="ES433" s="693"/>
      <c r="ET433" s="693"/>
      <c r="EU433" s="693"/>
      <c r="EV433" s="693"/>
      <c r="EW433" s="693"/>
      <c r="EX433" s="693"/>
      <c r="EY433" s="693"/>
      <c r="EZ433" s="693"/>
      <c r="FA433" s="693"/>
      <c r="FB433" s="693"/>
      <c r="FC433" s="693"/>
      <c r="FD433" s="693"/>
      <c r="FE433" s="693"/>
      <c r="FF433" s="693"/>
      <c r="FG433" s="693"/>
      <c r="FH433" s="693"/>
      <c r="FI433" s="693"/>
      <c r="FJ433" s="693"/>
      <c r="FK433" s="693"/>
      <c r="FL433" s="693"/>
      <c r="FM433" s="693"/>
      <c r="FN433" s="693"/>
      <c r="FO433" s="693"/>
      <c r="FP433" s="693"/>
      <c r="FQ433" s="693"/>
      <c r="FR433" s="693"/>
      <c r="FS433" s="693"/>
      <c r="FT433" s="693"/>
      <c r="FU433" s="693"/>
      <c r="FV433" s="693"/>
      <c r="FW433" s="693"/>
      <c r="FX433" s="693"/>
      <c r="FY433" s="693"/>
      <c r="FZ433" s="693"/>
      <c r="GA433" s="693"/>
      <c r="GB433" s="693"/>
      <c r="GC433" s="693"/>
      <c r="GD433" s="693"/>
      <c r="GE433" s="693"/>
      <c r="GF433" s="693"/>
      <c r="GG433" s="693"/>
      <c r="GH433" s="693"/>
      <c r="GI433" s="693"/>
      <c r="GJ433" s="693"/>
      <c r="GK433" s="693"/>
      <c r="GL433" s="693"/>
      <c r="GM433" s="693"/>
      <c r="GN433" s="693"/>
      <c r="GO433" s="693"/>
      <c r="GP433" s="693"/>
      <c r="GQ433" s="693"/>
      <c r="GR433" s="693"/>
      <c r="GS433" s="693"/>
      <c r="GT433" s="693"/>
      <c r="GU433" s="693"/>
      <c r="GV433" s="693"/>
      <c r="GW433" s="693"/>
      <c r="GX433" s="693"/>
      <c r="GY433" s="693"/>
      <c r="GZ433" s="693"/>
      <c r="HA433" s="693"/>
      <c r="HB433" s="693"/>
      <c r="HC433" s="693"/>
      <c r="HD433" s="693"/>
      <c r="HE433" s="693"/>
      <c r="HF433" s="693"/>
      <c r="HG433" s="693"/>
      <c r="HH433" s="693"/>
      <c r="HI433" s="693"/>
      <c r="HJ433" s="693"/>
      <c r="HK433" s="693"/>
      <c r="HL433" s="693"/>
      <c r="HM433" s="693"/>
      <c r="HN433" s="693"/>
      <c r="HO433" s="693"/>
      <c r="HP433" s="693"/>
      <c r="HQ433" s="693"/>
      <c r="HR433" s="693"/>
      <c r="HS433" s="693"/>
    </row>
    <row r="434" spans="1:227" s="508" customFormat="1">
      <c r="A434"/>
      <c r="B434" s="368"/>
      <c r="C434"/>
      <c r="D434" s="433"/>
      <c r="E434" s="625"/>
      <c r="F434" s="625"/>
      <c r="G434" s="330"/>
      <c r="H434"/>
      <c r="I434" s="132"/>
      <c r="J434"/>
      <c r="K434"/>
      <c r="L434"/>
      <c r="M434" s="335"/>
      <c r="N434" s="335"/>
      <c r="O434" s="335"/>
      <c r="P434" s="335"/>
      <c r="Q434" s="335"/>
      <c r="R434" s="335"/>
      <c r="S434" s="335"/>
      <c r="T434" s="335"/>
      <c r="U434" s="335"/>
      <c r="V434" s="335"/>
      <c r="W434" s="335"/>
      <c r="X434" s="335"/>
      <c r="Y434" s="335"/>
      <c r="Z434" s="335"/>
      <c r="AA434" s="335"/>
      <c r="AB434" s="45"/>
      <c r="AC434"/>
      <c r="AD434" s="123"/>
      <c r="AE434"/>
      <c r="AF434"/>
      <c r="AG434"/>
      <c r="AH434" s="129"/>
      <c r="AI434" s="129"/>
      <c r="AJ434" s="129"/>
      <c r="AK434" s="634"/>
      <c r="AL434" s="596"/>
      <c r="AM434" s="669"/>
      <c r="AN434" s="669"/>
      <c r="AO434" s="669"/>
      <c r="AP434" s="669"/>
      <c r="AQ434" s="669"/>
      <c r="AR434" s="669"/>
      <c r="AS434" s="669"/>
      <c r="AT434" s="669"/>
      <c r="AU434" s="669"/>
      <c r="AV434" s="669"/>
      <c r="AW434" s="669"/>
      <c r="AX434" s="669"/>
      <c r="AY434" s="669"/>
      <c r="AZ434" s="669"/>
      <c r="BA434" s="599"/>
      <c r="BB434" s="291"/>
      <c r="BC434" s="1042"/>
      <c r="BD434" s="1042"/>
      <c r="BE434" s="1042"/>
      <c r="BF434" s="1042"/>
      <c r="BG434" s="1042"/>
      <c r="BH434" s="1042"/>
      <c r="BI434" s="1042"/>
      <c r="BJ434" s="493"/>
      <c r="BK434" s="493"/>
      <c r="BL434" s="493"/>
      <c r="BM434" s="493"/>
      <c r="BN434" s="493"/>
      <c r="BO434" s="493"/>
      <c r="BP434" s="493"/>
      <c r="BQ434" s="493"/>
      <c r="BR434" s="493"/>
      <c r="BS434" s="493"/>
      <c r="BT434" s="493"/>
      <c r="BU434" s="291"/>
      <c r="CW434" s="693"/>
      <c r="CX434" s="693"/>
      <c r="CY434" s="693"/>
      <c r="CZ434" s="693"/>
      <c r="DA434" s="693"/>
      <c r="DB434" s="693"/>
      <c r="DC434" s="693"/>
      <c r="DD434" s="693"/>
      <c r="DE434" s="693"/>
      <c r="DF434" s="693"/>
      <c r="DG434" s="693"/>
      <c r="DH434" s="693"/>
      <c r="DI434" s="693"/>
      <c r="DJ434" s="693"/>
      <c r="DK434" s="693"/>
      <c r="DL434" s="693"/>
      <c r="DM434" s="693"/>
      <c r="DN434" s="693"/>
      <c r="DO434" s="693"/>
      <c r="DP434" s="693"/>
      <c r="DQ434" s="693"/>
      <c r="DR434" s="693"/>
      <c r="DS434" s="693"/>
      <c r="DT434" s="693"/>
      <c r="DU434" s="693"/>
      <c r="DV434" s="693"/>
      <c r="DW434" s="693"/>
      <c r="DX434" s="693"/>
      <c r="DY434" s="693"/>
      <c r="DZ434" s="693"/>
      <c r="EA434" s="693"/>
      <c r="EB434" s="693"/>
      <c r="EC434" s="693"/>
      <c r="ED434" s="693"/>
      <c r="EE434" s="693"/>
      <c r="EF434" s="693"/>
      <c r="EG434" s="693"/>
      <c r="EH434" s="693"/>
      <c r="EI434" s="693"/>
      <c r="EJ434" s="693"/>
      <c r="EK434" s="693"/>
      <c r="EL434" s="693"/>
      <c r="EM434" s="693"/>
      <c r="EN434" s="693"/>
      <c r="EO434" s="693"/>
      <c r="EP434" s="693"/>
      <c r="EQ434" s="693"/>
      <c r="ER434" s="693"/>
      <c r="ES434" s="693"/>
      <c r="ET434" s="693"/>
      <c r="EU434" s="693"/>
      <c r="EV434" s="693"/>
      <c r="EW434" s="693"/>
      <c r="EX434" s="693"/>
      <c r="EY434" s="693"/>
      <c r="EZ434" s="693"/>
      <c r="FA434" s="693"/>
      <c r="FB434" s="693"/>
      <c r="FC434" s="693"/>
      <c r="FD434" s="693"/>
      <c r="FE434" s="693"/>
      <c r="FF434" s="693"/>
      <c r="FG434" s="693"/>
      <c r="FH434" s="693"/>
      <c r="FI434" s="693"/>
      <c r="FJ434" s="693"/>
      <c r="FK434" s="693"/>
      <c r="FL434" s="693"/>
      <c r="FM434" s="693"/>
      <c r="FN434" s="693"/>
      <c r="FO434" s="693"/>
      <c r="FP434" s="693"/>
      <c r="FQ434" s="693"/>
      <c r="FR434" s="693"/>
      <c r="FS434" s="693"/>
      <c r="FT434" s="693"/>
      <c r="FU434" s="693"/>
      <c r="FV434" s="693"/>
      <c r="FW434" s="693"/>
      <c r="FX434" s="693"/>
      <c r="FY434" s="693"/>
      <c r="FZ434" s="693"/>
      <c r="GA434" s="693"/>
      <c r="GB434" s="693"/>
      <c r="GC434" s="693"/>
      <c r="GD434" s="693"/>
      <c r="GE434" s="693"/>
      <c r="GF434" s="693"/>
      <c r="GG434" s="693"/>
      <c r="GH434" s="693"/>
      <c r="GI434" s="693"/>
      <c r="GJ434" s="693"/>
      <c r="GK434" s="693"/>
      <c r="GL434" s="693"/>
      <c r="GM434" s="693"/>
      <c r="GN434" s="693"/>
      <c r="GO434" s="693"/>
      <c r="GP434" s="693"/>
      <c r="GQ434" s="693"/>
      <c r="GR434" s="693"/>
      <c r="GS434" s="693"/>
      <c r="GT434" s="693"/>
      <c r="GU434" s="693"/>
      <c r="GV434" s="693"/>
      <c r="GW434" s="693"/>
      <c r="GX434" s="693"/>
      <c r="GY434" s="693"/>
      <c r="GZ434" s="693"/>
      <c r="HA434" s="693"/>
      <c r="HB434" s="693"/>
      <c r="HC434" s="693"/>
      <c r="HD434" s="693"/>
      <c r="HE434" s="693"/>
      <c r="HF434" s="693"/>
      <c r="HG434" s="693"/>
      <c r="HH434" s="693"/>
      <c r="HI434" s="693"/>
      <c r="HJ434" s="693"/>
      <c r="HK434" s="693"/>
      <c r="HL434" s="693"/>
      <c r="HM434" s="693"/>
      <c r="HN434" s="693"/>
      <c r="HO434" s="693"/>
      <c r="HP434" s="693"/>
      <c r="HQ434" s="693"/>
      <c r="HR434" s="693"/>
      <c r="HS434" s="693"/>
    </row>
    <row r="435" spans="1:227" s="508" customFormat="1">
      <c r="A435"/>
      <c r="B435" s="368"/>
      <c r="C435"/>
      <c r="D435" s="433"/>
      <c r="E435" s="625"/>
      <c r="F435" s="625"/>
      <c r="G435" s="330"/>
      <c r="H435"/>
      <c r="I435" s="132"/>
      <c r="J435"/>
      <c r="K435"/>
      <c r="L435"/>
      <c r="M435" s="335"/>
      <c r="N435" s="335"/>
      <c r="O435" s="335"/>
      <c r="P435" s="335"/>
      <c r="Q435" s="335"/>
      <c r="R435" s="335"/>
      <c r="S435" s="335"/>
      <c r="T435" s="335"/>
      <c r="U435" s="335"/>
      <c r="V435" s="335"/>
      <c r="W435" s="335"/>
      <c r="X435" s="335"/>
      <c r="Y435" s="335"/>
      <c r="Z435" s="335"/>
      <c r="AA435" s="335"/>
      <c r="AB435" s="45"/>
      <c r="AC435"/>
      <c r="AD435" s="123"/>
      <c r="AE435"/>
      <c r="AF435"/>
      <c r="AG435"/>
      <c r="AH435" s="129"/>
      <c r="AI435" s="129"/>
      <c r="AJ435" s="129"/>
      <c r="AK435" s="634"/>
      <c r="AL435" s="596"/>
      <c r="AM435" s="669"/>
      <c r="AN435" s="669"/>
      <c r="AO435" s="669"/>
      <c r="AP435" s="669"/>
      <c r="AQ435" s="669"/>
      <c r="AR435" s="669"/>
      <c r="AS435" s="669"/>
      <c r="AT435" s="669"/>
      <c r="AU435" s="669"/>
      <c r="AV435" s="669"/>
      <c r="AW435" s="669"/>
      <c r="AX435" s="669"/>
      <c r="AY435" s="669"/>
      <c r="AZ435" s="669"/>
      <c r="BA435" s="599"/>
      <c r="BB435" s="291"/>
      <c r="BC435" s="1042"/>
      <c r="BD435" s="1042"/>
      <c r="BE435" s="1042"/>
      <c r="BF435" s="1042"/>
      <c r="BG435" s="1042"/>
      <c r="BH435" s="1042"/>
      <c r="BI435" s="1042"/>
      <c r="BJ435" s="493"/>
      <c r="BK435" s="493"/>
      <c r="BL435" s="493"/>
      <c r="BM435" s="493"/>
      <c r="BN435" s="493"/>
      <c r="BO435" s="493"/>
      <c r="BP435" s="493"/>
      <c r="BQ435" s="493"/>
      <c r="BR435" s="493"/>
      <c r="BS435" s="493"/>
      <c r="BT435" s="493"/>
      <c r="BU435" s="291"/>
      <c r="CW435" s="693"/>
      <c r="CX435" s="693"/>
      <c r="CY435" s="693"/>
      <c r="CZ435" s="693"/>
      <c r="DA435" s="693"/>
      <c r="DB435" s="693"/>
      <c r="DC435" s="693"/>
      <c r="DD435" s="693"/>
      <c r="DE435" s="693"/>
      <c r="DF435" s="693"/>
      <c r="DG435" s="693"/>
      <c r="DH435" s="693"/>
      <c r="DI435" s="693"/>
      <c r="DJ435" s="693"/>
      <c r="DK435" s="693"/>
      <c r="DL435" s="693"/>
      <c r="DM435" s="693"/>
      <c r="DN435" s="693"/>
      <c r="DO435" s="693"/>
      <c r="DP435" s="693"/>
      <c r="DQ435" s="693"/>
      <c r="DR435" s="693"/>
      <c r="DS435" s="693"/>
      <c r="DT435" s="693"/>
      <c r="DU435" s="693"/>
      <c r="DV435" s="693"/>
      <c r="DW435" s="693"/>
      <c r="DX435" s="693"/>
      <c r="DY435" s="693"/>
      <c r="DZ435" s="693"/>
      <c r="EA435" s="693"/>
      <c r="EB435" s="693"/>
      <c r="EC435" s="693"/>
      <c r="ED435" s="693"/>
      <c r="EE435" s="693"/>
      <c r="EF435" s="693"/>
      <c r="EG435" s="693"/>
      <c r="EH435" s="693"/>
      <c r="EI435" s="693"/>
      <c r="EJ435" s="693"/>
      <c r="EK435" s="693"/>
      <c r="EL435" s="693"/>
      <c r="EM435" s="693"/>
      <c r="EN435" s="693"/>
      <c r="EO435" s="693"/>
      <c r="EP435" s="693"/>
      <c r="EQ435" s="693"/>
      <c r="ER435" s="693"/>
      <c r="ES435" s="693"/>
      <c r="ET435" s="693"/>
      <c r="EU435" s="693"/>
      <c r="EV435" s="693"/>
      <c r="EW435" s="693"/>
      <c r="EX435" s="693"/>
      <c r="EY435" s="693"/>
      <c r="EZ435" s="693"/>
      <c r="FA435" s="693"/>
      <c r="FB435" s="693"/>
      <c r="FC435" s="693"/>
      <c r="FD435" s="693"/>
      <c r="FE435" s="693"/>
      <c r="FF435" s="693"/>
      <c r="FG435" s="693"/>
      <c r="FH435" s="693"/>
      <c r="FI435" s="693"/>
      <c r="FJ435" s="693"/>
      <c r="FK435" s="693"/>
      <c r="FL435" s="693"/>
      <c r="FM435" s="693"/>
      <c r="FN435" s="693"/>
      <c r="FO435" s="693"/>
      <c r="FP435" s="693"/>
      <c r="FQ435" s="693"/>
      <c r="FR435" s="693"/>
      <c r="FS435" s="693"/>
      <c r="FT435" s="693"/>
      <c r="FU435" s="693"/>
      <c r="FV435" s="693"/>
      <c r="FW435" s="693"/>
      <c r="FX435" s="693"/>
      <c r="FY435" s="693"/>
      <c r="FZ435" s="693"/>
      <c r="GA435" s="693"/>
      <c r="GB435" s="693"/>
      <c r="GC435" s="693"/>
      <c r="GD435" s="693"/>
      <c r="GE435" s="693"/>
      <c r="GF435" s="693"/>
      <c r="GG435" s="693"/>
      <c r="GH435" s="693"/>
      <c r="GI435" s="693"/>
      <c r="GJ435" s="693"/>
      <c r="GK435" s="693"/>
      <c r="GL435" s="693"/>
      <c r="GM435" s="693"/>
      <c r="GN435" s="693"/>
      <c r="GO435" s="693"/>
      <c r="GP435" s="693"/>
      <c r="GQ435" s="693"/>
      <c r="GR435" s="693"/>
      <c r="GS435" s="693"/>
      <c r="GT435" s="693"/>
      <c r="GU435" s="693"/>
      <c r="GV435" s="693"/>
      <c r="GW435" s="693"/>
      <c r="GX435" s="693"/>
      <c r="GY435" s="693"/>
      <c r="GZ435" s="693"/>
      <c r="HA435" s="693"/>
      <c r="HB435" s="693"/>
      <c r="HC435" s="693"/>
      <c r="HD435" s="693"/>
      <c r="HE435" s="693"/>
      <c r="HF435" s="693"/>
      <c r="HG435" s="693"/>
      <c r="HH435" s="693"/>
      <c r="HI435" s="693"/>
      <c r="HJ435" s="693"/>
      <c r="HK435" s="693"/>
      <c r="HL435" s="693"/>
      <c r="HM435" s="693"/>
      <c r="HN435" s="693"/>
      <c r="HO435" s="693"/>
      <c r="HP435" s="693"/>
      <c r="HQ435" s="693"/>
      <c r="HR435" s="693"/>
      <c r="HS435" s="693"/>
    </row>
    <row r="436" spans="1:227" s="508" customFormat="1">
      <c r="A436"/>
      <c r="B436" s="368"/>
      <c r="C436"/>
      <c r="D436" s="433"/>
      <c r="E436" s="625"/>
      <c r="F436" s="625"/>
      <c r="G436" s="330"/>
      <c r="H436"/>
      <c r="I436" s="132"/>
      <c r="J436"/>
      <c r="K436"/>
      <c r="L436"/>
      <c r="M436" s="335"/>
      <c r="N436" s="335"/>
      <c r="O436" s="335"/>
      <c r="P436" s="335"/>
      <c r="Q436" s="335"/>
      <c r="R436" s="335"/>
      <c r="S436" s="335"/>
      <c r="T436" s="335"/>
      <c r="U436" s="335"/>
      <c r="V436" s="335"/>
      <c r="W436" s="335"/>
      <c r="X436" s="335"/>
      <c r="Y436" s="335"/>
      <c r="Z436" s="335"/>
      <c r="AA436" s="335"/>
      <c r="AB436" s="45"/>
      <c r="AC436"/>
      <c r="AD436" s="123"/>
      <c r="AE436"/>
      <c r="AF436"/>
      <c r="AG436"/>
      <c r="AH436" s="129"/>
      <c r="AI436" s="129"/>
      <c r="AJ436" s="129"/>
      <c r="AK436" s="634"/>
      <c r="AL436" s="596"/>
      <c r="AM436" s="669"/>
      <c r="AN436" s="669"/>
      <c r="AO436" s="669"/>
      <c r="AP436" s="669"/>
      <c r="AQ436" s="669"/>
      <c r="AR436" s="669"/>
      <c r="AS436" s="669"/>
      <c r="AT436" s="669"/>
      <c r="AU436" s="669"/>
      <c r="AV436" s="669"/>
      <c r="AW436" s="669"/>
      <c r="AX436" s="669"/>
      <c r="AY436" s="669"/>
      <c r="AZ436" s="669"/>
      <c r="BA436" s="599"/>
      <c r="BB436" s="291"/>
      <c r="BC436" s="1042"/>
      <c r="BD436" s="1042"/>
      <c r="BE436" s="1042"/>
      <c r="BF436" s="1042"/>
      <c r="BG436" s="1042"/>
      <c r="BH436" s="1042"/>
      <c r="BI436" s="1042"/>
      <c r="BJ436" s="493"/>
      <c r="BK436" s="493"/>
      <c r="BL436" s="493"/>
      <c r="BM436" s="493"/>
      <c r="BN436" s="493"/>
      <c r="BO436" s="493"/>
      <c r="BP436" s="493"/>
      <c r="BQ436" s="493"/>
      <c r="BR436" s="493"/>
      <c r="BS436" s="493"/>
      <c r="BT436" s="493"/>
      <c r="BU436" s="291"/>
      <c r="CW436" s="693"/>
      <c r="CX436" s="693"/>
      <c r="CY436" s="693"/>
      <c r="CZ436" s="693"/>
      <c r="DA436" s="693"/>
      <c r="DB436" s="693"/>
      <c r="DC436" s="693"/>
      <c r="DD436" s="693"/>
      <c r="DE436" s="693"/>
      <c r="DF436" s="693"/>
      <c r="DG436" s="693"/>
      <c r="DH436" s="693"/>
      <c r="DI436" s="693"/>
      <c r="DJ436" s="693"/>
      <c r="DK436" s="693"/>
      <c r="DL436" s="693"/>
      <c r="DM436" s="693"/>
      <c r="DN436" s="693"/>
      <c r="DO436" s="693"/>
      <c r="DP436" s="693"/>
      <c r="DQ436" s="693"/>
      <c r="DR436" s="693"/>
      <c r="DS436" s="693"/>
      <c r="DT436" s="693"/>
      <c r="DU436" s="693"/>
      <c r="DV436" s="693"/>
      <c r="DW436" s="693"/>
      <c r="DX436" s="693"/>
      <c r="DY436" s="693"/>
      <c r="DZ436" s="693"/>
      <c r="EA436" s="693"/>
      <c r="EB436" s="693"/>
      <c r="EC436" s="693"/>
      <c r="ED436" s="693"/>
      <c r="EE436" s="693"/>
      <c r="EF436" s="693"/>
      <c r="EG436" s="693"/>
      <c r="EH436" s="693"/>
      <c r="EI436" s="693"/>
      <c r="EJ436" s="693"/>
      <c r="EK436" s="693"/>
      <c r="EL436" s="693"/>
      <c r="EM436" s="693"/>
      <c r="EN436" s="693"/>
      <c r="EO436" s="693"/>
      <c r="EP436" s="693"/>
      <c r="EQ436" s="693"/>
      <c r="ER436" s="693"/>
      <c r="ES436" s="693"/>
      <c r="ET436" s="693"/>
      <c r="EU436" s="693"/>
      <c r="EV436" s="693"/>
      <c r="EW436" s="693"/>
      <c r="EX436" s="693"/>
      <c r="EY436" s="693"/>
      <c r="EZ436" s="693"/>
      <c r="FA436" s="693"/>
      <c r="FB436" s="693"/>
      <c r="FC436" s="693"/>
      <c r="FD436" s="693"/>
      <c r="FE436" s="693"/>
      <c r="FF436" s="693"/>
      <c r="FG436" s="693"/>
      <c r="FH436" s="693"/>
      <c r="FI436" s="693"/>
      <c r="FJ436" s="693"/>
      <c r="FK436" s="693"/>
      <c r="FL436" s="693"/>
      <c r="FM436" s="693"/>
      <c r="FN436" s="693"/>
      <c r="FO436" s="693"/>
      <c r="FP436" s="693"/>
      <c r="FQ436" s="693"/>
      <c r="FR436" s="693"/>
      <c r="FS436" s="693"/>
      <c r="FT436" s="693"/>
      <c r="FU436" s="693"/>
      <c r="FV436" s="693"/>
      <c r="FW436" s="693"/>
      <c r="FX436" s="693"/>
      <c r="FY436" s="693"/>
      <c r="FZ436" s="693"/>
      <c r="GA436" s="693"/>
      <c r="GB436" s="693"/>
      <c r="GC436" s="693"/>
      <c r="GD436" s="693"/>
      <c r="GE436" s="693"/>
      <c r="GF436" s="693"/>
      <c r="GG436" s="693"/>
      <c r="GH436" s="693"/>
      <c r="GI436" s="693"/>
      <c r="GJ436" s="693"/>
      <c r="GK436" s="693"/>
      <c r="GL436" s="693"/>
      <c r="GM436" s="693"/>
      <c r="GN436" s="693"/>
      <c r="GO436" s="693"/>
      <c r="GP436" s="693"/>
      <c r="GQ436" s="693"/>
      <c r="GR436" s="693"/>
      <c r="GS436" s="693"/>
      <c r="GT436" s="693"/>
      <c r="GU436" s="693"/>
      <c r="GV436" s="693"/>
      <c r="GW436" s="693"/>
      <c r="GX436" s="693"/>
      <c r="GY436" s="693"/>
      <c r="GZ436" s="693"/>
      <c r="HA436" s="693"/>
      <c r="HB436" s="693"/>
      <c r="HC436" s="693"/>
      <c r="HD436" s="693"/>
      <c r="HE436" s="693"/>
      <c r="HF436" s="693"/>
      <c r="HG436" s="693"/>
      <c r="HH436" s="693"/>
      <c r="HI436" s="693"/>
      <c r="HJ436" s="693"/>
      <c r="HK436" s="693"/>
      <c r="HL436" s="693"/>
      <c r="HM436" s="693"/>
      <c r="HN436" s="693"/>
      <c r="HO436" s="693"/>
      <c r="HP436" s="693"/>
      <c r="HQ436" s="693"/>
      <c r="HR436" s="693"/>
      <c r="HS436" s="693"/>
    </row>
    <row r="437" spans="1:227" s="508" customFormat="1">
      <c r="A437"/>
      <c r="B437" s="368"/>
      <c r="C437"/>
      <c r="D437" s="433"/>
      <c r="E437" s="625"/>
      <c r="F437" s="625"/>
      <c r="G437" s="330"/>
      <c r="H437"/>
      <c r="I437" s="132"/>
      <c r="J437"/>
      <c r="K437"/>
      <c r="L437"/>
      <c r="M437" s="335"/>
      <c r="N437" s="335"/>
      <c r="O437" s="335"/>
      <c r="P437" s="335"/>
      <c r="Q437" s="335"/>
      <c r="R437" s="335"/>
      <c r="S437" s="335"/>
      <c r="T437" s="335"/>
      <c r="U437" s="335"/>
      <c r="V437" s="335"/>
      <c r="W437" s="335"/>
      <c r="X437" s="335"/>
      <c r="Y437" s="335"/>
      <c r="Z437" s="335"/>
      <c r="AA437" s="335"/>
      <c r="AB437" s="45"/>
      <c r="AC437"/>
      <c r="AD437" s="123"/>
      <c r="AE437"/>
      <c r="AF437"/>
      <c r="AG437"/>
      <c r="AH437" s="129"/>
      <c r="AI437" s="129"/>
      <c r="AJ437" s="129"/>
      <c r="AK437" s="634"/>
      <c r="AL437" s="596"/>
      <c r="AM437" s="669"/>
      <c r="AN437" s="669"/>
      <c r="AO437" s="669"/>
      <c r="AP437" s="669"/>
      <c r="AQ437" s="669"/>
      <c r="AR437" s="669"/>
      <c r="AS437" s="669"/>
      <c r="AT437" s="669"/>
      <c r="AU437" s="669"/>
      <c r="AV437" s="669"/>
      <c r="AW437" s="669"/>
      <c r="AX437" s="669"/>
      <c r="AY437" s="669"/>
      <c r="AZ437" s="669"/>
      <c r="BA437" s="599"/>
      <c r="BB437" s="291"/>
      <c r="BC437" s="1042"/>
      <c r="BD437" s="1042"/>
      <c r="BE437" s="1042"/>
      <c r="BF437" s="1042"/>
      <c r="BG437" s="1042"/>
      <c r="BH437" s="1042"/>
      <c r="BI437" s="1042"/>
      <c r="BJ437" s="493"/>
      <c r="BK437" s="493"/>
      <c r="BL437" s="493"/>
      <c r="BM437" s="493"/>
      <c r="BN437" s="493"/>
      <c r="BO437" s="493"/>
      <c r="BP437" s="493"/>
      <c r="BQ437" s="493"/>
      <c r="BR437" s="493"/>
      <c r="BS437" s="493"/>
      <c r="BT437" s="493"/>
      <c r="BU437" s="291"/>
      <c r="CW437" s="693"/>
      <c r="CX437" s="693"/>
      <c r="CY437" s="693"/>
      <c r="CZ437" s="693"/>
      <c r="DA437" s="693"/>
      <c r="DB437" s="693"/>
      <c r="DC437" s="693"/>
      <c r="DD437" s="693"/>
      <c r="DE437" s="693"/>
      <c r="DF437" s="693"/>
      <c r="DG437" s="693"/>
      <c r="DH437" s="693"/>
      <c r="DI437" s="693"/>
      <c r="DJ437" s="693"/>
      <c r="DK437" s="693"/>
      <c r="DL437" s="693"/>
      <c r="DM437" s="693"/>
      <c r="DN437" s="693"/>
      <c r="DO437" s="693"/>
      <c r="DP437" s="693"/>
      <c r="DQ437" s="693"/>
      <c r="DR437" s="693"/>
      <c r="DS437" s="693"/>
      <c r="DT437" s="693"/>
      <c r="DU437" s="693"/>
      <c r="DV437" s="693"/>
      <c r="DW437" s="693"/>
      <c r="DX437" s="693"/>
      <c r="DY437" s="693"/>
      <c r="DZ437" s="693"/>
      <c r="EA437" s="693"/>
      <c r="EB437" s="693"/>
      <c r="EC437" s="693"/>
      <c r="ED437" s="693"/>
      <c r="EE437" s="693"/>
      <c r="EF437" s="693"/>
      <c r="EG437" s="693"/>
      <c r="EH437" s="693"/>
      <c r="EI437" s="693"/>
      <c r="EJ437" s="693"/>
      <c r="EK437" s="693"/>
      <c r="EL437" s="693"/>
      <c r="EM437" s="693"/>
      <c r="EN437" s="693"/>
      <c r="EO437" s="693"/>
      <c r="EP437" s="693"/>
      <c r="EQ437" s="693"/>
      <c r="ER437" s="693"/>
      <c r="ES437" s="693"/>
      <c r="ET437" s="693"/>
      <c r="EU437" s="693"/>
      <c r="EV437" s="693"/>
      <c r="EW437" s="693"/>
      <c r="EX437" s="693"/>
      <c r="EY437" s="693"/>
      <c r="EZ437" s="693"/>
      <c r="FA437" s="693"/>
      <c r="FB437" s="693"/>
      <c r="FC437" s="693"/>
      <c r="FD437" s="693"/>
      <c r="FE437" s="693"/>
      <c r="FF437" s="693"/>
      <c r="FG437" s="693"/>
      <c r="FH437" s="693"/>
      <c r="FI437" s="693"/>
      <c r="FJ437" s="693"/>
      <c r="FK437" s="693"/>
      <c r="FL437" s="693"/>
      <c r="FM437" s="693"/>
      <c r="FN437" s="693"/>
      <c r="FO437" s="693"/>
      <c r="FP437" s="693"/>
      <c r="FQ437" s="693"/>
      <c r="FR437" s="693"/>
      <c r="FS437" s="693"/>
      <c r="FT437" s="693"/>
      <c r="FU437" s="693"/>
      <c r="FV437" s="693"/>
      <c r="FW437" s="693"/>
      <c r="FX437" s="693"/>
      <c r="FY437" s="693"/>
      <c r="FZ437" s="693"/>
      <c r="GA437" s="693"/>
      <c r="GB437" s="693"/>
      <c r="GC437" s="693"/>
      <c r="GD437" s="693"/>
      <c r="GE437" s="693"/>
      <c r="GF437" s="693"/>
      <c r="GG437" s="693"/>
      <c r="GH437" s="693"/>
      <c r="GI437" s="693"/>
      <c r="GJ437" s="693"/>
      <c r="GK437" s="693"/>
      <c r="GL437" s="693"/>
      <c r="GM437" s="693"/>
      <c r="GN437" s="693"/>
      <c r="GO437" s="693"/>
      <c r="GP437" s="693"/>
      <c r="GQ437" s="693"/>
      <c r="GR437" s="693"/>
      <c r="GS437" s="693"/>
      <c r="GT437" s="693"/>
      <c r="GU437" s="693"/>
      <c r="GV437" s="693"/>
      <c r="GW437" s="693"/>
      <c r="GX437" s="693"/>
      <c r="GY437" s="693"/>
      <c r="GZ437" s="693"/>
      <c r="HA437" s="693"/>
      <c r="HB437" s="693"/>
      <c r="HC437" s="693"/>
      <c r="HD437" s="693"/>
      <c r="HE437" s="693"/>
      <c r="HF437" s="693"/>
      <c r="HG437" s="693"/>
      <c r="HH437" s="693"/>
      <c r="HI437" s="693"/>
      <c r="HJ437" s="693"/>
      <c r="HK437" s="693"/>
      <c r="HL437" s="693"/>
      <c r="HM437" s="693"/>
      <c r="HN437" s="693"/>
      <c r="HO437" s="693"/>
      <c r="HP437" s="693"/>
      <c r="HQ437" s="693"/>
      <c r="HR437" s="693"/>
      <c r="HS437" s="693"/>
    </row>
    <row r="438" spans="1:227" s="508" customFormat="1">
      <c r="A438"/>
      <c r="B438" s="368"/>
      <c r="C438"/>
      <c r="D438" s="433"/>
      <c r="E438" s="625"/>
      <c r="F438" s="625"/>
      <c r="G438" s="330"/>
      <c r="H438"/>
      <c r="I438" s="132"/>
      <c r="J438"/>
      <c r="K438"/>
      <c r="L438"/>
      <c r="M438" s="335"/>
      <c r="N438" s="335"/>
      <c r="O438" s="335"/>
      <c r="P438" s="335"/>
      <c r="Q438" s="335"/>
      <c r="R438" s="335"/>
      <c r="S438" s="335"/>
      <c r="T438" s="335"/>
      <c r="U438" s="335"/>
      <c r="V438" s="335"/>
      <c r="W438" s="335"/>
      <c r="X438" s="335"/>
      <c r="Y438" s="335"/>
      <c r="Z438" s="335"/>
      <c r="AA438" s="335"/>
      <c r="AB438" s="45"/>
      <c r="AC438"/>
      <c r="AD438" s="123"/>
      <c r="AE438"/>
      <c r="AF438"/>
      <c r="AG438"/>
      <c r="AH438" s="129"/>
      <c r="AI438" s="129"/>
      <c r="AJ438" s="129"/>
      <c r="AK438" s="634"/>
      <c r="AL438" s="596"/>
      <c r="AM438" s="669"/>
      <c r="AN438" s="669"/>
      <c r="AO438" s="669"/>
      <c r="AP438" s="669"/>
      <c r="AQ438" s="669"/>
      <c r="AR438" s="669"/>
      <c r="AS438" s="669"/>
      <c r="AT438" s="669"/>
      <c r="AU438" s="669"/>
      <c r="AV438" s="669"/>
      <c r="AW438" s="669"/>
      <c r="AX438" s="669"/>
      <c r="AY438" s="669"/>
      <c r="AZ438" s="669"/>
      <c r="BA438" s="599"/>
      <c r="BB438" s="291"/>
      <c r="BC438" s="1042"/>
      <c r="BD438" s="1042"/>
      <c r="BE438" s="1042"/>
      <c r="BF438" s="1042"/>
      <c r="BG438" s="1042"/>
      <c r="BH438" s="1042"/>
      <c r="BI438" s="1042"/>
      <c r="BJ438" s="493"/>
      <c r="BK438" s="493"/>
      <c r="BL438" s="493"/>
      <c r="BM438" s="493"/>
      <c r="BN438" s="493"/>
      <c r="BO438" s="493"/>
      <c r="BP438" s="493"/>
      <c r="BQ438" s="493"/>
      <c r="BR438" s="493"/>
      <c r="BS438" s="493"/>
      <c r="BT438" s="493"/>
      <c r="BU438" s="291"/>
      <c r="CW438" s="693"/>
      <c r="CX438" s="693"/>
      <c r="CY438" s="693"/>
      <c r="CZ438" s="693"/>
      <c r="DA438" s="693"/>
      <c r="DB438" s="693"/>
      <c r="DC438" s="693"/>
      <c r="DD438" s="693"/>
      <c r="DE438" s="693"/>
      <c r="DF438" s="693"/>
      <c r="DG438" s="693"/>
      <c r="DH438" s="693"/>
      <c r="DI438" s="693"/>
      <c r="DJ438" s="693"/>
      <c r="DK438" s="693"/>
      <c r="DL438" s="693"/>
      <c r="DM438" s="693"/>
      <c r="DN438" s="693"/>
      <c r="DO438" s="693"/>
      <c r="DP438" s="693"/>
      <c r="DQ438" s="693"/>
      <c r="DR438" s="693"/>
      <c r="DS438" s="693"/>
      <c r="DT438" s="693"/>
      <c r="DU438" s="693"/>
      <c r="DV438" s="693"/>
      <c r="DW438" s="693"/>
      <c r="DX438" s="693"/>
      <c r="DY438" s="693"/>
      <c r="DZ438" s="693"/>
      <c r="EA438" s="693"/>
      <c r="EB438" s="693"/>
      <c r="EC438" s="693"/>
      <c r="ED438" s="693"/>
      <c r="EE438" s="693"/>
      <c r="EF438" s="693"/>
      <c r="EG438" s="693"/>
      <c r="EH438" s="693"/>
      <c r="EI438" s="693"/>
      <c r="EJ438" s="693"/>
      <c r="EK438" s="693"/>
      <c r="EL438" s="693"/>
      <c r="EM438" s="693"/>
      <c r="EN438" s="693"/>
      <c r="EO438" s="693"/>
      <c r="EP438" s="693"/>
      <c r="EQ438" s="693"/>
      <c r="ER438" s="693"/>
      <c r="ES438" s="693"/>
      <c r="ET438" s="693"/>
      <c r="EU438" s="693"/>
      <c r="EV438" s="693"/>
      <c r="EW438" s="693"/>
      <c r="EX438" s="693"/>
      <c r="EY438" s="693"/>
      <c r="EZ438" s="693"/>
      <c r="FA438" s="693"/>
      <c r="FB438" s="693"/>
      <c r="FC438" s="693"/>
      <c r="FD438" s="693"/>
      <c r="FE438" s="693"/>
      <c r="FF438" s="693"/>
      <c r="FG438" s="693"/>
      <c r="FH438" s="693"/>
      <c r="FI438" s="693"/>
      <c r="FJ438" s="693"/>
      <c r="FK438" s="693"/>
      <c r="FL438" s="693"/>
      <c r="FM438" s="693"/>
      <c r="FN438" s="693"/>
      <c r="FO438" s="693"/>
      <c r="FP438" s="693"/>
      <c r="FQ438" s="693"/>
      <c r="FR438" s="693"/>
      <c r="FS438" s="693"/>
      <c r="FT438" s="693"/>
      <c r="FU438" s="693"/>
      <c r="FV438" s="693"/>
      <c r="FW438" s="693"/>
      <c r="FX438" s="693"/>
      <c r="FY438" s="693"/>
      <c r="FZ438" s="693"/>
      <c r="GA438" s="693"/>
      <c r="GB438" s="693"/>
      <c r="GC438" s="693"/>
      <c r="GD438" s="693"/>
      <c r="GE438" s="693"/>
      <c r="GF438" s="693"/>
      <c r="GG438" s="693"/>
      <c r="GH438" s="693"/>
      <c r="GI438" s="693"/>
      <c r="GJ438" s="693"/>
      <c r="GK438" s="693"/>
      <c r="GL438" s="693"/>
      <c r="GM438" s="693"/>
      <c r="GN438" s="693"/>
      <c r="GO438" s="693"/>
      <c r="GP438" s="693"/>
      <c r="GQ438" s="693"/>
      <c r="GR438" s="693"/>
      <c r="GS438" s="693"/>
      <c r="GT438" s="693"/>
      <c r="GU438" s="693"/>
      <c r="GV438" s="693"/>
      <c r="GW438" s="693"/>
      <c r="GX438" s="693"/>
      <c r="GY438" s="693"/>
      <c r="GZ438" s="693"/>
      <c r="HA438" s="693"/>
      <c r="HB438" s="693"/>
      <c r="HC438" s="693"/>
      <c r="HD438" s="693"/>
      <c r="HE438" s="693"/>
      <c r="HF438" s="693"/>
      <c r="HG438" s="693"/>
      <c r="HH438" s="693"/>
      <c r="HI438" s="693"/>
      <c r="HJ438" s="693"/>
      <c r="HK438" s="693"/>
      <c r="HL438" s="693"/>
      <c r="HM438" s="693"/>
      <c r="HN438" s="693"/>
      <c r="HO438" s="693"/>
      <c r="HP438" s="693"/>
      <c r="HQ438" s="693"/>
      <c r="HR438" s="693"/>
      <c r="HS438" s="693"/>
    </row>
    <row r="439" spans="1:227" s="508" customFormat="1">
      <c r="A439"/>
      <c r="B439" s="368"/>
      <c r="C439"/>
      <c r="D439" s="433"/>
      <c r="E439" s="625"/>
      <c r="F439" s="625"/>
      <c r="G439" s="330"/>
      <c r="H439"/>
      <c r="I439" s="132"/>
      <c r="J439"/>
      <c r="K439"/>
      <c r="L439"/>
      <c r="M439" s="335"/>
      <c r="N439" s="335"/>
      <c r="O439" s="335"/>
      <c r="P439" s="335"/>
      <c r="Q439" s="335"/>
      <c r="R439" s="335"/>
      <c r="S439" s="335"/>
      <c r="T439" s="335"/>
      <c r="U439" s="335"/>
      <c r="V439" s="335"/>
      <c r="W439" s="335"/>
      <c r="X439" s="335"/>
      <c r="Y439" s="335"/>
      <c r="Z439" s="335"/>
      <c r="AA439" s="335"/>
      <c r="AB439" s="45"/>
      <c r="AC439"/>
      <c r="AD439" s="123"/>
      <c r="AE439"/>
      <c r="AF439"/>
      <c r="AG439"/>
      <c r="AH439" s="129"/>
      <c r="AI439" s="129"/>
      <c r="AJ439" s="129"/>
      <c r="AK439" s="634"/>
      <c r="AL439" s="596"/>
      <c r="AM439" s="669"/>
      <c r="AN439" s="669"/>
      <c r="AO439" s="669"/>
      <c r="AP439" s="669"/>
      <c r="AQ439" s="669"/>
      <c r="AR439" s="669"/>
      <c r="AS439" s="669"/>
      <c r="AT439" s="669"/>
      <c r="AU439" s="669"/>
      <c r="AV439" s="669"/>
      <c r="AW439" s="669"/>
      <c r="AX439" s="669"/>
      <c r="AY439" s="669"/>
      <c r="AZ439" s="669"/>
      <c r="BA439" s="599"/>
      <c r="BB439" s="291"/>
      <c r="BC439" s="1042"/>
      <c r="BD439" s="1042"/>
      <c r="BE439" s="1042"/>
      <c r="BF439" s="1042"/>
      <c r="BG439" s="1042"/>
      <c r="BH439" s="1042"/>
      <c r="BI439" s="1042"/>
      <c r="BJ439" s="493"/>
      <c r="BK439" s="493"/>
      <c r="BL439" s="493"/>
      <c r="BM439" s="493"/>
      <c r="BN439" s="493"/>
      <c r="BO439" s="493"/>
      <c r="BP439" s="493"/>
      <c r="BQ439" s="493"/>
      <c r="BR439" s="493"/>
      <c r="BS439" s="493"/>
      <c r="BT439" s="493"/>
      <c r="BU439" s="291"/>
      <c r="CW439" s="693"/>
      <c r="CX439" s="693"/>
      <c r="CY439" s="693"/>
      <c r="CZ439" s="693"/>
      <c r="DA439" s="693"/>
      <c r="DB439" s="693"/>
      <c r="DC439" s="693"/>
      <c r="DD439" s="693"/>
      <c r="DE439" s="693"/>
      <c r="DF439" s="693"/>
      <c r="DG439" s="693"/>
      <c r="DH439" s="693"/>
      <c r="DI439" s="693"/>
      <c r="DJ439" s="693"/>
      <c r="DK439" s="693"/>
      <c r="DL439" s="693"/>
      <c r="DM439" s="693"/>
      <c r="DN439" s="693"/>
      <c r="DO439" s="693"/>
      <c r="DP439" s="693"/>
      <c r="DQ439" s="693"/>
      <c r="DR439" s="693"/>
      <c r="DS439" s="693"/>
      <c r="DT439" s="693"/>
      <c r="DU439" s="693"/>
      <c r="DV439" s="693"/>
      <c r="DW439" s="693"/>
      <c r="DX439" s="693"/>
      <c r="DY439" s="693"/>
      <c r="DZ439" s="693"/>
      <c r="EA439" s="693"/>
      <c r="EB439" s="693"/>
      <c r="EC439" s="693"/>
      <c r="ED439" s="693"/>
      <c r="EE439" s="693"/>
      <c r="EF439" s="693"/>
      <c r="EG439" s="693"/>
      <c r="EH439" s="693"/>
      <c r="EI439" s="693"/>
      <c r="EJ439" s="693"/>
      <c r="EK439" s="693"/>
      <c r="EL439" s="693"/>
      <c r="EM439" s="693"/>
      <c r="EN439" s="693"/>
      <c r="EO439" s="693"/>
      <c r="EP439" s="693"/>
      <c r="EQ439" s="693"/>
      <c r="ER439" s="693"/>
      <c r="ES439" s="693"/>
      <c r="ET439" s="693"/>
      <c r="EU439" s="693"/>
      <c r="EV439" s="693"/>
      <c r="EW439" s="693"/>
      <c r="EX439" s="693"/>
      <c r="EY439" s="693"/>
      <c r="EZ439" s="693"/>
      <c r="FA439" s="693"/>
      <c r="FB439" s="693"/>
      <c r="FC439" s="693"/>
      <c r="FD439" s="693"/>
      <c r="FE439" s="693"/>
      <c r="FF439" s="693"/>
      <c r="FG439" s="693"/>
      <c r="FH439" s="693"/>
      <c r="FI439" s="693"/>
      <c r="FJ439" s="693"/>
      <c r="FK439" s="693"/>
      <c r="FL439" s="693"/>
      <c r="FM439" s="693"/>
      <c r="FN439" s="693"/>
      <c r="FO439" s="693"/>
      <c r="FP439" s="693"/>
      <c r="FQ439" s="693"/>
      <c r="FR439" s="693"/>
      <c r="FS439" s="693"/>
      <c r="FT439" s="693"/>
      <c r="FU439" s="693"/>
      <c r="FV439" s="693"/>
      <c r="FW439" s="693"/>
      <c r="FX439" s="693"/>
      <c r="FY439" s="693"/>
      <c r="FZ439" s="693"/>
      <c r="GA439" s="693"/>
      <c r="GB439" s="693"/>
      <c r="GC439" s="693"/>
      <c r="GD439" s="693"/>
      <c r="GE439" s="693"/>
      <c r="GF439" s="693"/>
      <c r="GG439" s="693"/>
      <c r="GH439" s="693"/>
      <c r="GI439" s="693"/>
      <c r="GJ439" s="693"/>
      <c r="GK439" s="693"/>
      <c r="GL439" s="693"/>
      <c r="GM439" s="693"/>
      <c r="GN439" s="693"/>
      <c r="GO439" s="693"/>
      <c r="GP439" s="693"/>
      <c r="GQ439" s="693"/>
      <c r="GR439" s="693"/>
      <c r="GS439" s="693"/>
      <c r="GT439" s="693"/>
      <c r="GU439" s="693"/>
      <c r="GV439" s="693"/>
      <c r="GW439" s="693"/>
      <c r="GX439" s="693"/>
      <c r="GY439" s="693"/>
      <c r="GZ439" s="693"/>
      <c r="HA439" s="693"/>
      <c r="HB439" s="693"/>
      <c r="HC439" s="693"/>
      <c r="HD439" s="693"/>
      <c r="HE439" s="693"/>
      <c r="HF439" s="693"/>
      <c r="HG439" s="693"/>
      <c r="HH439" s="693"/>
      <c r="HI439" s="693"/>
      <c r="HJ439" s="693"/>
      <c r="HK439" s="693"/>
      <c r="HL439" s="693"/>
      <c r="HM439" s="693"/>
      <c r="HN439" s="693"/>
      <c r="HO439" s="693"/>
      <c r="HP439" s="693"/>
      <c r="HQ439" s="693"/>
      <c r="HR439" s="693"/>
      <c r="HS439" s="693"/>
    </row>
    <row r="440" spans="1:227" s="508" customFormat="1">
      <c r="A440"/>
      <c r="B440" s="368"/>
      <c r="C440"/>
      <c r="D440" s="433"/>
      <c r="E440" s="625"/>
      <c r="F440" s="625"/>
      <c r="G440" s="330"/>
      <c r="H440"/>
      <c r="I440" s="132"/>
      <c r="J440"/>
      <c r="K440"/>
      <c r="L440"/>
      <c r="M440" s="335"/>
      <c r="N440" s="335"/>
      <c r="O440" s="335"/>
      <c r="P440" s="335"/>
      <c r="Q440" s="335"/>
      <c r="R440" s="335"/>
      <c r="S440" s="335"/>
      <c r="T440" s="335"/>
      <c r="U440" s="335"/>
      <c r="V440" s="335"/>
      <c r="W440" s="335"/>
      <c r="X440" s="335"/>
      <c r="Y440" s="335"/>
      <c r="Z440" s="335"/>
      <c r="AA440" s="335"/>
      <c r="AB440" s="45"/>
      <c r="AC440"/>
      <c r="AD440" s="123"/>
      <c r="AE440"/>
      <c r="AF440"/>
      <c r="AG440"/>
      <c r="AH440" s="129"/>
      <c r="AI440" s="129"/>
      <c r="AJ440" s="129"/>
      <c r="AK440" s="634"/>
      <c r="AL440" s="596"/>
      <c r="AM440" s="669"/>
      <c r="AN440" s="669"/>
      <c r="AO440" s="669"/>
      <c r="AP440" s="669"/>
      <c r="AQ440" s="669"/>
      <c r="AR440" s="669"/>
      <c r="AS440" s="669"/>
      <c r="AT440" s="669"/>
      <c r="AU440" s="669"/>
      <c r="AV440" s="669"/>
      <c r="AW440" s="669"/>
      <c r="AX440" s="669"/>
      <c r="AY440" s="669"/>
      <c r="AZ440" s="669"/>
      <c r="BA440" s="599"/>
      <c r="BB440" s="291"/>
      <c r="BC440" s="1042"/>
      <c r="BD440" s="1042"/>
      <c r="BE440" s="1042"/>
      <c r="BF440" s="1042"/>
      <c r="BG440" s="1042"/>
      <c r="BH440" s="1042"/>
      <c r="BI440" s="1042"/>
      <c r="BJ440" s="493"/>
      <c r="BK440" s="493"/>
      <c r="BL440" s="493"/>
      <c r="BM440" s="493"/>
      <c r="BN440" s="493"/>
      <c r="BO440" s="493"/>
      <c r="BP440" s="493"/>
      <c r="BQ440" s="493"/>
      <c r="BR440" s="493"/>
      <c r="BS440" s="493"/>
      <c r="BT440" s="493"/>
      <c r="BU440" s="291"/>
      <c r="CW440" s="693"/>
      <c r="CX440" s="693"/>
      <c r="CY440" s="693"/>
      <c r="CZ440" s="693"/>
      <c r="DA440" s="693"/>
      <c r="DB440" s="693"/>
      <c r="DC440" s="693"/>
      <c r="DD440" s="693"/>
      <c r="DE440" s="693"/>
      <c r="DF440" s="693"/>
      <c r="DG440" s="693"/>
      <c r="DH440" s="693"/>
      <c r="DI440" s="693"/>
      <c r="DJ440" s="693"/>
      <c r="DK440" s="693"/>
      <c r="DL440" s="693"/>
      <c r="DM440" s="693"/>
      <c r="DN440" s="693"/>
      <c r="DO440" s="693"/>
      <c r="DP440" s="693"/>
      <c r="DQ440" s="693"/>
      <c r="DR440" s="693"/>
      <c r="DS440" s="693"/>
      <c r="DT440" s="693"/>
      <c r="DU440" s="693"/>
      <c r="DV440" s="693"/>
      <c r="DW440" s="693"/>
      <c r="DX440" s="693"/>
      <c r="DY440" s="693"/>
      <c r="DZ440" s="693"/>
      <c r="EA440" s="693"/>
      <c r="EB440" s="693"/>
      <c r="EC440" s="693"/>
      <c r="ED440" s="693"/>
      <c r="EE440" s="693"/>
      <c r="EF440" s="693"/>
      <c r="EG440" s="693"/>
      <c r="EH440" s="693"/>
      <c r="EI440" s="693"/>
      <c r="EJ440" s="693"/>
      <c r="EK440" s="693"/>
      <c r="EL440" s="693"/>
      <c r="EM440" s="693"/>
      <c r="EN440" s="693"/>
      <c r="EO440" s="693"/>
      <c r="EP440" s="693"/>
      <c r="EQ440" s="693"/>
      <c r="ER440" s="693"/>
      <c r="ES440" s="693"/>
      <c r="ET440" s="693"/>
      <c r="EU440" s="693"/>
      <c r="EV440" s="693"/>
      <c r="EW440" s="693"/>
      <c r="EX440" s="693"/>
      <c r="EY440" s="693"/>
      <c r="EZ440" s="693"/>
      <c r="FA440" s="693"/>
      <c r="FB440" s="693"/>
      <c r="FC440" s="693"/>
      <c r="FD440" s="693"/>
      <c r="FE440" s="693"/>
      <c r="FF440" s="693"/>
      <c r="FG440" s="693"/>
      <c r="FH440" s="693"/>
      <c r="FI440" s="693"/>
      <c r="FJ440" s="693"/>
      <c r="FK440" s="693"/>
      <c r="FL440" s="693"/>
      <c r="FM440" s="693"/>
      <c r="FN440" s="693"/>
      <c r="FO440" s="693"/>
      <c r="FP440" s="693"/>
      <c r="FQ440" s="693"/>
      <c r="FR440" s="693"/>
      <c r="FS440" s="693"/>
      <c r="FT440" s="693"/>
      <c r="FU440" s="693"/>
      <c r="FV440" s="693"/>
      <c r="FW440" s="693"/>
      <c r="FX440" s="693"/>
      <c r="FY440" s="693"/>
      <c r="FZ440" s="693"/>
      <c r="GA440" s="693"/>
      <c r="GB440" s="693"/>
      <c r="GC440" s="693"/>
      <c r="GD440" s="693"/>
      <c r="GE440" s="693"/>
      <c r="GF440" s="693"/>
      <c r="GG440" s="693"/>
      <c r="GH440" s="693"/>
      <c r="GI440" s="693"/>
      <c r="GJ440" s="693"/>
      <c r="GK440" s="693"/>
      <c r="GL440" s="693"/>
      <c r="GM440" s="693"/>
      <c r="GN440" s="693"/>
      <c r="GO440" s="693"/>
      <c r="GP440" s="693"/>
      <c r="GQ440" s="693"/>
      <c r="GR440" s="693"/>
      <c r="GS440" s="693"/>
      <c r="GT440" s="693"/>
      <c r="GU440" s="693"/>
      <c r="GV440" s="693"/>
      <c r="GW440" s="693"/>
      <c r="GX440" s="693"/>
      <c r="GY440" s="693"/>
      <c r="GZ440" s="693"/>
      <c r="HA440" s="693"/>
      <c r="HB440" s="693"/>
      <c r="HC440" s="693"/>
      <c r="HD440" s="693"/>
      <c r="HE440" s="693"/>
      <c r="HF440" s="693"/>
      <c r="HG440" s="693"/>
      <c r="HH440" s="693"/>
      <c r="HI440" s="693"/>
      <c r="HJ440" s="693"/>
      <c r="HK440" s="693"/>
      <c r="HL440" s="693"/>
      <c r="HM440" s="693"/>
      <c r="HN440" s="693"/>
      <c r="HO440" s="693"/>
      <c r="HP440" s="693"/>
      <c r="HQ440" s="693"/>
      <c r="HR440" s="693"/>
      <c r="HS440" s="693"/>
    </row>
    <row r="441" spans="1:227" s="508" customFormat="1">
      <c r="A441"/>
      <c r="B441" s="368"/>
      <c r="C441"/>
      <c r="D441" s="433"/>
      <c r="E441" s="625"/>
      <c r="F441" s="625"/>
      <c r="G441" s="330"/>
      <c r="H441"/>
      <c r="I441" s="132"/>
      <c r="J441"/>
      <c r="K441"/>
      <c r="L441"/>
      <c r="M441" s="335"/>
      <c r="N441" s="335"/>
      <c r="O441" s="335"/>
      <c r="P441" s="335"/>
      <c r="Q441" s="335"/>
      <c r="R441" s="335"/>
      <c r="S441" s="335"/>
      <c r="T441" s="335"/>
      <c r="U441" s="335"/>
      <c r="V441" s="335"/>
      <c r="W441" s="335"/>
      <c r="X441" s="335"/>
      <c r="Y441" s="335"/>
      <c r="Z441" s="335"/>
      <c r="AA441" s="335"/>
      <c r="AB441" s="45"/>
      <c r="AC441"/>
      <c r="AD441" s="123"/>
      <c r="AE441"/>
      <c r="AF441"/>
      <c r="AG441"/>
      <c r="AH441" s="129"/>
      <c r="AI441" s="129"/>
      <c r="AJ441" s="129"/>
      <c r="AK441" s="634"/>
      <c r="AL441" s="596"/>
      <c r="AM441" s="669"/>
      <c r="AN441" s="669"/>
      <c r="AO441" s="669"/>
      <c r="AP441" s="669"/>
      <c r="AQ441" s="669"/>
      <c r="AR441" s="669"/>
      <c r="AS441" s="669"/>
      <c r="AT441" s="669"/>
      <c r="AU441" s="669"/>
      <c r="AV441" s="669"/>
      <c r="AW441" s="669"/>
      <c r="AX441" s="669"/>
      <c r="AY441" s="669"/>
      <c r="AZ441" s="669"/>
      <c r="BA441" s="599"/>
      <c r="BB441" s="291"/>
      <c r="BC441" s="1042"/>
      <c r="BD441" s="1042"/>
      <c r="BE441" s="1042"/>
      <c r="BF441" s="1042"/>
      <c r="BG441" s="1042"/>
      <c r="BH441" s="1042"/>
      <c r="BI441" s="1042"/>
      <c r="BJ441" s="493"/>
      <c r="BK441" s="493"/>
      <c r="BL441" s="493"/>
      <c r="BM441" s="493"/>
      <c r="BN441" s="493"/>
      <c r="BO441" s="493"/>
      <c r="BP441" s="493"/>
      <c r="BQ441" s="493"/>
      <c r="BR441" s="493"/>
      <c r="BS441" s="493"/>
      <c r="BT441" s="493"/>
      <c r="BU441" s="291"/>
      <c r="CW441" s="693"/>
      <c r="CX441" s="693"/>
      <c r="CY441" s="693"/>
      <c r="CZ441" s="693"/>
      <c r="DA441" s="693"/>
      <c r="DB441" s="693"/>
      <c r="DC441" s="693"/>
      <c r="DD441" s="693"/>
      <c r="DE441" s="693"/>
      <c r="DF441" s="693"/>
      <c r="DG441" s="693"/>
      <c r="DH441" s="693"/>
      <c r="DI441" s="693"/>
      <c r="DJ441" s="693"/>
      <c r="DK441" s="693"/>
      <c r="DL441" s="693"/>
      <c r="DM441" s="693"/>
      <c r="DN441" s="693"/>
      <c r="DO441" s="693"/>
      <c r="DP441" s="693"/>
      <c r="DQ441" s="693"/>
      <c r="DR441" s="693"/>
      <c r="DS441" s="693"/>
      <c r="DT441" s="693"/>
      <c r="DU441" s="693"/>
      <c r="DV441" s="693"/>
      <c r="DW441" s="693"/>
      <c r="DX441" s="693"/>
      <c r="DY441" s="693"/>
      <c r="DZ441" s="693"/>
      <c r="EA441" s="693"/>
      <c r="EB441" s="693"/>
      <c r="EC441" s="693"/>
      <c r="ED441" s="693"/>
      <c r="EE441" s="693"/>
      <c r="EF441" s="693"/>
      <c r="EG441" s="693"/>
      <c r="EH441" s="693"/>
      <c r="EI441" s="693"/>
      <c r="EJ441" s="693"/>
      <c r="EK441" s="693"/>
      <c r="EL441" s="693"/>
      <c r="EM441" s="693"/>
      <c r="EN441" s="693"/>
      <c r="EO441" s="693"/>
      <c r="EP441" s="693"/>
      <c r="EQ441" s="693"/>
      <c r="ER441" s="693"/>
      <c r="ES441" s="693"/>
      <c r="ET441" s="693"/>
      <c r="EU441" s="693"/>
      <c r="EV441" s="693"/>
      <c r="EW441" s="693"/>
      <c r="EX441" s="693"/>
      <c r="EY441" s="693"/>
      <c r="EZ441" s="693"/>
      <c r="FA441" s="693"/>
      <c r="FB441" s="693"/>
      <c r="FC441" s="693"/>
      <c r="FD441" s="693"/>
      <c r="FE441" s="693"/>
      <c r="FF441" s="693"/>
      <c r="FG441" s="693"/>
      <c r="FH441" s="693"/>
      <c r="FI441" s="693"/>
      <c r="FJ441" s="693"/>
      <c r="FK441" s="693"/>
      <c r="FL441" s="693"/>
      <c r="FM441" s="693"/>
      <c r="FN441" s="693"/>
      <c r="FO441" s="693"/>
      <c r="FP441" s="693"/>
      <c r="FQ441" s="693"/>
      <c r="FR441" s="693"/>
      <c r="FS441" s="693"/>
      <c r="FT441" s="693"/>
      <c r="FU441" s="693"/>
      <c r="FV441" s="693"/>
      <c r="FW441" s="693"/>
      <c r="FX441" s="693"/>
      <c r="FY441" s="693"/>
      <c r="FZ441" s="693"/>
      <c r="GA441" s="693"/>
      <c r="GB441" s="693"/>
      <c r="GC441" s="693"/>
      <c r="GD441" s="693"/>
      <c r="GE441" s="693"/>
      <c r="GF441" s="693"/>
      <c r="GG441" s="693"/>
      <c r="GH441" s="693"/>
      <c r="GI441" s="693"/>
      <c r="GJ441" s="693"/>
      <c r="GK441" s="693"/>
      <c r="GL441" s="693"/>
      <c r="GM441" s="693"/>
      <c r="GN441" s="693"/>
      <c r="GO441" s="693"/>
      <c r="GP441" s="693"/>
      <c r="GQ441" s="693"/>
      <c r="GR441" s="693"/>
      <c r="GS441" s="693"/>
      <c r="GT441" s="693"/>
      <c r="GU441" s="693"/>
      <c r="GV441" s="693"/>
      <c r="GW441" s="693"/>
      <c r="GX441" s="693"/>
      <c r="GY441" s="693"/>
      <c r="GZ441" s="693"/>
      <c r="HA441" s="693"/>
      <c r="HB441" s="693"/>
      <c r="HC441" s="693"/>
      <c r="HD441" s="693"/>
      <c r="HE441" s="693"/>
      <c r="HF441" s="693"/>
      <c r="HG441" s="693"/>
      <c r="HH441" s="693"/>
      <c r="HI441" s="693"/>
      <c r="HJ441" s="693"/>
      <c r="HK441" s="693"/>
      <c r="HL441" s="693"/>
      <c r="HM441" s="693"/>
      <c r="HN441" s="693"/>
      <c r="HO441" s="693"/>
      <c r="HP441" s="693"/>
      <c r="HQ441" s="693"/>
      <c r="HR441" s="693"/>
      <c r="HS441" s="693"/>
    </row>
    <row r="442" spans="1:227" s="508" customFormat="1">
      <c r="A442"/>
      <c r="B442" s="368"/>
      <c r="C442"/>
      <c r="D442" s="433"/>
      <c r="E442" s="625"/>
      <c r="F442" s="625"/>
      <c r="G442" s="330"/>
      <c r="H442"/>
      <c r="I442" s="132"/>
      <c r="J442"/>
      <c r="K442"/>
      <c r="L442"/>
      <c r="M442" s="335"/>
      <c r="N442" s="335"/>
      <c r="O442" s="335"/>
      <c r="P442" s="335"/>
      <c r="Q442" s="335"/>
      <c r="R442" s="335"/>
      <c r="S442" s="335"/>
      <c r="T442" s="335"/>
      <c r="U442" s="335"/>
      <c r="V442" s="335"/>
      <c r="W442" s="335"/>
      <c r="X442" s="335"/>
      <c r="Y442" s="335"/>
      <c r="Z442" s="335"/>
      <c r="AA442" s="335"/>
      <c r="AB442" s="45"/>
      <c r="AC442"/>
      <c r="AD442" s="123"/>
      <c r="AE442"/>
      <c r="AF442"/>
      <c r="AG442"/>
      <c r="AH442" s="129"/>
      <c r="AI442" s="129"/>
      <c r="AJ442" s="129"/>
      <c r="AK442" s="634"/>
      <c r="AL442" s="596"/>
      <c r="AM442" s="669"/>
      <c r="AN442" s="669"/>
      <c r="AO442" s="669"/>
      <c r="AP442" s="669"/>
      <c r="AQ442" s="669"/>
      <c r="AR442" s="669"/>
      <c r="AS442" s="669"/>
      <c r="AT442" s="669"/>
      <c r="AU442" s="669"/>
      <c r="AV442" s="669"/>
      <c r="AW442" s="669"/>
      <c r="AX442" s="669"/>
      <c r="AY442" s="669"/>
      <c r="AZ442" s="669"/>
      <c r="BA442" s="599"/>
      <c r="BB442" s="291"/>
      <c r="BC442" s="1042"/>
      <c r="BD442" s="1042"/>
      <c r="BE442" s="1042"/>
      <c r="BF442" s="1042"/>
      <c r="BG442" s="1042"/>
      <c r="BH442" s="1042"/>
      <c r="BI442" s="1042"/>
      <c r="BJ442" s="493"/>
      <c r="BK442" s="493"/>
      <c r="BL442" s="493"/>
      <c r="BM442" s="493"/>
      <c r="BN442" s="493"/>
      <c r="BO442" s="493"/>
      <c r="BP442" s="493"/>
      <c r="BQ442" s="493"/>
      <c r="BR442" s="493"/>
      <c r="BS442" s="493"/>
      <c r="BT442" s="493"/>
      <c r="BU442" s="291"/>
      <c r="CW442" s="693"/>
      <c r="CX442" s="693"/>
      <c r="CY442" s="693"/>
      <c r="CZ442" s="693"/>
      <c r="DA442" s="693"/>
      <c r="DB442" s="693"/>
      <c r="DC442" s="693"/>
      <c r="DD442" s="693"/>
      <c r="DE442" s="693"/>
      <c r="DF442" s="693"/>
      <c r="DG442" s="693"/>
      <c r="DH442" s="693"/>
      <c r="DI442" s="693"/>
      <c r="DJ442" s="693"/>
      <c r="DK442" s="693"/>
      <c r="DL442" s="693"/>
      <c r="DM442" s="693"/>
      <c r="DN442" s="693"/>
      <c r="DO442" s="693"/>
      <c r="DP442" s="693"/>
      <c r="DQ442" s="693"/>
      <c r="DR442" s="693"/>
      <c r="DS442" s="693"/>
      <c r="DT442" s="693"/>
      <c r="DU442" s="693"/>
      <c r="DV442" s="693"/>
      <c r="DW442" s="693"/>
      <c r="DX442" s="693"/>
      <c r="DY442" s="693"/>
      <c r="DZ442" s="693"/>
      <c r="EA442" s="693"/>
      <c r="EB442" s="693"/>
      <c r="EC442" s="693"/>
      <c r="ED442" s="693"/>
      <c r="EE442" s="693"/>
      <c r="EF442" s="693"/>
      <c r="EG442" s="693"/>
      <c r="EH442" s="693"/>
      <c r="EI442" s="693"/>
      <c r="EJ442" s="693"/>
      <c r="EK442" s="693"/>
      <c r="EL442" s="693"/>
      <c r="EM442" s="693"/>
      <c r="EN442" s="693"/>
      <c r="EO442" s="693"/>
      <c r="EP442" s="693"/>
      <c r="EQ442" s="693"/>
      <c r="ER442" s="693"/>
      <c r="ES442" s="693"/>
      <c r="ET442" s="693"/>
      <c r="EU442" s="693"/>
      <c r="EV442" s="693"/>
      <c r="EW442" s="693"/>
      <c r="EX442" s="693"/>
      <c r="EY442" s="693"/>
      <c r="EZ442" s="693"/>
      <c r="FA442" s="693"/>
      <c r="FB442" s="693"/>
      <c r="FC442" s="693"/>
      <c r="FD442" s="693"/>
      <c r="FE442" s="693"/>
      <c r="FF442" s="693"/>
      <c r="FG442" s="693"/>
      <c r="FH442" s="693"/>
      <c r="FI442" s="693"/>
      <c r="FJ442" s="693"/>
      <c r="FK442" s="693"/>
      <c r="FL442" s="693"/>
      <c r="FM442" s="693"/>
      <c r="FN442" s="693"/>
      <c r="FO442" s="693"/>
      <c r="FP442" s="693"/>
      <c r="FQ442" s="693"/>
      <c r="FR442" s="693"/>
      <c r="FS442" s="693"/>
      <c r="FT442" s="693"/>
      <c r="FU442" s="693"/>
      <c r="FV442" s="693"/>
      <c r="FW442" s="693"/>
      <c r="FX442" s="693"/>
      <c r="FY442" s="693"/>
      <c r="FZ442" s="693"/>
      <c r="GA442" s="693"/>
      <c r="GB442" s="693"/>
      <c r="GC442" s="693"/>
      <c r="GD442" s="693"/>
      <c r="GE442" s="693"/>
      <c r="GF442" s="693"/>
      <c r="GG442" s="693"/>
      <c r="GH442" s="693"/>
      <c r="GI442" s="693"/>
      <c r="GJ442" s="693"/>
      <c r="GK442" s="693"/>
      <c r="GL442" s="693"/>
      <c r="GM442" s="693"/>
      <c r="GN442" s="693"/>
      <c r="GO442" s="693"/>
      <c r="GP442" s="693"/>
      <c r="GQ442" s="693"/>
      <c r="GR442" s="693"/>
      <c r="GS442" s="693"/>
      <c r="GT442" s="693"/>
      <c r="GU442" s="693"/>
      <c r="GV442" s="693"/>
      <c r="GW442" s="693"/>
      <c r="GX442" s="693"/>
      <c r="GY442" s="693"/>
      <c r="GZ442" s="693"/>
      <c r="HA442" s="693"/>
      <c r="HB442" s="693"/>
      <c r="HC442" s="693"/>
      <c r="HD442" s="693"/>
      <c r="HE442" s="693"/>
      <c r="HF442" s="693"/>
      <c r="HG442" s="693"/>
      <c r="HH442" s="693"/>
      <c r="HI442" s="693"/>
      <c r="HJ442" s="693"/>
      <c r="HK442" s="693"/>
      <c r="HL442" s="693"/>
      <c r="HM442" s="693"/>
      <c r="HN442" s="693"/>
      <c r="HO442" s="693"/>
      <c r="HP442" s="693"/>
      <c r="HQ442" s="693"/>
      <c r="HR442" s="693"/>
      <c r="HS442" s="693"/>
    </row>
    <row r="443" spans="1:227" s="508" customFormat="1">
      <c r="A443"/>
      <c r="B443" s="368"/>
      <c r="C443"/>
      <c r="D443" s="433"/>
      <c r="E443" s="625"/>
      <c r="F443" s="625"/>
      <c r="G443" s="330"/>
      <c r="H443"/>
      <c r="I443" s="132"/>
      <c r="J443"/>
      <c r="K443"/>
      <c r="L443"/>
      <c r="M443" s="335"/>
      <c r="N443" s="335"/>
      <c r="O443" s="335"/>
      <c r="P443" s="335"/>
      <c r="Q443" s="335"/>
      <c r="R443" s="335"/>
      <c r="S443" s="335"/>
      <c r="T443" s="335"/>
      <c r="U443" s="335"/>
      <c r="V443" s="335"/>
      <c r="W443" s="335"/>
      <c r="X443" s="335"/>
      <c r="Y443" s="335"/>
      <c r="Z443" s="335"/>
      <c r="AA443" s="335"/>
      <c r="AB443" s="45"/>
      <c r="AC443"/>
      <c r="AD443" s="123"/>
      <c r="AE443"/>
      <c r="AF443"/>
      <c r="AG443"/>
      <c r="AH443" s="129"/>
      <c r="AI443" s="129"/>
      <c r="AJ443" s="129"/>
      <c r="AK443" s="634"/>
      <c r="AL443" s="596"/>
      <c r="AM443" s="669"/>
      <c r="AN443" s="669"/>
      <c r="AO443" s="669"/>
      <c r="AP443" s="669"/>
      <c r="AQ443" s="669"/>
      <c r="AR443" s="669"/>
      <c r="AS443" s="669"/>
      <c r="AT443" s="669"/>
      <c r="AU443" s="669"/>
      <c r="AV443" s="669"/>
      <c r="AW443" s="669"/>
      <c r="AX443" s="669"/>
      <c r="AY443" s="669"/>
      <c r="AZ443" s="669"/>
      <c r="BA443" s="599"/>
      <c r="BB443" s="291"/>
      <c r="BC443" s="1042"/>
      <c r="BD443" s="1042"/>
      <c r="BE443" s="1042"/>
      <c r="BF443" s="1042"/>
      <c r="BG443" s="1042"/>
      <c r="BH443" s="1042"/>
      <c r="BI443" s="1042"/>
      <c r="BJ443" s="493"/>
      <c r="BK443" s="493"/>
      <c r="BL443" s="493"/>
      <c r="BM443" s="493"/>
      <c r="BN443" s="493"/>
      <c r="BO443" s="493"/>
      <c r="BP443" s="493"/>
      <c r="BQ443" s="493"/>
      <c r="BR443" s="493"/>
      <c r="BS443" s="493"/>
      <c r="BT443" s="493"/>
      <c r="BU443" s="291"/>
      <c r="CW443" s="693"/>
      <c r="CX443" s="693"/>
      <c r="CY443" s="693"/>
      <c r="CZ443" s="693"/>
      <c r="DA443" s="693"/>
      <c r="DB443" s="693"/>
      <c r="DC443" s="693"/>
      <c r="DD443" s="693"/>
      <c r="DE443" s="693"/>
      <c r="DF443" s="693"/>
      <c r="DG443" s="693"/>
      <c r="DH443" s="693"/>
      <c r="DI443" s="693"/>
      <c r="DJ443" s="693"/>
      <c r="DK443" s="693"/>
      <c r="DL443" s="693"/>
      <c r="DM443" s="693"/>
      <c r="DN443" s="693"/>
      <c r="DO443" s="693"/>
      <c r="DP443" s="693"/>
      <c r="DQ443" s="693"/>
      <c r="DR443" s="693"/>
      <c r="DS443" s="693"/>
      <c r="DT443" s="693"/>
      <c r="DU443" s="693"/>
      <c r="DV443" s="693"/>
      <c r="DW443" s="693"/>
      <c r="DX443" s="693"/>
      <c r="DY443" s="693"/>
      <c r="DZ443" s="693"/>
      <c r="EA443" s="693"/>
      <c r="EB443" s="693"/>
      <c r="EC443" s="693"/>
      <c r="ED443" s="693"/>
      <c r="EE443" s="693"/>
      <c r="EF443" s="693"/>
      <c r="EG443" s="693"/>
      <c r="EH443" s="693"/>
      <c r="EI443" s="693"/>
      <c r="EJ443" s="693"/>
      <c r="EK443" s="693"/>
      <c r="EL443" s="693"/>
      <c r="EM443" s="693"/>
      <c r="EN443" s="693"/>
      <c r="EO443" s="693"/>
      <c r="EP443" s="693"/>
      <c r="EQ443" s="693"/>
      <c r="ER443" s="693"/>
      <c r="ES443" s="693"/>
      <c r="ET443" s="693"/>
      <c r="EU443" s="693"/>
      <c r="EV443" s="693"/>
      <c r="EW443" s="693"/>
      <c r="EX443" s="693"/>
      <c r="EY443" s="693"/>
      <c r="EZ443" s="693"/>
      <c r="FA443" s="693"/>
      <c r="FB443" s="693"/>
      <c r="FC443" s="693"/>
      <c r="FD443" s="693"/>
      <c r="FE443" s="693"/>
      <c r="FF443" s="693"/>
      <c r="FG443" s="693"/>
      <c r="FH443" s="693"/>
      <c r="FI443" s="693"/>
      <c r="FJ443" s="693"/>
      <c r="FK443" s="693"/>
      <c r="FL443" s="693"/>
      <c r="FM443" s="693"/>
      <c r="FN443" s="693"/>
      <c r="FO443" s="693"/>
      <c r="FP443" s="693"/>
      <c r="FQ443" s="693"/>
      <c r="FR443" s="693"/>
      <c r="FS443" s="693"/>
      <c r="FT443" s="693"/>
      <c r="FU443" s="693"/>
      <c r="FV443" s="693"/>
      <c r="FW443" s="693"/>
      <c r="FX443" s="693"/>
      <c r="FY443" s="693"/>
      <c r="FZ443" s="693"/>
      <c r="GA443" s="693"/>
      <c r="GB443" s="693"/>
      <c r="GC443" s="693"/>
      <c r="GD443" s="693"/>
      <c r="GE443" s="693"/>
      <c r="GF443" s="693"/>
      <c r="GG443" s="693"/>
      <c r="GH443" s="693"/>
      <c r="GI443" s="693"/>
      <c r="GJ443" s="693"/>
      <c r="GK443" s="693"/>
      <c r="GL443" s="693"/>
      <c r="GM443" s="693"/>
      <c r="GN443" s="693"/>
      <c r="GO443" s="693"/>
      <c r="GP443" s="693"/>
      <c r="GQ443" s="693"/>
      <c r="GR443" s="693"/>
      <c r="GS443" s="693"/>
      <c r="GT443" s="693"/>
      <c r="GU443" s="693"/>
      <c r="GV443" s="693"/>
      <c r="GW443" s="693"/>
      <c r="GX443" s="693"/>
      <c r="GY443" s="693"/>
      <c r="GZ443" s="693"/>
      <c r="HA443" s="693"/>
      <c r="HB443" s="693"/>
      <c r="HC443" s="693"/>
      <c r="HD443" s="693"/>
      <c r="HE443" s="693"/>
      <c r="HF443" s="693"/>
      <c r="HG443" s="693"/>
      <c r="HH443" s="693"/>
      <c r="HI443" s="693"/>
      <c r="HJ443" s="693"/>
      <c r="HK443" s="693"/>
      <c r="HL443" s="693"/>
      <c r="HM443" s="693"/>
      <c r="HN443" s="693"/>
      <c r="HO443" s="693"/>
      <c r="HP443" s="693"/>
      <c r="HQ443" s="693"/>
      <c r="HR443" s="693"/>
      <c r="HS443" s="693"/>
    </row>
    <row r="444" spans="1:227" s="508" customFormat="1">
      <c r="A444"/>
      <c r="B444" s="368"/>
      <c r="C444"/>
      <c r="D444" s="433"/>
      <c r="E444" s="625"/>
      <c r="F444" s="625"/>
      <c r="G444" s="330"/>
      <c r="H444"/>
      <c r="I444" s="132"/>
      <c r="J444"/>
      <c r="K444"/>
      <c r="L444"/>
      <c r="M444" s="335"/>
      <c r="N444" s="335"/>
      <c r="O444" s="335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45"/>
      <c r="AC444"/>
      <c r="AD444" s="123"/>
      <c r="AE444"/>
      <c r="AF444"/>
      <c r="AG444"/>
      <c r="AH444" s="129"/>
      <c r="AI444" s="129"/>
      <c r="AJ444" s="129"/>
      <c r="AK444" s="634"/>
      <c r="AL444" s="596"/>
      <c r="AM444" s="669"/>
      <c r="AN444" s="669"/>
      <c r="AO444" s="669"/>
      <c r="AP444" s="669"/>
      <c r="AQ444" s="669"/>
      <c r="AR444" s="669"/>
      <c r="AS444" s="669"/>
      <c r="AT444" s="669"/>
      <c r="AU444" s="669"/>
      <c r="AV444" s="669"/>
      <c r="AW444" s="669"/>
      <c r="AX444" s="669"/>
      <c r="AY444" s="669"/>
      <c r="AZ444" s="669"/>
      <c r="BA444" s="599"/>
      <c r="BB444" s="291"/>
      <c r="BC444" s="1042"/>
      <c r="BD444" s="1042"/>
      <c r="BE444" s="1042"/>
      <c r="BF444" s="1042"/>
      <c r="BG444" s="1042"/>
      <c r="BH444" s="1042"/>
      <c r="BI444" s="1042"/>
      <c r="BJ444" s="493"/>
      <c r="BK444" s="493"/>
      <c r="BL444" s="493"/>
      <c r="BM444" s="493"/>
      <c r="BN444" s="493"/>
      <c r="BO444" s="493"/>
      <c r="BP444" s="493"/>
      <c r="BQ444" s="493"/>
      <c r="BR444" s="493"/>
      <c r="BS444" s="493"/>
      <c r="BT444" s="493"/>
      <c r="BU444" s="291"/>
      <c r="CW444" s="693"/>
      <c r="CX444" s="693"/>
      <c r="CY444" s="693"/>
      <c r="CZ444" s="693"/>
      <c r="DA444" s="693"/>
      <c r="DB444" s="693"/>
      <c r="DC444" s="693"/>
      <c r="DD444" s="693"/>
      <c r="DE444" s="693"/>
      <c r="DF444" s="693"/>
      <c r="DG444" s="693"/>
      <c r="DH444" s="693"/>
      <c r="DI444" s="693"/>
      <c r="DJ444" s="693"/>
      <c r="DK444" s="693"/>
      <c r="DL444" s="693"/>
      <c r="DM444" s="693"/>
      <c r="DN444" s="693"/>
      <c r="DO444" s="693"/>
      <c r="DP444" s="693"/>
      <c r="DQ444" s="693"/>
      <c r="DR444" s="693"/>
      <c r="DS444" s="693"/>
      <c r="DT444" s="693"/>
      <c r="DU444" s="693"/>
      <c r="DV444" s="693"/>
      <c r="DW444" s="693"/>
      <c r="DX444" s="693"/>
      <c r="DY444" s="693"/>
      <c r="DZ444" s="693"/>
      <c r="EA444" s="693"/>
      <c r="EB444" s="693"/>
      <c r="EC444" s="693"/>
      <c r="ED444" s="693"/>
      <c r="EE444" s="693"/>
      <c r="EF444" s="693"/>
      <c r="EG444" s="693"/>
      <c r="EH444" s="693"/>
      <c r="EI444" s="693"/>
      <c r="EJ444" s="693"/>
      <c r="EK444" s="693"/>
      <c r="EL444" s="693"/>
      <c r="EM444" s="693"/>
      <c r="EN444" s="693"/>
      <c r="EO444" s="693"/>
      <c r="EP444" s="693"/>
      <c r="EQ444" s="693"/>
      <c r="ER444" s="693"/>
      <c r="ES444" s="693"/>
      <c r="ET444" s="693"/>
      <c r="EU444" s="693"/>
      <c r="EV444" s="693"/>
      <c r="EW444" s="693"/>
      <c r="EX444" s="693"/>
      <c r="EY444" s="693"/>
      <c r="EZ444" s="693"/>
      <c r="FA444" s="693"/>
      <c r="FB444" s="693"/>
      <c r="FC444" s="693"/>
      <c r="FD444" s="693"/>
      <c r="FE444" s="693"/>
      <c r="FF444" s="693"/>
      <c r="FG444" s="693"/>
      <c r="FH444" s="693"/>
      <c r="FI444" s="693"/>
      <c r="FJ444" s="693"/>
      <c r="FK444" s="693"/>
      <c r="FL444" s="693"/>
      <c r="FM444" s="693"/>
      <c r="FN444" s="693"/>
      <c r="FO444" s="693"/>
      <c r="FP444" s="693"/>
      <c r="FQ444" s="693"/>
      <c r="FR444" s="693"/>
      <c r="FS444" s="693"/>
      <c r="FT444" s="693"/>
      <c r="FU444" s="693"/>
      <c r="FV444" s="693"/>
      <c r="FW444" s="693"/>
      <c r="FX444" s="693"/>
      <c r="FY444" s="693"/>
      <c r="FZ444" s="693"/>
      <c r="GA444" s="693"/>
      <c r="GB444" s="693"/>
      <c r="GC444" s="693"/>
      <c r="GD444" s="693"/>
      <c r="GE444" s="693"/>
      <c r="GF444" s="693"/>
      <c r="GG444" s="693"/>
      <c r="GH444" s="693"/>
      <c r="GI444" s="693"/>
      <c r="GJ444" s="693"/>
      <c r="GK444" s="693"/>
      <c r="GL444" s="693"/>
      <c r="GM444" s="693"/>
      <c r="GN444" s="693"/>
      <c r="GO444" s="693"/>
      <c r="GP444" s="693"/>
      <c r="GQ444" s="693"/>
      <c r="GR444" s="693"/>
      <c r="GS444" s="693"/>
      <c r="GT444" s="693"/>
      <c r="GU444" s="693"/>
      <c r="GV444" s="693"/>
      <c r="GW444" s="693"/>
      <c r="GX444" s="693"/>
      <c r="GY444" s="693"/>
      <c r="GZ444" s="693"/>
      <c r="HA444" s="693"/>
      <c r="HB444" s="693"/>
      <c r="HC444" s="693"/>
      <c r="HD444" s="693"/>
      <c r="HE444" s="693"/>
      <c r="HF444" s="693"/>
      <c r="HG444" s="693"/>
      <c r="HH444" s="693"/>
      <c r="HI444" s="693"/>
      <c r="HJ444" s="693"/>
      <c r="HK444" s="693"/>
      <c r="HL444" s="693"/>
      <c r="HM444" s="693"/>
      <c r="HN444" s="693"/>
      <c r="HO444" s="693"/>
      <c r="HP444" s="693"/>
      <c r="HQ444" s="693"/>
      <c r="HR444" s="693"/>
      <c r="HS444" s="693"/>
    </row>
    <row r="445" spans="1:227" s="508" customFormat="1">
      <c r="A445"/>
      <c r="B445" s="368"/>
      <c r="C445"/>
      <c r="D445" s="433"/>
      <c r="E445" s="625"/>
      <c r="F445" s="625"/>
      <c r="G445" s="330"/>
      <c r="H445"/>
      <c r="I445" s="132"/>
      <c r="J445"/>
      <c r="K445"/>
      <c r="L445"/>
      <c r="M445" s="335"/>
      <c r="N445" s="335"/>
      <c r="O445" s="335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45"/>
      <c r="AC445"/>
      <c r="AD445" s="123"/>
      <c r="AE445"/>
      <c r="AF445"/>
      <c r="AG445"/>
      <c r="AH445" s="129"/>
      <c r="AI445" s="129"/>
      <c r="AJ445" s="129"/>
      <c r="AK445" s="634"/>
      <c r="AL445" s="596"/>
      <c r="AM445" s="669"/>
      <c r="AN445" s="669"/>
      <c r="AO445" s="669"/>
      <c r="AP445" s="669"/>
      <c r="AQ445" s="669"/>
      <c r="AR445" s="669"/>
      <c r="AS445" s="669"/>
      <c r="AT445" s="669"/>
      <c r="AU445" s="669"/>
      <c r="AV445" s="669"/>
      <c r="AW445" s="669"/>
      <c r="AX445" s="669"/>
      <c r="AY445" s="669"/>
      <c r="AZ445" s="669"/>
      <c r="BA445" s="599"/>
      <c r="BB445" s="291"/>
      <c r="BC445" s="1042"/>
      <c r="BD445" s="1042"/>
      <c r="BE445" s="1042"/>
      <c r="BF445" s="1042"/>
      <c r="BG445" s="1042"/>
      <c r="BH445" s="1042"/>
      <c r="BI445" s="1042"/>
      <c r="BJ445" s="493"/>
      <c r="BK445" s="493"/>
      <c r="BL445" s="493"/>
      <c r="BM445" s="493"/>
      <c r="BN445" s="493"/>
      <c r="BO445" s="493"/>
      <c r="BP445" s="493"/>
      <c r="BQ445" s="493"/>
      <c r="BR445" s="493"/>
      <c r="BS445" s="493"/>
      <c r="BT445" s="493"/>
      <c r="BU445" s="291"/>
      <c r="CW445" s="693"/>
      <c r="CX445" s="693"/>
      <c r="CY445" s="693"/>
      <c r="CZ445" s="693"/>
      <c r="DA445" s="693"/>
      <c r="DB445" s="693"/>
      <c r="DC445" s="693"/>
      <c r="DD445" s="693"/>
      <c r="DE445" s="693"/>
      <c r="DF445" s="693"/>
      <c r="DG445" s="693"/>
      <c r="DH445" s="693"/>
      <c r="DI445" s="693"/>
      <c r="DJ445" s="693"/>
      <c r="DK445" s="693"/>
      <c r="DL445" s="693"/>
      <c r="DM445" s="693"/>
      <c r="DN445" s="693"/>
      <c r="DO445" s="693"/>
      <c r="DP445" s="693"/>
      <c r="DQ445" s="693"/>
      <c r="DR445" s="693"/>
      <c r="DS445" s="693"/>
      <c r="DT445" s="693"/>
      <c r="DU445" s="693"/>
      <c r="DV445" s="693"/>
      <c r="DW445" s="693"/>
      <c r="DX445" s="693"/>
      <c r="DY445" s="693"/>
      <c r="DZ445" s="693"/>
      <c r="EA445" s="693"/>
      <c r="EB445" s="693"/>
      <c r="EC445" s="693"/>
      <c r="ED445" s="693"/>
      <c r="EE445" s="693"/>
      <c r="EF445" s="693"/>
      <c r="EG445" s="693"/>
      <c r="EH445" s="693"/>
      <c r="EI445" s="693"/>
      <c r="EJ445" s="693"/>
      <c r="EK445" s="693"/>
      <c r="EL445" s="693"/>
      <c r="EM445" s="693"/>
      <c r="EN445" s="693"/>
      <c r="EO445" s="693"/>
      <c r="EP445" s="693"/>
      <c r="EQ445" s="693"/>
      <c r="ER445" s="693"/>
      <c r="ES445" s="693"/>
      <c r="ET445" s="693"/>
      <c r="EU445" s="693"/>
      <c r="EV445" s="693"/>
      <c r="EW445" s="693"/>
      <c r="EX445" s="693"/>
      <c r="EY445" s="693"/>
      <c r="EZ445" s="693"/>
      <c r="FA445" s="693"/>
      <c r="FB445" s="693"/>
      <c r="FC445" s="693"/>
      <c r="FD445" s="693"/>
      <c r="FE445" s="693"/>
      <c r="FF445" s="693"/>
      <c r="FG445" s="693"/>
      <c r="FH445" s="693"/>
      <c r="FI445" s="693"/>
      <c r="FJ445" s="693"/>
      <c r="FK445" s="693"/>
      <c r="FL445" s="693"/>
      <c r="FM445" s="693"/>
      <c r="FN445" s="693"/>
      <c r="FO445" s="693"/>
      <c r="FP445" s="693"/>
      <c r="FQ445" s="693"/>
      <c r="FR445" s="693"/>
      <c r="FS445" s="693"/>
      <c r="FT445" s="693"/>
      <c r="FU445" s="693"/>
      <c r="FV445" s="693"/>
      <c r="FW445" s="693"/>
      <c r="FX445" s="693"/>
      <c r="FY445" s="693"/>
      <c r="FZ445" s="693"/>
      <c r="GA445" s="693"/>
      <c r="GB445" s="693"/>
      <c r="GC445" s="693"/>
      <c r="GD445" s="693"/>
      <c r="GE445" s="693"/>
      <c r="GF445" s="693"/>
      <c r="GG445" s="693"/>
      <c r="GH445" s="693"/>
      <c r="GI445" s="693"/>
      <c r="GJ445" s="693"/>
      <c r="GK445" s="693"/>
      <c r="GL445" s="693"/>
      <c r="GM445" s="693"/>
      <c r="GN445" s="693"/>
      <c r="GO445" s="693"/>
      <c r="GP445" s="693"/>
      <c r="GQ445" s="693"/>
      <c r="GR445" s="693"/>
      <c r="GS445" s="693"/>
      <c r="GT445" s="693"/>
      <c r="GU445" s="693"/>
      <c r="GV445" s="693"/>
      <c r="GW445" s="693"/>
      <c r="GX445" s="693"/>
      <c r="GY445" s="693"/>
      <c r="GZ445" s="693"/>
      <c r="HA445" s="693"/>
      <c r="HB445" s="693"/>
      <c r="HC445" s="693"/>
      <c r="HD445" s="693"/>
      <c r="HE445" s="693"/>
      <c r="HF445" s="693"/>
      <c r="HG445" s="693"/>
      <c r="HH445" s="693"/>
      <c r="HI445" s="693"/>
      <c r="HJ445" s="693"/>
      <c r="HK445" s="693"/>
      <c r="HL445" s="693"/>
      <c r="HM445" s="693"/>
      <c r="HN445" s="693"/>
      <c r="HO445" s="693"/>
      <c r="HP445" s="693"/>
      <c r="HQ445" s="693"/>
      <c r="HR445" s="693"/>
      <c r="HS445" s="693"/>
    </row>
    <row r="446" spans="1:227" s="508" customFormat="1">
      <c r="A446"/>
      <c r="B446" s="368"/>
      <c r="C446"/>
      <c r="D446" s="433"/>
      <c r="E446" s="625"/>
      <c r="F446" s="625"/>
      <c r="G446" s="330"/>
      <c r="H446"/>
      <c r="I446" s="132"/>
      <c r="J446"/>
      <c r="K446"/>
      <c r="L446"/>
      <c r="M446" s="335"/>
      <c r="N446" s="335"/>
      <c r="O446" s="335"/>
      <c r="P446" s="335"/>
      <c r="Q446" s="335"/>
      <c r="R446" s="335"/>
      <c r="S446" s="335"/>
      <c r="T446" s="335"/>
      <c r="U446" s="335"/>
      <c r="V446" s="335"/>
      <c r="W446" s="335"/>
      <c r="X446" s="335"/>
      <c r="Y446" s="335"/>
      <c r="Z446" s="335"/>
      <c r="AA446" s="335"/>
      <c r="AB446" s="45"/>
      <c r="AC446"/>
      <c r="AD446" s="123"/>
      <c r="AE446"/>
      <c r="AF446"/>
      <c r="AG446"/>
      <c r="AH446" s="129"/>
      <c r="AI446" s="129"/>
      <c r="AJ446" s="129"/>
      <c r="AK446" s="634"/>
      <c r="AL446" s="596"/>
      <c r="AM446" s="669"/>
      <c r="AN446" s="669"/>
      <c r="AO446" s="669"/>
      <c r="AP446" s="669"/>
      <c r="AQ446" s="669"/>
      <c r="AR446" s="669"/>
      <c r="AS446" s="669"/>
      <c r="AT446" s="669"/>
      <c r="AU446" s="669"/>
      <c r="AV446" s="669"/>
      <c r="AW446" s="669"/>
      <c r="AX446" s="669"/>
      <c r="AY446" s="669"/>
      <c r="AZ446" s="669"/>
      <c r="BA446" s="599"/>
      <c r="BB446" s="291"/>
      <c r="BC446" s="1042"/>
      <c r="BD446" s="1042"/>
      <c r="BE446" s="1042"/>
      <c r="BF446" s="1042"/>
      <c r="BG446" s="1042"/>
      <c r="BH446" s="1042"/>
      <c r="BI446" s="1042"/>
      <c r="BJ446" s="493"/>
      <c r="BK446" s="493"/>
      <c r="BL446" s="493"/>
      <c r="BM446" s="493"/>
      <c r="BN446" s="493"/>
      <c r="BO446" s="493"/>
      <c r="BP446" s="493"/>
      <c r="BQ446" s="493"/>
      <c r="BR446" s="493"/>
      <c r="BS446" s="493"/>
      <c r="BT446" s="493"/>
      <c r="BU446" s="291"/>
      <c r="CW446" s="693"/>
      <c r="CX446" s="693"/>
      <c r="CY446" s="693"/>
      <c r="CZ446" s="693"/>
      <c r="DA446" s="693"/>
      <c r="DB446" s="693"/>
      <c r="DC446" s="693"/>
      <c r="DD446" s="693"/>
      <c r="DE446" s="693"/>
      <c r="DF446" s="693"/>
      <c r="DG446" s="693"/>
      <c r="DH446" s="693"/>
      <c r="DI446" s="693"/>
      <c r="DJ446" s="693"/>
      <c r="DK446" s="693"/>
      <c r="DL446" s="693"/>
      <c r="DM446" s="693"/>
      <c r="DN446" s="693"/>
      <c r="DO446" s="693"/>
      <c r="DP446" s="693"/>
      <c r="DQ446" s="693"/>
      <c r="DR446" s="693"/>
      <c r="DS446" s="693"/>
      <c r="DT446" s="693"/>
      <c r="DU446" s="693"/>
      <c r="DV446" s="693"/>
      <c r="DW446" s="693"/>
      <c r="DX446" s="693"/>
      <c r="DY446" s="693"/>
      <c r="DZ446" s="693"/>
      <c r="EA446" s="693"/>
      <c r="EB446" s="693"/>
      <c r="EC446" s="693"/>
      <c r="ED446" s="693"/>
      <c r="EE446" s="693"/>
      <c r="EF446" s="693"/>
      <c r="EG446" s="693"/>
      <c r="EH446" s="693"/>
      <c r="EI446" s="693"/>
      <c r="EJ446" s="693"/>
      <c r="EK446" s="693"/>
      <c r="EL446" s="693"/>
      <c r="EM446" s="693"/>
      <c r="EN446" s="693"/>
      <c r="EO446" s="693"/>
      <c r="EP446" s="693"/>
      <c r="EQ446" s="693"/>
      <c r="ER446" s="693"/>
      <c r="ES446" s="693"/>
      <c r="ET446" s="693"/>
      <c r="EU446" s="693"/>
      <c r="EV446" s="693"/>
      <c r="EW446" s="693"/>
      <c r="EX446" s="693"/>
      <c r="EY446" s="693"/>
      <c r="EZ446" s="693"/>
      <c r="FA446" s="693"/>
      <c r="FB446" s="693"/>
      <c r="FC446" s="693"/>
      <c r="FD446" s="693"/>
      <c r="FE446" s="693"/>
      <c r="FF446" s="693"/>
      <c r="FG446" s="693"/>
      <c r="FH446" s="693"/>
      <c r="FI446" s="693"/>
      <c r="FJ446" s="693"/>
      <c r="FK446" s="693"/>
      <c r="FL446" s="693"/>
      <c r="FM446" s="693"/>
      <c r="FN446" s="693"/>
      <c r="FO446" s="693"/>
      <c r="FP446" s="693"/>
      <c r="FQ446" s="693"/>
      <c r="FR446" s="693"/>
      <c r="FS446" s="693"/>
      <c r="FT446" s="693"/>
      <c r="FU446" s="693"/>
      <c r="FV446" s="693"/>
      <c r="FW446" s="693"/>
      <c r="FX446" s="693"/>
      <c r="FY446" s="693"/>
      <c r="FZ446" s="693"/>
      <c r="GA446" s="693"/>
      <c r="GB446" s="693"/>
      <c r="GC446" s="693"/>
      <c r="GD446" s="693"/>
      <c r="GE446" s="693"/>
      <c r="GF446" s="693"/>
      <c r="GG446" s="693"/>
      <c r="GH446" s="693"/>
      <c r="GI446" s="693"/>
      <c r="GJ446" s="693"/>
      <c r="GK446" s="693"/>
      <c r="GL446" s="693"/>
      <c r="GM446" s="693"/>
      <c r="GN446" s="693"/>
      <c r="GO446" s="693"/>
      <c r="GP446" s="693"/>
      <c r="GQ446" s="693"/>
      <c r="GR446" s="693"/>
      <c r="GS446" s="693"/>
      <c r="GT446" s="693"/>
      <c r="GU446" s="693"/>
      <c r="GV446" s="693"/>
      <c r="GW446" s="693"/>
      <c r="GX446" s="693"/>
      <c r="GY446" s="693"/>
      <c r="GZ446" s="693"/>
      <c r="HA446" s="693"/>
      <c r="HB446" s="693"/>
      <c r="HC446" s="693"/>
      <c r="HD446" s="693"/>
      <c r="HE446" s="693"/>
      <c r="HF446" s="693"/>
      <c r="HG446" s="693"/>
      <c r="HH446" s="693"/>
      <c r="HI446" s="693"/>
      <c r="HJ446" s="693"/>
      <c r="HK446" s="693"/>
      <c r="HL446" s="693"/>
      <c r="HM446" s="693"/>
      <c r="HN446" s="693"/>
      <c r="HO446" s="693"/>
      <c r="HP446" s="693"/>
      <c r="HQ446" s="693"/>
      <c r="HR446" s="693"/>
      <c r="HS446" s="693"/>
    </row>
    <row r="447" spans="1:227" s="508" customFormat="1">
      <c r="A447"/>
      <c r="B447" s="368"/>
      <c r="C447"/>
      <c r="D447" s="433"/>
      <c r="E447" s="625"/>
      <c r="F447" s="625"/>
      <c r="G447" s="330"/>
      <c r="H447"/>
      <c r="I447" s="132"/>
      <c r="J447"/>
      <c r="K447"/>
      <c r="L447"/>
      <c r="M447" s="335"/>
      <c r="N447" s="335"/>
      <c r="O447" s="335"/>
      <c r="P447" s="335"/>
      <c r="Q447" s="335"/>
      <c r="R447" s="335"/>
      <c r="S447" s="335"/>
      <c r="T447" s="335"/>
      <c r="U447" s="335"/>
      <c r="V447" s="335"/>
      <c r="W447" s="335"/>
      <c r="X447" s="335"/>
      <c r="Y447" s="335"/>
      <c r="Z447" s="335"/>
      <c r="AA447" s="335"/>
      <c r="AB447" s="45"/>
      <c r="AC447"/>
      <c r="AD447" s="123"/>
      <c r="AE447"/>
      <c r="AF447"/>
      <c r="AG447"/>
      <c r="AH447" s="129"/>
      <c r="AI447" s="129"/>
      <c r="AJ447" s="129"/>
      <c r="AK447" s="634"/>
      <c r="AL447" s="596"/>
      <c r="AM447" s="669"/>
      <c r="AN447" s="669"/>
      <c r="AO447" s="669"/>
      <c r="AP447" s="669"/>
      <c r="AQ447" s="669"/>
      <c r="AR447" s="669"/>
      <c r="AS447" s="669"/>
      <c r="AT447" s="669"/>
      <c r="AU447" s="669"/>
      <c r="AV447" s="669"/>
      <c r="AW447" s="669"/>
      <c r="AX447" s="669"/>
      <c r="AY447" s="669"/>
      <c r="AZ447" s="669"/>
      <c r="BA447" s="599"/>
      <c r="BB447" s="291"/>
      <c r="BC447" s="1042"/>
      <c r="BD447" s="1042"/>
      <c r="BE447" s="1042"/>
      <c r="BF447" s="1042"/>
      <c r="BG447" s="1042"/>
      <c r="BH447" s="1042"/>
      <c r="BI447" s="1042"/>
      <c r="BJ447" s="493"/>
      <c r="BK447" s="493"/>
      <c r="BL447" s="493"/>
      <c r="BM447" s="493"/>
      <c r="BN447" s="493"/>
      <c r="BO447" s="493"/>
      <c r="BP447" s="493"/>
      <c r="BQ447" s="493"/>
      <c r="BR447" s="493"/>
      <c r="BS447" s="493"/>
      <c r="BT447" s="493"/>
      <c r="BU447" s="291"/>
      <c r="CW447" s="693"/>
      <c r="CX447" s="693"/>
      <c r="CY447" s="693"/>
      <c r="CZ447" s="693"/>
      <c r="DA447" s="693"/>
      <c r="DB447" s="693"/>
      <c r="DC447" s="693"/>
      <c r="DD447" s="693"/>
      <c r="DE447" s="693"/>
      <c r="DF447" s="693"/>
      <c r="DG447" s="693"/>
      <c r="DH447" s="693"/>
      <c r="DI447" s="693"/>
      <c r="DJ447" s="693"/>
      <c r="DK447" s="693"/>
      <c r="DL447" s="693"/>
      <c r="DM447" s="693"/>
      <c r="DN447" s="693"/>
      <c r="DO447" s="693"/>
      <c r="DP447" s="693"/>
      <c r="DQ447" s="693"/>
      <c r="DR447" s="693"/>
      <c r="DS447" s="693"/>
      <c r="DT447" s="693"/>
      <c r="DU447" s="693"/>
      <c r="DV447" s="693"/>
      <c r="DW447" s="693"/>
      <c r="DX447" s="693"/>
      <c r="DY447" s="693"/>
      <c r="DZ447" s="693"/>
      <c r="EA447" s="693"/>
      <c r="EB447" s="693"/>
      <c r="EC447" s="693"/>
      <c r="ED447" s="693"/>
      <c r="EE447" s="693"/>
      <c r="EF447" s="693"/>
      <c r="EG447" s="693"/>
      <c r="EH447" s="693"/>
      <c r="EI447" s="693"/>
      <c r="EJ447" s="693"/>
      <c r="EK447" s="693"/>
      <c r="EL447" s="693"/>
      <c r="EM447" s="693"/>
      <c r="EN447" s="693"/>
      <c r="EO447" s="693"/>
      <c r="EP447" s="693"/>
      <c r="EQ447" s="693"/>
      <c r="ER447" s="693"/>
      <c r="ES447" s="693"/>
      <c r="ET447" s="693"/>
      <c r="EU447" s="693"/>
      <c r="EV447" s="693"/>
      <c r="EW447" s="693"/>
      <c r="EX447" s="693"/>
      <c r="EY447" s="693"/>
      <c r="EZ447" s="693"/>
      <c r="FA447" s="693"/>
      <c r="FB447" s="693"/>
      <c r="FC447" s="693"/>
      <c r="FD447" s="693"/>
      <c r="FE447" s="693"/>
      <c r="FF447" s="693"/>
      <c r="FG447" s="693"/>
      <c r="FH447" s="693"/>
      <c r="FI447" s="693"/>
      <c r="FJ447" s="693"/>
      <c r="FK447" s="693"/>
      <c r="FL447" s="693"/>
      <c r="FM447" s="693"/>
      <c r="FN447" s="693"/>
      <c r="FO447" s="693"/>
      <c r="FP447" s="693"/>
      <c r="FQ447" s="693"/>
      <c r="FR447" s="693"/>
      <c r="FS447" s="693"/>
      <c r="FT447" s="693"/>
      <c r="FU447" s="693"/>
      <c r="FV447" s="693"/>
      <c r="FW447" s="693"/>
      <c r="FX447" s="693"/>
      <c r="FY447" s="693"/>
      <c r="FZ447" s="693"/>
      <c r="GA447" s="693"/>
      <c r="GB447" s="693"/>
      <c r="GC447" s="693"/>
      <c r="GD447" s="693"/>
      <c r="GE447" s="693"/>
      <c r="GF447" s="693"/>
      <c r="GG447" s="693"/>
      <c r="GH447" s="693"/>
      <c r="GI447" s="693"/>
      <c r="GJ447" s="693"/>
      <c r="GK447" s="693"/>
      <c r="GL447" s="693"/>
      <c r="GM447" s="693"/>
      <c r="GN447" s="693"/>
      <c r="GO447" s="693"/>
      <c r="GP447" s="693"/>
      <c r="GQ447" s="693"/>
      <c r="GR447" s="693"/>
      <c r="GS447" s="693"/>
      <c r="GT447" s="693"/>
      <c r="GU447" s="693"/>
      <c r="GV447" s="693"/>
      <c r="GW447" s="693"/>
      <c r="GX447" s="693"/>
      <c r="GY447" s="693"/>
      <c r="GZ447" s="693"/>
      <c r="HA447" s="693"/>
      <c r="HB447" s="693"/>
      <c r="HC447" s="693"/>
      <c r="HD447" s="693"/>
      <c r="HE447" s="693"/>
      <c r="HF447" s="693"/>
      <c r="HG447" s="693"/>
      <c r="HH447" s="693"/>
      <c r="HI447" s="693"/>
      <c r="HJ447" s="693"/>
      <c r="HK447" s="693"/>
      <c r="HL447" s="693"/>
      <c r="HM447" s="693"/>
      <c r="HN447" s="693"/>
      <c r="HO447" s="693"/>
      <c r="HP447" s="693"/>
      <c r="HQ447" s="693"/>
      <c r="HR447" s="693"/>
      <c r="HS447" s="693"/>
    </row>
    <row r="448" spans="1:227" s="508" customFormat="1">
      <c r="A448"/>
      <c r="B448" s="368"/>
      <c r="C448"/>
      <c r="D448" s="433"/>
      <c r="E448" s="625"/>
      <c r="F448" s="625"/>
      <c r="G448" s="330"/>
      <c r="H448"/>
      <c r="I448" s="132"/>
      <c r="J448"/>
      <c r="K448"/>
      <c r="L448"/>
      <c r="M448" s="335"/>
      <c r="N448" s="335"/>
      <c r="O448" s="335"/>
      <c r="P448" s="335"/>
      <c r="Q448" s="335"/>
      <c r="R448" s="335"/>
      <c r="S448" s="335"/>
      <c r="T448" s="335"/>
      <c r="U448" s="335"/>
      <c r="V448" s="335"/>
      <c r="W448" s="335"/>
      <c r="X448" s="335"/>
      <c r="Y448" s="335"/>
      <c r="Z448" s="335"/>
      <c r="AA448" s="335"/>
      <c r="AB448" s="45"/>
      <c r="AC448"/>
      <c r="AD448" s="123"/>
      <c r="AE448"/>
      <c r="AF448"/>
      <c r="AG448"/>
      <c r="AH448" s="129"/>
      <c r="AI448" s="129"/>
      <c r="AJ448" s="129"/>
      <c r="AK448" s="634"/>
      <c r="AL448" s="596"/>
      <c r="AM448" s="669"/>
      <c r="AN448" s="669"/>
      <c r="AO448" s="669"/>
      <c r="AP448" s="669"/>
      <c r="AQ448" s="669"/>
      <c r="AR448" s="669"/>
      <c r="AS448" s="669"/>
      <c r="AT448" s="669"/>
      <c r="AU448" s="669"/>
      <c r="AV448" s="669"/>
      <c r="AW448" s="669"/>
      <c r="AX448" s="669"/>
      <c r="AY448" s="669"/>
      <c r="AZ448" s="669"/>
      <c r="BA448" s="599"/>
      <c r="BB448" s="291"/>
      <c r="BC448" s="1042"/>
      <c r="BD448" s="1042"/>
      <c r="BE448" s="1042"/>
      <c r="BF448" s="1042"/>
      <c r="BG448" s="1042"/>
      <c r="BH448" s="1042"/>
      <c r="BI448" s="1042"/>
      <c r="BJ448" s="493"/>
      <c r="BK448" s="493"/>
      <c r="BL448" s="493"/>
      <c r="BM448" s="493"/>
      <c r="BN448" s="493"/>
      <c r="BO448" s="493"/>
      <c r="BP448" s="493"/>
      <c r="BQ448" s="493"/>
      <c r="BR448" s="493"/>
      <c r="BS448" s="493"/>
      <c r="BT448" s="493"/>
      <c r="BU448" s="291"/>
      <c r="CW448" s="693"/>
      <c r="CX448" s="693"/>
      <c r="CY448" s="693"/>
      <c r="CZ448" s="693"/>
      <c r="DA448" s="693"/>
      <c r="DB448" s="693"/>
      <c r="DC448" s="693"/>
      <c r="DD448" s="693"/>
      <c r="DE448" s="693"/>
      <c r="DF448" s="693"/>
      <c r="DG448" s="693"/>
      <c r="DH448" s="693"/>
      <c r="DI448" s="693"/>
      <c r="DJ448" s="693"/>
      <c r="DK448" s="693"/>
      <c r="DL448" s="693"/>
      <c r="DM448" s="693"/>
      <c r="DN448" s="693"/>
      <c r="DO448" s="693"/>
      <c r="DP448" s="693"/>
      <c r="DQ448" s="693"/>
      <c r="DR448" s="693"/>
      <c r="DS448" s="693"/>
      <c r="DT448" s="693"/>
      <c r="DU448" s="693"/>
      <c r="DV448" s="693"/>
      <c r="DW448" s="693"/>
      <c r="DX448" s="693"/>
      <c r="DY448" s="693"/>
      <c r="DZ448" s="693"/>
      <c r="EA448" s="693"/>
      <c r="EB448" s="693"/>
      <c r="EC448" s="693"/>
      <c r="ED448" s="693"/>
      <c r="EE448" s="693"/>
      <c r="EF448" s="693"/>
      <c r="EG448" s="693"/>
      <c r="EH448" s="693"/>
      <c r="EI448" s="693"/>
      <c r="EJ448" s="693"/>
      <c r="EK448" s="693"/>
      <c r="EL448" s="693"/>
      <c r="EM448" s="693"/>
      <c r="EN448" s="693"/>
      <c r="EO448" s="693"/>
      <c r="EP448" s="693"/>
      <c r="EQ448" s="693"/>
      <c r="ER448" s="693"/>
      <c r="ES448" s="693"/>
      <c r="ET448" s="693"/>
      <c r="EU448" s="693"/>
      <c r="EV448" s="693"/>
      <c r="EW448" s="693"/>
      <c r="EX448" s="693"/>
      <c r="EY448" s="693"/>
      <c r="EZ448" s="693"/>
      <c r="FA448" s="693"/>
      <c r="FB448" s="693"/>
      <c r="FC448" s="693"/>
      <c r="FD448" s="693"/>
      <c r="FE448" s="693"/>
      <c r="FF448" s="693"/>
      <c r="FG448" s="693"/>
      <c r="FH448" s="693"/>
      <c r="FI448" s="693"/>
      <c r="FJ448" s="693"/>
      <c r="FK448" s="693"/>
      <c r="FL448" s="693"/>
      <c r="FM448" s="693"/>
      <c r="FN448" s="693"/>
      <c r="FO448" s="693"/>
      <c r="FP448" s="693"/>
      <c r="FQ448" s="693"/>
      <c r="FR448" s="693"/>
      <c r="FS448" s="693"/>
      <c r="FT448" s="693"/>
      <c r="FU448" s="693"/>
      <c r="FV448" s="693"/>
      <c r="FW448" s="693"/>
      <c r="FX448" s="693"/>
      <c r="FY448" s="693"/>
      <c r="FZ448" s="693"/>
      <c r="GA448" s="693"/>
      <c r="GB448" s="693"/>
      <c r="GC448" s="693"/>
      <c r="GD448" s="693"/>
      <c r="GE448" s="693"/>
      <c r="GF448" s="693"/>
      <c r="GG448" s="693"/>
      <c r="GH448" s="693"/>
      <c r="GI448" s="693"/>
      <c r="GJ448" s="693"/>
      <c r="GK448" s="693"/>
      <c r="GL448" s="693"/>
      <c r="GM448" s="693"/>
      <c r="GN448" s="693"/>
      <c r="GO448" s="693"/>
      <c r="GP448" s="693"/>
      <c r="GQ448" s="693"/>
      <c r="GR448" s="693"/>
      <c r="GS448" s="693"/>
      <c r="GT448" s="693"/>
      <c r="GU448" s="693"/>
      <c r="GV448" s="693"/>
      <c r="GW448" s="693"/>
      <c r="GX448" s="693"/>
      <c r="GY448" s="693"/>
      <c r="GZ448" s="693"/>
      <c r="HA448" s="693"/>
      <c r="HB448" s="693"/>
      <c r="HC448" s="693"/>
      <c r="HD448" s="693"/>
      <c r="HE448" s="693"/>
      <c r="HF448" s="693"/>
      <c r="HG448" s="693"/>
      <c r="HH448" s="693"/>
      <c r="HI448" s="693"/>
      <c r="HJ448" s="693"/>
      <c r="HK448" s="693"/>
      <c r="HL448" s="693"/>
      <c r="HM448" s="693"/>
      <c r="HN448" s="693"/>
      <c r="HO448" s="693"/>
      <c r="HP448" s="693"/>
      <c r="HQ448" s="693"/>
      <c r="HR448" s="693"/>
      <c r="HS448" s="693"/>
    </row>
    <row r="449" spans="1:227" s="508" customFormat="1">
      <c r="A449"/>
      <c r="B449" s="368"/>
      <c r="C449"/>
      <c r="D449" s="433"/>
      <c r="E449" s="625"/>
      <c r="F449" s="625"/>
      <c r="G449" s="330"/>
      <c r="H449"/>
      <c r="I449" s="132"/>
      <c r="J449"/>
      <c r="K449"/>
      <c r="L449"/>
      <c r="M449" s="335"/>
      <c r="N449" s="335"/>
      <c r="O449" s="335"/>
      <c r="P449" s="335"/>
      <c r="Q449" s="335"/>
      <c r="R449" s="335"/>
      <c r="S449" s="335"/>
      <c r="T449" s="335"/>
      <c r="U449" s="335"/>
      <c r="V449" s="335"/>
      <c r="W449" s="335"/>
      <c r="X449" s="335"/>
      <c r="Y449" s="335"/>
      <c r="Z449" s="335"/>
      <c r="AA449" s="335"/>
      <c r="AB449" s="45"/>
      <c r="AC449"/>
      <c r="AD449" s="123"/>
      <c r="AE449"/>
      <c r="AF449"/>
      <c r="AG449"/>
      <c r="AH449" s="129"/>
      <c r="AI449" s="129"/>
      <c r="AJ449" s="129"/>
      <c r="AK449" s="634"/>
      <c r="AL449" s="596"/>
      <c r="AM449" s="669"/>
      <c r="AN449" s="669"/>
      <c r="AO449" s="669"/>
      <c r="AP449" s="669"/>
      <c r="AQ449" s="669"/>
      <c r="AR449" s="669"/>
      <c r="AS449" s="669"/>
      <c r="AT449" s="669"/>
      <c r="AU449" s="669"/>
      <c r="AV449" s="669"/>
      <c r="AW449" s="669"/>
      <c r="AX449" s="669"/>
      <c r="AY449" s="669"/>
      <c r="AZ449" s="669"/>
      <c r="BA449" s="599"/>
      <c r="BB449" s="291"/>
      <c r="BC449" s="1042"/>
      <c r="BD449" s="1042"/>
      <c r="BE449" s="1042"/>
      <c r="BF449" s="1042"/>
      <c r="BG449" s="1042"/>
      <c r="BH449" s="1042"/>
      <c r="BI449" s="1042"/>
      <c r="BJ449" s="493"/>
      <c r="BK449" s="493"/>
      <c r="BL449" s="493"/>
      <c r="BM449" s="493"/>
      <c r="BN449" s="493"/>
      <c r="BO449" s="493"/>
      <c r="BP449" s="493"/>
      <c r="BQ449" s="493"/>
      <c r="BR449" s="493"/>
      <c r="BS449" s="493"/>
      <c r="BT449" s="493"/>
      <c r="BU449" s="291"/>
      <c r="CW449" s="693"/>
      <c r="CX449" s="693"/>
      <c r="CY449" s="693"/>
      <c r="CZ449" s="693"/>
      <c r="DA449" s="693"/>
      <c r="DB449" s="693"/>
      <c r="DC449" s="693"/>
      <c r="DD449" s="693"/>
      <c r="DE449" s="693"/>
      <c r="DF449" s="693"/>
      <c r="DG449" s="693"/>
      <c r="DH449" s="693"/>
      <c r="DI449" s="693"/>
      <c r="DJ449" s="693"/>
      <c r="DK449" s="693"/>
      <c r="DL449" s="693"/>
      <c r="DM449" s="693"/>
      <c r="DN449" s="693"/>
      <c r="DO449" s="693"/>
      <c r="DP449" s="693"/>
      <c r="DQ449" s="693"/>
      <c r="DR449" s="693"/>
      <c r="DS449" s="693"/>
      <c r="DT449" s="693"/>
      <c r="DU449" s="693"/>
      <c r="DV449" s="693"/>
      <c r="DW449" s="693"/>
      <c r="DX449" s="693"/>
      <c r="DY449" s="693"/>
      <c r="DZ449" s="693"/>
      <c r="EA449" s="693"/>
      <c r="EB449" s="693"/>
      <c r="EC449" s="693"/>
      <c r="ED449" s="693"/>
      <c r="EE449" s="693"/>
      <c r="EF449" s="693"/>
      <c r="EG449" s="693"/>
      <c r="EH449" s="693"/>
      <c r="EI449" s="693"/>
      <c r="EJ449" s="693"/>
      <c r="EK449" s="693"/>
      <c r="EL449" s="693"/>
      <c r="EM449" s="693"/>
      <c r="EN449" s="693"/>
      <c r="EO449" s="693"/>
      <c r="EP449" s="693"/>
      <c r="EQ449" s="693"/>
      <c r="ER449" s="693"/>
      <c r="ES449" s="693"/>
      <c r="ET449" s="693"/>
      <c r="EU449" s="693"/>
      <c r="EV449" s="693"/>
      <c r="EW449" s="693"/>
      <c r="EX449" s="693"/>
      <c r="EY449" s="693"/>
      <c r="EZ449" s="693"/>
      <c r="FA449" s="693"/>
      <c r="FB449" s="693"/>
      <c r="FC449" s="693"/>
      <c r="FD449" s="693"/>
      <c r="FE449" s="693"/>
      <c r="FF449" s="693"/>
      <c r="FG449" s="693"/>
      <c r="FH449" s="693"/>
      <c r="FI449" s="693"/>
      <c r="FJ449" s="693"/>
      <c r="FK449" s="693"/>
      <c r="FL449" s="693"/>
      <c r="FM449" s="693"/>
      <c r="FN449" s="693"/>
      <c r="FO449" s="693"/>
      <c r="FP449" s="693"/>
      <c r="FQ449" s="693"/>
      <c r="FR449" s="693"/>
      <c r="FS449" s="693"/>
      <c r="FT449" s="693"/>
      <c r="FU449" s="693"/>
      <c r="FV449" s="693"/>
      <c r="FW449" s="693"/>
      <c r="FX449" s="693"/>
      <c r="FY449" s="693"/>
      <c r="FZ449" s="693"/>
      <c r="GA449" s="693"/>
      <c r="GB449" s="693"/>
      <c r="GC449" s="693"/>
      <c r="GD449" s="693"/>
      <c r="GE449" s="693"/>
      <c r="GF449" s="693"/>
      <c r="GG449" s="693"/>
      <c r="GH449" s="693"/>
      <c r="GI449" s="693"/>
      <c r="GJ449" s="693"/>
      <c r="GK449" s="693"/>
      <c r="GL449" s="693"/>
      <c r="GM449" s="693"/>
      <c r="GN449" s="693"/>
      <c r="GO449" s="693"/>
      <c r="GP449" s="693"/>
      <c r="GQ449" s="693"/>
      <c r="GR449" s="693"/>
      <c r="GS449" s="693"/>
      <c r="GT449" s="693"/>
      <c r="GU449" s="693"/>
      <c r="GV449" s="693"/>
      <c r="GW449" s="693"/>
      <c r="GX449" s="693"/>
      <c r="GY449" s="693"/>
      <c r="GZ449" s="693"/>
      <c r="HA449" s="693"/>
      <c r="HB449" s="693"/>
      <c r="HC449" s="693"/>
      <c r="HD449" s="693"/>
      <c r="HE449" s="693"/>
      <c r="HF449" s="693"/>
      <c r="HG449" s="693"/>
      <c r="HH449" s="693"/>
      <c r="HI449" s="693"/>
      <c r="HJ449" s="693"/>
      <c r="HK449" s="693"/>
      <c r="HL449" s="693"/>
      <c r="HM449" s="693"/>
      <c r="HN449" s="693"/>
      <c r="HO449" s="693"/>
      <c r="HP449" s="693"/>
      <c r="HQ449" s="693"/>
      <c r="HR449" s="693"/>
      <c r="HS449" s="693"/>
    </row>
    <row r="450" spans="1:227" s="508" customFormat="1">
      <c r="A450"/>
      <c r="B450" s="368"/>
      <c r="C450"/>
      <c r="D450" s="433"/>
      <c r="E450" s="625"/>
      <c r="F450" s="625"/>
      <c r="G450" s="330"/>
      <c r="H450"/>
      <c r="I450" s="132"/>
      <c r="J450"/>
      <c r="K450"/>
      <c r="L450"/>
      <c r="M450" s="335"/>
      <c r="N450" s="335"/>
      <c r="O450" s="335"/>
      <c r="P450" s="335"/>
      <c r="Q450" s="335"/>
      <c r="R450" s="335"/>
      <c r="S450" s="335"/>
      <c r="T450" s="335"/>
      <c r="U450" s="335"/>
      <c r="V450" s="335"/>
      <c r="W450" s="335"/>
      <c r="X450" s="335"/>
      <c r="Y450" s="335"/>
      <c r="Z450" s="335"/>
      <c r="AA450" s="335"/>
      <c r="AB450" s="45"/>
      <c r="AC450"/>
      <c r="AD450" s="123"/>
      <c r="AE450"/>
      <c r="AF450"/>
      <c r="AG450"/>
      <c r="AH450" s="129"/>
      <c r="AI450" s="129"/>
      <c r="AJ450" s="129"/>
      <c r="AK450" s="634"/>
      <c r="AL450" s="596"/>
      <c r="AM450" s="669"/>
      <c r="AN450" s="669"/>
      <c r="AO450" s="669"/>
      <c r="AP450" s="669"/>
      <c r="AQ450" s="669"/>
      <c r="AR450" s="669"/>
      <c r="AS450" s="669"/>
      <c r="AT450" s="669"/>
      <c r="AU450" s="669"/>
      <c r="AV450" s="669"/>
      <c r="AW450" s="669"/>
      <c r="AX450" s="669"/>
      <c r="AY450" s="669"/>
      <c r="AZ450" s="669"/>
      <c r="BA450" s="599"/>
      <c r="BB450" s="291"/>
      <c r="BC450" s="1042"/>
      <c r="BD450" s="1042"/>
      <c r="BE450" s="1042"/>
      <c r="BF450" s="1042"/>
      <c r="BG450" s="1042"/>
      <c r="BH450" s="1042"/>
      <c r="BI450" s="1042"/>
      <c r="BJ450" s="493"/>
      <c r="BK450" s="493"/>
      <c r="BL450" s="493"/>
      <c r="BM450" s="493"/>
      <c r="BN450" s="493"/>
      <c r="BO450" s="493"/>
      <c r="BP450" s="493"/>
      <c r="BQ450" s="493"/>
      <c r="BR450" s="493"/>
      <c r="BS450" s="493"/>
      <c r="BT450" s="493"/>
      <c r="BU450" s="291"/>
      <c r="CW450" s="693"/>
      <c r="CX450" s="693"/>
      <c r="CY450" s="693"/>
      <c r="CZ450" s="693"/>
      <c r="DA450" s="693"/>
      <c r="DB450" s="693"/>
      <c r="DC450" s="693"/>
      <c r="DD450" s="693"/>
      <c r="DE450" s="693"/>
      <c r="DF450" s="693"/>
      <c r="DG450" s="693"/>
      <c r="DH450" s="693"/>
      <c r="DI450" s="693"/>
      <c r="DJ450" s="693"/>
      <c r="DK450" s="693"/>
      <c r="DL450" s="693"/>
      <c r="DM450" s="693"/>
      <c r="DN450" s="693"/>
      <c r="DO450" s="693"/>
      <c r="DP450" s="693"/>
      <c r="DQ450" s="693"/>
      <c r="DR450" s="693"/>
      <c r="DS450" s="693"/>
      <c r="DT450" s="693"/>
      <c r="DU450" s="693"/>
      <c r="DV450" s="693"/>
      <c r="DW450" s="693"/>
      <c r="DX450" s="693"/>
      <c r="DY450" s="693"/>
      <c r="DZ450" s="693"/>
      <c r="EA450" s="693"/>
      <c r="EB450" s="693"/>
      <c r="EC450" s="693"/>
      <c r="ED450" s="693"/>
      <c r="EE450" s="693"/>
      <c r="EF450" s="693"/>
      <c r="EG450" s="693"/>
      <c r="EH450" s="693"/>
      <c r="EI450" s="693"/>
      <c r="EJ450" s="693"/>
      <c r="EK450" s="693"/>
      <c r="EL450" s="693"/>
      <c r="EM450" s="693"/>
      <c r="EN450" s="693"/>
      <c r="EO450" s="693"/>
      <c r="EP450" s="693"/>
      <c r="EQ450" s="693"/>
      <c r="ER450" s="693"/>
      <c r="ES450" s="693"/>
      <c r="ET450" s="693"/>
      <c r="EU450" s="693"/>
      <c r="EV450" s="693"/>
      <c r="EW450" s="693"/>
      <c r="EX450" s="693"/>
      <c r="EY450" s="693"/>
      <c r="EZ450" s="693"/>
      <c r="FA450" s="693"/>
      <c r="FB450" s="693"/>
      <c r="FC450" s="693"/>
      <c r="FD450" s="693"/>
      <c r="FE450" s="693"/>
      <c r="FF450" s="693"/>
      <c r="FG450" s="693"/>
      <c r="FH450" s="693"/>
      <c r="FI450" s="693"/>
      <c r="FJ450" s="693"/>
      <c r="FK450" s="693"/>
      <c r="FL450" s="693"/>
      <c r="FM450" s="693"/>
      <c r="FN450" s="693"/>
      <c r="FO450" s="693"/>
      <c r="FP450" s="693"/>
      <c r="FQ450" s="693"/>
      <c r="FR450" s="693"/>
      <c r="FS450" s="693"/>
      <c r="FT450" s="693"/>
      <c r="FU450" s="693"/>
      <c r="FV450" s="693"/>
      <c r="FW450" s="693"/>
      <c r="FX450" s="693"/>
      <c r="FY450" s="693"/>
      <c r="FZ450" s="693"/>
      <c r="GA450" s="693"/>
      <c r="GB450" s="693"/>
      <c r="GC450" s="693"/>
      <c r="GD450" s="693"/>
      <c r="GE450" s="693"/>
      <c r="GF450" s="693"/>
      <c r="GG450" s="693"/>
      <c r="GH450" s="693"/>
      <c r="GI450" s="693"/>
      <c r="GJ450" s="693"/>
      <c r="GK450" s="693"/>
      <c r="GL450" s="693"/>
      <c r="GM450" s="693"/>
      <c r="GN450" s="693"/>
      <c r="GO450" s="693"/>
      <c r="GP450" s="693"/>
      <c r="GQ450" s="693"/>
      <c r="GR450" s="693"/>
      <c r="GS450" s="693"/>
      <c r="GT450" s="693"/>
      <c r="GU450" s="693"/>
      <c r="GV450" s="693"/>
      <c r="GW450" s="693"/>
      <c r="GX450" s="693"/>
      <c r="GY450" s="693"/>
      <c r="GZ450" s="693"/>
      <c r="HA450" s="693"/>
      <c r="HB450" s="693"/>
      <c r="HC450" s="693"/>
      <c r="HD450" s="693"/>
      <c r="HE450" s="693"/>
      <c r="HF450" s="693"/>
      <c r="HG450" s="693"/>
      <c r="HH450" s="693"/>
      <c r="HI450" s="693"/>
      <c r="HJ450" s="693"/>
      <c r="HK450" s="693"/>
      <c r="HL450" s="693"/>
      <c r="HM450" s="693"/>
      <c r="HN450" s="693"/>
      <c r="HO450" s="693"/>
      <c r="HP450" s="693"/>
      <c r="HQ450" s="693"/>
      <c r="HR450" s="693"/>
      <c r="HS450" s="693"/>
    </row>
    <row r="451" spans="1:227" s="508" customFormat="1">
      <c r="A451"/>
      <c r="B451" s="368"/>
      <c r="C451"/>
      <c r="D451" s="433"/>
      <c r="E451" s="625"/>
      <c r="F451" s="625"/>
      <c r="G451" s="330"/>
      <c r="H451"/>
      <c r="I451" s="132"/>
      <c r="J451"/>
      <c r="K451"/>
      <c r="L451"/>
      <c r="M451" s="335"/>
      <c r="N451" s="335"/>
      <c r="O451" s="335"/>
      <c r="P451" s="335"/>
      <c r="Q451" s="335"/>
      <c r="R451" s="335"/>
      <c r="S451" s="335"/>
      <c r="T451" s="335"/>
      <c r="U451" s="335"/>
      <c r="V451" s="335"/>
      <c r="W451" s="335"/>
      <c r="X451" s="335"/>
      <c r="Y451" s="335"/>
      <c r="Z451" s="335"/>
      <c r="AA451" s="335"/>
      <c r="AB451" s="45"/>
      <c r="AC451"/>
      <c r="AD451" s="123"/>
      <c r="AE451"/>
      <c r="AF451"/>
      <c r="AG451"/>
      <c r="AH451" s="129"/>
      <c r="AI451" s="129"/>
      <c r="AJ451" s="129"/>
      <c r="AK451" s="634"/>
      <c r="AL451" s="596"/>
      <c r="AM451" s="669"/>
      <c r="AN451" s="669"/>
      <c r="AO451" s="669"/>
      <c r="AP451" s="669"/>
      <c r="AQ451" s="669"/>
      <c r="AR451" s="669"/>
      <c r="AS451" s="669"/>
      <c r="AT451" s="669"/>
      <c r="AU451" s="669"/>
      <c r="AV451" s="669"/>
      <c r="AW451" s="669"/>
      <c r="AX451" s="669"/>
      <c r="AY451" s="669"/>
      <c r="AZ451" s="669"/>
      <c r="BA451" s="599"/>
      <c r="BB451" s="291"/>
      <c r="BC451" s="1042"/>
      <c r="BD451" s="1042"/>
      <c r="BE451" s="1042"/>
      <c r="BF451" s="1042"/>
      <c r="BG451" s="1042"/>
      <c r="BH451" s="1042"/>
      <c r="BI451" s="1042"/>
      <c r="BJ451" s="493"/>
      <c r="BK451" s="493"/>
      <c r="BL451" s="493"/>
      <c r="BM451" s="493"/>
      <c r="BN451" s="493"/>
      <c r="BO451" s="493"/>
      <c r="BP451" s="493"/>
      <c r="BQ451" s="493"/>
      <c r="BR451" s="493"/>
      <c r="BS451" s="493"/>
      <c r="BT451" s="493"/>
      <c r="BU451" s="291"/>
      <c r="CW451" s="693"/>
      <c r="CX451" s="693"/>
      <c r="CY451" s="693"/>
      <c r="CZ451" s="693"/>
      <c r="DA451" s="693"/>
      <c r="DB451" s="693"/>
      <c r="DC451" s="693"/>
      <c r="DD451" s="693"/>
      <c r="DE451" s="693"/>
      <c r="DF451" s="693"/>
      <c r="DG451" s="693"/>
      <c r="DH451" s="693"/>
      <c r="DI451" s="693"/>
      <c r="DJ451" s="693"/>
      <c r="DK451" s="693"/>
      <c r="DL451" s="693"/>
      <c r="DM451" s="693"/>
      <c r="DN451" s="693"/>
      <c r="DO451" s="693"/>
      <c r="DP451" s="693"/>
      <c r="DQ451" s="693"/>
      <c r="DR451" s="693"/>
      <c r="DS451" s="693"/>
      <c r="DT451" s="693"/>
      <c r="DU451" s="693"/>
      <c r="DV451" s="693"/>
      <c r="DW451" s="693"/>
      <c r="DX451" s="693"/>
      <c r="DY451" s="693"/>
      <c r="DZ451" s="693"/>
      <c r="EA451" s="693"/>
      <c r="EB451" s="693"/>
      <c r="EC451" s="693"/>
      <c r="ED451" s="693"/>
      <c r="EE451" s="693"/>
      <c r="EF451" s="693"/>
      <c r="EG451" s="693"/>
      <c r="EH451" s="693"/>
      <c r="EI451" s="693"/>
      <c r="EJ451" s="693"/>
      <c r="EK451" s="693"/>
      <c r="EL451" s="693"/>
      <c r="EM451" s="693"/>
      <c r="EN451" s="693"/>
      <c r="EO451" s="693"/>
      <c r="EP451" s="693"/>
      <c r="EQ451" s="693"/>
      <c r="ER451" s="693"/>
      <c r="ES451" s="693"/>
      <c r="ET451" s="693"/>
      <c r="EU451" s="693"/>
      <c r="EV451" s="693"/>
      <c r="EW451" s="693"/>
      <c r="EX451" s="693"/>
      <c r="EY451" s="693"/>
      <c r="EZ451" s="693"/>
      <c r="FA451" s="693"/>
      <c r="FB451" s="693"/>
      <c r="FC451" s="693"/>
      <c r="FD451" s="693"/>
      <c r="FE451" s="693"/>
      <c r="FF451" s="693"/>
      <c r="FG451" s="693"/>
      <c r="FH451" s="693"/>
      <c r="FI451" s="693"/>
      <c r="FJ451" s="693"/>
      <c r="FK451" s="693"/>
      <c r="FL451" s="693"/>
      <c r="FM451" s="693"/>
      <c r="FN451" s="693"/>
      <c r="FO451" s="693"/>
      <c r="FP451" s="693"/>
      <c r="FQ451" s="693"/>
      <c r="FR451" s="693"/>
      <c r="FS451" s="693"/>
      <c r="FT451" s="693"/>
      <c r="FU451" s="693"/>
      <c r="FV451" s="693"/>
      <c r="FW451" s="693"/>
      <c r="FX451" s="693"/>
      <c r="FY451" s="693"/>
      <c r="FZ451" s="693"/>
      <c r="GA451" s="693"/>
      <c r="GB451" s="693"/>
      <c r="GC451" s="693"/>
      <c r="GD451" s="693"/>
      <c r="GE451" s="693"/>
      <c r="GF451" s="693"/>
      <c r="GG451" s="693"/>
      <c r="GH451" s="693"/>
      <c r="GI451" s="693"/>
      <c r="GJ451" s="693"/>
      <c r="GK451" s="693"/>
      <c r="GL451" s="693"/>
      <c r="GM451" s="693"/>
      <c r="GN451" s="693"/>
      <c r="GO451" s="693"/>
      <c r="GP451" s="693"/>
      <c r="GQ451" s="693"/>
      <c r="GR451" s="693"/>
      <c r="GS451" s="693"/>
      <c r="GT451" s="693"/>
      <c r="GU451" s="693"/>
      <c r="GV451" s="693"/>
      <c r="GW451" s="693"/>
      <c r="GX451" s="693"/>
      <c r="GY451" s="693"/>
      <c r="GZ451" s="693"/>
      <c r="HA451" s="693"/>
      <c r="HB451" s="693"/>
      <c r="HC451" s="693"/>
      <c r="HD451" s="693"/>
      <c r="HE451" s="693"/>
      <c r="HF451" s="693"/>
      <c r="HG451" s="693"/>
      <c r="HH451" s="693"/>
      <c r="HI451" s="693"/>
      <c r="HJ451" s="693"/>
      <c r="HK451" s="693"/>
      <c r="HL451" s="693"/>
      <c r="HM451" s="693"/>
      <c r="HN451" s="693"/>
      <c r="HO451" s="693"/>
      <c r="HP451" s="693"/>
      <c r="HQ451" s="693"/>
      <c r="HR451" s="693"/>
      <c r="HS451" s="693"/>
    </row>
    <row r="452" spans="1:227" s="508" customFormat="1">
      <c r="A452"/>
      <c r="B452" s="368"/>
      <c r="C452"/>
      <c r="D452" s="433"/>
      <c r="E452" s="625"/>
      <c r="F452" s="625"/>
      <c r="G452" s="330"/>
      <c r="H452"/>
      <c r="I452" s="132"/>
      <c r="J452"/>
      <c r="K452"/>
      <c r="L452"/>
      <c r="M452" s="335"/>
      <c r="N452" s="335"/>
      <c r="O452" s="335"/>
      <c r="P452" s="335"/>
      <c r="Q452" s="335"/>
      <c r="R452" s="335"/>
      <c r="S452" s="335"/>
      <c r="T452" s="335"/>
      <c r="U452" s="335"/>
      <c r="V452" s="335"/>
      <c r="W452" s="335"/>
      <c r="X452" s="335"/>
      <c r="Y452" s="335"/>
      <c r="Z452" s="335"/>
      <c r="AA452" s="335"/>
      <c r="AB452" s="45"/>
      <c r="AC452"/>
      <c r="AD452" s="123"/>
      <c r="AE452"/>
      <c r="AF452"/>
      <c r="AG452"/>
      <c r="AH452" s="129"/>
      <c r="AI452" s="129"/>
      <c r="AJ452" s="129"/>
      <c r="AK452" s="634"/>
      <c r="AL452" s="596"/>
      <c r="AM452" s="669"/>
      <c r="AN452" s="669"/>
      <c r="AO452" s="669"/>
      <c r="AP452" s="669"/>
      <c r="AQ452" s="669"/>
      <c r="AR452" s="669"/>
      <c r="AS452" s="669"/>
      <c r="AT452" s="669"/>
      <c r="AU452" s="669"/>
      <c r="AV452" s="669"/>
      <c r="AW452" s="669"/>
      <c r="AX452" s="669"/>
      <c r="AY452" s="669"/>
      <c r="AZ452" s="669"/>
      <c r="BA452" s="599"/>
      <c r="BB452" s="291"/>
      <c r="BC452" s="1042"/>
      <c r="BD452" s="1042"/>
      <c r="BE452" s="1042"/>
      <c r="BF452" s="1042"/>
      <c r="BG452" s="1042"/>
      <c r="BH452" s="1042"/>
      <c r="BI452" s="1042"/>
      <c r="BJ452" s="493"/>
      <c r="BK452" s="493"/>
      <c r="BL452" s="493"/>
      <c r="BM452" s="493"/>
      <c r="BN452" s="493"/>
      <c r="BO452" s="493"/>
      <c r="BP452" s="493"/>
      <c r="BQ452" s="493"/>
      <c r="BR452" s="493"/>
      <c r="BS452" s="493"/>
      <c r="BT452" s="493"/>
      <c r="BU452" s="291"/>
      <c r="CW452" s="693"/>
      <c r="CX452" s="693"/>
      <c r="CY452" s="693"/>
      <c r="CZ452" s="693"/>
      <c r="DA452" s="693"/>
      <c r="DB452" s="693"/>
      <c r="DC452" s="693"/>
      <c r="DD452" s="693"/>
      <c r="DE452" s="693"/>
      <c r="DF452" s="693"/>
      <c r="DG452" s="693"/>
      <c r="DH452" s="693"/>
      <c r="DI452" s="693"/>
      <c r="DJ452" s="693"/>
      <c r="DK452" s="693"/>
      <c r="DL452" s="693"/>
      <c r="DM452" s="693"/>
      <c r="DN452" s="693"/>
      <c r="DO452" s="693"/>
      <c r="DP452" s="693"/>
      <c r="DQ452" s="693"/>
      <c r="DR452" s="693"/>
      <c r="DS452" s="693"/>
      <c r="DT452" s="693"/>
      <c r="DU452" s="693"/>
      <c r="DV452" s="693"/>
      <c r="DW452" s="693"/>
      <c r="DX452" s="693"/>
      <c r="DY452" s="693"/>
      <c r="DZ452" s="693"/>
      <c r="EA452" s="693"/>
      <c r="EB452" s="693"/>
      <c r="EC452" s="693"/>
      <c r="ED452" s="693"/>
      <c r="EE452" s="693"/>
      <c r="EF452" s="693"/>
      <c r="EG452" s="693"/>
      <c r="EH452" s="693"/>
      <c r="EI452" s="693"/>
      <c r="EJ452" s="693"/>
      <c r="EK452" s="693"/>
      <c r="EL452" s="693"/>
      <c r="EM452" s="693"/>
      <c r="EN452" s="693"/>
      <c r="EO452" s="693"/>
      <c r="EP452" s="693"/>
      <c r="EQ452" s="693"/>
      <c r="ER452" s="693"/>
      <c r="ES452" s="693"/>
      <c r="ET452" s="693"/>
      <c r="EU452" s="693"/>
      <c r="EV452" s="693"/>
      <c r="EW452" s="693"/>
      <c r="EX452" s="693"/>
      <c r="EY452" s="693"/>
      <c r="EZ452" s="693"/>
      <c r="FA452" s="693"/>
      <c r="FB452" s="693"/>
      <c r="FC452" s="693"/>
      <c r="FD452" s="693"/>
      <c r="FE452" s="693"/>
      <c r="FF452" s="693"/>
      <c r="FG452" s="693"/>
      <c r="FH452" s="693"/>
      <c r="FI452" s="693"/>
      <c r="FJ452" s="693"/>
      <c r="FK452" s="693"/>
      <c r="FL452" s="693"/>
      <c r="FM452" s="693"/>
      <c r="FN452" s="693"/>
      <c r="FO452" s="693"/>
      <c r="FP452" s="693"/>
      <c r="FQ452" s="693"/>
      <c r="FR452" s="693"/>
      <c r="FS452" s="693"/>
      <c r="FT452" s="693"/>
      <c r="FU452" s="693"/>
      <c r="FV452" s="693"/>
      <c r="FW452" s="693"/>
      <c r="FX452" s="693"/>
      <c r="FY452" s="693"/>
      <c r="FZ452" s="693"/>
      <c r="GA452" s="693"/>
      <c r="GB452" s="693"/>
      <c r="GC452" s="693"/>
      <c r="GD452" s="693"/>
      <c r="GE452" s="693"/>
      <c r="GF452" s="693"/>
      <c r="GG452" s="693"/>
      <c r="GH452" s="693"/>
      <c r="GI452" s="693"/>
      <c r="GJ452" s="693"/>
      <c r="GK452" s="693"/>
      <c r="GL452" s="693"/>
      <c r="GM452" s="693"/>
      <c r="GN452" s="693"/>
      <c r="GO452" s="693"/>
      <c r="GP452" s="693"/>
      <c r="GQ452" s="693"/>
      <c r="GR452" s="693"/>
      <c r="GS452" s="693"/>
      <c r="GT452" s="693"/>
      <c r="GU452" s="693"/>
      <c r="GV452" s="693"/>
      <c r="GW452" s="693"/>
      <c r="GX452" s="693"/>
      <c r="GY452" s="693"/>
      <c r="GZ452" s="693"/>
      <c r="HA452" s="693"/>
      <c r="HB452" s="693"/>
      <c r="HC452" s="693"/>
      <c r="HD452" s="693"/>
      <c r="HE452" s="693"/>
      <c r="HF452" s="693"/>
      <c r="HG452" s="693"/>
      <c r="HH452" s="693"/>
      <c r="HI452" s="693"/>
      <c r="HJ452" s="693"/>
      <c r="HK452" s="693"/>
      <c r="HL452" s="693"/>
      <c r="HM452" s="693"/>
      <c r="HN452" s="693"/>
      <c r="HO452" s="693"/>
      <c r="HP452" s="693"/>
      <c r="HQ452" s="693"/>
      <c r="HR452" s="693"/>
      <c r="HS452" s="693"/>
    </row>
    <row r="453" spans="1:227" s="508" customFormat="1">
      <c r="A453"/>
      <c r="B453" s="368"/>
      <c r="C453"/>
      <c r="D453" s="433"/>
      <c r="E453" s="625"/>
      <c r="F453" s="625"/>
      <c r="G453" s="330"/>
      <c r="H453"/>
      <c r="I453" s="132"/>
      <c r="J453"/>
      <c r="K453"/>
      <c r="L453"/>
      <c r="M453" s="335"/>
      <c r="N453" s="335"/>
      <c r="O453" s="335"/>
      <c r="P453" s="335"/>
      <c r="Q453" s="335"/>
      <c r="R453" s="335"/>
      <c r="S453" s="335"/>
      <c r="T453" s="335"/>
      <c r="U453" s="335"/>
      <c r="V453" s="335"/>
      <c r="W453" s="335"/>
      <c r="X453" s="335"/>
      <c r="Y453" s="335"/>
      <c r="Z453" s="335"/>
      <c r="AA453" s="335"/>
      <c r="AB453" s="45"/>
      <c r="AC453"/>
      <c r="AD453" s="123"/>
      <c r="AE453"/>
      <c r="AF453"/>
      <c r="AG453"/>
      <c r="AH453" s="129"/>
      <c r="AI453" s="129"/>
      <c r="AJ453" s="129"/>
      <c r="AK453" s="634"/>
      <c r="AL453" s="596"/>
      <c r="AM453" s="669"/>
      <c r="AN453" s="669"/>
      <c r="AO453" s="669"/>
      <c r="AP453" s="669"/>
      <c r="AQ453" s="669"/>
      <c r="AR453" s="669"/>
      <c r="AS453" s="669"/>
      <c r="AT453" s="669"/>
      <c r="AU453" s="669"/>
      <c r="AV453" s="669"/>
      <c r="AW453" s="669"/>
      <c r="AX453" s="669"/>
      <c r="AY453" s="669"/>
      <c r="AZ453" s="669"/>
      <c r="BA453" s="599"/>
      <c r="BB453" s="291"/>
      <c r="BC453" s="1042"/>
      <c r="BD453" s="1042"/>
      <c r="BE453" s="1042"/>
      <c r="BF453" s="1042"/>
      <c r="BG453" s="1042"/>
      <c r="BH453" s="1042"/>
      <c r="BI453" s="1042"/>
      <c r="BJ453" s="493"/>
      <c r="BK453" s="493"/>
      <c r="BL453" s="493"/>
      <c r="BM453" s="493"/>
      <c r="BN453" s="493"/>
      <c r="BO453" s="493"/>
      <c r="BP453" s="493"/>
      <c r="BQ453" s="493"/>
      <c r="BR453" s="493"/>
      <c r="BS453" s="493"/>
      <c r="BT453" s="493"/>
      <c r="BU453" s="291"/>
      <c r="CW453" s="693"/>
      <c r="CX453" s="693"/>
      <c r="CY453" s="693"/>
      <c r="CZ453" s="693"/>
      <c r="DA453" s="693"/>
      <c r="DB453" s="693"/>
      <c r="DC453" s="693"/>
      <c r="DD453" s="693"/>
      <c r="DE453" s="693"/>
      <c r="DF453" s="693"/>
      <c r="DG453" s="693"/>
      <c r="DH453" s="693"/>
      <c r="DI453" s="693"/>
      <c r="DJ453" s="693"/>
      <c r="DK453" s="693"/>
      <c r="DL453" s="693"/>
      <c r="DM453" s="693"/>
      <c r="DN453" s="693"/>
      <c r="DO453" s="693"/>
      <c r="DP453" s="693"/>
      <c r="DQ453" s="693"/>
      <c r="DR453" s="693"/>
      <c r="DS453" s="693"/>
      <c r="DT453" s="693"/>
      <c r="DU453" s="693"/>
      <c r="DV453" s="693"/>
      <c r="DW453" s="693"/>
      <c r="DX453" s="693"/>
      <c r="DY453" s="693"/>
      <c r="DZ453" s="693"/>
      <c r="EA453" s="693"/>
      <c r="EB453" s="693"/>
      <c r="EC453" s="693"/>
      <c r="ED453" s="693"/>
      <c r="EE453" s="693"/>
      <c r="EF453" s="693"/>
      <c r="EG453" s="693"/>
      <c r="EH453" s="693"/>
      <c r="EI453" s="693"/>
      <c r="EJ453" s="693"/>
      <c r="EK453" s="693"/>
      <c r="EL453" s="693"/>
      <c r="EM453" s="693"/>
      <c r="EN453" s="693"/>
      <c r="EO453" s="693"/>
      <c r="EP453" s="693"/>
      <c r="EQ453" s="693"/>
      <c r="ER453" s="693"/>
      <c r="ES453" s="693"/>
      <c r="ET453" s="693"/>
      <c r="EU453" s="693"/>
      <c r="EV453" s="693"/>
      <c r="EW453" s="693"/>
      <c r="EX453" s="693"/>
      <c r="EY453" s="693"/>
      <c r="EZ453" s="693"/>
      <c r="FA453" s="693"/>
      <c r="FB453" s="693"/>
      <c r="FC453" s="693"/>
      <c r="FD453" s="693"/>
      <c r="FE453" s="693"/>
      <c r="FF453" s="693"/>
      <c r="FG453" s="693"/>
      <c r="FH453" s="693"/>
      <c r="FI453" s="693"/>
      <c r="FJ453" s="693"/>
      <c r="FK453" s="693"/>
      <c r="FL453" s="693"/>
      <c r="FM453" s="693"/>
      <c r="FN453" s="693"/>
      <c r="FO453" s="693"/>
      <c r="FP453" s="693"/>
      <c r="FQ453" s="693"/>
      <c r="FR453" s="693"/>
      <c r="FS453" s="693"/>
      <c r="FT453" s="693"/>
      <c r="FU453" s="693"/>
      <c r="FV453" s="693"/>
      <c r="FW453" s="693"/>
      <c r="FX453" s="693"/>
      <c r="FY453" s="693"/>
      <c r="FZ453" s="693"/>
      <c r="GA453" s="693"/>
      <c r="GB453" s="693"/>
      <c r="GC453" s="693"/>
      <c r="GD453" s="693"/>
      <c r="GE453" s="693"/>
      <c r="GF453" s="693"/>
      <c r="GG453" s="693"/>
      <c r="GH453" s="693"/>
      <c r="GI453" s="693"/>
      <c r="GJ453" s="693"/>
      <c r="GK453" s="693"/>
      <c r="GL453" s="693"/>
      <c r="GM453" s="693"/>
      <c r="GN453" s="693"/>
      <c r="GO453" s="693"/>
      <c r="GP453" s="693"/>
      <c r="GQ453" s="693"/>
      <c r="GR453" s="693"/>
      <c r="GS453" s="693"/>
      <c r="GT453" s="693"/>
      <c r="GU453" s="693"/>
      <c r="GV453" s="693"/>
      <c r="GW453" s="693"/>
      <c r="GX453" s="693"/>
      <c r="GY453" s="693"/>
      <c r="GZ453" s="693"/>
      <c r="HA453" s="693"/>
      <c r="HB453" s="693"/>
      <c r="HC453" s="693"/>
      <c r="HD453" s="693"/>
      <c r="HE453" s="693"/>
      <c r="HF453" s="693"/>
      <c r="HG453" s="693"/>
      <c r="HH453" s="693"/>
      <c r="HI453" s="693"/>
      <c r="HJ453" s="693"/>
      <c r="HK453" s="693"/>
      <c r="HL453" s="693"/>
      <c r="HM453" s="693"/>
      <c r="HN453" s="693"/>
      <c r="HO453" s="693"/>
      <c r="HP453" s="693"/>
      <c r="HQ453" s="693"/>
      <c r="HR453" s="693"/>
      <c r="HS453" s="693"/>
    </row>
    <row r="454" spans="1:227" s="508" customFormat="1">
      <c r="A454"/>
      <c r="B454" s="368"/>
      <c r="C454"/>
      <c r="D454" s="433"/>
      <c r="E454" s="625"/>
      <c r="F454" s="625"/>
      <c r="G454" s="330"/>
      <c r="H454"/>
      <c r="I454" s="132"/>
      <c r="J454"/>
      <c r="K454"/>
      <c r="L454"/>
      <c r="M454" s="335"/>
      <c r="N454" s="335"/>
      <c r="O454" s="335"/>
      <c r="P454" s="335"/>
      <c r="Q454" s="335"/>
      <c r="R454" s="335"/>
      <c r="S454" s="335"/>
      <c r="T454" s="335"/>
      <c r="U454" s="335"/>
      <c r="V454" s="335"/>
      <c r="W454" s="335"/>
      <c r="X454" s="335"/>
      <c r="Y454" s="335"/>
      <c r="Z454" s="335"/>
      <c r="AA454" s="335"/>
      <c r="AB454" s="45"/>
      <c r="AC454"/>
      <c r="AD454" s="123"/>
      <c r="AE454"/>
      <c r="AF454"/>
      <c r="AG454"/>
      <c r="AH454" s="129"/>
      <c r="AI454" s="129"/>
      <c r="AJ454" s="129"/>
      <c r="AK454" s="634"/>
      <c r="AL454" s="596"/>
      <c r="AM454" s="669"/>
      <c r="AN454" s="669"/>
      <c r="AO454" s="669"/>
      <c r="AP454" s="669"/>
      <c r="AQ454" s="669"/>
      <c r="AR454" s="669"/>
      <c r="AS454" s="669"/>
      <c r="AT454" s="669"/>
      <c r="AU454" s="669"/>
      <c r="AV454" s="669"/>
      <c r="AW454" s="669"/>
      <c r="AX454" s="669"/>
      <c r="AY454" s="669"/>
      <c r="AZ454" s="669"/>
      <c r="BA454" s="599"/>
      <c r="BB454" s="291"/>
      <c r="BC454" s="1042"/>
      <c r="BD454" s="1042"/>
      <c r="BE454" s="1042"/>
      <c r="BF454" s="1042"/>
      <c r="BG454" s="1042"/>
      <c r="BH454" s="1042"/>
      <c r="BI454" s="1042"/>
      <c r="BJ454" s="493"/>
      <c r="BK454" s="493"/>
      <c r="BL454" s="493"/>
      <c r="BM454" s="493"/>
      <c r="BN454" s="493"/>
      <c r="BO454" s="493"/>
      <c r="BP454" s="493"/>
      <c r="BQ454" s="493"/>
      <c r="BR454" s="493"/>
      <c r="BS454" s="493"/>
      <c r="BT454" s="493"/>
      <c r="BU454" s="291"/>
      <c r="CW454" s="693"/>
      <c r="CX454" s="693"/>
      <c r="CY454" s="693"/>
      <c r="CZ454" s="693"/>
      <c r="DA454" s="693"/>
      <c r="DB454" s="693"/>
      <c r="DC454" s="693"/>
      <c r="DD454" s="693"/>
      <c r="DE454" s="693"/>
      <c r="DF454" s="693"/>
      <c r="DG454" s="693"/>
      <c r="DH454" s="693"/>
      <c r="DI454" s="693"/>
      <c r="DJ454" s="693"/>
      <c r="DK454" s="693"/>
      <c r="DL454" s="693"/>
      <c r="DM454" s="693"/>
      <c r="DN454" s="693"/>
      <c r="DO454" s="693"/>
      <c r="DP454" s="693"/>
      <c r="DQ454" s="693"/>
      <c r="DR454" s="693"/>
      <c r="DS454" s="693"/>
      <c r="DT454" s="693"/>
      <c r="DU454" s="693"/>
      <c r="DV454" s="693"/>
      <c r="DW454" s="693"/>
      <c r="DX454" s="693"/>
      <c r="DY454" s="693"/>
      <c r="DZ454" s="693"/>
      <c r="EA454" s="693"/>
      <c r="EB454" s="693"/>
      <c r="EC454" s="693"/>
      <c r="ED454" s="693"/>
      <c r="EE454" s="693"/>
      <c r="EF454" s="693"/>
      <c r="EG454" s="693"/>
      <c r="EH454" s="693"/>
      <c r="EI454" s="693"/>
      <c r="EJ454" s="693"/>
      <c r="EK454" s="693"/>
      <c r="EL454" s="693"/>
      <c r="EM454" s="693"/>
      <c r="EN454" s="693"/>
      <c r="EO454" s="693"/>
      <c r="EP454" s="693"/>
      <c r="EQ454" s="693"/>
      <c r="ER454" s="693"/>
      <c r="ES454" s="693"/>
      <c r="ET454" s="693"/>
      <c r="EU454" s="693"/>
      <c r="EV454" s="693"/>
      <c r="EW454" s="693"/>
      <c r="EX454" s="693"/>
      <c r="EY454" s="693"/>
      <c r="EZ454" s="693"/>
      <c r="FA454" s="693"/>
      <c r="FB454" s="693"/>
      <c r="FC454" s="693"/>
      <c r="FD454" s="693"/>
      <c r="FE454" s="693"/>
      <c r="FF454" s="693"/>
      <c r="FG454" s="693"/>
      <c r="FH454" s="693"/>
      <c r="FI454" s="693"/>
      <c r="FJ454" s="693"/>
      <c r="FK454" s="693"/>
      <c r="FL454" s="693"/>
      <c r="FM454" s="693"/>
      <c r="FN454" s="693"/>
      <c r="FO454" s="693"/>
      <c r="FP454" s="693"/>
      <c r="FQ454" s="693"/>
      <c r="FR454" s="693"/>
      <c r="FS454" s="693"/>
      <c r="FT454" s="693"/>
      <c r="FU454" s="693"/>
      <c r="FV454" s="693"/>
      <c r="FW454" s="693"/>
      <c r="FX454" s="693"/>
      <c r="FY454" s="693"/>
      <c r="FZ454" s="693"/>
      <c r="GA454" s="693"/>
      <c r="GB454" s="693"/>
      <c r="GC454" s="693"/>
      <c r="GD454" s="693"/>
      <c r="GE454" s="693"/>
      <c r="GF454" s="693"/>
      <c r="GG454" s="693"/>
      <c r="GH454" s="693"/>
      <c r="GI454" s="693"/>
      <c r="GJ454" s="693"/>
      <c r="GK454" s="693"/>
      <c r="GL454" s="693"/>
      <c r="GM454" s="693"/>
      <c r="GN454" s="693"/>
      <c r="GO454" s="693"/>
      <c r="GP454" s="693"/>
      <c r="GQ454" s="693"/>
      <c r="GR454" s="693"/>
      <c r="GS454" s="693"/>
      <c r="GT454" s="693"/>
      <c r="GU454" s="693"/>
      <c r="GV454" s="693"/>
      <c r="GW454" s="693"/>
      <c r="GX454" s="693"/>
      <c r="GY454" s="693"/>
      <c r="GZ454" s="693"/>
      <c r="HA454" s="693"/>
      <c r="HB454" s="693"/>
      <c r="HC454" s="693"/>
      <c r="HD454" s="693"/>
      <c r="HE454" s="693"/>
      <c r="HF454" s="693"/>
      <c r="HG454" s="693"/>
      <c r="HH454" s="693"/>
      <c r="HI454" s="693"/>
      <c r="HJ454" s="693"/>
      <c r="HK454" s="693"/>
      <c r="HL454" s="693"/>
      <c r="HM454" s="693"/>
      <c r="HN454" s="693"/>
      <c r="HO454" s="693"/>
      <c r="HP454" s="693"/>
      <c r="HQ454" s="693"/>
      <c r="HR454" s="693"/>
      <c r="HS454" s="693"/>
    </row>
    <row r="455" spans="1:227" s="508" customFormat="1">
      <c r="A455"/>
      <c r="B455" s="368"/>
      <c r="C455"/>
      <c r="D455" s="433"/>
      <c r="E455" s="625"/>
      <c r="F455" s="625"/>
      <c r="G455" s="330"/>
      <c r="H455"/>
      <c r="I455" s="132"/>
      <c r="J455"/>
      <c r="K455"/>
      <c r="L455"/>
      <c r="M455" s="335"/>
      <c r="N455" s="335"/>
      <c r="O455" s="335"/>
      <c r="P455" s="335"/>
      <c r="Q455" s="335"/>
      <c r="R455" s="335"/>
      <c r="S455" s="335"/>
      <c r="T455" s="335"/>
      <c r="U455" s="335"/>
      <c r="V455" s="335"/>
      <c r="W455" s="335"/>
      <c r="X455" s="335"/>
      <c r="Y455" s="335"/>
      <c r="Z455" s="335"/>
      <c r="AA455" s="335"/>
      <c r="AB455" s="45"/>
      <c r="AC455"/>
      <c r="AD455" s="123"/>
      <c r="AE455"/>
      <c r="AF455"/>
      <c r="AG455"/>
      <c r="AH455" s="129"/>
      <c r="AI455" s="129"/>
      <c r="AJ455" s="129"/>
      <c r="AK455" s="634"/>
      <c r="AL455" s="596"/>
      <c r="AM455" s="669"/>
      <c r="AN455" s="669"/>
      <c r="AO455" s="669"/>
      <c r="AP455" s="669"/>
      <c r="AQ455" s="669"/>
      <c r="AR455" s="669"/>
      <c r="AS455" s="669"/>
      <c r="AT455" s="669"/>
      <c r="AU455" s="669"/>
      <c r="AV455" s="669"/>
      <c r="AW455" s="669"/>
      <c r="AX455" s="669"/>
      <c r="AY455" s="669"/>
      <c r="AZ455" s="669"/>
      <c r="BA455" s="599"/>
      <c r="BB455" s="291"/>
      <c r="BC455" s="1042"/>
      <c r="BD455" s="1042"/>
      <c r="BE455" s="1042"/>
      <c r="BF455" s="1042"/>
      <c r="BG455" s="1042"/>
      <c r="BH455" s="1042"/>
      <c r="BI455" s="1042"/>
      <c r="BJ455" s="493"/>
      <c r="BK455" s="493"/>
      <c r="BL455" s="493"/>
      <c r="BM455" s="493"/>
      <c r="BN455" s="493"/>
      <c r="BO455" s="493"/>
      <c r="BP455" s="493"/>
      <c r="BQ455" s="493"/>
      <c r="BR455" s="493"/>
      <c r="BS455" s="493"/>
      <c r="BT455" s="493"/>
      <c r="BU455" s="291"/>
      <c r="CW455" s="693"/>
      <c r="CX455" s="693"/>
      <c r="CY455" s="693"/>
      <c r="CZ455" s="693"/>
      <c r="DA455" s="693"/>
      <c r="DB455" s="693"/>
      <c r="DC455" s="693"/>
      <c r="DD455" s="693"/>
      <c r="DE455" s="693"/>
      <c r="DF455" s="693"/>
      <c r="DG455" s="693"/>
      <c r="DH455" s="693"/>
      <c r="DI455" s="693"/>
      <c r="DJ455" s="693"/>
      <c r="DK455" s="693"/>
      <c r="DL455" s="693"/>
      <c r="DM455" s="693"/>
      <c r="DN455" s="693"/>
      <c r="DO455" s="693"/>
      <c r="DP455" s="693"/>
      <c r="DQ455" s="693"/>
      <c r="DR455" s="693"/>
      <c r="DS455" s="693"/>
      <c r="DT455" s="693"/>
      <c r="DU455" s="693"/>
      <c r="DV455" s="693"/>
      <c r="DW455" s="693"/>
      <c r="DX455" s="693"/>
      <c r="DY455" s="693"/>
      <c r="DZ455" s="693"/>
      <c r="EA455" s="693"/>
      <c r="EB455" s="693"/>
      <c r="EC455" s="693"/>
      <c r="ED455" s="693"/>
      <c r="EE455" s="693"/>
      <c r="EF455" s="693"/>
      <c r="EG455" s="693"/>
      <c r="EH455" s="693"/>
      <c r="EI455" s="693"/>
      <c r="EJ455" s="693"/>
      <c r="EK455" s="693"/>
      <c r="EL455" s="693"/>
      <c r="EM455" s="693"/>
      <c r="EN455" s="693"/>
      <c r="EO455" s="693"/>
      <c r="EP455" s="693"/>
      <c r="EQ455" s="693"/>
      <c r="ER455" s="693"/>
      <c r="ES455" s="693"/>
      <c r="ET455" s="693"/>
      <c r="EU455" s="693"/>
      <c r="EV455" s="693"/>
      <c r="EW455" s="693"/>
      <c r="EX455" s="693"/>
      <c r="EY455" s="693"/>
      <c r="EZ455" s="693"/>
      <c r="FA455" s="693"/>
      <c r="FB455" s="693"/>
      <c r="FC455" s="693"/>
      <c r="FD455" s="693"/>
      <c r="FE455" s="693"/>
      <c r="FF455" s="693"/>
      <c r="FG455" s="693"/>
      <c r="FH455" s="693"/>
      <c r="FI455" s="693"/>
      <c r="FJ455" s="693"/>
      <c r="FK455" s="693"/>
      <c r="FL455" s="693"/>
      <c r="FM455" s="693"/>
      <c r="FN455" s="693"/>
      <c r="FO455" s="693"/>
      <c r="FP455" s="693"/>
      <c r="FQ455" s="693"/>
      <c r="FR455" s="693"/>
      <c r="FS455" s="693"/>
      <c r="FT455" s="693"/>
      <c r="FU455" s="693"/>
      <c r="FV455" s="693"/>
      <c r="FW455" s="693"/>
      <c r="FX455" s="693"/>
      <c r="FY455" s="693"/>
      <c r="FZ455" s="693"/>
      <c r="GA455" s="693"/>
      <c r="GB455" s="693"/>
      <c r="GC455" s="693"/>
      <c r="GD455" s="693"/>
      <c r="GE455" s="693"/>
      <c r="GF455" s="693"/>
      <c r="GG455" s="693"/>
      <c r="GH455" s="693"/>
      <c r="GI455" s="693"/>
      <c r="GJ455" s="693"/>
      <c r="GK455" s="693"/>
      <c r="GL455" s="693"/>
      <c r="GM455" s="693"/>
      <c r="GN455" s="693"/>
      <c r="GO455" s="693"/>
      <c r="GP455" s="693"/>
      <c r="GQ455" s="693"/>
      <c r="GR455" s="693"/>
      <c r="GS455" s="693"/>
      <c r="GT455" s="693"/>
      <c r="GU455" s="693"/>
      <c r="GV455" s="693"/>
      <c r="GW455" s="693"/>
      <c r="GX455" s="693"/>
      <c r="GY455" s="693"/>
      <c r="GZ455" s="693"/>
      <c r="HA455" s="693"/>
      <c r="HB455" s="693"/>
      <c r="HC455" s="693"/>
      <c r="HD455" s="693"/>
      <c r="HE455" s="693"/>
      <c r="HF455" s="693"/>
      <c r="HG455" s="693"/>
      <c r="HH455" s="693"/>
      <c r="HI455" s="693"/>
      <c r="HJ455" s="693"/>
      <c r="HK455" s="693"/>
      <c r="HL455" s="693"/>
      <c r="HM455" s="693"/>
      <c r="HN455" s="693"/>
      <c r="HO455" s="693"/>
      <c r="HP455" s="693"/>
      <c r="HQ455" s="693"/>
      <c r="HR455" s="693"/>
      <c r="HS455" s="693"/>
    </row>
    <row r="456" spans="1:227" s="508" customFormat="1">
      <c r="A456"/>
      <c r="B456" s="368"/>
      <c r="C456"/>
      <c r="D456" s="433"/>
      <c r="E456" s="625"/>
      <c r="F456" s="625"/>
      <c r="G456" s="330"/>
      <c r="H456"/>
      <c r="I456" s="132"/>
      <c r="J456"/>
      <c r="K456"/>
      <c r="L456"/>
      <c r="M456" s="335"/>
      <c r="N456" s="335"/>
      <c r="O456" s="335"/>
      <c r="P456" s="335"/>
      <c r="Q456" s="335"/>
      <c r="R456" s="335"/>
      <c r="S456" s="335"/>
      <c r="T456" s="335"/>
      <c r="U456" s="335"/>
      <c r="V456" s="335"/>
      <c r="W456" s="335"/>
      <c r="X456" s="335"/>
      <c r="Y456" s="335"/>
      <c r="Z456" s="335"/>
      <c r="AA456" s="335"/>
      <c r="AB456" s="45"/>
      <c r="AC456"/>
      <c r="AD456" s="123"/>
      <c r="AE456"/>
      <c r="AF456"/>
      <c r="AG456"/>
      <c r="AH456" s="129"/>
      <c r="AI456" s="129"/>
      <c r="AJ456" s="129"/>
      <c r="AK456" s="634"/>
      <c r="AL456" s="596"/>
      <c r="AM456" s="669"/>
      <c r="AN456" s="669"/>
      <c r="AO456" s="669"/>
      <c r="AP456" s="669"/>
      <c r="AQ456" s="669"/>
      <c r="AR456" s="669"/>
      <c r="AS456" s="669"/>
      <c r="AT456" s="669"/>
      <c r="AU456" s="669"/>
      <c r="AV456" s="669"/>
      <c r="AW456" s="669"/>
      <c r="AX456" s="669"/>
      <c r="AY456" s="669"/>
      <c r="AZ456" s="669"/>
      <c r="BA456" s="599"/>
      <c r="BB456" s="291"/>
      <c r="BC456" s="1042"/>
      <c r="BD456" s="1042"/>
      <c r="BE456" s="1042"/>
      <c r="BF456" s="1042"/>
      <c r="BG456" s="1042"/>
      <c r="BH456" s="1042"/>
      <c r="BI456" s="1042"/>
      <c r="BJ456" s="493"/>
      <c r="BK456" s="493"/>
      <c r="BL456" s="493"/>
      <c r="BM456" s="493"/>
      <c r="BN456" s="493"/>
      <c r="BO456" s="493"/>
      <c r="BP456" s="493"/>
      <c r="BQ456" s="493"/>
      <c r="BR456" s="493"/>
      <c r="BS456" s="493"/>
      <c r="BT456" s="493"/>
      <c r="BU456" s="291"/>
      <c r="CW456" s="693"/>
      <c r="CX456" s="693"/>
      <c r="CY456" s="693"/>
      <c r="CZ456" s="693"/>
      <c r="DA456" s="693"/>
      <c r="DB456" s="693"/>
      <c r="DC456" s="693"/>
      <c r="DD456" s="693"/>
      <c r="DE456" s="693"/>
      <c r="DF456" s="693"/>
      <c r="DG456" s="693"/>
      <c r="DH456" s="693"/>
      <c r="DI456" s="693"/>
      <c r="DJ456" s="693"/>
      <c r="DK456" s="693"/>
      <c r="DL456" s="693"/>
      <c r="DM456" s="693"/>
      <c r="DN456" s="693"/>
      <c r="DO456" s="693"/>
      <c r="DP456" s="693"/>
      <c r="DQ456" s="693"/>
      <c r="DR456" s="693"/>
      <c r="DS456" s="693"/>
      <c r="DT456" s="693"/>
      <c r="DU456" s="693"/>
      <c r="DV456" s="693"/>
      <c r="DW456" s="693"/>
      <c r="DX456" s="693"/>
      <c r="DY456" s="693"/>
      <c r="DZ456" s="693"/>
      <c r="EA456" s="693"/>
      <c r="EB456" s="693"/>
      <c r="EC456" s="693"/>
      <c r="ED456" s="693"/>
      <c r="EE456" s="693"/>
      <c r="EF456" s="693"/>
      <c r="EG456" s="693"/>
      <c r="EH456" s="693"/>
      <c r="EI456" s="693"/>
      <c r="EJ456" s="693"/>
      <c r="EK456" s="693"/>
      <c r="EL456" s="693"/>
      <c r="EM456" s="693"/>
      <c r="EN456" s="693"/>
      <c r="EO456" s="693"/>
      <c r="EP456" s="693"/>
      <c r="EQ456" s="693"/>
      <c r="ER456" s="693"/>
      <c r="ES456" s="693"/>
      <c r="ET456" s="693"/>
      <c r="EU456" s="693"/>
      <c r="EV456" s="693"/>
      <c r="EW456" s="693"/>
      <c r="EX456" s="693"/>
      <c r="EY456" s="693"/>
      <c r="EZ456" s="693"/>
      <c r="FA456" s="693"/>
      <c r="FB456" s="693"/>
      <c r="FC456" s="693"/>
      <c r="FD456" s="693"/>
      <c r="FE456" s="693"/>
      <c r="FF456" s="693"/>
      <c r="FG456" s="693"/>
      <c r="FH456" s="693"/>
      <c r="FI456" s="693"/>
      <c r="FJ456" s="693"/>
      <c r="FK456" s="693"/>
      <c r="FL456" s="693"/>
      <c r="FM456" s="693"/>
      <c r="FN456" s="693"/>
      <c r="FO456" s="693"/>
      <c r="FP456" s="693"/>
      <c r="FQ456" s="693"/>
      <c r="FR456" s="693"/>
      <c r="FS456" s="693"/>
      <c r="FT456" s="693"/>
      <c r="FU456" s="693"/>
      <c r="FV456" s="693"/>
      <c r="FW456" s="693"/>
      <c r="FX456" s="693"/>
      <c r="FY456" s="693"/>
      <c r="FZ456" s="693"/>
      <c r="GA456" s="693"/>
      <c r="GB456" s="693"/>
      <c r="GC456" s="693"/>
      <c r="GD456" s="693"/>
      <c r="GE456" s="693"/>
      <c r="GF456" s="693"/>
      <c r="GG456" s="693"/>
      <c r="GH456" s="693"/>
      <c r="GI456" s="693"/>
      <c r="GJ456" s="693"/>
      <c r="GK456" s="693"/>
      <c r="GL456" s="693"/>
      <c r="GM456" s="693"/>
      <c r="GN456" s="693"/>
      <c r="GO456" s="693"/>
      <c r="GP456" s="693"/>
      <c r="GQ456" s="693"/>
      <c r="GR456" s="693"/>
      <c r="GS456" s="693"/>
      <c r="GT456" s="693"/>
      <c r="GU456" s="693"/>
      <c r="GV456" s="693"/>
      <c r="GW456" s="693"/>
      <c r="GX456" s="693"/>
      <c r="GY456" s="693"/>
      <c r="GZ456" s="693"/>
      <c r="HA456" s="693"/>
      <c r="HB456" s="693"/>
      <c r="HC456" s="693"/>
      <c r="HD456" s="693"/>
      <c r="HE456" s="693"/>
      <c r="HF456" s="693"/>
      <c r="HG456" s="693"/>
      <c r="HH456" s="693"/>
      <c r="HI456" s="693"/>
      <c r="HJ456" s="693"/>
      <c r="HK456" s="693"/>
      <c r="HL456" s="693"/>
      <c r="HM456" s="693"/>
      <c r="HN456" s="693"/>
      <c r="HO456" s="693"/>
      <c r="HP456" s="693"/>
      <c r="HQ456" s="693"/>
      <c r="HR456" s="693"/>
      <c r="HS456" s="693"/>
    </row>
    <row r="457" spans="1:227" s="508" customFormat="1">
      <c r="A457"/>
      <c r="B457" s="368"/>
      <c r="C457"/>
      <c r="D457" s="433"/>
      <c r="E457" s="625"/>
      <c r="F457" s="625"/>
      <c r="G457" s="330"/>
      <c r="H457"/>
      <c r="I457" s="132"/>
      <c r="J457"/>
      <c r="K457"/>
      <c r="L457"/>
      <c r="M457" s="335"/>
      <c r="N457" s="335"/>
      <c r="O457" s="335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45"/>
      <c r="AC457"/>
      <c r="AD457" s="123"/>
      <c r="AE457"/>
      <c r="AF457"/>
      <c r="AG457"/>
      <c r="AH457" s="129"/>
      <c r="AI457" s="129"/>
      <c r="AJ457" s="129"/>
      <c r="AK457" s="634"/>
      <c r="AL457" s="596"/>
      <c r="AM457" s="669"/>
      <c r="AN457" s="669"/>
      <c r="AO457" s="669"/>
      <c r="AP457" s="669"/>
      <c r="AQ457" s="669"/>
      <c r="AR457" s="669"/>
      <c r="AS457" s="669"/>
      <c r="AT457" s="669"/>
      <c r="AU457" s="669"/>
      <c r="AV457" s="669"/>
      <c r="AW457" s="669"/>
      <c r="AX457" s="669"/>
      <c r="AY457" s="669"/>
      <c r="AZ457" s="669"/>
      <c r="BA457" s="599"/>
      <c r="BB457" s="291"/>
      <c r="BC457" s="1042"/>
      <c r="BD457" s="1042"/>
      <c r="BE457" s="1042"/>
      <c r="BF457" s="1042"/>
      <c r="BG457" s="1042"/>
      <c r="BH457" s="1042"/>
      <c r="BI457" s="1042"/>
      <c r="BJ457" s="493"/>
      <c r="BK457" s="493"/>
      <c r="BL457" s="493"/>
      <c r="BM457" s="493"/>
      <c r="BN457" s="493"/>
      <c r="BO457" s="493"/>
      <c r="BP457" s="493"/>
      <c r="BQ457" s="493"/>
      <c r="BR457" s="493"/>
      <c r="BS457" s="493"/>
      <c r="BT457" s="493"/>
      <c r="BU457" s="291"/>
      <c r="CW457" s="693"/>
      <c r="CX457" s="693"/>
      <c r="CY457" s="693"/>
      <c r="CZ457" s="693"/>
      <c r="DA457" s="693"/>
      <c r="DB457" s="693"/>
      <c r="DC457" s="693"/>
      <c r="DD457" s="693"/>
      <c r="DE457" s="693"/>
      <c r="DF457" s="693"/>
      <c r="DG457" s="693"/>
      <c r="DH457" s="693"/>
      <c r="DI457" s="693"/>
      <c r="DJ457" s="693"/>
      <c r="DK457" s="693"/>
      <c r="DL457" s="693"/>
      <c r="DM457" s="693"/>
      <c r="DN457" s="693"/>
      <c r="DO457" s="693"/>
      <c r="DP457" s="693"/>
      <c r="DQ457" s="693"/>
      <c r="DR457" s="693"/>
      <c r="DS457" s="693"/>
      <c r="DT457" s="693"/>
      <c r="DU457" s="693"/>
      <c r="DV457" s="693"/>
      <c r="DW457" s="693"/>
      <c r="DX457" s="693"/>
      <c r="DY457" s="693"/>
      <c r="DZ457" s="693"/>
      <c r="EA457" s="693"/>
      <c r="EB457" s="693"/>
      <c r="EC457" s="693"/>
      <c r="ED457" s="693"/>
      <c r="EE457" s="693"/>
      <c r="EF457" s="693"/>
      <c r="EG457" s="693"/>
      <c r="EH457" s="693"/>
      <c r="EI457" s="693"/>
      <c r="EJ457" s="693"/>
      <c r="EK457" s="693"/>
      <c r="EL457" s="693"/>
      <c r="EM457" s="693"/>
      <c r="EN457" s="693"/>
      <c r="EO457" s="693"/>
      <c r="EP457" s="693"/>
      <c r="EQ457" s="693"/>
      <c r="ER457" s="693"/>
      <c r="ES457" s="693"/>
      <c r="ET457" s="693"/>
      <c r="EU457" s="693"/>
      <c r="EV457" s="693"/>
      <c r="EW457" s="693"/>
      <c r="EX457" s="693"/>
      <c r="EY457" s="693"/>
      <c r="EZ457" s="693"/>
      <c r="FA457" s="693"/>
      <c r="FB457" s="693"/>
      <c r="FC457" s="693"/>
      <c r="FD457" s="693"/>
      <c r="FE457" s="693"/>
      <c r="FF457" s="693"/>
      <c r="FG457" s="693"/>
      <c r="FH457" s="693"/>
      <c r="FI457" s="693"/>
      <c r="FJ457" s="693"/>
      <c r="FK457" s="693"/>
      <c r="FL457" s="693"/>
      <c r="FM457" s="693"/>
      <c r="FN457" s="693"/>
      <c r="FO457" s="693"/>
      <c r="FP457" s="693"/>
      <c r="FQ457" s="693"/>
      <c r="FR457" s="693"/>
      <c r="FS457" s="693"/>
      <c r="FT457" s="693"/>
      <c r="FU457" s="693"/>
      <c r="FV457" s="693"/>
      <c r="FW457" s="693"/>
      <c r="FX457" s="693"/>
      <c r="FY457" s="693"/>
      <c r="FZ457" s="693"/>
      <c r="GA457" s="693"/>
      <c r="GB457" s="693"/>
      <c r="GC457" s="693"/>
      <c r="GD457" s="693"/>
      <c r="GE457" s="693"/>
      <c r="GF457" s="693"/>
      <c r="GG457" s="693"/>
      <c r="GH457" s="693"/>
      <c r="GI457" s="693"/>
      <c r="GJ457" s="693"/>
      <c r="GK457" s="693"/>
      <c r="GL457" s="693"/>
      <c r="GM457" s="693"/>
      <c r="GN457" s="693"/>
      <c r="GO457" s="693"/>
      <c r="GP457" s="693"/>
      <c r="GQ457" s="693"/>
      <c r="GR457" s="693"/>
      <c r="GS457" s="693"/>
      <c r="GT457" s="693"/>
      <c r="GU457" s="693"/>
      <c r="GV457" s="693"/>
      <c r="GW457" s="693"/>
      <c r="GX457" s="693"/>
      <c r="GY457" s="693"/>
      <c r="GZ457" s="693"/>
      <c r="HA457" s="693"/>
      <c r="HB457" s="693"/>
      <c r="HC457" s="693"/>
      <c r="HD457" s="693"/>
      <c r="HE457" s="693"/>
      <c r="HF457" s="693"/>
      <c r="HG457" s="693"/>
      <c r="HH457" s="693"/>
      <c r="HI457" s="693"/>
      <c r="HJ457" s="693"/>
      <c r="HK457" s="693"/>
      <c r="HL457" s="693"/>
      <c r="HM457" s="693"/>
      <c r="HN457" s="693"/>
      <c r="HO457" s="693"/>
      <c r="HP457" s="693"/>
      <c r="HQ457" s="693"/>
      <c r="HR457" s="693"/>
      <c r="HS457" s="693"/>
    </row>
    <row r="458" spans="1:227" s="508" customFormat="1">
      <c r="A458"/>
      <c r="B458" s="368"/>
      <c r="C458"/>
      <c r="D458" s="433"/>
      <c r="E458" s="625"/>
      <c r="F458" s="625"/>
      <c r="G458" s="330"/>
      <c r="H458"/>
      <c r="I458" s="132"/>
      <c r="J458"/>
      <c r="K458"/>
      <c r="L458"/>
      <c r="M458" s="335"/>
      <c r="N458" s="335"/>
      <c r="O458" s="335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45"/>
      <c r="AC458"/>
      <c r="AD458" s="123"/>
      <c r="AE458"/>
      <c r="AF458"/>
      <c r="AG458"/>
      <c r="AH458" s="129"/>
      <c r="AI458" s="129"/>
      <c r="AJ458" s="129"/>
      <c r="AK458" s="634"/>
      <c r="AL458" s="596"/>
      <c r="AM458" s="669"/>
      <c r="AN458" s="669"/>
      <c r="AO458" s="669"/>
      <c r="AP458" s="669"/>
      <c r="AQ458" s="669"/>
      <c r="AR458" s="669"/>
      <c r="AS458" s="669"/>
      <c r="AT458" s="669"/>
      <c r="AU458" s="669"/>
      <c r="AV458" s="669"/>
      <c r="AW458" s="669"/>
      <c r="AX458" s="669"/>
      <c r="AY458" s="669"/>
      <c r="AZ458" s="669"/>
      <c r="BA458" s="599"/>
      <c r="BB458" s="291"/>
      <c r="BC458" s="1042"/>
      <c r="BD458" s="1042"/>
      <c r="BE458" s="1042"/>
      <c r="BF458" s="1042"/>
      <c r="BG458" s="1042"/>
      <c r="BH458" s="1042"/>
      <c r="BI458" s="1042"/>
      <c r="BJ458" s="493"/>
      <c r="BK458" s="493"/>
      <c r="BL458" s="493"/>
      <c r="BM458" s="493"/>
      <c r="BN458" s="493"/>
      <c r="BO458" s="493"/>
      <c r="BP458" s="493"/>
      <c r="BQ458" s="493"/>
      <c r="BR458" s="493"/>
      <c r="BS458" s="493"/>
      <c r="BT458" s="493"/>
      <c r="BU458" s="291"/>
      <c r="CW458" s="693"/>
      <c r="CX458" s="693"/>
      <c r="CY458" s="693"/>
      <c r="CZ458" s="693"/>
      <c r="DA458" s="693"/>
      <c r="DB458" s="693"/>
      <c r="DC458" s="693"/>
      <c r="DD458" s="693"/>
      <c r="DE458" s="693"/>
      <c r="DF458" s="693"/>
      <c r="DG458" s="693"/>
      <c r="DH458" s="693"/>
      <c r="DI458" s="693"/>
      <c r="DJ458" s="693"/>
      <c r="DK458" s="693"/>
      <c r="DL458" s="693"/>
      <c r="DM458" s="693"/>
      <c r="DN458" s="693"/>
      <c r="DO458" s="693"/>
      <c r="DP458" s="693"/>
      <c r="DQ458" s="693"/>
      <c r="DR458" s="693"/>
      <c r="DS458" s="693"/>
      <c r="DT458" s="693"/>
      <c r="DU458" s="693"/>
      <c r="DV458" s="693"/>
      <c r="DW458" s="693"/>
      <c r="DX458" s="693"/>
      <c r="DY458" s="693"/>
      <c r="DZ458" s="693"/>
      <c r="EA458" s="693"/>
      <c r="EB458" s="693"/>
      <c r="EC458" s="693"/>
      <c r="ED458" s="693"/>
      <c r="EE458" s="693"/>
      <c r="EF458" s="693"/>
      <c r="EG458" s="693"/>
      <c r="EH458" s="693"/>
      <c r="EI458" s="693"/>
      <c r="EJ458" s="693"/>
      <c r="EK458" s="693"/>
      <c r="EL458" s="693"/>
      <c r="EM458" s="693"/>
      <c r="EN458" s="693"/>
      <c r="EO458" s="693"/>
      <c r="EP458" s="693"/>
      <c r="EQ458" s="693"/>
      <c r="ER458" s="693"/>
      <c r="ES458" s="693"/>
      <c r="ET458" s="693"/>
      <c r="EU458" s="693"/>
      <c r="EV458" s="693"/>
      <c r="EW458" s="693"/>
      <c r="EX458" s="693"/>
      <c r="EY458" s="693"/>
      <c r="EZ458" s="693"/>
      <c r="FA458" s="693"/>
      <c r="FB458" s="693"/>
      <c r="FC458" s="693"/>
      <c r="FD458" s="693"/>
      <c r="FE458" s="693"/>
      <c r="FF458" s="693"/>
      <c r="FG458" s="693"/>
      <c r="FH458" s="693"/>
      <c r="FI458" s="693"/>
      <c r="FJ458" s="693"/>
      <c r="FK458" s="693"/>
      <c r="FL458" s="693"/>
      <c r="FM458" s="693"/>
      <c r="FN458" s="693"/>
      <c r="FO458" s="693"/>
      <c r="FP458" s="693"/>
      <c r="FQ458" s="693"/>
      <c r="FR458" s="693"/>
      <c r="FS458" s="693"/>
      <c r="FT458" s="693"/>
      <c r="FU458" s="693"/>
      <c r="FV458" s="693"/>
      <c r="FW458" s="693"/>
      <c r="FX458" s="693"/>
      <c r="FY458" s="693"/>
      <c r="FZ458" s="693"/>
      <c r="GA458" s="693"/>
      <c r="GB458" s="693"/>
      <c r="GC458" s="693"/>
      <c r="GD458" s="693"/>
      <c r="GE458" s="693"/>
      <c r="GF458" s="693"/>
      <c r="GG458" s="693"/>
      <c r="GH458" s="693"/>
      <c r="GI458" s="693"/>
      <c r="GJ458" s="693"/>
      <c r="GK458" s="693"/>
      <c r="GL458" s="693"/>
      <c r="GM458" s="693"/>
      <c r="GN458" s="693"/>
      <c r="GO458" s="693"/>
      <c r="GP458" s="693"/>
      <c r="GQ458" s="693"/>
      <c r="GR458" s="693"/>
      <c r="GS458" s="693"/>
      <c r="GT458" s="693"/>
      <c r="GU458" s="693"/>
      <c r="GV458" s="693"/>
      <c r="GW458" s="693"/>
      <c r="GX458" s="693"/>
      <c r="GY458" s="693"/>
      <c r="GZ458" s="693"/>
      <c r="HA458" s="693"/>
      <c r="HB458" s="693"/>
      <c r="HC458" s="693"/>
      <c r="HD458" s="693"/>
      <c r="HE458" s="693"/>
      <c r="HF458" s="693"/>
      <c r="HG458" s="693"/>
      <c r="HH458" s="693"/>
      <c r="HI458" s="693"/>
      <c r="HJ458" s="693"/>
      <c r="HK458" s="693"/>
      <c r="HL458" s="693"/>
      <c r="HM458" s="693"/>
      <c r="HN458" s="693"/>
      <c r="HO458" s="693"/>
      <c r="HP458" s="693"/>
      <c r="HQ458" s="693"/>
      <c r="HR458" s="693"/>
      <c r="HS458" s="693"/>
    </row>
    <row r="459" spans="1:227" s="508" customFormat="1">
      <c r="A459"/>
      <c r="B459" s="368"/>
      <c r="C459"/>
      <c r="D459" s="433"/>
      <c r="E459" s="625"/>
      <c r="F459" s="625"/>
      <c r="G459" s="330"/>
      <c r="H459"/>
      <c r="I459" s="132"/>
      <c r="J459"/>
      <c r="K459"/>
      <c r="L459"/>
      <c r="M459" s="335"/>
      <c r="N459" s="335"/>
      <c r="O459" s="335"/>
      <c r="P459" s="335"/>
      <c r="Q459" s="335"/>
      <c r="R459" s="335"/>
      <c r="S459" s="335"/>
      <c r="T459" s="335"/>
      <c r="U459" s="335"/>
      <c r="V459" s="335"/>
      <c r="W459" s="335"/>
      <c r="X459" s="335"/>
      <c r="Y459" s="335"/>
      <c r="Z459" s="335"/>
      <c r="AA459" s="335"/>
      <c r="AB459" s="45"/>
      <c r="AC459"/>
      <c r="AD459" s="123"/>
      <c r="AE459"/>
      <c r="AF459"/>
      <c r="AG459"/>
      <c r="AH459" s="129"/>
      <c r="AI459" s="129"/>
      <c r="AJ459" s="129"/>
      <c r="AK459" s="634"/>
      <c r="AL459" s="596"/>
      <c r="AM459" s="669"/>
      <c r="AN459" s="669"/>
      <c r="AO459" s="669"/>
      <c r="AP459" s="669"/>
      <c r="AQ459" s="669"/>
      <c r="AR459" s="669"/>
      <c r="AS459" s="669"/>
      <c r="AT459" s="669"/>
      <c r="AU459" s="669"/>
      <c r="AV459" s="669"/>
      <c r="AW459" s="669"/>
      <c r="AX459" s="669"/>
      <c r="AY459" s="669"/>
      <c r="AZ459" s="669"/>
      <c r="BA459" s="599"/>
      <c r="BB459" s="291"/>
      <c r="BC459" s="1042"/>
      <c r="BD459" s="1042"/>
      <c r="BE459" s="1042"/>
      <c r="BF459" s="1042"/>
      <c r="BG459" s="1042"/>
      <c r="BH459" s="1042"/>
      <c r="BI459" s="1042"/>
      <c r="BJ459" s="493"/>
      <c r="BK459" s="493"/>
      <c r="BL459" s="493"/>
      <c r="BM459" s="493"/>
      <c r="BN459" s="493"/>
      <c r="BO459" s="493"/>
      <c r="BP459" s="493"/>
      <c r="BQ459" s="493"/>
      <c r="BR459" s="493"/>
      <c r="BS459" s="493"/>
      <c r="BT459" s="493"/>
      <c r="BU459" s="291"/>
      <c r="CW459" s="693"/>
      <c r="CX459" s="693"/>
      <c r="CY459" s="693"/>
      <c r="CZ459" s="693"/>
      <c r="DA459" s="693"/>
      <c r="DB459" s="693"/>
      <c r="DC459" s="693"/>
      <c r="DD459" s="693"/>
      <c r="DE459" s="693"/>
      <c r="DF459" s="693"/>
      <c r="DG459" s="693"/>
      <c r="DH459" s="693"/>
      <c r="DI459" s="693"/>
      <c r="DJ459" s="693"/>
      <c r="DK459" s="693"/>
      <c r="DL459" s="693"/>
      <c r="DM459" s="693"/>
      <c r="DN459" s="693"/>
      <c r="DO459" s="693"/>
      <c r="DP459" s="693"/>
      <c r="DQ459" s="693"/>
      <c r="DR459" s="693"/>
      <c r="DS459" s="693"/>
      <c r="DT459" s="693"/>
      <c r="DU459" s="693"/>
      <c r="DV459" s="693"/>
      <c r="DW459" s="693"/>
      <c r="DX459" s="693"/>
      <c r="DY459" s="693"/>
      <c r="DZ459" s="693"/>
      <c r="EA459" s="693"/>
      <c r="EB459" s="693"/>
      <c r="EC459" s="693"/>
      <c r="ED459" s="693"/>
      <c r="EE459" s="693"/>
      <c r="EF459" s="693"/>
      <c r="EG459" s="693"/>
      <c r="EH459" s="693"/>
      <c r="EI459" s="693"/>
      <c r="EJ459" s="693"/>
      <c r="EK459" s="693"/>
      <c r="EL459" s="693"/>
      <c r="EM459" s="693"/>
      <c r="EN459" s="693"/>
      <c r="EO459" s="693"/>
      <c r="EP459" s="693"/>
      <c r="EQ459" s="693"/>
      <c r="ER459" s="693"/>
      <c r="ES459" s="693"/>
      <c r="ET459" s="693"/>
      <c r="EU459" s="693"/>
      <c r="EV459" s="693"/>
      <c r="EW459" s="693"/>
      <c r="EX459" s="693"/>
      <c r="EY459" s="693"/>
      <c r="EZ459" s="693"/>
      <c r="FA459" s="693"/>
      <c r="FB459" s="693"/>
      <c r="FC459" s="693"/>
      <c r="FD459" s="693"/>
      <c r="FE459" s="693"/>
      <c r="FF459" s="693"/>
      <c r="FG459" s="693"/>
      <c r="FH459" s="693"/>
      <c r="FI459" s="693"/>
      <c r="FJ459" s="693"/>
      <c r="FK459" s="693"/>
      <c r="FL459" s="693"/>
      <c r="FM459" s="693"/>
      <c r="FN459" s="693"/>
      <c r="FO459" s="693"/>
      <c r="FP459" s="693"/>
      <c r="FQ459" s="693"/>
      <c r="FR459" s="693"/>
      <c r="FS459" s="693"/>
      <c r="FT459" s="693"/>
      <c r="FU459" s="693"/>
      <c r="FV459" s="693"/>
      <c r="FW459" s="693"/>
      <c r="FX459" s="693"/>
      <c r="FY459" s="693"/>
      <c r="FZ459" s="693"/>
      <c r="GA459" s="693"/>
      <c r="GB459" s="693"/>
      <c r="GC459" s="693"/>
      <c r="GD459" s="693"/>
      <c r="GE459" s="693"/>
      <c r="GF459" s="693"/>
      <c r="GG459" s="693"/>
      <c r="GH459" s="693"/>
      <c r="GI459" s="693"/>
      <c r="GJ459" s="693"/>
      <c r="GK459" s="693"/>
      <c r="GL459" s="693"/>
      <c r="GM459" s="693"/>
      <c r="GN459" s="693"/>
      <c r="GO459" s="693"/>
      <c r="GP459" s="693"/>
      <c r="GQ459" s="693"/>
      <c r="GR459" s="693"/>
      <c r="GS459" s="693"/>
      <c r="GT459" s="693"/>
      <c r="GU459" s="693"/>
      <c r="GV459" s="693"/>
      <c r="GW459" s="693"/>
      <c r="GX459" s="693"/>
      <c r="GY459" s="693"/>
      <c r="GZ459" s="693"/>
      <c r="HA459" s="693"/>
      <c r="HB459" s="693"/>
      <c r="HC459" s="693"/>
      <c r="HD459" s="693"/>
      <c r="HE459" s="693"/>
      <c r="HF459" s="693"/>
      <c r="HG459" s="693"/>
      <c r="HH459" s="693"/>
      <c r="HI459" s="693"/>
      <c r="HJ459" s="693"/>
      <c r="HK459" s="693"/>
      <c r="HL459" s="693"/>
      <c r="HM459" s="693"/>
      <c r="HN459" s="693"/>
      <c r="HO459" s="693"/>
      <c r="HP459" s="693"/>
      <c r="HQ459" s="693"/>
      <c r="HR459" s="693"/>
      <c r="HS459" s="693"/>
    </row>
    <row r="460" spans="1:227" s="508" customFormat="1">
      <c r="A460"/>
      <c r="B460" s="368"/>
      <c r="C460"/>
      <c r="D460" s="433"/>
      <c r="E460" s="625"/>
      <c r="F460" s="625"/>
      <c r="G460" s="330"/>
      <c r="H460"/>
      <c r="I460" s="132"/>
      <c r="J460"/>
      <c r="K460"/>
      <c r="L460"/>
      <c r="M460" s="335"/>
      <c r="N460" s="335"/>
      <c r="O460" s="335"/>
      <c r="P460" s="335"/>
      <c r="Q460" s="335"/>
      <c r="R460" s="335"/>
      <c r="S460" s="335"/>
      <c r="T460" s="335"/>
      <c r="U460" s="335"/>
      <c r="V460" s="335"/>
      <c r="W460" s="335"/>
      <c r="X460" s="335"/>
      <c r="Y460" s="335"/>
      <c r="Z460" s="335"/>
      <c r="AA460" s="335"/>
      <c r="AB460" s="45"/>
      <c r="AC460"/>
      <c r="AD460" s="123"/>
      <c r="AE460"/>
      <c r="AF460"/>
      <c r="AG460"/>
      <c r="AH460" s="129"/>
      <c r="AI460" s="129"/>
      <c r="AJ460" s="129"/>
      <c r="AK460" s="634"/>
      <c r="AL460" s="596"/>
      <c r="AM460" s="669"/>
      <c r="AN460" s="669"/>
      <c r="AO460" s="669"/>
      <c r="AP460" s="669"/>
      <c r="AQ460" s="669"/>
      <c r="AR460" s="669"/>
      <c r="AS460" s="669"/>
      <c r="AT460" s="669"/>
      <c r="AU460" s="669"/>
      <c r="AV460" s="669"/>
      <c r="AW460" s="669"/>
      <c r="AX460" s="669"/>
      <c r="AY460" s="669"/>
      <c r="AZ460" s="669"/>
      <c r="BA460" s="599"/>
      <c r="BB460" s="291"/>
      <c r="BC460" s="1042"/>
      <c r="BD460" s="1042"/>
      <c r="BE460" s="1042"/>
      <c r="BF460" s="1042"/>
      <c r="BG460" s="1042"/>
      <c r="BH460" s="1042"/>
      <c r="BI460" s="1042"/>
      <c r="BJ460" s="493"/>
      <c r="BK460" s="493"/>
      <c r="BL460" s="493"/>
      <c r="BM460" s="493"/>
      <c r="BN460" s="493"/>
      <c r="BO460" s="493"/>
      <c r="BP460" s="493"/>
      <c r="BQ460" s="493"/>
      <c r="BR460" s="493"/>
      <c r="BS460" s="493"/>
      <c r="BT460" s="493"/>
      <c r="BU460" s="291"/>
      <c r="CW460" s="693"/>
      <c r="CX460" s="693"/>
      <c r="CY460" s="693"/>
      <c r="CZ460" s="693"/>
      <c r="DA460" s="693"/>
      <c r="DB460" s="693"/>
      <c r="DC460" s="693"/>
      <c r="DD460" s="693"/>
      <c r="DE460" s="693"/>
      <c r="DF460" s="693"/>
      <c r="DG460" s="693"/>
      <c r="DH460" s="693"/>
      <c r="DI460" s="693"/>
      <c r="DJ460" s="693"/>
      <c r="DK460" s="693"/>
      <c r="DL460" s="693"/>
      <c r="DM460" s="693"/>
      <c r="DN460" s="693"/>
      <c r="DO460" s="693"/>
      <c r="DP460" s="693"/>
      <c r="DQ460" s="693"/>
      <c r="DR460" s="693"/>
      <c r="DS460" s="693"/>
      <c r="DT460" s="693"/>
      <c r="DU460" s="693"/>
      <c r="DV460" s="693"/>
      <c r="DW460" s="693"/>
      <c r="DX460" s="693"/>
      <c r="DY460" s="693"/>
      <c r="DZ460" s="693"/>
      <c r="EA460" s="693"/>
      <c r="EB460" s="693"/>
      <c r="EC460" s="693"/>
      <c r="ED460" s="693"/>
      <c r="EE460" s="693"/>
      <c r="EF460" s="693"/>
      <c r="EG460" s="693"/>
      <c r="EH460" s="693"/>
      <c r="EI460" s="693"/>
      <c r="EJ460" s="693"/>
      <c r="EK460" s="693"/>
      <c r="EL460" s="693"/>
      <c r="EM460" s="693"/>
      <c r="EN460" s="693"/>
      <c r="EO460" s="693"/>
      <c r="EP460" s="693"/>
      <c r="EQ460" s="693"/>
      <c r="ER460" s="693"/>
      <c r="ES460" s="693"/>
      <c r="ET460" s="693"/>
      <c r="EU460" s="693"/>
      <c r="EV460" s="693"/>
      <c r="EW460" s="693"/>
      <c r="EX460" s="693"/>
      <c r="EY460" s="693"/>
      <c r="EZ460" s="693"/>
      <c r="FA460" s="693"/>
      <c r="FB460" s="693"/>
      <c r="FC460" s="693"/>
      <c r="FD460" s="693"/>
      <c r="FE460" s="693"/>
      <c r="FF460" s="693"/>
      <c r="FG460" s="693"/>
      <c r="FH460" s="693"/>
      <c r="FI460" s="693"/>
      <c r="FJ460" s="693"/>
      <c r="FK460" s="693"/>
      <c r="FL460" s="693"/>
      <c r="FM460" s="693"/>
      <c r="FN460" s="693"/>
      <c r="FO460" s="693"/>
      <c r="FP460" s="693"/>
      <c r="FQ460" s="693"/>
      <c r="FR460" s="693"/>
      <c r="FS460" s="693"/>
      <c r="FT460" s="693"/>
      <c r="FU460" s="693"/>
      <c r="FV460" s="693"/>
      <c r="FW460" s="693"/>
      <c r="FX460" s="693"/>
      <c r="FY460" s="693"/>
      <c r="FZ460" s="693"/>
      <c r="GA460" s="693"/>
      <c r="GB460" s="693"/>
      <c r="GC460" s="693"/>
      <c r="GD460" s="693"/>
      <c r="GE460" s="693"/>
      <c r="GF460" s="693"/>
      <c r="GG460" s="693"/>
      <c r="GH460" s="693"/>
      <c r="GI460" s="693"/>
      <c r="GJ460" s="693"/>
      <c r="GK460" s="693"/>
      <c r="GL460" s="693"/>
      <c r="GM460" s="693"/>
      <c r="GN460" s="693"/>
      <c r="GO460" s="693"/>
      <c r="GP460" s="693"/>
      <c r="GQ460" s="693"/>
      <c r="GR460" s="693"/>
      <c r="GS460" s="693"/>
      <c r="GT460" s="693"/>
      <c r="GU460" s="693"/>
      <c r="GV460" s="693"/>
      <c r="GW460" s="693"/>
      <c r="GX460" s="693"/>
      <c r="GY460" s="693"/>
      <c r="GZ460" s="693"/>
      <c r="HA460" s="693"/>
      <c r="HB460" s="693"/>
      <c r="HC460" s="693"/>
      <c r="HD460" s="693"/>
      <c r="HE460" s="693"/>
      <c r="HF460" s="693"/>
      <c r="HG460" s="693"/>
      <c r="HH460" s="693"/>
      <c r="HI460" s="693"/>
      <c r="HJ460" s="693"/>
      <c r="HK460" s="693"/>
      <c r="HL460" s="693"/>
      <c r="HM460" s="693"/>
      <c r="HN460" s="693"/>
      <c r="HO460" s="693"/>
      <c r="HP460" s="693"/>
      <c r="HQ460" s="693"/>
      <c r="HR460" s="693"/>
      <c r="HS460" s="693"/>
    </row>
    <row r="461" spans="1:227" s="508" customFormat="1">
      <c r="A461"/>
      <c r="B461" s="368"/>
      <c r="C461"/>
      <c r="D461" s="433"/>
      <c r="E461" s="625"/>
      <c r="F461" s="625"/>
      <c r="G461" s="330"/>
      <c r="H461"/>
      <c r="I461" s="132"/>
      <c r="J461"/>
      <c r="K461"/>
      <c r="L461"/>
      <c r="M461" s="335"/>
      <c r="N461" s="335"/>
      <c r="O461" s="335"/>
      <c r="P461" s="335"/>
      <c r="Q461" s="335"/>
      <c r="R461" s="335"/>
      <c r="S461" s="335"/>
      <c r="T461" s="335"/>
      <c r="U461" s="335"/>
      <c r="V461" s="335"/>
      <c r="W461" s="335"/>
      <c r="X461" s="335"/>
      <c r="Y461" s="335"/>
      <c r="Z461" s="335"/>
      <c r="AA461" s="335"/>
      <c r="AB461" s="45"/>
      <c r="AC461"/>
      <c r="AD461" s="123"/>
      <c r="AE461"/>
      <c r="AF461"/>
      <c r="AG461"/>
      <c r="AH461" s="129"/>
      <c r="AI461" s="129"/>
      <c r="AJ461" s="129"/>
      <c r="AK461" s="634"/>
      <c r="AL461" s="596"/>
      <c r="AM461" s="669"/>
      <c r="AN461" s="669"/>
      <c r="AO461" s="669"/>
      <c r="AP461" s="669"/>
      <c r="AQ461" s="669"/>
      <c r="AR461" s="669"/>
      <c r="AS461" s="669"/>
      <c r="AT461" s="669"/>
      <c r="AU461" s="669"/>
      <c r="AV461" s="669"/>
      <c r="AW461" s="669"/>
      <c r="AX461" s="669"/>
      <c r="AY461" s="669"/>
      <c r="AZ461" s="669"/>
      <c r="BA461" s="599"/>
      <c r="BB461" s="291"/>
      <c r="BC461" s="1042"/>
      <c r="BD461" s="1042"/>
      <c r="BE461" s="1042"/>
      <c r="BF461" s="1042"/>
      <c r="BG461" s="1042"/>
      <c r="BH461" s="1042"/>
      <c r="BI461" s="1042"/>
      <c r="BJ461" s="493"/>
      <c r="BK461" s="493"/>
      <c r="BL461" s="493"/>
      <c r="BM461" s="493"/>
      <c r="BN461" s="493"/>
      <c r="BO461" s="493"/>
      <c r="BP461" s="493"/>
      <c r="BQ461" s="493"/>
      <c r="BR461" s="493"/>
      <c r="BS461" s="493"/>
      <c r="BT461" s="493"/>
      <c r="BU461" s="291"/>
      <c r="CW461" s="693"/>
      <c r="CX461" s="693"/>
      <c r="CY461" s="693"/>
      <c r="CZ461" s="693"/>
      <c r="DA461" s="693"/>
      <c r="DB461" s="693"/>
      <c r="DC461" s="693"/>
      <c r="DD461" s="693"/>
      <c r="DE461" s="693"/>
      <c r="DF461" s="693"/>
      <c r="DG461" s="693"/>
      <c r="DH461" s="693"/>
      <c r="DI461" s="693"/>
      <c r="DJ461" s="693"/>
      <c r="DK461" s="693"/>
      <c r="DL461" s="693"/>
      <c r="DM461" s="693"/>
      <c r="DN461" s="693"/>
      <c r="DO461" s="693"/>
      <c r="DP461" s="693"/>
      <c r="DQ461" s="693"/>
      <c r="DR461" s="693"/>
      <c r="DS461" s="693"/>
      <c r="DT461" s="693"/>
      <c r="DU461" s="693"/>
      <c r="DV461" s="693"/>
      <c r="DW461" s="693"/>
      <c r="DX461" s="693"/>
      <c r="DY461" s="693"/>
      <c r="DZ461" s="693"/>
      <c r="EA461" s="693"/>
      <c r="EB461" s="693"/>
      <c r="EC461" s="693"/>
      <c r="ED461" s="693"/>
      <c r="EE461" s="693"/>
      <c r="EF461" s="693"/>
      <c r="EG461" s="693"/>
      <c r="EH461" s="693"/>
      <c r="EI461" s="693"/>
      <c r="EJ461" s="693"/>
      <c r="EK461" s="693"/>
      <c r="EL461" s="693"/>
      <c r="EM461" s="693"/>
      <c r="EN461" s="693"/>
      <c r="EO461" s="693"/>
      <c r="EP461" s="693"/>
      <c r="EQ461" s="693"/>
      <c r="ER461" s="693"/>
      <c r="ES461" s="693"/>
      <c r="ET461" s="693"/>
      <c r="EU461" s="693"/>
      <c r="EV461" s="693"/>
      <c r="EW461" s="693"/>
      <c r="EX461" s="693"/>
      <c r="EY461" s="693"/>
      <c r="EZ461" s="693"/>
      <c r="FA461" s="693"/>
      <c r="FB461" s="693"/>
      <c r="FC461" s="693"/>
      <c r="FD461" s="693"/>
      <c r="FE461" s="693"/>
      <c r="FF461" s="693"/>
      <c r="FG461" s="693"/>
      <c r="FH461" s="693"/>
      <c r="FI461" s="693"/>
      <c r="FJ461" s="693"/>
      <c r="FK461" s="693"/>
      <c r="FL461" s="693"/>
      <c r="FM461" s="693"/>
      <c r="FN461" s="693"/>
      <c r="FO461" s="693"/>
      <c r="FP461" s="693"/>
      <c r="FQ461" s="693"/>
      <c r="FR461" s="693"/>
      <c r="FS461" s="693"/>
      <c r="FT461" s="693"/>
      <c r="FU461" s="693"/>
      <c r="FV461" s="693"/>
      <c r="FW461" s="693"/>
      <c r="FX461" s="693"/>
      <c r="FY461" s="693"/>
      <c r="FZ461" s="693"/>
      <c r="GA461" s="693"/>
      <c r="GB461" s="693"/>
      <c r="GC461" s="693"/>
      <c r="GD461" s="693"/>
      <c r="GE461" s="693"/>
      <c r="GF461" s="693"/>
      <c r="GG461" s="693"/>
      <c r="GH461" s="693"/>
      <c r="GI461" s="693"/>
      <c r="GJ461" s="693"/>
      <c r="GK461" s="693"/>
      <c r="GL461" s="693"/>
      <c r="GM461" s="693"/>
      <c r="GN461" s="693"/>
      <c r="GO461" s="693"/>
      <c r="GP461" s="693"/>
      <c r="GQ461" s="693"/>
      <c r="GR461" s="693"/>
      <c r="GS461" s="693"/>
      <c r="GT461" s="693"/>
      <c r="GU461" s="693"/>
      <c r="GV461" s="693"/>
      <c r="GW461" s="693"/>
      <c r="GX461" s="693"/>
      <c r="GY461" s="693"/>
      <c r="GZ461" s="693"/>
      <c r="HA461" s="693"/>
      <c r="HB461" s="693"/>
      <c r="HC461" s="693"/>
      <c r="HD461" s="693"/>
      <c r="HE461" s="693"/>
      <c r="HF461" s="693"/>
      <c r="HG461" s="693"/>
      <c r="HH461" s="693"/>
      <c r="HI461" s="693"/>
      <c r="HJ461" s="693"/>
      <c r="HK461" s="693"/>
      <c r="HL461" s="693"/>
      <c r="HM461" s="693"/>
      <c r="HN461" s="693"/>
      <c r="HO461" s="693"/>
      <c r="HP461" s="693"/>
      <c r="HQ461" s="693"/>
      <c r="HR461" s="693"/>
      <c r="HS461" s="693"/>
    </row>
    <row r="462" spans="1:227" s="508" customFormat="1">
      <c r="A462"/>
      <c r="B462" s="368"/>
      <c r="C462"/>
      <c r="D462" s="433"/>
      <c r="E462" s="625"/>
      <c r="F462" s="625"/>
      <c r="G462" s="330"/>
      <c r="H462"/>
      <c r="I462" s="132"/>
      <c r="J462"/>
      <c r="K462"/>
      <c r="L462"/>
      <c r="M462" s="335"/>
      <c r="N462" s="335"/>
      <c r="O462" s="335"/>
      <c r="P462" s="335"/>
      <c r="Q462" s="335"/>
      <c r="R462" s="335"/>
      <c r="S462" s="335"/>
      <c r="T462" s="335"/>
      <c r="U462" s="335"/>
      <c r="V462" s="335"/>
      <c r="W462" s="335"/>
      <c r="X462" s="335"/>
      <c r="Y462" s="335"/>
      <c r="Z462" s="335"/>
      <c r="AA462" s="335"/>
      <c r="AB462" s="45"/>
      <c r="AC462"/>
      <c r="AD462" s="123"/>
      <c r="AE462"/>
      <c r="AF462"/>
      <c r="AG462"/>
      <c r="AH462" s="129"/>
      <c r="AI462" s="129"/>
      <c r="AJ462" s="129"/>
      <c r="AK462" s="634"/>
      <c r="AL462" s="596"/>
      <c r="AM462" s="669"/>
      <c r="AN462" s="669"/>
      <c r="AO462" s="669"/>
      <c r="AP462" s="669"/>
      <c r="AQ462" s="669"/>
      <c r="AR462" s="669"/>
      <c r="AS462" s="669"/>
      <c r="AT462" s="669"/>
      <c r="AU462" s="669"/>
      <c r="AV462" s="669"/>
      <c r="AW462" s="669"/>
      <c r="AX462" s="669"/>
      <c r="AY462" s="669"/>
      <c r="AZ462" s="669"/>
      <c r="BA462" s="599"/>
      <c r="BB462" s="291"/>
      <c r="BC462" s="1042"/>
      <c r="BD462" s="1042"/>
      <c r="BE462" s="1042"/>
      <c r="BF462" s="1042"/>
      <c r="BG462" s="1042"/>
      <c r="BH462" s="1042"/>
      <c r="BI462" s="1042"/>
      <c r="BJ462" s="493"/>
      <c r="BK462" s="493"/>
      <c r="BL462" s="493"/>
      <c r="BM462" s="493"/>
      <c r="BN462" s="493"/>
      <c r="BO462" s="493"/>
      <c r="BP462" s="493"/>
      <c r="BQ462" s="493"/>
      <c r="BR462" s="493"/>
      <c r="BS462" s="493"/>
      <c r="BT462" s="493"/>
      <c r="BU462" s="291"/>
      <c r="CW462" s="693"/>
      <c r="CX462" s="693"/>
      <c r="CY462" s="693"/>
      <c r="CZ462" s="693"/>
      <c r="DA462" s="693"/>
      <c r="DB462" s="693"/>
      <c r="DC462" s="693"/>
      <c r="DD462" s="693"/>
      <c r="DE462" s="693"/>
      <c r="DF462" s="693"/>
      <c r="DG462" s="693"/>
      <c r="DH462" s="693"/>
      <c r="DI462" s="693"/>
      <c r="DJ462" s="693"/>
      <c r="DK462" s="693"/>
      <c r="DL462" s="693"/>
      <c r="DM462" s="693"/>
      <c r="DN462" s="693"/>
      <c r="DO462" s="693"/>
      <c r="DP462" s="693"/>
      <c r="DQ462" s="693"/>
      <c r="DR462" s="693"/>
      <c r="DS462" s="693"/>
      <c r="DT462" s="693"/>
      <c r="DU462" s="693"/>
      <c r="DV462" s="693"/>
      <c r="DW462" s="693"/>
      <c r="DX462" s="693"/>
      <c r="DY462" s="693"/>
      <c r="DZ462" s="693"/>
      <c r="EA462" s="693"/>
      <c r="EB462" s="693"/>
      <c r="EC462" s="693"/>
      <c r="ED462" s="693"/>
      <c r="EE462" s="693"/>
      <c r="EF462" s="693"/>
      <c r="EG462" s="693"/>
      <c r="EH462" s="693"/>
      <c r="EI462" s="693"/>
      <c r="EJ462" s="693"/>
      <c r="EK462" s="693"/>
      <c r="EL462" s="693"/>
      <c r="EM462" s="693"/>
      <c r="EN462" s="693"/>
      <c r="EO462" s="693"/>
      <c r="EP462" s="693"/>
      <c r="EQ462" s="693"/>
      <c r="ER462" s="693"/>
      <c r="ES462" s="693"/>
      <c r="ET462" s="693"/>
      <c r="EU462" s="693"/>
      <c r="EV462" s="693"/>
      <c r="EW462" s="693"/>
      <c r="EX462" s="693"/>
      <c r="EY462" s="693"/>
      <c r="EZ462" s="693"/>
      <c r="FA462" s="693"/>
      <c r="FB462" s="693"/>
      <c r="FC462" s="693"/>
      <c r="FD462" s="693"/>
      <c r="FE462" s="693"/>
      <c r="FF462" s="693"/>
      <c r="FG462" s="693"/>
      <c r="FH462" s="693"/>
      <c r="FI462" s="693"/>
      <c r="FJ462" s="693"/>
      <c r="FK462" s="693"/>
      <c r="FL462" s="693"/>
      <c r="FM462" s="693"/>
      <c r="FN462" s="693"/>
      <c r="FO462" s="693"/>
      <c r="FP462" s="693"/>
      <c r="FQ462" s="693"/>
      <c r="FR462" s="693"/>
      <c r="FS462" s="693"/>
      <c r="FT462" s="693"/>
      <c r="FU462" s="693"/>
      <c r="FV462" s="693"/>
      <c r="FW462" s="693"/>
      <c r="FX462" s="693"/>
      <c r="FY462" s="693"/>
      <c r="FZ462" s="693"/>
      <c r="GA462" s="693"/>
      <c r="GB462" s="693"/>
      <c r="GC462" s="693"/>
      <c r="GD462" s="693"/>
      <c r="GE462" s="693"/>
      <c r="GF462" s="693"/>
      <c r="GG462" s="693"/>
      <c r="GH462" s="693"/>
      <c r="GI462" s="693"/>
      <c r="GJ462" s="693"/>
      <c r="GK462" s="693"/>
      <c r="GL462" s="693"/>
      <c r="GM462" s="693"/>
      <c r="GN462" s="693"/>
      <c r="GO462" s="693"/>
      <c r="GP462" s="693"/>
      <c r="GQ462" s="693"/>
      <c r="GR462" s="693"/>
      <c r="GS462" s="693"/>
      <c r="GT462" s="693"/>
      <c r="GU462" s="693"/>
      <c r="GV462" s="693"/>
      <c r="GW462" s="693"/>
      <c r="GX462" s="693"/>
      <c r="GY462" s="693"/>
      <c r="GZ462" s="693"/>
      <c r="HA462" s="693"/>
      <c r="HB462" s="693"/>
      <c r="HC462" s="693"/>
      <c r="HD462" s="693"/>
      <c r="HE462" s="693"/>
      <c r="HF462" s="693"/>
      <c r="HG462" s="693"/>
      <c r="HH462" s="693"/>
      <c r="HI462" s="693"/>
      <c r="HJ462" s="693"/>
      <c r="HK462" s="693"/>
      <c r="HL462" s="693"/>
      <c r="HM462" s="693"/>
      <c r="HN462" s="693"/>
      <c r="HO462" s="693"/>
      <c r="HP462" s="693"/>
      <c r="HQ462" s="693"/>
      <c r="HR462" s="693"/>
      <c r="HS462" s="693"/>
    </row>
    <row r="463" spans="1:227" s="508" customFormat="1">
      <c r="A463"/>
      <c r="B463" s="368"/>
      <c r="C463"/>
      <c r="D463" s="433"/>
      <c r="E463" s="625"/>
      <c r="F463" s="625"/>
      <c r="G463" s="330"/>
      <c r="H463"/>
      <c r="I463" s="132"/>
      <c r="J463"/>
      <c r="K463"/>
      <c r="L463"/>
      <c r="M463" s="335"/>
      <c r="N463" s="335"/>
      <c r="O463" s="335"/>
      <c r="P463" s="335"/>
      <c r="Q463" s="335"/>
      <c r="R463" s="335"/>
      <c r="S463" s="335"/>
      <c r="T463" s="335"/>
      <c r="U463" s="335"/>
      <c r="V463" s="335"/>
      <c r="W463" s="335"/>
      <c r="X463" s="335"/>
      <c r="Y463" s="335"/>
      <c r="Z463" s="335"/>
      <c r="AA463" s="335"/>
      <c r="AB463" s="45"/>
      <c r="AC463"/>
      <c r="AD463" s="123"/>
      <c r="AE463"/>
      <c r="AF463"/>
      <c r="AG463"/>
      <c r="AH463" s="129"/>
      <c r="AI463" s="129"/>
      <c r="AJ463" s="129"/>
      <c r="AK463" s="634"/>
      <c r="AL463" s="596"/>
      <c r="AM463" s="669"/>
      <c r="AN463" s="669"/>
      <c r="AO463" s="669"/>
      <c r="AP463" s="669"/>
      <c r="AQ463" s="669"/>
      <c r="AR463" s="669"/>
      <c r="AS463" s="669"/>
      <c r="AT463" s="669"/>
      <c r="AU463" s="669"/>
      <c r="AV463" s="669"/>
      <c r="AW463" s="669"/>
      <c r="AX463" s="669"/>
      <c r="AY463" s="669"/>
      <c r="AZ463" s="669"/>
      <c r="BA463" s="599"/>
      <c r="BB463" s="291"/>
      <c r="BC463" s="1042"/>
      <c r="BD463" s="1042"/>
      <c r="BE463" s="1042"/>
      <c r="BF463" s="1042"/>
      <c r="BG463" s="1042"/>
      <c r="BH463" s="1042"/>
      <c r="BI463" s="1042"/>
      <c r="BJ463" s="493"/>
      <c r="BK463" s="493"/>
      <c r="BL463" s="493"/>
      <c r="BM463" s="493"/>
      <c r="BN463" s="493"/>
      <c r="BO463" s="493"/>
      <c r="BP463" s="493"/>
      <c r="BQ463" s="493"/>
      <c r="BR463" s="493"/>
      <c r="BS463" s="493"/>
      <c r="BT463" s="493"/>
      <c r="BU463" s="291"/>
      <c r="CW463" s="693"/>
      <c r="CX463" s="693"/>
      <c r="CY463" s="693"/>
      <c r="CZ463" s="693"/>
      <c r="DA463" s="693"/>
      <c r="DB463" s="693"/>
      <c r="DC463" s="693"/>
      <c r="DD463" s="693"/>
      <c r="DE463" s="693"/>
      <c r="DF463" s="693"/>
      <c r="DG463" s="693"/>
      <c r="DH463" s="693"/>
      <c r="DI463" s="693"/>
      <c r="DJ463" s="693"/>
      <c r="DK463" s="693"/>
      <c r="DL463" s="693"/>
      <c r="DM463" s="693"/>
      <c r="DN463" s="693"/>
      <c r="DO463" s="693"/>
      <c r="DP463" s="693"/>
      <c r="DQ463" s="693"/>
      <c r="DR463" s="693"/>
      <c r="DS463" s="693"/>
      <c r="DT463" s="693"/>
      <c r="DU463" s="693"/>
      <c r="DV463" s="693"/>
      <c r="DW463" s="693"/>
      <c r="DX463" s="693"/>
      <c r="DY463" s="693"/>
      <c r="DZ463" s="693"/>
      <c r="EA463" s="693"/>
      <c r="EB463" s="693"/>
      <c r="EC463" s="693"/>
      <c r="ED463" s="693"/>
      <c r="EE463" s="693"/>
      <c r="EF463" s="693"/>
      <c r="EG463" s="693"/>
      <c r="EH463" s="693"/>
      <c r="EI463" s="693"/>
      <c r="EJ463" s="693"/>
      <c r="EK463" s="693"/>
      <c r="EL463" s="693"/>
      <c r="EM463" s="693"/>
      <c r="EN463" s="693"/>
      <c r="EO463" s="693"/>
      <c r="EP463" s="693"/>
      <c r="EQ463" s="693"/>
      <c r="ER463" s="693"/>
      <c r="ES463" s="693"/>
      <c r="ET463" s="693"/>
      <c r="EU463" s="693"/>
      <c r="EV463" s="693"/>
      <c r="EW463" s="693"/>
      <c r="EX463" s="693"/>
      <c r="EY463" s="693"/>
      <c r="EZ463" s="693"/>
      <c r="FA463" s="693"/>
      <c r="FB463" s="693"/>
      <c r="FC463" s="693"/>
      <c r="FD463" s="693"/>
      <c r="FE463" s="693"/>
      <c r="FF463" s="693"/>
      <c r="FG463" s="693"/>
      <c r="FH463" s="693"/>
      <c r="FI463" s="693"/>
      <c r="FJ463" s="693"/>
      <c r="FK463" s="693"/>
      <c r="FL463" s="693"/>
      <c r="FM463" s="693"/>
      <c r="FN463" s="693"/>
      <c r="FO463" s="693"/>
      <c r="FP463" s="693"/>
      <c r="FQ463" s="693"/>
      <c r="FR463" s="693"/>
      <c r="FS463" s="693"/>
      <c r="FT463" s="693"/>
      <c r="FU463" s="693"/>
      <c r="FV463" s="693"/>
      <c r="FW463" s="693"/>
      <c r="FX463" s="693"/>
      <c r="FY463" s="693"/>
      <c r="FZ463" s="693"/>
      <c r="GA463" s="693"/>
      <c r="GB463" s="693"/>
      <c r="GC463" s="693"/>
      <c r="GD463" s="693"/>
      <c r="GE463" s="693"/>
      <c r="GF463" s="693"/>
      <c r="GG463" s="693"/>
      <c r="GH463" s="693"/>
      <c r="GI463" s="693"/>
      <c r="GJ463" s="693"/>
      <c r="GK463" s="693"/>
      <c r="GL463" s="693"/>
      <c r="GM463" s="693"/>
      <c r="GN463" s="693"/>
      <c r="GO463" s="693"/>
      <c r="GP463" s="693"/>
      <c r="GQ463" s="693"/>
      <c r="GR463" s="693"/>
      <c r="GS463" s="693"/>
      <c r="GT463" s="693"/>
      <c r="GU463" s="693"/>
      <c r="GV463" s="693"/>
      <c r="GW463" s="693"/>
      <c r="GX463" s="693"/>
      <c r="GY463" s="693"/>
      <c r="GZ463" s="693"/>
      <c r="HA463" s="693"/>
      <c r="HB463" s="693"/>
      <c r="HC463" s="693"/>
      <c r="HD463" s="693"/>
      <c r="HE463" s="693"/>
      <c r="HF463" s="693"/>
      <c r="HG463" s="693"/>
      <c r="HH463" s="693"/>
      <c r="HI463" s="693"/>
      <c r="HJ463" s="693"/>
      <c r="HK463" s="693"/>
      <c r="HL463" s="693"/>
      <c r="HM463" s="693"/>
      <c r="HN463" s="693"/>
      <c r="HO463" s="693"/>
      <c r="HP463" s="693"/>
      <c r="HQ463" s="693"/>
      <c r="HR463" s="693"/>
      <c r="HS463" s="693"/>
    </row>
    <row r="464" spans="1:227" s="508" customFormat="1">
      <c r="A464"/>
      <c r="B464" s="368"/>
      <c r="C464"/>
      <c r="D464" s="433"/>
      <c r="E464" s="625"/>
      <c r="F464" s="625"/>
      <c r="G464" s="330"/>
      <c r="H464"/>
      <c r="I464" s="132"/>
      <c r="J464"/>
      <c r="K464"/>
      <c r="L464"/>
      <c r="M464" s="335"/>
      <c r="N464" s="335"/>
      <c r="O464" s="335"/>
      <c r="P464" s="335"/>
      <c r="Q464" s="335"/>
      <c r="R464" s="335"/>
      <c r="S464" s="335"/>
      <c r="T464" s="335"/>
      <c r="U464" s="335"/>
      <c r="V464" s="335"/>
      <c r="W464" s="335"/>
      <c r="X464" s="335"/>
      <c r="Y464" s="335"/>
      <c r="Z464" s="335"/>
      <c r="AA464" s="335"/>
      <c r="AB464" s="45"/>
      <c r="AC464"/>
      <c r="AD464" s="123"/>
      <c r="AE464"/>
      <c r="AF464"/>
      <c r="AG464"/>
      <c r="AH464" s="129"/>
      <c r="AI464" s="129"/>
      <c r="AJ464" s="129"/>
      <c r="AK464" s="634"/>
      <c r="AL464" s="596"/>
      <c r="AM464" s="669"/>
      <c r="AN464" s="669"/>
      <c r="AO464" s="669"/>
      <c r="AP464" s="669"/>
      <c r="AQ464" s="669"/>
      <c r="AR464" s="669"/>
      <c r="AS464" s="669"/>
      <c r="AT464" s="669"/>
      <c r="AU464" s="669"/>
      <c r="AV464" s="669"/>
      <c r="AW464" s="669"/>
      <c r="AX464" s="669"/>
      <c r="AY464" s="669"/>
      <c r="AZ464" s="669"/>
      <c r="BA464" s="599"/>
      <c r="BB464" s="291"/>
      <c r="BC464" s="1042"/>
      <c r="BD464" s="1042"/>
      <c r="BE464" s="1042"/>
      <c r="BF464" s="1042"/>
      <c r="BG464" s="1042"/>
      <c r="BH464" s="1042"/>
      <c r="BI464" s="1042"/>
      <c r="BJ464" s="493"/>
      <c r="BK464" s="493"/>
      <c r="BL464" s="493"/>
      <c r="BM464" s="493"/>
      <c r="BN464" s="493"/>
      <c r="BO464" s="493"/>
      <c r="BP464" s="493"/>
      <c r="BQ464" s="493"/>
      <c r="BR464" s="493"/>
      <c r="BS464" s="493"/>
      <c r="BT464" s="493"/>
      <c r="BU464" s="291"/>
      <c r="CW464" s="693"/>
      <c r="CX464" s="693"/>
      <c r="CY464" s="693"/>
      <c r="CZ464" s="693"/>
      <c r="DA464" s="693"/>
      <c r="DB464" s="693"/>
      <c r="DC464" s="693"/>
      <c r="DD464" s="693"/>
      <c r="DE464" s="693"/>
      <c r="DF464" s="693"/>
      <c r="DG464" s="693"/>
      <c r="DH464" s="693"/>
      <c r="DI464" s="693"/>
      <c r="DJ464" s="693"/>
      <c r="DK464" s="693"/>
      <c r="DL464" s="693"/>
      <c r="DM464" s="693"/>
      <c r="DN464" s="693"/>
      <c r="DO464" s="693"/>
      <c r="DP464" s="693"/>
      <c r="DQ464" s="693"/>
      <c r="DR464" s="693"/>
      <c r="DS464" s="693"/>
      <c r="DT464" s="693"/>
      <c r="DU464" s="693"/>
      <c r="DV464" s="693"/>
      <c r="DW464" s="693"/>
      <c r="DX464" s="693"/>
      <c r="DY464" s="693"/>
      <c r="DZ464" s="693"/>
      <c r="EA464" s="693"/>
      <c r="EB464" s="693"/>
      <c r="EC464" s="693"/>
      <c r="ED464" s="693"/>
      <c r="EE464" s="693"/>
      <c r="EF464" s="693"/>
      <c r="EG464" s="693"/>
      <c r="EH464" s="693"/>
      <c r="EI464" s="693"/>
      <c r="EJ464" s="693"/>
      <c r="EK464" s="693"/>
      <c r="EL464" s="693"/>
      <c r="EM464" s="693"/>
      <c r="EN464" s="693"/>
      <c r="EO464" s="693"/>
      <c r="EP464" s="693"/>
      <c r="EQ464" s="693"/>
      <c r="ER464" s="693"/>
      <c r="ES464" s="693"/>
      <c r="ET464" s="693"/>
      <c r="EU464" s="693"/>
      <c r="EV464" s="693"/>
      <c r="EW464" s="693"/>
      <c r="EX464" s="693"/>
      <c r="EY464" s="693"/>
      <c r="EZ464" s="693"/>
      <c r="FA464" s="693"/>
      <c r="FB464" s="693"/>
      <c r="FC464" s="693"/>
      <c r="FD464" s="693"/>
      <c r="FE464" s="693"/>
      <c r="FF464" s="693"/>
      <c r="FG464" s="693"/>
      <c r="FH464" s="693"/>
      <c r="FI464" s="693"/>
      <c r="FJ464" s="693"/>
      <c r="FK464" s="693"/>
      <c r="FL464" s="693"/>
      <c r="FM464" s="693"/>
      <c r="FN464" s="693"/>
      <c r="FO464" s="693"/>
      <c r="FP464" s="693"/>
      <c r="FQ464" s="693"/>
      <c r="FR464" s="693"/>
      <c r="FS464" s="693"/>
      <c r="FT464" s="693"/>
      <c r="FU464" s="693"/>
      <c r="FV464" s="693"/>
      <c r="FW464" s="693"/>
      <c r="FX464" s="693"/>
      <c r="FY464" s="693"/>
      <c r="FZ464" s="693"/>
      <c r="GA464" s="693"/>
      <c r="GB464" s="693"/>
      <c r="GC464" s="693"/>
      <c r="GD464" s="693"/>
      <c r="GE464" s="693"/>
      <c r="GF464" s="693"/>
      <c r="GG464" s="693"/>
      <c r="GH464" s="693"/>
      <c r="GI464" s="693"/>
      <c r="GJ464" s="693"/>
      <c r="GK464" s="693"/>
      <c r="GL464" s="693"/>
      <c r="GM464" s="693"/>
      <c r="GN464" s="693"/>
      <c r="GO464" s="693"/>
      <c r="GP464" s="693"/>
      <c r="GQ464" s="693"/>
      <c r="GR464" s="693"/>
      <c r="GS464" s="693"/>
      <c r="GT464" s="693"/>
      <c r="GU464" s="693"/>
      <c r="GV464" s="693"/>
      <c r="GW464" s="693"/>
      <c r="GX464" s="693"/>
      <c r="GY464" s="693"/>
      <c r="GZ464" s="693"/>
      <c r="HA464" s="693"/>
      <c r="HB464" s="693"/>
      <c r="HC464" s="693"/>
      <c r="HD464" s="693"/>
      <c r="HE464" s="693"/>
      <c r="HF464" s="693"/>
      <c r="HG464" s="693"/>
      <c r="HH464" s="693"/>
      <c r="HI464" s="693"/>
      <c r="HJ464" s="693"/>
      <c r="HK464" s="693"/>
      <c r="HL464" s="693"/>
      <c r="HM464" s="693"/>
      <c r="HN464" s="693"/>
      <c r="HO464" s="693"/>
      <c r="HP464" s="693"/>
      <c r="HQ464" s="693"/>
      <c r="HR464" s="693"/>
      <c r="HS464" s="693"/>
    </row>
    <row r="465" spans="1:227" s="508" customFormat="1">
      <c r="A465"/>
      <c r="B465" s="368"/>
      <c r="C465"/>
      <c r="D465" s="433"/>
      <c r="E465" s="625"/>
      <c r="F465" s="625"/>
      <c r="G465" s="330"/>
      <c r="H465"/>
      <c r="I465" s="132"/>
      <c r="J465"/>
      <c r="K465"/>
      <c r="L465"/>
      <c r="M465" s="335"/>
      <c r="N465" s="335"/>
      <c r="O465" s="335"/>
      <c r="P465" s="335"/>
      <c r="Q465" s="335"/>
      <c r="R465" s="335"/>
      <c r="S465" s="335"/>
      <c r="T465" s="335"/>
      <c r="U465" s="335"/>
      <c r="V465" s="335"/>
      <c r="W465" s="335"/>
      <c r="X465" s="335"/>
      <c r="Y465" s="335"/>
      <c r="Z465" s="335"/>
      <c r="AA465" s="335"/>
      <c r="AB465" s="45"/>
      <c r="AC465"/>
      <c r="AD465" s="123"/>
      <c r="AE465"/>
      <c r="AF465"/>
      <c r="AG465"/>
      <c r="AH465" s="129"/>
      <c r="AI465" s="129"/>
      <c r="AJ465" s="129"/>
      <c r="AK465" s="634"/>
      <c r="AL465" s="596"/>
      <c r="AM465" s="669"/>
      <c r="AN465" s="669"/>
      <c r="AO465" s="669"/>
      <c r="AP465" s="669"/>
      <c r="AQ465" s="669"/>
      <c r="AR465" s="669"/>
      <c r="AS465" s="669"/>
      <c r="AT465" s="669"/>
      <c r="AU465" s="669"/>
      <c r="AV465" s="669"/>
      <c r="AW465" s="669"/>
      <c r="AX465" s="669"/>
      <c r="AY465" s="669"/>
      <c r="AZ465" s="669"/>
      <c r="BA465" s="599"/>
      <c r="BB465" s="291"/>
      <c r="BC465" s="1042"/>
      <c r="BD465" s="1042"/>
      <c r="BE465" s="1042"/>
      <c r="BF465" s="1042"/>
      <c r="BG465" s="1042"/>
      <c r="BH465" s="1042"/>
      <c r="BI465" s="1042"/>
      <c r="BJ465" s="493"/>
      <c r="BK465" s="493"/>
      <c r="BL465" s="493"/>
      <c r="BM465" s="493"/>
      <c r="BN465" s="493"/>
      <c r="BO465" s="493"/>
      <c r="BP465" s="493"/>
      <c r="BQ465" s="493"/>
      <c r="BR465" s="493"/>
      <c r="BS465" s="493"/>
      <c r="BT465" s="493"/>
      <c r="BU465" s="291"/>
      <c r="CW465" s="693"/>
      <c r="CX465" s="693"/>
      <c r="CY465" s="693"/>
      <c r="CZ465" s="693"/>
      <c r="DA465" s="693"/>
      <c r="DB465" s="693"/>
      <c r="DC465" s="693"/>
      <c r="DD465" s="693"/>
      <c r="DE465" s="693"/>
      <c r="DF465" s="693"/>
      <c r="DG465" s="693"/>
      <c r="DH465" s="693"/>
      <c r="DI465" s="693"/>
      <c r="DJ465" s="693"/>
      <c r="DK465" s="693"/>
      <c r="DL465" s="693"/>
      <c r="DM465" s="693"/>
      <c r="DN465" s="693"/>
      <c r="DO465" s="693"/>
      <c r="DP465" s="693"/>
      <c r="DQ465" s="693"/>
      <c r="DR465" s="693"/>
      <c r="DS465" s="693"/>
      <c r="DT465" s="693"/>
      <c r="DU465" s="693"/>
      <c r="DV465" s="693"/>
      <c r="DW465" s="693"/>
      <c r="DX465" s="693"/>
      <c r="DY465" s="693"/>
      <c r="DZ465" s="693"/>
      <c r="EA465" s="693"/>
      <c r="EB465" s="693"/>
      <c r="EC465" s="693"/>
      <c r="ED465" s="693"/>
      <c r="EE465" s="693"/>
      <c r="EF465" s="693"/>
      <c r="EG465" s="693"/>
      <c r="EH465" s="693"/>
      <c r="EI465" s="693"/>
      <c r="EJ465" s="693"/>
      <c r="EK465" s="693"/>
      <c r="EL465" s="693"/>
      <c r="EM465" s="693"/>
      <c r="EN465" s="693"/>
      <c r="EO465" s="693"/>
      <c r="EP465" s="693"/>
      <c r="EQ465" s="693"/>
      <c r="ER465" s="693"/>
      <c r="ES465" s="693"/>
      <c r="ET465" s="693"/>
      <c r="EU465" s="693"/>
      <c r="EV465" s="693"/>
      <c r="EW465" s="693"/>
      <c r="EX465" s="693"/>
      <c r="EY465" s="693"/>
      <c r="EZ465" s="693"/>
      <c r="FA465" s="693"/>
      <c r="FB465" s="693"/>
      <c r="FC465" s="693"/>
      <c r="FD465" s="693"/>
      <c r="FE465" s="693"/>
      <c r="FF465" s="693"/>
      <c r="FG465" s="693"/>
      <c r="FH465" s="693"/>
      <c r="FI465" s="693"/>
      <c r="FJ465" s="693"/>
      <c r="FK465" s="693"/>
      <c r="FL465" s="693"/>
      <c r="FM465" s="693"/>
      <c r="FN465" s="693"/>
      <c r="FO465" s="693"/>
      <c r="FP465" s="693"/>
      <c r="FQ465" s="693"/>
      <c r="FR465" s="693"/>
      <c r="FS465" s="693"/>
      <c r="FT465" s="693"/>
      <c r="FU465" s="693"/>
      <c r="FV465" s="693"/>
      <c r="FW465" s="693"/>
      <c r="FX465" s="693"/>
      <c r="FY465" s="693"/>
      <c r="FZ465" s="693"/>
      <c r="GA465" s="693"/>
      <c r="GB465" s="693"/>
      <c r="GC465" s="693"/>
      <c r="GD465" s="693"/>
      <c r="GE465" s="693"/>
      <c r="GF465" s="693"/>
      <c r="GG465" s="693"/>
      <c r="GH465" s="693"/>
      <c r="GI465" s="693"/>
      <c r="GJ465" s="693"/>
      <c r="GK465" s="693"/>
      <c r="GL465" s="693"/>
      <c r="GM465" s="693"/>
      <c r="GN465" s="693"/>
      <c r="GO465" s="693"/>
      <c r="GP465" s="693"/>
      <c r="GQ465" s="693"/>
      <c r="GR465" s="693"/>
      <c r="GS465" s="693"/>
      <c r="GT465" s="693"/>
      <c r="GU465" s="693"/>
      <c r="GV465" s="693"/>
      <c r="GW465" s="693"/>
      <c r="GX465" s="693"/>
      <c r="GY465" s="693"/>
      <c r="GZ465" s="693"/>
      <c r="HA465" s="693"/>
      <c r="HB465" s="693"/>
      <c r="HC465" s="693"/>
      <c r="HD465" s="693"/>
      <c r="HE465" s="693"/>
      <c r="HF465" s="693"/>
      <c r="HG465" s="693"/>
      <c r="HH465" s="693"/>
      <c r="HI465" s="693"/>
      <c r="HJ465" s="693"/>
      <c r="HK465" s="693"/>
      <c r="HL465" s="693"/>
      <c r="HM465" s="693"/>
      <c r="HN465" s="693"/>
      <c r="HO465" s="693"/>
      <c r="HP465" s="693"/>
      <c r="HQ465" s="693"/>
      <c r="HR465" s="693"/>
      <c r="HS465" s="693"/>
    </row>
    <row r="466" spans="1:227" s="508" customFormat="1">
      <c r="A466"/>
      <c r="B466" s="368"/>
      <c r="C466"/>
      <c r="D466" s="433"/>
      <c r="E466" s="625"/>
      <c r="F466" s="625"/>
      <c r="G466" s="330"/>
      <c r="H466"/>
      <c r="I466" s="132"/>
      <c r="J466"/>
      <c r="K466"/>
      <c r="L466"/>
      <c r="M466" s="335"/>
      <c r="N466" s="335"/>
      <c r="O466" s="335"/>
      <c r="P466" s="335"/>
      <c r="Q466" s="335"/>
      <c r="R466" s="335"/>
      <c r="S466" s="335"/>
      <c r="T466" s="335"/>
      <c r="U466" s="335"/>
      <c r="V466" s="335"/>
      <c r="W466" s="335"/>
      <c r="X466" s="335"/>
      <c r="Y466" s="335"/>
      <c r="Z466" s="335"/>
      <c r="AA466" s="335"/>
      <c r="AB466" s="45"/>
      <c r="AC466"/>
      <c r="AD466" s="123"/>
      <c r="AE466"/>
      <c r="AF466"/>
      <c r="AG466"/>
      <c r="AH466" s="129"/>
      <c r="AI466" s="129"/>
      <c r="AJ466" s="129"/>
      <c r="AK466" s="634"/>
      <c r="AL466" s="596"/>
      <c r="AM466" s="669"/>
      <c r="AN466" s="669"/>
      <c r="AO466" s="669"/>
      <c r="AP466" s="669"/>
      <c r="AQ466" s="669"/>
      <c r="AR466" s="669"/>
      <c r="AS466" s="669"/>
      <c r="AT466" s="669"/>
      <c r="AU466" s="669"/>
      <c r="AV466" s="669"/>
      <c r="AW466" s="669"/>
      <c r="AX466" s="669"/>
      <c r="AY466" s="669"/>
      <c r="AZ466" s="669"/>
      <c r="BA466" s="599"/>
      <c r="BB466" s="291"/>
      <c r="BC466" s="1042"/>
      <c r="BD466" s="1042"/>
      <c r="BE466" s="1042"/>
      <c r="BF466" s="1042"/>
      <c r="BG466" s="1042"/>
      <c r="BH466" s="1042"/>
      <c r="BI466" s="1042"/>
      <c r="BJ466" s="493"/>
      <c r="BK466" s="493"/>
      <c r="BL466" s="493"/>
      <c r="BM466" s="493"/>
      <c r="BN466" s="493"/>
      <c r="BO466" s="493"/>
      <c r="BP466" s="493"/>
      <c r="BQ466" s="493"/>
      <c r="BR466" s="493"/>
      <c r="BS466" s="493"/>
      <c r="BT466" s="493"/>
      <c r="BU466" s="291"/>
      <c r="CW466" s="693"/>
      <c r="CX466" s="693"/>
      <c r="CY466" s="693"/>
      <c r="CZ466" s="693"/>
      <c r="DA466" s="693"/>
      <c r="DB466" s="693"/>
      <c r="DC466" s="693"/>
      <c r="DD466" s="693"/>
      <c r="DE466" s="693"/>
      <c r="DF466" s="693"/>
      <c r="DG466" s="693"/>
      <c r="DH466" s="693"/>
      <c r="DI466" s="693"/>
      <c r="DJ466" s="693"/>
      <c r="DK466" s="693"/>
      <c r="DL466" s="693"/>
      <c r="DM466" s="693"/>
      <c r="DN466" s="693"/>
      <c r="DO466" s="693"/>
      <c r="DP466" s="693"/>
      <c r="DQ466" s="693"/>
      <c r="DR466" s="693"/>
      <c r="DS466" s="693"/>
      <c r="DT466" s="693"/>
      <c r="DU466" s="693"/>
      <c r="DV466" s="693"/>
      <c r="DW466" s="693"/>
      <c r="DX466" s="693"/>
      <c r="DY466" s="693"/>
      <c r="DZ466" s="693"/>
      <c r="EA466" s="693"/>
      <c r="EB466" s="693"/>
      <c r="EC466" s="693"/>
      <c r="ED466" s="693"/>
      <c r="EE466" s="693"/>
      <c r="EF466" s="693"/>
      <c r="EG466" s="693"/>
      <c r="EH466" s="693"/>
      <c r="EI466" s="693"/>
      <c r="EJ466" s="693"/>
      <c r="EK466" s="693"/>
      <c r="EL466" s="693"/>
      <c r="EM466" s="693"/>
      <c r="EN466" s="693"/>
      <c r="EO466" s="693"/>
      <c r="EP466" s="693"/>
      <c r="EQ466" s="693"/>
      <c r="ER466" s="693"/>
      <c r="ES466" s="693"/>
      <c r="ET466" s="693"/>
      <c r="EU466" s="693"/>
      <c r="EV466" s="693"/>
      <c r="EW466" s="693"/>
      <c r="EX466" s="693"/>
      <c r="EY466" s="693"/>
      <c r="EZ466" s="693"/>
      <c r="FA466" s="693"/>
      <c r="FB466" s="693"/>
      <c r="FC466" s="693"/>
      <c r="FD466" s="693"/>
      <c r="FE466" s="693"/>
      <c r="FF466" s="693"/>
      <c r="FG466" s="693"/>
      <c r="FH466" s="693"/>
      <c r="FI466" s="693"/>
      <c r="FJ466" s="693"/>
      <c r="FK466" s="693"/>
      <c r="FL466" s="693"/>
      <c r="FM466" s="693"/>
      <c r="FN466" s="693"/>
      <c r="FO466" s="693"/>
      <c r="FP466" s="693"/>
      <c r="FQ466" s="693"/>
      <c r="FR466" s="693"/>
      <c r="FS466" s="693"/>
      <c r="FT466" s="693"/>
      <c r="FU466" s="693"/>
      <c r="FV466" s="693"/>
      <c r="FW466" s="693"/>
      <c r="FX466" s="693"/>
      <c r="FY466" s="693"/>
      <c r="FZ466" s="693"/>
      <c r="GA466" s="693"/>
      <c r="GB466" s="693"/>
      <c r="GC466" s="693"/>
      <c r="GD466" s="693"/>
      <c r="GE466" s="693"/>
      <c r="GF466" s="693"/>
      <c r="GG466" s="693"/>
      <c r="GH466" s="693"/>
      <c r="GI466" s="693"/>
      <c r="GJ466" s="693"/>
      <c r="GK466" s="693"/>
      <c r="GL466" s="693"/>
      <c r="GM466" s="693"/>
      <c r="GN466" s="693"/>
      <c r="GO466" s="693"/>
      <c r="GP466" s="693"/>
      <c r="GQ466" s="693"/>
      <c r="GR466" s="693"/>
      <c r="GS466" s="693"/>
      <c r="GT466" s="693"/>
      <c r="GU466" s="693"/>
      <c r="GV466" s="693"/>
      <c r="GW466" s="693"/>
      <c r="GX466" s="693"/>
      <c r="GY466" s="693"/>
      <c r="GZ466" s="693"/>
      <c r="HA466" s="693"/>
      <c r="HB466" s="693"/>
      <c r="HC466" s="693"/>
      <c r="HD466" s="693"/>
      <c r="HE466" s="693"/>
      <c r="HF466" s="693"/>
      <c r="HG466" s="693"/>
      <c r="HH466" s="693"/>
      <c r="HI466" s="693"/>
      <c r="HJ466" s="693"/>
      <c r="HK466" s="693"/>
      <c r="HL466" s="693"/>
      <c r="HM466" s="693"/>
      <c r="HN466" s="693"/>
      <c r="HO466" s="693"/>
      <c r="HP466" s="693"/>
      <c r="HQ466" s="693"/>
      <c r="HR466" s="693"/>
      <c r="HS466" s="693"/>
    </row>
    <row r="467" spans="1:227" s="508" customFormat="1">
      <c r="A467"/>
      <c r="B467" s="368"/>
      <c r="C467"/>
      <c r="D467" s="433"/>
      <c r="E467" s="625"/>
      <c r="F467" s="625"/>
      <c r="G467" s="330"/>
      <c r="H467"/>
      <c r="I467" s="132"/>
      <c r="J467"/>
      <c r="K467"/>
      <c r="L467"/>
      <c r="M467" s="335"/>
      <c r="N467" s="335"/>
      <c r="O467" s="335"/>
      <c r="P467" s="335"/>
      <c r="Q467" s="335"/>
      <c r="R467" s="335"/>
      <c r="S467" s="335"/>
      <c r="T467" s="335"/>
      <c r="U467" s="335"/>
      <c r="V467" s="335"/>
      <c r="W467" s="335"/>
      <c r="X467" s="335"/>
      <c r="Y467" s="335"/>
      <c r="Z467" s="335"/>
      <c r="AA467" s="335"/>
      <c r="AB467" s="45"/>
      <c r="AC467"/>
      <c r="AD467" s="123"/>
      <c r="AE467"/>
      <c r="AF467"/>
      <c r="AG467"/>
      <c r="AH467" s="129"/>
      <c r="AI467" s="129"/>
      <c r="AJ467" s="129"/>
      <c r="AK467" s="634"/>
      <c r="AL467" s="596"/>
      <c r="AM467" s="669"/>
      <c r="AN467" s="669"/>
      <c r="AO467" s="669"/>
      <c r="AP467" s="669"/>
      <c r="AQ467" s="669"/>
      <c r="AR467" s="669"/>
      <c r="AS467" s="669"/>
      <c r="AT467" s="669"/>
      <c r="AU467" s="669"/>
      <c r="AV467" s="669"/>
      <c r="AW467" s="669"/>
      <c r="AX467" s="669"/>
      <c r="AY467" s="669"/>
      <c r="AZ467" s="669"/>
      <c r="BA467" s="599"/>
      <c r="BB467" s="291"/>
      <c r="BC467" s="1042"/>
      <c r="BD467" s="1042"/>
      <c r="BE467" s="1042"/>
      <c r="BF467" s="1042"/>
      <c r="BG467" s="1042"/>
      <c r="BH467" s="1042"/>
      <c r="BI467" s="1042"/>
      <c r="BJ467" s="493"/>
      <c r="BK467" s="493"/>
      <c r="BL467" s="493"/>
      <c r="BM467" s="493"/>
      <c r="BN467" s="493"/>
      <c r="BO467" s="493"/>
      <c r="BP467" s="493"/>
      <c r="BQ467" s="493"/>
      <c r="BR467" s="493"/>
      <c r="BS467" s="493"/>
      <c r="BT467" s="493"/>
      <c r="BU467" s="291"/>
      <c r="CW467" s="693"/>
      <c r="CX467" s="693"/>
      <c r="CY467" s="693"/>
      <c r="CZ467" s="693"/>
      <c r="DA467" s="693"/>
      <c r="DB467" s="693"/>
      <c r="DC467" s="693"/>
      <c r="DD467" s="693"/>
      <c r="DE467" s="693"/>
      <c r="DF467" s="693"/>
      <c r="DG467" s="693"/>
      <c r="DH467" s="693"/>
      <c r="DI467" s="693"/>
      <c r="DJ467" s="693"/>
      <c r="DK467" s="693"/>
      <c r="DL467" s="693"/>
      <c r="DM467" s="693"/>
      <c r="DN467" s="693"/>
      <c r="DO467" s="693"/>
      <c r="DP467" s="693"/>
      <c r="DQ467" s="693"/>
      <c r="DR467" s="693"/>
      <c r="DS467" s="693"/>
      <c r="DT467" s="693"/>
      <c r="DU467" s="693"/>
      <c r="DV467" s="693"/>
      <c r="DW467" s="693"/>
      <c r="DX467" s="693"/>
      <c r="DY467" s="693"/>
      <c r="DZ467" s="693"/>
      <c r="EA467" s="693"/>
      <c r="EB467" s="693"/>
      <c r="EC467" s="693"/>
      <c r="ED467" s="693"/>
      <c r="EE467" s="693"/>
      <c r="EF467" s="693"/>
      <c r="EG467" s="693"/>
      <c r="EH467" s="693"/>
      <c r="EI467" s="693"/>
      <c r="EJ467" s="693"/>
      <c r="EK467" s="693"/>
      <c r="EL467" s="693"/>
      <c r="EM467" s="693"/>
      <c r="EN467" s="693"/>
      <c r="EO467" s="693"/>
      <c r="EP467" s="693"/>
      <c r="EQ467" s="693"/>
      <c r="ER467" s="693"/>
      <c r="ES467" s="693"/>
      <c r="ET467" s="693"/>
      <c r="EU467" s="693"/>
      <c r="EV467" s="693"/>
      <c r="EW467" s="693"/>
      <c r="EX467" s="693"/>
      <c r="EY467" s="693"/>
      <c r="EZ467" s="693"/>
      <c r="FA467" s="693"/>
      <c r="FB467" s="693"/>
      <c r="FC467" s="693"/>
      <c r="FD467" s="693"/>
      <c r="FE467" s="693"/>
      <c r="FF467" s="693"/>
      <c r="FG467" s="693"/>
      <c r="FH467" s="693"/>
      <c r="FI467" s="693"/>
      <c r="FJ467" s="693"/>
      <c r="FK467" s="693"/>
      <c r="FL467" s="693"/>
      <c r="FM467" s="693"/>
      <c r="FN467" s="693"/>
      <c r="FO467" s="693"/>
      <c r="FP467" s="693"/>
      <c r="FQ467" s="693"/>
      <c r="FR467" s="693"/>
      <c r="FS467" s="693"/>
      <c r="FT467" s="693"/>
      <c r="FU467" s="693"/>
      <c r="FV467" s="693"/>
      <c r="FW467" s="693"/>
      <c r="FX467" s="693"/>
      <c r="FY467" s="693"/>
      <c r="FZ467" s="693"/>
      <c r="GA467" s="693"/>
      <c r="GB467" s="693"/>
      <c r="GC467" s="693"/>
      <c r="GD467" s="693"/>
      <c r="GE467" s="693"/>
      <c r="GF467" s="693"/>
      <c r="GG467" s="693"/>
      <c r="GH467" s="693"/>
      <c r="GI467" s="693"/>
      <c r="GJ467" s="693"/>
      <c r="GK467" s="693"/>
      <c r="GL467" s="693"/>
      <c r="GM467" s="693"/>
      <c r="GN467" s="693"/>
      <c r="GO467" s="693"/>
      <c r="GP467" s="693"/>
      <c r="GQ467" s="693"/>
      <c r="GR467" s="693"/>
      <c r="GS467" s="693"/>
      <c r="GT467" s="693"/>
      <c r="GU467" s="693"/>
      <c r="GV467" s="693"/>
      <c r="GW467" s="693"/>
      <c r="GX467" s="693"/>
      <c r="GY467" s="693"/>
      <c r="GZ467" s="693"/>
      <c r="HA467" s="693"/>
      <c r="HB467" s="693"/>
      <c r="HC467" s="693"/>
      <c r="HD467" s="693"/>
      <c r="HE467" s="693"/>
      <c r="HF467" s="693"/>
      <c r="HG467" s="693"/>
      <c r="HH467" s="693"/>
      <c r="HI467" s="693"/>
      <c r="HJ467" s="693"/>
      <c r="HK467" s="693"/>
      <c r="HL467" s="693"/>
      <c r="HM467" s="693"/>
      <c r="HN467" s="693"/>
      <c r="HO467" s="693"/>
      <c r="HP467" s="693"/>
      <c r="HQ467" s="693"/>
      <c r="HR467" s="693"/>
      <c r="HS467" s="693"/>
    </row>
    <row r="468" spans="1:227" s="508" customFormat="1">
      <c r="A468"/>
      <c r="B468" s="368"/>
      <c r="C468"/>
      <c r="D468" s="433"/>
      <c r="E468" s="625"/>
      <c r="F468" s="625"/>
      <c r="G468" s="330"/>
      <c r="H468"/>
      <c r="I468" s="132"/>
      <c r="J468"/>
      <c r="K468"/>
      <c r="L468"/>
      <c r="M468" s="335"/>
      <c r="N468" s="335"/>
      <c r="O468" s="335"/>
      <c r="P468" s="335"/>
      <c r="Q468" s="335"/>
      <c r="R468" s="335"/>
      <c r="S468" s="335"/>
      <c r="T468" s="335"/>
      <c r="U468" s="335"/>
      <c r="V468" s="335"/>
      <c r="W468" s="335"/>
      <c r="X468" s="335"/>
      <c r="Y468" s="335"/>
      <c r="Z468" s="335"/>
      <c r="AA468" s="335"/>
      <c r="AB468" s="45"/>
      <c r="AC468"/>
      <c r="AD468" s="123"/>
      <c r="AE468"/>
      <c r="AF468"/>
      <c r="AG468"/>
      <c r="AH468" s="129"/>
      <c r="AI468" s="129"/>
      <c r="AJ468" s="129"/>
      <c r="AK468" s="634"/>
      <c r="AL468" s="596"/>
      <c r="AM468" s="669"/>
      <c r="AN468" s="669"/>
      <c r="AO468" s="669"/>
      <c r="AP468" s="669"/>
      <c r="AQ468" s="669"/>
      <c r="AR468" s="669"/>
      <c r="AS468" s="669"/>
      <c r="AT468" s="669"/>
      <c r="AU468" s="669"/>
      <c r="AV468" s="669"/>
      <c r="AW468" s="669"/>
      <c r="AX468" s="669"/>
      <c r="AY468" s="669"/>
      <c r="AZ468" s="669"/>
      <c r="BA468" s="599"/>
      <c r="BB468" s="291"/>
      <c r="BC468" s="1042"/>
      <c r="BD468" s="1042"/>
      <c r="BE468" s="1042"/>
      <c r="BF468" s="1042"/>
      <c r="BG468" s="1042"/>
      <c r="BH468" s="1042"/>
      <c r="BI468" s="1042"/>
      <c r="BJ468" s="493"/>
      <c r="BK468" s="493"/>
      <c r="BL468" s="493"/>
      <c r="BM468" s="493"/>
      <c r="BN468" s="493"/>
      <c r="BO468" s="493"/>
      <c r="BP468" s="493"/>
      <c r="BQ468" s="493"/>
      <c r="BR468" s="493"/>
      <c r="BS468" s="493"/>
      <c r="BT468" s="493"/>
      <c r="BU468" s="291"/>
      <c r="CW468" s="693"/>
      <c r="CX468" s="693"/>
      <c r="CY468" s="693"/>
      <c r="CZ468" s="693"/>
      <c r="DA468" s="693"/>
      <c r="DB468" s="693"/>
      <c r="DC468" s="693"/>
      <c r="DD468" s="693"/>
      <c r="DE468" s="693"/>
      <c r="DF468" s="693"/>
      <c r="DG468" s="693"/>
      <c r="DH468" s="693"/>
      <c r="DI468" s="693"/>
      <c r="DJ468" s="693"/>
      <c r="DK468" s="693"/>
      <c r="DL468" s="693"/>
      <c r="DM468" s="693"/>
      <c r="DN468" s="693"/>
      <c r="DO468" s="693"/>
      <c r="DP468" s="693"/>
      <c r="DQ468" s="693"/>
      <c r="DR468" s="693"/>
      <c r="DS468" s="693"/>
      <c r="DT468" s="693"/>
      <c r="DU468" s="693"/>
      <c r="DV468" s="693"/>
      <c r="DW468" s="693"/>
      <c r="DX468" s="693"/>
      <c r="DY468" s="693"/>
      <c r="DZ468" s="693"/>
      <c r="EA468" s="693"/>
      <c r="EB468" s="693"/>
      <c r="EC468" s="693"/>
      <c r="ED468" s="693"/>
      <c r="EE468" s="693"/>
      <c r="EF468" s="693"/>
      <c r="EG468" s="693"/>
      <c r="EH468" s="693"/>
      <c r="EI468" s="693"/>
      <c r="EJ468" s="693"/>
      <c r="EK468" s="693"/>
      <c r="EL468" s="693"/>
      <c r="EM468" s="693"/>
      <c r="EN468" s="693"/>
      <c r="EO468" s="693"/>
      <c r="EP468" s="693"/>
      <c r="EQ468" s="693"/>
      <c r="ER468" s="693"/>
      <c r="ES468" s="693"/>
      <c r="ET468" s="693"/>
      <c r="EU468" s="693"/>
      <c r="EV468" s="693"/>
      <c r="EW468" s="693"/>
      <c r="EX468" s="693"/>
      <c r="EY468" s="693"/>
      <c r="EZ468" s="693"/>
      <c r="FA468" s="693"/>
      <c r="FB468" s="693"/>
      <c r="FC468" s="693"/>
      <c r="FD468" s="693"/>
      <c r="FE468" s="693"/>
      <c r="FF468" s="693"/>
      <c r="FG468" s="693"/>
      <c r="FH468" s="693"/>
      <c r="FI468" s="693"/>
      <c r="FJ468" s="693"/>
      <c r="FK468" s="693"/>
      <c r="FL468" s="693"/>
      <c r="FM468" s="693"/>
      <c r="FN468" s="693"/>
      <c r="FO468" s="693"/>
      <c r="FP468" s="693"/>
      <c r="FQ468" s="693"/>
      <c r="FR468" s="693"/>
      <c r="FS468" s="693"/>
      <c r="FT468" s="693"/>
      <c r="FU468" s="693"/>
      <c r="FV468" s="693"/>
      <c r="FW468" s="693"/>
      <c r="FX468" s="693"/>
      <c r="FY468" s="693"/>
      <c r="FZ468" s="693"/>
      <c r="GA468" s="693"/>
      <c r="GB468" s="693"/>
      <c r="GC468" s="693"/>
      <c r="GD468" s="693"/>
      <c r="GE468" s="693"/>
      <c r="GF468" s="693"/>
      <c r="GG468" s="693"/>
      <c r="GH468" s="693"/>
      <c r="GI468" s="693"/>
      <c r="GJ468" s="693"/>
      <c r="GK468" s="693"/>
      <c r="GL468" s="693"/>
      <c r="GM468" s="693"/>
      <c r="GN468" s="693"/>
      <c r="GO468" s="693"/>
      <c r="GP468" s="693"/>
      <c r="GQ468" s="693"/>
      <c r="GR468" s="693"/>
      <c r="GS468" s="693"/>
      <c r="GT468" s="693"/>
      <c r="GU468" s="693"/>
      <c r="GV468" s="693"/>
      <c r="GW468" s="693"/>
      <c r="GX468" s="693"/>
      <c r="GY468" s="693"/>
      <c r="GZ468" s="693"/>
      <c r="HA468" s="693"/>
      <c r="HB468" s="693"/>
      <c r="HC468" s="693"/>
      <c r="HD468" s="693"/>
      <c r="HE468" s="693"/>
      <c r="HF468" s="693"/>
      <c r="HG468" s="693"/>
      <c r="HH468" s="693"/>
      <c r="HI468" s="693"/>
      <c r="HJ468" s="693"/>
      <c r="HK468" s="693"/>
      <c r="HL468" s="693"/>
      <c r="HM468" s="693"/>
      <c r="HN468" s="693"/>
      <c r="HO468" s="693"/>
      <c r="HP468" s="693"/>
      <c r="HQ468" s="693"/>
      <c r="HR468" s="693"/>
      <c r="HS468" s="693"/>
    </row>
    <row r="469" spans="1:227" s="508" customFormat="1">
      <c r="A469"/>
      <c r="B469" s="368"/>
      <c r="C469"/>
      <c r="D469" s="433"/>
      <c r="E469" s="625"/>
      <c r="F469" s="625"/>
      <c r="G469" s="330"/>
      <c r="H469"/>
      <c r="I469" s="132"/>
      <c r="J469"/>
      <c r="K469"/>
      <c r="L469"/>
      <c r="M469" s="335"/>
      <c r="N469" s="335"/>
      <c r="O469" s="335"/>
      <c r="P469" s="335"/>
      <c r="Q469" s="335"/>
      <c r="R469" s="335"/>
      <c r="S469" s="335"/>
      <c r="T469" s="335"/>
      <c r="U469" s="335"/>
      <c r="V469" s="335"/>
      <c r="W469" s="335"/>
      <c r="X469" s="335"/>
      <c r="Y469" s="335"/>
      <c r="Z469" s="335"/>
      <c r="AA469" s="335"/>
      <c r="AB469" s="45"/>
      <c r="AC469"/>
      <c r="AD469" s="123"/>
      <c r="AE469"/>
      <c r="AF469"/>
      <c r="AG469"/>
      <c r="AH469" s="129"/>
      <c r="AI469" s="129"/>
      <c r="AJ469" s="129"/>
      <c r="AK469" s="634"/>
      <c r="AL469" s="596"/>
      <c r="AM469" s="669"/>
      <c r="AN469" s="669"/>
      <c r="AO469" s="669"/>
      <c r="AP469" s="669"/>
      <c r="AQ469" s="669"/>
      <c r="AR469" s="669"/>
      <c r="AS469" s="669"/>
      <c r="AT469" s="669"/>
      <c r="AU469" s="669"/>
      <c r="AV469" s="669"/>
      <c r="AW469" s="669"/>
      <c r="AX469" s="669"/>
      <c r="AY469" s="669"/>
      <c r="AZ469" s="669"/>
      <c r="BA469" s="599"/>
      <c r="BB469" s="291"/>
      <c r="BC469" s="1042"/>
      <c r="BD469" s="1042"/>
      <c r="BE469" s="1042"/>
      <c r="BF469" s="1042"/>
      <c r="BG469" s="1042"/>
      <c r="BH469" s="1042"/>
      <c r="BI469" s="1042"/>
      <c r="BJ469" s="493"/>
      <c r="BK469" s="493"/>
      <c r="BL469" s="493"/>
      <c r="BM469" s="493"/>
      <c r="BN469" s="493"/>
      <c r="BO469" s="493"/>
      <c r="BP469" s="493"/>
      <c r="BQ469" s="493"/>
      <c r="BR469" s="493"/>
      <c r="BS469" s="493"/>
      <c r="BT469" s="493"/>
      <c r="BU469" s="291"/>
      <c r="CW469" s="693"/>
      <c r="CX469" s="693"/>
      <c r="CY469" s="693"/>
      <c r="CZ469" s="693"/>
      <c r="DA469" s="693"/>
      <c r="DB469" s="693"/>
      <c r="DC469" s="693"/>
      <c r="DD469" s="693"/>
      <c r="DE469" s="693"/>
      <c r="DF469" s="693"/>
      <c r="DG469" s="693"/>
      <c r="DH469" s="693"/>
      <c r="DI469" s="693"/>
      <c r="DJ469" s="693"/>
      <c r="DK469" s="693"/>
      <c r="DL469" s="693"/>
      <c r="DM469" s="693"/>
      <c r="DN469" s="693"/>
      <c r="DO469" s="693"/>
      <c r="DP469" s="693"/>
      <c r="DQ469" s="693"/>
      <c r="DR469" s="693"/>
      <c r="DS469" s="693"/>
      <c r="DT469" s="693"/>
      <c r="DU469" s="693"/>
      <c r="DV469" s="693"/>
      <c r="DW469" s="693"/>
      <c r="DX469" s="693"/>
      <c r="DY469" s="693"/>
      <c r="DZ469" s="693"/>
      <c r="EA469" s="693"/>
      <c r="EB469" s="693"/>
      <c r="EC469" s="693"/>
      <c r="ED469" s="693"/>
      <c r="EE469" s="693"/>
      <c r="EF469" s="693"/>
      <c r="EG469" s="693"/>
      <c r="EH469" s="693"/>
      <c r="EI469" s="693"/>
      <c r="EJ469" s="693"/>
      <c r="EK469" s="693"/>
      <c r="EL469" s="693"/>
      <c r="EM469" s="693"/>
      <c r="EN469" s="693"/>
      <c r="EO469" s="693"/>
      <c r="EP469" s="693"/>
      <c r="EQ469" s="693"/>
      <c r="ER469" s="693"/>
      <c r="ES469" s="693"/>
      <c r="ET469" s="693"/>
      <c r="EU469" s="693"/>
      <c r="EV469" s="693"/>
      <c r="EW469" s="693"/>
      <c r="EX469" s="693"/>
      <c r="EY469" s="693"/>
      <c r="EZ469" s="693"/>
      <c r="FA469" s="693"/>
      <c r="FB469" s="693"/>
      <c r="FC469" s="693"/>
      <c r="FD469" s="693"/>
      <c r="FE469" s="693"/>
      <c r="FF469" s="693"/>
      <c r="FG469" s="693"/>
      <c r="FH469" s="693"/>
      <c r="FI469" s="693"/>
      <c r="FJ469" s="693"/>
      <c r="FK469" s="693"/>
      <c r="FL469" s="693"/>
      <c r="FM469" s="693"/>
      <c r="FN469" s="693"/>
      <c r="FO469" s="693"/>
      <c r="FP469" s="693"/>
      <c r="FQ469" s="693"/>
      <c r="FR469" s="693"/>
      <c r="FS469" s="693"/>
      <c r="FT469" s="693"/>
      <c r="FU469" s="693"/>
      <c r="FV469" s="693"/>
      <c r="FW469" s="693"/>
      <c r="FX469" s="693"/>
      <c r="FY469" s="693"/>
      <c r="FZ469" s="693"/>
      <c r="GA469" s="693"/>
      <c r="GB469" s="693"/>
      <c r="GC469" s="693"/>
      <c r="GD469" s="693"/>
      <c r="GE469" s="693"/>
      <c r="GF469" s="693"/>
      <c r="GG469" s="693"/>
      <c r="GH469" s="693"/>
      <c r="GI469" s="693"/>
      <c r="GJ469" s="693"/>
      <c r="GK469" s="693"/>
      <c r="GL469" s="693"/>
      <c r="GM469" s="693"/>
      <c r="GN469" s="693"/>
      <c r="GO469" s="693"/>
      <c r="GP469" s="693"/>
      <c r="GQ469" s="693"/>
      <c r="GR469" s="693"/>
      <c r="GS469" s="693"/>
      <c r="GT469" s="693"/>
      <c r="GU469" s="693"/>
      <c r="GV469" s="693"/>
      <c r="GW469" s="693"/>
      <c r="GX469" s="693"/>
      <c r="GY469" s="693"/>
      <c r="GZ469" s="693"/>
      <c r="HA469" s="693"/>
      <c r="HB469" s="693"/>
      <c r="HC469" s="693"/>
      <c r="HD469" s="693"/>
      <c r="HE469" s="693"/>
      <c r="HF469" s="693"/>
      <c r="HG469" s="693"/>
      <c r="HH469" s="693"/>
      <c r="HI469" s="693"/>
      <c r="HJ469" s="693"/>
      <c r="HK469" s="693"/>
      <c r="HL469" s="693"/>
      <c r="HM469" s="693"/>
      <c r="HN469" s="693"/>
      <c r="HO469" s="693"/>
      <c r="HP469" s="693"/>
      <c r="HQ469" s="693"/>
      <c r="HR469" s="693"/>
      <c r="HS469" s="693"/>
    </row>
    <row r="470" spans="1:227" s="508" customFormat="1">
      <c r="A470"/>
      <c r="B470" s="368"/>
      <c r="C470"/>
      <c r="D470" s="433"/>
      <c r="E470" s="625"/>
      <c r="F470" s="625"/>
      <c r="G470" s="330"/>
      <c r="H470"/>
      <c r="I470" s="132"/>
      <c r="J470"/>
      <c r="K470"/>
      <c r="L470"/>
      <c r="M470" s="335"/>
      <c r="N470" s="335"/>
      <c r="O470" s="335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45"/>
      <c r="AC470"/>
      <c r="AD470" s="123"/>
      <c r="AE470"/>
      <c r="AF470"/>
      <c r="AG470"/>
      <c r="AH470" s="129"/>
      <c r="AI470" s="129"/>
      <c r="AJ470" s="129"/>
      <c r="AK470" s="634"/>
      <c r="AL470" s="596"/>
      <c r="AM470" s="669"/>
      <c r="AN470" s="669"/>
      <c r="AO470" s="669"/>
      <c r="AP470" s="669"/>
      <c r="AQ470" s="669"/>
      <c r="AR470" s="669"/>
      <c r="AS470" s="669"/>
      <c r="AT470" s="669"/>
      <c r="AU470" s="669"/>
      <c r="AV470" s="669"/>
      <c r="AW470" s="669"/>
      <c r="AX470" s="669"/>
      <c r="AY470" s="669"/>
      <c r="AZ470" s="669"/>
      <c r="BA470" s="599"/>
      <c r="BB470" s="291"/>
      <c r="BC470" s="1042"/>
      <c r="BD470" s="1042"/>
      <c r="BE470" s="1042"/>
      <c r="BF470" s="1042"/>
      <c r="BG470" s="1042"/>
      <c r="BH470" s="1042"/>
      <c r="BI470" s="1042"/>
      <c r="BJ470" s="493"/>
      <c r="BK470" s="493"/>
      <c r="BL470" s="493"/>
      <c r="BM470" s="493"/>
      <c r="BN470" s="493"/>
      <c r="BO470" s="493"/>
      <c r="BP470" s="493"/>
      <c r="BQ470" s="493"/>
      <c r="BR470" s="493"/>
      <c r="BS470" s="493"/>
      <c r="BT470" s="493"/>
      <c r="BU470" s="291"/>
      <c r="CW470" s="693"/>
      <c r="CX470" s="693"/>
      <c r="CY470" s="693"/>
      <c r="CZ470" s="693"/>
      <c r="DA470" s="693"/>
      <c r="DB470" s="693"/>
      <c r="DC470" s="693"/>
      <c r="DD470" s="693"/>
      <c r="DE470" s="693"/>
      <c r="DF470" s="693"/>
      <c r="DG470" s="693"/>
      <c r="DH470" s="693"/>
      <c r="DI470" s="693"/>
      <c r="DJ470" s="693"/>
      <c r="DK470" s="693"/>
      <c r="DL470" s="693"/>
      <c r="DM470" s="693"/>
      <c r="DN470" s="693"/>
      <c r="DO470" s="693"/>
      <c r="DP470" s="693"/>
      <c r="DQ470" s="693"/>
      <c r="DR470" s="693"/>
      <c r="DS470" s="693"/>
      <c r="DT470" s="693"/>
      <c r="DU470" s="693"/>
      <c r="DV470" s="693"/>
      <c r="DW470" s="693"/>
      <c r="DX470" s="693"/>
      <c r="DY470" s="693"/>
      <c r="DZ470" s="693"/>
      <c r="EA470" s="693"/>
      <c r="EB470" s="693"/>
      <c r="EC470" s="693"/>
      <c r="ED470" s="693"/>
      <c r="EE470" s="693"/>
      <c r="EF470" s="693"/>
      <c r="EG470" s="693"/>
      <c r="EH470" s="693"/>
      <c r="EI470" s="693"/>
      <c r="EJ470" s="693"/>
      <c r="EK470" s="693"/>
      <c r="EL470" s="693"/>
      <c r="EM470" s="693"/>
      <c r="EN470" s="693"/>
      <c r="EO470" s="693"/>
      <c r="EP470" s="693"/>
      <c r="EQ470" s="693"/>
      <c r="ER470" s="693"/>
      <c r="ES470" s="693"/>
      <c r="ET470" s="693"/>
      <c r="EU470" s="693"/>
      <c r="EV470" s="693"/>
      <c r="EW470" s="693"/>
      <c r="EX470" s="693"/>
      <c r="EY470" s="693"/>
      <c r="EZ470" s="693"/>
      <c r="FA470" s="693"/>
      <c r="FB470" s="693"/>
      <c r="FC470" s="693"/>
      <c r="FD470" s="693"/>
      <c r="FE470" s="693"/>
      <c r="FF470" s="693"/>
      <c r="FG470" s="693"/>
      <c r="FH470" s="693"/>
      <c r="FI470" s="693"/>
      <c r="FJ470" s="693"/>
      <c r="FK470" s="693"/>
      <c r="FL470" s="693"/>
      <c r="FM470" s="693"/>
      <c r="FN470" s="693"/>
      <c r="FO470" s="693"/>
      <c r="FP470" s="693"/>
      <c r="FQ470" s="693"/>
      <c r="FR470" s="693"/>
      <c r="FS470" s="693"/>
      <c r="FT470" s="693"/>
      <c r="FU470" s="693"/>
      <c r="FV470" s="693"/>
      <c r="FW470" s="693"/>
      <c r="FX470" s="693"/>
      <c r="FY470" s="693"/>
      <c r="FZ470" s="693"/>
      <c r="GA470" s="693"/>
      <c r="GB470" s="693"/>
      <c r="GC470" s="693"/>
      <c r="GD470" s="693"/>
      <c r="GE470" s="693"/>
      <c r="GF470" s="693"/>
      <c r="GG470" s="693"/>
      <c r="GH470" s="693"/>
      <c r="GI470" s="693"/>
      <c r="GJ470" s="693"/>
      <c r="GK470" s="693"/>
      <c r="GL470" s="693"/>
      <c r="GM470" s="693"/>
      <c r="GN470" s="693"/>
      <c r="GO470" s="693"/>
      <c r="GP470" s="693"/>
      <c r="GQ470" s="693"/>
      <c r="GR470" s="693"/>
      <c r="GS470" s="693"/>
      <c r="GT470" s="693"/>
      <c r="GU470" s="693"/>
      <c r="GV470" s="693"/>
      <c r="GW470" s="693"/>
      <c r="GX470" s="693"/>
      <c r="GY470" s="693"/>
      <c r="GZ470" s="693"/>
      <c r="HA470" s="693"/>
      <c r="HB470" s="693"/>
      <c r="HC470" s="693"/>
      <c r="HD470" s="693"/>
      <c r="HE470" s="693"/>
      <c r="HF470" s="693"/>
      <c r="HG470" s="693"/>
      <c r="HH470" s="693"/>
      <c r="HI470" s="693"/>
      <c r="HJ470" s="693"/>
      <c r="HK470" s="693"/>
      <c r="HL470" s="693"/>
      <c r="HM470" s="693"/>
      <c r="HN470" s="693"/>
      <c r="HO470" s="693"/>
      <c r="HP470" s="693"/>
      <c r="HQ470" s="693"/>
      <c r="HR470" s="693"/>
      <c r="HS470" s="693"/>
    </row>
    <row r="471" spans="1:227" s="508" customFormat="1">
      <c r="A471"/>
      <c r="B471" s="368"/>
      <c r="C471"/>
      <c r="D471" s="433"/>
      <c r="E471" s="625"/>
      <c r="F471" s="625"/>
      <c r="G471" s="330"/>
      <c r="H471"/>
      <c r="I471" s="132"/>
      <c r="J471"/>
      <c r="K471"/>
      <c r="L471"/>
      <c r="M471" s="335"/>
      <c r="N471" s="335"/>
      <c r="O471" s="335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45"/>
      <c r="AC471"/>
      <c r="AD471" s="123"/>
      <c r="AE471"/>
      <c r="AF471"/>
      <c r="AG471"/>
      <c r="AH471" s="129"/>
      <c r="AI471" s="129"/>
      <c r="AJ471" s="129"/>
      <c r="AK471" s="634"/>
      <c r="AL471" s="596"/>
      <c r="AM471" s="669"/>
      <c r="AN471" s="669"/>
      <c r="AO471" s="669"/>
      <c r="AP471" s="669"/>
      <c r="AQ471" s="669"/>
      <c r="AR471" s="669"/>
      <c r="AS471" s="669"/>
      <c r="AT471" s="669"/>
      <c r="AU471" s="669"/>
      <c r="AV471" s="669"/>
      <c r="AW471" s="669"/>
      <c r="AX471" s="669"/>
      <c r="AY471" s="669"/>
      <c r="AZ471" s="669"/>
      <c r="BA471" s="599"/>
      <c r="BB471" s="291"/>
      <c r="BC471" s="1042"/>
      <c r="BD471" s="1042"/>
      <c r="BE471" s="1042"/>
      <c r="BF471" s="1042"/>
      <c r="BG471" s="1042"/>
      <c r="BH471" s="1042"/>
      <c r="BI471" s="1042"/>
      <c r="BJ471" s="493"/>
      <c r="BK471" s="493"/>
      <c r="BL471" s="493"/>
      <c r="BM471" s="493"/>
      <c r="BN471" s="493"/>
      <c r="BO471" s="493"/>
      <c r="BP471" s="493"/>
      <c r="BQ471" s="493"/>
      <c r="BR471" s="493"/>
      <c r="BS471" s="493"/>
      <c r="BT471" s="493"/>
      <c r="BU471" s="291"/>
      <c r="CW471" s="693"/>
      <c r="CX471" s="693"/>
      <c r="CY471" s="693"/>
      <c r="CZ471" s="693"/>
      <c r="DA471" s="693"/>
      <c r="DB471" s="693"/>
      <c r="DC471" s="693"/>
      <c r="DD471" s="693"/>
      <c r="DE471" s="693"/>
      <c r="DF471" s="693"/>
      <c r="DG471" s="693"/>
      <c r="DH471" s="693"/>
      <c r="DI471" s="693"/>
      <c r="DJ471" s="693"/>
      <c r="DK471" s="693"/>
      <c r="DL471" s="693"/>
      <c r="DM471" s="693"/>
      <c r="DN471" s="693"/>
      <c r="DO471" s="693"/>
      <c r="DP471" s="693"/>
      <c r="DQ471" s="693"/>
      <c r="DR471" s="693"/>
      <c r="DS471" s="693"/>
      <c r="DT471" s="693"/>
      <c r="DU471" s="693"/>
      <c r="DV471" s="693"/>
      <c r="DW471" s="693"/>
      <c r="DX471" s="693"/>
      <c r="DY471" s="693"/>
      <c r="DZ471" s="693"/>
      <c r="EA471" s="693"/>
      <c r="EB471" s="693"/>
      <c r="EC471" s="693"/>
      <c r="ED471" s="693"/>
      <c r="EE471" s="693"/>
      <c r="EF471" s="693"/>
      <c r="EG471" s="693"/>
      <c r="EH471" s="693"/>
      <c r="EI471" s="693"/>
      <c r="EJ471" s="693"/>
      <c r="EK471" s="693"/>
      <c r="EL471" s="693"/>
      <c r="EM471" s="693"/>
      <c r="EN471" s="693"/>
      <c r="EO471" s="693"/>
      <c r="EP471" s="693"/>
      <c r="EQ471" s="693"/>
      <c r="ER471" s="693"/>
      <c r="ES471" s="693"/>
      <c r="ET471" s="693"/>
      <c r="EU471" s="693"/>
      <c r="EV471" s="693"/>
      <c r="EW471" s="693"/>
      <c r="EX471" s="693"/>
      <c r="EY471" s="693"/>
      <c r="EZ471" s="693"/>
      <c r="FA471" s="693"/>
      <c r="FB471" s="693"/>
      <c r="FC471" s="693"/>
      <c r="FD471" s="693"/>
      <c r="FE471" s="693"/>
      <c r="FF471" s="693"/>
      <c r="FG471" s="693"/>
      <c r="FH471" s="693"/>
      <c r="FI471" s="693"/>
      <c r="FJ471" s="693"/>
      <c r="FK471" s="693"/>
      <c r="FL471" s="693"/>
      <c r="FM471" s="693"/>
      <c r="FN471" s="693"/>
      <c r="FO471" s="693"/>
      <c r="FP471" s="693"/>
      <c r="FQ471" s="693"/>
      <c r="FR471" s="693"/>
      <c r="FS471" s="693"/>
      <c r="FT471" s="693"/>
      <c r="FU471" s="693"/>
      <c r="FV471" s="693"/>
      <c r="FW471" s="693"/>
      <c r="FX471" s="693"/>
      <c r="FY471" s="693"/>
      <c r="FZ471" s="693"/>
      <c r="GA471" s="693"/>
      <c r="GB471" s="693"/>
      <c r="GC471" s="693"/>
      <c r="GD471" s="693"/>
      <c r="GE471" s="693"/>
      <c r="GF471" s="693"/>
      <c r="GG471" s="693"/>
      <c r="GH471" s="693"/>
      <c r="GI471" s="693"/>
      <c r="GJ471" s="693"/>
      <c r="GK471" s="693"/>
      <c r="GL471" s="693"/>
      <c r="GM471" s="693"/>
      <c r="GN471" s="693"/>
      <c r="GO471" s="693"/>
      <c r="GP471" s="693"/>
      <c r="GQ471" s="693"/>
      <c r="GR471" s="693"/>
      <c r="GS471" s="693"/>
      <c r="GT471" s="693"/>
      <c r="GU471" s="693"/>
      <c r="GV471" s="693"/>
      <c r="GW471" s="693"/>
      <c r="GX471" s="693"/>
      <c r="GY471" s="693"/>
      <c r="GZ471" s="693"/>
      <c r="HA471" s="693"/>
      <c r="HB471" s="693"/>
      <c r="HC471" s="693"/>
      <c r="HD471" s="693"/>
      <c r="HE471" s="693"/>
      <c r="HF471" s="693"/>
      <c r="HG471" s="693"/>
      <c r="HH471" s="693"/>
      <c r="HI471" s="693"/>
      <c r="HJ471" s="693"/>
      <c r="HK471" s="693"/>
      <c r="HL471" s="693"/>
      <c r="HM471" s="693"/>
      <c r="HN471" s="693"/>
      <c r="HO471" s="693"/>
      <c r="HP471" s="693"/>
      <c r="HQ471" s="693"/>
      <c r="HR471" s="693"/>
      <c r="HS471" s="693"/>
    </row>
    <row r="472" spans="1:227" s="508" customFormat="1">
      <c r="A472"/>
      <c r="B472" s="368"/>
      <c r="C472"/>
      <c r="D472" s="433"/>
      <c r="E472" s="625"/>
      <c r="F472" s="625"/>
      <c r="G472" s="330"/>
      <c r="H472"/>
      <c r="I472" s="132"/>
      <c r="J472"/>
      <c r="K472"/>
      <c r="L472"/>
      <c r="M472" s="335"/>
      <c r="N472" s="335"/>
      <c r="O472" s="335"/>
      <c r="P472" s="335"/>
      <c r="Q472" s="335"/>
      <c r="R472" s="335"/>
      <c r="S472" s="335"/>
      <c r="T472" s="335"/>
      <c r="U472" s="335"/>
      <c r="V472" s="335"/>
      <c r="W472" s="335"/>
      <c r="X472" s="335"/>
      <c r="Y472" s="335"/>
      <c r="Z472" s="335"/>
      <c r="AA472" s="335"/>
      <c r="AB472" s="45"/>
      <c r="AC472"/>
      <c r="AD472" s="123"/>
      <c r="AE472"/>
      <c r="AF472"/>
      <c r="AG472"/>
      <c r="AH472" s="129"/>
      <c r="AI472" s="129"/>
      <c r="AJ472" s="129"/>
      <c r="AK472" s="634"/>
      <c r="AL472" s="596"/>
      <c r="AM472" s="669"/>
      <c r="AN472" s="669"/>
      <c r="AO472" s="669"/>
      <c r="AP472" s="669"/>
      <c r="AQ472" s="669"/>
      <c r="AR472" s="669"/>
      <c r="AS472" s="669"/>
      <c r="AT472" s="669"/>
      <c r="AU472" s="669"/>
      <c r="AV472" s="669"/>
      <c r="AW472" s="669"/>
      <c r="AX472" s="669"/>
      <c r="AY472" s="669"/>
      <c r="AZ472" s="669"/>
      <c r="BA472" s="599"/>
      <c r="BB472" s="291"/>
      <c r="BC472" s="1042"/>
      <c r="BD472" s="1042"/>
      <c r="BE472" s="1042"/>
      <c r="BF472" s="1042"/>
      <c r="BG472" s="1042"/>
      <c r="BH472" s="1042"/>
      <c r="BI472" s="1042"/>
      <c r="BJ472" s="493"/>
      <c r="BK472" s="493"/>
      <c r="BL472" s="493"/>
      <c r="BM472" s="493"/>
      <c r="BN472" s="493"/>
      <c r="BO472" s="493"/>
      <c r="BP472" s="493"/>
      <c r="BQ472" s="493"/>
      <c r="BR472" s="493"/>
      <c r="BS472" s="493"/>
      <c r="BT472" s="493"/>
      <c r="BU472" s="291"/>
      <c r="CW472" s="693"/>
      <c r="CX472" s="693"/>
      <c r="CY472" s="693"/>
      <c r="CZ472" s="693"/>
      <c r="DA472" s="693"/>
      <c r="DB472" s="693"/>
      <c r="DC472" s="693"/>
      <c r="DD472" s="693"/>
      <c r="DE472" s="693"/>
      <c r="DF472" s="693"/>
      <c r="DG472" s="693"/>
      <c r="DH472" s="693"/>
      <c r="DI472" s="693"/>
      <c r="DJ472" s="693"/>
      <c r="DK472" s="693"/>
      <c r="DL472" s="693"/>
      <c r="DM472" s="693"/>
      <c r="DN472" s="693"/>
      <c r="DO472" s="693"/>
      <c r="DP472" s="693"/>
      <c r="DQ472" s="693"/>
      <c r="DR472" s="693"/>
      <c r="DS472" s="693"/>
      <c r="DT472" s="693"/>
      <c r="DU472" s="693"/>
      <c r="DV472" s="693"/>
      <c r="DW472" s="693"/>
      <c r="DX472" s="693"/>
      <c r="DY472" s="693"/>
      <c r="DZ472" s="693"/>
      <c r="EA472" s="693"/>
      <c r="EB472" s="693"/>
      <c r="EC472" s="693"/>
      <c r="ED472" s="693"/>
      <c r="EE472" s="693"/>
      <c r="EF472" s="693"/>
      <c r="EG472" s="693"/>
      <c r="EH472" s="693"/>
      <c r="EI472" s="693"/>
      <c r="EJ472" s="693"/>
      <c r="EK472" s="693"/>
      <c r="EL472" s="693"/>
      <c r="EM472" s="693"/>
      <c r="EN472" s="693"/>
      <c r="EO472" s="693"/>
      <c r="EP472" s="693"/>
      <c r="EQ472" s="693"/>
      <c r="ER472" s="693"/>
      <c r="ES472" s="693"/>
      <c r="ET472" s="693"/>
      <c r="EU472" s="693"/>
      <c r="EV472" s="693"/>
      <c r="EW472" s="693"/>
      <c r="EX472" s="693"/>
      <c r="EY472" s="693"/>
      <c r="EZ472" s="693"/>
      <c r="FA472" s="693"/>
      <c r="FB472" s="693"/>
      <c r="FC472" s="693"/>
      <c r="FD472" s="693"/>
      <c r="FE472" s="693"/>
      <c r="FF472" s="693"/>
      <c r="FG472" s="693"/>
      <c r="FH472" s="693"/>
      <c r="FI472" s="693"/>
      <c r="FJ472" s="693"/>
      <c r="FK472" s="693"/>
      <c r="FL472" s="693"/>
      <c r="FM472" s="693"/>
      <c r="FN472" s="693"/>
      <c r="FO472" s="693"/>
      <c r="FP472" s="693"/>
      <c r="FQ472" s="693"/>
      <c r="FR472" s="693"/>
      <c r="FS472" s="693"/>
      <c r="FT472" s="693"/>
      <c r="FU472" s="693"/>
      <c r="FV472" s="693"/>
      <c r="FW472" s="693"/>
      <c r="FX472" s="693"/>
      <c r="FY472" s="693"/>
      <c r="FZ472" s="693"/>
      <c r="GA472" s="693"/>
      <c r="GB472" s="693"/>
      <c r="GC472" s="693"/>
      <c r="GD472" s="693"/>
      <c r="GE472" s="693"/>
      <c r="GF472" s="693"/>
      <c r="GG472" s="693"/>
      <c r="GH472" s="693"/>
      <c r="GI472" s="693"/>
      <c r="GJ472" s="693"/>
      <c r="GK472" s="693"/>
      <c r="GL472" s="693"/>
      <c r="GM472" s="693"/>
      <c r="GN472" s="693"/>
      <c r="GO472" s="693"/>
      <c r="GP472" s="693"/>
      <c r="GQ472" s="693"/>
      <c r="GR472" s="693"/>
      <c r="GS472" s="693"/>
      <c r="GT472" s="693"/>
      <c r="GU472" s="693"/>
      <c r="GV472" s="693"/>
      <c r="GW472" s="693"/>
      <c r="GX472" s="693"/>
      <c r="GY472" s="693"/>
      <c r="GZ472" s="693"/>
      <c r="HA472" s="693"/>
      <c r="HB472" s="693"/>
      <c r="HC472" s="693"/>
      <c r="HD472" s="693"/>
      <c r="HE472" s="693"/>
      <c r="HF472" s="693"/>
      <c r="HG472" s="693"/>
      <c r="HH472" s="693"/>
      <c r="HI472" s="693"/>
      <c r="HJ472" s="693"/>
      <c r="HK472" s="693"/>
      <c r="HL472" s="693"/>
      <c r="HM472" s="693"/>
      <c r="HN472" s="693"/>
      <c r="HO472" s="693"/>
      <c r="HP472" s="693"/>
      <c r="HQ472" s="693"/>
      <c r="HR472" s="693"/>
      <c r="HS472" s="693"/>
    </row>
    <row r="473" spans="1:227" s="508" customFormat="1">
      <c r="A473"/>
      <c r="B473" s="368"/>
      <c r="C473"/>
      <c r="D473" s="433"/>
      <c r="E473" s="625"/>
      <c r="F473" s="625"/>
      <c r="G473" s="330"/>
      <c r="H473"/>
      <c r="I473" s="132"/>
      <c r="J473"/>
      <c r="K473"/>
      <c r="L473"/>
      <c r="M473" s="335"/>
      <c r="N473" s="335"/>
      <c r="O473" s="335"/>
      <c r="P473" s="335"/>
      <c r="Q473" s="335"/>
      <c r="R473" s="335"/>
      <c r="S473" s="335"/>
      <c r="T473" s="335"/>
      <c r="U473" s="335"/>
      <c r="V473" s="335"/>
      <c r="W473" s="335"/>
      <c r="X473" s="335"/>
      <c r="Y473" s="335"/>
      <c r="Z473" s="335"/>
      <c r="AA473" s="335"/>
      <c r="AB473" s="45"/>
      <c r="AC473"/>
      <c r="AD473" s="123"/>
      <c r="AE473"/>
      <c r="AF473"/>
      <c r="AG473"/>
      <c r="AH473" s="129"/>
      <c r="AI473" s="129"/>
      <c r="AJ473" s="129"/>
      <c r="AK473" s="634"/>
      <c r="AL473" s="596"/>
      <c r="AM473" s="669"/>
      <c r="AN473" s="669"/>
      <c r="AO473" s="669"/>
      <c r="AP473" s="669"/>
      <c r="AQ473" s="669"/>
      <c r="AR473" s="669"/>
      <c r="AS473" s="669"/>
      <c r="AT473" s="669"/>
      <c r="AU473" s="669"/>
      <c r="AV473" s="669"/>
      <c r="AW473" s="669"/>
      <c r="AX473" s="669"/>
      <c r="AY473" s="669"/>
      <c r="AZ473" s="669"/>
      <c r="BA473" s="599"/>
      <c r="BB473" s="291"/>
      <c r="BC473" s="1042"/>
      <c r="BD473" s="1042"/>
      <c r="BE473" s="1042"/>
      <c r="BF473" s="1042"/>
      <c r="BG473" s="1042"/>
      <c r="BH473" s="1042"/>
      <c r="BI473" s="1042"/>
      <c r="BJ473" s="493"/>
      <c r="BK473" s="493"/>
      <c r="BL473" s="493"/>
      <c r="BM473" s="493"/>
      <c r="BN473" s="493"/>
      <c r="BO473" s="493"/>
      <c r="BP473" s="493"/>
      <c r="BQ473" s="493"/>
      <c r="BR473" s="493"/>
      <c r="BS473" s="493"/>
      <c r="BT473" s="493"/>
      <c r="BU473" s="291"/>
      <c r="CW473" s="693"/>
      <c r="CX473" s="693"/>
      <c r="CY473" s="693"/>
      <c r="CZ473" s="693"/>
      <c r="DA473" s="693"/>
      <c r="DB473" s="693"/>
      <c r="DC473" s="693"/>
      <c r="DD473" s="693"/>
      <c r="DE473" s="693"/>
      <c r="DF473" s="693"/>
      <c r="DG473" s="693"/>
      <c r="DH473" s="693"/>
      <c r="DI473" s="693"/>
      <c r="DJ473" s="693"/>
      <c r="DK473" s="693"/>
      <c r="DL473" s="693"/>
      <c r="DM473" s="693"/>
      <c r="DN473" s="693"/>
      <c r="DO473" s="693"/>
      <c r="DP473" s="693"/>
      <c r="DQ473" s="693"/>
      <c r="DR473" s="693"/>
      <c r="DS473" s="693"/>
      <c r="DT473" s="693"/>
      <c r="DU473" s="693"/>
      <c r="DV473" s="693"/>
      <c r="DW473" s="693"/>
      <c r="DX473" s="693"/>
      <c r="DY473" s="693"/>
      <c r="DZ473" s="693"/>
      <c r="EA473" s="693"/>
      <c r="EB473" s="693"/>
      <c r="EC473" s="693"/>
      <c r="ED473" s="693"/>
      <c r="EE473" s="693"/>
      <c r="EF473" s="693"/>
      <c r="EG473" s="693"/>
      <c r="EH473" s="693"/>
      <c r="EI473" s="693"/>
      <c r="EJ473" s="693"/>
      <c r="EK473" s="693"/>
      <c r="EL473" s="693"/>
      <c r="EM473" s="693"/>
      <c r="EN473" s="693"/>
      <c r="EO473" s="693"/>
      <c r="EP473" s="693"/>
      <c r="EQ473" s="693"/>
      <c r="ER473" s="693"/>
      <c r="ES473" s="693"/>
      <c r="ET473" s="693"/>
      <c r="EU473" s="693"/>
      <c r="EV473" s="693"/>
      <c r="EW473" s="693"/>
      <c r="EX473" s="693"/>
      <c r="EY473" s="693"/>
      <c r="EZ473" s="693"/>
      <c r="FA473" s="693"/>
      <c r="FB473" s="693"/>
      <c r="FC473" s="693"/>
      <c r="FD473" s="693"/>
      <c r="FE473" s="693"/>
      <c r="FF473" s="693"/>
      <c r="FG473" s="693"/>
      <c r="FH473" s="693"/>
      <c r="FI473" s="693"/>
      <c r="FJ473" s="693"/>
      <c r="FK473" s="693"/>
      <c r="FL473" s="693"/>
      <c r="FM473" s="693"/>
      <c r="FN473" s="693"/>
      <c r="FO473" s="693"/>
      <c r="FP473" s="693"/>
      <c r="FQ473" s="693"/>
      <c r="FR473" s="693"/>
      <c r="FS473" s="693"/>
      <c r="FT473" s="693"/>
      <c r="FU473" s="693"/>
      <c r="FV473" s="693"/>
      <c r="FW473" s="693"/>
      <c r="FX473" s="693"/>
      <c r="FY473" s="693"/>
      <c r="FZ473" s="693"/>
      <c r="GA473" s="693"/>
      <c r="GB473" s="693"/>
      <c r="GC473" s="693"/>
      <c r="GD473" s="693"/>
      <c r="GE473" s="693"/>
      <c r="GF473" s="693"/>
      <c r="GG473" s="693"/>
      <c r="GH473" s="693"/>
      <c r="GI473" s="693"/>
      <c r="GJ473" s="693"/>
      <c r="GK473" s="693"/>
      <c r="GL473" s="693"/>
      <c r="GM473" s="693"/>
      <c r="GN473" s="693"/>
      <c r="GO473" s="693"/>
      <c r="GP473" s="693"/>
      <c r="GQ473" s="693"/>
      <c r="GR473" s="693"/>
      <c r="GS473" s="693"/>
      <c r="GT473" s="693"/>
      <c r="GU473" s="693"/>
      <c r="GV473" s="693"/>
      <c r="GW473" s="693"/>
      <c r="GX473" s="693"/>
      <c r="GY473" s="693"/>
      <c r="GZ473" s="693"/>
      <c r="HA473" s="693"/>
      <c r="HB473" s="693"/>
      <c r="HC473" s="693"/>
      <c r="HD473" s="693"/>
      <c r="HE473" s="693"/>
      <c r="HF473" s="693"/>
      <c r="HG473" s="693"/>
      <c r="HH473" s="693"/>
      <c r="HI473" s="693"/>
      <c r="HJ473" s="693"/>
      <c r="HK473" s="693"/>
      <c r="HL473" s="693"/>
      <c r="HM473" s="693"/>
      <c r="HN473" s="693"/>
      <c r="HO473" s="693"/>
      <c r="HP473" s="693"/>
      <c r="HQ473" s="693"/>
      <c r="HR473" s="693"/>
      <c r="HS473" s="693"/>
    </row>
    <row r="474" spans="1:227" s="508" customFormat="1">
      <c r="A474"/>
      <c r="B474" s="368"/>
      <c r="C474"/>
      <c r="D474" s="433"/>
      <c r="E474" s="625"/>
      <c r="F474" s="625"/>
      <c r="G474" s="330"/>
      <c r="H474"/>
      <c r="I474" s="132"/>
      <c r="J474"/>
      <c r="K474"/>
      <c r="L474"/>
      <c r="M474" s="335"/>
      <c r="N474" s="335"/>
      <c r="O474" s="335"/>
      <c r="P474" s="335"/>
      <c r="Q474" s="335"/>
      <c r="R474" s="335"/>
      <c r="S474" s="335"/>
      <c r="T474" s="335"/>
      <c r="U474" s="335"/>
      <c r="V474" s="335"/>
      <c r="W474" s="335"/>
      <c r="X474" s="335"/>
      <c r="Y474" s="335"/>
      <c r="Z474" s="335"/>
      <c r="AA474" s="335"/>
      <c r="AB474" s="45"/>
      <c r="AC474"/>
      <c r="AD474" s="123"/>
      <c r="AE474"/>
      <c r="AF474"/>
      <c r="AG474"/>
      <c r="AH474" s="129"/>
      <c r="AI474" s="129"/>
      <c r="AJ474" s="129"/>
      <c r="AK474" s="634"/>
      <c r="AL474" s="596"/>
      <c r="AM474" s="669"/>
      <c r="AN474" s="669"/>
      <c r="AO474" s="669"/>
      <c r="AP474" s="669"/>
      <c r="AQ474" s="669"/>
      <c r="AR474" s="669"/>
      <c r="AS474" s="669"/>
      <c r="AT474" s="669"/>
      <c r="AU474" s="669"/>
      <c r="AV474" s="669"/>
      <c r="AW474" s="669"/>
      <c r="AX474" s="669"/>
      <c r="AY474" s="669"/>
      <c r="AZ474" s="669"/>
      <c r="BA474" s="599"/>
      <c r="BB474" s="291"/>
      <c r="BC474" s="1042"/>
      <c r="BD474" s="1042"/>
      <c r="BE474" s="1042"/>
      <c r="BF474" s="1042"/>
      <c r="BG474" s="1042"/>
      <c r="BH474" s="1042"/>
      <c r="BI474" s="1042"/>
      <c r="BJ474" s="493"/>
      <c r="BK474" s="493"/>
      <c r="BL474" s="493"/>
      <c r="BM474" s="493"/>
      <c r="BN474" s="493"/>
      <c r="BO474" s="493"/>
      <c r="BP474" s="493"/>
      <c r="BQ474" s="493"/>
      <c r="BR474" s="493"/>
      <c r="BS474" s="493"/>
      <c r="BT474" s="493"/>
      <c r="BU474" s="291"/>
      <c r="CW474" s="693"/>
      <c r="CX474" s="693"/>
      <c r="CY474" s="693"/>
      <c r="CZ474" s="693"/>
      <c r="DA474" s="693"/>
      <c r="DB474" s="693"/>
      <c r="DC474" s="693"/>
      <c r="DD474" s="693"/>
      <c r="DE474" s="693"/>
      <c r="DF474" s="693"/>
      <c r="DG474" s="693"/>
      <c r="DH474" s="693"/>
      <c r="DI474" s="693"/>
      <c r="DJ474" s="693"/>
      <c r="DK474" s="693"/>
      <c r="DL474" s="693"/>
      <c r="DM474" s="693"/>
      <c r="DN474" s="693"/>
      <c r="DO474" s="693"/>
      <c r="DP474" s="693"/>
      <c r="DQ474" s="693"/>
      <c r="DR474" s="693"/>
      <c r="DS474" s="693"/>
      <c r="DT474" s="693"/>
      <c r="DU474" s="693"/>
      <c r="DV474" s="693"/>
      <c r="DW474" s="693"/>
      <c r="DX474" s="693"/>
      <c r="DY474" s="693"/>
      <c r="DZ474" s="693"/>
      <c r="EA474" s="693"/>
      <c r="EB474" s="693"/>
      <c r="EC474" s="693"/>
      <c r="ED474" s="693"/>
      <c r="EE474" s="693"/>
      <c r="EF474" s="693"/>
      <c r="EG474" s="693"/>
      <c r="EH474" s="693"/>
      <c r="EI474" s="693"/>
      <c r="EJ474" s="693"/>
      <c r="EK474" s="693"/>
      <c r="EL474" s="693"/>
      <c r="EM474" s="693"/>
      <c r="EN474" s="693"/>
      <c r="EO474" s="693"/>
      <c r="EP474" s="693"/>
      <c r="EQ474" s="693"/>
      <c r="ER474" s="693"/>
      <c r="ES474" s="693"/>
      <c r="ET474" s="693"/>
      <c r="EU474" s="693"/>
      <c r="EV474" s="693"/>
      <c r="EW474" s="693"/>
      <c r="EX474" s="693"/>
      <c r="EY474" s="693"/>
      <c r="EZ474" s="693"/>
      <c r="FA474" s="693"/>
      <c r="FB474" s="693"/>
      <c r="FC474" s="693"/>
      <c r="FD474" s="693"/>
      <c r="FE474" s="693"/>
      <c r="FF474" s="693"/>
      <c r="FG474" s="693"/>
      <c r="FH474" s="693"/>
      <c r="FI474" s="693"/>
      <c r="FJ474" s="693"/>
      <c r="FK474" s="693"/>
      <c r="FL474" s="693"/>
      <c r="FM474" s="693"/>
      <c r="FN474" s="693"/>
      <c r="FO474" s="693"/>
      <c r="FP474" s="693"/>
      <c r="FQ474" s="693"/>
      <c r="FR474" s="693"/>
      <c r="FS474" s="693"/>
      <c r="FT474" s="693"/>
      <c r="FU474" s="693"/>
      <c r="FV474" s="693"/>
      <c r="FW474" s="693"/>
      <c r="FX474" s="693"/>
      <c r="FY474" s="693"/>
      <c r="FZ474" s="693"/>
      <c r="GA474" s="693"/>
      <c r="GB474" s="693"/>
      <c r="GC474" s="693"/>
      <c r="GD474" s="693"/>
      <c r="GE474" s="693"/>
      <c r="GF474" s="693"/>
      <c r="GG474" s="693"/>
      <c r="GH474" s="693"/>
      <c r="GI474" s="693"/>
      <c r="GJ474" s="693"/>
      <c r="GK474" s="693"/>
      <c r="GL474" s="693"/>
      <c r="GM474" s="693"/>
      <c r="GN474" s="693"/>
      <c r="GO474" s="693"/>
      <c r="GP474" s="693"/>
      <c r="GQ474" s="693"/>
      <c r="GR474" s="693"/>
      <c r="GS474" s="693"/>
      <c r="GT474" s="693"/>
      <c r="GU474" s="693"/>
      <c r="GV474" s="693"/>
      <c r="GW474" s="693"/>
      <c r="GX474" s="693"/>
      <c r="GY474" s="693"/>
      <c r="GZ474" s="693"/>
      <c r="HA474" s="693"/>
      <c r="HB474" s="693"/>
      <c r="HC474" s="693"/>
      <c r="HD474" s="693"/>
      <c r="HE474" s="693"/>
      <c r="HF474" s="693"/>
      <c r="HG474" s="693"/>
      <c r="HH474" s="693"/>
      <c r="HI474" s="693"/>
      <c r="HJ474" s="693"/>
      <c r="HK474" s="693"/>
      <c r="HL474" s="693"/>
      <c r="HM474" s="693"/>
      <c r="HN474" s="693"/>
      <c r="HO474" s="693"/>
      <c r="HP474" s="693"/>
      <c r="HQ474" s="693"/>
      <c r="HR474" s="693"/>
      <c r="HS474" s="693"/>
    </row>
    <row r="475" spans="1:227" s="508" customFormat="1">
      <c r="A475"/>
      <c r="B475" s="368"/>
      <c r="C475"/>
      <c r="D475" s="433"/>
      <c r="E475" s="625"/>
      <c r="F475" s="625"/>
      <c r="G475" s="330"/>
      <c r="H475"/>
      <c r="I475" s="132"/>
      <c r="J475"/>
      <c r="K475"/>
      <c r="L475"/>
      <c r="M475" s="335"/>
      <c r="N475" s="335"/>
      <c r="O475" s="335"/>
      <c r="P475" s="335"/>
      <c r="Q475" s="335"/>
      <c r="R475" s="335"/>
      <c r="S475" s="335"/>
      <c r="T475" s="335"/>
      <c r="U475" s="335"/>
      <c r="V475" s="335"/>
      <c r="W475" s="335"/>
      <c r="X475" s="335"/>
      <c r="Y475" s="335"/>
      <c r="Z475" s="335"/>
      <c r="AA475" s="335"/>
      <c r="AB475" s="45"/>
      <c r="AC475"/>
      <c r="AD475" s="123"/>
      <c r="AE475"/>
      <c r="AF475"/>
      <c r="AG475"/>
      <c r="AH475" s="129"/>
      <c r="AI475" s="129"/>
      <c r="AJ475" s="129"/>
      <c r="AK475" s="634"/>
      <c r="AL475" s="596"/>
      <c r="AM475" s="669"/>
      <c r="AN475" s="669"/>
      <c r="AO475" s="669"/>
      <c r="AP475" s="669"/>
      <c r="AQ475" s="669"/>
      <c r="AR475" s="669"/>
      <c r="AS475" s="669"/>
      <c r="AT475" s="669"/>
      <c r="AU475" s="669"/>
      <c r="AV475" s="669"/>
      <c r="AW475" s="669"/>
      <c r="AX475" s="669"/>
      <c r="AY475" s="669"/>
      <c r="AZ475" s="669"/>
      <c r="BA475" s="599"/>
      <c r="BB475" s="291"/>
      <c r="BC475" s="1042"/>
      <c r="BD475" s="1042"/>
      <c r="BE475" s="1042"/>
      <c r="BF475" s="1042"/>
      <c r="BG475" s="1042"/>
      <c r="BH475" s="1042"/>
      <c r="BI475" s="1042"/>
      <c r="BJ475" s="493"/>
      <c r="BK475" s="493"/>
      <c r="BL475" s="493"/>
      <c r="BM475" s="493"/>
      <c r="BN475" s="493"/>
      <c r="BO475" s="493"/>
      <c r="BP475" s="493"/>
      <c r="BQ475" s="493"/>
      <c r="BR475" s="493"/>
      <c r="BS475" s="493"/>
      <c r="BT475" s="493"/>
      <c r="BU475" s="291"/>
      <c r="CW475" s="693"/>
      <c r="CX475" s="693"/>
      <c r="CY475" s="693"/>
      <c r="CZ475" s="693"/>
      <c r="DA475" s="693"/>
      <c r="DB475" s="693"/>
      <c r="DC475" s="693"/>
      <c r="DD475" s="693"/>
      <c r="DE475" s="693"/>
      <c r="DF475" s="693"/>
      <c r="DG475" s="693"/>
      <c r="DH475" s="693"/>
      <c r="DI475" s="693"/>
      <c r="DJ475" s="693"/>
      <c r="DK475" s="693"/>
      <c r="DL475" s="693"/>
      <c r="DM475" s="693"/>
      <c r="DN475" s="693"/>
      <c r="DO475" s="693"/>
      <c r="DP475" s="693"/>
      <c r="DQ475" s="693"/>
      <c r="DR475" s="693"/>
      <c r="DS475" s="693"/>
      <c r="DT475" s="693"/>
      <c r="DU475" s="693"/>
      <c r="DV475" s="693"/>
      <c r="DW475" s="693"/>
      <c r="DX475" s="693"/>
      <c r="DY475" s="693"/>
      <c r="DZ475" s="693"/>
      <c r="EA475" s="693"/>
      <c r="EB475" s="693"/>
      <c r="EC475" s="693"/>
      <c r="ED475" s="693"/>
      <c r="EE475" s="693"/>
      <c r="EF475" s="693"/>
      <c r="EG475" s="693"/>
      <c r="EH475" s="693"/>
      <c r="EI475" s="693"/>
      <c r="EJ475" s="693"/>
      <c r="EK475" s="693"/>
      <c r="EL475" s="693"/>
      <c r="EM475" s="693"/>
      <c r="EN475" s="693"/>
      <c r="EO475" s="693"/>
      <c r="EP475" s="693"/>
      <c r="EQ475" s="693"/>
      <c r="ER475" s="693"/>
      <c r="ES475" s="693"/>
      <c r="ET475" s="693"/>
      <c r="EU475" s="693"/>
      <c r="EV475" s="693"/>
      <c r="EW475" s="693"/>
      <c r="EX475" s="693"/>
      <c r="EY475" s="693"/>
      <c r="EZ475" s="693"/>
      <c r="FA475" s="693"/>
      <c r="FB475" s="693"/>
      <c r="FC475" s="693"/>
      <c r="FD475" s="693"/>
      <c r="FE475" s="693"/>
      <c r="FF475" s="693"/>
      <c r="FG475" s="693"/>
      <c r="FH475" s="693"/>
      <c r="FI475" s="693"/>
      <c r="FJ475" s="693"/>
      <c r="FK475" s="693"/>
      <c r="FL475" s="693"/>
      <c r="FM475" s="693"/>
      <c r="FN475" s="693"/>
      <c r="FO475" s="693"/>
      <c r="FP475" s="693"/>
      <c r="FQ475" s="693"/>
      <c r="FR475" s="693"/>
      <c r="FS475" s="693"/>
      <c r="FT475" s="693"/>
      <c r="FU475" s="693"/>
      <c r="FV475" s="693"/>
      <c r="FW475" s="693"/>
      <c r="FX475" s="693"/>
      <c r="FY475" s="693"/>
      <c r="FZ475" s="693"/>
      <c r="GA475" s="693"/>
      <c r="GB475" s="693"/>
      <c r="GC475" s="693"/>
      <c r="GD475" s="693"/>
      <c r="GE475" s="693"/>
      <c r="GF475" s="693"/>
      <c r="GG475" s="693"/>
      <c r="GH475" s="693"/>
      <c r="GI475" s="693"/>
      <c r="GJ475" s="693"/>
      <c r="GK475" s="693"/>
      <c r="GL475" s="693"/>
      <c r="GM475" s="693"/>
      <c r="GN475" s="693"/>
      <c r="GO475" s="693"/>
      <c r="GP475" s="693"/>
      <c r="GQ475" s="693"/>
      <c r="GR475" s="693"/>
      <c r="GS475" s="693"/>
      <c r="GT475" s="693"/>
      <c r="GU475" s="693"/>
      <c r="GV475" s="693"/>
      <c r="GW475" s="693"/>
      <c r="GX475" s="693"/>
      <c r="GY475" s="693"/>
      <c r="GZ475" s="693"/>
      <c r="HA475" s="693"/>
      <c r="HB475" s="693"/>
      <c r="HC475" s="693"/>
      <c r="HD475" s="693"/>
      <c r="HE475" s="693"/>
      <c r="HF475" s="693"/>
      <c r="HG475" s="693"/>
      <c r="HH475" s="693"/>
      <c r="HI475" s="693"/>
      <c r="HJ475" s="693"/>
      <c r="HK475" s="693"/>
      <c r="HL475" s="693"/>
      <c r="HM475" s="693"/>
      <c r="HN475" s="693"/>
      <c r="HO475" s="693"/>
      <c r="HP475" s="693"/>
      <c r="HQ475" s="693"/>
      <c r="HR475" s="693"/>
      <c r="HS475" s="693"/>
    </row>
    <row r="476" spans="1:227" s="508" customFormat="1">
      <c r="A476"/>
      <c r="B476" s="368"/>
      <c r="C476"/>
      <c r="D476" s="433"/>
      <c r="E476" s="625"/>
      <c r="F476" s="625"/>
      <c r="G476" s="330"/>
      <c r="H476"/>
      <c r="I476" s="132"/>
      <c r="J476"/>
      <c r="K476"/>
      <c r="L476"/>
      <c r="M476" s="335"/>
      <c r="N476" s="335"/>
      <c r="O476" s="335"/>
      <c r="P476" s="335"/>
      <c r="Q476" s="335"/>
      <c r="R476" s="335"/>
      <c r="S476" s="335"/>
      <c r="T476" s="335"/>
      <c r="U476" s="335"/>
      <c r="V476" s="335"/>
      <c r="W476" s="335"/>
      <c r="X476" s="335"/>
      <c r="Y476" s="335"/>
      <c r="Z476" s="335"/>
      <c r="AA476" s="335"/>
      <c r="AB476" s="45"/>
      <c r="AC476"/>
      <c r="AD476" s="123"/>
      <c r="AE476"/>
      <c r="AF476"/>
      <c r="AG476"/>
      <c r="AH476" s="129"/>
      <c r="AI476" s="129"/>
      <c r="AJ476" s="129"/>
      <c r="AK476" s="634"/>
      <c r="AL476" s="596"/>
      <c r="AM476" s="669"/>
      <c r="AN476" s="669"/>
      <c r="AO476" s="669"/>
      <c r="AP476" s="669"/>
      <c r="AQ476" s="669"/>
      <c r="AR476" s="669"/>
      <c r="AS476" s="669"/>
      <c r="AT476" s="669"/>
      <c r="AU476" s="669"/>
      <c r="AV476" s="669"/>
      <c r="AW476" s="669"/>
      <c r="AX476" s="669"/>
      <c r="AY476" s="669"/>
      <c r="AZ476" s="669"/>
      <c r="BA476" s="599"/>
      <c r="BB476" s="291"/>
      <c r="BC476" s="1042"/>
      <c r="BD476" s="1042"/>
      <c r="BE476" s="1042"/>
      <c r="BF476" s="1042"/>
      <c r="BG476" s="1042"/>
      <c r="BH476" s="1042"/>
      <c r="BI476" s="1042"/>
      <c r="BJ476" s="493"/>
      <c r="BK476" s="493"/>
      <c r="BL476" s="493"/>
      <c r="BM476" s="493"/>
      <c r="BN476" s="493"/>
      <c r="BO476" s="493"/>
      <c r="BP476" s="493"/>
      <c r="BQ476" s="493"/>
      <c r="BR476" s="493"/>
      <c r="BS476" s="493"/>
      <c r="BT476" s="493"/>
      <c r="BU476" s="291"/>
      <c r="CW476" s="693"/>
      <c r="CX476" s="693"/>
      <c r="CY476" s="693"/>
      <c r="CZ476" s="693"/>
      <c r="DA476" s="693"/>
      <c r="DB476" s="693"/>
      <c r="DC476" s="693"/>
      <c r="DD476" s="693"/>
      <c r="DE476" s="693"/>
      <c r="DF476" s="693"/>
      <c r="DG476" s="693"/>
      <c r="DH476" s="693"/>
      <c r="DI476" s="693"/>
      <c r="DJ476" s="693"/>
      <c r="DK476" s="693"/>
      <c r="DL476" s="693"/>
      <c r="DM476" s="693"/>
      <c r="DN476" s="693"/>
      <c r="DO476" s="693"/>
      <c r="DP476" s="693"/>
      <c r="DQ476" s="693"/>
      <c r="DR476" s="693"/>
      <c r="DS476" s="693"/>
      <c r="DT476" s="693"/>
      <c r="DU476" s="693"/>
      <c r="DV476" s="693"/>
      <c r="DW476" s="693"/>
      <c r="DX476" s="693"/>
      <c r="DY476" s="693"/>
      <c r="DZ476" s="693"/>
      <c r="EA476" s="693"/>
      <c r="EB476" s="693"/>
      <c r="EC476" s="693"/>
      <c r="ED476" s="693"/>
      <c r="EE476" s="693"/>
      <c r="EF476" s="693"/>
      <c r="EG476" s="693"/>
      <c r="EH476" s="693"/>
      <c r="EI476" s="693"/>
      <c r="EJ476" s="693"/>
      <c r="EK476" s="693"/>
      <c r="EL476" s="693"/>
      <c r="EM476" s="693"/>
      <c r="EN476" s="693"/>
      <c r="EO476" s="693"/>
      <c r="EP476" s="693"/>
      <c r="EQ476" s="693"/>
      <c r="ER476" s="693"/>
      <c r="ES476" s="693"/>
      <c r="ET476" s="693"/>
      <c r="EU476" s="693"/>
      <c r="EV476" s="693"/>
      <c r="EW476" s="693"/>
      <c r="EX476" s="693"/>
      <c r="EY476" s="693"/>
      <c r="EZ476" s="693"/>
      <c r="FA476" s="693"/>
      <c r="FB476" s="693"/>
      <c r="FC476" s="693"/>
      <c r="FD476" s="693"/>
      <c r="FE476" s="693"/>
      <c r="FF476" s="693"/>
      <c r="FG476" s="693"/>
      <c r="FH476" s="693"/>
      <c r="FI476" s="693"/>
      <c r="FJ476" s="693"/>
      <c r="FK476" s="693"/>
      <c r="FL476" s="693"/>
      <c r="FM476" s="693"/>
      <c r="FN476" s="693"/>
      <c r="FO476" s="693"/>
      <c r="FP476" s="693"/>
      <c r="FQ476" s="693"/>
      <c r="FR476" s="693"/>
      <c r="FS476" s="693"/>
      <c r="FT476" s="693"/>
      <c r="FU476" s="693"/>
      <c r="FV476" s="693"/>
      <c r="FW476" s="693"/>
      <c r="FX476" s="693"/>
      <c r="FY476" s="693"/>
      <c r="FZ476" s="693"/>
      <c r="GA476" s="693"/>
      <c r="GB476" s="693"/>
      <c r="GC476" s="693"/>
      <c r="GD476" s="693"/>
      <c r="GE476" s="693"/>
      <c r="GF476" s="693"/>
      <c r="GG476" s="693"/>
      <c r="GH476" s="693"/>
      <c r="GI476" s="693"/>
      <c r="GJ476" s="693"/>
      <c r="GK476" s="693"/>
      <c r="GL476" s="693"/>
      <c r="GM476" s="693"/>
      <c r="GN476" s="693"/>
      <c r="GO476" s="693"/>
      <c r="GP476" s="693"/>
      <c r="GQ476" s="693"/>
      <c r="GR476" s="693"/>
      <c r="GS476" s="693"/>
      <c r="GT476" s="693"/>
      <c r="GU476" s="693"/>
      <c r="GV476" s="693"/>
      <c r="GW476" s="693"/>
      <c r="GX476" s="693"/>
      <c r="GY476" s="693"/>
      <c r="GZ476" s="693"/>
      <c r="HA476" s="693"/>
      <c r="HB476" s="693"/>
      <c r="HC476" s="693"/>
      <c r="HD476" s="693"/>
      <c r="HE476" s="693"/>
      <c r="HF476" s="693"/>
      <c r="HG476" s="693"/>
      <c r="HH476" s="693"/>
      <c r="HI476" s="693"/>
      <c r="HJ476" s="693"/>
      <c r="HK476" s="693"/>
      <c r="HL476" s="693"/>
      <c r="HM476" s="693"/>
      <c r="HN476" s="693"/>
      <c r="HO476" s="693"/>
      <c r="HP476" s="693"/>
      <c r="HQ476" s="693"/>
      <c r="HR476" s="693"/>
      <c r="HS476" s="693"/>
    </row>
    <row r="477" spans="1:227" s="508" customFormat="1">
      <c r="A477"/>
      <c r="B477" s="368"/>
      <c r="C477"/>
      <c r="D477" s="433"/>
      <c r="E477" s="625"/>
      <c r="F477" s="625"/>
      <c r="G477" s="330"/>
      <c r="H477"/>
      <c r="I477" s="132"/>
      <c r="J477"/>
      <c r="K477"/>
      <c r="L477"/>
      <c r="M477" s="335"/>
      <c r="N477" s="335"/>
      <c r="O477" s="335"/>
      <c r="P477" s="335"/>
      <c r="Q477" s="335"/>
      <c r="R477" s="335"/>
      <c r="S477" s="335"/>
      <c r="T477" s="335"/>
      <c r="U477" s="335"/>
      <c r="V477" s="335"/>
      <c r="W477" s="335"/>
      <c r="X477" s="335"/>
      <c r="Y477" s="335"/>
      <c r="Z477" s="335"/>
      <c r="AA477" s="335"/>
      <c r="AB477" s="45"/>
      <c r="AC477"/>
      <c r="AD477" s="123"/>
      <c r="AE477"/>
      <c r="AF477"/>
      <c r="AG477"/>
      <c r="AH477" s="129"/>
      <c r="AI477" s="129"/>
      <c r="AJ477" s="129"/>
      <c r="AK477" s="634"/>
      <c r="AL477" s="596"/>
      <c r="AM477" s="669"/>
      <c r="AN477" s="669"/>
      <c r="AO477" s="669"/>
      <c r="AP477" s="669"/>
      <c r="AQ477" s="669"/>
      <c r="AR477" s="669"/>
      <c r="AS477" s="669"/>
      <c r="AT477" s="669"/>
      <c r="AU477" s="669"/>
      <c r="AV477" s="669"/>
      <c r="AW477" s="669"/>
      <c r="AX477" s="669"/>
      <c r="AY477" s="669"/>
      <c r="AZ477" s="669"/>
      <c r="BA477" s="599"/>
      <c r="BB477" s="291"/>
      <c r="BC477" s="1042"/>
      <c r="BD477" s="1042"/>
      <c r="BE477" s="1042"/>
      <c r="BF477" s="1042"/>
      <c r="BG477" s="1042"/>
      <c r="BH477" s="1042"/>
      <c r="BI477" s="1042"/>
      <c r="BJ477" s="493"/>
      <c r="BK477" s="493"/>
      <c r="BL477" s="493"/>
      <c r="BM477" s="493"/>
      <c r="BN477" s="493"/>
      <c r="BO477" s="493"/>
      <c r="BP477" s="493"/>
      <c r="BQ477" s="493"/>
      <c r="BR477" s="493"/>
      <c r="BS477" s="493"/>
      <c r="BT477" s="493"/>
      <c r="BU477" s="291"/>
      <c r="CW477" s="693"/>
      <c r="CX477" s="693"/>
      <c r="CY477" s="693"/>
      <c r="CZ477" s="693"/>
      <c r="DA477" s="693"/>
      <c r="DB477" s="693"/>
      <c r="DC477" s="693"/>
      <c r="DD477" s="693"/>
      <c r="DE477" s="693"/>
      <c r="DF477" s="693"/>
      <c r="DG477" s="693"/>
      <c r="DH477" s="693"/>
      <c r="DI477" s="693"/>
      <c r="DJ477" s="693"/>
      <c r="DK477" s="693"/>
      <c r="DL477" s="693"/>
      <c r="DM477" s="693"/>
      <c r="DN477" s="693"/>
      <c r="DO477" s="693"/>
      <c r="DP477" s="693"/>
      <c r="DQ477" s="693"/>
      <c r="DR477" s="693"/>
      <c r="DS477" s="693"/>
      <c r="DT477" s="693"/>
      <c r="DU477" s="693"/>
      <c r="DV477" s="693"/>
      <c r="DW477" s="693"/>
      <c r="DX477" s="693"/>
      <c r="DY477" s="693"/>
      <c r="DZ477" s="693"/>
      <c r="EA477" s="693"/>
      <c r="EB477" s="693"/>
      <c r="EC477" s="693"/>
      <c r="ED477" s="693"/>
      <c r="EE477" s="693"/>
      <c r="EF477" s="693"/>
      <c r="EG477" s="693"/>
      <c r="EH477" s="693"/>
      <c r="EI477" s="693"/>
      <c r="EJ477" s="693"/>
      <c r="EK477" s="693"/>
      <c r="EL477" s="693"/>
      <c r="EM477" s="693"/>
      <c r="EN477" s="693"/>
      <c r="EO477" s="693"/>
      <c r="EP477" s="693"/>
      <c r="EQ477" s="693"/>
      <c r="ER477" s="693"/>
      <c r="ES477" s="693"/>
      <c r="ET477" s="693"/>
      <c r="EU477" s="693"/>
      <c r="EV477" s="693"/>
      <c r="EW477" s="693"/>
      <c r="EX477" s="693"/>
      <c r="EY477" s="693"/>
      <c r="EZ477" s="693"/>
      <c r="FA477" s="693"/>
      <c r="FB477" s="693"/>
      <c r="FC477" s="693"/>
      <c r="FD477" s="693"/>
      <c r="FE477" s="693"/>
      <c r="FF477" s="693"/>
      <c r="FG477" s="693"/>
      <c r="FH477" s="693"/>
      <c r="FI477" s="693"/>
      <c r="FJ477" s="693"/>
      <c r="FK477" s="693"/>
      <c r="FL477" s="693"/>
      <c r="FM477" s="693"/>
      <c r="FN477" s="693"/>
      <c r="FO477" s="693"/>
      <c r="FP477" s="693"/>
      <c r="FQ477" s="693"/>
      <c r="FR477" s="693"/>
      <c r="FS477" s="693"/>
      <c r="FT477" s="693"/>
      <c r="FU477" s="693"/>
      <c r="FV477" s="693"/>
      <c r="FW477" s="693"/>
      <c r="FX477" s="693"/>
      <c r="FY477" s="693"/>
      <c r="FZ477" s="693"/>
      <c r="GA477" s="693"/>
      <c r="GB477" s="693"/>
      <c r="GC477" s="693"/>
      <c r="GD477" s="693"/>
      <c r="GE477" s="693"/>
      <c r="GF477" s="693"/>
      <c r="GG477" s="693"/>
      <c r="GH477" s="693"/>
      <c r="GI477" s="693"/>
      <c r="GJ477" s="693"/>
      <c r="GK477" s="693"/>
      <c r="GL477" s="693"/>
      <c r="GM477" s="693"/>
      <c r="GN477" s="693"/>
      <c r="GO477" s="693"/>
      <c r="GP477" s="693"/>
      <c r="GQ477" s="693"/>
      <c r="GR477" s="693"/>
      <c r="GS477" s="693"/>
      <c r="GT477" s="693"/>
      <c r="GU477" s="693"/>
      <c r="GV477" s="693"/>
      <c r="GW477" s="693"/>
      <c r="GX477" s="693"/>
      <c r="GY477" s="693"/>
      <c r="GZ477" s="693"/>
      <c r="HA477" s="693"/>
      <c r="HB477" s="693"/>
      <c r="HC477" s="693"/>
      <c r="HD477" s="693"/>
      <c r="HE477" s="693"/>
      <c r="HF477" s="693"/>
      <c r="HG477" s="693"/>
      <c r="HH477" s="693"/>
      <c r="HI477" s="693"/>
      <c r="HJ477" s="693"/>
      <c r="HK477" s="693"/>
      <c r="HL477" s="693"/>
      <c r="HM477" s="693"/>
      <c r="HN477" s="693"/>
      <c r="HO477" s="693"/>
      <c r="HP477" s="693"/>
      <c r="HQ477" s="693"/>
      <c r="HR477" s="693"/>
      <c r="HS477" s="693"/>
    </row>
    <row r="478" spans="1:227" s="508" customFormat="1">
      <c r="A478"/>
      <c r="B478" s="368"/>
      <c r="C478"/>
      <c r="D478" s="433"/>
      <c r="E478" s="625"/>
      <c r="F478" s="625"/>
      <c r="G478" s="330"/>
      <c r="H478"/>
      <c r="I478" s="132"/>
      <c r="J478"/>
      <c r="K478"/>
      <c r="L478"/>
      <c r="M478" s="335"/>
      <c r="N478" s="335"/>
      <c r="O478" s="335"/>
      <c r="P478" s="335"/>
      <c r="Q478" s="335"/>
      <c r="R478" s="335"/>
      <c r="S478" s="335"/>
      <c r="T478" s="335"/>
      <c r="U478" s="335"/>
      <c r="V478" s="335"/>
      <c r="W478" s="335"/>
      <c r="X478" s="335"/>
      <c r="Y478" s="335"/>
      <c r="Z478" s="335"/>
      <c r="AA478" s="335"/>
      <c r="AB478" s="45"/>
      <c r="AC478"/>
      <c r="AD478" s="123"/>
      <c r="AE478"/>
      <c r="AF478"/>
      <c r="AG478"/>
      <c r="AH478" s="129"/>
      <c r="AI478" s="129"/>
      <c r="AJ478" s="129"/>
      <c r="AK478" s="634"/>
      <c r="AL478" s="596"/>
      <c r="AM478" s="669"/>
      <c r="AN478" s="669"/>
      <c r="AO478" s="669"/>
      <c r="AP478" s="669"/>
      <c r="AQ478" s="669"/>
      <c r="AR478" s="669"/>
      <c r="AS478" s="669"/>
      <c r="AT478" s="669"/>
      <c r="AU478" s="669"/>
      <c r="AV478" s="669"/>
      <c r="AW478" s="669"/>
      <c r="AX478" s="669"/>
      <c r="AY478" s="669"/>
      <c r="AZ478" s="669"/>
      <c r="BA478" s="599"/>
      <c r="BB478" s="291"/>
      <c r="BC478" s="1042"/>
      <c r="BD478" s="1042"/>
      <c r="BE478" s="1042"/>
      <c r="BF478" s="1042"/>
      <c r="BG478" s="1042"/>
      <c r="BH478" s="1042"/>
      <c r="BI478" s="1042"/>
      <c r="BJ478" s="493"/>
      <c r="BK478" s="493"/>
      <c r="BL478" s="493"/>
      <c r="BM478" s="493"/>
      <c r="BN478" s="493"/>
      <c r="BO478" s="493"/>
      <c r="BP478" s="493"/>
      <c r="BQ478" s="493"/>
      <c r="BR478" s="493"/>
      <c r="BS478" s="493"/>
      <c r="BT478" s="493"/>
      <c r="BU478" s="291"/>
      <c r="CW478" s="693"/>
      <c r="CX478" s="693"/>
      <c r="CY478" s="693"/>
      <c r="CZ478" s="693"/>
      <c r="DA478" s="693"/>
      <c r="DB478" s="693"/>
      <c r="DC478" s="693"/>
      <c r="DD478" s="693"/>
      <c r="DE478" s="693"/>
      <c r="DF478" s="693"/>
      <c r="DG478" s="693"/>
      <c r="DH478" s="693"/>
      <c r="DI478" s="693"/>
      <c r="DJ478" s="693"/>
      <c r="DK478" s="693"/>
      <c r="DL478" s="693"/>
      <c r="DM478" s="693"/>
      <c r="DN478" s="693"/>
      <c r="DO478" s="693"/>
      <c r="DP478" s="693"/>
      <c r="DQ478" s="693"/>
      <c r="DR478" s="693"/>
      <c r="DS478" s="693"/>
      <c r="DT478" s="693"/>
      <c r="DU478" s="693"/>
      <c r="DV478" s="693"/>
      <c r="DW478" s="693"/>
      <c r="DX478" s="693"/>
      <c r="DY478" s="693"/>
      <c r="DZ478" s="693"/>
      <c r="EA478" s="693"/>
      <c r="EB478" s="693"/>
      <c r="EC478" s="693"/>
      <c r="ED478" s="693"/>
      <c r="EE478" s="693"/>
      <c r="EF478" s="693"/>
      <c r="EG478" s="693"/>
      <c r="EH478" s="693"/>
      <c r="EI478" s="693"/>
      <c r="EJ478" s="693"/>
      <c r="EK478" s="693"/>
      <c r="EL478" s="693"/>
      <c r="EM478" s="693"/>
      <c r="EN478" s="693"/>
      <c r="EO478" s="693"/>
      <c r="EP478" s="693"/>
      <c r="EQ478" s="693"/>
      <c r="ER478" s="693"/>
      <c r="ES478" s="693"/>
      <c r="ET478" s="693"/>
      <c r="EU478" s="693"/>
      <c r="EV478" s="693"/>
      <c r="EW478" s="693"/>
      <c r="EX478" s="693"/>
      <c r="EY478" s="693"/>
      <c r="EZ478" s="693"/>
      <c r="FA478" s="693"/>
      <c r="FB478" s="693"/>
      <c r="FC478" s="693"/>
      <c r="FD478" s="693"/>
      <c r="FE478" s="693"/>
      <c r="FF478" s="693"/>
      <c r="FG478" s="693"/>
      <c r="FH478" s="693"/>
      <c r="FI478" s="693"/>
      <c r="FJ478" s="693"/>
      <c r="FK478" s="693"/>
      <c r="FL478" s="693"/>
      <c r="FM478" s="693"/>
      <c r="FN478" s="693"/>
      <c r="FO478" s="693"/>
      <c r="FP478" s="693"/>
      <c r="FQ478" s="693"/>
      <c r="FR478" s="693"/>
      <c r="FS478" s="693"/>
      <c r="FT478" s="693"/>
      <c r="FU478" s="693"/>
      <c r="FV478" s="693"/>
      <c r="FW478" s="693"/>
      <c r="FX478" s="693"/>
      <c r="FY478" s="693"/>
      <c r="FZ478" s="693"/>
      <c r="GA478" s="693"/>
      <c r="GB478" s="693"/>
      <c r="GC478" s="693"/>
      <c r="GD478" s="693"/>
      <c r="GE478" s="693"/>
      <c r="GF478" s="693"/>
      <c r="GG478" s="693"/>
      <c r="GH478" s="693"/>
      <c r="GI478" s="693"/>
      <c r="GJ478" s="693"/>
      <c r="GK478" s="693"/>
      <c r="GL478" s="693"/>
      <c r="GM478" s="693"/>
      <c r="GN478" s="693"/>
      <c r="GO478" s="693"/>
      <c r="GP478" s="693"/>
      <c r="GQ478" s="693"/>
      <c r="GR478" s="693"/>
      <c r="GS478" s="693"/>
      <c r="GT478" s="693"/>
      <c r="GU478" s="693"/>
      <c r="GV478" s="693"/>
      <c r="GW478" s="693"/>
      <c r="GX478" s="693"/>
      <c r="GY478" s="693"/>
      <c r="GZ478" s="693"/>
      <c r="HA478" s="693"/>
      <c r="HB478" s="693"/>
      <c r="HC478" s="693"/>
      <c r="HD478" s="693"/>
      <c r="HE478" s="693"/>
      <c r="HF478" s="693"/>
      <c r="HG478" s="693"/>
      <c r="HH478" s="693"/>
      <c r="HI478" s="693"/>
      <c r="HJ478" s="693"/>
      <c r="HK478" s="693"/>
      <c r="HL478" s="693"/>
      <c r="HM478" s="693"/>
      <c r="HN478" s="693"/>
      <c r="HO478" s="693"/>
      <c r="HP478" s="693"/>
      <c r="HQ478" s="693"/>
      <c r="HR478" s="693"/>
      <c r="HS478" s="693"/>
    </row>
    <row r="479" spans="1:227" s="508" customFormat="1">
      <c r="A479"/>
      <c r="B479" s="368"/>
      <c r="C479"/>
      <c r="D479" s="433"/>
      <c r="E479" s="625"/>
      <c r="F479" s="625"/>
      <c r="G479" s="330"/>
      <c r="H479"/>
      <c r="I479" s="132"/>
      <c r="J479"/>
      <c r="K479"/>
      <c r="L479"/>
      <c r="M479" s="335"/>
      <c r="N479" s="335"/>
      <c r="O479" s="335"/>
      <c r="P479" s="335"/>
      <c r="Q479" s="335"/>
      <c r="R479" s="335"/>
      <c r="S479" s="335"/>
      <c r="T479" s="335"/>
      <c r="U479" s="335"/>
      <c r="V479" s="335"/>
      <c r="W479" s="335"/>
      <c r="X479" s="335"/>
      <c r="Y479" s="335"/>
      <c r="Z479" s="335"/>
      <c r="AA479" s="335"/>
      <c r="AB479" s="45"/>
      <c r="AC479"/>
      <c r="AD479" s="123"/>
      <c r="AE479"/>
      <c r="AF479"/>
      <c r="AG479"/>
      <c r="AH479" s="129"/>
      <c r="AI479" s="129"/>
      <c r="AJ479" s="129"/>
      <c r="AK479" s="634"/>
      <c r="AL479" s="596"/>
      <c r="AM479" s="669"/>
      <c r="AN479" s="669"/>
      <c r="AO479" s="669"/>
      <c r="AP479" s="669"/>
      <c r="AQ479" s="669"/>
      <c r="AR479" s="669"/>
      <c r="AS479" s="669"/>
      <c r="AT479" s="669"/>
      <c r="AU479" s="669"/>
      <c r="AV479" s="669"/>
      <c r="AW479" s="669"/>
      <c r="AX479" s="669"/>
      <c r="AY479" s="669"/>
      <c r="AZ479" s="669"/>
      <c r="BA479" s="599"/>
      <c r="BB479" s="291"/>
      <c r="BC479" s="1042"/>
      <c r="BD479" s="1042"/>
      <c r="BE479" s="1042"/>
      <c r="BF479" s="1042"/>
      <c r="BG479" s="1042"/>
      <c r="BH479" s="1042"/>
      <c r="BI479" s="1042"/>
      <c r="BJ479" s="493"/>
      <c r="BK479" s="493"/>
      <c r="BL479" s="493"/>
      <c r="BM479" s="493"/>
      <c r="BN479" s="493"/>
      <c r="BO479" s="493"/>
      <c r="BP479" s="493"/>
      <c r="BQ479" s="493"/>
      <c r="BR479" s="493"/>
      <c r="BS479" s="493"/>
      <c r="BT479" s="493"/>
      <c r="BU479" s="291"/>
      <c r="CW479" s="693"/>
      <c r="CX479" s="693"/>
      <c r="CY479" s="693"/>
      <c r="CZ479" s="693"/>
      <c r="DA479" s="693"/>
      <c r="DB479" s="693"/>
      <c r="DC479" s="693"/>
      <c r="DD479" s="693"/>
      <c r="DE479" s="693"/>
      <c r="DF479" s="693"/>
      <c r="DG479" s="693"/>
      <c r="DH479" s="693"/>
      <c r="DI479" s="693"/>
      <c r="DJ479" s="693"/>
      <c r="DK479" s="693"/>
      <c r="DL479" s="693"/>
      <c r="DM479" s="693"/>
      <c r="DN479" s="693"/>
      <c r="DO479" s="693"/>
      <c r="DP479" s="693"/>
      <c r="DQ479" s="693"/>
      <c r="DR479" s="693"/>
      <c r="DS479" s="693"/>
      <c r="DT479" s="693"/>
      <c r="DU479" s="693"/>
      <c r="DV479" s="693"/>
      <c r="DW479" s="693"/>
      <c r="DX479" s="693"/>
      <c r="DY479" s="693"/>
      <c r="DZ479" s="693"/>
      <c r="EA479" s="693"/>
      <c r="EB479" s="693"/>
      <c r="EC479" s="693"/>
      <c r="ED479" s="693"/>
      <c r="EE479" s="693"/>
      <c r="EF479" s="693"/>
      <c r="EG479" s="693"/>
      <c r="EH479" s="693"/>
      <c r="EI479" s="693"/>
      <c r="EJ479" s="693"/>
      <c r="EK479" s="693"/>
      <c r="EL479" s="693"/>
      <c r="EM479" s="693"/>
      <c r="EN479" s="693"/>
      <c r="EO479" s="693"/>
      <c r="EP479" s="693"/>
      <c r="EQ479" s="693"/>
      <c r="ER479" s="693"/>
      <c r="ES479" s="693"/>
      <c r="ET479" s="693"/>
      <c r="EU479" s="693"/>
      <c r="EV479" s="693"/>
      <c r="EW479" s="693"/>
      <c r="EX479" s="693"/>
      <c r="EY479" s="693"/>
      <c r="EZ479" s="693"/>
      <c r="FA479" s="693"/>
      <c r="FB479" s="693"/>
      <c r="FC479" s="693"/>
      <c r="FD479" s="693"/>
      <c r="FE479" s="693"/>
      <c r="FF479" s="693"/>
      <c r="FG479" s="693"/>
      <c r="FH479" s="693"/>
      <c r="FI479" s="693"/>
      <c r="FJ479" s="693"/>
      <c r="FK479" s="693"/>
      <c r="FL479" s="693"/>
      <c r="FM479" s="693"/>
      <c r="FN479" s="693"/>
      <c r="FO479" s="693"/>
      <c r="FP479" s="693"/>
      <c r="FQ479" s="693"/>
      <c r="FR479" s="693"/>
      <c r="FS479" s="693"/>
      <c r="FT479" s="693"/>
      <c r="FU479" s="693"/>
      <c r="FV479" s="693"/>
      <c r="FW479" s="693"/>
      <c r="FX479" s="693"/>
      <c r="FY479" s="693"/>
      <c r="FZ479" s="693"/>
      <c r="GA479" s="693"/>
      <c r="GB479" s="693"/>
      <c r="GC479" s="693"/>
      <c r="GD479" s="693"/>
      <c r="GE479" s="693"/>
      <c r="GF479" s="693"/>
      <c r="GG479" s="693"/>
      <c r="GH479" s="693"/>
      <c r="GI479" s="693"/>
      <c r="GJ479" s="693"/>
      <c r="GK479" s="693"/>
      <c r="GL479" s="693"/>
      <c r="GM479" s="693"/>
      <c r="GN479" s="693"/>
      <c r="GO479" s="693"/>
      <c r="GP479" s="693"/>
      <c r="GQ479" s="693"/>
      <c r="GR479" s="693"/>
      <c r="GS479" s="693"/>
      <c r="GT479" s="693"/>
      <c r="GU479" s="693"/>
      <c r="GV479" s="693"/>
      <c r="GW479" s="693"/>
      <c r="GX479" s="693"/>
      <c r="GY479" s="693"/>
      <c r="GZ479" s="693"/>
      <c r="HA479" s="693"/>
      <c r="HB479" s="693"/>
      <c r="HC479" s="693"/>
      <c r="HD479" s="693"/>
      <c r="HE479" s="693"/>
      <c r="HF479" s="693"/>
      <c r="HG479" s="693"/>
      <c r="HH479" s="693"/>
      <c r="HI479" s="693"/>
      <c r="HJ479" s="693"/>
      <c r="HK479" s="693"/>
      <c r="HL479" s="693"/>
      <c r="HM479" s="693"/>
      <c r="HN479" s="693"/>
      <c r="HO479" s="693"/>
      <c r="HP479" s="693"/>
      <c r="HQ479" s="693"/>
      <c r="HR479" s="693"/>
      <c r="HS479" s="693"/>
    </row>
    <row r="480" spans="1:227" s="508" customFormat="1">
      <c r="A480"/>
      <c r="B480" s="368"/>
      <c r="C480"/>
      <c r="D480" s="433"/>
      <c r="E480" s="625"/>
      <c r="F480" s="625"/>
      <c r="G480" s="330"/>
      <c r="H480"/>
      <c r="I480" s="132"/>
      <c r="J480"/>
      <c r="K480"/>
      <c r="L480"/>
      <c r="M480" s="335"/>
      <c r="N480" s="335"/>
      <c r="O480" s="335"/>
      <c r="P480" s="335"/>
      <c r="Q480" s="335"/>
      <c r="R480" s="335"/>
      <c r="S480" s="335"/>
      <c r="T480" s="335"/>
      <c r="U480" s="335"/>
      <c r="V480" s="335"/>
      <c r="W480" s="335"/>
      <c r="X480" s="335"/>
      <c r="Y480" s="335"/>
      <c r="Z480" s="335"/>
      <c r="AA480" s="335"/>
      <c r="AB480" s="45"/>
      <c r="AC480"/>
      <c r="AD480" s="123"/>
      <c r="AE480"/>
      <c r="AF480"/>
      <c r="AG480"/>
      <c r="AH480" s="129"/>
      <c r="AI480" s="129"/>
      <c r="AJ480" s="129"/>
      <c r="AK480" s="634"/>
      <c r="AL480" s="596"/>
      <c r="AM480" s="669"/>
      <c r="AN480" s="669"/>
      <c r="AO480" s="669"/>
      <c r="AP480" s="669"/>
      <c r="AQ480" s="669"/>
      <c r="AR480" s="669"/>
      <c r="AS480" s="669"/>
      <c r="AT480" s="669"/>
      <c r="AU480" s="669"/>
      <c r="AV480" s="669"/>
      <c r="AW480" s="669"/>
      <c r="AX480" s="669"/>
      <c r="AY480" s="669"/>
      <c r="AZ480" s="669"/>
      <c r="BA480" s="599"/>
      <c r="BB480" s="291"/>
      <c r="BC480" s="1042"/>
      <c r="BD480" s="1042"/>
      <c r="BE480" s="1042"/>
      <c r="BF480" s="1042"/>
      <c r="BG480" s="1042"/>
      <c r="BH480" s="1042"/>
      <c r="BI480" s="1042"/>
      <c r="BJ480" s="493"/>
      <c r="BK480" s="493"/>
      <c r="BL480" s="493"/>
      <c r="BM480" s="493"/>
      <c r="BN480" s="493"/>
      <c r="BO480" s="493"/>
      <c r="BP480" s="493"/>
      <c r="BQ480" s="493"/>
      <c r="BR480" s="493"/>
      <c r="BS480" s="493"/>
      <c r="BT480" s="493"/>
      <c r="BU480" s="291"/>
      <c r="CW480" s="693"/>
      <c r="CX480" s="693"/>
      <c r="CY480" s="693"/>
      <c r="CZ480" s="693"/>
      <c r="DA480" s="693"/>
      <c r="DB480" s="693"/>
      <c r="DC480" s="693"/>
      <c r="DD480" s="693"/>
      <c r="DE480" s="693"/>
      <c r="DF480" s="693"/>
      <c r="DG480" s="693"/>
      <c r="DH480" s="693"/>
      <c r="DI480" s="693"/>
      <c r="DJ480" s="693"/>
      <c r="DK480" s="693"/>
      <c r="DL480" s="693"/>
      <c r="DM480" s="693"/>
      <c r="DN480" s="693"/>
      <c r="DO480" s="693"/>
      <c r="DP480" s="693"/>
      <c r="DQ480" s="693"/>
      <c r="DR480" s="693"/>
      <c r="DS480" s="693"/>
      <c r="DT480" s="693"/>
      <c r="DU480" s="693"/>
      <c r="DV480" s="693"/>
      <c r="DW480" s="693"/>
      <c r="DX480" s="693"/>
      <c r="DY480" s="693"/>
      <c r="DZ480" s="693"/>
      <c r="EA480" s="693"/>
      <c r="EB480" s="693"/>
      <c r="EC480" s="693"/>
      <c r="ED480" s="693"/>
      <c r="EE480" s="693"/>
      <c r="EF480" s="693"/>
      <c r="EG480" s="693"/>
      <c r="EH480" s="693"/>
      <c r="EI480" s="693"/>
      <c r="EJ480" s="693"/>
      <c r="EK480" s="693"/>
      <c r="EL480" s="693"/>
      <c r="EM480" s="693"/>
      <c r="EN480" s="693"/>
      <c r="EO480" s="693"/>
      <c r="EP480" s="693"/>
      <c r="EQ480" s="693"/>
      <c r="ER480" s="693"/>
      <c r="ES480" s="693"/>
      <c r="ET480" s="693"/>
      <c r="EU480" s="693"/>
      <c r="EV480" s="693"/>
      <c r="EW480" s="693"/>
      <c r="EX480" s="693"/>
      <c r="EY480" s="693"/>
      <c r="EZ480" s="693"/>
      <c r="FA480" s="693"/>
      <c r="FB480" s="693"/>
      <c r="FC480" s="693"/>
      <c r="FD480" s="693"/>
      <c r="FE480" s="693"/>
      <c r="FF480" s="693"/>
      <c r="FG480" s="693"/>
      <c r="FH480" s="693"/>
      <c r="FI480" s="693"/>
      <c r="FJ480" s="693"/>
      <c r="FK480" s="693"/>
      <c r="FL480" s="693"/>
      <c r="FM480" s="693"/>
      <c r="FN480" s="693"/>
      <c r="FO480" s="693"/>
      <c r="FP480" s="693"/>
      <c r="FQ480" s="693"/>
      <c r="FR480" s="693"/>
      <c r="FS480" s="693"/>
      <c r="FT480" s="693"/>
      <c r="FU480" s="693"/>
      <c r="FV480" s="693"/>
      <c r="FW480" s="693"/>
      <c r="FX480" s="693"/>
      <c r="FY480" s="693"/>
      <c r="FZ480" s="693"/>
      <c r="GA480" s="693"/>
      <c r="GB480" s="693"/>
      <c r="GC480" s="693"/>
      <c r="GD480" s="693"/>
      <c r="GE480" s="693"/>
      <c r="GF480" s="693"/>
      <c r="GG480" s="693"/>
      <c r="GH480" s="693"/>
      <c r="GI480" s="693"/>
      <c r="GJ480" s="693"/>
      <c r="GK480" s="693"/>
      <c r="GL480" s="693"/>
      <c r="GM480" s="693"/>
      <c r="GN480" s="693"/>
      <c r="GO480" s="693"/>
      <c r="GP480" s="693"/>
      <c r="GQ480" s="693"/>
      <c r="GR480" s="693"/>
      <c r="GS480" s="693"/>
      <c r="GT480" s="693"/>
      <c r="GU480" s="693"/>
      <c r="GV480" s="693"/>
      <c r="GW480" s="693"/>
      <c r="GX480" s="693"/>
      <c r="GY480" s="693"/>
      <c r="GZ480" s="693"/>
      <c r="HA480" s="693"/>
      <c r="HB480" s="693"/>
      <c r="HC480" s="693"/>
      <c r="HD480" s="693"/>
      <c r="HE480" s="693"/>
      <c r="HF480" s="693"/>
      <c r="HG480" s="693"/>
      <c r="HH480" s="693"/>
      <c r="HI480" s="693"/>
      <c r="HJ480" s="693"/>
      <c r="HK480" s="693"/>
      <c r="HL480" s="693"/>
      <c r="HM480" s="693"/>
      <c r="HN480" s="693"/>
      <c r="HO480" s="693"/>
      <c r="HP480" s="693"/>
      <c r="HQ480" s="693"/>
      <c r="HR480" s="693"/>
      <c r="HS480" s="693"/>
    </row>
    <row r="481" spans="1:227" s="508" customFormat="1">
      <c r="A481"/>
      <c r="B481" s="368"/>
      <c r="C481"/>
      <c r="D481" s="433"/>
      <c r="E481" s="625"/>
      <c r="F481" s="625"/>
      <c r="G481" s="330"/>
      <c r="H481"/>
      <c r="I481" s="132"/>
      <c r="J481"/>
      <c r="K481"/>
      <c r="L481"/>
      <c r="M481" s="335"/>
      <c r="N481" s="335"/>
      <c r="O481" s="335"/>
      <c r="P481" s="335"/>
      <c r="Q481" s="335"/>
      <c r="R481" s="335"/>
      <c r="S481" s="335"/>
      <c r="T481" s="335"/>
      <c r="U481" s="335"/>
      <c r="V481" s="335"/>
      <c r="W481" s="335"/>
      <c r="X481" s="335"/>
      <c r="Y481" s="335"/>
      <c r="Z481" s="335"/>
      <c r="AA481" s="335"/>
      <c r="AB481" s="45"/>
      <c r="AC481"/>
      <c r="AD481" s="123"/>
      <c r="AE481"/>
      <c r="AF481"/>
      <c r="AG481"/>
      <c r="AH481" s="129"/>
      <c r="AI481" s="129"/>
      <c r="AJ481" s="129"/>
      <c r="AK481" s="634"/>
      <c r="AL481" s="596"/>
      <c r="AM481" s="669"/>
      <c r="AN481" s="669"/>
      <c r="AO481" s="669"/>
      <c r="AP481" s="669"/>
      <c r="AQ481" s="669"/>
      <c r="AR481" s="669"/>
      <c r="AS481" s="669"/>
      <c r="AT481" s="669"/>
      <c r="AU481" s="669"/>
      <c r="AV481" s="669"/>
      <c r="AW481" s="669"/>
      <c r="AX481" s="669"/>
      <c r="AY481" s="669"/>
      <c r="AZ481" s="669"/>
      <c r="BA481" s="599"/>
      <c r="BB481" s="291"/>
      <c r="BC481" s="1042"/>
      <c r="BD481" s="1042"/>
      <c r="BE481" s="1042"/>
      <c r="BF481" s="1042"/>
      <c r="BG481" s="1042"/>
      <c r="BH481" s="1042"/>
      <c r="BI481" s="1042"/>
      <c r="BJ481" s="493"/>
      <c r="BK481" s="493"/>
      <c r="BL481" s="493"/>
      <c r="BM481" s="493"/>
      <c r="BN481" s="493"/>
      <c r="BO481" s="493"/>
      <c r="BP481" s="493"/>
      <c r="BQ481" s="493"/>
      <c r="BR481" s="493"/>
      <c r="BS481" s="493"/>
      <c r="BT481" s="493"/>
      <c r="BU481" s="291"/>
      <c r="CW481" s="693"/>
      <c r="CX481" s="693"/>
      <c r="CY481" s="693"/>
      <c r="CZ481" s="693"/>
      <c r="DA481" s="693"/>
      <c r="DB481" s="693"/>
      <c r="DC481" s="693"/>
      <c r="DD481" s="693"/>
      <c r="DE481" s="693"/>
      <c r="DF481" s="693"/>
      <c r="DG481" s="693"/>
      <c r="DH481" s="693"/>
      <c r="DI481" s="693"/>
      <c r="DJ481" s="693"/>
      <c r="DK481" s="693"/>
      <c r="DL481" s="693"/>
      <c r="DM481" s="693"/>
      <c r="DN481" s="693"/>
      <c r="DO481" s="693"/>
      <c r="DP481" s="693"/>
      <c r="DQ481" s="693"/>
      <c r="DR481" s="693"/>
      <c r="DS481" s="693"/>
      <c r="DT481" s="693"/>
      <c r="DU481" s="693"/>
      <c r="DV481" s="693"/>
      <c r="DW481" s="693"/>
      <c r="DX481" s="693"/>
      <c r="DY481" s="693"/>
      <c r="DZ481" s="693"/>
      <c r="EA481" s="693"/>
      <c r="EB481" s="693"/>
      <c r="EC481" s="693"/>
      <c r="ED481" s="693"/>
      <c r="EE481" s="693"/>
      <c r="EF481" s="693"/>
      <c r="EG481" s="693"/>
      <c r="EH481" s="693"/>
      <c r="EI481" s="693"/>
      <c r="EJ481" s="693"/>
      <c r="EK481" s="693"/>
      <c r="EL481" s="693"/>
      <c r="EM481" s="693"/>
      <c r="EN481" s="693"/>
      <c r="EO481" s="693"/>
      <c r="EP481" s="693"/>
      <c r="EQ481" s="693"/>
      <c r="ER481" s="693"/>
      <c r="ES481" s="693"/>
      <c r="ET481" s="693"/>
      <c r="EU481" s="693"/>
      <c r="EV481" s="693"/>
      <c r="EW481" s="693"/>
      <c r="EX481" s="693"/>
      <c r="EY481" s="693"/>
      <c r="EZ481" s="693"/>
      <c r="FA481" s="693"/>
      <c r="FB481" s="693"/>
      <c r="FC481" s="693"/>
      <c r="FD481" s="693"/>
      <c r="FE481" s="693"/>
      <c r="FF481" s="693"/>
      <c r="FG481" s="693"/>
      <c r="FH481" s="693"/>
      <c r="FI481" s="693"/>
      <c r="FJ481" s="693"/>
      <c r="FK481" s="693"/>
      <c r="FL481" s="693"/>
      <c r="FM481" s="693"/>
      <c r="FN481" s="693"/>
      <c r="FO481" s="693"/>
      <c r="FP481" s="693"/>
      <c r="FQ481" s="693"/>
      <c r="FR481" s="693"/>
      <c r="FS481" s="693"/>
      <c r="FT481" s="693"/>
      <c r="FU481" s="693"/>
      <c r="FV481" s="693"/>
      <c r="FW481" s="693"/>
      <c r="FX481" s="693"/>
      <c r="FY481" s="693"/>
      <c r="FZ481" s="693"/>
      <c r="GA481" s="693"/>
      <c r="GB481" s="693"/>
      <c r="GC481" s="693"/>
      <c r="GD481" s="693"/>
      <c r="GE481" s="693"/>
      <c r="GF481" s="693"/>
      <c r="GG481" s="693"/>
      <c r="GH481" s="693"/>
      <c r="GI481" s="693"/>
      <c r="GJ481" s="693"/>
      <c r="GK481" s="693"/>
      <c r="GL481" s="693"/>
      <c r="GM481" s="693"/>
      <c r="GN481" s="693"/>
      <c r="GO481" s="693"/>
      <c r="GP481" s="693"/>
      <c r="GQ481" s="693"/>
      <c r="GR481" s="693"/>
      <c r="GS481" s="693"/>
      <c r="GT481" s="693"/>
      <c r="GU481" s="693"/>
      <c r="GV481" s="693"/>
      <c r="GW481" s="693"/>
      <c r="GX481" s="693"/>
      <c r="GY481" s="693"/>
      <c r="GZ481" s="693"/>
      <c r="HA481" s="693"/>
      <c r="HB481" s="693"/>
      <c r="HC481" s="693"/>
      <c r="HD481" s="693"/>
      <c r="HE481" s="693"/>
      <c r="HF481" s="693"/>
      <c r="HG481" s="693"/>
      <c r="HH481" s="693"/>
      <c r="HI481" s="693"/>
      <c r="HJ481" s="693"/>
      <c r="HK481" s="693"/>
      <c r="HL481" s="693"/>
      <c r="HM481" s="693"/>
      <c r="HN481" s="693"/>
      <c r="HO481" s="693"/>
      <c r="HP481" s="693"/>
      <c r="HQ481" s="693"/>
      <c r="HR481" s="693"/>
      <c r="HS481" s="693"/>
    </row>
    <row r="482" spans="1:227" s="508" customFormat="1">
      <c r="A482"/>
      <c r="B482" s="368"/>
      <c r="C482"/>
      <c r="D482" s="433"/>
      <c r="E482" s="625"/>
      <c r="F482" s="625"/>
      <c r="G482" s="330"/>
      <c r="H482"/>
      <c r="I482" s="132"/>
      <c r="J482"/>
      <c r="K482"/>
      <c r="L482"/>
      <c r="M482" s="335"/>
      <c r="N482" s="335"/>
      <c r="O482" s="335"/>
      <c r="P482" s="335"/>
      <c r="Q482" s="335"/>
      <c r="R482" s="335"/>
      <c r="S482" s="335"/>
      <c r="T482" s="335"/>
      <c r="U482" s="335"/>
      <c r="V482" s="335"/>
      <c r="W482" s="335"/>
      <c r="X482" s="335"/>
      <c r="Y482" s="335"/>
      <c r="Z482" s="335"/>
      <c r="AA482" s="335"/>
      <c r="AB482" s="45"/>
      <c r="AC482"/>
      <c r="AD482" s="123"/>
      <c r="AE482"/>
      <c r="AF482"/>
      <c r="AG482"/>
      <c r="AH482" s="129"/>
      <c r="AI482" s="129"/>
      <c r="AJ482" s="129"/>
      <c r="AK482" s="634"/>
      <c r="AL482" s="596"/>
      <c r="AM482" s="669"/>
      <c r="AN482" s="669"/>
      <c r="AO482" s="669"/>
      <c r="AP482" s="669"/>
      <c r="AQ482" s="669"/>
      <c r="AR482" s="669"/>
      <c r="AS482" s="669"/>
      <c r="AT482" s="669"/>
      <c r="AU482" s="669"/>
      <c r="AV482" s="669"/>
      <c r="AW482" s="669"/>
      <c r="AX482" s="669"/>
      <c r="AY482" s="669"/>
      <c r="AZ482" s="669"/>
      <c r="BA482" s="599"/>
      <c r="BB482" s="291"/>
      <c r="BC482" s="1042"/>
      <c r="BD482" s="1042"/>
      <c r="BE482" s="1042"/>
      <c r="BF482" s="1042"/>
      <c r="BG482" s="1042"/>
      <c r="BH482" s="1042"/>
      <c r="BI482" s="1042"/>
      <c r="BJ482" s="493"/>
      <c r="BK482" s="493"/>
      <c r="BL482" s="493"/>
      <c r="BM482" s="493"/>
      <c r="BN482" s="493"/>
      <c r="BO482" s="493"/>
      <c r="BP482" s="493"/>
      <c r="BQ482" s="493"/>
      <c r="BR482" s="493"/>
      <c r="BS482" s="493"/>
      <c r="BT482" s="493"/>
      <c r="BU482" s="291"/>
      <c r="CW482" s="693"/>
      <c r="CX482" s="693"/>
      <c r="CY482" s="693"/>
      <c r="CZ482" s="693"/>
      <c r="DA482" s="693"/>
      <c r="DB482" s="693"/>
      <c r="DC482" s="693"/>
      <c r="DD482" s="693"/>
      <c r="DE482" s="693"/>
      <c r="DF482" s="693"/>
      <c r="DG482" s="693"/>
      <c r="DH482" s="693"/>
      <c r="DI482" s="693"/>
      <c r="DJ482" s="693"/>
      <c r="DK482" s="693"/>
      <c r="DL482" s="693"/>
      <c r="DM482" s="693"/>
      <c r="DN482" s="693"/>
      <c r="DO482" s="693"/>
      <c r="DP482" s="693"/>
      <c r="DQ482" s="693"/>
      <c r="DR482" s="693"/>
      <c r="DS482" s="693"/>
      <c r="DT482" s="693"/>
      <c r="DU482" s="693"/>
      <c r="DV482" s="693"/>
      <c r="DW482" s="693"/>
      <c r="DX482" s="693"/>
      <c r="DY482" s="693"/>
      <c r="DZ482" s="693"/>
      <c r="EA482" s="693"/>
      <c r="EB482" s="693"/>
      <c r="EC482" s="693"/>
      <c r="ED482" s="693"/>
      <c r="EE482" s="693"/>
      <c r="EF482" s="693"/>
      <c r="EG482" s="693"/>
      <c r="EH482" s="693"/>
      <c r="EI482" s="693"/>
      <c r="EJ482" s="693"/>
      <c r="EK482" s="693"/>
      <c r="EL482" s="693"/>
      <c r="EM482" s="693"/>
      <c r="EN482" s="693"/>
      <c r="EO482" s="693"/>
      <c r="EP482" s="693"/>
      <c r="EQ482" s="693"/>
      <c r="ER482" s="693"/>
      <c r="ES482" s="693"/>
      <c r="ET482" s="693"/>
      <c r="EU482" s="693"/>
      <c r="EV482" s="693"/>
      <c r="EW482" s="693"/>
      <c r="EX482" s="693"/>
      <c r="EY482" s="693"/>
      <c r="EZ482" s="693"/>
      <c r="FA482" s="693"/>
      <c r="FB482" s="693"/>
      <c r="FC482" s="693"/>
      <c r="FD482" s="693"/>
      <c r="FE482" s="693"/>
      <c r="FF482" s="693"/>
      <c r="FG482" s="693"/>
      <c r="FH482" s="693"/>
      <c r="FI482" s="693"/>
      <c r="FJ482" s="693"/>
      <c r="FK482" s="693"/>
      <c r="FL482" s="693"/>
      <c r="FM482" s="693"/>
      <c r="FN482" s="693"/>
      <c r="FO482" s="693"/>
      <c r="FP482" s="693"/>
      <c r="FQ482" s="693"/>
      <c r="FR482" s="693"/>
      <c r="FS482" s="693"/>
      <c r="FT482" s="693"/>
      <c r="FU482" s="693"/>
      <c r="FV482" s="693"/>
      <c r="FW482" s="693"/>
      <c r="FX482" s="693"/>
      <c r="FY482" s="693"/>
      <c r="FZ482" s="693"/>
      <c r="GA482" s="693"/>
      <c r="GB482" s="693"/>
      <c r="GC482" s="693"/>
      <c r="GD482" s="693"/>
      <c r="GE482" s="693"/>
      <c r="GF482" s="693"/>
      <c r="GG482" s="693"/>
      <c r="GH482" s="693"/>
      <c r="GI482" s="693"/>
      <c r="GJ482" s="693"/>
      <c r="GK482" s="693"/>
      <c r="GL482" s="693"/>
      <c r="GM482" s="693"/>
      <c r="GN482" s="693"/>
      <c r="GO482" s="693"/>
      <c r="GP482" s="693"/>
      <c r="GQ482" s="693"/>
      <c r="GR482" s="693"/>
      <c r="GS482" s="693"/>
      <c r="GT482" s="693"/>
      <c r="GU482" s="693"/>
      <c r="GV482" s="693"/>
      <c r="GW482" s="693"/>
      <c r="GX482" s="693"/>
      <c r="GY482" s="693"/>
      <c r="GZ482" s="693"/>
      <c r="HA482" s="693"/>
      <c r="HB482" s="693"/>
      <c r="HC482" s="693"/>
      <c r="HD482" s="693"/>
      <c r="HE482" s="693"/>
      <c r="HF482" s="693"/>
      <c r="HG482" s="693"/>
      <c r="HH482" s="693"/>
      <c r="HI482" s="693"/>
      <c r="HJ482" s="693"/>
      <c r="HK482" s="693"/>
      <c r="HL482" s="693"/>
      <c r="HM482" s="693"/>
      <c r="HN482" s="693"/>
      <c r="HO482" s="693"/>
      <c r="HP482" s="693"/>
      <c r="HQ482" s="693"/>
      <c r="HR482" s="693"/>
      <c r="HS482" s="693"/>
    </row>
    <row r="483" spans="1:227" s="508" customFormat="1">
      <c r="A483"/>
      <c r="B483" s="368"/>
      <c r="C483"/>
      <c r="D483" s="433"/>
      <c r="E483" s="625"/>
      <c r="F483" s="625"/>
      <c r="G483" s="330"/>
      <c r="H483"/>
      <c r="I483" s="132"/>
      <c r="J483"/>
      <c r="K483"/>
      <c r="L483"/>
      <c r="M483" s="335"/>
      <c r="N483" s="335"/>
      <c r="O483" s="335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45"/>
      <c r="AC483"/>
      <c r="AD483" s="123"/>
      <c r="AE483"/>
      <c r="AF483"/>
      <c r="AG483"/>
      <c r="AH483" s="129"/>
      <c r="AI483" s="129"/>
      <c r="AJ483" s="129"/>
      <c r="AK483" s="634"/>
      <c r="AL483" s="596"/>
      <c r="AM483" s="669"/>
      <c r="AN483" s="669"/>
      <c r="AO483" s="669"/>
      <c r="AP483" s="669"/>
      <c r="AQ483" s="669"/>
      <c r="AR483" s="669"/>
      <c r="AS483" s="669"/>
      <c r="AT483" s="669"/>
      <c r="AU483" s="669"/>
      <c r="AV483" s="669"/>
      <c r="AW483" s="669"/>
      <c r="AX483" s="669"/>
      <c r="AY483" s="669"/>
      <c r="AZ483" s="669"/>
      <c r="BA483" s="599"/>
      <c r="BB483" s="291"/>
      <c r="BC483" s="1042"/>
      <c r="BD483" s="1042"/>
      <c r="BE483" s="1042"/>
      <c r="BF483" s="1042"/>
      <c r="BG483" s="1042"/>
      <c r="BH483" s="1042"/>
      <c r="BI483" s="1042"/>
      <c r="BJ483" s="493"/>
      <c r="BK483" s="493"/>
      <c r="BL483" s="493"/>
      <c r="BM483" s="493"/>
      <c r="BN483" s="493"/>
      <c r="BO483" s="493"/>
      <c r="BP483" s="493"/>
      <c r="BQ483" s="493"/>
      <c r="BR483" s="493"/>
      <c r="BS483" s="493"/>
      <c r="BT483" s="493"/>
      <c r="BU483" s="291"/>
      <c r="CW483" s="693"/>
      <c r="CX483" s="693"/>
      <c r="CY483" s="693"/>
      <c r="CZ483" s="693"/>
      <c r="DA483" s="693"/>
      <c r="DB483" s="693"/>
      <c r="DC483" s="693"/>
      <c r="DD483" s="693"/>
      <c r="DE483" s="693"/>
      <c r="DF483" s="693"/>
      <c r="DG483" s="693"/>
      <c r="DH483" s="693"/>
      <c r="DI483" s="693"/>
      <c r="DJ483" s="693"/>
      <c r="DK483" s="693"/>
      <c r="DL483" s="693"/>
      <c r="DM483" s="693"/>
      <c r="DN483" s="693"/>
      <c r="DO483" s="693"/>
      <c r="DP483" s="693"/>
      <c r="DQ483" s="693"/>
      <c r="DR483" s="693"/>
      <c r="DS483" s="693"/>
      <c r="DT483" s="693"/>
      <c r="DU483" s="693"/>
      <c r="DV483" s="693"/>
      <c r="DW483" s="693"/>
      <c r="DX483" s="693"/>
      <c r="DY483" s="693"/>
      <c r="DZ483" s="693"/>
      <c r="EA483" s="693"/>
      <c r="EB483" s="693"/>
      <c r="EC483" s="693"/>
      <c r="ED483" s="693"/>
      <c r="EE483" s="693"/>
      <c r="EF483" s="693"/>
      <c r="EG483" s="693"/>
      <c r="EH483" s="693"/>
      <c r="EI483" s="693"/>
      <c r="EJ483" s="693"/>
      <c r="EK483" s="693"/>
      <c r="EL483" s="693"/>
      <c r="EM483" s="693"/>
      <c r="EN483" s="693"/>
      <c r="EO483" s="693"/>
      <c r="EP483" s="693"/>
      <c r="EQ483" s="693"/>
      <c r="ER483" s="693"/>
      <c r="ES483" s="693"/>
      <c r="ET483" s="693"/>
      <c r="EU483" s="693"/>
      <c r="EV483" s="693"/>
      <c r="EW483" s="693"/>
      <c r="EX483" s="693"/>
      <c r="EY483" s="693"/>
      <c r="EZ483" s="693"/>
      <c r="FA483" s="693"/>
      <c r="FB483" s="693"/>
      <c r="FC483" s="693"/>
      <c r="FD483" s="693"/>
      <c r="FE483" s="693"/>
      <c r="FF483" s="693"/>
      <c r="FG483" s="693"/>
      <c r="FH483" s="693"/>
      <c r="FI483" s="693"/>
      <c r="FJ483" s="693"/>
      <c r="FK483" s="693"/>
      <c r="FL483" s="693"/>
      <c r="FM483" s="693"/>
      <c r="FN483" s="693"/>
      <c r="FO483" s="693"/>
      <c r="FP483" s="693"/>
      <c r="FQ483" s="693"/>
      <c r="FR483" s="693"/>
      <c r="FS483" s="693"/>
      <c r="FT483" s="693"/>
      <c r="FU483" s="693"/>
      <c r="FV483" s="693"/>
      <c r="FW483" s="693"/>
      <c r="FX483" s="693"/>
      <c r="FY483" s="693"/>
      <c r="FZ483" s="693"/>
      <c r="GA483" s="693"/>
      <c r="GB483" s="693"/>
      <c r="GC483" s="693"/>
      <c r="GD483" s="693"/>
      <c r="GE483" s="693"/>
      <c r="GF483" s="693"/>
      <c r="GG483" s="693"/>
      <c r="GH483" s="693"/>
      <c r="GI483" s="693"/>
      <c r="GJ483" s="693"/>
      <c r="GK483" s="693"/>
      <c r="GL483" s="693"/>
      <c r="GM483" s="693"/>
      <c r="GN483" s="693"/>
      <c r="GO483" s="693"/>
      <c r="GP483" s="693"/>
      <c r="GQ483" s="693"/>
      <c r="GR483" s="693"/>
      <c r="GS483" s="693"/>
      <c r="GT483" s="693"/>
      <c r="GU483" s="693"/>
      <c r="GV483" s="693"/>
      <c r="GW483" s="693"/>
      <c r="GX483" s="693"/>
      <c r="GY483" s="693"/>
      <c r="GZ483" s="693"/>
      <c r="HA483" s="693"/>
      <c r="HB483" s="693"/>
      <c r="HC483" s="693"/>
      <c r="HD483" s="693"/>
      <c r="HE483" s="693"/>
      <c r="HF483" s="693"/>
      <c r="HG483" s="693"/>
      <c r="HH483" s="693"/>
      <c r="HI483" s="693"/>
      <c r="HJ483" s="693"/>
      <c r="HK483" s="693"/>
      <c r="HL483" s="693"/>
      <c r="HM483" s="693"/>
      <c r="HN483" s="693"/>
      <c r="HO483" s="693"/>
      <c r="HP483" s="693"/>
      <c r="HQ483" s="693"/>
      <c r="HR483" s="693"/>
      <c r="HS483" s="693"/>
    </row>
    <row r="484" spans="1:227" s="508" customFormat="1">
      <c r="A484"/>
      <c r="B484" s="368"/>
      <c r="C484"/>
      <c r="D484" s="433"/>
      <c r="E484" s="625"/>
      <c r="F484" s="625"/>
      <c r="G484" s="330"/>
      <c r="H484"/>
      <c r="I484" s="132"/>
      <c r="J484"/>
      <c r="K484"/>
      <c r="L484"/>
      <c r="M484" s="335"/>
      <c r="N484" s="335"/>
      <c r="O484" s="335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45"/>
      <c r="AC484"/>
      <c r="AD484" s="123"/>
      <c r="AE484"/>
      <c r="AF484"/>
      <c r="AG484"/>
      <c r="AH484" s="129"/>
      <c r="AI484" s="129"/>
      <c r="AJ484" s="129"/>
      <c r="AK484" s="634"/>
      <c r="AL484" s="596"/>
      <c r="AM484" s="669"/>
      <c r="AN484" s="669"/>
      <c r="AO484" s="669"/>
      <c r="AP484" s="669"/>
      <c r="AQ484" s="669"/>
      <c r="AR484" s="669"/>
      <c r="AS484" s="669"/>
      <c r="AT484" s="669"/>
      <c r="AU484" s="669"/>
      <c r="AV484" s="669"/>
      <c r="AW484" s="669"/>
      <c r="AX484" s="669"/>
      <c r="AY484" s="669"/>
      <c r="AZ484" s="669"/>
      <c r="BA484" s="599"/>
      <c r="BB484" s="291"/>
      <c r="BC484" s="1042"/>
      <c r="BD484" s="1042"/>
      <c r="BE484" s="1042"/>
      <c r="BF484" s="1042"/>
      <c r="BG484" s="1042"/>
      <c r="BH484" s="1042"/>
      <c r="BI484" s="1042"/>
      <c r="BJ484" s="493"/>
      <c r="BK484" s="493"/>
      <c r="BL484" s="493"/>
      <c r="BM484" s="493"/>
      <c r="BN484" s="493"/>
      <c r="BO484" s="493"/>
      <c r="BP484" s="493"/>
      <c r="BQ484" s="493"/>
      <c r="BR484" s="493"/>
      <c r="BS484" s="493"/>
      <c r="BT484" s="493"/>
      <c r="BU484" s="291"/>
      <c r="CW484" s="693"/>
      <c r="CX484" s="693"/>
      <c r="CY484" s="693"/>
      <c r="CZ484" s="693"/>
      <c r="DA484" s="693"/>
      <c r="DB484" s="693"/>
      <c r="DC484" s="693"/>
      <c r="DD484" s="693"/>
      <c r="DE484" s="693"/>
      <c r="DF484" s="693"/>
      <c r="DG484" s="693"/>
      <c r="DH484" s="693"/>
      <c r="DI484" s="693"/>
      <c r="DJ484" s="693"/>
      <c r="DK484" s="693"/>
      <c r="DL484" s="693"/>
      <c r="DM484" s="693"/>
      <c r="DN484" s="693"/>
      <c r="DO484" s="693"/>
      <c r="DP484" s="693"/>
      <c r="DQ484" s="693"/>
      <c r="DR484" s="693"/>
      <c r="DS484" s="693"/>
      <c r="DT484" s="693"/>
      <c r="DU484" s="693"/>
      <c r="DV484" s="693"/>
      <c r="DW484" s="693"/>
      <c r="DX484" s="693"/>
      <c r="DY484" s="693"/>
      <c r="DZ484" s="693"/>
      <c r="EA484" s="693"/>
      <c r="EB484" s="693"/>
      <c r="EC484" s="693"/>
      <c r="ED484" s="693"/>
      <c r="EE484" s="693"/>
      <c r="EF484" s="693"/>
      <c r="EG484" s="693"/>
      <c r="EH484" s="693"/>
      <c r="EI484" s="693"/>
      <c r="EJ484" s="693"/>
      <c r="EK484" s="693"/>
      <c r="EL484" s="693"/>
      <c r="EM484" s="693"/>
      <c r="EN484" s="693"/>
      <c r="EO484" s="693"/>
      <c r="EP484" s="693"/>
      <c r="EQ484" s="693"/>
      <c r="ER484" s="693"/>
      <c r="ES484" s="693"/>
      <c r="ET484" s="693"/>
      <c r="EU484" s="693"/>
      <c r="EV484" s="693"/>
      <c r="EW484" s="693"/>
      <c r="EX484" s="693"/>
      <c r="EY484" s="693"/>
      <c r="EZ484" s="693"/>
      <c r="FA484" s="693"/>
      <c r="FB484" s="693"/>
      <c r="FC484" s="693"/>
      <c r="FD484" s="693"/>
      <c r="FE484" s="693"/>
      <c r="FF484" s="693"/>
      <c r="FG484" s="693"/>
      <c r="FH484" s="693"/>
      <c r="FI484" s="693"/>
      <c r="FJ484" s="693"/>
      <c r="FK484" s="693"/>
      <c r="FL484" s="693"/>
      <c r="FM484" s="693"/>
      <c r="FN484" s="693"/>
      <c r="FO484" s="693"/>
      <c r="FP484" s="693"/>
      <c r="FQ484" s="693"/>
      <c r="FR484" s="693"/>
      <c r="FS484" s="693"/>
      <c r="FT484" s="693"/>
      <c r="FU484" s="693"/>
      <c r="FV484" s="693"/>
      <c r="FW484" s="693"/>
      <c r="FX484" s="693"/>
      <c r="FY484" s="693"/>
      <c r="FZ484" s="693"/>
      <c r="GA484" s="693"/>
      <c r="GB484" s="693"/>
      <c r="GC484" s="693"/>
      <c r="GD484" s="693"/>
      <c r="GE484" s="693"/>
      <c r="GF484" s="693"/>
      <c r="GG484" s="693"/>
      <c r="GH484" s="693"/>
      <c r="GI484" s="693"/>
      <c r="GJ484" s="693"/>
      <c r="GK484" s="693"/>
      <c r="GL484" s="693"/>
      <c r="GM484" s="693"/>
      <c r="GN484" s="693"/>
      <c r="GO484" s="693"/>
      <c r="GP484" s="693"/>
      <c r="GQ484" s="693"/>
      <c r="GR484" s="693"/>
      <c r="GS484" s="693"/>
      <c r="GT484" s="693"/>
      <c r="GU484" s="693"/>
      <c r="GV484" s="693"/>
      <c r="GW484" s="693"/>
      <c r="GX484" s="693"/>
      <c r="GY484" s="693"/>
      <c r="GZ484" s="693"/>
      <c r="HA484" s="693"/>
      <c r="HB484" s="693"/>
      <c r="HC484" s="693"/>
      <c r="HD484" s="693"/>
      <c r="HE484" s="693"/>
      <c r="HF484" s="693"/>
      <c r="HG484" s="693"/>
      <c r="HH484" s="693"/>
      <c r="HI484" s="693"/>
      <c r="HJ484" s="693"/>
      <c r="HK484" s="693"/>
      <c r="HL484" s="693"/>
      <c r="HM484" s="693"/>
      <c r="HN484" s="693"/>
      <c r="HO484" s="693"/>
      <c r="HP484" s="693"/>
      <c r="HQ484" s="693"/>
      <c r="HR484" s="693"/>
      <c r="HS484" s="693"/>
    </row>
    <row r="485" spans="1:227" s="508" customFormat="1">
      <c r="A485"/>
      <c r="B485" s="368"/>
      <c r="C485"/>
      <c r="D485" s="433"/>
      <c r="E485" s="625"/>
      <c r="F485" s="625"/>
      <c r="G485" s="330"/>
      <c r="H485"/>
      <c r="I485" s="132"/>
      <c r="J485"/>
      <c r="K485"/>
      <c r="L485"/>
      <c r="M485" s="335"/>
      <c r="N485" s="335"/>
      <c r="O485" s="335"/>
      <c r="P485" s="335"/>
      <c r="Q485" s="335"/>
      <c r="R485" s="335"/>
      <c r="S485" s="335"/>
      <c r="T485" s="335"/>
      <c r="U485" s="335"/>
      <c r="V485" s="335"/>
      <c r="W485" s="335"/>
      <c r="X485" s="335"/>
      <c r="Y485" s="335"/>
      <c r="Z485" s="335"/>
      <c r="AA485" s="335"/>
      <c r="AB485" s="45"/>
      <c r="AC485"/>
      <c r="AD485" s="123"/>
      <c r="AE485"/>
      <c r="AF485"/>
      <c r="AG485"/>
      <c r="AH485" s="129"/>
      <c r="AI485" s="129"/>
      <c r="AJ485" s="129"/>
      <c r="AK485" s="634"/>
      <c r="AL485" s="596"/>
      <c r="AM485" s="669"/>
      <c r="AN485" s="669"/>
      <c r="AO485" s="669"/>
      <c r="AP485" s="669"/>
      <c r="AQ485" s="669"/>
      <c r="AR485" s="669"/>
      <c r="AS485" s="669"/>
      <c r="AT485" s="669"/>
      <c r="AU485" s="669"/>
      <c r="AV485" s="669"/>
      <c r="AW485" s="669"/>
      <c r="AX485" s="669"/>
      <c r="AY485" s="669"/>
      <c r="AZ485" s="669"/>
      <c r="BA485" s="599"/>
      <c r="BB485" s="291"/>
      <c r="BC485" s="1042"/>
      <c r="BD485" s="1042"/>
      <c r="BE485" s="1042"/>
      <c r="BF485" s="1042"/>
      <c r="BG485" s="1042"/>
      <c r="BH485" s="1042"/>
      <c r="BI485" s="1042"/>
      <c r="BJ485" s="493"/>
      <c r="BK485" s="493"/>
      <c r="BL485" s="493"/>
      <c r="BM485" s="493"/>
      <c r="BN485" s="493"/>
      <c r="BO485" s="493"/>
      <c r="BP485" s="493"/>
      <c r="BQ485" s="493"/>
      <c r="BR485" s="493"/>
      <c r="BS485" s="493"/>
      <c r="BT485" s="493"/>
      <c r="BU485" s="291"/>
      <c r="CW485" s="693"/>
      <c r="CX485" s="693"/>
      <c r="CY485" s="693"/>
      <c r="CZ485" s="693"/>
      <c r="DA485" s="693"/>
      <c r="DB485" s="693"/>
      <c r="DC485" s="693"/>
      <c r="DD485" s="693"/>
      <c r="DE485" s="693"/>
      <c r="DF485" s="693"/>
      <c r="DG485" s="693"/>
      <c r="DH485" s="693"/>
      <c r="DI485" s="693"/>
      <c r="DJ485" s="693"/>
      <c r="DK485" s="693"/>
      <c r="DL485" s="693"/>
      <c r="DM485" s="693"/>
      <c r="DN485" s="693"/>
      <c r="DO485" s="693"/>
      <c r="DP485" s="693"/>
      <c r="DQ485" s="693"/>
      <c r="DR485" s="693"/>
      <c r="DS485" s="693"/>
      <c r="DT485" s="693"/>
      <c r="DU485" s="693"/>
      <c r="DV485" s="693"/>
      <c r="DW485" s="693"/>
      <c r="DX485" s="693"/>
      <c r="DY485" s="693"/>
      <c r="DZ485" s="693"/>
      <c r="EA485" s="693"/>
      <c r="EB485" s="693"/>
      <c r="EC485" s="693"/>
      <c r="ED485" s="693"/>
      <c r="EE485" s="693"/>
      <c r="EF485" s="693"/>
      <c r="EG485" s="693"/>
      <c r="EH485" s="693"/>
      <c r="EI485" s="693"/>
      <c r="EJ485" s="693"/>
      <c r="EK485" s="693"/>
      <c r="EL485" s="693"/>
      <c r="EM485" s="693"/>
      <c r="EN485" s="693"/>
      <c r="EO485" s="693"/>
      <c r="EP485" s="693"/>
      <c r="EQ485" s="693"/>
      <c r="ER485" s="693"/>
      <c r="ES485" s="693"/>
      <c r="ET485" s="693"/>
      <c r="EU485" s="693"/>
      <c r="EV485" s="693"/>
      <c r="EW485" s="693"/>
      <c r="EX485" s="693"/>
      <c r="EY485" s="693"/>
      <c r="EZ485" s="693"/>
      <c r="FA485" s="693"/>
      <c r="FB485" s="693"/>
      <c r="FC485" s="693"/>
      <c r="FD485" s="693"/>
      <c r="FE485" s="693"/>
      <c r="FF485" s="693"/>
      <c r="FG485" s="693"/>
      <c r="FH485" s="693"/>
      <c r="FI485" s="693"/>
      <c r="FJ485" s="693"/>
      <c r="FK485" s="693"/>
      <c r="FL485" s="693"/>
      <c r="FM485" s="693"/>
      <c r="FN485" s="693"/>
      <c r="FO485" s="693"/>
      <c r="FP485" s="693"/>
      <c r="FQ485" s="693"/>
      <c r="FR485" s="693"/>
      <c r="FS485" s="693"/>
      <c r="FT485" s="693"/>
      <c r="FU485" s="693"/>
      <c r="FV485" s="693"/>
      <c r="FW485" s="693"/>
      <c r="FX485" s="693"/>
      <c r="FY485" s="693"/>
      <c r="FZ485" s="693"/>
      <c r="GA485" s="693"/>
      <c r="GB485" s="693"/>
      <c r="GC485" s="693"/>
      <c r="GD485" s="693"/>
      <c r="GE485" s="693"/>
      <c r="GF485" s="693"/>
      <c r="GG485" s="693"/>
      <c r="GH485" s="693"/>
      <c r="GI485" s="693"/>
      <c r="GJ485" s="693"/>
      <c r="GK485" s="693"/>
      <c r="GL485" s="693"/>
      <c r="GM485" s="693"/>
      <c r="GN485" s="693"/>
      <c r="GO485" s="693"/>
      <c r="GP485" s="693"/>
      <c r="GQ485" s="693"/>
      <c r="GR485" s="693"/>
      <c r="GS485" s="693"/>
      <c r="GT485" s="693"/>
      <c r="GU485" s="693"/>
      <c r="GV485" s="693"/>
      <c r="GW485" s="693"/>
      <c r="GX485" s="693"/>
      <c r="GY485" s="693"/>
      <c r="GZ485" s="693"/>
      <c r="HA485" s="693"/>
      <c r="HB485" s="693"/>
      <c r="HC485" s="693"/>
      <c r="HD485" s="693"/>
      <c r="HE485" s="693"/>
      <c r="HF485" s="693"/>
      <c r="HG485" s="693"/>
      <c r="HH485" s="693"/>
      <c r="HI485" s="693"/>
      <c r="HJ485" s="693"/>
      <c r="HK485" s="693"/>
      <c r="HL485" s="693"/>
      <c r="HM485" s="693"/>
      <c r="HN485" s="693"/>
      <c r="HO485" s="693"/>
      <c r="HP485" s="693"/>
      <c r="HQ485" s="693"/>
      <c r="HR485" s="693"/>
      <c r="HS485" s="693"/>
    </row>
    <row r="486" spans="1:227" s="508" customFormat="1">
      <c r="A486"/>
      <c r="B486" s="368"/>
      <c r="C486"/>
      <c r="D486" s="433"/>
      <c r="E486" s="625"/>
      <c r="F486" s="625"/>
      <c r="G486" s="330"/>
      <c r="H486"/>
      <c r="I486" s="132"/>
      <c r="J486"/>
      <c r="K486"/>
      <c r="L486"/>
      <c r="M486" s="335"/>
      <c r="N486" s="335"/>
      <c r="O486" s="335"/>
      <c r="P486" s="335"/>
      <c r="Q486" s="335"/>
      <c r="R486" s="335"/>
      <c r="S486" s="335"/>
      <c r="T486" s="335"/>
      <c r="U486" s="335"/>
      <c r="V486" s="335"/>
      <c r="W486" s="335"/>
      <c r="X486" s="335"/>
      <c r="Y486" s="335"/>
      <c r="Z486" s="335"/>
      <c r="AA486" s="335"/>
      <c r="AB486" s="45"/>
      <c r="AC486"/>
      <c r="AD486" s="123"/>
      <c r="AE486"/>
      <c r="AF486"/>
      <c r="AG486"/>
      <c r="AH486" s="129"/>
      <c r="AI486" s="129"/>
      <c r="AJ486" s="129"/>
      <c r="AK486" s="634"/>
      <c r="AL486" s="596"/>
      <c r="AM486" s="669"/>
      <c r="AN486" s="669"/>
      <c r="AO486" s="669"/>
      <c r="AP486" s="669"/>
      <c r="AQ486" s="669"/>
      <c r="AR486" s="669"/>
      <c r="AS486" s="669"/>
      <c r="AT486" s="669"/>
      <c r="AU486" s="669"/>
      <c r="AV486" s="669"/>
      <c r="AW486" s="669"/>
      <c r="AX486" s="669"/>
      <c r="AY486" s="669"/>
      <c r="AZ486" s="669"/>
      <c r="BA486" s="599"/>
      <c r="BB486" s="291"/>
      <c r="BC486" s="1042"/>
      <c r="BD486" s="1042"/>
      <c r="BE486" s="1042"/>
      <c r="BF486" s="1042"/>
      <c r="BG486" s="1042"/>
      <c r="BH486" s="1042"/>
      <c r="BI486" s="1042"/>
      <c r="BJ486" s="493"/>
      <c r="BK486" s="493"/>
      <c r="BL486" s="493"/>
      <c r="BM486" s="493"/>
      <c r="BN486" s="493"/>
      <c r="BO486" s="493"/>
      <c r="BP486" s="493"/>
      <c r="BQ486" s="493"/>
      <c r="BR486" s="493"/>
      <c r="BS486" s="493"/>
      <c r="BT486" s="493"/>
      <c r="BU486" s="291"/>
      <c r="CW486" s="693"/>
      <c r="CX486" s="693"/>
      <c r="CY486" s="693"/>
      <c r="CZ486" s="693"/>
      <c r="DA486" s="693"/>
      <c r="DB486" s="693"/>
      <c r="DC486" s="693"/>
      <c r="DD486" s="693"/>
      <c r="DE486" s="693"/>
      <c r="DF486" s="693"/>
      <c r="DG486" s="693"/>
      <c r="DH486" s="693"/>
      <c r="DI486" s="693"/>
      <c r="DJ486" s="693"/>
      <c r="DK486" s="693"/>
      <c r="DL486" s="693"/>
      <c r="DM486" s="693"/>
      <c r="DN486" s="693"/>
      <c r="DO486" s="693"/>
      <c r="DP486" s="693"/>
      <c r="DQ486" s="693"/>
      <c r="DR486" s="693"/>
      <c r="DS486" s="693"/>
      <c r="DT486" s="693"/>
      <c r="DU486" s="693"/>
      <c r="DV486" s="693"/>
      <c r="DW486" s="693"/>
      <c r="DX486" s="693"/>
      <c r="DY486" s="693"/>
      <c r="DZ486" s="693"/>
      <c r="EA486" s="693"/>
      <c r="EB486" s="693"/>
      <c r="EC486" s="693"/>
      <c r="ED486" s="693"/>
      <c r="EE486" s="693"/>
      <c r="EF486" s="693"/>
      <c r="EG486" s="693"/>
      <c r="EH486" s="693"/>
      <c r="EI486" s="693"/>
      <c r="EJ486" s="693"/>
      <c r="EK486" s="693"/>
      <c r="EL486" s="693"/>
      <c r="EM486" s="693"/>
      <c r="EN486" s="693"/>
      <c r="EO486" s="693"/>
      <c r="EP486" s="693"/>
      <c r="EQ486" s="693"/>
      <c r="ER486" s="693"/>
      <c r="ES486" s="693"/>
      <c r="ET486" s="693"/>
      <c r="EU486" s="693"/>
      <c r="EV486" s="693"/>
      <c r="EW486" s="693"/>
      <c r="EX486" s="693"/>
      <c r="EY486" s="693"/>
      <c r="EZ486" s="693"/>
      <c r="FA486" s="693"/>
      <c r="FB486" s="693"/>
      <c r="FC486" s="693"/>
      <c r="FD486" s="693"/>
      <c r="FE486" s="693"/>
      <c r="FF486" s="693"/>
      <c r="FG486" s="693"/>
      <c r="FH486" s="693"/>
      <c r="FI486" s="693"/>
      <c r="FJ486" s="693"/>
      <c r="FK486" s="693"/>
      <c r="FL486" s="693"/>
      <c r="FM486" s="693"/>
      <c r="FN486" s="693"/>
      <c r="FO486" s="693"/>
      <c r="FP486" s="693"/>
      <c r="FQ486" s="693"/>
      <c r="FR486" s="693"/>
      <c r="FS486" s="693"/>
      <c r="FT486" s="693"/>
      <c r="FU486" s="693"/>
      <c r="FV486" s="693"/>
      <c r="FW486" s="693"/>
      <c r="FX486" s="693"/>
      <c r="FY486" s="693"/>
      <c r="FZ486" s="693"/>
      <c r="GA486" s="693"/>
      <c r="GB486" s="693"/>
      <c r="GC486" s="693"/>
      <c r="GD486" s="693"/>
      <c r="GE486" s="693"/>
      <c r="GF486" s="693"/>
      <c r="GG486" s="693"/>
      <c r="GH486" s="693"/>
      <c r="GI486" s="693"/>
      <c r="GJ486" s="693"/>
      <c r="GK486" s="693"/>
      <c r="GL486" s="693"/>
      <c r="GM486" s="693"/>
      <c r="GN486" s="693"/>
      <c r="GO486" s="693"/>
      <c r="GP486" s="693"/>
      <c r="GQ486" s="693"/>
      <c r="GR486" s="693"/>
      <c r="GS486" s="693"/>
      <c r="GT486" s="693"/>
      <c r="GU486" s="693"/>
      <c r="GV486" s="693"/>
      <c r="GW486" s="693"/>
      <c r="GX486" s="693"/>
      <c r="GY486" s="693"/>
      <c r="GZ486" s="693"/>
      <c r="HA486" s="693"/>
      <c r="HB486" s="693"/>
      <c r="HC486" s="693"/>
      <c r="HD486" s="693"/>
      <c r="HE486" s="693"/>
      <c r="HF486" s="693"/>
      <c r="HG486" s="693"/>
      <c r="HH486" s="693"/>
      <c r="HI486" s="693"/>
      <c r="HJ486" s="693"/>
      <c r="HK486" s="693"/>
      <c r="HL486" s="693"/>
      <c r="HM486" s="693"/>
      <c r="HN486" s="693"/>
      <c r="HO486" s="693"/>
      <c r="HP486" s="693"/>
      <c r="HQ486" s="693"/>
      <c r="HR486" s="693"/>
      <c r="HS486" s="693"/>
    </row>
    <row r="487" spans="1:227" s="508" customFormat="1">
      <c r="A487"/>
      <c r="B487" s="368"/>
      <c r="C487"/>
      <c r="D487" s="433"/>
      <c r="E487" s="625"/>
      <c r="F487" s="625"/>
      <c r="G487" s="330"/>
      <c r="H487"/>
      <c r="I487" s="132"/>
      <c r="J487"/>
      <c r="K487"/>
      <c r="L487"/>
      <c r="M487" s="335"/>
      <c r="N487" s="335"/>
      <c r="O487" s="335"/>
      <c r="P487" s="335"/>
      <c r="Q487" s="335"/>
      <c r="R487" s="335"/>
      <c r="S487" s="335"/>
      <c r="T487" s="335"/>
      <c r="U487" s="335"/>
      <c r="V487" s="335"/>
      <c r="W487" s="335"/>
      <c r="X487" s="335"/>
      <c r="Y487" s="335"/>
      <c r="Z487" s="335"/>
      <c r="AA487" s="335"/>
      <c r="AB487" s="45"/>
      <c r="AC487"/>
      <c r="AD487" s="123"/>
      <c r="AE487"/>
      <c r="AF487"/>
      <c r="AG487"/>
      <c r="AH487" s="129"/>
      <c r="AI487" s="129"/>
      <c r="AJ487" s="129"/>
      <c r="AK487" s="634"/>
      <c r="AL487" s="596"/>
      <c r="AM487" s="669"/>
      <c r="AN487" s="669"/>
      <c r="AO487" s="669"/>
      <c r="AP487" s="669"/>
      <c r="AQ487" s="669"/>
      <c r="AR487" s="669"/>
      <c r="AS487" s="669"/>
      <c r="AT487" s="669"/>
      <c r="AU487" s="669"/>
      <c r="AV487" s="669"/>
      <c r="AW487" s="669"/>
      <c r="AX487" s="669"/>
      <c r="AY487" s="669"/>
      <c r="AZ487" s="669"/>
      <c r="BA487" s="599"/>
      <c r="BB487" s="291"/>
      <c r="BC487" s="1042"/>
      <c r="BD487" s="1042"/>
      <c r="BE487" s="1042"/>
      <c r="BF487" s="1042"/>
      <c r="BG487" s="1042"/>
      <c r="BH487" s="1042"/>
      <c r="BI487" s="1042"/>
      <c r="BJ487" s="493"/>
      <c r="BK487" s="493"/>
      <c r="BL487" s="493"/>
      <c r="BM487" s="493"/>
      <c r="BN487" s="493"/>
      <c r="BO487" s="493"/>
      <c r="BP487" s="493"/>
      <c r="BQ487" s="493"/>
      <c r="BR487" s="493"/>
      <c r="BS487" s="493"/>
      <c r="BT487" s="493"/>
      <c r="BU487" s="291"/>
      <c r="CW487" s="693"/>
      <c r="CX487" s="693"/>
      <c r="CY487" s="693"/>
      <c r="CZ487" s="693"/>
      <c r="DA487" s="693"/>
      <c r="DB487" s="693"/>
      <c r="DC487" s="693"/>
      <c r="DD487" s="693"/>
      <c r="DE487" s="693"/>
      <c r="DF487" s="693"/>
      <c r="DG487" s="693"/>
      <c r="DH487" s="693"/>
      <c r="DI487" s="693"/>
      <c r="DJ487" s="693"/>
      <c r="DK487" s="693"/>
      <c r="DL487" s="693"/>
      <c r="DM487" s="693"/>
      <c r="DN487" s="693"/>
      <c r="DO487" s="693"/>
      <c r="DP487" s="693"/>
      <c r="DQ487" s="693"/>
      <c r="DR487" s="693"/>
      <c r="DS487" s="693"/>
      <c r="DT487" s="693"/>
      <c r="DU487" s="693"/>
      <c r="DV487" s="693"/>
      <c r="DW487" s="693"/>
      <c r="DX487" s="693"/>
      <c r="DY487" s="693"/>
      <c r="DZ487" s="693"/>
      <c r="EA487" s="693"/>
      <c r="EB487" s="693"/>
      <c r="EC487" s="693"/>
      <c r="ED487" s="693"/>
      <c r="EE487" s="693"/>
      <c r="EF487" s="693"/>
      <c r="EG487" s="693"/>
      <c r="EH487" s="693"/>
      <c r="EI487" s="693"/>
      <c r="EJ487" s="693"/>
      <c r="EK487" s="693"/>
      <c r="EL487" s="693"/>
      <c r="EM487" s="693"/>
      <c r="EN487" s="693"/>
      <c r="EO487" s="693"/>
      <c r="EP487" s="693"/>
      <c r="EQ487" s="693"/>
      <c r="ER487" s="693"/>
      <c r="ES487" s="693"/>
      <c r="ET487" s="693"/>
      <c r="EU487" s="693"/>
      <c r="EV487" s="693"/>
      <c r="EW487" s="693"/>
      <c r="EX487" s="693"/>
      <c r="EY487" s="693"/>
      <c r="EZ487" s="693"/>
      <c r="FA487" s="693"/>
      <c r="FB487" s="693"/>
      <c r="FC487" s="693"/>
      <c r="FD487" s="693"/>
      <c r="FE487" s="693"/>
      <c r="FF487" s="693"/>
      <c r="FG487" s="693"/>
      <c r="FH487" s="693"/>
      <c r="FI487" s="693"/>
      <c r="FJ487" s="693"/>
      <c r="FK487" s="693"/>
      <c r="FL487" s="693"/>
      <c r="FM487" s="693"/>
      <c r="FN487" s="693"/>
      <c r="FO487" s="693"/>
      <c r="FP487" s="693"/>
      <c r="FQ487" s="693"/>
      <c r="FR487" s="693"/>
      <c r="FS487" s="693"/>
      <c r="FT487" s="693"/>
      <c r="FU487" s="693"/>
      <c r="FV487" s="693"/>
      <c r="FW487" s="693"/>
      <c r="FX487" s="693"/>
      <c r="FY487" s="693"/>
      <c r="FZ487" s="693"/>
      <c r="GA487" s="693"/>
      <c r="GB487" s="693"/>
      <c r="GC487" s="693"/>
      <c r="GD487" s="693"/>
      <c r="GE487" s="693"/>
      <c r="GF487" s="693"/>
      <c r="GG487" s="693"/>
      <c r="GH487" s="693"/>
      <c r="GI487" s="693"/>
      <c r="GJ487" s="693"/>
      <c r="GK487" s="693"/>
      <c r="GL487" s="693"/>
      <c r="GM487" s="693"/>
      <c r="GN487" s="693"/>
      <c r="GO487" s="693"/>
      <c r="GP487" s="693"/>
      <c r="GQ487" s="693"/>
      <c r="GR487" s="693"/>
      <c r="GS487" s="693"/>
      <c r="GT487" s="693"/>
      <c r="GU487" s="693"/>
      <c r="GV487" s="693"/>
      <c r="GW487" s="693"/>
      <c r="GX487" s="693"/>
      <c r="GY487" s="693"/>
      <c r="GZ487" s="693"/>
      <c r="HA487" s="693"/>
      <c r="HB487" s="693"/>
      <c r="HC487" s="693"/>
      <c r="HD487" s="693"/>
      <c r="HE487" s="693"/>
      <c r="HF487" s="693"/>
      <c r="HG487" s="693"/>
      <c r="HH487" s="693"/>
      <c r="HI487" s="693"/>
      <c r="HJ487" s="693"/>
      <c r="HK487" s="693"/>
      <c r="HL487" s="693"/>
      <c r="HM487" s="693"/>
      <c r="HN487" s="693"/>
      <c r="HO487" s="693"/>
      <c r="HP487" s="693"/>
      <c r="HQ487" s="693"/>
      <c r="HR487" s="693"/>
      <c r="HS487" s="693"/>
    </row>
    <row r="488" spans="1:227" s="508" customFormat="1">
      <c r="A488"/>
      <c r="B488" s="368"/>
      <c r="C488"/>
      <c r="D488" s="433"/>
      <c r="E488" s="625"/>
      <c r="F488" s="625"/>
      <c r="G488" s="330"/>
      <c r="H488"/>
      <c r="I488" s="132"/>
      <c r="J488"/>
      <c r="K488"/>
      <c r="L488"/>
      <c r="M488" s="335"/>
      <c r="N488" s="335"/>
      <c r="O488" s="335"/>
      <c r="P488" s="335"/>
      <c r="Q488" s="335"/>
      <c r="R488" s="335"/>
      <c r="S488" s="335"/>
      <c r="T488" s="335"/>
      <c r="U488" s="335"/>
      <c r="V488" s="335"/>
      <c r="W488" s="335"/>
      <c r="X488" s="335"/>
      <c r="Y488" s="335"/>
      <c r="Z488" s="335"/>
      <c r="AA488" s="335"/>
      <c r="AB488" s="45"/>
      <c r="AC488"/>
      <c r="AD488" s="123"/>
      <c r="AE488"/>
      <c r="AF488"/>
      <c r="AG488"/>
      <c r="AH488" s="129"/>
      <c r="AI488" s="129"/>
      <c r="AJ488" s="129"/>
      <c r="AK488" s="634"/>
      <c r="AL488" s="596"/>
      <c r="AM488" s="669"/>
      <c r="AN488" s="669"/>
      <c r="AO488" s="669"/>
      <c r="AP488" s="669"/>
      <c r="AQ488" s="669"/>
      <c r="AR488" s="669"/>
      <c r="AS488" s="669"/>
      <c r="AT488" s="669"/>
      <c r="AU488" s="669"/>
      <c r="AV488" s="669"/>
      <c r="AW488" s="669"/>
      <c r="AX488" s="669"/>
      <c r="AY488" s="669"/>
      <c r="AZ488" s="669"/>
      <c r="BA488" s="599"/>
      <c r="BB488" s="291"/>
      <c r="BC488" s="1042"/>
      <c r="BD488" s="1042"/>
      <c r="BE488" s="1042"/>
      <c r="BF488" s="1042"/>
      <c r="BG488" s="1042"/>
      <c r="BH488" s="1042"/>
      <c r="BI488" s="1042"/>
      <c r="BJ488" s="493"/>
      <c r="BK488" s="493"/>
      <c r="BL488" s="493"/>
      <c r="BM488" s="493"/>
      <c r="BN488" s="493"/>
      <c r="BO488" s="493"/>
      <c r="BP488" s="493"/>
      <c r="BQ488" s="493"/>
      <c r="BR488" s="493"/>
      <c r="BS488" s="493"/>
      <c r="BT488" s="493"/>
      <c r="BU488" s="291"/>
      <c r="CW488" s="693"/>
      <c r="CX488" s="693"/>
      <c r="CY488" s="693"/>
      <c r="CZ488" s="693"/>
      <c r="DA488" s="693"/>
      <c r="DB488" s="693"/>
      <c r="DC488" s="693"/>
      <c r="DD488" s="693"/>
      <c r="DE488" s="693"/>
      <c r="DF488" s="693"/>
      <c r="DG488" s="693"/>
      <c r="DH488" s="693"/>
      <c r="DI488" s="693"/>
      <c r="DJ488" s="693"/>
      <c r="DK488" s="693"/>
      <c r="DL488" s="693"/>
      <c r="DM488" s="693"/>
      <c r="DN488" s="693"/>
      <c r="DO488" s="693"/>
      <c r="DP488" s="693"/>
      <c r="DQ488" s="693"/>
      <c r="DR488" s="693"/>
      <c r="DS488" s="693"/>
      <c r="DT488" s="693"/>
      <c r="DU488" s="693"/>
      <c r="DV488" s="693"/>
      <c r="DW488" s="693"/>
      <c r="DX488" s="693"/>
      <c r="DY488" s="693"/>
      <c r="DZ488" s="693"/>
      <c r="EA488" s="693"/>
      <c r="EB488" s="693"/>
      <c r="EC488" s="693"/>
      <c r="ED488" s="693"/>
      <c r="EE488" s="693"/>
      <c r="EF488" s="693"/>
      <c r="EG488" s="693"/>
      <c r="EH488" s="693"/>
      <c r="EI488" s="693"/>
      <c r="EJ488" s="693"/>
      <c r="EK488" s="693"/>
      <c r="EL488" s="693"/>
      <c r="EM488" s="693"/>
      <c r="EN488" s="693"/>
      <c r="EO488" s="693"/>
      <c r="EP488" s="693"/>
      <c r="EQ488" s="693"/>
      <c r="ER488" s="693"/>
      <c r="ES488" s="693"/>
      <c r="ET488" s="693"/>
      <c r="EU488" s="693"/>
      <c r="EV488" s="693"/>
      <c r="EW488" s="693"/>
      <c r="EX488" s="693"/>
      <c r="EY488" s="693"/>
      <c r="EZ488" s="693"/>
      <c r="FA488" s="693"/>
      <c r="FB488" s="693"/>
      <c r="FC488" s="693"/>
      <c r="FD488" s="693"/>
      <c r="FE488" s="693"/>
      <c r="FF488" s="693"/>
      <c r="FG488" s="693"/>
      <c r="FH488" s="693"/>
      <c r="FI488" s="693"/>
      <c r="FJ488" s="693"/>
      <c r="FK488" s="693"/>
      <c r="FL488" s="693"/>
      <c r="FM488" s="693"/>
      <c r="FN488" s="693"/>
      <c r="FO488" s="693"/>
      <c r="FP488" s="693"/>
      <c r="FQ488" s="693"/>
      <c r="FR488" s="693"/>
      <c r="FS488" s="693"/>
      <c r="FT488" s="693"/>
      <c r="FU488" s="693"/>
      <c r="FV488" s="693"/>
      <c r="FW488" s="693"/>
      <c r="FX488" s="693"/>
      <c r="FY488" s="693"/>
      <c r="FZ488" s="693"/>
      <c r="GA488" s="693"/>
      <c r="GB488" s="693"/>
      <c r="GC488" s="693"/>
      <c r="GD488" s="693"/>
      <c r="GE488" s="693"/>
      <c r="GF488" s="693"/>
      <c r="GG488" s="693"/>
      <c r="GH488" s="693"/>
      <c r="GI488" s="693"/>
      <c r="GJ488" s="693"/>
      <c r="GK488" s="693"/>
      <c r="GL488" s="693"/>
      <c r="GM488" s="693"/>
      <c r="GN488" s="693"/>
      <c r="GO488" s="693"/>
      <c r="GP488" s="693"/>
      <c r="GQ488" s="693"/>
      <c r="GR488" s="693"/>
      <c r="GS488" s="693"/>
      <c r="GT488" s="693"/>
      <c r="GU488" s="693"/>
      <c r="GV488" s="693"/>
      <c r="GW488" s="693"/>
      <c r="GX488" s="693"/>
      <c r="GY488" s="693"/>
      <c r="GZ488" s="693"/>
      <c r="HA488" s="693"/>
      <c r="HB488" s="693"/>
      <c r="HC488" s="693"/>
      <c r="HD488" s="693"/>
      <c r="HE488" s="693"/>
      <c r="HF488" s="693"/>
      <c r="HG488" s="693"/>
      <c r="HH488" s="693"/>
      <c r="HI488" s="693"/>
      <c r="HJ488" s="693"/>
      <c r="HK488" s="693"/>
      <c r="HL488" s="693"/>
      <c r="HM488" s="693"/>
      <c r="HN488" s="693"/>
      <c r="HO488" s="693"/>
      <c r="HP488" s="693"/>
      <c r="HQ488" s="693"/>
      <c r="HR488" s="693"/>
      <c r="HS488" s="693"/>
    </row>
    <row r="489" spans="1:227" s="508" customFormat="1">
      <c r="A489"/>
      <c r="B489" s="368"/>
      <c r="C489"/>
      <c r="D489" s="433"/>
      <c r="E489" s="625"/>
      <c r="F489" s="625"/>
      <c r="G489" s="330"/>
      <c r="H489"/>
      <c r="I489" s="132"/>
      <c r="J489"/>
      <c r="K489"/>
      <c r="L489"/>
      <c r="M489" s="335"/>
      <c r="N489" s="335"/>
      <c r="O489" s="335"/>
      <c r="P489" s="335"/>
      <c r="Q489" s="335"/>
      <c r="R489" s="335"/>
      <c r="S489" s="335"/>
      <c r="T489" s="335"/>
      <c r="U489" s="335"/>
      <c r="V489" s="335"/>
      <c r="W489" s="335"/>
      <c r="X489" s="335"/>
      <c r="Y489" s="335"/>
      <c r="Z489" s="335"/>
      <c r="AA489" s="335"/>
      <c r="AB489" s="45"/>
      <c r="AC489"/>
      <c r="AD489" s="123"/>
      <c r="AE489"/>
      <c r="AF489"/>
      <c r="AG489"/>
      <c r="AH489" s="129"/>
      <c r="AI489" s="129"/>
      <c r="AJ489" s="129"/>
      <c r="AK489" s="634"/>
      <c r="AL489" s="596"/>
      <c r="AM489" s="669"/>
      <c r="AN489" s="669"/>
      <c r="AO489" s="669"/>
      <c r="AP489" s="669"/>
      <c r="AQ489" s="669"/>
      <c r="AR489" s="669"/>
      <c r="AS489" s="669"/>
      <c r="AT489" s="669"/>
      <c r="AU489" s="669"/>
      <c r="AV489" s="669"/>
      <c r="AW489" s="669"/>
      <c r="AX489" s="669"/>
      <c r="AY489" s="669"/>
      <c r="AZ489" s="669"/>
      <c r="BA489" s="599"/>
      <c r="BB489" s="291"/>
      <c r="BC489" s="1042"/>
      <c r="BD489" s="1042"/>
      <c r="BE489" s="1042"/>
      <c r="BF489" s="1042"/>
      <c r="BG489" s="1042"/>
      <c r="BH489" s="1042"/>
      <c r="BI489" s="1042"/>
      <c r="BJ489" s="493"/>
      <c r="BK489" s="493"/>
      <c r="BL489" s="493"/>
      <c r="BM489" s="493"/>
      <c r="BN489" s="493"/>
      <c r="BO489" s="493"/>
      <c r="BP489" s="493"/>
      <c r="BQ489" s="493"/>
      <c r="BR489" s="493"/>
      <c r="BS489" s="493"/>
      <c r="BT489" s="493"/>
      <c r="BU489" s="291"/>
      <c r="CW489" s="693"/>
      <c r="CX489" s="693"/>
      <c r="CY489" s="693"/>
      <c r="CZ489" s="693"/>
      <c r="DA489" s="693"/>
      <c r="DB489" s="693"/>
      <c r="DC489" s="693"/>
      <c r="DD489" s="693"/>
      <c r="DE489" s="693"/>
      <c r="DF489" s="693"/>
      <c r="DG489" s="693"/>
      <c r="DH489" s="693"/>
      <c r="DI489" s="693"/>
      <c r="DJ489" s="693"/>
      <c r="DK489" s="693"/>
      <c r="DL489" s="693"/>
      <c r="DM489" s="693"/>
      <c r="DN489" s="693"/>
      <c r="DO489" s="693"/>
      <c r="DP489" s="693"/>
      <c r="DQ489" s="693"/>
      <c r="DR489" s="693"/>
      <c r="DS489" s="693"/>
      <c r="DT489" s="693"/>
      <c r="DU489" s="693"/>
      <c r="DV489" s="693"/>
      <c r="DW489" s="693"/>
      <c r="DX489" s="693"/>
      <c r="DY489" s="693"/>
      <c r="DZ489" s="693"/>
      <c r="EA489" s="693"/>
      <c r="EB489" s="693"/>
      <c r="EC489" s="693"/>
      <c r="ED489" s="693"/>
      <c r="EE489" s="693"/>
      <c r="EF489" s="693"/>
      <c r="EG489" s="693"/>
      <c r="EH489" s="693"/>
      <c r="EI489" s="693"/>
      <c r="EJ489" s="693"/>
      <c r="EK489" s="693"/>
      <c r="EL489" s="693"/>
      <c r="EM489" s="693"/>
      <c r="EN489" s="693"/>
      <c r="EO489" s="693"/>
      <c r="EP489" s="693"/>
      <c r="EQ489" s="693"/>
      <c r="ER489" s="693"/>
      <c r="ES489" s="693"/>
      <c r="ET489" s="693"/>
      <c r="EU489" s="693"/>
      <c r="EV489" s="693"/>
      <c r="EW489" s="693"/>
      <c r="EX489" s="693"/>
      <c r="EY489" s="693"/>
      <c r="EZ489" s="693"/>
      <c r="FA489" s="693"/>
      <c r="FB489" s="693"/>
      <c r="FC489" s="693"/>
      <c r="FD489" s="693"/>
      <c r="FE489" s="693"/>
      <c r="FF489" s="693"/>
      <c r="FG489" s="693"/>
      <c r="FH489" s="693"/>
      <c r="FI489" s="693"/>
      <c r="FJ489" s="693"/>
      <c r="FK489" s="693"/>
      <c r="FL489" s="693"/>
      <c r="FM489" s="693"/>
      <c r="FN489" s="693"/>
      <c r="FO489" s="693"/>
      <c r="FP489" s="693"/>
      <c r="FQ489" s="693"/>
      <c r="FR489" s="693"/>
      <c r="FS489" s="693"/>
      <c r="FT489" s="693"/>
      <c r="FU489" s="693"/>
      <c r="FV489" s="693"/>
      <c r="FW489" s="693"/>
      <c r="FX489" s="693"/>
      <c r="FY489" s="693"/>
      <c r="FZ489" s="693"/>
      <c r="GA489" s="693"/>
      <c r="GB489" s="693"/>
      <c r="GC489" s="693"/>
      <c r="GD489" s="693"/>
      <c r="GE489" s="693"/>
      <c r="GF489" s="693"/>
      <c r="GG489" s="693"/>
      <c r="GH489" s="693"/>
      <c r="GI489" s="693"/>
      <c r="GJ489" s="693"/>
      <c r="GK489" s="693"/>
      <c r="GL489" s="693"/>
      <c r="GM489" s="693"/>
      <c r="GN489" s="693"/>
      <c r="GO489" s="693"/>
      <c r="GP489" s="693"/>
      <c r="GQ489" s="693"/>
      <c r="GR489" s="693"/>
      <c r="GS489" s="693"/>
      <c r="GT489" s="693"/>
      <c r="GU489" s="693"/>
      <c r="GV489" s="693"/>
      <c r="GW489" s="693"/>
      <c r="GX489" s="693"/>
      <c r="GY489" s="693"/>
      <c r="GZ489" s="693"/>
      <c r="HA489" s="693"/>
      <c r="HB489" s="693"/>
      <c r="HC489" s="693"/>
      <c r="HD489" s="693"/>
      <c r="HE489" s="693"/>
      <c r="HF489" s="693"/>
      <c r="HG489" s="693"/>
      <c r="HH489" s="693"/>
      <c r="HI489" s="693"/>
      <c r="HJ489" s="693"/>
      <c r="HK489" s="693"/>
      <c r="HL489" s="693"/>
      <c r="HM489" s="693"/>
      <c r="HN489" s="693"/>
      <c r="HO489" s="693"/>
      <c r="HP489" s="693"/>
      <c r="HQ489" s="693"/>
      <c r="HR489" s="693"/>
      <c r="HS489" s="693"/>
    </row>
    <row r="490" spans="1:227" s="508" customFormat="1">
      <c r="A490"/>
      <c r="B490" s="368"/>
      <c r="C490"/>
      <c r="D490" s="433"/>
      <c r="E490" s="625"/>
      <c r="F490" s="625"/>
      <c r="G490" s="330"/>
      <c r="H490"/>
      <c r="I490" s="132"/>
      <c r="J490"/>
      <c r="K490"/>
      <c r="L490"/>
      <c r="M490" s="335"/>
      <c r="N490" s="335"/>
      <c r="O490" s="335"/>
      <c r="P490" s="335"/>
      <c r="Q490" s="335"/>
      <c r="R490" s="335"/>
      <c r="S490" s="335"/>
      <c r="T490" s="335"/>
      <c r="U490" s="335"/>
      <c r="V490" s="335"/>
      <c r="W490" s="335"/>
      <c r="X490" s="335"/>
      <c r="Y490" s="335"/>
      <c r="Z490" s="335"/>
      <c r="AA490" s="335"/>
      <c r="AB490" s="45"/>
      <c r="AC490"/>
      <c r="AD490" s="123"/>
      <c r="AE490"/>
      <c r="AF490"/>
      <c r="AG490"/>
      <c r="AH490" s="129"/>
      <c r="AI490" s="129"/>
      <c r="AJ490" s="129"/>
      <c r="AK490" s="634"/>
      <c r="AL490" s="596"/>
      <c r="AM490" s="669"/>
      <c r="AN490" s="669"/>
      <c r="AO490" s="669"/>
      <c r="AP490" s="669"/>
      <c r="AQ490" s="669"/>
      <c r="AR490" s="669"/>
      <c r="AS490" s="669"/>
      <c r="AT490" s="669"/>
      <c r="AU490" s="669"/>
      <c r="AV490" s="669"/>
      <c r="AW490" s="669"/>
      <c r="AX490" s="669"/>
      <c r="AY490" s="669"/>
      <c r="AZ490" s="669"/>
      <c r="BA490" s="599"/>
      <c r="BB490" s="291"/>
      <c r="BC490" s="1042"/>
      <c r="BD490" s="1042"/>
      <c r="BE490" s="1042"/>
      <c r="BF490" s="1042"/>
      <c r="BG490" s="1042"/>
      <c r="BH490" s="1042"/>
      <c r="BI490" s="1042"/>
      <c r="BJ490" s="493"/>
      <c r="BK490" s="493"/>
      <c r="BL490" s="493"/>
      <c r="BM490" s="493"/>
      <c r="BN490" s="493"/>
      <c r="BO490" s="493"/>
      <c r="BP490" s="493"/>
      <c r="BQ490" s="493"/>
      <c r="BR490" s="493"/>
      <c r="BS490" s="493"/>
      <c r="BT490" s="493"/>
      <c r="BU490" s="291"/>
      <c r="CW490" s="693"/>
      <c r="CX490" s="693"/>
      <c r="CY490" s="693"/>
      <c r="CZ490" s="693"/>
      <c r="DA490" s="693"/>
      <c r="DB490" s="693"/>
      <c r="DC490" s="693"/>
      <c r="DD490" s="693"/>
      <c r="DE490" s="693"/>
      <c r="DF490" s="693"/>
      <c r="DG490" s="693"/>
      <c r="DH490" s="693"/>
      <c r="DI490" s="693"/>
      <c r="DJ490" s="693"/>
      <c r="DK490" s="693"/>
      <c r="DL490" s="693"/>
      <c r="DM490" s="693"/>
      <c r="DN490" s="693"/>
      <c r="DO490" s="693"/>
      <c r="DP490" s="693"/>
      <c r="DQ490" s="693"/>
      <c r="DR490" s="693"/>
      <c r="DS490" s="693"/>
      <c r="DT490" s="693"/>
      <c r="DU490" s="693"/>
      <c r="DV490" s="693"/>
      <c r="DW490" s="693"/>
      <c r="DX490" s="693"/>
      <c r="DY490" s="693"/>
      <c r="DZ490" s="693"/>
      <c r="EA490" s="693"/>
      <c r="EB490" s="693"/>
      <c r="EC490" s="693"/>
      <c r="ED490" s="693"/>
      <c r="EE490" s="693"/>
      <c r="EF490" s="693"/>
      <c r="EG490" s="693"/>
      <c r="EH490" s="693"/>
      <c r="EI490" s="693"/>
      <c r="EJ490" s="693"/>
      <c r="EK490" s="693"/>
      <c r="EL490" s="693"/>
      <c r="EM490" s="693"/>
      <c r="EN490" s="693"/>
      <c r="EO490" s="693"/>
      <c r="EP490" s="693"/>
      <c r="EQ490" s="693"/>
      <c r="ER490" s="693"/>
      <c r="ES490" s="693"/>
      <c r="ET490" s="693"/>
      <c r="EU490" s="693"/>
      <c r="EV490" s="693"/>
      <c r="EW490" s="693"/>
      <c r="EX490" s="693"/>
      <c r="EY490" s="693"/>
      <c r="EZ490" s="693"/>
      <c r="FA490" s="693"/>
      <c r="FB490" s="693"/>
      <c r="FC490" s="693"/>
      <c r="FD490" s="693"/>
      <c r="FE490" s="693"/>
      <c r="FF490" s="693"/>
      <c r="FG490" s="693"/>
      <c r="FH490" s="693"/>
      <c r="FI490" s="693"/>
      <c r="FJ490" s="693"/>
      <c r="FK490" s="693"/>
      <c r="FL490" s="693"/>
      <c r="FM490" s="693"/>
      <c r="FN490" s="693"/>
      <c r="FO490" s="693"/>
      <c r="FP490" s="693"/>
      <c r="FQ490" s="693"/>
      <c r="FR490" s="693"/>
      <c r="FS490" s="693"/>
      <c r="FT490" s="693"/>
      <c r="FU490" s="693"/>
      <c r="FV490" s="693"/>
      <c r="FW490" s="693"/>
      <c r="FX490" s="693"/>
      <c r="FY490" s="693"/>
      <c r="FZ490" s="693"/>
      <c r="GA490" s="693"/>
      <c r="GB490" s="693"/>
      <c r="GC490" s="693"/>
      <c r="GD490" s="693"/>
      <c r="GE490" s="693"/>
      <c r="GF490" s="693"/>
      <c r="GG490" s="693"/>
      <c r="GH490" s="693"/>
      <c r="GI490" s="693"/>
      <c r="GJ490" s="693"/>
      <c r="GK490" s="693"/>
      <c r="GL490" s="693"/>
      <c r="GM490" s="693"/>
      <c r="GN490" s="693"/>
      <c r="GO490" s="693"/>
      <c r="GP490" s="693"/>
      <c r="GQ490" s="693"/>
      <c r="GR490" s="693"/>
      <c r="GS490" s="693"/>
      <c r="GT490" s="693"/>
      <c r="GU490" s="693"/>
      <c r="GV490" s="693"/>
      <c r="GW490" s="693"/>
      <c r="GX490" s="693"/>
      <c r="GY490" s="693"/>
      <c r="GZ490" s="693"/>
      <c r="HA490" s="693"/>
      <c r="HB490" s="693"/>
      <c r="HC490" s="693"/>
      <c r="HD490" s="693"/>
      <c r="HE490" s="693"/>
      <c r="HF490" s="693"/>
      <c r="HG490" s="693"/>
      <c r="HH490" s="693"/>
      <c r="HI490" s="693"/>
      <c r="HJ490" s="693"/>
      <c r="HK490" s="693"/>
      <c r="HL490" s="693"/>
      <c r="HM490" s="693"/>
      <c r="HN490" s="693"/>
      <c r="HO490" s="693"/>
      <c r="HP490" s="693"/>
      <c r="HQ490" s="693"/>
      <c r="HR490" s="693"/>
      <c r="HS490" s="693"/>
    </row>
    <row r="491" spans="1:227" s="508" customFormat="1">
      <c r="A491"/>
      <c r="B491" s="368"/>
      <c r="C491"/>
      <c r="D491" s="433"/>
      <c r="E491" s="625"/>
      <c r="F491" s="625"/>
      <c r="G491" s="330"/>
      <c r="H491"/>
      <c r="I491" s="132"/>
      <c r="J491"/>
      <c r="K491"/>
      <c r="L491"/>
      <c r="M491" s="335"/>
      <c r="N491" s="335"/>
      <c r="O491" s="335"/>
      <c r="P491" s="335"/>
      <c r="Q491" s="335"/>
      <c r="R491" s="335"/>
      <c r="S491" s="335"/>
      <c r="T491" s="335"/>
      <c r="U491" s="335"/>
      <c r="V491" s="335"/>
      <c r="W491" s="335"/>
      <c r="X491" s="335"/>
      <c r="Y491" s="335"/>
      <c r="Z491" s="335"/>
      <c r="AA491" s="335"/>
      <c r="AB491" s="45"/>
      <c r="AC491"/>
      <c r="AD491" s="123"/>
      <c r="AE491"/>
      <c r="AF491"/>
      <c r="AG491"/>
      <c r="AH491" s="129"/>
      <c r="AI491" s="129"/>
      <c r="AJ491" s="129"/>
      <c r="AK491" s="634"/>
      <c r="AL491" s="596"/>
      <c r="AM491" s="669"/>
      <c r="AN491" s="669"/>
      <c r="AO491" s="669"/>
      <c r="AP491" s="669"/>
      <c r="AQ491" s="669"/>
      <c r="AR491" s="669"/>
      <c r="AS491" s="669"/>
      <c r="AT491" s="669"/>
      <c r="AU491" s="669"/>
      <c r="AV491" s="669"/>
      <c r="AW491" s="669"/>
      <c r="AX491" s="669"/>
      <c r="AY491" s="669"/>
      <c r="AZ491" s="669"/>
      <c r="BA491" s="599"/>
      <c r="BB491" s="291"/>
      <c r="BC491" s="1042"/>
      <c r="BD491" s="1042"/>
      <c r="BE491" s="1042"/>
      <c r="BF491" s="1042"/>
      <c r="BG491" s="1042"/>
      <c r="BH491" s="1042"/>
      <c r="BI491" s="1042"/>
      <c r="BJ491" s="493"/>
      <c r="BK491" s="493"/>
      <c r="BL491" s="493"/>
      <c r="BM491" s="493"/>
      <c r="BN491" s="493"/>
      <c r="BO491" s="493"/>
      <c r="BP491" s="493"/>
      <c r="BQ491" s="493"/>
      <c r="BR491" s="493"/>
      <c r="BS491" s="493"/>
      <c r="BT491" s="493"/>
      <c r="BU491" s="291"/>
      <c r="CW491" s="693"/>
      <c r="CX491" s="693"/>
      <c r="CY491" s="693"/>
      <c r="CZ491" s="693"/>
      <c r="DA491" s="693"/>
      <c r="DB491" s="693"/>
      <c r="DC491" s="693"/>
      <c r="DD491" s="693"/>
      <c r="DE491" s="693"/>
      <c r="DF491" s="693"/>
      <c r="DG491" s="693"/>
      <c r="DH491" s="693"/>
      <c r="DI491" s="693"/>
      <c r="DJ491" s="693"/>
      <c r="DK491" s="693"/>
      <c r="DL491" s="693"/>
      <c r="DM491" s="693"/>
      <c r="DN491" s="693"/>
      <c r="DO491" s="693"/>
      <c r="DP491" s="693"/>
      <c r="DQ491" s="693"/>
      <c r="DR491" s="693"/>
      <c r="DS491" s="693"/>
      <c r="DT491" s="693"/>
      <c r="DU491" s="693"/>
      <c r="DV491" s="693"/>
      <c r="DW491" s="693"/>
      <c r="DX491" s="693"/>
      <c r="DY491" s="693"/>
      <c r="DZ491" s="693"/>
      <c r="EA491" s="693"/>
      <c r="EB491" s="693"/>
      <c r="EC491" s="693"/>
      <c r="ED491" s="693"/>
      <c r="EE491" s="693"/>
      <c r="EF491" s="693"/>
      <c r="EG491" s="693"/>
      <c r="EH491" s="693"/>
      <c r="EI491" s="693"/>
      <c r="EJ491" s="693"/>
      <c r="EK491" s="693"/>
      <c r="EL491" s="693"/>
      <c r="EM491" s="693"/>
      <c r="EN491" s="693"/>
      <c r="EO491" s="693"/>
      <c r="EP491" s="693"/>
      <c r="EQ491" s="693"/>
      <c r="ER491" s="693"/>
      <c r="ES491" s="693"/>
      <c r="ET491" s="693"/>
      <c r="EU491" s="693"/>
      <c r="EV491" s="693"/>
      <c r="EW491" s="693"/>
      <c r="EX491" s="693"/>
      <c r="EY491" s="693"/>
      <c r="EZ491" s="693"/>
      <c r="FA491" s="693"/>
      <c r="FB491" s="693"/>
      <c r="FC491" s="693"/>
      <c r="FD491" s="693"/>
      <c r="FE491" s="693"/>
      <c r="FF491" s="693"/>
      <c r="FG491" s="693"/>
      <c r="FH491" s="693"/>
      <c r="FI491" s="693"/>
      <c r="FJ491" s="693"/>
      <c r="FK491" s="693"/>
      <c r="FL491" s="693"/>
      <c r="FM491" s="693"/>
      <c r="FN491" s="693"/>
      <c r="FO491" s="693"/>
      <c r="FP491" s="693"/>
      <c r="FQ491" s="693"/>
      <c r="FR491" s="693"/>
      <c r="FS491" s="693"/>
      <c r="FT491" s="693"/>
      <c r="FU491" s="693"/>
      <c r="FV491" s="693"/>
      <c r="FW491" s="693"/>
      <c r="FX491" s="693"/>
      <c r="FY491" s="693"/>
      <c r="FZ491" s="693"/>
      <c r="GA491" s="693"/>
      <c r="GB491" s="693"/>
      <c r="GC491" s="693"/>
      <c r="GD491" s="693"/>
      <c r="GE491" s="693"/>
      <c r="GF491" s="693"/>
      <c r="GG491" s="693"/>
      <c r="GH491" s="693"/>
      <c r="GI491" s="693"/>
      <c r="GJ491" s="693"/>
      <c r="GK491" s="693"/>
      <c r="GL491" s="693"/>
      <c r="GM491" s="693"/>
      <c r="GN491" s="693"/>
      <c r="GO491" s="693"/>
      <c r="GP491" s="693"/>
      <c r="GQ491" s="693"/>
      <c r="GR491" s="693"/>
      <c r="GS491" s="693"/>
      <c r="GT491" s="693"/>
      <c r="GU491" s="693"/>
      <c r="GV491" s="693"/>
      <c r="GW491" s="693"/>
      <c r="GX491" s="693"/>
      <c r="GY491" s="693"/>
      <c r="GZ491" s="693"/>
      <c r="HA491" s="693"/>
      <c r="HB491" s="693"/>
      <c r="HC491" s="693"/>
      <c r="HD491" s="693"/>
      <c r="HE491" s="693"/>
      <c r="HF491" s="693"/>
      <c r="HG491" s="693"/>
      <c r="HH491" s="693"/>
      <c r="HI491" s="693"/>
      <c r="HJ491" s="693"/>
      <c r="HK491" s="693"/>
      <c r="HL491" s="693"/>
      <c r="HM491" s="693"/>
      <c r="HN491" s="693"/>
      <c r="HO491" s="693"/>
      <c r="HP491" s="693"/>
      <c r="HQ491" s="693"/>
      <c r="HR491" s="693"/>
      <c r="HS491" s="693"/>
    </row>
    <row r="492" spans="1:227" s="508" customFormat="1">
      <c r="A492"/>
      <c r="B492" s="368"/>
      <c r="C492"/>
      <c r="D492" s="433"/>
      <c r="E492" s="625"/>
      <c r="F492" s="625"/>
      <c r="G492" s="330"/>
      <c r="H492"/>
      <c r="I492" s="132"/>
      <c r="J492"/>
      <c r="K492"/>
      <c r="L492"/>
      <c r="M492" s="335"/>
      <c r="N492" s="335"/>
      <c r="O492" s="335"/>
      <c r="P492" s="335"/>
      <c r="Q492" s="335"/>
      <c r="R492" s="335"/>
      <c r="S492" s="335"/>
      <c r="T492" s="335"/>
      <c r="U492" s="335"/>
      <c r="V492" s="335"/>
      <c r="W492" s="335"/>
      <c r="X492" s="335"/>
      <c r="Y492" s="335"/>
      <c r="Z492" s="335"/>
      <c r="AA492" s="335"/>
      <c r="AB492" s="45"/>
      <c r="AC492"/>
      <c r="AD492" s="123"/>
      <c r="AE492"/>
      <c r="AF492"/>
      <c r="AG492"/>
      <c r="AH492" s="129"/>
      <c r="AI492" s="129"/>
      <c r="AJ492" s="129"/>
      <c r="AK492" s="634"/>
      <c r="AL492" s="596"/>
      <c r="AM492" s="669"/>
      <c r="AN492" s="669"/>
      <c r="AO492" s="669"/>
      <c r="AP492" s="669"/>
      <c r="AQ492" s="669"/>
      <c r="AR492" s="669"/>
      <c r="AS492" s="669"/>
      <c r="AT492" s="669"/>
      <c r="AU492" s="669"/>
      <c r="AV492" s="669"/>
      <c r="AW492" s="669"/>
      <c r="AX492" s="669"/>
      <c r="AY492" s="669"/>
      <c r="AZ492" s="669"/>
      <c r="BA492" s="599"/>
      <c r="BB492" s="291"/>
      <c r="BC492" s="1042"/>
      <c r="BD492" s="1042"/>
      <c r="BE492" s="1042"/>
      <c r="BF492" s="1042"/>
      <c r="BG492" s="1042"/>
      <c r="BH492" s="1042"/>
      <c r="BI492" s="1042"/>
      <c r="BJ492" s="493"/>
      <c r="BK492" s="493"/>
      <c r="BL492" s="493"/>
      <c r="BM492" s="493"/>
      <c r="BN492" s="493"/>
      <c r="BO492" s="493"/>
      <c r="BP492" s="493"/>
      <c r="BQ492" s="493"/>
      <c r="BR492" s="493"/>
      <c r="BS492" s="493"/>
      <c r="BT492" s="493"/>
      <c r="BU492" s="291"/>
      <c r="CW492" s="693"/>
      <c r="CX492" s="693"/>
      <c r="CY492" s="693"/>
      <c r="CZ492" s="693"/>
      <c r="DA492" s="693"/>
      <c r="DB492" s="693"/>
      <c r="DC492" s="693"/>
      <c r="DD492" s="693"/>
      <c r="DE492" s="693"/>
      <c r="DF492" s="693"/>
      <c r="DG492" s="693"/>
      <c r="DH492" s="693"/>
      <c r="DI492" s="693"/>
      <c r="DJ492" s="693"/>
      <c r="DK492" s="693"/>
      <c r="DL492" s="693"/>
      <c r="DM492" s="693"/>
      <c r="DN492" s="693"/>
      <c r="DO492" s="693"/>
      <c r="DP492" s="693"/>
      <c r="DQ492" s="693"/>
      <c r="DR492" s="693"/>
      <c r="DS492" s="693"/>
      <c r="DT492" s="693"/>
      <c r="DU492" s="693"/>
      <c r="DV492" s="693"/>
      <c r="DW492" s="693"/>
      <c r="DX492" s="693"/>
      <c r="DY492" s="693"/>
      <c r="DZ492" s="693"/>
      <c r="EA492" s="693"/>
      <c r="EB492" s="693"/>
      <c r="EC492" s="693"/>
      <c r="ED492" s="693"/>
      <c r="EE492" s="693"/>
      <c r="EF492" s="693"/>
      <c r="EG492" s="693"/>
      <c r="EH492" s="693"/>
      <c r="EI492" s="693"/>
      <c r="EJ492" s="693"/>
      <c r="EK492" s="693"/>
      <c r="EL492" s="693"/>
      <c r="EM492" s="693"/>
      <c r="EN492" s="693"/>
      <c r="EO492" s="693"/>
      <c r="EP492" s="693"/>
      <c r="EQ492" s="693"/>
      <c r="ER492" s="693"/>
      <c r="ES492" s="693"/>
      <c r="ET492" s="693"/>
      <c r="EU492" s="693"/>
      <c r="EV492" s="693"/>
      <c r="EW492" s="693"/>
      <c r="EX492" s="693"/>
      <c r="EY492" s="693"/>
      <c r="EZ492" s="693"/>
      <c r="FA492" s="693"/>
      <c r="FB492" s="693"/>
      <c r="FC492" s="693"/>
      <c r="FD492" s="693"/>
      <c r="FE492" s="693"/>
      <c r="FF492" s="693"/>
      <c r="FG492" s="693"/>
      <c r="FH492" s="693"/>
      <c r="FI492" s="693"/>
      <c r="FJ492" s="693"/>
      <c r="FK492" s="693"/>
      <c r="FL492" s="693"/>
      <c r="FM492" s="693"/>
      <c r="FN492" s="693"/>
      <c r="FO492" s="693"/>
      <c r="FP492" s="693"/>
      <c r="FQ492" s="693"/>
      <c r="FR492" s="693"/>
      <c r="FS492" s="693"/>
      <c r="FT492" s="693"/>
      <c r="FU492" s="693"/>
      <c r="FV492" s="693"/>
      <c r="FW492" s="693"/>
      <c r="FX492" s="693"/>
      <c r="FY492" s="693"/>
      <c r="FZ492" s="693"/>
      <c r="GA492" s="693"/>
      <c r="GB492" s="693"/>
      <c r="GC492" s="693"/>
      <c r="GD492" s="693"/>
      <c r="GE492" s="693"/>
      <c r="GF492" s="693"/>
      <c r="GG492" s="693"/>
      <c r="GH492" s="693"/>
      <c r="GI492" s="693"/>
      <c r="GJ492" s="693"/>
      <c r="GK492" s="693"/>
      <c r="GL492" s="693"/>
      <c r="GM492" s="693"/>
      <c r="GN492" s="693"/>
      <c r="GO492" s="693"/>
      <c r="GP492" s="693"/>
      <c r="GQ492" s="693"/>
      <c r="GR492" s="693"/>
      <c r="GS492" s="693"/>
      <c r="GT492" s="693"/>
      <c r="GU492" s="693"/>
      <c r="GV492" s="693"/>
      <c r="GW492" s="693"/>
      <c r="GX492" s="693"/>
      <c r="GY492" s="693"/>
      <c r="GZ492" s="693"/>
      <c r="HA492" s="693"/>
      <c r="HB492" s="693"/>
      <c r="HC492" s="693"/>
      <c r="HD492" s="693"/>
      <c r="HE492" s="693"/>
      <c r="HF492" s="693"/>
      <c r="HG492" s="693"/>
      <c r="HH492" s="693"/>
      <c r="HI492" s="693"/>
      <c r="HJ492" s="693"/>
      <c r="HK492" s="693"/>
      <c r="HL492" s="693"/>
      <c r="HM492" s="693"/>
      <c r="HN492" s="693"/>
      <c r="HO492" s="693"/>
      <c r="HP492" s="693"/>
      <c r="HQ492" s="693"/>
      <c r="HR492" s="693"/>
      <c r="HS492" s="693"/>
    </row>
    <row r="493" spans="1:227" s="508" customFormat="1">
      <c r="A493"/>
      <c r="B493" s="368"/>
      <c r="C493"/>
      <c r="D493" s="433"/>
      <c r="E493" s="625"/>
      <c r="F493" s="625"/>
      <c r="G493" s="330"/>
      <c r="H493"/>
      <c r="I493" s="132"/>
      <c r="J493"/>
      <c r="K493"/>
      <c r="L493"/>
      <c r="M493" s="335"/>
      <c r="N493" s="335"/>
      <c r="O493" s="335"/>
      <c r="P493" s="335"/>
      <c r="Q493" s="335"/>
      <c r="R493" s="335"/>
      <c r="S493" s="335"/>
      <c r="T493" s="335"/>
      <c r="U493" s="335"/>
      <c r="V493" s="335"/>
      <c r="W493" s="335"/>
      <c r="X493" s="335"/>
      <c r="Y493" s="335"/>
      <c r="Z493" s="335"/>
      <c r="AA493" s="335"/>
      <c r="AB493" s="45"/>
      <c r="AC493"/>
      <c r="AD493" s="123"/>
      <c r="AE493"/>
      <c r="AF493"/>
      <c r="AG493"/>
      <c r="AH493" s="129"/>
      <c r="AI493" s="129"/>
      <c r="AJ493" s="129"/>
      <c r="AK493" s="634"/>
      <c r="AL493" s="596"/>
      <c r="AM493" s="669"/>
      <c r="AN493" s="669"/>
      <c r="AO493" s="669"/>
      <c r="AP493" s="669"/>
      <c r="AQ493" s="669"/>
      <c r="AR493" s="669"/>
      <c r="AS493" s="669"/>
      <c r="AT493" s="669"/>
      <c r="AU493" s="669"/>
      <c r="AV493" s="669"/>
      <c r="AW493" s="669"/>
      <c r="AX493" s="669"/>
      <c r="AY493" s="669"/>
      <c r="AZ493" s="669"/>
      <c r="BA493" s="599"/>
      <c r="BB493" s="291"/>
      <c r="BC493" s="1042"/>
      <c r="BD493" s="1042"/>
      <c r="BE493" s="1042"/>
      <c r="BF493" s="1042"/>
      <c r="BG493" s="1042"/>
      <c r="BH493" s="1042"/>
      <c r="BI493" s="1042"/>
      <c r="BJ493" s="493"/>
      <c r="BK493" s="493"/>
      <c r="BL493" s="493"/>
      <c r="BM493" s="493"/>
      <c r="BN493" s="493"/>
      <c r="BO493" s="493"/>
      <c r="BP493" s="493"/>
      <c r="BQ493" s="493"/>
      <c r="BR493" s="493"/>
      <c r="BS493" s="493"/>
      <c r="BT493" s="493"/>
      <c r="BU493" s="291"/>
      <c r="CW493" s="693"/>
      <c r="CX493" s="693"/>
      <c r="CY493" s="693"/>
      <c r="CZ493" s="693"/>
      <c r="DA493" s="693"/>
      <c r="DB493" s="693"/>
      <c r="DC493" s="693"/>
      <c r="DD493" s="693"/>
      <c r="DE493" s="693"/>
      <c r="DF493" s="693"/>
      <c r="DG493" s="693"/>
      <c r="DH493" s="693"/>
      <c r="DI493" s="693"/>
      <c r="DJ493" s="693"/>
      <c r="DK493" s="693"/>
      <c r="DL493" s="693"/>
      <c r="DM493" s="693"/>
      <c r="DN493" s="693"/>
      <c r="DO493" s="693"/>
      <c r="DP493" s="693"/>
      <c r="DQ493" s="693"/>
      <c r="DR493" s="693"/>
      <c r="DS493" s="693"/>
      <c r="DT493" s="693"/>
      <c r="DU493" s="693"/>
      <c r="DV493" s="693"/>
      <c r="DW493" s="693"/>
      <c r="DX493" s="693"/>
      <c r="DY493" s="693"/>
      <c r="DZ493" s="693"/>
      <c r="EA493" s="693"/>
      <c r="EB493" s="693"/>
      <c r="EC493" s="693"/>
      <c r="ED493" s="693"/>
      <c r="EE493" s="693"/>
      <c r="EF493" s="693"/>
      <c r="EG493" s="693"/>
      <c r="EH493" s="693"/>
      <c r="EI493" s="693"/>
      <c r="EJ493" s="693"/>
      <c r="EK493" s="693"/>
      <c r="EL493" s="693"/>
      <c r="EM493" s="693"/>
      <c r="EN493" s="693"/>
      <c r="EO493" s="693"/>
      <c r="EP493" s="693"/>
      <c r="EQ493" s="693"/>
      <c r="ER493" s="693"/>
      <c r="ES493" s="693"/>
      <c r="ET493" s="693"/>
      <c r="EU493" s="693"/>
      <c r="EV493" s="693"/>
      <c r="EW493" s="693"/>
      <c r="EX493" s="693"/>
      <c r="EY493" s="693"/>
      <c r="EZ493" s="693"/>
      <c r="FA493" s="693"/>
      <c r="FB493" s="693"/>
      <c r="FC493" s="693"/>
      <c r="FD493" s="693"/>
      <c r="FE493" s="693"/>
      <c r="FF493" s="693"/>
      <c r="FG493" s="693"/>
      <c r="FH493" s="693"/>
      <c r="FI493" s="693"/>
      <c r="FJ493" s="693"/>
      <c r="FK493" s="693"/>
      <c r="FL493" s="693"/>
      <c r="FM493" s="693"/>
      <c r="FN493" s="693"/>
      <c r="FO493" s="693"/>
      <c r="FP493" s="693"/>
      <c r="FQ493" s="693"/>
      <c r="FR493" s="693"/>
      <c r="FS493" s="693"/>
      <c r="FT493" s="693"/>
      <c r="FU493" s="693"/>
      <c r="FV493" s="693"/>
      <c r="FW493" s="693"/>
      <c r="FX493" s="693"/>
      <c r="FY493" s="693"/>
      <c r="FZ493" s="693"/>
      <c r="GA493" s="693"/>
      <c r="GB493" s="693"/>
      <c r="GC493" s="693"/>
      <c r="GD493" s="693"/>
      <c r="GE493" s="693"/>
      <c r="GF493" s="693"/>
      <c r="GG493" s="693"/>
      <c r="GH493" s="693"/>
      <c r="GI493" s="693"/>
      <c r="GJ493" s="693"/>
      <c r="GK493" s="693"/>
      <c r="GL493" s="693"/>
      <c r="GM493" s="693"/>
      <c r="GN493" s="693"/>
      <c r="GO493" s="693"/>
      <c r="GP493" s="693"/>
      <c r="GQ493" s="693"/>
      <c r="GR493" s="693"/>
      <c r="GS493" s="693"/>
      <c r="GT493" s="693"/>
      <c r="GU493" s="693"/>
      <c r="GV493" s="693"/>
      <c r="GW493" s="693"/>
      <c r="GX493" s="693"/>
      <c r="GY493" s="693"/>
      <c r="GZ493" s="693"/>
      <c r="HA493" s="693"/>
      <c r="HB493" s="693"/>
      <c r="HC493" s="693"/>
      <c r="HD493" s="693"/>
      <c r="HE493" s="693"/>
      <c r="HF493" s="693"/>
      <c r="HG493" s="693"/>
      <c r="HH493" s="693"/>
      <c r="HI493" s="693"/>
      <c r="HJ493" s="693"/>
      <c r="HK493" s="693"/>
      <c r="HL493" s="693"/>
      <c r="HM493" s="693"/>
      <c r="HN493" s="693"/>
      <c r="HO493" s="693"/>
      <c r="HP493" s="693"/>
      <c r="HQ493" s="693"/>
      <c r="HR493" s="693"/>
      <c r="HS493" s="693"/>
    </row>
    <row r="494" spans="1:227" s="508" customFormat="1">
      <c r="A494"/>
      <c r="B494" s="368"/>
      <c r="C494"/>
      <c r="D494" s="433"/>
      <c r="E494" s="625"/>
      <c r="F494" s="625"/>
      <c r="G494" s="330"/>
      <c r="H494"/>
      <c r="I494" s="132"/>
      <c r="J494"/>
      <c r="K494"/>
      <c r="L494"/>
      <c r="M494" s="335"/>
      <c r="N494" s="335"/>
      <c r="O494" s="335"/>
      <c r="P494" s="335"/>
      <c r="Q494" s="335"/>
      <c r="R494" s="335"/>
      <c r="S494" s="335"/>
      <c r="T494" s="335"/>
      <c r="U494" s="335"/>
      <c r="V494" s="335"/>
      <c r="W494" s="335"/>
      <c r="X494" s="335"/>
      <c r="Y494" s="335"/>
      <c r="Z494" s="335"/>
      <c r="AA494" s="335"/>
      <c r="AB494" s="45"/>
      <c r="AC494"/>
      <c r="AD494" s="123"/>
      <c r="AE494"/>
      <c r="AF494"/>
      <c r="AG494"/>
      <c r="AH494" s="129"/>
      <c r="AI494" s="129"/>
      <c r="AJ494" s="129"/>
      <c r="AK494" s="634"/>
      <c r="AL494" s="596"/>
      <c r="AM494" s="669"/>
      <c r="AN494" s="669"/>
      <c r="AO494" s="669"/>
      <c r="AP494" s="669"/>
      <c r="AQ494" s="669"/>
      <c r="AR494" s="669"/>
      <c r="AS494" s="669"/>
      <c r="AT494" s="669"/>
      <c r="AU494" s="669"/>
      <c r="AV494" s="669"/>
      <c r="AW494" s="669"/>
      <c r="AX494" s="669"/>
      <c r="AY494" s="669"/>
      <c r="AZ494" s="669"/>
      <c r="BA494" s="599"/>
      <c r="BB494" s="291"/>
      <c r="BC494" s="1042"/>
      <c r="BD494" s="1042"/>
      <c r="BE494" s="1042"/>
      <c r="BF494" s="1042"/>
      <c r="BG494" s="1042"/>
      <c r="BH494" s="1042"/>
      <c r="BI494" s="1042"/>
      <c r="BJ494" s="493"/>
      <c r="BK494" s="493"/>
      <c r="BL494" s="493"/>
      <c r="BM494" s="493"/>
      <c r="BN494" s="493"/>
      <c r="BO494" s="493"/>
      <c r="BP494" s="493"/>
      <c r="BQ494" s="493"/>
      <c r="BR494" s="493"/>
      <c r="BS494" s="493"/>
      <c r="BT494" s="493"/>
      <c r="BU494" s="291"/>
      <c r="CW494" s="693"/>
      <c r="CX494" s="693"/>
      <c r="CY494" s="693"/>
      <c r="CZ494" s="693"/>
      <c r="DA494" s="693"/>
      <c r="DB494" s="693"/>
      <c r="DC494" s="693"/>
      <c r="DD494" s="693"/>
      <c r="DE494" s="693"/>
      <c r="DF494" s="693"/>
      <c r="DG494" s="693"/>
      <c r="DH494" s="693"/>
      <c r="DI494" s="693"/>
      <c r="DJ494" s="693"/>
      <c r="DK494" s="693"/>
      <c r="DL494" s="693"/>
      <c r="DM494" s="693"/>
      <c r="DN494" s="693"/>
      <c r="DO494" s="693"/>
      <c r="DP494" s="693"/>
      <c r="DQ494" s="693"/>
      <c r="DR494" s="693"/>
      <c r="DS494" s="693"/>
      <c r="DT494" s="693"/>
      <c r="DU494" s="693"/>
      <c r="DV494" s="693"/>
      <c r="DW494" s="693"/>
      <c r="DX494" s="693"/>
      <c r="DY494" s="693"/>
      <c r="DZ494" s="693"/>
      <c r="EA494" s="693"/>
      <c r="EB494" s="693"/>
      <c r="EC494" s="693"/>
      <c r="ED494" s="693"/>
      <c r="EE494" s="693"/>
      <c r="EF494" s="693"/>
      <c r="EG494" s="693"/>
      <c r="EH494" s="693"/>
      <c r="EI494" s="693"/>
      <c r="EJ494" s="693"/>
      <c r="EK494" s="693"/>
      <c r="EL494" s="693"/>
      <c r="EM494" s="693"/>
      <c r="EN494" s="693"/>
      <c r="EO494" s="693"/>
      <c r="EP494" s="693"/>
      <c r="EQ494" s="693"/>
      <c r="ER494" s="693"/>
      <c r="ES494" s="693"/>
      <c r="ET494" s="693"/>
      <c r="EU494" s="693"/>
      <c r="EV494" s="693"/>
      <c r="EW494" s="693"/>
      <c r="EX494" s="693"/>
      <c r="EY494" s="693"/>
      <c r="EZ494" s="693"/>
      <c r="FA494" s="693"/>
      <c r="FB494" s="693"/>
      <c r="FC494" s="693"/>
      <c r="FD494" s="693"/>
      <c r="FE494" s="693"/>
      <c r="FF494" s="693"/>
      <c r="FG494" s="693"/>
      <c r="FH494" s="693"/>
      <c r="FI494" s="693"/>
      <c r="FJ494" s="693"/>
      <c r="FK494" s="693"/>
      <c r="FL494" s="693"/>
      <c r="FM494" s="693"/>
      <c r="FN494" s="693"/>
      <c r="FO494" s="693"/>
      <c r="FP494" s="693"/>
      <c r="FQ494" s="693"/>
      <c r="FR494" s="693"/>
      <c r="FS494" s="693"/>
      <c r="FT494" s="693"/>
      <c r="FU494" s="693"/>
      <c r="FV494" s="693"/>
      <c r="FW494" s="693"/>
      <c r="FX494" s="693"/>
      <c r="FY494" s="693"/>
      <c r="FZ494" s="693"/>
      <c r="GA494" s="693"/>
      <c r="GB494" s="693"/>
      <c r="GC494" s="693"/>
      <c r="GD494" s="693"/>
      <c r="GE494" s="693"/>
      <c r="GF494" s="693"/>
      <c r="GG494" s="693"/>
      <c r="GH494" s="693"/>
      <c r="GI494" s="693"/>
      <c r="GJ494" s="693"/>
      <c r="GK494" s="693"/>
      <c r="GL494" s="693"/>
      <c r="GM494" s="693"/>
      <c r="GN494" s="693"/>
      <c r="GO494" s="693"/>
      <c r="GP494" s="693"/>
      <c r="GQ494" s="693"/>
      <c r="GR494" s="693"/>
      <c r="GS494" s="693"/>
      <c r="GT494" s="693"/>
      <c r="GU494" s="693"/>
      <c r="GV494" s="693"/>
      <c r="GW494" s="693"/>
      <c r="GX494" s="693"/>
      <c r="GY494" s="693"/>
      <c r="GZ494" s="693"/>
      <c r="HA494" s="693"/>
      <c r="HB494" s="693"/>
      <c r="HC494" s="693"/>
      <c r="HD494" s="693"/>
      <c r="HE494" s="693"/>
      <c r="HF494" s="693"/>
      <c r="HG494" s="693"/>
      <c r="HH494" s="693"/>
      <c r="HI494" s="693"/>
      <c r="HJ494" s="693"/>
      <c r="HK494" s="693"/>
      <c r="HL494" s="693"/>
      <c r="HM494" s="693"/>
      <c r="HN494" s="693"/>
      <c r="HO494" s="693"/>
      <c r="HP494" s="693"/>
      <c r="HQ494" s="693"/>
      <c r="HR494" s="693"/>
      <c r="HS494" s="693"/>
    </row>
    <row r="495" spans="1:227" s="508" customFormat="1">
      <c r="A495"/>
      <c r="B495" s="368"/>
      <c r="C495"/>
      <c r="D495" s="433"/>
      <c r="E495" s="625"/>
      <c r="F495" s="625"/>
      <c r="G495" s="330"/>
      <c r="H495"/>
      <c r="I495" s="132"/>
      <c r="J495"/>
      <c r="K495"/>
      <c r="L495"/>
      <c r="M495" s="335"/>
      <c r="N495" s="335"/>
      <c r="O495" s="335"/>
      <c r="P495" s="335"/>
      <c r="Q495" s="335"/>
      <c r="R495" s="335"/>
      <c r="S495" s="335"/>
      <c r="T495" s="335"/>
      <c r="U495" s="335"/>
      <c r="V495" s="335"/>
      <c r="W495" s="335"/>
      <c r="X495" s="335"/>
      <c r="Y495" s="335"/>
      <c r="Z495" s="335"/>
      <c r="AA495" s="335"/>
      <c r="AB495" s="45"/>
      <c r="AC495"/>
      <c r="AD495" s="123"/>
      <c r="AE495"/>
      <c r="AF495"/>
      <c r="AG495"/>
      <c r="AH495" s="129"/>
      <c r="AI495" s="129"/>
      <c r="AJ495" s="129"/>
      <c r="AK495" s="634"/>
      <c r="AL495" s="596"/>
      <c r="AM495" s="669"/>
      <c r="AN495" s="669"/>
      <c r="AO495" s="669"/>
      <c r="AP495" s="669"/>
      <c r="AQ495" s="669"/>
      <c r="AR495" s="669"/>
      <c r="AS495" s="669"/>
      <c r="AT495" s="669"/>
      <c r="AU495" s="669"/>
      <c r="AV495" s="669"/>
      <c r="AW495" s="669"/>
      <c r="AX495" s="669"/>
      <c r="AY495" s="669"/>
      <c r="AZ495" s="669"/>
      <c r="BA495" s="599"/>
      <c r="BB495" s="291"/>
      <c r="BC495" s="1042"/>
      <c r="BD495" s="1042"/>
      <c r="BE495" s="1042"/>
      <c r="BF495" s="1042"/>
      <c r="BG495" s="1042"/>
      <c r="BH495" s="1042"/>
      <c r="BI495" s="1042"/>
      <c r="BJ495" s="493"/>
      <c r="BK495" s="493"/>
      <c r="BL495" s="493"/>
      <c r="BM495" s="493"/>
      <c r="BN495" s="493"/>
      <c r="BO495" s="493"/>
      <c r="BP495" s="493"/>
      <c r="BQ495" s="493"/>
      <c r="BR495" s="493"/>
      <c r="BS495" s="493"/>
      <c r="BT495" s="493"/>
      <c r="BU495" s="291"/>
      <c r="CW495" s="693"/>
      <c r="CX495" s="693"/>
      <c r="CY495" s="693"/>
      <c r="CZ495" s="693"/>
      <c r="DA495" s="693"/>
      <c r="DB495" s="693"/>
      <c r="DC495" s="693"/>
      <c r="DD495" s="693"/>
      <c r="DE495" s="693"/>
      <c r="DF495" s="693"/>
      <c r="DG495" s="693"/>
      <c r="DH495" s="693"/>
      <c r="DI495" s="693"/>
      <c r="DJ495" s="693"/>
      <c r="DK495" s="693"/>
      <c r="DL495" s="693"/>
      <c r="DM495" s="693"/>
      <c r="DN495" s="693"/>
      <c r="DO495" s="693"/>
      <c r="DP495" s="693"/>
      <c r="DQ495" s="693"/>
      <c r="DR495" s="693"/>
      <c r="DS495" s="693"/>
      <c r="DT495" s="693"/>
      <c r="DU495" s="693"/>
      <c r="DV495" s="693"/>
      <c r="DW495" s="693"/>
      <c r="DX495" s="693"/>
      <c r="DY495" s="693"/>
      <c r="DZ495" s="693"/>
      <c r="EA495" s="693"/>
      <c r="EB495" s="693"/>
      <c r="EC495" s="693"/>
      <c r="ED495" s="693"/>
      <c r="EE495" s="693"/>
      <c r="EF495" s="693"/>
      <c r="EG495" s="693"/>
      <c r="EH495" s="693"/>
      <c r="EI495" s="693"/>
      <c r="EJ495" s="693"/>
      <c r="EK495" s="693"/>
      <c r="EL495" s="693"/>
      <c r="EM495" s="693"/>
      <c r="EN495" s="693"/>
      <c r="EO495" s="693"/>
      <c r="EP495" s="693"/>
      <c r="EQ495" s="693"/>
      <c r="ER495" s="693"/>
      <c r="ES495" s="693"/>
      <c r="ET495" s="693"/>
      <c r="EU495" s="693"/>
      <c r="EV495" s="693"/>
      <c r="EW495" s="693"/>
      <c r="EX495" s="693"/>
      <c r="EY495" s="693"/>
      <c r="EZ495" s="693"/>
      <c r="FA495" s="693"/>
      <c r="FB495" s="693"/>
      <c r="FC495" s="693"/>
      <c r="FD495" s="693"/>
      <c r="FE495" s="693"/>
      <c r="FF495" s="693"/>
      <c r="FG495" s="693"/>
      <c r="FH495" s="693"/>
      <c r="FI495" s="693"/>
      <c r="FJ495" s="693"/>
      <c r="FK495" s="693"/>
      <c r="FL495" s="693"/>
      <c r="FM495" s="693"/>
      <c r="FN495" s="693"/>
      <c r="FO495" s="693"/>
      <c r="FP495" s="693"/>
      <c r="FQ495" s="693"/>
      <c r="FR495" s="693"/>
      <c r="FS495" s="693"/>
      <c r="FT495" s="693"/>
      <c r="FU495" s="693"/>
      <c r="FV495" s="693"/>
      <c r="FW495" s="693"/>
      <c r="FX495" s="693"/>
      <c r="FY495" s="693"/>
      <c r="FZ495" s="693"/>
      <c r="GA495" s="693"/>
      <c r="GB495" s="693"/>
      <c r="GC495" s="693"/>
      <c r="GD495" s="693"/>
      <c r="GE495" s="693"/>
      <c r="GF495" s="693"/>
      <c r="GG495" s="693"/>
      <c r="GH495" s="693"/>
      <c r="GI495" s="693"/>
      <c r="GJ495" s="693"/>
      <c r="GK495" s="693"/>
      <c r="GL495" s="693"/>
      <c r="GM495" s="693"/>
      <c r="GN495" s="693"/>
      <c r="GO495" s="693"/>
      <c r="GP495" s="693"/>
      <c r="GQ495" s="693"/>
      <c r="GR495" s="693"/>
      <c r="GS495" s="693"/>
      <c r="GT495" s="693"/>
      <c r="GU495" s="693"/>
      <c r="GV495" s="693"/>
      <c r="GW495" s="693"/>
      <c r="GX495" s="693"/>
      <c r="GY495" s="693"/>
      <c r="GZ495" s="693"/>
      <c r="HA495" s="693"/>
      <c r="HB495" s="693"/>
      <c r="HC495" s="693"/>
      <c r="HD495" s="693"/>
      <c r="HE495" s="693"/>
      <c r="HF495" s="693"/>
      <c r="HG495" s="693"/>
      <c r="HH495" s="693"/>
      <c r="HI495" s="693"/>
      <c r="HJ495" s="693"/>
      <c r="HK495" s="693"/>
      <c r="HL495" s="693"/>
      <c r="HM495" s="693"/>
      <c r="HN495" s="693"/>
      <c r="HO495" s="693"/>
      <c r="HP495" s="693"/>
      <c r="HQ495" s="693"/>
      <c r="HR495" s="693"/>
      <c r="HS495" s="693"/>
    </row>
    <row r="496" spans="1:227" s="508" customFormat="1">
      <c r="A496"/>
      <c r="B496" s="368"/>
      <c r="C496"/>
      <c r="D496" s="433"/>
      <c r="E496" s="625"/>
      <c r="F496" s="625"/>
      <c r="G496" s="330"/>
      <c r="H496"/>
      <c r="I496" s="132"/>
      <c r="J496"/>
      <c r="K496"/>
      <c r="L496"/>
      <c r="M496" s="335"/>
      <c r="N496" s="335"/>
      <c r="O496" s="335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45"/>
      <c r="AC496"/>
      <c r="AD496" s="123"/>
      <c r="AE496"/>
      <c r="AF496"/>
      <c r="AG496"/>
      <c r="AH496" s="129"/>
      <c r="AI496" s="129"/>
      <c r="AJ496" s="129"/>
      <c r="AK496" s="634"/>
      <c r="AL496" s="596"/>
      <c r="AM496" s="669"/>
      <c r="AN496" s="669"/>
      <c r="AO496" s="669"/>
      <c r="AP496" s="669"/>
      <c r="AQ496" s="669"/>
      <c r="AR496" s="669"/>
      <c r="AS496" s="669"/>
      <c r="AT496" s="669"/>
      <c r="AU496" s="669"/>
      <c r="AV496" s="669"/>
      <c r="AW496" s="669"/>
      <c r="AX496" s="669"/>
      <c r="AY496" s="669"/>
      <c r="AZ496" s="669"/>
      <c r="BA496" s="599"/>
      <c r="BB496" s="291"/>
      <c r="BC496" s="1042"/>
      <c r="BD496" s="1042"/>
      <c r="BE496" s="1042"/>
      <c r="BF496" s="1042"/>
      <c r="BG496" s="1042"/>
      <c r="BH496" s="1042"/>
      <c r="BI496" s="1042"/>
      <c r="BJ496" s="493"/>
      <c r="BK496" s="493"/>
      <c r="BL496" s="493"/>
      <c r="BM496" s="493"/>
      <c r="BN496" s="493"/>
      <c r="BO496" s="493"/>
      <c r="BP496" s="493"/>
      <c r="BQ496" s="493"/>
      <c r="BR496" s="493"/>
      <c r="BS496" s="493"/>
      <c r="BT496" s="493"/>
      <c r="BU496" s="291"/>
      <c r="CW496" s="693"/>
      <c r="CX496" s="693"/>
      <c r="CY496" s="693"/>
      <c r="CZ496" s="693"/>
      <c r="DA496" s="693"/>
      <c r="DB496" s="693"/>
      <c r="DC496" s="693"/>
      <c r="DD496" s="693"/>
      <c r="DE496" s="693"/>
      <c r="DF496" s="693"/>
      <c r="DG496" s="693"/>
      <c r="DH496" s="693"/>
      <c r="DI496" s="693"/>
      <c r="DJ496" s="693"/>
      <c r="DK496" s="693"/>
      <c r="DL496" s="693"/>
      <c r="DM496" s="693"/>
      <c r="DN496" s="693"/>
      <c r="DO496" s="693"/>
      <c r="DP496" s="693"/>
      <c r="DQ496" s="693"/>
      <c r="DR496" s="693"/>
      <c r="DS496" s="693"/>
      <c r="DT496" s="693"/>
      <c r="DU496" s="693"/>
      <c r="DV496" s="693"/>
      <c r="DW496" s="693"/>
      <c r="DX496" s="693"/>
      <c r="DY496" s="693"/>
      <c r="DZ496" s="693"/>
      <c r="EA496" s="693"/>
      <c r="EB496" s="693"/>
      <c r="EC496" s="693"/>
      <c r="ED496" s="693"/>
      <c r="EE496" s="693"/>
      <c r="EF496" s="693"/>
      <c r="EG496" s="693"/>
      <c r="EH496" s="693"/>
      <c r="EI496" s="693"/>
      <c r="EJ496" s="693"/>
      <c r="EK496" s="693"/>
      <c r="EL496" s="693"/>
      <c r="EM496" s="693"/>
      <c r="EN496" s="693"/>
      <c r="EO496" s="693"/>
      <c r="EP496" s="693"/>
      <c r="EQ496" s="693"/>
      <c r="ER496" s="693"/>
      <c r="ES496" s="693"/>
      <c r="ET496" s="693"/>
      <c r="EU496" s="693"/>
      <c r="EV496" s="693"/>
      <c r="EW496" s="693"/>
      <c r="EX496" s="693"/>
      <c r="EY496" s="693"/>
      <c r="EZ496" s="693"/>
      <c r="FA496" s="693"/>
      <c r="FB496" s="693"/>
      <c r="FC496" s="693"/>
      <c r="FD496" s="693"/>
      <c r="FE496" s="693"/>
      <c r="FF496" s="693"/>
      <c r="FG496" s="693"/>
      <c r="FH496" s="693"/>
      <c r="FI496" s="693"/>
      <c r="FJ496" s="693"/>
      <c r="FK496" s="693"/>
      <c r="FL496" s="693"/>
      <c r="FM496" s="693"/>
      <c r="FN496" s="693"/>
      <c r="FO496" s="693"/>
      <c r="FP496" s="693"/>
      <c r="FQ496" s="693"/>
      <c r="FR496" s="693"/>
      <c r="FS496" s="693"/>
      <c r="FT496" s="693"/>
      <c r="FU496" s="693"/>
      <c r="FV496" s="693"/>
      <c r="FW496" s="693"/>
      <c r="FX496" s="693"/>
      <c r="FY496" s="693"/>
      <c r="FZ496" s="693"/>
      <c r="GA496" s="693"/>
      <c r="GB496" s="693"/>
      <c r="GC496" s="693"/>
      <c r="GD496" s="693"/>
      <c r="GE496" s="693"/>
      <c r="GF496" s="693"/>
      <c r="GG496" s="693"/>
      <c r="GH496" s="693"/>
      <c r="GI496" s="693"/>
      <c r="GJ496" s="693"/>
      <c r="GK496" s="693"/>
      <c r="GL496" s="693"/>
      <c r="GM496" s="693"/>
      <c r="GN496" s="693"/>
      <c r="GO496" s="693"/>
      <c r="GP496" s="693"/>
      <c r="GQ496" s="693"/>
      <c r="GR496" s="693"/>
      <c r="GS496" s="693"/>
      <c r="GT496" s="693"/>
      <c r="GU496" s="693"/>
      <c r="GV496" s="693"/>
      <c r="GW496" s="693"/>
      <c r="GX496" s="693"/>
      <c r="GY496" s="693"/>
      <c r="GZ496" s="693"/>
      <c r="HA496" s="693"/>
      <c r="HB496" s="693"/>
      <c r="HC496" s="693"/>
      <c r="HD496" s="693"/>
      <c r="HE496" s="693"/>
      <c r="HF496" s="693"/>
      <c r="HG496" s="693"/>
      <c r="HH496" s="693"/>
      <c r="HI496" s="693"/>
      <c r="HJ496" s="693"/>
      <c r="HK496" s="693"/>
      <c r="HL496" s="693"/>
      <c r="HM496" s="693"/>
      <c r="HN496" s="693"/>
      <c r="HO496" s="693"/>
      <c r="HP496" s="693"/>
      <c r="HQ496" s="693"/>
      <c r="HR496" s="693"/>
      <c r="HS496" s="693"/>
    </row>
    <row r="497" spans="1:227" s="508" customFormat="1">
      <c r="A497"/>
      <c r="B497" s="368"/>
      <c r="C497"/>
      <c r="D497" s="433"/>
      <c r="E497" s="625"/>
      <c r="F497" s="625"/>
      <c r="G497" s="330"/>
      <c r="H497"/>
      <c r="I497" s="132"/>
      <c r="J497"/>
      <c r="K497"/>
      <c r="L497"/>
      <c r="M497" s="335"/>
      <c r="N497" s="335"/>
      <c r="O497" s="335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45"/>
      <c r="AC497"/>
      <c r="AD497" s="123"/>
      <c r="AE497"/>
      <c r="AF497"/>
      <c r="AG497"/>
      <c r="AH497" s="129"/>
      <c r="AI497" s="129"/>
      <c r="AJ497" s="129"/>
      <c r="AK497" s="634"/>
      <c r="AL497" s="596"/>
      <c r="AM497" s="669"/>
      <c r="AN497" s="669"/>
      <c r="AO497" s="669"/>
      <c r="AP497" s="669"/>
      <c r="AQ497" s="669"/>
      <c r="AR497" s="669"/>
      <c r="AS497" s="669"/>
      <c r="AT497" s="669"/>
      <c r="AU497" s="669"/>
      <c r="AV497" s="669"/>
      <c r="AW497" s="669"/>
      <c r="AX497" s="669"/>
      <c r="AY497" s="669"/>
      <c r="AZ497" s="669"/>
      <c r="BA497" s="599"/>
      <c r="BB497" s="291"/>
      <c r="BC497" s="1042"/>
      <c r="BD497" s="1042"/>
      <c r="BE497" s="1042"/>
      <c r="BF497" s="1042"/>
      <c r="BG497" s="1042"/>
      <c r="BH497" s="1042"/>
      <c r="BI497" s="1042"/>
      <c r="BJ497" s="493"/>
      <c r="BK497" s="493"/>
      <c r="BL497" s="493"/>
      <c r="BM497" s="493"/>
      <c r="BN497" s="493"/>
      <c r="BO497" s="493"/>
      <c r="BP497" s="493"/>
      <c r="BQ497" s="493"/>
      <c r="BR497" s="493"/>
      <c r="BS497" s="493"/>
      <c r="BT497" s="493"/>
      <c r="BU497" s="291"/>
      <c r="CW497" s="693"/>
      <c r="CX497" s="693"/>
      <c r="CY497" s="693"/>
      <c r="CZ497" s="693"/>
      <c r="DA497" s="693"/>
      <c r="DB497" s="693"/>
      <c r="DC497" s="693"/>
      <c r="DD497" s="693"/>
      <c r="DE497" s="693"/>
      <c r="DF497" s="693"/>
      <c r="DG497" s="693"/>
      <c r="DH497" s="693"/>
      <c r="DI497" s="693"/>
      <c r="DJ497" s="693"/>
      <c r="DK497" s="693"/>
      <c r="DL497" s="693"/>
      <c r="DM497" s="693"/>
      <c r="DN497" s="693"/>
      <c r="DO497" s="693"/>
      <c r="DP497" s="693"/>
      <c r="DQ497" s="693"/>
      <c r="DR497" s="693"/>
      <c r="DS497" s="693"/>
      <c r="DT497" s="693"/>
      <c r="DU497" s="693"/>
      <c r="DV497" s="693"/>
      <c r="DW497" s="693"/>
      <c r="DX497" s="693"/>
      <c r="DY497" s="693"/>
      <c r="DZ497" s="693"/>
      <c r="EA497" s="693"/>
      <c r="EB497" s="693"/>
      <c r="EC497" s="693"/>
      <c r="ED497" s="693"/>
      <c r="EE497" s="693"/>
      <c r="EF497" s="693"/>
      <c r="EG497" s="693"/>
      <c r="EH497" s="693"/>
      <c r="EI497" s="693"/>
      <c r="EJ497" s="693"/>
      <c r="EK497" s="693"/>
      <c r="EL497" s="693"/>
      <c r="EM497" s="693"/>
      <c r="EN497" s="693"/>
      <c r="EO497" s="693"/>
      <c r="EP497" s="693"/>
      <c r="EQ497" s="693"/>
      <c r="ER497" s="693"/>
      <c r="ES497" s="693"/>
      <c r="ET497" s="693"/>
      <c r="EU497" s="693"/>
      <c r="EV497" s="693"/>
      <c r="EW497" s="693"/>
      <c r="EX497" s="693"/>
      <c r="EY497" s="693"/>
      <c r="EZ497" s="693"/>
      <c r="FA497" s="693"/>
      <c r="FB497" s="693"/>
      <c r="FC497" s="693"/>
      <c r="FD497" s="693"/>
      <c r="FE497" s="693"/>
      <c r="FF497" s="693"/>
      <c r="FG497" s="693"/>
      <c r="FH497" s="693"/>
      <c r="FI497" s="693"/>
      <c r="FJ497" s="693"/>
      <c r="FK497" s="693"/>
      <c r="FL497" s="693"/>
      <c r="FM497" s="693"/>
      <c r="FN497" s="693"/>
      <c r="FO497" s="693"/>
      <c r="FP497" s="693"/>
      <c r="FQ497" s="693"/>
      <c r="FR497" s="693"/>
      <c r="FS497" s="693"/>
      <c r="FT497" s="693"/>
      <c r="FU497" s="693"/>
      <c r="FV497" s="693"/>
      <c r="FW497" s="693"/>
      <c r="FX497" s="693"/>
      <c r="FY497" s="693"/>
      <c r="FZ497" s="693"/>
      <c r="GA497" s="693"/>
      <c r="GB497" s="693"/>
      <c r="GC497" s="693"/>
      <c r="GD497" s="693"/>
      <c r="GE497" s="693"/>
      <c r="GF497" s="693"/>
      <c r="GG497" s="693"/>
      <c r="GH497" s="693"/>
      <c r="GI497" s="693"/>
      <c r="GJ497" s="693"/>
      <c r="GK497" s="693"/>
      <c r="GL497" s="693"/>
      <c r="GM497" s="693"/>
      <c r="GN497" s="693"/>
      <c r="GO497" s="693"/>
      <c r="GP497" s="693"/>
      <c r="GQ497" s="693"/>
      <c r="GR497" s="693"/>
      <c r="GS497" s="693"/>
      <c r="GT497" s="693"/>
      <c r="GU497" s="693"/>
      <c r="GV497" s="693"/>
      <c r="GW497" s="693"/>
      <c r="GX497" s="693"/>
      <c r="GY497" s="693"/>
      <c r="GZ497" s="693"/>
      <c r="HA497" s="693"/>
      <c r="HB497" s="693"/>
      <c r="HC497" s="693"/>
      <c r="HD497" s="693"/>
      <c r="HE497" s="693"/>
      <c r="HF497" s="693"/>
      <c r="HG497" s="693"/>
      <c r="HH497" s="693"/>
      <c r="HI497" s="693"/>
      <c r="HJ497" s="693"/>
      <c r="HK497" s="693"/>
      <c r="HL497" s="693"/>
      <c r="HM497" s="693"/>
      <c r="HN497" s="693"/>
      <c r="HO497" s="693"/>
      <c r="HP497" s="693"/>
      <c r="HQ497" s="693"/>
      <c r="HR497" s="693"/>
      <c r="HS497" s="693"/>
    </row>
    <row r="498" spans="1:227" s="508" customFormat="1">
      <c r="A498"/>
      <c r="B498" s="368"/>
      <c r="C498"/>
      <c r="D498" s="433"/>
      <c r="E498" s="625"/>
      <c r="F498" s="625"/>
      <c r="G498" s="330"/>
      <c r="H498"/>
      <c r="I498" s="132"/>
      <c r="J498"/>
      <c r="K498"/>
      <c r="L498"/>
      <c r="M498" s="335"/>
      <c r="N498" s="335"/>
      <c r="O498" s="335"/>
      <c r="P498" s="335"/>
      <c r="Q498" s="335"/>
      <c r="R498" s="335"/>
      <c r="S498" s="335"/>
      <c r="T498" s="335"/>
      <c r="U498" s="335"/>
      <c r="V498" s="335"/>
      <c r="W498" s="335"/>
      <c r="X498" s="335"/>
      <c r="Y498" s="335"/>
      <c r="Z498" s="335"/>
      <c r="AA498" s="335"/>
      <c r="AB498" s="45"/>
      <c r="AC498"/>
      <c r="AD498" s="123"/>
      <c r="AE498"/>
      <c r="AF498"/>
      <c r="AG498"/>
      <c r="AH498" s="129"/>
      <c r="AI498" s="129"/>
      <c r="AJ498" s="129"/>
      <c r="AK498" s="634"/>
      <c r="AL498" s="596"/>
      <c r="AM498" s="669"/>
      <c r="AN498" s="669"/>
      <c r="AO498" s="669"/>
      <c r="AP498" s="669"/>
      <c r="AQ498" s="669"/>
      <c r="AR498" s="669"/>
      <c r="AS498" s="669"/>
      <c r="AT498" s="669"/>
      <c r="AU498" s="669"/>
      <c r="AV498" s="669"/>
      <c r="AW498" s="669"/>
      <c r="AX498" s="669"/>
      <c r="AY498" s="669"/>
      <c r="AZ498" s="669"/>
      <c r="BA498" s="599"/>
      <c r="BB498" s="291"/>
      <c r="BC498" s="1042"/>
      <c r="BD498" s="1042"/>
      <c r="BE498" s="1042"/>
      <c r="BF498" s="1042"/>
      <c r="BG498" s="1042"/>
      <c r="BH498" s="1042"/>
      <c r="BI498" s="1042"/>
      <c r="BJ498" s="493"/>
      <c r="BK498" s="493"/>
      <c r="BL498" s="493"/>
      <c r="BM498" s="493"/>
      <c r="BN498" s="493"/>
      <c r="BO498" s="493"/>
      <c r="BP498" s="493"/>
      <c r="BQ498" s="493"/>
      <c r="BR498" s="493"/>
      <c r="BS498" s="493"/>
      <c r="BT498" s="493"/>
      <c r="BU498" s="291"/>
      <c r="CW498" s="693"/>
      <c r="CX498" s="693"/>
      <c r="CY498" s="693"/>
      <c r="CZ498" s="693"/>
      <c r="DA498" s="693"/>
      <c r="DB498" s="693"/>
      <c r="DC498" s="693"/>
      <c r="DD498" s="693"/>
      <c r="DE498" s="693"/>
      <c r="DF498" s="693"/>
      <c r="DG498" s="693"/>
      <c r="DH498" s="693"/>
      <c r="DI498" s="693"/>
      <c r="DJ498" s="693"/>
      <c r="DK498" s="693"/>
      <c r="DL498" s="693"/>
      <c r="DM498" s="693"/>
      <c r="DN498" s="693"/>
      <c r="DO498" s="693"/>
      <c r="DP498" s="693"/>
      <c r="DQ498" s="693"/>
      <c r="DR498" s="693"/>
      <c r="DS498" s="693"/>
      <c r="DT498" s="693"/>
      <c r="DU498" s="693"/>
      <c r="DV498" s="693"/>
      <c r="DW498" s="693"/>
      <c r="DX498" s="693"/>
      <c r="DY498" s="693"/>
      <c r="DZ498" s="693"/>
      <c r="EA498" s="693"/>
      <c r="EB498" s="693"/>
      <c r="EC498" s="693"/>
      <c r="ED498" s="693"/>
      <c r="EE498" s="693"/>
      <c r="EF498" s="693"/>
      <c r="EG498" s="693"/>
      <c r="EH498" s="693"/>
      <c r="EI498" s="693"/>
      <c r="EJ498" s="693"/>
      <c r="EK498" s="693"/>
      <c r="EL498" s="693"/>
      <c r="EM498" s="693"/>
      <c r="EN498" s="693"/>
      <c r="EO498" s="693"/>
      <c r="EP498" s="693"/>
      <c r="EQ498" s="693"/>
      <c r="ER498" s="693"/>
      <c r="ES498" s="693"/>
      <c r="ET498" s="693"/>
      <c r="EU498" s="693"/>
      <c r="EV498" s="693"/>
      <c r="EW498" s="693"/>
      <c r="EX498" s="693"/>
      <c r="EY498" s="693"/>
      <c r="EZ498" s="693"/>
      <c r="FA498" s="693"/>
      <c r="FB498" s="693"/>
      <c r="FC498" s="693"/>
      <c r="FD498" s="693"/>
      <c r="FE498" s="693"/>
      <c r="FF498" s="693"/>
      <c r="FG498" s="693"/>
      <c r="FH498" s="693"/>
      <c r="FI498" s="693"/>
      <c r="FJ498" s="693"/>
      <c r="FK498" s="693"/>
      <c r="FL498" s="693"/>
      <c r="FM498" s="693"/>
      <c r="FN498" s="693"/>
      <c r="FO498" s="693"/>
      <c r="FP498" s="693"/>
      <c r="FQ498" s="693"/>
      <c r="FR498" s="693"/>
      <c r="FS498" s="693"/>
      <c r="FT498" s="693"/>
      <c r="FU498" s="693"/>
      <c r="FV498" s="693"/>
      <c r="FW498" s="693"/>
      <c r="FX498" s="693"/>
      <c r="FY498" s="693"/>
      <c r="FZ498" s="693"/>
      <c r="GA498" s="693"/>
      <c r="GB498" s="693"/>
      <c r="GC498" s="693"/>
      <c r="GD498" s="693"/>
      <c r="GE498" s="693"/>
      <c r="GF498" s="693"/>
      <c r="GG498" s="693"/>
      <c r="GH498" s="693"/>
      <c r="GI498" s="693"/>
      <c r="GJ498" s="693"/>
      <c r="GK498" s="693"/>
      <c r="GL498" s="693"/>
      <c r="GM498" s="693"/>
      <c r="GN498" s="693"/>
      <c r="GO498" s="693"/>
      <c r="GP498" s="693"/>
      <c r="GQ498" s="693"/>
      <c r="GR498" s="693"/>
      <c r="GS498" s="693"/>
      <c r="GT498" s="693"/>
      <c r="GU498" s="693"/>
      <c r="GV498" s="693"/>
      <c r="GW498" s="693"/>
      <c r="GX498" s="693"/>
      <c r="GY498" s="693"/>
      <c r="GZ498" s="693"/>
      <c r="HA498" s="693"/>
      <c r="HB498" s="693"/>
      <c r="HC498" s="693"/>
      <c r="HD498" s="693"/>
      <c r="HE498" s="693"/>
      <c r="HF498" s="693"/>
      <c r="HG498" s="693"/>
      <c r="HH498" s="693"/>
      <c r="HI498" s="693"/>
      <c r="HJ498" s="693"/>
      <c r="HK498" s="693"/>
      <c r="HL498" s="693"/>
      <c r="HM498" s="693"/>
      <c r="HN498" s="693"/>
      <c r="HO498" s="693"/>
      <c r="HP498" s="693"/>
      <c r="HQ498" s="693"/>
      <c r="HR498" s="693"/>
      <c r="HS498" s="693"/>
    </row>
    <row r="499" spans="1:227" s="508" customFormat="1">
      <c r="A499"/>
      <c r="B499" s="368"/>
      <c r="C499"/>
      <c r="D499" s="433"/>
      <c r="E499" s="625"/>
      <c r="F499" s="625"/>
      <c r="G499" s="330"/>
      <c r="H499"/>
      <c r="I499" s="132"/>
      <c r="J499"/>
      <c r="K499"/>
      <c r="L499"/>
      <c r="M499" s="335"/>
      <c r="N499" s="335"/>
      <c r="O499" s="335"/>
      <c r="P499" s="335"/>
      <c r="Q499" s="335"/>
      <c r="R499" s="335"/>
      <c r="S499" s="335"/>
      <c r="T499" s="335"/>
      <c r="U499" s="335"/>
      <c r="V499" s="335"/>
      <c r="W499" s="335"/>
      <c r="X499" s="335"/>
      <c r="Y499" s="335"/>
      <c r="Z499" s="335"/>
      <c r="AA499" s="335"/>
      <c r="AB499" s="45"/>
      <c r="AC499"/>
      <c r="AD499" s="123"/>
      <c r="AE499"/>
      <c r="AF499"/>
      <c r="AG499"/>
      <c r="AH499" s="129"/>
      <c r="AI499" s="129"/>
      <c r="AJ499" s="129"/>
      <c r="AK499" s="634"/>
      <c r="AL499" s="596"/>
      <c r="AM499" s="669"/>
      <c r="AN499" s="669"/>
      <c r="AO499" s="669"/>
      <c r="AP499" s="669"/>
      <c r="AQ499" s="669"/>
      <c r="AR499" s="669"/>
      <c r="AS499" s="669"/>
      <c r="AT499" s="669"/>
      <c r="AU499" s="669"/>
      <c r="AV499" s="669"/>
      <c r="AW499" s="669"/>
      <c r="AX499" s="669"/>
      <c r="AY499" s="669"/>
      <c r="AZ499" s="669"/>
      <c r="BA499" s="599"/>
      <c r="BB499" s="291"/>
      <c r="BC499" s="1042"/>
      <c r="BD499" s="1042"/>
      <c r="BE499" s="1042"/>
      <c r="BF499" s="1042"/>
      <c r="BG499" s="1042"/>
      <c r="BH499" s="1042"/>
      <c r="BI499" s="1042"/>
      <c r="BJ499" s="493"/>
      <c r="BK499" s="493"/>
      <c r="BL499" s="493"/>
      <c r="BM499" s="493"/>
      <c r="BN499" s="493"/>
      <c r="BO499" s="493"/>
      <c r="BP499" s="493"/>
      <c r="BQ499" s="493"/>
      <c r="BR499" s="493"/>
      <c r="BS499" s="493"/>
      <c r="BT499" s="493"/>
      <c r="BU499" s="291"/>
      <c r="CW499" s="693"/>
      <c r="CX499" s="693"/>
      <c r="CY499" s="693"/>
      <c r="CZ499" s="693"/>
      <c r="DA499" s="693"/>
      <c r="DB499" s="693"/>
      <c r="DC499" s="693"/>
      <c r="DD499" s="693"/>
      <c r="DE499" s="693"/>
      <c r="DF499" s="693"/>
      <c r="DG499" s="693"/>
      <c r="DH499" s="693"/>
      <c r="DI499" s="693"/>
      <c r="DJ499" s="693"/>
      <c r="DK499" s="693"/>
      <c r="DL499" s="693"/>
      <c r="DM499" s="693"/>
      <c r="DN499" s="693"/>
      <c r="DO499" s="693"/>
      <c r="DP499" s="693"/>
      <c r="DQ499" s="693"/>
      <c r="DR499" s="693"/>
      <c r="DS499" s="693"/>
      <c r="DT499" s="693"/>
      <c r="DU499" s="693"/>
      <c r="DV499" s="693"/>
      <c r="DW499" s="693"/>
      <c r="DX499" s="693"/>
      <c r="DY499" s="693"/>
      <c r="DZ499" s="693"/>
      <c r="EA499" s="693"/>
      <c r="EB499" s="693"/>
      <c r="EC499" s="693"/>
      <c r="ED499" s="693"/>
      <c r="EE499" s="693"/>
      <c r="EF499" s="693"/>
      <c r="EG499" s="693"/>
      <c r="EH499" s="693"/>
      <c r="EI499" s="693"/>
      <c r="EJ499" s="693"/>
      <c r="EK499" s="693"/>
      <c r="EL499" s="693"/>
      <c r="EM499" s="693"/>
      <c r="EN499" s="693"/>
      <c r="EO499" s="693"/>
      <c r="EP499" s="693"/>
      <c r="EQ499" s="693"/>
      <c r="ER499" s="693"/>
      <c r="ES499" s="693"/>
      <c r="ET499" s="693"/>
      <c r="EU499" s="693"/>
      <c r="EV499" s="693"/>
      <c r="EW499" s="693"/>
      <c r="EX499" s="693"/>
      <c r="EY499" s="693"/>
      <c r="EZ499" s="693"/>
      <c r="FA499" s="693"/>
      <c r="FB499" s="693"/>
      <c r="FC499" s="693"/>
      <c r="FD499" s="693"/>
      <c r="FE499" s="693"/>
      <c r="FF499" s="693"/>
      <c r="FG499" s="693"/>
      <c r="FH499" s="693"/>
      <c r="FI499" s="693"/>
      <c r="FJ499" s="693"/>
      <c r="FK499" s="693"/>
      <c r="FL499" s="693"/>
      <c r="FM499" s="693"/>
      <c r="FN499" s="693"/>
      <c r="FO499" s="693"/>
      <c r="FP499" s="693"/>
      <c r="FQ499" s="693"/>
      <c r="FR499" s="693"/>
      <c r="FS499" s="693"/>
      <c r="FT499" s="693"/>
      <c r="FU499" s="693"/>
      <c r="FV499" s="693"/>
      <c r="FW499" s="693"/>
      <c r="FX499" s="693"/>
      <c r="FY499" s="693"/>
      <c r="FZ499" s="693"/>
      <c r="GA499" s="693"/>
      <c r="GB499" s="693"/>
      <c r="GC499" s="693"/>
      <c r="GD499" s="693"/>
      <c r="GE499" s="693"/>
      <c r="GF499" s="693"/>
      <c r="GG499" s="693"/>
      <c r="GH499" s="693"/>
      <c r="GI499" s="693"/>
      <c r="GJ499" s="693"/>
      <c r="GK499" s="693"/>
      <c r="GL499" s="693"/>
      <c r="GM499" s="693"/>
      <c r="GN499" s="693"/>
      <c r="GO499" s="693"/>
      <c r="GP499" s="693"/>
      <c r="GQ499" s="693"/>
      <c r="GR499" s="693"/>
      <c r="GS499" s="693"/>
      <c r="GT499" s="693"/>
      <c r="GU499" s="693"/>
      <c r="GV499" s="693"/>
      <c r="GW499" s="693"/>
      <c r="GX499" s="693"/>
      <c r="GY499" s="693"/>
      <c r="GZ499" s="693"/>
      <c r="HA499" s="693"/>
      <c r="HB499" s="693"/>
      <c r="HC499" s="693"/>
      <c r="HD499" s="693"/>
      <c r="HE499" s="693"/>
      <c r="HF499" s="693"/>
      <c r="HG499" s="693"/>
      <c r="HH499" s="693"/>
      <c r="HI499" s="693"/>
      <c r="HJ499" s="693"/>
      <c r="HK499" s="693"/>
      <c r="HL499" s="693"/>
      <c r="HM499" s="693"/>
      <c r="HN499" s="693"/>
      <c r="HO499" s="693"/>
      <c r="HP499" s="693"/>
      <c r="HQ499" s="693"/>
      <c r="HR499" s="693"/>
      <c r="HS499" s="693"/>
    </row>
    <row r="500" spans="1:227" s="508" customFormat="1">
      <c r="A500"/>
      <c r="B500" s="368"/>
      <c r="C500"/>
      <c r="D500" s="433"/>
      <c r="E500" s="625"/>
      <c r="F500" s="625"/>
      <c r="G500" s="330"/>
      <c r="H500"/>
      <c r="I500" s="132"/>
      <c r="J500"/>
      <c r="K500"/>
      <c r="L500"/>
      <c r="M500" s="335"/>
      <c r="N500" s="335"/>
      <c r="O500" s="335"/>
      <c r="P500" s="335"/>
      <c r="Q500" s="335"/>
      <c r="R500" s="335"/>
      <c r="S500" s="335"/>
      <c r="T500" s="335"/>
      <c r="U500" s="335"/>
      <c r="V500" s="335"/>
      <c r="W500" s="335"/>
      <c r="X500" s="335"/>
      <c r="Y500" s="335"/>
      <c r="Z500" s="335"/>
      <c r="AA500" s="335"/>
      <c r="AB500" s="45"/>
      <c r="AC500"/>
      <c r="AD500" s="123"/>
      <c r="AE500"/>
      <c r="AF500"/>
      <c r="AG500"/>
      <c r="AH500" s="129"/>
      <c r="AI500" s="129"/>
      <c r="AJ500" s="129"/>
      <c r="AK500" s="634"/>
      <c r="AL500" s="596"/>
      <c r="AM500" s="669"/>
      <c r="AN500" s="669"/>
      <c r="AO500" s="669"/>
      <c r="AP500" s="669"/>
      <c r="AQ500" s="669"/>
      <c r="AR500" s="669"/>
      <c r="AS500" s="669"/>
      <c r="AT500" s="669"/>
      <c r="AU500" s="669"/>
      <c r="AV500" s="669"/>
      <c r="AW500" s="669"/>
      <c r="AX500" s="669"/>
      <c r="AY500" s="669"/>
      <c r="AZ500" s="669"/>
      <c r="BA500" s="599"/>
      <c r="BB500" s="291"/>
      <c r="BC500" s="1042"/>
      <c r="BD500" s="1042"/>
      <c r="BE500" s="1042"/>
      <c r="BF500" s="1042"/>
      <c r="BG500" s="1042"/>
      <c r="BH500" s="1042"/>
      <c r="BI500" s="1042"/>
      <c r="BJ500" s="493"/>
      <c r="BK500" s="493"/>
      <c r="BL500" s="493"/>
      <c r="BM500" s="493"/>
      <c r="BN500" s="493"/>
      <c r="BO500" s="493"/>
      <c r="BP500" s="493"/>
      <c r="BQ500" s="493"/>
      <c r="BR500" s="493"/>
      <c r="BS500" s="493"/>
      <c r="BT500" s="493"/>
      <c r="BU500" s="291"/>
      <c r="CW500" s="693"/>
      <c r="CX500" s="693"/>
      <c r="CY500" s="693"/>
      <c r="CZ500" s="693"/>
      <c r="DA500" s="693"/>
      <c r="DB500" s="693"/>
      <c r="DC500" s="693"/>
      <c r="DD500" s="693"/>
      <c r="DE500" s="693"/>
      <c r="DF500" s="693"/>
      <c r="DG500" s="693"/>
      <c r="DH500" s="693"/>
      <c r="DI500" s="693"/>
      <c r="DJ500" s="693"/>
      <c r="DK500" s="693"/>
      <c r="DL500" s="693"/>
      <c r="DM500" s="693"/>
      <c r="DN500" s="693"/>
      <c r="DO500" s="693"/>
      <c r="DP500" s="693"/>
      <c r="DQ500" s="693"/>
      <c r="DR500" s="693"/>
      <c r="DS500" s="693"/>
      <c r="DT500" s="693"/>
      <c r="DU500" s="693"/>
      <c r="DV500" s="693"/>
      <c r="DW500" s="693"/>
      <c r="DX500" s="693"/>
      <c r="DY500" s="693"/>
      <c r="DZ500" s="693"/>
      <c r="EA500" s="693"/>
      <c r="EB500" s="693"/>
      <c r="EC500" s="693"/>
      <c r="ED500" s="693"/>
      <c r="EE500" s="693"/>
      <c r="EF500" s="693"/>
      <c r="EG500" s="693"/>
      <c r="EH500" s="693"/>
      <c r="EI500" s="693"/>
      <c r="EJ500" s="693"/>
      <c r="EK500" s="693"/>
      <c r="EL500" s="693"/>
      <c r="EM500" s="693"/>
      <c r="EN500" s="693"/>
      <c r="EO500" s="693"/>
      <c r="EP500" s="693"/>
      <c r="EQ500" s="693"/>
      <c r="ER500" s="693"/>
      <c r="ES500" s="693"/>
      <c r="ET500" s="693"/>
      <c r="EU500" s="693"/>
      <c r="EV500" s="693"/>
      <c r="EW500" s="693"/>
      <c r="EX500" s="693"/>
      <c r="EY500" s="693"/>
      <c r="EZ500" s="693"/>
      <c r="FA500" s="693"/>
      <c r="FB500" s="693"/>
      <c r="FC500" s="693"/>
      <c r="FD500" s="693"/>
      <c r="FE500" s="693"/>
      <c r="FF500" s="693"/>
      <c r="FG500" s="693"/>
      <c r="FH500" s="693"/>
      <c r="FI500" s="693"/>
      <c r="FJ500" s="693"/>
      <c r="FK500" s="693"/>
      <c r="FL500" s="693"/>
      <c r="FM500" s="693"/>
      <c r="FN500" s="693"/>
      <c r="FO500" s="693"/>
      <c r="FP500" s="693"/>
      <c r="FQ500" s="693"/>
      <c r="FR500" s="693"/>
      <c r="FS500" s="693"/>
      <c r="FT500" s="693"/>
      <c r="FU500" s="693"/>
      <c r="FV500" s="693"/>
      <c r="FW500" s="693"/>
      <c r="FX500" s="693"/>
      <c r="FY500" s="693"/>
      <c r="FZ500" s="693"/>
      <c r="GA500" s="693"/>
      <c r="GB500" s="693"/>
      <c r="GC500" s="693"/>
      <c r="GD500" s="693"/>
      <c r="GE500" s="693"/>
      <c r="GF500" s="693"/>
      <c r="GG500" s="693"/>
      <c r="GH500" s="693"/>
      <c r="GI500" s="693"/>
      <c r="GJ500" s="693"/>
      <c r="GK500" s="693"/>
      <c r="GL500" s="693"/>
      <c r="GM500" s="693"/>
      <c r="GN500" s="693"/>
      <c r="GO500" s="693"/>
      <c r="GP500" s="693"/>
      <c r="GQ500" s="693"/>
      <c r="GR500" s="693"/>
      <c r="GS500" s="693"/>
      <c r="GT500" s="693"/>
      <c r="GU500" s="693"/>
      <c r="GV500" s="693"/>
      <c r="GW500" s="693"/>
      <c r="GX500" s="693"/>
      <c r="GY500" s="693"/>
      <c r="GZ500" s="693"/>
      <c r="HA500" s="693"/>
      <c r="HB500" s="693"/>
      <c r="HC500" s="693"/>
      <c r="HD500" s="693"/>
      <c r="HE500" s="693"/>
      <c r="HF500" s="693"/>
      <c r="HG500" s="693"/>
      <c r="HH500" s="693"/>
      <c r="HI500" s="693"/>
      <c r="HJ500" s="693"/>
      <c r="HK500" s="693"/>
      <c r="HL500" s="693"/>
      <c r="HM500" s="693"/>
      <c r="HN500" s="693"/>
      <c r="HO500" s="693"/>
      <c r="HP500" s="693"/>
      <c r="HQ500" s="693"/>
      <c r="HR500" s="693"/>
      <c r="HS500" s="693"/>
    </row>
    <row r="501" spans="1:227" s="508" customFormat="1">
      <c r="A501"/>
      <c r="B501" s="368"/>
      <c r="C501"/>
      <c r="D501" s="433"/>
      <c r="E501" s="625"/>
      <c r="F501" s="625"/>
      <c r="G501" s="330"/>
      <c r="H501"/>
      <c r="I501" s="132"/>
      <c r="J501"/>
      <c r="K501"/>
      <c r="L501"/>
      <c r="M501" s="335"/>
      <c r="N501" s="335"/>
      <c r="O501" s="335"/>
      <c r="P501" s="335"/>
      <c r="Q501" s="335"/>
      <c r="R501" s="335"/>
      <c r="S501" s="335"/>
      <c r="T501" s="335"/>
      <c r="U501" s="335"/>
      <c r="V501" s="335"/>
      <c r="W501" s="335"/>
      <c r="X501" s="335"/>
      <c r="Y501" s="335"/>
      <c r="Z501" s="335"/>
      <c r="AA501" s="335"/>
      <c r="AB501" s="45"/>
      <c r="AC501"/>
      <c r="AD501" s="123"/>
      <c r="AE501"/>
      <c r="AF501"/>
      <c r="AG501"/>
      <c r="AH501" s="129"/>
      <c r="AI501" s="129"/>
      <c r="AJ501" s="129"/>
      <c r="AK501" s="634"/>
      <c r="AL501" s="596"/>
      <c r="AM501" s="669"/>
      <c r="AN501" s="669"/>
      <c r="AO501" s="669"/>
      <c r="AP501" s="669"/>
      <c r="AQ501" s="669"/>
      <c r="AR501" s="669"/>
      <c r="AS501" s="669"/>
      <c r="AT501" s="669"/>
      <c r="AU501" s="669"/>
      <c r="AV501" s="669"/>
      <c r="AW501" s="669"/>
      <c r="AX501" s="669"/>
      <c r="AY501" s="669"/>
      <c r="AZ501" s="669"/>
      <c r="BA501" s="599"/>
      <c r="BB501" s="291"/>
      <c r="BC501" s="1042"/>
      <c r="BD501" s="1042"/>
      <c r="BE501" s="1042"/>
      <c r="BF501" s="1042"/>
      <c r="BG501" s="1042"/>
      <c r="BH501" s="1042"/>
      <c r="BI501" s="1042"/>
      <c r="BJ501" s="493"/>
      <c r="BK501" s="493"/>
      <c r="BL501" s="493"/>
      <c r="BM501" s="493"/>
      <c r="BN501" s="493"/>
      <c r="BO501" s="493"/>
      <c r="BP501" s="493"/>
      <c r="BQ501" s="493"/>
      <c r="BR501" s="493"/>
      <c r="BS501" s="493"/>
      <c r="BT501" s="493"/>
      <c r="BU501" s="291"/>
      <c r="CW501" s="693"/>
      <c r="CX501" s="693"/>
      <c r="CY501" s="693"/>
      <c r="CZ501" s="693"/>
      <c r="DA501" s="693"/>
      <c r="DB501" s="693"/>
      <c r="DC501" s="693"/>
      <c r="DD501" s="693"/>
      <c r="DE501" s="693"/>
      <c r="DF501" s="693"/>
      <c r="DG501" s="693"/>
      <c r="DH501" s="693"/>
      <c r="DI501" s="693"/>
      <c r="DJ501" s="693"/>
      <c r="DK501" s="693"/>
      <c r="DL501" s="693"/>
      <c r="DM501" s="693"/>
      <c r="DN501" s="693"/>
      <c r="DO501" s="693"/>
      <c r="DP501" s="693"/>
      <c r="DQ501" s="693"/>
      <c r="DR501" s="693"/>
      <c r="DS501" s="693"/>
      <c r="DT501" s="693"/>
      <c r="DU501" s="693"/>
      <c r="DV501" s="693"/>
      <c r="DW501" s="693"/>
      <c r="DX501" s="693"/>
      <c r="DY501" s="693"/>
      <c r="DZ501" s="693"/>
      <c r="EA501" s="693"/>
      <c r="EB501" s="693"/>
      <c r="EC501" s="693"/>
      <c r="ED501" s="693"/>
      <c r="EE501" s="693"/>
      <c r="EF501" s="693"/>
      <c r="EG501" s="693"/>
      <c r="EH501" s="693"/>
      <c r="EI501" s="693"/>
      <c r="EJ501" s="693"/>
      <c r="EK501" s="693"/>
      <c r="EL501" s="693"/>
      <c r="EM501" s="693"/>
      <c r="EN501" s="693"/>
      <c r="EO501" s="693"/>
      <c r="EP501" s="693"/>
      <c r="EQ501" s="693"/>
      <c r="ER501" s="693"/>
      <c r="ES501" s="693"/>
      <c r="ET501" s="693"/>
      <c r="EU501" s="693"/>
      <c r="EV501" s="693"/>
      <c r="EW501" s="693"/>
      <c r="EX501" s="693"/>
      <c r="EY501" s="693"/>
      <c r="EZ501" s="693"/>
      <c r="FA501" s="693"/>
      <c r="FB501" s="693"/>
      <c r="FC501" s="693"/>
      <c r="FD501" s="693"/>
      <c r="FE501" s="693"/>
      <c r="FF501" s="693"/>
      <c r="FG501" s="693"/>
      <c r="FH501" s="693"/>
      <c r="FI501" s="693"/>
      <c r="FJ501" s="693"/>
      <c r="FK501" s="693"/>
      <c r="FL501" s="693"/>
      <c r="FM501" s="693"/>
      <c r="FN501" s="693"/>
      <c r="FO501" s="693"/>
      <c r="FP501" s="693"/>
      <c r="FQ501" s="693"/>
      <c r="FR501" s="693"/>
      <c r="FS501" s="693"/>
      <c r="FT501" s="693"/>
      <c r="FU501" s="693"/>
      <c r="FV501" s="693"/>
      <c r="FW501" s="693"/>
      <c r="FX501" s="693"/>
      <c r="FY501" s="693"/>
      <c r="FZ501" s="693"/>
      <c r="GA501" s="693"/>
      <c r="GB501" s="693"/>
      <c r="GC501" s="693"/>
      <c r="GD501" s="693"/>
      <c r="GE501" s="693"/>
      <c r="GF501" s="693"/>
      <c r="GG501" s="693"/>
      <c r="GH501" s="693"/>
      <c r="GI501" s="693"/>
      <c r="GJ501" s="693"/>
      <c r="GK501" s="693"/>
      <c r="GL501" s="693"/>
      <c r="GM501" s="693"/>
      <c r="GN501" s="693"/>
      <c r="GO501" s="693"/>
      <c r="GP501" s="693"/>
      <c r="GQ501" s="693"/>
      <c r="GR501" s="693"/>
      <c r="GS501" s="693"/>
      <c r="GT501" s="693"/>
      <c r="GU501" s="693"/>
      <c r="GV501" s="693"/>
      <c r="GW501" s="693"/>
      <c r="GX501" s="693"/>
      <c r="GY501" s="693"/>
      <c r="GZ501" s="693"/>
      <c r="HA501" s="693"/>
      <c r="HB501" s="693"/>
      <c r="HC501" s="693"/>
      <c r="HD501" s="693"/>
      <c r="HE501" s="693"/>
      <c r="HF501" s="693"/>
      <c r="HG501" s="693"/>
      <c r="HH501" s="693"/>
      <c r="HI501" s="693"/>
      <c r="HJ501" s="693"/>
      <c r="HK501" s="693"/>
      <c r="HL501" s="693"/>
      <c r="HM501" s="693"/>
      <c r="HN501" s="693"/>
      <c r="HO501" s="693"/>
      <c r="HP501" s="693"/>
      <c r="HQ501" s="693"/>
      <c r="HR501" s="693"/>
      <c r="HS501" s="693"/>
    </row>
    <row r="502" spans="1:227" s="508" customFormat="1">
      <c r="A502"/>
      <c r="B502" s="368"/>
      <c r="C502"/>
      <c r="D502" s="433"/>
      <c r="E502" s="625"/>
      <c r="F502" s="625"/>
      <c r="G502" s="330"/>
      <c r="H502"/>
      <c r="I502" s="132"/>
      <c r="J502"/>
      <c r="K502"/>
      <c r="L502"/>
      <c r="M502" s="335"/>
      <c r="N502" s="335"/>
      <c r="O502" s="335"/>
      <c r="P502" s="335"/>
      <c r="Q502" s="335"/>
      <c r="R502" s="335"/>
      <c r="S502" s="335"/>
      <c r="T502" s="335"/>
      <c r="U502" s="335"/>
      <c r="V502" s="335"/>
      <c r="W502" s="335"/>
      <c r="X502" s="335"/>
      <c r="Y502" s="335"/>
      <c r="Z502" s="335"/>
      <c r="AA502" s="335"/>
      <c r="AB502" s="45"/>
      <c r="AC502"/>
      <c r="AD502" s="123"/>
      <c r="AE502"/>
      <c r="AF502"/>
      <c r="AG502"/>
      <c r="AH502" s="129"/>
      <c r="AI502" s="129"/>
      <c r="AJ502" s="129"/>
      <c r="AK502" s="634"/>
      <c r="AL502" s="596"/>
      <c r="AM502" s="669"/>
      <c r="AN502" s="669"/>
      <c r="AO502" s="669"/>
      <c r="AP502" s="669"/>
      <c r="AQ502" s="669"/>
      <c r="AR502" s="669"/>
      <c r="AS502" s="669"/>
      <c r="AT502" s="669"/>
      <c r="AU502" s="669"/>
      <c r="AV502" s="669"/>
      <c r="AW502" s="669"/>
      <c r="AX502" s="669"/>
      <c r="AY502" s="669"/>
      <c r="AZ502" s="669"/>
      <c r="BA502" s="599"/>
      <c r="BB502" s="291"/>
      <c r="BC502" s="1042"/>
      <c r="BD502" s="1042"/>
      <c r="BE502" s="1042"/>
      <c r="BF502" s="1042"/>
      <c r="BG502" s="1042"/>
      <c r="BH502" s="1042"/>
      <c r="BI502" s="1042"/>
      <c r="BJ502" s="493"/>
      <c r="BK502" s="493"/>
      <c r="BL502" s="493"/>
      <c r="BM502" s="493"/>
      <c r="BN502" s="493"/>
      <c r="BO502" s="493"/>
      <c r="BP502" s="493"/>
      <c r="BQ502" s="493"/>
      <c r="BR502" s="493"/>
      <c r="BS502" s="493"/>
      <c r="BT502" s="493"/>
      <c r="BU502" s="291"/>
      <c r="CW502" s="693"/>
      <c r="CX502" s="693"/>
      <c r="CY502" s="693"/>
      <c r="CZ502" s="693"/>
      <c r="DA502" s="693"/>
      <c r="DB502" s="693"/>
      <c r="DC502" s="693"/>
      <c r="DD502" s="693"/>
      <c r="DE502" s="693"/>
      <c r="DF502" s="693"/>
      <c r="DG502" s="693"/>
      <c r="DH502" s="693"/>
      <c r="DI502" s="693"/>
      <c r="DJ502" s="693"/>
      <c r="DK502" s="693"/>
      <c r="DL502" s="693"/>
      <c r="DM502" s="693"/>
      <c r="DN502" s="693"/>
      <c r="DO502" s="693"/>
      <c r="DP502" s="693"/>
      <c r="DQ502" s="693"/>
      <c r="DR502" s="693"/>
      <c r="DS502" s="693"/>
      <c r="DT502" s="693"/>
      <c r="DU502" s="693"/>
      <c r="DV502" s="693"/>
      <c r="DW502" s="693"/>
      <c r="DX502" s="693"/>
      <c r="DY502" s="693"/>
      <c r="DZ502" s="693"/>
      <c r="EA502" s="693"/>
      <c r="EB502" s="693"/>
      <c r="EC502" s="693"/>
      <c r="ED502" s="693"/>
      <c r="EE502" s="693"/>
      <c r="EF502" s="693"/>
      <c r="EG502" s="693"/>
      <c r="EH502" s="693"/>
      <c r="EI502" s="693"/>
      <c r="EJ502" s="693"/>
      <c r="EK502" s="693"/>
      <c r="EL502" s="693"/>
      <c r="EM502" s="693"/>
      <c r="EN502" s="693"/>
      <c r="EO502" s="693"/>
      <c r="EP502" s="693"/>
      <c r="EQ502" s="693"/>
      <c r="ER502" s="693"/>
      <c r="ES502" s="693"/>
      <c r="ET502" s="693"/>
      <c r="EU502" s="693"/>
      <c r="EV502" s="693"/>
      <c r="EW502" s="693"/>
      <c r="EX502" s="693"/>
      <c r="EY502" s="693"/>
      <c r="EZ502" s="693"/>
      <c r="FA502" s="693"/>
      <c r="FB502" s="693"/>
      <c r="FC502" s="693"/>
      <c r="FD502" s="693"/>
      <c r="FE502" s="693"/>
      <c r="FF502" s="693"/>
      <c r="FG502" s="693"/>
      <c r="FH502" s="693"/>
      <c r="FI502" s="693"/>
      <c r="FJ502" s="693"/>
      <c r="FK502" s="693"/>
      <c r="FL502" s="693"/>
      <c r="FM502" s="693"/>
      <c r="FN502" s="693"/>
      <c r="FO502" s="693"/>
      <c r="FP502" s="693"/>
      <c r="FQ502" s="693"/>
      <c r="FR502" s="693"/>
      <c r="FS502" s="693"/>
      <c r="FT502" s="693"/>
      <c r="FU502" s="693"/>
      <c r="FV502" s="693"/>
      <c r="FW502" s="693"/>
      <c r="FX502" s="693"/>
      <c r="FY502" s="693"/>
      <c r="FZ502" s="693"/>
      <c r="GA502" s="693"/>
      <c r="GB502" s="693"/>
      <c r="GC502" s="693"/>
      <c r="GD502" s="693"/>
      <c r="GE502" s="693"/>
      <c r="GF502" s="693"/>
      <c r="GG502" s="693"/>
      <c r="GH502" s="693"/>
      <c r="GI502" s="693"/>
      <c r="GJ502" s="693"/>
      <c r="GK502" s="693"/>
      <c r="GL502" s="693"/>
      <c r="GM502" s="693"/>
      <c r="GN502" s="693"/>
      <c r="GO502" s="693"/>
      <c r="GP502" s="693"/>
      <c r="GQ502" s="693"/>
      <c r="GR502" s="693"/>
      <c r="GS502" s="693"/>
      <c r="GT502" s="693"/>
      <c r="GU502" s="693"/>
      <c r="GV502" s="693"/>
      <c r="GW502" s="693"/>
      <c r="GX502" s="693"/>
      <c r="GY502" s="693"/>
      <c r="GZ502" s="693"/>
      <c r="HA502" s="693"/>
      <c r="HB502" s="693"/>
      <c r="HC502" s="693"/>
      <c r="HD502" s="693"/>
      <c r="HE502" s="693"/>
      <c r="HF502" s="693"/>
      <c r="HG502" s="693"/>
      <c r="HH502" s="693"/>
      <c r="HI502" s="693"/>
      <c r="HJ502" s="693"/>
      <c r="HK502" s="693"/>
      <c r="HL502" s="693"/>
      <c r="HM502" s="693"/>
      <c r="HN502" s="693"/>
      <c r="HO502" s="693"/>
      <c r="HP502" s="693"/>
      <c r="HQ502" s="693"/>
      <c r="HR502" s="693"/>
      <c r="HS502" s="693"/>
    </row>
    <row r="503" spans="1:227" s="508" customFormat="1">
      <c r="A503"/>
      <c r="B503" s="368"/>
      <c r="C503"/>
      <c r="D503" s="433"/>
      <c r="E503" s="625"/>
      <c r="F503" s="625"/>
      <c r="G503" s="330"/>
      <c r="H503"/>
      <c r="I503" s="132"/>
      <c r="J503"/>
      <c r="K503"/>
      <c r="L503"/>
      <c r="M503" s="335"/>
      <c r="N503" s="335"/>
      <c r="O503" s="335"/>
      <c r="P503" s="335"/>
      <c r="Q503" s="335"/>
      <c r="R503" s="335"/>
      <c r="S503" s="335"/>
      <c r="T503" s="335"/>
      <c r="U503" s="335"/>
      <c r="V503" s="335"/>
      <c r="W503" s="335"/>
      <c r="X503" s="335"/>
      <c r="Y503" s="335"/>
      <c r="Z503" s="335"/>
      <c r="AA503" s="335"/>
      <c r="AB503" s="45"/>
      <c r="AC503"/>
      <c r="AD503" s="123"/>
      <c r="AE503"/>
      <c r="AF503"/>
      <c r="AG503"/>
      <c r="AH503" s="129"/>
      <c r="AI503" s="129"/>
      <c r="AJ503" s="129"/>
      <c r="AK503" s="634"/>
      <c r="AL503" s="596"/>
      <c r="AM503" s="669"/>
      <c r="AN503" s="669"/>
      <c r="AO503" s="669"/>
      <c r="AP503" s="669"/>
      <c r="AQ503" s="669"/>
      <c r="AR503" s="669"/>
      <c r="AS503" s="669"/>
      <c r="AT503" s="669"/>
      <c r="AU503" s="669"/>
      <c r="AV503" s="669"/>
      <c r="AW503" s="669"/>
      <c r="AX503" s="669"/>
      <c r="AY503" s="669"/>
      <c r="AZ503" s="669"/>
      <c r="BA503" s="599"/>
      <c r="BB503" s="291"/>
      <c r="BC503" s="1042"/>
      <c r="BD503" s="1042"/>
      <c r="BE503" s="1042"/>
      <c r="BF503" s="1042"/>
      <c r="BG503" s="1042"/>
      <c r="BH503" s="1042"/>
      <c r="BI503" s="1042"/>
      <c r="BJ503" s="493"/>
      <c r="BK503" s="493"/>
      <c r="BL503" s="493"/>
      <c r="BM503" s="493"/>
      <c r="BN503" s="493"/>
      <c r="BO503" s="493"/>
      <c r="BP503" s="493"/>
      <c r="BQ503" s="493"/>
      <c r="BR503" s="493"/>
      <c r="BS503" s="493"/>
      <c r="BT503" s="493"/>
      <c r="BU503" s="291"/>
      <c r="CW503" s="693"/>
      <c r="CX503" s="693"/>
      <c r="CY503" s="693"/>
      <c r="CZ503" s="693"/>
      <c r="DA503" s="693"/>
      <c r="DB503" s="693"/>
      <c r="DC503" s="693"/>
      <c r="DD503" s="693"/>
      <c r="DE503" s="693"/>
      <c r="DF503" s="693"/>
      <c r="DG503" s="693"/>
      <c r="DH503" s="693"/>
      <c r="DI503" s="693"/>
      <c r="DJ503" s="693"/>
      <c r="DK503" s="693"/>
      <c r="DL503" s="693"/>
      <c r="DM503" s="693"/>
      <c r="DN503" s="693"/>
      <c r="DO503" s="693"/>
      <c r="DP503" s="693"/>
      <c r="DQ503" s="693"/>
      <c r="DR503" s="693"/>
      <c r="DS503" s="693"/>
      <c r="DT503" s="693"/>
      <c r="DU503" s="693"/>
      <c r="DV503" s="693"/>
      <c r="DW503" s="693"/>
      <c r="DX503" s="693"/>
      <c r="DY503" s="693"/>
      <c r="DZ503" s="693"/>
      <c r="EA503" s="693"/>
      <c r="EB503" s="693"/>
      <c r="EC503" s="693"/>
      <c r="ED503" s="693"/>
      <c r="EE503" s="693"/>
      <c r="EF503" s="693"/>
      <c r="EG503" s="693"/>
      <c r="EH503" s="693"/>
      <c r="EI503" s="693"/>
      <c r="EJ503" s="693"/>
      <c r="EK503" s="693"/>
      <c r="EL503" s="693"/>
      <c r="EM503" s="693"/>
      <c r="EN503" s="693"/>
      <c r="EO503" s="693"/>
      <c r="EP503" s="693"/>
      <c r="EQ503" s="693"/>
      <c r="ER503" s="693"/>
      <c r="ES503" s="693"/>
      <c r="ET503" s="693"/>
      <c r="EU503" s="693"/>
      <c r="EV503" s="693"/>
      <c r="EW503" s="693"/>
      <c r="EX503" s="693"/>
      <c r="EY503" s="693"/>
      <c r="EZ503" s="693"/>
      <c r="FA503" s="693"/>
      <c r="FB503" s="693"/>
      <c r="FC503" s="693"/>
      <c r="FD503" s="693"/>
      <c r="FE503" s="693"/>
      <c r="FF503" s="693"/>
      <c r="FG503" s="693"/>
      <c r="FH503" s="693"/>
      <c r="FI503" s="693"/>
      <c r="FJ503" s="693"/>
      <c r="FK503" s="693"/>
      <c r="FL503" s="693"/>
      <c r="FM503" s="693"/>
      <c r="FN503" s="693"/>
      <c r="FO503" s="693"/>
      <c r="FP503" s="693"/>
      <c r="FQ503" s="693"/>
      <c r="FR503" s="693"/>
      <c r="FS503" s="693"/>
      <c r="FT503" s="693"/>
      <c r="FU503" s="693"/>
      <c r="FV503" s="693"/>
      <c r="FW503" s="693"/>
      <c r="FX503" s="693"/>
      <c r="FY503" s="693"/>
      <c r="FZ503" s="693"/>
      <c r="GA503" s="693"/>
      <c r="GB503" s="693"/>
      <c r="GC503" s="693"/>
      <c r="GD503" s="693"/>
      <c r="GE503" s="693"/>
      <c r="GF503" s="693"/>
      <c r="GG503" s="693"/>
      <c r="GH503" s="693"/>
      <c r="GI503" s="693"/>
      <c r="GJ503" s="693"/>
      <c r="GK503" s="693"/>
      <c r="GL503" s="693"/>
      <c r="GM503" s="693"/>
      <c r="GN503" s="693"/>
      <c r="GO503" s="693"/>
      <c r="GP503" s="693"/>
      <c r="GQ503" s="693"/>
      <c r="GR503" s="693"/>
      <c r="GS503" s="693"/>
      <c r="GT503" s="693"/>
      <c r="GU503" s="693"/>
      <c r="GV503" s="693"/>
      <c r="GW503" s="693"/>
      <c r="GX503" s="693"/>
      <c r="GY503" s="693"/>
      <c r="GZ503" s="693"/>
      <c r="HA503" s="693"/>
      <c r="HB503" s="693"/>
      <c r="HC503" s="693"/>
      <c r="HD503" s="693"/>
      <c r="HE503" s="693"/>
      <c r="HF503" s="693"/>
      <c r="HG503" s="693"/>
      <c r="HH503" s="693"/>
      <c r="HI503" s="693"/>
      <c r="HJ503" s="693"/>
      <c r="HK503" s="693"/>
      <c r="HL503" s="693"/>
      <c r="HM503" s="693"/>
      <c r="HN503" s="693"/>
      <c r="HO503" s="693"/>
      <c r="HP503" s="693"/>
      <c r="HQ503" s="693"/>
      <c r="HR503" s="693"/>
      <c r="HS503" s="693"/>
    </row>
    <row r="504" spans="1:227" s="508" customFormat="1">
      <c r="A504"/>
      <c r="B504" s="368"/>
      <c r="C504"/>
      <c r="D504" s="433"/>
      <c r="E504" s="625"/>
      <c r="F504" s="625"/>
      <c r="G504" s="330"/>
      <c r="H504"/>
      <c r="I504" s="132"/>
      <c r="J504"/>
      <c r="K504"/>
      <c r="L504"/>
      <c r="M504" s="335"/>
      <c r="N504" s="335"/>
      <c r="O504" s="335"/>
      <c r="P504" s="335"/>
      <c r="Q504" s="335"/>
      <c r="R504" s="335"/>
      <c r="S504" s="335"/>
      <c r="T504" s="335"/>
      <c r="U504" s="335"/>
      <c r="V504" s="335"/>
      <c r="W504" s="335"/>
      <c r="X504" s="335"/>
      <c r="Y504" s="335"/>
      <c r="Z504" s="335"/>
      <c r="AA504" s="335"/>
      <c r="AB504" s="45"/>
      <c r="AC504"/>
      <c r="AD504" s="123"/>
      <c r="AE504"/>
      <c r="AF504"/>
      <c r="AG504"/>
      <c r="AH504" s="129"/>
      <c r="AI504" s="129"/>
      <c r="AJ504" s="129"/>
      <c r="AK504" s="634"/>
      <c r="AL504" s="596"/>
      <c r="AM504" s="669"/>
      <c r="AN504" s="669"/>
      <c r="AO504" s="669"/>
      <c r="AP504" s="669"/>
      <c r="AQ504" s="669"/>
      <c r="AR504" s="669"/>
      <c r="AS504" s="669"/>
      <c r="AT504" s="669"/>
      <c r="AU504" s="669"/>
      <c r="AV504" s="669"/>
      <c r="AW504" s="669"/>
      <c r="AX504" s="669"/>
      <c r="AY504" s="669"/>
      <c r="AZ504" s="669"/>
      <c r="BA504" s="599"/>
      <c r="BB504" s="291"/>
      <c r="BC504" s="1042"/>
      <c r="BD504" s="1042"/>
      <c r="BE504" s="1042"/>
      <c r="BF504" s="1042"/>
      <c r="BG504" s="1042"/>
      <c r="BH504" s="1042"/>
      <c r="BI504" s="1042"/>
      <c r="BJ504" s="493"/>
      <c r="BK504" s="493"/>
      <c r="BL504" s="493"/>
      <c r="BM504" s="493"/>
      <c r="BN504" s="493"/>
      <c r="BO504" s="493"/>
      <c r="BP504" s="493"/>
      <c r="BQ504" s="493"/>
      <c r="BR504" s="493"/>
      <c r="BS504" s="493"/>
      <c r="BT504" s="493"/>
      <c r="BU504" s="291"/>
      <c r="CW504" s="693"/>
      <c r="CX504" s="693"/>
      <c r="CY504" s="693"/>
      <c r="CZ504" s="693"/>
      <c r="DA504" s="693"/>
      <c r="DB504" s="693"/>
      <c r="DC504" s="693"/>
      <c r="DD504" s="693"/>
      <c r="DE504" s="693"/>
      <c r="DF504" s="693"/>
      <c r="DG504" s="693"/>
      <c r="DH504" s="693"/>
      <c r="DI504" s="693"/>
      <c r="DJ504" s="693"/>
      <c r="DK504" s="693"/>
      <c r="DL504" s="693"/>
      <c r="DM504" s="693"/>
      <c r="DN504" s="693"/>
      <c r="DO504" s="693"/>
      <c r="DP504" s="693"/>
      <c r="DQ504" s="693"/>
      <c r="DR504" s="693"/>
      <c r="DS504" s="693"/>
      <c r="DT504" s="693"/>
      <c r="DU504" s="693"/>
      <c r="DV504" s="693"/>
      <c r="DW504" s="693"/>
      <c r="DX504" s="693"/>
      <c r="DY504" s="693"/>
      <c r="DZ504" s="693"/>
      <c r="EA504" s="693"/>
      <c r="EB504" s="693"/>
      <c r="EC504" s="693"/>
      <c r="ED504" s="693"/>
      <c r="EE504" s="693"/>
      <c r="EF504" s="693"/>
      <c r="EG504" s="693"/>
      <c r="EH504" s="693"/>
      <c r="EI504" s="693"/>
      <c r="EJ504" s="693"/>
      <c r="EK504" s="693"/>
      <c r="EL504" s="693"/>
      <c r="EM504" s="693"/>
      <c r="EN504" s="693"/>
      <c r="EO504" s="693"/>
      <c r="EP504" s="693"/>
      <c r="EQ504" s="693"/>
      <c r="ER504" s="693"/>
      <c r="ES504" s="693"/>
      <c r="ET504" s="693"/>
      <c r="EU504" s="693"/>
      <c r="EV504" s="693"/>
      <c r="EW504" s="693"/>
      <c r="EX504" s="693"/>
      <c r="EY504" s="693"/>
      <c r="EZ504" s="693"/>
      <c r="FA504" s="693"/>
      <c r="FB504" s="693"/>
      <c r="FC504" s="693"/>
      <c r="FD504" s="693"/>
      <c r="FE504" s="693"/>
      <c r="FF504" s="693"/>
      <c r="FG504" s="693"/>
      <c r="FH504" s="693"/>
      <c r="FI504" s="693"/>
      <c r="FJ504" s="693"/>
      <c r="FK504" s="693"/>
      <c r="FL504" s="693"/>
      <c r="FM504" s="693"/>
      <c r="FN504" s="693"/>
      <c r="FO504" s="693"/>
      <c r="FP504" s="693"/>
      <c r="FQ504" s="693"/>
      <c r="FR504" s="693"/>
      <c r="FS504" s="693"/>
      <c r="FT504" s="693"/>
      <c r="FU504" s="693"/>
      <c r="FV504" s="693"/>
      <c r="FW504" s="693"/>
      <c r="FX504" s="693"/>
      <c r="FY504" s="693"/>
      <c r="FZ504" s="693"/>
      <c r="GA504" s="693"/>
      <c r="GB504" s="693"/>
      <c r="GC504" s="693"/>
      <c r="GD504" s="693"/>
      <c r="GE504" s="693"/>
      <c r="GF504" s="693"/>
      <c r="GG504" s="693"/>
      <c r="GH504" s="693"/>
      <c r="GI504" s="693"/>
      <c r="GJ504" s="693"/>
      <c r="GK504" s="693"/>
      <c r="GL504" s="693"/>
      <c r="GM504" s="693"/>
      <c r="GN504" s="693"/>
      <c r="GO504" s="693"/>
      <c r="GP504" s="693"/>
      <c r="GQ504" s="693"/>
      <c r="GR504" s="693"/>
      <c r="GS504" s="693"/>
      <c r="GT504" s="693"/>
      <c r="GU504" s="693"/>
      <c r="GV504" s="693"/>
      <c r="GW504" s="693"/>
      <c r="GX504" s="693"/>
      <c r="GY504" s="693"/>
      <c r="GZ504" s="693"/>
      <c r="HA504" s="693"/>
      <c r="HB504" s="693"/>
      <c r="HC504" s="693"/>
      <c r="HD504" s="693"/>
      <c r="HE504" s="693"/>
      <c r="HF504" s="693"/>
      <c r="HG504" s="693"/>
      <c r="HH504" s="693"/>
      <c r="HI504" s="693"/>
      <c r="HJ504" s="693"/>
      <c r="HK504" s="693"/>
      <c r="HL504" s="693"/>
      <c r="HM504" s="693"/>
      <c r="HN504" s="693"/>
      <c r="HO504" s="693"/>
      <c r="HP504" s="693"/>
      <c r="HQ504" s="693"/>
      <c r="HR504" s="693"/>
      <c r="HS504" s="693"/>
    </row>
    <row r="505" spans="1:227" s="508" customFormat="1">
      <c r="A505"/>
      <c r="B505" s="368"/>
      <c r="C505"/>
      <c r="D505" s="433"/>
      <c r="E505" s="625"/>
      <c r="F505" s="625"/>
      <c r="G505" s="330"/>
      <c r="H505"/>
      <c r="I505" s="132"/>
      <c r="J505"/>
      <c r="K505"/>
      <c r="L505"/>
      <c r="M505" s="335"/>
      <c r="N505" s="335"/>
      <c r="O505" s="335"/>
      <c r="P505" s="335"/>
      <c r="Q505" s="335"/>
      <c r="R505" s="335"/>
      <c r="S505" s="335"/>
      <c r="T505" s="335"/>
      <c r="U505" s="335"/>
      <c r="V505" s="335"/>
      <c r="W505" s="335"/>
      <c r="X505" s="335"/>
      <c r="Y505" s="335"/>
      <c r="Z505" s="335"/>
      <c r="AA505" s="335"/>
      <c r="AB505" s="45"/>
      <c r="AC505"/>
      <c r="AD505" s="123"/>
      <c r="AE505"/>
      <c r="AF505"/>
      <c r="AG505"/>
      <c r="AH505" s="129"/>
      <c r="AI505" s="129"/>
      <c r="AJ505" s="129"/>
      <c r="AK505" s="634"/>
      <c r="AL505" s="596"/>
      <c r="AM505" s="669"/>
      <c r="AN505" s="669"/>
      <c r="AO505" s="669"/>
      <c r="AP505" s="669"/>
      <c r="AQ505" s="669"/>
      <c r="AR505" s="669"/>
      <c r="AS505" s="669"/>
      <c r="AT505" s="669"/>
      <c r="AU505" s="669"/>
      <c r="AV505" s="669"/>
      <c r="AW505" s="669"/>
      <c r="AX505" s="669"/>
      <c r="AY505" s="669"/>
      <c r="AZ505" s="669"/>
      <c r="BA505" s="599"/>
      <c r="BB505" s="291"/>
      <c r="BC505" s="1042"/>
      <c r="BD505" s="1042"/>
      <c r="BE505" s="1042"/>
      <c r="BF505" s="1042"/>
      <c r="BG505" s="1042"/>
      <c r="BH505" s="1042"/>
      <c r="BI505" s="1042"/>
      <c r="BJ505" s="493"/>
      <c r="BK505" s="493"/>
      <c r="BL505" s="493"/>
      <c r="BM505" s="493"/>
      <c r="BN505" s="493"/>
      <c r="BO505" s="493"/>
      <c r="BP505" s="493"/>
      <c r="BQ505" s="493"/>
      <c r="BR505" s="493"/>
      <c r="BS505" s="493"/>
      <c r="BT505" s="493"/>
      <c r="BU505" s="291"/>
      <c r="CW505" s="693"/>
      <c r="CX505" s="693"/>
      <c r="CY505" s="693"/>
      <c r="CZ505" s="693"/>
      <c r="DA505" s="693"/>
      <c r="DB505" s="693"/>
      <c r="DC505" s="693"/>
      <c r="DD505" s="693"/>
      <c r="DE505" s="693"/>
      <c r="DF505" s="693"/>
      <c r="DG505" s="693"/>
      <c r="DH505" s="693"/>
      <c r="DI505" s="693"/>
      <c r="DJ505" s="693"/>
      <c r="DK505" s="693"/>
      <c r="DL505" s="693"/>
      <c r="DM505" s="693"/>
      <c r="DN505" s="693"/>
      <c r="DO505" s="693"/>
      <c r="DP505" s="693"/>
      <c r="DQ505" s="693"/>
      <c r="DR505" s="693"/>
      <c r="DS505" s="693"/>
      <c r="DT505" s="693"/>
      <c r="DU505" s="693"/>
      <c r="DV505" s="693"/>
      <c r="DW505" s="693"/>
      <c r="DX505" s="693"/>
      <c r="DY505" s="693"/>
      <c r="DZ505" s="693"/>
      <c r="EA505" s="693"/>
      <c r="EB505" s="693"/>
      <c r="EC505" s="693"/>
      <c r="ED505" s="693"/>
      <c r="EE505" s="693"/>
      <c r="EF505" s="693"/>
      <c r="EG505" s="693"/>
      <c r="EH505" s="693"/>
      <c r="EI505" s="693"/>
      <c r="EJ505" s="693"/>
      <c r="EK505" s="693"/>
      <c r="EL505" s="693"/>
      <c r="EM505" s="693"/>
      <c r="EN505" s="693"/>
      <c r="EO505" s="693"/>
      <c r="EP505" s="693"/>
      <c r="EQ505" s="693"/>
      <c r="ER505" s="693"/>
      <c r="ES505" s="693"/>
      <c r="ET505" s="693"/>
      <c r="EU505" s="693"/>
      <c r="EV505" s="693"/>
      <c r="EW505" s="693"/>
      <c r="EX505" s="693"/>
      <c r="EY505" s="693"/>
      <c r="EZ505" s="693"/>
      <c r="FA505" s="693"/>
      <c r="FB505" s="693"/>
      <c r="FC505" s="693"/>
      <c r="FD505" s="693"/>
      <c r="FE505" s="693"/>
      <c r="FF505" s="693"/>
      <c r="FG505" s="693"/>
      <c r="FH505" s="693"/>
      <c r="FI505" s="693"/>
      <c r="FJ505" s="693"/>
      <c r="FK505" s="693"/>
      <c r="FL505" s="693"/>
      <c r="FM505" s="693"/>
      <c r="FN505" s="693"/>
      <c r="FO505" s="693"/>
      <c r="FP505" s="693"/>
      <c r="FQ505" s="693"/>
      <c r="FR505" s="693"/>
      <c r="FS505" s="693"/>
      <c r="FT505" s="693"/>
      <c r="FU505" s="693"/>
      <c r="FV505" s="693"/>
      <c r="FW505" s="693"/>
      <c r="FX505" s="693"/>
      <c r="FY505" s="693"/>
      <c r="FZ505" s="693"/>
      <c r="GA505" s="693"/>
      <c r="GB505" s="693"/>
      <c r="GC505" s="693"/>
      <c r="GD505" s="693"/>
      <c r="GE505" s="693"/>
      <c r="GF505" s="693"/>
      <c r="GG505" s="693"/>
      <c r="GH505" s="693"/>
      <c r="GI505" s="693"/>
      <c r="GJ505" s="693"/>
      <c r="GK505" s="693"/>
      <c r="GL505" s="693"/>
      <c r="GM505" s="693"/>
      <c r="GN505" s="693"/>
      <c r="GO505" s="693"/>
      <c r="GP505" s="693"/>
      <c r="GQ505" s="693"/>
      <c r="GR505" s="693"/>
      <c r="GS505" s="693"/>
      <c r="GT505" s="693"/>
      <c r="GU505" s="693"/>
      <c r="GV505" s="693"/>
      <c r="GW505" s="693"/>
      <c r="GX505" s="693"/>
      <c r="GY505" s="693"/>
      <c r="GZ505" s="693"/>
      <c r="HA505" s="693"/>
      <c r="HB505" s="693"/>
      <c r="HC505" s="693"/>
      <c r="HD505" s="693"/>
      <c r="HE505" s="693"/>
      <c r="HF505" s="693"/>
      <c r="HG505" s="693"/>
      <c r="HH505" s="693"/>
      <c r="HI505" s="693"/>
      <c r="HJ505" s="693"/>
      <c r="HK505" s="693"/>
      <c r="HL505" s="693"/>
      <c r="HM505" s="693"/>
      <c r="HN505" s="693"/>
      <c r="HO505" s="693"/>
      <c r="HP505" s="693"/>
      <c r="HQ505" s="693"/>
      <c r="HR505" s="693"/>
      <c r="HS505" s="693"/>
    </row>
    <row r="506" spans="1:227" s="508" customFormat="1">
      <c r="A506"/>
      <c r="B506" s="368"/>
      <c r="C506"/>
      <c r="D506" s="433"/>
      <c r="E506" s="625"/>
      <c r="F506" s="625"/>
      <c r="G506" s="330"/>
      <c r="H506"/>
      <c r="I506" s="132"/>
      <c r="J506"/>
      <c r="K506"/>
      <c r="L506"/>
      <c r="M506" s="335"/>
      <c r="N506" s="335"/>
      <c r="O506" s="335"/>
      <c r="P506" s="335"/>
      <c r="Q506" s="335"/>
      <c r="R506" s="335"/>
      <c r="S506" s="335"/>
      <c r="T506" s="335"/>
      <c r="U506" s="335"/>
      <c r="V506" s="335"/>
      <c r="W506" s="335"/>
      <c r="X506" s="335"/>
      <c r="Y506" s="335"/>
      <c r="Z506" s="335"/>
      <c r="AA506" s="335"/>
      <c r="AB506" s="45"/>
      <c r="AC506"/>
      <c r="AD506" s="123"/>
      <c r="AE506"/>
      <c r="AF506"/>
      <c r="AG506"/>
      <c r="AH506" s="129"/>
      <c r="AI506" s="129"/>
      <c r="AJ506" s="129"/>
      <c r="AK506" s="634"/>
      <c r="AL506" s="596"/>
      <c r="AM506" s="669"/>
      <c r="AN506" s="669"/>
      <c r="AO506" s="669"/>
      <c r="AP506" s="669"/>
      <c r="AQ506" s="669"/>
      <c r="AR506" s="669"/>
      <c r="AS506" s="669"/>
      <c r="AT506" s="669"/>
      <c r="AU506" s="669"/>
      <c r="AV506" s="669"/>
      <c r="AW506" s="669"/>
      <c r="AX506" s="669"/>
      <c r="AY506" s="669"/>
      <c r="AZ506" s="669"/>
      <c r="BA506" s="599"/>
      <c r="BB506" s="291"/>
      <c r="BC506" s="1042"/>
      <c r="BD506" s="1042"/>
      <c r="BE506" s="1042"/>
      <c r="BF506" s="1042"/>
      <c r="BG506" s="1042"/>
      <c r="BH506" s="1042"/>
      <c r="BI506" s="1042"/>
      <c r="BJ506" s="493"/>
      <c r="BK506" s="493"/>
      <c r="BL506" s="493"/>
      <c r="BM506" s="493"/>
      <c r="BN506" s="493"/>
      <c r="BO506" s="493"/>
      <c r="BP506" s="493"/>
      <c r="BQ506" s="493"/>
      <c r="BR506" s="493"/>
      <c r="BS506" s="493"/>
      <c r="BT506" s="493"/>
      <c r="BU506" s="291"/>
      <c r="CW506" s="693"/>
      <c r="CX506" s="693"/>
      <c r="CY506" s="693"/>
      <c r="CZ506" s="693"/>
      <c r="DA506" s="693"/>
      <c r="DB506" s="693"/>
      <c r="DC506" s="693"/>
      <c r="DD506" s="693"/>
      <c r="DE506" s="693"/>
      <c r="DF506" s="693"/>
      <c r="DG506" s="693"/>
      <c r="DH506" s="693"/>
      <c r="DI506" s="693"/>
      <c r="DJ506" s="693"/>
      <c r="DK506" s="693"/>
      <c r="DL506" s="693"/>
      <c r="DM506" s="693"/>
      <c r="DN506" s="693"/>
      <c r="DO506" s="693"/>
      <c r="DP506" s="693"/>
      <c r="DQ506" s="693"/>
      <c r="DR506" s="693"/>
      <c r="DS506" s="693"/>
      <c r="DT506" s="693"/>
      <c r="DU506" s="693"/>
      <c r="DV506" s="693"/>
      <c r="DW506" s="693"/>
      <c r="DX506" s="693"/>
      <c r="DY506" s="693"/>
      <c r="DZ506" s="693"/>
      <c r="EA506" s="693"/>
      <c r="EB506" s="693"/>
      <c r="EC506" s="693"/>
      <c r="ED506" s="693"/>
      <c r="EE506" s="693"/>
      <c r="EF506" s="693"/>
      <c r="EG506" s="693"/>
      <c r="EH506" s="693"/>
      <c r="EI506" s="693"/>
      <c r="EJ506" s="693"/>
      <c r="EK506" s="693"/>
      <c r="EL506" s="693"/>
      <c r="EM506" s="693"/>
      <c r="EN506" s="693"/>
      <c r="EO506" s="693"/>
      <c r="EP506" s="693"/>
      <c r="EQ506" s="693"/>
      <c r="ER506" s="693"/>
      <c r="ES506" s="693"/>
      <c r="ET506" s="693"/>
      <c r="EU506" s="693"/>
      <c r="EV506" s="693"/>
      <c r="EW506" s="693"/>
      <c r="EX506" s="693"/>
      <c r="EY506" s="693"/>
      <c r="EZ506" s="693"/>
      <c r="FA506" s="693"/>
      <c r="FB506" s="693"/>
      <c r="FC506" s="693"/>
      <c r="FD506" s="693"/>
      <c r="FE506" s="693"/>
      <c r="FF506" s="693"/>
      <c r="FG506" s="693"/>
      <c r="FH506" s="693"/>
      <c r="FI506" s="693"/>
      <c r="FJ506" s="693"/>
      <c r="FK506" s="693"/>
      <c r="FL506" s="693"/>
      <c r="FM506" s="693"/>
      <c r="FN506" s="693"/>
      <c r="FO506" s="693"/>
      <c r="FP506" s="693"/>
      <c r="FQ506" s="693"/>
      <c r="FR506" s="693"/>
      <c r="FS506" s="693"/>
      <c r="FT506" s="693"/>
      <c r="FU506" s="693"/>
      <c r="FV506" s="693"/>
      <c r="FW506" s="693"/>
      <c r="FX506" s="693"/>
      <c r="FY506" s="693"/>
      <c r="FZ506" s="693"/>
      <c r="GA506" s="693"/>
      <c r="GB506" s="693"/>
      <c r="GC506" s="693"/>
      <c r="GD506" s="693"/>
      <c r="GE506" s="693"/>
      <c r="GF506" s="693"/>
      <c r="GG506" s="693"/>
      <c r="GH506" s="693"/>
      <c r="GI506" s="693"/>
      <c r="GJ506" s="693"/>
      <c r="GK506" s="693"/>
      <c r="GL506" s="693"/>
      <c r="GM506" s="693"/>
      <c r="GN506" s="693"/>
      <c r="GO506" s="693"/>
      <c r="GP506" s="693"/>
      <c r="GQ506" s="693"/>
      <c r="GR506" s="693"/>
      <c r="GS506" s="693"/>
      <c r="GT506" s="693"/>
      <c r="GU506" s="693"/>
      <c r="GV506" s="693"/>
      <c r="GW506" s="693"/>
      <c r="GX506" s="693"/>
      <c r="GY506" s="693"/>
      <c r="GZ506" s="693"/>
      <c r="HA506" s="693"/>
      <c r="HB506" s="693"/>
      <c r="HC506" s="693"/>
      <c r="HD506" s="693"/>
      <c r="HE506" s="693"/>
      <c r="HF506" s="693"/>
      <c r="HG506" s="693"/>
      <c r="HH506" s="693"/>
      <c r="HI506" s="693"/>
      <c r="HJ506" s="693"/>
      <c r="HK506" s="693"/>
      <c r="HL506" s="693"/>
      <c r="HM506" s="693"/>
      <c r="HN506" s="693"/>
      <c r="HO506" s="693"/>
      <c r="HP506" s="693"/>
      <c r="HQ506" s="693"/>
      <c r="HR506" s="693"/>
      <c r="HS506" s="693"/>
    </row>
    <row r="507" spans="1:227" s="508" customFormat="1">
      <c r="A507"/>
      <c r="B507" s="368"/>
      <c r="C507"/>
      <c r="D507" s="433"/>
      <c r="E507" s="625"/>
      <c r="F507" s="625"/>
      <c r="G507" s="330"/>
      <c r="H507"/>
      <c r="I507" s="132"/>
      <c r="J507"/>
      <c r="K507"/>
      <c r="L507"/>
      <c r="M507" s="335"/>
      <c r="N507" s="335"/>
      <c r="O507" s="335"/>
      <c r="P507" s="335"/>
      <c r="Q507" s="335"/>
      <c r="R507" s="335"/>
      <c r="S507" s="335"/>
      <c r="T507" s="335"/>
      <c r="U507" s="335"/>
      <c r="V507" s="335"/>
      <c r="W507" s="335"/>
      <c r="X507" s="335"/>
      <c r="Y507" s="335"/>
      <c r="Z507" s="335"/>
      <c r="AA507" s="335"/>
      <c r="AB507" s="45"/>
      <c r="AC507"/>
      <c r="AD507" s="123"/>
      <c r="AE507"/>
      <c r="AF507"/>
      <c r="AG507"/>
      <c r="AH507" s="129"/>
      <c r="AI507" s="129"/>
      <c r="AJ507" s="129"/>
      <c r="AK507" s="634"/>
      <c r="AL507" s="596"/>
      <c r="AM507" s="669"/>
      <c r="AN507" s="669"/>
      <c r="AO507" s="669"/>
      <c r="AP507" s="669"/>
      <c r="AQ507" s="669"/>
      <c r="AR507" s="669"/>
      <c r="AS507" s="669"/>
      <c r="AT507" s="669"/>
      <c r="AU507" s="669"/>
      <c r="AV507" s="669"/>
      <c r="AW507" s="669"/>
      <c r="AX507" s="669"/>
      <c r="AY507" s="669"/>
      <c r="AZ507" s="669"/>
      <c r="BA507" s="599"/>
      <c r="BB507" s="291"/>
      <c r="BC507" s="1042"/>
      <c r="BD507" s="1042"/>
      <c r="BE507" s="1042"/>
      <c r="BF507" s="1042"/>
      <c r="BG507" s="1042"/>
      <c r="BH507" s="1042"/>
      <c r="BI507" s="1042"/>
      <c r="BJ507" s="493"/>
      <c r="BK507" s="493"/>
      <c r="BL507" s="493"/>
      <c r="BM507" s="493"/>
      <c r="BN507" s="493"/>
      <c r="BO507" s="493"/>
      <c r="BP507" s="493"/>
      <c r="BQ507" s="493"/>
      <c r="BR507" s="493"/>
      <c r="BS507" s="493"/>
      <c r="BT507" s="493"/>
      <c r="BU507" s="291"/>
      <c r="CW507" s="693"/>
      <c r="CX507" s="693"/>
      <c r="CY507" s="693"/>
      <c r="CZ507" s="693"/>
      <c r="DA507" s="693"/>
      <c r="DB507" s="693"/>
      <c r="DC507" s="693"/>
      <c r="DD507" s="693"/>
      <c r="DE507" s="693"/>
      <c r="DF507" s="693"/>
      <c r="DG507" s="693"/>
      <c r="DH507" s="693"/>
      <c r="DI507" s="693"/>
      <c r="DJ507" s="693"/>
      <c r="DK507" s="693"/>
      <c r="DL507" s="693"/>
      <c r="DM507" s="693"/>
      <c r="DN507" s="693"/>
      <c r="DO507" s="693"/>
      <c r="DP507" s="693"/>
      <c r="DQ507" s="693"/>
      <c r="DR507" s="693"/>
      <c r="DS507" s="693"/>
      <c r="DT507" s="693"/>
      <c r="DU507" s="693"/>
      <c r="DV507" s="693"/>
      <c r="DW507" s="693"/>
      <c r="DX507" s="693"/>
      <c r="DY507" s="693"/>
      <c r="DZ507" s="693"/>
      <c r="EA507" s="693"/>
      <c r="EB507" s="693"/>
      <c r="EC507" s="693"/>
      <c r="ED507" s="693"/>
      <c r="EE507" s="693"/>
      <c r="EF507" s="693"/>
      <c r="EG507" s="693"/>
      <c r="EH507" s="693"/>
      <c r="EI507" s="693"/>
      <c r="EJ507" s="693"/>
      <c r="EK507" s="693"/>
      <c r="EL507" s="693"/>
      <c r="EM507" s="693"/>
      <c r="EN507" s="693"/>
      <c r="EO507" s="693"/>
      <c r="EP507" s="693"/>
      <c r="EQ507" s="693"/>
      <c r="ER507" s="693"/>
      <c r="ES507" s="693"/>
      <c r="ET507" s="693"/>
      <c r="EU507" s="693"/>
      <c r="EV507" s="693"/>
      <c r="EW507" s="693"/>
      <c r="EX507" s="693"/>
      <c r="EY507" s="693"/>
      <c r="EZ507" s="693"/>
      <c r="FA507" s="693"/>
      <c r="FB507" s="693"/>
      <c r="FC507" s="693"/>
      <c r="FD507" s="693"/>
      <c r="FE507" s="693"/>
      <c r="FF507" s="693"/>
      <c r="FG507" s="693"/>
      <c r="FH507" s="693"/>
      <c r="FI507" s="693"/>
      <c r="FJ507" s="693"/>
      <c r="FK507" s="693"/>
      <c r="FL507" s="693"/>
      <c r="FM507" s="693"/>
      <c r="FN507" s="693"/>
      <c r="FO507" s="693"/>
      <c r="FP507" s="693"/>
      <c r="FQ507" s="693"/>
      <c r="FR507" s="693"/>
      <c r="FS507" s="693"/>
      <c r="FT507" s="693"/>
      <c r="FU507" s="693"/>
      <c r="FV507" s="693"/>
      <c r="FW507" s="693"/>
      <c r="FX507" s="693"/>
      <c r="FY507" s="693"/>
      <c r="FZ507" s="693"/>
      <c r="GA507" s="693"/>
      <c r="GB507" s="693"/>
      <c r="GC507" s="693"/>
      <c r="GD507" s="693"/>
      <c r="GE507" s="693"/>
      <c r="GF507" s="693"/>
      <c r="GG507" s="693"/>
      <c r="GH507" s="693"/>
      <c r="GI507" s="693"/>
      <c r="GJ507" s="693"/>
      <c r="GK507" s="693"/>
      <c r="GL507" s="693"/>
      <c r="GM507" s="693"/>
      <c r="GN507" s="693"/>
      <c r="GO507" s="693"/>
      <c r="GP507" s="693"/>
      <c r="GQ507" s="693"/>
      <c r="GR507" s="693"/>
      <c r="GS507" s="693"/>
      <c r="GT507" s="693"/>
      <c r="GU507" s="693"/>
      <c r="GV507" s="693"/>
      <c r="GW507" s="693"/>
      <c r="GX507" s="693"/>
      <c r="GY507" s="693"/>
      <c r="GZ507" s="693"/>
      <c r="HA507" s="693"/>
      <c r="HB507" s="693"/>
      <c r="HC507" s="693"/>
      <c r="HD507" s="693"/>
      <c r="HE507" s="693"/>
      <c r="HF507" s="693"/>
      <c r="HG507" s="693"/>
      <c r="HH507" s="693"/>
      <c r="HI507" s="693"/>
      <c r="HJ507" s="693"/>
      <c r="HK507" s="693"/>
      <c r="HL507" s="693"/>
      <c r="HM507" s="693"/>
      <c r="HN507" s="693"/>
      <c r="HO507" s="693"/>
      <c r="HP507" s="693"/>
      <c r="HQ507" s="693"/>
      <c r="HR507" s="693"/>
      <c r="HS507" s="693"/>
    </row>
    <row r="508" spans="1:227" s="508" customFormat="1">
      <c r="A508"/>
      <c r="B508" s="368"/>
      <c r="C508"/>
      <c r="D508" s="433"/>
      <c r="E508" s="625"/>
      <c r="F508" s="625"/>
      <c r="G508" s="330"/>
      <c r="H508"/>
      <c r="I508" s="132"/>
      <c r="J508"/>
      <c r="K508"/>
      <c r="L508"/>
      <c r="M508" s="335"/>
      <c r="N508" s="335"/>
      <c r="O508" s="335"/>
      <c r="P508" s="335"/>
      <c r="Q508" s="335"/>
      <c r="R508" s="335"/>
      <c r="S508" s="335"/>
      <c r="T508" s="335"/>
      <c r="U508" s="335"/>
      <c r="V508" s="335"/>
      <c r="W508" s="335"/>
      <c r="X508" s="335"/>
      <c r="Y508" s="335"/>
      <c r="Z508" s="335"/>
      <c r="AA508" s="335"/>
      <c r="AB508" s="45"/>
      <c r="AC508"/>
      <c r="AD508" s="123"/>
      <c r="AE508"/>
      <c r="AF508"/>
      <c r="AG508"/>
      <c r="AH508" s="129"/>
      <c r="AI508" s="129"/>
      <c r="AJ508" s="129"/>
      <c r="AK508" s="634"/>
      <c r="AL508" s="596"/>
      <c r="AM508" s="669"/>
      <c r="AN508" s="669"/>
      <c r="AO508" s="669"/>
      <c r="AP508" s="669"/>
      <c r="AQ508" s="669"/>
      <c r="AR508" s="669"/>
      <c r="AS508" s="669"/>
      <c r="AT508" s="669"/>
      <c r="AU508" s="669"/>
      <c r="AV508" s="669"/>
      <c r="AW508" s="669"/>
      <c r="AX508" s="669"/>
      <c r="AY508" s="669"/>
      <c r="AZ508" s="669"/>
      <c r="BA508" s="599"/>
      <c r="BB508" s="291"/>
      <c r="BC508" s="1042"/>
      <c r="BD508" s="1042"/>
      <c r="BE508" s="1042"/>
      <c r="BF508" s="1042"/>
      <c r="BG508" s="1042"/>
      <c r="BH508" s="1042"/>
      <c r="BI508" s="1042"/>
      <c r="BJ508" s="493"/>
      <c r="BK508" s="493"/>
      <c r="BL508" s="493"/>
      <c r="BM508" s="493"/>
      <c r="BN508" s="493"/>
      <c r="BO508" s="493"/>
      <c r="BP508" s="493"/>
      <c r="BQ508" s="493"/>
      <c r="BR508" s="493"/>
      <c r="BS508" s="493"/>
      <c r="BT508" s="493"/>
      <c r="BU508" s="291"/>
      <c r="CW508" s="693"/>
      <c r="CX508" s="693"/>
      <c r="CY508" s="693"/>
      <c r="CZ508" s="693"/>
      <c r="DA508" s="693"/>
      <c r="DB508" s="693"/>
      <c r="DC508" s="693"/>
      <c r="DD508" s="693"/>
      <c r="DE508" s="693"/>
      <c r="DF508" s="693"/>
      <c r="DG508" s="693"/>
      <c r="DH508" s="693"/>
      <c r="DI508" s="693"/>
      <c r="DJ508" s="693"/>
      <c r="DK508" s="693"/>
      <c r="DL508" s="693"/>
      <c r="DM508" s="693"/>
      <c r="DN508" s="693"/>
      <c r="DO508" s="693"/>
      <c r="DP508" s="693"/>
      <c r="DQ508" s="693"/>
      <c r="DR508" s="693"/>
      <c r="DS508" s="693"/>
      <c r="DT508" s="693"/>
      <c r="DU508" s="693"/>
      <c r="DV508" s="693"/>
      <c r="DW508" s="693"/>
      <c r="DX508" s="693"/>
      <c r="DY508" s="693"/>
      <c r="DZ508" s="693"/>
      <c r="EA508" s="693"/>
      <c r="EB508" s="693"/>
      <c r="EC508" s="693"/>
      <c r="ED508" s="693"/>
      <c r="EE508" s="693"/>
      <c r="EF508" s="693"/>
      <c r="EG508" s="693"/>
      <c r="EH508" s="693"/>
      <c r="EI508" s="693"/>
      <c r="EJ508" s="693"/>
      <c r="EK508" s="693"/>
      <c r="EL508" s="693"/>
      <c r="EM508" s="693"/>
      <c r="EN508" s="693"/>
      <c r="EO508" s="693"/>
      <c r="EP508" s="693"/>
      <c r="EQ508" s="693"/>
      <c r="ER508" s="693"/>
      <c r="ES508" s="693"/>
      <c r="ET508" s="693"/>
      <c r="EU508" s="693"/>
      <c r="EV508" s="693"/>
      <c r="EW508" s="693"/>
      <c r="EX508" s="693"/>
      <c r="EY508" s="693"/>
      <c r="EZ508" s="693"/>
      <c r="FA508" s="693"/>
      <c r="FB508" s="693"/>
      <c r="FC508" s="693"/>
      <c r="FD508" s="693"/>
      <c r="FE508" s="693"/>
      <c r="FF508" s="693"/>
      <c r="FG508" s="693"/>
      <c r="FH508" s="693"/>
      <c r="FI508" s="693"/>
      <c r="FJ508" s="693"/>
      <c r="FK508" s="693"/>
      <c r="FL508" s="693"/>
      <c r="FM508" s="693"/>
      <c r="FN508" s="693"/>
      <c r="FO508" s="693"/>
      <c r="FP508" s="693"/>
      <c r="FQ508" s="693"/>
      <c r="FR508" s="693"/>
      <c r="FS508" s="693"/>
      <c r="FT508" s="693"/>
      <c r="FU508" s="693"/>
      <c r="FV508" s="693"/>
      <c r="FW508" s="693"/>
      <c r="FX508" s="693"/>
      <c r="FY508" s="693"/>
      <c r="FZ508" s="693"/>
      <c r="GA508" s="693"/>
      <c r="GB508" s="693"/>
      <c r="GC508" s="693"/>
      <c r="GD508" s="693"/>
      <c r="GE508" s="693"/>
      <c r="GF508" s="693"/>
      <c r="GG508" s="693"/>
      <c r="GH508" s="693"/>
      <c r="GI508" s="693"/>
      <c r="GJ508" s="693"/>
      <c r="GK508" s="693"/>
      <c r="GL508" s="693"/>
      <c r="GM508" s="693"/>
      <c r="GN508" s="693"/>
      <c r="GO508" s="693"/>
      <c r="GP508" s="693"/>
      <c r="GQ508" s="693"/>
      <c r="GR508" s="693"/>
      <c r="GS508" s="693"/>
      <c r="GT508" s="693"/>
      <c r="GU508" s="693"/>
      <c r="GV508" s="693"/>
      <c r="GW508" s="693"/>
      <c r="GX508" s="693"/>
      <c r="GY508" s="693"/>
      <c r="GZ508" s="693"/>
      <c r="HA508" s="693"/>
      <c r="HB508" s="693"/>
      <c r="HC508" s="693"/>
      <c r="HD508" s="693"/>
      <c r="HE508" s="693"/>
      <c r="HF508" s="693"/>
      <c r="HG508" s="693"/>
      <c r="HH508" s="693"/>
      <c r="HI508" s="693"/>
      <c r="HJ508" s="693"/>
      <c r="HK508" s="693"/>
      <c r="HL508" s="693"/>
      <c r="HM508" s="693"/>
      <c r="HN508" s="693"/>
      <c r="HO508" s="693"/>
      <c r="HP508" s="693"/>
      <c r="HQ508" s="693"/>
      <c r="HR508" s="693"/>
      <c r="HS508" s="693"/>
    </row>
    <row r="509" spans="1:227" s="508" customFormat="1">
      <c r="A509"/>
      <c r="B509" s="368"/>
      <c r="C509"/>
      <c r="D509" s="433"/>
      <c r="E509" s="625"/>
      <c r="F509" s="625"/>
      <c r="G509" s="330"/>
      <c r="H509"/>
      <c r="I509" s="132"/>
      <c r="J509"/>
      <c r="K509"/>
      <c r="L509"/>
      <c r="M509" s="335"/>
      <c r="N509" s="335"/>
      <c r="O509" s="335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45"/>
      <c r="AC509"/>
      <c r="AD509" s="123"/>
      <c r="AE509"/>
      <c r="AF509"/>
      <c r="AG509"/>
      <c r="AH509" s="129"/>
      <c r="AI509" s="129"/>
      <c r="AJ509" s="129"/>
      <c r="AK509" s="634"/>
      <c r="AL509" s="596"/>
      <c r="AM509" s="669"/>
      <c r="AN509" s="669"/>
      <c r="AO509" s="669"/>
      <c r="AP509" s="669"/>
      <c r="AQ509" s="669"/>
      <c r="AR509" s="669"/>
      <c r="AS509" s="669"/>
      <c r="AT509" s="669"/>
      <c r="AU509" s="669"/>
      <c r="AV509" s="669"/>
      <c r="AW509" s="669"/>
      <c r="AX509" s="669"/>
      <c r="AY509" s="669"/>
      <c r="AZ509" s="669"/>
      <c r="BA509" s="599"/>
      <c r="BB509" s="291"/>
      <c r="BC509" s="1042"/>
      <c r="BD509" s="1042"/>
      <c r="BE509" s="1042"/>
      <c r="BF509" s="1042"/>
      <c r="BG509" s="1042"/>
      <c r="BH509" s="1042"/>
      <c r="BI509" s="1042"/>
      <c r="BJ509" s="493"/>
      <c r="BK509" s="493"/>
      <c r="BL509" s="493"/>
      <c r="BM509" s="493"/>
      <c r="BN509" s="493"/>
      <c r="BO509" s="493"/>
      <c r="BP509" s="493"/>
      <c r="BQ509" s="493"/>
      <c r="BR509" s="493"/>
      <c r="BS509" s="493"/>
      <c r="BT509" s="493"/>
      <c r="BU509" s="291"/>
      <c r="CW509" s="693"/>
      <c r="CX509" s="693"/>
      <c r="CY509" s="693"/>
      <c r="CZ509" s="693"/>
      <c r="DA509" s="693"/>
      <c r="DB509" s="693"/>
      <c r="DC509" s="693"/>
      <c r="DD509" s="693"/>
      <c r="DE509" s="693"/>
      <c r="DF509" s="693"/>
      <c r="DG509" s="693"/>
      <c r="DH509" s="693"/>
      <c r="DI509" s="693"/>
      <c r="DJ509" s="693"/>
      <c r="DK509" s="693"/>
      <c r="DL509" s="693"/>
      <c r="DM509" s="693"/>
      <c r="DN509" s="693"/>
      <c r="DO509" s="693"/>
      <c r="DP509" s="693"/>
      <c r="DQ509" s="693"/>
      <c r="DR509" s="693"/>
      <c r="DS509" s="693"/>
      <c r="DT509" s="693"/>
      <c r="DU509" s="693"/>
      <c r="DV509" s="693"/>
      <c r="DW509" s="693"/>
      <c r="DX509" s="693"/>
      <c r="DY509" s="693"/>
      <c r="DZ509" s="693"/>
      <c r="EA509" s="693"/>
      <c r="EB509" s="693"/>
      <c r="EC509" s="693"/>
      <c r="ED509" s="693"/>
      <c r="EE509" s="693"/>
      <c r="EF509" s="693"/>
      <c r="EG509" s="693"/>
      <c r="EH509" s="693"/>
      <c r="EI509" s="693"/>
      <c r="EJ509" s="693"/>
      <c r="EK509" s="693"/>
      <c r="EL509" s="693"/>
      <c r="EM509" s="693"/>
      <c r="EN509" s="693"/>
      <c r="EO509" s="693"/>
      <c r="EP509" s="693"/>
      <c r="EQ509" s="693"/>
      <c r="ER509" s="693"/>
      <c r="ES509" s="693"/>
      <c r="ET509" s="693"/>
      <c r="EU509" s="693"/>
      <c r="EV509" s="693"/>
      <c r="EW509" s="693"/>
      <c r="EX509" s="693"/>
      <c r="EY509" s="693"/>
      <c r="EZ509" s="693"/>
      <c r="FA509" s="693"/>
      <c r="FB509" s="693"/>
      <c r="FC509" s="693"/>
      <c r="FD509" s="693"/>
      <c r="FE509" s="693"/>
      <c r="FF509" s="693"/>
      <c r="FG509" s="693"/>
      <c r="FH509" s="693"/>
      <c r="FI509" s="693"/>
      <c r="FJ509" s="693"/>
      <c r="FK509" s="693"/>
      <c r="FL509" s="693"/>
      <c r="FM509" s="693"/>
      <c r="FN509" s="693"/>
      <c r="FO509" s="693"/>
      <c r="FP509" s="693"/>
      <c r="FQ509" s="693"/>
      <c r="FR509" s="693"/>
      <c r="FS509" s="693"/>
      <c r="FT509" s="693"/>
      <c r="FU509" s="693"/>
      <c r="FV509" s="693"/>
      <c r="FW509" s="693"/>
      <c r="FX509" s="693"/>
      <c r="FY509" s="693"/>
      <c r="FZ509" s="693"/>
      <c r="GA509" s="693"/>
      <c r="GB509" s="693"/>
      <c r="GC509" s="693"/>
      <c r="GD509" s="693"/>
      <c r="GE509" s="693"/>
      <c r="GF509" s="693"/>
      <c r="GG509" s="693"/>
      <c r="GH509" s="693"/>
      <c r="GI509" s="693"/>
      <c r="GJ509" s="693"/>
      <c r="GK509" s="693"/>
      <c r="GL509" s="693"/>
      <c r="GM509" s="693"/>
      <c r="GN509" s="693"/>
      <c r="GO509" s="693"/>
      <c r="GP509" s="693"/>
      <c r="GQ509" s="693"/>
      <c r="GR509" s="693"/>
      <c r="GS509" s="693"/>
      <c r="GT509" s="693"/>
      <c r="GU509" s="693"/>
      <c r="GV509" s="693"/>
      <c r="GW509" s="693"/>
      <c r="GX509" s="693"/>
      <c r="GY509" s="693"/>
      <c r="GZ509" s="693"/>
      <c r="HA509" s="693"/>
      <c r="HB509" s="693"/>
      <c r="HC509" s="693"/>
      <c r="HD509" s="693"/>
      <c r="HE509" s="693"/>
      <c r="HF509" s="693"/>
      <c r="HG509" s="693"/>
      <c r="HH509" s="693"/>
      <c r="HI509" s="693"/>
      <c r="HJ509" s="693"/>
      <c r="HK509" s="693"/>
      <c r="HL509" s="693"/>
      <c r="HM509" s="693"/>
      <c r="HN509" s="693"/>
      <c r="HO509" s="693"/>
      <c r="HP509" s="693"/>
      <c r="HQ509" s="693"/>
      <c r="HR509" s="693"/>
      <c r="HS509" s="693"/>
    </row>
    <row r="510" spans="1:227" s="508" customFormat="1">
      <c r="A510"/>
      <c r="B510" s="368"/>
      <c r="C510"/>
      <c r="D510" s="433"/>
      <c r="E510" s="625"/>
      <c r="F510" s="625"/>
      <c r="G510" s="330"/>
      <c r="H510"/>
      <c r="I510" s="132"/>
      <c r="J510"/>
      <c r="K510"/>
      <c r="L510"/>
      <c r="M510" s="335"/>
      <c r="N510" s="335"/>
      <c r="O510" s="335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45"/>
      <c r="AC510"/>
      <c r="AD510" s="123"/>
      <c r="AE510"/>
      <c r="AF510"/>
      <c r="AG510"/>
      <c r="AH510" s="129"/>
      <c r="AI510" s="129"/>
      <c r="AJ510" s="129"/>
      <c r="AK510" s="634"/>
      <c r="AL510" s="596"/>
      <c r="AM510" s="669"/>
      <c r="AN510" s="669"/>
      <c r="AO510" s="669"/>
      <c r="AP510" s="669"/>
      <c r="AQ510" s="669"/>
      <c r="AR510" s="669"/>
      <c r="AS510" s="669"/>
      <c r="AT510" s="669"/>
      <c r="AU510" s="669"/>
      <c r="AV510" s="669"/>
      <c r="AW510" s="669"/>
      <c r="AX510" s="669"/>
      <c r="AY510" s="669"/>
      <c r="AZ510" s="669"/>
      <c r="BA510" s="599"/>
      <c r="BB510" s="291"/>
      <c r="BC510" s="1042"/>
      <c r="BD510" s="1042"/>
      <c r="BE510" s="1042"/>
      <c r="BF510" s="1042"/>
      <c r="BG510" s="1042"/>
      <c r="BH510" s="1042"/>
      <c r="BI510" s="1042"/>
      <c r="BJ510" s="493"/>
      <c r="BK510" s="493"/>
      <c r="BL510" s="493"/>
      <c r="BM510" s="493"/>
      <c r="BN510" s="493"/>
      <c r="BO510" s="493"/>
      <c r="BP510" s="493"/>
      <c r="BQ510" s="493"/>
      <c r="BR510" s="493"/>
      <c r="BS510" s="493"/>
      <c r="BT510" s="493"/>
      <c r="BU510" s="291"/>
      <c r="CW510" s="693"/>
      <c r="CX510" s="693"/>
      <c r="CY510" s="693"/>
      <c r="CZ510" s="693"/>
      <c r="DA510" s="693"/>
      <c r="DB510" s="693"/>
      <c r="DC510" s="693"/>
      <c r="DD510" s="693"/>
      <c r="DE510" s="693"/>
      <c r="DF510" s="693"/>
      <c r="DG510" s="693"/>
      <c r="DH510" s="693"/>
      <c r="DI510" s="693"/>
      <c r="DJ510" s="693"/>
      <c r="DK510" s="693"/>
      <c r="DL510" s="693"/>
      <c r="DM510" s="693"/>
      <c r="DN510" s="693"/>
      <c r="DO510" s="693"/>
      <c r="DP510" s="693"/>
      <c r="DQ510" s="693"/>
      <c r="DR510" s="693"/>
      <c r="DS510" s="693"/>
      <c r="DT510" s="693"/>
      <c r="DU510" s="693"/>
      <c r="DV510" s="693"/>
      <c r="DW510" s="693"/>
      <c r="DX510" s="693"/>
      <c r="DY510" s="693"/>
      <c r="DZ510" s="693"/>
      <c r="EA510" s="693"/>
      <c r="EB510" s="693"/>
      <c r="EC510" s="693"/>
      <c r="ED510" s="693"/>
      <c r="EE510" s="693"/>
      <c r="EF510" s="693"/>
      <c r="EG510" s="693"/>
      <c r="EH510" s="693"/>
      <c r="EI510" s="693"/>
      <c r="EJ510" s="693"/>
      <c r="EK510" s="693"/>
      <c r="EL510" s="693"/>
      <c r="EM510" s="693"/>
      <c r="EN510" s="693"/>
      <c r="EO510" s="693"/>
      <c r="EP510" s="693"/>
      <c r="EQ510" s="693"/>
      <c r="ER510" s="693"/>
      <c r="ES510" s="693"/>
      <c r="ET510" s="693"/>
      <c r="EU510" s="693"/>
      <c r="EV510" s="693"/>
      <c r="EW510" s="693"/>
      <c r="EX510" s="693"/>
      <c r="EY510" s="693"/>
      <c r="EZ510" s="693"/>
      <c r="FA510" s="693"/>
      <c r="FB510" s="693"/>
      <c r="FC510" s="693"/>
      <c r="FD510" s="693"/>
      <c r="FE510" s="693"/>
      <c r="FF510" s="693"/>
      <c r="FG510" s="693"/>
      <c r="FH510" s="693"/>
      <c r="FI510" s="693"/>
      <c r="FJ510" s="693"/>
      <c r="FK510" s="693"/>
      <c r="FL510" s="693"/>
      <c r="FM510" s="693"/>
      <c r="FN510" s="693"/>
      <c r="FO510" s="693"/>
      <c r="FP510" s="693"/>
      <c r="FQ510" s="693"/>
      <c r="FR510" s="693"/>
      <c r="FS510" s="693"/>
      <c r="FT510" s="693"/>
      <c r="FU510" s="693"/>
      <c r="FV510" s="693"/>
      <c r="FW510" s="693"/>
      <c r="FX510" s="693"/>
      <c r="FY510" s="693"/>
      <c r="FZ510" s="693"/>
      <c r="GA510" s="693"/>
      <c r="GB510" s="693"/>
      <c r="GC510" s="693"/>
      <c r="GD510" s="693"/>
      <c r="GE510" s="693"/>
      <c r="GF510" s="693"/>
      <c r="GG510" s="693"/>
      <c r="GH510" s="693"/>
      <c r="GI510" s="693"/>
      <c r="GJ510" s="693"/>
      <c r="GK510" s="693"/>
      <c r="GL510" s="693"/>
      <c r="GM510" s="693"/>
      <c r="GN510" s="693"/>
      <c r="GO510" s="693"/>
      <c r="GP510" s="693"/>
      <c r="GQ510" s="693"/>
      <c r="GR510" s="693"/>
      <c r="GS510" s="693"/>
      <c r="GT510" s="693"/>
      <c r="GU510" s="693"/>
      <c r="GV510" s="693"/>
      <c r="GW510" s="693"/>
      <c r="GX510" s="693"/>
      <c r="GY510" s="693"/>
      <c r="GZ510" s="693"/>
      <c r="HA510" s="693"/>
      <c r="HB510" s="693"/>
      <c r="HC510" s="693"/>
      <c r="HD510" s="693"/>
      <c r="HE510" s="693"/>
      <c r="HF510" s="693"/>
      <c r="HG510" s="693"/>
      <c r="HH510" s="693"/>
      <c r="HI510" s="693"/>
      <c r="HJ510" s="693"/>
      <c r="HK510" s="693"/>
      <c r="HL510" s="693"/>
      <c r="HM510" s="693"/>
      <c r="HN510" s="693"/>
      <c r="HO510" s="693"/>
      <c r="HP510" s="693"/>
      <c r="HQ510" s="693"/>
      <c r="HR510" s="693"/>
      <c r="HS510" s="693"/>
    </row>
    <row r="511" spans="1:227" s="508" customFormat="1">
      <c r="A511"/>
      <c r="B511" s="368"/>
      <c r="C511"/>
      <c r="D511" s="433"/>
      <c r="E511" s="625"/>
      <c r="F511" s="625"/>
      <c r="G511" s="330"/>
      <c r="H511"/>
      <c r="I511" s="132"/>
      <c r="J511"/>
      <c r="K511"/>
      <c r="L511"/>
      <c r="M511" s="335"/>
      <c r="N511" s="335"/>
      <c r="O511" s="335"/>
      <c r="P511" s="335"/>
      <c r="Q511" s="335"/>
      <c r="R511" s="335"/>
      <c r="S511" s="335"/>
      <c r="T511" s="335"/>
      <c r="U511" s="335"/>
      <c r="V511" s="335"/>
      <c r="W511" s="335"/>
      <c r="X511" s="335"/>
      <c r="Y511" s="335"/>
      <c r="Z511" s="335"/>
      <c r="AA511" s="335"/>
      <c r="AB511" s="45"/>
      <c r="AC511"/>
      <c r="AD511" s="123"/>
      <c r="AE511"/>
      <c r="AF511"/>
      <c r="AG511"/>
      <c r="AH511" s="129"/>
      <c r="AI511" s="129"/>
      <c r="AJ511" s="129"/>
      <c r="AK511" s="634"/>
      <c r="AL511" s="596"/>
      <c r="AM511" s="669"/>
      <c r="AN511" s="669"/>
      <c r="AO511" s="669"/>
      <c r="AP511" s="669"/>
      <c r="AQ511" s="669"/>
      <c r="AR511" s="669"/>
      <c r="AS511" s="669"/>
      <c r="AT511" s="669"/>
      <c r="AU511" s="669"/>
      <c r="AV511" s="669"/>
      <c r="AW511" s="669"/>
      <c r="AX511" s="669"/>
      <c r="AY511" s="669"/>
      <c r="AZ511" s="669"/>
      <c r="BA511" s="599"/>
      <c r="BB511" s="291"/>
      <c r="BC511" s="1042"/>
      <c r="BD511" s="1042"/>
      <c r="BE511" s="1042"/>
      <c r="BF511" s="1042"/>
      <c r="BG511" s="1042"/>
      <c r="BH511" s="1042"/>
      <c r="BI511" s="1042"/>
      <c r="BJ511" s="493"/>
      <c r="BK511" s="493"/>
      <c r="BL511" s="493"/>
      <c r="BM511" s="493"/>
      <c r="BN511" s="493"/>
      <c r="BO511" s="493"/>
      <c r="BP511" s="493"/>
      <c r="BQ511" s="493"/>
      <c r="BR511" s="493"/>
      <c r="BS511" s="493"/>
      <c r="BT511" s="493"/>
      <c r="BU511" s="291"/>
      <c r="CW511" s="693"/>
      <c r="CX511" s="693"/>
      <c r="CY511" s="693"/>
      <c r="CZ511" s="693"/>
      <c r="DA511" s="693"/>
      <c r="DB511" s="693"/>
      <c r="DC511" s="693"/>
      <c r="DD511" s="693"/>
      <c r="DE511" s="693"/>
      <c r="DF511" s="693"/>
      <c r="DG511" s="693"/>
      <c r="DH511" s="693"/>
      <c r="DI511" s="693"/>
      <c r="DJ511" s="693"/>
      <c r="DK511" s="693"/>
      <c r="DL511" s="693"/>
      <c r="DM511" s="693"/>
      <c r="DN511" s="693"/>
      <c r="DO511" s="693"/>
      <c r="DP511" s="693"/>
      <c r="DQ511" s="693"/>
      <c r="DR511" s="693"/>
      <c r="DS511" s="693"/>
      <c r="DT511" s="693"/>
      <c r="DU511" s="693"/>
      <c r="DV511" s="693"/>
      <c r="DW511" s="693"/>
      <c r="DX511" s="693"/>
      <c r="DY511" s="693"/>
      <c r="DZ511" s="693"/>
      <c r="EA511" s="693"/>
      <c r="EB511" s="693"/>
      <c r="EC511" s="693"/>
      <c r="ED511" s="693"/>
      <c r="EE511" s="693"/>
      <c r="EF511" s="693"/>
      <c r="EG511" s="693"/>
      <c r="EH511" s="693"/>
      <c r="EI511" s="693"/>
      <c r="EJ511" s="693"/>
      <c r="EK511" s="693"/>
      <c r="EL511" s="693"/>
      <c r="EM511" s="693"/>
      <c r="EN511" s="693"/>
      <c r="EO511" s="693"/>
      <c r="EP511" s="693"/>
      <c r="EQ511" s="693"/>
      <c r="ER511" s="693"/>
      <c r="ES511" s="693"/>
      <c r="ET511" s="693"/>
      <c r="EU511" s="693"/>
      <c r="EV511" s="693"/>
      <c r="EW511" s="693"/>
      <c r="EX511" s="693"/>
      <c r="EY511" s="693"/>
      <c r="EZ511" s="693"/>
      <c r="FA511" s="693"/>
      <c r="FB511" s="693"/>
      <c r="FC511" s="693"/>
      <c r="FD511" s="693"/>
      <c r="FE511" s="693"/>
      <c r="FF511" s="693"/>
      <c r="FG511" s="693"/>
      <c r="FH511" s="693"/>
      <c r="FI511" s="693"/>
      <c r="FJ511" s="693"/>
      <c r="FK511" s="693"/>
      <c r="FL511" s="693"/>
      <c r="FM511" s="693"/>
      <c r="FN511" s="693"/>
      <c r="FO511" s="693"/>
      <c r="FP511" s="693"/>
      <c r="FQ511" s="693"/>
      <c r="FR511" s="693"/>
      <c r="FS511" s="693"/>
      <c r="FT511" s="693"/>
      <c r="FU511" s="693"/>
      <c r="FV511" s="693"/>
      <c r="FW511" s="693"/>
      <c r="FX511" s="693"/>
      <c r="FY511" s="693"/>
      <c r="FZ511" s="693"/>
      <c r="GA511" s="693"/>
      <c r="GB511" s="693"/>
      <c r="GC511" s="693"/>
      <c r="GD511" s="693"/>
      <c r="GE511" s="693"/>
      <c r="GF511" s="693"/>
      <c r="GG511" s="693"/>
      <c r="GH511" s="693"/>
      <c r="GI511" s="693"/>
      <c r="GJ511" s="693"/>
      <c r="GK511" s="693"/>
      <c r="GL511" s="693"/>
      <c r="GM511" s="693"/>
      <c r="GN511" s="693"/>
      <c r="GO511" s="693"/>
      <c r="GP511" s="693"/>
      <c r="GQ511" s="693"/>
      <c r="GR511" s="693"/>
      <c r="GS511" s="693"/>
      <c r="GT511" s="693"/>
      <c r="GU511" s="693"/>
      <c r="GV511" s="693"/>
      <c r="GW511" s="693"/>
      <c r="GX511" s="693"/>
      <c r="GY511" s="693"/>
      <c r="GZ511" s="693"/>
      <c r="HA511" s="693"/>
      <c r="HB511" s="693"/>
      <c r="HC511" s="693"/>
      <c r="HD511" s="693"/>
      <c r="HE511" s="693"/>
      <c r="HF511" s="693"/>
      <c r="HG511" s="693"/>
      <c r="HH511" s="693"/>
      <c r="HI511" s="693"/>
      <c r="HJ511" s="693"/>
      <c r="HK511" s="693"/>
      <c r="HL511" s="693"/>
      <c r="HM511" s="693"/>
      <c r="HN511" s="693"/>
      <c r="HO511" s="693"/>
      <c r="HP511" s="693"/>
      <c r="HQ511" s="693"/>
      <c r="HR511" s="693"/>
      <c r="HS511" s="693"/>
    </row>
    <row r="512" spans="1:227" s="508" customFormat="1">
      <c r="A512"/>
      <c r="B512" s="368"/>
      <c r="C512"/>
      <c r="D512" s="433"/>
      <c r="E512" s="625"/>
      <c r="F512" s="625"/>
      <c r="G512" s="330"/>
      <c r="H512"/>
      <c r="I512" s="132"/>
      <c r="J512"/>
      <c r="K512"/>
      <c r="L512"/>
      <c r="M512" s="335"/>
      <c r="N512" s="335"/>
      <c r="O512" s="335"/>
      <c r="P512" s="335"/>
      <c r="Q512" s="335"/>
      <c r="R512" s="335"/>
      <c r="S512" s="335"/>
      <c r="T512" s="335"/>
      <c r="U512" s="335"/>
      <c r="V512" s="335"/>
      <c r="W512" s="335"/>
      <c r="X512" s="335"/>
      <c r="Y512" s="335"/>
      <c r="Z512" s="335"/>
      <c r="AA512" s="335"/>
      <c r="AB512" s="45"/>
      <c r="AC512"/>
      <c r="AD512" s="123"/>
      <c r="AE512"/>
      <c r="AF512"/>
      <c r="AG512"/>
      <c r="AH512" s="129"/>
      <c r="AI512" s="129"/>
      <c r="AJ512" s="129"/>
      <c r="AK512" s="634"/>
      <c r="AL512" s="596"/>
      <c r="AM512" s="669"/>
      <c r="AN512" s="669"/>
      <c r="AO512" s="669"/>
      <c r="AP512" s="669"/>
      <c r="AQ512" s="669"/>
      <c r="AR512" s="669"/>
      <c r="AS512" s="669"/>
      <c r="AT512" s="669"/>
      <c r="AU512" s="669"/>
      <c r="AV512" s="669"/>
      <c r="AW512" s="669"/>
      <c r="AX512" s="669"/>
      <c r="AY512" s="669"/>
      <c r="AZ512" s="669"/>
      <c r="BA512" s="599"/>
      <c r="BB512" s="291"/>
      <c r="BC512" s="1042"/>
      <c r="BD512" s="1042"/>
      <c r="BE512" s="1042"/>
      <c r="BF512" s="1042"/>
      <c r="BG512" s="1042"/>
      <c r="BH512" s="1042"/>
      <c r="BI512" s="1042"/>
      <c r="BJ512" s="493"/>
      <c r="BK512" s="493"/>
      <c r="BL512" s="493"/>
      <c r="BM512" s="493"/>
      <c r="BN512" s="493"/>
      <c r="BO512" s="493"/>
      <c r="BP512" s="493"/>
      <c r="BQ512" s="493"/>
      <c r="BR512" s="493"/>
      <c r="BS512" s="493"/>
      <c r="BT512" s="493"/>
      <c r="BU512" s="291"/>
      <c r="CW512" s="693"/>
      <c r="CX512" s="693"/>
      <c r="CY512" s="693"/>
      <c r="CZ512" s="693"/>
      <c r="DA512" s="693"/>
      <c r="DB512" s="693"/>
      <c r="DC512" s="693"/>
      <c r="DD512" s="693"/>
      <c r="DE512" s="693"/>
      <c r="DF512" s="693"/>
      <c r="DG512" s="693"/>
      <c r="DH512" s="693"/>
      <c r="DI512" s="693"/>
      <c r="DJ512" s="693"/>
      <c r="DK512" s="693"/>
      <c r="DL512" s="693"/>
      <c r="DM512" s="693"/>
      <c r="DN512" s="693"/>
      <c r="DO512" s="693"/>
      <c r="DP512" s="693"/>
      <c r="DQ512" s="693"/>
      <c r="DR512" s="693"/>
      <c r="DS512" s="693"/>
      <c r="DT512" s="693"/>
      <c r="DU512" s="693"/>
      <c r="DV512" s="693"/>
      <c r="DW512" s="693"/>
      <c r="DX512" s="693"/>
      <c r="DY512" s="693"/>
      <c r="DZ512" s="693"/>
      <c r="EA512" s="693"/>
      <c r="EB512" s="693"/>
      <c r="EC512" s="693"/>
      <c r="ED512" s="693"/>
      <c r="EE512" s="693"/>
      <c r="EF512" s="693"/>
      <c r="EG512" s="693"/>
      <c r="EH512" s="693"/>
      <c r="EI512" s="693"/>
      <c r="EJ512" s="693"/>
      <c r="EK512" s="693"/>
      <c r="EL512" s="693"/>
      <c r="EM512" s="693"/>
      <c r="EN512" s="693"/>
      <c r="EO512" s="693"/>
      <c r="EP512" s="693"/>
      <c r="EQ512" s="693"/>
      <c r="ER512" s="693"/>
      <c r="ES512" s="693"/>
      <c r="ET512" s="693"/>
      <c r="EU512" s="693"/>
      <c r="EV512" s="693"/>
      <c r="EW512" s="693"/>
      <c r="EX512" s="693"/>
      <c r="EY512" s="693"/>
      <c r="EZ512" s="693"/>
      <c r="FA512" s="693"/>
      <c r="FB512" s="693"/>
      <c r="FC512" s="693"/>
      <c r="FD512" s="693"/>
      <c r="FE512" s="693"/>
      <c r="FF512" s="693"/>
      <c r="FG512" s="693"/>
      <c r="FH512" s="693"/>
      <c r="FI512" s="693"/>
      <c r="FJ512" s="693"/>
      <c r="FK512" s="693"/>
      <c r="FL512" s="693"/>
      <c r="FM512" s="693"/>
      <c r="FN512" s="693"/>
      <c r="FO512" s="693"/>
      <c r="FP512" s="693"/>
      <c r="FQ512" s="693"/>
      <c r="FR512" s="693"/>
      <c r="FS512" s="693"/>
      <c r="FT512" s="693"/>
      <c r="FU512" s="693"/>
      <c r="FV512" s="693"/>
      <c r="FW512" s="693"/>
      <c r="FX512" s="693"/>
      <c r="FY512" s="693"/>
      <c r="FZ512" s="693"/>
      <c r="GA512" s="693"/>
      <c r="GB512" s="693"/>
      <c r="GC512" s="693"/>
      <c r="GD512" s="693"/>
      <c r="GE512" s="693"/>
      <c r="GF512" s="693"/>
      <c r="GG512" s="693"/>
      <c r="GH512" s="693"/>
      <c r="GI512" s="693"/>
      <c r="GJ512" s="693"/>
      <c r="GK512" s="693"/>
      <c r="GL512" s="693"/>
      <c r="GM512" s="693"/>
      <c r="GN512" s="693"/>
      <c r="GO512" s="693"/>
      <c r="GP512" s="693"/>
      <c r="GQ512" s="693"/>
      <c r="GR512" s="693"/>
      <c r="GS512" s="693"/>
      <c r="GT512" s="693"/>
      <c r="GU512" s="693"/>
      <c r="GV512" s="693"/>
      <c r="GW512" s="693"/>
      <c r="GX512" s="693"/>
      <c r="GY512" s="693"/>
      <c r="GZ512" s="693"/>
      <c r="HA512" s="693"/>
      <c r="HB512" s="693"/>
      <c r="HC512" s="693"/>
      <c r="HD512" s="693"/>
      <c r="HE512" s="693"/>
      <c r="HF512" s="693"/>
      <c r="HG512" s="693"/>
      <c r="HH512" s="693"/>
      <c r="HI512" s="693"/>
      <c r="HJ512" s="693"/>
      <c r="HK512" s="693"/>
      <c r="HL512" s="693"/>
      <c r="HM512" s="693"/>
      <c r="HN512" s="693"/>
      <c r="HO512" s="693"/>
      <c r="HP512" s="693"/>
      <c r="HQ512" s="693"/>
      <c r="HR512" s="693"/>
      <c r="HS512" s="693"/>
    </row>
    <row r="513" spans="1:227" s="508" customFormat="1">
      <c r="A513"/>
      <c r="B513" s="368"/>
      <c r="C513"/>
      <c r="D513" s="433"/>
      <c r="E513" s="625"/>
      <c r="F513" s="625"/>
      <c r="G513" s="330"/>
      <c r="H513"/>
      <c r="I513" s="132"/>
      <c r="J513"/>
      <c r="K513"/>
      <c r="L513"/>
      <c r="M513" s="335"/>
      <c r="N513" s="335"/>
      <c r="O513" s="335"/>
      <c r="P513" s="335"/>
      <c r="Q513" s="335"/>
      <c r="R513" s="335"/>
      <c r="S513" s="335"/>
      <c r="T513" s="335"/>
      <c r="U513" s="335"/>
      <c r="V513" s="335"/>
      <c r="W513" s="335"/>
      <c r="X513" s="335"/>
      <c r="Y513" s="335"/>
      <c r="Z513" s="335"/>
      <c r="AA513" s="335"/>
      <c r="AB513" s="45"/>
      <c r="AC513"/>
      <c r="AD513" s="123"/>
      <c r="AE513"/>
      <c r="AF513"/>
      <c r="AG513"/>
      <c r="AH513" s="129"/>
      <c r="AI513" s="129"/>
      <c r="AJ513" s="129"/>
      <c r="AK513" s="634"/>
      <c r="AL513" s="596"/>
      <c r="AM513" s="669"/>
      <c r="AN513" s="669"/>
      <c r="AO513" s="669"/>
      <c r="AP513" s="669"/>
      <c r="AQ513" s="669"/>
      <c r="AR513" s="669"/>
      <c r="AS513" s="669"/>
      <c r="AT513" s="669"/>
      <c r="AU513" s="669"/>
      <c r="AV513" s="669"/>
      <c r="AW513" s="669"/>
      <c r="AX513" s="669"/>
      <c r="AY513" s="669"/>
      <c r="AZ513" s="669"/>
      <c r="BA513" s="599"/>
      <c r="BB513" s="291"/>
      <c r="BC513" s="1042"/>
      <c r="BD513" s="1042"/>
      <c r="BE513" s="1042"/>
      <c r="BF513" s="1042"/>
      <c r="BG513" s="1042"/>
      <c r="BH513" s="1042"/>
      <c r="BI513" s="1042"/>
      <c r="BJ513" s="493"/>
      <c r="BK513" s="493"/>
      <c r="BL513" s="493"/>
      <c r="BM513" s="493"/>
      <c r="BN513" s="493"/>
      <c r="BO513" s="493"/>
      <c r="BP513" s="493"/>
      <c r="BQ513" s="493"/>
      <c r="BR513" s="493"/>
      <c r="BS513" s="493"/>
      <c r="BT513" s="493"/>
      <c r="BU513" s="291"/>
      <c r="CW513" s="693"/>
      <c r="CX513" s="693"/>
      <c r="CY513" s="693"/>
      <c r="CZ513" s="693"/>
      <c r="DA513" s="693"/>
      <c r="DB513" s="693"/>
      <c r="DC513" s="693"/>
      <c r="DD513" s="693"/>
      <c r="DE513" s="693"/>
      <c r="DF513" s="693"/>
      <c r="DG513" s="693"/>
      <c r="DH513" s="693"/>
      <c r="DI513" s="693"/>
      <c r="DJ513" s="693"/>
      <c r="DK513" s="693"/>
      <c r="DL513" s="693"/>
      <c r="DM513" s="693"/>
      <c r="DN513" s="693"/>
      <c r="DO513" s="693"/>
      <c r="DP513" s="693"/>
      <c r="DQ513" s="693"/>
      <c r="DR513" s="693"/>
      <c r="DS513" s="693"/>
      <c r="DT513" s="693"/>
      <c r="DU513" s="693"/>
      <c r="DV513" s="693"/>
      <c r="DW513" s="693"/>
      <c r="DX513" s="693"/>
      <c r="DY513" s="693"/>
      <c r="DZ513" s="693"/>
      <c r="EA513" s="693"/>
      <c r="EB513" s="693"/>
      <c r="EC513" s="693"/>
      <c r="ED513" s="693"/>
      <c r="EE513" s="693"/>
      <c r="EF513" s="693"/>
      <c r="EG513" s="693"/>
      <c r="EH513" s="693"/>
      <c r="EI513" s="693"/>
      <c r="EJ513" s="693"/>
      <c r="EK513" s="693"/>
      <c r="EL513" s="693"/>
      <c r="EM513" s="693"/>
      <c r="EN513" s="693"/>
      <c r="EO513" s="693"/>
      <c r="EP513" s="693"/>
      <c r="EQ513" s="693"/>
      <c r="ER513" s="693"/>
      <c r="ES513" s="693"/>
      <c r="ET513" s="693"/>
      <c r="EU513" s="693"/>
      <c r="EV513" s="693"/>
      <c r="EW513" s="693"/>
      <c r="EX513" s="693"/>
      <c r="EY513" s="693"/>
      <c r="EZ513" s="693"/>
      <c r="FA513" s="693"/>
      <c r="FB513" s="693"/>
      <c r="FC513" s="693"/>
      <c r="FD513" s="693"/>
      <c r="FE513" s="693"/>
      <c r="FF513" s="693"/>
      <c r="FG513" s="693"/>
      <c r="FH513" s="693"/>
      <c r="FI513" s="693"/>
      <c r="FJ513" s="693"/>
      <c r="FK513" s="693"/>
      <c r="FL513" s="693"/>
      <c r="FM513" s="693"/>
      <c r="FN513" s="693"/>
      <c r="FO513" s="693"/>
      <c r="FP513" s="693"/>
      <c r="FQ513" s="693"/>
      <c r="FR513" s="693"/>
      <c r="FS513" s="693"/>
      <c r="FT513" s="693"/>
      <c r="FU513" s="693"/>
      <c r="FV513" s="693"/>
      <c r="FW513" s="693"/>
      <c r="FX513" s="693"/>
      <c r="FY513" s="693"/>
      <c r="FZ513" s="693"/>
      <c r="GA513" s="693"/>
      <c r="GB513" s="693"/>
      <c r="GC513" s="693"/>
      <c r="GD513" s="693"/>
      <c r="GE513" s="693"/>
      <c r="GF513" s="693"/>
      <c r="GG513" s="693"/>
      <c r="GH513" s="693"/>
      <c r="GI513" s="693"/>
      <c r="GJ513" s="693"/>
      <c r="GK513" s="693"/>
      <c r="GL513" s="693"/>
      <c r="GM513" s="693"/>
      <c r="GN513" s="693"/>
      <c r="GO513" s="693"/>
      <c r="GP513" s="693"/>
      <c r="GQ513" s="693"/>
      <c r="GR513" s="693"/>
      <c r="GS513" s="693"/>
      <c r="GT513" s="693"/>
      <c r="GU513" s="693"/>
      <c r="GV513" s="693"/>
      <c r="GW513" s="693"/>
      <c r="GX513" s="693"/>
      <c r="GY513" s="693"/>
      <c r="GZ513" s="693"/>
      <c r="HA513" s="693"/>
      <c r="HB513" s="693"/>
      <c r="HC513" s="693"/>
      <c r="HD513" s="693"/>
      <c r="HE513" s="693"/>
      <c r="HF513" s="693"/>
      <c r="HG513" s="693"/>
      <c r="HH513" s="693"/>
      <c r="HI513" s="693"/>
      <c r="HJ513" s="693"/>
      <c r="HK513" s="693"/>
      <c r="HL513" s="693"/>
      <c r="HM513" s="693"/>
      <c r="HN513" s="693"/>
      <c r="HO513" s="693"/>
      <c r="HP513" s="693"/>
      <c r="HQ513" s="693"/>
      <c r="HR513" s="693"/>
      <c r="HS513" s="693"/>
    </row>
    <row r="514" spans="1:227" s="508" customFormat="1">
      <c r="A514"/>
      <c r="B514" s="368"/>
      <c r="C514"/>
      <c r="D514" s="433"/>
      <c r="E514" s="625"/>
      <c r="F514" s="625"/>
      <c r="G514" s="330"/>
      <c r="H514"/>
      <c r="I514" s="132"/>
      <c r="J514"/>
      <c r="K514"/>
      <c r="L514"/>
      <c r="M514" s="335"/>
      <c r="N514" s="335"/>
      <c r="O514" s="335"/>
      <c r="P514" s="335"/>
      <c r="Q514" s="335"/>
      <c r="R514" s="335"/>
      <c r="S514" s="335"/>
      <c r="T514" s="335"/>
      <c r="U514" s="335"/>
      <c r="V514" s="335"/>
      <c r="W514" s="335"/>
      <c r="X514" s="335"/>
      <c r="Y514" s="335"/>
      <c r="Z514" s="335"/>
      <c r="AA514" s="335"/>
      <c r="AB514" s="45"/>
      <c r="AC514"/>
      <c r="AD514" s="123"/>
      <c r="AE514"/>
      <c r="AF514"/>
      <c r="AG514"/>
      <c r="AH514" s="129"/>
      <c r="AI514" s="129"/>
      <c r="AJ514" s="129"/>
      <c r="AK514" s="634"/>
      <c r="AL514" s="596"/>
      <c r="AM514" s="669"/>
      <c r="AN514" s="669"/>
      <c r="AO514" s="669"/>
      <c r="AP514" s="669"/>
      <c r="AQ514" s="669"/>
      <c r="AR514" s="669"/>
      <c r="AS514" s="669"/>
      <c r="AT514" s="669"/>
      <c r="AU514" s="669"/>
      <c r="AV514" s="669"/>
      <c r="AW514" s="669"/>
      <c r="AX514" s="669"/>
      <c r="AY514" s="669"/>
      <c r="AZ514" s="669"/>
      <c r="BA514" s="599"/>
      <c r="BB514" s="291"/>
      <c r="BC514" s="1042"/>
      <c r="BD514" s="1042"/>
      <c r="BE514" s="1042"/>
      <c r="BF514" s="1042"/>
      <c r="BG514" s="1042"/>
      <c r="BH514" s="1042"/>
      <c r="BI514" s="1042"/>
      <c r="BJ514" s="493"/>
      <c r="BK514" s="493"/>
      <c r="BL514" s="493"/>
      <c r="BM514" s="493"/>
      <c r="BN514" s="493"/>
      <c r="BO514" s="493"/>
      <c r="BP514" s="493"/>
      <c r="BQ514" s="493"/>
      <c r="BR514" s="493"/>
      <c r="BS514" s="493"/>
      <c r="BT514" s="493"/>
      <c r="BU514" s="291"/>
      <c r="CW514" s="693"/>
      <c r="CX514" s="693"/>
      <c r="CY514" s="693"/>
      <c r="CZ514" s="693"/>
      <c r="DA514" s="693"/>
      <c r="DB514" s="693"/>
      <c r="DC514" s="693"/>
      <c r="DD514" s="693"/>
      <c r="DE514" s="693"/>
      <c r="DF514" s="693"/>
      <c r="DG514" s="693"/>
      <c r="DH514" s="693"/>
      <c r="DI514" s="693"/>
      <c r="DJ514" s="693"/>
      <c r="DK514" s="693"/>
      <c r="DL514" s="693"/>
      <c r="DM514" s="693"/>
      <c r="DN514" s="693"/>
      <c r="DO514" s="693"/>
      <c r="DP514" s="693"/>
      <c r="DQ514" s="693"/>
      <c r="DR514" s="693"/>
      <c r="DS514" s="693"/>
      <c r="DT514" s="693"/>
      <c r="DU514" s="693"/>
      <c r="DV514" s="693"/>
      <c r="DW514" s="693"/>
      <c r="DX514" s="693"/>
      <c r="DY514" s="693"/>
      <c r="DZ514" s="693"/>
      <c r="EA514" s="693"/>
      <c r="EB514" s="693"/>
      <c r="EC514" s="693"/>
      <c r="ED514" s="693"/>
      <c r="EE514" s="693"/>
      <c r="EF514" s="693"/>
      <c r="EG514" s="693"/>
      <c r="EH514" s="693"/>
      <c r="EI514" s="693"/>
      <c r="EJ514" s="693"/>
      <c r="EK514" s="693"/>
      <c r="EL514" s="693"/>
      <c r="EM514" s="693"/>
      <c r="EN514" s="693"/>
      <c r="EO514" s="693"/>
      <c r="EP514" s="693"/>
      <c r="EQ514" s="693"/>
      <c r="ER514" s="693"/>
      <c r="ES514" s="693"/>
      <c r="ET514" s="693"/>
      <c r="EU514" s="693"/>
      <c r="EV514" s="693"/>
      <c r="EW514" s="693"/>
      <c r="EX514" s="693"/>
      <c r="EY514" s="693"/>
      <c r="EZ514" s="693"/>
      <c r="FA514" s="693"/>
      <c r="FB514" s="693"/>
      <c r="FC514" s="693"/>
      <c r="FD514" s="693"/>
      <c r="FE514" s="693"/>
      <c r="FF514" s="693"/>
      <c r="FG514" s="693"/>
      <c r="FH514" s="693"/>
      <c r="FI514" s="693"/>
      <c r="FJ514" s="693"/>
      <c r="FK514" s="693"/>
      <c r="FL514" s="693"/>
      <c r="FM514" s="693"/>
      <c r="FN514" s="693"/>
      <c r="FO514" s="693"/>
      <c r="FP514" s="693"/>
      <c r="FQ514" s="693"/>
      <c r="FR514" s="693"/>
      <c r="FS514" s="693"/>
      <c r="FT514" s="693"/>
      <c r="FU514" s="693"/>
      <c r="FV514" s="693"/>
      <c r="FW514" s="693"/>
      <c r="FX514" s="693"/>
      <c r="FY514" s="693"/>
      <c r="FZ514" s="693"/>
      <c r="GA514" s="693"/>
      <c r="GB514" s="693"/>
      <c r="GC514" s="693"/>
      <c r="GD514" s="693"/>
      <c r="GE514" s="693"/>
      <c r="GF514" s="693"/>
      <c r="GG514" s="693"/>
      <c r="GH514" s="693"/>
      <c r="GI514" s="693"/>
      <c r="GJ514" s="693"/>
      <c r="GK514" s="693"/>
      <c r="GL514" s="693"/>
      <c r="GM514" s="693"/>
      <c r="GN514" s="693"/>
      <c r="GO514" s="693"/>
      <c r="GP514" s="693"/>
      <c r="GQ514" s="693"/>
      <c r="GR514" s="693"/>
      <c r="GS514" s="693"/>
      <c r="GT514" s="693"/>
      <c r="GU514" s="693"/>
      <c r="GV514" s="693"/>
      <c r="GW514" s="693"/>
      <c r="GX514" s="693"/>
      <c r="GY514" s="693"/>
      <c r="GZ514" s="693"/>
      <c r="HA514" s="693"/>
      <c r="HB514" s="693"/>
      <c r="HC514" s="693"/>
      <c r="HD514" s="693"/>
      <c r="HE514" s="693"/>
      <c r="HF514" s="693"/>
      <c r="HG514" s="693"/>
      <c r="HH514" s="693"/>
      <c r="HI514" s="693"/>
      <c r="HJ514" s="693"/>
      <c r="HK514" s="693"/>
      <c r="HL514" s="693"/>
      <c r="HM514" s="693"/>
      <c r="HN514" s="693"/>
      <c r="HO514" s="693"/>
      <c r="HP514" s="693"/>
      <c r="HQ514" s="693"/>
      <c r="HR514" s="693"/>
      <c r="HS514" s="693"/>
    </row>
    <row r="515" spans="1:227" s="508" customFormat="1">
      <c r="A515"/>
      <c r="B515" s="368"/>
      <c r="C515"/>
      <c r="D515" s="433"/>
      <c r="E515" s="625"/>
      <c r="F515" s="625"/>
      <c r="G515" s="330"/>
      <c r="H515"/>
      <c r="I515" s="132"/>
      <c r="J515"/>
      <c r="K515"/>
      <c r="L515"/>
      <c r="M515" s="335"/>
      <c r="N515" s="335"/>
      <c r="O515" s="335"/>
      <c r="P515" s="335"/>
      <c r="Q515" s="335"/>
      <c r="R515" s="335"/>
      <c r="S515" s="335"/>
      <c r="T515" s="335"/>
      <c r="U515" s="335"/>
      <c r="V515" s="335"/>
      <c r="W515" s="335"/>
      <c r="X515" s="335"/>
      <c r="Y515" s="335"/>
      <c r="Z515" s="335"/>
      <c r="AA515" s="335"/>
      <c r="AB515" s="45"/>
      <c r="AC515"/>
      <c r="AD515" s="123"/>
      <c r="AE515"/>
      <c r="AF515"/>
      <c r="AG515"/>
      <c r="AH515" s="129"/>
      <c r="AI515" s="129"/>
      <c r="AJ515" s="129"/>
      <c r="AK515" s="634"/>
      <c r="AL515" s="596"/>
      <c r="AM515" s="669"/>
      <c r="AN515" s="669"/>
      <c r="AO515" s="669"/>
      <c r="AP515" s="669"/>
      <c r="AQ515" s="669"/>
      <c r="AR515" s="669"/>
      <c r="AS515" s="669"/>
      <c r="AT515" s="669"/>
      <c r="AU515" s="669"/>
      <c r="AV515" s="669"/>
      <c r="AW515" s="669"/>
      <c r="AX515" s="669"/>
      <c r="AY515" s="669"/>
      <c r="AZ515" s="669"/>
      <c r="BA515" s="599"/>
      <c r="BB515" s="291"/>
      <c r="BC515" s="1042"/>
      <c r="BD515" s="1042"/>
      <c r="BE515" s="1042"/>
      <c r="BF515" s="1042"/>
      <c r="BG515" s="1042"/>
      <c r="BH515" s="1042"/>
      <c r="BI515" s="1042"/>
      <c r="BJ515" s="493"/>
      <c r="BK515" s="493"/>
      <c r="BL515" s="493"/>
      <c r="BM515" s="493"/>
      <c r="BN515" s="493"/>
      <c r="BO515" s="493"/>
      <c r="BP515" s="493"/>
      <c r="BQ515" s="493"/>
      <c r="BR515" s="493"/>
      <c r="BS515" s="493"/>
      <c r="BT515" s="493"/>
      <c r="BU515" s="291"/>
      <c r="CW515" s="693"/>
      <c r="CX515" s="693"/>
      <c r="CY515" s="693"/>
      <c r="CZ515" s="693"/>
      <c r="DA515" s="693"/>
      <c r="DB515" s="693"/>
      <c r="DC515" s="693"/>
      <c r="DD515" s="693"/>
      <c r="DE515" s="693"/>
      <c r="DF515" s="693"/>
      <c r="DG515" s="693"/>
      <c r="DH515" s="693"/>
      <c r="DI515" s="693"/>
      <c r="DJ515" s="693"/>
      <c r="DK515" s="693"/>
      <c r="DL515" s="693"/>
      <c r="DM515" s="693"/>
      <c r="DN515" s="693"/>
      <c r="DO515" s="693"/>
      <c r="DP515" s="693"/>
      <c r="DQ515" s="693"/>
      <c r="DR515" s="693"/>
      <c r="DS515" s="693"/>
      <c r="DT515" s="693"/>
      <c r="DU515" s="693"/>
      <c r="DV515" s="693"/>
      <c r="DW515" s="693"/>
      <c r="DX515" s="693"/>
      <c r="DY515" s="693"/>
      <c r="DZ515" s="693"/>
      <c r="EA515" s="693"/>
      <c r="EB515" s="693"/>
      <c r="EC515" s="693"/>
      <c r="ED515" s="693"/>
      <c r="EE515" s="693"/>
      <c r="EF515" s="693"/>
      <c r="EG515" s="693"/>
      <c r="EH515" s="693"/>
      <c r="EI515" s="693"/>
      <c r="EJ515" s="693"/>
      <c r="EK515" s="693"/>
      <c r="EL515" s="693"/>
      <c r="EM515" s="693"/>
      <c r="EN515" s="693"/>
      <c r="EO515" s="693"/>
      <c r="EP515" s="693"/>
      <c r="EQ515" s="693"/>
      <c r="ER515" s="693"/>
      <c r="ES515" s="693"/>
      <c r="ET515" s="693"/>
      <c r="EU515" s="693"/>
      <c r="EV515" s="693"/>
      <c r="EW515" s="693"/>
      <c r="EX515" s="693"/>
      <c r="EY515" s="693"/>
      <c r="EZ515" s="693"/>
      <c r="FA515" s="693"/>
      <c r="FB515" s="693"/>
      <c r="FC515" s="693"/>
      <c r="FD515" s="693"/>
      <c r="FE515" s="693"/>
      <c r="FF515" s="693"/>
      <c r="FG515" s="693"/>
      <c r="FH515" s="693"/>
      <c r="FI515" s="693"/>
      <c r="FJ515" s="693"/>
      <c r="FK515" s="693"/>
      <c r="FL515" s="693"/>
      <c r="FM515" s="693"/>
      <c r="FN515" s="693"/>
      <c r="FO515" s="693"/>
      <c r="FP515" s="693"/>
      <c r="FQ515" s="693"/>
      <c r="FR515" s="693"/>
      <c r="FS515" s="693"/>
      <c r="FT515" s="693"/>
      <c r="FU515" s="693"/>
      <c r="FV515" s="693"/>
      <c r="FW515" s="693"/>
      <c r="FX515" s="693"/>
      <c r="FY515" s="693"/>
      <c r="FZ515" s="693"/>
      <c r="GA515" s="693"/>
      <c r="GB515" s="693"/>
      <c r="GC515" s="693"/>
      <c r="GD515" s="693"/>
      <c r="GE515" s="693"/>
      <c r="GF515" s="693"/>
      <c r="GG515" s="693"/>
      <c r="GH515" s="693"/>
      <c r="GI515" s="693"/>
      <c r="GJ515" s="693"/>
      <c r="GK515" s="693"/>
      <c r="GL515" s="693"/>
      <c r="GM515" s="693"/>
      <c r="GN515" s="693"/>
      <c r="GO515" s="693"/>
      <c r="GP515" s="693"/>
      <c r="GQ515" s="693"/>
      <c r="GR515" s="693"/>
      <c r="GS515" s="693"/>
      <c r="GT515" s="693"/>
      <c r="GU515" s="693"/>
      <c r="GV515" s="693"/>
      <c r="GW515" s="693"/>
      <c r="GX515" s="693"/>
      <c r="GY515" s="693"/>
      <c r="GZ515" s="693"/>
      <c r="HA515" s="693"/>
      <c r="HB515" s="693"/>
      <c r="HC515" s="693"/>
      <c r="HD515" s="693"/>
      <c r="HE515" s="693"/>
      <c r="HF515" s="693"/>
      <c r="HG515" s="693"/>
      <c r="HH515" s="693"/>
      <c r="HI515" s="693"/>
      <c r="HJ515" s="693"/>
      <c r="HK515" s="693"/>
      <c r="HL515" s="693"/>
      <c r="HM515" s="693"/>
      <c r="HN515" s="693"/>
      <c r="HO515" s="693"/>
      <c r="HP515" s="693"/>
      <c r="HQ515" s="693"/>
      <c r="HR515" s="693"/>
      <c r="HS515" s="693"/>
    </row>
    <row r="516" spans="1:227" s="508" customFormat="1">
      <c r="A516"/>
      <c r="B516" s="368"/>
      <c r="C516"/>
      <c r="D516" s="433"/>
      <c r="E516" s="625"/>
      <c r="F516" s="625"/>
      <c r="G516" s="330"/>
      <c r="H516"/>
      <c r="I516" s="132"/>
      <c r="J516"/>
      <c r="K516"/>
      <c r="L516"/>
      <c r="M516" s="335"/>
      <c r="N516" s="335"/>
      <c r="O516" s="335"/>
      <c r="P516" s="335"/>
      <c r="Q516" s="335"/>
      <c r="R516" s="335"/>
      <c r="S516" s="335"/>
      <c r="T516" s="335"/>
      <c r="U516" s="335"/>
      <c r="V516" s="335"/>
      <c r="W516" s="335"/>
      <c r="X516" s="335"/>
      <c r="Y516" s="335"/>
      <c r="Z516" s="335"/>
      <c r="AA516" s="335"/>
      <c r="AB516" s="45"/>
      <c r="AC516"/>
      <c r="AD516" s="123"/>
      <c r="AE516"/>
      <c r="AF516"/>
      <c r="AG516"/>
      <c r="AH516" s="129"/>
      <c r="AI516" s="129"/>
      <c r="AJ516" s="129"/>
      <c r="AK516" s="634"/>
      <c r="AL516" s="596"/>
      <c r="AM516" s="669"/>
      <c r="AN516" s="669"/>
      <c r="AO516" s="669"/>
      <c r="AP516" s="669"/>
      <c r="AQ516" s="669"/>
      <c r="AR516" s="669"/>
      <c r="AS516" s="669"/>
      <c r="AT516" s="669"/>
      <c r="AU516" s="669"/>
      <c r="AV516" s="669"/>
      <c r="AW516" s="669"/>
      <c r="AX516" s="669"/>
      <c r="AY516" s="669"/>
      <c r="AZ516" s="669"/>
      <c r="BA516" s="599"/>
      <c r="BB516" s="291"/>
      <c r="BC516" s="1042"/>
      <c r="BD516" s="1042"/>
      <c r="BE516" s="1042"/>
      <c r="BF516" s="1042"/>
      <c r="BG516" s="1042"/>
      <c r="BH516" s="1042"/>
      <c r="BI516" s="1042"/>
      <c r="BJ516" s="493"/>
      <c r="BK516" s="493"/>
      <c r="BL516" s="493"/>
      <c r="BM516" s="493"/>
      <c r="BN516" s="493"/>
      <c r="BO516" s="493"/>
      <c r="BP516" s="493"/>
      <c r="BQ516" s="493"/>
      <c r="BR516" s="493"/>
      <c r="BS516" s="493"/>
      <c r="BT516" s="493"/>
      <c r="BU516" s="291"/>
      <c r="CW516" s="693"/>
      <c r="CX516" s="693"/>
      <c r="CY516" s="693"/>
      <c r="CZ516" s="693"/>
      <c r="DA516" s="693"/>
      <c r="DB516" s="693"/>
      <c r="DC516" s="693"/>
      <c r="DD516" s="693"/>
      <c r="DE516" s="693"/>
      <c r="DF516" s="693"/>
      <c r="DG516" s="693"/>
      <c r="DH516" s="693"/>
      <c r="DI516" s="693"/>
      <c r="DJ516" s="693"/>
      <c r="DK516" s="693"/>
      <c r="DL516" s="693"/>
      <c r="DM516" s="693"/>
      <c r="DN516" s="693"/>
      <c r="DO516" s="693"/>
      <c r="DP516" s="693"/>
      <c r="DQ516" s="693"/>
      <c r="DR516" s="693"/>
      <c r="DS516" s="693"/>
      <c r="DT516" s="693"/>
      <c r="DU516" s="693"/>
      <c r="DV516" s="693"/>
      <c r="DW516" s="693"/>
      <c r="DX516" s="693"/>
      <c r="DY516" s="693"/>
      <c r="DZ516" s="693"/>
      <c r="EA516" s="693"/>
      <c r="EB516" s="693"/>
      <c r="EC516" s="693"/>
      <c r="ED516" s="693"/>
      <c r="EE516" s="693"/>
      <c r="EF516" s="693"/>
      <c r="EG516" s="693"/>
      <c r="EH516" s="693"/>
      <c r="EI516" s="693"/>
      <c r="EJ516" s="693"/>
      <c r="EK516" s="693"/>
      <c r="EL516" s="693"/>
      <c r="EM516" s="693"/>
      <c r="EN516" s="693"/>
      <c r="EO516" s="693"/>
      <c r="EP516" s="693"/>
      <c r="EQ516" s="693"/>
      <c r="ER516" s="693"/>
      <c r="ES516" s="693"/>
      <c r="ET516" s="693"/>
      <c r="EU516" s="693"/>
      <c r="EV516" s="693"/>
      <c r="EW516" s="693"/>
      <c r="EX516" s="693"/>
      <c r="EY516" s="693"/>
      <c r="EZ516" s="693"/>
      <c r="FA516" s="693"/>
      <c r="FB516" s="693"/>
      <c r="FC516" s="693"/>
      <c r="FD516" s="693"/>
      <c r="FE516" s="693"/>
      <c r="FF516" s="693"/>
      <c r="FG516" s="693"/>
      <c r="FH516" s="693"/>
      <c r="FI516" s="693"/>
      <c r="FJ516" s="693"/>
      <c r="FK516" s="693"/>
      <c r="FL516" s="693"/>
      <c r="FM516" s="693"/>
      <c r="FN516" s="693"/>
      <c r="FO516" s="693"/>
      <c r="FP516" s="693"/>
      <c r="FQ516" s="693"/>
      <c r="FR516" s="693"/>
      <c r="FS516" s="693"/>
      <c r="FT516" s="693"/>
      <c r="FU516" s="693"/>
      <c r="FV516" s="693"/>
      <c r="FW516" s="693"/>
      <c r="FX516" s="693"/>
      <c r="FY516" s="693"/>
      <c r="FZ516" s="693"/>
      <c r="GA516" s="693"/>
      <c r="GB516" s="693"/>
      <c r="GC516" s="693"/>
      <c r="GD516" s="693"/>
      <c r="GE516" s="693"/>
      <c r="GF516" s="693"/>
      <c r="GG516" s="693"/>
      <c r="GH516" s="693"/>
      <c r="GI516" s="693"/>
      <c r="GJ516" s="693"/>
      <c r="GK516" s="693"/>
      <c r="GL516" s="693"/>
      <c r="GM516" s="693"/>
      <c r="GN516" s="693"/>
      <c r="GO516" s="693"/>
      <c r="GP516" s="693"/>
      <c r="GQ516" s="693"/>
      <c r="GR516" s="693"/>
      <c r="GS516" s="693"/>
      <c r="GT516" s="693"/>
      <c r="GU516" s="693"/>
      <c r="GV516" s="693"/>
      <c r="GW516" s="693"/>
      <c r="GX516" s="693"/>
      <c r="GY516" s="693"/>
      <c r="GZ516" s="693"/>
      <c r="HA516" s="693"/>
      <c r="HB516" s="693"/>
      <c r="HC516" s="693"/>
      <c r="HD516" s="693"/>
      <c r="HE516" s="693"/>
      <c r="HF516" s="693"/>
      <c r="HG516" s="693"/>
      <c r="HH516" s="693"/>
      <c r="HI516" s="693"/>
      <c r="HJ516" s="693"/>
      <c r="HK516" s="693"/>
      <c r="HL516" s="693"/>
      <c r="HM516" s="693"/>
      <c r="HN516" s="693"/>
      <c r="HO516" s="693"/>
      <c r="HP516" s="693"/>
      <c r="HQ516" s="693"/>
      <c r="HR516" s="693"/>
      <c r="HS516" s="693"/>
    </row>
    <row r="517" spans="1:227" s="508" customFormat="1">
      <c r="A517"/>
      <c r="B517" s="368"/>
      <c r="C517"/>
      <c r="D517" s="433"/>
      <c r="E517" s="625"/>
      <c r="F517" s="625"/>
      <c r="G517" s="330"/>
      <c r="H517"/>
      <c r="I517" s="132"/>
      <c r="J517"/>
      <c r="K517"/>
      <c r="L517"/>
      <c r="M517" s="335"/>
      <c r="N517" s="335"/>
      <c r="O517" s="335"/>
      <c r="P517" s="335"/>
      <c r="Q517" s="335"/>
      <c r="R517" s="335"/>
      <c r="S517" s="335"/>
      <c r="T517" s="335"/>
      <c r="U517" s="335"/>
      <c r="V517" s="335"/>
      <c r="W517" s="335"/>
      <c r="X517" s="335"/>
      <c r="Y517" s="335"/>
      <c r="Z517" s="335"/>
      <c r="AA517" s="335"/>
      <c r="AB517" s="45"/>
      <c r="AC517"/>
      <c r="AD517" s="123"/>
      <c r="AE517"/>
      <c r="AF517"/>
      <c r="AG517"/>
      <c r="AH517" s="129"/>
      <c r="AI517" s="129"/>
      <c r="AJ517" s="129"/>
      <c r="AK517" s="634"/>
      <c r="AL517" s="596"/>
      <c r="AM517" s="669"/>
      <c r="AN517" s="669"/>
      <c r="AO517" s="669"/>
      <c r="AP517" s="669"/>
      <c r="AQ517" s="669"/>
      <c r="AR517" s="669"/>
      <c r="AS517" s="669"/>
      <c r="AT517" s="669"/>
      <c r="AU517" s="669"/>
      <c r="AV517" s="669"/>
      <c r="AW517" s="669"/>
      <c r="AX517" s="669"/>
      <c r="AY517" s="669"/>
      <c r="AZ517" s="669"/>
      <c r="BA517" s="599"/>
      <c r="BB517" s="291"/>
      <c r="BC517" s="1042"/>
      <c r="BD517" s="1042"/>
      <c r="BE517" s="1042"/>
      <c r="BF517" s="1042"/>
      <c r="BG517" s="1042"/>
      <c r="BH517" s="1042"/>
      <c r="BI517" s="1042"/>
      <c r="BJ517" s="493"/>
      <c r="BK517" s="493"/>
      <c r="BL517" s="493"/>
      <c r="BM517" s="493"/>
      <c r="BN517" s="493"/>
      <c r="BO517" s="493"/>
      <c r="BP517" s="493"/>
      <c r="BQ517" s="493"/>
      <c r="BR517" s="493"/>
      <c r="BS517" s="493"/>
      <c r="BT517" s="493"/>
      <c r="BU517" s="291"/>
      <c r="CW517" s="693"/>
      <c r="CX517" s="693"/>
      <c r="CY517" s="693"/>
      <c r="CZ517" s="693"/>
      <c r="DA517" s="693"/>
      <c r="DB517" s="693"/>
      <c r="DC517" s="693"/>
      <c r="DD517" s="693"/>
      <c r="DE517" s="693"/>
      <c r="DF517" s="693"/>
      <c r="DG517" s="693"/>
      <c r="DH517" s="693"/>
      <c r="DI517" s="693"/>
      <c r="DJ517" s="693"/>
      <c r="DK517" s="693"/>
      <c r="DL517" s="693"/>
      <c r="DM517" s="693"/>
      <c r="DN517" s="693"/>
      <c r="DO517" s="693"/>
      <c r="DP517" s="693"/>
      <c r="DQ517" s="693"/>
      <c r="DR517" s="693"/>
      <c r="DS517" s="693"/>
      <c r="DT517" s="693"/>
      <c r="DU517" s="693"/>
      <c r="DV517" s="693"/>
      <c r="DW517" s="693"/>
      <c r="DX517" s="693"/>
      <c r="DY517" s="693"/>
      <c r="DZ517" s="693"/>
      <c r="EA517" s="693"/>
      <c r="EB517" s="693"/>
      <c r="EC517" s="693"/>
      <c r="ED517" s="693"/>
      <c r="EE517" s="693"/>
      <c r="EF517" s="693"/>
      <c r="EG517" s="693"/>
      <c r="EH517" s="693"/>
      <c r="EI517" s="693"/>
      <c r="EJ517" s="693"/>
      <c r="EK517" s="693"/>
      <c r="EL517" s="693"/>
      <c r="EM517" s="693"/>
      <c r="EN517" s="693"/>
      <c r="EO517" s="693"/>
      <c r="EP517" s="693"/>
      <c r="EQ517" s="693"/>
      <c r="ER517" s="693"/>
      <c r="ES517" s="693"/>
      <c r="ET517" s="693"/>
      <c r="EU517" s="693"/>
      <c r="EV517" s="693"/>
      <c r="EW517" s="693"/>
      <c r="EX517" s="693"/>
      <c r="EY517" s="693"/>
      <c r="EZ517" s="693"/>
      <c r="FA517" s="693"/>
      <c r="FB517" s="693"/>
      <c r="FC517" s="693"/>
      <c r="FD517" s="693"/>
      <c r="FE517" s="693"/>
      <c r="FF517" s="693"/>
      <c r="FG517" s="693"/>
      <c r="FH517" s="693"/>
      <c r="FI517" s="693"/>
      <c r="FJ517" s="693"/>
      <c r="FK517" s="693"/>
      <c r="FL517" s="693"/>
      <c r="FM517" s="693"/>
      <c r="FN517" s="693"/>
      <c r="FO517" s="693"/>
      <c r="FP517" s="693"/>
      <c r="FQ517" s="693"/>
      <c r="FR517" s="693"/>
      <c r="FS517" s="693"/>
      <c r="FT517" s="693"/>
      <c r="FU517" s="693"/>
      <c r="FV517" s="693"/>
      <c r="FW517" s="693"/>
      <c r="FX517" s="693"/>
      <c r="FY517" s="693"/>
      <c r="FZ517" s="693"/>
      <c r="GA517" s="693"/>
      <c r="GB517" s="693"/>
      <c r="GC517" s="693"/>
      <c r="GD517" s="693"/>
      <c r="GE517" s="693"/>
      <c r="GF517" s="693"/>
      <c r="GG517" s="693"/>
      <c r="GH517" s="693"/>
      <c r="GI517" s="693"/>
      <c r="GJ517" s="693"/>
      <c r="GK517" s="693"/>
      <c r="GL517" s="693"/>
      <c r="GM517" s="693"/>
      <c r="GN517" s="693"/>
      <c r="GO517" s="693"/>
      <c r="GP517" s="693"/>
      <c r="GQ517" s="693"/>
      <c r="GR517" s="693"/>
      <c r="GS517" s="693"/>
      <c r="GT517" s="693"/>
      <c r="GU517" s="693"/>
      <c r="GV517" s="693"/>
      <c r="GW517" s="693"/>
      <c r="GX517" s="693"/>
      <c r="GY517" s="693"/>
      <c r="GZ517" s="693"/>
      <c r="HA517" s="693"/>
      <c r="HB517" s="693"/>
      <c r="HC517" s="693"/>
      <c r="HD517" s="693"/>
      <c r="HE517" s="693"/>
      <c r="HF517" s="693"/>
      <c r="HG517" s="693"/>
      <c r="HH517" s="693"/>
      <c r="HI517" s="693"/>
      <c r="HJ517" s="693"/>
      <c r="HK517" s="693"/>
      <c r="HL517" s="693"/>
      <c r="HM517" s="693"/>
      <c r="HN517" s="693"/>
      <c r="HO517" s="693"/>
      <c r="HP517" s="693"/>
      <c r="HQ517" s="693"/>
      <c r="HR517" s="693"/>
      <c r="HS517" s="693"/>
    </row>
    <row r="518" spans="1:227" s="508" customFormat="1">
      <c r="A518"/>
      <c r="B518" s="368"/>
      <c r="C518"/>
      <c r="D518" s="433"/>
      <c r="E518" s="625"/>
      <c r="F518" s="625"/>
      <c r="G518" s="330"/>
      <c r="H518"/>
      <c r="I518" s="132"/>
      <c r="J518"/>
      <c r="K518"/>
      <c r="L518"/>
      <c r="M518" s="335"/>
      <c r="N518" s="335"/>
      <c r="O518" s="335"/>
      <c r="P518" s="335"/>
      <c r="Q518" s="335"/>
      <c r="R518" s="335"/>
      <c r="S518" s="335"/>
      <c r="T518" s="335"/>
      <c r="U518" s="335"/>
      <c r="V518" s="335"/>
      <c r="W518" s="335"/>
      <c r="X518" s="335"/>
      <c r="Y518" s="335"/>
      <c r="Z518" s="335"/>
      <c r="AA518" s="335"/>
      <c r="AB518" s="45"/>
      <c r="AC518"/>
      <c r="AD518" s="123"/>
      <c r="AE518"/>
      <c r="AF518"/>
      <c r="AG518"/>
      <c r="AH518" s="129"/>
      <c r="AI518" s="129"/>
      <c r="AJ518" s="129"/>
      <c r="AK518" s="634"/>
      <c r="AL518" s="596"/>
      <c r="AM518" s="669"/>
      <c r="AN518" s="669"/>
      <c r="AO518" s="669"/>
      <c r="AP518" s="669"/>
      <c r="AQ518" s="669"/>
      <c r="AR518" s="669"/>
      <c r="AS518" s="669"/>
      <c r="AT518" s="669"/>
      <c r="AU518" s="669"/>
      <c r="AV518" s="669"/>
      <c r="AW518" s="669"/>
      <c r="AX518" s="669"/>
      <c r="AY518" s="669"/>
      <c r="AZ518" s="669"/>
      <c r="BA518" s="599"/>
      <c r="BB518" s="291"/>
      <c r="BC518" s="1042"/>
      <c r="BD518" s="1042"/>
      <c r="BE518" s="1042"/>
      <c r="BF518" s="1042"/>
      <c r="BG518" s="1042"/>
      <c r="BH518" s="1042"/>
      <c r="BI518" s="1042"/>
      <c r="BJ518" s="493"/>
      <c r="BK518" s="493"/>
      <c r="BL518" s="493"/>
      <c r="BM518" s="493"/>
      <c r="BN518" s="493"/>
      <c r="BO518" s="493"/>
      <c r="BP518" s="493"/>
      <c r="BQ518" s="493"/>
      <c r="BR518" s="493"/>
      <c r="BS518" s="493"/>
      <c r="BT518" s="493"/>
      <c r="BU518" s="291"/>
      <c r="CW518" s="693"/>
      <c r="CX518" s="693"/>
      <c r="CY518" s="693"/>
      <c r="CZ518" s="693"/>
      <c r="DA518" s="693"/>
      <c r="DB518" s="693"/>
      <c r="DC518" s="693"/>
      <c r="DD518" s="693"/>
      <c r="DE518" s="693"/>
      <c r="DF518" s="693"/>
      <c r="DG518" s="693"/>
      <c r="DH518" s="693"/>
      <c r="DI518" s="693"/>
      <c r="DJ518" s="693"/>
      <c r="DK518" s="693"/>
      <c r="DL518" s="693"/>
      <c r="DM518" s="693"/>
      <c r="DN518" s="693"/>
      <c r="DO518" s="693"/>
      <c r="DP518" s="693"/>
      <c r="DQ518" s="693"/>
      <c r="DR518" s="693"/>
      <c r="DS518" s="693"/>
      <c r="DT518" s="693"/>
      <c r="DU518" s="693"/>
      <c r="DV518" s="693"/>
      <c r="DW518" s="693"/>
      <c r="DX518" s="693"/>
      <c r="DY518" s="693"/>
      <c r="DZ518" s="693"/>
      <c r="EA518" s="693"/>
      <c r="EB518" s="693"/>
      <c r="EC518" s="693"/>
      <c r="ED518" s="693"/>
      <c r="EE518" s="693"/>
      <c r="EF518" s="693"/>
      <c r="EG518" s="693"/>
      <c r="EH518" s="693"/>
      <c r="EI518" s="693"/>
      <c r="EJ518" s="693"/>
      <c r="EK518" s="693"/>
      <c r="EL518" s="693"/>
      <c r="EM518" s="693"/>
      <c r="EN518" s="693"/>
      <c r="EO518" s="693"/>
      <c r="EP518" s="693"/>
      <c r="EQ518" s="693"/>
      <c r="ER518" s="693"/>
      <c r="ES518" s="693"/>
      <c r="ET518" s="693"/>
      <c r="EU518" s="693"/>
      <c r="EV518" s="693"/>
      <c r="EW518" s="693"/>
      <c r="EX518" s="693"/>
      <c r="EY518" s="693"/>
      <c r="EZ518" s="693"/>
      <c r="FA518" s="693"/>
      <c r="FB518" s="693"/>
      <c r="FC518" s="693"/>
      <c r="FD518" s="693"/>
      <c r="FE518" s="693"/>
      <c r="FF518" s="693"/>
      <c r="FG518" s="693"/>
      <c r="FH518" s="693"/>
      <c r="FI518" s="693"/>
      <c r="FJ518" s="693"/>
      <c r="FK518" s="693"/>
      <c r="FL518" s="693"/>
      <c r="FM518" s="693"/>
      <c r="FN518" s="693"/>
      <c r="FO518" s="693"/>
      <c r="FP518" s="693"/>
      <c r="FQ518" s="693"/>
      <c r="FR518" s="693"/>
      <c r="FS518" s="693"/>
      <c r="FT518" s="693"/>
      <c r="FU518" s="693"/>
      <c r="FV518" s="693"/>
      <c r="FW518" s="693"/>
      <c r="FX518" s="693"/>
      <c r="FY518" s="693"/>
      <c r="FZ518" s="693"/>
      <c r="GA518" s="693"/>
      <c r="GB518" s="693"/>
      <c r="GC518" s="693"/>
      <c r="GD518" s="693"/>
      <c r="GE518" s="693"/>
      <c r="GF518" s="693"/>
      <c r="GG518" s="693"/>
      <c r="GH518" s="693"/>
      <c r="GI518" s="693"/>
      <c r="GJ518" s="693"/>
      <c r="GK518" s="693"/>
      <c r="GL518" s="693"/>
      <c r="GM518" s="693"/>
      <c r="GN518" s="693"/>
      <c r="GO518" s="693"/>
      <c r="GP518" s="693"/>
      <c r="GQ518" s="693"/>
      <c r="GR518" s="693"/>
      <c r="GS518" s="693"/>
      <c r="GT518" s="693"/>
      <c r="GU518" s="693"/>
      <c r="GV518" s="693"/>
      <c r="GW518" s="693"/>
      <c r="GX518" s="693"/>
      <c r="GY518" s="693"/>
      <c r="GZ518" s="693"/>
      <c r="HA518" s="693"/>
      <c r="HB518" s="693"/>
      <c r="HC518" s="693"/>
      <c r="HD518" s="693"/>
      <c r="HE518" s="693"/>
      <c r="HF518" s="693"/>
      <c r="HG518" s="693"/>
      <c r="HH518" s="693"/>
      <c r="HI518" s="693"/>
      <c r="HJ518" s="693"/>
      <c r="HK518" s="693"/>
      <c r="HL518" s="693"/>
      <c r="HM518" s="693"/>
      <c r="HN518" s="693"/>
      <c r="HO518" s="693"/>
      <c r="HP518" s="693"/>
      <c r="HQ518" s="693"/>
      <c r="HR518" s="693"/>
      <c r="HS518" s="693"/>
    </row>
    <row r="519" spans="1:227" s="508" customFormat="1">
      <c r="A519"/>
      <c r="B519" s="368"/>
      <c r="C519"/>
      <c r="D519" s="433"/>
      <c r="E519" s="625"/>
      <c r="F519" s="625"/>
      <c r="G519" s="330"/>
      <c r="H519"/>
      <c r="I519" s="132"/>
      <c r="J519"/>
      <c r="K519"/>
      <c r="L519"/>
      <c r="M519" s="335"/>
      <c r="N519" s="335"/>
      <c r="O519" s="335"/>
      <c r="P519" s="335"/>
      <c r="Q519" s="335"/>
      <c r="R519" s="335"/>
      <c r="S519" s="335"/>
      <c r="T519" s="335"/>
      <c r="U519" s="335"/>
      <c r="V519" s="335"/>
      <c r="W519" s="335"/>
      <c r="X519" s="335"/>
      <c r="Y519" s="335"/>
      <c r="Z519" s="335"/>
      <c r="AA519" s="335"/>
      <c r="AB519" s="45"/>
      <c r="AC519"/>
      <c r="AD519" s="123"/>
      <c r="AE519"/>
      <c r="AF519"/>
      <c r="AG519"/>
      <c r="AH519" s="129"/>
      <c r="AI519" s="129"/>
      <c r="AJ519" s="129"/>
      <c r="AK519" s="634"/>
      <c r="AL519" s="596"/>
      <c r="AM519" s="669"/>
      <c r="AN519" s="669"/>
      <c r="AO519" s="669"/>
      <c r="AP519" s="669"/>
      <c r="AQ519" s="669"/>
      <c r="AR519" s="669"/>
      <c r="AS519" s="669"/>
      <c r="AT519" s="669"/>
      <c r="AU519" s="669"/>
      <c r="AV519" s="669"/>
      <c r="AW519" s="669"/>
      <c r="AX519" s="669"/>
      <c r="AY519" s="669"/>
      <c r="AZ519" s="669"/>
      <c r="BA519" s="599"/>
      <c r="BB519" s="291"/>
      <c r="BC519" s="1042"/>
      <c r="BD519" s="1042"/>
      <c r="BE519" s="1042"/>
      <c r="BF519" s="1042"/>
      <c r="BG519" s="1042"/>
      <c r="BH519" s="1042"/>
      <c r="BI519" s="1042"/>
      <c r="BJ519" s="493"/>
      <c r="BK519" s="493"/>
      <c r="BL519" s="493"/>
      <c r="BM519" s="493"/>
      <c r="BN519" s="493"/>
      <c r="BO519" s="493"/>
      <c r="BP519" s="493"/>
      <c r="BQ519" s="493"/>
      <c r="BR519" s="493"/>
      <c r="BS519" s="493"/>
      <c r="BT519" s="493"/>
      <c r="BU519" s="291"/>
      <c r="CW519" s="693"/>
      <c r="CX519" s="693"/>
      <c r="CY519" s="693"/>
      <c r="CZ519" s="693"/>
      <c r="DA519" s="693"/>
      <c r="DB519" s="693"/>
      <c r="DC519" s="693"/>
      <c r="DD519" s="693"/>
      <c r="DE519" s="693"/>
      <c r="DF519" s="693"/>
      <c r="DG519" s="693"/>
      <c r="DH519" s="693"/>
      <c r="DI519" s="693"/>
      <c r="DJ519" s="693"/>
      <c r="DK519" s="693"/>
      <c r="DL519" s="693"/>
      <c r="DM519" s="693"/>
      <c r="DN519" s="693"/>
      <c r="DO519" s="693"/>
      <c r="DP519" s="693"/>
      <c r="DQ519" s="693"/>
      <c r="DR519" s="693"/>
      <c r="DS519" s="693"/>
      <c r="DT519" s="693"/>
      <c r="DU519" s="693"/>
      <c r="DV519" s="693"/>
      <c r="DW519" s="693"/>
      <c r="DX519" s="693"/>
      <c r="DY519" s="693"/>
      <c r="DZ519" s="693"/>
      <c r="EA519" s="693"/>
      <c r="EB519" s="693"/>
      <c r="EC519" s="693"/>
      <c r="ED519" s="693"/>
      <c r="EE519" s="693"/>
      <c r="EF519" s="693"/>
      <c r="EG519" s="693"/>
      <c r="EH519" s="693"/>
      <c r="EI519" s="693"/>
      <c r="EJ519" s="693"/>
      <c r="EK519" s="693"/>
      <c r="EL519" s="693"/>
      <c r="EM519" s="693"/>
      <c r="EN519" s="693"/>
      <c r="EO519" s="693"/>
      <c r="EP519" s="693"/>
      <c r="EQ519" s="693"/>
      <c r="ER519" s="693"/>
      <c r="ES519" s="693"/>
      <c r="ET519" s="693"/>
      <c r="EU519" s="693"/>
      <c r="EV519" s="693"/>
      <c r="EW519" s="693"/>
      <c r="EX519" s="693"/>
      <c r="EY519" s="693"/>
      <c r="EZ519" s="693"/>
      <c r="FA519" s="693"/>
      <c r="FB519" s="693"/>
      <c r="FC519" s="693"/>
      <c r="FD519" s="693"/>
      <c r="FE519" s="693"/>
      <c r="FF519" s="693"/>
      <c r="FG519" s="693"/>
      <c r="FH519" s="693"/>
      <c r="FI519" s="693"/>
      <c r="FJ519" s="693"/>
      <c r="FK519" s="693"/>
      <c r="FL519" s="693"/>
      <c r="FM519" s="693"/>
      <c r="FN519" s="693"/>
      <c r="FO519" s="693"/>
      <c r="FP519" s="693"/>
      <c r="FQ519" s="693"/>
      <c r="FR519" s="693"/>
      <c r="FS519" s="693"/>
      <c r="FT519" s="693"/>
      <c r="FU519" s="693"/>
      <c r="FV519" s="693"/>
      <c r="FW519" s="693"/>
      <c r="FX519" s="693"/>
      <c r="FY519" s="693"/>
      <c r="FZ519" s="693"/>
      <c r="GA519" s="693"/>
      <c r="GB519" s="693"/>
      <c r="GC519" s="693"/>
      <c r="GD519" s="693"/>
      <c r="GE519" s="693"/>
      <c r="GF519" s="693"/>
      <c r="GG519" s="693"/>
      <c r="GH519" s="693"/>
      <c r="GI519" s="693"/>
      <c r="GJ519" s="693"/>
      <c r="GK519" s="693"/>
      <c r="GL519" s="693"/>
      <c r="GM519" s="693"/>
      <c r="GN519" s="693"/>
      <c r="GO519" s="693"/>
      <c r="GP519" s="693"/>
      <c r="GQ519" s="693"/>
      <c r="GR519" s="693"/>
      <c r="GS519" s="693"/>
      <c r="GT519" s="693"/>
      <c r="GU519" s="693"/>
      <c r="GV519" s="693"/>
      <c r="GW519" s="693"/>
      <c r="GX519" s="693"/>
      <c r="GY519" s="693"/>
      <c r="GZ519" s="693"/>
      <c r="HA519" s="693"/>
      <c r="HB519" s="693"/>
      <c r="HC519" s="693"/>
      <c r="HD519" s="693"/>
      <c r="HE519" s="693"/>
      <c r="HF519" s="693"/>
      <c r="HG519" s="693"/>
      <c r="HH519" s="693"/>
      <c r="HI519" s="693"/>
      <c r="HJ519" s="693"/>
      <c r="HK519" s="693"/>
      <c r="HL519" s="693"/>
      <c r="HM519" s="693"/>
      <c r="HN519" s="693"/>
      <c r="HO519" s="693"/>
      <c r="HP519" s="693"/>
      <c r="HQ519" s="693"/>
      <c r="HR519" s="693"/>
      <c r="HS519" s="693"/>
    </row>
    <row r="520" spans="1:227" s="508" customFormat="1">
      <c r="A520"/>
      <c r="B520" s="368"/>
      <c r="C520"/>
      <c r="D520" s="433"/>
      <c r="E520" s="625"/>
      <c r="F520" s="625"/>
      <c r="G520" s="330"/>
      <c r="H520"/>
      <c r="I520" s="132"/>
      <c r="J520"/>
      <c r="K520"/>
      <c r="L520"/>
      <c r="M520" s="335"/>
      <c r="N520" s="335"/>
      <c r="O520" s="335"/>
      <c r="P520" s="335"/>
      <c r="Q520" s="335"/>
      <c r="R520" s="335"/>
      <c r="S520" s="335"/>
      <c r="T520" s="335"/>
      <c r="U520" s="335"/>
      <c r="V520" s="335"/>
      <c r="W520" s="335"/>
      <c r="X520" s="335"/>
      <c r="Y520" s="335"/>
      <c r="Z520" s="335"/>
      <c r="AA520" s="335"/>
      <c r="AB520" s="45"/>
      <c r="AC520"/>
      <c r="AD520" s="123"/>
      <c r="AE520"/>
      <c r="AF520"/>
      <c r="AG520"/>
      <c r="AH520" s="129"/>
      <c r="AI520" s="129"/>
      <c r="AJ520" s="129"/>
      <c r="AK520" s="634"/>
      <c r="AL520" s="596"/>
      <c r="AM520" s="669"/>
      <c r="AN520" s="669"/>
      <c r="AO520" s="669"/>
      <c r="AP520" s="669"/>
      <c r="AQ520" s="669"/>
      <c r="AR520" s="669"/>
      <c r="AS520" s="669"/>
      <c r="AT520" s="669"/>
      <c r="AU520" s="669"/>
      <c r="AV520" s="669"/>
      <c r="AW520" s="669"/>
      <c r="AX520" s="669"/>
      <c r="AY520" s="669"/>
      <c r="AZ520" s="669"/>
      <c r="BA520" s="599"/>
      <c r="BB520" s="291"/>
      <c r="BC520" s="1042"/>
      <c r="BD520" s="1042"/>
      <c r="BE520" s="1042"/>
      <c r="BF520" s="1042"/>
      <c r="BG520" s="1042"/>
      <c r="BH520" s="1042"/>
      <c r="BI520" s="1042"/>
      <c r="BJ520" s="493"/>
      <c r="BK520" s="493"/>
      <c r="BL520" s="493"/>
      <c r="BM520" s="493"/>
      <c r="BN520" s="493"/>
      <c r="BO520" s="493"/>
      <c r="BP520" s="493"/>
      <c r="BQ520" s="493"/>
      <c r="BR520" s="493"/>
      <c r="BS520" s="493"/>
      <c r="BT520" s="493"/>
      <c r="BU520" s="291"/>
      <c r="CW520" s="693"/>
      <c r="CX520" s="693"/>
      <c r="CY520" s="693"/>
      <c r="CZ520" s="693"/>
      <c r="DA520" s="693"/>
      <c r="DB520" s="693"/>
      <c r="DC520" s="693"/>
      <c r="DD520" s="693"/>
      <c r="DE520" s="693"/>
      <c r="DF520" s="693"/>
      <c r="DG520" s="693"/>
      <c r="DH520" s="693"/>
      <c r="DI520" s="693"/>
      <c r="DJ520" s="693"/>
      <c r="DK520" s="693"/>
      <c r="DL520" s="693"/>
      <c r="DM520" s="693"/>
      <c r="DN520" s="693"/>
      <c r="DO520" s="693"/>
      <c r="DP520" s="693"/>
      <c r="DQ520" s="693"/>
      <c r="DR520" s="693"/>
      <c r="DS520" s="693"/>
      <c r="DT520" s="693"/>
      <c r="DU520" s="693"/>
      <c r="DV520" s="693"/>
      <c r="DW520" s="693"/>
      <c r="DX520" s="693"/>
      <c r="DY520" s="693"/>
      <c r="DZ520" s="693"/>
      <c r="EA520" s="693"/>
      <c r="EB520" s="693"/>
      <c r="EC520" s="693"/>
      <c r="ED520" s="693"/>
      <c r="EE520" s="693"/>
      <c r="EF520" s="693"/>
      <c r="EG520" s="693"/>
      <c r="EH520" s="693"/>
      <c r="EI520" s="693"/>
      <c r="EJ520" s="693"/>
      <c r="EK520" s="693"/>
      <c r="EL520" s="693"/>
      <c r="EM520" s="693"/>
      <c r="EN520" s="693"/>
      <c r="EO520" s="693"/>
      <c r="EP520" s="693"/>
      <c r="EQ520" s="693"/>
      <c r="ER520" s="693"/>
      <c r="ES520" s="693"/>
      <c r="ET520" s="693"/>
      <c r="EU520" s="693"/>
      <c r="EV520" s="693"/>
      <c r="EW520" s="693"/>
      <c r="EX520" s="693"/>
      <c r="EY520" s="693"/>
      <c r="EZ520" s="693"/>
      <c r="FA520" s="693"/>
      <c r="FB520" s="693"/>
      <c r="FC520" s="693"/>
      <c r="FD520" s="693"/>
      <c r="FE520" s="693"/>
      <c r="FF520" s="693"/>
      <c r="FG520" s="693"/>
      <c r="FH520" s="693"/>
      <c r="FI520" s="693"/>
      <c r="FJ520" s="693"/>
      <c r="FK520" s="693"/>
      <c r="FL520" s="693"/>
      <c r="FM520" s="693"/>
      <c r="FN520" s="693"/>
      <c r="FO520" s="693"/>
      <c r="FP520" s="693"/>
      <c r="FQ520" s="693"/>
      <c r="FR520" s="693"/>
      <c r="FS520" s="693"/>
      <c r="FT520" s="693"/>
      <c r="FU520" s="693"/>
      <c r="FV520" s="693"/>
      <c r="FW520" s="693"/>
      <c r="FX520" s="693"/>
      <c r="FY520" s="693"/>
      <c r="FZ520" s="693"/>
      <c r="GA520" s="693"/>
      <c r="GB520" s="693"/>
      <c r="GC520" s="693"/>
      <c r="GD520" s="693"/>
      <c r="GE520" s="693"/>
      <c r="GF520" s="693"/>
      <c r="GG520" s="693"/>
      <c r="GH520" s="693"/>
      <c r="GI520" s="693"/>
      <c r="GJ520" s="693"/>
      <c r="GK520" s="693"/>
      <c r="GL520" s="693"/>
      <c r="GM520" s="693"/>
      <c r="GN520" s="693"/>
      <c r="GO520" s="693"/>
      <c r="GP520" s="693"/>
      <c r="GQ520" s="693"/>
      <c r="GR520" s="693"/>
      <c r="GS520" s="693"/>
      <c r="GT520" s="693"/>
      <c r="GU520" s="693"/>
      <c r="GV520" s="693"/>
      <c r="GW520" s="693"/>
      <c r="GX520" s="693"/>
      <c r="GY520" s="693"/>
      <c r="GZ520" s="693"/>
      <c r="HA520" s="693"/>
      <c r="HB520" s="693"/>
      <c r="HC520" s="693"/>
      <c r="HD520" s="693"/>
      <c r="HE520" s="693"/>
      <c r="HF520" s="693"/>
      <c r="HG520" s="693"/>
      <c r="HH520" s="693"/>
      <c r="HI520" s="693"/>
      <c r="HJ520" s="693"/>
      <c r="HK520" s="693"/>
      <c r="HL520" s="693"/>
      <c r="HM520" s="693"/>
      <c r="HN520" s="693"/>
      <c r="HO520" s="693"/>
      <c r="HP520" s="693"/>
      <c r="HQ520" s="693"/>
      <c r="HR520" s="693"/>
      <c r="HS520" s="693"/>
    </row>
    <row r="521" spans="1:227" s="508" customFormat="1">
      <c r="A521"/>
      <c r="B521" s="368"/>
      <c r="C521"/>
      <c r="D521" s="433"/>
      <c r="E521" s="625"/>
      <c r="F521" s="625"/>
      <c r="G521" s="330"/>
      <c r="H521"/>
      <c r="I521" s="132"/>
      <c r="J521"/>
      <c r="K521"/>
      <c r="L521"/>
      <c r="M521" s="335"/>
      <c r="N521" s="335"/>
      <c r="O521" s="335"/>
      <c r="P521" s="335"/>
      <c r="Q521" s="335"/>
      <c r="R521" s="335"/>
      <c r="S521" s="335"/>
      <c r="T521" s="335"/>
      <c r="U521" s="335"/>
      <c r="V521" s="335"/>
      <c r="W521" s="335"/>
      <c r="X521" s="335"/>
      <c r="Y521" s="335"/>
      <c r="Z521" s="335"/>
      <c r="AA521" s="335"/>
      <c r="AB521" s="45"/>
      <c r="AC521"/>
      <c r="AD521" s="123"/>
      <c r="AE521"/>
      <c r="AF521"/>
      <c r="AG521"/>
      <c r="AH521" s="129"/>
      <c r="AI521" s="129"/>
      <c r="AJ521" s="129"/>
      <c r="AK521" s="634"/>
      <c r="AL521" s="596"/>
      <c r="AM521" s="669"/>
      <c r="AN521" s="669"/>
      <c r="AO521" s="669"/>
      <c r="AP521" s="669"/>
      <c r="AQ521" s="669"/>
      <c r="AR521" s="669"/>
      <c r="AS521" s="669"/>
      <c r="AT521" s="669"/>
      <c r="AU521" s="669"/>
      <c r="AV521" s="669"/>
      <c r="AW521" s="669"/>
      <c r="AX521" s="669"/>
      <c r="AY521" s="669"/>
      <c r="AZ521" s="669"/>
      <c r="BA521" s="599"/>
      <c r="BB521" s="291"/>
      <c r="BC521" s="1042"/>
      <c r="BD521" s="1042"/>
      <c r="BE521" s="1042"/>
      <c r="BF521" s="1042"/>
      <c r="BG521" s="1042"/>
      <c r="BH521" s="1042"/>
      <c r="BI521" s="1042"/>
      <c r="BJ521" s="493"/>
      <c r="BK521" s="493"/>
      <c r="BL521" s="493"/>
      <c r="BM521" s="493"/>
      <c r="BN521" s="493"/>
      <c r="BO521" s="493"/>
      <c r="BP521" s="493"/>
      <c r="BQ521" s="493"/>
      <c r="BR521" s="493"/>
      <c r="BS521" s="493"/>
      <c r="BT521" s="493"/>
      <c r="BU521" s="291"/>
      <c r="CW521" s="693"/>
      <c r="CX521" s="693"/>
      <c r="CY521" s="693"/>
      <c r="CZ521" s="693"/>
      <c r="DA521" s="693"/>
      <c r="DB521" s="693"/>
      <c r="DC521" s="693"/>
      <c r="DD521" s="693"/>
      <c r="DE521" s="693"/>
      <c r="DF521" s="693"/>
      <c r="DG521" s="693"/>
      <c r="DH521" s="693"/>
      <c r="DI521" s="693"/>
      <c r="DJ521" s="693"/>
      <c r="DK521" s="693"/>
      <c r="DL521" s="693"/>
      <c r="DM521" s="693"/>
      <c r="DN521" s="693"/>
      <c r="DO521" s="693"/>
      <c r="DP521" s="693"/>
      <c r="DQ521" s="693"/>
      <c r="DR521" s="693"/>
      <c r="DS521" s="693"/>
      <c r="DT521" s="693"/>
      <c r="DU521" s="693"/>
      <c r="DV521" s="693"/>
      <c r="DW521" s="693"/>
      <c r="DX521" s="693"/>
      <c r="DY521" s="693"/>
      <c r="DZ521" s="693"/>
      <c r="EA521" s="693"/>
      <c r="EB521" s="693"/>
      <c r="EC521" s="693"/>
      <c r="ED521" s="693"/>
      <c r="EE521" s="693"/>
      <c r="EF521" s="693"/>
      <c r="EG521" s="693"/>
      <c r="EH521" s="693"/>
      <c r="EI521" s="693"/>
      <c r="EJ521" s="693"/>
      <c r="EK521" s="693"/>
      <c r="EL521" s="693"/>
      <c r="EM521" s="693"/>
      <c r="EN521" s="693"/>
      <c r="EO521" s="693"/>
      <c r="EP521" s="693"/>
      <c r="EQ521" s="693"/>
      <c r="ER521" s="693"/>
      <c r="ES521" s="693"/>
      <c r="ET521" s="693"/>
      <c r="EU521" s="693"/>
      <c r="EV521" s="693"/>
      <c r="EW521" s="693"/>
      <c r="EX521" s="693"/>
      <c r="EY521" s="693"/>
      <c r="EZ521" s="693"/>
      <c r="FA521" s="693"/>
      <c r="FB521" s="693"/>
      <c r="FC521" s="693"/>
      <c r="FD521" s="693"/>
      <c r="FE521" s="693"/>
      <c r="FF521" s="693"/>
      <c r="FG521" s="693"/>
      <c r="FH521" s="693"/>
      <c r="FI521" s="693"/>
      <c r="FJ521" s="693"/>
      <c r="FK521" s="693"/>
      <c r="FL521" s="693"/>
      <c r="FM521" s="693"/>
      <c r="FN521" s="693"/>
      <c r="FO521" s="693"/>
      <c r="FP521" s="693"/>
      <c r="FQ521" s="693"/>
      <c r="FR521" s="693"/>
      <c r="FS521" s="693"/>
      <c r="FT521" s="693"/>
      <c r="FU521" s="693"/>
      <c r="FV521" s="693"/>
      <c r="FW521" s="693"/>
      <c r="FX521" s="693"/>
      <c r="FY521" s="693"/>
      <c r="FZ521" s="693"/>
      <c r="GA521" s="693"/>
      <c r="GB521" s="693"/>
      <c r="GC521" s="693"/>
      <c r="GD521" s="693"/>
      <c r="GE521" s="693"/>
      <c r="GF521" s="693"/>
      <c r="GG521" s="693"/>
      <c r="GH521" s="693"/>
      <c r="GI521" s="693"/>
      <c r="GJ521" s="693"/>
      <c r="GK521" s="693"/>
      <c r="GL521" s="693"/>
      <c r="GM521" s="693"/>
      <c r="GN521" s="693"/>
      <c r="GO521" s="693"/>
      <c r="GP521" s="693"/>
      <c r="GQ521" s="693"/>
      <c r="GR521" s="693"/>
      <c r="GS521" s="693"/>
      <c r="GT521" s="693"/>
      <c r="GU521" s="693"/>
      <c r="GV521" s="693"/>
      <c r="GW521" s="693"/>
      <c r="GX521" s="693"/>
      <c r="GY521" s="693"/>
      <c r="GZ521" s="693"/>
      <c r="HA521" s="693"/>
      <c r="HB521" s="693"/>
      <c r="HC521" s="693"/>
      <c r="HD521" s="693"/>
      <c r="HE521" s="693"/>
      <c r="HF521" s="693"/>
      <c r="HG521" s="693"/>
      <c r="HH521" s="693"/>
      <c r="HI521" s="693"/>
      <c r="HJ521" s="693"/>
      <c r="HK521" s="693"/>
      <c r="HL521" s="693"/>
      <c r="HM521" s="693"/>
      <c r="HN521" s="693"/>
      <c r="HO521" s="693"/>
      <c r="HP521" s="693"/>
      <c r="HQ521" s="693"/>
      <c r="HR521" s="693"/>
      <c r="HS521" s="693"/>
    </row>
    <row r="522" spans="1:227" s="508" customFormat="1">
      <c r="A522"/>
      <c r="B522" s="368"/>
      <c r="C522"/>
      <c r="D522" s="433"/>
      <c r="E522" s="625"/>
      <c r="F522" s="625"/>
      <c r="G522" s="330"/>
      <c r="H522"/>
      <c r="I522" s="132"/>
      <c r="J522"/>
      <c r="K522"/>
      <c r="L522"/>
      <c r="M522" s="335"/>
      <c r="N522" s="335"/>
      <c r="O522" s="335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45"/>
      <c r="AC522"/>
      <c r="AD522" s="123"/>
      <c r="AE522"/>
      <c r="AF522"/>
      <c r="AG522"/>
      <c r="AH522" s="129"/>
      <c r="AI522" s="129"/>
      <c r="AJ522" s="129"/>
      <c r="AK522" s="634"/>
      <c r="AL522" s="596"/>
      <c r="AM522" s="669"/>
      <c r="AN522" s="669"/>
      <c r="AO522" s="669"/>
      <c r="AP522" s="669"/>
      <c r="AQ522" s="669"/>
      <c r="AR522" s="669"/>
      <c r="AS522" s="669"/>
      <c r="AT522" s="669"/>
      <c r="AU522" s="669"/>
      <c r="AV522" s="669"/>
      <c r="AW522" s="669"/>
      <c r="AX522" s="669"/>
      <c r="AY522" s="669"/>
      <c r="AZ522" s="669"/>
      <c r="BA522" s="599"/>
      <c r="BB522" s="291"/>
      <c r="BC522" s="1042"/>
      <c r="BD522" s="1042"/>
      <c r="BE522" s="1042"/>
      <c r="BF522" s="1042"/>
      <c r="BG522" s="1042"/>
      <c r="BH522" s="1042"/>
      <c r="BI522" s="1042"/>
      <c r="BJ522" s="493"/>
      <c r="BK522" s="493"/>
      <c r="BL522" s="493"/>
      <c r="BM522" s="493"/>
      <c r="BN522" s="493"/>
      <c r="BO522" s="493"/>
      <c r="BP522" s="493"/>
      <c r="BQ522" s="493"/>
      <c r="BR522" s="493"/>
      <c r="BS522" s="493"/>
      <c r="BT522" s="493"/>
      <c r="BU522" s="291"/>
      <c r="CW522" s="693"/>
      <c r="CX522" s="693"/>
      <c r="CY522" s="693"/>
      <c r="CZ522" s="693"/>
      <c r="DA522" s="693"/>
      <c r="DB522" s="693"/>
      <c r="DC522" s="693"/>
      <c r="DD522" s="693"/>
      <c r="DE522" s="693"/>
      <c r="DF522" s="693"/>
      <c r="DG522" s="693"/>
      <c r="DH522" s="693"/>
      <c r="DI522" s="693"/>
      <c r="DJ522" s="693"/>
      <c r="DK522" s="693"/>
      <c r="DL522" s="693"/>
      <c r="DM522" s="693"/>
      <c r="DN522" s="693"/>
      <c r="DO522" s="693"/>
      <c r="DP522" s="693"/>
      <c r="DQ522" s="693"/>
      <c r="DR522" s="693"/>
      <c r="DS522" s="693"/>
      <c r="DT522" s="693"/>
      <c r="DU522" s="693"/>
      <c r="DV522" s="693"/>
      <c r="DW522" s="693"/>
      <c r="DX522" s="693"/>
      <c r="DY522" s="693"/>
      <c r="DZ522" s="693"/>
      <c r="EA522" s="693"/>
      <c r="EB522" s="693"/>
      <c r="EC522" s="693"/>
      <c r="ED522" s="693"/>
      <c r="EE522" s="693"/>
      <c r="EF522" s="693"/>
      <c r="EG522" s="693"/>
      <c r="EH522" s="693"/>
      <c r="EI522" s="693"/>
      <c r="EJ522" s="693"/>
      <c r="EK522" s="693"/>
      <c r="EL522" s="693"/>
      <c r="EM522" s="693"/>
      <c r="EN522" s="693"/>
      <c r="EO522" s="693"/>
      <c r="EP522" s="693"/>
      <c r="EQ522" s="693"/>
      <c r="ER522" s="693"/>
      <c r="ES522" s="693"/>
      <c r="ET522" s="693"/>
      <c r="EU522" s="693"/>
      <c r="EV522" s="693"/>
      <c r="EW522" s="693"/>
      <c r="EX522" s="693"/>
      <c r="EY522" s="693"/>
      <c r="EZ522" s="693"/>
      <c r="FA522" s="693"/>
      <c r="FB522" s="693"/>
      <c r="FC522" s="693"/>
      <c r="FD522" s="693"/>
      <c r="FE522" s="693"/>
      <c r="FF522" s="693"/>
      <c r="FG522" s="693"/>
      <c r="FH522" s="693"/>
      <c r="FI522" s="693"/>
      <c r="FJ522" s="693"/>
      <c r="FK522" s="693"/>
      <c r="FL522" s="693"/>
      <c r="FM522" s="693"/>
      <c r="FN522" s="693"/>
      <c r="FO522" s="693"/>
      <c r="FP522" s="693"/>
      <c r="FQ522" s="693"/>
      <c r="FR522" s="693"/>
      <c r="FS522" s="693"/>
      <c r="FT522" s="693"/>
      <c r="FU522" s="693"/>
      <c r="FV522" s="693"/>
      <c r="FW522" s="693"/>
      <c r="FX522" s="693"/>
      <c r="FY522" s="693"/>
      <c r="FZ522" s="693"/>
      <c r="GA522" s="693"/>
      <c r="GB522" s="693"/>
      <c r="GC522" s="693"/>
      <c r="GD522" s="693"/>
      <c r="GE522" s="693"/>
      <c r="GF522" s="693"/>
      <c r="GG522" s="693"/>
      <c r="GH522" s="693"/>
      <c r="GI522" s="693"/>
      <c r="GJ522" s="693"/>
      <c r="GK522" s="693"/>
      <c r="GL522" s="693"/>
      <c r="GM522" s="693"/>
      <c r="GN522" s="693"/>
      <c r="GO522" s="693"/>
      <c r="GP522" s="693"/>
      <c r="GQ522" s="693"/>
      <c r="GR522" s="693"/>
      <c r="GS522" s="693"/>
      <c r="GT522" s="693"/>
      <c r="GU522" s="693"/>
      <c r="GV522" s="693"/>
      <c r="GW522" s="693"/>
      <c r="GX522" s="693"/>
      <c r="GY522" s="693"/>
      <c r="GZ522" s="693"/>
      <c r="HA522" s="693"/>
      <c r="HB522" s="693"/>
      <c r="HC522" s="693"/>
      <c r="HD522" s="693"/>
      <c r="HE522" s="693"/>
      <c r="HF522" s="693"/>
      <c r="HG522" s="693"/>
      <c r="HH522" s="693"/>
      <c r="HI522" s="693"/>
      <c r="HJ522" s="693"/>
      <c r="HK522" s="693"/>
      <c r="HL522" s="693"/>
      <c r="HM522" s="693"/>
      <c r="HN522" s="693"/>
      <c r="HO522" s="693"/>
      <c r="HP522" s="693"/>
      <c r="HQ522" s="693"/>
      <c r="HR522" s="693"/>
      <c r="HS522" s="693"/>
    </row>
    <row r="523" spans="1:227" s="508" customFormat="1">
      <c r="A523"/>
      <c r="B523" s="368"/>
      <c r="C523"/>
      <c r="D523" s="433"/>
      <c r="E523" s="625"/>
      <c r="F523" s="625"/>
      <c r="G523" s="330"/>
      <c r="H523"/>
      <c r="I523" s="132"/>
      <c r="J523"/>
      <c r="K523"/>
      <c r="L523"/>
      <c r="M523" s="335"/>
      <c r="N523" s="335"/>
      <c r="O523" s="335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45"/>
      <c r="AC523"/>
      <c r="AD523" s="123"/>
      <c r="AE523"/>
      <c r="AF523"/>
      <c r="AG523"/>
      <c r="AH523" s="129"/>
      <c r="AI523" s="129"/>
      <c r="AJ523" s="129"/>
      <c r="AK523" s="634"/>
      <c r="AL523" s="596"/>
      <c r="AM523" s="669"/>
      <c r="AN523" s="669"/>
      <c r="AO523" s="669"/>
      <c r="AP523" s="669"/>
      <c r="AQ523" s="669"/>
      <c r="AR523" s="669"/>
      <c r="AS523" s="669"/>
      <c r="AT523" s="669"/>
      <c r="AU523" s="669"/>
      <c r="AV523" s="669"/>
      <c r="AW523" s="669"/>
      <c r="AX523" s="669"/>
      <c r="AY523" s="669"/>
      <c r="AZ523" s="669"/>
      <c r="BA523" s="599"/>
      <c r="BB523" s="291"/>
      <c r="BC523" s="1042"/>
      <c r="BD523" s="1042"/>
      <c r="BE523" s="1042"/>
      <c r="BF523" s="1042"/>
      <c r="BG523" s="1042"/>
      <c r="BH523" s="1042"/>
      <c r="BI523" s="1042"/>
      <c r="BJ523" s="493"/>
      <c r="BK523" s="493"/>
      <c r="BL523" s="493"/>
      <c r="BM523" s="493"/>
      <c r="BN523" s="493"/>
      <c r="BO523" s="493"/>
      <c r="BP523" s="493"/>
      <c r="BQ523" s="493"/>
      <c r="BR523" s="493"/>
      <c r="BS523" s="493"/>
      <c r="BT523" s="493"/>
      <c r="BU523" s="291"/>
      <c r="CW523" s="693"/>
      <c r="CX523" s="693"/>
      <c r="CY523" s="693"/>
      <c r="CZ523" s="693"/>
      <c r="DA523" s="693"/>
      <c r="DB523" s="693"/>
      <c r="DC523" s="693"/>
      <c r="DD523" s="693"/>
      <c r="DE523" s="693"/>
      <c r="DF523" s="693"/>
      <c r="DG523" s="693"/>
      <c r="DH523" s="693"/>
      <c r="DI523" s="693"/>
      <c r="DJ523" s="693"/>
      <c r="DK523" s="693"/>
      <c r="DL523" s="693"/>
      <c r="DM523" s="693"/>
      <c r="DN523" s="693"/>
      <c r="DO523" s="693"/>
      <c r="DP523" s="693"/>
      <c r="DQ523" s="693"/>
      <c r="DR523" s="693"/>
      <c r="DS523" s="693"/>
      <c r="DT523" s="693"/>
      <c r="DU523" s="693"/>
      <c r="DV523" s="693"/>
      <c r="DW523" s="693"/>
      <c r="DX523" s="693"/>
      <c r="DY523" s="693"/>
      <c r="DZ523" s="693"/>
      <c r="EA523" s="693"/>
      <c r="EB523" s="693"/>
      <c r="EC523" s="693"/>
      <c r="ED523" s="693"/>
      <c r="EE523" s="693"/>
      <c r="EF523" s="693"/>
      <c r="EG523" s="693"/>
      <c r="EH523" s="693"/>
      <c r="EI523" s="693"/>
      <c r="EJ523" s="693"/>
      <c r="EK523" s="693"/>
      <c r="EL523" s="693"/>
      <c r="EM523" s="693"/>
      <c r="EN523" s="693"/>
      <c r="EO523" s="693"/>
      <c r="EP523" s="693"/>
      <c r="EQ523" s="693"/>
      <c r="ER523" s="693"/>
      <c r="ES523" s="693"/>
      <c r="ET523" s="693"/>
      <c r="EU523" s="693"/>
      <c r="EV523" s="693"/>
      <c r="EW523" s="693"/>
      <c r="EX523" s="693"/>
      <c r="EY523" s="693"/>
      <c r="EZ523" s="693"/>
      <c r="FA523" s="693"/>
      <c r="FB523" s="693"/>
      <c r="FC523" s="693"/>
      <c r="FD523" s="693"/>
      <c r="FE523" s="693"/>
      <c r="FF523" s="693"/>
      <c r="FG523" s="693"/>
      <c r="FH523" s="693"/>
      <c r="FI523" s="693"/>
      <c r="FJ523" s="693"/>
      <c r="FK523" s="693"/>
      <c r="FL523" s="693"/>
      <c r="FM523" s="693"/>
      <c r="FN523" s="693"/>
      <c r="FO523" s="693"/>
      <c r="FP523" s="693"/>
      <c r="FQ523" s="693"/>
      <c r="FR523" s="693"/>
      <c r="FS523" s="693"/>
      <c r="FT523" s="693"/>
      <c r="FU523" s="693"/>
      <c r="FV523" s="693"/>
      <c r="FW523" s="693"/>
      <c r="FX523" s="693"/>
      <c r="FY523" s="693"/>
      <c r="FZ523" s="693"/>
      <c r="GA523" s="693"/>
      <c r="GB523" s="693"/>
      <c r="GC523" s="693"/>
      <c r="GD523" s="693"/>
      <c r="GE523" s="693"/>
      <c r="GF523" s="693"/>
      <c r="GG523" s="693"/>
      <c r="GH523" s="693"/>
      <c r="GI523" s="693"/>
      <c r="GJ523" s="693"/>
      <c r="GK523" s="693"/>
      <c r="GL523" s="693"/>
      <c r="GM523" s="693"/>
      <c r="GN523" s="693"/>
      <c r="GO523" s="693"/>
      <c r="GP523" s="693"/>
      <c r="GQ523" s="693"/>
      <c r="GR523" s="693"/>
      <c r="GS523" s="693"/>
      <c r="GT523" s="693"/>
      <c r="GU523" s="693"/>
      <c r="GV523" s="693"/>
      <c r="GW523" s="693"/>
      <c r="GX523" s="693"/>
      <c r="GY523" s="693"/>
      <c r="GZ523" s="693"/>
      <c r="HA523" s="693"/>
      <c r="HB523" s="693"/>
      <c r="HC523" s="693"/>
      <c r="HD523" s="693"/>
      <c r="HE523" s="693"/>
      <c r="HF523" s="693"/>
      <c r="HG523" s="693"/>
      <c r="HH523" s="693"/>
      <c r="HI523" s="693"/>
      <c r="HJ523" s="693"/>
      <c r="HK523" s="693"/>
      <c r="HL523" s="693"/>
      <c r="HM523" s="693"/>
      <c r="HN523" s="693"/>
      <c r="HO523" s="693"/>
      <c r="HP523" s="693"/>
      <c r="HQ523" s="693"/>
      <c r="HR523" s="693"/>
      <c r="HS523" s="693"/>
    </row>
    <row r="524" spans="1:227" s="508" customFormat="1">
      <c r="A524"/>
      <c r="B524" s="368"/>
      <c r="C524"/>
      <c r="D524" s="433"/>
      <c r="E524" s="625"/>
      <c r="F524" s="625"/>
      <c r="G524" s="330"/>
      <c r="H524"/>
      <c r="I524" s="132"/>
      <c r="J524"/>
      <c r="K524"/>
      <c r="L524"/>
      <c r="M524" s="335"/>
      <c r="N524" s="335"/>
      <c r="O524" s="335"/>
      <c r="P524" s="335"/>
      <c r="Q524" s="335"/>
      <c r="R524" s="335"/>
      <c r="S524" s="335"/>
      <c r="T524" s="335"/>
      <c r="U524" s="335"/>
      <c r="V524" s="335"/>
      <c r="W524" s="335"/>
      <c r="X524" s="335"/>
      <c r="Y524" s="335"/>
      <c r="Z524" s="335"/>
      <c r="AA524" s="335"/>
      <c r="AB524" s="45"/>
      <c r="AC524"/>
      <c r="AD524" s="123"/>
      <c r="AE524"/>
      <c r="AF524"/>
      <c r="AG524"/>
      <c r="AH524" s="129"/>
      <c r="AI524" s="129"/>
      <c r="AJ524" s="129"/>
      <c r="AK524" s="634"/>
      <c r="AL524" s="596"/>
      <c r="AM524" s="669"/>
      <c r="AN524" s="669"/>
      <c r="AO524" s="669"/>
      <c r="AP524" s="669"/>
      <c r="AQ524" s="669"/>
      <c r="AR524" s="669"/>
      <c r="AS524" s="669"/>
      <c r="AT524" s="669"/>
      <c r="AU524" s="669"/>
      <c r="AV524" s="669"/>
      <c r="AW524" s="669"/>
      <c r="AX524" s="669"/>
      <c r="AY524" s="669"/>
      <c r="AZ524" s="669"/>
      <c r="BA524" s="599"/>
      <c r="BB524" s="291"/>
      <c r="BC524" s="1042"/>
      <c r="BD524" s="1042"/>
      <c r="BE524" s="1042"/>
      <c r="BF524" s="1042"/>
      <c r="BG524" s="1042"/>
      <c r="BH524" s="1042"/>
      <c r="BI524" s="1042"/>
      <c r="BJ524" s="493"/>
      <c r="BK524" s="493"/>
      <c r="BL524" s="493"/>
      <c r="BM524" s="493"/>
      <c r="BN524" s="493"/>
      <c r="BO524" s="493"/>
      <c r="BP524" s="493"/>
      <c r="BQ524" s="493"/>
      <c r="BR524" s="493"/>
      <c r="BS524" s="493"/>
      <c r="BT524" s="493"/>
      <c r="BU524" s="291"/>
      <c r="CW524" s="693"/>
      <c r="CX524" s="693"/>
      <c r="CY524" s="693"/>
      <c r="CZ524" s="693"/>
      <c r="DA524" s="693"/>
      <c r="DB524" s="693"/>
      <c r="DC524" s="693"/>
      <c r="DD524" s="693"/>
      <c r="DE524" s="693"/>
      <c r="DF524" s="693"/>
      <c r="DG524" s="693"/>
      <c r="DH524" s="693"/>
      <c r="DI524" s="693"/>
      <c r="DJ524" s="693"/>
      <c r="DK524" s="693"/>
      <c r="DL524" s="693"/>
      <c r="DM524" s="693"/>
      <c r="DN524" s="693"/>
      <c r="DO524" s="693"/>
      <c r="DP524" s="693"/>
      <c r="DQ524" s="693"/>
      <c r="DR524" s="693"/>
      <c r="DS524" s="693"/>
      <c r="DT524" s="693"/>
      <c r="DU524" s="693"/>
      <c r="DV524" s="693"/>
      <c r="DW524" s="693"/>
      <c r="DX524" s="693"/>
      <c r="DY524" s="693"/>
      <c r="DZ524" s="693"/>
      <c r="EA524" s="693"/>
      <c r="EB524" s="693"/>
      <c r="EC524" s="693"/>
      <c r="ED524" s="693"/>
      <c r="EE524" s="693"/>
      <c r="EF524" s="693"/>
      <c r="EG524" s="693"/>
      <c r="EH524" s="693"/>
      <c r="EI524" s="693"/>
      <c r="EJ524" s="693"/>
      <c r="EK524" s="693"/>
      <c r="EL524" s="693"/>
      <c r="EM524" s="693"/>
      <c r="EN524" s="693"/>
      <c r="EO524" s="693"/>
      <c r="EP524" s="693"/>
      <c r="EQ524" s="693"/>
      <c r="ER524" s="693"/>
      <c r="ES524" s="693"/>
      <c r="ET524" s="693"/>
      <c r="EU524" s="693"/>
      <c r="EV524" s="693"/>
      <c r="EW524" s="693"/>
      <c r="EX524" s="693"/>
      <c r="EY524" s="693"/>
      <c r="EZ524" s="693"/>
      <c r="FA524" s="693"/>
      <c r="FB524" s="693"/>
      <c r="FC524" s="693"/>
      <c r="FD524" s="693"/>
      <c r="FE524" s="693"/>
      <c r="FF524" s="693"/>
      <c r="FG524" s="693"/>
      <c r="FH524" s="693"/>
      <c r="FI524" s="693"/>
      <c r="FJ524" s="693"/>
      <c r="FK524" s="693"/>
      <c r="FL524" s="693"/>
      <c r="FM524" s="693"/>
      <c r="FN524" s="693"/>
      <c r="FO524" s="693"/>
      <c r="FP524" s="693"/>
      <c r="FQ524" s="693"/>
      <c r="FR524" s="693"/>
      <c r="FS524" s="693"/>
      <c r="FT524" s="693"/>
      <c r="FU524" s="693"/>
      <c r="FV524" s="693"/>
      <c r="FW524" s="693"/>
      <c r="FX524" s="693"/>
      <c r="FY524" s="693"/>
      <c r="FZ524" s="693"/>
      <c r="GA524" s="693"/>
      <c r="GB524" s="693"/>
      <c r="GC524" s="693"/>
      <c r="GD524" s="693"/>
      <c r="GE524" s="693"/>
      <c r="GF524" s="693"/>
      <c r="GG524" s="693"/>
      <c r="GH524" s="693"/>
      <c r="GI524" s="693"/>
      <c r="GJ524" s="693"/>
      <c r="GK524" s="693"/>
      <c r="GL524" s="693"/>
      <c r="GM524" s="693"/>
      <c r="GN524" s="693"/>
      <c r="GO524" s="693"/>
      <c r="GP524" s="693"/>
      <c r="GQ524" s="693"/>
      <c r="GR524" s="693"/>
      <c r="GS524" s="693"/>
      <c r="GT524" s="693"/>
      <c r="GU524" s="693"/>
      <c r="GV524" s="693"/>
      <c r="GW524" s="693"/>
      <c r="GX524" s="693"/>
      <c r="GY524" s="693"/>
      <c r="GZ524" s="693"/>
      <c r="HA524" s="693"/>
      <c r="HB524" s="693"/>
      <c r="HC524" s="693"/>
      <c r="HD524" s="693"/>
      <c r="HE524" s="693"/>
      <c r="HF524" s="693"/>
      <c r="HG524" s="693"/>
      <c r="HH524" s="693"/>
      <c r="HI524" s="693"/>
      <c r="HJ524" s="693"/>
      <c r="HK524" s="693"/>
      <c r="HL524" s="693"/>
      <c r="HM524" s="693"/>
      <c r="HN524" s="693"/>
      <c r="HO524" s="693"/>
      <c r="HP524" s="693"/>
      <c r="HQ524" s="693"/>
      <c r="HR524" s="693"/>
      <c r="HS524" s="693"/>
    </row>
    <row r="525" spans="1:227" s="508" customFormat="1">
      <c r="A525"/>
      <c r="B525" s="368"/>
      <c r="C525"/>
      <c r="D525" s="433"/>
      <c r="E525" s="625"/>
      <c r="F525" s="625"/>
      <c r="G525" s="330"/>
      <c r="H525"/>
      <c r="I525" s="132"/>
      <c r="J525"/>
      <c r="K525"/>
      <c r="L525"/>
      <c r="M525" s="335"/>
      <c r="N525" s="335"/>
      <c r="O525" s="335"/>
      <c r="P525" s="335"/>
      <c r="Q525" s="335"/>
      <c r="R525" s="335"/>
      <c r="S525" s="335"/>
      <c r="T525" s="335"/>
      <c r="U525" s="335"/>
      <c r="V525" s="335"/>
      <c r="W525" s="335"/>
      <c r="X525" s="335"/>
      <c r="Y525" s="335"/>
      <c r="Z525" s="335"/>
      <c r="AA525" s="335"/>
      <c r="AB525" s="45"/>
      <c r="AC525"/>
      <c r="AD525" s="123"/>
      <c r="AE525"/>
      <c r="AF525"/>
      <c r="AG525"/>
      <c r="AH525" s="129"/>
      <c r="AI525" s="129"/>
      <c r="AJ525" s="129"/>
      <c r="AK525" s="634"/>
      <c r="AL525" s="596"/>
      <c r="AM525" s="669"/>
      <c r="AN525" s="669"/>
      <c r="AO525" s="669"/>
      <c r="AP525" s="669"/>
      <c r="AQ525" s="669"/>
      <c r="AR525" s="669"/>
      <c r="AS525" s="669"/>
      <c r="AT525" s="669"/>
      <c r="AU525" s="669"/>
      <c r="AV525" s="669"/>
      <c r="AW525" s="669"/>
      <c r="AX525" s="669"/>
      <c r="AY525" s="669"/>
      <c r="AZ525" s="669"/>
      <c r="BA525" s="599"/>
      <c r="BB525" s="291"/>
      <c r="BC525" s="1042"/>
      <c r="BD525" s="1042"/>
      <c r="BE525" s="1042"/>
      <c r="BF525" s="1042"/>
      <c r="BG525" s="1042"/>
      <c r="BH525" s="1042"/>
      <c r="BI525" s="1042"/>
      <c r="BJ525" s="493"/>
      <c r="BK525" s="493"/>
      <c r="BL525" s="493"/>
      <c r="BM525" s="493"/>
      <c r="BN525" s="493"/>
      <c r="BO525" s="493"/>
      <c r="BP525" s="493"/>
      <c r="BQ525" s="493"/>
      <c r="BR525" s="493"/>
      <c r="BS525" s="493"/>
      <c r="BT525" s="493"/>
      <c r="BU525" s="291"/>
      <c r="CW525" s="693"/>
      <c r="CX525" s="693"/>
      <c r="CY525" s="693"/>
      <c r="CZ525" s="693"/>
      <c r="DA525" s="693"/>
      <c r="DB525" s="693"/>
      <c r="DC525" s="693"/>
      <c r="DD525" s="693"/>
      <c r="DE525" s="693"/>
      <c r="DF525" s="693"/>
      <c r="DG525" s="693"/>
      <c r="DH525" s="693"/>
      <c r="DI525" s="693"/>
      <c r="DJ525" s="693"/>
      <c r="DK525" s="693"/>
      <c r="DL525" s="693"/>
      <c r="DM525" s="693"/>
      <c r="DN525" s="693"/>
      <c r="DO525" s="693"/>
      <c r="DP525" s="693"/>
      <c r="DQ525" s="693"/>
      <c r="DR525" s="693"/>
      <c r="DS525" s="693"/>
      <c r="DT525" s="693"/>
      <c r="DU525" s="693"/>
      <c r="DV525" s="693"/>
      <c r="DW525" s="693"/>
      <c r="DX525" s="693"/>
      <c r="DY525" s="693"/>
      <c r="DZ525" s="693"/>
      <c r="EA525" s="693"/>
      <c r="EB525" s="693"/>
      <c r="EC525" s="693"/>
      <c r="ED525" s="693"/>
      <c r="EE525" s="693"/>
      <c r="EF525" s="693"/>
      <c r="EG525" s="693"/>
      <c r="EH525" s="693"/>
      <c r="EI525" s="693"/>
      <c r="EJ525" s="693"/>
      <c r="EK525" s="693"/>
      <c r="EL525" s="693"/>
      <c r="EM525" s="693"/>
      <c r="EN525" s="693"/>
      <c r="EO525" s="693"/>
      <c r="EP525" s="693"/>
      <c r="EQ525" s="693"/>
      <c r="ER525" s="693"/>
      <c r="ES525" s="693"/>
      <c r="ET525" s="693"/>
      <c r="EU525" s="693"/>
      <c r="EV525" s="693"/>
      <c r="EW525" s="693"/>
      <c r="EX525" s="693"/>
      <c r="EY525" s="693"/>
      <c r="EZ525" s="693"/>
      <c r="FA525" s="693"/>
      <c r="FB525" s="693"/>
      <c r="FC525" s="693"/>
      <c r="FD525" s="693"/>
      <c r="FE525" s="693"/>
      <c r="FF525" s="693"/>
      <c r="FG525" s="693"/>
      <c r="FH525" s="693"/>
      <c r="FI525" s="693"/>
      <c r="FJ525" s="693"/>
      <c r="FK525" s="693"/>
      <c r="FL525" s="693"/>
      <c r="FM525" s="693"/>
      <c r="FN525" s="693"/>
      <c r="FO525" s="693"/>
      <c r="FP525" s="693"/>
      <c r="FQ525" s="693"/>
      <c r="FR525" s="693"/>
      <c r="FS525" s="693"/>
      <c r="FT525" s="693"/>
      <c r="FU525" s="693"/>
      <c r="FV525" s="693"/>
      <c r="FW525" s="693"/>
      <c r="FX525" s="693"/>
      <c r="FY525" s="693"/>
      <c r="FZ525" s="693"/>
      <c r="GA525" s="693"/>
      <c r="GB525" s="693"/>
      <c r="GC525" s="693"/>
      <c r="GD525" s="693"/>
      <c r="GE525" s="693"/>
      <c r="GF525" s="693"/>
      <c r="GG525" s="693"/>
      <c r="GH525" s="693"/>
      <c r="GI525" s="693"/>
      <c r="GJ525" s="693"/>
      <c r="GK525" s="693"/>
      <c r="GL525" s="693"/>
      <c r="GM525" s="693"/>
      <c r="GN525" s="693"/>
      <c r="GO525" s="693"/>
      <c r="GP525" s="693"/>
      <c r="GQ525" s="693"/>
      <c r="GR525" s="693"/>
      <c r="GS525" s="693"/>
      <c r="GT525" s="693"/>
      <c r="GU525" s="693"/>
      <c r="GV525" s="693"/>
      <c r="GW525" s="693"/>
      <c r="GX525" s="693"/>
      <c r="GY525" s="693"/>
      <c r="GZ525" s="693"/>
      <c r="HA525" s="693"/>
      <c r="HB525" s="693"/>
      <c r="HC525" s="693"/>
      <c r="HD525" s="693"/>
      <c r="HE525" s="693"/>
      <c r="HF525" s="693"/>
      <c r="HG525" s="693"/>
      <c r="HH525" s="693"/>
      <c r="HI525" s="693"/>
      <c r="HJ525" s="693"/>
      <c r="HK525" s="693"/>
      <c r="HL525" s="693"/>
      <c r="HM525" s="693"/>
      <c r="HN525" s="693"/>
      <c r="HO525" s="693"/>
      <c r="HP525" s="693"/>
      <c r="HQ525" s="693"/>
      <c r="HR525" s="693"/>
      <c r="HS525" s="693"/>
    </row>
    <row r="526" spans="1:227" s="508" customFormat="1">
      <c r="A526"/>
      <c r="B526" s="368"/>
      <c r="C526"/>
      <c r="D526" s="433"/>
      <c r="E526" s="625"/>
      <c r="F526" s="625"/>
      <c r="G526" s="330"/>
      <c r="H526"/>
      <c r="I526" s="132"/>
      <c r="J526"/>
      <c r="K526"/>
      <c r="L526"/>
      <c r="M526" s="335"/>
      <c r="N526" s="335"/>
      <c r="O526" s="335"/>
      <c r="P526" s="335"/>
      <c r="Q526" s="335"/>
      <c r="R526" s="335"/>
      <c r="S526" s="335"/>
      <c r="T526" s="335"/>
      <c r="U526" s="335"/>
      <c r="V526" s="335"/>
      <c r="W526" s="335"/>
      <c r="X526" s="335"/>
      <c r="Y526" s="335"/>
      <c r="Z526" s="335"/>
      <c r="AA526" s="335"/>
      <c r="AB526" s="45"/>
      <c r="AC526"/>
      <c r="AD526" s="123"/>
      <c r="AE526"/>
      <c r="AF526"/>
      <c r="AG526"/>
      <c r="AH526" s="129"/>
      <c r="AI526" s="129"/>
      <c r="AJ526" s="129"/>
      <c r="AK526" s="634"/>
      <c r="AL526" s="596"/>
      <c r="AM526" s="669"/>
      <c r="AN526" s="669"/>
      <c r="AO526" s="669"/>
      <c r="AP526" s="669"/>
      <c r="AQ526" s="669"/>
      <c r="AR526" s="669"/>
      <c r="AS526" s="669"/>
      <c r="AT526" s="669"/>
      <c r="AU526" s="669"/>
      <c r="AV526" s="669"/>
      <c r="AW526" s="669"/>
      <c r="AX526" s="669"/>
      <c r="AY526" s="669"/>
      <c r="AZ526" s="669"/>
      <c r="BA526" s="599"/>
      <c r="BB526" s="291"/>
      <c r="BC526" s="1042"/>
      <c r="BD526" s="1042"/>
      <c r="BE526" s="1042"/>
      <c r="BF526" s="1042"/>
      <c r="BG526" s="1042"/>
      <c r="BH526" s="1042"/>
      <c r="BI526" s="1042"/>
      <c r="BJ526" s="493"/>
      <c r="BK526" s="493"/>
      <c r="BL526" s="493"/>
      <c r="BM526" s="493"/>
      <c r="BN526" s="493"/>
      <c r="BO526" s="493"/>
      <c r="BP526" s="493"/>
      <c r="BQ526" s="493"/>
      <c r="BR526" s="493"/>
      <c r="BS526" s="493"/>
      <c r="BT526" s="493"/>
      <c r="BU526" s="291"/>
      <c r="CW526" s="693"/>
      <c r="CX526" s="693"/>
      <c r="CY526" s="693"/>
      <c r="CZ526" s="693"/>
      <c r="DA526" s="693"/>
      <c r="DB526" s="693"/>
      <c r="DC526" s="693"/>
      <c r="DD526" s="693"/>
      <c r="DE526" s="693"/>
      <c r="DF526" s="693"/>
      <c r="DG526" s="693"/>
      <c r="DH526" s="693"/>
      <c r="DI526" s="693"/>
      <c r="DJ526" s="693"/>
      <c r="DK526" s="693"/>
      <c r="DL526" s="693"/>
      <c r="DM526" s="693"/>
      <c r="DN526" s="693"/>
      <c r="DO526" s="693"/>
      <c r="DP526" s="693"/>
      <c r="DQ526" s="693"/>
      <c r="DR526" s="693"/>
      <c r="DS526" s="693"/>
      <c r="DT526" s="693"/>
      <c r="DU526" s="693"/>
      <c r="DV526" s="693"/>
      <c r="DW526" s="693"/>
      <c r="DX526" s="693"/>
      <c r="DY526" s="693"/>
      <c r="DZ526" s="693"/>
      <c r="EA526" s="693"/>
      <c r="EB526" s="693"/>
      <c r="EC526" s="693"/>
      <c r="ED526" s="693"/>
      <c r="EE526" s="693"/>
      <c r="EF526" s="693"/>
      <c r="EG526" s="693"/>
      <c r="EH526" s="693"/>
      <c r="EI526" s="693"/>
      <c r="EJ526" s="693"/>
      <c r="EK526" s="693"/>
      <c r="EL526" s="693"/>
      <c r="EM526" s="693"/>
      <c r="EN526" s="693"/>
      <c r="EO526" s="693"/>
      <c r="EP526" s="693"/>
      <c r="EQ526" s="693"/>
      <c r="ER526" s="693"/>
      <c r="ES526" s="693"/>
      <c r="ET526" s="693"/>
      <c r="EU526" s="693"/>
      <c r="EV526" s="693"/>
      <c r="EW526" s="693"/>
      <c r="EX526" s="693"/>
      <c r="EY526" s="693"/>
      <c r="EZ526" s="693"/>
      <c r="FA526" s="693"/>
      <c r="FB526" s="693"/>
      <c r="FC526" s="693"/>
      <c r="FD526" s="693"/>
      <c r="FE526" s="693"/>
      <c r="FF526" s="693"/>
      <c r="FG526" s="693"/>
      <c r="FH526" s="693"/>
      <c r="FI526" s="693"/>
      <c r="FJ526" s="693"/>
      <c r="FK526" s="693"/>
      <c r="FL526" s="693"/>
      <c r="FM526" s="693"/>
      <c r="FN526" s="693"/>
      <c r="FO526" s="693"/>
      <c r="FP526" s="693"/>
      <c r="FQ526" s="693"/>
      <c r="FR526" s="693"/>
      <c r="FS526" s="693"/>
      <c r="FT526" s="693"/>
      <c r="FU526" s="693"/>
      <c r="FV526" s="693"/>
      <c r="FW526" s="693"/>
      <c r="FX526" s="693"/>
      <c r="FY526" s="693"/>
      <c r="FZ526" s="693"/>
      <c r="GA526" s="693"/>
      <c r="GB526" s="693"/>
      <c r="GC526" s="693"/>
      <c r="GD526" s="693"/>
      <c r="GE526" s="693"/>
      <c r="GF526" s="693"/>
      <c r="GG526" s="693"/>
      <c r="GH526" s="693"/>
      <c r="GI526" s="693"/>
      <c r="GJ526" s="693"/>
      <c r="GK526" s="693"/>
      <c r="GL526" s="693"/>
      <c r="GM526" s="693"/>
      <c r="GN526" s="693"/>
      <c r="GO526" s="693"/>
      <c r="GP526" s="693"/>
      <c r="GQ526" s="693"/>
      <c r="GR526" s="693"/>
      <c r="GS526" s="693"/>
      <c r="GT526" s="693"/>
      <c r="GU526" s="693"/>
      <c r="GV526" s="693"/>
      <c r="GW526" s="693"/>
      <c r="GX526" s="693"/>
      <c r="GY526" s="693"/>
      <c r="GZ526" s="693"/>
      <c r="HA526" s="693"/>
      <c r="HB526" s="693"/>
      <c r="HC526" s="693"/>
      <c r="HD526" s="693"/>
      <c r="HE526" s="693"/>
      <c r="HF526" s="693"/>
      <c r="HG526" s="693"/>
      <c r="HH526" s="693"/>
      <c r="HI526" s="693"/>
      <c r="HJ526" s="693"/>
      <c r="HK526" s="693"/>
      <c r="HL526" s="693"/>
      <c r="HM526" s="693"/>
      <c r="HN526" s="693"/>
      <c r="HO526" s="693"/>
      <c r="HP526" s="693"/>
      <c r="HQ526" s="693"/>
      <c r="HR526" s="693"/>
      <c r="HS526" s="693"/>
    </row>
    <row r="527" spans="1:227" s="508" customFormat="1">
      <c r="A527"/>
      <c r="B527" s="368"/>
      <c r="C527"/>
      <c r="D527" s="433"/>
      <c r="E527" s="625"/>
      <c r="F527" s="625"/>
      <c r="G527" s="330"/>
      <c r="H527"/>
      <c r="I527" s="132"/>
      <c r="J527"/>
      <c r="K527"/>
      <c r="L527"/>
      <c r="M527" s="335"/>
      <c r="N527" s="335"/>
      <c r="O527" s="335"/>
      <c r="P527" s="335"/>
      <c r="Q527" s="335"/>
      <c r="R527" s="335"/>
      <c r="S527" s="335"/>
      <c r="T527" s="335"/>
      <c r="U527" s="335"/>
      <c r="V527" s="335"/>
      <c r="W527" s="335"/>
      <c r="X527" s="335"/>
      <c r="Y527" s="335"/>
      <c r="Z527" s="335"/>
      <c r="AA527" s="335"/>
      <c r="AB527" s="45"/>
      <c r="AC527"/>
      <c r="AD527" s="123"/>
      <c r="AE527"/>
      <c r="AF527"/>
      <c r="AG527"/>
      <c r="AH527" s="129"/>
      <c r="AI527" s="129"/>
      <c r="AJ527" s="129"/>
      <c r="AK527" s="634"/>
      <c r="AL527" s="596"/>
      <c r="AM527" s="669"/>
      <c r="AN527" s="669"/>
      <c r="AO527" s="669"/>
      <c r="AP527" s="669"/>
      <c r="AQ527" s="669"/>
      <c r="AR527" s="669"/>
      <c r="AS527" s="669"/>
      <c r="AT527" s="669"/>
      <c r="AU527" s="669"/>
      <c r="AV527" s="669"/>
      <c r="AW527" s="669"/>
      <c r="AX527" s="669"/>
      <c r="AY527" s="669"/>
      <c r="AZ527" s="669"/>
      <c r="BA527" s="599"/>
      <c r="BB527" s="291"/>
      <c r="BC527" s="1042"/>
      <c r="BD527" s="1042"/>
      <c r="BE527" s="1042"/>
      <c r="BF527" s="1042"/>
      <c r="BG527" s="1042"/>
      <c r="BH527" s="1042"/>
      <c r="BI527" s="1042"/>
      <c r="BJ527" s="493"/>
      <c r="BK527" s="493"/>
      <c r="BL527" s="493"/>
      <c r="BM527" s="493"/>
      <c r="BN527" s="493"/>
      <c r="BO527" s="493"/>
      <c r="BP527" s="493"/>
      <c r="BQ527" s="493"/>
      <c r="BR527" s="493"/>
      <c r="BS527" s="493"/>
      <c r="BT527" s="493"/>
      <c r="BU527" s="291"/>
      <c r="CW527" s="693"/>
      <c r="CX527" s="693"/>
      <c r="CY527" s="693"/>
      <c r="CZ527" s="693"/>
      <c r="DA527" s="693"/>
      <c r="DB527" s="693"/>
      <c r="DC527" s="693"/>
      <c r="DD527" s="693"/>
      <c r="DE527" s="693"/>
      <c r="DF527" s="693"/>
      <c r="DG527" s="693"/>
      <c r="DH527" s="693"/>
      <c r="DI527" s="693"/>
      <c r="DJ527" s="693"/>
      <c r="DK527" s="693"/>
      <c r="DL527" s="693"/>
      <c r="DM527" s="693"/>
      <c r="DN527" s="693"/>
      <c r="DO527" s="693"/>
      <c r="DP527" s="693"/>
      <c r="DQ527" s="693"/>
      <c r="DR527" s="693"/>
      <c r="DS527" s="693"/>
      <c r="DT527" s="693"/>
      <c r="DU527" s="693"/>
      <c r="DV527" s="693"/>
      <c r="DW527" s="693"/>
      <c r="DX527" s="693"/>
      <c r="DY527" s="693"/>
      <c r="DZ527" s="693"/>
      <c r="EA527" s="693"/>
      <c r="EB527" s="693"/>
      <c r="EC527" s="693"/>
      <c r="ED527" s="693"/>
      <c r="EE527" s="693"/>
      <c r="EF527" s="693"/>
      <c r="EG527" s="693"/>
      <c r="EH527" s="693"/>
      <c r="EI527" s="693"/>
      <c r="EJ527" s="693"/>
      <c r="EK527" s="693"/>
      <c r="EL527" s="693"/>
      <c r="EM527" s="693"/>
      <c r="EN527" s="693"/>
      <c r="EO527" s="693"/>
      <c r="EP527" s="693"/>
      <c r="EQ527" s="693"/>
      <c r="ER527" s="693"/>
      <c r="ES527" s="693"/>
      <c r="ET527" s="693"/>
      <c r="EU527" s="693"/>
      <c r="EV527" s="693"/>
      <c r="EW527" s="693"/>
      <c r="EX527" s="693"/>
      <c r="EY527" s="693"/>
      <c r="EZ527" s="693"/>
      <c r="FA527" s="693"/>
      <c r="FB527" s="693"/>
      <c r="FC527" s="693"/>
      <c r="FD527" s="693"/>
      <c r="FE527" s="693"/>
      <c r="FF527" s="693"/>
      <c r="FG527" s="693"/>
      <c r="FH527" s="693"/>
      <c r="FI527" s="693"/>
      <c r="FJ527" s="693"/>
      <c r="FK527" s="693"/>
      <c r="FL527" s="693"/>
      <c r="FM527" s="693"/>
      <c r="FN527" s="693"/>
      <c r="FO527" s="693"/>
      <c r="FP527" s="693"/>
      <c r="FQ527" s="693"/>
      <c r="FR527" s="693"/>
      <c r="FS527" s="693"/>
      <c r="FT527" s="693"/>
      <c r="FU527" s="693"/>
      <c r="FV527" s="693"/>
      <c r="FW527" s="693"/>
      <c r="FX527" s="693"/>
      <c r="FY527" s="693"/>
      <c r="FZ527" s="693"/>
      <c r="GA527" s="693"/>
      <c r="GB527" s="693"/>
      <c r="GC527" s="693"/>
      <c r="GD527" s="693"/>
      <c r="GE527" s="693"/>
      <c r="GF527" s="693"/>
      <c r="GG527" s="693"/>
      <c r="GH527" s="693"/>
      <c r="GI527" s="693"/>
      <c r="GJ527" s="693"/>
      <c r="GK527" s="693"/>
      <c r="GL527" s="693"/>
      <c r="GM527" s="693"/>
      <c r="GN527" s="693"/>
      <c r="GO527" s="693"/>
      <c r="GP527" s="693"/>
      <c r="GQ527" s="693"/>
      <c r="GR527" s="693"/>
      <c r="GS527" s="693"/>
      <c r="GT527" s="693"/>
      <c r="GU527" s="693"/>
      <c r="GV527" s="693"/>
      <c r="GW527" s="693"/>
      <c r="GX527" s="693"/>
      <c r="GY527" s="693"/>
      <c r="GZ527" s="693"/>
      <c r="HA527" s="693"/>
      <c r="HB527" s="693"/>
      <c r="HC527" s="693"/>
      <c r="HD527" s="693"/>
      <c r="HE527" s="693"/>
      <c r="HF527" s="693"/>
      <c r="HG527" s="693"/>
      <c r="HH527" s="693"/>
      <c r="HI527" s="693"/>
      <c r="HJ527" s="693"/>
      <c r="HK527" s="693"/>
      <c r="HL527" s="693"/>
      <c r="HM527" s="693"/>
      <c r="HN527" s="693"/>
      <c r="HO527" s="693"/>
      <c r="HP527" s="693"/>
      <c r="HQ527" s="693"/>
      <c r="HR527" s="693"/>
      <c r="HS527" s="693"/>
    </row>
    <row r="528" spans="1:227" s="508" customFormat="1">
      <c r="A528"/>
      <c r="B528" s="368"/>
      <c r="C528"/>
      <c r="D528" s="433"/>
      <c r="E528" s="625"/>
      <c r="F528" s="625"/>
      <c r="G528" s="330"/>
      <c r="H528"/>
      <c r="I528" s="132"/>
      <c r="J528"/>
      <c r="K528"/>
      <c r="L528"/>
      <c r="M528" s="335"/>
      <c r="N528" s="335"/>
      <c r="O528" s="335"/>
      <c r="P528" s="335"/>
      <c r="Q528" s="335"/>
      <c r="R528" s="335"/>
      <c r="S528" s="335"/>
      <c r="T528" s="335"/>
      <c r="U528" s="335"/>
      <c r="V528" s="335"/>
      <c r="W528" s="335"/>
      <c r="X528" s="335"/>
      <c r="Y528" s="335"/>
      <c r="Z528" s="335"/>
      <c r="AA528" s="335"/>
      <c r="AB528" s="45"/>
      <c r="AC528"/>
      <c r="AD528" s="123"/>
      <c r="AE528"/>
      <c r="AF528"/>
      <c r="AG528"/>
      <c r="AH528" s="129"/>
      <c r="AI528" s="129"/>
      <c r="AJ528" s="129"/>
      <c r="AK528" s="634"/>
      <c r="AL528" s="596"/>
      <c r="AM528" s="669"/>
      <c r="AN528" s="669"/>
      <c r="AO528" s="669"/>
      <c r="AP528" s="669"/>
      <c r="AQ528" s="669"/>
      <c r="AR528" s="669"/>
      <c r="AS528" s="669"/>
      <c r="AT528" s="669"/>
      <c r="AU528" s="669"/>
      <c r="AV528" s="669"/>
      <c r="AW528" s="669"/>
      <c r="AX528" s="669"/>
      <c r="AY528" s="669"/>
      <c r="AZ528" s="669"/>
      <c r="BA528" s="599"/>
      <c r="BB528" s="291"/>
      <c r="BC528" s="1042"/>
      <c r="BD528" s="1042"/>
      <c r="BE528" s="1042"/>
      <c r="BF528" s="1042"/>
      <c r="BG528" s="1042"/>
      <c r="BH528" s="1042"/>
      <c r="BI528" s="1042"/>
      <c r="BJ528" s="493"/>
      <c r="BK528" s="493"/>
      <c r="BL528" s="493"/>
      <c r="BM528" s="493"/>
      <c r="BN528" s="493"/>
      <c r="BO528" s="493"/>
      <c r="BP528" s="493"/>
      <c r="BQ528" s="493"/>
      <c r="BR528" s="493"/>
      <c r="BS528" s="493"/>
      <c r="BT528" s="493"/>
      <c r="BU528" s="291"/>
      <c r="CW528" s="693"/>
      <c r="CX528" s="693"/>
      <c r="CY528" s="693"/>
      <c r="CZ528" s="693"/>
      <c r="DA528" s="693"/>
      <c r="DB528" s="693"/>
      <c r="DC528" s="693"/>
      <c r="DD528" s="693"/>
      <c r="DE528" s="693"/>
      <c r="DF528" s="693"/>
      <c r="DG528" s="693"/>
      <c r="DH528" s="693"/>
      <c r="DI528" s="693"/>
      <c r="DJ528" s="693"/>
      <c r="DK528" s="693"/>
      <c r="DL528" s="693"/>
      <c r="DM528" s="693"/>
      <c r="DN528" s="693"/>
      <c r="DO528" s="693"/>
      <c r="DP528" s="693"/>
      <c r="DQ528" s="693"/>
      <c r="DR528" s="693"/>
      <c r="DS528" s="693"/>
      <c r="DT528" s="693"/>
      <c r="DU528" s="693"/>
      <c r="DV528" s="693"/>
      <c r="DW528" s="693"/>
      <c r="DX528" s="693"/>
      <c r="DY528" s="693"/>
      <c r="DZ528" s="693"/>
      <c r="EA528" s="693"/>
      <c r="EB528" s="693"/>
      <c r="EC528" s="693"/>
      <c r="ED528" s="693"/>
      <c r="EE528" s="693"/>
      <c r="EF528" s="693"/>
      <c r="EG528" s="693"/>
      <c r="EH528" s="693"/>
      <c r="EI528" s="693"/>
      <c r="EJ528" s="693"/>
      <c r="EK528" s="693"/>
      <c r="EL528" s="693"/>
      <c r="EM528" s="693"/>
      <c r="EN528" s="693"/>
      <c r="EO528" s="693"/>
      <c r="EP528" s="693"/>
      <c r="EQ528" s="693"/>
      <c r="ER528" s="693"/>
      <c r="ES528" s="693"/>
      <c r="ET528" s="693"/>
      <c r="EU528" s="693"/>
      <c r="EV528" s="693"/>
      <c r="EW528" s="693"/>
      <c r="EX528" s="693"/>
      <c r="EY528" s="693"/>
      <c r="EZ528" s="693"/>
      <c r="FA528" s="693"/>
      <c r="FB528" s="693"/>
      <c r="FC528" s="693"/>
      <c r="FD528" s="693"/>
      <c r="FE528" s="693"/>
      <c r="FF528" s="693"/>
      <c r="FG528" s="693"/>
      <c r="FH528" s="693"/>
      <c r="FI528" s="693"/>
      <c r="FJ528" s="693"/>
      <c r="FK528" s="693"/>
      <c r="FL528" s="693"/>
      <c r="FM528" s="693"/>
      <c r="FN528" s="693"/>
      <c r="FO528" s="693"/>
      <c r="FP528" s="693"/>
      <c r="FQ528" s="693"/>
      <c r="FR528" s="693"/>
      <c r="FS528" s="693"/>
      <c r="FT528" s="693"/>
      <c r="FU528" s="693"/>
      <c r="FV528" s="693"/>
      <c r="FW528" s="693"/>
      <c r="FX528" s="693"/>
      <c r="FY528" s="693"/>
      <c r="FZ528" s="693"/>
      <c r="GA528" s="693"/>
      <c r="GB528" s="693"/>
      <c r="GC528" s="693"/>
      <c r="GD528" s="693"/>
      <c r="GE528" s="693"/>
      <c r="GF528" s="693"/>
      <c r="GG528" s="693"/>
      <c r="GH528" s="693"/>
      <c r="GI528" s="693"/>
      <c r="GJ528" s="693"/>
      <c r="GK528" s="693"/>
      <c r="GL528" s="693"/>
      <c r="GM528" s="693"/>
      <c r="GN528" s="693"/>
      <c r="GO528" s="693"/>
      <c r="GP528" s="693"/>
      <c r="GQ528" s="693"/>
      <c r="GR528" s="693"/>
      <c r="GS528" s="693"/>
      <c r="GT528" s="693"/>
      <c r="GU528" s="693"/>
      <c r="GV528" s="693"/>
      <c r="GW528" s="693"/>
      <c r="GX528" s="693"/>
      <c r="GY528" s="693"/>
      <c r="GZ528" s="693"/>
      <c r="HA528" s="693"/>
      <c r="HB528" s="693"/>
      <c r="HC528" s="693"/>
      <c r="HD528" s="693"/>
      <c r="HE528" s="693"/>
      <c r="HF528" s="693"/>
      <c r="HG528" s="693"/>
      <c r="HH528" s="693"/>
      <c r="HI528" s="693"/>
      <c r="HJ528" s="693"/>
      <c r="HK528" s="693"/>
      <c r="HL528" s="693"/>
      <c r="HM528" s="693"/>
      <c r="HN528" s="693"/>
      <c r="HO528" s="693"/>
      <c r="HP528" s="693"/>
      <c r="HQ528" s="693"/>
      <c r="HR528" s="693"/>
      <c r="HS528" s="693"/>
    </row>
    <row r="529" spans="1:227" s="508" customFormat="1">
      <c r="A529"/>
      <c r="B529" s="368"/>
      <c r="C529"/>
      <c r="D529" s="433"/>
      <c r="E529" s="625"/>
      <c r="F529" s="625"/>
      <c r="G529" s="330"/>
      <c r="H529"/>
      <c r="I529" s="132"/>
      <c r="J529"/>
      <c r="K529"/>
      <c r="L529"/>
      <c r="M529" s="335"/>
      <c r="N529" s="335"/>
      <c r="O529" s="335"/>
      <c r="P529" s="335"/>
      <c r="Q529" s="335"/>
      <c r="R529" s="335"/>
      <c r="S529" s="335"/>
      <c r="T529" s="335"/>
      <c r="U529" s="335"/>
      <c r="V529" s="335"/>
      <c r="W529" s="335"/>
      <c r="X529" s="335"/>
      <c r="Y529" s="335"/>
      <c r="Z529" s="335"/>
      <c r="AA529" s="335"/>
      <c r="AB529" s="45"/>
      <c r="AC529"/>
      <c r="AD529" s="123"/>
      <c r="AE529"/>
      <c r="AF529"/>
      <c r="AG529"/>
      <c r="AH529" s="129"/>
      <c r="AI529" s="129"/>
      <c r="AJ529" s="129"/>
      <c r="AK529" s="634"/>
      <c r="AL529" s="596"/>
      <c r="AM529" s="669"/>
      <c r="AN529" s="669"/>
      <c r="AO529" s="669"/>
      <c r="AP529" s="669"/>
      <c r="AQ529" s="669"/>
      <c r="AR529" s="669"/>
      <c r="AS529" s="669"/>
      <c r="AT529" s="669"/>
      <c r="AU529" s="669"/>
      <c r="AV529" s="669"/>
      <c r="AW529" s="669"/>
      <c r="AX529" s="669"/>
      <c r="AY529" s="669"/>
      <c r="AZ529" s="669"/>
      <c r="BA529" s="599"/>
      <c r="BB529" s="291"/>
      <c r="BC529" s="1042"/>
      <c r="BD529" s="1042"/>
      <c r="BE529" s="1042"/>
      <c r="BF529" s="1042"/>
      <c r="BG529" s="1042"/>
      <c r="BH529" s="1042"/>
      <c r="BI529" s="1042"/>
      <c r="BJ529" s="493"/>
      <c r="BK529" s="493"/>
      <c r="BL529" s="493"/>
      <c r="BM529" s="493"/>
      <c r="BN529" s="493"/>
      <c r="BO529" s="493"/>
      <c r="BP529" s="493"/>
      <c r="BQ529" s="493"/>
      <c r="BR529" s="493"/>
      <c r="BS529" s="493"/>
      <c r="BT529" s="493"/>
      <c r="BU529" s="291"/>
      <c r="CW529" s="693"/>
      <c r="CX529" s="693"/>
      <c r="CY529" s="693"/>
      <c r="CZ529" s="693"/>
      <c r="DA529" s="693"/>
      <c r="DB529" s="693"/>
      <c r="DC529" s="693"/>
      <c r="DD529" s="693"/>
      <c r="DE529" s="693"/>
      <c r="DF529" s="693"/>
      <c r="DG529" s="693"/>
      <c r="DH529" s="693"/>
      <c r="DI529" s="693"/>
      <c r="DJ529" s="693"/>
      <c r="DK529" s="693"/>
      <c r="DL529" s="693"/>
      <c r="DM529" s="693"/>
      <c r="DN529" s="693"/>
      <c r="DO529" s="693"/>
      <c r="DP529" s="693"/>
      <c r="DQ529" s="693"/>
      <c r="DR529" s="693"/>
      <c r="DS529" s="693"/>
      <c r="DT529" s="693"/>
      <c r="DU529" s="693"/>
      <c r="DV529" s="693"/>
      <c r="DW529" s="693"/>
      <c r="DX529" s="693"/>
      <c r="DY529" s="693"/>
      <c r="DZ529" s="693"/>
      <c r="EA529" s="693"/>
      <c r="EB529" s="693"/>
      <c r="EC529" s="693"/>
      <c r="ED529" s="693"/>
      <c r="EE529" s="693"/>
      <c r="EF529" s="693"/>
      <c r="EG529" s="693"/>
      <c r="EH529" s="693"/>
      <c r="EI529" s="693"/>
      <c r="EJ529" s="693"/>
      <c r="EK529" s="693"/>
      <c r="EL529" s="693"/>
      <c r="EM529" s="693"/>
      <c r="EN529" s="693"/>
      <c r="EO529" s="693"/>
      <c r="EP529" s="693"/>
      <c r="EQ529" s="693"/>
      <c r="ER529" s="693"/>
      <c r="ES529" s="693"/>
      <c r="ET529" s="693"/>
      <c r="EU529" s="693"/>
      <c r="EV529" s="693"/>
      <c r="EW529" s="693"/>
      <c r="EX529" s="693"/>
      <c r="EY529" s="693"/>
      <c r="EZ529" s="693"/>
      <c r="FA529" s="693"/>
      <c r="FB529" s="693"/>
      <c r="FC529" s="693"/>
      <c r="FD529" s="693"/>
      <c r="FE529" s="693"/>
      <c r="FF529" s="693"/>
      <c r="FG529" s="693"/>
      <c r="FH529" s="693"/>
      <c r="FI529" s="693"/>
      <c r="FJ529" s="693"/>
      <c r="FK529" s="693"/>
      <c r="FL529" s="693"/>
      <c r="FM529" s="693"/>
      <c r="FN529" s="693"/>
      <c r="FO529" s="693"/>
      <c r="FP529" s="693"/>
      <c r="FQ529" s="693"/>
      <c r="FR529" s="693"/>
      <c r="FS529" s="693"/>
      <c r="FT529" s="693"/>
      <c r="FU529" s="693"/>
      <c r="FV529" s="693"/>
      <c r="FW529" s="693"/>
      <c r="FX529" s="693"/>
      <c r="FY529" s="693"/>
      <c r="FZ529" s="693"/>
      <c r="GA529" s="693"/>
      <c r="GB529" s="693"/>
      <c r="GC529" s="693"/>
      <c r="GD529" s="693"/>
      <c r="GE529" s="693"/>
      <c r="GF529" s="693"/>
      <c r="GG529" s="693"/>
      <c r="GH529" s="693"/>
      <c r="GI529" s="693"/>
      <c r="GJ529" s="693"/>
      <c r="GK529" s="693"/>
      <c r="GL529" s="693"/>
      <c r="GM529" s="693"/>
      <c r="GN529" s="693"/>
      <c r="GO529" s="693"/>
      <c r="GP529" s="693"/>
      <c r="GQ529" s="693"/>
      <c r="GR529" s="693"/>
      <c r="GS529" s="693"/>
      <c r="GT529" s="693"/>
      <c r="GU529" s="693"/>
      <c r="GV529" s="693"/>
      <c r="GW529" s="693"/>
      <c r="GX529" s="693"/>
      <c r="GY529" s="693"/>
      <c r="GZ529" s="693"/>
      <c r="HA529" s="693"/>
      <c r="HB529" s="693"/>
      <c r="HC529" s="693"/>
      <c r="HD529" s="693"/>
      <c r="HE529" s="693"/>
      <c r="HF529" s="693"/>
      <c r="HG529" s="693"/>
      <c r="HH529" s="693"/>
      <c r="HI529" s="693"/>
      <c r="HJ529" s="693"/>
      <c r="HK529" s="693"/>
      <c r="HL529" s="693"/>
      <c r="HM529" s="693"/>
      <c r="HN529" s="693"/>
      <c r="HO529" s="693"/>
      <c r="HP529" s="693"/>
      <c r="HQ529" s="693"/>
      <c r="HR529" s="693"/>
      <c r="HS529" s="693"/>
    </row>
    <row r="530" spans="1:227" s="508" customFormat="1">
      <c r="A530"/>
      <c r="B530" s="368"/>
      <c r="C530"/>
      <c r="D530" s="433"/>
      <c r="E530" s="625"/>
      <c r="F530" s="625"/>
      <c r="G530" s="330"/>
      <c r="H530"/>
      <c r="I530" s="132"/>
      <c r="J530"/>
      <c r="K530"/>
      <c r="L530"/>
      <c r="M530" s="335"/>
      <c r="N530" s="335"/>
      <c r="O530" s="335"/>
      <c r="P530" s="335"/>
      <c r="Q530" s="335"/>
      <c r="R530" s="335"/>
      <c r="S530" s="335"/>
      <c r="T530" s="335"/>
      <c r="U530" s="335"/>
      <c r="V530" s="335"/>
      <c r="W530" s="335"/>
      <c r="X530" s="335"/>
      <c r="Y530" s="335"/>
      <c r="Z530" s="335"/>
      <c r="AA530" s="335"/>
      <c r="AB530" s="45"/>
      <c r="AC530"/>
      <c r="AD530" s="123"/>
      <c r="AE530"/>
      <c r="AF530"/>
      <c r="AG530"/>
      <c r="AH530" s="129"/>
      <c r="AI530" s="129"/>
      <c r="AJ530" s="129"/>
      <c r="AK530" s="634"/>
      <c r="AL530" s="596"/>
      <c r="AM530" s="669"/>
      <c r="AN530" s="669"/>
      <c r="AO530" s="669"/>
      <c r="AP530" s="669"/>
      <c r="AQ530" s="669"/>
      <c r="AR530" s="669"/>
      <c r="AS530" s="669"/>
      <c r="AT530" s="669"/>
      <c r="AU530" s="669"/>
      <c r="AV530" s="669"/>
      <c r="AW530" s="669"/>
      <c r="AX530" s="669"/>
      <c r="AY530" s="669"/>
      <c r="AZ530" s="669"/>
      <c r="BA530" s="599"/>
      <c r="BB530" s="291"/>
      <c r="BC530" s="1042"/>
      <c r="BD530" s="1042"/>
      <c r="BE530" s="1042"/>
      <c r="BF530" s="1042"/>
      <c r="BG530" s="1042"/>
      <c r="BH530" s="1042"/>
      <c r="BI530" s="1042"/>
      <c r="BJ530" s="493"/>
      <c r="BK530" s="493"/>
      <c r="BL530" s="493"/>
      <c r="BM530" s="493"/>
      <c r="BN530" s="493"/>
      <c r="BO530" s="493"/>
      <c r="BP530" s="493"/>
      <c r="BQ530" s="493"/>
      <c r="BR530" s="493"/>
      <c r="BS530" s="493"/>
      <c r="BT530" s="493"/>
      <c r="BU530" s="291"/>
      <c r="CW530" s="693"/>
      <c r="CX530" s="693"/>
      <c r="CY530" s="693"/>
      <c r="CZ530" s="693"/>
      <c r="DA530" s="693"/>
      <c r="DB530" s="693"/>
      <c r="DC530" s="693"/>
      <c r="DD530" s="693"/>
      <c r="DE530" s="693"/>
      <c r="DF530" s="693"/>
      <c r="DG530" s="693"/>
      <c r="DH530" s="693"/>
      <c r="DI530" s="693"/>
      <c r="DJ530" s="693"/>
      <c r="DK530" s="693"/>
      <c r="DL530" s="693"/>
      <c r="DM530" s="693"/>
      <c r="DN530" s="693"/>
      <c r="DO530" s="693"/>
      <c r="DP530" s="693"/>
      <c r="DQ530" s="693"/>
      <c r="DR530" s="693"/>
      <c r="DS530" s="693"/>
      <c r="DT530" s="693"/>
      <c r="DU530" s="693"/>
      <c r="DV530" s="693"/>
      <c r="DW530" s="693"/>
      <c r="DX530" s="693"/>
      <c r="DY530" s="693"/>
      <c r="DZ530" s="693"/>
      <c r="EA530" s="693"/>
      <c r="EB530" s="693"/>
      <c r="EC530" s="693"/>
      <c r="ED530" s="693"/>
      <c r="EE530" s="693"/>
      <c r="EF530" s="693"/>
      <c r="EG530" s="693"/>
      <c r="EH530" s="693"/>
      <c r="EI530" s="693"/>
      <c r="EJ530" s="693"/>
      <c r="EK530" s="693"/>
      <c r="EL530" s="693"/>
      <c r="EM530" s="693"/>
      <c r="EN530" s="693"/>
      <c r="EO530" s="693"/>
      <c r="EP530" s="693"/>
      <c r="EQ530" s="693"/>
      <c r="ER530" s="693"/>
      <c r="ES530" s="693"/>
      <c r="ET530" s="693"/>
      <c r="EU530" s="693"/>
      <c r="EV530" s="693"/>
      <c r="EW530" s="693"/>
      <c r="EX530" s="693"/>
      <c r="EY530" s="693"/>
      <c r="EZ530" s="693"/>
      <c r="FA530" s="693"/>
      <c r="FB530" s="693"/>
      <c r="FC530" s="693"/>
      <c r="FD530" s="693"/>
      <c r="FE530" s="693"/>
      <c r="FF530" s="693"/>
      <c r="FG530" s="693"/>
      <c r="FH530" s="693"/>
      <c r="FI530" s="693"/>
      <c r="FJ530" s="693"/>
      <c r="FK530" s="693"/>
      <c r="FL530" s="693"/>
      <c r="FM530" s="693"/>
      <c r="FN530" s="693"/>
      <c r="FO530" s="693"/>
      <c r="FP530" s="693"/>
      <c r="FQ530" s="693"/>
      <c r="FR530" s="693"/>
      <c r="FS530" s="693"/>
      <c r="FT530" s="693"/>
      <c r="FU530" s="693"/>
      <c r="FV530" s="693"/>
      <c r="FW530" s="693"/>
      <c r="FX530" s="693"/>
      <c r="FY530" s="693"/>
      <c r="FZ530" s="693"/>
      <c r="GA530" s="693"/>
      <c r="GB530" s="693"/>
      <c r="GC530" s="693"/>
      <c r="GD530" s="693"/>
      <c r="GE530" s="693"/>
      <c r="GF530" s="693"/>
      <c r="GG530" s="693"/>
      <c r="GH530" s="693"/>
      <c r="GI530" s="693"/>
      <c r="GJ530" s="693"/>
      <c r="GK530" s="693"/>
      <c r="GL530" s="693"/>
      <c r="GM530" s="693"/>
      <c r="GN530" s="693"/>
      <c r="GO530" s="693"/>
      <c r="GP530" s="693"/>
      <c r="GQ530" s="693"/>
      <c r="GR530" s="693"/>
      <c r="GS530" s="693"/>
      <c r="GT530" s="693"/>
      <c r="GU530" s="693"/>
      <c r="GV530" s="693"/>
      <c r="GW530" s="693"/>
      <c r="GX530" s="693"/>
      <c r="GY530" s="693"/>
      <c r="GZ530" s="693"/>
      <c r="HA530" s="693"/>
      <c r="HB530" s="693"/>
      <c r="HC530" s="693"/>
      <c r="HD530" s="693"/>
      <c r="HE530" s="693"/>
      <c r="HF530" s="693"/>
      <c r="HG530" s="693"/>
      <c r="HH530" s="693"/>
      <c r="HI530" s="693"/>
      <c r="HJ530" s="693"/>
      <c r="HK530" s="693"/>
      <c r="HL530" s="693"/>
      <c r="HM530" s="693"/>
      <c r="HN530" s="693"/>
      <c r="HO530" s="693"/>
      <c r="HP530" s="693"/>
      <c r="HQ530" s="693"/>
      <c r="HR530" s="693"/>
      <c r="HS530" s="693"/>
    </row>
    <row r="531" spans="1:227" s="508" customFormat="1">
      <c r="A531"/>
      <c r="B531" s="368"/>
      <c r="C531"/>
      <c r="D531" s="433"/>
      <c r="E531" s="625"/>
      <c r="F531" s="625"/>
      <c r="G531" s="330"/>
      <c r="H531"/>
      <c r="I531" s="132"/>
      <c r="J531"/>
      <c r="K531"/>
      <c r="L531"/>
      <c r="M531" s="335"/>
      <c r="N531" s="335"/>
      <c r="O531" s="335"/>
      <c r="P531" s="335"/>
      <c r="Q531" s="335"/>
      <c r="R531" s="335"/>
      <c r="S531" s="335"/>
      <c r="T531" s="335"/>
      <c r="U531" s="335"/>
      <c r="V531" s="335"/>
      <c r="W531" s="335"/>
      <c r="X531" s="335"/>
      <c r="Y531" s="335"/>
      <c r="Z531" s="335"/>
      <c r="AA531" s="335"/>
      <c r="AB531" s="45"/>
      <c r="AC531"/>
      <c r="AD531" s="123"/>
      <c r="AE531"/>
      <c r="AF531"/>
      <c r="AG531"/>
      <c r="AH531" s="129"/>
      <c r="AI531" s="129"/>
      <c r="AJ531" s="129"/>
      <c r="AK531" s="634"/>
      <c r="AL531" s="596"/>
      <c r="AM531" s="669"/>
      <c r="AN531" s="669"/>
      <c r="AO531" s="669"/>
      <c r="AP531" s="669"/>
      <c r="AQ531" s="669"/>
      <c r="AR531" s="669"/>
      <c r="AS531" s="669"/>
      <c r="AT531" s="669"/>
      <c r="AU531" s="669"/>
      <c r="AV531" s="669"/>
      <c r="AW531" s="669"/>
      <c r="AX531" s="669"/>
      <c r="AY531" s="669"/>
      <c r="AZ531" s="669"/>
      <c r="BA531" s="599"/>
      <c r="BB531" s="291"/>
      <c r="BC531" s="1042"/>
      <c r="BD531" s="1042"/>
      <c r="BE531" s="1042"/>
      <c r="BF531" s="1042"/>
      <c r="BG531" s="1042"/>
      <c r="BH531" s="1042"/>
      <c r="BI531" s="1042"/>
      <c r="BJ531" s="493"/>
      <c r="BK531" s="493"/>
      <c r="BL531" s="493"/>
      <c r="BM531" s="493"/>
      <c r="BN531" s="493"/>
      <c r="BO531" s="493"/>
      <c r="BP531" s="493"/>
      <c r="BQ531" s="493"/>
      <c r="BR531" s="493"/>
      <c r="BS531" s="493"/>
      <c r="BT531" s="493"/>
      <c r="BU531" s="291"/>
      <c r="CW531" s="693"/>
      <c r="CX531" s="693"/>
      <c r="CY531" s="693"/>
      <c r="CZ531" s="693"/>
      <c r="DA531" s="693"/>
      <c r="DB531" s="693"/>
      <c r="DC531" s="693"/>
      <c r="DD531" s="693"/>
      <c r="DE531" s="693"/>
      <c r="DF531" s="693"/>
      <c r="DG531" s="693"/>
      <c r="DH531" s="693"/>
      <c r="DI531" s="693"/>
      <c r="DJ531" s="693"/>
      <c r="DK531" s="693"/>
      <c r="DL531" s="693"/>
      <c r="DM531" s="693"/>
      <c r="DN531" s="693"/>
      <c r="DO531" s="693"/>
      <c r="DP531" s="693"/>
      <c r="DQ531" s="693"/>
      <c r="DR531" s="693"/>
      <c r="DS531" s="693"/>
      <c r="DT531" s="693"/>
      <c r="DU531" s="693"/>
      <c r="DV531" s="693"/>
      <c r="DW531" s="693"/>
      <c r="DX531" s="693"/>
      <c r="DY531" s="693"/>
      <c r="DZ531" s="693"/>
      <c r="EA531" s="693"/>
      <c r="EB531" s="693"/>
      <c r="EC531" s="693"/>
      <c r="ED531" s="693"/>
      <c r="EE531" s="693"/>
      <c r="EF531" s="693"/>
      <c r="EG531" s="693"/>
      <c r="EH531" s="693"/>
      <c r="EI531" s="693"/>
      <c r="EJ531" s="693"/>
      <c r="EK531" s="693"/>
      <c r="EL531" s="693"/>
      <c r="EM531" s="693"/>
      <c r="EN531" s="693"/>
      <c r="EO531" s="693"/>
      <c r="EP531" s="693"/>
      <c r="EQ531" s="693"/>
      <c r="ER531" s="693"/>
      <c r="ES531" s="693"/>
      <c r="ET531" s="693"/>
      <c r="EU531" s="693"/>
      <c r="EV531" s="693"/>
      <c r="EW531" s="693"/>
      <c r="EX531" s="693"/>
      <c r="EY531" s="693"/>
      <c r="EZ531" s="693"/>
      <c r="FA531" s="693"/>
      <c r="FB531" s="693"/>
      <c r="FC531" s="693"/>
      <c r="FD531" s="693"/>
      <c r="FE531" s="693"/>
      <c r="FF531" s="693"/>
      <c r="FG531" s="693"/>
      <c r="FH531" s="693"/>
      <c r="FI531" s="693"/>
      <c r="FJ531" s="693"/>
      <c r="FK531" s="693"/>
      <c r="FL531" s="693"/>
      <c r="FM531" s="693"/>
      <c r="FN531" s="693"/>
      <c r="FO531" s="693"/>
      <c r="FP531" s="693"/>
      <c r="FQ531" s="693"/>
      <c r="FR531" s="693"/>
      <c r="FS531" s="693"/>
      <c r="FT531" s="693"/>
      <c r="FU531" s="693"/>
      <c r="FV531" s="693"/>
      <c r="FW531" s="693"/>
      <c r="FX531" s="693"/>
      <c r="FY531" s="693"/>
      <c r="FZ531" s="693"/>
      <c r="GA531" s="693"/>
      <c r="GB531" s="693"/>
      <c r="GC531" s="693"/>
      <c r="GD531" s="693"/>
      <c r="GE531" s="693"/>
      <c r="GF531" s="693"/>
      <c r="GG531" s="693"/>
      <c r="GH531" s="693"/>
      <c r="GI531" s="693"/>
      <c r="GJ531" s="693"/>
      <c r="GK531" s="693"/>
      <c r="GL531" s="693"/>
      <c r="GM531" s="693"/>
      <c r="GN531" s="693"/>
      <c r="GO531" s="693"/>
      <c r="GP531" s="693"/>
      <c r="GQ531" s="693"/>
      <c r="GR531" s="693"/>
      <c r="GS531" s="693"/>
      <c r="GT531" s="693"/>
      <c r="GU531" s="693"/>
      <c r="GV531" s="693"/>
      <c r="GW531" s="693"/>
      <c r="GX531" s="693"/>
      <c r="GY531" s="693"/>
      <c r="GZ531" s="693"/>
      <c r="HA531" s="693"/>
      <c r="HB531" s="693"/>
      <c r="HC531" s="693"/>
      <c r="HD531" s="693"/>
      <c r="HE531" s="693"/>
      <c r="HF531" s="693"/>
      <c r="HG531" s="693"/>
      <c r="HH531" s="693"/>
      <c r="HI531" s="693"/>
      <c r="HJ531" s="693"/>
      <c r="HK531" s="693"/>
      <c r="HL531" s="693"/>
      <c r="HM531" s="693"/>
      <c r="HN531" s="693"/>
      <c r="HO531" s="693"/>
      <c r="HP531" s="693"/>
      <c r="HQ531" s="693"/>
      <c r="HR531" s="693"/>
      <c r="HS531" s="693"/>
    </row>
    <row r="532" spans="1:227" s="508" customFormat="1">
      <c r="A532"/>
      <c r="B532" s="368"/>
      <c r="C532"/>
      <c r="D532" s="433"/>
      <c r="E532" s="625"/>
      <c r="F532" s="625"/>
      <c r="G532" s="330"/>
      <c r="H532"/>
      <c r="I532" s="132"/>
      <c r="J532"/>
      <c r="K532"/>
      <c r="L532"/>
      <c r="M532" s="335"/>
      <c r="N532" s="335"/>
      <c r="O532" s="335"/>
      <c r="P532" s="335"/>
      <c r="Q532" s="335"/>
      <c r="R532" s="335"/>
      <c r="S532" s="335"/>
      <c r="T532" s="335"/>
      <c r="U532" s="335"/>
      <c r="V532" s="335"/>
      <c r="W532" s="335"/>
      <c r="X532" s="335"/>
      <c r="Y532" s="335"/>
      <c r="Z532" s="335"/>
      <c r="AA532" s="335"/>
      <c r="AB532" s="45"/>
      <c r="AC532"/>
      <c r="AD532" s="123"/>
      <c r="AE532"/>
      <c r="AF532"/>
      <c r="AG532"/>
      <c r="AH532" s="129"/>
      <c r="AI532" s="129"/>
      <c r="AJ532" s="129"/>
      <c r="AK532" s="634"/>
      <c r="AL532" s="596"/>
      <c r="AM532" s="669"/>
      <c r="AN532" s="669"/>
      <c r="AO532" s="669"/>
      <c r="AP532" s="669"/>
      <c r="AQ532" s="669"/>
      <c r="AR532" s="669"/>
      <c r="AS532" s="669"/>
      <c r="AT532" s="669"/>
      <c r="AU532" s="669"/>
      <c r="AV532" s="669"/>
      <c r="AW532" s="669"/>
      <c r="AX532" s="669"/>
      <c r="AY532" s="669"/>
      <c r="AZ532" s="669"/>
      <c r="BA532" s="599"/>
      <c r="BB532" s="291"/>
      <c r="BC532" s="1042"/>
      <c r="BD532" s="1042"/>
      <c r="BE532" s="1042"/>
      <c r="BF532" s="1042"/>
      <c r="BG532" s="1042"/>
      <c r="BH532" s="1042"/>
      <c r="BI532" s="1042"/>
      <c r="BJ532" s="493"/>
      <c r="BK532" s="493"/>
      <c r="BL532" s="493"/>
      <c r="BM532" s="493"/>
      <c r="BN532" s="493"/>
      <c r="BO532" s="493"/>
      <c r="BP532" s="493"/>
      <c r="BQ532" s="493"/>
      <c r="BR532" s="493"/>
      <c r="BS532" s="493"/>
      <c r="BT532" s="493"/>
      <c r="BU532" s="291"/>
      <c r="CW532" s="693"/>
      <c r="CX532" s="693"/>
      <c r="CY532" s="693"/>
      <c r="CZ532" s="693"/>
      <c r="DA532" s="693"/>
      <c r="DB532" s="693"/>
      <c r="DC532" s="693"/>
      <c r="DD532" s="693"/>
      <c r="DE532" s="693"/>
      <c r="DF532" s="693"/>
      <c r="DG532" s="693"/>
      <c r="DH532" s="693"/>
      <c r="DI532" s="693"/>
      <c r="DJ532" s="693"/>
      <c r="DK532" s="693"/>
      <c r="DL532" s="693"/>
      <c r="DM532" s="693"/>
      <c r="DN532" s="693"/>
      <c r="DO532" s="693"/>
      <c r="DP532" s="693"/>
      <c r="DQ532" s="693"/>
      <c r="DR532" s="693"/>
      <c r="DS532" s="693"/>
      <c r="DT532" s="693"/>
      <c r="DU532" s="693"/>
      <c r="DV532" s="693"/>
      <c r="DW532" s="693"/>
      <c r="DX532" s="693"/>
      <c r="DY532" s="693"/>
      <c r="DZ532" s="693"/>
      <c r="EA532" s="693"/>
      <c r="EB532" s="693"/>
      <c r="EC532" s="693"/>
      <c r="ED532" s="693"/>
      <c r="EE532" s="693"/>
      <c r="EF532" s="693"/>
      <c r="EG532" s="693"/>
      <c r="EH532" s="693"/>
      <c r="EI532" s="693"/>
      <c r="EJ532" s="693"/>
      <c r="EK532" s="693"/>
      <c r="EL532" s="693"/>
      <c r="EM532" s="693"/>
      <c r="EN532" s="693"/>
      <c r="EO532" s="693"/>
      <c r="EP532" s="693"/>
      <c r="EQ532" s="693"/>
      <c r="ER532" s="693"/>
      <c r="ES532" s="693"/>
      <c r="ET532" s="693"/>
      <c r="EU532" s="693"/>
      <c r="EV532" s="693"/>
      <c r="EW532" s="693"/>
      <c r="EX532" s="693"/>
      <c r="EY532" s="693"/>
      <c r="EZ532" s="693"/>
      <c r="FA532" s="693"/>
      <c r="FB532" s="693"/>
      <c r="FC532" s="693"/>
      <c r="FD532" s="693"/>
      <c r="FE532" s="693"/>
      <c r="FF532" s="693"/>
      <c r="FG532" s="693"/>
      <c r="FH532" s="693"/>
      <c r="FI532" s="693"/>
      <c r="FJ532" s="693"/>
      <c r="FK532" s="693"/>
      <c r="FL532" s="693"/>
      <c r="FM532" s="693"/>
      <c r="FN532" s="693"/>
      <c r="FO532" s="693"/>
      <c r="FP532" s="693"/>
      <c r="FQ532" s="693"/>
      <c r="FR532" s="693"/>
      <c r="FS532" s="693"/>
      <c r="FT532" s="693"/>
      <c r="FU532" s="693"/>
      <c r="FV532" s="693"/>
      <c r="FW532" s="693"/>
      <c r="FX532" s="693"/>
      <c r="FY532" s="693"/>
      <c r="FZ532" s="693"/>
      <c r="GA532" s="693"/>
      <c r="GB532" s="693"/>
      <c r="GC532" s="693"/>
      <c r="GD532" s="693"/>
      <c r="GE532" s="693"/>
      <c r="GF532" s="693"/>
      <c r="GG532" s="693"/>
      <c r="GH532" s="693"/>
      <c r="GI532" s="693"/>
      <c r="GJ532" s="693"/>
      <c r="GK532" s="693"/>
      <c r="GL532" s="693"/>
      <c r="GM532" s="693"/>
      <c r="GN532" s="693"/>
      <c r="GO532" s="693"/>
      <c r="GP532" s="693"/>
      <c r="GQ532" s="693"/>
      <c r="GR532" s="693"/>
      <c r="GS532" s="693"/>
      <c r="GT532" s="693"/>
      <c r="GU532" s="693"/>
      <c r="GV532" s="693"/>
      <c r="GW532" s="693"/>
      <c r="GX532" s="693"/>
      <c r="GY532" s="693"/>
      <c r="GZ532" s="693"/>
      <c r="HA532" s="693"/>
      <c r="HB532" s="693"/>
      <c r="HC532" s="693"/>
      <c r="HD532" s="693"/>
      <c r="HE532" s="693"/>
      <c r="HF532" s="693"/>
      <c r="HG532" s="693"/>
      <c r="HH532" s="693"/>
      <c r="HI532" s="693"/>
      <c r="HJ532" s="693"/>
      <c r="HK532" s="693"/>
      <c r="HL532" s="693"/>
      <c r="HM532" s="693"/>
      <c r="HN532" s="693"/>
      <c r="HO532" s="693"/>
      <c r="HP532" s="693"/>
      <c r="HQ532" s="693"/>
      <c r="HR532" s="693"/>
      <c r="HS532" s="693"/>
    </row>
    <row r="533" spans="1:227" s="508" customFormat="1">
      <c r="A533"/>
      <c r="B533" s="368"/>
      <c r="C533"/>
      <c r="D533" s="433"/>
      <c r="E533" s="625"/>
      <c r="F533" s="625"/>
      <c r="G533" s="330"/>
      <c r="H533"/>
      <c r="I533" s="132"/>
      <c r="J533"/>
      <c r="K533"/>
      <c r="L533"/>
      <c r="M533" s="335"/>
      <c r="N533" s="335"/>
      <c r="O533" s="335"/>
      <c r="P533" s="335"/>
      <c r="Q533" s="335"/>
      <c r="R533" s="335"/>
      <c r="S533" s="335"/>
      <c r="T533" s="335"/>
      <c r="U533" s="335"/>
      <c r="V533" s="335"/>
      <c r="W533" s="335"/>
      <c r="X533" s="335"/>
      <c r="Y533" s="335"/>
      <c r="Z533" s="335"/>
      <c r="AA533" s="335"/>
      <c r="AB533" s="45"/>
      <c r="AC533"/>
      <c r="AD533" s="123"/>
      <c r="AE533"/>
      <c r="AF533"/>
      <c r="AG533"/>
      <c r="AH533" s="129"/>
      <c r="AI533" s="129"/>
      <c r="AJ533" s="129"/>
      <c r="AK533" s="634"/>
      <c r="AL533" s="596"/>
      <c r="AM533" s="669"/>
      <c r="AN533" s="669"/>
      <c r="AO533" s="669"/>
      <c r="AP533" s="669"/>
      <c r="AQ533" s="669"/>
      <c r="AR533" s="669"/>
      <c r="AS533" s="669"/>
      <c r="AT533" s="669"/>
      <c r="AU533" s="669"/>
      <c r="AV533" s="669"/>
      <c r="AW533" s="669"/>
      <c r="AX533" s="669"/>
      <c r="AY533" s="669"/>
      <c r="AZ533" s="669"/>
      <c r="BA533" s="599"/>
      <c r="BB533" s="291"/>
      <c r="BC533" s="1042"/>
      <c r="BD533" s="1042"/>
      <c r="BE533" s="1042"/>
      <c r="BF533" s="1042"/>
      <c r="BG533" s="1042"/>
      <c r="BH533" s="1042"/>
      <c r="BI533" s="1042"/>
      <c r="BJ533" s="493"/>
      <c r="BK533" s="493"/>
      <c r="BL533" s="493"/>
      <c r="BM533" s="493"/>
      <c r="BN533" s="493"/>
      <c r="BO533" s="493"/>
      <c r="BP533" s="493"/>
      <c r="BQ533" s="493"/>
      <c r="BR533" s="493"/>
      <c r="BS533" s="493"/>
      <c r="BT533" s="493"/>
      <c r="BU533" s="291"/>
      <c r="CW533" s="693"/>
      <c r="CX533" s="693"/>
      <c r="CY533" s="693"/>
      <c r="CZ533" s="693"/>
      <c r="DA533" s="693"/>
      <c r="DB533" s="693"/>
      <c r="DC533" s="693"/>
      <c r="DD533" s="693"/>
      <c r="DE533" s="693"/>
      <c r="DF533" s="693"/>
      <c r="DG533" s="693"/>
      <c r="DH533" s="693"/>
      <c r="DI533" s="693"/>
      <c r="DJ533" s="693"/>
      <c r="DK533" s="693"/>
      <c r="DL533" s="693"/>
      <c r="DM533" s="693"/>
      <c r="DN533" s="693"/>
      <c r="DO533" s="693"/>
      <c r="DP533" s="693"/>
      <c r="DQ533" s="693"/>
      <c r="DR533" s="693"/>
      <c r="DS533" s="693"/>
      <c r="DT533" s="693"/>
      <c r="DU533" s="693"/>
      <c r="DV533" s="693"/>
      <c r="DW533" s="693"/>
      <c r="DX533" s="693"/>
      <c r="DY533" s="693"/>
      <c r="DZ533" s="693"/>
      <c r="EA533" s="693"/>
      <c r="EB533" s="693"/>
      <c r="EC533" s="693"/>
      <c r="ED533" s="693"/>
      <c r="EE533" s="693"/>
      <c r="EF533" s="693"/>
      <c r="EG533" s="693"/>
      <c r="EH533" s="693"/>
      <c r="EI533" s="693"/>
      <c r="EJ533" s="693"/>
      <c r="EK533" s="693"/>
      <c r="EL533" s="693"/>
      <c r="EM533" s="693"/>
      <c r="EN533" s="693"/>
      <c r="EO533" s="693"/>
      <c r="EP533" s="693"/>
      <c r="EQ533" s="693"/>
      <c r="ER533" s="693"/>
      <c r="ES533" s="693"/>
      <c r="ET533" s="693"/>
      <c r="EU533" s="693"/>
      <c r="EV533" s="693"/>
      <c r="EW533" s="693"/>
      <c r="EX533" s="693"/>
      <c r="EY533" s="693"/>
      <c r="EZ533" s="693"/>
      <c r="FA533" s="693"/>
      <c r="FB533" s="693"/>
      <c r="FC533" s="693"/>
      <c r="FD533" s="693"/>
      <c r="FE533" s="693"/>
      <c r="FF533" s="693"/>
      <c r="FG533" s="693"/>
      <c r="FH533" s="693"/>
      <c r="FI533" s="693"/>
      <c r="FJ533" s="693"/>
      <c r="FK533" s="693"/>
      <c r="FL533" s="693"/>
      <c r="FM533" s="693"/>
      <c r="FN533" s="693"/>
      <c r="FO533" s="693"/>
      <c r="FP533" s="693"/>
      <c r="FQ533" s="693"/>
      <c r="FR533" s="693"/>
      <c r="FS533" s="693"/>
      <c r="FT533" s="693"/>
      <c r="FU533" s="693"/>
      <c r="FV533" s="693"/>
      <c r="FW533" s="693"/>
      <c r="FX533" s="693"/>
      <c r="FY533" s="693"/>
      <c r="FZ533" s="693"/>
      <c r="GA533" s="693"/>
      <c r="GB533" s="693"/>
      <c r="GC533" s="693"/>
      <c r="GD533" s="693"/>
      <c r="GE533" s="693"/>
      <c r="GF533" s="693"/>
      <c r="GG533" s="693"/>
      <c r="GH533" s="693"/>
      <c r="GI533" s="693"/>
      <c r="GJ533" s="693"/>
      <c r="GK533" s="693"/>
      <c r="GL533" s="693"/>
      <c r="GM533" s="693"/>
      <c r="GN533" s="693"/>
      <c r="GO533" s="693"/>
      <c r="GP533" s="693"/>
      <c r="GQ533" s="693"/>
      <c r="GR533" s="693"/>
      <c r="GS533" s="693"/>
      <c r="GT533" s="693"/>
      <c r="GU533" s="693"/>
      <c r="GV533" s="693"/>
      <c r="GW533" s="693"/>
      <c r="GX533" s="693"/>
      <c r="GY533" s="693"/>
      <c r="GZ533" s="693"/>
      <c r="HA533" s="693"/>
      <c r="HB533" s="693"/>
      <c r="HC533" s="693"/>
      <c r="HD533" s="693"/>
      <c r="HE533" s="693"/>
      <c r="HF533" s="693"/>
      <c r="HG533" s="693"/>
      <c r="HH533" s="693"/>
      <c r="HI533" s="693"/>
      <c r="HJ533" s="693"/>
      <c r="HK533" s="693"/>
      <c r="HL533" s="693"/>
      <c r="HM533" s="693"/>
      <c r="HN533" s="693"/>
      <c r="HO533" s="693"/>
      <c r="HP533" s="693"/>
      <c r="HQ533" s="693"/>
      <c r="HR533" s="693"/>
      <c r="HS533" s="693"/>
    </row>
    <row r="534" spans="1:227" s="508" customFormat="1">
      <c r="A534"/>
      <c r="B534" s="368"/>
      <c r="C534"/>
      <c r="D534" s="433"/>
      <c r="E534" s="625"/>
      <c r="F534" s="625"/>
      <c r="G534" s="330"/>
      <c r="H534"/>
      <c r="I534" s="132"/>
      <c r="J534"/>
      <c r="K534"/>
      <c r="L534"/>
      <c r="M534" s="335"/>
      <c r="N534" s="335"/>
      <c r="O534" s="335"/>
      <c r="P534" s="335"/>
      <c r="Q534" s="335"/>
      <c r="R534" s="335"/>
      <c r="S534" s="335"/>
      <c r="T534" s="335"/>
      <c r="U534" s="335"/>
      <c r="V534" s="335"/>
      <c r="W534" s="335"/>
      <c r="X534" s="335"/>
      <c r="Y534" s="335"/>
      <c r="Z534" s="335"/>
      <c r="AA534" s="335"/>
      <c r="AB534" s="45"/>
      <c r="AC534"/>
      <c r="AD534" s="123"/>
      <c r="AE534"/>
      <c r="AF534"/>
      <c r="AG534"/>
      <c r="AH534" s="129"/>
      <c r="AI534" s="129"/>
      <c r="AJ534" s="129"/>
      <c r="AK534" s="634"/>
      <c r="AL534" s="596"/>
      <c r="AM534" s="669"/>
      <c r="AN534" s="669"/>
      <c r="AO534" s="669"/>
      <c r="AP534" s="669"/>
      <c r="AQ534" s="669"/>
      <c r="AR534" s="669"/>
      <c r="AS534" s="669"/>
      <c r="AT534" s="669"/>
      <c r="AU534" s="669"/>
      <c r="AV534" s="669"/>
      <c r="AW534" s="669"/>
      <c r="AX534" s="669"/>
      <c r="AY534" s="669"/>
      <c r="AZ534" s="669"/>
      <c r="BA534" s="599"/>
      <c r="BB534" s="291"/>
      <c r="BC534" s="1042"/>
      <c r="BD534" s="1042"/>
      <c r="BE534" s="1042"/>
      <c r="BF534" s="1042"/>
      <c r="BG534" s="1042"/>
      <c r="BH534" s="1042"/>
      <c r="BI534" s="1042"/>
      <c r="BJ534" s="493"/>
      <c r="BK534" s="493"/>
      <c r="BL534" s="493"/>
      <c r="BM534" s="493"/>
      <c r="BN534" s="493"/>
      <c r="BO534" s="493"/>
      <c r="BP534" s="493"/>
      <c r="BQ534" s="493"/>
      <c r="BR534" s="493"/>
      <c r="BS534" s="493"/>
      <c r="BT534" s="493"/>
      <c r="BU534" s="291"/>
      <c r="CW534" s="693"/>
      <c r="CX534" s="693"/>
      <c r="CY534" s="693"/>
      <c r="CZ534" s="693"/>
      <c r="DA534" s="693"/>
      <c r="DB534" s="693"/>
      <c r="DC534" s="693"/>
      <c r="DD534" s="693"/>
      <c r="DE534" s="693"/>
      <c r="DF534" s="693"/>
      <c r="DG534" s="693"/>
      <c r="DH534" s="693"/>
      <c r="DI534" s="693"/>
      <c r="DJ534" s="693"/>
      <c r="DK534" s="693"/>
      <c r="DL534" s="693"/>
      <c r="DM534" s="693"/>
      <c r="DN534" s="693"/>
      <c r="DO534" s="693"/>
      <c r="DP534" s="693"/>
      <c r="DQ534" s="693"/>
      <c r="DR534" s="693"/>
      <c r="DS534" s="693"/>
      <c r="DT534" s="693"/>
      <c r="DU534" s="693"/>
      <c r="DV534" s="693"/>
      <c r="DW534" s="693"/>
      <c r="DX534" s="693"/>
      <c r="DY534" s="693"/>
      <c r="DZ534" s="693"/>
      <c r="EA534" s="693"/>
      <c r="EB534" s="693"/>
      <c r="EC534" s="693"/>
      <c r="ED534" s="693"/>
      <c r="EE534" s="693"/>
      <c r="EF534" s="693"/>
      <c r="EG534" s="693"/>
      <c r="EH534" s="693"/>
      <c r="EI534" s="693"/>
      <c r="EJ534" s="693"/>
      <c r="EK534" s="693"/>
      <c r="EL534" s="693"/>
      <c r="EM534" s="693"/>
      <c r="EN534" s="693"/>
      <c r="EO534" s="693"/>
      <c r="EP534" s="693"/>
      <c r="EQ534" s="693"/>
      <c r="ER534" s="693"/>
      <c r="ES534" s="693"/>
      <c r="ET534" s="693"/>
      <c r="EU534" s="693"/>
      <c r="EV534" s="693"/>
      <c r="EW534" s="693"/>
      <c r="EX534" s="693"/>
      <c r="EY534" s="693"/>
      <c r="EZ534" s="693"/>
      <c r="FA534" s="693"/>
      <c r="FB534" s="693"/>
      <c r="FC534" s="693"/>
      <c r="FD534" s="693"/>
      <c r="FE534" s="693"/>
      <c r="FF534" s="693"/>
      <c r="FG534" s="693"/>
      <c r="FH534" s="693"/>
      <c r="FI534" s="693"/>
      <c r="FJ534" s="693"/>
      <c r="FK534" s="693"/>
      <c r="FL534" s="693"/>
      <c r="FM534" s="693"/>
      <c r="FN534" s="693"/>
      <c r="FO534" s="693"/>
      <c r="FP534" s="693"/>
      <c r="FQ534" s="693"/>
      <c r="FR534" s="693"/>
      <c r="FS534" s="693"/>
      <c r="FT534" s="693"/>
      <c r="FU534" s="693"/>
      <c r="FV534" s="693"/>
      <c r="FW534" s="693"/>
      <c r="FX534" s="693"/>
      <c r="FY534" s="693"/>
      <c r="FZ534" s="693"/>
      <c r="GA534" s="693"/>
      <c r="GB534" s="693"/>
      <c r="GC534" s="693"/>
      <c r="GD534" s="693"/>
      <c r="GE534" s="693"/>
      <c r="GF534" s="693"/>
      <c r="GG534" s="693"/>
      <c r="GH534" s="693"/>
      <c r="GI534" s="693"/>
      <c r="GJ534" s="693"/>
      <c r="GK534" s="693"/>
      <c r="GL534" s="693"/>
      <c r="GM534" s="693"/>
      <c r="GN534" s="693"/>
      <c r="GO534" s="693"/>
      <c r="GP534" s="693"/>
      <c r="GQ534" s="693"/>
      <c r="GR534" s="693"/>
      <c r="GS534" s="693"/>
      <c r="GT534" s="693"/>
      <c r="GU534" s="693"/>
      <c r="GV534" s="693"/>
      <c r="GW534" s="693"/>
      <c r="GX534" s="693"/>
      <c r="GY534" s="693"/>
      <c r="GZ534" s="693"/>
      <c r="HA534" s="693"/>
      <c r="HB534" s="693"/>
      <c r="HC534" s="693"/>
      <c r="HD534" s="693"/>
      <c r="HE534" s="693"/>
      <c r="HF534" s="693"/>
      <c r="HG534" s="693"/>
      <c r="HH534" s="693"/>
      <c r="HI534" s="693"/>
      <c r="HJ534" s="693"/>
      <c r="HK534" s="693"/>
      <c r="HL534" s="693"/>
      <c r="HM534" s="693"/>
      <c r="HN534" s="693"/>
      <c r="HO534" s="693"/>
      <c r="HP534" s="693"/>
      <c r="HQ534" s="693"/>
      <c r="HR534" s="693"/>
      <c r="HS534" s="693"/>
    </row>
    <row r="535" spans="1:227" s="508" customFormat="1">
      <c r="A535"/>
      <c r="B535" s="368"/>
      <c r="C535"/>
      <c r="D535" s="433"/>
      <c r="E535" s="625"/>
      <c r="F535" s="625"/>
      <c r="G535" s="330"/>
      <c r="H535"/>
      <c r="I535" s="132"/>
      <c r="J535"/>
      <c r="K535"/>
      <c r="L535"/>
      <c r="M535" s="335"/>
      <c r="N535" s="335"/>
      <c r="O535" s="335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45"/>
      <c r="AC535"/>
      <c r="AD535" s="123"/>
      <c r="AE535"/>
      <c r="AF535"/>
      <c r="AG535"/>
      <c r="AH535" s="129"/>
      <c r="AI535" s="129"/>
      <c r="AJ535" s="129"/>
      <c r="AK535" s="634"/>
      <c r="AL535" s="596"/>
      <c r="AM535" s="669"/>
      <c r="AN535" s="669"/>
      <c r="AO535" s="669"/>
      <c r="AP535" s="669"/>
      <c r="AQ535" s="669"/>
      <c r="AR535" s="669"/>
      <c r="AS535" s="669"/>
      <c r="AT535" s="669"/>
      <c r="AU535" s="669"/>
      <c r="AV535" s="669"/>
      <c r="AW535" s="669"/>
      <c r="AX535" s="669"/>
      <c r="AY535" s="669"/>
      <c r="AZ535" s="669"/>
      <c r="BA535" s="599"/>
      <c r="BB535" s="291"/>
      <c r="BC535" s="1042"/>
      <c r="BD535" s="1042"/>
      <c r="BE535" s="1042"/>
      <c r="BF535" s="1042"/>
      <c r="BG535" s="1042"/>
      <c r="BH535" s="1042"/>
      <c r="BI535" s="1042"/>
      <c r="BJ535" s="493"/>
      <c r="BK535" s="493"/>
      <c r="BL535" s="493"/>
      <c r="BM535" s="493"/>
      <c r="BN535" s="493"/>
      <c r="BO535" s="493"/>
      <c r="BP535" s="493"/>
      <c r="BQ535" s="493"/>
      <c r="BR535" s="493"/>
      <c r="BS535" s="493"/>
      <c r="BT535" s="493"/>
      <c r="BU535" s="291"/>
      <c r="CW535" s="693"/>
      <c r="CX535" s="693"/>
      <c r="CY535" s="693"/>
      <c r="CZ535" s="693"/>
      <c r="DA535" s="693"/>
      <c r="DB535" s="693"/>
      <c r="DC535" s="693"/>
      <c r="DD535" s="693"/>
      <c r="DE535" s="693"/>
      <c r="DF535" s="693"/>
      <c r="DG535" s="693"/>
      <c r="DH535" s="693"/>
      <c r="DI535" s="693"/>
      <c r="DJ535" s="693"/>
      <c r="DK535" s="693"/>
      <c r="DL535" s="693"/>
      <c r="DM535" s="693"/>
      <c r="DN535" s="693"/>
      <c r="DO535" s="693"/>
      <c r="DP535" s="693"/>
      <c r="DQ535" s="693"/>
      <c r="DR535" s="693"/>
      <c r="DS535" s="693"/>
      <c r="DT535" s="693"/>
      <c r="DU535" s="693"/>
      <c r="DV535" s="693"/>
      <c r="DW535" s="693"/>
      <c r="DX535" s="693"/>
      <c r="DY535" s="693"/>
      <c r="DZ535" s="693"/>
      <c r="EA535" s="693"/>
      <c r="EB535" s="693"/>
      <c r="EC535" s="693"/>
      <c r="ED535" s="693"/>
      <c r="EE535" s="693"/>
      <c r="EF535" s="693"/>
      <c r="EG535" s="693"/>
      <c r="EH535" s="693"/>
      <c r="EI535" s="693"/>
      <c r="EJ535" s="693"/>
      <c r="EK535" s="693"/>
      <c r="EL535" s="693"/>
      <c r="EM535" s="693"/>
      <c r="EN535" s="693"/>
      <c r="EO535" s="693"/>
      <c r="EP535" s="693"/>
      <c r="EQ535" s="693"/>
      <c r="ER535" s="693"/>
      <c r="ES535" s="693"/>
      <c r="ET535" s="693"/>
      <c r="EU535" s="693"/>
      <c r="EV535" s="693"/>
      <c r="EW535" s="693"/>
      <c r="EX535" s="693"/>
      <c r="EY535" s="693"/>
      <c r="EZ535" s="693"/>
      <c r="FA535" s="693"/>
      <c r="FB535" s="693"/>
      <c r="FC535" s="693"/>
      <c r="FD535" s="693"/>
      <c r="FE535" s="693"/>
      <c r="FF535" s="693"/>
      <c r="FG535" s="693"/>
      <c r="FH535" s="693"/>
      <c r="FI535" s="693"/>
      <c r="FJ535" s="693"/>
      <c r="FK535" s="693"/>
      <c r="FL535" s="693"/>
      <c r="FM535" s="693"/>
      <c r="FN535" s="693"/>
      <c r="FO535" s="693"/>
      <c r="FP535" s="693"/>
      <c r="FQ535" s="693"/>
      <c r="FR535" s="693"/>
      <c r="FS535" s="693"/>
      <c r="FT535" s="693"/>
      <c r="FU535" s="693"/>
      <c r="FV535" s="693"/>
      <c r="FW535" s="693"/>
      <c r="FX535" s="693"/>
      <c r="FY535" s="693"/>
      <c r="FZ535" s="693"/>
      <c r="GA535" s="693"/>
      <c r="GB535" s="693"/>
      <c r="GC535" s="693"/>
      <c r="GD535" s="693"/>
      <c r="GE535" s="693"/>
      <c r="GF535" s="693"/>
      <c r="GG535" s="693"/>
      <c r="GH535" s="693"/>
      <c r="GI535" s="693"/>
      <c r="GJ535" s="693"/>
      <c r="GK535" s="693"/>
      <c r="GL535" s="693"/>
      <c r="GM535" s="693"/>
      <c r="GN535" s="693"/>
      <c r="GO535" s="693"/>
      <c r="GP535" s="693"/>
      <c r="GQ535" s="693"/>
      <c r="GR535" s="693"/>
      <c r="GS535" s="693"/>
      <c r="GT535" s="693"/>
      <c r="GU535" s="693"/>
      <c r="GV535" s="693"/>
      <c r="GW535" s="693"/>
      <c r="GX535" s="693"/>
      <c r="GY535" s="693"/>
      <c r="GZ535" s="693"/>
      <c r="HA535" s="693"/>
      <c r="HB535" s="693"/>
      <c r="HC535" s="693"/>
      <c r="HD535" s="693"/>
      <c r="HE535" s="693"/>
      <c r="HF535" s="693"/>
      <c r="HG535" s="693"/>
      <c r="HH535" s="693"/>
      <c r="HI535" s="693"/>
      <c r="HJ535" s="693"/>
      <c r="HK535" s="693"/>
      <c r="HL535" s="693"/>
      <c r="HM535" s="693"/>
      <c r="HN535" s="693"/>
      <c r="HO535" s="693"/>
      <c r="HP535" s="693"/>
      <c r="HQ535" s="693"/>
      <c r="HR535" s="693"/>
      <c r="HS535" s="693"/>
    </row>
    <row r="536" spans="1:227" s="508" customFormat="1">
      <c r="A536"/>
      <c r="B536" s="368"/>
      <c r="C536"/>
      <c r="D536" s="433"/>
      <c r="E536" s="625"/>
      <c r="F536" s="625"/>
      <c r="G536" s="330"/>
      <c r="H536"/>
      <c r="I536" s="132"/>
      <c r="J536"/>
      <c r="K536"/>
      <c r="L536"/>
      <c r="M536" s="335"/>
      <c r="N536" s="335"/>
      <c r="O536" s="335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45"/>
      <c r="AC536"/>
      <c r="AD536" s="123"/>
      <c r="AE536"/>
      <c r="AF536"/>
      <c r="AG536"/>
      <c r="AH536" s="129"/>
      <c r="AI536" s="129"/>
      <c r="AJ536" s="129"/>
      <c r="AK536" s="634"/>
      <c r="AL536" s="596"/>
      <c r="AM536" s="669"/>
      <c r="AN536" s="669"/>
      <c r="AO536" s="669"/>
      <c r="AP536" s="669"/>
      <c r="AQ536" s="669"/>
      <c r="AR536" s="669"/>
      <c r="AS536" s="669"/>
      <c r="AT536" s="669"/>
      <c r="AU536" s="669"/>
      <c r="AV536" s="669"/>
      <c r="AW536" s="669"/>
      <c r="AX536" s="669"/>
      <c r="AY536" s="669"/>
      <c r="AZ536" s="669"/>
      <c r="BA536" s="599"/>
      <c r="BB536" s="291"/>
      <c r="BC536" s="1042"/>
      <c r="BD536" s="1042"/>
      <c r="BE536" s="1042"/>
      <c r="BF536" s="1042"/>
      <c r="BG536" s="1042"/>
      <c r="BH536" s="1042"/>
      <c r="BI536" s="1042"/>
      <c r="BJ536" s="493"/>
      <c r="BK536" s="493"/>
      <c r="BL536" s="493"/>
      <c r="BM536" s="493"/>
      <c r="BN536" s="493"/>
      <c r="BO536" s="493"/>
      <c r="BP536" s="493"/>
      <c r="BQ536" s="493"/>
      <c r="BR536" s="493"/>
      <c r="BS536" s="493"/>
      <c r="BT536" s="493"/>
      <c r="BU536" s="291"/>
      <c r="CW536" s="693"/>
      <c r="CX536" s="693"/>
      <c r="CY536" s="693"/>
      <c r="CZ536" s="693"/>
      <c r="DA536" s="693"/>
      <c r="DB536" s="693"/>
      <c r="DC536" s="693"/>
      <c r="DD536" s="693"/>
      <c r="DE536" s="693"/>
      <c r="DF536" s="693"/>
      <c r="DG536" s="693"/>
      <c r="DH536" s="693"/>
      <c r="DI536" s="693"/>
      <c r="DJ536" s="693"/>
      <c r="DK536" s="693"/>
      <c r="DL536" s="693"/>
      <c r="DM536" s="693"/>
      <c r="DN536" s="693"/>
      <c r="DO536" s="693"/>
      <c r="DP536" s="693"/>
      <c r="DQ536" s="693"/>
      <c r="DR536" s="693"/>
      <c r="DS536" s="693"/>
      <c r="DT536" s="693"/>
      <c r="DU536" s="693"/>
      <c r="DV536" s="693"/>
      <c r="DW536" s="693"/>
      <c r="DX536" s="693"/>
      <c r="DY536" s="693"/>
      <c r="DZ536" s="693"/>
      <c r="EA536" s="693"/>
      <c r="EB536" s="693"/>
      <c r="EC536" s="693"/>
      <c r="ED536" s="693"/>
      <c r="EE536" s="693"/>
      <c r="EF536" s="693"/>
      <c r="EG536" s="693"/>
      <c r="EH536" s="693"/>
      <c r="EI536" s="693"/>
      <c r="EJ536" s="693"/>
      <c r="EK536" s="693"/>
      <c r="EL536" s="693"/>
      <c r="EM536" s="693"/>
      <c r="EN536" s="693"/>
      <c r="EO536" s="693"/>
      <c r="EP536" s="693"/>
      <c r="EQ536" s="693"/>
      <c r="ER536" s="693"/>
      <c r="ES536" s="693"/>
      <c r="ET536" s="693"/>
      <c r="EU536" s="693"/>
      <c r="EV536" s="693"/>
      <c r="EW536" s="693"/>
      <c r="EX536" s="693"/>
      <c r="EY536" s="693"/>
      <c r="EZ536" s="693"/>
      <c r="FA536" s="693"/>
      <c r="FB536" s="693"/>
      <c r="FC536" s="693"/>
      <c r="FD536" s="693"/>
      <c r="FE536" s="693"/>
      <c r="FF536" s="693"/>
      <c r="FG536" s="693"/>
      <c r="FH536" s="693"/>
      <c r="FI536" s="693"/>
      <c r="FJ536" s="693"/>
      <c r="FK536" s="693"/>
      <c r="FL536" s="693"/>
      <c r="FM536" s="693"/>
      <c r="FN536" s="693"/>
      <c r="FO536" s="693"/>
      <c r="FP536" s="693"/>
      <c r="FQ536" s="693"/>
      <c r="FR536" s="693"/>
      <c r="FS536" s="693"/>
      <c r="FT536" s="693"/>
      <c r="FU536" s="693"/>
      <c r="FV536" s="693"/>
      <c r="FW536" s="693"/>
      <c r="FX536" s="693"/>
      <c r="FY536" s="693"/>
      <c r="FZ536" s="693"/>
      <c r="GA536" s="693"/>
      <c r="GB536" s="693"/>
      <c r="GC536" s="693"/>
      <c r="GD536" s="693"/>
      <c r="GE536" s="693"/>
      <c r="GF536" s="693"/>
      <c r="GG536" s="693"/>
      <c r="GH536" s="693"/>
      <c r="GI536" s="693"/>
      <c r="GJ536" s="693"/>
      <c r="GK536" s="693"/>
      <c r="GL536" s="693"/>
      <c r="GM536" s="693"/>
      <c r="GN536" s="693"/>
      <c r="GO536" s="693"/>
      <c r="GP536" s="693"/>
      <c r="GQ536" s="693"/>
      <c r="GR536" s="693"/>
      <c r="GS536" s="693"/>
      <c r="GT536" s="693"/>
      <c r="GU536" s="693"/>
      <c r="GV536" s="693"/>
      <c r="GW536" s="693"/>
      <c r="GX536" s="693"/>
      <c r="GY536" s="693"/>
      <c r="GZ536" s="693"/>
      <c r="HA536" s="693"/>
      <c r="HB536" s="693"/>
      <c r="HC536" s="693"/>
      <c r="HD536" s="693"/>
      <c r="HE536" s="693"/>
      <c r="HF536" s="693"/>
      <c r="HG536" s="693"/>
      <c r="HH536" s="693"/>
      <c r="HI536" s="693"/>
      <c r="HJ536" s="693"/>
      <c r="HK536" s="693"/>
      <c r="HL536" s="693"/>
      <c r="HM536" s="693"/>
      <c r="HN536" s="693"/>
      <c r="HO536" s="693"/>
      <c r="HP536" s="693"/>
      <c r="HQ536" s="693"/>
      <c r="HR536" s="693"/>
      <c r="HS536" s="693"/>
    </row>
    <row r="537" spans="1:227" s="508" customFormat="1">
      <c r="A537"/>
      <c r="B537" s="368"/>
      <c r="C537"/>
      <c r="D537" s="433"/>
      <c r="E537" s="625"/>
      <c r="F537" s="625"/>
      <c r="G537" s="330"/>
      <c r="H537"/>
      <c r="I537" s="132"/>
      <c r="J537"/>
      <c r="K537"/>
      <c r="L537"/>
      <c r="M537" s="335"/>
      <c r="N537" s="335"/>
      <c r="O537" s="335"/>
      <c r="P537" s="335"/>
      <c r="Q537" s="335"/>
      <c r="R537" s="335"/>
      <c r="S537" s="335"/>
      <c r="T537" s="335"/>
      <c r="U537" s="335"/>
      <c r="V537" s="335"/>
      <c r="W537" s="335"/>
      <c r="X537" s="335"/>
      <c r="Y537" s="335"/>
      <c r="Z537" s="335"/>
      <c r="AA537" s="335"/>
      <c r="AB537" s="45"/>
      <c r="AC537"/>
      <c r="AD537" s="123"/>
      <c r="AE537"/>
      <c r="AF537"/>
      <c r="AG537"/>
      <c r="AH537" s="129"/>
      <c r="AI537" s="129"/>
      <c r="AJ537" s="129"/>
      <c r="AK537" s="634"/>
      <c r="AL537" s="596"/>
      <c r="AM537" s="669"/>
      <c r="AN537" s="669"/>
      <c r="AO537" s="669"/>
      <c r="AP537" s="669"/>
      <c r="AQ537" s="669"/>
      <c r="AR537" s="669"/>
      <c r="AS537" s="669"/>
      <c r="AT537" s="669"/>
      <c r="AU537" s="669"/>
      <c r="AV537" s="669"/>
      <c r="AW537" s="669"/>
      <c r="AX537" s="669"/>
      <c r="AY537" s="669"/>
      <c r="AZ537" s="669"/>
      <c r="BA537" s="599"/>
      <c r="BB537" s="291"/>
      <c r="BC537" s="1042"/>
      <c r="BD537" s="1042"/>
      <c r="BE537" s="1042"/>
      <c r="BF537" s="1042"/>
      <c r="BG537" s="1042"/>
      <c r="BH537" s="1042"/>
      <c r="BI537" s="1042"/>
      <c r="BJ537" s="493"/>
      <c r="BK537" s="493"/>
      <c r="BL537" s="493"/>
      <c r="BM537" s="493"/>
      <c r="BN537" s="493"/>
      <c r="BO537" s="493"/>
      <c r="BP537" s="493"/>
      <c r="BQ537" s="493"/>
      <c r="BR537" s="493"/>
      <c r="BS537" s="493"/>
      <c r="BT537" s="493"/>
      <c r="BU537" s="291"/>
      <c r="CW537" s="693"/>
      <c r="CX537" s="693"/>
      <c r="CY537" s="693"/>
      <c r="CZ537" s="693"/>
      <c r="DA537" s="693"/>
      <c r="DB537" s="693"/>
      <c r="DC537" s="693"/>
      <c r="DD537" s="693"/>
      <c r="DE537" s="693"/>
      <c r="DF537" s="693"/>
      <c r="DG537" s="693"/>
      <c r="DH537" s="693"/>
      <c r="DI537" s="693"/>
      <c r="DJ537" s="693"/>
      <c r="DK537" s="693"/>
      <c r="DL537" s="693"/>
      <c r="DM537" s="693"/>
      <c r="DN537" s="693"/>
      <c r="DO537" s="693"/>
      <c r="DP537" s="693"/>
      <c r="DQ537" s="693"/>
      <c r="DR537" s="693"/>
      <c r="DS537" s="693"/>
      <c r="DT537" s="693"/>
      <c r="DU537" s="693"/>
      <c r="DV537" s="693"/>
      <c r="DW537" s="693"/>
      <c r="DX537" s="693"/>
      <c r="DY537" s="693"/>
      <c r="DZ537" s="693"/>
      <c r="EA537" s="693"/>
      <c r="EB537" s="693"/>
      <c r="EC537" s="693"/>
      <c r="ED537" s="693"/>
      <c r="EE537" s="693"/>
      <c r="EF537" s="693"/>
      <c r="EG537" s="693"/>
      <c r="EH537" s="693"/>
      <c r="EI537" s="693"/>
      <c r="EJ537" s="693"/>
      <c r="EK537" s="693"/>
      <c r="EL537" s="693"/>
      <c r="EM537" s="693"/>
      <c r="EN537" s="693"/>
      <c r="EO537" s="693"/>
      <c r="EP537" s="693"/>
      <c r="EQ537" s="693"/>
      <c r="ER537" s="693"/>
      <c r="ES537" s="693"/>
      <c r="ET537" s="693"/>
      <c r="EU537" s="693"/>
      <c r="EV537" s="693"/>
      <c r="EW537" s="693"/>
      <c r="EX537" s="693"/>
      <c r="EY537" s="693"/>
      <c r="EZ537" s="693"/>
      <c r="FA537" s="693"/>
      <c r="FB537" s="693"/>
      <c r="FC537" s="693"/>
      <c r="FD537" s="693"/>
      <c r="FE537" s="693"/>
      <c r="FF537" s="693"/>
      <c r="FG537" s="693"/>
      <c r="FH537" s="693"/>
      <c r="FI537" s="693"/>
      <c r="FJ537" s="693"/>
      <c r="FK537" s="693"/>
      <c r="FL537" s="693"/>
      <c r="FM537" s="693"/>
      <c r="FN537" s="693"/>
      <c r="FO537" s="693"/>
      <c r="FP537" s="693"/>
      <c r="FQ537" s="693"/>
      <c r="FR537" s="693"/>
      <c r="FS537" s="693"/>
      <c r="FT537" s="693"/>
      <c r="FU537" s="693"/>
      <c r="FV537" s="693"/>
      <c r="FW537" s="693"/>
      <c r="FX537" s="693"/>
      <c r="FY537" s="693"/>
      <c r="FZ537" s="693"/>
      <c r="GA537" s="693"/>
      <c r="GB537" s="693"/>
      <c r="GC537" s="693"/>
      <c r="GD537" s="693"/>
      <c r="GE537" s="693"/>
      <c r="GF537" s="693"/>
      <c r="GG537" s="693"/>
      <c r="GH537" s="693"/>
      <c r="GI537" s="693"/>
      <c r="GJ537" s="693"/>
      <c r="GK537" s="693"/>
      <c r="GL537" s="693"/>
      <c r="GM537" s="693"/>
      <c r="GN537" s="693"/>
      <c r="GO537" s="693"/>
      <c r="GP537" s="693"/>
      <c r="GQ537" s="693"/>
      <c r="GR537" s="693"/>
      <c r="GS537" s="693"/>
      <c r="GT537" s="693"/>
      <c r="GU537" s="693"/>
      <c r="GV537" s="693"/>
      <c r="GW537" s="693"/>
      <c r="GX537" s="693"/>
      <c r="GY537" s="693"/>
      <c r="GZ537" s="693"/>
      <c r="HA537" s="693"/>
      <c r="HB537" s="693"/>
      <c r="HC537" s="693"/>
      <c r="HD537" s="693"/>
      <c r="HE537" s="693"/>
      <c r="HF537" s="693"/>
      <c r="HG537" s="693"/>
      <c r="HH537" s="693"/>
      <c r="HI537" s="693"/>
      <c r="HJ537" s="693"/>
      <c r="HK537" s="693"/>
      <c r="HL537" s="693"/>
      <c r="HM537" s="693"/>
      <c r="HN537" s="693"/>
      <c r="HO537" s="693"/>
      <c r="HP537" s="693"/>
      <c r="HQ537" s="693"/>
      <c r="HR537" s="693"/>
      <c r="HS537" s="693"/>
    </row>
    <row r="538" spans="1:227" s="508" customFormat="1">
      <c r="A538"/>
      <c r="B538" s="368"/>
      <c r="C538"/>
      <c r="D538" s="433"/>
      <c r="E538" s="625"/>
      <c r="F538" s="625"/>
      <c r="G538" s="330"/>
      <c r="H538"/>
      <c r="I538" s="132"/>
      <c r="J538"/>
      <c r="K538"/>
      <c r="L538"/>
      <c r="M538" s="335"/>
      <c r="N538" s="335"/>
      <c r="O538" s="335"/>
      <c r="P538" s="335"/>
      <c r="Q538" s="335"/>
      <c r="R538" s="335"/>
      <c r="S538" s="335"/>
      <c r="T538" s="335"/>
      <c r="U538" s="335"/>
      <c r="V538" s="335"/>
      <c r="W538" s="335"/>
      <c r="X538" s="335"/>
      <c r="Y538" s="335"/>
      <c r="Z538" s="335"/>
      <c r="AA538" s="335"/>
      <c r="AB538" s="45"/>
      <c r="AC538"/>
      <c r="AD538" s="123"/>
      <c r="AE538"/>
      <c r="AF538"/>
      <c r="AG538"/>
      <c r="AH538" s="129"/>
      <c r="AI538" s="129"/>
      <c r="AJ538" s="129"/>
      <c r="AK538" s="634"/>
      <c r="AL538" s="596"/>
      <c r="AM538" s="669"/>
      <c r="AN538" s="669"/>
      <c r="AO538" s="669"/>
      <c r="AP538" s="669"/>
      <c r="AQ538" s="669"/>
      <c r="AR538" s="669"/>
      <c r="AS538" s="669"/>
      <c r="AT538" s="669"/>
      <c r="AU538" s="669"/>
      <c r="AV538" s="669"/>
      <c r="AW538" s="669"/>
      <c r="AX538" s="669"/>
      <c r="AY538" s="669"/>
      <c r="AZ538" s="669"/>
      <c r="BA538" s="599"/>
      <c r="BB538" s="291"/>
      <c r="BC538" s="1042"/>
      <c r="BD538" s="1042"/>
      <c r="BE538" s="1042"/>
      <c r="BF538" s="1042"/>
      <c r="BG538" s="1042"/>
      <c r="BH538" s="1042"/>
      <c r="BI538" s="1042"/>
      <c r="BJ538" s="493"/>
      <c r="BK538" s="493"/>
      <c r="BL538" s="493"/>
      <c r="BM538" s="493"/>
      <c r="BN538" s="493"/>
      <c r="BO538" s="493"/>
      <c r="BP538" s="493"/>
      <c r="BQ538" s="493"/>
      <c r="BR538" s="493"/>
      <c r="BS538" s="493"/>
      <c r="BT538" s="493"/>
      <c r="BU538" s="291"/>
      <c r="CW538" s="693"/>
      <c r="CX538" s="693"/>
      <c r="CY538" s="693"/>
      <c r="CZ538" s="693"/>
      <c r="DA538" s="693"/>
      <c r="DB538" s="693"/>
      <c r="DC538" s="693"/>
      <c r="DD538" s="693"/>
      <c r="DE538" s="693"/>
      <c r="DF538" s="693"/>
      <c r="DG538" s="693"/>
      <c r="DH538" s="693"/>
      <c r="DI538" s="693"/>
      <c r="DJ538" s="693"/>
      <c r="DK538" s="693"/>
      <c r="DL538" s="693"/>
      <c r="DM538" s="693"/>
      <c r="DN538" s="693"/>
      <c r="DO538" s="693"/>
      <c r="DP538" s="693"/>
      <c r="DQ538" s="693"/>
      <c r="DR538" s="693"/>
      <c r="DS538" s="693"/>
      <c r="DT538" s="693"/>
      <c r="DU538" s="693"/>
      <c r="DV538" s="693"/>
      <c r="DW538" s="693"/>
      <c r="DX538" s="693"/>
      <c r="DY538" s="693"/>
      <c r="DZ538" s="693"/>
      <c r="EA538" s="693"/>
      <c r="EB538" s="693"/>
      <c r="EC538" s="693"/>
      <c r="ED538" s="693"/>
      <c r="EE538" s="693"/>
      <c r="EF538" s="693"/>
      <c r="EG538" s="693"/>
      <c r="EH538" s="693"/>
      <c r="EI538" s="693"/>
      <c r="EJ538" s="693"/>
      <c r="EK538" s="693"/>
      <c r="EL538" s="693"/>
      <c r="EM538" s="693"/>
      <c r="EN538" s="693"/>
      <c r="EO538" s="693"/>
      <c r="EP538" s="693"/>
      <c r="EQ538" s="693"/>
      <c r="ER538" s="693"/>
      <c r="ES538" s="693"/>
      <c r="ET538" s="693"/>
      <c r="EU538" s="693"/>
      <c r="EV538" s="693"/>
      <c r="EW538" s="693"/>
      <c r="EX538" s="693"/>
      <c r="EY538" s="693"/>
      <c r="EZ538" s="693"/>
      <c r="FA538" s="693"/>
      <c r="FB538" s="693"/>
      <c r="FC538" s="693"/>
      <c r="FD538" s="693"/>
      <c r="FE538" s="693"/>
      <c r="FF538" s="693"/>
      <c r="FG538" s="693"/>
      <c r="FH538" s="693"/>
      <c r="FI538" s="693"/>
      <c r="FJ538" s="693"/>
      <c r="FK538" s="693"/>
      <c r="FL538" s="693"/>
      <c r="FM538" s="693"/>
      <c r="FN538" s="693"/>
      <c r="FO538" s="693"/>
      <c r="FP538" s="693"/>
      <c r="FQ538" s="693"/>
      <c r="FR538" s="693"/>
      <c r="FS538" s="693"/>
      <c r="FT538" s="693"/>
      <c r="FU538" s="693"/>
      <c r="FV538" s="693"/>
      <c r="FW538" s="693"/>
      <c r="FX538" s="693"/>
      <c r="FY538" s="693"/>
      <c r="FZ538" s="693"/>
      <c r="GA538" s="693"/>
      <c r="GB538" s="693"/>
      <c r="GC538" s="693"/>
      <c r="GD538" s="693"/>
      <c r="GE538" s="693"/>
      <c r="GF538" s="693"/>
      <c r="GG538" s="693"/>
      <c r="GH538" s="693"/>
      <c r="GI538" s="693"/>
      <c r="GJ538" s="693"/>
      <c r="GK538" s="693"/>
      <c r="GL538" s="693"/>
      <c r="GM538" s="693"/>
      <c r="GN538" s="693"/>
      <c r="GO538" s="693"/>
      <c r="GP538" s="693"/>
      <c r="GQ538" s="693"/>
      <c r="GR538" s="693"/>
      <c r="GS538" s="693"/>
      <c r="GT538" s="693"/>
      <c r="GU538" s="693"/>
      <c r="GV538" s="693"/>
      <c r="GW538" s="693"/>
      <c r="GX538" s="693"/>
      <c r="GY538" s="693"/>
      <c r="GZ538" s="693"/>
      <c r="HA538" s="693"/>
      <c r="HB538" s="693"/>
      <c r="HC538" s="693"/>
      <c r="HD538" s="693"/>
      <c r="HE538" s="693"/>
      <c r="HF538" s="693"/>
      <c r="HG538" s="693"/>
      <c r="HH538" s="693"/>
      <c r="HI538" s="693"/>
      <c r="HJ538" s="693"/>
      <c r="HK538" s="693"/>
      <c r="HL538" s="693"/>
      <c r="HM538" s="693"/>
      <c r="HN538" s="693"/>
      <c r="HO538" s="693"/>
      <c r="HP538" s="693"/>
      <c r="HQ538" s="693"/>
      <c r="HR538" s="693"/>
      <c r="HS538" s="693"/>
    </row>
    <row r="539" spans="1:227" s="508" customFormat="1">
      <c r="A539"/>
      <c r="B539" s="368"/>
      <c r="C539"/>
      <c r="D539" s="433"/>
      <c r="E539" s="625"/>
      <c r="F539" s="625"/>
      <c r="G539" s="330"/>
      <c r="H539"/>
      <c r="I539" s="132"/>
      <c r="J539"/>
      <c r="K539"/>
      <c r="L539"/>
      <c r="M539" s="335"/>
      <c r="N539" s="335"/>
      <c r="O539" s="335"/>
      <c r="P539" s="335"/>
      <c r="Q539" s="335"/>
      <c r="R539" s="335"/>
      <c r="S539" s="335"/>
      <c r="T539" s="335"/>
      <c r="U539" s="335"/>
      <c r="V539" s="335"/>
      <c r="W539" s="335"/>
      <c r="X539" s="335"/>
      <c r="Y539" s="335"/>
      <c r="Z539" s="335"/>
      <c r="AA539" s="335"/>
      <c r="AB539" s="45"/>
      <c r="AC539"/>
      <c r="AD539" s="123"/>
      <c r="AE539"/>
      <c r="AF539"/>
      <c r="AG539"/>
      <c r="AH539" s="129"/>
      <c r="AI539" s="129"/>
      <c r="AJ539" s="129"/>
      <c r="AK539" s="634"/>
      <c r="AL539" s="596"/>
      <c r="AM539" s="669"/>
      <c r="AN539" s="669"/>
      <c r="AO539" s="669"/>
      <c r="AP539" s="669"/>
      <c r="AQ539" s="669"/>
      <c r="AR539" s="669"/>
      <c r="AS539" s="669"/>
      <c r="AT539" s="669"/>
      <c r="AU539" s="669"/>
      <c r="AV539" s="669"/>
      <c r="AW539" s="669"/>
      <c r="AX539" s="669"/>
      <c r="AY539" s="669"/>
      <c r="AZ539" s="669"/>
      <c r="BA539" s="599"/>
      <c r="BB539" s="291"/>
      <c r="BC539" s="1042"/>
      <c r="BD539" s="1042"/>
      <c r="BE539" s="1042"/>
      <c r="BF539" s="1042"/>
      <c r="BG539" s="1042"/>
      <c r="BH539" s="1042"/>
      <c r="BI539" s="1042"/>
      <c r="BJ539" s="493"/>
      <c r="BK539" s="493"/>
      <c r="BL539" s="493"/>
      <c r="BM539" s="493"/>
      <c r="BN539" s="493"/>
      <c r="BO539" s="493"/>
      <c r="BP539" s="493"/>
      <c r="BQ539" s="493"/>
      <c r="BR539" s="493"/>
      <c r="BS539" s="493"/>
      <c r="BT539" s="493"/>
      <c r="BU539" s="291"/>
      <c r="CW539" s="693"/>
      <c r="CX539" s="693"/>
      <c r="CY539" s="693"/>
      <c r="CZ539" s="693"/>
      <c r="DA539" s="693"/>
      <c r="DB539" s="693"/>
      <c r="DC539" s="693"/>
      <c r="DD539" s="693"/>
      <c r="DE539" s="693"/>
      <c r="DF539" s="693"/>
      <c r="DG539" s="693"/>
      <c r="DH539" s="693"/>
      <c r="DI539" s="693"/>
      <c r="DJ539" s="693"/>
      <c r="DK539" s="693"/>
      <c r="DL539" s="693"/>
      <c r="DM539" s="693"/>
      <c r="DN539" s="693"/>
      <c r="DO539" s="693"/>
      <c r="DP539" s="693"/>
      <c r="DQ539" s="693"/>
      <c r="DR539" s="693"/>
      <c r="DS539" s="693"/>
      <c r="DT539" s="693"/>
      <c r="DU539" s="693"/>
      <c r="DV539" s="693"/>
      <c r="DW539" s="693"/>
      <c r="DX539" s="693"/>
      <c r="DY539" s="693"/>
      <c r="DZ539" s="693"/>
      <c r="EA539" s="693"/>
      <c r="EB539" s="693"/>
      <c r="EC539" s="693"/>
      <c r="ED539" s="693"/>
      <c r="EE539" s="693"/>
      <c r="EF539" s="693"/>
      <c r="EG539" s="693"/>
      <c r="EH539" s="693"/>
      <c r="EI539" s="693"/>
      <c r="EJ539" s="693"/>
      <c r="EK539" s="693"/>
      <c r="EL539" s="693"/>
      <c r="EM539" s="693"/>
      <c r="EN539" s="693"/>
      <c r="EO539" s="693"/>
      <c r="EP539" s="693"/>
      <c r="EQ539" s="693"/>
      <c r="ER539" s="693"/>
      <c r="ES539" s="693"/>
      <c r="ET539" s="693"/>
      <c r="EU539" s="693"/>
      <c r="EV539" s="693"/>
      <c r="EW539" s="693"/>
      <c r="EX539" s="693"/>
      <c r="EY539" s="693"/>
      <c r="EZ539" s="693"/>
      <c r="FA539" s="693"/>
      <c r="FB539" s="693"/>
      <c r="FC539" s="693"/>
      <c r="FD539" s="693"/>
      <c r="FE539" s="693"/>
      <c r="FF539" s="693"/>
      <c r="FG539" s="693"/>
      <c r="FH539" s="693"/>
      <c r="FI539" s="693"/>
      <c r="FJ539" s="693"/>
      <c r="FK539" s="693"/>
      <c r="FL539" s="693"/>
      <c r="FM539" s="693"/>
      <c r="FN539" s="693"/>
      <c r="FO539" s="693"/>
      <c r="FP539" s="693"/>
      <c r="FQ539" s="693"/>
      <c r="FR539" s="693"/>
      <c r="FS539" s="693"/>
      <c r="FT539" s="693"/>
      <c r="FU539" s="693"/>
      <c r="FV539" s="693"/>
      <c r="FW539" s="693"/>
      <c r="FX539" s="693"/>
      <c r="FY539" s="693"/>
      <c r="FZ539" s="693"/>
      <c r="GA539" s="693"/>
      <c r="GB539" s="693"/>
      <c r="GC539" s="693"/>
      <c r="GD539" s="693"/>
      <c r="GE539" s="693"/>
      <c r="GF539" s="693"/>
      <c r="GG539" s="693"/>
      <c r="GH539" s="693"/>
      <c r="GI539" s="693"/>
      <c r="GJ539" s="693"/>
      <c r="GK539" s="693"/>
      <c r="GL539" s="693"/>
      <c r="GM539" s="693"/>
      <c r="GN539" s="693"/>
      <c r="GO539" s="693"/>
      <c r="GP539" s="693"/>
      <c r="GQ539" s="693"/>
      <c r="GR539" s="693"/>
      <c r="GS539" s="693"/>
      <c r="GT539" s="693"/>
      <c r="GU539" s="693"/>
      <c r="GV539" s="693"/>
      <c r="GW539" s="693"/>
      <c r="GX539" s="693"/>
      <c r="GY539" s="693"/>
      <c r="GZ539" s="693"/>
      <c r="HA539" s="693"/>
      <c r="HB539" s="693"/>
      <c r="HC539" s="693"/>
      <c r="HD539" s="693"/>
      <c r="HE539" s="693"/>
      <c r="HF539" s="693"/>
      <c r="HG539" s="693"/>
      <c r="HH539" s="693"/>
      <c r="HI539" s="693"/>
      <c r="HJ539" s="693"/>
      <c r="HK539" s="693"/>
      <c r="HL539" s="693"/>
      <c r="HM539" s="693"/>
      <c r="HN539" s="693"/>
      <c r="HO539" s="693"/>
      <c r="HP539" s="693"/>
      <c r="HQ539" s="693"/>
      <c r="HR539" s="693"/>
      <c r="HS539" s="693"/>
    </row>
    <row r="540" spans="1:227" s="508" customFormat="1">
      <c r="A540"/>
      <c r="B540" s="368"/>
      <c r="C540"/>
      <c r="D540" s="433"/>
      <c r="E540" s="625"/>
      <c r="F540" s="625"/>
      <c r="G540" s="330"/>
      <c r="H540"/>
      <c r="I540" s="132"/>
      <c r="J540"/>
      <c r="K540"/>
      <c r="L540"/>
      <c r="M540" s="335"/>
      <c r="N540" s="335"/>
      <c r="O540" s="335"/>
      <c r="P540" s="335"/>
      <c r="Q540" s="335"/>
      <c r="R540" s="335"/>
      <c r="S540" s="335"/>
      <c r="T540" s="335"/>
      <c r="U540" s="335"/>
      <c r="V540" s="335"/>
      <c r="W540" s="335"/>
      <c r="X540" s="335"/>
      <c r="Y540" s="335"/>
      <c r="Z540" s="335"/>
      <c r="AA540" s="335"/>
      <c r="AB540" s="45"/>
      <c r="AC540"/>
      <c r="AD540" s="123"/>
      <c r="AE540"/>
      <c r="AF540"/>
      <c r="AG540"/>
      <c r="AH540" s="129"/>
      <c r="AI540" s="129"/>
      <c r="AJ540" s="129"/>
      <c r="AK540" s="634"/>
      <c r="AL540" s="596"/>
      <c r="AM540" s="669"/>
      <c r="AN540" s="669"/>
      <c r="AO540" s="669"/>
      <c r="AP540" s="669"/>
      <c r="AQ540" s="669"/>
      <c r="AR540" s="669"/>
      <c r="AS540" s="669"/>
      <c r="AT540" s="669"/>
      <c r="AU540" s="669"/>
      <c r="AV540" s="669"/>
      <c r="AW540" s="669"/>
      <c r="AX540" s="669"/>
      <c r="AY540" s="669"/>
      <c r="AZ540" s="669"/>
      <c r="BA540" s="599"/>
      <c r="BB540" s="291"/>
      <c r="BC540" s="1042"/>
      <c r="BD540" s="1042"/>
      <c r="BE540" s="1042"/>
      <c r="BF540" s="1042"/>
      <c r="BG540" s="1042"/>
      <c r="BH540" s="1042"/>
      <c r="BI540" s="1042"/>
      <c r="BJ540" s="493"/>
      <c r="BK540" s="493"/>
      <c r="BL540" s="493"/>
      <c r="BM540" s="493"/>
      <c r="BN540" s="493"/>
      <c r="BO540" s="493"/>
      <c r="BP540" s="493"/>
      <c r="BQ540" s="493"/>
      <c r="BR540" s="493"/>
      <c r="BS540" s="493"/>
      <c r="BT540" s="493"/>
      <c r="BU540" s="291"/>
      <c r="CW540" s="693"/>
      <c r="CX540" s="693"/>
      <c r="CY540" s="693"/>
      <c r="CZ540" s="693"/>
      <c r="DA540" s="693"/>
      <c r="DB540" s="693"/>
      <c r="DC540" s="693"/>
      <c r="DD540" s="693"/>
      <c r="DE540" s="693"/>
      <c r="DF540" s="693"/>
      <c r="DG540" s="693"/>
      <c r="DH540" s="693"/>
      <c r="DI540" s="693"/>
      <c r="DJ540" s="693"/>
      <c r="DK540" s="693"/>
      <c r="DL540" s="693"/>
      <c r="DM540" s="693"/>
      <c r="DN540" s="693"/>
      <c r="DO540" s="693"/>
      <c r="DP540" s="693"/>
      <c r="DQ540" s="693"/>
      <c r="DR540" s="693"/>
      <c r="DS540" s="693"/>
      <c r="DT540" s="693"/>
      <c r="DU540" s="693"/>
      <c r="DV540" s="693"/>
      <c r="DW540" s="693"/>
      <c r="DX540" s="693"/>
      <c r="DY540" s="693"/>
      <c r="DZ540" s="693"/>
      <c r="EA540" s="693"/>
      <c r="EB540" s="693"/>
      <c r="EC540" s="693"/>
      <c r="ED540" s="693"/>
      <c r="EE540" s="693"/>
      <c r="EF540" s="693"/>
      <c r="EG540" s="693"/>
      <c r="EH540" s="693"/>
      <c r="EI540" s="693"/>
      <c r="EJ540" s="693"/>
      <c r="EK540" s="693"/>
      <c r="EL540" s="693"/>
      <c r="EM540" s="693"/>
      <c r="EN540" s="693"/>
      <c r="EO540" s="693"/>
      <c r="EP540" s="693"/>
      <c r="EQ540" s="693"/>
      <c r="ER540" s="693"/>
      <c r="ES540" s="693"/>
      <c r="ET540" s="693"/>
      <c r="EU540" s="693"/>
      <c r="EV540" s="693"/>
      <c r="EW540" s="693"/>
      <c r="EX540" s="693"/>
      <c r="EY540" s="693"/>
      <c r="EZ540" s="693"/>
      <c r="FA540" s="693"/>
      <c r="FB540" s="693"/>
      <c r="FC540" s="693"/>
      <c r="FD540" s="693"/>
      <c r="FE540" s="693"/>
      <c r="FF540" s="693"/>
      <c r="FG540" s="693"/>
      <c r="FH540" s="693"/>
      <c r="FI540" s="693"/>
      <c r="FJ540" s="693"/>
      <c r="FK540" s="693"/>
      <c r="FL540" s="693"/>
      <c r="FM540" s="693"/>
      <c r="FN540" s="693"/>
      <c r="FO540" s="693"/>
      <c r="FP540" s="693"/>
      <c r="FQ540" s="693"/>
      <c r="FR540" s="693"/>
      <c r="FS540" s="693"/>
      <c r="FT540" s="693"/>
      <c r="FU540" s="693"/>
      <c r="FV540" s="693"/>
      <c r="FW540" s="693"/>
      <c r="FX540" s="693"/>
      <c r="FY540" s="693"/>
      <c r="FZ540" s="693"/>
      <c r="GA540" s="693"/>
      <c r="GB540" s="693"/>
      <c r="GC540" s="693"/>
      <c r="GD540" s="693"/>
      <c r="GE540" s="693"/>
      <c r="GF540" s="693"/>
      <c r="GG540" s="693"/>
      <c r="GH540" s="693"/>
      <c r="GI540" s="693"/>
      <c r="GJ540" s="693"/>
      <c r="GK540" s="693"/>
      <c r="GL540" s="693"/>
      <c r="GM540" s="693"/>
      <c r="GN540" s="693"/>
      <c r="GO540" s="693"/>
      <c r="GP540" s="693"/>
      <c r="GQ540" s="693"/>
      <c r="GR540" s="693"/>
      <c r="GS540" s="693"/>
      <c r="GT540" s="693"/>
      <c r="GU540" s="693"/>
      <c r="GV540" s="693"/>
      <c r="GW540" s="693"/>
      <c r="GX540" s="693"/>
      <c r="GY540" s="693"/>
      <c r="GZ540" s="693"/>
      <c r="HA540" s="693"/>
      <c r="HB540" s="693"/>
      <c r="HC540" s="693"/>
      <c r="HD540" s="693"/>
      <c r="HE540" s="693"/>
      <c r="HF540" s="693"/>
      <c r="HG540" s="693"/>
      <c r="HH540" s="693"/>
      <c r="HI540" s="693"/>
      <c r="HJ540" s="693"/>
      <c r="HK540" s="693"/>
      <c r="HL540" s="693"/>
      <c r="HM540" s="693"/>
      <c r="HN540" s="693"/>
      <c r="HO540" s="693"/>
      <c r="HP540" s="693"/>
      <c r="HQ540" s="693"/>
      <c r="HR540" s="693"/>
      <c r="HS540" s="693"/>
    </row>
    <row r="541" spans="1:227" s="508" customFormat="1">
      <c r="A541"/>
      <c r="B541" s="368"/>
      <c r="C541"/>
      <c r="D541" s="433"/>
      <c r="E541" s="625"/>
      <c r="F541" s="625"/>
      <c r="G541" s="330"/>
      <c r="H541"/>
      <c r="I541" s="132"/>
      <c r="J541"/>
      <c r="K541"/>
      <c r="L541"/>
      <c r="M541" s="335"/>
      <c r="N541" s="335"/>
      <c r="O541" s="335"/>
      <c r="P541" s="335"/>
      <c r="Q541" s="335"/>
      <c r="R541" s="335"/>
      <c r="S541" s="335"/>
      <c r="T541" s="335"/>
      <c r="U541" s="335"/>
      <c r="V541" s="335"/>
      <c r="W541" s="335"/>
      <c r="X541" s="335"/>
      <c r="Y541" s="335"/>
      <c r="Z541" s="335"/>
      <c r="AA541" s="335"/>
      <c r="AB541" s="45"/>
      <c r="AC541"/>
      <c r="AD541" s="123"/>
      <c r="AE541"/>
      <c r="AF541"/>
      <c r="AG541"/>
      <c r="AH541" s="129"/>
      <c r="AI541" s="129"/>
      <c r="AJ541" s="129"/>
      <c r="AK541" s="634"/>
      <c r="AL541" s="596"/>
      <c r="AM541" s="669"/>
      <c r="AN541" s="669"/>
      <c r="AO541" s="669"/>
      <c r="AP541" s="669"/>
      <c r="AQ541" s="669"/>
      <c r="AR541" s="669"/>
      <c r="AS541" s="669"/>
      <c r="AT541" s="669"/>
      <c r="AU541" s="669"/>
      <c r="AV541" s="669"/>
      <c r="AW541" s="669"/>
      <c r="AX541" s="669"/>
      <c r="AY541" s="669"/>
      <c r="AZ541" s="669"/>
      <c r="BA541" s="599"/>
      <c r="BB541" s="291"/>
      <c r="BC541" s="1042"/>
      <c r="BD541" s="1042"/>
      <c r="BE541" s="1042"/>
      <c r="BF541" s="1042"/>
      <c r="BG541" s="1042"/>
      <c r="BH541" s="1042"/>
      <c r="BI541" s="1042"/>
      <c r="BJ541" s="493"/>
      <c r="BK541" s="493"/>
      <c r="BL541" s="493"/>
      <c r="BM541" s="493"/>
      <c r="BN541" s="493"/>
      <c r="BO541" s="493"/>
      <c r="BP541" s="493"/>
      <c r="BQ541" s="493"/>
      <c r="BR541" s="493"/>
      <c r="BS541" s="493"/>
      <c r="BT541" s="493"/>
      <c r="BU541" s="291"/>
      <c r="CW541" s="693"/>
      <c r="CX541" s="693"/>
      <c r="CY541" s="693"/>
      <c r="CZ541" s="693"/>
      <c r="DA541" s="693"/>
      <c r="DB541" s="693"/>
      <c r="DC541" s="693"/>
      <c r="DD541" s="693"/>
      <c r="DE541" s="693"/>
      <c r="DF541" s="693"/>
      <c r="DG541" s="693"/>
      <c r="DH541" s="693"/>
      <c r="DI541" s="693"/>
      <c r="DJ541" s="693"/>
      <c r="DK541" s="693"/>
      <c r="DL541" s="693"/>
      <c r="DM541" s="693"/>
      <c r="DN541" s="693"/>
      <c r="DO541" s="693"/>
      <c r="DP541" s="693"/>
      <c r="DQ541" s="693"/>
      <c r="DR541" s="693"/>
      <c r="DS541" s="693"/>
      <c r="DT541" s="693"/>
      <c r="DU541" s="693"/>
      <c r="DV541" s="693"/>
      <c r="DW541" s="693"/>
      <c r="DX541" s="693"/>
      <c r="DY541" s="693"/>
      <c r="DZ541" s="693"/>
      <c r="EA541" s="693"/>
      <c r="EB541" s="693"/>
      <c r="EC541" s="693"/>
      <c r="ED541" s="693"/>
      <c r="EE541" s="693"/>
      <c r="EF541" s="693"/>
      <c r="EG541" s="693"/>
      <c r="EH541" s="693"/>
      <c r="EI541" s="693"/>
      <c r="EJ541" s="693"/>
      <c r="EK541" s="693"/>
      <c r="EL541" s="693"/>
      <c r="EM541" s="693"/>
      <c r="EN541" s="693"/>
      <c r="EO541" s="693"/>
      <c r="EP541" s="693"/>
      <c r="EQ541" s="693"/>
      <c r="ER541" s="693"/>
      <c r="ES541" s="693"/>
      <c r="ET541" s="693"/>
      <c r="EU541" s="693"/>
      <c r="EV541" s="693"/>
      <c r="EW541" s="693"/>
      <c r="EX541" s="693"/>
      <c r="EY541" s="693"/>
      <c r="EZ541" s="693"/>
      <c r="FA541" s="693"/>
      <c r="FB541" s="693"/>
      <c r="FC541" s="693"/>
      <c r="FD541" s="693"/>
      <c r="FE541" s="693"/>
      <c r="FF541" s="693"/>
      <c r="FG541" s="693"/>
      <c r="FH541" s="693"/>
      <c r="FI541" s="693"/>
      <c r="FJ541" s="693"/>
      <c r="FK541" s="693"/>
      <c r="FL541" s="693"/>
      <c r="FM541" s="693"/>
      <c r="FN541" s="693"/>
      <c r="FO541" s="693"/>
      <c r="FP541" s="693"/>
      <c r="FQ541" s="693"/>
      <c r="FR541" s="693"/>
      <c r="FS541" s="693"/>
      <c r="FT541" s="693"/>
      <c r="FU541" s="693"/>
      <c r="FV541" s="693"/>
      <c r="FW541" s="693"/>
      <c r="FX541" s="693"/>
      <c r="FY541" s="693"/>
      <c r="FZ541" s="693"/>
      <c r="GA541" s="693"/>
      <c r="GB541" s="693"/>
      <c r="GC541" s="693"/>
      <c r="GD541" s="693"/>
      <c r="GE541" s="693"/>
      <c r="GF541" s="693"/>
      <c r="GG541" s="693"/>
      <c r="GH541" s="693"/>
      <c r="GI541" s="693"/>
      <c r="GJ541" s="693"/>
      <c r="GK541" s="693"/>
      <c r="GL541" s="693"/>
      <c r="GM541" s="693"/>
      <c r="GN541" s="693"/>
      <c r="GO541" s="693"/>
      <c r="GP541" s="693"/>
      <c r="GQ541" s="693"/>
      <c r="GR541" s="693"/>
      <c r="GS541" s="693"/>
      <c r="GT541" s="693"/>
      <c r="GU541" s="693"/>
      <c r="GV541" s="693"/>
      <c r="GW541" s="693"/>
      <c r="GX541" s="693"/>
      <c r="GY541" s="693"/>
      <c r="GZ541" s="693"/>
      <c r="HA541" s="693"/>
      <c r="HB541" s="693"/>
      <c r="HC541" s="693"/>
      <c r="HD541" s="693"/>
      <c r="HE541" s="693"/>
      <c r="HF541" s="693"/>
      <c r="HG541" s="693"/>
      <c r="HH541" s="693"/>
      <c r="HI541" s="693"/>
      <c r="HJ541" s="693"/>
      <c r="HK541" s="693"/>
      <c r="HL541" s="693"/>
      <c r="HM541" s="693"/>
      <c r="HN541" s="693"/>
      <c r="HO541" s="693"/>
      <c r="HP541" s="693"/>
      <c r="HQ541" s="693"/>
      <c r="HR541" s="693"/>
      <c r="HS541" s="693"/>
    </row>
    <row r="542" spans="1:227" s="508" customFormat="1">
      <c r="A542"/>
      <c r="B542" s="368"/>
      <c r="C542"/>
      <c r="D542" s="433"/>
      <c r="E542" s="625"/>
      <c r="F542" s="625"/>
      <c r="G542" s="330"/>
      <c r="H542"/>
      <c r="I542" s="132"/>
      <c r="J542"/>
      <c r="K542"/>
      <c r="L542"/>
      <c r="M542" s="335"/>
      <c r="N542" s="335"/>
      <c r="O542" s="335"/>
      <c r="P542" s="335"/>
      <c r="Q542" s="335"/>
      <c r="R542" s="335"/>
      <c r="S542" s="335"/>
      <c r="T542" s="335"/>
      <c r="U542" s="335"/>
      <c r="V542" s="335"/>
      <c r="W542" s="335"/>
      <c r="X542" s="335"/>
      <c r="Y542" s="335"/>
      <c r="Z542" s="335"/>
      <c r="AA542" s="335"/>
      <c r="AB542" s="45"/>
      <c r="AC542"/>
      <c r="AD542" s="123"/>
      <c r="AE542"/>
      <c r="AF542"/>
      <c r="AG542"/>
      <c r="AH542" s="129"/>
      <c r="AI542" s="129"/>
      <c r="AJ542" s="129"/>
      <c r="AK542" s="634"/>
      <c r="AL542" s="596"/>
      <c r="AM542" s="669"/>
      <c r="AN542" s="669"/>
      <c r="AO542" s="669"/>
      <c r="AP542" s="669"/>
      <c r="AQ542" s="669"/>
      <c r="AR542" s="669"/>
      <c r="AS542" s="669"/>
      <c r="AT542" s="669"/>
      <c r="AU542" s="669"/>
      <c r="AV542" s="669"/>
      <c r="AW542" s="669"/>
      <c r="AX542" s="669"/>
      <c r="AY542" s="669"/>
      <c r="AZ542" s="669"/>
      <c r="BA542" s="599"/>
      <c r="BB542" s="291"/>
      <c r="BC542" s="1042"/>
      <c r="BD542" s="1042"/>
      <c r="BE542" s="1042"/>
      <c r="BF542" s="1042"/>
      <c r="BG542" s="1042"/>
      <c r="BH542" s="1042"/>
      <c r="BI542" s="1042"/>
      <c r="BJ542" s="493"/>
      <c r="BK542" s="493"/>
      <c r="BL542" s="493"/>
      <c r="BM542" s="493"/>
      <c r="BN542" s="493"/>
      <c r="BO542" s="493"/>
      <c r="BP542" s="493"/>
      <c r="BQ542" s="493"/>
      <c r="BR542" s="493"/>
      <c r="BS542" s="493"/>
      <c r="BT542" s="493"/>
      <c r="BU542" s="291"/>
      <c r="CW542" s="693"/>
      <c r="CX542" s="693"/>
      <c r="CY542" s="693"/>
      <c r="CZ542" s="693"/>
      <c r="DA542" s="693"/>
      <c r="DB542" s="693"/>
      <c r="DC542" s="693"/>
      <c r="DD542" s="693"/>
      <c r="DE542" s="693"/>
      <c r="DF542" s="693"/>
      <c r="DG542" s="693"/>
      <c r="DH542" s="693"/>
      <c r="DI542" s="693"/>
      <c r="DJ542" s="693"/>
      <c r="DK542" s="693"/>
      <c r="DL542" s="693"/>
      <c r="DM542" s="693"/>
      <c r="DN542" s="693"/>
      <c r="DO542" s="693"/>
      <c r="DP542" s="693"/>
      <c r="DQ542" s="693"/>
      <c r="DR542" s="693"/>
      <c r="DS542" s="693"/>
      <c r="DT542" s="693"/>
      <c r="DU542" s="693"/>
      <c r="DV542" s="693"/>
      <c r="DW542" s="693"/>
      <c r="DX542" s="693"/>
      <c r="DY542" s="693"/>
      <c r="DZ542" s="693"/>
      <c r="EA542" s="693"/>
      <c r="EB542" s="693"/>
      <c r="EC542" s="693"/>
      <c r="ED542" s="693"/>
      <c r="EE542" s="693"/>
      <c r="EF542" s="693"/>
      <c r="EG542" s="693"/>
      <c r="EH542" s="693"/>
      <c r="EI542" s="693"/>
      <c r="EJ542" s="693"/>
      <c r="EK542" s="693"/>
      <c r="EL542" s="693"/>
      <c r="EM542" s="693"/>
      <c r="EN542" s="693"/>
      <c r="EO542" s="693"/>
      <c r="EP542" s="693"/>
      <c r="EQ542" s="693"/>
      <c r="ER542" s="693"/>
      <c r="ES542" s="693"/>
      <c r="ET542" s="693"/>
      <c r="EU542" s="693"/>
      <c r="EV542" s="693"/>
      <c r="EW542" s="693"/>
      <c r="EX542" s="693"/>
      <c r="EY542" s="693"/>
      <c r="EZ542" s="693"/>
      <c r="FA542" s="693"/>
      <c r="FB542" s="693"/>
      <c r="FC542" s="693"/>
      <c r="FD542" s="693"/>
      <c r="FE542" s="693"/>
      <c r="FF542" s="693"/>
      <c r="FG542" s="693"/>
      <c r="FH542" s="693"/>
      <c r="FI542" s="693"/>
      <c r="FJ542" s="693"/>
      <c r="FK542" s="693"/>
      <c r="FL542" s="693"/>
      <c r="FM542" s="693"/>
      <c r="FN542" s="693"/>
      <c r="FO542" s="693"/>
      <c r="FP542" s="693"/>
      <c r="FQ542" s="693"/>
      <c r="FR542" s="693"/>
      <c r="FS542" s="693"/>
      <c r="FT542" s="693"/>
      <c r="FU542" s="693"/>
      <c r="FV542" s="693"/>
      <c r="FW542" s="693"/>
      <c r="FX542" s="693"/>
      <c r="FY542" s="693"/>
      <c r="FZ542" s="693"/>
      <c r="GA542" s="693"/>
      <c r="GB542" s="693"/>
      <c r="GC542" s="693"/>
      <c r="GD542" s="693"/>
      <c r="GE542" s="693"/>
      <c r="GF542" s="693"/>
      <c r="GG542" s="693"/>
      <c r="GH542" s="693"/>
      <c r="GI542" s="693"/>
      <c r="GJ542" s="693"/>
      <c r="GK542" s="693"/>
      <c r="GL542" s="693"/>
      <c r="GM542" s="693"/>
      <c r="GN542" s="693"/>
      <c r="GO542" s="693"/>
      <c r="GP542" s="693"/>
      <c r="GQ542" s="693"/>
      <c r="GR542" s="693"/>
      <c r="GS542" s="693"/>
      <c r="GT542" s="693"/>
      <c r="GU542" s="693"/>
      <c r="GV542" s="693"/>
      <c r="GW542" s="693"/>
      <c r="GX542" s="693"/>
      <c r="GY542" s="693"/>
      <c r="GZ542" s="693"/>
      <c r="HA542" s="693"/>
      <c r="HB542" s="693"/>
      <c r="HC542" s="693"/>
      <c r="HD542" s="693"/>
      <c r="HE542" s="693"/>
      <c r="HF542" s="693"/>
      <c r="HG542" s="693"/>
      <c r="HH542" s="693"/>
      <c r="HI542" s="693"/>
      <c r="HJ542" s="693"/>
      <c r="HK542" s="693"/>
      <c r="HL542" s="693"/>
      <c r="HM542" s="693"/>
      <c r="HN542" s="693"/>
      <c r="HO542" s="693"/>
      <c r="HP542" s="693"/>
      <c r="HQ542" s="693"/>
      <c r="HR542" s="693"/>
      <c r="HS542" s="693"/>
    </row>
    <row r="543" spans="1:227" s="508" customFormat="1">
      <c r="A543"/>
      <c r="B543" s="368"/>
      <c r="C543"/>
      <c r="D543" s="433"/>
      <c r="E543" s="625"/>
      <c r="F543" s="625"/>
      <c r="G543" s="330"/>
      <c r="H543"/>
      <c r="I543" s="132"/>
      <c r="J543"/>
      <c r="K543"/>
      <c r="L543"/>
      <c r="M543" s="335"/>
      <c r="N543" s="335"/>
      <c r="O543" s="335"/>
      <c r="P543" s="335"/>
      <c r="Q543" s="335"/>
      <c r="R543" s="335"/>
      <c r="S543" s="335"/>
      <c r="T543" s="335"/>
      <c r="U543" s="335"/>
      <c r="V543" s="335"/>
      <c r="W543" s="335"/>
      <c r="X543" s="335"/>
      <c r="Y543" s="335"/>
      <c r="Z543" s="335"/>
      <c r="AA543" s="335"/>
      <c r="AB543" s="45"/>
      <c r="AC543"/>
      <c r="AD543" s="123"/>
      <c r="AE543"/>
      <c r="AF543"/>
      <c r="AG543"/>
      <c r="AH543" s="129"/>
      <c r="AI543" s="129"/>
      <c r="AJ543" s="129"/>
      <c r="AK543" s="634"/>
      <c r="AL543" s="596"/>
      <c r="AM543" s="669"/>
      <c r="AN543" s="669"/>
      <c r="AO543" s="669"/>
      <c r="AP543" s="669"/>
      <c r="AQ543" s="669"/>
      <c r="AR543" s="669"/>
      <c r="AS543" s="669"/>
      <c r="AT543" s="669"/>
      <c r="AU543" s="669"/>
      <c r="AV543" s="669"/>
      <c r="AW543" s="669"/>
      <c r="AX543" s="669"/>
      <c r="AY543" s="669"/>
      <c r="AZ543" s="669"/>
      <c r="BA543" s="599"/>
      <c r="BB543" s="291"/>
      <c r="BC543" s="1042"/>
      <c r="BD543" s="1042"/>
      <c r="BE543" s="1042"/>
      <c r="BF543" s="1042"/>
      <c r="BG543" s="1042"/>
      <c r="BH543" s="1042"/>
      <c r="BI543" s="1042"/>
      <c r="BJ543" s="493"/>
      <c r="BK543" s="493"/>
      <c r="BL543" s="493"/>
      <c r="BM543" s="493"/>
      <c r="BN543" s="493"/>
      <c r="BO543" s="493"/>
      <c r="BP543" s="493"/>
      <c r="BQ543" s="493"/>
      <c r="BR543" s="493"/>
      <c r="BS543" s="493"/>
      <c r="BT543" s="493"/>
      <c r="BU543" s="291"/>
      <c r="CW543" s="693"/>
      <c r="CX543" s="693"/>
      <c r="CY543" s="693"/>
      <c r="CZ543" s="693"/>
      <c r="DA543" s="693"/>
      <c r="DB543" s="693"/>
      <c r="DC543" s="693"/>
      <c r="DD543" s="693"/>
      <c r="DE543" s="693"/>
      <c r="DF543" s="693"/>
      <c r="DG543" s="693"/>
      <c r="DH543" s="693"/>
      <c r="DI543" s="693"/>
      <c r="DJ543" s="693"/>
      <c r="DK543" s="693"/>
      <c r="DL543" s="693"/>
      <c r="DM543" s="693"/>
      <c r="DN543" s="693"/>
      <c r="DO543" s="693"/>
      <c r="DP543" s="693"/>
      <c r="DQ543" s="693"/>
      <c r="DR543" s="693"/>
      <c r="DS543" s="693"/>
      <c r="DT543" s="693"/>
      <c r="DU543" s="693"/>
      <c r="DV543" s="693"/>
      <c r="DW543" s="693"/>
      <c r="DX543" s="693"/>
      <c r="DY543" s="693"/>
      <c r="DZ543" s="693"/>
      <c r="EA543" s="693"/>
      <c r="EB543" s="693"/>
      <c r="EC543" s="693"/>
      <c r="ED543" s="693"/>
      <c r="EE543" s="693"/>
      <c r="EF543" s="693"/>
      <c r="EG543" s="693"/>
      <c r="EH543" s="693"/>
      <c r="EI543" s="693"/>
      <c r="EJ543" s="693"/>
      <c r="EK543" s="693"/>
      <c r="EL543" s="693"/>
      <c r="EM543" s="693"/>
      <c r="EN543" s="693"/>
      <c r="EO543" s="693"/>
      <c r="EP543" s="693"/>
      <c r="EQ543" s="693"/>
      <c r="ER543" s="693"/>
      <c r="ES543" s="693"/>
      <c r="ET543" s="693"/>
      <c r="EU543" s="693"/>
      <c r="EV543" s="693"/>
      <c r="EW543" s="693"/>
      <c r="EX543" s="693"/>
      <c r="EY543" s="693"/>
      <c r="EZ543" s="693"/>
      <c r="FA543" s="693"/>
      <c r="FB543" s="693"/>
      <c r="FC543" s="693"/>
      <c r="FD543" s="693"/>
      <c r="FE543" s="693"/>
      <c r="FF543" s="693"/>
      <c r="FG543" s="693"/>
      <c r="FH543" s="693"/>
      <c r="FI543" s="693"/>
      <c r="FJ543" s="693"/>
      <c r="FK543" s="693"/>
      <c r="FL543" s="693"/>
      <c r="FM543" s="693"/>
      <c r="FN543" s="693"/>
      <c r="FO543" s="693"/>
      <c r="FP543" s="693"/>
      <c r="FQ543" s="693"/>
      <c r="FR543" s="693"/>
      <c r="FS543" s="693"/>
      <c r="FT543" s="693"/>
      <c r="FU543" s="693"/>
      <c r="FV543" s="693"/>
      <c r="FW543" s="693"/>
      <c r="FX543" s="693"/>
      <c r="FY543" s="693"/>
      <c r="FZ543" s="693"/>
      <c r="GA543" s="693"/>
      <c r="GB543" s="693"/>
      <c r="GC543" s="693"/>
      <c r="GD543" s="693"/>
      <c r="GE543" s="693"/>
      <c r="GF543" s="693"/>
      <c r="GG543" s="693"/>
      <c r="GH543" s="693"/>
      <c r="GI543" s="693"/>
      <c r="GJ543" s="693"/>
      <c r="GK543" s="693"/>
      <c r="GL543" s="693"/>
      <c r="GM543" s="693"/>
      <c r="GN543" s="693"/>
      <c r="GO543" s="693"/>
      <c r="GP543" s="693"/>
      <c r="GQ543" s="693"/>
      <c r="GR543" s="693"/>
      <c r="GS543" s="693"/>
      <c r="GT543" s="693"/>
      <c r="GU543" s="693"/>
      <c r="GV543" s="693"/>
      <c r="GW543" s="693"/>
      <c r="GX543" s="693"/>
      <c r="GY543" s="693"/>
      <c r="GZ543" s="693"/>
      <c r="HA543" s="693"/>
      <c r="HB543" s="693"/>
      <c r="HC543" s="693"/>
      <c r="HD543" s="693"/>
      <c r="HE543" s="693"/>
      <c r="HF543" s="693"/>
      <c r="HG543" s="693"/>
      <c r="HH543" s="693"/>
      <c r="HI543" s="693"/>
      <c r="HJ543" s="693"/>
      <c r="HK543" s="693"/>
      <c r="HL543" s="693"/>
      <c r="HM543" s="693"/>
      <c r="HN543" s="693"/>
      <c r="HO543" s="693"/>
      <c r="HP543" s="693"/>
      <c r="HQ543" s="693"/>
      <c r="HR543" s="693"/>
      <c r="HS543" s="693"/>
    </row>
    <row r="544" spans="1:227" s="508" customFormat="1">
      <c r="A544"/>
      <c r="B544" s="368"/>
      <c r="C544"/>
      <c r="D544" s="433"/>
      <c r="E544" s="625"/>
      <c r="F544" s="625"/>
      <c r="G544" s="330"/>
      <c r="H544"/>
      <c r="I544" s="132"/>
      <c r="J544"/>
      <c r="K544"/>
      <c r="L544"/>
      <c r="M544" s="335"/>
      <c r="N544" s="335"/>
      <c r="O544" s="335"/>
      <c r="P544" s="335"/>
      <c r="Q544" s="335"/>
      <c r="R544" s="335"/>
      <c r="S544" s="335"/>
      <c r="T544" s="335"/>
      <c r="U544" s="335"/>
      <c r="V544" s="335"/>
      <c r="W544" s="335"/>
      <c r="X544" s="335"/>
      <c r="Y544" s="335"/>
      <c r="Z544" s="335"/>
      <c r="AA544" s="335"/>
      <c r="AB544" s="45"/>
      <c r="AC544"/>
      <c r="AD544" s="123"/>
      <c r="AE544"/>
      <c r="AF544"/>
      <c r="AG544"/>
      <c r="AH544" s="129"/>
      <c r="AI544" s="129"/>
      <c r="AJ544" s="129"/>
      <c r="AK544" s="634"/>
      <c r="AL544" s="596"/>
      <c r="AM544" s="669"/>
      <c r="AN544" s="669"/>
      <c r="AO544" s="669"/>
      <c r="AP544" s="669"/>
      <c r="AQ544" s="669"/>
      <c r="AR544" s="669"/>
      <c r="AS544" s="669"/>
      <c r="AT544" s="669"/>
      <c r="AU544" s="669"/>
      <c r="AV544" s="669"/>
      <c r="AW544" s="669"/>
      <c r="AX544" s="669"/>
      <c r="AY544" s="669"/>
      <c r="AZ544" s="669"/>
      <c r="BA544" s="599"/>
      <c r="BB544" s="291"/>
      <c r="BC544" s="1042"/>
      <c r="BD544" s="1042"/>
      <c r="BE544" s="1042"/>
      <c r="BF544" s="1042"/>
      <c r="BG544" s="1042"/>
      <c r="BH544" s="1042"/>
      <c r="BI544" s="1042"/>
      <c r="BJ544" s="493"/>
      <c r="BK544" s="493"/>
      <c r="BL544" s="493"/>
      <c r="BM544" s="493"/>
      <c r="BN544" s="493"/>
      <c r="BO544" s="493"/>
      <c r="BP544" s="493"/>
      <c r="BQ544" s="493"/>
      <c r="BR544" s="493"/>
      <c r="BS544" s="493"/>
      <c r="BT544" s="493"/>
      <c r="BU544" s="291"/>
      <c r="CW544" s="693"/>
      <c r="CX544" s="693"/>
      <c r="CY544" s="693"/>
      <c r="CZ544" s="693"/>
      <c r="DA544" s="693"/>
      <c r="DB544" s="693"/>
      <c r="DC544" s="693"/>
      <c r="DD544" s="693"/>
      <c r="DE544" s="693"/>
      <c r="DF544" s="693"/>
      <c r="DG544" s="693"/>
      <c r="DH544" s="693"/>
      <c r="DI544" s="693"/>
      <c r="DJ544" s="693"/>
      <c r="DK544" s="693"/>
      <c r="DL544" s="693"/>
      <c r="DM544" s="693"/>
      <c r="DN544" s="693"/>
      <c r="DO544" s="693"/>
      <c r="DP544" s="693"/>
      <c r="DQ544" s="693"/>
      <c r="DR544" s="693"/>
      <c r="DS544" s="693"/>
      <c r="DT544" s="693"/>
      <c r="DU544" s="693"/>
      <c r="DV544" s="693"/>
      <c r="DW544" s="693"/>
      <c r="DX544" s="693"/>
      <c r="DY544" s="693"/>
      <c r="DZ544" s="693"/>
      <c r="EA544" s="693"/>
      <c r="EB544" s="693"/>
      <c r="EC544" s="693"/>
      <c r="ED544" s="693"/>
      <c r="EE544" s="693"/>
      <c r="EF544" s="693"/>
      <c r="EG544" s="693"/>
      <c r="EH544" s="693"/>
      <c r="EI544" s="693"/>
      <c r="EJ544" s="693"/>
      <c r="EK544" s="693"/>
      <c r="EL544" s="693"/>
      <c r="EM544" s="693"/>
      <c r="EN544" s="693"/>
      <c r="EO544" s="693"/>
      <c r="EP544" s="693"/>
      <c r="EQ544" s="693"/>
      <c r="ER544" s="693"/>
      <c r="ES544" s="693"/>
      <c r="ET544" s="693"/>
      <c r="EU544" s="693"/>
      <c r="EV544" s="693"/>
      <c r="EW544" s="693"/>
      <c r="EX544" s="693"/>
      <c r="EY544" s="693"/>
      <c r="EZ544" s="693"/>
      <c r="FA544" s="693"/>
      <c r="FB544" s="693"/>
      <c r="FC544" s="693"/>
      <c r="FD544" s="693"/>
      <c r="FE544" s="693"/>
      <c r="FF544" s="693"/>
      <c r="FG544" s="693"/>
      <c r="FH544" s="693"/>
      <c r="FI544" s="693"/>
      <c r="FJ544" s="693"/>
      <c r="FK544" s="693"/>
      <c r="FL544" s="693"/>
      <c r="FM544" s="693"/>
      <c r="FN544" s="693"/>
      <c r="FO544" s="693"/>
      <c r="FP544" s="693"/>
      <c r="FQ544" s="693"/>
      <c r="FR544" s="693"/>
      <c r="FS544" s="693"/>
      <c r="FT544" s="693"/>
      <c r="FU544" s="693"/>
      <c r="FV544" s="693"/>
      <c r="FW544" s="693"/>
      <c r="FX544" s="693"/>
      <c r="FY544" s="693"/>
      <c r="FZ544" s="693"/>
      <c r="GA544" s="693"/>
      <c r="GB544" s="693"/>
      <c r="GC544" s="693"/>
      <c r="GD544" s="693"/>
      <c r="GE544" s="693"/>
      <c r="GF544" s="693"/>
      <c r="GG544" s="693"/>
      <c r="GH544" s="693"/>
      <c r="GI544" s="693"/>
      <c r="GJ544" s="693"/>
      <c r="GK544" s="693"/>
      <c r="GL544" s="693"/>
      <c r="GM544" s="693"/>
      <c r="GN544" s="693"/>
      <c r="GO544" s="693"/>
      <c r="GP544" s="693"/>
      <c r="GQ544" s="693"/>
      <c r="GR544" s="693"/>
      <c r="GS544" s="693"/>
      <c r="GT544" s="693"/>
      <c r="GU544" s="693"/>
      <c r="GV544" s="693"/>
      <c r="GW544" s="693"/>
      <c r="GX544" s="693"/>
      <c r="GY544" s="693"/>
      <c r="GZ544" s="693"/>
      <c r="HA544" s="693"/>
      <c r="HB544" s="693"/>
      <c r="HC544" s="693"/>
      <c r="HD544" s="693"/>
      <c r="HE544" s="693"/>
      <c r="HF544" s="693"/>
      <c r="HG544" s="693"/>
      <c r="HH544" s="693"/>
      <c r="HI544" s="693"/>
      <c r="HJ544" s="693"/>
      <c r="HK544" s="693"/>
      <c r="HL544" s="693"/>
      <c r="HM544" s="693"/>
      <c r="HN544" s="693"/>
      <c r="HO544" s="693"/>
      <c r="HP544" s="693"/>
      <c r="HQ544" s="693"/>
      <c r="HR544" s="693"/>
      <c r="HS544" s="693"/>
    </row>
    <row r="545" spans="1:227" s="508" customFormat="1">
      <c r="A545"/>
      <c r="B545" s="368"/>
      <c r="C545"/>
      <c r="D545" s="433"/>
      <c r="E545" s="625"/>
      <c r="F545" s="625"/>
      <c r="G545" s="330"/>
      <c r="H545"/>
      <c r="I545" s="132"/>
      <c r="J545"/>
      <c r="K545"/>
      <c r="L545"/>
      <c r="M545" s="335"/>
      <c r="N545" s="335"/>
      <c r="O545" s="335"/>
      <c r="P545" s="335"/>
      <c r="Q545" s="335"/>
      <c r="R545" s="335"/>
      <c r="S545" s="335"/>
      <c r="T545" s="335"/>
      <c r="U545" s="335"/>
      <c r="V545" s="335"/>
      <c r="W545" s="335"/>
      <c r="X545" s="335"/>
      <c r="Y545" s="335"/>
      <c r="Z545" s="335"/>
      <c r="AA545" s="335"/>
      <c r="AB545" s="45"/>
      <c r="AC545"/>
      <c r="AD545" s="123"/>
      <c r="AE545"/>
      <c r="AF545"/>
      <c r="AG545"/>
      <c r="AH545" s="129"/>
      <c r="AI545" s="129"/>
      <c r="AJ545" s="129"/>
      <c r="AK545" s="634"/>
      <c r="AL545" s="596"/>
      <c r="AM545" s="669"/>
      <c r="AN545" s="669"/>
      <c r="AO545" s="669"/>
      <c r="AP545" s="669"/>
      <c r="AQ545" s="669"/>
      <c r="AR545" s="669"/>
      <c r="AS545" s="669"/>
      <c r="AT545" s="669"/>
      <c r="AU545" s="669"/>
      <c r="AV545" s="669"/>
      <c r="AW545" s="669"/>
      <c r="AX545" s="669"/>
      <c r="AY545" s="669"/>
      <c r="AZ545" s="669"/>
      <c r="BA545" s="599"/>
      <c r="BB545" s="291"/>
      <c r="BC545" s="1042"/>
      <c r="BD545" s="1042"/>
      <c r="BE545" s="1042"/>
      <c r="BF545" s="1042"/>
      <c r="BG545" s="1042"/>
      <c r="BH545" s="1042"/>
      <c r="BI545" s="1042"/>
      <c r="BJ545" s="493"/>
      <c r="BK545" s="493"/>
      <c r="BL545" s="493"/>
      <c r="BM545" s="493"/>
      <c r="BN545" s="493"/>
      <c r="BO545" s="493"/>
      <c r="BP545" s="493"/>
      <c r="BQ545" s="493"/>
      <c r="BR545" s="493"/>
      <c r="BS545" s="493"/>
      <c r="BT545" s="493"/>
      <c r="BU545" s="291"/>
      <c r="CW545" s="693"/>
      <c r="CX545" s="693"/>
      <c r="CY545" s="693"/>
      <c r="CZ545" s="693"/>
      <c r="DA545" s="693"/>
      <c r="DB545" s="693"/>
      <c r="DC545" s="693"/>
      <c r="DD545" s="693"/>
      <c r="DE545" s="693"/>
      <c r="DF545" s="693"/>
      <c r="DG545" s="693"/>
      <c r="DH545" s="693"/>
      <c r="DI545" s="693"/>
      <c r="DJ545" s="693"/>
      <c r="DK545" s="693"/>
      <c r="DL545" s="693"/>
      <c r="DM545" s="693"/>
      <c r="DN545" s="693"/>
      <c r="DO545" s="693"/>
      <c r="DP545" s="693"/>
      <c r="DQ545" s="693"/>
      <c r="DR545" s="693"/>
      <c r="DS545" s="693"/>
      <c r="DT545" s="693"/>
      <c r="DU545" s="693"/>
      <c r="DV545" s="693"/>
      <c r="DW545" s="693"/>
      <c r="DX545" s="693"/>
      <c r="DY545" s="693"/>
      <c r="DZ545" s="693"/>
      <c r="EA545" s="693"/>
      <c r="EB545" s="693"/>
      <c r="EC545" s="693"/>
      <c r="ED545" s="693"/>
      <c r="EE545" s="693"/>
      <c r="EF545" s="693"/>
      <c r="EG545" s="693"/>
      <c r="EH545" s="693"/>
      <c r="EI545" s="693"/>
      <c r="EJ545" s="693"/>
      <c r="EK545" s="693"/>
      <c r="EL545" s="693"/>
      <c r="EM545" s="693"/>
      <c r="EN545" s="693"/>
      <c r="EO545" s="693"/>
      <c r="EP545" s="693"/>
      <c r="EQ545" s="693"/>
      <c r="ER545" s="693"/>
      <c r="ES545" s="693"/>
      <c r="ET545" s="693"/>
      <c r="EU545" s="693"/>
      <c r="EV545" s="693"/>
      <c r="EW545" s="693"/>
      <c r="EX545" s="693"/>
      <c r="EY545" s="693"/>
      <c r="EZ545" s="693"/>
      <c r="FA545" s="693"/>
      <c r="FB545" s="693"/>
      <c r="FC545" s="693"/>
      <c r="FD545" s="693"/>
      <c r="FE545" s="693"/>
      <c r="FF545" s="693"/>
      <c r="FG545" s="693"/>
      <c r="FH545" s="693"/>
      <c r="FI545" s="693"/>
      <c r="FJ545" s="693"/>
      <c r="FK545" s="693"/>
      <c r="FL545" s="693"/>
      <c r="FM545" s="693"/>
      <c r="FN545" s="693"/>
      <c r="FO545" s="693"/>
      <c r="FP545" s="693"/>
      <c r="FQ545" s="693"/>
      <c r="FR545" s="693"/>
      <c r="FS545" s="693"/>
      <c r="FT545" s="693"/>
      <c r="FU545" s="693"/>
      <c r="FV545" s="693"/>
      <c r="FW545" s="693"/>
      <c r="FX545" s="693"/>
      <c r="FY545" s="693"/>
      <c r="FZ545" s="693"/>
      <c r="GA545" s="693"/>
      <c r="GB545" s="693"/>
      <c r="GC545" s="693"/>
      <c r="GD545" s="693"/>
      <c r="GE545" s="693"/>
      <c r="GF545" s="693"/>
      <c r="GG545" s="693"/>
      <c r="GH545" s="693"/>
      <c r="GI545" s="693"/>
      <c r="GJ545" s="693"/>
      <c r="GK545" s="693"/>
      <c r="GL545" s="693"/>
      <c r="GM545" s="693"/>
      <c r="GN545" s="693"/>
      <c r="GO545" s="693"/>
      <c r="GP545" s="693"/>
      <c r="GQ545" s="693"/>
      <c r="GR545" s="693"/>
      <c r="GS545" s="693"/>
      <c r="GT545" s="693"/>
      <c r="GU545" s="693"/>
      <c r="GV545" s="693"/>
      <c r="GW545" s="693"/>
      <c r="GX545" s="693"/>
      <c r="GY545" s="693"/>
      <c r="GZ545" s="693"/>
      <c r="HA545" s="693"/>
      <c r="HB545" s="693"/>
      <c r="HC545" s="693"/>
      <c r="HD545" s="693"/>
      <c r="HE545" s="693"/>
      <c r="HF545" s="693"/>
      <c r="HG545" s="693"/>
      <c r="HH545" s="693"/>
      <c r="HI545" s="693"/>
      <c r="HJ545" s="693"/>
      <c r="HK545" s="693"/>
      <c r="HL545" s="693"/>
      <c r="HM545" s="693"/>
      <c r="HN545" s="693"/>
      <c r="HO545" s="693"/>
      <c r="HP545" s="693"/>
      <c r="HQ545" s="693"/>
      <c r="HR545" s="693"/>
      <c r="HS545" s="693"/>
    </row>
    <row r="546" spans="1:227" s="508" customFormat="1">
      <c r="A546"/>
      <c r="B546" s="368"/>
      <c r="C546"/>
      <c r="D546" s="433"/>
      <c r="E546" s="625"/>
      <c r="F546" s="625"/>
      <c r="G546" s="330"/>
      <c r="H546"/>
      <c r="I546" s="132"/>
      <c r="J546"/>
      <c r="K546"/>
      <c r="L546"/>
      <c r="M546" s="335"/>
      <c r="N546" s="335"/>
      <c r="O546" s="335"/>
      <c r="P546" s="335"/>
      <c r="Q546" s="335"/>
      <c r="R546" s="335"/>
      <c r="S546" s="335"/>
      <c r="T546" s="335"/>
      <c r="U546" s="335"/>
      <c r="V546" s="335"/>
      <c r="W546" s="335"/>
      <c r="X546" s="335"/>
      <c r="Y546" s="335"/>
      <c r="Z546" s="335"/>
      <c r="AA546" s="335"/>
      <c r="AB546" s="45"/>
      <c r="AC546"/>
      <c r="AD546" s="123"/>
      <c r="AE546"/>
      <c r="AF546"/>
      <c r="AG546"/>
      <c r="AH546" s="129"/>
      <c r="AI546" s="129"/>
      <c r="AJ546" s="129"/>
      <c r="AK546" s="634"/>
      <c r="AL546" s="596"/>
      <c r="AM546" s="669"/>
      <c r="AN546" s="669"/>
      <c r="AO546" s="669"/>
      <c r="AP546" s="669"/>
      <c r="AQ546" s="669"/>
      <c r="AR546" s="669"/>
      <c r="AS546" s="669"/>
      <c r="AT546" s="669"/>
      <c r="AU546" s="669"/>
      <c r="AV546" s="669"/>
      <c r="AW546" s="669"/>
      <c r="AX546" s="669"/>
      <c r="AY546" s="669"/>
      <c r="AZ546" s="669"/>
      <c r="BA546" s="599"/>
      <c r="BB546" s="291"/>
      <c r="BC546" s="1042"/>
      <c r="BD546" s="1042"/>
      <c r="BE546" s="1042"/>
      <c r="BF546" s="1042"/>
      <c r="BG546" s="1042"/>
      <c r="BH546" s="1042"/>
      <c r="BI546" s="1042"/>
      <c r="BJ546" s="493"/>
      <c r="BK546" s="493"/>
      <c r="BL546" s="493"/>
      <c r="BM546" s="493"/>
      <c r="BN546" s="493"/>
      <c r="BO546" s="493"/>
      <c r="BP546" s="493"/>
      <c r="BQ546" s="493"/>
      <c r="BR546" s="493"/>
      <c r="BS546" s="493"/>
      <c r="BT546" s="493"/>
      <c r="BU546" s="291"/>
      <c r="CW546" s="693"/>
      <c r="CX546" s="693"/>
      <c r="CY546" s="693"/>
      <c r="CZ546" s="693"/>
      <c r="DA546" s="693"/>
      <c r="DB546" s="693"/>
      <c r="DC546" s="693"/>
      <c r="DD546" s="693"/>
      <c r="DE546" s="693"/>
      <c r="DF546" s="693"/>
      <c r="DG546" s="693"/>
      <c r="DH546" s="693"/>
      <c r="DI546" s="693"/>
      <c r="DJ546" s="693"/>
      <c r="DK546" s="693"/>
      <c r="DL546" s="693"/>
      <c r="DM546" s="693"/>
      <c r="DN546" s="693"/>
      <c r="DO546" s="693"/>
      <c r="DP546" s="693"/>
      <c r="DQ546" s="693"/>
      <c r="DR546" s="693"/>
      <c r="DS546" s="693"/>
      <c r="DT546" s="693"/>
      <c r="DU546" s="693"/>
      <c r="DV546" s="693"/>
      <c r="DW546" s="693"/>
      <c r="DX546" s="693"/>
      <c r="DY546" s="693"/>
      <c r="DZ546" s="693"/>
      <c r="EA546" s="693"/>
      <c r="EB546" s="693"/>
      <c r="EC546" s="693"/>
      <c r="ED546" s="693"/>
      <c r="EE546" s="693"/>
      <c r="EF546" s="693"/>
      <c r="EG546" s="693"/>
      <c r="EH546" s="693"/>
      <c r="EI546" s="693"/>
      <c r="EJ546" s="693"/>
      <c r="EK546" s="693"/>
      <c r="EL546" s="693"/>
      <c r="EM546" s="693"/>
      <c r="EN546" s="693"/>
      <c r="EO546" s="693"/>
      <c r="EP546" s="693"/>
      <c r="EQ546" s="693"/>
      <c r="ER546" s="693"/>
      <c r="ES546" s="693"/>
      <c r="ET546" s="693"/>
      <c r="EU546" s="693"/>
      <c r="EV546" s="693"/>
      <c r="EW546" s="693"/>
      <c r="EX546" s="693"/>
      <c r="EY546" s="693"/>
      <c r="EZ546" s="693"/>
      <c r="FA546" s="693"/>
      <c r="FB546" s="693"/>
      <c r="FC546" s="693"/>
      <c r="FD546" s="693"/>
      <c r="FE546" s="693"/>
      <c r="FF546" s="693"/>
      <c r="FG546" s="693"/>
      <c r="FH546" s="693"/>
      <c r="FI546" s="693"/>
      <c r="FJ546" s="693"/>
      <c r="FK546" s="693"/>
      <c r="FL546" s="693"/>
      <c r="FM546" s="693"/>
      <c r="FN546" s="693"/>
      <c r="FO546" s="693"/>
      <c r="FP546" s="693"/>
      <c r="FQ546" s="693"/>
      <c r="FR546" s="693"/>
      <c r="FS546" s="693"/>
      <c r="FT546" s="693"/>
      <c r="FU546" s="693"/>
      <c r="FV546" s="693"/>
      <c r="FW546" s="693"/>
      <c r="FX546" s="693"/>
      <c r="FY546" s="693"/>
      <c r="FZ546" s="693"/>
      <c r="GA546" s="693"/>
      <c r="GB546" s="693"/>
      <c r="GC546" s="693"/>
      <c r="GD546" s="693"/>
      <c r="GE546" s="693"/>
      <c r="GF546" s="693"/>
      <c r="GG546" s="693"/>
      <c r="GH546" s="693"/>
      <c r="GI546" s="693"/>
      <c r="GJ546" s="693"/>
      <c r="GK546" s="693"/>
      <c r="GL546" s="693"/>
      <c r="GM546" s="693"/>
      <c r="GN546" s="693"/>
      <c r="GO546" s="693"/>
      <c r="GP546" s="693"/>
      <c r="GQ546" s="693"/>
      <c r="GR546" s="693"/>
      <c r="GS546" s="693"/>
      <c r="GT546" s="693"/>
      <c r="GU546" s="693"/>
      <c r="GV546" s="693"/>
      <c r="GW546" s="693"/>
      <c r="GX546" s="693"/>
      <c r="GY546" s="693"/>
      <c r="GZ546" s="693"/>
      <c r="HA546" s="693"/>
      <c r="HB546" s="693"/>
      <c r="HC546" s="693"/>
      <c r="HD546" s="693"/>
      <c r="HE546" s="693"/>
      <c r="HF546" s="693"/>
      <c r="HG546" s="693"/>
      <c r="HH546" s="693"/>
      <c r="HI546" s="693"/>
      <c r="HJ546" s="693"/>
      <c r="HK546" s="693"/>
      <c r="HL546" s="693"/>
      <c r="HM546" s="693"/>
      <c r="HN546" s="693"/>
      <c r="HO546" s="693"/>
      <c r="HP546" s="693"/>
      <c r="HQ546" s="693"/>
      <c r="HR546" s="693"/>
      <c r="HS546" s="693"/>
    </row>
  </sheetData>
  <sheetProtection algorithmName="SHA-512" hashValue="1kHZdm0F/S9KU4OiGXOjnuUsonXRwiND1iyDNeYQQNDmyGxUoNCAzj+Fpq0VayZy6oNjd2Ry6pRhwukRtt3TFA==" saltValue="E9wdDn89dyPN26o09na1PQ==" spinCount="100000" sheet="1" sort="0" autoFilter="0"/>
  <autoFilter ref="AC9:AD56" xr:uid="{2E09E7FE-D273-4C53-8C1E-F1E837F76A21}"/>
  <mergeCells count="38">
    <mergeCell ref="AB9:AB10"/>
    <mergeCell ref="AC9:AC10"/>
    <mergeCell ref="M9:M10"/>
    <mergeCell ref="AM9:AM10"/>
    <mergeCell ref="AD9:AD10"/>
    <mergeCell ref="AF9:AF10"/>
    <mergeCell ref="N2:O2"/>
    <mergeCell ref="D2:D6"/>
    <mergeCell ref="H9:H10"/>
    <mergeCell ref="I9:I10"/>
    <mergeCell ref="J9:J10"/>
    <mergeCell ref="K9:K10"/>
    <mergeCell ref="L9:L10"/>
    <mergeCell ref="N3:O3"/>
    <mergeCell ref="N4:O4"/>
    <mergeCell ref="B9:B10"/>
    <mergeCell ref="C9:C10"/>
    <mergeCell ref="D9:D10"/>
    <mergeCell ref="E9:E10"/>
    <mergeCell ref="G9:G10"/>
    <mergeCell ref="F9:F10"/>
    <mergeCell ref="BW26:CG26"/>
    <mergeCell ref="AZ9:AZ10"/>
    <mergeCell ref="AW9:AW10"/>
    <mergeCell ref="AX9:AX10"/>
    <mergeCell ref="AR9:AR10"/>
    <mergeCell ref="AS9:AS10"/>
    <mergeCell ref="CW6:CW8"/>
    <mergeCell ref="CW3:CW5"/>
    <mergeCell ref="AH2:AH5"/>
    <mergeCell ref="AT9:AT10"/>
    <mergeCell ref="AU9:AU10"/>
    <mergeCell ref="AV9:AV10"/>
    <mergeCell ref="AY9:AY10"/>
    <mergeCell ref="AO9:AO10"/>
    <mergeCell ref="AP9:AP10"/>
    <mergeCell ref="AQ9:AQ10"/>
    <mergeCell ref="AN9:AN10"/>
  </mergeCells>
  <conditionalFormatting sqref="N13:N25">
    <cfRule type="notContainsBlanks" dxfId="233" priority="13">
      <formula>LEN(TRIM(N13))&gt;0</formula>
    </cfRule>
  </conditionalFormatting>
  <conditionalFormatting sqref="N27:N56">
    <cfRule type="notContainsBlanks" dxfId="232" priority="123">
      <formula>LEN(TRIM(N27))&gt;0</formula>
    </cfRule>
  </conditionalFormatting>
  <conditionalFormatting sqref="N12:AA12">
    <cfRule type="notContainsBlanks" dxfId="231" priority="60">
      <formula>LEN(TRIM(N12))&gt;0</formula>
    </cfRule>
  </conditionalFormatting>
  <conditionalFormatting sqref="O13:O25">
    <cfRule type="notContainsBlanks" dxfId="230" priority="11">
      <formula>LEN(TRIM(O13))&gt;0</formula>
    </cfRule>
  </conditionalFormatting>
  <conditionalFormatting sqref="O27:O56">
    <cfRule type="notContainsBlanks" dxfId="229" priority="121">
      <formula>LEN(TRIM(O27))&gt;0</formula>
    </cfRule>
  </conditionalFormatting>
  <conditionalFormatting sqref="P13:P25">
    <cfRule type="notContainsBlanks" dxfId="228" priority="7">
      <formula>LEN(TRIM(P13))&gt;0</formula>
    </cfRule>
  </conditionalFormatting>
  <conditionalFormatting sqref="P27:P56">
    <cfRule type="notContainsBlanks" dxfId="227" priority="102">
      <formula>LEN(TRIM(P27))&gt;0</formula>
    </cfRule>
  </conditionalFormatting>
  <conditionalFormatting sqref="Q13:Q25">
    <cfRule type="notContainsBlanks" dxfId="226" priority="8">
      <formula>LEN(TRIM(Q13))&gt;0</formula>
    </cfRule>
  </conditionalFormatting>
  <conditionalFormatting sqref="Q27:Q56">
    <cfRule type="notContainsBlanks" dxfId="225" priority="103">
      <formula>LEN(TRIM(Q27))&gt;0</formula>
    </cfRule>
  </conditionalFormatting>
  <conditionalFormatting sqref="R13:R25">
    <cfRule type="notContainsBlanks" dxfId="224" priority="12">
      <formula>LEN(TRIM(R13))&gt;0</formula>
    </cfRule>
  </conditionalFormatting>
  <conditionalFormatting sqref="R27:R56">
    <cfRule type="notContainsBlanks" dxfId="223" priority="122">
      <formula>LEN(TRIM(R27))&gt;0</formula>
    </cfRule>
  </conditionalFormatting>
  <conditionalFormatting sqref="S13:S25">
    <cfRule type="notContainsBlanks" dxfId="222" priority="6">
      <formula>LEN(TRIM(S13))&gt;0</formula>
    </cfRule>
  </conditionalFormatting>
  <conditionalFormatting sqref="S27:S56">
    <cfRule type="notContainsBlanks" dxfId="221" priority="99">
      <formula>LEN(TRIM(S27))&gt;0</formula>
    </cfRule>
  </conditionalFormatting>
  <conditionalFormatting sqref="T13:T25">
    <cfRule type="notContainsBlanks" dxfId="220" priority="14">
      <formula>LEN(TRIM(T13))&gt;0</formula>
    </cfRule>
  </conditionalFormatting>
  <conditionalFormatting sqref="T27:T56">
    <cfRule type="notContainsBlanks" dxfId="219" priority="124">
      <formula>LEN(TRIM(T27))&gt;0</formula>
    </cfRule>
  </conditionalFormatting>
  <conditionalFormatting sqref="U13:U25">
    <cfRule type="notContainsBlanks" dxfId="218" priority="5">
      <formula>LEN(TRIM(U13))&gt;0</formula>
    </cfRule>
  </conditionalFormatting>
  <conditionalFormatting sqref="U27:U56">
    <cfRule type="notContainsBlanks" dxfId="217" priority="98">
      <formula>LEN(TRIM(U27))&gt;0</formula>
    </cfRule>
  </conditionalFormatting>
  <conditionalFormatting sqref="V13:V25">
    <cfRule type="notContainsBlanks" dxfId="216" priority="4">
      <formula>LEN(TRIM(V13))&gt;0</formula>
    </cfRule>
  </conditionalFormatting>
  <conditionalFormatting sqref="V27:V56">
    <cfRule type="notContainsBlanks" dxfId="215" priority="97">
      <formula>LEN(TRIM(V27))&gt;0</formula>
    </cfRule>
  </conditionalFormatting>
  <conditionalFormatting sqref="W13:W25">
    <cfRule type="notContainsBlanks" dxfId="214" priority="9">
      <formula>LEN(TRIM(W13))&gt;0</formula>
    </cfRule>
  </conditionalFormatting>
  <conditionalFormatting sqref="W27:W56">
    <cfRule type="notContainsBlanks" dxfId="213" priority="118">
      <formula>LEN(TRIM(W27))&gt;0</formula>
    </cfRule>
  </conditionalFormatting>
  <conditionalFormatting sqref="X13:X25">
    <cfRule type="notContainsBlanks" dxfId="212" priority="3">
      <formula>LEN(TRIM(X13))&gt;0</formula>
    </cfRule>
  </conditionalFormatting>
  <conditionalFormatting sqref="X27:X56">
    <cfRule type="notContainsBlanks" dxfId="211" priority="95">
      <formula>LEN(TRIM(X27))&gt;0</formula>
    </cfRule>
  </conditionalFormatting>
  <conditionalFormatting sqref="Y13:Y25">
    <cfRule type="notContainsBlanks" dxfId="210" priority="10">
      <formula>LEN(TRIM(Y13))&gt;0</formula>
    </cfRule>
  </conditionalFormatting>
  <conditionalFormatting sqref="Y27:Y56">
    <cfRule type="notContainsBlanks" dxfId="209" priority="119">
      <formula>LEN(TRIM(Y27))&gt;0</formula>
    </cfRule>
  </conditionalFormatting>
  <conditionalFormatting sqref="Z13:Z25">
    <cfRule type="notContainsBlanks" dxfId="208" priority="2">
      <formula>LEN(TRIM(Z13))&gt;0</formula>
    </cfRule>
  </conditionalFormatting>
  <conditionalFormatting sqref="Z27:Z56">
    <cfRule type="notContainsBlanks" dxfId="207" priority="93">
      <formula>LEN(TRIM(Z27))&gt;0</formula>
    </cfRule>
  </conditionalFormatting>
  <conditionalFormatting sqref="AA13:AA25">
    <cfRule type="notContainsBlanks" dxfId="206" priority="1">
      <formula>LEN(TRIM(AA13))&gt;0</formula>
    </cfRule>
  </conditionalFormatting>
  <conditionalFormatting sqref="AA27:AA56">
    <cfRule type="notContainsBlanks" dxfId="205" priority="92">
      <formula>LEN(TRIM(AA27))&gt;0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3B858-534D-6049-AE22-2C290816777A}">
  <sheetPr codeName="Sheet10">
    <tabColor rgb="FFFFC000"/>
  </sheetPr>
  <dimension ref="A1:W19"/>
  <sheetViews>
    <sheetView showGridLines="0" zoomScaleNormal="100" workbookViewId="0">
      <selection activeCell="H11" sqref="H11"/>
    </sheetView>
  </sheetViews>
  <sheetFormatPr baseColWidth="10" defaultColWidth="12" defaultRowHeight="16"/>
  <cols>
    <col min="1" max="1" width="13.5" style="75" customWidth="1"/>
    <col min="2" max="11" width="6.5" style="75" customWidth="1"/>
    <col min="12" max="12" width="13.5" style="75" customWidth="1"/>
    <col min="13" max="13" width="11" style="75" customWidth="1"/>
    <col min="14" max="15" width="5.5" style="75" customWidth="1"/>
    <col min="16" max="17" width="6.5" style="75" customWidth="1"/>
    <col min="18" max="18" width="13.5" style="75" customWidth="1"/>
    <col min="19" max="19" width="11" style="75" customWidth="1"/>
    <col min="20" max="21" width="5.5" style="75" customWidth="1"/>
    <col min="22" max="23" width="4.6640625" style="75" customWidth="1"/>
    <col min="24" max="16384" width="12" style="75"/>
  </cols>
  <sheetData>
    <row r="1" spans="1:23" ht="33" customHeight="1">
      <c r="A1" s="1568">
        <f>'PROD.LIST 360 at home'!A3</f>
        <v>0</v>
      </c>
      <c r="B1" s="1568"/>
      <c r="C1" s="1568"/>
      <c r="D1" s="1568"/>
      <c r="E1" s="1568"/>
      <c r="F1" s="1568"/>
      <c r="G1" s="1569">
        <f>'PROD.LIST 360 at home'!N3</f>
        <v>0</v>
      </c>
      <c r="H1" s="1569"/>
      <c r="I1" s="67"/>
      <c r="L1" s="30"/>
      <c r="M1" s="98"/>
      <c r="N1" s="98"/>
      <c r="O1" s="98"/>
      <c r="P1" s="98"/>
      <c r="Q1" s="98"/>
      <c r="R1" s="98"/>
      <c r="S1" s="98"/>
      <c r="T1" s="98"/>
      <c r="U1" s="98"/>
      <c r="V1" s="98"/>
    </row>
    <row r="2" spans="1:23" ht="33" customHeight="1">
      <c r="A2" s="113"/>
      <c r="B2" s="113"/>
      <c r="C2" s="113"/>
      <c r="D2" s="113"/>
      <c r="E2" s="113"/>
      <c r="F2" s="113"/>
      <c r="G2" s="109"/>
      <c r="H2" s="109"/>
      <c r="I2" s="67"/>
      <c r="L2" s="30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3" ht="33" customHeight="1">
      <c r="A3" s="1567" t="str">
        <f>'PROD.LIST 360 at home'!A6</f>
        <v>360 RAINBOW HANGBOARD</v>
      </c>
      <c r="B3" s="1570" t="str">
        <f>'PROD.LIST 360 at home'!D4</f>
        <v>natural wooden look</v>
      </c>
      <c r="C3" s="1570"/>
      <c r="D3" s="1570"/>
      <c r="E3" s="1570"/>
      <c r="F3" s="1570" t="str">
        <f>'PROD.LIST 360 at home'!H4</f>
        <v>black</v>
      </c>
      <c r="G3" s="1570"/>
      <c r="H3" s="1570"/>
      <c r="I3" s="1570"/>
      <c r="K3" s="77" t="s">
        <v>45</v>
      </c>
    </row>
    <row r="4" spans="1:23" ht="23.25" customHeight="1">
      <c r="A4" s="1567"/>
      <c r="B4" s="6" t="str">
        <f>'PROD.LIST 360 at home'!D5</f>
        <v>black</v>
      </c>
      <c r="C4" s="6" t="str">
        <f>'PROD.LIST 360 at home'!E5</f>
        <v>green</v>
      </c>
      <c r="D4" s="6" t="str">
        <f>'PROD.LIST 360 at home'!F5</f>
        <v>yellow</v>
      </c>
      <c r="E4" s="6" t="str">
        <f>'PROD.LIST 360 at home'!G5</f>
        <v>blue</v>
      </c>
      <c r="F4" s="6" t="str">
        <f>'PROD.LIST 360 at home'!H5</f>
        <v>black</v>
      </c>
      <c r="G4" s="6" t="str">
        <f>'PROD.LIST 360 at home'!I5</f>
        <v>green</v>
      </c>
      <c r="H4" s="6" t="str">
        <f>'PROD.LIST 360 at home'!J5</f>
        <v>yellow</v>
      </c>
      <c r="I4" s="6" t="str">
        <f>'PROD.LIST 360 at home'!K5</f>
        <v>blue</v>
      </c>
      <c r="K4" s="1566">
        <f>'PROD.LIST 360 at home'!T6</f>
        <v>0</v>
      </c>
      <c r="W4" s="99"/>
    </row>
    <row r="5" spans="1:23" ht="32.25" customHeight="1">
      <c r="A5" s="1567"/>
      <c r="B5" s="108" t="str">
        <f>'PROD.LIST 360 at home'!D6</f>
        <v/>
      </c>
      <c r="C5" s="108" t="str">
        <f>'PROD.LIST 360 at home'!E6</f>
        <v/>
      </c>
      <c r="D5" s="108" t="str">
        <f>'PROD.LIST 360 at home'!F6</f>
        <v/>
      </c>
      <c r="E5" s="108" t="str">
        <f>'PROD.LIST 360 at home'!G6</f>
        <v/>
      </c>
      <c r="F5" s="108" t="str">
        <f>'PROD.LIST 360 at home'!H6</f>
        <v/>
      </c>
      <c r="G5" s="108" t="str">
        <f>'PROD.LIST 360 at home'!I6</f>
        <v/>
      </c>
      <c r="H5" s="108" t="str">
        <f>'PROD.LIST 360 at home'!J6</f>
        <v/>
      </c>
      <c r="I5" s="108" t="str">
        <f>'PROD.LIST 360 at home'!K6</f>
        <v/>
      </c>
      <c r="K5" s="1566"/>
    </row>
    <row r="6" spans="1:23" ht="38.25" customHeight="1">
      <c r="A6" s="1567"/>
      <c r="B6" s="1570" t="str">
        <f>'PROD.LIST 360 at home'!L4</f>
        <v>turqoise</v>
      </c>
      <c r="C6" s="1570"/>
      <c r="D6" s="1570"/>
      <c r="E6" s="1570"/>
      <c r="F6" s="1570" t="str">
        <f>'PROD.LIST 360 at home'!P4</f>
        <v>light gray</v>
      </c>
      <c r="G6" s="1570"/>
      <c r="H6" s="1570"/>
      <c r="I6" s="1570"/>
      <c r="J6" s="99"/>
      <c r="K6" s="1566"/>
      <c r="L6" s="100"/>
      <c r="M6" s="100"/>
      <c r="N6" s="97"/>
      <c r="V6" s="114"/>
    </row>
    <row r="7" spans="1:23" ht="26.25" customHeight="1">
      <c r="A7" s="1567"/>
      <c r="B7" s="6" t="str">
        <f>'PROD.LIST 360 at home'!L5</f>
        <v>black</v>
      </c>
      <c r="C7" s="6" t="str">
        <f>'PROD.LIST 360 at home'!M5</f>
        <v>green</v>
      </c>
      <c r="D7" s="6" t="str">
        <f>'PROD.LIST 360 at home'!N5</f>
        <v>yellow</v>
      </c>
      <c r="E7" s="6" t="str">
        <f>'PROD.LIST 360 at home'!O5</f>
        <v>blue</v>
      </c>
      <c r="F7" s="6" t="s">
        <v>3</v>
      </c>
      <c r="G7" s="6" t="s">
        <v>40</v>
      </c>
      <c r="H7" s="6" t="s">
        <v>12</v>
      </c>
      <c r="I7" s="6" t="s">
        <v>5</v>
      </c>
      <c r="J7" s="99"/>
      <c r="K7" s="1566"/>
      <c r="L7" s="88"/>
      <c r="M7" s="88"/>
      <c r="V7" s="114"/>
    </row>
    <row r="8" spans="1:23" ht="31.25" customHeight="1">
      <c r="A8" s="1567"/>
      <c r="B8" s="108" t="str">
        <f>'PROD.LIST 360 at home'!L6</f>
        <v/>
      </c>
      <c r="C8" s="108" t="str">
        <f>'PROD.LIST 360 at home'!M6</f>
        <v/>
      </c>
      <c r="D8" s="108" t="str">
        <f>'PROD.LIST 360 at home'!N6</f>
        <v/>
      </c>
      <c r="E8" s="108" t="str">
        <f>'PROD.LIST 360 at home'!O6</f>
        <v/>
      </c>
      <c r="F8" s="108" t="str">
        <f>'PROD.LIST 360 at home'!P6</f>
        <v/>
      </c>
      <c r="G8" s="108" t="str">
        <f>'PROD.LIST 360 at home'!Q6</f>
        <v/>
      </c>
      <c r="H8" s="108" t="str">
        <f>'PROD.LIST 360 at home'!R6</f>
        <v/>
      </c>
      <c r="I8" s="108" t="str">
        <f>'PROD.LIST 360 at home'!S6</f>
        <v/>
      </c>
      <c r="J8" s="88"/>
      <c r="K8" s="1566"/>
      <c r="L8" s="88"/>
      <c r="M8" s="88"/>
      <c r="V8" s="114"/>
    </row>
    <row r="9" spans="1:23" ht="14.25" customHeight="1">
      <c r="A9" s="88"/>
      <c r="K9" s="96"/>
      <c r="N9" s="114"/>
      <c r="V9" s="114"/>
    </row>
    <row r="10" spans="1:23" ht="25.25" customHeight="1">
      <c r="A10" s="1565" t="str">
        <f>'PROD.LIST 360 at home'!A9</f>
        <v>360 SCHOOL BOARD</v>
      </c>
      <c r="B10" s="111" t="str">
        <f>'PROD.LIST 360 at home'!D8</f>
        <v xml:space="preserve">chalk  </v>
      </c>
      <c r="K10" s="96"/>
      <c r="N10" s="114"/>
      <c r="V10" s="114"/>
    </row>
    <row r="11" spans="1:23" ht="41.25" customHeight="1">
      <c r="A11" s="1565"/>
      <c r="B11" s="112" t="str">
        <f>'PROD.LIST 360 at home'!D9</f>
        <v/>
      </c>
      <c r="C11" s="75" t="str">
        <f>IF('360 GRP '!O233=0,"",'360 GRP '!O233)</f>
        <v/>
      </c>
      <c r="D11" s="75" t="str">
        <f>IF('360 GRP '!P233=0,"",'360 GRP '!P233)</f>
        <v/>
      </c>
      <c r="E11" s="75" t="str">
        <f>IF('360 GRP '!Q233=0,"",'360 GRP '!Q233)</f>
        <v/>
      </c>
      <c r="F11" s="75" t="str">
        <f>IF('360 GRP '!R233=0,"",'360 GRP '!R233)</f>
        <v/>
      </c>
      <c r="G11" s="75" t="str">
        <f>IF('360 GRP '!S233=0,"",'360 GRP '!S233)</f>
        <v/>
      </c>
      <c r="H11" s="75" t="str">
        <f>IF('360 GRP '!U233=0,"",'360 GRP '!U233)</f>
        <v/>
      </c>
      <c r="I11" s="75" t="str">
        <f>IF('360 GRP '!W233=0,"",'360 GRP '!W233)</f>
        <v/>
      </c>
      <c r="J11" s="75" t="str">
        <f>IF('360 GRP '!X233=0,"",'360 GRP '!X233)</f>
        <v/>
      </c>
      <c r="K11" s="108">
        <f>'PROD.LIST 360 at home'!T9</f>
        <v>0</v>
      </c>
      <c r="V11" s="114"/>
    </row>
    <row r="12" spans="1:23" ht="14.25" customHeight="1">
      <c r="A12" s="110"/>
      <c r="K12" s="96"/>
      <c r="V12" s="114"/>
    </row>
    <row r="13" spans="1:23" ht="23.25" customHeight="1">
      <c r="A13" s="1564" t="str">
        <f>'360 at home'!C19</f>
        <v>360 SHIFT BAR</v>
      </c>
      <c r="B13" s="111" t="s">
        <v>3</v>
      </c>
      <c r="C13" s="111" t="s">
        <v>40</v>
      </c>
      <c r="D13" s="111" t="s">
        <v>57</v>
      </c>
      <c r="E13" s="111" t="s">
        <v>5</v>
      </c>
      <c r="F13" s="309"/>
      <c r="G13" s="309"/>
      <c r="H13" s="309"/>
      <c r="I13" s="309"/>
      <c r="J13" s="309"/>
      <c r="K13" s="310"/>
    </row>
    <row r="14" spans="1:23" ht="41.25" customHeight="1">
      <c r="A14" s="1564"/>
      <c r="B14" s="112" t="str">
        <f>'PROD.LIST 360 at home'!D12</f>
        <v/>
      </c>
      <c r="C14" s="112" t="str">
        <f>'PROD.LIST 360 at home'!E12</f>
        <v/>
      </c>
      <c r="D14" s="112" t="str">
        <f>'PROD.LIST 360 at home'!F12</f>
        <v/>
      </c>
      <c r="E14" s="112" t="str">
        <f>'PROD.LIST 360 at home'!G12</f>
        <v/>
      </c>
      <c r="F14" s="310"/>
      <c r="G14" s="310"/>
      <c r="H14" s="310"/>
      <c r="I14" s="310"/>
      <c r="J14" s="310"/>
      <c r="K14" s="112">
        <f>SUM(B14:E14)</f>
        <v>0</v>
      </c>
    </row>
    <row r="15" spans="1:23" ht="20.25" customHeight="1"/>
    <row r="16" spans="1:23" ht="20.25" customHeight="1"/>
    <row r="17" spans="2:11" ht="20.25" customHeight="1">
      <c r="B17" s="36" t="s">
        <v>107</v>
      </c>
      <c r="C17" s="115"/>
      <c r="D17" s="116"/>
      <c r="G17" s="36" t="s">
        <v>110</v>
      </c>
      <c r="H17" s="47"/>
      <c r="I17" s="47"/>
      <c r="J17" s="116"/>
      <c r="K17" s="116"/>
    </row>
    <row r="18" spans="2:11" ht="20.25" customHeight="1">
      <c r="B18" s="36" t="s">
        <v>109</v>
      </c>
      <c r="C18" s="115"/>
      <c r="D18" s="116"/>
      <c r="G18" s="36" t="s">
        <v>108</v>
      </c>
      <c r="H18" s="117"/>
      <c r="I18" s="117"/>
      <c r="J18" s="118"/>
      <c r="K18" s="116"/>
    </row>
    <row r="19" spans="2:11">
      <c r="B19" s="119"/>
      <c r="C19" s="119"/>
      <c r="G19" s="36" t="s">
        <v>111</v>
      </c>
      <c r="H19" s="117"/>
      <c r="I19" s="117"/>
      <c r="J19" s="118"/>
      <c r="K19" s="116"/>
    </row>
  </sheetData>
  <mergeCells count="10">
    <mergeCell ref="A13:A14"/>
    <mergeCell ref="A10:A11"/>
    <mergeCell ref="K4:K8"/>
    <mergeCell ref="A3:A8"/>
    <mergeCell ref="A1:F1"/>
    <mergeCell ref="G1:H1"/>
    <mergeCell ref="B3:E3"/>
    <mergeCell ref="F3:I3"/>
    <mergeCell ref="B6:E6"/>
    <mergeCell ref="F6:I6"/>
  </mergeCells>
  <pageMargins left="0.25" right="0.25" top="0.75" bottom="0.75" header="0.3" footer="0.3"/>
  <pageSetup paperSize="9" orientation="portrait" verticalDpi="0" copies="3" r:id="rId1"/>
  <headerFooter>
    <oddHeader>&amp;L&amp;"System Font,Regular"&amp;10&amp;K000000PACKING LIST&amp;C&amp;"System Font,Regular"&amp;10 &amp;K000000360 HANGBOARDS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49C3F-41C8-1A40-881A-036E5DF7B425}">
  <sheetPr codeName="Sheet11">
    <tabColor rgb="FF92D050"/>
  </sheetPr>
  <dimension ref="A1:I20"/>
  <sheetViews>
    <sheetView showGridLines="0" zoomScaleNormal="100" workbookViewId="0">
      <selection activeCell="J23" sqref="J23"/>
    </sheetView>
  </sheetViews>
  <sheetFormatPr baseColWidth="10" defaultColWidth="10.5" defaultRowHeight="16"/>
  <cols>
    <col min="1" max="2" width="17.6640625" customWidth="1"/>
    <col min="3" max="3" width="11" style="45" customWidth="1"/>
    <col min="4" max="4" width="6.5" style="45" customWidth="1"/>
    <col min="5" max="8" width="6.5" customWidth="1"/>
    <col min="9" max="9" width="5.5" style="45" customWidth="1"/>
    <col min="10" max="10" width="7" customWidth="1"/>
  </cols>
  <sheetData>
    <row r="1" spans="1:9" ht="45" customHeight="1">
      <c r="A1" s="1552">
        <f>'PROD.LIST PU HOLDS'!A2</f>
        <v>0</v>
      </c>
      <c r="B1" s="1552"/>
      <c r="C1" s="1552"/>
      <c r="D1" s="1552"/>
      <c r="H1">
        <f>'PROD.LIST PU HOLDS'!M2</f>
        <v>0</v>
      </c>
      <c r="I1"/>
    </row>
    <row r="2" spans="1:9" ht="17.25" customHeight="1">
      <c r="A2" s="265"/>
      <c r="B2" s="265"/>
      <c r="C2" s="265"/>
      <c r="D2" s="265"/>
      <c r="I2"/>
    </row>
    <row r="3" spans="1:9" s="9" customFormat="1" ht="26.25" customHeight="1">
      <c r="A3" s="262" t="s">
        <v>244</v>
      </c>
      <c r="B3" s="262" t="s">
        <v>756</v>
      </c>
      <c r="C3" s="44" t="s">
        <v>243</v>
      </c>
    </row>
    <row r="4" spans="1:9" s="8" customFormat="1" ht="22.5" customHeight="1">
      <c r="A4" s="649" t="e">
        <f>#REF!</f>
        <v>#REF!</v>
      </c>
      <c r="B4" s="105" t="e">
        <f>#REF!</f>
        <v>#REF!</v>
      </c>
      <c r="C4" s="648" t="e">
        <f>#REF!</f>
        <v>#REF!</v>
      </c>
    </row>
    <row r="5" spans="1:9" s="8" customFormat="1" ht="22.5" customHeight="1">
      <c r="A5" s="649" t="e">
        <f>#REF!</f>
        <v>#REF!</v>
      </c>
      <c r="B5" s="105" t="e">
        <f>#REF!</f>
        <v>#REF!</v>
      </c>
      <c r="C5" s="648" t="e">
        <f>#REF!</f>
        <v>#REF!</v>
      </c>
    </row>
    <row r="6" spans="1:9" s="8" customFormat="1" ht="22.5" customHeight="1">
      <c r="A6" s="649" t="e">
        <f>#REF!</f>
        <v>#REF!</v>
      </c>
      <c r="B6" s="105" t="e">
        <f>#REF!</f>
        <v>#REF!</v>
      </c>
      <c r="C6" s="648" t="e">
        <f>#REF!</f>
        <v>#REF!</v>
      </c>
    </row>
    <row r="7" spans="1:9" s="8" customFormat="1" ht="22.5" customHeight="1">
      <c r="A7" s="323" t="e">
        <f>#REF!</f>
        <v>#REF!</v>
      </c>
      <c r="B7" s="105" t="e">
        <f>#REF!</f>
        <v>#REF!</v>
      </c>
      <c r="C7" s="650" t="e">
        <f>#REF!</f>
        <v>#REF!</v>
      </c>
    </row>
    <row r="8" spans="1:9" s="8" customFormat="1" ht="22.5" customHeight="1">
      <c r="A8" s="48"/>
      <c r="B8" s="105"/>
      <c r="C8" s="640"/>
    </row>
    <row r="9" spans="1:9" s="8" customFormat="1" ht="22.5" customHeight="1">
      <c r="A9" s="23" t="e">
        <f>#REF!</f>
        <v>#REF!</v>
      </c>
      <c r="B9" s="105" t="e">
        <f>#REF!</f>
        <v>#REF!</v>
      </c>
      <c r="C9" s="648" t="e">
        <f>#REF!</f>
        <v>#REF!</v>
      </c>
    </row>
    <row r="10" spans="1:9" s="8" customFormat="1" ht="22.5" customHeight="1">
      <c r="A10" s="649" t="e">
        <f>#REF!</f>
        <v>#REF!</v>
      </c>
      <c r="B10" s="105" t="e">
        <f>#REF!</f>
        <v>#REF!</v>
      </c>
      <c r="C10" s="648" t="e">
        <f>#REF!</f>
        <v>#REF!</v>
      </c>
    </row>
    <row r="11" spans="1:9" s="8" customFormat="1" ht="22.5" customHeight="1">
      <c r="A11" s="231" t="e">
        <f>#REF!</f>
        <v>#REF!</v>
      </c>
      <c r="B11" s="649" t="e">
        <f>#REF!</f>
        <v>#REF!</v>
      </c>
      <c r="C11" s="576" t="e">
        <f>#REF!</f>
        <v>#REF!</v>
      </c>
    </row>
    <row r="13" spans="1:9">
      <c r="A13" s="232" t="s">
        <v>107</v>
      </c>
      <c r="B13" s="232"/>
      <c r="C13" s="46"/>
      <c r="D13" s="35"/>
      <c r="E13" s="36" t="s">
        <v>110</v>
      </c>
      <c r="F13" s="47"/>
      <c r="G13" s="47"/>
      <c r="H13" s="3"/>
    </row>
    <row r="14" spans="1:9">
      <c r="A14" s="232" t="s">
        <v>109</v>
      </c>
      <c r="B14" s="232"/>
      <c r="C14" s="46"/>
      <c r="D14" s="35"/>
      <c r="E14" s="36" t="s">
        <v>108</v>
      </c>
      <c r="F14" s="48"/>
      <c r="G14" s="48"/>
      <c r="H14" s="3"/>
    </row>
    <row r="15" spans="1:9">
      <c r="C15"/>
      <c r="D15" s="35"/>
      <c r="E15" s="36" t="s">
        <v>111</v>
      </c>
      <c r="F15" s="48"/>
      <c r="G15" s="48"/>
      <c r="H15" s="3"/>
    </row>
    <row r="18" spans="3:4">
      <c r="C18"/>
      <c r="D18"/>
    </row>
    <row r="19" spans="3:4">
      <c r="C19"/>
      <c r="D19"/>
    </row>
    <row r="20" spans="3:4">
      <c r="C20"/>
      <c r="D20"/>
    </row>
  </sheetData>
  <autoFilter ref="C3:C10" xr:uid="{668A0428-269D-D845-A673-9614AAD19311}"/>
  <mergeCells count="1">
    <mergeCell ref="A1:D1"/>
  </mergeCells>
  <pageMargins left="0.7" right="0.7" top="0.75" bottom="0.75" header="0.3" footer="0.3"/>
  <pageSetup paperSize="9" orientation="portrait" horizontalDpi="0" verticalDpi="0"/>
  <headerFooter>
    <oddHeader>&amp;LPACKING LIST&amp;C360 HOME WALL SETS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8" tint="0.59999389629810485"/>
  </sheetPr>
  <dimension ref="A6:L547"/>
  <sheetViews>
    <sheetView zoomScale="73" workbookViewId="0">
      <selection activeCell="L163" sqref="L163"/>
    </sheetView>
  </sheetViews>
  <sheetFormatPr baseColWidth="10" defaultColWidth="11" defaultRowHeight="16"/>
  <cols>
    <col min="2" max="2" width="12" style="10" customWidth="1"/>
    <col min="3" max="3" width="12.6640625" style="10" customWidth="1"/>
    <col min="4" max="4" width="11" style="11" customWidth="1"/>
    <col min="5" max="6" width="11" style="10" customWidth="1"/>
    <col min="7" max="7" width="11" style="11" customWidth="1"/>
    <col min="8" max="8" width="11" style="11"/>
    <col min="9" max="9" width="11" style="10"/>
    <col min="10" max="10" width="11" style="11"/>
  </cols>
  <sheetData>
    <row r="6" spans="1:12" ht="17" thickBot="1"/>
    <row r="7" spans="1:12" ht="17" thickBot="1">
      <c r="A7" s="1"/>
      <c r="B7" s="12" t="s">
        <v>58</v>
      </c>
      <c r="C7" s="13" t="s">
        <v>59</v>
      </c>
      <c r="D7" s="14" t="s">
        <v>60</v>
      </c>
      <c r="E7" s="12" t="s">
        <v>61</v>
      </c>
      <c r="F7" s="13" t="s">
        <v>62</v>
      </c>
      <c r="G7" s="15" t="s">
        <v>64</v>
      </c>
      <c r="H7" s="14" t="s">
        <v>65</v>
      </c>
      <c r="I7" s="13" t="s">
        <v>66</v>
      </c>
      <c r="J7" s="15" t="s">
        <v>67</v>
      </c>
      <c r="K7" s="22" t="s">
        <v>68</v>
      </c>
      <c r="L7" s="22" t="s">
        <v>74</v>
      </c>
    </row>
    <row r="8" spans="1:12" ht="29.25" customHeight="1" thickBot="1">
      <c r="A8" s="21" t="s">
        <v>13</v>
      </c>
      <c r="B8" s="20" t="e">
        <f>SUM(B9:B9999)</f>
        <v>#REF!</v>
      </c>
      <c r="C8" s="19" t="e">
        <f>SUM(C9:C9999)</f>
        <v>#REF!</v>
      </c>
      <c r="D8" s="19" t="e">
        <f>SUM(D9:D9999)</f>
        <v>#REF!</v>
      </c>
      <c r="E8" s="19" t="e">
        <f>SUM(E9:E9999)</f>
        <v>#REF!</v>
      </c>
      <c r="F8" s="19" t="e">
        <f>SUM(F9:F9999)</f>
        <v>#REF!</v>
      </c>
      <c r="G8" s="19" t="e">
        <f>SUM(G9:G9999)/1000</f>
        <v>#REF!</v>
      </c>
      <c r="H8" s="19" t="e">
        <f>SUM(H9:H9999)/1000</f>
        <v>#REF!</v>
      </c>
      <c r="I8" s="19" t="e">
        <f>SUM(I9:I9999)/1000</f>
        <v>#REF!</v>
      </c>
      <c r="J8" s="19" t="e">
        <f>SUM(J9:J9999)/1000</f>
        <v>#REF!</v>
      </c>
      <c r="K8" s="19" t="e">
        <f>SUM(K9:K300)</f>
        <v>#REF!</v>
      </c>
      <c r="L8" s="19" t="e">
        <f>SUM(L9:L9999)</f>
        <v>#REF!</v>
      </c>
    </row>
    <row r="9" spans="1:12">
      <c r="A9" s="1" t="str">
        <f>'360 GRP '!D221</f>
        <v>360-461</v>
      </c>
      <c r="B9" s="16" t="e">
        <f>SUM('360 GRP '!N221:Y221)*'360 GRP '!#REF!</f>
        <v>#REF!</v>
      </c>
      <c r="C9" s="17" t="e">
        <f>SUM('360 GRP '!N221:Y221)*'360 GRP '!#REF!</f>
        <v>#REF!</v>
      </c>
      <c r="D9" s="18" t="e">
        <f>SUM('360 GRP '!N221:Y221)*'360 GRP '!#REF!</f>
        <v>#REF!</v>
      </c>
      <c r="E9" s="18" t="e">
        <f>SUM('360 GRP '!N221:Y221)*'360 GRP '!#REF!</f>
        <v>#REF!</v>
      </c>
      <c r="F9" s="18" t="e">
        <f>SUM('360 GRP '!N221:Y221)*'360 GRP '!#REF!</f>
        <v>#REF!</v>
      </c>
      <c r="G9" s="18" t="e">
        <f>SUM('360 GRP '!N221:Y221)*'360 GRP '!#REF!</f>
        <v>#REF!</v>
      </c>
      <c r="H9" s="18" t="e">
        <f>SUM('360 GRP '!N221:Y221)*'360 GRP '!#REF!</f>
        <v>#REF!</v>
      </c>
      <c r="I9" s="18" t="e">
        <f>SUM('360 GRP '!N221:Y221)*'360 GRP '!#REF!</f>
        <v>#REF!</v>
      </c>
      <c r="J9" s="18" t="e">
        <f>SUM('360 GRP '!N221:Y221)*'360 GRP '!#REF!</f>
        <v>#REF!</v>
      </c>
      <c r="K9" s="18" t="e">
        <f>'360 GRP '!#REF!</f>
        <v>#REF!</v>
      </c>
      <c r="L9" s="18">
        <f>'360 GRP '!K221*SUM('360 GRP '!N221:Y221)</f>
        <v>0</v>
      </c>
    </row>
    <row r="10" spans="1:12">
      <c r="A10" s="1" t="str">
        <f>'360 GRP '!D222</f>
        <v>360-461-DT</v>
      </c>
      <c r="B10" s="16" t="e">
        <f>SUM('360 GRP '!N222:Y222)*'360 GRP '!#REF!</f>
        <v>#REF!</v>
      </c>
      <c r="C10" s="17" t="e">
        <f>SUM('360 GRP '!N222:Y222)*'360 GRP '!#REF!</f>
        <v>#REF!</v>
      </c>
      <c r="D10" s="18" t="e">
        <f>SUM('360 GRP '!N222:Y222)*'360 GRP '!#REF!</f>
        <v>#REF!</v>
      </c>
      <c r="E10" s="18" t="e">
        <f>SUM('360 GRP '!N222:Y222)*'360 GRP '!#REF!</f>
        <v>#REF!</v>
      </c>
      <c r="F10" s="18" t="e">
        <f>SUM('360 GRP '!N222:Y222)*'360 GRP '!#REF!</f>
        <v>#REF!</v>
      </c>
      <c r="G10" s="18" t="e">
        <f>SUM('360 GRP '!N222:Y222)*'360 GRP '!#REF!</f>
        <v>#REF!</v>
      </c>
      <c r="H10" s="18" t="e">
        <f>SUM('360 GRP '!N222:Y222)*'360 GRP '!#REF!</f>
        <v>#REF!</v>
      </c>
      <c r="I10" s="18" t="e">
        <f>SUM('360 GRP '!N222:Y222)*'360 GRP '!#REF!</f>
        <v>#REF!</v>
      </c>
      <c r="J10" s="18" t="e">
        <f>SUM('360 GRP '!N222:Y222)*'360 GRP '!#REF!</f>
        <v>#REF!</v>
      </c>
      <c r="K10" s="18" t="e">
        <f>'360 GRP '!#REF!</f>
        <v>#REF!</v>
      </c>
      <c r="L10" s="18">
        <f>'360 GRP '!K222*SUM('360 GRP '!N222:Y222)</f>
        <v>0</v>
      </c>
    </row>
    <row r="11" spans="1:12">
      <c r="A11" s="1" t="str">
        <f>'360 GRP '!D223</f>
        <v>360-463</v>
      </c>
      <c r="B11" s="16" t="e">
        <f>SUM('360 GRP '!N223:Y223)*'360 GRP '!#REF!</f>
        <v>#REF!</v>
      </c>
      <c r="C11" s="17" t="e">
        <f>SUM('360 GRP '!N223:Y223)*'360 GRP '!#REF!</f>
        <v>#REF!</v>
      </c>
      <c r="D11" s="18" t="e">
        <f>SUM('360 GRP '!N223:Y223)*'360 GRP '!#REF!</f>
        <v>#REF!</v>
      </c>
      <c r="E11" s="18" t="e">
        <f>SUM('360 GRP '!N223:Y223)*'360 GRP '!#REF!</f>
        <v>#REF!</v>
      </c>
      <c r="F11" s="18" t="e">
        <f>SUM('360 GRP '!N223:Y223)*'360 GRP '!#REF!</f>
        <v>#REF!</v>
      </c>
      <c r="G11" s="18" t="e">
        <f>SUM('360 GRP '!N223:Y223)*'360 GRP '!#REF!</f>
        <v>#REF!</v>
      </c>
      <c r="H11" s="18" t="e">
        <f>SUM('360 GRP '!N223:Y223)*'360 GRP '!#REF!</f>
        <v>#REF!</v>
      </c>
      <c r="I11" s="18" t="e">
        <f>SUM('360 GRP '!N223:Y223)*'360 GRP '!#REF!</f>
        <v>#REF!</v>
      </c>
      <c r="J11" s="18" t="e">
        <f>SUM('360 GRP '!N223:Y223)*'360 GRP '!#REF!</f>
        <v>#REF!</v>
      </c>
      <c r="K11" s="18" t="e">
        <f>'360 GRP '!#REF!</f>
        <v>#REF!</v>
      </c>
      <c r="L11" s="18">
        <f>'360 GRP '!K223*SUM('360 GRP '!N223:Y223)</f>
        <v>0</v>
      </c>
    </row>
    <row r="12" spans="1:12">
      <c r="A12" s="1" t="str">
        <f>'360 GRP '!D224</f>
        <v>360-463-DT</v>
      </c>
      <c r="B12" s="16" t="e">
        <f>SUM('360 GRP '!N224:Y224)*'360 GRP '!#REF!</f>
        <v>#REF!</v>
      </c>
      <c r="C12" s="17" t="e">
        <f>SUM('360 GRP '!N224:Y224)*'360 GRP '!#REF!</f>
        <v>#REF!</v>
      </c>
      <c r="D12" s="18" t="e">
        <f>SUM('360 GRP '!N224:Y224)*'360 GRP '!#REF!</f>
        <v>#REF!</v>
      </c>
      <c r="E12" s="18" t="e">
        <f>SUM('360 GRP '!N224:Y224)*'360 GRP '!#REF!</f>
        <v>#REF!</v>
      </c>
      <c r="F12" s="18" t="e">
        <f>SUM('360 GRP '!N224:Y224)*'360 GRP '!#REF!</f>
        <v>#REF!</v>
      </c>
      <c r="G12" s="18" t="e">
        <f>SUM('360 GRP '!N224:Y224)*'360 GRP '!#REF!</f>
        <v>#REF!</v>
      </c>
      <c r="H12" s="18" t="e">
        <f>SUM('360 GRP '!N224:Y224)*'360 GRP '!#REF!</f>
        <v>#REF!</v>
      </c>
      <c r="I12" s="18" t="e">
        <f>SUM('360 GRP '!N224:Y224)*'360 GRP '!#REF!</f>
        <v>#REF!</v>
      </c>
      <c r="J12" s="18" t="e">
        <f>SUM('360 GRP '!N224:Y224)*'360 GRP '!#REF!</f>
        <v>#REF!</v>
      </c>
      <c r="K12" s="18" t="e">
        <f>'360 GRP '!#REF!</f>
        <v>#REF!</v>
      </c>
      <c r="L12" s="18">
        <f>'360 GRP '!K224*SUM('360 GRP '!N224:Y224)</f>
        <v>0</v>
      </c>
    </row>
    <row r="13" spans="1:12">
      <c r="A13" s="1" t="str">
        <f>'360 GRP '!D225</f>
        <v>360-464</v>
      </c>
      <c r="B13" s="16" t="e">
        <f>SUM('360 GRP '!N225:Y225)*'360 GRP '!#REF!</f>
        <v>#REF!</v>
      </c>
      <c r="C13" s="17" t="e">
        <f>SUM('360 GRP '!N225:Y225)*'360 GRP '!#REF!</f>
        <v>#REF!</v>
      </c>
      <c r="D13" s="18" t="e">
        <f>SUM('360 GRP '!N225:Y225)*'360 GRP '!#REF!</f>
        <v>#REF!</v>
      </c>
      <c r="E13" s="18" t="e">
        <f>SUM('360 GRP '!N225:Y225)*'360 GRP '!#REF!</f>
        <v>#REF!</v>
      </c>
      <c r="F13" s="18" t="e">
        <f>SUM('360 GRP '!N225:Y225)*'360 GRP '!#REF!</f>
        <v>#REF!</v>
      </c>
      <c r="G13" s="18" t="e">
        <f>SUM('360 GRP '!N225:Y225)*'360 GRP '!#REF!</f>
        <v>#REF!</v>
      </c>
      <c r="H13" s="18" t="e">
        <f>SUM('360 GRP '!N225:Y225)*'360 GRP '!#REF!</f>
        <v>#REF!</v>
      </c>
      <c r="I13" s="18" t="e">
        <f>SUM('360 GRP '!N225:Y225)*'360 GRP '!#REF!</f>
        <v>#REF!</v>
      </c>
      <c r="J13" s="18" t="e">
        <f>SUM('360 GRP '!N225:Y225)*'360 GRP '!#REF!</f>
        <v>#REF!</v>
      </c>
      <c r="K13" s="18" t="e">
        <f>'360 GRP '!#REF!</f>
        <v>#REF!</v>
      </c>
      <c r="L13" s="18">
        <f>'360 GRP '!K225*SUM('360 GRP '!N225:Y225)</f>
        <v>0</v>
      </c>
    </row>
    <row r="14" spans="1:12">
      <c r="A14" s="1" t="str">
        <f>'360 GRP '!D226</f>
        <v>360-464-DT</v>
      </c>
      <c r="B14" s="16" t="e">
        <f>SUM('360 GRP '!N226:Y226)*'360 GRP '!#REF!</f>
        <v>#REF!</v>
      </c>
      <c r="C14" s="17" t="e">
        <f>SUM('360 GRP '!N226:Y226)*'360 GRP '!#REF!</f>
        <v>#REF!</v>
      </c>
      <c r="D14" s="18" t="e">
        <f>SUM('360 GRP '!N226:Y226)*'360 GRP '!#REF!</f>
        <v>#REF!</v>
      </c>
      <c r="E14" s="18" t="e">
        <f>SUM('360 GRP '!N226:Y226)*'360 GRP '!#REF!</f>
        <v>#REF!</v>
      </c>
      <c r="F14" s="18" t="e">
        <f>SUM('360 GRP '!N226:Y226)*'360 GRP '!#REF!</f>
        <v>#REF!</v>
      </c>
      <c r="G14" s="18" t="e">
        <f>SUM('360 GRP '!N226:Y226)*'360 GRP '!#REF!</f>
        <v>#REF!</v>
      </c>
      <c r="H14" s="18" t="e">
        <f>SUM('360 GRP '!N226:Y226)*'360 GRP '!#REF!</f>
        <v>#REF!</v>
      </c>
      <c r="I14" s="18" t="e">
        <f>SUM('360 GRP '!N226:Y226)*'360 GRP '!#REF!</f>
        <v>#REF!</v>
      </c>
      <c r="J14" s="18" t="e">
        <f>SUM('360 GRP '!N226:Y226)*'360 GRP '!#REF!</f>
        <v>#REF!</v>
      </c>
      <c r="K14" s="18" t="e">
        <f>'360 GRP '!#REF!</f>
        <v>#REF!</v>
      </c>
      <c r="L14" s="18">
        <f>'360 GRP '!K226*SUM('360 GRP '!N226:Y226)</f>
        <v>0</v>
      </c>
    </row>
    <row r="15" spans="1:12">
      <c r="A15" s="1" t="str">
        <f>'360 GRP '!D227</f>
        <v>360-470</v>
      </c>
      <c r="B15" s="16" t="e">
        <f>SUM('360 GRP '!N227:Y227)*'360 GRP '!#REF!</f>
        <v>#REF!</v>
      </c>
      <c r="C15" s="17" t="e">
        <f>SUM('360 GRP '!N227:Y227)*'360 GRP '!#REF!</f>
        <v>#REF!</v>
      </c>
      <c r="D15" s="18" t="e">
        <f>SUM('360 GRP '!N227:Y227)*'360 GRP '!#REF!</f>
        <v>#REF!</v>
      </c>
      <c r="E15" s="18" t="e">
        <f>SUM('360 GRP '!N227:Y227)*'360 GRP '!#REF!</f>
        <v>#REF!</v>
      </c>
      <c r="F15" s="18" t="e">
        <f>SUM('360 GRP '!N227:Y227)*'360 GRP '!#REF!</f>
        <v>#REF!</v>
      </c>
      <c r="G15" s="18" t="e">
        <f>SUM('360 GRP '!N227:Y227)*'360 GRP '!#REF!</f>
        <v>#REF!</v>
      </c>
      <c r="H15" s="18" t="e">
        <f>SUM('360 GRP '!N227:Y227)*'360 GRP '!#REF!</f>
        <v>#REF!</v>
      </c>
      <c r="I15" s="18" t="e">
        <f>SUM('360 GRP '!N227:Y227)*'360 GRP '!#REF!</f>
        <v>#REF!</v>
      </c>
      <c r="J15" s="18" t="e">
        <f>SUM('360 GRP '!N227:Y227)*'360 GRP '!#REF!</f>
        <v>#REF!</v>
      </c>
      <c r="K15" s="18" t="e">
        <f>'360 GRP '!#REF!</f>
        <v>#REF!</v>
      </c>
      <c r="L15" s="18">
        <f>'360 GRP '!K227*SUM('360 GRP '!N227:Y227)</f>
        <v>0</v>
      </c>
    </row>
    <row r="16" spans="1:12">
      <c r="A16" s="1" t="str">
        <f>'360 GRP '!D228</f>
        <v>360-470-DT</v>
      </c>
      <c r="B16" s="16" t="e">
        <f>SUM('360 GRP '!N228:Y228)*'360 GRP '!#REF!</f>
        <v>#REF!</v>
      </c>
      <c r="C16" s="17" t="e">
        <f>SUM('360 GRP '!N228:Y228)*'360 GRP '!#REF!</f>
        <v>#REF!</v>
      </c>
      <c r="D16" s="18" t="e">
        <f>SUM('360 GRP '!N228:Y228)*'360 GRP '!#REF!</f>
        <v>#REF!</v>
      </c>
      <c r="E16" s="18" t="e">
        <f>SUM('360 GRP '!N228:Y228)*'360 GRP '!#REF!</f>
        <v>#REF!</v>
      </c>
      <c r="F16" s="18" t="e">
        <f>SUM('360 GRP '!N228:Y228)*'360 GRP '!#REF!</f>
        <v>#REF!</v>
      </c>
      <c r="G16" s="18" t="e">
        <f>SUM('360 GRP '!N228:Y228)*'360 GRP '!#REF!</f>
        <v>#REF!</v>
      </c>
      <c r="H16" s="18" t="e">
        <f>SUM('360 GRP '!N228:Y228)*'360 GRP '!#REF!</f>
        <v>#REF!</v>
      </c>
      <c r="I16" s="18" t="e">
        <f>SUM('360 GRP '!N228:Y228)*'360 GRP '!#REF!</f>
        <v>#REF!</v>
      </c>
      <c r="J16" s="18" t="e">
        <f>SUM('360 GRP '!N228:Y228)*'360 GRP '!#REF!</f>
        <v>#REF!</v>
      </c>
      <c r="K16" s="18" t="e">
        <f>'360 GRP '!#REF!</f>
        <v>#REF!</v>
      </c>
      <c r="L16" s="18">
        <f>'360 GRP '!K228*SUM('360 GRP '!N228:Y228)</f>
        <v>0</v>
      </c>
    </row>
    <row r="17" spans="1:12">
      <c r="A17" s="1" t="str">
        <f>'360 GRP '!D229</f>
        <v>360-471</v>
      </c>
      <c r="B17" s="16" t="e">
        <f>SUM('360 GRP '!N229:Y229)*'360 GRP '!#REF!</f>
        <v>#REF!</v>
      </c>
      <c r="C17" s="17" t="e">
        <f>SUM('360 GRP '!N229:Y229)*'360 GRP '!#REF!</f>
        <v>#REF!</v>
      </c>
      <c r="D17" s="18" t="e">
        <f>SUM('360 GRP '!N229:Y229)*'360 GRP '!#REF!</f>
        <v>#REF!</v>
      </c>
      <c r="E17" s="18" t="e">
        <f>SUM('360 GRP '!N229:Y229)*'360 GRP '!#REF!</f>
        <v>#REF!</v>
      </c>
      <c r="F17" s="18" t="e">
        <f>SUM('360 GRP '!N229:Y229)*'360 GRP '!#REF!</f>
        <v>#REF!</v>
      </c>
      <c r="G17" s="18" t="e">
        <f>SUM('360 GRP '!N229:Y229)*'360 GRP '!#REF!</f>
        <v>#REF!</v>
      </c>
      <c r="H17" s="18" t="e">
        <f>SUM('360 GRP '!N229:Y229)*'360 GRP '!#REF!</f>
        <v>#REF!</v>
      </c>
      <c r="I17" s="18" t="e">
        <f>SUM('360 GRP '!N229:Y229)*'360 GRP '!#REF!</f>
        <v>#REF!</v>
      </c>
      <c r="J17" s="18" t="e">
        <f>SUM('360 GRP '!N229:Y229)*'360 GRP '!#REF!</f>
        <v>#REF!</v>
      </c>
      <c r="K17" s="18" t="e">
        <f>'360 GRP '!#REF!</f>
        <v>#REF!</v>
      </c>
      <c r="L17" s="18">
        <f>'360 GRP '!K229*SUM('360 GRP '!N229:Y229)</f>
        <v>0</v>
      </c>
    </row>
    <row r="18" spans="1:12">
      <c r="A18" s="1" t="str">
        <f>'360 GRP '!D230</f>
        <v>360-471-DT</v>
      </c>
      <c r="B18" s="16" t="e">
        <f>SUM('360 GRP '!N230:Y230)*'360 GRP '!#REF!</f>
        <v>#REF!</v>
      </c>
      <c r="C18" s="17" t="e">
        <f>SUM('360 GRP '!N230:Y230)*'360 GRP '!#REF!</f>
        <v>#REF!</v>
      </c>
      <c r="D18" s="18" t="e">
        <f>SUM('360 GRP '!N230:Y230)*'360 GRP '!#REF!</f>
        <v>#REF!</v>
      </c>
      <c r="E18" s="18" t="e">
        <f>SUM('360 GRP '!N230:Y230)*'360 GRP '!#REF!</f>
        <v>#REF!</v>
      </c>
      <c r="F18" s="18" t="e">
        <f>SUM('360 GRP '!N230:Y230)*'360 GRP '!#REF!</f>
        <v>#REF!</v>
      </c>
      <c r="G18" s="18" t="e">
        <f>SUM('360 GRP '!N230:Y230)*'360 GRP '!#REF!</f>
        <v>#REF!</v>
      </c>
      <c r="H18" s="18" t="e">
        <f>SUM('360 GRP '!N230:Y230)*'360 GRP '!#REF!</f>
        <v>#REF!</v>
      </c>
      <c r="I18" s="18" t="e">
        <f>SUM('360 GRP '!N230:Y230)*'360 GRP '!#REF!</f>
        <v>#REF!</v>
      </c>
      <c r="J18" s="18" t="e">
        <f>SUM('360 GRP '!N230:Y230)*'360 GRP '!#REF!</f>
        <v>#REF!</v>
      </c>
      <c r="K18" s="18" t="e">
        <f>'360 GRP '!#REF!</f>
        <v>#REF!</v>
      </c>
      <c r="L18" s="18">
        <f>'360 GRP '!K230*SUM('360 GRP '!N230:Y230)</f>
        <v>0</v>
      </c>
    </row>
    <row r="19" spans="1:12">
      <c r="A19" s="1" t="str">
        <f>'360 GRP '!D231</f>
        <v>360-474</v>
      </c>
      <c r="B19" s="16" t="e">
        <f>SUM('360 GRP '!N231:Y231)*'360 GRP '!#REF!</f>
        <v>#REF!</v>
      </c>
      <c r="C19" s="17" t="e">
        <f>SUM('360 GRP '!N231:Y231)*'360 GRP '!#REF!</f>
        <v>#REF!</v>
      </c>
      <c r="D19" s="18" t="e">
        <f>SUM('360 GRP '!N231:Y231)*'360 GRP '!#REF!</f>
        <v>#REF!</v>
      </c>
      <c r="E19" s="18" t="e">
        <f>SUM('360 GRP '!N231:Y231)*'360 GRP '!#REF!</f>
        <v>#REF!</v>
      </c>
      <c r="F19" s="18" t="e">
        <f>SUM('360 GRP '!N231:Y231)*'360 GRP '!#REF!</f>
        <v>#REF!</v>
      </c>
      <c r="G19" s="18" t="e">
        <f>SUM('360 GRP '!N231:Y231)*'360 GRP '!#REF!</f>
        <v>#REF!</v>
      </c>
      <c r="H19" s="18" t="e">
        <f>SUM('360 GRP '!N231:Y231)*'360 GRP '!#REF!</f>
        <v>#REF!</v>
      </c>
      <c r="I19" s="18" t="e">
        <f>SUM('360 GRP '!N231:Y231)*'360 GRP '!#REF!</f>
        <v>#REF!</v>
      </c>
      <c r="J19" s="18" t="e">
        <f>SUM('360 GRP '!N231:Y231)*'360 GRP '!#REF!</f>
        <v>#REF!</v>
      </c>
      <c r="K19" s="18" t="e">
        <f>'360 GRP '!#REF!</f>
        <v>#REF!</v>
      </c>
      <c r="L19" s="18">
        <f>'360 GRP '!K231*SUM('360 GRP '!N231:Y231)</f>
        <v>0</v>
      </c>
    </row>
    <row r="20" spans="1:12">
      <c r="A20" s="1" t="str">
        <f>'360 GRP '!D232</f>
        <v>360-474-DT</v>
      </c>
      <c r="B20" s="16" t="e">
        <f>SUM('360 GRP '!N232:Y232)*'360 GRP '!#REF!</f>
        <v>#REF!</v>
      </c>
      <c r="C20" s="17" t="e">
        <f>SUM('360 GRP '!N232:Y232)*'360 GRP '!#REF!</f>
        <v>#REF!</v>
      </c>
      <c r="D20" s="18" t="e">
        <f>SUM('360 GRP '!N232:Y232)*'360 GRP '!#REF!</f>
        <v>#REF!</v>
      </c>
      <c r="E20" s="18" t="e">
        <f>SUM('360 GRP '!N232:Y232)*'360 GRP '!#REF!</f>
        <v>#REF!</v>
      </c>
      <c r="F20" s="18" t="e">
        <f>SUM('360 GRP '!N232:Y232)*'360 GRP '!#REF!</f>
        <v>#REF!</v>
      </c>
      <c r="G20" s="18" t="e">
        <f>SUM('360 GRP '!N232:Y232)*'360 GRP '!#REF!</f>
        <v>#REF!</v>
      </c>
      <c r="H20" s="18" t="e">
        <f>SUM('360 GRP '!N232:Y232)*'360 GRP '!#REF!</f>
        <v>#REF!</v>
      </c>
      <c r="I20" s="18" t="e">
        <f>SUM('360 GRP '!N232:Y232)*'360 GRP '!#REF!</f>
        <v>#REF!</v>
      </c>
      <c r="J20" s="18" t="e">
        <f>SUM('360 GRP '!N232:Y232)*'360 GRP '!#REF!</f>
        <v>#REF!</v>
      </c>
      <c r="K20" s="18" t="e">
        <f>'360 GRP '!#REF!</f>
        <v>#REF!</v>
      </c>
      <c r="L20" s="18">
        <f>'360 GRP '!K232*SUM('360 GRP '!N232:Y232)</f>
        <v>0</v>
      </c>
    </row>
    <row r="21" spans="1:12">
      <c r="A21" s="1" t="str">
        <f>'360 GRP '!D233</f>
        <v>360-478</v>
      </c>
      <c r="B21" s="16" t="e">
        <f>SUM('360 GRP '!N233:Y233)*'360 GRP '!#REF!</f>
        <v>#REF!</v>
      </c>
      <c r="C21" s="17" t="e">
        <f>SUM('360 GRP '!N233:Y233)*'360 GRP '!#REF!</f>
        <v>#REF!</v>
      </c>
      <c r="D21" s="18" t="e">
        <f>SUM('360 GRP '!N233:Y233)*'360 GRP '!#REF!</f>
        <v>#REF!</v>
      </c>
      <c r="E21" s="18" t="e">
        <f>SUM('360 GRP '!N233:Y233)*'360 GRP '!#REF!</f>
        <v>#REF!</v>
      </c>
      <c r="F21" s="18" t="e">
        <f>SUM('360 GRP '!N233:Y233)*'360 GRP '!#REF!</f>
        <v>#REF!</v>
      </c>
      <c r="G21" s="18" t="e">
        <f>SUM('360 GRP '!N233:Y233)*'360 GRP '!#REF!</f>
        <v>#REF!</v>
      </c>
      <c r="H21" s="18" t="e">
        <f>SUM('360 GRP '!N233:Y233)*'360 GRP '!#REF!</f>
        <v>#REF!</v>
      </c>
      <c r="I21" s="18" t="e">
        <f>SUM('360 GRP '!N233:Y233)*'360 GRP '!#REF!</f>
        <v>#REF!</v>
      </c>
      <c r="J21" s="18" t="e">
        <f>SUM('360 GRP '!N233:Y233)*'360 GRP '!#REF!</f>
        <v>#REF!</v>
      </c>
      <c r="K21" s="18" t="e">
        <f>'360 GRP '!#REF!</f>
        <v>#REF!</v>
      </c>
      <c r="L21" s="18">
        <f>'360 GRP '!K233*SUM('360 GRP '!N233:Y233)</f>
        <v>0</v>
      </c>
    </row>
    <row r="22" spans="1:12">
      <c r="A22" s="1" t="str">
        <f>'360 GRP '!D234</f>
        <v>360-478-DT</v>
      </c>
      <c r="B22" s="16" t="e">
        <f>SUM('360 GRP '!N234:Y234)*'360 GRP '!#REF!</f>
        <v>#REF!</v>
      </c>
      <c r="C22" s="17" t="e">
        <f>SUM('360 GRP '!N234:Y234)*'360 GRP '!#REF!</f>
        <v>#REF!</v>
      </c>
      <c r="D22" s="18" t="e">
        <f>SUM('360 GRP '!N234:Y234)*'360 GRP '!#REF!</f>
        <v>#REF!</v>
      </c>
      <c r="E22" s="18" t="e">
        <f>SUM('360 GRP '!N234:Y234)*'360 GRP '!#REF!</f>
        <v>#REF!</v>
      </c>
      <c r="F22" s="18" t="e">
        <f>SUM('360 GRP '!N234:Y234)*'360 GRP '!#REF!</f>
        <v>#REF!</v>
      </c>
      <c r="G22" s="18" t="e">
        <f>SUM('360 GRP '!N234:Y234)*'360 GRP '!#REF!</f>
        <v>#REF!</v>
      </c>
      <c r="H22" s="18" t="e">
        <f>SUM('360 GRP '!N234:Y234)*'360 GRP '!#REF!</f>
        <v>#REF!</v>
      </c>
      <c r="I22" s="18" t="e">
        <f>SUM('360 GRP '!N234:Y234)*'360 GRP '!#REF!</f>
        <v>#REF!</v>
      </c>
      <c r="J22" s="18" t="e">
        <f>SUM('360 GRP '!N234:Y234)*'360 GRP '!#REF!</f>
        <v>#REF!</v>
      </c>
      <c r="K22" s="18" t="e">
        <f>'360 GRP '!#REF!</f>
        <v>#REF!</v>
      </c>
      <c r="L22" s="18">
        <f>'360 GRP '!K234*SUM('360 GRP '!N234:Y234)</f>
        <v>0</v>
      </c>
    </row>
    <row r="23" spans="1:12">
      <c r="A23" s="1" t="str">
        <f>'360 GRP '!D235</f>
        <v>360-479</v>
      </c>
      <c r="B23" s="16" t="e">
        <f>SUM('360 GRP '!N235:Y235)*'360 GRP '!#REF!</f>
        <v>#REF!</v>
      </c>
      <c r="C23" s="17" t="e">
        <f>SUM('360 GRP '!N235:Y235)*'360 GRP '!#REF!</f>
        <v>#REF!</v>
      </c>
      <c r="D23" s="18" t="e">
        <f>SUM('360 GRP '!N235:Y235)*'360 GRP '!#REF!</f>
        <v>#REF!</v>
      </c>
      <c r="E23" s="18" t="e">
        <f>SUM('360 GRP '!N235:Y235)*'360 GRP '!#REF!</f>
        <v>#REF!</v>
      </c>
      <c r="F23" s="18" t="e">
        <f>SUM('360 GRP '!N235:Y235)*'360 GRP '!#REF!</f>
        <v>#REF!</v>
      </c>
      <c r="G23" s="18" t="e">
        <f>SUM('360 GRP '!N235:Y235)*'360 GRP '!#REF!</f>
        <v>#REF!</v>
      </c>
      <c r="H23" s="18" t="e">
        <f>SUM('360 GRP '!N235:Y235)*'360 GRP '!#REF!</f>
        <v>#REF!</v>
      </c>
      <c r="I23" s="18" t="e">
        <f>SUM('360 GRP '!N235:Y235)*'360 GRP '!#REF!</f>
        <v>#REF!</v>
      </c>
      <c r="J23" s="18" t="e">
        <f>SUM('360 GRP '!N235:Y235)*'360 GRP '!#REF!</f>
        <v>#REF!</v>
      </c>
      <c r="K23" s="18" t="e">
        <f>'360 GRP '!#REF!</f>
        <v>#REF!</v>
      </c>
      <c r="L23" s="18">
        <f>'360 GRP '!K235*SUM('360 GRP '!N235:Y235)</f>
        <v>0</v>
      </c>
    </row>
    <row r="24" spans="1:12">
      <c r="A24" s="1" t="str">
        <f>'360 GRP '!D236</f>
        <v>360-479-DT</v>
      </c>
      <c r="B24" s="16" t="e">
        <f>SUM('360 GRP '!N236:Y236)*'360 GRP '!#REF!</f>
        <v>#REF!</v>
      </c>
      <c r="C24" s="17" t="e">
        <f>SUM('360 GRP '!N236:Y236)*'360 GRP '!#REF!</f>
        <v>#REF!</v>
      </c>
      <c r="D24" s="18" t="e">
        <f>SUM('360 GRP '!N236:Y236)*'360 GRP '!#REF!</f>
        <v>#REF!</v>
      </c>
      <c r="E24" s="18" t="e">
        <f>SUM('360 GRP '!N236:Y236)*'360 GRP '!#REF!</f>
        <v>#REF!</v>
      </c>
      <c r="F24" s="18" t="e">
        <f>SUM('360 GRP '!N236:Y236)*'360 GRP '!#REF!</f>
        <v>#REF!</v>
      </c>
      <c r="G24" s="18" t="e">
        <f>SUM('360 GRP '!N236:Y236)*'360 GRP '!#REF!</f>
        <v>#REF!</v>
      </c>
      <c r="H24" s="18" t="e">
        <f>SUM('360 GRP '!N236:Y236)*'360 GRP '!#REF!</f>
        <v>#REF!</v>
      </c>
      <c r="I24" s="18" t="e">
        <f>SUM('360 GRP '!N236:Y236)*'360 GRP '!#REF!</f>
        <v>#REF!</v>
      </c>
      <c r="J24" s="18" t="e">
        <f>SUM('360 GRP '!N236:Y236)*'360 GRP '!#REF!</f>
        <v>#REF!</v>
      </c>
      <c r="K24" s="18" t="e">
        <f>'360 GRP '!#REF!</f>
        <v>#REF!</v>
      </c>
      <c r="L24" s="18">
        <f>'360 GRP '!K236*SUM('360 GRP '!N236:Y236)</f>
        <v>0</v>
      </c>
    </row>
    <row r="25" spans="1:12">
      <c r="A25" s="1">
        <f>'360 GRP '!D154</f>
        <v>0</v>
      </c>
      <c r="B25" s="16" t="e">
        <f>SUM('360 GRP '!N154:Y154)*'360 GRP '!#REF!</f>
        <v>#REF!</v>
      </c>
      <c r="C25" s="17" t="e">
        <f>SUM('360 GRP '!N154:Y154)*'360 GRP '!#REF!</f>
        <v>#REF!</v>
      </c>
      <c r="D25" s="18" t="e">
        <f>SUM('360 GRP '!N154:Y154)*'360 GRP '!#REF!</f>
        <v>#REF!</v>
      </c>
      <c r="E25" s="18" t="e">
        <f>SUM('360 GRP '!N154:Y154)*'360 GRP '!#REF!</f>
        <v>#REF!</v>
      </c>
      <c r="F25" s="18" t="e">
        <f>SUM('360 GRP '!N154:Y154)*'360 GRP '!#REF!</f>
        <v>#REF!</v>
      </c>
      <c r="G25" s="18" t="e">
        <f>SUM('360 GRP '!N154:Y154)*'360 GRP '!#REF!</f>
        <v>#REF!</v>
      </c>
      <c r="H25" s="18" t="e">
        <f>SUM('360 GRP '!N154:Y154)*'360 GRP '!#REF!</f>
        <v>#REF!</v>
      </c>
      <c r="I25" s="18" t="e">
        <f>SUM('360 GRP '!N154:Y154)*'360 GRP '!#REF!</f>
        <v>#REF!</v>
      </c>
      <c r="J25" s="18" t="e">
        <f>SUM('360 GRP '!N154:Y154)*'360 GRP '!#REF!</f>
        <v>#REF!</v>
      </c>
      <c r="K25" s="18" t="e">
        <f>'360 GRP '!#REF!</f>
        <v>#REF!</v>
      </c>
      <c r="L25" s="18">
        <f>'360 GRP '!K154*SUM('360 GRP '!N154:Y154)</f>
        <v>0</v>
      </c>
    </row>
    <row r="26" spans="1:12">
      <c r="A26" s="1" t="str">
        <f>'360 GRP '!D155</f>
        <v>360-301</v>
      </c>
      <c r="B26" s="16" t="e">
        <f>SUM('360 GRP '!N155:Y155)*'360 GRP '!#REF!</f>
        <v>#REF!</v>
      </c>
      <c r="C26" s="17" t="e">
        <f>SUM('360 GRP '!N155:Y155)*'360 GRP '!#REF!</f>
        <v>#REF!</v>
      </c>
      <c r="D26" s="18" t="e">
        <f>SUM('360 GRP '!N155:Y155)*'360 GRP '!#REF!</f>
        <v>#REF!</v>
      </c>
      <c r="E26" s="18" t="e">
        <f>SUM('360 GRP '!N155:Y155)*'360 GRP '!#REF!</f>
        <v>#REF!</v>
      </c>
      <c r="F26" s="18" t="e">
        <f>SUM('360 GRP '!N155:Y155)*'360 GRP '!#REF!</f>
        <v>#REF!</v>
      </c>
      <c r="G26" s="18" t="e">
        <f>SUM('360 GRP '!N155:Y155)*'360 GRP '!#REF!</f>
        <v>#REF!</v>
      </c>
      <c r="H26" s="18" t="e">
        <f>SUM('360 GRP '!N155:Y155)*'360 GRP '!#REF!</f>
        <v>#REF!</v>
      </c>
      <c r="I26" s="18" t="e">
        <f>SUM('360 GRP '!N155:Y155)*'360 GRP '!#REF!</f>
        <v>#REF!</v>
      </c>
      <c r="J26" s="18" t="e">
        <f>SUM('360 GRP '!N155:Y155)*'360 GRP '!#REF!</f>
        <v>#REF!</v>
      </c>
      <c r="K26" s="18" t="e">
        <f>'360 GRP '!#REF!</f>
        <v>#REF!</v>
      </c>
      <c r="L26" s="18">
        <f>'360 GRP '!K155*SUM('360 GRP '!N155:Y155)</f>
        <v>0</v>
      </c>
    </row>
    <row r="27" spans="1:12">
      <c r="A27" s="1" t="str">
        <f>'360 GRP '!D156</f>
        <v>360-301-DT</v>
      </c>
      <c r="B27" s="16" t="e">
        <f>SUM('360 GRP '!N156:Y156)*'360 GRP '!#REF!</f>
        <v>#REF!</v>
      </c>
      <c r="C27" s="17" t="e">
        <f>SUM('360 GRP '!N156:Y156)*'360 GRP '!#REF!</f>
        <v>#REF!</v>
      </c>
      <c r="D27" s="18" t="e">
        <f>SUM('360 GRP '!N156:Y156)*'360 GRP '!#REF!</f>
        <v>#REF!</v>
      </c>
      <c r="E27" s="18" t="e">
        <f>SUM('360 GRP '!N156:Y156)*'360 GRP '!#REF!</f>
        <v>#REF!</v>
      </c>
      <c r="F27" s="18" t="e">
        <f>SUM('360 GRP '!N156:Y156)*'360 GRP '!#REF!</f>
        <v>#REF!</v>
      </c>
      <c r="G27" s="18" t="e">
        <f>SUM('360 GRP '!N156:Y156)*'360 GRP '!#REF!</f>
        <v>#REF!</v>
      </c>
      <c r="H27" s="18" t="e">
        <f>SUM('360 GRP '!N156:Y156)*'360 GRP '!#REF!</f>
        <v>#REF!</v>
      </c>
      <c r="I27" s="18" t="e">
        <f>SUM('360 GRP '!N156:Y156)*'360 GRP '!#REF!</f>
        <v>#REF!</v>
      </c>
      <c r="J27" s="18" t="e">
        <f>SUM('360 GRP '!N156:Y156)*'360 GRP '!#REF!</f>
        <v>#REF!</v>
      </c>
      <c r="K27" s="18" t="e">
        <f>'360 GRP '!#REF!</f>
        <v>#REF!</v>
      </c>
      <c r="L27" s="18">
        <f>'360 GRP '!K156*SUM('360 GRP '!N156:Y156)</f>
        <v>0</v>
      </c>
    </row>
    <row r="28" spans="1:12">
      <c r="A28" s="1" t="str">
        <f>'360 GRP '!D157</f>
        <v>360-302</v>
      </c>
      <c r="B28" s="16" t="e">
        <f>SUM('360 GRP '!N157:Y157)*'360 GRP '!#REF!</f>
        <v>#REF!</v>
      </c>
      <c r="C28" s="17" t="e">
        <f>SUM('360 GRP '!N157:Y157)*'360 GRP '!#REF!</f>
        <v>#REF!</v>
      </c>
      <c r="D28" s="18" t="e">
        <f>SUM('360 GRP '!N157:Y157)*'360 GRP '!#REF!</f>
        <v>#REF!</v>
      </c>
      <c r="E28" s="18" t="e">
        <f>SUM('360 GRP '!N157:Y157)*'360 GRP '!#REF!</f>
        <v>#REF!</v>
      </c>
      <c r="F28" s="18" t="e">
        <f>SUM('360 GRP '!N157:Y157)*'360 GRP '!#REF!</f>
        <v>#REF!</v>
      </c>
      <c r="G28" s="18" t="e">
        <f>SUM('360 GRP '!N157:Y157)*'360 GRP '!#REF!</f>
        <v>#REF!</v>
      </c>
      <c r="H28" s="18" t="e">
        <f>SUM('360 GRP '!N157:Y157)*'360 GRP '!#REF!</f>
        <v>#REF!</v>
      </c>
      <c r="I28" s="18" t="e">
        <f>SUM('360 GRP '!N157:Y157)*'360 GRP '!#REF!</f>
        <v>#REF!</v>
      </c>
      <c r="J28" s="18" t="e">
        <f>SUM('360 GRP '!N157:Y157)*'360 GRP '!#REF!</f>
        <v>#REF!</v>
      </c>
      <c r="K28" s="18" t="e">
        <f>'360 GRP '!#REF!</f>
        <v>#REF!</v>
      </c>
      <c r="L28" s="18">
        <f>'360 GRP '!K157*SUM('360 GRP '!N157:Y157)</f>
        <v>0</v>
      </c>
    </row>
    <row r="29" spans="1:12">
      <c r="A29" s="1" t="str">
        <f>'360 GRP '!D158</f>
        <v>360-302-DT</v>
      </c>
      <c r="B29" s="16" t="e">
        <f>SUM('360 GRP '!N158:Y158)*'360 GRP '!#REF!</f>
        <v>#REF!</v>
      </c>
      <c r="C29" s="17" t="e">
        <f>SUM('360 GRP '!N158:Y158)*'360 GRP '!#REF!</f>
        <v>#REF!</v>
      </c>
      <c r="D29" s="18" t="e">
        <f>SUM('360 GRP '!N158:Y158)*'360 GRP '!#REF!</f>
        <v>#REF!</v>
      </c>
      <c r="E29" s="18" t="e">
        <f>SUM('360 GRP '!N158:Y158)*'360 GRP '!#REF!</f>
        <v>#REF!</v>
      </c>
      <c r="F29" s="18" t="e">
        <f>SUM('360 GRP '!N158:Y158)*'360 GRP '!#REF!</f>
        <v>#REF!</v>
      </c>
      <c r="G29" s="18" t="e">
        <f>SUM('360 GRP '!N158:Y158)*'360 GRP '!#REF!</f>
        <v>#REF!</v>
      </c>
      <c r="H29" s="18" t="e">
        <f>SUM('360 GRP '!N158:Y158)*'360 GRP '!#REF!</f>
        <v>#REF!</v>
      </c>
      <c r="I29" s="18" t="e">
        <f>SUM('360 GRP '!N158:Y158)*'360 GRP '!#REF!</f>
        <v>#REF!</v>
      </c>
      <c r="J29" s="18" t="e">
        <f>SUM('360 GRP '!N158:Y158)*'360 GRP '!#REF!</f>
        <v>#REF!</v>
      </c>
      <c r="K29" s="18" t="e">
        <f>'360 GRP '!#REF!</f>
        <v>#REF!</v>
      </c>
      <c r="L29" s="18">
        <f>'360 GRP '!K158*SUM('360 GRP '!N158:Y158)</f>
        <v>0</v>
      </c>
    </row>
    <row r="30" spans="1:12">
      <c r="A30" s="1" t="str">
        <f>'360 GRP '!D159</f>
        <v>360-303</v>
      </c>
      <c r="B30" s="16" t="e">
        <f>SUM('360 GRP '!N159:Y159)*'360 GRP '!#REF!</f>
        <v>#REF!</v>
      </c>
      <c r="C30" s="17" t="e">
        <f>SUM('360 GRP '!N159:Y159)*'360 GRP '!#REF!</f>
        <v>#REF!</v>
      </c>
      <c r="D30" s="18" t="e">
        <f>SUM('360 GRP '!N159:Y159)*'360 GRP '!#REF!</f>
        <v>#REF!</v>
      </c>
      <c r="E30" s="18" t="e">
        <f>SUM('360 GRP '!N159:Y159)*'360 GRP '!#REF!</f>
        <v>#REF!</v>
      </c>
      <c r="F30" s="18" t="e">
        <f>SUM('360 GRP '!N159:Y159)*'360 GRP '!#REF!</f>
        <v>#REF!</v>
      </c>
      <c r="G30" s="18" t="e">
        <f>SUM('360 GRP '!N159:Y159)*'360 GRP '!#REF!</f>
        <v>#REF!</v>
      </c>
      <c r="H30" s="18" t="e">
        <f>SUM('360 GRP '!N159:Y159)*'360 GRP '!#REF!</f>
        <v>#REF!</v>
      </c>
      <c r="I30" s="18" t="e">
        <f>SUM('360 GRP '!N159:Y159)*'360 GRP '!#REF!</f>
        <v>#REF!</v>
      </c>
      <c r="J30" s="18" t="e">
        <f>SUM('360 GRP '!N159:Y159)*'360 GRP '!#REF!</f>
        <v>#REF!</v>
      </c>
      <c r="K30" s="18" t="e">
        <f>'360 GRP '!#REF!</f>
        <v>#REF!</v>
      </c>
      <c r="L30" s="18">
        <f>'360 GRP '!K159*SUM('360 GRP '!N159:Y159)</f>
        <v>0</v>
      </c>
    </row>
    <row r="31" spans="1:12">
      <c r="A31" s="1" t="str">
        <f>'360 GRP '!D160</f>
        <v>360-303-DT</v>
      </c>
      <c r="B31" s="16" t="e">
        <f>SUM('360 GRP '!N160:Y160)*'360 GRP '!#REF!</f>
        <v>#REF!</v>
      </c>
      <c r="C31" s="17" t="e">
        <f>SUM('360 GRP '!N160:Y160)*'360 GRP '!#REF!</f>
        <v>#REF!</v>
      </c>
      <c r="D31" s="18" t="e">
        <f>SUM('360 GRP '!N160:Y160)*'360 GRP '!#REF!</f>
        <v>#REF!</v>
      </c>
      <c r="E31" s="18" t="e">
        <f>SUM('360 GRP '!N160:Y160)*'360 GRP '!#REF!</f>
        <v>#REF!</v>
      </c>
      <c r="F31" s="18" t="e">
        <f>SUM('360 GRP '!N160:Y160)*'360 GRP '!#REF!</f>
        <v>#REF!</v>
      </c>
      <c r="G31" s="18" t="e">
        <f>SUM('360 GRP '!N160:Y160)*'360 GRP '!#REF!</f>
        <v>#REF!</v>
      </c>
      <c r="H31" s="18" t="e">
        <f>SUM('360 GRP '!N160:Y160)*'360 GRP '!#REF!</f>
        <v>#REF!</v>
      </c>
      <c r="I31" s="18" t="e">
        <f>SUM('360 GRP '!N160:Y160)*'360 GRP '!#REF!</f>
        <v>#REF!</v>
      </c>
      <c r="J31" s="18" t="e">
        <f>SUM('360 GRP '!N160:Y160)*'360 GRP '!#REF!</f>
        <v>#REF!</v>
      </c>
      <c r="K31" s="18" t="e">
        <f>'360 GRP '!#REF!</f>
        <v>#REF!</v>
      </c>
      <c r="L31" s="18">
        <f>'360 GRP '!K160*SUM('360 GRP '!N160:Y160)</f>
        <v>0</v>
      </c>
    </row>
    <row r="32" spans="1:12">
      <c r="A32" s="1" t="str">
        <f>'360 GRP '!D161</f>
        <v>360-304</v>
      </c>
      <c r="B32" s="16" t="e">
        <f>SUM('360 GRP '!N161:Y161)*'360 GRP '!#REF!</f>
        <v>#REF!</v>
      </c>
      <c r="C32" s="17" t="e">
        <f>SUM('360 GRP '!N161:Y161)*'360 GRP '!#REF!</f>
        <v>#REF!</v>
      </c>
      <c r="D32" s="18" t="e">
        <f>SUM('360 GRP '!N161:Y161)*'360 GRP '!#REF!</f>
        <v>#REF!</v>
      </c>
      <c r="E32" s="18" t="e">
        <f>SUM('360 GRP '!N161:Y161)*'360 GRP '!#REF!</f>
        <v>#REF!</v>
      </c>
      <c r="F32" s="18" t="e">
        <f>SUM('360 GRP '!N161:Y161)*'360 GRP '!#REF!</f>
        <v>#REF!</v>
      </c>
      <c r="G32" s="18" t="e">
        <f>SUM('360 GRP '!N161:Y161)*'360 GRP '!#REF!</f>
        <v>#REF!</v>
      </c>
      <c r="H32" s="18" t="e">
        <f>SUM('360 GRP '!N161:Y161)*'360 GRP '!#REF!</f>
        <v>#REF!</v>
      </c>
      <c r="I32" s="18" t="e">
        <f>SUM('360 GRP '!N161:Y161)*'360 GRP '!#REF!</f>
        <v>#REF!</v>
      </c>
      <c r="J32" s="18" t="e">
        <f>SUM('360 GRP '!N161:Y161)*'360 GRP '!#REF!</f>
        <v>#REF!</v>
      </c>
      <c r="K32" s="18" t="e">
        <f>'360 GRP '!#REF!</f>
        <v>#REF!</v>
      </c>
      <c r="L32" s="18">
        <f>'360 GRP '!K161*SUM('360 GRP '!N161:Y161)</f>
        <v>0</v>
      </c>
    </row>
    <row r="33" spans="1:12">
      <c r="A33" s="1" t="str">
        <f>'360 GRP '!D162</f>
        <v>360-304-DT</v>
      </c>
      <c r="B33" s="16" t="e">
        <f>SUM('360 GRP '!N162:Y162)*'360 GRP '!#REF!</f>
        <v>#REF!</v>
      </c>
      <c r="C33" s="17" t="e">
        <f>SUM('360 GRP '!N162:Y162)*'360 GRP '!#REF!</f>
        <v>#REF!</v>
      </c>
      <c r="D33" s="18" t="e">
        <f>SUM('360 GRP '!N162:Y162)*'360 GRP '!#REF!</f>
        <v>#REF!</v>
      </c>
      <c r="E33" s="18" t="e">
        <f>SUM('360 GRP '!N162:Y162)*'360 GRP '!#REF!</f>
        <v>#REF!</v>
      </c>
      <c r="F33" s="18" t="e">
        <f>SUM('360 GRP '!N162:Y162)*'360 GRP '!#REF!</f>
        <v>#REF!</v>
      </c>
      <c r="G33" s="18" t="e">
        <f>SUM('360 GRP '!N162:Y162)*'360 GRP '!#REF!</f>
        <v>#REF!</v>
      </c>
      <c r="H33" s="18" t="e">
        <f>SUM('360 GRP '!N162:Y162)*'360 GRP '!#REF!</f>
        <v>#REF!</v>
      </c>
      <c r="I33" s="18" t="e">
        <f>SUM('360 GRP '!N162:Y162)*'360 GRP '!#REF!</f>
        <v>#REF!</v>
      </c>
      <c r="J33" s="18" t="e">
        <f>SUM('360 GRP '!N162:Y162)*'360 GRP '!#REF!</f>
        <v>#REF!</v>
      </c>
      <c r="K33" s="18" t="e">
        <f>'360 GRP '!#REF!</f>
        <v>#REF!</v>
      </c>
      <c r="L33" s="18">
        <f>'360 GRP '!K162*SUM('360 GRP '!N162:Y162)</f>
        <v>0</v>
      </c>
    </row>
    <row r="34" spans="1:12">
      <c r="A34" s="1" t="str">
        <f>'360 GRP '!D163</f>
        <v>360-305</v>
      </c>
      <c r="B34" s="16" t="e">
        <f>SUM('360 GRP '!N163:Y163)*'360 GRP '!#REF!</f>
        <v>#REF!</v>
      </c>
      <c r="C34" s="17" t="e">
        <f>SUM('360 GRP '!N163:Y163)*'360 GRP '!#REF!</f>
        <v>#REF!</v>
      </c>
      <c r="D34" s="18" t="e">
        <f>SUM('360 GRP '!N163:Y163)*'360 GRP '!#REF!</f>
        <v>#REF!</v>
      </c>
      <c r="E34" s="18" t="e">
        <f>SUM('360 GRP '!N163:Y163)*'360 GRP '!#REF!</f>
        <v>#REF!</v>
      </c>
      <c r="F34" s="18" t="e">
        <f>SUM('360 GRP '!N163:Y163)*'360 GRP '!#REF!</f>
        <v>#REF!</v>
      </c>
      <c r="G34" s="18" t="e">
        <f>SUM('360 GRP '!N163:Y163)*'360 GRP '!#REF!</f>
        <v>#REF!</v>
      </c>
      <c r="H34" s="18" t="e">
        <f>SUM('360 GRP '!N163:Y163)*'360 GRP '!#REF!</f>
        <v>#REF!</v>
      </c>
      <c r="I34" s="18" t="e">
        <f>SUM('360 GRP '!N163:Y163)*'360 GRP '!#REF!</f>
        <v>#REF!</v>
      </c>
      <c r="J34" s="18" t="e">
        <f>SUM('360 GRP '!N163:Y163)*'360 GRP '!#REF!</f>
        <v>#REF!</v>
      </c>
      <c r="K34" s="18" t="e">
        <f>'360 GRP '!#REF!</f>
        <v>#REF!</v>
      </c>
      <c r="L34" s="18">
        <f>'360 GRP '!K163*SUM('360 GRP '!N163:Y163)</f>
        <v>0</v>
      </c>
    </row>
    <row r="35" spans="1:12">
      <c r="A35" s="1" t="str">
        <f>'360 GRP '!D164</f>
        <v>360-305-DT</v>
      </c>
      <c r="B35" s="16" t="e">
        <f>SUM('360 GRP '!N164:Y164)*'360 GRP '!#REF!</f>
        <v>#REF!</v>
      </c>
      <c r="C35" s="17" t="e">
        <f>SUM('360 GRP '!N164:Y164)*'360 GRP '!#REF!</f>
        <v>#REF!</v>
      </c>
      <c r="D35" s="18" t="e">
        <f>SUM('360 GRP '!N164:Y164)*'360 GRP '!#REF!</f>
        <v>#REF!</v>
      </c>
      <c r="E35" s="18" t="e">
        <f>SUM('360 GRP '!N164:Y164)*'360 GRP '!#REF!</f>
        <v>#REF!</v>
      </c>
      <c r="F35" s="18" t="e">
        <f>SUM('360 GRP '!N164:Y164)*'360 GRP '!#REF!</f>
        <v>#REF!</v>
      </c>
      <c r="G35" s="18" t="e">
        <f>SUM('360 GRP '!N164:Y164)*'360 GRP '!#REF!</f>
        <v>#REF!</v>
      </c>
      <c r="H35" s="18" t="e">
        <f>SUM('360 GRP '!N164:Y164)*'360 GRP '!#REF!</f>
        <v>#REF!</v>
      </c>
      <c r="I35" s="18" t="e">
        <f>SUM('360 GRP '!N164:Y164)*'360 GRP '!#REF!</f>
        <v>#REF!</v>
      </c>
      <c r="J35" s="18" t="e">
        <f>SUM('360 GRP '!N164:Y164)*'360 GRP '!#REF!</f>
        <v>#REF!</v>
      </c>
      <c r="K35" s="18" t="e">
        <f>'360 GRP '!#REF!</f>
        <v>#REF!</v>
      </c>
      <c r="L35" s="18">
        <f>'360 GRP '!K164*SUM('360 GRP '!N164:Y164)</f>
        <v>0</v>
      </c>
    </row>
    <row r="36" spans="1:12">
      <c r="A36" s="1" t="str">
        <f>'360 GRP '!D165</f>
        <v>360-306</v>
      </c>
      <c r="B36" s="16" t="e">
        <f>SUM('360 GRP '!N165:Y165)*'360 GRP '!#REF!</f>
        <v>#REF!</v>
      </c>
      <c r="C36" s="17" t="e">
        <f>SUM('360 GRP '!N165:Y165)*'360 GRP '!#REF!</f>
        <v>#REF!</v>
      </c>
      <c r="D36" s="18" t="e">
        <f>SUM('360 GRP '!N165:Y165)*'360 GRP '!#REF!</f>
        <v>#REF!</v>
      </c>
      <c r="E36" s="18" t="e">
        <f>SUM('360 GRP '!N165:Y165)*'360 GRP '!#REF!</f>
        <v>#REF!</v>
      </c>
      <c r="F36" s="18" t="e">
        <f>SUM('360 GRP '!N165:Y165)*'360 GRP '!#REF!</f>
        <v>#REF!</v>
      </c>
      <c r="G36" s="18" t="e">
        <f>SUM('360 GRP '!N165:Y165)*'360 GRP '!#REF!</f>
        <v>#REF!</v>
      </c>
      <c r="H36" s="18" t="e">
        <f>SUM('360 GRP '!N165:Y165)*'360 GRP '!#REF!</f>
        <v>#REF!</v>
      </c>
      <c r="I36" s="18" t="e">
        <f>SUM('360 GRP '!N165:Y165)*'360 GRP '!#REF!</f>
        <v>#REF!</v>
      </c>
      <c r="J36" s="18" t="e">
        <f>SUM('360 GRP '!N165:Y165)*'360 GRP '!#REF!</f>
        <v>#REF!</v>
      </c>
      <c r="K36" s="18" t="e">
        <f>'360 GRP '!#REF!</f>
        <v>#REF!</v>
      </c>
      <c r="L36" s="18">
        <f>'360 GRP '!K165*SUM('360 GRP '!N165:Y165)</f>
        <v>0</v>
      </c>
    </row>
    <row r="37" spans="1:12">
      <c r="A37" s="1" t="str">
        <f>'360 GRP '!D166</f>
        <v>360-306-DT</v>
      </c>
      <c r="B37" s="16" t="e">
        <f>SUM('360 GRP '!N166:Y166)*'360 GRP '!#REF!</f>
        <v>#REF!</v>
      </c>
      <c r="C37" s="17" t="e">
        <f>SUM('360 GRP '!N166:Y166)*'360 GRP '!#REF!</f>
        <v>#REF!</v>
      </c>
      <c r="D37" s="18" t="e">
        <f>SUM('360 GRP '!N166:Y166)*'360 GRP '!#REF!</f>
        <v>#REF!</v>
      </c>
      <c r="E37" s="18" t="e">
        <f>SUM('360 GRP '!N166:Y166)*'360 GRP '!#REF!</f>
        <v>#REF!</v>
      </c>
      <c r="F37" s="18" t="e">
        <f>SUM('360 GRP '!N166:Y166)*'360 GRP '!#REF!</f>
        <v>#REF!</v>
      </c>
      <c r="G37" s="18" t="e">
        <f>SUM('360 GRP '!N166:Y166)*'360 GRP '!#REF!</f>
        <v>#REF!</v>
      </c>
      <c r="H37" s="18" t="e">
        <f>SUM('360 GRP '!N166:Y166)*'360 GRP '!#REF!</f>
        <v>#REF!</v>
      </c>
      <c r="I37" s="18" t="e">
        <f>SUM('360 GRP '!N166:Y166)*'360 GRP '!#REF!</f>
        <v>#REF!</v>
      </c>
      <c r="J37" s="18" t="e">
        <f>SUM('360 GRP '!N166:Y166)*'360 GRP '!#REF!</f>
        <v>#REF!</v>
      </c>
      <c r="K37" s="18" t="e">
        <f>'360 GRP '!#REF!</f>
        <v>#REF!</v>
      </c>
      <c r="L37" s="18">
        <f>'360 GRP '!K166*SUM('360 GRP '!N166:Y166)</f>
        <v>0</v>
      </c>
    </row>
    <row r="38" spans="1:12">
      <c r="A38" s="1" t="str">
        <f>'360 GRP '!D167</f>
        <v>360-307</v>
      </c>
      <c r="B38" s="16" t="e">
        <f>SUM('360 GRP '!N167:Y167)*'360 GRP '!#REF!</f>
        <v>#REF!</v>
      </c>
      <c r="C38" s="17" t="e">
        <f>SUM('360 GRP '!N167:Y167)*'360 GRP '!#REF!</f>
        <v>#REF!</v>
      </c>
      <c r="D38" s="18" t="e">
        <f>SUM('360 GRP '!N167:Y167)*'360 GRP '!#REF!</f>
        <v>#REF!</v>
      </c>
      <c r="E38" s="18" t="e">
        <f>SUM('360 GRP '!N167:Y167)*'360 GRP '!#REF!</f>
        <v>#REF!</v>
      </c>
      <c r="F38" s="18" t="e">
        <f>SUM('360 GRP '!N167:Y167)*'360 GRP '!#REF!</f>
        <v>#REF!</v>
      </c>
      <c r="G38" s="18" t="e">
        <f>SUM('360 GRP '!N167:Y167)*'360 GRP '!#REF!</f>
        <v>#REF!</v>
      </c>
      <c r="H38" s="18" t="e">
        <f>SUM('360 GRP '!N167:Y167)*'360 GRP '!#REF!</f>
        <v>#REF!</v>
      </c>
      <c r="I38" s="18" t="e">
        <f>SUM('360 GRP '!N167:Y167)*'360 GRP '!#REF!</f>
        <v>#REF!</v>
      </c>
      <c r="J38" s="18" t="e">
        <f>SUM('360 GRP '!N167:Y167)*'360 GRP '!#REF!</f>
        <v>#REF!</v>
      </c>
      <c r="K38" s="18" t="e">
        <f>'360 GRP '!#REF!</f>
        <v>#REF!</v>
      </c>
      <c r="L38" s="18">
        <f>'360 GRP '!K167*SUM('360 GRP '!N167:Y167)</f>
        <v>0</v>
      </c>
    </row>
    <row r="39" spans="1:12">
      <c r="A39" s="1" t="str">
        <f>'360 GRP '!D168</f>
        <v>360-307-DT</v>
      </c>
      <c r="B39" s="16" t="e">
        <f>SUM('360 GRP '!N168:Y168)*'360 GRP '!#REF!</f>
        <v>#REF!</v>
      </c>
      <c r="C39" s="17" t="e">
        <f>SUM('360 GRP '!N168:Y168)*'360 GRP '!#REF!</f>
        <v>#REF!</v>
      </c>
      <c r="D39" s="18" t="e">
        <f>SUM('360 GRP '!N168:Y168)*'360 GRP '!#REF!</f>
        <v>#REF!</v>
      </c>
      <c r="E39" s="18" t="e">
        <f>SUM('360 GRP '!N168:Y168)*'360 GRP '!#REF!</f>
        <v>#REF!</v>
      </c>
      <c r="F39" s="18" t="e">
        <f>SUM('360 GRP '!N168:Y168)*'360 GRP '!#REF!</f>
        <v>#REF!</v>
      </c>
      <c r="G39" s="18" t="e">
        <f>SUM('360 GRP '!N168:Y168)*'360 GRP '!#REF!</f>
        <v>#REF!</v>
      </c>
      <c r="H39" s="18" t="e">
        <f>SUM('360 GRP '!N168:Y168)*'360 GRP '!#REF!</f>
        <v>#REF!</v>
      </c>
      <c r="I39" s="18" t="e">
        <f>SUM('360 GRP '!N168:Y168)*'360 GRP '!#REF!</f>
        <v>#REF!</v>
      </c>
      <c r="J39" s="18" t="e">
        <f>SUM('360 GRP '!N168:Y168)*'360 GRP '!#REF!</f>
        <v>#REF!</v>
      </c>
      <c r="K39" s="18" t="e">
        <f>'360 GRP '!#REF!</f>
        <v>#REF!</v>
      </c>
      <c r="L39" s="18">
        <f>'360 GRP '!K168*SUM('360 GRP '!N168:Y168)</f>
        <v>0</v>
      </c>
    </row>
    <row r="40" spans="1:12">
      <c r="A40" s="1" t="str">
        <f>'360 GRP '!D173</f>
        <v>360-310</v>
      </c>
      <c r="B40" s="16" t="e">
        <f>SUM('360 GRP '!N173:Y173)*'360 GRP '!#REF!</f>
        <v>#REF!</v>
      </c>
      <c r="C40" s="17" t="e">
        <f>SUM('360 GRP '!N173:Y173)*'360 GRP '!#REF!</f>
        <v>#REF!</v>
      </c>
      <c r="D40" s="18" t="e">
        <f>SUM('360 GRP '!N173:Y173)*'360 GRP '!#REF!</f>
        <v>#REF!</v>
      </c>
      <c r="E40" s="18" t="e">
        <f>SUM('360 GRP '!N173:Y173)*'360 GRP '!#REF!</f>
        <v>#REF!</v>
      </c>
      <c r="F40" s="18" t="e">
        <f>SUM('360 GRP '!N173:Y173)*'360 GRP '!#REF!</f>
        <v>#REF!</v>
      </c>
      <c r="G40" s="18" t="e">
        <f>SUM('360 GRP '!N173:Y173)*'360 GRP '!#REF!</f>
        <v>#REF!</v>
      </c>
      <c r="H40" s="18" t="e">
        <f>SUM('360 GRP '!N173:Y173)*'360 GRP '!#REF!</f>
        <v>#REF!</v>
      </c>
      <c r="I40" s="18" t="e">
        <f>SUM('360 GRP '!N173:Y173)*'360 GRP '!#REF!</f>
        <v>#REF!</v>
      </c>
      <c r="J40" s="18" t="e">
        <f>SUM('360 GRP '!N173:Y173)*'360 GRP '!#REF!</f>
        <v>#REF!</v>
      </c>
      <c r="K40" s="18" t="e">
        <f>'360 GRP '!#REF!</f>
        <v>#REF!</v>
      </c>
      <c r="L40" s="18">
        <f>'360 GRP '!K173*SUM('360 GRP '!N173:Y173)</f>
        <v>0</v>
      </c>
    </row>
    <row r="41" spans="1:12">
      <c r="A41" s="1" t="str">
        <f>'360 GRP '!D174</f>
        <v>360-310-DT</v>
      </c>
      <c r="B41" s="16" t="e">
        <f>SUM('360 GRP '!N174:Y174)*'360 GRP '!#REF!</f>
        <v>#REF!</v>
      </c>
      <c r="C41" s="17" t="e">
        <f>SUM('360 GRP '!N174:Y174)*'360 GRP '!#REF!</f>
        <v>#REF!</v>
      </c>
      <c r="D41" s="18" t="e">
        <f>SUM('360 GRP '!N174:Y174)*'360 GRP '!#REF!</f>
        <v>#REF!</v>
      </c>
      <c r="E41" s="18" t="e">
        <f>SUM('360 GRP '!N174:Y174)*'360 GRP '!#REF!</f>
        <v>#REF!</v>
      </c>
      <c r="F41" s="18" t="e">
        <f>SUM('360 GRP '!N174:Y174)*'360 GRP '!#REF!</f>
        <v>#REF!</v>
      </c>
      <c r="G41" s="18" t="e">
        <f>SUM('360 GRP '!N174:Y174)*'360 GRP '!#REF!</f>
        <v>#REF!</v>
      </c>
      <c r="H41" s="18" t="e">
        <f>SUM('360 GRP '!N174:Y174)*'360 GRP '!#REF!</f>
        <v>#REF!</v>
      </c>
      <c r="I41" s="18" t="e">
        <f>SUM('360 GRP '!N174:Y174)*'360 GRP '!#REF!</f>
        <v>#REF!</v>
      </c>
      <c r="J41" s="18" t="e">
        <f>SUM('360 GRP '!N174:Y174)*'360 GRP '!#REF!</f>
        <v>#REF!</v>
      </c>
      <c r="K41" s="18" t="e">
        <f>'360 GRP '!#REF!</f>
        <v>#REF!</v>
      </c>
      <c r="L41" s="18">
        <f>'360 GRP '!K174*SUM('360 GRP '!N174:Y174)</f>
        <v>0</v>
      </c>
    </row>
    <row r="42" spans="1:12">
      <c r="A42" s="1" t="str">
        <f>'360 GRP '!D181</f>
        <v>360-314</v>
      </c>
      <c r="B42" s="16" t="e">
        <f>SUM('360 GRP '!N181:Y181)*'360 GRP '!#REF!</f>
        <v>#REF!</v>
      </c>
      <c r="C42" s="17" t="e">
        <f>SUM('360 GRP '!N181:Y181)*'360 GRP '!#REF!</f>
        <v>#REF!</v>
      </c>
      <c r="D42" s="18" t="e">
        <f>SUM('360 GRP '!N181:Y181)*'360 GRP '!#REF!</f>
        <v>#REF!</v>
      </c>
      <c r="E42" s="18" t="e">
        <f>SUM('360 GRP '!N181:Y181)*'360 GRP '!#REF!</f>
        <v>#REF!</v>
      </c>
      <c r="F42" s="18" t="e">
        <f>SUM('360 GRP '!N181:Y181)*'360 GRP '!#REF!</f>
        <v>#REF!</v>
      </c>
      <c r="G42" s="18" t="e">
        <f>SUM('360 GRP '!N181:Y181)*'360 GRP '!#REF!</f>
        <v>#REF!</v>
      </c>
      <c r="H42" s="18" t="e">
        <f>SUM('360 GRP '!N181:Y181)*'360 GRP '!#REF!</f>
        <v>#REF!</v>
      </c>
      <c r="I42" s="18" t="e">
        <f>SUM('360 GRP '!N181:Y181)*'360 GRP '!#REF!</f>
        <v>#REF!</v>
      </c>
      <c r="J42" s="18" t="e">
        <f>SUM('360 GRP '!N181:Y181)*'360 GRP '!#REF!</f>
        <v>#REF!</v>
      </c>
      <c r="K42" s="18" t="e">
        <f>'360 GRP '!#REF!</f>
        <v>#REF!</v>
      </c>
      <c r="L42" s="18">
        <f>'360 GRP '!K181*SUM('360 GRP '!N181:Y181)</f>
        <v>0</v>
      </c>
    </row>
    <row r="43" spans="1:12">
      <c r="A43" s="1" t="str">
        <f>'360 GRP '!D182</f>
        <v>360-314-DT</v>
      </c>
      <c r="B43" s="16" t="e">
        <f>SUM('360 GRP '!N182:Y182)*'360 GRP '!#REF!</f>
        <v>#REF!</v>
      </c>
      <c r="C43" s="17" t="e">
        <f>SUM('360 GRP '!N182:Y182)*'360 GRP '!#REF!</f>
        <v>#REF!</v>
      </c>
      <c r="D43" s="18" t="e">
        <f>SUM('360 GRP '!N182:Y182)*'360 GRP '!#REF!</f>
        <v>#REF!</v>
      </c>
      <c r="E43" s="18" t="e">
        <f>SUM('360 GRP '!N182:Y182)*'360 GRP '!#REF!</f>
        <v>#REF!</v>
      </c>
      <c r="F43" s="18" t="e">
        <f>SUM('360 GRP '!N182:Y182)*'360 GRP '!#REF!</f>
        <v>#REF!</v>
      </c>
      <c r="G43" s="18" t="e">
        <f>SUM('360 GRP '!N182:Y182)*'360 GRP '!#REF!</f>
        <v>#REF!</v>
      </c>
      <c r="H43" s="18" t="e">
        <f>SUM('360 GRP '!N182:Y182)*'360 GRP '!#REF!</f>
        <v>#REF!</v>
      </c>
      <c r="I43" s="18" t="e">
        <f>SUM('360 GRP '!N182:Y182)*'360 GRP '!#REF!</f>
        <v>#REF!</v>
      </c>
      <c r="J43" s="18" t="e">
        <f>SUM('360 GRP '!N182:Y182)*'360 GRP '!#REF!</f>
        <v>#REF!</v>
      </c>
      <c r="K43" s="18" t="e">
        <f>'360 GRP '!#REF!</f>
        <v>#REF!</v>
      </c>
      <c r="L43" s="18">
        <f>'360 GRP '!K182*SUM('360 GRP '!N182:Y182)</f>
        <v>0</v>
      </c>
    </row>
    <row r="44" spans="1:12">
      <c r="A44" s="1" t="str">
        <f>'360 GRP '!D183</f>
        <v>360-315</v>
      </c>
      <c r="B44" s="16" t="e">
        <f>SUM('360 GRP '!N183:Y183)*'360 GRP '!#REF!</f>
        <v>#REF!</v>
      </c>
      <c r="C44" s="17" t="e">
        <f>SUM('360 GRP '!N183:Y183)*'360 GRP '!#REF!</f>
        <v>#REF!</v>
      </c>
      <c r="D44" s="18" t="e">
        <f>SUM('360 GRP '!N183:Y183)*'360 GRP '!#REF!</f>
        <v>#REF!</v>
      </c>
      <c r="E44" s="18" t="e">
        <f>SUM('360 GRP '!N183:Y183)*'360 GRP '!#REF!</f>
        <v>#REF!</v>
      </c>
      <c r="F44" s="18" t="e">
        <f>SUM('360 GRP '!N183:Y183)*'360 GRP '!#REF!</f>
        <v>#REF!</v>
      </c>
      <c r="G44" s="18" t="e">
        <f>SUM('360 GRP '!N183:Y183)*'360 GRP '!#REF!</f>
        <v>#REF!</v>
      </c>
      <c r="H44" s="18" t="e">
        <f>SUM('360 GRP '!N183:Y183)*'360 GRP '!#REF!</f>
        <v>#REF!</v>
      </c>
      <c r="I44" s="18" t="e">
        <f>SUM('360 GRP '!N183:Y183)*'360 GRP '!#REF!</f>
        <v>#REF!</v>
      </c>
      <c r="J44" s="18" t="e">
        <f>SUM('360 GRP '!N183:Y183)*'360 GRP '!#REF!</f>
        <v>#REF!</v>
      </c>
      <c r="K44" s="18" t="e">
        <f>'360 GRP '!#REF!</f>
        <v>#REF!</v>
      </c>
      <c r="L44" s="18">
        <f>'360 GRP '!K183*SUM('360 GRP '!N183:Y183)</f>
        <v>0</v>
      </c>
    </row>
    <row r="45" spans="1:12">
      <c r="A45" s="1" t="str">
        <f>'360 GRP '!D184</f>
        <v>360-315-DT</v>
      </c>
      <c r="B45" s="16" t="e">
        <f>SUM('360 GRP '!N184:Y184)*'360 GRP '!#REF!</f>
        <v>#REF!</v>
      </c>
      <c r="C45" s="17" t="e">
        <f>SUM('360 GRP '!N184:Y184)*'360 GRP '!#REF!</f>
        <v>#REF!</v>
      </c>
      <c r="D45" s="18" t="e">
        <f>SUM('360 GRP '!N184:Y184)*'360 GRP '!#REF!</f>
        <v>#REF!</v>
      </c>
      <c r="E45" s="18" t="e">
        <f>SUM('360 GRP '!N184:Y184)*'360 GRP '!#REF!</f>
        <v>#REF!</v>
      </c>
      <c r="F45" s="18" t="e">
        <f>SUM('360 GRP '!N184:Y184)*'360 GRP '!#REF!</f>
        <v>#REF!</v>
      </c>
      <c r="G45" s="18" t="e">
        <f>SUM('360 GRP '!N184:Y184)*'360 GRP '!#REF!</f>
        <v>#REF!</v>
      </c>
      <c r="H45" s="18" t="e">
        <f>SUM('360 GRP '!N184:Y184)*'360 GRP '!#REF!</f>
        <v>#REF!</v>
      </c>
      <c r="I45" s="18" t="e">
        <f>SUM('360 GRP '!N184:Y184)*'360 GRP '!#REF!</f>
        <v>#REF!</v>
      </c>
      <c r="J45" s="18" t="e">
        <f>SUM('360 GRP '!N184:Y184)*'360 GRP '!#REF!</f>
        <v>#REF!</v>
      </c>
      <c r="K45" s="18" t="e">
        <f>'360 GRP '!#REF!</f>
        <v>#REF!</v>
      </c>
      <c r="L45" s="18">
        <f>'360 GRP '!K184*SUM('360 GRP '!N184:Y184)</f>
        <v>0</v>
      </c>
    </row>
    <row r="46" spans="1:12">
      <c r="A46" s="1" t="str">
        <f>'360 GRP '!D189</f>
        <v>360-318</v>
      </c>
      <c r="B46" s="16" t="e">
        <f>SUM('360 GRP '!N189:Y189)*'360 GRP '!#REF!</f>
        <v>#REF!</v>
      </c>
      <c r="C46" s="17" t="e">
        <f>SUM('360 GRP '!N189:Y189)*'360 GRP '!#REF!</f>
        <v>#REF!</v>
      </c>
      <c r="D46" s="18" t="e">
        <f>SUM('360 GRP '!N189:Y189)*'360 GRP '!#REF!</f>
        <v>#REF!</v>
      </c>
      <c r="E46" s="18" t="e">
        <f>SUM('360 GRP '!N189:Y189)*'360 GRP '!#REF!</f>
        <v>#REF!</v>
      </c>
      <c r="F46" s="18" t="e">
        <f>SUM('360 GRP '!N189:Y189)*'360 GRP '!#REF!</f>
        <v>#REF!</v>
      </c>
      <c r="G46" s="18" t="e">
        <f>SUM('360 GRP '!N189:Y189)*'360 GRP '!#REF!</f>
        <v>#REF!</v>
      </c>
      <c r="H46" s="18" t="e">
        <f>SUM('360 GRP '!N189:Y189)*'360 GRP '!#REF!</f>
        <v>#REF!</v>
      </c>
      <c r="I46" s="18" t="e">
        <f>SUM('360 GRP '!N189:Y189)*'360 GRP '!#REF!</f>
        <v>#REF!</v>
      </c>
      <c r="J46" s="18" t="e">
        <f>SUM('360 GRP '!N189:Y189)*'360 GRP '!#REF!</f>
        <v>#REF!</v>
      </c>
      <c r="K46" s="18" t="e">
        <f>'360 GRP '!#REF!</f>
        <v>#REF!</v>
      </c>
      <c r="L46" s="18">
        <f>'360 GRP '!K189*SUM('360 GRP '!N189:Y189)</f>
        <v>0</v>
      </c>
    </row>
    <row r="47" spans="1:12">
      <c r="A47" s="1" t="str">
        <f>'360 GRP '!D190</f>
        <v>360-318-DT</v>
      </c>
      <c r="B47" s="16" t="e">
        <f>SUM('360 GRP '!N190:Y190)*'360 GRP '!#REF!</f>
        <v>#REF!</v>
      </c>
      <c r="C47" s="17" t="e">
        <f>SUM('360 GRP '!N190:Y190)*'360 GRP '!#REF!</f>
        <v>#REF!</v>
      </c>
      <c r="D47" s="18" t="e">
        <f>SUM('360 GRP '!N190:Y190)*'360 GRP '!#REF!</f>
        <v>#REF!</v>
      </c>
      <c r="E47" s="18" t="e">
        <f>SUM('360 GRP '!N190:Y190)*'360 GRP '!#REF!</f>
        <v>#REF!</v>
      </c>
      <c r="F47" s="18" t="e">
        <f>SUM('360 GRP '!N190:Y190)*'360 GRP '!#REF!</f>
        <v>#REF!</v>
      </c>
      <c r="G47" s="18" t="e">
        <f>SUM('360 GRP '!N190:Y190)*'360 GRP '!#REF!</f>
        <v>#REF!</v>
      </c>
      <c r="H47" s="18" t="e">
        <f>SUM('360 GRP '!N190:Y190)*'360 GRP '!#REF!</f>
        <v>#REF!</v>
      </c>
      <c r="I47" s="18" t="e">
        <f>SUM('360 GRP '!N190:Y190)*'360 GRP '!#REF!</f>
        <v>#REF!</v>
      </c>
      <c r="J47" s="18" t="e">
        <f>SUM('360 GRP '!N190:Y190)*'360 GRP '!#REF!</f>
        <v>#REF!</v>
      </c>
      <c r="K47" s="18" t="e">
        <f>'360 GRP '!#REF!</f>
        <v>#REF!</v>
      </c>
      <c r="L47" s="18">
        <f>'360 GRP '!K190*SUM('360 GRP '!N190:Y190)</f>
        <v>0</v>
      </c>
    </row>
    <row r="48" spans="1:12">
      <c r="A48" s="1" t="str">
        <f>'360 GRP '!D191</f>
        <v>360-319</v>
      </c>
      <c r="B48" s="16" t="e">
        <f>SUM('360 GRP '!N191:Y191)*'360 GRP '!#REF!</f>
        <v>#REF!</v>
      </c>
      <c r="C48" s="17" t="e">
        <f>SUM('360 GRP '!N191:Y191)*'360 GRP '!#REF!</f>
        <v>#REF!</v>
      </c>
      <c r="D48" s="18" t="e">
        <f>SUM('360 GRP '!N191:Y191)*'360 GRP '!#REF!</f>
        <v>#REF!</v>
      </c>
      <c r="E48" s="18" t="e">
        <f>SUM('360 GRP '!N191:Y191)*'360 GRP '!#REF!</f>
        <v>#REF!</v>
      </c>
      <c r="F48" s="18" t="e">
        <f>SUM('360 GRP '!N191:Y191)*'360 GRP '!#REF!</f>
        <v>#REF!</v>
      </c>
      <c r="G48" s="18" t="e">
        <f>SUM('360 GRP '!N191:Y191)*'360 GRP '!#REF!</f>
        <v>#REF!</v>
      </c>
      <c r="H48" s="18" t="e">
        <f>SUM('360 GRP '!N191:Y191)*'360 GRP '!#REF!</f>
        <v>#REF!</v>
      </c>
      <c r="I48" s="18" t="e">
        <f>SUM('360 GRP '!N191:Y191)*'360 GRP '!#REF!</f>
        <v>#REF!</v>
      </c>
      <c r="J48" s="18" t="e">
        <f>SUM('360 GRP '!N191:Y191)*'360 GRP '!#REF!</f>
        <v>#REF!</v>
      </c>
      <c r="K48" s="18" t="e">
        <f>'360 GRP '!#REF!</f>
        <v>#REF!</v>
      </c>
      <c r="L48" s="18">
        <f>'360 GRP '!K191*SUM('360 GRP '!N191:Y191)</f>
        <v>0</v>
      </c>
    </row>
    <row r="49" spans="1:12">
      <c r="A49" s="1" t="str">
        <f>'360 GRP '!D192</f>
        <v>360-319-DT</v>
      </c>
      <c r="B49" s="16" t="e">
        <f>SUM('360 GRP '!N192:Y192)*'360 GRP '!#REF!</f>
        <v>#REF!</v>
      </c>
      <c r="C49" s="17" t="e">
        <f>SUM('360 GRP '!N192:Y192)*'360 GRP '!#REF!</f>
        <v>#REF!</v>
      </c>
      <c r="D49" s="18" t="e">
        <f>SUM('360 GRP '!N192:Y192)*'360 GRP '!#REF!</f>
        <v>#REF!</v>
      </c>
      <c r="E49" s="18" t="e">
        <f>SUM('360 GRP '!N192:Y192)*'360 GRP '!#REF!</f>
        <v>#REF!</v>
      </c>
      <c r="F49" s="18" t="e">
        <f>SUM('360 GRP '!N192:Y192)*'360 GRP '!#REF!</f>
        <v>#REF!</v>
      </c>
      <c r="G49" s="18" t="e">
        <f>SUM('360 GRP '!N192:Y192)*'360 GRP '!#REF!</f>
        <v>#REF!</v>
      </c>
      <c r="H49" s="18" t="e">
        <f>SUM('360 GRP '!N192:Y192)*'360 GRP '!#REF!</f>
        <v>#REF!</v>
      </c>
      <c r="I49" s="18" t="e">
        <f>SUM('360 GRP '!N192:Y192)*'360 GRP '!#REF!</f>
        <v>#REF!</v>
      </c>
      <c r="J49" s="18" t="e">
        <f>SUM('360 GRP '!N192:Y192)*'360 GRP '!#REF!</f>
        <v>#REF!</v>
      </c>
      <c r="K49" s="18" t="e">
        <f>'360 GRP '!#REF!</f>
        <v>#REF!</v>
      </c>
      <c r="L49" s="18">
        <f>'360 GRP '!K192*SUM('360 GRP '!N192:Y192)</f>
        <v>0</v>
      </c>
    </row>
    <row r="50" spans="1:12">
      <c r="A50" s="1" t="e">
        <f>'360 GRP '!#REF!</f>
        <v>#REF!</v>
      </c>
      <c r="B50" s="16" t="e">
        <f>SUM('360 GRP '!#REF!)*'360 GRP '!#REF!</f>
        <v>#REF!</v>
      </c>
      <c r="C50" s="17" t="e">
        <f>SUM('360 GRP '!#REF!)*'360 GRP '!#REF!</f>
        <v>#REF!</v>
      </c>
      <c r="D50" s="18" t="e">
        <f>SUM('360 GRP '!#REF!)*'360 GRP '!#REF!</f>
        <v>#REF!</v>
      </c>
      <c r="E50" s="18" t="e">
        <f>SUM('360 GRP '!#REF!)*'360 GRP '!#REF!</f>
        <v>#REF!</v>
      </c>
      <c r="F50" s="18" t="e">
        <f>SUM('360 GRP '!#REF!)*'360 GRP '!#REF!</f>
        <v>#REF!</v>
      </c>
      <c r="G50" s="18" t="e">
        <f>SUM('360 GRP '!#REF!)*'360 GRP '!#REF!</f>
        <v>#REF!</v>
      </c>
      <c r="H50" s="18" t="e">
        <f>SUM('360 GRP '!#REF!)*'360 GRP '!#REF!</f>
        <v>#REF!</v>
      </c>
      <c r="I50" s="18" t="e">
        <f>SUM('360 GRP '!#REF!)*'360 GRP '!#REF!</f>
        <v>#REF!</v>
      </c>
      <c r="J50" s="18" t="e">
        <f>SUM('360 GRP '!#REF!)*'360 GRP '!#REF!</f>
        <v>#REF!</v>
      </c>
      <c r="K50" s="18" t="e">
        <f>'360 GRP '!#REF!</f>
        <v>#REF!</v>
      </c>
      <c r="L50" s="18" t="e">
        <f>'360 GRP '!#REF!*SUM('360 GRP '!#REF!)</f>
        <v>#REF!</v>
      </c>
    </row>
    <row r="51" spans="1:12">
      <c r="A51" s="1" t="e">
        <f>'360 GRP '!#REF!</f>
        <v>#REF!</v>
      </c>
      <c r="B51" s="16" t="e">
        <f>SUM('360 GRP '!#REF!)*'360 GRP '!#REF!</f>
        <v>#REF!</v>
      </c>
      <c r="C51" s="17" t="e">
        <f>SUM('360 GRP '!#REF!)*'360 GRP '!#REF!</f>
        <v>#REF!</v>
      </c>
      <c r="D51" s="18" t="e">
        <f>SUM('360 GRP '!#REF!)*'360 GRP '!#REF!</f>
        <v>#REF!</v>
      </c>
      <c r="E51" s="18" t="e">
        <f>SUM('360 GRP '!#REF!)*'360 GRP '!#REF!</f>
        <v>#REF!</v>
      </c>
      <c r="F51" s="18" t="e">
        <f>SUM('360 GRP '!#REF!)*'360 GRP '!#REF!</f>
        <v>#REF!</v>
      </c>
      <c r="G51" s="18" t="e">
        <f>SUM('360 GRP '!#REF!)*'360 GRP '!#REF!</f>
        <v>#REF!</v>
      </c>
      <c r="H51" s="18" t="e">
        <f>SUM('360 GRP '!#REF!)*'360 GRP '!#REF!</f>
        <v>#REF!</v>
      </c>
      <c r="I51" s="18" t="e">
        <f>SUM('360 GRP '!#REF!)*'360 GRP '!#REF!</f>
        <v>#REF!</v>
      </c>
      <c r="J51" s="18" t="e">
        <f>SUM('360 GRP '!#REF!)*'360 GRP '!#REF!</f>
        <v>#REF!</v>
      </c>
      <c r="K51" s="18" t="e">
        <f>'360 GRP '!#REF!</f>
        <v>#REF!</v>
      </c>
      <c r="L51" s="18" t="e">
        <f>'360 GRP '!#REF!*SUM('360 GRP '!#REF!)</f>
        <v>#REF!</v>
      </c>
    </row>
    <row r="52" spans="1:12">
      <c r="A52" s="1" t="e">
        <f>'360 GRP '!#REF!</f>
        <v>#REF!</v>
      </c>
      <c r="B52" s="16" t="e">
        <f>SUM('360 GRP '!#REF!)*'360 GRP '!#REF!</f>
        <v>#REF!</v>
      </c>
      <c r="C52" s="17" t="e">
        <f>SUM('360 GRP '!#REF!)*'360 GRP '!#REF!</f>
        <v>#REF!</v>
      </c>
      <c r="D52" s="18" t="e">
        <f>SUM('360 GRP '!#REF!)*'360 GRP '!#REF!</f>
        <v>#REF!</v>
      </c>
      <c r="E52" s="18" t="e">
        <f>SUM('360 GRP '!#REF!)*'360 GRP '!#REF!</f>
        <v>#REF!</v>
      </c>
      <c r="F52" s="18" t="e">
        <f>SUM('360 GRP '!#REF!)*'360 GRP '!#REF!</f>
        <v>#REF!</v>
      </c>
      <c r="G52" s="18" t="e">
        <f>SUM('360 GRP '!#REF!)*'360 GRP '!#REF!</f>
        <v>#REF!</v>
      </c>
      <c r="H52" s="18" t="e">
        <f>SUM('360 GRP '!#REF!)*'360 GRP '!#REF!</f>
        <v>#REF!</v>
      </c>
      <c r="I52" s="18" t="e">
        <f>SUM('360 GRP '!#REF!)*'360 GRP '!#REF!</f>
        <v>#REF!</v>
      </c>
      <c r="J52" s="18" t="e">
        <f>SUM('360 GRP '!#REF!)*'360 GRP '!#REF!</f>
        <v>#REF!</v>
      </c>
      <c r="K52" s="18" t="e">
        <f>'360 GRP '!#REF!</f>
        <v>#REF!</v>
      </c>
      <c r="L52" s="18" t="e">
        <f>'360 GRP '!#REF!*SUM('360 GRP '!#REF!)</f>
        <v>#REF!</v>
      </c>
    </row>
    <row r="53" spans="1:12">
      <c r="A53" s="1" t="e">
        <f>'360 GRP '!#REF!</f>
        <v>#REF!</v>
      </c>
      <c r="B53" s="16" t="e">
        <f>SUM('360 GRP '!#REF!)*'360 GRP '!#REF!</f>
        <v>#REF!</v>
      </c>
      <c r="C53" s="17" t="e">
        <f>SUM('360 GRP '!#REF!)*'360 GRP '!#REF!</f>
        <v>#REF!</v>
      </c>
      <c r="D53" s="18" t="e">
        <f>SUM('360 GRP '!#REF!)*'360 GRP '!#REF!</f>
        <v>#REF!</v>
      </c>
      <c r="E53" s="18" t="e">
        <f>SUM('360 GRP '!#REF!)*'360 GRP '!#REF!</f>
        <v>#REF!</v>
      </c>
      <c r="F53" s="18" t="e">
        <f>SUM('360 GRP '!#REF!)*'360 GRP '!#REF!</f>
        <v>#REF!</v>
      </c>
      <c r="G53" s="18" t="e">
        <f>SUM('360 GRP '!#REF!)*'360 GRP '!#REF!</f>
        <v>#REF!</v>
      </c>
      <c r="H53" s="18" t="e">
        <f>SUM('360 GRP '!#REF!)*'360 GRP '!#REF!</f>
        <v>#REF!</v>
      </c>
      <c r="I53" s="18" t="e">
        <f>SUM('360 GRP '!#REF!)*'360 GRP '!#REF!</f>
        <v>#REF!</v>
      </c>
      <c r="J53" s="18" t="e">
        <f>SUM('360 GRP '!#REF!)*'360 GRP '!#REF!</f>
        <v>#REF!</v>
      </c>
      <c r="K53" s="18" t="e">
        <f>'360 GRP '!#REF!</f>
        <v>#REF!</v>
      </c>
      <c r="L53" s="18" t="e">
        <f>'360 GRP '!#REF!*SUM('360 GRP '!#REF!)</f>
        <v>#REF!</v>
      </c>
    </row>
    <row r="54" spans="1:12">
      <c r="A54" s="1" t="e">
        <f>'360 GRP '!#REF!</f>
        <v>#REF!</v>
      </c>
      <c r="B54" s="16" t="e">
        <f>SUM('360 GRP '!#REF!)*'360 GRP '!#REF!</f>
        <v>#REF!</v>
      </c>
      <c r="C54" s="17" t="e">
        <f>SUM('360 GRP '!#REF!)*'360 GRP '!#REF!</f>
        <v>#REF!</v>
      </c>
      <c r="D54" s="18" t="e">
        <f>SUM('360 GRP '!#REF!)*'360 GRP '!#REF!</f>
        <v>#REF!</v>
      </c>
      <c r="E54" s="18" t="e">
        <f>SUM('360 GRP '!#REF!)*'360 GRP '!#REF!</f>
        <v>#REF!</v>
      </c>
      <c r="F54" s="18" t="e">
        <f>SUM('360 GRP '!#REF!)*'360 GRP '!#REF!</f>
        <v>#REF!</v>
      </c>
      <c r="G54" s="18" t="e">
        <f>SUM('360 GRP '!#REF!)*'360 GRP '!#REF!</f>
        <v>#REF!</v>
      </c>
      <c r="H54" s="18" t="e">
        <f>SUM('360 GRP '!#REF!)*'360 GRP '!#REF!</f>
        <v>#REF!</v>
      </c>
      <c r="I54" s="18" t="e">
        <f>SUM('360 GRP '!#REF!)*'360 GRP '!#REF!</f>
        <v>#REF!</v>
      </c>
      <c r="J54" s="18" t="e">
        <f>SUM('360 GRP '!#REF!)*'360 GRP '!#REF!</f>
        <v>#REF!</v>
      </c>
      <c r="K54" s="18" t="e">
        <f>'360 GRP '!#REF!</f>
        <v>#REF!</v>
      </c>
      <c r="L54" s="18" t="e">
        <f>'360 GRP '!#REF!*SUM('360 GRP '!#REF!)</f>
        <v>#REF!</v>
      </c>
    </row>
    <row r="55" spans="1:12">
      <c r="A55" s="1" t="e">
        <f>'360 GRP '!#REF!</f>
        <v>#REF!</v>
      </c>
      <c r="B55" s="16" t="e">
        <f>SUM('360 GRP '!#REF!)*'360 GRP '!#REF!</f>
        <v>#REF!</v>
      </c>
      <c r="C55" s="17" t="e">
        <f>SUM('360 GRP '!#REF!)*'360 GRP '!#REF!</f>
        <v>#REF!</v>
      </c>
      <c r="D55" s="18" t="e">
        <f>SUM('360 GRP '!#REF!)*'360 GRP '!#REF!</f>
        <v>#REF!</v>
      </c>
      <c r="E55" s="18" t="e">
        <f>SUM('360 GRP '!#REF!)*'360 GRP '!#REF!</f>
        <v>#REF!</v>
      </c>
      <c r="F55" s="18" t="e">
        <f>SUM('360 GRP '!#REF!)*'360 GRP '!#REF!</f>
        <v>#REF!</v>
      </c>
      <c r="G55" s="18" t="e">
        <f>SUM('360 GRP '!#REF!)*'360 GRP '!#REF!</f>
        <v>#REF!</v>
      </c>
      <c r="H55" s="18" t="e">
        <f>SUM('360 GRP '!#REF!)*'360 GRP '!#REF!</f>
        <v>#REF!</v>
      </c>
      <c r="I55" s="18" t="e">
        <f>SUM('360 GRP '!#REF!)*'360 GRP '!#REF!</f>
        <v>#REF!</v>
      </c>
      <c r="J55" s="18" t="e">
        <f>SUM('360 GRP '!#REF!)*'360 GRP '!#REF!</f>
        <v>#REF!</v>
      </c>
      <c r="K55" s="18" t="e">
        <f>'360 GRP '!#REF!</f>
        <v>#REF!</v>
      </c>
      <c r="L55" s="18" t="e">
        <f>'360 GRP '!#REF!*SUM('360 GRP '!#REF!)</f>
        <v>#REF!</v>
      </c>
    </row>
    <row r="56" spans="1:12">
      <c r="A56" s="1" t="e">
        <f>'360 GRP '!#REF!</f>
        <v>#REF!</v>
      </c>
      <c r="B56" s="16" t="e">
        <f>SUM('360 GRP '!#REF!)*'360 GRP '!#REF!</f>
        <v>#REF!</v>
      </c>
      <c r="C56" s="17" t="e">
        <f>SUM('360 GRP '!#REF!)*'360 GRP '!#REF!</f>
        <v>#REF!</v>
      </c>
      <c r="D56" s="18" t="e">
        <f>SUM('360 GRP '!#REF!)*'360 GRP '!#REF!</f>
        <v>#REF!</v>
      </c>
      <c r="E56" s="18" t="e">
        <f>SUM('360 GRP '!#REF!)*'360 GRP '!#REF!</f>
        <v>#REF!</v>
      </c>
      <c r="F56" s="18" t="e">
        <f>SUM('360 GRP '!#REF!)*'360 GRP '!#REF!</f>
        <v>#REF!</v>
      </c>
      <c r="G56" s="18" t="e">
        <f>SUM('360 GRP '!#REF!)*'360 GRP '!#REF!</f>
        <v>#REF!</v>
      </c>
      <c r="H56" s="18" t="e">
        <f>SUM('360 GRP '!#REF!)*'360 GRP '!#REF!</f>
        <v>#REF!</v>
      </c>
      <c r="I56" s="18" t="e">
        <f>SUM('360 GRP '!#REF!)*'360 GRP '!#REF!</f>
        <v>#REF!</v>
      </c>
      <c r="J56" s="18" t="e">
        <f>SUM('360 GRP '!#REF!)*'360 GRP '!#REF!</f>
        <v>#REF!</v>
      </c>
      <c r="K56" s="18" t="e">
        <f>'360 GRP '!#REF!</f>
        <v>#REF!</v>
      </c>
      <c r="L56" s="18" t="e">
        <f>'360 GRP '!#REF!*SUM('360 GRP '!#REF!)</f>
        <v>#REF!</v>
      </c>
    </row>
    <row r="57" spans="1:12">
      <c r="A57" s="1" t="e">
        <f>'360 GRP '!#REF!</f>
        <v>#REF!</v>
      </c>
      <c r="B57" s="16" t="e">
        <f>SUM('360 GRP '!#REF!)*'360 GRP '!#REF!</f>
        <v>#REF!</v>
      </c>
      <c r="C57" s="17" t="e">
        <f>SUM('360 GRP '!#REF!)*'360 GRP '!#REF!</f>
        <v>#REF!</v>
      </c>
      <c r="D57" s="18" t="e">
        <f>SUM('360 GRP '!#REF!)*'360 GRP '!#REF!</f>
        <v>#REF!</v>
      </c>
      <c r="E57" s="18" t="e">
        <f>SUM('360 GRP '!#REF!)*'360 GRP '!#REF!</f>
        <v>#REF!</v>
      </c>
      <c r="F57" s="18" t="e">
        <f>SUM('360 GRP '!#REF!)*'360 GRP '!#REF!</f>
        <v>#REF!</v>
      </c>
      <c r="G57" s="18" t="e">
        <f>SUM('360 GRP '!#REF!)*'360 GRP '!#REF!</f>
        <v>#REF!</v>
      </c>
      <c r="H57" s="18" t="e">
        <f>SUM('360 GRP '!#REF!)*'360 GRP '!#REF!</f>
        <v>#REF!</v>
      </c>
      <c r="I57" s="18" t="e">
        <f>SUM('360 GRP '!#REF!)*'360 GRP '!#REF!</f>
        <v>#REF!</v>
      </c>
      <c r="J57" s="18" t="e">
        <f>SUM('360 GRP '!#REF!)*'360 GRP '!#REF!</f>
        <v>#REF!</v>
      </c>
      <c r="K57" s="18" t="e">
        <f>'360 GRP '!#REF!</f>
        <v>#REF!</v>
      </c>
      <c r="L57" s="18" t="e">
        <f>'360 GRP '!#REF!*SUM('360 GRP '!#REF!)</f>
        <v>#REF!</v>
      </c>
    </row>
    <row r="58" spans="1:12">
      <c r="A58" s="1" t="e">
        <f>'360 GRP '!#REF!</f>
        <v>#REF!</v>
      </c>
      <c r="B58" s="16" t="e">
        <f>SUM('360 GRP '!#REF!)*'360 GRP '!#REF!</f>
        <v>#REF!</v>
      </c>
      <c r="C58" s="17" t="e">
        <f>SUM('360 GRP '!#REF!)*'360 GRP '!#REF!</f>
        <v>#REF!</v>
      </c>
      <c r="D58" s="18" t="e">
        <f>SUM('360 GRP '!#REF!)*'360 GRP '!#REF!</f>
        <v>#REF!</v>
      </c>
      <c r="E58" s="18" t="e">
        <f>SUM('360 GRP '!#REF!)*'360 GRP '!#REF!</f>
        <v>#REF!</v>
      </c>
      <c r="F58" s="18" t="e">
        <f>SUM('360 GRP '!#REF!)*'360 GRP '!#REF!</f>
        <v>#REF!</v>
      </c>
      <c r="G58" s="18" t="e">
        <f>SUM('360 GRP '!#REF!)*'360 GRP '!#REF!</f>
        <v>#REF!</v>
      </c>
      <c r="H58" s="18" t="e">
        <f>SUM('360 GRP '!#REF!)*'360 GRP '!#REF!</f>
        <v>#REF!</v>
      </c>
      <c r="I58" s="18" t="e">
        <f>SUM('360 GRP '!#REF!)*'360 GRP '!#REF!</f>
        <v>#REF!</v>
      </c>
      <c r="J58" s="18" t="e">
        <f>SUM('360 GRP '!#REF!)*'360 GRP '!#REF!</f>
        <v>#REF!</v>
      </c>
      <c r="K58" s="18" t="e">
        <f>'360 GRP '!#REF!</f>
        <v>#REF!</v>
      </c>
      <c r="L58" s="18" t="e">
        <f>'360 GRP '!#REF!*SUM('360 GRP '!#REF!)</f>
        <v>#REF!</v>
      </c>
    </row>
    <row r="59" spans="1:12">
      <c r="A59" s="1" t="e">
        <f>'360 GRP '!#REF!</f>
        <v>#REF!</v>
      </c>
      <c r="B59" s="16" t="e">
        <f>SUM('360 GRP '!#REF!)*'360 GRP '!#REF!</f>
        <v>#REF!</v>
      </c>
      <c r="C59" s="17" t="e">
        <f>SUM('360 GRP '!#REF!)*'360 GRP '!#REF!</f>
        <v>#REF!</v>
      </c>
      <c r="D59" s="18" t="e">
        <f>SUM('360 GRP '!#REF!)*'360 GRP '!#REF!</f>
        <v>#REF!</v>
      </c>
      <c r="E59" s="18" t="e">
        <f>SUM('360 GRP '!#REF!)*'360 GRP '!#REF!</f>
        <v>#REF!</v>
      </c>
      <c r="F59" s="18" t="e">
        <f>SUM('360 GRP '!#REF!)*'360 GRP '!#REF!</f>
        <v>#REF!</v>
      </c>
      <c r="G59" s="18" t="e">
        <f>SUM('360 GRP '!#REF!)*'360 GRP '!#REF!</f>
        <v>#REF!</v>
      </c>
      <c r="H59" s="18" t="e">
        <f>SUM('360 GRP '!#REF!)*'360 GRP '!#REF!</f>
        <v>#REF!</v>
      </c>
      <c r="I59" s="18" t="e">
        <f>SUM('360 GRP '!#REF!)*'360 GRP '!#REF!</f>
        <v>#REF!</v>
      </c>
      <c r="J59" s="18" t="e">
        <f>SUM('360 GRP '!#REF!)*'360 GRP '!#REF!</f>
        <v>#REF!</v>
      </c>
      <c r="K59" s="18" t="e">
        <f>'360 GRP '!#REF!</f>
        <v>#REF!</v>
      </c>
      <c r="L59" s="18" t="e">
        <f>'360 GRP '!#REF!*SUM('360 GRP '!#REF!)</f>
        <v>#REF!</v>
      </c>
    </row>
    <row r="60" spans="1:12">
      <c r="A60" s="1" t="e">
        <f>'360 GRP '!#REF!</f>
        <v>#REF!</v>
      </c>
      <c r="B60" s="16" t="e">
        <f>SUM('360 GRP '!#REF!)*'360 GRP '!#REF!</f>
        <v>#REF!</v>
      </c>
      <c r="C60" s="17" t="e">
        <f>SUM('360 GRP '!#REF!)*'360 GRP '!#REF!</f>
        <v>#REF!</v>
      </c>
      <c r="D60" s="18" t="e">
        <f>SUM('360 GRP '!#REF!)*'360 GRP '!#REF!</f>
        <v>#REF!</v>
      </c>
      <c r="E60" s="18" t="e">
        <f>SUM('360 GRP '!#REF!)*'360 GRP '!#REF!</f>
        <v>#REF!</v>
      </c>
      <c r="F60" s="18" t="e">
        <f>SUM('360 GRP '!#REF!)*'360 GRP '!#REF!</f>
        <v>#REF!</v>
      </c>
      <c r="G60" s="18" t="e">
        <f>SUM('360 GRP '!#REF!)*'360 GRP '!#REF!</f>
        <v>#REF!</v>
      </c>
      <c r="H60" s="18" t="e">
        <f>SUM('360 GRP '!#REF!)*'360 GRP '!#REF!</f>
        <v>#REF!</v>
      </c>
      <c r="I60" s="18" t="e">
        <f>SUM('360 GRP '!#REF!)*'360 GRP '!#REF!</f>
        <v>#REF!</v>
      </c>
      <c r="J60" s="18" t="e">
        <f>SUM('360 GRP '!#REF!)*'360 GRP '!#REF!</f>
        <v>#REF!</v>
      </c>
      <c r="K60" s="18" t="e">
        <f>'360 GRP '!#REF!</f>
        <v>#REF!</v>
      </c>
      <c r="L60" s="18" t="e">
        <f>'360 GRP '!#REF!*SUM('360 GRP '!#REF!)</f>
        <v>#REF!</v>
      </c>
    </row>
    <row r="61" spans="1:12">
      <c r="A61" s="1" t="e">
        <f>'360 GRP '!#REF!</f>
        <v>#REF!</v>
      </c>
      <c r="B61" s="16" t="e">
        <f>SUM('360 GRP '!#REF!)*'360 GRP '!#REF!</f>
        <v>#REF!</v>
      </c>
      <c r="C61" s="17" t="e">
        <f>SUM('360 GRP '!#REF!)*'360 GRP '!#REF!</f>
        <v>#REF!</v>
      </c>
      <c r="D61" s="18" t="e">
        <f>SUM('360 GRP '!#REF!)*'360 GRP '!#REF!</f>
        <v>#REF!</v>
      </c>
      <c r="E61" s="18" t="e">
        <f>SUM('360 GRP '!#REF!)*'360 GRP '!#REF!</f>
        <v>#REF!</v>
      </c>
      <c r="F61" s="18" t="e">
        <f>SUM('360 GRP '!#REF!)*'360 GRP '!#REF!</f>
        <v>#REF!</v>
      </c>
      <c r="G61" s="18" t="e">
        <f>SUM('360 GRP '!#REF!)*'360 GRP '!#REF!</f>
        <v>#REF!</v>
      </c>
      <c r="H61" s="18" t="e">
        <f>SUM('360 GRP '!#REF!)*'360 GRP '!#REF!</f>
        <v>#REF!</v>
      </c>
      <c r="I61" s="18" t="e">
        <f>SUM('360 GRP '!#REF!)*'360 GRP '!#REF!</f>
        <v>#REF!</v>
      </c>
      <c r="J61" s="18" t="e">
        <f>SUM('360 GRP '!#REF!)*'360 GRP '!#REF!</f>
        <v>#REF!</v>
      </c>
      <c r="K61" s="18" t="e">
        <f>'360 GRP '!#REF!</f>
        <v>#REF!</v>
      </c>
      <c r="L61" s="18" t="e">
        <f>'360 GRP '!#REF!*SUM('360 GRP '!#REF!)</f>
        <v>#REF!</v>
      </c>
    </row>
    <row r="62" spans="1:12">
      <c r="A62" s="1" t="e">
        <f>'360 GRP '!#REF!</f>
        <v>#REF!</v>
      </c>
      <c r="B62" s="16" t="e">
        <f>SUM('360 GRP '!#REF!)*'360 GRP '!#REF!</f>
        <v>#REF!</v>
      </c>
      <c r="C62" s="17" t="e">
        <f>SUM('360 GRP '!#REF!)*'360 GRP '!#REF!</f>
        <v>#REF!</v>
      </c>
      <c r="D62" s="18" t="e">
        <f>SUM('360 GRP '!#REF!)*'360 GRP '!#REF!</f>
        <v>#REF!</v>
      </c>
      <c r="E62" s="18" t="e">
        <f>SUM('360 GRP '!#REF!)*'360 GRP '!#REF!</f>
        <v>#REF!</v>
      </c>
      <c r="F62" s="18" t="e">
        <f>SUM('360 GRP '!#REF!)*'360 GRP '!#REF!</f>
        <v>#REF!</v>
      </c>
      <c r="G62" s="18" t="e">
        <f>SUM('360 GRP '!#REF!)*'360 GRP '!#REF!</f>
        <v>#REF!</v>
      </c>
      <c r="H62" s="18" t="e">
        <f>SUM('360 GRP '!#REF!)*'360 GRP '!#REF!</f>
        <v>#REF!</v>
      </c>
      <c r="I62" s="18" t="e">
        <f>SUM('360 GRP '!#REF!)*'360 GRP '!#REF!</f>
        <v>#REF!</v>
      </c>
      <c r="J62" s="18" t="e">
        <f>SUM('360 GRP '!#REF!)*'360 GRP '!#REF!</f>
        <v>#REF!</v>
      </c>
      <c r="K62" s="18" t="e">
        <f>'360 GRP '!#REF!</f>
        <v>#REF!</v>
      </c>
      <c r="L62" s="18" t="e">
        <f>'360 GRP '!#REF!*SUM('360 GRP '!#REF!)</f>
        <v>#REF!</v>
      </c>
    </row>
    <row r="63" spans="1:12">
      <c r="A63" s="1" t="e">
        <f>'360 GRP '!#REF!</f>
        <v>#REF!</v>
      </c>
      <c r="B63" s="16" t="e">
        <f>SUM('360 GRP '!#REF!)*'360 GRP '!#REF!</f>
        <v>#REF!</v>
      </c>
      <c r="C63" s="17" t="e">
        <f>SUM('360 GRP '!#REF!)*'360 GRP '!#REF!</f>
        <v>#REF!</v>
      </c>
      <c r="D63" s="18" t="e">
        <f>SUM('360 GRP '!#REF!)*'360 GRP '!#REF!</f>
        <v>#REF!</v>
      </c>
      <c r="E63" s="18" t="e">
        <f>SUM('360 GRP '!#REF!)*'360 GRP '!#REF!</f>
        <v>#REF!</v>
      </c>
      <c r="F63" s="18" t="e">
        <f>SUM('360 GRP '!#REF!)*'360 GRP '!#REF!</f>
        <v>#REF!</v>
      </c>
      <c r="G63" s="18" t="e">
        <f>SUM('360 GRP '!#REF!)*'360 GRP '!#REF!</f>
        <v>#REF!</v>
      </c>
      <c r="H63" s="18" t="e">
        <f>SUM('360 GRP '!#REF!)*'360 GRP '!#REF!</f>
        <v>#REF!</v>
      </c>
      <c r="I63" s="18" t="e">
        <f>SUM('360 GRP '!#REF!)*'360 GRP '!#REF!</f>
        <v>#REF!</v>
      </c>
      <c r="J63" s="18" t="e">
        <f>SUM('360 GRP '!#REF!)*'360 GRP '!#REF!</f>
        <v>#REF!</v>
      </c>
      <c r="K63" s="18" t="e">
        <f>'360 GRP '!#REF!</f>
        <v>#REF!</v>
      </c>
      <c r="L63" s="18" t="e">
        <f>'360 GRP '!#REF!*SUM('360 GRP '!#REF!)</f>
        <v>#REF!</v>
      </c>
    </row>
    <row r="64" spans="1:12">
      <c r="A64" s="1" t="e">
        <f>'360 GRP '!#REF!</f>
        <v>#REF!</v>
      </c>
      <c r="B64" s="16" t="e">
        <f>SUM('360 GRP '!#REF!)*'360 GRP '!#REF!</f>
        <v>#REF!</v>
      </c>
      <c r="C64" s="17" t="e">
        <f>SUM('360 GRP '!#REF!)*'360 GRP '!#REF!</f>
        <v>#REF!</v>
      </c>
      <c r="D64" s="18" t="e">
        <f>SUM('360 GRP '!#REF!)*'360 GRP '!#REF!</f>
        <v>#REF!</v>
      </c>
      <c r="E64" s="18" t="e">
        <f>SUM('360 GRP '!#REF!)*'360 GRP '!#REF!</f>
        <v>#REF!</v>
      </c>
      <c r="F64" s="18" t="e">
        <f>SUM('360 GRP '!#REF!)*'360 GRP '!#REF!</f>
        <v>#REF!</v>
      </c>
      <c r="G64" s="18" t="e">
        <f>SUM('360 GRP '!#REF!)*'360 GRP '!#REF!</f>
        <v>#REF!</v>
      </c>
      <c r="H64" s="18" t="e">
        <f>SUM('360 GRP '!#REF!)*'360 GRP '!#REF!</f>
        <v>#REF!</v>
      </c>
      <c r="I64" s="18" t="e">
        <f>SUM('360 GRP '!#REF!)*'360 GRP '!#REF!</f>
        <v>#REF!</v>
      </c>
      <c r="J64" s="18" t="e">
        <f>SUM('360 GRP '!#REF!)*'360 GRP '!#REF!</f>
        <v>#REF!</v>
      </c>
      <c r="K64" s="18" t="e">
        <f>'360 GRP '!#REF!</f>
        <v>#REF!</v>
      </c>
      <c r="L64" s="18" t="e">
        <f>'360 GRP '!#REF!*SUM('360 GRP '!#REF!)</f>
        <v>#REF!</v>
      </c>
    </row>
    <row r="65" spans="1:12">
      <c r="A65" s="1" t="e">
        <f>'360 GRP '!#REF!</f>
        <v>#REF!</v>
      </c>
      <c r="B65" s="16" t="e">
        <f>SUM('360 GRP '!#REF!)*'360 GRP '!#REF!</f>
        <v>#REF!</v>
      </c>
      <c r="C65" s="17" t="e">
        <f>SUM('360 GRP '!#REF!)*'360 GRP '!#REF!</f>
        <v>#REF!</v>
      </c>
      <c r="D65" s="18" t="e">
        <f>SUM('360 GRP '!#REF!)*'360 GRP '!#REF!</f>
        <v>#REF!</v>
      </c>
      <c r="E65" s="18" t="e">
        <f>SUM('360 GRP '!#REF!)*'360 GRP '!#REF!</f>
        <v>#REF!</v>
      </c>
      <c r="F65" s="18" t="e">
        <f>SUM('360 GRP '!#REF!)*'360 GRP '!#REF!</f>
        <v>#REF!</v>
      </c>
      <c r="G65" s="18" t="e">
        <f>SUM('360 GRP '!#REF!)*'360 GRP '!#REF!</f>
        <v>#REF!</v>
      </c>
      <c r="H65" s="18" t="e">
        <f>SUM('360 GRP '!#REF!)*'360 GRP '!#REF!</f>
        <v>#REF!</v>
      </c>
      <c r="I65" s="18" t="e">
        <f>SUM('360 GRP '!#REF!)*'360 GRP '!#REF!</f>
        <v>#REF!</v>
      </c>
      <c r="J65" s="18" t="e">
        <f>SUM('360 GRP '!#REF!)*'360 GRP '!#REF!</f>
        <v>#REF!</v>
      </c>
      <c r="K65" s="18" t="e">
        <f>'360 GRP '!#REF!</f>
        <v>#REF!</v>
      </c>
      <c r="L65" s="18" t="e">
        <f>'360 GRP '!#REF!*SUM('360 GRP '!#REF!)</f>
        <v>#REF!</v>
      </c>
    </row>
    <row r="66" spans="1:12">
      <c r="A66" s="1" t="e">
        <f>'360 GRP '!#REF!</f>
        <v>#REF!</v>
      </c>
      <c r="B66" s="16" t="e">
        <f>SUM('360 GRP '!#REF!)*'360 GRP '!#REF!</f>
        <v>#REF!</v>
      </c>
      <c r="C66" s="17" t="e">
        <f>SUM('360 GRP '!#REF!)*'360 GRP '!#REF!</f>
        <v>#REF!</v>
      </c>
      <c r="D66" s="18" t="e">
        <f>SUM('360 GRP '!#REF!)*'360 GRP '!#REF!</f>
        <v>#REF!</v>
      </c>
      <c r="E66" s="18" t="e">
        <f>SUM('360 GRP '!#REF!)*'360 GRP '!#REF!</f>
        <v>#REF!</v>
      </c>
      <c r="F66" s="18" t="e">
        <f>SUM('360 GRP '!#REF!)*'360 GRP '!#REF!</f>
        <v>#REF!</v>
      </c>
      <c r="G66" s="18" t="e">
        <f>SUM('360 GRP '!#REF!)*'360 GRP '!#REF!</f>
        <v>#REF!</v>
      </c>
      <c r="H66" s="18" t="e">
        <f>SUM('360 GRP '!#REF!)*'360 GRP '!#REF!</f>
        <v>#REF!</v>
      </c>
      <c r="I66" s="18" t="e">
        <f>SUM('360 GRP '!#REF!)*'360 GRP '!#REF!</f>
        <v>#REF!</v>
      </c>
      <c r="J66" s="18" t="e">
        <f>SUM('360 GRP '!#REF!)*'360 GRP '!#REF!</f>
        <v>#REF!</v>
      </c>
      <c r="K66" s="18" t="e">
        <f>'360 GRP '!#REF!</f>
        <v>#REF!</v>
      </c>
      <c r="L66" s="18" t="e">
        <f>'360 GRP '!#REF!*SUM('360 GRP '!#REF!)</f>
        <v>#REF!</v>
      </c>
    </row>
    <row r="67" spans="1:12">
      <c r="A67" s="1" t="e">
        <f>'360 GRP '!#REF!</f>
        <v>#REF!</v>
      </c>
      <c r="B67" s="16" t="e">
        <f>SUM('360 GRP '!#REF!)*'360 GRP '!#REF!</f>
        <v>#REF!</v>
      </c>
      <c r="C67" s="17" t="e">
        <f>SUM('360 GRP '!#REF!)*'360 GRP '!#REF!</f>
        <v>#REF!</v>
      </c>
      <c r="D67" s="18" t="e">
        <f>SUM('360 GRP '!#REF!)*'360 GRP '!#REF!</f>
        <v>#REF!</v>
      </c>
      <c r="E67" s="18" t="e">
        <f>SUM('360 GRP '!#REF!)*'360 GRP '!#REF!</f>
        <v>#REF!</v>
      </c>
      <c r="F67" s="18" t="e">
        <f>SUM('360 GRP '!#REF!)*'360 GRP '!#REF!</f>
        <v>#REF!</v>
      </c>
      <c r="G67" s="18" t="e">
        <f>SUM('360 GRP '!#REF!)*'360 GRP '!#REF!</f>
        <v>#REF!</v>
      </c>
      <c r="H67" s="18" t="e">
        <f>SUM('360 GRP '!#REF!)*'360 GRP '!#REF!</f>
        <v>#REF!</v>
      </c>
      <c r="I67" s="18" t="e">
        <f>SUM('360 GRP '!#REF!)*'360 GRP '!#REF!</f>
        <v>#REF!</v>
      </c>
      <c r="J67" s="18" t="e">
        <f>SUM('360 GRP '!#REF!)*'360 GRP '!#REF!</f>
        <v>#REF!</v>
      </c>
      <c r="K67" s="18" t="e">
        <f>'360 GRP '!#REF!</f>
        <v>#REF!</v>
      </c>
      <c r="L67" s="18" t="e">
        <f>'360 GRP '!#REF!*SUM('360 GRP '!#REF!)</f>
        <v>#REF!</v>
      </c>
    </row>
    <row r="68" spans="1:12">
      <c r="A68" s="1" t="e">
        <f>'360 GRP '!#REF!</f>
        <v>#REF!</v>
      </c>
      <c r="B68" s="16" t="e">
        <f>SUM('360 GRP '!#REF!)*'360 GRP '!#REF!</f>
        <v>#REF!</v>
      </c>
      <c r="C68" s="17" t="e">
        <f>SUM('360 GRP '!#REF!)*'360 GRP '!#REF!</f>
        <v>#REF!</v>
      </c>
      <c r="D68" s="18" t="e">
        <f>SUM('360 GRP '!#REF!)*'360 GRP '!#REF!</f>
        <v>#REF!</v>
      </c>
      <c r="E68" s="18" t="e">
        <f>SUM('360 GRP '!#REF!)*'360 GRP '!#REF!</f>
        <v>#REF!</v>
      </c>
      <c r="F68" s="18" t="e">
        <f>SUM('360 GRP '!#REF!)*'360 GRP '!#REF!</f>
        <v>#REF!</v>
      </c>
      <c r="G68" s="18" t="e">
        <f>SUM('360 GRP '!#REF!)*'360 GRP '!#REF!</f>
        <v>#REF!</v>
      </c>
      <c r="H68" s="18" t="e">
        <f>SUM('360 GRP '!#REF!)*'360 GRP '!#REF!</f>
        <v>#REF!</v>
      </c>
      <c r="I68" s="18" t="e">
        <f>SUM('360 GRP '!#REF!)*'360 GRP '!#REF!</f>
        <v>#REF!</v>
      </c>
      <c r="J68" s="18" t="e">
        <f>SUM('360 GRP '!#REF!)*'360 GRP '!#REF!</f>
        <v>#REF!</v>
      </c>
      <c r="K68" s="18" t="e">
        <f>'360 GRP '!#REF!</f>
        <v>#REF!</v>
      </c>
      <c r="L68" s="18" t="e">
        <f>'360 GRP '!#REF!*SUM('360 GRP '!#REF!)</f>
        <v>#REF!</v>
      </c>
    </row>
    <row r="69" spans="1:12">
      <c r="A69" s="1" t="e">
        <f>'360 GRP '!#REF!</f>
        <v>#REF!</v>
      </c>
      <c r="B69" s="16" t="e">
        <f>SUM('360 GRP '!#REF!)*'360 GRP '!#REF!</f>
        <v>#REF!</v>
      </c>
      <c r="C69" s="17" t="e">
        <f>SUM('360 GRP '!#REF!)*'360 GRP '!#REF!</f>
        <v>#REF!</v>
      </c>
      <c r="D69" s="18" t="e">
        <f>SUM('360 GRP '!#REF!)*'360 GRP '!#REF!</f>
        <v>#REF!</v>
      </c>
      <c r="E69" s="18" t="e">
        <f>SUM('360 GRP '!#REF!)*'360 GRP '!#REF!</f>
        <v>#REF!</v>
      </c>
      <c r="F69" s="18" t="e">
        <f>SUM('360 GRP '!#REF!)*'360 GRP '!#REF!</f>
        <v>#REF!</v>
      </c>
      <c r="G69" s="18" t="e">
        <f>SUM('360 GRP '!#REF!)*'360 GRP '!#REF!</f>
        <v>#REF!</v>
      </c>
      <c r="H69" s="18" t="e">
        <f>SUM('360 GRP '!#REF!)*'360 GRP '!#REF!</f>
        <v>#REF!</v>
      </c>
      <c r="I69" s="18" t="e">
        <f>SUM('360 GRP '!#REF!)*'360 GRP '!#REF!</f>
        <v>#REF!</v>
      </c>
      <c r="J69" s="18" t="e">
        <f>SUM('360 GRP '!#REF!)*'360 GRP '!#REF!</f>
        <v>#REF!</v>
      </c>
      <c r="K69" s="18" t="e">
        <f>'360 GRP '!#REF!</f>
        <v>#REF!</v>
      </c>
      <c r="L69" s="18" t="e">
        <f>'360 GRP '!#REF!*SUM('360 GRP '!#REF!)</f>
        <v>#REF!</v>
      </c>
    </row>
    <row r="70" spans="1:12">
      <c r="A70" s="1" t="e">
        <f>'360 GRP '!#REF!</f>
        <v>#REF!</v>
      </c>
      <c r="B70" s="16" t="e">
        <f>SUM('360 GRP '!#REF!)*'360 GRP '!#REF!</f>
        <v>#REF!</v>
      </c>
      <c r="C70" s="17" t="e">
        <f>SUM('360 GRP '!#REF!)*'360 GRP '!#REF!</f>
        <v>#REF!</v>
      </c>
      <c r="D70" s="18" t="e">
        <f>SUM('360 GRP '!#REF!)*'360 GRP '!#REF!</f>
        <v>#REF!</v>
      </c>
      <c r="E70" s="18" t="e">
        <f>SUM('360 GRP '!#REF!)*'360 GRP '!#REF!</f>
        <v>#REF!</v>
      </c>
      <c r="F70" s="18" t="e">
        <f>SUM('360 GRP '!#REF!)*'360 GRP '!#REF!</f>
        <v>#REF!</v>
      </c>
      <c r="G70" s="18" t="e">
        <f>SUM('360 GRP '!#REF!)*'360 GRP '!#REF!</f>
        <v>#REF!</v>
      </c>
      <c r="H70" s="18" t="e">
        <f>SUM('360 GRP '!#REF!)*'360 GRP '!#REF!</f>
        <v>#REF!</v>
      </c>
      <c r="I70" s="18" t="e">
        <f>SUM('360 GRP '!#REF!)*'360 GRP '!#REF!</f>
        <v>#REF!</v>
      </c>
      <c r="J70" s="18" t="e">
        <f>SUM('360 GRP '!#REF!)*'360 GRP '!#REF!</f>
        <v>#REF!</v>
      </c>
      <c r="K70" s="18" t="e">
        <f>'360 GRP '!#REF!</f>
        <v>#REF!</v>
      </c>
      <c r="L70" s="18" t="e">
        <f>'360 GRP '!#REF!*SUM('360 GRP '!#REF!)</f>
        <v>#REF!</v>
      </c>
    </row>
    <row r="71" spans="1:12">
      <c r="A71" s="1" t="e">
        <f>'360 GRP '!#REF!</f>
        <v>#REF!</v>
      </c>
      <c r="B71" s="16" t="e">
        <f>SUM('360 GRP '!#REF!)*'360 GRP '!#REF!</f>
        <v>#REF!</v>
      </c>
      <c r="C71" s="17" t="e">
        <f>SUM('360 GRP '!#REF!)*'360 GRP '!#REF!</f>
        <v>#REF!</v>
      </c>
      <c r="D71" s="18" t="e">
        <f>SUM('360 GRP '!#REF!)*'360 GRP '!#REF!</f>
        <v>#REF!</v>
      </c>
      <c r="E71" s="18" t="e">
        <f>SUM('360 GRP '!#REF!)*'360 GRP '!#REF!</f>
        <v>#REF!</v>
      </c>
      <c r="F71" s="18" t="e">
        <f>SUM('360 GRP '!#REF!)*'360 GRP '!#REF!</f>
        <v>#REF!</v>
      </c>
      <c r="G71" s="18" t="e">
        <f>SUM('360 GRP '!#REF!)*'360 GRP '!#REF!</f>
        <v>#REF!</v>
      </c>
      <c r="H71" s="18" t="e">
        <f>SUM('360 GRP '!#REF!)*'360 GRP '!#REF!</f>
        <v>#REF!</v>
      </c>
      <c r="I71" s="18" t="e">
        <f>SUM('360 GRP '!#REF!)*'360 GRP '!#REF!</f>
        <v>#REF!</v>
      </c>
      <c r="J71" s="18" t="e">
        <f>SUM('360 GRP '!#REF!)*'360 GRP '!#REF!</f>
        <v>#REF!</v>
      </c>
      <c r="K71" s="18" t="e">
        <f>'360 GRP '!#REF!</f>
        <v>#REF!</v>
      </c>
      <c r="L71" s="18" t="e">
        <f>'360 GRP '!#REF!*SUM('360 GRP '!#REF!)</f>
        <v>#REF!</v>
      </c>
    </row>
    <row r="72" spans="1:12">
      <c r="A72" s="1" t="e">
        <f>'360 GRP '!#REF!</f>
        <v>#REF!</v>
      </c>
      <c r="B72" s="16" t="e">
        <f>SUM('360 GRP '!#REF!)*'360 GRP '!#REF!</f>
        <v>#REF!</v>
      </c>
      <c r="C72" s="17" t="e">
        <f>SUM('360 GRP '!#REF!)*'360 GRP '!#REF!</f>
        <v>#REF!</v>
      </c>
      <c r="D72" s="18" t="e">
        <f>SUM('360 GRP '!#REF!)*'360 GRP '!#REF!</f>
        <v>#REF!</v>
      </c>
      <c r="E72" s="18" t="e">
        <f>SUM('360 GRP '!#REF!)*'360 GRP '!#REF!</f>
        <v>#REF!</v>
      </c>
      <c r="F72" s="18" t="e">
        <f>SUM('360 GRP '!#REF!)*'360 GRP '!#REF!</f>
        <v>#REF!</v>
      </c>
      <c r="G72" s="18" t="e">
        <f>SUM('360 GRP '!#REF!)*'360 GRP '!#REF!</f>
        <v>#REF!</v>
      </c>
      <c r="H72" s="18" t="e">
        <f>SUM('360 GRP '!#REF!)*'360 GRP '!#REF!</f>
        <v>#REF!</v>
      </c>
      <c r="I72" s="18" t="e">
        <f>SUM('360 GRP '!#REF!)*'360 GRP '!#REF!</f>
        <v>#REF!</v>
      </c>
      <c r="J72" s="18" t="e">
        <f>SUM('360 GRP '!#REF!)*'360 GRP '!#REF!</f>
        <v>#REF!</v>
      </c>
      <c r="K72" s="18" t="e">
        <f>'360 GRP '!#REF!</f>
        <v>#REF!</v>
      </c>
      <c r="L72" s="18" t="e">
        <f>'360 GRP '!#REF!*SUM('360 GRP '!#REF!)</f>
        <v>#REF!</v>
      </c>
    </row>
    <row r="73" spans="1:12">
      <c r="A73" s="1" t="e">
        <f>'360 GRP '!#REF!</f>
        <v>#REF!</v>
      </c>
      <c r="B73" s="16" t="e">
        <f>SUM('360 GRP '!#REF!)*'360 GRP '!#REF!</f>
        <v>#REF!</v>
      </c>
      <c r="C73" s="17" t="e">
        <f>SUM('360 GRP '!#REF!)*'360 GRP '!#REF!</f>
        <v>#REF!</v>
      </c>
      <c r="D73" s="18" t="e">
        <f>SUM('360 GRP '!#REF!)*'360 GRP '!#REF!</f>
        <v>#REF!</v>
      </c>
      <c r="E73" s="18" t="e">
        <f>SUM('360 GRP '!#REF!)*'360 GRP '!#REF!</f>
        <v>#REF!</v>
      </c>
      <c r="F73" s="18" t="e">
        <f>SUM('360 GRP '!#REF!)*'360 GRP '!#REF!</f>
        <v>#REF!</v>
      </c>
      <c r="G73" s="18" t="e">
        <f>SUM('360 GRP '!#REF!)*'360 GRP '!#REF!</f>
        <v>#REF!</v>
      </c>
      <c r="H73" s="18" t="e">
        <f>SUM('360 GRP '!#REF!)*'360 GRP '!#REF!</f>
        <v>#REF!</v>
      </c>
      <c r="I73" s="18" t="e">
        <f>SUM('360 GRP '!#REF!)*'360 GRP '!#REF!</f>
        <v>#REF!</v>
      </c>
      <c r="J73" s="18" t="e">
        <f>SUM('360 GRP '!#REF!)*'360 GRP '!#REF!</f>
        <v>#REF!</v>
      </c>
      <c r="K73" s="18" t="e">
        <f>'360 GRP '!#REF!</f>
        <v>#REF!</v>
      </c>
      <c r="L73" s="18" t="e">
        <f>'360 GRP '!#REF!*SUM('360 GRP '!#REF!)</f>
        <v>#REF!</v>
      </c>
    </row>
    <row r="74" spans="1:12">
      <c r="A74" s="1" t="e">
        <f>'360 GRP '!#REF!</f>
        <v>#REF!</v>
      </c>
      <c r="B74" s="16" t="e">
        <f>SUM('360 GRP '!#REF!)*'360 GRP '!#REF!</f>
        <v>#REF!</v>
      </c>
      <c r="C74" s="17" t="e">
        <f>SUM('360 GRP '!#REF!)*'360 GRP '!#REF!</f>
        <v>#REF!</v>
      </c>
      <c r="D74" s="18" t="e">
        <f>SUM('360 GRP '!#REF!)*'360 GRP '!#REF!</f>
        <v>#REF!</v>
      </c>
      <c r="E74" s="18" t="e">
        <f>SUM('360 GRP '!#REF!)*'360 GRP '!#REF!</f>
        <v>#REF!</v>
      </c>
      <c r="F74" s="18" t="e">
        <f>SUM('360 GRP '!#REF!)*'360 GRP '!#REF!</f>
        <v>#REF!</v>
      </c>
      <c r="G74" s="18" t="e">
        <f>SUM('360 GRP '!#REF!)*'360 GRP '!#REF!</f>
        <v>#REF!</v>
      </c>
      <c r="H74" s="18" t="e">
        <f>SUM('360 GRP '!#REF!)*'360 GRP '!#REF!</f>
        <v>#REF!</v>
      </c>
      <c r="I74" s="18" t="e">
        <f>SUM('360 GRP '!#REF!)*'360 GRP '!#REF!</f>
        <v>#REF!</v>
      </c>
      <c r="J74" s="18" t="e">
        <f>SUM('360 GRP '!#REF!)*'360 GRP '!#REF!</f>
        <v>#REF!</v>
      </c>
      <c r="K74" s="18" t="e">
        <f>'360 GRP '!#REF!</f>
        <v>#REF!</v>
      </c>
      <c r="L74" s="18" t="e">
        <f>'360 GRP '!#REF!*SUM('360 GRP '!#REF!)</f>
        <v>#REF!</v>
      </c>
    </row>
    <row r="75" spans="1:12">
      <c r="A75" s="1" t="e">
        <f>'360 GRP '!#REF!</f>
        <v>#REF!</v>
      </c>
      <c r="B75" s="16" t="e">
        <f>SUM('360 GRP '!#REF!)*'360 GRP '!#REF!</f>
        <v>#REF!</v>
      </c>
      <c r="C75" s="17" t="e">
        <f>SUM('360 GRP '!#REF!)*'360 GRP '!#REF!</f>
        <v>#REF!</v>
      </c>
      <c r="D75" s="18" t="e">
        <f>SUM('360 GRP '!#REF!)*'360 GRP '!#REF!</f>
        <v>#REF!</v>
      </c>
      <c r="E75" s="18" t="e">
        <f>SUM('360 GRP '!#REF!)*'360 GRP '!#REF!</f>
        <v>#REF!</v>
      </c>
      <c r="F75" s="18" t="e">
        <f>SUM('360 GRP '!#REF!)*'360 GRP '!#REF!</f>
        <v>#REF!</v>
      </c>
      <c r="G75" s="18" t="e">
        <f>SUM('360 GRP '!#REF!)*'360 GRP '!#REF!</f>
        <v>#REF!</v>
      </c>
      <c r="H75" s="18" t="e">
        <f>SUM('360 GRP '!#REF!)*'360 GRP '!#REF!</f>
        <v>#REF!</v>
      </c>
      <c r="I75" s="18" t="e">
        <f>SUM('360 GRP '!#REF!)*'360 GRP '!#REF!</f>
        <v>#REF!</v>
      </c>
      <c r="J75" s="18" t="e">
        <f>SUM('360 GRP '!#REF!)*'360 GRP '!#REF!</f>
        <v>#REF!</v>
      </c>
      <c r="K75" s="18" t="e">
        <f>'360 GRP '!#REF!</f>
        <v>#REF!</v>
      </c>
      <c r="L75" s="18" t="e">
        <f>'360 GRP '!#REF!*SUM('360 GRP '!#REF!)</f>
        <v>#REF!</v>
      </c>
    </row>
    <row r="76" spans="1:12">
      <c r="A76" s="1" t="e">
        <f>'360 GRP '!#REF!</f>
        <v>#REF!</v>
      </c>
      <c r="B76" s="16" t="e">
        <f>SUM('360 GRP '!#REF!)*'360 GRP '!#REF!</f>
        <v>#REF!</v>
      </c>
      <c r="C76" s="17" t="e">
        <f>SUM('360 GRP '!#REF!)*'360 GRP '!#REF!</f>
        <v>#REF!</v>
      </c>
      <c r="D76" s="18" t="e">
        <f>SUM('360 GRP '!#REF!)*'360 GRP '!#REF!</f>
        <v>#REF!</v>
      </c>
      <c r="E76" s="18" t="e">
        <f>SUM('360 GRP '!#REF!)*'360 GRP '!#REF!</f>
        <v>#REF!</v>
      </c>
      <c r="F76" s="18" t="e">
        <f>SUM('360 GRP '!#REF!)*'360 GRP '!#REF!</f>
        <v>#REF!</v>
      </c>
      <c r="G76" s="18" t="e">
        <f>SUM('360 GRP '!#REF!)*'360 GRP '!#REF!</f>
        <v>#REF!</v>
      </c>
      <c r="H76" s="18" t="e">
        <f>SUM('360 GRP '!#REF!)*'360 GRP '!#REF!</f>
        <v>#REF!</v>
      </c>
      <c r="I76" s="18" t="e">
        <f>SUM('360 GRP '!#REF!)*'360 GRP '!#REF!</f>
        <v>#REF!</v>
      </c>
      <c r="J76" s="18" t="e">
        <f>SUM('360 GRP '!#REF!)*'360 GRP '!#REF!</f>
        <v>#REF!</v>
      </c>
      <c r="K76" s="18" t="e">
        <f>'360 GRP '!#REF!</f>
        <v>#REF!</v>
      </c>
      <c r="L76" s="18" t="e">
        <f>'360 GRP '!#REF!*SUM('360 GRP '!#REF!)</f>
        <v>#REF!</v>
      </c>
    </row>
    <row r="77" spans="1:12">
      <c r="A77" s="1" t="e">
        <f>'360 GRP '!#REF!</f>
        <v>#REF!</v>
      </c>
      <c r="B77" s="16" t="e">
        <f>SUM('360 GRP '!#REF!)*'360 GRP '!#REF!</f>
        <v>#REF!</v>
      </c>
      <c r="C77" s="17" t="e">
        <f>SUM('360 GRP '!#REF!)*'360 GRP '!#REF!</f>
        <v>#REF!</v>
      </c>
      <c r="D77" s="18" t="e">
        <f>SUM('360 GRP '!#REF!)*'360 GRP '!#REF!</f>
        <v>#REF!</v>
      </c>
      <c r="E77" s="18" t="e">
        <f>SUM('360 GRP '!#REF!)*'360 GRP '!#REF!</f>
        <v>#REF!</v>
      </c>
      <c r="F77" s="18" t="e">
        <f>SUM('360 GRP '!#REF!)*'360 GRP '!#REF!</f>
        <v>#REF!</v>
      </c>
      <c r="G77" s="18" t="e">
        <f>SUM('360 GRP '!#REF!)*'360 GRP '!#REF!</f>
        <v>#REF!</v>
      </c>
      <c r="H77" s="18" t="e">
        <f>SUM('360 GRP '!#REF!)*'360 GRP '!#REF!</f>
        <v>#REF!</v>
      </c>
      <c r="I77" s="18" t="e">
        <f>SUM('360 GRP '!#REF!)*'360 GRP '!#REF!</f>
        <v>#REF!</v>
      </c>
      <c r="J77" s="18" t="e">
        <f>SUM('360 GRP '!#REF!)*'360 GRP '!#REF!</f>
        <v>#REF!</v>
      </c>
      <c r="K77" s="18" t="e">
        <f>'360 GRP '!#REF!</f>
        <v>#REF!</v>
      </c>
      <c r="L77" s="18" t="e">
        <f>'360 GRP '!#REF!*SUM('360 GRP '!#REF!)</f>
        <v>#REF!</v>
      </c>
    </row>
    <row r="78" spans="1:12">
      <c r="A78" s="1" t="e">
        <f>'360 GRP '!#REF!</f>
        <v>#REF!</v>
      </c>
      <c r="B78" s="16" t="e">
        <f>SUM('360 GRP '!#REF!)*'360 GRP '!#REF!</f>
        <v>#REF!</v>
      </c>
      <c r="C78" s="17" t="e">
        <f>SUM('360 GRP '!#REF!)*'360 GRP '!#REF!</f>
        <v>#REF!</v>
      </c>
      <c r="D78" s="18" t="e">
        <f>SUM('360 GRP '!#REF!)*'360 GRP '!#REF!</f>
        <v>#REF!</v>
      </c>
      <c r="E78" s="18" t="e">
        <f>SUM('360 GRP '!#REF!)*'360 GRP '!#REF!</f>
        <v>#REF!</v>
      </c>
      <c r="F78" s="18" t="e">
        <f>SUM('360 GRP '!#REF!)*'360 GRP '!#REF!</f>
        <v>#REF!</v>
      </c>
      <c r="G78" s="18" t="e">
        <f>SUM('360 GRP '!#REF!)*'360 GRP '!#REF!</f>
        <v>#REF!</v>
      </c>
      <c r="H78" s="18" t="e">
        <f>SUM('360 GRP '!#REF!)*'360 GRP '!#REF!</f>
        <v>#REF!</v>
      </c>
      <c r="I78" s="18" t="e">
        <f>SUM('360 GRP '!#REF!)*'360 GRP '!#REF!</f>
        <v>#REF!</v>
      </c>
      <c r="J78" s="18" t="e">
        <f>SUM('360 GRP '!#REF!)*'360 GRP '!#REF!</f>
        <v>#REF!</v>
      </c>
      <c r="K78" s="18" t="e">
        <f>'360 GRP '!#REF!</f>
        <v>#REF!</v>
      </c>
      <c r="L78" s="18" t="e">
        <f>'360 GRP '!#REF!*SUM('360 GRP '!#REF!)</f>
        <v>#REF!</v>
      </c>
    </row>
    <row r="79" spans="1:12">
      <c r="A79" s="1" t="e">
        <f>'360 GRP '!#REF!</f>
        <v>#REF!</v>
      </c>
      <c r="B79" s="16" t="e">
        <f>SUM('360 GRP '!#REF!)*'360 GRP '!#REF!</f>
        <v>#REF!</v>
      </c>
      <c r="C79" s="17" t="e">
        <f>SUM('360 GRP '!#REF!)*'360 GRP '!#REF!</f>
        <v>#REF!</v>
      </c>
      <c r="D79" s="18" t="e">
        <f>SUM('360 GRP '!#REF!)*'360 GRP '!#REF!</f>
        <v>#REF!</v>
      </c>
      <c r="E79" s="18" t="e">
        <f>SUM('360 GRP '!#REF!)*'360 GRP '!#REF!</f>
        <v>#REF!</v>
      </c>
      <c r="F79" s="18" t="e">
        <f>SUM('360 GRP '!#REF!)*'360 GRP '!#REF!</f>
        <v>#REF!</v>
      </c>
      <c r="G79" s="18" t="e">
        <f>SUM('360 GRP '!#REF!)*'360 GRP '!#REF!</f>
        <v>#REF!</v>
      </c>
      <c r="H79" s="18" t="e">
        <f>SUM('360 GRP '!#REF!)*'360 GRP '!#REF!</f>
        <v>#REF!</v>
      </c>
      <c r="I79" s="18" t="e">
        <f>SUM('360 GRP '!#REF!)*'360 GRP '!#REF!</f>
        <v>#REF!</v>
      </c>
      <c r="J79" s="18" t="e">
        <f>SUM('360 GRP '!#REF!)*'360 GRP '!#REF!</f>
        <v>#REF!</v>
      </c>
      <c r="K79" s="18" t="e">
        <f>'360 GRP '!#REF!</f>
        <v>#REF!</v>
      </c>
      <c r="L79" s="18" t="e">
        <f>'360 GRP '!#REF!*SUM('360 GRP '!#REF!)</f>
        <v>#REF!</v>
      </c>
    </row>
    <row r="80" spans="1:12">
      <c r="A80" s="1" t="e">
        <f>'360 GRP '!#REF!</f>
        <v>#REF!</v>
      </c>
      <c r="B80" s="16" t="e">
        <f>SUM('360 GRP '!#REF!)*'360 GRP '!#REF!</f>
        <v>#REF!</v>
      </c>
      <c r="C80" s="17" t="e">
        <f>SUM('360 GRP '!#REF!)*'360 GRP '!#REF!</f>
        <v>#REF!</v>
      </c>
      <c r="D80" s="18" t="e">
        <f>SUM('360 GRP '!#REF!)*'360 GRP '!#REF!</f>
        <v>#REF!</v>
      </c>
      <c r="E80" s="18" t="e">
        <f>SUM('360 GRP '!#REF!)*'360 GRP '!#REF!</f>
        <v>#REF!</v>
      </c>
      <c r="F80" s="18" t="e">
        <f>SUM('360 GRP '!#REF!)*'360 GRP '!#REF!</f>
        <v>#REF!</v>
      </c>
      <c r="G80" s="18" t="e">
        <f>SUM('360 GRP '!#REF!)*'360 GRP '!#REF!</f>
        <v>#REF!</v>
      </c>
      <c r="H80" s="18" t="e">
        <f>SUM('360 GRP '!#REF!)*'360 GRP '!#REF!</f>
        <v>#REF!</v>
      </c>
      <c r="I80" s="18" t="e">
        <f>SUM('360 GRP '!#REF!)*'360 GRP '!#REF!</f>
        <v>#REF!</v>
      </c>
      <c r="J80" s="18" t="e">
        <f>SUM('360 GRP '!#REF!)*'360 GRP '!#REF!</f>
        <v>#REF!</v>
      </c>
      <c r="K80" s="18" t="e">
        <f>'360 GRP '!#REF!</f>
        <v>#REF!</v>
      </c>
      <c r="L80" s="18" t="e">
        <f>'360 GRP '!#REF!*SUM('360 GRP '!#REF!)</f>
        <v>#REF!</v>
      </c>
    </row>
    <row r="81" spans="1:12">
      <c r="A81" s="1" t="e">
        <f>'360 GRP '!#REF!</f>
        <v>#REF!</v>
      </c>
      <c r="B81" s="16" t="e">
        <f>SUM('360 GRP '!#REF!)*'360 GRP '!#REF!</f>
        <v>#REF!</v>
      </c>
      <c r="C81" s="17" t="e">
        <f>SUM('360 GRP '!#REF!)*'360 GRP '!#REF!</f>
        <v>#REF!</v>
      </c>
      <c r="D81" s="18" t="e">
        <f>SUM('360 GRP '!#REF!)*'360 GRP '!#REF!</f>
        <v>#REF!</v>
      </c>
      <c r="E81" s="18" t="e">
        <f>SUM('360 GRP '!#REF!)*'360 GRP '!#REF!</f>
        <v>#REF!</v>
      </c>
      <c r="F81" s="18" t="e">
        <f>SUM('360 GRP '!#REF!)*'360 GRP '!#REF!</f>
        <v>#REF!</v>
      </c>
      <c r="G81" s="18" t="e">
        <f>SUM('360 GRP '!#REF!)*'360 GRP '!#REF!</f>
        <v>#REF!</v>
      </c>
      <c r="H81" s="18" t="e">
        <f>SUM('360 GRP '!#REF!)*'360 GRP '!#REF!</f>
        <v>#REF!</v>
      </c>
      <c r="I81" s="18" t="e">
        <f>SUM('360 GRP '!#REF!)*'360 GRP '!#REF!</f>
        <v>#REF!</v>
      </c>
      <c r="J81" s="18" t="e">
        <f>SUM('360 GRP '!#REF!)*'360 GRP '!#REF!</f>
        <v>#REF!</v>
      </c>
      <c r="K81" s="18" t="e">
        <f>'360 GRP '!#REF!</f>
        <v>#REF!</v>
      </c>
      <c r="L81" s="18" t="e">
        <f>'360 GRP '!#REF!*SUM('360 GRP '!#REF!)</f>
        <v>#REF!</v>
      </c>
    </row>
    <row r="82" spans="1:12">
      <c r="A82" s="1" t="e">
        <f>'360 GRP '!#REF!</f>
        <v>#REF!</v>
      </c>
      <c r="B82" s="16" t="e">
        <f>SUM('360 GRP '!#REF!)*'360 GRP '!#REF!</f>
        <v>#REF!</v>
      </c>
      <c r="C82" s="17" t="e">
        <f>SUM('360 GRP '!#REF!)*'360 GRP '!#REF!</f>
        <v>#REF!</v>
      </c>
      <c r="D82" s="18" t="e">
        <f>SUM('360 GRP '!#REF!)*'360 GRP '!#REF!</f>
        <v>#REF!</v>
      </c>
      <c r="E82" s="18" t="e">
        <f>SUM('360 GRP '!#REF!)*'360 GRP '!#REF!</f>
        <v>#REF!</v>
      </c>
      <c r="F82" s="18" t="e">
        <f>SUM('360 GRP '!#REF!)*'360 GRP '!#REF!</f>
        <v>#REF!</v>
      </c>
      <c r="G82" s="18" t="e">
        <f>SUM('360 GRP '!#REF!)*'360 GRP '!#REF!</f>
        <v>#REF!</v>
      </c>
      <c r="H82" s="18" t="e">
        <f>SUM('360 GRP '!#REF!)*'360 GRP '!#REF!</f>
        <v>#REF!</v>
      </c>
      <c r="I82" s="18" t="e">
        <f>SUM('360 GRP '!#REF!)*'360 GRP '!#REF!</f>
        <v>#REF!</v>
      </c>
      <c r="J82" s="18" t="e">
        <f>SUM('360 GRP '!#REF!)*'360 GRP '!#REF!</f>
        <v>#REF!</v>
      </c>
      <c r="K82" s="18" t="e">
        <f>'360 GRP '!#REF!</f>
        <v>#REF!</v>
      </c>
      <c r="L82" s="18" t="e">
        <f>'360 GRP '!#REF!*SUM('360 GRP '!#REF!)</f>
        <v>#REF!</v>
      </c>
    </row>
    <row r="83" spans="1:12">
      <c r="A83" s="1" t="e">
        <f>'360 GRP '!#REF!</f>
        <v>#REF!</v>
      </c>
      <c r="B83" s="16" t="e">
        <f>SUM('360 GRP '!#REF!)*'360 GRP '!#REF!</f>
        <v>#REF!</v>
      </c>
      <c r="C83" s="17" t="e">
        <f>SUM('360 GRP '!#REF!)*'360 GRP '!#REF!</f>
        <v>#REF!</v>
      </c>
      <c r="D83" s="18" t="e">
        <f>SUM('360 GRP '!#REF!)*'360 GRP '!#REF!</f>
        <v>#REF!</v>
      </c>
      <c r="E83" s="18" t="e">
        <f>SUM('360 GRP '!#REF!)*'360 GRP '!#REF!</f>
        <v>#REF!</v>
      </c>
      <c r="F83" s="18" t="e">
        <f>SUM('360 GRP '!#REF!)*'360 GRP '!#REF!</f>
        <v>#REF!</v>
      </c>
      <c r="G83" s="18" t="e">
        <f>SUM('360 GRP '!#REF!)*'360 GRP '!#REF!</f>
        <v>#REF!</v>
      </c>
      <c r="H83" s="18" t="e">
        <f>SUM('360 GRP '!#REF!)*'360 GRP '!#REF!</f>
        <v>#REF!</v>
      </c>
      <c r="I83" s="18" t="e">
        <f>SUM('360 GRP '!#REF!)*'360 GRP '!#REF!</f>
        <v>#REF!</v>
      </c>
      <c r="J83" s="18" t="e">
        <f>SUM('360 GRP '!#REF!)*'360 GRP '!#REF!</f>
        <v>#REF!</v>
      </c>
      <c r="K83" s="18" t="e">
        <f>'360 GRP '!#REF!</f>
        <v>#REF!</v>
      </c>
      <c r="L83" s="18" t="e">
        <f>'360 GRP '!#REF!*SUM('360 GRP '!#REF!)</f>
        <v>#REF!</v>
      </c>
    </row>
    <row r="84" spans="1:12">
      <c r="A84" s="1" t="e">
        <f>'360 GRP '!#REF!</f>
        <v>#REF!</v>
      </c>
      <c r="B84" s="16" t="e">
        <f>SUM('360 GRP '!#REF!)*'360 GRP '!#REF!</f>
        <v>#REF!</v>
      </c>
      <c r="C84" s="17" t="e">
        <f>SUM('360 GRP '!#REF!)*'360 GRP '!#REF!</f>
        <v>#REF!</v>
      </c>
      <c r="D84" s="18" t="e">
        <f>SUM('360 GRP '!#REF!)*'360 GRP '!#REF!</f>
        <v>#REF!</v>
      </c>
      <c r="E84" s="18" t="e">
        <f>SUM('360 GRP '!#REF!)*'360 GRP '!#REF!</f>
        <v>#REF!</v>
      </c>
      <c r="F84" s="18" t="e">
        <f>SUM('360 GRP '!#REF!)*'360 GRP '!#REF!</f>
        <v>#REF!</v>
      </c>
      <c r="G84" s="18" t="e">
        <f>SUM('360 GRP '!#REF!)*'360 GRP '!#REF!</f>
        <v>#REF!</v>
      </c>
      <c r="H84" s="18" t="e">
        <f>SUM('360 GRP '!#REF!)*'360 GRP '!#REF!</f>
        <v>#REF!</v>
      </c>
      <c r="I84" s="18" t="e">
        <f>SUM('360 GRP '!#REF!)*'360 GRP '!#REF!</f>
        <v>#REF!</v>
      </c>
      <c r="J84" s="18" t="e">
        <f>SUM('360 GRP '!#REF!)*'360 GRP '!#REF!</f>
        <v>#REF!</v>
      </c>
      <c r="K84" s="18" t="e">
        <f>'360 GRP '!#REF!</f>
        <v>#REF!</v>
      </c>
      <c r="L84" s="18" t="e">
        <f>'360 GRP '!#REF!*SUM('360 GRP '!#REF!)</f>
        <v>#REF!</v>
      </c>
    </row>
    <row r="85" spans="1:12">
      <c r="A85" s="1" t="e">
        <f>'360 GRP '!#REF!</f>
        <v>#REF!</v>
      </c>
      <c r="B85" s="16" t="e">
        <f>SUM('360 GRP '!#REF!)*'360 GRP '!#REF!</f>
        <v>#REF!</v>
      </c>
      <c r="C85" s="17" t="e">
        <f>SUM('360 GRP '!#REF!)*'360 GRP '!#REF!</f>
        <v>#REF!</v>
      </c>
      <c r="D85" s="18" t="e">
        <f>SUM('360 GRP '!#REF!)*'360 GRP '!#REF!</f>
        <v>#REF!</v>
      </c>
      <c r="E85" s="18" t="e">
        <f>SUM('360 GRP '!#REF!)*'360 GRP '!#REF!</f>
        <v>#REF!</v>
      </c>
      <c r="F85" s="18" t="e">
        <f>SUM('360 GRP '!#REF!)*'360 GRP '!#REF!</f>
        <v>#REF!</v>
      </c>
      <c r="G85" s="18" t="e">
        <f>SUM('360 GRP '!#REF!)*'360 GRP '!#REF!</f>
        <v>#REF!</v>
      </c>
      <c r="H85" s="18" t="e">
        <f>SUM('360 GRP '!#REF!)*'360 GRP '!#REF!</f>
        <v>#REF!</v>
      </c>
      <c r="I85" s="18" t="e">
        <f>SUM('360 GRP '!#REF!)*'360 GRP '!#REF!</f>
        <v>#REF!</v>
      </c>
      <c r="J85" s="18" t="e">
        <f>SUM('360 GRP '!#REF!)*'360 GRP '!#REF!</f>
        <v>#REF!</v>
      </c>
      <c r="K85" s="18" t="e">
        <f>'360 GRP '!#REF!</f>
        <v>#REF!</v>
      </c>
      <c r="L85" s="18" t="e">
        <f>'360 GRP '!#REF!*SUM('360 GRP '!#REF!)</f>
        <v>#REF!</v>
      </c>
    </row>
    <row r="86" spans="1:12">
      <c r="A86" s="1" t="e">
        <f>'360 GRP '!#REF!</f>
        <v>#REF!</v>
      </c>
      <c r="B86" s="16" t="e">
        <f>SUM('360 GRP '!#REF!)*'360 GRP '!#REF!</f>
        <v>#REF!</v>
      </c>
      <c r="C86" s="17" t="e">
        <f>SUM('360 GRP '!#REF!)*'360 GRP '!#REF!</f>
        <v>#REF!</v>
      </c>
      <c r="D86" s="18" t="e">
        <f>SUM('360 GRP '!#REF!)*'360 GRP '!#REF!</f>
        <v>#REF!</v>
      </c>
      <c r="E86" s="18" t="e">
        <f>SUM('360 GRP '!#REF!)*'360 GRP '!#REF!</f>
        <v>#REF!</v>
      </c>
      <c r="F86" s="18" t="e">
        <f>SUM('360 GRP '!#REF!)*'360 GRP '!#REF!</f>
        <v>#REF!</v>
      </c>
      <c r="G86" s="18" t="e">
        <f>SUM('360 GRP '!#REF!)*'360 GRP '!#REF!</f>
        <v>#REF!</v>
      </c>
      <c r="H86" s="18" t="e">
        <f>SUM('360 GRP '!#REF!)*'360 GRP '!#REF!</f>
        <v>#REF!</v>
      </c>
      <c r="I86" s="18" t="e">
        <f>SUM('360 GRP '!#REF!)*'360 GRP '!#REF!</f>
        <v>#REF!</v>
      </c>
      <c r="J86" s="18" t="e">
        <f>SUM('360 GRP '!#REF!)*'360 GRP '!#REF!</f>
        <v>#REF!</v>
      </c>
      <c r="K86" s="18" t="e">
        <f>'360 GRP '!#REF!</f>
        <v>#REF!</v>
      </c>
      <c r="L86" s="18" t="e">
        <f>'360 GRP '!#REF!*SUM('360 GRP '!#REF!)</f>
        <v>#REF!</v>
      </c>
    </row>
    <row r="87" spans="1:12">
      <c r="A87" s="1" t="e">
        <f>'360 GRP '!#REF!</f>
        <v>#REF!</v>
      </c>
      <c r="B87" s="16" t="e">
        <f>SUM('360 GRP '!#REF!)*'360 GRP '!#REF!</f>
        <v>#REF!</v>
      </c>
      <c r="C87" s="17" t="e">
        <f>SUM('360 GRP '!#REF!)*'360 GRP '!#REF!</f>
        <v>#REF!</v>
      </c>
      <c r="D87" s="18" t="e">
        <f>SUM('360 GRP '!#REF!)*'360 GRP '!#REF!</f>
        <v>#REF!</v>
      </c>
      <c r="E87" s="18" t="e">
        <f>SUM('360 GRP '!#REF!)*'360 GRP '!#REF!</f>
        <v>#REF!</v>
      </c>
      <c r="F87" s="18" t="e">
        <f>SUM('360 GRP '!#REF!)*'360 GRP '!#REF!</f>
        <v>#REF!</v>
      </c>
      <c r="G87" s="18" t="e">
        <f>SUM('360 GRP '!#REF!)*'360 GRP '!#REF!</f>
        <v>#REF!</v>
      </c>
      <c r="H87" s="18" t="e">
        <f>SUM('360 GRP '!#REF!)*'360 GRP '!#REF!</f>
        <v>#REF!</v>
      </c>
      <c r="I87" s="18" t="e">
        <f>SUM('360 GRP '!#REF!)*'360 GRP '!#REF!</f>
        <v>#REF!</v>
      </c>
      <c r="J87" s="18" t="e">
        <f>SUM('360 GRP '!#REF!)*'360 GRP '!#REF!</f>
        <v>#REF!</v>
      </c>
      <c r="K87" s="18" t="e">
        <f>'360 GRP '!#REF!</f>
        <v>#REF!</v>
      </c>
      <c r="L87" s="18" t="e">
        <f>'360 GRP '!#REF!*SUM('360 GRP '!#REF!)</f>
        <v>#REF!</v>
      </c>
    </row>
    <row r="88" spans="1:12">
      <c r="A88" s="1">
        <f>'360 GRP '!D200</f>
        <v>0</v>
      </c>
      <c r="B88" s="16" t="e">
        <f>SUM('360 GRP '!N200:Y200)*'360 GRP '!#REF!</f>
        <v>#REF!</v>
      </c>
      <c r="C88" s="17" t="e">
        <f>SUM('360 GRP '!N200:Y200)*'360 GRP '!#REF!</f>
        <v>#REF!</v>
      </c>
      <c r="D88" s="18" t="e">
        <f>SUM('360 GRP '!N200:Y200)*'360 GRP '!#REF!</f>
        <v>#REF!</v>
      </c>
      <c r="E88" s="18" t="e">
        <f>SUM('360 GRP '!N200:Y200)*'360 GRP '!#REF!</f>
        <v>#REF!</v>
      </c>
      <c r="F88" s="18" t="e">
        <f>SUM('360 GRP '!N200:Y200)*'360 GRP '!#REF!</f>
        <v>#REF!</v>
      </c>
      <c r="G88" s="18" t="e">
        <f>SUM('360 GRP '!N200:Y200)*'360 GRP '!#REF!</f>
        <v>#REF!</v>
      </c>
      <c r="H88" s="18" t="e">
        <f>SUM('360 GRP '!N200:Y200)*'360 GRP '!#REF!</f>
        <v>#REF!</v>
      </c>
      <c r="I88" s="18" t="e">
        <f>SUM('360 GRP '!N200:Y200)*'360 GRP '!#REF!</f>
        <v>#REF!</v>
      </c>
      <c r="J88" s="18" t="e">
        <f>SUM('360 GRP '!N200:Y200)*'360 GRP '!#REF!</f>
        <v>#REF!</v>
      </c>
      <c r="K88" s="18" t="e">
        <f>'360 GRP '!#REF!</f>
        <v>#REF!</v>
      </c>
      <c r="L88" s="18">
        <f>'360 GRP '!K200*SUM('360 GRP '!N200:Y200)</f>
        <v>0</v>
      </c>
    </row>
    <row r="89" spans="1:12">
      <c r="A89" s="1" t="str">
        <f>'360 GRP '!D201</f>
        <v>360-381</v>
      </c>
      <c r="B89" s="16" t="e">
        <f>SUM('360 GRP '!N201:Y201)*'360 GRP '!#REF!</f>
        <v>#REF!</v>
      </c>
      <c r="C89" s="17" t="e">
        <f>SUM('360 GRP '!N201:Y201)*'360 GRP '!#REF!</f>
        <v>#REF!</v>
      </c>
      <c r="D89" s="18" t="e">
        <f>SUM('360 GRP '!N201:Y201)*'360 GRP '!#REF!</f>
        <v>#REF!</v>
      </c>
      <c r="E89" s="18" t="e">
        <f>SUM('360 GRP '!N201:Y201)*'360 GRP '!#REF!</f>
        <v>#REF!</v>
      </c>
      <c r="F89" s="18" t="e">
        <f>SUM('360 GRP '!N201:Y201)*'360 GRP '!#REF!</f>
        <v>#REF!</v>
      </c>
      <c r="G89" s="18" t="e">
        <f>SUM('360 GRP '!N201:Y201)*'360 GRP '!#REF!</f>
        <v>#REF!</v>
      </c>
      <c r="H89" s="18" t="e">
        <f>SUM('360 GRP '!N201:Y201)*'360 GRP '!#REF!</f>
        <v>#REF!</v>
      </c>
      <c r="I89" s="18" t="e">
        <f>SUM('360 GRP '!N201:Y201)*'360 GRP '!#REF!</f>
        <v>#REF!</v>
      </c>
      <c r="J89" s="18" t="e">
        <f>SUM('360 GRP '!N201:Y201)*'360 GRP '!#REF!</f>
        <v>#REF!</v>
      </c>
      <c r="K89" s="18" t="e">
        <f>'360 GRP '!#REF!</f>
        <v>#REF!</v>
      </c>
      <c r="L89" s="18">
        <f>'360 GRP '!K201*SUM('360 GRP '!N201:Y201)</f>
        <v>0</v>
      </c>
    </row>
    <row r="90" spans="1:12">
      <c r="A90" s="1" t="str">
        <f>'360 GRP '!D202</f>
        <v>360-382</v>
      </c>
      <c r="B90" s="16" t="e">
        <f>SUM('360 GRP '!N202:Y202)*'360 GRP '!#REF!</f>
        <v>#REF!</v>
      </c>
      <c r="C90" s="17" t="e">
        <f>SUM('360 GRP '!N202:Y202)*'360 GRP '!#REF!</f>
        <v>#REF!</v>
      </c>
      <c r="D90" s="18" t="e">
        <f>SUM('360 GRP '!N202:Y202)*'360 GRP '!#REF!</f>
        <v>#REF!</v>
      </c>
      <c r="E90" s="18" t="e">
        <f>SUM('360 GRP '!N202:Y202)*'360 GRP '!#REF!</f>
        <v>#REF!</v>
      </c>
      <c r="F90" s="18" t="e">
        <f>SUM('360 GRP '!N202:Y202)*'360 GRP '!#REF!</f>
        <v>#REF!</v>
      </c>
      <c r="G90" s="18" t="e">
        <f>SUM('360 GRP '!N202:Y202)*'360 GRP '!#REF!</f>
        <v>#REF!</v>
      </c>
      <c r="H90" s="18" t="e">
        <f>SUM('360 GRP '!N202:Y202)*'360 GRP '!#REF!</f>
        <v>#REF!</v>
      </c>
      <c r="I90" s="18" t="e">
        <f>SUM('360 GRP '!N202:Y202)*'360 GRP '!#REF!</f>
        <v>#REF!</v>
      </c>
      <c r="J90" s="18" t="e">
        <f>SUM('360 GRP '!N202:Y202)*'360 GRP '!#REF!</f>
        <v>#REF!</v>
      </c>
      <c r="K90" s="18" t="e">
        <f>'360 GRP '!#REF!</f>
        <v>#REF!</v>
      </c>
      <c r="L90" s="18">
        <f>'360 GRP '!K202*SUM('360 GRP '!N202:Y202)</f>
        <v>0</v>
      </c>
    </row>
    <row r="91" spans="1:12">
      <c r="A91" s="1" t="str">
        <f>'360 GRP '!D203</f>
        <v>360-384</v>
      </c>
      <c r="B91" s="16" t="e">
        <f>SUM('360 GRP '!N203:Y203)*'360 GRP '!#REF!</f>
        <v>#REF!</v>
      </c>
      <c r="C91" s="17" t="e">
        <f>SUM('360 GRP '!N203:Y203)*'360 GRP '!#REF!</f>
        <v>#REF!</v>
      </c>
      <c r="D91" s="18" t="e">
        <f>SUM('360 GRP '!N203:Y203)*'360 GRP '!#REF!</f>
        <v>#REF!</v>
      </c>
      <c r="E91" s="18" t="e">
        <f>SUM('360 GRP '!N203:Y203)*'360 GRP '!#REF!</f>
        <v>#REF!</v>
      </c>
      <c r="F91" s="18" t="e">
        <f>SUM('360 GRP '!N203:Y203)*'360 GRP '!#REF!</f>
        <v>#REF!</v>
      </c>
      <c r="G91" s="18" t="e">
        <f>SUM('360 GRP '!N203:Y203)*'360 GRP '!#REF!</f>
        <v>#REF!</v>
      </c>
      <c r="H91" s="18" t="e">
        <f>SUM('360 GRP '!N203:Y203)*'360 GRP '!#REF!</f>
        <v>#REF!</v>
      </c>
      <c r="I91" s="18" t="e">
        <f>SUM('360 GRP '!N203:Y203)*'360 GRP '!#REF!</f>
        <v>#REF!</v>
      </c>
      <c r="J91" s="18" t="e">
        <f>SUM('360 GRP '!N203:Y203)*'360 GRP '!#REF!</f>
        <v>#REF!</v>
      </c>
      <c r="K91" s="18" t="e">
        <f>'360 GRP '!#REF!</f>
        <v>#REF!</v>
      </c>
      <c r="L91" s="18">
        <f>'360 GRP '!K203*SUM('360 GRP '!N203:Y203)</f>
        <v>0</v>
      </c>
    </row>
    <row r="92" spans="1:12">
      <c r="A92" s="1" t="str">
        <f>'360 GRP '!D204</f>
        <v>360-385</v>
      </c>
      <c r="B92" s="16" t="e">
        <f>SUM('360 GRP '!N204:Y204)*'360 GRP '!#REF!</f>
        <v>#REF!</v>
      </c>
      <c r="C92" s="17" t="e">
        <f>SUM('360 GRP '!N204:Y204)*'360 GRP '!#REF!</f>
        <v>#REF!</v>
      </c>
      <c r="D92" s="18" t="e">
        <f>SUM('360 GRP '!N204:Y204)*'360 GRP '!#REF!</f>
        <v>#REF!</v>
      </c>
      <c r="E92" s="18" t="e">
        <f>SUM('360 GRP '!N204:Y204)*'360 GRP '!#REF!</f>
        <v>#REF!</v>
      </c>
      <c r="F92" s="18" t="e">
        <f>SUM('360 GRP '!N204:Y204)*'360 GRP '!#REF!</f>
        <v>#REF!</v>
      </c>
      <c r="G92" s="18" t="e">
        <f>SUM('360 GRP '!N204:Y204)*'360 GRP '!#REF!</f>
        <v>#REF!</v>
      </c>
      <c r="H92" s="18" t="e">
        <f>SUM('360 GRP '!N204:Y204)*'360 GRP '!#REF!</f>
        <v>#REF!</v>
      </c>
      <c r="I92" s="18" t="e">
        <f>SUM('360 GRP '!N204:Y204)*'360 GRP '!#REF!</f>
        <v>#REF!</v>
      </c>
      <c r="J92" s="18" t="e">
        <f>SUM('360 GRP '!N204:Y204)*'360 GRP '!#REF!</f>
        <v>#REF!</v>
      </c>
      <c r="K92" s="18" t="e">
        <f>'360 GRP '!#REF!</f>
        <v>#REF!</v>
      </c>
      <c r="L92" s="18">
        <f>'360 GRP '!K204*SUM('360 GRP '!N204:Y204)</f>
        <v>0</v>
      </c>
    </row>
    <row r="93" spans="1:12">
      <c r="A93" s="1" t="str">
        <f>'360 GRP '!D205</f>
        <v>360-388</v>
      </c>
      <c r="B93" s="16" t="e">
        <f>SUM('360 GRP '!N205:Y205)*'360 GRP '!#REF!</f>
        <v>#REF!</v>
      </c>
      <c r="C93" s="17" t="e">
        <f>SUM('360 GRP '!N205:Y205)*'360 GRP '!#REF!</f>
        <v>#REF!</v>
      </c>
      <c r="D93" s="18" t="e">
        <f>SUM('360 GRP '!N205:Y205)*'360 GRP '!#REF!</f>
        <v>#REF!</v>
      </c>
      <c r="E93" s="18" t="e">
        <f>SUM('360 GRP '!N205:Y205)*'360 GRP '!#REF!</f>
        <v>#REF!</v>
      </c>
      <c r="F93" s="18" t="e">
        <f>SUM('360 GRP '!N205:Y205)*'360 GRP '!#REF!</f>
        <v>#REF!</v>
      </c>
      <c r="G93" s="18" t="e">
        <f>SUM('360 GRP '!N205:Y205)*'360 GRP '!#REF!</f>
        <v>#REF!</v>
      </c>
      <c r="H93" s="18" t="e">
        <f>SUM('360 GRP '!N205:Y205)*'360 GRP '!#REF!</f>
        <v>#REF!</v>
      </c>
      <c r="I93" s="18" t="e">
        <f>SUM('360 GRP '!N205:Y205)*'360 GRP '!#REF!</f>
        <v>#REF!</v>
      </c>
      <c r="J93" s="18" t="e">
        <f>SUM('360 GRP '!N205:Y205)*'360 GRP '!#REF!</f>
        <v>#REF!</v>
      </c>
      <c r="K93" s="18" t="e">
        <f>'360 GRP '!#REF!</f>
        <v>#REF!</v>
      </c>
      <c r="L93" s="18">
        <f>'360 GRP '!K205*SUM('360 GRP '!N205:Y205)</f>
        <v>0</v>
      </c>
    </row>
    <row r="94" spans="1:12">
      <c r="A94" s="1" t="str">
        <f>'360 GRP '!D206</f>
        <v>360-389</v>
      </c>
      <c r="B94" s="16" t="e">
        <f>SUM('360 GRP '!N206:Y206)*'360 GRP '!#REF!</f>
        <v>#REF!</v>
      </c>
      <c r="C94" s="17" t="e">
        <f>SUM('360 GRP '!N206:Y206)*'360 GRP '!#REF!</f>
        <v>#REF!</v>
      </c>
      <c r="D94" s="18" t="e">
        <f>SUM('360 GRP '!N206:Y206)*'360 GRP '!#REF!</f>
        <v>#REF!</v>
      </c>
      <c r="E94" s="18" t="e">
        <f>SUM('360 GRP '!N206:Y206)*'360 GRP '!#REF!</f>
        <v>#REF!</v>
      </c>
      <c r="F94" s="18" t="e">
        <f>SUM('360 GRP '!N206:Y206)*'360 GRP '!#REF!</f>
        <v>#REF!</v>
      </c>
      <c r="G94" s="18" t="e">
        <f>SUM('360 GRP '!N206:Y206)*'360 GRP '!#REF!</f>
        <v>#REF!</v>
      </c>
      <c r="H94" s="18" t="e">
        <f>SUM('360 GRP '!N206:Y206)*'360 GRP '!#REF!</f>
        <v>#REF!</v>
      </c>
      <c r="I94" s="18" t="e">
        <f>SUM('360 GRP '!N206:Y206)*'360 GRP '!#REF!</f>
        <v>#REF!</v>
      </c>
      <c r="J94" s="18" t="e">
        <f>SUM('360 GRP '!N206:Y206)*'360 GRP '!#REF!</f>
        <v>#REF!</v>
      </c>
      <c r="K94" s="18" t="e">
        <f>'360 GRP '!#REF!</f>
        <v>#REF!</v>
      </c>
      <c r="L94" s="18">
        <f>'360 GRP '!K206*SUM('360 GRP '!N206:Y206)</f>
        <v>0</v>
      </c>
    </row>
    <row r="95" spans="1:12">
      <c r="A95" s="1" t="str">
        <f>'360 GRP '!D207</f>
        <v>360-392</v>
      </c>
      <c r="B95" s="16" t="e">
        <f>SUM('360 GRP '!N207:Y207)*'360 GRP '!#REF!</f>
        <v>#REF!</v>
      </c>
      <c r="C95" s="17" t="e">
        <f>SUM('360 GRP '!N207:Y207)*'360 GRP '!#REF!</f>
        <v>#REF!</v>
      </c>
      <c r="D95" s="18" t="e">
        <f>SUM('360 GRP '!N207:Y207)*'360 GRP '!#REF!</f>
        <v>#REF!</v>
      </c>
      <c r="E95" s="18" t="e">
        <f>SUM('360 GRP '!N207:Y207)*'360 GRP '!#REF!</f>
        <v>#REF!</v>
      </c>
      <c r="F95" s="18" t="e">
        <f>SUM('360 GRP '!N207:Y207)*'360 GRP '!#REF!</f>
        <v>#REF!</v>
      </c>
      <c r="G95" s="18" t="e">
        <f>SUM('360 GRP '!N207:Y207)*'360 GRP '!#REF!</f>
        <v>#REF!</v>
      </c>
      <c r="H95" s="18" t="e">
        <f>SUM('360 GRP '!N207:Y207)*'360 GRP '!#REF!</f>
        <v>#REF!</v>
      </c>
      <c r="I95" s="18" t="e">
        <f>SUM('360 GRP '!N207:Y207)*'360 GRP '!#REF!</f>
        <v>#REF!</v>
      </c>
      <c r="J95" s="18" t="e">
        <f>SUM('360 GRP '!N207:Y207)*'360 GRP '!#REF!</f>
        <v>#REF!</v>
      </c>
      <c r="K95" s="18" t="e">
        <f>'360 GRP '!#REF!</f>
        <v>#REF!</v>
      </c>
      <c r="L95" s="18">
        <f>'360 GRP '!K207*SUM('360 GRP '!N207:Y207)</f>
        <v>0</v>
      </c>
    </row>
    <row r="96" spans="1:12">
      <c r="A96" s="1" t="str">
        <f>'360 GRP '!D208</f>
        <v>360-393</v>
      </c>
      <c r="B96" s="16" t="e">
        <f>SUM('360 GRP '!N208:Y208)*'360 GRP '!#REF!</f>
        <v>#REF!</v>
      </c>
      <c r="C96" s="17" t="e">
        <f>SUM('360 GRP '!N208:Y208)*'360 GRP '!#REF!</f>
        <v>#REF!</v>
      </c>
      <c r="D96" s="18" t="e">
        <f>SUM('360 GRP '!N208:Y208)*'360 GRP '!#REF!</f>
        <v>#REF!</v>
      </c>
      <c r="E96" s="18" t="e">
        <f>SUM('360 GRP '!N208:Y208)*'360 GRP '!#REF!</f>
        <v>#REF!</v>
      </c>
      <c r="F96" s="18" t="e">
        <f>SUM('360 GRP '!N208:Y208)*'360 GRP '!#REF!</f>
        <v>#REF!</v>
      </c>
      <c r="G96" s="18" t="e">
        <f>SUM('360 GRP '!N208:Y208)*'360 GRP '!#REF!</f>
        <v>#REF!</v>
      </c>
      <c r="H96" s="18" t="e">
        <f>SUM('360 GRP '!N208:Y208)*'360 GRP '!#REF!</f>
        <v>#REF!</v>
      </c>
      <c r="I96" s="18" t="e">
        <f>SUM('360 GRP '!N208:Y208)*'360 GRP '!#REF!</f>
        <v>#REF!</v>
      </c>
      <c r="J96" s="18" t="e">
        <f>SUM('360 GRP '!N208:Y208)*'360 GRP '!#REF!</f>
        <v>#REF!</v>
      </c>
      <c r="K96" s="18" t="e">
        <f>'360 GRP '!#REF!</f>
        <v>#REF!</v>
      </c>
      <c r="L96" s="18">
        <f>'360 GRP '!K208*SUM('360 GRP '!N208:Y208)</f>
        <v>0</v>
      </c>
    </row>
    <row r="97" spans="1:12">
      <c r="A97" s="1" t="str">
        <f>'360 GRP '!D209</f>
        <v>360-396</v>
      </c>
      <c r="B97" s="16" t="e">
        <f>SUM('360 GRP '!N209:Y209)*'360 GRP '!#REF!</f>
        <v>#REF!</v>
      </c>
      <c r="C97" s="17" t="e">
        <f>SUM('360 GRP '!N209:Y209)*'360 GRP '!#REF!</f>
        <v>#REF!</v>
      </c>
      <c r="D97" s="18" t="e">
        <f>SUM('360 GRP '!N209:Y209)*'360 GRP '!#REF!</f>
        <v>#REF!</v>
      </c>
      <c r="E97" s="18" t="e">
        <f>SUM('360 GRP '!N209:Y209)*'360 GRP '!#REF!</f>
        <v>#REF!</v>
      </c>
      <c r="F97" s="18" t="e">
        <f>SUM('360 GRP '!N209:Y209)*'360 GRP '!#REF!</f>
        <v>#REF!</v>
      </c>
      <c r="G97" s="18" t="e">
        <f>SUM('360 GRP '!N209:Y209)*'360 GRP '!#REF!</f>
        <v>#REF!</v>
      </c>
      <c r="H97" s="18" t="e">
        <f>SUM('360 GRP '!N209:Y209)*'360 GRP '!#REF!</f>
        <v>#REF!</v>
      </c>
      <c r="I97" s="18" t="e">
        <f>SUM('360 GRP '!N209:Y209)*'360 GRP '!#REF!</f>
        <v>#REF!</v>
      </c>
      <c r="J97" s="18" t="e">
        <f>SUM('360 GRP '!N209:Y209)*'360 GRP '!#REF!</f>
        <v>#REF!</v>
      </c>
      <c r="K97" s="18" t="e">
        <f>'360 GRP '!#REF!</f>
        <v>#REF!</v>
      </c>
      <c r="L97" s="18">
        <f>'360 GRP '!K209*SUM('360 GRP '!N209:Y209)</f>
        <v>0</v>
      </c>
    </row>
    <row r="98" spans="1:12">
      <c r="A98" s="1" t="str">
        <f>'360 GRP '!D211</f>
        <v>360-397</v>
      </c>
      <c r="B98" s="16" t="e">
        <f>SUM('360 GRP '!N211:Y211)*'360 GRP '!#REF!</f>
        <v>#REF!</v>
      </c>
      <c r="C98" s="17" t="e">
        <f>SUM('360 GRP '!N211:Y211)*'360 GRP '!#REF!</f>
        <v>#REF!</v>
      </c>
      <c r="D98" s="18" t="e">
        <f>SUM('360 GRP '!N211:Y211)*'360 GRP '!#REF!</f>
        <v>#REF!</v>
      </c>
      <c r="E98" s="18" t="e">
        <f>SUM('360 GRP '!N211:Y211)*'360 GRP '!#REF!</f>
        <v>#REF!</v>
      </c>
      <c r="F98" s="18" t="e">
        <f>SUM('360 GRP '!N211:Y211)*'360 GRP '!#REF!</f>
        <v>#REF!</v>
      </c>
      <c r="G98" s="18" t="e">
        <f>SUM('360 GRP '!N211:Y211)*'360 GRP '!#REF!</f>
        <v>#REF!</v>
      </c>
      <c r="H98" s="18" t="e">
        <f>SUM('360 GRP '!N211:Y211)*'360 GRP '!#REF!</f>
        <v>#REF!</v>
      </c>
      <c r="I98" s="18" t="e">
        <f>SUM('360 GRP '!N211:Y211)*'360 GRP '!#REF!</f>
        <v>#REF!</v>
      </c>
      <c r="J98" s="18" t="e">
        <f>SUM('360 GRP '!N211:Y211)*'360 GRP '!#REF!</f>
        <v>#REF!</v>
      </c>
      <c r="K98" s="18" t="e">
        <f>'360 GRP '!#REF!</f>
        <v>#REF!</v>
      </c>
      <c r="L98" s="18">
        <f>'360 GRP '!K211*SUM('360 GRP '!N211:Y211)</f>
        <v>0</v>
      </c>
    </row>
    <row r="99" spans="1:12">
      <c r="A99" s="1" t="str">
        <f>'360 GRP '!D214</f>
        <v>360-400-DT</v>
      </c>
      <c r="B99" s="16" t="e">
        <f>SUM('360 GRP '!N214:Y214)*'360 GRP '!#REF!</f>
        <v>#REF!</v>
      </c>
      <c r="C99" s="17" t="e">
        <f>SUM('360 GRP '!N214:Y214)*'360 GRP '!#REF!</f>
        <v>#REF!</v>
      </c>
      <c r="D99" s="18" t="e">
        <f>SUM('360 GRP '!N214:Y214)*'360 GRP '!#REF!</f>
        <v>#REF!</v>
      </c>
      <c r="E99" s="18" t="e">
        <f>SUM('360 GRP '!N214:Y214)*'360 GRP '!#REF!</f>
        <v>#REF!</v>
      </c>
      <c r="F99" s="18" t="e">
        <f>SUM('360 GRP '!N214:Y214)*'360 GRP '!#REF!</f>
        <v>#REF!</v>
      </c>
      <c r="G99" s="18" t="e">
        <f>SUM('360 GRP '!N214:Y214)*'360 GRP '!#REF!</f>
        <v>#REF!</v>
      </c>
      <c r="H99" s="18" t="e">
        <f>SUM('360 GRP '!N214:Y214)*'360 GRP '!#REF!</f>
        <v>#REF!</v>
      </c>
      <c r="I99" s="18" t="e">
        <f>SUM('360 GRP '!N214:Y214)*'360 GRP '!#REF!</f>
        <v>#REF!</v>
      </c>
      <c r="J99" s="18" t="e">
        <f>SUM('360 GRP '!N214:Y214)*'360 GRP '!#REF!</f>
        <v>#REF!</v>
      </c>
      <c r="K99" s="18" t="e">
        <f>'360 GRP '!#REF!</f>
        <v>#REF!</v>
      </c>
      <c r="L99" s="18">
        <f>'360 GRP '!K214*SUM('360 GRP '!N214:Y214)</f>
        <v>0</v>
      </c>
    </row>
    <row r="100" spans="1:12">
      <c r="A100" s="1" t="e">
        <f>'360 GRP '!#REF!</f>
        <v>#REF!</v>
      </c>
      <c r="B100" s="16" t="e">
        <f>SUM('360 GRP '!#REF!)*'360 GRP '!#REF!</f>
        <v>#REF!</v>
      </c>
      <c r="C100" s="17" t="e">
        <f>SUM('360 GRP '!#REF!)*'360 GRP '!#REF!</f>
        <v>#REF!</v>
      </c>
      <c r="D100" s="18" t="e">
        <f>SUM('360 GRP '!#REF!)*'360 GRP '!#REF!</f>
        <v>#REF!</v>
      </c>
      <c r="E100" s="18" t="e">
        <f>SUM('360 GRP '!#REF!)*'360 GRP '!#REF!</f>
        <v>#REF!</v>
      </c>
      <c r="F100" s="18" t="e">
        <f>SUM('360 GRP '!#REF!)*'360 GRP '!#REF!</f>
        <v>#REF!</v>
      </c>
      <c r="G100" s="18" t="e">
        <f>SUM('360 GRP '!#REF!)*'360 GRP '!#REF!</f>
        <v>#REF!</v>
      </c>
      <c r="H100" s="18" t="e">
        <f>SUM('360 GRP '!#REF!)*'360 GRP '!#REF!</f>
        <v>#REF!</v>
      </c>
      <c r="I100" s="18" t="e">
        <f>SUM('360 GRP '!#REF!)*'360 GRP '!#REF!</f>
        <v>#REF!</v>
      </c>
      <c r="J100" s="18" t="e">
        <f>SUM('360 GRP '!#REF!)*'360 GRP '!#REF!</f>
        <v>#REF!</v>
      </c>
      <c r="K100" s="18" t="e">
        <f>'360 GRP '!#REF!</f>
        <v>#REF!</v>
      </c>
      <c r="L100" s="18" t="e">
        <f>'360 GRP '!#REF!*SUM('360 GRP '!#REF!)</f>
        <v>#REF!</v>
      </c>
    </row>
    <row r="101" spans="1:12">
      <c r="A101" s="1" t="e">
        <f>'360 GRP '!#REF!</f>
        <v>#REF!</v>
      </c>
      <c r="B101" s="16" t="e">
        <f>SUM('360 GRP '!#REF!)*'360 GRP '!#REF!</f>
        <v>#REF!</v>
      </c>
      <c r="C101" s="17" t="e">
        <f>SUM('360 GRP '!#REF!)*'360 GRP '!#REF!</f>
        <v>#REF!</v>
      </c>
      <c r="D101" s="18" t="e">
        <f>SUM('360 GRP '!#REF!)*'360 GRP '!#REF!</f>
        <v>#REF!</v>
      </c>
      <c r="E101" s="18" t="e">
        <f>SUM('360 GRP '!#REF!)*'360 GRP '!#REF!</f>
        <v>#REF!</v>
      </c>
      <c r="F101" s="18" t="e">
        <f>SUM('360 GRP '!#REF!)*'360 GRP '!#REF!</f>
        <v>#REF!</v>
      </c>
      <c r="G101" s="18" t="e">
        <f>SUM('360 GRP '!#REF!)*'360 GRP '!#REF!</f>
        <v>#REF!</v>
      </c>
      <c r="H101" s="18" t="e">
        <f>SUM('360 GRP '!#REF!)*'360 GRP '!#REF!</f>
        <v>#REF!</v>
      </c>
      <c r="I101" s="18" t="e">
        <f>SUM('360 GRP '!#REF!)*'360 GRP '!#REF!</f>
        <v>#REF!</v>
      </c>
      <c r="J101" s="18" t="e">
        <f>SUM('360 GRP '!#REF!)*'360 GRP '!#REF!</f>
        <v>#REF!</v>
      </c>
      <c r="K101" s="18" t="e">
        <f>'360 GRP '!#REF!</f>
        <v>#REF!</v>
      </c>
      <c r="L101" s="18" t="e">
        <f>'360 GRP '!#REF!*SUM('360 GRP '!#REF!)</f>
        <v>#REF!</v>
      </c>
    </row>
    <row r="102" spans="1:12">
      <c r="A102" s="1" t="e">
        <f>'360 GRP '!#REF!</f>
        <v>#REF!</v>
      </c>
      <c r="B102" s="16" t="e">
        <f>SUM('360 GRP '!#REF!)*'360 GRP '!#REF!</f>
        <v>#REF!</v>
      </c>
      <c r="C102" s="17" t="e">
        <f>SUM('360 GRP '!#REF!)*'360 GRP '!#REF!</f>
        <v>#REF!</v>
      </c>
      <c r="D102" s="18" t="e">
        <f>SUM('360 GRP '!#REF!)*'360 GRP '!#REF!</f>
        <v>#REF!</v>
      </c>
      <c r="E102" s="18" t="e">
        <f>SUM('360 GRP '!#REF!)*'360 GRP '!#REF!</f>
        <v>#REF!</v>
      </c>
      <c r="F102" s="18" t="e">
        <f>SUM('360 GRP '!#REF!)*'360 GRP '!#REF!</f>
        <v>#REF!</v>
      </c>
      <c r="G102" s="18" t="e">
        <f>SUM('360 GRP '!#REF!)*'360 GRP '!#REF!</f>
        <v>#REF!</v>
      </c>
      <c r="H102" s="18" t="e">
        <f>SUM('360 GRP '!#REF!)*'360 GRP '!#REF!</f>
        <v>#REF!</v>
      </c>
      <c r="I102" s="18" t="e">
        <f>SUM('360 GRP '!#REF!)*'360 GRP '!#REF!</f>
        <v>#REF!</v>
      </c>
      <c r="J102" s="18" t="e">
        <f>SUM('360 GRP '!#REF!)*'360 GRP '!#REF!</f>
        <v>#REF!</v>
      </c>
      <c r="K102" s="18" t="e">
        <f>'360 GRP '!#REF!</f>
        <v>#REF!</v>
      </c>
      <c r="L102" s="18" t="e">
        <f>'360 GRP '!#REF!*SUM('360 GRP '!#REF!)</f>
        <v>#REF!</v>
      </c>
    </row>
    <row r="103" spans="1:12">
      <c r="A103" s="1" t="e">
        <f>'360 GRP '!#REF!</f>
        <v>#REF!</v>
      </c>
      <c r="B103" s="16" t="e">
        <f>SUM('360 GRP '!#REF!)*'360 GRP '!#REF!</f>
        <v>#REF!</v>
      </c>
      <c r="C103" s="17" t="e">
        <f>SUM('360 GRP '!#REF!)*'360 GRP '!#REF!</f>
        <v>#REF!</v>
      </c>
      <c r="D103" s="18" t="e">
        <f>SUM('360 GRP '!#REF!)*'360 GRP '!#REF!</f>
        <v>#REF!</v>
      </c>
      <c r="E103" s="18" t="e">
        <f>SUM('360 GRP '!#REF!)*'360 GRP '!#REF!</f>
        <v>#REF!</v>
      </c>
      <c r="F103" s="18" t="e">
        <f>SUM('360 GRP '!#REF!)*'360 GRP '!#REF!</f>
        <v>#REF!</v>
      </c>
      <c r="G103" s="18" t="e">
        <f>SUM('360 GRP '!#REF!)*'360 GRP '!#REF!</f>
        <v>#REF!</v>
      </c>
      <c r="H103" s="18" t="e">
        <f>SUM('360 GRP '!#REF!)*'360 GRP '!#REF!</f>
        <v>#REF!</v>
      </c>
      <c r="I103" s="18" t="e">
        <f>SUM('360 GRP '!#REF!)*'360 GRP '!#REF!</f>
        <v>#REF!</v>
      </c>
      <c r="J103" s="18" t="e">
        <f>SUM('360 GRP '!#REF!)*'360 GRP '!#REF!</f>
        <v>#REF!</v>
      </c>
      <c r="K103" s="18" t="e">
        <f>'360 GRP '!#REF!</f>
        <v>#REF!</v>
      </c>
      <c r="L103" s="18" t="e">
        <f>'360 GRP '!#REF!*SUM('360 GRP '!#REF!)</f>
        <v>#REF!</v>
      </c>
    </row>
    <row r="104" spans="1:12">
      <c r="A104" s="1" t="e">
        <f>'360 GRP '!#REF!</f>
        <v>#REF!</v>
      </c>
      <c r="B104" s="16" t="e">
        <f>SUM('360 GRP '!#REF!)*'360 GRP '!#REF!</f>
        <v>#REF!</v>
      </c>
      <c r="C104" s="17" t="e">
        <f>SUM('360 GRP '!#REF!)*'360 GRP '!#REF!</f>
        <v>#REF!</v>
      </c>
      <c r="D104" s="18" t="e">
        <f>SUM('360 GRP '!#REF!)*'360 GRP '!#REF!</f>
        <v>#REF!</v>
      </c>
      <c r="E104" s="18" t="e">
        <f>SUM('360 GRP '!#REF!)*'360 GRP '!#REF!</f>
        <v>#REF!</v>
      </c>
      <c r="F104" s="18" t="e">
        <f>SUM('360 GRP '!#REF!)*'360 GRP '!#REF!</f>
        <v>#REF!</v>
      </c>
      <c r="G104" s="18" t="e">
        <f>SUM('360 GRP '!#REF!)*'360 GRP '!#REF!</f>
        <v>#REF!</v>
      </c>
      <c r="H104" s="18" t="e">
        <f>SUM('360 GRP '!#REF!)*'360 GRP '!#REF!</f>
        <v>#REF!</v>
      </c>
      <c r="I104" s="18" t="e">
        <f>SUM('360 GRP '!#REF!)*'360 GRP '!#REF!</f>
        <v>#REF!</v>
      </c>
      <c r="J104" s="18" t="e">
        <f>SUM('360 GRP '!#REF!)*'360 GRP '!#REF!</f>
        <v>#REF!</v>
      </c>
      <c r="K104" s="18" t="e">
        <f>'360 GRP '!#REF!</f>
        <v>#REF!</v>
      </c>
      <c r="L104" s="18" t="e">
        <f>'360 GRP '!#REF!*SUM('360 GRP '!#REF!)</f>
        <v>#REF!</v>
      </c>
    </row>
    <row r="105" spans="1:12">
      <c r="A105" s="1" t="e">
        <f>'360 GRP '!#REF!</f>
        <v>#REF!</v>
      </c>
      <c r="B105" s="16" t="e">
        <f>SUM('360 GRP '!#REF!)*'360 GRP '!#REF!</f>
        <v>#REF!</v>
      </c>
      <c r="C105" s="17" t="e">
        <f>SUM('360 GRP '!#REF!)*'360 GRP '!#REF!</f>
        <v>#REF!</v>
      </c>
      <c r="D105" s="18" t="e">
        <f>SUM('360 GRP '!#REF!)*'360 GRP '!#REF!</f>
        <v>#REF!</v>
      </c>
      <c r="E105" s="18" t="e">
        <f>SUM('360 GRP '!#REF!)*'360 GRP '!#REF!</f>
        <v>#REF!</v>
      </c>
      <c r="F105" s="18" t="e">
        <f>SUM('360 GRP '!#REF!)*'360 GRP '!#REF!</f>
        <v>#REF!</v>
      </c>
      <c r="G105" s="18" t="e">
        <f>SUM('360 GRP '!#REF!)*'360 GRP '!#REF!</f>
        <v>#REF!</v>
      </c>
      <c r="H105" s="18" t="e">
        <f>SUM('360 GRP '!#REF!)*'360 GRP '!#REF!</f>
        <v>#REF!</v>
      </c>
      <c r="I105" s="18" t="e">
        <f>SUM('360 GRP '!#REF!)*'360 GRP '!#REF!</f>
        <v>#REF!</v>
      </c>
      <c r="J105" s="18" t="e">
        <f>SUM('360 GRP '!#REF!)*'360 GRP '!#REF!</f>
        <v>#REF!</v>
      </c>
      <c r="K105" s="18" t="e">
        <f>'360 GRP '!#REF!</f>
        <v>#REF!</v>
      </c>
      <c r="L105" s="18" t="e">
        <f>'360 GRP '!#REF!*SUM('360 GRP '!#REF!)</f>
        <v>#REF!</v>
      </c>
    </row>
    <row r="106" spans="1:12">
      <c r="A106" s="1" t="e">
        <f>'360 GRP '!#REF!</f>
        <v>#REF!</v>
      </c>
      <c r="B106" s="16" t="e">
        <f>SUM('360 GRP '!#REF!)*'360 GRP '!#REF!</f>
        <v>#REF!</v>
      </c>
      <c r="C106" s="17" t="e">
        <f>SUM('360 GRP '!#REF!)*'360 GRP '!#REF!</f>
        <v>#REF!</v>
      </c>
      <c r="D106" s="18" t="e">
        <f>SUM('360 GRP '!#REF!)*'360 GRP '!#REF!</f>
        <v>#REF!</v>
      </c>
      <c r="E106" s="18" t="e">
        <f>SUM('360 GRP '!#REF!)*'360 GRP '!#REF!</f>
        <v>#REF!</v>
      </c>
      <c r="F106" s="18" t="e">
        <f>SUM('360 GRP '!#REF!)*'360 GRP '!#REF!</f>
        <v>#REF!</v>
      </c>
      <c r="G106" s="18" t="e">
        <f>SUM('360 GRP '!#REF!)*'360 GRP '!#REF!</f>
        <v>#REF!</v>
      </c>
      <c r="H106" s="18" t="e">
        <f>SUM('360 GRP '!#REF!)*'360 GRP '!#REF!</f>
        <v>#REF!</v>
      </c>
      <c r="I106" s="18" t="e">
        <f>SUM('360 GRP '!#REF!)*'360 GRP '!#REF!</f>
        <v>#REF!</v>
      </c>
      <c r="J106" s="18" t="e">
        <f>SUM('360 GRP '!#REF!)*'360 GRP '!#REF!</f>
        <v>#REF!</v>
      </c>
      <c r="K106" s="18" t="e">
        <f>'360 GRP '!#REF!</f>
        <v>#REF!</v>
      </c>
      <c r="L106" s="18" t="e">
        <f>'360 GRP '!#REF!*SUM('360 GRP '!#REF!)</f>
        <v>#REF!</v>
      </c>
    </row>
    <row r="107" spans="1:12">
      <c r="A107" s="1" t="e">
        <f>'360 GRP '!#REF!</f>
        <v>#REF!</v>
      </c>
      <c r="B107" s="16" t="e">
        <f>SUM('360 GRP '!#REF!)*'360 GRP '!#REF!</f>
        <v>#REF!</v>
      </c>
      <c r="C107" s="17" t="e">
        <f>SUM('360 GRP '!#REF!)*'360 GRP '!#REF!</f>
        <v>#REF!</v>
      </c>
      <c r="D107" s="18" t="e">
        <f>SUM('360 GRP '!#REF!)*'360 GRP '!#REF!</f>
        <v>#REF!</v>
      </c>
      <c r="E107" s="18" t="e">
        <f>SUM('360 GRP '!#REF!)*'360 GRP '!#REF!</f>
        <v>#REF!</v>
      </c>
      <c r="F107" s="18" t="e">
        <f>SUM('360 GRP '!#REF!)*'360 GRP '!#REF!</f>
        <v>#REF!</v>
      </c>
      <c r="G107" s="18" t="e">
        <f>SUM('360 GRP '!#REF!)*'360 GRP '!#REF!</f>
        <v>#REF!</v>
      </c>
      <c r="H107" s="18" t="e">
        <f>SUM('360 GRP '!#REF!)*'360 GRP '!#REF!</f>
        <v>#REF!</v>
      </c>
      <c r="I107" s="18" t="e">
        <f>SUM('360 GRP '!#REF!)*'360 GRP '!#REF!</f>
        <v>#REF!</v>
      </c>
      <c r="J107" s="18" t="e">
        <f>SUM('360 GRP '!#REF!)*'360 GRP '!#REF!</f>
        <v>#REF!</v>
      </c>
      <c r="K107" s="18" t="e">
        <f>'360 GRP '!#REF!</f>
        <v>#REF!</v>
      </c>
      <c r="L107" s="18" t="e">
        <f>'360 GRP '!#REF!*SUM('360 GRP '!#REF!)</f>
        <v>#REF!</v>
      </c>
    </row>
    <row r="108" spans="1:12">
      <c r="A108" s="1" t="e">
        <f>'360 GRP '!#REF!</f>
        <v>#REF!</v>
      </c>
      <c r="B108" s="16" t="e">
        <f>SUM('360 GRP '!#REF!)*'360 GRP '!#REF!</f>
        <v>#REF!</v>
      </c>
      <c r="C108" s="17" t="e">
        <f>SUM('360 GRP '!#REF!)*'360 GRP '!#REF!</f>
        <v>#REF!</v>
      </c>
      <c r="D108" s="18" t="e">
        <f>SUM('360 GRP '!#REF!)*'360 GRP '!#REF!</f>
        <v>#REF!</v>
      </c>
      <c r="E108" s="18" t="e">
        <f>SUM('360 GRP '!#REF!)*'360 GRP '!#REF!</f>
        <v>#REF!</v>
      </c>
      <c r="F108" s="18" t="e">
        <f>SUM('360 GRP '!#REF!)*'360 GRP '!#REF!</f>
        <v>#REF!</v>
      </c>
      <c r="G108" s="18" t="e">
        <f>SUM('360 GRP '!#REF!)*'360 GRP '!#REF!</f>
        <v>#REF!</v>
      </c>
      <c r="H108" s="18" t="e">
        <f>SUM('360 GRP '!#REF!)*'360 GRP '!#REF!</f>
        <v>#REF!</v>
      </c>
      <c r="I108" s="18" t="e">
        <f>SUM('360 GRP '!#REF!)*'360 GRP '!#REF!</f>
        <v>#REF!</v>
      </c>
      <c r="J108" s="18" t="e">
        <f>SUM('360 GRP '!#REF!)*'360 GRP '!#REF!</f>
        <v>#REF!</v>
      </c>
      <c r="K108" s="18" t="e">
        <f>'360 GRP '!#REF!</f>
        <v>#REF!</v>
      </c>
      <c r="L108" s="18" t="e">
        <f>'360 GRP '!#REF!*SUM('360 GRP '!#REF!)</f>
        <v>#REF!</v>
      </c>
    </row>
    <row r="109" spans="1:12">
      <c r="A109" s="1" t="e">
        <f>'360 GRP '!#REF!</f>
        <v>#REF!</v>
      </c>
      <c r="B109" s="16" t="e">
        <f>SUM('360 GRP '!#REF!)*'360 GRP '!#REF!</f>
        <v>#REF!</v>
      </c>
      <c r="C109" s="17" t="e">
        <f>SUM('360 GRP '!#REF!)*'360 GRP '!#REF!</f>
        <v>#REF!</v>
      </c>
      <c r="D109" s="18" t="e">
        <f>SUM('360 GRP '!#REF!)*'360 GRP '!#REF!</f>
        <v>#REF!</v>
      </c>
      <c r="E109" s="18" t="e">
        <f>SUM('360 GRP '!#REF!)*'360 GRP '!#REF!</f>
        <v>#REF!</v>
      </c>
      <c r="F109" s="18" t="e">
        <f>SUM('360 GRP '!#REF!)*'360 GRP '!#REF!</f>
        <v>#REF!</v>
      </c>
      <c r="G109" s="18" t="e">
        <f>SUM('360 GRP '!#REF!)*'360 GRP '!#REF!</f>
        <v>#REF!</v>
      </c>
      <c r="H109" s="18" t="e">
        <f>SUM('360 GRP '!#REF!)*'360 GRP '!#REF!</f>
        <v>#REF!</v>
      </c>
      <c r="I109" s="18" t="e">
        <f>SUM('360 GRP '!#REF!)*'360 GRP '!#REF!</f>
        <v>#REF!</v>
      </c>
      <c r="J109" s="18" t="e">
        <f>SUM('360 GRP '!#REF!)*'360 GRP '!#REF!</f>
        <v>#REF!</v>
      </c>
      <c r="K109" s="18" t="e">
        <f>'360 GRP '!#REF!</f>
        <v>#REF!</v>
      </c>
      <c r="L109" s="18" t="e">
        <f>'360 GRP '!#REF!*SUM('360 GRP '!#REF!)</f>
        <v>#REF!</v>
      </c>
    </row>
    <row r="110" spans="1:12">
      <c r="A110" s="1" t="e">
        <f>'360 GRP '!#REF!</f>
        <v>#REF!</v>
      </c>
      <c r="B110" s="16" t="e">
        <f>SUM('360 GRP '!#REF!)*'360 GRP '!#REF!</f>
        <v>#REF!</v>
      </c>
      <c r="C110" s="17" t="e">
        <f>SUM('360 GRP '!#REF!)*'360 GRP '!#REF!</f>
        <v>#REF!</v>
      </c>
      <c r="D110" s="18" t="e">
        <f>SUM('360 GRP '!#REF!)*'360 GRP '!#REF!</f>
        <v>#REF!</v>
      </c>
      <c r="E110" s="18" t="e">
        <f>SUM('360 GRP '!#REF!)*'360 GRP '!#REF!</f>
        <v>#REF!</v>
      </c>
      <c r="F110" s="18" t="e">
        <f>SUM('360 GRP '!#REF!)*'360 GRP '!#REF!</f>
        <v>#REF!</v>
      </c>
      <c r="G110" s="18" t="e">
        <f>SUM('360 GRP '!#REF!)*'360 GRP '!#REF!</f>
        <v>#REF!</v>
      </c>
      <c r="H110" s="18" t="e">
        <f>SUM('360 GRP '!#REF!)*'360 GRP '!#REF!</f>
        <v>#REF!</v>
      </c>
      <c r="I110" s="18" t="e">
        <f>SUM('360 GRP '!#REF!)*'360 GRP '!#REF!</f>
        <v>#REF!</v>
      </c>
      <c r="J110" s="18" t="e">
        <f>SUM('360 GRP '!#REF!)*'360 GRP '!#REF!</f>
        <v>#REF!</v>
      </c>
      <c r="K110" s="18" t="e">
        <f>'360 GRP '!#REF!</f>
        <v>#REF!</v>
      </c>
      <c r="L110" s="18" t="e">
        <f>'360 GRP '!#REF!*SUM('360 GRP '!#REF!)</f>
        <v>#REF!</v>
      </c>
    </row>
    <row r="111" spans="1:12">
      <c r="A111" s="1" t="e">
        <f>'360 GRP '!#REF!</f>
        <v>#REF!</v>
      </c>
      <c r="B111" s="16" t="e">
        <f>SUM('360 GRP '!#REF!)*'360 GRP '!#REF!</f>
        <v>#REF!</v>
      </c>
      <c r="C111" s="17" t="e">
        <f>SUM('360 GRP '!#REF!)*'360 GRP '!#REF!</f>
        <v>#REF!</v>
      </c>
      <c r="D111" s="18" t="e">
        <f>SUM('360 GRP '!#REF!)*'360 GRP '!#REF!</f>
        <v>#REF!</v>
      </c>
      <c r="E111" s="18" t="e">
        <f>SUM('360 GRP '!#REF!)*'360 GRP '!#REF!</f>
        <v>#REF!</v>
      </c>
      <c r="F111" s="18" t="e">
        <f>SUM('360 GRP '!#REF!)*'360 GRP '!#REF!</f>
        <v>#REF!</v>
      </c>
      <c r="G111" s="18" t="e">
        <f>SUM('360 GRP '!#REF!)*'360 GRP '!#REF!</f>
        <v>#REF!</v>
      </c>
      <c r="H111" s="18" t="e">
        <f>SUM('360 GRP '!#REF!)*'360 GRP '!#REF!</f>
        <v>#REF!</v>
      </c>
      <c r="I111" s="18" t="e">
        <f>SUM('360 GRP '!#REF!)*'360 GRP '!#REF!</f>
        <v>#REF!</v>
      </c>
      <c r="J111" s="18" t="e">
        <f>SUM('360 GRP '!#REF!)*'360 GRP '!#REF!</f>
        <v>#REF!</v>
      </c>
      <c r="K111" s="18" t="e">
        <f>'360 GRP '!#REF!</f>
        <v>#REF!</v>
      </c>
      <c r="L111" s="18" t="e">
        <f>'360 GRP '!#REF!*SUM('360 GRP '!#REF!)</f>
        <v>#REF!</v>
      </c>
    </row>
    <row r="112" spans="1:12">
      <c r="A112" s="1" t="e">
        <f>'360 GRP '!#REF!</f>
        <v>#REF!</v>
      </c>
      <c r="B112" s="16" t="e">
        <f>SUM('360 GRP '!#REF!)*'360 GRP '!#REF!</f>
        <v>#REF!</v>
      </c>
      <c r="C112" s="17" t="e">
        <f>SUM('360 GRP '!#REF!)*'360 GRP '!#REF!</f>
        <v>#REF!</v>
      </c>
      <c r="D112" s="18" t="e">
        <f>SUM('360 GRP '!#REF!)*'360 GRP '!#REF!</f>
        <v>#REF!</v>
      </c>
      <c r="E112" s="18" t="e">
        <f>SUM('360 GRP '!#REF!)*'360 GRP '!#REF!</f>
        <v>#REF!</v>
      </c>
      <c r="F112" s="18" t="e">
        <f>SUM('360 GRP '!#REF!)*'360 GRP '!#REF!</f>
        <v>#REF!</v>
      </c>
      <c r="G112" s="18" t="e">
        <f>SUM('360 GRP '!#REF!)*'360 GRP '!#REF!</f>
        <v>#REF!</v>
      </c>
      <c r="H112" s="18" t="e">
        <f>SUM('360 GRP '!#REF!)*'360 GRP '!#REF!</f>
        <v>#REF!</v>
      </c>
      <c r="I112" s="18" t="e">
        <f>SUM('360 GRP '!#REF!)*'360 GRP '!#REF!</f>
        <v>#REF!</v>
      </c>
      <c r="J112" s="18" t="e">
        <f>SUM('360 GRP '!#REF!)*'360 GRP '!#REF!</f>
        <v>#REF!</v>
      </c>
      <c r="K112" s="18" t="e">
        <f>'360 GRP '!#REF!</f>
        <v>#REF!</v>
      </c>
      <c r="L112" s="18" t="e">
        <f>'360 GRP '!#REF!*SUM('360 GRP '!#REF!)</f>
        <v>#REF!</v>
      </c>
    </row>
    <row r="113" spans="1:12">
      <c r="A113" s="1" t="e">
        <f>'360 GRP '!#REF!</f>
        <v>#REF!</v>
      </c>
      <c r="B113" s="16" t="e">
        <f>SUM('360 GRP '!#REF!)*'360 GRP '!#REF!</f>
        <v>#REF!</v>
      </c>
      <c r="C113" s="17" t="e">
        <f>SUM('360 GRP '!#REF!)*'360 GRP '!#REF!</f>
        <v>#REF!</v>
      </c>
      <c r="D113" s="18" t="e">
        <f>SUM('360 GRP '!#REF!)*'360 GRP '!#REF!</f>
        <v>#REF!</v>
      </c>
      <c r="E113" s="18" t="e">
        <f>SUM('360 GRP '!#REF!)*'360 GRP '!#REF!</f>
        <v>#REF!</v>
      </c>
      <c r="F113" s="18" t="e">
        <f>SUM('360 GRP '!#REF!)*'360 GRP '!#REF!</f>
        <v>#REF!</v>
      </c>
      <c r="G113" s="18" t="e">
        <f>SUM('360 GRP '!#REF!)*'360 GRP '!#REF!</f>
        <v>#REF!</v>
      </c>
      <c r="H113" s="18" t="e">
        <f>SUM('360 GRP '!#REF!)*'360 GRP '!#REF!</f>
        <v>#REF!</v>
      </c>
      <c r="I113" s="18" t="e">
        <f>SUM('360 GRP '!#REF!)*'360 GRP '!#REF!</f>
        <v>#REF!</v>
      </c>
      <c r="J113" s="18" t="e">
        <f>SUM('360 GRP '!#REF!)*'360 GRP '!#REF!</f>
        <v>#REF!</v>
      </c>
      <c r="K113" s="18" t="e">
        <f>'360 GRP '!#REF!</f>
        <v>#REF!</v>
      </c>
      <c r="L113" s="18" t="e">
        <f>'360 GRP '!#REF!*SUM('360 GRP '!#REF!)</f>
        <v>#REF!</v>
      </c>
    </row>
    <row r="114" spans="1:12">
      <c r="A114" s="1" t="e">
        <f>'360 GRP '!#REF!</f>
        <v>#REF!</v>
      </c>
      <c r="B114" s="16" t="e">
        <f>SUM('360 GRP '!#REF!)*'360 GRP '!#REF!</f>
        <v>#REF!</v>
      </c>
      <c r="C114" s="17" t="e">
        <f>SUM('360 GRP '!#REF!)*'360 GRP '!#REF!</f>
        <v>#REF!</v>
      </c>
      <c r="D114" s="18" t="e">
        <f>SUM('360 GRP '!#REF!)*'360 GRP '!#REF!</f>
        <v>#REF!</v>
      </c>
      <c r="E114" s="18" t="e">
        <f>SUM('360 GRP '!#REF!)*'360 GRP '!#REF!</f>
        <v>#REF!</v>
      </c>
      <c r="F114" s="18" t="e">
        <f>SUM('360 GRP '!#REF!)*'360 GRP '!#REF!</f>
        <v>#REF!</v>
      </c>
      <c r="G114" s="18" t="e">
        <f>SUM('360 GRP '!#REF!)*'360 GRP '!#REF!</f>
        <v>#REF!</v>
      </c>
      <c r="H114" s="18" t="e">
        <f>SUM('360 GRP '!#REF!)*'360 GRP '!#REF!</f>
        <v>#REF!</v>
      </c>
      <c r="I114" s="18" t="e">
        <f>SUM('360 GRP '!#REF!)*'360 GRP '!#REF!</f>
        <v>#REF!</v>
      </c>
      <c r="J114" s="18" t="e">
        <f>SUM('360 GRP '!#REF!)*'360 GRP '!#REF!</f>
        <v>#REF!</v>
      </c>
      <c r="K114" s="18" t="e">
        <f>'360 GRP '!#REF!</f>
        <v>#REF!</v>
      </c>
      <c r="L114" s="18" t="e">
        <f>'360 GRP '!#REF!*SUM('360 GRP '!#REF!)</f>
        <v>#REF!</v>
      </c>
    </row>
    <row r="115" spans="1:12">
      <c r="A115" s="1" t="e">
        <f>'360 GRP '!#REF!</f>
        <v>#REF!</v>
      </c>
      <c r="B115" s="16" t="e">
        <f>SUM('360 GRP '!#REF!)*'360 GRP '!#REF!</f>
        <v>#REF!</v>
      </c>
      <c r="C115" s="17" t="e">
        <f>SUM('360 GRP '!#REF!)*'360 GRP '!#REF!</f>
        <v>#REF!</v>
      </c>
      <c r="D115" s="18" t="e">
        <f>SUM('360 GRP '!#REF!)*'360 GRP '!#REF!</f>
        <v>#REF!</v>
      </c>
      <c r="E115" s="18" t="e">
        <f>SUM('360 GRP '!#REF!)*'360 GRP '!#REF!</f>
        <v>#REF!</v>
      </c>
      <c r="F115" s="18" t="e">
        <f>SUM('360 GRP '!#REF!)*'360 GRP '!#REF!</f>
        <v>#REF!</v>
      </c>
      <c r="G115" s="18" t="e">
        <f>SUM('360 GRP '!#REF!)*'360 GRP '!#REF!</f>
        <v>#REF!</v>
      </c>
      <c r="H115" s="18" t="e">
        <f>SUM('360 GRP '!#REF!)*'360 GRP '!#REF!</f>
        <v>#REF!</v>
      </c>
      <c r="I115" s="18" t="e">
        <f>SUM('360 GRP '!#REF!)*'360 GRP '!#REF!</f>
        <v>#REF!</v>
      </c>
      <c r="J115" s="18" t="e">
        <f>SUM('360 GRP '!#REF!)*'360 GRP '!#REF!</f>
        <v>#REF!</v>
      </c>
      <c r="K115" s="18" t="e">
        <f>'360 GRP '!#REF!</f>
        <v>#REF!</v>
      </c>
      <c r="L115" s="18" t="e">
        <f>'360 GRP '!#REF!*SUM('360 GRP '!#REF!)</f>
        <v>#REF!</v>
      </c>
    </row>
    <row r="116" spans="1:12">
      <c r="A116" s="1" t="e">
        <f>'360 GRP '!#REF!</f>
        <v>#REF!</v>
      </c>
      <c r="B116" s="16" t="e">
        <f>SUM('360 GRP '!#REF!)*'360 GRP '!#REF!</f>
        <v>#REF!</v>
      </c>
      <c r="C116" s="17" t="e">
        <f>SUM('360 GRP '!#REF!)*'360 GRP '!#REF!</f>
        <v>#REF!</v>
      </c>
      <c r="D116" s="18" t="e">
        <f>SUM('360 GRP '!#REF!)*'360 GRP '!#REF!</f>
        <v>#REF!</v>
      </c>
      <c r="E116" s="18" t="e">
        <f>SUM('360 GRP '!#REF!)*'360 GRP '!#REF!</f>
        <v>#REF!</v>
      </c>
      <c r="F116" s="18" t="e">
        <f>SUM('360 GRP '!#REF!)*'360 GRP '!#REF!</f>
        <v>#REF!</v>
      </c>
      <c r="G116" s="18" t="e">
        <f>SUM('360 GRP '!#REF!)*'360 GRP '!#REF!</f>
        <v>#REF!</v>
      </c>
      <c r="H116" s="18" t="e">
        <f>SUM('360 GRP '!#REF!)*'360 GRP '!#REF!</f>
        <v>#REF!</v>
      </c>
      <c r="I116" s="18" t="e">
        <f>SUM('360 GRP '!#REF!)*'360 GRP '!#REF!</f>
        <v>#REF!</v>
      </c>
      <c r="J116" s="18" t="e">
        <f>SUM('360 GRP '!#REF!)*'360 GRP '!#REF!</f>
        <v>#REF!</v>
      </c>
      <c r="K116" s="18" t="e">
        <f>'360 GRP '!#REF!</f>
        <v>#REF!</v>
      </c>
      <c r="L116" s="18" t="e">
        <f>'360 GRP '!#REF!*SUM('360 GRP '!#REF!)</f>
        <v>#REF!</v>
      </c>
    </row>
    <row r="117" spans="1:12" s="2" customFormat="1" ht="17" thickBot="1">
      <c r="A117" s="1" t="e">
        <f>'360 GRP '!#REF!</f>
        <v>#REF!</v>
      </c>
      <c r="B117" s="16" t="e">
        <f>SUM('360 GRP '!#REF!)*'360 GRP '!#REF!</f>
        <v>#REF!</v>
      </c>
      <c r="C117" s="17" t="e">
        <f>SUM('360 GRP '!#REF!)*'360 GRP '!#REF!</f>
        <v>#REF!</v>
      </c>
      <c r="D117" s="18" t="e">
        <f>SUM('360 GRP '!#REF!)*'360 GRP '!#REF!</f>
        <v>#REF!</v>
      </c>
      <c r="E117" s="18" t="e">
        <f>SUM('360 GRP '!#REF!)*'360 GRP '!#REF!</f>
        <v>#REF!</v>
      </c>
      <c r="F117" s="18" t="e">
        <f>SUM('360 GRP '!#REF!)*'360 GRP '!#REF!</f>
        <v>#REF!</v>
      </c>
      <c r="G117" s="18" t="e">
        <f>SUM('360 GRP '!#REF!)*'360 GRP '!#REF!</f>
        <v>#REF!</v>
      </c>
      <c r="H117" s="18" t="e">
        <f>SUM('360 GRP '!#REF!)*'360 GRP '!#REF!</f>
        <v>#REF!</v>
      </c>
      <c r="I117" s="18" t="e">
        <f>SUM('360 GRP '!#REF!)*'360 GRP '!#REF!</f>
        <v>#REF!</v>
      </c>
      <c r="J117" s="18" t="e">
        <f>SUM('360 GRP '!#REF!)*'360 GRP '!#REF!</f>
        <v>#REF!</v>
      </c>
      <c r="K117" s="18" t="e">
        <f>'360 GRP '!#REF!</f>
        <v>#REF!</v>
      </c>
      <c r="L117" s="18" t="e">
        <f>'360 GRP '!#REF!*SUM('360 GRP '!#REF!)</f>
        <v>#REF!</v>
      </c>
    </row>
    <row r="118" spans="1:12">
      <c r="A118" s="1" t="e">
        <f>'360 GRP '!#REF!</f>
        <v>#REF!</v>
      </c>
      <c r="B118" s="16" t="e">
        <f>SUM('360 GRP '!#REF!)*'360 GRP '!#REF!</f>
        <v>#REF!</v>
      </c>
      <c r="C118" s="17" t="e">
        <f>SUM('360 GRP '!#REF!)*'360 GRP '!#REF!</f>
        <v>#REF!</v>
      </c>
      <c r="D118" s="18" t="e">
        <f>SUM('360 GRP '!#REF!)*'360 GRP '!#REF!</f>
        <v>#REF!</v>
      </c>
      <c r="E118" s="18" t="e">
        <f>SUM('360 GRP '!#REF!)*'360 GRP '!#REF!</f>
        <v>#REF!</v>
      </c>
      <c r="F118" s="18" t="e">
        <f>SUM('360 GRP '!#REF!)*'360 GRP '!#REF!</f>
        <v>#REF!</v>
      </c>
      <c r="G118" s="18" t="e">
        <f>SUM('360 GRP '!#REF!)*'360 GRP '!#REF!</f>
        <v>#REF!</v>
      </c>
      <c r="H118" s="18" t="e">
        <f>SUM('360 GRP '!#REF!)*'360 GRP '!#REF!</f>
        <v>#REF!</v>
      </c>
      <c r="I118" s="18" t="e">
        <f>SUM('360 GRP '!#REF!)*'360 GRP '!#REF!</f>
        <v>#REF!</v>
      </c>
      <c r="J118" s="18" t="e">
        <f>SUM('360 GRP '!#REF!)*'360 GRP '!#REF!</f>
        <v>#REF!</v>
      </c>
      <c r="K118" s="18" t="e">
        <f>'360 GRP '!#REF!</f>
        <v>#REF!</v>
      </c>
      <c r="L118" s="18" t="e">
        <f>'360 GRP '!#REF!*SUM('360 GRP '!#REF!)</f>
        <v>#REF!</v>
      </c>
    </row>
    <row r="119" spans="1:12">
      <c r="A119" s="1" t="e">
        <f>'360 GRP '!#REF!</f>
        <v>#REF!</v>
      </c>
      <c r="B119" s="16" t="e">
        <f>SUM('360 GRP '!#REF!)*'360 GRP '!#REF!</f>
        <v>#REF!</v>
      </c>
      <c r="C119" s="17" t="e">
        <f>SUM('360 GRP '!#REF!)*'360 GRP '!#REF!</f>
        <v>#REF!</v>
      </c>
      <c r="D119" s="18" t="e">
        <f>SUM('360 GRP '!#REF!)*'360 GRP '!#REF!</f>
        <v>#REF!</v>
      </c>
      <c r="E119" s="18" t="e">
        <f>SUM('360 GRP '!#REF!)*'360 GRP '!#REF!</f>
        <v>#REF!</v>
      </c>
      <c r="F119" s="18" t="e">
        <f>SUM('360 GRP '!#REF!)*'360 GRP '!#REF!</f>
        <v>#REF!</v>
      </c>
      <c r="G119" s="18" t="e">
        <f>SUM('360 GRP '!#REF!)*'360 GRP '!#REF!</f>
        <v>#REF!</v>
      </c>
      <c r="H119" s="18" t="e">
        <f>SUM('360 GRP '!#REF!)*'360 GRP '!#REF!</f>
        <v>#REF!</v>
      </c>
      <c r="I119" s="18" t="e">
        <f>SUM('360 GRP '!#REF!)*'360 GRP '!#REF!</f>
        <v>#REF!</v>
      </c>
      <c r="J119" s="18" t="e">
        <f>SUM('360 GRP '!#REF!)*'360 GRP '!#REF!</f>
        <v>#REF!</v>
      </c>
      <c r="K119" s="18" t="e">
        <f>'360 GRP '!#REF!</f>
        <v>#REF!</v>
      </c>
      <c r="L119" s="18" t="e">
        <f>'360 GRP '!#REF!*SUM('360 GRP '!#REF!)</f>
        <v>#REF!</v>
      </c>
    </row>
    <row r="120" spans="1:12">
      <c r="A120" s="1" t="e">
        <f>'360 GRP '!#REF!</f>
        <v>#REF!</v>
      </c>
      <c r="B120" s="16" t="e">
        <f>SUM('360 GRP '!#REF!)*'360 GRP '!#REF!</f>
        <v>#REF!</v>
      </c>
      <c r="C120" s="17" t="e">
        <f>SUM('360 GRP '!#REF!)*'360 GRP '!#REF!</f>
        <v>#REF!</v>
      </c>
      <c r="D120" s="18" t="e">
        <f>SUM('360 GRP '!#REF!)*'360 GRP '!#REF!</f>
        <v>#REF!</v>
      </c>
      <c r="E120" s="18" t="e">
        <f>SUM('360 GRP '!#REF!)*'360 GRP '!#REF!</f>
        <v>#REF!</v>
      </c>
      <c r="F120" s="18" t="e">
        <f>SUM('360 GRP '!#REF!)*'360 GRP '!#REF!</f>
        <v>#REF!</v>
      </c>
      <c r="G120" s="18" t="e">
        <f>SUM('360 GRP '!#REF!)*'360 GRP '!#REF!</f>
        <v>#REF!</v>
      </c>
      <c r="H120" s="18" t="e">
        <f>SUM('360 GRP '!#REF!)*'360 GRP '!#REF!</f>
        <v>#REF!</v>
      </c>
      <c r="I120" s="18" t="e">
        <f>SUM('360 GRP '!#REF!)*'360 GRP '!#REF!</f>
        <v>#REF!</v>
      </c>
      <c r="J120" s="18" t="e">
        <f>SUM('360 GRP '!#REF!)*'360 GRP '!#REF!</f>
        <v>#REF!</v>
      </c>
      <c r="K120" s="18" t="e">
        <f>'360 GRP '!#REF!</f>
        <v>#REF!</v>
      </c>
      <c r="L120" s="18" t="e">
        <f>'360 GRP '!#REF!*SUM('360 GRP '!#REF!)</f>
        <v>#REF!</v>
      </c>
    </row>
    <row r="121" spans="1:12">
      <c r="A121" s="1" t="e">
        <f>'360 GRP '!#REF!</f>
        <v>#REF!</v>
      </c>
      <c r="B121" s="16" t="e">
        <f>SUM('360 GRP '!#REF!)*'360 GRP '!#REF!</f>
        <v>#REF!</v>
      </c>
      <c r="C121" s="17" t="e">
        <f>SUM('360 GRP '!#REF!)*'360 GRP '!#REF!</f>
        <v>#REF!</v>
      </c>
      <c r="D121" s="18" t="e">
        <f>SUM('360 GRP '!#REF!)*'360 GRP '!#REF!</f>
        <v>#REF!</v>
      </c>
      <c r="E121" s="18" t="e">
        <f>SUM('360 GRP '!#REF!)*'360 GRP '!#REF!</f>
        <v>#REF!</v>
      </c>
      <c r="F121" s="18" t="e">
        <f>SUM('360 GRP '!#REF!)*'360 GRP '!#REF!</f>
        <v>#REF!</v>
      </c>
      <c r="G121" s="18" t="e">
        <f>SUM('360 GRP '!#REF!)*'360 GRP '!#REF!</f>
        <v>#REF!</v>
      </c>
      <c r="H121" s="18" t="e">
        <f>SUM('360 GRP '!#REF!)*'360 GRP '!#REF!</f>
        <v>#REF!</v>
      </c>
      <c r="I121" s="18" t="e">
        <f>SUM('360 GRP '!#REF!)*'360 GRP '!#REF!</f>
        <v>#REF!</v>
      </c>
      <c r="J121" s="18" t="e">
        <f>SUM('360 GRP '!#REF!)*'360 GRP '!#REF!</f>
        <v>#REF!</v>
      </c>
      <c r="K121" s="18" t="e">
        <f>'360 GRP '!#REF!</f>
        <v>#REF!</v>
      </c>
      <c r="L121" s="18" t="e">
        <f>'360 GRP '!#REF!*SUM('360 GRP '!#REF!)</f>
        <v>#REF!</v>
      </c>
    </row>
    <row r="122" spans="1:12">
      <c r="A122" s="1" t="e">
        <f>'360 GRP '!#REF!</f>
        <v>#REF!</v>
      </c>
      <c r="B122" s="16" t="e">
        <f>SUM('360 GRP '!#REF!)*'360 GRP '!#REF!</f>
        <v>#REF!</v>
      </c>
      <c r="C122" s="17" t="e">
        <f>SUM('360 GRP '!#REF!)*'360 GRP '!#REF!</f>
        <v>#REF!</v>
      </c>
      <c r="D122" s="18" t="e">
        <f>SUM('360 GRP '!#REF!)*'360 GRP '!#REF!</f>
        <v>#REF!</v>
      </c>
      <c r="E122" s="18" t="e">
        <f>SUM('360 GRP '!#REF!)*'360 GRP '!#REF!</f>
        <v>#REF!</v>
      </c>
      <c r="F122" s="18" t="e">
        <f>SUM('360 GRP '!#REF!)*'360 GRP '!#REF!</f>
        <v>#REF!</v>
      </c>
      <c r="G122" s="18" t="e">
        <f>SUM('360 GRP '!#REF!)*'360 GRP '!#REF!</f>
        <v>#REF!</v>
      </c>
      <c r="H122" s="18" t="e">
        <f>SUM('360 GRP '!#REF!)*'360 GRP '!#REF!</f>
        <v>#REF!</v>
      </c>
      <c r="I122" s="18" t="e">
        <f>SUM('360 GRP '!#REF!)*'360 GRP '!#REF!</f>
        <v>#REF!</v>
      </c>
      <c r="J122" s="18" t="e">
        <f>SUM('360 GRP '!#REF!)*'360 GRP '!#REF!</f>
        <v>#REF!</v>
      </c>
      <c r="K122" s="18" t="e">
        <f>'360 GRP '!#REF!</f>
        <v>#REF!</v>
      </c>
      <c r="L122" s="18" t="e">
        <f>'360 GRP '!#REF!*SUM('360 GRP '!#REF!)</f>
        <v>#REF!</v>
      </c>
    </row>
    <row r="123" spans="1:12">
      <c r="A123" s="1" t="e">
        <f>'360 GRP '!#REF!</f>
        <v>#REF!</v>
      </c>
      <c r="B123" s="16" t="e">
        <f>SUM('360 GRP '!#REF!)*'360 GRP '!#REF!</f>
        <v>#REF!</v>
      </c>
      <c r="C123" s="17" t="e">
        <f>SUM('360 GRP '!#REF!)*'360 GRP '!#REF!</f>
        <v>#REF!</v>
      </c>
      <c r="D123" s="18" t="e">
        <f>SUM('360 GRP '!#REF!)*'360 GRP '!#REF!</f>
        <v>#REF!</v>
      </c>
      <c r="E123" s="18" t="e">
        <f>SUM('360 GRP '!#REF!)*'360 GRP '!#REF!</f>
        <v>#REF!</v>
      </c>
      <c r="F123" s="18" t="e">
        <f>SUM('360 GRP '!#REF!)*'360 GRP '!#REF!</f>
        <v>#REF!</v>
      </c>
      <c r="G123" s="18" t="e">
        <f>SUM('360 GRP '!#REF!)*'360 GRP '!#REF!</f>
        <v>#REF!</v>
      </c>
      <c r="H123" s="18" t="e">
        <f>SUM('360 GRP '!#REF!)*'360 GRP '!#REF!</f>
        <v>#REF!</v>
      </c>
      <c r="I123" s="18" t="e">
        <f>SUM('360 GRP '!#REF!)*'360 GRP '!#REF!</f>
        <v>#REF!</v>
      </c>
      <c r="J123" s="18" t="e">
        <f>SUM('360 GRP '!#REF!)*'360 GRP '!#REF!</f>
        <v>#REF!</v>
      </c>
      <c r="K123" s="18" t="e">
        <f>'360 GRP '!#REF!</f>
        <v>#REF!</v>
      </c>
      <c r="L123" s="18" t="e">
        <f>'360 GRP '!#REF!*SUM('360 GRP '!#REF!)</f>
        <v>#REF!</v>
      </c>
    </row>
    <row r="124" spans="1:12">
      <c r="A124" s="1" t="e">
        <f>'360 GRP '!#REF!</f>
        <v>#REF!</v>
      </c>
      <c r="B124" s="16" t="e">
        <f>SUM('360 GRP '!#REF!)*'360 GRP '!#REF!</f>
        <v>#REF!</v>
      </c>
      <c r="C124" s="17" t="e">
        <f>SUM('360 GRP '!#REF!)*'360 GRP '!#REF!</f>
        <v>#REF!</v>
      </c>
      <c r="D124" s="18" t="e">
        <f>SUM('360 GRP '!#REF!)*'360 GRP '!#REF!</f>
        <v>#REF!</v>
      </c>
      <c r="E124" s="18" t="e">
        <f>SUM('360 GRP '!#REF!)*'360 GRP '!#REF!</f>
        <v>#REF!</v>
      </c>
      <c r="F124" s="18" t="e">
        <f>SUM('360 GRP '!#REF!)*'360 GRP '!#REF!</f>
        <v>#REF!</v>
      </c>
      <c r="G124" s="18" t="e">
        <f>SUM('360 GRP '!#REF!)*'360 GRP '!#REF!</f>
        <v>#REF!</v>
      </c>
      <c r="H124" s="18" t="e">
        <f>SUM('360 GRP '!#REF!)*'360 GRP '!#REF!</f>
        <v>#REF!</v>
      </c>
      <c r="I124" s="18" t="e">
        <f>SUM('360 GRP '!#REF!)*'360 GRP '!#REF!</f>
        <v>#REF!</v>
      </c>
      <c r="J124" s="18" t="e">
        <f>SUM('360 GRP '!#REF!)*'360 GRP '!#REF!</f>
        <v>#REF!</v>
      </c>
      <c r="K124" s="18" t="e">
        <f>'360 GRP '!#REF!</f>
        <v>#REF!</v>
      </c>
      <c r="L124" s="18" t="e">
        <f>'360 GRP '!#REF!*SUM('360 GRP '!#REF!)</f>
        <v>#REF!</v>
      </c>
    </row>
    <row r="125" spans="1:12">
      <c r="A125" s="1" t="e">
        <f>'360 GRP '!#REF!</f>
        <v>#REF!</v>
      </c>
      <c r="B125" s="16" t="e">
        <f>SUM('360 GRP '!#REF!)*'360 GRP '!#REF!</f>
        <v>#REF!</v>
      </c>
      <c r="C125" s="17" t="e">
        <f>SUM('360 GRP '!#REF!)*'360 GRP '!#REF!</f>
        <v>#REF!</v>
      </c>
      <c r="D125" s="18" t="e">
        <f>SUM('360 GRP '!#REF!)*'360 GRP '!#REF!</f>
        <v>#REF!</v>
      </c>
      <c r="E125" s="18" t="e">
        <f>SUM('360 GRP '!#REF!)*'360 GRP '!#REF!</f>
        <v>#REF!</v>
      </c>
      <c r="F125" s="18" t="e">
        <f>SUM('360 GRP '!#REF!)*'360 GRP '!#REF!</f>
        <v>#REF!</v>
      </c>
      <c r="G125" s="18" t="e">
        <f>SUM('360 GRP '!#REF!)*'360 GRP '!#REF!</f>
        <v>#REF!</v>
      </c>
      <c r="H125" s="18" t="e">
        <f>SUM('360 GRP '!#REF!)*'360 GRP '!#REF!</f>
        <v>#REF!</v>
      </c>
      <c r="I125" s="18" t="e">
        <f>SUM('360 GRP '!#REF!)*'360 GRP '!#REF!</f>
        <v>#REF!</v>
      </c>
      <c r="J125" s="18" t="e">
        <f>SUM('360 GRP '!#REF!)*'360 GRP '!#REF!</f>
        <v>#REF!</v>
      </c>
      <c r="K125" s="18" t="e">
        <f>'360 GRP '!#REF!</f>
        <v>#REF!</v>
      </c>
      <c r="L125" s="18" t="e">
        <f>'360 GRP '!#REF!*SUM('360 GRP '!#REF!)</f>
        <v>#REF!</v>
      </c>
    </row>
    <row r="126" spans="1:12">
      <c r="A126" s="1" t="e">
        <f>'360 GRP '!#REF!</f>
        <v>#REF!</v>
      </c>
      <c r="B126" s="16" t="e">
        <f>SUM('360 GRP '!#REF!)*'360 GRP '!#REF!</f>
        <v>#REF!</v>
      </c>
      <c r="C126" s="17" t="e">
        <f>SUM('360 GRP '!#REF!)*'360 GRP '!#REF!</f>
        <v>#REF!</v>
      </c>
      <c r="D126" s="18" t="e">
        <f>SUM('360 GRP '!#REF!)*'360 GRP '!#REF!</f>
        <v>#REF!</v>
      </c>
      <c r="E126" s="18" t="e">
        <f>SUM('360 GRP '!#REF!)*'360 GRP '!#REF!</f>
        <v>#REF!</v>
      </c>
      <c r="F126" s="18" t="e">
        <f>SUM('360 GRP '!#REF!)*'360 GRP '!#REF!</f>
        <v>#REF!</v>
      </c>
      <c r="G126" s="18" t="e">
        <f>SUM('360 GRP '!#REF!)*'360 GRP '!#REF!</f>
        <v>#REF!</v>
      </c>
      <c r="H126" s="18" t="e">
        <f>SUM('360 GRP '!#REF!)*'360 GRP '!#REF!</f>
        <v>#REF!</v>
      </c>
      <c r="I126" s="18" t="e">
        <f>SUM('360 GRP '!#REF!)*'360 GRP '!#REF!</f>
        <v>#REF!</v>
      </c>
      <c r="J126" s="18" t="e">
        <f>SUM('360 GRP '!#REF!)*'360 GRP '!#REF!</f>
        <v>#REF!</v>
      </c>
      <c r="K126" s="18" t="e">
        <f>'360 GRP '!#REF!</f>
        <v>#REF!</v>
      </c>
      <c r="L126" s="18" t="e">
        <f>'360 GRP '!#REF!*SUM('360 GRP '!#REF!)</f>
        <v>#REF!</v>
      </c>
    </row>
    <row r="127" spans="1:12">
      <c r="A127" s="1" t="e">
        <f>'360 GRP '!#REF!</f>
        <v>#REF!</v>
      </c>
      <c r="B127" s="16" t="e">
        <f>SUM('360 GRP '!#REF!)*'360 GRP '!#REF!</f>
        <v>#REF!</v>
      </c>
      <c r="C127" s="17" t="e">
        <f>SUM('360 GRP '!#REF!)*'360 GRP '!#REF!</f>
        <v>#REF!</v>
      </c>
      <c r="D127" s="18" t="e">
        <f>SUM('360 GRP '!#REF!)*'360 GRP '!#REF!</f>
        <v>#REF!</v>
      </c>
      <c r="E127" s="18" t="e">
        <f>SUM('360 GRP '!#REF!)*'360 GRP '!#REF!</f>
        <v>#REF!</v>
      </c>
      <c r="F127" s="18" t="e">
        <f>SUM('360 GRP '!#REF!)*'360 GRP '!#REF!</f>
        <v>#REF!</v>
      </c>
      <c r="G127" s="18" t="e">
        <f>SUM('360 GRP '!#REF!)*'360 GRP '!#REF!</f>
        <v>#REF!</v>
      </c>
      <c r="H127" s="18" t="e">
        <f>SUM('360 GRP '!#REF!)*'360 GRP '!#REF!</f>
        <v>#REF!</v>
      </c>
      <c r="I127" s="18" t="e">
        <f>SUM('360 GRP '!#REF!)*'360 GRP '!#REF!</f>
        <v>#REF!</v>
      </c>
      <c r="J127" s="18" t="e">
        <f>SUM('360 GRP '!#REF!)*'360 GRP '!#REF!</f>
        <v>#REF!</v>
      </c>
      <c r="K127" s="18" t="e">
        <f>'360 GRP '!#REF!</f>
        <v>#REF!</v>
      </c>
      <c r="L127" s="18" t="e">
        <f>'360 GRP '!#REF!*SUM('360 GRP '!#REF!)</f>
        <v>#REF!</v>
      </c>
    </row>
    <row r="128" spans="1:12">
      <c r="A128" s="1" t="e">
        <f>'360 GRP '!#REF!</f>
        <v>#REF!</v>
      </c>
      <c r="B128" s="16" t="e">
        <f>SUM('360 GRP '!#REF!)*'360 GRP '!#REF!</f>
        <v>#REF!</v>
      </c>
      <c r="C128" s="17" t="e">
        <f>SUM('360 GRP '!#REF!)*'360 GRP '!#REF!</f>
        <v>#REF!</v>
      </c>
      <c r="D128" s="18" t="e">
        <f>SUM('360 GRP '!#REF!)*'360 GRP '!#REF!</f>
        <v>#REF!</v>
      </c>
      <c r="E128" s="18" t="e">
        <f>SUM('360 GRP '!#REF!)*'360 GRP '!#REF!</f>
        <v>#REF!</v>
      </c>
      <c r="F128" s="18" t="e">
        <f>SUM('360 GRP '!#REF!)*'360 GRP '!#REF!</f>
        <v>#REF!</v>
      </c>
      <c r="G128" s="18" t="e">
        <f>SUM('360 GRP '!#REF!)*'360 GRP '!#REF!</f>
        <v>#REF!</v>
      </c>
      <c r="H128" s="18" t="e">
        <f>SUM('360 GRP '!#REF!)*'360 GRP '!#REF!</f>
        <v>#REF!</v>
      </c>
      <c r="I128" s="18" t="e">
        <f>SUM('360 GRP '!#REF!)*'360 GRP '!#REF!</f>
        <v>#REF!</v>
      </c>
      <c r="J128" s="18" t="e">
        <f>SUM('360 GRP '!#REF!)*'360 GRP '!#REF!</f>
        <v>#REF!</v>
      </c>
      <c r="K128" s="18" t="e">
        <f>'360 GRP '!#REF!</f>
        <v>#REF!</v>
      </c>
      <c r="L128" s="18" t="e">
        <f>'360 GRP '!#REF!*SUM('360 GRP '!#REF!)</f>
        <v>#REF!</v>
      </c>
    </row>
    <row r="129" spans="1:12">
      <c r="A129" s="1" t="e">
        <f>'360 GRP '!#REF!</f>
        <v>#REF!</v>
      </c>
      <c r="B129" s="16" t="e">
        <f>SUM('360 GRP '!#REF!)*'360 GRP '!#REF!</f>
        <v>#REF!</v>
      </c>
      <c r="C129" s="17" t="e">
        <f>SUM('360 GRP '!#REF!)*'360 GRP '!#REF!</f>
        <v>#REF!</v>
      </c>
      <c r="D129" s="18" t="e">
        <f>SUM('360 GRP '!#REF!)*'360 GRP '!#REF!</f>
        <v>#REF!</v>
      </c>
      <c r="E129" s="18" t="e">
        <f>SUM('360 GRP '!#REF!)*'360 GRP '!#REF!</f>
        <v>#REF!</v>
      </c>
      <c r="F129" s="18" t="e">
        <f>SUM('360 GRP '!#REF!)*'360 GRP '!#REF!</f>
        <v>#REF!</v>
      </c>
      <c r="G129" s="18" t="e">
        <f>SUM('360 GRP '!#REF!)*'360 GRP '!#REF!</f>
        <v>#REF!</v>
      </c>
      <c r="H129" s="18" t="e">
        <f>SUM('360 GRP '!#REF!)*'360 GRP '!#REF!</f>
        <v>#REF!</v>
      </c>
      <c r="I129" s="18" t="e">
        <f>SUM('360 GRP '!#REF!)*'360 GRP '!#REF!</f>
        <v>#REF!</v>
      </c>
      <c r="J129" s="18" t="e">
        <f>SUM('360 GRP '!#REF!)*'360 GRP '!#REF!</f>
        <v>#REF!</v>
      </c>
      <c r="K129" s="18" t="e">
        <f>'360 GRP '!#REF!</f>
        <v>#REF!</v>
      </c>
      <c r="L129" s="18" t="e">
        <f>'360 GRP '!#REF!*SUM('360 GRP '!#REF!)</f>
        <v>#REF!</v>
      </c>
    </row>
    <row r="130" spans="1:12">
      <c r="A130" s="1" t="e">
        <f>'360 GRP '!#REF!</f>
        <v>#REF!</v>
      </c>
      <c r="B130" s="16" t="e">
        <f>SUM('360 GRP '!#REF!)*'360 GRP '!#REF!</f>
        <v>#REF!</v>
      </c>
      <c r="C130" s="17" t="e">
        <f>SUM('360 GRP '!#REF!)*'360 GRP '!#REF!</f>
        <v>#REF!</v>
      </c>
      <c r="D130" s="18" t="e">
        <f>SUM('360 GRP '!#REF!)*'360 GRP '!#REF!</f>
        <v>#REF!</v>
      </c>
      <c r="E130" s="18" t="e">
        <f>SUM('360 GRP '!#REF!)*'360 GRP '!#REF!</f>
        <v>#REF!</v>
      </c>
      <c r="F130" s="18" t="e">
        <f>SUM('360 GRP '!#REF!)*'360 GRP '!#REF!</f>
        <v>#REF!</v>
      </c>
      <c r="G130" s="18" t="e">
        <f>SUM('360 GRP '!#REF!)*'360 GRP '!#REF!</f>
        <v>#REF!</v>
      </c>
      <c r="H130" s="18" t="e">
        <f>SUM('360 GRP '!#REF!)*'360 GRP '!#REF!</f>
        <v>#REF!</v>
      </c>
      <c r="I130" s="18" t="e">
        <f>SUM('360 GRP '!#REF!)*'360 GRP '!#REF!</f>
        <v>#REF!</v>
      </c>
      <c r="J130" s="18" t="e">
        <f>SUM('360 GRP '!#REF!)*'360 GRP '!#REF!</f>
        <v>#REF!</v>
      </c>
      <c r="K130" s="18" t="e">
        <f>'360 GRP '!#REF!</f>
        <v>#REF!</v>
      </c>
      <c r="L130" s="18" t="e">
        <f>'360 GRP '!#REF!*SUM('360 GRP '!#REF!)</f>
        <v>#REF!</v>
      </c>
    </row>
    <row r="131" spans="1:12">
      <c r="A131" s="1" t="e">
        <f>'360 GRP '!#REF!</f>
        <v>#REF!</v>
      </c>
      <c r="B131" s="16" t="e">
        <f>SUM('360 GRP '!#REF!)*'360 GRP '!#REF!</f>
        <v>#REF!</v>
      </c>
      <c r="C131" s="17" t="e">
        <f>SUM('360 GRP '!#REF!)*'360 GRP '!#REF!</f>
        <v>#REF!</v>
      </c>
      <c r="D131" s="18" t="e">
        <f>SUM('360 GRP '!#REF!)*'360 GRP '!#REF!</f>
        <v>#REF!</v>
      </c>
      <c r="E131" s="18" t="e">
        <f>SUM('360 GRP '!#REF!)*'360 GRP '!#REF!</f>
        <v>#REF!</v>
      </c>
      <c r="F131" s="18" t="e">
        <f>SUM('360 GRP '!#REF!)*'360 GRP '!#REF!</f>
        <v>#REF!</v>
      </c>
      <c r="G131" s="18" t="e">
        <f>SUM('360 GRP '!#REF!)*'360 GRP '!#REF!</f>
        <v>#REF!</v>
      </c>
      <c r="H131" s="18" t="e">
        <f>SUM('360 GRP '!#REF!)*'360 GRP '!#REF!</f>
        <v>#REF!</v>
      </c>
      <c r="I131" s="18" t="e">
        <f>SUM('360 GRP '!#REF!)*'360 GRP '!#REF!</f>
        <v>#REF!</v>
      </c>
      <c r="J131" s="18" t="e">
        <f>SUM('360 GRP '!#REF!)*'360 GRP '!#REF!</f>
        <v>#REF!</v>
      </c>
      <c r="K131" s="18" t="e">
        <f>'360 GRP '!#REF!</f>
        <v>#REF!</v>
      </c>
      <c r="L131" s="18" t="e">
        <f>'360 GRP '!#REF!*SUM('360 GRP '!#REF!)</f>
        <v>#REF!</v>
      </c>
    </row>
    <row r="132" spans="1:12">
      <c r="A132" s="1" t="e">
        <f>'360 GRP '!#REF!</f>
        <v>#REF!</v>
      </c>
      <c r="B132" s="16" t="e">
        <f>SUM('360 GRP '!#REF!)*'360 GRP '!#REF!</f>
        <v>#REF!</v>
      </c>
      <c r="C132" s="17" t="e">
        <f>SUM('360 GRP '!#REF!)*'360 GRP '!#REF!</f>
        <v>#REF!</v>
      </c>
      <c r="D132" s="18" t="e">
        <f>SUM('360 GRP '!#REF!)*'360 GRP '!#REF!</f>
        <v>#REF!</v>
      </c>
      <c r="E132" s="18" t="e">
        <f>SUM('360 GRP '!#REF!)*'360 GRP '!#REF!</f>
        <v>#REF!</v>
      </c>
      <c r="F132" s="18" t="e">
        <f>SUM('360 GRP '!#REF!)*'360 GRP '!#REF!</f>
        <v>#REF!</v>
      </c>
      <c r="G132" s="18" t="e">
        <f>SUM('360 GRP '!#REF!)*'360 GRP '!#REF!</f>
        <v>#REF!</v>
      </c>
      <c r="H132" s="18" t="e">
        <f>SUM('360 GRP '!#REF!)*'360 GRP '!#REF!</f>
        <v>#REF!</v>
      </c>
      <c r="I132" s="18" t="e">
        <f>SUM('360 GRP '!#REF!)*'360 GRP '!#REF!</f>
        <v>#REF!</v>
      </c>
      <c r="J132" s="18" t="e">
        <f>SUM('360 GRP '!#REF!)*'360 GRP '!#REF!</f>
        <v>#REF!</v>
      </c>
      <c r="K132" s="18" t="e">
        <f>'360 GRP '!#REF!</f>
        <v>#REF!</v>
      </c>
      <c r="L132" s="18" t="e">
        <f>'360 GRP '!#REF!*SUM('360 GRP '!#REF!)</f>
        <v>#REF!</v>
      </c>
    </row>
    <row r="133" spans="1:12">
      <c r="A133" s="1" t="e">
        <f>'360 GRP '!#REF!</f>
        <v>#REF!</v>
      </c>
      <c r="B133" s="16" t="e">
        <f>SUM('360 GRP '!#REF!)*'360 GRP '!#REF!</f>
        <v>#REF!</v>
      </c>
      <c r="C133" s="17" t="e">
        <f>SUM('360 GRP '!#REF!)*'360 GRP '!#REF!</f>
        <v>#REF!</v>
      </c>
      <c r="D133" s="18" t="e">
        <f>SUM('360 GRP '!#REF!)*'360 GRP '!#REF!</f>
        <v>#REF!</v>
      </c>
      <c r="E133" s="18" t="e">
        <f>SUM('360 GRP '!#REF!)*'360 GRP '!#REF!</f>
        <v>#REF!</v>
      </c>
      <c r="F133" s="18" t="e">
        <f>SUM('360 GRP '!#REF!)*'360 GRP '!#REF!</f>
        <v>#REF!</v>
      </c>
      <c r="G133" s="18" t="e">
        <f>SUM('360 GRP '!#REF!)*'360 GRP '!#REF!</f>
        <v>#REF!</v>
      </c>
      <c r="H133" s="18" t="e">
        <f>SUM('360 GRP '!#REF!)*'360 GRP '!#REF!</f>
        <v>#REF!</v>
      </c>
      <c r="I133" s="18" t="e">
        <f>SUM('360 GRP '!#REF!)*'360 GRP '!#REF!</f>
        <v>#REF!</v>
      </c>
      <c r="J133" s="18" t="e">
        <f>SUM('360 GRP '!#REF!)*'360 GRP '!#REF!</f>
        <v>#REF!</v>
      </c>
      <c r="K133" s="18" t="e">
        <f>'360 GRP '!#REF!</f>
        <v>#REF!</v>
      </c>
      <c r="L133" s="18" t="e">
        <f>'360 GRP '!#REF!*SUM('360 GRP '!#REF!)</f>
        <v>#REF!</v>
      </c>
    </row>
    <row r="134" spans="1:12">
      <c r="A134" s="1" t="e">
        <f>'360 GRP '!#REF!</f>
        <v>#REF!</v>
      </c>
      <c r="B134" s="16" t="e">
        <f>SUM('360 GRP '!#REF!)*'360 GRP '!#REF!</f>
        <v>#REF!</v>
      </c>
      <c r="C134" s="17" t="e">
        <f>SUM('360 GRP '!#REF!)*'360 GRP '!#REF!</f>
        <v>#REF!</v>
      </c>
      <c r="D134" s="18" t="e">
        <f>SUM('360 GRP '!#REF!)*'360 GRP '!#REF!</f>
        <v>#REF!</v>
      </c>
      <c r="E134" s="18" t="e">
        <f>SUM('360 GRP '!#REF!)*'360 GRP '!#REF!</f>
        <v>#REF!</v>
      </c>
      <c r="F134" s="18" t="e">
        <f>SUM('360 GRP '!#REF!)*'360 GRP '!#REF!</f>
        <v>#REF!</v>
      </c>
      <c r="G134" s="18" t="e">
        <f>SUM('360 GRP '!#REF!)*'360 GRP '!#REF!</f>
        <v>#REF!</v>
      </c>
      <c r="H134" s="18" t="e">
        <f>SUM('360 GRP '!#REF!)*'360 GRP '!#REF!</f>
        <v>#REF!</v>
      </c>
      <c r="I134" s="18" t="e">
        <f>SUM('360 GRP '!#REF!)*'360 GRP '!#REF!</f>
        <v>#REF!</v>
      </c>
      <c r="J134" s="18" t="e">
        <f>SUM('360 GRP '!#REF!)*'360 GRP '!#REF!</f>
        <v>#REF!</v>
      </c>
      <c r="K134" s="18" t="e">
        <f>'360 GRP '!#REF!</f>
        <v>#REF!</v>
      </c>
      <c r="L134" s="18" t="e">
        <f>'360 GRP '!#REF!*SUM('360 GRP '!#REF!)</f>
        <v>#REF!</v>
      </c>
    </row>
    <row r="135" spans="1:12">
      <c r="A135" s="1" t="e">
        <f>'360 GRP '!#REF!</f>
        <v>#REF!</v>
      </c>
      <c r="B135" s="16" t="e">
        <f>SUM('360 GRP '!#REF!)*'360 GRP '!#REF!</f>
        <v>#REF!</v>
      </c>
      <c r="C135" s="17" t="e">
        <f>SUM('360 GRP '!#REF!)*'360 GRP '!#REF!</f>
        <v>#REF!</v>
      </c>
      <c r="D135" s="18" t="e">
        <f>SUM('360 GRP '!#REF!)*'360 GRP '!#REF!</f>
        <v>#REF!</v>
      </c>
      <c r="E135" s="18" t="e">
        <f>SUM('360 GRP '!#REF!)*'360 GRP '!#REF!</f>
        <v>#REF!</v>
      </c>
      <c r="F135" s="18" t="e">
        <f>SUM('360 GRP '!#REF!)*'360 GRP '!#REF!</f>
        <v>#REF!</v>
      </c>
      <c r="G135" s="18" t="e">
        <f>SUM('360 GRP '!#REF!)*'360 GRP '!#REF!</f>
        <v>#REF!</v>
      </c>
      <c r="H135" s="18" t="e">
        <f>SUM('360 GRP '!#REF!)*'360 GRP '!#REF!</f>
        <v>#REF!</v>
      </c>
      <c r="I135" s="18" t="e">
        <f>SUM('360 GRP '!#REF!)*'360 GRP '!#REF!</f>
        <v>#REF!</v>
      </c>
      <c r="J135" s="18" t="e">
        <f>SUM('360 GRP '!#REF!)*'360 GRP '!#REF!</f>
        <v>#REF!</v>
      </c>
      <c r="K135" s="18" t="e">
        <f>'360 GRP '!#REF!</f>
        <v>#REF!</v>
      </c>
      <c r="L135" s="18" t="e">
        <f>'360 GRP '!#REF!*SUM('360 GRP '!#REF!)</f>
        <v>#REF!</v>
      </c>
    </row>
    <row r="136" spans="1:12">
      <c r="A136" s="1" t="e">
        <f>'360 GRP '!#REF!</f>
        <v>#REF!</v>
      </c>
      <c r="B136" s="16" t="e">
        <f>SUM('360 GRP '!#REF!)*'360 GRP '!#REF!</f>
        <v>#REF!</v>
      </c>
      <c r="C136" s="17" t="e">
        <f>SUM('360 GRP '!#REF!)*'360 GRP '!#REF!</f>
        <v>#REF!</v>
      </c>
      <c r="D136" s="18" t="e">
        <f>SUM('360 GRP '!#REF!)*'360 GRP '!#REF!</f>
        <v>#REF!</v>
      </c>
      <c r="E136" s="18" t="e">
        <f>SUM('360 GRP '!#REF!)*'360 GRP '!#REF!</f>
        <v>#REF!</v>
      </c>
      <c r="F136" s="18" t="e">
        <f>SUM('360 GRP '!#REF!)*'360 GRP '!#REF!</f>
        <v>#REF!</v>
      </c>
      <c r="G136" s="18" t="e">
        <f>SUM('360 GRP '!#REF!)*'360 GRP '!#REF!</f>
        <v>#REF!</v>
      </c>
      <c r="H136" s="18" t="e">
        <f>SUM('360 GRP '!#REF!)*'360 GRP '!#REF!</f>
        <v>#REF!</v>
      </c>
      <c r="I136" s="18" t="e">
        <f>SUM('360 GRP '!#REF!)*'360 GRP '!#REF!</f>
        <v>#REF!</v>
      </c>
      <c r="J136" s="18" t="e">
        <f>SUM('360 GRP '!#REF!)*'360 GRP '!#REF!</f>
        <v>#REF!</v>
      </c>
      <c r="K136" s="18" t="e">
        <f>'360 GRP '!#REF!</f>
        <v>#REF!</v>
      </c>
      <c r="L136" s="18" t="e">
        <f>'360 GRP '!#REF!*SUM('360 GRP '!#REF!)</f>
        <v>#REF!</v>
      </c>
    </row>
    <row r="137" spans="1:12">
      <c r="A137" s="1" t="e">
        <f>'360 GRP '!#REF!</f>
        <v>#REF!</v>
      </c>
      <c r="B137" s="16" t="e">
        <f>SUM('360 GRP '!#REF!)*'360 GRP '!#REF!</f>
        <v>#REF!</v>
      </c>
      <c r="C137" s="17" t="e">
        <f>SUM('360 GRP '!#REF!)*'360 GRP '!#REF!</f>
        <v>#REF!</v>
      </c>
      <c r="D137" s="18" t="e">
        <f>SUM('360 GRP '!#REF!)*'360 GRP '!#REF!</f>
        <v>#REF!</v>
      </c>
      <c r="E137" s="18" t="e">
        <f>SUM('360 GRP '!#REF!)*'360 GRP '!#REF!</f>
        <v>#REF!</v>
      </c>
      <c r="F137" s="18" t="e">
        <f>SUM('360 GRP '!#REF!)*'360 GRP '!#REF!</f>
        <v>#REF!</v>
      </c>
      <c r="G137" s="18" t="e">
        <f>SUM('360 GRP '!#REF!)*'360 GRP '!#REF!</f>
        <v>#REF!</v>
      </c>
      <c r="H137" s="18" t="e">
        <f>SUM('360 GRP '!#REF!)*'360 GRP '!#REF!</f>
        <v>#REF!</v>
      </c>
      <c r="I137" s="18" t="e">
        <f>SUM('360 GRP '!#REF!)*'360 GRP '!#REF!</f>
        <v>#REF!</v>
      </c>
      <c r="J137" s="18" t="e">
        <f>SUM('360 GRP '!#REF!)*'360 GRP '!#REF!</f>
        <v>#REF!</v>
      </c>
      <c r="K137" s="18" t="e">
        <f>'360 GRP '!#REF!</f>
        <v>#REF!</v>
      </c>
      <c r="L137" s="18" t="e">
        <f>'360 GRP '!#REF!*SUM('360 GRP '!#REF!)</f>
        <v>#REF!</v>
      </c>
    </row>
    <row r="138" spans="1:12">
      <c r="A138" s="1" t="e">
        <f>'360 GRP '!#REF!</f>
        <v>#REF!</v>
      </c>
      <c r="B138" s="16" t="e">
        <f>SUM('360 GRP '!#REF!)*'360 GRP '!#REF!</f>
        <v>#REF!</v>
      </c>
      <c r="C138" s="17" t="e">
        <f>SUM('360 GRP '!#REF!)*'360 GRP '!#REF!</f>
        <v>#REF!</v>
      </c>
      <c r="D138" s="18" t="e">
        <f>SUM('360 GRP '!#REF!)*'360 GRP '!#REF!</f>
        <v>#REF!</v>
      </c>
      <c r="E138" s="18" t="e">
        <f>SUM('360 GRP '!#REF!)*'360 GRP '!#REF!</f>
        <v>#REF!</v>
      </c>
      <c r="F138" s="18" t="e">
        <f>SUM('360 GRP '!#REF!)*'360 GRP '!#REF!</f>
        <v>#REF!</v>
      </c>
      <c r="G138" s="18" t="e">
        <f>SUM('360 GRP '!#REF!)*'360 GRP '!#REF!</f>
        <v>#REF!</v>
      </c>
      <c r="H138" s="18" t="e">
        <f>SUM('360 GRP '!#REF!)*'360 GRP '!#REF!</f>
        <v>#REF!</v>
      </c>
      <c r="I138" s="18" t="e">
        <f>SUM('360 GRP '!#REF!)*'360 GRP '!#REF!</f>
        <v>#REF!</v>
      </c>
      <c r="J138" s="18" t="e">
        <f>SUM('360 GRP '!#REF!)*'360 GRP '!#REF!</f>
        <v>#REF!</v>
      </c>
      <c r="K138" s="18" t="e">
        <f>'360 GRP '!#REF!</f>
        <v>#REF!</v>
      </c>
      <c r="L138" s="18" t="e">
        <f>'360 GRP '!#REF!*SUM('360 GRP '!#REF!)</f>
        <v>#REF!</v>
      </c>
    </row>
    <row r="139" spans="1:12">
      <c r="A139" s="1" t="e">
        <f>'360 GRP '!#REF!</f>
        <v>#REF!</v>
      </c>
      <c r="B139" s="16" t="e">
        <f>SUM('360 GRP '!#REF!)*'360 GRP '!#REF!</f>
        <v>#REF!</v>
      </c>
      <c r="C139" s="17" t="e">
        <f>SUM('360 GRP '!#REF!)*'360 GRP '!#REF!</f>
        <v>#REF!</v>
      </c>
      <c r="D139" s="18" t="e">
        <f>SUM('360 GRP '!#REF!)*'360 GRP '!#REF!</f>
        <v>#REF!</v>
      </c>
      <c r="E139" s="18" t="e">
        <f>SUM('360 GRP '!#REF!)*'360 GRP '!#REF!</f>
        <v>#REF!</v>
      </c>
      <c r="F139" s="18" t="e">
        <f>SUM('360 GRP '!#REF!)*'360 GRP '!#REF!</f>
        <v>#REF!</v>
      </c>
      <c r="G139" s="18" t="e">
        <f>SUM('360 GRP '!#REF!)*'360 GRP '!#REF!</f>
        <v>#REF!</v>
      </c>
      <c r="H139" s="18" t="e">
        <f>SUM('360 GRP '!#REF!)*'360 GRP '!#REF!</f>
        <v>#REF!</v>
      </c>
      <c r="I139" s="18" t="e">
        <f>SUM('360 GRP '!#REF!)*'360 GRP '!#REF!</f>
        <v>#REF!</v>
      </c>
      <c r="J139" s="18" t="e">
        <f>SUM('360 GRP '!#REF!)*'360 GRP '!#REF!</f>
        <v>#REF!</v>
      </c>
      <c r="K139" s="18" t="e">
        <f>'360 GRP '!#REF!</f>
        <v>#REF!</v>
      </c>
      <c r="L139" s="18" t="e">
        <f>'360 GRP '!#REF!*SUM('360 GRP '!#REF!)</f>
        <v>#REF!</v>
      </c>
    </row>
    <row r="140" spans="1:12">
      <c r="A140" s="1" t="e">
        <f>'360 GRP '!#REF!</f>
        <v>#REF!</v>
      </c>
      <c r="B140" s="16" t="e">
        <f>SUM('360 GRP '!#REF!)*'360 GRP '!#REF!</f>
        <v>#REF!</v>
      </c>
      <c r="C140" s="17" t="e">
        <f>SUM('360 GRP '!#REF!)*'360 GRP '!#REF!</f>
        <v>#REF!</v>
      </c>
      <c r="D140" s="18" t="e">
        <f>SUM('360 GRP '!#REF!)*'360 GRP '!#REF!</f>
        <v>#REF!</v>
      </c>
      <c r="E140" s="18" t="e">
        <f>SUM('360 GRP '!#REF!)*'360 GRP '!#REF!</f>
        <v>#REF!</v>
      </c>
      <c r="F140" s="18" t="e">
        <f>SUM('360 GRP '!#REF!)*'360 GRP '!#REF!</f>
        <v>#REF!</v>
      </c>
      <c r="G140" s="18" t="e">
        <f>SUM('360 GRP '!#REF!)*'360 GRP '!#REF!</f>
        <v>#REF!</v>
      </c>
      <c r="H140" s="18" t="e">
        <f>SUM('360 GRP '!#REF!)*'360 GRP '!#REF!</f>
        <v>#REF!</v>
      </c>
      <c r="I140" s="18" t="e">
        <f>SUM('360 GRP '!#REF!)*'360 GRP '!#REF!</f>
        <v>#REF!</v>
      </c>
      <c r="J140" s="18" t="e">
        <f>SUM('360 GRP '!#REF!)*'360 GRP '!#REF!</f>
        <v>#REF!</v>
      </c>
      <c r="K140" s="18" t="e">
        <f>'360 GRP '!#REF!</f>
        <v>#REF!</v>
      </c>
      <c r="L140" s="18" t="e">
        <f>'360 GRP '!#REF!*SUM('360 GRP '!#REF!)</f>
        <v>#REF!</v>
      </c>
    </row>
    <row r="141" spans="1:12">
      <c r="A141" s="1" t="e">
        <f>'360 GRP '!#REF!</f>
        <v>#REF!</v>
      </c>
      <c r="B141" s="16" t="e">
        <f>SUM('360 GRP '!#REF!)*'360 GRP '!#REF!</f>
        <v>#REF!</v>
      </c>
      <c r="C141" s="17" t="e">
        <f>SUM('360 GRP '!#REF!)*'360 GRP '!#REF!</f>
        <v>#REF!</v>
      </c>
      <c r="D141" s="18" t="e">
        <f>SUM('360 GRP '!#REF!)*'360 GRP '!#REF!</f>
        <v>#REF!</v>
      </c>
      <c r="E141" s="18" t="e">
        <f>SUM('360 GRP '!#REF!)*'360 GRP '!#REF!</f>
        <v>#REF!</v>
      </c>
      <c r="F141" s="18" t="e">
        <f>SUM('360 GRP '!#REF!)*'360 GRP '!#REF!</f>
        <v>#REF!</v>
      </c>
      <c r="G141" s="18" t="e">
        <f>SUM('360 GRP '!#REF!)*'360 GRP '!#REF!</f>
        <v>#REF!</v>
      </c>
      <c r="H141" s="18" t="e">
        <f>SUM('360 GRP '!#REF!)*'360 GRP '!#REF!</f>
        <v>#REF!</v>
      </c>
      <c r="I141" s="18" t="e">
        <f>SUM('360 GRP '!#REF!)*'360 GRP '!#REF!</f>
        <v>#REF!</v>
      </c>
      <c r="J141" s="18" t="e">
        <f>SUM('360 GRP '!#REF!)*'360 GRP '!#REF!</f>
        <v>#REF!</v>
      </c>
      <c r="K141" s="18" t="e">
        <f>'360 GRP '!#REF!</f>
        <v>#REF!</v>
      </c>
      <c r="L141" s="18" t="e">
        <f>'360 GRP '!#REF!*SUM('360 GRP '!#REF!)</f>
        <v>#REF!</v>
      </c>
    </row>
    <row r="142" spans="1:12">
      <c r="A142" s="1" t="e">
        <f>'360 GRP '!#REF!</f>
        <v>#REF!</v>
      </c>
      <c r="B142" s="16" t="e">
        <f>SUM('360 GRP '!#REF!)*'360 GRP '!#REF!</f>
        <v>#REF!</v>
      </c>
      <c r="C142" s="17" t="e">
        <f>SUM('360 GRP '!#REF!)*'360 GRP '!#REF!</f>
        <v>#REF!</v>
      </c>
      <c r="D142" s="18" t="e">
        <f>SUM('360 GRP '!#REF!)*'360 GRP '!#REF!</f>
        <v>#REF!</v>
      </c>
      <c r="E142" s="18" t="e">
        <f>SUM('360 GRP '!#REF!)*'360 GRP '!#REF!</f>
        <v>#REF!</v>
      </c>
      <c r="F142" s="18" t="e">
        <f>SUM('360 GRP '!#REF!)*'360 GRP '!#REF!</f>
        <v>#REF!</v>
      </c>
      <c r="G142" s="18" t="e">
        <f>SUM('360 GRP '!#REF!)*'360 GRP '!#REF!</f>
        <v>#REF!</v>
      </c>
      <c r="H142" s="18" t="e">
        <f>SUM('360 GRP '!#REF!)*'360 GRP '!#REF!</f>
        <v>#REF!</v>
      </c>
      <c r="I142" s="18" t="e">
        <f>SUM('360 GRP '!#REF!)*'360 GRP '!#REF!</f>
        <v>#REF!</v>
      </c>
      <c r="J142" s="18" t="e">
        <f>SUM('360 GRP '!#REF!)*'360 GRP '!#REF!</f>
        <v>#REF!</v>
      </c>
      <c r="K142" s="18" t="e">
        <f>'360 GRP '!#REF!</f>
        <v>#REF!</v>
      </c>
      <c r="L142" s="18" t="e">
        <f>'360 GRP '!#REF!*SUM('360 GRP '!#REF!)</f>
        <v>#REF!</v>
      </c>
    </row>
    <row r="143" spans="1:12">
      <c r="A143" s="1" t="e">
        <f>'360 GRP '!#REF!</f>
        <v>#REF!</v>
      </c>
      <c r="B143" s="16" t="e">
        <f>SUM('360 GRP '!#REF!)*'360 GRP '!#REF!</f>
        <v>#REF!</v>
      </c>
      <c r="C143" s="17" t="e">
        <f>SUM('360 GRP '!#REF!)*'360 GRP '!#REF!</f>
        <v>#REF!</v>
      </c>
      <c r="D143" s="18" t="e">
        <f>SUM('360 GRP '!#REF!)*'360 GRP '!#REF!</f>
        <v>#REF!</v>
      </c>
      <c r="E143" s="18" t="e">
        <f>SUM('360 GRP '!#REF!)*'360 GRP '!#REF!</f>
        <v>#REF!</v>
      </c>
      <c r="F143" s="18" t="e">
        <f>SUM('360 GRP '!#REF!)*'360 GRP '!#REF!</f>
        <v>#REF!</v>
      </c>
      <c r="G143" s="18" t="e">
        <f>SUM('360 GRP '!#REF!)*'360 GRP '!#REF!</f>
        <v>#REF!</v>
      </c>
      <c r="H143" s="18" t="e">
        <f>SUM('360 GRP '!#REF!)*'360 GRP '!#REF!</f>
        <v>#REF!</v>
      </c>
      <c r="I143" s="18" t="e">
        <f>SUM('360 GRP '!#REF!)*'360 GRP '!#REF!</f>
        <v>#REF!</v>
      </c>
      <c r="J143" s="18" t="e">
        <f>SUM('360 GRP '!#REF!)*'360 GRP '!#REF!</f>
        <v>#REF!</v>
      </c>
      <c r="K143" s="18" t="e">
        <f>'360 GRP '!#REF!</f>
        <v>#REF!</v>
      </c>
      <c r="L143" s="18" t="e">
        <f>'360 GRP '!#REF!*SUM('360 GRP '!#REF!)</f>
        <v>#REF!</v>
      </c>
    </row>
    <row r="144" spans="1:12">
      <c r="A144" s="1" t="e">
        <f>'360 GRP '!#REF!</f>
        <v>#REF!</v>
      </c>
      <c r="B144" s="16" t="e">
        <f>SUM('360 GRP '!#REF!)*'360 GRP '!#REF!</f>
        <v>#REF!</v>
      </c>
      <c r="C144" s="17" t="e">
        <f>SUM('360 GRP '!#REF!)*'360 GRP '!#REF!</f>
        <v>#REF!</v>
      </c>
      <c r="D144" s="18" t="e">
        <f>SUM('360 GRP '!#REF!)*'360 GRP '!#REF!</f>
        <v>#REF!</v>
      </c>
      <c r="E144" s="18" t="e">
        <f>SUM('360 GRP '!#REF!)*'360 GRP '!#REF!</f>
        <v>#REF!</v>
      </c>
      <c r="F144" s="18" t="e">
        <f>SUM('360 GRP '!#REF!)*'360 GRP '!#REF!</f>
        <v>#REF!</v>
      </c>
      <c r="G144" s="18" t="e">
        <f>SUM('360 GRP '!#REF!)*'360 GRP '!#REF!</f>
        <v>#REF!</v>
      </c>
      <c r="H144" s="18" t="e">
        <f>SUM('360 GRP '!#REF!)*'360 GRP '!#REF!</f>
        <v>#REF!</v>
      </c>
      <c r="I144" s="18" t="e">
        <f>SUM('360 GRP '!#REF!)*'360 GRP '!#REF!</f>
        <v>#REF!</v>
      </c>
      <c r="J144" s="18" t="e">
        <f>SUM('360 GRP '!#REF!)*'360 GRP '!#REF!</f>
        <v>#REF!</v>
      </c>
      <c r="K144" s="18" t="e">
        <f>'360 GRP '!#REF!</f>
        <v>#REF!</v>
      </c>
      <c r="L144" s="18" t="e">
        <f>'360 GRP '!#REF!*SUM('360 GRP '!#REF!)</f>
        <v>#REF!</v>
      </c>
    </row>
    <row r="145" spans="1:12">
      <c r="A145" s="1" t="e">
        <f>'360 GRP '!#REF!</f>
        <v>#REF!</v>
      </c>
      <c r="B145" s="16" t="e">
        <f>SUM('360 GRP '!#REF!)*'360 GRP '!#REF!</f>
        <v>#REF!</v>
      </c>
      <c r="C145" s="17" t="e">
        <f>SUM('360 GRP '!#REF!)*'360 GRP '!#REF!</f>
        <v>#REF!</v>
      </c>
      <c r="D145" s="18" t="e">
        <f>SUM('360 GRP '!#REF!)*'360 GRP '!#REF!</f>
        <v>#REF!</v>
      </c>
      <c r="E145" s="18" t="e">
        <f>SUM('360 GRP '!#REF!)*'360 GRP '!#REF!</f>
        <v>#REF!</v>
      </c>
      <c r="F145" s="18" t="e">
        <f>SUM('360 GRP '!#REF!)*'360 GRP '!#REF!</f>
        <v>#REF!</v>
      </c>
      <c r="G145" s="18" t="e">
        <f>SUM('360 GRP '!#REF!)*'360 GRP '!#REF!</f>
        <v>#REF!</v>
      </c>
      <c r="H145" s="18" t="e">
        <f>SUM('360 GRP '!#REF!)*'360 GRP '!#REF!</f>
        <v>#REF!</v>
      </c>
      <c r="I145" s="18" t="e">
        <f>SUM('360 GRP '!#REF!)*'360 GRP '!#REF!</f>
        <v>#REF!</v>
      </c>
      <c r="J145" s="18" t="e">
        <f>SUM('360 GRP '!#REF!)*'360 GRP '!#REF!</f>
        <v>#REF!</v>
      </c>
      <c r="K145" s="18" t="e">
        <f>'360 GRP '!#REF!</f>
        <v>#REF!</v>
      </c>
      <c r="L145" s="18" t="e">
        <f>'360 GRP '!#REF!*SUM('360 GRP '!#REF!)</f>
        <v>#REF!</v>
      </c>
    </row>
    <row r="146" spans="1:12">
      <c r="A146" s="1" t="e">
        <f>'360 GRP '!#REF!</f>
        <v>#REF!</v>
      </c>
      <c r="B146" s="16" t="e">
        <f>SUM('360 GRP '!#REF!)*'360 GRP '!#REF!</f>
        <v>#REF!</v>
      </c>
      <c r="C146" s="17" t="e">
        <f>SUM('360 GRP '!#REF!)*'360 GRP '!#REF!</f>
        <v>#REF!</v>
      </c>
      <c r="D146" s="18" t="e">
        <f>SUM('360 GRP '!#REF!)*'360 GRP '!#REF!</f>
        <v>#REF!</v>
      </c>
      <c r="E146" s="18" t="e">
        <f>SUM('360 GRP '!#REF!)*'360 GRP '!#REF!</f>
        <v>#REF!</v>
      </c>
      <c r="F146" s="18" t="e">
        <f>SUM('360 GRP '!#REF!)*'360 GRP '!#REF!</f>
        <v>#REF!</v>
      </c>
      <c r="G146" s="18" t="e">
        <f>SUM('360 GRP '!#REF!)*'360 GRP '!#REF!</f>
        <v>#REF!</v>
      </c>
      <c r="H146" s="18" t="e">
        <f>SUM('360 GRP '!#REF!)*'360 GRP '!#REF!</f>
        <v>#REF!</v>
      </c>
      <c r="I146" s="18" t="e">
        <f>SUM('360 GRP '!#REF!)*'360 GRP '!#REF!</f>
        <v>#REF!</v>
      </c>
      <c r="J146" s="18" t="e">
        <f>SUM('360 GRP '!#REF!)*'360 GRP '!#REF!</f>
        <v>#REF!</v>
      </c>
      <c r="K146" s="18" t="e">
        <f>'360 GRP '!#REF!</f>
        <v>#REF!</v>
      </c>
      <c r="L146" s="18" t="e">
        <f>'360 GRP '!#REF!*SUM('360 GRP '!#REF!)</f>
        <v>#REF!</v>
      </c>
    </row>
    <row r="147" spans="1:12">
      <c r="A147" s="1" t="e">
        <f>'360 GRP '!#REF!</f>
        <v>#REF!</v>
      </c>
      <c r="B147" s="16" t="e">
        <f>SUM('360 GRP '!#REF!)*'360 GRP '!#REF!</f>
        <v>#REF!</v>
      </c>
      <c r="C147" s="17" t="e">
        <f>SUM('360 GRP '!#REF!)*'360 GRP '!#REF!</f>
        <v>#REF!</v>
      </c>
      <c r="D147" s="18" t="e">
        <f>SUM('360 GRP '!#REF!)*'360 GRP '!#REF!</f>
        <v>#REF!</v>
      </c>
      <c r="E147" s="18" t="e">
        <f>SUM('360 GRP '!#REF!)*'360 GRP '!#REF!</f>
        <v>#REF!</v>
      </c>
      <c r="F147" s="18" t="e">
        <f>SUM('360 GRP '!#REF!)*'360 GRP '!#REF!</f>
        <v>#REF!</v>
      </c>
      <c r="G147" s="18" t="e">
        <f>SUM('360 GRP '!#REF!)*'360 GRP '!#REF!</f>
        <v>#REF!</v>
      </c>
      <c r="H147" s="18" t="e">
        <f>SUM('360 GRP '!#REF!)*'360 GRP '!#REF!</f>
        <v>#REF!</v>
      </c>
      <c r="I147" s="18" t="e">
        <f>SUM('360 GRP '!#REF!)*'360 GRP '!#REF!</f>
        <v>#REF!</v>
      </c>
      <c r="J147" s="18" t="e">
        <f>SUM('360 GRP '!#REF!)*'360 GRP '!#REF!</f>
        <v>#REF!</v>
      </c>
      <c r="K147" s="18" t="e">
        <f>'360 GRP '!#REF!</f>
        <v>#REF!</v>
      </c>
      <c r="L147" s="18" t="e">
        <f>'360 GRP '!#REF!*SUM('360 GRP '!#REF!)</f>
        <v>#REF!</v>
      </c>
    </row>
    <row r="148" spans="1:12">
      <c r="A148" s="1" t="e">
        <f>'360 GRP '!#REF!</f>
        <v>#REF!</v>
      </c>
      <c r="B148" s="16" t="e">
        <f>SUM('360 GRP '!#REF!)*'360 GRP '!#REF!</f>
        <v>#REF!</v>
      </c>
      <c r="C148" s="17" t="e">
        <f>SUM('360 GRP '!#REF!)*'360 GRP '!#REF!</f>
        <v>#REF!</v>
      </c>
      <c r="D148" s="18" t="e">
        <f>SUM('360 GRP '!#REF!)*'360 GRP '!#REF!</f>
        <v>#REF!</v>
      </c>
      <c r="E148" s="18" t="e">
        <f>SUM('360 GRP '!#REF!)*'360 GRP '!#REF!</f>
        <v>#REF!</v>
      </c>
      <c r="F148" s="18" t="e">
        <f>SUM('360 GRP '!#REF!)*'360 GRP '!#REF!</f>
        <v>#REF!</v>
      </c>
      <c r="G148" s="18" t="e">
        <f>SUM('360 GRP '!#REF!)*'360 GRP '!#REF!</f>
        <v>#REF!</v>
      </c>
      <c r="H148" s="18" t="e">
        <f>SUM('360 GRP '!#REF!)*'360 GRP '!#REF!</f>
        <v>#REF!</v>
      </c>
      <c r="I148" s="18" t="e">
        <f>SUM('360 GRP '!#REF!)*'360 GRP '!#REF!</f>
        <v>#REF!</v>
      </c>
      <c r="J148" s="18" t="e">
        <f>SUM('360 GRP '!#REF!)*'360 GRP '!#REF!</f>
        <v>#REF!</v>
      </c>
      <c r="K148" s="18" t="e">
        <f>'360 GRP '!#REF!</f>
        <v>#REF!</v>
      </c>
      <c r="L148" s="18" t="e">
        <f>'360 GRP '!#REF!*SUM('360 GRP '!#REF!)</f>
        <v>#REF!</v>
      </c>
    </row>
    <row r="149" spans="1:12">
      <c r="A149" s="1" t="e">
        <f>'360 GRP '!#REF!</f>
        <v>#REF!</v>
      </c>
      <c r="B149" s="16" t="e">
        <f>SUM('360 GRP '!#REF!)*'360 GRP '!#REF!</f>
        <v>#REF!</v>
      </c>
      <c r="C149" s="17" t="e">
        <f>SUM('360 GRP '!#REF!)*'360 GRP '!#REF!</f>
        <v>#REF!</v>
      </c>
      <c r="D149" s="18" t="e">
        <f>SUM('360 GRP '!#REF!)*'360 GRP '!#REF!</f>
        <v>#REF!</v>
      </c>
      <c r="E149" s="18" t="e">
        <f>SUM('360 GRP '!#REF!)*'360 GRP '!#REF!</f>
        <v>#REF!</v>
      </c>
      <c r="F149" s="18" t="e">
        <f>SUM('360 GRP '!#REF!)*'360 GRP '!#REF!</f>
        <v>#REF!</v>
      </c>
      <c r="G149" s="18" t="e">
        <f>SUM('360 GRP '!#REF!)*'360 GRP '!#REF!</f>
        <v>#REF!</v>
      </c>
      <c r="H149" s="18" t="e">
        <f>SUM('360 GRP '!#REF!)*'360 GRP '!#REF!</f>
        <v>#REF!</v>
      </c>
      <c r="I149" s="18" t="e">
        <f>SUM('360 GRP '!#REF!)*'360 GRP '!#REF!</f>
        <v>#REF!</v>
      </c>
      <c r="J149" s="18" t="e">
        <f>SUM('360 GRP '!#REF!)*'360 GRP '!#REF!</f>
        <v>#REF!</v>
      </c>
      <c r="K149" s="18" t="e">
        <f>'360 GRP '!#REF!</f>
        <v>#REF!</v>
      </c>
      <c r="L149" s="18" t="e">
        <f>'360 GRP '!#REF!*SUM('360 GRP '!#REF!)</f>
        <v>#REF!</v>
      </c>
    </row>
    <row r="150" spans="1:12">
      <c r="A150" s="1" t="e">
        <f>'360 GRP '!#REF!</f>
        <v>#REF!</v>
      </c>
      <c r="B150" s="16" t="e">
        <f>SUM('360 GRP '!#REF!)*'360 GRP '!#REF!</f>
        <v>#REF!</v>
      </c>
      <c r="C150" s="17" t="e">
        <f>SUM('360 GRP '!#REF!)*'360 GRP '!#REF!</f>
        <v>#REF!</v>
      </c>
      <c r="D150" s="18" t="e">
        <f>SUM('360 GRP '!#REF!)*'360 GRP '!#REF!</f>
        <v>#REF!</v>
      </c>
      <c r="E150" s="18" t="e">
        <f>SUM('360 GRP '!#REF!)*'360 GRP '!#REF!</f>
        <v>#REF!</v>
      </c>
      <c r="F150" s="18" t="e">
        <f>SUM('360 GRP '!#REF!)*'360 GRP '!#REF!</f>
        <v>#REF!</v>
      </c>
      <c r="G150" s="18" t="e">
        <f>SUM('360 GRP '!#REF!)*'360 GRP '!#REF!</f>
        <v>#REF!</v>
      </c>
      <c r="H150" s="18" t="e">
        <f>SUM('360 GRP '!#REF!)*'360 GRP '!#REF!</f>
        <v>#REF!</v>
      </c>
      <c r="I150" s="18" t="e">
        <f>SUM('360 GRP '!#REF!)*'360 GRP '!#REF!</f>
        <v>#REF!</v>
      </c>
      <c r="J150" s="18" t="e">
        <f>SUM('360 GRP '!#REF!)*'360 GRP '!#REF!</f>
        <v>#REF!</v>
      </c>
      <c r="K150" s="18" t="e">
        <f>'360 GRP '!#REF!</f>
        <v>#REF!</v>
      </c>
      <c r="L150" s="18" t="e">
        <f>'360 GRP '!#REF!*SUM('360 GRP '!#REF!)</f>
        <v>#REF!</v>
      </c>
    </row>
    <row r="151" spans="1:12">
      <c r="A151" s="1" t="e">
        <f>'360 GRP '!#REF!</f>
        <v>#REF!</v>
      </c>
      <c r="B151" s="16" t="e">
        <f>SUM('360 GRP '!#REF!)*'360 GRP '!#REF!</f>
        <v>#REF!</v>
      </c>
      <c r="C151" s="17" t="e">
        <f>SUM('360 GRP '!#REF!)*'360 GRP '!#REF!</f>
        <v>#REF!</v>
      </c>
      <c r="D151" s="18" t="e">
        <f>SUM('360 GRP '!#REF!)*'360 GRP '!#REF!</f>
        <v>#REF!</v>
      </c>
      <c r="E151" s="18" t="e">
        <f>SUM('360 GRP '!#REF!)*'360 GRP '!#REF!</f>
        <v>#REF!</v>
      </c>
      <c r="F151" s="18" t="e">
        <f>SUM('360 GRP '!#REF!)*'360 GRP '!#REF!</f>
        <v>#REF!</v>
      </c>
      <c r="G151" s="18" t="e">
        <f>SUM('360 GRP '!#REF!)*'360 GRP '!#REF!</f>
        <v>#REF!</v>
      </c>
      <c r="H151" s="18" t="e">
        <f>SUM('360 GRP '!#REF!)*'360 GRP '!#REF!</f>
        <v>#REF!</v>
      </c>
      <c r="I151" s="18" t="e">
        <f>SUM('360 GRP '!#REF!)*'360 GRP '!#REF!</f>
        <v>#REF!</v>
      </c>
      <c r="J151" s="18" t="e">
        <f>SUM('360 GRP '!#REF!)*'360 GRP '!#REF!</f>
        <v>#REF!</v>
      </c>
      <c r="K151" s="18" t="e">
        <f>'360 GRP '!#REF!</f>
        <v>#REF!</v>
      </c>
      <c r="L151" s="18" t="e">
        <f>'360 GRP '!#REF!*SUM('360 GRP '!#REF!)</f>
        <v>#REF!</v>
      </c>
    </row>
    <row r="152" spans="1:12">
      <c r="A152" s="1" t="e">
        <f>'360 GRP '!#REF!</f>
        <v>#REF!</v>
      </c>
      <c r="B152" s="16" t="e">
        <f>SUM('360 GRP '!#REF!)*'360 GRP '!#REF!</f>
        <v>#REF!</v>
      </c>
      <c r="C152" s="17" t="e">
        <f>SUM('360 GRP '!#REF!)*'360 GRP '!#REF!</f>
        <v>#REF!</v>
      </c>
      <c r="D152" s="18" t="e">
        <f>SUM('360 GRP '!#REF!)*'360 GRP '!#REF!</f>
        <v>#REF!</v>
      </c>
      <c r="E152" s="18" t="e">
        <f>SUM('360 GRP '!#REF!)*'360 GRP '!#REF!</f>
        <v>#REF!</v>
      </c>
      <c r="F152" s="18" t="e">
        <f>SUM('360 GRP '!#REF!)*'360 GRP '!#REF!</f>
        <v>#REF!</v>
      </c>
      <c r="G152" s="18" t="e">
        <f>SUM('360 GRP '!#REF!)*'360 GRP '!#REF!</f>
        <v>#REF!</v>
      </c>
      <c r="H152" s="18" t="e">
        <f>SUM('360 GRP '!#REF!)*'360 GRP '!#REF!</f>
        <v>#REF!</v>
      </c>
      <c r="I152" s="18" t="e">
        <f>SUM('360 GRP '!#REF!)*'360 GRP '!#REF!</f>
        <v>#REF!</v>
      </c>
      <c r="J152" s="18" t="e">
        <f>SUM('360 GRP '!#REF!)*'360 GRP '!#REF!</f>
        <v>#REF!</v>
      </c>
      <c r="K152" s="18" t="e">
        <f>'360 GRP '!#REF!</f>
        <v>#REF!</v>
      </c>
      <c r="L152" s="18" t="e">
        <f>'360 GRP '!#REF!*SUM('360 GRP '!#REF!)</f>
        <v>#REF!</v>
      </c>
    </row>
    <row r="153" spans="1:12">
      <c r="A153" s="1" t="e">
        <f>'360 GRP '!#REF!</f>
        <v>#REF!</v>
      </c>
      <c r="B153" s="16" t="e">
        <f>SUM('360 GRP '!#REF!)*'360 GRP '!#REF!</f>
        <v>#REF!</v>
      </c>
      <c r="C153" s="17" t="e">
        <f>SUM('360 GRP '!#REF!)*'360 GRP '!#REF!</f>
        <v>#REF!</v>
      </c>
      <c r="D153" s="18" t="e">
        <f>SUM('360 GRP '!#REF!)*'360 GRP '!#REF!</f>
        <v>#REF!</v>
      </c>
      <c r="E153" s="18" t="e">
        <f>SUM('360 GRP '!#REF!)*'360 GRP '!#REF!</f>
        <v>#REF!</v>
      </c>
      <c r="F153" s="18" t="e">
        <f>SUM('360 GRP '!#REF!)*'360 GRP '!#REF!</f>
        <v>#REF!</v>
      </c>
      <c r="G153" s="18" t="e">
        <f>SUM('360 GRP '!#REF!)*'360 GRP '!#REF!</f>
        <v>#REF!</v>
      </c>
      <c r="H153" s="18" t="e">
        <f>SUM('360 GRP '!#REF!)*'360 GRP '!#REF!</f>
        <v>#REF!</v>
      </c>
      <c r="I153" s="18" t="e">
        <f>SUM('360 GRP '!#REF!)*'360 GRP '!#REF!</f>
        <v>#REF!</v>
      </c>
      <c r="J153" s="18" t="e">
        <f>SUM('360 GRP '!#REF!)*'360 GRP '!#REF!</f>
        <v>#REF!</v>
      </c>
      <c r="K153" s="18" t="e">
        <f>'360 GRP '!#REF!</f>
        <v>#REF!</v>
      </c>
      <c r="L153" s="18" t="e">
        <f>'360 GRP '!#REF!*SUM('360 GRP '!#REF!)</f>
        <v>#REF!</v>
      </c>
    </row>
    <row r="154" spans="1:12">
      <c r="A154" s="1" t="e">
        <f>'360 GRP '!#REF!</f>
        <v>#REF!</v>
      </c>
      <c r="B154" s="16" t="e">
        <f>SUM('360 GRP '!#REF!)*'360 GRP '!#REF!</f>
        <v>#REF!</v>
      </c>
      <c r="C154" s="17" t="e">
        <f>SUM('360 GRP '!#REF!)*'360 GRP '!#REF!</f>
        <v>#REF!</v>
      </c>
      <c r="D154" s="18" t="e">
        <f>SUM('360 GRP '!#REF!)*'360 GRP '!#REF!</f>
        <v>#REF!</v>
      </c>
      <c r="E154" s="18" t="e">
        <f>SUM('360 GRP '!#REF!)*'360 GRP '!#REF!</f>
        <v>#REF!</v>
      </c>
      <c r="F154" s="18" t="e">
        <f>SUM('360 GRP '!#REF!)*'360 GRP '!#REF!</f>
        <v>#REF!</v>
      </c>
      <c r="G154" s="18" t="e">
        <f>SUM('360 GRP '!#REF!)*'360 GRP '!#REF!</f>
        <v>#REF!</v>
      </c>
      <c r="H154" s="18" t="e">
        <f>SUM('360 GRP '!#REF!)*'360 GRP '!#REF!</f>
        <v>#REF!</v>
      </c>
      <c r="I154" s="18" t="e">
        <f>SUM('360 GRP '!#REF!)*'360 GRP '!#REF!</f>
        <v>#REF!</v>
      </c>
      <c r="J154" s="18" t="e">
        <f>SUM('360 GRP '!#REF!)*'360 GRP '!#REF!</f>
        <v>#REF!</v>
      </c>
      <c r="K154" s="18" t="e">
        <f>'360 GRP '!#REF!</f>
        <v>#REF!</v>
      </c>
      <c r="L154" s="18" t="e">
        <f>'360 GRP '!#REF!*SUM('360 GRP '!#REF!)</f>
        <v>#REF!</v>
      </c>
    </row>
    <row r="155" spans="1:12">
      <c r="A155" s="1" t="e">
        <f>'360 GRP '!#REF!</f>
        <v>#REF!</v>
      </c>
      <c r="B155" s="16" t="e">
        <f>SUM('360 GRP '!#REF!)*'360 GRP '!#REF!</f>
        <v>#REF!</v>
      </c>
      <c r="C155" s="17" t="e">
        <f>SUM('360 GRP '!#REF!)*'360 GRP '!#REF!</f>
        <v>#REF!</v>
      </c>
      <c r="D155" s="18" t="e">
        <f>SUM('360 GRP '!#REF!)*'360 GRP '!#REF!</f>
        <v>#REF!</v>
      </c>
      <c r="E155" s="18" t="e">
        <f>SUM('360 GRP '!#REF!)*'360 GRP '!#REF!</f>
        <v>#REF!</v>
      </c>
      <c r="F155" s="18" t="e">
        <f>SUM('360 GRP '!#REF!)*'360 GRP '!#REF!</f>
        <v>#REF!</v>
      </c>
      <c r="G155" s="18" t="e">
        <f>SUM('360 GRP '!#REF!)*'360 GRP '!#REF!</f>
        <v>#REF!</v>
      </c>
      <c r="H155" s="18" t="e">
        <f>SUM('360 GRP '!#REF!)*'360 GRP '!#REF!</f>
        <v>#REF!</v>
      </c>
      <c r="I155" s="18" t="e">
        <f>SUM('360 GRP '!#REF!)*'360 GRP '!#REF!</f>
        <v>#REF!</v>
      </c>
      <c r="J155" s="18" t="e">
        <f>SUM('360 GRP '!#REF!)*'360 GRP '!#REF!</f>
        <v>#REF!</v>
      </c>
      <c r="K155" s="18" t="e">
        <f>'360 GRP '!#REF!</f>
        <v>#REF!</v>
      </c>
      <c r="L155" s="18" t="e">
        <f>'360 GRP '!#REF!*SUM('360 GRP '!#REF!)</f>
        <v>#REF!</v>
      </c>
    </row>
    <row r="156" spans="1:12">
      <c r="A156" s="1" t="e">
        <f>'360 GRP '!#REF!</f>
        <v>#REF!</v>
      </c>
      <c r="B156" s="16" t="e">
        <f>SUM('360 GRP '!#REF!)*'360 GRP '!#REF!</f>
        <v>#REF!</v>
      </c>
      <c r="C156" s="17" t="e">
        <f>SUM('360 GRP '!#REF!)*'360 GRP '!#REF!</f>
        <v>#REF!</v>
      </c>
      <c r="D156" s="18" t="e">
        <f>SUM('360 GRP '!#REF!)*'360 GRP '!#REF!</f>
        <v>#REF!</v>
      </c>
      <c r="E156" s="18" t="e">
        <f>SUM('360 GRP '!#REF!)*'360 GRP '!#REF!</f>
        <v>#REF!</v>
      </c>
      <c r="F156" s="18" t="e">
        <f>SUM('360 GRP '!#REF!)*'360 GRP '!#REF!</f>
        <v>#REF!</v>
      </c>
      <c r="G156" s="18" t="e">
        <f>SUM('360 GRP '!#REF!)*'360 GRP '!#REF!</f>
        <v>#REF!</v>
      </c>
      <c r="H156" s="18" t="e">
        <f>SUM('360 GRP '!#REF!)*'360 GRP '!#REF!</f>
        <v>#REF!</v>
      </c>
      <c r="I156" s="18" t="e">
        <f>SUM('360 GRP '!#REF!)*'360 GRP '!#REF!</f>
        <v>#REF!</v>
      </c>
      <c r="J156" s="18" t="e">
        <f>SUM('360 GRP '!#REF!)*'360 GRP '!#REF!</f>
        <v>#REF!</v>
      </c>
      <c r="K156" s="18"/>
      <c r="L156" s="18" t="e">
        <f>'360 GRP '!#REF!*SUM('360 GRP '!#REF!)</f>
        <v>#REF!</v>
      </c>
    </row>
    <row r="157" spans="1:12">
      <c r="A157" s="1" t="e">
        <f>'360 GRP '!#REF!</f>
        <v>#REF!</v>
      </c>
      <c r="B157" s="16" t="e">
        <f>SUM('360 GRP '!#REF!)*'360 GRP '!#REF!</f>
        <v>#REF!</v>
      </c>
      <c r="C157" s="17" t="e">
        <f>SUM('360 GRP '!#REF!)*'360 GRP '!#REF!</f>
        <v>#REF!</v>
      </c>
      <c r="D157" s="18" t="e">
        <f>SUM('360 GRP '!#REF!)*'360 GRP '!#REF!</f>
        <v>#REF!</v>
      </c>
      <c r="E157" s="18" t="e">
        <f>SUM('360 GRP '!#REF!)*'360 GRP '!#REF!</f>
        <v>#REF!</v>
      </c>
      <c r="F157" s="18" t="e">
        <f>SUM('360 GRP '!#REF!)*'360 GRP '!#REF!</f>
        <v>#REF!</v>
      </c>
      <c r="G157" s="18" t="e">
        <f>SUM('360 GRP '!#REF!)*'360 GRP '!#REF!</f>
        <v>#REF!</v>
      </c>
      <c r="H157" s="18" t="e">
        <f>SUM('360 GRP '!#REF!)*'360 GRP '!#REF!</f>
        <v>#REF!</v>
      </c>
      <c r="I157" s="18" t="e">
        <f>SUM('360 GRP '!#REF!)*'360 GRP '!#REF!</f>
        <v>#REF!</v>
      </c>
      <c r="J157" s="18" t="e">
        <f>SUM('360 GRP '!#REF!)*'360 GRP '!#REF!</f>
        <v>#REF!</v>
      </c>
      <c r="K157" s="18" t="e">
        <f>'360 GRP '!#REF!</f>
        <v>#REF!</v>
      </c>
      <c r="L157" s="18" t="e">
        <f>'360 GRP '!#REF!*SUM('360 GRP '!#REF!)</f>
        <v>#REF!</v>
      </c>
    </row>
    <row r="158" spans="1:12">
      <c r="A158" s="1" t="e">
        <f>'360 GRP '!#REF!</f>
        <v>#REF!</v>
      </c>
      <c r="B158" s="16" t="e">
        <f>SUM('360 GRP '!#REF!)*'360 GRP '!#REF!</f>
        <v>#REF!</v>
      </c>
      <c r="C158" s="17" t="e">
        <f>SUM('360 GRP '!#REF!)*'360 GRP '!#REF!</f>
        <v>#REF!</v>
      </c>
      <c r="D158" s="18" t="e">
        <f>SUM('360 GRP '!#REF!)*'360 GRP '!#REF!</f>
        <v>#REF!</v>
      </c>
      <c r="E158" s="18" t="e">
        <f>SUM('360 GRP '!#REF!)*'360 GRP '!#REF!</f>
        <v>#REF!</v>
      </c>
      <c r="F158" s="18" t="e">
        <f>SUM('360 GRP '!#REF!)*'360 GRP '!#REF!</f>
        <v>#REF!</v>
      </c>
      <c r="G158" s="18" t="e">
        <f>SUM('360 GRP '!#REF!)*'360 GRP '!#REF!</f>
        <v>#REF!</v>
      </c>
      <c r="H158" s="18" t="e">
        <f>SUM('360 GRP '!#REF!)*'360 GRP '!#REF!</f>
        <v>#REF!</v>
      </c>
      <c r="I158" s="18" t="e">
        <f>SUM('360 GRP '!#REF!)*'360 GRP '!#REF!</f>
        <v>#REF!</v>
      </c>
      <c r="J158" s="18" t="e">
        <f>SUM('360 GRP '!#REF!)*'360 GRP '!#REF!</f>
        <v>#REF!</v>
      </c>
      <c r="K158" s="18" t="e">
        <f>'360 GRP '!#REF!</f>
        <v>#REF!</v>
      </c>
      <c r="L158" s="18" t="e">
        <f>'360 GRP '!#REF!*SUM('360 GRP '!#REF!)</f>
        <v>#REF!</v>
      </c>
    </row>
    <row r="159" spans="1:12">
      <c r="A159" s="1" t="e">
        <f>'360 GRP '!#REF!</f>
        <v>#REF!</v>
      </c>
      <c r="B159" s="16" t="e">
        <f>SUM('360 GRP '!#REF!)*'360 GRP '!#REF!</f>
        <v>#REF!</v>
      </c>
      <c r="C159" s="17" t="e">
        <f>SUM('360 GRP '!#REF!)*'360 GRP '!#REF!</f>
        <v>#REF!</v>
      </c>
      <c r="D159" s="18" t="e">
        <f>SUM('360 GRP '!#REF!)*'360 GRP '!#REF!</f>
        <v>#REF!</v>
      </c>
      <c r="E159" s="18" t="e">
        <f>SUM('360 GRP '!#REF!)*'360 GRP '!#REF!</f>
        <v>#REF!</v>
      </c>
      <c r="F159" s="18" t="e">
        <f>SUM('360 GRP '!#REF!)*'360 GRP '!#REF!</f>
        <v>#REF!</v>
      </c>
      <c r="G159" s="18" t="e">
        <f>SUM('360 GRP '!#REF!)*'360 GRP '!#REF!</f>
        <v>#REF!</v>
      </c>
      <c r="H159" s="18" t="e">
        <f>SUM('360 GRP '!#REF!)*'360 GRP '!#REF!</f>
        <v>#REF!</v>
      </c>
      <c r="I159" s="18" t="e">
        <f>SUM('360 GRP '!#REF!)*'360 GRP '!#REF!</f>
        <v>#REF!</v>
      </c>
      <c r="J159" s="18" t="e">
        <f>SUM('360 GRP '!#REF!)*'360 GRP '!#REF!</f>
        <v>#REF!</v>
      </c>
      <c r="K159" s="18" t="e">
        <f>'360 GRP '!#REF!</f>
        <v>#REF!</v>
      </c>
      <c r="L159" s="18" t="e">
        <f>'360 GRP '!#REF!*SUM('360 GRP '!#REF!)</f>
        <v>#REF!</v>
      </c>
    </row>
    <row r="160" spans="1:12">
      <c r="A160" s="1" t="e">
        <f>'360 GRP '!#REF!</f>
        <v>#REF!</v>
      </c>
      <c r="B160" s="16" t="e">
        <f>SUM('360 GRP '!#REF!)*'360 GRP '!#REF!</f>
        <v>#REF!</v>
      </c>
      <c r="C160" s="17" t="e">
        <f>SUM('360 GRP '!#REF!)*'360 GRP '!#REF!</f>
        <v>#REF!</v>
      </c>
      <c r="D160" s="18" t="e">
        <f>SUM('360 GRP '!#REF!)*'360 GRP '!#REF!</f>
        <v>#REF!</v>
      </c>
      <c r="E160" s="18" t="e">
        <f>SUM('360 GRP '!#REF!)*'360 GRP '!#REF!</f>
        <v>#REF!</v>
      </c>
      <c r="F160" s="18" t="e">
        <f>SUM('360 GRP '!#REF!)*'360 GRP '!#REF!</f>
        <v>#REF!</v>
      </c>
      <c r="G160" s="18" t="e">
        <f>SUM('360 GRP '!#REF!)*'360 GRP '!#REF!</f>
        <v>#REF!</v>
      </c>
      <c r="H160" s="18" t="e">
        <f>SUM('360 GRP '!#REF!)*'360 GRP '!#REF!</f>
        <v>#REF!</v>
      </c>
      <c r="I160" s="18" t="e">
        <f>SUM('360 GRP '!#REF!)*'360 GRP '!#REF!</f>
        <v>#REF!</v>
      </c>
      <c r="J160" s="18" t="e">
        <f>SUM('360 GRP '!#REF!)*'360 GRP '!#REF!</f>
        <v>#REF!</v>
      </c>
      <c r="K160" s="18" t="e">
        <f>'360 GRP '!#REF!</f>
        <v>#REF!</v>
      </c>
      <c r="L160" s="18" t="e">
        <f>'360 GRP '!#REF!*SUM('360 GRP '!#REF!)</f>
        <v>#REF!</v>
      </c>
    </row>
    <row r="161" spans="1:12">
      <c r="A161" s="1" t="e">
        <f>'360 GRP '!#REF!</f>
        <v>#REF!</v>
      </c>
      <c r="B161" s="16" t="e">
        <f>SUM('360 GRP '!#REF!)*'360 GRP '!#REF!</f>
        <v>#REF!</v>
      </c>
      <c r="C161" s="17" t="e">
        <f>SUM('360 GRP '!#REF!)*'360 GRP '!#REF!</f>
        <v>#REF!</v>
      </c>
      <c r="D161" s="18" t="e">
        <f>SUM('360 GRP '!#REF!)*'360 GRP '!#REF!</f>
        <v>#REF!</v>
      </c>
      <c r="E161" s="18" t="e">
        <f>SUM('360 GRP '!#REF!)*'360 GRP '!#REF!</f>
        <v>#REF!</v>
      </c>
      <c r="F161" s="18" t="e">
        <f>SUM('360 GRP '!#REF!)*'360 GRP '!#REF!</f>
        <v>#REF!</v>
      </c>
      <c r="G161" s="18" t="e">
        <f>SUM('360 GRP '!#REF!)*'360 GRP '!#REF!</f>
        <v>#REF!</v>
      </c>
      <c r="H161" s="18" t="e">
        <f>SUM('360 GRP '!#REF!)*'360 GRP '!#REF!</f>
        <v>#REF!</v>
      </c>
      <c r="I161" s="18" t="e">
        <f>SUM('360 GRP '!#REF!)*'360 GRP '!#REF!</f>
        <v>#REF!</v>
      </c>
      <c r="J161" s="18" t="e">
        <f>SUM('360 GRP '!#REF!)*'360 GRP '!#REF!</f>
        <v>#REF!</v>
      </c>
      <c r="K161" s="18" t="e">
        <f>'360 GRP '!#REF!</f>
        <v>#REF!</v>
      </c>
      <c r="L161" s="18" t="e">
        <f>'360 GRP '!#REF!*SUM('360 GRP '!#REF!)</f>
        <v>#REF!</v>
      </c>
    </row>
    <row r="162" spans="1:12">
      <c r="A162" s="1" t="e">
        <f>'360 GRP '!#REF!</f>
        <v>#REF!</v>
      </c>
      <c r="B162" s="16" t="e">
        <f>SUM('360 GRP '!#REF!)*'360 GRP '!#REF!</f>
        <v>#REF!</v>
      </c>
      <c r="C162" s="17" t="e">
        <f>SUM('360 GRP '!#REF!)*'360 GRP '!#REF!</f>
        <v>#REF!</v>
      </c>
      <c r="D162" s="18" t="e">
        <f>SUM('360 GRP '!#REF!)*'360 GRP '!#REF!</f>
        <v>#REF!</v>
      </c>
      <c r="E162" s="18" t="e">
        <f>SUM('360 GRP '!#REF!)*'360 GRP '!#REF!</f>
        <v>#REF!</v>
      </c>
      <c r="F162" s="18" t="e">
        <f>SUM('360 GRP '!#REF!)*'360 GRP '!#REF!</f>
        <v>#REF!</v>
      </c>
      <c r="G162" s="18" t="e">
        <f>SUM('360 GRP '!#REF!)*'360 GRP '!#REF!</f>
        <v>#REF!</v>
      </c>
      <c r="H162" s="18" t="e">
        <f>SUM('360 GRP '!#REF!)*'360 GRP '!#REF!</f>
        <v>#REF!</v>
      </c>
      <c r="I162" s="18" t="e">
        <f>SUM('360 GRP '!#REF!)*'360 GRP '!#REF!</f>
        <v>#REF!</v>
      </c>
      <c r="J162" s="18" t="e">
        <f>SUM('360 GRP '!#REF!)*'360 GRP '!#REF!</f>
        <v>#REF!</v>
      </c>
      <c r="K162" s="18" t="e">
        <f>'360 GRP '!#REF!</f>
        <v>#REF!</v>
      </c>
      <c r="L162" s="18" t="e">
        <f>'360 GRP '!#REF!*SUM('360 GRP '!#REF!)</f>
        <v>#REF!</v>
      </c>
    </row>
    <row r="163" spans="1:12">
      <c r="A163" s="1" t="e">
        <f>'360 GRP '!#REF!</f>
        <v>#REF!</v>
      </c>
      <c r="B163" s="16" t="e">
        <f>SUM('360 GRP '!#REF!)*'360 GRP '!#REF!</f>
        <v>#REF!</v>
      </c>
      <c r="C163" s="17" t="e">
        <f>SUM('360 GRP '!#REF!)*'360 GRP '!#REF!</f>
        <v>#REF!</v>
      </c>
      <c r="D163" s="18" t="e">
        <f>SUM('360 GRP '!#REF!)*'360 GRP '!#REF!</f>
        <v>#REF!</v>
      </c>
      <c r="E163" s="18" t="e">
        <f>SUM('360 GRP '!#REF!)*'360 GRP '!#REF!</f>
        <v>#REF!</v>
      </c>
      <c r="F163" s="18" t="e">
        <f>SUM('360 GRP '!#REF!)*'360 GRP '!#REF!</f>
        <v>#REF!</v>
      </c>
      <c r="G163" s="18" t="e">
        <f>SUM('360 GRP '!#REF!)*'360 GRP '!#REF!</f>
        <v>#REF!</v>
      </c>
      <c r="H163" s="18" t="e">
        <f>SUM('360 GRP '!#REF!)*'360 GRP '!#REF!</f>
        <v>#REF!</v>
      </c>
      <c r="I163" s="18" t="e">
        <f>SUM('360 GRP '!#REF!)*'360 GRP '!#REF!</f>
        <v>#REF!</v>
      </c>
      <c r="J163" s="18" t="e">
        <f>SUM('360 GRP '!#REF!)*'360 GRP '!#REF!</f>
        <v>#REF!</v>
      </c>
      <c r="K163" s="18" t="e">
        <f>'360 GRP '!#REF!</f>
        <v>#REF!</v>
      </c>
      <c r="L163" s="18" t="e">
        <f>'360 GRP '!#REF!*SUM('360 GRP '!#REF!)</f>
        <v>#REF!</v>
      </c>
    </row>
    <row r="164" spans="1:12">
      <c r="A164" s="1" t="e">
        <f>'360 GRP '!#REF!</f>
        <v>#REF!</v>
      </c>
      <c r="B164" s="16" t="e">
        <f>SUM('360 GRP '!#REF!)*'360 GRP '!#REF!</f>
        <v>#REF!</v>
      </c>
      <c r="C164" s="17" t="e">
        <f>SUM('360 GRP '!#REF!)*'360 GRP '!#REF!</f>
        <v>#REF!</v>
      </c>
      <c r="D164" s="18" t="e">
        <f>SUM('360 GRP '!#REF!)*'360 GRP '!#REF!</f>
        <v>#REF!</v>
      </c>
      <c r="E164" s="18" t="e">
        <f>SUM('360 GRP '!#REF!)*'360 GRP '!#REF!</f>
        <v>#REF!</v>
      </c>
      <c r="F164" s="18" t="e">
        <f>SUM('360 GRP '!#REF!)*'360 GRP '!#REF!</f>
        <v>#REF!</v>
      </c>
      <c r="G164" s="18" t="e">
        <f>SUM('360 GRP '!#REF!)*'360 GRP '!#REF!</f>
        <v>#REF!</v>
      </c>
      <c r="H164" s="18" t="e">
        <f>SUM('360 GRP '!#REF!)*'360 GRP '!#REF!</f>
        <v>#REF!</v>
      </c>
      <c r="I164" s="18" t="e">
        <f>SUM('360 GRP '!#REF!)*'360 GRP '!#REF!</f>
        <v>#REF!</v>
      </c>
      <c r="J164" s="18" t="e">
        <f>SUM('360 GRP '!#REF!)*'360 GRP '!#REF!</f>
        <v>#REF!</v>
      </c>
      <c r="K164" s="18" t="e">
        <f>'360 GRP '!#REF!</f>
        <v>#REF!</v>
      </c>
      <c r="L164" s="18" t="e">
        <f>'360 GRP '!#REF!*SUM('360 GRP '!#REF!)</f>
        <v>#REF!</v>
      </c>
    </row>
    <row r="165" spans="1:12">
      <c r="A165" s="1" t="e">
        <f>'360 GRP '!#REF!</f>
        <v>#REF!</v>
      </c>
      <c r="B165" s="16" t="e">
        <f>SUM('360 GRP '!#REF!)*'360 GRP '!#REF!</f>
        <v>#REF!</v>
      </c>
      <c r="C165" s="17" t="e">
        <f>SUM('360 GRP '!#REF!)*'360 GRP '!#REF!</f>
        <v>#REF!</v>
      </c>
      <c r="D165" s="18" t="e">
        <f>SUM('360 GRP '!#REF!)*'360 GRP '!#REF!</f>
        <v>#REF!</v>
      </c>
      <c r="E165" s="18" t="e">
        <f>SUM('360 GRP '!#REF!)*'360 GRP '!#REF!</f>
        <v>#REF!</v>
      </c>
      <c r="F165" s="18" t="e">
        <f>SUM('360 GRP '!#REF!)*'360 GRP '!#REF!</f>
        <v>#REF!</v>
      </c>
      <c r="G165" s="18" t="e">
        <f>SUM('360 GRP '!#REF!)*'360 GRP '!#REF!</f>
        <v>#REF!</v>
      </c>
      <c r="H165" s="18" t="e">
        <f>SUM('360 GRP '!#REF!)*'360 GRP '!#REF!</f>
        <v>#REF!</v>
      </c>
      <c r="I165" s="18" t="e">
        <f>SUM('360 GRP '!#REF!)*'360 GRP '!#REF!</f>
        <v>#REF!</v>
      </c>
      <c r="J165" s="18" t="e">
        <f>SUM('360 GRP '!#REF!)*'360 GRP '!#REF!</f>
        <v>#REF!</v>
      </c>
      <c r="K165" s="18" t="e">
        <f>'360 GRP '!#REF!</f>
        <v>#REF!</v>
      </c>
      <c r="L165" s="18" t="e">
        <f>'360 GRP '!#REF!*SUM('360 GRP '!#REF!)</f>
        <v>#REF!</v>
      </c>
    </row>
    <row r="166" spans="1:12">
      <c r="A166" s="1" t="e">
        <f>'360 GRP '!#REF!</f>
        <v>#REF!</v>
      </c>
      <c r="B166" s="16" t="e">
        <f>SUM('360 GRP '!#REF!)*'360 GRP '!#REF!</f>
        <v>#REF!</v>
      </c>
      <c r="C166" s="17" t="e">
        <f>SUM('360 GRP '!#REF!)*'360 GRP '!#REF!</f>
        <v>#REF!</v>
      </c>
      <c r="D166" s="18" t="e">
        <f>SUM('360 GRP '!#REF!)*'360 GRP '!#REF!</f>
        <v>#REF!</v>
      </c>
      <c r="E166" s="18" t="e">
        <f>SUM('360 GRP '!#REF!)*'360 GRP '!#REF!</f>
        <v>#REF!</v>
      </c>
      <c r="F166" s="18" t="e">
        <f>SUM('360 GRP '!#REF!)*'360 GRP '!#REF!</f>
        <v>#REF!</v>
      </c>
      <c r="G166" s="18" t="e">
        <f>SUM('360 GRP '!#REF!)*'360 GRP '!#REF!</f>
        <v>#REF!</v>
      </c>
      <c r="H166" s="18" t="e">
        <f>SUM('360 GRP '!#REF!)*'360 GRP '!#REF!</f>
        <v>#REF!</v>
      </c>
      <c r="I166" s="18" t="e">
        <f>SUM('360 GRP '!#REF!)*'360 GRP '!#REF!</f>
        <v>#REF!</v>
      </c>
      <c r="J166" s="18" t="e">
        <f>SUM('360 GRP '!#REF!)*'360 GRP '!#REF!</f>
        <v>#REF!</v>
      </c>
      <c r="K166" s="18" t="e">
        <f>'360 GRP '!#REF!</f>
        <v>#REF!</v>
      </c>
      <c r="L166" s="18" t="e">
        <f>'360 GRP '!#REF!*SUM('360 GRP '!#REF!)</f>
        <v>#REF!</v>
      </c>
    </row>
    <row r="167" spans="1:12">
      <c r="A167" s="1" t="e">
        <f>'360 GRP '!#REF!</f>
        <v>#REF!</v>
      </c>
      <c r="B167" s="16" t="e">
        <f>SUM('360 GRP '!#REF!)*'360 GRP '!#REF!</f>
        <v>#REF!</v>
      </c>
      <c r="C167" s="17" t="e">
        <f>SUM('360 GRP '!#REF!)*'360 GRP '!#REF!</f>
        <v>#REF!</v>
      </c>
      <c r="D167" s="18" t="e">
        <f>SUM('360 GRP '!#REF!)*'360 GRP '!#REF!</f>
        <v>#REF!</v>
      </c>
      <c r="E167" s="18" t="e">
        <f>SUM('360 GRP '!#REF!)*'360 GRP '!#REF!</f>
        <v>#REF!</v>
      </c>
      <c r="F167" s="18" t="e">
        <f>SUM('360 GRP '!#REF!)*'360 GRP '!#REF!</f>
        <v>#REF!</v>
      </c>
      <c r="G167" s="18" t="e">
        <f>SUM('360 GRP '!#REF!)*'360 GRP '!#REF!</f>
        <v>#REF!</v>
      </c>
      <c r="H167" s="18" t="e">
        <f>SUM('360 GRP '!#REF!)*'360 GRP '!#REF!</f>
        <v>#REF!</v>
      </c>
      <c r="I167" s="18" t="e">
        <f>SUM('360 GRP '!#REF!)*'360 GRP '!#REF!</f>
        <v>#REF!</v>
      </c>
      <c r="J167" s="18" t="e">
        <f>SUM('360 GRP '!#REF!)*'360 GRP '!#REF!</f>
        <v>#REF!</v>
      </c>
      <c r="K167" s="18" t="e">
        <f>'360 GRP '!#REF!</f>
        <v>#REF!</v>
      </c>
      <c r="L167" s="18" t="e">
        <f>'360 GRP '!#REF!*SUM('360 GRP '!#REF!)</f>
        <v>#REF!</v>
      </c>
    </row>
    <row r="168" spans="1:12">
      <c r="A168" s="1" t="e">
        <f>'360 GRP '!#REF!</f>
        <v>#REF!</v>
      </c>
      <c r="B168" s="16" t="e">
        <f>SUM('360 GRP '!#REF!)*'360 GRP '!#REF!</f>
        <v>#REF!</v>
      </c>
      <c r="C168" s="17" t="e">
        <f>SUM('360 GRP '!#REF!)*'360 GRP '!#REF!</f>
        <v>#REF!</v>
      </c>
      <c r="D168" s="18" t="e">
        <f>SUM('360 GRP '!#REF!)*'360 GRP '!#REF!</f>
        <v>#REF!</v>
      </c>
      <c r="E168" s="18" t="e">
        <f>SUM('360 GRP '!#REF!)*'360 GRP '!#REF!</f>
        <v>#REF!</v>
      </c>
      <c r="F168" s="18" t="e">
        <f>SUM('360 GRP '!#REF!)*'360 GRP '!#REF!</f>
        <v>#REF!</v>
      </c>
      <c r="G168" s="18" t="e">
        <f>SUM('360 GRP '!#REF!)*'360 GRP '!#REF!</f>
        <v>#REF!</v>
      </c>
      <c r="H168" s="18" t="e">
        <f>SUM('360 GRP '!#REF!)*'360 GRP '!#REF!</f>
        <v>#REF!</v>
      </c>
      <c r="I168" s="18" t="e">
        <f>SUM('360 GRP '!#REF!)*'360 GRP '!#REF!</f>
        <v>#REF!</v>
      </c>
      <c r="J168" s="18" t="e">
        <f>SUM('360 GRP '!#REF!)*'360 GRP '!#REF!</f>
        <v>#REF!</v>
      </c>
      <c r="K168" s="18" t="e">
        <f>'360 GRP '!#REF!</f>
        <v>#REF!</v>
      </c>
      <c r="L168" s="18" t="e">
        <f>'360 GRP '!#REF!*SUM('360 GRP '!#REF!)</f>
        <v>#REF!</v>
      </c>
    </row>
    <row r="169" spans="1:12">
      <c r="A169" s="1" t="e">
        <f>'360 GRP '!#REF!</f>
        <v>#REF!</v>
      </c>
      <c r="B169" s="16" t="e">
        <f>SUM('360 GRP '!#REF!)*'360 GRP '!#REF!</f>
        <v>#REF!</v>
      </c>
      <c r="C169" s="17" t="e">
        <f>SUM('360 GRP '!#REF!)*'360 GRP '!#REF!</f>
        <v>#REF!</v>
      </c>
      <c r="D169" s="18" t="e">
        <f>SUM('360 GRP '!#REF!)*'360 GRP '!#REF!</f>
        <v>#REF!</v>
      </c>
      <c r="E169" s="18" t="e">
        <f>SUM('360 GRP '!#REF!)*'360 GRP '!#REF!</f>
        <v>#REF!</v>
      </c>
      <c r="F169" s="18" t="e">
        <f>SUM('360 GRP '!#REF!)*'360 GRP '!#REF!</f>
        <v>#REF!</v>
      </c>
      <c r="G169" s="18" t="e">
        <f>SUM('360 GRP '!#REF!)*'360 GRP '!#REF!</f>
        <v>#REF!</v>
      </c>
      <c r="H169" s="18" t="e">
        <f>SUM('360 GRP '!#REF!)*'360 GRP '!#REF!</f>
        <v>#REF!</v>
      </c>
      <c r="I169" s="18" t="e">
        <f>SUM('360 GRP '!#REF!)*'360 GRP '!#REF!</f>
        <v>#REF!</v>
      </c>
      <c r="J169" s="18" t="e">
        <f>SUM('360 GRP '!#REF!)*'360 GRP '!#REF!</f>
        <v>#REF!</v>
      </c>
      <c r="K169" s="18" t="e">
        <f>'360 GRP '!#REF!</f>
        <v>#REF!</v>
      </c>
      <c r="L169" s="18" t="e">
        <f>'360 GRP '!#REF!*SUM('360 GRP '!#REF!)</f>
        <v>#REF!</v>
      </c>
    </row>
    <row r="170" spans="1:12">
      <c r="A170" s="1" t="e">
        <f>'360 GRP '!#REF!</f>
        <v>#REF!</v>
      </c>
      <c r="B170" s="16" t="e">
        <f>SUM('360 GRP '!#REF!)*'360 GRP '!#REF!</f>
        <v>#REF!</v>
      </c>
      <c r="C170" s="17" t="e">
        <f>SUM('360 GRP '!#REF!)*'360 GRP '!#REF!</f>
        <v>#REF!</v>
      </c>
      <c r="D170" s="18" t="e">
        <f>SUM('360 GRP '!#REF!)*'360 GRP '!#REF!</f>
        <v>#REF!</v>
      </c>
      <c r="E170" s="18" t="e">
        <f>SUM('360 GRP '!#REF!)*'360 GRP '!#REF!</f>
        <v>#REF!</v>
      </c>
      <c r="F170" s="18" t="e">
        <f>SUM('360 GRP '!#REF!)*'360 GRP '!#REF!</f>
        <v>#REF!</v>
      </c>
      <c r="G170" s="18" t="e">
        <f>SUM('360 GRP '!#REF!)*'360 GRP '!#REF!</f>
        <v>#REF!</v>
      </c>
      <c r="H170" s="18" t="e">
        <f>SUM('360 GRP '!#REF!)*'360 GRP '!#REF!</f>
        <v>#REF!</v>
      </c>
      <c r="I170" s="18" t="e">
        <f>SUM('360 GRP '!#REF!)*'360 GRP '!#REF!</f>
        <v>#REF!</v>
      </c>
      <c r="J170" s="18" t="e">
        <f>SUM('360 GRP '!#REF!)*'360 GRP '!#REF!</f>
        <v>#REF!</v>
      </c>
      <c r="K170" s="18" t="e">
        <f>'360 GRP '!#REF!</f>
        <v>#REF!</v>
      </c>
      <c r="L170" s="18" t="e">
        <f>'360 GRP '!#REF!*SUM('360 GRP '!#REF!)</f>
        <v>#REF!</v>
      </c>
    </row>
    <row r="171" spans="1:12">
      <c r="A171" s="1" t="e">
        <f>'360 GRP '!#REF!</f>
        <v>#REF!</v>
      </c>
      <c r="B171" s="16" t="e">
        <f>SUM('360 GRP '!#REF!)*'360 GRP '!#REF!</f>
        <v>#REF!</v>
      </c>
      <c r="C171" s="17" t="e">
        <f>SUM('360 GRP '!#REF!)*'360 GRP '!#REF!</f>
        <v>#REF!</v>
      </c>
      <c r="D171" s="18" t="e">
        <f>SUM('360 GRP '!#REF!)*'360 GRP '!#REF!</f>
        <v>#REF!</v>
      </c>
      <c r="E171" s="18" t="e">
        <f>SUM('360 GRP '!#REF!)*'360 GRP '!#REF!</f>
        <v>#REF!</v>
      </c>
      <c r="F171" s="18" t="e">
        <f>SUM('360 GRP '!#REF!)*'360 GRP '!#REF!</f>
        <v>#REF!</v>
      </c>
      <c r="G171" s="18" t="e">
        <f>SUM('360 GRP '!#REF!)*'360 GRP '!#REF!</f>
        <v>#REF!</v>
      </c>
      <c r="H171" s="18" t="e">
        <f>SUM('360 GRP '!#REF!)*'360 GRP '!#REF!</f>
        <v>#REF!</v>
      </c>
      <c r="I171" s="18" t="e">
        <f>SUM('360 GRP '!#REF!)*'360 GRP '!#REF!</f>
        <v>#REF!</v>
      </c>
      <c r="J171" s="18" t="e">
        <f>SUM('360 GRP '!#REF!)*'360 GRP '!#REF!</f>
        <v>#REF!</v>
      </c>
      <c r="K171" s="18" t="e">
        <f>'360 GRP '!#REF!</f>
        <v>#REF!</v>
      </c>
      <c r="L171" s="18" t="e">
        <f>'360 GRP '!#REF!*SUM('360 GRP '!#REF!)</f>
        <v>#REF!</v>
      </c>
    </row>
    <row r="172" spans="1:12">
      <c r="A172" s="1" t="e">
        <f>'360 GRP '!#REF!</f>
        <v>#REF!</v>
      </c>
      <c r="B172" s="16" t="e">
        <f>SUM('360 GRP '!#REF!)*'360 GRP '!#REF!</f>
        <v>#REF!</v>
      </c>
      <c r="C172" s="17" t="e">
        <f>SUM('360 GRP '!#REF!)*'360 GRP '!#REF!</f>
        <v>#REF!</v>
      </c>
      <c r="D172" s="18" t="e">
        <f>SUM('360 GRP '!#REF!)*'360 GRP '!#REF!</f>
        <v>#REF!</v>
      </c>
      <c r="E172" s="18" t="e">
        <f>SUM('360 GRP '!#REF!)*'360 GRP '!#REF!</f>
        <v>#REF!</v>
      </c>
      <c r="F172" s="18" t="e">
        <f>SUM('360 GRP '!#REF!)*'360 GRP '!#REF!</f>
        <v>#REF!</v>
      </c>
      <c r="G172" s="18" t="e">
        <f>SUM('360 GRP '!#REF!)*'360 GRP '!#REF!</f>
        <v>#REF!</v>
      </c>
      <c r="H172" s="18" t="e">
        <f>SUM('360 GRP '!#REF!)*'360 GRP '!#REF!</f>
        <v>#REF!</v>
      </c>
      <c r="I172" s="18" t="e">
        <f>SUM('360 GRP '!#REF!)*'360 GRP '!#REF!</f>
        <v>#REF!</v>
      </c>
      <c r="J172" s="18" t="e">
        <f>SUM('360 GRP '!#REF!)*'360 GRP '!#REF!</f>
        <v>#REF!</v>
      </c>
      <c r="K172" s="18" t="e">
        <f>'360 GRP '!#REF!</f>
        <v>#REF!</v>
      </c>
      <c r="L172" s="18" t="e">
        <f>'360 GRP '!#REF!*SUM('360 GRP '!#REF!)</f>
        <v>#REF!</v>
      </c>
    </row>
    <row r="173" spans="1:12">
      <c r="A173" s="1" t="e">
        <f>'360 GRP '!#REF!</f>
        <v>#REF!</v>
      </c>
      <c r="B173" s="16" t="e">
        <f>SUM('360 GRP '!#REF!)*'360 GRP '!#REF!</f>
        <v>#REF!</v>
      </c>
      <c r="C173" s="17" t="e">
        <f>SUM('360 GRP '!#REF!)*'360 GRP '!#REF!</f>
        <v>#REF!</v>
      </c>
      <c r="D173" s="18" t="e">
        <f>SUM('360 GRP '!#REF!)*'360 GRP '!#REF!</f>
        <v>#REF!</v>
      </c>
      <c r="E173" s="18" t="e">
        <f>SUM('360 GRP '!#REF!)*'360 GRP '!#REF!</f>
        <v>#REF!</v>
      </c>
      <c r="F173" s="18" t="e">
        <f>SUM('360 GRP '!#REF!)*'360 GRP '!#REF!</f>
        <v>#REF!</v>
      </c>
      <c r="G173" s="18" t="e">
        <f>SUM('360 GRP '!#REF!)*'360 GRP '!#REF!</f>
        <v>#REF!</v>
      </c>
      <c r="H173" s="18" t="e">
        <f>SUM('360 GRP '!#REF!)*'360 GRP '!#REF!</f>
        <v>#REF!</v>
      </c>
      <c r="I173" s="18" t="e">
        <f>SUM('360 GRP '!#REF!)*'360 GRP '!#REF!</f>
        <v>#REF!</v>
      </c>
      <c r="J173" s="18" t="e">
        <f>SUM('360 GRP '!#REF!)*'360 GRP '!#REF!</f>
        <v>#REF!</v>
      </c>
      <c r="K173" s="18" t="e">
        <f>'360 GRP '!#REF!</f>
        <v>#REF!</v>
      </c>
      <c r="L173" s="18" t="e">
        <f>'360 GRP '!#REF!*SUM('360 GRP '!#REF!)</f>
        <v>#REF!</v>
      </c>
    </row>
    <row r="174" spans="1:12">
      <c r="A174" s="1" t="e">
        <f>'360 GRP '!#REF!</f>
        <v>#REF!</v>
      </c>
      <c r="B174" s="16" t="e">
        <f>SUM('360 GRP '!#REF!)*'360 GRP '!#REF!</f>
        <v>#REF!</v>
      </c>
      <c r="C174" s="17" t="e">
        <f>SUM('360 GRP '!#REF!)*'360 GRP '!#REF!</f>
        <v>#REF!</v>
      </c>
      <c r="D174" s="18" t="e">
        <f>SUM('360 GRP '!#REF!)*'360 GRP '!#REF!</f>
        <v>#REF!</v>
      </c>
      <c r="E174" s="18" t="e">
        <f>SUM('360 GRP '!#REF!)*'360 GRP '!#REF!</f>
        <v>#REF!</v>
      </c>
      <c r="F174" s="18" t="e">
        <f>SUM('360 GRP '!#REF!)*'360 GRP '!#REF!</f>
        <v>#REF!</v>
      </c>
      <c r="G174" s="18" t="e">
        <f>SUM('360 GRP '!#REF!)*'360 GRP '!#REF!</f>
        <v>#REF!</v>
      </c>
      <c r="H174" s="18" t="e">
        <f>SUM('360 GRP '!#REF!)*'360 GRP '!#REF!</f>
        <v>#REF!</v>
      </c>
      <c r="I174" s="18" t="e">
        <f>SUM('360 GRP '!#REF!)*'360 GRP '!#REF!</f>
        <v>#REF!</v>
      </c>
      <c r="J174" s="18" t="e">
        <f>SUM('360 GRP '!#REF!)*'360 GRP '!#REF!</f>
        <v>#REF!</v>
      </c>
      <c r="K174" s="18" t="e">
        <f>'360 GRP '!#REF!</f>
        <v>#REF!</v>
      </c>
      <c r="L174" s="18" t="e">
        <f>'360 GRP '!#REF!*SUM('360 GRP '!#REF!)</f>
        <v>#REF!</v>
      </c>
    </row>
    <row r="175" spans="1:12">
      <c r="A175" s="1" t="e">
        <f>'360 GRP '!#REF!</f>
        <v>#REF!</v>
      </c>
      <c r="B175" s="16" t="e">
        <f>SUM('360 GRP '!#REF!)*'360 GRP '!#REF!</f>
        <v>#REF!</v>
      </c>
      <c r="C175" s="17" t="e">
        <f>SUM('360 GRP '!#REF!)*'360 GRP '!#REF!</f>
        <v>#REF!</v>
      </c>
      <c r="D175" s="18" t="e">
        <f>SUM('360 GRP '!#REF!)*'360 GRP '!#REF!</f>
        <v>#REF!</v>
      </c>
      <c r="E175" s="18" t="e">
        <f>SUM('360 GRP '!#REF!)*'360 GRP '!#REF!</f>
        <v>#REF!</v>
      </c>
      <c r="F175" s="18" t="e">
        <f>SUM('360 GRP '!#REF!)*'360 GRP '!#REF!</f>
        <v>#REF!</v>
      </c>
      <c r="G175" s="18" t="e">
        <f>SUM('360 GRP '!#REF!)*'360 GRP '!#REF!</f>
        <v>#REF!</v>
      </c>
      <c r="H175" s="18" t="e">
        <f>SUM('360 GRP '!#REF!)*'360 GRP '!#REF!</f>
        <v>#REF!</v>
      </c>
      <c r="I175" s="18" t="e">
        <f>SUM('360 GRP '!#REF!)*'360 GRP '!#REF!</f>
        <v>#REF!</v>
      </c>
      <c r="J175" s="18" t="e">
        <f>SUM('360 GRP '!#REF!)*'360 GRP '!#REF!</f>
        <v>#REF!</v>
      </c>
      <c r="K175" s="18" t="e">
        <f>'360 GRP '!#REF!</f>
        <v>#REF!</v>
      </c>
      <c r="L175" s="18" t="e">
        <f>'360 GRP '!#REF!*SUM('360 GRP '!#REF!)</f>
        <v>#REF!</v>
      </c>
    </row>
    <row r="176" spans="1:12">
      <c r="A176" s="1" t="e">
        <f>'360 GRP '!#REF!</f>
        <v>#REF!</v>
      </c>
      <c r="B176" s="16" t="e">
        <f>SUM('360 GRP '!#REF!)*'360 GRP '!#REF!</f>
        <v>#REF!</v>
      </c>
      <c r="C176" s="17" t="e">
        <f>SUM('360 GRP '!#REF!)*'360 GRP '!#REF!</f>
        <v>#REF!</v>
      </c>
      <c r="D176" s="18" t="e">
        <f>SUM('360 GRP '!#REF!)*'360 GRP '!#REF!</f>
        <v>#REF!</v>
      </c>
      <c r="E176" s="18" t="e">
        <f>SUM('360 GRP '!#REF!)*'360 GRP '!#REF!</f>
        <v>#REF!</v>
      </c>
      <c r="F176" s="18" t="e">
        <f>SUM('360 GRP '!#REF!)*'360 GRP '!#REF!</f>
        <v>#REF!</v>
      </c>
      <c r="G176" s="18" t="e">
        <f>SUM('360 GRP '!#REF!)*'360 GRP '!#REF!</f>
        <v>#REF!</v>
      </c>
      <c r="H176" s="18" t="e">
        <f>SUM('360 GRP '!#REF!)*'360 GRP '!#REF!</f>
        <v>#REF!</v>
      </c>
      <c r="I176" s="18" t="e">
        <f>SUM('360 GRP '!#REF!)*'360 GRP '!#REF!</f>
        <v>#REF!</v>
      </c>
      <c r="J176" s="18" t="e">
        <f>SUM('360 GRP '!#REF!)*'360 GRP '!#REF!</f>
        <v>#REF!</v>
      </c>
      <c r="K176" s="18" t="e">
        <f>'360 GRP '!#REF!</f>
        <v>#REF!</v>
      </c>
      <c r="L176" s="18" t="e">
        <f>'360 GRP '!#REF!*SUM('360 GRP '!#REF!)</f>
        <v>#REF!</v>
      </c>
    </row>
    <row r="177" spans="1:12">
      <c r="A177" s="1" t="e">
        <f>'360 GRP '!#REF!</f>
        <v>#REF!</v>
      </c>
      <c r="B177" s="16" t="e">
        <f>SUM('360 GRP '!#REF!)*'360 GRP '!#REF!</f>
        <v>#REF!</v>
      </c>
      <c r="C177" s="17" t="e">
        <f>SUM('360 GRP '!#REF!)*'360 GRP '!#REF!</f>
        <v>#REF!</v>
      </c>
      <c r="D177" s="18" t="e">
        <f>SUM('360 GRP '!#REF!)*'360 GRP '!#REF!</f>
        <v>#REF!</v>
      </c>
      <c r="E177" s="18" t="e">
        <f>SUM('360 GRP '!#REF!)*'360 GRP '!#REF!</f>
        <v>#REF!</v>
      </c>
      <c r="F177" s="18" t="e">
        <f>SUM('360 GRP '!#REF!)*'360 GRP '!#REF!</f>
        <v>#REF!</v>
      </c>
      <c r="G177" s="18" t="e">
        <f>SUM('360 GRP '!#REF!)*'360 GRP '!#REF!</f>
        <v>#REF!</v>
      </c>
      <c r="H177" s="18" t="e">
        <f>SUM('360 GRP '!#REF!)*'360 GRP '!#REF!</f>
        <v>#REF!</v>
      </c>
      <c r="I177" s="18" t="e">
        <f>SUM('360 GRP '!#REF!)*'360 GRP '!#REF!</f>
        <v>#REF!</v>
      </c>
      <c r="J177" s="18" t="e">
        <f>SUM('360 GRP '!#REF!)*'360 GRP '!#REF!</f>
        <v>#REF!</v>
      </c>
      <c r="K177" s="18" t="e">
        <f>'360 GRP '!#REF!</f>
        <v>#REF!</v>
      </c>
      <c r="L177" s="18" t="e">
        <f>'360 GRP '!#REF!*SUM('360 GRP '!#REF!)</f>
        <v>#REF!</v>
      </c>
    </row>
    <row r="178" spans="1:12">
      <c r="A178" s="1" t="e">
        <f>'360 GRP '!#REF!</f>
        <v>#REF!</v>
      </c>
      <c r="B178" s="16" t="e">
        <f>SUM('360 GRP '!#REF!)*'360 GRP '!#REF!</f>
        <v>#REF!</v>
      </c>
      <c r="C178" s="17" t="e">
        <f>SUM('360 GRP '!#REF!)*'360 GRP '!#REF!</f>
        <v>#REF!</v>
      </c>
      <c r="D178" s="18" t="e">
        <f>SUM('360 GRP '!#REF!)*'360 GRP '!#REF!</f>
        <v>#REF!</v>
      </c>
      <c r="E178" s="18" t="e">
        <f>SUM('360 GRP '!#REF!)*'360 GRP '!#REF!</f>
        <v>#REF!</v>
      </c>
      <c r="F178" s="18" t="e">
        <f>SUM('360 GRP '!#REF!)*'360 GRP '!#REF!</f>
        <v>#REF!</v>
      </c>
      <c r="G178" s="18" t="e">
        <f>SUM('360 GRP '!#REF!)*'360 GRP '!#REF!</f>
        <v>#REF!</v>
      </c>
      <c r="H178" s="18" t="e">
        <f>SUM('360 GRP '!#REF!)*'360 GRP '!#REF!</f>
        <v>#REF!</v>
      </c>
      <c r="I178" s="18" t="e">
        <f>SUM('360 GRP '!#REF!)*'360 GRP '!#REF!</f>
        <v>#REF!</v>
      </c>
      <c r="J178" s="18" t="e">
        <f>SUM('360 GRP '!#REF!)*'360 GRP '!#REF!</f>
        <v>#REF!</v>
      </c>
      <c r="K178" s="18" t="e">
        <f>'360 GRP '!#REF!</f>
        <v>#REF!</v>
      </c>
      <c r="L178" s="18" t="e">
        <f>'360 GRP '!#REF!*SUM('360 GRP '!#REF!)</f>
        <v>#REF!</v>
      </c>
    </row>
    <row r="179" spans="1:12">
      <c r="A179" s="1" t="e">
        <f>'360 GRP '!#REF!</f>
        <v>#REF!</v>
      </c>
      <c r="B179" s="16" t="e">
        <f>SUM('360 GRP '!#REF!)*'360 GRP '!#REF!</f>
        <v>#REF!</v>
      </c>
      <c r="C179" s="17" t="e">
        <f>SUM('360 GRP '!#REF!)*'360 GRP '!#REF!</f>
        <v>#REF!</v>
      </c>
      <c r="D179" s="18" t="e">
        <f>SUM('360 GRP '!#REF!)*'360 GRP '!#REF!</f>
        <v>#REF!</v>
      </c>
      <c r="E179" s="18" t="e">
        <f>SUM('360 GRP '!#REF!)*'360 GRP '!#REF!</f>
        <v>#REF!</v>
      </c>
      <c r="F179" s="18" t="e">
        <f>SUM('360 GRP '!#REF!)*'360 GRP '!#REF!</f>
        <v>#REF!</v>
      </c>
      <c r="G179" s="18" t="e">
        <f>SUM('360 GRP '!#REF!)*'360 GRP '!#REF!</f>
        <v>#REF!</v>
      </c>
      <c r="H179" s="18" t="e">
        <f>SUM('360 GRP '!#REF!)*'360 GRP '!#REF!</f>
        <v>#REF!</v>
      </c>
      <c r="I179" s="18" t="e">
        <f>SUM('360 GRP '!#REF!)*'360 GRP '!#REF!</f>
        <v>#REF!</v>
      </c>
      <c r="J179" s="18" t="e">
        <f>SUM('360 GRP '!#REF!)*'360 GRP '!#REF!</f>
        <v>#REF!</v>
      </c>
      <c r="K179" s="18" t="e">
        <f>'360 GRP '!#REF!</f>
        <v>#REF!</v>
      </c>
      <c r="L179" s="18" t="e">
        <f>'360 GRP '!#REF!*SUM('360 GRP '!#REF!)</f>
        <v>#REF!</v>
      </c>
    </row>
    <row r="180" spans="1:12">
      <c r="A180" s="1" t="e">
        <f>'360 GRP '!#REF!</f>
        <v>#REF!</v>
      </c>
      <c r="B180" s="16" t="e">
        <f>SUM('360 GRP '!#REF!)*'360 GRP '!#REF!</f>
        <v>#REF!</v>
      </c>
      <c r="C180" s="17" t="e">
        <f>SUM('360 GRP '!#REF!)*'360 GRP '!#REF!</f>
        <v>#REF!</v>
      </c>
      <c r="D180" s="18" t="e">
        <f>SUM('360 GRP '!#REF!)*'360 GRP '!#REF!</f>
        <v>#REF!</v>
      </c>
      <c r="E180" s="18" t="e">
        <f>SUM('360 GRP '!#REF!)*'360 GRP '!#REF!</f>
        <v>#REF!</v>
      </c>
      <c r="F180" s="18" t="e">
        <f>SUM('360 GRP '!#REF!)*'360 GRP '!#REF!</f>
        <v>#REF!</v>
      </c>
      <c r="G180" s="18" t="e">
        <f>SUM('360 GRP '!#REF!)*'360 GRP '!#REF!</f>
        <v>#REF!</v>
      </c>
      <c r="H180" s="18" t="e">
        <f>SUM('360 GRP '!#REF!)*'360 GRP '!#REF!</f>
        <v>#REF!</v>
      </c>
      <c r="I180" s="18" t="e">
        <f>SUM('360 GRP '!#REF!)*'360 GRP '!#REF!</f>
        <v>#REF!</v>
      </c>
      <c r="J180" s="18" t="e">
        <f>SUM('360 GRP '!#REF!)*'360 GRP '!#REF!</f>
        <v>#REF!</v>
      </c>
      <c r="K180" s="18" t="e">
        <f>'360 GRP '!#REF!</f>
        <v>#REF!</v>
      </c>
      <c r="L180" s="18" t="e">
        <f>'360 GRP '!#REF!*SUM('360 GRP '!#REF!)</f>
        <v>#REF!</v>
      </c>
    </row>
    <row r="181" spans="1:12">
      <c r="A181" s="1" t="e">
        <f>'360 GRP '!#REF!</f>
        <v>#REF!</v>
      </c>
      <c r="B181" s="16" t="e">
        <f>SUM('360 GRP '!#REF!)*'360 GRP '!#REF!</f>
        <v>#REF!</v>
      </c>
      <c r="C181" s="17" t="e">
        <f>SUM('360 GRP '!#REF!)*'360 GRP '!#REF!</f>
        <v>#REF!</v>
      </c>
      <c r="D181" s="18" t="e">
        <f>SUM('360 GRP '!#REF!)*'360 GRP '!#REF!</f>
        <v>#REF!</v>
      </c>
      <c r="E181" s="18" t="e">
        <f>SUM('360 GRP '!#REF!)*'360 GRP '!#REF!</f>
        <v>#REF!</v>
      </c>
      <c r="F181" s="18" t="e">
        <f>SUM('360 GRP '!#REF!)*'360 GRP '!#REF!</f>
        <v>#REF!</v>
      </c>
      <c r="G181" s="18" t="e">
        <f>SUM('360 GRP '!#REF!)*'360 GRP '!#REF!</f>
        <v>#REF!</v>
      </c>
      <c r="H181" s="18" t="e">
        <f>SUM('360 GRP '!#REF!)*'360 GRP '!#REF!</f>
        <v>#REF!</v>
      </c>
      <c r="I181" s="18" t="e">
        <f>SUM('360 GRP '!#REF!)*'360 GRP '!#REF!</f>
        <v>#REF!</v>
      </c>
      <c r="J181" s="18" t="e">
        <f>SUM('360 GRP '!#REF!)*'360 GRP '!#REF!</f>
        <v>#REF!</v>
      </c>
      <c r="K181" s="18" t="e">
        <f>'360 GRP '!#REF!</f>
        <v>#REF!</v>
      </c>
      <c r="L181" s="18" t="e">
        <f>'360 GRP '!#REF!*SUM('360 GRP '!#REF!)</f>
        <v>#REF!</v>
      </c>
    </row>
    <row r="182" spans="1:12">
      <c r="A182" s="1" t="e">
        <f>'360 GRP '!#REF!</f>
        <v>#REF!</v>
      </c>
      <c r="B182" s="16" t="e">
        <f>SUM('360 GRP '!#REF!)*'360 GRP '!#REF!</f>
        <v>#REF!</v>
      </c>
      <c r="C182" s="17" t="e">
        <f>SUM('360 GRP '!#REF!)*'360 GRP '!#REF!</f>
        <v>#REF!</v>
      </c>
      <c r="D182" s="18" t="e">
        <f>SUM('360 GRP '!#REF!)*'360 GRP '!#REF!</f>
        <v>#REF!</v>
      </c>
      <c r="E182" s="18" t="e">
        <f>SUM('360 GRP '!#REF!)*'360 GRP '!#REF!</f>
        <v>#REF!</v>
      </c>
      <c r="F182" s="18" t="e">
        <f>SUM('360 GRP '!#REF!)*'360 GRP '!#REF!</f>
        <v>#REF!</v>
      </c>
      <c r="G182" s="18" t="e">
        <f>SUM('360 GRP '!#REF!)*'360 GRP '!#REF!</f>
        <v>#REF!</v>
      </c>
      <c r="H182" s="18" t="e">
        <f>SUM('360 GRP '!#REF!)*'360 GRP '!#REF!</f>
        <v>#REF!</v>
      </c>
      <c r="I182" s="18" t="e">
        <f>SUM('360 GRP '!#REF!)*'360 GRP '!#REF!</f>
        <v>#REF!</v>
      </c>
      <c r="J182" s="18" t="e">
        <f>SUM('360 GRP '!#REF!)*'360 GRP '!#REF!</f>
        <v>#REF!</v>
      </c>
      <c r="K182" s="18" t="e">
        <f>'360 GRP '!#REF!</f>
        <v>#REF!</v>
      </c>
      <c r="L182" s="18" t="e">
        <f>'360 GRP '!#REF!*SUM('360 GRP '!#REF!)</f>
        <v>#REF!</v>
      </c>
    </row>
    <row r="183" spans="1:12">
      <c r="A183" s="1">
        <f>'360 GRP '!D242</f>
        <v>0</v>
      </c>
      <c r="B183" s="16" t="e">
        <f>SUM('360 GRP '!N242:Y242)*'360 GRP '!#REF!</f>
        <v>#REF!</v>
      </c>
      <c r="C183" s="17" t="e">
        <f>SUM('360 GRP '!N242:Y242)*'360 GRP '!#REF!</f>
        <v>#REF!</v>
      </c>
      <c r="D183" s="18" t="e">
        <f>SUM('360 GRP '!N242:Y242)*'360 GRP '!#REF!</f>
        <v>#REF!</v>
      </c>
      <c r="E183" s="18" t="e">
        <f>SUM('360 GRP '!N242:Y242)*'360 GRP '!#REF!</f>
        <v>#REF!</v>
      </c>
      <c r="F183" s="18" t="e">
        <f>SUM('360 GRP '!N242:Y242)*'360 GRP '!#REF!</f>
        <v>#REF!</v>
      </c>
      <c r="G183" s="18" t="e">
        <f>SUM('360 GRP '!N242:Y242)*'360 GRP '!#REF!</f>
        <v>#REF!</v>
      </c>
      <c r="H183" s="18" t="e">
        <f>SUM('360 GRP '!N242:Y242)*'360 GRP '!#REF!</f>
        <v>#REF!</v>
      </c>
      <c r="I183" s="18" t="e">
        <f>SUM('360 GRP '!N242:Y242)*'360 GRP '!#REF!</f>
        <v>#REF!</v>
      </c>
      <c r="J183" s="18" t="e">
        <f>SUM('360 GRP '!N242:Y242)*'360 GRP '!#REF!</f>
        <v>#REF!</v>
      </c>
      <c r="K183" s="18" t="e">
        <f>'360 GRP '!#REF!</f>
        <v>#REF!</v>
      </c>
      <c r="L183" s="18">
        <f>'360 GRP '!K242*SUM('360 GRP '!N242:Y242)</f>
        <v>0</v>
      </c>
    </row>
    <row r="184" spans="1:12">
      <c r="A184" s="1">
        <f>'360 GRP '!D243</f>
        <v>0</v>
      </c>
      <c r="B184" s="16" t="e">
        <f>SUM('360 GRP '!N243:Y243)*'360 GRP '!#REF!</f>
        <v>#REF!</v>
      </c>
      <c r="C184" s="17" t="e">
        <f>SUM('360 GRP '!N243:Y243)*'360 GRP '!#REF!</f>
        <v>#REF!</v>
      </c>
      <c r="D184" s="18" t="e">
        <f>SUM('360 GRP '!N243:Y243)*'360 GRP '!#REF!</f>
        <v>#REF!</v>
      </c>
      <c r="E184" s="18" t="e">
        <f>SUM('360 GRP '!N243:Y243)*'360 GRP '!#REF!</f>
        <v>#REF!</v>
      </c>
      <c r="F184" s="18" t="e">
        <f>SUM('360 GRP '!N243:Y243)*'360 GRP '!#REF!</f>
        <v>#REF!</v>
      </c>
      <c r="G184" s="18" t="e">
        <f>SUM('360 GRP '!N243:Y243)*'360 GRP '!#REF!</f>
        <v>#REF!</v>
      </c>
      <c r="H184" s="18" t="e">
        <f>SUM('360 GRP '!N243:Y243)*'360 GRP '!#REF!</f>
        <v>#REF!</v>
      </c>
      <c r="I184" s="18" t="e">
        <f>SUM('360 GRP '!N243:Y243)*'360 GRP '!#REF!</f>
        <v>#REF!</v>
      </c>
      <c r="J184" s="18" t="e">
        <f>SUM('360 GRP '!N243:Y243)*'360 GRP '!#REF!</f>
        <v>#REF!</v>
      </c>
      <c r="K184" s="18" t="e">
        <f>'360 GRP '!#REF!</f>
        <v>#REF!</v>
      </c>
      <c r="L184" s="18">
        <f>'360 GRP '!K243*SUM('360 GRP '!N243:Y243)</f>
        <v>0</v>
      </c>
    </row>
    <row r="185" spans="1:12">
      <c r="A185" s="1">
        <f>'360 GRP '!D244</f>
        <v>0</v>
      </c>
      <c r="B185" s="16" t="e">
        <f>SUM('360 GRP '!N244:Y244)*'360 GRP '!#REF!</f>
        <v>#REF!</v>
      </c>
      <c r="C185" s="17" t="e">
        <f>SUM('360 GRP '!N244:Y244)*'360 GRP '!#REF!</f>
        <v>#REF!</v>
      </c>
      <c r="D185" s="18" t="e">
        <f>SUM('360 GRP '!N244:Y244)*'360 GRP '!#REF!</f>
        <v>#REF!</v>
      </c>
      <c r="E185" s="18" t="e">
        <f>SUM('360 GRP '!N244:Y244)*'360 GRP '!#REF!</f>
        <v>#REF!</v>
      </c>
      <c r="F185" s="18" t="e">
        <f>SUM('360 GRP '!N244:Y244)*'360 GRP '!#REF!</f>
        <v>#REF!</v>
      </c>
      <c r="G185" s="18" t="e">
        <f>SUM('360 GRP '!N244:Y244)*'360 GRP '!#REF!</f>
        <v>#REF!</v>
      </c>
      <c r="H185" s="18" t="e">
        <f>SUM('360 GRP '!N244:Y244)*'360 GRP '!#REF!</f>
        <v>#REF!</v>
      </c>
      <c r="I185" s="18" t="e">
        <f>SUM('360 GRP '!N244:Y244)*'360 GRP '!#REF!</f>
        <v>#REF!</v>
      </c>
      <c r="J185" s="18" t="e">
        <f>SUM('360 GRP '!N244:Y244)*'360 GRP '!#REF!</f>
        <v>#REF!</v>
      </c>
      <c r="K185" s="18" t="e">
        <f>'360 GRP '!#REF!</f>
        <v>#REF!</v>
      </c>
      <c r="L185" s="18">
        <f>'360 GRP '!K244*SUM('360 GRP '!N244:Y244)</f>
        <v>0</v>
      </c>
    </row>
    <row r="186" spans="1:12">
      <c r="A186" s="1">
        <f>'360 GRP '!D245</f>
        <v>0</v>
      </c>
      <c r="B186" s="16" t="e">
        <f>SUM('360 GRP '!N245:Y245)*'360 GRP '!#REF!</f>
        <v>#REF!</v>
      </c>
      <c r="C186" s="17" t="e">
        <f>SUM('360 GRP '!N245:Y245)*'360 GRP '!#REF!</f>
        <v>#REF!</v>
      </c>
      <c r="D186" s="18" t="e">
        <f>SUM('360 GRP '!N245:Y245)*'360 GRP '!#REF!</f>
        <v>#REF!</v>
      </c>
      <c r="E186" s="18" t="e">
        <f>SUM('360 GRP '!N245:Y245)*'360 GRP '!#REF!</f>
        <v>#REF!</v>
      </c>
      <c r="F186" s="18" t="e">
        <f>SUM('360 GRP '!N245:Y245)*'360 GRP '!#REF!</f>
        <v>#REF!</v>
      </c>
      <c r="G186" s="18" t="e">
        <f>SUM('360 GRP '!N245:Y245)*'360 GRP '!#REF!</f>
        <v>#REF!</v>
      </c>
      <c r="H186" s="18" t="e">
        <f>SUM('360 GRP '!N245:Y245)*'360 GRP '!#REF!</f>
        <v>#REF!</v>
      </c>
      <c r="I186" s="18" t="e">
        <f>SUM('360 GRP '!N245:Y245)*'360 GRP '!#REF!</f>
        <v>#REF!</v>
      </c>
      <c r="J186" s="18" t="e">
        <f>SUM('360 GRP '!N245:Y245)*'360 GRP '!#REF!</f>
        <v>#REF!</v>
      </c>
      <c r="K186" s="18" t="e">
        <f>'360 GRP '!#REF!</f>
        <v>#REF!</v>
      </c>
      <c r="L186" s="18">
        <f>'360 GRP '!K245*SUM('360 GRP '!N245:Y245)</f>
        <v>0</v>
      </c>
    </row>
    <row r="187" spans="1:12">
      <c r="A187" s="1">
        <f>'360 GRP '!D246</f>
        <v>0</v>
      </c>
      <c r="B187" s="16" t="e">
        <f>SUM('360 GRP '!N246:Y246)*'360 GRP '!#REF!</f>
        <v>#REF!</v>
      </c>
      <c r="C187" s="17" t="e">
        <f>SUM('360 GRP '!N246:Y246)*'360 GRP '!#REF!</f>
        <v>#REF!</v>
      </c>
      <c r="D187" s="18" t="e">
        <f>SUM('360 GRP '!N246:Y246)*'360 GRP '!#REF!</f>
        <v>#REF!</v>
      </c>
      <c r="E187" s="18" t="e">
        <f>SUM('360 GRP '!N246:Y246)*'360 GRP '!#REF!</f>
        <v>#REF!</v>
      </c>
      <c r="F187" s="18" t="e">
        <f>SUM('360 GRP '!N246:Y246)*'360 GRP '!#REF!</f>
        <v>#REF!</v>
      </c>
      <c r="G187" s="18" t="e">
        <f>SUM('360 GRP '!N246:Y246)*'360 GRP '!#REF!</f>
        <v>#REF!</v>
      </c>
      <c r="H187" s="18" t="e">
        <f>SUM('360 GRP '!N246:Y246)*'360 GRP '!#REF!</f>
        <v>#REF!</v>
      </c>
      <c r="I187" s="18" t="e">
        <f>SUM('360 GRP '!N246:Y246)*'360 GRP '!#REF!</f>
        <v>#REF!</v>
      </c>
      <c r="J187" s="18" t="e">
        <f>SUM('360 GRP '!N246:Y246)*'360 GRP '!#REF!</f>
        <v>#REF!</v>
      </c>
      <c r="K187" s="18" t="e">
        <f>'360 GRP '!#REF!</f>
        <v>#REF!</v>
      </c>
      <c r="L187" s="18">
        <f>'360 GRP '!K246*SUM('360 GRP '!N246:Y246)</f>
        <v>0</v>
      </c>
    </row>
    <row r="188" spans="1:12">
      <c r="A188" s="1">
        <f>'360 GRP '!D247</f>
        <v>0</v>
      </c>
      <c r="B188" s="16" t="e">
        <f>SUM('360 GRP '!N247:Y247)*'360 GRP '!#REF!</f>
        <v>#REF!</v>
      </c>
      <c r="C188" s="17" t="e">
        <f>SUM('360 GRP '!N247:Y247)*'360 GRP '!#REF!</f>
        <v>#REF!</v>
      </c>
      <c r="D188" s="18" t="e">
        <f>SUM('360 GRP '!N247:Y247)*'360 GRP '!#REF!</f>
        <v>#REF!</v>
      </c>
      <c r="E188" s="18" t="e">
        <f>SUM('360 GRP '!N247:Y247)*'360 GRP '!#REF!</f>
        <v>#REF!</v>
      </c>
      <c r="F188" s="18" t="e">
        <f>SUM('360 GRP '!N247:Y247)*'360 GRP '!#REF!</f>
        <v>#REF!</v>
      </c>
      <c r="G188" s="18" t="e">
        <f>SUM('360 GRP '!N247:Y247)*'360 GRP '!#REF!</f>
        <v>#REF!</v>
      </c>
      <c r="H188" s="18" t="e">
        <f>SUM('360 GRP '!N247:Y247)*'360 GRP '!#REF!</f>
        <v>#REF!</v>
      </c>
      <c r="I188" s="18" t="e">
        <f>SUM('360 GRP '!N247:Y247)*'360 GRP '!#REF!</f>
        <v>#REF!</v>
      </c>
      <c r="J188" s="18" t="e">
        <f>SUM('360 GRP '!N247:Y247)*'360 GRP '!#REF!</f>
        <v>#REF!</v>
      </c>
      <c r="K188" s="18" t="e">
        <f>'360 GRP '!#REF!</f>
        <v>#REF!</v>
      </c>
      <c r="L188" s="18">
        <f>'360 GRP '!K247*SUM('360 GRP '!N247:Y247)</f>
        <v>0</v>
      </c>
    </row>
    <row r="189" spans="1:12">
      <c r="A189" s="1">
        <f>'360 GRP '!D248</f>
        <v>0</v>
      </c>
      <c r="B189" s="16" t="e">
        <f>SUM('360 GRP '!N248:Y248)*'360 GRP '!#REF!</f>
        <v>#REF!</v>
      </c>
      <c r="C189" s="17" t="e">
        <f>SUM('360 GRP '!N248:Y248)*'360 GRP '!#REF!</f>
        <v>#REF!</v>
      </c>
      <c r="D189" s="18" t="e">
        <f>SUM('360 GRP '!N248:Y248)*'360 GRP '!#REF!</f>
        <v>#REF!</v>
      </c>
      <c r="E189" s="18" t="e">
        <f>SUM('360 GRP '!N248:Y248)*'360 GRP '!#REF!</f>
        <v>#REF!</v>
      </c>
      <c r="F189" s="18" t="e">
        <f>SUM('360 GRP '!N248:Y248)*'360 GRP '!#REF!</f>
        <v>#REF!</v>
      </c>
      <c r="G189" s="18" t="e">
        <f>SUM('360 GRP '!N248:Y248)*'360 GRP '!#REF!</f>
        <v>#REF!</v>
      </c>
      <c r="H189" s="18" t="e">
        <f>SUM('360 GRP '!N248:Y248)*'360 GRP '!#REF!</f>
        <v>#REF!</v>
      </c>
      <c r="I189" s="18" t="e">
        <f>SUM('360 GRP '!N248:Y248)*'360 GRP '!#REF!</f>
        <v>#REF!</v>
      </c>
      <c r="J189" s="18" t="e">
        <f>SUM('360 GRP '!N248:Y248)*'360 GRP '!#REF!</f>
        <v>#REF!</v>
      </c>
      <c r="K189" s="18" t="e">
        <f>'360 GRP '!#REF!</f>
        <v>#REF!</v>
      </c>
      <c r="L189" s="18">
        <f>'360 GRP '!K248*SUM('360 GRP '!N248:Y248)</f>
        <v>0</v>
      </c>
    </row>
    <row r="190" spans="1:12">
      <c r="A190" s="1">
        <f>'360 GRP '!D249</f>
        <v>0</v>
      </c>
      <c r="B190" s="16" t="e">
        <f>SUM('360 GRP '!N249:Y249)*'360 GRP '!#REF!</f>
        <v>#REF!</v>
      </c>
      <c r="C190" s="17" t="e">
        <f>SUM('360 GRP '!N249:Y249)*'360 GRP '!#REF!</f>
        <v>#REF!</v>
      </c>
      <c r="D190" s="18" t="e">
        <f>SUM('360 GRP '!N249:Y249)*'360 GRP '!#REF!</f>
        <v>#REF!</v>
      </c>
      <c r="E190" s="18" t="e">
        <f>SUM('360 GRP '!N249:Y249)*'360 GRP '!#REF!</f>
        <v>#REF!</v>
      </c>
      <c r="F190" s="18" t="e">
        <f>SUM('360 GRP '!N249:Y249)*'360 GRP '!#REF!</f>
        <v>#REF!</v>
      </c>
      <c r="G190" s="18" t="e">
        <f>SUM('360 GRP '!N249:Y249)*'360 GRP '!#REF!</f>
        <v>#REF!</v>
      </c>
      <c r="H190" s="18" t="e">
        <f>SUM('360 GRP '!N249:Y249)*'360 GRP '!#REF!</f>
        <v>#REF!</v>
      </c>
      <c r="I190" s="18" t="e">
        <f>SUM('360 GRP '!N249:Y249)*'360 GRP '!#REF!</f>
        <v>#REF!</v>
      </c>
      <c r="J190" s="18" t="e">
        <f>SUM('360 GRP '!N249:Y249)*'360 GRP '!#REF!</f>
        <v>#REF!</v>
      </c>
      <c r="K190" s="18" t="e">
        <f>'360 GRP '!#REF!</f>
        <v>#REF!</v>
      </c>
      <c r="L190" s="18">
        <f>'360 GRP '!K249*SUM('360 GRP '!N249:Y249)</f>
        <v>0</v>
      </c>
    </row>
    <row r="191" spans="1:12">
      <c r="A191" s="1">
        <f>'360 GRP '!D250</f>
        <v>0</v>
      </c>
      <c r="B191" s="16" t="e">
        <f>SUM('360 GRP '!N250:Y250)*'360 GRP '!#REF!</f>
        <v>#REF!</v>
      </c>
      <c r="C191" s="17" t="e">
        <f>SUM('360 GRP '!N250:Y250)*'360 GRP '!#REF!</f>
        <v>#REF!</v>
      </c>
      <c r="D191" s="18" t="e">
        <f>SUM('360 GRP '!N250:Y250)*'360 GRP '!#REF!</f>
        <v>#REF!</v>
      </c>
      <c r="E191" s="18" t="e">
        <f>SUM('360 GRP '!N250:Y250)*'360 GRP '!#REF!</f>
        <v>#REF!</v>
      </c>
      <c r="F191" s="18" t="e">
        <f>SUM('360 GRP '!N250:Y250)*'360 GRP '!#REF!</f>
        <v>#REF!</v>
      </c>
      <c r="G191" s="18" t="e">
        <f>SUM('360 GRP '!N250:Y250)*'360 GRP '!#REF!</f>
        <v>#REF!</v>
      </c>
      <c r="H191" s="18" t="e">
        <f>SUM('360 GRP '!N250:Y250)*'360 GRP '!#REF!</f>
        <v>#REF!</v>
      </c>
      <c r="I191" s="18" t="e">
        <f>SUM('360 GRP '!N250:Y250)*'360 GRP '!#REF!</f>
        <v>#REF!</v>
      </c>
      <c r="J191" s="18" t="e">
        <f>SUM('360 GRP '!N250:Y250)*'360 GRP '!#REF!</f>
        <v>#REF!</v>
      </c>
      <c r="K191" s="18" t="e">
        <f>'360 GRP '!#REF!</f>
        <v>#REF!</v>
      </c>
      <c r="L191" s="18">
        <f>'360 GRP '!K250*SUM('360 GRP '!N250:Y250)</f>
        <v>0</v>
      </c>
    </row>
    <row r="192" spans="1:12">
      <c r="A192" s="1">
        <f>'360 GRP '!D251</f>
        <v>0</v>
      </c>
      <c r="B192" s="16" t="e">
        <f>SUM('360 GRP '!N251:Y251)*'360 GRP '!#REF!</f>
        <v>#REF!</v>
      </c>
      <c r="C192" s="17" t="e">
        <f>SUM('360 GRP '!N251:Y251)*'360 GRP '!#REF!</f>
        <v>#REF!</v>
      </c>
      <c r="D192" s="18" t="e">
        <f>SUM('360 GRP '!N251:Y251)*'360 GRP '!#REF!</f>
        <v>#REF!</v>
      </c>
      <c r="E192" s="18" t="e">
        <f>SUM('360 GRP '!N251:Y251)*'360 GRP '!#REF!</f>
        <v>#REF!</v>
      </c>
      <c r="F192" s="18" t="e">
        <f>SUM('360 GRP '!N251:Y251)*'360 GRP '!#REF!</f>
        <v>#REF!</v>
      </c>
      <c r="G192" s="18" t="e">
        <f>SUM('360 GRP '!N251:Y251)*'360 GRP '!#REF!</f>
        <v>#REF!</v>
      </c>
      <c r="H192" s="18" t="e">
        <f>SUM('360 GRP '!N251:Y251)*'360 GRP '!#REF!</f>
        <v>#REF!</v>
      </c>
      <c r="I192" s="18" t="e">
        <f>SUM('360 GRP '!N251:Y251)*'360 GRP '!#REF!</f>
        <v>#REF!</v>
      </c>
      <c r="J192" s="18" t="e">
        <f>SUM('360 GRP '!N251:Y251)*'360 GRP '!#REF!</f>
        <v>#REF!</v>
      </c>
      <c r="K192" s="18" t="e">
        <f>'360 GRP '!#REF!</f>
        <v>#REF!</v>
      </c>
      <c r="L192" s="18">
        <f>'360 GRP '!K251*SUM('360 GRP '!N251:Y251)</f>
        <v>0</v>
      </c>
    </row>
    <row r="193" spans="1:12">
      <c r="A193" s="1">
        <f>'360 GRP '!D252</f>
        <v>0</v>
      </c>
      <c r="B193" s="16" t="e">
        <f>SUM('360 GRP '!N252:Y252)*'360 GRP '!#REF!</f>
        <v>#REF!</v>
      </c>
      <c r="C193" s="17" t="e">
        <f>SUM('360 GRP '!N252:Y252)*'360 GRP '!#REF!</f>
        <v>#REF!</v>
      </c>
      <c r="D193" s="18" t="e">
        <f>SUM('360 GRP '!N252:Y252)*'360 GRP '!#REF!</f>
        <v>#REF!</v>
      </c>
      <c r="E193" s="18" t="e">
        <f>SUM('360 GRP '!N252:Y252)*'360 GRP '!#REF!</f>
        <v>#REF!</v>
      </c>
      <c r="F193" s="18" t="e">
        <f>SUM('360 GRP '!N252:Y252)*'360 GRP '!#REF!</f>
        <v>#REF!</v>
      </c>
      <c r="G193" s="18" t="e">
        <f>SUM('360 GRP '!N252:Y252)*'360 GRP '!#REF!</f>
        <v>#REF!</v>
      </c>
      <c r="H193" s="18" t="e">
        <f>SUM('360 GRP '!N252:Y252)*'360 GRP '!#REF!</f>
        <v>#REF!</v>
      </c>
      <c r="I193" s="18" t="e">
        <f>SUM('360 GRP '!N252:Y252)*'360 GRP '!#REF!</f>
        <v>#REF!</v>
      </c>
      <c r="J193" s="18" t="e">
        <f>SUM('360 GRP '!N252:Y252)*'360 GRP '!#REF!</f>
        <v>#REF!</v>
      </c>
      <c r="K193" s="18" t="e">
        <f>'360 GRP '!#REF!</f>
        <v>#REF!</v>
      </c>
      <c r="L193" s="18">
        <f>'360 GRP '!K252*SUM('360 GRP '!N252:Y252)</f>
        <v>0</v>
      </c>
    </row>
    <row r="194" spans="1:12">
      <c r="A194" s="1">
        <f>'360 GRP '!D253</f>
        <v>0</v>
      </c>
      <c r="B194" s="16" t="e">
        <f>SUM('360 GRP '!N253:Y253)*'360 GRP '!#REF!</f>
        <v>#REF!</v>
      </c>
      <c r="C194" s="17" t="e">
        <f>SUM('360 GRP '!N253:Y253)*'360 GRP '!#REF!</f>
        <v>#REF!</v>
      </c>
      <c r="D194" s="18" t="e">
        <f>SUM('360 GRP '!N253:Y253)*'360 GRP '!#REF!</f>
        <v>#REF!</v>
      </c>
      <c r="E194" s="18" t="e">
        <f>SUM('360 GRP '!N253:Y253)*'360 GRP '!#REF!</f>
        <v>#REF!</v>
      </c>
      <c r="F194" s="18" t="e">
        <f>SUM('360 GRP '!N253:Y253)*'360 GRP '!#REF!</f>
        <v>#REF!</v>
      </c>
      <c r="G194" s="18" t="e">
        <f>SUM('360 GRP '!N253:Y253)*'360 GRP '!#REF!</f>
        <v>#REF!</v>
      </c>
      <c r="H194" s="18" t="e">
        <f>SUM('360 GRP '!N253:Y253)*'360 GRP '!#REF!</f>
        <v>#REF!</v>
      </c>
      <c r="I194" s="18" t="e">
        <f>SUM('360 GRP '!N253:Y253)*'360 GRP '!#REF!</f>
        <v>#REF!</v>
      </c>
      <c r="J194" s="18" t="e">
        <f>SUM('360 GRP '!N253:Y253)*'360 GRP '!#REF!</f>
        <v>#REF!</v>
      </c>
      <c r="K194" s="18" t="e">
        <f>'360 GRP '!#REF!</f>
        <v>#REF!</v>
      </c>
      <c r="L194" s="18">
        <f>'360 GRP '!K253*SUM('360 GRP '!N253:Y253)</f>
        <v>0</v>
      </c>
    </row>
    <row r="195" spans="1:12">
      <c r="A195" s="1">
        <f>'360 GRP '!D254</f>
        <v>0</v>
      </c>
      <c r="B195" s="16" t="e">
        <f>SUM('360 GRP '!N254:Y254)*'360 GRP '!#REF!</f>
        <v>#REF!</v>
      </c>
      <c r="C195" s="17" t="e">
        <f>SUM('360 GRP '!N254:Y254)*'360 GRP '!#REF!</f>
        <v>#REF!</v>
      </c>
      <c r="D195" s="18" t="e">
        <f>SUM('360 GRP '!N254:Y254)*'360 GRP '!#REF!</f>
        <v>#REF!</v>
      </c>
      <c r="E195" s="18" t="e">
        <f>SUM('360 GRP '!N254:Y254)*'360 GRP '!#REF!</f>
        <v>#REF!</v>
      </c>
      <c r="F195" s="18" t="e">
        <f>SUM('360 GRP '!N254:Y254)*'360 GRP '!#REF!</f>
        <v>#REF!</v>
      </c>
      <c r="G195" s="18" t="e">
        <f>SUM('360 GRP '!N254:Y254)*'360 GRP '!#REF!</f>
        <v>#REF!</v>
      </c>
      <c r="H195" s="18" t="e">
        <f>SUM('360 GRP '!N254:Y254)*'360 GRP '!#REF!</f>
        <v>#REF!</v>
      </c>
      <c r="I195" s="18" t="e">
        <f>SUM('360 GRP '!N254:Y254)*'360 GRP '!#REF!</f>
        <v>#REF!</v>
      </c>
      <c r="J195" s="18" t="e">
        <f>SUM('360 GRP '!N254:Y254)*'360 GRP '!#REF!</f>
        <v>#REF!</v>
      </c>
      <c r="K195" s="18" t="e">
        <f>'360 GRP '!#REF!</f>
        <v>#REF!</v>
      </c>
      <c r="L195" s="18">
        <f>'360 GRP '!K254*SUM('360 GRP '!N254:Y254)</f>
        <v>0</v>
      </c>
    </row>
    <row r="196" spans="1:12">
      <c r="A196" s="1">
        <f>'360 GRP '!D255</f>
        <v>0</v>
      </c>
      <c r="B196" s="16" t="e">
        <f>SUM('360 GRP '!N255:Y255)*'360 GRP '!#REF!</f>
        <v>#REF!</v>
      </c>
      <c r="C196" s="17" t="e">
        <f>SUM('360 GRP '!N255:Y255)*'360 GRP '!#REF!</f>
        <v>#REF!</v>
      </c>
      <c r="D196" s="18" t="e">
        <f>SUM('360 GRP '!N255:Y255)*'360 GRP '!#REF!</f>
        <v>#REF!</v>
      </c>
      <c r="E196" s="18" t="e">
        <f>SUM('360 GRP '!N255:Y255)*'360 GRP '!#REF!</f>
        <v>#REF!</v>
      </c>
      <c r="F196" s="18" t="e">
        <f>SUM('360 GRP '!N255:Y255)*'360 GRP '!#REF!</f>
        <v>#REF!</v>
      </c>
      <c r="G196" s="18" t="e">
        <f>SUM('360 GRP '!N255:Y255)*'360 GRP '!#REF!</f>
        <v>#REF!</v>
      </c>
      <c r="H196" s="18" t="e">
        <f>SUM('360 GRP '!N255:Y255)*'360 GRP '!#REF!</f>
        <v>#REF!</v>
      </c>
      <c r="I196" s="18" t="e">
        <f>SUM('360 GRP '!N255:Y255)*'360 GRP '!#REF!</f>
        <v>#REF!</v>
      </c>
      <c r="J196" s="18" t="e">
        <f>SUM('360 GRP '!N255:Y255)*'360 GRP '!#REF!</f>
        <v>#REF!</v>
      </c>
      <c r="K196" s="18" t="e">
        <f>'360 GRP '!#REF!</f>
        <v>#REF!</v>
      </c>
      <c r="L196" s="18">
        <f>'360 GRP '!K255*SUM('360 GRP '!N255:Y255)</f>
        <v>0</v>
      </c>
    </row>
    <row r="197" spans="1:12">
      <c r="A197" s="1">
        <f>'360 GRP '!D256</f>
        <v>0</v>
      </c>
      <c r="B197" s="16" t="e">
        <f>SUM('360 GRP '!N256:Y256)*'360 GRP '!#REF!</f>
        <v>#REF!</v>
      </c>
      <c r="C197" s="17" t="e">
        <f>SUM('360 GRP '!N256:Y256)*'360 GRP '!#REF!</f>
        <v>#REF!</v>
      </c>
      <c r="D197" s="18" t="e">
        <f>SUM('360 GRP '!N256:Y256)*'360 GRP '!#REF!</f>
        <v>#REF!</v>
      </c>
      <c r="E197" s="18" t="e">
        <f>SUM('360 GRP '!N256:Y256)*'360 GRP '!#REF!</f>
        <v>#REF!</v>
      </c>
      <c r="F197" s="18" t="e">
        <f>SUM('360 GRP '!N256:Y256)*'360 GRP '!#REF!</f>
        <v>#REF!</v>
      </c>
      <c r="G197" s="18" t="e">
        <f>SUM('360 GRP '!N256:Y256)*'360 GRP '!#REF!</f>
        <v>#REF!</v>
      </c>
      <c r="H197" s="18" t="e">
        <f>SUM('360 GRP '!N256:Y256)*'360 GRP '!#REF!</f>
        <v>#REF!</v>
      </c>
      <c r="I197" s="18" t="e">
        <f>SUM('360 GRP '!N256:Y256)*'360 GRP '!#REF!</f>
        <v>#REF!</v>
      </c>
      <c r="J197" s="18" t="e">
        <f>SUM('360 GRP '!N256:Y256)*'360 GRP '!#REF!</f>
        <v>#REF!</v>
      </c>
      <c r="K197" s="18" t="e">
        <f>'360 GRP '!#REF!</f>
        <v>#REF!</v>
      </c>
      <c r="L197" s="18">
        <f>'360 GRP '!K256*SUM('360 GRP '!N256:Y256)</f>
        <v>0</v>
      </c>
    </row>
    <row r="198" spans="1:12">
      <c r="A198" s="1">
        <f>'360 GRP '!D257</f>
        <v>0</v>
      </c>
      <c r="B198" s="16" t="e">
        <f>SUM('360 GRP '!N257:Y257)*'360 GRP '!#REF!</f>
        <v>#REF!</v>
      </c>
      <c r="C198" s="17" t="e">
        <f>SUM('360 GRP '!N257:Y257)*'360 GRP '!#REF!</f>
        <v>#REF!</v>
      </c>
      <c r="D198" s="18" t="e">
        <f>SUM('360 GRP '!N257:Y257)*'360 GRP '!#REF!</f>
        <v>#REF!</v>
      </c>
      <c r="E198" s="18" t="e">
        <f>SUM('360 GRP '!N257:Y257)*'360 GRP '!#REF!</f>
        <v>#REF!</v>
      </c>
      <c r="F198" s="18" t="e">
        <f>SUM('360 GRP '!N257:Y257)*'360 GRP '!#REF!</f>
        <v>#REF!</v>
      </c>
      <c r="G198" s="18" t="e">
        <f>SUM('360 GRP '!N257:Y257)*'360 GRP '!#REF!</f>
        <v>#REF!</v>
      </c>
      <c r="H198" s="18" t="e">
        <f>SUM('360 GRP '!N257:Y257)*'360 GRP '!#REF!</f>
        <v>#REF!</v>
      </c>
      <c r="I198" s="18" t="e">
        <f>SUM('360 GRP '!N257:Y257)*'360 GRP '!#REF!</f>
        <v>#REF!</v>
      </c>
      <c r="J198" s="18" t="e">
        <f>SUM('360 GRP '!N257:Y257)*'360 GRP '!#REF!</f>
        <v>#REF!</v>
      </c>
      <c r="K198" s="18" t="e">
        <f>'360 GRP '!#REF!</f>
        <v>#REF!</v>
      </c>
      <c r="L198" s="18">
        <f>'360 GRP '!K257*SUM('360 GRP '!N257:Y257)</f>
        <v>0</v>
      </c>
    </row>
    <row r="199" spans="1:12">
      <c r="A199" s="1">
        <f>'360 GRP '!D258</f>
        <v>0</v>
      </c>
      <c r="B199" s="16" t="e">
        <f>SUM('360 GRP '!N258:Y258)*'360 GRP '!#REF!</f>
        <v>#REF!</v>
      </c>
      <c r="C199" s="17" t="e">
        <f>SUM('360 GRP '!N258:Y258)*'360 GRP '!#REF!</f>
        <v>#REF!</v>
      </c>
      <c r="D199" s="18" t="e">
        <f>SUM('360 GRP '!N258:Y258)*'360 GRP '!#REF!</f>
        <v>#REF!</v>
      </c>
      <c r="E199" s="18" t="e">
        <f>SUM('360 GRP '!N258:Y258)*'360 GRP '!#REF!</f>
        <v>#REF!</v>
      </c>
      <c r="F199" s="18" t="e">
        <f>SUM('360 GRP '!N258:Y258)*'360 GRP '!#REF!</f>
        <v>#REF!</v>
      </c>
      <c r="G199" s="18" t="e">
        <f>SUM('360 GRP '!N258:Y258)*'360 GRP '!#REF!</f>
        <v>#REF!</v>
      </c>
      <c r="H199" s="18" t="e">
        <f>SUM('360 GRP '!N258:Y258)*'360 GRP '!#REF!</f>
        <v>#REF!</v>
      </c>
      <c r="I199" s="18" t="e">
        <f>SUM('360 GRP '!N258:Y258)*'360 GRP '!#REF!</f>
        <v>#REF!</v>
      </c>
      <c r="J199" s="18" t="e">
        <f>SUM('360 GRP '!N258:Y258)*'360 GRP '!#REF!</f>
        <v>#REF!</v>
      </c>
      <c r="K199" s="18" t="e">
        <f>'360 GRP '!#REF!</f>
        <v>#REF!</v>
      </c>
      <c r="L199" s="18">
        <f>'360 GRP '!K258*SUM('360 GRP '!N258:Y258)</f>
        <v>0</v>
      </c>
    </row>
    <row r="200" spans="1:12">
      <c r="A200" s="1">
        <f>'360 GRP '!D265</f>
        <v>0</v>
      </c>
      <c r="B200" s="16" t="e">
        <f>SUM('360 GRP '!N265:Y265)*'360 GRP '!#REF!</f>
        <v>#REF!</v>
      </c>
      <c r="C200" s="17" t="e">
        <f>SUM('360 GRP '!N265:Y265)*'360 GRP '!#REF!</f>
        <v>#REF!</v>
      </c>
      <c r="D200" s="18" t="e">
        <f>SUM('360 GRP '!N265:Y265)*'360 GRP '!#REF!</f>
        <v>#REF!</v>
      </c>
      <c r="E200" s="18" t="e">
        <f>SUM('360 GRP '!N265:Y265)*'360 GRP '!#REF!</f>
        <v>#REF!</v>
      </c>
      <c r="F200" s="18" t="e">
        <f>SUM('360 GRP '!N265:Y265)*'360 GRP '!#REF!</f>
        <v>#REF!</v>
      </c>
      <c r="G200" s="18" t="e">
        <f>SUM('360 GRP '!N265:Y265)*'360 GRP '!#REF!</f>
        <v>#REF!</v>
      </c>
      <c r="H200" s="18" t="e">
        <f>SUM('360 GRP '!N265:Y265)*'360 GRP '!#REF!</f>
        <v>#REF!</v>
      </c>
      <c r="I200" s="18" t="e">
        <f>SUM('360 GRP '!N265:Y265)*'360 GRP '!#REF!</f>
        <v>#REF!</v>
      </c>
      <c r="J200" s="18" t="e">
        <f>SUM('360 GRP '!N265:Y265)*'360 GRP '!#REF!</f>
        <v>#REF!</v>
      </c>
      <c r="K200" s="18" t="e">
        <f>'360 GRP '!#REF!</f>
        <v>#REF!</v>
      </c>
      <c r="L200" s="18">
        <f>'360 GRP '!K265*SUM('360 GRP '!N265:Y265)</f>
        <v>0</v>
      </c>
    </row>
    <row r="201" spans="1:12">
      <c r="A201" s="1">
        <f>'360 GRP '!D266</f>
        <v>0</v>
      </c>
      <c r="B201" s="16" t="e">
        <f>SUM('360 GRP '!N266:Y266)*'360 GRP '!#REF!</f>
        <v>#REF!</v>
      </c>
      <c r="C201" s="17" t="e">
        <f>SUM('360 GRP '!N266:Y266)*'360 GRP '!#REF!</f>
        <v>#REF!</v>
      </c>
      <c r="D201" s="18" t="e">
        <f>SUM('360 GRP '!N266:Y266)*'360 GRP '!#REF!</f>
        <v>#REF!</v>
      </c>
      <c r="E201" s="18" t="e">
        <f>SUM('360 GRP '!N266:Y266)*'360 GRP '!#REF!</f>
        <v>#REF!</v>
      </c>
      <c r="F201" s="18" t="e">
        <f>SUM('360 GRP '!N266:Y266)*'360 GRP '!#REF!</f>
        <v>#REF!</v>
      </c>
      <c r="G201" s="18" t="e">
        <f>SUM('360 GRP '!N266:Y266)*'360 GRP '!#REF!</f>
        <v>#REF!</v>
      </c>
      <c r="H201" s="18" t="e">
        <f>SUM('360 GRP '!N266:Y266)*'360 GRP '!#REF!</f>
        <v>#REF!</v>
      </c>
      <c r="I201" s="18" t="e">
        <f>SUM('360 GRP '!N266:Y266)*'360 GRP '!#REF!</f>
        <v>#REF!</v>
      </c>
      <c r="J201" s="18" t="e">
        <f>SUM('360 GRP '!N266:Y266)*'360 GRP '!#REF!</f>
        <v>#REF!</v>
      </c>
      <c r="K201" s="18" t="e">
        <f>'360 GRP '!#REF!</f>
        <v>#REF!</v>
      </c>
      <c r="L201" s="18">
        <f>'360 GRP '!K266*SUM('360 GRP '!N266:Y266)</f>
        <v>0</v>
      </c>
    </row>
    <row r="202" spans="1:12">
      <c r="A202" s="1">
        <f>'360 GRP '!D267</f>
        <v>0</v>
      </c>
      <c r="B202" s="16" t="e">
        <f>SUM('360 GRP '!N267:Y267)*'360 GRP '!#REF!</f>
        <v>#REF!</v>
      </c>
      <c r="C202" s="17" t="e">
        <f>SUM('360 GRP '!N267:Y267)*'360 GRP '!#REF!</f>
        <v>#REF!</v>
      </c>
      <c r="D202" s="18" t="e">
        <f>SUM('360 GRP '!N267:Y267)*'360 GRP '!#REF!</f>
        <v>#REF!</v>
      </c>
      <c r="E202" s="18" t="e">
        <f>SUM('360 GRP '!N267:Y267)*'360 GRP '!#REF!</f>
        <v>#REF!</v>
      </c>
      <c r="F202" s="18" t="e">
        <f>SUM('360 GRP '!N267:Y267)*'360 GRP '!#REF!</f>
        <v>#REF!</v>
      </c>
      <c r="G202" s="18" t="e">
        <f>SUM('360 GRP '!N267:Y267)*'360 GRP '!#REF!</f>
        <v>#REF!</v>
      </c>
      <c r="H202" s="18" t="e">
        <f>SUM('360 GRP '!N267:Y267)*'360 GRP '!#REF!</f>
        <v>#REF!</v>
      </c>
      <c r="I202" s="18" t="e">
        <f>SUM('360 GRP '!N267:Y267)*'360 GRP '!#REF!</f>
        <v>#REF!</v>
      </c>
      <c r="J202" s="18" t="e">
        <f>SUM('360 GRP '!N267:Y267)*'360 GRP '!#REF!</f>
        <v>#REF!</v>
      </c>
      <c r="K202" s="18" t="e">
        <f>'360 GRP '!#REF!</f>
        <v>#REF!</v>
      </c>
      <c r="L202" s="18">
        <f>'360 GRP '!K267*SUM('360 GRP '!N267:Y267)</f>
        <v>0</v>
      </c>
    </row>
    <row r="203" spans="1:12">
      <c r="A203" s="1">
        <f>'360 GRP '!D268</f>
        <v>0</v>
      </c>
      <c r="B203" s="16" t="e">
        <f>SUM('360 GRP '!N268:Y268)*'360 GRP '!#REF!</f>
        <v>#REF!</v>
      </c>
      <c r="C203" s="17" t="e">
        <f>SUM('360 GRP '!N268:Y268)*'360 GRP '!#REF!</f>
        <v>#REF!</v>
      </c>
      <c r="D203" s="18" t="e">
        <f>SUM('360 GRP '!N268:Y268)*'360 GRP '!#REF!</f>
        <v>#REF!</v>
      </c>
      <c r="E203" s="18" t="e">
        <f>SUM('360 GRP '!N268:Y268)*'360 GRP '!#REF!</f>
        <v>#REF!</v>
      </c>
      <c r="F203" s="18" t="e">
        <f>SUM('360 GRP '!N268:Y268)*'360 GRP '!#REF!</f>
        <v>#REF!</v>
      </c>
      <c r="G203" s="18" t="e">
        <f>SUM('360 GRP '!N268:Y268)*'360 GRP '!#REF!</f>
        <v>#REF!</v>
      </c>
      <c r="H203" s="18" t="e">
        <f>SUM('360 GRP '!N268:Y268)*'360 GRP '!#REF!</f>
        <v>#REF!</v>
      </c>
      <c r="I203" s="18" t="e">
        <f>SUM('360 GRP '!N268:Y268)*'360 GRP '!#REF!</f>
        <v>#REF!</v>
      </c>
      <c r="J203" s="18" t="e">
        <f>SUM('360 GRP '!N268:Y268)*'360 GRP '!#REF!</f>
        <v>#REF!</v>
      </c>
      <c r="K203" s="18" t="e">
        <f>'360 GRP '!#REF!</f>
        <v>#REF!</v>
      </c>
      <c r="L203" s="18">
        <f>'360 GRP '!K268*SUM('360 GRP '!N268:Y268)</f>
        <v>0</v>
      </c>
    </row>
    <row r="204" spans="1:12">
      <c r="A204" s="1">
        <f>'360 GRP '!D269</f>
        <v>0</v>
      </c>
      <c r="B204" s="16" t="e">
        <f>SUM('360 GRP '!N269:Y269)*'360 GRP '!#REF!</f>
        <v>#REF!</v>
      </c>
      <c r="C204" s="17" t="e">
        <f>SUM('360 GRP '!N269:Y269)*'360 GRP '!#REF!</f>
        <v>#REF!</v>
      </c>
      <c r="D204" s="18" t="e">
        <f>SUM('360 GRP '!N269:Y269)*'360 GRP '!#REF!</f>
        <v>#REF!</v>
      </c>
      <c r="E204" s="18" t="e">
        <f>SUM('360 GRP '!N269:Y269)*'360 GRP '!#REF!</f>
        <v>#REF!</v>
      </c>
      <c r="F204" s="18" t="e">
        <f>SUM('360 GRP '!N269:Y269)*'360 GRP '!#REF!</f>
        <v>#REF!</v>
      </c>
      <c r="G204" s="18" t="e">
        <f>SUM('360 GRP '!N269:Y269)*'360 GRP '!#REF!</f>
        <v>#REF!</v>
      </c>
      <c r="H204" s="18" t="e">
        <f>SUM('360 GRP '!N269:Y269)*'360 GRP '!#REF!</f>
        <v>#REF!</v>
      </c>
      <c r="I204" s="18" t="e">
        <f>SUM('360 GRP '!N269:Y269)*'360 GRP '!#REF!</f>
        <v>#REF!</v>
      </c>
      <c r="J204" s="18" t="e">
        <f>SUM('360 GRP '!N269:Y269)*'360 GRP '!#REF!</f>
        <v>#REF!</v>
      </c>
      <c r="K204" s="18" t="e">
        <f>'360 GRP '!#REF!</f>
        <v>#REF!</v>
      </c>
      <c r="L204" s="18">
        <f>'360 GRP '!K269*SUM('360 GRP '!N269:Y269)</f>
        <v>0</v>
      </c>
    </row>
    <row r="205" spans="1:12">
      <c r="A205" s="1" t="e">
        <f>'360 GRP '!#REF!</f>
        <v>#REF!</v>
      </c>
      <c r="B205" s="16" t="e">
        <f>SUM('360 GRP '!#REF!)*'360 GRP '!#REF!</f>
        <v>#REF!</v>
      </c>
      <c r="C205" s="17" t="e">
        <f>SUM('360 GRP '!#REF!)*'360 GRP '!#REF!</f>
        <v>#REF!</v>
      </c>
      <c r="D205" s="18" t="e">
        <f>SUM('360 GRP '!#REF!)*'360 GRP '!#REF!</f>
        <v>#REF!</v>
      </c>
      <c r="E205" s="18" t="e">
        <f>SUM('360 GRP '!#REF!)*'360 GRP '!#REF!</f>
        <v>#REF!</v>
      </c>
      <c r="F205" s="18" t="e">
        <f>SUM('360 GRP '!#REF!)*'360 GRP '!#REF!</f>
        <v>#REF!</v>
      </c>
      <c r="G205" s="18" t="e">
        <f>SUM('360 GRP '!#REF!)*'360 GRP '!#REF!</f>
        <v>#REF!</v>
      </c>
      <c r="H205" s="18" t="e">
        <f>SUM('360 GRP '!#REF!)*'360 GRP '!#REF!</f>
        <v>#REF!</v>
      </c>
      <c r="I205" s="18" t="e">
        <f>SUM('360 GRP '!#REF!)*'360 GRP '!#REF!</f>
        <v>#REF!</v>
      </c>
      <c r="J205" s="18" t="e">
        <f>SUM('360 GRP '!#REF!)*'360 GRP '!#REF!</f>
        <v>#REF!</v>
      </c>
      <c r="K205" s="18" t="e">
        <f>'360 GRP '!#REF!</f>
        <v>#REF!</v>
      </c>
      <c r="L205" s="18" t="e">
        <f>'360 GRP '!#REF!*SUM('360 GRP '!#REF!)</f>
        <v>#REF!</v>
      </c>
    </row>
    <row r="206" spans="1:12">
      <c r="A206" s="1" t="e">
        <f>'360 GRP '!#REF!</f>
        <v>#REF!</v>
      </c>
      <c r="B206" s="16" t="e">
        <f>SUM('360 GRP '!#REF!)*'360 GRP '!#REF!</f>
        <v>#REF!</v>
      </c>
      <c r="C206" s="17" t="e">
        <f>SUM('360 GRP '!#REF!)*'360 GRP '!#REF!</f>
        <v>#REF!</v>
      </c>
      <c r="D206" s="18" t="e">
        <f>SUM('360 GRP '!#REF!)*'360 GRP '!#REF!</f>
        <v>#REF!</v>
      </c>
      <c r="E206" s="18" t="e">
        <f>SUM('360 GRP '!#REF!)*'360 GRP '!#REF!</f>
        <v>#REF!</v>
      </c>
      <c r="F206" s="18" t="e">
        <f>SUM('360 GRP '!#REF!)*'360 GRP '!#REF!</f>
        <v>#REF!</v>
      </c>
      <c r="G206" s="18" t="e">
        <f>SUM('360 GRP '!#REF!)*'360 GRP '!#REF!</f>
        <v>#REF!</v>
      </c>
      <c r="H206" s="18" t="e">
        <f>SUM('360 GRP '!#REF!)*'360 GRP '!#REF!</f>
        <v>#REF!</v>
      </c>
      <c r="I206" s="18" t="e">
        <f>SUM('360 GRP '!#REF!)*'360 GRP '!#REF!</f>
        <v>#REF!</v>
      </c>
      <c r="J206" s="18" t="e">
        <f>SUM('360 GRP '!#REF!)*'360 GRP '!#REF!</f>
        <v>#REF!</v>
      </c>
      <c r="K206" s="18" t="e">
        <f>'360 GRP '!#REF!</f>
        <v>#REF!</v>
      </c>
      <c r="L206" s="18" t="e">
        <f>'360 GRP '!#REF!*SUM('360 GRP '!#REF!)</f>
        <v>#REF!</v>
      </c>
    </row>
    <row r="207" spans="1:12">
      <c r="A207" s="1" t="e">
        <f>'360 GRP '!#REF!</f>
        <v>#REF!</v>
      </c>
      <c r="B207" s="16" t="e">
        <f>SUM('360 GRP '!#REF!)*'360 GRP '!#REF!</f>
        <v>#REF!</v>
      </c>
      <c r="C207" s="17" t="e">
        <f>SUM('360 GRP '!#REF!)*'360 GRP '!#REF!</f>
        <v>#REF!</v>
      </c>
      <c r="D207" s="18" t="e">
        <f>SUM('360 GRP '!#REF!)*'360 GRP '!#REF!</f>
        <v>#REF!</v>
      </c>
      <c r="E207" s="18" t="e">
        <f>SUM('360 GRP '!#REF!)*'360 GRP '!#REF!</f>
        <v>#REF!</v>
      </c>
      <c r="F207" s="18" t="e">
        <f>SUM('360 GRP '!#REF!)*'360 GRP '!#REF!</f>
        <v>#REF!</v>
      </c>
      <c r="G207" s="18" t="e">
        <f>SUM('360 GRP '!#REF!)*'360 GRP '!#REF!</f>
        <v>#REF!</v>
      </c>
      <c r="H207" s="18" t="e">
        <f>SUM('360 GRP '!#REF!)*'360 GRP '!#REF!</f>
        <v>#REF!</v>
      </c>
      <c r="I207" s="18" t="e">
        <f>SUM('360 GRP '!#REF!)*'360 GRP '!#REF!</f>
        <v>#REF!</v>
      </c>
      <c r="J207" s="18" t="e">
        <f>SUM('360 GRP '!#REF!)*'360 GRP '!#REF!</f>
        <v>#REF!</v>
      </c>
      <c r="K207" s="18" t="e">
        <f>'360 GRP '!#REF!</f>
        <v>#REF!</v>
      </c>
      <c r="L207" s="18" t="e">
        <f>'360 GRP '!#REF!*SUM('360 GRP '!#REF!)</f>
        <v>#REF!</v>
      </c>
    </row>
    <row r="208" spans="1:12">
      <c r="A208" s="1" t="e">
        <f>'360 GRP '!#REF!</f>
        <v>#REF!</v>
      </c>
      <c r="B208" s="16" t="e">
        <f>SUM('360 GRP '!#REF!)*'360 GRP '!#REF!</f>
        <v>#REF!</v>
      </c>
      <c r="C208" s="17" t="e">
        <f>SUM('360 GRP '!#REF!)*'360 GRP '!#REF!</f>
        <v>#REF!</v>
      </c>
      <c r="D208" s="18" t="e">
        <f>SUM('360 GRP '!#REF!)*'360 GRP '!#REF!</f>
        <v>#REF!</v>
      </c>
      <c r="E208" s="18" t="e">
        <f>SUM('360 GRP '!#REF!)*'360 GRP '!#REF!</f>
        <v>#REF!</v>
      </c>
      <c r="F208" s="18" t="e">
        <f>SUM('360 GRP '!#REF!)*'360 GRP '!#REF!</f>
        <v>#REF!</v>
      </c>
      <c r="G208" s="18" t="e">
        <f>SUM('360 GRP '!#REF!)*'360 GRP '!#REF!</f>
        <v>#REF!</v>
      </c>
      <c r="H208" s="18" t="e">
        <f>SUM('360 GRP '!#REF!)*'360 GRP '!#REF!</f>
        <v>#REF!</v>
      </c>
      <c r="I208" s="18" t="e">
        <f>SUM('360 GRP '!#REF!)*'360 GRP '!#REF!</f>
        <v>#REF!</v>
      </c>
      <c r="J208" s="18" t="e">
        <f>SUM('360 GRP '!#REF!)*'360 GRP '!#REF!</f>
        <v>#REF!</v>
      </c>
      <c r="K208" s="18" t="e">
        <f>'360 GRP '!#REF!</f>
        <v>#REF!</v>
      </c>
      <c r="L208" s="18" t="e">
        <f>'360 GRP '!#REF!*SUM('360 GRP '!#REF!)</f>
        <v>#REF!</v>
      </c>
    </row>
    <row r="209" spans="1:12">
      <c r="A209" s="1" t="e">
        <f>'360 GRP '!#REF!</f>
        <v>#REF!</v>
      </c>
      <c r="B209" s="16" t="e">
        <f>SUM('360 GRP '!#REF!)*'360 GRP '!#REF!</f>
        <v>#REF!</v>
      </c>
      <c r="C209" s="17" t="e">
        <f>SUM('360 GRP '!#REF!)*'360 GRP '!#REF!</f>
        <v>#REF!</v>
      </c>
      <c r="D209" s="18" t="e">
        <f>SUM('360 GRP '!#REF!)*'360 GRP '!#REF!</f>
        <v>#REF!</v>
      </c>
      <c r="E209" s="18" t="e">
        <f>SUM('360 GRP '!#REF!)*'360 GRP '!#REF!</f>
        <v>#REF!</v>
      </c>
      <c r="F209" s="18" t="e">
        <f>SUM('360 GRP '!#REF!)*'360 GRP '!#REF!</f>
        <v>#REF!</v>
      </c>
      <c r="G209" s="18" t="e">
        <f>SUM('360 GRP '!#REF!)*'360 GRP '!#REF!</f>
        <v>#REF!</v>
      </c>
      <c r="H209" s="18" t="e">
        <f>SUM('360 GRP '!#REF!)*'360 GRP '!#REF!</f>
        <v>#REF!</v>
      </c>
      <c r="I209" s="18" t="e">
        <f>SUM('360 GRP '!#REF!)*'360 GRP '!#REF!</f>
        <v>#REF!</v>
      </c>
      <c r="J209" s="18" t="e">
        <f>SUM('360 GRP '!#REF!)*'360 GRP '!#REF!</f>
        <v>#REF!</v>
      </c>
      <c r="K209" s="18" t="e">
        <f>'360 GRP '!#REF!</f>
        <v>#REF!</v>
      </c>
      <c r="L209" s="18" t="e">
        <f>'360 GRP '!#REF!*SUM('360 GRP '!#REF!)</f>
        <v>#REF!</v>
      </c>
    </row>
    <row r="210" spans="1:12">
      <c r="A210" s="1" t="e">
        <f>'360 GRP '!#REF!</f>
        <v>#REF!</v>
      </c>
      <c r="B210" s="16" t="e">
        <f>SUM('360 GRP '!#REF!)*'360 GRP '!#REF!</f>
        <v>#REF!</v>
      </c>
      <c r="C210" s="17" t="e">
        <f>SUM('360 GRP '!#REF!)*'360 GRP '!#REF!</f>
        <v>#REF!</v>
      </c>
      <c r="D210" s="18" t="e">
        <f>SUM('360 GRP '!#REF!)*'360 GRP '!#REF!</f>
        <v>#REF!</v>
      </c>
      <c r="E210" s="18" t="e">
        <f>SUM('360 GRP '!#REF!)*'360 GRP '!#REF!</f>
        <v>#REF!</v>
      </c>
      <c r="F210" s="18" t="e">
        <f>SUM('360 GRP '!#REF!)*'360 GRP '!#REF!</f>
        <v>#REF!</v>
      </c>
      <c r="G210" s="18" t="e">
        <f>SUM('360 GRP '!#REF!)*'360 GRP '!#REF!</f>
        <v>#REF!</v>
      </c>
      <c r="H210" s="18" t="e">
        <f>SUM('360 GRP '!#REF!)*'360 GRP '!#REF!</f>
        <v>#REF!</v>
      </c>
      <c r="I210" s="18" t="e">
        <f>SUM('360 GRP '!#REF!)*'360 GRP '!#REF!</f>
        <v>#REF!</v>
      </c>
      <c r="J210" s="18" t="e">
        <f>SUM('360 GRP '!#REF!)*'360 GRP '!#REF!</f>
        <v>#REF!</v>
      </c>
      <c r="K210" s="18" t="e">
        <f>'360 GRP '!#REF!</f>
        <v>#REF!</v>
      </c>
      <c r="L210" s="18" t="e">
        <f>'360 GRP '!#REF!*SUM('360 GRP '!#REF!)</f>
        <v>#REF!</v>
      </c>
    </row>
    <row r="211" spans="1:12">
      <c r="A211" s="1" t="e">
        <f>'360 GRP '!#REF!</f>
        <v>#REF!</v>
      </c>
      <c r="B211" s="16" t="e">
        <f>SUM('360 GRP '!#REF!)*'360 GRP '!#REF!</f>
        <v>#REF!</v>
      </c>
      <c r="C211" s="17" t="e">
        <f>SUM('360 GRP '!#REF!)*'360 GRP '!#REF!</f>
        <v>#REF!</v>
      </c>
      <c r="D211" s="18" t="e">
        <f>SUM('360 GRP '!#REF!)*'360 GRP '!#REF!</f>
        <v>#REF!</v>
      </c>
      <c r="E211" s="18" t="e">
        <f>SUM('360 GRP '!#REF!)*'360 GRP '!#REF!</f>
        <v>#REF!</v>
      </c>
      <c r="F211" s="18" t="e">
        <f>SUM('360 GRP '!#REF!)*'360 GRP '!#REF!</f>
        <v>#REF!</v>
      </c>
      <c r="G211" s="18" t="e">
        <f>SUM('360 GRP '!#REF!)*'360 GRP '!#REF!</f>
        <v>#REF!</v>
      </c>
      <c r="H211" s="18" t="e">
        <f>SUM('360 GRP '!#REF!)*'360 GRP '!#REF!</f>
        <v>#REF!</v>
      </c>
      <c r="I211" s="18" t="e">
        <f>SUM('360 GRP '!#REF!)*'360 GRP '!#REF!</f>
        <v>#REF!</v>
      </c>
      <c r="J211" s="18" t="e">
        <f>SUM('360 GRP '!#REF!)*'360 GRP '!#REF!</f>
        <v>#REF!</v>
      </c>
      <c r="K211" s="18" t="e">
        <f>'360 GRP '!#REF!</f>
        <v>#REF!</v>
      </c>
      <c r="L211" s="18" t="e">
        <f>'360 GRP '!#REF!*SUM('360 GRP '!#REF!)</f>
        <v>#REF!</v>
      </c>
    </row>
    <row r="212" spans="1:12">
      <c r="A212" s="1" t="e">
        <f>'360 GRP '!#REF!</f>
        <v>#REF!</v>
      </c>
      <c r="B212" s="16" t="e">
        <f>SUM('360 GRP '!#REF!)*'360 GRP '!#REF!</f>
        <v>#REF!</v>
      </c>
      <c r="C212" s="17" t="e">
        <f>SUM('360 GRP '!#REF!)*'360 GRP '!#REF!</f>
        <v>#REF!</v>
      </c>
      <c r="D212" s="18" t="e">
        <f>SUM('360 GRP '!#REF!)*'360 GRP '!#REF!</f>
        <v>#REF!</v>
      </c>
      <c r="E212" s="18" t="e">
        <f>SUM('360 GRP '!#REF!)*'360 GRP '!#REF!</f>
        <v>#REF!</v>
      </c>
      <c r="F212" s="18" t="e">
        <f>SUM('360 GRP '!#REF!)*'360 GRP '!#REF!</f>
        <v>#REF!</v>
      </c>
      <c r="G212" s="18" t="e">
        <f>SUM('360 GRP '!#REF!)*'360 GRP '!#REF!</f>
        <v>#REF!</v>
      </c>
      <c r="H212" s="18" t="e">
        <f>SUM('360 GRP '!#REF!)*'360 GRP '!#REF!</f>
        <v>#REF!</v>
      </c>
      <c r="I212" s="18" t="e">
        <f>SUM('360 GRP '!#REF!)*'360 GRP '!#REF!</f>
        <v>#REF!</v>
      </c>
      <c r="J212" s="18" t="e">
        <f>SUM('360 GRP '!#REF!)*'360 GRP '!#REF!</f>
        <v>#REF!</v>
      </c>
      <c r="K212" s="18" t="e">
        <f>'360 GRP '!#REF!</f>
        <v>#REF!</v>
      </c>
      <c r="L212" s="18" t="e">
        <f>'360 GRP '!#REF!*SUM('360 GRP '!#REF!)</f>
        <v>#REF!</v>
      </c>
    </row>
    <row r="213" spans="1:12">
      <c r="A213" s="1" t="e">
        <f>'360 GRP '!#REF!</f>
        <v>#REF!</v>
      </c>
      <c r="B213" s="16" t="e">
        <f>SUM('360 GRP '!#REF!)*'360 GRP '!#REF!</f>
        <v>#REF!</v>
      </c>
      <c r="C213" s="17" t="e">
        <f>SUM('360 GRP '!#REF!)*'360 GRP '!#REF!</f>
        <v>#REF!</v>
      </c>
      <c r="D213" s="18" t="e">
        <f>SUM('360 GRP '!#REF!)*'360 GRP '!#REF!</f>
        <v>#REF!</v>
      </c>
      <c r="E213" s="18" t="e">
        <f>SUM('360 GRP '!#REF!)*'360 GRP '!#REF!</f>
        <v>#REF!</v>
      </c>
      <c r="F213" s="18" t="e">
        <f>SUM('360 GRP '!#REF!)*'360 GRP '!#REF!</f>
        <v>#REF!</v>
      </c>
      <c r="G213" s="18" t="e">
        <f>SUM('360 GRP '!#REF!)*'360 GRP '!#REF!</f>
        <v>#REF!</v>
      </c>
      <c r="H213" s="18" t="e">
        <f>SUM('360 GRP '!#REF!)*'360 GRP '!#REF!</f>
        <v>#REF!</v>
      </c>
      <c r="I213" s="18" t="e">
        <f>SUM('360 GRP '!#REF!)*'360 GRP '!#REF!</f>
        <v>#REF!</v>
      </c>
      <c r="J213" s="18" t="e">
        <f>SUM('360 GRP '!#REF!)*'360 GRP '!#REF!</f>
        <v>#REF!</v>
      </c>
      <c r="K213" s="18" t="e">
        <f>'360 GRP '!#REF!</f>
        <v>#REF!</v>
      </c>
      <c r="L213" s="18" t="e">
        <f>'360 GRP '!#REF!*SUM('360 GRP '!#REF!)</f>
        <v>#REF!</v>
      </c>
    </row>
    <row r="214" spans="1:12">
      <c r="A214" s="1" t="e">
        <f>'360 GRP '!#REF!</f>
        <v>#REF!</v>
      </c>
      <c r="B214" s="16" t="e">
        <f>SUM('360 GRP '!#REF!)*'360 GRP '!#REF!</f>
        <v>#REF!</v>
      </c>
      <c r="C214" s="17" t="e">
        <f>SUM('360 GRP '!#REF!)*'360 GRP '!#REF!</f>
        <v>#REF!</v>
      </c>
      <c r="D214" s="18" t="e">
        <f>SUM('360 GRP '!#REF!)*'360 GRP '!#REF!</f>
        <v>#REF!</v>
      </c>
      <c r="E214" s="18" t="e">
        <f>SUM('360 GRP '!#REF!)*'360 GRP '!#REF!</f>
        <v>#REF!</v>
      </c>
      <c r="F214" s="18" t="e">
        <f>SUM('360 GRP '!#REF!)*'360 GRP '!#REF!</f>
        <v>#REF!</v>
      </c>
      <c r="G214" s="18" t="e">
        <f>SUM('360 GRP '!#REF!)*'360 GRP '!#REF!</f>
        <v>#REF!</v>
      </c>
      <c r="H214" s="18" t="e">
        <f>SUM('360 GRP '!#REF!)*'360 GRP '!#REF!</f>
        <v>#REF!</v>
      </c>
      <c r="I214" s="18" t="e">
        <f>SUM('360 GRP '!#REF!)*'360 GRP '!#REF!</f>
        <v>#REF!</v>
      </c>
      <c r="J214" s="18" t="e">
        <f>SUM('360 GRP '!#REF!)*'360 GRP '!#REF!</f>
        <v>#REF!</v>
      </c>
      <c r="K214" s="18" t="e">
        <f>'360 GRP '!#REF!</f>
        <v>#REF!</v>
      </c>
      <c r="L214" s="18" t="e">
        <f>'360 GRP '!#REF!*SUM('360 GRP '!#REF!)</f>
        <v>#REF!</v>
      </c>
    </row>
    <row r="215" spans="1:12">
      <c r="A215" s="1" t="e">
        <f>'360 GRP '!#REF!</f>
        <v>#REF!</v>
      </c>
      <c r="B215" s="16" t="e">
        <f>SUM('360 GRP '!N265:Y265)*'360 GRP '!#REF!</f>
        <v>#REF!</v>
      </c>
      <c r="C215" s="17" t="e">
        <f>SUM('360 GRP '!N265:Y265)*'360 GRP '!#REF!</f>
        <v>#REF!</v>
      </c>
      <c r="D215" s="18" t="e">
        <f>SUM('360 GRP '!N265:Y265)*'360 GRP '!#REF!</f>
        <v>#REF!</v>
      </c>
      <c r="E215" s="18" t="e">
        <f>SUM('360 GRP '!N265:Y265)*'360 GRP '!#REF!</f>
        <v>#REF!</v>
      </c>
      <c r="F215" s="18" t="e">
        <f>SUM('360 GRP '!N265:Y265)*'360 GRP '!#REF!</f>
        <v>#REF!</v>
      </c>
      <c r="G215" s="18" t="e">
        <f>SUM('360 GRP '!N265:Y265)*'360 GRP '!#REF!</f>
        <v>#REF!</v>
      </c>
      <c r="H215" s="18" t="e">
        <f>SUM('360 GRP '!N265:Y265)*'360 GRP '!#REF!</f>
        <v>#REF!</v>
      </c>
      <c r="I215" s="18" t="e">
        <f>SUM('360 GRP '!N265:Y265)*'360 GRP '!#REF!</f>
        <v>#REF!</v>
      </c>
      <c r="J215" s="18" t="e">
        <f>SUM('360 GRP '!N265:Y265)*'360 GRP '!#REF!</f>
        <v>#REF!</v>
      </c>
      <c r="K215" s="18" t="e">
        <f>'360 GRP '!#REF!</f>
        <v>#REF!</v>
      </c>
      <c r="L215" s="18">
        <f>'360 GRP '!K265*SUM('360 GRP '!N265:Y265)</f>
        <v>0</v>
      </c>
    </row>
    <row r="216" spans="1:12">
      <c r="A216" s="1" t="e">
        <f>'360 GRP '!#REF!</f>
        <v>#REF!</v>
      </c>
      <c r="B216" s="16" t="e">
        <f>SUM('360 GRP '!N266:Y266)*'360 GRP '!#REF!</f>
        <v>#REF!</v>
      </c>
      <c r="C216" s="17" t="e">
        <f>SUM('360 GRP '!N266:Y266)*'360 GRP '!#REF!</f>
        <v>#REF!</v>
      </c>
      <c r="D216" s="18" t="e">
        <f>SUM('360 GRP '!N266:Y266)*'360 GRP '!#REF!</f>
        <v>#REF!</v>
      </c>
      <c r="E216" s="18" t="e">
        <f>SUM('360 GRP '!N266:Y266)*'360 GRP '!#REF!</f>
        <v>#REF!</v>
      </c>
      <c r="F216" s="18" t="e">
        <f>SUM('360 GRP '!N266:Y266)*'360 GRP '!#REF!</f>
        <v>#REF!</v>
      </c>
      <c r="G216" s="18" t="e">
        <f>SUM('360 GRP '!N266:Y266)*'360 GRP '!#REF!</f>
        <v>#REF!</v>
      </c>
      <c r="H216" s="18" t="e">
        <f>SUM('360 GRP '!N266:Y266)*'360 GRP '!#REF!</f>
        <v>#REF!</v>
      </c>
      <c r="I216" s="18" t="e">
        <f>SUM('360 GRP '!N266:Y266)*'360 GRP '!#REF!</f>
        <v>#REF!</v>
      </c>
      <c r="J216" s="18" t="e">
        <f>SUM('360 GRP '!N266:Y266)*'360 GRP '!#REF!</f>
        <v>#REF!</v>
      </c>
      <c r="K216" s="18" t="e">
        <f>'360 GRP '!#REF!</f>
        <v>#REF!</v>
      </c>
      <c r="L216" s="18">
        <f>'360 GRP '!K266*SUM('360 GRP '!N266:Y266)</f>
        <v>0</v>
      </c>
    </row>
    <row r="217" spans="1:12">
      <c r="A217" s="1" t="e">
        <f>'360 GRP '!#REF!</f>
        <v>#REF!</v>
      </c>
      <c r="B217" s="16" t="e">
        <f>SUM('360 GRP '!N267:Y267)*'360 GRP '!#REF!</f>
        <v>#REF!</v>
      </c>
      <c r="C217" s="17" t="e">
        <f>SUM('360 GRP '!N267:Y267)*'360 GRP '!#REF!</f>
        <v>#REF!</v>
      </c>
      <c r="D217" s="18" t="e">
        <f>SUM('360 GRP '!N267:Y267)*'360 GRP '!#REF!</f>
        <v>#REF!</v>
      </c>
      <c r="E217" s="18" t="e">
        <f>SUM('360 GRP '!N267:Y267)*'360 GRP '!#REF!</f>
        <v>#REF!</v>
      </c>
      <c r="F217" s="18" t="e">
        <f>SUM('360 GRP '!N267:Y267)*'360 GRP '!#REF!</f>
        <v>#REF!</v>
      </c>
      <c r="G217" s="18" t="e">
        <f>SUM('360 GRP '!N267:Y267)*'360 GRP '!#REF!</f>
        <v>#REF!</v>
      </c>
      <c r="H217" s="18" t="e">
        <f>SUM('360 GRP '!N267:Y267)*'360 GRP '!#REF!</f>
        <v>#REF!</v>
      </c>
      <c r="I217" s="18" t="e">
        <f>SUM('360 GRP '!N267:Y267)*'360 GRP '!#REF!</f>
        <v>#REF!</v>
      </c>
      <c r="J217" s="18" t="e">
        <f>SUM('360 GRP '!N267:Y267)*'360 GRP '!#REF!</f>
        <v>#REF!</v>
      </c>
      <c r="K217" s="18" t="e">
        <f>'360 GRP '!#REF!</f>
        <v>#REF!</v>
      </c>
      <c r="L217" s="18">
        <f>'360 GRP '!K267*SUM('360 GRP '!N267:Y267)</f>
        <v>0</v>
      </c>
    </row>
    <row r="218" spans="1:12">
      <c r="A218" s="1" t="e">
        <f>'360 GRP '!#REF!</f>
        <v>#REF!</v>
      </c>
      <c r="B218" s="16" t="e">
        <f>SUM('360 GRP '!N268:Y268)*'360 GRP '!#REF!</f>
        <v>#REF!</v>
      </c>
      <c r="C218" s="17" t="e">
        <f>SUM('360 GRP '!N268:Y268)*'360 GRP '!#REF!</f>
        <v>#REF!</v>
      </c>
      <c r="D218" s="18" t="e">
        <f>SUM('360 GRP '!N268:Y268)*'360 GRP '!#REF!</f>
        <v>#REF!</v>
      </c>
      <c r="E218" s="18" t="e">
        <f>SUM('360 GRP '!N268:Y268)*'360 GRP '!#REF!</f>
        <v>#REF!</v>
      </c>
      <c r="F218" s="18" t="e">
        <f>SUM('360 GRP '!N268:Y268)*'360 GRP '!#REF!</f>
        <v>#REF!</v>
      </c>
      <c r="G218" s="18" t="e">
        <f>SUM('360 GRP '!N268:Y268)*'360 GRP '!#REF!</f>
        <v>#REF!</v>
      </c>
      <c r="H218" s="18" t="e">
        <f>SUM('360 GRP '!N268:Y268)*'360 GRP '!#REF!</f>
        <v>#REF!</v>
      </c>
      <c r="I218" s="18" t="e">
        <f>SUM('360 GRP '!N268:Y268)*'360 GRP '!#REF!</f>
        <v>#REF!</v>
      </c>
      <c r="J218" s="18" t="e">
        <f>SUM('360 GRP '!N268:Y268)*'360 GRP '!#REF!</f>
        <v>#REF!</v>
      </c>
      <c r="K218" s="18" t="e">
        <f>'360 GRP '!#REF!</f>
        <v>#REF!</v>
      </c>
      <c r="L218" s="18">
        <f>'360 GRP '!K268*SUM('360 GRP '!N268:Y268)</f>
        <v>0</v>
      </c>
    </row>
    <row r="219" spans="1:12">
      <c r="A219" s="1" t="e">
        <f>'360 GRP '!#REF!</f>
        <v>#REF!</v>
      </c>
      <c r="B219" s="16" t="e">
        <f>SUM('360 GRP '!N269:Y269)*'360 GRP '!#REF!</f>
        <v>#REF!</v>
      </c>
      <c r="C219" s="17" t="e">
        <f>SUM('360 GRP '!N269:Y269)*'360 GRP '!#REF!</f>
        <v>#REF!</v>
      </c>
      <c r="D219" s="18" t="e">
        <f>SUM('360 GRP '!N269:Y269)*'360 GRP '!#REF!</f>
        <v>#REF!</v>
      </c>
      <c r="E219" s="18" t="e">
        <f>SUM('360 GRP '!N269:Y269)*'360 GRP '!#REF!</f>
        <v>#REF!</v>
      </c>
      <c r="F219" s="18" t="e">
        <f>SUM('360 GRP '!N269:Y269)*'360 GRP '!#REF!</f>
        <v>#REF!</v>
      </c>
      <c r="G219" s="18" t="e">
        <f>SUM('360 GRP '!N269:Y269)*'360 GRP '!#REF!</f>
        <v>#REF!</v>
      </c>
      <c r="H219" s="18" t="e">
        <f>SUM('360 GRP '!N269:Y269)*'360 GRP '!#REF!</f>
        <v>#REF!</v>
      </c>
      <c r="I219" s="18" t="e">
        <f>SUM('360 GRP '!N269:Y269)*'360 GRP '!#REF!</f>
        <v>#REF!</v>
      </c>
      <c r="J219" s="18" t="e">
        <f>SUM('360 GRP '!N269:Y269)*'360 GRP '!#REF!</f>
        <v>#REF!</v>
      </c>
      <c r="K219" s="18" t="e">
        <f>'360 GRP '!#REF!</f>
        <v>#REF!</v>
      </c>
      <c r="L219" s="18">
        <f>'360 GRP '!K269*SUM('360 GRP '!N269:Y269)</f>
        <v>0</v>
      </c>
    </row>
    <row r="220" spans="1:12">
      <c r="A220" s="1" t="e">
        <f>'360 GRP '!#REF!</f>
        <v>#REF!</v>
      </c>
      <c r="B220" s="16" t="e">
        <f>SUM('360 GRP '!#REF!)*'360 GRP '!#REF!</f>
        <v>#REF!</v>
      </c>
      <c r="C220" s="17" t="e">
        <f>SUM('360 GRP '!#REF!)*'360 GRP '!#REF!</f>
        <v>#REF!</v>
      </c>
      <c r="D220" s="18" t="e">
        <f>SUM('360 GRP '!#REF!)*'360 GRP '!#REF!</f>
        <v>#REF!</v>
      </c>
      <c r="E220" s="18" t="e">
        <f>SUM('360 GRP '!#REF!)*'360 GRP '!#REF!</f>
        <v>#REF!</v>
      </c>
      <c r="F220" s="18" t="e">
        <f>SUM('360 GRP '!#REF!)*'360 GRP '!#REF!</f>
        <v>#REF!</v>
      </c>
      <c r="G220" s="18" t="e">
        <f>SUM('360 GRP '!#REF!)*'360 GRP '!#REF!</f>
        <v>#REF!</v>
      </c>
      <c r="H220" s="18" t="e">
        <f>SUM('360 GRP '!#REF!)*'360 GRP '!#REF!</f>
        <v>#REF!</v>
      </c>
      <c r="I220" s="18" t="e">
        <f>SUM('360 GRP '!#REF!)*'360 GRP '!#REF!</f>
        <v>#REF!</v>
      </c>
      <c r="J220" s="18" t="e">
        <f>SUM('360 GRP '!#REF!)*'360 GRP '!#REF!</f>
        <v>#REF!</v>
      </c>
      <c r="K220" s="18" t="e">
        <f>'360 GRP '!#REF!</f>
        <v>#REF!</v>
      </c>
      <c r="L220" s="18" t="e">
        <f>'360 GRP '!#REF!*SUM('360 GRP '!#REF!)</f>
        <v>#REF!</v>
      </c>
    </row>
    <row r="221" spans="1:12">
      <c r="A221" s="1" t="e">
        <f>'360 GRP '!#REF!</f>
        <v>#REF!</v>
      </c>
      <c r="B221" s="16" t="e">
        <f>SUM('360 GRP '!#REF!)*'360 GRP '!#REF!</f>
        <v>#REF!</v>
      </c>
      <c r="C221" s="17" t="e">
        <f>SUM('360 GRP '!#REF!)*'360 GRP '!#REF!</f>
        <v>#REF!</v>
      </c>
      <c r="D221" s="18" t="e">
        <f>SUM('360 GRP '!#REF!)*'360 GRP '!#REF!</f>
        <v>#REF!</v>
      </c>
      <c r="E221" s="18" t="e">
        <f>SUM('360 GRP '!#REF!)*'360 GRP '!#REF!</f>
        <v>#REF!</v>
      </c>
      <c r="F221" s="18" t="e">
        <f>SUM('360 GRP '!#REF!)*'360 GRP '!#REF!</f>
        <v>#REF!</v>
      </c>
      <c r="G221" s="18" t="e">
        <f>SUM('360 GRP '!#REF!)*'360 GRP '!#REF!</f>
        <v>#REF!</v>
      </c>
      <c r="H221" s="18" t="e">
        <f>SUM('360 GRP '!#REF!)*'360 GRP '!#REF!</f>
        <v>#REF!</v>
      </c>
      <c r="I221" s="18" t="e">
        <f>SUM('360 GRP '!#REF!)*'360 GRP '!#REF!</f>
        <v>#REF!</v>
      </c>
      <c r="J221" s="18" t="e">
        <f>SUM('360 GRP '!#REF!)*'360 GRP '!#REF!</f>
        <v>#REF!</v>
      </c>
      <c r="K221" s="18" t="e">
        <f>'360 GRP '!#REF!</f>
        <v>#REF!</v>
      </c>
      <c r="L221" s="18" t="e">
        <f>'360 GRP '!#REF!*SUM('360 GRP '!#REF!)</f>
        <v>#REF!</v>
      </c>
    </row>
    <row r="222" spans="1:12">
      <c r="A222" s="1" t="e">
        <f>'360 GRP '!#REF!</f>
        <v>#REF!</v>
      </c>
      <c r="B222" s="16" t="e">
        <f>SUM('360 GRP '!#REF!)*'360 GRP '!#REF!</f>
        <v>#REF!</v>
      </c>
      <c r="C222" s="17" t="e">
        <f>SUM('360 GRP '!#REF!)*'360 GRP '!#REF!</f>
        <v>#REF!</v>
      </c>
      <c r="D222" s="18" t="e">
        <f>SUM('360 GRP '!#REF!)*'360 GRP '!#REF!</f>
        <v>#REF!</v>
      </c>
      <c r="E222" s="18" t="e">
        <f>SUM('360 GRP '!#REF!)*'360 GRP '!#REF!</f>
        <v>#REF!</v>
      </c>
      <c r="F222" s="18" t="e">
        <f>SUM('360 GRP '!#REF!)*'360 GRP '!#REF!</f>
        <v>#REF!</v>
      </c>
      <c r="G222" s="18" t="e">
        <f>SUM('360 GRP '!#REF!)*'360 GRP '!#REF!</f>
        <v>#REF!</v>
      </c>
      <c r="H222" s="18" t="e">
        <f>SUM('360 GRP '!#REF!)*'360 GRP '!#REF!</f>
        <v>#REF!</v>
      </c>
      <c r="I222" s="18" t="e">
        <f>SUM('360 GRP '!#REF!)*'360 GRP '!#REF!</f>
        <v>#REF!</v>
      </c>
      <c r="J222" s="18" t="e">
        <f>SUM('360 GRP '!#REF!)*'360 GRP '!#REF!</f>
        <v>#REF!</v>
      </c>
      <c r="K222" s="18" t="e">
        <f>'360 GRP '!#REF!</f>
        <v>#REF!</v>
      </c>
      <c r="L222" s="18" t="e">
        <f>'360 GRP '!#REF!*SUM('360 GRP '!#REF!)</f>
        <v>#REF!</v>
      </c>
    </row>
    <row r="223" spans="1:12">
      <c r="A223" s="1" t="e">
        <f>'360 GRP '!#REF!</f>
        <v>#REF!</v>
      </c>
      <c r="B223" s="16" t="e">
        <f>SUM('360 GRP '!#REF!)*'360 GRP '!#REF!</f>
        <v>#REF!</v>
      </c>
      <c r="C223" s="17" t="e">
        <f>SUM('360 GRP '!#REF!)*'360 GRP '!#REF!</f>
        <v>#REF!</v>
      </c>
      <c r="D223" s="18" t="e">
        <f>SUM('360 GRP '!#REF!)*'360 GRP '!#REF!</f>
        <v>#REF!</v>
      </c>
      <c r="E223" s="18" t="e">
        <f>SUM('360 GRP '!#REF!)*'360 GRP '!#REF!</f>
        <v>#REF!</v>
      </c>
      <c r="F223" s="18" t="e">
        <f>SUM('360 GRP '!#REF!)*'360 GRP '!#REF!</f>
        <v>#REF!</v>
      </c>
      <c r="G223" s="18" t="e">
        <f>SUM('360 GRP '!#REF!)*'360 GRP '!#REF!</f>
        <v>#REF!</v>
      </c>
      <c r="H223" s="18" t="e">
        <f>SUM('360 GRP '!#REF!)*'360 GRP '!#REF!</f>
        <v>#REF!</v>
      </c>
      <c r="I223" s="18" t="e">
        <f>SUM('360 GRP '!#REF!)*'360 GRP '!#REF!</f>
        <v>#REF!</v>
      </c>
      <c r="J223" s="18" t="e">
        <f>SUM('360 GRP '!#REF!)*'360 GRP '!#REF!</f>
        <v>#REF!</v>
      </c>
      <c r="K223" s="18" t="e">
        <f>'360 GRP '!#REF!</f>
        <v>#REF!</v>
      </c>
      <c r="L223" s="18" t="e">
        <f>'360 GRP '!#REF!*SUM('360 GRP '!#REF!)</f>
        <v>#REF!</v>
      </c>
    </row>
    <row r="224" spans="1:12">
      <c r="A224" s="1" t="e">
        <f>'360 GRP '!#REF!</f>
        <v>#REF!</v>
      </c>
      <c r="B224" s="16" t="e">
        <f>SUM('360 GRP '!#REF!)*'360 GRP '!#REF!</f>
        <v>#REF!</v>
      </c>
      <c r="C224" s="17" t="e">
        <f>SUM('360 GRP '!#REF!)*'360 GRP '!#REF!</f>
        <v>#REF!</v>
      </c>
      <c r="D224" s="18" t="e">
        <f>SUM('360 GRP '!#REF!)*'360 GRP '!#REF!</f>
        <v>#REF!</v>
      </c>
      <c r="E224" s="18" t="e">
        <f>SUM('360 GRP '!#REF!)*'360 GRP '!#REF!</f>
        <v>#REF!</v>
      </c>
      <c r="F224" s="18" t="e">
        <f>SUM('360 GRP '!#REF!)*'360 GRP '!#REF!</f>
        <v>#REF!</v>
      </c>
      <c r="G224" s="18" t="e">
        <f>SUM('360 GRP '!#REF!)*'360 GRP '!#REF!</f>
        <v>#REF!</v>
      </c>
      <c r="H224" s="18" t="e">
        <f>SUM('360 GRP '!#REF!)*'360 GRP '!#REF!</f>
        <v>#REF!</v>
      </c>
      <c r="I224" s="18" t="e">
        <f>SUM('360 GRP '!#REF!)*'360 GRP '!#REF!</f>
        <v>#REF!</v>
      </c>
      <c r="J224" s="18" t="e">
        <f>SUM('360 GRP '!#REF!)*'360 GRP '!#REF!</f>
        <v>#REF!</v>
      </c>
      <c r="K224" s="18" t="e">
        <f>'360 GRP '!#REF!</f>
        <v>#REF!</v>
      </c>
      <c r="L224" s="18" t="e">
        <f>'360 GRP '!#REF!*SUM('360 GRP '!#REF!)</f>
        <v>#REF!</v>
      </c>
    </row>
    <row r="225" spans="1:12">
      <c r="A225" s="1" t="e">
        <f>'360 GRP '!#REF!</f>
        <v>#REF!</v>
      </c>
      <c r="B225" s="16" t="e">
        <f>SUM('360 GRP '!#REF!)*'360 GRP '!#REF!</f>
        <v>#REF!</v>
      </c>
      <c r="C225" s="17" t="e">
        <f>SUM('360 GRP '!#REF!)*'360 GRP '!#REF!</f>
        <v>#REF!</v>
      </c>
      <c r="D225" s="18" t="e">
        <f>SUM('360 GRP '!#REF!)*'360 GRP '!#REF!</f>
        <v>#REF!</v>
      </c>
      <c r="E225" s="18" t="e">
        <f>SUM('360 GRP '!#REF!)*'360 GRP '!#REF!</f>
        <v>#REF!</v>
      </c>
      <c r="F225" s="18" t="e">
        <f>SUM('360 GRP '!#REF!)*'360 GRP '!#REF!</f>
        <v>#REF!</v>
      </c>
      <c r="G225" s="18" t="e">
        <f>SUM('360 GRP '!#REF!)*'360 GRP '!#REF!</f>
        <v>#REF!</v>
      </c>
      <c r="H225" s="18" t="e">
        <f>SUM('360 GRP '!#REF!)*'360 GRP '!#REF!</f>
        <v>#REF!</v>
      </c>
      <c r="I225" s="18" t="e">
        <f>SUM('360 GRP '!#REF!)*'360 GRP '!#REF!</f>
        <v>#REF!</v>
      </c>
      <c r="J225" s="18" t="e">
        <f>SUM('360 GRP '!#REF!)*'360 GRP '!#REF!</f>
        <v>#REF!</v>
      </c>
      <c r="K225" s="18" t="e">
        <f>'360 GRP '!#REF!</f>
        <v>#REF!</v>
      </c>
      <c r="L225" s="18" t="e">
        <f>'360 GRP '!#REF!*SUM('360 GRP '!#REF!)</f>
        <v>#REF!</v>
      </c>
    </row>
    <row r="226" spans="1:12">
      <c r="A226" s="1" t="e">
        <f>'360 GRP '!#REF!</f>
        <v>#REF!</v>
      </c>
      <c r="B226" s="16" t="e">
        <f>SUM('360 GRP '!#REF!)*'360 GRP '!#REF!</f>
        <v>#REF!</v>
      </c>
      <c r="C226" s="17" t="e">
        <f>SUM('360 GRP '!#REF!)*'360 GRP '!#REF!</f>
        <v>#REF!</v>
      </c>
      <c r="D226" s="18" t="e">
        <f>SUM('360 GRP '!#REF!)*'360 GRP '!#REF!</f>
        <v>#REF!</v>
      </c>
      <c r="E226" s="18" t="e">
        <f>SUM('360 GRP '!#REF!)*'360 GRP '!#REF!</f>
        <v>#REF!</v>
      </c>
      <c r="F226" s="18" t="e">
        <f>SUM('360 GRP '!#REF!)*'360 GRP '!#REF!</f>
        <v>#REF!</v>
      </c>
      <c r="G226" s="18" t="e">
        <f>SUM('360 GRP '!#REF!)*'360 GRP '!#REF!</f>
        <v>#REF!</v>
      </c>
      <c r="H226" s="18" t="e">
        <f>SUM('360 GRP '!#REF!)*'360 GRP '!#REF!</f>
        <v>#REF!</v>
      </c>
      <c r="I226" s="18" t="e">
        <f>SUM('360 GRP '!#REF!)*'360 GRP '!#REF!</f>
        <v>#REF!</v>
      </c>
      <c r="J226" s="18" t="e">
        <f>SUM('360 GRP '!#REF!)*'360 GRP '!#REF!</f>
        <v>#REF!</v>
      </c>
      <c r="K226" s="18" t="e">
        <f>'360 GRP '!#REF!</f>
        <v>#REF!</v>
      </c>
      <c r="L226" s="18" t="e">
        <f>'360 GRP '!#REF!*SUM('360 GRP '!#REF!)</f>
        <v>#REF!</v>
      </c>
    </row>
    <row r="227" spans="1:12">
      <c r="A227" s="1" t="e">
        <f>'360 GRP '!#REF!</f>
        <v>#REF!</v>
      </c>
      <c r="B227" s="16" t="e">
        <f>SUM('360 GRP '!#REF!)*'360 GRP '!#REF!</f>
        <v>#REF!</v>
      </c>
      <c r="C227" s="17" t="e">
        <f>SUM('360 GRP '!#REF!)*'360 GRP '!#REF!</f>
        <v>#REF!</v>
      </c>
      <c r="D227" s="18" t="e">
        <f>SUM('360 GRP '!#REF!)*'360 GRP '!#REF!</f>
        <v>#REF!</v>
      </c>
      <c r="E227" s="18" t="e">
        <f>SUM('360 GRP '!#REF!)*'360 GRP '!#REF!</f>
        <v>#REF!</v>
      </c>
      <c r="F227" s="18" t="e">
        <f>SUM('360 GRP '!#REF!)*'360 GRP '!#REF!</f>
        <v>#REF!</v>
      </c>
      <c r="G227" s="18" t="e">
        <f>SUM('360 GRP '!#REF!)*'360 GRP '!#REF!</f>
        <v>#REF!</v>
      </c>
      <c r="H227" s="18" t="e">
        <f>SUM('360 GRP '!#REF!)*'360 GRP '!#REF!</f>
        <v>#REF!</v>
      </c>
      <c r="I227" s="18" t="e">
        <f>SUM('360 GRP '!#REF!)*'360 GRP '!#REF!</f>
        <v>#REF!</v>
      </c>
      <c r="J227" s="18" t="e">
        <f>SUM('360 GRP '!#REF!)*'360 GRP '!#REF!</f>
        <v>#REF!</v>
      </c>
      <c r="K227" s="18" t="e">
        <f>'360 GRP '!#REF!</f>
        <v>#REF!</v>
      </c>
      <c r="L227" s="18" t="e">
        <f>'360 GRP '!#REF!*SUM('360 GRP '!#REF!)</f>
        <v>#REF!</v>
      </c>
    </row>
    <row r="228" spans="1:12">
      <c r="A228" s="1" t="e">
        <f>'360 GRP '!#REF!</f>
        <v>#REF!</v>
      </c>
      <c r="B228" s="16" t="e">
        <f>SUM('360 GRP '!#REF!)*'360 GRP '!#REF!</f>
        <v>#REF!</v>
      </c>
      <c r="C228" s="17" t="e">
        <f>SUM('360 GRP '!#REF!)*'360 GRP '!#REF!</f>
        <v>#REF!</v>
      </c>
      <c r="D228" s="18" t="e">
        <f>SUM('360 GRP '!#REF!)*'360 GRP '!#REF!</f>
        <v>#REF!</v>
      </c>
      <c r="E228" s="18" t="e">
        <f>SUM('360 GRP '!#REF!)*'360 GRP '!#REF!</f>
        <v>#REF!</v>
      </c>
      <c r="F228" s="18" t="e">
        <f>SUM('360 GRP '!#REF!)*'360 GRP '!#REF!</f>
        <v>#REF!</v>
      </c>
      <c r="G228" s="18" t="e">
        <f>SUM('360 GRP '!#REF!)*'360 GRP '!#REF!</f>
        <v>#REF!</v>
      </c>
      <c r="H228" s="18" t="e">
        <f>SUM('360 GRP '!#REF!)*'360 GRP '!#REF!</f>
        <v>#REF!</v>
      </c>
      <c r="I228" s="18" t="e">
        <f>SUM('360 GRP '!#REF!)*'360 GRP '!#REF!</f>
        <v>#REF!</v>
      </c>
      <c r="J228" s="18" t="e">
        <f>SUM('360 GRP '!#REF!)*'360 GRP '!#REF!</f>
        <v>#REF!</v>
      </c>
      <c r="K228" s="18" t="e">
        <f>'360 GRP '!#REF!</f>
        <v>#REF!</v>
      </c>
      <c r="L228" s="18" t="e">
        <f>'360 GRP '!#REF!*SUM('360 GRP '!#REF!)</f>
        <v>#REF!</v>
      </c>
    </row>
    <row r="229" spans="1:12">
      <c r="A229" s="1" t="e">
        <f>'360 GRP '!#REF!</f>
        <v>#REF!</v>
      </c>
      <c r="B229" s="16" t="e">
        <f>SUM('360 GRP '!#REF!)*'360 GRP '!#REF!</f>
        <v>#REF!</v>
      </c>
      <c r="C229" s="17" t="e">
        <f>SUM('360 GRP '!#REF!)*'360 GRP '!#REF!</f>
        <v>#REF!</v>
      </c>
      <c r="D229" s="18" t="e">
        <f>SUM('360 GRP '!#REF!)*'360 GRP '!#REF!</f>
        <v>#REF!</v>
      </c>
      <c r="E229" s="18" t="e">
        <f>SUM('360 GRP '!#REF!)*'360 GRP '!#REF!</f>
        <v>#REF!</v>
      </c>
      <c r="F229" s="18" t="e">
        <f>SUM('360 GRP '!#REF!)*'360 GRP '!#REF!</f>
        <v>#REF!</v>
      </c>
      <c r="G229" s="18" t="e">
        <f>SUM('360 GRP '!#REF!)*'360 GRP '!#REF!</f>
        <v>#REF!</v>
      </c>
      <c r="H229" s="18" t="e">
        <f>SUM('360 GRP '!#REF!)*'360 GRP '!#REF!</f>
        <v>#REF!</v>
      </c>
      <c r="I229" s="18" t="e">
        <f>SUM('360 GRP '!#REF!)*'360 GRP '!#REF!</f>
        <v>#REF!</v>
      </c>
      <c r="J229" s="18" t="e">
        <f>SUM('360 GRP '!#REF!)*'360 GRP '!#REF!</f>
        <v>#REF!</v>
      </c>
      <c r="K229" s="18" t="e">
        <f>'360 GRP '!#REF!</f>
        <v>#REF!</v>
      </c>
      <c r="L229" s="18" t="e">
        <f>'360 GRP '!#REF!*SUM('360 GRP '!#REF!)</f>
        <v>#REF!</v>
      </c>
    </row>
    <row r="230" spans="1:12">
      <c r="A230" s="1" t="e">
        <f>'360 GRP '!#REF!</f>
        <v>#REF!</v>
      </c>
      <c r="B230" s="16" t="e">
        <f>SUM('360 GRP '!#REF!)*'360 GRP '!#REF!</f>
        <v>#REF!</v>
      </c>
      <c r="C230" s="17" t="e">
        <f>SUM('360 GRP '!#REF!)*'360 GRP '!#REF!</f>
        <v>#REF!</v>
      </c>
      <c r="D230" s="18" t="e">
        <f>SUM('360 GRP '!#REF!)*'360 GRP '!#REF!</f>
        <v>#REF!</v>
      </c>
      <c r="E230" s="18" t="e">
        <f>SUM('360 GRP '!#REF!)*'360 GRP '!#REF!</f>
        <v>#REF!</v>
      </c>
      <c r="F230" s="18" t="e">
        <f>SUM('360 GRP '!#REF!)*'360 GRP '!#REF!</f>
        <v>#REF!</v>
      </c>
      <c r="G230" s="18" t="e">
        <f>SUM('360 GRP '!#REF!)*'360 GRP '!#REF!</f>
        <v>#REF!</v>
      </c>
      <c r="H230" s="18" t="e">
        <f>SUM('360 GRP '!#REF!)*'360 GRP '!#REF!</f>
        <v>#REF!</v>
      </c>
      <c r="I230" s="18" t="e">
        <f>SUM('360 GRP '!#REF!)*'360 GRP '!#REF!</f>
        <v>#REF!</v>
      </c>
      <c r="J230" s="18" t="e">
        <f>SUM('360 GRP '!#REF!)*'360 GRP '!#REF!</f>
        <v>#REF!</v>
      </c>
      <c r="K230" s="18" t="e">
        <f>'360 GRP '!#REF!</f>
        <v>#REF!</v>
      </c>
      <c r="L230" s="18" t="e">
        <f>'360 GRP '!#REF!*SUM('360 GRP '!#REF!)</f>
        <v>#REF!</v>
      </c>
    </row>
    <row r="231" spans="1:12">
      <c r="A231" s="1" t="e">
        <f>'360 GRP '!#REF!</f>
        <v>#REF!</v>
      </c>
      <c r="B231" s="16" t="e">
        <f>SUM('360 GRP '!#REF!)*'360 GRP '!#REF!</f>
        <v>#REF!</v>
      </c>
      <c r="C231" s="17" t="e">
        <f>SUM('360 GRP '!#REF!)*'360 GRP '!#REF!</f>
        <v>#REF!</v>
      </c>
      <c r="D231" s="18" t="e">
        <f>SUM('360 GRP '!#REF!)*'360 GRP '!#REF!</f>
        <v>#REF!</v>
      </c>
      <c r="E231" s="18" t="e">
        <f>SUM('360 GRP '!#REF!)*'360 GRP '!#REF!</f>
        <v>#REF!</v>
      </c>
      <c r="F231" s="18" t="e">
        <f>SUM('360 GRP '!#REF!)*'360 GRP '!#REF!</f>
        <v>#REF!</v>
      </c>
      <c r="G231" s="18" t="e">
        <f>SUM('360 GRP '!#REF!)*'360 GRP '!#REF!</f>
        <v>#REF!</v>
      </c>
      <c r="H231" s="18" t="e">
        <f>SUM('360 GRP '!#REF!)*'360 GRP '!#REF!</f>
        <v>#REF!</v>
      </c>
      <c r="I231" s="18" t="e">
        <f>SUM('360 GRP '!#REF!)*'360 GRP '!#REF!</f>
        <v>#REF!</v>
      </c>
      <c r="J231" s="18" t="e">
        <f>SUM('360 GRP '!#REF!)*'360 GRP '!#REF!</f>
        <v>#REF!</v>
      </c>
      <c r="K231" s="18" t="e">
        <f>'360 GRP '!#REF!</f>
        <v>#REF!</v>
      </c>
      <c r="L231" s="18" t="e">
        <f>'360 GRP '!#REF!*SUM('360 GRP '!#REF!)</f>
        <v>#REF!</v>
      </c>
    </row>
    <row r="232" spans="1:12">
      <c r="A232" s="1" t="e">
        <f>'360 GRP '!#REF!</f>
        <v>#REF!</v>
      </c>
      <c r="B232" s="16" t="e">
        <f>SUM('360 GRP '!#REF!)*'360 GRP '!#REF!</f>
        <v>#REF!</v>
      </c>
      <c r="C232" s="17" t="e">
        <f>SUM('360 GRP '!#REF!)*'360 GRP '!#REF!</f>
        <v>#REF!</v>
      </c>
      <c r="D232" s="18" t="e">
        <f>SUM('360 GRP '!#REF!)*'360 GRP '!#REF!</f>
        <v>#REF!</v>
      </c>
      <c r="E232" s="18" t="e">
        <f>SUM('360 GRP '!#REF!)*'360 GRP '!#REF!</f>
        <v>#REF!</v>
      </c>
      <c r="F232" s="18" t="e">
        <f>SUM('360 GRP '!#REF!)*'360 GRP '!#REF!</f>
        <v>#REF!</v>
      </c>
      <c r="G232" s="18" t="e">
        <f>SUM('360 GRP '!#REF!)*'360 GRP '!#REF!</f>
        <v>#REF!</v>
      </c>
      <c r="H232" s="18" t="e">
        <f>SUM('360 GRP '!#REF!)*'360 GRP '!#REF!</f>
        <v>#REF!</v>
      </c>
      <c r="I232" s="18" t="e">
        <f>SUM('360 GRP '!#REF!)*'360 GRP '!#REF!</f>
        <v>#REF!</v>
      </c>
      <c r="J232" s="18" t="e">
        <f>SUM('360 GRP '!#REF!)*'360 GRP '!#REF!</f>
        <v>#REF!</v>
      </c>
      <c r="K232" s="18" t="e">
        <f>'360 GRP '!#REF!</f>
        <v>#REF!</v>
      </c>
      <c r="L232" s="18" t="e">
        <f>'360 GRP '!#REF!*SUM('360 GRP '!#REF!)</f>
        <v>#REF!</v>
      </c>
    </row>
    <row r="233" spans="1:12">
      <c r="A233" s="1" t="e">
        <f>'360 GRP '!#REF!</f>
        <v>#REF!</v>
      </c>
      <c r="B233" s="16" t="e">
        <f>SUM('360 GRP '!#REF!)*'360 GRP '!#REF!</f>
        <v>#REF!</v>
      </c>
      <c r="C233" s="17" t="e">
        <f>SUM('360 GRP '!#REF!)*'360 GRP '!#REF!</f>
        <v>#REF!</v>
      </c>
      <c r="D233" s="18" t="e">
        <f>SUM('360 GRP '!#REF!)*'360 GRP '!#REF!</f>
        <v>#REF!</v>
      </c>
      <c r="E233" s="18" t="e">
        <f>SUM('360 GRP '!#REF!)*'360 GRP '!#REF!</f>
        <v>#REF!</v>
      </c>
      <c r="F233" s="18" t="e">
        <f>SUM('360 GRP '!#REF!)*'360 GRP '!#REF!</f>
        <v>#REF!</v>
      </c>
      <c r="G233" s="18" t="e">
        <f>SUM('360 GRP '!#REF!)*'360 GRP '!#REF!</f>
        <v>#REF!</v>
      </c>
      <c r="H233" s="18" t="e">
        <f>SUM('360 GRP '!#REF!)*'360 GRP '!#REF!</f>
        <v>#REF!</v>
      </c>
      <c r="I233" s="18" t="e">
        <f>SUM('360 GRP '!#REF!)*'360 GRP '!#REF!</f>
        <v>#REF!</v>
      </c>
      <c r="J233" s="18" t="e">
        <f>SUM('360 GRP '!#REF!)*'360 GRP '!#REF!</f>
        <v>#REF!</v>
      </c>
      <c r="K233" s="18" t="e">
        <f>'360 GRP '!#REF!</f>
        <v>#REF!</v>
      </c>
      <c r="L233" s="18" t="e">
        <f>'360 GRP '!#REF!*SUM('360 GRP '!#REF!)</f>
        <v>#REF!</v>
      </c>
    </row>
    <row r="234" spans="1:12">
      <c r="A234" s="1" t="e">
        <f>'360 GRP '!#REF!</f>
        <v>#REF!</v>
      </c>
      <c r="B234" s="16" t="e">
        <f>SUM('360 GRP '!#REF!)*'360 GRP '!#REF!</f>
        <v>#REF!</v>
      </c>
      <c r="C234" s="17" t="e">
        <f>SUM('360 GRP '!#REF!)*'360 GRP '!#REF!</f>
        <v>#REF!</v>
      </c>
      <c r="D234" s="18" t="e">
        <f>SUM('360 GRP '!#REF!)*'360 GRP '!#REF!</f>
        <v>#REF!</v>
      </c>
      <c r="E234" s="18" t="e">
        <f>SUM('360 GRP '!#REF!)*'360 GRP '!#REF!</f>
        <v>#REF!</v>
      </c>
      <c r="F234" s="18" t="e">
        <f>SUM('360 GRP '!#REF!)*'360 GRP '!#REF!</f>
        <v>#REF!</v>
      </c>
      <c r="G234" s="18" t="e">
        <f>SUM('360 GRP '!#REF!)*'360 GRP '!#REF!</f>
        <v>#REF!</v>
      </c>
      <c r="H234" s="18" t="e">
        <f>SUM('360 GRP '!#REF!)*'360 GRP '!#REF!</f>
        <v>#REF!</v>
      </c>
      <c r="I234" s="18" t="e">
        <f>SUM('360 GRP '!#REF!)*'360 GRP '!#REF!</f>
        <v>#REF!</v>
      </c>
      <c r="J234" s="18" t="e">
        <f>SUM('360 GRP '!#REF!)*'360 GRP '!#REF!</f>
        <v>#REF!</v>
      </c>
      <c r="K234" s="18" t="e">
        <f>'360 GRP '!#REF!</f>
        <v>#REF!</v>
      </c>
      <c r="L234" s="18" t="e">
        <f>'360 GRP '!#REF!*SUM('360 GRP '!#REF!)</f>
        <v>#REF!</v>
      </c>
    </row>
    <row r="235" spans="1:12">
      <c r="A235" s="1" t="e">
        <f>'360 GRP '!#REF!</f>
        <v>#REF!</v>
      </c>
      <c r="B235" s="16" t="e">
        <f>SUM('360 GRP '!#REF!)*'360 GRP '!#REF!</f>
        <v>#REF!</v>
      </c>
      <c r="C235" s="17" t="e">
        <f>SUM('360 GRP '!#REF!)*'360 GRP '!#REF!</f>
        <v>#REF!</v>
      </c>
      <c r="D235" s="18" t="e">
        <f>SUM('360 GRP '!#REF!)*'360 GRP '!#REF!</f>
        <v>#REF!</v>
      </c>
      <c r="E235" s="18" t="e">
        <f>SUM('360 GRP '!#REF!)*'360 GRP '!#REF!</f>
        <v>#REF!</v>
      </c>
      <c r="F235" s="18" t="e">
        <f>SUM('360 GRP '!#REF!)*'360 GRP '!#REF!</f>
        <v>#REF!</v>
      </c>
      <c r="G235" s="18" t="e">
        <f>SUM('360 GRP '!#REF!)*'360 GRP '!#REF!</f>
        <v>#REF!</v>
      </c>
      <c r="H235" s="18" t="e">
        <f>SUM('360 GRP '!#REF!)*'360 GRP '!#REF!</f>
        <v>#REF!</v>
      </c>
      <c r="I235" s="18" t="e">
        <f>SUM('360 GRP '!#REF!)*'360 GRP '!#REF!</f>
        <v>#REF!</v>
      </c>
      <c r="J235" s="18" t="e">
        <f>SUM('360 GRP '!#REF!)*'360 GRP '!#REF!</f>
        <v>#REF!</v>
      </c>
      <c r="K235" s="18" t="e">
        <f>'360 GRP '!#REF!</f>
        <v>#REF!</v>
      </c>
      <c r="L235" s="18" t="e">
        <f>'360 GRP '!#REF!*SUM('360 GRP '!#REF!)</f>
        <v>#REF!</v>
      </c>
    </row>
    <row r="236" spans="1:12">
      <c r="A236" s="1" t="e">
        <f>'360 GRP '!#REF!</f>
        <v>#REF!</v>
      </c>
      <c r="B236" s="16" t="e">
        <f>SUM('360 GRP '!#REF!)*'360 GRP '!#REF!</f>
        <v>#REF!</v>
      </c>
      <c r="C236" s="17" t="e">
        <f>SUM('360 GRP '!#REF!)*'360 GRP '!#REF!</f>
        <v>#REF!</v>
      </c>
      <c r="D236" s="18" t="e">
        <f>SUM('360 GRP '!#REF!)*'360 GRP '!#REF!</f>
        <v>#REF!</v>
      </c>
      <c r="E236" s="18" t="e">
        <f>SUM('360 GRP '!#REF!)*'360 GRP '!#REF!</f>
        <v>#REF!</v>
      </c>
      <c r="F236" s="18" t="e">
        <f>SUM('360 GRP '!#REF!)*'360 GRP '!#REF!</f>
        <v>#REF!</v>
      </c>
      <c r="G236" s="18" t="e">
        <f>SUM('360 GRP '!#REF!)*'360 GRP '!#REF!</f>
        <v>#REF!</v>
      </c>
      <c r="H236" s="18" t="e">
        <f>SUM('360 GRP '!#REF!)*'360 GRP '!#REF!</f>
        <v>#REF!</v>
      </c>
      <c r="I236" s="18" t="e">
        <f>SUM('360 GRP '!#REF!)*'360 GRP '!#REF!</f>
        <v>#REF!</v>
      </c>
      <c r="J236" s="18" t="e">
        <f>SUM('360 GRP '!#REF!)*'360 GRP '!#REF!</f>
        <v>#REF!</v>
      </c>
      <c r="K236" s="18" t="e">
        <f>'360 GRP '!#REF!</f>
        <v>#REF!</v>
      </c>
      <c r="L236" s="18" t="e">
        <f>'360 GRP '!#REF!*SUM('360 GRP '!#REF!)</f>
        <v>#REF!</v>
      </c>
    </row>
    <row r="237" spans="1:12">
      <c r="A237" s="1" t="e">
        <f>'360 GRP '!#REF!</f>
        <v>#REF!</v>
      </c>
      <c r="B237" s="16" t="e">
        <f>SUM('360 GRP '!#REF!)*'360 GRP '!#REF!</f>
        <v>#REF!</v>
      </c>
      <c r="C237" s="17" t="e">
        <f>SUM('360 GRP '!#REF!)*'360 GRP '!#REF!</f>
        <v>#REF!</v>
      </c>
      <c r="D237" s="18" t="e">
        <f>SUM('360 GRP '!#REF!)*'360 GRP '!#REF!</f>
        <v>#REF!</v>
      </c>
      <c r="E237" s="18" t="e">
        <f>SUM('360 GRP '!#REF!)*'360 GRP '!#REF!</f>
        <v>#REF!</v>
      </c>
      <c r="F237" s="18" t="e">
        <f>SUM('360 GRP '!#REF!)*'360 GRP '!#REF!</f>
        <v>#REF!</v>
      </c>
      <c r="G237" s="18" t="e">
        <f>SUM('360 GRP '!#REF!)*'360 GRP '!#REF!</f>
        <v>#REF!</v>
      </c>
      <c r="H237" s="18" t="e">
        <f>SUM('360 GRP '!#REF!)*'360 GRP '!#REF!</f>
        <v>#REF!</v>
      </c>
      <c r="I237" s="18" t="e">
        <f>SUM('360 GRP '!#REF!)*'360 GRP '!#REF!</f>
        <v>#REF!</v>
      </c>
      <c r="J237" s="18" t="e">
        <f>SUM('360 GRP '!#REF!)*'360 GRP '!#REF!</f>
        <v>#REF!</v>
      </c>
      <c r="K237" s="18" t="e">
        <f>'360 GRP '!#REF!</f>
        <v>#REF!</v>
      </c>
      <c r="L237" s="18" t="e">
        <f>'360 GRP '!#REF!*SUM('360 GRP '!#REF!)</f>
        <v>#REF!</v>
      </c>
    </row>
    <row r="238" spans="1:12">
      <c r="A238" s="1" t="e">
        <f>'360 GRP '!#REF!</f>
        <v>#REF!</v>
      </c>
      <c r="B238" s="16" t="e">
        <f>SUM('360 GRP '!#REF!)*'360 GRP '!#REF!</f>
        <v>#REF!</v>
      </c>
      <c r="C238" s="17" t="e">
        <f>SUM('360 GRP '!#REF!)*'360 GRP '!#REF!</f>
        <v>#REF!</v>
      </c>
      <c r="D238" s="18" t="e">
        <f>SUM('360 GRP '!#REF!)*'360 GRP '!#REF!</f>
        <v>#REF!</v>
      </c>
      <c r="E238" s="18" t="e">
        <f>SUM('360 GRP '!#REF!)*'360 GRP '!#REF!</f>
        <v>#REF!</v>
      </c>
      <c r="F238" s="18" t="e">
        <f>SUM('360 GRP '!#REF!)*'360 GRP '!#REF!</f>
        <v>#REF!</v>
      </c>
      <c r="G238" s="18" t="e">
        <f>SUM('360 GRP '!#REF!)*'360 GRP '!#REF!</f>
        <v>#REF!</v>
      </c>
      <c r="H238" s="18" t="e">
        <f>SUM('360 GRP '!#REF!)*'360 GRP '!#REF!</f>
        <v>#REF!</v>
      </c>
      <c r="I238" s="18" t="e">
        <f>SUM('360 GRP '!#REF!)*'360 GRP '!#REF!</f>
        <v>#REF!</v>
      </c>
      <c r="J238" s="18" t="e">
        <f>SUM('360 GRP '!#REF!)*'360 GRP '!#REF!</f>
        <v>#REF!</v>
      </c>
      <c r="K238" s="18" t="e">
        <f>'360 GRP '!#REF!</f>
        <v>#REF!</v>
      </c>
      <c r="L238" s="18" t="e">
        <f>'360 GRP '!#REF!*SUM('360 GRP '!#REF!)</f>
        <v>#REF!</v>
      </c>
    </row>
    <row r="239" spans="1:12">
      <c r="A239" s="1" t="e">
        <f>'360 GRP '!#REF!</f>
        <v>#REF!</v>
      </c>
      <c r="B239" s="16" t="e">
        <f>SUM('360 GRP '!#REF!)*'360 GRP '!#REF!</f>
        <v>#REF!</v>
      </c>
      <c r="C239" s="17" t="e">
        <f>SUM('360 GRP '!#REF!)*'360 GRP '!#REF!</f>
        <v>#REF!</v>
      </c>
      <c r="D239" s="18" t="e">
        <f>SUM('360 GRP '!#REF!)*'360 GRP '!#REF!</f>
        <v>#REF!</v>
      </c>
      <c r="E239" s="18" t="e">
        <f>SUM('360 GRP '!#REF!)*'360 GRP '!#REF!</f>
        <v>#REF!</v>
      </c>
      <c r="F239" s="18" t="e">
        <f>SUM('360 GRP '!#REF!)*'360 GRP '!#REF!</f>
        <v>#REF!</v>
      </c>
      <c r="G239" s="18" t="e">
        <f>SUM('360 GRP '!#REF!)*'360 GRP '!#REF!</f>
        <v>#REF!</v>
      </c>
      <c r="H239" s="18" t="e">
        <f>SUM('360 GRP '!#REF!)*'360 GRP '!#REF!</f>
        <v>#REF!</v>
      </c>
      <c r="I239" s="18" t="e">
        <f>SUM('360 GRP '!#REF!)*'360 GRP '!#REF!</f>
        <v>#REF!</v>
      </c>
      <c r="J239" s="18" t="e">
        <f>SUM('360 GRP '!#REF!)*'360 GRP '!#REF!</f>
        <v>#REF!</v>
      </c>
      <c r="K239" s="18" t="e">
        <f>'360 GRP '!#REF!</f>
        <v>#REF!</v>
      </c>
      <c r="L239" s="18" t="e">
        <f>'360 GRP '!#REF!*SUM('360 GRP '!#REF!)</f>
        <v>#REF!</v>
      </c>
    </row>
    <row r="240" spans="1:12">
      <c r="A240" s="1" t="e">
        <f>'360 GRP '!#REF!</f>
        <v>#REF!</v>
      </c>
      <c r="B240" s="16" t="e">
        <f>SUM('360 GRP '!#REF!)*'360 GRP '!#REF!</f>
        <v>#REF!</v>
      </c>
      <c r="C240" s="17" t="e">
        <f>SUM('360 GRP '!#REF!)*'360 GRP '!#REF!</f>
        <v>#REF!</v>
      </c>
      <c r="D240" s="18" t="e">
        <f>SUM('360 GRP '!#REF!)*'360 GRP '!#REF!</f>
        <v>#REF!</v>
      </c>
      <c r="E240" s="18" t="e">
        <f>SUM('360 GRP '!#REF!)*'360 GRP '!#REF!</f>
        <v>#REF!</v>
      </c>
      <c r="F240" s="18" t="e">
        <f>SUM('360 GRP '!#REF!)*'360 GRP '!#REF!</f>
        <v>#REF!</v>
      </c>
      <c r="G240" s="18" t="e">
        <f>SUM('360 GRP '!#REF!)*'360 GRP '!#REF!</f>
        <v>#REF!</v>
      </c>
      <c r="H240" s="18" t="e">
        <f>SUM('360 GRP '!#REF!)*'360 GRP '!#REF!</f>
        <v>#REF!</v>
      </c>
      <c r="I240" s="18" t="e">
        <f>SUM('360 GRP '!#REF!)*'360 GRP '!#REF!</f>
        <v>#REF!</v>
      </c>
      <c r="J240" s="18" t="e">
        <f>SUM('360 GRP '!#REF!)*'360 GRP '!#REF!</f>
        <v>#REF!</v>
      </c>
      <c r="K240" s="18" t="e">
        <f>'360 GRP '!#REF!</f>
        <v>#REF!</v>
      </c>
      <c r="L240" s="18" t="e">
        <f>'360 GRP '!#REF!*SUM('360 GRP '!#REF!)</f>
        <v>#REF!</v>
      </c>
    </row>
    <row r="241" spans="1:12">
      <c r="A241" s="1" t="e">
        <f>'360 GRP '!#REF!</f>
        <v>#REF!</v>
      </c>
      <c r="B241" s="16" t="e">
        <f>SUM('360 GRP '!#REF!)*'360 GRP '!#REF!</f>
        <v>#REF!</v>
      </c>
      <c r="C241" s="17" t="e">
        <f>SUM('360 GRP '!#REF!)*'360 GRP '!#REF!</f>
        <v>#REF!</v>
      </c>
      <c r="D241" s="18" t="e">
        <f>SUM('360 GRP '!#REF!)*'360 GRP '!#REF!</f>
        <v>#REF!</v>
      </c>
      <c r="E241" s="18" t="e">
        <f>SUM('360 GRP '!#REF!)*'360 GRP '!#REF!</f>
        <v>#REF!</v>
      </c>
      <c r="F241" s="18" t="e">
        <f>SUM('360 GRP '!#REF!)*'360 GRP '!#REF!</f>
        <v>#REF!</v>
      </c>
      <c r="G241" s="18" t="e">
        <f>SUM('360 GRP '!#REF!)*'360 GRP '!#REF!</f>
        <v>#REF!</v>
      </c>
      <c r="H241" s="18" t="e">
        <f>SUM('360 GRP '!#REF!)*'360 GRP '!#REF!</f>
        <v>#REF!</v>
      </c>
      <c r="I241" s="18" t="e">
        <f>SUM('360 GRP '!#REF!)*'360 GRP '!#REF!</f>
        <v>#REF!</v>
      </c>
      <c r="J241" s="18" t="e">
        <f>SUM('360 GRP '!#REF!)*'360 GRP '!#REF!</f>
        <v>#REF!</v>
      </c>
      <c r="K241" s="18" t="e">
        <f>'360 GRP '!#REF!</f>
        <v>#REF!</v>
      </c>
      <c r="L241" s="18" t="e">
        <f>'360 GRP '!#REF!*SUM('360 GRP '!#REF!)</f>
        <v>#REF!</v>
      </c>
    </row>
    <row r="242" spans="1:12">
      <c r="A242" s="1" t="e">
        <f>'360 GRP '!#REF!</f>
        <v>#REF!</v>
      </c>
      <c r="B242" s="16" t="e">
        <f>SUM('360 GRP '!#REF!)*'360 GRP '!#REF!</f>
        <v>#REF!</v>
      </c>
      <c r="C242" s="17" t="e">
        <f>SUM('360 GRP '!#REF!)*'360 GRP '!#REF!</f>
        <v>#REF!</v>
      </c>
      <c r="D242" s="18" t="e">
        <f>SUM('360 GRP '!#REF!)*'360 GRP '!#REF!</f>
        <v>#REF!</v>
      </c>
      <c r="E242" s="18" t="e">
        <f>SUM('360 GRP '!#REF!)*'360 GRP '!#REF!</f>
        <v>#REF!</v>
      </c>
      <c r="F242" s="18" t="e">
        <f>SUM('360 GRP '!#REF!)*'360 GRP '!#REF!</f>
        <v>#REF!</v>
      </c>
      <c r="G242" s="18" t="e">
        <f>SUM('360 GRP '!#REF!)*'360 GRP '!#REF!</f>
        <v>#REF!</v>
      </c>
      <c r="H242" s="18" t="e">
        <f>SUM('360 GRP '!#REF!)*'360 GRP '!#REF!</f>
        <v>#REF!</v>
      </c>
      <c r="I242" s="18" t="e">
        <f>SUM('360 GRP '!#REF!)*'360 GRP '!#REF!</f>
        <v>#REF!</v>
      </c>
      <c r="J242" s="18" t="e">
        <f>SUM('360 GRP '!#REF!)*'360 GRP '!#REF!</f>
        <v>#REF!</v>
      </c>
      <c r="K242" s="18" t="e">
        <f>'360 GRP '!#REF!</f>
        <v>#REF!</v>
      </c>
      <c r="L242" s="18" t="e">
        <f>'360 GRP '!#REF!*SUM('360 GRP '!#REF!)</f>
        <v>#REF!</v>
      </c>
    </row>
    <row r="243" spans="1:12">
      <c r="A243" s="1" t="e">
        <f>'360 GRP '!#REF!</f>
        <v>#REF!</v>
      </c>
      <c r="B243" s="16" t="e">
        <f>SUM('360 GRP '!#REF!)*'360 GRP '!#REF!</f>
        <v>#REF!</v>
      </c>
      <c r="C243" s="17" t="e">
        <f>SUM('360 GRP '!#REF!)*'360 GRP '!#REF!</f>
        <v>#REF!</v>
      </c>
      <c r="D243" s="18" t="e">
        <f>SUM('360 GRP '!#REF!)*'360 GRP '!#REF!</f>
        <v>#REF!</v>
      </c>
      <c r="E243" s="18" t="e">
        <f>SUM('360 GRP '!#REF!)*'360 GRP '!#REF!</f>
        <v>#REF!</v>
      </c>
      <c r="F243" s="18" t="e">
        <f>SUM('360 GRP '!#REF!)*'360 GRP '!#REF!</f>
        <v>#REF!</v>
      </c>
      <c r="G243" s="18" t="e">
        <f>SUM('360 GRP '!#REF!)*'360 GRP '!#REF!</f>
        <v>#REF!</v>
      </c>
      <c r="H243" s="18" t="e">
        <f>SUM('360 GRP '!#REF!)*'360 GRP '!#REF!</f>
        <v>#REF!</v>
      </c>
      <c r="I243" s="18" t="e">
        <f>SUM('360 GRP '!#REF!)*'360 GRP '!#REF!</f>
        <v>#REF!</v>
      </c>
      <c r="J243" s="18" t="e">
        <f>SUM('360 GRP '!#REF!)*'360 GRP '!#REF!</f>
        <v>#REF!</v>
      </c>
      <c r="K243" s="18" t="e">
        <f>'360 GRP '!#REF!</f>
        <v>#REF!</v>
      </c>
      <c r="L243" s="18" t="e">
        <f>'360 GRP '!#REF!*SUM('360 GRP '!#REF!)</f>
        <v>#REF!</v>
      </c>
    </row>
    <row r="244" spans="1:12">
      <c r="A244" s="1" t="e">
        <f>'360 GRP '!#REF!</f>
        <v>#REF!</v>
      </c>
      <c r="B244" s="16" t="e">
        <f>SUM('360 GRP '!#REF!)*'360 GRP '!#REF!</f>
        <v>#REF!</v>
      </c>
      <c r="C244" s="17" t="e">
        <f>SUM('360 GRP '!#REF!)*'360 GRP '!#REF!</f>
        <v>#REF!</v>
      </c>
      <c r="D244" s="18" t="e">
        <f>SUM('360 GRP '!#REF!)*'360 GRP '!#REF!</f>
        <v>#REF!</v>
      </c>
      <c r="E244" s="18" t="e">
        <f>SUM('360 GRP '!#REF!)*'360 GRP '!#REF!</f>
        <v>#REF!</v>
      </c>
      <c r="F244" s="18" t="e">
        <f>SUM('360 GRP '!#REF!)*'360 GRP '!#REF!</f>
        <v>#REF!</v>
      </c>
      <c r="G244" s="18" t="e">
        <f>SUM('360 GRP '!#REF!)*'360 GRP '!#REF!</f>
        <v>#REF!</v>
      </c>
      <c r="H244" s="18" t="e">
        <f>SUM('360 GRP '!#REF!)*'360 GRP '!#REF!</f>
        <v>#REF!</v>
      </c>
      <c r="I244" s="18" t="e">
        <f>SUM('360 GRP '!#REF!)*'360 GRP '!#REF!</f>
        <v>#REF!</v>
      </c>
      <c r="J244" s="18" t="e">
        <f>SUM('360 GRP '!#REF!)*'360 GRP '!#REF!</f>
        <v>#REF!</v>
      </c>
      <c r="K244" s="18" t="e">
        <f>'360 GRP '!#REF!</f>
        <v>#REF!</v>
      </c>
      <c r="L244" s="18" t="e">
        <f>'360 GRP '!#REF!*SUM('360 GRP '!#REF!)</f>
        <v>#REF!</v>
      </c>
    </row>
    <row r="245" spans="1:12">
      <c r="A245" s="1" t="e">
        <f>'360 GRP '!#REF!</f>
        <v>#REF!</v>
      </c>
      <c r="B245" s="16" t="e">
        <f>SUM('360 GRP '!#REF!)*'360 GRP '!#REF!</f>
        <v>#REF!</v>
      </c>
      <c r="C245" s="17" t="e">
        <f>SUM('360 GRP '!#REF!)*'360 GRP '!#REF!</f>
        <v>#REF!</v>
      </c>
      <c r="D245" s="18" t="e">
        <f>SUM('360 GRP '!#REF!)*'360 GRP '!#REF!</f>
        <v>#REF!</v>
      </c>
      <c r="E245" s="18" t="e">
        <f>SUM('360 GRP '!#REF!)*'360 GRP '!#REF!</f>
        <v>#REF!</v>
      </c>
      <c r="F245" s="18" t="e">
        <f>SUM('360 GRP '!#REF!)*'360 GRP '!#REF!</f>
        <v>#REF!</v>
      </c>
      <c r="G245" s="18" t="e">
        <f>SUM('360 GRP '!#REF!)*'360 GRP '!#REF!</f>
        <v>#REF!</v>
      </c>
      <c r="H245" s="18" t="e">
        <f>SUM('360 GRP '!#REF!)*'360 GRP '!#REF!</f>
        <v>#REF!</v>
      </c>
      <c r="I245" s="18" t="e">
        <f>SUM('360 GRP '!#REF!)*'360 GRP '!#REF!</f>
        <v>#REF!</v>
      </c>
      <c r="J245" s="18" t="e">
        <f>SUM('360 GRP '!#REF!)*'360 GRP '!#REF!</f>
        <v>#REF!</v>
      </c>
      <c r="K245" s="18" t="e">
        <f>'360 GRP '!#REF!</f>
        <v>#REF!</v>
      </c>
      <c r="L245" s="18" t="e">
        <f>'360 GRP '!#REF!*SUM('360 GRP '!#REF!)</f>
        <v>#REF!</v>
      </c>
    </row>
    <row r="246" spans="1:12">
      <c r="A246" s="1" t="e">
        <f>'360 GRP '!#REF!</f>
        <v>#REF!</v>
      </c>
      <c r="B246" s="16" t="e">
        <f>SUM('360 GRP '!#REF!)*'360 GRP '!#REF!</f>
        <v>#REF!</v>
      </c>
      <c r="C246" s="17" t="e">
        <f>SUM('360 GRP '!#REF!)*'360 GRP '!#REF!</f>
        <v>#REF!</v>
      </c>
      <c r="D246" s="18" t="e">
        <f>SUM('360 GRP '!#REF!)*'360 GRP '!#REF!</f>
        <v>#REF!</v>
      </c>
      <c r="E246" s="18" t="e">
        <f>SUM('360 GRP '!#REF!)*'360 GRP '!#REF!</f>
        <v>#REF!</v>
      </c>
      <c r="F246" s="18" t="e">
        <f>SUM('360 GRP '!#REF!)*'360 GRP '!#REF!</f>
        <v>#REF!</v>
      </c>
      <c r="G246" s="18" t="e">
        <f>SUM('360 GRP '!#REF!)*'360 GRP '!#REF!</f>
        <v>#REF!</v>
      </c>
      <c r="H246" s="18" t="e">
        <f>SUM('360 GRP '!#REF!)*'360 GRP '!#REF!</f>
        <v>#REF!</v>
      </c>
      <c r="I246" s="18" t="e">
        <f>SUM('360 GRP '!#REF!)*'360 GRP '!#REF!</f>
        <v>#REF!</v>
      </c>
      <c r="J246" s="18" t="e">
        <f>SUM('360 GRP '!#REF!)*'360 GRP '!#REF!</f>
        <v>#REF!</v>
      </c>
      <c r="K246" s="18" t="e">
        <f>'360 GRP '!#REF!</f>
        <v>#REF!</v>
      </c>
      <c r="L246" s="18" t="e">
        <f>'360 GRP '!#REF!*SUM('360 GRP '!#REF!)</f>
        <v>#REF!</v>
      </c>
    </row>
    <row r="247" spans="1:12">
      <c r="A247" s="1" t="e">
        <f>'360 GRP '!#REF!</f>
        <v>#REF!</v>
      </c>
      <c r="B247" s="16" t="e">
        <f>SUM('360 GRP '!#REF!)*'360 GRP '!#REF!</f>
        <v>#REF!</v>
      </c>
      <c r="C247" s="17" t="e">
        <f>SUM('360 GRP '!#REF!)*'360 GRP '!#REF!</f>
        <v>#REF!</v>
      </c>
      <c r="D247" s="18" t="e">
        <f>SUM('360 GRP '!#REF!)*'360 GRP '!#REF!</f>
        <v>#REF!</v>
      </c>
      <c r="E247" s="18" t="e">
        <f>SUM('360 GRP '!#REF!)*'360 GRP '!#REF!</f>
        <v>#REF!</v>
      </c>
      <c r="F247" s="18" t="e">
        <f>SUM('360 GRP '!#REF!)*'360 GRP '!#REF!</f>
        <v>#REF!</v>
      </c>
      <c r="G247" s="18" t="e">
        <f>SUM('360 GRP '!#REF!)*'360 GRP '!#REF!</f>
        <v>#REF!</v>
      </c>
      <c r="H247" s="18" t="e">
        <f>SUM('360 GRP '!#REF!)*'360 GRP '!#REF!</f>
        <v>#REF!</v>
      </c>
      <c r="I247" s="18" t="e">
        <f>SUM('360 GRP '!#REF!)*'360 GRP '!#REF!</f>
        <v>#REF!</v>
      </c>
      <c r="J247" s="18" t="e">
        <f>SUM('360 GRP '!#REF!)*'360 GRP '!#REF!</f>
        <v>#REF!</v>
      </c>
      <c r="K247" s="18" t="e">
        <f>'360 GRP '!#REF!</f>
        <v>#REF!</v>
      </c>
      <c r="L247" s="18" t="e">
        <f>'360 GRP '!#REF!*SUM('360 GRP '!#REF!)</f>
        <v>#REF!</v>
      </c>
    </row>
    <row r="248" spans="1:12">
      <c r="A248" s="1" t="e">
        <f>'360 GRP '!#REF!</f>
        <v>#REF!</v>
      </c>
      <c r="B248" s="16" t="e">
        <f>SUM('360 GRP '!#REF!)*'360 GRP '!#REF!</f>
        <v>#REF!</v>
      </c>
      <c r="C248" s="17" t="e">
        <f>SUM('360 GRP '!#REF!)*'360 GRP '!#REF!</f>
        <v>#REF!</v>
      </c>
      <c r="D248" s="18" t="e">
        <f>SUM('360 GRP '!#REF!)*'360 GRP '!#REF!</f>
        <v>#REF!</v>
      </c>
      <c r="E248" s="18" t="e">
        <f>SUM('360 GRP '!#REF!)*'360 GRP '!#REF!</f>
        <v>#REF!</v>
      </c>
      <c r="F248" s="18" t="e">
        <f>SUM('360 GRP '!#REF!)*'360 GRP '!#REF!</f>
        <v>#REF!</v>
      </c>
      <c r="G248" s="18" t="e">
        <f>SUM('360 GRP '!#REF!)*'360 GRP '!#REF!</f>
        <v>#REF!</v>
      </c>
      <c r="H248" s="18" t="e">
        <f>SUM('360 GRP '!#REF!)*'360 GRP '!#REF!</f>
        <v>#REF!</v>
      </c>
      <c r="I248" s="18" t="e">
        <f>SUM('360 GRP '!#REF!)*'360 GRP '!#REF!</f>
        <v>#REF!</v>
      </c>
      <c r="J248" s="18" t="e">
        <f>SUM('360 GRP '!#REF!)*'360 GRP '!#REF!</f>
        <v>#REF!</v>
      </c>
      <c r="K248" s="18" t="e">
        <f>'360 GRP '!#REF!</f>
        <v>#REF!</v>
      </c>
      <c r="L248" s="18" t="e">
        <f>'360 GRP '!#REF!*SUM('360 GRP '!#REF!)</f>
        <v>#REF!</v>
      </c>
    </row>
    <row r="249" spans="1:12">
      <c r="A249" s="1" t="e">
        <f>'360 GRP '!#REF!</f>
        <v>#REF!</v>
      </c>
      <c r="B249" s="16" t="e">
        <f>SUM('360 GRP '!#REF!)*'360 GRP '!#REF!</f>
        <v>#REF!</v>
      </c>
      <c r="C249" s="17" t="e">
        <f>SUM('360 GRP '!#REF!)*'360 GRP '!#REF!</f>
        <v>#REF!</v>
      </c>
      <c r="D249" s="18" t="e">
        <f>SUM('360 GRP '!#REF!)*'360 GRP '!#REF!</f>
        <v>#REF!</v>
      </c>
      <c r="E249" s="18" t="e">
        <f>SUM('360 GRP '!#REF!)*'360 GRP '!#REF!</f>
        <v>#REF!</v>
      </c>
      <c r="F249" s="18" t="e">
        <f>SUM('360 GRP '!#REF!)*'360 GRP '!#REF!</f>
        <v>#REF!</v>
      </c>
      <c r="G249" s="18" t="e">
        <f>SUM('360 GRP '!#REF!)*'360 GRP '!#REF!</f>
        <v>#REF!</v>
      </c>
      <c r="H249" s="18" t="e">
        <f>SUM('360 GRP '!#REF!)*'360 GRP '!#REF!</f>
        <v>#REF!</v>
      </c>
      <c r="I249" s="18" t="e">
        <f>SUM('360 GRP '!#REF!)*'360 GRP '!#REF!</f>
        <v>#REF!</v>
      </c>
      <c r="J249" s="18" t="e">
        <f>SUM('360 GRP '!#REF!)*'360 GRP '!#REF!</f>
        <v>#REF!</v>
      </c>
      <c r="K249" s="18" t="e">
        <f>'360 GRP '!#REF!</f>
        <v>#REF!</v>
      </c>
      <c r="L249" s="18" t="e">
        <f>'360 GRP '!#REF!*SUM('360 GRP '!#REF!)</f>
        <v>#REF!</v>
      </c>
    </row>
    <row r="250" spans="1:12">
      <c r="A250" s="1" t="e">
        <f>'360 GRP '!#REF!</f>
        <v>#REF!</v>
      </c>
      <c r="B250" s="16" t="e">
        <f>SUM('360 GRP '!#REF!)*'360 GRP '!#REF!</f>
        <v>#REF!</v>
      </c>
      <c r="C250" s="17" t="e">
        <f>SUM('360 GRP '!#REF!)*'360 GRP '!#REF!</f>
        <v>#REF!</v>
      </c>
      <c r="D250" s="18" t="e">
        <f>SUM('360 GRP '!#REF!)*'360 GRP '!#REF!</f>
        <v>#REF!</v>
      </c>
      <c r="E250" s="18" t="e">
        <f>SUM('360 GRP '!#REF!)*'360 GRP '!#REF!</f>
        <v>#REF!</v>
      </c>
      <c r="F250" s="18" t="e">
        <f>SUM('360 GRP '!#REF!)*'360 GRP '!#REF!</f>
        <v>#REF!</v>
      </c>
      <c r="G250" s="18" t="e">
        <f>SUM('360 GRP '!#REF!)*'360 GRP '!#REF!</f>
        <v>#REF!</v>
      </c>
      <c r="H250" s="18" t="e">
        <f>SUM('360 GRP '!#REF!)*'360 GRP '!#REF!</f>
        <v>#REF!</v>
      </c>
      <c r="I250" s="18" t="e">
        <f>SUM('360 GRP '!#REF!)*'360 GRP '!#REF!</f>
        <v>#REF!</v>
      </c>
      <c r="J250" s="18" t="e">
        <f>SUM('360 GRP '!#REF!)*'360 GRP '!#REF!</f>
        <v>#REF!</v>
      </c>
      <c r="K250" s="18" t="e">
        <f>'360 GRP '!#REF!</f>
        <v>#REF!</v>
      </c>
      <c r="L250" s="18" t="e">
        <f>'360 GRP '!#REF!*SUM('360 GRP '!#REF!)</f>
        <v>#REF!</v>
      </c>
    </row>
    <row r="251" spans="1:12">
      <c r="A251" s="1" t="e">
        <f>'360 GRP '!#REF!</f>
        <v>#REF!</v>
      </c>
      <c r="B251" s="16" t="e">
        <f>SUM('360 GRP '!#REF!)*'360 GRP '!#REF!</f>
        <v>#REF!</v>
      </c>
      <c r="C251" s="17" t="e">
        <f>SUM('360 GRP '!#REF!)*'360 GRP '!#REF!</f>
        <v>#REF!</v>
      </c>
      <c r="D251" s="18" t="e">
        <f>SUM('360 GRP '!#REF!)*'360 GRP '!#REF!</f>
        <v>#REF!</v>
      </c>
      <c r="E251" s="18" t="e">
        <f>SUM('360 GRP '!#REF!)*'360 GRP '!#REF!</f>
        <v>#REF!</v>
      </c>
      <c r="F251" s="18" t="e">
        <f>SUM('360 GRP '!#REF!)*'360 GRP '!#REF!</f>
        <v>#REF!</v>
      </c>
      <c r="G251" s="18" t="e">
        <f>SUM('360 GRP '!#REF!)*'360 GRP '!#REF!</f>
        <v>#REF!</v>
      </c>
      <c r="H251" s="18" t="e">
        <f>SUM('360 GRP '!#REF!)*'360 GRP '!#REF!</f>
        <v>#REF!</v>
      </c>
      <c r="I251" s="18" t="e">
        <f>SUM('360 GRP '!#REF!)*'360 GRP '!#REF!</f>
        <v>#REF!</v>
      </c>
      <c r="J251" s="18" t="e">
        <f>SUM('360 GRP '!#REF!)*'360 GRP '!#REF!</f>
        <v>#REF!</v>
      </c>
      <c r="K251" s="18" t="e">
        <f>'360 GRP '!#REF!</f>
        <v>#REF!</v>
      </c>
      <c r="L251" s="18" t="e">
        <f>'360 GRP '!#REF!*SUM('360 GRP '!#REF!)</f>
        <v>#REF!</v>
      </c>
    </row>
    <row r="252" spans="1:12">
      <c r="A252" s="1" t="e">
        <f>'360 GRP '!#REF!</f>
        <v>#REF!</v>
      </c>
      <c r="B252" s="16" t="e">
        <f>SUM('360 GRP '!#REF!)*'360 GRP '!#REF!</f>
        <v>#REF!</v>
      </c>
      <c r="C252" s="17" t="e">
        <f>SUM('360 GRP '!#REF!)*'360 GRP '!#REF!</f>
        <v>#REF!</v>
      </c>
      <c r="D252" s="18" t="e">
        <f>SUM('360 GRP '!#REF!)*'360 GRP '!#REF!</f>
        <v>#REF!</v>
      </c>
      <c r="E252" s="18" t="e">
        <f>SUM('360 GRP '!#REF!)*'360 GRP '!#REF!</f>
        <v>#REF!</v>
      </c>
      <c r="F252" s="18" t="e">
        <f>SUM('360 GRP '!#REF!)*'360 GRP '!#REF!</f>
        <v>#REF!</v>
      </c>
      <c r="G252" s="18" t="e">
        <f>SUM('360 GRP '!#REF!)*'360 GRP '!#REF!</f>
        <v>#REF!</v>
      </c>
      <c r="H252" s="18" t="e">
        <f>SUM('360 GRP '!#REF!)*'360 GRP '!#REF!</f>
        <v>#REF!</v>
      </c>
      <c r="I252" s="18" t="e">
        <f>SUM('360 GRP '!#REF!)*'360 GRP '!#REF!</f>
        <v>#REF!</v>
      </c>
      <c r="J252" s="18" t="e">
        <f>SUM('360 GRP '!#REF!)*'360 GRP '!#REF!</f>
        <v>#REF!</v>
      </c>
      <c r="K252" s="18" t="e">
        <f>'360 GRP '!#REF!</f>
        <v>#REF!</v>
      </c>
      <c r="L252" s="18" t="e">
        <f>'360 GRP '!#REF!*SUM('360 GRP '!#REF!)</f>
        <v>#REF!</v>
      </c>
    </row>
    <row r="253" spans="1:12">
      <c r="A253" s="1" t="e">
        <f>'360 GRP '!#REF!</f>
        <v>#REF!</v>
      </c>
      <c r="B253" s="16" t="e">
        <f>SUM('360 GRP '!#REF!)*'360 GRP '!#REF!</f>
        <v>#REF!</v>
      </c>
      <c r="C253" s="17" t="e">
        <f>SUM('360 GRP '!#REF!)*'360 GRP '!#REF!</f>
        <v>#REF!</v>
      </c>
      <c r="D253" s="18" t="e">
        <f>SUM('360 GRP '!#REF!)*'360 GRP '!#REF!</f>
        <v>#REF!</v>
      </c>
      <c r="E253" s="18" t="e">
        <f>SUM('360 GRP '!#REF!)*'360 GRP '!#REF!</f>
        <v>#REF!</v>
      </c>
      <c r="F253" s="18" t="e">
        <f>SUM('360 GRP '!#REF!)*'360 GRP '!#REF!</f>
        <v>#REF!</v>
      </c>
      <c r="G253" s="18" t="e">
        <f>SUM('360 GRP '!#REF!)*'360 GRP '!#REF!</f>
        <v>#REF!</v>
      </c>
      <c r="H253" s="18" t="e">
        <f>SUM('360 GRP '!#REF!)*'360 GRP '!#REF!</f>
        <v>#REF!</v>
      </c>
      <c r="I253" s="18" t="e">
        <f>SUM('360 GRP '!#REF!)*'360 GRP '!#REF!</f>
        <v>#REF!</v>
      </c>
      <c r="J253" s="18" t="e">
        <f>SUM('360 GRP '!#REF!)*'360 GRP '!#REF!</f>
        <v>#REF!</v>
      </c>
      <c r="K253" s="18" t="e">
        <f>'360 GRP '!#REF!</f>
        <v>#REF!</v>
      </c>
      <c r="L253" s="18" t="e">
        <f>'360 GRP '!#REF!*SUM('360 GRP '!#REF!)</f>
        <v>#REF!</v>
      </c>
    </row>
    <row r="254" spans="1:12">
      <c r="A254" s="1" t="e">
        <f>'360 GRP '!#REF!</f>
        <v>#REF!</v>
      </c>
      <c r="B254" s="16" t="e">
        <f>SUM('360 GRP '!#REF!)*'360 GRP '!#REF!</f>
        <v>#REF!</v>
      </c>
      <c r="C254" s="17" t="e">
        <f>SUM('360 GRP '!#REF!)*'360 GRP '!#REF!</f>
        <v>#REF!</v>
      </c>
      <c r="D254" s="18" t="e">
        <f>SUM('360 GRP '!#REF!)*'360 GRP '!#REF!</f>
        <v>#REF!</v>
      </c>
      <c r="E254" s="18" t="e">
        <f>SUM('360 GRP '!#REF!)*'360 GRP '!#REF!</f>
        <v>#REF!</v>
      </c>
      <c r="F254" s="18" t="e">
        <f>SUM('360 GRP '!#REF!)*'360 GRP '!#REF!</f>
        <v>#REF!</v>
      </c>
      <c r="G254" s="18" t="e">
        <f>SUM('360 GRP '!#REF!)*'360 GRP '!#REF!</f>
        <v>#REF!</v>
      </c>
      <c r="H254" s="18" t="e">
        <f>SUM('360 GRP '!#REF!)*'360 GRP '!#REF!</f>
        <v>#REF!</v>
      </c>
      <c r="I254" s="18" t="e">
        <f>SUM('360 GRP '!#REF!)*'360 GRP '!#REF!</f>
        <v>#REF!</v>
      </c>
      <c r="J254" s="18" t="e">
        <f>SUM('360 GRP '!#REF!)*'360 GRP '!#REF!</f>
        <v>#REF!</v>
      </c>
      <c r="K254" s="18" t="e">
        <f>'360 GRP '!#REF!</f>
        <v>#REF!</v>
      </c>
      <c r="L254" s="18" t="e">
        <f>'360 GRP '!#REF!*SUM('360 GRP '!#REF!)</f>
        <v>#REF!</v>
      </c>
    </row>
    <row r="255" spans="1:12">
      <c r="A255" s="1" t="e">
        <f>'360 GRP '!#REF!</f>
        <v>#REF!</v>
      </c>
      <c r="B255" s="16" t="e">
        <f>SUM('360 GRP '!#REF!)*'360 GRP '!#REF!</f>
        <v>#REF!</v>
      </c>
      <c r="C255" s="17" t="e">
        <f>SUM('360 GRP '!#REF!)*'360 GRP '!#REF!</f>
        <v>#REF!</v>
      </c>
      <c r="D255" s="18" t="e">
        <f>SUM('360 GRP '!#REF!)*'360 GRP '!#REF!</f>
        <v>#REF!</v>
      </c>
      <c r="E255" s="18" t="e">
        <f>SUM('360 GRP '!#REF!)*'360 GRP '!#REF!</f>
        <v>#REF!</v>
      </c>
      <c r="F255" s="18" t="e">
        <f>SUM('360 GRP '!#REF!)*'360 GRP '!#REF!</f>
        <v>#REF!</v>
      </c>
      <c r="G255" s="18" t="e">
        <f>SUM('360 GRP '!#REF!)*'360 GRP '!#REF!</f>
        <v>#REF!</v>
      </c>
      <c r="H255" s="18" t="e">
        <f>SUM('360 GRP '!#REF!)*'360 GRP '!#REF!</f>
        <v>#REF!</v>
      </c>
      <c r="I255" s="18" t="e">
        <f>SUM('360 GRP '!#REF!)*'360 GRP '!#REF!</f>
        <v>#REF!</v>
      </c>
      <c r="J255" s="18" t="e">
        <f>SUM('360 GRP '!#REF!)*'360 GRP '!#REF!</f>
        <v>#REF!</v>
      </c>
      <c r="K255" s="18" t="e">
        <f>'360 GRP '!#REF!</f>
        <v>#REF!</v>
      </c>
      <c r="L255" s="18" t="e">
        <f>'360 GRP '!#REF!*SUM('360 GRP '!#REF!)</f>
        <v>#REF!</v>
      </c>
    </row>
    <row r="256" spans="1:12">
      <c r="A256" s="1" t="e">
        <f>'360 GRP '!#REF!</f>
        <v>#REF!</v>
      </c>
      <c r="B256" s="16" t="e">
        <f>SUM('360 GRP '!#REF!)*'360 GRP '!#REF!</f>
        <v>#REF!</v>
      </c>
      <c r="C256" s="17" t="e">
        <f>SUM('360 GRP '!#REF!)*'360 GRP '!#REF!</f>
        <v>#REF!</v>
      </c>
      <c r="D256" s="18" t="e">
        <f>SUM('360 GRP '!#REF!)*'360 GRP '!#REF!</f>
        <v>#REF!</v>
      </c>
      <c r="E256" s="18" t="e">
        <f>SUM('360 GRP '!#REF!)*'360 GRP '!#REF!</f>
        <v>#REF!</v>
      </c>
      <c r="F256" s="18" t="e">
        <f>SUM('360 GRP '!#REF!)*'360 GRP '!#REF!</f>
        <v>#REF!</v>
      </c>
      <c r="G256" s="18" t="e">
        <f>SUM('360 GRP '!#REF!)*'360 GRP '!#REF!</f>
        <v>#REF!</v>
      </c>
      <c r="H256" s="18" t="e">
        <f>SUM('360 GRP '!#REF!)*'360 GRP '!#REF!</f>
        <v>#REF!</v>
      </c>
      <c r="I256" s="18" t="e">
        <f>SUM('360 GRP '!#REF!)*'360 GRP '!#REF!</f>
        <v>#REF!</v>
      </c>
      <c r="J256" s="18" t="e">
        <f>SUM('360 GRP '!#REF!)*'360 GRP '!#REF!</f>
        <v>#REF!</v>
      </c>
      <c r="K256" s="18" t="e">
        <f>'360 GRP '!#REF!</f>
        <v>#REF!</v>
      </c>
      <c r="L256" s="18" t="e">
        <f>'360 GRP '!#REF!*SUM('360 GRP '!#REF!)</f>
        <v>#REF!</v>
      </c>
    </row>
    <row r="257" spans="1:12">
      <c r="A257" s="1" t="e">
        <f>'360 GRP '!#REF!</f>
        <v>#REF!</v>
      </c>
      <c r="B257" s="16" t="e">
        <f>SUM('360 GRP '!#REF!)*'360 GRP '!#REF!</f>
        <v>#REF!</v>
      </c>
      <c r="C257" s="17" t="e">
        <f>SUM('360 GRP '!#REF!)*'360 GRP '!#REF!</f>
        <v>#REF!</v>
      </c>
      <c r="D257" s="18" t="e">
        <f>SUM('360 GRP '!#REF!)*'360 GRP '!#REF!</f>
        <v>#REF!</v>
      </c>
      <c r="E257" s="18" t="e">
        <f>SUM('360 GRP '!#REF!)*'360 GRP '!#REF!</f>
        <v>#REF!</v>
      </c>
      <c r="F257" s="18" t="e">
        <f>SUM('360 GRP '!#REF!)*'360 GRP '!#REF!</f>
        <v>#REF!</v>
      </c>
      <c r="G257" s="18" t="e">
        <f>SUM('360 GRP '!#REF!)*'360 GRP '!#REF!</f>
        <v>#REF!</v>
      </c>
      <c r="H257" s="18" t="e">
        <f>SUM('360 GRP '!#REF!)*'360 GRP '!#REF!</f>
        <v>#REF!</v>
      </c>
      <c r="I257" s="18" t="e">
        <f>SUM('360 GRP '!#REF!)*'360 GRP '!#REF!</f>
        <v>#REF!</v>
      </c>
      <c r="J257" s="18" t="e">
        <f>SUM('360 GRP '!#REF!)*'360 GRP '!#REF!</f>
        <v>#REF!</v>
      </c>
      <c r="K257" s="18" t="e">
        <f>'360 GRP '!#REF!</f>
        <v>#REF!</v>
      </c>
      <c r="L257" s="18" t="e">
        <f>'360 GRP '!#REF!*SUM('360 GRP '!#REF!)</f>
        <v>#REF!</v>
      </c>
    </row>
    <row r="258" spans="1:12">
      <c r="A258" s="1" t="e">
        <f>'360 GRP '!#REF!</f>
        <v>#REF!</v>
      </c>
      <c r="B258" s="16" t="e">
        <f>SUM('360 GRP '!#REF!)*'360 GRP '!#REF!</f>
        <v>#REF!</v>
      </c>
      <c r="C258" s="17" t="e">
        <f>SUM('360 GRP '!#REF!)*'360 GRP '!#REF!</f>
        <v>#REF!</v>
      </c>
      <c r="D258" s="18" t="e">
        <f>SUM('360 GRP '!#REF!)*'360 GRP '!#REF!</f>
        <v>#REF!</v>
      </c>
      <c r="E258" s="18" t="e">
        <f>SUM('360 GRP '!#REF!)*'360 GRP '!#REF!</f>
        <v>#REF!</v>
      </c>
      <c r="F258" s="18" t="e">
        <f>SUM('360 GRP '!#REF!)*'360 GRP '!#REF!</f>
        <v>#REF!</v>
      </c>
      <c r="G258" s="18" t="e">
        <f>SUM('360 GRP '!#REF!)*'360 GRP '!#REF!</f>
        <v>#REF!</v>
      </c>
      <c r="H258" s="18" t="e">
        <f>SUM('360 GRP '!#REF!)*'360 GRP '!#REF!</f>
        <v>#REF!</v>
      </c>
      <c r="I258" s="18" t="e">
        <f>SUM('360 GRP '!#REF!)*'360 GRP '!#REF!</f>
        <v>#REF!</v>
      </c>
      <c r="J258" s="18" t="e">
        <f>SUM('360 GRP '!#REF!)*'360 GRP '!#REF!</f>
        <v>#REF!</v>
      </c>
      <c r="K258" s="18" t="e">
        <f>'360 GRP '!#REF!</f>
        <v>#REF!</v>
      </c>
      <c r="L258" s="18" t="e">
        <f>'360 GRP '!#REF!*SUM('360 GRP '!#REF!)</f>
        <v>#REF!</v>
      </c>
    </row>
    <row r="259" spans="1:12">
      <c r="A259" s="1" t="e">
        <f>'360 GRP '!#REF!</f>
        <v>#REF!</v>
      </c>
      <c r="B259" s="16" t="e">
        <f>SUM('360 GRP '!#REF!)*'360 GRP '!#REF!</f>
        <v>#REF!</v>
      </c>
      <c r="C259" s="17" t="e">
        <f>SUM('360 GRP '!#REF!)*'360 GRP '!#REF!</f>
        <v>#REF!</v>
      </c>
      <c r="D259" s="18" t="e">
        <f>SUM('360 GRP '!#REF!)*'360 GRP '!#REF!</f>
        <v>#REF!</v>
      </c>
      <c r="E259" s="18" t="e">
        <f>SUM('360 GRP '!#REF!)*'360 GRP '!#REF!</f>
        <v>#REF!</v>
      </c>
      <c r="F259" s="18" t="e">
        <f>SUM('360 GRP '!#REF!)*'360 GRP '!#REF!</f>
        <v>#REF!</v>
      </c>
      <c r="G259" s="18" t="e">
        <f>SUM('360 GRP '!#REF!)*'360 GRP '!#REF!</f>
        <v>#REF!</v>
      </c>
      <c r="H259" s="18" t="e">
        <f>SUM('360 GRP '!#REF!)*'360 GRP '!#REF!</f>
        <v>#REF!</v>
      </c>
      <c r="I259" s="18" t="e">
        <f>SUM('360 GRP '!#REF!)*'360 GRP '!#REF!</f>
        <v>#REF!</v>
      </c>
      <c r="J259" s="18" t="e">
        <f>SUM('360 GRP '!#REF!)*'360 GRP '!#REF!</f>
        <v>#REF!</v>
      </c>
      <c r="K259" s="18" t="e">
        <f>'360 GRP '!#REF!</f>
        <v>#REF!</v>
      </c>
      <c r="L259" s="18" t="e">
        <f>'360 GRP '!#REF!*SUM('360 GRP '!#REF!)</f>
        <v>#REF!</v>
      </c>
    </row>
    <row r="260" spans="1:12">
      <c r="A260" s="1" t="e">
        <f>'360 GRP '!#REF!</f>
        <v>#REF!</v>
      </c>
      <c r="B260" s="16" t="e">
        <f>SUM('360 GRP '!#REF!)*'360 GRP '!#REF!</f>
        <v>#REF!</v>
      </c>
      <c r="C260" s="17" t="e">
        <f>SUM('360 GRP '!#REF!)*'360 GRP '!#REF!</f>
        <v>#REF!</v>
      </c>
      <c r="D260" s="18" t="e">
        <f>SUM('360 GRP '!#REF!)*'360 GRP '!#REF!</f>
        <v>#REF!</v>
      </c>
      <c r="E260" s="18" t="e">
        <f>SUM('360 GRP '!#REF!)*'360 GRP '!#REF!</f>
        <v>#REF!</v>
      </c>
      <c r="F260" s="18" t="e">
        <f>SUM('360 GRP '!#REF!)*'360 GRP '!#REF!</f>
        <v>#REF!</v>
      </c>
      <c r="G260" s="18" t="e">
        <f>SUM('360 GRP '!#REF!)*'360 GRP '!#REF!</f>
        <v>#REF!</v>
      </c>
      <c r="H260" s="18" t="e">
        <f>SUM('360 GRP '!#REF!)*'360 GRP '!#REF!</f>
        <v>#REF!</v>
      </c>
      <c r="I260" s="18" t="e">
        <f>SUM('360 GRP '!#REF!)*'360 GRP '!#REF!</f>
        <v>#REF!</v>
      </c>
      <c r="J260" s="18" t="e">
        <f>SUM('360 GRP '!#REF!)*'360 GRP '!#REF!</f>
        <v>#REF!</v>
      </c>
      <c r="K260" s="18" t="e">
        <f>'360 GRP '!#REF!</f>
        <v>#REF!</v>
      </c>
      <c r="L260" s="18" t="e">
        <f>'360 GRP '!#REF!*SUM('360 GRP '!#REF!)</f>
        <v>#REF!</v>
      </c>
    </row>
    <row r="261" spans="1:12">
      <c r="A261" s="1" t="e">
        <f>'360 GRP '!#REF!</f>
        <v>#REF!</v>
      </c>
      <c r="B261" s="16" t="e">
        <f>SUM('360 GRP '!#REF!)*'360 GRP '!#REF!</f>
        <v>#REF!</v>
      </c>
      <c r="C261" s="17" t="e">
        <f>SUM('360 GRP '!#REF!)*'360 GRP '!#REF!</f>
        <v>#REF!</v>
      </c>
      <c r="D261" s="18" t="e">
        <f>SUM('360 GRP '!#REF!)*'360 GRP '!#REF!</f>
        <v>#REF!</v>
      </c>
      <c r="E261" s="18" t="e">
        <f>SUM('360 GRP '!#REF!)*'360 GRP '!#REF!</f>
        <v>#REF!</v>
      </c>
      <c r="F261" s="18" t="e">
        <f>SUM('360 GRP '!#REF!)*'360 GRP '!#REF!</f>
        <v>#REF!</v>
      </c>
      <c r="G261" s="18" t="e">
        <f>SUM('360 GRP '!#REF!)*'360 GRP '!#REF!</f>
        <v>#REF!</v>
      </c>
      <c r="H261" s="18" t="e">
        <f>SUM('360 GRP '!#REF!)*'360 GRP '!#REF!</f>
        <v>#REF!</v>
      </c>
      <c r="I261" s="18" t="e">
        <f>SUM('360 GRP '!#REF!)*'360 GRP '!#REF!</f>
        <v>#REF!</v>
      </c>
      <c r="J261" s="18" t="e">
        <f>SUM('360 GRP '!#REF!)*'360 GRP '!#REF!</f>
        <v>#REF!</v>
      </c>
      <c r="K261" s="18" t="e">
        <f>'360 GRP '!#REF!</f>
        <v>#REF!</v>
      </c>
      <c r="L261" s="18" t="e">
        <f>'360 GRP '!#REF!*SUM('360 GRP '!#REF!)</f>
        <v>#REF!</v>
      </c>
    </row>
    <row r="262" spans="1:12">
      <c r="A262" s="1" t="e">
        <f>'360 GRP '!#REF!</f>
        <v>#REF!</v>
      </c>
      <c r="B262" s="16" t="e">
        <f>SUM('360 GRP '!#REF!)*'360 GRP '!#REF!</f>
        <v>#REF!</v>
      </c>
      <c r="C262" s="17" t="e">
        <f>SUM('360 GRP '!#REF!)*'360 GRP '!#REF!</f>
        <v>#REF!</v>
      </c>
      <c r="D262" s="18" t="e">
        <f>SUM('360 GRP '!#REF!)*'360 GRP '!#REF!</f>
        <v>#REF!</v>
      </c>
      <c r="E262" s="18" t="e">
        <f>SUM('360 GRP '!#REF!)*'360 GRP '!#REF!</f>
        <v>#REF!</v>
      </c>
      <c r="F262" s="18" t="e">
        <f>SUM('360 GRP '!#REF!)*'360 GRP '!#REF!</f>
        <v>#REF!</v>
      </c>
      <c r="G262" s="18" t="e">
        <f>SUM('360 GRP '!#REF!)*'360 GRP '!#REF!</f>
        <v>#REF!</v>
      </c>
      <c r="H262" s="18" t="e">
        <f>SUM('360 GRP '!#REF!)*'360 GRP '!#REF!</f>
        <v>#REF!</v>
      </c>
      <c r="I262" s="18" t="e">
        <f>SUM('360 GRP '!#REF!)*'360 GRP '!#REF!</f>
        <v>#REF!</v>
      </c>
      <c r="J262" s="18" t="e">
        <f>SUM('360 GRP '!#REF!)*'360 GRP '!#REF!</f>
        <v>#REF!</v>
      </c>
      <c r="K262" s="18" t="e">
        <f>'360 GRP '!#REF!</f>
        <v>#REF!</v>
      </c>
      <c r="L262" s="18" t="e">
        <f>'360 GRP '!#REF!*SUM('360 GRP '!#REF!)</f>
        <v>#REF!</v>
      </c>
    </row>
    <row r="263" spans="1:12">
      <c r="A263" s="1" t="e">
        <f>'360 GRP '!#REF!</f>
        <v>#REF!</v>
      </c>
      <c r="B263" s="16" t="e">
        <f>SUM('360 GRP '!#REF!)*'360 GRP '!#REF!</f>
        <v>#REF!</v>
      </c>
      <c r="C263" s="17" t="e">
        <f>SUM('360 GRP '!#REF!)*'360 GRP '!#REF!</f>
        <v>#REF!</v>
      </c>
      <c r="D263" s="18" t="e">
        <f>SUM('360 GRP '!#REF!)*'360 GRP '!#REF!</f>
        <v>#REF!</v>
      </c>
      <c r="E263" s="18" t="e">
        <f>SUM('360 GRP '!#REF!)*'360 GRP '!#REF!</f>
        <v>#REF!</v>
      </c>
      <c r="F263" s="18" t="e">
        <f>SUM('360 GRP '!#REF!)*'360 GRP '!#REF!</f>
        <v>#REF!</v>
      </c>
      <c r="G263" s="18" t="e">
        <f>SUM('360 GRP '!#REF!)*'360 GRP '!#REF!</f>
        <v>#REF!</v>
      </c>
      <c r="H263" s="18" t="e">
        <f>SUM('360 GRP '!#REF!)*'360 GRP '!#REF!</f>
        <v>#REF!</v>
      </c>
      <c r="I263" s="18" t="e">
        <f>SUM('360 GRP '!#REF!)*'360 GRP '!#REF!</f>
        <v>#REF!</v>
      </c>
      <c r="J263" s="18" t="e">
        <f>SUM('360 GRP '!#REF!)*'360 GRP '!#REF!</f>
        <v>#REF!</v>
      </c>
      <c r="K263" s="18" t="e">
        <f>'360 GRP '!#REF!</f>
        <v>#REF!</v>
      </c>
      <c r="L263" s="18" t="e">
        <f>'360 GRP '!#REF!*SUM('360 GRP '!#REF!)</f>
        <v>#REF!</v>
      </c>
    </row>
    <row r="264" spans="1:12">
      <c r="A264" s="1" t="e">
        <f>'360 GRP '!#REF!</f>
        <v>#REF!</v>
      </c>
      <c r="B264" s="16" t="e">
        <f>SUM('360 GRP '!#REF!)*'360 GRP '!#REF!</f>
        <v>#REF!</v>
      </c>
      <c r="C264" s="17" t="e">
        <f>SUM('360 GRP '!#REF!)*'360 GRP '!#REF!</f>
        <v>#REF!</v>
      </c>
      <c r="D264" s="18" t="e">
        <f>SUM('360 GRP '!#REF!)*'360 GRP '!#REF!</f>
        <v>#REF!</v>
      </c>
      <c r="E264" s="18" t="e">
        <f>SUM('360 GRP '!#REF!)*'360 GRP '!#REF!</f>
        <v>#REF!</v>
      </c>
      <c r="F264" s="18" t="e">
        <f>SUM('360 GRP '!#REF!)*'360 GRP '!#REF!</f>
        <v>#REF!</v>
      </c>
      <c r="G264" s="18" t="e">
        <f>SUM('360 GRP '!#REF!)*'360 GRP '!#REF!</f>
        <v>#REF!</v>
      </c>
      <c r="H264" s="18" t="e">
        <f>SUM('360 GRP '!#REF!)*'360 GRP '!#REF!</f>
        <v>#REF!</v>
      </c>
      <c r="I264" s="18" t="e">
        <f>SUM('360 GRP '!#REF!)*'360 GRP '!#REF!</f>
        <v>#REF!</v>
      </c>
      <c r="J264" s="18" t="e">
        <f>SUM('360 GRP '!#REF!)*'360 GRP '!#REF!</f>
        <v>#REF!</v>
      </c>
      <c r="K264" s="18" t="e">
        <f>'360 GRP '!#REF!</f>
        <v>#REF!</v>
      </c>
      <c r="L264" s="18" t="e">
        <f>'360 GRP '!#REF!*SUM('360 GRP '!#REF!)</f>
        <v>#REF!</v>
      </c>
    </row>
    <row r="265" spans="1:12">
      <c r="A265" s="1" t="e">
        <f>'360 GRP '!#REF!</f>
        <v>#REF!</v>
      </c>
      <c r="B265" s="16" t="e">
        <f>SUM('360 GRP '!#REF!)*'360 GRP '!#REF!</f>
        <v>#REF!</v>
      </c>
      <c r="C265" s="17" t="e">
        <f>SUM('360 GRP '!#REF!)*'360 GRP '!#REF!</f>
        <v>#REF!</v>
      </c>
      <c r="D265" s="18" t="e">
        <f>SUM('360 GRP '!#REF!)*'360 GRP '!#REF!</f>
        <v>#REF!</v>
      </c>
      <c r="E265" s="18" t="e">
        <f>SUM('360 GRP '!#REF!)*'360 GRP '!#REF!</f>
        <v>#REF!</v>
      </c>
      <c r="F265" s="18" t="e">
        <f>SUM('360 GRP '!#REF!)*'360 GRP '!#REF!</f>
        <v>#REF!</v>
      </c>
      <c r="G265" s="18" t="e">
        <f>SUM('360 GRP '!#REF!)*'360 GRP '!#REF!</f>
        <v>#REF!</v>
      </c>
      <c r="H265" s="18" t="e">
        <f>SUM('360 GRP '!#REF!)*'360 GRP '!#REF!</f>
        <v>#REF!</v>
      </c>
      <c r="I265" s="18" t="e">
        <f>SUM('360 GRP '!#REF!)*'360 GRP '!#REF!</f>
        <v>#REF!</v>
      </c>
      <c r="J265" s="18" t="e">
        <f>SUM('360 GRP '!#REF!)*'360 GRP '!#REF!</f>
        <v>#REF!</v>
      </c>
      <c r="K265" s="18" t="e">
        <f>'360 GRP '!#REF!</f>
        <v>#REF!</v>
      </c>
      <c r="L265" s="18" t="e">
        <f>'360 GRP '!#REF!*SUM('360 GRP '!#REF!)</f>
        <v>#REF!</v>
      </c>
    </row>
    <row r="266" spans="1:12">
      <c r="A266" s="1" t="e">
        <f>'360 GRP '!#REF!</f>
        <v>#REF!</v>
      </c>
      <c r="B266" s="16" t="e">
        <f>SUM('360 GRP '!#REF!)*'360 GRP '!#REF!</f>
        <v>#REF!</v>
      </c>
      <c r="C266" s="17" t="e">
        <f>SUM('360 GRP '!#REF!)*'360 GRP '!#REF!</f>
        <v>#REF!</v>
      </c>
      <c r="D266" s="18" t="e">
        <f>SUM('360 GRP '!#REF!)*'360 GRP '!#REF!</f>
        <v>#REF!</v>
      </c>
      <c r="E266" s="18" t="e">
        <f>SUM('360 GRP '!#REF!)*'360 GRP '!#REF!</f>
        <v>#REF!</v>
      </c>
      <c r="F266" s="18" t="e">
        <f>SUM('360 GRP '!#REF!)*'360 GRP '!#REF!</f>
        <v>#REF!</v>
      </c>
      <c r="G266" s="18" t="e">
        <f>SUM('360 GRP '!#REF!)*'360 GRP '!#REF!</f>
        <v>#REF!</v>
      </c>
      <c r="H266" s="18" t="e">
        <f>SUM('360 GRP '!#REF!)*'360 GRP '!#REF!</f>
        <v>#REF!</v>
      </c>
      <c r="I266" s="18" t="e">
        <f>SUM('360 GRP '!#REF!)*'360 GRP '!#REF!</f>
        <v>#REF!</v>
      </c>
      <c r="J266" s="18" t="e">
        <f>SUM('360 GRP '!#REF!)*'360 GRP '!#REF!</f>
        <v>#REF!</v>
      </c>
      <c r="K266" s="18" t="e">
        <f>'360 GRP '!#REF!</f>
        <v>#REF!</v>
      </c>
      <c r="L266" s="18" t="e">
        <f>'360 GRP '!#REF!*SUM('360 GRP '!#REF!)</f>
        <v>#REF!</v>
      </c>
    </row>
    <row r="267" spans="1:12">
      <c r="A267" s="1" t="e">
        <f>'360 GRP '!#REF!</f>
        <v>#REF!</v>
      </c>
      <c r="B267" s="16" t="e">
        <f>SUM('360 GRP '!#REF!)*'360 GRP '!#REF!</f>
        <v>#REF!</v>
      </c>
      <c r="C267" s="17" t="e">
        <f>SUM('360 GRP '!#REF!)*'360 GRP '!#REF!</f>
        <v>#REF!</v>
      </c>
      <c r="D267" s="18" t="e">
        <f>SUM('360 GRP '!#REF!)*'360 GRP '!#REF!</f>
        <v>#REF!</v>
      </c>
      <c r="E267" s="18" t="e">
        <f>SUM('360 GRP '!#REF!)*'360 GRP '!#REF!</f>
        <v>#REF!</v>
      </c>
      <c r="F267" s="18" t="e">
        <f>SUM('360 GRP '!#REF!)*'360 GRP '!#REF!</f>
        <v>#REF!</v>
      </c>
      <c r="G267" s="18" t="e">
        <f>SUM('360 GRP '!#REF!)*'360 GRP '!#REF!</f>
        <v>#REF!</v>
      </c>
      <c r="H267" s="18" t="e">
        <f>SUM('360 GRP '!#REF!)*'360 GRP '!#REF!</f>
        <v>#REF!</v>
      </c>
      <c r="I267" s="18" t="e">
        <f>SUM('360 GRP '!#REF!)*'360 GRP '!#REF!</f>
        <v>#REF!</v>
      </c>
      <c r="J267" s="18" t="e">
        <f>SUM('360 GRP '!#REF!)*'360 GRP '!#REF!</f>
        <v>#REF!</v>
      </c>
      <c r="K267" s="18" t="e">
        <f>'360 GRP '!#REF!</f>
        <v>#REF!</v>
      </c>
      <c r="L267" s="18" t="e">
        <f>'360 GRP '!#REF!*SUM('360 GRP '!#REF!)</f>
        <v>#REF!</v>
      </c>
    </row>
    <row r="268" spans="1:12">
      <c r="A268" s="1" t="e">
        <f>'360 GRP '!#REF!</f>
        <v>#REF!</v>
      </c>
      <c r="B268" s="16" t="e">
        <f>SUM('360 GRP '!#REF!)*'360 GRP '!#REF!</f>
        <v>#REF!</v>
      </c>
      <c r="C268" s="17" t="e">
        <f>SUM('360 GRP '!#REF!)*'360 GRP '!#REF!</f>
        <v>#REF!</v>
      </c>
      <c r="D268" s="18" t="e">
        <f>SUM('360 GRP '!#REF!)*'360 GRP '!#REF!</f>
        <v>#REF!</v>
      </c>
      <c r="E268" s="18" t="e">
        <f>SUM('360 GRP '!#REF!)*'360 GRP '!#REF!</f>
        <v>#REF!</v>
      </c>
      <c r="F268" s="18" t="e">
        <f>SUM('360 GRP '!#REF!)*'360 GRP '!#REF!</f>
        <v>#REF!</v>
      </c>
      <c r="G268" s="18" t="e">
        <f>SUM('360 GRP '!#REF!)*'360 GRP '!#REF!</f>
        <v>#REF!</v>
      </c>
      <c r="H268" s="18" t="e">
        <f>SUM('360 GRP '!#REF!)*'360 GRP '!#REF!</f>
        <v>#REF!</v>
      </c>
      <c r="I268" s="18" t="e">
        <f>SUM('360 GRP '!#REF!)*'360 GRP '!#REF!</f>
        <v>#REF!</v>
      </c>
      <c r="J268" s="18" t="e">
        <f>SUM('360 GRP '!#REF!)*'360 GRP '!#REF!</f>
        <v>#REF!</v>
      </c>
      <c r="K268" s="18" t="e">
        <f>'360 GRP '!#REF!</f>
        <v>#REF!</v>
      </c>
      <c r="L268" s="18" t="e">
        <f>'360 GRP '!#REF!*SUM('360 GRP '!#REF!)</f>
        <v>#REF!</v>
      </c>
    </row>
    <row r="269" spans="1:12">
      <c r="A269" s="1" t="e">
        <f>'360 GRP '!#REF!</f>
        <v>#REF!</v>
      </c>
      <c r="B269" s="16" t="e">
        <f>SUM('360 GRP '!#REF!)*'360 GRP '!#REF!</f>
        <v>#REF!</v>
      </c>
      <c r="C269" s="17" t="e">
        <f>SUM('360 GRP '!#REF!)*'360 GRP '!#REF!</f>
        <v>#REF!</v>
      </c>
      <c r="D269" s="18" t="e">
        <f>SUM('360 GRP '!#REF!)*'360 GRP '!#REF!</f>
        <v>#REF!</v>
      </c>
      <c r="E269" s="18" t="e">
        <f>SUM('360 GRP '!#REF!)*'360 GRP '!#REF!</f>
        <v>#REF!</v>
      </c>
      <c r="F269" s="18" t="e">
        <f>SUM('360 GRP '!#REF!)*'360 GRP '!#REF!</f>
        <v>#REF!</v>
      </c>
      <c r="G269" s="18" t="e">
        <f>SUM('360 GRP '!#REF!)*'360 GRP '!#REF!</f>
        <v>#REF!</v>
      </c>
      <c r="H269" s="18" t="e">
        <f>SUM('360 GRP '!#REF!)*'360 GRP '!#REF!</f>
        <v>#REF!</v>
      </c>
      <c r="I269" s="18" t="e">
        <f>SUM('360 GRP '!#REF!)*'360 GRP '!#REF!</f>
        <v>#REF!</v>
      </c>
      <c r="J269" s="18" t="e">
        <f>SUM('360 GRP '!#REF!)*'360 GRP '!#REF!</f>
        <v>#REF!</v>
      </c>
      <c r="K269" s="18" t="e">
        <f>'360 GRP '!#REF!</f>
        <v>#REF!</v>
      </c>
      <c r="L269" s="18" t="e">
        <f>'360 GRP '!#REF!*SUM('360 GRP '!#REF!)</f>
        <v>#REF!</v>
      </c>
    </row>
    <row r="270" spans="1:12">
      <c r="A270" s="1" t="e">
        <f>'360 GRP '!#REF!</f>
        <v>#REF!</v>
      </c>
      <c r="B270" s="16" t="e">
        <f>SUM('360 GRP '!#REF!)*'360 GRP '!#REF!</f>
        <v>#REF!</v>
      </c>
      <c r="C270" s="17" t="e">
        <f>SUM('360 GRP '!#REF!)*'360 GRP '!#REF!</f>
        <v>#REF!</v>
      </c>
      <c r="D270" s="18" t="e">
        <f>SUM('360 GRP '!#REF!)*'360 GRP '!#REF!</f>
        <v>#REF!</v>
      </c>
      <c r="E270" s="18" t="e">
        <f>SUM('360 GRP '!#REF!)*'360 GRP '!#REF!</f>
        <v>#REF!</v>
      </c>
      <c r="F270" s="18" t="e">
        <f>SUM('360 GRP '!#REF!)*'360 GRP '!#REF!</f>
        <v>#REF!</v>
      </c>
      <c r="G270" s="18" t="e">
        <f>SUM('360 GRP '!#REF!)*'360 GRP '!#REF!</f>
        <v>#REF!</v>
      </c>
      <c r="H270" s="18" t="e">
        <f>SUM('360 GRP '!#REF!)*'360 GRP '!#REF!</f>
        <v>#REF!</v>
      </c>
      <c r="I270" s="18" t="e">
        <f>SUM('360 GRP '!#REF!)*'360 GRP '!#REF!</f>
        <v>#REF!</v>
      </c>
      <c r="J270" s="18" t="e">
        <f>SUM('360 GRP '!#REF!)*'360 GRP '!#REF!</f>
        <v>#REF!</v>
      </c>
      <c r="K270" s="18" t="e">
        <f>'360 GRP '!#REF!</f>
        <v>#REF!</v>
      </c>
      <c r="L270" s="18" t="e">
        <f>'360 GRP '!#REF!*SUM('360 GRP '!#REF!)</f>
        <v>#REF!</v>
      </c>
    </row>
    <row r="271" spans="1:12">
      <c r="A271" s="1" t="e">
        <f>'360 GRP '!#REF!</f>
        <v>#REF!</v>
      </c>
      <c r="B271" s="16" t="e">
        <f>SUM('360 GRP '!#REF!)*'360 GRP '!#REF!</f>
        <v>#REF!</v>
      </c>
      <c r="C271" s="17" t="e">
        <f>SUM('360 GRP '!#REF!)*'360 GRP '!#REF!</f>
        <v>#REF!</v>
      </c>
      <c r="D271" s="18" t="e">
        <f>SUM('360 GRP '!#REF!)*'360 GRP '!#REF!</f>
        <v>#REF!</v>
      </c>
      <c r="E271" s="18" t="e">
        <f>SUM('360 GRP '!#REF!)*'360 GRP '!#REF!</f>
        <v>#REF!</v>
      </c>
      <c r="F271" s="18" t="e">
        <f>SUM('360 GRP '!#REF!)*'360 GRP '!#REF!</f>
        <v>#REF!</v>
      </c>
      <c r="G271" s="18" t="e">
        <f>SUM('360 GRP '!#REF!)*'360 GRP '!#REF!</f>
        <v>#REF!</v>
      </c>
      <c r="H271" s="18" t="e">
        <f>SUM('360 GRP '!#REF!)*'360 GRP '!#REF!</f>
        <v>#REF!</v>
      </c>
      <c r="I271" s="18" t="e">
        <f>SUM('360 GRP '!#REF!)*'360 GRP '!#REF!</f>
        <v>#REF!</v>
      </c>
      <c r="J271" s="18" t="e">
        <f>SUM('360 GRP '!#REF!)*'360 GRP '!#REF!</f>
        <v>#REF!</v>
      </c>
      <c r="K271" s="18" t="e">
        <f>'360 GRP '!#REF!</f>
        <v>#REF!</v>
      </c>
      <c r="L271" s="18" t="e">
        <f>'360 GRP '!#REF!*SUM('360 GRP '!#REF!)</f>
        <v>#REF!</v>
      </c>
    </row>
    <row r="272" spans="1:12">
      <c r="A272" s="1" t="e">
        <f>'360 GRP '!#REF!</f>
        <v>#REF!</v>
      </c>
      <c r="B272" s="16" t="e">
        <f>SUM('360 GRP '!#REF!)*'360 GRP '!#REF!</f>
        <v>#REF!</v>
      </c>
      <c r="C272" s="17" t="e">
        <f>SUM('360 GRP '!#REF!)*'360 GRP '!#REF!</f>
        <v>#REF!</v>
      </c>
      <c r="D272" s="18" t="e">
        <f>SUM('360 GRP '!#REF!)*'360 GRP '!#REF!</f>
        <v>#REF!</v>
      </c>
      <c r="E272" s="18" t="e">
        <f>SUM('360 GRP '!#REF!)*'360 GRP '!#REF!</f>
        <v>#REF!</v>
      </c>
      <c r="F272" s="18" t="e">
        <f>SUM('360 GRP '!#REF!)*'360 GRP '!#REF!</f>
        <v>#REF!</v>
      </c>
      <c r="G272" s="18" t="e">
        <f>SUM('360 GRP '!#REF!)*'360 GRP '!#REF!</f>
        <v>#REF!</v>
      </c>
      <c r="H272" s="18" t="e">
        <f>SUM('360 GRP '!#REF!)*'360 GRP '!#REF!</f>
        <v>#REF!</v>
      </c>
      <c r="I272" s="18" t="e">
        <f>SUM('360 GRP '!#REF!)*'360 GRP '!#REF!</f>
        <v>#REF!</v>
      </c>
      <c r="J272" s="18" t="e">
        <f>SUM('360 GRP '!#REF!)*'360 GRP '!#REF!</f>
        <v>#REF!</v>
      </c>
      <c r="K272" s="18" t="e">
        <f>'360 GRP '!#REF!</f>
        <v>#REF!</v>
      </c>
      <c r="L272" s="18" t="e">
        <f>'360 GRP '!#REF!*SUM('360 GRP '!#REF!)</f>
        <v>#REF!</v>
      </c>
    </row>
    <row r="273" spans="1:12">
      <c r="A273" s="1" t="e">
        <f>'360 GRP '!#REF!</f>
        <v>#REF!</v>
      </c>
      <c r="B273" s="16" t="e">
        <f>SUM('360 GRP '!#REF!)*'360 GRP '!#REF!</f>
        <v>#REF!</v>
      </c>
      <c r="C273" s="17" t="e">
        <f>SUM('360 GRP '!#REF!)*'360 GRP '!#REF!</f>
        <v>#REF!</v>
      </c>
      <c r="D273" s="18" t="e">
        <f>SUM('360 GRP '!#REF!)*'360 GRP '!#REF!</f>
        <v>#REF!</v>
      </c>
      <c r="E273" s="18" t="e">
        <f>SUM('360 GRP '!#REF!)*'360 GRP '!#REF!</f>
        <v>#REF!</v>
      </c>
      <c r="F273" s="18" t="e">
        <f>SUM('360 GRP '!#REF!)*'360 GRP '!#REF!</f>
        <v>#REF!</v>
      </c>
      <c r="G273" s="18" t="e">
        <f>SUM('360 GRP '!#REF!)*'360 GRP '!#REF!</f>
        <v>#REF!</v>
      </c>
      <c r="H273" s="18" t="e">
        <f>SUM('360 GRP '!#REF!)*'360 GRP '!#REF!</f>
        <v>#REF!</v>
      </c>
      <c r="I273" s="18" t="e">
        <f>SUM('360 GRP '!#REF!)*'360 GRP '!#REF!</f>
        <v>#REF!</v>
      </c>
      <c r="J273" s="18" t="e">
        <f>SUM('360 GRP '!#REF!)*'360 GRP '!#REF!</f>
        <v>#REF!</v>
      </c>
      <c r="K273" s="18" t="e">
        <f>'360 GRP '!#REF!</f>
        <v>#REF!</v>
      </c>
      <c r="L273" s="18" t="e">
        <f>'360 GRP '!#REF!*SUM('360 GRP '!#REF!)</f>
        <v>#REF!</v>
      </c>
    </row>
    <row r="274" spans="1:12">
      <c r="A274" s="1" t="e">
        <f>'360 GRP '!#REF!</f>
        <v>#REF!</v>
      </c>
      <c r="B274" s="16" t="e">
        <f>SUM('360 GRP '!#REF!)*'360 GRP '!#REF!</f>
        <v>#REF!</v>
      </c>
      <c r="C274" s="17" t="e">
        <f>SUM('360 GRP '!#REF!)*'360 GRP '!#REF!</f>
        <v>#REF!</v>
      </c>
      <c r="D274" s="18" t="e">
        <f>SUM('360 GRP '!#REF!)*'360 GRP '!#REF!</f>
        <v>#REF!</v>
      </c>
      <c r="E274" s="18" t="e">
        <f>SUM('360 GRP '!#REF!)*'360 GRP '!#REF!</f>
        <v>#REF!</v>
      </c>
      <c r="F274" s="18" t="e">
        <f>SUM('360 GRP '!#REF!)*'360 GRP '!#REF!</f>
        <v>#REF!</v>
      </c>
      <c r="G274" s="18" t="e">
        <f>SUM('360 GRP '!#REF!)*'360 GRP '!#REF!</f>
        <v>#REF!</v>
      </c>
      <c r="H274" s="18" t="e">
        <f>SUM('360 GRP '!#REF!)*'360 GRP '!#REF!</f>
        <v>#REF!</v>
      </c>
      <c r="I274" s="18" t="e">
        <f>SUM('360 GRP '!#REF!)*'360 GRP '!#REF!</f>
        <v>#REF!</v>
      </c>
      <c r="J274" s="18" t="e">
        <f>SUM('360 GRP '!#REF!)*'360 GRP '!#REF!</f>
        <v>#REF!</v>
      </c>
      <c r="K274" s="18" t="e">
        <f>'360 GRP '!#REF!</f>
        <v>#REF!</v>
      </c>
      <c r="L274" s="18" t="e">
        <f>'360 GRP '!#REF!*SUM('360 GRP '!#REF!)</f>
        <v>#REF!</v>
      </c>
    </row>
    <row r="275" spans="1:12">
      <c r="A275" s="1" t="e">
        <f>'360 GRP '!#REF!</f>
        <v>#REF!</v>
      </c>
      <c r="B275" s="16" t="e">
        <f>SUM('360 GRP '!#REF!)*'360 GRP '!#REF!</f>
        <v>#REF!</v>
      </c>
      <c r="C275" s="17" t="e">
        <f>SUM('360 GRP '!#REF!)*'360 GRP '!#REF!</f>
        <v>#REF!</v>
      </c>
      <c r="D275" s="18" t="e">
        <f>SUM('360 GRP '!#REF!)*'360 GRP '!#REF!</f>
        <v>#REF!</v>
      </c>
      <c r="E275" s="18" t="e">
        <f>SUM('360 GRP '!#REF!)*'360 GRP '!#REF!</f>
        <v>#REF!</v>
      </c>
      <c r="F275" s="18" t="e">
        <f>SUM('360 GRP '!#REF!)*'360 GRP '!#REF!</f>
        <v>#REF!</v>
      </c>
      <c r="G275" s="18" t="e">
        <f>SUM('360 GRP '!#REF!)*'360 GRP '!#REF!</f>
        <v>#REF!</v>
      </c>
      <c r="H275" s="18" t="e">
        <f>SUM('360 GRP '!#REF!)*'360 GRP '!#REF!</f>
        <v>#REF!</v>
      </c>
      <c r="I275" s="18" t="e">
        <f>SUM('360 GRP '!#REF!)*'360 GRP '!#REF!</f>
        <v>#REF!</v>
      </c>
      <c r="J275" s="18" t="e">
        <f>SUM('360 GRP '!#REF!)*'360 GRP '!#REF!</f>
        <v>#REF!</v>
      </c>
      <c r="K275" s="18" t="e">
        <f>'360 GRP '!#REF!</f>
        <v>#REF!</v>
      </c>
      <c r="L275" s="18" t="e">
        <f>'360 GRP '!#REF!*SUM('360 GRP '!#REF!)</f>
        <v>#REF!</v>
      </c>
    </row>
    <row r="276" spans="1:12">
      <c r="A276" s="1" t="e">
        <f>'360 GRP '!#REF!</f>
        <v>#REF!</v>
      </c>
      <c r="B276" s="16" t="e">
        <f>SUM('360 GRP '!#REF!)*'360 GRP '!#REF!</f>
        <v>#REF!</v>
      </c>
      <c r="C276" s="17" t="e">
        <f>SUM('360 GRP '!#REF!)*'360 GRP '!#REF!</f>
        <v>#REF!</v>
      </c>
      <c r="D276" s="18" t="e">
        <f>SUM('360 GRP '!#REF!)*'360 GRP '!#REF!</f>
        <v>#REF!</v>
      </c>
      <c r="E276" s="18" t="e">
        <f>SUM('360 GRP '!#REF!)*'360 GRP '!#REF!</f>
        <v>#REF!</v>
      </c>
      <c r="F276" s="18" t="e">
        <f>SUM('360 GRP '!#REF!)*'360 GRP '!#REF!</f>
        <v>#REF!</v>
      </c>
      <c r="G276" s="18" t="e">
        <f>SUM('360 GRP '!#REF!)*'360 GRP '!#REF!</f>
        <v>#REF!</v>
      </c>
      <c r="H276" s="18" t="e">
        <f>SUM('360 GRP '!#REF!)*'360 GRP '!#REF!</f>
        <v>#REF!</v>
      </c>
      <c r="I276" s="18" t="e">
        <f>SUM('360 GRP '!#REF!)*'360 GRP '!#REF!</f>
        <v>#REF!</v>
      </c>
      <c r="J276" s="18" t="e">
        <f>SUM('360 GRP '!#REF!)*'360 GRP '!#REF!</f>
        <v>#REF!</v>
      </c>
      <c r="K276" s="18" t="e">
        <f>'360 GRP '!#REF!</f>
        <v>#REF!</v>
      </c>
      <c r="L276" s="18" t="e">
        <f>'360 GRP '!#REF!*SUM('360 GRP '!#REF!)</f>
        <v>#REF!</v>
      </c>
    </row>
    <row r="277" spans="1:12">
      <c r="A277" s="1" t="e">
        <f>'360 GRP '!#REF!</f>
        <v>#REF!</v>
      </c>
      <c r="B277" s="16" t="e">
        <f>SUM('360 GRP '!#REF!)*'360 GRP '!#REF!</f>
        <v>#REF!</v>
      </c>
      <c r="C277" s="17" t="e">
        <f>SUM('360 GRP '!#REF!)*'360 GRP '!#REF!</f>
        <v>#REF!</v>
      </c>
      <c r="D277" s="18" t="e">
        <f>SUM('360 GRP '!#REF!)*'360 GRP '!#REF!</f>
        <v>#REF!</v>
      </c>
      <c r="E277" s="18" t="e">
        <f>SUM('360 GRP '!#REF!)*'360 GRP '!#REF!</f>
        <v>#REF!</v>
      </c>
      <c r="F277" s="18" t="e">
        <f>SUM('360 GRP '!#REF!)*'360 GRP '!#REF!</f>
        <v>#REF!</v>
      </c>
      <c r="G277" s="18" t="e">
        <f>SUM('360 GRP '!#REF!)*'360 GRP '!#REF!</f>
        <v>#REF!</v>
      </c>
      <c r="H277" s="18" t="e">
        <f>SUM('360 GRP '!#REF!)*'360 GRP '!#REF!</f>
        <v>#REF!</v>
      </c>
      <c r="I277" s="18" t="e">
        <f>SUM('360 GRP '!#REF!)*'360 GRP '!#REF!</f>
        <v>#REF!</v>
      </c>
      <c r="J277" s="18" t="e">
        <f>SUM('360 GRP '!#REF!)*'360 GRP '!#REF!</f>
        <v>#REF!</v>
      </c>
      <c r="K277" s="18" t="e">
        <f>'360 GRP '!#REF!</f>
        <v>#REF!</v>
      </c>
      <c r="L277" s="18" t="e">
        <f>'360 GRP '!#REF!*SUM('360 GRP '!#REF!)</f>
        <v>#REF!</v>
      </c>
    </row>
    <row r="278" spans="1:12">
      <c r="A278" s="1" t="e">
        <f>'360 GRP '!#REF!</f>
        <v>#REF!</v>
      </c>
      <c r="B278" s="16" t="e">
        <f>SUM('360 GRP '!#REF!)*'360 GRP '!#REF!</f>
        <v>#REF!</v>
      </c>
      <c r="C278" s="17" t="e">
        <f>SUM('360 GRP '!#REF!)*'360 GRP '!#REF!</f>
        <v>#REF!</v>
      </c>
      <c r="D278" s="18" t="e">
        <f>SUM('360 GRP '!#REF!)*'360 GRP '!#REF!</f>
        <v>#REF!</v>
      </c>
      <c r="E278" s="18" t="e">
        <f>SUM('360 GRP '!#REF!)*'360 GRP '!#REF!</f>
        <v>#REF!</v>
      </c>
      <c r="F278" s="18" t="e">
        <f>SUM('360 GRP '!#REF!)*'360 GRP '!#REF!</f>
        <v>#REF!</v>
      </c>
      <c r="G278" s="18" t="e">
        <f>SUM('360 GRP '!#REF!)*'360 GRP '!#REF!</f>
        <v>#REF!</v>
      </c>
      <c r="H278" s="18" t="e">
        <f>SUM('360 GRP '!#REF!)*'360 GRP '!#REF!</f>
        <v>#REF!</v>
      </c>
      <c r="I278" s="18" t="e">
        <f>SUM('360 GRP '!#REF!)*'360 GRP '!#REF!</f>
        <v>#REF!</v>
      </c>
      <c r="J278" s="18" t="e">
        <f>SUM('360 GRP '!#REF!)*'360 GRP '!#REF!</f>
        <v>#REF!</v>
      </c>
      <c r="K278" s="18" t="e">
        <f>'360 GRP '!#REF!</f>
        <v>#REF!</v>
      </c>
      <c r="L278" s="18" t="e">
        <f>'360 GRP '!#REF!*SUM('360 GRP '!#REF!)</f>
        <v>#REF!</v>
      </c>
    </row>
    <row r="279" spans="1:12">
      <c r="A279" s="1" t="e">
        <f>'360 GRP '!#REF!</f>
        <v>#REF!</v>
      </c>
      <c r="B279" s="16" t="e">
        <f>SUM('360 GRP '!#REF!)*'360 GRP '!#REF!</f>
        <v>#REF!</v>
      </c>
      <c r="C279" s="17" t="e">
        <f>SUM('360 GRP '!#REF!)*'360 GRP '!#REF!</f>
        <v>#REF!</v>
      </c>
      <c r="D279" s="18" t="e">
        <f>SUM('360 GRP '!#REF!)*'360 GRP '!#REF!</f>
        <v>#REF!</v>
      </c>
      <c r="E279" s="18" t="e">
        <f>SUM('360 GRP '!#REF!)*'360 GRP '!#REF!</f>
        <v>#REF!</v>
      </c>
      <c r="F279" s="18" t="e">
        <f>SUM('360 GRP '!#REF!)*'360 GRP '!#REF!</f>
        <v>#REF!</v>
      </c>
      <c r="G279" s="18" t="e">
        <f>SUM('360 GRP '!#REF!)*'360 GRP '!#REF!</f>
        <v>#REF!</v>
      </c>
      <c r="H279" s="18" t="e">
        <f>SUM('360 GRP '!#REF!)*'360 GRP '!#REF!</f>
        <v>#REF!</v>
      </c>
      <c r="I279" s="18" t="e">
        <f>SUM('360 GRP '!#REF!)*'360 GRP '!#REF!</f>
        <v>#REF!</v>
      </c>
      <c r="J279" s="18" t="e">
        <f>SUM('360 GRP '!#REF!)*'360 GRP '!#REF!</f>
        <v>#REF!</v>
      </c>
      <c r="K279" s="18" t="e">
        <f>'360 GRP '!#REF!</f>
        <v>#REF!</v>
      </c>
      <c r="L279" s="18" t="e">
        <f>'360 GRP '!#REF!*SUM('360 GRP '!#REF!)</f>
        <v>#REF!</v>
      </c>
    </row>
    <row r="280" spans="1:12">
      <c r="A280" s="1" t="e">
        <f>'360 GRP '!#REF!</f>
        <v>#REF!</v>
      </c>
      <c r="B280" s="16" t="e">
        <f>SUM('360 GRP '!#REF!)*'360 GRP '!#REF!</f>
        <v>#REF!</v>
      </c>
      <c r="C280" s="17" t="e">
        <f>SUM('360 GRP '!#REF!)*'360 GRP '!#REF!</f>
        <v>#REF!</v>
      </c>
      <c r="D280" s="18" t="e">
        <f>SUM('360 GRP '!#REF!)*'360 GRP '!#REF!</f>
        <v>#REF!</v>
      </c>
      <c r="E280" s="18" t="e">
        <f>SUM('360 GRP '!#REF!)*'360 GRP '!#REF!</f>
        <v>#REF!</v>
      </c>
      <c r="F280" s="18" t="e">
        <f>SUM('360 GRP '!#REF!)*'360 GRP '!#REF!</f>
        <v>#REF!</v>
      </c>
      <c r="G280" s="18" t="e">
        <f>SUM('360 GRP '!#REF!)*'360 GRP '!#REF!</f>
        <v>#REF!</v>
      </c>
      <c r="H280" s="18" t="e">
        <f>SUM('360 GRP '!#REF!)*'360 GRP '!#REF!</f>
        <v>#REF!</v>
      </c>
      <c r="I280" s="18" t="e">
        <f>SUM('360 GRP '!#REF!)*'360 GRP '!#REF!</f>
        <v>#REF!</v>
      </c>
      <c r="J280" s="18" t="e">
        <f>SUM('360 GRP '!#REF!)*'360 GRP '!#REF!</f>
        <v>#REF!</v>
      </c>
      <c r="K280" s="18" t="e">
        <f>'360 GRP '!#REF!</f>
        <v>#REF!</v>
      </c>
      <c r="L280" s="18" t="e">
        <f>'360 GRP '!#REF!*SUM('360 GRP '!#REF!)</f>
        <v>#REF!</v>
      </c>
    </row>
    <row r="281" spans="1:12">
      <c r="A281" s="1" t="e">
        <f>'360 GRP '!#REF!</f>
        <v>#REF!</v>
      </c>
      <c r="B281" s="16" t="e">
        <f>SUM('360 GRP '!#REF!)*'360 GRP '!#REF!</f>
        <v>#REF!</v>
      </c>
      <c r="C281" s="17" t="e">
        <f>SUM('360 GRP '!#REF!)*'360 GRP '!#REF!</f>
        <v>#REF!</v>
      </c>
      <c r="D281" s="18" t="e">
        <f>SUM('360 GRP '!#REF!)*'360 GRP '!#REF!</f>
        <v>#REF!</v>
      </c>
      <c r="E281" s="18" t="e">
        <f>SUM('360 GRP '!#REF!)*'360 GRP '!#REF!</f>
        <v>#REF!</v>
      </c>
      <c r="F281" s="18" t="e">
        <f>SUM('360 GRP '!#REF!)*'360 GRP '!#REF!</f>
        <v>#REF!</v>
      </c>
      <c r="G281" s="18" t="e">
        <f>SUM('360 GRP '!#REF!)*'360 GRP '!#REF!</f>
        <v>#REF!</v>
      </c>
      <c r="H281" s="18" t="e">
        <f>SUM('360 GRP '!#REF!)*'360 GRP '!#REF!</f>
        <v>#REF!</v>
      </c>
      <c r="I281" s="18" t="e">
        <f>SUM('360 GRP '!#REF!)*'360 GRP '!#REF!</f>
        <v>#REF!</v>
      </c>
      <c r="J281" s="18" t="e">
        <f>SUM('360 GRP '!#REF!)*'360 GRP '!#REF!</f>
        <v>#REF!</v>
      </c>
      <c r="K281" s="18" t="e">
        <f>'360 GRP '!#REF!</f>
        <v>#REF!</v>
      </c>
      <c r="L281" s="18" t="e">
        <f>'360 GRP '!#REF!*SUM('360 GRP '!#REF!)</f>
        <v>#REF!</v>
      </c>
    </row>
    <row r="282" spans="1:12">
      <c r="A282" s="1" t="e">
        <f>'360 GRP '!#REF!</f>
        <v>#REF!</v>
      </c>
      <c r="B282" s="16" t="e">
        <f>SUM('360 GRP '!#REF!)*'360 GRP '!#REF!</f>
        <v>#REF!</v>
      </c>
      <c r="C282" s="17" t="e">
        <f>SUM('360 GRP '!#REF!)*'360 GRP '!#REF!</f>
        <v>#REF!</v>
      </c>
      <c r="D282" s="18" t="e">
        <f>SUM('360 GRP '!#REF!)*'360 GRP '!#REF!</f>
        <v>#REF!</v>
      </c>
      <c r="E282" s="18" t="e">
        <f>SUM('360 GRP '!#REF!)*'360 GRP '!#REF!</f>
        <v>#REF!</v>
      </c>
      <c r="F282" s="18" t="e">
        <f>SUM('360 GRP '!#REF!)*'360 GRP '!#REF!</f>
        <v>#REF!</v>
      </c>
      <c r="G282" s="18" t="e">
        <f>SUM('360 GRP '!#REF!)*'360 GRP '!#REF!</f>
        <v>#REF!</v>
      </c>
      <c r="H282" s="18" t="e">
        <f>SUM('360 GRP '!#REF!)*'360 GRP '!#REF!</f>
        <v>#REF!</v>
      </c>
      <c r="I282" s="18" t="e">
        <f>SUM('360 GRP '!#REF!)*'360 GRP '!#REF!</f>
        <v>#REF!</v>
      </c>
      <c r="J282" s="18" t="e">
        <f>SUM('360 GRP '!#REF!)*'360 GRP '!#REF!</f>
        <v>#REF!</v>
      </c>
      <c r="K282" s="18" t="e">
        <f>'360 GRP '!#REF!</f>
        <v>#REF!</v>
      </c>
      <c r="L282" s="18" t="e">
        <f>'360 GRP '!#REF!*SUM('360 GRP '!#REF!)</f>
        <v>#REF!</v>
      </c>
    </row>
    <row r="283" spans="1:12">
      <c r="A283" s="1" t="e">
        <f>'360 GRP '!#REF!</f>
        <v>#REF!</v>
      </c>
      <c r="B283" s="16" t="e">
        <f>SUM('360 GRP '!#REF!)*'360 GRP '!#REF!</f>
        <v>#REF!</v>
      </c>
      <c r="C283" s="17" t="e">
        <f>SUM('360 GRP '!#REF!)*'360 GRP '!#REF!</f>
        <v>#REF!</v>
      </c>
      <c r="D283" s="18" t="e">
        <f>SUM('360 GRP '!#REF!)*'360 GRP '!#REF!</f>
        <v>#REF!</v>
      </c>
      <c r="E283" s="18" t="e">
        <f>SUM('360 GRP '!#REF!)*'360 GRP '!#REF!</f>
        <v>#REF!</v>
      </c>
      <c r="F283" s="18" t="e">
        <f>SUM('360 GRP '!#REF!)*'360 GRP '!#REF!</f>
        <v>#REF!</v>
      </c>
      <c r="G283" s="18" t="e">
        <f>SUM('360 GRP '!#REF!)*'360 GRP '!#REF!</f>
        <v>#REF!</v>
      </c>
      <c r="H283" s="18" t="e">
        <f>SUM('360 GRP '!#REF!)*'360 GRP '!#REF!</f>
        <v>#REF!</v>
      </c>
      <c r="I283" s="18" t="e">
        <f>SUM('360 GRP '!#REF!)*'360 GRP '!#REF!</f>
        <v>#REF!</v>
      </c>
      <c r="J283" s="18" t="e">
        <f>SUM('360 GRP '!#REF!)*'360 GRP '!#REF!</f>
        <v>#REF!</v>
      </c>
      <c r="K283" s="18" t="e">
        <f>'360 GRP '!#REF!</f>
        <v>#REF!</v>
      </c>
      <c r="L283" s="18" t="e">
        <f>'360 GRP '!#REF!*SUM('360 GRP '!#REF!)</f>
        <v>#REF!</v>
      </c>
    </row>
    <row r="284" spans="1:12">
      <c r="A284" s="1" t="e">
        <f>'360 GRP '!#REF!</f>
        <v>#REF!</v>
      </c>
      <c r="B284" s="16" t="e">
        <f>SUM('360 GRP '!#REF!)*'360 GRP '!#REF!</f>
        <v>#REF!</v>
      </c>
      <c r="C284" s="17" t="e">
        <f>SUM('360 GRP '!#REF!)*'360 GRP '!#REF!</f>
        <v>#REF!</v>
      </c>
      <c r="D284" s="18" t="e">
        <f>SUM('360 GRP '!#REF!)*'360 GRP '!#REF!</f>
        <v>#REF!</v>
      </c>
      <c r="E284" s="18" t="e">
        <f>SUM('360 GRP '!#REF!)*'360 GRP '!#REF!</f>
        <v>#REF!</v>
      </c>
      <c r="F284" s="18" t="e">
        <f>SUM('360 GRP '!#REF!)*'360 GRP '!#REF!</f>
        <v>#REF!</v>
      </c>
      <c r="G284" s="18" t="e">
        <f>SUM('360 GRP '!#REF!)*'360 GRP '!#REF!</f>
        <v>#REF!</v>
      </c>
      <c r="H284" s="18" t="e">
        <f>SUM('360 GRP '!#REF!)*'360 GRP '!#REF!</f>
        <v>#REF!</v>
      </c>
      <c r="I284" s="18" t="e">
        <f>SUM('360 GRP '!#REF!)*'360 GRP '!#REF!</f>
        <v>#REF!</v>
      </c>
      <c r="J284" s="18" t="e">
        <f>SUM('360 GRP '!#REF!)*'360 GRP '!#REF!</f>
        <v>#REF!</v>
      </c>
      <c r="K284" s="18" t="e">
        <f>'360 GRP '!#REF!</f>
        <v>#REF!</v>
      </c>
      <c r="L284" s="18" t="e">
        <f>'360 GRP '!#REF!*SUM('360 GRP '!#REF!)</f>
        <v>#REF!</v>
      </c>
    </row>
    <row r="285" spans="1:12">
      <c r="A285" s="1" t="e">
        <f>'360 GRP '!#REF!</f>
        <v>#REF!</v>
      </c>
      <c r="B285" s="16" t="e">
        <f>SUM('360 GRP '!#REF!)*'360 GRP '!#REF!</f>
        <v>#REF!</v>
      </c>
      <c r="C285" s="17" t="e">
        <f>SUM('360 GRP '!#REF!)*'360 GRP '!#REF!</f>
        <v>#REF!</v>
      </c>
      <c r="D285" s="18" t="e">
        <f>SUM('360 GRP '!#REF!)*'360 GRP '!#REF!</f>
        <v>#REF!</v>
      </c>
      <c r="E285" s="18" t="e">
        <f>SUM('360 GRP '!#REF!)*'360 GRP '!#REF!</f>
        <v>#REF!</v>
      </c>
      <c r="F285" s="18" t="e">
        <f>SUM('360 GRP '!#REF!)*'360 GRP '!#REF!</f>
        <v>#REF!</v>
      </c>
      <c r="G285" s="18" t="e">
        <f>SUM('360 GRP '!#REF!)*'360 GRP '!#REF!</f>
        <v>#REF!</v>
      </c>
      <c r="H285" s="18" t="e">
        <f>SUM('360 GRP '!#REF!)*'360 GRP '!#REF!</f>
        <v>#REF!</v>
      </c>
      <c r="I285" s="18" t="e">
        <f>SUM('360 GRP '!#REF!)*'360 GRP '!#REF!</f>
        <v>#REF!</v>
      </c>
      <c r="J285" s="18" t="e">
        <f>SUM('360 GRP '!#REF!)*'360 GRP '!#REF!</f>
        <v>#REF!</v>
      </c>
      <c r="K285" s="18" t="e">
        <f>'360 GRP '!#REF!</f>
        <v>#REF!</v>
      </c>
      <c r="L285" s="18" t="e">
        <f>'360 GRP '!#REF!*SUM('360 GRP '!#REF!)</f>
        <v>#REF!</v>
      </c>
    </row>
    <row r="286" spans="1:12">
      <c r="A286" s="1" t="e">
        <f>'360 GRP '!#REF!</f>
        <v>#REF!</v>
      </c>
      <c r="B286" s="16" t="e">
        <f>SUM('360 GRP '!#REF!)*'360 GRP '!#REF!</f>
        <v>#REF!</v>
      </c>
      <c r="C286" s="17" t="e">
        <f>SUM('360 GRP '!#REF!)*'360 GRP '!#REF!</f>
        <v>#REF!</v>
      </c>
      <c r="D286" s="18" t="e">
        <f>SUM('360 GRP '!#REF!)*'360 GRP '!#REF!</f>
        <v>#REF!</v>
      </c>
      <c r="E286" s="18" t="e">
        <f>SUM('360 GRP '!#REF!)*'360 GRP '!#REF!</f>
        <v>#REF!</v>
      </c>
      <c r="F286" s="18" t="e">
        <f>SUM('360 GRP '!#REF!)*'360 GRP '!#REF!</f>
        <v>#REF!</v>
      </c>
      <c r="G286" s="18" t="e">
        <f>SUM('360 GRP '!#REF!)*'360 GRP '!#REF!</f>
        <v>#REF!</v>
      </c>
      <c r="H286" s="18" t="e">
        <f>SUM('360 GRP '!#REF!)*'360 GRP '!#REF!</f>
        <v>#REF!</v>
      </c>
      <c r="I286" s="18" t="e">
        <f>SUM('360 GRP '!#REF!)*'360 GRP '!#REF!</f>
        <v>#REF!</v>
      </c>
      <c r="J286" s="18" t="e">
        <f>SUM('360 GRP '!#REF!)*'360 GRP '!#REF!</f>
        <v>#REF!</v>
      </c>
      <c r="K286" s="18" t="e">
        <f>'360 GRP '!#REF!</f>
        <v>#REF!</v>
      </c>
      <c r="L286" s="18" t="e">
        <f>'360 GRP '!#REF!*SUM('360 GRP '!#REF!)</f>
        <v>#REF!</v>
      </c>
    </row>
    <row r="287" spans="1:12">
      <c r="A287" s="1" t="e">
        <f>'360 GRP '!#REF!</f>
        <v>#REF!</v>
      </c>
      <c r="B287" s="16" t="e">
        <f>SUM('360 GRP '!#REF!)*'360 GRP '!#REF!</f>
        <v>#REF!</v>
      </c>
      <c r="C287" s="17" t="e">
        <f>SUM('360 GRP '!#REF!)*'360 GRP '!#REF!</f>
        <v>#REF!</v>
      </c>
      <c r="D287" s="18" t="e">
        <f>SUM('360 GRP '!#REF!)*'360 GRP '!#REF!</f>
        <v>#REF!</v>
      </c>
      <c r="E287" s="18" t="e">
        <f>SUM('360 GRP '!#REF!)*'360 GRP '!#REF!</f>
        <v>#REF!</v>
      </c>
      <c r="F287" s="18" t="e">
        <f>SUM('360 GRP '!#REF!)*'360 GRP '!#REF!</f>
        <v>#REF!</v>
      </c>
      <c r="G287" s="18" t="e">
        <f>SUM('360 GRP '!#REF!)*'360 GRP '!#REF!</f>
        <v>#REF!</v>
      </c>
      <c r="H287" s="18" t="e">
        <f>SUM('360 GRP '!#REF!)*'360 GRP '!#REF!</f>
        <v>#REF!</v>
      </c>
      <c r="I287" s="18" t="e">
        <f>SUM('360 GRP '!#REF!)*'360 GRP '!#REF!</f>
        <v>#REF!</v>
      </c>
      <c r="J287" s="18" t="e">
        <f>SUM('360 GRP '!#REF!)*'360 GRP '!#REF!</f>
        <v>#REF!</v>
      </c>
      <c r="K287" s="18" t="e">
        <f>'360 GRP '!#REF!</f>
        <v>#REF!</v>
      </c>
      <c r="L287" s="18" t="e">
        <f>'360 GRP '!#REF!*SUM('360 GRP '!#REF!)</f>
        <v>#REF!</v>
      </c>
    </row>
    <row r="288" spans="1:12">
      <c r="A288" s="1" t="e">
        <f>'360 GRP '!#REF!</f>
        <v>#REF!</v>
      </c>
      <c r="B288" s="16" t="e">
        <f>SUM('360 GRP '!#REF!)*'360 GRP '!#REF!</f>
        <v>#REF!</v>
      </c>
      <c r="C288" s="17" t="e">
        <f>SUM('360 GRP '!#REF!)*'360 GRP '!#REF!</f>
        <v>#REF!</v>
      </c>
      <c r="D288" s="18" t="e">
        <f>SUM('360 GRP '!#REF!)*'360 GRP '!#REF!</f>
        <v>#REF!</v>
      </c>
      <c r="E288" s="18" t="e">
        <f>SUM('360 GRP '!#REF!)*'360 GRP '!#REF!</f>
        <v>#REF!</v>
      </c>
      <c r="F288" s="18" t="e">
        <f>SUM('360 GRP '!#REF!)*'360 GRP '!#REF!</f>
        <v>#REF!</v>
      </c>
      <c r="G288" s="18" t="e">
        <f>SUM('360 GRP '!#REF!)*'360 GRP '!#REF!</f>
        <v>#REF!</v>
      </c>
      <c r="H288" s="18" t="e">
        <f>SUM('360 GRP '!#REF!)*'360 GRP '!#REF!</f>
        <v>#REF!</v>
      </c>
      <c r="I288" s="18" t="e">
        <f>SUM('360 GRP '!#REF!)*'360 GRP '!#REF!</f>
        <v>#REF!</v>
      </c>
      <c r="J288" s="18" t="e">
        <f>SUM('360 GRP '!#REF!)*'360 GRP '!#REF!</f>
        <v>#REF!</v>
      </c>
      <c r="K288" s="18" t="e">
        <f>'360 GRP '!#REF!</f>
        <v>#REF!</v>
      </c>
      <c r="L288" s="18" t="e">
        <f>'360 GRP '!#REF!*SUM('360 GRP '!#REF!)</f>
        <v>#REF!</v>
      </c>
    </row>
    <row r="289" spans="1:12">
      <c r="A289" s="1" t="e">
        <f>'360 GRP '!#REF!</f>
        <v>#REF!</v>
      </c>
      <c r="B289" s="16" t="e">
        <f>SUM('360 GRP '!#REF!)*'360 GRP '!#REF!</f>
        <v>#REF!</v>
      </c>
      <c r="C289" s="17" t="e">
        <f>SUM('360 GRP '!#REF!)*'360 GRP '!#REF!</f>
        <v>#REF!</v>
      </c>
      <c r="D289" s="18" t="e">
        <f>SUM('360 GRP '!#REF!)*'360 GRP '!#REF!</f>
        <v>#REF!</v>
      </c>
      <c r="E289" s="18" t="e">
        <f>SUM('360 GRP '!#REF!)*'360 GRP '!#REF!</f>
        <v>#REF!</v>
      </c>
      <c r="F289" s="18" t="e">
        <f>SUM('360 GRP '!#REF!)*'360 GRP '!#REF!</f>
        <v>#REF!</v>
      </c>
      <c r="G289" s="18" t="e">
        <f>SUM('360 GRP '!#REF!)*'360 GRP '!#REF!</f>
        <v>#REF!</v>
      </c>
      <c r="H289" s="18" t="e">
        <f>SUM('360 GRP '!#REF!)*'360 GRP '!#REF!</f>
        <v>#REF!</v>
      </c>
      <c r="I289" s="18" t="e">
        <f>SUM('360 GRP '!#REF!)*'360 GRP '!#REF!</f>
        <v>#REF!</v>
      </c>
      <c r="J289" s="18" t="e">
        <f>SUM('360 GRP '!#REF!)*'360 GRP '!#REF!</f>
        <v>#REF!</v>
      </c>
      <c r="K289" s="18" t="e">
        <f>'360 GRP '!#REF!</f>
        <v>#REF!</v>
      </c>
      <c r="L289" s="18" t="e">
        <f>'360 GRP '!#REF!*SUM('360 GRP '!#REF!)</f>
        <v>#REF!</v>
      </c>
    </row>
    <row r="290" spans="1:12">
      <c r="A290" s="1" t="e">
        <f>'360 GRP '!#REF!</f>
        <v>#REF!</v>
      </c>
      <c r="B290" s="16" t="e">
        <f>SUM('360 GRP '!#REF!)*'360 GRP '!#REF!</f>
        <v>#REF!</v>
      </c>
      <c r="C290" s="17" t="e">
        <f>SUM('360 GRP '!#REF!)*'360 GRP '!#REF!</f>
        <v>#REF!</v>
      </c>
      <c r="D290" s="18" t="e">
        <f>SUM('360 GRP '!#REF!)*'360 GRP '!#REF!</f>
        <v>#REF!</v>
      </c>
      <c r="E290" s="18" t="e">
        <f>SUM('360 GRP '!#REF!)*'360 GRP '!#REF!</f>
        <v>#REF!</v>
      </c>
      <c r="F290" s="18" t="e">
        <f>SUM('360 GRP '!#REF!)*'360 GRP '!#REF!</f>
        <v>#REF!</v>
      </c>
      <c r="G290" s="18" t="e">
        <f>SUM('360 GRP '!#REF!)*'360 GRP '!#REF!</f>
        <v>#REF!</v>
      </c>
      <c r="H290" s="18" t="e">
        <f>SUM('360 GRP '!#REF!)*'360 GRP '!#REF!</f>
        <v>#REF!</v>
      </c>
      <c r="I290" s="18" t="e">
        <f>SUM('360 GRP '!#REF!)*'360 GRP '!#REF!</f>
        <v>#REF!</v>
      </c>
      <c r="J290" s="18" t="e">
        <f>SUM('360 GRP '!#REF!)*'360 GRP '!#REF!</f>
        <v>#REF!</v>
      </c>
      <c r="K290" s="18" t="e">
        <f>'360 GRP '!#REF!</f>
        <v>#REF!</v>
      </c>
      <c r="L290" s="18" t="e">
        <f>'360 GRP '!#REF!*SUM('360 GRP '!#REF!)</f>
        <v>#REF!</v>
      </c>
    </row>
    <row r="291" spans="1:12">
      <c r="A291" s="1" t="e">
        <f>'360 GRP '!#REF!</f>
        <v>#REF!</v>
      </c>
      <c r="B291" s="16" t="e">
        <f>SUM('360 GRP '!#REF!)*'360 GRP '!#REF!</f>
        <v>#REF!</v>
      </c>
      <c r="C291" s="17" t="e">
        <f>SUM('360 GRP '!#REF!)*'360 GRP '!#REF!</f>
        <v>#REF!</v>
      </c>
      <c r="D291" s="18" t="e">
        <f>SUM('360 GRP '!#REF!)*'360 GRP '!#REF!</f>
        <v>#REF!</v>
      </c>
      <c r="E291" s="18" t="e">
        <f>SUM('360 GRP '!#REF!)*'360 GRP '!#REF!</f>
        <v>#REF!</v>
      </c>
      <c r="F291" s="18" t="e">
        <f>SUM('360 GRP '!#REF!)*'360 GRP '!#REF!</f>
        <v>#REF!</v>
      </c>
      <c r="G291" s="18" t="e">
        <f>SUM('360 GRP '!#REF!)*'360 GRP '!#REF!</f>
        <v>#REF!</v>
      </c>
      <c r="H291" s="18" t="e">
        <f>SUM('360 GRP '!#REF!)*'360 GRP '!#REF!</f>
        <v>#REF!</v>
      </c>
      <c r="I291" s="18" t="e">
        <f>SUM('360 GRP '!#REF!)*'360 GRP '!#REF!</f>
        <v>#REF!</v>
      </c>
      <c r="J291" s="18" t="e">
        <f>SUM('360 GRP '!#REF!)*'360 GRP '!#REF!</f>
        <v>#REF!</v>
      </c>
      <c r="K291" s="18" t="e">
        <f>'360 GRP '!#REF!</f>
        <v>#REF!</v>
      </c>
      <c r="L291" s="18" t="e">
        <f>'360 GRP '!#REF!*SUM('360 GRP '!#REF!)</f>
        <v>#REF!</v>
      </c>
    </row>
    <row r="292" spans="1:12">
      <c r="A292" s="1" t="e">
        <f>'360 GRP '!#REF!</f>
        <v>#REF!</v>
      </c>
      <c r="B292" s="16" t="e">
        <f>SUM('360 GRP '!#REF!)*'360 GRP '!#REF!</f>
        <v>#REF!</v>
      </c>
      <c r="C292" s="17" t="e">
        <f>SUM('360 GRP '!#REF!)*'360 GRP '!#REF!</f>
        <v>#REF!</v>
      </c>
      <c r="D292" s="18" t="e">
        <f>SUM('360 GRP '!#REF!)*'360 GRP '!#REF!</f>
        <v>#REF!</v>
      </c>
      <c r="E292" s="18" t="e">
        <f>SUM('360 GRP '!#REF!)*'360 GRP '!#REF!</f>
        <v>#REF!</v>
      </c>
      <c r="F292" s="18" t="e">
        <f>SUM('360 GRP '!#REF!)*'360 GRP '!#REF!</f>
        <v>#REF!</v>
      </c>
      <c r="G292" s="18" t="e">
        <f>SUM('360 GRP '!#REF!)*'360 GRP '!#REF!</f>
        <v>#REF!</v>
      </c>
      <c r="H292" s="18" t="e">
        <f>SUM('360 GRP '!#REF!)*'360 GRP '!#REF!</f>
        <v>#REF!</v>
      </c>
      <c r="I292" s="18" t="e">
        <f>SUM('360 GRP '!#REF!)*'360 GRP '!#REF!</f>
        <v>#REF!</v>
      </c>
      <c r="J292" s="18" t="e">
        <f>SUM('360 GRP '!#REF!)*'360 GRP '!#REF!</f>
        <v>#REF!</v>
      </c>
      <c r="K292" s="18" t="e">
        <f>'360 GRP '!#REF!</f>
        <v>#REF!</v>
      </c>
      <c r="L292" s="18" t="e">
        <f>'360 GRP '!#REF!*SUM('360 GRP '!#REF!)</f>
        <v>#REF!</v>
      </c>
    </row>
    <row r="293" spans="1:12">
      <c r="A293" s="1" t="e">
        <f>'360 GRP '!#REF!</f>
        <v>#REF!</v>
      </c>
      <c r="B293" s="16" t="e">
        <f>SUM('360 GRP '!#REF!)*'360 GRP '!#REF!</f>
        <v>#REF!</v>
      </c>
      <c r="C293" s="17" t="e">
        <f>SUM('360 GRP '!#REF!)*'360 GRP '!#REF!</f>
        <v>#REF!</v>
      </c>
      <c r="D293" s="18" t="e">
        <f>SUM('360 GRP '!#REF!)*'360 GRP '!#REF!</f>
        <v>#REF!</v>
      </c>
      <c r="E293" s="18" t="e">
        <f>SUM('360 GRP '!#REF!)*'360 GRP '!#REF!</f>
        <v>#REF!</v>
      </c>
      <c r="F293" s="18" t="e">
        <f>SUM('360 GRP '!#REF!)*'360 GRP '!#REF!</f>
        <v>#REF!</v>
      </c>
      <c r="G293" s="18" t="e">
        <f>SUM('360 GRP '!#REF!)*'360 GRP '!#REF!</f>
        <v>#REF!</v>
      </c>
      <c r="H293" s="18" t="e">
        <f>SUM('360 GRP '!#REF!)*'360 GRP '!#REF!</f>
        <v>#REF!</v>
      </c>
      <c r="I293" s="18" t="e">
        <f>SUM('360 GRP '!#REF!)*'360 GRP '!#REF!</f>
        <v>#REF!</v>
      </c>
      <c r="J293" s="18" t="e">
        <f>SUM('360 GRP '!#REF!)*'360 GRP '!#REF!</f>
        <v>#REF!</v>
      </c>
      <c r="K293" s="18" t="e">
        <f>'360 GRP '!#REF!</f>
        <v>#REF!</v>
      </c>
      <c r="L293" s="18" t="e">
        <f>'360 GRP '!#REF!*SUM('360 GRP '!#REF!)</f>
        <v>#REF!</v>
      </c>
    </row>
    <row r="294" spans="1:12">
      <c r="A294" s="1" t="e">
        <f>'360 GRP '!#REF!</f>
        <v>#REF!</v>
      </c>
      <c r="B294" s="16" t="e">
        <f>SUM('360 GRP '!#REF!)*'360 GRP '!#REF!</f>
        <v>#REF!</v>
      </c>
      <c r="C294" s="17" t="e">
        <f>SUM('360 GRP '!#REF!)*'360 GRP '!#REF!</f>
        <v>#REF!</v>
      </c>
      <c r="D294" s="18" t="e">
        <f>SUM('360 GRP '!#REF!)*'360 GRP '!#REF!</f>
        <v>#REF!</v>
      </c>
      <c r="E294" s="18" t="e">
        <f>SUM('360 GRP '!#REF!)*'360 GRP '!#REF!</f>
        <v>#REF!</v>
      </c>
      <c r="F294" s="18" t="e">
        <f>SUM('360 GRP '!#REF!)*'360 GRP '!#REF!</f>
        <v>#REF!</v>
      </c>
      <c r="G294" s="18" t="e">
        <f>SUM('360 GRP '!#REF!)*'360 GRP '!#REF!</f>
        <v>#REF!</v>
      </c>
      <c r="H294" s="18" t="e">
        <f>SUM('360 GRP '!#REF!)*'360 GRP '!#REF!</f>
        <v>#REF!</v>
      </c>
      <c r="I294" s="18" t="e">
        <f>SUM('360 GRP '!#REF!)*'360 GRP '!#REF!</f>
        <v>#REF!</v>
      </c>
      <c r="J294" s="18" t="e">
        <f>SUM('360 GRP '!#REF!)*'360 GRP '!#REF!</f>
        <v>#REF!</v>
      </c>
      <c r="K294" s="18" t="e">
        <f>'360 GRP '!#REF!</f>
        <v>#REF!</v>
      </c>
      <c r="L294" s="18" t="e">
        <f>'360 GRP '!#REF!*SUM('360 GRP '!#REF!)</f>
        <v>#REF!</v>
      </c>
    </row>
    <row r="295" spans="1:12">
      <c r="A295" s="1" t="e">
        <f>'360 GRP '!#REF!</f>
        <v>#REF!</v>
      </c>
      <c r="B295" s="16" t="e">
        <f>SUM('360 GRP '!#REF!)*'360 GRP '!#REF!</f>
        <v>#REF!</v>
      </c>
      <c r="C295" s="17" t="e">
        <f>SUM('360 GRP '!#REF!)*'360 GRP '!#REF!</f>
        <v>#REF!</v>
      </c>
      <c r="D295" s="18" t="e">
        <f>SUM('360 GRP '!#REF!)*'360 GRP '!#REF!</f>
        <v>#REF!</v>
      </c>
      <c r="E295" s="18" t="e">
        <f>SUM('360 GRP '!#REF!)*'360 GRP '!#REF!</f>
        <v>#REF!</v>
      </c>
      <c r="F295" s="18" t="e">
        <f>SUM('360 GRP '!#REF!)*'360 GRP '!#REF!</f>
        <v>#REF!</v>
      </c>
      <c r="G295" s="18" t="e">
        <f>SUM('360 GRP '!#REF!)*'360 GRP '!#REF!</f>
        <v>#REF!</v>
      </c>
      <c r="H295" s="18" t="e">
        <f>SUM('360 GRP '!#REF!)*'360 GRP '!#REF!</f>
        <v>#REF!</v>
      </c>
      <c r="I295" s="18" t="e">
        <f>SUM('360 GRP '!#REF!)*'360 GRP '!#REF!</f>
        <v>#REF!</v>
      </c>
      <c r="J295" s="18" t="e">
        <f>SUM('360 GRP '!#REF!)*'360 GRP '!#REF!</f>
        <v>#REF!</v>
      </c>
      <c r="K295" s="18" t="e">
        <f>'360 GRP '!#REF!</f>
        <v>#REF!</v>
      </c>
      <c r="L295" s="18" t="e">
        <f>'360 GRP '!#REF!*SUM('360 GRP '!#REF!)</f>
        <v>#REF!</v>
      </c>
    </row>
    <row r="296" spans="1:12">
      <c r="A296" s="1" t="e">
        <f>'360 GRP '!#REF!</f>
        <v>#REF!</v>
      </c>
      <c r="B296" s="16" t="e">
        <f>SUM('360 GRP '!#REF!)*'360 GRP '!#REF!</f>
        <v>#REF!</v>
      </c>
      <c r="C296" s="17" t="e">
        <f>SUM('360 GRP '!#REF!)*'360 GRP '!#REF!</f>
        <v>#REF!</v>
      </c>
      <c r="D296" s="18" t="e">
        <f>SUM('360 GRP '!#REF!)*'360 GRP '!#REF!</f>
        <v>#REF!</v>
      </c>
      <c r="E296" s="18" t="e">
        <f>SUM('360 GRP '!#REF!)*'360 GRP '!#REF!</f>
        <v>#REF!</v>
      </c>
      <c r="F296" s="18" t="e">
        <f>SUM('360 GRP '!#REF!)*'360 GRP '!#REF!</f>
        <v>#REF!</v>
      </c>
      <c r="G296" s="18" t="e">
        <f>SUM('360 GRP '!#REF!)*'360 GRP '!#REF!</f>
        <v>#REF!</v>
      </c>
      <c r="H296" s="18" t="e">
        <f>SUM('360 GRP '!#REF!)*'360 GRP '!#REF!</f>
        <v>#REF!</v>
      </c>
      <c r="I296" s="18" t="e">
        <f>SUM('360 GRP '!#REF!)*'360 GRP '!#REF!</f>
        <v>#REF!</v>
      </c>
      <c r="J296" s="18" t="e">
        <f>SUM('360 GRP '!#REF!)*'360 GRP '!#REF!</f>
        <v>#REF!</v>
      </c>
      <c r="K296" s="18" t="e">
        <f>'360 GRP '!#REF!</f>
        <v>#REF!</v>
      </c>
      <c r="L296" s="18" t="e">
        <f>'360 GRP '!#REF!*SUM('360 GRP '!#REF!)</f>
        <v>#REF!</v>
      </c>
    </row>
    <row r="297" spans="1:12">
      <c r="A297" s="1" t="e">
        <f>'360 GRP '!#REF!</f>
        <v>#REF!</v>
      </c>
      <c r="B297" s="16" t="e">
        <f>SUM('360 GRP '!#REF!)*'360 GRP '!#REF!</f>
        <v>#REF!</v>
      </c>
      <c r="C297" s="17" t="e">
        <f>SUM('360 GRP '!#REF!)*'360 GRP '!#REF!</f>
        <v>#REF!</v>
      </c>
      <c r="D297" s="18" t="e">
        <f>SUM('360 GRP '!#REF!)*'360 GRP '!#REF!</f>
        <v>#REF!</v>
      </c>
      <c r="E297" s="18" t="e">
        <f>SUM('360 GRP '!#REF!)*'360 GRP '!#REF!</f>
        <v>#REF!</v>
      </c>
      <c r="F297" s="18" t="e">
        <f>SUM('360 GRP '!#REF!)*'360 GRP '!#REF!</f>
        <v>#REF!</v>
      </c>
      <c r="G297" s="18" t="e">
        <f>SUM('360 GRP '!#REF!)*'360 GRP '!#REF!</f>
        <v>#REF!</v>
      </c>
      <c r="H297" s="18" t="e">
        <f>SUM('360 GRP '!#REF!)*'360 GRP '!#REF!</f>
        <v>#REF!</v>
      </c>
      <c r="I297" s="18" t="e">
        <f>SUM('360 GRP '!#REF!)*'360 GRP '!#REF!</f>
        <v>#REF!</v>
      </c>
      <c r="J297" s="18" t="e">
        <f>SUM('360 GRP '!#REF!)*'360 GRP '!#REF!</f>
        <v>#REF!</v>
      </c>
      <c r="K297" s="18" t="e">
        <f>'360 GRP '!#REF!</f>
        <v>#REF!</v>
      </c>
      <c r="L297" s="18" t="e">
        <f>'360 GRP '!#REF!*SUM('360 GRP '!#REF!)</f>
        <v>#REF!</v>
      </c>
    </row>
    <row r="298" spans="1:12">
      <c r="A298" s="1" t="e">
        <f>'360 GRP '!#REF!</f>
        <v>#REF!</v>
      </c>
      <c r="B298" s="16" t="e">
        <f>SUM('360 GRP '!#REF!)*'360 GRP '!#REF!</f>
        <v>#REF!</v>
      </c>
      <c r="C298" s="17" t="e">
        <f>SUM('360 GRP '!#REF!)*'360 GRP '!#REF!</f>
        <v>#REF!</v>
      </c>
      <c r="D298" s="18" t="e">
        <f>SUM('360 GRP '!#REF!)*'360 GRP '!#REF!</f>
        <v>#REF!</v>
      </c>
      <c r="E298" s="18" t="e">
        <f>SUM('360 GRP '!#REF!)*'360 GRP '!#REF!</f>
        <v>#REF!</v>
      </c>
      <c r="F298" s="18" t="e">
        <f>SUM('360 GRP '!#REF!)*'360 GRP '!#REF!</f>
        <v>#REF!</v>
      </c>
      <c r="G298" s="18" t="e">
        <f>SUM('360 GRP '!#REF!)*'360 GRP '!#REF!</f>
        <v>#REF!</v>
      </c>
      <c r="H298" s="18" t="e">
        <f>SUM('360 GRP '!#REF!)*'360 GRP '!#REF!</f>
        <v>#REF!</v>
      </c>
      <c r="I298" s="18" t="e">
        <f>SUM('360 GRP '!#REF!)*'360 GRP '!#REF!</f>
        <v>#REF!</v>
      </c>
      <c r="J298" s="18" t="e">
        <f>SUM('360 GRP '!#REF!)*'360 GRP '!#REF!</f>
        <v>#REF!</v>
      </c>
      <c r="K298" s="18" t="e">
        <f>'360 GRP '!#REF!</f>
        <v>#REF!</v>
      </c>
      <c r="L298" s="18" t="e">
        <f>'360 GRP '!#REF!*SUM('360 GRP '!#REF!)</f>
        <v>#REF!</v>
      </c>
    </row>
    <row r="299" spans="1:12">
      <c r="A299" s="1" t="e">
        <f>'360 GRP '!#REF!</f>
        <v>#REF!</v>
      </c>
      <c r="B299" s="16" t="e">
        <f>SUM('360 GRP '!#REF!)*'360 GRP '!#REF!</f>
        <v>#REF!</v>
      </c>
      <c r="C299" s="17" t="e">
        <f>SUM('360 GRP '!#REF!)*'360 GRP '!#REF!</f>
        <v>#REF!</v>
      </c>
      <c r="D299" s="18" t="e">
        <f>SUM('360 GRP '!#REF!)*'360 GRP '!#REF!</f>
        <v>#REF!</v>
      </c>
      <c r="E299" s="18" t="e">
        <f>SUM('360 GRP '!#REF!)*'360 GRP '!#REF!</f>
        <v>#REF!</v>
      </c>
      <c r="F299" s="18" t="e">
        <f>SUM('360 GRP '!#REF!)*'360 GRP '!#REF!</f>
        <v>#REF!</v>
      </c>
      <c r="G299" s="18" t="e">
        <f>SUM('360 GRP '!#REF!)*'360 GRP '!#REF!</f>
        <v>#REF!</v>
      </c>
      <c r="H299" s="18" t="e">
        <f>SUM('360 GRP '!#REF!)*'360 GRP '!#REF!</f>
        <v>#REF!</v>
      </c>
      <c r="I299" s="18" t="e">
        <f>SUM('360 GRP '!#REF!)*'360 GRP '!#REF!</f>
        <v>#REF!</v>
      </c>
      <c r="J299" s="18" t="e">
        <f>SUM('360 GRP '!#REF!)*'360 GRP '!#REF!</f>
        <v>#REF!</v>
      </c>
      <c r="K299" s="18" t="e">
        <f>'360 GRP '!#REF!</f>
        <v>#REF!</v>
      </c>
      <c r="L299" s="18" t="e">
        <f>'360 GRP '!#REF!*SUM('360 GRP '!#REF!)</f>
        <v>#REF!</v>
      </c>
    </row>
    <row r="300" spans="1:12">
      <c r="A300" s="1" t="e">
        <f>'360 GRP '!#REF!</f>
        <v>#REF!</v>
      </c>
      <c r="B300" s="16" t="e">
        <f>SUM('360 GRP '!#REF!)*'360 GRP '!#REF!</f>
        <v>#REF!</v>
      </c>
      <c r="C300" s="17" t="e">
        <f>SUM('360 GRP '!#REF!)*'360 GRP '!#REF!</f>
        <v>#REF!</v>
      </c>
      <c r="D300" s="18" t="e">
        <f>SUM('360 GRP '!#REF!)*'360 GRP '!#REF!</f>
        <v>#REF!</v>
      </c>
      <c r="E300" s="18" t="e">
        <f>SUM('360 GRP '!#REF!)*'360 GRP '!#REF!</f>
        <v>#REF!</v>
      </c>
      <c r="F300" s="18" t="e">
        <f>SUM('360 GRP '!#REF!)*'360 GRP '!#REF!</f>
        <v>#REF!</v>
      </c>
      <c r="G300" s="18" t="e">
        <f>SUM('360 GRP '!#REF!)*'360 GRP '!#REF!</f>
        <v>#REF!</v>
      </c>
      <c r="H300" s="18" t="e">
        <f>SUM('360 GRP '!#REF!)*'360 GRP '!#REF!</f>
        <v>#REF!</v>
      </c>
      <c r="I300" s="18" t="e">
        <f>SUM('360 GRP '!#REF!)*'360 GRP '!#REF!</f>
        <v>#REF!</v>
      </c>
      <c r="J300" s="18" t="e">
        <f>SUM('360 GRP '!#REF!)*'360 GRP '!#REF!</f>
        <v>#REF!</v>
      </c>
      <c r="K300" s="18" t="e">
        <f>'360 GRP '!#REF!</f>
        <v>#REF!</v>
      </c>
      <c r="L300" s="18" t="e">
        <f>'360 GRP '!#REF!*SUM('360 GRP '!#REF!)</f>
        <v>#REF!</v>
      </c>
    </row>
    <row r="301" spans="1:12">
      <c r="A301" s="1" t="e">
        <f>'360 GRP '!#REF!</f>
        <v>#REF!</v>
      </c>
      <c r="B301" s="16" t="e">
        <f>SUM('360 GRP '!#REF!)*'360 GRP '!#REF!</f>
        <v>#REF!</v>
      </c>
      <c r="C301" s="17" t="e">
        <f>SUM('360 GRP '!#REF!)*'360 GRP '!#REF!</f>
        <v>#REF!</v>
      </c>
      <c r="D301" s="18" t="e">
        <f>SUM('360 GRP '!#REF!)*'360 GRP '!#REF!</f>
        <v>#REF!</v>
      </c>
      <c r="E301" s="18" t="e">
        <f>SUM('360 GRP '!#REF!)*'360 GRP '!#REF!</f>
        <v>#REF!</v>
      </c>
      <c r="F301" s="18" t="e">
        <f>SUM('360 GRP '!#REF!)*'360 GRP '!#REF!</f>
        <v>#REF!</v>
      </c>
      <c r="G301" s="18" t="e">
        <f>SUM('360 GRP '!#REF!)*'360 GRP '!#REF!</f>
        <v>#REF!</v>
      </c>
      <c r="H301" s="18" t="e">
        <f>SUM('360 GRP '!#REF!)*'360 GRP '!#REF!</f>
        <v>#REF!</v>
      </c>
      <c r="I301" s="18" t="e">
        <f>SUM('360 GRP '!#REF!)*'360 GRP '!#REF!</f>
        <v>#REF!</v>
      </c>
      <c r="J301" s="18" t="e">
        <f>SUM('360 GRP '!#REF!)*'360 GRP '!#REF!</f>
        <v>#REF!</v>
      </c>
      <c r="K301" s="18" t="e">
        <f>'360 GRP '!#REF!</f>
        <v>#REF!</v>
      </c>
      <c r="L301" s="18" t="e">
        <f>'360 GRP '!#REF!*SUM('360 GRP '!#REF!)</f>
        <v>#REF!</v>
      </c>
    </row>
    <row r="302" spans="1:12">
      <c r="A302" s="1" t="e">
        <f>'360 GRP '!#REF!</f>
        <v>#REF!</v>
      </c>
      <c r="B302" s="16" t="e">
        <f>SUM('360 GRP '!#REF!)*'360 GRP '!#REF!</f>
        <v>#REF!</v>
      </c>
      <c r="C302" s="17" t="e">
        <f>SUM('360 GRP '!#REF!)*'360 GRP '!#REF!</f>
        <v>#REF!</v>
      </c>
      <c r="D302" s="18" t="e">
        <f>SUM('360 GRP '!#REF!)*'360 GRP '!#REF!</f>
        <v>#REF!</v>
      </c>
      <c r="E302" s="18" t="e">
        <f>SUM('360 GRP '!#REF!)*'360 GRP '!#REF!</f>
        <v>#REF!</v>
      </c>
      <c r="F302" s="18" t="e">
        <f>SUM('360 GRP '!#REF!)*'360 GRP '!#REF!</f>
        <v>#REF!</v>
      </c>
      <c r="G302" s="18" t="e">
        <f>SUM('360 GRP '!#REF!)*'360 GRP '!#REF!</f>
        <v>#REF!</v>
      </c>
      <c r="H302" s="18" t="e">
        <f>SUM('360 GRP '!#REF!)*'360 GRP '!#REF!</f>
        <v>#REF!</v>
      </c>
      <c r="I302" s="18" t="e">
        <f>SUM('360 GRP '!#REF!)*'360 GRP '!#REF!</f>
        <v>#REF!</v>
      </c>
      <c r="J302" s="18" t="e">
        <f>SUM('360 GRP '!#REF!)*'360 GRP '!#REF!</f>
        <v>#REF!</v>
      </c>
      <c r="K302" s="18" t="e">
        <f>'360 GRP '!#REF!</f>
        <v>#REF!</v>
      </c>
      <c r="L302" s="18" t="e">
        <f>'360 GRP '!#REF!*SUM('360 GRP '!#REF!)</f>
        <v>#REF!</v>
      </c>
    </row>
    <row r="303" spans="1:12">
      <c r="A303" s="1" t="e">
        <f>'360 GRP '!#REF!</f>
        <v>#REF!</v>
      </c>
      <c r="B303" s="16" t="e">
        <f>SUM('360 GRP '!#REF!)*'360 GRP '!#REF!</f>
        <v>#REF!</v>
      </c>
      <c r="C303" s="17" t="e">
        <f>SUM('360 GRP '!#REF!)*'360 GRP '!#REF!</f>
        <v>#REF!</v>
      </c>
      <c r="D303" s="18" t="e">
        <f>SUM('360 GRP '!#REF!)*'360 GRP '!#REF!</f>
        <v>#REF!</v>
      </c>
      <c r="E303" s="18" t="e">
        <f>SUM('360 GRP '!#REF!)*'360 GRP '!#REF!</f>
        <v>#REF!</v>
      </c>
      <c r="F303" s="18" t="e">
        <f>SUM('360 GRP '!#REF!)*'360 GRP '!#REF!</f>
        <v>#REF!</v>
      </c>
      <c r="G303" s="18" t="e">
        <f>SUM('360 GRP '!#REF!)*'360 GRP '!#REF!</f>
        <v>#REF!</v>
      </c>
      <c r="H303" s="18" t="e">
        <f>SUM('360 GRP '!#REF!)*'360 GRP '!#REF!</f>
        <v>#REF!</v>
      </c>
      <c r="I303" s="18" t="e">
        <f>SUM('360 GRP '!#REF!)*'360 GRP '!#REF!</f>
        <v>#REF!</v>
      </c>
      <c r="J303" s="18" t="e">
        <f>SUM('360 GRP '!#REF!)*'360 GRP '!#REF!</f>
        <v>#REF!</v>
      </c>
      <c r="K303" s="18" t="e">
        <f>'360 GRP '!#REF!</f>
        <v>#REF!</v>
      </c>
      <c r="L303" s="18" t="e">
        <f>'360 GRP '!#REF!*SUM('360 GRP '!#REF!)</f>
        <v>#REF!</v>
      </c>
    </row>
    <row r="304" spans="1:12">
      <c r="A304" s="1" t="e">
        <f>'360 GRP '!#REF!</f>
        <v>#REF!</v>
      </c>
      <c r="B304" s="16" t="e">
        <f>SUM('360 GRP '!#REF!)*'360 GRP '!#REF!</f>
        <v>#REF!</v>
      </c>
      <c r="C304" s="17" t="e">
        <f>SUM('360 GRP '!#REF!)*'360 GRP '!#REF!</f>
        <v>#REF!</v>
      </c>
      <c r="D304" s="18" t="e">
        <f>SUM('360 GRP '!#REF!)*'360 GRP '!#REF!</f>
        <v>#REF!</v>
      </c>
      <c r="E304" s="18" t="e">
        <f>SUM('360 GRP '!#REF!)*'360 GRP '!#REF!</f>
        <v>#REF!</v>
      </c>
      <c r="F304" s="18" t="e">
        <f>SUM('360 GRP '!#REF!)*'360 GRP '!#REF!</f>
        <v>#REF!</v>
      </c>
      <c r="G304" s="18" t="e">
        <f>SUM('360 GRP '!#REF!)*'360 GRP '!#REF!</f>
        <v>#REF!</v>
      </c>
      <c r="H304" s="18" t="e">
        <f>SUM('360 GRP '!#REF!)*'360 GRP '!#REF!</f>
        <v>#REF!</v>
      </c>
      <c r="I304" s="18" t="e">
        <f>SUM('360 GRP '!#REF!)*'360 GRP '!#REF!</f>
        <v>#REF!</v>
      </c>
      <c r="J304" s="18" t="e">
        <f>SUM('360 GRP '!#REF!)*'360 GRP '!#REF!</f>
        <v>#REF!</v>
      </c>
      <c r="K304" s="18" t="e">
        <f>'360 GRP '!#REF!</f>
        <v>#REF!</v>
      </c>
      <c r="L304" s="18" t="e">
        <f>'360 GRP '!#REF!*SUM('360 GRP '!#REF!)</f>
        <v>#REF!</v>
      </c>
    </row>
    <row r="305" spans="1:12">
      <c r="A305" s="1" t="e">
        <f>'360 GRP '!#REF!</f>
        <v>#REF!</v>
      </c>
      <c r="B305" s="16" t="e">
        <f>SUM('360 GRP '!#REF!)*'360 GRP '!#REF!</f>
        <v>#REF!</v>
      </c>
      <c r="C305" s="17" t="e">
        <f>SUM('360 GRP '!#REF!)*'360 GRP '!#REF!</f>
        <v>#REF!</v>
      </c>
      <c r="D305" s="18" t="e">
        <f>SUM('360 GRP '!#REF!)*'360 GRP '!#REF!</f>
        <v>#REF!</v>
      </c>
      <c r="E305" s="18" t="e">
        <f>SUM('360 GRP '!#REF!)*'360 GRP '!#REF!</f>
        <v>#REF!</v>
      </c>
      <c r="F305" s="18" t="e">
        <f>SUM('360 GRP '!#REF!)*'360 GRP '!#REF!</f>
        <v>#REF!</v>
      </c>
      <c r="G305" s="18" t="e">
        <f>SUM('360 GRP '!#REF!)*'360 GRP '!#REF!</f>
        <v>#REF!</v>
      </c>
      <c r="H305" s="18" t="e">
        <f>SUM('360 GRP '!#REF!)*'360 GRP '!#REF!</f>
        <v>#REF!</v>
      </c>
      <c r="I305" s="18" t="e">
        <f>SUM('360 GRP '!#REF!)*'360 GRP '!#REF!</f>
        <v>#REF!</v>
      </c>
      <c r="J305" s="18" t="e">
        <f>SUM('360 GRP '!#REF!)*'360 GRP '!#REF!</f>
        <v>#REF!</v>
      </c>
      <c r="K305" s="18" t="e">
        <f>'360 GRP '!#REF!</f>
        <v>#REF!</v>
      </c>
      <c r="L305" s="18" t="e">
        <f>'360 GRP '!#REF!*SUM('360 GRP '!#REF!)</f>
        <v>#REF!</v>
      </c>
    </row>
    <row r="306" spans="1:12">
      <c r="A306" s="1" t="e">
        <f>'360 GRP '!#REF!</f>
        <v>#REF!</v>
      </c>
      <c r="B306" s="16" t="e">
        <f>SUM('360 GRP '!#REF!)*'360 GRP '!#REF!</f>
        <v>#REF!</v>
      </c>
      <c r="C306" s="17" t="e">
        <f>SUM('360 GRP '!#REF!)*'360 GRP '!#REF!</f>
        <v>#REF!</v>
      </c>
      <c r="D306" s="18" t="e">
        <f>SUM('360 GRP '!#REF!)*'360 GRP '!#REF!</f>
        <v>#REF!</v>
      </c>
      <c r="E306" s="18" t="e">
        <f>SUM('360 GRP '!#REF!)*'360 GRP '!#REF!</f>
        <v>#REF!</v>
      </c>
      <c r="F306" s="18" t="e">
        <f>SUM('360 GRP '!#REF!)*'360 GRP '!#REF!</f>
        <v>#REF!</v>
      </c>
      <c r="G306" s="18" t="e">
        <f>SUM('360 GRP '!#REF!)*'360 GRP '!#REF!</f>
        <v>#REF!</v>
      </c>
      <c r="H306" s="18" t="e">
        <f>SUM('360 GRP '!#REF!)*'360 GRP '!#REF!</f>
        <v>#REF!</v>
      </c>
      <c r="I306" s="18" t="e">
        <f>SUM('360 GRP '!#REF!)*'360 GRP '!#REF!</f>
        <v>#REF!</v>
      </c>
      <c r="J306" s="18" t="e">
        <f>SUM('360 GRP '!#REF!)*'360 GRP '!#REF!</f>
        <v>#REF!</v>
      </c>
      <c r="K306" s="18" t="e">
        <f>'360 GRP '!#REF!</f>
        <v>#REF!</v>
      </c>
      <c r="L306" s="18" t="e">
        <f>'360 GRP '!#REF!*SUM('360 GRP '!#REF!)</f>
        <v>#REF!</v>
      </c>
    </row>
    <row r="307" spans="1:12">
      <c r="A307" s="1" t="e">
        <f>'360 GRP '!#REF!</f>
        <v>#REF!</v>
      </c>
      <c r="B307" s="16" t="e">
        <f>SUM('360 GRP '!#REF!)*'360 GRP '!#REF!</f>
        <v>#REF!</v>
      </c>
      <c r="C307" s="17" t="e">
        <f>SUM('360 GRP '!#REF!)*'360 GRP '!#REF!</f>
        <v>#REF!</v>
      </c>
      <c r="D307" s="18" t="e">
        <f>SUM('360 GRP '!#REF!)*'360 GRP '!#REF!</f>
        <v>#REF!</v>
      </c>
      <c r="E307" s="18" t="e">
        <f>SUM('360 GRP '!#REF!)*'360 GRP '!#REF!</f>
        <v>#REF!</v>
      </c>
      <c r="F307" s="18" t="e">
        <f>SUM('360 GRP '!#REF!)*'360 GRP '!#REF!</f>
        <v>#REF!</v>
      </c>
      <c r="G307" s="18" t="e">
        <f>SUM('360 GRP '!#REF!)*'360 GRP '!#REF!</f>
        <v>#REF!</v>
      </c>
      <c r="H307" s="18" t="e">
        <f>SUM('360 GRP '!#REF!)*'360 GRP '!#REF!</f>
        <v>#REF!</v>
      </c>
      <c r="I307" s="18" t="e">
        <f>SUM('360 GRP '!#REF!)*'360 GRP '!#REF!</f>
        <v>#REF!</v>
      </c>
      <c r="J307" s="18" t="e">
        <f>SUM('360 GRP '!#REF!)*'360 GRP '!#REF!</f>
        <v>#REF!</v>
      </c>
      <c r="K307" s="18" t="e">
        <f>'360 GRP '!#REF!</f>
        <v>#REF!</v>
      </c>
      <c r="L307" s="18" t="e">
        <f>'360 GRP '!#REF!*SUM('360 GRP '!#REF!)</f>
        <v>#REF!</v>
      </c>
    </row>
    <row r="308" spans="1:12">
      <c r="A308" s="1" t="e">
        <f>'360 GRP '!#REF!</f>
        <v>#REF!</v>
      </c>
      <c r="B308" s="16" t="e">
        <f>SUM('360 GRP '!#REF!)*'360 GRP '!#REF!</f>
        <v>#REF!</v>
      </c>
      <c r="C308" s="17" t="e">
        <f>SUM('360 GRP '!#REF!)*'360 GRP '!#REF!</f>
        <v>#REF!</v>
      </c>
      <c r="D308" s="18" t="e">
        <f>SUM('360 GRP '!#REF!)*'360 GRP '!#REF!</f>
        <v>#REF!</v>
      </c>
      <c r="E308" s="18" t="e">
        <f>SUM('360 GRP '!#REF!)*'360 GRP '!#REF!</f>
        <v>#REF!</v>
      </c>
      <c r="F308" s="18" t="e">
        <f>SUM('360 GRP '!#REF!)*'360 GRP '!#REF!</f>
        <v>#REF!</v>
      </c>
      <c r="G308" s="18" t="e">
        <f>SUM('360 GRP '!#REF!)*'360 GRP '!#REF!</f>
        <v>#REF!</v>
      </c>
      <c r="H308" s="18" t="e">
        <f>SUM('360 GRP '!#REF!)*'360 GRP '!#REF!</f>
        <v>#REF!</v>
      </c>
      <c r="I308" s="18" t="e">
        <f>SUM('360 GRP '!#REF!)*'360 GRP '!#REF!</f>
        <v>#REF!</v>
      </c>
      <c r="J308" s="18" t="e">
        <f>SUM('360 GRP '!#REF!)*'360 GRP '!#REF!</f>
        <v>#REF!</v>
      </c>
      <c r="K308" s="18" t="e">
        <f>'360 GRP '!#REF!</f>
        <v>#REF!</v>
      </c>
      <c r="L308" s="18" t="e">
        <f>'360 GRP '!#REF!*SUM('360 GRP '!#REF!)</f>
        <v>#REF!</v>
      </c>
    </row>
    <row r="309" spans="1:12">
      <c r="A309" s="1" t="e">
        <f>'360 GRP '!#REF!</f>
        <v>#REF!</v>
      </c>
      <c r="B309" s="16" t="e">
        <f>SUM('360 GRP '!#REF!)*'360 GRP '!#REF!</f>
        <v>#REF!</v>
      </c>
      <c r="C309" s="17" t="e">
        <f>SUM('360 GRP '!#REF!)*'360 GRP '!#REF!</f>
        <v>#REF!</v>
      </c>
      <c r="D309" s="18" t="e">
        <f>SUM('360 GRP '!#REF!)*'360 GRP '!#REF!</f>
        <v>#REF!</v>
      </c>
      <c r="E309" s="18" t="e">
        <f>SUM('360 GRP '!#REF!)*'360 GRP '!#REF!</f>
        <v>#REF!</v>
      </c>
      <c r="F309" s="18" t="e">
        <f>SUM('360 GRP '!#REF!)*'360 GRP '!#REF!</f>
        <v>#REF!</v>
      </c>
      <c r="G309" s="18" t="e">
        <f>SUM('360 GRP '!#REF!)*'360 GRP '!#REF!</f>
        <v>#REF!</v>
      </c>
      <c r="H309" s="18" t="e">
        <f>SUM('360 GRP '!#REF!)*'360 GRP '!#REF!</f>
        <v>#REF!</v>
      </c>
      <c r="I309" s="18" t="e">
        <f>SUM('360 GRP '!#REF!)*'360 GRP '!#REF!</f>
        <v>#REF!</v>
      </c>
      <c r="J309" s="18" t="e">
        <f>SUM('360 GRP '!#REF!)*'360 GRP '!#REF!</f>
        <v>#REF!</v>
      </c>
      <c r="K309" s="18" t="e">
        <f>'360 GRP '!#REF!</f>
        <v>#REF!</v>
      </c>
      <c r="L309" s="18" t="e">
        <f>'360 GRP '!#REF!*SUM('360 GRP '!#REF!)</f>
        <v>#REF!</v>
      </c>
    </row>
    <row r="310" spans="1:12">
      <c r="A310" s="1" t="e">
        <f>'360 GRP '!#REF!</f>
        <v>#REF!</v>
      </c>
      <c r="B310" s="16" t="e">
        <f>SUM('360 GRP '!#REF!)*'360 GRP '!#REF!</f>
        <v>#REF!</v>
      </c>
      <c r="C310" s="17" t="e">
        <f>SUM('360 GRP '!#REF!)*'360 GRP '!#REF!</f>
        <v>#REF!</v>
      </c>
      <c r="D310" s="18" t="e">
        <f>SUM('360 GRP '!#REF!)*'360 GRP '!#REF!</f>
        <v>#REF!</v>
      </c>
      <c r="E310" s="18" t="e">
        <f>SUM('360 GRP '!#REF!)*'360 GRP '!#REF!</f>
        <v>#REF!</v>
      </c>
      <c r="F310" s="18" t="e">
        <f>SUM('360 GRP '!#REF!)*'360 GRP '!#REF!</f>
        <v>#REF!</v>
      </c>
      <c r="G310" s="18" t="e">
        <f>SUM('360 GRP '!#REF!)*'360 GRP '!#REF!</f>
        <v>#REF!</v>
      </c>
      <c r="H310" s="18" t="e">
        <f>SUM('360 GRP '!#REF!)*'360 GRP '!#REF!</f>
        <v>#REF!</v>
      </c>
      <c r="I310" s="18" t="e">
        <f>SUM('360 GRP '!#REF!)*'360 GRP '!#REF!</f>
        <v>#REF!</v>
      </c>
      <c r="J310" s="18" t="e">
        <f>SUM('360 GRP '!#REF!)*'360 GRP '!#REF!</f>
        <v>#REF!</v>
      </c>
      <c r="K310" s="18" t="e">
        <f>'360 GRP '!#REF!</f>
        <v>#REF!</v>
      </c>
      <c r="L310" s="18" t="e">
        <f>'360 GRP '!#REF!*SUM('360 GRP '!#REF!)</f>
        <v>#REF!</v>
      </c>
    </row>
    <row r="311" spans="1:12">
      <c r="A311" s="1" t="e">
        <f>'360 GRP '!#REF!</f>
        <v>#REF!</v>
      </c>
      <c r="B311" s="16" t="e">
        <f>SUM('360 GRP '!#REF!)*'360 GRP '!#REF!</f>
        <v>#REF!</v>
      </c>
      <c r="C311" s="17" t="e">
        <f>SUM('360 GRP '!#REF!)*'360 GRP '!#REF!</f>
        <v>#REF!</v>
      </c>
      <c r="D311" s="18" t="e">
        <f>SUM('360 GRP '!#REF!)*'360 GRP '!#REF!</f>
        <v>#REF!</v>
      </c>
      <c r="E311" s="18" t="e">
        <f>SUM('360 GRP '!#REF!)*'360 GRP '!#REF!</f>
        <v>#REF!</v>
      </c>
      <c r="F311" s="18" t="e">
        <f>SUM('360 GRP '!#REF!)*'360 GRP '!#REF!</f>
        <v>#REF!</v>
      </c>
      <c r="G311" s="18" t="e">
        <f>SUM('360 GRP '!#REF!)*'360 GRP '!#REF!</f>
        <v>#REF!</v>
      </c>
      <c r="H311" s="18" t="e">
        <f>SUM('360 GRP '!#REF!)*'360 GRP '!#REF!</f>
        <v>#REF!</v>
      </c>
      <c r="I311" s="18" t="e">
        <f>SUM('360 GRP '!#REF!)*'360 GRP '!#REF!</f>
        <v>#REF!</v>
      </c>
      <c r="J311" s="18" t="e">
        <f>SUM('360 GRP '!#REF!)*'360 GRP '!#REF!</f>
        <v>#REF!</v>
      </c>
      <c r="K311" s="18" t="e">
        <f>'360 GRP '!#REF!</f>
        <v>#REF!</v>
      </c>
      <c r="L311" s="18" t="e">
        <f>'360 GRP '!#REF!*SUM('360 GRP '!#REF!)</f>
        <v>#REF!</v>
      </c>
    </row>
    <row r="312" spans="1:12">
      <c r="A312" s="1" t="e">
        <f>'360 GRP '!#REF!</f>
        <v>#REF!</v>
      </c>
      <c r="B312" s="16" t="e">
        <f>SUM('360 GRP '!#REF!)*'360 GRP '!#REF!</f>
        <v>#REF!</v>
      </c>
      <c r="C312" s="17" t="e">
        <f>SUM('360 GRP '!#REF!)*'360 GRP '!#REF!</f>
        <v>#REF!</v>
      </c>
      <c r="D312" s="18" t="e">
        <f>SUM('360 GRP '!#REF!)*'360 GRP '!#REF!</f>
        <v>#REF!</v>
      </c>
      <c r="E312" s="18" t="e">
        <f>SUM('360 GRP '!#REF!)*'360 GRP '!#REF!</f>
        <v>#REF!</v>
      </c>
      <c r="F312" s="18" t="e">
        <f>SUM('360 GRP '!#REF!)*'360 GRP '!#REF!</f>
        <v>#REF!</v>
      </c>
      <c r="G312" s="18" t="e">
        <f>SUM('360 GRP '!#REF!)*'360 GRP '!#REF!</f>
        <v>#REF!</v>
      </c>
      <c r="H312" s="18" t="e">
        <f>SUM('360 GRP '!#REF!)*'360 GRP '!#REF!</f>
        <v>#REF!</v>
      </c>
      <c r="I312" s="18" t="e">
        <f>SUM('360 GRP '!#REF!)*'360 GRP '!#REF!</f>
        <v>#REF!</v>
      </c>
      <c r="J312" s="18" t="e">
        <f>SUM('360 GRP '!#REF!)*'360 GRP '!#REF!</f>
        <v>#REF!</v>
      </c>
      <c r="K312" s="18" t="e">
        <f>'360 GRP '!#REF!</f>
        <v>#REF!</v>
      </c>
      <c r="L312" s="18" t="e">
        <f>'360 GRP '!#REF!*SUM('360 GRP '!#REF!)</f>
        <v>#REF!</v>
      </c>
    </row>
    <row r="313" spans="1:12">
      <c r="A313" s="1" t="e">
        <f>'360 GRP '!#REF!</f>
        <v>#REF!</v>
      </c>
      <c r="B313" s="16" t="e">
        <f>SUM('360 GRP '!#REF!)*'360 GRP '!#REF!</f>
        <v>#REF!</v>
      </c>
      <c r="C313" s="17" t="e">
        <f>SUM('360 GRP '!#REF!)*'360 GRP '!#REF!</f>
        <v>#REF!</v>
      </c>
      <c r="D313" s="18" t="e">
        <f>SUM('360 GRP '!#REF!)*'360 GRP '!#REF!</f>
        <v>#REF!</v>
      </c>
      <c r="E313" s="18" t="e">
        <f>SUM('360 GRP '!#REF!)*'360 GRP '!#REF!</f>
        <v>#REF!</v>
      </c>
      <c r="F313" s="18" t="e">
        <f>SUM('360 GRP '!#REF!)*'360 GRP '!#REF!</f>
        <v>#REF!</v>
      </c>
      <c r="G313" s="18" t="e">
        <f>SUM('360 GRP '!#REF!)*'360 GRP '!#REF!</f>
        <v>#REF!</v>
      </c>
      <c r="H313" s="18" t="e">
        <f>SUM('360 GRP '!#REF!)*'360 GRP '!#REF!</f>
        <v>#REF!</v>
      </c>
      <c r="I313" s="18" t="e">
        <f>SUM('360 GRP '!#REF!)*'360 GRP '!#REF!</f>
        <v>#REF!</v>
      </c>
      <c r="J313" s="18" t="e">
        <f>SUM('360 GRP '!#REF!)*'360 GRP '!#REF!</f>
        <v>#REF!</v>
      </c>
      <c r="K313" s="18" t="e">
        <f>'360 GRP '!#REF!</f>
        <v>#REF!</v>
      </c>
      <c r="L313" s="18" t="e">
        <f>'360 GRP '!#REF!*SUM('360 GRP '!#REF!)</f>
        <v>#REF!</v>
      </c>
    </row>
    <row r="314" spans="1:12">
      <c r="A314" s="1" t="e">
        <f>'360 GRP '!#REF!</f>
        <v>#REF!</v>
      </c>
      <c r="B314" s="16" t="e">
        <f>SUM('360 GRP '!#REF!)*'360 GRP '!#REF!</f>
        <v>#REF!</v>
      </c>
      <c r="C314" s="17" t="e">
        <f>SUM('360 GRP '!#REF!)*'360 GRP '!#REF!</f>
        <v>#REF!</v>
      </c>
      <c r="D314" s="18" t="e">
        <f>SUM('360 GRP '!#REF!)*'360 GRP '!#REF!</f>
        <v>#REF!</v>
      </c>
      <c r="E314" s="18" t="e">
        <f>SUM('360 GRP '!#REF!)*'360 GRP '!#REF!</f>
        <v>#REF!</v>
      </c>
      <c r="F314" s="18" t="e">
        <f>SUM('360 GRP '!#REF!)*'360 GRP '!#REF!</f>
        <v>#REF!</v>
      </c>
      <c r="G314" s="18" t="e">
        <f>SUM('360 GRP '!#REF!)*'360 GRP '!#REF!</f>
        <v>#REF!</v>
      </c>
      <c r="H314" s="18" t="e">
        <f>SUM('360 GRP '!#REF!)*'360 GRP '!#REF!</f>
        <v>#REF!</v>
      </c>
      <c r="I314" s="18" t="e">
        <f>SUM('360 GRP '!#REF!)*'360 GRP '!#REF!</f>
        <v>#REF!</v>
      </c>
      <c r="J314" s="18" t="e">
        <f>SUM('360 GRP '!#REF!)*'360 GRP '!#REF!</f>
        <v>#REF!</v>
      </c>
      <c r="K314" s="18" t="e">
        <f>'360 GRP '!#REF!</f>
        <v>#REF!</v>
      </c>
      <c r="L314" s="18" t="e">
        <f>'360 GRP '!#REF!*SUM('360 GRP '!#REF!)</f>
        <v>#REF!</v>
      </c>
    </row>
    <row r="315" spans="1:12">
      <c r="A315" s="1" t="e">
        <f>'360 GRP '!#REF!</f>
        <v>#REF!</v>
      </c>
      <c r="B315" s="16" t="e">
        <f>SUM('360 GRP '!#REF!)*'360 GRP '!#REF!</f>
        <v>#REF!</v>
      </c>
      <c r="C315" s="17" t="e">
        <f>SUM('360 GRP '!#REF!)*'360 GRP '!#REF!</f>
        <v>#REF!</v>
      </c>
      <c r="D315" s="18" t="e">
        <f>SUM('360 GRP '!#REF!)*'360 GRP '!#REF!</f>
        <v>#REF!</v>
      </c>
      <c r="E315" s="18" t="e">
        <f>SUM('360 GRP '!#REF!)*'360 GRP '!#REF!</f>
        <v>#REF!</v>
      </c>
      <c r="F315" s="18" t="e">
        <f>SUM('360 GRP '!#REF!)*'360 GRP '!#REF!</f>
        <v>#REF!</v>
      </c>
      <c r="G315" s="18" t="e">
        <f>SUM('360 GRP '!#REF!)*'360 GRP '!#REF!</f>
        <v>#REF!</v>
      </c>
      <c r="H315" s="18" t="e">
        <f>SUM('360 GRP '!#REF!)*'360 GRP '!#REF!</f>
        <v>#REF!</v>
      </c>
      <c r="I315" s="18" t="e">
        <f>SUM('360 GRP '!#REF!)*'360 GRP '!#REF!</f>
        <v>#REF!</v>
      </c>
      <c r="J315" s="18" t="e">
        <f>SUM('360 GRP '!#REF!)*'360 GRP '!#REF!</f>
        <v>#REF!</v>
      </c>
      <c r="K315" s="18" t="e">
        <f>'360 GRP '!#REF!</f>
        <v>#REF!</v>
      </c>
      <c r="L315" s="18" t="e">
        <f>'360 GRP '!#REF!*SUM('360 GRP '!#REF!)</f>
        <v>#REF!</v>
      </c>
    </row>
    <row r="316" spans="1:12">
      <c r="A316" s="1" t="e">
        <f>'360 GRP '!#REF!</f>
        <v>#REF!</v>
      </c>
      <c r="B316" s="16" t="e">
        <f>SUM('360 GRP '!#REF!)*'360 GRP '!#REF!</f>
        <v>#REF!</v>
      </c>
      <c r="C316" s="17" t="e">
        <f>SUM('360 GRP '!#REF!)*'360 GRP '!#REF!</f>
        <v>#REF!</v>
      </c>
      <c r="D316" s="18" t="e">
        <f>SUM('360 GRP '!#REF!)*'360 GRP '!#REF!</f>
        <v>#REF!</v>
      </c>
      <c r="E316" s="18" t="e">
        <f>SUM('360 GRP '!#REF!)*'360 GRP '!#REF!</f>
        <v>#REF!</v>
      </c>
      <c r="F316" s="18" t="e">
        <f>SUM('360 GRP '!#REF!)*'360 GRP '!#REF!</f>
        <v>#REF!</v>
      </c>
      <c r="G316" s="18" t="e">
        <f>SUM('360 GRP '!#REF!)*'360 GRP '!#REF!</f>
        <v>#REF!</v>
      </c>
      <c r="H316" s="18" t="e">
        <f>SUM('360 GRP '!#REF!)*'360 GRP '!#REF!</f>
        <v>#REF!</v>
      </c>
      <c r="I316" s="18" t="e">
        <f>SUM('360 GRP '!#REF!)*'360 GRP '!#REF!</f>
        <v>#REF!</v>
      </c>
      <c r="J316" s="18" t="e">
        <f>SUM('360 GRP '!#REF!)*'360 GRP '!#REF!</f>
        <v>#REF!</v>
      </c>
      <c r="K316" s="18" t="e">
        <f>'360 GRP '!#REF!</f>
        <v>#REF!</v>
      </c>
      <c r="L316" s="18" t="e">
        <f>'360 GRP '!#REF!*SUM('360 GRP '!#REF!)</f>
        <v>#REF!</v>
      </c>
    </row>
    <row r="317" spans="1:12">
      <c r="A317" s="1" t="e">
        <f>'360 GRP '!#REF!</f>
        <v>#REF!</v>
      </c>
      <c r="B317" s="16" t="e">
        <f>SUM('360 GRP '!#REF!)*'360 GRP '!#REF!</f>
        <v>#REF!</v>
      </c>
      <c r="C317" s="17" t="e">
        <f>SUM('360 GRP '!#REF!)*'360 GRP '!#REF!</f>
        <v>#REF!</v>
      </c>
      <c r="D317" s="18" t="e">
        <f>SUM('360 GRP '!#REF!)*'360 GRP '!#REF!</f>
        <v>#REF!</v>
      </c>
      <c r="E317" s="18" t="e">
        <f>SUM('360 GRP '!#REF!)*'360 GRP '!#REF!</f>
        <v>#REF!</v>
      </c>
      <c r="F317" s="18" t="e">
        <f>SUM('360 GRP '!#REF!)*'360 GRP '!#REF!</f>
        <v>#REF!</v>
      </c>
      <c r="G317" s="18" t="e">
        <f>SUM('360 GRP '!#REF!)*'360 GRP '!#REF!</f>
        <v>#REF!</v>
      </c>
      <c r="H317" s="18" t="e">
        <f>SUM('360 GRP '!#REF!)*'360 GRP '!#REF!</f>
        <v>#REF!</v>
      </c>
      <c r="I317" s="18" t="e">
        <f>SUM('360 GRP '!#REF!)*'360 GRP '!#REF!</f>
        <v>#REF!</v>
      </c>
      <c r="J317" s="18" t="e">
        <f>SUM('360 GRP '!#REF!)*'360 GRP '!#REF!</f>
        <v>#REF!</v>
      </c>
      <c r="K317" s="18" t="e">
        <f>'360 GRP '!#REF!</f>
        <v>#REF!</v>
      </c>
      <c r="L317" s="18" t="e">
        <f>'360 GRP '!#REF!*SUM('360 GRP '!#REF!)</f>
        <v>#REF!</v>
      </c>
    </row>
    <row r="318" spans="1:12">
      <c r="A318" s="1" t="e">
        <f>'360 GRP '!#REF!</f>
        <v>#REF!</v>
      </c>
      <c r="B318" s="16" t="e">
        <f>SUM('360 GRP '!#REF!)*'360 GRP '!#REF!</f>
        <v>#REF!</v>
      </c>
      <c r="C318" s="17" t="e">
        <f>SUM('360 GRP '!#REF!)*'360 GRP '!#REF!</f>
        <v>#REF!</v>
      </c>
      <c r="D318" s="18" t="e">
        <f>SUM('360 GRP '!#REF!)*'360 GRP '!#REF!</f>
        <v>#REF!</v>
      </c>
      <c r="E318" s="18" t="e">
        <f>SUM('360 GRP '!#REF!)*'360 GRP '!#REF!</f>
        <v>#REF!</v>
      </c>
      <c r="F318" s="18" t="e">
        <f>SUM('360 GRP '!#REF!)*'360 GRP '!#REF!</f>
        <v>#REF!</v>
      </c>
      <c r="G318" s="18" t="e">
        <f>SUM('360 GRP '!#REF!)*'360 GRP '!#REF!</f>
        <v>#REF!</v>
      </c>
      <c r="H318" s="18" t="e">
        <f>SUM('360 GRP '!#REF!)*'360 GRP '!#REF!</f>
        <v>#REF!</v>
      </c>
      <c r="I318" s="18" t="e">
        <f>SUM('360 GRP '!#REF!)*'360 GRP '!#REF!</f>
        <v>#REF!</v>
      </c>
      <c r="J318" s="18" t="e">
        <f>SUM('360 GRP '!#REF!)*'360 GRP '!#REF!</f>
        <v>#REF!</v>
      </c>
      <c r="K318" s="18" t="e">
        <f>'360 GRP '!#REF!</f>
        <v>#REF!</v>
      </c>
      <c r="L318" s="18" t="e">
        <f>'360 GRP '!#REF!*SUM('360 GRP '!#REF!)</f>
        <v>#REF!</v>
      </c>
    </row>
    <row r="319" spans="1:12">
      <c r="A319" s="1" t="e">
        <f>'360 GRP '!#REF!</f>
        <v>#REF!</v>
      </c>
      <c r="B319" s="16" t="e">
        <f>SUM('360 GRP '!#REF!)*'360 GRP '!#REF!</f>
        <v>#REF!</v>
      </c>
      <c r="C319" s="17" t="e">
        <f>SUM('360 GRP '!#REF!)*'360 GRP '!#REF!</f>
        <v>#REF!</v>
      </c>
      <c r="D319" s="18" t="e">
        <f>SUM('360 GRP '!#REF!)*'360 GRP '!#REF!</f>
        <v>#REF!</v>
      </c>
      <c r="E319" s="18" t="e">
        <f>SUM('360 GRP '!#REF!)*'360 GRP '!#REF!</f>
        <v>#REF!</v>
      </c>
      <c r="F319" s="18" t="e">
        <f>SUM('360 GRP '!#REF!)*'360 GRP '!#REF!</f>
        <v>#REF!</v>
      </c>
      <c r="G319" s="18" t="e">
        <f>SUM('360 GRP '!#REF!)*'360 GRP '!#REF!</f>
        <v>#REF!</v>
      </c>
      <c r="H319" s="18" t="e">
        <f>SUM('360 GRP '!#REF!)*'360 GRP '!#REF!</f>
        <v>#REF!</v>
      </c>
      <c r="I319" s="18" t="e">
        <f>SUM('360 GRP '!#REF!)*'360 GRP '!#REF!</f>
        <v>#REF!</v>
      </c>
      <c r="J319" s="18" t="e">
        <f>SUM('360 GRP '!#REF!)*'360 GRP '!#REF!</f>
        <v>#REF!</v>
      </c>
      <c r="K319" s="18" t="e">
        <f>'360 GRP '!#REF!</f>
        <v>#REF!</v>
      </c>
      <c r="L319" s="18" t="e">
        <f>'360 GRP '!#REF!*SUM('360 GRP '!#REF!)</f>
        <v>#REF!</v>
      </c>
    </row>
    <row r="320" spans="1:12">
      <c r="A320" s="1" t="e">
        <f>'360 GRP '!#REF!</f>
        <v>#REF!</v>
      </c>
      <c r="B320" s="16" t="e">
        <f>SUM('360 GRP '!#REF!)*'360 GRP '!#REF!</f>
        <v>#REF!</v>
      </c>
      <c r="C320" s="17" t="e">
        <f>SUM('360 GRP '!#REF!)*'360 GRP '!#REF!</f>
        <v>#REF!</v>
      </c>
      <c r="D320" s="18" t="e">
        <f>SUM('360 GRP '!#REF!)*'360 GRP '!#REF!</f>
        <v>#REF!</v>
      </c>
      <c r="E320" s="18" t="e">
        <f>SUM('360 GRP '!#REF!)*'360 GRP '!#REF!</f>
        <v>#REF!</v>
      </c>
      <c r="F320" s="18" t="e">
        <f>SUM('360 GRP '!#REF!)*'360 GRP '!#REF!</f>
        <v>#REF!</v>
      </c>
      <c r="G320" s="18" t="e">
        <f>SUM('360 GRP '!#REF!)*'360 GRP '!#REF!</f>
        <v>#REF!</v>
      </c>
      <c r="H320" s="18" t="e">
        <f>SUM('360 GRP '!#REF!)*'360 GRP '!#REF!</f>
        <v>#REF!</v>
      </c>
      <c r="I320" s="18" t="e">
        <f>SUM('360 GRP '!#REF!)*'360 GRP '!#REF!</f>
        <v>#REF!</v>
      </c>
      <c r="J320" s="18" t="e">
        <f>SUM('360 GRP '!#REF!)*'360 GRP '!#REF!</f>
        <v>#REF!</v>
      </c>
      <c r="K320" s="18" t="e">
        <f>'360 GRP '!#REF!</f>
        <v>#REF!</v>
      </c>
      <c r="L320" s="18" t="e">
        <f>'360 GRP '!#REF!*SUM('360 GRP '!#REF!)</f>
        <v>#REF!</v>
      </c>
    </row>
    <row r="321" spans="1:12">
      <c r="A321" s="1" t="e">
        <f>'360 GRP '!#REF!</f>
        <v>#REF!</v>
      </c>
      <c r="B321" s="16" t="e">
        <f>SUM('360 GRP '!#REF!)*'360 GRP '!#REF!</f>
        <v>#REF!</v>
      </c>
      <c r="C321" s="17" t="e">
        <f>SUM('360 GRP '!#REF!)*'360 GRP '!#REF!</f>
        <v>#REF!</v>
      </c>
      <c r="D321" s="18" t="e">
        <f>SUM('360 GRP '!#REF!)*'360 GRP '!#REF!</f>
        <v>#REF!</v>
      </c>
      <c r="E321" s="18" t="e">
        <f>SUM('360 GRP '!#REF!)*'360 GRP '!#REF!</f>
        <v>#REF!</v>
      </c>
      <c r="F321" s="18" t="e">
        <f>SUM('360 GRP '!#REF!)*'360 GRP '!#REF!</f>
        <v>#REF!</v>
      </c>
      <c r="G321" s="18" t="e">
        <f>SUM('360 GRP '!#REF!)*'360 GRP '!#REF!</f>
        <v>#REF!</v>
      </c>
      <c r="H321" s="18" t="e">
        <f>SUM('360 GRP '!#REF!)*'360 GRP '!#REF!</f>
        <v>#REF!</v>
      </c>
      <c r="I321" s="18" t="e">
        <f>SUM('360 GRP '!#REF!)*'360 GRP '!#REF!</f>
        <v>#REF!</v>
      </c>
      <c r="J321" s="18" t="e">
        <f>SUM('360 GRP '!#REF!)*'360 GRP '!#REF!</f>
        <v>#REF!</v>
      </c>
      <c r="K321" s="18" t="e">
        <f>'360 GRP '!#REF!</f>
        <v>#REF!</v>
      </c>
      <c r="L321" s="18" t="e">
        <f>'360 GRP '!#REF!*SUM('360 GRP '!#REF!)</f>
        <v>#REF!</v>
      </c>
    </row>
    <row r="322" spans="1:12">
      <c r="A322" s="1" t="e">
        <f>'360 GRP '!#REF!</f>
        <v>#REF!</v>
      </c>
      <c r="B322" s="16" t="e">
        <f>SUM('360 GRP '!#REF!)*'360 GRP '!#REF!</f>
        <v>#REF!</v>
      </c>
      <c r="C322" s="17" t="e">
        <f>SUM('360 GRP '!#REF!)*'360 GRP '!#REF!</f>
        <v>#REF!</v>
      </c>
      <c r="D322" s="18" t="e">
        <f>SUM('360 GRP '!#REF!)*'360 GRP '!#REF!</f>
        <v>#REF!</v>
      </c>
      <c r="E322" s="18" t="e">
        <f>SUM('360 GRP '!#REF!)*'360 GRP '!#REF!</f>
        <v>#REF!</v>
      </c>
      <c r="F322" s="18" t="e">
        <f>SUM('360 GRP '!#REF!)*'360 GRP '!#REF!</f>
        <v>#REF!</v>
      </c>
      <c r="G322" s="18" t="e">
        <f>SUM('360 GRP '!#REF!)*'360 GRP '!#REF!</f>
        <v>#REF!</v>
      </c>
      <c r="H322" s="18" t="e">
        <f>SUM('360 GRP '!#REF!)*'360 GRP '!#REF!</f>
        <v>#REF!</v>
      </c>
      <c r="I322" s="18" t="e">
        <f>SUM('360 GRP '!#REF!)*'360 GRP '!#REF!</f>
        <v>#REF!</v>
      </c>
      <c r="J322" s="18" t="e">
        <f>SUM('360 GRP '!#REF!)*'360 GRP '!#REF!</f>
        <v>#REF!</v>
      </c>
      <c r="K322" s="18" t="e">
        <f>'360 GRP '!#REF!</f>
        <v>#REF!</v>
      </c>
      <c r="L322" s="18" t="e">
        <f>'360 GRP '!#REF!*SUM('360 GRP '!#REF!)</f>
        <v>#REF!</v>
      </c>
    </row>
    <row r="323" spans="1:12">
      <c r="A323" s="1" t="e">
        <f>'360 GRP '!#REF!</f>
        <v>#REF!</v>
      </c>
      <c r="B323" s="16" t="e">
        <f>SUM('360 GRP '!#REF!)*'360 GRP '!#REF!</f>
        <v>#REF!</v>
      </c>
      <c r="C323" s="17" t="e">
        <f>SUM('360 GRP '!#REF!)*'360 GRP '!#REF!</f>
        <v>#REF!</v>
      </c>
      <c r="D323" s="18" t="e">
        <f>SUM('360 GRP '!#REF!)*'360 GRP '!#REF!</f>
        <v>#REF!</v>
      </c>
      <c r="E323" s="18" t="e">
        <f>SUM('360 GRP '!#REF!)*'360 GRP '!#REF!</f>
        <v>#REF!</v>
      </c>
      <c r="F323" s="18" t="e">
        <f>SUM('360 GRP '!#REF!)*'360 GRP '!#REF!</f>
        <v>#REF!</v>
      </c>
      <c r="G323" s="18" t="e">
        <f>SUM('360 GRP '!#REF!)*'360 GRP '!#REF!</f>
        <v>#REF!</v>
      </c>
      <c r="H323" s="18" t="e">
        <f>SUM('360 GRP '!#REF!)*'360 GRP '!#REF!</f>
        <v>#REF!</v>
      </c>
      <c r="I323" s="18" t="e">
        <f>SUM('360 GRP '!#REF!)*'360 GRP '!#REF!</f>
        <v>#REF!</v>
      </c>
      <c r="J323" s="18" t="e">
        <f>SUM('360 GRP '!#REF!)*'360 GRP '!#REF!</f>
        <v>#REF!</v>
      </c>
      <c r="K323" s="18" t="e">
        <f>'360 GRP '!#REF!</f>
        <v>#REF!</v>
      </c>
      <c r="L323" s="18" t="e">
        <f>'360 GRP '!#REF!*SUM('360 GRP '!#REF!)</f>
        <v>#REF!</v>
      </c>
    </row>
    <row r="324" spans="1:12">
      <c r="A324" s="1"/>
      <c r="B324" s="16" t="e">
        <f>SUM('360 GRP '!#REF!)*'360 GRP '!#REF!</f>
        <v>#REF!</v>
      </c>
      <c r="C324" s="17" t="e">
        <f>SUM('360 GRP '!#REF!)*'360 GRP '!#REF!</f>
        <v>#REF!</v>
      </c>
      <c r="D324" s="18" t="e">
        <f>SUM('360 GRP '!#REF!)*'360 GRP '!#REF!</f>
        <v>#REF!</v>
      </c>
      <c r="E324" s="18" t="e">
        <f>SUM('360 GRP '!#REF!)*'360 GRP '!#REF!</f>
        <v>#REF!</v>
      </c>
      <c r="F324" s="18" t="e">
        <f>SUM('360 GRP '!#REF!)*'360 GRP '!#REF!</f>
        <v>#REF!</v>
      </c>
      <c r="G324" s="18" t="e">
        <f>SUM('360 GRP '!#REF!)*'360 GRP '!#REF!</f>
        <v>#REF!</v>
      </c>
      <c r="H324" s="18" t="e">
        <f>SUM('360 GRP '!#REF!)*'360 GRP '!#REF!</f>
        <v>#REF!</v>
      </c>
      <c r="I324" s="18" t="e">
        <f>SUM('360 GRP '!#REF!)*'360 GRP '!#REF!</f>
        <v>#REF!</v>
      </c>
      <c r="J324" s="18" t="e">
        <f>SUM('360 GRP '!#REF!)*'360 GRP '!#REF!</f>
        <v>#REF!</v>
      </c>
      <c r="K324" s="18" t="e">
        <f>'360 GRP '!#REF!</f>
        <v>#REF!</v>
      </c>
      <c r="L324" s="18" t="e">
        <f>'360 GRP '!#REF!*SUM('360 GRP '!#REF!)</f>
        <v>#REF!</v>
      </c>
    </row>
    <row r="325" spans="1:12">
      <c r="A325" s="1"/>
      <c r="B325" s="16" t="e">
        <f>SUM('360 GRP '!#REF!)*'360 GRP '!#REF!</f>
        <v>#REF!</v>
      </c>
      <c r="C325" s="17" t="e">
        <f>SUM('360 GRP '!#REF!)*'360 GRP '!#REF!</f>
        <v>#REF!</v>
      </c>
      <c r="D325" s="18" t="e">
        <f>SUM('360 GRP '!#REF!)*'360 GRP '!#REF!</f>
        <v>#REF!</v>
      </c>
      <c r="E325" s="18" t="e">
        <f>SUM('360 GRP '!#REF!)*'360 GRP '!#REF!</f>
        <v>#REF!</v>
      </c>
      <c r="F325" s="18" t="e">
        <f>SUM('360 GRP '!#REF!)*'360 GRP '!#REF!</f>
        <v>#REF!</v>
      </c>
      <c r="G325" s="18" t="e">
        <f>SUM('360 GRP '!#REF!)*'360 GRP '!#REF!</f>
        <v>#REF!</v>
      </c>
      <c r="H325" s="18" t="e">
        <f>SUM('360 GRP '!#REF!)*'360 GRP '!#REF!</f>
        <v>#REF!</v>
      </c>
      <c r="I325" s="18" t="e">
        <f>SUM('360 GRP '!#REF!)*'360 GRP '!#REF!</f>
        <v>#REF!</v>
      </c>
      <c r="J325" s="18" t="e">
        <f>SUM('360 GRP '!#REF!)*'360 GRP '!#REF!</f>
        <v>#REF!</v>
      </c>
      <c r="K325" s="18" t="e">
        <f>'360 GRP '!#REF!</f>
        <v>#REF!</v>
      </c>
      <c r="L325" s="18" t="e">
        <f>'360 GRP '!#REF!*SUM('360 GRP '!#REF!)</f>
        <v>#REF!</v>
      </c>
    </row>
    <row r="326" spans="1:12">
      <c r="A326" s="1"/>
      <c r="B326" s="16" t="e">
        <f>SUM('360 GRP '!#REF!)*'360 GRP '!#REF!</f>
        <v>#REF!</v>
      </c>
      <c r="C326" s="17" t="e">
        <f>SUM('360 GRP '!#REF!)*'360 GRP '!#REF!</f>
        <v>#REF!</v>
      </c>
      <c r="D326" s="18" t="e">
        <f>SUM('360 GRP '!#REF!)*'360 GRP '!#REF!</f>
        <v>#REF!</v>
      </c>
      <c r="E326" s="18" t="e">
        <f>SUM('360 GRP '!#REF!)*'360 GRP '!#REF!</f>
        <v>#REF!</v>
      </c>
      <c r="F326" s="18" t="e">
        <f>SUM('360 GRP '!#REF!)*'360 GRP '!#REF!</f>
        <v>#REF!</v>
      </c>
      <c r="G326" s="18" t="e">
        <f>SUM('360 GRP '!#REF!)*'360 GRP '!#REF!</f>
        <v>#REF!</v>
      </c>
      <c r="H326" s="18" t="e">
        <f>SUM('360 GRP '!#REF!)*'360 GRP '!#REF!</f>
        <v>#REF!</v>
      </c>
      <c r="I326" s="18" t="e">
        <f>SUM('360 GRP '!#REF!)*'360 GRP '!#REF!</f>
        <v>#REF!</v>
      </c>
      <c r="J326" s="18" t="e">
        <f>SUM('360 GRP '!#REF!)*'360 GRP '!#REF!</f>
        <v>#REF!</v>
      </c>
      <c r="K326" s="18" t="e">
        <f>'360 GRP '!#REF!</f>
        <v>#REF!</v>
      </c>
      <c r="L326" s="18" t="e">
        <f>'360 GRP '!#REF!*SUM('360 GRP '!#REF!)</f>
        <v>#REF!</v>
      </c>
    </row>
    <row r="327" spans="1:12">
      <c r="A327" s="1"/>
      <c r="B327" s="16" t="e">
        <f>SUM('360 GRP '!#REF!)*'360 GRP '!#REF!</f>
        <v>#REF!</v>
      </c>
      <c r="C327" s="17" t="e">
        <f>SUM('360 GRP '!#REF!)*'360 GRP '!#REF!</f>
        <v>#REF!</v>
      </c>
      <c r="D327" s="18" t="e">
        <f>SUM('360 GRP '!#REF!)*'360 GRP '!#REF!</f>
        <v>#REF!</v>
      </c>
      <c r="E327" s="18" t="e">
        <f>SUM('360 GRP '!#REF!)*'360 GRP '!#REF!</f>
        <v>#REF!</v>
      </c>
      <c r="F327" s="18" t="e">
        <f>SUM('360 GRP '!#REF!)*'360 GRP '!#REF!</f>
        <v>#REF!</v>
      </c>
      <c r="G327" s="18" t="e">
        <f>SUM('360 GRP '!#REF!)*'360 GRP '!#REF!</f>
        <v>#REF!</v>
      </c>
      <c r="H327" s="18" t="e">
        <f>SUM('360 GRP '!#REF!)*'360 GRP '!#REF!</f>
        <v>#REF!</v>
      </c>
      <c r="I327" s="18" t="e">
        <f>SUM('360 GRP '!#REF!)*'360 GRP '!#REF!</f>
        <v>#REF!</v>
      </c>
      <c r="J327" s="18" t="e">
        <f>SUM('360 GRP '!#REF!)*'360 GRP '!#REF!</f>
        <v>#REF!</v>
      </c>
      <c r="K327" s="18" t="e">
        <f>'360 GRP '!#REF!</f>
        <v>#REF!</v>
      </c>
      <c r="L327" s="18" t="e">
        <f>'360 GRP '!#REF!*SUM('360 GRP '!#REF!)</f>
        <v>#REF!</v>
      </c>
    </row>
    <row r="328" spans="1:12">
      <c r="A328" s="1"/>
      <c r="B328" s="16" t="e">
        <f>SUM('360 GRP '!#REF!)*'360 GRP '!#REF!</f>
        <v>#REF!</v>
      </c>
      <c r="C328" s="17" t="e">
        <f>SUM('360 GRP '!#REF!)*'360 GRP '!#REF!</f>
        <v>#REF!</v>
      </c>
      <c r="D328" s="18" t="e">
        <f>SUM('360 GRP '!#REF!)*'360 GRP '!#REF!</f>
        <v>#REF!</v>
      </c>
      <c r="E328" s="18" t="e">
        <f>SUM('360 GRP '!#REF!)*'360 GRP '!#REF!</f>
        <v>#REF!</v>
      </c>
      <c r="F328" s="18" t="e">
        <f>SUM('360 GRP '!#REF!)*'360 GRP '!#REF!</f>
        <v>#REF!</v>
      </c>
      <c r="G328" s="18" t="e">
        <f>SUM('360 GRP '!#REF!)*'360 GRP '!#REF!</f>
        <v>#REF!</v>
      </c>
      <c r="H328" s="18" t="e">
        <f>SUM('360 GRP '!#REF!)*'360 GRP '!#REF!</f>
        <v>#REF!</v>
      </c>
      <c r="I328" s="18" t="e">
        <f>SUM('360 GRP '!#REF!)*'360 GRP '!#REF!</f>
        <v>#REF!</v>
      </c>
      <c r="J328" s="18" t="e">
        <f>SUM('360 GRP '!#REF!)*'360 GRP '!#REF!</f>
        <v>#REF!</v>
      </c>
      <c r="K328" s="18" t="e">
        <f>'360 GRP '!#REF!</f>
        <v>#REF!</v>
      </c>
      <c r="L328" s="18" t="e">
        <f>'360 GRP '!#REF!*SUM('360 GRP '!#REF!)</f>
        <v>#REF!</v>
      </c>
    </row>
    <row r="329" spans="1:12">
      <c r="A329" s="1"/>
      <c r="B329" s="16" t="e">
        <f>SUM('360 GRP '!#REF!)*'360 GRP '!#REF!</f>
        <v>#REF!</v>
      </c>
      <c r="C329" s="17" t="e">
        <f>SUM('360 GRP '!#REF!)*'360 GRP '!#REF!</f>
        <v>#REF!</v>
      </c>
      <c r="D329" s="18" t="e">
        <f>SUM('360 GRP '!#REF!)*'360 GRP '!#REF!</f>
        <v>#REF!</v>
      </c>
      <c r="E329" s="18" t="e">
        <f>SUM('360 GRP '!#REF!)*'360 GRP '!#REF!</f>
        <v>#REF!</v>
      </c>
      <c r="F329" s="18" t="e">
        <f>SUM('360 GRP '!#REF!)*'360 GRP '!#REF!</f>
        <v>#REF!</v>
      </c>
      <c r="G329" s="18" t="e">
        <f>SUM('360 GRP '!#REF!)*'360 GRP '!#REF!</f>
        <v>#REF!</v>
      </c>
      <c r="H329" s="18" t="e">
        <f>SUM('360 GRP '!#REF!)*'360 GRP '!#REF!</f>
        <v>#REF!</v>
      </c>
      <c r="I329" s="18" t="e">
        <f>SUM('360 GRP '!#REF!)*'360 GRP '!#REF!</f>
        <v>#REF!</v>
      </c>
      <c r="J329" s="18" t="e">
        <f>SUM('360 GRP '!#REF!)*'360 GRP '!#REF!</f>
        <v>#REF!</v>
      </c>
      <c r="K329" s="18" t="e">
        <f>'360 GRP '!#REF!</f>
        <v>#REF!</v>
      </c>
      <c r="L329" s="18" t="e">
        <f>'360 GRP '!#REF!*SUM('360 GRP '!#REF!)</f>
        <v>#REF!</v>
      </c>
    </row>
    <row r="330" spans="1:12">
      <c r="A330" s="1"/>
      <c r="B330" s="16" t="e">
        <f>SUM('360 GRP '!#REF!)*'360 GRP '!#REF!</f>
        <v>#REF!</v>
      </c>
      <c r="C330" s="17" t="e">
        <f>SUM('360 GRP '!#REF!)*'360 GRP '!#REF!</f>
        <v>#REF!</v>
      </c>
      <c r="D330" s="18" t="e">
        <f>SUM('360 GRP '!#REF!)*'360 GRP '!#REF!</f>
        <v>#REF!</v>
      </c>
      <c r="E330" s="18" t="e">
        <f>SUM('360 GRP '!#REF!)*'360 GRP '!#REF!</f>
        <v>#REF!</v>
      </c>
      <c r="F330" s="18" t="e">
        <f>SUM('360 GRP '!#REF!)*'360 GRP '!#REF!</f>
        <v>#REF!</v>
      </c>
      <c r="G330" s="18" t="e">
        <f>SUM('360 GRP '!#REF!)*'360 GRP '!#REF!</f>
        <v>#REF!</v>
      </c>
      <c r="H330" s="18" t="e">
        <f>SUM('360 GRP '!#REF!)*'360 GRP '!#REF!</f>
        <v>#REF!</v>
      </c>
      <c r="I330" s="18" t="e">
        <f>SUM('360 GRP '!#REF!)*'360 GRP '!#REF!</f>
        <v>#REF!</v>
      </c>
      <c r="J330" s="18" t="e">
        <f>SUM('360 GRP '!#REF!)*'360 GRP '!#REF!</f>
        <v>#REF!</v>
      </c>
      <c r="K330" s="18" t="e">
        <f>'360 GRP '!#REF!</f>
        <v>#REF!</v>
      </c>
      <c r="L330" s="18" t="e">
        <f>'360 GRP '!#REF!*SUM('360 GRP '!#REF!)</f>
        <v>#REF!</v>
      </c>
    </row>
    <row r="331" spans="1:12">
      <c r="A331" s="1"/>
      <c r="B331" s="16" t="e">
        <f>SUM('360 GRP '!#REF!)*'360 GRP '!#REF!</f>
        <v>#REF!</v>
      </c>
      <c r="C331" s="17" t="e">
        <f>SUM('360 GRP '!#REF!)*'360 GRP '!#REF!</f>
        <v>#REF!</v>
      </c>
      <c r="D331" s="18" t="e">
        <f>SUM('360 GRP '!#REF!)*'360 GRP '!#REF!</f>
        <v>#REF!</v>
      </c>
      <c r="E331" s="18" t="e">
        <f>SUM('360 GRP '!#REF!)*'360 GRP '!#REF!</f>
        <v>#REF!</v>
      </c>
      <c r="F331" s="18" t="e">
        <f>SUM('360 GRP '!#REF!)*'360 GRP '!#REF!</f>
        <v>#REF!</v>
      </c>
      <c r="G331" s="18" t="e">
        <f>SUM('360 GRP '!#REF!)*'360 GRP '!#REF!</f>
        <v>#REF!</v>
      </c>
      <c r="H331" s="18" t="e">
        <f>SUM('360 GRP '!#REF!)*'360 GRP '!#REF!</f>
        <v>#REF!</v>
      </c>
      <c r="I331" s="18" t="e">
        <f>SUM('360 GRP '!#REF!)*'360 GRP '!#REF!</f>
        <v>#REF!</v>
      </c>
      <c r="J331" s="18" t="e">
        <f>SUM('360 GRP '!#REF!)*'360 GRP '!#REF!</f>
        <v>#REF!</v>
      </c>
      <c r="K331" s="18" t="e">
        <f>'360 GRP '!#REF!</f>
        <v>#REF!</v>
      </c>
      <c r="L331" s="18" t="e">
        <f>'360 GRP '!#REF!*SUM('360 GRP '!#REF!)</f>
        <v>#REF!</v>
      </c>
    </row>
    <row r="332" spans="1:12">
      <c r="A332" s="1"/>
      <c r="B332" s="16" t="e">
        <f>SUM('360 GRP '!#REF!)*'360 GRP '!#REF!</f>
        <v>#REF!</v>
      </c>
      <c r="C332" s="17" t="e">
        <f>SUM('360 GRP '!#REF!)*'360 GRP '!#REF!</f>
        <v>#REF!</v>
      </c>
      <c r="D332" s="18" t="e">
        <f>SUM('360 GRP '!#REF!)*'360 GRP '!#REF!</f>
        <v>#REF!</v>
      </c>
      <c r="E332" s="18" t="e">
        <f>SUM('360 GRP '!#REF!)*'360 GRP '!#REF!</f>
        <v>#REF!</v>
      </c>
      <c r="F332" s="18" t="e">
        <f>SUM('360 GRP '!#REF!)*'360 GRP '!#REF!</f>
        <v>#REF!</v>
      </c>
      <c r="G332" s="18" t="e">
        <f>SUM('360 GRP '!#REF!)*'360 GRP '!#REF!</f>
        <v>#REF!</v>
      </c>
      <c r="H332" s="18" t="e">
        <f>SUM('360 GRP '!#REF!)*'360 GRP '!#REF!</f>
        <v>#REF!</v>
      </c>
      <c r="I332" s="18" t="e">
        <f>SUM('360 GRP '!#REF!)*'360 GRP '!#REF!</f>
        <v>#REF!</v>
      </c>
      <c r="J332" s="18" t="e">
        <f>SUM('360 GRP '!#REF!)*'360 GRP '!#REF!</f>
        <v>#REF!</v>
      </c>
      <c r="K332" s="18" t="e">
        <f>'360 GRP '!#REF!</f>
        <v>#REF!</v>
      </c>
      <c r="L332" s="18" t="e">
        <f>'360 GRP '!#REF!*SUM('360 GRP '!#REF!)</f>
        <v>#REF!</v>
      </c>
    </row>
    <row r="333" spans="1:12">
      <c r="A333" s="1"/>
      <c r="B333" s="16" t="e">
        <f>SUM('360 GRP '!#REF!)*'360 GRP '!#REF!</f>
        <v>#REF!</v>
      </c>
      <c r="C333" s="17" t="e">
        <f>SUM('360 GRP '!#REF!)*'360 GRP '!#REF!</f>
        <v>#REF!</v>
      </c>
      <c r="D333" s="18" t="e">
        <f>SUM('360 GRP '!#REF!)*'360 GRP '!#REF!</f>
        <v>#REF!</v>
      </c>
      <c r="E333" s="18" t="e">
        <f>SUM('360 GRP '!#REF!)*'360 GRP '!#REF!</f>
        <v>#REF!</v>
      </c>
      <c r="F333" s="18" t="e">
        <f>SUM('360 GRP '!#REF!)*'360 GRP '!#REF!</f>
        <v>#REF!</v>
      </c>
      <c r="G333" s="18" t="e">
        <f>SUM('360 GRP '!#REF!)*'360 GRP '!#REF!</f>
        <v>#REF!</v>
      </c>
      <c r="H333" s="18" t="e">
        <f>SUM('360 GRP '!#REF!)*'360 GRP '!#REF!</f>
        <v>#REF!</v>
      </c>
      <c r="I333" s="18" t="e">
        <f>SUM('360 GRP '!#REF!)*'360 GRP '!#REF!</f>
        <v>#REF!</v>
      </c>
      <c r="J333" s="18" t="e">
        <f>SUM('360 GRP '!#REF!)*'360 GRP '!#REF!</f>
        <v>#REF!</v>
      </c>
      <c r="K333" s="18" t="e">
        <f>'360 GRP '!#REF!</f>
        <v>#REF!</v>
      </c>
      <c r="L333" s="18" t="e">
        <f>'360 GRP '!#REF!*SUM('360 GRP '!#REF!)</f>
        <v>#REF!</v>
      </c>
    </row>
    <row r="334" spans="1:12">
      <c r="A334" s="1"/>
      <c r="B334" s="16" t="e">
        <f>SUM('360 GRP '!#REF!)*'360 GRP '!#REF!</f>
        <v>#REF!</v>
      </c>
      <c r="C334" s="17" t="e">
        <f>SUM('360 GRP '!#REF!)*'360 GRP '!#REF!</f>
        <v>#REF!</v>
      </c>
      <c r="D334" s="18" t="e">
        <f>SUM('360 GRP '!#REF!)*'360 GRP '!#REF!</f>
        <v>#REF!</v>
      </c>
      <c r="E334" s="18" t="e">
        <f>SUM('360 GRP '!#REF!)*'360 GRP '!#REF!</f>
        <v>#REF!</v>
      </c>
      <c r="F334" s="18" t="e">
        <f>SUM('360 GRP '!#REF!)*'360 GRP '!#REF!</f>
        <v>#REF!</v>
      </c>
      <c r="G334" s="18" t="e">
        <f>SUM('360 GRP '!#REF!)*'360 GRP '!#REF!</f>
        <v>#REF!</v>
      </c>
      <c r="H334" s="18" t="e">
        <f>SUM('360 GRP '!#REF!)*'360 GRP '!#REF!</f>
        <v>#REF!</v>
      </c>
      <c r="I334" s="18" t="e">
        <f>SUM('360 GRP '!#REF!)*'360 GRP '!#REF!</f>
        <v>#REF!</v>
      </c>
      <c r="J334" s="18" t="e">
        <f>SUM('360 GRP '!#REF!)*'360 GRP '!#REF!</f>
        <v>#REF!</v>
      </c>
      <c r="K334" s="18" t="e">
        <f>'360 GRP '!#REF!</f>
        <v>#REF!</v>
      </c>
      <c r="L334" s="18" t="e">
        <f>'360 GRP '!#REF!*SUM('360 GRP '!#REF!)</f>
        <v>#REF!</v>
      </c>
    </row>
    <row r="335" spans="1:12">
      <c r="A335" s="1"/>
      <c r="B335" s="16" t="e">
        <f>SUM('360 GRP '!#REF!)*'360 GRP '!#REF!</f>
        <v>#REF!</v>
      </c>
      <c r="C335" s="17" t="e">
        <f>SUM('360 GRP '!#REF!)*'360 GRP '!#REF!</f>
        <v>#REF!</v>
      </c>
      <c r="D335" s="18" t="e">
        <f>SUM('360 GRP '!#REF!)*'360 GRP '!#REF!</f>
        <v>#REF!</v>
      </c>
      <c r="E335" s="18" t="e">
        <f>SUM('360 GRP '!#REF!)*'360 GRP '!#REF!</f>
        <v>#REF!</v>
      </c>
      <c r="F335" s="18" t="e">
        <f>SUM('360 GRP '!#REF!)*'360 GRP '!#REF!</f>
        <v>#REF!</v>
      </c>
      <c r="G335" s="18" t="e">
        <f>SUM('360 GRP '!#REF!)*'360 GRP '!#REF!</f>
        <v>#REF!</v>
      </c>
      <c r="H335" s="18" t="e">
        <f>SUM('360 GRP '!#REF!)*'360 GRP '!#REF!</f>
        <v>#REF!</v>
      </c>
      <c r="I335" s="18" t="e">
        <f>SUM('360 GRP '!#REF!)*'360 GRP '!#REF!</f>
        <v>#REF!</v>
      </c>
      <c r="J335" s="18" t="e">
        <f>SUM('360 GRP '!#REF!)*'360 GRP '!#REF!</f>
        <v>#REF!</v>
      </c>
      <c r="K335" s="18" t="e">
        <f>'360 GRP '!#REF!</f>
        <v>#REF!</v>
      </c>
      <c r="L335" s="18" t="e">
        <f>'360 GRP '!#REF!*SUM('360 GRP '!#REF!)</f>
        <v>#REF!</v>
      </c>
    </row>
    <row r="336" spans="1:12">
      <c r="A336" s="1"/>
      <c r="B336" s="16" t="e">
        <f>SUM('360 GRP '!#REF!)*'360 GRP '!#REF!</f>
        <v>#REF!</v>
      </c>
      <c r="C336" s="17" t="e">
        <f>SUM('360 GRP '!#REF!)*'360 GRP '!#REF!</f>
        <v>#REF!</v>
      </c>
      <c r="D336" s="18" t="e">
        <f>SUM('360 GRP '!#REF!)*'360 GRP '!#REF!</f>
        <v>#REF!</v>
      </c>
      <c r="E336" s="18" t="e">
        <f>SUM('360 GRP '!#REF!)*'360 GRP '!#REF!</f>
        <v>#REF!</v>
      </c>
      <c r="F336" s="18" t="e">
        <f>SUM('360 GRP '!#REF!)*'360 GRP '!#REF!</f>
        <v>#REF!</v>
      </c>
      <c r="G336" s="18" t="e">
        <f>SUM('360 GRP '!#REF!)*'360 GRP '!#REF!</f>
        <v>#REF!</v>
      </c>
      <c r="H336" s="18" t="e">
        <f>SUM('360 GRP '!#REF!)*'360 GRP '!#REF!</f>
        <v>#REF!</v>
      </c>
      <c r="I336" s="18" t="e">
        <f>SUM('360 GRP '!#REF!)*'360 GRP '!#REF!</f>
        <v>#REF!</v>
      </c>
      <c r="J336" s="18" t="e">
        <f>SUM('360 GRP '!#REF!)*'360 GRP '!#REF!</f>
        <v>#REF!</v>
      </c>
      <c r="K336" s="18" t="e">
        <f>'360 GRP '!#REF!</f>
        <v>#REF!</v>
      </c>
      <c r="L336" s="18" t="e">
        <f>'360 GRP '!#REF!*SUM('360 GRP '!#REF!)</f>
        <v>#REF!</v>
      </c>
    </row>
    <row r="337" spans="1:12">
      <c r="A337" s="1"/>
      <c r="B337" s="16" t="e">
        <f>SUM('360 GRP '!#REF!)*'360 GRP '!#REF!</f>
        <v>#REF!</v>
      </c>
      <c r="C337" s="17" t="e">
        <f>SUM('360 GRP '!#REF!)*'360 GRP '!#REF!</f>
        <v>#REF!</v>
      </c>
      <c r="D337" s="18" t="e">
        <f>SUM('360 GRP '!#REF!)*'360 GRP '!#REF!</f>
        <v>#REF!</v>
      </c>
      <c r="E337" s="18" t="e">
        <f>SUM('360 GRP '!#REF!)*'360 GRP '!#REF!</f>
        <v>#REF!</v>
      </c>
      <c r="F337" s="18" t="e">
        <f>SUM('360 GRP '!#REF!)*'360 GRP '!#REF!</f>
        <v>#REF!</v>
      </c>
      <c r="G337" s="18" t="e">
        <f>SUM('360 GRP '!#REF!)*'360 GRP '!#REF!</f>
        <v>#REF!</v>
      </c>
      <c r="H337" s="18" t="e">
        <f>SUM('360 GRP '!#REF!)*'360 GRP '!#REF!</f>
        <v>#REF!</v>
      </c>
      <c r="I337" s="18" t="e">
        <f>SUM('360 GRP '!#REF!)*'360 GRP '!#REF!</f>
        <v>#REF!</v>
      </c>
      <c r="J337" s="18" t="e">
        <f>SUM('360 GRP '!#REF!)*'360 GRP '!#REF!</f>
        <v>#REF!</v>
      </c>
      <c r="K337" s="18" t="e">
        <f>'360 GRP '!#REF!</f>
        <v>#REF!</v>
      </c>
      <c r="L337" s="18" t="e">
        <f>'360 GRP '!#REF!*SUM('360 GRP '!#REF!)</f>
        <v>#REF!</v>
      </c>
    </row>
    <row r="338" spans="1:12">
      <c r="A338" s="1"/>
      <c r="B338" s="16" t="e">
        <f>SUM('360 GRP '!#REF!)*'360 GRP '!#REF!</f>
        <v>#REF!</v>
      </c>
      <c r="C338" s="17" t="e">
        <f>SUM('360 GRP '!#REF!)*'360 GRP '!#REF!</f>
        <v>#REF!</v>
      </c>
      <c r="D338" s="18" t="e">
        <f>SUM('360 GRP '!#REF!)*'360 GRP '!#REF!</f>
        <v>#REF!</v>
      </c>
      <c r="E338" s="18" t="e">
        <f>SUM('360 GRP '!#REF!)*'360 GRP '!#REF!</f>
        <v>#REF!</v>
      </c>
      <c r="F338" s="18" t="e">
        <f>SUM('360 GRP '!#REF!)*'360 GRP '!#REF!</f>
        <v>#REF!</v>
      </c>
      <c r="G338" s="18" t="e">
        <f>SUM('360 GRP '!#REF!)*'360 GRP '!#REF!</f>
        <v>#REF!</v>
      </c>
      <c r="H338" s="18" t="e">
        <f>SUM('360 GRP '!#REF!)*'360 GRP '!#REF!</f>
        <v>#REF!</v>
      </c>
      <c r="I338" s="18" t="e">
        <f>SUM('360 GRP '!#REF!)*'360 GRP '!#REF!</f>
        <v>#REF!</v>
      </c>
      <c r="J338" s="18" t="e">
        <f>SUM('360 GRP '!#REF!)*'360 GRP '!#REF!</f>
        <v>#REF!</v>
      </c>
      <c r="K338" s="18" t="e">
        <f>'360 GRP '!#REF!</f>
        <v>#REF!</v>
      </c>
      <c r="L338" s="18" t="e">
        <f>'360 GRP '!#REF!*SUM('360 GRP '!#REF!)</f>
        <v>#REF!</v>
      </c>
    </row>
    <row r="339" spans="1:12">
      <c r="A339" s="1"/>
      <c r="B339" s="16" t="e">
        <f>SUM('360 GRP '!#REF!)*'360 GRP '!#REF!</f>
        <v>#REF!</v>
      </c>
      <c r="C339" s="17" t="e">
        <f>SUM('360 GRP '!#REF!)*'360 GRP '!#REF!</f>
        <v>#REF!</v>
      </c>
      <c r="D339" s="18" t="e">
        <f>SUM('360 GRP '!#REF!)*'360 GRP '!#REF!</f>
        <v>#REF!</v>
      </c>
      <c r="E339" s="18" t="e">
        <f>SUM('360 GRP '!#REF!)*'360 GRP '!#REF!</f>
        <v>#REF!</v>
      </c>
      <c r="F339" s="18" t="e">
        <f>SUM('360 GRP '!#REF!)*'360 GRP '!#REF!</f>
        <v>#REF!</v>
      </c>
      <c r="G339" s="18" t="e">
        <f>SUM('360 GRP '!#REF!)*'360 GRP '!#REF!</f>
        <v>#REF!</v>
      </c>
      <c r="H339" s="18" t="e">
        <f>SUM('360 GRP '!#REF!)*'360 GRP '!#REF!</f>
        <v>#REF!</v>
      </c>
      <c r="I339" s="18" t="e">
        <f>SUM('360 GRP '!#REF!)*'360 GRP '!#REF!</f>
        <v>#REF!</v>
      </c>
      <c r="J339" s="18" t="e">
        <f>SUM('360 GRP '!#REF!)*'360 GRP '!#REF!</f>
        <v>#REF!</v>
      </c>
      <c r="K339" s="18" t="e">
        <f>'360 GRP '!#REF!</f>
        <v>#REF!</v>
      </c>
      <c r="L339" s="18" t="e">
        <f>'360 GRP '!#REF!*SUM('360 GRP '!#REF!)</f>
        <v>#REF!</v>
      </c>
    </row>
    <row r="340" spans="1:12">
      <c r="A340" s="1"/>
      <c r="B340" s="16" t="e">
        <f>SUM('360 GRP '!#REF!)*'360 GRP '!#REF!</f>
        <v>#REF!</v>
      </c>
      <c r="C340" s="17" t="e">
        <f>SUM('360 GRP '!#REF!)*'360 GRP '!#REF!</f>
        <v>#REF!</v>
      </c>
      <c r="D340" s="18" t="e">
        <f>SUM('360 GRP '!#REF!)*'360 GRP '!#REF!</f>
        <v>#REF!</v>
      </c>
      <c r="E340" s="18" t="e">
        <f>SUM('360 GRP '!#REF!)*'360 GRP '!#REF!</f>
        <v>#REF!</v>
      </c>
      <c r="F340" s="18" t="e">
        <f>SUM('360 GRP '!#REF!)*'360 GRP '!#REF!</f>
        <v>#REF!</v>
      </c>
      <c r="G340" s="18" t="e">
        <f>SUM('360 GRP '!#REF!)*'360 GRP '!#REF!</f>
        <v>#REF!</v>
      </c>
      <c r="H340" s="18" t="e">
        <f>SUM('360 GRP '!#REF!)*'360 GRP '!#REF!</f>
        <v>#REF!</v>
      </c>
      <c r="I340" s="18" t="e">
        <f>SUM('360 GRP '!#REF!)*'360 GRP '!#REF!</f>
        <v>#REF!</v>
      </c>
      <c r="J340" s="18" t="e">
        <f>SUM('360 GRP '!#REF!)*'360 GRP '!#REF!</f>
        <v>#REF!</v>
      </c>
      <c r="K340" s="18" t="e">
        <f>'360 GRP '!#REF!</f>
        <v>#REF!</v>
      </c>
      <c r="L340" s="18" t="e">
        <f>'360 GRP '!#REF!*SUM('360 GRP '!#REF!)</f>
        <v>#REF!</v>
      </c>
    </row>
    <row r="341" spans="1:12">
      <c r="A341" s="1"/>
      <c r="B341" s="16" t="e">
        <f>SUM('360 GRP '!#REF!)*'360 GRP '!#REF!</f>
        <v>#REF!</v>
      </c>
      <c r="C341" s="17" t="e">
        <f>SUM('360 GRP '!#REF!)*'360 GRP '!#REF!</f>
        <v>#REF!</v>
      </c>
      <c r="D341" s="18" t="e">
        <f>SUM('360 GRP '!#REF!)*'360 GRP '!#REF!</f>
        <v>#REF!</v>
      </c>
      <c r="E341" s="18" t="e">
        <f>SUM('360 GRP '!#REF!)*'360 GRP '!#REF!</f>
        <v>#REF!</v>
      </c>
      <c r="F341" s="18" t="e">
        <f>SUM('360 GRP '!#REF!)*'360 GRP '!#REF!</f>
        <v>#REF!</v>
      </c>
      <c r="G341" s="18" t="e">
        <f>SUM('360 GRP '!#REF!)*'360 GRP '!#REF!</f>
        <v>#REF!</v>
      </c>
      <c r="H341" s="18" t="e">
        <f>SUM('360 GRP '!#REF!)*'360 GRP '!#REF!</f>
        <v>#REF!</v>
      </c>
      <c r="I341" s="18" t="e">
        <f>SUM('360 GRP '!#REF!)*'360 GRP '!#REF!</f>
        <v>#REF!</v>
      </c>
      <c r="J341" s="18" t="e">
        <f>SUM('360 GRP '!#REF!)*'360 GRP '!#REF!</f>
        <v>#REF!</v>
      </c>
      <c r="K341" s="18" t="e">
        <f>'360 GRP '!#REF!</f>
        <v>#REF!</v>
      </c>
      <c r="L341" s="18" t="e">
        <f>'360 GRP '!#REF!*SUM('360 GRP '!#REF!)</f>
        <v>#REF!</v>
      </c>
    </row>
    <row r="342" spans="1:12">
      <c r="A342" s="1"/>
      <c r="B342" s="16" t="e">
        <f>SUM('360 GRP '!#REF!)*'360 GRP '!#REF!</f>
        <v>#REF!</v>
      </c>
      <c r="C342" s="17" t="e">
        <f>SUM('360 GRP '!#REF!)*'360 GRP '!#REF!</f>
        <v>#REF!</v>
      </c>
      <c r="D342" s="18" t="e">
        <f>SUM('360 GRP '!#REF!)*'360 GRP '!#REF!</f>
        <v>#REF!</v>
      </c>
      <c r="E342" s="18" t="e">
        <f>SUM('360 GRP '!#REF!)*'360 GRP '!#REF!</f>
        <v>#REF!</v>
      </c>
      <c r="F342" s="18" t="e">
        <f>SUM('360 GRP '!#REF!)*'360 GRP '!#REF!</f>
        <v>#REF!</v>
      </c>
      <c r="G342" s="18" t="e">
        <f>SUM('360 GRP '!#REF!)*'360 GRP '!#REF!</f>
        <v>#REF!</v>
      </c>
      <c r="H342" s="18" t="e">
        <f>SUM('360 GRP '!#REF!)*'360 GRP '!#REF!</f>
        <v>#REF!</v>
      </c>
      <c r="I342" s="18" t="e">
        <f>SUM('360 GRP '!#REF!)*'360 GRP '!#REF!</f>
        <v>#REF!</v>
      </c>
      <c r="J342" s="18" t="e">
        <f>SUM('360 GRP '!#REF!)*'360 GRP '!#REF!</f>
        <v>#REF!</v>
      </c>
      <c r="K342" s="18" t="e">
        <f>'360 GRP '!#REF!</f>
        <v>#REF!</v>
      </c>
      <c r="L342" s="18" t="e">
        <f>'360 GRP '!#REF!*SUM('360 GRP '!#REF!)</f>
        <v>#REF!</v>
      </c>
    </row>
    <row r="343" spans="1:12">
      <c r="A343" s="1"/>
      <c r="B343" s="16" t="e">
        <f>SUM('360 GRP '!#REF!)*'360 GRP '!#REF!</f>
        <v>#REF!</v>
      </c>
      <c r="C343" s="17" t="e">
        <f>SUM('360 GRP '!#REF!)*'360 GRP '!#REF!</f>
        <v>#REF!</v>
      </c>
      <c r="D343" s="18" t="e">
        <f>SUM('360 GRP '!#REF!)*'360 GRP '!#REF!</f>
        <v>#REF!</v>
      </c>
      <c r="E343" s="18" t="e">
        <f>SUM('360 GRP '!#REF!)*'360 GRP '!#REF!</f>
        <v>#REF!</v>
      </c>
      <c r="F343" s="18" t="e">
        <f>SUM('360 GRP '!#REF!)*'360 GRP '!#REF!</f>
        <v>#REF!</v>
      </c>
      <c r="G343" s="18" t="e">
        <f>SUM('360 GRP '!#REF!)*'360 GRP '!#REF!</f>
        <v>#REF!</v>
      </c>
      <c r="H343" s="18" t="e">
        <f>SUM('360 GRP '!#REF!)*'360 GRP '!#REF!</f>
        <v>#REF!</v>
      </c>
      <c r="I343" s="18" t="e">
        <f>SUM('360 GRP '!#REF!)*'360 GRP '!#REF!</f>
        <v>#REF!</v>
      </c>
      <c r="J343" s="18" t="e">
        <f>SUM('360 GRP '!#REF!)*'360 GRP '!#REF!</f>
        <v>#REF!</v>
      </c>
      <c r="K343" s="18" t="e">
        <f>'360 GRP '!#REF!</f>
        <v>#REF!</v>
      </c>
      <c r="L343" s="18" t="e">
        <f>'360 GRP '!#REF!*SUM('360 GRP '!#REF!)</f>
        <v>#REF!</v>
      </c>
    </row>
    <row r="344" spans="1:12">
      <c r="A344" s="1"/>
      <c r="B344" s="16" t="e">
        <f>SUM('360 GRP '!#REF!)*'360 GRP '!#REF!</f>
        <v>#REF!</v>
      </c>
      <c r="C344" s="17" t="e">
        <f>SUM('360 GRP '!#REF!)*'360 GRP '!#REF!</f>
        <v>#REF!</v>
      </c>
      <c r="D344" s="18" t="e">
        <f>SUM('360 GRP '!#REF!)*'360 GRP '!#REF!</f>
        <v>#REF!</v>
      </c>
      <c r="E344" s="18" t="e">
        <f>SUM('360 GRP '!#REF!)*'360 GRP '!#REF!</f>
        <v>#REF!</v>
      </c>
      <c r="F344" s="18" t="e">
        <f>SUM('360 GRP '!#REF!)*'360 GRP '!#REF!</f>
        <v>#REF!</v>
      </c>
      <c r="G344" s="18" t="e">
        <f>SUM('360 GRP '!#REF!)*'360 GRP '!#REF!</f>
        <v>#REF!</v>
      </c>
      <c r="H344" s="18" t="e">
        <f>SUM('360 GRP '!#REF!)*'360 GRP '!#REF!</f>
        <v>#REF!</v>
      </c>
      <c r="I344" s="18" t="e">
        <f>SUM('360 GRP '!#REF!)*'360 GRP '!#REF!</f>
        <v>#REF!</v>
      </c>
      <c r="J344" s="18" t="e">
        <f>SUM('360 GRP '!#REF!)*'360 GRP '!#REF!</f>
        <v>#REF!</v>
      </c>
      <c r="K344" s="18" t="e">
        <f>'360 GRP '!#REF!</f>
        <v>#REF!</v>
      </c>
      <c r="L344" s="18" t="e">
        <f>'360 GRP '!#REF!*SUM('360 GRP '!#REF!)</f>
        <v>#REF!</v>
      </c>
    </row>
    <row r="345" spans="1:12">
      <c r="A345" s="1"/>
      <c r="B345" s="16" t="e">
        <f>SUM('360 GRP '!#REF!)*'360 GRP '!#REF!</f>
        <v>#REF!</v>
      </c>
      <c r="C345" s="17" t="e">
        <f>SUM('360 GRP '!#REF!)*'360 GRP '!#REF!</f>
        <v>#REF!</v>
      </c>
      <c r="D345" s="18" t="e">
        <f>SUM('360 GRP '!#REF!)*'360 GRP '!#REF!</f>
        <v>#REF!</v>
      </c>
      <c r="E345" s="18" t="e">
        <f>SUM('360 GRP '!#REF!)*'360 GRP '!#REF!</f>
        <v>#REF!</v>
      </c>
      <c r="F345" s="18" t="e">
        <f>SUM('360 GRP '!#REF!)*'360 GRP '!#REF!</f>
        <v>#REF!</v>
      </c>
      <c r="G345" s="18" t="e">
        <f>SUM('360 GRP '!#REF!)*'360 GRP '!#REF!</f>
        <v>#REF!</v>
      </c>
      <c r="H345" s="18" t="e">
        <f>SUM('360 GRP '!#REF!)*'360 GRP '!#REF!</f>
        <v>#REF!</v>
      </c>
      <c r="I345" s="18" t="e">
        <f>SUM('360 GRP '!#REF!)*'360 GRP '!#REF!</f>
        <v>#REF!</v>
      </c>
      <c r="J345" s="18" t="e">
        <f>SUM('360 GRP '!#REF!)*'360 GRP '!#REF!</f>
        <v>#REF!</v>
      </c>
      <c r="K345" s="18" t="e">
        <f>'360 GRP '!#REF!</f>
        <v>#REF!</v>
      </c>
      <c r="L345" s="18" t="e">
        <f>'360 GRP '!#REF!*SUM('360 GRP '!#REF!)</f>
        <v>#REF!</v>
      </c>
    </row>
    <row r="346" spans="1:12">
      <c r="A346" s="1"/>
      <c r="B346" s="16" t="e">
        <f>SUM('360 GRP '!#REF!)*'360 GRP '!#REF!</f>
        <v>#REF!</v>
      </c>
      <c r="C346" s="17" t="e">
        <f>SUM('360 GRP '!#REF!)*'360 GRP '!#REF!</f>
        <v>#REF!</v>
      </c>
      <c r="D346" s="18" t="e">
        <f>SUM('360 GRP '!#REF!)*'360 GRP '!#REF!</f>
        <v>#REF!</v>
      </c>
      <c r="E346" s="18" t="e">
        <f>SUM('360 GRP '!#REF!)*'360 GRP '!#REF!</f>
        <v>#REF!</v>
      </c>
      <c r="F346" s="18" t="e">
        <f>SUM('360 GRP '!#REF!)*'360 GRP '!#REF!</f>
        <v>#REF!</v>
      </c>
      <c r="G346" s="18" t="e">
        <f>SUM('360 GRP '!#REF!)*'360 GRP '!#REF!</f>
        <v>#REF!</v>
      </c>
      <c r="H346" s="18" t="e">
        <f>SUM('360 GRP '!#REF!)*'360 GRP '!#REF!</f>
        <v>#REF!</v>
      </c>
      <c r="I346" s="18" t="e">
        <f>SUM('360 GRP '!#REF!)*'360 GRP '!#REF!</f>
        <v>#REF!</v>
      </c>
      <c r="J346" s="18" t="e">
        <f>SUM('360 GRP '!#REF!)*'360 GRP '!#REF!</f>
        <v>#REF!</v>
      </c>
      <c r="K346" s="18" t="e">
        <f>'360 GRP '!#REF!</f>
        <v>#REF!</v>
      </c>
      <c r="L346" s="18" t="e">
        <f>'360 GRP '!#REF!*SUM('360 GRP '!#REF!)</f>
        <v>#REF!</v>
      </c>
    </row>
    <row r="347" spans="1:12">
      <c r="A347" s="1"/>
      <c r="B347" s="16" t="e">
        <f>SUM('360 GRP '!#REF!)*'360 GRP '!#REF!</f>
        <v>#REF!</v>
      </c>
      <c r="C347" s="17" t="e">
        <f>SUM('360 GRP '!#REF!)*'360 GRP '!#REF!</f>
        <v>#REF!</v>
      </c>
      <c r="D347" s="18" t="e">
        <f>SUM('360 GRP '!#REF!)*'360 GRP '!#REF!</f>
        <v>#REF!</v>
      </c>
      <c r="E347" s="18" t="e">
        <f>SUM('360 GRP '!#REF!)*'360 GRP '!#REF!</f>
        <v>#REF!</v>
      </c>
      <c r="F347" s="18" t="e">
        <f>SUM('360 GRP '!#REF!)*'360 GRP '!#REF!</f>
        <v>#REF!</v>
      </c>
      <c r="G347" s="18" t="e">
        <f>SUM('360 GRP '!#REF!)*'360 GRP '!#REF!</f>
        <v>#REF!</v>
      </c>
      <c r="H347" s="18" t="e">
        <f>SUM('360 GRP '!#REF!)*'360 GRP '!#REF!</f>
        <v>#REF!</v>
      </c>
      <c r="I347" s="18" t="e">
        <f>SUM('360 GRP '!#REF!)*'360 GRP '!#REF!</f>
        <v>#REF!</v>
      </c>
      <c r="J347" s="18" t="e">
        <f>SUM('360 GRP '!#REF!)*'360 GRP '!#REF!</f>
        <v>#REF!</v>
      </c>
      <c r="K347" s="18" t="e">
        <f>'360 GRP '!#REF!</f>
        <v>#REF!</v>
      </c>
      <c r="L347" s="18" t="e">
        <f>'360 GRP '!#REF!*SUM('360 GRP '!#REF!)</f>
        <v>#REF!</v>
      </c>
    </row>
    <row r="348" spans="1:12">
      <c r="A348" s="1"/>
      <c r="B348" s="16" t="e">
        <f>SUM('360 GRP '!#REF!)*'360 GRP '!#REF!</f>
        <v>#REF!</v>
      </c>
      <c r="C348" s="17" t="e">
        <f>SUM('360 GRP '!#REF!)*'360 GRP '!#REF!</f>
        <v>#REF!</v>
      </c>
      <c r="D348" s="18" t="e">
        <f>SUM('360 GRP '!#REF!)*'360 GRP '!#REF!</f>
        <v>#REF!</v>
      </c>
      <c r="E348" s="18" t="e">
        <f>SUM('360 GRP '!#REF!)*'360 GRP '!#REF!</f>
        <v>#REF!</v>
      </c>
      <c r="F348" s="18" t="e">
        <f>SUM('360 GRP '!#REF!)*'360 GRP '!#REF!</f>
        <v>#REF!</v>
      </c>
      <c r="G348" s="18" t="e">
        <f>SUM('360 GRP '!#REF!)*'360 GRP '!#REF!</f>
        <v>#REF!</v>
      </c>
      <c r="H348" s="18" t="e">
        <f>SUM('360 GRP '!#REF!)*'360 GRP '!#REF!</f>
        <v>#REF!</v>
      </c>
      <c r="I348" s="18" t="e">
        <f>SUM('360 GRP '!#REF!)*'360 GRP '!#REF!</f>
        <v>#REF!</v>
      </c>
      <c r="J348" s="18" t="e">
        <f>SUM('360 GRP '!#REF!)*'360 GRP '!#REF!</f>
        <v>#REF!</v>
      </c>
      <c r="K348" s="18" t="e">
        <f>'360 GRP '!#REF!</f>
        <v>#REF!</v>
      </c>
      <c r="L348" s="18" t="e">
        <f>'360 GRP '!#REF!*SUM('360 GRP '!#REF!)</f>
        <v>#REF!</v>
      </c>
    </row>
    <row r="349" spans="1:12">
      <c r="A349" s="1"/>
      <c r="B349" s="16" t="e">
        <f>SUM('360 GRP '!#REF!)*'360 GRP '!#REF!</f>
        <v>#REF!</v>
      </c>
      <c r="C349" s="17" t="e">
        <f>SUM('360 GRP '!#REF!)*'360 GRP '!#REF!</f>
        <v>#REF!</v>
      </c>
      <c r="D349" s="18" t="e">
        <f>SUM('360 GRP '!#REF!)*'360 GRP '!#REF!</f>
        <v>#REF!</v>
      </c>
      <c r="E349" s="18" t="e">
        <f>SUM('360 GRP '!#REF!)*'360 GRP '!#REF!</f>
        <v>#REF!</v>
      </c>
      <c r="F349" s="18" t="e">
        <f>SUM('360 GRP '!#REF!)*'360 GRP '!#REF!</f>
        <v>#REF!</v>
      </c>
      <c r="G349" s="18" t="e">
        <f>SUM('360 GRP '!#REF!)*'360 GRP '!#REF!</f>
        <v>#REF!</v>
      </c>
      <c r="H349" s="18" t="e">
        <f>SUM('360 GRP '!#REF!)*'360 GRP '!#REF!</f>
        <v>#REF!</v>
      </c>
      <c r="I349" s="18" t="e">
        <f>SUM('360 GRP '!#REF!)*'360 GRP '!#REF!</f>
        <v>#REF!</v>
      </c>
      <c r="J349" s="18" t="e">
        <f>SUM('360 GRP '!#REF!)*'360 GRP '!#REF!</f>
        <v>#REF!</v>
      </c>
      <c r="K349" s="18" t="e">
        <f>'360 GRP '!#REF!</f>
        <v>#REF!</v>
      </c>
      <c r="L349" s="18" t="e">
        <f>'360 GRP '!#REF!*SUM('360 GRP '!#REF!)</f>
        <v>#REF!</v>
      </c>
    </row>
    <row r="350" spans="1:12">
      <c r="A350" s="1"/>
      <c r="B350" s="16" t="e">
        <f>SUM('360 GRP '!#REF!)*'360 GRP '!#REF!</f>
        <v>#REF!</v>
      </c>
      <c r="C350" s="17" t="e">
        <f>SUM('360 GRP '!#REF!)*'360 GRP '!#REF!</f>
        <v>#REF!</v>
      </c>
      <c r="D350" s="18" t="e">
        <f>SUM('360 GRP '!#REF!)*'360 GRP '!#REF!</f>
        <v>#REF!</v>
      </c>
      <c r="E350" s="18" t="e">
        <f>SUM('360 GRP '!#REF!)*'360 GRP '!#REF!</f>
        <v>#REF!</v>
      </c>
      <c r="F350" s="18" t="e">
        <f>SUM('360 GRP '!#REF!)*'360 GRP '!#REF!</f>
        <v>#REF!</v>
      </c>
      <c r="G350" s="18" t="e">
        <f>SUM('360 GRP '!#REF!)*'360 GRP '!#REF!</f>
        <v>#REF!</v>
      </c>
      <c r="H350" s="18" t="e">
        <f>SUM('360 GRP '!#REF!)*'360 GRP '!#REF!</f>
        <v>#REF!</v>
      </c>
      <c r="I350" s="18" t="e">
        <f>SUM('360 GRP '!#REF!)*'360 GRP '!#REF!</f>
        <v>#REF!</v>
      </c>
      <c r="J350" s="18" t="e">
        <f>SUM('360 GRP '!#REF!)*'360 GRP '!#REF!</f>
        <v>#REF!</v>
      </c>
      <c r="K350" s="18" t="e">
        <f>'360 GRP '!#REF!</f>
        <v>#REF!</v>
      </c>
      <c r="L350" s="18" t="e">
        <f>'360 GRP '!#REF!*SUM('360 GRP '!#REF!)</f>
        <v>#REF!</v>
      </c>
    </row>
    <row r="351" spans="1:12">
      <c r="A351" s="1"/>
      <c r="B351" s="16" t="e">
        <f>SUM('360 GRP '!#REF!)*'360 GRP '!#REF!</f>
        <v>#REF!</v>
      </c>
      <c r="C351" s="17" t="e">
        <f>SUM('360 GRP '!#REF!)*'360 GRP '!#REF!</f>
        <v>#REF!</v>
      </c>
      <c r="D351" s="18" t="e">
        <f>SUM('360 GRP '!#REF!)*'360 GRP '!#REF!</f>
        <v>#REF!</v>
      </c>
      <c r="E351" s="18" t="e">
        <f>SUM('360 GRP '!#REF!)*'360 GRP '!#REF!</f>
        <v>#REF!</v>
      </c>
      <c r="F351" s="18" t="e">
        <f>SUM('360 GRP '!#REF!)*'360 GRP '!#REF!</f>
        <v>#REF!</v>
      </c>
      <c r="G351" s="18" t="e">
        <f>SUM('360 GRP '!#REF!)*'360 GRP '!#REF!</f>
        <v>#REF!</v>
      </c>
      <c r="H351" s="18" t="e">
        <f>SUM('360 GRP '!#REF!)*'360 GRP '!#REF!</f>
        <v>#REF!</v>
      </c>
      <c r="I351" s="18" t="e">
        <f>SUM('360 GRP '!#REF!)*'360 GRP '!#REF!</f>
        <v>#REF!</v>
      </c>
      <c r="J351" s="18" t="e">
        <f>SUM('360 GRP '!#REF!)*'360 GRP '!#REF!</f>
        <v>#REF!</v>
      </c>
      <c r="K351" s="18" t="e">
        <f>'360 GRP '!#REF!</f>
        <v>#REF!</v>
      </c>
      <c r="L351" s="18" t="e">
        <f>'360 GRP '!#REF!*SUM('360 GRP '!#REF!)</f>
        <v>#REF!</v>
      </c>
    </row>
    <row r="352" spans="1:12">
      <c r="A352" s="1"/>
      <c r="B352" s="16" t="e">
        <f>SUM('360 GRP '!#REF!)*'360 GRP '!#REF!</f>
        <v>#REF!</v>
      </c>
      <c r="C352" s="17" t="e">
        <f>SUM('360 GRP '!#REF!)*'360 GRP '!#REF!</f>
        <v>#REF!</v>
      </c>
      <c r="D352" s="18" t="e">
        <f>SUM('360 GRP '!#REF!)*'360 GRP '!#REF!</f>
        <v>#REF!</v>
      </c>
      <c r="E352" s="18" t="e">
        <f>SUM('360 GRP '!#REF!)*'360 GRP '!#REF!</f>
        <v>#REF!</v>
      </c>
      <c r="F352" s="18" t="e">
        <f>SUM('360 GRP '!#REF!)*'360 GRP '!#REF!</f>
        <v>#REF!</v>
      </c>
      <c r="G352" s="18" t="e">
        <f>SUM('360 GRP '!#REF!)*'360 GRP '!#REF!</f>
        <v>#REF!</v>
      </c>
      <c r="H352" s="18" t="e">
        <f>SUM('360 GRP '!#REF!)*'360 GRP '!#REF!</f>
        <v>#REF!</v>
      </c>
      <c r="I352" s="18" t="e">
        <f>SUM('360 GRP '!#REF!)*'360 GRP '!#REF!</f>
        <v>#REF!</v>
      </c>
      <c r="J352" s="18" t="e">
        <f>SUM('360 GRP '!#REF!)*'360 GRP '!#REF!</f>
        <v>#REF!</v>
      </c>
      <c r="K352" s="18" t="e">
        <f>'360 GRP '!#REF!</f>
        <v>#REF!</v>
      </c>
      <c r="L352" s="18" t="e">
        <f>'360 GRP '!#REF!*SUM('360 GRP '!#REF!)</f>
        <v>#REF!</v>
      </c>
    </row>
    <row r="353" spans="1:12">
      <c r="A353" s="1"/>
      <c r="B353" s="16" t="e">
        <f>SUM('360 GRP '!#REF!)*'360 GRP '!#REF!</f>
        <v>#REF!</v>
      </c>
      <c r="C353" s="17" t="e">
        <f>SUM('360 GRP '!#REF!)*'360 GRP '!#REF!</f>
        <v>#REF!</v>
      </c>
      <c r="D353" s="18" t="e">
        <f>SUM('360 GRP '!#REF!)*'360 GRP '!#REF!</f>
        <v>#REF!</v>
      </c>
      <c r="E353" s="18" t="e">
        <f>SUM('360 GRP '!#REF!)*'360 GRP '!#REF!</f>
        <v>#REF!</v>
      </c>
      <c r="F353" s="18" t="e">
        <f>SUM('360 GRP '!#REF!)*'360 GRP '!#REF!</f>
        <v>#REF!</v>
      </c>
      <c r="G353" s="18" t="e">
        <f>SUM('360 GRP '!#REF!)*'360 GRP '!#REF!</f>
        <v>#REF!</v>
      </c>
      <c r="H353" s="18" t="e">
        <f>SUM('360 GRP '!#REF!)*'360 GRP '!#REF!</f>
        <v>#REF!</v>
      </c>
      <c r="I353" s="18" t="e">
        <f>SUM('360 GRP '!#REF!)*'360 GRP '!#REF!</f>
        <v>#REF!</v>
      </c>
      <c r="J353" s="18" t="e">
        <f>SUM('360 GRP '!#REF!)*'360 GRP '!#REF!</f>
        <v>#REF!</v>
      </c>
      <c r="K353" s="18" t="e">
        <f>'360 GRP '!#REF!</f>
        <v>#REF!</v>
      </c>
      <c r="L353" s="18" t="e">
        <f>'360 GRP '!#REF!*SUM('360 GRP '!#REF!)</f>
        <v>#REF!</v>
      </c>
    </row>
    <row r="354" spans="1:12">
      <c r="A354" s="1"/>
      <c r="B354" s="16" t="e">
        <f>SUM('360 GRP '!#REF!)*'360 GRP '!#REF!</f>
        <v>#REF!</v>
      </c>
      <c r="C354" s="17" t="e">
        <f>SUM('360 GRP '!#REF!)*'360 GRP '!#REF!</f>
        <v>#REF!</v>
      </c>
      <c r="D354" s="18" t="e">
        <f>SUM('360 GRP '!#REF!)*'360 GRP '!#REF!</f>
        <v>#REF!</v>
      </c>
      <c r="E354" s="18" t="e">
        <f>SUM('360 GRP '!#REF!)*'360 GRP '!#REF!</f>
        <v>#REF!</v>
      </c>
      <c r="F354" s="18" t="e">
        <f>SUM('360 GRP '!#REF!)*'360 GRP '!#REF!</f>
        <v>#REF!</v>
      </c>
      <c r="G354" s="18" t="e">
        <f>SUM('360 GRP '!#REF!)*'360 GRP '!#REF!</f>
        <v>#REF!</v>
      </c>
      <c r="H354" s="18" t="e">
        <f>SUM('360 GRP '!#REF!)*'360 GRP '!#REF!</f>
        <v>#REF!</v>
      </c>
      <c r="I354" s="18" t="e">
        <f>SUM('360 GRP '!#REF!)*'360 GRP '!#REF!</f>
        <v>#REF!</v>
      </c>
      <c r="J354" s="18" t="e">
        <f>SUM('360 GRP '!#REF!)*'360 GRP '!#REF!</f>
        <v>#REF!</v>
      </c>
      <c r="K354" s="18" t="e">
        <f>'360 GRP '!#REF!</f>
        <v>#REF!</v>
      </c>
      <c r="L354" s="18" t="e">
        <f>'360 GRP '!#REF!*SUM('360 GRP '!#REF!)</f>
        <v>#REF!</v>
      </c>
    </row>
    <row r="355" spans="1:12">
      <c r="A355" s="1"/>
      <c r="B355" s="16" t="e">
        <f>SUM('360 GRP '!#REF!)*'360 GRP '!#REF!</f>
        <v>#REF!</v>
      </c>
      <c r="C355" s="17" t="e">
        <f>SUM('360 GRP '!#REF!)*'360 GRP '!#REF!</f>
        <v>#REF!</v>
      </c>
      <c r="D355" s="18" t="e">
        <f>SUM('360 GRP '!#REF!)*'360 GRP '!#REF!</f>
        <v>#REF!</v>
      </c>
      <c r="E355" s="18" t="e">
        <f>SUM('360 GRP '!#REF!)*'360 GRP '!#REF!</f>
        <v>#REF!</v>
      </c>
      <c r="F355" s="18" t="e">
        <f>SUM('360 GRP '!#REF!)*'360 GRP '!#REF!</f>
        <v>#REF!</v>
      </c>
      <c r="G355" s="18" t="e">
        <f>SUM('360 GRP '!#REF!)*'360 GRP '!#REF!</f>
        <v>#REF!</v>
      </c>
      <c r="H355" s="18" t="e">
        <f>SUM('360 GRP '!#REF!)*'360 GRP '!#REF!</f>
        <v>#REF!</v>
      </c>
      <c r="I355" s="18" t="e">
        <f>SUM('360 GRP '!#REF!)*'360 GRP '!#REF!</f>
        <v>#REF!</v>
      </c>
      <c r="J355" s="18" t="e">
        <f>SUM('360 GRP '!#REF!)*'360 GRP '!#REF!</f>
        <v>#REF!</v>
      </c>
      <c r="K355" s="18" t="e">
        <f>'360 GRP '!#REF!</f>
        <v>#REF!</v>
      </c>
      <c r="L355" s="18" t="e">
        <f>'360 GRP '!#REF!*SUM('360 GRP '!#REF!)</f>
        <v>#REF!</v>
      </c>
    </row>
    <row r="356" spans="1:12">
      <c r="A356" s="1"/>
      <c r="B356" s="16" t="e">
        <f>SUM('360 GRP '!#REF!)*'360 GRP '!#REF!</f>
        <v>#REF!</v>
      </c>
      <c r="C356" s="17" t="e">
        <f>SUM('360 GRP '!#REF!)*'360 GRP '!#REF!</f>
        <v>#REF!</v>
      </c>
      <c r="D356" s="18" t="e">
        <f>SUM('360 GRP '!#REF!)*'360 GRP '!#REF!</f>
        <v>#REF!</v>
      </c>
      <c r="E356" s="18" t="e">
        <f>SUM('360 GRP '!#REF!)*'360 GRP '!#REF!</f>
        <v>#REF!</v>
      </c>
      <c r="F356" s="18" t="e">
        <f>SUM('360 GRP '!#REF!)*'360 GRP '!#REF!</f>
        <v>#REF!</v>
      </c>
      <c r="G356" s="18" t="e">
        <f>SUM('360 GRP '!#REF!)*'360 GRP '!#REF!</f>
        <v>#REF!</v>
      </c>
      <c r="H356" s="18" t="e">
        <f>SUM('360 GRP '!#REF!)*'360 GRP '!#REF!</f>
        <v>#REF!</v>
      </c>
      <c r="I356" s="18" t="e">
        <f>SUM('360 GRP '!#REF!)*'360 GRP '!#REF!</f>
        <v>#REF!</v>
      </c>
      <c r="J356" s="18" t="e">
        <f>SUM('360 GRP '!#REF!)*'360 GRP '!#REF!</f>
        <v>#REF!</v>
      </c>
      <c r="K356" s="18" t="e">
        <f>'360 GRP '!#REF!</f>
        <v>#REF!</v>
      </c>
      <c r="L356" s="18" t="e">
        <f>'360 GRP '!#REF!*SUM('360 GRP '!#REF!)</f>
        <v>#REF!</v>
      </c>
    </row>
    <row r="357" spans="1:12">
      <c r="A357" s="1"/>
      <c r="B357" s="16" t="e">
        <f>SUM('360 GRP '!#REF!)*'360 GRP '!#REF!</f>
        <v>#REF!</v>
      </c>
      <c r="C357" s="17" t="e">
        <f>SUM('360 GRP '!#REF!)*'360 GRP '!#REF!</f>
        <v>#REF!</v>
      </c>
      <c r="D357" s="18" t="e">
        <f>SUM('360 GRP '!#REF!)*'360 GRP '!#REF!</f>
        <v>#REF!</v>
      </c>
      <c r="E357" s="18" t="e">
        <f>SUM('360 GRP '!#REF!)*'360 GRP '!#REF!</f>
        <v>#REF!</v>
      </c>
      <c r="F357" s="18" t="e">
        <f>SUM('360 GRP '!#REF!)*'360 GRP '!#REF!</f>
        <v>#REF!</v>
      </c>
      <c r="G357" s="18" t="e">
        <f>SUM('360 GRP '!#REF!)*'360 GRP '!#REF!</f>
        <v>#REF!</v>
      </c>
      <c r="H357" s="18" t="e">
        <f>SUM('360 GRP '!#REF!)*'360 GRP '!#REF!</f>
        <v>#REF!</v>
      </c>
      <c r="I357" s="18" t="e">
        <f>SUM('360 GRP '!#REF!)*'360 GRP '!#REF!</f>
        <v>#REF!</v>
      </c>
      <c r="J357" s="18" t="e">
        <f>SUM('360 GRP '!#REF!)*'360 GRP '!#REF!</f>
        <v>#REF!</v>
      </c>
      <c r="K357" s="18" t="e">
        <f>'360 GRP '!#REF!</f>
        <v>#REF!</v>
      </c>
      <c r="L357" s="18" t="e">
        <f>'360 GRP '!#REF!*SUM('360 GRP '!#REF!)</f>
        <v>#REF!</v>
      </c>
    </row>
    <row r="358" spans="1:12">
      <c r="A358" s="1"/>
      <c r="B358" s="16" t="e">
        <f>SUM('360 GRP '!#REF!)*'360 GRP '!#REF!</f>
        <v>#REF!</v>
      </c>
      <c r="C358" s="17" t="e">
        <f>SUM('360 GRP '!#REF!)*'360 GRP '!#REF!</f>
        <v>#REF!</v>
      </c>
      <c r="D358" s="18" t="e">
        <f>SUM('360 GRP '!#REF!)*'360 GRP '!#REF!</f>
        <v>#REF!</v>
      </c>
      <c r="E358" s="18" t="e">
        <f>SUM('360 GRP '!#REF!)*'360 GRP '!#REF!</f>
        <v>#REF!</v>
      </c>
      <c r="F358" s="18" t="e">
        <f>SUM('360 GRP '!#REF!)*'360 GRP '!#REF!</f>
        <v>#REF!</v>
      </c>
      <c r="G358" s="18" t="e">
        <f>SUM('360 GRP '!#REF!)*'360 GRP '!#REF!</f>
        <v>#REF!</v>
      </c>
      <c r="H358" s="18" t="e">
        <f>SUM('360 GRP '!#REF!)*'360 GRP '!#REF!</f>
        <v>#REF!</v>
      </c>
      <c r="I358" s="18" t="e">
        <f>SUM('360 GRP '!#REF!)*'360 GRP '!#REF!</f>
        <v>#REF!</v>
      </c>
      <c r="J358" s="18" t="e">
        <f>SUM('360 GRP '!#REF!)*'360 GRP '!#REF!</f>
        <v>#REF!</v>
      </c>
      <c r="K358" s="18" t="e">
        <f>'360 GRP '!#REF!</f>
        <v>#REF!</v>
      </c>
      <c r="L358" s="18" t="e">
        <f>'360 GRP '!#REF!*SUM('360 GRP '!#REF!)</f>
        <v>#REF!</v>
      </c>
    </row>
    <row r="359" spans="1:12">
      <c r="A359" s="1"/>
      <c r="B359" s="16" t="e">
        <f>SUM('360 GRP '!#REF!)*'360 GRP '!#REF!</f>
        <v>#REF!</v>
      </c>
      <c r="C359" s="17" t="e">
        <f>SUM('360 GRP '!#REF!)*'360 GRP '!#REF!</f>
        <v>#REF!</v>
      </c>
      <c r="D359" s="18" t="e">
        <f>SUM('360 GRP '!#REF!)*'360 GRP '!#REF!</f>
        <v>#REF!</v>
      </c>
      <c r="E359" s="18" t="e">
        <f>SUM('360 GRP '!#REF!)*'360 GRP '!#REF!</f>
        <v>#REF!</v>
      </c>
      <c r="F359" s="18" t="e">
        <f>SUM('360 GRP '!#REF!)*'360 GRP '!#REF!</f>
        <v>#REF!</v>
      </c>
      <c r="G359" s="18" t="e">
        <f>SUM('360 GRP '!#REF!)*'360 GRP '!#REF!</f>
        <v>#REF!</v>
      </c>
      <c r="H359" s="18" t="e">
        <f>SUM('360 GRP '!#REF!)*'360 GRP '!#REF!</f>
        <v>#REF!</v>
      </c>
      <c r="I359" s="18" t="e">
        <f>SUM('360 GRP '!#REF!)*'360 GRP '!#REF!</f>
        <v>#REF!</v>
      </c>
      <c r="J359" s="18" t="e">
        <f>SUM('360 GRP '!#REF!)*'360 GRP '!#REF!</f>
        <v>#REF!</v>
      </c>
      <c r="K359" s="18" t="e">
        <f>'360 GRP '!#REF!</f>
        <v>#REF!</v>
      </c>
      <c r="L359" s="18" t="e">
        <f>'360 GRP '!#REF!*SUM('360 GRP '!#REF!)</f>
        <v>#REF!</v>
      </c>
    </row>
    <row r="360" spans="1:12">
      <c r="A360" s="1"/>
      <c r="B360" s="16" t="e">
        <f>SUM('360 GRP '!#REF!)*'360 GRP '!#REF!</f>
        <v>#REF!</v>
      </c>
      <c r="C360" s="17" t="e">
        <f>SUM('360 GRP '!#REF!)*'360 GRP '!#REF!</f>
        <v>#REF!</v>
      </c>
      <c r="D360" s="18" t="e">
        <f>SUM('360 GRP '!#REF!)*'360 GRP '!#REF!</f>
        <v>#REF!</v>
      </c>
      <c r="E360" s="18" t="e">
        <f>SUM('360 GRP '!#REF!)*'360 GRP '!#REF!</f>
        <v>#REF!</v>
      </c>
      <c r="F360" s="18" t="e">
        <f>SUM('360 GRP '!#REF!)*'360 GRP '!#REF!</f>
        <v>#REF!</v>
      </c>
      <c r="G360" s="18" t="e">
        <f>SUM('360 GRP '!#REF!)*'360 GRP '!#REF!</f>
        <v>#REF!</v>
      </c>
      <c r="H360" s="18" t="e">
        <f>SUM('360 GRP '!#REF!)*'360 GRP '!#REF!</f>
        <v>#REF!</v>
      </c>
      <c r="I360" s="18" t="e">
        <f>SUM('360 GRP '!#REF!)*'360 GRP '!#REF!</f>
        <v>#REF!</v>
      </c>
      <c r="J360" s="18" t="e">
        <f>SUM('360 GRP '!#REF!)*'360 GRP '!#REF!</f>
        <v>#REF!</v>
      </c>
      <c r="K360" s="18" t="e">
        <f>'360 GRP '!#REF!</f>
        <v>#REF!</v>
      </c>
      <c r="L360" s="18" t="e">
        <f>'360 GRP '!#REF!*SUM('360 GRP '!#REF!)</f>
        <v>#REF!</v>
      </c>
    </row>
    <row r="361" spans="1:12">
      <c r="A361" s="1"/>
      <c r="B361" s="16" t="e">
        <f>SUM('360 GRP '!#REF!)*'360 GRP '!#REF!</f>
        <v>#REF!</v>
      </c>
      <c r="C361" s="17" t="e">
        <f>SUM('360 GRP '!#REF!)*'360 GRP '!#REF!</f>
        <v>#REF!</v>
      </c>
      <c r="D361" s="18" t="e">
        <f>SUM('360 GRP '!#REF!)*'360 GRP '!#REF!</f>
        <v>#REF!</v>
      </c>
      <c r="E361" s="18" t="e">
        <f>SUM('360 GRP '!#REF!)*'360 GRP '!#REF!</f>
        <v>#REF!</v>
      </c>
      <c r="F361" s="18" t="e">
        <f>SUM('360 GRP '!#REF!)*'360 GRP '!#REF!</f>
        <v>#REF!</v>
      </c>
      <c r="G361" s="18" t="e">
        <f>SUM('360 GRP '!#REF!)*'360 GRP '!#REF!</f>
        <v>#REF!</v>
      </c>
      <c r="H361" s="18" t="e">
        <f>SUM('360 GRP '!#REF!)*'360 GRP '!#REF!</f>
        <v>#REF!</v>
      </c>
      <c r="I361" s="18" t="e">
        <f>SUM('360 GRP '!#REF!)*'360 GRP '!#REF!</f>
        <v>#REF!</v>
      </c>
      <c r="J361" s="18" t="e">
        <f>SUM('360 GRP '!#REF!)*'360 GRP '!#REF!</f>
        <v>#REF!</v>
      </c>
      <c r="K361" s="18" t="e">
        <f>'360 GRP '!#REF!</f>
        <v>#REF!</v>
      </c>
      <c r="L361" s="18" t="e">
        <f>'360 GRP '!#REF!*SUM('360 GRP '!#REF!)</f>
        <v>#REF!</v>
      </c>
    </row>
    <row r="362" spans="1:12">
      <c r="A362" s="1"/>
      <c r="B362" s="16" t="e">
        <f>SUM('360 GRP '!#REF!)*'360 GRP '!#REF!</f>
        <v>#REF!</v>
      </c>
      <c r="C362" s="17" t="e">
        <f>SUM('360 GRP '!#REF!)*'360 GRP '!#REF!</f>
        <v>#REF!</v>
      </c>
      <c r="D362" s="18" t="e">
        <f>SUM('360 GRP '!#REF!)*'360 GRP '!#REF!</f>
        <v>#REF!</v>
      </c>
      <c r="E362" s="18" t="e">
        <f>SUM('360 GRP '!#REF!)*'360 GRP '!#REF!</f>
        <v>#REF!</v>
      </c>
      <c r="F362" s="18" t="e">
        <f>SUM('360 GRP '!#REF!)*'360 GRP '!#REF!</f>
        <v>#REF!</v>
      </c>
      <c r="G362" s="18" t="e">
        <f>SUM('360 GRP '!#REF!)*'360 GRP '!#REF!</f>
        <v>#REF!</v>
      </c>
      <c r="H362" s="18" t="e">
        <f>SUM('360 GRP '!#REF!)*'360 GRP '!#REF!</f>
        <v>#REF!</v>
      </c>
      <c r="I362" s="18" t="e">
        <f>SUM('360 GRP '!#REF!)*'360 GRP '!#REF!</f>
        <v>#REF!</v>
      </c>
      <c r="J362" s="18" t="e">
        <f>SUM('360 GRP '!#REF!)*'360 GRP '!#REF!</f>
        <v>#REF!</v>
      </c>
      <c r="K362" s="18" t="e">
        <f>'360 GRP '!#REF!</f>
        <v>#REF!</v>
      </c>
      <c r="L362" s="18" t="e">
        <f>'360 GRP '!#REF!*SUM('360 GRP '!#REF!)</f>
        <v>#REF!</v>
      </c>
    </row>
    <row r="363" spans="1:12">
      <c r="A363" s="1"/>
      <c r="B363" s="16" t="e">
        <f>SUM('360 GRP '!#REF!)*'360 GRP '!#REF!</f>
        <v>#REF!</v>
      </c>
      <c r="C363" s="17" t="e">
        <f>SUM('360 GRP '!#REF!)*'360 GRP '!#REF!</f>
        <v>#REF!</v>
      </c>
      <c r="D363" s="18" t="e">
        <f>SUM('360 GRP '!#REF!)*'360 GRP '!#REF!</f>
        <v>#REF!</v>
      </c>
      <c r="E363" s="18" t="e">
        <f>SUM('360 GRP '!#REF!)*'360 GRP '!#REF!</f>
        <v>#REF!</v>
      </c>
      <c r="F363" s="18" t="e">
        <f>SUM('360 GRP '!#REF!)*'360 GRP '!#REF!</f>
        <v>#REF!</v>
      </c>
      <c r="G363" s="18" t="e">
        <f>SUM('360 GRP '!#REF!)*'360 GRP '!#REF!</f>
        <v>#REF!</v>
      </c>
      <c r="H363" s="18" t="e">
        <f>SUM('360 GRP '!#REF!)*'360 GRP '!#REF!</f>
        <v>#REF!</v>
      </c>
      <c r="I363" s="18" t="e">
        <f>SUM('360 GRP '!#REF!)*'360 GRP '!#REF!</f>
        <v>#REF!</v>
      </c>
      <c r="J363" s="18" t="e">
        <f>SUM('360 GRP '!#REF!)*'360 GRP '!#REF!</f>
        <v>#REF!</v>
      </c>
      <c r="K363" s="18" t="e">
        <f>'360 GRP '!#REF!</f>
        <v>#REF!</v>
      </c>
      <c r="L363" s="18" t="e">
        <f>'360 GRP '!#REF!*SUM('360 GRP '!#REF!)</f>
        <v>#REF!</v>
      </c>
    </row>
    <row r="364" spans="1:12">
      <c r="A364" s="1"/>
      <c r="B364" s="16" t="e">
        <f>SUM('360 GRP '!#REF!)*'360 GRP '!#REF!</f>
        <v>#REF!</v>
      </c>
      <c r="C364" s="17" t="e">
        <f>SUM('360 GRP '!#REF!)*'360 GRP '!#REF!</f>
        <v>#REF!</v>
      </c>
      <c r="D364" s="18" t="e">
        <f>SUM('360 GRP '!#REF!)*'360 GRP '!#REF!</f>
        <v>#REF!</v>
      </c>
      <c r="E364" s="18" t="e">
        <f>SUM('360 GRP '!#REF!)*'360 GRP '!#REF!</f>
        <v>#REF!</v>
      </c>
      <c r="F364" s="18" t="e">
        <f>SUM('360 GRP '!#REF!)*'360 GRP '!#REF!</f>
        <v>#REF!</v>
      </c>
      <c r="G364" s="18" t="e">
        <f>SUM('360 GRP '!#REF!)*'360 GRP '!#REF!</f>
        <v>#REF!</v>
      </c>
      <c r="H364" s="18" t="e">
        <f>SUM('360 GRP '!#REF!)*'360 GRP '!#REF!</f>
        <v>#REF!</v>
      </c>
      <c r="I364" s="18" t="e">
        <f>SUM('360 GRP '!#REF!)*'360 GRP '!#REF!</f>
        <v>#REF!</v>
      </c>
      <c r="J364" s="18" t="e">
        <f>SUM('360 GRP '!#REF!)*'360 GRP '!#REF!</f>
        <v>#REF!</v>
      </c>
      <c r="K364" s="18" t="e">
        <f>'360 GRP '!#REF!</f>
        <v>#REF!</v>
      </c>
      <c r="L364" s="18" t="e">
        <f>'360 GRP '!#REF!*SUM('360 GRP '!#REF!)</f>
        <v>#REF!</v>
      </c>
    </row>
    <row r="365" spans="1:12">
      <c r="A365" s="1"/>
      <c r="B365" s="16" t="e">
        <f>SUM('360 GRP '!#REF!)*'360 GRP '!#REF!</f>
        <v>#REF!</v>
      </c>
      <c r="C365" s="17" t="e">
        <f>SUM('360 GRP '!#REF!)*'360 GRP '!#REF!</f>
        <v>#REF!</v>
      </c>
      <c r="D365" s="18" t="e">
        <f>SUM('360 GRP '!#REF!)*'360 GRP '!#REF!</f>
        <v>#REF!</v>
      </c>
      <c r="E365" s="18" t="e">
        <f>SUM('360 GRP '!#REF!)*'360 GRP '!#REF!</f>
        <v>#REF!</v>
      </c>
      <c r="F365" s="18" t="e">
        <f>SUM('360 GRP '!#REF!)*'360 GRP '!#REF!</f>
        <v>#REF!</v>
      </c>
      <c r="G365" s="18" t="e">
        <f>SUM('360 GRP '!#REF!)*'360 GRP '!#REF!</f>
        <v>#REF!</v>
      </c>
      <c r="H365" s="18" t="e">
        <f>SUM('360 GRP '!#REF!)*'360 GRP '!#REF!</f>
        <v>#REF!</v>
      </c>
      <c r="I365" s="18" t="e">
        <f>SUM('360 GRP '!#REF!)*'360 GRP '!#REF!</f>
        <v>#REF!</v>
      </c>
      <c r="J365" s="18" t="e">
        <f>SUM('360 GRP '!#REF!)*'360 GRP '!#REF!</f>
        <v>#REF!</v>
      </c>
      <c r="K365" s="18" t="e">
        <f>'360 GRP '!#REF!</f>
        <v>#REF!</v>
      </c>
      <c r="L365" s="18" t="e">
        <f>'360 GRP '!#REF!*SUM('360 GRP '!#REF!)</f>
        <v>#REF!</v>
      </c>
    </row>
    <row r="366" spans="1:12">
      <c r="A366" s="1"/>
      <c r="B366" s="16" t="e">
        <f>SUM('360 GRP '!#REF!)*'360 GRP '!#REF!</f>
        <v>#REF!</v>
      </c>
      <c r="C366" s="17" t="e">
        <f>SUM('360 GRP '!#REF!)*'360 GRP '!#REF!</f>
        <v>#REF!</v>
      </c>
      <c r="D366" s="18" t="e">
        <f>SUM('360 GRP '!#REF!)*'360 GRP '!#REF!</f>
        <v>#REF!</v>
      </c>
      <c r="E366" s="18" t="e">
        <f>SUM('360 GRP '!#REF!)*'360 GRP '!#REF!</f>
        <v>#REF!</v>
      </c>
      <c r="F366" s="18" t="e">
        <f>SUM('360 GRP '!#REF!)*'360 GRP '!#REF!</f>
        <v>#REF!</v>
      </c>
      <c r="G366" s="18" t="e">
        <f>SUM('360 GRP '!#REF!)*'360 GRP '!#REF!</f>
        <v>#REF!</v>
      </c>
      <c r="H366" s="18" t="e">
        <f>SUM('360 GRP '!#REF!)*'360 GRP '!#REF!</f>
        <v>#REF!</v>
      </c>
      <c r="I366" s="18" t="e">
        <f>SUM('360 GRP '!#REF!)*'360 GRP '!#REF!</f>
        <v>#REF!</v>
      </c>
      <c r="J366" s="18" t="e">
        <f>SUM('360 GRP '!#REF!)*'360 GRP '!#REF!</f>
        <v>#REF!</v>
      </c>
      <c r="K366" s="18" t="e">
        <f>'360 GRP '!#REF!</f>
        <v>#REF!</v>
      </c>
      <c r="L366" s="18" t="e">
        <f>'360 GRP '!#REF!*SUM('360 GRP '!#REF!)</f>
        <v>#REF!</v>
      </c>
    </row>
    <row r="367" spans="1:12">
      <c r="A367" s="1"/>
      <c r="B367" s="16" t="e">
        <f>SUM('360 GRP '!#REF!)*'360 GRP '!#REF!</f>
        <v>#REF!</v>
      </c>
      <c r="C367" s="17" t="e">
        <f>SUM('360 GRP '!#REF!)*'360 GRP '!#REF!</f>
        <v>#REF!</v>
      </c>
      <c r="D367" s="18" t="e">
        <f>SUM('360 GRP '!#REF!)*'360 GRP '!#REF!</f>
        <v>#REF!</v>
      </c>
      <c r="E367" s="18" t="e">
        <f>SUM('360 GRP '!#REF!)*'360 GRP '!#REF!</f>
        <v>#REF!</v>
      </c>
      <c r="F367" s="18" t="e">
        <f>SUM('360 GRP '!#REF!)*'360 GRP '!#REF!</f>
        <v>#REF!</v>
      </c>
      <c r="G367" s="18" t="e">
        <f>SUM('360 GRP '!#REF!)*'360 GRP '!#REF!</f>
        <v>#REF!</v>
      </c>
      <c r="H367" s="18" t="e">
        <f>SUM('360 GRP '!#REF!)*'360 GRP '!#REF!</f>
        <v>#REF!</v>
      </c>
      <c r="I367" s="18" t="e">
        <f>SUM('360 GRP '!#REF!)*'360 GRP '!#REF!</f>
        <v>#REF!</v>
      </c>
      <c r="J367" s="18" t="e">
        <f>SUM('360 GRP '!#REF!)*'360 GRP '!#REF!</f>
        <v>#REF!</v>
      </c>
      <c r="K367" s="18" t="e">
        <f>'360 GRP '!#REF!</f>
        <v>#REF!</v>
      </c>
      <c r="L367" s="18" t="e">
        <f>'360 GRP '!#REF!*SUM('360 GRP '!#REF!)</f>
        <v>#REF!</v>
      </c>
    </row>
    <row r="368" spans="1:12">
      <c r="A368" s="1"/>
      <c r="B368" s="16" t="e">
        <f>SUM('360 GRP '!#REF!)*'360 GRP '!#REF!</f>
        <v>#REF!</v>
      </c>
      <c r="C368" s="17" t="e">
        <f>SUM('360 GRP '!#REF!)*'360 GRP '!#REF!</f>
        <v>#REF!</v>
      </c>
      <c r="D368" s="18" t="e">
        <f>SUM('360 GRP '!#REF!)*'360 GRP '!#REF!</f>
        <v>#REF!</v>
      </c>
      <c r="E368" s="18" t="e">
        <f>SUM('360 GRP '!#REF!)*'360 GRP '!#REF!</f>
        <v>#REF!</v>
      </c>
      <c r="F368" s="18" t="e">
        <f>SUM('360 GRP '!#REF!)*'360 GRP '!#REF!</f>
        <v>#REF!</v>
      </c>
      <c r="G368" s="18" t="e">
        <f>SUM('360 GRP '!#REF!)*'360 GRP '!#REF!</f>
        <v>#REF!</v>
      </c>
      <c r="H368" s="18" t="e">
        <f>SUM('360 GRP '!#REF!)*'360 GRP '!#REF!</f>
        <v>#REF!</v>
      </c>
      <c r="I368" s="18" t="e">
        <f>SUM('360 GRP '!#REF!)*'360 GRP '!#REF!</f>
        <v>#REF!</v>
      </c>
      <c r="J368" s="18" t="e">
        <f>SUM('360 GRP '!#REF!)*'360 GRP '!#REF!</f>
        <v>#REF!</v>
      </c>
      <c r="K368" s="18" t="e">
        <f>'360 GRP '!#REF!</f>
        <v>#REF!</v>
      </c>
      <c r="L368" s="18" t="e">
        <f>'360 GRP '!#REF!*SUM('360 GRP '!#REF!)</f>
        <v>#REF!</v>
      </c>
    </row>
    <row r="369" spans="1:12">
      <c r="A369" s="1"/>
      <c r="B369" s="16" t="e">
        <f>SUM('360 GRP '!#REF!)*'360 GRP '!#REF!</f>
        <v>#REF!</v>
      </c>
      <c r="C369" s="17" t="e">
        <f>SUM('360 GRP '!#REF!)*'360 GRP '!#REF!</f>
        <v>#REF!</v>
      </c>
      <c r="D369" s="18" t="e">
        <f>SUM('360 GRP '!#REF!)*'360 GRP '!#REF!</f>
        <v>#REF!</v>
      </c>
      <c r="E369" s="18" t="e">
        <f>SUM('360 GRP '!#REF!)*'360 GRP '!#REF!</f>
        <v>#REF!</v>
      </c>
      <c r="F369" s="18" t="e">
        <f>SUM('360 GRP '!#REF!)*'360 GRP '!#REF!</f>
        <v>#REF!</v>
      </c>
      <c r="G369" s="18" t="e">
        <f>SUM('360 GRP '!#REF!)*'360 GRP '!#REF!</f>
        <v>#REF!</v>
      </c>
      <c r="H369" s="18" t="e">
        <f>SUM('360 GRP '!#REF!)*'360 GRP '!#REF!</f>
        <v>#REF!</v>
      </c>
      <c r="I369" s="18" t="e">
        <f>SUM('360 GRP '!#REF!)*'360 GRP '!#REF!</f>
        <v>#REF!</v>
      </c>
      <c r="J369" s="18" t="e">
        <f>SUM('360 GRP '!#REF!)*'360 GRP '!#REF!</f>
        <v>#REF!</v>
      </c>
      <c r="K369" s="18" t="e">
        <f>'360 GRP '!#REF!</f>
        <v>#REF!</v>
      </c>
      <c r="L369" s="18" t="e">
        <f>'360 GRP '!#REF!*SUM('360 GRP '!#REF!)</f>
        <v>#REF!</v>
      </c>
    </row>
    <row r="370" spans="1:12">
      <c r="A370" s="1"/>
      <c r="B370" s="16" t="e">
        <f>SUM('360 GRP '!#REF!)*'360 GRP '!#REF!</f>
        <v>#REF!</v>
      </c>
      <c r="C370" s="17" t="e">
        <f>SUM('360 GRP '!#REF!)*'360 GRP '!#REF!</f>
        <v>#REF!</v>
      </c>
      <c r="D370" s="18" t="e">
        <f>SUM('360 GRP '!#REF!)*'360 GRP '!#REF!</f>
        <v>#REF!</v>
      </c>
      <c r="E370" s="18" t="e">
        <f>SUM('360 GRP '!#REF!)*'360 GRP '!#REF!</f>
        <v>#REF!</v>
      </c>
      <c r="F370" s="18" t="e">
        <f>SUM('360 GRP '!#REF!)*'360 GRP '!#REF!</f>
        <v>#REF!</v>
      </c>
      <c r="G370" s="18" t="e">
        <f>SUM('360 GRP '!#REF!)*'360 GRP '!#REF!</f>
        <v>#REF!</v>
      </c>
      <c r="H370" s="18" t="e">
        <f>SUM('360 GRP '!#REF!)*'360 GRP '!#REF!</f>
        <v>#REF!</v>
      </c>
      <c r="I370" s="18" t="e">
        <f>SUM('360 GRP '!#REF!)*'360 GRP '!#REF!</f>
        <v>#REF!</v>
      </c>
      <c r="J370" s="18" t="e">
        <f>SUM('360 GRP '!#REF!)*'360 GRP '!#REF!</f>
        <v>#REF!</v>
      </c>
      <c r="K370" s="18" t="e">
        <f>'360 GRP '!#REF!</f>
        <v>#REF!</v>
      </c>
      <c r="L370" s="18" t="e">
        <f>'360 GRP '!#REF!*SUM('360 GRP '!#REF!)</f>
        <v>#REF!</v>
      </c>
    </row>
    <row r="371" spans="1:12">
      <c r="A371" s="1"/>
      <c r="B371" s="16" t="e">
        <f>SUM('360 GRP '!#REF!)*'360 GRP '!#REF!</f>
        <v>#REF!</v>
      </c>
      <c r="C371" s="17" t="e">
        <f>SUM('360 GRP '!#REF!)*'360 GRP '!#REF!</f>
        <v>#REF!</v>
      </c>
      <c r="D371" s="18" t="e">
        <f>SUM('360 GRP '!#REF!)*'360 GRP '!#REF!</f>
        <v>#REF!</v>
      </c>
      <c r="E371" s="18" t="e">
        <f>SUM('360 GRP '!#REF!)*'360 GRP '!#REF!</f>
        <v>#REF!</v>
      </c>
      <c r="F371" s="18" t="e">
        <f>SUM('360 GRP '!#REF!)*'360 GRP '!#REF!</f>
        <v>#REF!</v>
      </c>
      <c r="G371" s="18" t="e">
        <f>SUM('360 GRP '!#REF!)*'360 GRP '!#REF!</f>
        <v>#REF!</v>
      </c>
      <c r="H371" s="18" t="e">
        <f>SUM('360 GRP '!#REF!)*'360 GRP '!#REF!</f>
        <v>#REF!</v>
      </c>
      <c r="I371" s="18" t="e">
        <f>SUM('360 GRP '!#REF!)*'360 GRP '!#REF!</f>
        <v>#REF!</v>
      </c>
      <c r="J371" s="18" t="e">
        <f>SUM('360 GRP '!#REF!)*'360 GRP '!#REF!</f>
        <v>#REF!</v>
      </c>
      <c r="K371" s="18" t="e">
        <f>'360 GRP '!#REF!</f>
        <v>#REF!</v>
      </c>
      <c r="L371" s="18" t="e">
        <f>'360 GRP '!#REF!*SUM('360 GRP '!#REF!)</f>
        <v>#REF!</v>
      </c>
    </row>
    <row r="372" spans="1:12">
      <c r="A372" s="1"/>
      <c r="B372" s="16" t="e">
        <f>SUM('360 GRP '!#REF!)*'360 GRP '!#REF!</f>
        <v>#REF!</v>
      </c>
      <c r="C372" s="17" t="e">
        <f>SUM('360 GRP '!#REF!)*'360 GRP '!#REF!</f>
        <v>#REF!</v>
      </c>
      <c r="D372" s="18" t="e">
        <f>SUM('360 GRP '!#REF!)*'360 GRP '!#REF!</f>
        <v>#REF!</v>
      </c>
      <c r="E372" s="18" t="e">
        <f>SUM('360 GRP '!#REF!)*'360 GRP '!#REF!</f>
        <v>#REF!</v>
      </c>
      <c r="F372" s="18" t="e">
        <f>SUM('360 GRP '!#REF!)*'360 GRP '!#REF!</f>
        <v>#REF!</v>
      </c>
      <c r="G372" s="18" t="e">
        <f>SUM('360 GRP '!#REF!)*'360 GRP '!#REF!</f>
        <v>#REF!</v>
      </c>
      <c r="H372" s="18" t="e">
        <f>SUM('360 GRP '!#REF!)*'360 GRP '!#REF!</f>
        <v>#REF!</v>
      </c>
      <c r="I372" s="18" t="e">
        <f>SUM('360 GRP '!#REF!)*'360 GRP '!#REF!</f>
        <v>#REF!</v>
      </c>
      <c r="J372" s="18" t="e">
        <f>SUM('360 GRP '!#REF!)*'360 GRP '!#REF!</f>
        <v>#REF!</v>
      </c>
      <c r="K372" s="18" t="e">
        <f>'360 GRP '!#REF!</f>
        <v>#REF!</v>
      </c>
      <c r="L372" s="18" t="e">
        <f>'360 GRP '!#REF!*SUM('360 GRP '!#REF!)</f>
        <v>#REF!</v>
      </c>
    </row>
    <row r="373" spans="1:12">
      <c r="A373" s="1"/>
      <c r="B373" s="16" t="e">
        <f>SUM('360 GRP '!#REF!)*'360 GRP '!#REF!</f>
        <v>#REF!</v>
      </c>
      <c r="C373" s="17" t="e">
        <f>SUM('360 GRP '!#REF!)*'360 GRP '!#REF!</f>
        <v>#REF!</v>
      </c>
      <c r="D373" s="18" t="e">
        <f>SUM('360 GRP '!#REF!)*'360 GRP '!#REF!</f>
        <v>#REF!</v>
      </c>
      <c r="E373" s="18" t="e">
        <f>SUM('360 GRP '!#REF!)*'360 GRP '!#REF!</f>
        <v>#REF!</v>
      </c>
      <c r="F373" s="18" t="e">
        <f>SUM('360 GRP '!#REF!)*'360 GRP '!#REF!</f>
        <v>#REF!</v>
      </c>
      <c r="G373" s="18" t="e">
        <f>SUM('360 GRP '!#REF!)*'360 GRP '!#REF!</f>
        <v>#REF!</v>
      </c>
      <c r="H373" s="18" t="e">
        <f>SUM('360 GRP '!#REF!)*'360 GRP '!#REF!</f>
        <v>#REF!</v>
      </c>
      <c r="I373" s="18" t="e">
        <f>SUM('360 GRP '!#REF!)*'360 GRP '!#REF!</f>
        <v>#REF!</v>
      </c>
      <c r="J373" s="18" t="e">
        <f>SUM('360 GRP '!#REF!)*'360 GRP '!#REF!</f>
        <v>#REF!</v>
      </c>
      <c r="K373" s="18" t="e">
        <f>'360 GRP '!#REF!</f>
        <v>#REF!</v>
      </c>
      <c r="L373" s="18" t="e">
        <f>'360 GRP '!#REF!*SUM('360 GRP '!#REF!)</f>
        <v>#REF!</v>
      </c>
    </row>
    <row r="374" spans="1:12">
      <c r="A374" s="1"/>
      <c r="B374" s="16" t="e">
        <f>SUM('360 GRP '!#REF!)*'360 GRP '!#REF!</f>
        <v>#REF!</v>
      </c>
      <c r="C374" s="17" t="e">
        <f>SUM('360 GRP '!#REF!)*'360 GRP '!#REF!</f>
        <v>#REF!</v>
      </c>
      <c r="D374" s="18" t="e">
        <f>SUM('360 GRP '!#REF!)*'360 GRP '!#REF!</f>
        <v>#REF!</v>
      </c>
      <c r="E374" s="18" t="e">
        <f>SUM('360 GRP '!#REF!)*'360 GRP '!#REF!</f>
        <v>#REF!</v>
      </c>
      <c r="F374" s="18" t="e">
        <f>SUM('360 GRP '!#REF!)*'360 GRP '!#REF!</f>
        <v>#REF!</v>
      </c>
      <c r="G374" s="18" t="e">
        <f>SUM('360 GRP '!#REF!)*'360 GRP '!#REF!</f>
        <v>#REF!</v>
      </c>
      <c r="H374" s="18" t="e">
        <f>SUM('360 GRP '!#REF!)*'360 GRP '!#REF!</f>
        <v>#REF!</v>
      </c>
      <c r="I374" s="18" t="e">
        <f>SUM('360 GRP '!#REF!)*'360 GRP '!#REF!</f>
        <v>#REF!</v>
      </c>
      <c r="J374" s="18" t="e">
        <f>SUM('360 GRP '!#REF!)*'360 GRP '!#REF!</f>
        <v>#REF!</v>
      </c>
      <c r="K374" s="18" t="e">
        <f>'360 GRP '!#REF!</f>
        <v>#REF!</v>
      </c>
      <c r="L374" s="18" t="e">
        <f>'360 GRP '!#REF!*SUM('360 GRP '!#REF!)</f>
        <v>#REF!</v>
      </c>
    </row>
    <row r="375" spans="1:12">
      <c r="A375" s="1"/>
      <c r="B375" s="16" t="e">
        <f>SUM('360 GRP '!#REF!)*'360 GRP '!#REF!</f>
        <v>#REF!</v>
      </c>
      <c r="C375" s="17" t="e">
        <f>SUM('360 GRP '!#REF!)*'360 GRP '!#REF!</f>
        <v>#REF!</v>
      </c>
      <c r="D375" s="18" t="e">
        <f>SUM('360 GRP '!#REF!)*'360 GRP '!#REF!</f>
        <v>#REF!</v>
      </c>
      <c r="E375" s="18" t="e">
        <f>SUM('360 GRP '!#REF!)*'360 GRP '!#REF!</f>
        <v>#REF!</v>
      </c>
      <c r="F375" s="18" t="e">
        <f>SUM('360 GRP '!#REF!)*'360 GRP '!#REF!</f>
        <v>#REF!</v>
      </c>
      <c r="G375" s="18" t="e">
        <f>SUM('360 GRP '!#REF!)*'360 GRP '!#REF!</f>
        <v>#REF!</v>
      </c>
      <c r="H375" s="18" t="e">
        <f>SUM('360 GRP '!#REF!)*'360 GRP '!#REF!</f>
        <v>#REF!</v>
      </c>
      <c r="I375" s="18" t="e">
        <f>SUM('360 GRP '!#REF!)*'360 GRP '!#REF!</f>
        <v>#REF!</v>
      </c>
      <c r="J375" s="18" t="e">
        <f>SUM('360 GRP '!#REF!)*'360 GRP '!#REF!</f>
        <v>#REF!</v>
      </c>
      <c r="K375" s="18" t="e">
        <f>'360 GRP '!#REF!</f>
        <v>#REF!</v>
      </c>
      <c r="L375" s="18" t="e">
        <f>'360 GRP '!#REF!*SUM('360 GRP '!#REF!)</f>
        <v>#REF!</v>
      </c>
    </row>
    <row r="376" spans="1:12">
      <c r="A376" s="1"/>
      <c r="B376" s="16" t="e">
        <f>SUM('360 GRP '!#REF!)*'360 GRP '!#REF!</f>
        <v>#REF!</v>
      </c>
      <c r="C376" s="17" t="e">
        <f>SUM('360 GRP '!#REF!)*'360 GRP '!#REF!</f>
        <v>#REF!</v>
      </c>
      <c r="D376" s="18" t="e">
        <f>SUM('360 GRP '!#REF!)*'360 GRP '!#REF!</f>
        <v>#REF!</v>
      </c>
      <c r="E376" s="18" t="e">
        <f>SUM('360 GRP '!#REF!)*'360 GRP '!#REF!</f>
        <v>#REF!</v>
      </c>
      <c r="F376" s="18" t="e">
        <f>SUM('360 GRP '!#REF!)*'360 GRP '!#REF!</f>
        <v>#REF!</v>
      </c>
      <c r="G376" s="18" t="e">
        <f>SUM('360 GRP '!#REF!)*'360 GRP '!#REF!</f>
        <v>#REF!</v>
      </c>
      <c r="H376" s="18" t="e">
        <f>SUM('360 GRP '!#REF!)*'360 GRP '!#REF!</f>
        <v>#REF!</v>
      </c>
      <c r="I376" s="18" t="e">
        <f>SUM('360 GRP '!#REF!)*'360 GRP '!#REF!</f>
        <v>#REF!</v>
      </c>
      <c r="J376" s="18" t="e">
        <f>SUM('360 GRP '!#REF!)*'360 GRP '!#REF!</f>
        <v>#REF!</v>
      </c>
      <c r="K376" s="18" t="e">
        <f>'360 GRP '!#REF!</f>
        <v>#REF!</v>
      </c>
      <c r="L376" s="18" t="e">
        <f>'360 GRP '!#REF!*SUM('360 GRP '!#REF!)</f>
        <v>#REF!</v>
      </c>
    </row>
    <row r="377" spans="1:12">
      <c r="A377" s="1"/>
      <c r="B377" s="16" t="e">
        <f>SUM('360 GRP '!#REF!)*'360 GRP '!#REF!</f>
        <v>#REF!</v>
      </c>
      <c r="C377" s="17" t="e">
        <f>SUM('360 GRP '!#REF!)*'360 GRP '!#REF!</f>
        <v>#REF!</v>
      </c>
      <c r="D377" s="18" t="e">
        <f>SUM('360 GRP '!#REF!)*'360 GRP '!#REF!</f>
        <v>#REF!</v>
      </c>
      <c r="E377" s="18" t="e">
        <f>SUM('360 GRP '!#REF!)*'360 GRP '!#REF!</f>
        <v>#REF!</v>
      </c>
      <c r="F377" s="18" t="e">
        <f>SUM('360 GRP '!#REF!)*'360 GRP '!#REF!</f>
        <v>#REF!</v>
      </c>
      <c r="G377" s="18" t="e">
        <f>SUM('360 GRP '!#REF!)*'360 GRP '!#REF!</f>
        <v>#REF!</v>
      </c>
      <c r="H377" s="18" t="e">
        <f>SUM('360 GRP '!#REF!)*'360 GRP '!#REF!</f>
        <v>#REF!</v>
      </c>
      <c r="I377" s="18" t="e">
        <f>SUM('360 GRP '!#REF!)*'360 GRP '!#REF!</f>
        <v>#REF!</v>
      </c>
      <c r="J377" s="18" t="e">
        <f>SUM('360 GRP '!#REF!)*'360 GRP '!#REF!</f>
        <v>#REF!</v>
      </c>
      <c r="K377" s="18" t="e">
        <f>'360 GRP '!#REF!</f>
        <v>#REF!</v>
      </c>
      <c r="L377" s="18" t="e">
        <f>'360 GRP '!#REF!*SUM('360 GRP '!#REF!)</f>
        <v>#REF!</v>
      </c>
    </row>
    <row r="378" spans="1:12">
      <c r="A378" s="1"/>
      <c r="B378" s="16" t="e">
        <f>SUM('360 GRP '!#REF!)*'360 GRP '!#REF!</f>
        <v>#REF!</v>
      </c>
      <c r="C378" s="17" t="e">
        <f>SUM('360 GRP '!#REF!)*'360 GRP '!#REF!</f>
        <v>#REF!</v>
      </c>
      <c r="D378" s="18" t="e">
        <f>SUM('360 GRP '!#REF!)*'360 GRP '!#REF!</f>
        <v>#REF!</v>
      </c>
      <c r="E378" s="18" t="e">
        <f>SUM('360 GRP '!#REF!)*'360 GRP '!#REF!</f>
        <v>#REF!</v>
      </c>
      <c r="F378" s="18" t="e">
        <f>SUM('360 GRP '!#REF!)*'360 GRP '!#REF!</f>
        <v>#REF!</v>
      </c>
      <c r="G378" s="18" t="e">
        <f>SUM('360 GRP '!#REF!)*'360 GRP '!#REF!</f>
        <v>#REF!</v>
      </c>
      <c r="H378" s="18" t="e">
        <f>SUM('360 GRP '!#REF!)*'360 GRP '!#REF!</f>
        <v>#REF!</v>
      </c>
      <c r="I378" s="18" t="e">
        <f>SUM('360 GRP '!#REF!)*'360 GRP '!#REF!</f>
        <v>#REF!</v>
      </c>
      <c r="J378" s="18" t="e">
        <f>SUM('360 GRP '!#REF!)*'360 GRP '!#REF!</f>
        <v>#REF!</v>
      </c>
      <c r="K378" s="18" t="e">
        <f>'360 GRP '!#REF!</f>
        <v>#REF!</v>
      </c>
      <c r="L378" s="18" t="e">
        <f>'360 GRP '!#REF!*SUM('360 GRP '!#REF!)</f>
        <v>#REF!</v>
      </c>
    </row>
    <row r="379" spans="1:12">
      <c r="A379" s="1"/>
      <c r="B379" s="16" t="e">
        <f>SUM('360 GRP '!#REF!)*'360 GRP '!#REF!</f>
        <v>#REF!</v>
      </c>
      <c r="C379" s="17" t="e">
        <f>SUM('360 GRP '!#REF!)*'360 GRP '!#REF!</f>
        <v>#REF!</v>
      </c>
      <c r="D379" s="18" t="e">
        <f>SUM('360 GRP '!#REF!)*'360 GRP '!#REF!</f>
        <v>#REF!</v>
      </c>
      <c r="E379" s="18" t="e">
        <f>SUM('360 GRP '!#REF!)*'360 GRP '!#REF!</f>
        <v>#REF!</v>
      </c>
      <c r="F379" s="18" t="e">
        <f>SUM('360 GRP '!#REF!)*'360 GRP '!#REF!</f>
        <v>#REF!</v>
      </c>
      <c r="G379" s="18" t="e">
        <f>SUM('360 GRP '!#REF!)*'360 GRP '!#REF!</f>
        <v>#REF!</v>
      </c>
      <c r="H379" s="18" t="e">
        <f>SUM('360 GRP '!#REF!)*'360 GRP '!#REF!</f>
        <v>#REF!</v>
      </c>
      <c r="I379" s="18" t="e">
        <f>SUM('360 GRP '!#REF!)*'360 GRP '!#REF!</f>
        <v>#REF!</v>
      </c>
      <c r="J379" s="18" t="e">
        <f>SUM('360 GRP '!#REF!)*'360 GRP '!#REF!</f>
        <v>#REF!</v>
      </c>
      <c r="K379" s="18" t="e">
        <f>'360 GRP '!#REF!</f>
        <v>#REF!</v>
      </c>
      <c r="L379" s="18" t="e">
        <f>'360 GRP '!#REF!*SUM('360 GRP '!#REF!)</f>
        <v>#REF!</v>
      </c>
    </row>
    <row r="380" spans="1:12">
      <c r="A380" s="1"/>
      <c r="B380" s="16" t="e">
        <f>SUM('360 GRP '!#REF!)*'360 GRP '!#REF!</f>
        <v>#REF!</v>
      </c>
      <c r="C380" s="17" t="e">
        <f>SUM('360 GRP '!#REF!)*'360 GRP '!#REF!</f>
        <v>#REF!</v>
      </c>
      <c r="D380" s="18" t="e">
        <f>SUM('360 GRP '!#REF!)*'360 GRP '!#REF!</f>
        <v>#REF!</v>
      </c>
      <c r="E380" s="18" t="e">
        <f>SUM('360 GRP '!#REF!)*'360 GRP '!#REF!</f>
        <v>#REF!</v>
      </c>
      <c r="F380" s="18" t="e">
        <f>SUM('360 GRP '!#REF!)*'360 GRP '!#REF!</f>
        <v>#REF!</v>
      </c>
      <c r="G380" s="18" t="e">
        <f>SUM('360 GRP '!#REF!)*'360 GRP '!#REF!</f>
        <v>#REF!</v>
      </c>
      <c r="H380" s="18" t="e">
        <f>SUM('360 GRP '!#REF!)*'360 GRP '!#REF!</f>
        <v>#REF!</v>
      </c>
      <c r="I380" s="18" t="e">
        <f>SUM('360 GRP '!#REF!)*'360 GRP '!#REF!</f>
        <v>#REF!</v>
      </c>
      <c r="J380" s="18" t="e">
        <f>SUM('360 GRP '!#REF!)*'360 GRP '!#REF!</f>
        <v>#REF!</v>
      </c>
      <c r="K380" s="18" t="e">
        <f>'360 GRP '!#REF!</f>
        <v>#REF!</v>
      </c>
      <c r="L380" s="18" t="e">
        <f>'360 GRP '!#REF!*SUM('360 GRP '!#REF!)</f>
        <v>#REF!</v>
      </c>
    </row>
    <row r="381" spans="1:12">
      <c r="A381" s="1"/>
      <c r="B381" s="16" t="e">
        <f>SUM('360 GRP '!#REF!)*'360 GRP '!#REF!</f>
        <v>#REF!</v>
      </c>
      <c r="C381" s="17" t="e">
        <f>SUM('360 GRP '!#REF!)*'360 GRP '!#REF!</f>
        <v>#REF!</v>
      </c>
      <c r="D381" s="18" t="e">
        <f>SUM('360 GRP '!#REF!)*'360 GRP '!#REF!</f>
        <v>#REF!</v>
      </c>
      <c r="E381" s="18" t="e">
        <f>SUM('360 GRP '!#REF!)*'360 GRP '!#REF!</f>
        <v>#REF!</v>
      </c>
      <c r="F381" s="18" t="e">
        <f>SUM('360 GRP '!#REF!)*'360 GRP '!#REF!</f>
        <v>#REF!</v>
      </c>
      <c r="G381" s="18" t="e">
        <f>SUM('360 GRP '!#REF!)*'360 GRP '!#REF!</f>
        <v>#REF!</v>
      </c>
      <c r="H381" s="18" t="e">
        <f>SUM('360 GRP '!#REF!)*'360 GRP '!#REF!</f>
        <v>#REF!</v>
      </c>
      <c r="I381" s="18" t="e">
        <f>SUM('360 GRP '!#REF!)*'360 GRP '!#REF!</f>
        <v>#REF!</v>
      </c>
      <c r="J381" s="18" t="e">
        <f>SUM('360 GRP '!#REF!)*'360 GRP '!#REF!</f>
        <v>#REF!</v>
      </c>
      <c r="K381" s="18" t="e">
        <f>'360 GRP '!#REF!</f>
        <v>#REF!</v>
      </c>
      <c r="L381" s="18" t="e">
        <f>'360 GRP '!#REF!*SUM('360 GRP '!#REF!)</f>
        <v>#REF!</v>
      </c>
    </row>
    <row r="382" spans="1:12">
      <c r="A382" s="1"/>
      <c r="B382" s="16" t="e">
        <f>SUM('360 GRP '!#REF!)*'360 GRP '!#REF!</f>
        <v>#REF!</v>
      </c>
      <c r="C382" s="17" t="e">
        <f>SUM('360 GRP '!#REF!)*'360 GRP '!#REF!</f>
        <v>#REF!</v>
      </c>
      <c r="D382" s="18" t="e">
        <f>SUM('360 GRP '!#REF!)*'360 GRP '!#REF!</f>
        <v>#REF!</v>
      </c>
      <c r="E382" s="18" t="e">
        <f>SUM('360 GRP '!#REF!)*'360 GRP '!#REF!</f>
        <v>#REF!</v>
      </c>
      <c r="F382" s="18" t="e">
        <f>SUM('360 GRP '!#REF!)*'360 GRP '!#REF!</f>
        <v>#REF!</v>
      </c>
      <c r="G382" s="18" t="e">
        <f>SUM('360 GRP '!#REF!)*'360 GRP '!#REF!</f>
        <v>#REF!</v>
      </c>
      <c r="H382" s="18" t="e">
        <f>SUM('360 GRP '!#REF!)*'360 GRP '!#REF!</f>
        <v>#REF!</v>
      </c>
      <c r="I382" s="18" t="e">
        <f>SUM('360 GRP '!#REF!)*'360 GRP '!#REF!</f>
        <v>#REF!</v>
      </c>
      <c r="J382" s="18" t="e">
        <f>SUM('360 GRP '!#REF!)*'360 GRP '!#REF!</f>
        <v>#REF!</v>
      </c>
      <c r="K382" s="18" t="e">
        <f>'360 GRP '!#REF!</f>
        <v>#REF!</v>
      </c>
      <c r="L382" s="18" t="e">
        <f>'360 GRP '!#REF!*SUM('360 GRP '!#REF!)</f>
        <v>#REF!</v>
      </c>
    </row>
    <row r="383" spans="1:12">
      <c r="A383" s="1"/>
      <c r="B383" s="16" t="e">
        <f>SUM('360 GRP '!#REF!)*'360 GRP '!#REF!</f>
        <v>#REF!</v>
      </c>
      <c r="C383" s="17" t="e">
        <f>SUM('360 GRP '!#REF!)*'360 GRP '!#REF!</f>
        <v>#REF!</v>
      </c>
      <c r="D383" s="18" t="e">
        <f>SUM('360 GRP '!#REF!)*'360 GRP '!#REF!</f>
        <v>#REF!</v>
      </c>
      <c r="E383" s="18" t="e">
        <f>SUM('360 GRP '!#REF!)*'360 GRP '!#REF!</f>
        <v>#REF!</v>
      </c>
      <c r="F383" s="18" t="e">
        <f>SUM('360 GRP '!#REF!)*'360 GRP '!#REF!</f>
        <v>#REF!</v>
      </c>
      <c r="G383" s="18" t="e">
        <f>SUM('360 GRP '!#REF!)*'360 GRP '!#REF!</f>
        <v>#REF!</v>
      </c>
      <c r="H383" s="18" t="e">
        <f>SUM('360 GRP '!#REF!)*'360 GRP '!#REF!</f>
        <v>#REF!</v>
      </c>
      <c r="I383" s="18" t="e">
        <f>SUM('360 GRP '!#REF!)*'360 GRP '!#REF!</f>
        <v>#REF!</v>
      </c>
      <c r="J383" s="18" t="e">
        <f>SUM('360 GRP '!#REF!)*'360 GRP '!#REF!</f>
        <v>#REF!</v>
      </c>
      <c r="K383" s="18" t="e">
        <f>'360 GRP '!#REF!</f>
        <v>#REF!</v>
      </c>
      <c r="L383" s="18" t="e">
        <f>'360 GRP '!#REF!*SUM('360 GRP '!#REF!)</f>
        <v>#REF!</v>
      </c>
    </row>
    <row r="384" spans="1:12">
      <c r="A384" s="1"/>
      <c r="B384" s="16" t="e">
        <f>SUM('360 GRP '!#REF!)*'360 GRP '!#REF!</f>
        <v>#REF!</v>
      </c>
      <c r="C384" s="17" t="e">
        <f>SUM('360 GRP '!#REF!)*'360 GRP '!#REF!</f>
        <v>#REF!</v>
      </c>
      <c r="D384" s="18" t="e">
        <f>SUM('360 GRP '!#REF!)*'360 GRP '!#REF!</f>
        <v>#REF!</v>
      </c>
      <c r="E384" s="18" t="e">
        <f>SUM('360 GRP '!#REF!)*'360 GRP '!#REF!</f>
        <v>#REF!</v>
      </c>
      <c r="F384" s="18" t="e">
        <f>SUM('360 GRP '!#REF!)*'360 GRP '!#REF!</f>
        <v>#REF!</v>
      </c>
      <c r="G384" s="18" t="e">
        <f>SUM('360 GRP '!#REF!)*'360 GRP '!#REF!</f>
        <v>#REF!</v>
      </c>
      <c r="H384" s="18" t="e">
        <f>SUM('360 GRP '!#REF!)*'360 GRP '!#REF!</f>
        <v>#REF!</v>
      </c>
      <c r="I384" s="18" t="e">
        <f>SUM('360 GRP '!#REF!)*'360 GRP '!#REF!</f>
        <v>#REF!</v>
      </c>
      <c r="J384" s="18" t="e">
        <f>SUM('360 GRP '!#REF!)*'360 GRP '!#REF!</f>
        <v>#REF!</v>
      </c>
      <c r="K384" s="18" t="e">
        <f>'360 GRP '!#REF!</f>
        <v>#REF!</v>
      </c>
      <c r="L384" s="18" t="e">
        <f>'360 GRP '!#REF!*SUM('360 GRP '!#REF!)</f>
        <v>#REF!</v>
      </c>
    </row>
    <row r="385" spans="1:12">
      <c r="A385" s="1"/>
      <c r="B385" s="16" t="e">
        <f>SUM('360 GRP '!#REF!)*'360 GRP '!#REF!</f>
        <v>#REF!</v>
      </c>
      <c r="C385" s="17" t="e">
        <f>SUM('360 GRP '!#REF!)*'360 GRP '!#REF!</f>
        <v>#REF!</v>
      </c>
      <c r="D385" s="18" t="e">
        <f>SUM('360 GRP '!#REF!)*'360 GRP '!#REF!</f>
        <v>#REF!</v>
      </c>
      <c r="E385" s="18" t="e">
        <f>SUM('360 GRP '!#REF!)*'360 GRP '!#REF!</f>
        <v>#REF!</v>
      </c>
      <c r="F385" s="18" t="e">
        <f>SUM('360 GRP '!#REF!)*'360 GRP '!#REF!</f>
        <v>#REF!</v>
      </c>
      <c r="G385" s="18" t="e">
        <f>SUM('360 GRP '!#REF!)*'360 GRP '!#REF!</f>
        <v>#REF!</v>
      </c>
      <c r="H385" s="18" t="e">
        <f>SUM('360 GRP '!#REF!)*'360 GRP '!#REF!</f>
        <v>#REF!</v>
      </c>
      <c r="I385" s="18" t="e">
        <f>SUM('360 GRP '!#REF!)*'360 GRP '!#REF!</f>
        <v>#REF!</v>
      </c>
      <c r="J385" s="18" t="e">
        <f>SUM('360 GRP '!#REF!)*'360 GRP '!#REF!</f>
        <v>#REF!</v>
      </c>
      <c r="K385" s="18" t="e">
        <f>'360 GRP '!#REF!</f>
        <v>#REF!</v>
      </c>
      <c r="L385" s="18" t="e">
        <f>'360 GRP '!#REF!*SUM('360 GRP '!#REF!)</f>
        <v>#REF!</v>
      </c>
    </row>
    <row r="386" spans="1:12">
      <c r="A386" s="1"/>
      <c r="B386" s="16" t="e">
        <f>SUM('360 GRP '!#REF!)*'360 GRP '!#REF!</f>
        <v>#REF!</v>
      </c>
      <c r="C386" s="17" t="e">
        <f>SUM('360 GRP '!#REF!)*'360 GRP '!#REF!</f>
        <v>#REF!</v>
      </c>
      <c r="D386" s="18" t="e">
        <f>SUM('360 GRP '!#REF!)*'360 GRP '!#REF!</f>
        <v>#REF!</v>
      </c>
      <c r="E386" s="18" t="e">
        <f>SUM('360 GRP '!#REF!)*'360 GRP '!#REF!</f>
        <v>#REF!</v>
      </c>
      <c r="F386" s="18" t="e">
        <f>SUM('360 GRP '!#REF!)*'360 GRP '!#REF!</f>
        <v>#REF!</v>
      </c>
      <c r="G386" s="18" t="e">
        <f>SUM('360 GRP '!#REF!)*'360 GRP '!#REF!</f>
        <v>#REF!</v>
      </c>
      <c r="H386" s="18" t="e">
        <f>SUM('360 GRP '!#REF!)*'360 GRP '!#REF!</f>
        <v>#REF!</v>
      </c>
      <c r="I386" s="18" t="e">
        <f>SUM('360 GRP '!#REF!)*'360 GRP '!#REF!</f>
        <v>#REF!</v>
      </c>
      <c r="J386" s="18" t="e">
        <f>SUM('360 GRP '!#REF!)*'360 GRP '!#REF!</f>
        <v>#REF!</v>
      </c>
      <c r="K386" s="18" t="e">
        <f>'360 GRP '!#REF!</f>
        <v>#REF!</v>
      </c>
      <c r="L386" s="18" t="e">
        <f>'360 GRP '!#REF!*SUM('360 GRP '!#REF!)</f>
        <v>#REF!</v>
      </c>
    </row>
    <row r="387" spans="1:12">
      <c r="A387" s="1"/>
      <c r="B387" s="16" t="e">
        <f>SUM('360 GRP '!#REF!)*'360 GRP '!#REF!</f>
        <v>#REF!</v>
      </c>
      <c r="C387" s="17" t="e">
        <f>SUM('360 GRP '!#REF!)*'360 GRP '!#REF!</f>
        <v>#REF!</v>
      </c>
      <c r="D387" s="18" t="e">
        <f>SUM('360 GRP '!#REF!)*'360 GRP '!#REF!</f>
        <v>#REF!</v>
      </c>
      <c r="E387" s="18" t="e">
        <f>SUM('360 GRP '!#REF!)*'360 GRP '!#REF!</f>
        <v>#REF!</v>
      </c>
      <c r="F387" s="18" t="e">
        <f>SUM('360 GRP '!#REF!)*'360 GRP '!#REF!</f>
        <v>#REF!</v>
      </c>
      <c r="G387" s="18" t="e">
        <f>SUM('360 GRP '!#REF!)*'360 GRP '!#REF!</f>
        <v>#REF!</v>
      </c>
      <c r="H387" s="18" t="e">
        <f>SUM('360 GRP '!#REF!)*'360 GRP '!#REF!</f>
        <v>#REF!</v>
      </c>
      <c r="I387" s="18" t="e">
        <f>SUM('360 GRP '!#REF!)*'360 GRP '!#REF!</f>
        <v>#REF!</v>
      </c>
      <c r="J387" s="18" t="e">
        <f>SUM('360 GRP '!#REF!)*'360 GRP '!#REF!</f>
        <v>#REF!</v>
      </c>
      <c r="K387" s="18" t="e">
        <f>'360 GRP '!#REF!</f>
        <v>#REF!</v>
      </c>
      <c r="L387" s="18" t="e">
        <f>'360 GRP '!#REF!*SUM('360 GRP '!#REF!)</f>
        <v>#REF!</v>
      </c>
    </row>
    <row r="388" spans="1:12">
      <c r="A388" s="1"/>
      <c r="B388" s="16" t="e">
        <f>SUM('360 GRP '!#REF!)*'360 GRP '!#REF!</f>
        <v>#REF!</v>
      </c>
      <c r="C388" s="17" t="e">
        <f>SUM('360 GRP '!#REF!)*'360 GRP '!#REF!</f>
        <v>#REF!</v>
      </c>
      <c r="D388" s="18" t="e">
        <f>SUM('360 GRP '!#REF!)*'360 GRP '!#REF!</f>
        <v>#REF!</v>
      </c>
      <c r="E388" s="18" t="e">
        <f>SUM('360 GRP '!#REF!)*'360 GRP '!#REF!</f>
        <v>#REF!</v>
      </c>
      <c r="F388" s="18" t="e">
        <f>SUM('360 GRP '!#REF!)*'360 GRP '!#REF!</f>
        <v>#REF!</v>
      </c>
      <c r="G388" s="18" t="e">
        <f>SUM('360 GRP '!#REF!)*'360 GRP '!#REF!</f>
        <v>#REF!</v>
      </c>
      <c r="H388" s="18" t="e">
        <f>SUM('360 GRP '!#REF!)*'360 GRP '!#REF!</f>
        <v>#REF!</v>
      </c>
      <c r="I388" s="18" t="e">
        <f>SUM('360 GRP '!#REF!)*'360 GRP '!#REF!</f>
        <v>#REF!</v>
      </c>
      <c r="J388" s="18" t="e">
        <f>SUM('360 GRP '!#REF!)*'360 GRP '!#REF!</f>
        <v>#REF!</v>
      </c>
      <c r="K388" s="18" t="e">
        <f>'360 GRP '!#REF!</f>
        <v>#REF!</v>
      </c>
      <c r="L388" s="18" t="e">
        <f>'360 GRP '!#REF!*SUM('360 GRP '!#REF!)</f>
        <v>#REF!</v>
      </c>
    </row>
    <row r="389" spans="1:12">
      <c r="A389" s="1"/>
      <c r="B389" s="16" t="e">
        <f>SUM('360 GRP '!#REF!)*'360 GRP '!#REF!</f>
        <v>#REF!</v>
      </c>
      <c r="C389" s="17" t="e">
        <f>SUM('360 GRP '!#REF!)*'360 GRP '!#REF!</f>
        <v>#REF!</v>
      </c>
      <c r="D389" s="18" t="e">
        <f>SUM('360 GRP '!#REF!)*'360 GRP '!#REF!</f>
        <v>#REF!</v>
      </c>
      <c r="E389" s="18" t="e">
        <f>SUM('360 GRP '!#REF!)*'360 GRP '!#REF!</f>
        <v>#REF!</v>
      </c>
      <c r="F389" s="18" t="e">
        <f>SUM('360 GRP '!#REF!)*'360 GRP '!#REF!</f>
        <v>#REF!</v>
      </c>
      <c r="G389" s="18" t="e">
        <f>SUM('360 GRP '!#REF!)*'360 GRP '!#REF!</f>
        <v>#REF!</v>
      </c>
      <c r="H389" s="18" t="e">
        <f>SUM('360 GRP '!#REF!)*'360 GRP '!#REF!</f>
        <v>#REF!</v>
      </c>
      <c r="I389" s="18" t="e">
        <f>SUM('360 GRP '!#REF!)*'360 GRP '!#REF!</f>
        <v>#REF!</v>
      </c>
      <c r="J389" s="18" t="e">
        <f>SUM('360 GRP '!#REF!)*'360 GRP '!#REF!</f>
        <v>#REF!</v>
      </c>
      <c r="K389" s="18" t="e">
        <f>'360 GRP '!#REF!</f>
        <v>#REF!</v>
      </c>
      <c r="L389" s="18" t="e">
        <f>'360 GRP '!#REF!*SUM('360 GRP '!#REF!)</f>
        <v>#REF!</v>
      </c>
    </row>
    <row r="390" spans="1:12">
      <c r="A390" s="1"/>
      <c r="B390" s="16" t="e">
        <f>SUM('360 GRP '!#REF!)*'360 GRP '!#REF!</f>
        <v>#REF!</v>
      </c>
      <c r="C390" s="17" t="e">
        <f>SUM('360 GRP '!#REF!)*'360 GRP '!#REF!</f>
        <v>#REF!</v>
      </c>
      <c r="D390" s="18" t="e">
        <f>SUM('360 GRP '!#REF!)*'360 GRP '!#REF!</f>
        <v>#REF!</v>
      </c>
      <c r="E390" s="18" t="e">
        <f>SUM('360 GRP '!#REF!)*'360 GRP '!#REF!</f>
        <v>#REF!</v>
      </c>
      <c r="F390" s="18" t="e">
        <f>SUM('360 GRP '!#REF!)*'360 GRP '!#REF!</f>
        <v>#REF!</v>
      </c>
      <c r="G390" s="18" t="e">
        <f>SUM('360 GRP '!#REF!)*'360 GRP '!#REF!</f>
        <v>#REF!</v>
      </c>
      <c r="H390" s="18" t="e">
        <f>SUM('360 GRP '!#REF!)*'360 GRP '!#REF!</f>
        <v>#REF!</v>
      </c>
      <c r="I390" s="18" t="e">
        <f>SUM('360 GRP '!#REF!)*'360 GRP '!#REF!</f>
        <v>#REF!</v>
      </c>
      <c r="J390" s="18" t="e">
        <f>SUM('360 GRP '!#REF!)*'360 GRP '!#REF!</f>
        <v>#REF!</v>
      </c>
      <c r="K390" s="18" t="e">
        <f>'360 GRP '!#REF!</f>
        <v>#REF!</v>
      </c>
      <c r="L390" s="18" t="e">
        <f>'360 GRP '!#REF!*SUM('360 GRP '!#REF!)</f>
        <v>#REF!</v>
      </c>
    </row>
    <row r="391" spans="1:12">
      <c r="A391" s="1"/>
      <c r="B391" s="16" t="e">
        <f>SUM('360 GRP '!#REF!)*'360 GRP '!#REF!</f>
        <v>#REF!</v>
      </c>
      <c r="C391" s="17" t="e">
        <f>SUM('360 GRP '!#REF!)*'360 GRP '!#REF!</f>
        <v>#REF!</v>
      </c>
      <c r="D391" s="18" t="e">
        <f>SUM('360 GRP '!#REF!)*'360 GRP '!#REF!</f>
        <v>#REF!</v>
      </c>
      <c r="E391" s="18" t="e">
        <f>SUM('360 GRP '!#REF!)*'360 GRP '!#REF!</f>
        <v>#REF!</v>
      </c>
      <c r="F391" s="18" t="e">
        <f>SUM('360 GRP '!#REF!)*'360 GRP '!#REF!</f>
        <v>#REF!</v>
      </c>
      <c r="G391" s="18" t="e">
        <f>SUM('360 GRP '!#REF!)*'360 GRP '!#REF!</f>
        <v>#REF!</v>
      </c>
      <c r="H391" s="18" t="e">
        <f>SUM('360 GRP '!#REF!)*'360 GRP '!#REF!</f>
        <v>#REF!</v>
      </c>
      <c r="I391" s="18" t="e">
        <f>SUM('360 GRP '!#REF!)*'360 GRP '!#REF!</f>
        <v>#REF!</v>
      </c>
      <c r="J391" s="18" t="e">
        <f>SUM('360 GRP '!#REF!)*'360 GRP '!#REF!</f>
        <v>#REF!</v>
      </c>
      <c r="K391" s="18" t="e">
        <f>'360 GRP '!#REF!</f>
        <v>#REF!</v>
      </c>
      <c r="L391" s="18" t="e">
        <f>'360 GRP '!#REF!*SUM('360 GRP '!#REF!)</f>
        <v>#REF!</v>
      </c>
    </row>
    <row r="392" spans="1:12">
      <c r="A392" s="1"/>
      <c r="B392" s="16" t="e">
        <f>SUM('360 GRP '!#REF!)*'360 GRP '!#REF!</f>
        <v>#REF!</v>
      </c>
      <c r="C392" s="17" t="e">
        <f>SUM('360 GRP '!#REF!)*'360 GRP '!#REF!</f>
        <v>#REF!</v>
      </c>
      <c r="D392" s="18" t="e">
        <f>SUM('360 GRP '!#REF!)*'360 GRP '!#REF!</f>
        <v>#REF!</v>
      </c>
      <c r="E392" s="18" t="e">
        <f>SUM('360 GRP '!#REF!)*'360 GRP '!#REF!</f>
        <v>#REF!</v>
      </c>
      <c r="F392" s="18" t="e">
        <f>SUM('360 GRP '!#REF!)*'360 GRP '!#REF!</f>
        <v>#REF!</v>
      </c>
      <c r="G392" s="18" t="e">
        <f>SUM('360 GRP '!#REF!)*'360 GRP '!#REF!</f>
        <v>#REF!</v>
      </c>
      <c r="H392" s="18" t="e">
        <f>SUM('360 GRP '!#REF!)*'360 GRP '!#REF!</f>
        <v>#REF!</v>
      </c>
      <c r="I392" s="18" t="e">
        <f>SUM('360 GRP '!#REF!)*'360 GRP '!#REF!</f>
        <v>#REF!</v>
      </c>
      <c r="J392" s="18" t="e">
        <f>SUM('360 GRP '!#REF!)*'360 GRP '!#REF!</f>
        <v>#REF!</v>
      </c>
      <c r="K392" s="18" t="e">
        <f>'360 GRP '!#REF!</f>
        <v>#REF!</v>
      </c>
      <c r="L392" s="18" t="e">
        <f>'360 GRP '!#REF!*SUM('360 GRP '!#REF!)</f>
        <v>#REF!</v>
      </c>
    </row>
    <row r="393" spans="1:12">
      <c r="A393" s="1"/>
      <c r="B393" s="16" t="e">
        <f>SUM('360 GRP '!#REF!)*'360 GRP '!#REF!</f>
        <v>#REF!</v>
      </c>
      <c r="C393" s="17" t="e">
        <f>SUM('360 GRP '!#REF!)*'360 GRP '!#REF!</f>
        <v>#REF!</v>
      </c>
      <c r="D393" s="18" t="e">
        <f>SUM('360 GRP '!#REF!)*'360 GRP '!#REF!</f>
        <v>#REF!</v>
      </c>
      <c r="E393" s="18" t="e">
        <f>SUM('360 GRP '!#REF!)*'360 GRP '!#REF!</f>
        <v>#REF!</v>
      </c>
      <c r="F393" s="18" t="e">
        <f>SUM('360 GRP '!#REF!)*'360 GRP '!#REF!</f>
        <v>#REF!</v>
      </c>
      <c r="G393" s="18" t="e">
        <f>SUM('360 GRP '!#REF!)*'360 GRP '!#REF!</f>
        <v>#REF!</v>
      </c>
      <c r="H393" s="18" t="e">
        <f>SUM('360 GRP '!#REF!)*'360 GRP '!#REF!</f>
        <v>#REF!</v>
      </c>
      <c r="I393" s="18" t="e">
        <f>SUM('360 GRP '!#REF!)*'360 GRP '!#REF!</f>
        <v>#REF!</v>
      </c>
      <c r="J393" s="18" t="e">
        <f>SUM('360 GRP '!#REF!)*'360 GRP '!#REF!</f>
        <v>#REF!</v>
      </c>
      <c r="K393" s="18" t="e">
        <f>'360 GRP '!#REF!</f>
        <v>#REF!</v>
      </c>
      <c r="L393" s="18" t="e">
        <f>'360 GRP '!#REF!*SUM('360 GRP '!#REF!)</f>
        <v>#REF!</v>
      </c>
    </row>
    <row r="394" spans="1:12">
      <c r="A394" s="1"/>
      <c r="B394" s="16" t="e">
        <f>SUM('360 GRP '!#REF!)*'360 GRP '!#REF!</f>
        <v>#REF!</v>
      </c>
      <c r="C394" s="17" t="e">
        <f>SUM('360 GRP '!#REF!)*'360 GRP '!#REF!</f>
        <v>#REF!</v>
      </c>
      <c r="D394" s="18" t="e">
        <f>SUM('360 GRP '!#REF!)*'360 GRP '!#REF!</f>
        <v>#REF!</v>
      </c>
      <c r="E394" s="18" t="e">
        <f>SUM('360 GRP '!#REF!)*'360 GRP '!#REF!</f>
        <v>#REF!</v>
      </c>
      <c r="F394" s="18" t="e">
        <f>SUM('360 GRP '!#REF!)*'360 GRP '!#REF!</f>
        <v>#REF!</v>
      </c>
      <c r="G394" s="18" t="e">
        <f>SUM('360 GRP '!#REF!)*'360 GRP '!#REF!</f>
        <v>#REF!</v>
      </c>
      <c r="H394" s="18" t="e">
        <f>SUM('360 GRP '!#REF!)*'360 GRP '!#REF!</f>
        <v>#REF!</v>
      </c>
      <c r="I394" s="18" t="e">
        <f>SUM('360 GRP '!#REF!)*'360 GRP '!#REF!</f>
        <v>#REF!</v>
      </c>
      <c r="J394" s="18" t="e">
        <f>SUM('360 GRP '!#REF!)*'360 GRP '!#REF!</f>
        <v>#REF!</v>
      </c>
      <c r="K394" s="18" t="e">
        <f>'360 GRP '!#REF!</f>
        <v>#REF!</v>
      </c>
      <c r="L394" s="18" t="e">
        <f>'360 GRP '!#REF!*SUM('360 GRP '!#REF!)</f>
        <v>#REF!</v>
      </c>
    </row>
    <row r="395" spans="1:12">
      <c r="A395" s="1"/>
      <c r="B395" s="16" t="e">
        <f>SUM('360 GRP '!#REF!)*'360 GRP '!#REF!</f>
        <v>#REF!</v>
      </c>
      <c r="C395" s="17" t="e">
        <f>SUM('360 GRP '!#REF!)*'360 GRP '!#REF!</f>
        <v>#REF!</v>
      </c>
      <c r="D395" s="18" t="e">
        <f>SUM('360 GRP '!#REF!)*'360 GRP '!#REF!</f>
        <v>#REF!</v>
      </c>
      <c r="E395" s="18" t="e">
        <f>SUM('360 GRP '!#REF!)*'360 GRP '!#REF!</f>
        <v>#REF!</v>
      </c>
      <c r="F395" s="18" t="e">
        <f>SUM('360 GRP '!#REF!)*'360 GRP '!#REF!</f>
        <v>#REF!</v>
      </c>
      <c r="G395" s="18" t="e">
        <f>SUM('360 GRP '!#REF!)*'360 GRP '!#REF!</f>
        <v>#REF!</v>
      </c>
      <c r="H395" s="18" t="e">
        <f>SUM('360 GRP '!#REF!)*'360 GRP '!#REF!</f>
        <v>#REF!</v>
      </c>
      <c r="I395" s="18" t="e">
        <f>SUM('360 GRP '!#REF!)*'360 GRP '!#REF!</f>
        <v>#REF!</v>
      </c>
      <c r="J395" s="18" t="e">
        <f>SUM('360 GRP '!#REF!)*'360 GRP '!#REF!</f>
        <v>#REF!</v>
      </c>
      <c r="K395" s="18" t="e">
        <f>'360 GRP '!#REF!</f>
        <v>#REF!</v>
      </c>
      <c r="L395" s="18" t="e">
        <f>'360 GRP '!#REF!*SUM('360 GRP '!#REF!)</f>
        <v>#REF!</v>
      </c>
    </row>
    <row r="396" spans="1:12">
      <c r="A396" s="1"/>
      <c r="B396" s="16" t="e">
        <f>SUM('360 GRP '!#REF!)*'360 GRP '!#REF!</f>
        <v>#REF!</v>
      </c>
      <c r="C396" s="17" t="e">
        <f>SUM('360 GRP '!#REF!)*'360 GRP '!#REF!</f>
        <v>#REF!</v>
      </c>
      <c r="D396" s="18" t="e">
        <f>SUM('360 GRP '!#REF!)*'360 GRP '!#REF!</f>
        <v>#REF!</v>
      </c>
      <c r="E396" s="18" t="e">
        <f>SUM('360 GRP '!#REF!)*'360 GRP '!#REF!</f>
        <v>#REF!</v>
      </c>
      <c r="F396" s="18" t="e">
        <f>SUM('360 GRP '!#REF!)*'360 GRP '!#REF!</f>
        <v>#REF!</v>
      </c>
      <c r="G396" s="18" t="e">
        <f>SUM('360 GRP '!#REF!)*'360 GRP '!#REF!</f>
        <v>#REF!</v>
      </c>
      <c r="H396" s="18" t="e">
        <f>SUM('360 GRP '!#REF!)*'360 GRP '!#REF!</f>
        <v>#REF!</v>
      </c>
      <c r="I396" s="18" t="e">
        <f>SUM('360 GRP '!#REF!)*'360 GRP '!#REF!</f>
        <v>#REF!</v>
      </c>
      <c r="J396" s="18" t="e">
        <f>SUM('360 GRP '!#REF!)*'360 GRP '!#REF!</f>
        <v>#REF!</v>
      </c>
      <c r="K396" s="18" t="e">
        <f>'360 GRP '!#REF!</f>
        <v>#REF!</v>
      </c>
      <c r="L396" s="18" t="e">
        <f>'360 GRP '!#REF!*SUM('360 GRP '!#REF!)</f>
        <v>#REF!</v>
      </c>
    </row>
    <row r="397" spans="1:12">
      <c r="A397" s="1"/>
      <c r="B397" s="16" t="e">
        <f>SUM('360 GRP '!#REF!)*'360 GRP '!#REF!</f>
        <v>#REF!</v>
      </c>
      <c r="C397" s="17" t="e">
        <f>SUM('360 GRP '!#REF!)*'360 GRP '!#REF!</f>
        <v>#REF!</v>
      </c>
      <c r="D397" s="18" t="e">
        <f>SUM('360 GRP '!#REF!)*'360 GRP '!#REF!</f>
        <v>#REF!</v>
      </c>
      <c r="E397" s="18" t="e">
        <f>SUM('360 GRP '!#REF!)*'360 GRP '!#REF!</f>
        <v>#REF!</v>
      </c>
      <c r="F397" s="18" t="e">
        <f>SUM('360 GRP '!#REF!)*'360 GRP '!#REF!</f>
        <v>#REF!</v>
      </c>
      <c r="G397" s="18" t="e">
        <f>SUM('360 GRP '!#REF!)*'360 GRP '!#REF!</f>
        <v>#REF!</v>
      </c>
      <c r="H397" s="18" t="e">
        <f>SUM('360 GRP '!#REF!)*'360 GRP '!#REF!</f>
        <v>#REF!</v>
      </c>
      <c r="I397" s="18" t="e">
        <f>SUM('360 GRP '!#REF!)*'360 GRP '!#REF!</f>
        <v>#REF!</v>
      </c>
      <c r="J397" s="18" t="e">
        <f>SUM('360 GRP '!#REF!)*'360 GRP '!#REF!</f>
        <v>#REF!</v>
      </c>
      <c r="K397" s="18" t="e">
        <f>'360 GRP '!#REF!</f>
        <v>#REF!</v>
      </c>
      <c r="L397" s="18" t="e">
        <f>'360 GRP '!#REF!*SUM('360 GRP '!#REF!)</f>
        <v>#REF!</v>
      </c>
    </row>
    <row r="398" spans="1:12">
      <c r="A398" s="1"/>
      <c r="B398" s="16" t="e">
        <f>SUM('360 GRP '!#REF!)*'360 GRP '!#REF!</f>
        <v>#REF!</v>
      </c>
      <c r="C398" s="17" t="e">
        <f>SUM('360 GRP '!#REF!)*'360 GRP '!#REF!</f>
        <v>#REF!</v>
      </c>
      <c r="D398" s="18" t="e">
        <f>SUM('360 GRP '!#REF!)*'360 GRP '!#REF!</f>
        <v>#REF!</v>
      </c>
      <c r="E398" s="18" t="e">
        <f>SUM('360 GRP '!#REF!)*'360 GRP '!#REF!</f>
        <v>#REF!</v>
      </c>
      <c r="F398" s="18" t="e">
        <f>SUM('360 GRP '!#REF!)*'360 GRP '!#REF!</f>
        <v>#REF!</v>
      </c>
      <c r="G398" s="18" t="e">
        <f>SUM('360 GRP '!#REF!)*'360 GRP '!#REF!</f>
        <v>#REF!</v>
      </c>
      <c r="H398" s="18" t="e">
        <f>SUM('360 GRP '!#REF!)*'360 GRP '!#REF!</f>
        <v>#REF!</v>
      </c>
      <c r="I398" s="18" t="e">
        <f>SUM('360 GRP '!#REF!)*'360 GRP '!#REF!</f>
        <v>#REF!</v>
      </c>
      <c r="J398" s="18" t="e">
        <f>SUM('360 GRP '!#REF!)*'360 GRP '!#REF!</f>
        <v>#REF!</v>
      </c>
      <c r="K398" s="18" t="e">
        <f>'360 GRP '!#REF!</f>
        <v>#REF!</v>
      </c>
      <c r="L398" s="18" t="e">
        <f>'360 GRP '!#REF!*SUM('360 GRP '!#REF!)</f>
        <v>#REF!</v>
      </c>
    </row>
    <row r="399" spans="1:12">
      <c r="A399" s="1"/>
      <c r="B399" s="16" t="e">
        <f>SUM('360 GRP '!#REF!)*'360 GRP '!#REF!</f>
        <v>#REF!</v>
      </c>
      <c r="C399" s="17" t="e">
        <f>SUM('360 GRP '!#REF!)*'360 GRP '!#REF!</f>
        <v>#REF!</v>
      </c>
      <c r="D399" s="18" t="e">
        <f>SUM('360 GRP '!#REF!)*'360 GRP '!#REF!</f>
        <v>#REF!</v>
      </c>
      <c r="E399" s="18" t="e">
        <f>SUM('360 GRP '!#REF!)*'360 GRP '!#REF!</f>
        <v>#REF!</v>
      </c>
      <c r="F399" s="18" t="e">
        <f>SUM('360 GRP '!#REF!)*'360 GRP '!#REF!</f>
        <v>#REF!</v>
      </c>
      <c r="G399" s="18" t="e">
        <f>SUM('360 GRP '!#REF!)*'360 GRP '!#REF!</f>
        <v>#REF!</v>
      </c>
      <c r="H399" s="18" t="e">
        <f>SUM('360 GRP '!#REF!)*'360 GRP '!#REF!</f>
        <v>#REF!</v>
      </c>
      <c r="I399" s="18" t="e">
        <f>SUM('360 GRP '!#REF!)*'360 GRP '!#REF!</f>
        <v>#REF!</v>
      </c>
      <c r="J399" s="18" t="e">
        <f>SUM('360 GRP '!#REF!)*'360 GRP '!#REF!</f>
        <v>#REF!</v>
      </c>
      <c r="K399" s="18" t="e">
        <f>'360 GRP '!#REF!</f>
        <v>#REF!</v>
      </c>
      <c r="L399" s="18" t="e">
        <f>'360 GRP '!#REF!*SUM('360 GRP '!#REF!)</f>
        <v>#REF!</v>
      </c>
    </row>
    <row r="400" spans="1:12">
      <c r="A400" s="1"/>
      <c r="B400" s="16" t="e">
        <f>SUM('360 GRP '!#REF!)*'360 GRP '!#REF!</f>
        <v>#REF!</v>
      </c>
      <c r="C400" s="17" t="e">
        <f>SUM('360 GRP '!#REF!)*'360 GRP '!#REF!</f>
        <v>#REF!</v>
      </c>
      <c r="D400" s="18" t="e">
        <f>SUM('360 GRP '!#REF!)*'360 GRP '!#REF!</f>
        <v>#REF!</v>
      </c>
      <c r="E400" s="18" t="e">
        <f>SUM('360 GRP '!#REF!)*'360 GRP '!#REF!</f>
        <v>#REF!</v>
      </c>
      <c r="F400" s="18" t="e">
        <f>SUM('360 GRP '!#REF!)*'360 GRP '!#REF!</f>
        <v>#REF!</v>
      </c>
      <c r="G400" s="18" t="e">
        <f>SUM('360 GRP '!#REF!)*'360 GRP '!#REF!</f>
        <v>#REF!</v>
      </c>
      <c r="H400" s="18" t="e">
        <f>SUM('360 GRP '!#REF!)*'360 GRP '!#REF!</f>
        <v>#REF!</v>
      </c>
      <c r="I400" s="18" t="e">
        <f>SUM('360 GRP '!#REF!)*'360 GRP '!#REF!</f>
        <v>#REF!</v>
      </c>
      <c r="J400" s="18" t="e">
        <f>SUM('360 GRP '!#REF!)*'360 GRP '!#REF!</f>
        <v>#REF!</v>
      </c>
      <c r="K400" s="18" t="e">
        <f>'360 GRP '!#REF!</f>
        <v>#REF!</v>
      </c>
      <c r="L400" s="18" t="e">
        <f>'360 GRP '!#REF!*SUM('360 GRP '!#REF!)</f>
        <v>#REF!</v>
      </c>
    </row>
    <row r="401" spans="1:12">
      <c r="A401" s="1"/>
      <c r="B401" s="16" t="e">
        <f>SUM('360 GRP '!#REF!)*'360 GRP '!#REF!</f>
        <v>#REF!</v>
      </c>
      <c r="C401" s="17" t="e">
        <f>SUM('360 GRP '!#REF!)*'360 GRP '!#REF!</f>
        <v>#REF!</v>
      </c>
      <c r="D401" s="18" t="e">
        <f>SUM('360 GRP '!#REF!)*'360 GRP '!#REF!</f>
        <v>#REF!</v>
      </c>
      <c r="E401" s="18" t="e">
        <f>SUM('360 GRP '!#REF!)*'360 GRP '!#REF!</f>
        <v>#REF!</v>
      </c>
      <c r="F401" s="18" t="e">
        <f>SUM('360 GRP '!#REF!)*'360 GRP '!#REF!</f>
        <v>#REF!</v>
      </c>
      <c r="G401" s="18" t="e">
        <f>SUM('360 GRP '!#REF!)*'360 GRP '!#REF!</f>
        <v>#REF!</v>
      </c>
      <c r="H401" s="18" t="e">
        <f>SUM('360 GRP '!#REF!)*'360 GRP '!#REF!</f>
        <v>#REF!</v>
      </c>
      <c r="I401" s="18" t="e">
        <f>SUM('360 GRP '!#REF!)*'360 GRP '!#REF!</f>
        <v>#REF!</v>
      </c>
      <c r="J401" s="18" t="e">
        <f>SUM('360 GRP '!#REF!)*'360 GRP '!#REF!</f>
        <v>#REF!</v>
      </c>
      <c r="K401" s="18" t="e">
        <f>'360 GRP '!#REF!</f>
        <v>#REF!</v>
      </c>
      <c r="L401" s="18" t="e">
        <f>'360 GRP '!#REF!*SUM('360 GRP '!#REF!)</f>
        <v>#REF!</v>
      </c>
    </row>
    <row r="402" spans="1:12">
      <c r="A402" s="1"/>
      <c r="B402" s="16" t="e">
        <f>SUM('360 GRP '!#REF!)*'360 GRP '!#REF!</f>
        <v>#REF!</v>
      </c>
      <c r="C402" s="17" t="e">
        <f>SUM('360 GRP '!#REF!)*'360 GRP '!#REF!</f>
        <v>#REF!</v>
      </c>
      <c r="D402" s="18" t="e">
        <f>SUM('360 GRP '!#REF!)*'360 GRP '!#REF!</f>
        <v>#REF!</v>
      </c>
      <c r="E402" s="18" t="e">
        <f>SUM('360 GRP '!#REF!)*'360 GRP '!#REF!</f>
        <v>#REF!</v>
      </c>
      <c r="F402" s="18" t="e">
        <f>SUM('360 GRP '!#REF!)*'360 GRP '!#REF!</f>
        <v>#REF!</v>
      </c>
      <c r="G402" s="18" t="e">
        <f>SUM('360 GRP '!#REF!)*'360 GRP '!#REF!</f>
        <v>#REF!</v>
      </c>
      <c r="H402" s="18" t="e">
        <f>SUM('360 GRP '!#REF!)*'360 GRP '!#REF!</f>
        <v>#REF!</v>
      </c>
      <c r="I402" s="18" t="e">
        <f>SUM('360 GRP '!#REF!)*'360 GRP '!#REF!</f>
        <v>#REF!</v>
      </c>
      <c r="J402" s="18" t="e">
        <f>SUM('360 GRP '!#REF!)*'360 GRP '!#REF!</f>
        <v>#REF!</v>
      </c>
      <c r="K402" s="18" t="e">
        <f>'360 GRP '!#REF!</f>
        <v>#REF!</v>
      </c>
      <c r="L402" s="18" t="e">
        <f>'360 GRP '!#REF!*SUM('360 GRP '!#REF!)</f>
        <v>#REF!</v>
      </c>
    </row>
    <row r="403" spans="1:12">
      <c r="A403" s="1"/>
      <c r="B403" s="16" t="e">
        <f>SUM('360 GRP '!#REF!)*'360 GRP '!#REF!</f>
        <v>#REF!</v>
      </c>
      <c r="C403" s="17" t="e">
        <f>SUM('360 GRP '!#REF!)*'360 GRP '!#REF!</f>
        <v>#REF!</v>
      </c>
      <c r="D403" s="18" t="e">
        <f>SUM('360 GRP '!#REF!)*'360 GRP '!#REF!</f>
        <v>#REF!</v>
      </c>
      <c r="E403" s="18" t="e">
        <f>SUM('360 GRP '!#REF!)*'360 GRP '!#REF!</f>
        <v>#REF!</v>
      </c>
      <c r="F403" s="18" t="e">
        <f>SUM('360 GRP '!#REF!)*'360 GRP '!#REF!</f>
        <v>#REF!</v>
      </c>
      <c r="G403" s="18" t="e">
        <f>SUM('360 GRP '!#REF!)*'360 GRP '!#REF!</f>
        <v>#REF!</v>
      </c>
      <c r="H403" s="18" t="e">
        <f>SUM('360 GRP '!#REF!)*'360 GRP '!#REF!</f>
        <v>#REF!</v>
      </c>
      <c r="I403" s="18" t="e">
        <f>SUM('360 GRP '!#REF!)*'360 GRP '!#REF!</f>
        <v>#REF!</v>
      </c>
      <c r="J403" s="18" t="e">
        <f>SUM('360 GRP '!#REF!)*'360 GRP '!#REF!</f>
        <v>#REF!</v>
      </c>
      <c r="K403" s="18" t="e">
        <f>'360 GRP '!#REF!</f>
        <v>#REF!</v>
      </c>
      <c r="L403" s="18" t="e">
        <f>'360 GRP '!#REF!*SUM('360 GRP '!#REF!)</f>
        <v>#REF!</v>
      </c>
    </row>
    <row r="404" spans="1:12">
      <c r="A404" s="1"/>
      <c r="B404" s="16" t="e">
        <f>SUM('360 GRP '!#REF!)*'360 GRP '!#REF!</f>
        <v>#REF!</v>
      </c>
      <c r="C404" s="17" t="e">
        <f>SUM('360 GRP '!#REF!)*'360 GRP '!#REF!</f>
        <v>#REF!</v>
      </c>
      <c r="D404" s="18" t="e">
        <f>SUM('360 GRP '!#REF!)*'360 GRP '!#REF!</f>
        <v>#REF!</v>
      </c>
      <c r="E404" s="18" t="e">
        <f>SUM('360 GRP '!#REF!)*'360 GRP '!#REF!</f>
        <v>#REF!</v>
      </c>
      <c r="F404" s="18" t="e">
        <f>SUM('360 GRP '!#REF!)*'360 GRP '!#REF!</f>
        <v>#REF!</v>
      </c>
      <c r="G404" s="18" t="e">
        <f>SUM('360 GRP '!#REF!)*'360 GRP '!#REF!</f>
        <v>#REF!</v>
      </c>
      <c r="H404" s="18" t="e">
        <f>SUM('360 GRP '!#REF!)*'360 GRP '!#REF!</f>
        <v>#REF!</v>
      </c>
      <c r="I404" s="18" t="e">
        <f>SUM('360 GRP '!#REF!)*'360 GRP '!#REF!</f>
        <v>#REF!</v>
      </c>
      <c r="J404" s="18" t="e">
        <f>SUM('360 GRP '!#REF!)*'360 GRP '!#REF!</f>
        <v>#REF!</v>
      </c>
      <c r="K404" s="18" t="e">
        <f>'360 GRP '!#REF!</f>
        <v>#REF!</v>
      </c>
      <c r="L404" s="18" t="e">
        <f>'360 GRP '!#REF!*SUM('360 GRP '!#REF!)</f>
        <v>#REF!</v>
      </c>
    </row>
    <row r="405" spans="1:12">
      <c r="A405" s="1"/>
      <c r="B405" s="16" t="e">
        <f>SUM('360 GRP '!#REF!)*'360 GRP '!#REF!</f>
        <v>#REF!</v>
      </c>
      <c r="C405" s="17" t="e">
        <f>SUM('360 GRP '!#REF!)*'360 GRP '!#REF!</f>
        <v>#REF!</v>
      </c>
      <c r="D405" s="18" t="e">
        <f>SUM('360 GRP '!#REF!)*'360 GRP '!#REF!</f>
        <v>#REF!</v>
      </c>
      <c r="E405" s="18" t="e">
        <f>SUM('360 GRP '!#REF!)*'360 GRP '!#REF!</f>
        <v>#REF!</v>
      </c>
      <c r="F405" s="18" t="e">
        <f>SUM('360 GRP '!#REF!)*'360 GRP '!#REF!</f>
        <v>#REF!</v>
      </c>
      <c r="G405" s="18" t="e">
        <f>SUM('360 GRP '!#REF!)*'360 GRP '!#REF!</f>
        <v>#REF!</v>
      </c>
      <c r="H405" s="18" t="e">
        <f>SUM('360 GRP '!#REF!)*'360 GRP '!#REF!</f>
        <v>#REF!</v>
      </c>
      <c r="I405" s="18" t="e">
        <f>SUM('360 GRP '!#REF!)*'360 GRP '!#REF!</f>
        <v>#REF!</v>
      </c>
      <c r="J405" s="18" t="e">
        <f>SUM('360 GRP '!#REF!)*'360 GRP '!#REF!</f>
        <v>#REF!</v>
      </c>
      <c r="K405" s="18" t="e">
        <f>'360 GRP '!#REF!</f>
        <v>#REF!</v>
      </c>
      <c r="L405" s="18" t="e">
        <f>'360 GRP '!#REF!*SUM('360 GRP '!#REF!)</f>
        <v>#REF!</v>
      </c>
    </row>
    <row r="406" spans="1:12">
      <c r="A406" s="1"/>
      <c r="B406" s="16" t="e">
        <f>SUM('360 GRP '!#REF!)*'360 GRP '!#REF!</f>
        <v>#REF!</v>
      </c>
      <c r="C406" s="17" t="e">
        <f>SUM('360 GRP '!#REF!)*'360 GRP '!#REF!</f>
        <v>#REF!</v>
      </c>
      <c r="D406" s="18" t="e">
        <f>SUM('360 GRP '!#REF!)*'360 GRP '!#REF!</f>
        <v>#REF!</v>
      </c>
      <c r="E406" s="18" t="e">
        <f>SUM('360 GRP '!#REF!)*'360 GRP '!#REF!</f>
        <v>#REF!</v>
      </c>
      <c r="F406" s="18" t="e">
        <f>SUM('360 GRP '!#REF!)*'360 GRP '!#REF!</f>
        <v>#REF!</v>
      </c>
      <c r="G406" s="18" t="e">
        <f>SUM('360 GRP '!#REF!)*'360 GRP '!#REF!</f>
        <v>#REF!</v>
      </c>
      <c r="H406" s="18" t="e">
        <f>SUM('360 GRP '!#REF!)*'360 GRP '!#REF!</f>
        <v>#REF!</v>
      </c>
      <c r="I406" s="18" t="e">
        <f>SUM('360 GRP '!#REF!)*'360 GRP '!#REF!</f>
        <v>#REF!</v>
      </c>
      <c r="J406" s="18" t="e">
        <f>SUM('360 GRP '!#REF!)*'360 GRP '!#REF!</f>
        <v>#REF!</v>
      </c>
      <c r="K406" s="18" t="e">
        <f>'360 GRP '!#REF!</f>
        <v>#REF!</v>
      </c>
      <c r="L406" s="18" t="e">
        <f>'360 GRP '!#REF!*SUM('360 GRP '!#REF!)</f>
        <v>#REF!</v>
      </c>
    </row>
    <row r="407" spans="1:12">
      <c r="A407" s="1"/>
      <c r="B407" s="16" t="e">
        <f>SUM('360 GRP '!#REF!)*'360 GRP '!#REF!</f>
        <v>#REF!</v>
      </c>
      <c r="C407" s="17" t="e">
        <f>SUM('360 GRP '!#REF!)*'360 GRP '!#REF!</f>
        <v>#REF!</v>
      </c>
      <c r="D407" s="18" t="e">
        <f>SUM('360 GRP '!#REF!)*'360 GRP '!#REF!</f>
        <v>#REF!</v>
      </c>
      <c r="E407" s="18" t="e">
        <f>SUM('360 GRP '!#REF!)*'360 GRP '!#REF!</f>
        <v>#REF!</v>
      </c>
      <c r="F407" s="18" t="e">
        <f>SUM('360 GRP '!#REF!)*'360 GRP '!#REF!</f>
        <v>#REF!</v>
      </c>
      <c r="G407" s="18" t="e">
        <f>SUM('360 GRP '!#REF!)*'360 GRP '!#REF!</f>
        <v>#REF!</v>
      </c>
      <c r="H407" s="18" t="e">
        <f>SUM('360 GRP '!#REF!)*'360 GRP '!#REF!</f>
        <v>#REF!</v>
      </c>
      <c r="I407" s="18" t="e">
        <f>SUM('360 GRP '!#REF!)*'360 GRP '!#REF!</f>
        <v>#REF!</v>
      </c>
      <c r="J407" s="18" t="e">
        <f>SUM('360 GRP '!#REF!)*'360 GRP '!#REF!</f>
        <v>#REF!</v>
      </c>
      <c r="K407" s="18" t="e">
        <f>'360 GRP '!#REF!</f>
        <v>#REF!</v>
      </c>
      <c r="L407" s="18" t="e">
        <f>'360 GRP '!#REF!*SUM('360 GRP '!#REF!)</f>
        <v>#REF!</v>
      </c>
    </row>
    <row r="408" spans="1:12">
      <c r="A408" s="1"/>
      <c r="B408" s="16" t="e">
        <f>SUM('360 GRP '!#REF!)*'360 GRP '!#REF!</f>
        <v>#REF!</v>
      </c>
      <c r="C408" s="17" t="e">
        <f>SUM('360 GRP '!#REF!)*'360 GRP '!#REF!</f>
        <v>#REF!</v>
      </c>
      <c r="D408" s="18" t="e">
        <f>SUM('360 GRP '!#REF!)*'360 GRP '!#REF!</f>
        <v>#REF!</v>
      </c>
      <c r="E408" s="18" t="e">
        <f>SUM('360 GRP '!#REF!)*'360 GRP '!#REF!</f>
        <v>#REF!</v>
      </c>
      <c r="F408" s="18" t="e">
        <f>SUM('360 GRP '!#REF!)*'360 GRP '!#REF!</f>
        <v>#REF!</v>
      </c>
      <c r="G408" s="18" t="e">
        <f>SUM('360 GRP '!#REF!)*'360 GRP '!#REF!</f>
        <v>#REF!</v>
      </c>
      <c r="H408" s="18" t="e">
        <f>SUM('360 GRP '!#REF!)*'360 GRP '!#REF!</f>
        <v>#REF!</v>
      </c>
      <c r="I408" s="18" t="e">
        <f>SUM('360 GRP '!#REF!)*'360 GRP '!#REF!</f>
        <v>#REF!</v>
      </c>
      <c r="J408" s="18" t="e">
        <f>SUM('360 GRP '!#REF!)*'360 GRP '!#REF!</f>
        <v>#REF!</v>
      </c>
      <c r="K408" s="18" t="e">
        <f>'360 GRP '!#REF!</f>
        <v>#REF!</v>
      </c>
      <c r="L408" s="18" t="e">
        <f>'360 GRP '!#REF!*SUM('360 GRP '!#REF!)</f>
        <v>#REF!</v>
      </c>
    </row>
    <row r="409" spans="1:12">
      <c r="A409" s="1"/>
      <c r="B409" s="16" t="e">
        <f>SUM('360 GRP '!#REF!)*'360 GRP '!#REF!</f>
        <v>#REF!</v>
      </c>
      <c r="C409" s="17" t="e">
        <f>SUM('360 GRP '!#REF!)*'360 GRP '!#REF!</f>
        <v>#REF!</v>
      </c>
      <c r="D409" s="18" t="e">
        <f>SUM('360 GRP '!#REF!)*'360 GRP '!#REF!</f>
        <v>#REF!</v>
      </c>
      <c r="E409" s="18" t="e">
        <f>SUM('360 GRP '!#REF!)*'360 GRP '!#REF!</f>
        <v>#REF!</v>
      </c>
      <c r="F409" s="18" t="e">
        <f>SUM('360 GRP '!#REF!)*'360 GRP '!#REF!</f>
        <v>#REF!</v>
      </c>
      <c r="G409" s="18" t="e">
        <f>SUM('360 GRP '!#REF!)*'360 GRP '!#REF!</f>
        <v>#REF!</v>
      </c>
      <c r="H409" s="18" t="e">
        <f>SUM('360 GRP '!#REF!)*'360 GRP '!#REF!</f>
        <v>#REF!</v>
      </c>
      <c r="I409" s="18" t="e">
        <f>SUM('360 GRP '!#REF!)*'360 GRP '!#REF!</f>
        <v>#REF!</v>
      </c>
      <c r="J409" s="18" t="e">
        <f>SUM('360 GRP '!#REF!)*'360 GRP '!#REF!</f>
        <v>#REF!</v>
      </c>
      <c r="K409" s="18" t="e">
        <f>'360 GRP '!#REF!</f>
        <v>#REF!</v>
      </c>
      <c r="L409" s="18" t="e">
        <f>'360 GRP '!#REF!*SUM('360 GRP '!#REF!)</f>
        <v>#REF!</v>
      </c>
    </row>
    <row r="410" spans="1:12">
      <c r="A410" s="1"/>
      <c r="B410" s="16" t="e">
        <f>SUM('360 GRP '!#REF!)*'360 GRP '!#REF!</f>
        <v>#REF!</v>
      </c>
      <c r="C410" s="17" t="e">
        <f>SUM('360 GRP '!#REF!)*'360 GRP '!#REF!</f>
        <v>#REF!</v>
      </c>
      <c r="D410" s="18" t="e">
        <f>SUM('360 GRP '!#REF!)*'360 GRP '!#REF!</f>
        <v>#REF!</v>
      </c>
      <c r="E410" s="18" t="e">
        <f>SUM('360 GRP '!#REF!)*'360 GRP '!#REF!</f>
        <v>#REF!</v>
      </c>
      <c r="F410" s="18" t="e">
        <f>SUM('360 GRP '!#REF!)*'360 GRP '!#REF!</f>
        <v>#REF!</v>
      </c>
      <c r="G410" s="18" t="e">
        <f>SUM('360 GRP '!#REF!)*'360 GRP '!#REF!</f>
        <v>#REF!</v>
      </c>
      <c r="H410" s="18" t="e">
        <f>SUM('360 GRP '!#REF!)*'360 GRP '!#REF!</f>
        <v>#REF!</v>
      </c>
      <c r="I410" s="18" t="e">
        <f>SUM('360 GRP '!#REF!)*'360 GRP '!#REF!</f>
        <v>#REF!</v>
      </c>
      <c r="J410" s="18" t="e">
        <f>SUM('360 GRP '!#REF!)*'360 GRP '!#REF!</f>
        <v>#REF!</v>
      </c>
      <c r="K410" s="18" t="e">
        <f>'360 GRP '!#REF!</f>
        <v>#REF!</v>
      </c>
      <c r="L410" s="18" t="e">
        <f>'360 GRP '!#REF!*SUM('360 GRP '!#REF!)</f>
        <v>#REF!</v>
      </c>
    </row>
    <row r="411" spans="1:12">
      <c r="A411" s="1"/>
      <c r="B411" s="16" t="e">
        <f>SUM('360 GRP '!#REF!)*'360 GRP '!#REF!</f>
        <v>#REF!</v>
      </c>
      <c r="C411" s="17" t="e">
        <f>SUM('360 GRP '!#REF!)*'360 GRP '!#REF!</f>
        <v>#REF!</v>
      </c>
      <c r="D411" s="18" t="e">
        <f>SUM('360 GRP '!#REF!)*'360 GRP '!#REF!</f>
        <v>#REF!</v>
      </c>
      <c r="E411" s="18" t="e">
        <f>SUM('360 GRP '!#REF!)*'360 GRP '!#REF!</f>
        <v>#REF!</v>
      </c>
      <c r="F411" s="18" t="e">
        <f>SUM('360 GRP '!#REF!)*'360 GRP '!#REF!</f>
        <v>#REF!</v>
      </c>
      <c r="G411" s="18" t="e">
        <f>SUM('360 GRP '!#REF!)*'360 GRP '!#REF!</f>
        <v>#REF!</v>
      </c>
      <c r="H411" s="18" t="e">
        <f>SUM('360 GRP '!#REF!)*'360 GRP '!#REF!</f>
        <v>#REF!</v>
      </c>
      <c r="I411" s="18" t="e">
        <f>SUM('360 GRP '!#REF!)*'360 GRP '!#REF!</f>
        <v>#REF!</v>
      </c>
      <c r="J411" s="18" t="e">
        <f>SUM('360 GRP '!#REF!)*'360 GRP '!#REF!</f>
        <v>#REF!</v>
      </c>
      <c r="K411" s="18" t="e">
        <f>'360 GRP '!#REF!</f>
        <v>#REF!</v>
      </c>
      <c r="L411" s="18" t="e">
        <f>'360 GRP '!#REF!*SUM('360 GRP '!#REF!)</f>
        <v>#REF!</v>
      </c>
    </row>
    <row r="412" spans="1:12">
      <c r="A412" s="1"/>
      <c r="B412" s="16" t="e">
        <f>SUM('360 GRP '!#REF!)*'360 GRP '!#REF!</f>
        <v>#REF!</v>
      </c>
      <c r="C412" s="17" t="e">
        <f>SUM('360 GRP '!#REF!)*'360 GRP '!#REF!</f>
        <v>#REF!</v>
      </c>
      <c r="D412" s="18" t="e">
        <f>SUM('360 GRP '!#REF!)*'360 GRP '!#REF!</f>
        <v>#REF!</v>
      </c>
      <c r="E412" s="18" t="e">
        <f>SUM('360 GRP '!#REF!)*'360 GRP '!#REF!</f>
        <v>#REF!</v>
      </c>
      <c r="F412" s="18" t="e">
        <f>SUM('360 GRP '!#REF!)*'360 GRP '!#REF!</f>
        <v>#REF!</v>
      </c>
      <c r="G412" s="18" t="e">
        <f>SUM('360 GRP '!#REF!)*'360 GRP '!#REF!</f>
        <v>#REF!</v>
      </c>
      <c r="H412" s="18" t="e">
        <f>SUM('360 GRP '!#REF!)*'360 GRP '!#REF!</f>
        <v>#REF!</v>
      </c>
      <c r="I412" s="18" t="e">
        <f>SUM('360 GRP '!#REF!)*'360 GRP '!#REF!</f>
        <v>#REF!</v>
      </c>
      <c r="J412" s="18" t="e">
        <f>SUM('360 GRP '!#REF!)*'360 GRP '!#REF!</f>
        <v>#REF!</v>
      </c>
      <c r="K412" s="18" t="e">
        <f>'360 GRP '!#REF!</f>
        <v>#REF!</v>
      </c>
      <c r="L412" s="18" t="e">
        <f>'360 GRP '!#REF!*SUM('360 GRP '!#REF!)</f>
        <v>#REF!</v>
      </c>
    </row>
    <row r="413" spans="1:12">
      <c r="A413" s="1"/>
      <c r="B413" s="16" t="e">
        <f>SUM('360 GRP '!#REF!)*'360 GRP '!#REF!</f>
        <v>#REF!</v>
      </c>
      <c r="C413" s="17" t="e">
        <f>SUM('360 GRP '!#REF!)*'360 GRP '!#REF!</f>
        <v>#REF!</v>
      </c>
      <c r="D413" s="18" t="e">
        <f>SUM('360 GRP '!#REF!)*'360 GRP '!#REF!</f>
        <v>#REF!</v>
      </c>
      <c r="E413" s="18" t="e">
        <f>SUM('360 GRP '!#REF!)*'360 GRP '!#REF!</f>
        <v>#REF!</v>
      </c>
      <c r="F413" s="18" t="e">
        <f>SUM('360 GRP '!#REF!)*'360 GRP '!#REF!</f>
        <v>#REF!</v>
      </c>
      <c r="G413" s="18" t="e">
        <f>SUM('360 GRP '!#REF!)*'360 GRP '!#REF!</f>
        <v>#REF!</v>
      </c>
      <c r="H413" s="18" t="e">
        <f>SUM('360 GRP '!#REF!)*'360 GRP '!#REF!</f>
        <v>#REF!</v>
      </c>
      <c r="I413" s="18" t="e">
        <f>SUM('360 GRP '!#REF!)*'360 GRP '!#REF!</f>
        <v>#REF!</v>
      </c>
      <c r="J413" s="18" t="e">
        <f>SUM('360 GRP '!#REF!)*'360 GRP '!#REF!</f>
        <v>#REF!</v>
      </c>
      <c r="K413" s="18" t="e">
        <f>'360 GRP '!#REF!</f>
        <v>#REF!</v>
      </c>
      <c r="L413" s="18" t="e">
        <f>'360 GRP '!#REF!*SUM('360 GRP '!#REF!)</f>
        <v>#REF!</v>
      </c>
    </row>
    <row r="414" spans="1:12">
      <c r="A414" s="1"/>
      <c r="B414" s="16" t="e">
        <f>SUM('360 GRP '!#REF!)*'360 GRP '!#REF!</f>
        <v>#REF!</v>
      </c>
      <c r="C414" s="17" t="e">
        <f>SUM('360 GRP '!#REF!)*'360 GRP '!#REF!</f>
        <v>#REF!</v>
      </c>
      <c r="D414" s="18" t="e">
        <f>SUM('360 GRP '!#REF!)*'360 GRP '!#REF!</f>
        <v>#REF!</v>
      </c>
      <c r="E414" s="18" t="e">
        <f>SUM('360 GRP '!#REF!)*'360 GRP '!#REF!</f>
        <v>#REF!</v>
      </c>
      <c r="F414" s="18" t="e">
        <f>SUM('360 GRP '!#REF!)*'360 GRP '!#REF!</f>
        <v>#REF!</v>
      </c>
      <c r="G414" s="18" t="e">
        <f>SUM('360 GRP '!#REF!)*'360 GRP '!#REF!</f>
        <v>#REF!</v>
      </c>
      <c r="H414" s="18" t="e">
        <f>SUM('360 GRP '!#REF!)*'360 GRP '!#REF!</f>
        <v>#REF!</v>
      </c>
      <c r="I414" s="18" t="e">
        <f>SUM('360 GRP '!#REF!)*'360 GRP '!#REF!</f>
        <v>#REF!</v>
      </c>
      <c r="J414" s="18" t="e">
        <f>SUM('360 GRP '!#REF!)*'360 GRP '!#REF!</f>
        <v>#REF!</v>
      </c>
      <c r="K414" s="18" t="e">
        <f>'360 GRP '!#REF!</f>
        <v>#REF!</v>
      </c>
      <c r="L414" s="18" t="e">
        <f>'360 GRP '!#REF!*SUM('360 GRP '!#REF!)</f>
        <v>#REF!</v>
      </c>
    </row>
    <row r="415" spans="1:12">
      <c r="A415" s="1"/>
      <c r="B415" s="16" t="e">
        <f>SUM('360 GRP '!#REF!)*'360 GRP '!#REF!</f>
        <v>#REF!</v>
      </c>
      <c r="C415" s="17" t="e">
        <f>SUM('360 GRP '!#REF!)*'360 GRP '!#REF!</f>
        <v>#REF!</v>
      </c>
      <c r="D415" s="18" t="e">
        <f>SUM('360 GRP '!#REF!)*'360 GRP '!#REF!</f>
        <v>#REF!</v>
      </c>
      <c r="E415" s="18" t="e">
        <f>SUM('360 GRP '!#REF!)*'360 GRP '!#REF!</f>
        <v>#REF!</v>
      </c>
      <c r="F415" s="18" t="e">
        <f>SUM('360 GRP '!#REF!)*'360 GRP '!#REF!</f>
        <v>#REF!</v>
      </c>
      <c r="G415" s="18" t="e">
        <f>SUM('360 GRP '!#REF!)*'360 GRP '!#REF!</f>
        <v>#REF!</v>
      </c>
      <c r="H415" s="18" t="e">
        <f>SUM('360 GRP '!#REF!)*'360 GRP '!#REF!</f>
        <v>#REF!</v>
      </c>
      <c r="I415" s="18" t="e">
        <f>SUM('360 GRP '!#REF!)*'360 GRP '!#REF!</f>
        <v>#REF!</v>
      </c>
      <c r="J415" s="18" t="e">
        <f>SUM('360 GRP '!#REF!)*'360 GRP '!#REF!</f>
        <v>#REF!</v>
      </c>
      <c r="K415" s="18" t="e">
        <f>'360 GRP '!#REF!</f>
        <v>#REF!</v>
      </c>
      <c r="L415" s="18" t="e">
        <f>'360 GRP '!#REF!*SUM('360 GRP '!#REF!)</f>
        <v>#REF!</v>
      </c>
    </row>
    <row r="416" spans="1:12">
      <c r="A416" s="1"/>
      <c r="B416" s="16" t="e">
        <f>SUM('360 GRP '!#REF!)*'360 GRP '!#REF!</f>
        <v>#REF!</v>
      </c>
      <c r="C416" s="17" t="e">
        <f>SUM('360 GRP '!#REF!)*'360 GRP '!#REF!</f>
        <v>#REF!</v>
      </c>
      <c r="D416" s="18" t="e">
        <f>SUM('360 GRP '!#REF!)*'360 GRP '!#REF!</f>
        <v>#REF!</v>
      </c>
      <c r="E416" s="18" t="e">
        <f>SUM('360 GRP '!#REF!)*'360 GRP '!#REF!</f>
        <v>#REF!</v>
      </c>
      <c r="F416" s="18" t="e">
        <f>SUM('360 GRP '!#REF!)*'360 GRP '!#REF!</f>
        <v>#REF!</v>
      </c>
      <c r="G416" s="18" t="e">
        <f>SUM('360 GRP '!#REF!)*'360 GRP '!#REF!</f>
        <v>#REF!</v>
      </c>
      <c r="H416" s="18" t="e">
        <f>SUM('360 GRP '!#REF!)*'360 GRP '!#REF!</f>
        <v>#REF!</v>
      </c>
      <c r="I416" s="18" t="e">
        <f>SUM('360 GRP '!#REF!)*'360 GRP '!#REF!</f>
        <v>#REF!</v>
      </c>
      <c r="J416" s="18" t="e">
        <f>SUM('360 GRP '!#REF!)*'360 GRP '!#REF!</f>
        <v>#REF!</v>
      </c>
      <c r="K416" s="18" t="e">
        <f>'360 GRP '!#REF!</f>
        <v>#REF!</v>
      </c>
      <c r="L416" s="18" t="e">
        <f>'360 GRP '!#REF!*SUM('360 GRP '!#REF!)</f>
        <v>#REF!</v>
      </c>
    </row>
    <row r="417" spans="1:12">
      <c r="A417" s="1"/>
      <c r="B417" s="16" t="e">
        <f>SUM('360 GRP '!#REF!)*'360 GRP '!#REF!</f>
        <v>#REF!</v>
      </c>
      <c r="C417" s="17" t="e">
        <f>SUM('360 GRP '!#REF!)*'360 GRP '!#REF!</f>
        <v>#REF!</v>
      </c>
      <c r="D417" s="18" t="e">
        <f>SUM('360 GRP '!#REF!)*'360 GRP '!#REF!</f>
        <v>#REF!</v>
      </c>
      <c r="E417" s="18" t="e">
        <f>SUM('360 GRP '!#REF!)*'360 GRP '!#REF!</f>
        <v>#REF!</v>
      </c>
      <c r="F417" s="18" t="e">
        <f>SUM('360 GRP '!#REF!)*'360 GRP '!#REF!</f>
        <v>#REF!</v>
      </c>
      <c r="G417" s="18" t="e">
        <f>SUM('360 GRP '!#REF!)*'360 GRP '!#REF!</f>
        <v>#REF!</v>
      </c>
      <c r="H417" s="18" t="e">
        <f>SUM('360 GRP '!#REF!)*'360 GRP '!#REF!</f>
        <v>#REF!</v>
      </c>
      <c r="I417" s="18" t="e">
        <f>SUM('360 GRP '!#REF!)*'360 GRP '!#REF!</f>
        <v>#REF!</v>
      </c>
      <c r="J417" s="18" t="e">
        <f>SUM('360 GRP '!#REF!)*'360 GRP '!#REF!</f>
        <v>#REF!</v>
      </c>
      <c r="K417" s="18" t="e">
        <f>'360 GRP '!#REF!</f>
        <v>#REF!</v>
      </c>
      <c r="L417" s="18" t="e">
        <f>'360 GRP '!#REF!*SUM('360 GRP '!#REF!)</f>
        <v>#REF!</v>
      </c>
    </row>
    <row r="418" spans="1:12">
      <c r="A418" s="1"/>
      <c r="B418" s="16" t="e">
        <f>SUM('360 GRP '!#REF!)*'360 GRP '!#REF!</f>
        <v>#REF!</v>
      </c>
      <c r="C418" s="17" t="e">
        <f>SUM('360 GRP '!#REF!)*'360 GRP '!#REF!</f>
        <v>#REF!</v>
      </c>
      <c r="D418" s="18" t="e">
        <f>SUM('360 GRP '!#REF!)*'360 GRP '!#REF!</f>
        <v>#REF!</v>
      </c>
      <c r="E418" s="18" t="e">
        <f>SUM('360 GRP '!#REF!)*'360 GRP '!#REF!</f>
        <v>#REF!</v>
      </c>
      <c r="F418" s="18" t="e">
        <f>SUM('360 GRP '!#REF!)*'360 GRP '!#REF!</f>
        <v>#REF!</v>
      </c>
      <c r="G418" s="18" t="e">
        <f>SUM('360 GRP '!#REF!)*'360 GRP '!#REF!</f>
        <v>#REF!</v>
      </c>
      <c r="H418" s="18" t="e">
        <f>SUM('360 GRP '!#REF!)*'360 GRP '!#REF!</f>
        <v>#REF!</v>
      </c>
      <c r="I418" s="18" t="e">
        <f>SUM('360 GRP '!#REF!)*'360 GRP '!#REF!</f>
        <v>#REF!</v>
      </c>
      <c r="J418" s="18" t="e">
        <f>SUM('360 GRP '!#REF!)*'360 GRP '!#REF!</f>
        <v>#REF!</v>
      </c>
      <c r="K418" s="18" t="e">
        <f>'360 GRP '!#REF!</f>
        <v>#REF!</v>
      </c>
      <c r="L418" s="18" t="e">
        <f>'360 GRP '!#REF!*SUM('360 GRP '!#REF!)</f>
        <v>#REF!</v>
      </c>
    </row>
    <row r="419" spans="1:12">
      <c r="A419" s="1"/>
      <c r="B419" s="16" t="e">
        <f>SUM('360 GRP '!#REF!)*'360 GRP '!#REF!</f>
        <v>#REF!</v>
      </c>
      <c r="C419" s="17" t="e">
        <f>SUM('360 GRP '!#REF!)*'360 GRP '!#REF!</f>
        <v>#REF!</v>
      </c>
      <c r="D419" s="18" t="e">
        <f>SUM('360 GRP '!#REF!)*'360 GRP '!#REF!</f>
        <v>#REF!</v>
      </c>
      <c r="E419" s="18" t="e">
        <f>SUM('360 GRP '!#REF!)*'360 GRP '!#REF!</f>
        <v>#REF!</v>
      </c>
      <c r="F419" s="18" t="e">
        <f>SUM('360 GRP '!#REF!)*'360 GRP '!#REF!</f>
        <v>#REF!</v>
      </c>
      <c r="G419" s="18" t="e">
        <f>SUM('360 GRP '!#REF!)*'360 GRP '!#REF!</f>
        <v>#REF!</v>
      </c>
      <c r="H419" s="18" t="e">
        <f>SUM('360 GRP '!#REF!)*'360 GRP '!#REF!</f>
        <v>#REF!</v>
      </c>
      <c r="I419" s="18" t="e">
        <f>SUM('360 GRP '!#REF!)*'360 GRP '!#REF!</f>
        <v>#REF!</v>
      </c>
      <c r="J419" s="18" t="e">
        <f>SUM('360 GRP '!#REF!)*'360 GRP '!#REF!</f>
        <v>#REF!</v>
      </c>
      <c r="K419" s="18" t="e">
        <f>'360 GRP '!#REF!</f>
        <v>#REF!</v>
      </c>
      <c r="L419" s="18" t="e">
        <f>'360 GRP '!#REF!*SUM('360 GRP '!#REF!)</f>
        <v>#REF!</v>
      </c>
    </row>
    <row r="420" spans="1:12">
      <c r="A420" s="1"/>
      <c r="B420" s="16" t="e">
        <f>SUM('360 GRP '!#REF!)*'360 GRP '!#REF!</f>
        <v>#REF!</v>
      </c>
      <c r="C420" s="17" t="e">
        <f>SUM('360 GRP '!#REF!)*'360 GRP '!#REF!</f>
        <v>#REF!</v>
      </c>
      <c r="D420" s="18" t="e">
        <f>SUM('360 GRP '!#REF!)*'360 GRP '!#REF!</f>
        <v>#REF!</v>
      </c>
      <c r="E420" s="18" t="e">
        <f>SUM('360 GRP '!#REF!)*'360 GRP '!#REF!</f>
        <v>#REF!</v>
      </c>
      <c r="F420" s="18" t="e">
        <f>SUM('360 GRP '!#REF!)*'360 GRP '!#REF!</f>
        <v>#REF!</v>
      </c>
      <c r="G420" s="18" t="e">
        <f>SUM('360 GRP '!#REF!)*'360 GRP '!#REF!</f>
        <v>#REF!</v>
      </c>
      <c r="H420" s="18" t="e">
        <f>SUM('360 GRP '!#REF!)*'360 GRP '!#REF!</f>
        <v>#REF!</v>
      </c>
      <c r="I420" s="18" t="e">
        <f>SUM('360 GRP '!#REF!)*'360 GRP '!#REF!</f>
        <v>#REF!</v>
      </c>
      <c r="J420" s="18" t="e">
        <f>SUM('360 GRP '!#REF!)*'360 GRP '!#REF!</f>
        <v>#REF!</v>
      </c>
      <c r="K420" s="18" t="e">
        <f>'360 GRP '!#REF!</f>
        <v>#REF!</v>
      </c>
      <c r="L420" s="18" t="e">
        <f>'360 GRP '!#REF!*SUM('360 GRP '!#REF!)</f>
        <v>#REF!</v>
      </c>
    </row>
    <row r="421" spans="1:12">
      <c r="A421" s="1"/>
      <c r="B421" s="16" t="e">
        <f>SUM('360 GRP '!#REF!)*'360 GRP '!#REF!</f>
        <v>#REF!</v>
      </c>
      <c r="C421" s="17" t="e">
        <f>SUM('360 GRP '!#REF!)*'360 GRP '!#REF!</f>
        <v>#REF!</v>
      </c>
      <c r="D421" s="18" t="e">
        <f>SUM('360 GRP '!#REF!)*'360 GRP '!#REF!</f>
        <v>#REF!</v>
      </c>
      <c r="E421" s="18" t="e">
        <f>SUM('360 GRP '!#REF!)*'360 GRP '!#REF!</f>
        <v>#REF!</v>
      </c>
      <c r="F421" s="18" t="e">
        <f>SUM('360 GRP '!#REF!)*'360 GRP '!#REF!</f>
        <v>#REF!</v>
      </c>
      <c r="G421" s="18" t="e">
        <f>SUM('360 GRP '!#REF!)*'360 GRP '!#REF!</f>
        <v>#REF!</v>
      </c>
      <c r="H421" s="18" t="e">
        <f>SUM('360 GRP '!#REF!)*'360 GRP '!#REF!</f>
        <v>#REF!</v>
      </c>
      <c r="I421" s="18" t="e">
        <f>SUM('360 GRP '!#REF!)*'360 GRP '!#REF!</f>
        <v>#REF!</v>
      </c>
      <c r="J421" s="18" t="e">
        <f>SUM('360 GRP '!#REF!)*'360 GRP '!#REF!</f>
        <v>#REF!</v>
      </c>
      <c r="K421" s="18" t="e">
        <f>'360 GRP '!#REF!</f>
        <v>#REF!</v>
      </c>
      <c r="L421" s="18" t="e">
        <f>'360 GRP '!#REF!*SUM('360 GRP '!#REF!)</f>
        <v>#REF!</v>
      </c>
    </row>
    <row r="422" spans="1:12">
      <c r="A422" s="1"/>
      <c r="B422" s="16" t="e">
        <f>SUM('360 GRP '!#REF!)*'360 GRP '!#REF!</f>
        <v>#REF!</v>
      </c>
      <c r="C422" s="17" t="e">
        <f>SUM('360 GRP '!#REF!)*'360 GRP '!#REF!</f>
        <v>#REF!</v>
      </c>
      <c r="D422" s="18" t="e">
        <f>SUM('360 GRP '!#REF!)*'360 GRP '!#REF!</f>
        <v>#REF!</v>
      </c>
      <c r="E422" s="18" t="e">
        <f>SUM('360 GRP '!#REF!)*'360 GRP '!#REF!</f>
        <v>#REF!</v>
      </c>
      <c r="F422" s="18" t="e">
        <f>SUM('360 GRP '!#REF!)*'360 GRP '!#REF!</f>
        <v>#REF!</v>
      </c>
      <c r="G422" s="18" t="e">
        <f>SUM('360 GRP '!#REF!)*'360 GRP '!#REF!</f>
        <v>#REF!</v>
      </c>
      <c r="H422" s="18" t="e">
        <f>SUM('360 GRP '!#REF!)*'360 GRP '!#REF!</f>
        <v>#REF!</v>
      </c>
      <c r="I422" s="18" t="e">
        <f>SUM('360 GRP '!#REF!)*'360 GRP '!#REF!</f>
        <v>#REF!</v>
      </c>
      <c r="J422" s="18" t="e">
        <f>SUM('360 GRP '!#REF!)*'360 GRP '!#REF!</f>
        <v>#REF!</v>
      </c>
      <c r="K422" s="18" t="e">
        <f>'360 GRP '!#REF!</f>
        <v>#REF!</v>
      </c>
      <c r="L422" s="18" t="e">
        <f>'360 GRP '!#REF!*SUM('360 GRP '!#REF!)</f>
        <v>#REF!</v>
      </c>
    </row>
    <row r="423" spans="1:12">
      <c r="A423" s="1"/>
      <c r="B423" s="16" t="e">
        <f>SUM('360 GRP '!#REF!)*'360 GRP '!#REF!</f>
        <v>#REF!</v>
      </c>
      <c r="C423" s="17" t="e">
        <f>SUM('360 GRP '!#REF!)*'360 GRP '!#REF!</f>
        <v>#REF!</v>
      </c>
      <c r="D423" s="18" t="e">
        <f>SUM('360 GRP '!#REF!)*'360 GRP '!#REF!</f>
        <v>#REF!</v>
      </c>
      <c r="E423" s="18" t="e">
        <f>SUM('360 GRP '!#REF!)*'360 GRP '!#REF!</f>
        <v>#REF!</v>
      </c>
      <c r="F423" s="18" t="e">
        <f>SUM('360 GRP '!#REF!)*'360 GRP '!#REF!</f>
        <v>#REF!</v>
      </c>
      <c r="G423" s="18" t="e">
        <f>SUM('360 GRP '!#REF!)*'360 GRP '!#REF!</f>
        <v>#REF!</v>
      </c>
      <c r="H423" s="18" t="e">
        <f>SUM('360 GRP '!#REF!)*'360 GRP '!#REF!</f>
        <v>#REF!</v>
      </c>
      <c r="I423" s="18" t="e">
        <f>SUM('360 GRP '!#REF!)*'360 GRP '!#REF!</f>
        <v>#REF!</v>
      </c>
      <c r="J423" s="18" t="e">
        <f>SUM('360 GRP '!#REF!)*'360 GRP '!#REF!</f>
        <v>#REF!</v>
      </c>
      <c r="K423" s="18" t="e">
        <f>'360 GRP '!#REF!</f>
        <v>#REF!</v>
      </c>
      <c r="L423" s="18" t="e">
        <f>'360 GRP '!#REF!*SUM('360 GRP '!#REF!)</f>
        <v>#REF!</v>
      </c>
    </row>
    <row r="424" spans="1:12">
      <c r="A424" s="1"/>
      <c r="B424" s="16" t="e">
        <f>SUM('360 GRP '!#REF!)*'360 GRP '!#REF!</f>
        <v>#REF!</v>
      </c>
      <c r="C424" s="17" t="e">
        <f>SUM('360 GRP '!#REF!)*'360 GRP '!#REF!</f>
        <v>#REF!</v>
      </c>
      <c r="D424" s="18" t="e">
        <f>SUM('360 GRP '!#REF!)*'360 GRP '!#REF!</f>
        <v>#REF!</v>
      </c>
      <c r="E424" s="18" t="e">
        <f>SUM('360 GRP '!#REF!)*'360 GRP '!#REF!</f>
        <v>#REF!</v>
      </c>
      <c r="F424" s="18" t="e">
        <f>SUM('360 GRP '!#REF!)*'360 GRP '!#REF!</f>
        <v>#REF!</v>
      </c>
      <c r="G424" s="18" t="e">
        <f>SUM('360 GRP '!#REF!)*'360 GRP '!#REF!</f>
        <v>#REF!</v>
      </c>
      <c r="H424" s="18" t="e">
        <f>SUM('360 GRP '!#REF!)*'360 GRP '!#REF!</f>
        <v>#REF!</v>
      </c>
      <c r="I424" s="18" t="e">
        <f>SUM('360 GRP '!#REF!)*'360 GRP '!#REF!</f>
        <v>#REF!</v>
      </c>
      <c r="J424" s="18" t="e">
        <f>SUM('360 GRP '!#REF!)*'360 GRP '!#REF!</f>
        <v>#REF!</v>
      </c>
      <c r="K424" s="18" t="e">
        <f>'360 GRP '!#REF!</f>
        <v>#REF!</v>
      </c>
      <c r="L424" s="18" t="e">
        <f>'360 GRP '!#REF!*SUM('360 GRP '!#REF!)</f>
        <v>#REF!</v>
      </c>
    </row>
    <row r="425" spans="1:12">
      <c r="A425" s="1"/>
      <c r="B425" s="16" t="e">
        <f>SUM('360 GRP '!#REF!)*'360 GRP '!#REF!</f>
        <v>#REF!</v>
      </c>
      <c r="C425" s="17" t="e">
        <f>SUM('360 GRP '!#REF!)*'360 GRP '!#REF!</f>
        <v>#REF!</v>
      </c>
      <c r="D425" s="18" t="e">
        <f>SUM('360 GRP '!#REF!)*'360 GRP '!#REF!</f>
        <v>#REF!</v>
      </c>
      <c r="E425" s="18" t="e">
        <f>SUM('360 GRP '!#REF!)*'360 GRP '!#REF!</f>
        <v>#REF!</v>
      </c>
      <c r="F425" s="18" t="e">
        <f>SUM('360 GRP '!#REF!)*'360 GRP '!#REF!</f>
        <v>#REF!</v>
      </c>
      <c r="G425" s="18" t="e">
        <f>SUM('360 GRP '!#REF!)*'360 GRP '!#REF!</f>
        <v>#REF!</v>
      </c>
      <c r="H425" s="18" t="e">
        <f>SUM('360 GRP '!#REF!)*'360 GRP '!#REF!</f>
        <v>#REF!</v>
      </c>
      <c r="I425" s="18" t="e">
        <f>SUM('360 GRP '!#REF!)*'360 GRP '!#REF!</f>
        <v>#REF!</v>
      </c>
      <c r="J425" s="18" t="e">
        <f>SUM('360 GRP '!#REF!)*'360 GRP '!#REF!</f>
        <v>#REF!</v>
      </c>
      <c r="K425" s="18" t="e">
        <f>'360 GRP '!#REF!</f>
        <v>#REF!</v>
      </c>
      <c r="L425" s="18" t="e">
        <f>'360 GRP '!#REF!*SUM('360 GRP '!#REF!)</f>
        <v>#REF!</v>
      </c>
    </row>
    <row r="426" spans="1:12">
      <c r="A426" s="1"/>
      <c r="B426" s="16" t="e">
        <f>SUM('360 GRP '!#REF!)*'360 GRP '!#REF!</f>
        <v>#REF!</v>
      </c>
      <c r="C426" s="17" t="e">
        <f>SUM('360 GRP '!#REF!)*'360 GRP '!#REF!</f>
        <v>#REF!</v>
      </c>
      <c r="D426" s="18" t="e">
        <f>SUM('360 GRP '!#REF!)*'360 GRP '!#REF!</f>
        <v>#REF!</v>
      </c>
      <c r="E426" s="18" t="e">
        <f>SUM('360 GRP '!#REF!)*'360 GRP '!#REF!</f>
        <v>#REF!</v>
      </c>
      <c r="F426" s="18" t="e">
        <f>SUM('360 GRP '!#REF!)*'360 GRP '!#REF!</f>
        <v>#REF!</v>
      </c>
      <c r="G426" s="18" t="e">
        <f>SUM('360 GRP '!#REF!)*'360 GRP '!#REF!</f>
        <v>#REF!</v>
      </c>
      <c r="H426" s="18" t="e">
        <f>SUM('360 GRP '!#REF!)*'360 GRP '!#REF!</f>
        <v>#REF!</v>
      </c>
      <c r="I426" s="18" t="e">
        <f>SUM('360 GRP '!#REF!)*'360 GRP '!#REF!</f>
        <v>#REF!</v>
      </c>
      <c r="J426" s="18" t="e">
        <f>SUM('360 GRP '!#REF!)*'360 GRP '!#REF!</f>
        <v>#REF!</v>
      </c>
      <c r="K426" s="18" t="e">
        <f>'360 GRP '!#REF!</f>
        <v>#REF!</v>
      </c>
      <c r="L426" s="18" t="e">
        <f>'360 GRP '!#REF!*SUM('360 GRP '!#REF!)</f>
        <v>#REF!</v>
      </c>
    </row>
    <row r="427" spans="1:12">
      <c r="A427" s="1"/>
      <c r="B427" s="16" t="e">
        <f>SUM('360 GRP '!#REF!)*'360 GRP '!#REF!</f>
        <v>#REF!</v>
      </c>
      <c r="C427" s="17" t="e">
        <f>SUM('360 GRP '!#REF!)*'360 GRP '!#REF!</f>
        <v>#REF!</v>
      </c>
      <c r="D427" s="18" t="e">
        <f>SUM('360 GRP '!#REF!)*'360 GRP '!#REF!</f>
        <v>#REF!</v>
      </c>
      <c r="E427" s="18" t="e">
        <f>SUM('360 GRP '!#REF!)*'360 GRP '!#REF!</f>
        <v>#REF!</v>
      </c>
      <c r="F427" s="18" t="e">
        <f>SUM('360 GRP '!#REF!)*'360 GRP '!#REF!</f>
        <v>#REF!</v>
      </c>
      <c r="G427" s="18" t="e">
        <f>SUM('360 GRP '!#REF!)*'360 GRP '!#REF!</f>
        <v>#REF!</v>
      </c>
      <c r="H427" s="18" t="e">
        <f>SUM('360 GRP '!#REF!)*'360 GRP '!#REF!</f>
        <v>#REF!</v>
      </c>
      <c r="I427" s="18" t="e">
        <f>SUM('360 GRP '!#REF!)*'360 GRP '!#REF!</f>
        <v>#REF!</v>
      </c>
      <c r="J427" s="18" t="e">
        <f>SUM('360 GRP '!#REF!)*'360 GRP '!#REF!</f>
        <v>#REF!</v>
      </c>
      <c r="K427" s="18" t="e">
        <f>'360 GRP '!#REF!</f>
        <v>#REF!</v>
      </c>
      <c r="L427" s="18" t="e">
        <f>'360 GRP '!#REF!*SUM('360 GRP '!#REF!)</f>
        <v>#REF!</v>
      </c>
    </row>
    <row r="428" spans="1:12">
      <c r="A428" s="1"/>
      <c r="B428" s="16" t="e">
        <f>SUM('360 GRP '!#REF!)*'360 GRP '!#REF!</f>
        <v>#REF!</v>
      </c>
      <c r="C428" s="17" t="e">
        <f>SUM('360 GRP '!#REF!)*'360 GRP '!#REF!</f>
        <v>#REF!</v>
      </c>
      <c r="D428" s="18" t="e">
        <f>SUM('360 GRP '!#REF!)*'360 GRP '!#REF!</f>
        <v>#REF!</v>
      </c>
      <c r="E428" s="18" t="e">
        <f>SUM('360 GRP '!#REF!)*'360 GRP '!#REF!</f>
        <v>#REF!</v>
      </c>
      <c r="F428" s="18" t="e">
        <f>SUM('360 GRP '!#REF!)*'360 GRP '!#REF!</f>
        <v>#REF!</v>
      </c>
      <c r="G428" s="18" t="e">
        <f>SUM('360 GRP '!#REF!)*'360 GRP '!#REF!</f>
        <v>#REF!</v>
      </c>
      <c r="H428" s="18" t="e">
        <f>SUM('360 GRP '!#REF!)*'360 GRP '!#REF!</f>
        <v>#REF!</v>
      </c>
      <c r="I428" s="18" t="e">
        <f>SUM('360 GRP '!#REF!)*'360 GRP '!#REF!</f>
        <v>#REF!</v>
      </c>
      <c r="J428" s="18" t="e">
        <f>SUM('360 GRP '!#REF!)*'360 GRP '!#REF!</f>
        <v>#REF!</v>
      </c>
      <c r="K428" s="18" t="e">
        <f>'360 GRP '!#REF!</f>
        <v>#REF!</v>
      </c>
      <c r="L428" s="18" t="e">
        <f>'360 GRP '!#REF!*SUM('360 GRP '!#REF!)</f>
        <v>#REF!</v>
      </c>
    </row>
    <row r="429" spans="1:12">
      <c r="A429" s="1"/>
      <c r="B429" s="16" t="e">
        <f>SUM('360 GRP '!#REF!)*'360 GRP '!#REF!</f>
        <v>#REF!</v>
      </c>
      <c r="C429" s="17" t="e">
        <f>SUM('360 GRP '!#REF!)*'360 GRP '!#REF!</f>
        <v>#REF!</v>
      </c>
      <c r="D429" s="18" t="e">
        <f>SUM('360 GRP '!#REF!)*'360 GRP '!#REF!</f>
        <v>#REF!</v>
      </c>
      <c r="E429" s="18" t="e">
        <f>SUM('360 GRP '!#REF!)*'360 GRP '!#REF!</f>
        <v>#REF!</v>
      </c>
      <c r="F429" s="18" t="e">
        <f>SUM('360 GRP '!#REF!)*'360 GRP '!#REF!</f>
        <v>#REF!</v>
      </c>
      <c r="G429" s="18" t="e">
        <f>SUM('360 GRP '!#REF!)*'360 GRP '!#REF!</f>
        <v>#REF!</v>
      </c>
      <c r="H429" s="18" t="e">
        <f>SUM('360 GRP '!#REF!)*'360 GRP '!#REF!</f>
        <v>#REF!</v>
      </c>
      <c r="I429" s="18" t="e">
        <f>SUM('360 GRP '!#REF!)*'360 GRP '!#REF!</f>
        <v>#REF!</v>
      </c>
      <c r="J429" s="18" t="e">
        <f>SUM('360 GRP '!#REF!)*'360 GRP '!#REF!</f>
        <v>#REF!</v>
      </c>
      <c r="K429" s="18" t="e">
        <f>'360 GRP '!#REF!</f>
        <v>#REF!</v>
      </c>
      <c r="L429" s="18" t="e">
        <f>'360 GRP '!#REF!*SUM('360 GRP '!#REF!)</f>
        <v>#REF!</v>
      </c>
    </row>
    <row r="430" spans="1:12">
      <c r="A430" s="1"/>
      <c r="B430" s="16" t="e">
        <f>SUM('360 GRP '!#REF!)*'360 GRP '!#REF!</f>
        <v>#REF!</v>
      </c>
      <c r="C430" s="17" t="e">
        <f>SUM('360 GRP '!#REF!)*'360 GRP '!#REF!</f>
        <v>#REF!</v>
      </c>
      <c r="D430" s="18" t="e">
        <f>SUM('360 GRP '!#REF!)*'360 GRP '!#REF!</f>
        <v>#REF!</v>
      </c>
      <c r="E430" s="18" t="e">
        <f>SUM('360 GRP '!#REF!)*'360 GRP '!#REF!</f>
        <v>#REF!</v>
      </c>
      <c r="F430" s="18" t="e">
        <f>SUM('360 GRP '!#REF!)*'360 GRP '!#REF!</f>
        <v>#REF!</v>
      </c>
      <c r="G430" s="18" t="e">
        <f>SUM('360 GRP '!#REF!)*'360 GRP '!#REF!</f>
        <v>#REF!</v>
      </c>
      <c r="H430" s="18" t="e">
        <f>SUM('360 GRP '!#REF!)*'360 GRP '!#REF!</f>
        <v>#REF!</v>
      </c>
      <c r="I430" s="18" t="e">
        <f>SUM('360 GRP '!#REF!)*'360 GRP '!#REF!</f>
        <v>#REF!</v>
      </c>
      <c r="J430" s="18" t="e">
        <f>SUM('360 GRP '!#REF!)*'360 GRP '!#REF!</f>
        <v>#REF!</v>
      </c>
      <c r="K430" s="18" t="e">
        <f>'360 GRP '!#REF!</f>
        <v>#REF!</v>
      </c>
      <c r="L430" s="18" t="e">
        <f>'360 GRP '!#REF!*SUM('360 GRP '!#REF!)</f>
        <v>#REF!</v>
      </c>
    </row>
    <row r="431" spans="1:12">
      <c r="A431" s="1"/>
      <c r="B431" s="16" t="e">
        <f>SUM('360 GRP '!#REF!)*'360 GRP '!#REF!</f>
        <v>#REF!</v>
      </c>
      <c r="C431" s="17" t="e">
        <f>SUM('360 GRP '!#REF!)*'360 GRP '!#REF!</f>
        <v>#REF!</v>
      </c>
      <c r="D431" s="18" t="e">
        <f>SUM('360 GRP '!#REF!)*'360 GRP '!#REF!</f>
        <v>#REF!</v>
      </c>
      <c r="E431" s="18" t="e">
        <f>SUM('360 GRP '!#REF!)*'360 GRP '!#REF!</f>
        <v>#REF!</v>
      </c>
      <c r="F431" s="18" t="e">
        <f>SUM('360 GRP '!#REF!)*'360 GRP '!#REF!</f>
        <v>#REF!</v>
      </c>
      <c r="G431" s="18" t="e">
        <f>SUM('360 GRP '!#REF!)*'360 GRP '!#REF!</f>
        <v>#REF!</v>
      </c>
      <c r="H431" s="18" t="e">
        <f>SUM('360 GRP '!#REF!)*'360 GRP '!#REF!</f>
        <v>#REF!</v>
      </c>
      <c r="I431" s="18" t="e">
        <f>SUM('360 GRP '!#REF!)*'360 GRP '!#REF!</f>
        <v>#REF!</v>
      </c>
      <c r="J431" s="18" t="e">
        <f>SUM('360 GRP '!#REF!)*'360 GRP '!#REF!</f>
        <v>#REF!</v>
      </c>
      <c r="K431" s="18" t="e">
        <f>'360 GRP '!#REF!</f>
        <v>#REF!</v>
      </c>
      <c r="L431" s="18" t="e">
        <f>'360 GRP '!#REF!*SUM('360 GRP '!#REF!)</f>
        <v>#REF!</v>
      </c>
    </row>
    <row r="432" spans="1:12">
      <c r="A432" s="1"/>
      <c r="B432" s="16" t="e">
        <f>SUM('360 GRP '!#REF!)*'360 GRP '!#REF!</f>
        <v>#REF!</v>
      </c>
      <c r="C432" s="17" t="e">
        <f>SUM('360 GRP '!#REF!)*'360 GRP '!#REF!</f>
        <v>#REF!</v>
      </c>
      <c r="D432" s="18" t="e">
        <f>SUM('360 GRP '!#REF!)*'360 GRP '!#REF!</f>
        <v>#REF!</v>
      </c>
      <c r="E432" s="18" t="e">
        <f>SUM('360 GRP '!#REF!)*'360 GRP '!#REF!</f>
        <v>#REF!</v>
      </c>
      <c r="F432" s="18" t="e">
        <f>SUM('360 GRP '!#REF!)*'360 GRP '!#REF!</f>
        <v>#REF!</v>
      </c>
      <c r="G432" s="18" t="e">
        <f>SUM('360 GRP '!#REF!)*'360 GRP '!#REF!</f>
        <v>#REF!</v>
      </c>
      <c r="H432" s="18" t="e">
        <f>SUM('360 GRP '!#REF!)*'360 GRP '!#REF!</f>
        <v>#REF!</v>
      </c>
      <c r="I432" s="18" t="e">
        <f>SUM('360 GRP '!#REF!)*'360 GRP '!#REF!</f>
        <v>#REF!</v>
      </c>
      <c r="J432" s="18" t="e">
        <f>SUM('360 GRP '!#REF!)*'360 GRP '!#REF!</f>
        <v>#REF!</v>
      </c>
      <c r="K432" s="18" t="e">
        <f>'360 GRP '!#REF!</f>
        <v>#REF!</v>
      </c>
      <c r="L432" s="18" t="e">
        <f>'360 GRP '!#REF!*SUM('360 GRP '!#REF!)</f>
        <v>#REF!</v>
      </c>
    </row>
    <row r="433" spans="1:12">
      <c r="A433" s="1"/>
      <c r="B433" s="16" t="e">
        <f>SUM('360 GRP '!#REF!)*'360 GRP '!#REF!</f>
        <v>#REF!</v>
      </c>
      <c r="C433" s="17" t="e">
        <f>SUM('360 GRP '!#REF!)*'360 GRP '!#REF!</f>
        <v>#REF!</v>
      </c>
      <c r="D433" s="18" t="e">
        <f>SUM('360 GRP '!#REF!)*'360 GRP '!#REF!</f>
        <v>#REF!</v>
      </c>
      <c r="E433" s="18" t="e">
        <f>SUM('360 GRP '!#REF!)*'360 GRP '!#REF!</f>
        <v>#REF!</v>
      </c>
      <c r="F433" s="18" t="e">
        <f>SUM('360 GRP '!#REF!)*'360 GRP '!#REF!</f>
        <v>#REF!</v>
      </c>
      <c r="G433" s="18" t="e">
        <f>SUM('360 GRP '!#REF!)*'360 GRP '!#REF!</f>
        <v>#REF!</v>
      </c>
      <c r="H433" s="18" t="e">
        <f>SUM('360 GRP '!#REF!)*'360 GRP '!#REF!</f>
        <v>#REF!</v>
      </c>
      <c r="I433" s="18" t="e">
        <f>SUM('360 GRP '!#REF!)*'360 GRP '!#REF!</f>
        <v>#REF!</v>
      </c>
      <c r="J433" s="18" t="e">
        <f>SUM('360 GRP '!#REF!)*'360 GRP '!#REF!</f>
        <v>#REF!</v>
      </c>
      <c r="K433" s="18" t="e">
        <f>'360 GRP '!#REF!</f>
        <v>#REF!</v>
      </c>
      <c r="L433" s="18" t="e">
        <f>'360 GRP '!#REF!*SUM('360 GRP '!#REF!)</f>
        <v>#REF!</v>
      </c>
    </row>
    <row r="434" spans="1:12">
      <c r="A434" s="1"/>
      <c r="B434" s="16" t="e">
        <f>SUM('360 GRP '!#REF!)*'360 GRP '!#REF!</f>
        <v>#REF!</v>
      </c>
      <c r="C434" s="17" t="e">
        <f>SUM('360 GRP '!#REF!)*'360 GRP '!#REF!</f>
        <v>#REF!</v>
      </c>
      <c r="D434" s="18" t="e">
        <f>SUM('360 GRP '!#REF!)*'360 GRP '!#REF!</f>
        <v>#REF!</v>
      </c>
      <c r="E434" s="18" t="e">
        <f>SUM('360 GRP '!#REF!)*'360 GRP '!#REF!</f>
        <v>#REF!</v>
      </c>
      <c r="F434" s="18" t="e">
        <f>SUM('360 GRP '!#REF!)*'360 GRP '!#REF!</f>
        <v>#REF!</v>
      </c>
      <c r="G434" s="18" t="e">
        <f>SUM('360 GRP '!#REF!)*'360 GRP '!#REF!</f>
        <v>#REF!</v>
      </c>
      <c r="H434" s="18" t="e">
        <f>SUM('360 GRP '!#REF!)*'360 GRP '!#REF!</f>
        <v>#REF!</v>
      </c>
      <c r="I434" s="18" t="e">
        <f>SUM('360 GRP '!#REF!)*'360 GRP '!#REF!</f>
        <v>#REF!</v>
      </c>
      <c r="J434" s="18" t="e">
        <f>SUM('360 GRP '!#REF!)*'360 GRP '!#REF!</f>
        <v>#REF!</v>
      </c>
      <c r="K434" s="18" t="e">
        <f>'360 GRP '!#REF!</f>
        <v>#REF!</v>
      </c>
      <c r="L434" s="18" t="e">
        <f>'360 GRP '!#REF!*SUM('360 GRP '!#REF!)</f>
        <v>#REF!</v>
      </c>
    </row>
    <row r="435" spans="1:12">
      <c r="A435" s="1"/>
      <c r="B435" s="16" t="e">
        <f>SUM('360 GRP '!#REF!)*'360 GRP '!#REF!</f>
        <v>#REF!</v>
      </c>
      <c r="C435" s="17" t="e">
        <f>SUM('360 GRP '!#REF!)*'360 GRP '!#REF!</f>
        <v>#REF!</v>
      </c>
      <c r="D435" s="18" t="e">
        <f>SUM('360 GRP '!#REF!)*'360 GRP '!#REF!</f>
        <v>#REF!</v>
      </c>
      <c r="E435" s="18" t="e">
        <f>SUM('360 GRP '!#REF!)*'360 GRP '!#REF!</f>
        <v>#REF!</v>
      </c>
      <c r="F435" s="18" t="e">
        <f>SUM('360 GRP '!#REF!)*'360 GRP '!#REF!</f>
        <v>#REF!</v>
      </c>
      <c r="G435" s="18" t="e">
        <f>SUM('360 GRP '!#REF!)*'360 GRP '!#REF!</f>
        <v>#REF!</v>
      </c>
      <c r="H435" s="18" t="e">
        <f>SUM('360 GRP '!#REF!)*'360 GRP '!#REF!</f>
        <v>#REF!</v>
      </c>
      <c r="I435" s="18" t="e">
        <f>SUM('360 GRP '!#REF!)*'360 GRP '!#REF!</f>
        <v>#REF!</v>
      </c>
      <c r="J435" s="18" t="e">
        <f>SUM('360 GRP '!#REF!)*'360 GRP '!#REF!</f>
        <v>#REF!</v>
      </c>
      <c r="K435" s="18" t="e">
        <f>'360 GRP '!#REF!</f>
        <v>#REF!</v>
      </c>
      <c r="L435" s="18" t="e">
        <f>'360 GRP '!#REF!*SUM('360 GRP '!#REF!)</f>
        <v>#REF!</v>
      </c>
    </row>
    <row r="436" spans="1:12">
      <c r="A436" s="1"/>
      <c r="B436" s="16" t="e">
        <f>SUM('360 GRP '!#REF!)*'360 GRP '!#REF!</f>
        <v>#REF!</v>
      </c>
      <c r="C436" s="17" t="e">
        <f>SUM('360 GRP '!#REF!)*'360 GRP '!#REF!</f>
        <v>#REF!</v>
      </c>
      <c r="D436" s="18" t="e">
        <f>SUM('360 GRP '!#REF!)*'360 GRP '!#REF!</f>
        <v>#REF!</v>
      </c>
      <c r="E436" s="18" t="e">
        <f>SUM('360 GRP '!#REF!)*'360 GRP '!#REF!</f>
        <v>#REF!</v>
      </c>
      <c r="F436" s="18" t="e">
        <f>SUM('360 GRP '!#REF!)*'360 GRP '!#REF!</f>
        <v>#REF!</v>
      </c>
      <c r="G436" s="18" t="e">
        <f>SUM('360 GRP '!#REF!)*'360 GRP '!#REF!</f>
        <v>#REF!</v>
      </c>
      <c r="H436" s="18" t="e">
        <f>SUM('360 GRP '!#REF!)*'360 GRP '!#REF!</f>
        <v>#REF!</v>
      </c>
      <c r="I436" s="18" t="e">
        <f>SUM('360 GRP '!#REF!)*'360 GRP '!#REF!</f>
        <v>#REF!</v>
      </c>
      <c r="J436" s="18" t="e">
        <f>SUM('360 GRP '!#REF!)*'360 GRP '!#REF!</f>
        <v>#REF!</v>
      </c>
      <c r="K436" s="18" t="e">
        <f>'360 GRP '!#REF!</f>
        <v>#REF!</v>
      </c>
      <c r="L436" s="18" t="e">
        <f>'360 GRP '!#REF!*SUM('360 GRP '!#REF!)</f>
        <v>#REF!</v>
      </c>
    </row>
    <row r="437" spans="1:12">
      <c r="A437" s="1"/>
      <c r="B437" s="16" t="e">
        <f>SUM('360 GRP '!#REF!)*'360 GRP '!#REF!</f>
        <v>#REF!</v>
      </c>
      <c r="C437" s="17" t="e">
        <f>SUM('360 GRP '!#REF!)*'360 GRP '!#REF!</f>
        <v>#REF!</v>
      </c>
      <c r="D437" s="18" t="e">
        <f>SUM('360 GRP '!#REF!)*'360 GRP '!#REF!</f>
        <v>#REF!</v>
      </c>
      <c r="E437" s="18" t="e">
        <f>SUM('360 GRP '!#REF!)*'360 GRP '!#REF!</f>
        <v>#REF!</v>
      </c>
      <c r="F437" s="18" t="e">
        <f>SUM('360 GRP '!#REF!)*'360 GRP '!#REF!</f>
        <v>#REF!</v>
      </c>
      <c r="G437" s="18" t="e">
        <f>SUM('360 GRP '!#REF!)*'360 GRP '!#REF!</f>
        <v>#REF!</v>
      </c>
      <c r="H437" s="18" t="e">
        <f>SUM('360 GRP '!#REF!)*'360 GRP '!#REF!</f>
        <v>#REF!</v>
      </c>
      <c r="I437" s="18" t="e">
        <f>SUM('360 GRP '!#REF!)*'360 GRP '!#REF!</f>
        <v>#REF!</v>
      </c>
      <c r="J437" s="18" t="e">
        <f>SUM('360 GRP '!#REF!)*'360 GRP '!#REF!</f>
        <v>#REF!</v>
      </c>
      <c r="K437" s="18" t="e">
        <f>'360 GRP '!#REF!</f>
        <v>#REF!</v>
      </c>
      <c r="L437" s="18" t="e">
        <f>'360 GRP '!#REF!*SUM('360 GRP '!#REF!)</f>
        <v>#REF!</v>
      </c>
    </row>
    <row r="438" spans="1:12">
      <c r="A438" s="1"/>
      <c r="B438" s="16" t="e">
        <f>SUM('360 GRP '!#REF!)*'360 GRP '!#REF!</f>
        <v>#REF!</v>
      </c>
      <c r="C438" s="17" t="e">
        <f>SUM('360 GRP '!#REF!)*'360 GRP '!#REF!</f>
        <v>#REF!</v>
      </c>
      <c r="D438" s="18" t="e">
        <f>SUM('360 GRP '!#REF!)*'360 GRP '!#REF!</f>
        <v>#REF!</v>
      </c>
      <c r="E438" s="18" t="e">
        <f>SUM('360 GRP '!#REF!)*'360 GRP '!#REF!</f>
        <v>#REF!</v>
      </c>
      <c r="F438" s="18" t="e">
        <f>SUM('360 GRP '!#REF!)*'360 GRP '!#REF!</f>
        <v>#REF!</v>
      </c>
      <c r="G438" s="18" t="e">
        <f>SUM('360 GRP '!#REF!)*'360 GRP '!#REF!</f>
        <v>#REF!</v>
      </c>
      <c r="H438" s="18" t="e">
        <f>SUM('360 GRP '!#REF!)*'360 GRP '!#REF!</f>
        <v>#REF!</v>
      </c>
      <c r="I438" s="18" t="e">
        <f>SUM('360 GRP '!#REF!)*'360 GRP '!#REF!</f>
        <v>#REF!</v>
      </c>
      <c r="J438" s="18" t="e">
        <f>SUM('360 GRP '!#REF!)*'360 GRP '!#REF!</f>
        <v>#REF!</v>
      </c>
      <c r="K438" s="18" t="e">
        <f>'360 GRP '!#REF!</f>
        <v>#REF!</v>
      </c>
      <c r="L438" s="18" t="e">
        <f>'360 GRP '!#REF!*SUM('360 GRP '!#REF!)</f>
        <v>#REF!</v>
      </c>
    </row>
    <row r="439" spans="1:12">
      <c r="A439" s="1"/>
      <c r="B439" s="16" t="e">
        <f>SUM('360 GRP '!#REF!)*'360 GRP '!#REF!</f>
        <v>#REF!</v>
      </c>
      <c r="C439" s="17" t="e">
        <f>SUM('360 GRP '!#REF!)*'360 GRP '!#REF!</f>
        <v>#REF!</v>
      </c>
      <c r="D439" s="18" t="e">
        <f>SUM('360 GRP '!#REF!)*'360 GRP '!#REF!</f>
        <v>#REF!</v>
      </c>
      <c r="E439" s="18" t="e">
        <f>SUM('360 GRP '!#REF!)*'360 GRP '!#REF!</f>
        <v>#REF!</v>
      </c>
      <c r="F439" s="18" t="e">
        <f>SUM('360 GRP '!#REF!)*'360 GRP '!#REF!</f>
        <v>#REF!</v>
      </c>
      <c r="G439" s="18" t="e">
        <f>SUM('360 GRP '!#REF!)*'360 GRP '!#REF!</f>
        <v>#REF!</v>
      </c>
      <c r="H439" s="18" t="e">
        <f>SUM('360 GRP '!#REF!)*'360 GRP '!#REF!</f>
        <v>#REF!</v>
      </c>
      <c r="I439" s="18" t="e">
        <f>SUM('360 GRP '!#REF!)*'360 GRP '!#REF!</f>
        <v>#REF!</v>
      </c>
      <c r="J439" s="18" t="e">
        <f>SUM('360 GRP '!#REF!)*'360 GRP '!#REF!</f>
        <v>#REF!</v>
      </c>
      <c r="K439" s="18" t="e">
        <f>'360 GRP '!#REF!</f>
        <v>#REF!</v>
      </c>
      <c r="L439" s="18" t="e">
        <f>'360 GRP '!#REF!*SUM('360 GRP '!#REF!)</f>
        <v>#REF!</v>
      </c>
    </row>
    <row r="440" spans="1:12">
      <c r="A440" s="1"/>
      <c r="B440" s="16" t="e">
        <f>SUM('360 GRP '!#REF!)*'360 GRP '!#REF!</f>
        <v>#REF!</v>
      </c>
      <c r="C440" s="17" t="e">
        <f>SUM('360 GRP '!#REF!)*'360 GRP '!#REF!</f>
        <v>#REF!</v>
      </c>
      <c r="D440" s="18" t="e">
        <f>SUM('360 GRP '!#REF!)*'360 GRP '!#REF!</f>
        <v>#REF!</v>
      </c>
      <c r="E440" s="18" t="e">
        <f>SUM('360 GRP '!#REF!)*'360 GRP '!#REF!</f>
        <v>#REF!</v>
      </c>
      <c r="F440" s="18" t="e">
        <f>SUM('360 GRP '!#REF!)*'360 GRP '!#REF!</f>
        <v>#REF!</v>
      </c>
      <c r="G440" s="18" t="e">
        <f>SUM('360 GRP '!#REF!)*'360 GRP '!#REF!</f>
        <v>#REF!</v>
      </c>
      <c r="H440" s="18" t="e">
        <f>SUM('360 GRP '!#REF!)*'360 GRP '!#REF!</f>
        <v>#REF!</v>
      </c>
      <c r="I440" s="18" t="e">
        <f>SUM('360 GRP '!#REF!)*'360 GRP '!#REF!</f>
        <v>#REF!</v>
      </c>
      <c r="J440" s="18" t="e">
        <f>SUM('360 GRP '!#REF!)*'360 GRP '!#REF!</f>
        <v>#REF!</v>
      </c>
      <c r="K440" s="18" t="e">
        <f>'360 GRP '!#REF!</f>
        <v>#REF!</v>
      </c>
      <c r="L440" s="18" t="e">
        <f>'360 GRP '!#REF!*SUM('360 GRP '!#REF!)</f>
        <v>#REF!</v>
      </c>
    </row>
    <row r="441" spans="1:12">
      <c r="A441" s="1"/>
      <c r="B441" s="16" t="e">
        <f>SUM('360 GRP '!#REF!)*'360 GRP '!#REF!</f>
        <v>#REF!</v>
      </c>
      <c r="C441" s="17" t="e">
        <f>SUM('360 GRP '!#REF!)*'360 GRP '!#REF!</f>
        <v>#REF!</v>
      </c>
      <c r="D441" s="18" t="e">
        <f>SUM('360 GRP '!#REF!)*'360 GRP '!#REF!</f>
        <v>#REF!</v>
      </c>
      <c r="E441" s="18" t="e">
        <f>SUM('360 GRP '!#REF!)*'360 GRP '!#REF!</f>
        <v>#REF!</v>
      </c>
      <c r="F441" s="18" t="e">
        <f>SUM('360 GRP '!#REF!)*'360 GRP '!#REF!</f>
        <v>#REF!</v>
      </c>
      <c r="G441" s="18" t="e">
        <f>SUM('360 GRP '!#REF!)*'360 GRP '!#REF!</f>
        <v>#REF!</v>
      </c>
      <c r="H441" s="18" t="e">
        <f>SUM('360 GRP '!#REF!)*'360 GRP '!#REF!</f>
        <v>#REF!</v>
      </c>
      <c r="I441" s="18" t="e">
        <f>SUM('360 GRP '!#REF!)*'360 GRP '!#REF!</f>
        <v>#REF!</v>
      </c>
      <c r="J441" s="18" t="e">
        <f>SUM('360 GRP '!#REF!)*'360 GRP '!#REF!</f>
        <v>#REF!</v>
      </c>
      <c r="K441" s="18" t="e">
        <f>'360 GRP '!#REF!</f>
        <v>#REF!</v>
      </c>
      <c r="L441" s="18" t="e">
        <f>'360 GRP '!#REF!*SUM('360 GRP '!#REF!)</f>
        <v>#REF!</v>
      </c>
    </row>
    <row r="442" spans="1:12">
      <c r="A442" s="1"/>
      <c r="B442" s="16" t="e">
        <f>SUM('360 GRP '!#REF!)*'360 GRP '!#REF!</f>
        <v>#REF!</v>
      </c>
      <c r="C442" s="17" t="e">
        <f>SUM('360 GRP '!#REF!)*'360 GRP '!#REF!</f>
        <v>#REF!</v>
      </c>
      <c r="D442" s="18" t="e">
        <f>SUM('360 GRP '!#REF!)*'360 GRP '!#REF!</f>
        <v>#REF!</v>
      </c>
      <c r="E442" s="18" t="e">
        <f>SUM('360 GRP '!#REF!)*'360 GRP '!#REF!</f>
        <v>#REF!</v>
      </c>
      <c r="F442" s="18" t="e">
        <f>SUM('360 GRP '!#REF!)*'360 GRP '!#REF!</f>
        <v>#REF!</v>
      </c>
      <c r="G442" s="18" t="e">
        <f>SUM('360 GRP '!#REF!)*'360 GRP '!#REF!</f>
        <v>#REF!</v>
      </c>
      <c r="H442" s="18" t="e">
        <f>SUM('360 GRP '!#REF!)*'360 GRP '!#REF!</f>
        <v>#REF!</v>
      </c>
      <c r="I442" s="18" t="e">
        <f>SUM('360 GRP '!#REF!)*'360 GRP '!#REF!</f>
        <v>#REF!</v>
      </c>
      <c r="J442" s="18" t="e">
        <f>SUM('360 GRP '!#REF!)*'360 GRP '!#REF!</f>
        <v>#REF!</v>
      </c>
      <c r="K442" s="18" t="e">
        <f>'360 GRP '!#REF!</f>
        <v>#REF!</v>
      </c>
      <c r="L442" s="18" t="e">
        <f>'360 GRP '!#REF!*SUM('360 GRP '!#REF!)</f>
        <v>#REF!</v>
      </c>
    </row>
    <row r="443" spans="1:12">
      <c r="A443" s="1"/>
      <c r="B443" s="16" t="e">
        <f>SUM('360 GRP '!#REF!)*'360 GRP '!#REF!</f>
        <v>#REF!</v>
      </c>
      <c r="C443" s="17" t="e">
        <f>SUM('360 GRP '!#REF!)*'360 GRP '!#REF!</f>
        <v>#REF!</v>
      </c>
      <c r="D443" s="18" t="e">
        <f>SUM('360 GRP '!#REF!)*'360 GRP '!#REF!</f>
        <v>#REF!</v>
      </c>
      <c r="E443" s="18" t="e">
        <f>SUM('360 GRP '!#REF!)*'360 GRP '!#REF!</f>
        <v>#REF!</v>
      </c>
      <c r="F443" s="18" t="e">
        <f>SUM('360 GRP '!#REF!)*'360 GRP '!#REF!</f>
        <v>#REF!</v>
      </c>
      <c r="G443" s="18" t="e">
        <f>SUM('360 GRP '!#REF!)*'360 GRP '!#REF!</f>
        <v>#REF!</v>
      </c>
      <c r="H443" s="18" t="e">
        <f>SUM('360 GRP '!#REF!)*'360 GRP '!#REF!</f>
        <v>#REF!</v>
      </c>
      <c r="I443" s="18" t="e">
        <f>SUM('360 GRP '!#REF!)*'360 GRP '!#REF!</f>
        <v>#REF!</v>
      </c>
      <c r="J443" s="18" t="e">
        <f>SUM('360 GRP '!#REF!)*'360 GRP '!#REF!</f>
        <v>#REF!</v>
      </c>
      <c r="K443" s="18" t="e">
        <f>'360 GRP '!#REF!</f>
        <v>#REF!</v>
      </c>
      <c r="L443" s="18" t="e">
        <f>'360 GRP '!#REF!*SUM('360 GRP '!#REF!)</f>
        <v>#REF!</v>
      </c>
    </row>
    <row r="444" spans="1:12">
      <c r="A444" s="1"/>
      <c r="B444" s="16" t="e">
        <f>SUM('360 GRP '!#REF!)*'360 GRP '!#REF!</f>
        <v>#REF!</v>
      </c>
      <c r="C444" s="17" t="e">
        <f>SUM('360 GRP '!#REF!)*'360 GRP '!#REF!</f>
        <v>#REF!</v>
      </c>
      <c r="D444" s="18" t="e">
        <f>SUM('360 GRP '!#REF!)*'360 GRP '!#REF!</f>
        <v>#REF!</v>
      </c>
      <c r="E444" s="18" t="e">
        <f>SUM('360 GRP '!#REF!)*'360 GRP '!#REF!</f>
        <v>#REF!</v>
      </c>
      <c r="F444" s="18" t="e">
        <f>SUM('360 GRP '!#REF!)*'360 GRP '!#REF!</f>
        <v>#REF!</v>
      </c>
      <c r="G444" s="18" t="e">
        <f>SUM('360 GRP '!#REF!)*'360 GRP '!#REF!</f>
        <v>#REF!</v>
      </c>
      <c r="H444" s="18" t="e">
        <f>SUM('360 GRP '!#REF!)*'360 GRP '!#REF!</f>
        <v>#REF!</v>
      </c>
      <c r="I444" s="18" t="e">
        <f>SUM('360 GRP '!#REF!)*'360 GRP '!#REF!</f>
        <v>#REF!</v>
      </c>
      <c r="J444" s="18" t="e">
        <f>SUM('360 GRP '!#REF!)*'360 GRP '!#REF!</f>
        <v>#REF!</v>
      </c>
      <c r="K444" s="18" t="e">
        <f>'360 GRP '!#REF!</f>
        <v>#REF!</v>
      </c>
      <c r="L444" s="18" t="e">
        <f>'360 GRP '!#REF!*SUM('360 GRP '!#REF!)</f>
        <v>#REF!</v>
      </c>
    </row>
    <row r="445" spans="1:12">
      <c r="A445" s="1"/>
      <c r="B445" s="16" t="e">
        <f>SUM('360 GRP '!#REF!)*'360 GRP '!#REF!</f>
        <v>#REF!</v>
      </c>
      <c r="C445" s="17" t="e">
        <f>SUM('360 GRP '!#REF!)*'360 GRP '!#REF!</f>
        <v>#REF!</v>
      </c>
      <c r="D445" s="18" t="e">
        <f>SUM('360 GRP '!#REF!)*'360 GRP '!#REF!</f>
        <v>#REF!</v>
      </c>
      <c r="E445" s="18" t="e">
        <f>SUM('360 GRP '!#REF!)*'360 GRP '!#REF!</f>
        <v>#REF!</v>
      </c>
      <c r="F445" s="18" t="e">
        <f>SUM('360 GRP '!#REF!)*'360 GRP '!#REF!</f>
        <v>#REF!</v>
      </c>
      <c r="G445" s="18" t="e">
        <f>SUM('360 GRP '!#REF!)*'360 GRP '!#REF!</f>
        <v>#REF!</v>
      </c>
      <c r="H445" s="18" t="e">
        <f>SUM('360 GRP '!#REF!)*'360 GRP '!#REF!</f>
        <v>#REF!</v>
      </c>
      <c r="I445" s="18" t="e">
        <f>SUM('360 GRP '!#REF!)*'360 GRP '!#REF!</f>
        <v>#REF!</v>
      </c>
      <c r="J445" s="18" t="e">
        <f>SUM('360 GRP '!#REF!)*'360 GRP '!#REF!</f>
        <v>#REF!</v>
      </c>
      <c r="K445" s="18" t="e">
        <f>'360 GRP '!#REF!</f>
        <v>#REF!</v>
      </c>
      <c r="L445" s="18" t="e">
        <f>'360 GRP '!#REF!*SUM('360 GRP '!#REF!)</f>
        <v>#REF!</v>
      </c>
    </row>
    <row r="446" spans="1:12">
      <c r="A446" s="1"/>
      <c r="B446" s="16" t="e">
        <f>SUM('360 GRP '!#REF!)*'360 GRP '!#REF!</f>
        <v>#REF!</v>
      </c>
      <c r="C446" s="17" t="e">
        <f>SUM('360 GRP '!#REF!)*'360 GRP '!#REF!</f>
        <v>#REF!</v>
      </c>
      <c r="D446" s="18" t="e">
        <f>SUM('360 GRP '!#REF!)*'360 GRP '!#REF!</f>
        <v>#REF!</v>
      </c>
      <c r="E446" s="18" t="e">
        <f>SUM('360 GRP '!#REF!)*'360 GRP '!#REF!</f>
        <v>#REF!</v>
      </c>
      <c r="F446" s="18" t="e">
        <f>SUM('360 GRP '!#REF!)*'360 GRP '!#REF!</f>
        <v>#REF!</v>
      </c>
      <c r="G446" s="18" t="e">
        <f>SUM('360 GRP '!#REF!)*'360 GRP '!#REF!</f>
        <v>#REF!</v>
      </c>
      <c r="H446" s="18" t="e">
        <f>SUM('360 GRP '!#REF!)*'360 GRP '!#REF!</f>
        <v>#REF!</v>
      </c>
      <c r="I446" s="18" t="e">
        <f>SUM('360 GRP '!#REF!)*'360 GRP '!#REF!</f>
        <v>#REF!</v>
      </c>
      <c r="J446" s="18" t="e">
        <f>SUM('360 GRP '!#REF!)*'360 GRP '!#REF!</f>
        <v>#REF!</v>
      </c>
      <c r="K446" s="18" t="e">
        <f>'360 GRP '!#REF!</f>
        <v>#REF!</v>
      </c>
      <c r="L446" s="18" t="e">
        <f>'360 GRP '!#REF!*SUM('360 GRP '!#REF!)</f>
        <v>#REF!</v>
      </c>
    </row>
    <row r="447" spans="1:12">
      <c r="A447" s="1"/>
      <c r="B447" s="16" t="e">
        <f>SUM('360 GRP '!#REF!)*'360 GRP '!#REF!</f>
        <v>#REF!</v>
      </c>
      <c r="C447" s="17" t="e">
        <f>SUM('360 GRP '!#REF!)*'360 GRP '!#REF!</f>
        <v>#REF!</v>
      </c>
      <c r="D447" s="18" t="e">
        <f>SUM('360 GRP '!#REF!)*'360 GRP '!#REF!</f>
        <v>#REF!</v>
      </c>
      <c r="E447" s="18" t="e">
        <f>SUM('360 GRP '!#REF!)*'360 GRP '!#REF!</f>
        <v>#REF!</v>
      </c>
      <c r="F447" s="18" t="e">
        <f>SUM('360 GRP '!#REF!)*'360 GRP '!#REF!</f>
        <v>#REF!</v>
      </c>
      <c r="G447" s="18" t="e">
        <f>SUM('360 GRP '!#REF!)*'360 GRP '!#REF!</f>
        <v>#REF!</v>
      </c>
      <c r="H447" s="18" t="e">
        <f>SUM('360 GRP '!#REF!)*'360 GRP '!#REF!</f>
        <v>#REF!</v>
      </c>
      <c r="I447" s="18" t="e">
        <f>SUM('360 GRP '!#REF!)*'360 GRP '!#REF!</f>
        <v>#REF!</v>
      </c>
      <c r="J447" s="18" t="e">
        <f>SUM('360 GRP '!#REF!)*'360 GRP '!#REF!</f>
        <v>#REF!</v>
      </c>
      <c r="K447" s="18" t="e">
        <f>'360 GRP '!#REF!</f>
        <v>#REF!</v>
      </c>
      <c r="L447" s="18" t="e">
        <f>'360 GRP '!#REF!*SUM('360 GRP '!#REF!)</f>
        <v>#REF!</v>
      </c>
    </row>
    <row r="448" spans="1:12">
      <c r="A448" s="1"/>
      <c r="B448" s="16" t="e">
        <f>SUM('360 GRP '!#REF!)*'360 GRP '!#REF!</f>
        <v>#REF!</v>
      </c>
      <c r="C448" s="17" t="e">
        <f>SUM('360 GRP '!#REF!)*'360 GRP '!#REF!</f>
        <v>#REF!</v>
      </c>
      <c r="D448" s="18" t="e">
        <f>SUM('360 GRP '!#REF!)*'360 GRP '!#REF!</f>
        <v>#REF!</v>
      </c>
      <c r="E448" s="18" t="e">
        <f>SUM('360 GRP '!#REF!)*'360 GRP '!#REF!</f>
        <v>#REF!</v>
      </c>
      <c r="F448" s="18" t="e">
        <f>SUM('360 GRP '!#REF!)*'360 GRP '!#REF!</f>
        <v>#REF!</v>
      </c>
      <c r="G448" s="18" t="e">
        <f>SUM('360 GRP '!#REF!)*'360 GRP '!#REF!</f>
        <v>#REF!</v>
      </c>
      <c r="H448" s="18" t="e">
        <f>SUM('360 GRP '!#REF!)*'360 GRP '!#REF!</f>
        <v>#REF!</v>
      </c>
      <c r="I448" s="18" t="e">
        <f>SUM('360 GRP '!#REF!)*'360 GRP '!#REF!</f>
        <v>#REF!</v>
      </c>
      <c r="J448" s="18" t="e">
        <f>SUM('360 GRP '!#REF!)*'360 GRP '!#REF!</f>
        <v>#REF!</v>
      </c>
      <c r="K448" s="18" t="e">
        <f>'360 GRP '!#REF!</f>
        <v>#REF!</v>
      </c>
      <c r="L448" s="18" t="e">
        <f>'360 GRP '!#REF!*SUM('360 GRP '!#REF!)</f>
        <v>#REF!</v>
      </c>
    </row>
    <row r="449" spans="1:12">
      <c r="A449" s="1"/>
      <c r="B449" s="16" t="e">
        <f>SUM('360 GRP '!#REF!)*'360 GRP '!#REF!</f>
        <v>#REF!</v>
      </c>
      <c r="C449" s="17" t="e">
        <f>SUM('360 GRP '!#REF!)*'360 GRP '!#REF!</f>
        <v>#REF!</v>
      </c>
      <c r="D449" s="18" t="e">
        <f>SUM('360 GRP '!#REF!)*'360 GRP '!#REF!</f>
        <v>#REF!</v>
      </c>
      <c r="E449" s="18" t="e">
        <f>SUM('360 GRP '!#REF!)*'360 GRP '!#REF!</f>
        <v>#REF!</v>
      </c>
      <c r="F449" s="18" t="e">
        <f>SUM('360 GRP '!#REF!)*'360 GRP '!#REF!</f>
        <v>#REF!</v>
      </c>
      <c r="G449" s="18" t="e">
        <f>SUM('360 GRP '!#REF!)*'360 GRP '!#REF!</f>
        <v>#REF!</v>
      </c>
      <c r="H449" s="18" t="e">
        <f>SUM('360 GRP '!#REF!)*'360 GRP '!#REF!</f>
        <v>#REF!</v>
      </c>
      <c r="I449" s="18" t="e">
        <f>SUM('360 GRP '!#REF!)*'360 GRP '!#REF!</f>
        <v>#REF!</v>
      </c>
      <c r="J449" s="18" t="e">
        <f>SUM('360 GRP '!#REF!)*'360 GRP '!#REF!</f>
        <v>#REF!</v>
      </c>
      <c r="K449" s="18" t="e">
        <f>'360 GRP '!#REF!</f>
        <v>#REF!</v>
      </c>
      <c r="L449" s="18" t="e">
        <f>'360 GRP '!#REF!*SUM('360 GRP '!#REF!)</f>
        <v>#REF!</v>
      </c>
    </row>
    <row r="450" spans="1:12">
      <c r="A450" s="1"/>
      <c r="B450" s="16" t="e">
        <f>SUM('360 GRP '!#REF!)*'360 GRP '!#REF!</f>
        <v>#REF!</v>
      </c>
      <c r="C450" s="17" t="e">
        <f>SUM('360 GRP '!#REF!)*'360 GRP '!#REF!</f>
        <v>#REF!</v>
      </c>
      <c r="D450" s="18" t="e">
        <f>SUM('360 GRP '!#REF!)*'360 GRP '!#REF!</f>
        <v>#REF!</v>
      </c>
      <c r="E450" s="18" t="e">
        <f>SUM('360 GRP '!#REF!)*'360 GRP '!#REF!</f>
        <v>#REF!</v>
      </c>
      <c r="F450" s="18" t="e">
        <f>SUM('360 GRP '!#REF!)*'360 GRP '!#REF!</f>
        <v>#REF!</v>
      </c>
      <c r="G450" s="18" t="e">
        <f>SUM('360 GRP '!#REF!)*'360 GRP '!#REF!</f>
        <v>#REF!</v>
      </c>
      <c r="H450" s="18" t="e">
        <f>SUM('360 GRP '!#REF!)*'360 GRP '!#REF!</f>
        <v>#REF!</v>
      </c>
      <c r="I450" s="18" t="e">
        <f>SUM('360 GRP '!#REF!)*'360 GRP '!#REF!</f>
        <v>#REF!</v>
      </c>
      <c r="J450" s="18" t="e">
        <f>SUM('360 GRP '!#REF!)*'360 GRP '!#REF!</f>
        <v>#REF!</v>
      </c>
      <c r="K450" s="18" t="e">
        <f>'360 GRP '!#REF!</f>
        <v>#REF!</v>
      </c>
      <c r="L450" s="18" t="e">
        <f>'360 GRP '!#REF!*SUM('360 GRP '!#REF!)</f>
        <v>#REF!</v>
      </c>
    </row>
    <row r="451" spans="1:12">
      <c r="A451" s="1"/>
      <c r="B451" s="16" t="e">
        <f>SUM('360 GRP '!#REF!)*'360 GRP '!#REF!</f>
        <v>#REF!</v>
      </c>
      <c r="C451" s="17" t="e">
        <f>SUM('360 GRP '!#REF!)*'360 GRP '!#REF!</f>
        <v>#REF!</v>
      </c>
      <c r="D451" s="18" t="e">
        <f>SUM('360 GRP '!#REF!)*'360 GRP '!#REF!</f>
        <v>#REF!</v>
      </c>
      <c r="E451" s="18" t="e">
        <f>SUM('360 GRP '!#REF!)*'360 GRP '!#REF!</f>
        <v>#REF!</v>
      </c>
      <c r="F451" s="18" t="e">
        <f>SUM('360 GRP '!#REF!)*'360 GRP '!#REF!</f>
        <v>#REF!</v>
      </c>
      <c r="G451" s="18" t="e">
        <f>SUM('360 GRP '!#REF!)*'360 GRP '!#REF!</f>
        <v>#REF!</v>
      </c>
      <c r="H451" s="18" t="e">
        <f>SUM('360 GRP '!#REF!)*'360 GRP '!#REF!</f>
        <v>#REF!</v>
      </c>
      <c r="I451" s="18" t="e">
        <f>SUM('360 GRP '!#REF!)*'360 GRP '!#REF!</f>
        <v>#REF!</v>
      </c>
      <c r="J451" s="18" t="e">
        <f>SUM('360 GRP '!#REF!)*'360 GRP '!#REF!</f>
        <v>#REF!</v>
      </c>
      <c r="K451" s="18" t="e">
        <f>'360 GRP '!#REF!</f>
        <v>#REF!</v>
      </c>
      <c r="L451" s="18" t="e">
        <f>'360 GRP '!#REF!*SUM('360 GRP '!#REF!)</f>
        <v>#REF!</v>
      </c>
    </row>
    <row r="452" spans="1:12">
      <c r="A452" s="1"/>
      <c r="B452" s="16" t="e">
        <f>SUM('360 GRP '!#REF!)*'360 GRP '!#REF!</f>
        <v>#REF!</v>
      </c>
      <c r="C452" s="17" t="e">
        <f>SUM('360 GRP '!#REF!)*'360 GRP '!#REF!</f>
        <v>#REF!</v>
      </c>
      <c r="D452" s="18" t="e">
        <f>SUM('360 GRP '!#REF!)*'360 GRP '!#REF!</f>
        <v>#REF!</v>
      </c>
      <c r="E452" s="18" t="e">
        <f>SUM('360 GRP '!#REF!)*'360 GRP '!#REF!</f>
        <v>#REF!</v>
      </c>
      <c r="F452" s="18" t="e">
        <f>SUM('360 GRP '!#REF!)*'360 GRP '!#REF!</f>
        <v>#REF!</v>
      </c>
      <c r="G452" s="18" t="e">
        <f>SUM('360 GRP '!#REF!)*'360 GRP '!#REF!</f>
        <v>#REF!</v>
      </c>
      <c r="H452" s="18" t="e">
        <f>SUM('360 GRP '!#REF!)*'360 GRP '!#REF!</f>
        <v>#REF!</v>
      </c>
      <c r="I452" s="18" t="e">
        <f>SUM('360 GRP '!#REF!)*'360 GRP '!#REF!</f>
        <v>#REF!</v>
      </c>
      <c r="J452" s="18" t="e">
        <f>SUM('360 GRP '!#REF!)*'360 GRP '!#REF!</f>
        <v>#REF!</v>
      </c>
      <c r="K452" s="18" t="e">
        <f>'360 GRP '!#REF!</f>
        <v>#REF!</v>
      </c>
      <c r="L452" s="18" t="e">
        <f>'360 GRP '!#REF!*SUM('360 GRP '!#REF!)</f>
        <v>#REF!</v>
      </c>
    </row>
    <row r="453" spans="1:12">
      <c r="A453" s="1"/>
      <c r="B453" s="16" t="e">
        <f>SUM('360 GRP '!#REF!)*'360 GRP '!#REF!</f>
        <v>#REF!</v>
      </c>
      <c r="C453" s="17" t="e">
        <f>SUM('360 GRP '!#REF!)*'360 GRP '!#REF!</f>
        <v>#REF!</v>
      </c>
      <c r="D453" s="18" t="e">
        <f>SUM('360 GRP '!#REF!)*'360 GRP '!#REF!</f>
        <v>#REF!</v>
      </c>
      <c r="E453" s="18" t="e">
        <f>SUM('360 GRP '!#REF!)*'360 GRP '!#REF!</f>
        <v>#REF!</v>
      </c>
      <c r="F453" s="18" t="e">
        <f>SUM('360 GRP '!#REF!)*'360 GRP '!#REF!</f>
        <v>#REF!</v>
      </c>
      <c r="G453" s="18" t="e">
        <f>SUM('360 GRP '!#REF!)*'360 GRP '!#REF!</f>
        <v>#REF!</v>
      </c>
      <c r="H453" s="18" t="e">
        <f>SUM('360 GRP '!#REF!)*'360 GRP '!#REF!</f>
        <v>#REF!</v>
      </c>
      <c r="I453" s="18" t="e">
        <f>SUM('360 GRP '!#REF!)*'360 GRP '!#REF!</f>
        <v>#REF!</v>
      </c>
      <c r="J453" s="18" t="e">
        <f>SUM('360 GRP '!#REF!)*'360 GRP '!#REF!</f>
        <v>#REF!</v>
      </c>
      <c r="K453" s="18" t="e">
        <f>'360 GRP '!#REF!</f>
        <v>#REF!</v>
      </c>
      <c r="L453" s="18" t="e">
        <f>'360 GRP '!#REF!*SUM('360 GRP '!#REF!)</f>
        <v>#REF!</v>
      </c>
    </row>
    <row r="454" spans="1:12">
      <c r="A454" s="1"/>
      <c r="B454" s="16" t="e">
        <f>SUM('360 GRP '!#REF!)*'360 GRP '!#REF!</f>
        <v>#REF!</v>
      </c>
      <c r="C454" s="17" t="e">
        <f>SUM('360 GRP '!#REF!)*'360 GRP '!#REF!</f>
        <v>#REF!</v>
      </c>
      <c r="D454" s="18" t="e">
        <f>SUM('360 GRP '!#REF!)*'360 GRP '!#REF!</f>
        <v>#REF!</v>
      </c>
      <c r="E454" s="18" t="e">
        <f>SUM('360 GRP '!#REF!)*'360 GRP '!#REF!</f>
        <v>#REF!</v>
      </c>
      <c r="F454" s="18" t="e">
        <f>SUM('360 GRP '!#REF!)*'360 GRP '!#REF!</f>
        <v>#REF!</v>
      </c>
      <c r="G454" s="18" t="e">
        <f>SUM('360 GRP '!#REF!)*'360 GRP '!#REF!</f>
        <v>#REF!</v>
      </c>
      <c r="H454" s="18" t="e">
        <f>SUM('360 GRP '!#REF!)*'360 GRP '!#REF!</f>
        <v>#REF!</v>
      </c>
      <c r="I454" s="18" t="e">
        <f>SUM('360 GRP '!#REF!)*'360 GRP '!#REF!</f>
        <v>#REF!</v>
      </c>
      <c r="J454" s="18" t="e">
        <f>SUM('360 GRP '!#REF!)*'360 GRP '!#REF!</f>
        <v>#REF!</v>
      </c>
      <c r="K454" s="18" t="e">
        <f>'360 GRP '!#REF!</f>
        <v>#REF!</v>
      </c>
      <c r="L454" s="18" t="e">
        <f>'360 GRP '!#REF!*SUM('360 GRP '!#REF!)</f>
        <v>#REF!</v>
      </c>
    </row>
    <row r="455" spans="1:12">
      <c r="A455" s="1"/>
      <c r="B455" s="16" t="e">
        <f>SUM('360 GRP '!#REF!)*'360 GRP '!#REF!</f>
        <v>#REF!</v>
      </c>
      <c r="C455" s="17" t="e">
        <f>SUM('360 GRP '!#REF!)*'360 GRP '!#REF!</f>
        <v>#REF!</v>
      </c>
      <c r="D455" s="18" t="e">
        <f>SUM('360 GRP '!#REF!)*'360 GRP '!#REF!</f>
        <v>#REF!</v>
      </c>
      <c r="E455" s="18" t="e">
        <f>SUM('360 GRP '!#REF!)*'360 GRP '!#REF!</f>
        <v>#REF!</v>
      </c>
      <c r="F455" s="18" t="e">
        <f>SUM('360 GRP '!#REF!)*'360 GRP '!#REF!</f>
        <v>#REF!</v>
      </c>
      <c r="G455" s="18" t="e">
        <f>SUM('360 GRP '!#REF!)*'360 GRP '!#REF!</f>
        <v>#REF!</v>
      </c>
      <c r="H455" s="18" t="e">
        <f>SUM('360 GRP '!#REF!)*'360 GRP '!#REF!</f>
        <v>#REF!</v>
      </c>
      <c r="I455" s="18" t="e">
        <f>SUM('360 GRP '!#REF!)*'360 GRP '!#REF!</f>
        <v>#REF!</v>
      </c>
      <c r="J455" s="18" t="e">
        <f>SUM('360 GRP '!#REF!)*'360 GRP '!#REF!</f>
        <v>#REF!</v>
      </c>
      <c r="K455" s="18" t="e">
        <f>'360 GRP '!#REF!</f>
        <v>#REF!</v>
      </c>
      <c r="L455" s="18" t="e">
        <f>'360 GRP '!#REF!*SUM('360 GRP '!#REF!)</f>
        <v>#REF!</v>
      </c>
    </row>
    <row r="456" spans="1:12">
      <c r="A456" s="1"/>
      <c r="B456" s="16" t="e">
        <f>SUM('360 GRP '!#REF!)*'360 GRP '!#REF!</f>
        <v>#REF!</v>
      </c>
      <c r="C456" s="17" t="e">
        <f>SUM('360 GRP '!#REF!)*'360 GRP '!#REF!</f>
        <v>#REF!</v>
      </c>
      <c r="D456" s="18" t="e">
        <f>SUM('360 GRP '!#REF!)*'360 GRP '!#REF!</f>
        <v>#REF!</v>
      </c>
      <c r="E456" s="18" t="e">
        <f>SUM('360 GRP '!#REF!)*'360 GRP '!#REF!</f>
        <v>#REF!</v>
      </c>
      <c r="F456" s="18" t="e">
        <f>SUM('360 GRP '!#REF!)*'360 GRP '!#REF!</f>
        <v>#REF!</v>
      </c>
      <c r="G456" s="18" t="e">
        <f>SUM('360 GRP '!#REF!)*'360 GRP '!#REF!</f>
        <v>#REF!</v>
      </c>
      <c r="H456" s="18" t="e">
        <f>SUM('360 GRP '!#REF!)*'360 GRP '!#REF!</f>
        <v>#REF!</v>
      </c>
      <c r="I456" s="18" t="e">
        <f>SUM('360 GRP '!#REF!)*'360 GRP '!#REF!</f>
        <v>#REF!</v>
      </c>
      <c r="J456" s="18" t="e">
        <f>SUM('360 GRP '!#REF!)*'360 GRP '!#REF!</f>
        <v>#REF!</v>
      </c>
      <c r="K456" s="18" t="e">
        <f>'360 GRP '!#REF!</f>
        <v>#REF!</v>
      </c>
      <c r="L456" s="18" t="e">
        <f>'360 GRP '!#REF!*SUM('360 GRP '!#REF!)</f>
        <v>#REF!</v>
      </c>
    </row>
    <row r="457" spans="1:12">
      <c r="A457" s="1"/>
      <c r="B457" s="16" t="e">
        <f>SUM('360 GRP '!#REF!)*'360 GRP '!#REF!</f>
        <v>#REF!</v>
      </c>
      <c r="C457" s="17" t="e">
        <f>SUM('360 GRP '!#REF!)*'360 GRP '!#REF!</f>
        <v>#REF!</v>
      </c>
      <c r="D457" s="18" t="e">
        <f>SUM('360 GRP '!#REF!)*'360 GRP '!#REF!</f>
        <v>#REF!</v>
      </c>
      <c r="E457" s="18" t="e">
        <f>SUM('360 GRP '!#REF!)*'360 GRP '!#REF!</f>
        <v>#REF!</v>
      </c>
      <c r="F457" s="18" t="e">
        <f>SUM('360 GRP '!#REF!)*'360 GRP '!#REF!</f>
        <v>#REF!</v>
      </c>
      <c r="G457" s="18" t="e">
        <f>SUM('360 GRP '!#REF!)*'360 GRP '!#REF!</f>
        <v>#REF!</v>
      </c>
      <c r="H457" s="18" t="e">
        <f>SUM('360 GRP '!#REF!)*'360 GRP '!#REF!</f>
        <v>#REF!</v>
      </c>
      <c r="I457" s="18" t="e">
        <f>SUM('360 GRP '!#REF!)*'360 GRP '!#REF!</f>
        <v>#REF!</v>
      </c>
      <c r="J457" s="18" t="e">
        <f>SUM('360 GRP '!#REF!)*'360 GRP '!#REF!</f>
        <v>#REF!</v>
      </c>
      <c r="K457" s="18" t="e">
        <f>'360 GRP '!#REF!</f>
        <v>#REF!</v>
      </c>
      <c r="L457" s="18" t="e">
        <f>'360 GRP '!#REF!*SUM('360 GRP '!#REF!)</f>
        <v>#REF!</v>
      </c>
    </row>
    <row r="458" spans="1:12">
      <c r="A458" s="1"/>
      <c r="B458" s="16" t="e">
        <f>SUM('360 GRP '!#REF!)*'360 GRP '!#REF!</f>
        <v>#REF!</v>
      </c>
      <c r="C458" s="17" t="e">
        <f>SUM('360 GRP '!#REF!)*'360 GRP '!#REF!</f>
        <v>#REF!</v>
      </c>
      <c r="D458" s="18" t="e">
        <f>SUM('360 GRP '!#REF!)*'360 GRP '!#REF!</f>
        <v>#REF!</v>
      </c>
      <c r="E458" s="18" t="e">
        <f>SUM('360 GRP '!#REF!)*'360 GRP '!#REF!</f>
        <v>#REF!</v>
      </c>
      <c r="F458" s="18" t="e">
        <f>SUM('360 GRP '!#REF!)*'360 GRP '!#REF!</f>
        <v>#REF!</v>
      </c>
      <c r="G458" s="18" t="e">
        <f>SUM('360 GRP '!#REF!)*'360 GRP '!#REF!</f>
        <v>#REF!</v>
      </c>
      <c r="H458" s="18" t="e">
        <f>SUM('360 GRP '!#REF!)*'360 GRP '!#REF!</f>
        <v>#REF!</v>
      </c>
      <c r="I458" s="18" t="e">
        <f>SUM('360 GRP '!#REF!)*'360 GRP '!#REF!</f>
        <v>#REF!</v>
      </c>
      <c r="J458" s="18" t="e">
        <f>SUM('360 GRP '!#REF!)*'360 GRP '!#REF!</f>
        <v>#REF!</v>
      </c>
      <c r="K458" s="18" t="e">
        <f>'360 GRP '!#REF!</f>
        <v>#REF!</v>
      </c>
      <c r="L458" s="18" t="e">
        <f>'360 GRP '!#REF!*SUM('360 GRP '!#REF!)</f>
        <v>#REF!</v>
      </c>
    </row>
    <row r="459" spans="1:12">
      <c r="A459" s="1"/>
      <c r="B459" s="16" t="e">
        <f>SUM('360 GRP '!#REF!)*'360 GRP '!#REF!</f>
        <v>#REF!</v>
      </c>
      <c r="C459" s="17" t="e">
        <f>SUM('360 GRP '!#REF!)*'360 GRP '!#REF!</f>
        <v>#REF!</v>
      </c>
      <c r="D459" s="18" t="e">
        <f>SUM('360 GRP '!#REF!)*'360 GRP '!#REF!</f>
        <v>#REF!</v>
      </c>
      <c r="E459" s="18" t="e">
        <f>SUM('360 GRP '!#REF!)*'360 GRP '!#REF!</f>
        <v>#REF!</v>
      </c>
      <c r="F459" s="18" t="e">
        <f>SUM('360 GRP '!#REF!)*'360 GRP '!#REF!</f>
        <v>#REF!</v>
      </c>
      <c r="G459" s="18" t="e">
        <f>SUM('360 GRP '!#REF!)*'360 GRP '!#REF!</f>
        <v>#REF!</v>
      </c>
      <c r="H459" s="18" t="e">
        <f>SUM('360 GRP '!#REF!)*'360 GRP '!#REF!</f>
        <v>#REF!</v>
      </c>
      <c r="I459" s="18" t="e">
        <f>SUM('360 GRP '!#REF!)*'360 GRP '!#REF!</f>
        <v>#REF!</v>
      </c>
      <c r="J459" s="18" t="e">
        <f>SUM('360 GRP '!#REF!)*'360 GRP '!#REF!</f>
        <v>#REF!</v>
      </c>
      <c r="K459" s="18" t="e">
        <f>'360 GRP '!#REF!</f>
        <v>#REF!</v>
      </c>
      <c r="L459" s="18" t="e">
        <f>'360 GRP '!#REF!*SUM('360 GRP '!#REF!)</f>
        <v>#REF!</v>
      </c>
    </row>
    <row r="460" spans="1:12">
      <c r="A460" s="1"/>
      <c r="B460" s="16" t="e">
        <f>SUM('360 GRP '!#REF!)*'360 GRP '!#REF!</f>
        <v>#REF!</v>
      </c>
      <c r="C460" s="17" t="e">
        <f>SUM('360 GRP '!#REF!)*'360 GRP '!#REF!</f>
        <v>#REF!</v>
      </c>
      <c r="D460" s="18" t="e">
        <f>SUM('360 GRP '!#REF!)*'360 GRP '!#REF!</f>
        <v>#REF!</v>
      </c>
      <c r="E460" s="18" t="e">
        <f>SUM('360 GRP '!#REF!)*'360 GRP '!#REF!</f>
        <v>#REF!</v>
      </c>
      <c r="F460" s="18" t="e">
        <f>SUM('360 GRP '!#REF!)*'360 GRP '!#REF!</f>
        <v>#REF!</v>
      </c>
      <c r="G460" s="18" t="e">
        <f>SUM('360 GRP '!#REF!)*'360 GRP '!#REF!</f>
        <v>#REF!</v>
      </c>
      <c r="H460" s="18" t="e">
        <f>SUM('360 GRP '!#REF!)*'360 GRP '!#REF!</f>
        <v>#REF!</v>
      </c>
      <c r="I460" s="18" t="e">
        <f>SUM('360 GRP '!#REF!)*'360 GRP '!#REF!</f>
        <v>#REF!</v>
      </c>
      <c r="J460" s="18" t="e">
        <f>SUM('360 GRP '!#REF!)*'360 GRP '!#REF!</f>
        <v>#REF!</v>
      </c>
      <c r="K460" s="18" t="e">
        <f>'360 GRP '!#REF!</f>
        <v>#REF!</v>
      </c>
      <c r="L460" s="18" t="e">
        <f>'360 GRP '!#REF!*SUM('360 GRP '!#REF!)</f>
        <v>#REF!</v>
      </c>
    </row>
    <row r="461" spans="1:12">
      <c r="A461" s="1"/>
      <c r="B461" s="16" t="e">
        <f>SUM('360 GRP '!#REF!)*'360 GRP '!#REF!</f>
        <v>#REF!</v>
      </c>
      <c r="C461" s="17" t="e">
        <f>SUM('360 GRP '!#REF!)*'360 GRP '!#REF!</f>
        <v>#REF!</v>
      </c>
      <c r="D461" s="18" t="e">
        <f>SUM('360 GRP '!#REF!)*'360 GRP '!#REF!</f>
        <v>#REF!</v>
      </c>
      <c r="E461" s="18" t="e">
        <f>SUM('360 GRP '!#REF!)*'360 GRP '!#REF!</f>
        <v>#REF!</v>
      </c>
      <c r="F461" s="18" t="e">
        <f>SUM('360 GRP '!#REF!)*'360 GRP '!#REF!</f>
        <v>#REF!</v>
      </c>
      <c r="G461" s="18" t="e">
        <f>SUM('360 GRP '!#REF!)*'360 GRP '!#REF!</f>
        <v>#REF!</v>
      </c>
      <c r="H461" s="18" t="e">
        <f>SUM('360 GRP '!#REF!)*'360 GRP '!#REF!</f>
        <v>#REF!</v>
      </c>
      <c r="I461" s="18" t="e">
        <f>SUM('360 GRP '!#REF!)*'360 GRP '!#REF!</f>
        <v>#REF!</v>
      </c>
      <c r="J461" s="18" t="e">
        <f>SUM('360 GRP '!#REF!)*'360 GRP '!#REF!</f>
        <v>#REF!</v>
      </c>
      <c r="K461" s="18" t="e">
        <f>'360 GRP '!#REF!</f>
        <v>#REF!</v>
      </c>
      <c r="L461" s="18" t="e">
        <f>'360 GRP '!#REF!*SUM('360 GRP '!#REF!)</f>
        <v>#REF!</v>
      </c>
    </row>
    <row r="462" spans="1:12">
      <c r="A462" s="1"/>
      <c r="B462" s="16" t="e">
        <f>SUM('360 GRP '!#REF!)*'360 GRP '!#REF!</f>
        <v>#REF!</v>
      </c>
      <c r="C462" s="17" t="e">
        <f>SUM('360 GRP '!#REF!)*'360 GRP '!#REF!</f>
        <v>#REF!</v>
      </c>
      <c r="D462" s="18" t="e">
        <f>SUM('360 GRP '!#REF!)*'360 GRP '!#REF!</f>
        <v>#REF!</v>
      </c>
      <c r="E462" s="18" t="e">
        <f>SUM('360 GRP '!#REF!)*'360 GRP '!#REF!</f>
        <v>#REF!</v>
      </c>
      <c r="F462" s="18" t="e">
        <f>SUM('360 GRP '!#REF!)*'360 GRP '!#REF!</f>
        <v>#REF!</v>
      </c>
      <c r="G462" s="18" t="e">
        <f>SUM('360 GRP '!#REF!)*'360 GRP '!#REF!</f>
        <v>#REF!</v>
      </c>
      <c r="H462" s="18" t="e">
        <f>SUM('360 GRP '!#REF!)*'360 GRP '!#REF!</f>
        <v>#REF!</v>
      </c>
      <c r="I462" s="18" t="e">
        <f>SUM('360 GRP '!#REF!)*'360 GRP '!#REF!</f>
        <v>#REF!</v>
      </c>
      <c r="J462" s="18" t="e">
        <f>SUM('360 GRP '!#REF!)*'360 GRP '!#REF!</f>
        <v>#REF!</v>
      </c>
      <c r="K462" s="18" t="e">
        <f>'360 GRP '!#REF!</f>
        <v>#REF!</v>
      </c>
      <c r="L462" s="18" t="e">
        <f>'360 GRP '!#REF!*SUM('360 GRP '!#REF!)</f>
        <v>#REF!</v>
      </c>
    </row>
    <row r="463" spans="1:12">
      <c r="A463" s="1"/>
      <c r="B463" s="16" t="e">
        <f>SUM('360 GRP '!#REF!)*'360 GRP '!#REF!</f>
        <v>#REF!</v>
      </c>
      <c r="C463" s="17" t="e">
        <f>SUM('360 GRP '!#REF!)*'360 GRP '!#REF!</f>
        <v>#REF!</v>
      </c>
      <c r="D463" s="18" t="e">
        <f>SUM('360 GRP '!#REF!)*'360 GRP '!#REF!</f>
        <v>#REF!</v>
      </c>
      <c r="E463" s="18" t="e">
        <f>SUM('360 GRP '!#REF!)*'360 GRP '!#REF!</f>
        <v>#REF!</v>
      </c>
      <c r="F463" s="18" t="e">
        <f>SUM('360 GRP '!#REF!)*'360 GRP '!#REF!</f>
        <v>#REF!</v>
      </c>
      <c r="G463" s="18" t="e">
        <f>SUM('360 GRP '!#REF!)*'360 GRP '!#REF!</f>
        <v>#REF!</v>
      </c>
      <c r="H463" s="18" t="e">
        <f>SUM('360 GRP '!#REF!)*'360 GRP '!#REF!</f>
        <v>#REF!</v>
      </c>
      <c r="I463" s="18" t="e">
        <f>SUM('360 GRP '!#REF!)*'360 GRP '!#REF!</f>
        <v>#REF!</v>
      </c>
      <c r="J463" s="18" t="e">
        <f>SUM('360 GRP '!#REF!)*'360 GRP '!#REF!</f>
        <v>#REF!</v>
      </c>
      <c r="K463" s="18" t="e">
        <f>'360 GRP '!#REF!</f>
        <v>#REF!</v>
      </c>
      <c r="L463" s="18" t="e">
        <f>'360 GRP '!#REF!*SUM('360 GRP '!#REF!)</f>
        <v>#REF!</v>
      </c>
    </row>
    <row r="464" spans="1:12">
      <c r="A464" s="1"/>
      <c r="B464" s="16" t="e">
        <f>SUM('360 GRP '!#REF!)*'360 GRP '!#REF!</f>
        <v>#REF!</v>
      </c>
      <c r="C464" s="17" t="e">
        <f>SUM('360 GRP '!#REF!)*'360 GRP '!#REF!</f>
        <v>#REF!</v>
      </c>
      <c r="D464" s="18" t="e">
        <f>SUM('360 GRP '!#REF!)*'360 GRP '!#REF!</f>
        <v>#REF!</v>
      </c>
      <c r="E464" s="18" t="e">
        <f>SUM('360 GRP '!#REF!)*'360 GRP '!#REF!</f>
        <v>#REF!</v>
      </c>
      <c r="F464" s="18" t="e">
        <f>SUM('360 GRP '!#REF!)*'360 GRP '!#REF!</f>
        <v>#REF!</v>
      </c>
      <c r="G464" s="18" t="e">
        <f>SUM('360 GRP '!#REF!)*'360 GRP '!#REF!</f>
        <v>#REF!</v>
      </c>
      <c r="H464" s="18" t="e">
        <f>SUM('360 GRP '!#REF!)*'360 GRP '!#REF!</f>
        <v>#REF!</v>
      </c>
      <c r="I464" s="18" t="e">
        <f>SUM('360 GRP '!#REF!)*'360 GRP '!#REF!</f>
        <v>#REF!</v>
      </c>
      <c r="J464" s="18" t="e">
        <f>SUM('360 GRP '!#REF!)*'360 GRP '!#REF!</f>
        <v>#REF!</v>
      </c>
      <c r="K464" s="18" t="e">
        <f>'360 GRP '!#REF!</f>
        <v>#REF!</v>
      </c>
      <c r="L464" s="18" t="e">
        <f>'360 GRP '!#REF!*SUM('360 GRP '!#REF!)</f>
        <v>#REF!</v>
      </c>
    </row>
    <row r="465" spans="1:12">
      <c r="A465" s="1"/>
      <c r="B465" s="16" t="e">
        <f>SUM('360 GRP '!#REF!)*'360 GRP '!#REF!</f>
        <v>#REF!</v>
      </c>
      <c r="C465" s="17" t="e">
        <f>SUM('360 GRP '!#REF!)*'360 GRP '!#REF!</f>
        <v>#REF!</v>
      </c>
      <c r="D465" s="18" t="e">
        <f>SUM('360 GRP '!#REF!)*'360 GRP '!#REF!</f>
        <v>#REF!</v>
      </c>
      <c r="E465" s="18" t="e">
        <f>SUM('360 GRP '!#REF!)*'360 GRP '!#REF!</f>
        <v>#REF!</v>
      </c>
      <c r="F465" s="18" t="e">
        <f>SUM('360 GRP '!#REF!)*'360 GRP '!#REF!</f>
        <v>#REF!</v>
      </c>
      <c r="G465" s="18" t="e">
        <f>SUM('360 GRP '!#REF!)*'360 GRP '!#REF!</f>
        <v>#REF!</v>
      </c>
      <c r="H465" s="18" t="e">
        <f>SUM('360 GRP '!#REF!)*'360 GRP '!#REF!</f>
        <v>#REF!</v>
      </c>
      <c r="I465" s="18" t="e">
        <f>SUM('360 GRP '!#REF!)*'360 GRP '!#REF!</f>
        <v>#REF!</v>
      </c>
      <c r="J465" s="18" t="e">
        <f>SUM('360 GRP '!#REF!)*'360 GRP '!#REF!</f>
        <v>#REF!</v>
      </c>
      <c r="K465" s="18" t="e">
        <f>'360 GRP '!#REF!</f>
        <v>#REF!</v>
      </c>
      <c r="L465" s="18" t="e">
        <f>'360 GRP '!#REF!*SUM('360 GRP '!#REF!)</f>
        <v>#REF!</v>
      </c>
    </row>
    <row r="466" spans="1:12">
      <c r="A466" s="1"/>
      <c r="B466" s="16" t="e">
        <f>SUM('360 GRP '!#REF!)*'360 GRP '!#REF!</f>
        <v>#REF!</v>
      </c>
      <c r="C466" s="17" t="e">
        <f>SUM('360 GRP '!#REF!)*'360 GRP '!#REF!</f>
        <v>#REF!</v>
      </c>
      <c r="D466" s="18" t="e">
        <f>SUM('360 GRP '!#REF!)*'360 GRP '!#REF!</f>
        <v>#REF!</v>
      </c>
      <c r="E466" s="18" t="e">
        <f>SUM('360 GRP '!#REF!)*'360 GRP '!#REF!</f>
        <v>#REF!</v>
      </c>
      <c r="F466" s="18" t="e">
        <f>SUM('360 GRP '!#REF!)*'360 GRP '!#REF!</f>
        <v>#REF!</v>
      </c>
      <c r="G466" s="18" t="e">
        <f>SUM('360 GRP '!#REF!)*'360 GRP '!#REF!</f>
        <v>#REF!</v>
      </c>
      <c r="H466" s="18" t="e">
        <f>SUM('360 GRP '!#REF!)*'360 GRP '!#REF!</f>
        <v>#REF!</v>
      </c>
      <c r="I466" s="18" t="e">
        <f>SUM('360 GRP '!#REF!)*'360 GRP '!#REF!</f>
        <v>#REF!</v>
      </c>
      <c r="J466" s="18" t="e">
        <f>SUM('360 GRP '!#REF!)*'360 GRP '!#REF!</f>
        <v>#REF!</v>
      </c>
      <c r="K466" s="18" t="e">
        <f>'360 GRP '!#REF!</f>
        <v>#REF!</v>
      </c>
      <c r="L466" s="18" t="e">
        <f>'360 GRP '!#REF!*SUM('360 GRP '!#REF!)</f>
        <v>#REF!</v>
      </c>
    </row>
    <row r="467" spans="1:12">
      <c r="A467" s="1"/>
      <c r="B467" s="16" t="e">
        <f>SUM('360 GRP '!#REF!)*'360 GRP '!#REF!</f>
        <v>#REF!</v>
      </c>
      <c r="C467" s="17" t="e">
        <f>SUM('360 GRP '!#REF!)*'360 GRP '!#REF!</f>
        <v>#REF!</v>
      </c>
      <c r="D467" s="18" t="e">
        <f>SUM('360 GRP '!#REF!)*'360 GRP '!#REF!</f>
        <v>#REF!</v>
      </c>
      <c r="E467" s="18" t="e">
        <f>SUM('360 GRP '!#REF!)*'360 GRP '!#REF!</f>
        <v>#REF!</v>
      </c>
      <c r="F467" s="18" t="e">
        <f>SUM('360 GRP '!#REF!)*'360 GRP '!#REF!</f>
        <v>#REF!</v>
      </c>
      <c r="G467" s="18" t="e">
        <f>SUM('360 GRP '!#REF!)*'360 GRP '!#REF!</f>
        <v>#REF!</v>
      </c>
      <c r="H467" s="18" t="e">
        <f>SUM('360 GRP '!#REF!)*'360 GRP '!#REF!</f>
        <v>#REF!</v>
      </c>
      <c r="I467" s="18" t="e">
        <f>SUM('360 GRP '!#REF!)*'360 GRP '!#REF!</f>
        <v>#REF!</v>
      </c>
      <c r="J467" s="18" t="e">
        <f>SUM('360 GRP '!#REF!)*'360 GRP '!#REF!</f>
        <v>#REF!</v>
      </c>
      <c r="K467" s="18" t="e">
        <f>'360 GRP '!#REF!</f>
        <v>#REF!</v>
      </c>
      <c r="L467" s="18" t="e">
        <f>'360 GRP '!#REF!*SUM('360 GRP '!#REF!)</f>
        <v>#REF!</v>
      </c>
    </row>
    <row r="468" spans="1:12">
      <c r="A468" s="1"/>
      <c r="B468" s="16" t="e">
        <f>SUM('360 GRP '!#REF!)*'360 GRP '!#REF!</f>
        <v>#REF!</v>
      </c>
      <c r="C468" s="17" t="e">
        <f>SUM('360 GRP '!#REF!)*'360 GRP '!#REF!</f>
        <v>#REF!</v>
      </c>
      <c r="D468" s="18" t="e">
        <f>SUM('360 GRP '!#REF!)*'360 GRP '!#REF!</f>
        <v>#REF!</v>
      </c>
      <c r="E468" s="18" t="e">
        <f>SUM('360 GRP '!#REF!)*'360 GRP '!#REF!</f>
        <v>#REF!</v>
      </c>
      <c r="F468" s="18" t="e">
        <f>SUM('360 GRP '!#REF!)*'360 GRP '!#REF!</f>
        <v>#REF!</v>
      </c>
      <c r="G468" s="18" t="e">
        <f>SUM('360 GRP '!#REF!)*'360 GRP '!#REF!</f>
        <v>#REF!</v>
      </c>
      <c r="H468" s="18" t="e">
        <f>SUM('360 GRP '!#REF!)*'360 GRP '!#REF!</f>
        <v>#REF!</v>
      </c>
      <c r="I468" s="18" t="e">
        <f>SUM('360 GRP '!#REF!)*'360 GRP '!#REF!</f>
        <v>#REF!</v>
      </c>
      <c r="J468" s="18" t="e">
        <f>SUM('360 GRP '!#REF!)*'360 GRP '!#REF!</f>
        <v>#REF!</v>
      </c>
      <c r="K468" s="18" t="e">
        <f>'360 GRP '!#REF!</f>
        <v>#REF!</v>
      </c>
      <c r="L468" s="18" t="e">
        <f>'360 GRP '!#REF!*SUM('360 GRP '!#REF!)</f>
        <v>#REF!</v>
      </c>
    </row>
    <row r="469" spans="1:12">
      <c r="A469" s="1"/>
      <c r="B469" s="16" t="e">
        <f>SUM('360 GRP '!#REF!)*'360 GRP '!#REF!</f>
        <v>#REF!</v>
      </c>
      <c r="C469" s="17" t="e">
        <f>SUM('360 GRP '!#REF!)*'360 GRP '!#REF!</f>
        <v>#REF!</v>
      </c>
      <c r="D469" s="18" t="e">
        <f>SUM('360 GRP '!#REF!)*'360 GRP '!#REF!</f>
        <v>#REF!</v>
      </c>
      <c r="E469" s="18" t="e">
        <f>SUM('360 GRP '!#REF!)*'360 GRP '!#REF!</f>
        <v>#REF!</v>
      </c>
      <c r="F469" s="18" t="e">
        <f>SUM('360 GRP '!#REF!)*'360 GRP '!#REF!</f>
        <v>#REF!</v>
      </c>
      <c r="G469" s="18" t="e">
        <f>SUM('360 GRP '!#REF!)*'360 GRP '!#REF!</f>
        <v>#REF!</v>
      </c>
      <c r="H469" s="18" t="e">
        <f>SUM('360 GRP '!#REF!)*'360 GRP '!#REF!</f>
        <v>#REF!</v>
      </c>
      <c r="I469" s="18" t="e">
        <f>SUM('360 GRP '!#REF!)*'360 GRP '!#REF!</f>
        <v>#REF!</v>
      </c>
      <c r="J469" s="18" t="e">
        <f>SUM('360 GRP '!#REF!)*'360 GRP '!#REF!</f>
        <v>#REF!</v>
      </c>
      <c r="K469" s="18" t="e">
        <f>'360 GRP '!#REF!</f>
        <v>#REF!</v>
      </c>
      <c r="L469" s="18" t="e">
        <f>'360 GRP '!#REF!*SUM('360 GRP '!#REF!)</f>
        <v>#REF!</v>
      </c>
    </row>
    <row r="470" spans="1:12">
      <c r="A470" s="1"/>
      <c r="B470" s="16" t="e">
        <f>SUM('360 GRP '!#REF!)*'360 GRP '!#REF!</f>
        <v>#REF!</v>
      </c>
      <c r="C470" s="17" t="e">
        <f>SUM('360 GRP '!#REF!)*'360 GRP '!#REF!</f>
        <v>#REF!</v>
      </c>
      <c r="D470" s="18" t="e">
        <f>SUM('360 GRP '!#REF!)*'360 GRP '!#REF!</f>
        <v>#REF!</v>
      </c>
      <c r="E470" s="18" t="e">
        <f>SUM('360 GRP '!#REF!)*'360 GRP '!#REF!</f>
        <v>#REF!</v>
      </c>
      <c r="F470" s="18" t="e">
        <f>SUM('360 GRP '!#REF!)*'360 GRP '!#REF!</f>
        <v>#REF!</v>
      </c>
      <c r="G470" s="18" t="e">
        <f>SUM('360 GRP '!#REF!)*'360 GRP '!#REF!</f>
        <v>#REF!</v>
      </c>
      <c r="H470" s="18" t="e">
        <f>SUM('360 GRP '!#REF!)*'360 GRP '!#REF!</f>
        <v>#REF!</v>
      </c>
      <c r="I470" s="18" t="e">
        <f>SUM('360 GRP '!#REF!)*'360 GRP '!#REF!</f>
        <v>#REF!</v>
      </c>
      <c r="J470" s="18" t="e">
        <f>SUM('360 GRP '!#REF!)*'360 GRP '!#REF!</f>
        <v>#REF!</v>
      </c>
      <c r="K470" s="18" t="e">
        <f>'360 GRP '!#REF!</f>
        <v>#REF!</v>
      </c>
      <c r="L470" s="18" t="e">
        <f>'360 GRP '!#REF!*SUM('360 GRP '!#REF!)</f>
        <v>#REF!</v>
      </c>
    </row>
    <row r="471" spans="1:12">
      <c r="A471" s="1"/>
      <c r="B471" s="16" t="e">
        <f>SUM('360 GRP '!#REF!)*'360 GRP '!#REF!</f>
        <v>#REF!</v>
      </c>
      <c r="C471" s="17" t="e">
        <f>SUM('360 GRP '!#REF!)*'360 GRP '!#REF!</f>
        <v>#REF!</v>
      </c>
      <c r="D471" s="18" t="e">
        <f>SUM('360 GRP '!#REF!)*'360 GRP '!#REF!</f>
        <v>#REF!</v>
      </c>
      <c r="E471" s="18" t="e">
        <f>SUM('360 GRP '!#REF!)*'360 GRP '!#REF!</f>
        <v>#REF!</v>
      </c>
      <c r="F471" s="18" t="e">
        <f>SUM('360 GRP '!#REF!)*'360 GRP '!#REF!</f>
        <v>#REF!</v>
      </c>
      <c r="G471" s="18" t="e">
        <f>SUM('360 GRP '!#REF!)*'360 GRP '!#REF!</f>
        <v>#REF!</v>
      </c>
      <c r="H471" s="18" t="e">
        <f>SUM('360 GRP '!#REF!)*'360 GRP '!#REF!</f>
        <v>#REF!</v>
      </c>
      <c r="I471" s="18" t="e">
        <f>SUM('360 GRP '!#REF!)*'360 GRP '!#REF!</f>
        <v>#REF!</v>
      </c>
      <c r="J471" s="18" t="e">
        <f>SUM('360 GRP '!#REF!)*'360 GRP '!#REF!</f>
        <v>#REF!</v>
      </c>
      <c r="K471" s="18" t="e">
        <f>'360 GRP '!#REF!</f>
        <v>#REF!</v>
      </c>
      <c r="L471" s="18" t="e">
        <f>'360 GRP '!#REF!*SUM('360 GRP '!#REF!)</f>
        <v>#REF!</v>
      </c>
    </row>
    <row r="472" spans="1:12">
      <c r="A472" s="1"/>
      <c r="B472" s="16" t="e">
        <f>SUM('360 GRP '!#REF!)*'360 GRP '!#REF!</f>
        <v>#REF!</v>
      </c>
      <c r="C472" s="17" t="e">
        <f>SUM('360 GRP '!#REF!)*'360 GRP '!#REF!</f>
        <v>#REF!</v>
      </c>
      <c r="D472" s="18" t="e">
        <f>SUM('360 GRP '!#REF!)*'360 GRP '!#REF!</f>
        <v>#REF!</v>
      </c>
      <c r="E472" s="18" t="e">
        <f>SUM('360 GRP '!#REF!)*'360 GRP '!#REF!</f>
        <v>#REF!</v>
      </c>
      <c r="F472" s="18" t="e">
        <f>SUM('360 GRP '!#REF!)*'360 GRP '!#REF!</f>
        <v>#REF!</v>
      </c>
      <c r="G472" s="18" t="e">
        <f>SUM('360 GRP '!#REF!)*'360 GRP '!#REF!</f>
        <v>#REF!</v>
      </c>
      <c r="H472" s="18" t="e">
        <f>SUM('360 GRP '!#REF!)*'360 GRP '!#REF!</f>
        <v>#REF!</v>
      </c>
      <c r="I472" s="18" t="e">
        <f>SUM('360 GRP '!#REF!)*'360 GRP '!#REF!</f>
        <v>#REF!</v>
      </c>
      <c r="J472" s="18" t="e">
        <f>SUM('360 GRP '!#REF!)*'360 GRP '!#REF!</f>
        <v>#REF!</v>
      </c>
      <c r="K472" s="18" t="e">
        <f>'360 GRP '!#REF!</f>
        <v>#REF!</v>
      </c>
      <c r="L472" s="18" t="e">
        <f>'360 GRP '!#REF!*SUM('360 GRP '!#REF!)</f>
        <v>#REF!</v>
      </c>
    </row>
    <row r="473" spans="1:12">
      <c r="A473" s="1"/>
      <c r="B473" s="16" t="e">
        <f>SUM('360 GRP '!#REF!)*'360 GRP '!#REF!</f>
        <v>#REF!</v>
      </c>
      <c r="C473" s="17" t="e">
        <f>SUM('360 GRP '!#REF!)*'360 GRP '!#REF!</f>
        <v>#REF!</v>
      </c>
      <c r="D473" s="18" t="e">
        <f>SUM('360 GRP '!#REF!)*'360 GRP '!#REF!</f>
        <v>#REF!</v>
      </c>
      <c r="E473" s="18" t="e">
        <f>SUM('360 GRP '!#REF!)*'360 GRP '!#REF!</f>
        <v>#REF!</v>
      </c>
      <c r="F473" s="18" t="e">
        <f>SUM('360 GRP '!#REF!)*'360 GRP '!#REF!</f>
        <v>#REF!</v>
      </c>
      <c r="G473" s="18" t="e">
        <f>SUM('360 GRP '!#REF!)*'360 GRP '!#REF!</f>
        <v>#REF!</v>
      </c>
      <c r="H473" s="18" t="e">
        <f>SUM('360 GRP '!#REF!)*'360 GRP '!#REF!</f>
        <v>#REF!</v>
      </c>
      <c r="I473" s="18" t="e">
        <f>SUM('360 GRP '!#REF!)*'360 GRP '!#REF!</f>
        <v>#REF!</v>
      </c>
      <c r="J473" s="18" t="e">
        <f>SUM('360 GRP '!#REF!)*'360 GRP '!#REF!</f>
        <v>#REF!</v>
      </c>
      <c r="K473" s="18" t="e">
        <f>'360 GRP '!#REF!</f>
        <v>#REF!</v>
      </c>
      <c r="L473" s="18" t="e">
        <f>'360 GRP '!#REF!*SUM('360 GRP '!#REF!)</f>
        <v>#REF!</v>
      </c>
    </row>
    <row r="474" spans="1:12">
      <c r="A474" s="1"/>
      <c r="B474" s="16" t="e">
        <f>SUM('360 GRP '!#REF!)*'360 GRP '!#REF!</f>
        <v>#REF!</v>
      </c>
      <c r="C474" s="17" t="e">
        <f>SUM('360 GRP '!#REF!)*'360 GRP '!#REF!</f>
        <v>#REF!</v>
      </c>
      <c r="D474" s="18" t="e">
        <f>SUM('360 GRP '!#REF!)*'360 GRP '!#REF!</f>
        <v>#REF!</v>
      </c>
      <c r="E474" s="18" t="e">
        <f>SUM('360 GRP '!#REF!)*'360 GRP '!#REF!</f>
        <v>#REF!</v>
      </c>
      <c r="F474" s="18" t="e">
        <f>SUM('360 GRP '!#REF!)*'360 GRP '!#REF!</f>
        <v>#REF!</v>
      </c>
      <c r="G474" s="18" t="e">
        <f>SUM('360 GRP '!#REF!)*'360 GRP '!#REF!</f>
        <v>#REF!</v>
      </c>
      <c r="H474" s="18" t="e">
        <f>SUM('360 GRP '!#REF!)*'360 GRP '!#REF!</f>
        <v>#REF!</v>
      </c>
      <c r="I474" s="18" t="e">
        <f>SUM('360 GRP '!#REF!)*'360 GRP '!#REF!</f>
        <v>#REF!</v>
      </c>
      <c r="J474" s="18" t="e">
        <f>SUM('360 GRP '!#REF!)*'360 GRP '!#REF!</f>
        <v>#REF!</v>
      </c>
      <c r="K474" s="18" t="e">
        <f>'360 GRP '!#REF!</f>
        <v>#REF!</v>
      </c>
      <c r="L474" s="18" t="e">
        <f>'360 GRP '!#REF!*SUM('360 GRP '!#REF!)</f>
        <v>#REF!</v>
      </c>
    </row>
    <row r="475" spans="1:12">
      <c r="A475" s="1"/>
      <c r="B475" s="16" t="e">
        <f>SUM('360 GRP '!#REF!)*'360 GRP '!#REF!</f>
        <v>#REF!</v>
      </c>
      <c r="C475" s="17" t="e">
        <f>SUM('360 GRP '!#REF!)*'360 GRP '!#REF!</f>
        <v>#REF!</v>
      </c>
      <c r="D475" s="18" t="e">
        <f>SUM('360 GRP '!#REF!)*'360 GRP '!#REF!</f>
        <v>#REF!</v>
      </c>
      <c r="E475" s="18" t="e">
        <f>SUM('360 GRP '!#REF!)*'360 GRP '!#REF!</f>
        <v>#REF!</v>
      </c>
      <c r="F475" s="18" t="e">
        <f>SUM('360 GRP '!#REF!)*'360 GRP '!#REF!</f>
        <v>#REF!</v>
      </c>
      <c r="G475" s="18" t="e">
        <f>SUM('360 GRP '!#REF!)*'360 GRP '!#REF!</f>
        <v>#REF!</v>
      </c>
      <c r="H475" s="18" t="e">
        <f>SUM('360 GRP '!#REF!)*'360 GRP '!#REF!</f>
        <v>#REF!</v>
      </c>
      <c r="I475" s="18" t="e">
        <f>SUM('360 GRP '!#REF!)*'360 GRP '!#REF!</f>
        <v>#REF!</v>
      </c>
      <c r="J475" s="18" t="e">
        <f>SUM('360 GRP '!#REF!)*'360 GRP '!#REF!</f>
        <v>#REF!</v>
      </c>
      <c r="K475" s="18" t="e">
        <f>'360 GRP '!#REF!</f>
        <v>#REF!</v>
      </c>
      <c r="L475" s="18" t="e">
        <f>'360 GRP '!#REF!*SUM('360 GRP '!#REF!)</f>
        <v>#REF!</v>
      </c>
    </row>
    <row r="476" spans="1:12">
      <c r="A476" s="1"/>
      <c r="B476" s="16" t="e">
        <f>SUM('360 GRP '!#REF!)*'360 GRP '!#REF!</f>
        <v>#REF!</v>
      </c>
      <c r="C476" s="17" t="e">
        <f>SUM('360 GRP '!#REF!)*'360 GRP '!#REF!</f>
        <v>#REF!</v>
      </c>
      <c r="D476" s="18" t="e">
        <f>SUM('360 GRP '!#REF!)*'360 GRP '!#REF!</f>
        <v>#REF!</v>
      </c>
      <c r="E476" s="18" t="e">
        <f>SUM('360 GRP '!#REF!)*'360 GRP '!#REF!</f>
        <v>#REF!</v>
      </c>
      <c r="F476" s="18" t="e">
        <f>SUM('360 GRP '!#REF!)*'360 GRP '!#REF!</f>
        <v>#REF!</v>
      </c>
      <c r="G476" s="18" t="e">
        <f>SUM('360 GRP '!#REF!)*'360 GRP '!#REF!</f>
        <v>#REF!</v>
      </c>
      <c r="H476" s="18" t="e">
        <f>SUM('360 GRP '!#REF!)*'360 GRP '!#REF!</f>
        <v>#REF!</v>
      </c>
      <c r="I476" s="18" t="e">
        <f>SUM('360 GRP '!#REF!)*'360 GRP '!#REF!</f>
        <v>#REF!</v>
      </c>
      <c r="J476" s="18" t="e">
        <f>SUM('360 GRP '!#REF!)*'360 GRP '!#REF!</f>
        <v>#REF!</v>
      </c>
      <c r="K476" s="18" t="e">
        <f>'360 GRP '!#REF!</f>
        <v>#REF!</v>
      </c>
      <c r="L476" s="18" t="e">
        <f>'360 GRP '!#REF!*SUM('360 GRP '!#REF!)</f>
        <v>#REF!</v>
      </c>
    </row>
    <row r="477" spans="1:12">
      <c r="A477" s="1"/>
      <c r="B477" s="16" t="e">
        <f>SUM('360 GRP '!#REF!)*'360 GRP '!#REF!</f>
        <v>#REF!</v>
      </c>
      <c r="C477" s="17" t="e">
        <f>SUM('360 GRP '!#REF!)*'360 GRP '!#REF!</f>
        <v>#REF!</v>
      </c>
      <c r="D477" s="18" t="e">
        <f>SUM('360 GRP '!#REF!)*'360 GRP '!#REF!</f>
        <v>#REF!</v>
      </c>
      <c r="E477" s="18" t="e">
        <f>SUM('360 GRP '!#REF!)*'360 GRP '!#REF!</f>
        <v>#REF!</v>
      </c>
      <c r="F477" s="18" t="e">
        <f>SUM('360 GRP '!#REF!)*'360 GRP '!#REF!</f>
        <v>#REF!</v>
      </c>
      <c r="G477" s="18" t="e">
        <f>SUM('360 GRP '!#REF!)*'360 GRP '!#REF!</f>
        <v>#REF!</v>
      </c>
      <c r="H477" s="18" t="e">
        <f>SUM('360 GRP '!#REF!)*'360 GRP '!#REF!</f>
        <v>#REF!</v>
      </c>
      <c r="I477" s="18" t="e">
        <f>SUM('360 GRP '!#REF!)*'360 GRP '!#REF!</f>
        <v>#REF!</v>
      </c>
      <c r="J477" s="18" t="e">
        <f>SUM('360 GRP '!#REF!)*'360 GRP '!#REF!</f>
        <v>#REF!</v>
      </c>
      <c r="K477" s="18" t="e">
        <f>'360 GRP '!#REF!</f>
        <v>#REF!</v>
      </c>
      <c r="L477" s="18" t="e">
        <f>'360 GRP '!#REF!*SUM('360 GRP '!#REF!)</f>
        <v>#REF!</v>
      </c>
    </row>
    <row r="478" spans="1:12">
      <c r="A478" s="1"/>
      <c r="B478" s="16" t="e">
        <f>SUM('360 GRP '!#REF!)*'360 GRP '!#REF!</f>
        <v>#REF!</v>
      </c>
      <c r="C478" s="17" t="e">
        <f>SUM('360 GRP '!#REF!)*'360 GRP '!#REF!</f>
        <v>#REF!</v>
      </c>
      <c r="D478" s="18" t="e">
        <f>SUM('360 GRP '!#REF!)*'360 GRP '!#REF!</f>
        <v>#REF!</v>
      </c>
      <c r="E478" s="18" t="e">
        <f>SUM('360 GRP '!#REF!)*'360 GRP '!#REF!</f>
        <v>#REF!</v>
      </c>
      <c r="F478" s="18" t="e">
        <f>SUM('360 GRP '!#REF!)*'360 GRP '!#REF!</f>
        <v>#REF!</v>
      </c>
      <c r="G478" s="18" t="e">
        <f>SUM('360 GRP '!#REF!)*'360 GRP '!#REF!</f>
        <v>#REF!</v>
      </c>
      <c r="H478" s="18" t="e">
        <f>SUM('360 GRP '!#REF!)*'360 GRP '!#REF!</f>
        <v>#REF!</v>
      </c>
      <c r="I478" s="18" t="e">
        <f>SUM('360 GRP '!#REF!)*'360 GRP '!#REF!</f>
        <v>#REF!</v>
      </c>
      <c r="J478" s="18" t="e">
        <f>SUM('360 GRP '!#REF!)*'360 GRP '!#REF!</f>
        <v>#REF!</v>
      </c>
      <c r="K478" s="18" t="e">
        <f>'360 GRP '!#REF!</f>
        <v>#REF!</v>
      </c>
      <c r="L478" s="18" t="e">
        <f>'360 GRP '!#REF!*SUM('360 GRP '!#REF!)</f>
        <v>#REF!</v>
      </c>
    </row>
    <row r="479" spans="1:12">
      <c r="A479" s="1"/>
      <c r="B479" s="16" t="e">
        <f>SUM('360 GRP '!#REF!)*'360 GRP '!#REF!</f>
        <v>#REF!</v>
      </c>
      <c r="C479" s="17" t="e">
        <f>SUM('360 GRP '!#REF!)*'360 GRP '!#REF!</f>
        <v>#REF!</v>
      </c>
      <c r="D479" s="18" t="e">
        <f>SUM('360 GRP '!#REF!)*'360 GRP '!#REF!</f>
        <v>#REF!</v>
      </c>
      <c r="E479" s="18" t="e">
        <f>SUM('360 GRP '!#REF!)*'360 GRP '!#REF!</f>
        <v>#REF!</v>
      </c>
      <c r="F479" s="18" t="e">
        <f>SUM('360 GRP '!#REF!)*'360 GRP '!#REF!</f>
        <v>#REF!</v>
      </c>
      <c r="G479" s="18" t="e">
        <f>SUM('360 GRP '!#REF!)*'360 GRP '!#REF!</f>
        <v>#REF!</v>
      </c>
      <c r="H479" s="18" t="e">
        <f>SUM('360 GRP '!#REF!)*'360 GRP '!#REF!</f>
        <v>#REF!</v>
      </c>
      <c r="I479" s="18" t="e">
        <f>SUM('360 GRP '!#REF!)*'360 GRP '!#REF!</f>
        <v>#REF!</v>
      </c>
      <c r="J479" s="18" t="e">
        <f>SUM('360 GRP '!#REF!)*'360 GRP '!#REF!</f>
        <v>#REF!</v>
      </c>
      <c r="K479" s="18" t="e">
        <f>'360 GRP '!#REF!</f>
        <v>#REF!</v>
      </c>
      <c r="L479" s="18" t="e">
        <f>'360 GRP '!#REF!*SUM('360 GRP '!#REF!)</f>
        <v>#REF!</v>
      </c>
    </row>
    <row r="480" spans="1:12">
      <c r="A480" s="1"/>
      <c r="B480" s="16" t="e">
        <f>SUM('360 GRP '!#REF!)*'360 GRP '!#REF!</f>
        <v>#REF!</v>
      </c>
      <c r="C480" s="17" t="e">
        <f>SUM('360 GRP '!#REF!)*'360 GRP '!#REF!</f>
        <v>#REF!</v>
      </c>
      <c r="D480" s="18" t="e">
        <f>SUM('360 GRP '!#REF!)*'360 GRP '!#REF!</f>
        <v>#REF!</v>
      </c>
      <c r="E480" s="18" t="e">
        <f>SUM('360 GRP '!#REF!)*'360 GRP '!#REF!</f>
        <v>#REF!</v>
      </c>
      <c r="F480" s="18" t="e">
        <f>SUM('360 GRP '!#REF!)*'360 GRP '!#REF!</f>
        <v>#REF!</v>
      </c>
      <c r="G480" s="18" t="e">
        <f>SUM('360 GRP '!#REF!)*'360 GRP '!#REF!</f>
        <v>#REF!</v>
      </c>
      <c r="H480" s="18" t="e">
        <f>SUM('360 GRP '!#REF!)*'360 GRP '!#REF!</f>
        <v>#REF!</v>
      </c>
      <c r="I480" s="18" t="e">
        <f>SUM('360 GRP '!#REF!)*'360 GRP '!#REF!</f>
        <v>#REF!</v>
      </c>
      <c r="J480" s="18" t="e">
        <f>SUM('360 GRP '!#REF!)*'360 GRP '!#REF!</f>
        <v>#REF!</v>
      </c>
      <c r="K480" s="18" t="e">
        <f>'360 GRP '!#REF!</f>
        <v>#REF!</v>
      </c>
      <c r="L480" s="18" t="e">
        <f>'360 GRP '!#REF!*SUM('360 GRP '!#REF!)</f>
        <v>#REF!</v>
      </c>
    </row>
    <row r="481" spans="1:12">
      <c r="A481" s="1"/>
      <c r="B481" s="16" t="e">
        <f>SUM('360 GRP '!#REF!)*'360 GRP '!#REF!</f>
        <v>#REF!</v>
      </c>
      <c r="C481" s="17" t="e">
        <f>SUM('360 GRP '!#REF!)*'360 GRP '!#REF!</f>
        <v>#REF!</v>
      </c>
      <c r="D481" s="18" t="e">
        <f>SUM('360 GRP '!#REF!)*'360 GRP '!#REF!</f>
        <v>#REF!</v>
      </c>
      <c r="E481" s="18" t="e">
        <f>SUM('360 GRP '!#REF!)*'360 GRP '!#REF!</f>
        <v>#REF!</v>
      </c>
      <c r="F481" s="18" t="e">
        <f>SUM('360 GRP '!#REF!)*'360 GRP '!#REF!</f>
        <v>#REF!</v>
      </c>
      <c r="G481" s="18" t="e">
        <f>SUM('360 GRP '!#REF!)*'360 GRP '!#REF!</f>
        <v>#REF!</v>
      </c>
      <c r="H481" s="18" t="e">
        <f>SUM('360 GRP '!#REF!)*'360 GRP '!#REF!</f>
        <v>#REF!</v>
      </c>
      <c r="I481" s="18" t="e">
        <f>SUM('360 GRP '!#REF!)*'360 GRP '!#REF!</f>
        <v>#REF!</v>
      </c>
      <c r="J481" s="18" t="e">
        <f>SUM('360 GRP '!#REF!)*'360 GRP '!#REF!</f>
        <v>#REF!</v>
      </c>
      <c r="K481" s="18" t="e">
        <f>'360 GRP '!#REF!</f>
        <v>#REF!</v>
      </c>
      <c r="L481" s="18" t="e">
        <f>'360 GRP '!#REF!*SUM('360 GRP '!#REF!)</f>
        <v>#REF!</v>
      </c>
    </row>
    <row r="482" spans="1:12">
      <c r="A482" s="1"/>
      <c r="B482" s="16" t="e">
        <f>SUM('360 GRP '!#REF!)*'360 GRP '!#REF!</f>
        <v>#REF!</v>
      </c>
      <c r="C482" s="17" t="e">
        <f>SUM('360 GRP '!#REF!)*'360 GRP '!#REF!</f>
        <v>#REF!</v>
      </c>
      <c r="D482" s="18" t="e">
        <f>SUM('360 GRP '!#REF!)*'360 GRP '!#REF!</f>
        <v>#REF!</v>
      </c>
      <c r="E482" s="18" t="e">
        <f>SUM('360 GRP '!#REF!)*'360 GRP '!#REF!</f>
        <v>#REF!</v>
      </c>
      <c r="F482" s="18" t="e">
        <f>SUM('360 GRP '!#REF!)*'360 GRP '!#REF!</f>
        <v>#REF!</v>
      </c>
      <c r="G482" s="18" t="e">
        <f>SUM('360 GRP '!#REF!)*'360 GRP '!#REF!</f>
        <v>#REF!</v>
      </c>
      <c r="H482" s="18" t="e">
        <f>SUM('360 GRP '!#REF!)*'360 GRP '!#REF!</f>
        <v>#REF!</v>
      </c>
      <c r="I482" s="18" t="e">
        <f>SUM('360 GRP '!#REF!)*'360 GRP '!#REF!</f>
        <v>#REF!</v>
      </c>
      <c r="J482" s="18" t="e">
        <f>SUM('360 GRP '!#REF!)*'360 GRP '!#REF!</f>
        <v>#REF!</v>
      </c>
      <c r="K482" s="18" t="e">
        <f>'360 GRP '!#REF!</f>
        <v>#REF!</v>
      </c>
      <c r="L482" s="18" t="e">
        <f>'360 GRP '!#REF!*SUM('360 GRP '!#REF!)</f>
        <v>#REF!</v>
      </c>
    </row>
    <row r="483" spans="1:12">
      <c r="A483" s="1"/>
      <c r="B483" s="16" t="e">
        <f>SUM('360 GRP '!#REF!)*'360 GRP '!#REF!</f>
        <v>#REF!</v>
      </c>
      <c r="C483" s="17" t="e">
        <f>SUM('360 GRP '!#REF!)*'360 GRP '!#REF!</f>
        <v>#REF!</v>
      </c>
      <c r="D483" s="18" t="e">
        <f>SUM('360 GRP '!#REF!)*'360 GRP '!#REF!</f>
        <v>#REF!</v>
      </c>
      <c r="E483" s="18" t="e">
        <f>SUM('360 GRP '!#REF!)*'360 GRP '!#REF!</f>
        <v>#REF!</v>
      </c>
      <c r="F483" s="18" t="e">
        <f>SUM('360 GRP '!#REF!)*'360 GRP '!#REF!</f>
        <v>#REF!</v>
      </c>
      <c r="G483" s="18" t="e">
        <f>SUM('360 GRP '!#REF!)*'360 GRP '!#REF!</f>
        <v>#REF!</v>
      </c>
      <c r="H483" s="18" t="e">
        <f>SUM('360 GRP '!#REF!)*'360 GRP '!#REF!</f>
        <v>#REF!</v>
      </c>
      <c r="I483" s="18" t="e">
        <f>SUM('360 GRP '!#REF!)*'360 GRP '!#REF!</f>
        <v>#REF!</v>
      </c>
      <c r="J483" s="18" t="e">
        <f>SUM('360 GRP '!#REF!)*'360 GRP '!#REF!</f>
        <v>#REF!</v>
      </c>
      <c r="K483" s="18" t="e">
        <f>'360 GRP '!#REF!</f>
        <v>#REF!</v>
      </c>
      <c r="L483" s="18" t="e">
        <f>'360 GRP '!#REF!*SUM('360 GRP '!#REF!)</f>
        <v>#REF!</v>
      </c>
    </row>
    <row r="484" spans="1:12">
      <c r="A484" s="1"/>
      <c r="B484" s="16" t="e">
        <f>SUM('360 GRP '!#REF!)*'360 GRP '!#REF!</f>
        <v>#REF!</v>
      </c>
      <c r="C484" s="17" t="e">
        <f>SUM('360 GRP '!#REF!)*'360 GRP '!#REF!</f>
        <v>#REF!</v>
      </c>
      <c r="D484" s="18" t="e">
        <f>SUM('360 GRP '!#REF!)*'360 GRP '!#REF!</f>
        <v>#REF!</v>
      </c>
      <c r="E484" s="18" t="e">
        <f>SUM('360 GRP '!#REF!)*'360 GRP '!#REF!</f>
        <v>#REF!</v>
      </c>
      <c r="F484" s="18" t="e">
        <f>SUM('360 GRP '!#REF!)*'360 GRP '!#REF!</f>
        <v>#REF!</v>
      </c>
      <c r="G484" s="18" t="e">
        <f>SUM('360 GRP '!#REF!)*'360 GRP '!#REF!</f>
        <v>#REF!</v>
      </c>
      <c r="H484" s="18" t="e">
        <f>SUM('360 GRP '!#REF!)*'360 GRP '!#REF!</f>
        <v>#REF!</v>
      </c>
      <c r="I484" s="18" t="e">
        <f>SUM('360 GRP '!#REF!)*'360 GRP '!#REF!</f>
        <v>#REF!</v>
      </c>
      <c r="J484" s="18" t="e">
        <f>SUM('360 GRP '!#REF!)*'360 GRP '!#REF!</f>
        <v>#REF!</v>
      </c>
      <c r="K484" s="18" t="e">
        <f>'360 GRP '!#REF!</f>
        <v>#REF!</v>
      </c>
      <c r="L484" s="18" t="e">
        <f>'360 GRP '!#REF!*SUM('360 GRP '!#REF!)</f>
        <v>#REF!</v>
      </c>
    </row>
    <row r="485" spans="1:12">
      <c r="A485" s="1"/>
      <c r="B485" s="16" t="e">
        <f>SUM('360 GRP '!#REF!)*'360 GRP '!#REF!</f>
        <v>#REF!</v>
      </c>
      <c r="C485" s="17" t="e">
        <f>SUM('360 GRP '!#REF!)*'360 GRP '!#REF!</f>
        <v>#REF!</v>
      </c>
      <c r="D485" s="18" t="e">
        <f>SUM('360 GRP '!#REF!)*'360 GRP '!#REF!</f>
        <v>#REF!</v>
      </c>
      <c r="E485" s="18" t="e">
        <f>SUM('360 GRP '!#REF!)*'360 GRP '!#REF!</f>
        <v>#REF!</v>
      </c>
      <c r="F485" s="18" t="e">
        <f>SUM('360 GRP '!#REF!)*'360 GRP '!#REF!</f>
        <v>#REF!</v>
      </c>
      <c r="G485" s="18" t="e">
        <f>SUM('360 GRP '!#REF!)*'360 GRP '!#REF!</f>
        <v>#REF!</v>
      </c>
      <c r="H485" s="18" t="e">
        <f>SUM('360 GRP '!#REF!)*'360 GRP '!#REF!</f>
        <v>#REF!</v>
      </c>
      <c r="I485" s="18" t="e">
        <f>SUM('360 GRP '!#REF!)*'360 GRP '!#REF!</f>
        <v>#REF!</v>
      </c>
      <c r="J485" s="18" t="e">
        <f>SUM('360 GRP '!#REF!)*'360 GRP '!#REF!</f>
        <v>#REF!</v>
      </c>
      <c r="K485" s="18" t="e">
        <f>'360 GRP '!#REF!</f>
        <v>#REF!</v>
      </c>
      <c r="L485" s="18" t="e">
        <f>'360 GRP '!#REF!*SUM('360 GRP '!#REF!)</f>
        <v>#REF!</v>
      </c>
    </row>
    <row r="486" spans="1:12">
      <c r="A486" s="1"/>
      <c r="B486" s="16" t="e">
        <f>SUM('360 GRP '!#REF!)*'360 GRP '!#REF!</f>
        <v>#REF!</v>
      </c>
      <c r="C486" s="17" t="e">
        <f>SUM('360 GRP '!#REF!)*'360 GRP '!#REF!</f>
        <v>#REF!</v>
      </c>
      <c r="D486" s="18" t="e">
        <f>SUM('360 GRP '!#REF!)*'360 GRP '!#REF!</f>
        <v>#REF!</v>
      </c>
      <c r="E486" s="18" t="e">
        <f>SUM('360 GRP '!#REF!)*'360 GRP '!#REF!</f>
        <v>#REF!</v>
      </c>
      <c r="F486" s="18" t="e">
        <f>SUM('360 GRP '!#REF!)*'360 GRP '!#REF!</f>
        <v>#REF!</v>
      </c>
      <c r="G486" s="18" t="e">
        <f>SUM('360 GRP '!#REF!)*'360 GRP '!#REF!</f>
        <v>#REF!</v>
      </c>
      <c r="H486" s="18" t="e">
        <f>SUM('360 GRP '!#REF!)*'360 GRP '!#REF!</f>
        <v>#REF!</v>
      </c>
      <c r="I486" s="18" t="e">
        <f>SUM('360 GRP '!#REF!)*'360 GRP '!#REF!</f>
        <v>#REF!</v>
      </c>
      <c r="J486" s="18" t="e">
        <f>SUM('360 GRP '!#REF!)*'360 GRP '!#REF!</f>
        <v>#REF!</v>
      </c>
      <c r="K486" s="18" t="e">
        <f>'360 GRP '!#REF!</f>
        <v>#REF!</v>
      </c>
      <c r="L486" s="18" t="e">
        <f>'360 GRP '!#REF!*SUM('360 GRP '!#REF!)</f>
        <v>#REF!</v>
      </c>
    </row>
    <row r="487" spans="1:12">
      <c r="A487" s="1"/>
      <c r="B487" s="16" t="e">
        <f>SUM('360 GRP '!#REF!)*'360 GRP '!#REF!</f>
        <v>#REF!</v>
      </c>
      <c r="C487" s="17" t="e">
        <f>SUM('360 GRP '!#REF!)*'360 GRP '!#REF!</f>
        <v>#REF!</v>
      </c>
      <c r="D487" s="18" t="e">
        <f>SUM('360 GRP '!#REF!)*'360 GRP '!#REF!</f>
        <v>#REF!</v>
      </c>
      <c r="E487" s="18" t="e">
        <f>SUM('360 GRP '!#REF!)*'360 GRP '!#REF!</f>
        <v>#REF!</v>
      </c>
      <c r="F487" s="18" t="e">
        <f>SUM('360 GRP '!#REF!)*'360 GRP '!#REF!</f>
        <v>#REF!</v>
      </c>
      <c r="G487" s="18" t="e">
        <f>SUM('360 GRP '!#REF!)*'360 GRP '!#REF!</f>
        <v>#REF!</v>
      </c>
      <c r="H487" s="18" t="e">
        <f>SUM('360 GRP '!#REF!)*'360 GRP '!#REF!</f>
        <v>#REF!</v>
      </c>
      <c r="I487" s="18" t="e">
        <f>SUM('360 GRP '!#REF!)*'360 GRP '!#REF!</f>
        <v>#REF!</v>
      </c>
      <c r="J487" s="18" t="e">
        <f>SUM('360 GRP '!#REF!)*'360 GRP '!#REF!</f>
        <v>#REF!</v>
      </c>
      <c r="K487" s="18" t="e">
        <f>'360 GRP '!#REF!</f>
        <v>#REF!</v>
      </c>
      <c r="L487" s="18" t="e">
        <f>'360 GRP '!#REF!*SUM('360 GRP '!#REF!)</f>
        <v>#REF!</v>
      </c>
    </row>
    <row r="488" spans="1:12">
      <c r="A488" s="1"/>
      <c r="B488" s="16" t="e">
        <f>SUM('360 GRP '!#REF!)*'360 GRP '!#REF!</f>
        <v>#REF!</v>
      </c>
      <c r="C488" s="17" t="e">
        <f>SUM('360 GRP '!#REF!)*'360 GRP '!#REF!</f>
        <v>#REF!</v>
      </c>
      <c r="D488" s="18" t="e">
        <f>SUM('360 GRP '!#REF!)*'360 GRP '!#REF!</f>
        <v>#REF!</v>
      </c>
      <c r="E488" s="18" t="e">
        <f>SUM('360 GRP '!#REF!)*'360 GRP '!#REF!</f>
        <v>#REF!</v>
      </c>
      <c r="F488" s="18" t="e">
        <f>SUM('360 GRP '!#REF!)*'360 GRP '!#REF!</f>
        <v>#REF!</v>
      </c>
      <c r="G488" s="18" t="e">
        <f>SUM('360 GRP '!#REF!)*'360 GRP '!#REF!</f>
        <v>#REF!</v>
      </c>
      <c r="H488" s="18" t="e">
        <f>SUM('360 GRP '!#REF!)*'360 GRP '!#REF!</f>
        <v>#REF!</v>
      </c>
      <c r="I488" s="18" t="e">
        <f>SUM('360 GRP '!#REF!)*'360 GRP '!#REF!</f>
        <v>#REF!</v>
      </c>
      <c r="J488" s="18" t="e">
        <f>SUM('360 GRP '!#REF!)*'360 GRP '!#REF!</f>
        <v>#REF!</v>
      </c>
      <c r="K488" s="18" t="e">
        <f>'360 GRP '!#REF!</f>
        <v>#REF!</v>
      </c>
      <c r="L488" s="18" t="e">
        <f>'360 GRP '!#REF!*SUM('360 GRP '!#REF!)</f>
        <v>#REF!</v>
      </c>
    </row>
    <row r="489" spans="1:12">
      <c r="A489" s="1"/>
      <c r="B489" s="16" t="e">
        <f>SUM('360 GRP '!#REF!)*'360 GRP '!#REF!</f>
        <v>#REF!</v>
      </c>
      <c r="C489" s="17" t="e">
        <f>SUM('360 GRP '!#REF!)*'360 GRP '!#REF!</f>
        <v>#REF!</v>
      </c>
      <c r="D489" s="18" t="e">
        <f>SUM('360 GRP '!#REF!)*'360 GRP '!#REF!</f>
        <v>#REF!</v>
      </c>
      <c r="E489" s="18" t="e">
        <f>SUM('360 GRP '!#REF!)*'360 GRP '!#REF!</f>
        <v>#REF!</v>
      </c>
      <c r="F489" s="18" t="e">
        <f>SUM('360 GRP '!#REF!)*'360 GRP '!#REF!</f>
        <v>#REF!</v>
      </c>
      <c r="G489" s="18" t="e">
        <f>SUM('360 GRP '!#REF!)*'360 GRP '!#REF!</f>
        <v>#REF!</v>
      </c>
      <c r="H489" s="18" t="e">
        <f>SUM('360 GRP '!#REF!)*'360 GRP '!#REF!</f>
        <v>#REF!</v>
      </c>
      <c r="I489" s="18" t="e">
        <f>SUM('360 GRP '!#REF!)*'360 GRP '!#REF!</f>
        <v>#REF!</v>
      </c>
      <c r="J489" s="18" t="e">
        <f>SUM('360 GRP '!#REF!)*'360 GRP '!#REF!</f>
        <v>#REF!</v>
      </c>
      <c r="K489" s="18" t="e">
        <f>'360 GRP '!#REF!</f>
        <v>#REF!</v>
      </c>
      <c r="L489" s="18" t="e">
        <f>'360 GRP '!#REF!*SUM('360 GRP '!#REF!)</f>
        <v>#REF!</v>
      </c>
    </row>
    <row r="490" spans="1:12">
      <c r="A490" s="1"/>
      <c r="B490" s="16" t="e">
        <f>SUM('360 GRP '!#REF!)*'360 GRP '!#REF!</f>
        <v>#REF!</v>
      </c>
      <c r="C490" s="17" t="e">
        <f>SUM('360 GRP '!#REF!)*'360 GRP '!#REF!</f>
        <v>#REF!</v>
      </c>
      <c r="D490" s="18" t="e">
        <f>SUM('360 GRP '!#REF!)*'360 GRP '!#REF!</f>
        <v>#REF!</v>
      </c>
      <c r="E490" s="18" t="e">
        <f>SUM('360 GRP '!#REF!)*'360 GRP '!#REF!</f>
        <v>#REF!</v>
      </c>
      <c r="F490" s="18" t="e">
        <f>SUM('360 GRP '!#REF!)*'360 GRP '!#REF!</f>
        <v>#REF!</v>
      </c>
      <c r="G490" s="18" t="e">
        <f>SUM('360 GRP '!#REF!)*'360 GRP '!#REF!</f>
        <v>#REF!</v>
      </c>
      <c r="H490" s="18" t="e">
        <f>SUM('360 GRP '!#REF!)*'360 GRP '!#REF!</f>
        <v>#REF!</v>
      </c>
      <c r="I490" s="18" t="e">
        <f>SUM('360 GRP '!#REF!)*'360 GRP '!#REF!</f>
        <v>#REF!</v>
      </c>
      <c r="J490" s="18" t="e">
        <f>SUM('360 GRP '!#REF!)*'360 GRP '!#REF!</f>
        <v>#REF!</v>
      </c>
      <c r="K490" s="18" t="e">
        <f>'360 GRP '!#REF!</f>
        <v>#REF!</v>
      </c>
      <c r="L490" s="18" t="e">
        <f>'360 GRP '!#REF!*SUM('360 GRP '!#REF!)</f>
        <v>#REF!</v>
      </c>
    </row>
    <row r="491" spans="1:12">
      <c r="A491" s="1"/>
      <c r="B491" s="16" t="e">
        <f>SUM('360 GRP '!#REF!)*'360 GRP '!#REF!</f>
        <v>#REF!</v>
      </c>
      <c r="C491" s="17" t="e">
        <f>SUM('360 GRP '!#REF!)*'360 GRP '!#REF!</f>
        <v>#REF!</v>
      </c>
      <c r="D491" s="18" t="e">
        <f>SUM('360 GRP '!#REF!)*'360 GRP '!#REF!</f>
        <v>#REF!</v>
      </c>
      <c r="E491" s="18" t="e">
        <f>SUM('360 GRP '!#REF!)*'360 GRP '!#REF!</f>
        <v>#REF!</v>
      </c>
      <c r="F491" s="18" t="e">
        <f>SUM('360 GRP '!#REF!)*'360 GRP '!#REF!</f>
        <v>#REF!</v>
      </c>
      <c r="G491" s="18" t="e">
        <f>SUM('360 GRP '!#REF!)*'360 GRP '!#REF!</f>
        <v>#REF!</v>
      </c>
      <c r="H491" s="18" t="e">
        <f>SUM('360 GRP '!#REF!)*'360 GRP '!#REF!</f>
        <v>#REF!</v>
      </c>
      <c r="I491" s="18" t="e">
        <f>SUM('360 GRP '!#REF!)*'360 GRP '!#REF!</f>
        <v>#REF!</v>
      </c>
      <c r="J491" s="18" t="e">
        <f>SUM('360 GRP '!#REF!)*'360 GRP '!#REF!</f>
        <v>#REF!</v>
      </c>
      <c r="K491" s="18" t="e">
        <f>'360 GRP '!#REF!</f>
        <v>#REF!</v>
      </c>
      <c r="L491" s="18" t="e">
        <f>'360 GRP '!#REF!*SUM('360 GRP '!#REF!)</f>
        <v>#REF!</v>
      </c>
    </row>
    <row r="492" spans="1:12">
      <c r="A492" s="1"/>
      <c r="B492" s="16" t="e">
        <f>SUM('360 GRP '!#REF!)*'360 GRP '!#REF!</f>
        <v>#REF!</v>
      </c>
      <c r="C492" s="17" t="e">
        <f>SUM('360 GRP '!#REF!)*'360 GRP '!#REF!</f>
        <v>#REF!</v>
      </c>
      <c r="D492" s="18" t="e">
        <f>SUM('360 GRP '!#REF!)*'360 GRP '!#REF!</f>
        <v>#REF!</v>
      </c>
      <c r="E492" s="18" t="e">
        <f>SUM('360 GRP '!#REF!)*'360 GRP '!#REF!</f>
        <v>#REF!</v>
      </c>
      <c r="F492" s="18" t="e">
        <f>SUM('360 GRP '!#REF!)*'360 GRP '!#REF!</f>
        <v>#REF!</v>
      </c>
      <c r="G492" s="18" t="e">
        <f>SUM('360 GRP '!#REF!)*'360 GRP '!#REF!</f>
        <v>#REF!</v>
      </c>
      <c r="H492" s="18" t="e">
        <f>SUM('360 GRP '!#REF!)*'360 GRP '!#REF!</f>
        <v>#REF!</v>
      </c>
      <c r="I492" s="18" t="e">
        <f>SUM('360 GRP '!#REF!)*'360 GRP '!#REF!</f>
        <v>#REF!</v>
      </c>
      <c r="J492" s="18" t="e">
        <f>SUM('360 GRP '!#REF!)*'360 GRP '!#REF!</f>
        <v>#REF!</v>
      </c>
      <c r="K492" s="18" t="e">
        <f>'360 GRP '!#REF!</f>
        <v>#REF!</v>
      </c>
      <c r="L492" s="18" t="e">
        <f>'360 GRP '!#REF!*SUM('360 GRP '!#REF!)</f>
        <v>#REF!</v>
      </c>
    </row>
    <row r="493" spans="1:12">
      <c r="A493" s="1"/>
      <c r="B493" s="16" t="e">
        <f>SUM('360 GRP '!#REF!)*'360 GRP '!#REF!</f>
        <v>#REF!</v>
      </c>
      <c r="C493" s="17" t="e">
        <f>SUM('360 GRP '!#REF!)*'360 GRP '!#REF!</f>
        <v>#REF!</v>
      </c>
      <c r="D493" s="18" t="e">
        <f>SUM('360 GRP '!#REF!)*'360 GRP '!#REF!</f>
        <v>#REF!</v>
      </c>
      <c r="E493" s="18" t="e">
        <f>SUM('360 GRP '!#REF!)*'360 GRP '!#REF!</f>
        <v>#REF!</v>
      </c>
      <c r="F493" s="18" t="e">
        <f>SUM('360 GRP '!#REF!)*'360 GRP '!#REF!</f>
        <v>#REF!</v>
      </c>
      <c r="G493" s="18" t="e">
        <f>SUM('360 GRP '!#REF!)*'360 GRP '!#REF!</f>
        <v>#REF!</v>
      </c>
      <c r="H493" s="18" t="e">
        <f>SUM('360 GRP '!#REF!)*'360 GRP '!#REF!</f>
        <v>#REF!</v>
      </c>
      <c r="I493" s="18" t="e">
        <f>SUM('360 GRP '!#REF!)*'360 GRP '!#REF!</f>
        <v>#REF!</v>
      </c>
      <c r="J493" s="18" t="e">
        <f>SUM('360 GRP '!#REF!)*'360 GRP '!#REF!</f>
        <v>#REF!</v>
      </c>
      <c r="K493" s="18" t="e">
        <f>'360 GRP '!#REF!</f>
        <v>#REF!</v>
      </c>
      <c r="L493" s="18" t="e">
        <f>'360 GRP '!#REF!*SUM('360 GRP '!#REF!)</f>
        <v>#REF!</v>
      </c>
    </row>
    <row r="494" spans="1:12">
      <c r="A494" s="1"/>
      <c r="B494" s="16" t="e">
        <f>SUM('360 GRP '!#REF!)*'360 GRP '!#REF!</f>
        <v>#REF!</v>
      </c>
      <c r="C494" s="17" t="e">
        <f>SUM('360 GRP '!#REF!)*'360 GRP '!#REF!</f>
        <v>#REF!</v>
      </c>
      <c r="D494" s="18" t="e">
        <f>SUM('360 GRP '!#REF!)*'360 GRP '!#REF!</f>
        <v>#REF!</v>
      </c>
      <c r="E494" s="18" t="e">
        <f>SUM('360 GRP '!#REF!)*'360 GRP '!#REF!</f>
        <v>#REF!</v>
      </c>
      <c r="F494" s="18" t="e">
        <f>SUM('360 GRP '!#REF!)*'360 GRP '!#REF!</f>
        <v>#REF!</v>
      </c>
      <c r="G494" s="18" t="e">
        <f>SUM('360 GRP '!#REF!)*'360 GRP '!#REF!</f>
        <v>#REF!</v>
      </c>
      <c r="H494" s="18" t="e">
        <f>SUM('360 GRP '!#REF!)*'360 GRP '!#REF!</f>
        <v>#REF!</v>
      </c>
      <c r="I494" s="18" t="e">
        <f>SUM('360 GRP '!#REF!)*'360 GRP '!#REF!</f>
        <v>#REF!</v>
      </c>
      <c r="J494" s="18" t="e">
        <f>SUM('360 GRP '!#REF!)*'360 GRP '!#REF!</f>
        <v>#REF!</v>
      </c>
      <c r="K494" s="18" t="e">
        <f>'360 GRP '!#REF!</f>
        <v>#REF!</v>
      </c>
      <c r="L494" s="18" t="e">
        <f>'360 GRP '!#REF!*SUM('360 GRP '!#REF!)</f>
        <v>#REF!</v>
      </c>
    </row>
    <row r="495" spans="1:12">
      <c r="A495" s="1"/>
      <c r="B495" s="16" t="e">
        <f>SUM('360 GRP '!#REF!)*'360 GRP '!#REF!</f>
        <v>#REF!</v>
      </c>
      <c r="C495" s="17" t="e">
        <f>SUM('360 GRP '!#REF!)*'360 GRP '!#REF!</f>
        <v>#REF!</v>
      </c>
      <c r="D495" s="18" t="e">
        <f>SUM('360 GRP '!#REF!)*'360 GRP '!#REF!</f>
        <v>#REF!</v>
      </c>
      <c r="E495" s="18" t="e">
        <f>SUM('360 GRP '!#REF!)*'360 GRP '!#REF!</f>
        <v>#REF!</v>
      </c>
      <c r="F495" s="18" t="e">
        <f>SUM('360 GRP '!#REF!)*'360 GRP '!#REF!</f>
        <v>#REF!</v>
      </c>
      <c r="G495" s="18" t="e">
        <f>SUM('360 GRP '!#REF!)*'360 GRP '!#REF!</f>
        <v>#REF!</v>
      </c>
      <c r="H495" s="18" t="e">
        <f>SUM('360 GRP '!#REF!)*'360 GRP '!#REF!</f>
        <v>#REF!</v>
      </c>
      <c r="I495" s="18" t="e">
        <f>SUM('360 GRP '!#REF!)*'360 GRP '!#REF!</f>
        <v>#REF!</v>
      </c>
      <c r="J495" s="18" t="e">
        <f>SUM('360 GRP '!#REF!)*'360 GRP '!#REF!</f>
        <v>#REF!</v>
      </c>
      <c r="K495" s="18" t="e">
        <f>'360 GRP '!#REF!</f>
        <v>#REF!</v>
      </c>
      <c r="L495" s="18" t="e">
        <f>'360 GRP '!#REF!*SUM('360 GRP '!#REF!)</f>
        <v>#REF!</v>
      </c>
    </row>
    <row r="496" spans="1:12">
      <c r="A496" s="1"/>
      <c r="B496" s="16" t="e">
        <f>SUM('360 GRP '!#REF!)*'360 GRP '!#REF!</f>
        <v>#REF!</v>
      </c>
      <c r="C496" s="17" t="e">
        <f>SUM('360 GRP '!#REF!)*'360 GRP '!#REF!</f>
        <v>#REF!</v>
      </c>
      <c r="D496" s="18" t="e">
        <f>SUM('360 GRP '!#REF!)*'360 GRP '!#REF!</f>
        <v>#REF!</v>
      </c>
      <c r="E496" s="18" t="e">
        <f>SUM('360 GRP '!#REF!)*'360 GRP '!#REF!</f>
        <v>#REF!</v>
      </c>
      <c r="F496" s="18" t="e">
        <f>SUM('360 GRP '!#REF!)*'360 GRP '!#REF!</f>
        <v>#REF!</v>
      </c>
      <c r="G496" s="18" t="e">
        <f>SUM('360 GRP '!#REF!)*'360 GRP '!#REF!</f>
        <v>#REF!</v>
      </c>
      <c r="H496" s="18" t="e">
        <f>SUM('360 GRP '!#REF!)*'360 GRP '!#REF!</f>
        <v>#REF!</v>
      </c>
      <c r="I496" s="18" t="e">
        <f>SUM('360 GRP '!#REF!)*'360 GRP '!#REF!</f>
        <v>#REF!</v>
      </c>
      <c r="J496" s="18" t="e">
        <f>SUM('360 GRP '!#REF!)*'360 GRP '!#REF!</f>
        <v>#REF!</v>
      </c>
      <c r="K496" s="18" t="e">
        <f>'360 GRP '!#REF!</f>
        <v>#REF!</v>
      </c>
      <c r="L496" s="18" t="e">
        <f>'360 GRP '!#REF!*SUM('360 GRP '!#REF!)</f>
        <v>#REF!</v>
      </c>
    </row>
    <row r="497" spans="1:12">
      <c r="A497" s="1"/>
      <c r="B497" s="16" t="e">
        <f>SUM('360 GRP '!#REF!)*'360 GRP '!#REF!</f>
        <v>#REF!</v>
      </c>
      <c r="C497" s="17" t="e">
        <f>SUM('360 GRP '!#REF!)*'360 GRP '!#REF!</f>
        <v>#REF!</v>
      </c>
      <c r="D497" s="18" t="e">
        <f>SUM('360 GRP '!#REF!)*'360 GRP '!#REF!</f>
        <v>#REF!</v>
      </c>
      <c r="E497" s="18" t="e">
        <f>SUM('360 GRP '!#REF!)*'360 GRP '!#REF!</f>
        <v>#REF!</v>
      </c>
      <c r="F497" s="18" t="e">
        <f>SUM('360 GRP '!#REF!)*'360 GRP '!#REF!</f>
        <v>#REF!</v>
      </c>
      <c r="G497" s="18" t="e">
        <f>SUM('360 GRP '!#REF!)*'360 GRP '!#REF!</f>
        <v>#REF!</v>
      </c>
      <c r="H497" s="18" t="e">
        <f>SUM('360 GRP '!#REF!)*'360 GRP '!#REF!</f>
        <v>#REF!</v>
      </c>
      <c r="I497" s="18" t="e">
        <f>SUM('360 GRP '!#REF!)*'360 GRP '!#REF!</f>
        <v>#REF!</v>
      </c>
      <c r="J497" s="18" t="e">
        <f>SUM('360 GRP '!#REF!)*'360 GRP '!#REF!</f>
        <v>#REF!</v>
      </c>
      <c r="K497" s="18" t="e">
        <f>'360 GRP '!#REF!</f>
        <v>#REF!</v>
      </c>
      <c r="L497" s="18" t="e">
        <f>'360 GRP '!#REF!*SUM('360 GRP '!#REF!)</f>
        <v>#REF!</v>
      </c>
    </row>
    <row r="498" spans="1:12">
      <c r="A498" s="1"/>
      <c r="B498" s="16" t="e">
        <f>SUM('360 GRP '!#REF!)*'360 GRP '!#REF!</f>
        <v>#REF!</v>
      </c>
      <c r="C498" s="17" t="e">
        <f>SUM('360 GRP '!#REF!)*'360 GRP '!#REF!</f>
        <v>#REF!</v>
      </c>
      <c r="D498" s="18" t="e">
        <f>SUM('360 GRP '!#REF!)*'360 GRP '!#REF!</f>
        <v>#REF!</v>
      </c>
      <c r="E498" s="18" t="e">
        <f>SUM('360 GRP '!#REF!)*'360 GRP '!#REF!</f>
        <v>#REF!</v>
      </c>
      <c r="F498" s="18" t="e">
        <f>SUM('360 GRP '!#REF!)*'360 GRP '!#REF!</f>
        <v>#REF!</v>
      </c>
      <c r="G498" s="18" t="e">
        <f>SUM('360 GRP '!#REF!)*'360 GRP '!#REF!</f>
        <v>#REF!</v>
      </c>
      <c r="H498" s="18" t="e">
        <f>SUM('360 GRP '!#REF!)*'360 GRP '!#REF!</f>
        <v>#REF!</v>
      </c>
      <c r="I498" s="18" t="e">
        <f>SUM('360 GRP '!#REF!)*'360 GRP '!#REF!</f>
        <v>#REF!</v>
      </c>
      <c r="J498" s="18" t="e">
        <f>SUM('360 GRP '!#REF!)*'360 GRP '!#REF!</f>
        <v>#REF!</v>
      </c>
      <c r="K498" s="18" t="e">
        <f>'360 GRP '!#REF!</f>
        <v>#REF!</v>
      </c>
      <c r="L498" s="18" t="e">
        <f>'360 GRP '!#REF!*SUM('360 GRP '!#REF!)</f>
        <v>#REF!</v>
      </c>
    </row>
    <row r="499" spans="1:12">
      <c r="A499" s="1"/>
      <c r="B499" s="16" t="e">
        <f>SUM('360 GRP '!#REF!)*'360 GRP '!#REF!</f>
        <v>#REF!</v>
      </c>
      <c r="C499" s="17" t="e">
        <f>SUM('360 GRP '!#REF!)*'360 GRP '!#REF!</f>
        <v>#REF!</v>
      </c>
      <c r="D499" s="18" t="e">
        <f>SUM('360 GRP '!#REF!)*'360 GRP '!#REF!</f>
        <v>#REF!</v>
      </c>
      <c r="E499" s="18" t="e">
        <f>SUM('360 GRP '!#REF!)*'360 GRP '!#REF!</f>
        <v>#REF!</v>
      </c>
      <c r="F499" s="18" t="e">
        <f>SUM('360 GRP '!#REF!)*'360 GRP '!#REF!</f>
        <v>#REF!</v>
      </c>
      <c r="G499" s="18" t="e">
        <f>SUM('360 GRP '!#REF!)*'360 GRP '!#REF!</f>
        <v>#REF!</v>
      </c>
      <c r="H499" s="18" t="e">
        <f>SUM('360 GRP '!#REF!)*'360 GRP '!#REF!</f>
        <v>#REF!</v>
      </c>
      <c r="I499" s="18" t="e">
        <f>SUM('360 GRP '!#REF!)*'360 GRP '!#REF!</f>
        <v>#REF!</v>
      </c>
      <c r="J499" s="18" t="e">
        <f>SUM('360 GRP '!#REF!)*'360 GRP '!#REF!</f>
        <v>#REF!</v>
      </c>
      <c r="K499" s="18" t="e">
        <f>'360 GRP '!#REF!</f>
        <v>#REF!</v>
      </c>
      <c r="L499" s="18" t="e">
        <f>'360 GRP '!#REF!*SUM('360 GRP '!#REF!)</f>
        <v>#REF!</v>
      </c>
    </row>
    <row r="500" spans="1:12">
      <c r="A500" s="1"/>
      <c r="B500" s="16" t="e">
        <f>SUM('360 GRP '!#REF!)*'360 GRP '!#REF!</f>
        <v>#REF!</v>
      </c>
      <c r="C500" s="17" t="e">
        <f>SUM('360 GRP '!#REF!)*'360 GRP '!#REF!</f>
        <v>#REF!</v>
      </c>
      <c r="D500" s="18" t="e">
        <f>SUM('360 GRP '!#REF!)*'360 GRP '!#REF!</f>
        <v>#REF!</v>
      </c>
      <c r="E500" s="18" t="e">
        <f>SUM('360 GRP '!#REF!)*'360 GRP '!#REF!</f>
        <v>#REF!</v>
      </c>
      <c r="F500" s="18" t="e">
        <f>SUM('360 GRP '!#REF!)*'360 GRP '!#REF!</f>
        <v>#REF!</v>
      </c>
      <c r="G500" s="18" t="e">
        <f>SUM('360 GRP '!#REF!)*'360 GRP '!#REF!</f>
        <v>#REF!</v>
      </c>
      <c r="H500" s="18" t="e">
        <f>SUM('360 GRP '!#REF!)*'360 GRP '!#REF!</f>
        <v>#REF!</v>
      </c>
      <c r="I500" s="18" t="e">
        <f>SUM('360 GRP '!#REF!)*'360 GRP '!#REF!</f>
        <v>#REF!</v>
      </c>
      <c r="J500" s="18" t="e">
        <f>SUM('360 GRP '!#REF!)*'360 GRP '!#REF!</f>
        <v>#REF!</v>
      </c>
      <c r="K500" s="18" t="e">
        <f>'360 GRP '!#REF!</f>
        <v>#REF!</v>
      </c>
      <c r="L500" s="18" t="e">
        <f>'360 GRP '!#REF!*SUM('360 GRP '!#REF!)</f>
        <v>#REF!</v>
      </c>
    </row>
    <row r="501" spans="1:12">
      <c r="A501" s="1"/>
      <c r="B501" s="16" t="e">
        <f>SUM('360 GRP '!#REF!)*'360 GRP '!#REF!</f>
        <v>#REF!</v>
      </c>
      <c r="C501" s="17" t="e">
        <f>SUM('360 GRP '!#REF!)*'360 GRP '!#REF!</f>
        <v>#REF!</v>
      </c>
      <c r="D501" s="18" t="e">
        <f>SUM('360 GRP '!#REF!)*'360 GRP '!#REF!</f>
        <v>#REF!</v>
      </c>
      <c r="E501" s="18" t="e">
        <f>SUM('360 GRP '!#REF!)*'360 GRP '!#REF!</f>
        <v>#REF!</v>
      </c>
      <c r="F501" s="18" t="e">
        <f>SUM('360 GRP '!#REF!)*'360 GRP '!#REF!</f>
        <v>#REF!</v>
      </c>
      <c r="G501" s="18" t="e">
        <f>SUM('360 GRP '!#REF!)*'360 GRP '!#REF!</f>
        <v>#REF!</v>
      </c>
      <c r="H501" s="18" t="e">
        <f>SUM('360 GRP '!#REF!)*'360 GRP '!#REF!</f>
        <v>#REF!</v>
      </c>
      <c r="I501" s="18" t="e">
        <f>SUM('360 GRP '!#REF!)*'360 GRP '!#REF!</f>
        <v>#REF!</v>
      </c>
      <c r="J501" s="18" t="e">
        <f>SUM('360 GRP '!#REF!)*'360 GRP '!#REF!</f>
        <v>#REF!</v>
      </c>
      <c r="K501" s="18" t="e">
        <f>'360 GRP '!#REF!</f>
        <v>#REF!</v>
      </c>
      <c r="L501" s="18" t="e">
        <f>'360 GRP '!#REF!*SUM('360 GRP '!#REF!)</f>
        <v>#REF!</v>
      </c>
    </row>
    <row r="502" spans="1:12">
      <c r="A502" s="1"/>
      <c r="B502" s="16" t="e">
        <f>SUM('360 GRP '!#REF!)*'360 GRP '!#REF!</f>
        <v>#REF!</v>
      </c>
      <c r="C502" s="17" t="e">
        <f>SUM('360 GRP '!#REF!)*'360 GRP '!#REF!</f>
        <v>#REF!</v>
      </c>
      <c r="D502" s="18" t="e">
        <f>SUM('360 GRP '!#REF!)*'360 GRP '!#REF!</f>
        <v>#REF!</v>
      </c>
      <c r="E502" s="18" t="e">
        <f>SUM('360 GRP '!#REF!)*'360 GRP '!#REF!</f>
        <v>#REF!</v>
      </c>
      <c r="F502" s="18" t="e">
        <f>SUM('360 GRP '!#REF!)*'360 GRP '!#REF!</f>
        <v>#REF!</v>
      </c>
      <c r="G502" s="18" t="e">
        <f>SUM('360 GRP '!#REF!)*'360 GRP '!#REF!</f>
        <v>#REF!</v>
      </c>
      <c r="H502" s="18" t="e">
        <f>SUM('360 GRP '!#REF!)*'360 GRP '!#REF!</f>
        <v>#REF!</v>
      </c>
      <c r="I502" s="18" t="e">
        <f>SUM('360 GRP '!#REF!)*'360 GRP '!#REF!</f>
        <v>#REF!</v>
      </c>
      <c r="J502" s="18" t="e">
        <f>SUM('360 GRP '!#REF!)*'360 GRP '!#REF!</f>
        <v>#REF!</v>
      </c>
      <c r="K502" s="18" t="e">
        <f>'360 GRP '!#REF!</f>
        <v>#REF!</v>
      </c>
      <c r="L502" s="18" t="e">
        <f>'360 GRP '!#REF!*SUM('360 GRP '!#REF!)</f>
        <v>#REF!</v>
      </c>
    </row>
    <row r="503" spans="1:12">
      <c r="A503" s="1"/>
      <c r="B503" s="16" t="e">
        <f>SUM('360 GRP '!#REF!)*'360 GRP '!#REF!</f>
        <v>#REF!</v>
      </c>
      <c r="C503" s="17" t="e">
        <f>SUM('360 GRP '!#REF!)*'360 GRP '!#REF!</f>
        <v>#REF!</v>
      </c>
      <c r="D503" s="18" t="e">
        <f>SUM('360 GRP '!#REF!)*'360 GRP '!#REF!</f>
        <v>#REF!</v>
      </c>
      <c r="E503" s="18" t="e">
        <f>SUM('360 GRP '!#REF!)*'360 GRP '!#REF!</f>
        <v>#REF!</v>
      </c>
      <c r="F503" s="18" t="e">
        <f>SUM('360 GRP '!#REF!)*'360 GRP '!#REF!</f>
        <v>#REF!</v>
      </c>
      <c r="G503" s="18" t="e">
        <f>SUM('360 GRP '!#REF!)*'360 GRP '!#REF!</f>
        <v>#REF!</v>
      </c>
      <c r="H503" s="18" t="e">
        <f>SUM('360 GRP '!#REF!)*'360 GRP '!#REF!</f>
        <v>#REF!</v>
      </c>
      <c r="I503" s="18" t="e">
        <f>SUM('360 GRP '!#REF!)*'360 GRP '!#REF!</f>
        <v>#REF!</v>
      </c>
      <c r="J503" s="18" t="e">
        <f>SUM('360 GRP '!#REF!)*'360 GRP '!#REF!</f>
        <v>#REF!</v>
      </c>
      <c r="K503" s="18" t="e">
        <f>'360 GRP '!#REF!</f>
        <v>#REF!</v>
      </c>
      <c r="L503" s="18" t="e">
        <f>'360 GRP '!#REF!*SUM('360 GRP '!#REF!)</f>
        <v>#REF!</v>
      </c>
    </row>
    <row r="504" spans="1:12">
      <c r="A504" s="1"/>
      <c r="B504" s="16" t="e">
        <f>SUM('360 GRP '!#REF!)*'360 GRP '!#REF!</f>
        <v>#REF!</v>
      </c>
      <c r="C504" s="17" t="e">
        <f>SUM('360 GRP '!#REF!)*'360 GRP '!#REF!</f>
        <v>#REF!</v>
      </c>
      <c r="D504" s="18" t="e">
        <f>SUM('360 GRP '!#REF!)*'360 GRP '!#REF!</f>
        <v>#REF!</v>
      </c>
      <c r="E504" s="18" t="e">
        <f>SUM('360 GRP '!#REF!)*'360 GRP '!#REF!</f>
        <v>#REF!</v>
      </c>
      <c r="F504" s="18" t="e">
        <f>SUM('360 GRP '!#REF!)*'360 GRP '!#REF!</f>
        <v>#REF!</v>
      </c>
      <c r="G504" s="18" t="e">
        <f>SUM('360 GRP '!#REF!)*'360 GRP '!#REF!</f>
        <v>#REF!</v>
      </c>
      <c r="H504" s="18" t="e">
        <f>SUM('360 GRP '!#REF!)*'360 GRP '!#REF!</f>
        <v>#REF!</v>
      </c>
      <c r="I504" s="18" t="e">
        <f>SUM('360 GRP '!#REF!)*'360 GRP '!#REF!</f>
        <v>#REF!</v>
      </c>
      <c r="J504" s="18" t="e">
        <f>SUM('360 GRP '!#REF!)*'360 GRP '!#REF!</f>
        <v>#REF!</v>
      </c>
      <c r="K504" s="18" t="e">
        <f>'360 GRP '!#REF!</f>
        <v>#REF!</v>
      </c>
      <c r="L504" s="18" t="e">
        <f>'360 GRP '!#REF!*SUM('360 GRP '!#REF!)</f>
        <v>#REF!</v>
      </c>
    </row>
    <row r="505" spans="1:12">
      <c r="A505" s="1"/>
      <c r="B505" s="16" t="e">
        <f>SUM('360 GRP '!#REF!)*'360 GRP '!#REF!</f>
        <v>#REF!</v>
      </c>
      <c r="C505" s="17" t="e">
        <f>SUM('360 GRP '!#REF!)*'360 GRP '!#REF!</f>
        <v>#REF!</v>
      </c>
      <c r="D505" s="18" t="e">
        <f>SUM('360 GRP '!#REF!)*'360 GRP '!#REF!</f>
        <v>#REF!</v>
      </c>
      <c r="E505" s="18" t="e">
        <f>SUM('360 GRP '!#REF!)*'360 GRP '!#REF!</f>
        <v>#REF!</v>
      </c>
      <c r="F505" s="18" t="e">
        <f>SUM('360 GRP '!#REF!)*'360 GRP '!#REF!</f>
        <v>#REF!</v>
      </c>
      <c r="G505" s="18" t="e">
        <f>SUM('360 GRP '!#REF!)*'360 GRP '!#REF!</f>
        <v>#REF!</v>
      </c>
      <c r="H505" s="18" t="e">
        <f>SUM('360 GRP '!#REF!)*'360 GRP '!#REF!</f>
        <v>#REF!</v>
      </c>
      <c r="I505" s="18" t="e">
        <f>SUM('360 GRP '!#REF!)*'360 GRP '!#REF!</f>
        <v>#REF!</v>
      </c>
      <c r="J505" s="18" t="e">
        <f>SUM('360 GRP '!#REF!)*'360 GRP '!#REF!</f>
        <v>#REF!</v>
      </c>
      <c r="K505" s="18" t="e">
        <f>'360 GRP '!#REF!</f>
        <v>#REF!</v>
      </c>
      <c r="L505" s="18" t="e">
        <f>'360 GRP '!#REF!*SUM('360 GRP '!#REF!)</f>
        <v>#REF!</v>
      </c>
    </row>
    <row r="506" spans="1:12">
      <c r="A506" s="1"/>
      <c r="B506" s="16" t="e">
        <f>SUM('360 GRP '!#REF!)*'360 GRP '!#REF!</f>
        <v>#REF!</v>
      </c>
      <c r="C506" s="17" t="e">
        <f>SUM('360 GRP '!#REF!)*'360 GRP '!#REF!</f>
        <v>#REF!</v>
      </c>
      <c r="D506" s="18" t="e">
        <f>SUM('360 GRP '!#REF!)*'360 GRP '!#REF!</f>
        <v>#REF!</v>
      </c>
      <c r="E506" s="18" t="e">
        <f>SUM('360 GRP '!#REF!)*'360 GRP '!#REF!</f>
        <v>#REF!</v>
      </c>
      <c r="F506" s="18" t="e">
        <f>SUM('360 GRP '!#REF!)*'360 GRP '!#REF!</f>
        <v>#REF!</v>
      </c>
      <c r="G506" s="18" t="e">
        <f>SUM('360 GRP '!#REF!)*'360 GRP '!#REF!</f>
        <v>#REF!</v>
      </c>
      <c r="H506" s="18" t="e">
        <f>SUM('360 GRP '!#REF!)*'360 GRP '!#REF!</f>
        <v>#REF!</v>
      </c>
      <c r="I506" s="18" t="e">
        <f>SUM('360 GRP '!#REF!)*'360 GRP '!#REF!</f>
        <v>#REF!</v>
      </c>
      <c r="J506" s="18" t="e">
        <f>SUM('360 GRP '!#REF!)*'360 GRP '!#REF!</f>
        <v>#REF!</v>
      </c>
      <c r="K506" s="18" t="e">
        <f>'360 GRP '!#REF!</f>
        <v>#REF!</v>
      </c>
      <c r="L506" s="18" t="e">
        <f>'360 GRP '!#REF!*SUM('360 GRP '!#REF!)</f>
        <v>#REF!</v>
      </c>
    </row>
    <row r="507" spans="1:12">
      <c r="A507" s="1"/>
      <c r="B507" s="16" t="e">
        <f>SUM('360 GRP '!#REF!)*'360 GRP '!#REF!</f>
        <v>#REF!</v>
      </c>
      <c r="C507" s="17" t="e">
        <f>SUM('360 GRP '!#REF!)*'360 GRP '!#REF!</f>
        <v>#REF!</v>
      </c>
      <c r="D507" s="18" t="e">
        <f>SUM('360 GRP '!#REF!)*'360 GRP '!#REF!</f>
        <v>#REF!</v>
      </c>
      <c r="E507" s="18" t="e">
        <f>SUM('360 GRP '!#REF!)*'360 GRP '!#REF!</f>
        <v>#REF!</v>
      </c>
      <c r="F507" s="18" t="e">
        <f>SUM('360 GRP '!#REF!)*'360 GRP '!#REF!</f>
        <v>#REF!</v>
      </c>
      <c r="G507" s="18" t="e">
        <f>SUM('360 GRP '!#REF!)*'360 GRP '!#REF!</f>
        <v>#REF!</v>
      </c>
      <c r="H507" s="18" t="e">
        <f>SUM('360 GRP '!#REF!)*'360 GRP '!#REF!</f>
        <v>#REF!</v>
      </c>
      <c r="I507" s="18" t="e">
        <f>SUM('360 GRP '!#REF!)*'360 GRP '!#REF!</f>
        <v>#REF!</v>
      </c>
      <c r="J507" s="18" t="e">
        <f>SUM('360 GRP '!#REF!)*'360 GRP '!#REF!</f>
        <v>#REF!</v>
      </c>
      <c r="K507" s="18" t="e">
        <f>'360 GRP '!#REF!</f>
        <v>#REF!</v>
      </c>
      <c r="L507" s="18" t="e">
        <f>'360 GRP '!#REF!*SUM('360 GRP '!#REF!)</f>
        <v>#REF!</v>
      </c>
    </row>
    <row r="508" spans="1:12">
      <c r="A508" s="1"/>
      <c r="B508" s="16" t="e">
        <f>SUM('360 GRP '!#REF!)*'360 GRP '!#REF!</f>
        <v>#REF!</v>
      </c>
      <c r="C508" s="17" t="e">
        <f>SUM('360 GRP '!#REF!)*'360 GRP '!#REF!</f>
        <v>#REF!</v>
      </c>
      <c r="D508" s="18" t="e">
        <f>SUM('360 GRP '!#REF!)*'360 GRP '!#REF!</f>
        <v>#REF!</v>
      </c>
      <c r="E508" s="18" t="e">
        <f>SUM('360 GRP '!#REF!)*'360 GRP '!#REF!</f>
        <v>#REF!</v>
      </c>
      <c r="F508" s="18" t="e">
        <f>SUM('360 GRP '!#REF!)*'360 GRP '!#REF!</f>
        <v>#REF!</v>
      </c>
      <c r="G508" s="18" t="e">
        <f>SUM('360 GRP '!#REF!)*'360 GRP '!#REF!</f>
        <v>#REF!</v>
      </c>
      <c r="H508" s="18" t="e">
        <f>SUM('360 GRP '!#REF!)*'360 GRP '!#REF!</f>
        <v>#REF!</v>
      </c>
      <c r="I508" s="18" t="e">
        <f>SUM('360 GRP '!#REF!)*'360 GRP '!#REF!</f>
        <v>#REF!</v>
      </c>
      <c r="J508" s="18" t="e">
        <f>SUM('360 GRP '!#REF!)*'360 GRP '!#REF!</f>
        <v>#REF!</v>
      </c>
      <c r="K508" s="18" t="e">
        <f>'360 GRP '!#REF!</f>
        <v>#REF!</v>
      </c>
      <c r="L508" s="18" t="e">
        <f>'360 GRP '!#REF!*SUM('360 GRP '!#REF!)</f>
        <v>#REF!</v>
      </c>
    </row>
    <row r="509" spans="1:12">
      <c r="A509" s="1"/>
      <c r="B509" s="16" t="e">
        <f>SUM('360 GRP '!#REF!)*'360 GRP '!#REF!</f>
        <v>#REF!</v>
      </c>
      <c r="C509" s="17" t="e">
        <f>SUM('360 GRP '!#REF!)*'360 GRP '!#REF!</f>
        <v>#REF!</v>
      </c>
      <c r="D509" s="18" t="e">
        <f>SUM('360 GRP '!#REF!)*'360 GRP '!#REF!</f>
        <v>#REF!</v>
      </c>
      <c r="E509" s="18" t="e">
        <f>SUM('360 GRP '!#REF!)*'360 GRP '!#REF!</f>
        <v>#REF!</v>
      </c>
      <c r="F509" s="18" t="e">
        <f>SUM('360 GRP '!#REF!)*'360 GRP '!#REF!</f>
        <v>#REF!</v>
      </c>
      <c r="G509" s="18" t="e">
        <f>SUM('360 GRP '!#REF!)*'360 GRP '!#REF!</f>
        <v>#REF!</v>
      </c>
      <c r="H509" s="18" t="e">
        <f>SUM('360 GRP '!#REF!)*'360 GRP '!#REF!</f>
        <v>#REF!</v>
      </c>
      <c r="I509" s="18" t="e">
        <f>SUM('360 GRP '!#REF!)*'360 GRP '!#REF!</f>
        <v>#REF!</v>
      </c>
      <c r="J509" s="18" t="e">
        <f>SUM('360 GRP '!#REF!)*'360 GRP '!#REF!</f>
        <v>#REF!</v>
      </c>
      <c r="K509" s="18" t="e">
        <f>'360 GRP '!#REF!</f>
        <v>#REF!</v>
      </c>
      <c r="L509" s="18" t="e">
        <f>'360 GRP '!#REF!*SUM('360 GRP '!#REF!)</f>
        <v>#REF!</v>
      </c>
    </row>
    <row r="510" spans="1:12">
      <c r="A510" s="1"/>
      <c r="B510" s="16" t="e">
        <f>SUM('360 GRP '!#REF!)*'360 GRP '!#REF!</f>
        <v>#REF!</v>
      </c>
      <c r="C510" s="17" t="e">
        <f>SUM('360 GRP '!#REF!)*'360 GRP '!#REF!</f>
        <v>#REF!</v>
      </c>
      <c r="D510" s="18" t="e">
        <f>SUM('360 GRP '!#REF!)*'360 GRP '!#REF!</f>
        <v>#REF!</v>
      </c>
      <c r="E510" s="18" t="e">
        <f>SUM('360 GRP '!#REF!)*'360 GRP '!#REF!</f>
        <v>#REF!</v>
      </c>
      <c r="F510" s="18" t="e">
        <f>SUM('360 GRP '!#REF!)*'360 GRP '!#REF!</f>
        <v>#REF!</v>
      </c>
      <c r="G510" s="18" t="e">
        <f>SUM('360 GRP '!#REF!)*'360 GRP '!#REF!</f>
        <v>#REF!</v>
      </c>
      <c r="H510" s="18" t="e">
        <f>SUM('360 GRP '!#REF!)*'360 GRP '!#REF!</f>
        <v>#REF!</v>
      </c>
      <c r="I510" s="18" t="e">
        <f>SUM('360 GRP '!#REF!)*'360 GRP '!#REF!</f>
        <v>#REF!</v>
      </c>
      <c r="J510" s="18" t="e">
        <f>SUM('360 GRP '!#REF!)*'360 GRP '!#REF!</f>
        <v>#REF!</v>
      </c>
      <c r="K510" s="18" t="e">
        <f>'360 GRP '!#REF!</f>
        <v>#REF!</v>
      </c>
      <c r="L510" s="18" t="e">
        <f>'360 GRP '!#REF!*SUM('360 GRP '!#REF!)</f>
        <v>#REF!</v>
      </c>
    </row>
    <row r="511" spans="1:12">
      <c r="A511" s="1"/>
      <c r="B511" s="16" t="e">
        <f>SUM('360 GRP '!#REF!)*'360 GRP '!#REF!</f>
        <v>#REF!</v>
      </c>
      <c r="C511" s="17" t="e">
        <f>SUM('360 GRP '!#REF!)*'360 GRP '!#REF!</f>
        <v>#REF!</v>
      </c>
      <c r="D511" s="18" t="e">
        <f>SUM('360 GRP '!#REF!)*'360 GRP '!#REF!</f>
        <v>#REF!</v>
      </c>
      <c r="E511" s="18" t="e">
        <f>SUM('360 GRP '!#REF!)*'360 GRP '!#REF!</f>
        <v>#REF!</v>
      </c>
      <c r="F511" s="18" t="e">
        <f>SUM('360 GRP '!#REF!)*'360 GRP '!#REF!</f>
        <v>#REF!</v>
      </c>
      <c r="G511" s="18" t="e">
        <f>SUM('360 GRP '!#REF!)*'360 GRP '!#REF!</f>
        <v>#REF!</v>
      </c>
      <c r="H511" s="18" t="e">
        <f>SUM('360 GRP '!#REF!)*'360 GRP '!#REF!</f>
        <v>#REF!</v>
      </c>
      <c r="I511" s="18" t="e">
        <f>SUM('360 GRP '!#REF!)*'360 GRP '!#REF!</f>
        <v>#REF!</v>
      </c>
      <c r="J511" s="18" t="e">
        <f>SUM('360 GRP '!#REF!)*'360 GRP '!#REF!</f>
        <v>#REF!</v>
      </c>
      <c r="K511" s="18" t="e">
        <f>'360 GRP '!#REF!</f>
        <v>#REF!</v>
      </c>
      <c r="L511" s="18" t="e">
        <f>'360 GRP '!#REF!*SUM('360 GRP '!#REF!)</f>
        <v>#REF!</v>
      </c>
    </row>
    <row r="512" spans="1:12">
      <c r="A512" s="1"/>
      <c r="B512" s="16" t="e">
        <f>SUM('360 GRP '!#REF!)*'360 GRP '!#REF!</f>
        <v>#REF!</v>
      </c>
      <c r="C512" s="17" t="e">
        <f>SUM('360 GRP '!#REF!)*'360 GRP '!#REF!</f>
        <v>#REF!</v>
      </c>
      <c r="D512" s="18" t="e">
        <f>SUM('360 GRP '!#REF!)*'360 GRP '!#REF!</f>
        <v>#REF!</v>
      </c>
      <c r="E512" s="18" t="e">
        <f>SUM('360 GRP '!#REF!)*'360 GRP '!#REF!</f>
        <v>#REF!</v>
      </c>
      <c r="F512" s="18" t="e">
        <f>SUM('360 GRP '!#REF!)*'360 GRP '!#REF!</f>
        <v>#REF!</v>
      </c>
      <c r="G512" s="18" t="e">
        <f>SUM('360 GRP '!#REF!)*'360 GRP '!#REF!</f>
        <v>#REF!</v>
      </c>
      <c r="H512" s="18" t="e">
        <f>SUM('360 GRP '!#REF!)*'360 GRP '!#REF!</f>
        <v>#REF!</v>
      </c>
      <c r="I512" s="18" t="e">
        <f>SUM('360 GRP '!#REF!)*'360 GRP '!#REF!</f>
        <v>#REF!</v>
      </c>
      <c r="J512" s="18" t="e">
        <f>SUM('360 GRP '!#REF!)*'360 GRP '!#REF!</f>
        <v>#REF!</v>
      </c>
      <c r="K512" s="18" t="e">
        <f>'360 GRP '!#REF!</f>
        <v>#REF!</v>
      </c>
      <c r="L512" s="18" t="e">
        <f>'360 GRP '!#REF!*SUM('360 GRP '!#REF!)</f>
        <v>#REF!</v>
      </c>
    </row>
    <row r="513" spans="1:12">
      <c r="A513" s="1"/>
      <c r="B513" s="16" t="e">
        <f>SUM('360 GRP '!#REF!)*'360 GRP '!#REF!</f>
        <v>#REF!</v>
      </c>
      <c r="C513" s="17" t="e">
        <f>SUM('360 GRP '!#REF!)*'360 GRP '!#REF!</f>
        <v>#REF!</v>
      </c>
      <c r="D513" s="18" t="e">
        <f>SUM('360 GRP '!#REF!)*'360 GRP '!#REF!</f>
        <v>#REF!</v>
      </c>
      <c r="E513" s="18" t="e">
        <f>SUM('360 GRP '!#REF!)*'360 GRP '!#REF!</f>
        <v>#REF!</v>
      </c>
      <c r="F513" s="18" t="e">
        <f>SUM('360 GRP '!#REF!)*'360 GRP '!#REF!</f>
        <v>#REF!</v>
      </c>
      <c r="G513" s="18" t="e">
        <f>SUM('360 GRP '!#REF!)*'360 GRP '!#REF!</f>
        <v>#REF!</v>
      </c>
      <c r="H513" s="18" t="e">
        <f>SUM('360 GRP '!#REF!)*'360 GRP '!#REF!</f>
        <v>#REF!</v>
      </c>
      <c r="I513" s="18" t="e">
        <f>SUM('360 GRP '!#REF!)*'360 GRP '!#REF!</f>
        <v>#REF!</v>
      </c>
      <c r="J513" s="18" t="e">
        <f>SUM('360 GRP '!#REF!)*'360 GRP '!#REF!</f>
        <v>#REF!</v>
      </c>
      <c r="K513" s="18" t="e">
        <f>'360 GRP '!#REF!</f>
        <v>#REF!</v>
      </c>
      <c r="L513" s="18" t="e">
        <f>'360 GRP '!#REF!*SUM('360 GRP '!#REF!)</f>
        <v>#REF!</v>
      </c>
    </row>
    <row r="514" spans="1:12">
      <c r="A514" s="1"/>
      <c r="B514" s="16" t="e">
        <f>SUM('360 GRP '!#REF!)*'360 GRP '!#REF!</f>
        <v>#REF!</v>
      </c>
      <c r="C514" s="17" t="e">
        <f>SUM('360 GRP '!#REF!)*'360 GRP '!#REF!</f>
        <v>#REF!</v>
      </c>
      <c r="D514" s="18" t="e">
        <f>SUM('360 GRP '!#REF!)*'360 GRP '!#REF!</f>
        <v>#REF!</v>
      </c>
      <c r="E514" s="18" t="e">
        <f>SUM('360 GRP '!#REF!)*'360 GRP '!#REF!</f>
        <v>#REF!</v>
      </c>
      <c r="F514" s="18" t="e">
        <f>SUM('360 GRP '!#REF!)*'360 GRP '!#REF!</f>
        <v>#REF!</v>
      </c>
      <c r="G514" s="18" t="e">
        <f>SUM('360 GRP '!#REF!)*'360 GRP '!#REF!</f>
        <v>#REF!</v>
      </c>
      <c r="H514" s="18" t="e">
        <f>SUM('360 GRP '!#REF!)*'360 GRP '!#REF!</f>
        <v>#REF!</v>
      </c>
      <c r="I514" s="18" t="e">
        <f>SUM('360 GRP '!#REF!)*'360 GRP '!#REF!</f>
        <v>#REF!</v>
      </c>
      <c r="J514" s="18" t="e">
        <f>SUM('360 GRP '!#REF!)*'360 GRP '!#REF!</f>
        <v>#REF!</v>
      </c>
      <c r="K514" s="18" t="e">
        <f>'360 GRP '!#REF!</f>
        <v>#REF!</v>
      </c>
      <c r="L514" s="18" t="e">
        <f>'360 GRP '!#REF!*SUM('360 GRP '!#REF!)</f>
        <v>#REF!</v>
      </c>
    </row>
    <row r="515" spans="1:12">
      <c r="A515" s="1"/>
      <c r="B515" s="16" t="e">
        <f>SUM('360 GRP '!#REF!)*'360 GRP '!#REF!</f>
        <v>#REF!</v>
      </c>
      <c r="C515" s="17" t="e">
        <f>SUM('360 GRP '!#REF!)*'360 GRP '!#REF!</f>
        <v>#REF!</v>
      </c>
      <c r="D515" s="18" t="e">
        <f>SUM('360 GRP '!#REF!)*'360 GRP '!#REF!</f>
        <v>#REF!</v>
      </c>
      <c r="E515" s="18" t="e">
        <f>SUM('360 GRP '!#REF!)*'360 GRP '!#REF!</f>
        <v>#REF!</v>
      </c>
      <c r="F515" s="18" t="e">
        <f>SUM('360 GRP '!#REF!)*'360 GRP '!#REF!</f>
        <v>#REF!</v>
      </c>
      <c r="G515" s="18" t="e">
        <f>SUM('360 GRP '!#REF!)*'360 GRP '!#REF!</f>
        <v>#REF!</v>
      </c>
      <c r="H515" s="18" t="e">
        <f>SUM('360 GRP '!#REF!)*'360 GRP '!#REF!</f>
        <v>#REF!</v>
      </c>
      <c r="I515" s="18" t="e">
        <f>SUM('360 GRP '!#REF!)*'360 GRP '!#REF!</f>
        <v>#REF!</v>
      </c>
      <c r="J515" s="18" t="e">
        <f>SUM('360 GRP '!#REF!)*'360 GRP '!#REF!</f>
        <v>#REF!</v>
      </c>
      <c r="K515" s="18" t="e">
        <f>'360 GRP '!#REF!</f>
        <v>#REF!</v>
      </c>
      <c r="L515" s="18" t="e">
        <f>'360 GRP '!#REF!*SUM('360 GRP '!#REF!)</f>
        <v>#REF!</v>
      </c>
    </row>
    <row r="516" spans="1:12">
      <c r="A516" s="1"/>
      <c r="B516" s="16" t="e">
        <f>SUM('360 GRP '!#REF!)*'360 GRP '!#REF!</f>
        <v>#REF!</v>
      </c>
      <c r="C516" s="17" t="e">
        <f>SUM('360 GRP '!#REF!)*'360 GRP '!#REF!</f>
        <v>#REF!</v>
      </c>
      <c r="D516" s="18" t="e">
        <f>SUM('360 GRP '!#REF!)*'360 GRP '!#REF!</f>
        <v>#REF!</v>
      </c>
      <c r="E516" s="18" t="e">
        <f>SUM('360 GRP '!#REF!)*'360 GRP '!#REF!</f>
        <v>#REF!</v>
      </c>
      <c r="F516" s="18" t="e">
        <f>SUM('360 GRP '!#REF!)*'360 GRP '!#REF!</f>
        <v>#REF!</v>
      </c>
      <c r="G516" s="18" t="e">
        <f>SUM('360 GRP '!#REF!)*'360 GRP '!#REF!</f>
        <v>#REF!</v>
      </c>
      <c r="H516" s="18" t="e">
        <f>SUM('360 GRP '!#REF!)*'360 GRP '!#REF!</f>
        <v>#REF!</v>
      </c>
      <c r="I516" s="18" t="e">
        <f>SUM('360 GRP '!#REF!)*'360 GRP '!#REF!</f>
        <v>#REF!</v>
      </c>
      <c r="J516" s="18" t="e">
        <f>SUM('360 GRP '!#REF!)*'360 GRP '!#REF!</f>
        <v>#REF!</v>
      </c>
      <c r="K516" s="18" t="e">
        <f>'360 GRP '!#REF!</f>
        <v>#REF!</v>
      </c>
      <c r="L516" s="18" t="e">
        <f>'360 GRP '!#REF!*SUM('360 GRP '!#REF!)</f>
        <v>#REF!</v>
      </c>
    </row>
    <row r="517" spans="1:12">
      <c r="A517" s="1"/>
      <c r="B517" s="16" t="e">
        <f>SUM('360 GRP '!#REF!)*'360 GRP '!#REF!</f>
        <v>#REF!</v>
      </c>
      <c r="C517" s="17" t="e">
        <f>SUM('360 GRP '!#REF!)*'360 GRP '!#REF!</f>
        <v>#REF!</v>
      </c>
      <c r="D517" s="18" t="e">
        <f>SUM('360 GRP '!#REF!)*'360 GRP '!#REF!</f>
        <v>#REF!</v>
      </c>
      <c r="E517" s="18" t="e">
        <f>SUM('360 GRP '!#REF!)*'360 GRP '!#REF!</f>
        <v>#REF!</v>
      </c>
      <c r="F517" s="18" t="e">
        <f>SUM('360 GRP '!#REF!)*'360 GRP '!#REF!</f>
        <v>#REF!</v>
      </c>
      <c r="G517" s="18" t="e">
        <f>SUM('360 GRP '!#REF!)*'360 GRP '!#REF!</f>
        <v>#REF!</v>
      </c>
      <c r="H517" s="18" t="e">
        <f>SUM('360 GRP '!#REF!)*'360 GRP '!#REF!</f>
        <v>#REF!</v>
      </c>
      <c r="I517" s="18" t="e">
        <f>SUM('360 GRP '!#REF!)*'360 GRP '!#REF!</f>
        <v>#REF!</v>
      </c>
      <c r="J517" s="18" t="e">
        <f>SUM('360 GRP '!#REF!)*'360 GRP '!#REF!</f>
        <v>#REF!</v>
      </c>
      <c r="K517" s="18" t="e">
        <f>'360 GRP '!#REF!</f>
        <v>#REF!</v>
      </c>
      <c r="L517" s="18" t="e">
        <f>'360 GRP '!#REF!*SUM('360 GRP '!#REF!)</f>
        <v>#REF!</v>
      </c>
    </row>
    <row r="518" spans="1:12">
      <c r="A518" s="1"/>
      <c r="B518" s="16" t="e">
        <f>SUM('360 GRP '!#REF!)*'360 GRP '!#REF!</f>
        <v>#REF!</v>
      </c>
      <c r="C518" s="17" t="e">
        <f>SUM('360 GRP '!#REF!)*'360 GRP '!#REF!</f>
        <v>#REF!</v>
      </c>
      <c r="D518" s="18" t="e">
        <f>SUM('360 GRP '!#REF!)*'360 GRP '!#REF!</f>
        <v>#REF!</v>
      </c>
      <c r="E518" s="18" t="e">
        <f>SUM('360 GRP '!#REF!)*'360 GRP '!#REF!</f>
        <v>#REF!</v>
      </c>
      <c r="F518" s="18" t="e">
        <f>SUM('360 GRP '!#REF!)*'360 GRP '!#REF!</f>
        <v>#REF!</v>
      </c>
      <c r="G518" s="18" t="e">
        <f>SUM('360 GRP '!#REF!)*'360 GRP '!#REF!</f>
        <v>#REF!</v>
      </c>
      <c r="H518" s="18" t="e">
        <f>SUM('360 GRP '!#REF!)*'360 GRP '!#REF!</f>
        <v>#REF!</v>
      </c>
      <c r="I518" s="18" t="e">
        <f>SUM('360 GRP '!#REF!)*'360 GRP '!#REF!</f>
        <v>#REF!</v>
      </c>
      <c r="J518" s="18" t="e">
        <f>SUM('360 GRP '!#REF!)*'360 GRP '!#REF!</f>
        <v>#REF!</v>
      </c>
      <c r="K518" s="18" t="e">
        <f>'360 GRP '!#REF!</f>
        <v>#REF!</v>
      </c>
      <c r="L518" s="18" t="e">
        <f>'360 GRP '!#REF!*SUM('360 GRP '!#REF!)</f>
        <v>#REF!</v>
      </c>
    </row>
    <row r="519" spans="1:12">
      <c r="A519" s="1"/>
      <c r="B519" s="16" t="e">
        <f>SUM('360 GRP '!#REF!)*'360 GRP '!#REF!</f>
        <v>#REF!</v>
      </c>
      <c r="C519" s="17" t="e">
        <f>SUM('360 GRP '!#REF!)*'360 GRP '!#REF!</f>
        <v>#REF!</v>
      </c>
      <c r="D519" s="18" t="e">
        <f>SUM('360 GRP '!#REF!)*'360 GRP '!#REF!</f>
        <v>#REF!</v>
      </c>
      <c r="E519" s="18" t="e">
        <f>SUM('360 GRP '!#REF!)*'360 GRP '!#REF!</f>
        <v>#REF!</v>
      </c>
      <c r="F519" s="18" t="e">
        <f>SUM('360 GRP '!#REF!)*'360 GRP '!#REF!</f>
        <v>#REF!</v>
      </c>
      <c r="G519" s="18" t="e">
        <f>SUM('360 GRP '!#REF!)*'360 GRP '!#REF!</f>
        <v>#REF!</v>
      </c>
      <c r="H519" s="18" t="e">
        <f>SUM('360 GRP '!#REF!)*'360 GRP '!#REF!</f>
        <v>#REF!</v>
      </c>
      <c r="I519" s="18" t="e">
        <f>SUM('360 GRP '!#REF!)*'360 GRP '!#REF!</f>
        <v>#REF!</v>
      </c>
      <c r="J519" s="18" t="e">
        <f>SUM('360 GRP '!#REF!)*'360 GRP '!#REF!</f>
        <v>#REF!</v>
      </c>
      <c r="K519" s="18" t="e">
        <f>'360 GRP '!#REF!</f>
        <v>#REF!</v>
      </c>
      <c r="L519" s="18" t="e">
        <f>'360 GRP '!#REF!*SUM('360 GRP '!#REF!)</f>
        <v>#REF!</v>
      </c>
    </row>
    <row r="520" spans="1:12">
      <c r="A520" s="1"/>
      <c r="B520" s="16" t="e">
        <f>SUM('360 GRP '!#REF!)*'360 GRP '!#REF!</f>
        <v>#REF!</v>
      </c>
      <c r="C520" s="17" t="e">
        <f>SUM('360 GRP '!#REF!)*'360 GRP '!#REF!</f>
        <v>#REF!</v>
      </c>
      <c r="D520" s="18" t="e">
        <f>SUM('360 GRP '!#REF!)*'360 GRP '!#REF!</f>
        <v>#REF!</v>
      </c>
      <c r="E520" s="18" t="e">
        <f>SUM('360 GRP '!#REF!)*'360 GRP '!#REF!</f>
        <v>#REF!</v>
      </c>
      <c r="F520" s="18" t="e">
        <f>SUM('360 GRP '!#REF!)*'360 GRP '!#REF!</f>
        <v>#REF!</v>
      </c>
      <c r="G520" s="18" t="e">
        <f>SUM('360 GRP '!#REF!)*'360 GRP '!#REF!</f>
        <v>#REF!</v>
      </c>
      <c r="H520" s="18" t="e">
        <f>SUM('360 GRP '!#REF!)*'360 GRP '!#REF!</f>
        <v>#REF!</v>
      </c>
      <c r="I520" s="18" t="e">
        <f>SUM('360 GRP '!#REF!)*'360 GRP '!#REF!</f>
        <v>#REF!</v>
      </c>
      <c r="J520" s="18" t="e">
        <f>SUM('360 GRP '!#REF!)*'360 GRP '!#REF!</f>
        <v>#REF!</v>
      </c>
      <c r="K520" s="18" t="e">
        <f>'360 GRP '!#REF!</f>
        <v>#REF!</v>
      </c>
      <c r="L520" s="18" t="e">
        <f>'360 GRP '!#REF!*SUM('360 GRP '!#REF!)</f>
        <v>#REF!</v>
      </c>
    </row>
    <row r="521" spans="1:12">
      <c r="A521" s="1"/>
      <c r="B521" s="16" t="e">
        <f>SUM('360 GRP '!#REF!)*'360 GRP '!#REF!</f>
        <v>#REF!</v>
      </c>
      <c r="C521" s="17" t="e">
        <f>SUM('360 GRP '!#REF!)*'360 GRP '!#REF!</f>
        <v>#REF!</v>
      </c>
      <c r="D521" s="18" t="e">
        <f>SUM('360 GRP '!#REF!)*'360 GRP '!#REF!</f>
        <v>#REF!</v>
      </c>
      <c r="E521" s="18" t="e">
        <f>SUM('360 GRP '!#REF!)*'360 GRP '!#REF!</f>
        <v>#REF!</v>
      </c>
      <c r="F521" s="18" t="e">
        <f>SUM('360 GRP '!#REF!)*'360 GRP '!#REF!</f>
        <v>#REF!</v>
      </c>
      <c r="G521" s="18" t="e">
        <f>SUM('360 GRP '!#REF!)*'360 GRP '!#REF!</f>
        <v>#REF!</v>
      </c>
      <c r="H521" s="18" t="e">
        <f>SUM('360 GRP '!#REF!)*'360 GRP '!#REF!</f>
        <v>#REF!</v>
      </c>
      <c r="I521" s="18" t="e">
        <f>SUM('360 GRP '!#REF!)*'360 GRP '!#REF!</f>
        <v>#REF!</v>
      </c>
      <c r="J521" s="18" t="e">
        <f>SUM('360 GRP '!#REF!)*'360 GRP '!#REF!</f>
        <v>#REF!</v>
      </c>
      <c r="K521" s="18" t="e">
        <f>'360 GRP '!#REF!</f>
        <v>#REF!</v>
      </c>
      <c r="L521" s="18" t="e">
        <f>'360 GRP '!#REF!*SUM('360 GRP '!#REF!)</f>
        <v>#REF!</v>
      </c>
    </row>
    <row r="522" spans="1:12">
      <c r="A522" s="1"/>
      <c r="B522" s="16" t="e">
        <f>SUM('360 GRP '!#REF!)*'360 GRP '!#REF!</f>
        <v>#REF!</v>
      </c>
      <c r="C522" s="17" t="e">
        <f>SUM('360 GRP '!#REF!)*'360 GRP '!#REF!</f>
        <v>#REF!</v>
      </c>
      <c r="D522" s="18" t="e">
        <f>SUM('360 GRP '!#REF!)*'360 GRP '!#REF!</f>
        <v>#REF!</v>
      </c>
      <c r="E522" s="18" t="e">
        <f>SUM('360 GRP '!#REF!)*'360 GRP '!#REF!</f>
        <v>#REF!</v>
      </c>
      <c r="F522" s="18" t="e">
        <f>SUM('360 GRP '!#REF!)*'360 GRP '!#REF!</f>
        <v>#REF!</v>
      </c>
      <c r="G522" s="18" t="e">
        <f>SUM('360 GRP '!#REF!)*'360 GRP '!#REF!</f>
        <v>#REF!</v>
      </c>
      <c r="H522" s="18" t="e">
        <f>SUM('360 GRP '!#REF!)*'360 GRP '!#REF!</f>
        <v>#REF!</v>
      </c>
      <c r="I522" s="18" t="e">
        <f>SUM('360 GRP '!#REF!)*'360 GRP '!#REF!</f>
        <v>#REF!</v>
      </c>
      <c r="J522" s="18" t="e">
        <f>SUM('360 GRP '!#REF!)*'360 GRP '!#REF!</f>
        <v>#REF!</v>
      </c>
      <c r="K522" s="18" t="e">
        <f>'360 GRP '!#REF!</f>
        <v>#REF!</v>
      </c>
      <c r="L522" s="18" t="e">
        <f>'360 GRP '!#REF!*SUM('360 GRP '!#REF!)</f>
        <v>#REF!</v>
      </c>
    </row>
    <row r="523" spans="1:12">
      <c r="A523" s="1"/>
      <c r="B523" s="16" t="e">
        <f>SUM('360 GRP '!#REF!)*'360 GRP '!#REF!</f>
        <v>#REF!</v>
      </c>
      <c r="C523" s="17" t="e">
        <f>SUM('360 GRP '!#REF!)*'360 GRP '!#REF!</f>
        <v>#REF!</v>
      </c>
      <c r="D523" s="18" t="e">
        <f>SUM('360 GRP '!#REF!)*'360 GRP '!#REF!</f>
        <v>#REF!</v>
      </c>
      <c r="E523" s="18" t="e">
        <f>SUM('360 GRP '!#REF!)*'360 GRP '!#REF!</f>
        <v>#REF!</v>
      </c>
      <c r="F523" s="18" t="e">
        <f>SUM('360 GRP '!#REF!)*'360 GRP '!#REF!</f>
        <v>#REF!</v>
      </c>
      <c r="G523" s="18" t="e">
        <f>SUM('360 GRP '!#REF!)*'360 GRP '!#REF!</f>
        <v>#REF!</v>
      </c>
      <c r="H523" s="18" t="e">
        <f>SUM('360 GRP '!#REF!)*'360 GRP '!#REF!</f>
        <v>#REF!</v>
      </c>
      <c r="I523" s="18" t="e">
        <f>SUM('360 GRP '!#REF!)*'360 GRP '!#REF!</f>
        <v>#REF!</v>
      </c>
      <c r="J523" s="18" t="e">
        <f>SUM('360 GRP '!#REF!)*'360 GRP '!#REF!</f>
        <v>#REF!</v>
      </c>
      <c r="K523" s="18" t="e">
        <f>'360 GRP '!#REF!</f>
        <v>#REF!</v>
      </c>
      <c r="L523" s="18" t="e">
        <f>'360 GRP '!#REF!*SUM('360 GRP '!#REF!)</f>
        <v>#REF!</v>
      </c>
    </row>
    <row r="524" spans="1:12">
      <c r="A524" s="1"/>
      <c r="B524" s="16" t="e">
        <f>SUM('360 GRP '!#REF!)*'360 GRP '!#REF!</f>
        <v>#REF!</v>
      </c>
      <c r="C524" s="17" t="e">
        <f>SUM('360 GRP '!#REF!)*'360 GRP '!#REF!</f>
        <v>#REF!</v>
      </c>
      <c r="D524" s="18" t="e">
        <f>SUM('360 GRP '!#REF!)*'360 GRP '!#REF!</f>
        <v>#REF!</v>
      </c>
      <c r="E524" s="18" t="e">
        <f>SUM('360 GRP '!#REF!)*'360 GRP '!#REF!</f>
        <v>#REF!</v>
      </c>
      <c r="F524" s="18" t="e">
        <f>SUM('360 GRP '!#REF!)*'360 GRP '!#REF!</f>
        <v>#REF!</v>
      </c>
      <c r="G524" s="18" t="e">
        <f>SUM('360 GRP '!#REF!)*'360 GRP '!#REF!</f>
        <v>#REF!</v>
      </c>
      <c r="H524" s="18" t="e">
        <f>SUM('360 GRP '!#REF!)*'360 GRP '!#REF!</f>
        <v>#REF!</v>
      </c>
      <c r="I524" s="18" t="e">
        <f>SUM('360 GRP '!#REF!)*'360 GRP '!#REF!</f>
        <v>#REF!</v>
      </c>
      <c r="J524" s="18" t="e">
        <f>SUM('360 GRP '!#REF!)*'360 GRP '!#REF!</f>
        <v>#REF!</v>
      </c>
      <c r="K524" s="18" t="e">
        <f>'360 GRP '!#REF!</f>
        <v>#REF!</v>
      </c>
      <c r="L524" s="18" t="e">
        <f>'360 GRP '!#REF!*SUM('360 GRP '!#REF!)</f>
        <v>#REF!</v>
      </c>
    </row>
    <row r="525" spans="1:12">
      <c r="A525" s="1"/>
      <c r="B525" s="16" t="e">
        <f>SUM('360 GRP '!#REF!)*'360 GRP '!#REF!</f>
        <v>#REF!</v>
      </c>
      <c r="C525" s="17" t="e">
        <f>SUM('360 GRP '!#REF!)*'360 GRP '!#REF!</f>
        <v>#REF!</v>
      </c>
      <c r="D525" s="18" t="e">
        <f>SUM('360 GRP '!#REF!)*'360 GRP '!#REF!</f>
        <v>#REF!</v>
      </c>
      <c r="E525" s="18" t="e">
        <f>SUM('360 GRP '!#REF!)*'360 GRP '!#REF!</f>
        <v>#REF!</v>
      </c>
      <c r="F525" s="18" t="e">
        <f>SUM('360 GRP '!#REF!)*'360 GRP '!#REF!</f>
        <v>#REF!</v>
      </c>
      <c r="G525" s="18" t="e">
        <f>SUM('360 GRP '!#REF!)*'360 GRP '!#REF!</f>
        <v>#REF!</v>
      </c>
      <c r="H525" s="18" t="e">
        <f>SUM('360 GRP '!#REF!)*'360 GRP '!#REF!</f>
        <v>#REF!</v>
      </c>
      <c r="I525" s="18" t="e">
        <f>SUM('360 GRP '!#REF!)*'360 GRP '!#REF!</f>
        <v>#REF!</v>
      </c>
      <c r="J525" s="18" t="e">
        <f>SUM('360 GRP '!#REF!)*'360 GRP '!#REF!</f>
        <v>#REF!</v>
      </c>
      <c r="K525" s="18" t="e">
        <f>'360 GRP '!#REF!</f>
        <v>#REF!</v>
      </c>
      <c r="L525" s="18" t="e">
        <f>'360 GRP '!#REF!*SUM('360 GRP '!#REF!)</f>
        <v>#REF!</v>
      </c>
    </row>
    <row r="526" spans="1:12">
      <c r="A526" s="1"/>
      <c r="B526" s="16" t="e">
        <f>SUM('360 GRP '!#REF!)*'360 GRP '!#REF!</f>
        <v>#REF!</v>
      </c>
      <c r="C526" s="17" t="e">
        <f>SUM('360 GRP '!#REF!)*'360 GRP '!#REF!</f>
        <v>#REF!</v>
      </c>
      <c r="D526" s="18" t="e">
        <f>SUM('360 GRP '!#REF!)*'360 GRP '!#REF!</f>
        <v>#REF!</v>
      </c>
      <c r="E526" s="18" t="e">
        <f>SUM('360 GRP '!#REF!)*'360 GRP '!#REF!</f>
        <v>#REF!</v>
      </c>
      <c r="F526" s="18" t="e">
        <f>SUM('360 GRP '!#REF!)*'360 GRP '!#REF!</f>
        <v>#REF!</v>
      </c>
      <c r="G526" s="18" t="e">
        <f>SUM('360 GRP '!#REF!)*'360 GRP '!#REF!</f>
        <v>#REF!</v>
      </c>
      <c r="H526" s="18" t="e">
        <f>SUM('360 GRP '!#REF!)*'360 GRP '!#REF!</f>
        <v>#REF!</v>
      </c>
      <c r="I526" s="18" t="e">
        <f>SUM('360 GRP '!#REF!)*'360 GRP '!#REF!</f>
        <v>#REF!</v>
      </c>
      <c r="J526" s="18" t="e">
        <f>SUM('360 GRP '!#REF!)*'360 GRP '!#REF!</f>
        <v>#REF!</v>
      </c>
      <c r="K526" s="18" t="e">
        <f>'360 GRP '!#REF!</f>
        <v>#REF!</v>
      </c>
      <c r="L526" s="18" t="e">
        <f>'360 GRP '!#REF!*SUM('360 GRP '!#REF!)</f>
        <v>#REF!</v>
      </c>
    </row>
    <row r="527" spans="1:12">
      <c r="A527" s="1"/>
      <c r="B527" s="16" t="e">
        <f>SUM('360 GRP '!#REF!)*'360 GRP '!#REF!</f>
        <v>#REF!</v>
      </c>
      <c r="C527" s="17" t="e">
        <f>SUM('360 GRP '!#REF!)*'360 GRP '!#REF!</f>
        <v>#REF!</v>
      </c>
      <c r="D527" s="18" t="e">
        <f>SUM('360 GRP '!#REF!)*'360 GRP '!#REF!</f>
        <v>#REF!</v>
      </c>
      <c r="E527" s="18" t="e">
        <f>SUM('360 GRP '!#REF!)*'360 GRP '!#REF!</f>
        <v>#REF!</v>
      </c>
      <c r="F527" s="18" t="e">
        <f>SUM('360 GRP '!#REF!)*'360 GRP '!#REF!</f>
        <v>#REF!</v>
      </c>
      <c r="G527" s="18" t="e">
        <f>SUM('360 GRP '!#REF!)*'360 GRP '!#REF!</f>
        <v>#REF!</v>
      </c>
      <c r="H527" s="18" t="e">
        <f>SUM('360 GRP '!#REF!)*'360 GRP '!#REF!</f>
        <v>#REF!</v>
      </c>
      <c r="I527" s="18" t="e">
        <f>SUM('360 GRP '!#REF!)*'360 GRP '!#REF!</f>
        <v>#REF!</v>
      </c>
      <c r="J527" s="18" t="e">
        <f>SUM('360 GRP '!#REF!)*'360 GRP '!#REF!</f>
        <v>#REF!</v>
      </c>
      <c r="K527" s="18" t="e">
        <f>'360 GRP '!#REF!</f>
        <v>#REF!</v>
      </c>
      <c r="L527" s="18" t="e">
        <f>'360 GRP '!#REF!*SUM('360 GRP '!#REF!)</f>
        <v>#REF!</v>
      </c>
    </row>
    <row r="528" spans="1:12">
      <c r="A528" s="1"/>
      <c r="B528" s="16" t="e">
        <f>SUM('360 GRP '!#REF!)*'360 GRP '!#REF!</f>
        <v>#REF!</v>
      </c>
      <c r="C528" s="17" t="e">
        <f>SUM('360 GRP '!#REF!)*'360 GRP '!#REF!</f>
        <v>#REF!</v>
      </c>
      <c r="D528" s="18" t="e">
        <f>SUM('360 GRP '!#REF!)*'360 GRP '!#REF!</f>
        <v>#REF!</v>
      </c>
      <c r="E528" s="18" t="e">
        <f>SUM('360 GRP '!#REF!)*'360 GRP '!#REF!</f>
        <v>#REF!</v>
      </c>
      <c r="F528" s="18" t="e">
        <f>SUM('360 GRP '!#REF!)*'360 GRP '!#REF!</f>
        <v>#REF!</v>
      </c>
      <c r="G528" s="18" t="e">
        <f>SUM('360 GRP '!#REF!)*'360 GRP '!#REF!</f>
        <v>#REF!</v>
      </c>
      <c r="H528" s="18" t="e">
        <f>SUM('360 GRP '!#REF!)*'360 GRP '!#REF!</f>
        <v>#REF!</v>
      </c>
      <c r="I528" s="18" t="e">
        <f>SUM('360 GRP '!#REF!)*'360 GRP '!#REF!</f>
        <v>#REF!</v>
      </c>
      <c r="J528" s="18" t="e">
        <f>SUM('360 GRP '!#REF!)*'360 GRP '!#REF!</f>
        <v>#REF!</v>
      </c>
      <c r="K528" s="18" t="e">
        <f>'360 GRP '!#REF!</f>
        <v>#REF!</v>
      </c>
      <c r="L528" s="18" t="e">
        <f>'360 GRP '!#REF!*SUM('360 GRP '!#REF!)</f>
        <v>#REF!</v>
      </c>
    </row>
    <row r="529" spans="1:12">
      <c r="A529" s="1"/>
      <c r="B529" s="16" t="e">
        <f>SUM('360 GRP '!#REF!)*'360 GRP '!#REF!</f>
        <v>#REF!</v>
      </c>
      <c r="C529" s="17" t="e">
        <f>SUM('360 GRP '!#REF!)*'360 GRP '!#REF!</f>
        <v>#REF!</v>
      </c>
      <c r="D529" s="18" t="e">
        <f>SUM('360 GRP '!#REF!)*'360 GRP '!#REF!</f>
        <v>#REF!</v>
      </c>
      <c r="E529" s="18" t="e">
        <f>SUM('360 GRP '!#REF!)*'360 GRP '!#REF!</f>
        <v>#REF!</v>
      </c>
      <c r="F529" s="18" t="e">
        <f>SUM('360 GRP '!#REF!)*'360 GRP '!#REF!</f>
        <v>#REF!</v>
      </c>
      <c r="G529" s="18" t="e">
        <f>SUM('360 GRP '!#REF!)*'360 GRP '!#REF!</f>
        <v>#REF!</v>
      </c>
      <c r="H529" s="18" t="e">
        <f>SUM('360 GRP '!#REF!)*'360 GRP '!#REF!</f>
        <v>#REF!</v>
      </c>
      <c r="I529" s="18" t="e">
        <f>SUM('360 GRP '!#REF!)*'360 GRP '!#REF!</f>
        <v>#REF!</v>
      </c>
      <c r="J529" s="18" t="e">
        <f>SUM('360 GRP '!#REF!)*'360 GRP '!#REF!</f>
        <v>#REF!</v>
      </c>
      <c r="K529" s="18" t="e">
        <f>'360 GRP '!#REF!</f>
        <v>#REF!</v>
      </c>
      <c r="L529" s="18" t="e">
        <f>'360 GRP '!#REF!*SUM('360 GRP '!#REF!)</f>
        <v>#REF!</v>
      </c>
    </row>
    <row r="530" spans="1:12">
      <c r="A530" s="1"/>
      <c r="B530" s="16" t="e">
        <f>SUM('360 GRP '!#REF!)*'360 GRP '!#REF!</f>
        <v>#REF!</v>
      </c>
      <c r="C530" s="17" t="e">
        <f>SUM('360 GRP '!#REF!)*'360 GRP '!#REF!</f>
        <v>#REF!</v>
      </c>
      <c r="D530" s="18" t="e">
        <f>SUM('360 GRP '!#REF!)*'360 GRP '!#REF!</f>
        <v>#REF!</v>
      </c>
      <c r="E530" s="18" t="e">
        <f>SUM('360 GRP '!#REF!)*'360 GRP '!#REF!</f>
        <v>#REF!</v>
      </c>
      <c r="F530" s="18" t="e">
        <f>SUM('360 GRP '!#REF!)*'360 GRP '!#REF!</f>
        <v>#REF!</v>
      </c>
      <c r="G530" s="18" t="e">
        <f>SUM('360 GRP '!#REF!)*'360 GRP '!#REF!</f>
        <v>#REF!</v>
      </c>
      <c r="H530" s="18" t="e">
        <f>SUM('360 GRP '!#REF!)*'360 GRP '!#REF!</f>
        <v>#REF!</v>
      </c>
      <c r="I530" s="18" t="e">
        <f>SUM('360 GRP '!#REF!)*'360 GRP '!#REF!</f>
        <v>#REF!</v>
      </c>
      <c r="J530" s="18" t="e">
        <f>SUM('360 GRP '!#REF!)*'360 GRP '!#REF!</f>
        <v>#REF!</v>
      </c>
      <c r="K530" s="18" t="e">
        <f>'360 GRP '!#REF!</f>
        <v>#REF!</v>
      </c>
      <c r="L530" s="18" t="e">
        <f>'360 GRP '!#REF!*SUM('360 GRP '!#REF!)</f>
        <v>#REF!</v>
      </c>
    </row>
    <row r="531" spans="1:12">
      <c r="A531" s="1"/>
      <c r="B531" s="16" t="e">
        <f>SUM('360 GRP '!#REF!)*'360 GRP '!#REF!</f>
        <v>#REF!</v>
      </c>
      <c r="C531" s="17" t="e">
        <f>SUM('360 GRP '!#REF!)*'360 GRP '!#REF!</f>
        <v>#REF!</v>
      </c>
      <c r="D531" s="18" t="e">
        <f>SUM('360 GRP '!#REF!)*'360 GRP '!#REF!</f>
        <v>#REF!</v>
      </c>
      <c r="E531" s="18" t="e">
        <f>SUM('360 GRP '!#REF!)*'360 GRP '!#REF!</f>
        <v>#REF!</v>
      </c>
      <c r="F531" s="18" t="e">
        <f>SUM('360 GRP '!#REF!)*'360 GRP '!#REF!</f>
        <v>#REF!</v>
      </c>
      <c r="G531" s="18" t="e">
        <f>SUM('360 GRP '!#REF!)*'360 GRP '!#REF!</f>
        <v>#REF!</v>
      </c>
      <c r="H531" s="18" t="e">
        <f>SUM('360 GRP '!#REF!)*'360 GRP '!#REF!</f>
        <v>#REF!</v>
      </c>
      <c r="I531" s="18" t="e">
        <f>SUM('360 GRP '!#REF!)*'360 GRP '!#REF!</f>
        <v>#REF!</v>
      </c>
      <c r="J531" s="18" t="e">
        <f>SUM('360 GRP '!#REF!)*'360 GRP '!#REF!</f>
        <v>#REF!</v>
      </c>
      <c r="K531" s="18" t="e">
        <f>'360 GRP '!#REF!</f>
        <v>#REF!</v>
      </c>
      <c r="L531" s="18" t="e">
        <f>'360 GRP '!#REF!*SUM('360 GRP '!#REF!)</f>
        <v>#REF!</v>
      </c>
    </row>
    <row r="532" spans="1:12">
      <c r="A532" s="1"/>
      <c r="B532" s="16" t="e">
        <f>SUM('360 GRP '!#REF!)*'360 GRP '!#REF!</f>
        <v>#REF!</v>
      </c>
      <c r="C532" s="17" t="e">
        <f>SUM('360 GRP '!#REF!)*'360 GRP '!#REF!</f>
        <v>#REF!</v>
      </c>
      <c r="D532" s="18" t="e">
        <f>SUM('360 GRP '!#REF!)*'360 GRP '!#REF!</f>
        <v>#REF!</v>
      </c>
      <c r="E532" s="18" t="e">
        <f>SUM('360 GRP '!#REF!)*'360 GRP '!#REF!</f>
        <v>#REF!</v>
      </c>
      <c r="F532" s="18" t="e">
        <f>SUM('360 GRP '!#REF!)*'360 GRP '!#REF!</f>
        <v>#REF!</v>
      </c>
      <c r="G532" s="18" t="e">
        <f>SUM('360 GRP '!#REF!)*'360 GRP '!#REF!</f>
        <v>#REF!</v>
      </c>
      <c r="H532" s="18" t="e">
        <f>SUM('360 GRP '!#REF!)*'360 GRP '!#REF!</f>
        <v>#REF!</v>
      </c>
      <c r="I532" s="18" t="e">
        <f>SUM('360 GRP '!#REF!)*'360 GRP '!#REF!</f>
        <v>#REF!</v>
      </c>
      <c r="J532" s="18" t="e">
        <f>SUM('360 GRP '!#REF!)*'360 GRP '!#REF!</f>
        <v>#REF!</v>
      </c>
      <c r="K532" s="18" t="e">
        <f>'360 GRP '!#REF!</f>
        <v>#REF!</v>
      </c>
      <c r="L532" s="18" t="e">
        <f>'360 GRP '!#REF!*SUM('360 GRP '!#REF!)</f>
        <v>#REF!</v>
      </c>
    </row>
    <row r="533" spans="1:12">
      <c r="A533" s="1"/>
      <c r="B533" s="16" t="e">
        <f>SUM('360 GRP '!#REF!)*'360 GRP '!#REF!</f>
        <v>#REF!</v>
      </c>
      <c r="C533" s="17" t="e">
        <f>SUM('360 GRP '!#REF!)*'360 GRP '!#REF!</f>
        <v>#REF!</v>
      </c>
      <c r="D533" s="18" t="e">
        <f>SUM('360 GRP '!#REF!)*'360 GRP '!#REF!</f>
        <v>#REF!</v>
      </c>
      <c r="E533" s="18" t="e">
        <f>SUM('360 GRP '!#REF!)*'360 GRP '!#REF!</f>
        <v>#REF!</v>
      </c>
      <c r="F533" s="18" t="e">
        <f>SUM('360 GRP '!#REF!)*'360 GRP '!#REF!</f>
        <v>#REF!</v>
      </c>
      <c r="G533" s="18" t="e">
        <f>SUM('360 GRP '!#REF!)*'360 GRP '!#REF!</f>
        <v>#REF!</v>
      </c>
      <c r="H533" s="18" t="e">
        <f>SUM('360 GRP '!#REF!)*'360 GRP '!#REF!</f>
        <v>#REF!</v>
      </c>
      <c r="I533" s="18" t="e">
        <f>SUM('360 GRP '!#REF!)*'360 GRP '!#REF!</f>
        <v>#REF!</v>
      </c>
      <c r="J533" s="18" t="e">
        <f>SUM('360 GRP '!#REF!)*'360 GRP '!#REF!</f>
        <v>#REF!</v>
      </c>
      <c r="K533" s="18" t="e">
        <f>'360 GRP '!#REF!</f>
        <v>#REF!</v>
      </c>
      <c r="L533" s="18" t="e">
        <f>'360 GRP '!#REF!*SUM('360 GRP '!#REF!)</f>
        <v>#REF!</v>
      </c>
    </row>
    <row r="534" spans="1:12">
      <c r="A534" s="1"/>
      <c r="B534" s="16" t="e">
        <f>SUM('360 GRP '!#REF!)*'360 GRP '!#REF!</f>
        <v>#REF!</v>
      </c>
      <c r="C534" s="17" t="e">
        <f>SUM('360 GRP '!#REF!)*'360 GRP '!#REF!</f>
        <v>#REF!</v>
      </c>
      <c r="D534" s="18" t="e">
        <f>SUM('360 GRP '!#REF!)*'360 GRP '!#REF!</f>
        <v>#REF!</v>
      </c>
      <c r="E534" s="18" t="e">
        <f>SUM('360 GRP '!#REF!)*'360 GRP '!#REF!</f>
        <v>#REF!</v>
      </c>
      <c r="F534" s="18" t="e">
        <f>SUM('360 GRP '!#REF!)*'360 GRP '!#REF!</f>
        <v>#REF!</v>
      </c>
      <c r="G534" s="18" t="e">
        <f>SUM('360 GRP '!#REF!)*'360 GRP '!#REF!</f>
        <v>#REF!</v>
      </c>
      <c r="H534" s="18" t="e">
        <f>SUM('360 GRP '!#REF!)*'360 GRP '!#REF!</f>
        <v>#REF!</v>
      </c>
      <c r="I534" s="18" t="e">
        <f>SUM('360 GRP '!#REF!)*'360 GRP '!#REF!</f>
        <v>#REF!</v>
      </c>
      <c r="J534" s="18" t="e">
        <f>SUM('360 GRP '!#REF!)*'360 GRP '!#REF!</f>
        <v>#REF!</v>
      </c>
      <c r="K534" s="18" t="e">
        <f>'360 GRP '!#REF!</f>
        <v>#REF!</v>
      </c>
      <c r="L534" s="18" t="e">
        <f>'360 GRP '!#REF!*SUM('360 GRP '!#REF!)</f>
        <v>#REF!</v>
      </c>
    </row>
    <row r="535" spans="1:12">
      <c r="A535" s="1"/>
      <c r="B535" s="16" t="e">
        <f>SUM('360 GRP '!#REF!)*'360 GRP '!#REF!</f>
        <v>#REF!</v>
      </c>
      <c r="C535" s="17" t="e">
        <f>SUM('360 GRP '!#REF!)*'360 GRP '!#REF!</f>
        <v>#REF!</v>
      </c>
      <c r="D535" s="18" t="e">
        <f>SUM('360 GRP '!#REF!)*'360 GRP '!#REF!</f>
        <v>#REF!</v>
      </c>
      <c r="E535" s="18" t="e">
        <f>SUM('360 GRP '!#REF!)*'360 GRP '!#REF!</f>
        <v>#REF!</v>
      </c>
      <c r="F535" s="18" t="e">
        <f>SUM('360 GRP '!#REF!)*'360 GRP '!#REF!</f>
        <v>#REF!</v>
      </c>
      <c r="G535" s="18" t="e">
        <f>SUM('360 GRP '!#REF!)*'360 GRP '!#REF!</f>
        <v>#REF!</v>
      </c>
      <c r="H535" s="18" t="e">
        <f>SUM('360 GRP '!#REF!)*'360 GRP '!#REF!</f>
        <v>#REF!</v>
      </c>
      <c r="I535" s="18" t="e">
        <f>SUM('360 GRP '!#REF!)*'360 GRP '!#REF!</f>
        <v>#REF!</v>
      </c>
      <c r="J535" s="18" t="e">
        <f>SUM('360 GRP '!#REF!)*'360 GRP '!#REF!</f>
        <v>#REF!</v>
      </c>
      <c r="K535" s="18" t="e">
        <f>'360 GRP '!#REF!</f>
        <v>#REF!</v>
      </c>
      <c r="L535" s="18" t="e">
        <f>'360 GRP '!#REF!*SUM('360 GRP '!#REF!)</f>
        <v>#REF!</v>
      </c>
    </row>
    <row r="536" spans="1:12">
      <c r="A536" s="1"/>
      <c r="B536" s="16" t="e">
        <f>SUM('360 GRP '!#REF!)*'360 GRP '!#REF!</f>
        <v>#REF!</v>
      </c>
      <c r="C536" s="17" t="e">
        <f>SUM('360 GRP '!#REF!)*'360 GRP '!#REF!</f>
        <v>#REF!</v>
      </c>
      <c r="D536" s="18" t="e">
        <f>SUM('360 GRP '!#REF!)*'360 GRP '!#REF!</f>
        <v>#REF!</v>
      </c>
      <c r="E536" s="18" t="e">
        <f>SUM('360 GRP '!#REF!)*'360 GRP '!#REF!</f>
        <v>#REF!</v>
      </c>
      <c r="F536" s="18" t="e">
        <f>SUM('360 GRP '!#REF!)*'360 GRP '!#REF!</f>
        <v>#REF!</v>
      </c>
      <c r="G536" s="18" t="e">
        <f>SUM('360 GRP '!#REF!)*'360 GRP '!#REF!</f>
        <v>#REF!</v>
      </c>
      <c r="H536" s="18" t="e">
        <f>SUM('360 GRP '!#REF!)*'360 GRP '!#REF!</f>
        <v>#REF!</v>
      </c>
      <c r="I536" s="18" t="e">
        <f>SUM('360 GRP '!#REF!)*'360 GRP '!#REF!</f>
        <v>#REF!</v>
      </c>
      <c r="J536" s="18" t="e">
        <f>SUM('360 GRP '!#REF!)*'360 GRP '!#REF!</f>
        <v>#REF!</v>
      </c>
      <c r="K536" s="18" t="e">
        <f>'360 GRP '!#REF!</f>
        <v>#REF!</v>
      </c>
      <c r="L536" s="18" t="e">
        <f>'360 GRP '!#REF!*SUM('360 GRP '!#REF!)</f>
        <v>#REF!</v>
      </c>
    </row>
    <row r="537" spans="1:12">
      <c r="A537" s="1"/>
      <c r="B537" s="16" t="e">
        <f>SUM('360 GRP '!#REF!)*'360 GRP '!#REF!</f>
        <v>#REF!</v>
      </c>
      <c r="C537" s="17" t="e">
        <f>SUM('360 GRP '!#REF!)*'360 GRP '!#REF!</f>
        <v>#REF!</v>
      </c>
      <c r="D537" s="18" t="e">
        <f>SUM('360 GRP '!#REF!)*'360 GRP '!#REF!</f>
        <v>#REF!</v>
      </c>
      <c r="E537" s="18" t="e">
        <f>SUM('360 GRP '!#REF!)*'360 GRP '!#REF!</f>
        <v>#REF!</v>
      </c>
      <c r="F537" s="18" t="e">
        <f>SUM('360 GRP '!#REF!)*'360 GRP '!#REF!</f>
        <v>#REF!</v>
      </c>
      <c r="G537" s="18" t="e">
        <f>SUM('360 GRP '!#REF!)*'360 GRP '!#REF!</f>
        <v>#REF!</v>
      </c>
      <c r="H537" s="18" t="e">
        <f>SUM('360 GRP '!#REF!)*'360 GRP '!#REF!</f>
        <v>#REF!</v>
      </c>
      <c r="I537" s="18" t="e">
        <f>SUM('360 GRP '!#REF!)*'360 GRP '!#REF!</f>
        <v>#REF!</v>
      </c>
      <c r="J537" s="18" t="e">
        <f>SUM('360 GRP '!#REF!)*'360 GRP '!#REF!</f>
        <v>#REF!</v>
      </c>
      <c r="K537" s="18" t="e">
        <f>'360 GRP '!#REF!</f>
        <v>#REF!</v>
      </c>
      <c r="L537" s="18" t="e">
        <f>'360 GRP '!#REF!*SUM('360 GRP '!#REF!)</f>
        <v>#REF!</v>
      </c>
    </row>
    <row r="538" spans="1:12">
      <c r="A538" s="1"/>
      <c r="B538" s="16" t="e">
        <f>SUM('360 GRP '!#REF!)*'360 GRP '!#REF!</f>
        <v>#REF!</v>
      </c>
      <c r="C538" s="17" t="e">
        <f>SUM('360 GRP '!#REF!)*'360 GRP '!#REF!</f>
        <v>#REF!</v>
      </c>
      <c r="D538" s="18" t="e">
        <f>SUM('360 GRP '!#REF!)*'360 GRP '!#REF!</f>
        <v>#REF!</v>
      </c>
      <c r="E538" s="18" t="e">
        <f>SUM('360 GRP '!#REF!)*'360 GRP '!#REF!</f>
        <v>#REF!</v>
      </c>
      <c r="F538" s="18" t="e">
        <f>SUM('360 GRP '!#REF!)*'360 GRP '!#REF!</f>
        <v>#REF!</v>
      </c>
      <c r="G538" s="18" t="e">
        <f>SUM('360 GRP '!#REF!)*'360 GRP '!#REF!</f>
        <v>#REF!</v>
      </c>
      <c r="H538" s="18" t="e">
        <f>SUM('360 GRP '!#REF!)*'360 GRP '!#REF!</f>
        <v>#REF!</v>
      </c>
      <c r="I538" s="18" t="e">
        <f>SUM('360 GRP '!#REF!)*'360 GRP '!#REF!</f>
        <v>#REF!</v>
      </c>
      <c r="J538" s="18" t="e">
        <f>SUM('360 GRP '!#REF!)*'360 GRP '!#REF!</f>
        <v>#REF!</v>
      </c>
      <c r="K538" s="18" t="e">
        <f>'360 GRP '!#REF!</f>
        <v>#REF!</v>
      </c>
      <c r="L538" s="18" t="e">
        <f>'360 GRP '!#REF!*SUM('360 GRP '!#REF!)</f>
        <v>#REF!</v>
      </c>
    </row>
    <row r="539" spans="1:12">
      <c r="A539" s="1"/>
      <c r="B539" s="16" t="e">
        <f>SUM('360 GRP '!#REF!)*'360 GRP '!#REF!</f>
        <v>#REF!</v>
      </c>
      <c r="C539" s="17" t="e">
        <f>SUM('360 GRP '!#REF!)*'360 GRP '!#REF!</f>
        <v>#REF!</v>
      </c>
      <c r="D539" s="18" t="e">
        <f>SUM('360 GRP '!#REF!)*'360 GRP '!#REF!</f>
        <v>#REF!</v>
      </c>
      <c r="E539" s="18" t="e">
        <f>SUM('360 GRP '!#REF!)*'360 GRP '!#REF!</f>
        <v>#REF!</v>
      </c>
      <c r="F539" s="18" t="e">
        <f>SUM('360 GRP '!#REF!)*'360 GRP '!#REF!</f>
        <v>#REF!</v>
      </c>
      <c r="G539" s="18" t="e">
        <f>SUM('360 GRP '!#REF!)*'360 GRP '!#REF!</f>
        <v>#REF!</v>
      </c>
      <c r="H539" s="18" t="e">
        <f>SUM('360 GRP '!#REF!)*'360 GRP '!#REF!</f>
        <v>#REF!</v>
      </c>
      <c r="I539" s="18" t="e">
        <f>SUM('360 GRP '!#REF!)*'360 GRP '!#REF!</f>
        <v>#REF!</v>
      </c>
      <c r="J539" s="18" t="e">
        <f>SUM('360 GRP '!#REF!)*'360 GRP '!#REF!</f>
        <v>#REF!</v>
      </c>
      <c r="K539" s="18" t="e">
        <f>'360 GRP '!#REF!</f>
        <v>#REF!</v>
      </c>
      <c r="L539" s="18" t="e">
        <f>'360 GRP '!#REF!*SUM('360 GRP '!#REF!)</f>
        <v>#REF!</v>
      </c>
    </row>
    <row r="540" spans="1:12">
      <c r="A540" s="1"/>
      <c r="B540" s="16" t="e">
        <f>SUM('360 GRP '!#REF!)*'360 GRP '!#REF!</f>
        <v>#REF!</v>
      </c>
      <c r="C540" s="17" t="e">
        <f>SUM('360 GRP '!#REF!)*'360 GRP '!#REF!</f>
        <v>#REF!</v>
      </c>
      <c r="D540" s="18" t="e">
        <f>SUM('360 GRP '!#REF!)*'360 GRP '!#REF!</f>
        <v>#REF!</v>
      </c>
      <c r="E540" s="18" t="e">
        <f>SUM('360 GRP '!#REF!)*'360 GRP '!#REF!</f>
        <v>#REF!</v>
      </c>
      <c r="F540" s="18" t="e">
        <f>SUM('360 GRP '!#REF!)*'360 GRP '!#REF!</f>
        <v>#REF!</v>
      </c>
      <c r="G540" s="18" t="e">
        <f>SUM('360 GRP '!#REF!)*'360 GRP '!#REF!</f>
        <v>#REF!</v>
      </c>
      <c r="H540" s="18" t="e">
        <f>SUM('360 GRP '!#REF!)*'360 GRP '!#REF!</f>
        <v>#REF!</v>
      </c>
      <c r="I540" s="18" t="e">
        <f>SUM('360 GRP '!#REF!)*'360 GRP '!#REF!</f>
        <v>#REF!</v>
      </c>
      <c r="J540" s="18" t="e">
        <f>SUM('360 GRP '!#REF!)*'360 GRP '!#REF!</f>
        <v>#REF!</v>
      </c>
      <c r="K540" s="18" t="e">
        <f>'360 GRP '!#REF!</f>
        <v>#REF!</v>
      </c>
      <c r="L540" s="18" t="e">
        <f>'360 GRP '!#REF!*SUM('360 GRP '!#REF!)</f>
        <v>#REF!</v>
      </c>
    </row>
    <row r="541" spans="1:12">
      <c r="A541" s="1"/>
      <c r="B541" s="16" t="e">
        <f>SUM('360 GRP '!#REF!)*'360 GRP '!#REF!</f>
        <v>#REF!</v>
      </c>
      <c r="C541" s="17" t="e">
        <f>SUM('360 GRP '!#REF!)*'360 GRP '!#REF!</f>
        <v>#REF!</v>
      </c>
      <c r="D541" s="18" t="e">
        <f>SUM('360 GRP '!#REF!)*'360 GRP '!#REF!</f>
        <v>#REF!</v>
      </c>
      <c r="E541" s="18" t="e">
        <f>SUM('360 GRP '!#REF!)*'360 GRP '!#REF!</f>
        <v>#REF!</v>
      </c>
      <c r="F541" s="18" t="e">
        <f>SUM('360 GRP '!#REF!)*'360 GRP '!#REF!</f>
        <v>#REF!</v>
      </c>
      <c r="G541" s="18" t="e">
        <f>SUM('360 GRP '!#REF!)*'360 GRP '!#REF!</f>
        <v>#REF!</v>
      </c>
      <c r="H541" s="18" t="e">
        <f>SUM('360 GRP '!#REF!)*'360 GRP '!#REF!</f>
        <v>#REF!</v>
      </c>
      <c r="I541" s="18" t="e">
        <f>SUM('360 GRP '!#REF!)*'360 GRP '!#REF!</f>
        <v>#REF!</v>
      </c>
      <c r="J541" s="18" t="e">
        <f>SUM('360 GRP '!#REF!)*'360 GRP '!#REF!</f>
        <v>#REF!</v>
      </c>
      <c r="K541" s="18" t="e">
        <f>'360 GRP '!#REF!</f>
        <v>#REF!</v>
      </c>
      <c r="L541" s="18" t="e">
        <f>'360 GRP '!#REF!*SUM('360 GRP '!#REF!)</f>
        <v>#REF!</v>
      </c>
    </row>
    <row r="542" spans="1:12">
      <c r="A542" s="1"/>
      <c r="B542" s="16" t="e">
        <f>SUM('360 GRP '!#REF!)*'360 GRP '!#REF!</f>
        <v>#REF!</v>
      </c>
      <c r="C542" s="17" t="e">
        <f>SUM('360 GRP '!#REF!)*'360 GRP '!#REF!</f>
        <v>#REF!</v>
      </c>
      <c r="D542" s="18" t="e">
        <f>SUM('360 GRP '!#REF!)*'360 GRP '!#REF!</f>
        <v>#REF!</v>
      </c>
      <c r="E542" s="18" t="e">
        <f>SUM('360 GRP '!#REF!)*'360 GRP '!#REF!</f>
        <v>#REF!</v>
      </c>
      <c r="F542" s="18" t="e">
        <f>SUM('360 GRP '!#REF!)*'360 GRP '!#REF!</f>
        <v>#REF!</v>
      </c>
      <c r="G542" s="18" t="e">
        <f>SUM('360 GRP '!#REF!)*'360 GRP '!#REF!</f>
        <v>#REF!</v>
      </c>
      <c r="H542" s="18" t="e">
        <f>SUM('360 GRP '!#REF!)*'360 GRP '!#REF!</f>
        <v>#REF!</v>
      </c>
      <c r="I542" s="18" t="e">
        <f>SUM('360 GRP '!#REF!)*'360 GRP '!#REF!</f>
        <v>#REF!</v>
      </c>
      <c r="J542" s="18" t="e">
        <f>SUM('360 GRP '!#REF!)*'360 GRP '!#REF!</f>
        <v>#REF!</v>
      </c>
      <c r="K542" s="18" t="e">
        <f>'360 GRP '!#REF!</f>
        <v>#REF!</v>
      </c>
      <c r="L542" s="18" t="e">
        <f>'360 GRP '!#REF!*SUM('360 GRP '!#REF!)</f>
        <v>#REF!</v>
      </c>
    </row>
    <row r="543" spans="1:12">
      <c r="A543" s="1"/>
      <c r="B543" s="16" t="e">
        <f>SUM('360 GRP '!#REF!)*'360 GRP '!#REF!</f>
        <v>#REF!</v>
      </c>
      <c r="C543" s="17" t="e">
        <f>SUM('360 GRP '!#REF!)*'360 GRP '!#REF!</f>
        <v>#REF!</v>
      </c>
      <c r="D543" s="18" t="e">
        <f>SUM('360 GRP '!#REF!)*'360 GRP '!#REF!</f>
        <v>#REF!</v>
      </c>
      <c r="E543" s="18" t="e">
        <f>SUM('360 GRP '!#REF!)*'360 GRP '!#REF!</f>
        <v>#REF!</v>
      </c>
      <c r="F543" s="18" t="e">
        <f>SUM('360 GRP '!#REF!)*'360 GRP '!#REF!</f>
        <v>#REF!</v>
      </c>
      <c r="G543" s="18" t="e">
        <f>SUM('360 GRP '!#REF!)*'360 GRP '!#REF!</f>
        <v>#REF!</v>
      </c>
      <c r="H543" s="18" t="e">
        <f>SUM('360 GRP '!#REF!)*'360 GRP '!#REF!</f>
        <v>#REF!</v>
      </c>
      <c r="I543" s="18" t="e">
        <f>SUM('360 GRP '!#REF!)*'360 GRP '!#REF!</f>
        <v>#REF!</v>
      </c>
      <c r="J543" s="18" t="e">
        <f>SUM('360 GRP '!#REF!)*'360 GRP '!#REF!</f>
        <v>#REF!</v>
      </c>
      <c r="K543" s="18" t="e">
        <f>'360 GRP '!#REF!</f>
        <v>#REF!</v>
      </c>
      <c r="L543" s="18" t="e">
        <f>'360 GRP '!#REF!*SUM('360 GRP '!#REF!)</f>
        <v>#REF!</v>
      </c>
    </row>
    <row r="544" spans="1:12">
      <c r="A544" s="1"/>
      <c r="B544" s="16" t="e">
        <f>SUM('360 GRP '!#REF!)*'360 GRP '!#REF!</f>
        <v>#REF!</v>
      </c>
      <c r="C544" s="17" t="e">
        <f>SUM('360 GRP '!#REF!)*'360 GRP '!#REF!</f>
        <v>#REF!</v>
      </c>
      <c r="D544" s="18" t="e">
        <f>SUM('360 GRP '!#REF!)*'360 GRP '!#REF!</f>
        <v>#REF!</v>
      </c>
      <c r="E544" s="18" t="e">
        <f>SUM('360 GRP '!#REF!)*'360 GRP '!#REF!</f>
        <v>#REF!</v>
      </c>
      <c r="F544" s="18" t="e">
        <f>SUM('360 GRP '!#REF!)*'360 GRP '!#REF!</f>
        <v>#REF!</v>
      </c>
      <c r="G544" s="18" t="e">
        <f>SUM('360 GRP '!#REF!)*'360 GRP '!#REF!</f>
        <v>#REF!</v>
      </c>
      <c r="H544" s="18" t="e">
        <f>SUM('360 GRP '!#REF!)*'360 GRP '!#REF!</f>
        <v>#REF!</v>
      </c>
      <c r="I544" s="18" t="e">
        <f>SUM('360 GRP '!#REF!)*'360 GRP '!#REF!</f>
        <v>#REF!</v>
      </c>
      <c r="J544" s="18" t="e">
        <f>SUM('360 GRP '!#REF!)*'360 GRP '!#REF!</f>
        <v>#REF!</v>
      </c>
      <c r="K544" s="18" t="e">
        <f>'360 GRP '!#REF!</f>
        <v>#REF!</v>
      </c>
      <c r="L544" s="18" t="e">
        <f>'360 GRP '!#REF!*SUM('360 GRP '!#REF!)</f>
        <v>#REF!</v>
      </c>
    </row>
    <row r="545" spans="1:12">
      <c r="A545" s="1"/>
      <c r="B545" s="16" t="e">
        <f>SUM('360 GRP '!#REF!)*'360 GRP '!#REF!</f>
        <v>#REF!</v>
      </c>
      <c r="C545" s="17" t="e">
        <f>SUM('360 GRP '!#REF!)*'360 GRP '!#REF!</f>
        <v>#REF!</v>
      </c>
      <c r="D545" s="18" t="e">
        <f>SUM('360 GRP '!#REF!)*'360 GRP '!#REF!</f>
        <v>#REF!</v>
      </c>
      <c r="E545" s="18" t="e">
        <f>SUM('360 GRP '!#REF!)*'360 GRP '!#REF!</f>
        <v>#REF!</v>
      </c>
      <c r="F545" s="18" t="e">
        <f>SUM('360 GRP '!#REF!)*'360 GRP '!#REF!</f>
        <v>#REF!</v>
      </c>
      <c r="G545" s="18" t="e">
        <f>SUM('360 GRP '!#REF!)*'360 GRP '!#REF!</f>
        <v>#REF!</v>
      </c>
      <c r="H545" s="18" t="e">
        <f>SUM('360 GRP '!#REF!)*'360 GRP '!#REF!</f>
        <v>#REF!</v>
      </c>
      <c r="I545" s="18" t="e">
        <f>SUM('360 GRP '!#REF!)*'360 GRP '!#REF!</f>
        <v>#REF!</v>
      </c>
      <c r="J545" s="18" t="e">
        <f>SUM('360 GRP '!#REF!)*'360 GRP '!#REF!</f>
        <v>#REF!</v>
      </c>
      <c r="K545" s="18" t="e">
        <f>'360 GRP '!#REF!</f>
        <v>#REF!</v>
      </c>
      <c r="L545" s="18" t="e">
        <f>'360 GRP '!#REF!*SUM('360 GRP '!#REF!)</f>
        <v>#REF!</v>
      </c>
    </row>
    <row r="546" spans="1:12">
      <c r="A546" s="1"/>
      <c r="B546" s="16" t="e">
        <f>SUM('360 GRP '!#REF!)*'360 GRP '!#REF!</f>
        <v>#REF!</v>
      </c>
      <c r="C546" s="17" t="e">
        <f>SUM('360 GRP '!#REF!)*'360 GRP '!#REF!</f>
        <v>#REF!</v>
      </c>
      <c r="D546" s="18" t="e">
        <f>SUM('360 GRP '!#REF!)*'360 GRP '!#REF!</f>
        <v>#REF!</v>
      </c>
      <c r="E546" s="18" t="e">
        <f>SUM('360 GRP '!#REF!)*'360 GRP '!#REF!</f>
        <v>#REF!</v>
      </c>
      <c r="F546" s="18" t="e">
        <f>SUM('360 GRP '!#REF!)*'360 GRP '!#REF!</f>
        <v>#REF!</v>
      </c>
      <c r="G546" s="18" t="e">
        <f>SUM('360 GRP '!#REF!)*'360 GRP '!#REF!</f>
        <v>#REF!</v>
      </c>
      <c r="H546" s="18" t="e">
        <f>SUM('360 GRP '!#REF!)*'360 GRP '!#REF!</f>
        <v>#REF!</v>
      </c>
      <c r="I546" s="18" t="e">
        <f>SUM('360 GRP '!#REF!)*'360 GRP '!#REF!</f>
        <v>#REF!</v>
      </c>
      <c r="J546" s="18" t="e">
        <f>SUM('360 GRP '!#REF!)*'360 GRP '!#REF!</f>
        <v>#REF!</v>
      </c>
      <c r="K546" s="18" t="e">
        <f>'360 GRP '!#REF!</f>
        <v>#REF!</v>
      </c>
      <c r="L546" s="18" t="e">
        <f>'360 GRP '!#REF!*SUM('360 GRP '!#REF!)</f>
        <v>#REF!</v>
      </c>
    </row>
    <row r="547" spans="1:12">
      <c r="A547" s="1"/>
      <c r="B547" s="16" t="e">
        <f>SUM('360 GRP '!#REF!)*'360 GRP '!#REF!</f>
        <v>#REF!</v>
      </c>
      <c r="C547" s="17" t="e">
        <f>SUM('360 GRP '!#REF!)*'360 GRP '!#REF!</f>
        <v>#REF!</v>
      </c>
      <c r="D547" s="18" t="e">
        <f>SUM('360 GRP '!#REF!)*'360 GRP '!#REF!</f>
        <v>#REF!</v>
      </c>
      <c r="E547" s="18" t="e">
        <f>SUM('360 GRP '!#REF!)*'360 GRP '!#REF!</f>
        <v>#REF!</v>
      </c>
      <c r="F547" s="18" t="e">
        <f>SUM('360 GRP '!#REF!)*'360 GRP '!#REF!</f>
        <v>#REF!</v>
      </c>
      <c r="G547" s="18" t="e">
        <f>SUM('360 GRP '!#REF!)*'360 GRP '!#REF!</f>
        <v>#REF!</v>
      </c>
      <c r="H547" s="18" t="e">
        <f>SUM('360 GRP '!#REF!)*'360 GRP '!#REF!</f>
        <v>#REF!</v>
      </c>
      <c r="I547" s="18" t="e">
        <f>SUM('360 GRP '!#REF!)*'360 GRP '!#REF!</f>
        <v>#REF!</v>
      </c>
      <c r="J547" s="18" t="e">
        <f>SUM('360 GRP '!#REF!)*'360 GRP '!#REF!</f>
        <v>#REF!</v>
      </c>
      <c r="K547" s="18" t="e">
        <f>'360 GRP '!#REF!</f>
        <v>#REF!</v>
      </c>
      <c r="L547" s="18" t="e">
        <f>'360 GRP '!#REF!*SUM('360 GRP '!#REF!)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9">
    <tabColor theme="9" tint="0.59999389629810485"/>
  </sheetPr>
  <dimension ref="A2:J291"/>
  <sheetViews>
    <sheetView workbookViewId="0">
      <selection activeCell="J267" sqref="J267"/>
    </sheetView>
  </sheetViews>
  <sheetFormatPr baseColWidth="10" defaultColWidth="11" defaultRowHeight="16"/>
  <sheetData>
    <row r="2" spans="1:10" ht="44.25" customHeight="1">
      <c r="D2" s="1" t="s">
        <v>73</v>
      </c>
    </row>
    <row r="3" spans="1:10" ht="17" thickBot="1">
      <c r="C3" t="s">
        <v>60</v>
      </c>
      <c r="D3" t="s">
        <v>61</v>
      </c>
      <c r="E3" s="1" t="s">
        <v>69</v>
      </c>
      <c r="F3" s="1" t="s">
        <v>70</v>
      </c>
      <c r="G3" s="1" t="s">
        <v>71</v>
      </c>
      <c r="H3" t="s">
        <v>99</v>
      </c>
      <c r="I3" t="s">
        <v>100</v>
      </c>
      <c r="J3" t="s">
        <v>98</v>
      </c>
    </row>
    <row r="4" spans="1:10" ht="28.25" customHeight="1" thickBot="1">
      <c r="B4" s="4" t="s">
        <v>72</v>
      </c>
      <c r="C4" s="25" t="e">
        <f t="shared" ref="C4:J4" si="0">SUM(C5:C9961)</f>
        <v>#REF!</v>
      </c>
      <c r="D4" s="25" t="e">
        <f t="shared" si="0"/>
        <v>#REF!</v>
      </c>
      <c r="E4" s="25" t="e">
        <f t="shared" si="0"/>
        <v>#REF!</v>
      </c>
      <c r="F4" s="26" t="e">
        <f t="shared" si="0"/>
        <v>#REF!</v>
      </c>
      <c r="G4" s="26" t="e">
        <f t="shared" si="0"/>
        <v>#REF!</v>
      </c>
      <c r="H4" s="34" t="e">
        <f t="shared" si="0"/>
        <v>#REF!</v>
      </c>
      <c r="I4" s="34" t="e">
        <f t="shared" si="0"/>
        <v>#REF!</v>
      </c>
      <c r="J4" s="34" t="e">
        <f t="shared" si="0"/>
        <v>#REF!</v>
      </c>
    </row>
    <row r="5" spans="1:10">
      <c r="A5" t="e">
        <f>'360 PU '!#REF!</f>
        <v>#REF!</v>
      </c>
      <c r="B5" t="e">
        <f>'360 PU '!#REF!</f>
        <v>#REF!</v>
      </c>
      <c r="C5" s="23" t="e">
        <f>'360 PU '!#REF!*SUM('360 PU '!#REF!)</f>
        <v>#REF!</v>
      </c>
      <c r="D5" s="23" t="e">
        <f>'360 PU '!#REF!*SUM('360 PU '!#REF!)</f>
        <v>#REF!</v>
      </c>
      <c r="E5" s="24" t="e">
        <f>'360 PU '!#REF!*SUM('360 PU '!#REF!)</f>
        <v>#REF!</v>
      </c>
      <c r="F5" s="24" t="e">
        <f t="shared" ref="F5" si="1">E5*0.02</f>
        <v>#REF!</v>
      </c>
      <c r="G5" s="24" t="e">
        <f t="shared" ref="G5" si="2">E5*0.002</f>
        <v>#REF!</v>
      </c>
      <c r="H5" s="33" t="e">
        <f>'360 PU '!#REF!*SUM('360 PU '!#REF!)</f>
        <v>#REF!</v>
      </c>
      <c r="I5" s="33" t="e">
        <f>'360 PU '!#REF!*SUM('360 PU '!#REF!)</f>
        <v>#REF!</v>
      </c>
      <c r="J5" s="33" t="e">
        <f>'360 PU '!#REF!*SUM('360 PU '!#REF!)</f>
        <v>#REF!</v>
      </c>
    </row>
    <row r="6" spans="1:10">
      <c r="A6" t="e">
        <f>'360 PU '!#REF!</f>
        <v>#REF!</v>
      </c>
      <c r="B6" t="e">
        <f>'360 PU '!#REF!</f>
        <v>#REF!</v>
      </c>
      <c r="C6" s="23" t="e">
        <f>'360 PU '!#REF!*SUM('360 PU '!#REF!)</f>
        <v>#REF!</v>
      </c>
      <c r="D6" s="23" t="e">
        <f>'360 PU '!#REF!*SUM('360 PU '!#REF!)</f>
        <v>#REF!</v>
      </c>
      <c r="E6" s="24" t="e">
        <f>'360 PU '!#REF!*SUM('360 PU '!#REF!)</f>
        <v>#REF!</v>
      </c>
      <c r="F6" s="24" t="e">
        <f t="shared" ref="F6:F69" si="3">E6*0.02</f>
        <v>#REF!</v>
      </c>
      <c r="G6" s="24" t="e">
        <f t="shared" ref="G6:G69" si="4">E6*0.002</f>
        <v>#REF!</v>
      </c>
      <c r="H6" s="33" t="e">
        <f>'360 PU '!#REF!*SUM('360 PU '!#REF!)</f>
        <v>#REF!</v>
      </c>
      <c r="I6" s="33" t="e">
        <f>'360 PU '!#REF!*SUM('360 PU '!#REF!)</f>
        <v>#REF!</v>
      </c>
      <c r="J6" s="33" t="e">
        <f>'360 PU '!#REF!*SUM('360 PU '!#REF!)</f>
        <v>#REF!</v>
      </c>
    </row>
    <row r="7" spans="1:10">
      <c r="A7" t="e">
        <f>'360 PU '!#REF!</f>
        <v>#REF!</v>
      </c>
      <c r="B7" t="e">
        <f>'360 PU '!#REF!</f>
        <v>#REF!</v>
      </c>
      <c r="C7" s="23" t="e">
        <f>'360 PU '!#REF!*SUM('360 PU '!#REF!)</f>
        <v>#REF!</v>
      </c>
      <c r="D7" s="23" t="e">
        <f>'360 PU '!#REF!*SUM('360 PU '!#REF!)</f>
        <v>#REF!</v>
      </c>
      <c r="E7" s="24" t="e">
        <f>'360 PU '!#REF!*SUM('360 PU '!#REF!)</f>
        <v>#REF!</v>
      </c>
      <c r="F7" s="24" t="e">
        <f t="shared" si="3"/>
        <v>#REF!</v>
      </c>
      <c r="G7" s="24" t="e">
        <f t="shared" si="4"/>
        <v>#REF!</v>
      </c>
      <c r="H7" s="33" t="e">
        <f>'360 PU '!#REF!*SUM('360 PU '!#REF!)</f>
        <v>#REF!</v>
      </c>
      <c r="I7" s="33" t="e">
        <f>'360 PU '!#REF!*SUM('360 PU '!#REF!)</f>
        <v>#REF!</v>
      </c>
      <c r="J7" s="33" t="e">
        <f>'360 PU '!#REF!*SUM('360 PU '!#REF!)</f>
        <v>#REF!</v>
      </c>
    </row>
    <row r="8" spans="1:10">
      <c r="A8" t="e">
        <f>'360 PU '!#REF!</f>
        <v>#REF!</v>
      </c>
      <c r="B8" t="e">
        <f>'360 PU '!#REF!</f>
        <v>#REF!</v>
      </c>
      <c r="C8" s="23" t="e">
        <f>'360 PU '!#REF!*SUM('360 PU '!#REF!)</f>
        <v>#REF!</v>
      </c>
      <c r="D8" s="23" t="e">
        <f>'360 PU '!#REF!*SUM('360 PU '!#REF!)</f>
        <v>#REF!</v>
      </c>
      <c r="E8" s="24" t="e">
        <f>'360 PU '!#REF!*SUM('360 PU '!#REF!)</f>
        <v>#REF!</v>
      </c>
      <c r="F8" s="24" t="e">
        <f t="shared" si="3"/>
        <v>#REF!</v>
      </c>
      <c r="G8" s="24" t="e">
        <f t="shared" si="4"/>
        <v>#REF!</v>
      </c>
      <c r="H8" s="33" t="e">
        <f>'360 PU '!#REF!*SUM('360 PU '!#REF!)</f>
        <v>#REF!</v>
      </c>
      <c r="I8" s="33" t="e">
        <f>'360 PU '!#REF!*SUM('360 PU '!#REF!)</f>
        <v>#REF!</v>
      </c>
      <c r="J8" s="33" t="e">
        <f>'360 PU '!#REF!*SUM('360 PU '!#REF!)</f>
        <v>#REF!</v>
      </c>
    </row>
    <row r="9" spans="1:10">
      <c r="A9" t="e">
        <f>'360 PU '!#REF!</f>
        <v>#REF!</v>
      </c>
      <c r="B9" t="e">
        <f>'360 PU '!#REF!</f>
        <v>#REF!</v>
      </c>
      <c r="C9" s="23" t="e">
        <f>'360 PU '!#REF!*SUM('360 PU '!#REF!)</f>
        <v>#REF!</v>
      </c>
      <c r="D9" s="23" t="e">
        <f>'360 PU '!#REF!*SUM('360 PU '!#REF!)</f>
        <v>#REF!</v>
      </c>
      <c r="E9" s="24" t="e">
        <f>'360 PU '!#REF!*SUM('360 PU '!#REF!)</f>
        <v>#REF!</v>
      </c>
      <c r="F9" s="24" t="e">
        <f t="shared" si="3"/>
        <v>#REF!</v>
      </c>
      <c r="G9" s="24" t="e">
        <f t="shared" si="4"/>
        <v>#REF!</v>
      </c>
      <c r="H9" s="33" t="e">
        <f>'360 PU '!#REF!*SUM('360 PU '!#REF!)</f>
        <v>#REF!</v>
      </c>
      <c r="I9" s="33" t="e">
        <f>'360 PU '!#REF!*SUM('360 PU '!#REF!)</f>
        <v>#REF!</v>
      </c>
      <c r="J9" s="33" t="e">
        <f>'360 PU '!#REF!*SUM('360 PU '!#REF!)</f>
        <v>#REF!</v>
      </c>
    </row>
    <row r="10" spans="1:10">
      <c r="A10" t="e">
        <f>'360 PU '!#REF!</f>
        <v>#REF!</v>
      </c>
      <c r="B10" t="e">
        <f>'360 PU '!#REF!</f>
        <v>#REF!</v>
      </c>
      <c r="C10" s="23" t="e">
        <f>'360 PU '!#REF!*SUM('360 PU '!#REF!)</f>
        <v>#REF!</v>
      </c>
      <c r="D10" s="23" t="e">
        <f>'360 PU '!#REF!*SUM('360 PU '!#REF!)</f>
        <v>#REF!</v>
      </c>
      <c r="E10" s="24" t="e">
        <f>'360 PU '!#REF!*SUM('360 PU '!#REF!)</f>
        <v>#REF!</v>
      </c>
      <c r="F10" s="24" t="e">
        <f t="shared" si="3"/>
        <v>#REF!</v>
      </c>
      <c r="G10" s="24" t="e">
        <f t="shared" si="4"/>
        <v>#REF!</v>
      </c>
      <c r="H10" s="33" t="e">
        <f>'360 PU '!#REF!*SUM('360 PU '!#REF!)</f>
        <v>#REF!</v>
      </c>
      <c r="I10" s="33" t="e">
        <f>'360 PU '!#REF!*SUM('360 PU '!#REF!)</f>
        <v>#REF!</v>
      </c>
      <c r="J10" s="33" t="e">
        <f>'360 PU '!#REF!*SUM('360 PU '!#REF!)</f>
        <v>#REF!</v>
      </c>
    </row>
    <row r="11" spans="1:10">
      <c r="A11" t="e">
        <f>'360 PU '!#REF!</f>
        <v>#REF!</v>
      </c>
      <c r="B11" t="e">
        <f>'360 PU '!#REF!</f>
        <v>#REF!</v>
      </c>
      <c r="C11" s="23" t="e">
        <f>'360 PU '!#REF!*SUM('360 PU '!#REF!)</f>
        <v>#REF!</v>
      </c>
      <c r="D11" s="23" t="e">
        <f>'360 PU '!#REF!*SUM('360 PU '!#REF!)</f>
        <v>#REF!</v>
      </c>
      <c r="E11" s="24" t="e">
        <f>'360 PU '!#REF!*SUM('360 PU '!#REF!)</f>
        <v>#REF!</v>
      </c>
      <c r="F11" s="24" t="e">
        <f t="shared" si="3"/>
        <v>#REF!</v>
      </c>
      <c r="G11" s="24" t="e">
        <f t="shared" si="4"/>
        <v>#REF!</v>
      </c>
      <c r="H11" s="33" t="e">
        <f>'360 PU '!#REF!*SUM('360 PU '!#REF!)</f>
        <v>#REF!</v>
      </c>
      <c r="I11" s="33" t="e">
        <f>'360 PU '!#REF!*SUM('360 PU '!#REF!)</f>
        <v>#REF!</v>
      </c>
      <c r="J11" s="33" t="e">
        <f>'360 PU '!#REF!*SUM('360 PU '!#REF!)</f>
        <v>#REF!</v>
      </c>
    </row>
    <row r="12" spans="1:10">
      <c r="A12" t="e">
        <f>'360 PU '!#REF!</f>
        <v>#REF!</v>
      </c>
      <c r="B12" t="e">
        <f>'360 PU '!#REF!</f>
        <v>#REF!</v>
      </c>
      <c r="C12" s="23" t="e">
        <f>'360 PU '!#REF!*SUM('360 PU '!#REF!)</f>
        <v>#REF!</v>
      </c>
      <c r="D12" s="23" t="e">
        <f>'360 PU '!#REF!*SUM('360 PU '!#REF!)</f>
        <v>#REF!</v>
      </c>
      <c r="E12" s="24" t="e">
        <f>'360 PU '!#REF!*SUM('360 PU '!#REF!)</f>
        <v>#REF!</v>
      </c>
      <c r="F12" s="24" t="e">
        <f t="shared" si="3"/>
        <v>#REF!</v>
      </c>
      <c r="G12" s="24" t="e">
        <f t="shared" si="4"/>
        <v>#REF!</v>
      </c>
      <c r="H12" s="33" t="e">
        <f>'360 PU '!#REF!*SUM('360 PU '!#REF!)</f>
        <v>#REF!</v>
      </c>
      <c r="I12" s="33" t="e">
        <f>'360 PU '!#REF!*SUM('360 PU '!#REF!)</f>
        <v>#REF!</v>
      </c>
      <c r="J12" s="33" t="e">
        <f>'360 PU '!#REF!*SUM('360 PU '!#REF!)</f>
        <v>#REF!</v>
      </c>
    </row>
    <row r="13" spans="1:10">
      <c r="A13" t="e">
        <f>'360 PU '!#REF!</f>
        <v>#REF!</v>
      </c>
      <c r="B13" t="e">
        <f>'360 PU '!#REF!</f>
        <v>#REF!</v>
      </c>
      <c r="C13" s="23" t="e">
        <f>'360 PU '!#REF!*SUM('360 PU '!#REF!)</f>
        <v>#REF!</v>
      </c>
      <c r="D13" s="23" t="e">
        <f>'360 PU '!#REF!*SUM('360 PU '!#REF!)</f>
        <v>#REF!</v>
      </c>
      <c r="E13" s="24" t="e">
        <f>'360 PU '!#REF!*SUM('360 PU '!#REF!)</f>
        <v>#REF!</v>
      </c>
      <c r="F13" s="24" t="e">
        <f t="shared" si="3"/>
        <v>#REF!</v>
      </c>
      <c r="G13" s="24" t="e">
        <f t="shared" si="4"/>
        <v>#REF!</v>
      </c>
      <c r="H13" s="33" t="e">
        <f>'360 PU '!#REF!*SUM('360 PU '!#REF!)</f>
        <v>#REF!</v>
      </c>
      <c r="I13" s="33" t="e">
        <f>'360 PU '!#REF!*SUM('360 PU '!#REF!)</f>
        <v>#REF!</v>
      </c>
      <c r="J13" s="33" t="e">
        <f>'360 PU '!#REF!*SUM('360 PU '!#REF!)</f>
        <v>#REF!</v>
      </c>
    </row>
    <row r="14" spans="1:10">
      <c r="A14" t="e">
        <f>'360 PU '!#REF!</f>
        <v>#REF!</v>
      </c>
      <c r="B14" t="e">
        <f>'360 PU '!#REF!</f>
        <v>#REF!</v>
      </c>
      <c r="C14" s="23" t="e">
        <f>'360 PU '!#REF!*SUM('360 PU '!#REF!)</f>
        <v>#REF!</v>
      </c>
      <c r="D14" s="23" t="e">
        <f>'360 PU '!#REF!*SUM('360 PU '!#REF!)</f>
        <v>#REF!</v>
      </c>
      <c r="E14" s="24" t="e">
        <f>'360 PU '!#REF!*SUM('360 PU '!#REF!)</f>
        <v>#REF!</v>
      </c>
      <c r="F14" s="24" t="e">
        <f t="shared" si="3"/>
        <v>#REF!</v>
      </c>
      <c r="G14" s="24" t="e">
        <f t="shared" si="4"/>
        <v>#REF!</v>
      </c>
      <c r="H14" s="33" t="e">
        <f>'360 PU '!#REF!*SUM('360 PU '!#REF!)</f>
        <v>#REF!</v>
      </c>
      <c r="I14" s="33" t="e">
        <f>'360 PU '!#REF!*SUM('360 PU '!#REF!)</f>
        <v>#REF!</v>
      </c>
      <c r="J14" s="33" t="e">
        <f>'360 PU '!#REF!*SUM('360 PU '!#REF!)</f>
        <v>#REF!</v>
      </c>
    </row>
    <row r="15" spans="1:10">
      <c r="A15" t="e">
        <f>'360 PU '!#REF!</f>
        <v>#REF!</v>
      </c>
      <c r="B15" t="e">
        <f>'360 PU '!#REF!</f>
        <v>#REF!</v>
      </c>
      <c r="C15" s="23" t="e">
        <f>'360 PU '!#REF!*SUM('360 PU '!#REF!)</f>
        <v>#REF!</v>
      </c>
      <c r="D15" s="23" t="e">
        <f>'360 PU '!#REF!*SUM('360 PU '!#REF!)</f>
        <v>#REF!</v>
      </c>
      <c r="E15" s="24" t="e">
        <f>'360 PU '!#REF!*SUM('360 PU '!#REF!)</f>
        <v>#REF!</v>
      </c>
      <c r="F15" s="24" t="e">
        <f t="shared" si="3"/>
        <v>#REF!</v>
      </c>
      <c r="G15" s="24" t="e">
        <f t="shared" si="4"/>
        <v>#REF!</v>
      </c>
      <c r="H15" s="33" t="e">
        <f>'360 PU '!#REF!*SUM('360 PU '!#REF!)</f>
        <v>#REF!</v>
      </c>
      <c r="I15" s="33" t="e">
        <f>'360 PU '!#REF!*SUM('360 PU '!#REF!)</f>
        <v>#REF!</v>
      </c>
      <c r="J15" s="33" t="e">
        <f>'360 PU '!#REF!*SUM('360 PU '!#REF!)</f>
        <v>#REF!</v>
      </c>
    </row>
    <row r="16" spans="1:10">
      <c r="A16" t="e">
        <f>'360 PU '!#REF!</f>
        <v>#REF!</v>
      </c>
      <c r="B16" t="e">
        <f>'360 PU '!#REF!</f>
        <v>#REF!</v>
      </c>
      <c r="C16" s="23" t="e">
        <f>'360 PU '!#REF!*SUM('360 PU '!#REF!)</f>
        <v>#REF!</v>
      </c>
      <c r="D16" s="23" t="e">
        <f>'360 PU '!#REF!*SUM('360 PU '!#REF!)</f>
        <v>#REF!</v>
      </c>
      <c r="E16" s="24" t="e">
        <f>'360 PU '!#REF!*SUM('360 PU '!#REF!)</f>
        <v>#REF!</v>
      </c>
      <c r="F16" s="24" t="e">
        <f t="shared" si="3"/>
        <v>#REF!</v>
      </c>
      <c r="G16" s="24" t="e">
        <f t="shared" si="4"/>
        <v>#REF!</v>
      </c>
      <c r="H16" s="33" t="e">
        <f>'360 PU '!#REF!*SUM('360 PU '!#REF!)</f>
        <v>#REF!</v>
      </c>
      <c r="I16" s="33" t="e">
        <f>'360 PU '!#REF!*SUM('360 PU '!#REF!)</f>
        <v>#REF!</v>
      </c>
      <c r="J16" s="33" t="e">
        <f>'360 PU '!#REF!*SUM('360 PU '!#REF!)</f>
        <v>#REF!</v>
      </c>
    </row>
    <row r="17" spans="1:10">
      <c r="A17" t="e">
        <f>'360 PU '!#REF!</f>
        <v>#REF!</v>
      </c>
      <c r="B17" t="e">
        <f>'360 PU '!#REF!</f>
        <v>#REF!</v>
      </c>
      <c r="C17" s="23" t="e">
        <f>'360 PU '!#REF!*SUM('360 PU '!#REF!)</f>
        <v>#REF!</v>
      </c>
      <c r="D17" s="23" t="e">
        <f>'360 PU '!#REF!*SUM('360 PU '!#REF!)</f>
        <v>#REF!</v>
      </c>
      <c r="E17" s="24" t="e">
        <f>'360 PU '!#REF!*SUM('360 PU '!#REF!)</f>
        <v>#REF!</v>
      </c>
      <c r="F17" s="24" t="e">
        <f t="shared" si="3"/>
        <v>#REF!</v>
      </c>
      <c r="G17" s="24" t="e">
        <f t="shared" si="4"/>
        <v>#REF!</v>
      </c>
      <c r="H17" s="33" t="e">
        <f>'360 PU '!#REF!*SUM('360 PU '!#REF!)</f>
        <v>#REF!</v>
      </c>
      <c r="I17" s="33" t="e">
        <f>'360 PU '!#REF!*SUM('360 PU '!#REF!)</f>
        <v>#REF!</v>
      </c>
      <c r="J17" s="33" t="e">
        <f>'360 PU '!#REF!*SUM('360 PU '!#REF!)</f>
        <v>#REF!</v>
      </c>
    </row>
    <row r="18" spans="1:10">
      <c r="A18" t="e">
        <f>'360 PU '!#REF!</f>
        <v>#REF!</v>
      </c>
      <c r="B18" t="e">
        <f>'360 PU '!#REF!</f>
        <v>#REF!</v>
      </c>
      <c r="C18" s="23" t="e">
        <f>'360 PU '!#REF!*SUM('360 PU '!#REF!)</f>
        <v>#REF!</v>
      </c>
      <c r="D18" s="23" t="e">
        <f>'360 PU '!#REF!*SUM('360 PU '!#REF!)</f>
        <v>#REF!</v>
      </c>
      <c r="E18" s="24" t="e">
        <f>'360 PU '!#REF!*SUM('360 PU '!#REF!)</f>
        <v>#REF!</v>
      </c>
      <c r="F18" s="24" t="e">
        <f t="shared" si="3"/>
        <v>#REF!</v>
      </c>
      <c r="G18" s="24" t="e">
        <f t="shared" si="4"/>
        <v>#REF!</v>
      </c>
      <c r="H18" s="33" t="e">
        <f>'360 PU '!#REF!*SUM('360 PU '!#REF!)</f>
        <v>#REF!</v>
      </c>
      <c r="I18" s="33" t="e">
        <f>'360 PU '!#REF!*SUM('360 PU '!#REF!)</f>
        <v>#REF!</v>
      </c>
      <c r="J18" s="33" t="e">
        <f>'360 PU '!#REF!*SUM('360 PU '!#REF!)</f>
        <v>#REF!</v>
      </c>
    </row>
    <row r="19" spans="1:10">
      <c r="A19" t="e">
        <f>'360 PU '!#REF!</f>
        <v>#REF!</v>
      </c>
      <c r="B19" t="e">
        <f>'360 PU '!#REF!</f>
        <v>#REF!</v>
      </c>
      <c r="C19" s="23" t="e">
        <f>'360 PU '!#REF!*SUM('360 PU '!#REF!)</f>
        <v>#REF!</v>
      </c>
      <c r="D19" s="23" t="e">
        <f>'360 PU '!#REF!*SUM('360 PU '!#REF!)</f>
        <v>#REF!</v>
      </c>
      <c r="E19" s="24" t="e">
        <f>'360 PU '!#REF!*SUM('360 PU '!#REF!)</f>
        <v>#REF!</v>
      </c>
      <c r="F19" s="24" t="e">
        <f t="shared" si="3"/>
        <v>#REF!</v>
      </c>
      <c r="G19" s="24" t="e">
        <f t="shared" si="4"/>
        <v>#REF!</v>
      </c>
      <c r="H19" s="33" t="e">
        <f>'360 PU '!#REF!*SUM('360 PU '!#REF!)</f>
        <v>#REF!</v>
      </c>
      <c r="I19" s="33" t="e">
        <f>'360 PU '!#REF!*SUM('360 PU '!#REF!)</f>
        <v>#REF!</v>
      </c>
      <c r="J19" s="33" t="e">
        <f>'360 PU '!#REF!*SUM('360 PU '!#REF!)</f>
        <v>#REF!</v>
      </c>
    </row>
    <row r="20" spans="1:10">
      <c r="A20" t="e">
        <f>'360 PU '!#REF!</f>
        <v>#REF!</v>
      </c>
      <c r="B20" t="e">
        <f>'360 PU '!#REF!</f>
        <v>#REF!</v>
      </c>
      <c r="C20" s="23" t="e">
        <f>'360 PU '!#REF!*SUM('360 PU '!#REF!)</f>
        <v>#REF!</v>
      </c>
      <c r="D20" s="23" t="e">
        <f>'360 PU '!#REF!*SUM('360 PU '!#REF!)</f>
        <v>#REF!</v>
      </c>
      <c r="E20" s="24" t="e">
        <f>'360 PU '!#REF!*SUM('360 PU '!#REF!)</f>
        <v>#REF!</v>
      </c>
      <c r="F20" s="24" t="e">
        <f t="shared" si="3"/>
        <v>#REF!</v>
      </c>
      <c r="G20" s="24" t="e">
        <f t="shared" si="4"/>
        <v>#REF!</v>
      </c>
      <c r="H20" s="33" t="e">
        <f>'360 PU '!#REF!*SUM('360 PU '!#REF!)</f>
        <v>#REF!</v>
      </c>
      <c r="I20" s="33" t="e">
        <f>'360 PU '!#REF!*SUM('360 PU '!#REF!)</f>
        <v>#REF!</v>
      </c>
      <c r="J20" s="33" t="e">
        <f>'360 PU '!#REF!*SUM('360 PU '!#REF!)</f>
        <v>#REF!</v>
      </c>
    </row>
    <row r="21" spans="1:10">
      <c r="A21" t="e">
        <f>'360 PU '!#REF!</f>
        <v>#REF!</v>
      </c>
      <c r="B21" t="e">
        <f>'360 PU '!#REF!</f>
        <v>#REF!</v>
      </c>
      <c r="C21" s="23" t="e">
        <f>'360 PU '!#REF!*SUM('360 PU '!#REF!)</f>
        <v>#REF!</v>
      </c>
      <c r="D21" s="23" t="e">
        <f>'360 PU '!#REF!*SUM('360 PU '!#REF!)</f>
        <v>#REF!</v>
      </c>
      <c r="E21" s="24" t="e">
        <f>'360 PU '!#REF!*SUM('360 PU '!#REF!)</f>
        <v>#REF!</v>
      </c>
      <c r="F21" s="24" t="e">
        <f t="shared" si="3"/>
        <v>#REF!</v>
      </c>
      <c r="G21" s="24" t="e">
        <f t="shared" si="4"/>
        <v>#REF!</v>
      </c>
      <c r="H21" s="33" t="e">
        <f>'360 PU '!#REF!*SUM('360 PU '!#REF!)</f>
        <v>#REF!</v>
      </c>
      <c r="I21" s="33" t="e">
        <f>'360 PU '!#REF!*SUM('360 PU '!#REF!)</f>
        <v>#REF!</v>
      </c>
      <c r="J21" s="33" t="e">
        <f>'360 PU '!#REF!*SUM('360 PU '!#REF!)</f>
        <v>#REF!</v>
      </c>
    </row>
    <row r="22" spans="1:10">
      <c r="A22" t="e">
        <f>'360 PU '!#REF!</f>
        <v>#REF!</v>
      </c>
      <c r="B22" t="e">
        <f>'360 PU '!#REF!</f>
        <v>#REF!</v>
      </c>
      <c r="C22" s="23" t="e">
        <f>'360 PU '!#REF!*SUM('360 PU '!#REF!)</f>
        <v>#REF!</v>
      </c>
      <c r="D22" s="23" t="e">
        <f>'360 PU '!#REF!*SUM('360 PU '!#REF!)</f>
        <v>#REF!</v>
      </c>
      <c r="E22" s="24" t="e">
        <f>'360 PU '!#REF!*SUM('360 PU '!#REF!)</f>
        <v>#REF!</v>
      </c>
      <c r="F22" s="24" t="e">
        <f t="shared" si="3"/>
        <v>#REF!</v>
      </c>
      <c r="G22" s="24" t="e">
        <f t="shared" si="4"/>
        <v>#REF!</v>
      </c>
      <c r="H22" s="33" t="e">
        <f>'360 PU '!#REF!*SUM('360 PU '!#REF!)</f>
        <v>#REF!</v>
      </c>
      <c r="I22" s="33" t="e">
        <f>'360 PU '!#REF!*SUM('360 PU '!#REF!)</f>
        <v>#REF!</v>
      </c>
      <c r="J22" s="33" t="e">
        <f>'360 PU '!#REF!*SUM('360 PU '!#REF!)</f>
        <v>#REF!</v>
      </c>
    </row>
    <row r="23" spans="1:10">
      <c r="A23" t="e">
        <f>'360 PU '!#REF!</f>
        <v>#REF!</v>
      </c>
      <c r="B23" t="e">
        <f>'360 PU '!#REF!</f>
        <v>#REF!</v>
      </c>
      <c r="C23" s="23" t="e">
        <f>'360 PU '!#REF!*SUM('360 PU '!#REF!)</f>
        <v>#REF!</v>
      </c>
      <c r="D23" s="23" t="e">
        <f>'360 PU '!#REF!*SUM('360 PU '!#REF!)</f>
        <v>#REF!</v>
      </c>
      <c r="E23" s="24" t="e">
        <f>'360 PU '!#REF!*SUM('360 PU '!#REF!)</f>
        <v>#REF!</v>
      </c>
      <c r="F23" s="24" t="e">
        <f t="shared" si="3"/>
        <v>#REF!</v>
      </c>
      <c r="G23" s="24" t="e">
        <f t="shared" si="4"/>
        <v>#REF!</v>
      </c>
      <c r="H23" s="33" t="e">
        <f>'360 PU '!#REF!*SUM('360 PU '!#REF!)</f>
        <v>#REF!</v>
      </c>
      <c r="I23" s="33" t="e">
        <f>'360 PU '!#REF!*SUM('360 PU '!#REF!)</f>
        <v>#REF!</v>
      </c>
      <c r="J23" s="33" t="e">
        <f>'360 PU '!#REF!*SUM('360 PU '!#REF!)</f>
        <v>#REF!</v>
      </c>
    </row>
    <row r="24" spans="1:10">
      <c r="A24" t="e">
        <f>'360 PU '!#REF!</f>
        <v>#REF!</v>
      </c>
      <c r="B24" t="e">
        <f>'360 PU '!#REF!</f>
        <v>#REF!</v>
      </c>
      <c r="C24" s="23" t="e">
        <f>'360 PU '!#REF!*SUM('360 PU '!#REF!)</f>
        <v>#REF!</v>
      </c>
      <c r="D24" s="23" t="e">
        <f>'360 PU '!#REF!*SUM('360 PU '!#REF!)</f>
        <v>#REF!</v>
      </c>
      <c r="E24" s="24" t="e">
        <f>'360 PU '!#REF!*SUM('360 PU '!#REF!)</f>
        <v>#REF!</v>
      </c>
      <c r="F24" s="24" t="e">
        <f t="shared" si="3"/>
        <v>#REF!</v>
      </c>
      <c r="G24" s="24" t="e">
        <f t="shared" si="4"/>
        <v>#REF!</v>
      </c>
      <c r="H24" s="33" t="e">
        <f>'360 PU '!#REF!*SUM('360 PU '!#REF!)</f>
        <v>#REF!</v>
      </c>
      <c r="I24" s="33" t="e">
        <f>'360 PU '!#REF!*SUM('360 PU '!#REF!)</f>
        <v>#REF!</v>
      </c>
      <c r="J24" s="33" t="e">
        <f>'360 PU '!#REF!*SUM('360 PU '!#REF!)</f>
        <v>#REF!</v>
      </c>
    </row>
    <row r="25" spans="1:10">
      <c r="A25" t="e">
        <f>'360 PU '!#REF!</f>
        <v>#REF!</v>
      </c>
      <c r="B25" t="e">
        <f>'360 PU '!#REF!</f>
        <v>#REF!</v>
      </c>
      <c r="C25" s="23" t="e">
        <f>'360 PU '!#REF!*SUM('360 PU '!#REF!)</f>
        <v>#REF!</v>
      </c>
      <c r="D25" s="23" t="e">
        <f>'360 PU '!#REF!*SUM('360 PU '!#REF!)</f>
        <v>#REF!</v>
      </c>
      <c r="E25" s="24" t="e">
        <f>'360 PU '!#REF!*SUM('360 PU '!#REF!)</f>
        <v>#REF!</v>
      </c>
      <c r="F25" s="24" t="e">
        <f t="shared" si="3"/>
        <v>#REF!</v>
      </c>
      <c r="G25" s="24" t="e">
        <f t="shared" si="4"/>
        <v>#REF!</v>
      </c>
      <c r="H25" s="33" t="e">
        <f>'360 PU '!#REF!*SUM('360 PU '!#REF!)</f>
        <v>#REF!</v>
      </c>
      <c r="I25" s="33" t="e">
        <f>'360 PU '!#REF!*SUM('360 PU '!#REF!)</f>
        <v>#REF!</v>
      </c>
      <c r="J25" s="33" t="e">
        <f>'360 PU '!#REF!*SUM('360 PU '!#REF!)</f>
        <v>#REF!</v>
      </c>
    </row>
    <row r="26" spans="1:10">
      <c r="A26" t="e">
        <f>'360 PU '!#REF!</f>
        <v>#REF!</v>
      </c>
      <c r="B26" t="e">
        <f>'360 PU '!#REF!</f>
        <v>#REF!</v>
      </c>
      <c r="C26" s="23" t="e">
        <f>'360 PU '!#REF!*SUM('360 PU '!#REF!)</f>
        <v>#REF!</v>
      </c>
      <c r="D26" s="23" t="e">
        <f>'360 PU '!#REF!*SUM('360 PU '!#REF!)</f>
        <v>#REF!</v>
      </c>
      <c r="E26" s="24" t="e">
        <f>'360 PU '!#REF!*SUM('360 PU '!#REF!)</f>
        <v>#REF!</v>
      </c>
      <c r="F26" s="24" t="e">
        <f t="shared" si="3"/>
        <v>#REF!</v>
      </c>
      <c r="G26" s="24" t="e">
        <f t="shared" si="4"/>
        <v>#REF!</v>
      </c>
      <c r="H26" s="33" t="e">
        <f>'360 PU '!#REF!*SUM('360 PU '!#REF!)</f>
        <v>#REF!</v>
      </c>
      <c r="I26" s="33" t="e">
        <f>'360 PU '!#REF!*SUM('360 PU '!#REF!)</f>
        <v>#REF!</v>
      </c>
      <c r="J26" s="33" t="e">
        <f>'360 PU '!#REF!*SUM('360 PU '!#REF!)</f>
        <v>#REF!</v>
      </c>
    </row>
    <row r="27" spans="1:10">
      <c r="A27" t="e">
        <f>'360 PU '!#REF!</f>
        <v>#REF!</v>
      </c>
      <c r="B27" t="e">
        <f>'360 PU '!#REF!</f>
        <v>#REF!</v>
      </c>
      <c r="C27" s="23" t="e">
        <f>'360 PU '!#REF!*SUM('360 PU '!#REF!)</f>
        <v>#REF!</v>
      </c>
      <c r="D27" s="23" t="e">
        <f>'360 PU '!#REF!*SUM('360 PU '!#REF!)</f>
        <v>#REF!</v>
      </c>
      <c r="E27" s="24" t="e">
        <f>'360 PU '!#REF!*SUM('360 PU '!#REF!)</f>
        <v>#REF!</v>
      </c>
      <c r="F27" s="24" t="e">
        <f t="shared" si="3"/>
        <v>#REF!</v>
      </c>
      <c r="G27" s="24" t="e">
        <f t="shared" si="4"/>
        <v>#REF!</v>
      </c>
      <c r="H27" s="33" t="e">
        <f>'360 PU '!#REF!*SUM('360 PU '!#REF!)</f>
        <v>#REF!</v>
      </c>
      <c r="I27" s="33" t="e">
        <f>'360 PU '!#REF!*SUM('360 PU '!#REF!)</f>
        <v>#REF!</v>
      </c>
      <c r="J27" s="33" t="e">
        <f>'360 PU '!#REF!*SUM('360 PU '!#REF!)</f>
        <v>#REF!</v>
      </c>
    </row>
    <row r="28" spans="1:10">
      <c r="A28" t="e">
        <f>'360 PU '!#REF!</f>
        <v>#REF!</v>
      </c>
      <c r="B28" t="e">
        <f>'360 PU '!#REF!</f>
        <v>#REF!</v>
      </c>
      <c r="C28" s="23" t="e">
        <f>'360 PU '!#REF!*SUM('360 PU '!#REF!)</f>
        <v>#REF!</v>
      </c>
      <c r="D28" s="23" t="e">
        <f>'360 PU '!#REF!*SUM('360 PU '!#REF!)</f>
        <v>#REF!</v>
      </c>
      <c r="E28" s="24" t="e">
        <f>'360 PU '!#REF!*SUM('360 PU '!#REF!)</f>
        <v>#REF!</v>
      </c>
      <c r="F28" s="24" t="e">
        <f t="shared" si="3"/>
        <v>#REF!</v>
      </c>
      <c r="G28" s="24" t="e">
        <f t="shared" si="4"/>
        <v>#REF!</v>
      </c>
      <c r="H28" s="33" t="e">
        <f>'360 PU '!#REF!*SUM('360 PU '!#REF!)</f>
        <v>#REF!</v>
      </c>
      <c r="I28" s="33" t="e">
        <f>'360 PU '!#REF!*SUM('360 PU '!#REF!)</f>
        <v>#REF!</v>
      </c>
      <c r="J28" s="33" t="e">
        <f>'360 PU '!#REF!*SUM('360 PU '!#REF!)</f>
        <v>#REF!</v>
      </c>
    </row>
    <row r="29" spans="1:10">
      <c r="A29" t="e">
        <f>'360 PU '!#REF!</f>
        <v>#REF!</v>
      </c>
      <c r="B29" t="e">
        <f>'360 PU '!#REF!</f>
        <v>#REF!</v>
      </c>
      <c r="C29" s="23" t="e">
        <f>'360 PU '!#REF!*SUM('360 PU '!#REF!)</f>
        <v>#REF!</v>
      </c>
      <c r="D29" s="23" t="e">
        <f>'360 PU '!#REF!*SUM('360 PU '!#REF!)</f>
        <v>#REF!</v>
      </c>
      <c r="E29" s="24" t="e">
        <f>'360 PU '!#REF!*SUM('360 PU '!#REF!)</f>
        <v>#REF!</v>
      </c>
      <c r="F29" s="24" t="e">
        <f t="shared" si="3"/>
        <v>#REF!</v>
      </c>
      <c r="G29" s="24" t="e">
        <f t="shared" si="4"/>
        <v>#REF!</v>
      </c>
      <c r="H29" s="33" t="e">
        <f>'360 PU '!#REF!*SUM('360 PU '!#REF!)</f>
        <v>#REF!</v>
      </c>
      <c r="I29" s="33" t="e">
        <f>'360 PU '!#REF!*SUM('360 PU '!#REF!)</f>
        <v>#REF!</v>
      </c>
      <c r="J29" s="33" t="e">
        <f>'360 PU '!#REF!*SUM('360 PU '!#REF!)</f>
        <v>#REF!</v>
      </c>
    </row>
    <row r="30" spans="1:10">
      <c r="A30" t="e">
        <f>'360 PU '!#REF!</f>
        <v>#REF!</v>
      </c>
      <c r="B30" t="e">
        <f>'360 PU '!#REF!</f>
        <v>#REF!</v>
      </c>
      <c r="C30" s="23" t="e">
        <f>'360 PU '!#REF!*SUM('360 PU '!#REF!)</f>
        <v>#REF!</v>
      </c>
      <c r="D30" s="23" t="e">
        <f>'360 PU '!#REF!*SUM('360 PU '!#REF!)</f>
        <v>#REF!</v>
      </c>
      <c r="E30" s="24" t="e">
        <f>'360 PU '!#REF!*SUM('360 PU '!#REF!)</f>
        <v>#REF!</v>
      </c>
      <c r="F30" s="24" t="e">
        <f t="shared" si="3"/>
        <v>#REF!</v>
      </c>
      <c r="G30" s="24" t="e">
        <f t="shared" si="4"/>
        <v>#REF!</v>
      </c>
      <c r="H30" s="33" t="e">
        <f>'360 PU '!#REF!*SUM('360 PU '!#REF!)</f>
        <v>#REF!</v>
      </c>
      <c r="I30" s="33" t="e">
        <f>'360 PU '!#REF!*SUM('360 PU '!#REF!)</f>
        <v>#REF!</v>
      </c>
      <c r="J30" s="33" t="e">
        <f>'360 PU '!#REF!*SUM('360 PU '!#REF!)</f>
        <v>#REF!</v>
      </c>
    </row>
    <row r="31" spans="1:10">
      <c r="A31" t="e">
        <f>'360 PU '!#REF!</f>
        <v>#REF!</v>
      </c>
      <c r="B31" t="e">
        <f>'360 PU '!#REF!</f>
        <v>#REF!</v>
      </c>
      <c r="C31" s="23" t="e">
        <f>'360 PU '!#REF!*SUM('360 PU '!#REF!)</f>
        <v>#REF!</v>
      </c>
      <c r="D31" s="23" t="e">
        <f>'360 PU '!#REF!*SUM('360 PU '!#REF!)</f>
        <v>#REF!</v>
      </c>
      <c r="E31" s="24" t="e">
        <f>'360 PU '!#REF!*SUM('360 PU '!#REF!)</f>
        <v>#REF!</v>
      </c>
      <c r="F31" s="24" t="e">
        <f t="shared" si="3"/>
        <v>#REF!</v>
      </c>
      <c r="G31" s="24" t="e">
        <f t="shared" si="4"/>
        <v>#REF!</v>
      </c>
      <c r="H31" s="33" t="e">
        <f>'360 PU '!#REF!*SUM('360 PU '!#REF!)</f>
        <v>#REF!</v>
      </c>
      <c r="I31" s="33" t="e">
        <f>'360 PU '!#REF!*SUM('360 PU '!#REF!)</f>
        <v>#REF!</v>
      </c>
      <c r="J31" s="33" t="e">
        <f>'360 PU '!#REF!*SUM('360 PU '!#REF!)</f>
        <v>#REF!</v>
      </c>
    </row>
    <row r="32" spans="1:10">
      <c r="A32" t="e">
        <f>'360 PU '!#REF!</f>
        <v>#REF!</v>
      </c>
      <c r="B32" t="e">
        <f>'360 PU '!#REF!</f>
        <v>#REF!</v>
      </c>
      <c r="C32" s="23" t="e">
        <f>'360 PU '!#REF!*SUM('360 PU '!#REF!)</f>
        <v>#REF!</v>
      </c>
      <c r="D32" s="23" t="e">
        <f>'360 PU '!#REF!*SUM('360 PU '!#REF!)</f>
        <v>#REF!</v>
      </c>
      <c r="E32" s="24" t="e">
        <f>'360 PU '!#REF!*SUM('360 PU '!#REF!)</f>
        <v>#REF!</v>
      </c>
      <c r="F32" s="24" t="e">
        <f t="shared" si="3"/>
        <v>#REF!</v>
      </c>
      <c r="G32" s="24" t="e">
        <f t="shared" si="4"/>
        <v>#REF!</v>
      </c>
      <c r="H32" s="33" t="e">
        <f>'360 PU '!#REF!*SUM('360 PU '!#REF!)</f>
        <v>#REF!</v>
      </c>
      <c r="I32" s="33" t="e">
        <f>'360 PU '!#REF!*SUM('360 PU '!#REF!)</f>
        <v>#REF!</v>
      </c>
      <c r="J32" s="33" t="e">
        <f>'360 PU '!#REF!*SUM('360 PU '!#REF!)</f>
        <v>#REF!</v>
      </c>
    </row>
    <row r="33" spans="1:10">
      <c r="A33" t="e">
        <f>'360 PU '!#REF!</f>
        <v>#REF!</v>
      </c>
      <c r="B33" t="e">
        <f>'360 PU '!#REF!</f>
        <v>#REF!</v>
      </c>
      <c r="C33" s="23" t="e">
        <f>'360 PU '!#REF!*SUM('360 PU '!#REF!)</f>
        <v>#REF!</v>
      </c>
      <c r="D33" s="23" t="e">
        <f>'360 PU '!#REF!*SUM('360 PU '!#REF!)</f>
        <v>#REF!</v>
      </c>
      <c r="E33" s="24" t="e">
        <f>'360 PU '!#REF!*SUM('360 PU '!#REF!)</f>
        <v>#REF!</v>
      </c>
      <c r="F33" s="24" t="e">
        <f t="shared" si="3"/>
        <v>#REF!</v>
      </c>
      <c r="G33" s="24" t="e">
        <f t="shared" si="4"/>
        <v>#REF!</v>
      </c>
      <c r="H33" s="33" t="e">
        <f>'360 PU '!#REF!*SUM('360 PU '!#REF!)</f>
        <v>#REF!</v>
      </c>
      <c r="I33" s="33" t="e">
        <f>'360 PU '!#REF!*SUM('360 PU '!#REF!)</f>
        <v>#REF!</v>
      </c>
      <c r="J33" s="33" t="e">
        <f>'360 PU '!#REF!*SUM('360 PU '!#REF!)</f>
        <v>#REF!</v>
      </c>
    </row>
    <row r="34" spans="1:10">
      <c r="A34" t="e">
        <f>'360 PU '!#REF!</f>
        <v>#REF!</v>
      </c>
      <c r="B34" t="e">
        <f>'360 PU '!#REF!</f>
        <v>#REF!</v>
      </c>
      <c r="C34" s="23" t="e">
        <f>'360 PU '!#REF!*SUM('360 PU '!#REF!)</f>
        <v>#REF!</v>
      </c>
      <c r="D34" s="23" t="e">
        <f>'360 PU '!#REF!*SUM('360 PU '!#REF!)</f>
        <v>#REF!</v>
      </c>
      <c r="E34" s="24" t="e">
        <f>'360 PU '!#REF!*SUM('360 PU '!#REF!)</f>
        <v>#REF!</v>
      </c>
      <c r="F34" s="24" t="e">
        <f t="shared" si="3"/>
        <v>#REF!</v>
      </c>
      <c r="G34" s="24" t="e">
        <f t="shared" si="4"/>
        <v>#REF!</v>
      </c>
      <c r="H34" s="33" t="e">
        <f>'360 PU '!#REF!*SUM('360 PU '!#REF!)</f>
        <v>#REF!</v>
      </c>
      <c r="I34" s="33" t="e">
        <f>'360 PU '!#REF!*SUM('360 PU '!#REF!)</f>
        <v>#REF!</v>
      </c>
      <c r="J34" s="33" t="e">
        <f>'360 PU '!#REF!*SUM('360 PU '!#REF!)</f>
        <v>#REF!</v>
      </c>
    </row>
    <row r="35" spans="1:10">
      <c r="A35" t="e">
        <f>'360 PU '!#REF!</f>
        <v>#REF!</v>
      </c>
      <c r="B35" t="e">
        <f>'360 PU '!#REF!</f>
        <v>#REF!</v>
      </c>
      <c r="C35" s="23" t="e">
        <f>'360 PU '!#REF!*SUM('360 PU '!#REF!)</f>
        <v>#REF!</v>
      </c>
      <c r="D35" s="23" t="e">
        <f>'360 PU '!#REF!*SUM('360 PU '!#REF!)</f>
        <v>#REF!</v>
      </c>
      <c r="E35" s="24" t="e">
        <f>'360 PU '!#REF!*SUM('360 PU '!#REF!)</f>
        <v>#REF!</v>
      </c>
      <c r="F35" s="24" t="e">
        <f t="shared" si="3"/>
        <v>#REF!</v>
      </c>
      <c r="G35" s="24" t="e">
        <f t="shared" si="4"/>
        <v>#REF!</v>
      </c>
      <c r="H35" s="33" t="e">
        <f>'360 PU '!#REF!*SUM('360 PU '!#REF!)</f>
        <v>#REF!</v>
      </c>
      <c r="I35" s="33" t="e">
        <f>'360 PU '!#REF!*SUM('360 PU '!#REF!)</f>
        <v>#REF!</v>
      </c>
      <c r="J35" s="33" t="e">
        <f>'360 PU '!#REF!*SUM('360 PU '!#REF!)</f>
        <v>#REF!</v>
      </c>
    </row>
    <row r="36" spans="1:10">
      <c r="A36" t="e">
        <f>'360 PU '!#REF!</f>
        <v>#REF!</v>
      </c>
      <c r="B36" t="e">
        <f>'360 PU '!#REF!</f>
        <v>#REF!</v>
      </c>
      <c r="C36" s="23" t="e">
        <f>'360 PU '!#REF!*SUM('360 PU '!#REF!)</f>
        <v>#REF!</v>
      </c>
      <c r="D36" s="23" t="e">
        <f>'360 PU '!#REF!*SUM('360 PU '!#REF!)</f>
        <v>#REF!</v>
      </c>
      <c r="E36" s="24" t="e">
        <f>'360 PU '!#REF!*SUM('360 PU '!#REF!)</f>
        <v>#REF!</v>
      </c>
      <c r="F36" s="24" t="e">
        <f t="shared" si="3"/>
        <v>#REF!</v>
      </c>
      <c r="G36" s="24" t="e">
        <f t="shared" si="4"/>
        <v>#REF!</v>
      </c>
      <c r="H36" s="33" t="e">
        <f>'360 PU '!#REF!*SUM('360 PU '!#REF!)</f>
        <v>#REF!</v>
      </c>
      <c r="I36" s="33" t="e">
        <f>'360 PU '!#REF!*SUM('360 PU '!#REF!)</f>
        <v>#REF!</v>
      </c>
      <c r="J36" s="33" t="e">
        <f>'360 PU '!#REF!*SUM('360 PU '!#REF!)</f>
        <v>#REF!</v>
      </c>
    </row>
    <row r="37" spans="1:10">
      <c r="A37" t="e">
        <f>'360 PU '!#REF!</f>
        <v>#REF!</v>
      </c>
      <c r="B37" t="e">
        <f>'360 PU '!#REF!</f>
        <v>#REF!</v>
      </c>
      <c r="C37" s="23" t="e">
        <f>'360 PU '!#REF!*SUM('360 PU '!#REF!)</f>
        <v>#REF!</v>
      </c>
      <c r="D37" s="23" t="e">
        <f>'360 PU '!#REF!*SUM('360 PU '!#REF!)</f>
        <v>#REF!</v>
      </c>
      <c r="E37" s="24" t="e">
        <f>'360 PU '!#REF!*SUM('360 PU '!#REF!)</f>
        <v>#REF!</v>
      </c>
      <c r="F37" s="24" t="e">
        <f t="shared" si="3"/>
        <v>#REF!</v>
      </c>
      <c r="G37" s="24" t="e">
        <f t="shared" si="4"/>
        <v>#REF!</v>
      </c>
      <c r="H37" s="33" t="e">
        <f>'360 PU '!#REF!*SUM('360 PU '!#REF!)</f>
        <v>#REF!</v>
      </c>
      <c r="I37" s="33" t="e">
        <f>'360 PU '!#REF!*SUM('360 PU '!#REF!)</f>
        <v>#REF!</v>
      </c>
      <c r="J37" s="33" t="e">
        <f>'360 PU '!#REF!*SUM('360 PU '!#REF!)</f>
        <v>#REF!</v>
      </c>
    </row>
    <row r="38" spans="1:10">
      <c r="A38" t="e">
        <f>'360 PU '!#REF!</f>
        <v>#REF!</v>
      </c>
      <c r="B38" t="e">
        <f>'360 PU '!#REF!</f>
        <v>#REF!</v>
      </c>
      <c r="C38" s="23" t="e">
        <f>'360 PU '!#REF!*SUM('360 PU '!#REF!)</f>
        <v>#REF!</v>
      </c>
      <c r="D38" s="23" t="e">
        <f>'360 PU '!#REF!*SUM('360 PU '!#REF!)</f>
        <v>#REF!</v>
      </c>
      <c r="E38" s="24" t="e">
        <f>'360 PU '!#REF!*SUM('360 PU '!#REF!)</f>
        <v>#REF!</v>
      </c>
      <c r="F38" s="24" t="e">
        <f t="shared" si="3"/>
        <v>#REF!</v>
      </c>
      <c r="G38" s="24" t="e">
        <f t="shared" si="4"/>
        <v>#REF!</v>
      </c>
      <c r="H38" s="33" t="e">
        <f>'360 PU '!#REF!*SUM('360 PU '!#REF!)</f>
        <v>#REF!</v>
      </c>
      <c r="I38" s="33" t="e">
        <f>'360 PU '!#REF!*SUM('360 PU '!#REF!)</f>
        <v>#REF!</v>
      </c>
      <c r="J38" s="33" t="e">
        <f>'360 PU '!#REF!*SUM('360 PU '!#REF!)</f>
        <v>#REF!</v>
      </c>
    </row>
    <row r="39" spans="1:10">
      <c r="A39" t="e">
        <f>'360 PU '!#REF!</f>
        <v>#REF!</v>
      </c>
      <c r="B39" t="e">
        <f>'360 PU '!#REF!</f>
        <v>#REF!</v>
      </c>
      <c r="C39" s="23" t="e">
        <f>'360 PU '!#REF!*SUM('360 PU '!#REF!)</f>
        <v>#REF!</v>
      </c>
      <c r="D39" s="23" t="e">
        <f>'360 PU '!#REF!*SUM('360 PU '!#REF!)</f>
        <v>#REF!</v>
      </c>
      <c r="E39" s="24" t="e">
        <f>'360 PU '!#REF!*SUM('360 PU '!#REF!)</f>
        <v>#REF!</v>
      </c>
      <c r="F39" s="24" t="e">
        <f t="shared" si="3"/>
        <v>#REF!</v>
      </c>
      <c r="G39" s="24" t="e">
        <f t="shared" si="4"/>
        <v>#REF!</v>
      </c>
      <c r="H39" s="33" t="e">
        <f>'360 PU '!#REF!*SUM('360 PU '!#REF!)</f>
        <v>#REF!</v>
      </c>
      <c r="I39" s="33" t="e">
        <f>'360 PU '!#REF!*SUM('360 PU '!#REF!)</f>
        <v>#REF!</v>
      </c>
      <c r="J39" s="33" t="e">
        <f>'360 PU '!#REF!*SUM('360 PU '!#REF!)</f>
        <v>#REF!</v>
      </c>
    </row>
    <row r="40" spans="1:10">
      <c r="A40" t="e">
        <f>'360 PU '!#REF!</f>
        <v>#REF!</v>
      </c>
      <c r="B40" t="e">
        <f>'360 PU '!#REF!</f>
        <v>#REF!</v>
      </c>
      <c r="C40" s="23" t="e">
        <f>'360 PU '!#REF!*SUM('360 PU '!#REF!)</f>
        <v>#REF!</v>
      </c>
      <c r="D40" s="23" t="e">
        <f>'360 PU '!#REF!*SUM('360 PU '!#REF!)</f>
        <v>#REF!</v>
      </c>
      <c r="E40" s="24" t="e">
        <f>'360 PU '!#REF!*SUM('360 PU '!#REF!)</f>
        <v>#REF!</v>
      </c>
      <c r="F40" s="24" t="e">
        <f t="shared" si="3"/>
        <v>#REF!</v>
      </c>
      <c r="G40" s="24" t="e">
        <f t="shared" si="4"/>
        <v>#REF!</v>
      </c>
      <c r="H40" s="33" t="e">
        <f>'360 PU '!#REF!*SUM('360 PU '!#REF!)</f>
        <v>#REF!</v>
      </c>
      <c r="I40" s="33" t="e">
        <f>'360 PU '!#REF!*SUM('360 PU '!#REF!)</f>
        <v>#REF!</v>
      </c>
      <c r="J40" s="33" t="e">
        <f>'360 PU '!#REF!*SUM('360 PU '!#REF!)</f>
        <v>#REF!</v>
      </c>
    </row>
    <row r="41" spans="1:10">
      <c r="A41" t="e">
        <f>'360 PU '!#REF!</f>
        <v>#REF!</v>
      </c>
      <c r="B41" t="e">
        <f>'360 PU '!#REF!</f>
        <v>#REF!</v>
      </c>
      <c r="C41" s="23" t="e">
        <f>'360 PU '!#REF!*SUM('360 PU '!#REF!)</f>
        <v>#REF!</v>
      </c>
      <c r="D41" s="23" t="e">
        <f>'360 PU '!#REF!*SUM('360 PU '!#REF!)</f>
        <v>#REF!</v>
      </c>
      <c r="E41" s="24" t="e">
        <f>'360 PU '!#REF!*SUM('360 PU '!#REF!)</f>
        <v>#REF!</v>
      </c>
      <c r="F41" s="24" t="e">
        <f t="shared" si="3"/>
        <v>#REF!</v>
      </c>
      <c r="G41" s="24" t="e">
        <f t="shared" si="4"/>
        <v>#REF!</v>
      </c>
      <c r="H41" s="33" t="e">
        <f>'360 PU '!#REF!*SUM('360 PU '!#REF!)</f>
        <v>#REF!</v>
      </c>
      <c r="I41" s="33" t="e">
        <f>'360 PU '!#REF!*SUM('360 PU '!#REF!)</f>
        <v>#REF!</v>
      </c>
      <c r="J41" s="33" t="e">
        <f>'360 PU '!#REF!*SUM('360 PU '!#REF!)</f>
        <v>#REF!</v>
      </c>
    </row>
    <row r="42" spans="1:10">
      <c r="A42" t="e">
        <f>'360 PU '!#REF!</f>
        <v>#REF!</v>
      </c>
      <c r="B42" t="e">
        <f>'360 PU '!#REF!</f>
        <v>#REF!</v>
      </c>
      <c r="C42" s="23" t="e">
        <f>'360 PU '!#REF!*SUM('360 PU '!#REF!)</f>
        <v>#REF!</v>
      </c>
      <c r="D42" s="23" t="e">
        <f>'360 PU '!#REF!*SUM('360 PU '!#REF!)</f>
        <v>#REF!</v>
      </c>
      <c r="E42" s="24" t="e">
        <f>'360 PU '!#REF!*SUM('360 PU '!#REF!)</f>
        <v>#REF!</v>
      </c>
      <c r="F42" s="24" t="e">
        <f t="shared" si="3"/>
        <v>#REF!</v>
      </c>
      <c r="G42" s="24" t="e">
        <f t="shared" si="4"/>
        <v>#REF!</v>
      </c>
      <c r="H42" s="33" t="e">
        <f>'360 PU '!#REF!*SUM('360 PU '!#REF!)</f>
        <v>#REF!</v>
      </c>
      <c r="I42" s="33" t="e">
        <f>'360 PU '!#REF!*SUM('360 PU '!#REF!)</f>
        <v>#REF!</v>
      </c>
      <c r="J42" s="33" t="e">
        <f>'360 PU '!#REF!*SUM('360 PU '!#REF!)</f>
        <v>#REF!</v>
      </c>
    </row>
    <row r="43" spans="1:10">
      <c r="A43" t="e">
        <f>'360 PU '!#REF!</f>
        <v>#REF!</v>
      </c>
      <c r="B43" t="e">
        <f>'360 PU '!#REF!</f>
        <v>#REF!</v>
      </c>
      <c r="C43" s="23" t="e">
        <f>'360 PU '!#REF!*SUM('360 PU '!#REF!)</f>
        <v>#REF!</v>
      </c>
      <c r="D43" s="23" t="e">
        <f>'360 PU '!#REF!*SUM('360 PU '!#REF!)</f>
        <v>#REF!</v>
      </c>
      <c r="E43" s="24" t="e">
        <f>'360 PU '!#REF!*SUM('360 PU '!#REF!)</f>
        <v>#REF!</v>
      </c>
      <c r="F43" s="24" t="e">
        <f t="shared" si="3"/>
        <v>#REF!</v>
      </c>
      <c r="G43" s="24" t="e">
        <f t="shared" si="4"/>
        <v>#REF!</v>
      </c>
      <c r="H43" s="33" t="e">
        <f>'360 PU '!#REF!*SUM('360 PU '!#REF!)</f>
        <v>#REF!</v>
      </c>
      <c r="I43" s="33" t="e">
        <f>'360 PU '!#REF!*SUM('360 PU '!#REF!)</f>
        <v>#REF!</v>
      </c>
      <c r="J43" s="33" t="e">
        <f>'360 PU '!#REF!*SUM('360 PU '!#REF!)</f>
        <v>#REF!</v>
      </c>
    </row>
    <row r="44" spans="1:10">
      <c r="A44" t="e">
        <f>'360 PU '!#REF!</f>
        <v>#REF!</v>
      </c>
      <c r="B44" t="e">
        <f>'360 PU '!#REF!</f>
        <v>#REF!</v>
      </c>
      <c r="C44" s="23" t="e">
        <f>'360 PU '!#REF!*SUM('360 PU '!#REF!)</f>
        <v>#REF!</v>
      </c>
      <c r="D44" s="23" t="e">
        <f>'360 PU '!#REF!*SUM('360 PU '!#REF!)</f>
        <v>#REF!</v>
      </c>
      <c r="E44" s="24" t="e">
        <f>'360 PU '!#REF!*SUM('360 PU '!#REF!)</f>
        <v>#REF!</v>
      </c>
      <c r="F44" s="24" t="e">
        <f t="shared" si="3"/>
        <v>#REF!</v>
      </c>
      <c r="G44" s="24" t="e">
        <f t="shared" si="4"/>
        <v>#REF!</v>
      </c>
      <c r="H44" s="33" t="e">
        <f>'360 PU '!#REF!*SUM('360 PU '!#REF!)</f>
        <v>#REF!</v>
      </c>
      <c r="I44" s="33" t="e">
        <f>'360 PU '!#REF!*SUM('360 PU '!#REF!)</f>
        <v>#REF!</v>
      </c>
      <c r="J44" s="33" t="e">
        <f>'360 PU '!#REF!*SUM('360 PU '!#REF!)</f>
        <v>#REF!</v>
      </c>
    </row>
    <row r="45" spans="1:10">
      <c r="A45" t="e">
        <f>'360 PU '!#REF!</f>
        <v>#REF!</v>
      </c>
      <c r="B45" t="e">
        <f>'360 PU '!#REF!</f>
        <v>#REF!</v>
      </c>
      <c r="C45" s="23" t="e">
        <f>'360 PU '!#REF!*SUM('360 PU '!#REF!)</f>
        <v>#REF!</v>
      </c>
      <c r="D45" s="23" t="e">
        <f>'360 PU '!#REF!*SUM('360 PU '!#REF!)</f>
        <v>#REF!</v>
      </c>
      <c r="E45" s="24" t="e">
        <f>'360 PU '!#REF!*SUM('360 PU '!#REF!)</f>
        <v>#REF!</v>
      </c>
      <c r="F45" s="24" t="e">
        <f t="shared" si="3"/>
        <v>#REF!</v>
      </c>
      <c r="G45" s="24" t="e">
        <f t="shared" si="4"/>
        <v>#REF!</v>
      </c>
      <c r="H45" s="33" t="e">
        <f>'360 PU '!#REF!*SUM('360 PU '!#REF!)</f>
        <v>#REF!</v>
      </c>
      <c r="I45" s="33" t="e">
        <f>'360 PU '!#REF!*SUM('360 PU '!#REF!)</f>
        <v>#REF!</v>
      </c>
      <c r="J45" s="33" t="e">
        <f>'360 PU '!#REF!*SUM('360 PU '!#REF!)</f>
        <v>#REF!</v>
      </c>
    </row>
    <row r="46" spans="1:10">
      <c r="A46" t="e">
        <f>'360 PU '!#REF!</f>
        <v>#REF!</v>
      </c>
      <c r="B46" t="e">
        <f>'360 PU '!#REF!</f>
        <v>#REF!</v>
      </c>
      <c r="C46" s="23" t="e">
        <f>'360 PU '!#REF!*SUM('360 PU '!#REF!)</f>
        <v>#REF!</v>
      </c>
      <c r="D46" s="23" t="e">
        <f>'360 PU '!#REF!*SUM('360 PU '!#REF!)</f>
        <v>#REF!</v>
      </c>
      <c r="E46" s="24" t="e">
        <f>'360 PU '!#REF!*SUM('360 PU '!#REF!)</f>
        <v>#REF!</v>
      </c>
      <c r="F46" s="24" t="e">
        <f t="shared" si="3"/>
        <v>#REF!</v>
      </c>
      <c r="G46" s="24" t="e">
        <f t="shared" si="4"/>
        <v>#REF!</v>
      </c>
      <c r="H46" s="33" t="e">
        <f>'360 PU '!#REF!*SUM('360 PU '!#REF!)</f>
        <v>#REF!</v>
      </c>
      <c r="I46" s="33" t="e">
        <f>'360 PU '!#REF!*SUM('360 PU '!#REF!)</f>
        <v>#REF!</v>
      </c>
      <c r="J46" s="33" t="e">
        <f>'360 PU '!#REF!*SUM('360 PU '!#REF!)</f>
        <v>#REF!</v>
      </c>
    </row>
    <row r="47" spans="1:10">
      <c r="A47" t="e">
        <f>'360 PU '!#REF!</f>
        <v>#REF!</v>
      </c>
      <c r="B47" t="e">
        <f>'360 PU '!#REF!</f>
        <v>#REF!</v>
      </c>
      <c r="C47" s="23" t="e">
        <f>'360 PU '!#REF!*SUM('360 PU '!#REF!)</f>
        <v>#REF!</v>
      </c>
      <c r="D47" s="23" t="e">
        <f>'360 PU '!#REF!*SUM('360 PU '!#REF!)</f>
        <v>#REF!</v>
      </c>
      <c r="E47" s="24" t="e">
        <f>'360 PU '!#REF!*SUM('360 PU '!#REF!)</f>
        <v>#REF!</v>
      </c>
      <c r="F47" s="24" t="e">
        <f t="shared" si="3"/>
        <v>#REF!</v>
      </c>
      <c r="G47" s="24" t="e">
        <f t="shared" si="4"/>
        <v>#REF!</v>
      </c>
      <c r="H47" s="33" t="e">
        <f>'360 PU '!#REF!*SUM('360 PU '!#REF!)</f>
        <v>#REF!</v>
      </c>
      <c r="I47" s="33" t="e">
        <f>'360 PU '!#REF!*SUM('360 PU '!#REF!)</f>
        <v>#REF!</v>
      </c>
      <c r="J47" s="33" t="e">
        <f>'360 PU '!#REF!*SUM('360 PU '!#REF!)</f>
        <v>#REF!</v>
      </c>
    </row>
    <row r="48" spans="1:10">
      <c r="A48" t="e">
        <f>'360 PU '!#REF!</f>
        <v>#REF!</v>
      </c>
      <c r="B48" t="e">
        <f>'360 PU '!#REF!</f>
        <v>#REF!</v>
      </c>
      <c r="C48" s="23" t="e">
        <f>'360 PU '!#REF!*SUM('360 PU '!#REF!)</f>
        <v>#REF!</v>
      </c>
      <c r="D48" s="23" t="e">
        <f>'360 PU '!#REF!*SUM('360 PU '!#REF!)</f>
        <v>#REF!</v>
      </c>
      <c r="E48" s="24" t="e">
        <f>'360 PU '!#REF!*SUM('360 PU '!#REF!)</f>
        <v>#REF!</v>
      </c>
      <c r="F48" s="24" t="e">
        <f t="shared" si="3"/>
        <v>#REF!</v>
      </c>
      <c r="G48" s="24" t="e">
        <f t="shared" si="4"/>
        <v>#REF!</v>
      </c>
      <c r="H48" s="33" t="e">
        <f>'360 PU '!#REF!*SUM('360 PU '!#REF!)</f>
        <v>#REF!</v>
      </c>
      <c r="I48" s="33" t="e">
        <f>'360 PU '!#REF!*SUM('360 PU '!#REF!)</f>
        <v>#REF!</v>
      </c>
      <c r="J48" s="33" t="e">
        <f>'360 PU '!#REF!*SUM('360 PU '!#REF!)</f>
        <v>#REF!</v>
      </c>
    </row>
    <row r="49" spans="1:10">
      <c r="A49" t="e">
        <f>'360 PU '!#REF!</f>
        <v>#REF!</v>
      </c>
      <c r="B49" t="e">
        <f>'360 PU '!#REF!</f>
        <v>#REF!</v>
      </c>
      <c r="C49" s="23" t="e">
        <f>'360 PU '!#REF!*SUM('360 PU '!#REF!)</f>
        <v>#REF!</v>
      </c>
      <c r="D49" s="23" t="e">
        <f>'360 PU '!#REF!*SUM('360 PU '!#REF!)</f>
        <v>#REF!</v>
      </c>
      <c r="E49" s="24" t="e">
        <f>'360 PU '!#REF!*SUM('360 PU '!#REF!)</f>
        <v>#REF!</v>
      </c>
      <c r="F49" s="24" t="e">
        <f t="shared" si="3"/>
        <v>#REF!</v>
      </c>
      <c r="G49" s="24" t="e">
        <f t="shared" si="4"/>
        <v>#REF!</v>
      </c>
      <c r="H49" s="33" t="e">
        <f>'360 PU '!#REF!*SUM('360 PU '!#REF!)</f>
        <v>#REF!</v>
      </c>
      <c r="I49" s="33" t="e">
        <f>'360 PU '!#REF!*SUM('360 PU '!#REF!)</f>
        <v>#REF!</v>
      </c>
      <c r="J49" s="33" t="e">
        <f>'360 PU '!#REF!*SUM('360 PU '!#REF!)</f>
        <v>#REF!</v>
      </c>
    </row>
    <row r="50" spans="1:10">
      <c r="A50" t="e">
        <f>'360 PU '!#REF!</f>
        <v>#REF!</v>
      </c>
      <c r="B50" t="e">
        <f>'360 PU '!#REF!</f>
        <v>#REF!</v>
      </c>
      <c r="C50" s="23" t="e">
        <f>'360 PU '!#REF!*SUM('360 PU '!#REF!)</f>
        <v>#REF!</v>
      </c>
      <c r="D50" s="23" t="e">
        <f>'360 PU '!#REF!*SUM('360 PU '!#REF!)</f>
        <v>#REF!</v>
      </c>
      <c r="E50" s="24" t="e">
        <f>'360 PU '!#REF!*SUM('360 PU '!#REF!)</f>
        <v>#REF!</v>
      </c>
      <c r="F50" s="24" t="e">
        <f t="shared" si="3"/>
        <v>#REF!</v>
      </c>
      <c r="G50" s="24" t="e">
        <f t="shared" si="4"/>
        <v>#REF!</v>
      </c>
      <c r="H50" s="33" t="e">
        <f>'360 PU '!#REF!*SUM('360 PU '!#REF!)</f>
        <v>#REF!</v>
      </c>
      <c r="I50" s="33" t="e">
        <f>'360 PU '!#REF!*SUM('360 PU '!#REF!)</f>
        <v>#REF!</v>
      </c>
      <c r="J50" s="33" t="e">
        <f>'360 PU '!#REF!*SUM('360 PU '!#REF!)</f>
        <v>#REF!</v>
      </c>
    </row>
    <row r="51" spans="1:10">
      <c r="A51" t="e">
        <f>'360 PU '!#REF!</f>
        <v>#REF!</v>
      </c>
      <c r="B51" t="e">
        <f>'360 PU '!#REF!</f>
        <v>#REF!</v>
      </c>
      <c r="C51" s="23" t="e">
        <f>'360 PU '!#REF!*SUM('360 PU '!#REF!)</f>
        <v>#REF!</v>
      </c>
      <c r="D51" s="23" t="e">
        <f>'360 PU '!#REF!*SUM('360 PU '!#REF!)</f>
        <v>#REF!</v>
      </c>
      <c r="E51" s="24" t="e">
        <f>'360 PU '!#REF!*SUM('360 PU '!#REF!)</f>
        <v>#REF!</v>
      </c>
      <c r="F51" s="24" t="e">
        <f t="shared" si="3"/>
        <v>#REF!</v>
      </c>
      <c r="G51" s="24" t="e">
        <f t="shared" si="4"/>
        <v>#REF!</v>
      </c>
      <c r="H51" s="33" t="e">
        <f>'360 PU '!#REF!*SUM('360 PU '!#REF!)</f>
        <v>#REF!</v>
      </c>
      <c r="I51" s="33" t="e">
        <f>'360 PU '!#REF!*SUM('360 PU '!#REF!)</f>
        <v>#REF!</v>
      </c>
      <c r="J51" s="33" t="e">
        <f>'360 PU '!#REF!*SUM('360 PU '!#REF!)</f>
        <v>#REF!</v>
      </c>
    </row>
    <row r="52" spans="1:10">
      <c r="A52" t="e">
        <f>'360 PU '!#REF!</f>
        <v>#REF!</v>
      </c>
      <c r="B52" t="e">
        <f>'360 PU '!#REF!</f>
        <v>#REF!</v>
      </c>
      <c r="C52" s="23" t="e">
        <f>'360 PU '!#REF!*SUM('360 PU '!#REF!)</f>
        <v>#REF!</v>
      </c>
      <c r="D52" s="23" t="e">
        <f>'360 PU '!#REF!*SUM('360 PU '!#REF!)</f>
        <v>#REF!</v>
      </c>
      <c r="E52" s="24" t="e">
        <f>'360 PU '!#REF!*SUM('360 PU '!#REF!)</f>
        <v>#REF!</v>
      </c>
      <c r="F52" s="24" t="e">
        <f t="shared" si="3"/>
        <v>#REF!</v>
      </c>
      <c r="G52" s="24" t="e">
        <f t="shared" si="4"/>
        <v>#REF!</v>
      </c>
      <c r="H52" s="33" t="e">
        <f>'360 PU '!#REF!*SUM('360 PU '!#REF!)</f>
        <v>#REF!</v>
      </c>
      <c r="I52" s="33" t="e">
        <f>'360 PU '!#REF!*SUM('360 PU '!#REF!)</f>
        <v>#REF!</v>
      </c>
      <c r="J52" s="33" t="e">
        <f>'360 PU '!#REF!*SUM('360 PU '!#REF!)</f>
        <v>#REF!</v>
      </c>
    </row>
    <row r="53" spans="1:10">
      <c r="A53" t="e">
        <f>'360 PU '!#REF!</f>
        <v>#REF!</v>
      </c>
      <c r="B53" t="e">
        <f>'360 PU '!#REF!</f>
        <v>#REF!</v>
      </c>
      <c r="C53" s="23" t="e">
        <f>'360 PU '!#REF!*SUM('360 PU '!#REF!)</f>
        <v>#REF!</v>
      </c>
      <c r="D53" s="23" t="e">
        <f>'360 PU '!#REF!*SUM('360 PU '!#REF!)</f>
        <v>#REF!</v>
      </c>
      <c r="E53" s="24" t="e">
        <f>'360 PU '!#REF!*SUM('360 PU '!#REF!)</f>
        <v>#REF!</v>
      </c>
      <c r="F53" s="24" t="e">
        <f t="shared" si="3"/>
        <v>#REF!</v>
      </c>
      <c r="G53" s="24" t="e">
        <f t="shared" si="4"/>
        <v>#REF!</v>
      </c>
      <c r="H53" s="33" t="e">
        <f>'360 PU '!#REF!*SUM('360 PU '!#REF!)</f>
        <v>#REF!</v>
      </c>
      <c r="I53" s="33" t="e">
        <f>'360 PU '!#REF!*SUM('360 PU '!#REF!)</f>
        <v>#REF!</v>
      </c>
      <c r="J53" s="33" t="e">
        <f>'360 PU '!#REF!*SUM('360 PU '!#REF!)</f>
        <v>#REF!</v>
      </c>
    </row>
    <row r="54" spans="1:10">
      <c r="A54" t="e">
        <f>'360 PU '!#REF!</f>
        <v>#REF!</v>
      </c>
      <c r="B54" t="e">
        <f>'360 PU '!#REF!</f>
        <v>#REF!</v>
      </c>
      <c r="C54" s="23" t="e">
        <f>'360 PU '!#REF!*SUM('360 PU '!#REF!)</f>
        <v>#REF!</v>
      </c>
      <c r="D54" s="23" t="e">
        <f>'360 PU '!#REF!*SUM('360 PU '!#REF!)</f>
        <v>#REF!</v>
      </c>
      <c r="E54" s="24" t="e">
        <f>'360 PU '!#REF!*SUM('360 PU '!#REF!)</f>
        <v>#REF!</v>
      </c>
      <c r="F54" s="24" t="e">
        <f t="shared" si="3"/>
        <v>#REF!</v>
      </c>
      <c r="G54" s="24" t="e">
        <f t="shared" si="4"/>
        <v>#REF!</v>
      </c>
      <c r="H54" s="33" t="e">
        <f>'360 PU '!#REF!*SUM('360 PU '!#REF!)</f>
        <v>#REF!</v>
      </c>
      <c r="I54" s="33" t="e">
        <f>'360 PU '!#REF!*SUM('360 PU '!#REF!)</f>
        <v>#REF!</v>
      </c>
      <c r="J54" s="33" t="e">
        <f>'360 PU '!#REF!*SUM('360 PU '!#REF!)</f>
        <v>#REF!</v>
      </c>
    </row>
    <row r="55" spans="1:10">
      <c r="A55" t="e">
        <f>'360 PU '!#REF!</f>
        <v>#REF!</v>
      </c>
      <c r="B55" t="e">
        <f>'360 PU '!#REF!</f>
        <v>#REF!</v>
      </c>
      <c r="C55" s="23" t="e">
        <f>'360 PU '!#REF!*SUM('360 PU '!#REF!)</f>
        <v>#REF!</v>
      </c>
      <c r="D55" s="23" t="e">
        <f>'360 PU '!#REF!*SUM('360 PU '!#REF!)</f>
        <v>#REF!</v>
      </c>
      <c r="E55" s="24" t="e">
        <f>'360 PU '!#REF!*SUM('360 PU '!#REF!)</f>
        <v>#REF!</v>
      </c>
      <c r="F55" s="24" t="e">
        <f t="shared" si="3"/>
        <v>#REF!</v>
      </c>
      <c r="G55" s="24" t="e">
        <f t="shared" si="4"/>
        <v>#REF!</v>
      </c>
      <c r="H55" s="33" t="e">
        <f>'360 PU '!#REF!*SUM('360 PU '!#REF!)</f>
        <v>#REF!</v>
      </c>
      <c r="I55" s="33" t="e">
        <f>'360 PU '!#REF!*SUM('360 PU '!#REF!)</f>
        <v>#REF!</v>
      </c>
      <c r="J55" s="33" t="e">
        <f>'360 PU '!#REF!*SUM('360 PU '!#REF!)</f>
        <v>#REF!</v>
      </c>
    </row>
    <row r="56" spans="1:10">
      <c r="A56" t="e">
        <f>'360 PU '!#REF!</f>
        <v>#REF!</v>
      </c>
      <c r="B56" t="e">
        <f>'360 PU '!#REF!</f>
        <v>#REF!</v>
      </c>
      <c r="C56" s="23" t="e">
        <f>'360 PU '!#REF!*SUM('360 PU '!#REF!)</f>
        <v>#REF!</v>
      </c>
      <c r="D56" s="23" t="e">
        <f>'360 PU '!#REF!*SUM('360 PU '!#REF!)</f>
        <v>#REF!</v>
      </c>
      <c r="E56" s="24" t="e">
        <f>'360 PU '!#REF!*SUM('360 PU '!#REF!)</f>
        <v>#REF!</v>
      </c>
      <c r="F56" s="24" t="e">
        <f t="shared" si="3"/>
        <v>#REF!</v>
      </c>
      <c r="G56" s="24" t="e">
        <f t="shared" si="4"/>
        <v>#REF!</v>
      </c>
      <c r="H56" s="33" t="e">
        <f>'360 PU '!#REF!*SUM('360 PU '!#REF!)</f>
        <v>#REF!</v>
      </c>
      <c r="I56" s="33" t="e">
        <f>'360 PU '!#REF!*SUM('360 PU '!#REF!)</f>
        <v>#REF!</v>
      </c>
      <c r="J56" s="33" t="e">
        <f>'360 PU '!#REF!*SUM('360 PU '!#REF!)</f>
        <v>#REF!</v>
      </c>
    </row>
    <row r="57" spans="1:10">
      <c r="A57" t="e">
        <f>'360 PU '!#REF!</f>
        <v>#REF!</v>
      </c>
      <c r="B57" t="e">
        <f>'360 PU '!#REF!</f>
        <v>#REF!</v>
      </c>
      <c r="C57" s="23" t="e">
        <f>'360 PU '!#REF!*SUM('360 PU '!#REF!)</f>
        <v>#REF!</v>
      </c>
      <c r="D57" s="23" t="e">
        <f>'360 PU '!#REF!*SUM('360 PU '!#REF!)</f>
        <v>#REF!</v>
      </c>
      <c r="E57" s="24" t="e">
        <f>'360 PU '!#REF!*SUM('360 PU '!#REF!)</f>
        <v>#REF!</v>
      </c>
      <c r="F57" s="24" t="e">
        <f t="shared" si="3"/>
        <v>#REF!</v>
      </c>
      <c r="G57" s="24" t="e">
        <f t="shared" si="4"/>
        <v>#REF!</v>
      </c>
      <c r="H57" s="33" t="e">
        <f>'360 PU '!#REF!*SUM('360 PU '!#REF!)</f>
        <v>#REF!</v>
      </c>
      <c r="I57" s="33" t="e">
        <f>'360 PU '!#REF!*SUM('360 PU '!#REF!)</f>
        <v>#REF!</v>
      </c>
      <c r="J57" s="33" t="e">
        <f>'360 PU '!#REF!*SUM('360 PU '!#REF!)</f>
        <v>#REF!</v>
      </c>
    </row>
    <row r="58" spans="1:10">
      <c r="A58" t="e">
        <f>'360 PU '!#REF!</f>
        <v>#REF!</v>
      </c>
      <c r="B58" t="e">
        <f>'360 PU '!#REF!</f>
        <v>#REF!</v>
      </c>
      <c r="C58" s="23" t="e">
        <f>'360 PU '!#REF!*SUM('360 PU '!#REF!)</f>
        <v>#REF!</v>
      </c>
      <c r="D58" s="23" t="e">
        <f>'360 PU '!#REF!*SUM('360 PU '!#REF!)</f>
        <v>#REF!</v>
      </c>
      <c r="E58" s="24" t="e">
        <f>'360 PU '!#REF!*SUM('360 PU '!#REF!)</f>
        <v>#REF!</v>
      </c>
      <c r="F58" s="24" t="e">
        <f t="shared" si="3"/>
        <v>#REF!</v>
      </c>
      <c r="G58" s="24" t="e">
        <f t="shared" si="4"/>
        <v>#REF!</v>
      </c>
      <c r="H58" s="33" t="e">
        <f>'360 PU '!#REF!*SUM('360 PU '!#REF!)</f>
        <v>#REF!</v>
      </c>
      <c r="I58" s="33" t="e">
        <f>'360 PU '!#REF!*SUM('360 PU '!#REF!)</f>
        <v>#REF!</v>
      </c>
      <c r="J58" s="33" t="e">
        <f>'360 PU '!#REF!*SUM('360 PU '!#REF!)</f>
        <v>#REF!</v>
      </c>
    </row>
    <row r="59" spans="1:10">
      <c r="A59" t="e">
        <f>'360 PU '!#REF!</f>
        <v>#REF!</v>
      </c>
      <c r="B59" t="e">
        <f>'360 PU '!#REF!</f>
        <v>#REF!</v>
      </c>
      <c r="C59" s="23" t="e">
        <f>'360 PU '!#REF!*SUM('360 PU '!#REF!)</f>
        <v>#REF!</v>
      </c>
      <c r="D59" s="23" t="e">
        <f>'360 PU '!#REF!*SUM('360 PU '!#REF!)</f>
        <v>#REF!</v>
      </c>
      <c r="E59" s="24" t="e">
        <f>'360 PU '!#REF!*SUM('360 PU '!#REF!)</f>
        <v>#REF!</v>
      </c>
      <c r="F59" s="24" t="e">
        <f t="shared" si="3"/>
        <v>#REF!</v>
      </c>
      <c r="G59" s="24" t="e">
        <f t="shared" si="4"/>
        <v>#REF!</v>
      </c>
      <c r="H59" s="33" t="e">
        <f>'360 PU '!#REF!*SUM('360 PU '!#REF!)</f>
        <v>#REF!</v>
      </c>
      <c r="I59" s="33" t="e">
        <f>'360 PU '!#REF!*SUM('360 PU '!#REF!)</f>
        <v>#REF!</v>
      </c>
      <c r="J59" s="33" t="e">
        <f>'360 PU '!#REF!*SUM('360 PU '!#REF!)</f>
        <v>#REF!</v>
      </c>
    </row>
    <row r="60" spans="1:10">
      <c r="A60" t="e">
        <f>'360 PU '!#REF!</f>
        <v>#REF!</v>
      </c>
      <c r="B60" t="e">
        <f>'360 PU '!#REF!</f>
        <v>#REF!</v>
      </c>
      <c r="C60" s="23" t="e">
        <f>'360 PU '!#REF!*SUM('360 PU '!#REF!)</f>
        <v>#REF!</v>
      </c>
      <c r="D60" s="23" t="e">
        <f>'360 PU '!#REF!*SUM('360 PU '!#REF!)</f>
        <v>#REF!</v>
      </c>
      <c r="E60" s="24" t="e">
        <f>'360 PU '!#REF!*SUM('360 PU '!#REF!)</f>
        <v>#REF!</v>
      </c>
      <c r="F60" s="24" t="e">
        <f t="shared" si="3"/>
        <v>#REF!</v>
      </c>
      <c r="G60" s="24" t="e">
        <f t="shared" si="4"/>
        <v>#REF!</v>
      </c>
      <c r="H60" s="33" t="e">
        <f>'360 PU '!#REF!*SUM('360 PU '!#REF!)</f>
        <v>#REF!</v>
      </c>
      <c r="I60" s="33" t="e">
        <f>'360 PU '!#REF!*SUM('360 PU '!#REF!)</f>
        <v>#REF!</v>
      </c>
      <c r="J60" s="33" t="e">
        <f>'360 PU '!#REF!*SUM('360 PU '!#REF!)</f>
        <v>#REF!</v>
      </c>
    </row>
    <row r="61" spans="1:10">
      <c r="A61" t="e">
        <f>'360 PU '!#REF!</f>
        <v>#REF!</v>
      </c>
      <c r="B61" t="e">
        <f>'360 PU '!#REF!</f>
        <v>#REF!</v>
      </c>
      <c r="C61" s="23" t="e">
        <f>'360 PU '!#REF!*SUM('360 PU '!#REF!)</f>
        <v>#REF!</v>
      </c>
      <c r="D61" s="23" t="e">
        <f>'360 PU '!#REF!*SUM('360 PU '!#REF!)</f>
        <v>#REF!</v>
      </c>
      <c r="E61" s="24" t="e">
        <f>'360 PU '!#REF!*SUM('360 PU '!#REF!)</f>
        <v>#REF!</v>
      </c>
      <c r="F61" s="24" t="e">
        <f t="shared" si="3"/>
        <v>#REF!</v>
      </c>
      <c r="G61" s="24" t="e">
        <f t="shared" si="4"/>
        <v>#REF!</v>
      </c>
      <c r="H61" s="33" t="e">
        <f>'360 PU '!#REF!*SUM('360 PU '!#REF!)</f>
        <v>#REF!</v>
      </c>
      <c r="I61" s="33" t="e">
        <f>'360 PU '!#REF!*SUM('360 PU '!#REF!)</f>
        <v>#REF!</v>
      </c>
      <c r="J61" s="33" t="e">
        <f>'360 PU '!#REF!*SUM('360 PU '!#REF!)</f>
        <v>#REF!</v>
      </c>
    </row>
    <row r="62" spans="1:10">
      <c r="A62" t="e">
        <f>'360 PU '!#REF!</f>
        <v>#REF!</v>
      </c>
      <c r="B62" t="e">
        <f>'360 PU '!#REF!</f>
        <v>#REF!</v>
      </c>
      <c r="C62" s="23" t="e">
        <f>'360 PU '!#REF!*SUM('360 PU '!#REF!)</f>
        <v>#REF!</v>
      </c>
      <c r="D62" s="23" t="e">
        <f>'360 PU '!#REF!*SUM('360 PU '!#REF!)</f>
        <v>#REF!</v>
      </c>
      <c r="E62" s="24" t="e">
        <f>'360 PU '!#REF!*SUM('360 PU '!#REF!)</f>
        <v>#REF!</v>
      </c>
      <c r="F62" s="24" t="e">
        <f t="shared" si="3"/>
        <v>#REF!</v>
      </c>
      <c r="G62" s="24" t="e">
        <f t="shared" si="4"/>
        <v>#REF!</v>
      </c>
      <c r="H62" s="33" t="e">
        <f>'360 PU '!#REF!*SUM('360 PU '!#REF!)</f>
        <v>#REF!</v>
      </c>
      <c r="I62" s="33" t="e">
        <f>'360 PU '!#REF!*SUM('360 PU '!#REF!)</f>
        <v>#REF!</v>
      </c>
      <c r="J62" s="33" t="e">
        <f>'360 PU '!#REF!*SUM('360 PU '!#REF!)</f>
        <v>#REF!</v>
      </c>
    </row>
    <row r="63" spans="1:10">
      <c r="A63" t="e">
        <f>'360 PU '!#REF!</f>
        <v>#REF!</v>
      </c>
      <c r="B63" t="e">
        <f>'360 PU '!#REF!</f>
        <v>#REF!</v>
      </c>
      <c r="C63" s="23" t="e">
        <f>'360 PU '!#REF!*SUM('360 PU '!#REF!)</f>
        <v>#REF!</v>
      </c>
      <c r="D63" s="23" t="e">
        <f>'360 PU '!#REF!*SUM('360 PU '!#REF!)</f>
        <v>#REF!</v>
      </c>
      <c r="E63" s="24" t="e">
        <f>'360 PU '!#REF!*SUM('360 PU '!#REF!)</f>
        <v>#REF!</v>
      </c>
      <c r="F63" s="24" t="e">
        <f t="shared" si="3"/>
        <v>#REF!</v>
      </c>
      <c r="G63" s="24" t="e">
        <f t="shared" si="4"/>
        <v>#REF!</v>
      </c>
      <c r="H63" s="33" t="e">
        <f>'360 PU '!#REF!*SUM('360 PU '!#REF!)</f>
        <v>#REF!</v>
      </c>
      <c r="I63" s="33" t="e">
        <f>'360 PU '!#REF!*SUM('360 PU '!#REF!)</f>
        <v>#REF!</v>
      </c>
      <c r="J63" s="33" t="e">
        <f>'360 PU '!#REF!*SUM('360 PU '!#REF!)</f>
        <v>#REF!</v>
      </c>
    </row>
    <row r="64" spans="1:10">
      <c r="A64" t="e">
        <f>'360 PU '!#REF!</f>
        <v>#REF!</v>
      </c>
      <c r="B64" t="e">
        <f>'360 PU '!#REF!</f>
        <v>#REF!</v>
      </c>
      <c r="C64" s="23" t="e">
        <f>'360 PU '!#REF!*SUM('360 PU '!#REF!)</f>
        <v>#REF!</v>
      </c>
      <c r="D64" s="23" t="e">
        <f>'360 PU '!#REF!*SUM('360 PU '!#REF!)</f>
        <v>#REF!</v>
      </c>
      <c r="E64" s="24" t="e">
        <f>'360 PU '!#REF!*SUM('360 PU '!#REF!)</f>
        <v>#REF!</v>
      </c>
      <c r="F64" s="24" t="e">
        <f t="shared" si="3"/>
        <v>#REF!</v>
      </c>
      <c r="G64" s="24" t="e">
        <f t="shared" si="4"/>
        <v>#REF!</v>
      </c>
      <c r="H64" s="33" t="e">
        <f>'360 PU '!#REF!*SUM('360 PU '!#REF!)</f>
        <v>#REF!</v>
      </c>
      <c r="I64" s="33" t="e">
        <f>'360 PU '!#REF!*SUM('360 PU '!#REF!)</f>
        <v>#REF!</v>
      </c>
      <c r="J64" s="33" t="e">
        <f>'360 PU '!#REF!*SUM('360 PU '!#REF!)</f>
        <v>#REF!</v>
      </c>
    </row>
    <row r="65" spans="1:10">
      <c r="A65" t="e">
        <f>'360 PU '!#REF!</f>
        <v>#REF!</v>
      </c>
      <c r="B65" t="e">
        <f>'360 PU '!#REF!</f>
        <v>#REF!</v>
      </c>
      <c r="C65" s="23" t="e">
        <f>'360 PU '!#REF!*SUM('360 PU '!#REF!)</f>
        <v>#REF!</v>
      </c>
      <c r="D65" s="23" t="e">
        <f>'360 PU '!#REF!*SUM('360 PU '!#REF!)</f>
        <v>#REF!</v>
      </c>
      <c r="E65" s="24" t="e">
        <f>'360 PU '!#REF!*SUM('360 PU '!#REF!)</f>
        <v>#REF!</v>
      </c>
      <c r="F65" s="24" t="e">
        <f t="shared" si="3"/>
        <v>#REF!</v>
      </c>
      <c r="G65" s="24" t="e">
        <f t="shared" si="4"/>
        <v>#REF!</v>
      </c>
      <c r="H65" s="33" t="e">
        <f>'360 PU '!#REF!*SUM('360 PU '!#REF!)</f>
        <v>#REF!</v>
      </c>
      <c r="I65" s="33" t="e">
        <f>'360 PU '!#REF!*SUM('360 PU '!#REF!)</f>
        <v>#REF!</v>
      </c>
      <c r="J65" s="33" t="e">
        <f>'360 PU '!#REF!*SUM('360 PU '!#REF!)</f>
        <v>#REF!</v>
      </c>
    </row>
    <row r="66" spans="1:10">
      <c r="A66" t="e">
        <f>'360 PU '!#REF!</f>
        <v>#REF!</v>
      </c>
      <c r="B66" t="e">
        <f>'360 PU '!#REF!</f>
        <v>#REF!</v>
      </c>
      <c r="C66" s="23" t="e">
        <f>'360 PU '!#REF!*SUM('360 PU '!#REF!)</f>
        <v>#REF!</v>
      </c>
      <c r="D66" s="23" t="e">
        <f>'360 PU '!#REF!*SUM('360 PU '!#REF!)</f>
        <v>#REF!</v>
      </c>
      <c r="E66" s="24" t="e">
        <f>'360 PU '!#REF!*SUM('360 PU '!#REF!)</f>
        <v>#REF!</v>
      </c>
      <c r="F66" s="24" t="e">
        <f t="shared" si="3"/>
        <v>#REF!</v>
      </c>
      <c r="G66" s="24" t="e">
        <f t="shared" si="4"/>
        <v>#REF!</v>
      </c>
      <c r="H66" s="33" t="e">
        <f>'360 PU '!#REF!*SUM('360 PU '!#REF!)</f>
        <v>#REF!</v>
      </c>
      <c r="I66" s="33" t="e">
        <f>'360 PU '!#REF!*SUM('360 PU '!#REF!)</f>
        <v>#REF!</v>
      </c>
      <c r="J66" s="33" t="e">
        <f>'360 PU '!#REF!*SUM('360 PU '!#REF!)</f>
        <v>#REF!</v>
      </c>
    </row>
    <row r="67" spans="1:10">
      <c r="A67" t="e">
        <f>'360 PU '!#REF!</f>
        <v>#REF!</v>
      </c>
      <c r="B67" t="e">
        <f>'360 PU '!#REF!</f>
        <v>#REF!</v>
      </c>
      <c r="C67" s="23" t="e">
        <f>'360 PU '!#REF!*SUM('360 PU '!#REF!)</f>
        <v>#REF!</v>
      </c>
      <c r="D67" s="23" t="e">
        <f>'360 PU '!#REF!*SUM('360 PU '!#REF!)</f>
        <v>#REF!</v>
      </c>
      <c r="E67" s="24" t="e">
        <f>'360 PU '!#REF!*SUM('360 PU '!#REF!)</f>
        <v>#REF!</v>
      </c>
      <c r="F67" s="24" t="e">
        <f t="shared" si="3"/>
        <v>#REF!</v>
      </c>
      <c r="G67" s="24" t="e">
        <f t="shared" si="4"/>
        <v>#REF!</v>
      </c>
      <c r="H67" s="33" t="e">
        <f>'360 PU '!#REF!*SUM('360 PU '!#REF!)</f>
        <v>#REF!</v>
      </c>
      <c r="I67" s="33" t="e">
        <f>'360 PU '!#REF!*SUM('360 PU '!#REF!)</f>
        <v>#REF!</v>
      </c>
      <c r="J67" s="33" t="e">
        <f>'360 PU '!#REF!*SUM('360 PU '!#REF!)</f>
        <v>#REF!</v>
      </c>
    </row>
    <row r="68" spans="1:10">
      <c r="A68" t="e">
        <f>'360 PU '!#REF!</f>
        <v>#REF!</v>
      </c>
      <c r="B68" t="e">
        <f>'360 PU '!#REF!</f>
        <v>#REF!</v>
      </c>
      <c r="C68" s="23" t="e">
        <f>'360 PU '!#REF!*SUM('360 PU '!#REF!)</f>
        <v>#REF!</v>
      </c>
      <c r="D68" s="23" t="e">
        <f>'360 PU '!#REF!*SUM('360 PU '!#REF!)</f>
        <v>#REF!</v>
      </c>
      <c r="E68" s="24" t="e">
        <f>'360 PU '!#REF!*SUM('360 PU '!#REF!)</f>
        <v>#REF!</v>
      </c>
      <c r="F68" s="24" t="e">
        <f t="shared" si="3"/>
        <v>#REF!</v>
      </c>
      <c r="G68" s="24" t="e">
        <f t="shared" si="4"/>
        <v>#REF!</v>
      </c>
      <c r="H68" s="33" t="e">
        <f>'360 PU '!#REF!*SUM('360 PU '!#REF!)</f>
        <v>#REF!</v>
      </c>
      <c r="I68" s="33" t="e">
        <f>'360 PU '!#REF!*SUM('360 PU '!#REF!)</f>
        <v>#REF!</v>
      </c>
      <c r="J68" s="33" t="e">
        <f>'360 PU '!#REF!*SUM('360 PU '!#REF!)</f>
        <v>#REF!</v>
      </c>
    </row>
    <row r="69" spans="1:10">
      <c r="A69" t="e">
        <f>'360 PU '!#REF!</f>
        <v>#REF!</v>
      </c>
      <c r="B69" t="e">
        <f>'360 PU '!#REF!</f>
        <v>#REF!</v>
      </c>
      <c r="C69" s="23" t="e">
        <f>'360 PU '!#REF!*SUM('360 PU '!#REF!)</f>
        <v>#REF!</v>
      </c>
      <c r="D69" s="23" t="e">
        <f>'360 PU '!#REF!*SUM('360 PU '!#REF!)</f>
        <v>#REF!</v>
      </c>
      <c r="E69" s="24" t="e">
        <f>'360 PU '!#REF!*SUM('360 PU '!#REF!)</f>
        <v>#REF!</v>
      </c>
      <c r="F69" s="24" t="e">
        <f t="shared" si="3"/>
        <v>#REF!</v>
      </c>
      <c r="G69" s="24" t="e">
        <f t="shared" si="4"/>
        <v>#REF!</v>
      </c>
      <c r="H69" s="33" t="e">
        <f>'360 PU '!#REF!*SUM('360 PU '!#REF!)</f>
        <v>#REF!</v>
      </c>
      <c r="I69" s="33" t="e">
        <f>'360 PU '!#REF!*SUM('360 PU '!#REF!)</f>
        <v>#REF!</v>
      </c>
      <c r="J69" s="33" t="e">
        <f>'360 PU '!#REF!*SUM('360 PU '!#REF!)</f>
        <v>#REF!</v>
      </c>
    </row>
    <row r="70" spans="1:10">
      <c r="A70" t="e">
        <f>'360 PU '!#REF!</f>
        <v>#REF!</v>
      </c>
      <c r="B70" t="e">
        <f>'360 PU '!#REF!</f>
        <v>#REF!</v>
      </c>
      <c r="C70" s="23" t="e">
        <f>'360 PU '!#REF!*SUM('360 PU '!#REF!)</f>
        <v>#REF!</v>
      </c>
      <c r="D70" s="23" t="e">
        <f>'360 PU '!#REF!*SUM('360 PU '!#REF!)</f>
        <v>#REF!</v>
      </c>
      <c r="E70" s="24" t="e">
        <f>'360 PU '!#REF!*SUM('360 PU '!#REF!)</f>
        <v>#REF!</v>
      </c>
      <c r="F70" s="24" t="e">
        <f t="shared" ref="F70:F133" si="5">E70*0.02</f>
        <v>#REF!</v>
      </c>
      <c r="G70" s="24" t="e">
        <f t="shared" ref="G70:G133" si="6">E70*0.002</f>
        <v>#REF!</v>
      </c>
      <c r="H70" s="33" t="e">
        <f>'360 PU '!#REF!*SUM('360 PU '!#REF!)</f>
        <v>#REF!</v>
      </c>
      <c r="I70" s="33" t="e">
        <f>'360 PU '!#REF!*SUM('360 PU '!#REF!)</f>
        <v>#REF!</v>
      </c>
      <c r="J70" s="33" t="e">
        <f>'360 PU '!#REF!*SUM('360 PU '!#REF!)</f>
        <v>#REF!</v>
      </c>
    </row>
    <row r="71" spans="1:10">
      <c r="A71" t="e">
        <f>'360 PU '!#REF!</f>
        <v>#REF!</v>
      </c>
      <c r="B71" t="e">
        <f>'360 PU '!#REF!</f>
        <v>#REF!</v>
      </c>
      <c r="C71" s="23" t="e">
        <f>'360 PU '!#REF!*SUM('360 PU '!#REF!)</f>
        <v>#REF!</v>
      </c>
      <c r="D71" s="23" t="e">
        <f>'360 PU '!#REF!*SUM('360 PU '!#REF!)</f>
        <v>#REF!</v>
      </c>
      <c r="E71" s="24" t="e">
        <f>'360 PU '!#REF!*SUM('360 PU '!#REF!)</f>
        <v>#REF!</v>
      </c>
      <c r="F71" s="24" t="e">
        <f t="shared" si="5"/>
        <v>#REF!</v>
      </c>
      <c r="G71" s="24" t="e">
        <f t="shared" si="6"/>
        <v>#REF!</v>
      </c>
      <c r="H71" s="33" t="e">
        <f>'360 PU '!#REF!*SUM('360 PU '!#REF!)</f>
        <v>#REF!</v>
      </c>
      <c r="I71" s="33" t="e">
        <f>'360 PU '!#REF!*SUM('360 PU '!#REF!)</f>
        <v>#REF!</v>
      </c>
      <c r="J71" s="33" t="e">
        <f>'360 PU '!#REF!*SUM('360 PU '!#REF!)</f>
        <v>#REF!</v>
      </c>
    </row>
    <row r="72" spans="1:10">
      <c r="A72" t="e">
        <f>'360 PU '!#REF!</f>
        <v>#REF!</v>
      </c>
      <c r="B72" t="e">
        <f>'360 PU '!#REF!</f>
        <v>#REF!</v>
      </c>
      <c r="C72" s="23" t="e">
        <f>'360 PU '!#REF!*SUM('360 PU '!#REF!)</f>
        <v>#REF!</v>
      </c>
      <c r="D72" s="23" t="e">
        <f>'360 PU '!#REF!*SUM('360 PU '!#REF!)</f>
        <v>#REF!</v>
      </c>
      <c r="E72" s="24" t="e">
        <f>'360 PU '!#REF!*SUM('360 PU '!#REF!)</f>
        <v>#REF!</v>
      </c>
      <c r="F72" s="24" t="e">
        <f t="shared" si="5"/>
        <v>#REF!</v>
      </c>
      <c r="G72" s="24" t="e">
        <f t="shared" si="6"/>
        <v>#REF!</v>
      </c>
      <c r="H72" s="33" t="e">
        <f>'360 PU '!#REF!*SUM('360 PU '!#REF!)</f>
        <v>#REF!</v>
      </c>
      <c r="I72" s="33" t="e">
        <f>'360 PU '!#REF!*SUM('360 PU '!#REF!)</f>
        <v>#REF!</v>
      </c>
      <c r="J72" s="33" t="e">
        <f>'360 PU '!#REF!*SUM('360 PU '!#REF!)</f>
        <v>#REF!</v>
      </c>
    </row>
    <row r="73" spans="1:10">
      <c r="A73" t="e">
        <f>'360 PU '!#REF!</f>
        <v>#REF!</v>
      </c>
      <c r="B73" t="e">
        <f>'360 PU '!#REF!</f>
        <v>#REF!</v>
      </c>
      <c r="C73" s="23" t="e">
        <f>'360 PU '!#REF!*SUM('360 PU '!#REF!)</f>
        <v>#REF!</v>
      </c>
      <c r="D73" s="23" t="e">
        <f>'360 PU '!#REF!*SUM('360 PU '!#REF!)</f>
        <v>#REF!</v>
      </c>
      <c r="E73" s="24" t="e">
        <f>'360 PU '!#REF!*SUM('360 PU '!#REF!)</f>
        <v>#REF!</v>
      </c>
      <c r="F73" s="24" t="e">
        <f t="shared" si="5"/>
        <v>#REF!</v>
      </c>
      <c r="G73" s="24" t="e">
        <f t="shared" si="6"/>
        <v>#REF!</v>
      </c>
      <c r="H73" s="33" t="e">
        <f>'360 PU '!#REF!*SUM('360 PU '!#REF!)</f>
        <v>#REF!</v>
      </c>
      <c r="I73" s="33" t="e">
        <f>'360 PU '!#REF!*SUM('360 PU '!#REF!)</f>
        <v>#REF!</v>
      </c>
      <c r="J73" s="33" t="e">
        <f>'360 PU '!#REF!*SUM('360 PU '!#REF!)</f>
        <v>#REF!</v>
      </c>
    </row>
    <row r="74" spans="1:10">
      <c r="A74" t="e">
        <f>'360 PU '!#REF!</f>
        <v>#REF!</v>
      </c>
      <c r="B74" t="e">
        <f>'360 PU '!#REF!</f>
        <v>#REF!</v>
      </c>
      <c r="C74" s="23" t="e">
        <f>'360 PU '!#REF!*SUM('360 PU '!#REF!)</f>
        <v>#REF!</v>
      </c>
      <c r="D74" s="23" t="e">
        <f>'360 PU '!#REF!*SUM('360 PU '!#REF!)</f>
        <v>#REF!</v>
      </c>
      <c r="E74" s="24" t="e">
        <f>'360 PU '!#REF!*SUM('360 PU '!#REF!)</f>
        <v>#REF!</v>
      </c>
      <c r="F74" s="24" t="e">
        <f t="shared" si="5"/>
        <v>#REF!</v>
      </c>
      <c r="G74" s="24" t="e">
        <f t="shared" si="6"/>
        <v>#REF!</v>
      </c>
      <c r="H74" s="33" t="e">
        <f>'360 PU '!#REF!*SUM('360 PU '!#REF!)</f>
        <v>#REF!</v>
      </c>
      <c r="I74" s="33" t="e">
        <f>'360 PU '!#REF!*SUM('360 PU '!#REF!)</f>
        <v>#REF!</v>
      </c>
      <c r="J74" s="33" t="e">
        <f>'360 PU '!#REF!*SUM('360 PU '!#REF!)</f>
        <v>#REF!</v>
      </c>
    </row>
    <row r="75" spans="1:10">
      <c r="A75" t="e">
        <f>'360 PU '!#REF!</f>
        <v>#REF!</v>
      </c>
      <c r="B75" t="e">
        <f>'360 PU '!#REF!</f>
        <v>#REF!</v>
      </c>
      <c r="C75" s="23" t="e">
        <f>'360 PU '!#REF!*SUM('360 PU '!#REF!)</f>
        <v>#REF!</v>
      </c>
      <c r="D75" s="23" t="e">
        <f>'360 PU '!#REF!*SUM('360 PU '!#REF!)</f>
        <v>#REF!</v>
      </c>
      <c r="E75" s="24" t="e">
        <f>'360 PU '!#REF!*SUM('360 PU '!#REF!)</f>
        <v>#REF!</v>
      </c>
      <c r="F75" s="24" t="e">
        <f t="shared" si="5"/>
        <v>#REF!</v>
      </c>
      <c r="G75" s="24" t="e">
        <f t="shared" si="6"/>
        <v>#REF!</v>
      </c>
      <c r="H75" s="33" t="e">
        <f>'360 PU '!#REF!*SUM('360 PU '!#REF!)</f>
        <v>#REF!</v>
      </c>
      <c r="I75" s="33" t="e">
        <f>'360 PU '!#REF!*SUM('360 PU '!#REF!)</f>
        <v>#REF!</v>
      </c>
      <c r="J75" s="33" t="e">
        <f>'360 PU '!#REF!*SUM('360 PU '!#REF!)</f>
        <v>#REF!</v>
      </c>
    </row>
    <row r="76" spans="1:10">
      <c r="A76" t="e">
        <f>'360 PU '!#REF!</f>
        <v>#REF!</v>
      </c>
      <c r="B76" t="e">
        <f>'360 PU '!#REF!</f>
        <v>#REF!</v>
      </c>
      <c r="C76" s="23" t="e">
        <f>'360 PU '!#REF!*SUM('360 PU '!#REF!)</f>
        <v>#REF!</v>
      </c>
      <c r="D76" s="23" t="e">
        <f>'360 PU '!#REF!*SUM('360 PU '!#REF!)</f>
        <v>#REF!</v>
      </c>
      <c r="E76" s="24" t="e">
        <f>'360 PU '!#REF!*SUM('360 PU '!#REF!)</f>
        <v>#REF!</v>
      </c>
      <c r="F76" s="24" t="e">
        <f t="shared" si="5"/>
        <v>#REF!</v>
      </c>
      <c r="G76" s="24" t="e">
        <f t="shared" si="6"/>
        <v>#REF!</v>
      </c>
      <c r="H76" s="33" t="e">
        <f>'360 PU '!#REF!*SUM('360 PU '!#REF!)</f>
        <v>#REF!</v>
      </c>
      <c r="I76" s="33" t="e">
        <f>'360 PU '!#REF!*SUM('360 PU '!#REF!)</f>
        <v>#REF!</v>
      </c>
      <c r="J76" s="33" t="e">
        <f>'360 PU '!#REF!*SUM('360 PU '!#REF!)</f>
        <v>#REF!</v>
      </c>
    </row>
    <row r="77" spans="1:10">
      <c r="A77" t="e">
        <f>'360 PU '!#REF!</f>
        <v>#REF!</v>
      </c>
      <c r="B77" t="e">
        <f>'360 PU '!#REF!</f>
        <v>#REF!</v>
      </c>
      <c r="C77" s="23" t="e">
        <f>'360 PU '!#REF!*SUM('360 PU '!#REF!)</f>
        <v>#REF!</v>
      </c>
      <c r="D77" s="23" t="e">
        <f>'360 PU '!#REF!*SUM('360 PU '!#REF!)</f>
        <v>#REF!</v>
      </c>
      <c r="E77" s="24" t="e">
        <f>'360 PU '!#REF!*SUM('360 PU '!#REF!)</f>
        <v>#REF!</v>
      </c>
      <c r="F77" s="24" t="e">
        <f t="shared" si="5"/>
        <v>#REF!</v>
      </c>
      <c r="G77" s="24" t="e">
        <f t="shared" si="6"/>
        <v>#REF!</v>
      </c>
      <c r="H77" s="33" t="e">
        <f>'360 PU '!#REF!*SUM('360 PU '!#REF!)</f>
        <v>#REF!</v>
      </c>
      <c r="I77" s="33" t="e">
        <f>'360 PU '!#REF!*SUM('360 PU '!#REF!)</f>
        <v>#REF!</v>
      </c>
      <c r="J77" s="33" t="e">
        <f>'360 PU '!#REF!*SUM('360 PU '!#REF!)</f>
        <v>#REF!</v>
      </c>
    </row>
    <row r="78" spans="1:10">
      <c r="A78" t="e">
        <f>'360 PU '!#REF!</f>
        <v>#REF!</v>
      </c>
      <c r="B78" t="e">
        <f>'360 PU '!#REF!</f>
        <v>#REF!</v>
      </c>
      <c r="C78" s="23" t="e">
        <f>'360 PU '!#REF!*SUM('360 PU '!#REF!)</f>
        <v>#REF!</v>
      </c>
      <c r="D78" s="23" t="e">
        <f>'360 PU '!#REF!*SUM('360 PU '!#REF!)</f>
        <v>#REF!</v>
      </c>
      <c r="E78" s="24" t="e">
        <f>'360 PU '!#REF!*SUM('360 PU '!#REF!)</f>
        <v>#REF!</v>
      </c>
      <c r="F78" s="24" t="e">
        <f t="shared" si="5"/>
        <v>#REF!</v>
      </c>
      <c r="G78" s="24" t="e">
        <f t="shared" si="6"/>
        <v>#REF!</v>
      </c>
      <c r="H78" s="33" t="e">
        <f>'360 PU '!#REF!*SUM('360 PU '!#REF!)</f>
        <v>#REF!</v>
      </c>
      <c r="I78" s="33" t="e">
        <f>'360 PU '!#REF!*SUM('360 PU '!#REF!)</f>
        <v>#REF!</v>
      </c>
      <c r="J78" s="33" t="e">
        <f>'360 PU '!#REF!*SUM('360 PU '!#REF!)</f>
        <v>#REF!</v>
      </c>
    </row>
    <row r="79" spans="1:10">
      <c r="A79" t="e">
        <f>'360 PU '!#REF!</f>
        <v>#REF!</v>
      </c>
      <c r="B79" t="e">
        <f>'360 PU '!#REF!</f>
        <v>#REF!</v>
      </c>
      <c r="C79" s="23" t="e">
        <f>'360 PU '!#REF!*SUM('360 PU '!#REF!)</f>
        <v>#REF!</v>
      </c>
      <c r="D79" s="23" t="e">
        <f>'360 PU '!#REF!*SUM('360 PU '!#REF!)</f>
        <v>#REF!</v>
      </c>
      <c r="E79" s="24" t="e">
        <f>'360 PU '!#REF!*SUM('360 PU '!#REF!)</f>
        <v>#REF!</v>
      </c>
      <c r="F79" s="24" t="e">
        <f t="shared" si="5"/>
        <v>#REF!</v>
      </c>
      <c r="G79" s="24" t="e">
        <f t="shared" si="6"/>
        <v>#REF!</v>
      </c>
      <c r="H79" s="33" t="e">
        <f>'360 PU '!#REF!*SUM('360 PU '!#REF!)</f>
        <v>#REF!</v>
      </c>
      <c r="I79" s="33" t="e">
        <f>'360 PU '!#REF!*SUM('360 PU '!#REF!)</f>
        <v>#REF!</v>
      </c>
      <c r="J79" s="33" t="e">
        <f>'360 PU '!#REF!*SUM('360 PU '!#REF!)</f>
        <v>#REF!</v>
      </c>
    </row>
    <row r="80" spans="1:10">
      <c r="A80" t="e">
        <f>'360 PU '!#REF!</f>
        <v>#REF!</v>
      </c>
      <c r="B80" t="e">
        <f>'360 PU '!#REF!</f>
        <v>#REF!</v>
      </c>
      <c r="C80" s="23" t="e">
        <f>'360 PU '!#REF!*SUM('360 PU '!#REF!)</f>
        <v>#REF!</v>
      </c>
      <c r="D80" s="23" t="e">
        <f>'360 PU '!#REF!*SUM('360 PU '!#REF!)</f>
        <v>#REF!</v>
      </c>
      <c r="E80" s="24" t="e">
        <f>'360 PU '!#REF!*SUM('360 PU '!#REF!)</f>
        <v>#REF!</v>
      </c>
      <c r="F80" s="24" t="e">
        <f t="shared" si="5"/>
        <v>#REF!</v>
      </c>
      <c r="G80" s="24" t="e">
        <f t="shared" si="6"/>
        <v>#REF!</v>
      </c>
      <c r="H80" s="33" t="e">
        <f>'360 PU '!#REF!*SUM('360 PU '!#REF!)</f>
        <v>#REF!</v>
      </c>
      <c r="I80" s="33" t="e">
        <f>'360 PU '!#REF!*SUM('360 PU '!#REF!)</f>
        <v>#REF!</v>
      </c>
      <c r="J80" s="33" t="e">
        <f>'360 PU '!#REF!*SUM('360 PU '!#REF!)</f>
        <v>#REF!</v>
      </c>
    </row>
    <row r="81" spans="1:10">
      <c r="A81" t="e">
        <f>'360 PU '!#REF!</f>
        <v>#REF!</v>
      </c>
      <c r="B81" t="e">
        <f>'360 PU '!#REF!</f>
        <v>#REF!</v>
      </c>
      <c r="C81" s="23" t="e">
        <f>'360 PU '!#REF!*SUM('360 PU '!#REF!)</f>
        <v>#REF!</v>
      </c>
      <c r="D81" s="23" t="e">
        <f>'360 PU '!#REF!*SUM('360 PU '!#REF!)</f>
        <v>#REF!</v>
      </c>
      <c r="E81" s="24" t="e">
        <f>'360 PU '!#REF!*SUM('360 PU '!#REF!)</f>
        <v>#REF!</v>
      </c>
      <c r="F81" s="24" t="e">
        <f t="shared" si="5"/>
        <v>#REF!</v>
      </c>
      <c r="G81" s="24" t="e">
        <f t="shared" si="6"/>
        <v>#REF!</v>
      </c>
      <c r="H81" s="33" t="e">
        <f>'360 PU '!#REF!*SUM('360 PU '!#REF!)</f>
        <v>#REF!</v>
      </c>
      <c r="I81" s="33" t="e">
        <f>'360 PU '!#REF!*SUM('360 PU '!#REF!)</f>
        <v>#REF!</v>
      </c>
      <c r="J81" s="33" t="e">
        <f>'360 PU '!#REF!*SUM('360 PU '!#REF!)</f>
        <v>#REF!</v>
      </c>
    </row>
    <row r="82" spans="1:10">
      <c r="A82" t="e">
        <f>'360 PU '!#REF!</f>
        <v>#REF!</v>
      </c>
      <c r="B82" t="e">
        <f>'360 PU '!#REF!</f>
        <v>#REF!</v>
      </c>
      <c r="C82" s="23" t="e">
        <f>'360 PU '!#REF!*SUM('360 PU '!#REF!)</f>
        <v>#REF!</v>
      </c>
      <c r="D82" s="23" t="e">
        <f>'360 PU '!#REF!*SUM('360 PU '!#REF!)</f>
        <v>#REF!</v>
      </c>
      <c r="E82" s="24" t="e">
        <f>'360 PU '!#REF!*SUM('360 PU '!#REF!)</f>
        <v>#REF!</v>
      </c>
      <c r="F82" s="24" t="e">
        <f t="shared" si="5"/>
        <v>#REF!</v>
      </c>
      <c r="G82" s="24" t="e">
        <f t="shared" si="6"/>
        <v>#REF!</v>
      </c>
      <c r="H82" s="33" t="e">
        <f>'360 PU '!#REF!*SUM('360 PU '!#REF!)</f>
        <v>#REF!</v>
      </c>
      <c r="I82" s="33" t="e">
        <f>'360 PU '!#REF!*SUM('360 PU '!#REF!)</f>
        <v>#REF!</v>
      </c>
      <c r="J82" s="33" t="e">
        <f>'360 PU '!#REF!*SUM('360 PU '!#REF!)</f>
        <v>#REF!</v>
      </c>
    </row>
    <row r="83" spans="1:10">
      <c r="A83" t="e">
        <f>'360 PU '!#REF!</f>
        <v>#REF!</v>
      </c>
      <c r="B83" t="e">
        <f>'360 PU '!#REF!</f>
        <v>#REF!</v>
      </c>
      <c r="C83" s="23" t="e">
        <f>'360 PU '!#REF!*SUM('360 PU '!#REF!)</f>
        <v>#REF!</v>
      </c>
      <c r="D83" s="23" t="e">
        <f>'360 PU '!#REF!*SUM('360 PU '!#REF!)</f>
        <v>#REF!</v>
      </c>
      <c r="E83" s="24" t="e">
        <f>'360 PU '!#REF!*SUM('360 PU '!#REF!)</f>
        <v>#REF!</v>
      </c>
      <c r="F83" s="24" t="e">
        <f t="shared" si="5"/>
        <v>#REF!</v>
      </c>
      <c r="G83" s="24" t="e">
        <f t="shared" si="6"/>
        <v>#REF!</v>
      </c>
      <c r="H83" s="33" t="e">
        <f>'360 PU '!#REF!*SUM('360 PU '!#REF!)</f>
        <v>#REF!</v>
      </c>
      <c r="I83" s="33" t="e">
        <f>'360 PU '!#REF!*SUM('360 PU '!#REF!)</f>
        <v>#REF!</v>
      </c>
      <c r="J83" s="33" t="e">
        <f>'360 PU '!#REF!*SUM('360 PU '!#REF!)</f>
        <v>#REF!</v>
      </c>
    </row>
    <row r="84" spans="1:10">
      <c r="A84" t="e">
        <f>'360 PU '!#REF!</f>
        <v>#REF!</v>
      </c>
      <c r="B84" t="e">
        <f>'360 PU '!#REF!</f>
        <v>#REF!</v>
      </c>
      <c r="C84" s="23" t="e">
        <f>'360 PU '!#REF!*SUM('360 PU '!#REF!)</f>
        <v>#REF!</v>
      </c>
      <c r="D84" s="23" t="e">
        <f>'360 PU '!#REF!*SUM('360 PU '!#REF!)</f>
        <v>#REF!</v>
      </c>
      <c r="E84" s="24" t="e">
        <f>'360 PU '!#REF!*SUM('360 PU '!#REF!)</f>
        <v>#REF!</v>
      </c>
      <c r="F84" s="24" t="e">
        <f t="shared" si="5"/>
        <v>#REF!</v>
      </c>
      <c r="G84" s="24" t="e">
        <f t="shared" si="6"/>
        <v>#REF!</v>
      </c>
      <c r="H84" s="33" t="e">
        <f>'360 PU '!#REF!*SUM('360 PU '!#REF!)</f>
        <v>#REF!</v>
      </c>
      <c r="I84" s="33" t="e">
        <f>'360 PU '!#REF!*SUM('360 PU '!#REF!)</f>
        <v>#REF!</v>
      </c>
      <c r="J84" s="33" t="e">
        <f>'360 PU '!#REF!*SUM('360 PU '!#REF!)</f>
        <v>#REF!</v>
      </c>
    </row>
    <row r="85" spans="1:10">
      <c r="A85" t="e">
        <f>'360 PU '!#REF!</f>
        <v>#REF!</v>
      </c>
      <c r="B85" t="e">
        <f>'360 PU '!#REF!</f>
        <v>#REF!</v>
      </c>
      <c r="C85" s="23" t="e">
        <f>'360 PU '!#REF!*SUM('360 PU '!#REF!)</f>
        <v>#REF!</v>
      </c>
      <c r="D85" s="23" t="e">
        <f>'360 PU '!#REF!*SUM('360 PU '!#REF!)</f>
        <v>#REF!</v>
      </c>
      <c r="E85" s="24" t="e">
        <f>'360 PU '!#REF!*SUM('360 PU '!#REF!)</f>
        <v>#REF!</v>
      </c>
      <c r="F85" s="24" t="e">
        <f t="shared" si="5"/>
        <v>#REF!</v>
      </c>
      <c r="G85" s="24" t="e">
        <f t="shared" si="6"/>
        <v>#REF!</v>
      </c>
      <c r="H85" s="33" t="e">
        <f>'360 PU '!#REF!*SUM('360 PU '!#REF!)</f>
        <v>#REF!</v>
      </c>
      <c r="I85" s="33" t="e">
        <f>'360 PU '!#REF!*SUM('360 PU '!#REF!)</f>
        <v>#REF!</v>
      </c>
      <c r="J85" s="33" t="e">
        <f>'360 PU '!#REF!*SUM('360 PU '!#REF!)</f>
        <v>#REF!</v>
      </c>
    </row>
    <row r="86" spans="1:10">
      <c r="A86" t="e">
        <f>'360 PU '!#REF!</f>
        <v>#REF!</v>
      </c>
      <c r="B86" t="e">
        <f>'360 PU '!#REF!</f>
        <v>#REF!</v>
      </c>
      <c r="C86" s="23" t="e">
        <f>'360 PU '!#REF!*SUM('360 PU '!#REF!)</f>
        <v>#REF!</v>
      </c>
      <c r="D86" s="23" t="e">
        <f>'360 PU '!#REF!*SUM('360 PU '!#REF!)</f>
        <v>#REF!</v>
      </c>
      <c r="E86" s="24" t="e">
        <f>'360 PU '!#REF!*SUM('360 PU '!#REF!)</f>
        <v>#REF!</v>
      </c>
      <c r="F86" s="24" t="e">
        <f t="shared" si="5"/>
        <v>#REF!</v>
      </c>
      <c r="G86" s="24" t="e">
        <f t="shared" si="6"/>
        <v>#REF!</v>
      </c>
      <c r="H86" s="33" t="e">
        <f>'360 PU '!#REF!*SUM('360 PU '!#REF!)</f>
        <v>#REF!</v>
      </c>
      <c r="I86" s="33" t="e">
        <f>'360 PU '!#REF!*SUM('360 PU '!#REF!)</f>
        <v>#REF!</v>
      </c>
      <c r="J86" s="33" t="e">
        <f>'360 PU '!#REF!*SUM('360 PU '!#REF!)</f>
        <v>#REF!</v>
      </c>
    </row>
    <row r="87" spans="1:10">
      <c r="A87">
        <f>'360 PU '!D139</f>
        <v>0</v>
      </c>
      <c r="B87">
        <f>'360 PU '!AC139</f>
        <v>0</v>
      </c>
      <c r="C87" s="23" t="e">
        <f>'360 PU '!#REF!*SUM('360 PU '!K139:R139)</f>
        <v>#REF!</v>
      </c>
      <c r="D87" s="23" t="e">
        <f>'360 PU '!#REF!*SUM('360 PU '!K139:R139)</f>
        <v>#REF!</v>
      </c>
      <c r="E87" s="24">
        <f>'360 PU '!AD139*SUM('360 PU '!K139:R139)</f>
        <v>0</v>
      </c>
      <c r="F87" s="24">
        <f t="shared" si="5"/>
        <v>0</v>
      </c>
      <c r="G87" s="24">
        <f t="shared" si="6"/>
        <v>0</v>
      </c>
      <c r="H87" s="33" t="e">
        <f>'360 PU '!#REF!*SUM('360 PU '!K139:R139)</f>
        <v>#REF!</v>
      </c>
      <c r="I87" s="33" t="e">
        <f>'360 PU '!#REF!*SUM('360 PU '!K139:R139)</f>
        <v>#REF!</v>
      </c>
      <c r="J87" s="33" t="e">
        <f>'360 PU '!#REF!*SUM('360 PU '!K139:R139)</f>
        <v>#REF!</v>
      </c>
    </row>
    <row r="88" spans="1:10">
      <c r="A88" t="str">
        <f>'360 PU '!D140</f>
        <v>360-1010PU</v>
      </c>
      <c r="B88">
        <f>'360 PU '!AC140</f>
        <v>0</v>
      </c>
      <c r="C88" s="23" t="e">
        <f>'360 PU '!#REF!*SUM('360 PU '!K140:R140)</f>
        <v>#REF!</v>
      </c>
      <c r="D88" s="23" t="e">
        <f>'360 PU '!#REF!*SUM('360 PU '!K140:R140)</f>
        <v>#REF!</v>
      </c>
      <c r="E88" s="24">
        <f>'360 PU '!AD140*SUM('360 PU '!K140:R140)</f>
        <v>0</v>
      </c>
      <c r="F88" s="24">
        <f t="shared" si="5"/>
        <v>0</v>
      </c>
      <c r="G88" s="24">
        <f t="shared" si="6"/>
        <v>0</v>
      </c>
      <c r="H88" s="33" t="e">
        <f>'360 PU '!#REF!*SUM('360 PU '!K140:R140)</f>
        <v>#REF!</v>
      </c>
      <c r="I88" s="33" t="e">
        <f>'360 PU '!#REF!*SUM('360 PU '!K140:R140)</f>
        <v>#REF!</v>
      </c>
      <c r="J88" s="33" t="e">
        <f>'360 PU '!#REF!*SUM('360 PU '!K140:R140)</f>
        <v>#REF!</v>
      </c>
    </row>
    <row r="89" spans="1:10">
      <c r="A89" t="str">
        <f>'360 PU '!D141</f>
        <v>360-1011PU</v>
      </c>
      <c r="B89">
        <f>'360 PU '!AC141</f>
        <v>0</v>
      </c>
      <c r="C89" s="23" t="e">
        <f>'360 PU '!#REF!*SUM('360 PU '!K141:R141)</f>
        <v>#REF!</v>
      </c>
      <c r="D89" s="23" t="e">
        <f>'360 PU '!#REF!*SUM('360 PU '!K141:R141)</f>
        <v>#REF!</v>
      </c>
      <c r="E89" s="24">
        <f>'360 PU '!AD141*SUM('360 PU '!K141:R141)</f>
        <v>0</v>
      </c>
      <c r="F89" s="24">
        <f t="shared" si="5"/>
        <v>0</v>
      </c>
      <c r="G89" s="24">
        <f t="shared" si="6"/>
        <v>0</v>
      </c>
      <c r="H89" s="33" t="e">
        <f>'360 PU '!#REF!*SUM('360 PU '!K141:R141)</f>
        <v>#REF!</v>
      </c>
      <c r="I89" s="33" t="e">
        <f>'360 PU '!#REF!*SUM('360 PU '!K141:R141)</f>
        <v>#REF!</v>
      </c>
      <c r="J89" s="33" t="e">
        <f>'360 PU '!#REF!*SUM('360 PU '!K141:R141)</f>
        <v>#REF!</v>
      </c>
    </row>
    <row r="90" spans="1:10">
      <c r="A90" t="str">
        <f>'360 PU '!D142</f>
        <v>360-1012PU</v>
      </c>
      <c r="B90">
        <f>'360 PU '!AC142</f>
        <v>0</v>
      </c>
      <c r="C90" s="23" t="e">
        <f>'360 PU '!#REF!*SUM('360 PU '!K142:R142)</f>
        <v>#REF!</v>
      </c>
      <c r="D90" s="23" t="e">
        <f>'360 PU '!#REF!*SUM('360 PU '!K142:R142)</f>
        <v>#REF!</v>
      </c>
      <c r="E90" s="24">
        <f>'360 PU '!AD142*SUM('360 PU '!K142:R142)</f>
        <v>0</v>
      </c>
      <c r="F90" s="24">
        <f t="shared" si="5"/>
        <v>0</v>
      </c>
      <c r="G90" s="24">
        <f t="shared" si="6"/>
        <v>0</v>
      </c>
      <c r="H90" s="33" t="e">
        <f>'360 PU '!#REF!*SUM('360 PU '!K142:R142)</f>
        <v>#REF!</v>
      </c>
      <c r="I90" s="33" t="e">
        <f>'360 PU '!#REF!*SUM('360 PU '!K142:R142)</f>
        <v>#REF!</v>
      </c>
      <c r="J90" s="33" t="e">
        <f>'360 PU '!#REF!*SUM('360 PU '!K142:R142)</f>
        <v>#REF!</v>
      </c>
    </row>
    <row r="91" spans="1:10">
      <c r="A91" t="str">
        <f>'360 PU '!D143</f>
        <v>360-1013PU</v>
      </c>
      <c r="B91" t="str">
        <f>'360 PU '!AC143</f>
        <v>#273PU</v>
      </c>
      <c r="C91" s="23" t="e">
        <f>'360 PU '!#REF!*SUM('360 PU '!K143:R143)</f>
        <v>#REF!</v>
      </c>
      <c r="D91" s="23" t="e">
        <f>'360 PU '!#REF!*SUM('360 PU '!K143:R143)</f>
        <v>#REF!</v>
      </c>
      <c r="E91" s="24">
        <f>'360 PU '!AD143*SUM('360 PU '!K143:R143)</f>
        <v>0</v>
      </c>
      <c r="F91" s="24">
        <f t="shared" si="5"/>
        <v>0</v>
      </c>
      <c r="G91" s="24">
        <f t="shared" si="6"/>
        <v>0</v>
      </c>
      <c r="H91" s="33" t="e">
        <f>'360 PU '!#REF!*SUM('360 PU '!K143:R143)</f>
        <v>#REF!</v>
      </c>
      <c r="I91" s="33" t="e">
        <f>'360 PU '!#REF!*SUM('360 PU '!K143:R143)</f>
        <v>#REF!</v>
      </c>
      <c r="J91" s="33" t="e">
        <f>'360 PU '!#REF!*SUM('360 PU '!K143:R143)</f>
        <v>#REF!</v>
      </c>
    </row>
    <row r="92" spans="1:10">
      <c r="A92" t="str">
        <f>'360 PU '!D144</f>
        <v>360-1014PU</v>
      </c>
      <c r="B92" t="str">
        <f>'360 PU '!AC144</f>
        <v>#274PU</v>
      </c>
      <c r="C92" s="23" t="e">
        <f>'360 PU '!#REF!*SUM('360 PU '!K144:R144)</f>
        <v>#REF!</v>
      </c>
      <c r="D92" s="23" t="e">
        <f>'360 PU '!#REF!*SUM('360 PU '!K144:R144)</f>
        <v>#REF!</v>
      </c>
      <c r="E92" s="24">
        <f>'360 PU '!AD144*SUM('360 PU '!K144:R144)</f>
        <v>0</v>
      </c>
      <c r="F92" s="24">
        <f t="shared" si="5"/>
        <v>0</v>
      </c>
      <c r="G92" s="24">
        <f t="shared" si="6"/>
        <v>0</v>
      </c>
      <c r="H92" s="33" t="e">
        <f>'360 PU '!#REF!*SUM('360 PU '!K144:R144)</f>
        <v>#REF!</v>
      </c>
      <c r="I92" s="33" t="e">
        <f>'360 PU '!#REF!*SUM('360 PU '!K144:R144)</f>
        <v>#REF!</v>
      </c>
      <c r="J92" s="33" t="e">
        <f>'360 PU '!#REF!*SUM('360 PU '!K144:R144)</f>
        <v>#REF!</v>
      </c>
    </row>
    <row r="93" spans="1:10">
      <c r="A93" t="str">
        <f>'360 PU '!D145</f>
        <v>360-1015PU</v>
      </c>
      <c r="B93" t="str">
        <f>'360 PU '!AC145</f>
        <v>#275PU</v>
      </c>
      <c r="C93" s="23" t="e">
        <f>'360 PU '!#REF!*SUM('360 PU '!K145:R145)</f>
        <v>#REF!</v>
      </c>
      <c r="D93" s="23" t="e">
        <f>'360 PU '!#REF!*SUM('360 PU '!K145:R145)</f>
        <v>#REF!</v>
      </c>
      <c r="E93" s="24">
        <f>'360 PU '!AD145*SUM('360 PU '!K145:R145)</f>
        <v>0</v>
      </c>
      <c r="F93" s="24">
        <f t="shared" si="5"/>
        <v>0</v>
      </c>
      <c r="G93" s="24">
        <f t="shared" si="6"/>
        <v>0</v>
      </c>
      <c r="H93" s="33" t="e">
        <f>'360 PU '!#REF!*SUM('360 PU '!K145:R145)</f>
        <v>#REF!</v>
      </c>
      <c r="I93" s="33" t="e">
        <f>'360 PU '!#REF!*SUM('360 PU '!K145:R145)</f>
        <v>#REF!</v>
      </c>
      <c r="J93" s="33" t="e">
        <f>'360 PU '!#REF!*SUM('360 PU '!K145:R145)</f>
        <v>#REF!</v>
      </c>
    </row>
    <row r="94" spans="1:10">
      <c r="A94" t="str">
        <f>'360 PU '!D146</f>
        <v>360-1016PU</v>
      </c>
      <c r="B94" t="str">
        <f>'360 PU '!AC146</f>
        <v>#276PU</v>
      </c>
      <c r="C94" s="23" t="e">
        <f>'360 PU '!#REF!*SUM('360 PU '!K146:R146)</f>
        <v>#REF!</v>
      </c>
      <c r="D94" s="23" t="e">
        <f>'360 PU '!#REF!*SUM('360 PU '!K146:R146)</f>
        <v>#REF!</v>
      </c>
      <c r="E94" s="24">
        <f>'360 PU '!AD146*SUM('360 PU '!K146:R146)</f>
        <v>0</v>
      </c>
      <c r="F94" s="24">
        <f t="shared" si="5"/>
        <v>0</v>
      </c>
      <c r="G94" s="24">
        <f t="shared" si="6"/>
        <v>0</v>
      </c>
      <c r="H94" s="33" t="e">
        <f>'360 PU '!#REF!*SUM('360 PU '!K146:R146)</f>
        <v>#REF!</v>
      </c>
      <c r="I94" s="33" t="e">
        <f>'360 PU '!#REF!*SUM('360 PU '!K146:R146)</f>
        <v>#REF!</v>
      </c>
      <c r="J94" s="33" t="e">
        <f>'360 PU '!#REF!*SUM('360 PU '!K146:R146)</f>
        <v>#REF!</v>
      </c>
    </row>
    <row r="95" spans="1:10">
      <c r="A95" t="str">
        <f>'360 PU '!D147</f>
        <v>360-1017PU</v>
      </c>
      <c r="B95" t="str">
        <f>'360 PU '!AC147</f>
        <v>#277PU</v>
      </c>
      <c r="C95" s="23" t="e">
        <f>'360 PU '!#REF!*SUM('360 PU '!K147:R147)</f>
        <v>#REF!</v>
      </c>
      <c r="D95" s="23" t="e">
        <f>'360 PU '!#REF!*SUM('360 PU '!K147:R147)</f>
        <v>#REF!</v>
      </c>
      <c r="E95" s="24">
        <f>'360 PU '!AD147*SUM('360 PU '!K147:R147)</f>
        <v>0</v>
      </c>
      <c r="F95" s="24">
        <f t="shared" si="5"/>
        <v>0</v>
      </c>
      <c r="G95" s="24">
        <f t="shared" si="6"/>
        <v>0</v>
      </c>
      <c r="H95" s="33" t="e">
        <f>'360 PU '!#REF!*SUM('360 PU '!K147:R147)</f>
        <v>#REF!</v>
      </c>
      <c r="I95" s="33" t="e">
        <f>'360 PU '!#REF!*SUM('360 PU '!K147:R147)</f>
        <v>#REF!</v>
      </c>
      <c r="J95" s="33" t="e">
        <f>'360 PU '!#REF!*SUM('360 PU '!K147:R147)</f>
        <v>#REF!</v>
      </c>
    </row>
    <row r="96" spans="1:10">
      <c r="A96" t="str">
        <f>'360 PU '!D148</f>
        <v>360-1018PU</v>
      </c>
      <c r="B96" t="str">
        <f>'360 PU '!AC148</f>
        <v>#278PU</v>
      </c>
      <c r="C96" s="23" t="e">
        <f>'360 PU '!#REF!*SUM('360 PU '!K148:R148)</f>
        <v>#REF!</v>
      </c>
      <c r="D96" s="23" t="e">
        <f>'360 PU '!#REF!*SUM('360 PU '!K148:R148)</f>
        <v>#REF!</v>
      </c>
      <c r="E96" s="24">
        <f>'360 PU '!AD148*SUM('360 PU '!K148:R148)</f>
        <v>0</v>
      </c>
      <c r="F96" s="24">
        <f t="shared" si="5"/>
        <v>0</v>
      </c>
      <c r="G96" s="24">
        <f t="shared" si="6"/>
        <v>0</v>
      </c>
      <c r="H96" s="33" t="e">
        <f>'360 PU '!#REF!*SUM('360 PU '!K148:R148)</f>
        <v>#REF!</v>
      </c>
      <c r="I96" s="33" t="e">
        <f>'360 PU '!#REF!*SUM('360 PU '!K148:R148)</f>
        <v>#REF!</v>
      </c>
      <c r="J96" s="33" t="e">
        <f>'360 PU '!#REF!*SUM('360 PU '!K148:R148)</f>
        <v>#REF!</v>
      </c>
    </row>
    <row r="97" spans="1:10">
      <c r="A97" t="str">
        <f>'360 PU '!D149</f>
        <v>360-1019PU</v>
      </c>
      <c r="B97" t="str">
        <f>'360 PU '!AC149</f>
        <v>#279PU</v>
      </c>
      <c r="C97" s="23" t="e">
        <f>'360 PU '!#REF!*SUM('360 PU '!K149:R149)</f>
        <v>#REF!</v>
      </c>
      <c r="D97" s="23" t="e">
        <f>'360 PU '!#REF!*SUM('360 PU '!K149:R149)</f>
        <v>#REF!</v>
      </c>
      <c r="E97" s="24">
        <f>'360 PU '!AD149*SUM('360 PU '!K149:R149)</f>
        <v>0</v>
      </c>
      <c r="F97" s="24">
        <f t="shared" si="5"/>
        <v>0</v>
      </c>
      <c r="G97" s="24">
        <f t="shared" si="6"/>
        <v>0</v>
      </c>
      <c r="H97" s="33" t="e">
        <f>'360 PU '!#REF!*SUM('360 PU '!K149:R149)</f>
        <v>#REF!</v>
      </c>
      <c r="I97" s="33" t="e">
        <f>'360 PU '!#REF!*SUM('360 PU '!K149:R149)</f>
        <v>#REF!</v>
      </c>
      <c r="J97" s="33" t="e">
        <f>'360 PU '!#REF!*SUM('360 PU '!K149:R149)</f>
        <v>#REF!</v>
      </c>
    </row>
    <row r="98" spans="1:10">
      <c r="A98" t="str">
        <f>'360 PU '!D150</f>
        <v>360-1020PU</v>
      </c>
      <c r="B98" t="str">
        <f>'360 PU '!AC150</f>
        <v>#280PU</v>
      </c>
      <c r="C98" s="23" t="e">
        <f>'360 PU '!#REF!*SUM('360 PU '!K150:R150)</f>
        <v>#REF!</v>
      </c>
      <c r="D98" s="23" t="e">
        <f>'360 PU '!#REF!*SUM('360 PU '!K150:R150)</f>
        <v>#REF!</v>
      </c>
      <c r="E98" s="24">
        <f>'360 PU '!AD150*SUM('360 PU '!K150:R150)</f>
        <v>0</v>
      </c>
      <c r="F98" s="24">
        <f t="shared" si="5"/>
        <v>0</v>
      </c>
      <c r="G98" s="24">
        <f t="shared" si="6"/>
        <v>0</v>
      </c>
      <c r="H98" s="33" t="e">
        <f>'360 PU '!#REF!*SUM('360 PU '!K150:R150)</f>
        <v>#REF!</v>
      </c>
      <c r="I98" s="33" t="e">
        <f>'360 PU '!#REF!*SUM('360 PU '!K150:R150)</f>
        <v>#REF!</v>
      </c>
      <c r="J98" s="33" t="e">
        <f>'360 PU '!#REF!*SUM('360 PU '!K150:R150)</f>
        <v>#REF!</v>
      </c>
    </row>
    <row r="99" spans="1:10">
      <c r="A99">
        <f>'360 PU '!D151</f>
        <v>0</v>
      </c>
      <c r="B99">
        <f>'360 PU '!AC151</f>
        <v>0</v>
      </c>
      <c r="C99" s="23" t="e">
        <f>'360 PU '!#REF!*SUM('360 PU '!K151:R151)</f>
        <v>#REF!</v>
      </c>
      <c r="D99" s="23" t="e">
        <f>'360 PU '!#REF!*SUM('360 PU '!K151:R151)</f>
        <v>#REF!</v>
      </c>
      <c r="E99" s="24">
        <f>'360 PU '!AD151*SUM('360 PU '!K151:R151)</f>
        <v>0</v>
      </c>
      <c r="F99" s="24">
        <f t="shared" si="5"/>
        <v>0</v>
      </c>
      <c r="G99" s="24">
        <f t="shared" si="6"/>
        <v>0</v>
      </c>
      <c r="H99" s="33" t="e">
        <f>'360 PU '!#REF!*SUM('360 PU '!K151:R151)</f>
        <v>#REF!</v>
      </c>
      <c r="I99" s="33" t="e">
        <f>'360 PU '!#REF!*SUM('360 PU '!K151:R151)</f>
        <v>#REF!</v>
      </c>
      <c r="J99" s="33" t="e">
        <f>'360 PU '!#REF!*SUM('360 PU '!K151:R151)</f>
        <v>#REF!</v>
      </c>
    </row>
    <row r="100" spans="1:10">
      <c r="A100" t="str">
        <f>'360 PU '!D152</f>
        <v>360-1038PU</v>
      </c>
      <c r="B100" t="str">
        <f>'360 PU '!AC152</f>
        <v>#106PU</v>
      </c>
      <c r="C100" s="23" t="e">
        <f>'360 PU '!#REF!*SUM('360 PU '!K152:R152)</f>
        <v>#REF!</v>
      </c>
      <c r="D100" s="23" t="e">
        <f>'360 PU '!#REF!*SUM('360 PU '!K152:R152)</f>
        <v>#REF!</v>
      </c>
      <c r="E100" s="24">
        <f>'360 PU '!AD152*SUM('360 PU '!K152:R152)</f>
        <v>0</v>
      </c>
      <c r="F100" s="24">
        <f t="shared" si="5"/>
        <v>0</v>
      </c>
      <c r="G100" s="24">
        <f t="shared" si="6"/>
        <v>0</v>
      </c>
      <c r="H100" s="33" t="e">
        <f>'360 PU '!#REF!*SUM('360 PU '!K152:R152)</f>
        <v>#REF!</v>
      </c>
      <c r="I100" s="33" t="e">
        <f>'360 PU '!#REF!*SUM('360 PU '!K152:R152)</f>
        <v>#REF!</v>
      </c>
      <c r="J100" s="33" t="e">
        <f>'360 PU '!#REF!*SUM('360 PU '!K152:R152)</f>
        <v>#REF!</v>
      </c>
    </row>
    <row r="101" spans="1:10">
      <c r="A101" t="str">
        <f>'360 PU '!D153</f>
        <v>360-1039PU</v>
      </c>
      <c r="B101" t="str">
        <f>'360 PU '!AC153</f>
        <v>#107PU</v>
      </c>
      <c r="C101" s="23" t="e">
        <f>'360 PU '!#REF!*SUM('360 PU '!K153:R153)</f>
        <v>#REF!</v>
      </c>
      <c r="D101" s="23" t="e">
        <f>'360 PU '!#REF!*SUM('360 PU '!K153:R153)</f>
        <v>#REF!</v>
      </c>
      <c r="E101" s="24">
        <f>'360 PU '!AD153*SUM('360 PU '!K153:R153)</f>
        <v>0</v>
      </c>
      <c r="F101" s="24">
        <f t="shared" si="5"/>
        <v>0</v>
      </c>
      <c r="G101" s="24">
        <f t="shared" si="6"/>
        <v>0</v>
      </c>
      <c r="H101" s="33" t="e">
        <f>'360 PU '!#REF!*SUM('360 PU '!K153:R153)</f>
        <v>#REF!</v>
      </c>
      <c r="I101" s="33" t="e">
        <f>'360 PU '!#REF!*SUM('360 PU '!K153:R153)</f>
        <v>#REF!</v>
      </c>
      <c r="J101" s="33" t="e">
        <f>'360 PU '!#REF!*SUM('360 PU '!K153:R153)</f>
        <v>#REF!</v>
      </c>
    </row>
    <row r="102" spans="1:10">
      <c r="A102" t="str">
        <f>'360 PU '!D154</f>
        <v>360-1040PU</v>
      </c>
      <c r="B102" t="str">
        <f>'360 PU '!AC154</f>
        <v>#108PU</v>
      </c>
      <c r="C102" s="23" t="e">
        <f>'360 PU '!#REF!*SUM('360 PU '!K154:R154)</f>
        <v>#REF!</v>
      </c>
      <c r="D102" s="23" t="e">
        <f>'360 PU '!#REF!*SUM('360 PU '!K154:R154)</f>
        <v>#REF!</v>
      </c>
      <c r="E102" s="24">
        <f>'360 PU '!AD154*SUM('360 PU '!K154:R154)</f>
        <v>0</v>
      </c>
      <c r="F102" s="24">
        <f t="shared" si="5"/>
        <v>0</v>
      </c>
      <c r="G102" s="24">
        <f t="shared" si="6"/>
        <v>0</v>
      </c>
      <c r="H102" s="33" t="e">
        <f>'360 PU '!#REF!*SUM('360 PU '!K154:R154)</f>
        <v>#REF!</v>
      </c>
      <c r="I102" s="33" t="e">
        <f>'360 PU '!#REF!*SUM('360 PU '!K154:R154)</f>
        <v>#REF!</v>
      </c>
      <c r="J102" s="33" t="e">
        <f>'360 PU '!#REF!*SUM('360 PU '!K154:R154)</f>
        <v>#REF!</v>
      </c>
    </row>
    <row r="103" spans="1:10">
      <c r="A103">
        <f>'360 PU '!D155</f>
        <v>0</v>
      </c>
      <c r="B103">
        <f>'360 PU '!AC155</f>
        <v>0</v>
      </c>
      <c r="C103" s="23" t="e">
        <f>'360 PU '!#REF!*SUM('360 PU '!K155:R155)</f>
        <v>#REF!</v>
      </c>
      <c r="D103" s="23" t="e">
        <f>'360 PU '!#REF!*SUM('360 PU '!K155:R155)</f>
        <v>#REF!</v>
      </c>
      <c r="E103" s="24">
        <f>'360 PU '!AD155*SUM('360 PU '!K155:R155)</f>
        <v>0</v>
      </c>
      <c r="F103" s="24">
        <f t="shared" si="5"/>
        <v>0</v>
      </c>
      <c r="G103" s="24">
        <f t="shared" si="6"/>
        <v>0</v>
      </c>
      <c r="H103" s="33" t="e">
        <f>'360 PU '!#REF!*SUM('360 PU '!K155:R155)</f>
        <v>#REF!</v>
      </c>
      <c r="I103" s="33" t="e">
        <f>'360 PU '!#REF!*SUM('360 PU '!K155:R155)</f>
        <v>#REF!</v>
      </c>
      <c r="J103" s="33" t="e">
        <f>'360 PU '!#REF!*SUM('360 PU '!K155:R155)</f>
        <v>#REF!</v>
      </c>
    </row>
    <row r="104" spans="1:10">
      <c r="A104" t="str">
        <f>'360 PU '!D156</f>
        <v>360-1041PU</v>
      </c>
      <c r="B104">
        <f>'360 PU '!AC156</f>
        <v>0</v>
      </c>
      <c r="C104" s="23" t="e">
        <f>'360 PU '!#REF!*SUM('360 PU '!K156:R156)</f>
        <v>#REF!</v>
      </c>
      <c r="D104" s="23" t="e">
        <f>'360 PU '!#REF!*SUM('360 PU '!K156:R156)</f>
        <v>#REF!</v>
      </c>
      <c r="E104" s="24">
        <f>'360 PU '!AD156*SUM('360 PU '!K156:R156)</f>
        <v>0</v>
      </c>
      <c r="F104" s="24">
        <f t="shared" si="5"/>
        <v>0</v>
      </c>
      <c r="G104" s="24">
        <f t="shared" si="6"/>
        <v>0</v>
      </c>
      <c r="H104" s="33" t="e">
        <f>'360 PU '!#REF!*SUM('360 PU '!K156:R156)</f>
        <v>#REF!</v>
      </c>
      <c r="I104" s="33" t="e">
        <f>'360 PU '!#REF!*SUM('360 PU '!K156:R156)</f>
        <v>#REF!</v>
      </c>
      <c r="J104" s="33" t="e">
        <f>'360 PU '!#REF!*SUM('360 PU '!K156:R156)</f>
        <v>#REF!</v>
      </c>
    </row>
    <row r="105" spans="1:10">
      <c r="A105" t="str">
        <f>'360 PU '!D157</f>
        <v>360-1042PU</v>
      </c>
      <c r="B105">
        <f>'360 PU '!AC157</f>
        <v>0</v>
      </c>
      <c r="C105" s="23" t="e">
        <f>'360 PU '!#REF!*SUM('360 PU '!K157:R157)</f>
        <v>#REF!</v>
      </c>
      <c r="D105" s="23" t="e">
        <f>'360 PU '!#REF!*SUM('360 PU '!K157:R157)</f>
        <v>#REF!</v>
      </c>
      <c r="E105" s="24">
        <f>'360 PU '!AD157*SUM('360 PU '!K157:R157)</f>
        <v>0</v>
      </c>
      <c r="F105" s="24">
        <f t="shared" si="5"/>
        <v>0</v>
      </c>
      <c r="G105" s="24">
        <f t="shared" si="6"/>
        <v>0</v>
      </c>
      <c r="H105" s="33" t="e">
        <f>'360 PU '!#REF!*SUM('360 PU '!K157:R157)</f>
        <v>#REF!</v>
      </c>
      <c r="I105" s="33" t="e">
        <f>'360 PU '!#REF!*SUM('360 PU '!K157:R157)</f>
        <v>#REF!</v>
      </c>
      <c r="J105" s="33" t="e">
        <f>'360 PU '!#REF!*SUM('360 PU '!K157:R157)</f>
        <v>#REF!</v>
      </c>
    </row>
    <row r="106" spans="1:10">
      <c r="A106" t="str">
        <f>'360 PU '!D158</f>
        <v>360-1043PU</v>
      </c>
      <c r="B106">
        <f>'360 PU '!AC158</f>
        <v>0</v>
      </c>
      <c r="C106" s="23" t="e">
        <f>'360 PU '!#REF!*SUM('360 PU '!K158:R158)</f>
        <v>#REF!</v>
      </c>
      <c r="D106" s="23" t="e">
        <f>'360 PU '!#REF!*SUM('360 PU '!K158:R158)</f>
        <v>#REF!</v>
      </c>
      <c r="E106" s="24">
        <f>'360 PU '!AD158*SUM('360 PU '!K158:R158)</f>
        <v>0</v>
      </c>
      <c r="F106" s="24">
        <f t="shared" si="5"/>
        <v>0</v>
      </c>
      <c r="G106" s="24">
        <f t="shared" si="6"/>
        <v>0</v>
      </c>
      <c r="H106" s="33" t="e">
        <f>'360 PU '!#REF!*SUM('360 PU '!K158:R158)</f>
        <v>#REF!</v>
      </c>
      <c r="I106" s="33" t="e">
        <f>'360 PU '!#REF!*SUM('360 PU '!K158:R158)</f>
        <v>#REF!</v>
      </c>
      <c r="J106" s="33" t="e">
        <f>'360 PU '!#REF!*SUM('360 PU '!K158:R158)</f>
        <v>#REF!</v>
      </c>
    </row>
    <row r="107" spans="1:10">
      <c r="A107" t="str">
        <f>'360 PU '!D159</f>
        <v>360-1044PU</v>
      </c>
      <c r="B107">
        <f>'360 PU '!AC159</f>
        <v>0</v>
      </c>
      <c r="C107" s="23" t="e">
        <f>'360 PU '!#REF!*SUM('360 PU '!K159:R159)</f>
        <v>#REF!</v>
      </c>
      <c r="D107" s="23" t="e">
        <f>'360 PU '!#REF!*SUM('360 PU '!K159:R159)</f>
        <v>#REF!</v>
      </c>
      <c r="E107" s="24">
        <f>'360 PU '!AD159*SUM('360 PU '!K159:R159)</f>
        <v>0</v>
      </c>
      <c r="F107" s="24">
        <f t="shared" si="5"/>
        <v>0</v>
      </c>
      <c r="G107" s="24">
        <f t="shared" si="6"/>
        <v>0</v>
      </c>
      <c r="H107" s="33" t="e">
        <f>'360 PU '!#REF!*SUM('360 PU '!K159:R159)</f>
        <v>#REF!</v>
      </c>
      <c r="I107" s="33" t="e">
        <f>'360 PU '!#REF!*SUM('360 PU '!K159:R159)</f>
        <v>#REF!</v>
      </c>
      <c r="J107" s="33" t="e">
        <f>'360 PU '!#REF!*SUM('360 PU '!K159:R159)</f>
        <v>#REF!</v>
      </c>
    </row>
    <row r="108" spans="1:10">
      <c r="A108" t="str">
        <f>'360 PU '!D160</f>
        <v>360-1045PU</v>
      </c>
      <c r="B108">
        <f>'360 PU '!AC160</f>
        <v>0</v>
      </c>
      <c r="C108" s="23" t="e">
        <f>'360 PU '!#REF!*SUM('360 PU '!K160:R160)</f>
        <v>#REF!</v>
      </c>
      <c r="D108" s="23" t="e">
        <f>'360 PU '!#REF!*SUM('360 PU '!K160:R160)</f>
        <v>#REF!</v>
      </c>
      <c r="E108" s="24">
        <f>'360 PU '!AD160*SUM('360 PU '!K160:R160)</f>
        <v>0</v>
      </c>
      <c r="F108" s="24">
        <f t="shared" si="5"/>
        <v>0</v>
      </c>
      <c r="G108" s="24">
        <f t="shared" si="6"/>
        <v>0</v>
      </c>
      <c r="H108" s="33" t="e">
        <f>'360 PU '!#REF!*SUM('360 PU '!K160:R160)</f>
        <v>#REF!</v>
      </c>
      <c r="I108" s="33" t="e">
        <f>'360 PU '!#REF!*SUM('360 PU '!K160:R160)</f>
        <v>#REF!</v>
      </c>
      <c r="J108" s="33" t="e">
        <f>'360 PU '!#REF!*SUM('360 PU '!K160:R160)</f>
        <v>#REF!</v>
      </c>
    </row>
    <row r="109" spans="1:10">
      <c r="A109" t="str">
        <f>'360 PU '!D161</f>
        <v>360-1046PU</v>
      </c>
      <c r="B109">
        <f>'360 PU '!AC161</f>
        <v>0</v>
      </c>
      <c r="C109" s="23" t="e">
        <f>'360 PU '!#REF!*SUM('360 PU '!K161:R161)</f>
        <v>#REF!</v>
      </c>
      <c r="D109" s="23" t="e">
        <f>'360 PU '!#REF!*SUM('360 PU '!K161:R161)</f>
        <v>#REF!</v>
      </c>
      <c r="E109" s="24">
        <f>'360 PU '!AD161*SUM('360 PU '!K161:R161)</f>
        <v>0</v>
      </c>
      <c r="F109" s="24">
        <f t="shared" si="5"/>
        <v>0</v>
      </c>
      <c r="G109" s="24">
        <f t="shared" si="6"/>
        <v>0</v>
      </c>
      <c r="H109" s="33" t="e">
        <f>'360 PU '!#REF!*SUM('360 PU '!K161:R161)</f>
        <v>#REF!</v>
      </c>
      <c r="I109" s="33" t="e">
        <f>'360 PU '!#REF!*SUM('360 PU '!K161:R161)</f>
        <v>#REF!</v>
      </c>
      <c r="J109" s="33" t="e">
        <f>'360 PU '!#REF!*SUM('360 PU '!K161:R161)</f>
        <v>#REF!</v>
      </c>
    </row>
    <row r="110" spans="1:10">
      <c r="A110" t="str">
        <f>'360 PU '!D162</f>
        <v>360-1047PU</v>
      </c>
      <c r="B110">
        <f>'360 PU '!AC162</f>
        <v>0</v>
      </c>
      <c r="C110" s="23" t="e">
        <f>'360 PU '!#REF!*SUM('360 PU '!K162:R162)</f>
        <v>#REF!</v>
      </c>
      <c r="D110" s="23" t="e">
        <f>'360 PU '!#REF!*SUM('360 PU '!K162:R162)</f>
        <v>#REF!</v>
      </c>
      <c r="E110" s="24">
        <f>'360 PU '!AD162*SUM('360 PU '!K162:R162)</f>
        <v>0</v>
      </c>
      <c r="F110" s="24">
        <f t="shared" si="5"/>
        <v>0</v>
      </c>
      <c r="G110" s="24">
        <f t="shared" si="6"/>
        <v>0</v>
      </c>
      <c r="H110" s="33" t="e">
        <f>'360 PU '!#REF!*SUM('360 PU '!K162:R162)</f>
        <v>#REF!</v>
      </c>
      <c r="I110" s="33" t="e">
        <f>'360 PU '!#REF!*SUM('360 PU '!K162:R162)</f>
        <v>#REF!</v>
      </c>
      <c r="J110" s="33" t="e">
        <f>'360 PU '!#REF!*SUM('360 PU '!K162:R162)</f>
        <v>#REF!</v>
      </c>
    </row>
    <row r="111" spans="1:10">
      <c r="A111" t="str">
        <f>'360 PU '!D163</f>
        <v>360-1048/1PU</v>
      </c>
      <c r="B111">
        <f>'360 PU '!AC163</f>
        <v>0</v>
      </c>
      <c r="C111" s="23" t="e">
        <f>'360 PU '!#REF!*SUM('360 PU '!K163:R163)</f>
        <v>#REF!</v>
      </c>
      <c r="D111" s="23" t="e">
        <f>'360 PU '!#REF!*SUM('360 PU '!K163:R163)</f>
        <v>#REF!</v>
      </c>
      <c r="E111" s="24">
        <f>'360 PU '!AD163*SUM('360 PU '!K163:R163)</f>
        <v>0</v>
      </c>
      <c r="F111" s="24">
        <f t="shared" si="5"/>
        <v>0</v>
      </c>
      <c r="G111" s="24">
        <f t="shared" si="6"/>
        <v>0</v>
      </c>
      <c r="H111" s="33" t="e">
        <f>'360 PU '!#REF!*SUM('360 PU '!K163:R163)</f>
        <v>#REF!</v>
      </c>
      <c r="I111" s="33" t="e">
        <f>'360 PU '!#REF!*SUM('360 PU '!K163:R163)</f>
        <v>#REF!</v>
      </c>
      <c r="J111" s="33" t="e">
        <f>'360 PU '!#REF!*SUM('360 PU '!K163:R163)</f>
        <v>#REF!</v>
      </c>
    </row>
    <row r="112" spans="1:10">
      <c r="A112" t="str">
        <f>'360 PU '!D164</f>
        <v>360-1048/2PU</v>
      </c>
      <c r="B112">
        <f>'360 PU '!AC164</f>
        <v>0</v>
      </c>
      <c r="C112" s="23" t="e">
        <f>'360 PU '!#REF!*SUM('360 PU '!K164:R164)</f>
        <v>#REF!</v>
      </c>
      <c r="D112" s="23" t="e">
        <f>'360 PU '!#REF!*SUM('360 PU '!K164:R164)</f>
        <v>#REF!</v>
      </c>
      <c r="E112" s="24">
        <f>'360 PU '!AD164*SUM('360 PU '!K164:R164)</f>
        <v>0</v>
      </c>
      <c r="F112" s="24">
        <f t="shared" si="5"/>
        <v>0</v>
      </c>
      <c r="G112" s="24">
        <f t="shared" si="6"/>
        <v>0</v>
      </c>
      <c r="H112" s="33" t="e">
        <f>'360 PU '!#REF!*SUM('360 PU '!K164:R164)</f>
        <v>#REF!</v>
      </c>
      <c r="I112" s="33" t="e">
        <f>'360 PU '!#REF!*SUM('360 PU '!K164:R164)</f>
        <v>#REF!</v>
      </c>
      <c r="J112" s="33" t="e">
        <f>'360 PU '!#REF!*SUM('360 PU '!K164:R164)</f>
        <v>#REF!</v>
      </c>
    </row>
    <row r="113" spans="1:10">
      <c r="A113" t="str">
        <f>'360 PU '!D165</f>
        <v>360-1049/1PU</v>
      </c>
      <c r="B113">
        <f>'360 PU '!AC165</f>
        <v>0</v>
      </c>
      <c r="C113" s="23" t="e">
        <f>'360 PU '!#REF!*SUM('360 PU '!K165:R165)</f>
        <v>#REF!</v>
      </c>
      <c r="D113" s="23" t="e">
        <f>'360 PU '!#REF!*SUM('360 PU '!K165:R165)</f>
        <v>#REF!</v>
      </c>
      <c r="E113" s="24">
        <f>'360 PU '!AD165*SUM('360 PU '!K165:R165)</f>
        <v>0</v>
      </c>
      <c r="F113" s="24">
        <f t="shared" si="5"/>
        <v>0</v>
      </c>
      <c r="G113" s="24">
        <f t="shared" si="6"/>
        <v>0</v>
      </c>
      <c r="H113" s="33" t="e">
        <f>'360 PU '!#REF!*SUM('360 PU '!K165:R165)</f>
        <v>#REF!</v>
      </c>
      <c r="I113" s="33" t="e">
        <f>'360 PU '!#REF!*SUM('360 PU '!K165:R165)</f>
        <v>#REF!</v>
      </c>
      <c r="J113" s="33" t="e">
        <f>'360 PU '!#REF!*SUM('360 PU '!K165:R165)</f>
        <v>#REF!</v>
      </c>
    </row>
    <row r="114" spans="1:10">
      <c r="A114" t="str">
        <f>'360 PU '!D166</f>
        <v>360-1049/2PU</v>
      </c>
      <c r="B114">
        <f>'360 PU '!AC166</f>
        <v>0</v>
      </c>
      <c r="C114" s="23" t="e">
        <f>'360 PU '!#REF!*SUM('360 PU '!K166:R166)</f>
        <v>#REF!</v>
      </c>
      <c r="D114" s="23" t="e">
        <f>'360 PU '!#REF!*SUM('360 PU '!K166:R166)</f>
        <v>#REF!</v>
      </c>
      <c r="E114" s="24">
        <f>'360 PU '!AD166*SUM('360 PU '!K166:R166)</f>
        <v>0</v>
      </c>
      <c r="F114" s="24">
        <f t="shared" si="5"/>
        <v>0</v>
      </c>
      <c r="G114" s="24">
        <f t="shared" si="6"/>
        <v>0</v>
      </c>
      <c r="H114" s="33" t="e">
        <f>'360 PU '!#REF!*SUM('360 PU '!K166:R166)</f>
        <v>#REF!</v>
      </c>
      <c r="I114" s="33" t="e">
        <f>'360 PU '!#REF!*SUM('360 PU '!K166:R166)</f>
        <v>#REF!</v>
      </c>
      <c r="J114" s="33" t="e">
        <f>'360 PU '!#REF!*SUM('360 PU '!K166:R166)</f>
        <v>#REF!</v>
      </c>
    </row>
    <row r="115" spans="1:10">
      <c r="A115" t="str">
        <f>'360 PU '!D167</f>
        <v>360-1050PU</v>
      </c>
      <c r="B115">
        <f>'360 PU '!AC167</f>
        <v>0</v>
      </c>
      <c r="C115" s="23" t="e">
        <f>'360 PU '!#REF!*SUM('360 PU '!K167:R167)</f>
        <v>#REF!</v>
      </c>
      <c r="D115" s="23" t="e">
        <f>'360 PU '!#REF!*SUM('360 PU '!K167:R167)</f>
        <v>#REF!</v>
      </c>
      <c r="E115" s="24">
        <f>'360 PU '!AD167*SUM('360 PU '!K167:R167)</f>
        <v>0</v>
      </c>
      <c r="F115" s="24">
        <f t="shared" si="5"/>
        <v>0</v>
      </c>
      <c r="G115" s="24">
        <f t="shared" si="6"/>
        <v>0</v>
      </c>
      <c r="H115" s="33" t="e">
        <f>'360 PU '!#REF!*SUM('360 PU '!K167:R167)</f>
        <v>#REF!</v>
      </c>
      <c r="I115" s="33" t="e">
        <f>'360 PU '!#REF!*SUM('360 PU '!K167:R167)</f>
        <v>#REF!</v>
      </c>
      <c r="J115" s="33" t="e">
        <f>'360 PU '!#REF!*SUM('360 PU '!K167:R167)</f>
        <v>#REF!</v>
      </c>
    </row>
    <row r="116" spans="1:10">
      <c r="A116" t="str">
        <f>'360 PU '!D168</f>
        <v>360-1051PU</v>
      </c>
      <c r="B116">
        <f>'360 PU '!AC168</f>
        <v>0</v>
      </c>
      <c r="C116" s="23" t="e">
        <f>'360 PU '!#REF!*SUM('360 PU '!K168:R168)</f>
        <v>#REF!</v>
      </c>
      <c r="D116" s="23" t="e">
        <f>'360 PU '!#REF!*SUM('360 PU '!K168:R168)</f>
        <v>#REF!</v>
      </c>
      <c r="E116" s="24">
        <f>'360 PU '!AD168*SUM('360 PU '!K168:R168)</f>
        <v>0</v>
      </c>
      <c r="F116" s="24">
        <f t="shared" si="5"/>
        <v>0</v>
      </c>
      <c r="G116" s="24">
        <f t="shared" si="6"/>
        <v>0</v>
      </c>
      <c r="H116" s="33" t="e">
        <f>'360 PU '!#REF!*SUM('360 PU '!K168:R168)</f>
        <v>#REF!</v>
      </c>
      <c r="I116" s="33" t="e">
        <f>'360 PU '!#REF!*SUM('360 PU '!K168:R168)</f>
        <v>#REF!</v>
      </c>
      <c r="J116" s="33" t="e">
        <f>'360 PU '!#REF!*SUM('360 PU '!K168:R168)</f>
        <v>#REF!</v>
      </c>
    </row>
    <row r="117" spans="1:10">
      <c r="A117" t="str">
        <f>'360 PU '!D169</f>
        <v>360-1052PU</v>
      </c>
      <c r="B117">
        <f>'360 PU '!AC169</f>
        <v>0</v>
      </c>
      <c r="C117" s="23" t="e">
        <f>'360 PU '!#REF!*SUM('360 PU '!K169:R169)</f>
        <v>#REF!</v>
      </c>
      <c r="D117" s="23" t="e">
        <f>'360 PU '!#REF!*SUM('360 PU '!K169:R169)</f>
        <v>#REF!</v>
      </c>
      <c r="E117" s="24">
        <f>'360 PU '!AD169*SUM('360 PU '!K169:R169)</f>
        <v>0</v>
      </c>
      <c r="F117" s="24">
        <f t="shared" si="5"/>
        <v>0</v>
      </c>
      <c r="G117" s="24">
        <f t="shared" si="6"/>
        <v>0</v>
      </c>
      <c r="H117" s="33" t="e">
        <f>'360 PU '!#REF!*SUM('360 PU '!K169:R169)</f>
        <v>#REF!</v>
      </c>
      <c r="I117" s="33" t="e">
        <f>'360 PU '!#REF!*SUM('360 PU '!K169:R169)</f>
        <v>#REF!</v>
      </c>
      <c r="J117" s="33" t="e">
        <f>'360 PU '!#REF!*SUM('360 PU '!K169:R169)</f>
        <v>#REF!</v>
      </c>
    </row>
    <row r="118" spans="1:10">
      <c r="A118" t="str">
        <f>'360 PU '!D170</f>
        <v>360-1053PU</v>
      </c>
      <c r="B118">
        <f>'360 PU '!AC170</f>
        <v>0</v>
      </c>
      <c r="C118" s="23" t="e">
        <f>'360 PU '!#REF!*SUM('360 PU '!K170:R170)</f>
        <v>#REF!</v>
      </c>
      <c r="D118" s="23" t="e">
        <f>'360 PU '!#REF!*SUM('360 PU '!K170:R170)</f>
        <v>#REF!</v>
      </c>
      <c r="E118" s="24">
        <f>'360 PU '!AD170*SUM('360 PU '!K170:R170)</f>
        <v>0</v>
      </c>
      <c r="F118" s="24">
        <f t="shared" si="5"/>
        <v>0</v>
      </c>
      <c r="G118" s="24">
        <f t="shared" si="6"/>
        <v>0</v>
      </c>
      <c r="H118" s="33" t="e">
        <f>'360 PU '!#REF!*SUM('360 PU '!K170:R170)</f>
        <v>#REF!</v>
      </c>
      <c r="I118" s="33" t="e">
        <f>'360 PU '!#REF!*SUM('360 PU '!K170:R170)</f>
        <v>#REF!</v>
      </c>
      <c r="J118" s="33" t="e">
        <f>'360 PU '!#REF!*SUM('360 PU '!K170:R170)</f>
        <v>#REF!</v>
      </c>
    </row>
    <row r="119" spans="1:10">
      <c r="A119" t="str">
        <f>'360 PU '!D171</f>
        <v>360-1054PU</v>
      </c>
      <c r="B119">
        <f>'360 PU '!AC171</f>
        <v>0</v>
      </c>
      <c r="C119" s="23" t="e">
        <f>'360 PU '!#REF!*SUM('360 PU '!K171:R171)</f>
        <v>#REF!</v>
      </c>
      <c r="D119" s="23" t="e">
        <f>'360 PU '!#REF!*SUM('360 PU '!K171:R171)</f>
        <v>#REF!</v>
      </c>
      <c r="E119" s="24">
        <f>'360 PU '!AD171*SUM('360 PU '!K171:R171)</f>
        <v>0</v>
      </c>
      <c r="F119" s="24">
        <f t="shared" si="5"/>
        <v>0</v>
      </c>
      <c r="G119" s="24">
        <f t="shared" si="6"/>
        <v>0</v>
      </c>
      <c r="H119" s="33" t="e">
        <f>'360 PU '!#REF!*SUM('360 PU '!K171:R171)</f>
        <v>#REF!</v>
      </c>
      <c r="I119" s="33" t="e">
        <f>'360 PU '!#REF!*SUM('360 PU '!K171:R171)</f>
        <v>#REF!</v>
      </c>
      <c r="J119" s="33" t="e">
        <f>'360 PU '!#REF!*SUM('360 PU '!K171:R171)</f>
        <v>#REF!</v>
      </c>
    </row>
    <row r="120" spans="1:10">
      <c r="A120">
        <f>'360 PU '!D173</f>
        <v>0</v>
      </c>
      <c r="B120">
        <f>'360 PU '!AC173</f>
        <v>0</v>
      </c>
      <c r="C120" s="23" t="e">
        <f>'360 PU '!#REF!*SUM('360 PU '!K173:R173)</f>
        <v>#REF!</v>
      </c>
      <c r="D120" s="23" t="e">
        <f>'360 PU '!#REF!*SUM('360 PU '!K173:R173)</f>
        <v>#REF!</v>
      </c>
      <c r="E120" s="24">
        <f>'360 PU '!AD173*SUM('360 PU '!K173:R173)</f>
        <v>0</v>
      </c>
      <c r="F120" s="24">
        <f t="shared" si="5"/>
        <v>0</v>
      </c>
      <c r="G120" s="24">
        <f t="shared" si="6"/>
        <v>0</v>
      </c>
      <c r="H120" s="33" t="e">
        <f>'360 PU '!#REF!*SUM('360 PU '!K173:R173)</f>
        <v>#REF!</v>
      </c>
      <c r="I120" s="33" t="e">
        <f>'360 PU '!#REF!*SUM('360 PU '!K173:R173)</f>
        <v>#REF!</v>
      </c>
      <c r="J120" s="33" t="e">
        <f>'360 PU '!#REF!*SUM('360 PU '!K173:R173)</f>
        <v>#REF!</v>
      </c>
    </row>
    <row r="121" spans="1:10">
      <c r="A121">
        <f>'360 PU '!D174</f>
        <v>0</v>
      </c>
      <c r="B121">
        <f>'360 PU '!AC174</f>
        <v>0</v>
      </c>
      <c r="C121" s="23" t="e">
        <f>'360 PU '!#REF!*SUM('360 PU '!K174:R174)</f>
        <v>#REF!</v>
      </c>
      <c r="D121" s="23" t="e">
        <f>'360 PU '!#REF!*SUM('360 PU '!K174:R174)</f>
        <v>#REF!</v>
      </c>
      <c r="E121" s="24">
        <f>'360 PU '!AD174*SUM('360 PU '!K174:R174)</f>
        <v>0</v>
      </c>
      <c r="F121" s="24">
        <f t="shared" si="5"/>
        <v>0</v>
      </c>
      <c r="G121" s="24">
        <f t="shared" si="6"/>
        <v>0</v>
      </c>
      <c r="H121" s="33" t="e">
        <f>'360 PU '!#REF!*SUM('360 PU '!K174:R174)</f>
        <v>#REF!</v>
      </c>
      <c r="I121" s="33" t="e">
        <f>'360 PU '!#REF!*SUM('360 PU '!K174:R174)</f>
        <v>#REF!</v>
      </c>
      <c r="J121" s="33" t="e">
        <f>'360 PU '!#REF!*SUM('360 PU '!K174:R174)</f>
        <v>#REF!</v>
      </c>
    </row>
    <row r="122" spans="1:10">
      <c r="A122">
        <f>'360 PU '!D175</f>
        <v>0</v>
      </c>
      <c r="B122">
        <f>'360 PU '!AC175</f>
        <v>0</v>
      </c>
      <c r="C122" s="23" t="e">
        <f>'360 PU '!#REF!*SUM('360 PU '!K175:R175)</f>
        <v>#REF!</v>
      </c>
      <c r="D122" s="23" t="e">
        <f>'360 PU '!#REF!*SUM('360 PU '!K175:R175)</f>
        <v>#REF!</v>
      </c>
      <c r="E122" s="24">
        <f>'360 PU '!AD175*SUM('360 PU '!K175:R175)</f>
        <v>0</v>
      </c>
      <c r="F122" s="24">
        <f t="shared" si="5"/>
        <v>0</v>
      </c>
      <c r="G122" s="24">
        <f t="shared" si="6"/>
        <v>0</v>
      </c>
      <c r="H122" s="33" t="e">
        <f>'360 PU '!#REF!*SUM('360 PU '!K175:R175)</f>
        <v>#REF!</v>
      </c>
      <c r="I122" s="33" t="e">
        <f>'360 PU '!#REF!*SUM('360 PU '!K175:R175)</f>
        <v>#REF!</v>
      </c>
      <c r="J122" s="33" t="e">
        <f>'360 PU '!#REF!*SUM('360 PU '!K175:R175)</f>
        <v>#REF!</v>
      </c>
    </row>
    <row r="123" spans="1:10">
      <c r="A123">
        <f>'360 PU '!D176</f>
        <v>0</v>
      </c>
      <c r="B123">
        <f>'360 PU '!AC176</f>
        <v>0</v>
      </c>
      <c r="C123" s="23" t="e">
        <f>'360 PU '!#REF!*SUM('360 PU '!K176:R176)</f>
        <v>#REF!</v>
      </c>
      <c r="D123" s="23" t="e">
        <f>'360 PU '!#REF!*SUM('360 PU '!K176:R176)</f>
        <v>#REF!</v>
      </c>
      <c r="E123" s="24">
        <f>'360 PU '!AD176*SUM('360 PU '!K176:R176)</f>
        <v>0</v>
      </c>
      <c r="F123" s="24">
        <f t="shared" si="5"/>
        <v>0</v>
      </c>
      <c r="G123" s="24">
        <f t="shared" si="6"/>
        <v>0</v>
      </c>
      <c r="H123" s="33" t="e">
        <f>'360 PU '!#REF!*SUM('360 PU '!K176:R176)</f>
        <v>#REF!</v>
      </c>
      <c r="I123" s="33" t="e">
        <f>'360 PU '!#REF!*SUM('360 PU '!K176:R176)</f>
        <v>#REF!</v>
      </c>
      <c r="J123" s="33" t="e">
        <f>'360 PU '!#REF!*SUM('360 PU '!K176:R176)</f>
        <v>#REF!</v>
      </c>
    </row>
    <row r="124" spans="1:10">
      <c r="A124">
        <f>'360 PU '!D177</f>
        <v>0</v>
      </c>
      <c r="B124">
        <f>'360 PU '!AC177</f>
        <v>0</v>
      </c>
      <c r="C124" s="23" t="e">
        <f>'360 PU '!#REF!*SUM('360 PU '!K177:R177)</f>
        <v>#REF!</v>
      </c>
      <c r="D124" s="23" t="e">
        <f>'360 PU '!#REF!*SUM('360 PU '!K177:R177)</f>
        <v>#REF!</v>
      </c>
      <c r="E124" s="24">
        <f>'360 PU '!AD177*SUM('360 PU '!K177:R177)</f>
        <v>0</v>
      </c>
      <c r="F124" s="24">
        <f t="shared" si="5"/>
        <v>0</v>
      </c>
      <c r="G124" s="24">
        <f t="shared" si="6"/>
        <v>0</v>
      </c>
      <c r="H124" s="33" t="e">
        <f>'360 PU '!#REF!*SUM('360 PU '!K177:R177)</f>
        <v>#REF!</v>
      </c>
      <c r="I124" s="33" t="e">
        <f>'360 PU '!#REF!*SUM('360 PU '!K177:R177)</f>
        <v>#REF!</v>
      </c>
      <c r="J124" s="33" t="e">
        <f>'360 PU '!#REF!*SUM('360 PU '!K177:R177)</f>
        <v>#REF!</v>
      </c>
    </row>
    <row r="125" spans="1:10">
      <c r="A125">
        <f>'360 PU '!D178</f>
        <v>0</v>
      </c>
      <c r="B125">
        <f>'360 PU '!AC178</f>
        <v>0</v>
      </c>
      <c r="C125" s="23" t="e">
        <f>'360 PU '!#REF!*SUM('360 PU '!K178:R178)</f>
        <v>#REF!</v>
      </c>
      <c r="D125" s="23" t="e">
        <f>'360 PU '!#REF!*SUM('360 PU '!K178:R178)</f>
        <v>#REF!</v>
      </c>
      <c r="E125" s="24">
        <f>'360 PU '!AD178*SUM('360 PU '!K178:R178)</f>
        <v>0</v>
      </c>
      <c r="F125" s="24">
        <f t="shared" si="5"/>
        <v>0</v>
      </c>
      <c r="G125" s="24">
        <f t="shared" si="6"/>
        <v>0</v>
      </c>
      <c r="H125" s="33" t="e">
        <f>'360 PU '!#REF!*SUM('360 PU '!K178:R178)</f>
        <v>#REF!</v>
      </c>
      <c r="I125" s="33" t="e">
        <f>'360 PU '!#REF!*SUM('360 PU '!K178:R178)</f>
        <v>#REF!</v>
      </c>
      <c r="J125" s="33" t="e">
        <f>'360 PU '!#REF!*SUM('360 PU '!K178:R178)</f>
        <v>#REF!</v>
      </c>
    </row>
    <row r="126" spans="1:10">
      <c r="A126">
        <f>'360 PU '!D179</f>
        <v>0</v>
      </c>
      <c r="B126">
        <f>'360 PU '!AC179</f>
        <v>0</v>
      </c>
      <c r="C126" s="23" t="e">
        <f>'360 PU '!#REF!*SUM('360 PU '!K179:R179)</f>
        <v>#REF!</v>
      </c>
      <c r="D126" s="23" t="e">
        <f>'360 PU '!#REF!*SUM('360 PU '!K179:R179)</f>
        <v>#REF!</v>
      </c>
      <c r="E126" s="24">
        <f>'360 PU '!AD179*SUM('360 PU '!K179:R179)</f>
        <v>0</v>
      </c>
      <c r="F126" s="24">
        <f t="shared" si="5"/>
        <v>0</v>
      </c>
      <c r="G126" s="24">
        <f t="shared" si="6"/>
        <v>0</v>
      </c>
      <c r="H126" s="33" t="e">
        <f>'360 PU '!#REF!*SUM('360 PU '!K179:R179)</f>
        <v>#REF!</v>
      </c>
      <c r="I126" s="33" t="e">
        <f>'360 PU '!#REF!*SUM('360 PU '!K179:R179)</f>
        <v>#REF!</v>
      </c>
      <c r="J126" s="33" t="e">
        <f>'360 PU '!#REF!*SUM('360 PU '!K179:R179)</f>
        <v>#REF!</v>
      </c>
    </row>
    <row r="127" spans="1:10">
      <c r="A127">
        <f>'360 PU '!D180</f>
        <v>0</v>
      </c>
      <c r="B127">
        <f>'360 PU '!AC180</f>
        <v>0</v>
      </c>
      <c r="C127" s="23" t="e">
        <f>'360 PU '!#REF!*SUM('360 PU '!K180:R180)</f>
        <v>#REF!</v>
      </c>
      <c r="D127" s="23" t="e">
        <f>'360 PU '!#REF!*SUM('360 PU '!K180:R180)</f>
        <v>#REF!</v>
      </c>
      <c r="E127" s="24">
        <f>'360 PU '!AD180*SUM('360 PU '!K180:R180)</f>
        <v>0</v>
      </c>
      <c r="F127" s="24">
        <f t="shared" si="5"/>
        <v>0</v>
      </c>
      <c r="G127" s="24">
        <f t="shared" si="6"/>
        <v>0</v>
      </c>
      <c r="H127" s="33" t="e">
        <f>'360 PU '!#REF!*SUM('360 PU '!K180:R180)</f>
        <v>#REF!</v>
      </c>
      <c r="I127" s="33" t="e">
        <f>'360 PU '!#REF!*SUM('360 PU '!K180:R180)</f>
        <v>#REF!</v>
      </c>
      <c r="J127" s="33" t="e">
        <f>'360 PU '!#REF!*SUM('360 PU '!K180:R180)</f>
        <v>#REF!</v>
      </c>
    </row>
    <row r="128" spans="1:10">
      <c r="A128">
        <f>'360 PU '!D181</f>
        <v>0</v>
      </c>
      <c r="B128">
        <f>'360 PU '!AC181</f>
        <v>0</v>
      </c>
      <c r="C128" s="23" t="e">
        <f>'360 PU '!#REF!*SUM('360 PU '!K181:R181)</f>
        <v>#REF!</v>
      </c>
      <c r="D128" s="23" t="e">
        <f>'360 PU '!#REF!*SUM('360 PU '!K181:R181)</f>
        <v>#REF!</v>
      </c>
      <c r="E128" s="24">
        <f>'360 PU '!AD181*SUM('360 PU '!K181:R181)</f>
        <v>0</v>
      </c>
      <c r="F128" s="24">
        <f t="shared" si="5"/>
        <v>0</v>
      </c>
      <c r="G128" s="24">
        <f t="shared" si="6"/>
        <v>0</v>
      </c>
      <c r="H128" s="33" t="e">
        <f>'360 PU '!#REF!*SUM('360 PU '!K181:R181)</f>
        <v>#REF!</v>
      </c>
      <c r="I128" s="33" t="e">
        <f>'360 PU '!#REF!*SUM('360 PU '!K181:R181)</f>
        <v>#REF!</v>
      </c>
      <c r="J128" s="33" t="e">
        <f>'360 PU '!#REF!*SUM('360 PU '!K181:R181)</f>
        <v>#REF!</v>
      </c>
    </row>
    <row r="129" spans="1:10">
      <c r="A129">
        <f>'360 PU '!D182</f>
        <v>0</v>
      </c>
      <c r="B129">
        <f>'360 PU '!AC182</f>
        <v>0</v>
      </c>
      <c r="C129" s="23" t="e">
        <f>'360 PU '!#REF!*SUM('360 PU '!K182:R182)</f>
        <v>#REF!</v>
      </c>
      <c r="D129" s="23" t="e">
        <f>'360 PU '!#REF!*SUM('360 PU '!K182:R182)</f>
        <v>#REF!</v>
      </c>
      <c r="E129" s="24">
        <f>'360 PU '!AD182*SUM('360 PU '!K182:R182)</f>
        <v>0</v>
      </c>
      <c r="F129" s="24">
        <f t="shared" si="5"/>
        <v>0</v>
      </c>
      <c r="G129" s="24">
        <f t="shared" si="6"/>
        <v>0</v>
      </c>
      <c r="H129" s="33" t="e">
        <f>'360 PU '!#REF!*SUM('360 PU '!K182:R182)</f>
        <v>#REF!</v>
      </c>
      <c r="I129" s="33" t="e">
        <f>'360 PU '!#REF!*SUM('360 PU '!K182:R182)</f>
        <v>#REF!</v>
      </c>
      <c r="J129" s="33" t="e">
        <f>'360 PU '!#REF!*SUM('360 PU '!K182:R182)</f>
        <v>#REF!</v>
      </c>
    </row>
    <row r="130" spans="1:10">
      <c r="A130">
        <f>'360 PU '!D183</f>
        <v>0</v>
      </c>
      <c r="B130">
        <f>'360 PU '!AC183</f>
        <v>0</v>
      </c>
      <c r="C130" s="23" t="e">
        <f>'360 PU '!#REF!*SUM('360 PU '!K183:R183)</f>
        <v>#REF!</v>
      </c>
      <c r="D130" s="23" t="e">
        <f>'360 PU '!#REF!*SUM('360 PU '!K183:R183)</f>
        <v>#REF!</v>
      </c>
      <c r="E130" s="24">
        <f>'360 PU '!AD183*SUM('360 PU '!K183:R183)</f>
        <v>0</v>
      </c>
      <c r="F130" s="24">
        <f t="shared" si="5"/>
        <v>0</v>
      </c>
      <c r="G130" s="24">
        <f t="shared" si="6"/>
        <v>0</v>
      </c>
      <c r="H130" s="33" t="e">
        <f>'360 PU '!#REF!*SUM('360 PU '!K183:R183)</f>
        <v>#REF!</v>
      </c>
      <c r="I130" s="33" t="e">
        <f>'360 PU '!#REF!*SUM('360 PU '!K183:R183)</f>
        <v>#REF!</v>
      </c>
      <c r="J130" s="33" t="e">
        <f>'360 PU '!#REF!*SUM('360 PU '!K183:R183)</f>
        <v>#REF!</v>
      </c>
    </row>
    <row r="131" spans="1:10">
      <c r="A131">
        <f>'360 PU '!D184</f>
        <v>0</v>
      </c>
      <c r="B131">
        <f>'360 PU '!AC184</f>
        <v>0</v>
      </c>
      <c r="C131" s="23" t="e">
        <f>'360 PU '!#REF!*SUM('360 PU '!K184:R184)</f>
        <v>#REF!</v>
      </c>
      <c r="D131" s="23" t="e">
        <f>'360 PU '!#REF!*SUM('360 PU '!K184:R184)</f>
        <v>#REF!</v>
      </c>
      <c r="E131" s="24">
        <f>'360 PU '!AD184*SUM('360 PU '!K184:R184)</f>
        <v>0</v>
      </c>
      <c r="F131" s="24">
        <f t="shared" si="5"/>
        <v>0</v>
      </c>
      <c r="G131" s="24">
        <f t="shared" si="6"/>
        <v>0</v>
      </c>
      <c r="H131" s="33" t="e">
        <f>'360 PU '!#REF!*SUM('360 PU '!K184:R184)</f>
        <v>#REF!</v>
      </c>
      <c r="I131" s="33" t="e">
        <f>'360 PU '!#REF!*SUM('360 PU '!K184:R184)</f>
        <v>#REF!</v>
      </c>
      <c r="J131" s="33" t="e">
        <f>'360 PU '!#REF!*SUM('360 PU '!K184:R184)</f>
        <v>#REF!</v>
      </c>
    </row>
    <row r="132" spans="1:10">
      <c r="A132">
        <f>'360 PU '!D185</f>
        <v>0</v>
      </c>
      <c r="B132">
        <f>'360 PU '!AC185</f>
        <v>0</v>
      </c>
      <c r="C132" s="23" t="e">
        <f>'360 PU '!#REF!*SUM('360 PU '!K185:R185)</f>
        <v>#REF!</v>
      </c>
      <c r="D132" s="23" t="e">
        <f>'360 PU '!#REF!*SUM('360 PU '!K185:R185)</f>
        <v>#REF!</v>
      </c>
      <c r="E132" s="24">
        <f>'360 PU '!AD185*SUM('360 PU '!K185:R185)</f>
        <v>0</v>
      </c>
      <c r="F132" s="24">
        <f t="shared" si="5"/>
        <v>0</v>
      </c>
      <c r="G132" s="24">
        <f t="shared" si="6"/>
        <v>0</v>
      </c>
      <c r="H132" s="33" t="e">
        <f>'360 PU '!#REF!*SUM('360 PU '!K185:R185)</f>
        <v>#REF!</v>
      </c>
      <c r="I132" s="33" t="e">
        <f>'360 PU '!#REF!*SUM('360 PU '!K185:R185)</f>
        <v>#REF!</v>
      </c>
      <c r="J132" s="33" t="e">
        <f>'360 PU '!#REF!*SUM('360 PU '!K185:R185)</f>
        <v>#REF!</v>
      </c>
    </row>
    <row r="133" spans="1:10">
      <c r="A133">
        <f>'360 PU '!D186</f>
        <v>0</v>
      </c>
      <c r="B133">
        <f>'360 PU '!AC186</f>
        <v>0</v>
      </c>
      <c r="C133" s="23" t="e">
        <f>'360 PU '!#REF!*SUM('360 PU '!K186:R186)</f>
        <v>#REF!</v>
      </c>
      <c r="D133" s="23" t="e">
        <f>'360 PU '!#REF!*SUM('360 PU '!K186:R186)</f>
        <v>#REF!</v>
      </c>
      <c r="E133" s="24">
        <f>'360 PU '!AD186*SUM('360 PU '!K186:R186)</f>
        <v>0</v>
      </c>
      <c r="F133" s="24">
        <f t="shared" si="5"/>
        <v>0</v>
      </c>
      <c r="G133" s="24">
        <f t="shared" si="6"/>
        <v>0</v>
      </c>
      <c r="H133" s="33" t="e">
        <f>'360 PU '!#REF!*SUM('360 PU '!K186:R186)</f>
        <v>#REF!</v>
      </c>
      <c r="I133" s="33" t="e">
        <f>'360 PU '!#REF!*SUM('360 PU '!K186:R186)</f>
        <v>#REF!</v>
      </c>
      <c r="J133" s="33" t="e">
        <f>'360 PU '!#REF!*SUM('360 PU '!K186:R186)</f>
        <v>#REF!</v>
      </c>
    </row>
    <row r="134" spans="1:10">
      <c r="A134">
        <f>'360 PU '!D187</f>
        <v>0</v>
      </c>
      <c r="B134">
        <f>'360 PU '!AC187</f>
        <v>0</v>
      </c>
      <c r="C134" s="23" t="e">
        <f>'360 PU '!#REF!*SUM('360 PU '!K187:R187)</f>
        <v>#REF!</v>
      </c>
      <c r="D134" s="23" t="e">
        <f>'360 PU '!#REF!*SUM('360 PU '!K187:R187)</f>
        <v>#REF!</v>
      </c>
      <c r="E134" s="24">
        <f>'360 PU '!AD187*SUM('360 PU '!K187:R187)</f>
        <v>0</v>
      </c>
      <c r="F134" s="24">
        <f t="shared" ref="F134:F197" si="7">E134*0.02</f>
        <v>0</v>
      </c>
      <c r="G134" s="24">
        <f t="shared" ref="G134:G197" si="8">E134*0.002</f>
        <v>0</v>
      </c>
      <c r="H134" s="33" t="e">
        <f>'360 PU '!#REF!*SUM('360 PU '!K187:R187)</f>
        <v>#REF!</v>
      </c>
      <c r="I134" s="33" t="e">
        <f>'360 PU '!#REF!*SUM('360 PU '!K187:R187)</f>
        <v>#REF!</v>
      </c>
      <c r="J134" s="33" t="e">
        <f>'360 PU '!#REF!*SUM('360 PU '!K187:R187)</f>
        <v>#REF!</v>
      </c>
    </row>
    <row r="135" spans="1:10">
      <c r="A135">
        <f>'360 PU '!D188</f>
        <v>0</v>
      </c>
      <c r="B135">
        <f>'360 PU '!AC188</f>
        <v>0</v>
      </c>
      <c r="C135" s="23" t="e">
        <f>'360 PU '!#REF!*SUM('360 PU '!K188:R188)</f>
        <v>#REF!</v>
      </c>
      <c r="D135" s="23" t="e">
        <f>'360 PU '!#REF!*SUM('360 PU '!K188:R188)</f>
        <v>#REF!</v>
      </c>
      <c r="E135" s="24">
        <f>'360 PU '!AD188*SUM('360 PU '!K188:R188)</f>
        <v>0</v>
      </c>
      <c r="F135" s="24">
        <f t="shared" si="7"/>
        <v>0</v>
      </c>
      <c r="G135" s="24">
        <f t="shared" si="8"/>
        <v>0</v>
      </c>
      <c r="H135" s="33" t="e">
        <f>'360 PU '!#REF!*SUM('360 PU '!K188:R188)</f>
        <v>#REF!</v>
      </c>
      <c r="I135" s="33" t="e">
        <f>'360 PU '!#REF!*SUM('360 PU '!K188:R188)</f>
        <v>#REF!</v>
      </c>
      <c r="J135" s="33" t="e">
        <f>'360 PU '!#REF!*SUM('360 PU '!K188:R188)</f>
        <v>#REF!</v>
      </c>
    </row>
    <row r="136" spans="1:10">
      <c r="A136">
        <f>'360 PU '!D189</f>
        <v>0</v>
      </c>
      <c r="B136">
        <f>'360 PU '!AC189</f>
        <v>0</v>
      </c>
      <c r="C136" s="23" t="e">
        <f>'360 PU '!#REF!*SUM('360 PU '!K189:R189)</f>
        <v>#REF!</v>
      </c>
      <c r="D136" s="23" t="e">
        <f>'360 PU '!#REF!*SUM('360 PU '!K189:R189)</f>
        <v>#REF!</v>
      </c>
      <c r="E136" s="24">
        <f>'360 PU '!AD189*SUM('360 PU '!K189:R189)</f>
        <v>0</v>
      </c>
      <c r="F136" s="24">
        <f t="shared" si="7"/>
        <v>0</v>
      </c>
      <c r="G136" s="24">
        <f t="shared" si="8"/>
        <v>0</v>
      </c>
      <c r="H136" s="33" t="e">
        <f>'360 PU '!#REF!*SUM('360 PU '!K189:R189)</f>
        <v>#REF!</v>
      </c>
      <c r="I136" s="33" t="e">
        <f>'360 PU '!#REF!*SUM('360 PU '!K189:R189)</f>
        <v>#REF!</v>
      </c>
      <c r="J136" s="33" t="e">
        <f>'360 PU '!#REF!*SUM('360 PU '!K189:R189)</f>
        <v>#REF!</v>
      </c>
    </row>
    <row r="137" spans="1:10">
      <c r="A137">
        <f>'360 PU '!D190</f>
        <v>0</v>
      </c>
      <c r="B137">
        <f>'360 PU '!AC190</f>
        <v>0</v>
      </c>
      <c r="C137" s="23" t="e">
        <f>'360 PU '!#REF!*SUM('360 PU '!K190:R190)</f>
        <v>#REF!</v>
      </c>
      <c r="D137" s="23" t="e">
        <f>'360 PU '!#REF!*SUM('360 PU '!K190:R190)</f>
        <v>#REF!</v>
      </c>
      <c r="E137" s="24">
        <f>'360 PU '!AD190*SUM('360 PU '!K190:R190)</f>
        <v>0</v>
      </c>
      <c r="F137" s="24">
        <f t="shared" si="7"/>
        <v>0</v>
      </c>
      <c r="G137" s="24">
        <f t="shared" si="8"/>
        <v>0</v>
      </c>
      <c r="H137" s="33" t="e">
        <f>'360 PU '!#REF!*SUM('360 PU '!K190:R190)</f>
        <v>#REF!</v>
      </c>
      <c r="I137" s="33" t="e">
        <f>'360 PU '!#REF!*SUM('360 PU '!K190:R190)</f>
        <v>#REF!</v>
      </c>
      <c r="J137" s="33" t="e">
        <f>'360 PU '!#REF!*SUM('360 PU '!K190:R190)</f>
        <v>#REF!</v>
      </c>
    </row>
    <row r="138" spans="1:10">
      <c r="A138">
        <f>'360 PU '!D191</f>
        <v>0</v>
      </c>
      <c r="B138">
        <f>'360 PU '!AC191</f>
        <v>0</v>
      </c>
      <c r="C138" s="23" t="e">
        <f>'360 PU '!#REF!*SUM('360 PU '!K191:R191)</f>
        <v>#REF!</v>
      </c>
      <c r="D138" s="23" t="e">
        <f>'360 PU '!#REF!*SUM('360 PU '!K191:R191)</f>
        <v>#REF!</v>
      </c>
      <c r="E138" s="24">
        <f>'360 PU '!AD191*SUM('360 PU '!K191:R191)</f>
        <v>0</v>
      </c>
      <c r="F138" s="24">
        <f t="shared" si="7"/>
        <v>0</v>
      </c>
      <c r="G138" s="24">
        <f t="shared" si="8"/>
        <v>0</v>
      </c>
      <c r="H138" s="33" t="e">
        <f>'360 PU '!#REF!*SUM('360 PU '!K191:R191)</f>
        <v>#REF!</v>
      </c>
      <c r="I138" s="33" t="e">
        <f>'360 PU '!#REF!*SUM('360 PU '!K191:R191)</f>
        <v>#REF!</v>
      </c>
      <c r="J138" s="33" t="e">
        <f>'360 PU '!#REF!*SUM('360 PU '!K191:R191)</f>
        <v>#REF!</v>
      </c>
    </row>
    <row r="139" spans="1:10">
      <c r="A139">
        <f>'360 PU '!D192</f>
        <v>0</v>
      </c>
      <c r="B139">
        <f>'360 PU '!AC192</f>
        <v>0</v>
      </c>
      <c r="C139" s="23" t="e">
        <f>'360 PU '!#REF!*SUM('360 PU '!K192:R192)</f>
        <v>#REF!</v>
      </c>
      <c r="D139" s="23" t="e">
        <f>'360 PU '!#REF!*SUM('360 PU '!K192:R192)</f>
        <v>#REF!</v>
      </c>
      <c r="E139" s="24">
        <f>'360 PU '!AD192*SUM('360 PU '!K192:R192)</f>
        <v>0</v>
      </c>
      <c r="F139" s="24">
        <f t="shared" si="7"/>
        <v>0</v>
      </c>
      <c r="G139" s="24">
        <f t="shared" si="8"/>
        <v>0</v>
      </c>
      <c r="H139" s="33" t="e">
        <f>'360 PU '!#REF!*SUM('360 PU '!K192:R192)</f>
        <v>#REF!</v>
      </c>
      <c r="I139" s="33" t="e">
        <f>'360 PU '!#REF!*SUM('360 PU '!K192:R192)</f>
        <v>#REF!</v>
      </c>
      <c r="J139" s="33" t="e">
        <f>'360 PU '!#REF!*SUM('360 PU '!K192:R192)</f>
        <v>#REF!</v>
      </c>
    </row>
    <row r="140" spans="1:10">
      <c r="A140">
        <f>'360 PU '!D193</f>
        <v>0</v>
      </c>
      <c r="B140">
        <f>'360 PU '!AC193</f>
        <v>0</v>
      </c>
      <c r="C140" s="23" t="e">
        <f>'360 PU '!#REF!*SUM('360 PU '!K193:R193)</f>
        <v>#REF!</v>
      </c>
      <c r="D140" s="23" t="e">
        <f>'360 PU '!#REF!*SUM('360 PU '!K193:R193)</f>
        <v>#REF!</v>
      </c>
      <c r="E140" s="24">
        <f>'360 PU '!AD193*SUM('360 PU '!K193:R193)</f>
        <v>0</v>
      </c>
      <c r="F140" s="24">
        <f t="shared" si="7"/>
        <v>0</v>
      </c>
      <c r="G140" s="24">
        <f t="shared" si="8"/>
        <v>0</v>
      </c>
      <c r="H140" s="33" t="e">
        <f>'360 PU '!#REF!*SUM('360 PU '!K193:R193)</f>
        <v>#REF!</v>
      </c>
      <c r="I140" s="33" t="e">
        <f>'360 PU '!#REF!*SUM('360 PU '!K193:R193)</f>
        <v>#REF!</v>
      </c>
      <c r="J140" s="33" t="e">
        <f>'360 PU '!#REF!*SUM('360 PU '!K193:R193)</f>
        <v>#REF!</v>
      </c>
    </row>
    <row r="141" spans="1:10">
      <c r="A141">
        <f>'360 PU '!D194</f>
        <v>0</v>
      </c>
      <c r="B141">
        <f>'360 PU '!AC194</f>
        <v>0</v>
      </c>
      <c r="C141" s="23" t="e">
        <f>'360 PU '!#REF!*SUM('360 PU '!K194:R194)</f>
        <v>#REF!</v>
      </c>
      <c r="D141" s="23" t="e">
        <f>'360 PU '!#REF!*SUM('360 PU '!K194:R194)</f>
        <v>#REF!</v>
      </c>
      <c r="E141" s="24">
        <f>'360 PU '!AD194*SUM('360 PU '!K194:R194)</f>
        <v>0</v>
      </c>
      <c r="F141" s="24">
        <f t="shared" si="7"/>
        <v>0</v>
      </c>
      <c r="G141" s="24">
        <f t="shared" si="8"/>
        <v>0</v>
      </c>
      <c r="H141" s="33" t="e">
        <f>'360 PU '!#REF!*SUM('360 PU '!K194:R194)</f>
        <v>#REF!</v>
      </c>
      <c r="I141" s="33" t="e">
        <f>'360 PU '!#REF!*SUM('360 PU '!K194:R194)</f>
        <v>#REF!</v>
      </c>
      <c r="J141" s="33" t="e">
        <f>'360 PU '!#REF!*SUM('360 PU '!K194:R194)</f>
        <v>#REF!</v>
      </c>
    </row>
    <row r="142" spans="1:10">
      <c r="A142">
        <f>'360 PU '!D195</f>
        <v>0</v>
      </c>
      <c r="B142">
        <f>'360 PU '!AC195</f>
        <v>0</v>
      </c>
      <c r="C142" s="23" t="e">
        <f>'360 PU '!#REF!*SUM('360 PU '!K195:R195)</f>
        <v>#REF!</v>
      </c>
      <c r="D142" s="23" t="e">
        <f>'360 PU '!#REF!*SUM('360 PU '!K195:R195)</f>
        <v>#REF!</v>
      </c>
      <c r="E142" s="24">
        <f>'360 PU '!AD195*SUM('360 PU '!K195:R195)</f>
        <v>0</v>
      </c>
      <c r="F142" s="24">
        <f t="shared" si="7"/>
        <v>0</v>
      </c>
      <c r="G142" s="24">
        <f t="shared" si="8"/>
        <v>0</v>
      </c>
      <c r="H142" s="33" t="e">
        <f>'360 PU '!#REF!*SUM('360 PU '!K195:R195)</f>
        <v>#REF!</v>
      </c>
      <c r="I142" s="33" t="e">
        <f>'360 PU '!#REF!*SUM('360 PU '!K195:R195)</f>
        <v>#REF!</v>
      </c>
      <c r="J142" s="33" t="e">
        <f>'360 PU '!#REF!*SUM('360 PU '!K195:R195)</f>
        <v>#REF!</v>
      </c>
    </row>
    <row r="143" spans="1:10">
      <c r="A143">
        <f>'360 PU '!D196</f>
        <v>0</v>
      </c>
      <c r="B143">
        <f>'360 PU '!AC196</f>
        <v>0</v>
      </c>
      <c r="C143" s="23" t="e">
        <f>'360 PU '!#REF!*SUM('360 PU '!K196:R196)</f>
        <v>#REF!</v>
      </c>
      <c r="D143" s="23" t="e">
        <f>'360 PU '!#REF!*SUM('360 PU '!K196:R196)</f>
        <v>#REF!</v>
      </c>
      <c r="E143" s="24">
        <f>'360 PU '!AD196*SUM('360 PU '!K196:R196)</f>
        <v>0</v>
      </c>
      <c r="F143" s="24">
        <f t="shared" si="7"/>
        <v>0</v>
      </c>
      <c r="G143" s="24">
        <f t="shared" si="8"/>
        <v>0</v>
      </c>
      <c r="H143" s="33" t="e">
        <f>'360 PU '!#REF!*SUM('360 PU '!K196:R196)</f>
        <v>#REF!</v>
      </c>
      <c r="I143" s="33" t="e">
        <f>'360 PU '!#REF!*SUM('360 PU '!K196:R196)</f>
        <v>#REF!</v>
      </c>
      <c r="J143" s="33" t="e">
        <f>'360 PU '!#REF!*SUM('360 PU '!K196:R196)</f>
        <v>#REF!</v>
      </c>
    </row>
    <row r="144" spans="1:10">
      <c r="A144">
        <f>'360 PU '!D197</f>
        <v>0</v>
      </c>
      <c r="B144">
        <f>'360 PU '!AC197</f>
        <v>0</v>
      </c>
      <c r="C144" s="23" t="e">
        <f>'360 PU '!#REF!*SUM('360 PU '!K197:R197)</f>
        <v>#REF!</v>
      </c>
      <c r="D144" s="23" t="e">
        <f>'360 PU '!#REF!*SUM('360 PU '!K197:R197)</f>
        <v>#REF!</v>
      </c>
      <c r="E144" s="24">
        <f>'360 PU '!AD197*SUM('360 PU '!K197:R197)</f>
        <v>0</v>
      </c>
      <c r="F144" s="24">
        <f t="shared" si="7"/>
        <v>0</v>
      </c>
      <c r="G144" s="24">
        <f t="shared" si="8"/>
        <v>0</v>
      </c>
      <c r="H144" s="33" t="e">
        <f>'360 PU '!#REF!*SUM('360 PU '!K197:R197)</f>
        <v>#REF!</v>
      </c>
      <c r="I144" s="33" t="e">
        <f>'360 PU '!#REF!*SUM('360 PU '!K197:R197)</f>
        <v>#REF!</v>
      </c>
      <c r="J144" s="33" t="e">
        <f>'360 PU '!#REF!*SUM('360 PU '!K197:R197)</f>
        <v>#REF!</v>
      </c>
    </row>
    <row r="145" spans="1:10">
      <c r="A145">
        <f>'360 PU '!D198</f>
        <v>0</v>
      </c>
      <c r="B145">
        <f>'360 PU '!AC198</f>
        <v>0</v>
      </c>
      <c r="C145" s="23" t="e">
        <f>'360 PU '!#REF!*SUM('360 PU '!K198:R198)</f>
        <v>#REF!</v>
      </c>
      <c r="D145" s="23" t="e">
        <f>'360 PU '!#REF!*SUM('360 PU '!K198:R198)</f>
        <v>#REF!</v>
      </c>
      <c r="E145" s="24">
        <f>'360 PU '!AD198*SUM('360 PU '!K198:R198)</f>
        <v>0</v>
      </c>
      <c r="F145" s="24">
        <f t="shared" si="7"/>
        <v>0</v>
      </c>
      <c r="G145" s="24">
        <f t="shared" si="8"/>
        <v>0</v>
      </c>
      <c r="H145" s="33" t="e">
        <f>'360 PU '!#REF!*SUM('360 PU '!K198:R198)</f>
        <v>#REF!</v>
      </c>
      <c r="I145" s="33" t="e">
        <f>'360 PU '!#REF!*SUM('360 PU '!K198:R198)</f>
        <v>#REF!</v>
      </c>
      <c r="J145" s="33" t="e">
        <f>'360 PU '!#REF!*SUM('360 PU '!K198:R198)</f>
        <v>#REF!</v>
      </c>
    </row>
    <row r="146" spans="1:10">
      <c r="A146">
        <f>'360 PU '!D199</f>
        <v>0</v>
      </c>
      <c r="B146">
        <f>'360 PU '!AC199</f>
        <v>0</v>
      </c>
      <c r="C146" s="23" t="e">
        <f>'360 PU '!#REF!*SUM('360 PU '!K199:R199)</f>
        <v>#REF!</v>
      </c>
      <c r="D146" s="23" t="e">
        <f>'360 PU '!#REF!*SUM('360 PU '!K199:R199)</f>
        <v>#REF!</v>
      </c>
      <c r="E146" s="24">
        <f>'360 PU '!AD199*SUM('360 PU '!K199:R199)</f>
        <v>0</v>
      </c>
      <c r="F146" s="24">
        <f t="shared" si="7"/>
        <v>0</v>
      </c>
      <c r="G146" s="24">
        <f t="shared" si="8"/>
        <v>0</v>
      </c>
      <c r="H146" s="33" t="e">
        <f>'360 PU '!#REF!*SUM('360 PU '!K199:R199)</f>
        <v>#REF!</v>
      </c>
      <c r="I146" s="33" t="e">
        <f>'360 PU '!#REF!*SUM('360 PU '!K199:R199)</f>
        <v>#REF!</v>
      </c>
      <c r="J146" s="33" t="e">
        <f>'360 PU '!#REF!*SUM('360 PU '!K199:R199)</f>
        <v>#REF!</v>
      </c>
    </row>
    <row r="147" spans="1:10">
      <c r="A147">
        <f>'360 PU '!D200</f>
        <v>0</v>
      </c>
      <c r="B147">
        <f>'360 PU '!AC200</f>
        <v>0</v>
      </c>
      <c r="C147" s="23" t="e">
        <f>'360 PU '!#REF!*SUM('360 PU '!K200:R200)</f>
        <v>#REF!</v>
      </c>
      <c r="D147" s="23" t="e">
        <f>'360 PU '!#REF!*SUM('360 PU '!K200:R200)</f>
        <v>#REF!</v>
      </c>
      <c r="E147" s="24">
        <f>'360 PU '!AD200*SUM('360 PU '!K200:R200)</f>
        <v>0</v>
      </c>
      <c r="F147" s="24">
        <f t="shared" si="7"/>
        <v>0</v>
      </c>
      <c r="G147" s="24">
        <f t="shared" si="8"/>
        <v>0</v>
      </c>
      <c r="H147" s="33" t="e">
        <f>'360 PU '!#REF!*SUM('360 PU '!K200:R200)</f>
        <v>#REF!</v>
      </c>
      <c r="I147" s="33" t="e">
        <f>'360 PU '!#REF!*SUM('360 PU '!K200:R200)</f>
        <v>#REF!</v>
      </c>
      <c r="J147" s="33" t="e">
        <f>'360 PU '!#REF!*SUM('360 PU '!K200:R200)</f>
        <v>#REF!</v>
      </c>
    </row>
    <row r="148" spans="1:10">
      <c r="A148">
        <f>'360 PU '!D201</f>
        <v>0</v>
      </c>
      <c r="B148">
        <f>'360 PU '!AC201</f>
        <v>0</v>
      </c>
      <c r="C148" s="23" t="e">
        <f>'360 PU '!#REF!*SUM('360 PU '!K201:R201)</f>
        <v>#REF!</v>
      </c>
      <c r="D148" s="23" t="e">
        <f>'360 PU '!#REF!*SUM('360 PU '!K201:R201)</f>
        <v>#REF!</v>
      </c>
      <c r="E148" s="24">
        <f>'360 PU '!AD201*SUM('360 PU '!K201:R201)</f>
        <v>0</v>
      </c>
      <c r="F148" s="24">
        <f t="shared" si="7"/>
        <v>0</v>
      </c>
      <c r="G148" s="24">
        <f t="shared" si="8"/>
        <v>0</v>
      </c>
      <c r="H148" s="33" t="e">
        <f>'360 PU '!#REF!*SUM('360 PU '!K201:R201)</f>
        <v>#REF!</v>
      </c>
      <c r="I148" s="33" t="e">
        <f>'360 PU '!#REF!*SUM('360 PU '!K201:R201)</f>
        <v>#REF!</v>
      </c>
      <c r="J148" s="33" t="e">
        <f>'360 PU '!#REF!*SUM('360 PU '!K201:R201)</f>
        <v>#REF!</v>
      </c>
    </row>
    <row r="149" spans="1:10">
      <c r="A149">
        <f>'360 PU '!D202</f>
        <v>0</v>
      </c>
      <c r="B149">
        <f>'360 PU '!AC202</f>
        <v>0</v>
      </c>
      <c r="C149" s="23" t="e">
        <f>'360 PU '!#REF!*SUM('360 PU '!K202:R202)</f>
        <v>#REF!</v>
      </c>
      <c r="D149" s="23" t="e">
        <f>'360 PU '!#REF!*SUM('360 PU '!K202:R202)</f>
        <v>#REF!</v>
      </c>
      <c r="E149" s="24">
        <f>'360 PU '!AD202*SUM('360 PU '!K202:R202)</f>
        <v>0</v>
      </c>
      <c r="F149" s="24">
        <f t="shared" si="7"/>
        <v>0</v>
      </c>
      <c r="G149" s="24">
        <f t="shared" si="8"/>
        <v>0</v>
      </c>
      <c r="H149" s="33" t="e">
        <f>'360 PU '!#REF!*SUM('360 PU '!K202:R202)</f>
        <v>#REF!</v>
      </c>
      <c r="I149" s="33" t="e">
        <f>'360 PU '!#REF!*SUM('360 PU '!K202:R202)</f>
        <v>#REF!</v>
      </c>
      <c r="J149" s="33" t="e">
        <f>'360 PU '!#REF!*SUM('360 PU '!K202:R202)</f>
        <v>#REF!</v>
      </c>
    </row>
    <row r="150" spans="1:10">
      <c r="A150">
        <f>'360 PU '!D203</f>
        <v>0</v>
      </c>
      <c r="B150">
        <f>'360 PU '!AC203</f>
        <v>0</v>
      </c>
      <c r="C150" s="23" t="e">
        <f>'360 PU '!#REF!*SUM('360 PU '!K203:R203)</f>
        <v>#REF!</v>
      </c>
      <c r="D150" s="23" t="e">
        <f>'360 PU '!#REF!*SUM('360 PU '!K203:R203)</f>
        <v>#REF!</v>
      </c>
      <c r="E150" s="24">
        <f>'360 PU '!AD203*SUM('360 PU '!K203:R203)</f>
        <v>0</v>
      </c>
      <c r="F150" s="24">
        <f t="shared" si="7"/>
        <v>0</v>
      </c>
      <c r="G150" s="24">
        <f t="shared" si="8"/>
        <v>0</v>
      </c>
      <c r="H150" s="33" t="e">
        <f>'360 PU '!#REF!*SUM('360 PU '!K203:R203)</f>
        <v>#REF!</v>
      </c>
      <c r="I150" s="33" t="e">
        <f>'360 PU '!#REF!*SUM('360 PU '!K203:R203)</f>
        <v>#REF!</v>
      </c>
      <c r="J150" s="33" t="e">
        <f>'360 PU '!#REF!*SUM('360 PU '!K203:R203)</f>
        <v>#REF!</v>
      </c>
    </row>
    <row r="151" spans="1:10">
      <c r="A151">
        <f>'360 PU '!D204</f>
        <v>0</v>
      </c>
      <c r="B151">
        <f>'360 PU '!AC204</f>
        <v>0</v>
      </c>
      <c r="C151" s="23" t="e">
        <f>'360 PU '!#REF!*SUM('360 PU '!K204:R204)</f>
        <v>#REF!</v>
      </c>
      <c r="D151" s="23" t="e">
        <f>'360 PU '!#REF!*SUM('360 PU '!K204:R204)</f>
        <v>#REF!</v>
      </c>
      <c r="E151" s="24">
        <f>'360 PU '!AD204*SUM('360 PU '!K204:R204)</f>
        <v>0</v>
      </c>
      <c r="F151" s="24">
        <f t="shared" si="7"/>
        <v>0</v>
      </c>
      <c r="G151" s="24">
        <f t="shared" si="8"/>
        <v>0</v>
      </c>
      <c r="H151" s="33" t="e">
        <f>'360 PU '!#REF!*SUM('360 PU '!K204:R204)</f>
        <v>#REF!</v>
      </c>
      <c r="I151" s="33" t="e">
        <f>'360 PU '!#REF!*SUM('360 PU '!K204:R204)</f>
        <v>#REF!</v>
      </c>
      <c r="J151" s="33" t="e">
        <f>'360 PU '!#REF!*SUM('360 PU '!K204:R204)</f>
        <v>#REF!</v>
      </c>
    </row>
    <row r="152" spans="1:10">
      <c r="A152">
        <f>'360 PU '!D205</f>
        <v>0</v>
      </c>
      <c r="B152">
        <f>'360 PU '!AC205</f>
        <v>0</v>
      </c>
      <c r="C152" s="23" t="e">
        <f>'360 PU '!#REF!*SUM('360 PU '!K205:R205)</f>
        <v>#REF!</v>
      </c>
      <c r="D152" s="23" t="e">
        <f>'360 PU '!#REF!*SUM('360 PU '!K205:R205)</f>
        <v>#REF!</v>
      </c>
      <c r="E152" s="24">
        <f>'360 PU '!AD205*SUM('360 PU '!K205:R205)</f>
        <v>0</v>
      </c>
      <c r="F152" s="24">
        <f t="shared" si="7"/>
        <v>0</v>
      </c>
      <c r="G152" s="24">
        <f t="shared" si="8"/>
        <v>0</v>
      </c>
      <c r="H152" s="33" t="e">
        <f>'360 PU '!#REF!*SUM('360 PU '!K205:R205)</f>
        <v>#REF!</v>
      </c>
      <c r="I152" s="33" t="e">
        <f>'360 PU '!#REF!*SUM('360 PU '!K205:R205)</f>
        <v>#REF!</v>
      </c>
      <c r="J152" s="33" t="e">
        <f>'360 PU '!#REF!*SUM('360 PU '!K205:R205)</f>
        <v>#REF!</v>
      </c>
    </row>
    <row r="153" spans="1:10">
      <c r="A153">
        <f>'360 PU '!D206</f>
        <v>0</v>
      </c>
      <c r="B153">
        <f>'360 PU '!AC206</f>
        <v>0</v>
      </c>
      <c r="C153" s="23" t="e">
        <f>'360 PU '!#REF!*SUM('360 PU '!K206:R206)</f>
        <v>#REF!</v>
      </c>
      <c r="D153" s="23" t="e">
        <f>'360 PU '!#REF!*SUM('360 PU '!K206:R206)</f>
        <v>#REF!</v>
      </c>
      <c r="E153" s="24">
        <f>'360 PU '!AD206*SUM('360 PU '!K206:R206)</f>
        <v>0</v>
      </c>
      <c r="F153" s="24">
        <f t="shared" si="7"/>
        <v>0</v>
      </c>
      <c r="G153" s="24">
        <f t="shared" si="8"/>
        <v>0</v>
      </c>
      <c r="H153" s="33" t="e">
        <f>'360 PU '!#REF!*SUM('360 PU '!K206:R206)</f>
        <v>#REF!</v>
      </c>
      <c r="I153" s="33" t="e">
        <f>'360 PU '!#REF!*SUM('360 PU '!K206:R206)</f>
        <v>#REF!</v>
      </c>
      <c r="J153" s="33" t="e">
        <f>'360 PU '!#REF!*SUM('360 PU '!K206:R206)</f>
        <v>#REF!</v>
      </c>
    </row>
    <row r="154" spans="1:10">
      <c r="A154">
        <f>'360 PU '!D207</f>
        <v>0</v>
      </c>
      <c r="B154">
        <f>'360 PU '!AC207</f>
        <v>0</v>
      </c>
      <c r="C154" s="23" t="e">
        <f>'360 PU '!#REF!*SUM('360 PU '!K207:R207)</f>
        <v>#REF!</v>
      </c>
      <c r="D154" s="23" t="e">
        <f>'360 PU '!#REF!*SUM('360 PU '!K207:R207)</f>
        <v>#REF!</v>
      </c>
      <c r="E154" s="24">
        <f>'360 PU '!AD207*SUM('360 PU '!K207:R207)</f>
        <v>0</v>
      </c>
      <c r="F154" s="24">
        <f t="shared" si="7"/>
        <v>0</v>
      </c>
      <c r="G154" s="24">
        <f t="shared" si="8"/>
        <v>0</v>
      </c>
      <c r="H154" s="33" t="e">
        <f>'360 PU '!#REF!*SUM('360 PU '!K207:R207)</f>
        <v>#REF!</v>
      </c>
      <c r="I154" s="33" t="e">
        <f>'360 PU '!#REF!*SUM('360 PU '!K207:R207)</f>
        <v>#REF!</v>
      </c>
      <c r="J154" s="33" t="e">
        <f>'360 PU '!#REF!*SUM('360 PU '!K207:R207)</f>
        <v>#REF!</v>
      </c>
    </row>
    <row r="155" spans="1:10">
      <c r="A155">
        <f>'360 PU '!D208</f>
        <v>0</v>
      </c>
      <c r="B155">
        <f>'360 PU '!AC208</f>
        <v>0</v>
      </c>
      <c r="C155" s="23" t="e">
        <f>'360 PU '!#REF!*SUM('360 PU '!K208:R208)</f>
        <v>#REF!</v>
      </c>
      <c r="D155" s="23" t="e">
        <f>'360 PU '!#REF!*SUM('360 PU '!K208:R208)</f>
        <v>#REF!</v>
      </c>
      <c r="E155" s="24">
        <f>'360 PU '!AD208*SUM('360 PU '!K208:R208)</f>
        <v>0</v>
      </c>
      <c r="F155" s="24">
        <f t="shared" si="7"/>
        <v>0</v>
      </c>
      <c r="G155" s="24">
        <f t="shared" si="8"/>
        <v>0</v>
      </c>
      <c r="H155" s="33" t="e">
        <f>'360 PU '!#REF!*SUM('360 PU '!K208:R208)</f>
        <v>#REF!</v>
      </c>
      <c r="I155" s="33" t="e">
        <f>'360 PU '!#REF!*SUM('360 PU '!K208:R208)</f>
        <v>#REF!</v>
      </c>
      <c r="J155" s="33" t="e">
        <f>'360 PU '!#REF!*SUM('360 PU '!K208:R208)</f>
        <v>#REF!</v>
      </c>
    </row>
    <row r="156" spans="1:10">
      <c r="A156">
        <f>'360 PU '!D209</f>
        <v>0</v>
      </c>
      <c r="B156">
        <f>'360 PU '!AC209</f>
        <v>0</v>
      </c>
      <c r="C156" s="23" t="e">
        <f>'360 PU '!#REF!*SUM('360 PU '!K209:R209)</f>
        <v>#REF!</v>
      </c>
      <c r="D156" s="23" t="e">
        <f>'360 PU '!#REF!*SUM('360 PU '!K209:R209)</f>
        <v>#REF!</v>
      </c>
      <c r="E156" s="24">
        <f>'360 PU '!AD209*SUM('360 PU '!K209:R209)</f>
        <v>0</v>
      </c>
      <c r="F156" s="24">
        <f t="shared" si="7"/>
        <v>0</v>
      </c>
      <c r="G156" s="24">
        <f t="shared" si="8"/>
        <v>0</v>
      </c>
      <c r="H156" s="33" t="e">
        <f>'360 PU '!#REF!*SUM('360 PU '!K209:R209)</f>
        <v>#REF!</v>
      </c>
      <c r="I156" s="33" t="e">
        <f>'360 PU '!#REF!*SUM('360 PU '!K209:R209)</f>
        <v>#REF!</v>
      </c>
      <c r="J156" s="33" t="e">
        <f>'360 PU '!#REF!*SUM('360 PU '!K209:R209)</f>
        <v>#REF!</v>
      </c>
    </row>
    <row r="157" spans="1:10">
      <c r="A157">
        <f>'360 PU '!D210</f>
        <v>0</v>
      </c>
      <c r="B157">
        <f>'360 PU '!AC210</f>
        <v>0</v>
      </c>
      <c r="C157" s="23" t="e">
        <f>'360 PU '!#REF!*SUM('360 PU '!K210:R210)</f>
        <v>#REF!</v>
      </c>
      <c r="D157" s="23" t="e">
        <f>'360 PU '!#REF!*SUM('360 PU '!K210:R210)</f>
        <v>#REF!</v>
      </c>
      <c r="E157" s="24">
        <f>'360 PU '!AD210*SUM('360 PU '!K210:R210)</f>
        <v>0</v>
      </c>
      <c r="F157" s="24">
        <f t="shared" si="7"/>
        <v>0</v>
      </c>
      <c r="G157" s="24">
        <f t="shared" si="8"/>
        <v>0</v>
      </c>
      <c r="H157" s="33" t="e">
        <f>'360 PU '!#REF!*SUM('360 PU '!K210:R210)</f>
        <v>#REF!</v>
      </c>
      <c r="I157" s="33" t="e">
        <f>'360 PU '!#REF!*SUM('360 PU '!K210:R210)</f>
        <v>#REF!</v>
      </c>
      <c r="J157" s="33" t="e">
        <f>'360 PU '!#REF!*SUM('360 PU '!K210:R210)</f>
        <v>#REF!</v>
      </c>
    </row>
    <row r="158" spans="1:10">
      <c r="A158">
        <f>'360 PU '!D211</f>
        <v>0</v>
      </c>
      <c r="B158">
        <f>'360 PU '!AC211</f>
        <v>0</v>
      </c>
      <c r="C158" s="23" t="e">
        <f>'360 PU '!#REF!*SUM('360 PU '!K211:R211)</f>
        <v>#REF!</v>
      </c>
      <c r="D158" s="23" t="e">
        <f>'360 PU '!#REF!*SUM('360 PU '!K211:R211)</f>
        <v>#REF!</v>
      </c>
      <c r="E158" s="24">
        <f>'360 PU '!AD211*SUM('360 PU '!K211:R211)</f>
        <v>0</v>
      </c>
      <c r="F158" s="24">
        <f t="shared" si="7"/>
        <v>0</v>
      </c>
      <c r="G158" s="24">
        <f t="shared" si="8"/>
        <v>0</v>
      </c>
      <c r="H158" s="33" t="e">
        <f>'360 PU '!#REF!*SUM('360 PU '!K211:R211)</f>
        <v>#REF!</v>
      </c>
      <c r="I158" s="33" t="e">
        <f>'360 PU '!#REF!*SUM('360 PU '!K211:R211)</f>
        <v>#REF!</v>
      </c>
      <c r="J158" s="33" t="e">
        <f>'360 PU '!#REF!*SUM('360 PU '!K211:R211)</f>
        <v>#REF!</v>
      </c>
    </row>
    <row r="159" spans="1:10">
      <c r="A159">
        <f>'360 PU '!D212</f>
        <v>0</v>
      </c>
      <c r="B159">
        <f>'360 PU '!AC212</f>
        <v>0</v>
      </c>
      <c r="C159" s="23" t="e">
        <f>'360 PU '!#REF!*SUM('360 PU '!K212:R212)</f>
        <v>#REF!</v>
      </c>
      <c r="D159" s="23" t="e">
        <f>'360 PU '!#REF!*SUM('360 PU '!K212:R212)</f>
        <v>#REF!</v>
      </c>
      <c r="E159" s="24">
        <f>'360 PU '!AD212*SUM('360 PU '!K212:R212)</f>
        <v>0</v>
      </c>
      <c r="F159" s="24">
        <f t="shared" si="7"/>
        <v>0</v>
      </c>
      <c r="G159" s="24">
        <f t="shared" si="8"/>
        <v>0</v>
      </c>
      <c r="H159" s="33" t="e">
        <f>'360 PU '!#REF!*SUM('360 PU '!K212:R212)</f>
        <v>#REF!</v>
      </c>
      <c r="I159" s="33" t="e">
        <f>'360 PU '!#REF!*SUM('360 PU '!K212:R212)</f>
        <v>#REF!</v>
      </c>
      <c r="J159" s="33" t="e">
        <f>'360 PU '!#REF!*SUM('360 PU '!K212:R212)</f>
        <v>#REF!</v>
      </c>
    </row>
    <row r="160" spans="1:10">
      <c r="A160">
        <f>'360 PU '!D213</f>
        <v>0</v>
      </c>
      <c r="B160">
        <f>'360 PU '!AC213</f>
        <v>0</v>
      </c>
      <c r="C160" s="23" t="e">
        <f>'360 PU '!#REF!*SUM('360 PU '!K213:R213)</f>
        <v>#REF!</v>
      </c>
      <c r="D160" s="23" t="e">
        <f>'360 PU '!#REF!*SUM('360 PU '!K213:R213)</f>
        <v>#REF!</v>
      </c>
      <c r="E160" s="24">
        <f>'360 PU '!AD213*SUM('360 PU '!K213:R213)</f>
        <v>0</v>
      </c>
      <c r="F160" s="24">
        <f t="shared" si="7"/>
        <v>0</v>
      </c>
      <c r="G160" s="24">
        <f t="shared" si="8"/>
        <v>0</v>
      </c>
      <c r="H160" s="33" t="e">
        <f>'360 PU '!#REF!*SUM('360 PU '!K213:R213)</f>
        <v>#REF!</v>
      </c>
      <c r="I160" s="33" t="e">
        <f>'360 PU '!#REF!*SUM('360 PU '!K213:R213)</f>
        <v>#REF!</v>
      </c>
      <c r="J160" s="33" t="e">
        <f>'360 PU '!#REF!*SUM('360 PU '!K213:R213)</f>
        <v>#REF!</v>
      </c>
    </row>
    <row r="161" spans="1:10">
      <c r="A161">
        <f>'360 PU '!D214</f>
        <v>0</v>
      </c>
      <c r="B161">
        <f>'360 PU '!AC214</f>
        <v>0</v>
      </c>
      <c r="C161" s="23" t="e">
        <f>'360 PU '!#REF!*SUM('360 PU '!K214:R214)</f>
        <v>#REF!</v>
      </c>
      <c r="D161" s="23" t="e">
        <f>'360 PU '!#REF!*SUM('360 PU '!K214:R214)</f>
        <v>#REF!</v>
      </c>
      <c r="E161" s="24">
        <f>'360 PU '!AD214*SUM('360 PU '!K214:R214)</f>
        <v>0</v>
      </c>
      <c r="F161" s="24">
        <f t="shared" si="7"/>
        <v>0</v>
      </c>
      <c r="G161" s="24">
        <f t="shared" si="8"/>
        <v>0</v>
      </c>
      <c r="H161" s="33" t="e">
        <f>'360 PU '!#REF!*SUM('360 PU '!K214:R214)</f>
        <v>#REF!</v>
      </c>
      <c r="I161" s="33" t="e">
        <f>'360 PU '!#REF!*SUM('360 PU '!K214:R214)</f>
        <v>#REF!</v>
      </c>
      <c r="J161" s="33" t="e">
        <f>'360 PU '!#REF!*SUM('360 PU '!K214:R214)</f>
        <v>#REF!</v>
      </c>
    </row>
    <row r="162" spans="1:10">
      <c r="A162">
        <f>'360 PU '!D215</f>
        <v>0</v>
      </c>
      <c r="B162">
        <f>'360 PU '!AC215</f>
        <v>0</v>
      </c>
      <c r="C162" s="23" t="e">
        <f>'360 PU '!#REF!*SUM('360 PU '!K215:R215)</f>
        <v>#REF!</v>
      </c>
      <c r="D162" s="23" t="e">
        <f>'360 PU '!#REF!*SUM('360 PU '!K215:R215)</f>
        <v>#REF!</v>
      </c>
      <c r="E162" s="24">
        <f>'360 PU '!AD215*SUM('360 PU '!K215:R215)</f>
        <v>0</v>
      </c>
      <c r="F162" s="24">
        <f t="shared" si="7"/>
        <v>0</v>
      </c>
      <c r="G162" s="24">
        <f t="shared" si="8"/>
        <v>0</v>
      </c>
      <c r="H162" s="33" t="e">
        <f>'360 PU '!#REF!*SUM('360 PU '!K215:R215)</f>
        <v>#REF!</v>
      </c>
      <c r="I162" s="33" t="e">
        <f>'360 PU '!#REF!*SUM('360 PU '!K215:R215)</f>
        <v>#REF!</v>
      </c>
      <c r="J162" s="33" t="e">
        <f>'360 PU '!#REF!*SUM('360 PU '!K215:R215)</f>
        <v>#REF!</v>
      </c>
    </row>
    <row r="163" spans="1:10">
      <c r="A163">
        <f>'360 PU '!D216</f>
        <v>0</v>
      </c>
      <c r="B163">
        <f>'360 PU '!AC216</f>
        <v>0</v>
      </c>
      <c r="C163" s="23" t="e">
        <f>'360 PU '!#REF!*SUM('360 PU '!K216:R216)</f>
        <v>#REF!</v>
      </c>
      <c r="D163" s="23" t="e">
        <f>'360 PU '!#REF!*SUM('360 PU '!K216:R216)</f>
        <v>#REF!</v>
      </c>
      <c r="E163" s="24">
        <f>'360 PU '!AD216*SUM('360 PU '!K216:R216)</f>
        <v>0</v>
      </c>
      <c r="F163" s="24">
        <f t="shared" si="7"/>
        <v>0</v>
      </c>
      <c r="G163" s="24">
        <f t="shared" si="8"/>
        <v>0</v>
      </c>
      <c r="H163" s="33" t="e">
        <f>'360 PU '!#REF!*SUM('360 PU '!K216:R216)</f>
        <v>#REF!</v>
      </c>
      <c r="I163" s="33" t="e">
        <f>'360 PU '!#REF!*SUM('360 PU '!K216:R216)</f>
        <v>#REF!</v>
      </c>
      <c r="J163" s="33" t="e">
        <f>'360 PU '!#REF!*SUM('360 PU '!K216:R216)</f>
        <v>#REF!</v>
      </c>
    </row>
    <row r="164" spans="1:10">
      <c r="A164">
        <f>'360 PU '!D217</f>
        <v>0</v>
      </c>
      <c r="B164">
        <f>'360 PU '!AC217</f>
        <v>0</v>
      </c>
      <c r="C164" s="23" t="e">
        <f>'360 PU '!#REF!*SUM('360 PU '!K217:R217)</f>
        <v>#REF!</v>
      </c>
      <c r="D164" s="23" t="e">
        <f>'360 PU '!#REF!*SUM('360 PU '!K217:R217)</f>
        <v>#REF!</v>
      </c>
      <c r="E164" s="24">
        <f>'360 PU '!AD217*SUM('360 PU '!K217:R217)</f>
        <v>0</v>
      </c>
      <c r="F164" s="24">
        <f t="shared" si="7"/>
        <v>0</v>
      </c>
      <c r="G164" s="24">
        <f t="shared" si="8"/>
        <v>0</v>
      </c>
      <c r="H164" s="33" t="e">
        <f>'360 PU '!#REF!*SUM('360 PU '!K217:R217)</f>
        <v>#REF!</v>
      </c>
      <c r="I164" s="33" t="e">
        <f>'360 PU '!#REF!*SUM('360 PU '!K217:R217)</f>
        <v>#REF!</v>
      </c>
      <c r="J164" s="33" t="e">
        <f>'360 PU '!#REF!*SUM('360 PU '!K217:R217)</f>
        <v>#REF!</v>
      </c>
    </row>
    <row r="165" spans="1:10">
      <c r="A165">
        <f>'360 PU '!D218</f>
        <v>0</v>
      </c>
      <c r="B165">
        <f>'360 PU '!AC218</f>
        <v>0</v>
      </c>
      <c r="C165" s="23" t="e">
        <f>'360 PU '!#REF!*SUM('360 PU '!K218:R218)</f>
        <v>#REF!</v>
      </c>
      <c r="D165" s="23" t="e">
        <f>'360 PU '!#REF!*SUM('360 PU '!K218:R218)</f>
        <v>#REF!</v>
      </c>
      <c r="E165" s="24">
        <f>'360 PU '!AD218*SUM('360 PU '!K218:R218)</f>
        <v>0</v>
      </c>
      <c r="F165" s="24">
        <f t="shared" si="7"/>
        <v>0</v>
      </c>
      <c r="G165" s="24">
        <f t="shared" si="8"/>
        <v>0</v>
      </c>
      <c r="H165" s="33" t="e">
        <f>'360 PU '!#REF!*SUM('360 PU '!K218:R218)</f>
        <v>#REF!</v>
      </c>
      <c r="I165" s="33" t="e">
        <f>'360 PU '!#REF!*SUM('360 PU '!K218:R218)</f>
        <v>#REF!</v>
      </c>
      <c r="J165" s="33" t="e">
        <f>'360 PU '!#REF!*SUM('360 PU '!K218:R218)</f>
        <v>#REF!</v>
      </c>
    </row>
    <row r="166" spans="1:10">
      <c r="A166">
        <f>'360 PU '!D219</f>
        <v>0</v>
      </c>
      <c r="B166">
        <f>'360 PU '!AC219</f>
        <v>0</v>
      </c>
      <c r="C166" s="23" t="e">
        <f>'360 PU '!#REF!*SUM('360 PU '!K219:R219)</f>
        <v>#REF!</v>
      </c>
      <c r="D166" s="23" t="e">
        <f>'360 PU '!#REF!*SUM('360 PU '!K219:R219)</f>
        <v>#REF!</v>
      </c>
      <c r="E166" s="24">
        <f>'360 PU '!AD219*SUM('360 PU '!K219:R219)</f>
        <v>0</v>
      </c>
      <c r="F166" s="24">
        <f t="shared" si="7"/>
        <v>0</v>
      </c>
      <c r="G166" s="24">
        <f t="shared" si="8"/>
        <v>0</v>
      </c>
      <c r="H166" s="33" t="e">
        <f>'360 PU '!#REF!*SUM('360 PU '!K219:R219)</f>
        <v>#REF!</v>
      </c>
      <c r="I166" s="33" t="e">
        <f>'360 PU '!#REF!*SUM('360 PU '!K219:R219)</f>
        <v>#REF!</v>
      </c>
      <c r="J166" s="33" t="e">
        <f>'360 PU '!#REF!*SUM('360 PU '!K219:R219)</f>
        <v>#REF!</v>
      </c>
    </row>
    <row r="167" spans="1:10">
      <c r="A167">
        <f>'360 PU '!D220</f>
        <v>0</v>
      </c>
      <c r="B167">
        <f>'360 PU '!AC220</f>
        <v>0</v>
      </c>
      <c r="C167" s="23" t="e">
        <f>'360 PU '!#REF!*SUM('360 PU '!K220:R220)</f>
        <v>#REF!</v>
      </c>
      <c r="D167" s="23" t="e">
        <f>'360 PU '!#REF!*SUM('360 PU '!K220:R220)</f>
        <v>#REF!</v>
      </c>
      <c r="E167" s="24">
        <f>'360 PU '!AD220*SUM('360 PU '!K220:R220)</f>
        <v>0</v>
      </c>
      <c r="F167" s="24">
        <f t="shared" si="7"/>
        <v>0</v>
      </c>
      <c r="G167" s="24">
        <f t="shared" si="8"/>
        <v>0</v>
      </c>
      <c r="H167" s="33" t="e">
        <f>'360 PU '!#REF!*SUM('360 PU '!K220:R220)</f>
        <v>#REF!</v>
      </c>
      <c r="I167" s="33" t="e">
        <f>'360 PU '!#REF!*SUM('360 PU '!K220:R220)</f>
        <v>#REF!</v>
      </c>
      <c r="J167" s="33" t="e">
        <f>'360 PU '!#REF!*SUM('360 PU '!K220:R220)</f>
        <v>#REF!</v>
      </c>
    </row>
    <row r="168" spans="1:10">
      <c r="A168">
        <f>'360 PU '!D221</f>
        <v>0</v>
      </c>
      <c r="B168">
        <f>'360 PU '!AC221</f>
        <v>0</v>
      </c>
      <c r="C168" s="23" t="e">
        <f>'360 PU '!#REF!*SUM('360 PU '!K221:R221)</f>
        <v>#REF!</v>
      </c>
      <c r="D168" s="23" t="e">
        <f>'360 PU '!#REF!*SUM('360 PU '!K221:R221)</f>
        <v>#REF!</v>
      </c>
      <c r="E168" s="24">
        <f>'360 PU '!AD221*SUM('360 PU '!K221:R221)</f>
        <v>0</v>
      </c>
      <c r="F168" s="24">
        <f t="shared" si="7"/>
        <v>0</v>
      </c>
      <c r="G168" s="24">
        <f t="shared" si="8"/>
        <v>0</v>
      </c>
      <c r="H168" s="33" t="e">
        <f>'360 PU '!#REF!*SUM('360 PU '!K221:R221)</f>
        <v>#REF!</v>
      </c>
      <c r="I168" s="33" t="e">
        <f>'360 PU '!#REF!*SUM('360 PU '!K221:R221)</f>
        <v>#REF!</v>
      </c>
      <c r="J168" s="33" t="e">
        <f>'360 PU '!#REF!*SUM('360 PU '!K221:R221)</f>
        <v>#REF!</v>
      </c>
    </row>
    <row r="169" spans="1:10">
      <c r="A169">
        <f>'360 PU '!D222</f>
        <v>0</v>
      </c>
      <c r="B169">
        <f>'360 PU '!AC222</f>
        <v>0</v>
      </c>
      <c r="C169" s="23" t="e">
        <f>'360 PU '!#REF!*SUM('360 PU '!K222:R222)</f>
        <v>#REF!</v>
      </c>
      <c r="D169" s="23" t="e">
        <f>'360 PU '!#REF!*SUM('360 PU '!K222:R222)</f>
        <v>#REF!</v>
      </c>
      <c r="E169" s="24">
        <f>'360 PU '!AD222*SUM('360 PU '!K222:R222)</f>
        <v>0</v>
      </c>
      <c r="F169" s="24">
        <f t="shared" si="7"/>
        <v>0</v>
      </c>
      <c r="G169" s="24">
        <f t="shared" si="8"/>
        <v>0</v>
      </c>
      <c r="H169" s="33" t="e">
        <f>'360 PU '!#REF!*SUM('360 PU '!K222:R222)</f>
        <v>#REF!</v>
      </c>
      <c r="I169" s="33" t="e">
        <f>'360 PU '!#REF!*SUM('360 PU '!K222:R222)</f>
        <v>#REF!</v>
      </c>
      <c r="J169" s="33" t="e">
        <f>'360 PU '!#REF!*SUM('360 PU '!K222:R222)</f>
        <v>#REF!</v>
      </c>
    </row>
    <row r="170" spans="1:10">
      <c r="A170">
        <f>'360 PU '!D223</f>
        <v>0</v>
      </c>
      <c r="B170">
        <f>'360 PU '!AC223</f>
        <v>0</v>
      </c>
      <c r="C170" s="23" t="e">
        <f>'360 PU '!#REF!*SUM('360 PU '!K223:R223)</f>
        <v>#REF!</v>
      </c>
      <c r="D170" s="23" t="e">
        <f>'360 PU '!#REF!*SUM('360 PU '!K223:R223)</f>
        <v>#REF!</v>
      </c>
      <c r="E170" s="24">
        <f>'360 PU '!AD223*SUM('360 PU '!K223:R223)</f>
        <v>0</v>
      </c>
      <c r="F170" s="24">
        <f t="shared" si="7"/>
        <v>0</v>
      </c>
      <c r="G170" s="24">
        <f t="shared" si="8"/>
        <v>0</v>
      </c>
      <c r="H170" s="33" t="e">
        <f>'360 PU '!#REF!*SUM('360 PU '!K223:R223)</f>
        <v>#REF!</v>
      </c>
      <c r="I170" s="33" t="e">
        <f>'360 PU '!#REF!*SUM('360 PU '!K223:R223)</f>
        <v>#REF!</v>
      </c>
      <c r="J170" s="33" t="e">
        <f>'360 PU '!#REF!*SUM('360 PU '!K223:R223)</f>
        <v>#REF!</v>
      </c>
    </row>
    <row r="171" spans="1:10">
      <c r="A171">
        <f>'360 PU '!D224</f>
        <v>0</v>
      </c>
      <c r="B171">
        <f>'360 PU '!AC224</f>
        <v>0</v>
      </c>
      <c r="C171" s="23" t="e">
        <f>'360 PU '!#REF!*SUM('360 PU '!K224:R224)</f>
        <v>#REF!</v>
      </c>
      <c r="D171" s="23" t="e">
        <f>'360 PU '!#REF!*SUM('360 PU '!K224:R224)</f>
        <v>#REF!</v>
      </c>
      <c r="E171" s="24">
        <f>'360 PU '!AD224*SUM('360 PU '!K224:R224)</f>
        <v>0</v>
      </c>
      <c r="F171" s="24">
        <f t="shared" si="7"/>
        <v>0</v>
      </c>
      <c r="G171" s="24">
        <f t="shared" si="8"/>
        <v>0</v>
      </c>
      <c r="H171" s="33" t="e">
        <f>'360 PU '!#REF!*SUM('360 PU '!K224:R224)</f>
        <v>#REF!</v>
      </c>
      <c r="I171" s="33" t="e">
        <f>'360 PU '!#REF!*SUM('360 PU '!K224:R224)</f>
        <v>#REF!</v>
      </c>
      <c r="J171" s="33" t="e">
        <f>'360 PU '!#REF!*SUM('360 PU '!K224:R224)</f>
        <v>#REF!</v>
      </c>
    </row>
    <row r="172" spans="1:10">
      <c r="A172">
        <f>'360 PU '!D225</f>
        <v>0</v>
      </c>
      <c r="B172">
        <f>'360 PU '!AC225</f>
        <v>0</v>
      </c>
      <c r="C172" s="23" t="e">
        <f>'360 PU '!#REF!*SUM('360 PU '!K225:R225)</f>
        <v>#REF!</v>
      </c>
      <c r="D172" s="23" t="e">
        <f>'360 PU '!#REF!*SUM('360 PU '!K225:R225)</f>
        <v>#REF!</v>
      </c>
      <c r="E172" s="24">
        <f>'360 PU '!AD225*SUM('360 PU '!K225:R225)</f>
        <v>0</v>
      </c>
      <c r="F172" s="24">
        <f t="shared" si="7"/>
        <v>0</v>
      </c>
      <c r="G172" s="24">
        <f t="shared" si="8"/>
        <v>0</v>
      </c>
      <c r="H172" s="33" t="e">
        <f>'360 PU '!#REF!*SUM('360 PU '!K225:R225)</f>
        <v>#REF!</v>
      </c>
      <c r="I172" s="33" t="e">
        <f>'360 PU '!#REF!*SUM('360 PU '!K225:R225)</f>
        <v>#REF!</v>
      </c>
      <c r="J172" s="33" t="e">
        <f>'360 PU '!#REF!*SUM('360 PU '!K225:R225)</f>
        <v>#REF!</v>
      </c>
    </row>
    <row r="173" spans="1:10">
      <c r="A173">
        <f>'360 PU '!D226</f>
        <v>0</v>
      </c>
      <c r="B173">
        <f>'360 PU '!AC226</f>
        <v>0</v>
      </c>
      <c r="C173" s="23" t="e">
        <f>'360 PU '!#REF!*SUM('360 PU '!K226:R226)</f>
        <v>#REF!</v>
      </c>
      <c r="D173" s="23" t="e">
        <f>'360 PU '!#REF!*SUM('360 PU '!K226:R226)</f>
        <v>#REF!</v>
      </c>
      <c r="E173" s="24">
        <f>'360 PU '!AD226*SUM('360 PU '!K226:R226)</f>
        <v>0</v>
      </c>
      <c r="F173" s="24">
        <f t="shared" si="7"/>
        <v>0</v>
      </c>
      <c r="G173" s="24">
        <f t="shared" si="8"/>
        <v>0</v>
      </c>
      <c r="H173" s="33" t="e">
        <f>'360 PU '!#REF!*SUM('360 PU '!K226:R226)</f>
        <v>#REF!</v>
      </c>
      <c r="I173" s="33" t="e">
        <f>'360 PU '!#REF!*SUM('360 PU '!K226:R226)</f>
        <v>#REF!</v>
      </c>
      <c r="J173" s="33" t="e">
        <f>'360 PU '!#REF!*SUM('360 PU '!K226:R226)</f>
        <v>#REF!</v>
      </c>
    </row>
    <row r="174" spans="1:10">
      <c r="A174">
        <f>'360 PU '!D227</f>
        <v>0</v>
      </c>
      <c r="B174">
        <f>'360 PU '!AC227</f>
        <v>0</v>
      </c>
      <c r="C174" s="23" t="e">
        <f>'360 PU '!#REF!*SUM('360 PU '!K227:R227)</f>
        <v>#REF!</v>
      </c>
      <c r="D174" s="23" t="e">
        <f>'360 PU '!#REF!*SUM('360 PU '!K227:R227)</f>
        <v>#REF!</v>
      </c>
      <c r="E174" s="24">
        <f>'360 PU '!AD227*SUM('360 PU '!K227:R227)</f>
        <v>0</v>
      </c>
      <c r="F174" s="24">
        <f t="shared" si="7"/>
        <v>0</v>
      </c>
      <c r="G174" s="24">
        <f t="shared" si="8"/>
        <v>0</v>
      </c>
      <c r="H174" s="33" t="e">
        <f>'360 PU '!#REF!*SUM('360 PU '!K227:R227)</f>
        <v>#REF!</v>
      </c>
      <c r="I174" s="33" t="e">
        <f>'360 PU '!#REF!*SUM('360 PU '!K227:R227)</f>
        <v>#REF!</v>
      </c>
      <c r="J174" s="33" t="e">
        <f>'360 PU '!#REF!*SUM('360 PU '!K227:R227)</f>
        <v>#REF!</v>
      </c>
    </row>
    <row r="175" spans="1:10">
      <c r="A175">
        <f>'360 PU '!D228</f>
        <v>0</v>
      </c>
      <c r="B175">
        <f>'360 PU '!AC228</f>
        <v>0</v>
      </c>
      <c r="C175" s="23" t="e">
        <f>'360 PU '!#REF!*SUM('360 PU '!K228:R228)</f>
        <v>#REF!</v>
      </c>
      <c r="D175" s="23" t="e">
        <f>'360 PU '!#REF!*SUM('360 PU '!K228:R228)</f>
        <v>#REF!</v>
      </c>
      <c r="E175" s="24">
        <f>'360 PU '!AD228*SUM('360 PU '!K228:R228)</f>
        <v>0</v>
      </c>
      <c r="F175" s="24">
        <f t="shared" si="7"/>
        <v>0</v>
      </c>
      <c r="G175" s="24">
        <f t="shared" si="8"/>
        <v>0</v>
      </c>
      <c r="H175" s="33" t="e">
        <f>'360 PU '!#REF!*SUM('360 PU '!K228:R228)</f>
        <v>#REF!</v>
      </c>
      <c r="I175" s="33" t="e">
        <f>'360 PU '!#REF!*SUM('360 PU '!K228:R228)</f>
        <v>#REF!</v>
      </c>
      <c r="J175" s="33" t="e">
        <f>'360 PU '!#REF!*SUM('360 PU '!K228:R228)</f>
        <v>#REF!</v>
      </c>
    </row>
    <row r="176" spans="1:10">
      <c r="A176">
        <f>'360 PU '!D229</f>
        <v>0</v>
      </c>
      <c r="B176">
        <f>'360 PU '!AC229</f>
        <v>0</v>
      </c>
      <c r="C176" s="23" t="e">
        <f>'360 PU '!#REF!*SUM('360 PU '!K229:R229)</f>
        <v>#REF!</v>
      </c>
      <c r="D176" s="23" t="e">
        <f>'360 PU '!#REF!*SUM('360 PU '!K229:R229)</f>
        <v>#REF!</v>
      </c>
      <c r="E176" s="24">
        <f>'360 PU '!AD229*SUM('360 PU '!K229:R229)</f>
        <v>0</v>
      </c>
      <c r="F176" s="24">
        <f t="shared" si="7"/>
        <v>0</v>
      </c>
      <c r="G176" s="24">
        <f t="shared" si="8"/>
        <v>0</v>
      </c>
      <c r="H176" s="33" t="e">
        <f>'360 PU '!#REF!*SUM('360 PU '!K229:R229)</f>
        <v>#REF!</v>
      </c>
      <c r="I176" s="33" t="e">
        <f>'360 PU '!#REF!*SUM('360 PU '!K229:R229)</f>
        <v>#REF!</v>
      </c>
      <c r="J176" s="33" t="e">
        <f>'360 PU '!#REF!*SUM('360 PU '!K229:R229)</f>
        <v>#REF!</v>
      </c>
    </row>
    <row r="177" spans="1:10">
      <c r="A177">
        <f>'360 PU '!D230</f>
        <v>0</v>
      </c>
      <c r="B177">
        <f>'360 PU '!AC230</f>
        <v>0</v>
      </c>
      <c r="C177" s="23" t="e">
        <f>'360 PU '!#REF!*SUM('360 PU '!K230:R230)</f>
        <v>#REF!</v>
      </c>
      <c r="D177" s="23" t="e">
        <f>'360 PU '!#REF!*SUM('360 PU '!K230:R230)</f>
        <v>#REF!</v>
      </c>
      <c r="E177" s="24">
        <f>'360 PU '!AD230*SUM('360 PU '!K230:R230)</f>
        <v>0</v>
      </c>
      <c r="F177" s="24">
        <f t="shared" si="7"/>
        <v>0</v>
      </c>
      <c r="G177" s="24">
        <f t="shared" si="8"/>
        <v>0</v>
      </c>
      <c r="H177" s="33" t="e">
        <f>'360 PU '!#REF!*SUM('360 PU '!K230:R230)</f>
        <v>#REF!</v>
      </c>
      <c r="I177" s="33" t="e">
        <f>'360 PU '!#REF!*SUM('360 PU '!K230:R230)</f>
        <v>#REF!</v>
      </c>
      <c r="J177" s="33" t="e">
        <f>'360 PU '!#REF!*SUM('360 PU '!K230:R230)</f>
        <v>#REF!</v>
      </c>
    </row>
    <row r="178" spans="1:10">
      <c r="A178">
        <f>'360 PU '!D231</f>
        <v>0</v>
      </c>
      <c r="B178">
        <f>'360 PU '!AC231</f>
        <v>0</v>
      </c>
      <c r="C178" s="23" t="e">
        <f>'360 PU '!#REF!*SUM('360 PU '!K231:R231)</f>
        <v>#REF!</v>
      </c>
      <c r="D178" s="23" t="e">
        <f>'360 PU '!#REF!*SUM('360 PU '!K231:R231)</f>
        <v>#REF!</v>
      </c>
      <c r="E178" s="24">
        <f>'360 PU '!AD231*SUM('360 PU '!K231:R231)</f>
        <v>0</v>
      </c>
      <c r="F178" s="24">
        <f t="shared" si="7"/>
        <v>0</v>
      </c>
      <c r="G178" s="24">
        <f t="shared" si="8"/>
        <v>0</v>
      </c>
      <c r="H178" s="33" t="e">
        <f>'360 PU '!#REF!*SUM('360 PU '!K231:R231)</f>
        <v>#REF!</v>
      </c>
      <c r="I178" s="33" t="e">
        <f>'360 PU '!#REF!*SUM('360 PU '!K231:R231)</f>
        <v>#REF!</v>
      </c>
      <c r="J178" s="33" t="e">
        <f>'360 PU '!#REF!*SUM('360 PU '!K231:R231)</f>
        <v>#REF!</v>
      </c>
    </row>
    <row r="179" spans="1:10">
      <c r="A179">
        <f>'360 PU '!D232</f>
        <v>0</v>
      </c>
      <c r="B179">
        <f>'360 PU '!AC232</f>
        <v>0</v>
      </c>
      <c r="C179" s="23" t="e">
        <f>'360 PU '!#REF!*SUM('360 PU '!K232:R232)</f>
        <v>#REF!</v>
      </c>
      <c r="D179" s="23" t="e">
        <f>'360 PU '!#REF!*SUM('360 PU '!K232:R232)</f>
        <v>#REF!</v>
      </c>
      <c r="E179" s="24">
        <f>'360 PU '!AD232*SUM('360 PU '!K232:R232)</f>
        <v>0</v>
      </c>
      <c r="F179" s="24">
        <f t="shared" si="7"/>
        <v>0</v>
      </c>
      <c r="G179" s="24">
        <f t="shared" si="8"/>
        <v>0</v>
      </c>
      <c r="H179" s="33" t="e">
        <f>'360 PU '!#REF!*SUM('360 PU '!K232:R232)</f>
        <v>#REF!</v>
      </c>
      <c r="I179" s="33" t="e">
        <f>'360 PU '!#REF!*SUM('360 PU '!K232:R232)</f>
        <v>#REF!</v>
      </c>
      <c r="J179" s="33" t="e">
        <f>'360 PU '!#REF!*SUM('360 PU '!K232:R232)</f>
        <v>#REF!</v>
      </c>
    </row>
    <row r="180" spans="1:10">
      <c r="A180">
        <f>'360 PU '!D233</f>
        <v>0</v>
      </c>
      <c r="B180">
        <f>'360 PU '!AC233</f>
        <v>0</v>
      </c>
      <c r="C180" s="23" t="e">
        <f>'360 PU '!#REF!*SUM('360 PU '!K233:R233)</f>
        <v>#REF!</v>
      </c>
      <c r="D180" s="23" t="e">
        <f>'360 PU '!#REF!*SUM('360 PU '!K233:R233)</f>
        <v>#REF!</v>
      </c>
      <c r="E180" s="24">
        <f>'360 PU '!AD233*SUM('360 PU '!K233:R233)</f>
        <v>0</v>
      </c>
      <c r="F180" s="24">
        <f t="shared" si="7"/>
        <v>0</v>
      </c>
      <c r="G180" s="24">
        <f t="shared" si="8"/>
        <v>0</v>
      </c>
      <c r="H180" s="33" t="e">
        <f>'360 PU '!#REF!*SUM('360 PU '!K233:R233)</f>
        <v>#REF!</v>
      </c>
      <c r="I180" s="33" t="e">
        <f>'360 PU '!#REF!*SUM('360 PU '!K233:R233)</f>
        <v>#REF!</v>
      </c>
      <c r="J180" s="33" t="e">
        <f>'360 PU '!#REF!*SUM('360 PU '!K233:R233)</f>
        <v>#REF!</v>
      </c>
    </row>
    <row r="181" spans="1:10">
      <c r="A181">
        <f>'360 PU '!D234</f>
        <v>0</v>
      </c>
      <c r="B181">
        <f>'360 PU '!AC234</f>
        <v>0</v>
      </c>
      <c r="C181" s="23" t="e">
        <f>'360 PU '!#REF!*SUM('360 PU '!K234:R234)</f>
        <v>#REF!</v>
      </c>
      <c r="D181" s="23" t="e">
        <f>'360 PU '!#REF!*SUM('360 PU '!K234:R234)</f>
        <v>#REF!</v>
      </c>
      <c r="E181" s="24">
        <f>'360 PU '!AD234*SUM('360 PU '!K234:R234)</f>
        <v>0</v>
      </c>
      <c r="F181" s="24">
        <f t="shared" si="7"/>
        <v>0</v>
      </c>
      <c r="G181" s="24">
        <f t="shared" si="8"/>
        <v>0</v>
      </c>
      <c r="H181" s="33" t="e">
        <f>'360 PU '!#REF!*SUM('360 PU '!K234:R234)</f>
        <v>#REF!</v>
      </c>
      <c r="I181" s="33" t="e">
        <f>'360 PU '!#REF!*SUM('360 PU '!K234:R234)</f>
        <v>#REF!</v>
      </c>
      <c r="J181" s="33" t="e">
        <f>'360 PU '!#REF!*SUM('360 PU '!K234:R234)</f>
        <v>#REF!</v>
      </c>
    </row>
    <row r="182" spans="1:10">
      <c r="A182">
        <f>'360 PU '!D235</f>
        <v>0</v>
      </c>
      <c r="B182">
        <f>'360 PU '!AC235</f>
        <v>0</v>
      </c>
      <c r="C182" s="23" t="e">
        <f>'360 PU '!#REF!*SUM('360 PU '!K235:R235)</f>
        <v>#REF!</v>
      </c>
      <c r="D182" s="23" t="e">
        <f>'360 PU '!#REF!*SUM('360 PU '!K235:R235)</f>
        <v>#REF!</v>
      </c>
      <c r="E182" s="24">
        <f>'360 PU '!AD235*SUM('360 PU '!K235:R235)</f>
        <v>0</v>
      </c>
      <c r="F182" s="24">
        <f t="shared" si="7"/>
        <v>0</v>
      </c>
      <c r="G182" s="24">
        <f t="shared" si="8"/>
        <v>0</v>
      </c>
      <c r="H182" s="33" t="e">
        <f>'360 PU '!#REF!*SUM('360 PU '!K235:R235)</f>
        <v>#REF!</v>
      </c>
      <c r="I182" s="33" t="e">
        <f>'360 PU '!#REF!*SUM('360 PU '!K235:R235)</f>
        <v>#REF!</v>
      </c>
      <c r="J182" s="33" t="e">
        <f>'360 PU '!#REF!*SUM('360 PU '!K235:R235)</f>
        <v>#REF!</v>
      </c>
    </row>
    <row r="183" spans="1:10">
      <c r="A183">
        <f>'360 PU '!D236</f>
        <v>0</v>
      </c>
      <c r="B183">
        <f>'360 PU '!AC236</f>
        <v>0</v>
      </c>
      <c r="C183" s="23" t="e">
        <f>'360 PU '!#REF!*SUM('360 PU '!K236:R236)</f>
        <v>#REF!</v>
      </c>
      <c r="D183" s="23" t="e">
        <f>'360 PU '!#REF!*SUM('360 PU '!K236:R236)</f>
        <v>#REF!</v>
      </c>
      <c r="E183" s="24">
        <f>'360 PU '!AD236*SUM('360 PU '!K236:R236)</f>
        <v>0</v>
      </c>
      <c r="F183" s="24">
        <f t="shared" si="7"/>
        <v>0</v>
      </c>
      <c r="G183" s="24">
        <f t="shared" si="8"/>
        <v>0</v>
      </c>
      <c r="H183" s="33" t="e">
        <f>'360 PU '!#REF!*SUM('360 PU '!K236:R236)</f>
        <v>#REF!</v>
      </c>
      <c r="I183" s="33" t="e">
        <f>'360 PU '!#REF!*SUM('360 PU '!K236:R236)</f>
        <v>#REF!</v>
      </c>
      <c r="J183" s="33" t="e">
        <f>'360 PU '!#REF!*SUM('360 PU '!K236:R236)</f>
        <v>#REF!</v>
      </c>
    </row>
    <row r="184" spans="1:10">
      <c r="A184">
        <f>'360 PU '!D237</f>
        <v>0</v>
      </c>
      <c r="B184">
        <f>'360 PU '!AC237</f>
        <v>0</v>
      </c>
      <c r="C184" s="23" t="e">
        <f>'360 PU '!#REF!*SUM('360 PU '!K237:R237)</f>
        <v>#REF!</v>
      </c>
      <c r="D184" s="23" t="e">
        <f>'360 PU '!#REF!*SUM('360 PU '!K237:R237)</f>
        <v>#REF!</v>
      </c>
      <c r="E184" s="24">
        <f>'360 PU '!AD237*SUM('360 PU '!K237:R237)</f>
        <v>0</v>
      </c>
      <c r="F184" s="24">
        <f t="shared" si="7"/>
        <v>0</v>
      </c>
      <c r="G184" s="24">
        <f t="shared" si="8"/>
        <v>0</v>
      </c>
      <c r="H184" s="33" t="e">
        <f>'360 PU '!#REF!*SUM('360 PU '!K237:R237)</f>
        <v>#REF!</v>
      </c>
      <c r="I184" s="33" t="e">
        <f>'360 PU '!#REF!*SUM('360 PU '!K237:R237)</f>
        <v>#REF!</v>
      </c>
      <c r="J184" s="33" t="e">
        <f>'360 PU '!#REF!*SUM('360 PU '!K237:R237)</f>
        <v>#REF!</v>
      </c>
    </row>
    <row r="185" spans="1:10">
      <c r="A185">
        <f>'360 PU '!D238</f>
        <v>0</v>
      </c>
      <c r="B185">
        <f>'360 PU '!AC238</f>
        <v>0</v>
      </c>
      <c r="C185" s="23" t="e">
        <f>'360 PU '!#REF!*SUM('360 PU '!K238:R238)</f>
        <v>#REF!</v>
      </c>
      <c r="D185" s="23" t="e">
        <f>'360 PU '!#REF!*SUM('360 PU '!K238:R238)</f>
        <v>#REF!</v>
      </c>
      <c r="E185" s="24">
        <f>'360 PU '!AD238*SUM('360 PU '!K238:R238)</f>
        <v>0</v>
      </c>
      <c r="F185" s="24">
        <f t="shared" si="7"/>
        <v>0</v>
      </c>
      <c r="G185" s="24">
        <f t="shared" si="8"/>
        <v>0</v>
      </c>
      <c r="H185" s="33" t="e">
        <f>'360 PU '!#REF!*SUM('360 PU '!K238:R238)</f>
        <v>#REF!</v>
      </c>
      <c r="I185" s="33" t="e">
        <f>'360 PU '!#REF!*SUM('360 PU '!K238:R238)</f>
        <v>#REF!</v>
      </c>
      <c r="J185" s="33" t="e">
        <f>'360 PU '!#REF!*SUM('360 PU '!K238:R238)</f>
        <v>#REF!</v>
      </c>
    </row>
    <row r="186" spans="1:10">
      <c r="A186">
        <f>'360 PU '!D239</f>
        <v>0</v>
      </c>
      <c r="B186">
        <f>'360 PU '!AC239</f>
        <v>0</v>
      </c>
      <c r="C186" s="23" t="e">
        <f>'360 PU '!#REF!*SUM('360 PU '!K239:R239)</f>
        <v>#REF!</v>
      </c>
      <c r="D186" s="23" t="e">
        <f>'360 PU '!#REF!*SUM('360 PU '!K239:R239)</f>
        <v>#REF!</v>
      </c>
      <c r="E186" s="24">
        <f>'360 PU '!AD239*SUM('360 PU '!K239:R239)</f>
        <v>0</v>
      </c>
      <c r="F186" s="24">
        <f t="shared" si="7"/>
        <v>0</v>
      </c>
      <c r="G186" s="24">
        <f t="shared" si="8"/>
        <v>0</v>
      </c>
      <c r="H186" s="33" t="e">
        <f>'360 PU '!#REF!*SUM('360 PU '!K239:R239)</f>
        <v>#REF!</v>
      </c>
      <c r="I186" s="33" t="e">
        <f>'360 PU '!#REF!*SUM('360 PU '!K239:R239)</f>
        <v>#REF!</v>
      </c>
      <c r="J186" s="33" t="e">
        <f>'360 PU '!#REF!*SUM('360 PU '!K239:R239)</f>
        <v>#REF!</v>
      </c>
    </row>
    <row r="187" spans="1:10">
      <c r="A187">
        <f>'360 PU '!D240</f>
        <v>0</v>
      </c>
      <c r="B187">
        <f>'360 PU '!AC240</f>
        <v>0</v>
      </c>
      <c r="C187" s="23" t="e">
        <f>'360 PU '!#REF!*SUM('360 PU '!K240:R240)</f>
        <v>#REF!</v>
      </c>
      <c r="D187" s="23" t="e">
        <f>'360 PU '!#REF!*SUM('360 PU '!K240:R240)</f>
        <v>#REF!</v>
      </c>
      <c r="E187" s="24">
        <f>'360 PU '!AD240*SUM('360 PU '!K240:R240)</f>
        <v>0</v>
      </c>
      <c r="F187" s="24">
        <f t="shared" si="7"/>
        <v>0</v>
      </c>
      <c r="G187" s="24">
        <f t="shared" si="8"/>
        <v>0</v>
      </c>
      <c r="H187" s="33" t="e">
        <f>'360 PU '!#REF!*SUM('360 PU '!K240:R240)</f>
        <v>#REF!</v>
      </c>
      <c r="I187" s="33" t="e">
        <f>'360 PU '!#REF!*SUM('360 PU '!K240:R240)</f>
        <v>#REF!</v>
      </c>
      <c r="J187" s="33" t="e">
        <f>'360 PU '!#REF!*SUM('360 PU '!K240:R240)</f>
        <v>#REF!</v>
      </c>
    </row>
    <row r="188" spans="1:10">
      <c r="A188">
        <f>'360 PU '!D241</f>
        <v>0</v>
      </c>
      <c r="B188">
        <f>'360 PU '!AC241</f>
        <v>0</v>
      </c>
      <c r="C188" s="23" t="e">
        <f>'360 PU '!#REF!*SUM('360 PU '!K241:R241)</f>
        <v>#REF!</v>
      </c>
      <c r="D188" s="23" t="e">
        <f>'360 PU '!#REF!*SUM('360 PU '!K241:R241)</f>
        <v>#REF!</v>
      </c>
      <c r="E188" s="24">
        <f>'360 PU '!AD241*SUM('360 PU '!K241:R241)</f>
        <v>0</v>
      </c>
      <c r="F188" s="24">
        <f t="shared" si="7"/>
        <v>0</v>
      </c>
      <c r="G188" s="24">
        <f t="shared" si="8"/>
        <v>0</v>
      </c>
      <c r="H188" s="33" t="e">
        <f>'360 PU '!#REF!*SUM('360 PU '!K241:R241)</f>
        <v>#REF!</v>
      </c>
      <c r="I188" s="33" t="e">
        <f>'360 PU '!#REF!*SUM('360 PU '!K241:R241)</f>
        <v>#REF!</v>
      </c>
      <c r="J188" s="33" t="e">
        <f>'360 PU '!#REF!*SUM('360 PU '!K241:R241)</f>
        <v>#REF!</v>
      </c>
    </row>
    <row r="189" spans="1:10">
      <c r="A189">
        <f>'360 PU '!D242</f>
        <v>0</v>
      </c>
      <c r="B189">
        <f>'360 PU '!AC242</f>
        <v>0</v>
      </c>
      <c r="C189" s="23" t="e">
        <f>'360 PU '!#REF!*SUM('360 PU '!K242:R242)</f>
        <v>#REF!</v>
      </c>
      <c r="D189" s="23" t="e">
        <f>'360 PU '!#REF!*SUM('360 PU '!K242:R242)</f>
        <v>#REF!</v>
      </c>
      <c r="E189" s="24">
        <f>'360 PU '!AD242*SUM('360 PU '!K242:R242)</f>
        <v>0</v>
      </c>
      <c r="F189" s="24">
        <f t="shared" si="7"/>
        <v>0</v>
      </c>
      <c r="G189" s="24">
        <f t="shared" si="8"/>
        <v>0</v>
      </c>
      <c r="H189" s="33" t="e">
        <f>'360 PU '!#REF!*SUM('360 PU '!K242:R242)</f>
        <v>#REF!</v>
      </c>
      <c r="I189" s="33" t="e">
        <f>'360 PU '!#REF!*SUM('360 PU '!K242:R242)</f>
        <v>#REF!</v>
      </c>
      <c r="J189" s="33" t="e">
        <f>'360 PU '!#REF!*SUM('360 PU '!K242:R242)</f>
        <v>#REF!</v>
      </c>
    </row>
    <row r="190" spans="1:10">
      <c r="A190">
        <f>'360 PU '!D243</f>
        <v>0</v>
      </c>
      <c r="B190">
        <f>'360 PU '!AC243</f>
        <v>0</v>
      </c>
      <c r="C190" s="23" t="e">
        <f>'360 PU '!#REF!*SUM('360 PU '!K243:R243)</f>
        <v>#REF!</v>
      </c>
      <c r="D190" s="23" t="e">
        <f>'360 PU '!#REF!*SUM('360 PU '!K243:R243)</f>
        <v>#REF!</v>
      </c>
      <c r="E190" s="24">
        <f>'360 PU '!AD243*SUM('360 PU '!K243:R243)</f>
        <v>0</v>
      </c>
      <c r="F190" s="24">
        <f t="shared" si="7"/>
        <v>0</v>
      </c>
      <c r="G190" s="24">
        <f t="shared" si="8"/>
        <v>0</v>
      </c>
      <c r="H190" s="33" t="e">
        <f>'360 PU '!#REF!*SUM('360 PU '!K243:R243)</f>
        <v>#REF!</v>
      </c>
      <c r="I190" s="33" t="e">
        <f>'360 PU '!#REF!*SUM('360 PU '!K243:R243)</f>
        <v>#REF!</v>
      </c>
      <c r="J190" s="33" t="e">
        <f>'360 PU '!#REF!*SUM('360 PU '!K243:R243)</f>
        <v>#REF!</v>
      </c>
    </row>
    <row r="191" spans="1:10">
      <c r="A191">
        <f>'360 PU '!D244</f>
        <v>0</v>
      </c>
      <c r="B191">
        <f>'360 PU '!AC244</f>
        <v>0</v>
      </c>
      <c r="C191" s="23" t="e">
        <f>'360 PU '!#REF!*SUM('360 PU '!K244:R244)</f>
        <v>#REF!</v>
      </c>
      <c r="D191" s="23" t="e">
        <f>'360 PU '!#REF!*SUM('360 PU '!K244:R244)</f>
        <v>#REF!</v>
      </c>
      <c r="E191" s="24">
        <f>'360 PU '!AD244*SUM('360 PU '!K244:R244)</f>
        <v>0</v>
      </c>
      <c r="F191" s="24">
        <f t="shared" si="7"/>
        <v>0</v>
      </c>
      <c r="G191" s="24">
        <f t="shared" si="8"/>
        <v>0</v>
      </c>
      <c r="H191" s="33" t="e">
        <f>'360 PU '!#REF!*SUM('360 PU '!K244:R244)</f>
        <v>#REF!</v>
      </c>
      <c r="I191" s="33" t="e">
        <f>'360 PU '!#REF!*SUM('360 PU '!K244:R244)</f>
        <v>#REF!</v>
      </c>
      <c r="J191" s="33" t="e">
        <f>'360 PU '!#REF!*SUM('360 PU '!K244:R244)</f>
        <v>#REF!</v>
      </c>
    </row>
    <row r="192" spans="1:10">
      <c r="A192">
        <f>'360 PU '!D245</f>
        <v>0</v>
      </c>
      <c r="B192">
        <f>'360 PU '!AC245</f>
        <v>0</v>
      </c>
      <c r="C192" s="23" t="e">
        <f>'360 PU '!#REF!*SUM('360 PU '!K245:R245)</f>
        <v>#REF!</v>
      </c>
      <c r="D192" s="23" t="e">
        <f>'360 PU '!#REF!*SUM('360 PU '!K245:R245)</f>
        <v>#REF!</v>
      </c>
      <c r="E192" s="24">
        <f>'360 PU '!AD245*SUM('360 PU '!K245:R245)</f>
        <v>0</v>
      </c>
      <c r="F192" s="24">
        <f t="shared" si="7"/>
        <v>0</v>
      </c>
      <c r="G192" s="24">
        <f t="shared" si="8"/>
        <v>0</v>
      </c>
      <c r="H192" s="33" t="e">
        <f>'360 PU '!#REF!*SUM('360 PU '!K245:R245)</f>
        <v>#REF!</v>
      </c>
      <c r="I192" s="33" t="e">
        <f>'360 PU '!#REF!*SUM('360 PU '!K245:R245)</f>
        <v>#REF!</v>
      </c>
      <c r="J192" s="33" t="e">
        <f>'360 PU '!#REF!*SUM('360 PU '!K245:R245)</f>
        <v>#REF!</v>
      </c>
    </row>
    <row r="193" spans="1:10">
      <c r="A193">
        <f>'360 PU '!D246</f>
        <v>0</v>
      </c>
      <c r="B193">
        <f>'360 PU '!AC246</f>
        <v>0</v>
      </c>
      <c r="C193" s="23" t="e">
        <f>'360 PU '!#REF!*SUM('360 PU '!K246:R246)</f>
        <v>#REF!</v>
      </c>
      <c r="D193" s="23" t="e">
        <f>'360 PU '!#REF!*SUM('360 PU '!K246:R246)</f>
        <v>#REF!</v>
      </c>
      <c r="E193" s="24">
        <f>'360 PU '!AD246*SUM('360 PU '!K246:R246)</f>
        <v>0</v>
      </c>
      <c r="F193" s="24">
        <f t="shared" si="7"/>
        <v>0</v>
      </c>
      <c r="G193" s="24">
        <f t="shared" si="8"/>
        <v>0</v>
      </c>
      <c r="H193" s="33" t="e">
        <f>'360 PU '!#REF!*SUM('360 PU '!K246:R246)</f>
        <v>#REF!</v>
      </c>
      <c r="I193" s="33" t="e">
        <f>'360 PU '!#REF!*SUM('360 PU '!K246:R246)</f>
        <v>#REF!</v>
      </c>
      <c r="J193" s="33" t="e">
        <f>'360 PU '!#REF!*SUM('360 PU '!K246:R246)</f>
        <v>#REF!</v>
      </c>
    </row>
    <row r="194" spans="1:10">
      <c r="A194">
        <f>'360 PU '!D247</f>
        <v>0</v>
      </c>
      <c r="B194">
        <f>'360 PU '!AC247</f>
        <v>0</v>
      </c>
      <c r="C194" s="23" t="e">
        <f>'360 PU '!#REF!*SUM('360 PU '!K247:R247)</f>
        <v>#REF!</v>
      </c>
      <c r="D194" s="23" t="e">
        <f>'360 PU '!#REF!*SUM('360 PU '!K247:R247)</f>
        <v>#REF!</v>
      </c>
      <c r="E194" s="24">
        <f>'360 PU '!AD247*SUM('360 PU '!K247:R247)</f>
        <v>0</v>
      </c>
      <c r="F194" s="24">
        <f t="shared" si="7"/>
        <v>0</v>
      </c>
      <c r="G194" s="24">
        <f t="shared" si="8"/>
        <v>0</v>
      </c>
      <c r="H194" s="33" t="e">
        <f>'360 PU '!#REF!*SUM('360 PU '!K247:R247)</f>
        <v>#REF!</v>
      </c>
      <c r="I194" s="33" t="e">
        <f>'360 PU '!#REF!*SUM('360 PU '!K247:R247)</f>
        <v>#REF!</v>
      </c>
      <c r="J194" s="33" t="e">
        <f>'360 PU '!#REF!*SUM('360 PU '!K247:R247)</f>
        <v>#REF!</v>
      </c>
    </row>
    <row r="195" spans="1:10">
      <c r="A195">
        <f>'360 PU '!D248</f>
        <v>0</v>
      </c>
      <c r="B195">
        <f>'360 PU '!AC248</f>
        <v>0</v>
      </c>
      <c r="C195" s="23" t="e">
        <f>'360 PU '!#REF!*SUM('360 PU '!K248:R248)</f>
        <v>#REF!</v>
      </c>
      <c r="D195" s="23" t="e">
        <f>'360 PU '!#REF!*SUM('360 PU '!K248:R248)</f>
        <v>#REF!</v>
      </c>
      <c r="E195" s="24">
        <f>'360 PU '!AD248*SUM('360 PU '!K248:R248)</f>
        <v>0</v>
      </c>
      <c r="F195" s="24">
        <f t="shared" si="7"/>
        <v>0</v>
      </c>
      <c r="G195" s="24">
        <f t="shared" si="8"/>
        <v>0</v>
      </c>
      <c r="H195" s="33" t="e">
        <f>'360 PU '!#REF!*SUM('360 PU '!K248:R248)</f>
        <v>#REF!</v>
      </c>
      <c r="I195" s="33" t="e">
        <f>'360 PU '!#REF!*SUM('360 PU '!K248:R248)</f>
        <v>#REF!</v>
      </c>
      <c r="J195" s="33" t="e">
        <f>'360 PU '!#REF!*SUM('360 PU '!K248:R248)</f>
        <v>#REF!</v>
      </c>
    </row>
    <row r="196" spans="1:10">
      <c r="A196">
        <f>'360 PU '!D249</f>
        <v>0</v>
      </c>
      <c r="B196">
        <f>'360 PU '!AC249</f>
        <v>0</v>
      </c>
      <c r="C196" s="23" t="e">
        <f>'360 PU '!#REF!*SUM('360 PU '!K249:R249)</f>
        <v>#REF!</v>
      </c>
      <c r="D196" s="23" t="e">
        <f>'360 PU '!#REF!*SUM('360 PU '!K249:R249)</f>
        <v>#REF!</v>
      </c>
      <c r="E196" s="24">
        <f>'360 PU '!AD249*SUM('360 PU '!K249:R249)</f>
        <v>0</v>
      </c>
      <c r="F196" s="24">
        <f t="shared" si="7"/>
        <v>0</v>
      </c>
      <c r="G196" s="24">
        <f t="shared" si="8"/>
        <v>0</v>
      </c>
      <c r="H196" s="33" t="e">
        <f>'360 PU '!#REF!*SUM('360 PU '!K249:R249)</f>
        <v>#REF!</v>
      </c>
      <c r="I196" s="33" t="e">
        <f>'360 PU '!#REF!*SUM('360 PU '!K249:R249)</f>
        <v>#REF!</v>
      </c>
      <c r="J196" s="33" t="e">
        <f>'360 PU '!#REF!*SUM('360 PU '!K249:R249)</f>
        <v>#REF!</v>
      </c>
    </row>
    <row r="197" spans="1:10">
      <c r="A197">
        <f>'360 PU '!D250</f>
        <v>0</v>
      </c>
      <c r="B197">
        <f>'360 PU '!AC250</f>
        <v>0</v>
      </c>
      <c r="C197" s="23" t="e">
        <f>'360 PU '!#REF!*SUM('360 PU '!K250:R250)</f>
        <v>#REF!</v>
      </c>
      <c r="D197" s="23" t="e">
        <f>'360 PU '!#REF!*SUM('360 PU '!K250:R250)</f>
        <v>#REF!</v>
      </c>
      <c r="E197" s="24">
        <f>'360 PU '!AD250*SUM('360 PU '!K250:R250)</f>
        <v>0</v>
      </c>
      <c r="F197" s="24">
        <f t="shared" si="7"/>
        <v>0</v>
      </c>
      <c r="G197" s="24">
        <f t="shared" si="8"/>
        <v>0</v>
      </c>
      <c r="H197" s="33" t="e">
        <f>'360 PU '!#REF!*SUM('360 PU '!K250:R250)</f>
        <v>#REF!</v>
      </c>
      <c r="I197" s="33" t="e">
        <f>'360 PU '!#REF!*SUM('360 PU '!K250:R250)</f>
        <v>#REF!</v>
      </c>
      <c r="J197" s="33" t="e">
        <f>'360 PU '!#REF!*SUM('360 PU '!K250:R250)</f>
        <v>#REF!</v>
      </c>
    </row>
    <row r="198" spans="1:10">
      <c r="A198">
        <f>'360 PU '!D251</f>
        <v>0</v>
      </c>
      <c r="B198">
        <f>'360 PU '!AC251</f>
        <v>0</v>
      </c>
      <c r="C198" s="23" t="e">
        <f>'360 PU '!#REF!*SUM('360 PU '!K251:R251)</f>
        <v>#REF!</v>
      </c>
      <c r="D198" s="23" t="e">
        <f>'360 PU '!#REF!*SUM('360 PU '!K251:R251)</f>
        <v>#REF!</v>
      </c>
      <c r="E198" s="24">
        <f>'360 PU '!AD251*SUM('360 PU '!K251:R251)</f>
        <v>0</v>
      </c>
      <c r="F198" s="24">
        <f t="shared" ref="F198:F261" si="9">E198*0.02</f>
        <v>0</v>
      </c>
      <c r="G198" s="24">
        <f t="shared" ref="G198:G261" si="10">E198*0.002</f>
        <v>0</v>
      </c>
      <c r="H198" s="33" t="e">
        <f>'360 PU '!#REF!*SUM('360 PU '!K251:R251)</f>
        <v>#REF!</v>
      </c>
      <c r="I198" s="33" t="e">
        <f>'360 PU '!#REF!*SUM('360 PU '!K251:R251)</f>
        <v>#REF!</v>
      </c>
      <c r="J198" s="33" t="e">
        <f>'360 PU '!#REF!*SUM('360 PU '!K251:R251)</f>
        <v>#REF!</v>
      </c>
    </row>
    <row r="199" spans="1:10">
      <c r="A199">
        <f>'360 PU '!D252</f>
        <v>0</v>
      </c>
      <c r="B199">
        <f>'360 PU '!AC252</f>
        <v>0</v>
      </c>
      <c r="C199" s="23" t="e">
        <f>'360 PU '!#REF!*SUM('360 PU '!K252:R252)</f>
        <v>#REF!</v>
      </c>
      <c r="D199" s="23" t="e">
        <f>'360 PU '!#REF!*SUM('360 PU '!K252:R252)</f>
        <v>#REF!</v>
      </c>
      <c r="E199" s="24">
        <f>'360 PU '!AD252*SUM('360 PU '!K252:R252)</f>
        <v>0</v>
      </c>
      <c r="F199" s="24">
        <f t="shared" si="9"/>
        <v>0</v>
      </c>
      <c r="G199" s="24">
        <f t="shared" si="10"/>
        <v>0</v>
      </c>
      <c r="H199" s="33" t="e">
        <f>'360 PU '!#REF!*SUM('360 PU '!K252:R252)</f>
        <v>#REF!</v>
      </c>
      <c r="I199" s="33" t="e">
        <f>'360 PU '!#REF!*SUM('360 PU '!K252:R252)</f>
        <v>#REF!</v>
      </c>
      <c r="J199" s="33" t="e">
        <f>'360 PU '!#REF!*SUM('360 PU '!K252:R252)</f>
        <v>#REF!</v>
      </c>
    </row>
    <row r="200" spans="1:10">
      <c r="A200">
        <f>'360 PU '!D253</f>
        <v>0</v>
      </c>
      <c r="B200">
        <f>'360 PU '!AC253</f>
        <v>0</v>
      </c>
      <c r="C200" s="23" t="e">
        <f>'360 PU '!#REF!*SUM('360 PU '!K253:R253)</f>
        <v>#REF!</v>
      </c>
      <c r="D200" s="23" t="e">
        <f>'360 PU '!#REF!*SUM('360 PU '!K253:R253)</f>
        <v>#REF!</v>
      </c>
      <c r="E200" s="24">
        <f>'360 PU '!AD253*SUM('360 PU '!K253:R253)</f>
        <v>0</v>
      </c>
      <c r="F200" s="24">
        <f t="shared" si="9"/>
        <v>0</v>
      </c>
      <c r="G200" s="24">
        <f t="shared" si="10"/>
        <v>0</v>
      </c>
      <c r="H200" s="33" t="e">
        <f>'360 PU '!#REF!*SUM('360 PU '!K253:R253)</f>
        <v>#REF!</v>
      </c>
      <c r="I200" s="33" t="e">
        <f>'360 PU '!#REF!*SUM('360 PU '!K253:R253)</f>
        <v>#REF!</v>
      </c>
      <c r="J200" s="33" t="e">
        <f>'360 PU '!#REF!*SUM('360 PU '!K253:R253)</f>
        <v>#REF!</v>
      </c>
    </row>
    <row r="201" spans="1:10">
      <c r="A201">
        <f>'360 PU '!D254</f>
        <v>0</v>
      </c>
      <c r="B201">
        <f>'360 PU '!AC254</f>
        <v>0</v>
      </c>
      <c r="C201" s="23" t="e">
        <f>'360 PU '!#REF!*SUM('360 PU '!K254:R254)</f>
        <v>#REF!</v>
      </c>
      <c r="D201" s="23" t="e">
        <f>'360 PU '!#REF!*SUM('360 PU '!K254:R254)</f>
        <v>#REF!</v>
      </c>
      <c r="E201" s="24">
        <f>'360 PU '!AD254*SUM('360 PU '!K254:R254)</f>
        <v>0</v>
      </c>
      <c r="F201" s="24">
        <f t="shared" si="9"/>
        <v>0</v>
      </c>
      <c r="G201" s="24">
        <f t="shared" si="10"/>
        <v>0</v>
      </c>
      <c r="H201" s="33" t="e">
        <f>'360 PU '!#REF!*SUM('360 PU '!K254:R254)</f>
        <v>#REF!</v>
      </c>
      <c r="I201" s="33" t="e">
        <f>'360 PU '!#REF!*SUM('360 PU '!K254:R254)</f>
        <v>#REF!</v>
      </c>
      <c r="J201" s="33" t="e">
        <f>'360 PU '!#REF!*SUM('360 PU '!K254:R254)</f>
        <v>#REF!</v>
      </c>
    </row>
    <row r="202" spans="1:10">
      <c r="A202">
        <f>'360 PU '!D255</f>
        <v>0</v>
      </c>
      <c r="B202">
        <f>'360 PU '!AC255</f>
        <v>0</v>
      </c>
      <c r="C202" s="23" t="e">
        <f>'360 PU '!#REF!*SUM('360 PU '!K255:R255)</f>
        <v>#REF!</v>
      </c>
      <c r="D202" s="23" t="e">
        <f>'360 PU '!#REF!*SUM('360 PU '!K255:R255)</f>
        <v>#REF!</v>
      </c>
      <c r="E202" s="24">
        <f>'360 PU '!AD255*SUM('360 PU '!K255:R255)</f>
        <v>0</v>
      </c>
      <c r="F202" s="24">
        <f t="shared" si="9"/>
        <v>0</v>
      </c>
      <c r="G202" s="24">
        <f t="shared" si="10"/>
        <v>0</v>
      </c>
      <c r="H202" s="33" t="e">
        <f>'360 PU '!#REF!*SUM('360 PU '!K255:R255)</f>
        <v>#REF!</v>
      </c>
      <c r="I202" s="33" t="e">
        <f>'360 PU '!#REF!*SUM('360 PU '!K255:R255)</f>
        <v>#REF!</v>
      </c>
      <c r="J202" s="33" t="e">
        <f>'360 PU '!#REF!*SUM('360 PU '!K255:R255)</f>
        <v>#REF!</v>
      </c>
    </row>
    <row r="203" spans="1:10">
      <c r="A203">
        <f>'360 PU '!D256</f>
        <v>0</v>
      </c>
      <c r="B203">
        <f>'360 PU '!AC256</f>
        <v>0</v>
      </c>
      <c r="C203" s="23" t="e">
        <f>'360 PU '!#REF!*SUM('360 PU '!K256:R256)</f>
        <v>#REF!</v>
      </c>
      <c r="D203" s="23" t="e">
        <f>'360 PU '!#REF!*SUM('360 PU '!K256:R256)</f>
        <v>#REF!</v>
      </c>
      <c r="E203" s="24">
        <f>'360 PU '!AD256*SUM('360 PU '!K256:R256)</f>
        <v>0</v>
      </c>
      <c r="F203" s="24">
        <f t="shared" si="9"/>
        <v>0</v>
      </c>
      <c r="G203" s="24">
        <f t="shared" si="10"/>
        <v>0</v>
      </c>
      <c r="H203" s="33" t="e">
        <f>'360 PU '!#REF!*SUM('360 PU '!K256:R256)</f>
        <v>#REF!</v>
      </c>
      <c r="I203" s="33" t="e">
        <f>'360 PU '!#REF!*SUM('360 PU '!K256:R256)</f>
        <v>#REF!</v>
      </c>
      <c r="J203" s="33" t="e">
        <f>'360 PU '!#REF!*SUM('360 PU '!K256:R256)</f>
        <v>#REF!</v>
      </c>
    </row>
    <row r="204" spans="1:10">
      <c r="A204">
        <f>'360 PU '!D257</f>
        <v>0</v>
      </c>
      <c r="B204">
        <f>'360 PU '!AC257</f>
        <v>0</v>
      </c>
      <c r="C204" s="23" t="e">
        <f>'360 PU '!#REF!*SUM('360 PU '!K257:R257)</f>
        <v>#REF!</v>
      </c>
      <c r="D204" s="23" t="e">
        <f>'360 PU '!#REF!*SUM('360 PU '!K257:R257)</f>
        <v>#REF!</v>
      </c>
      <c r="E204" s="24">
        <f>'360 PU '!AD257*SUM('360 PU '!K257:R257)</f>
        <v>0</v>
      </c>
      <c r="F204" s="24">
        <f t="shared" si="9"/>
        <v>0</v>
      </c>
      <c r="G204" s="24">
        <f t="shared" si="10"/>
        <v>0</v>
      </c>
      <c r="H204" s="33" t="e">
        <f>'360 PU '!#REF!*SUM('360 PU '!K257:R257)</f>
        <v>#REF!</v>
      </c>
      <c r="I204" s="33" t="e">
        <f>'360 PU '!#REF!*SUM('360 PU '!K257:R257)</f>
        <v>#REF!</v>
      </c>
      <c r="J204" s="33" t="e">
        <f>'360 PU '!#REF!*SUM('360 PU '!K257:R257)</f>
        <v>#REF!</v>
      </c>
    </row>
    <row r="205" spans="1:10">
      <c r="A205">
        <f>'360 PU '!D258</f>
        <v>0</v>
      </c>
      <c r="B205">
        <f>'360 PU '!AC258</f>
        <v>0</v>
      </c>
      <c r="C205" s="23" t="e">
        <f>'360 PU '!#REF!*SUM('360 PU '!K258:R258)</f>
        <v>#REF!</v>
      </c>
      <c r="D205" s="23" t="e">
        <f>'360 PU '!#REF!*SUM('360 PU '!K258:R258)</f>
        <v>#REF!</v>
      </c>
      <c r="E205" s="24">
        <f>'360 PU '!AD258*SUM('360 PU '!K258:R258)</f>
        <v>0</v>
      </c>
      <c r="F205" s="24">
        <f t="shared" si="9"/>
        <v>0</v>
      </c>
      <c r="G205" s="24">
        <f t="shared" si="10"/>
        <v>0</v>
      </c>
      <c r="H205" s="33" t="e">
        <f>'360 PU '!#REF!*SUM('360 PU '!K258:R258)</f>
        <v>#REF!</v>
      </c>
      <c r="I205" s="33" t="e">
        <f>'360 PU '!#REF!*SUM('360 PU '!K258:R258)</f>
        <v>#REF!</v>
      </c>
      <c r="J205" s="33" t="e">
        <f>'360 PU '!#REF!*SUM('360 PU '!K258:R258)</f>
        <v>#REF!</v>
      </c>
    </row>
    <row r="206" spans="1:10">
      <c r="A206">
        <f>'360 PU '!D259</f>
        <v>0</v>
      </c>
      <c r="B206">
        <f>'360 PU '!AC259</f>
        <v>0</v>
      </c>
      <c r="C206" s="23" t="e">
        <f>'360 PU '!#REF!*SUM('360 PU '!K259:R259)</f>
        <v>#REF!</v>
      </c>
      <c r="D206" s="23" t="e">
        <f>'360 PU '!#REF!*SUM('360 PU '!K259:R259)</f>
        <v>#REF!</v>
      </c>
      <c r="E206" s="24">
        <f>'360 PU '!AD259*SUM('360 PU '!K259:R259)</f>
        <v>0</v>
      </c>
      <c r="F206" s="24">
        <f t="shared" si="9"/>
        <v>0</v>
      </c>
      <c r="G206" s="24">
        <f t="shared" si="10"/>
        <v>0</v>
      </c>
      <c r="H206" s="33" t="e">
        <f>'360 PU '!#REF!*SUM('360 PU '!K259:R259)</f>
        <v>#REF!</v>
      </c>
      <c r="I206" s="33" t="e">
        <f>'360 PU '!#REF!*SUM('360 PU '!K259:R259)</f>
        <v>#REF!</v>
      </c>
      <c r="J206" s="33" t="e">
        <f>'360 PU '!#REF!*SUM('360 PU '!K259:R259)</f>
        <v>#REF!</v>
      </c>
    </row>
    <row r="207" spans="1:10">
      <c r="A207">
        <f>'360 PU '!D260</f>
        <v>0</v>
      </c>
      <c r="B207">
        <f>'360 PU '!AC260</f>
        <v>0</v>
      </c>
      <c r="C207" s="23" t="e">
        <f>'360 PU '!#REF!*SUM('360 PU '!K260:R260)</f>
        <v>#REF!</v>
      </c>
      <c r="D207" s="23" t="e">
        <f>'360 PU '!#REF!*SUM('360 PU '!K260:R260)</f>
        <v>#REF!</v>
      </c>
      <c r="E207" s="24">
        <f>'360 PU '!AD260*SUM('360 PU '!K260:R260)</f>
        <v>0</v>
      </c>
      <c r="F207" s="24">
        <f t="shared" si="9"/>
        <v>0</v>
      </c>
      <c r="G207" s="24">
        <f t="shared" si="10"/>
        <v>0</v>
      </c>
      <c r="H207" s="33" t="e">
        <f>'360 PU '!#REF!*SUM('360 PU '!K260:R260)</f>
        <v>#REF!</v>
      </c>
      <c r="I207" s="33" t="e">
        <f>'360 PU '!#REF!*SUM('360 PU '!K260:R260)</f>
        <v>#REF!</v>
      </c>
      <c r="J207" s="33" t="e">
        <f>'360 PU '!#REF!*SUM('360 PU '!K260:R260)</f>
        <v>#REF!</v>
      </c>
    </row>
    <row r="208" spans="1:10">
      <c r="A208">
        <f>'360 PU '!D261</f>
        <v>0</v>
      </c>
      <c r="B208">
        <f>'360 PU '!AC261</f>
        <v>0</v>
      </c>
      <c r="C208" s="23" t="e">
        <f>'360 PU '!#REF!*SUM('360 PU '!K261:R261)</f>
        <v>#REF!</v>
      </c>
      <c r="D208" s="23" t="e">
        <f>'360 PU '!#REF!*SUM('360 PU '!K261:R261)</f>
        <v>#REF!</v>
      </c>
      <c r="E208" s="24">
        <f>'360 PU '!AD261*SUM('360 PU '!K261:R261)</f>
        <v>0</v>
      </c>
      <c r="F208" s="24">
        <f t="shared" si="9"/>
        <v>0</v>
      </c>
      <c r="G208" s="24">
        <f t="shared" si="10"/>
        <v>0</v>
      </c>
      <c r="H208" s="33" t="e">
        <f>'360 PU '!#REF!*SUM('360 PU '!K261:R261)</f>
        <v>#REF!</v>
      </c>
      <c r="I208" s="33" t="e">
        <f>'360 PU '!#REF!*SUM('360 PU '!K261:R261)</f>
        <v>#REF!</v>
      </c>
      <c r="J208" s="33" t="e">
        <f>'360 PU '!#REF!*SUM('360 PU '!K261:R261)</f>
        <v>#REF!</v>
      </c>
    </row>
    <row r="209" spans="1:10">
      <c r="A209">
        <f>'360 PU '!D262</f>
        <v>0</v>
      </c>
      <c r="B209">
        <f>'360 PU '!AC262</f>
        <v>0</v>
      </c>
      <c r="C209" s="23" t="e">
        <f>'360 PU '!#REF!*SUM('360 PU '!K262:R262)</f>
        <v>#REF!</v>
      </c>
      <c r="D209" s="23" t="e">
        <f>'360 PU '!#REF!*SUM('360 PU '!K262:R262)</f>
        <v>#REF!</v>
      </c>
      <c r="E209" s="24">
        <f>'360 PU '!AD262*SUM('360 PU '!K262:R262)</f>
        <v>0</v>
      </c>
      <c r="F209" s="24">
        <f t="shared" si="9"/>
        <v>0</v>
      </c>
      <c r="G209" s="24">
        <f t="shared" si="10"/>
        <v>0</v>
      </c>
      <c r="H209" s="33" t="e">
        <f>'360 PU '!#REF!*SUM('360 PU '!K262:R262)</f>
        <v>#REF!</v>
      </c>
      <c r="I209" s="33" t="e">
        <f>'360 PU '!#REF!*SUM('360 PU '!K262:R262)</f>
        <v>#REF!</v>
      </c>
      <c r="J209" s="33" t="e">
        <f>'360 PU '!#REF!*SUM('360 PU '!K262:R262)</f>
        <v>#REF!</v>
      </c>
    </row>
    <row r="210" spans="1:10">
      <c r="A210">
        <f>'360 PU '!D263</f>
        <v>0</v>
      </c>
      <c r="B210">
        <f>'360 PU '!AC263</f>
        <v>0</v>
      </c>
      <c r="C210" s="23" t="e">
        <f>'360 PU '!#REF!*SUM('360 PU '!K263:R263)</f>
        <v>#REF!</v>
      </c>
      <c r="D210" s="23" t="e">
        <f>'360 PU '!#REF!*SUM('360 PU '!K263:R263)</f>
        <v>#REF!</v>
      </c>
      <c r="E210" s="24">
        <f>'360 PU '!AD263*SUM('360 PU '!K263:R263)</f>
        <v>0</v>
      </c>
      <c r="F210" s="24">
        <f t="shared" si="9"/>
        <v>0</v>
      </c>
      <c r="G210" s="24">
        <f t="shared" si="10"/>
        <v>0</v>
      </c>
      <c r="H210" s="33" t="e">
        <f>'360 PU '!#REF!*SUM('360 PU '!K263:R263)</f>
        <v>#REF!</v>
      </c>
      <c r="I210" s="33" t="e">
        <f>'360 PU '!#REF!*SUM('360 PU '!K263:R263)</f>
        <v>#REF!</v>
      </c>
      <c r="J210" s="33" t="e">
        <f>'360 PU '!#REF!*SUM('360 PU '!K263:R263)</f>
        <v>#REF!</v>
      </c>
    </row>
    <row r="211" spans="1:10">
      <c r="A211">
        <f>'360 PU '!D264</f>
        <v>0</v>
      </c>
      <c r="B211">
        <f>'360 PU '!AC264</f>
        <v>0</v>
      </c>
      <c r="C211" s="23" t="e">
        <f>'360 PU '!#REF!*SUM('360 PU '!K264:R264)</f>
        <v>#REF!</v>
      </c>
      <c r="D211" s="23" t="e">
        <f>'360 PU '!#REF!*SUM('360 PU '!K264:R264)</f>
        <v>#REF!</v>
      </c>
      <c r="E211" s="24">
        <f>'360 PU '!AD264*SUM('360 PU '!K264:R264)</f>
        <v>0</v>
      </c>
      <c r="F211" s="24">
        <f t="shared" si="9"/>
        <v>0</v>
      </c>
      <c r="G211" s="24">
        <f t="shared" si="10"/>
        <v>0</v>
      </c>
      <c r="H211" s="33" t="e">
        <f>'360 PU '!#REF!*SUM('360 PU '!K264:R264)</f>
        <v>#REF!</v>
      </c>
      <c r="I211" s="33" t="e">
        <f>'360 PU '!#REF!*SUM('360 PU '!K264:R264)</f>
        <v>#REF!</v>
      </c>
      <c r="J211" s="33" t="e">
        <f>'360 PU '!#REF!*SUM('360 PU '!K264:R264)</f>
        <v>#REF!</v>
      </c>
    </row>
    <row r="212" spans="1:10">
      <c r="A212">
        <f>'360 PU '!D265</f>
        <v>0</v>
      </c>
      <c r="B212">
        <f>'360 PU '!AC265</f>
        <v>0</v>
      </c>
      <c r="C212" s="23" t="e">
        <f>'360 PU '!#REF!*SUM('360 PU '!K265:R265)</f>
        <v>#REF!</v>
      </c>
      <c r="D212" s="23" t="e">
        <f>'360 PU '!#REF!*SUM('360 PU '!K265:R265)</f>
        <v>#REF!</v>
      </c>
      <c r="E212" s="24">
        <f>'360 PU '!AD265*SUM('360 PU '!K265:R265)</f>
        <v>0</v>
      </c>
      <c r="F212" s="24">
        <f t="shared" si="9"/>
        <v>0</v>
      </c>
      <c r="G212" s="24">
        <f t="shared" si="10"/>
        <v>0</v>
      </c>
      <c r="H212" s="33" t="e">
        <f>'360 PU '!#REF!*SUM('360 PU '!K265:R265)</f>
        <v>#REF!</v>
      </c>
      <c r="I212" s="33" t="e">
        <f>'360 PU '!#REF!*SUM('360 PU '!K265:R265)</f>
        <v>#REF!</v>
      </c>
      <c r="J212" s="33" t="e">
        <f>'360 PU '!#REF!*SUM('360 PU '!K265:R265)</f>
        <v>#REF!</v>
      </c>
    </row>
    <row r="213" spans="1:10">
      <c r="A213">
        <f>'360 PU '!D266</f>
        <v>0</v>
      </c>
      <c r="B213">
        <f>'360 PU '!AC266</f>
        <v>0</v>
      </c>
      <c r="C213" s="23" t="e">
        <f>'360 PU '!#REF!*SUM('360 PU '!K266:R266)</f>
        <v>#REF!</v>
      </c>
      <c r="D213" s="23" t="e">
        <f>'360 PU '!#REF!*SUM('360 PU '!K266:R266)</f>
        <v>#REF!</v>
      </c>
      <c r="E213" s="24">
        <f>'360 PU '!AD266*SUM('360 PU '!K266:R266)</f>
        <v>0</v>
      </c>
      <c r="F213" s="24">
        <f t="shared" si="9"/>
        <v>0</v>
      </c>
      <c r="G213" s="24">
        <f t="shared" si="10"/>
        <v>0</v>
      </c>
      <c r="H213" s="33" t="e">
        <f>'360 PU '!#REF!*SUM('360 PU '!K266:R266)</f>
        <v>#REF!</v>
      </c>
      <c r="I213" s="33" t="e">
        <f>'360 PU '!#REF!*SUM('360 PU '!K266:R266)</f>
        <v>#REF!</v>
      </c>
      <c r="J213" s="33" t="e">
        <f>'360 PU '!#REF!*SUM('360 PU '!K266:R266)</f>
        <v>#REF!</v>
      </c>
    </row>
    <row r="214" spans="1:10">
      <c r="A214">
        <f>'360 PU '!D267</f>
        <v>0</v>
      </c>
      <c r="B214">
        <f>'360 PU '!AC267</f>
        <v>0</v>
      </c>
      <c r="C214" s="23" t="e">
        <f>'360 PU '!#REF!*SUM('360 PU '!K267:R267)</f>
        <v>#REF!</v>
      </c>
      <c r="D214" s="23" t="e">
        <f>'360 PU '!#REF!*SUM('360 PU '!K267:R267)</f>
        <v>#REF!</v>
      </c>
      <c r="E214" s="24">
        <f>'360 PU '!AD267*SUM('360 PU '!K267:R267)</f>
        <v>0</v>
      </c>
      <c r="F214" s="24">
        <f t="shared" si="9"/>
        <v>0</v>
      </c>
      <c r="G214" s="24">
        <f t="shared" si="10"/>
        <v>0</v>
      </c>
      <c r="H214" s="33" t="e">
        <f>'360 PU '!#REF!*SUM('360 PU '!K267:R267)</f>
        <v>#REF!</v>
      </c>
      <c r="I214" s="33" t="e">
        <f>'360 PU '!#REF!*SUM('360 PU '!K267:R267)</f>
        <v>#REF!</v>
      </c>
      <c r="J214" s="33" t="e">
        <f>'360 PU '!#REF!*SUM('360 PU '!K267:R267)</f>
        <v>#REF!</v>
      </c>
    </row>
    <row r="215" spans="1:10">
      <c r="A215">
        <f>'360 PU '!D268</f>
        <v>0</v>
      </c>
      <c r="B215">
        <f>'360 PU '!AC268</f>
        <v>0</v>
      </c>
      <c r="C215" s="23" t="e">
        <f>'360 PU '!#REF!*SUM('360 PU '!K268:R268)</f>
        <v>#REF!</v>
      </c>
      <c r="D215" s="23" t="e">
        <f>'360 PU '!#REF!*SUM('360 PU '!K268:R268)</f>
        <v>#REF!</v>
      </c>
      <c r="E215" s="24">
        <f>'360 PU '!AD268*SUM('360 PU '!K268:R268)</f>
        <v>0</v>
      </c>
      <c r="F215" s="24">
        <f t="shared" si="9"/>
        <v>0</v>
      </c>
      <c r="G215" s="24">
        <f t="shared" si="10"/>
        <v>0</v>
      </c>
      <c r="H215" s="33" t="e">
        <f>'360 PU '!#REF!*SUM('360 PU '!K268:R268)</f>
        <v>#REF!</v>
      </c>
      <c r="I215" s="33" t="e">
        <f>'360 PU '!#REF!*SUM('360 PU '!K268:R268)</f>
        <v>#REF!</v>
      </c>
      <c r="J215" s="33" t="e">
        <f>'360 PU '!#REF!*SUM('360 PU '!K268:R268)</f>
        <v>#REF!</v>
      </c>
    </row>
    <row r="216" spans="1:10">
      <c r="A216">
        <f>'360 PU '!D269</f>
        <v>0</v>
      </c>
      <c r="B216">
        <f>'360 PU '!AC269</f>
        <v>0</v>
      </c>
      <c r="C216" s="23" t="e">
        <f>'360 PU '!#REF!*SUM('360 PU '!K269:R269)</f>
        <v>#REF!</v>
      </c>
      <c r="D216" s="23" t="e">
        <f>'360 PU '!#REF!*SUM('360 PU '!K269:R269)</f>
        <v>#REF!</v>
      </c>
      <c r="E216" s="24">
        <f>'360 PU '!AD269*SUM('360 PU '!K269:R269)</f>
        <v>0</v>
      </c>
      <c r="F216" s="24">
        <f t="shared" si="9"/>
        <v>0</v>
      </c>
      <c r="G216" s="24">
        <f t="shared" si="10"/>
        <v>0</v>
      </c>
      <c r="H216" s="33" t="e">
        <f>'360 PU '!#REF!*SUM('360 PU '!K269:R269)</f>
        <v>#REF!</v>
      </c>
      <c r="I216" s="33" t="e">
        <f>'360 PU '!#REF!*SUM('360 PU '!K269:R269)</f>
        <v>#REF!</v>
      </c>
      <c r="J216" s="33" t="e">
        <f>'360 PU '!#REF!*SUM('360 PU '!K269:R269)</f>
        <v>#REF!</v>
      </c>
    </row>
    <row r="217" spans="1:10">
      <c r="A217">
        <f>'360 PU '!D270</f>
        <v>0</v>
      </c>
      <c r="B217">
        <f>'360 PU '!AC270</f>
        <v>0</v>
      </c>
      <c r="C217" s="23" t="e">
        <f>'360 PU '!#REF!*SUM('360 PU '!K270:R270)</f>
        <v>#REF!</v>
      </c>
      <c r="D217" s="23" t="e">
        <f>'360 PU '!#REF!*SUM('360 PU '!K270:R270)</f>
        <v>#REF!</v>
      </c>
      <c r="E217" s="24">
        <f>'360 PU '!AD270*SUM('360 PU '!K270:R270)</f>
        <v>0</v>
      </c>
      <c r="F217" s="24">
        <f t="shared" si="9"/>
        <v>0</v>
      </c>
      <c r="G217" s="24">
        <f t="shared" si="10"/>
        <v>0</v>
      </c>
      <c r="H217" s="33" t="e">
        <f>'360 PU '!#REF!*SUM('360 PU '!K270:R270)</f>
        <v>#REF!</v>
      </c>
      <c r="I217" s="33" t="e">
        <f>'360 PU '!#REF!*SUM('360 PU '!K270:R270)</f>
        <v>#REF!</v>
      </c>
      <c r="J217" s="33" t="e">
        <f>'360 PU '!#REF!*SUM('360 PU '!K270:R270)</f>
        <v>#REF!</v>
      </c>
    </row>
    <row r="218" spans="1:10">
      <c r="A218">
        <f>'360 PU '!D271</f>
        <v>0</v>
      </c>
      <c r="B218">
        <f>'360 PU '!AC271</f>
        <v>0</v>
      </c>
      <c r="C218" s="23" t="e">
        <f>'360 PU '!#REF!*SUM('360 PU '!K271:R271)</f>
        <v>#REF!</v>
      </c>
      <c r="D218" s="23" t="e">
        <f>'360 PU '!#REF!*SUM('360 PU '!K271:R271)</f>
        <v>#REF!</v>
      </c>
      <c r="E218" s="24">
        <f>'360 PU '!AD271*SUM('360 PU '!K271:R271)</f>
        <v>0</v>
      </c>
      <c r="F218" s="24">
        <f t="shared" si="9"/>
        <v>0</v>
      </c>
      <c r="G218" s="24">
        <f t="shared" si="10"/>
        <v>0</v>
      </c>
      <c r="H218" s="33" t="e">
        <f>'360 PU '!#REF!*SUM('360 PU '!K271:R271)</f>
        <v>#REF!</v>
      </c>
      <c r="I218" s="33" t="e">
        <f>'360 PU '!#REF!*SUM('360 PU '!K271:R271)</f>
        <v>#REF!</v>
      </c>
      <c r="J218" s="33" t="e">
        <f>'360 PU '!#REF!*SUM('360 PU '!K271:R271)</f>
        <v>#REF!</v>
      </c>
    </row>
    <row r="219" spans="1:10">
      <c r="A219">
        <f>'360 PU '!D272</f>
        <v>0</v>
      </c>
      <c r="B219">
        <f>'360 PU '!AC272</f>
        <v>0</v>
      </c>
      <c r="C219" s="23" t="e">
        <f>'360 PU '!#REF!*SUM('360 PU '!K272:R272)</f>
        <v>#REF!</v>
      </c>
      <c r="D219" s="23" t="e">
        <f>'360 PU '!#REF!*SUM('360 PU '!K272:R272)</f>
        <v>#REF!</v>
      </c>
      <c r="E219" s="24">
        <f>'360 PU '!AD272*SUM('360 PU '!K272:R272)</f>
        <v>0</v>
      </c>
      <c r="F219" s="24">
        <f t="shared" si="9"/>
        <v>0</v>
      </c>
      <c r="G219" s="24">
        <f t="shared" si="10"/>
        <v>0</v>
      </c>
      <c r="H219" s="33" t="e">
        <f>'360 PU '!#REF!*SUM('360 PU '!K272:R272)</f>
        <v>#REF!</v>
      </c>
      <c r="I219" s="33" t="e">
        <f>'360 PU '!#REF!*SUM('360 PU '!K272:R272)</f>
        <v>#REF!</v>
      </c>
      <c r="J219" s="33" t="e">
        <f>'360 PU '!#REF!*SUM('360 PU '!K272:R272)</f>
        <v>#REF!</v>
      </c>
    </row>
    <row r="220" spans="1:10">
      <c r="A220">
        <f>'360 PU '!D273</f>
        <v>0</v>
      </c>
      <c r="B220">
        <f>'360 PU '!AC273</f>
        <v>0</v>
      </c>
      <c r="C220" s="23" t="e">
        <f>'360 PU '!#REF!*SUM('360 PU '!K273:R273)</f>
        <v>#REF!</v>
      </c>
      <c r="D220" s="23" t="e">
        <f>'360 PU '!#REF!*SUM('360 PU '!K273:R273)</f>
        <v>#REF!</v>
      </c>
      <c r="E220" s="24">
        <f>'360 PU '!AD273*SUM('360 PU '!K273:R273)</f>
        <v>0</v>
      </c>
      <c r="F220" s="24">
        <f t="shared" si="9"/>
        <v>0</v>
      </c>
      <c r="G220" s="24">
        <f t="shared" si="10"/>
        <v>0</v>
      </c>
      <c r="H220" s="33" t="e">
        <f>'360 PU '!#REF!*SUM('360 PU '!K273:R273)</f>
        <v>#REF!</v>
      </c>
      <c r="I220" s="33" t="e">
        <f>'360 PU '!#REF!*SUM('360 PU '!K273:R273)</f>
        <v>#REF!</v>
      </c>
      <c r="J220" s="33" t="e">
        <f>'360 PU '!#REF!*SUM('360 PU '!K273:R273)</f>
        <v>#REF!</v>
      </c>
    </row>
    <row r="221" spans="1:10">
      <c r="A221">
        <f>'360 PU '!D274</f>
        <v>0</v>
      </c>
      <c r="B221">
        <f>'360 PU '!AC274</f>
        <v>0</v>
      </c>
      <c r="C221" s="23" t="e">
        <f>'360 PU '!#REF!*SUM('360 PU '!K274:R274)</f>
        <v>#REF!</v>
      </c>
      <c r="D221" s="23" t="e">
        <f>'360 PU '!#REF!*SUM('360 PU '!K274:R274)</f>
        <v>#REF!</v>
      </c>
      <c r="E221" s="24">
        <f>'360 PU '!AD274*SUM('360 PU '!K274:R274)</f>
        <v>0</v>
      </c>
      <c r="F221" s="24">
        <f t="shared" si="9"/>
        <v>0</v>
      </c>
      <c r="G221" s="24">
        <f t="shared" si="10"/>
        <v>0</v>
      </c>
      <c r="H221" s="33" t="e">
        <f>'360 PU '!#REF!*SUM('360 PU '!K274:R274)</f>
        <v>#REF!</v>
      </c>
      <c r="I221" s="33" t="e">
        <f>'360 PU '!#REF!*SUM('360 PU '!K274:R274)</f>
        <v>#REF!</v>
      </c>
      <c r="J221" s="33" t="e">
        <f>'360 PU '!#REF!*SUM('360 PU '!K274:R274)</f>
        <v>#REF!</v>
      </c>
    </row>
    <row r="222" spans="1:10">
      <c r="A222">
        <f>'360 PU '!D275</f>
        <v>0</v>
      </c>
      <c r="B222">
        <f>'360 PU '!AC275</f>
        <v>0</v>
      </c>
      <c r="C222" s="23" t="e">
        <f>'360 PU '!#REF!*SUM('360 PU '!K275:R275)</f>
        <v>#REF!</v>
      </c>
      <c r="D222" s="23" t="e">
        <f>'360 PU '!#REF!*SUM('360 PU '!K275:R275)</f>
        <v>#REF!</v>
      </c>
      <c r="E222" s="24">
        <f>'360 PU '!AD275*SUM('360 PU '!K275:R275)</f>
        <v>0</v>
      </c>
      <c r="F222" s="24">
        <f t="shared" si="9"/>
        <v>0</v>
      </c>
      <c r="G222" s="24">
        <f t="shared" si="10"/>
        <v>0</v>
      </c>
      <c r="H222" s="33" t="e">
        <f>'360 PU '!#REF!*SUM('360 PU '!K275:R275)</f>
        <v>#REF!</v>
      </c>
      <c r="I222" s="33" t="e">
        <f>'360 PU '!#REF!*SUM('360 PU '!K275:R275)</f>
        <v>#REF!</v>
      </c>
      <c r="J222" s="33" t="e">
        <f>'360 PU '!#REF!*SUM('360 PU '!K275:R275)</f>
        <v>#REF!</v>
      </c>
    </row>
    <row r="223" spans="1:10">
      <c r="A223">
        <f>'360 PU '!D276</f>
        <v>0</v>
      </c>
      <c r="B223">
        <f>'360 PU '!AC276</f>
        <v>0</v>
      </c>
      <c r="C223" s="23" t="e">
        <f>'360 PU '!#REF!*SUM('360 PU '!K276:R276)</f>
        <v>#REF!</v>
      </c>
      <c r="D223" s="23" t="e">
        <f>'360 PU '!#REF!*SUM('360 PU '!K276:R276)</f>
        <v>#REF!</v>
      </c>
      <c r="E223" s="24">
        <f>'360 PU '!AD276*SUM('360 PU '!K276:R276)</f>
        <v>0</v>
      </c>
      <c r="F223" s="24">
        <f t="shared" si="9"/>
        <v>0</v>
      </c>
      <c r="G223" s="24">
        <f t="shared" si="10"/>
        <v>0</v>
      </c>
      <c r="H223" s="33" t="e">
        <f>'360 PU '!#REF!*SUM('360 PU '!K276:R276)</f>
        <v>#REF!</v>
      </c>
      <c r="I223" s="33" t="e">
        <f>'360 PU '!#REF!*SUM('360 PU '!K276:R276)</f>
        <v>#REF!</v>
      </c>
      <c r="J223" s="33" t="e">
        <f>'360 PU '!#REF!*SUM('360 PU '!K276:R276)</f>
        <v>#REF!</v>
      </c>
    </row>
    <row r="224" spans="1:10">
      <c r="A224">
        <f>'360 PU '!D277</f>
        <v>0</v>
      </c>
      <c r="B224">
        <f>'360 PU '!AC277</f>
        <v>0</v>
      </c>
      <c r="C224" s="23" t="e">
        <f>'360 PU '!#REF!*SUM('360 PU '!K277:R277)</f>
        <v>#REF!</v>
      </c>
      <c r="D224" s="23" t="e">
        <f>'360 PU '!#REF!*SUM('360 PU '!K277:R277)</f>
        <v>#REF!</v>
      </c>
      <c r="E224" s="24">
        <f>'360 PU '!AD277*SUM('360 PU '!K277:R277)</f>
        <v>0</v>
      </c>
      <c r="F224" s="24">
        <f t="shared" si="9"/>
        <v>0</v>
      </c>
      <c r="G224" s="24">
        <f t="shared" si="10"/>
        <v>0</v>
      </c>
      <c r="H224" s="33" t="e">
        <f>'360 PU '!#REF!*SUM('360 PU '!K277:R277)</f>
        <v>#REF!</v>
      </c>
      <c r="I224" s="33" t="e">
        <f>'360 PU '!#REF!*SUM('360 PU '!K277:R277)</f>
        <v>#REF!</v>
      </c>
      <c r="J224" s="33" t="e">
        <f>'360 PU '!#REF!*SUM('360 PU '!K277:R277)</f>
        <v>#REF!</v>
      </c>
    </row>
    <row r="225" spans="1:10">
      <c r="A225">
        <f>'360 PU '!D278</f>
        <v>0</v>
      </c>
      <c r="B225">
        <f>'360 PU '!AC278</f>
        <v>0</v>
      </c>
      <c r="C225" s="23" t="e">
        <f>'360 PU '!#REF!*SUM('360 PU '!K278:R278)</f>
        <v>#REF!</v>
      </c>
      <c r="D225" s="23" t="e">
        <f>'360 PU '!#REF!*SUM('360 PU '!K278:R278)</f>
        <v>#REF!</v>
      </c>
      <c r="E225" s="24">
        <f>'360 PU '!AD278*SUM('360 PU '!K278:R278)</f>
        <v>0</v>
      </c>
      <c r="F225" s="24">
        <f t="shared" si="9"/>
        <v>0</v>
      </c>
      <c r="G225" s="24">
        <f t="shared" si="10"/>
        <v>0</v>
      </c>
      <c r="H225" s="33" t="e">
        <f>'360 PU '!#REF!*SUM('360 PU '!K278:R278)</f>
        <v>#REF!</v>
      </c>
      <c r="I225" s="33" t="e">
        <f>'360 PU '!#REF!*SUM('360 PU '!K278:R278)</f>
        <v>#REF!</v>
      </c>
      <c r="J225" s="33" t="e">
        <f>'360 PU '!#REF!*SUM('360 PU '!K278:R278)</f>
        <v>#REF!</v>
      </c>
    </row>
    <row r="226" spans="1:10">
      <c r="A226">
        <f>'360 PU '!D279</f>
        <v>0</v>
      </c>
      <c r="B226">
        <f>'360 PU '!AC279</f>
        <v>0</v>
      </c>
      <c r="C226" s="23" t="e">
        <f>'360 PU '!#REF!*SUM('360 PU '!K279:R279)</f>
        <v>#REF!</v>
      </c>
      <c r="D226" s="23" t="e">
        <f>'360 PU '!#REF!*SUM('360 PU '!K279:R279)</f>
        <v>#REF!</v>
      </c>
      <c r="E226" s="24">
        <f>'360 PU '!AD279*SUM('360 PU '!K279:R279)</f>
        <v>0</v>
      </c>
      <c r="F226" s="24">
        <f t="shared" si="9"/>
        <v>0</v>
      </c>
      <c r="G226" s="24">
        <f t="shared" si="10"/>
        <v>0</v>
      </c>
      <c r="H226" s="33" t="e">
        <f>'360 PU '!#REF!*SUM('360 PU '!K279:R279)</f>
        <v>#REF!</v>
      </c>
      <c r="I226" s="33" t="e">
        <f>'360 PU '!#REF!*SUM('360 PU '!K279:R279)</f>
        <v>#REF!</v>
      </c>
      <c r="J226" s="33" t="e">
        <f>'360 PU '!#REF!*SUM('360 PU '!K279:R279)</f>
        <v>#REF!</v>
      </c>
    </row>
    <row r="227" spans="1:10">
      <c r="A227">
        <f>'360 PU '!D280</f>
        <v>0</v>
      </c>
      <c r="B227">
        <f>'360 PU '!AC280</f>
        <v>0</v>
      </c>
      <c r="C227" s="23" t="e">
        <f>'360 PU '!#REF!*SUM('360 PU '!K280:R280)</f>
        <v>#REF!</v>
      </c>
      <c r="D227" s="23" t="e">
        <f>'360 PU '!#REF!*SUM('360 PU '!K280:R280)</f>
        <v>#REF!</v>
      </c>
      <c r="E227" s="24">
        <f>'360 PU '!AD280*SUM('360 PU '!K280:R280)</f>
        <v>0</v>
      </c>
      <c r="F227" s="24">
        <f t="shared" si="9"/>
        <v>0</v>
      </c>
      <c r="G227" s="24">
        <f t="shared" si="10"/>
        <v>0</v>
      </c>
      <c r="H227" s="33" t="e">
        <f>'360 PU '!#REF!*SUM('360 PU '!K280:R280)</f>
        <v>#REF!</v>
      </c>
      <c r="I227" s="33" t="e">
        <f>'360 PU '!#REF!*SUM('360 PU '!K280:R280)</f>
        <v>#REF!</v>
      </c>
      <c r="J227" s="33" t="e">
        <f>'360 PU '!#REF!*SUM('360 PU '!K280:R280)</f>
        <v>#REF!</v>
      </c>
    </row>
    <row r="228" spans="1:10">
      <c r="A228">
        <f>'360 PU '!D281</f>
        <v>0</v>
      </c>
      <c r="B228">
        <f>'360 PU '!AC281</f>
        <v>0</v>
      </c>
      <c r="C228" s="23" t="e">
        <f>'360 PU '!#REF!*SUM('360 PU '!K281:R281)</f>
        <v>#REF!</v>
      </c>
      <c r="D228" s="23" t="e">
        <f>'360 PU '!#REF!*SUM('360 PU '!K281:R281)</f>
        <v>#REF!</v>
      </c>
      <c r="E228" s="24">
        <f>'360 PU '!AD281*SUM('360 PU '!K281:R281)</f>
        <v>0</v>
      </c>
      <c r="F228" s="24">
        <f t="shared" si="9"/>
        <v>0</v>
      </c>
      <c r="G228" s="24">
        <f t="shared" si="10"/>
        <v>0</v>
      </c>
      <c r="H228" s="33" t="e">
        <f>'360 PU '!#REF!*SUM('360 PU '!K281:R281)</f>
        <v>#REF!</v>
      </c>
      <c r="I228" s="33" t="e">
        <f>'360 PU '!#REF!*SUM('360 PU '!K281:R281)</f>
        <v>#REF!</v>
      </c>
      <c r="J228" s="33" t="e">
        <f>'360 PU '!#REF!*SUM('360 PU '!K281:R281)</f>
        <v>#REF!</v>
      </c>
    </row>
    <row r="229" spans="1:10">
      <c r="A229">
        <f>'360 PU '!D282</f>
        <v>0</v>
      </c>
      <c r="B229">
        <f>'360 PU '!AC282</f>
        <v>0</v>
      </c>
      <c r="C229" s="23" t="e">
        <f>'360 PU '!#REF!*SUM('360 PU '!K282:R282)</f>
        <v>#REF!</v>
      </c>
      <c r="D229" s="23" t="e">
        <f>'360 PU '!#REF!*SUM('360 PU '!K282:R282)</f>
        <v>#REF!</v>
      </c>
      <c r="E229" s="24">
        <f>'360 PU '!AD282*SUM('360 PU '!K282:R282)</f>
        <v>0</v>
      </c>
      <c r="F229" s="24">
        <f t="shared" si="9"/>
        <v>0</v>
      </c>
      <c r="G229" s="24">
        <f t="shared" si="10"/>
        <v>0</v>
      </c>
      <c r="H229" s="33" t="e">
        <f>'360 PU '!#REF!*SUM('360 PU '!K282:R282)</f>
        <v>#REF!</v>
      </c>
      <c r="I229" s="33" t="e">
        <f>'360 PU '!#REF!*SUM('360 PU '!K282:R282)</f>
        <v>#REF!</v>
      </c>
      <c r="J229" s="33" t="e">
        <f>'360 PU '!#REF!*SUM('360 PU '!K282:R282)</f>
        <v>#REF!</v>
      </c>
    </row>
    <row r="230" spans="1:10">
      <c r="A230">
        <f>'360 PU '!D283</f>
        <v>0</v>
      </c>
      <c r="B230">
        <f>'360 PU '!AC283</f>
        <v>0</v>
      </c>
      <c r="C230" s="23" t="e">
        <f>'360 PU '!#REF!*SUM('360 PU '!K283:R283)</f>
        <v>#REF!</v>
      </c>
      <c r="D230" s="23" t="e">
        <f>'360 PU '!#REF!*SUM('360 PU '!K283:R283)</f>
        <v>#REF!</v>
      </c>
      <c r="E230" s="24">
        <f>'360 PU '!AD283*SUM('360 PU '!K283:R283)</f>
        <v>0</v>
      </c>
      <c r="F230" s="24">
        <f t="shared" si="9"/>
        <v>0</v>
      </c>
      <c r="G230" s="24">
        <f t="shared" si="10"/>
        <v>0</v>
      </c>
      <c r="H230" s="33" t="e">
        <f>'360 PU '!#REF!*SUM('360 PU '!K283:R283)</f>
        <v>#REF!</v>
      </c>
      <c r="I230" s="33" t="e">
        <f>'360 PU '!#REF!*SUM('360 PU '!K283:R283)</f>
        <v>#REF!</v>
      </c>
      <c r="J230" s="33" t="e">
        <f>'360 PU '!#REF!*SUM('360 PU '!K283:R283)</f>
        <v>#REF!</v>
      </c>
    </row>
    <row r="231" spans="1:10">
      <c r="A231">
        <f>'360 PU '!D284</f>
        <v>0</v>
      </c>
      <c r="B231">
        <f>'360 PU '!AC284</f>
        <v>0</v>
      </c>
      <c r="C231" s="23" t="e">
        <f>'360 PU '!#REF!*SUM('360 PU '!K284:R284)</f>
        <v>#REF!</v>
      </c>
      <c r="D231" s="23" t="e">
        <f>'360 PU '!#REF!*SUM('360 PU '!K284:R284)</f>
        <v>#REF!</v>
      </c>
      <c r="E231" s="24">
        <f>'360 PU '!AD284*SUM('360 PU '!K284:R284)</f>
        <v>0</v>
      </c>
      <c r="F231" s="24">
        <f t="shared" si="9"/>
        <v>0</v>
      </c>
      <c r="G231" s="24">
        <f t="shared" si="10"/>
        <v>0</v>
      </c>
      <c r="H231" s="33" t="e">
        <f>'360 PU '!#REF!*SUM('360 PU '!K284:R284)</f>
        <v>#REF!</v>
      </c>
      <c r="I231" s="33" t="e">
        <f>'360 PU '!#REF!*SUM('360 PU '!K284:R284)</f>
        <v>#REF!</v>
      </c>
      <c r="J231" s="33" t="e">
        <f>'360 PU '!#REF!*SUM('360 PU '!K284:R284)</f>
        <v>#REF!</v>
      </c>
    </row>
    <row r="232" spans="1:10">
      <c r="A232">
        <f>'360 PU '!D285</f>
        <v>0</v>
      </c>
      <c r="B232">
        <f>'360 PU '!AC285</f>
        <v>0</v>
      </c>
      <c r="C232" s="23" t="e">
        <f>'360 PU '!#REF!*SUM('360 PU '!K285:R285)</f>
        <v>#REF!</v>
      </c>
      <c r="D232" s="23" t="e">
        <f>'360 PU '!#REF!*SUM('360 PU '!K285:R285)</f>
        <v>#REF!</v>
      </c>
      <c r="E232" s="24">
        <f>'360 PU '!AD285*SUM('360 PU '!K285:R285)</f>
        <v>0</v>
      </c>
      <c r="F232" s="24">
        <f t="shared" si="9"/>
        <v>0</v>
      </c>
      <c r="G232" s="24">
        <f t="shared" si="10"/>
        <v>0</v>
      </c>
      <c r="H232" s="33" t="e">
        <f>'360 PU '!#REF!*SUM('360 PU '!K285:R285)</f>
        <v>#REF!</v>
      </c>
      <c r="I232" s="33" t="e">
        <f>'360 PU '!#REF!*SUM('360 PU '!K285:R285)</f>
        <v>#REF!</v>
      </c>
      <c r="J232" s="33" t="e">
        <f>'360 PU '!#REF!*SUM('360 PU '!K285:R285)</f>
        <v>#REF!</v>
      </c>
    </row>
    <row r="233" spans="1:10">
      <c r="A233">
        <f>'360 PU '!D286</f>
        <v>0</v>
      </c>
      <c r="B233">
        <f>'360 PU '!AC286</f>
        <v>0</v>
      </c>
      <c r="C233" s="23" t="e">
        <f>'360 PU '!#REF!*SUM('360 PU '!K286:R286)</f>
        <v>#REF!</v>
      </c>
      <c r="D233" s="23" t="e">
        <f>'360 PU '!#REF!*SUM('360 PU '!K286:R286)</f>
        <v>#REF!</v>
      </c>
      <c r="E233" s="24">
        <f>'360 PU '!AD286*SUM('360 PU '!K286:R286)</f>
        <v>0</v>
      </c>
      <c r="F233" s="24">
        <f t="shared" si="9"/>
        <v>0</v>
      </c>
      <c r="G233" s="24">
        <f t="shared" si="10"/>
        <v>0</v>
      </c>
      <c r="H233" s="33" t="e">
        <f>'360 PU '!#REF!*SUM('360 PU '!K286:R286)</f>
        <v>#REF!</v>
      </c>
      <c r="I233" s="33" t="e">
        <f>'360 PU '!#REF!*SUM('360 PU '!K286:R286)</f>
        <v>#REF!</v>
      </c>
      <c r="J233" s="33" t="e">
        <f>'360 PU '!#REF!*SUM('360 PU '!K286:R286)</f>
        <v>#REF!</v>
      </c>
    </row>
    <row r="234" spans="1:10">
      <c r="A234">
        <f>'360 PU '!D287</f>
        <v>0</v>
      </c>
      <c r="B234">
        <f>'360 PU '!AC287</f>
        <v>0</v>
      </c>
      <c r="C234" s="23" t="e">
        <f>'360 PU '!#REF!*SUM('360 PU '!K287:R287)</f>
        <v>#REF!</v>
      </c>
      <c r="D234" s="23" t="e">
        <f>'360 PU '!#REF!*SUM('360 PU '!K287:R287)</f>
        <v>#REF!</v>
      </c>
      <c r="E234" s="24">
        <f>'360 PU '!AD287*SUM('360 PU '!K287:R287)</f>
        <v>0</v>
      </c>
      <c r="F234" s="24">
        <f t="shared" si="9"/>
        <v>0</v>
      </c>
      <c r="G234" s="24">
        <f t="shared" si="10"/>
        <v>0</v>
      </c>
      <c r="H234" s="33" t="e">
        <f>'360 PU '!#REF!*SUM('360 PU '!K287:R287)</f>
        <v>#REF!</v>
      </c>
      <c r="I234" s="33" t="e">
        <f>'360 PU '!#REF!*SUM('360 PU '!K287:R287)</f>
        <v>#REF!</v>
      </c>
      <c r="J234" s="33" t="e">
        <f>'360 PU '!#REF!*SUM('360 PU '!K287:R287)</f>
        <v>#REF!</v>
      </c>
    </row>
    <row r="235" spans="1:10">
      <c r="A235">
        <f>'360 PU '!D288</f>
        <v>0</v>
      </c>
      <c r="B235">
        <f>'360 PU '!AC288</f>
        <v>0</v>
      </c>
      <c r="C235" s="23" t="e">
        <f>'360 PU '!#REF!*SUM('360 PU '!K288:R288)</f>
        <v>#REF!</v>
      </c>
      <c r="D235" s="23" t="e">
        <f>'360 PU '!#REF!*SUM('360 PU '!K288:R288)</f>
        <v>#REF!</v>
      </c>
      <c r="E235" s="24">
        <f>'360 PU '!AD288*SUM('360 PU '!K288:R288)</f>
        <v>0</v>
      </c>
      <c r="F235" s="24">
        <f t="shared" si="9"/>
        <v>0</v>
      </c>
      <c r="G235" s="24">
        <f t="shared" si="10"/>
        <v>0</v>
      </c>
      <c r="H235" s="33" t="e">
        <f>'360 PU '!#REF!*SUM('360 PU '!K288:R288)</f>
        <v>#REF!</v>
      </c>
      <c r="I235" s="33" t="e">
        <f>'360 PU '!#REF!*SUM('360 PU '!K288:R288)</f>
        <v>#REF!</v>
      </c>
      <c r="J235" s="33" t="e">
        <f>'360 PU '!#REF!*SUM('360 PU '!K288:R288)</f>
        <v>#REF!</v>
      </c>
    </row>
    <row r="236" spans="1:10">
      <c r="A236">
        <f>'360 PU '!D289</f>
        <v>0</v>
      </c>
      <c r="B236">
        <f>'360 PU '!AC289</f>
        <v>0</v>
      </c>
      <c r="C236" s="23" t="e">
        <f>'360 PU '!#REF!*SUM('360 PU '!K289:R289)</f>
        <v>#REF!</v>
      </c>
      <c r="D236" s="23" t="e">
        <f>'360 PU '!#REF!*SUM('360 PU '!K289:R289)</f>
        <v>#REF!</v>
      </c>
      <c r="E236" s="24">
        <f>'360 PU '!AD289*SUM('360 PU '!K289:R289)</f>
        <v>0</v>
      </c>
      <c r="F236" s="24">
        <f t="shared" si="9"/>
        <v>0</v>
      </c>
      <c r="G236" s="24">
        <f t="shared" si="10"/>
        <v>0</v>
      </c>
      <c r="H236" s="33" t="e">
        <f>'360 PU '!#REF!*SUM('360 PU '!K289:R289)</f>
        <v>#REF!</v>
      </c>
      <c r="I236" s="33" t="e">
        <f>'360 PU '!#REF!*SUM('360 PU '!K289:R289)</f>
        <v>#REF!</v>
      </c>
      <c r="J236" s="33" t="e">
        <f>'360 PU '!#REF!*SUM('360 PU '!K289:R289)</f>
        <v>#REF!</v>
      </c>
    </row>
    <row r="237" spans="1:10">
      <c r="A237">
        <f>'360 PU '!D290</f>
        <v>0</v>
      </c>
      <c r="B237">
        <f>'360 PU '!AC290</f>
        <v>0</v>
      </c>
      <c r="C237" s="23" t="e">
        <f>'360 PU '!#REF!*SUM('360 PU '!K290:R290)</f>
        <v>#REF!</v>
      </c>
      <c r="D237" s="23" t="e">
        <f>'360 PU '!#REF!*SUM('360 PU '!K290:R290)</f>
        <v>#REF!</v>
      </c>
      <c r="E237" s="24">
        <f>'360 PU '!AD290*SUM('360 PU '!K290:R290)</f>
        <v>0</v>
      </c>
      <c r="F237" s="24">
        <f t="shared" si="9"/>
        <v>0</v>
      </c>
      <c r="G237" s="24">
        <f t="shared" si="10"/>
        <v>0</v>
      </c>
      <c r="H237" s="33" t="e">
        <f>'360 PU '!#REF!*SUM('360 PU '!K290:R290)</f>
        <v>#REF!</v>
      </c>
      <c r="I237" s="33" t="e">
        <f>'360 PU '!#REF!*SUM('360 PU '!K290:R290)</f>
        <v>#REF!</v>
      </c>
      <c r="J237" s="33" t="e">
        <f>'360 PU '!#REF!*SUM('360 PU '!K290:R290)</f>
        <v>#REF!</v>
      </c>
    </row>
    <row r="238" spans="1:10">
      <c r="A238">
        <f>'360 PU '!D291</f>
        <v>0</v>
      </c>
      <c r="B238">
        <f>'360 PU '!AC291</f>
        <v>0</v>
      </c>
      <c r="C238" s="23" t="e">
        <f>'360 PU '!#REF!*SUM('360 PU '!K291:R291)</f>
        <v>#REF!</v>
      </c>
      <c r="D238" s="23" t="e">
        <f>'360 PU '!#REF!*SUM('360 PU '!K291:R291)</f>
        <v>#REF!</v>
      </c>
      <c r="E238" s="24">
        <f>'360 PU '!AD291*SUM('360 PU '!K291:R291)</f>
        <v>0</v>
      </c>
      <c r="F238" s="24">
        <f t="shared" si="9"/>
        <v>0</v>
      </c>
      <c r="G238" s="24">
        <f t="shared" si="10"/>
        <v>0</v>
      </c>
      <c r="H238" s="33" t="e">
        <f>'360 PU '!#REF!*SUM('360 PU '!K291:R291)</f>
        <v>#REF!</v>
      </c>
      <c r="I238" s="33" t="e">
        <f>'360 PU '!#REF!*SUM('360 PU '!K291:R291)</f>
        <v>#REF!</v>
      </c>
      <c r="J238" s="33" t="e">
        <f>'360 PU '!#REF!*SUM('360 PU '!K291:R291)</f>
        <v>#REF!</v>
      </c>
    </row>
    <row r="239" spans="1:10">
      <c r="A239">
        <f>'360 PU '!D292</f>
        <v>0</v>
      </c>
      <c r="B239">
        <f>'360 PU '!AC292</f>
        <v>0</v>
      </c>
      <c r="C239" s="23" t="e">
        <f>'360 PU '!#REF!*SUM('360 PU '!K292:R292)</f>
        <v>#REF!</v>
      </c>
      <c r="D239" s="23" t="e">
        <f>'360 PU '!#REF!*SUM('360 PU '!K292:R292)</f>
        <v>#REF!</v>
      </c>
      <c r="E239" s="24">
        <f>'360 PU '!AD292*SUM('360 PU '!K292:R292)</f>
        <v>0</v>
      </c>
      <c r="F239" s="24">
        <f t="shared" si="9"/>
        <v>0</v>
      </c>
      <c r="G239" s="24">
        <f t="shared" si="10"/>
        <v>0</v>
      </c>
      <c r="H239" s="33" t="e">
        <f>'360 PU '!#REF!*SUM('360 PU '!K292:R292)</f>
        <v>#REF!</v>
      </c>
      <c r="I239" s="33" t="e">
        <f>'360 PU '!#REF!*SUM('360 PU '!K292:R292)</f>
        <v>#REF!</v>
      </c>
      <c r="J239" s="33" t="e">
        <f>'360 PU '!#REF!*SUM('360 PU '!K292:R292)</f>
        <v>#REF!</v>
      </c>
    </row>
    <row r="240" spans="1:10">
      <c r="A240">
        <f>'360 PU '!D293</f>
        <v>0</v>
      </c>
      <c r="B240">
        <f>'360 PU '!AC293</f>
        <v>0</v>
      </c>
      <c r="C240" s="23" t="e">
        <f>'360 PU '!#REF!*SUM('360 PU '!K293:R293)</f>
        <v>#REF!</v>
      </c>
      <c r="D240" s="23" t="e">
        <f>'360 PU '!#REF!*SUM('360 PU '!K293:R293)</f>
        <v>#REF!</v>
      </c>
      <c r="E240" s="24">
        <f>'360 PU '!AD293*SUM('360 PU '!K293:R293)</f>
        <v>0</v>
      </c>
      <c r="F240" s="24">
        <f t="shared" si="9"/>
        <v>0</v>
      </c>
      <c r="G240" s="24">
        <f t="shared" si="10"/>
        <v>0</v>
      </c>
      <c r="H240" s="33" t="e">
        <f>'360 PU '!#REF!*SUM('360 PU '!K293:R293)</f>
        <v>#REF!</v>
      </c>
      <c r="I240" s="33" t="e">
        <f>'360 PU '!#REF!*SUM('360 PU '!K293:R293)</f>
        <v>#REF!</v>
      </c>
      <c r="J240" s="33" t="e">
        <f>'360 PU '!#REF!*SUM('360 PU '!K293:R293)</f>
        <v>#REF!</v>
      </c>
    </row>
    <row r="241" spans="1:10">
      <c r="A241">
        <f>'360 PU '!D294</f>
        <v>0</v>
      </c>
      <c r="B241">
        <f>'360 PU '!AC294</f>
        <v>0</v>
      </c>
      <c r="C241" s="23" t="e">
        <f>'360 PU '!#REF!*SUM('360 PU '!K294:R294)</f>
        <v>#REF!</v>
      </c>
      <c r="D241" s="23" t="e">
        <f>'360 PU '!#REF!*SUM('360 PU '!K294:R294)</f>
        <v>#REF!</v>
      </c>
      <c r="E241" s="24">
        <f>'360 PU '!AD294*SUM('360 PU '!K294:R294)</f>
        <v>0</v>
      </c>
      <c r="F241" s="24">
        <f t="shared" si="9"/>
        <v>0</v>
      </c>
      <c r="G241" s="24">
        <f t="shared" si="10"/>
        <v>0</v>
      </c>
      <c r="H241" s="33" t="e">
        <f>'360 PU '!#REF!*SUM('360 PU '!K294:R294)</f>
        <v>#REF!</v>
      </c>
      <c r="I241" s="33" t="e">
        <f>'360 PU '!#REF!*SUM('360 PU '!K294:R294)</f>
        <v>#REF!</v>
      </c>
      <c r="J241" s="33" t="e">
        <f>'360 PU '!#REF!*SUM('360 PU '!K294:R294)</f>
        <v>#REF!</v>
      </c>
    </row>
    <row r="242" spans="1:10">
      <c r="A242">
        <f>'360 PU '!D295</f>
        <v>0</v>
      </c>
      <c r="B242">
        <f>'360 PU '!AC295</f>
        <v>0</v>
      </c>
      <c r="C242" s="23" t="e">
        <f>'360 PU '!#REF!*SUM('360 PU '!K295:R295)</f>
        <v>#REF!</v>
      </c>
      <c r="D242" s="23" t="e">
        <f>'360 PU '!#REF!*SUM('360 PU '!K295:R295)</f>
        <v>#REF!</v>
      </c>
      <c r="E242" s="24">
        <f>'360 PU '!AD295*SUM('360 PU '!K295:R295)</f>
        <v>0</v>
      </c>
      <c r="F242" s="24">
        <f t="shared" si="9"/>
        <v>0</v>
      </c>
      <c r="G242" s="24">
        <f t="shared" si="10"/>
        <v>0</v>
      </c>
      <c r="H242" s="33" t="e">
        <f>'360 PU '!#REF!*SUM('360 PU '!K295:R295)</f>
        <v>#REF!</v>
      </c>
      <c r="I242" s="33" t="e">
        <f>'360 PU '!#REF!*SUM('360 PU '!K295:R295)</f>
        <v>#REF!</v>
      </c>
      <c r="J242" s="33" t="e">
        <f>'360 PU '!#REF!*SUM('360 PU '!K295:R295)</f>
        <v>#REF!</v>
      </c>
    </row>
    <row r="243" spans="1:10">
      <c r="A243">
        <f>'360 PU '!D296</f>
        <v>0</v>
      </c>
      <c r="B243">
        <f>'360 PU '!AC296</f>
        <v>0</v>
      </c>
      <c r="C243" s="23" t="e">
        <f>'360 PU '!#REF!*SUM('360 PU '!K296:R296)</f>
        <v>#REF!</v>
      </c>
      <c r="D243" s="23" t="e">
        <f>'360 PU '!#REF!*SUM('360 PU '!K296:R296)</f>
        <v>#REF!</v>
      </c>
      <c r="E243" s="24">
        <f>'360 PU '!AD296*SUM('360 PU '!K296:R296)</f>
        <v>0</v>
      </c>
      <c r="F243" s="24">
        <f t="shared" si="9"/>
        <v>0</v>
      </c>
      <c r="G243" s="24">
        <f t="shared" si="10"/>
        <v>0</v>
      </c>
      <c r="H243" s="33" t="e">
        <f>'360 PU '!#REF!*SUM('360 PU '!K296:R296)</f>
        <v>#REF!</v>
      </c>
      <c r="I243" s="33" t="e">
        <f>'360 PU '!#REF!*SUM('360 PU '!K296:R296)</f>
        <v>#REF!</v>
      </c>
      <c r="J243" s="33" t="e">
        <f>'360 PU '!#REF!*SUM('360 PU '!K296:R296)</f>
        <v>#REF!</v>
      </c>
    </row>
    <row r="244" spans="1:10">
      <c r="A244">
        <f>'360 PU '!D297</f>
        <v>0</v>
      </c>
      <c r="B244">
        <f>'360 PU '!AC297</f>
        <v>0</v>
      </c>
      <c r="C244" s="23" t="e">
        <f>'360 PU '!#REF!*SUM('360 PU '!K297:R297)</f>
        <v>#REF!</v>
      </c>
      <c r="D244" s="23" t="e">
        <f>'360 PU '!#REF!*SUM('360 PU '!K297:R297)</f>
        <v>#REF!</v>
      </c>
      <c r="E244" s="24">
        <f>'360 PU '!AD297*SUM('360 PU '!K297:R297)</f>
        <v>0</v>
      </c>
      <c r="F244" s="24">
        <f t="shared" si="9"/>
        <v>0</v>
      </c>
      <c r="G244" s="24">
        <f t="shared" si="10"/>
        <v>0</v>
      </c>
      <c r="H244" s="33" t="e">
        <f>'360 PU '!#REF!*SUM('360 PU '!K297:R297)</f>
        <v>#REF!</v>
      </c>
      <c r="I244" s="33" t="e">
        <f>'360 PU '!#REF!*SUM('360 PU '!K297:R297)</f>
        <v>#REF!</v>
      </c>
      <c r="J244" s="33" t="e">
        <f>'360 PU '!#REF!*SUM('360 PU '!K297:R297)</f>
        <v>#REF!</v>
      </c>
    </row>
    <row r="245" spans="1:10">
      <c r="A245">
        <f>'360 PU '!D298</f>
        <v>0</v>
      </c>
      <c r="B245">
        <f>'360 PU '!AC298</f>
        <v>0</v>
      </c>
      <c r="C245" s="23" t="e">
        <f>'360 PU '!#REF!*SUM('360 PU '!K298:R298)</f>
        <v>#REF!</v>
      </c>
      <c r="D245" s="23" t="e">
        <f>'360 PU '!#REF!*SUM('360 PU '!K298:R298)</f>
        <v>#REF!</v>
      </c>
      <c r="E245" s="24">
        <f>'360 PU '!AD298*SUM('360 PU '!K298:R298)</f>
        <v>0</v>
      </c>
      <c r="F245" s="24">
        <f t="shared" si="9"/>
        <v>0</v>
      </c>
      <c r="G245" s="24">
        <f t="shared" si="10"/>
        <v>0</v>
      </c>
      <c r="H245" s="33" t="e">
        <f>'360 PU '!#REF!*SUM('360 PU '!K298:R298)</f>
        <v>#REF!</v>
      </c>
      <c r="I245" s="33" t="e">
        <f>'360 PU '!#REF!*SUM('360 PU '!K298:R298)</f>
        <v>#REF!</v>
      </c>
      <c r="J245" s="33" t="e">
        <f>'360 PU '!#REF!*SUM('360 PU '!K298:R298)</f>
        <v>#REF!</v>
      </c>
    </row>
    <row r="246" spans="1:10">
      <c r="A246">
        <f>'360 PU '!D299</f>
        <v>0</v>
      </c>
      <c r="B246">
        <f>'360 PU '!AC299</f>
        <v>0</v>
      </c>
      <c r="C246" s="23" t="e">
        <f>'360 PU '!#REF!*SUM('360 PU '!K299:R299)</f>
        <v>#REF!</v>
      </c>
      <c r="D246" s="23" t="e">
        <f>'360 PU '!#REF!*SUM('360 PU '!K299:R299)</f>
        <v>#REF!</v>
      </c>
      <c r="E246" s="24">
        <f>'360 PU '!AD299*SUM('360 PU '!K299:R299)</f>
        <v>0</v>
      </c>
      <c r="F246" s="24">
        <f t="shared" si="9"/>
        <v>0</v>
      </c>
      <c r="G246" s="24">
        <f t="shared" si="10"/>
        <v>0</v>
      </c>
      <c r="H246" s="33" t="e">
        <f>'360 PU '!#REF!*SUM('360 PU '!K299:R299)</f>
        <v>#REF!</v>
      </c>
      <c r="I246" s="33" t="e">
        <f>'360 PU '!#REF!*SUM('360 PU '!K299:R299)</f>
        <v>#REF!</v>
      </c>
      <c r="J246" s="33" t="e">
        <f>'360 PU '!#REF!*SUM('360 PU '!K299:R299)</f>
        <v>#REF!</v>
      </c>
    </row>
    <row r="247" spans="1:10">
      <c r="A247">
        <f>'360 PU '!D300</f>
        <v>0</v>
      </c>
      <c r="B247">
        <f>'360 PU '!AC300</f>
        <v>0</v>
      </c>
      <c r="C247" s="23" t="e">
        <f>'360 PU '!#REF!*SUM('360 PU '!K300:R300)</f>
        <v>#REF!</v>
      </c>
      <c r="D247" s="23" t="e">
        <f>'360 PU '!#REF!*SUM('360 PU '!K300:R300)</f>
        <v>#REF!</v>
      </c>
      <c r="E247" s="24">
        <f>'360 PU '!AD300*SUM('360 PU '!K300:R300)</f>
        <v>0</v>
      </c>
      <c r="F247" s="24">
        <f t="shared" si="9"/>
        <v>0</v>
      </c>
      <c r="G247" s="24">
        <f t="shared" si="10"/>
        <v>0</v>
      </c>
      <c r="H247" s="33" t="e">
        <f>'360 PU '!#REF!*SUM('360 PU '!K300:R300)</f>
        <v>#REF!</v>
      </c>
      <c r="I247" s="33" t="e">
        <f>'360 PU '!#REF!*SUM('360 PU '!K300:R300)</f>
        <v>#REF!</v>
      </c>
      <c r="J247" s="33" t="e">
        <f>'360 PU '!#REF!*SUM('360 PU '!K300:R300)</f>
        <v>#REF!</v>
      </c>
    </row>
    <row r="248" spans="1:10">
      <c r="A248">
        <f>'360 PU '!D301</f>
        <v>0</v>
      </c>
      <c r="B248">
        <f>'360 PU '!AC301</f>
        <v>0</v>
      </c>
      <c r="C248" s="23" t="e">
        <f>'360 PU '!#REF!*SUM('360 PU '!K301:R301)</f>
        <v>#REF!</v>
      </c>
      <c r="D248" s="23" t="e">
        <f>'360 PU '!#REF!*SUM('360 PU '!K301:R301)</f>
        <v>#REF!</v>
      </c>
      <c r="E248" s="24">
        <f>'360 PU '!AD301*SUM('360 PU '!K301:R301)</f>
        <v>0</v>
      </c>
      <c r="F248" s="24">
        <f t="shared" si="9"/>
        <v>0</v>
      </c>
      <c r="G248" s="24">
        <f t="shared" si="10"/>
        <v>0</v>
      </c>
      <c r="H248" s="33" t="e">
        <f>'360 PU '!#REF!*SUM('360 PU '!K301:R301)</f>
        <v>#REF!</v>
      </c>
      <c r="I248" s="33" t="e">
        <f>'360 PU '!#REF!*SUM('360 PU '!K301:R301)</f>
        <v>#REF!</v>
      </c>
      <c r="J248" s="33" t="e">
        <f>'360 PU '!#REF!*SUM('360 PU '!K301:R301)</f>
        <v>#REF!</v>
      </c>
    </row>
    <row r="249" spans="1:10">
      <c r="A249">
        <f>'360 PU '!D302</f>
        <v>0</v>
      </c>
      <c r="B249">
        <f>'360 PU '!AC302</f>
        <v>0</v>
      </c>
      <c r="C249" s="23" t="e">
        <f>'360 PU '!#REF!*SUM('360 PU '!K302:R302)</f>
        <v>#REF!</v>
      </c>
      <c r="D249" s="23" t="e">
        <f>'360 PU '!#REF!*SUM('360 PU '!K302:R302)</f>
        <v>#REF!</v>
      </c>
      <c r="E249" s="24">
        <f>'360 PU '!AD302*SUM('360 PU '!K302:R302)</f>
        <v>0</v>
      </c>
      <c r="F249" s="24">
        <f t="shared" si="9"/>
        <v>0</v>
      </c>
      <c r="G249" s="24">
        <f t="shared" si="10"/>
        <v>0</v>
      </c>
      <c r="H249" s="33" t="e">
        <f>'360 PU '!#REF!*SUM('360 PU '!K302:R302)</f>
        <v>#REF!</v>
      </c>
      <c r="I249" s="33" t="e">
        <f>'360 PU '!#REF!*SUM('360 PU '!K302:R302)</f>
        <v>#REF!</v>
      </c>
      <c r="J249" s="33" t="e">
        <f>'360 PU '!#REF!*SUM('360 PU '!K302:R302)</f>
        <v>#REF!</v>
      </c>
    </row>
    <row r="250" spans="1:10">
      <c r="A250">
        <f>'360 PU '!D303</f>
        <v>0</v>
      </c>
      <c r="B250">
        <f>'360 PU '!AC303</f>
        <v>0</v>
      </c>
      <c r="C250" s="23" t="e">
        <f>'360 PU '!#REF!*SUM('360 PU '!K303:R303)</f>
        <v>#REF!</v>
      </c>
      <c r="D250" s="23" t="e">
        <f>'360 PU '!#REF!*SUM('360 PU '!K303:R303)</f>
        <v>#REF!</v>
      </c>
      <c r="E250" s="24">
        <f>'360 PU '!AD303*SUM('360 PU '!K303:R303)</f>
        <v>0</v>
      </c>
      <c r="F250" s="24">
        <f t="shared" si="9"/>
        <v>0</v>
      </c>
      <c r="G250" s="24">
        <f t="shared" si="10"/>
        <v>0</v>
      </c>
      <c r="H250" s="33" t="e">
        <f>'360 PU '!#REF!*SUM('360 PU '!K303:R303)</f>
        <v>#REF!</v>
      </c>
      <c r="I250" s="33" t="e">
        <f>'360 PU '!#REF!*SUM('360 PU '!K303:R303)</f>
        <v>#REF!</v>
      </c>
      <c r="J250" s="33" t="e">
        <f>'360 PU '!#REF!*SUM('360 PU '!K303:R303)</f>
        <v>#REF!</v>
      </c>
    </row>
    <row r="251" spans="1:10">
      <c r="A251">
        <f>'360 PU '!D304</f>
        <v>0</v>
      </c>
      <c r="B251">
        <f>'360 PU '!AC304</f>
        <v>0</v>
      </c>
      <c r="C251" s="23" t="e">
        <f>'360 PU '!#REF!*SUM('360 PU '!K304:R304)</f>
        <v>#REF!</v>
      </c>
      <c r="D251" s="23" t="e">
        <f>'360 PU '!#REF!*SUM('360 PU '!K304:R304)</f>
        <v>#REF!</v>
      </c>
      <c r="E251" s="24">
        <f>'360 PU '!AD304*SUM('360 PU '!K304:R304)</f>
        <v>0</v>
      </c>
      <c r="F251" s="24">
        <f t="shared" si="9"/>
        <v>0</v>
      </c>
      <c r="G251" s="24">
        <f t="shared" si="10"/>
        <v>0</v>
      </c>
      <c r="H251" s="33" t="e">
        <f>'360 PU '!#REF!*SUM('360 PU '!K304:R304)</f>
        <v>#REF!</v>
      </c>
      <c r="I251" s="33" t="e">
        <f>'360 PU '!#REF!*SUM('360 PU '!K304:R304)</f>
        <v>#REF!</v>
      </c>
      <c r="J251" s="33" t="e">
        <f>'360 PU '!#REF!*SUM('360 PU '!K304:R304)</f>
        <v>#REF!</v>
      </c>
    </row>
    <row r="252" spans="1:10">
      <c r="A252">
        <f>'360 PU '!D305</f>
        <v>0</v>
      </c>
      <c r="B252">
        <f>'360 PU '!AC305</f>
        <v>0</v>
      </c>
      <c r="C252" s="23" t="e">
        <f>'360 PU '!#REF!*SUM('360 PU '!K305:R305)</f>
        <v>#REF!</v>
      </c>
      <c r="D252" s="23" t="e">
        <f>'360 PU '!#REF!*SUM('360 PU '!K305:R305)</f>
        <v>#REF!</v>
      </c>
      <c r="E252" s="24">
        <f>'360 PU '!AD305*SUM('360 PU '!K305:R305)</f>
        <v>0</v>
      </c>
      <c r="F252" s="24">
        <f t="shared" si="9"/>
        <v>0</v>
      </c>
      <c r="G252" s="24">
        <f t="shared" si="10"/>
        <v>0</v>
      </c>
      <c r="H252" s="33" t="e">
        <f>'360 PU '!#REF!*SUM('360 PU '!K305:R305)</f>
        <v>#REF!</v>
      </c>
      <c r="I252" s="33" t="e">
        <f>'360 PU '!#REF!*SUM('360 PU '!K305:R305)</f>
        <v>#REF!</v>
      </c>
      <c r="J252" s="33" t="e">
        <f>'360 PU '!#REF!*SUM('360 PU '!K305:R305)</f>
        <v>#REF!</v>
      </c>
    </row>
    <row r="253" spans="1:10">
      <c r="A253">
        <f>'360 PU '!D306</f>
        <v>0</v>
      </c>
      <c r="B253">
        <f>'360 PU '!AC306</f>
        <v>0</v>
      </c>
      <c r="C253" s="23" t="e">
        <f>'360 PU '!#REF!*SUM('360 PU '!K306:R306)</f>
        <v>#REF!</v>
      </c>
      <c r="D253" s="23" t="e">
        <f>'360 PU '!#REF!*SUM('360 PU '!K306:R306)</f>
        <v>#REF!</v>
      </c>
      <c r="E253" s="24">
        <f>'360 PU '!AD306*SUM('360 PU '!K306:R306)</f>
        <v>0</v>
      </c>
      <c r="F253" s="24">
        <f t="shared" si="9"/>
        <v>0</v>
      </c>
      <c r="G253" s="24">
        <f t="shared" si="10"/>
        <v>0</v>
      </c>
      <c r="H253" s="33" t="e">
        <f>'360 PU '!#REF!*SUM('360 PU '!K306:R306)</f>
        <v>#REF!</v>
      </c>
      <c r="I253" s="33" t="e">
        <f>'360 PU '!#REF!*SUM('360 PU '!K306:R306)</f>
        <v>#REF!</v>
      </c>
      <c r="J253" s="33" t="e">
        <f>'360 PU '!#REF!*SUM('360 PU '!K306:R306)</f>
        <v>#REF!</v>
      </c>
    </row>
    <row r="254" spans="1:10">
      <c r="A254">
        <f>'360 PU '!D307</f>
        <v>0</v>
      </c>
      <c r="B254">
        <f>'360 PU '!AC307</f>
        <v>0</v>
      </c>
      <c r="C254" s="23" t="e">
        <f>'360 PU '!#REF!*SUM('360 PU '!K307:R307)</f>
        <v>#REF!</v>
      </c>
      <c r="D254" s="23" t="e">
        <f>'360 PU '!#REF!*SUM('360 PU '!K307:R307)</f>
        <v>#REF!</v>
      </c>
      <c r="E254" s="24">
        <f>'360 PU '!AD307*SUM('360 PU '!K307:R307)</f>
        <v>0</v>
      </c>
      <c r="F254" s="24">
        <f t="shared" si="9"/>
        <v>0</v>
      </c>
      <c r="G254" s="24">
        <f t="shared" si="10"/>
        <v>0</v>
      </c>
      <c r="H254" s="33" t="e">
        <f>'360 PU '!#REF!*SUM('360 PU '!K307:R307)</f>
        <v>#REF!</v>
      </c>
      <c r="I254" s="33" t="e">
        <f>'360 PU '!#REF!*SUM('360 PU '!K307:R307)</f>
        <v>#REF!</v>
      </c>
      <c r="J254" s="33" t="e">
        <f>'360 PU '!#REF!*SUM('360 PU '!K307:R307)</f>
        <v>#REF!</v>
      </c>
    </row>
    <row r="255" spans="1:10">
      <c r="A255">
        <f>'360 PU '!D308</f>
        <v>0</v>
      </c>
      <c r="B255">
        <f>'360 PU '!AC308</f>
        <v>0</v>
      </c>
      <c r="C255" s="23" t="e">
        <f>'360 PU '!#REF!*SUM('360 PU '!K308:R308)</f>
        <v>#REF!</v>
      </c>
      <c r="D255" s="23" t="e">
        <f>'360 PU '!#REF!*SUM('360 PU '!K308:R308)</f>
        <v>#REF!</v>
      </c>
      <c r="E255" s="24">
        <f>'360 PU '!AD308*SUM('360 PU '!K308:R308)</f>
        <v>0</v>
      </c>
      <c r="F255" s="24">
        <f t="shared" si="9"/>
        <v>0</v>
      </c>
      <c r="G255" s="24">
        <f t="shared" si="10"/>
        <v>0</v>
      </c>
      <c r="H255" s="33" t="e">
        <f>'360 PU '!#REF!*SUM('360 PU '!K308:R308)</f>
        <v>#REF!</v>
      </c>
      <c r="I255" s="33" t="e">
        <f>'360 PU '!#REF!*SUM('360 PU '!K308:R308)</f>
        <v>#REF!</v>
      </c>
      <c r="J255" s="33" t="e">
        <f>'360 PU '!#REF!*SUM('360 PU '!K308:R308)</f>
        <v>#REF!</v>
      </c>
    </row>
    <row r="256" spans="1:10">
      <c r="A256">
        <f>'360 PU '!D309</f>
        <v>0</v>
      </c>
      <c r="B256">
        <f>'360 PU '!AC309</f>
        <v>0</v>
      </c>
      <c r="C256" s="23" t="e">
        <f>'360 PU '!#REF!*SUM('360 PU '!K309:R309)</f>
        <v>#REF!</v>
      </c>
      <c r="D256" s="23" t="e">
        <f>'360 PU '!#REF!*SUM('360 PU '!K309:R309)</f>
        <v>#REF!</v>
      </c>
      <c r="E256" s="24">
        <f>'360 PU '!AD309*SUM('360 PU '!K309:R309)</f>
        <v>0</v>
      </c>
      <c r="F256" s="24">
        <f t="shared" si="9"/>
        <v>0</v>
      </c>
      <c r="G256" s="24">
        <f t="shared" si="10"/>
        <v>0</v>
      </c>
      <c r="H256" s="33" t="e">
        <f>'360 PU '!#REF!*SUM('360 PU '!K309:R309)</f>
        <v>#REF!</v>
      </c>
      <c r="I256" s="33" t="e">
        <f>'360 PU '!#REF!*SUM('360 PU '!K309:R309)</f>
        <v>#REF!</v>
      </c>
      <c r="J256" s="33" t="e">
        <f>'360 PU '!#REF!*SUM('360 PU '!K309:R309)</f>
        <v>#REF!</v>
      </c>
    </row>
    <row r="257" spans="1:10">
      <c r="A257">
        <f>'360 PU '!D310</f>
        <v>0</v>
      </c>
      <c r="B257">
        <f>'360 PU '!AC310</f>
        <v>0</v>
      </c>
      <c r="C257" s="23" t="e">
        <f>'360 PU '!#REF!*SUM('360 PU '!K310:R310)</f>
        <v>#REF!</v>
      </c>
      <c r="D257" s="23" t="e">
        <f>'360 PU '!#REF!*SUM('360 PU '!K310:R310)</f>
        <v>#REF!</v>
      </c>
      <c r="E257" s="24">
        <f>'360 PU '!AD310*SUM('360 PU '!K310:R310)</f>
        <v>0</v>
      </c>
      <c r="F257" s="24">
        <f t="shared" si="9"/>
        <v>0</v>
      </c>
      <c r="G257" s="24">
        <f t="shared" si="10"/>
        <v>0</v>
      </c>
      <c r="H257" s="33" t="e">
        <f>'360 PU '!#REF!*SUM('360 PU '!K310:R310)</f>
        <v>#REF!</v>
      </c>
      <c r="I257" s="33" t="e">
        <f>'360 PU '!#REF!*SUM('360 PU '!K310:R310)</f>
        <v>#REF!</v>
      </c>
      <c r="J257" s="33" t="e">
        <f>'360 PU '!#REF!*SUM('360 PU '!K310:R310)</f>
        <v>#REF!</v>
      </c>
    </row>
    <row r="258" spans="1:10">
      <c r="A258">
        <f>'360 PU '!D311</f>
        <v>0</v>
      </c>
      <c r="B258">
        <f>'360 PU '!AC311</f>
        <v>0</v>
      </c>
      <c r="C258" s="23" t="e">
        <f>'360 PU '!#REF!*SUM('360 PU '!K311:R311)</f>
        <v>#REF!</v>
      </c>
      <c r="D258" s="23" t="e">
        <f>'360 PU '!#REF!*SUM('360 PU '!K311:R311)</f>
        <v>#REF!</v>
      </c>
      <c r="E258" s="24">
        <f>'360 PU '!AD311*SUM('360 PU '!K311:R311)</f>
        <v>0</v>
      </c>
      <c r="F258" s="24">
        <f t="shared" si="9"/>
        <v>0</v>
      </c>
      <c r="G258" s="24">
        <f t="shared" si="10"/>
        <v>0</v>
      </c>
      <c r="H258" s="33" t="e">
        <f>'360 PU '!#REF!*SUM('360 PU '!K311:R311)</f>
        <v>#REF!</v>
      </c>
      <c r="I258" s="33" t="e">
        <f>'360 PU '!#REF!*SUM('360 PU '!K311:R311)</f>
        <v>#REF!</v>
      </c>
      <c r="J258" s="33" t="e">
        <f>'360 PU '!#REF!*SUM('360 PU '!K311:R311)</f>
        <v>#REF!</v>
      </c>
    </row>
    <row r="259" spans="1:10">
      <c r="A259">
        <f>'360 PU '!D312</f>
        <v>0</v>
      </c>
      <c r="B259">
        <f>'360 PU '!AC312</f>
        <v>0</v>
      </c>
      <c r="C259" s="23" t="e">
        <f>'360 PU '!#REF!*SUM('360 PU '!K312:R312)</f>
        <v>#REF!</v>
      </c>
      <c r="D259" s="23" t="e">
        <f>'360 PU '!#REF!*SUM('360 PU '!K312:R312)</f>
        <v>#REF!</v>
      </c>
      <c r="E259" s="24">
        <f>'360 PU '!AD312*SUM('360 PU '!K312:R312)</f>
        <v>0</v>
      </c>
      <c r="F259" s="24">
        <f t="shared" si="9"/>
        <v>0</v>
      </c>
      <c r="G259" s="24">
        <f t="shared" si="10"/>
        <v>0</v>
      </c>
      <c r="H259" s="33" t="e">
        <f>'360 PU '!#REF!*SUM('360 PU '!K312:R312)</f>
        <v>#REF!</v>
      </c>
      <c r="I259" s="33" t="e">
        <f>'360 PU '!#REF!*SUM('360 PU '!K312:R312)</f>
        <v>#REF!</v>
      </c>
      <c r="J259" s="33" t="e">
        <f>'360 PU '!#REF!*SUM('360 PU '!K312:R312)</f>
        <v>#REF!</v>
      </c>
    </row>
    <row r="260" spans="1:10">
      <c r="A260">
        <f>'360 PU '!D313</f>
        <v>0</v>
      </c>
      <c r="B260">
        <f>'360 PU '!AC313</f>
        <v>0</v>
      </c>
      <c r="C260" s="23" t="e">
        <f>'360 PU '!#REF!*SUM('360 PU '!K313:R313)</f>
        <v>#REF!</v>
      </c>
      <c r="D260" s="23" t="e">
        <f>'360 PU '!#REF!*SUM('360 PU '!K313:R313)</f>
        <v>#REF!</v>
      </c>
      <c r="E260" s="24">
        <f>'360 PU '!AD313*SUM('360 PU '!K313:R313)</f>
        <v>0</v>
      </c>
      <c r="F260" s="24">
        <f t="shared" si="9"/>
        <v>0</v>
      </c>
      <c r="G260" s="24">
        <f t="shared" si="10"/>
        <v>0</v>
      </c>
      <c r="H260" s="33" t="e">
        <f>'360 PU '!#REF!*SUM('360 PU '!K313:R313)</f>
        <v>#REF!</v>
      </c>
      <c r="I260" s="33" t="e">
        <f>'360 PU '!#REF!*SUM('360 PU '!K313:R313)</f>
        <v>#REF!</v>
      </c>
      <c r="J260" s="33" t="e">
        <f>'360 PU '!#REF!*SUM('360 PU '!K313:R313)</f>
        <v>#REF!</v>
      </c>
    </row>
    <row r="261" spans="1:10">
      <c r="A261">
        <f>'360 PU '!D314</f>
        <v>0</v>
      </c>
      <c r="B261">
        <f>'360 PU '!AC314</f>
        <v>0</v>
      </c>
      <c r="C261" s="23" t="e">
        <f>'360 PU '!#REF!*SUM('360 PU '!K314:R314)</f>
        <v>#REF!</v>
      </c>
      <c r="D261" s="23" t="e">
        <f>'360 PU '!#REF!*SUM('360 PU '!K314:R314)</f>
        <v>#REF!</v>
      </c>
      <c r="E261" s="24">
        <f>'360 PU '!AD314*SUM('360 PU '!K314:R314)</f>
        <v>0</v>
      </c>
      <c r="F261" s="24">
        <f t="shared" si="9"/>
        <v>0</v>
      </c>
      <c r="G261" s="24">
        <f t="shared" si="10"/>
        <v>0</v>
      </c>
      <c r="H261" s="33" t="e">
        <f>'360 PU '!#REF!*SUM('360 PU '!K314:R314)</f>
        <v>#REF!</v>
      </c>
      <c r="I261" s="33" t="e">
        <f>'360 PU '!#REF!*SUM('360 PU '!K314:R314)</f>
        <v>#REF!</v>
      </c>
      <c r="J261" s="33" t="e">
        <f>'360 PU '!#REF!*SUM('360 PU '!K314:R314)</f>
        <v>#REF!</v>
      </c>
    </row>
    <row r="262" spans="1:10">
      <c r="A262">
        <f>'360 PU '!D315</f>
        <v>0</v>
      </c>
      <c r="B262">
        <f>'360 PU '!AC315</f>
        <v>0</v>
      </c>
      <c r="C262" s="23" t="e">
        <f>'360 PU '!#REF!*SUM('360 PU '!K315:R315)</f>
        <v>#REF!</v>
      </c>
      <c r="D262" s="23" t="e">
        <f>'360 PU '!#REF!*SUM('360 PU '!K315:R315)</f>
        <v>#REF!</v>
      </c>
      <c r="E262" s="24">
        <f>'360 PU '!AD315*SUM('360 PU '!K315:R315)</f>
        <v>0</v>
      </c>
      <c r="F262" s="24">
        <f t="shared" ref="F262:F274" si="11">E262*0.02</f>
        <v>0</v>
      </c>
      <c r="G262" s="24">
        <f t="shared" ref="G262:G274" si="12">E262*0.002</f>
        <v>0</v>
      </c>
      <c r="H262" s="33" t="e">
        <f>'360 PU '!#REF!*SUM('360 PU '!K315:R315)</f>
        <v>#REF!</v>
      </c>
      <c r="I262" s="33" t="e">
        <f>'360 PU '!#REF!*SUM('360 PU '!K315:R315)</f>
        <v>#REF!</v>
      </c>
      <c r="J262" s="33" t="e">
        <f>'360 PU '!#REF!*SUM('360 PU '!K315:R315)</f>
        <v>#REF!</v>
      </c>
    </row>
    <row r="263" spans="1:10">
      <c r="A263">
        <f>'360 PU '!D316</f>
        <v>0</v>
      </c>
      <c r="B263">
        <f>'360 PU '!AC316</f>
        <v>0</v>
      </c>
      <c r="C263" s="23" t="e">
        <f>'360 PU '!#REF!*SUM('360 PU '!K316:R316)</f>
        <v>#REF!</v>
      </c>
      <c r="D263" s="23" t="e">
        <f>'360 PU '!#REF!*SUM('360 PU '!K316:R316)</f>
        <v>#REF!</v>
      </c>
      <c r="E263" s="24">
        <f>'360 PU '!AD316*SUM('360 PU '!K316:R316)</f>
        <v>0</v>
      </c>
      <c r="F263" s="24">
        <f t="shared" si="11"/>
        <v>0</v>
      </c>
      <c r="G263" s="24">
        <f t="shared" si="12"/>
        <v>0</v>
      </c>
      <c r="H263" s="33" t="e">
        <f>'360 PU '!#REF!*SUM('360 PU '!K316:R316)</f>
        <v>#REF!</v>
      </c>
      <c r="I263" s="33" t="e">
        <f>'360 PU '!#REF!*SUM('360 PU '!K316:R316)</f>
        <v>#REF!</v>
      </c>
      <c r="J263" s="33" t="e">
        <f>'360 PU '!#REF!*SUM('360 PU '!K316:R316)</f>
        <v>#REF!</v>
      </c>
    </row>
    <row r="264" spans="1:10">
      <c r="A264">
        <f>'360 PU '!D317</f>
        <v>0</v>
      </c>
      <c r="B264">
        <f>'360 PU '!AC317</f>
        <v>0</v>
      </c>
      <c r="C264" s="23" t="e">
        <f>'360 PU '!#REF!*SUM('360 PU '!K317:R317)</f>
        <v>#REF!</v>
      </c>
      <c r="D264" s="23" t="e">
        <f>'360 PU '!#REF!*SUM('360 PU '!K317:R317)</f>
        <v>#REF!</v>
      </c>
      <c r="E264" s="24">
        <f>'360 PU '!AD317*SUM('360 PU '!K317:R317)</f>
        <v>0</v>
      </c>
      <c r="F264" s="24">
        <f t="shared" si="11"/>
        <v>0</v>
      </c>
      <c r="G264" s="24">
        <f t="shared" si="12"/>
        <v>0</v>
      </c>
      <c r="H264" s="33" t="e">
        <f>'360 PU '!#REF!*SUM('360 PU '!K317:R317)</f>
        <v>#REF!</v>
      </c>
      <c r="I264" s="33" t="e">
        <f>'360 PU '!#REF!*SUM('360 PU '!K317:R317)</f>
        <v>#REF!</v>
      </c>
      <c r="J264" s="33" t="e">
        <f>'360 PU '!#REF!*SUM('360 PU '!K317:R317)</f>
        <v>#REF!</v>
      </c>
    </row>
    <row r="265" spans="1:10">
      <c r="A265">
        <f>'360 PU '!D318</f>
        <v>0</v>
      </c>
      <c r="B265">
        <f>'360 PU '!AC318</f>
        <v>0</v>
      </c>
      <c r="C265" s="23" t="e">
        <f>'360 PU '!#REF!*SUM('360 PU '!K318:R318)</f>
        <v>#REF!</v>
      </c>
      <c r="D265" s="23" t="e">
        <f>'360 PU '!#REF!*SUM('360 PU '!K318:R318)</f>
        <v>#REF!</v>
      </c>
      <c r="E265" s="24">
        <f>'360 PU '!AD318*SUM('360 PU '!K318:R318)</f>
        <v>0</v>
      </c>
      <c r="F265" s="24">
        <f t="shared" si="11"/>
        <v>0</v>
      </c>
      <c r="G265" s="24">
        <f t="shared" si="12"/>
        <v>0</v>
      </c>
      <c r="H265" s="33" t="e">
        <f>'360 PU '!#REF!*SUM('360 PU '!K318:R318)</f>
        <v>#REF!</v>
      </c>
      <c r="I265" s="33" t="e">
        <f>'360 PU '!#REF!*SUM('360 PU '!K318:R318)</f>
        <v>#REF!</v>
      </c>
      <c r="J265" s="33" t="e">
        <f>'360 PU '!#REF!*SUM('360 PU '!K318:R318)</f>
        <v>#REF!</v>
      </c>
    </row>
    <row r="266" spans="1:10">
      <c r="A266">
        <f>'360 PU '!D319</f>
        <v>0</v>
      </c>
      <c r="B266">
        <f>'360 PU '!AC319</f>
        <v>0</v>
      </c>
      <c r="C266" s="23" t="e">
        <f>'360 PU '!#REF!*SUM('360 PU '!K319:R319)</f>
        <v>#REF!</v>
      </c>
      <c r="D266" s="23" t="e">
        <f>'360 PU '!#REF!*SUM('360 PU '!K319:R319)</f>
        <v>#REF!</v>
      </c>
      <c r="E266" s="24">
        <f>'360 PU '!AD319*SUM('360 PU '!K319:R319)</f>
        <v>0</v>
      </c>
      <c r="F266" s="24">
        <f t="shared" si="11"/>
        <v>0</v>
      </c>
      <c r="G266" s="24">
        <f t="shared" si="12"/>
        <v>0</v>
      </c>
      <c r="H266" s="33" t="e">
        <f>'360 PU '!#REF!*SUM('360 PU '!K319:R319)</f>
        <v>#REF!</v>
      </c>
      <c r="I266" s="33" t="e">
        <f>'360 PU '!#REF!*SUM('360 PU '!K319:R319)</f>
        <v>#REF!</v>
      </c>
      <c r="J266" s="33" t="e">
        <f>'360 PU '!#REF!*SUM('360 PU '!K319:R319)</f>
        <v>#REF!</v>
      </c>
    </row>
    <row r="267" spans="1:10">
      <c r="A267">
        <f>'360 PU '!D320</f>
        <v>0</v>
      </c>
      <c r="B267">
        <f>'360 PU '!AC320</f>
        <v>0</v>
      </c>
      <c r="C267" s="23" t="e">
        <f>'360 PU '!#REF!*SUM('360 PU '!K320:R320)</f>
        <v>#REF!</v>
      </c>
      <c r="D267" s="23" t="e">
        <f>'360 PU '!#REF!*SUM('360 PU '!K320:R320)</f>
        <v>#REF!</v>
      </c>
      <c r="E267" s="24">
        <f>'360 PU '!AD320*SUM('360 PU '!K320:R320)</f>
        <v>0</v>
      </c>
      <c r="F267" s="24">
        <f t="shared" si="11"/>
        <v>0</v>
      </c>
      <c r="G267" s="24">
        <f t="shared" si="12"/>
        <v>0</v>
      </c>
      <c r="H267" s="33" t="e">
        <f>'360 PU '!#REF!*SUM('360 PU '!K320:R320)</f>
        <v>#REF!</v>
      </c>
      <c r="I267" s="33" t="e">
        <f>'360 PU '!#REF!*SUM('360 PU '!K320:R320)</f>
        <v>#REF!</v>
      </c>
      <c r="J267" s="33" t="e">
        <f>'360 PU '!#REF!*SUM('360 PU '!K320:R320)</f>
        <v>#REF!</v>
      </c>
    </row>
    <row r="268" spans="1:10">
      <c r="A268">
        <f>'360 PU '!D321</f>
        <v>0</v>
      </c>
      <c r="B268">
        <f>'360 PU '!AC321</f>
        <v>0</v>
      </c>
      <c r="C268" s="23" t="e">
        <f>'360 PU '!#REF!*SUM('360 PU '!K321:R321)</f>
        <v>#REF!</v>
      </c>
      <c r="D268" s="23" t="e">
        <f>'360 PU '!#REF!*SUM('360 PU '!K321:R321)</f>
        <v>#REF!</v>
      </c>
      <c r="E268" s="24">
        <f>'360 PU '!AD321*SUM('360 PU '!K321:R321)</f>
        <v>0</v>
      </c>
      <c r="F268" s="24">
        <f t="shared" si="11"/>
        <v>0</v>
      </c>
      <c r="G268" s="24">
        <f t="shared" si="12"/>
        <v>0</v>
      </c>
      <c r="H268" s="33" t="e">
        <f>'360 PU '!#REF!*SUM('360 PU '!K321:R321)</f>
        <v>#REF!</v>
      </c>
      <c r="I268" s="33" t="e">
        <f>'360 PU '!#REF!*SUM('360 PU '!K321:R321)</f>
        <v>#REF!</v>
      </c>
      <c r="J268" s="33" t="e">
        <f>'360 PU '!#REF!*SUM('360 PU '!K321:R321)</f>
        <v>#REF!</v>
      </c>
    </row>
    <row r="269" spans="1:10">
      <c r="A269">
        <f>'360 PU '!D322</f>
        <v>0</v>
      </c>
      <c r="B269">
        <f>'360 PU '!AC322</f>
        <v>0</v>
      </c>
      <c r="C269" s="23" t="e">
        <f>'360 PU '!#REF!*SUM('360 PU '!K322:R322)</f>
        <v>#REF!</v>
      </c>
      <c r="D269" s="23" t="e">
        <f>'360 PU '!#REF!*SUM('360 PU '!K322:R322)</f>
        <v>#REF!</v>
      </c>
      <c r="E269" s="24">
        <f>'360 PU '!AD322*SUM('360 PU '!K322:R322)</f>
        <v>0</v>
      </c>
      <c r="F269" s="24">
        <f t="shared" si="11"/>
        <v>0</v>
      </c>
      <c r="G269" s="24">
        <f t="shared" si="12"/>
        <v>0</v>
      </c>
      <c r="H269" s="33" t="e">
        <f>'360 PU '!#REF!*SUM('360 PU '!K322:R322)</f>
        <v>#REF!</v>
      </c>
      <c r="I269" s="33" t="e">
        <f>'360 PU '!#REF!*SUM('360 PU '!K322:R322)</f>
        <v>#REF!</v>
      </c>
      <c r="J269" s="33" t="e">
        <f>'360 PU '!#REF!*SUM('360 PU '!K322:R322)</f>
        <v>#REF!</v>
      </c>
    </row>
    <row r="270" spans="1:10">
      <c r="A270">
        <f>'360 PU '!D323</f>
        <v>0</v>
      </c>
      <c r="B270">
        <f>'360 PU '!AC323</f>
        <v>0</v>
      </c>
      <c r="C270" s="23" t="e">
        <f>'360 PU '!#REF!*SUM('360 PU '!K323:R323)</f>
        <v>#REF!</v>
      </c>
      <c r="D270" s="23" t="e">
        <f>'360 PU '!#REF!*SUM('360 PU '!K323:R323)</f>
        <v>#REF!</v>
      </c>
      <c r="E270" s="24">
        <f>'360 PU '!AD323*SUM('360 PU '!K323:R323)</f>
        <v>0</v>
      </c>
      <c r="F270" s="24">
        <f t="shared" si="11"/>
        <v>0</v>
      </c>
      <c r="G270" s="24">
        <f t="shared" si="12"/>
        <v>0</v>
      </c>
      <c r="H270" s="33" t="e">
        <f>'360 PU '!#REF!*SUM('360 PU '!K323:R323)</f>
        <v>#REF!</v>
      </c>
      <c r="I270" s="33" t="e">
        <f>'360 PU '!#REF!*SUM('360 PU '!K323:R323)</f>
        <v>#REF!</v>
      </c>
      <c r="J270" s="33" t="e">
        <f>'360 PU '!#REF!*SUM('360 PU '!K323:R323)</f>
        <v>#REF!</v>
      </c>
    </row>
    <row r="271" spans="1:10">
      <c r="A271">
        <f>'360 PU '!D324</f>
        <v>0</v>
      </c>
      <c r="B271">
        <f>'360 PU '!AC324</f>
        <v>0</v>
      </c>
      <c r="C271" s="23" t="e">
        <f>'360 PU '!#REF!*SUM('360 PU '!K324:R324)</f>
        <v>#REF!</v>
      </c>
      <c r="D271" s="23" t="e">
        <f>'360 PU '!#REF!*SUM('360 PU '!K324:R324)</f>
        <v>#REF!</v>
      </c>
      <c r="E271" s="24">
        <f>'360 PU '!AD324*SUM('360 PU '!K324:R324)</f>
        <v>0</v>
      </c>
      <c r="F271" s="24">
        <f t="shared" si="11"/>
        <v>0</v>
      </c>
      <c r="G271" s="24">
        <f t="shared" si="12"/>
        <v>0</v>
      </c>
      <c r="H271" s="33" t="e">
        <f>'360 PU '!#REF!*SUM('360 PU '!K324:R324)</f>
        <v>#REF!</v>
      </c>
      <c r="I271" s="33" t="e">
        <f>'360 PU '!#REF!*SUM('360 PU '!K324:R324)</f>
        <v>#REF!</v>
      </c>
      <c r="J271" s="33" t="e">
        <f>'360 PU '!#REF!*SUM('360 PU '!K324:R324)</f>
        <v>#REF!</v>
      </c>
    </row>
    <row r="272" spans="1:10">
      <c r="A272">
        <f>'360 PU '!D325</f>
        <v>0</v>
      </c>
      <c r="B272">
        <f>'360 PU '!AC325</f>
        <v>0</v>
      </c>
      <c r="C272" s="23" t="e">
        <f>'360 PU '!#REF!*SUM('360 PU '!K325:R325)</f>
        <v>#REF!</v>
      </c>
      <c r="D272" s="23" t="e">
        <f>'360 PU '!#REF!*SUM('360 PU '!K325:R325)</f>
        <v>#REF!</v>
      </c>
      <c r="E272" s="24">
        <f>'360 PU '!AD325*SUM('360 PU '!K325:R325)</f>
        <v>0</v>
      </c>
      <c r="F272" s="24">
        <f t="shared" si="11"/>
        <v>0</v>
      </c>
      <c r="G272" s="24">
        <f t="shared" si="12"/>
        <v>0</v>
      </c>
      <c r="H272" s="33" t="e">
        <f>'360 PU '!#REF!*SUM('360 PU '!K325:R325)</f>
        <v>#REF!</v>
      </c>
      <c r="I272" s="33" t="e">
        <f>'360 PU '!#REF!*SUM('360 PU '!K325:R325)</f>
        <v>#REF!</v>
      </c>
      <c r="J272" s="33" t="e">
        <f>'360 PU '!#REF!*SUM('360 PU '!K325:R325)</f>
        <v>#REF!</v>
      </c>
    </row>
    <row r="273" spans="1:10">
      <c r="A273">
        <f>'360 PU '!D326</f>
        <v>0</v>
      </c>
      <c r="B273">
        <f>'360 PU '!AC326</f>
        <v>0</v>
      </c>
      <c r="C273" s="23" t="e">
        <f>'360 PU '!#REF!*SUM('360 PU '!K326:R326)</f>
        <v>#REF!</v>
      </c>
      <c r="D273" s="23" t="e">
        <f>'360 PU '!#REF!*SUM('360 PU '!K326:R326)</f>
        <v>#REF!</v>
      </c>
      <c r="E273" s="24">
        <f>'360 PU '!AD326*SUM('360 PU '!K326:R326)</f>
        <v>0</v>
      </c>
      <c r="F273" s="24">
        <f t="shared" si="11"/>
        <v>0</v>
      </c>
      <c r="G273" s="24">
        <f t="shared" si="12"/>
        <v>0</v>
      </c>
      <c r="H273" s="33" t="e">
        <f>'360 PU '!#REF!*SUM('360 PU '!K326:R326)</f>
        <v>#REF!</v>
      </c>
      <c r="I273" s="33" t="e">
        <f>'360 PU '!#REF!*SUM('360 PU '!K326:R326)</f>
        <v>#REF!</v>
      </c>
      <c r="J273" s="33" t="e">
        <f>'360 PU '!#REF!*SUM('360 PU '!K326:R326)</f>
        <v>#REF!</v>
      </c>
    </row>
    <row r="274" spans="1:10">
      <c r="A274">
        <f>'360 PU '!D327</f>
        <v>0</v>
      </c>
      <c r="B274">
        <f>'360 PU '!AC327</f>
        <v>0</v>
      </c>
      <c r="C274" s="23" t="e">
        <f>'360 PU '!#REF!*SUM('360 PU '!K327:R327)</f>
        <v>#REF!</v>
      </c>
      <c r="D274" s="23" t="e">
        <f>'360 PU '!#REF!*SUM('360 PU '!K327:R327)</f>
        <v>#REF!</v>
      </c>
      <c r="E274" s="24">
        <f>'360 PU '!AD327*SUM('360 PU '!K327:R327)</f>
        <v>0</v>
      </c>
      <c r="F274" s="24">
        <f t="shared" si="11"/>
        <v>0</v>
      </c>
      <c r="G274" s="24">
        <f t="shared" si="12"/>
        <v>0</v>
      </c>
      <c r="H274" s="33" t="e">
        <f>'360 PU '!#REF!*SUM('360 PU '!K327:R327)</f>
        <v>#REF!</v>
      </c>
      <c r="I274" s="33" t="e">
        <f>'360 PU '!#REF!*SUM('360 PU '!K327:R327)</f>
        <v>#REF!</v>
      </c>
      <c r="J274" s="33" t="e">
        <f>'360 PU '!#REF!*SUM('360 PU '!K327:R327)</f>
        <v>#REF!</v>
      </c>
    </row>
    <row r="275" spans="1:10">
      <c r="C275" s="23" t="e">
        <f>'360 PU '!#REF!*SUM('360 PU '!K366:R366)</f>
        <v>#REF!</v>
      </c>
      <c r="D275" s="23" t="e">
        <f>'360 PU '!#REF!*SUM('360 PU '!K366:R366)</f>
        <v>#REF!</v>
      </c>
      <c r="E275" s="24">
        <f>'360 PU '!AD366*SUM('360 PU '!K366:R366)</f>
        <v>0</v>
      </c>
      <c r="F275" s="24">
        <f t="shared" ref="F275:F287" si="13">E275*0.02</f>
        <v>0</v>
      </c>
      <c r="G275" s="24">
        <f t="shared" ref="G275:G287" si="14">E275*0.002</f>
        <v>0</v>
      </c>
      <c r="H275" s="33" t="e">
        <f>'360 PU '!#REF!*SUM('360 PU '!K366:R366)</f>
        <v>#REF!</v>
      </c>
      <c r="I275" s="33" t="e">
        <f>'360 PU '!#REF!*SUM('360 PU '!K366:R366)</f>
        <v>#REF!</v>
      </c>
      <c r="J275" s="33" t="e">
        <f>'360 PU '!#REF!*SUM('360 PU '!K366:R366)</f>
        <v>#REF!</v>
      </c>
    </row>
    <row r="276" spans="1:10">
      <c r="C276" s="23" t="e">
        <f>'360 PU '!#REF!*SUM('360 PU '!K367:R367)</f>
        <v>#REF!</v>
      </c>
      <c r="D276" s="23" t="e">
        <f>'360 PU '!#REF!*SUM('360 PU '!K367:R367)</f>
        <v>#REF!</v>
      </c>
      <c r="E276" s="24">
        <f>'360 PU '!AD367*SUM('360 PU '!K367:R367)</f>
        <v>0</v>
      </c>
      <c r="F276" s="24">
        <f t="shared" si="13"/>
        <v>0</v>
      </c>
      <c r="G276" s="24">
        <f t="shared" si="14"/>
        <v>0</v>
      </c>
      <c r="H276" s="33" t="e">
        <f>'360 PU '!#REF!*SUM('360 PU '!K367:R367)</f>
        <v>#REF!</v>
      </c>
      <c r="I276" s="33" t="e">
        <f>'360 PU '!#REF!*SUM('360 PU '!K367:R367)</f>
        <v>#REF!</v>
      </c>
      <c r="J276" s="33" t="e">
        <f>'360 PU '!#REF!*SUM('360 PU '!K367:R367)</f>
        <v>#REF!</v>
      </c>
    </row>
    <row r="277" spans="1:10">
      <c r="C277" s="23" t="e">
        <f>'360 PU '!#REF!*SUM('360 PU '!K368:R368)</f>
        <v>#REF!</v>
      </c>
      <c r="D277" s="23" t="e">
        <f>'360 PU '!#REF!*SUM('360 PU '!K368:R368)</f>
        <v>#REF!</v>
      </c>
      <c r="E277" s="24">
        <f>'360 PU '!AD368*SUM('360 PU '!K368:R368)</f>
        <v>0</v>
      </c>
      <c r="F277" s="24">
        <f t="shared" si="13"/>
        <v>0</v>
      </c>
      <c r="G277" s="24">
        <f t="shared" si="14"/>
        <v>0</v>
      </c>
      <c r="H277" s="33" t="e">
        <f>'360 PU '!#REF!*SUM('360 PU '!K368:R368)</f>
        <v>#REF!</v>
      </c>
      <c r="I277" s="33" t="e">
        <f>'360 PU '!#REF!*SUM('360 PU '!K368:R368)</f>
        <v>#REF!</v>
      </c>
      <c r="J277" s="33" t="e">
        <f>'360 PU '!#REF!*SUM('360 PU '!K368:R368)</f>
        <v>#REF!</v>
      </c>
    </row>
    <row r="278" spans="1:10">
      <c r="C278" s="23" t="e">
        <f>'360 PU '!#REF!*SUM('360 PU '!K369:R369)</f>
        <v>#REF!</v>
      </c>
      <c r="D278" s="23" t="e">
        <f>'360 PU '!#REF!*SUM('360 PU '!K369:R369)</f>
        <v>#REF!</v>
      </c>
      <c r="E278" s="24">
        <f>'360 PU '!AD369*SUM('360 PU '!K369:R369)</f>
        <v>0</v>
      </c>
      <c r="F278" s="24">
        <f t="shared" si="13"/>
        <v>0</v>
      </c>
      <c r="G278" s="24">
        <f t="shared" si="14"/>
        <v>0</v>
      </c>
      <c r="H278" s="33" t="e">
        <f>'360 PU '!#REF!*SUM('360 PU '!K369:R369)</f>
        <v>#REF!</v>
      </c>
      <c r="I278" s="33" t="e">
        <f>'360 PU '!#REF!*SUM('360 PU '!K369:R369)</f>
        <v>#REF!</v>
      </c>
      <c r="J278" s="33" t="e">
        <f>'360 PU '!#REF!*SUM('360 PU '!K369:R369)</f>
        <v>#REF!</v>
      </c>
    </row>
    <row r="279" spans="1:10">
      <c r="C279" s="23" t="e">
        <f>'360 PU '!#REF!*SUM('360 PU '!K370:R370)</f>
        <v>#REF!</v>
      </c>
      <c r="D279" s="23" t="e">
        <f>'360 PU '!#REF!*SUM('360 PU '!K370:R370)</f>
        <v>#REF!</v>
      </c>
      <c r="E279" s="24">
        <f>'360 PU '!AD370*SUM('360 PU '!K370:R370)</f>
        <v>0</v>
      </c>
      <c r="F279" s="24">
        <f t="shared" si="13"/>
        <v>0</v>
      </c>
      <c r="G279" s="24">
        <f t="shared" si="14"/>
        <v>0</v>
      </c>
      <c r="H279" s="33" t="e">
        <f>'360 PU '!#REF!*SUM('360 PU '!K370:R370)</f>
        <v>#REF!</v>
      </c>
      <c r="I279" s="33" t="e">
        <f>'360 PU '!#REF!*SUM('360 PU '!K370:R370)</f>
        <v>#REF!</v>
      </c>
      <c r="J279" s="33" t="e">
        <f>'360 PU '!#REF!*SUM('360 PU '!K370:R370)</f>
        <v>#REF!</v>
      </c>
    </row>
    <row r="280" spans="1:10">
      <c r="C280" s="23" t="e">
        <f>'360 PU '!#REF!*SUM('360 PU '!K371:R371)</f>
        <v>#REF!</v>
      </c>
      <c r="D280" s="23" t="e">
        <f>'360 PU '!#REF!*SUM('360 PU '!K371:R371)</f>
        <v>#REF!</v>
      </c>
      <c r="E280" s="24">
        <f>'360 PU '!AD371*SUM('360 PU '!K371:R371)</f>
        <v>0</v>
      </c>
      <c r="F280" s="24">
        <f t="shared" si="13"/>
        <v>0</v>
      </c>
      <c r="G280" s="24">
        <f t="shared" si="14"/>
        <v>0</v>
      </c>
      <c r="H280" s="33" t="e">
        <f>'360 PU '!#REF!*SUM('360 PU '!K371:R371)</f>
        <v>#REF!</v>
      </c>
      <c r="I280" s="33" t="e">
        <f>'360 PU '!#REF!*SUM('360 PU '!K371:R371)</f>
        <v>#REF!</v>
      </c>
      <c r="J280" s="33" t="e">
        <f>'360 PU '!#REF!*SUM('360 PU '!K371:R371)</f>
        <v>#REF!</v>
      </c>
    </row>
    <row r="281" spans="1:10">
      <c r="C281" s="23" t="e">
        <f>'360 PU '!#REF!*SUM('360 PU '!K372:R372)</f>
        <v>#REF!</v>
      </c>
      <c r="D281" s="23" t="e">
        <f>'360 PU '!#REF!*SUM('360 PU '!K372:R372)</f>
        <v>#REF!</v>
      </c>
      <c r="E281" s="24">
        <f>'360 PU '!AD372*SUM('360 PU '!K372:R372)</f>
        <v>0</v>
      </c>
      <c r="F281" s="24">
        <f t="shared" si="13"/>
        <v>0</v>
      </c>
      <c r="G281" s="24">
        <f t="shared" si="14"/>
        <v>0</v>
      </c>
      <c r="H281" s="33" t="e">
        <f>'360 PU '!#REF!*SUM('360 PU '!K372:R372)</f>
        <v>#REF!</v>
      </c>
      <c r="I281" s="33" t="e">
        <f>'360 PU '!#REF!*SUM('360 PU '!K372:R372)</f>
        <v>#REF!</v>
      </c>
      <c r="J281" s="33" t="e">
        <f>'360 PU '!#REF!*SUM('360 PU '!K372:R372)</f>
        <v>#REF!</v>
      </c>
    </row>
    <row r="282" spans="1:10">
      <c r="C282" s="23" t="e">
        <f>'360 PU '!#REF!*SUM('360 PU '!K373:R373)</f>
        <v>#REF!</v>
      </c>
      <c r="D282" s="23" t="e">
        <f>'360 PU '!#REF!*SUM('360 PU '!K373:R373)</f>
        <v>#REF!</v>
      </c>
      <c r="E282" s="24">
        <f>'360 PU '!AD373*SUM('360 PU '!K373:R373)</f>
        <v>0</v>
      </c>
      <c r="F282" s="24">
        <f t="shared" si="13"/>
        <v>0</v>
      </c>
      <c r="G282" s="24">
        <f t="shared" si="14"/>
        <v>0</v>
      </c>
      <c r="H282" s="33" t="e">
        <f>'360 PU '!#REF!*SUM('360 PU '!K373:R373)</f>
        <v>#REF!</v>
      </c>
      <c r="I282" s="33" t="e">
        <f>'360 PU '!#REF!*SUM('360 PU '!K373:R373)</f>
        <v>#REF!</v>
      </c>
      <c r="J282" s="33" t="e">
        <f>'360 PU '!#REF!*SUM('360 PU '!K373:R373)</f>
        <v>#REF!</v>
      </c>
    </row>
    <row r="283" spans="1:10">
      <c r="C283" s="23" t="e">
        <f>'360 PU '!#REF!*SUM('360 PU '!K374:R374)</f>
        <v>#REF!</v>
      </c>
      <c r="D283" s="23" t="e">
        <f>'360 PU '!#REF!*SUM('360 PU '!K374:R374)</f>
        <v>#REF!</v>
      </c>
      <c r="E283" s="24">
        <f>'360 PU '!AD374*SUM('360 PU '!K374:R374)</f>
        <v>0</v>
      </c>
      <c r="F283" s="24">
        <f t="shared" si="13"/>
        <v>0</v>
      </c>
      <c r="G283" s="24">
        <f t="shared" si="14"/>
        <v>0</v>
      </c>
      <c r="H283" s="33" t="e">
        <f>'360 PU '!#REF!*SUM('360 PU '!K374:R374)</f>
        <v>#REF!</v>
      </c>
      <c r="I283" s="33" t="e">
        <f>'360 PU '!#REF!*SUM('360 PU '!K374:R374)</f>
        <v>#REF!</v>
      </c>
      <c r="J283" s="33" t="e">
        <f>'360 PU '!#REF!*SUM('360 PU '!K374:R374)</f>
        <v>#REF!</v>
      </c>
    </row>
    <row r="284" spans="1:10">
      <c r="C284" s="23" t="e">
        <f>'360 PU '!#REF!*SUM('360 PU '!K375:R375)</f>
        <v>#REF!</v>
      </c>
      <c r="D284" s="23" t="e">
        <f>'360 PU '!#REF!*SUM('360 PU '!K375:R375)</f>
        <v>#REF!</v>
      </c>
      <c r="E284" s="24">
        <f>'360 PU '!AD375*SUM('360 PU '!K375:R375)</f>
        <v>0</v>
      </c>
      <c r="F284" s="24">
        <f t="shared" si="13"/>
        <v>0</v>
      </c>
      <c r="G284" s="24">
        <f t="shared" si="14"/>
        <v>0</v>
      </c>
      <c r="H284" s="33" t="e">
        <f>'360 PU '!#REF!*SUM('360 PU '!K375:R375)</f>
        <v>#REF!</v>
      </c>
      <c r="I284" s="33" t="e">
        <f>'360 PU '!#REF!*SUM('360 PU '!K375:R375)</f>
        <v>#REF!</v>
      </c>
      <c r="J284" s="33" t="e">
        <f>'360 PU '!#REF!*SUM('360 PU '!K375:R375)</f>
        <v>#REF!</v>
      </c>
    </row>
    <row r="285" spans="1:10">
      <c r="C285" s="23" t="e">
        <f>'360 PU '!#REF!*SUM('360 PU '!K376:R376)</f>
        <v>#REF!</v>
      </c>
      <c r="D285" s="23" t="e">
        <f>'360 PU '!#REF!*SUM('360 PU '!K376:R376)</f>
        <v>#REF!</v>
      </c>
      <c r="E285" s="24">
        <f>'360 PU '!AD376*SUM('360 PU '!K376:R376)</f>
        <v>0</v>
      </c>
      <c r="F285" s="24">
        <f t="shared" si="13"/>
        <v>0</v>
      </c>
      <c r="G285" s="24">
        <f t="shared" si="14"/>
        <v>0</v>
      </c>
      <c r="H285" s="33" t="e">
        <f>'360 PU '!#REF!*SUM('360 PU '!K376:R376)</f>
        <v>#REF!</v>
      </c>
      <c r="I285" s="33" t="e">
        <f>'360 PU '!#REF!*SUM('360 PU '!K376:R376)</f>
        <v>#REF!</v>
      </c>
      <c r="J285" s="33" t="e">
        <f>'360 PU '!#REF!*SUM('360 PU '!K376:R376)</f>
        <v>#REF!</v>
      </c>
    </row>
    <row r="286" spans="1:10">
      <c r="C286" s="23" t="e">
        <f>'360 PU '!#REF!*SUM('360 PU '!K377:R377)</f>
        <v>#REF!</v>
      </c>
      <c r="D286" s="23" t="e">
        <f>'360 PU '!#REF!*SUM('360 PU '!K377:R377)</f>
        <v>#REF!</v>
      </c>
      <c r="E286" s="24">
        <f>'360 PU '!AD377*SUM('360 PU '!K377:R377)</f>
        <v>0</v>
      </c>
      <c r="F286" s="24">
        <f t="shared" si="13"/>
        <v>0</v>
      </c>
      <c r="G286" s="24">
        <f t="shared" si="14"/>
        <v>0</v>
      </c>
      <c r="H286" s="33" t="e">
        <f>'360 PU '!#REF!*SUM('360 PU '!K377:R377)</f>
        <v>#REF!</v>
      </c>
      <c r="I286" s="33" t="e">
        <f>'360 PU '!#REF!*SUM('360 PU '!K377:R377)</f>
        <v>#REF!</v>
      </c>
      <c r="J286" s="33" t="e">
        <f>'360 PU '!#REF!*SUM('360 PU '!K377:R377)</f>
        <v>#REF!</v>
      </c>
    </row>
    <row r="287" spans="1:10">
      <c r="C287" s="23" t="e">
        <f>'360 PU '!#REF!*SUM('360 PU '!K378:R378)</f>
        <v>#REF!</v>
      </c>
      <c r="D287" s="23" t="e">
        <f>'360 PU '!#REF!*SUM('360 PU '!K378:R378)</f>
        <v>#REF!</v>
      </c>
      <c r="E287" s="24">
        <f>'360 PU '!AD378*SUM('360 PU '!K378:R378)</f>
        <v>0</v>
      </c>
      <c r="F287" s="24">
        <f t="shared" si="13"/>
        <v>0</v>
      </c>
      <c r="G287" s="24">
        <f t="shared" si="14"/>
        <v>0</v>
      </c>
      <c r="H287" s="33" t="e">
        <f>'360 PU '!#REF!*SUM('360 PU '!K378:R378)</f>
        <v>#REF!</v>
      </c>
      <c r="I287" s="33" t="e">
        <f>'360 PU '!#REF!*SUM('360 PU '!K378:R378)</f>
        <v>#REF!</v>
      </c>
      <c r="J287" s="33" t="e">
        <f>'360 PU '!#REF!*SUM('360 PU '!K378:R378)</f>
        <v>#REF!</v>
      </c>
    </row>
    <row r="288" spans="1:10">
      <c r="C288" s="23" t="e">
        <f>'360 PU '!#REF!*SUM('360 PU '!K379:R379)</f>
        <v>#REF!</v>
      </c>
      <c r="D288" s="23" t="e">
        <f>'360 PU '!#REF!*SUM('360 PU '!K379:R379)</f>
        <v>#REF!</v>
      </c>
      <c r="E288" s="24">
        <f>'360 PU '!AD379*SUM('360 PU '!K379:R379)</f>
        <v>0</v>
      </c>
      <c r="F288" s="24">
        <f t="shared" ref="F288:F290" si="15">E288*0.02</f>
        <v>0</v>
      </c>
      <c r="G288" s="24">
        <f t="shared" ref="G288:G290" si="16">E288*0.002</f>
        <v>0</v>
      </c>
      <c r="H288" s="33" t="e">
        <f>'360 PU '!#REF!*SUM('360 PU '!K379:R379)</f>
        <v>#REF!</v>
      </c>
      <c r="I288" s="33" t="e">
        <f>'360 PU '!#REF!*SUM('360 PU '!K379:R379)</f>
        <v>#REF!</v>
      </c>
      <c r="J288" s="33" t="e">
        <f>'360 PU '!#REF!*SUM('360 PU '!K379:R379)</f>
        <v>#REF!</v>
      </c>
    </row>
    <row r="289" spans="3:10">
      <c r="C289" s="23" t="e">
        <f>'360 PU '!#REF!*SUM('360 PU '!K380:R380)</f>
        <v>#REF!</v>
      </c>
      <c r="D289" s="23" t="e">
        <f>'360 PU '!#REF!*SUM('360 PU '!K380:R380)</f>
        <v>#REF!</v>
      </c>
      <c r="E289" s="24">
        <f>'360 PU '!AD380*SUM('360 PU '!K380:R380)</f>
        <v>0</v>
      </c>
      <c r="F289" s="24">
        <f t="shared" si="15"/>
        <v>0</v>
      </c>
      <c r="G289" s="24">
        <f t="shared" si="16"/>
        <v>0</v>
      </c>
      <c r="H289" s="33" t="e">
        <f>'360 PU '!#REF!*SUM('360 PU '!K380:R380)</f>
        <v>#REF!</v>
      </c>
      <c r="I289" s="33" t="e">
        <f>'360 PU '!#REF!*SUM('360 PU '!K380:R380)</f>
        <v>#REF!</v>
      </c>
      <c r="J289" s="33" t="e">
        <f>'360 PU '!#REF!*SUM('360 PU '!K380:R380)</f>
        <v>#REF!</v>
      </c>
    </row>
    <row r="290" spans="3:10">
      <c r="C290" s="23" t="e">
        <f>'360 PU '!#REF!*SUM('360 PU '!K381:R381)</f>
        <v>#REF!</v>
      </c>
      <c r="D290" s="23" t="e">
        <f>'360 PU '!#REF!*SUM('360 PU '!K381:R381)</f>
        <v>#REF!</v>
      </c>
      <c r="E290" s="24">
        <f>'360 PU '!AD381*SUM('360 PU '!K381:R381)</f>
        <v>0</v>
      </c>
      <c r="F290" s="24">
        <f t="shared" si="15"/>
        <v>0</v>
      </c>
      <c r="G290" s="24">
        <f t="shared" si="16"/>
        <v>0</v>
      </c>
      <c r="H290" s="33" t="e">
        <f>'360 PU '!#REF!*SUM('360 PU '!K381:R381)</f>
        <v>#REF!</v>
      </c>
      <c r="I290" s="33" t="e">
        <f>'360 PU '!#REF!*SUM('360 PU '!K381:R381)</f>
        <v>#REF!</v>
      </c>
      <c r="J290" s="33" t="e">
        <f>'360 PU '!#REF!*SUM('360 PU '!K381:R381)</f>
        <v>#REF!</v>
      </c>
    </row>
    <row r="291" spans="3:10">
      <c r="C291" s="23" t="e">
        <f>'360 PU '!#REF!*SUM('360 PU '!K381:R381)</f>
        <v>#REF!</v>
      </c>
      <c r="D291" s="23" t="e">
        <f>'360 PU '!#REF!*SUM('360 PU '!K381:R381)</f>
        <v>#REF!</v>
      </c>
      <c r="E291" s="24">
        <f>'360 PU '!AD381*SUM('360 PU '!K381:R381)</f>
        <v>0</v>
      </c>
      <c r="F291" s="24">
        <f t="shared" ref="F291" si="17">E291*0.02</f>
        <v>0</v>
      </c>
      <c r="G291" s="24">
        <f t="shared" ref="G291" si="18">E291*0.002</f>
        <v>0</v>
      </c>
      <c r="H291" s="33" t="e">
        <f>'360 PU '!#REF!*SUM('360 PU '!K381:R381)</f>
        <v>#REF!</v>
      </c>
      <c r="I291" s="33" t="e">
        <f>'360 PU '!#REF!*SUM('360 PU '!K381:R381)</f>
        <v>#REF!</v>
      </c>
      <c r="J291" s="33" t="e">
        <f>'360 PU '!#REF!*SUM('360 PU '!K381:R381)</f>
        <v>#REF!</v>
      </c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  <pageSetUpPr fitToPage="1"/>
  </sheetPr>
  <dimension ref="A1:XCL274"/>
  <sheetViews>
    <sheetView showGridLines="0" showRowColHeaders="0" zoomScale="70" zoomScaleNormal="70" zoomScaleSheetLayoutView="70" workbookViewId="0">
      <pane ySplit="9" topLeftCell="A11" activePane="bottomLeft" state="frozen"/>
      <selection activeCell="K13" sqref="K13"/>
      <selection pane="bottomLeft" activeCell="N12" sqref="N12"/>
    </sheetView>
  </sheetViews>
  <sheetFormatPr baseColWidth="10" defaultColWidth="0" defaultRowHeight="19" zeroHeight="1"/>
  <cols>
    <col min="1" max="1" width="4.6640625" customWidth="1"/>
    <col min="2" max="2" width="3" style="241" customWidth="1"/>
    <col min="3" max="3" width="12.5" customWidth="1"/>
    <col min="4" max="4" width="15.1640625" style="440" customWidth="1"/>
    <col min="5" max="6" width="4.5" style="625" customWidth="1"/>
    <col min="7" max="7" width="9.6640625" style="330" customWidth="1"/>
    <col min="8" max="8" width="7.6640625" customWidth="1"/>
    <col min="9" max="9" width="21.1640625" style="158" customWidth="1"/>
    <col min="10" max="10" width="6.5" customWidth="1"/>
    <col min="11" max="11" width="8.5" customWidth="1"/>
    <col min="12" max="12" width="11" customWidth="1"/>
    <col min="13" max="13" width="14" style="335" customWidth="1"/>
    <col min="14" max="20" width="9.5" style="1" customWidth="1"/>
    <col min="21" max="21" width="9.6640625" style="49" customWidth="1"/>
    <col min="22" max="22" width="9.5" style="49" customWidth="1"/>
    <col min="23" max="27" width="9.5" style="1" customWidth="1"/>
    <col min="28" max="28" width="9.5" style="132" customWidth="1"/>
    <col min="29" max="29" width="9.6640625" style="132" customWidth="1"/>
    <col min="30" max="30" width="9.5" style="1" customWidth="1"/>
    <col min="31" max="31" width="15.6640625" style="45" customWidth="1"/>
    <col min="32" max="32" width="7.6640625" customWidth="1"/>
    <col min="33" max="33" width="8" style="123" customWidth="1"/>
    <col min="34" max="34" width="10.1640625" style="123" customWidth="1"/>
    <col min="35" max="35" width="10.1640625" hidden="1" customWidth="1"/>
    <col min="36" max="37" width="10" style="443" hidden="1" customWidth="1"/>
    <col min="38" max="38" width="10" style="129" hidden="1" customWidth="1"/>
    <col min="39" max="39" width="10.6640625" style="129" hidden="1" customWidth="1"/>
    <col min="40" max="40" width="6.5" style="634" hidden="1" customWidth="1"/>
    <col min="41" max="41" width="6.5" style="596" hidden="1" customWidth="1"/>
    <col min="42" max="42" width="6.5" style="669" hidden="1" customWidth="1"/>
    <col min="43" max="43" width="5.6640625" style="271" hidden="1" customWidth="1"/>
    <col min="44" max="44" width="5.5" style="271" hidden="1" customWidth="1"/>
    <col min="45" max="45" width="4.6640625" style="271" hidden="1" customWidth="1"/>
    <col min="46" max="46" width="6.6640625" style="271" hidden="1" customWidth="1"/>
    <col min="47" max="56" width="5" style="271" hidden="1" customWidth="1"/>
    <col min="57" max="58" width="5" style="504" hidden="1" customWidth="1"/>
    <col min="59" max="59" width="6.1640625" style="601" hidden="1" customWidth="1"/>
    <col min="60" max="60" width="5" style="599" hidden="1" customWidth="1"/>
    <col min="61" max="61" width="5" style="271" hidden="1" customWidth="1"/>
    <col min="62" max="62" width="7" style="493" hidden="1" customWidth="1"/>
    <col min="63" max="63" width="6.5" hidden="1" customWidth="1"/>
    <col min="64" max="64" width="7.5" style="493" hidden="1" customWidth="1"/>
    <col min="65" max="65" width="7.5" hidden="1" customWidth="1"/>
    <col min="66" max="66" width="7.5" style="493" hidden="1" customWidth="1"/>
    <col min="67" max="67" width="7" hidden="1" customWidth="1"/>
    <col min="68" max="68" width="7" style="493" hidden="1" customWidth="1"/>
    <col min="69" max="69" width="7" hidden="1" customWidth="1"/>
    <col min="70" max="70" width="7" style="493" hidden="1" customWidth="1"/>
    <col min="71" max="71" width="7" hidden="1" customWidth="1"/>
    <col min="72" max="72" width="8" style="493" hidden="1" customWidth="1"/>
    <col min="73" max="73" width="8" hidden="1" customWidth="1"/>
    <col min="74" max="74" width="9.6640625" style="493" hidden="1" customWidth="1"/>
    <col min="75" max="75" width="8" hidden="1" customWidth="1"/>
    <col min="76" max="76" width="8" style="493" hidden="1" customWidth="1"/>
    <col min="77" max="77" width="8" hidden="1" customWidth="1"/>
    <col min="78" max="78" width="5" style="271" hidden="1" customWidth="1"/>
    <col min="79" max="105" width="11" hidden="1" customWidth="1"/>
    <col min="106" max="106" width="13.6640625" customWidth="1"/>
    <col min="107" max="111" width="11" customWidth="1"/>
    <col min="16315" max="16384" width="11" hidden="1"/>
  </cols>
  <sheetData>
    <row r="1" spans="2:106">
      <c r="AJ1"/>
      <c r="AK1"/>
      <c r="BK1" s="390"/>
      <c r="BM1" s="390"/>
      <c r="BO1" s="391"/>
      <c r="BQ1" s="391"/>
      <c r="BS1" s="391"/>
      <c r="BU1" s="391"/>
      <c r="BW1" s="391"/>
      <c r="BY1" s="391"/>
    </row>
    <row r="2" spans="2:106" ht="22.5" customHeight="1">
      <c r="D2" s="1387" t="s">
        <v>155</v>
      </c>
      <c r="L2" s="59"/>
      <c r="M2" s="445" t="s">
        <v>769</v>
      </c>
      <c r="N2" s="1388">
        <f>SUM(AE$11:AE$1048576)</f>
        <v>0</v>
      </c>
      <c r="O2" s="1388"/>
      <c r="P2" s="932" t="s">
        <v>8</v>
      </c>
      <c r="R2" s="924"/>
      <c r="S2" s="924"/>
      <c r="T2" s="924"/>
      <c r="U2" s="924"/>
      <c r="V2" s="924"/>
      <c r="W2" s="924"/>
      <c r="X2" s="924"/>
      <c r="Y2" s="924"/>
      <c r="Z2" s="32"/>
      <c r="AA2" s="32"/>
      <c r="AB2" s="1372" t="s">
        <v>6241</v>
      </c>
      <c r="AC2" s="1372"/>
      <c r="AD2" s="32"/>
      <c r="AE2" s="32"/>
      <c r="AF2" s="32"/>
      <c r="AG2" s="629"/>
      <c r="AH2" s="1074">
        <f>AK8</f>
        <v>0</v>
      </c>
      <c r="AI2" s="1375"/>
      <c r="AJ2" s="32"/>
      <c r="AK2" s="32"/>
      <c r="AL2" s="32"/>
      <c r="AM2" s="32"/>
      <c r="BJ2" s="494"/>
      <c r="BK2" s="59"/>
      <c r="BL2" s="494"/>
      <c r="BM2" s="59"/>
      <c r="BN2" s="494"/>
      <c r="BO2" s="501"/>
      <c r="BP2" s="494"/>
      <c r="BQ2" s="59"/>
      <c r="BR2" s="494"/>
      <c r="BS2" s="59"/>
      <c r="BT2" s="494"/>
      <c r="BU2" s="59"/>
      <c r="BV2" s="494"/>
      <c r="BW2" s="59"/>
      <c r="BX2" s="494"/>
      <c r="BY2" s="59"/>
    </row>
    <row r="3" spans="2:106" ht="23" customHeight="1">
      <c r="D3" s="1387"/>
      <c r="E3" s="626"/>
      <c r="F3" s="626"/>
      <c r="G3" s="132"/>
      <c r="H3" s="392"/>
      <c r="I3" s="392"/>
      <c r="L3" s="59"/>
      <c r="M3" s="328" t="s">
        <v>771</v>
      </c>
      <c r="N3" s="1393">
        <f>SUM(N12:AD241)</f>
        <v>0</v>
      </c>
      <c r="O3" s="1393"/>
      <c r="P3" s="933"/>
      <c r="R3" s="492"/>
      <c r="S3" s="492"/>
      <c r="T3" s="492"/>
      <c r="U3" s="492"/>
      <c r="V3" s="1"/>
      <c r="AB3" s="1372"/>
      <c r="AC3" s="1372"/>
      <c r="AD3" s="60"/>
      <c r="AE3" s="1"/>
      <c r="AF3" s="1"/>
      <c r="AG3" s="1"/>
      <c r="AH3" s="1073"/>
      <c r="AI3" s="1376"/>
      <c r="AJ3" s="60"/>
      <c r="AK3" s="60"/>
      <c r="AL3" s="60"/>
      <c r="AM3" s="60"/>
      <c r="AN3" s="635"/>
      <c r="AO3" s="597"/>
      <c r="AP3" s="670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814"/>
      <c r="BF3" s="814"/>
      <c r="BG3" s="602"/>
      <c r="BJ3" s="494"/>
      <c r="BK3" s="59"/>
      <c r="BL3" s="494"/>
      <c r="BM3" s="59"/>
      <c r="BN3" s="494"/>
      <c r="BO3" s="501"/>
      <c r="BP3" s="494"/>
      <c r="BQ3" s="59"/>
      <c r="BR3" s="494"/>
      <c r="BS3" s="59"/>
      <c r="BT3" s="494"/>
      <c r="BU3" s="59"/>
      <c r="BV3" s="494"/>
      <c r="BW3" s="59"/>
      <c r="BX3" s="494"/>
      <c r="BY3" s="59"/>
      <c r="BZ3" s="278"/>
      <c r="DB3" s="1369" t="s">
        <v>582</v>
      </c>
    </row>
    <row r="4" spans="2:106" ht="21" customHeight="1">
      <c r="D4" s="1387"/>
      <c r="E4" s="626"/>
      <c r="F4" s="626"/>
      <c r="G4" s="132"/>
      <c r="H4" s="392"/>
      <c r="I4" s="392"/>
      <c r="L4" s="59"/>
      <c r="M4" s="328" t="s">
        <v>13</v>
      </c>
      <c r="N4" s="1394">
        <f>SUM(AO:AO)</f>
        <v>0</v>
      </c>
      <c r="O4" s="1394"/>
      <c r="P4" s="227" t="s">
        <v>6</v>
      </c>
      <c r="Q4"/>
      <c r="U4" s="1"/>
      <c r="V4" s="1"/>
      <c r="AB4" s="1372"/>
      <c r="AC4" s="1372"/>
      <c r="AE4" s="60"/>
      <c r="AF4" s="1"/>
      <c r="AG4" s="1"/>
      <c r="AH4" s="1073"/>
      <c r="AI4" s="1377"/>
      <c r="AJ4" s="60"/>
      <c r="AK4" s="60"/>
      <c r="AL4" s="60"/>
      <c r="AM4" s="60"/>
      <c r="AN4" s="635"/>
      <c r="AO4" s="597"/>
      <c r="AP4" s="670"/>
      <c r="AQ4" s="278"/>
      <c r="AR4" s="278"/>
      <c r="AS4" s="278"/>
      <c r="AT4" s="278"/>
      <c r="AU4" s="278"/>
      <c r="AV4" s="278"/>
      <c r="AW4" s="278"/>
      <c r="AX4" s="278"/>
      <c r="AY4" s="278"/>
      <c r="AZ4" s="278"/>
      <c r="BA4" s="278"/>
      <c r="BB4" s="278"/>
      <c r="BC4" s="278"/>
      <c r="BD4" s="278"/>
      <c r="BE4" s="814"/>
      <c r="BF4" s="814"/>
      <c r="BG4" s="602"/>
      <c r="BI4" s="320"/>
      <c r="BJ4" s="494"/>
      <c r="BK4" s="59"/>
      <c r="BL4" s="494"/>
      <c r="BM4" s="59"/>
      <c r="BN4" s="494"/>
      <c r="BO4" s="501"/>
      <c r="BP4" s="494"/>
      <c r="BQ4" s="59"/>
      <c r="BR4" s="494"/>
      <c r="BS4" s="59"/>
      <c r="BT4" s="494"/>
      <c r="BU4" s="59"/>
      <c r="BV4" s="494"/>
      <c r="BW4" s="59"/>
      <c r="BX4" s="494"/>
      <c r="BY4" s="59"/>
      <c r="BZ4" s="278"/>
      <c r="DB4" s="1370"/>
    </row>
    <row r="5" spans="2:106" ht="12.5" customHeight="1">
      <c r="D5" s="1387"/>
      <c r="E5" s="626"/>
      <c r="F5" s="626"/>
      <c r="G5" s="132"/>
      <c r="H5" s="392"/>
      <c r="I5" s="392"/>
      <c r="K5" s="1058"/>
      <c r="L5" s="1058"/>
      <c r="M5" s="1059"/>
      <c r="N5" s="1058"/>
      <c r="O5" s="60"/>
      <c r="P5" s="1060"/>
      <c r="Q5" s="60"/>
      <c r="R5" s="49"/>
      <c r="S5" s="446"/>
      <c r="T5" s="446"/>
      <c r="U5" s="54"/>
      <c r="V5" s="227"/>
      <c r="X5" s="1058"/>
      <c r="Y5" s="1058"/>
      <c r="Z5" s="1059"/>
      <c r="AA5" s="1058"/>
      <c r="AB5" s="1372"/>
      <c r="AC5" s="1372"/>
      <c r="AD5" s="60"/>
      <c r="AJ5"/>
      <c r="AK5" s="131"/>
      <c r="AL5" s="512"/>
      <c r="AM5" s="512"/>
      <c r="AN5" s="635"/>
      <c r="AO5" s="597"/>
      <c r="AP5" s="670"/>
      <c r="AQ5" s="278"/>
      <c r="AR5" s="278"/>
      <c r="AS5" s="278"/>
      <c r="AT5" s="278"/>
      <c r="AU5" s="278"/>
      <c r="AV5" s="278"/>
      <c r="AW5" s="278"/>
      <c r="AX5" s="278"/>
      <c r="AY5" s="278"/>
      <c r="AZ5" s="278"/>
      <c r="BA5" s="278"/>
      <c r="BB5" s="278"/>
      <c r="BC5" s="278"/>
      <c r="BD5" s="278"/>
      <c r="BE5" s="814"/>
      <c r="BF5" s="814"/>
      <c r="BG5" s="602"/>
      <c r="BI5" s="320"/>
      <c r="BJ5" s="494"/>
      <c r="BK5" s="59"/>
      <c r="BL5" s="494"/>
      <c r="BM5" s="59"/>
      <c r="BN5" s="494"/>
      <c r="BO5" s="501"/>
      <c r="BP5" s="494"/>
      <c r="BQ5" s="59"/>
      <c r="BR5" s="494"/>
      <c r="BS5" s="59"/>
      <c r="BT5" s="494"/>
      <c r="BU5" s="59"/>
      <c r="BV5" s="494"/>
      <c r="BW5" s="59"/>
      <c r="BX5" s="494"/>
      <c r="BY5" s="59"/>
      <c r="BZ5" s="278"/>
      <c r="DB5" s="1371"/>
    </row>
    <row r="6" spans="2:106" ht="17.25" customHeight="1">
      <c r="D6" s="1387"/>
      <c r="E6" s="626"/>
      <c r="F6" s="626"/>
      <c r="G6" s="132"/>
      <c r="H6" s="392"/>
      <c r="I6" s="392"/>
      <c r="M6" s="333"/>
      <c r="Q6"/>
      <c r="R6"/>
      <c r="S6"/>
      <c r="T6" s="1078"/>
      <c r="U6" s="51"/>
      <c r="V6" s="324"/>
      <c r="W6"/>
      <c r="X6"/>
      <c r="Y6"/>
      <c r="Z6" s="324"/>
      <c r="AA6" s="324"/>
      <c r="AB6" s="803"/>
      <c r="AC6" s="803"/>
      <c r="AD6" s="324"/>
      <c r="AE6" s="448" t="s">
        <v>768</v>
      </c>
      <c r="AJ6"/>
      <c r="AK6" s="131"/>
      <c r="AL6" s="512"/>
      <c r="AM6" s="512"/>
      <c r="AN6" s="635"/>
      <c r="AO6" s="597"/>
      <c r="AP6" s="670"/>
      <c r="AQ6" s="278"/>
      <c r="AR6" s="278"/>
      <c r="AS6" s="278"/>
      <c r="AT6" s="278"/>
      <c r="AU6" s="278"/>
      <c r="AV6" s="278"/>
      <c r="AW6" s="278"/>
      <c r="AX6" s="278"/>
      <c r="AY6" s="278"/>
      <c r="AZ6" s="278"/>
      <c r="BA6" s="278"/>
      <c r="BB6" s="278"/>
      <c r="BC6" s="278"/>
      <c r="BD6" s="278"/>
      <c r="BE6" s="814"/>
      <c r="BF6" s="814"/>
      <c r="BG6" s="602"/>
      <c r="BI6" s="320"/>
      <c r="BO6" s="129"/>
      <c r="BZ6" s="278"/>
    </row>
    <row r="7" spans="2:106" ht="19.25" hidden="1" customHeight="1">
      <c r="AJ7"/>
      <c r="BI7" s="320"/>
      <c r="BO7" s="129"/>
    </row>
    <row r="8" spans="2:106" ht="23.75" customHeight="1">
      <c r="B8" s="243"/>
      <c r="E8" s="627"/>
      <c r="F8" s="627"/>
      <c r="G8" s="398"/>
      <c r="H8" s="8"/>
      <c r="L8" s="61"/>
      <c r="M8" s="27" t="s">
        <v>767</v>
      </c>
      <c r="N8" s="423">
        <f t="shared" ref="N8:AD8" si="0">SUM(AQ:AQ)</f>
        <v>0</v>
      </c>
      <c r="O8" s="447">
        <f t="shared" si="0"/>
        <v>0</v>
      </c>
      <c r="P8" s="447">
        <f t="shared" si="0"/>
        <v>0</v>
      </c>
      <c r="Q8" s="447">
        <f t="shared" si="0"/>
        <v>0</v>
      </c>
      <c r="R8" s="447">
        <f t="shared" si="0"/>
        <v>0</v>
      </c>
      <c r="S8" s="447">
        <f t="shared" si="0"/>
        <v>0</v>
      </c>
      <c r="T8" s="447">
        <f t="shared" si="0"/>
        <v>0</v>
      </c>
      <c r="U8" s="447">
        <f t="shared" si="0"/>
        <v>0</v>
      </c>
      <c r="V8" s="447">
        <f t="shared" si="0"/>
        <v>0</v>
      </c>
      <c r="W8" s="447">
        <f t="shared" si="0"/>
        <v>0</v>
      </c>
      <c r="X8" s="447">
        <f t="shared" si="0"/>
        <v>0</v>
      </c>
      <c r="Y8" s="424">
        <f t="shared" si="0"/>
        <v>0</v>
      </c>
      <c r="Z8" s="424">
        <f t="shared" si="0"/>
        <v>0</v>
      </c>
      <c r="AA8" s="424">
        <f t="shared" si="0"/>
        <v>0</v>
      </c>
      <c r="AB8" s="419">
        <f t="shared" si="0"/>
        <v>0</v>
      </c>
      <c r="AC8" s="419">
        <f t="shared" si="0"/>
        <v>0</v>
      </c>
      <c r="AD8" s="424">
        <f t="shared" si="0"/>
        <v>0</v>
      </c>
      <c r="AE8" s="264">
        <f>SUM(N8:AD8)</f>
        <v>0</v>
      </c>
      <c r="AF8" s="134"/>
      <c r="AG8" s="136"/>
      <c r="AH8" s="136"/>
      <c r="AJ8" s="449" t="s">
        <v>583</v>
      </c>
      <c r="AK8" s="685">
        <f>SUM(AK12:AK247)</f>
        <v>0</v>
      </c>
      <c r="AL8" s="9"/>
      <c r="AM8" s="9"/>
      <c r="AN8" s="636"/>
      <c r="AO8" s="598"/>
      <c r="AP8" s="671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617"/>
      <c r="BF8" s="617"/>
      <c r="BG8" s="603"/>
      <c r="BI8" s="320"/>
      <c r="BJ8" s="498">
        <f>SUM(SUMPRODUCT($BJ$12:$BJ$269,N12:N269)+SUMPRODUCT($BJ$12:$BJ$269,O12:O269)+SUMPRODUCT($BJ$12:$BJ$269,P12:P269)+SUMPRODUCT($BJ$12:$BJ$269,Q12:Q269)+SUMPRODUCT($BJ$12:$BJ$269,S12:S269)+SUMPRODUCT($BJ$12:$BJ$269,U12:U269)+SUMPRODUCT($BJ$12:$BJ$269,R12:R269)+SUMPRODUCT($BJ$12:$BJ$269,V12:V269)+SUMPRODUCT($BJ$12:$BJ$269,W12:W269)+SUMPRODUCT($BJ$12:$BJ$269,X12:X269)+SUMPRODUCT($BJ$12:$BJ$269,Y12:Y269)+SUMPRODUCT($BJ$12:$BJ$269,Z12:Z269)+SUMPRODUCT($BJ$12:$BJ$269,AA12:AA269)+SUMPRODUCT($BJ$12:$BJ$269,AD12:AD269)+SUMPRODUCT($BJ$12:$BJ$269,AB12:AB269)+SUMPRODUCT($BJ$12:$BJ$269,AC12:AC269)+SUMPRODUCT($BJ$12:$BJ$269,T12:T269))</f>
        <v>0</v>
      </c>
      <c r="BK8" s="45">
        <f>SUM(SUMPRODUCT($BK$77:$BK$269,N77:N269)+SUMPRODUCT($BK$77:$BK$269,O77:O269)+SUMPRODUCT($BK$77:$BK$269,P77:P269)+SUMPRODUCT($BK$77:$BK$269,Q77:Q269)+SUMPRODUCT($BK$77:$BK$269,S77:S269)+SUMPRODUCT($BK$77:$BK$269,U77:U269)+SUMPRODUCT($BK$77:$BK$269,R77:R269)+SUMPRODUCT($BK$77:$BK$269,V77:V269)+SUMPRODUCT($BK$77:$BK$269,W77:W269)+SUMPRODUCT($BK$77:$BK$269,X77:X269)+SUMPRODUCT($BK$77:$BK$269,Y77:Y269)+SUMPRODUCT($BK$77:$BK$269,Z77:Z269)+SUMPRODUCT($BK$77:$BK$269,AA77:AA269)+SUMPRODUCT($BK$77:$BK$269,AD77:AD269)+SUMPRODUCT($BK$77:$BK$269,AB77:AB269)+SUMPRODUCT($BK$77:$BK$269,AC77:AC269)+SUMPRODUCT($BK$77:$BK$269,T77:T269))</f>
        <v>0</v>
      </c>
      <c r="BL8">
        <f>SUM(SUMPRODUCT($BL$58:$BL$269,T58:T269)+SUMPRODUCT($BL$58:$BL$269,U58:U269)+SUMPRODUCT($BL$58:$BL$269,V58:V269)+SUMPRODUCT($BL$58:$BL$269,W58:W269)+SUMPRODUCT($BL$58:$BL$269,Y58:Y269)+SUMPRODUCT($BL$58:$BL$269,AA58:AA269)+SUMPRODUCT($BL$58:$BL$269,X58:X269)+SUMPRODUCT($BL$58:$BL$269,AB58:AB269)+SUMPRODUCT($BL$58:$BL$269,AC58:AC269)+SUMPRODUCT($BL$58:$BL$269,AD58:AD269)+SUMPRODUCT($BL$58:$BL$269,N58:N269)+SUMPRODUCT($BL$58:$BL$269,O58:O269)+SUMPRODUCT($BL$58:$BL$269,P58:P269)+SUMPRODUCT($BL$58:$BL$269,Q58:Q269)+SUMPRODUCT($BL$58:$BL$269,R58:R269)+SUMPRODUCT($BL$58:$BL$269,S58:S269)+SUMPRODUCT($BL$58:$BL$269,Z58:Z269))</f>
        <v>0</v>
      </c>
      <c r="BM8">
        <f>SUM(SUMPRODUCT($BM$58:$BM$269,U58:U269)+SUMPRODUCT($BM$58:$BM$269,V58:V269)+SUMPRODUCT($BM$58:$BM$269,W58:W269)+SUMPRODUCT($BM$58:$BM$269,X58:X269)+SUMPRODUCT($BM$58:$BM$269,Z58:Z269)+SUMPRODUCT($BM$58:$BM$269,AB58:AB269)+SUMPRODUCT($BM$58:$BM$269,Y58:Y269)+SUMPRODUCT($BM$58:$BM$269,AC58:AC269)+SUMPRODUCT($BM$58:$BM$269,AD58:AD269)+SUMPRODUCT($BM$58:$BM$269,N58:N269)+SUMPRODUCT($BM$58:$BM$269,O58:O269)+SUMPRODUCT($BM$58:$BM$269,P58:P269)+SUMPRODUCT($BM$58:$BM$269,Q58:Q269)+SUMPRODUCT($BM$58:$BM$269,R58:R269)+SUMPRODUCT($BM$58:$BM$269,S58:S269)+SUMPRODUCT($BM$58:$BM$269,T58:T269)+SUMPRODUCT($BM$58:$BM$269,AA58:AA269))</f>
        <v>0</v>
      </c>
      <c r="BN8">
        <f>SUM(SUMPRODUCT($BN$58:$BN$269,V58:V269)+SUMPRODUCT($BN$58:$BN$269,W58:W269)+SUMPRODUCT($BN$58:$BN$269,X58:X269)+SUMPRODUCT($BN$58:$BN$269,Y58:Y269)+SUMPRODUCT($BN$58:$BN$269,AA58:AA269)+SUMPRODUCT($BN$58:$BN$269,AC58:AC269)+SUMPRODUCT($BN$58:$BN$269,Z58:Z269)+SUMPRODUCT($BN$58:$BN$269,AD58:AD269)+SUMPRODUCT($BN$58:$BN$269,N58:N269)+SUMPRODUCT($BN$58:$BN$269,O58:O269)+SUMPRODUCT($BN$58:$BN$269,P58:P269)+SUMPRODUCT($BN$58:$BN$269,Q58:Q269)+SUMPRODUCT($BN$58:$BN$269,R58:R269)+SUMPRODUCT($BN$58:$BN$269,S58:S269)+SUMPRODUCT($BN$58:$BN$269,T58:T269)+SUMPRODUCT($BN$58:$BN$269,U58:U269)+SUMPRODUCT($BN$58:$BN$269,AB58:AB269))</f>
        <v>0</v>
      </c>
      <c r="BO8">
        <f>SUM(SUMPRODUCT($BO$58:$BO$269,W58:W269)+SUMPRODUCT($BO$58:$BO$269,X58:X269)+SUMPRODUCT($BO$58:$BO$269,Y58:Y269)+SUMPRODUCT($BO$58:$BO$269,Z58:Z269)+SUMPRODUCT($BO$58:$BO$269,AB58:AB269)+SUMPRODUCT($BO$58:$BO$269,AD58:AD269)+SUMPRODUCT($BO$58:$BO$269,AA58:AA269)+SUMPRODUCT($BO$58:$BO$269,N58:N269)+SUMPRODUCT($BO$58:$BO$269,O58:O269)+SUMPRODUCT($BO$58:$BO$269,P58:P269)+SUMPRODUCT($BO$58:$BO$269,Q58:Q269)+SUMPRODUCT($BO$58:$BO$269,R58:R269)+SUMPRODUCT($BO$58:$BO$269,S58:S269)+SUMPRODUCT($BO$58:$BO$269,T58:T269)+SUMPRODUCT($BO$58:$BO$269,U58:U269)+SUMPRODUCT($BO$58:$BO$269,V58:V269)+SUMPRODUCT($BO$58:$BO$269,AC58:AC269))</f>
        <v>0</v>
      </c>
      <c r="BP8">
        <f>SUM(SUMPRODUCT($BP$58:$BP$269,X58:X269)+SUMPRODUCT($BP$58:$BP$269,Y58:Y269)+SUMPRODUCT($BP$58:$BP$269,Z58:Z269)+SUMPRODUCT($BP$58:$BP$269,AA58:AA269)+SUMPRODUCT($BP$58:$BP$269,AC58:AC269)+SUMPRODUCT($BP$58:$BP$269,N58:N269)+SUMPRODUCT($BP$58:$BP$269,AB58:AB269)+SUMPRODUCT($BP$58:$BP$269,O58:O269)+SUMPRODUCT($BP$58:$BP$269,P58:P269)+SUMPRODUCT($BP$58:$BP$269,Q58:Q269)+SUMPRODUCT($BP$58:$BP$269,R58:R269)+SUMPRODUCT($BP$58:$BP$269,S58:S269)+SUMPRODUCT($BP$58:$BP$269,T58:T269)+SUMPRODUCT($BP$58:$BP$269,U58:U269)+SUMPRODUCT($BP$58:$BP$269,V58:V269)+SUMPRODUCT($BP$58:$BP$269,W58:W269)+SUMPRODUCT($BP$58:$BP$269,AD58:AD269))</f>
        <v>0</v>
      </c>
      <c r="BQ8">
        <f>SUM(SUMPRODUCT($BQ$58:$BQ$269,Y58:Y269)+SUMPRODUCT($BQ$58:$BQ$269,Z58:Z269)+SUMPRODUCT($BQ$58:$BQ$269,AA58:AA269)+SUMPRODUCT($BQ$58:$BQ$269,AB58:AB269)+SUMPRODUCT($BQ$58:$BQ$269,AD58:AD269)+SUMPRODUCT($BQ$58:$BQ$269,O58:O269)+SUMPRODUCT($BQ$58:$BQ$269,AC58:AC269)+SUMPRODUCT($BQ$58:$BQ$269,P58:P269)+SUMPRODUCT($BQ$58:$BQ$269,Q58:Q269)+SUMPRODUCT($BQ$58:$BQ$269,R58:R269)+SUMPRODUCT($BQ$58:$BQ$269,S58:S269)+SUMPRODUCT($BQ$58:$BQ$269,T58:T269)+SUMPRODUCT($BQ$58:$BQ$269,U58:U269)+SUMPRODUCT($BQ$58:$BQ$269,V58:V269)+SUMPRODUCT($BQ$58:$BQ$269,W58:W269)+SUMPRODUCT($BQ$58:$BQ$269,X58:X269)+SUMPRODUCT($BQ$58:$BQ$269,N58:N269))</f>
        <v>0</v>
      </c>
      <c r="BR8">
        <f>SUM(SUMPRODUCT($BR$58:$BR$269,Z58:Z269)+SUMPRODUCT($BR$58:$BR$269,AA58:AA269)+SUMPRODUCT($BR$58:$BR$269,AB58:AB269)+SUMPRODUCT($BR$58:$BR$269,AC58:AC269)+SUMPRODUCT($BR$58:$BR$269,N58:N269)+SUMPRODUCT($BR$58:$BR$269,P58:P269)+SUMPRODUCT($BR$58:$BR$269,AD58:AD269)+SUMPRODUCT($BR$58:$BR$269,Q58:Q269)+SUMPRODUCT($BR$58:$BR$269,R58:R269)+SUMPRODUCT($BR$58:$BR$269,S58:S269)+SUMPRODUCT($BR$58:$BR$269,T58:T269)+SUMPRODUCT($BR$58:$BR$269,U58:U269)+SUMPRODUCT($BR$58:$BR$269,V58:V269)+SUMPRODUCT($BR$58:$BR$269,W58:W269)+SUMPRODUCT($BR$58:$BR$269,X58:X269)+SUMPRODUCT($BR$58:$BR$269,Y58:Y269)+SUMPRODUCT($BR$58:$BR$269,O58:O269))</f>
        <v>0</v>
      </c>
      <c r="BS8">
        <f>SUM(SUMPRODUCT($BS$58:$BS$269,AA58:AA269)+SUMPRODUCT($BS$58:$BS$269,AB58:AB269)+SUMPRODUCT($BS$58:$BS$269,AC58:AC269)+SUMPRODUCT($BS$58:$BS$269,AD58:AD269)+SUMPRODUCT($BS$58:$BS$269,O58:O269)+SUMPRODUCT($BS$58:$BS$269,Q58:Q269)+SUMPRODUCT($BS$58:$BS$269,N58:N269)+SUMPRODUCT($BS$58:$BS$269,R58:R269)+SUMPRODUCT($BS$58:$BS$269,S58:S269)+SUMPRODUCT($BS$58:$BS$269,T58:T269)+SUMPRODUCT($BS$58:$BS$269,U58:U269)+SUMPRODUCT($BS$58:$BS$269,V58:V269)+SUMPRODUCT($BS$58:$BS$269,W58:W269)+SUMPRODUCT($BS$58:$BS$269,X58:X269)+SUMPRODUCT($BS$58:$BS$269,Y58:Y269)+SUMPRODUCT($BS$58:$BS$269,Z58:Z269)+SUMPRODUCT($BS$58:$BS$269,P58:P269))</f>
        <v>0</v>
      </c>
      <c r="BT8">
        <f>SUM(SUMPRODUCT($BT$58:$BT$269,AB58:AB269)+SUMPRODUCT($BT$58:$BT$269,AC58:AC269)+SUMPRODUCT($BT$58:$BT$269,AD58:AD269)+SUMPRODUCT($BT$58:$BT$269,N58:N269)+SUMPRODUCT($BT$58:$BT$269,P58:P269)+SUMPRODUCT($BT$58:$BT$269,R58:R269)+SUMPRODUCT($BT$58:$BT$269,O58:O269)+SUMPRODUCT($BT$58:$BT$269,S58:S269)+SUMPRODUCT($BT$58:$BT$269,T58:T269)+SUMPRODUCT($BT$58:$BT$269,U58:U269)+SUMPRODUCT($BT$58:$BT$269,V58:V269)+SUMPRODUCT($BT$58:$BT$269,W58:W269)+SUMPRODUCT($BT$58:$BT$269,X58:X269)+SUMPRODUCT($BT$58:$BT$269,Y58:Y269)+SUMPRODUCT($BT$58:$BT$269,Z58:Z269)+SUMPRODUCT($BT$58:$BT$269,AA58:AA269)+SUMPRODUCT($BT$58:$BT$269,Q58:Q269))</f>
        <v>0</v>
      </c>
      <c r="BU8">
        <f>SUM(SUMPRODUCT($BU$58:$BU$269,AC58:AC269)+SUMPRODUCT($BU$58:$BU$269,AD58:AD269)+SUMPRODUCT($BU$58:$BU$269,N58:N269)+SUMPRODUCT($BU$58:$BU$269,O58:O269)+SUMPRODUCT($BU$58:$BU$269,Q58:Q269)+SUMPRODUCT($BU$58:$BU$269,S58:S269)+SUMPRODUCT($BU$58:$BU$269,P58:P269)+SUMPRODUCT($BU$58:$BU$269,T58:T269)+SUMPRODUCT($BU$58:$BU$269,U58:U269)+SUMPRODUCT($BU$58:$BU$269,V58:V269)+SUMPRODUCT($BU$58:$BU$269,W58:W269)+SUMPRODUCT($BU$58:$BU$269,X58:X269)+SUMPRODUCT($BU$58:$BU$269,Y58:Y269)+SUMPRODUCT($BU$58:$BU$269,Z58:Z269)+SUMPRODUCT($BU$58:$BU$269,AA58:AA269)+SUMPRODUCT($BU$58:$BU$269,AB58:AB269)+SUMPRODUCT($BU$58:$BU$269,R58:R269))</f>
        <v>0</v>
      </c>
      <c r="BV8">
        <f>SUM(SUMPRODUCT($BV$58:$BV$269,AD58:AD269)+SUMPRODUCT($BV$58:$BV$269,N58:N269)+SUMPRODUCT($BV$58:$BV$269,O58:O269)+SUMPRODUCT($BV$58:$BV$269,P58:P269)+SUMPRODUCT($BV$58:$BV$269,R58:R269)+SUMPRODUCT($BV$58:$BV$269,T58:T269)+SUMPRODUCT($BV$58:$BV$269,Q58:Q269)+SUMPRODUCT($BV$58:$BV$269,U58:U269)+SUMPRODUCT($BV$58:$BV$269,V58:V269)+SUMPRODUCT($BV$58:$BV$269,W58:W269)+SUMPRODUCT($BV$58:$BV$269,X58:X269)+SUMPRODUCT($BV$58:$BV$269,Y58:Y269)+SUMPRODUCT($BV$58:$BV$269,Z58:Z269)+SUMPRODUCT($BV$58:$BV$269,AA58:AA269)+SUMPRODUCT($BV$58:$BV$269,AB58:AB269)+SUMPRODUCT($BV$58:$BV$269,AC58:AC269)+SUMPRODUCT($BV$58:$BV$269,S58:S269))</f>
        <v>0</v>
      </c>
      <c r="BW8">
        <f>SUM(SUMPRODUCT($BW$58:$BW$269,N58:N269)+SUMPRODUCT($BW$58:$BW$269,O58:O269)+SUMPRODUCT($BW$58:$BW$269,P58:P269)+SUMPRODUCT($BW$58:$BW$269,Q58:Q269)+SUMPRODUCT($BW$58:$BW$269,S58:S269)+SUMPRODUCT($BW$58:$BW$269,U58:U269)+SUMPRODUCT($BW$58:$BW$269,R58:R269)+SUMPRODUCT($BW$58:$BW$269,V58:V269)+SUMPRODUCT($BW$58:$BW$269,W58:W269)+SUMPRODUCT($BW$58:$BW$269,X58:X269)+SUMPRODUCT($BW$58:$BW$269,Y58:Y269)+SUMPRODUCT($BW$58:$BW$269,Z58:Z269)+SUMPRODUCT($BW$58:$BW$269,AA58:AA269)+SUMPRODUCT($BW$58:$BW$269,AB58:AB269)+SUMPRODUCT($BW$58:$BW$269,AC58:AC269)+SUMPRODUCT($BW$58:$BW$269,AD58:AD269)+SUMPRODUCT($BW$58:$BW$269,T58:T269))</f>
        <v>0</v>
      </c>
      <c r="BX8" s="493">
        <f>SUM(SUMPRODUCT($BX$58:$BX$269,N58:N269)+SUMPRODUCT($BX$58:$BX$269,O58:O269)+SUMPRODUCT($BX$58:$BX$269,P58:P269)+SUMPRODUCT($BX$58:$BX$269,Q58:Q269)+SUMPRODUCT($BX$58:$BX$269,S58:S269)+SUMPRODUCT($BX$58:$BX$269,U58:U269)+SUMPRODUCT($BX$58:$BX$269,R58:R269)+SUMPRODUCT($BX$58:$BX$269,V58:V269)+SUMPRODUCT($BX$58:$BX$269,W58:W269)+SUMPRODUCT($BX$58:$BX$269,X58:X269)+SUMPRODUCT($BX$58:$BX$269,Y58:Y269)+SUMPRODUCT($BX$58:$BX$269,Z58:Z269)+SUMPRODUCT($BX$58:$BX$269,AA58:AA269)+SUMPRODUCT($BX$58:$BX$269,AB58:AB269)+SUMPRODUCT($BX$58:$BX$269,AC58:AC269)+SUMPRODUCT($BX$58:$BX$269,AD58:AD269)+SUMPRODUCT($BX$58:$BX$269,T58:T269))</f>
        <v>0</v>
      </c>
      <c r="BY8">
        <f>SUM(SUMPRODUCT($BY$58:$BY$269,N58:N269)+SUMPRODUCT($BY$58:$BY$269,O58:O269)+SUMPRODUCT($BY$58:$BY$269,P58:P269)+SUMPRODUCT($BY$58:$BY$269,Q58:Q269)+SUMPRODUCT($BY$58:$BY$269,S58:S269)+SUMPRODUCT($BY$58:$BY$269,U58:U269)+SUMPRODUCT($BY$58:$BY$269,R58:R269)+SUMPRODUCT($BY$58:$BY$269,V58:V269)+SUMPRODUCT($BY$58:$BY$269,W58:W269)+SUMPRODUCT($BY$58:$BY$269,X58:X269)+SUMPRODUCT($BY$58:$BY$269,Y58:Y269)+SUMPRODUCT($BY$58:$BY$269,Z58:Z269)+SUMPRODUCT($BY$58:$BY$269,AA58:AA269)+SUMPRODUCT($BY$58:$BY$269,AB58:AB269)+SUMPRODUCT($BY$58:$BY$269,AD58:AD269)+SUMPRODUCT($BY$58:$BY$269,AC58:AC269)+SUMPRODUCT($BY$58:$BY$269,T58:T269))</f>
        <v>0</v>
      </c>
      <c r="BZ8" s="270"/>
      <c r="CA8" s="1">
        <f t="shared" ref="CA8:DA8" si="1">SUM(CA12:CA241)</f>
        <v>0</v>
      </c>
      <c r="CB8" s="1">
        <f t="shared" si="1"/>
        <v>0</v>
      </c>
      <c r="CC8" s="1">
        <f t="shared" si="1"/>
        <v>0</v>
      </c>
      <c r="CD8" s="1">
        <f t="shared" si="1"/>
        <v>0</v>
      </c>
      <c r="CE8" s="1">
        <f t="shared" si="1"/>
        <v>0</v>
      </c>
      <c r="CF8" s="1">
        <f t="shared" si="1"/>
        <v>0</v>
      </c>
      <c r="CG8" s="1">
        <f t="shared" si="1"/>
        <v>0</v>
      </c>
      <c r="CH8" s="1">
        <f t="shared" si="1"/>
        <v>0</v>
      </c>
      <c r="CI8" s="1">
        <f t="shared" si="1"/>
        <v>0</v>
      </c>
      <c r="CJ8" s="1">
        <f t="shared" si="1"/>
        <v>0</v>
      </c>
      <c r="CK8" s="1">
        <f t="shared" si="1"/>
        <v>0</v>
      </c>
      <c r="CL8" s="1">
        <f t="shared" si="1"/>
        <v>0</v>
      </c>
      <c r="CM8" s="1">
        <f t="shared" si="1"/>
        <v>0</v>
      </c>
      <c r="CN8" s="1">
        <f t="shared" si="1"/>
        <v>0</v>
      </c>
      <c r="CO8" s="1">
        <f t="shared" si="1"/>
        <v>0</v>
      </c>
      <c r="CP8" s="1">
        <f t="shared" si="1"/>
        <v>0</v>
      </c>
      <c r="CQ8" s="1">
        <f t="shared" si="1"/>
        <v>0</v>
      </c>
      <c r="CR8" s="1">
        <f t="shared" si="1"/>
        <v>0</v>
      </c>
      <c r="CS8" s="1">
        <f t="shared" si="1"/>
        <v>0</v>
      </c>
      <c r="CT8" s="1">
        <f t="shared" si="1"/>
        <v>0</v>
      </c>
      <c r="CU8" s="1">
        <f t="shared" si="1"/>
        <v>0</v>
      </c>
      <c r="CV8" s="1">
        <f t="shared" si="1"/>
        <v>0</v>
      </c>
      <c r="CW8" s="1">
        <f t="shared" si="1"/>
        <v>0</v>
      </c>
      <c r="CX8" s="1">
        <f t="shared" si="1"/>
        <v>0</v>
      </c>
      <c r="CY8" s="1">
        <f t="shared" si="1"/>
        <v>0</v>
      </c>
      <c r="CZ8" s="1">
        <f t="shared" si="1"/>
        <v>0</v>
      </c>
      <c r="DA8" s="1">
        <f t="shared" si="1"/>
        <v>0</v>
      </c>
    </row>
    <row r="9" spans="2:106" s="8" customFormat="1" ht="57.75" customHeight="1">
      <c r="B9" s="418" t="s">
        <v>9</v>
      </c>
      <c r="C9" s="64"/>
      <c r="D9" s="638" t="s">
        <v>756</v>
      </c>
      <c r="E9" s="623" t="s">
        <v>6027</v>
      </c>
      <c r="F9" s="623" t="s">
        <v>766</v>
      </c>
      <c r="G9" s="419" t="s">
        <v>765</v>
      </c>
      <c r="H9" s="424" t="s">
        <v>761</v>
      </c>
      <c r="I9" s="419" t="s">
        <v>760</v>
      </c>
      <c r="J9" s="419" t="s">
        <v>757</v>
      </c>
      <c r="K9" s="419" t="s">
        <v>763</v>
      </c>
      <c r="L9" s="424" t="s">
        <v>764</v>
      </c>
      <c r="M9" s="1087" t="s">
        <v>759</v>
      </c>
      <c r="N9" s="1093" t="s">
        <v>5168</v>
      </c>
      <c r="O9" s="179" t="s">
        <v>101</v>
      </c>
      <c r="P9" s="1094" t="s">
        <v>5169</v>
      </c>
      <c r="Q9" s="1095" t="s">
        <v>5170</v>
      </c>
      <c r="R9" s="1096" t="s">
        <v>5171</v>
      </c>
      <c r="S9" s="1097" t="s">
        <v>6473</v>
      </c>
      <c r="T9" s="1098" t="s">
        <v>6472</v>
      </c>
      <c r="U9" s="1099" t="s">
        <v>6474</v>
      </c>
      <c r="V9" s="1100" t="s">
        <v>770</v>
      </c>
      <c r="W9" s="1101" t="s">
        <v>5172</v>
      </c>
      <c r="X9" s="1102" t="s">
        <v>5173</v>
      </c>
      <c r="Y9" s="1103" t="s">
        <v>5174</v>
      </c>
      <c r="Z9" s="1104" t="s">
        <v>4511</v>
      </c>
      <c r="AA9" s="1105" t="s">
        <v>4510</v>
      </c>
      <c r="AB9" s="1106" t="s">
        <v>5596</v>
      </c>
      <c r="AC9" s="1107" t="s">
        <v>5597</v>
      </c>
      <c r="AD9" s="1108" t="s">
        <v>5602</v>
      </c>
      <c r="AE9" s="458" t="s">
        <v>13</v>
      </c>
      <c r="AF9" s="505" t="s">
        <v>9</v>
      </c>
      <c r="AG9" s="1109" t="s">
        <v>14</v>
      </c>
      <c r="AH9" s="1077" t="s">
        <v>6561</v>
      </c>
      <c r="AJ9" s="684" t="s">
        <v>581</v>
      </c>
      <c r="AK9" s="686" t="s">
        <v>582</v>
      </c>
      <c r="AL9" s="762"/>
      <c r="AM9" s="444"/>
      <c r="AN9" s="634" t="s">
        <v>6</v>
      </c>
      <c r="AO9" s="596" t="s">
        <v>7</v>
      </c>
      <c r="AP9" s="669"/>
      <c r="AQ9" s="1145" t="s">
        <v>3</v>
      </c>
      <c r="AR9" s="1145" t="s">
        <v>4</v>
      </c>
      <c r="AS9" s="1145" t="s">
        <v>11</v>
      </c>
      <c r="AT9" s="1145" t="s">
        <v>12</v>
      </c>
      <c r="AU9" s="1145" t="s">
        <v>5</v>
      </c>
      <c r="AV9" s="1145" t="s">
        <v>44</v>
      </c>
      <c r="AW9" s="1145" t="s">
        <v>6242</v>
      </c>
      <c r="AX9" s="1145" t="s">
        <v>41</v>
      </c>
      <c r="AY9" s="1145" t="s">
        <v>580</v>
      </c>
      <c r="AZ9" s="1145" t="s">
        <v>42</v>
      </c>
      <c r="BA9" s="1145" t="s">
        <v>43</v>
      </c>
      <c r="BB9" s="1145" t="s">
        <v>57</v>
      </c>
      <c r="BC9" s="1145" t="s">
        <v>540</v>
      </c>
      <c r="BD9" s="1145" t="s">
        <v>541</v>
      </c>
      <c r="BE9" s="815" t="s">
        <v>5277</v>
      </c>
      <c r="BF9" s="815" t="s">
        <v>5277</v>
      </c>
      <c r="BG9" s="604" t="s">
        <v>4677</v>
      </c>
      <c r="BH9" s="600" t="s">
        <v>579</v>
      </c>
      <c r="BI9" s="320"/>
      <c r="BJ9" s="495" t="s">
        <v>692</v>
      </c>
      <c r="BK9" s="137" t="s">
        <v>693</v>
      </c>
      <c r="BL9" s="495" t="s">
        <v>706</v>
      </c>
      <c r="BM9" s="137" t="s">
        <v>707</v>
      </c>
      <c r="BN9" s="495" t="s">
        <v>709</v>
      </c>
      <c r="BO9" s="137" t="s">
        <v>695</v>
      </c>
      <c r="BP9" s="495" t="s">
        <v>696</v>
      </c>
      <c r="BQ9" s="137" t="s">
        <v>697</v>
      </c>
      <c r="BR9" s="495" t="s">
        <v>698</v>
      </c>
      <c r="BS9" s="137" t="s">
        <v>699</v>
      </c>
      <c r="BT9" s="495" t="s">
        <v>700</v>
      </c>
      <c r="BU9" s="137" t="s">
        <v>701</v>
      </c>
      <c r="BV9" s="495" t="s">
        <v>702</v>
      </c>
      <c r="BW9" s="137" t="s">
        <v>703</v>
      </c>
      <c r="BX9" s="495" t="s">
        <v>704</v>
      </c>
      <c r="BY9" s="137" t="s">
        <v>705</v>
      </c>
      <c r="BZ9" s="320"/>
      <c r="CA9" s="8" t="s">
        <v>6020</v>
      </c>
      <c r="CB9" s="8" t="s">
        <v>6021</v>
      </c>
      <c r="CC9" s="8" t="s">
        <v>6022</v>
      </c>
      <c r="CD9" s="8" t="s">
        <v>6023</v>
      </c>
      <c r="CE9" s="8" t="s">
        <v>6024</v>
      </c>
      <c r="CF9" s="8" t="s">
        <v>6019</v>
      </c>
      <c r="CG9" s="8" t="s">
        <v>6025</v>
      </c>
      <c r="CH9" s="8" t="s">
        <v>6026</v>
      </c>
      <c r="CJ9" s="8" t="s">
        <v>5876</v>
      </c>
      <c r="CK9" s="8" t="s">
        <v>5877</v>
      </c>
      <c r="CM9" s="8" t="s">
        <v>1</v>
      </c>
      <c r="CN9" s="8" t="s">
        <v>5882</v>
      </c>
      <c r="CO9" s="8" t="s">
        <v>338</v>
      </c>
      <c r="CP9" s="8" t="s">
        <v>37</v>
      </c>
      <c r="CQ9" s="8" t="s">
        <v>685</v>
      </c>
      <c r="CR9" s="8" t="s">
        <v>576</v>
      </c>
      <c r="CS9" s="8" t="s">
        <v>144</v>
      </c>
      <c r="CT9" s="8" t="s">
        <v>668</v>
      </c>
      <c r="CU9" s="8" t="s">
        <v>544</v>
      </c>
      <c r="CV9" s="8" t="s">
        <v>688</v>
      </c>
      <c r="CW9" s="8" t="s">
        <v>684</v>
      </c>
      <c r="CX9" s="8" t="s">
        <v>686</v>
      </c>
      <c r="CY9" s="136" t="s">
        <v>5883</v>
      </c>
      <c r="CZ9" s="136" t="s">
        <v>5884</v>
      </c>
      <c r="DA9" s="8" t="s">
        <v>6026</v>
      </c>
    </row>
    <row r="10" spans="2:106" s="8" customFormat="1" ht="27" hidden="1" customHeight="1">
      <c r="B10" s="249"/>
      <c r="C10" s="1"/>
      <c r="D10" s="1088"/>
      <c r="E10" s="1089"/>
      <c r="F10" s="1089"/>
      <c r="G10" s="453"/>
      <c r="I10" s="453"/>
      <c r="J10" s="453"/>
      <c r="K10" s="453"/>
      <c r="M10" s="453"/>
      <c r="N10" s="1111" t="s">
        <v>787</v>
      </c>
      <c r="O10" s="1112" t="s">
        <v>788</v>
      </c>
      <c r="P10" s="1111" t="s">
        <v>789</v>
      </c>
      <c r="Q10" s="1111" t="s">
        <v>790</v>
      </c>
      <c r="R10" s="1111" t="s">
        <v>791</v>
      </c>
      <c r="S10" s="1111" t="s">
        <v>792</v>
      </c>
      <c r="T10" s="1111" t="s">
        <v>6334</v>
      </c>
      <c r="U10" s="1111" t="s">
        <v>6337</v>
      </c>
      <c r="V10" s="1111" t="s">
        <v>6338</v>
      </c>
      <c r="W10" s="1111" t="s">
        <v>793</v>
      </c>
      <c r="X10" s="1111" t="s">
        <v>6335</v>
      </c>
      <c r="Y10" s="1111" t="s">
        <v>810</v>
      </c>
      <c r="Z10" s="1111" t="s">
        <v>811</v>
      </c>
      <c r="AA10" s="1111" t="s">
        <v>6336</v>
      </c>
      <c r="AB10" s="1111" t="s">
        <v>6339</v>
      </c>
      <c r="AC10" s="1111" t="s">
        <v>6340</v>
      </c>
      <c r="AD10" s="1111" t="s">
        <v>6333</v>
      </c>
      <c r="AF10" s="1078"/>
      <c r="AG10" s="1110"/>
      <c r="AH10" s="1090"/>
      <c r="AJ10" s="1091"/>
      <c r="AK10" s="1091"/>
      <c r="AL10" s="762"/>
      <c r="AM10" s="444"/>
      <c r="AN10" s="634"/>
      <c r="AO10" s="596"/>
      <c r="AP10" s="669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  <c r="BB10" s="320"/>
      <c r="BC10" s="320"/>
      <c r="BD10" s="320"/>
      <c r="BE10" s="815"/>
      <c r="BF10" s="815"/>
      <c r="BG10" s="604"/>
      <c r="BH10" s="600"/>
      <c r="BI10" s="320"/>
      <c r="BJ10" s="1041"/>
      <c r="BK10" s="132"/>
      <c r="BL10" s="1041"/>
      <c r="BM10" s="132"/>
      <c r="BN10" s="1041"/>
      <c r="BO10" s="132"/>
      <c r="BP10" s="1041"/>
      <c r="BQ10" s="132"/>
      <c r="BR10" s="1041"/>
      <c r="BS10" s="132"/>
      <c r="BT10" s="1041"/>
      <c r="BU10" s="132"/>
      <c r="BV10" s="1041"/>
      <c r="BW10" s="132"/>
      <c r="BX10" s="1041"/>
      <c r="BY10" s="132"/>
      <c r="BZ10" s="320"/>
      <c r="CY10" s="136"/>
      <c r="CZ10" s="136"/>
    </row>
    <row r="11" spans="2:106" s="9" customFormat="1" ht="29" customHeight="1">
      <c r="B11" s="249"/>
      <c r="C11" s="60"/>
      <c r="D11" s="210"/>
      <c r="E11" s="624"/>
      <c r="F11" s="624"/>
      <c r="G11" s="210"/>
      <c r="I11" s="210"/>
      <c r="J11" s="210"/>
      <c r="K11" s="210"/>
      <c r="L11" s="1300" t="s">
        <v>6713</v>
      </c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F11" s="503"/>
      <c r="AG11" s="668"/>
      <c r="AH11" s="668"/>
      <c r="AJ11" s="1146"/>
      <c r="AK11" s="1146"/>
      <c r="AL11" s="1146"/>
      <c r="AM11" s="1146"/>
      <c r="AN11" s="634"/>
      <c r="AO11" s="596"/>
      <c r="AP11" s="669"/>
      <c r="AQ11" s="271">
        <f t="shared" ref="AQ11:AQ18" si="2">N11*J11</f>
        <v>0</v>
      </c>
      <c r="AR11" s="271">
        <f t="shared" ref="AR11:AR18" si="3">O11*J11</f>
        <v>0</v>
      </c>
      <c r="AS11" s="271">
        <f t="shared" ref="AS11:AS18" si="4">P11*J11</f>
        <v>0</v>
      </c>
      <c r="AT11" s="271">
        <f t="shared" ref="AT11:AT18" si="5">Q11*J11</f>
        <v>0</v>
      </c>
      <c r="AU11" s="271">
        <f t="shared" ref="AU11:AU18" si="6">R11*J11</f>
        <v>0</v>
      </c>
      <c r="AV11" s="271">
        <f>S11*$J$12</f>
        <v>0</v>
      </c>
      <c r="AW11" s="271">
        <f>T11*J11</f>
        <v>0</v>
      </c>
      <c r="AX11" s="271">
        <f t="shared" ref="AX11:BD12" si="7">U11*$J$12</f>
        <v>0</v>
      </c>
      <c r="AY11" s="271">
        <f t="shared" si="7"/>
        <v>0</v>
      </c>
      <c r="AZ11" s="271">
        <f t="shared" si="7"/>
        <v>0</v>
      </c>
      <c r="BA11" s="271">
        <f t="shared" si="7"/>
        <v>0</v>
      </c>
      <c r="BB11" s="271">
        <f t="shared" si="7"/>
        <v>0</v>
      </c>
      <c r="BC11" s="271">
        <f t="shared" si="7"/>
        <v>0</v>
      </c>
      <c r="BD11" s="271">
        <f t="shared" si="7"/>
        <v>0</v>
      </c>
      <c r="BE11" s="504"/>
      <c r="BF11" s="504"/>
      <c r="BG11" s="600"/>
      <c r="BH11" s="320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320"/>
      <c r="BZ11" s="1"/>
      <c r="CA11" s="1">
        <f>IF(H11="S",IF(SUM(AQ11:BF11)&gt;0,SUM(AQ11:BF11),0),0)</f>
        <v>0</v>
      </c>
      <c r="CB11" s="1">
        <f>IF(H11="M",IF(SUM(AQ11:BF11)&gt;0,SUM(AQ11:BF11),0),0)</f>
        <v>0</v>
      </c>
      <c r="CC11" s="1">
        <f>IF(H11="L",IF(SUM(AQ11:BF11)&gt;0,SUM(AQ11:BF11),0),0)</f>
        <v>0</v>
      </c>
      <c r="CD11" s="950">
        <f>IF(H11="XL",IF(SUM(AQ11:BF11)&gt;0,SUM(AQ11:BF11),0),0)</f>
        <v>0</v>
      </c>
      <c r="CE11" s="1">
        <f>IF(H11="2XL",IF(SUM(AQ11:BF11)&gt;0,SUM(AQ11:BF11),0),0)</f>
        <v>0</v>
      </c>
      <c r="CF11" s="1">
        <f>IF(H11="3XL",IF(SUM(AQ11:BF11)&gt;0,SUM(AQ11:BF11),0),0)</f>
        <v>0</v>
      </c>
      <c r="CG11" s="1">
        <f>IF(H11="various",IF(SUM(AQ11:BF11)&gt;0,SUM(AQ11:BF11),0),0)</f>
        <v>0</v>
      </c>
      <c r="CH11" s="1">
        <f t="shared" ref="CH11:CH42" si="8">IF(H11="various",IF(SUM(AQ11:BG11)&gt;0,SUM(AQ11:BG11),0),0)</f>
        <v>0</v>
      </c>
      <c r="CI11" s="1"/>
      <c r="CJ11" s="1">
        <f>IF(E11="Dual Tex.",IF(SUM(AQ11:BF11)&gt;0,SUM(AQ11:BF11),0),0)</f>
        <v>0</v>
      </c>
      <c r="CK11" s="1">
        <f t="shared" ref="CK11:CK42" si="9">IF(E11="Dual Tex.",IF(SUM(AQ11:BG11)&gt;0,SUM(AQ11:BG11),0),0)</f>
        <v>0</v>
      </c>
      <c r="CL11" s="1"/>
      <c r="CM11" s="1">
        <f t="shared" ref="CM11:CM42" si="10">IF(G11="sloper",IF(SUM(AQ11:BG11)&gt;0,SUM(AQ11:BG11),0),0)</f>
        <v>0</v>
      </c>
      <c r="CN11" s="1">
        <f t="shared" ref="CN11:CN42" si="11">IF(G11="footholds",IF(SUM(AQ11:BG11)&gt;0,SUM(AQ11:BG11),0),0)</f>
        <v>0</v>
      </c>
      <c r="CO11" s="1">
        <f t="shared" ref="CO11:CO42" si="12">IF(G11="micros",IF(SUM(AQ11:BG11)&gt;0,SUM(AQ11:BG11),0),0)</f>
        <v>0</v>
      </c>
      <c r="CP11" s="1">
        <f t="shared" ref="CP11:CP42" si="13">IF(G11="jug",IF(SUM(AQ11:BG11)&gt;0,SUM(AQ11:BG11),0),0)</f>
        <v>0</v>
      </c>
      <c r="CQ11" s="1">
        <f t="shared" ref="CQ11:CQ42" si="14">IF(G11="ledge",IF(SUM(AQ11:BG11)&gt;0,SUM(AQ11:BG11),0),0)</f>
        <v>0</v>
      </c>
      <c r="CR11" s="1">
        <f t="shared" ref="CR11:CR42" si="15">IF(G11="edge",IF(SUM(AQ11:BG11)&gt;0,SUM(AQ11:BG11),0),0)</f>
        <v>0</v>
      </c>
      <c r="CS11" s="1">
        <f t="shared" ref="CS11:CS42" si="16">IF(G11="crimp",IF(SUM(AQ11:BG11)&gt;0,SUM(AQ11:BG11),0),0)</f>
        <v>0</v>
      </c>
      <c r="CT11" s="1">
        <f t="shared" ref="CT11:CT42" si="17">IF(G11="incut",IF(SUM(AQ11:BG11)&gt;0,SUM(AQ11:BG11),0),0)</f>
        <v>0</v>
      </c>
      <c r="CU11" s="1">
        <f t="shared" ref="CU11:CU42" si="18">IF(G11="dish",IF(SUM(AQ11:BG11)&gt;0,SUM(AQ11:BG11),0),0)</f>
        <v>0</v>
      </c>
      <c r="CV11" s="1">
        <f t="shared" ref="CV11:CV42" si="19">IF(G11="pinch",IF(SUM(AQ11:BG11)&gt;0,SUM(AQ11:BG11),0),0)</f>
        <v>0</v>
      </c>
      <c r="CW11" s="1">
        <f t="shared" ref="CW11:CW42" si="20">IF(G11="pocket",IF(SUM(AQ11:BG11)&gt;0,SUM(AQ11:BG11),0),0)</f>
        <v>0</v>
      </c>
      <c r="CX11" s="1">
        <f t="shared" ref="CX11:CX42" si="21">IF(G11="insert",IF(SUM(AQ11:BG11)&gt;0,SUM(AQ11:BG11),0),0)</f>
        <v>0</v>
      </c>
      <c r="CY11" s="1">
        <f t="shared" ref="CY11:CY42" si="22">IF(G11="feature",IF(SUM(AQ11:BG11)&gt;0,SUM(AQ11:BG11),0),0)</f>
        <v>0</v>
      </c>
      <c r="CZ11" s="1">
        <f t="shared" ref="CZ11:CZ42" si="23">IF(G11="scoop",IF(SUM(AQ11:BG11)&gt;0,SUM(AQ11:BG11),0),0)</f>
        <v>0</v>
      </c>
      <c r="DA11" s="1">
        <f t="shared" ref="DA11:DA42" si="24">IF(G11="various",IF(SUM(AQ11:BG11)&gt;0,SUM(AQ11:BG11),0),0)</f>
        <v>0</v>
      </c>
    </row>
    <row r="12" spans="2:106" s="9" customFormat="1" ht="65.25" customHeight="1">
      <c r="B12" s="258"/>
      <c r="C12" s="144"/>
      <c r="D12" s="437" t="s">
        <v>6678</v>
      </c>
      <c r="E12" s="708" t="s">
        <v>88</v>
      </c>
      <c r="F12" s="708"/>
      <c r="G12" s="145" t="s">
        <v>684</v>
      </c>
      <c r="H12" s="144" t="s">
        <v>214</v>
      </c>
      <c r="I12" s="145" t="s">
        <v>6483</v>
      </c>
      <c r="J12" s="144">
        <v>1</v>
      </c>
      <c r="K12" s="144">
        <v>0</v>
      </c>
      <c r="L12" s="144" t="s">
        <v>6190</v>
      </c>
      <c r="M12" s="883">
        <v>227.11500000000001</v>
      </c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8"/>
      <c r="Z12" s="148"/>
      <c r="AA12" s="148"/>
      <c r="AB12" s="1277" t="s">
        <v>231</v>
      </c>
      <c r="AC12" s="1277" t="s">
        <v>231</v>
      </c>
      <c r="AD12" s="1278"/>
      <c r="AE12" s="592">
        <f t="shared" ref="AE12:AE18" si="25">M12*N12+M12*O12+M12*P12+M12*Q12+M12*R12+M12*S12+M12*U12+M12*W12+M12*X12+M12*Y12+M12*Z12+M12*AA12+M12*V12+M12*AD12+M12*T12</f>
        <v>0</v>
      </c>
      <c r="AF12" s="149" t="str">
        <f t="shared" ref="AF12:AF18" si="26">IF(B12="New","Yes","No")</f>
        <v>No</v>
      </c>
      <c r="AG12" s="407" t="str">
        <f>IF(SUM(N12:AD12)&gt;0,"Yes","No")</f>
        <v>No</v>
      </c>
      <c r="AH12" s="150" t="str">
        <f t="shared" ref="AH12:AH18" si="27">IF(F12="P24 cat.","Yes","No")</f>
        <v>No</v>
      </c>
      <c r="AJ12" s="371">
        <v>1</v>
      </c>
      <c r="AK12" s="372">
        <f t="shared" ref="AK12:AK17" si="28">AJ12*N12+AJ12*O12+AJ12*P12+AJ12*Q12+AJ12*R12+AJ12*S12+AJ12*U12+AJ12*W12+AJ12*X12+AJ12*Y12+AJ12*Z12+AJ12*AA12+AJ12*V12+AJ12*AD12+T12*AJ12</f>
        <v>0</v>
      </c>
      <c r="AL12" s="1146"/>
      <c r="AM12" s="1146"/>
      <c r="AN12" s="634">
        <v>2.46</v>
      </c>
      <c r="AO12" s="596">
        <f>SUM(N12:AD12)*AN12</f>
        <v>0</v>
      </c>
      <c r="AP12" s="669"/>
      <c r="AQ12" s="271">
        <f t="shared" si="2"/>
        <v>0</v>
      </c>
      <c r="AR12" s="271">
        <f t="shared" si="3"/>
        <v>0</v>
      </c>
      <c r="AS12" s="271">
        <f t="shared" si="4"/>
        <v>0</v>
      </c>
      <c r="AT12" s="271">
        <f t="shared" si="5"/>
        <v>0</v>
      </c>
      <c r="AU12" s="271">
        <f t="shared" si="6"/>
        <v>0</v>
      </c>
      <c r="AV12" s="271">
        <f>S12*$J$12</f>
        <v>0</v>
      </c>
      <c r="AW12" s="271">
        <f>T12*J12</f>
        <v>0</v>
      </c>
      <c r="AX12" s="271">
        <f t="shared" si="7"/>
        <v>0</v>
      </c>
      <c r="AY12" s="271">
        <f t="shared" si="7"/>
        <v>0</v>
      </c>
      <c r="AZ12" s="271">
        <f t="shared" si="7"/>
        <v>0</v>
      </c>
      <c r="BA12" s="271">
        <f t="shared" si="7"/>
        <v>0</v>
      </c>
      <c r="BB12" s="271">
        <f t="shared" si="7"/>
        <v>0</v>
      </c>
      <c r="BC12" s="271">
        <f t="shared" si="7"/>
        <v>0</v>
      </c>
      <c r="BD12" s="271">
        <f t="shared" si="7"/>
        <v>0</v>
      </c>
      <c r="BE12" s="504"/>
      <c r="BF12" s="504"/>
      <c r="BG12" s="504">
        <f t="shared" ref="BG12:BG18" si="29">AD12*J12</f>
        <v>0</v>
      </c>
      <c r="BH12" s="600">
        <v>1</v>
      </c>
      <c r="BI12" s="158"/>
      <c r="BJ12" s="158">
        <v>7</v>
      </c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320"/>
      <c r="BZ12" s="1"/>
      <c r="CA12" s="1">
        <f t="shared" ref="CA12:CA43" si="30">IF(H12="XS",IF(SUM(AQ12:BG12)&gt;0,SUM(AQ12:BG12),0),0)</f>
        <v>0</v>
      </c>
      <c r="CB12" s="1">
        <f t="shared" ref="CB12:CB43" si="31">IF(H12="S",IF(SUM(AQ12:BG12)&gt;0,SUM(AQ12:BG12),0),0)</f>
        <v>0</v>
      </c>
      <c r="CC12" s="1">
        <f t="shared" ref="CC12:CC43" si="32">IF(H12="M",IF(SUM(AQ12:BG12)&gt;0,SUM(AQ12:BG12),0),0)</f>
        <v>0</v>
      </c>
      <c r="CD12" s="1">
        <f t="shared" ref="CD12:CD43" si="33">IF(H12="L",IF(SUM(AQ12:BG12)&gt;0,SUM(AQ12:BG12),0),0)</f>
        <v>0</v>
      </c>
      <c r="CE12" s="950">
        <f t="shared" ref="CE12:CE43" si="34">IF(H12="XL",IF(SUM(AQ12:BG12)&gt;0,SUM(AQ12:BG12),0),0)</f>
        <v>0</v>
      </c>
      <c r="CF12" s="1">
        <f t="shared" ref="CF12:CF43" si="35">IF(H12="2XL",IF(SUM(AQ12:BG12)&gt;0,SUM(AQ12:BG12),0),0)</f>
        <v>0</v>
      </c>
      <c r="CG12" s="1">
        <f t="shared" ref="CG12:CG43" si="36">IF(H12="3XL",IF(SUM(AQ12:BG12)&gt;0,SUM(AQ12:BG12),0),0)</f>
        <v>0</v>
      </c>
      <c r="CH12" s="1">
        <f t="shared" si="8"/>
        <v>0</v>
      </c>
      <c r="CI12" s="1"/>
      <c r="CJ12" s="1">
        <f t="shared" ref="CJ12:CJ43" si="37">IF(E12="",IF(SUM(AQ12:BG12)&gt;0,SUM(AQ12:BG12),0),0)</f>
        <v>0</v>
      </c>
      <c r="CK12" s="1">
        <f t="shared" si="9"/>
        <v>0</v>
      </c>
      <c r="CL12" s="1"/>
      <c r="CM12" s="1">
        <f t="shared" si="10"/>
        <v>0</v>
      </c>
      <c r="CN12" s="1">
        <f t="shared" si="11"/>
        <v>0</v>
      </c>
      <c r="CO12" s="1">
        <f t="shared" si="12"/>
        <v>0</v>
      </c>
      <c r="CP12" s="1">
        <f t="shared" si="13"/>
        <v>0</v>
      </c>
      <c r="CQ12" s="1">
        <f t="shared" si="14"/>
        <v>0</v>
      </c>
      <c r="CR12" s="1">
        <f t="shared" si="15"/>
        <v>0</v>
      </c>
      <c r="CS12" s="1">
        <f t="shared" si="16"/>
        <v>0</v>
      </c>
      <c r="CT12" s="1">
        <f t="shared" si="17"/>
        <v>0</v>
      </c>
      <c r="CU12" s="1">
        <f t="shared" si="18"/>
        <v>0</v>
      </c>
      <c r="CV12" s="1">
        <f t="shared" si="19"/>
        <v>0</v>
      </c>
      <c r="CW12" s="1">
        <f t="shared" si="20"/>
        <v>0</v>
      </c>
      <c r="CX12" s="1">
        <f t="shared" si="21"/>
        <v>0</v>
      </c>
      <c r="CY12" s="1">
        <f t="shared" si="22"/>
        <v>0</v>
      </c>
      <c r="CZ12" s="1">
        <f t="shared" si="23"/>
        <v>0</v>
      </c>
      <c r="DA12" s="1">
        <f t="shared" si="24"/>
        <v>0</v>
      </c>
    </row>
    <row r="13" spans="2:106" s="9" customFormat="1" ht="65.25" customHeight="1">
      <c r="B13" s="255"/>
      <c r="C13" s="60"/>
      <c r="D13" s="968" t="s">
        <v>6679</v>
      </c>
      <c r="E13" s="969" t="s">
        <v>88</v>
      </c>
      <c r="F13" s="969"/>
      <c r="G13" s="970" t="s">
        <v>684</v>
      </c>
      <c r="H13" s="971" t="s">
        <v>158</v>
      </c>
      <c r="I13" s="1002" t="s">
        <v>6712</v>
      </c>
      <c r="J13" s="971">
        <v>5</v>
      </c>
      <c r="K13" s="971">
        <v>0</v>
      </c>
      <c r="L13" s="971" t="s">
        <v>6190</v>
      </c>
      <c r="M13" s="1000">
        <v>670.53</v>
      </c>
      <c r="N13" s="973"/>
      <c r="O13" s="1001"/>
      <c r="P13" s="973"/>
      <c r="Q13" s="1001"/>
      <c r="R13" s="973"/>
      <c r="S13" s="1001"/>
      <c r="T13" s="973"/>
      <c r="U13" s="1001"/>
      <c r="V13" s="973"/>
      <c r="W13" s="1001"/>
      <c r="X13" s="973"/>
      <c r="Y13" s="1001"/>
      <c r="Z13" s="973"/>
      <c r="AA13" s="1001"/>
      <c r="AB13" s="1141" t="s">
        <v>231</v>
      </c>
      <c r="AC13" s="1273" t="s">
        <v>231</v>
      </c>
      <c r="AD13" s="1275"/>
      <c r="AE13" s="978">
        <f t="shared" si="25"/>
        <v>0</v>
      </c>
      <c r="AF13" s="978" t="str">
        <f t="shared" si="26"/>
        <v>No</v>
      </c>
      <c r="AG13" s="1017" t="str">
        <f>IF(SUM(N13:AD13)&gt;0,"Yes","No")</f>
        <v>No</v>
      </c>
      <c r="AH13" s="967" t="str">
        <f t="shared" si="27"/>
        <v>No</v>
      </c>
      <c r="AJ13" s="377">
        <v>5</v>
      </c>
      <c r="AK13" s="372">
        <f t="shared" si="28"/>
        <v>0</v>
      </c>
      <c r="AL13" s="1146"/>
      <c r="AM13" s="1146"/>
      <c r="AN13" s="634">
        <v>4.05</v>
      </c>
      <c r="AO13" s="596">
        <f t="shared" ref="AO13" si="38">SUM(N13:AD13)*AN13</f>
        <v>0</v>
      </c>
      <c r="AP13" s="669"/>
      <c r="AQ13" s="271">
        <f t="shared" si="2"/>
        <v>0</v>
      </c>
      <c r="AR13" s="271">
        <f t="shared" si="3"/>
        <v>0</v>
      </c>
      <c r="AS13" s="271">
        <f t="shared" si="4"/>
        <v>0</v>
      </c>
      <c r="AT13" s="271">
        <f t="shared" si="5"/>
        <v>0</v>
      </c>
      <c r="AU13" s="271">
        <f t="shared" si="6"/>
        <v>0</v>
      </c>
      <c r="AV13" s="271">
        <f>S13*J13</f>
        <v>0</v>
      </c>
      <c r="AW13" s="271">
        <f t="shared" ref="AW13:BD13" si="39">T13*$J$13</f>
        <v>0</v>
      </c>
      <c r="AX13" s="271">
        <f t="shared" si="39"/>
        <v>0</v>
      </c>
      <c r="AY13" s="271">
        <f t="shared" si="39"/>
        <v>0</v>
      </c>
      <c r="AZ13" s="271">
        <f t="shared" si="39"/>
        <v>0</v>
      </c>
      <c r="BA13" s="271">
        <f t="shared" si="39"/>
        <v>0</v>
      </c>
      <c r="BB13" s="271">
        <f t="shared" si="39"/>
        <v>0</v>
      </c>
      <c r="BC13" s="271">
        <f t="shared" si="39"/>
        <v>0</v>
      </c>
      <c r="BD13" s="271">
        <f t="shared" si="39"/>
        <v>0</v>
      </c>
      <c r="BE13" s="504"/>
      <c r="BF13" s="504"/>
      <c r="BG13" s="504">
        <f t="shared" si="29"/>
        <v>0</v>
      </c>
      <c r="BH13" s="600">
        <v>5</v>
      </c>
      <c r="BI13" s="158"/>
      <c r="BJ13" s="158">
        <v>30</v>
      </c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320"/>
      <c r="BZ13" s="1"/>
      <c r="CA13" s="1">
        <f t="shared" si="30"/>
        <v>0</v>
      </c>
      <c r="CB13" s="1">
        <f t="shared" si="31"/>
        <v>0</v>
      </c>
      <c r="CC13" s="1">
        <f t="shared" si="32"/>
        <v>0</v>
      </c>
      <c r="CD13" s="1">
        <f t="shared" si="33"/>
        <v>0</v>
      </c>
      <c r="CE13" s="950">
        <f t="shared" si="34"/>
        <v>0</v>
      </c>
      <c r="CF13" s="1">
        <f t="shared" si="35"/>
        <v>0</v>
      </c>
      <c r="CG13" s="1">
        <f t="shared" si="36"/>
        <v>0</v>
      </c>
      <c r="CH13" s="1">
        <f t="shared" si="8"/>
        <v>0</v>
      </c>
      <c r="CI13" s="1"/>
      <c r="CJ13" s="1">
        <f t="shared" si="37"/>
        <v>0</v>
      </c>
      <c r="CK13" s="1">
        <f t="shared" si="9"/>
        <v>0</v>
      </c>
      <c r="CL13" s="1"/>
      <c r="CM13" s="1">
        <f t="shared" si="10"/>
        <v>0</v>
      </c>
      <c r="CN13" s="1">
        <f t="shared" si="11"/>
        <v>0</v>
      </c>
      <c r="CO13" s="1">
        <f t="shared" si="12"/>
        <v>0</v>
      </c>
      <c r="CP13" s="1">
        <f t="shared" si="13"/>
        <v>0</v>
      </c>
      <c r="CQ13" s="1">
        <f t="shared" si="14"/>
        <v>0</v>
      </c>
      <c r="CR13" s="1">
        <f t="shared" si="15"/>
        <v>0</v>
      </c>
      <c r="CS13" s="1">
        <f t="shared" si="16"/>
        <v>0</v>
      </c>
      <c r="CT13" s="1">
        <f t="shared" si="17"/>
        <v>0</v>
      </c>
      <c r="CU13" s="1">
        <f t="shared" si="18"/>
        <v>0</v>
      </c>
      <c r="CV13" s="1">
        <f t="shared" si="19"/>
        <v>0</v>
      </c>
      <c r="CW13" s="1">
        <f t="shared" si="20"/>
        <v>0</v>
      </c>
      <c r="CX13" s="1">
        <f t="shared" si="21"/>
        <v>0</v>
      </c>
      <c r="CY13" s="1">
        <f t="shared" si="22"/>
        <v>0</v>
      </c>
      <c r="CZ13" s="1">
        <f t="shared" si="23"/>
        <v>0</v>
      </c>
      <c r="DA13" s="1">
        <f t="shared" si="24"/>
        <v>0</v>
      </c>
    </row>
    <row r="14" spans="2:106" s="9" customFormat="1" ht="65.25" customHeight="1">
      <c r="B14" s="255" t="s">
        <v>9</v>
      </c>
      <c r="C14"/>
      <c r="D14" s="440" t="s">
        <v>7216</v>
      </c>
      <c r="E14" s="704" t="s">
        <v>88</v>
      </c>
      <c r="F14" s="704"/>
      <c r="G14" s="158" t="s">
        <v>684</v>
      </c>
      <c r="H14" s="60" t="s">
        <v>220</v>
      </c>
      <c r="I14" s="158" t="s">
        <v>5121</v>
      </c>
      <c r="J14" s="60">
        <v>1</v>
      </c>
      <c r="K14" s="60">
        <v>0</v>
      </c>
      <c r="L14" s="60" t="s">
        <v>6190</v>
      </c>
      <c r="M14" s="885">
        <v>180.25</v>
      </c>
      <c r="N14" s="159"/>
      <c r="O14" s="215"/>
      <c r="P14" s="159"/>
      <c r="Q14" s="215"/>
      <c r="R14" s="159"/>
      <c r="S14" s="215"/>
      <c r="T14" s="159"/>
      <c r="U14" s="215"/>
      <c r="V14" s="159"/>
      <c r="W14" s="215"/>
      <c r="X14" s="159"/>
      <c r="Y14" s="215"/>
      <c r="Z14" s="159"/>
      <c r="AA14" s="215"/>
      <c r="AB14" s="1142" t="s">
        <v>231</v>
      </c>
      <c r="AC14" s="666" t="s">
        <v>231</v>
      </c>
      <c r="AD14" s="1276"/>
      <c r="AE14" s="162">
        <f t="shared" si="25"/>
        <v>0</v>
      </c>
      <c r="AF14" s="162" t="str">
        <f t="shared" si="26"/>
        <v>Yes</v>
      </c>
      <c r="AG14" s="667" t="str">
        <f t="shared" ref="AG14:AG18" si="40">IF(SUM(N14:AD14)&gt;0,"Yes","No")</f>
        <v>No</v>
      </c>
      <c r="AH14" s="163" t="str">
        <f t="shared" si="27"/>
        <v>No</v>
      </c>
      <c r="AJ14" s="371">
        <v>1</v>
      </c>
      <c r="AK14" s="372">
        <f t="shared" si="28"/>
        <v>0</v>
      </c>
      <c r="AL14" s="1146"/>
      <c r="AM14" s="1146"/>
      <c r="AN14" s="634">
        <v>1.35</v>
      </c>
      <c r="AO14" s="596">
        <f t="shared" ref="AO14:AO18" si="41">SUM(N14:AD14)*AN14</f>
        <v>0</v>
      </c>
      <c r="AP14" s="669"/>
      <c r="AQ14" s="271">
        <f t="shared" si="2"/>
        <v>0</v>
      </c>
      <c r="AR14" s="271">
        <f t="shared" si="3"/>
        <v>0</v>
      </c>
      <c r="AS14" s="271">
        <f t="shared" si="4"/>
        <v>0</v>
      </c>
      <c r="AT14" s="271">
        <f t="shared" si="5"/>
        <v>0</v>
      </c>
      <c r="AU14" s="271">
        <f t="shared" si="6"/>
        <v>0</v>
      </c>
      <c r="AV14" s="271">
        <f>S14*$J$12</f>
        <v>0</v>
      </c>
      <c r="AW14" s="271">
        <f t="shared" ref="AW14:AW57" si="42">T14*J14</f>
        <v>0</v>
      </c>
      <c r="AX14" s="271">
        <f t="shared" ref="AX14:BD18" si="43">U14*$J$12</f>
        <v>0</v>
      </c>
      <c r="AY14" s="271">
        <f t="shared" si="43"/>
        <v>0</v>
      </c>
      <c r="AZ14" s="271">
        <f t="shared" si="43"/>
        <v>0</v>
      </c>
      <c r="BA14" s="271">
        <f t="shared" si="43"/>
        <v>0</v>
      </c>
      <c r="BB14" s="271">
        <f t="shared" si="43"/>
        <v>0</v>
      </c>
      <c r="BC14" s="271">
        <f t="shared" si="43"/>
        <v>0</v>
      </c>
      <c r="BD14" s="271">
        <f t="shared" si="43"/>
        <v>0</v>
      </c>
      <c r="BE14" s="504"/>
      <c r="BF14" s="504"/>
      <c r="BG14" s="504">
        <f t="shared" si="29"/>
        <v>0</v>
      </c>
      <c r="BH14" s="320"/>
      <c r="BI14" s="158"/>
      <c r="BJ14" s="158">
        <v>5</v>
      </c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320"/>
      <c r="BZ14" s="1"/>
      <c r="CA14" s="1">
        <f t="shared" si="30"/>
        <v>0</v>
      </c>
      <c r="CB14" s="1">
        <f t="shared" si="31"/>
        <v>0</v>
      </c>
      <c r="CC14" s="1">
        <f t="shared" si="32"/>
        <v>0</v>
      </c>
      <c r="CD14" s="1">
        <f t="shared" si="33"/>
        <v>0</v>
      </c>
      <c r="CE14" s="950">
        <f t="shared" si="34"/>
        <v>0</v>
      </c>
      <c r="CF14" s="1">
        <f t="shared" si="35"/>
        <v>0</v>
      </c>
      <c r="CG14" s="1">
        <f t="shared" si="36"/>
        <v>0</v>
      </c>
      <c r="CH14" s="1">
        <f t="shared" si="8"/>
        <v>0</v>
      </c>
      <c r="CI14" s="1"/>
      <c r="CJ14" s="1">
        <f t="shared" si="37"/>
        <v>0</v>
      </c>
      <c r="CK14" s="1">
        <f t="shared" si="9"/>
        <v>0</v>
      </c>
      <c r="CL14" s="1"/>
      <c r="CM14" s="1">
        <f t="shared" si="10"/>
        <v>0</v>
      </c>
      <c r="CN14" s="1">
        <f t="shared" si="11"/>
        <v>0</v>
      </c>
      <c r="CO14" s="1">
        <f t="shared" si="12"/>
        <v>0</v>
      </c>
      <c r="CP14" s="1">
        <f t="shared" si="13"/>
        <v>0</v>
      </c>
      <c r="CQ14" s="1">
        <f t="shared" si="14"/>
        <v>0</v>
      </c>
      <c r="CR14" s="1">
        <f t="shared" si="15"/>
        <v>0</v>
      </c>
      <c r="CS14" s="1">
        <f t="shared" si="16"/>
        <v>0</v>
      </c>
      <c r="CT14" s="1">
        <f t="shared" si="17"/>
        <v>0</v>
      </c>
      <c r="CU14" s="1">
        <f t="shared" si="18"/>
        <v>0</v>
      </c>
      <c r="CV14" s="1">
        <f t="shared" si="19"/>
        <v>0</v>
      </c>
      <c r="CW14" s="1">
        <f t="shared" si="20"/>
        <v>0</v>
      </c>
      <c r="CX14" s="1">
        <f t="shared" si="21"/>
        <v>0</v>
      </c>
      <c r="CY14" s="1">
        <f t="shared" si="22"/>
        <v>0</v>
      </c>
      <c r="CZ14" s="1">
        <f t="shared" si="23"/>
        <v>0</v>
      </c>
      <c r="DA14" s="1">
        <f t="shared" si="24"/>
        <v>0</v>
      </c>
    </row>
    <row r="15" spans="2:106" s="9" customFormat="1" ht="65.25" customHeight="1">
      <c r="B15" s="255" t="s">
        <v>9</v>
      </c>
      <c r="C15"/>
      <c r="D15" s="968" t="s">
        <v>7226</v>
      </c>
      <c r="E15" s="969" t="s">
        <v>88</v>
      </c>
      <c r="F15" s="969"/>
      <c r="G15" s="970" t="s">
        <v>684</v>
      </c>
      <c r="H15" s="971" t="s">
        <v>220</v>
      </c>
      <c r="I15" s="970" t="s">
        <v>7233</v>
      </c>
      <c r="J15" s="971">
        <v>1</v>
      </c>
      <c r="K15" s="971">
        <v>0</v>
      </c>
      <c r="L15" s="971" t="s">
        <v>6190</v>
      </c>
      <c r="M15" s="1013">
        <v>175.1</v>
      </c>
      <c r="N15" s="1014"/>
      <c r="O15" s="973"/>
      <c r="P15" s="973"/>
      <c r="Q15" s="973"/>
      <c r="R15" s="973"/>
      <c r="S15" s="973"/>
      <c r="T15" s="973"/>
      <c r="U15" s="973"/>
      <c r="V15" s="973"/>
      <c r="W15" s="973"/>
      <c r="X15" s="973"/>
      <c r="Y15" s="974"/>
      <c r="Z15" s="974"/>
      <c r="AA15" s="974"/>
      <c r="AB15" s="1141" t="s">
        <v>231</v>
      </c>
      <c r="AC15" s="1141" t="s">
        <v>231</v>
      </c>
      <c r="AD15" s="1274"/>
      <c r="AE15" s="977">
        <f t="shared" si="25"/>
        <v>0</v>
      </c>
      <c r="AF15" s="978" t="str">
        <f t="shared" si="26"/>
        <v>Yes</v>
      </c>
      <c r="AG15" s="1017" t="str">
        <f t="shared" si="40"/>
        <v>No</v>
      </c>
      <c r="AH15" s="967" t="str">
        <f t="shared" si="27"/>
        <v>No</v>
      </c>
      <c r="AJ15" s="371">
        <v>1</v>
      </c>
      <c r="AK15" s="372">
        <f t="shared" si="28"/>
        <v>0</v>
      </c>
      <c r="AL15" s="1146"/>
      <c r="AM15" s="1146"/>
      <c r="AN15" s="634">
        <v>1.21</v>
      </c>
      <c r="AO15" s="596">
        <f t="shared" si="41"/>
        <v>0</v>
      </c>
      <c r="AP15" s="669"/>
      <c r="AQ15" s="271">
        <f t="shared" si="2"/>
        <v>0</v>
      </c>
      <c r="AR15" s="271">
        <f t="shared" si="3"/>
        <v>0</v>
      </c>
      <c r="AS15" s="271">
        <f t="shared" si="4"/>
        <v>0</v>
      </c>
      <c r="AT15" s="271">
        <f t="shared" si="5"/>
        <v>0</v>
      </c>
      <c r="AU15" s="271">
        <f t="shared" si="6"/>
        <v>0</v>
      </c>
      <c r="AV15" s="271">
        <f>S15*$J$12</f>
        <v>0</v>
      </c>
      <c r="AW15" s="271">
        <f t="shared" si="42"/>
        <v>0</v>
      </c>
      <c r="AX15" s="271">
        <f t="shared" si="43"/>
        <v>0</v>
      </c>
      <c r="AY15" s="271">
        <f t="shared" si="43"/>
        <v>0</v>
      </c>
      <c r="AZ15" s="271">
        <f t="shared" si="43"/>
        <v>0</v>
      </c>
      <c r="BA15" s="271">
        <f t="shared" si="43"/>
        <v>0</v>
      </c>
      <c r="BB15" s="271">
        <f t="shared" si="43"/>
        <v>0</v>
      </c>
      <c r="BC15" s="271">
        <f t="shared" si="43"/>
        <v>0</v>
      </c>
      <c r="BD15" s="271">
        <f t="shared" si="43"/>
        <v>0</v>
      </c>
      <c r="BE15" s="504"/>
      <c r="BF15" s="504"/>
      <c r="BG15" s="504">
        <f t="shared" si="29"/>
        <v>0</v>
      </c>
      <c r="BH15" s="320"/>
      <c r="BI15" s="158"/>
      <c r="BJ15" s="158">
        <v>5</v>
      </c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320"/>
      <c r="BZ15" s="1"/>
      <c r="CA15" s="1">
        <f t="shared" si="30"/>
        <v>0</v>
      </c>
      <c r="CB15" s="1">
        <f t="shared" si="31"/>
        <v>0</v>
      </c>
      <c r="CC15" s="1">
        <f t="shared" si="32"/>
        <v>0</v>
      </c>
      <c r="CD15" s="1">
        <f t="shared" si="33"/>
        <v>0</v>
      </c>
      <c r="CE15" s="950">
        <f t="shared" si="34"/>
        <v>0</v>
      </c>
      <c r="CF15" s="1">
        <f t="shared" si="35"/>
        <v>0</v>
      </c>
      <c r="CG15" s="1">
        <f t="shared" si="36"/>
        <v>0</v>
      </c>
      <c r="CH15" s="1">
        <f t="shared" si="8"/>
        <v>0</v>
      </c>
      <c r="CI15" s="1"/>
      <c r="CJ15" s="1">
        <f t="shared" si="37"/>
        <v>0</v>
      </c>
      <c r="CK15" s="1">
        <f t="shared" si="9"/>
        <v>0</v>
      </c>
      <c r="CL15" s="1"/>
      <c r="CM15" s="1">
        <f t="shared" si="10"/>
        <v>0</v>
      </c>
      <c r="CN15" s="1">
        <f t="shared" si="11"/>
        <v>0</v>
      </c>
      <c r="CO15" s="1">
        <f t="shared" si="12"/>
        <v>0</v>
      </c>
      <c r="CP15" s="1">
        <f t="shared" si="13"/>
        <v>0</v>
      </c>
      <c r="CQ15" s="1">
        <f t="shared" si="14"/>
        <v>0</v>
      </c>
      <c r="CR15" s="1">
        <f t="shared" si="15"/>
        <v>0</v>
      </c>
      <c r="CS15" s="1">
        <f t="shared" si="16"/>
        <v>0</v>
      </c>
      <c r="CT15" s="1">
        <f t="shared" si="17"/>
        <v>0</v>
      </c>
      <c r="CU15" s="1">
        <f t="shared" si="18"/>
        <v>0</v>
      </c>
      <c r="CV15" s="1">
        <f t="shared" si="19"/>
        <v>0</v>
      </c>
      <c r="CW15" s="1">
        <f t="shared" si="20"/>
        <v>0</v>
      </c>
      <c r="CX15" s="1">
        <f t="shared" si="21"/>
        <v>0</v>
      </c>
      <c r="CY15" s="1">
        <f t="shared" si="22"/>
        <v>0</v>
      </c>
      <c r="CZ15" s="1">
        <f t="shared" si="23"/>
        <v>0</v>
      </c>
      <c r="DA15" s="1">
        <f t="shared" si="24"/>
        <v>0</v>
      </c>
    </row>
    <row r="16" spans="2:106" s="9" customFormat="1" ht="65.25" customHeight="1">
      <c r="B16" s="255" t="s">
        <v>9</v>
      </c>
      <c r="C16"/>
      <c r="D16" s="440" t="s">
        <v>7227</v>
      </c>
      <c r="E16" s="704" t="s">
        <v>88</v>
      </c>
      <c r="F16" s="704"/>
      <c r="G16" s="158" t="s">
        <v>684</v>
      </c>
      <c r="H16" s="60" t="s">
        <v>220</v>
      </c>
      <c r="I16" s="158" t="s">
        <v>7234</v>
      </c>
      <c r="J16" s="60">
        <v>1</v>
      </c>
      <c r="K16" s="60">
        <v>0</v>
      </c>
      <c r="L16" s="60" t="s">
        <v>6190</v>
      </c>
      <c r="M16" s="905">
        <v>169.95000000000002</v>
      </c>
      <c r="N16" s="405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60"/>
      <c r="Z16" s="160"/>
      <c r="AA16" s="160"/>
      <c r="AB16" s="1142" t="s">
        <v>231</v>
      </c>
      <c r="AC16" s="1142" t="s">
        <v>231</v>
      </c>
      <c r="AD16" s="809"/>
      <c r="AE16" s="161">
        <f t="shared" si="25"/>
        <v>0</v>
      </c>
      <c r="AF16" s="162" t="str">
        <f t="shared" si="26"/>
        <v>Yes</v>
      </c>
      <c r="AG16" s="667" t="str">
        <f t="shared" si="40"/>
        <v>No</v>
      </c>
      <c r="AH16" s="163" t="str">
        <f t="shared" si="27"/>
        <v>No</v>
      </c>
      <c r="AJ16" s="371">
        <v>1</v>
      </c>
      <c r="AK16" s="372">
        <f t="shared" si="28"/>
        <v>0</v>
      </c>
      <c r="AL16" s="1146"/>
      <c r="AM16" s="1146"/>
      <c r="AN16" s="634">
        <v>1.1000000000000001</v>
      </c>
      <c r="AO16" s="596">
        <f t="shared" si="41"/>
        <v>0</v>
      </c>
      <c r="AP16" s="669"/>
      <c r="AQ16" s="271">
        <f t="shared" si="2"/>
        <v>0</v>
      </c>
      <c r="AR16" s="271">
        <f t="shared" si="3"/>
        <v>0</v>
      </c>
      <c r="AS16" s="271">
        <f t="shared" si="4"/>
        <v>0</v>
      </c>
      <c r="AT16" s="271">
        <f t="shared" si="5"/>
        <v>0</v>
      </c>
      <c r="AU16" s="271">
        <f t="shared" si="6"/>
        <v>0</v>
      </c>
      <c r="AV16" s="271">
        <f>S16*$J$12</f>
        <v>0</v>
      </c>
      <c r="AW16" s="271">
        <f t="shared" si="42"/>
        <v>0</v>
      </c>
      <c r="AX16" s="271">
        <f t="shared" si="43"/>
        <v>0</v>
      </c>
      <c r="AY16" s="271">
        <f t="shared" si="43"/>
        <v>0</v>
      </c>
      <c r="AZ16" s="271">
        <f t="shared" si="43"/>
        <v>0</v>
      </c>
      <c r="BA16" s="271">
        <f t="shared" si="43"/>
        <v>0</v>
      </c>
      <c r="BB16" s="271">
        <f t="shared" si="43"/>
        <v>0</v>
      </c>
      <c r="BC16" s="271">
        <f t="shared" si="43"/>
        <v>0</v>
      </c>
      <c r="BD16" s="271">
        <f t="shared" si="43"/>
        <v>0</v>
      </c>
      <c r="BE16" s="504"/>
      <c r="BF16" s="504"/>
      <c r="BG16" s="504">
        <f t="shared" si="29"/>
        <v>0</v>
      </c>
      <c r="BH16" s="320"/>
      <c r="BI16" s="158"/>
      <c r="BJ16" s="158">
        <v>4</v>
      </c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320"/>
      <c r="BZ16" s="1"/>
      <c r="CA16" s="1">
        <f t="shared" si="30"/>
        <v>0</v>
      </c>
      <c r="CB16" s="1">
        <f t="shared" si="31"/>
        <v>0</v>
      </c>
      <c r="CC16" s="1">
        <f t="shared" si="32"/>
        <v>0</v>
      </c>
      <c r="CD16" s="1">
        <f t="shared" si="33"/>
        <v>0</v>
      </c>
      <c r="CE16" s="950">
        <f t="shared" si="34"/>
        <v>0</v>
      </c>
      <c r="CF16" s="1">
        <f t="shared" si="35"/>
        <v>0</v>
      </c>
      <c r="CG16" s="1">
        <f t="shared" si="36"/>
        <v>0</v>
      </c>
      <c r="CH16" s="1">
        <f t="shared" si="8"/>
        <v>0</v>
      </c>
      <c r="CI16" s="1"/>
      <c r="CJ16" s="1">
        <f t="shared" si="37"/>
        <v>0</v>
      </c>
      <c r="CK16" s="1">
        <f t="shared" si="9"/>
        <v>0</v>
      </c>
      <c r="CL16" s="1"/>
      <c r="CM16" s="1">
        <f t="shared" si="10"/>
        <v>0</v>
      </c>
      <c r="CN16" s="1">
        <f t="shared" si="11"/>
        <v>0</v>
      </c>
      <c r="CO16" s="1">
        <f t="shared" si="12"/>
        <v>0</v>
      </c>
      <c r="CP16" s="1">
        <f t="shared" si="13"/>
        <v>0</v>
      </c>
      <c r="CQ16" s="1">
        <f t="shared" si="14"/>
        <v>0</v>
      </c>
      <c r="CR16" s="1">
        <f t="shared" si="15"/>
        <v>0</v>
      </c>
      <c r="CS16" s="1">
        <f t="shared" si="16"/>
        <v>0</v>
      </c>
      <c r="CT16" s="1">
        <f t="shared" si="17"/>
        <v>0</v>
      </c>
      <c r="CU16" s="1">
        <f t="shared" si="18"/>
        <v>0</v>
      </c>
      <c r="CV16" s="1">
        <f t="shared" si="19"/>
        <v>0</v>
      </c>
      <c r="CW16" s="1">
        <f t="shared" si="20"/>
        <v>0</v>
      </c>
      <c r="CX16" s="1">
        <f t="shared" si="21"/>
        <v>0</v>
      </c>
      <c r="CY16" s="1">
        <f t="shared" si="22"/>
        <v>0</v>
      </c>
      <c r="CZ16" s="1">
        <f t="shared" si="23"/>
        <v>0</v>
      </c>
      <c r="DA16" s="1">
        <f t="shared" si="24"/>
        <v>0</v>
      </c>
    </row>
    <row r="17" spans="1:105" s="9" customFormat="1" ht="65.25" customHeight="1">
      <c r="B17" s="255" t="s">
        <v>9</v>
      </c>
      <c r="C17"/>
      <c r="D17" s="968" t="s">
        <v>7228</v>
      </c>
      <c r="E17" s="969" t="s">
        <v>88</v>
      </c>
      <c r="F17" s="969"/>
      <c r="G17" s="970" t="s">
        <v>684</v>
      </c>
      <c r="H17" s="971" t="s">
        <v>220</v>
      </c>
      <c r="I17" s="970" t="s">
        <v>5128</v>
      </c>
      <c r="J17" s="971">
        <v>1</v>
      </c>
      <c r="K17" s="971">
        <v>0</v>
      </c>
      <c r="L17" s="971" t="s">
        <v>6190</v>
      </c>
      <c r="M17" s="1013">
        <v>180.25</v>
      </c>
      <c r="N17" s="1014"/>
      <c r="O17" s="973"/>
      <c r="P17" s="973"/>
      <c r="Q17" s="973"/>
      <c r="R17" s="973"/>
      <c r="S17" s="973"/>
      <c r="T17" s="973"/>
      <c r="U17" s="973"/>
      <c r="V17" s="973"/>
      <c r="W17" s="973"/>
      <c r="X17" s="973"/>
      <c r="Y17" s="974"/>
      <c r="Z17" s="974"/>
      <c r="AA17" s="974"/>
      <c r="AB17" s="1141" t="s">
        <v>231</v>
      </c>
      <c r="AC17" s="1141" t="s">
        <v>231</v>
      </c>
      <c r="AD17" s="1274"/>
      <c r="AE17" s="977">
        <f t="shared" si="25"/>
        <v>0</v>
      </c>
      <c r="AF17" s="978" t="str">
        <f t="shared" si="26"/>
        <v>Yes</v>
      </c>
      <c r="AG17" s="1017" t="str">
        <f t="shared" si="40"/>
        <v>No</v>
      </c>
      <c r="AH17" s="967" t="str">
        <f t="shared" si="27"/>
        <v>No</v>
      </c>
      <c r="AJ17" s="371">
        <v>1</v>
      </c>
      <c r="AK17" s="372">
        <f t="shared" si="28"/>
        <v>0</v>
      </c>
      <c r="AL17" s="1146"/>
      <c r="AM17" s="1146"/>
      <c r="AN17" s="634">
        <v>1.41</v>
      </c>
      <c r="AO17" s="596">
        <f t="shared" si="41"/>
        <v>0</v>
      </c>
      <c r="AP17" s="669"/>
      <c r="AQ17" s="271">
        <f t="shared" si="2"/>
        <v>0</v>
      </c>
      <c r="AR17" s="271">
        <f t="shared" si="3"/>
        <v>0</v>
      </c>
      <c r="AS17" s="271">
        <f t="shared" si="4"/>
        <v>0</v>
      </c>
      <c r="AT17" s="271">
        <f t="shared" si="5"/>
        <v>0</v>
      </c>
      <c r="AU17" s="271">
        <f t="shared" si="6"/>
        <v>0</v>
      </c>
      <c r="AV17" s="271">
        <f>S17*$J$12</f>
        <v>0</v>
      </c>
      <c r="AW17" s="271">
        <f t="shared" si="42"/>
        <v>0</v>
      </c>
      <c r="AX17" s="271">
        <f t="shared" si="43"/>
        <v>0</v>
      </c>
      <c r="AY17" s="271">
        <f t="shared" si="43"/>
        <v>0</v>
      </c>
      <c r="AZ17" s="271">
        <f t="shared" si="43"/>
        <v>0</v>
      </c>
      <c r="BA17" s="271">
        <f t="shared" si="43"/>
        <v>0</v>
      </c>
      <c r="BB17" s="271">
        <f t="shared" si="43"/>
        <v>0</v>
      </c>
      <c r="BC17" s="271">
        <f t="shared" si="43"/>
        <v>0</v>
      </c>
      <c r="BD17" s="271">
        <f t="shared" si="43"/>
        <v>0</v>
      </c>
      <c r="BE17" s="504"/>
      <c r="BF17" s="504"/>
      <c r="BG17" s="504">
        <f t="shared" si="29"/>
        <v>0</v>
      </c>
      <c r="BH17" s="320"/>
      <c r="BI17" s="158"/>
      <c r="BJ17" s="158">
        <v>5</v>
      </c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320"/>
      <c r="BZ17" s="1"/>
      <c r="CA17" s="1">
        <f t="shared" si="30"/>
        <v>0</v>
      </c>
      <c r="CB17" s="1">
        <f t="shared" si="31"/>
        <v>0</v>
      </c>
      <c r="CC17" s="1">
        <f t="shared" si="32"/>
        <v>0</v>
      </c>
      <c r="CD17" s="1">
        <f t="shared" si="33"/>
        <v>0</v>
      </c>
      <c r="CE17" s="950">
        <f t="shared" si="34"/>
        <v>0</v>
      </c>
      <c r="CF17" s="1">
        <f t="shared" si="35"/>
        <v>0</v>
      </c>
      <c r="CG17" s="1">
        <f t="shared" si="36"/>
        <v>0</v>
      </c>
      <c r="CH17" s="1">
        <f t="shared" si="8"/>
        <v>0</v>
      </c>
      <c r="CI17" s="1"/>
      <c r="CJ17" s="1">
        <f t="shared" si="37"/>
        <v>0</v>
      </c>
      <c r="CK17" s="1">
        <f t="shared" si="9"/>
        <v>0</v>
      </c>
      <c r="CL17" s="1"/>
      <c r="CM17" s="1">
        <f t="shared" si="10"/>
        <v>0</v>
      </c>
      <c r="CN17" s="1">
        <f t="shared" si="11"/>
        <v>0</v>
      </c>
      <c r="CO17" s="1">
        <f t="shared" si="12"/>
        <v>0</v>
      </c>
      <c r="CP17" s="1">
        <f t="shared" si="13"/>
        <v>0</v>
      </c>
      <c r="CQ17" s="1">
        <f t="shared" si="14"/>
        <v>0</v>
      </c>
      <c r="CR17" s="1">
        <f t="shared" si="15"/>
        <v>0</v>
      </c>
      <c r="CS17" s="1">
        <f t="shared" si="16"/>
        <v>0</v>
      </c>
      <c r="CT17" s="1">
        <f t="shared" si="17"/>
        <v>0</v>
      </c>
      <c r="CU17" s="1">
        <f t="shared" si="18"/>
        <v>0</v>
      </c>
      <c r="CV17" s="1">
        <f t="shared" si="19"/>
        <v>0</v>
      </c>
      <c r="CW17" s="1">
        <f t="shared" si="20"/>
        <v>0</v>
      </c>
      <c r="CX17" s="1">
        <f t="shared" si="21"/>
        <v>0</v>
      </c>
      <c r="CY17" s="1">
        <f t="shared" si="22"/>
        <v>0</v>
      </c>
      <c r="CZ17" s="1">
        <f t="shared" si="23"/>
        <v>0</v>
      </c>
      <c r="DA17" s="1">
        <f t="shared" si="24"/>
        <v>0</v>
      </c>
    </row>
    <row r="18" spans="1:105" s="9" customFormat="1" ht="65.25" customHeight="1">
      <c r="B18" s="247" t="s">
        <v>9</v>
      </c>
      <c r="C18" s="3"/>
      <c r="D18" s="439" t="s">
        <v>7218</v>
      </c>
      <c r="E18" s="705" t="s">
        <v>88</v>
      </c>
      <c r="F18" s="705"/>
      <c r="G18" s="202" t="s">
        <v>684</v>
      </c>
      <c r="H18" s="166" t="s">
        <v>220</v>
      </c>
      <c r="I18" s="202" t="s">
        <v>7235</v>
      </c>
      <c r="J18" s="166">
        <v>1</v>
      </c>
      <c r="K18" s="166">
        <v>0</v>
      </c>
      <c r="L18" s="166" t="s">
        <v>6190</v>
      </c>
      <c r="M18" s="900">
        <v>169.95000000000002</v>
      </c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4"/>
      <c r="Z18" s="204"/>
      <c r="AA18" s="204"/>
      <c r="AB18" s="606" t="s">
        <v>231</v>
      </c>
      <c r="AC18" s="606" t="s">
        <v>231</v>
      </c>
      <c r="AD18" s="1279"/>
      <c r="AE18" s="205">
        <f t="shared" si="25"/>
        <v>0</v>
      </c>
      <c r="AF18" s="206" t="str">
        <f t="shared" si="26"/>
        <v>Yes</v>
      </c>
      <c r="AG18" s="406" t="str">
        <f t="shared" si="40"/>
        <v>No</v>
      </c>
      <c r="AH18" s="207" t="str">
        <f t="shared" si="27"/>
        <v>No</v>
      </c>
      <c r="AJ18" s="371">
        <v>1</v>
      </c>
      <c r="AK18" s="372">
        <f>AJ18*N18+AJ18*O18+AJ18*P18+AJ18*Q18+AJ18*R18+AJ18*S18+AJ18*U18+AJ18*W18+AJ18*X18+AJ18*Y18+AJ18*Z18+AJ18*AA18+AJ18*V18+AJ18*AD18+T18*AJ18</f>
        <v>0</v>
      </c>
      <c r="AL18" s="1146"/>
      <c r="AM18" s="1146"/>
      <c r="AN18" s="634">
        <v>0.95</v>
      </c>
      <c r="AO18" s="596">
        <f t="shared" si="41"/>
        <v>0</v>
      </c>
      <c r="AP18" s="669"/>
      <c r="AQ18" s="271">
        <f t="shared" si="2"/>
        <v>0</v>
      </c>
      <c r="AR18" s="271">
        <f t="shared" si="3"/>
        <v>0</v>
      </c>
      <c r="AS18" s="271">
        <f t="shared" si="4"/>
        <v>0</v>
      </c>
      <c r="AT18" s="271">
        <f t="shared" si="5"/>
        <v>0</v>
      </c>
      <c r="AU18" s="271">
        <f t="shared" si="6"/>
        <v>0</v>
      </c>
      <c r="AV18" s="271">
        <f>S18*$J$12</f>
        <v>0</v>
      </c>
      <c r="AW18" s="271">
        <f t="shared" si="42"/>
        <v>0</v>
      </c>
      <c r="AX18" s="271">
        <f t="shared" si="43"/>
        <v>0</v>
      </c>
      <c r="AY18" s="271">
        <f t="shared" si="43"/>
        <v>0</v>
      </c>
      <c r="AZ18" s="271">
        <f t="shared" si="43"/>
        <v>0</v>
      </c>
      <c r="BA18" s="271">
        <f t="shared" si="43"/>
        <v>0</v>
      </c>
      <c r="BB18" s="271">
        <f t="shared" si="43"/>
        <v>0</v>
      </c>
      <c r="BC18" s="271">
        <f t="shared" si="43"/>
        <v>0</v>
      </c>
      <c r="BD18" s="271">
        <f t="shared" si="43"/>
        <v>0</v>
      </c>
      <c r="BE18" s="504"/>
      <c r="BF18" s="504"/>
      <c r="BG18" s="504">
        <f t="shared" si="29"/>
        <v>0</v>
      </c>
      <c r="BH18" s="320"/>
      <c r="BI18" s="158"/>
      <c r="BJ18" s="158">
        <v>4</v>
      </c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320"/>
      <c r="BZ18" s="1"/>
      <c r="CA18" s="1">
        <f t="shared" si="30"/>
        <v>0</v>
      </c>
      <c r="CB18" s="1">
        <f t="shared" si="31"/>
        <v>0</v>
      </c>
      <c r="CC18" s="1">
        <f t="shared" si="32"/>
        <v>0</v>
      </c>
      <c r="CD18" s="1">
        <f t="shared" si="33"/>
        <v>0</v>
      </c>
      <c r="CE18" s="950">
        <f t="shared" si="34"/>
        <v>0</v>
      </c>
      <c r="CF18" s="1">
        <f t="shared" si="35"/>
        <v>0</v>
      </c>
      <c r="CG18" s="1">
        <f t="shared" si="36"/>
        <v>0</v>
      </c>
      <c r="CH18" s="1">
        <f t="shared" si="8"/>
        <v>0</v>
      </c>
      <c r="CI18" s="1"/>
      <c r="CJ18" s="1">
        <f t="shared" si="37"/>
        <v>0</v>
      </c>
      <c r="CK18" s="1">
        <f t="shared" si="9"/>
        <v>0</v>
      </c>
      <c r="CL18" s="1"/>
      <c r="CM18" s="1">
        <f t="shared" si="10"/>
        <v>0</v>
      </c>
      <c r="CN18" s="1">
        <f t="shared" si="11"/>
        <v>0</v>
      </c>
      <c r="CO18" s="1">
        <f t="shared" si="12"/>
        <v>0</v>
      </c>
      <c r="CP18" s="1">
        <f t="shared" si="13"/>
        <v>0</v>
      </c>
      <c r="CQ18" s="1">
        <f t="shared" si="14"/>
        <v>0</v>
      </c>
      <c r="CR18" s="1">
        <f t="shared" si="15"/>
        <v>0</v>
      </c>
      <c r="CS18" s="1">
        <f t="shared" si="16"/>
        <v>0</v>
      </c>
      <c r="CT18" s="1">
        <f t="shared" si="17"/>
        <v>0</v>
      </c>
      <c r="CU18" s="1">
        <f t="shared" si="18"/>
        <v>0</v>
      </c>
      <c r="CV18" s="1">
        <f t="shared" si="19"/>
        <v>0</v>
      </c>
      <c r="CW18" s="1">
        <f t="shared" si="20"/>
        <v>0</v>
      </c>
      <c r="CX18" s="1">
        <f t="shared" si="21"/>
        <v>0</v>
      </c>
      <c r="CY18" s="1">
        <f t="shared" si="22"/>
        <v>0</v>
      </c>
      <c r="CZ18" s="1">
        <f t="shared" si="23"/>
        <v>0</v>
      </c>
      <c r="DA18" s="1">
        <f t="shared" si="24"/>
        <v>0</v>
      </c>
    </row>
    <row r="19" spans="1:105" s="9" customFormat="1" ht="29" customHeight="1">
      <c r="B19" s="249"/>
      <c r="C19" s="60"/>
      <c r="D19" s="210"/>
      <c r="E19" s="624"/>
      <c r="F19" s="624"/>
      <c r="G19" s="210"/>
      <c r="I19" s="210"/>
      <c r="J19" s="210"/>
      <c r="K19" s="210"/>
      <c r="L19" s="1300" t="s">
        <v>5873</v>
      </c>
      <c r="N19" s="1111"/>
      <c r="O19" s="1111"/>
      <c r="P19" s="1111"/>
      <c r="Q19" s="1111"/>
      <c r="R19" s="1111"/>
      <c r="S19" s="1111"/>
      <c r="T19" s="1111"/>
      <c r="U19" s="1111"/>
      <c r="V19" s="1111"/>
      <c r="W19" s="1111"/>
      <c r="X19" s="1111"/>
      <c r="Y19" s="1111"/>
      <c r="Z19" s="1111"/>
      <c r="AA19" s="1111"/>
      <c r="AB19" s="1111"/>
      <c r="AC19" s="1111"/>
      <c r="AD19" s="1111"/>
      <c r="AF19" s="503"/>
      <c r="AG19" s="668"/>
      <c r="AH19" s="668"/>
      <c r="AJ19" s="1146"/>
      <c r="AK19" s="1146"/>
      <c r="AL19" s="1146"/>
      <c r="AM19" s="1146"/>
      <c r="AN19" s="634"/>
      <c r="AO19" s="596"/>
      <c r="AP19" s="669"/>
      <c r="AQ19" s="271"/>
      <c r="AR19" s="271"/>
      <c r="AS19" s="271"/>
      <c r="AT19" s="271"/>
      <c r="AU19" s="271"/>
      <c r="AV19" s="271"/>
      <c r="AW19" s="271">
        <f t="shared" si="42"/>
        <v>0</v>
      </c>
      <c r="AX19" s="271"/>
      <c r="AY19" s="271"/>
      <c r="AZ19" s="271"/>
      <c r="BA19" s="271"/>
      <c r="BB19" s="271"/>
      <c r="BC19" s="271"/>
      <c r="BD19" s="271"/>
      <c r="BE19" s="504"/>
      <c r="BF19" s="504"/>
      <c r="BG19" s="600"/>
      <c r="BH19" s="320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320"/>
      <c r="BZ19" s="1"/>
      <c r="CA19" s="1">
        <f t="shared" si="30"/>
        <v>0</v>
      </c>
      <c r="CB19" s="1">
        <f t="shared" si="31"/>
        <v>0</v>
      </c>
      <c r="CC19" s="1">
        <f t="shared" si="32"/>
        <v>0</v>
      </c>
      <c r="CD19" s="950">
        <f t="shared" si="33"/>
        <v>0</v>
      </c>
      <c r="CE19" s="1">
        <f t="shared" si="34"/>
        <v>0</v>
      </c>
      <c r="CF19" s="1">
        <f t="shared" si="35"/>
        <v>0</v>
      </c>
      <c r="CG19" s="1">
        <f t="shared" si="36"/>
        <v>0</v>
      </c>
      <c r="CH19" s="1">
        <f t="shared" si="8"/>
        <v>0</v>
      </c>
      <c r="CI19" s="1"/>
      <c r="CJ19" s="1">
        <f t="shared" si="37"/>
        <v>0</v>
      </c>
      <c r="CK19" s="1">
        <f t="shared" si="9"/>
        <v>0</v>
      </c>
      <c r="CL19" s="1"/>
      <c r="CM19" s="1">
        <f t="shared" si="10"/>
        <v>0</v>
      </c>
      <c r="CN19" s="1">
        <f t="shared" si="11"/>
        <v>0</v>
      </c>
      <c r="CO19" s="1">
        <f t="shared" si="12"/>
        <v>0</v>
      </c>
      <c r="CP19" s="1">
        <f t="shared" si="13"/>
        <v>0</v>
      </c>
      <c r="CQ19" s="1">
        <f t="shared" si="14"/>
        <v>0</v>
      </c>
      <c r="CR19" s="1">
        <f t="shared" si="15"/>
        <v>0</v>
      </c>
      <c r="CS19" s="1">
        <f t="shared" si="16"/>
        <v>0</v>
      </c>
      <c r="CT19" s="1">
        <f t="shared" si="17"/>
        <v>0</v>
      </c>
      <c r="CU19" s="1">
        <f t="shared" si="18"/>
        <v>0</v>
      </c>
      <c r="CV19" s="1">
        <f t="shared" si="19"/>
        <v>0</v>
      </c>
      <c r="CW19" s="1">
        <f t="shared" si="20"/>
        <v>0</v>
      </c>
      <c r="CX19" s="1">
        <f t="shared" si="21"/>
        <v>0</v>
      </c>
      <c r="CY19" s="1">
        <f t="shared" si="22"/>
        <v>0</v>
      </c>
      <c r="CZ19" s="1">
        <f t="shared" si="23"/>
        <v>0</v>
      </c>
      <c r="DA19" s="1">
        <f t="shared" si="24"/>
        <v>0</v>
      </c>
    </row>
    <row r="20" spans="1:105" s="1" customFormat="1" ht="65.25" customHeight="1">
      <c r="A20" s="1389" t="s">
        <v>5176</v>
      </c>
      <c r="B20" s="258"/>
      <c r="C20" s="179"/>
      <c r="D20" s="979" t="s">
        <v>410</v>
      </c>
      <c r="E20" s="980"/>
      <c r="F20" s="1062" t="s">
        <v>6208</v>
      </c>
      <c r="G20" s="981" t="s">
        <v>5883</v>
      </c>
      <c r="H20" s="982" t="s">
        <v>612</v>
      </c>
      <c r="I20" s="981" t="s">
        <v>633</v>
      </c>
      <c r="J20" s="982">
        <v>1</v>
      </c>
      <c r="K20" s="982">
        <v>0</v>
      </c>
      <c r="L20" s="982" t="s">
        <v>6190</v>
      </c>
      <c r="M20" s="998">
        <v>332.45310000000006</v>
      </c>
      <c r="N20" s="985"/>
      <c r="O20" s="984"/>
      <c r="P20" s="999"/>
      <c r="Q20" s="984"/>
      <c r="R20" s="999"/>
      <c r="S20" s="984"/>
      <c r="T20" s="999"/>
      <c r="U20" s="984"/>
      <c r="V20" s="984"/>
      <c r="W20" s="984"/>
      <c r="X20" s="999"/>
      <c r="Y20" s="984"/>
      <c r="Z20" s="999"/>
      <c r="AA20" s="985"/>
      <c r="AB20" s="1003"/>
      <c r="AC20" s="1003"/>
      <c r="AD20" s="987" t="s">
        <v>231</v>
      </c>
      <c r="AE20" s="1201">
        <f t="shared" ref="AE20:AE57" si="44">M20*N20+M20*O20+M20*P20+M20*Q20+M20*R20+M20*S20+M20*U20+M20*W20+M20*X20+M20*Y20+M20*Z20+M20*AA20+M20*V20+(M20*AB20*1.1)+(M20*AC20*1.1)+M20*T20</f>
        <v>0</v>
      </c>
      <c r="AF20" s="988" t="str">
        <f t="shared" ref="AF20:AF57" si="45">IF(B20="New","Yes","No")</f>
        <v>No</v>
      </c>
      <c r="AG20" s="1025" t="str">
        <f t="shared" ref="AG20:AG21" si="46">IF(SUM(N20:AD20)&gt;0,"Yes","No")</f>
        <v>No</v>
      </c>
      <c r="AH20" s="989" t="str">
        <f t="shared" ref="AH20:AH57" si="47">IF(F20="P24 cat.","Yes","No")</f>
        <v>Yes</v>
      </c>
      <c r="AJ20" s="371">
        <v>2</v>
      </c>
      <c r="AK20" s="372">
        <f>AJ20*N20+AJ20*O20+AJ20*P20+AJ20*Q20+AJ20*R20+AJ20*S20+AJ20*U20+AJ20*W20+AJ20*X20+AJ20*Y20+AJ20*Z20+AJ20*AA20+AJ20*V20+AJ20*AB20+AJ20*AC20+AJ20*T20</f>
        <v>0</v>
      </c>
      <c r="AL20" s="60"/>
      <c r="AM20" s="60"/>
      <c r="AN20" s="634">
        <v>15</v>
      </c>
      <c r="AO20" s="596">
        <f t="shared" ref="AO20:AO57" si="48">SUM(N20:AD20)*AN20</f>
        <v>0</v>
      </c>
      <c r="AP20" s="669"/>
      <c r="AQ20" s="271">
        <f t="shared" ref="AQ20:AQ57" si="49">N20*J20</f>
        <v>0</v>
      </c>
      <c r="AR20" s="271">
        <f t="shared" ref="AR20:AR57" si="50">O20*J20</f>
        <v>0</v>
      </c>
      <c r="AS20" s="271">
        <f t="shared" ref="AS20:AS57" si="51">P20*J20</f>
        <v>0</v>
      </c>
      <c r="AT20" s="271">
        <f t="shared" ref="AT20:AT57" si="52">Q20*J20</f>
        <v>0</v>
      </c>
      <c r="AU20" s="271">
        <f t="shared" ref="AU20:AU57" si="53">R20*J20</f>
        <v>0</v>
      </c>
      <c r="AV20" s="271">
        <f t="shared" ref="AV20:AV57" si="54">S20*J20</f>
        <v>0</v>
      </c>
      <c r="AW20" s="271">
        <f t="shared" si="42"/>
        <v>0</v>
      </c>
      <c r="AX20" s="271">
        <f t="shared" ref="AX20:AX57" si="55">U20*J20</f>
        <v>0</v>
      </c>
      <c r="AY20" s="271">
        <f t="shared" ref="AY20:AY57" si="56">J20*V20</f>
        <v>0</v>
      </c>
      <c r="AZ20" s="271">
        <f t="shared" ref="AZ20:AZ57" si="57">W20*J20</f>
        <v>0</v>
      </c>
      <c r="BA20" s="271">
        <f t="shared" ref="BA20:BA57" si="58">X20*J20</f>
        <v>0</v>
      </c>
      <c r="BB20" s="271">
        <f t="shared" ref="BB20:BB57" si="59">Y20*J20</f>
        <v>0</v>
      </c>
      <c r="BC20" s="271">
        <f t="shared" ref="BC20:BC57" si="60">Z20*J20</f>
        <v>0</v>
      </c>
      <c r="BD20" s="271">
        <f t="shared" ref="BD20:BD57" si="61">AA20*J20</f>
        <v>0</v>
      </c>
      <c r="BE20" s="504">
        <f t="shared" ref="BE20:BE57" si="62">AB20*J20</f>
        <v>0</v>
      </c>
      <c r="BF20" s="504">
        <f t="shared" ref="BF20:BF57" si="63">AC20*J20</f>
        <v>0</v>
      </c>
      <c r="BG20" s="601"/>
      <c r="BH20" s="599">
        <v>2</v>
      </c>
      <c r="BI20" s="271"/>
      <c r="BJ20" s="498">
        <v>12</v>
      </c>
      <c r="BK20" s="151"/>
      <c r="BL20" s="498"/>
      <c r="BM20" s="151"/>
      <c r="BN20" s="498"/>
      <c r="BO20" s="151"/>
      <c r="BP20" s="498"/>
      <c r="BQ20" s="151"/>
      <c r="BR20" s="498"/>
      <c r="BS20" s="151"/>
      <c r="BT20" s="498"/>
      <c r="BU20" s="151"/>
      <c r="BV20" s="498"/>
      <c r="BW20" s="151"/>
      <c r="BX20" s="498"/>
      <c r="BY20" s="151"/>
      <c r="BZ20" s="271"/>
      <c r="CA20" s="1">
        <f t="shared" si="30"/>
        <v>0</v>
      </c>
      <c r="CB20" s="1">
        <f t="shared" si="31"/>
        <v>0</v>
      </c>
      <c r="CC20" s="1">
        <f t="shared" si="32"/>
        <v>0</v>
      </c>
      <c r="CD20" s="1">
        <f t="shared" si="33"/>
        <v>0</v>
      </c>
      <c r="CE20" s="950">
        <f t="shared" si="34"/>
        <v>0</v>
      </c>
      <c r="CF20" s="1">
        <f t="shared" si="35"/>
        <v>0</v>
      </c>
      <c r="CG20" s="1">
        <f t="shared" si="36"/>
        <v>0</v>
      </c>
      <c r="CH20" s="1">
        <f t="shared" si="8"/>
        <v>0</v>
      </c>
      <c r="CJ20" s="1">
        <f t="shared" si="37"/>
        <v>0</v>
      </c>
      <c r="CK20" s="1">
        <f t="shared" si="9"/>
        <v>0</v>
      </c>
      <c r="CM20" s="1">
        <f t="shared" si="10"/>
        <v>0</v>
      </c>
      <c r="CN20" s="1">
        <f t="shared" si="11"/>
        <v>0</v>
      </c>
      <c r="CO20" s="1">
        <f t="shared" si="12"/>
        <v>0</v>
      </c>
      <c r="CP20" s="1">
        <f t="shared" si="13"/>
        <v>0</v>
      </c>
      <c r="CQ20" s="1">
        <f t="shared" si="14"/>
        <v>0</v>
      </c>
      <c r="CR20" s="1">
        <f t="shared" si="15"/>
        <v>0</v>
      </c>
      <c r="CS20" s="1">
        <f t="shared" si="16"/>
        <v>0</v>
      </c>
      <c r="CT20" s="1">
        <f t="shared" si="17"/>
        <v>0</v>
      </c>
      <c r="CU20" s="1">
        <f t="shared" si="18"/>
        <v>0</v>
      </c>
      <c r="CV20" s="1">
        <f t="shared" si="19"/>
        <v>0</v>
      </c>
      <c r="CW20" s="1">
        <f t="shared" si="20"/>
        <v>0</v>
      </c>
      <c r="CX20" s="1">
        <f t="shared" si="21"/>
        <v>0</v>
      </c>
      <c r="CY20" s="1">
        <f t="shared" si="22"/>
        <v>0</v>
      </c>
      <c r="CZ20" s="1">
        <f t="shared" si="23"/>
        <v>0</v>
      </c>
      <c r="DA20" s="1">
        <f t="shared" si="24"/>
        <v>0</v>
      </c>
    </row>
    <row r="21" spans="1:105" s="1" customFormat="1" ht="65.25" customHeight="1">
      <c r="A21" s="1390"/>
      <c r="B21" s="255"/>
      <c r="D21" s="433" t="s">
        <v>558</v>
      </c>
      <c r="E21" s="702"/>
      <c r="F21" s="1063" t="s">
        <v>6208</v>
      </c>
      <c r="G21" s="132" t="s">
        <v>1</v>
      </c>
      <c r="H21" s="1" t="s">
        <v>215</v>
      </c>
      <c r="I21" s="132" t="s">
        <v>634</v>
      </c>
      <c r="J21" s="1">
        <v>1</v>
      </c>
      <c r="K21" s="1">
        <v>0</v>
      </c>
      <c r="L21" s="1" t="s">
        <v>6190</v>
      </c>
      <c r="M21" s="899">
        <v>298.06140000000005</v>
      </c>
      <c r="N21" s="186"/>
      <c r="O21" s="185"/>
      <c r="P21" s="214"/>
      <c r="Q21" s="185"/>
      <c r="R21" s="214"/>
      <c r="S21" s="185"/>
      <c r="T21" s="214"/>
      <c r="U21" s="185"/>
      <c r="V21" s="185"/>
      <c r="W21" s="185"/>
      <c r="X21" s="214"/>
      <c r="Y21" s="185"/>
      <c r="Z21" s="214"/>
      <c r="AA21" s="186"/>
      <c r="AB21" s="802"/>
      <c r="AC21" s="802"/>
      <c r="AD21" s="841" t="s">
        <v>231</v>
      </c>
      <c r="AE21" s="161">
        <f t="shared" si="44"/>
        <v>0</v>
      </c>
      <c r="AF21" s="187" t="str">
        <f t="shared" si="45"/>
        <v>No</v>
      </c>
      <c r="AG21" s="246" t="str">
        <f t="shared" si="46"/>
        <v>No</v>
      </c>
      <c r="AH21" s="163" t="str">
        <f t="shared" si="47"/>
        <v>Yes</v>
      </c>
      <c r="AJ21" s="373">
        <v>1</v>
      </c>
      <c r="AK21" s="372">
        <f t="shared" ref="AK21:AK54" si="64">AJ21*N21+AJ21*O21+AJ21*P21+AJ21*Q21+AJ21*R21+AJ21*S21+AJ21*U21+AJ21*W21+AJ21*X21+AJ21*Y21+AJ21*Z21+AJ21*AA21+AJ21*V21+AJ21*AB21+AJ21*AC21+AJ21*T21</f>
        <v>0</v>
      </c>
      <c r="AL21" s="60"/>
      <c r="AM21" s="60"/>
      <c r="AN21" s="634">
        <v>5.6</v>
      </c>
      <c r="AO21" s="596">
        <f t="shared" si="48"/>
        <v>0</v>
      </c>
      <c r="AP21" s="669"/>
      <c r="AQ21" s="271">
        <f t="shared" si="49"/>
        <v>0</v>
      </c>
      <c r="AR21" s="271">
        <f t="shared" si="50"/>
        <v>0</v>
      </c>
      <c r="AS21" s="271">
        <f t="shared" si="51"/>
        <v>0</v>
      </c>
      <c r="AT21" s="271">
        <f t="shared" si="52"/>
        <v>0</v>
      </c>
      <c r="AU21" s="271">
        <f t="shared" si="53"/>
        <v>0</v>
      </c>
      <c r="AV21" s="271">
        <f t="shared" si="54"/>
        <v>0</v>
      </c>
      <c r="AW21" s="271">
        <f t="shared" si="42"/>
        <v>0</v>
      </c>
      <c r="AX21" s="271">
        <f t="shared" si="55"/>
        <v>0</v>
      </c>
      <c r="AY21" s="271">
        <f t="shared" si="56"/>
        <v>0</v>
      </c>
      <c r="AZ21" s="271">
        <f t="shared" si="57"/>
        <v>0</v>
      </c>
      <c r="BA21" s="271">
        <f t="shared" si="58"/>
        <v>0</v>
      </c>
      <c r="BB21" s="271">
        <f t="shared" si="59"/>
        <v>0</v>
      </c>
      <c r="BC21" s="271">
        <f t="shared" si="60"/>
        <v>0</v>
      </c>
      <c r="BD21" s="271">
        <f t="shared" si="61"/>
        <v>0</v>
      </c>
      <c r="BE21" s="504">
        <f t="shared" si="62"/>
        <v>0</v>
      </c>
      <c r="BF21" s="504">
        <f t="shared" si="63"/>
        <v>0</v>
      </c>
      <c r="BG21" s="601"/>
      <c r="BH21" s="599">
        <v>1</v>
      </c>
      <c r="BI21" s="271"/>
      <c r="BJ21" s="498">
        <v>7</v>
      </c>
      <c r="BL21" s="498"/>
      <c r="BN21" s="498"/>
      <c r="BP21" s="498"/>
      <c r="BR21" s="498"/>
      <c r="BT21" s="498"/>
      <c r="BV21" s="498"/>
      <c r="BX21" s="498"/>
      <c r="BZ21" s="271"/>
      <c r="CA21" s="1">
        <f t="shared" si="30"/>
        <v>0</v>
      </c>
      <c r="CB21" s="1">
        <f t="shared" si="31"/>
        <v>0</v>
      </c>
      <c r="CC21" s="1">
        <f t="shared" si="32"/>
        <v>0</v>
      </c>
      <c r="CD21" s="1">
        <f t="shared" si="33"/>
        <v>0</v>
      </c>
      <c r="CE21" s="950">
        <f t="shared" si="34"/>
        <v>0</v>
      </c>
      <c r="CF21" s="1">
        <f t="shared" si="35"/>
        <v>0</v>
      </c>
      <c r="CG21" s="1">
        <f t="shared" si="36"/>
        <v>0</v>
      </c>
      <c r="CH21" s="1">
        <f t="shared" si="8"/>
        <v>0</v>
      </c>
      <c r="CJ21" s="1">
        <f t="shared" si="37"/>
        <v>0</v>
      </c>
      <c r="CK21" s="1">
        <f t="shared" si="9"/>
        <v>0</v>
      </c>
      <c r="CM21" s="1">
        <f t="shared" si="10"/>
        <v>0</v>
      </c>
      <c r="CN21" s="1">
        <f t="shared" si="11"/>
        <v>0</v>
      </c>
      <c r="CO21" s="1">
        <f t="shared" si="12"/>
        <v>0</v>
      </c>
      <c r="CP21" s="1">
        <f t="shared" si="13"/>
        <v>0</v>
      </c>
      <c r="CQ21" s="1">
        <f t="shared" si="14"/>
        <v>0</v>
      </c>
      <c r="CR21" s="1">
        <f t="shared" si="15"/>
        <v>0</v>
      </c>
      <c r="CS21" s="1">
        <f t="shared" si="16"/>
        <v>0</v>
      </c>
      <c r="CT21" s="1">
        <f t="shared" si="17"/>
        <v>0</v>
      </c>
      <c r="CU21" s="1">
        <f t="shared" si="18"/>
        <v>0</v>
      </c>
      <c r="CV21" s="1">
        <f t="shared" si="19"/>
        <v>0</v>
      </c>
      <c r="CW21" s="1">
        <f t="shared" si="20"/>
        <v>0</v>
      </c>
      <c r="CX21" s="1">
        <f t="shared" si="21"/>
        <v>0</v>
      </c>
      <c r="CY21" s="1">
        <f t="shared" si="22"/>
        <v>0</v>
      </c>
      <c r="CZ21" s="1">
        <f t="shared" si="23"/>
        <v>0</v>
      </c>
      <c r="DA21" s="1">
        <f t="shared" si="24"/>
        <v>0</v>
      </c>
    </row>
    <row r="22" spans="1:105" s="1" customFormat="1" ht="65.25" customHeight="1">
      <c r="A22" s="1390"/>
      <c r="B22" s="255"/>
      <c r="D22" s="433" t="s">
        <v>559</v>
      </c>
      <c r="E22" s="702"/>
      <c r="F22" s="1063" t="s">
        <v>6208</v>
      </c>
      <c r="G22" s="132" t="s">
        <v>1</v>
      </c>
      <c r="H22" s="1" t="s">
        <v>215</v>
      </c>
      <c r="I22" s="132" t="s">
        <v>634</v>
      </c>
      <c r="J22" s="1">
        <v>1</v>
      </c>
      <c r="K22" s="1">
        <v>0</v>
      </c>
      <c r="L22" s="132" t="s">
        <v>6193</v>
      </c>
      <c r="M22" s="899">
        <v>303.79335000000003</v>
      </c>
      <c r="N22" s="186"/>
      <c r="O22" s="185"/>
      <c r="P22" s="214"/>
      <c r="Q22" s="185"/>
      <c r="R22" s="214"/>
      <c r="S22" s="185"/>
      <c r="T22" s="214"/>
      <c r="U22" s="185"/>
      <c r="V22" s="185"/>
      <c r="W22" s="185"/>
      <c r="X22" s="214"/>
      <c r="Y22" s="185"/>
      <c r="Z22" s="214"/>
      <c r="AA22" s="186"/>
      <c r="AB22" s="802"/>
      <c r="AC22" s="802"/>
      <c r="AD22" s="841" t="s">
        <v>231</v>
      </c>
      <c r="AE22" s="161">
        <f t="shared" si="44"/>
        <v>0</v>
      </c>
      <c r="AF22" s="187" t="str">
        <f t="shared" si="45"/>
        <v>No</v>
      </c>
      <c r="AG22" s="246" t="str">
        <f t="shared" ref="AG22:AG36" si="65">IF(SUM(N22:AD22)&gt;0,"Yes","No")</f>
        <v>No</v>
      </c>
      <c r="AH22" s="163" t="str">
        <f t="shared" si="47"/>
        <v>Yes</v>
      </c>
      <c r="AJ22" s="373">
        <v>1</v>
      </c>
      <c r="AK22" s="372">
        <f t="shared" si="64"/>
        <v>0</v>
      </c>
      <c r="AL22" s="60"/>
      <c r="AM22" s="60"/>
      <c r="AN22" s="634">
        <v>6.9</v>
      </c>
      <c r="AO22" s="596">
        <f t="shared" si="48"/>
        <v>0</v>
      </c>
      <c r="AP22" s="669"/>
      <c r="AQ22" s="271">
        <f t="shared" si="49"/>
        <v>0</v>
      </c>
      <c r="AR22" s="271">
        <f t="shared" si="50"/>
        <v>0</v>
      </c>
      <c r="AS22" s="271">
        <f t="shared" si="51"/>
        <v>0</v>
      </c>
      <c r="AT22" s="271">
        <f t="shared" si="52"/>
        <v>0</v>
      </c>
      <c r="AU22" s="271">
        <f t="shared" si="53"/>
        <v>0</v>
      </c>
      <c r="AV22" s="271">
        <f t="shared" si="54"/>
        <v>0</v>
      </c>
      <c r="AW22" s="271">
        <f t="shared" si="42"/>
        <v>0</v>
      </c>
      <c r="AX22" s="271">
        <f t="shared" si="55"/>
        <v>0</v>
      </c>
      <c r="AY22" s="271">
        <f t="shared" si="56"/>
        <v>0</v>
      </c>
      <c r="AZ22" s="271">
        <f t="shared" si="57"/>
        <v>0</v>
      </c>
      <c r="BA22" s="271">
        <f t="shared" si="58"/>
        <v>0</v>
      </c>
      <c r="BB22" s="271">
        <f t="shared" si="59"/>
        <v>0</v>
      </c>
      <c r="BC22" s="271">
        <f t="shared" si="60"/>
        <v>0</v>
      </c>
      <c r="BD22" s="271">
        <f t="shared" si="61"/>
        <v>0</v>
      </c>
      <c r="BE22" s="504">
        <f t="shared" si="62"/>
        <v>0</v>
      </c>
      <c r="BF22" s="504">
        <f t="shared" si="63"/>
        <v>0</v>
      </c>
      <c r="BG22" s="601"/>
      <c r="BH22" s="599">
        <v>1</v>
      </c>
      <c r="BI22" s="271"/>
      <c r="BJ22" s="498">
        <v>7</v>
      </c>
      <c r="BL22" s="498"/>
      <c r="BN22" s="498"/>
      <c r="BP22" s="498"/>
      <c r="BR22" s="498"/>
      <c r="BT22" s="498"/>
      <c r="BV22" s="498"/>
      <c r="BX22" s="498">
        <v>1</v>
      </c>
      <c r="BZ22" s="271"/>
      <c r="CA22" s="1">
        <f t="shared" si="30"/>
        <v>0</v>
      </c>
      <c r="CB22" s="1">
        <f t="shared" si="31"/>
        <v>0</v>
      </c>
      <c r="CC22" s="1">
        <f t="shared" si="32"/>
        <v>0</v>
      </c>
      <c r="CD22" s="1">
        <f t="shared" si="33"/>
        <v>0</v>
      </c>
      <c r="CE22" s="950">
        <f t="shared" si="34"/>
        <v>0</v>
      </c>
      <c r="CF22" s="1">
        <f t="shared" si="35"/>
        <v>0</v>
      </c>
      <c r="CG22" s="1">
        <f t="shared" si="36"/>
        <v>0</v>
      </c>
      <c r="CH22" s="1">
        <f t="shared" si="8"/>
        <v>0</v>
      </c>
      <c r="CJ22" s="1">
        <f t="shared" si="37"/>
        <v>0</v>
      </c>
      <c r="CK22" s="1">
        <f t="shared" si="9"/>
        <v>0</v>
      </c>
      <c r="CM22" s="1">
        <f t="shared" si="10"/>
        <v>0</v>
      </c>
      <c r="CN22" s="1">
        <f t="shared" si="11"/>
        <v>0</v>
      </c>
      <c r="CO22" s="1">
        <f t="shared" si="12"/>
        <v>0</v>
      </c>
      <c r="CP22" s="1">
        <f t="shared" si="13"/>
        <v>0</v>
      </c>
      <c r="CQ22" s="1">
        <f t="shared" si="14"/>
        <v>0</v>
      </c>
      <c r="CR22" s="1">
        <f t="shared" si="15"/>
        <v>0</v>
      </c>
      <c r="CS22" s="1">
        <f t="shared" si="16"/>
        <v>0</v>
      </c>
      <c r="CT22" s="1">
        <f t="shared" si="17"/>
        <v>0</v>
      </c>
      <c r="CU22" s="1">
        <f t="shared" si="18"/>
        <v>0</v>
      </c>
      <c r="CV22" s="1">
        <f t="shared" si="19"/>
        <v>0</v>
      </c>
      <c r="CW22" s="1">
        <f t="shared" si="20"/>
        <v>0</v>
      </c>
      <c r="CX22" s="1">
        <f t="shared" si="21"/>
        <v>0</v>
      </c>
      <c r="CY22" s="1">
        <f t="shared" si="22"/>
        <v>0</v>
      </c>
      <c r="CZ22" s="1">
        <f t="shared" si="23"/>
        <v>0</v>
      </c>
      <c r="DA22" s="1">
        <f t="shared" si="24"/>
        <v>0</v>
      </c>
    </row>
    <row r="23" spans="1:105" s="1" customFormat="1" ht="65.25" customHeight="1">
      <c r="A23" s="1390"/>
      <c r="B23" s="255"/>
      <c r="D23" s="968" t="s">
        <v>560</v>
      </c>
      <c r="E23" s="969"/>
      <c r="F23" s="1064" t="s">
        <v>6208</v>
      </c>
      <c r="G23" s="970" t="s">
        <v>1</v>
      </c>
      <c r="H23" s="971" t="s">
        <v>214</v>
      </c>
      <c r="I23" s="970" t="s">
        <v>635</v>
      </c>
      <c r="J23" s="971">
        <v>1</v>
      </c>
      <c r="K23" s="971">
        <v>0</v>
      </c>
      <c r="L23" s="971" t="s">
        <v>6190</v>
      </c>
      <c r="M23" s="1000">
        <v>229.27800000000002</v>
      </c>
      <c r="N23" s="974"/>
      <c r="O23" s="973"/>
      <c r="P23" s="1001"/>
      <c r="Q23" s="973"/>
      <c r="R23" s="1001"/>
      <c r="S23" s="973"/>
      <c r="T23" s="1001"/>
      <c r="U23" s="973"/>
      <c r="V23" s="973"/>
      <c r="W23" s="973"/>
      <c r="X23" s="1001"/>
      <c r="Y23" s="973"/>
      <c r="Z23" s="1001"/>
      <c r="AA23" s="974"/>
      <c r="AB23" s="997"/>
      <c r="AC23" s="997"/>
      <c r="AD23" s="976" t="s">
        <v>231</v>
      </c>
      <c r="AE23" s="977">
        <f t="shared" si="44"/>
        <v>0</v>
      </c>
      <c r="AF23" s="978" t="str">
        <f t="shared" si="45"/>
        <v>No</v>
      </c>
      <c r="AG23" s="1017" t="str">
        <f t="shared" si="65"/>
        <v>No</v>
      </c>
      <c r="AH23" s="967" t="str">
        <f t="shared" si="47"/>
        <v>Yes</v>
      </c>
      <c r="AJ23" s="373">
        <v>1</v>
      </c>
      <c r="AK23" s="372">
        <f t="shared" si="64"/>
        <v>0</v>
      </c>
      <c r="AL23" s="60"/>
      <c r="AM23" s="60"/>
      <c r="AN23" s="634">
        <f>6.6*1.1</f>
        <v>7.26</v>
      </c>
      <c r="AO23" s="596">
        <f t="shared" si="48"/>
        <v>0</v>
      </c>
      <c r="AP23" s="669"/>
      <c r="AQ23" s="271">
        <f t="shared" si="49"/>
        <v>0</v>
      </c>
      <c r="AR23" s="271">
        <f t="shared" si="50"/>
        <v>0</v>
      </c>
      <c r="AS23" s="271">
        <f t="shared" si="51"/>
        <v>0</v>
      </c>
      <c r="AT23" s="271">
        <f t="shared" si="52"/>
        <v>0</v>
      </c>
      <c r="AU23" s="271">
        <f t="shared" si="53"/>
        <v>0</v>
      </c>
      <c r="AV23" s="271">
        <f t="shared" si="54"/>
        <v>0</v>
      </c>
      <c r="AW23" s="271">
        <f t="shared" si="42"/>
        <v>0</v>
      </c>
      <c r="AX23" s="271">
        <f t="shared" si="55"/>
        <v>0</v>
      </c>
      <c r="AY23" s="271">
        <f t="shared" si="56"/>
        <v>0</v>
      </c>
      <c r="AZ23" s="271">
        <f t="shared" si="57"/>
        <v>0</v>
      </c>
      <c r="BA23" s="271">
        <f t="shared" si="58"/>
        <v>0</v>
      </c>
      <c r="BB23" s="271">
        <f t="shared" si="59"/>
        <v>0</v>
      </c>
      <c r="BC23" s="271">
        <f t="shared" si="60"/>
        <v>0</v>
      </c>
      <c r="BD23" s="271">
        <f t="shared" si="61"/>
        <v>0</v>
      </c>
      <c r="BE23" s="504">
        <f t="shared" si="62"/>
        <v>0</v>
      </c>
      <c r="BF23" s="504">
        <f t="shared" si="63"/>
        <v>0</v>
      </c>
      <c r="BG23" s="601"/>
      <c r="BH23" s="599">
        <v>1</v>
      </c>
      <c r="BI23" s="271"/>
      <c r="BJ23" s="498">
        <v>6</v>
      </c>
      <c r="BK23" s="151"/>
      <c r="BL23" s="498"/>
      <c r="BM23" s="151"/>
      <c r="BN23" s="498"/>
      <c r="BO23" s="151"/>
      <c r="BP23" s="498"/>
      <c r="BQ23" s="151"/>
      <c r="BR23" s="498"/>
      <c r="BS23" s="151"/>
      <c r="BT23" s="498"/>
      <c r="BU23" s="151"/>
      <c r="BV23" s="498"/>
      <c r="BW23" s="151"/>
      <c r="BX23" s="498"/>
      <c r="BY23" s="151"/>
      <c r="BZ23" s="271"/>
      <c r="CA23" s="1">
        <f t="shared" si="30"/>
        <v>0</v>
      </c>
      <c r="CB23" s="1">
        <f t="shared" si="31"/>
        <v>0</v>
      </c>
      <c r="CC23" s="1">
        <f t="shared" si="32"/>
        <v>0</v>
      </c>
      <c r="CD23" s="1">
        <f t="shared" si="33"/>
        <v>0</v>
      </c>
      <c r="CE23" s="950">
        <f t="shared" si="34"/>
        <v>0</v>
      </c>
      <c r="CF23" s="1">
        <f t="shared" si="35"/>
        <v>0</v>
      </c>
      <c r="CG23" s="1">
        <f t="shared" si="36"/>
        <v>0</v>
      </c>
      <c r="CH23" s="1">
        <f t="shared" si="8"/>
        <v>0</v>
      </c>
      <c r="CJ23" s="1">
        <f t="shared" si="37"/>
        <v>0</v>
      </c>
      <c r="CK23" s="1">
        <f t="shared" si="9"/>
        <v>0</v>
      </c>
      <c r="CM23" s="1">
        <f t="shared" si="10"/>
        <v>0</v>
      </c>
      <c r="CN23" s="1">
        <f t="shared" si="11"/>
        <v>0</v>
      </c>
      <c r="CO23" s="1">
        <f t="shared" si="12"/>
        <v>0</v>
      </c>
      <c r="CP23" s="1">
        <f t="shared" si="13"/>
        <v>0</v>
      </c>
      <c r="CQ23" s="1">
        <f t="shared" si="14"/>
        <v>0</v>
      </c>
      <c r="CR23" s="1">
        <f t="shared" si="15"/>
        <v>0</v>
      </c>
      <c r="CS23" s="1">
        <f t="shared" si="16"/>
        <v>0</v>
      </c>
      <c r="CT23" s="1">
        <f t="shared" si="17"/>
        <v>0</v>
      </c>
      <c r="CU23" s="1">
        <f t="shared" si="18"/>
        <v>0</v>
      </c>
      <c r="CV23" s="1">
        <f t="shared" si="19"/>
        <v>0</v>
      </c>
      <c r="CW23" s="1">
        <f t="shared" si="20"/>
        <v>0</v>
      </c>
      <c r="CX23" s="1">
        <f t="shared" si="21"/>
        <v>0</v>
      </c>
      <c r="CY23" s="1">
        <f t="shared" si="22"/>
        <v>0</v>
      </c>
      <c r="CZ23" s="1">
        <f t="shared" si="23"/>
        <v>0</v>
      </c>
      <c r="DA23" s="1">
        <f t="shared" si="24"/>
        <v>0</v>
      </c>
    </row>
    <row r="24" spans="1:105" s="1" customFormat="1" ht="65.25" customHeight="1">
      <c r="A24" s="1390"/>
      <c r="B24" s="255"/>
      <c r="D24" s="433" t="s">
        <v>561</v>
      </c>
      <c r="E24" s="702"/>
      <c r="F24" s="1063" t="s">
        <v>6208</v>
      </c>
      <c r="G24" s="132" t="s">
        <v>1</v>
      </c>
      <c r="H24" s="1" t="s">
        <v>214</v>
      </c>
      <c r="I24" s="132" t="s">
        <v>636</v>
      </c>
      <c r="J24" s="1">
        <v>1</v>
      </c>
      <c r="K24" s="1">
        <v>0</v>
      </c>
      <c r="L24" s="1" t="s">
        <v>6190</v>
      </c>
      <c r="M24" s="899">
        <v>217.81410000000002</v>
      </c>
      <c r="N24" s="186"/>
      <c r="O24" s="185"/>
      <c r="P24" s="214"/>
      <c r="Q24" s="185"/>
      <c r="R24" s="214"/>
      <c r="S24" s="185"/>
      <c r="T24" s="214"/>
      <c r="U24" s="185"/>
      <c r="V24" s="185"/>
      <c r="W24" s="185"/>
      <c r="X24" s="214"/>
      <c r="Y24" s="185"/>
      <c r="Z24" s="214"/>
      <c r="AA24" s="186"/>
      <c r="AB24" s="802"/>
      <c r="AC24" s="802"/>
      <c r="AD24" s="841" t="s">
        <v>231</v>
      </c>
      <c r="AE24" s="161">
        <f t="shared" si="44"/>
        <v>0</v>
      </c>
      <c r="AF24" s="187" t="str">
        <f t="shared" si="45"/>
        <v>No</v>
      </c>
      <c r="AG24" s="246" t="str">
        <f t="shared" si="65"/>
        <v>No</v>
      </c>
      <c r="AH24" s="163" t="str">
        <f t="shared" si="47"/>
        <v>Yes</v>
      </c>
      <c r="AJ24" s="373">
        <v>1</v>
      </c>
      <c r="AK24" s="372">
        <f t="shared" si="64"/>
        <v>0</v>
      </c>
      <c r="AL24" s="60"/>
      <c r="AM24" s="60"/>
      <c r="AN24" s="634">
        <f>4.4*1.1</f>
        <v>4.8400000000000007</v>
      </c>
      <c r="AO24" s="596">
        <f t="shared" si="48"/>
        <v>0</v>
      </c>
      <c r="AP24" s="669"/>
      <c r="AQ24" s="271">
        <f t="shared" si="49"/>
        <v>0</v>
      </c>
      <c r="AR24" s="271">
        <f t="shared" si="50"/>
        <v>0</v>
      </c>
      <c r="AS24" s="271">
        <f t="shared" si="51"/>
        <v>0</v>
      </c>
      <c r="AT24" s="271">
        <f t="shared" si="52"/>
        <v>0</v>
      </c>
      <c r="AU24" s="271">
        <f t="shared" si="53"/>
        <v>0</v>
      </c>
      <c r="AV24" s="271">
        <f t="shared" si="54"/>
        <v>0</v>
      </c>
      <c r="AW24" s="271">
        <f t="shared" si="42"/>
        <v>0</v>
      </c>
      <c r="AX24" s="271">
        <f t="shared" si="55"/>
        <v>0</v>
      </c>
      <c r="AY24" s="271">
        <f t="shared" si="56"/>
        <v>0</v>
      </c>
      <c r="AZ24" s="271">
        <f t="shared" si="57"/>
        <v>0</v>
      </c>
      <c r="BA24" s="271">
        <f t="shared" si="58"/>
        <v>0</v>
      </c>
      <c r="BB24" s="271">
        <f t="shared" si="59"/>
        <v>0</v>
      </c>
      <c r="BC24" s="271">
        <f t="shared" si="60"/>
        <v>0</v>
      </c>
      <c r="BD24" s="271">
        <f t="shared" si="61"/>
        <v>0</v>
      </c>
      <c r="BE24" s="504">
        <f t="shared" si="62"/>
        <v>0</v>
      </c>
      <c r="BF24" s="504">
        <f t="shared" si="63"/>
        <v>0</v>
      </c>
      <c r="BG24" s="601"/>
      <c r="BH24" s="599">
        <v>1</v>
      </c>
      <c r="BI24" s="271"/>
      <c r="BJ24" s="498">
        <v>5</v>
      </c>
      <c r="BL24" s="498"/>
      <c r="BN24" s="498"/>
      <c r="BP24" s="498"/>
      <c r="BR24" s="498"/>
      <c r="BT24" s="498"/>
      <c r="BV24" s="498"/>
      <c r="BX24" s="498"/>
      <c r="BZ24" s="271"/>
      <c r="CA24" s="1">
        <f t="shared" si="30"/>
        <v>0</v>
      </c>
      <c r="CB24" s="1">
        <f t="shared" si="31"/>
        <v>0</v>
      </c>
      <c r="CC24" s="1">
        <f t="shared" si="32"/>
        <v>0</v>
      </c>
      <c r="CD24" s="1">
        <f t="shared" si="33"/>
        <v>0</v>
      </c>
      <c r="CE24" s="950">
        <f t="shared" si="34"/>
        <v>0</v>
      </c>
      <c r="CF24" s="1">
        <f t="shared" si="35"/>
        <v>0</v>
      </c>
      <c r="CG24" s="1">
        <f t="shared" si="36"/>
        <v>0</v>
      </c>
      <c r="CH24" s="1">
        <f t="shared" si="8"/>
        <v>0</v>
      </c>
      <c r="CJ24" s="1">
        <f t="shared" si="37"/>
        <v>0</v>
      </c>
      <c r="CK24" s="1">
        <f t="shared" si="9"/>
        <v>0</v>
      </c>
      <c r="CM24" s="1">
        <f t="shared" si="10"/>
        <v>0</v>
      </c>
      <c r="CN24" s="1">
        <f t="shared" si="11"/>
        <v>0</v>
      </c>
      <c r="CO24" s="1">
        <f t="shared" si="12"/>
        <v>0</v>
      </c>
      <c r="CP24" s="1">
        <f t="shared" si="13"/>
        <v>0</v>
      </c>
      <c r="CQ24" s="1">
        <f t="shared" si="14"/>
        <v>0</v>
      </c>
      <c r="CR24" s="1">
        <f t="shared" si="15"/>
        <v>0</v>
      </c>
      <c r="CS24" s="1">
        <f t="shared" si="16"/>
        <v>0</v>
      </c>
      <c r="CT24" s="1">
        <f t="shared" si="17"/>
        <v>0</v>
      </c>
      <c r="CU24" s="1">
        <f t="shared" si="18"/>
        <v>0</v>
      </c>
      <c r="CV24" s="1">
        <f t="shared" si="19"/>
        <v>0</v>
      </c>
      <c r="CW24" s="1">
        <f t="shared" si="20"/>
        <v>0</v>
      </c>
      <c r="CX24" s="1">
        <f t="shared" si="21"/>
        <v>0</v>
      </c>
      <c r="CY24" s="1">
        <f t="shared" si="22"/>
        <v>0</v>
      </c>
      <c r="CZ24" s="1">
        <f t="shared" si="23"/>
        <v>0</v>
      </c>
      <c r="DA24" s="1">
        <f t="shared" si="24"/>
        <v>0</v>
      </c>
    </row>
    <row r="25" spans="1:105" s="1" customFormat="1" ht="65.25" customHeight="1">
      <c r="A25" s="1390"/>
      <c r="B25" s="255"/>
      <c r="D25" s="968" t="s">
        <v>562</v>
      </c>
      <c r="E25" s="969"/>
      <c r="F25" s="1064" t="s">
        <v>6208</v>
      </c>
      <c r="G25" s="970" t="s">
        <v>1</v>
      </c>
      <c r="H25" s="971" t="s">
        <v>214</v>
      </c>
      <c r="I25" s="970" t="s">
        <v>637</v>
      </c>
      <c r="J25" s="971">
        <v>1</v>
      </c>
      <c r="K25" s="971">
        <v>0</v>
      </c>
      <c r="L25" s="971" t="s">
        <v>6190</v>
      </c>
      <c r="M25" s="1000">
        <v>206.35020000000003</v>
      </c>
      <c r="N25" s="974"/>
      <c r="O25" s="973"/>
      <c r="P25" s="1001"/>
      <c r="Q25" s="973"/>
      <c r="R25" s="1001"/>
      <c r="S25" s="973"/>
      <c r="T25" s="1001"/>
      <c r="U25" s="973"/>
      <c r="V25" s="973"/>
      <c r="W25" s="973"/>
      <c r="X25" s="1001"/>
      <c r="Y25" s="973"/>
      <c r="Z25" s="1001"/>
      <c r="AA25" s="974"/>
      <c r="AB25" s="997"/>
      <c r="AC25" s="997"/>
      <c r="AD25" s="976" t="s">
        <v>231</v>
      </c>
      <c r="AE25" s="977">
        <f t="shared" si="44"/>
        <v>0</v>
      </c>
      <c r="AF25" s="978" t="str">
        <f t="shared" si="45"/>
        <v>No</v>
      </c>
      <c r="AG25" s="1017" t="str">
        <f t="shared" si="65"/>
        <v>No</v>
      </c>
      <c r="AH25" s="967" t="str">
        <f t="shared" si="47"/>
        <v>Yes</v>
      </c>
      <c r="AJ25" s="373">
        <v>1</v>
      </c>
      <c r="AK25" s="372">
        <f t="shared" si="64"/>
        <v>0</v>
      </c>
      <c r="AL25" s="60"/>
      <c r="AM25" s="60"/>
      <c r="AN25" s="634">
        <v>3.3</v>
      </c>
      <c r="AO25" s="596">
        <f t="shared" si="48"/>
        <v>0</v>
      </c>
      <c r="AP25" s="669"/>
      <c r="AQ25" s="271">
        <f t="shared" si="49"/>
        <v>0</v>
      </c>
      <c r="AR25" s="271">
        <f t="shared" si="50"/>
        <v>0</v>
      </c>
      <c r="AS25" s="271">
        <f t="shared" si="51"/>
        <v>0</v>
      </c>
      <c r="AT25" s="271">
        <f t="shared" si="52"/>
        <v>0</v>
      </c>
      <c r="AU25" s="271">
        <f t="shared" si="53"/>
        <v>0</v>
      </c>
      <c r="AV25" s="271">
        <f t="shared" si="54"/>
        <v>0</v>
      </c>
      <c r="AW25" s="271">
        <f t="shared" si="42"/>
        <v>0</v>
      </c>
      <c r="AX25" s="271">
        <f t="shared" si="55"/>
        <v>0</v>
      </c>
      <c r="AY25" s="271">
        <f t="shared" si="56"/>
        <v>0</v>
      </c>
      <c r="AZ25" s="271">
        <f t="shared" si="57"/>
        <v>0</v>
      </c>
      <c r="BA25" s="271">
        <f t="shared" si="58"/>
        <v>0</v>
      </c>
      <c r="BB25" s="271">
        <f t="shared" si="59"/>
        <v>0</v>
      </c>
      <c r="BC25" s="271">
        <f t="shared" si="60"/>
        <v>0</v>
      </c>
      <c r="BD25" s="271">
        <f t="shared" si="61"/>
        <v>0</v>
      </c>
      <c r="BE25" s="504">
        <f t="shared" si="62"/>
        <v>0</v>
      </c>
      <c r="BF25" s="504">
        <f t="shared" si="63"/>
        <v>0</v>
      </c>
      <c r="BG25" s="601"/>
      <c r="BH25" s="599">
        <v>1</v>
      </c>
      <c r="BI25" s="271"/>
      <c r="BJ25" s="498">
        <v>6</v>
      </c>
      <c r="BK25" s="151"/>
      <c r="BL25" s="498"/>
      <c r="BM25" s="151"/>
      <c r="BN25" s="498"/>
      <c r="BO25" s="151"/>
      <c r="BP25" s="498"/>
      <c r="BQ25" s="151"/>
      <c r="BR25" s="498"/>
      <c r="BS25" s="151"/>
      <c r="BT25" s="498"/>
      <c r="BU25" s="151"/>
      <c r="BV25" s="498"/>
      <c r="BW25" s="151"/>
      <c r="BX25" s="498"/>
      <c r="BY25" s="151"/>
      <c r="BZ25" s="271"/>
      <c r="CA25" s="1">
        <f t="shared" si="30"/>
        <v>0</v>
      </c>
      <c r="CB25" s="1">
        <f t="shared" si="31"/>
        <v>0</v>
      </c>
      <c r="CC25" s="1">
        <f t="shared" si="32"/>
        <v>0</v>
      </c>
      <c r="CD25" s="1">
        <f t="shared" si="33"/>
        <v>0</v>
      </c>
      <c r="CE25" s="950">
        <f t="shared" si="34"/>
        <v>0</v>
      </c>
      <c r="CF25" s="1">
        <f t="shared" si="35"/>
        <v>0</v>
      </c>
      <c r="CG25" s="1">
        <f t="shared" si="36"/>
        <v>0</v>
      </c>
      <c r="CH25" s="1">
        <f t="shared" si="8"/>
        <v>0</v>
      </c>
      <c r="CJ25" s="1">
        <f t="shared" si="37"/>
        <v>0</v>
      </c>
      <c r="CK25" s="1">
        <f t="shared" si="9"/>
        <v>0</v>
      </c>
      <c r="CM25" s="1">
        <f t="shared" si="10"/>
        <v>0</v>
      </c>
      <c r="CN25" s="1">
        <f t="shared" si="11"/>
        <v>0</v>
      </c>
      <c r="CO25" s="1">
        <f t="shared" si="12"/>
        <v>0</v>
      </c>
      <c r="CP25" s="1">
        <f t="shared" si="13"/>
        <v>0</v>
      </c>
      <c r="CQ25" s="1">
        <f t="shared" si="14"/>
        <v>0</v>
      </c>
      <c r="CR25" s="1">
        <f t="shared" si="15"/>
        <v>0</v>
      </c>
      <c r="CS25" s="1">
        <f t="shared" si="16"/>
        <v>0</v>
      </c>
      <c r="CT25" s="1">
        <f t="shared" si="17"/>
        <v>0</v>
      </c>
      <c r="CU25" s="1">
        <f t="shared" si="18"/>
        <v>0</v>
      </c>
      <c r="CV25" s="1">
        <f t="shared" si="19"/>
        <v>0</v>
      </c>
      <c r="CW25" s="1">
        <f t="shared" si="20"/>
        <v>0</v>
      </c>
      <c r="CX25" s="1">
        <f t="shared" si="21"/>
        <v>0</v>
      </c>
      <c r="CY25" s="1">
        <f t="shared" si="22"/>
        <v>0</v>
      </c>
      <c r="CZ25" s="1">
        <f t="shared" si="23"/>
        <v>0</v>
      </c>
      <c r="DA25" s="1">
        <f t="shared" si="24"/>
        <v>0</v>
      </c>
    </row>
    <row r="26" spans="1:105" s="1" customFormat="1" ht="65.25" customHeight="1">
      <c r="A26" s="1390"/>
      <c r="B26" s="255"/>
      <c r="D26" s="968" t="s">
        <v>563</v>
      </c>
      <c r="E26" s="969"/>
      <c r="F26" s="1064" t="s">
        <v>6208</v>
      </c>
      <c r="G26" s="970" t="s">
        <v>1</v>
      </c>
      <c r="H26" s="971" t="s">
        <v>214</v>
      </c>
      <c r="I26" s="970" t="s">
        <v>637</v>
      </c>
      <c r="J26" s="971">
        <v>1</v>
      </c>
      <c r="K26" s="971">
        <v>0</v>
      </c>
      <c r="L26" s="970" t="s">
        <v>6192</v>
      </c>
      <c r="M26" s="1000">
        <v>212.08215000000004</v>
      </c>
      <c r="N26" s="974"/>
      <c r="O26" s="973"/>
      <c r="P26" s="1001"/>
      <c r="Q26" s="973"/>
      <c r="R26" s="1001"/>
      <c r="S26" s="973"/>
      <c r="T26" s="1001"/>
      <c r="U26" s="973"/>
      <c r="V26" s="973"/>
      <c r="W26" s="973"/>
      <c r="X26" s="1001"/>
      <c r="Y26" s="973"/>
      <c r="Z26" s="1001"/>
      <c r="AA26" s="974"/>
      <c r="AB26" s="997"/>
      <c r="AC26" s="997"/>
      <c r="AD26" s="976" t="s">
        <v>231</v>
      </c>
      <c r="AE26" s="977">
        <f t="shared" si="44"/>
        <v>0</v>
      </c>
      <c r="AF26" s="978" t="str">
        <f t="shared" si="45"/>
        <v>No</v>
      </c>
      <c r="AG26" s="1017" t="str">
        <f t="shared" si="65"/>
        <v>No</v>
      </c>
      <c r="AH26" s="967" t="str">
        <f t="shared" si="47"/>
        <v>Yes</v>
      </c>
      <c r="AJ26" s="373">
        <v>1</v>
      </c>
      <c r="AK26" s="372">
        <f t="shared" si="64"/>
        <v>0</v>
      </c>
      <c r="AL26" s="60"/>
      <c r="AM26" s="60"/>
      <c r="AN26" s="634">
        <v>3.7</v>
      </c>
      <c r="AO26" s="596">
        <f t="shared" si="48"/>
        <v>0</v>
      </c>
      <c r="AP26" s="669"/>
      <c r="AQ26" s="271">
        <f t="shared" si="49"/>
        <v>0</v>
      </c>
      <c r="AR26" s="271">
        <f t="shared" si="50"/>
        <v>0</v>
      </c>
      <c r="AS26" s="271">
        <f t="shared" si="51"/>
        <v>0</v>
      </c>
      <c r="AT26" s="271">
        <f t="shared" si="52"/>
        <v>0</v>
      </c>
      <c r="AU26" s="271">
        <f t="shared" si="53"/>
        <v>0</v>
      </c>
      <c r="AV26" s="271">
        <f t="shared" si="54"/>
        <v>0</v>
      </c>
      <c r="AW26" s="271">
        <f t="shared" si="42"/>
        <v>0</v>
      </c>
      <c r="AX26" s="271">
        <f t="shared" si="55"/>
        <v>0</v>
      </c>
      <c r="AY26" s="271">
        <f t="shared" si="56"/>
        <v>0</v>
      </c>
      <c r="AZ26" s="271">
        <f t="shared" si="57"/>
        <v>0</v>
      </c>
      <c r="BA26" s="271">
        <f t="shared" si="58"/>
        <v>0</v>
      </c>
      <c r="BB26" s="271">
        <f t="shared" si="59"/>
        <v>0</v>
      </c>
      <c r="BC26" s="271">
        <f t="shared" si="60"/>
        <v>0</v>
      </c>
      <c r="BD26" s="271">
        <f t="shared" si="61"/>
        <v>0</v>
      </c>
      <c r="BE26" s="504">
        <f t="shared" si="62"/>
        <v>0</v>
      </c>
      <c r="BF26" s="504">
        <f t="shared" si="63"/>
        <v>0</v>
      </c>
      <c r="BG26" s="601"/>
      <c r="BH26" s="599">
        <v>1</v>
      </c>
      <c r="BI26" s="271"/>
      <c r="BJ26" s="498">
        <v>6</v>
      </c>
      <c r="BK26" s="151"/>
      <c r="BL26" s="498"/>
      <c r="BM26" s="151"/>
      <c r="BN26" s="498"/>
      <c r="BO26" s="151"/>
      <c r="BP26" s="498"/>
      <c r="BQ26" s="151"/>
      <c r="BR26" s="498"/>
      <c r="BS26" s="151"/>
      <c r="BT26" s="498"/>
      <c r="BU26" s="151"/>
      <c r="BV26" s="498"/>
      <c r="BW26" s="151"/>
      <c r="BX26" s="498">
        <v>1</v>
      </c>
      <c r="BY26" s="151"/>
      <c r="BZ26" s="271"/>
      <c r="CA26" s="1">
        <f t="shared" si="30"/>
        <v>0</v>
      </c>
      <c r="CB26" s="1">
        <f t="shared" si="31"/>
        <v>0</v>
      </c>
      <c r="CC26" s="1">
        <f t="shared" si="32"/>
        <v>0</v>
      </c>
      <c r="CD26" s="1">
        <f t="shared" si="33"/>
        <v>0</v>
      </c>
      <c r="CE26" s="950">
        <f t="shared" si="34"/>
        <v>0</v>
      </c>
      <c r="CF26" s="1">
        <f t="shared" si="35"/>
        <v>0</v>
      </c>
      <c r="CG26" s="1">
        <f t="shared" si="36"/>
        <v>0</v>
      </c>
      <c r="CH26" s="1">
        <f t="shared" si="8"/>
        <v>0</v>
      </c>
      <c r="CJ26" s="1">
        <f t="shared" si="37"/>
        <v>0</v>
      </c>
      <c r="CK26" s="1">
        <f t="shared" si="9"/>
        <v>0</v>
      </c>
      <c r="CM26" s="1">
        <f t="shared" si="10"/>
        <v>0</v>
      </c>
      <c r="CN26" s="1">
        <f t="shared" si="11"/>
        <v>0</v>
      </c>
      <c r="CO26" s="1">
        <f t="shared" si="12"/>
        <v>0</v>
      </c>
      <c r="CP26" s="1">
        <f t="shared" si="13"/>
        <v>0</v>
      </c>
      <c r="CQ26" s="1">
        <f t="shared" si="14"/>
        <v>0</v>
      </c>
      <c r="CR26" s="1">
        <f t="shared" si="15"/>
        <v>0</v>
      </c>
      <c r="CS26" s="1">
        <f t="shared" si="16"/>
        <v>0</v>
      </c>
      <c r="CT26" s="1">
        <f t="shared" si="17"/>
        <v>0</v>
      </c>
      <c r="CU26" s="1">
        <f t="shared" si="18"/>
        <v>0</v>
      </c>
      <c r="CV26" s="1">
        <f t="shared" si="19"/>
        <v>0</v>
      </c>
      <c r="CW26" s="1">
        <f t="shared" si="20"/>
        <v>0</v>
      </c>
      <c r="CX26" s="1">
        <f t="shared" si="21"/>
        <v>0</v>
      </c>
      <c r="CY26" s="1">
        <f t="shared" si="22"/>
        <v>0</v>
      </c>
      <c r="CZ26" s="1">
        <f t="shared" si="23"/>
        <v>0</v>
      </c>
      <c r="DA26" s="1">
        <f t="shared" si="24"/>
        <v>0</v>
      </c>
    </row>
    <row r="27" spans="1:105" s="1" customFormat="1" ht="65.25" customHeight="1">
      <c r="A27" s="1390"/>
      <c r="B27" s="255"/>
      <c r="D27" s="433" t="s">
        <v>564</v>
      </c>
      <c r="E27" s="702"/>
      <c r="F27" s="1063" t="s">
        <v>6208</v>
      </c>
      <c r="G27" s="132" t="s">
        <v>1</v>
      </c>
      <c r="H27" s="1" t="s">
        <v>214</v>
      </c>
      <c r="I27" s="132" t="s">
        <v>536</v>
      </c>
      <c r="J27" s="1">
        <v>1</v>
      </c>
      <c r="K27" s="1">
        <v>0</v>
      </c>
      <c r="L27" s="1" t="s">
        <v>6190</v>
      </c>
      <c r="M27" s="899">
        <v>194.88630000000003</v>
      </c>
      <c r="N27" s="186"/>
      <c r="O27" s="185"/>
      <c r="P27" s="214"/>
      <c r="Q27" s="185"/>
      <c r="R27" s="214"/>
      <c r="S27" s="185"/>
      <c r="T27" s="214"/>
      <c r="U27" s="185"/>
      <c r="V27" s="185"/>
      <c r="W27" s="185"/>
      <c r="X27" s="214"/>
      <c r="Y27" s="185"/>
      <c r="Z27" s="214"/>
      <c r="AA27" s="186"/>
      <c r="AB27" s="802"/>
      <c r="AC27" s="802"/>
      <c r="AD27" s="841" t="s">
        <v>231</v>
      </c>
      <c r="AE27" s="161">
        <f t="shared" si="44"/>
        <v>0</v>
      </c>
      <c r="AF27" s="187" t="str">
        <f t="shared" si="45"/>
        <v>No</v>
      </c>
      <c r="AG27" s="246" t="str">
        <f t="shared" si="65"/>
        <v>No</v>
      </c>
      <c r="AH27" s="163" t="str">
        <f t="shared" si="47"/>
        <v>Yes</v>
      </c>
      <c r="AJ27" s="373">
        <v>1</v>
      </c>
      <c r="AK27" s="372">
        <f>AJ27*N27+AJ27*O27+AJ27*P27+AJ27*Q27+AJ27*R27+AJ27*S27+AJ27*U27+AJ27*W27+AJ27*X27+AJ27*Y27+AJ27*Z27+AJ27*AA27+AJ27*V27+AJ27*AB27+AJ27*AC27+AJ27*T27</f>
        <v>0</v>
      </c>
      <c r="AL27" s="60"/>
      <c r="AM27" s="60"/>
      <c r="AN27" s="634">
        <v>2.6</v>
      </c>
      <c r="AO27" s="596">
        <f t="shared" si="48"/>
        <v>0</v>
      </c>
      <c r="AP27" s="669"/>
      <c r="AQ27" s="271">
        <f t="shared" si="49"/>
        <v>0</v>
      </c>
      <c r="AR27" s="271">
        <f t="shared" si="50"/>
        <v>0</v>
      </c>
      <c r="AS27" s="271">
        <f t="shared" si="51"/>
        <v>0</v>
      </c>
      <c r="AT27" s="271">
        <f t="shared" si="52"/>
        <v>0</v>
      </c>
      <c r="AU27" s="271">
        <f t="shared" si="53"/>
        <v>0</v>
      </c>
      <c r="AV27" s="271">
        <f t="shared" si="54"/>
        <v>0</v>
      </c>
      <c r="AW27" s="271">
        <f t="shared" si="42"/>
        <v>0</v>
      </c>
      <c r="AX27" s="271">
        <f t="shared" si="55"/>
        <v>0</v>
      </c>
      <c r="AY27" s="271">
        <f t="shared" si="56"/>
        <v>0</v>
      </c>
      <c r="AZ27" s="271">
        <f t="shared" si="57"/>
        <v>0</v>
      </c>
      <c r="BA27" s="271">
        <f t="shared" si="58"/>
        <v>0</v>
      </c>
      <c r="BB27" s="271">
        <f t="shared" si="59"/>
        <v>0</v>
      </c>
      <c r="BC27" s="271">
        <f t="shared" si="60"/>
        <v>0</v>
      </c>
      <c r="BD27" s="271">
        <f t="shared" si="61"/>
        <v>0</v>
      </c>
      <c r="BE27" s="504">
        <f t="shared" si="62"/>
        <v>0</v>
      </c>
      <c r="BF27" s="504">
        <f t="shared" si="63"/>
        <v>0</v>
      </c>
      <c r="BG27" s="601"/>
      <c r="BH27" s="599">
        <v>1</v>
      </c>
      <c r="BI27" s="271"/>
      <c r="BJ27" s="498">
        <v>5</v>
      </c>
      <c r="BL27" s="498"/>
      <c r="BN27" s="498"/>
      <c r="BP27" s="498"/>
      <c r="BR27" s="498"/>
      <c r="BT27" s="498"/>
      <c r="BV27" s="498"/>
      <c r="BX27" s="498"/>
      <c r="BZ27" s="271"/>
      <c r="CA27" s="1">
        <f t="shared" si="30"/>
        <v>0</v>
      </c>
      <c r="CB27" s="1">
        <f t="shared" si="31"/>
        <v>0</v>
      </c>
      <c r="CC27" s="1">
        <f t="shared" si="32"/>
        <v>0</v>
      </c>
      <c r="CD27" s="1">
        <f t="shared" si="33"/>
        <v>0</v>
      </c>
      <c r="CE27" s="950">
        <f t="shared" si="34"/>
        <v>0</v>
      </c>
      <c r="CF27" s="1">
        <f t="shared" si="35"/>
        <v>0</v>
      </c>
      <c r="CG27" s="1">
        <f t="shared" si="36"/>
        <v>0</v>
      </c>
      <c r="CH27" s="1">
        <f t="shared" si="8"/>
        <v>0</v>
      </c>
      <c r="CJ27" s="1">
        <f t="shared" si="37"/>
        <v>0</v>
      </c>
      <c r="CK27" s="1">
        <f t="shared" si="9"/>
        <v>0</v>
      </c>
      <c r="CM27" s="1">
        <f t="shared" si="10"/>
        <v>0</v>
      </c>
      <c r="CN27" s="1">
        <f t="shared" si="11"/>
        <v>0</v>
      </c>
      <c r="CO27" s="1">
        <f t="shared" si="12"/>
        <v>0</v>
      </c>
      <c r="CP27" s="1">
        <f t="shared" si="13"/>
        <v>0</v>
      </c>
      <c r="CQ27" s="1">
        <f t="shared" si="14"/>
        <v>0</v>
      </c>
      <c r="CR27" s="1">
        <f t="shared" si="15"/>
        <v>0</v>
      </c>
      <c r="CS27" s="1">
        <f t="shared" si="16"/>
        <v>0</v>
      </c>
      <c r="CT27" s="1">
        <f t="shared" si="17"/>
        <v>0</v>
      </c>
      <c r="CU27" s="1">
        <f t="shared" si="18"/>
        <v>0</v>
      </c>
      <c r="CV27" s="1">
        <f t="shared" si="19"/>
        <v>0</v>
      </c>
      <c r="CW27" s="1">
        <f t="shared" si="20"/>
        <v>0</v>
      </c>
      <c r="CX27" s="1">
        <f t="shared" si="21"/>
        <v>0</v>
      </c>
      <c r="CY27" s="1">
        <f t="shared" si="22"/>
        <v>0</v>
      </c>
      <c r="CZ27" s="1">
        <f t="shared" si="23"/>
        <v>0</v>
      </c>
      <c r="DA27" s="1">
        <f t="shared" si="24"/>
        <v>0</v>
      </c>
    </row>
    <row r="28" spans="1:105" s="1" customFormat="1" ht="65.25" customHeight="1">
      <c r="A28" s="1390"/>
      <c r="B28" s="255"/>
      <c r="D28" s="433" t="s">
        <v>565</v>
      </c>
      <c r="E28" s="702"/>
      <c r="F28" s="1063" t="s">
        <v>6208</v>
      </c>
      <c r="G28" s="132" t="s">
        <v>1</v>
      </c>
      <c r="H28" s="1" t="s">
        <v>214</v>
      </c>
      <c r="I28" s="132" t="s">
        <v>536</v>
      </c>
      <c r="J28" s="1">
        <v>1</v>
      </c>
      <c r="K28" s="1">
        <v>0</v>
      </c>
      <c r="L28" s="132" t="s">
        <v>6191</v>
      </c>
      <c r="M28" s="899">
        <v>200.61825000000002</v>
      </c>
      <c r="N28" s="186"/>
      <c r="O28" s="185"/>
      <c r="P28" s="214"/>
      <c r="Q28" s="185"/>
      <c r="R28" s="214"/>
      <c r="S28" s="185"/>
      <c r="T28" s="214"/>
      <c r="U28" s="185"/>
      <c r="V28" s="185"/>
      <c r="W28" s="185"/>
      <c r="X28" s="214"/>
      <c r="Y28" s="185"/>
      <c r="Z28" s="214"/>
      <c r="AA28" s="186"/>
      <c r="AB28" s="802"/>
      <c r="AC28" s="802"/>
      <c r="AD28" s="841" t="s">
        <v>231</v>
      </c>
      <c r="AE28" s="161">
        <f t="shared" si="44"/>
        <v>0</v>
      </c>
      <c r="AF28" s="187" t="str">
        <f t="shared" si="45"/>
        <v>No</v>
      </c>
      <c r="AG28" s="246" t="str">
        <f t="shared" si="65"/>
        <v>No</v>
      </c>
      <c r="AH28" s="163" t="str">
        <f t="shared" si="47"/>
        <v>Yes</v>
      </c>
      <c r="AJ28" s="373">
        <v>1</v>
      </c>
      <c r="AK28" s="372">
        <f t="shared" si="64"/>
        <v>0</v>
      </c>
      <c r="AL28" s="60"/>
      <c r="AM28" s="60"/>
      <c r="AN28" s="634">
        <v>3.1</v>
      </c>
      <c r="AO28" s="596">
        <f t="shared" si="48"/>
        <v>0</v>
      </c>
      <c r="AP28" s="669"/>
      <c r="AQ28" s="271">
        <f t="shared" si="49"/>
        <v>0</v>
      </c>
      <c r="AR28" s="271">
        <f t="shared" si="50"/>
        <v>0</v>
      </c>
      <c r="AS28" s="271">
        <f t="shared" si="51"/>
        <v>0</v>
      </c>
      <c r="AT28" s="271">
        <f t="shared" si="52"/>
        <v>0</v>
      </c>
      <c r="AU28" s="271">
        <f t="shared" si="53"/>
        <v>0</v>
      </c>
      <c r="AV28" s="271">
        <f t="shared" si="54"/>
        <v>0</v>
      </c>
      <c r="AW28" s="271">
        <f t="shared" si="42"/>
        <v>0</v>
      </c>
      <c r="AX28" s="271">
        <f t="shared" si="55"/>
        <v>0</v>
      </c>
      <c r="AY28" s="271">
        <f t="shared" si="56"/>
        <v>0</v>
      </c>
      <c r="AZ28" s="271">
        <f t="shared" si="57"/>
        <v>0</v>
      </c>
      <c r="BA28" s="271">
        <f t="shared" si="58"/>
        <v>0</v>
      </c>
      <c r="BB28" s="271">
        <f t="shared" si="59"/>
        <v>0</v>
      </c>
      <c r="BC28" s="271">
        <f t="shared" si="60"/>
        <v>0</v>
      </c>
      <c r="BD28" s="271">
        <f t="shared" si="61"/>
        <v>0</v>
      </c>
      <c r="BE28" s="504">
        <f t="shared" si="62"/>
        <v>0</v>
      </c>
      <c r="BF28" s="504">
        <f t="shared" si="63"/>
        <v>0</v>
      </c>
      <c r="BG28" s="601"/>
      <c r="BH28" s="599">
        <v>1</v>
      </c>
      <c r="BI28" s="271"/>
      <c r="BJ28" s="498">
        <v>5</v>
      </c>
      <c r="BL28" s="498"/>
      <c r="BN28" s="498"/>
      <c r="BP28" s="498"/>
      <c r="BR28" s="498"/>
      <c r="BT28" s="498"/>
      <c r="BV28" s="498">
        <v>1</v>
      </c>
      <c r="BX28" s="498"/>
      <c r="BZ28" s="271"/>
      <c r="CA28" s="1">
        <f t="shared" si="30"/>
        <v>0</v>
      </c>
      <c r="CB28" s="1">
        <f t="shared" si="31"/>
        <v>0</v>
      </c>
      <c r="CC28" s="1">
        <f t="shared" si="32"/>
        <v>0</v>
      </c>
      <c r="CD28" s="1">
        <f t="shared" si="33"/>
        <v>0</v>
      </c>
      <c r="CE28" s="950">
        <f t="shared" si="34"/>
        <v>0</v>
      </c>
      <c r="CF28" s="1">
        <f t="shared" si="35"/>
        <v>0</v>
      </c>
      <c r="CG28" s="1">
        <f t="shared" si="36"/>
        <v>0</v>
      </c>
      <c r="CH28" s="1">
        <f t="shared" si="8"/>
        <v>0</v>
      </c>
      <c r="CJ28" s="1">
        <f t="shared" si="37"/>
        <v>0</v>
      </c>
      <c r="CK28" s="1">
        <f t="shared" si="9"/>
        <v>0</v>
      </c>
      <c r="CM28" s="1">
        <f t="shared" si="10"/>
        <v>0</v>
      </c>
      <c r="CN28" s="1">
        <f t="shared" si="11"/>
        <v>0</v>
      </c>
      <c r="CO28" s="1">
        <f t="shared" si="12"/>
        <v>0</v>
      </c>
      <c r="CP28" s="1">
        <f t="shared" si="13"/>
        <v>0</v>
      </c>
      <c r="CQ28" s="1">
        <f t="shared" si="14"/>
        <v>0</v>
      </c>
      <c r="CR28" s="1">
        <f t="shared" si="15"/>
        <v>0</v>
      </c>
      <c r="CS28" s="1">
        <f t="shared" si="16"/>
        <v>0</v>
      </c>
      <c r="CT28" s="1">
        <f t="shared" si="17"/>
        <v>0</v>
      </c>
      <c r="CU28" s="1">
        <f t="shared" si="18"/>
        <v>0</v>
      </c>
      <c r="CV28" s="1">
        <f t="shared" si="19"/>
        <v>0</v>
      </c>
      <c r="CW28" s="1">
        <f t="shared" si="20"/>
        <v>0</v>
      </c>
      <c r="CX28" s="1">
        <f t="shared" si="21"/>
        <v>0</v>
      </c>
      <c r="CY28" s="1">
        <f t="shared" si="22"/>
        <v>0</v>
      </c>
      <c r="CZ28" s="1">
        <f t="shared" si="23"/>
        <v>0</v>
      </c>
      <c r="DA28" s="1">
        <f t="shared" si="24"/>
        <v>0</v>
      </c>
    </row>
    <row r="29" spans="1:105" s="1" customFormat="1" ht="65.25" customHeight="1">
      <c r="A29" s="1390"/>
      <c r="B29" s="255"/>
      <c r="D29" s="968" t="s">
        <v>566</v>
      </c>
      <c r="E29" s="969"/>
      <c r="F29" s="1064"/>
      <c r="G29" s="970" t="s">
        <v>1</v>
      </c>
      <c r="H29" s="971" t="s">
        <v>220</v>
      </c>
      <c r="I29" s="970" t="s">
        <v>638</v>
      </c>
      <c r="J29" s="971">
        <v>1</v>
      </c>
      <c r="K29" s="971">
        <v>0</v>
      </c>
      <c r="L29" s="971" t="s">
        <v>6190</v>
      </c>
      <c r="M29" s="1000">
        <v>160.49460000000002</v>
      </c>
      <c r="N29" s="974"/>
      <c r="O29" s="973"/>
      <c r="P29" s="1001"/>
      <c r="Q29" s="973"/>
      <c r="R29" s="1001"/>
      <c r="S29" s="973"/>
      <c r="T29" s="1001"/>
      <c r="U29" s="973"/>
      <c r="V29" s="973"/>
      <c r="W29" s="973"/>
      <c r="X29" s="1001"/>
      <c r="Y29" s="973"/>
      <c r="Z29" s="1001"/>
      <c r="AA29" s="974"/>
      <c r="AB29" s="997"/>
      <c r="AC29" s="997"/>
      <c r="AD29" s="976" t="s">
        <v>231</v>
      </c>
      <c r="AE29" s="977">
        <f t="shared" si="44"/>
        <v>0</v>
      </c>
      <c r="AF29" s="978" t="str">
        <f t="shared" si="45"/>
        <v>No</v>
      </c>
      <c r="AG29" s="1017" t="str">
        <f t="shared" si="65"/>
        <v>No</v>
      </c>
      <c r="AH29" s="967" t="str">
        <f t="shared" si="47"/>
        <v>No</v>
      </c>
      <c r="AJ29" s="373">
        <v>1</v>
      </c>
      <c r="AK29" s="372">
        <f t="shared" si="64"/>
        <v>0</v>
      </c>
      <c r="AL29" s="60"/>
      <c r="AM29" s="60"/>
      <c r="AN29" s="634">
        <v>1.4</v>
      </c>
      <c r="AO29" s="596">
        <f t="shared" si="48"/>
        <v>0</v>
      </c>
      <c r="AP29" s="669"/>
      <c r="AQ29" s="271">
        <f t="shared" si="49"/>
        <v>0</v>
      </c>
      <c r="AR29" s="271">
        <f t="shared" si="50"/>
        <v>0</v>
      </c>
      <c r="AS29" s="271">
        <f t="shared" si="51"/>
        <v>0</v>
      </c>
      <c r="AT29" s="271">
        <f t="shared" si="52"/>
        <v>0</v>
      </c>
      <c r="AU29" s="271">
        <f t="shared" si="53"/>
        <v>0</v>
      </c>
      <c r="AV29" s="271">
        <f t="shared" si="54"/>
        <v>0</v>
      </c>
      <c r="AW29" s="271">
        <f t="shared" si="42"/>
        <v>0</v>
      </c>
      <c r="AX29" s="271">
        <f t="shared" si="55"/>
        <v>0</v>
      </c>
      <c r="AY29" s="271">
        <f t="shared" si="56"/>
        <v>0</v>
      </c>
      <c r="AZ29" s="271">
        <f t="shared" si="57"/>
        <v>0</v>
      </c>
      <c r="BA29" s="271">
        <f t="shared" si="58"/>
        <v>0</v>
      </c>
      <c r="BB29" s="271">
        <f t="shared" si="59"/>
        <v>0</v>
      </c>
      <c r="BC29" s="271">
        <f t="shared" si="60"/>
        <v>0</v>
      </c>
      <c r="BD29" s="271">
        <f t="shared" si="61"/>
        <v>0</v>
      </c>
      <c r="BE29" s="504">
        <f t="shared" si="62"/>
        <v>0</v>
      </c>
      <c r="BF29" s="504">
        <f t="shared" si="63"/>
        <v>0</v>
      </c>
      <c r="BG29" s="601"/>
      <c r="BH29" s="599">
        <v>1</v>
      </c>
      <c r="BI29" s="271"/>
      <c r="BJ29" s="498">
        <v>5</v>
      </c>
      <c r="BK29" s="151"/>
      <c r="BL29" s="498"/>
      <c r="BM29" s="151"/>
      <c r="BN29" s="498"/>
      <c r="BO29" s="151"/>
      <c r="BP29" s="498"/>
      <c r="BQ29" s="151"/>
      <c r="BR29" s="498"/>
      <c r="BS29" s="151"/>
      <c r="BT29" s="498"/>
      <c r="BU29" s="151"/>
      <c r="BV29" s="498"/>
      <c r="BW29" s="151"/>
      <c r="BX29" s="498"/>
      <c r="BY29" s="151"/>
      <c r="BZ29" s="271"/>
      <c r="CA29" s="1">
        <f t="shared" si="30"/>
        <v>0</v>
      </c>
      <c r="CB29" s="1">
        <f t="shared" si="31"/>
        <v>0</v>
      </c>
      <c r="CC29" s="1">
        <f t="shared" si="32"/>
        <v>0</v>
      </c>
      <c r="CD29" s="1">
        <f t="shared" si="33"/>
        <v>0</v>
      </c>
      <c r="CE29" s="950">
        <f t="shared" si="34"/>
        <v>0</v>
      </c>
      <c r="CF29" s="1">
        <f t="shared" si="35"/>
        <v>0</v>
      </c>
      <c r="CG29" s="1">
        <f t="shared" si="36"/>
        <v>0</v>
      </c>
      <c r="CH29" s="1">
        <f t="shared" si="8"/>
        <v>0</v>
      </c>
      <c r="CJ29" s="1">
        <f t="shared" si="37"/>
        <v>0</v>
      </c>
      <c r="CK29" s="1">
        <f t="shared" si="9"/>
        <v>0</v>
      </c>
      <c r="CM29" s="1">
        <f t="shared" si="10"/>
        <v>0</v>
      </c>
      <c r="CN29" s="1">
        <f t="shared" si="11"/>
        <v>0</v>
      </c>
      <c r="CO29" s="1">
        <f t="shared" si="12"/>
        <v>0</v>
      </c>
      <c r="CP29" s="1">
        <f t="shared" si="13"/>
        <v>0</v>
      </c>
      <c r="CQ29" s="1">
        <f t="shared" si="14"/>
        <v>0</v>
      </c>
      <c r="CR29" s="1">
        <f t="shared" si="15"/>
        <v>0</v>
      </c>
      <c r="CS29" s="1">
        <f t="shared" si="16"/>
        <v>0</v>
      </c>
      <c r="CT29" s="1">
        <f t="shared" si="17"/>
        <v>0</v>
      </c>
      <c r="CU29" s="1">
        <f t="shared" si="18"/>
        <v>0</v>
      </c>
      <c r="CV29" s="1">
        <f t="shared" si="19"/>
        <v>0</v>
      </c>
      <c r="CW29" s="1">
        <f t="shared" si="20"/>
        <v>0</v>
      </c>
      <c r="CX29" s="1">
        <f t="shared" si="21"/>
        <v>0</v>
      </c>
      <c r="CY29" s="1">
        <f t="shared" si="22"/>
        <v>0</v>
      </c>
      <c r="CZ29" s="1">
        <f t="shared" si="23"/>
        <v>0</v>
      </c>
      <c r="DA29" s="1">
        <f t="shared" si="24"/>
        <v>0</v>
      </c>
    </row>
    <row r="30" spans="1:105" s="1" customFormat="1" ht="65.25" customHeight="1">
      <c r="A30" s="1390"/>
      <c r="B30" s="255"/>
      <c r="D30" s="968" t="s">
        <v>567</v>
      </c>
      <c r="E30" s="969"/>
      <c r="F30" s="1064"/>
      <c r="G30" s="970" t="s">
        <v>1</v>
      </c>
      <c r="H30" s="971" t="s">
        <v>220</v>
      </c>
      <c r="I30" s="970" t="s">
        <v>638</v>
      </c>
      <c r="J30" s="971">
        <v>1</v>
      </c>
      <c r="K30" s="971">
        <v>0</v>
      </c>
      <c r="L30" s="970" t="s">
        <v>6193</v>
      </c>
      <c r="M30" s="1000">
        <v>166.22655000000003</v>
      </c>
      <c r="N30" s="974"/>
      <c r="O30" s="973"/>
      <c r="P30" s="1001"/>
      <c r="Q30" s="973"/>
      <c r="R30" s="1001"/>
      <c r="S30" s="973"/>
      <c r="T30" s="1001"/>
      <c r="U30" s="973"/>
      <c r="V30" s="973"/>
      <c r="W30" s="973"/>
      <c r="X30" s="1001"/>
      <c r="Y30" s="973"/>
      <c r="Z30" s="1001"/>
      <c r="AA30" s="974"/>
      <c r="AB30" s="997"/>
      <c r="AC30" s="997"/>
      <c r="AD30" s="976" t="s">
        <v>231</v>
      </c>
      <c r="AE30" s="977">
        <f t="shared" si="44"/>
        <v>0</v>
      </c>
      <c r="AF30" s="978" t="str">
        <f t="shared" si="45"/>
        <v>No</v>
      </c>
      <c r="AG30" s="1017" t="str">
        <f t="shared" si="65"/>
        <v>No</v>
      </c>
      <c r="AH30" s="967" t="str">
        <f t="shared" si="47"/>
        <v>No</v>
      </c>
      <c r="AJ30" s="373">
        <v>1</v>
      </c>
      <c r="AK30" s="372">
        <f t="shared" si="64"/>
        <v>0</v>
      </c>
      <c r="AL30" s="60"/>
      <c r="AM30" s="60"/>
      <c r="AN30" s="634">
        <v>1.8</v>
      </c>
      <c r="AO30" s="596">
        <f t="shared" si="48"/>
        <v>0</v>
      </c>
      <c r="AP30" s="669"/>
      <c r="AQ30" s="271">
        <f t="shared" si="49"/>
        <v>0</v>
      </c>
      <c r="AR30" s="271">
        <f t="shared" si="50"/>
        <v>0</v>
      </c>
      <c r="AS30" s="271">
        <f t="shared" si="51"/>
        <v>0</v>
      </c>
      <c r="AT30" s="271">
        <f t="shared" si="52"/>
        <v>0</v>
      </c>
      <c r="AU30" s="271">
        <f t="shared" si="53"/>
        <v>0</v>
      </c>
      <c r="AV30" s="271">
        <f t="shared" si="54"/>
        <v>0</v>
      </c>
      <c r="AW30" s="271">
        <f t="shared" si="42"/>
        <v>0</v>
      </c>
      <c r="AX30" s="271">
        <f t="shared" si="55"/>
        <v>0</v>
      </c>
      <c r="AY30" s="271">
        <f t="shared" si="56"/>
        <v>0</v>
      </c>
      <c r="AZ30" s="271">
        <f t="shared" si="57"/>
        <v>0</v>
      </c>
      <c r="BA30" s="271">
        <f t="shared" si="58"/>
        <v>0</v>
      </c>
      <c r="BB30" s="271">
        <f t="shared" si="59"/>
        <v>0</v>
      </c>
      <c r="BC30" s="271">
        <f t="shared" si="60"/>
        <v>0</v>
      </c>
      <c r="BD30" s="271">
        <f t="shared" si="61"/>
        <v>0</v>
      </c>
      <c r="BE30" s="504">
        <f t="shared" si="62"/>
        <v>0</v>
      </c>
      <c r="BF30" s="504">
        <f t="shared" si="63"/>
        <v>0</v>
      </c>
      <c r="BG30" s="601"/>
      <c r="BH30" s="599">
        <v>1</v>
      </c>
      <c r="BI30" s="271"/>
      <c r="BJ30" s="498">
        <v>5</v>
      </c>
      <c r="BK30" s="151"/>
      <c r="BL30" s="498"/>
      <c r="BM30" s="151"/>
      <c r="BN30" s="498"/>
      <c r="BO30" s="151"/>
      <c r="BP30" s="498"/>
      <c r="BQ30" s="151"/>
      <c r="BR30" s="498"/>
      <c r="BS30" s="151"/>
      <c r="BT30" s="498"/>
      <c r="BU30" s="151">
        <v>1</v>
      </c>
      <c r="BV30" s="498"/>
      <c r="BW30" s="151"/>
      <c r="BX30" s="498"/>
      <c r="BY30" s="151"/>
      <c r="BZ30" s="271"/>
      <c r="CA30" s="1">
        <f t="shared" si="30"/>
        <v>0</v>
      </c>
      <c r="CB30" s="1">
        <f t="shared" si="31"/>
        <v>0</v>
      </c>
      <c r="CC30" s="1">
        <f t="shared" si="32"/>
        <v>0</v>
      </c>
      <c r="CD30" s="1">
        <f t="shared" si="33"/>
        <v>0</v>
      </c>
      <c r="CE30" s="950">
        <f t="shared" si="34"/>
        <v>0</v>
      </c>
      <c r="CF30" s="1">
        <f t="shared" si="35"/>
        <v>0</v>
      </c>
      <c r="CG30" s="1">
        <f t="shared" si="36"/>
        <v>0</v>
      </c>
      <c r="CH30" s="1">
        <f t="shared" si="8"/>
        <v>0</v>
      </c>
      <c r="CJ30" s="1">
        <f t="shared" si="37"/>
        <v>0</v>
      </c>
      <c r="CK30" s="1">
        <f t="shared" si="9"/>
        <v>0</v>
      </c>
      <c r="CM30" s="1">
        <f t="shared" si="10"/>
        <v>0</v>
      </c>
      <c r="CN30" s="1">
        <f t="shared" si="11"/>
        <v>0</v>
      </c>
      <c r="CO30" s="1">
        <f t="shared" si="12"/>
        <v>0</v>
      </c>
      <c r="CP30" s="1">
        <f t="shared" si="13"/>
        <v>0</v>
      </c>
      <c r="CQ30" s="1">
        <f t="shared" si="14"/>
        <v>0</v>
      </c>
      <c r="CR30" s="1">
        <f t="shared" si="15"/>
        <v>0</v>
      </c>
      <c r="CS30" s="1">
        <f t="shared" si="16"/>
        <v>0</v>
      </c>
      <c r="CT30" s="1">
        <f t="shared" si="17"/>
        <v>0</v>
      </c>
      <c r="CU30" s="1">
        <f t="shared" si="18"/>
        <v>0</v>
      </c>
      <c r="CV30" s="1">
        <f t="shared" si="19"/>
        <v>0</v>
      </c>
      <c r="CW30" s="1">
        <f t="shared" si="20"/>
        <v>0</v>
      </c>
      <c r="CX30" s="1">
        <f t="shared" si="21"/>
        <v>0</v>
      </c>
      <c r="CY30" s="1">
        <f t="shared" si="22"/>
        <v>0</v>
      </c>
      <c r="CZ30" s="1">
        <f t="shared" si="23"/>
        <v>0</v>
      </c>
      <c r="DA30" s="1">
        <f t="shared" si="24"/>
        <v>0</v>
      </c>
    </row>
    <row r="31" spans="1:105" s="1" customFormat="1" ht="65.25" customHeight="1">
      <c r="A31" s="1390"/>
      <c r="B31" s="255"/>
      <c r="D31" s="433" t="s">
        <v>568</v>
      </c>
      <c r="E31" s="702"/>
      <c r="F31" s="1063"/>
      <c r="G31" s="132" t="s">
        <v>1</v>
      </c>
      <c r="H31" s="1" t="s">
        <v>220</v>
      </c>
      <c r="I31" s="132" t="s">
        <v>678</v>
      </c>
      <c r="J31" s="1">
        <v>2</v>
      </c>
      <c r="K31" s="1">
        <v>0</v>
      </c>
      <c r="L31" s="1" t="s">
        <v>6190</v>
      </c>
      <c r="M31" s="899">
        <v>320.98920000000004</v>
      </c>
      <c r="N31" s="186"/>
      <c r="O31" s="185"/>
      <c r="P31" s="214"/>
      <c r="Q31" s="185"/>
      <c r="R31" s="214"/>
      <c r="S31" s="185"/>
      <c r="T31" s="214"/>
      <c r="U31" s="185"/>
      <c r="V31" s="185"/>
      <c r="W31" s="185"/>
      <c r="X31" s="214"/>
      <c r="Y31" s="185"/>
      <c r="Z31" s="214"/>
      <c r="AA31" s="186"/>
      <c r="AB31" s="802"/>
      <c r="AC31" s="802"/>
      <c r="AD31" s="841" t="s">
        <v>231</v>
      </c>
      <c r="AE31" s="161">
        <f t="shared" si="44"/>
        <v>0</v>
      </c>
      <c r="AF31" s="187" t="str">
        <f t="shared" si="45"/>
        <v>No</v>
      </c>
      <c r="AG31" s="246" t="str">
        <f t="shared" si="65"/>
        <v>No</v>
      </c>
      <c r="AH31" s="163" t="str">
        <f t="shared" si="47"/>
        <v>No</v>
      </c>
      <c r="AJ31" s="373">
        <v>2</v>
      </c>
      <c r="AK31" s="372">
        <f t="shared" si="64"/>
        <v>0</v>
      </c>
      <c r="AL31" s="60"/>
      <c r="AM31" s="60"/>
      <c r="AN31" s="634">
        <v>2.7</v>
      </c>
      <c r="AO31" s="596">
        <f t="shared" si="48"/>
        <v>0</v>
      </c>
      <c r="AP31" s="669"/>
      <c r="AQ31" s="271">
        <f t="shared" si="49"/>
        <v>0</v>
      </c>
      <c r="AR31" s="271">
        <f t="shared" si="50"/>
        <v>0</v>
      </c>
      <c r="AS31" s="271">
        <f t="shared" si="51"/>
        <v>0</v>
      </c>
      <c r="AT31" s="271">
        <f t="shared" si="52"/>
        <v>0</v>
      </c>
      <c r="AU31" s="271">
        <f t="shared" si="53"/>
        <v>0</v>
      </c>
      <c r="AV31" s="271">
        <f t="shared" si="54"/>
        <v>0</v>
      </c>
      <c r="AW31" s="271">
        <f t="shared" si="42"/>
        <v>0</v>
      </c>
      <c r="AX31" s="271">
        <f t="shared" si="55"/>
        <v>0</v>
      </c>
      <c r="AY31" s="271">
        <f t="shared" si="56"/>
        <v>0</v>
      </c>
      <c r="AZ31" s="271">
        <f t="shared" si="57"/>
        <v>0</v>
      </c>
      <c r="BA31" s="271">
        <f t="shared" si="58"/>
        <v>0</v>
      </c>
      <c r="BB31" s="271">
        <f t="shared" si="59"/>
        <v>0</v>
      </c>
      <c r="BC31" s="271">
        <f t="shared" si="60"/>
        <v>0</v>
      </c>
      <c r="BD31" s="271">
        <f t="shared" si="61"/>
        <v>0</v>
      </c>
      <c r="BE31" s="504">
        <f t="shared" si="62"/>
        <v>0</v>
      </c>
      <c r="BF31" s="504">
        <f t="shared" si="63"/>
        <v>0</v>
      </c>
      <c r="BG31" s="601"/>
      <c r="BH31" s="599">
        <v>2</v>
      </c>
      <c r="BI31" s="271"/>
      <c r="BJ31" s="498">
        <v>10</v>
      </c>
      <c r="BL31" s="498"/>
      <c r="BN31" s="498"/>
      <c r="BP31" s="498"/>
      <c r="BR31" s="498"/>
      <c r="BT31" s="498"/>
      <c r="BV31" s="498"/>
      <c r="BX31" s="498"/>
      <c r="BZ31" s="271"/>
      <c r="CA31" s="1">
        <f t="shared" si="30"/>
        <v>0</v>
      </c>
      <c r="CB31" s="1">
        <f t="shared" si="31"/>
        <v>0</v>
      </c>
      <c r="CC31" s="1">
        <f t="shared" si="32"/>
        <v>0</v>
      </c>
      <c r="CD31" s="1">
        <f t="shared" si="33"/>
        <v>0</v>
      </c>
      <c r="CE31" s="950">
        <f t="shared" si="34"/>
        <v>0</v>
      </c>
      <c r="CF31" s="1">
        <f t="shared" si="35"/>
        <v>0</v>
      </c>
      <c r="CG31" s="1">
        <f t="shared" si="36"/>
        <v>0</v>
      </c>
      <c r="CH31" s="1">
        <f t="shared" si="8"/>
        <v>0</v>
      </c>
      <c r="CJ31" s="1">
        <f t="shared" si="37"/>
        <v>0</v>
      </c>
      <c r="CK31" s="1">
        <f t="shared" si="9"/>
        <v>0</v>
      </c>
      <c r="CM31" s="1">
        <f t="shared" si="10"/>
        <v>0</v>
      </c>
      <c r="CN31" s="1">
        <f t="shared" si="11"/>
        <v>0</v>
      </c>
      <c r="CO31" s="1">
        <f t="shared" si="12"/>
        <v>0</v>
      </c>
      <c r="CP31" s="1">
        <f t="shared" si="13"/>
        <v>0</v>
      </c>
      <c r="CQ31" s="1">
        <f t="shared" si="14"/>
        <v>0</v>
      </c>
      <c r="CR31" s="1">
        <f t="shared" si="15"/>
        <v>0</v>
      </c>
      <c r="CS31" s="1">
        <f t="shared" si="16"/>
        <v>0</v>
      </c>
      <c r="CT31" s="1">
        <f t="shared" si="17"/>
        <v>0</v>
      </c>
      <c r="CU31" s="1">
        <f t="shared" si="18"/>
        <v>0</v>
      </c>
      <c r="CV31" s="1">
        <f t="shared" si="19"/>
        <v>0</v>
      </c>
      <c r="CW31" s="1">
        <f t="shared" si="20"/>
        <v>0</v>
      </c>
      <c r="CX31" s="1">
        <f t="shared" si="21"/>
        <v>0</v>
      </c>
      <c r="CY31" s="1">
        <f t="shared" si="22"/>
        <v>0</v>
      </c>
      <c r="CZ31" s="1">
        <f t="shared" si="23"/>
        <v>0</v>
      </c>
      <c r="DA31" s="1">
        <f t="shared" si="24"/>
        <v>0</v>
      </c>
    </row>
    <row r="32" spans="1:105" s="1" customFormat="1" ht="65.25" customHeight="1">
      <c r="A32" s="1390"/>
      <c r="B32" s="255"/>
      <c r="D32" s="433" t="s">
        <v>569</v>
      </c>
      <c r="E32" s="702"/>
      <c r="F32" s="1063"/>
      <c r="G32" s="132" t="s">
        <v>1</v>
      </c>
      <c r="H32" s="1" t="s">
        <v>220</v>
      </c>
      <c r="I32" s="132" t="s">
        <v>678</v>
      </c>
      <c r="J32" s="1">
        <v>2</v>
      </c>
      <c r="K32" s="1">
        <v>0</v>
      </c>
      <c r="L32" s="132" t="s">
        <v>6191</v>
      </c>
      <c r="M32" s="899">
        <v>326.72115000000002</v>
      </c>
      <c r="N32" s="186"/>
      <c r="O32" s="185"/>
      <c r="P32" s="214"/>
      <c r="Q32" s="185"/>
      <c r="R32" s="214"/>
      <c r="S32" s="185"/>
      <c r="T32" s="214"/>
      <c r="U32" s="185"/>
      <c r="V32" s="185"/>
      <c r="W32" s="185"/>
      <c r="X32" s="214"/>
      <c r="Y32" s="185"/>
      <c r="Z32" s="214"/>
      <c r="AA32" s="186"/>
      <c r="AB32" s="802"/>
      <c r="AC32" s="802"/>
      <c r="AD32" s="841" t="s">
        <v>231</v>
      </c>
      <c r="AE32" s="161">
        <f t="shared" si="44"/>
        <v>0</v>
      </c>
      <c r="AF32" s="187" t="str">
        <f t="shared" si="45"/>
        <v>No</v>
      </c>
      <c r="AG32" s="246" t="str">
        <f t="shared" si="65"/>
        <v>No</v>
      </c>
      <c r="AH32" s="163" t="str">
        <f t="shared" si="47"/>
        <v>No</v>
      </c>
      <c r="AJ32" s="373">
        <v>2</v>
      </c>
      <c r="AK32" s="372">
        <f t="shared" si="64"/>
        <v>0</v>
      </c>
      <c r="AL32" s="60"/>
      <c r="AM32" s="60"/>
      <c r="AN32" s="634">
        <v>3.1</v>
      </c>
      <c r="AO32" s="596">
        <f t="shared" si="48"/>
        <v>0</v>
      </c>
      <c r="AP32" s="669"/>
      <c r="AQ32" s="271">
        <f t="shared" si="49"/>
        <v>0</v>
      </c>
      <c r="AR32" s="271">
        <f t="shared" si="50"/>
        <v>0</v>
      </c>
      <c r="AS32" s="271">
        <f t="shared" si="51"/>
        <v>0</v>
      </c>
      <c r="AT32" s="271">
        <f t="shared" si="52"/>
        <v>0</v>
      </c>
      <c r="AU32" s="271">
        <f t="shared" si="53"/>
        <v>0</v>
      </c>
      <c r="AV32" s="271">
        <f t="shared" si="54"/>
        <v>0</v>
      </c>
      <c r="AW32" s="271">
        <f t="shared" si="42"/>
        <v>0</v>
      </c>
      <c r="AX32" s="271">
        <f t="shared" si="55"/>
        <v>0</v>
      </c>
      <c r="AY32" s="271">
        <f t="shared" si="56"/>
        <v>0</v>
      </c>
      <c r="AZ32" s="271">
        <f t="shared" si="57"/>
        <v>0</v>
      </c>
      <c r="BA32" s="271">
        <f t="shared" si="58"/>
        <v>0</v>
      </c>
      <c r="BB32" s="271">
        <f t="shared" si="59"/>
        <v>0</v>
      </c>
      <c r="BC32" s="271">
        <f t="shared" si="60"/>
        <v>0</v>
      </c>
      <c r="BD32" s="271">
        <f t="shared" si="61"/>
        <v>0</v>
      </c>
      <c r="BE32" s="504">
        <f t="shared" si="62"/>
        <v>0</v>
      </c>
      <c r="BF32" s="504">
        <f t="shared" si="63"/>
        <v>0</v>
      </c>
      <c r="BG32" s="601"/>
      <c r="BH32" s="599">
        <v>2</v>
      </c>
      <c r="BI32" s="271"/>
      <c r="BJ32" s="498">
        <v>10</v>
      </c>
      <c r="BL32" s="498"/>
      <c r="BN32" s="498"/>
      <c r="BP32" s="498"/>
      <c r="BR32" s="498"/>
      <c r="BS32" s="1">
        <v>1</v>
      </c>
      <c r="BT32" s="498">
        <v>1</v>
      </c>
      <c r="BV32" s="498"/>
      <c r="BX32" s="498"/>
      <c r="BZ32" s="271"/>
      <c r="CA32" s="1">
        <f t="shared" si="30"/>
        <v>0</v>
      </c>
      <c r="CB32" s="1">
        <f t="shared" si="31"/>
        <v>0</v>
      </c>
      <c r="CC32" s="1">
        <f t="shared" si="32"/>
        <v>0</v>
      </c>
      <c r="CD32" s="1">
        <f t="shared" si="33"/>
        <v>0</v>
      </c>
      <c r="CE32" s="950">
        <f t="shared" si="34"/>
        <v>0</v>
      </c>
      <c r="CF32" s="1">
        <f t="shared" si="35"/>
        <v>0</v>
      </c>
      <c r="CG32" s="1">
        <f t="shared" si="36"/>
        <v>0</v>
      </c>
      <c r="CH32" s="1">
        <f t="shared" si="8"/>
        <v>0</v>
      </c>
      <c r="CJ32" s="1">
        <f t="shared" si="37"/>
        <v>0</v>
      </c>
      <c r="CK32" s="1">
        <f t="shared" si="9"/>
        <v>0</v>
      </c>
      <c r="CM32" s="1">
        <f t="shared" si="10"/>
        <v>0</v>
      </c>
      <c r="CN32" s="1">
        <f t="shared" si="11"/>
        <v>0</v>
      </c>
      <c r="CO32" s="1">
        <f t="shared" si="12"/>
        <v>0</v>
      </c>
      <c r="CP32" s="1">
        <f t="shared" si="13"/>
        <v>0</v>
      </c>
      <c r="CQ32" s="1">
        <f t="shared" si="14"/>
        <v>0</v>
      </c>
      <c r="CR32" s="1">
        <f t="shared" si="15"/>
        <v>0</v>
      </c>
      <c r="CS32" s="1">
        <f t="shared" si="16"/>
        <v>0</v>
      </c>
      <c r="CT32" s="1">
        <f t="shared" si="17"/>
        <v>0</v>
      </c>
      <c r="CU32" s="1">
        <f t="shared" si="18"/>
        <v>0</v>
      </c>
      <c r="CV32" s="1">
        <f t="shared" si="19"/>
        <v>0</v>
      </c>
      <c r="CW32" s="1">
        <f t="shared" si="20"/>
        <v>0</v>
      </c>
      <c r="CX32" s="1">
        <f t="shared" si="21"/>
        <v>0</v>
      </c>
      <c r="CY32" s="1">
        <f t="shared" si="22"/>
        <v>0</v>
      </c>
      <c r="CZ32" s="1">
        <f t="shared" si="23"/>
        <v>0</v>
      </c>
      <c r="DA32" s="1">
        <f t="shared" si="24"/>
        <v>0</v>
      </c>
    </row>
    <row r="33" spans="1:105" s="1" customFormat="1" ht="65.25" customHeight="1">
      <c r="A33" s="1390"/>
      <c r="B33" s="255"/>
      <c r="D33" s="968" t="s">
        <v>570</v>
      </c>
      <c r="E33" s="969"/>
      <c r="F33" s="1064"/>
      <c r="G33" s="970" t="s">
        <v>1</v>
      </c>
      <c r="H33" s="971" t="s">
        <v>220</v>
      </c>
      <c r="I33" s="1400" t="s">
        <v>4759</v>
      </c>
      <c r="J33" s="971">
        <v>3</v>
      </c>
      <c r="K33" s="971">
        <v>0</v>
      </c>
      <c r="L33" s="971" t="s">
        <v>6190</v>
      </c>
      <c r="M33" s="1000">
        <v>338.18504999999999</v>
      </c>
      <c r="N33" s="974"/>
      <c r="O33" s="973"/>
      <c r="P33" s="1001"/>
      <c r="Q33" s="973"/>
      <c r="R33" s="1001"/>
      <c r="S33" s="973"/>
      <c r="T33" s="1001"/>
      <c r="U33" s="973"/>
      <c r="V33" s="973"/>
      <c r="W33" s="973"/>
      <c r="X33" s="1001"/>
      <c r="Y33" s="973"/>
      <c r="Z33" s="1001"/>
      <c r="AA33" s="974"/>
      <c r="AB33" s="997"/>
      <c r="AC33" s="997"/>
      <c r="AD33" s="976" t="s">
        <v>231</v>
      </c>
      <c r="AE33" s="977">
        <f t="shared" si="44"/>
        <v>0</v>
      </c>
      <c r="AF33" s="978" t="str">
        <f t="shared" si="45"/>
        <v>No</v>
      </c>
      <c r="AG33" s="1017" t="str">
        <f t="shared" si="65"/>
        <v>No</v>
      </c>
      <c r="AH33" s="967" t="str">
        <f t="shared" si="47"/>
        <v>No</v>
      </c>
      <c r="AJ33" s="373">
        <v>3</v>
      </c>
      <c r="AK33" s="372">
        <f t="shared" si="64"/>
        <v>0</v>
      </c>
      <c r="AL33" s="60"/>
      <c r="AM33" s="60"/>
      <c r="AN33" s="634">
        <v>3</v>
      </c>
      <c r="AO33" s="596">
        <f t="shared" si="48"/>
        <v>0</v>
      </c>
      <c r="AP33" s="669"/>
      <c r="AQ33" s="271">
        <f t="shared" si="49"/>
        <v>0</v>
      </c>
      <c r="AR33" s="271">
        <f t="shared" si="50"/>
        <v>0</v>
      </c>
      <c r="AS33" s="271">
        <f t="shared" si="51"/>
        <v>0</v>
      </c>
      <c r="AT33" s="271">
        <f t="shared" si="52"/>
        <v>0</v>
      </c>
      <c r="AU33" s="271">
        <f t="shared" si="53"/>
        <v>0</v>
      </c>
      <c r="AV33" s="271">
        <f t="shared" si="54"/>
        <v>0</v>
      </c>
      <c r="AW33" s="271">
        <f t="shared" si="42"/>
        <v>0</v>
      </c>
      <c r="AX33" s="271">
        <f t="shared" si="55"/>
        <v>0</v>
      </c>
      <c r="AY33" s="271">
        <f t="shared" si="56"/>
        <v>0</v>
      </c>
      <c r="AZ33" s="271">
        <f t="shared" si="57"/>
        <v>0</v>
      </c>
      <c r="BA33" s="271">
        <f t="shared" si="58"/>
        <v>0</v>
      </c>
      <c r="BB33" s="271">
        <f t="shared" si="59"/>
        <v>0</v>
      </c>
      <c r="BC33" s="271">
        <f t="shared" si="60"/>
        <v>0</v>
      </c>
      <c r="BD33" s="271">
        <f t="shared" si="61"/>
        <v>0</v>
      </c>
      <c r="BE33" s="504">
        <f t="shared" si="62"/>
        <v>0</v>
      </c>
      <c r="BF33" s="504">
        <f t="shared" si="63"/>
        <v>0</v>
      </c>
      <c r="BG33" s="601"/>
      <c r="BH33" s="599">
        <v>3</v>
      </c>
      <c r="BI33" s="271"/>
      <c r="BJ33" s="498">
        <v>12</v>
      </c>
      <c r="BK33" s="151"/>
      <c r="BL33" s="498"/>
      <c r="BM33" s="151"/>
      <c r="BN33" s="498"/>
      <c r="BO33" s="151"/>
      <c r="BP33" s="498"/>
      <c r="BQ33" s="151"/>
      <c r="BR33" s="498"/>
      <c r="BS33" s="151"/>
      <c r="BT33" s="498"/>
      <c r="BU33" s="151"/>
      <c r="BV33" s="498"/>
      <c r="BW33" s="151"/>
      <c r="BX33" s="498"/>
      <c r="BY33" s="151"/>
      <c r="BZ33" s="271"/>
      <c r="CA33" s="1">
        <f t="shared" si="30"/>
        <v>0</v>
      </c>
      <c r="CB33" s="1">
        <f t="shared" si="31"/>
        <v>0</v>
      </c>
      <c r="CC33" s="1">
        <f t="shared" si="32"/>
        <v>0</v>
      </c>
      <c r="CD33" s="1">
        <f t="shared" si="33"/>
        <v>0</v>
      </c>
      <c r="CE33" s="950">
        <f t="shared" si="34"/>
        <v>0</v>
      </c>
      <c r="CF33" s="1">
        <f t="shared" si="35"/>
        <v>0</v>
      </c>
      <c r="CG33" s="1">
        <f t="shared" si="36"/>
        <v>0</v>
      </c>
      <c r="CH33" s="1">
        <f t="shared" si="8"/>
        <v>0</v>
      </c>
      <c r="CJ33" s="1">
        <f t="shared" si="37"/>
        <v>0</v>
      </c>
      <c r="CK33" s="1">
        <f t="shared" si="9"/>
        <v>0</v>
      </c>
      <c r="CM33" s="1">
        <f t="shared" si="10"/>
        <v>0</v>
      </c>
      <c r="CN33" s="1">
        <f t="shared" si="11"/>
        <v>0</v>
      </c>
      <c r="CO33" s="1">
        <f t="shared" si="12"/>
        <v>0</v>
      </c>
      <c r="CP33" s="1">
        <f t="shared" si="13"/>
        <v>0</v>
      </c>
      <c r="CQ33" s="1">
        <f t="shared" si="14"/>
        <v>0</v>
      </c>
      <c r="CR33" s="1">
        <f t="shared" si="15"/>
        <v>0</v>
      </c>
      <c r="CS33" s="1">
        <f t="shared" si="16"/>
        <v>0</v>
      </c>
      <c r="CT33" s="1">
        <f t="shared" si="17"/>
        <v>0</v>
      </c>
      <c r="CU33" s="1">
        <f t="shared" si="18"/>
        <v>0</v>
      </c>
      <c r="CV33" s="1">
        <f t="shared" si="19"/>
        <v>0</v>
      </c>
      <c r="CW33" s="1">
        <f t="shared" si="20"/>
        <v>0</v>
      </c>
      <c r="CX33" s="1">
        <f t="shared" si="21"/>
        <v>0</v>
      </c>
      <c r="CY33" s="1">
        <f t="shared" si="22"/>
        <v>0</v>
      </c>
      <c r="CZ33" s="1">
        <f t="shared" si="23"/>
        <v>0</v>
      </c>
      <c r="DA33" s="1">
        <f t="shared" si="24"/>
        <v>0</v>
      </c>
    </row>
    <row r="34" spans="1:105" s="1" customFormat="1" ht="65.25" customHeight="1">
      <c r="A34" s="1390"/>
      <c r="B34" s="255"/>
      <c r="D34" s="968" t="s">
        <v>571</v>
      </c>
      <c r="E34" s="969"/>
      <c r="F34" s="1064"/>
      <c r="G34" s="970" t="s">
        <v>1</v>
      </c>
      <c r="H34" s="971" t="s">
        <v>220</v>
      </c>
      <c r="I34" s="1401"/>
      <c r="J34" s="971">
        <v>3</v>
      </c>
      <c r="K34" s="971">
        <v>0</v>
      </c>
      <c r="L34" s="970" t="s">
        <v>6192</v>
      </c>
      <c r="M34" s="1000">
        <v>343.91700000000003</v>
      </c>
      <c r="N34" s="974"/>
      <c r="O34" s="973"/>
      <c r="P34" s="1001"/>
      <c r="Q34" s="973"/>
      <c r="R34" s="1001"/>
      <c r="S34" s="973"/>
      <c r="T34" s="1001"/>
      <c r="U34" s="973"/>
      <c r="V34" s="973"/>
      <c r="W34" s="973"/>
      <c r="X34" s="1001"/>
      <c r="Y34" s="973"/>
      <c r="Z34" s="1001"/>
      <c r="AA34" s="974"/>
      <c r="AB34" s="997"/>
      <c r="AC34" s="997"/>
      <c r="AD34" s="976" t="s">
        <v>231</v>
      </c>
      <c r="AE34" s="977">
        <f t="shared" si="44"/>
        <v>0</v>
      </c>
      <c r="AF34" s="978" t="str">
        <f t="shared" si="45"/>
        <v>No</v>
      </c>
      <c r="AG34" s="1017" t="str">
        <f t="shared" si="65"/>
        <v>No</v>
      </c>
      <c r="AH34" s="967" t="str">
        <f t="shared" si="47"/>
        <v>No</v>
      </c>
      <c r="AJ34" s="373">
        <v>3</v>
      </c>
      <c r="AK34" s="372">
        <f t="shared" si="64"/>
        <v>0</v>
      </c>
      <c r="AL34" s="60"/>
      <c r="AM34" s="60"/>
      <c r="AN34" s="634">
        <v>3.3</v>
      </c>
      <c r="AO34" s="596">
        <f t="shared" si="48"/>
        <v>0</v>
      </c>
      <c r="AP34" s="669"/>
      <c r="AQ34" s="271">
        <f t="shared" si="49"/>
        <v>0</v>
      </c>
      <c r="AR34" s="271">
        <f t="shared" si="50"/>
        <v>0</v>
      </c>
      <c r="AS34" s="271">
        <f t="shared" si="51"/>
        <v>0</v>
      </c>
      <c r="AT34" s="271">
        <f t="shared" si="52"/>
        <v>0</v>
      </c>
      <c r="AU34" s="271">
        <f t="shared" si="53"/>
        <v>0</v>
      </c>
      <c r="AV34" s="271">
        <f t="shared" si="54"/>
        <v>0</v>
      </c>
      <c r="AW34" s="271">
        <f t="shared" si="42"/>
        <v>0</v>
      </c>
      <c r="AX34" s="271">
        <f t="shared" si="55"/>
        <v>0</v>
      </c>
      <c r="AY34" s="271">
        <f t="shared" si="56"/>
        <v>0</v>
      </c>
      <c r="AZ34" s="271">
        <f t="shared" si="57"/>
        <v>0</v>
      </c>
      <c r="BA34" s="271">
        <f t="shared" si="58"/>
        <v>0</v>
      </c>
      <c r="BB34" s="271">
        <f t="shared" si="59"/>
        <v>0</v>
      </c>
      <c r="BC34" s="271">
        <f t="shared" si="60"/>
        <v>0</v>
      </c>
      <c r="BD34" s="271">
        <f t="shared" si="61"/>
        <v>0</v>
      </c>
      <c r="BE34" s="504">
        <f t="shared" si="62"/>
        <v>0</v>
      </c>
      <c r="BF34" s="504">
        <f t="shared" si="63"/>
        <v>0</v>
      </c>
      <c r="BG34" s="601"/>
      <c r="BH34" s="599">
        <v>3</v>
      </c>
      <c r="BI34" s="271"/>
      <c r="BJ34" s="498">
        <v>12</v>
      </c>
      <c r="BK34" s="151"/>
      <c r="BL34" s="498"/>
      <c r="BM34" s="151"/>
      <c r="BN34" s="498"/>
      <c r="BO34" s="151"/>
      <c r="BP34" s="498"/>
      <c r="BQ34" s="151"/>
      <c r="BR34" s="498">
        <v>2</v>
      </c>
      <c r="BS34" s="151"/>
      <c r="BT34" s="498"/>
      <c r="BU34" s="151">
        <v>1</v>
      </c>
      <c r="BV34" s="498"/>
      <c r="BW34" s="151"/>
      <c r="BX34" s="498"/>
      <c r="BY34" s="151"/>
      <c r="BZ34" s="271"/>
      <c r="CA34" s="1">
        <f t="shared" si="30"/>
        <v>0</v>
      </c>
      <c r="CB34" s="1">
        <f t="shared" si="31"/>
        <v>0</v>
      </c>
      <c r="CC34" s="1">
        <f t="shared" si="32"/>
        <v>0</v>
      </c>
      <c r="CD34" s="1">
        <f t="shared" si="33"/>
        <v>0</v>
      </c>
      <c r="CE34" s="950">
        <f t="shared" si="34"/>
        <v>0</v>
      </c>
      <c r="CF34" s="1">
        <f t="shared" si="35"/>
        <v>0</v>
      </c>
      <c r="CG34" s="1">
        <f t="shared" si="36"/>
        <v>0</v>
      </c>
      <c r="CH34" s="1">
        <f t="shared" si="8"/>
        <v>0</v>
      </c>
      <c r="CJ34" s="1">
        <f t="shared" si="37"/>
        <v>0</v>
      </c>
      <c r="CK34" s="1">
        <f t="shared" si="9"/>
        <v>0</v>
      </c>
      <c r="CM34" s="1">
        <f t="shared" si="10"/>
        <v>0</v>
      </c>
      <c r="CN34" s="1">
        <f t="shared" si="11"/>
        <v>0</v>
      </c>
      <c r="CO34" s="1">
        <f t="shared" si="12"/>
        <v>0</v>
      </c>
      <c r="CP34" s="1">
        <f t="shared" si="13"/>
        <v>0</v>
      </c>
      <c r="CQ34" s="1">
        <f t="shared" si="14"/>
        <v>0</v>
      </c>
      <c r="CR34" s="1">
        <f t="shared" si="15"/>
        <v>0</v>
      </c>
      <c r="CS34" s="1">
        <f t="shared" si="16"/>
        <v>0</v>
      </c>
      <c r="CT34" s="1">
        <f t="shared" si="17"/>
        <v>0</v>
      </c>
      <c r="CU34" s="1">
        <f t="shared" si="18"/>
        <v>0</v>
      </c>
      <c r="CV34" s="1">
        <f t="shared" si="19"/>
        <v>0</v>
      </c>
      <c r="CW34" s="1">
        <f t="shared" si="20"/>
        <v>0</v>
      </c>
      <c r="CX34" s="1">
        <f t="shared" si="21"/>
        <v>0</v>
      </c>
      <c r="CY34" s="1">
        <f t="shared" si="22"/>
        <v>0</v>
      </c>
      <c r="CZ34" s="1">
        <f t="shared" si="23"/>
        <v>0</v>
      </c>
      <c r="DA34" s="1">
        <f t="shared" si="24"/>
        <v>0</v>
      </c>
    </row>
    <row r="35" spans="1:105" s="1" customFormat="1" ht="65.25" customHeight="1">
      <c r="A35" s="1390"/>
      <c r="B35" s="255"/>
      <c r="D35" s="433" t="s">
        <v>572</v>
      </c>
      <c r="E35" s="702"/>
      <c r="F35" s="1063" t="s">
        <v>6208</v>
      </c>
      <c r="G35" s="132" t="s">
        <v>1</v>
      </c>
      <c r="H35" s="1" t="s">
        <v>158</v>
      </c>
      <c r="I35" s="1395" t="s">
        <v>679</v>
      </c>
      <c r="J35" s="1">
        <v>3</v>
      </c>
      <c r="K35" s="1">
        <v>0</v>
      </c>
      <c r="L35" s="1" t="s">
        <v>6190</v>
      </c>
      <c r="M35" s="899">
        <v>332.45310000000006</v>
      </c>
      <c r="N35" s="186"/>
      <c r="O35" s="185"/>
      <c r="P35" s="214"/>
      <c r="Q35" s="185"/>
      <c r="R35" s="214"/>
      <c r="S35" s="185"/>
      <c r="T35" s="214"/>
      <c r="U35" s="185"/>
      <c r="V35" s="185"/>
      <c r="W35" s="185"/>
      <c r="X35" s="214"/>
      <c r="Y35" s="185"/>
      <c r="Z35" s="214"/>
      <c r="AA35" s="186"/>
      <c r="AB35" s="802"/>
      <c r="AC35" s="802"/>
      <c r="AD35" s="841" t="s">
        <v>231</v>
      </c>
      <c r="AE35" s="161">
        <f t="shared" si="44"/>
        <v>0</v>
      </c>
      <c r="AF35" s="162" t="str">
        <f t="shared" si="45"/>
        <v>No</v>
      </c>
      <c r="AG35" s="246" t="str">
        <f t="shared" si="65"/>
        <v>No</v>
      </c>
      <c r="AH35" s="163" t="str">
        <f t="shared" si="47"/>
        <v>Yes</v>
      </c>
      <c r="AJ35" s="373">
        <v>3</v>
      </c>
      <c r="AK35" s="372">
        <f t="shared" si="64"/>
        <v>0</v>
      </c>
      <c r="AL35" s="60"/>
      <c r="AM35" s="60"/>
      <c r="AN35" s="634">
        <v>1.9</v>
      </c>
      <c r="AO35" s="596">
        <f t="shared" si="48"/>
        <v>0</v>
      </c>
      <c r="AP35" s="669"/>
      <c r="AQ35" s="271">
        <f t="shared" si="49"/>
        <v>0</v>
      </c>
      <c r="AR35" s="271">
        <f t="shared" si="50"/>
        <v>0</v>
      </c>
      <c r="AS35" s="271">
        <f t="shared" si="51"/>
        <v>0</v>
      </c>
      <c r="AT35" s="271">
        <f t="shared" si="52"/>
        <v>0</v>
      </c>
      <c r="AU35" s="271">
        <f t="shared" si="53"/>
        <v>0</v>
      </c>
      <c r="AV35" s="271">
        <f t="shared" si="54"/>
        <v>0</v>
      </c>
      <c r="AW35" s="271">
        <f t="shared" si="42"/>
        <v>0</v>
      </c>
      <c r="AX35" s="271">
        <f t="shared" si="55"/>
        <v>0</v>
      </c>
      <c r="AY35" s="271">
        <f t="shared" si="56"/>
        <v>0</v>
      </c>
      <c r="AZ35" s="271">
        <f t="shared" si="57"/>
        <v>0</v>
      </c>
      <c r="BA35" s="271">
        <f t="shared" si="58"/>
        <v>0</v>
      </c>
      <c r="BB35" s="271">
        <f t="shared" si="59"/>
        <v>0</v>
      </c>
      <c r="BC35" s="271">
        <f t="shared" si="60"/>
        <v>0</v>
      </c>
      <c r="BD35" s="271">
        <f t="shared" si="61"/>
        <v>0</v>
      </c>
      <c r="BE35" s="504">
        <f t="shared" si="62"/>
        <v>0</v>
      </c>
      <c r="BF35" s="504">
        <f t="shared" si="63"/>
        <v>0</v>
      </c>
      <c r="BG35" s="601"/>
      <c r="BH35" s="599">
        <v>1</v>
      </c>
      <c r="BI35" s="271"/>
      <c r="BJ35" s="498">
        <v>9</v>
      </c>
      <c r="BL35" s="498"/>
      <c r="BN35" s="498"/>
      <c r="BP35" s="498"/>
      <c r="BR35" s="498"/>
      <c r="BT35" s="498"/>
      <c r="BV35" s="498"/>
      <c r="BX35" s="498"/>
      <c r="BZ35" s="271"/>
      <c r="CA35" s="1">
        <f t="shared" si="30"/>
        <v>0</v>
      </c>
      <c r="CB35" s="1">
        <f t="shared" si="31"/>
        <v>0</v>
      </c>
      <c r="CC35" s="1">
        <f t="shared" si="32"/>
        <v>0</v>
      </c>
      <c r="CD35" s="1">
        <f t="shared" si="33"/>
        <v>0</v>
      </c>
      <c r="CE35" s="950">
        <f t="shared" si="34"/>
        <v>0</v>
      </c>
      <c r="CF35" s="1">
        <f t="shared" si="35"/>
        <v>0</v>
      </c>
      <c r="CG35" s="1">
        <f t="shared" si="36"/>
        <v>0</v>
      </c>
      <c r="CH35" s="1">
        <f t="shared" si="8"/>
        <v>0</v>
      </c>
      <c r="CJ35" s="1">
        <f t="shared" si="37"/>
        <v>0</v>
      </c>
      <c r="CK35" s="1">
        <f t="shared" si="9"/>
        <v>0</v>
      </c>
      <c r="CM35" s="1">
        <f t="shared" si="10"/>
        <v>0</v>
      </c>
      <c r="CN35" s="1">
        <f t="shared" si="11"/>
        <v>0</v>
      </c>
      <c r="CO35" s="1">
        <f t="shared" si="12"/>
        <v>0</v>
      </c>
      <c r="CP35" s="1">
        <f t="shared" si="13"/>
        <v>0</v>
      </c>
      <c r="CQ35" s="1">
        <f t="shared" si="14"/>
        <v>0</v>
      </c>
      <c r="CR35" s="1">
        <f t="shared" si="15"/>
        <v>0</v>
      </c>
      <c r="CS35" s="1">
        <f t="shared" si="16"/>
        <v>0</v>
      </c>
      <c r="CT35" s="1">
        <f t="shared" si="17"/>
        <v>0</v>
      </c>
      <c r="CU35" s="1">
        <f t="shared" si="18"/>
        <v>0</v>
      </c>
      <c r="CV35" s="1">
        <f t="shared" si="19"/>
        <v>0</v>
      </c>
      <c r="CW35" s="1">
        <f t="shared" si="20"/>
        <v>0</v>
      </c>
      <c r="CX35" s="1">
        <f t="shared" si="21"/>
        <v>0</v>
      </c>
      <c r="CY35" s="1">
        <f t="shared" si="22"/>
        <v>0</v>
      </c>
      <c r="CZ35" s="1">
        <f t="shared" si="23"/>
        <v>0</v>
      </c>
      <c r="DA35" s="1">
        <f t="shared" si="24"/>
        <v>0</v>
      </c>
    </row>
    <row r="36" spans="1:105" s="1" customFormat="1" ht="65.25" customHeight="1">
      <c r="A36" s="1391"/>
      <c r="B36" s="255"/>
      <c r="D36" s="433" t="s">
        <v>573</v>
      </c>
      <c r="E36" s="702"/>
      <c r="F36" s="1063"/>
      <c r="G36" s="132" t="s">
        <v>1</v>
      </c>
      <c r="H36" s="1" t="s">
        <v>158</v>
      </c>
      <c r="I36" s="1395"/>
      <c r="J36" s="1">
        <v>3</v>
      </c>
      <c r="K36" s="1">
        <v>0</v>
      </c>
      <c r="L36" s="132" t="s">
        <v>6191</v>
      </c>
      <c r="M36" s="899">
        <v>338.18504999999999</v>
      </c>
      <c r="N36" s="186"/>
      <c r="O36" s="185"/>
      <c r="P36" s="214"/>
      <c r="Q36" s="185"/>
      <c r="R36" s="214"/>
      <c r="S36" s="185"/>
      <c r="T36" s="214"/>
      <c r="U36" s="185"/>
      <c r="V36" s="185"/>
      <c r="W36" s="185"/>
      <c r="X36" s="214"/>
      <c r="Y36" s="185"/>
      <c r="Z36" s="214"/>
      <c r="AA36" s="186"/>
      <c r="AB36" s="802"/>
      <c r="AC36" s="802"/>
      <c r="AD36" s="841" t="s">
        <v>231</v>
      </c>
      <c r="AE36" s="205">
        <f t="shared" si="44"/>
        <v>0</v>
      </c>
      <c r="AF36" s="187" t="str">
        <f t="shared" si="45"/>
        <v>No</v>
      </c>
      <c r="AG36" s="246" t="str">
        <f t="shared" si="65"/>
        <v>No</v>
      </c>
      <c r="AH36" s="163" t="str">
        <f t="shared" si="47"/>
        <v>No</v>
      </c>
      <c r="AJ36" s="373">
        <v>3</v>
      </c>
      <c r="AK36" s="372">
        <f t="shared" si="64"/>
        <v>0</v>
      </c>
      <c r="AL36" s="60"/>
      <c r="AM36" s="60"/>
      <c r="AN36" s="634">
        <v>2.2999999999999998</v>
      </c>
      <c r="AO36" s="596">
        <f t="shared" si="48"/>
        <v>0</v>
      </c>
      <c r="AP36" s="669"/>
      <c r="AQ36" s="271">
        <f t="shared" si="49"/>
        <v>0</v>
      </c>
      <c r="AR36" s="271">
        <f t="shared" si="50"/>
        <v>0</v>
      </c>
      <c r="AS36" s="271">
        <f t="shared" si="51"/>
        <v>0</v>
      </c>
      <c r="AT36" s="271">
        <f t="shared" si="52"/>
        <v>0</v>
      </c>
      <c r="AU36" s="271">
        <f t="shared" si="53"/>
        <v>0</v>
      </c>
      <c r="AV36" s="271">
        <f t="shared" si="54"/>
        <v>0</v>
      </c>
      <c r="AW36" s="271">
        <f t="shared" si="42"/>
        <v>0</v>
      </c>
      <c r="AX36" s="271">
        <f t="shared" si="55"/>
        <v>0</v>
      </c>
      <c r="AY36" s="271">
        <f t="shared" si="56"/>
        <v>0</v>
      </c>
      <c r="AZ36" s="271">
        <f t="shared" si="57"/>
        <v>0</v>
      </c>
      <c r="BA36" s="271">
        <f t="shared" si="58"/>
        <v>0</v>
      </c>
      <c r="BB36" s="271">
        <f t="shared" si="59"/>
        <v>0</v>
      </c>
      <c r="BC36" s="271">
        <f t="shared" si="60"/>
        <v>0</v>
      </c>
      <c r="BD36" s="271">
        <f t="shared" si="61"/>
        <v>0</v>
      </c>
      <c r="BE36" s="504">
        <f t="shared" si="62"/>
        <v>0</v>
      </c>
      <c r="BF36" s="504">
        <f t="shared" si="63"/>
        <v>0</v>
      </c>
      <c r="BG36" s="601"/>
      <c r="BH36" s="599">
        <v>1</v>
      </c>
      <c r="BI36" s="271"/>
      <c r="BJ36" s="499">
        <v>9</v>
      </c>
      <c r="BK36" s="164"/>
      <c r="BL36" s="499"/>
      <c r="BM36" s="164"/>
      <c r="BN36" s="499"/>
      <c r="BO36" s="164"/>
      <c r="BP36" s="499">
        <v>1</v>
      </c>
      <c r="BQ36" s="164"/>
      <c r="BR36" s="499">
        <v>1</v>
      </c>
      <c r="BS36" s="164"/>
      <c r="BT36" s="499">
        <v>1</v>
      </c>
      <c r="BU36" s="164"/>
      <c r="BV36" s="499"/>
      <c r="BW36" s="164"/>
      <c r="BX36" s="499"/>
      <c r="BY36" s="164"/>
      <c r="BZ36" s="271"/>
      <c r="CA36" s="1">
        <f t="shared" si="30"/>
        <v>0</v>
      </c>
      <c r="CB36" s="1">
        <f t="shared" si="31"/>
        <v>0</v>
      </c>
      <c r="CC36" s="1">
        <f t="shared" si="32"/>
        <v>0</v>
      </c>
      <c r="CD36" s="1">
        <f t="shared" si="33"/>
        <v>0</v>
      </c>
      <c r="CE36" s="950">
        <f t="shared" si="34"/>
        <v>0</v>
      </c>
      <c r="CF36" s="1">
        <f t="shared" si="35"/>
        <v>0</v>
      </c>
      <c r="CG36" s="1">
        <f t="shared" si="36"/>
        <v>0</v>
      </c>
      <c r="CH36" s="1">
        <f t="shared" si="8"/>
        <v>0</v>
      </c>
      <c r="CJ36" s="1">
        <f t="shared" si="37"/>
        <v>0</v>
      </c>
      <c r="CK36" s="1">
        <f t="shared" si="9"/>
        <v>0</v>
      </c>
      <c r="CM36" s="1">
        <f t="shared" si="10"/>
        <v>0</v>
      </c>
      <c r="CN36" s="1">
        <f t="shared" si="11"/>
        <v>0</v>
      </c>
      <c r="CO36" s="1">
        <f t="shared" si="12"/>
        <v>0</v>
      </c>
      <c r="CP36" s="1">
        <f t="shared" si="13"/>
        <v>0</v>
      </c>
      <c r="CQ36" s="1">
        <f t="shared" si="14"/>
        <v>0</v>
      </c>
      <c r="CR36" s="1">
        <f t="shared" si="15"/>
        <v>0</v>
      </c>
      <c r="CS36" s="1">
        <f t="shared" si="16"/>
        <v>0</v>
      </c>
      <c r="CT36" s="1">
        <f t="shared" si="17"/>
        <v>0</v>
      </c>
      <c r="CU36" s="1">
        <f t="shared" si="18"/>
        <v>0</v>
      </c>
      <c r="CV36" s="1">
        <f t="shared" si="19"/>
        <v>0</v>
      </c>
      <c r="CW36" s="1">
        <f t="shared" si="20"/>
        <v>0</v>
      </c>
      <c r="CX36" s="1">
        <f t="shared" si="21"/>
        <v>0</v>
      </c>
      <c r="CY36" s="1">
        <f t="shared" si="22"/>
        <v>0</v>
      </c>
      <c r="CZ36" s="1">
        <f t="shared" si="23"/>
        <v>0</v>
      </c>
      <c r="DA36" s="1">
        <f t="shared" si="24"/>
        <v>0</v>
      </c>
    </row>
    <row r="37" spans="1:105" s="1" customFormat="1" ht="65.25" customHeight="1">
      <c r="A37" s="1368" t="s">
        <v>5177</v>
      </c>
      <c r="B37" s="258"/>
      <c r="C37" s="179"/>
      <c r="D37" s="979" t="s">
        <v>4765</v>
      </c>
      <c r="E37" s="980"/>
      <c r="F37" s="1062" t="s">
        <v>6208</v>
      </c>
      <c r="G37" s="981" t="s">
        <v>1</v>
      </c>
      <c r="H37" s="982" t="s">
        <v>214</v>
      </c>
      <c r="I37" s="981" t="s">
        <v>4782</v>
      </c>
      <c r="J37" s="982">
        <v>1</v>
      </c>
      <c r="K37" s="982">
        <v>0</v>
      </c>
      <c r="L37" s="982" t="s">
        <v>6190</v>
      </c>
      <c r="M37" s="998">
        <v>216.3</v>
      </c>
      <c r="N37" s="985"/>
      <c r="O37" s="984"/>
      <c r="P37" s="999"/>
      <c r="Q37" s="984"/>
      <c r="R37" s="999"/>
      <c r="S37" s="984"/>
      <c r="T37" s="999"/>
      <c r="U37" s="984"/>
      <c r="V37" s="984"/>
      <c r="W37" s="984"/>
      <c r="X37" s="999"/>
      <c r="Y37" s="984"/>
      <c r="Z37" s="999"/>
      <c r="AA37" s="985"/>
      <c r="AB37" s="1003"/>
      <c r="AC37" s="1003"/>
      <c r="AD37" s="987" t="s">
        <v>231</v>
      </c>
      <c r="AE37" s="977">
        <f t="shared" si="44"/>
        <v>0</v>
      </c>
      <c r="AF37" s="988" t="str">
        <f t="shared" si="45"/>
        <v>No</v>
      </c>
      <c r="AG37" s="1025" t="str">
        <f t="shared" ref="AG37:AG42" si="66">IF(SUM(N37:AD37)&gt;0,"Yes","No")</f>
        <v>No</v>
      </c>
      <c r="AH37" s="989" t="str">
        <f t="shared" si="47"/>
        <v>Yes</v>
      </c>
      <c r="AJ37" s="373">
        <v>3</v>
      </c>
      <c r="AK37" s="372">
        <f t="shared" si="64"/>
        <v>0</v>
      </c>
      <c r="AL37" s="60"/>
      <c r="AM37" s="60"/>
      <c r="AN37" s="634">
        <v>6.3</v>
      </c>
      <c r="AO37" s="596">
        <f t="shared" si="48"/>
        <v>0</v>
      </c>
      <c r="AP37" s="669"/>
      <c r="AQ37" s="271">
        <f t="shared" si="49"/>
        <v>0</v>
      </c>
      <c r="AR37" s="271">
        <f t="shared" si="50"/>
        <v>0</v>
      </c>
      <c r="AS37" s="271">
        <f t="shared" si="51"/>
        <v>0</v>
      </c>
      <c r="AT37" s="271">
        <f t="shared" si="52"/>
        <v>0</v>
      </c>
      <c r="AU37" s="271">
        <f t="shared" si="53"/>
        <v>0</v>
      </c>
      <c r="AV37" s="271">
        <f t="shared" si="54"/>
        <v>0</v>
      </c>
      <c r="AW37" s="271">
        <f t="shared" si="42"/>
        <v>0</v>
      </c>
      <c r="AX37" s="271">
        <f t="shared" si="55"/>
        <v>0</v>
      </c>
      <c r="AY37" s="271">
        <f t="shared" si="56"/>
        <v>0</v>
      </c>
      <c r="AZ37" s="271">
        <f t="shared" si="57"/>
        <v>0</v>
      </c>
      <c r="BA37" s="271">
        <f t="shared" si="58"/>
        <v>0</v>
      </c>
      <c r="BB37" s="271">
        <f t="shared" si="59"/>
        <v>0</v>
      </c>
      <c r="BC37" s="271">
        <f t="shared" si="60"/>
        <v>0</v>
      </c>
      <c r="BD37" s="271">
        <f t="shared" si="61"/>
        <v>0</v>
      </c>
      <c r="BE37" s="504">
        <f t="shared" si="62"/>
        <v>0</v>
      </c>
      <c r="BF37" s="504">
        <f t="shared" si="63"/>
        <v>0</v>
      </c>
      <c r="BG37" s="601"/>
      <c r="BH37" s="599">
        <v>3</v>
      </c>
      <c r="BI37" s="271"/>
      <c r="BJ37" s="498">
        <v>8</v>
      </c>
      <c r="BL37" s="498"/>
      <c r="BN37" s="498"/>
      <c r="BP37" s="498"/>
      <c r="BR37" s="498"/>
      <c r="BT37" s="498"/>
      <c r="BV37" s="498"/>
      <c r="BX37" s="498"/>
      <c r="BZ37" s="271"/>
      <c r="CA37" s="1">
        <f t="shared" si="30"/>
        <v>0</v>
      </c>
      <c r="CB37" s="1">
        <f t="shared" si="31"/>
        <v>0</v>
      </c>
      <c r="CC37" s="1">
        <f t="shared" si="32"/>
        <v>0</v>
      </c>
      <c r="CD37" s="1">
        <f t="shared" si="33"/>
        <v>0</v>
      </c>
      <c r="CE37" s="950">
        <f t="shared" si="34"/>
        <v>0</v>
      </c>
      <c r="CF37" s="1">
        <f t="shared" si="35"/>
        <v>0</v>
      </c>
      <c r="CG37" s="1">
        <f t="shared" si="36"/>
        <v>0</v>
      </c>
      <c r="CH37" s="1">
        <f t="shared" si="8"/>
        <v>0</v>
      </c>
      <c r="CJ37" s="1">
        <f t="shared" si="37"/>
        <v>0</v>
      </c>
      <c r="CK37" s="1">
        <f t="shared" si="9"/>
        <v>0</v>
      </c>
      <c r="CM37" s="1">
        <f t="shared" si="10"/>
        <v>0</v>
      </c>
      <c r="CN37" s="1">
        <f t="shared" si="11"/>
        <v>0</v>
      </c>
      <c r="CO37" s="1">
        <f t="shared" si="12"/>
        <v>0</v>
      </c>
      <c r="CP37" s="1">
        <f t="shared" si="13"/>
        <v>0</v>
      </c>
      <c r="CQ37" s="1">
        <f t="shared" si="14"/>
        <v>0</v>
      </c>
      <c r="CR37" s="1">
        <f t="shared" si="15"/>
        <v>0</v>
      </c>
      <c r="CS37" s="1">
        <f t="shared" si="16"/>
        <v>0</v>
      </c>
      <c r="CT37" s="1">
        <f t="shared" si="17"/>
        <v>0</v>
      </c>
      <c r="CU37" s="1">
        <f t="shared" si="18"/>
        <v>0</v>
      </c>
      <c r="CV37" s="1">
        <f t="shared" si="19"/>
        <v>0</v>
      </c>
      <c r="CW37" s="1">
        <f t="shared" si="20"/>
        <v>0</v>
      </c>
      <c r="CX37" s="1">
        <f t="shared" si="21"/>
        <v>0</v>
      </c>
      <c r="CY37" s="1">
        <f t="shared" si="22"/>
        <v>0</v>
      </c>
      <c r="CZ37" s="1">
        <f t="shared" si="23"/>
        <v>0</v>
      </c>
      <c r="DA37" s="1">
        <f t="shared" si="24"/>
        <v>0</v>
      </c>
    </row>
    <row r="38" spans="1:105" s="1" customFormat="1" ht="65.25" customHeight="1">
      <c r="A38" s="1368"/>
      <c r="B38" s="255"/>
      <c r="D38" s="433" t="s">
        <v>4771</v>
      </c>
      <c r="E38" s="702"/>
      <c r="F38" s="1063" t="s">
        <v>6208</v>
      </c>
      <c r="G38" s="132" t="s">
        <v>1</v>
      </c>
      <c r="H38" s="1" t="s">
        <v>220</v>
      </c>
      <c r="I38" s="132" t="s">
        <v>5067</v>
      </c>
      <c r="J38" s="1">
        <v>2</v>
      </c>
      <c r="K38" s="1">
        <v>0</v>
      </c>
      <c r="L38" s="1" t="s">
        <v>6190</v>
      </c>
      <c r="M38" s="899">
        <v>319.04250000000002</v>
      </c>
      <c r="N38" s="186"/>
      <c r="O38" s="185"/>
      <c r="P38" s="214"/>
      <c r="Q38" s="185"/>
      <c r="R38" s="214"/>
      <c r="S38" s="185"/>
      <c r="T38" s="214"/>
      <c r="U38" s="185"/>
      <c r="V38" s="185"/>
      <c r="W38" s="185"/>
      <c r="X38" s="214"/>
      <c r="Y38" s="185"/>
      <c r="Z38" s="214"/>
      <c r="AA38" s="186"/>
      <c r="AB38" s="802"/>
      <c r="AC38" s="802"/>
      <c r="AD38" s="841" t="s">
        <v>231</v>
      </c>
      <c r="AE38" s="161">
        <f t="shared" si="44"/>
        <v>0</v>
      </c>
      <c r="AF38" s="187" t="str">
        <f t="shared" si="45"/>
        <v>No</v>
      </c>
      <c r="AG38" s="246" t="str">
        <f t="shared" si="66"/>
        <v>No</v>
      </c>
      <c r="AH38" s="163" t="str">
        <f t="shared" si="47"/>
        <v>Yes</v>
      </c>
      <c r="AJ38" s="373">
        <v>2</v>
      </c>
      <c r="AK38" s="372">
        <f t="shared" si="64"/>
        <v>0</v>
      </c>
      <c r="AL38" s="60"/>
      <c r="AM38" s="60"/>
      <c r="AN38" s="634">
        <v>2.8</v>
      </c>
      <c r="AO38" s="596">
        <f t="shared" si="48"/>
        <v>0</v>
      </c>
      <c r="AP38" s="669"/>
      <c r="AQ38" s="271">
        <f t="shared" si="49"/>
        <v>0</v>
      </c>
      <c r="AR38" s="271">
        <f t="shared" si="50"/>
        <v>0</v>
      </c>
      <c r="AS38" s="271">
        <f t="shared" si="51"/>
        <v>0</v>
      </c>
      <c r="AT38" s="271">
        <f t="shared" si="52"/>
        <v>0</v>
      </c>
      <c r="AU38" s="271">
        <f t="shared" si="53"/>
        <v>0</v>
      </c>
      <c r="AV38" s="271">
        <f t="shared" si="54"/>
        <v>0</v>
      </c>
      <c r="AW38" s="271">
        <f t="shared" si="42"/>
        <v>0</v>
      </c>
      <c r="AX38" s="271">
        <f t="shared" si="55"/>
        <v>0</v>
      </c>
      <c r="AY38" s="271">
        <f t="shared" si="56"/>
        <v>0</v>
      </c>
      <c r="AZ38" s="271">
        <f t="shared" si="57"/>
        <v>0</v>
      </c>
      <c r="BA38" s="271">
        <f t="shared" si="58"/>
        <v>0</v>
      </c>
      <c r="BB38" s="271">
        <f t="shared" si="59"/>
        <v>0</v>
      </c>
      <c r="BC38" s="271">
        <f t="shared" si="60"/>
        <v>0</v>
      </c>
      <c r="BD38" s="271">
        <f t="shared" si="61"/>
        <v>0</v>
      </c>
      <c r="BE38" s="504">
        <f t="shared" si="62"/>
        <v>0</v>
      </c>
      <c r="BF38" s="504">
        <f t="shared" si="63"/>
        <v>0</v>
      </c>
      <c r="BG38" s="601"/>
      <c r="BH38" s="599">
        <v>2</v>
      </c>
      <c r="BI38" s="271"/>
      <c r="BJ38" s="498">
        <v>10</v>
      </c>
      <c r="BL38" s="498"/>
      <c r="BN38" s="498"/>
      <c r="BP38" s="498"/>
      <c r="BR38" s="498"/>
      <c r="BT38" s="498"/>
      <c r="BV38" s="498"/>
      <c r="BX38" s="498"/>
      <c r="BZ38" s="271"/>
      <c r="CA38" s="1">
        <f t="shared" si="30"/>
        <v>0</v>
      </c>
      <c r="CB38" s="1">
        <f t="shared" si="31"/>
        <v>0</v>
      </c>
      <c r="CC38" s="1">
        <f t="shared" si="32"/>
        <v>0</v>
      </c>
      <c r="CD38" s="1">
        <f t="shared" si="33"/>
        <v>0</v>
      </c>
      <c r="CE38" s="950">
        <f t="shared" si="34"/>
        <v>0</v>
      </c>
      <c r="CF38" s="1">
        <f t="shared" si="35"/>
        <v>0</v>
      </c>
      <c r="CG38" s="1">
        <f t="shared" si="36"/>
        <v>0</v>
      </c>
      <c r="CH38" s="1">
        <f t="shared" si="8"/>
        <v>0</v>
      </c>
      <c r="CJ38" s="1">
        <f t="shared" si="37"/>
        <v>0</v>
      </c>
      <c r="CK38" s="1">
        <f t="shared" si="9"/>
        <v>0</v>
      </c>
      <c r="CM38" s="1">
        <f t="shared" si="10"/>
        <v>0</v>
      </c>
      <c r="CN38" s="1">
        <f t="shared" si="11"/>
        <v>0</v>
      </c>
      <c r="CO38" s="1">
        <f t="shared" si="12"/>
        <v>0</v>
      </c>
      <c r="CP38" s="1">
        <f t="shared" si="13"/>
        <v>0</v>
      </c>
      <c r="CQ38" s="1">
        <f t="shared" si="14"/>
        <v>0</v>
      </c>
      <c r="CR38" s="1">
        <f t="shared" si="15"/>
        <v>0</v>
      </c>
      <c r="CS38" s="1">
        <f t="shared" si="16"/>
        <v>0</v>
      </c>
      <c r="CT38" s="1">
        <f t="shared" si="17"/>
        <v>0</v>
      </c>
      <c r="CU38" s="1">
        <f t="shared" si="18"/>
        <v>0</v>
      </c>
      <c r="CV38" s="1">
        <f t="shared" si="19"/>
        <v>0</v>
      </c>
      <c r="CW38" s="1">
        <f t="shared" si="20"/>
        <v>0</v>
      </c>
      <c r="CX38" s="1">
        <f t="shared" si="21"/>
        <v>0</v>
      </c>
      <c r="CY38" s="1">
        <f t="shared" si="22"/>
        <v>0</v>
      </c>
      <c r="CZ38" s="1">
        <f t="shared" si="23"/>
        <v>0</v>
      </c>
      <c r="DA38" s="1">
        <f t="shared" si="24"/>
        <v>0</v>
      </c>
    </row>
    <row r="39" spans="1:105" s="1" customFormat="1" ht="65.25" customHeight="1">
      <c r="A39" s="1368"/>
      <c r="B39" s="255"/>
      <c r="D39" s="433" t="s">
        <v>4766</v>
      </c>
      <c r="E39" s="702"/>
      <c r="F39" s="1063"/>
      <c r="G39" s="132" t="s">
        <v>1</v>
      </c>
      <c r="H39" s="1" t="s">
        <v>220</v>
      </c>
      <c r="I39" s="132" t="s">
        <v>5067</v>
      </c>
      <c r="J39" s="1">
        <v>2</v>
      </c>
      <c r="K39" s="1">
        <v>0</v>
      </c>
      <c r="L39" s="132" t="s">
        <v>6191</v>
      </c>
      <c r="M39" s="899">
        <v>324.45</v>
      </c>
      <c r="N39" s="186"/>
      <c r="O39" s="185"/>
      <c r="P39" s="214"/>
      <c r="Q39" s="185"/>
      <c r="R39" s="214"/>
      <c r="S39" s="185"/>
      <c r="T39" s="214"/>
      <c r="U39" s="185"/>
      <c r="V39" s="185"/>
      <c r="W39" s="185"/>
      <c r="X39" s="214"/>
      <c r="Y39" s="185"/>
      <c r="Z39" s="214"/>
      <c r="AA39" s="186"/>
      <c r="AB39" s="802"/>
      <c r="AC39" s="802"/>
      <c r="AD39" s="841" t="s">
        <v>231</v>
      </c>
      <c r="AE39" s="161">
        <f t="shared" si="44"/>
        <v>0</v>
      </c>
      <c r="AF39" s="187" t="str">
        <f t="shared" si="45"/>
        <v>No</v>
      </c>
      <c r="AG39" s="246" t="str">
        <f t="shared" si="66"/>
        <v>No</v>
      </c>
      <c r="AH39" s="163" t="str">
        <f t="shared" si="47"/>
        <v>No</v>
      </c>
      <c r="AJ39" s="373">
        <v>2</v>
      </c>
      <c r="AK39" s="372">
        <f t="shared" si="64"/>
        <v>0</v>
      </c>
      <c r="AL39" s="60"/>
      <c r="AM39" s="60"/>
      <c r="AN39" s="634">
        <v>2.8</v>
      </c>
      <c r="AO39" s="596">
        <f t="shared" si="48"/>
        <v>0</v>
      </c>
      <c r="AP39" s="669"/>
      <c r="AQ39" s="271">
        <f t="shared" si="49"/>
        <v>0</v>
      </c>
      <c r="AR39" s="271">
        <f t="shared" si="50"/>
        <v>0</v>
      </c>
      <c r="AS39" s="271">
        <f t="shared" si="51"/>
        <v>0</v>
      </c>
      <c r="AT39" s="271">
        <f t="shared" si="52"/>
        <v>0</v>
      </c>
      <c r="AU39" s="271">
        <f t="shared" si="53"/>
        <v>0</v>
      </c>
      <c r="AV39" s="271">
        <f t="shared" si="54"/>
        <v>0</v>
      </c>
      <c r="AW39" s="271">
        <f t="shared" si="42"/>
        <v>0</v>
      </c>
      <c r="AX39" s="271">
        <f t="shared" si="55"/>
        <v>0</v>
      </c>
      <c r="AY39" s="271">
        <f t="shared" si="56"/>
        <v>0</v>
      </c>
      <c r="AZ39" s="271">
        <f t="shared" si="57"/>
        <v>0</v>
      </c>
      <c r="BA39" s="271">
        <f t="shared" si="58"/>
        <v>0</v>
      </c>
      <c r="BB39" s="271">
        <f t="shared" si="59"/>
        <v>0</v>
      </c>
      <c r="BC39" s="271">
        <f t="shared" si="60"/>
        <v>0</v>
      </c>
      <c r="BD39" s="271">
        <f t="shared" si="61"/>
        <v>0</v>
      </c>
      <c r="BE39" s="504">
        <f t="shared" si="62"/>
        <v>0</v>
      </c>
      <c r="BF39" s="504">
        <f t="shared" si="63"/>
        <v>0</v>
      </c>
      <c r="BG39" s="601"/>
      <c r="BH39" s="599">
        <v>2</v>
      </c>
      <c r="BI39" s="271"/>
      <c r="BJ39" s="498">
        <v>10</v>
      </c>
      <c r="BL39" s="498"/>
      <c r="BN39" s="498"/>
      <c r="BP39" s="498"/>
      <c r="BR39" s="498"/>
      <c r="BT39" s="498"/>
      <c r="BV39" s="498">
        <v>2</v>
      </c>
      <c r="BX39" s="498"/>
      <c r="BZ39" s="271"/>
      <c r="CA39" s="1">
        <f t="shared" si="30"/>
        <v>0</v>
      </c>
      <c r="CB39" s="1">
        <f t="shared" si="31"/>
        <v>0</v>
      </c>
      <c r="CC39" s="1">
        <f t="shared" si="32"/>
        <v>0</v>
      </c>
      <c r="CD39" s="1">
        <f t="shared" si="33"/>
        <v>0</v>
      </c>
      <c r="CE39" s="950">
        <f t="shared" si="34"/>
        <v>0</v>
      </c>
      <c r="CF39" s="1">
        <f t="shared" si="35"/>
        <v>0</v>
      </c>
      <c r="CG39" s="1">
        <f t="shared" si="36"/>
        <v>0</v>
      </c>
      <c r="CH39" s="1">
        <f t="shared" si="8"/>
        <v>0</v>
      </c>
      <c r="CJ39" s="1">
        <f t="shared" si="37"/>
        <v>0</v>
      </c>
      <c r="CK39" s="1">
        <f t="shared" si="9"/>
        <v>0</v>
      </c>
      <c r="CM39" s="1">
        <f t="shared" si="10"/>
        <v>0</v>
      </c>
      <c r="CN39" s="1">
        <f t="shared" si="11"/>
        <v>0</v>
      </c>
      <c r="CO39" s="1">
        <f t="shared" si="12"/>
        <v>0</v>
      </c>
      <c r="CP39" s="1">
        <f t="shared" si="13"/>
        <v>0</v>
      </c>
      <c r="CQ39" s="1">
        <f t="shared" si="14"/>
        <v>0</v>
      </c>
      <c r="CR39" s="1">
        <f t="shared" si="15"/>
        <v>0</v>
      </c>
      <c r="CS39" s="1">
        <f t="shared" si="16"/>
        <v>0</v>
      </c>
      <c r="CT39" s="1">
        <f t="shared" si="17"/>
        <v>0</v>
      </c>
      <c r="CU39" s="1">
        <f t="shared" si="18"/>
        <v>0</v>
      </c>
      <c r="CV39" s="1">
        <f t="shared" si="19"/>
        <v>0</v>
      </c>
      <c r="CW39" s="1">
        <f t="shared" si="20"/>
        <v>0</v>
      </c>
      <c r="CX39" s="1">
        <f t="shared" si="21"/>
        <v>0</v>
      </c>
      <c r="CY39" s="1">
        <f t="shared" si="22"/>
        <v>0</v>
      </c>
      <c r="CZ39" s="1">
        <f t="shared" si="23"/>
        <v>0</v>
      </c>
      <c r="DA39" s="1">
        <f t="shared" si="24"/>
        <v>0</v>
      </c>
    </row>
    <row r="40" spans="1:105" s="1" customFormat="1" ht="65.25" customHeight="1">
      <c r="A40" s="1368"/>
      <c r="B40" s="255"/>
      <c r="D40" s="968" t="s">
        <v>4767</v>
      </c>
      <c r="E40" s="969"/>
      <c r="F40" s="1064" t="s">
        <v>6208</v>
      </c>
      <c r="G40" s="970" t="s">
        <v>1</v>
      </c>
      <c r="H40" s="971" t="s">
        <v>220</v>
      </c>
      <c r="I40" s="970" t="s">
        <v>4785</v>
      </c>
      <c r="J40" s="971">
        <v>2</v>
      </c>
      <c r="K40" s="971">
        <v>0</v>
      </c>
      <c r="L40" s="971" t="s">
        <v>6190</v>
      </c>
      <c r="M40" s="1000">
        <v>297.41250000000002</v>
      </c>
      <c r="N40" s="974"/>
      <c r="O40" s="973"/>
      <c r="P40" s="1001"/>
      <c r="Q40" s="973"/>
      <c r="R40" s="1001"/>
      <c r="S40" s="973"/>
      <c r="T40" s="1001"/>
      <c r="U40" s="973"/>
      <c r="V40" s="973"/>
      <c r="W40" s="973"/>
      <c r="X40" s="1001"/>
      <c r="Y40" s="973"/>
      <c r="Z40" s="1001"/>
      <c r="AA40" s="974"/>
      <c r="AB40" s="997"/>
      <c r="AC40" s="997"/>
      <c r="AD40" s="976" t="s">
        <v>231</v>
      </c>
      <c r="AE40" s="977">
        <f t="shared" si="44"/>
        <v>0</v>
      </c>
      <c r="AF40" s="978" t="str">
        <f t="shared" si="45"/>
        <v>No</v>
      </c>
      <c r="AG40" s="1017" t="str">
        <f t="shared" si="66"/>
        <v>No</v>
      </c>
      <c r="AH40" s="967" t="str">
        <f t="shared" si="47"/>
        <v>Yes</v>
      </c>
      <c r="AJ40" s="373">
        <v>2</v>
      </c>
      <c r="AK40" s="372">
        <f t="shared" si="64"/>
        <v>0</v>
      </c>
      <c r="AL40" s="60"/>
      <c r="AM40" s="60"/>
      <c r="AN40" s="634">
        <v>2.5</v>
      </c>
      <c r="AO40" s="596">
        <f t="shared" si="48"/>
        <v>0</v>
      </c>
      <c r="AP40" s="669"/>
      <c r="AQ40" s="271">
        <f t="shared" si="49"/>
        <v>0</v>
      </c>
      <c r="AR40" s="271">
        <f t="shared" si="50"/>
        <v>0</v>
      </c>
      <c r="AS40" s="271">
        <f t="shared" si="51"/>
        <v>0</v>
      </c>
      <c r="AT40" s="271">
        <f t="shared" si="52"/>
        <v>0</v>
      </c>
      <c r="AU40" s="271">
        <f t="shared" si="53"/>
        <v>0</v>
      </c>
      <c r="AV40" s="271">
        <f t="shared" si="54"/>
        <v>0</v>
      </c>
      <c r="AW40" s="271">
        <f t="shared" si="42"/>
        <v>0</v>
      </c>
      <c r="AX40" s="271">
        <f t="shared" si="55"/>
        <v>0</v>
      </c>
      <c r="AY40" s="271">
        <f t="shared" si="56"/>
        <v>0</v>
      </c>
      <c r="AZ40" s="271">
        <f t="shared" si="57"/>
        <v>0</v>
      </c>
      <c r="BA40" s="271">
        <f t="shared" si="58"/>
        <v>0</v>
      </c>
      <c r="BB40" s="271">
        <f t="shared" si="59"/>
        <v>0</v>
      </c>
      <c r="BC40" s="271">
        <f t="shared" si="60"/>
        <v>0</v>
      </c>
      <c r="BD40" s="271">
        <f t="shared" si="61"/>
        <v>0</v>
      </c>
      <c r="BE40" s="504">
        <f t="shared" si="62"/>
        <v>0</v>
      </c>
      <c r="BF40" s="504">
        <f t="shared" si="63"/>
        <v>0</v>
      </c>
      <c r="BG40" s="601"/>
      <c r="BH40" s="599">
        <v>2</v>
      </c>
      <c r="BI40" s="271"/>
      <c r="BJ40" s="498">
        <v>10</v>
      </c>
      <c r="BL40" s="498"/>
      <c r="BN40" s="498"/>
      <c r="BP40" s="498"/>
      <c r="BR40" s="498"/>
      <c r="BT40" s="498"/>
      <c r="BV40" s="498"/>
      <c r="BX40" s="498"/>
      <c r="BZ40" s="271"/>
      <c r="CA40" s="1">
        <f t="shared" si="30"/>
        <v>0</v>
      </c>
      <c r="CB40" s="1">
        <f t="shared" si="31"/>
        <v>0</v>
      </c>
      <c r="CC40" s="1">
        <f t="shared" si="32"/>
        <v>0</v>
      </c>
      <c r="CD40" s="1">
        <f t="shared" si="33"/>
        <v>0</v>
      </c>
      <c r="CE40" s="950">
        <f t="shared" si="34"/>
        <v>0</v>
      </c>
      <c r="CF40" s="1">
        <f t="shared" si="35"/>
        <v>0</v>
      </c>
      <c r="CG40" s="1">
        <f t="shared" si="36"/>
        <v>0</v>
      </c>
      <c r="CH40" s="1">
        <f t="shared" si="8"/>
        <v>0</v>
      </c>
      <c r="CJ40" s="1">
        <f t="shared" si="37"/>
        <v>0</v>
      </c>
      <c r="CK40" s="1">
        <f t="shared" si="9"/>
        <v>0</v>
      </c>
      <c r="CM40" s="1">
        <f t="shared" si="10"/>
        <v>0</v>
      </c>
      <c r="CN40" s="1">
        <f t="shared" si="11"/>
        <v>0</v>
      </c>
      <c r="CO40" s="1">
        <f t="shared" si="12"/>
        <v>0</v>
      </c>
      <c r="CP40" s="1">
        <f t="shared" si="13"/>
        <v>0</v>
      </c>
      <c r="CQ40" s="1">
        <f t="shared" si="14"/>
        <v>0</v>
      </c>
      <c r="CR40" s="1">
        <f t="shared" si="15"/>
        <v>0</v>
      </c>
      <c r="CS40" s="1">
        <f t="shared" si="16"/>
        <v>0</v>
      </c>
      <c r="CT40" s="1">
        <f t="shared" si="17"/>
        <v>0</v>
      </c>
      <c r="CU40" s="1">
        <f t="shared" si="18"/>
        <v>0</v>
      </c>
      <c r="CV40" s="1">
        <f t="shared" si="19"/>
        <v>0</v>
      </c>
      <c r="CW40" s="1">
        <f t="shared" si="20"/>
        <v>0</v>
      </c>
      <c r="CX40" s="1">
        <f t="shared" si="21"/>
        <v>0</v>
      </c>
      <c r="CY40" s="1">
        <f t="shared" si="22"/>
        <v>0</v>
      </c>
      <c r="CZ40" s="1">
        <f t="shared" si="23"/>
        <v>0</v>
      </c>
      <c r="DA40" s="1">
        <f t="shared" si="24"/>
        <v>0</v>
      </c>
    </row>
    <row r="41" spans="1:105" s="1" customFormat="1" ht="65.25" customHeight="1">
      <c r="A41" s="1368"/>
      <c r="B41" s="255"/>
      <c r="D41" s="968" t="s">
        <v>4769</v>
      </c>
      <c r="E41" s="969"/>
      <c r="F41" s="1064"/>
      <c r="G41" s="970" t="s">
        <v>1</v>
      </c>
      <c r="H41" s="971" t="s">
        <v>220</v>
      </c>
      <c r="I41" s="970" t="s">
        <v>4785</v>
      </c>
      <c r="J41" s="971">
        <v>2</v>
      </c>
      <c r="K41" s="971">
        <v>0</v>
      </c>
      <c r="L41" s="970" t="s">
        <v>6192</v>
      </c>
      <c r="M41" s="1000">
        <v>302.82</v>
      </c>
      <c r="N41" s="974"/>
      <c r="O41" s="973"/>
      <c r="P41" s="1001"/>
      <c r="Q41" s="973"/>
      <c r="R41" s="1001"/>
      <c r="S41" s="973"/>
      <c r="T41" s="1001"/>
      <c r="U41" s="973"/>
      <c r="V41" s="973"/>
      <c r="W41" s="973"/>
      <c r="X41" s="1001"/>
      <c r="Y41" s="973"/>
      <c r="Z41" s="1001"/>
      <c r="AA41" s="974"/>
      <c r="AB41" s="997"/>
      <c r="AC41" s="997"/>
      <c r="AD41" s="976" t="s">
        <v>231</v>
      </c>
      <c r="AE41" s="977">
        <f t="shared" si="44"/>
        <v>0</v>
      </c>
      <c r="AF41" s="978" t="str">
        <f t="shared" si="45"/>
        <v>No</v>
      </c>
      <c r="AG41" s="1017" t="str">
        <f t="shared" si="66"/>
        <v>No</v>
      </c>
      <c r="AH41" s="967" t="str">
        <f t="shared" si="47"/>
        <v>No</v>
      </c>
      <c r="AJ41" s="373">
        <v>2</v>
      </c>
      <c r="AK41" s="372">
        <f t="shared" si="64"/>
        <v>0</v>
      </c>
      <c r="AL41" s="60"/>
      <c r="AM41" s="60"/>
      <c r="AN41" s="634">
        <v>2.5</v>
      </c>
      <c r="AO41" s="596">
        <f t="shared" si="48"/>
        <v>0</v>
      </c>
      <c r="AP41" s="669"/>
      <c r="AQ41" s="271">
        <f t="shared" si="49"/>
        <v>0</v>
      </c>
      <c r="AR41" s="271">
        <f t="shared" si="50"/>
        <v>0</v>
      </c>
      <c r="AS41" s="271">
        <f t="shared" si="51"/>
        <v>0</v>
      </c>
      <c r="AT41" s="271">
        <f t="shared" si="52"/>
        <v>0</v>
      </c>
      <c r="AU41" s="271">
        <f t="shared" si="53"/>
        <v>0</v>
      </c>
      <c r="AV41" s="271">
        <f t="shared" si="54"/>
        <v>0</v>
      </c>
      <c r="AW41" s="271">
        <f t="shared" si="42"/>
        <v>0</v>
      </c>
      <c r="AX41" s="271">
        <f t="shared" si="55"/>
        <v>0</v>
      </c>
      <c r="AY41" s="271">
        <f t="shared" si="56"/>
        <v>0</v>
      </c>
      <c r="AZ41" s="271">
        <f t="shared" si="57"/>
        <v>0</v>
      </c>
      <c r="BA41" s="271">
        <f t="shared" si="58"/>
        <v>0</v>
      </c>
      <c r="BB41" s="271">
        <f t="shared" si="59"/>
        <v>0</v>
      </c>
      <c r="BC41" s="271">
        <f t="shared" si="60"/>
        <v>0</v>
      </c>
      <c r="BD41" s="271">
        <f t="shared" si="61"/>
        <v>0</v>
      </c>
      <c r="BE41" s="504">
        <f t="shared" si="62"/>
        <v>0</v>
      </c>
      <c r="BF41" s="504">
        <f t="shared" si="63"/>
        <v>0</v>
      </c>
      <c r="BG41" s="601"/>
      <c r="BH41" s="599">
        <v>2</v>
      </c>
      <c r="BI41" s="271"/>
      <c r="BJ41" s="498">
        <v>10</v>
      </c>
      <c r="BL41" s="498"/>
      <c r="BN41" s="498"/>
      <c r="BP41" s="498"/>
      <c r="BR41" s="498"/>
      <c r="BT41" s="498"/>
      <c r="BV41" s="498">
        <v>1</v>
      </c>
      <c r="BW41" s="1">
        <v>1</v>
      </c>
      <c r="BX41" s="498"/>
      <c r="BZ41" s="271"/>
      <c r="CA41" s="1">
        <f t="shared" si="30"/>
        <v>0</v>
      </c>
      <c r="CB41" s="1">
        <f t="shared" si="31"/>
        <v>0</v>
      </c>
      <c r="CC41" s="1">
        <f t="shared" si="32"/>
        <v>0</v>
      </c>
      <c r="CD41" s="1">
        <f t="shared" si="33"/>
        <v>0</v>
      </c>
      <c r="CE41" s="950">
        <f t="shared" si="34"/>
        <v>0</v>
      </c>
      <c r="CF41" s="1">
        <f t="shared" si="35"/>
        <v>0</v>
      </c>
      <c r="CG41" s="1">
        <f t="shared" si="36"/>
        <v>0</v>
      </c>
      <c r="CH41" s="1">
        <f t="shared" si="8"/>
        <v>0</v>
      </c>
      <c r="CJ41" s="1">
        <f t="shared" si="37"/>
        <v>0</v>
      </c>
      <c r="CK41" s="1">
        <f t="shared" si="9"/>
        <v>0</v>
      </c>
      <c r="CM41" s="1">
        <f t="shared" si="10"/>
        <v>0</v>
      </c>
      <c r="CN41" s="1">
        <f t="shared" si="11"/>
        <v>0</v>
      </c>
      <c r="CO41" s="1">
        <f t="shared" si="12"/>
        <v>0</v>
      </c>
      <c r="CP41" s="1">
        <f t="shared" si="13"/>
        <v>0</v>
      </c>
      <c r="CQ41" s="1">
        <f t="shared" si="14"/>
        <v>0</v>
      </c>
      <c r="CR41" s="1">
        <f t="shared" si="15"/>
        <v>0</v>
      </c>
      <c r="CS41" s="1">
        <f t="shared" si="16"/>
        <v>0</v>
      </c>
      <c r="CT41" s="1">
        <f t="shared" si="17"/>
        <v>0</v>
      </c>
      <c r="CU41" s="1">
        <f t="shared" si="18"/>
        <v>0</v>
      </c>
      <c r="CV41" s="1">
        <f t="shared" si="19"/>
        <v>0</v>
      </c>
      <c r="CW41" s="1">
        <f t="shared" si="20"/>
        <v>0</v>
      </c>
      <c r="CX41" s="1">
        <f t="shared" si="21"/>
        <v>0</v>
      </c>
      <c r="CY41" s="1">
        <f t="shared" si="22"/>
        <v>0</v>
      </c>
      <c r="CZ41" s="1">
        <f t="shared" si="23"/>
        <v>0</v>
      </c>
      <c r="DA41" s="1">
        <f t="shared" si="24"/>
        <v>0</v>
      </c>
    </row>
    <row r="42" spans="1:105" s="1" customFormat="1" ht="65.25" customHeight="1">
      <c r="A42" s="1368"/>
      <c r="B42" s="255"/>
      <c r="D42" s="433" t="s">
        <v>4768</v>
      </c>
      <c r="E42" s="702"/>
      <c r="F42" s="1063" t="s">
        <v>6208</v>
      </c>
      <c r="G42" s="132" t="s">
        <v>1</v>
      </c>
      <c r="H42" s="1" t="s">
        <v>220</v>
      </c>
      <c r="I42" s="132" t="s">
        <v>4786</v>
      </c>
      <c r="J42" s="1">
        <v>2</v>
      </c>
      <c r="K42" s="1">
        <v>0</v>
      </c>
      <c r="L42" s="1" t="s">
        <v>6190</v>
      </c>
      <c r="M42" s="899">
        <v>227.11500000000001</v>
      </c>
      <c r="N42" s="186"/>
      <c r="O42" s="185"/>
      <c r="P42" s="214"/>
      <c r="Q42" s="185"/>
      <c r="R42" s="214"/>
      <c r="S42" s="185"/>
      <c r="T42" s="214"/>
      <c r="U42" s="185"/>
      <c r="V42" s="185"/>
      <c r="W42" s="185"/>
      <c r="X42" s="214"/>
      <c r="Y42" s="185"/>
      <c r="Z42" s="214"/>
      <c r="AA42" s="186"/>
      <c r="AB42" s="802"/>
      <c r="AC42" s="802"/>
      <c r="AD42" s="841" t="s">
        <v>231</v>
      </c>
      <c r="AE42" s="161">
        <f t="shared" si="44"/>
        <v>0</v>
      </c>
      <c r="AF42" s="187" t="str">
        <f t="shared" si="45"/>
        <v>No</v>
      </c>
      <c r="AG42" s="246" t="str">
        <f t="shared" si="66"/>
        <v>No</v>
      </c>
      <c r="AH42" s="163" t="str">
        <f t="shared" si="47"/>
        <v>Yes</v>
      </c>
      <c r="AJ42" s="373">
        <v>2</v>
      </c>
      <c r="AK42" s="372">
        <f t="shared" si="64"/>
        <v>0</v>
      </c>
      <c r="AL42" s="60"/>
      <c r="AM42" s="60"/>
      <c r="AN42" s="634">
        <v>1.85</v>
      </c>
      <c r="AO42" s="596">
        <f t="shared" si="48"/>
        <v>0</v>
      </c>
      <c r="AP42" s="669"/>
      <c r="AQ42" s="271">
        <f t="shared" si="49"/>
        <v>0</v>
      </c>
      <c r="AR42" s="271">
        <f t="shared" si="50"/>
        <v>0</v>
      </c>
      <c r="AS42" s="271">
        <f t="shared" si="51"/>
        <v>0</v>
      </c>
      <c r="AT42" s="271">
        <f t="shared" si="52"/>
        <v>0</v>
      </c>
      <c r="AU42" s="271">
        <f t="shared" si="53"/>
        <v>0</v>
      </c>
      <c r="AV42" s="271">
        <f t="shared" si="54"/>
        <v>0</v>
      </c>
      <c r="AW42" s="271">
        <f t="shared" si="42"/>
        <v>0</v>
      </c>
      <c r="AX42" s="271">
        <f t="shared" si="55"/>
        <v>0</v>
      </c>
      <c r="AY42" s="271">
        <f t="shared" si="56"/>
        <v>0</v>
      </c>
      <c r="AZ42" s="271">
        <f t="shared" si="57"/>
        <v>0</v>
      </c>
      <c r="BA42" s="271">
        <f t="shared" si="58"/>
        <v>0</v>
      </c>
      <c r="BB42" s="271">
        <f t="shared" si="59"/>
        <v>0</v>
      </c>
      <c r="BC42" s="271">
        <f t="shared" si="60"/>
        <v>0</v>
      </c>
      <c r="BD42" s="271">
        <f t="shared" si="61"/>
        <v>0</v>
      </c>
      <c r="BE42" s="504">
        <f t="shared" si="62"/>
        <v>0</v>
      </c>
      <c r="BF42" s="504">
        <f t="shared" si="63"/>
        <v>0</v>
      </c>
      <c r="BG42" s="601"/>
      <c r="BH42" s="599">
        <v>2</v>
      </c>
      <c r="BI42" s="271"/>
      <c r="BJ42" s="498">
        <v>9</v>
      </c>
      <c r="BL42" s="498"/>
      <c r="BN42" s="498"/>
      <c r="BP42" s="498"/>
      <c r="BR42" s="498"/>
      <c r="BT42" s="498"/>
      <c r="BV42" s="498"/>
      <c r="BX42" s="498"/>
      <c r="BZ42" s="271"/>
      <c r="CA42" s="1">
        <f t="shared" si="30"/>
        <v>0</v>
      </c>
      <c r="CB42" s="1">
        <f t="shared" si="31"/>
        <v>0</v>
      </c>
      <c r="CC42" s="1">
        <f t="shared" si="32"/>
        <v>0</v>
      </c>
      <c r="CD42" s="1">
        <f t="shared" si="33"/>
        <v>0</v>
      </c>
      <c r="CE42" s="950">
        <f t="shared" si="34"/>
        <v>0</v>
      </c>
      <c r="CF42" s="1">
        <f t="shared" si="35"/>
        <v>0</v>
      </c>
      <c r="CG42" s="1">
        <f t="shared" si="36"/>
        <v>0</v>
      </c>
      <c r="CH42" s="1">
        <f t="shared" si="8"/>
        <v>0</v>
      </c>
      <c r="CJ42" s="1">
        <f t="shared" si="37"/>
        <v>0</v>
      </c>
      <c r="CK42" s="1">
        <f t="shared" si="9"/>
        <v>0</v>
      </c>
      <c r="CM42" s="1">
        <f t="shared" si="10"/>
        <v>0</v>
      </c>
      <c r="CN42" s="1">
        <f t="shared" si="11"/>
        <v>0</v>
      </c>
      <c r="CO42" s="1">
        <f t="shared" si="12"/>
        <v>0</v>
      </c>
      <c r="CP42" s="1">
        <f t="shared" si="13"/>
        <v>0</v>
      </c>
      <c r="CQ42" s="1">
        <f t="shared" si="14"/>
        <v>0</v>
      </c>
      <c r="CR42" s="1">
        <f t="shared" si="15"/>
        <v>0</v>
      </c>
      <c r="CS42" s="1">
        <f t="shared" si="16"/>
        <v>0</v>
      </c>
      <c r="CT42" s="1">
        <f t="shared" si="17"/>
        <v>0</v>
      </c>
      <c r="CU42" s="1">
        <f t="shared" si="18"/>
        <v>0</v>
      </c>
      <c r="CV42" s="1">
        <f t="shared" si="19"/>
        <v>0</v>
      </c>
      <c r="CW42" s="1">
        <f t="shared" si="20"/>
        <v>0</v>
      </c>
      <c r="CX42" s="1">
        <f t="shared" si="21"/>
        <v>0</v>
      </c>
      <c r="CY42" s="1">
        <f t="shared" si="22"/>
        <v>0</v>
      </c>
      <c r="CZ42" s="1">
        <f t="shared" si="23"/>
        <v>0</v>
      </c>
      <c r="DA42" s="1">
        <f t="shared" si="24"/>
        <v>0</v>
      </c>
    </row>
    <row r="43" spans="1:105" s="1" customFormat="1" ht="65.25" customHeight="1">
      <c r="A43" s="1368"/>
      <c r="B43" s="247"/>
      <c r="C43" s="164"/>
      <c r="D43" s="441" t="s">
        <v>4770</v>
      </c>
      <c r="E43" s="703"/>
      <c r="F43" s="1065"/>
      <c r="G43" s="188" t="s">
        <v>1</v>
      </c>
      <c r="H43" s="164" t="s">
        <v>220</v>
      </c>
      <c r="I43" s="188" t="s">
        <v>4786</v>
      </c>
      <c r="J43" s="164">
        <v>2</v>
      </c>
      <c r="K43" s="164">
        <v>0</v>
      </c>
      <c r="L43" s="188" t="s">
        <v>6191</v>
      </c>
      <c r="M43" s="898">
        <v>232.52250000000001</v>
      </c>
      <c r="N43" s="190"/>
      <c r="O43" s="189"/>
      <c r="P43" s="218"/>
      <c r="Q43" s="189"/>
      <c r="R43" s="218"/>
      <c r="S43" s="189"/>
      <c r="T43" s="218"/>
      <c r="U43" s="189"/>
      <c r="V43" s="189"/>
      <c r="W43" s="189"/>
      <c r="X43" s="218"/>
      <c r="Y43" s="189"/>
      <c r="Z43" s="218"/>
      <c r="AA43" s="190"/>
      <c r="AB43" s="808"/>
      <c r="AC43" s="808"/>
      <c r="AD43" s="843" t="s">
        <v>231</v>
      </c>
      <c r="AE43" s="205">
        <f t="shared" si="44"/>
        <v>0</v>
      </c>
      <c r="AF43" s="191" t="str">
        <f t="shared" si="45"/>
        <v>No</v>
      </c>
      <c r="AG43" s="758" t="str">
        <f t="shared" ref="AG43:AG54" si="67">IF(SUM(N43:AD43)&gt;0,"Yes","No")</f>
        <v>No</v>
      </c>
      <c r="AH43" s="163" t="str">
        <f t="shared" si="47"/>
        <v>No</v>
      </c>
      <c r="AJ43" s="373">
        <v>2</v>
      </c>
      <c r="AK43" s="372">
        <f>AJ43*N43+AJ43*O43+AJ43*P43+AJ43*Q43+AJ43*R43+AJ43*S43+AJ43*U43+AJ43*W43+AJ43*X43+AJ43*Y43+AJ43*Z43+AJ43*AA43+AJ43*V43+AJ43*AB43+AJ43*AC43+AJ43*T43</f>
        <v>0</v>
      </c>
      <c r="AL43" s="60"/>
      <c r="AM43" s="60"/>
      <c r="AN43" s="634">
        <v>1.85</v>
      </c>
      <c r="AO43" s="596">
        <f t="shared" si="48"/>
        <v>0</v>
      </c>
      <c r="AP43" s="669"/>
      <c r="AQ43" s="271">
        <f t="shared" si="49"/>
        <v>0</v>
      </c>
      <c r="AR43" s="271">
        <f t="shared" si="50"/>
        <v>0</v>
      </c>
      <c r="AS43" s="271">
        <f t="shared" si="51"/>
        <v>0</v>
      </c>
      <c r="AT43" s="271">
        <f t="shared" si="52"/>
        <v>0</v>
      </c>
      <c r="AU43" s="271">
        <f t="shared" si="53"/>
        <v>0</v>
      </c>
      <c r="AV43" s="271">
        <f t="shared" si="54"/>
        <v>0</v>
      </c>
      <c r="AW43" s="271">
        <f t="shared" si="42"/>
        <v>0</v>
      </c>
      <c r="AX43" s="271">
        <f t="shared" si="55"/>
        <v>0</v>
      </c>
      <c r="AY43" s="271">
        <f t="shared" si="56"/>
        <v>0</v>
      </c>
      <c r="AZ43" s="271">
        <f t="shared" si="57"/>
        <v>0</v>
      </c>
      <c r="BA43" s="271">
        <f t="shared" si="58"/>
        <v>0</v>
      </c>
      <c r="BB43" s="271">
        <f t="shared" si="59"/>
        <v>0</v>
      </c>
      <c r="BC43" s="271">
        <f t="shared" si="60"/>
        <v>0</v>
      </c>
      <c r="BD43" s="271">
        <f t="shared" si="61"/>
        <v>0</v>
      </c>
      <c r="BE43" s="504">
        <f t="shared" si="62"/>
        <v>0</v>
      </c>
      <c r="BF43" s="504">
        <f t="shared" si="63"/>
        <v>0</v>
      </c>
      <c r="BG43" s="601"/>
      <c r="BH43" s="599">
        <v>2</v>
      </c>
      <c r="BI43" s="271"/>
      <c r="BJ43" s="498">
        <v>9</v>
      </c>
      <c r="BL43" s="498"/>
      <c r="BN43" s="498"/>
      <c r="BP43" s="498"/>
      <c r="BR43" s="498"/>
      <c r="BT43" s="498"/>
      <c r="BU43" s="1">
        <v>1</v>
      </c>
      <c r="BV43" s="498">
        <v>1</v>
      </c>
      <c r="BX43" s="498"/>
      <c r="BZ43" s="271"/>
      <c r="CA43" s="1">
        <f t="shared" si="30"/>
        <v>0</v>
      </c>
      <c r="CB43" s="1">
        <f t="shared" si="31"/>
        <v>0</v>
      </c>
      <c r="CC43" s="1">
        <f t="shared" si="32"/>
        <v>0</v>
      </c>
      <c r="CD43" s="1">
        <f t="shared" si="33"/>
        <v>0</v>
      </c>
      <c r="CE43" s="950">
        <f t="shared" si="34"/>
        <v>0</v>
      </c>
      <c r="CF43" s="1">
        <f t="shared" si="35"/>
        <v>0</v>
      </c>
      <c r="CG43" s="1">
        <f t="shared" si="36"/>
        <v>0</v>
      </c>
      <c r="CH43" s="1">
        <f t="shared" ref="CH43:CH76" si="68">IF(H43="various",IF(SUM(AQ43:BG43)&gt;0,SUM(AQ43:BG43),0),0)</f>
        <v>0</v>
      </c>
      <c r="CJ43" s="1">
        <f t="shared" si="37"/>
        <v>0</v>
      </c>
      <c r="CK43" s="1">
        <f t="shared" ref="CK43:CK76" si="69">IF(E43="Dual Tex.",IF(SUM(AQ43:BG43)&gt;0,SUM(AQ43:BG43),0),0)</f>
        <v>0</v>
      </c>
      <c r="CM43" s="1">
        <f t="shared" ref="CM43:CM76" si="70">IF(G43="sloper",IF(SUM(AQ43:BG43)&gt;0,SUM(AQ43:BG43),0),0)</f>
        <v>0</v>
      </c>
      <c r="CN43" s="1">
        <f t="shared" ref="CN43:CN76" si="71">IF(G43="footholds",IF(SUM(AQ43:BG43)&gt;0,SUM(AQ43:BG43),0),0)</f>
        <v>0</v>
      </c>
      <c r="CO43" s="1">
        <f t="shared" ref="CO43:CO76" si="72">IF(G43="micros",IF(SUM(AQ43:BG43)&gt;0,SUM(AQ43:BG43),0),0)</f>
        <v>0</v>
      </c>
      <c r="CP43" s="1">
        <f t="shared" ref="CP43:CP76" si="73">IF(G43="jug",IF(SUM(AQ43:BG43)&gt;0,SUM(AQ43:BG43),0),0)</f>
        <v>0</v>
      </c>
      <c r="CQ43" s="1">
        <f t="shared" ref="CQ43:CQ76" si="74">IF(G43="ledge",IF(SUM(AQ43:BG43)&gt;0,SUM(AQ43:BG43),0),0)</f>
        <v>0</v>
      </c>
      <c r="CR43" s="1">
        <f t="shared" ref="CR43:CR76" si="75">IF(G43="edge",IF(SUM(AQ43:BG43)&gt;0,SUM(AQ43:BG43),0),0)</f>
        <v>0</v>
      </c>
      <c r="CS43" s="1">
        <f t="shared" ref="CS43:CS76" si="76">IF(G43="crimp",IF(SUM(AQ43:BG43)&gt;0,SUM(AQ43:BG43),0),0)</f>
        <v>0</v>
      </c>
      <c r="CT43" s="1">
        <f t="shared" ref="CT43:CT76" si="77">IF(G43="incut",IF(SUM(AQ43:BG43)&gt;0,SUM(AQ43:BG43),0),0)</f>
        <v>0</v>
      </c>
      <c r="CU43" s="1">
        <f t="shared" ref="CU43:CU76" si="78">IF(G43="dish",IF(SUM(AQ43:BG43)&gt;0,SUM(AQ43:BG43),0),0)</f>
        <v>0</v>
      </c>
      <c r="CV43" s="1">
        <f t="shared" ref="CV43:CV76" si="79">IF(G43="pinch",IF(SUM(AQ43:BG43)&gt;0,SUM(AQ43:BG43),0),0)</f>
        <v>0</v>
      </c>
      <c r="CW43" s="1">
        <f t="shared" ref="CW43:CW76" si="80">IF(G43="pocket",IF(SUM(AQ43:BG43)&gt;0,SUM(AQ43:BG43),0),0)</f>
        <v>0</v>
      </c>
      <c r="CX43" s="1">
        <f t="shared" ref="CX43:CX76" si="81">IF(G43="insert",IF(SUM(AQ43:BG43)&gt;0,SUM(AQ43:BG43),0),0)</f>
        <v>0</v>
      </c>
      <c r="CY43" s="1">
        <f t="shared" ref="CY43:CY76" si="82">IF(G43="feature",IF(SUM(AQ43:BG43)&gt;0,SUM(AQ43:BG43),0),0)</f>
        <v>0</v>
      </c>
      <c r="CZ43" s="1">
        <f t="shared" ref="CZ43:CZ76" si="83">IF(G43="scoop",IF(SUM(AQ43:BG43)&gt;0,SUM(AQ43:BG43),0),0)</f>
        <v>0</v>
      </c>
      <c r="DA43" s="1">
        <f t="shared" ref="DA43:DA76" si="84">IF(G43="various",IF(SUM(AQ43:BG43)&gt;0,SUM(AQ43:BG43),0),0)</f>
        <v>0</v>
      </c>
    </row>
    <row r="44" spans="1:105" s="1" customFormat="1" ht="65.25" customHeight="1">
      <c r="A44" s="1368" t="s">
        <v>5178</v>
      </c>
      <c r="B44" s="255"/>
      <c r="D44" s="968" t="s">
        <v>4808</v>
      </c>
      <c r="E44" s="969"/>
      <c r="F44" s="1064" t="s">
        <v>6208</v>
      </c>
      <c r="G44" s="970" t="s">
        <v>684</v>
      </c>
      <c r="H44" s="971" t="s">
        <v>214</v>
      </c>
      <c r="I44" s="970" t="s">
        <v>4787</v>
      </c>
      <c r="J44" s="971">
        <v>1</v>
      </c>
      <c r="K44" s="971">
        <v>0</v>
      </c>
      <c r="L44" s="971" t="s">
        <v>6190</v>
      </c>
      <c r="M44" s="1000">
        <v>205.48500000000001</v>
      </c>
      <c r="N44" s="974"/>
      <c r="O44" s="973"/>
      <c r="P44" s="1001"/>
      <c r="Q44" s="973"/>
      <c r="R44" s="1001"/>
      <c r="S44" s="973"/>
      <c r="T44" s="1001"/>
      <c r="U44" s="973"/>
      <c r="V44" s="973"/>
      <c r="W44" s="973"/>
      <c r="X44" s="1001"/>
      <c r="Y44" s="973"/>
      <c r="Z44" s="1001"/>
      <c r="AA44" s="974"/>
      <c r="AB44" s="997"/>
      <c r="AC44" s="997"/>
      <c r="AD44" s="976" t="s">
        <v>231</v>
      </c>
      <c r="AE44" s="977">
        <f t="shared" si="44"/>
        <v>0</v>
      </c>
      <c r="AF44" s="978" t="str">
        <f t="shared" si="45"/>
        <v>No</v>
      </c>
      <c r="AG44" s="1017" t="str">
        <f t="shared" si="67"/>
        <v>No</v>
      </c>
      <c r="AH44" s="989" t="str">
        <f t="shared" si="47"/>
        <v>Yes</v>
      </c>
      <c r="AJ44" s="373">
        <v>1</v>
      </c>
      <c r="AK44" s="372">
        <f t="shared" si="64"/>
        <v>0</v>
      </c>
      <c r="AL44" s="60"/>
      <c r="AM44" s="60"/>
      <c r="AN44" s="634">
        <v>2.7</v>
      </c>
      <c r="AO44" s="596">
        <f t="shared" si="48"/>
        <v>0</v>
      </c>
      <c r="AP44" s="669"/>
      <c r="AQ44" s="271">
        <f t="shared" si="49"/>
        <v>0</v>
      </c>
      <c r="AR44" s="271">
        <f t="shared" si="50"/>
        <v>0</v>
      </c>
      <c r="AS44" s="271">
        <f t="shared" si="51"/>
        <v>0</v>
      </c>
      <c r="AT44" s="271">
        <f t="shared" si="52"/>
        <v>0</v>
      </c>
      <c r="AU44" s="271">
        <f t="shared" si="53"/>
        <v>0</v>
      </c>
      <c r="AV44" s="271">
        <f t="shared" si="54"/>
        <v>0</v>
      </c>
      <c r="AW44" s="271">
        <f t="shared" si="42"/>
        <v>0</v>
      </c>
      <c r="AX44" s="271">
        <f t="shared" si="55"/>
        <v>0</v>
      </c>
      <c r="AY44" s="271">
        <f t="shared" si="56"/>
        <v>0</v>
      </c>
      <c r="AZ44" s="271">
        <f t="shared" si="57"/>
        <v>0</v>
      </c>
      <c r="BA44" s="271">
        <f t="shared" si="58"/>
        <v>0</v>
      </c>
      <c r="BB44" s="271">
        <f t="shared" si="59"/>
        <v>0</v>
      </c>
      <c r="BC44" s="271">
        <f t="shared" si="60"/>
        <v>0</v>
      </c>
      <c r="BD44" s="271">
        <f t="shared" si="61"/>
        <v>0</v>
      </c>
      <c r="BE44" s="504">
        <f t="shared" si="62"/>
        <v>0</v>
      </c>
      <c r="BF44" s="504">
        <f t="shared" si="63"/>
        <v>0</v>
      </c>
      <c r="BG44" s="601"/>
      <c r="BH44" s="599">
        <v>1</v>
      </c>
      <c r="BI44" s="271"/>
      <c r="BJ44" s="498">
        <v>6</v>
      </c>
      <c r="BL44" s="498"/>
      <c r="BN44" s="498"/>
      <c r="BP44" s="498"/>
      <c r="BR44" s="498"/>
      <c r="BT44" s="498"/>
      <c r="BV44" s="498"/>
      <c r="BX44" s="498"/>
      <c r="BZ44" s="271"/>
      <c r="CA44" s="1">
        <f t="shared" ref="CA44:CA76" si="85">IF(H44="XS",IF(SUM(AQ44:BG44)&gt;0,SUM(AQ44:BG44),0),0)</f>
        <v>0</v>
      </c>
      <c r="CB44" s="1">
        <f t="shared" ref="CB44:CB76" si="86">IF(H44="S",IF(SUM(AQ44:BG44)&gt;0,SUM(AQ44:BG44),0),0)</f>
        <v>0</v>
      </c>
      <c r="CC44" s="1">
        <f t="shared" ref="CC44:CC76" si="87">IF(H44="M",IF(SUM(AQ44:BG44)&gt;0,SUM(AQ44:BG44),0),0)</f>
        <v>0</v>
      </c>
      <c r="CD44" s="1">
        <f t="shared" ref="CD44:CD76" si="88">IF(H44="L",IF(SUM(AQ44:BG44)&gt;0,SUM(AQ44:BG44),0),0)</f>
        <v>0</v>
      </c>
      <c r="CE44" s="950">
        <f t="shared" ref="CE44:CE76" si="89">IF(H44="XL",IF(SUM(AQ44:BG44)&gt;0,SUM(AQ44:BG44),0),0)</f>
        <v>0</v>
      </c>
      <c r="CF44" s="1">
        <f t="shared" ref="CF44:CF76" si="90">IF(H44="2XL",IF(SUM(AQ44:BG44)&gt;0,SUM(AQ44:BG44),0),0)</f>
        <v>0</v>
      </c>
      <c r="CG44" s="1">
        <f t="shared" ref="CG44:CG76" si="91">IF(H44="3XL",IF(SUM(AQ44:BG44)&gt;0,SUM(AQ44:BG44),0),0)</f>
        <v>0</v>
      </c>
      <c r="CH44" s="1">
        <f t="shared" si="68"/>
        <v>0</v>
      </c>
      <c r="CJ44" s="1">
        <f t="shared" ref="CJ44:CJ76" si="92">IF(E44="",IF(SUM(AQ44:BG44)&gt;0,SUM(AQ44:BG44),0),0)</f>
        <v>0</v>
      </c>
      <c r="CK44" s="1">
        <f t="shared" si="69"/>
        <v>0</v>
      </c>
      <c r="CM44" s="1">
        <f t="shared" si="70"/>
        <v>0</v>
      </c>
      <c r="CN44" s="1">
        <f t="shared" si="71"/>
        <v>0</v>
      </c>
      <c r="CO44" s="1">
        <f t="shared" si="72"/>
        <v>0</v>
      </c>
      <c r="CP44" s="1">
        <f t="shared" si="73"/>
        <v>0</v>
      </c>
      <c r="CQ44" s="1">
        <f t="shared" si="74"/>
        <v>0</v>
      </c>
      <c r="CR44" s="1">
        <f t="shared" si="75"/>
        <v>0</v>
      </c>
      <c r="CS44" s="1">
        <f t="shared" si="76"/>
        <v>0</v>
      </c>
      <c r="CT44" s="1">
        <f t="shared" si="77"/>
        <v>0</v>
      </c>
      <c r="CU44" s="1">
        <f t="shared" si="78"/>
        <v>0</v>
      </c>
      <c r="CV44" s="1">
        <f t="shared" si="79"/>
        <v>0</v>
      </c>
      <c r="CW44" s="1">
        <f t="shared" si="80"/>
        <v>0</v>
      </c>
      <c r="CX44" s="1">
        <f t="shared" si="81"/>
        <v>0</v>
      </c>
      <c r="CY44" s="1">
        <f t="shared" si="82"/>
        <v>0</v>
      </c>
      <c r="CZ44" s="1">
        <f t="shared" si="83"/>
        <v>0</v>
      </c>
      <c r="DA44" s="1">
        <f t="shared" si="84"/>
        <v>0</v>
      </c>
    </row>
    <row r="45" spans="1:105" s="1" customFormat="1" ht="65.25" customHeight="1">
      <c r="A45" s="1368"/>
      <c r="B45" s="255"/>
      <c r="C45" s="60"/>
      <c r="D45" s="440" t="s">
        <v>4772</v>
      </c>
      <c r="E45" s="704"/>
      <c r="F45" s="1066"/>
      <c r="G45" s="158" t="s">
        <v>684</v>
      </c>
      <c r="H45" s="60" t="s">
        <v>220</v>
      </c>
      <c r="I45" s="158" t="s">
        <v>5066</v>
      </c>
      <c r="J45" s="60">
        <v>1</v>
      </c>
      <c r="K45" s="60">
        <v>0</v>
      </c>
      <c r="L45" s="1" t="s">
        <v>6190</v>
      </c>
      <c r="M45" s="885">
        <v>178.44749999999999</v>
      </c>
      <c r="N45" s="160"/>
      <c r="O45" s="159"/>
      <c r="P45" s="215"/>
      <c r="Q45" s="159"/>
      <c r="R45" s="215"/>
      <c r="S45" s="159"/>
      <c r="T45" s="215"/>
      <c r="U45" s="159"/>
      <c r="V45" s="159"/>
      <c r="W45" s="159"/>
      <c r="X45" s="215"/>
      <c r="Y45" s="159"/>
      <c r="Z45" s="215"/>
      <c r="AA45" s="160"/>
      <c r="AB45" s="605"/>
      <c r="AC45" s="605"/>
      <c r="AD45" s="837" t="s">
        <v>231</v>
      </c>
      <c r="AE45" s="161">
        <f t="shared" si="44"/>
        <v>0</v>
      </c>
      <c r="AF45" s="162" t="str">
        <f t="shared" si="45"/>
        <v>No</v>
      </c>
      <c r="AG45" s="667" t="str">
        <f t="shared" si="67"/>
        <v>No</v>
      </c>
      <c r="AH45" s="163" t="str">
        <f t="shared" si="47"/>
        <v>No</v>
      </c>
      <c r="AJ45" s="373">
        <v>1</v>
      </c>
      <c r="AK45" s="372">
        <f t="shared" si="64"/>
        <v>0</v>
      </c>
      <c r="AL45" s="60"/>
      <c r="AM45" s="60"/>
      <c r="AN45" s="634">
        <v>1.5</v>
      </c>
      <c r="AO45" s="596">
        <f t="shared" si="48"/>
        <v>0</v>
      </c>
      <c r="AP45" s="669"/>
      <c r="AQ45" s="271">
        <f t="shared" si="49"/>
        <v>0</v>
      </c>
      <c r="AR45" s="271">
        <f t="shared" si="50"/>
        <v>0</v>
      </c>
      <c r="AS45" s="271">
        <f t="shared" si="51"/>
        <v>0</v>
      </c>
      <c r="AT45" s="271">
        <f t="shared" si="52"/>
        <v>0</v>
      </c>
      <c r="AU45" s="271">
        <f t="shared" si="53"/>
        <v>0</v>
      </c>
      <c r="AV45" s="271">
        <f t="shared" si="54"/>
        <v>0</v>
      </c>
      <c r="AW45" s="271">
        <f t="shared" si="42"/>
        <v>0</v>
      </c>
      <c r="AX45" s="271">
        <f t="shared" si="55"/>
        <v>0</v>
      </c>
      <c r="AY45" s="271">
        <f t="shared" si="56"/>
        <v>0</v>
      </c>
      <c r="AZ45" s="271">
        <f t="shared" si="57"/>
        <v>0</v>
      </c>
      <c r="BA45" s="271">
        <f t="shared" si="58"/>
        <v>0</v>
      </c>
      <c r="BB45" s="271">
        <f t="shared" si="59"/>
        <v>0</v>
      </c>
      <c r="BC45" s="271">
        <f t="shared" si="60"/>
        <v>0</v>
      </c>
      <c r="BD45" s="271">
        <f t="shared" si="61"/>
        <v>0</v>
      </c>
      <c r="BE45" s="504">
        <f t="shared" si="62"/>
        <v>0</v>
      </c>
      <c r="BF45" s="504">
        <f t="shared" si="63"/>
        <v>0</v>
      </c>
      <c r="BG45" s="601"/>
      <c r="BH45" s="599">
        <v>1</v>
      </c>
      <c r="BI45" s="271"/>
      <c r="BJ45" s="498">
        <v>5</v>
      </c>
      <c r="BL45" s="498"/>
      <c r="BN45" s="498"/>
      <c r="BP45" s="498"/>
      <c r="BR45" s="498"/>
      <c r="BT45" s="498"/>
      <c r="BV45" s="498"/>
      <c r="BX45" s="498"/>
      <c r="BZ45" s="271"/>
      <c r="CA45" s="1">
        <f t="shared" si="85"/>
        <v>0</v>
      </c>
      <c r="CB45" s="1">
        <f t="shared" si="86"/>
        <v>0</v>
      </c>
      <c r="CC45" s="1">
        <f t="shared" si="87"/>
        <v>0</v>
      </c>
      <c r="CD45" s="1">
        <f t="shared" si="88"/>
        <v>0</v>
      </c>
      <c r="CE45" s="950">
        <f t="shared" si="89"/>
        <v>0</v>
      </c>
      <c r="CF45" s="1">
        <f t="shared" si="90"/>
        <v>0</v>
      </c>
      <c r="CG45" s="1">
        <f t="shared" si="91"/>
        <v>0</v>
      </c>
      <c r="CH45" s="1">
        <f t="shared" si="68"/>
        <v>0</v>
      </c>
      <c r="CJ45" s="1">
        <f t="shared" si="92"/>
        <v>0</v>
      </c>
      <c r="CK45" s="1">
        <f t="shared" si="69"/>
        <v>0</v>
      </c>
      <c r="CM45" s="1">
        <f t="shared" si="70"/>
        <v>0</v>
      </c>
      <c r="CN45" s="1">
        <f t="shared" si="71"/>
        <v>0</v>
      </c>
      <c r="CO45" s="1">
        <f t="shared" si="72"/>
        <v>0</v>
      </c>
      <c r="CP45" s="1">
        <f t="shared" si="73"/>
        <v>0</v>
      </c>
      <c r="CQ45" s="1">
        <f t="shared" si="74"/>
        <v>0</v>
      </c>
      <c r="CR45" s="1">
        <f t="shared" si="75"/>
        <v>0</v>
      </c>
      <c r="CS45" s="1">
        <f t="shared" si="76"/>
        <v>0</v>
      </c>
      <c r="CT45" s="1">
        <f t="shared" si="77"/>
        <v>0</v>
      </c>
      <c r="CU45" s="1">
        <f t="shared" si="78"/>
        <v>0</v>
      </c>
      <c r="CV45" s="1">
        <f t="shared" si="79"/>
        <v>0</v>
      </c>
      <c r="CW45" s="1">
        <f t="shared" si="80"/>
        <v>0</v>
      </c>
      <c r="CX45" s="1">
        <f t="shared" si="81"/>
        <v>0</v>
      </c>
      <c r="CY45" s="1">
        <f t="shared" si="82"/>
        <v>0</v>
      </c>
      <c r="CZ45" s="1">
        <f t="shared" si="83"/>
        <v>0</v>
      </c>
      <c r="DA45" s="1">
        <f t="shared" si="84"/>
        <v>0</v>
      </c>
    </row>
    <row r="46" spans="1:105" s="1" customFormat="1" ht="65.25" customHeight="1">
      <c r="A46" s="1368"/>
      <c r="B46" s="255"/>
      <c r="C46" s="60"/>
      <c r="D46" s="440" t="s">
        <v>4773</v>
      </c>
      <c r="E46" s="704"/>
      <c r="F46" s="1066"/>
      <c r="G46" s="158" t="s">
        <v>684</v>
      </c>
      <c r="H46" s="60" t="s">
        <v>220</v>
      </c>
      <c r="I46" s="158" t="s">
        <v>5066</v>
      </c>
      <c r="J46" s="60">
        <v>1</v>
      </c>
      <c r="K46" s="60">
        <v>0</v>
      </c>
      <c r="L46" s="132" t="s">
        <v>6191</v>
      </c>
      <c r="M46" s="885">
        <v>183.85500000000002</v>
      </c>
      <c r="N46" s="160"/>
      <c r="O46" s="159"/>
      <c r="P46" s="215"/>
      <c r="Q46" s="159"/>
      <c r="R46" s="215"/>
      <c r="S46" s="159"/>
      <c r="T46" s="215"/>
      <c r="U46" s="159"/>
      <c r="V46" s="159"/>
      <c r="W46" s="159"/>
      <c r="X46" s="215"/>
      <c r="Y46" s="159"/>
      <c r="Z46" s="215"/>
      <c r="AA46" s="160"/>
      <c r="AB46" s="605"/>
      <c r="AC46" s="605"/>
      <c r="AD46" s="837" t="s">
        <v>231</v>
      </c>
      <c r="AE46" s="161">
        <f t="shared" si="44"/>
        <v>0</v>
      </c>
      <c r="AF46" s="162" t="str">
        <f t="shared" si="45"/>
        <v>No</v>
      </c>
      <c r="AG46" s="667" t="str">
        <f t="shared" si="67"/>
        <v>No</v>
      </c>
      <c r="AH46" s="163" t="str">
        <f t="shared" si="47"/>
        <v>No</v>
      </c>
      <c r="AJ46" s="373">
        <v>1</v>
      </c>
      <c r="AK46" s="372">
        <f t="shared" si="64"/>
        <v>0</v>
      </c>
      <c r="AL46" s="60"/>
      <c r="AM46" s="60"/>
      <c r="AN46" s="634">
        <v>1.5</v>
      </c>
      <c r="AO46" s="596">
        <f t="shared" si="48"/>
        <v>0</v>
      </c>
      <c r="AP46" s="669"/>
      <c r="AQ46" s="271">
        <f t="shared" si="49"/>
        <v>0</v>
      </c>
      <c r="AR46" s="271">
        <f t="shared" si="50"/>
        <v>0</v>
      </c>
      <c r="AS46" s="271">
        <f t="shared" si="51"/>
        <v>0</v>
      </c>
      <c r="AT46" s="271">
        <f t="shared" si="52"/>
        <v>0</v>
      </c>
      <c r="AU46" s="271">
        <f t="shared" si="53"/>
        <v>0</v>
      </c>
      <c r="AV46" s="271">
        <f t="shared" si="54"/>
        <v>0</v>
      </c>
      <c r="AW46" s="271">
        <f t="shared" si="42"/>
        <v>0</v>
      </c>
      <c r="AX46" s="271">
        <f t="shared" si="55"/>
        <v>0</v>
      </c>
      <c r="AY46" s="271">
        <f t="shared" si="56"/>
        <v>0</v>
      </c>
      <c r="AZ46" s="271">
        <f t="shared" si="57"/>
        <v>0</v>
      </c>
      <c r="BA46" s="271">
        <f t="shared" si="58"/>
        <v>0</v>
      </c>
      <c r="BB46" s="271">
        <f t="shared" si="59"/>
        <v>0</v>
      </c>
      <c r="BC46" s="271">
        <f t="shared" si="60"/>
        <v>0</v>
      </c>
      <c r="BD46" s="271">
        <f t="shared" si="61"/>
        <v>0</v>
      </c>
      <c r="BE46" s="504">
        <f t="shared" si="62"/>
        <v>0</v>
      </c>
      <c r="BF46" s="504">
        <f t="shared" si="63"/>
        <v>0</v>
      </c>
      <c r="BG46" s="601"/>
      <c r="BH46" s="599">
        <v>1</v>
      </c>
      <c r="BI46" s="271"/>
      <c r="BJ46" s="498">
        <v>5</v>
      </c>
      <c r="BL46" s="498"/>
      <c r="BN46" s="498"/>
      <c r="BP46" s="498"/>
      <c r="BR46" s="498"/>
      <c r="BT46" s="498"/>
      <c r="BU46" s="1">
        <v>1</v>
      </c>
      <c r="BV46" s="498"/>
      <c r="BX46" s="498"/>
      <c r="BZ46" s="271"/>
      <c r="CA46" s="1">
        <f t="shared" si="85"/>
        <v>0</v>
      </c>
      <c r="CB46" s="1">
        <f t="shared" si="86"/>
        <v>0</v>
      </c>
      <c r="CC46" s="1">
        <f t="shared" si="87"/>
        <v>0</v>
      </c>
      <c r="CD46" s="1">
        <f t="shared" si="88"/>
        <v>0</v>
      </c>
      <c r="CE46" s="950">
        <f t="shared" si="89"/>
        <v>0</v>
      </c>
      <c r="CF46" s="1">
        <f t="shared" si="90"/>
        <v>0</v>
      </c>
      <c r="CG46" s="1">
        <f t="shared" si="91"/>
        <v>0</v>
      </c>
      <c r="CH46" s="1">
        <f t="shared" si="68"/>
        <v>0</v>
      </c>
      <c r="CJ46" s="1">
        <f t="shared" si="92"/>
        <v>0</v>
      </c>
      <c r="CK46" s="1">
        <f t="shared" si="69"/>
        <v>0</v>
      </c>
      <c r="CM46" s="1">
        <f t="shared" si="70"/>
        <v>0</v>
      </c>
      <c r="CN46" s="1">
        <f t="shared" si="71"/>
        <v>0</v>
      </c>
      <c r="CO46" s="1">
        <f t="shared" si="72"/>
        <v>0</v>
      </c>
      <c r="CP46" s="1">
        <f t="shared" si="73"/>
        <v>0</v>
      </c>
      <c r="CQ46" s="1">
        <f t="shared" si="74"/>
        <v>0</v>
      </c>
      <c r="CR46" s="1">
        <f t="shared" si="75"/>
        <v>0</v>
      </c>
      <c r="CS46" s="1">
        <f t="shared" si="76"/>
        <v>0</v>
      </c>
      <c r="CT46" s="1">
        <f t="shared" si="77"/>
        <v>0</v>
      </c>
      <c r="CU46" s="1">
        <f t="shared" si="78"/>
        <v>0</v>
      </c>
      <c r="CV46" s="1">
        <f t="shared" si="79"/>
        <v>0</v>
      </c>
      <c r="CW46" s="1">
        <f t="shared" si="80"/>
        <v>0</v>
      </c>
      <c r="CX46" s="1">
        <f t="shared" si="81"/>
        <v>0</v>
      </c>
      <c r="CY46" s="1">
        <f t="shared" si="82"/>
        <v>0</v>
      </c>
      <c r="CZ46" s="1">
        <f t="shared" si="83"/>
        <v>0</v>
      </c>
      <c r="DA46" s="1">
        <f t="shared" si="84"/>
        <v>0</v>
      </c>
    </row>
    <row r="47" spans="1:105" s="1" customFormat="1" ht="65.25" customHeight="1">
      <c r="A47" s="1368"/>
      <c r="B47" s="255"/>
      <c r="C47" s="60"/>
      <c r="D47" s="968" t="s">
        <v>4774</v>
      </c>
      <c r="E47" s="969"/>
      <c r="F47" s="1064" t="s">
        <v>6208</v>
      </c>
      <c r="G47" s="970" t="s">
        <v>684</v>
      </c>
      <c r="H47" s="971" t="s">
        <v>220</v>
      </c>
      <c r="I47" s="970" t="s">
        <v>4788</v>
      </c>
      <c r="J47" s="971">
        <v>1</v>
      </c>
      <c r="K47" s="971">
        <v>0</v>
      </c>
      <c r="L47" s="971" t="s">
        <v>6190</v>
      </c>
      <c r="M47" s="1000">
        <v>178.44749999999999</v>
      </c>
      <c r="N47" s="974"/>
      <c r="O47" s="973"/>
      <c r="P47" s="1001"/>
      <c r="Q47" s="973"/>
      <c r="R47" s="1001"/>
      <c r="S47" s="973"/>
      <c r="T47" s="1001"/>
      <c r="U47" s="973"/>
      <c r="V47" s="973"/>
      <c r="W47" s="973"/>
      <c r="X47" s="1001"/>
      <c r="Y47" s="973"/>
      <c r="Z47" s="1001"/>
      <c r="AA47" s="974"/>
      <c r="AB47" s="997"/>
      <c r="AC47" s="997"/>
      <c r="AD47" s="976" t="s">
        <v>231</v>
      </c>
      <c r="AE47" s="977">
        <f t="shared" si="44"/>
        <v>0</v>
      </c>
      <c r="AF47" s="978" t="str">
        <f t="shared" si="45"/>
        <v>No</v>
      </c>
      <c r="AG47" s="1017" t="str">
        <f t="shared" si="67"/>
        <v>No</v>
      </c>
      <c r="AH47" s="967" t="str">
        <f t="shared" si="47"/>
        <v>Yes</v>
      </c>
      <c r="AJ47" s="373">
        <v>1</v>
      </c>
      <c r="AK47" s="372">
        <f t="shared" si="64"/>
        <v>0</v>
      </c>
      <c r="AL47" s="60"/>
      <c r="AM47" s="60"/>
      <c r="AN47" s="634">
        <v>1.55</v>
      </c>
      <c r="AO47" s="596">
        <f t="shared" si="48"/>
        <v>0</v>
      </c>
      <c r="AP47" s="669"/>
      <c r="AQ47" s="271">
        <f t="shared" si="49"/>
        <v>0</v>
      </c>
      <c r="AR47" s="271">
        <f t="shared" si="50"/>
        <v>0</v>
      </c>
      <c r="AS47" s="271">
        <f t="shared" si="51"/>
        <v>0</v>
      </c>
      <c r="AT47" s="271">
        <f t="shared" si="52"/>
        <v>0</v>
      </c>
      <c r="AU47" s="271">
        <f t="shared" si="53"/>
        <v>0</v>
      </c>
      <c r="AV47" s="271">
        <f t="shared" si="54"/>
        <v>0</v>
      </c>
      <c r="AW47" s="271">
        <f t="shared" si="42"/>
        <v>0</v>
      </c>
      <c r="AX47" s="271">
        <f t="shared" si="55"/>
        <v>0</v>
      </c>
      <c r="AY47" s="271">
        <f t="shared" si="56"/>
        <v>0</v>
      </c>
      <c r="AZ47" s="271">
        <f t="shared" si="57"/>
        <v>0</v>
      </c>
      <c r="BA47" s="271">
        <f t="shared" si="58"/>
        <v>0</v>
      </c>
      <c r="BB47" s="271">
        <f t="shared" si="59"/>
        <v>0</v>
      </c>
      <c r="BC47" s="271">
        <f t="shared" si="60"/>
        <v>0</v>
      </c>
      <c r="BD47" s="271">
        <f t="shared" si="61"/>
        <v>0</v>
      </c>
      <c r="BE47" s="504">
        <f t="shared" si="62"/>
        <v>0</v>
      </c>
      <c r="BF47" s="504">
        <f t="shared" si="63"/>
        <v>0</v>
      </c>
      <c r="BG47" s="601"/>
      <c r="BH47" s="599">
        <v>1</v>
      </c>
      <c r="BI47" s="271"/>
      <c r="BJ47" s="498">
        <v>5</v>
      </c>
      <c r="BL47" s="498"/>
      <c r="BN47" s="498"/>
      <c r="BP47" s="498"/>
      <c r="BR47" s="498"/>
      <c r="BT47" s="498"/>
      <c r="BV47" s="498"/>
      <c r="BX47" s="498"/>
      <c r="BZ47" s="271"/>
      <c r="CA47" s="1">
        <f t="shared" si="85"/>
        <v>0</v>
      </c>
      <c r="CB47" s="1">
        <f t="shared" si="86"/>
        <v>0</v>
      </c>
      <c r="CC47" s="1">
        <f t="shared" si="87"/>
        <v>0</v>
      </c>
      <c r="CD47" s="1">
        <f t="shared" si="88"/>
        <v>0</v>
      </c>
      <c r="CE47" s="950">
        <f t="shared" si="89"/>
        <v>0</v>
      </c>
      <c r="CF47" s="1">
        <f t="shared" si="90"/>
        <v>0</v>
      </c>
      <c r="CG47" s="1">
        <f t="shared" si="91"/>
        <v>0</v>
      </c>
      <c r="CH47" s="1">
        <f t="shared" si="68"/>
        <v>0</v>
      </c>
      <c r="CJ47" s="1">
        <f t="shared" si="92"/>
        <v>0</v>
      </c>
      <c r="CK47" s="1">
        <f t="shared" si="69"/>
        <v>0</v>
      </c>
      <c r="CM47" s="1">
        <f t="shared" si="70"/>
        <v>0</v>
      </c>
      <c r="CN47" s="1">
        <f t="shared" si="71"/>
        <v>0</v>
      </c>
      <c r="CO47" s="1">
        <f t="shared" si="72"/>
        <v>0</v>
      </c>
      <c r="CP47" s="1">
        <f t="shared" si="73"/>
        <v>0</v>
      </c>
      <c r="CQ47" s="1">
        <f t="shared" si="74"/>
        <v>0</v>
      </c>
      <c r="CR47" s="1">
        <f t="shared" si="75"/>
        <v>0</v>
      </c>
      <c r="CS47" s="1">
        <f t="shared" si="76"/>
        <v>0</v>
      </c>
      <c r="CT47" s="1">
        <f t="shared" si="77"/>
        <v>0</v>
      </c>
      <c r="CU47" s="1">
        <f t="shared" si="78"/>
        <v>0</v>
      </c>
      <c r="CV47" s="1">
        <f t="shared" si="79"/>
        <v>0</v>
      </c>
      <c r="CW47" s="1">
        <f t="shared" si="80"/>
        <v>0</v>
      </c>
      <c r="CX47" s="1">
        <f t="shared" si="81"/>
        <v>0</v>
      </c>
      <c r="CY47" s="1">
        <f t="shared" si="82"/>
        <v>0</v>
      </c>
      <c r="CZ47" s="1">
        <f t="shared" si="83"/>
        <v>0</v>
      </c>
      <c r="DA47" s="1">
        <f t="shared" si="84"/>
        <v>0</v>
      </c>
    </row>
    <row r="48" spans="1:105" s="1" customFormat="1" ht="65.25" customHeight="1">
      <c r="A48" s="1368"/>
      <c r="B48" s="255"/>
      <c r="D48" s="968" t="s">
        <v>4775</v>
      </c>
      <c r="E48" s="969"/>
      <c r="F48" s="1064"/>
      <c r="G48" s="970" t="s">
        <v>684</v>
      </c>
      <c r="H48" s="971" t="s">
        <v>220</v>
      </c>
      <c r="I48" s="970" t="s">
        <v>4788</v>
      </c>
      <c r="J48" s="971">
        <v>1</v>
      </c>
      <c r="K48" s="971">
        <v>0</v>
      </c>
      <c r="L48" s="970" t="s">
        <v>6192</v>
      </c>
      <c r="M48" s="1000">
        <v>183.85500000000002</v>
      </c>
      <c r="N48" s="974"/>
      <c r="O48" s="973"/>
      <c r="P48" s="1001"/>
      <c r="Q48" s="973"/>
      <c r="R48" s="1001"/>
      <c r="S48" s="973"/>
      <c r="T48" s="1001"/>
      <c r="U48" s="973"/>
      <c r="V48" s="973"/>
      <c r="W48" s="973"/>
      <c r="X48" s="1001"/>
      <c r="Y48" s="973"/>
      <c r="Z48" s="1001"/>
      <c r="AA48" s="974"/>
      <c r="AB48" s="997"/>
      <c r="AC48" s="997"/>
      <c r="AD48" s="976" t="s">
        <v>231</v>
      </c>
      <c r="AE48" s="977">
        <f t="shared" si="44"/>
        <v>0</v>
      </c>
      <c r="AF48" s="978" t="str">
        <f t="shared" si="45"/>
        <v>No</v>
      </c>
      <c r="AG48" s="1017" t="str">
        <f t="shared" si="67"/>
        <v>No</v>
      </c>
      <c r="AH48" s="967" t="str">
        <f t="shared" si="47"/>
        <v>No</v>
      </c>
      <c r="AJ48" s="373">
        <v>1</v>
      </c>
      <c r="AK48" s="372">
        <f t="shared" si="64"/>
        <v>0</v>
      </c>
      <c r="AL48" s="60"/>
      <c r="AM48" s="60"/>
      <c r="AN48" s="634">
        <v>1.55</v>
      </c>
      <c r="AO48" s="596">
        <f t="shared" si="48"/>
        <v>0</v>
      </c>
      <c r="AP48" s="669"/>
      <c r="AQ48" s="271">
        <f t="shared" si="49"/>
        <v>0</v>
      </c>
      <c r="AR48" s="271">
        <f t="shared" si="50"/>
        <v>0</v>
      </c>
      <c r="AS48" s="271">
        <f t="shared" si="51"/>
        <v>0</v>
      </c>
      <c r="AT48" s="271">
        <f t="shared" si="52"/>
        <v>0</v>
      </c>
      <c r="AU48" s="271">
        <f t="shared" si="53"/>
        <v>0</v>
      </c>
      <c r="AV48" s="271">
        <f t="shared" si="54"/>
        <v>0</v>
      </c>
      <c r="AW48" s="271">
        <f t="shared" si="42"/>
        <v>0</v>
      </c>
      <c r="AX48" s="271">
        <f t="shared" si="55"/>
        <v>0</v>
      </c>
      <c r="AY48" s="271">
        <f t="shared" si="56"/>
        <v>0</v>
      </c>
      <c r="AZ48" s="271">
        <f t="shared" si="57"/>
        <v>0</v>
      </c>
      <c r="BA48" s="271">
        <f t="shared" si="58"/>
        <v>0</v>
      </c>
      <c r="BB48" s="271">
        <f t="shared" si="59"/>
        <v>0</v>
      </c>
      <c r="BC48" s="271">
        <f t="shared" si="60"/>
        <v>0</v>
      </c>
      <c r="BD48" s="271">
        <f t="shared" si="61"/>
        <v>0</v>
      </c>
      <c r="BE48" s="504">
        <f t="shared" si="62"/>
        <v>0</v>
      </c>
      <c r="BF48" s="504">
        <f t="shared" si="63"/>
        <v>0</v>
      </c>
      <c r="BG48" s="601"/>
      <c r="BH48" s="599">
        <v>1</v>
      </c>
      <c r="BI48" s="271"/>
      <c r="BJ48" s="498">
        <v>5</v>
      </c>
      <c r="BL48" s="498"/>
      <c r="BN48" s="498"/>
      <c r="BP48" s="498"/>
      <c r="BR48" s="498"/>
      <c r="BT48" s="498"/>
      <c r="BV48" s="498"/>
      <c r="BW48" s="1">
        <v>1</v>
      </c>
      <c r="BX48" s="498"/>
      <c r="BZ48" s="271"/>
      <c r="CA48" s="1">
        <f t="shared" si="85"/>
        <v>0</v>
      </c>
      <c r="CB48" s="1">
        <f t="shared" si="86"/>
        <v>0</v>
      </c>
      <c r="CC48" s="1">
        <f t="shared" si="87"/>
        <v>0</v>
      </c>
      <c r="CD48" s="1">
        <f t="shared" si="88"/>
        <v>0</v>
      </c>
      <c r="CE48" s="950">
        <f t="shared" si="89"/>
        <v>0</v>
      </c>
      <c r="CF48" s="1">
        <f t="shared" si="90"/>
        <v>0</v>
      </c>
      <c r="CG48" s="1">
        <f t="shared" si="91"/>
        <v>0</v>
      </c>
      <c r="CH48" s="1">
        <f t="shared" si="68"/>
        <v>0</v>
      </c>
      <c r="CJ48" s="1">
        <f t="shared" si="92"/>
        <v>0</v>
      </c>
      <c r="CK48" s="1">
        <f t="shared" si="69"/>
        <v>0</v>
      </c>
      <c r="CM48" s="1">
        <f t="shared" si="70"/>
        <v>0</v>
      </c>
      <c r="CN48" s="1">
        <f t="shared" si="71"/>
        <v>0</v>
      </c>
      <c r="CO48" s="1">
        <f t="shared" si="72"/>
        <v>0</v>
      </c>
      <c r="CP48" s="1">
        <f t="shared" si="73"/>
        <v>0</v>
      </c>
      <c r="CQ48" s="1">
        <f t="shared" si="74"/>
        <v>0</v>
      </c>
      <c r="CR48" s="1">
        <f t="shared" si="75"/>
        <v>0</v>
      </c>
      <c r="CS48" s="1">
        <f t="shared" si="76"/>
        <v>0</v>
      </c>
      <c r="CT48" s="1">
        <f t="shared" si="77"/>
        <v>0</v>
      </c>
      <c r="CU48" s="1">
        <f t="shared" si="78"/>
        <v>0</v>
      </c>
      <c r="CV48" s="1">
        <f t="shared" si="79"/>
        <v>0</v>
      </c>
      <c r="CW48" s="1">
        <f t="shared" si="80"/>
        <v>0</v>
      </c>
      <c r="CX48" s="1">
        <f t="shared" si="81"/>
        <v>0</v>
      </c>
      <c r="CY48" s="1">
        <f t="shared" si="82"/>
        <v>0</v>
      </c>
      <c r="CZ48" s="1">
        <f t="shared" si="83"/>
        <v>0</v>
      </c>
      <c r="DA48" s="1">
        <f t="shared" si="84"/>
        <v>0</v>
      </c>
    </row>
    <row r="49" spans="1:16313" s="1" customFormat="1" ht="65.25" customHeight="1">
      <c r="A49" s="1368"/>
      <c r="B49" s="255"/>
      <c r="C49" s="60"/>
      <c r="D49" s="440" t="s">
        <v>4776</v>
      </c>
      <c r="E49" s="704"/>
      <c r="F49" s="1066" t="s">
        <v>6208</v>
      </c>
      <c r="G49" s="158" t="s">
        <v>684</v>
      </c>
      <c r="H49" s="60" t="s">
        <v>220</v>
      </c>
      <c r="I49" s="158" t="s">
        <v>5068</v>
      </c>
      <c r="J49" s="60">
        <v>1</v>
      </c>
      <c r="K49" s="60">
        <v>0</v>
      </c>
      <c r="L49" s="1" t="s">
        <v>6190</v>
      </c>
      <c r="M49" s="885">
        <v>173.04</v>
      </c>
      <c r="N49" s="160"/>
      <c r="O49" s="159"/>
      <c r="P49" s="215"/>
      <c r="Q49" s="159"/>
      <c r="R49" s="215"/>
      <c r="S49" s="159"/>
      <c r="T49" s="215"/>
      <c r="U49" s="159"/>
      <c r="V49" s="159"/>
      <c r="W49" s="159"/>
      <c r="X49" s="215"/>
      <c r="Y49" s="159"/>
      <c r="Z49" s="215"/>
      <c r="AA49" s="160"/>
      <c r="AB49" s="605"/>
      <c r="AC49" s="605"/>
      <c r="AD49" s="837" t="s">
        <v>231</v>
      </c>
      <c r="AE49" s="161">
        <f t="shared" si="44"/>
        <v>0</v>
      </c>
      <c r="AF49" s="162" t="str">
        <f t="shared" si="45"/>
        <v>No</v>
      </c>
      <c r="AG49" s="667" t="str">
        <f t="shared" si="67"/>
        <v>No</v>
      </c>
      <c r="AH49" s="163" t="str">
        <f t="shared" si="47"/>
        <v>Yes</v>
      </c>
      <c r="AJ49" s="373">
        <v>1</v>
      </c>
      <c r="AK49" s="372">
        <f t="shared" si="64"/>
        <v>0</v>
      </c>
      <c r="AL49" s="60"/>
      <c r="AM49" s="60"/>
      <c r="AN49" s="634">
        <v>1.3</v>
      </c>
      <c r="AO49" s="596">
        <f t="shared" si="48"/>
        <v>0</v>
      </c>
      <c r="AP49" s="669"/>
      <c r="AQ49" s="271">
        <f t="shared" si="49"/>
        <v>0</v>
      </c>
      <c r="AR49" s="271">
        <f t="shared" si="50"/>
        <v>0</v>
      </c>
      <c r="AS49" s="271">
        <f t="shared" si="51"/>
        <v>0</v>
      </c>
      <c r="AT49" s="271">
        <f t="shared" si="52"/>
        <v>0</v>
      </c>
      <c r="AU49" s="271">
        <f t="shared" si="53"/>
        <v>0</v>
      </c>
      <c r="AV49" s="271">
        <f t="shared" si="54"/>
        <v>0</v>
      </c>
      <c r="AW49" s="271">
        <f t="shared" si="42"/>
        <v>0</v>
      </c>
      <c r="AX49" s="271">
        <f t="shared" si="55"/>
        <v>0</v>
      </c>
      <c r="AY49" s="271">
        <f t="shared" si="56"/>
        <v>0</v>
      </c>
      <c r="AZ49" s="271">
        <f t="shared" si="57"/>
        <v>0</v>
      </c>
      <c r="BA49" s="271">
        <f t="shared" si="58"/>
        <v>0</v>
      </c>
      <c r="BB49" s="271">
        <f t="shared" si="59"/>
        <v>0</v>
      </c>
      <c r="BC49" s="271">
        <f t="shared" si="60"/>
        <v>0</v>
      </c>
      <c r="BD49" s="271">
        <f t="shared" si="61"/>
        <v>0</v>
      </c>
      <c r="BE49" s="504">
        <f t="shared" si="62"/>
        <v>0</v>
      </c>
      <c r="BF49" s="504">
        <f t="shared" si="63"/>
        <v>0</v>
      </c>
      <c r="BG49" s="601"/>
      <c r="BH49" s="599">
        <v>1</v>
      </c>
      <c r="BI49" s="271"/>
      <c r="BJ49" s="498">
        <v>5</v>
      </c>
      <c r="BL49" s="498"/>
      <c r="BN49" s="498"/>
      <c r="BP49" s="498"/>
      <c r="BR49" s="498"/>
      <c r="BT49" s="498"/>
      <c r="BV49" s="498"/>
      <c r="BX49" s="498"/>
      <c r="BZ49" s="271"/>
      <c r="CA49" s="1">
        <f t="shared" si="85"/>
        <v>0</v>
      </c>
      <c r="CB49" s="1">
        <f t="shared" si="86"/>
        <v>0</v>
      </c>
      <c r="CC49" s="1">
        <f t="shared" si="87"/>
        <v>0</v>
      </c>
      <c r="CD49" s="1">
        <f t="shared" si="88"/>
        <v>0</v>
      </c>
      <c r="CE49" s="950">
        <f t="shared" si="89"/>
        <v>0</v>
      </c>
      <c r="CF49" s="1">
        <f t="shared" si="90"/>
        <v>0</v>
      </c>
      <c r="CG49" s="1">
        <f t="shared" si="91"/>
        <v>0</v>
      </c>
      <c r="CH49" s="1">
        <f t="shared" si="68"/>
        <v>0</v>
      </c>
      <c r="CJ49" s="1">
        <f t="shared" si="92"/>
        <v>0</v>
      </c>
      <c r="CK49" s="1">
        <f t="shared" si="69"/>
        <v>0</v>
      </c>
      <c r="CM49" s="1">
        <f t="shared" si="70"/>
        <v>0</v>
      </c>
      <c r="CN49" s="1">
        <f t="shared" si="71"/>
        <v>0</v>
      </c>
      <c r="CO49" s="1">
        <f t="shared" si="72"/>
        <v>0</v>
      </c>
      <c r="CP49" s="1">
        <f t="shared" si="73"/>
        <v>0</v>
      </c>
      <c r="CQ49" s="1">
        <f t="shared" si="74"/>
        <v>0</v>
      </c>
      <c r="CR49" s="1">
        <f t="shared" si="75"/>
        <v>0</v>
      </c>
      <c r="CS49" s="1">
        <f t="shared" si="76"/>
        <v>0</v>
      </c>
      <c r="CT49" s="1">
        <f t="shared" si="77"/>
        <v>0</v>
      </c>
      <c r="CU49" s="1">
        <f t="shared" si="78"/>
        <v>0</v>
      </c>
      <c r="CV49" s="1">
        <f t="shared" si="79"/>
        <v>0</v>
      </c>
      <c r="CW49" s="1">
        <f t="shared" si="80"/>
        <v>0</v>
      </c>
      <c r="CX49" s="1">
        <f t="shared" si="81"/>
        <v>0</v>
      </c>
      <c r="CY49" s="1">
        <f t="shared" si="82"/>
        <v>0</v>
      </c>
      <c r="CZ49" s="1">
        <f t="shared" si="83"/>
        <v>0</v>
      </c>
      <c r="DA49" s="1">
        <f t="shared" si="84"/>
        <v>0</v>
      </c>
    </row>
    <row r="50" spans="1:16313" s="1" customFormat="1" ht="65.25" customHeight="1">
      <c r="A50" s="1368"/>
      <c r="B50" s="255"/>
      <c r="C50" s="60"/>
      <c r="D50" s="440" t="s">
        <v>4777</v>
      </c>
      <c r="E50" s="704"/>
      <c r="F50" s="740"/>
      <c r="G50" s="158" t="s">
        <v>684</v>
      </c>
      <c r="H50" s="60" t="s">
        <v>220</v>
      </c>
      <c r="I50" s="158" t="s">
        <v>5068</v>
      </c>
      <c r="J50" s="60">
        <v>1</v>
      </c>
      <c r="K50" s="60">
        <v>0</v>
      </c>
      <c r="L50" s="132" t="s">
        <v>6191</v>
      </c>
      <c r="M50" s="885">
        <v>178.44749999999999</v>
      </c>
      <c r="N50" s="160"/>
      <c r="O50" s="159"/>
      <c r="P50" s="215"/>
      <c r="Q50" s="159"/>
      <c r="R50" s="215"/>
      <c r="S50" s="159"/>
      <c r="T50" s="215"/>
      <c r="U50" s="159"/>
      <c r="V50" s="159"/>
      <c r="W50" s="159"/>
      <c r="X50" s="215"/>
      <c r="Y50" s="159"/>
      <c r="Z50" s="215"/>
      <c r="AA50" s="160"/>
      <c r="AB50" s="605"/>
      <c r="AC50" s="605"/>
      <c r="AD50" s="837" t="s">
        <v>231</v>
      </c>
      <c r="AE50" s="161">
        <f t="shared" si="44"/>
        <v>0</v>
      </c>
      <c r="AF50" s="162" t="str">
        <f t="shared" si="45"/>
        <v>No</v>
      </c>
      <c r="AG50" s="667" t="str">
        <f t="shared" si="67"/>
        <v>No</v>
      </c>
      <c r="AH50" s="163" t="str">
        <f t="shared" si="47"/>
        <v>No</v>
      </c>
      <c r="AJ50" s="373">
        <v>1</v>
      </c>
      <c r="AK50" s="372">
        <f t="shared" si="64"/>
        <v>0</v>
      </c>
      <c r="AL50" s="60"/>
      <c r="AM50" s="60"/>
      <c r="AN50" s="634">
        <v>1.3</v>
      </c>
      <c r="AO50" s="596">
        <f t="shared" si="48"/>
        <v>0</v>
      </c>
      <c r="AP50" s="669"/>
      <c r="AQ50" s="271">
        <f t="shared" si="49"/>
        <v>0</v>
      </c>
      <c r="AR50" s="271">
        <f t="shared" si="50"/>
        <v>0</v>
      </c>
      <c r="AS50" s="271">
        <f t="shared" si="51"/>
        <v>0</v>
      </c>
      <c r="AT50" s="271">
        <f t="shared" si="52"/>
        <v>0</v>
      </c>
      <c r="AU50" s="271">
        <f t="shared" si="53"/>
        <v>0</v>
      </c>
      <c r="AV50" s="271">
        <f t="shared" si="54"/>
        <v>0</v>
      </c>
      <c r="AW50" s="271">
        <f t="shared" si="42"/>
        <v>0</v>
      </c>
      <c r="AX50" s="271">
        <f t="shared" si="55"/>
        <v>0</v>
      </c>
      <c r="AY50" s="271">
        <f t="shared" si="56"/>
        <v>0</v>
      </c>
      <c r="AZ50" s="271">
        <f t="shared" si="57"/>
        <v>0</v>
      </c>
      <c r="BA50" s="271">
        <f t="shared" si="58"/>
        <v>0</v>
      </c>
      <c r="BB50" s="271">
        <f t="shared" si="59"/>
        <v>0</v>
      </c>
      <c r="BC50" s="271">
        <f t="shared" si="60"/>
        <v>0</v>
      </c>
      <c r="BD50" s="271">
        <f t="shared" si="61"/>
        <v>0</v>
      </c>
      <c r="BE50" s="504">
        <f t="shared" si="62"/>
        <v>0</v>
      </c>
      <c r="BF50" s="504">
        <f t="shared" si="63"/>
        <v>0</v>
      </c>
      <c r="BG50" s="601"/>
      <c r="BH50" s="599">
        <v>1</v>
      </c>
      <c r="BI50" s="271"/>
      <c r="BJ50" s="498">
        <v>5</v>
      </c>
      <c r="BL50" s="498"/>
      <c r="BN50" s="498"/>
      <c r="BP50" s="498"/>
      <c r="BR50" s="498"/>
      <c r="BT50" s="498"/>
      <c r="BV50" s="498">
        <v>1</v>
      </c>
      <c r="BX50" s="498"/>
      <c r="BZ50" s="271"/>
      <c r="CA50" s="1">
        <f t="shared" si="85"/>
        <v>0</v>
      </c>
      <c r="CB50" s="1">
        <f t="shared" si="86"/>
        <v>0</v>
      </c>
      <c r="CC50" s="1">
        <f t="shared" si="87"/>
        <v>0</v>
      </c>
      <c r="CD50" s="1">
        <f t="shared" si="88"/>
        <v>0</v>
      </c>
      <c r="CE50" s="950">
        <f t="shared" si="89"/>
        <v>0</v>
      </c>
      <c r="CF50" s="1">
        <f t="shared" si="90"/>
        <v>0</v>
      </c>
      <c r="CG50" s="1">
        <f t="shared" si="91"/>
        <v>0</v>
      </c>
      <c r="CH50" s="1">
        <f t="shared" si="68"/>
        <v>0</v>
      </c>
      <c r="CJ50" s="1">
        <f t="shared" si="92"/>
        <v>0</v>
      </c>
      <c r="CK50" s="1">
        <f t="shared" si="69"/>
        <v>0</v>
      </c>
      <c r="CM50" s="1">
        <f t="shared" si="70"/>
        <v>0</v>
      </c>
      <c r="CN50" s="1">
        <f t="shared" si="71"/>
        <v>0</v>
      </c>
      <c r="CO50" s="1">
        <f t="shared" si="72"/>
        <v>0</v>
      </c>
      <c r="CP50" s="1">
        <f t="shared" si="73"/>
        <v>0</v>
      </c>
      <c r="CQ50" s="1">
        <f t="shared" si="74"/>
        <v>0</v>
      </c>
      <c r="CR50" s="1">
        <f t="shared" si="75"/>
        <v>0</v>
      </c>
      <c r="CS50" s="1">
        <f t="shared" si="76"/>
        <v>0</v>
      </c>
      <c r="CT50" s="1">
        <f t="shared" si="77"/>
        <v>0</v>
      </c>
      <c r="CU50" s="1">
        <f t="shared" si="78"/>
        <v>0</v>
      </c>
      <c r="CV50" s="1">
        <f t="shared" si="79"/>
        <v>0</v>
      </c>
      <c r="CW50" s="1">
        <f t="shared" si="80"/>
        <v>0</v>
      </c>
      <c r="CX50" s="1">
        <f t="shared" si="81"/>
        <v>0</v>
      </c>
      <c r="CY50" s="1">
        <f t="shared" si="82"/>
        <v>0</v>
      </c>
      <c r="CZ50" s="1">
        <f t="shared" si="83"/>
        <v>0</v>
      </c>
      <c r="DA50" s="1">
        <f t="shared" si="84"/>
        <v>0</v>
      </c>
    </row>
    <row r="51" spans="1:16313" s="1" customFormat="1" ht="65.25" customHeight="1">
      <c r="A51" s="1368"/>
      <c r="B51" s="255"/>
      <c r="D51" s="968" t="s">
        <v>4778</v>
      </c>
      <c r="E51" s="969"/>
      <c r="F51" s="1061"/>
      <c r="G51" s="970" t="s">
        <v>684</v>
      </c>
      <c r="H51" s="971" t="s">
        <v>220</v>
      </c>
      <c r="I51" s="970" t="s">
        <v>4784</v>
      </c>
      <c r="J51" s="971">
        <v>2</v>
      </c>
      <c r="K51" s="971">
        <v>0</v>
      </c>
      <c r="L51" s="971" t="s">
        <v>6190</v>
      </c>
      <c r="M51" s="1000">
        <v>297.41250000000002</v>
      </c>
      <c r="N51" s="974"/>
      <c r="O51" s="973"/>
      <c r="P51" s="1001"/>
      <c r="Q51" s="973"/>
      <c r="R51" s="1001"/>
      <c r="S51" s="973"/>
      <c r="T51" s="1001"/>
      <c r="U51" s="973"/>
      <c r="V51" s="973"/>
      <c r="W51" s="973"/>
      <c r="X51" s="1001"/>
      <c r="Y51" s="973"/>
      <c r="Z51" s="1001"/>
      <c r="AA51" s="974"/>
      <c r="AB51" s="997"/>
      <c r="AC51" s="997"/>
      <c r="AD51" s="976" t="s">
        <v>231</v>
      </c>
      <c r="AE51" s="977">
        <f t="shared" si="44"/>
        <v>0</v>
      </c>
      <c r="AF51" s="978" t="str">
        <f t="shared" si="45"/>
        <v>No</v>
      </c>
      <c r="AG51" s="1017" t="str">
        <f t="shared" si="67"/>
        <v>No</v>
      </c>
      <c r="AH51" s="967" t="str">
        <f t="shared" si="47"/>
        <v>No</v>
      </c>
      <c r="AJ51" s="373">
        <v>2</v>
      </c>
      <c r="AK51" s="372">
        <f t="shared" si="64"/>
        <v>0</v>
      </c>
      <c r="AL51" s="60"/>
      <c r="AM51" s="60"/>
      <c r="AN51" s="634">
        <v>2.2999999999999998</v>
      </c>
      <c r="AO51" s="596">
        <f t="shared" si="48"/>
        <v>0</v>
      </c>
      <c r="AP51" s="669"/>
      <c r="AQ51" s="271">
        <f t="shared" si="49"/>
        <v>0</v>
      </c>
      <c r="AR51" s="271">
        <f t="shared" si="50"/>
        <v>0</v>
      </c>
      <c r="AS51" s="271">
        <f t="shared" si="51"/>
        <v>0</v>
      </c>
      <c r="AT51" s="271">
        <f t="shared" si="52"/>
        <v>0</v>
      </c>
      <c r="AU51" s="271">
        <f t="shared" si="53"/>
        <v>0</v>
      </c>
      <c r="AV51" s="271">
        <f t="shared" si="54"/>
        <v>0</v>
      </c>
      <c r="AW51" s="271">
        <f t="shared" si="42"/>
        <v>0</v>
      </c>
      <c r="AX51" s="271">
        <f t="shared" si="55"/>
        <v>0</v>
      </c>
      <c r="AY51" s="271">
        <f t="shared" si="56"/>
        <v>0</v>
      </c>
      <c r="AZ51" s="271">
        <f t="shared" si="57"/>
        <v>0</v>
      </c>
      <c r="BA51" s="271">
        <f t="shared" si="58"/>
        <v>0</v>
      </c>
      <c r="BB51" s="271">
        <f t="shared" si="59"/>
        <v>0</v>
      </c>
      <c r="BC51" s="271">
        <f t="shared" si="60"/>
        <v>0</v>
      </c>
      <c r="BD51" s="271">
        <f t="shared" si="61"/>
        <v>0</v>
      </c>
      <c r="BE51" s="504">
        <f t="shared" si="62"/>
        <v>0</v>
      </c>
      <c r="BF51" s="504">
        <f t="shared" si="63"/>
        <v>0</v>
      </c>
      <c r="BG51" s="601"/>
      <c r="BH51" s="599">
        <v>2</v>
      </c>
      <c r="BI51" s="271"/>
      <c r="BJ51" s="498">
        <v>10</v>
      </c>
      <c r="BL51" s="498"/>
      <c r="BN51" s="498"/>
      <c r="BP51" s="498"/>
      <c r="BR51" s="498"/>
      <c r="BT51" s="498"/>
      <c r="BV51" s="498"/>
      <c r="BX51" s="498"/>
      <c r="BZ51" s="271"/>
      <c r="CA51" s="1">
        <f t="shared" si="85"/>
        <v>0</v>
      </c>
      <c r="CB51" s="1">
        <f t="shared" si="86"/>
        <v>0</v>
      </c>
      <c r="CC51" s="1">
        <f t="shared" si="87"/>
        <v>0</v>
      </c>
      <c r="CD51" s="1">
        <f t="shared" si="88"/>
        <v>0</v>
      </c>
      <c r="CE51" s="950">
        <f t="shared" si="89"/>
        <v>0</v>
      </c>
      <c r="CF51" s="1">
        <f t="shared" si="90"/>
        <v>0</v>
      </c>
      <c r="CG51" s="1">
        <f t="shared" si="91"/>
        <v>0</v>
      </c>
      <c r="CH51" s="1">
        <f t="shared" si="68"/>
        <v>0</v>
      </c>
      <c r="CJ51" s="1">
        <f t="shared" si="92"/>
        <v>0</v>
      </c>
      <c r="CK51" s="1">
        <f t="shared" si="69"/>
        <v>0</v>
      </c>
      <c r="CM51" s="1">
        <f t="shared" si="70"/>
        <v>0</v>
      </c>
      <c r="CN51" s="1">
        <f t="shared" si="71"/>
        <v>0</v>
      </c>
      <c r="CO51" s="1">
        <f t="shared" si="72"/>
        <v>0</v>
      </c>
      <c r="CP51" s="1">
        <f t="shared" si="73"/>
        <v>0</v>
      </c>
      <c r="CQ51" s="1">
        <f t="shared" si="74"/>
        <v>0</v>
      </c>
      <c r="CR51" s="1">
        <f t="shared" si="75"/>
        <v>0</v>
      </c>
      <c r="CS51" s="1">
        <f t="shared" si="76"/>
        <v>0</v>
      </c>
      <c r="CT51" s="1">
        <f t="shared" si="77"/>
        <v>0</v>
      </c>
      <c r="CU51" s="1">
        <f t="shared" si="78"/>
        <v>0</v>
      </c>
      <c r="CV51" s="1">
        <f t="shared" si="79"/>
        <v>0</v>
      </c>
      <c r="CW51" s="1">
        <f t="shared" si="80"/>
        <v>0</v>
      </c>
      <c r="CX51" s="1">
        <f t="shared" si="81"/>
        <v>0</v>
      </c>
      <c r="CY51" s="1">
        <f t="shared" si="82"/>
        <v>0</v>
      </c>
      <c r="CZ51" s="1">
        <f t="shared" si="83"/>
        <v>0</v>
      </c>
      <c r="DA51" s="1">
        <f t="shared" si="84"/>
        <v>0</v>
      </c>
    </row>
    <row r="52" spans="1:16313" s="1" customFormat="1" ht="65.25" customHeight="1">
      <c r="A52" s="1368"/>
      <c r="B52" s="255"/>
      <c r="D52" s="968" t="s">
        <v>4779</v>
      </c>
      <c r="E52" s="969"/>
      <c r="F52" s="1061"/>
      <c r="G52" s="970" t="s">
        <v>684</v>
      </c>
      <c r="H52" s="971" t="s">
        <v>220</v>
      </c>
      <c r="I52" s="970" t="s">
        <v>4784</v>
      </c>
      <c r="J52" s="971">
        <v>2</v>
      </c>
      <c r="K52" s="971">
        <v>0</v>
      </c>
      <c r="L52" s="970" t="s">
        <v>6192</v>
      </c>
      <c r="M52" s="1000">
        <v>302.82</v>
      </c>
      <c r="N52" s="974"/>
      <c r="O52" s="973"/>
      <c r="P52" s="1001"/>
      <c r="Q52" s="973"/>
      <c r="R52" s="1001"/>
      <c r="S52" s="973"/>
      <c r="T52" s="1001"/>
      <c r="U52" s="973"/>
      <c r="V52" s="973"/>
      <c r="W52" s="973"/>
      <c r="X52" s="1001"/>
      <c r="Y52" s="973"/>
      <c r="Z52" s="1001"/>
      <c r="AA52" s="974"/>
      <c r="AB52" s="997"/>
      <c r="AC52" s="997"/>
      <c r="AD52" s="976" t="s">
        <v>231</v>
      </c>
      <c r="AE52" s="977">
        <f t="shared" si="44"/>
        <v>0</v>
      </c>
      <c r="AF52" s="978" t="str">
        <f t="shared" si="45"/>
        <v>No</v>
      </c>
      <c r="AG52" s="1017" t="str">
        <f t="shared" si="67"/>
        <v>No</v>
      </c>
      <c r="AH52" s="967" t="str">
        <f t="shared" si="47"/>
        <v>No</v>
      </c>
      <c r="AJ52" s="373">
        <v>2</v>
      </c>
      <c r="AK52" s="372">
        <f t="shared" si="64"/>
        <v>0</v>
      </c>
      <c r="AL52" s="60"/>
      <c r="AM52" s="60"/>
      <c r="AN52" s="634">
        <v>2.2999999999999998</v>
      </c>
      <c r="AO52" s="596">
        <f t="shared" si="48"/>
        <v>0</v>
      </c>
      <c r="AP52" s="669"/>
      <c r="AQ52" s="271">
        <f t="shared" si="49"/>
        <v>0</v>
      </c>
      <c r="AR52" s="271">
        <f t="shared" si="50"/>
        <v>0</v>
      </c>
      <c r="AS52" s="271">
        <f t="shared" si="51"/>
        <v>0</v>
      </c>
      <c r="AT52" s="271">
        <f t="shared" si="52"/>
        <v>0</v>
      </c>
      <c r="AU52" s="271">
        <f t="shared" si="53"/>
        <v>0</v>
      </c>
      <c r="AV52" s="271">
        <f t="shared" si="54"/>
        <v>0</v>
      </c>
      <c r="AW52" s="271">
        <f t="shared" si="42"/>
        <v>0</v>
      </c>
      <c r="AX52" s="271">
        <f t="shared" si="55"/>
        <v>0</v>
      </c>
      <c r="AY52" s="271">
        <f t="shared" si="56"/>
        <v>0</v>
      </c>
      <c r="AZ52" s="271">
        <f t="shared" si="57"/>
        <v>0</v>
      </c>
      <c r="BA52" s="271">
        <f t="shared" si="58"/>
        <v>0</v>
      </c>
      <c r="BB52" s="271">
        <f t="shared" si="59"/>
        <v>0</v>
      </c>
      <c r="BC52" s="271">
        <f t="shared" si="60"/>
        <v>0</v>
      </c>
      <c r="BD52" s="271">
        <f t="shared" si="61"/>
        <v>0</v>
      </c>
      <c r="BE52" s="504">
        <f t="shared" si="62"/>
        <v>0</v>
      </c>
      <c r="BF52" s="504">
        <f t="shared" si="63"/>
        <v>0</v>
      </c>
      <c r="BG52" s="601"/>
      <c r="BH52" s="599">
        <v>2</v>
      </c>
      <c r="BI52" s="271"/>
      <c r="BJ52" s="498">
        <v>10</v>
      </c>
      <c r="BL52" s="498"/>
      <c r="BN52" s="498"/>
      <c r="BP52" s="498"/>
      <c r="BR52" s="498"/>
      <c r="BT52" s="498"/>
      <c r="BV52" s="498">
        <v>2</v>
      </c>
      <c r="BX52" s="498"/>
      <c r="BZ52" s="271"/>
      <c r="CA52" s="1">
        <f t="shared" si="85"/>
        <v>0</v>
      </c>
      <c r="CB52" s="1">
        <f t="shared" si="86"/>
        <v>0</v>
      </c>
      <c r="CC52" s="1">
        <f t="shared" si="87"/>
        <v>0</v>
      </c>
      <c r="CD52" s="1">
        <f t="shared" si="88"/>
        <v>0</v>
      </c>
      <c r="CE52" s="950">
        <f t="shared" si="89"/>
        <v>0</v>
      </c>
      <c r="CF52" s="1">
        <f t="shared" si="90"/>
        <v>0</v>
      </c>
      <c r="CG52" s="1">
        <f t="shared" si="91"/>
        <v>0</v>
      </c>
      <c r="CH52" s="1">
        <f t="shared" si="68"/>
        <v>0</v>
      </c>
      <c r="CJ52" s="1">
        <f t="shared" si="92"/>
        <v>0</v>
      </c>
      <c r="CK52" s="1">
        <f t="shared" si="69"/>
        <v>0</v>
      </c>
      <c r="CM52" s="1">
        <f t="shared" si="70"/>
        <v>0</v>
      </c>
      <c r="CN52" s="1">
        <f t="shared" si="71"/>
        <v>0</v>
      </c>
      <c r="CO52" s="1">
        <f t="shared" si="72"/>
        <v>0</v>
      </c>
      <c r="CP52" s="1">
        <f t="shared" si="73"/>
        <v>0</v>
      </c>
      <c r="CQ52" s="1">
        <f t="shared" si="74"/>
        <v>0</v>
      </c>
      <c r="CR52" s="1">
        <f t="shared" si="75"/>
        <v>0</v>
      </c>
      <c r="CS52" s="1">
        <f t="shared" si="76"/>
        <v>0</v>
      </c>
      <c r="CT52" s="1">
        <f t="shared" si="77"/>
        <v>0</v>
      </c>
      <c r="CU52" s="1">
        <f t="shared" si="78"/>
        <v>0</v>
      </c>
      <c r="CV52" s="1">
        <f t="shared" si="79"/>
        <v>0</v>
      </c>
      <c r="CW52" s="1">
        <f t="shared" si="80"/>
        <v>0</v>
      </c>
      <c r="CX52" s="1">
        <f t="shared" si="81"/>
        <v>0</v>
      </c>
      <c r="CY52" s="1">
        <f t="shared" si="82"/>
        <v>0</v>
      </c>
      <c r="CZ52" s="1">
        <f t="shared" si="83"/>
        <v>0</v>
      </c>
      <c r="DA52" s="1">
        <f t="shared" si="84"/>
        <v>0</v>
      </c>
    </row>
    <row r="53" spans="1:16313" s="1" customFormat="1" ht="65.25" customHeight="1">
      <c r="A53" s="1368"/>
      <c r="B53" s="255"/>
      <c r="C53" s="60"/>
      <c r="D53" s="440" t="s">
        <v>4780</v>
      </c>
      <c r="E53" s="704"/>
      <c r="F53" s="740"/>
      <c r="G53" s="158" t="s">
        <v>684</v>
      </c>
      <c r="H53" s="60" t="s">
        <v>158</v>
      </c>
      <c r="I53" s="158" t="s">
        <v>4783</v>
      </c>
      <c r="J53" s="60">
        <v>3</v>
      </c>
      <c r="K53" s="60">
        <v>0</v>
      </c>
      <c r="L53" s="1" t="s">
        <v>6190</v>
      </c>
      <c r="M53" s="885">
        <v>346.08</v>
      </c>
      <c r="N53" s="160"/>
      <c r="O53" s="159"/>
      <c r="P53" s="215"/>
      <c r="Q53" s="159"/>
      <c r="R53" s="215"/>
      <c r="S53" s="159"/>
      <c r="T53" s="215"/>
      <c r="U53" s="159"/>
      <c r="V53" s="159"/>
      <c r="W53" s="159"/>
      <c r="X53" s="215"/>
      <c r="Y53" s="159"/>
      <c r="Z53" s="215"/>
      <c r="AA53" s="160"/>
      <c r="AB53" s="605"/>
      <c r="AC53" s="605"/>
      <c r="AD53" s="837" t="s">
        <v>231</v>
      </c>
      <c r="AE53" s="161">
        <f t="shared" si="44"/>
        <v>0</v>
      </c>
      <c r="AF53" s="162" t="str">
        <f t="shared" si="45"/>
        <v>No</v>
      </c>
      <c r="AG53" s="667" t="str">
        <f t="shared" si="67"/>
        <v>No</v>
      </c>
      <c r="AH53" s="163" t="str">
        <f t="shared" si="47"/>
        <v>No</v>
      </c>
      <c r="AJ53" s="373">
        <v>3</v>
      </c>
      <c r="AK53" s="372">
        <f t="shared" si="64"/>
        <v>0</v>
      </c>
      <c r="AL53" s="60"/>
      <c r="AM53" s="60"/>
      <c r="AN53" s="634">
        <v>1.8</v>
      </c>
      <c r="AO53" s="596">
        <f t="shared" si="48"/>
        <v>0</v>
      </c>
      <c r="AP53" s="669"/>
      <c r="AQ53" s="271">
        <f t="shared" si="49"/>
        <v>0</v>
      </c>
      <c r="AR53" s="271">
        <f t="shared" si="50"/>
        <v>0</v>
      </c>
      <c r="AS53" s="271">
        <f t="shared" si="51"/>
        <v>0</v>
      </c>
      <c r="AT53" s="271">
        <f t="shared" si="52"/>
        <v>0</v>
      </c>
      <c r="AU53" s="271">
        <f t="shared" si="53"/>
        <v>0</v>
      </c>
      <c r="AV53" s="271">
        <f t="shared" si="54"/>
        <v>0</v>
      </c>
      <c r="AW53" s="271">
        <f t="shared" si="42"/>
        <v>0</v>
      </c>
      <c r="AX53" s="271">
        <f t="shared" si="55"/>
        <v>0</v>
      </c>
      <c r="AY53" s="271">
        <f t="shared" si="56"/>
        <v>0</v>
      </c>
      <c r="AZ53" s="271">
        <f t="shared" si="57"/>
        <v>0</v>
      </c>
      <c r="BA53" s="271">
        <f t="shared" si="58"/>
        <v>0</v>
      </c>
      <c r="BB53" s="271">
        <f t="shared" si="59"/>
        <v>0</v>
      </c>
      <c r="BC53" s="271">
        <f t="shared" si="60"/>
        <v>0</v>
      </c>
      <c r="BD53" s="271">
        <f t="shared" si="61"/>
        <v>0</v>
      </c>
      <c r="BE53" s="504">
        <f t="shared" si="62"/>
        <v>0</v>
      </c>
      <c r="BF53" s="504">
        <f t="shared" si="63"/>
        <v>0</v>
      </c>
      <c r="BG53" s="601"/>
      <c r="BH53" s="599">
        <v>3</v>
      </c>
      <c r="BI53" s="271"/>
      <c r="BJ53" s="498">
        <v>12</v>
      </c>
      <c r="BL53" s="498"/>
      <c r="BN53" s="498"/>
      <c r="BP53" s="498"/>
      <c r="BR53" s="498"/>
      <c r="BT53" s="498"/>
      <c r="BV53" s="498"/>
      <c r="BX53" s="498"/>
      <c r="BZ53" s="271"/>
      <c r="CA53" s="1">
        <f t="shared" si="85"/>
        <v>0</v>
      </c>
      <c r="CB53" s="1">
        <f t="shared" si="86"/>
        <v>0</v>
      </c>
      <c r="CC53" s="1">
        <f t="shared" si="87"/>
        <v>0</v>
      </c>
      <c r="CD53" s="1">
        <f t="shared" si="88"/>
        <v>0</v>
      </c>
      <c r="CE53" s="950">
        <f t="shared" si="89"/>
        <v>0</v>
      </c>
      <c r="CF53" s="1">
        <f t="shared" si="90"/>
        <v>0</v>
      </c>
      <c r="CG53" s="1">
        <f t="shared" si="91"/>
        <v>0</v>
      </c>
      <c r="CH53" s="1">
        <f t="shared" si="68"/>
        <v>0</v>
      </c>
      <c r="CJ53" s="1">
        <f t="shared" si="92"/>
        <v>0</v>
      </c>
      <c r="CK53" s="1">
        <f t="shared" si="69"/>
        <v>0</v>
      </c>
      <c r="CM53" s="1">
        <f t="shared" si="70"/>
        <v>0</v>
      </c>
      <c r="CN53" s="1">
        <f t="shared" si="71"/>
        <v>0</v>
      </c>
      <c r="CO53" s="1">
        <f t="shared" si="72"/>
        <v>0</v>
      </c>
      <c r="CP53" s="1">
        <f t="shared" si="73"/>
        <v>0</v>
      </c>
      <c r="CQ53" s="1">
        <f t="shared" si="74"/>
        <v>0</v>
      </c>
      <c r="CR53" s="1">
        <f t="shared" si="75"/>
        <v>0</v>
      </c>
      <c r="CS53" s="1">
        <f t="shared" si="76"/>
        <v>0</v>
      </c>
      <c r="CT53" s="1">
        <f t="shared" si="77"/>
        <v>0</v>
      </c>
      <c r="CU53" s="1">
        <f t="shared" si="78"/>
        <v>0</v>
      </c>
      <c r="CV53" s="1">
        <f t="shared" si="79"/>
        <v>0</v>
      </c>
      <c r="CW53" s="1">
        <f t="shared" si="80"/>
        <v>0</v>
      </c>
      <c r="CX53" s="1">
        <f t="shared" si="81"/>
        <v>0</v>
      </c>
      <c r="CY53" s="1">
        <f t="shared" si="82"/>
        <v>0</v>
      </c>
      <c r="CZ53" s="1">
        <f t="shared" si="83"/>
        <v>0</v>
      </c>
      <c r="DA53" s="1">
        <f t="shared" si="84"/>
        <v>0</v>
      </c>
    </row>
    <row r="54" spans="1:16313" s="1" customFormat="1" ht="65.25" customHeight="1">
      <c r="A54" s="1368"/>
      <c r="B54" s="255"/>
      <c r="C54" s="60"/>
      <c r="D54" s="440" t="s">
        <v>4781</v>
      </c>
      <c r="E54" s="704"/>
      <c r="F54" s="740"/>
      <c r="G54" s="158" t="s">
        <v>684</v>
      </c>
      <c r="H54" s="60" t="s">
        <v>158</v>
      </c>
      <c r="I54" s="158" t="s">
        <v>4783</v>
      </c>
      <c r="J54" s="60">
        <v>3</v>
      </c>
      <c r="K54" s="60">
        <v>0</v>
      </c>
      <c r="L54" s="132" t="s">
        <v>6191</v>
      </c>
      <c r="M54" s="885">
        <v>351.48750000000001</v>
      </c>
      <c r="N54" s="160"/>
      <c r="O54" s="159"/>
      <c r="P54" s="215"/>
      <c r="Q54" s="159"/>
      <c r="R54" s="215"/>
      <c r="S54" s="159"/>
      <c r="T54" s="215"/>
      <c r="U54" s="159"/>
      <c r="V54" s="159"/>
      <c r="W54" s="159"/>
      <c r="X54" s="215"/>
      <c r="Y54" s="159"/>
      <c r="Z54" s="215"/>
      <c r="AA54" s="160"/>
      <c r="AB54" s="605"/>
      <c r="AC54" s="605"/>
      <c r="AD54" s="837" t="s">
        <v>231</v>
      </c>
      <c r="AE54" s="161">
        <f t="shared" si="44"/>
        <v>0</v>
      </c>
      <c r="AF54" s="162" t="str">
        <f t="shared" si="45"/>
        <v>No</v>
      </c>
      <c r="AG54" s="667" t="str">
        <f t="shared" si="67"/>
        <v>No</v>
      </c>
      <c r="AH54" s="163" t="str">
        <f t="shared" si="47"/>
        <v>No</v>
      </c>
      <c r="AJ54" s="375">
        <v>3</v>
      </c>
      <c r="AK54" s="372">
        <f t="shared" si="64"/>
        <v>0</v>
      </c>
      <c r="AL54" s="60"/>
      <c r="AM54" s="60"/>
      <c r="AN54" s="634">
        <v>1.8</v>
      </c>
      <c r="AO54" s="596">
        <f t="shared" si="48"/>
        <v>0</v>
      </c>
      <c r="AP54" s="669"/>
      <c r="AQ54" s="271">
        <f t="shared" si="49"/>
        <v>0</v>
      </c>
      <c r="AR54" s="271">
        <f t="shared" si="50"/>
        <v>0</v>
      </c>
      <c r="AS54" s="271">
        <f t="shared" si="51"/>
        <v>0</v>
      </c>
      <c r="AT54" s="271">
        <f t="shared" si="52"/>
        <v>0</v>
      </c>
      <c r="AU54" s="271">
        <f t="shared" si="53"/>
        <v>0</v>
      </c>
      <c r="AV54" s="271">
        <f t="shared" si="54"/>
        <v>0</v>
      </c>
      <c r="AW54" s="271">
        <f t="shared" si="42"/>
        <v>0</v>
      </c>
      <c r="AX54" s="271">
        <f t="shared" si="55"/>
        <v>0</v>
      </c>
      <c r="AY54" s="271">
        <f t="shared" si="56"/>
        <v>0</v>
      </c>
      <c r="AZ54" s="271">
        <f t="shared" si="57"/>
        <v>0</v>
      </c>
      <c r="BA54" s="271">
        <f t="shared" si="58"/>
        <v>0</v>
      </c>
      <c r="BB54" s="271">
        <f t="shared" si="59"/>
        <v>0</v>
      </c>
      <c r="BC54" s="271">
        <f t="shared" si="60"/>
        <v>0</v>
      </c>
      <c r="BD54" s="271">
        <f t="shared" si="61"/>
        <v>0</v>
      </c>
      <c r="BE54" s="504">
        <f t="shared" si="62"/>
        <v>0</v>
      </c>
      <c r="BF54" s="504">
        <f t="shared" si="63"/>
        <v>0</v>
      </c>
      <c r="BG54" s="601"/>
      <c r="BH54" s="599">
        <v>3</v>
      </c>
      <c r="BI54" s="271"/>
      <c r="BJ54" s="498">
        <v>12</v>
      </c>
      <c r="BL54" s="498"/>
      <c r="BN54" s="498"/>
      <c r="BP54" s="498"/>
      <c r="BR54" s="498">
        <v>1</v>
      </c>
      <c r="BS54" s="1">
        <v>2</v>
      </c>
      <c r="BT54" s="498"/>
      <c r="BV54" s="498"/>
      <c r="BX54" s="498"/>
      <c r="BZ54" s="271"/>
      <c r="CA54" s="1">
        <f t="shared" si="85"/>
        <v>0</v>
      </c>
      <c r="CB54" s="1">
        <f t="shared" si="86"/>
        <v>0</v>
      </c>
      <c r="CC54" s="1">
        <f t="shared" si="87"/>
        <v>0</v>
      </c>
      <c r="CD54" s="1">
        <f t="shared" si="88"/>
        <v>0</v>
      </c>
      <c r="CE54" s="950">
        <f t="shared" si="89"/>
        <v>0</v>
      </c>
      <c r="CF54" s="1">
        <f t="shared" si="90"/>
        <v>0</v>
      </c>
      <c r="CG54" s="1">
        <f t="shared" si="91"/>
        <v>0</v>
      </c>
      <c r="CH54" s="1">
        <f t="shared" si="68"/>
        <v>0</v>
      </c>
      <c r="CJ54" s="1">
        <f t="shared" si="92"/>
        <v>0</v>
      </c>
      <c r="CK54" s="1">
        <f t="shared" si="69"/>
        <v>0</v>
      </c>
      <c r="CM54" s="1">
        <f t="shared" si="70"/>
        <v>0</v>
      </c>
      <c r="CN54" s="1">
        <f t="shared" si="71"/>
        <v>0</v>
      </c>
      <c r="CO54" s="1">
        <f t="shared" si="72"/>
        <v>0</v>
      </c>
      <c r="CP54" s="1">
        <f t="shared" si="73"/>
        <v>0</v>
      </c>
      <c r="CQ54" s="1">
        <f t="shared" si="74"/>
        <v>0</v>
      </c>
      <c r="CR54" s="1">
        <f t="shared" si="75"/>
        <v>0</v>
      </c>
      <c r="CS54" s="1">
        <f t="shared" si="76"/>
        <v>0</v>
      </c>
      <c r="CT54" s="1">
        <f t="shared" si="77"/>
        <v>0</v>
      </c>
      <c r="CU54" s="1">
        <f t="shared" si="78"/>
        <v>0</v>
      </c>
      <c r="CV54" s="1">
        <f t="shared" si="79"/>
        <v>0</v>
      </c>
      <c r="CW54" s="1">
        <f t="shared" si="80"/>
        <v>0</v>
      </c>
      <c r="CX54" s="1">
        <f t="shared" si="81"/>
        <v>0</v>
      </c>
      <c r="CY54" s="1">
        <f t="shared" si="82"/>
        <v>0</v>
      </c>
      <c r="CZ54" s="1">
        <f t="shared" si="83"/>
        <v>0</v>
      </c>
      <c r="DA54" s="1">
        <f t="shared" si="84"/>
        <v>0</v>
      </c>
    </row>
    <row r="55" spans="1:16313" s="1" customFormat="1" ht="65.25" customHeight="1">
      <c r="A55" s="1368" t="s">
        <v>7229</v>
      </c>
      <c r="B55" s="258" t="s">
        <v>9</v>
      </c>
      <c r="C55" s="326"/>
      <c r="D55" s="979" t="s">
        <v>7220</v>
      </c>
      <c r="E55" s="980"/>
      <c r="F55" s="1280"/>
      <c r="G55" s="981" t="s">
        <v>37</v>
      </c>
      <c r="H55" s="982" t="s">
        <v>220</v>
      </c>
      <c r="I55" s="981" t="s">
        <v>7230</v>
      </c>
      <c r="J55" s="982">
        <v>1</v>
      </c>
      <c r="K55" s="982">
        <v>0</v>
      </c>
      <c r="L55" s="981" t="s">
        <v>6190</v>
      </c>
      <c r="M55" s="1020">
        <v>154.5</v>
      </c>
      <c r="N55" s="985"/>
      <c r="O55" s="984"/>
      <c r="P55" s="999"/>
      <c r="Q55" s="984"/>
      <c r="R55" s="999"/>
      <c r="S55" s="984"/>
      <c r="T55" s="999"/>
      <c r="U55" s="984"/>
      <c r="V55" s="999"/>
      <c r="W55" s="984"/>
      <c r="X55" s="999"/>
      <c r="Y55" s="984"/>
      <c r="Z55" s="999"/>
      <c r="AA55" s="984"/>
      <c r="AB55" s="1284"/>
      <c r="AC55" s="1003"/>
      <c r="AD55" s="1004" t="s">
        <v>231</v>
      </c>
      <c r="AE55" s="988">
        <f t="shared" si="44"/>
        <v>0</v>
      </c>
      <c r="AF55" s="988" t="str">
        <f t="shared" si="45"/>
        <v>Yes</v>
      </c>
      <c r="AG55" s="1025" t="str">
        <f t="shared" ref="AG55:AG57" si="93">IF(SUM(N55:AD55)&gt;0,"Yes","No")</f>
        <v>No</v>
      </c>
      <c r="AH55" s="989" t="str">
        <f t="shared" si="47"/>
        <v>No</v>
      </c>
      <c r="AJ55" s="375">
        <v>1</v>
      </c>
      <c r="AK55" s="372">
        <f t="shared" ref="AK55:AK57" si="94">AJ55*N55+AJ55*O55+AJ55*P55+AJ55*Q55+AJ55*R55+AJ55*S55+AJ55*U55+AJ55*W55+AJ55*X55+AJ55*Y55+AJ55*Z55+AJ55*AA55+AJ55*V55+AJ55*AB55+AJ55*AC55+AJ55*T55</f>
        <v>0</v>
      </c>
      <c r="AL55" s="60"/>
      <c r="AM55" s="60"/>
      <c r="AN55" s="634">
        <v>1.67</v>
      </c>
      <c r="AO55" s="596">
        <f t="shared" si="48"/>
        <v>0</v>
      </c>
      <c r="AP55" s="669"/>
      <c r="AQ55" s="271">
        <f t="shared" si="49"/>
        <v>0</v>
      </c>
      <c r="AR55" s="271">
        <f t="shared" si="50"/>
        <v>0</v>
      </c>
      <c r="AS55" s="271">
        <f t="shared" si="51"/>
        <v>0</v>
      </c>
      <c r="AT55" s="271">
        <f t="shared" si="52"/>
        <v>0</v>
      </c>
      <c r="AU55" s="271">
        <f t="shared" si="53"/>
        <v>0</v>
      </c>
      <c r="AV55" s="271">
        <f t="shared" si="54"/>
        <v>0</v>
      </c>
      <c r="AW55" s="271">
        <f t="shared" si="42"/>
        <v>0</v>
      </c>
      <c r="AX55" s="271">
        <f t="shared" si="55"/>
        <v>0</v>
      </c>
      <c r="AY55" s="271">
        <f t="shared" si="56"/>
        <v>0</v>
      </c>
      <c r="AZ55" s="271">
        <f t="shared" si="57"/>
        <v>0</v>
      </c>
      <c r="BA55" s="271">
        <f t="shared" si="58"/>
        <v>0</v>
      </c>
      <c r="BB55" s="271">
        <f t="shared" si="59"/>
        <v>0</v>
      </c>
      <c r="BC55" s="271">
        <f t="shared" si="60"/>
        <v>0</v>
      </c>
      <c r="BD55" s="271">
        <f t="shared" si="61"/>
        <v>0</v>
      </c>
      <c r="BE55" s="504">
        <f t="shared" si="62"/>
        <v>0</v>
      </c>
      <c r="BF55" s="504">
        <f t="shared" si="63"/>
        <v>0</v>
      </c>
      <c r="BG55" s="601"/>
      <c r="BH55" s="599">
        <v>1</v>
      </c>
      <c r="BI55" s="271"/>
      <c r="BJ55" s="498">
        <v>5</v>
      </c>
      <c r="BL55" s="498"/>
      <c r="BN55" s="498"/>
      <c r="BP55" s="498"/>
      <c r="BR55" s="498"/>
      <c r="BT55" s="498"/>
      <c r="BV55" s="498"/>
      <c r="BX55" s="498"/>
      <c r="BZ55" s="271"/>
      <c r="CA55" s="1">
        <f t="shared" si="85"/>
        <v>0</v>
      </c>
      <c r="CB55" s="1">
        <f t="shared" si="86"/>
        <v>0</v>
      </c>
      <c r="CC55" s="1">
        <f t="shared" si="87"/>
        <v>0</v>
      </c>
      <c r="CD55" s="1">
        <f t="shared" si="88"/>
        <v>0</v>
      </c>
      <c r="CE55" s="950">
        <f t="shared" si="89"/>
        <v>0</v>
      </c>
      <c r="CF55" s="1">
        <f t="shared" si="90"/>
        <v>0</v>
      </c>
      <c r="CG55" s="1">
        <f t="shared" si="91"/>
        <v>0</v>
      </c>
      <c r="CH55" s="1">
        <f t="shared" si="68"/>
        <v>0</v>
      </c>
      <c r="CJ55" s="1">
        <f t="shared" si="92"/>
        <v>0</v>
      </c>
      <c r="CK55" s="1">
        <f t="shared" si="69"/>
        <v>0</v>
      </c>
      <c r="CM55" s="1">
        <f t="shared" si="70"/>
        <v>0</v>
      </c>
      <c r="CN55" s="1">
        <f t="shared" si="71"/>
        <v>0</v>
      </c>
      <c r="CO55" s="1">
        <f t="shared" si="72"/>
        <v>0</v>
      </c>
      <c r="CP55" s="1">
        <f t="shared" si="73"/>
        <v>0</v>
      </c>
      <c r="CQ55" s="1">
        <f t="shared" si="74"/>
        <v>0</v>
      </c>
      <c r="CR55" s="1">
        <f t="shared" si="75"/>
        <v>0</v>
      </c>
      <c r="CS55" s="1">
        <f t="shared" si="76"/>
        <v>0</v>
      </c>
      <c r="CT55" s="1">
        <f t="shared" si="77"/>
        <v>0</v>
      </c>
      <c r="CU55" s="1">
        <f t="shared" si="78"/>
        <v>0</v>
      </c>
      <c r="CV55" s="1">
        <f t="shared" si="79"/>
        <v>0</v>
      </c>
      <c r="CW55" s="1">
        <f t="shared" si="80"/>
        <v>0</v>
      </c>
      <c r="CX55" s="1">
        <f t="shared" si="81"/>
        <v>0</v>
      </c>
      <c r="CY55" s="1">
        <f t="shared" si="82"/>
        <v>0</v>
      </c>
      <c r="CZ55" s="1">
        <f t="shared" si="83"/>
        <v>0</v>
      </c>
      <c r="DA55" s="1">
        <f t="shared" si="84"/>
        <v>0</v>
      </c>
    </row>
    <row r="56" spans="1:16313" s="1" customFormat="1" ht="65.25" customHeight="1">
      <c r="A56" s="1368"/>
      <c r="B56" s="255" t="s">
        <v>9</v>
      </c>
      <c r="C56"/>
      <c r="D56" s="440" t="s">
        <v>7222</v>
      </c>
      <c r="E56" s="704"/>
      <c r="F56" s="740"/>
      <c r="G56" s="158" t="s">
        <v>37</v>
      </c>
      <c r="H56" s="60" t="s">
        <v>220</v>
      </c>
      <c r="I56" s="158" t="s">
        <v>7231</v>
      </c>
      <c r="J56" s="60">
        <v>1</v>
      </c>
      <c r="K56" s="60">
        <v>0</v>
      </c>
      <c r="L56" s="60" t="s">
        <v>6190</v>
      </c>
      <c r="M56" s="905">
        <v>164.8</v>
      </c>
      <c r="N56" s="215"/>
      <c r="O56" s="159"/>
      <c r="P56" s="215"/>
      <c r="Q56" s="159"/>
      <c r="R56" s="215"/>
      <c r="S56" s="159"/>
      <c r="T56" s="215"/>
      <c r="U56" s="159"/>
      <c r="V56" s="215"/>
      <c r="W56" s="159"/>
      <c r="X56" s="215"/>
      <c r="Y56" s="159"/>
      <c r="Z56" s="215"/>
      <c r="AA56" s="159"/>
      <c r="AB56" s="809"/>
      <c r="AC56" s="605"/>
      <c r="AD56" s="1142" t="s">
        <v>231</v>
      </c>
      <c r="AE56" s="162">
        <f t="shared" si="44"/>
        <v>0</v>
      </c>
      <c r="AF56" s="162" t="str">
        <f t="shared" si="45"/>
        <v>Yes</v>
      </c>
      <c r="AG56" s="667" t="str">
        <f t="shared" si="93"/>
        <v>No</v>
      </c>
      <c r="AH56" s="163" t="str">
        <f t="shared" si="47"/>
        <v>No</v>
      </c>
      <c r="AJ56" s="375">
        <v>1</v>
      </c>
      <c r="AK56" s="372">
        <f t="shared" si="94"/>
        <v>0</v>
      </c>
      <c r="AL56" s="60"/>
      <c r="AM56" s="60"/>
      <c r="AN56" s="634">
        <v>2.0299999999999998</v>
      </c>
      <c r="AO56" s="596">
        <f t="shared" si="48"/>
        <v>0</v>
      </c>
      <c r="AP56" s="669"/>
      <c r="AQ56" s="271">
        <f t="shared" si="49"/>
        <v>0</v>
      </c>
      <c r="AR56" s="271">
        <f t="shared" si="50"/>
        <v>0</v>
      </c>
      <c r="AS56" s="271">
        <f t="shared" si="51"/>
        <v>0</v>
      </c>
      <c r="AT56" s="271">
        <f t="shared" si="52"/>
        <v>0</v>
      </c>
      <c r="AU56" s="271">
        <f t="shared" si="53"/>
        <v>0</v>
      </c>
      <c r="AV56" s="271">
        <f t="shared" si="54"/>
        <v>0</v>
      </c>
      <c r="AW56" s="271">
        <f t="shared" si="42"/>
        <v>0</v>
      </c>
      <c r="AX56" s="271">
        <f t="shared" si="55"/>
        <v>0</v>
      </c>
      <c r="AY56" s="271">
        <f t="shared" si="56"/>
        <v>0</v>
      </c>
      <c r="AZ56" s="271">
        <f t="shared" si="57"/>
        <v>0</v>
      </c>
      <c r="BA56" s="271">
        <f t="shared" si="58"/>
        <v>0</v>
      </c>
      <c r="BB56" s="271">
        <f t="shared" si="59"/>
        <v>0</v>
      </c>
      <c r="BC56" s="271">
        <f t="shared" si="60"/>
        <v>0</v>
      </c>
      <c r="BD56" s="271">
        <f t="shared" si="61"/>
        <v>0</v>
      </c>
      <c r="BE56" s="504">
        <f t="shared" si="62"/>
        <v>0</v>
      </c>
      <c r="BF56" s="504">
        <f t="shared" si="63"/>
        <v>0</v>
      </c>
      <c r="BG56" s="601"/>
      <c r="BH56" s="599">
        <v>1</v>
      </c>
      <c r="BI56" s="271"/>
      <c r="BJ56" s="498">
        <v>6</v>
      </c>
      <c r="BL56" s="498"/>
      <c r="BN56" s="498"/>
      <c r="BP56" s="498"/>
      <c r="BR56" s="498"/>
      <c r="BT56" s="498"/>
      <c r="BV56" s="498"/>
      <c r="BX56" s="498"/>
      <c r="BZ56" s="271"/>
      <c r="CA56" s="1">
        <f t="shared" si="85"/>
        <v>0</v>
      </c>
      <c r="CB56" s="1">
        <f t="shared" si="86"/>
        <v>0</v>
      </c>
      <c r="CC56" s="1">
        <f t="shared" si="87"/>
        <v>0</v>
      </c>
      <c r="CD56" s="1">
        <f t="shared" si="88"/>
        <v>0</v>
      </c>
      <c r="CE56" s="950">
        <f t="shared" si="89"/>
        <v>0</v>
      </c>
      <c r="CF56" s="1">
        <f t="shared" si="90"/>
        <v>0</v>
      </c>
      <c r="CG56" s="1">
        <f t="shared" si="91"/>
        <v>0</v>
      </c>
      <c r="CH56" s="1">
        <f t="shared" si="68"/>
        <v>0</v>
      </c>
      <c r="CJ56" s="1">
        <f t="shared" si="92"/>
        <v>0</v>
      </c>
      <c r="CK56" s="1">
        <f t="shared" si="69"/>
        <v>0</v>
      </c>
      <c r="CM56" s="1">
        <f t="shared" si="70"/>
        <v>0</v>
      </c>
      <c r="CN56" s="1">
        <f t="shared" si="71"/>
        <v>0</v>
      </c>
      <c r="CO56" s="1">
        <f t="shared" si="72"/>
        <v>0</v>
      </c>
      <c r="CP56" s="1">
        <f t="shared" si="73"/>
        <v>0</v>
      </c>
      <c r="CQ56" s="1">
        <f t="shared" si="74"/>
        <v>0</v>
      </c>
      <c r="CR56" s="1">
        <f t="shared" si="75"/>
        <v>0</v>
      </c>
      <c r="CS56" s="1">
        <f t="shared" si="76"/>
        <v>0</v>
      </c>
      <c r="CT56" s="1">
        <f t="shared" si="77"/>
        <v>0</v>
      </c>
      <c r="CU56" s="1">
        <f t="shared" si="78"/>
        <v>0</v>
      </c>
      <c r="CV56" s="1">
        <f t="shared" si="79"/>
        <v>0</v>
      </c>
      <c r="CW56" s="1">
        <f t="shared" si="80"/>
        <v>0</v>
      </c>
      <c r="CX56" s="1">
        <f t="shared" si="81"/>
        <v>0</v>
      </c>
      <c r="CY56" s="1">
        <f t="shared" si="82"/>
        <v>0</v>
      </c>
      <c r="CZ56" s="1">
        <f t="shared" si="83"/>
        <v>0</v>
      </c>
      <c r="DA56" s="1">
        <f t="shared" si="84"/>
        <v>0</v>
      </c>
    </row>
    <row r="57" spans="1:16313" s="1" customFormat="1" ht="65.25" customHeight="1">
      <c r="A57" s="1368"/>
      <c r="B57" s="247" t="s">
        <v>9</v>
      </c>
      <c r="C57" s="3"/>
      <c r="D57" s="1005" t="s">
        <v>7224</v>
      </c>
      <c r="E57" s="991"/>
      <c r="F57" s="1281"/>
      <c r="G57" s="992" t="s">
        <v>37</v>
      </c>
      <c r="H57" s="938" t="s">
        <v>214</v>
      </c>
      <c r="I57" s="992" t="s">
        <v>7232</v>
      </c>
      <c r="J57" s="938">
        <v>1</v>
      </c>
      <c r="K57" s="938">
        <v>0</v>
      </c>
      <c r="L57" s="992" t="s">
        <v>6190</v>
      </c>
      <c r="M57" s="1018">
        <v>221.45000000000002</v>
      </c>
      <c r="N57" s="1007"/>
      <c r="O57" s="994"/>
      <c r="P57" s="1007"/>
      <c r="Q57" s="994"/>
      <c r="R57" s="1007"/>
      <c r="S57" s="994"/>
      <c r="T57" s="1007"/>
      <c r="U57" s="994"/>
      <c r="V57" s="1007"/>
      <c r="W57" s="994"/>
      <c r="X57" s="1007"/>
      <c r="Y57" s="994"/>
      <c r="Z57" s="1007"/>
      <c r="AA57" s="994"/>
      <c r="AB57" s="1282"/>
      <c r="AC57" s="1008"/>
      <c r="AD57" s="1009" t="s">
        <v>231</v>
      </c>
      <c r="AE57" s="966">
        <f t="shared" si="44"/>
        <v>0</v>
      </c>
      <c r="AF57" s="966" t="str">
        <f t="shared" si="45"/>
        <v>Yes</v>
      </c>
      <c r="AG57" s="1075" t="str">
        <f t="shared" si="93"/>
        <v>No</v>
      </c>
      <c r="AH57" s="1283" t="str">
        <f t="shared" si="47"/>
        <v>No</v>
      </c>
      <c r="AJ57" s="375">
        <v>1</v>
      </c>
      <c r="AK57" s="372">
        <f t="shared" si="94"/>
        <v>0</v>
      </c>
      <c r="AL57" s="60"/>
      <c r="AM57" s="60"/>
      <c r="AN57" s="634">
        <v>3.75</v>
      </c>
      <c r="AO57" s="596">
        <f t="shared" si="48"/>
        <v>0</v>
      </c>
      <c r="AP57" s="669"/>
      <c r="AQ57" s="271">
        <f t="shared" si="49"/>
        <v>0</v>
      </c>
      <c r="AR57" s="271">
        <f t="shared" si="50"/>
        <v>0</v>
      </c>
      <c r="AS57" s="271">
        <f t="shared" si="51"/>
        <v>0</v>
      </c>
      <c r="AT57" s="271">
        <f t="shared" si="52"/>
        <v>0</v>
      </c>
      <c r="AU57" s="271">
        <f t="shared" si="53"/>
        <v>0</v>
      </c>
      <c r="AV57" s="271">
        <f t="shared" si="54"/>
        <v>0</v>
      </c>
      <c r="AW57" s="271">
        <f t="shared" si="42"/>
        <v>0</v>
      </c>
      <c r="AX57" s="271">
        <f t="shared" si="55"/>
        <v>0</v>
      </c>
      <c r="AY57" s="271">
        <f t="shared" si="56"/>
        <v>0</v>
      </c>
      <c r="AZ57" s="271">
        <f t="shared" si="57"/>
        <v>0</v>
      </c>
      <c r="BA57" s="271">
        <f t="shared" si="58"/>
        <v>0</v>
      </c>
      <c r="BB57" s="271">
        <f t="shared" si="59"/>
        <v>0</v>
      </c>
      <c r="BC57" s="271">
        <f t="shared" si="60"/>
        <v>0</v>
      </c>
      <c r="BD57" s="271">
        <f t="shared" si="61"/>
        <v>0</v>
      </c>
      <c r="BE57" s="504">
        <f t="shared" si="62"/>
        <v>0</v>
      </c>
      <c r="BF57" s="504">
        <f t="shared" si="63"/>
        <v>0</v>
      </c>
      <c r="BG57" s="601"/>
      <c r="BH57" s="599">
        <v>1</v>
      </c>
      <c r="BI57" s="271"/>
      <c r="BJ57" s="498">
        <v>7</v>
      </c>
      <c r="BL57" s="498"/>
      <c r="BN57" s="498"/>
      <c r="BP57" s="498"/>
      <c r="BR57" s="498"/>
      <c r="BT57" s="498"/>
      <c r="BV57" s="498"/>
      <c r="BX57" s="498"/>
      <c r="BZ57" s="271"/>
      <c r="CA57" s="1">
        <f t="shared" si="85"/>
        <v>0</v>
      </c>
      <c r="CB57" s="1">
        <f t="shared" si="86"/>
        <v>0</v>
      </c>
      <c r="CC57" s="1">
        <f t="shared" si="87"/>
        <v>0</v>
      </c>
      <c r="CD57" s="1">
        <f t="shared" si="88"/>
        <v>0</v>
      </c>
      <c r="CE57" s="950">
        <f t="shared" si="89"/>
        <v>0</v>
      </c>
      <c r="CF57" s="1">
        <f t="shared" si="90"/>
        <v>0</v>
      </c>
      <c r="CG57" s="1">
        <f t="shared" si="91"/>
        <v>0</v>
      </c>
      <c r="CH57" s="1">
        <f t="shared" si="68"/>
        <v>0</v>
      </c>
      <c r="CJ57" s="1">
        <f t="shared" si="92"/>
        <v>0</v>
      </c>
      <c r="CK57" s="1">
        <f t="shared" si="69"/>
        <v>0</v>
      </c>
      <c r="CM57" s="1">
        <f t="shared" si="70"/>
        <v>0</v>
      </c>
      <c r="CN57" s="1">
        <f t="shared" si="71"/>
        <v>0</v>
      </c>
      <c r="CO57" s="1">
        <f t="shared" si="72"/>
        <v>0</v>
      </c>
      <c r="CP57" s="1">
        <f t="shared" si="73"/>
        <v>0</v>
      </c>
      <c r="CQ57" s="1">
        <f t="shared" si="74"/>
        <v>0</v>
      </c>
      <c r="CR57" s="1">
        <f t="shared" si="75"/>
        <v>0</v>
      </c>
      <c r="CS57" s="1">
        <f t="shared" si="76"/>
        <v>0</v>
      </c>
      <c r="CT57" s="1">
        <f t="shared" si="77"/>
        <v>0</v>
      </c>
      <c r="CU57" s="1">
        <f t="shared" si="78"/>
        <v>0</v>
      </c>
      <c r="CV57" s="1">
        <f t="shared" si="79"/>
        <v>0</v>
      </c>
      <c r="CW57" s="1">
        <f t="shared" si="80"/>
        <v>0</v>
      </c>
      <c r="CX57" s="1">
        <f t="shared" si="81"/>
        <v>0</v>
      </c>
      <c r="CY57" s="1">
        <f t="shared" si="82"/>
        <v>0</v>
      </c>
      <c r="CZ57" s="1">
        <f t="shared" si="83"/>
        <v>0</v>
      </c>
      <c r="DA57" s="1">
        <f t="shared" si="84"/>
        <v>0</v>
      </c>
    </row>
    <row r="58" spans="1:16313" s="9" customFormat="1" ht="29" customHeight="1">
      <c r="B58" s="249"/>
      <c r="C58" s="60"/>
      <c r="D58" s="210"/>
      <c r="E58" s="624"/>
      <c r="F58" s="624"/>
      <c r="G58" s="210"/>
      <c r="I58" s="210"/>
      <c r="J58" s="210"/>
      <c r="K58" s="210"/>
      <c r="L58" s="1300" t="s">
        <v>6545</v>
      </c>
      <c r="N58" s="1111"/>
      <c r="O58" s="1111"/>
      <c r="P58" s="1111"/>
      <c r="Q58" s="1111"/>
      <c r="R58" s="1111"/>
      <c r="S58" s="1111"/>
      <c r="T58" s="1111"/>
      <c r="U58" s="1111"/>
      <c r="V58" s="1111"/>
      <c r="W58" s="1111"/>
      <c r="X58" s="1111"/>
      <c r="Y58" s="1111"/>
      <c r="Z58" s="1111"/>
      <c r="AA58" s="1111"/>
      <c r="AB58" s="1111"/>
      <c r="AC58" s="1111"/>
      <c r="AD58" s="1111"/>
      <c r="AF58" s="503"/>
      <c r="AG58" s="668"/>
      <c r="AH58" s="668"/>
      <c r="AJ58" s="1146"/>
      <c r="AK58" s="1146"/>
      <c r="AL58" s="1146"/>
      <c r="AM58" s="1146"/>
      <c r="AN58" s="634"/>
      <c r="AO58" s="596"/>
      <c r="AP58" s="669"/>
      <c r="AQ58" s="271"/>
      <c r="AR58" s="271"/>
      <c r="AS58" s="271"/>
      <c r="AT58" s="271"/>
      <c r="AU58" s="271"/>
      <c r="AV58" s="271"/>
      <c r="AW58" s="271"/>
      <c r="AX58" s="271"/>
      <c r="AY58" s="271"/>
      <c r="AZ58" s="271"/>
      <c r="BA58" s="271"/>
      <c r="BB58" s="271"/>
      <c r="BC58" s="271"/>
      <c r="BD58" s="271"/>
      <c r="BE58" s="504"/>
      <c r="BF58" s="504"/>
      <c r="BG58" s="600"/>
      <c r="BH58" s="320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320"/>
      <c r="BZ58" s="1"/>
      <c r="CA58" s="1">
        <f t="shared" si="85"/>
        <v>0</v>
      </c>
      <c r="CB58" s="1">
        <f t="shared" si="86"/>
        <v>0</v>
      </c>
      <c r="CC58" s="1">
        <f t="shared" si="87"/>
        <v>0</v>
      </c>
      <c r="CD58" s="950">
        <f t="shared" si="88"/>
        <v>0</v>
      </c>
      <c r="CE58" s="1">
        <f t="shared" si="89"/>
        <v>0</v>
      </c>
      <c r="CF58" s="1">
        <f t="shared" si="90"/>
        <v>0</v>
      </c>
      <c r="CG58" s="1">
        <f t="shared" si="91"/>
        <v>0</v>
      </c>
      <c r="CH58" s="1">
        <f t="shared" si="68"/>
        <v>0</v>
      </c>
      <c r="CI58" s="1"/>
      <c r="CJ58" s="1">
        <f t="shared" si="92"/>
        <v>0</v>
      </c>
      <c r="CK58" s="1">
        <f t="shared" si="69"/>
        <v>0</v>
      </c>
      <c r="CL58" s="1"/>
      <c r="CM58" s="1">
        <f t="shared" si="70"/>
        <v>0</v>
      </c>
      <c r="CN58" s="1">
        <f t="shared" si="71"/>
        <v>0</v>
      </c>
      <c r="CO58" s="1">
        <f t="shared" si="72"/>
        <v>0</v>
      </c>
      <c r="CP58" s="1">
        <f t="shared" si="73"/>
        <v>0</v>
      </c>
      <c r="CQ58" s="1">
        <f t="shared" si="74"/>
        <v>0</v>
      </c>
      <c r="CR58" s="1">
        <f t="shared" si="75"/>
        <v>0</v>
      </c>
      <c r="CS58" s="1">
        <f t="shared" si="76"/>
        <v>0</v>
      </c>
      <c r="CT58" s="1">
        <f t="shared" si="77"/>
        <v>0</v>
      </c>
      <c r="CU58" s="1">
        <f t="shared" si="78"/>
        <v>0</v>
      </c>
      <c r="CV58" s="1">
        <f t="shared" si="79"/>
        <v>0</v>
      </c>
      <c r="CW58" s="1">
        <f t="shared" si="80"/>
        <v>0</v>
      </c>
      <c r="CX58" s="1">
        <f t="shared" si="81"/>
        <v>0</v>
      </c>
      <c r="CY58" s="1">
        <f t="shared" si="82"/>
        <v>0</v>
      </c>
      <c r="CZ58" s="1">
        <f t="shared" si="83"/>
        <v>0</v>
      </c>
      <c r="DA58" s="1">
        <f t="shared" si="84"/>
        <v>0</v>
      </c>
    </row>
    <row r="59" spans="1:16313" s="1" customFormat="1" ht="65.25" customHeight="1">
      <c r="A59" s="9"/>
      <c r="B59" s="258"/>
      <c r="C59" s="179"/>
      <c r="D59" s="979" t="s">
        <v>6546</v>
      </c>
      <c r="E59" s="980" t="s">
        <v>88</v>
      </c>
      <c r="F59" s="980"/>
      <c r="G59" s="981" t="s">
        <v>544</v>
      </c>
      <c r="H59" s="982" t="s">
        <v>612</v>
      </c>
      <c r="I59" s="981" t="s">
        <v>6547</v>
      </c>
      <c r="J59" s="982">
        <v>1</v>
      </c>
      <c r="K59" s="982">
        <v>6</v>
      </c>
      <c r="L59" s="982" t="s">
        <v>6190</v>
      </c>
      <c r="M59" s="1020">
        <v>535.6</v>
      </c>
      <c r="N59" s="1139"/>
      <c r="O59" s="984"/>
      <c r="P59" s="984"/>
      <c r="Q59" s="984"/>
      <c r="R59" s="984"/>
      <c r="S59" s="984"/>
      <c r="T59" s="984"/>
      <c r="U59" s="984"/>
      <c r="V59" s="984"/>
      <c r="W59" s="984"/>
      <c r="X59" s="984"/>
      <c r="Y59" s="984"/>
      <c r="Z59" s="984"/>
      <c r="AA59" s="984"/>
      <c r="AB59" s="987" t="s">
        <v>231</v>
      </c>
      <c r="AC59" s="1004" t="s">
        <v>231</v>
      </c>
      <c r="AD59" s="1140"/>
      <c r="AE59" s="1201">
        <f t="shared" ref="AE59:AE67" si="95">M59*N59+M59*O59+M59*P59+M59*Q59+M59*R59+M59*S59+M59*U59+M59*W59+M59*X59+M59*Y59+M59*Z59+M59*AA59+M59*V59+M59*T59+M59*AD59</f>
        <v>0</v>
      </c>
      <c r="AF59" s="988" t="str">
        <f t="shared" ref="AF59:AF67" si="96">IF(B59="New","Yes","No")</f>
        <v>No</v>
      </c>
      <c r="AG59" s="1025" t="str">
        <f>IF(SUM(N59:AD59)&gt;0,"Yes","No")</f>
        <v>No</v>
      </c>
      <c r="AH59" s="989" t="str">
        <f>IF(F59="P24 cat.","Yes","No")</f>
        <v>No</v>
      </c>
      <c r="AI59" s="9"/>
      <c r="AJ59" s="371">
        <v>5</v>
      </c>
      <c r="AK59" s="372">
        <f>AJ59*N59+AJ59*O59+AJ59*P59+AJ59*Q59+AJ59*R59+AJ59*S59+AJ59*U59+AJ59*W59+AJ59*X59+AJ59*Y59+AJ59*Z59+AJ59*AA59+AJ59*V59+AJ59*AD59+AJ59*T59</f>
        <v>0</v>
      </c>
      <c r="AL59" s="1144"/>
      <c r="AM59" s="1144"/>
      <c r="AN59" s="634">
        <v>16.5</v>
      </c>
      <c r="AO59" s="596">
        <f>SUM(N59:AD59)*AN59</f>
        <v>0</v>
      </c>
      <c r="AP59" s="669"/>
      <c r="AQ59" s="271">
        <f>N59*J59</f>
        <v>0</v>
      </c>
      <c r="AR59" s="271">
        <f>O59*J59</f>
        <v>0</v>
      </c>
      <c r="AS59" s="271">
        <f>P59*J59</f>
        <v>0</v>
      </c>
      <c r="AT59" s="271">
        <f>Q59*J59</f>
        <v>0</v>
      </c>
      <c r="AU59" s="271">
        <f>R59*J59</f>
        <v>0</v>
      </c>
      <c r="AV59" s="271">
        <f>S59*$J$59</f>
        <v>0</v>
      </c>
      <c r="AW59" s="271">
        <f t="shared" ref="AW59:BD59" si="97">T59*$J$59</f>
        <v>0</v>
      </c>
      <c r="AX59" s="271">
        <f t="shared" si="97"/>
        <v>0</v>
      </c>
      <c r="AY59" s="271">
        <f t="shared" si="97"/>
        <v>0</v>
      </c>
      <c r="AZ59" s="271">
        <f t="shared" si="97"/>
        <v>0</v>
      </c>
      <c r="BA59" s="271">
        <f t="shared" si="97"/>
        <v>0</v>
      </c>
      <c r="BB59" s="271">
        <f t="shared" si="97"/>
        <v>0</v>
      </c>
      <c r="BC59" s="271">
        <f t="shared" si="97"/>
        <v>0</v>
      </c>
      <c r="BD59" s="271">
        <f t="shared" si="97"/>
        <v>0</v>
      </c>
      <c r="BE59" s="504"/>
      <c r="BF59" s="504"/>
      <c r="BG59" s="504">
        <f t="shared" ref="BG59:BG67" si="98">AD59*J59</f>
        <v>0</v>
      </c>
      <c r="BH59" s="600">
        <v>5</v>
      </c>
      <c r="BI59" s="158"/>
      <c r="BJ59" s="158">
        <v>13</v>
      </c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320"/>
      <c r="CA59" s="1">
        <f t="shared" si="85"/>
        <v>0</v>
      </c>
      <c r="CB59" s="1">
        <f t="shared" si="86"/>
        <v>0</v>
      </c>
      <c r="CC59" s="1">
        <f t="shared" si="87"/>
        <v>0</v>
      </c>
      <c r="CD59" s="1">
        <f t="shared" si="88"/>
        <v>0</v>
      </c>
      <c r="CE59" s="950">
        <f t="shared" si="89"/>
        <v>0</v>
      </c>
      <c r="CF59" s="1">
        <f t="shared" si="90"/>
        <v>0</v>
      </c>
      <c r="CG59" s="1">
        <f t="shared" si="91"/>
        <v>0</v>
      </c>
      <c r="CH59" s="1">
        <f t="shared" si="68"/>
        <v>0</v>
      </c>
      <c r="CJ59" s="1">
        <f t="shared" si="92"/>
        <v>0</v>
      </c>
      <c r="CK59" s="1">
        <f t="shared" si="69"/>
        <v>0</v>
      </c>
      <c r="CM59" s="1">
        <f t="shared" si="70"/>
        <v>0</v>
      </c>
      <c r="CN59" s="1">
        <f t="shared" si="71"/>
        <v>0</v>
      </c>
      <c r="CO59" s="1">
        <f t="shared" si="72"/>
        <v>0</v>
      </c>
      <c r="CP59" s="1">
        <f t="shared" si="73"/>
        <v>0</v>
      </c>
      <c r="CQ59" s="1">
        <f t="shared" si="74"/>
        <v>0</v>
      </c>
      <c r="CR59" s="1">
        <f t="shared" si="75"/>
        <v>0</v>
      </c>
      <c r="CS59" s="1">
        <f t="shared" si="76"/>
        <v>0</v>
      </c>
      <c r="CT59" s="1">
        <f t="shared" si="77"/>
        <v>0</v>
      </c>
      <c r="CU59" s="1">
        <f t="shared" si="78"/>
        <v>0</v>
      </c>
      <c r="CV59" s="1">
        <f t="shared" si="79"/>
        <v>0</v>
      </c>
      <c r="CW59" s="1">
        <f t="shared" si="80"/>
        <v>0</v>
      </c>
      <c r="CX59" s="1">
        <f t="shared" si="81"/>
        <v>0</v>
      </c>
      <c r="CY59" s="1">
        <f t="shared" si="82"/>
        <v>0</v>
      </c>
      <c r="CZ59" s="1">
        <f t="shared" si="83"/>
        <v>0</v>
      </c>
      <c r="DA59" s="1">
        <f t="shared" si="84"/>
        <v>0</v>
      </c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</row>
    <row r="60" spans="1:16313" s="1" customFormat="1" ht="65.25" customHeight="1">
      <c r="A60" s="9"/>
      <c r="B60" s="255" t="s">
        <v>9</v>
      </c>
      <c r="D60" s="440" t="s">
        <v>6752</v>
      </c>
      <c r="E60" s="704" t="s">
        <v>88</v>
      </c>
      <c r="F60" s="1218"/>
      <c r="G60" s="158" t="s">
        <v>544</v>
      </c>
      <c r="H60" s="60" t="s">
        <v>214</v>
      </c>
      <c r="I60" s="158" t="s">
        <v>6675</v>
      </c>
      <c r="J60" s="60">
        <v>1</v>
      </c>
      <c r="K60" s="60">
        <v>0</v>
      </c>
      <c r="L60" s="158" t="s">
        <v>6191</v>
      </c>
      <c r="M60" s="885">
        <v>226.6</v>
      </c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60"/>
      <c r="Z60" s="160"/>
      <c r="AA60" s="160"/>
      <c r="AB60" s="837" t="s">
        <v>231</v>
      </c>
      <c r="AC60" s="837" t="s">
        <v>231</v>
      </c>
      <c r="AD60" s="605"/>
      <c r="AE60" s="161">
        <f t="shared" si="95"/>
        <v>0</v>
      </c>
      <c r="AF60" s="162" t="str">
        <f t="shared" si="96"/>
        <v>Yes</v>
      </c>
      <c r="AG60" s="667" t="str">
        <f t="shared" ref="AG60:AG67" si="99">IF(SUM(N60:AD60)&gt;0,"Yes","No")</f>
        <v>No</v>
      </c>
      <c r="AH60" s="163" t="str">
        <f>IF(F60="P24 cat.","Yes","No")</f>
        <v>No</v>
      </c>
      <c r="AI60" s="9"/>
      <c r="AJ60" s="371">
        <v>1</v>
      </c>
      <c r="AK60" s="372">
        <f t="shared" ref="AK60:AK67" si="100">AJ60*N60+AJ60*O60+AJ60*P60+AJ60*Q60+AJ60*R60+AJ60*S60+AJ60*U60+AJ60*W60+AJ60*X60+AJ60*Y60+AJ60*Z60+AJ60*AA60+AJ60*V60+AJ60*AD60+AJ60*T60</f>
        <v>0</v>
      </c>
      <c r="AL60" s="1144"/>
      <c r="AM60" s="1144"/>
      <c r="AN60" s="634">
        <v>3.5</v>
      </c>
      <c r="AO60" s="596">
        <f t="shared" ref="AO60:AO62" si="101">SUM(N60:AD60)*AN60</f>
        <v>0</v>
      </c>
      <c r="AP60" s="669"/>
      <c r="AQ60" s="271">
        <f>N60*$J$60</f>
        <v>0</v>
      </c>
      <c r="AR60" s="271">
        <f t="shared" ref="AR60:BD60" si="102">O60*$J$60</f>
        <v>0</v>
      </c>
      <c r="AS60" s="271">
        <f t="shared" si="102"/>
        <v>0</v>
      </c>
      <c r="AT60" s="271">
        <f t="shared" si="102"/>
        <v>0</v>
      </c>
      <c r="AU60" s="271">
        <f t="shared" si="102"/>
        <v>0</v>
      </c>
      <c r="AV60" s="271">
        <f t="shared" si="102"/>
        <v>0</v>
      </c>
      <c r="AW60" s="271">
        <f t="shared" si="102"/>
        <v>0</v>
      </c>
      <c r="AX60" s="271">
        <f t="shared" si="102"/>
        <v>0</v>
      </c>
      <c r="AY60" s="271">
        <f t="shared" si="102"/>
        <v>0</v>
      </c>
      <c r="AZ60" s="271">
        <f t="shared" si="102"/>
        <v>0</v>
      </c>
      <c r="BA60" s="271">
        <f t="shared" si="102"/>
        <v>0</v>
      </c>
      <c r="BB60" s="271">
        <f t="shared" si="102"/>
        <v>0</v>
      </c>
      <c r="BC60" s="271">
        <f t="shared" si="102"/>
        <v>0</v>
      </c>
      <c r="BD60" s="271">
        <f t="shared" si="102"/>
        <v>0</v>
      </c>
      <c r="BE60" s="504"/>
      <c r="BF60" s="504"/>
      <c r="BG60" s="504">
        <f t="shared" si="98"/>
        <v>0</v>
      </c>
      <c r="BH60" s="600">
        <v>1</v>
      </c>
      <c r="BI60" s="158"/>
      <c r="BJ60" s="158">
        <v>6</v>
      </c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320"/>
      <c r="CA60" s="1">
        <f t="shared" si="85"/>
        <v>0</v>
      </c>
      <c r="CB60" s="1">
        <f t="shared" si="86"/>
        <v>0</v>
      </c>
      <c r="CC60" s="1">
        <f t="shared" si="87"/>
        <v>0</v>
      </c>
      <c r="CD60" s="1">
        <f t="shared" si="88"/>
        <v>0</v>
      </c>
      <c r="CE60" s="950">
        <f t="shared" si="89"/>
        <v>0</v>
      </c>
      <c r="CF60" s="1">
        <f t="shared" si="90"/>
        <v>0</v>
      </c>
      <c r="CG60" s="1">
        <f t="shared" si="91"/>
        <v>0</v>
      </c>
      <c r="CH60" s="1">
        <f t="shared" si="68"/>
        <v>0</v>
      </c>
      <c r="CJ60" s="1">
        <f t="shared" si="92"/>
        <v>0</v>
      </c>
      <c r="CK60" s="1">
        <f t="shared" si="69"/>
        <v>0</v>
      </c>
      <c r="CM60" s="1">
        <f t="shared" si="70"/>
        <v>0</v>
      </c>
      <c r="CN60" s="1">
        <f t="shared" si="71"/>
        <v>0</v>
      </c>
      <c r="CO60" s="1">
        <f t="shared" si="72"/>
        <v>0</v>
      </c>
      <c r="CP60" s="1">
        <f t="shared" si="73"/>
        <v>0</v>
      </c>
      <c r="CQ60" s="1">
        <f t="shared" si="74"/>
        <v>0</v>
      </c>
      <c r="CR60" s="1">
        <f t="shared" si="75"/>
        <v>0</v>
      </c>
      <c r="CS60" s="1">
        <f t="shared" si="76"/>
        <v>0</v>
      </c>
      <c r="CT60" s="1">
        <f t="shared" si="77"/>
        <v>0</v>
      </c>
      <c r="CU60" s="1">
        <f t="shared" si="78"/>
        <v>0</v>
      </c>
      <c r="CV60" s="1">
        <f t="shared" si="79"/>
        <v>0</v>
      </c>
      <c r="CW60" s="1">
        <f t="shared" si="80"/>
        <v>0</v>
      </c>
      <c r="CX60" s="1">
        <f t="shared" si="81"/>
        <v>0</v>
      </c>
      <c r="CY60" s="1">
        <f t="shared" si="82"/>
        <v>0</v>
      </c>
      <c r="CZ60" s="1">
        <f t="shared" si="83"/>
        <v>0</v>
      </c>
      <c r="DA60" s="1">
        <f t="shared" si="84"/>
        <v>0</v>
      </c>
      <c r="DB60" s="1220" t="s">
        <v>7054</v>
      </c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</row>
    <row r="61" spans="1:16313" s="1" customFormat="1" ht="65.25" customHeight="1">
      <c r="A61" s="9"/>
      <c r="B61" s="255" t="s">
        <v>9</v>
      </c>
      <c r="D61" s="968" t="s">
        <v>6753</v>
      </c>
      <c r="E61" s="969" t="s">
        <v>88</v>
      </c>
      <c r="G61" s="970" t="s">
        <v>544</v>
      </c>
      <c r="H61" s="971" t="s">
        <v>214</v>
      </c>
      <c r="I61" s="970" t="s">
        <v>6676</v>
      </c>
      <c r="J61" s="971">
        <v>1</v>
      </c>
      <c r="K61" s="971">
        <v>0</v>
      </c>
      <c r="L61" s="970" t="s">
        <v>6191</v>
      </c>
      <c r="M61" s="1000">
        <v>226.6</v>
      </c>
      <c r="N61" s="973"/>
      <c r="O61" s="973"/>
      <c r="P61" s="973"/>
      <c r="Q61" s="973"/>
      <c r="R61" s="973"/>
      <c r="S61" s="973"/>
      <c r="T61" s="973"/>
      <c r="U61" s="973"/>
      <c r="V61" s="973"/>
      <c r="W61" s="973"/>
      <c r="X61" s="973"/>
      <c r="Y61" s="974"/>
      <c r="Z61" s="974"/>
      <c r="AA61" s="974"/>
      <c r="AB61" s="976" t="s">
        <v>231</v>
      </c>
      <c r="AC61" s="1141" t="s">
        <v>231</v>
      </c>
      <c r="AD61" s="997"/>
      <c r="AE61" s="977">
        <f t="shared" si="95"/>
        <v>0</v>
      </c>
      <c r="AF61" s="978" t="str">
        <f t="shared" si="96"/>
        <v>Yes</v>
      </c>
      <c r="AG61" s="1017" t="str">
        <f t="shared" si="99"/>
        <v>No</v>
      </c>
      <c r="AH61" s="967" t="str">
        <f>IF(DB61="P24 cat.","Yes","No")</f>
        <v>No</v>
      </c>
      <c r="AI61" s="9"/>
      <c r="AJ61" s="371">
        <v>1</v>
      </c>
      <c r="AK61" s="372">
        <f t="shared" si="100"/>
        <v>0</v>
      </c>
      <c r="AL61" s="1144"/>
      <c r="AM61" s="1144"/>
      <c r="AN61" s="634">
        <v>3.8</v>
      </c>
      <c r="AO61" s="596">
        <f t="shared" si="101"/>
        <v>0</v>
      </c>
      <c r="AP61" s="669"/>
      <c r="AQ61" s="271">
        <f>N61*$J$61</f>
        <v>0</v>
      </c>
      <c r="AR61" s="271">
        <f t="shared" ref="AR61:BD61" si="103">O61*$J$61</f>
        <v>0</v>
      </c>
      <c r="AS61" s="271">
        <f t="shared" si="103"/>
        <v>0</v>
      </c>
      <c r="AT61" s="271">
        <f t="shared" si="103"/>
        <v>0</v>
      </c>
      <c r="AU61" s="271">
        <f t="shared" si="103"/>
        <v>0</v>
      </c>
      <c r="AV61" s="271">
        <f t="shared" si="103"/>
        <v>0</v>
      </c>
      <c r="AW61" s="271">
        <f t="shared" si="103"/>
        <v>0</v>
      </c>
      <c r="AX61" s="271">
        <f t="shared" si="103"/>
        <v>0</v>
      </c>
      <c r="AY61" s="271">
        <f t="shared" si="103"/>
        <v>0</v>
      </c>
      <c r="AZ61" s="271">
        <f t="shared" si="103"/>
        <v>0</v>
      </c>
      <c r="BA61" s="271">
        <f t="shared" si="103"/>
        <v>0</v>
      </c>
      <c r="BB61" s="271">
        <f t="shared" si="103"/>
        <v>0</v>
      </c>
      <c r="BC61" s="271">
        <f t="shared" si="103"/>
        <v>0</v>
      </c>
      <c r="BD61" s="271">
        <f t="shared" si="103"/>
        <v>0</v>
      </c>
      <c r="BE61" s="504"/>
      <c r="BF61" s="504"/>
      <c r="BG61" s="504">
        <f t="shared" si="98"/>
        <v>0</v>
      </c>
      <c r="BH61" s="600">
        <v>1</v>
      </c>
      <c r="BI61" s="158"/>
      <c r="BJ61" s="158">
        <v>6</v>
      </c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320"/>
      <c r="CA61" s="1">
        <f t="shared" si="85"/>
        <v>0</v>
      </c>
      <c r="CB61" s="1">
        <f t="shared" si="86"/>
        <v>0</v>
      </c>
      <c r="CC61" s="1">
        <f t="shared" si="87"/>
        <v>0</v>
      </c>
      <c r="CD61" s="1">
        <f t="shared" si="88"/>
        <v>0</v>
      </c>
      <c r="CE61" s="950">
        <f t="shared" si="89"/>
        <v>0</v>
      </c>
      <c r="CF61" s="1">
        <f t="shared" si="90"/>
        <v>0</v>
      </c>
      <c r="CG61" s="1">
        <f t="shared" si="91"/>
        <v>0</v>
      </c>
      <c r="CH61" s="1">
        <f t="shared" si="68"/>
        <v>0</v>
      </c>
      <c r="CJ61" s="1">
        <f t="shared" si="92"/>
        <v>0</v>
      </c>
      <c r="CK61" s="1">
        <f t="shared" si="69"/>
        <v>0</v>
      </c>
      <c r="CM61" s="1">
        <f t="shared" si="70"/>
        <v>0</v>
      </c>
      <c r="CN61" s="1">
        <f t="shared" si="71"/>
        <v>0</v>
      </c>
      <c r="CO61" s="1">
        <f t="shared" si="72"/>
        <v>0</v>
      </c>
      <c r="CP61" s="1">
        <f t="shared" si="73"/>
        <v>0</v>
      </c>
      <c r="CQ61" s="1">
        <f t="shared" si="74"/>
        <v>0</v>
      </c>
      <c r="CR61" s="1">
        <f t="shared" si="75"/>
        <v>0</v>
      </c>
      <c r="CS61" s="1">
        <f t="shared" si="76"/>
        <v>0</v>
      </c>
      <c r="CT61" s="1">
        <f t="shared" si="77"/>
        <v>0</v>
      </c>
      <c r="CU61" s="1">
        <f t="shared" si="78"/>
        <v>0</v>
      </c>
      <c r="CV61" s="1">
        <f t="shared" si="79"/>
        <v>0</v>
      </c>
      <c r="CW61" s="1">
        <f t="shared" si="80"/>
        <v>0</v>
      </c>
      <c r="CX61" s="1">
        <f t="shared" si="81"/>
        <v>0</v>
      </c>
      <c r="CY61" s="1">
        <f t="shared" si="82"/>
        <v>0</v>
      </c>
      <c r="CZ61" s="1">
        <f t="shared" si="83"/>
        <v>0</v>
      </c>
      <c r="DA61" s="1">
        <f t="shared" si="84"/>
        <v>0</v>
      </c>
      <c r="DB61" s="1219" t="s">
        <v>7053</v>
      </c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</row>
    <row r="62" spans="1:16313" s="1" customFormat="1" ht="65.25" customHeight="1">
      <c r="A62" s="9"/>
      <c r="B62" s="255"/>
      <c r="C62" s="60"/>
      <c r="D62" s="440" t="s">
        <v>6548</v>
      </c>
      <c r="E62" s="704" t="s">
        <v>88</v>
      </c>
      <c r="F62" s="704"/>
      <c r="G62" s="158" t="s">
        <v>544</v>
      </c>
      <c r="H62" s="60" t="s">
        <v>214</v>
      </c>
      <c r="I62" s="158" t="s">
        <v>6675</v>
      </c>
      <c r="J62" s="60">
        <v>1</v>
      </c>
      <c r="K62" s="60">
        <v>0</v>
      </c>
      <c r="L62" s="158" t="s">
        <v>6191</v>
      </c>
      <c r="M62" s="885">
        <v>226.6</v>
      </c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60"/>
      <c r="Z62" s="160"/>
      <c r="AA62" s="160"/>
      <c r="AB62" s="837" t="s">
        <v>231</v>
      </c>
      <c r="AC62" s="837" t="s">
        <v>231</v>
      </c>
      <c r="AD62" s="605"/>
      <c r="AE62" s="161">
        <f t="shared" si="95"/>
        <v>0</v>
      </c>
      <c r="AF62" s="162" t="str">
        <f t="shared" si="96"/>
        <v>No</v>
      </c>
      <c r="AG62" s="667" t="str">
        <f t="shared" si="99"/>
        <v>No</v>
      </c>
      <c r="AH62" s="163" t="str">
        <f t="shared" ref="AH62:AH67" si="104">IF(F62="P24 cat.","Yes","No")</f>
        <v>No</v>
      </c>
      <c r="AI62" s="9"/>
      <c r="AJ62" s="371">
        <v>1</v>
      </c>
      <c r="AK62" s="372">
        <f t="shared" si="100"/>
        <v>0</v>
      </c>
      <c r="AL62" s="1144"/>
      <c r="AM62" s="1144"/>
      <c r="AN62" s="634">
        <v>3.5</v>
      </c>
      <c r="AO62" s="596">
        <f t="shared" si="101"/>
        <v>0</v>
      </c>
      <c r="AP62" s="669"/>
      <c r="AQ62" s="271">
        <f t="shared" ref="AQ62:AQ67" si="105">N62*J62</f>
        <v>0</v>
      </c>
      <c r="AR62" s="271">
        <f t="shared" ref="AR62:AR67" si="106">O62*J62</f>
        <v>0</v>
      </c>
      <c r="AS62" s="271">
        <f t="shared" ref="AS62:AS67" si="107">P62*J62</f>
        <v>0</v>
      </c>
      <c r="AT62" s="271">
        <f t="shared" ref="AT62:AT67" si="108">Q62*J62</f>
        <v>0</v>
      </c>
      <c r="AU62" s="271">
        <f t="shared" ref="AU62:AU67" si="109">R62*J62</f>
        <v>0</v>
      </c>
      <c r="AV62" s="271">
        <f>S62*$J$62</f>
        <v>0</v>
      </c>
      <c r="AW62" s="271">
        <f t="shared" ref="AW62:BD62" si="110">T62*$J$62</f>
        <v>0</v>
      </c>
      <c r="AX62" s="271">
        <f t="shared" si="110"/>
        <v>0</v>
      </c>
      <c r="AY62" s="271">
        <f t="shared" si="110"/>
        <v>0</v>
      </c>
      <c r="AZ62" s="271">
        <f t="shared" si="110"/>
        <v>0</v>
      </c>
      <c r="BA62" s="271">
        <f t="shared" si="110"/>
        <v>0</v>
      </c>
      <c r="BB62" s="271">
        <f t="shared" si="110"/>
        <v>0</v>
      </c>
      <c r="BC62" s="271">
        <f t="shared" si="110"/>
        <v>0</v>
      </c>
      <c r="BD62" s="271">
        <f t="shared" si="110"/>
        <v>0</v>
      </c>
      <c r="BE62" s="504"/>
      <c r="BF62" s="504"/>
      <c r="BG62" s="504">
        <f t="shared" si="98"/>
        <v>0</v>
      </c>
      <c r="BH62" s="600">
        <v>1</v>
      </c>
      <c r="BI62" s="158"/>
      <c r="BJ62" s="158">
        <v>6</v>
      </c>
      <c r="BK62" s="158"/>
      <c r="BL62" s="158"/>
      <c r="BM62" s="158"/>
      <c r="BN62" s="158"/>
      <c r="BO62" s="158"/>
      <c r="BP62" s="158"/>
      <c r="BQ62" s="158"/>
      <c r="BR62" s="158"/>
      <c r="BS62" s="158"/>
      <c r="BT62" s="158">
        <v>1</v>
      </c>
      <c r="BU62" s="158"/>
      <c r="BV62" s="158"/>
      <c r="BW62" s="158"/>
      <c r="BX62" s="158"/>
      <c r="BY62" s="320"/>
      <c r="CA62" s="1">
        <f t="shared" si="85"/>
        <v>0</v>
      </c>
      <c r="CB62" s="1">
        <f t="shared" si="86"/>
        <v>0</v>
      </c>
      <c r="CC62" s="1">
        <f t="shared" si="87"/>
        <v>0</v>
      </c>
      <c r="CD62" s="1">
        <f t="shared" si="88"/>
        <v>0</v>
      </c>
      <c r="CE62" s="950">
        <f t="shared" si="89"/>
        <v>0</v>
      </c>
      <c r="CF62" s="1">
        <f t="shared" si="90"/>
        <v>0</v>
      </c>
      <c r="CG62" s="1">
        <f t="shared" si="91"/>
        <v>0</v>
      </c>
      <c r="CH62" s="1">
        <f t="shared" si="68"/>
        <v>0</v>
      </c>
      <c r="CJ62" s="1">
        <f t="shared" si="92"/>
        <v>0</v>
      </c>
      <c r="CK62" s="1">
        <f t="shared" si="69"/>
        <v>0</v>
      </c>
      <c r="CM62" s="1">
        <f t="shared" si="70"/>
        <v>0</v>
      </c>
      <c r="CN62" s="1">
        <f t="shared" si="71"/>
        <v>0</v>
      </c>
      <c r="CO62" s="1">
        <f t="shared" si="72"/>
        <v>0</v>
      </c>
      <c r="CP62" s="1">
        <f t="shared" si="73"/>
        <v>0</v>
      </c>
      <c r="CQ62" s="1">
        <f t="shared" si="74"/>
        <v>0</v>
      </c>
      <c r="CR62" s="1">
        <f t="shared" si="75"/>
        <v>0</v>
      </c>
      <c r="CS62" s="1">
        <f t="shared" si="76"/>
        <v>0</v>
      </c>
      <c r="CT62" s="1">
        <f t="shared" si="77"/>
        <v>0</v>
      </c>
      <c r="CU62" s="1">
        <f t="shared" si="78"/>
        <v>0</v>
      </c>
      <c r="CV62" s="1">
        <f t="shared" si="79"/>
        <v>0</v>
      </c>
      <c r="CW62" s="1">
        <f t="shared" si="80"/>
        <v>0</v>
      </c>
      <c r="CX62" s="1">
        <f t="shared" si="81"/>
        <v>0</v>
      </c>
      <c r="CY62" s="1">
        <f t="shared" si="82"/>
        <v>0</v>
      </c>
      <c r="CZ62" s="1">
        <f t="shared" si="83"/>
        <v>0</v>
      </c>
      <c r="DA62" s="1">
        <f t="shared" si="84"/>
        <v>0</v>
      </c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</row>
    <row r="63" spans="1:16313" s="1" customFormat="1" ht="65.25" customHeight="1">
      <c r="A63" s="9"/>
      <c r="B63" s="255"/>
      <c r="D63" s="968" t="s">
        <v>6549</v>
      </c>
      <c r="E63" s="969" t="s">
        <v>88</v>
      </c>
      <c r="F63" s="969"/>
      <c r="G63" s="970" t="s">
        <v>544</v>
      </c>
      <c r="H63" s="971" t="s">
        <v>214</v>
      </c>
      <c r="I63" s="970" t="s">
        <v>6676</v>
      </c>
      <c r="J63" s="971">
        <v>1</v>
      </c>
      <c r="K63" s="971">
        <v>0</v>
      </c>
      <c r="L63" s="970" t="s">
        <v>6191</v>
      </c>
      <c r="M63" s="1000">
        <v>226.6</v>
      </c>
      <c r="N63" s="973"/>
      <c r="O63" s="1001"/>
      <c r="P63" s="973"/>
      <c r="Q63" s="973"/>
      <c r="R63" s="974"/>
      <c r="S63" s="974"/>
      <c r="T63" s="974"/>
      <c r="U63" s="973"/>
      <c r="V63" s="974"/>
      <c r="W63" s="973"/>
      <c r="X63" s="974"/>
      <c r="Y63" s="974"/>
      <c r="Z63" s="974"/>
      <c r="AA63" s="974"/>
      <c r="AB63" s="976" t="s">
        <v>231</v>
      </c>
      <c r="AC63" s="1141" t="s">
        <v>231</v>
      </c>
      <c r="AD63" s="997"/>
      <c r="AE63" s="977">
        <f t="shared" si="95"/>
        <v>0</v>
      </c>
      <c r="AF63" s="978" t="str">
        <f t="shared" si="96"/>
        <v>No</v>
      </c>
      <c r="AG63" s="1017" t="str">
        <f t="shared" si="99"/>
        <v>No</v>
      </c>
      <c r="AH63" s="967" t="str">
        <f t="shared" si="104"/>
        <v>No</v>
      </c>
      <c r="AI63" s="9"/>
      <c r="AJ63" s="371">
        <v>1</v>
      </c>
      <c r="AK63" s="372">
        <f t="shared" si="100"/>
        <v>0</v>
      </c>
      <c r="AL63" s="1144"/>
      <c r="AM63" s="1144"/>
      <c r="AN63" s="634">
        <v>3.8</v>
      </c>
      <c r="AO63" s="596">
        <f>SUM(N63:AD63)*AN63</f>
        <v>0</v>
      </c>
      <c r="AP63" s="669"/>
      <c r="AQ63" s="271">
        <f t="shared" si="105"/>
        <v>0</v>
      </c>
      <c r="AR63" s="271">
        <f t="shared" si="106"/>
        <v>0</v>
      </c>
      <c r="AS63" s="271">
        <f t="shared" si="107"/>
        <v>0</v>
      </c>
      <c r="AT63" s="271">
        <f t="shared" si="108"/>
        <v>0</v>
      </c>
      <c r="AU63" s="271">
        <f t="shared" si="109"/>
        <v>0</v>
      </c>
      <c r="AV63" s="271">
        <f>S63*$J$63</f>
        <v>0</v>
      </c>
      <c r="AW63" s="271">
        <f t="shared" ref="AW63:BD63" si="111">T63*$J$63</f>
        <v>0</v>
      </c>
      <c r="AX63" s="271">
        <f t="shared" si="111"/>
        <v>0</v>
      </c>
      <c r="AY63" s="271">
        <f t="shared" si="111"/>
        <v>0</v>
      </c>
      <c r="AZ63" s="271">
        <f t="shared" si="111"/>
        <v>0</v>
      </c>
      <c r="BA63" s="271">
        <f t="shared" si="111"/>
        <v>0</v>
      </c>
      <c r="BB63" s="271">
        <f t="shared" si="111"/>
        <v>0</v>
      </c>
      <c r="BC63" s="271">
        <f t="shared" si="111"/>
        <v>0</v>
      </c>
      <c r="BD63" s="271">
        <f t="shared" si="111"/>
        <v>0</v>
      </c>
      <c r="BE63" s="271"/>
      <c r="BF63" s="504"/>
      <c r="BG63" s="504">
        <f t="shared" si="98"/>
        <v>0</v>
      </c>
      <c r="BH63" s="600">
        <v>1</v>
      </c>
      <c r="BI63" s="158"/>
      <c r="BJ63" s="158">
        <v>6</v>
      </c>
      <c r="BK63" s="158"/>
      <c r="BL63" s="158"/>
      <c r="BM63" s="158"/>
      <c r="BN63" s="158"/>
      <c r="BO63" s="158"/>
      <c r="BP63" s="158"/>
      <c r="BQ63" s="158"/>
      <c r="BR63" s="158">
        <v>1</v>
      </c>
      <c r="BS63" s="158"/>
      <c r="BT63" s="158"/>
      <c r="BU63" s="158"/>
      <c r="BV63" s="158"/>
      <c r="BW63" s="158"/>
      <c r="BX63" s="158"/>
      <c r="BY63" s="320"/>
      <c r="CA63" s="1">
        <f t="shared" si="85"/>
        <v>0</v>
      </c>
      <c r="CB63" s="1">
        <f t="shared" si="86"/>
        <v>0</v>
      </c>
      <c r="CC63" s="1">
        <f t="shared" si="87"/>
        <v>0</v>
      </c>
      <c r="CD63" s="1">
        <f t="shared" si="88"/>
        <v>0</v>
      </c>
      <c r="CE63" s="950">
        <f t="shared" si="89"/>
        <v>0</v>
      </c>
      <c r="CF63" s="1">
        <f t="shared" si="90"/>
        <v>0</v>
      </c>
      <c r="CG63" s="1">
        <f t="shared" si="91"/>
        <v>0</v>
      </c>
      <c r="CH63" s="1">
        <f t="shared" si="68"/>
        <v>0</v>
      </c>
      <c r="CJ63" s="1">
        <f t="shared" si="92"/>
        <v>0</v>
      </c>
      <c r="CK63" s="1">
        <f t="shared" si="69"/>
        <v>0</v>
      </c>
      <c r="CM63" s="1">
        <f t="shared" si="70"/>
        <v>0</v>
      </c>
      <c r="CN63" s="1">
        <f t="shared" si="71"/>
        <v>0</v>
      </c>
      <c r="CO63" s="1">
        <f t="shared" si="72"/>
        <v>0</v>
      </c>
      <c r="CP63" s="1">
        <f t="shared" si="73"/>
        <v>0</v>
      </c>
      <c r="CQ63" s="1">
        <f t="shared" si="74"/>
        <v>0</v>
      </c>
      <c r="CR63" s="1">
        <f t="shared" si="75"/>
        <v>0</v>
      </c>
      <c r="CS63" s="1">
        <f t="shared" si="76"/>
        <v>0</v>
      </c>
      <c r="CT63" s="1">
        <f t="shared" si="77"/>
        <v>0</v>
      </c>
      <c r="CU63" s="1">
        <f t="shared" si="78"/>
        <v>0</v>
      </c>
      <c r="CV63" s="1">
        <f t="shared" si="79"/>
        <v>0</v>
      </c>
      <c r="CW63" s="1">
        <f t="shared" si="80"/>
        <v>0</v>
      </c>
      <c r="CX63" s="1">
        <f t="shared" si="81"/>
        <v>0</v>
      </c>
      <c r="CY63" s="1">
        <f t="shared" si="82"/>
        <v>0</v>
      </c>
      <c r="CZ63" s="1">
        <f t="shared" si="83"/>
        <v>0</v>
      </c>
      <c r="DA63" s="1">
        <f t="shared" si="84"/>
        <v>0</v>
      </c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</row>
    <row r="64" spans="1:16313" s="1" customFormat="1" ht="65.25" customHeight="1">
      <c r="A64" s="9"/>
      <c r="B64" s="255"/>
      <c r="C64" s="60"/>
      <c r="D64" s="440" t="s">
        <v>6550</v>
      </c>
      <c r="E64" s="704" t="s">
        <v>88</v>
      </c>
      <c r="F64" s="704"/>
      <c r="G64" s="158" t="s">
        <v>544</v>
      </c>
      <c r="H64" s="60" t="s">
        <v>214</v>
      </c>
      <c r="I64" s="158" t="s">
        <v>6677</v>
      </c>
      <c r="J64" s="60">
        <v>1</v>
      </c>
      <c r="K64" s="60">
        <v>0</v>
      </c>
      <c r="L64" s="158" t="s">
        <v>6191</v>
      </c>
      <c r="M64" s="885">
        <v>226.6</v>
      </c>
      <c r="N64" s="159"/>
      <c r="O64" s="215"/>
      <c r="P64" s="159"/>
      <c r="Q64" s="159"/>
      <c r="R64" s="160"/>
      <c r="S64" s="159"/>
      <c r="T64" s="160"/>
      <c r="U64" s="160"/>
      <c r="V64" s="160"/>
      <c r="W64" s="159"/>
      <c r="X64" s="159"/>
      <c r="Y64" s="159"/>
      <c r="Z64" s="159"/>
      <c r="AA64" s="159"/>
      <c r="AB64" s="1142" t="s">
        <v>231</v>
      </c>
      <c r="AC64" s="1142" t="s">
        <v>231</v>
      </c>
      <c r="AD64" s="605"/>
      <c r="AE64" s="161">
        <f t="shared" si="95"/>
        <v>0</v>
      </c>
      <c r="AF64" s="162" t="str">
        <f t="shared" si="96"/>
        <v>No</v>
      </c>
      <c r="AG64" s="667" t="str">
        <f t="shared" si="99"/>
        <v>No</v>
      </c>
      <c r="AH64" s="163" t="str">
        <f t="shared" si="104"/>
        <v>No</v>
      </c>
      <c r="AI64" s="9"/>
      <c r="AJ64" s="371">
        <v>1</v>
      </c>
      <c r="AK64" s="372">
        <f t="shared" si="100"/>
        <v>0</v>
      </c>
      <c r="AL64" s="1144"/>
      <c r="AM64" s="1144"/>
      <c r="AN64" s="634">
        <v>3</v>
      </c>
      <c r="AO64" s="596">
        <f t="shared" ref="AO64" si="112">SUM(N64:AD64)*AN64</f>
        <v>0</v>
      </c>
      <c r="AP64" s="669"/>
      <c r="AQ64" s="271">
        <f t="shared" si="105"/>
        <v>0</v>
      </c>
      <c r="AR64" s="271">
        <f t="shared" si="106"/>
        <v>0</v>
      </c>
      <c r="AS64" s="271">
        <f t="shared" si="107"/>
        <v>0</v>
      </c>
      <c r="AT64" s="271">
        <f t="shared" si="108"/>
        <v>0</v>
      </c>
      <c r="AU64" s="271">
        <f t="shared" si="109"/>
        <v>0</v>
      </c>
      <c r="AV64" s="271">
        <f>S64*$J$64</f>
        <v>0</v>
      </c>
      <c r="AW64" s="271">
        <f t="shared" ref="AW64:BD64" si="113">T64*$J$64</f>
        <v>0</v>
      </c>
      <c r="AX64" s="271">
        <f t="shared" si="113"/>
        <v>0</v>
      </c>
      <c r="AY64" s="271">
        <f t="shared" si="113"/>
        <v>0</v>
      </c>
      <c r="AZ64" s="271">
        <f t="shared" si="113"/>
        <v>0</v>
      </c>
      <c r="BA64" s="271">
        <f t="shared" si="113"/>
        <v>0</v>
      </c>
      <c r="BB64" s="271">
        <f t="shared" si="113"/>
        <v>0</v>
      </c>
      <c r="BC64" s="271">
        <f t="shared" si="113"/>
        <v>0</v>
      </c>
      <c r="BD64" s="271">
        <f t="shared" si="113"/>
        <v>0</v>
      </c>
      <c r="BE64" s="271"/>
      <c r="BF64" s="504"/>
      <c r="BG64" s="504">
        <f t="shared" si="98"/>
        <v>0</v>
      </c>
      <c r="BH64" s="600">
        <v>1</v>
      </c>
      <c r="BI64" s="158"/>
      <c r="BJ64" s="158">
        <v>6</v>
      </c>
      <c r="BK64" s="158"/>
      <c r="BL64" s="158"/>
      <c r="BM64" s="158"/>
      <c r="BN64" s="158"/>
      <c r="BO64" s="158"/>
      <c r="BP64" s="158">
        <v>1</v>
      </c>
      <c r="BQ64" s="158"/>
      <c r="BR64" s="158"/>
      <c r="BS64" s="158"/>
      <c r="BT64" s="158"/>
      <c r="BU64" s="158"/>
      <c r="BV64" s="158"/>
      <c r="BW64" s="158"/>
      <c r="BX64" s="158"/>
      <c r="BY64" s="320"/>
      <c r="CA64" s="1">
        <f t="shared" si="85"/>
        <v>0</v>
      </c>
      <c r="CB64" s="1">
        <f t="shared" si="86"/>
        <v>0</v>
      </c>
      <c r="CC64" s="1">
        <f t="shared" si="87"/>
        <v>0</v>
      </c>
      <c r="CD64" s="1">
        <f t="shared" si="88"/>
        <v>0</v>
      </c>
      <c r="CE64" s="950">
        <f t="shared" si="89"/>
        <v>0</v>
      </c>
      <c r="CF64" s="1">
        <f t="shared" si="90"/>
        <v>0</v>
      </c>
      <c r="CG64" s="1">
        <f t="shared" si="91"/>
        <v>0</v>
      </c>
      <c r="CH64" s="1">
        <f t="shared" si="68"/>
        <v>0</v>
      </c>
      <c r="CJ64" s="1">
        <f t="shared" si="92"/>
        <v>0</v>
      </c>
      <c r="CK64" s="1">
        <f t="shared" si="69"/>
        <v>0</v>
      </c>
      <c r="CM64" s="1">
        <f t="shared" si="70"/>
        <v>0</v>
      </c>
      <c r="CN64" s="1">
        <f t="shared" si="71"/>
        <v>0</v>
      </c>
      <c r="CO64" s="1">
        <f t="shared" si="72"/>
        <v>0</v>
      </c>
      <c r="CP64" s="1">
        <f t="shared" si="73"/>
        <v>0</v>
      </c>
      <c r="CQ64" s="1">
        <f t="shared" si="74"/>
        <v>0</v>
      </c>
      <c r="CR64" s="1">
        <f t="shared" si="75"/>
        <v>0</v>
      </c>
      <c r="CS64" s="1">
        <f t="shared" si="76"/>
        <v>0</v>
      </c>
      <c r="CT64" s="1">
        <f t="shared" si="77"/>
        <v>0</v>
      </c>
      <c r="CU64" s="1">
        <f t="shared" si="78"/>
        <v>0</v>
      </c>
      <c r="CV64" s="1">
        <f t="shared" si="79"/>
        <v>0</v>
      </c>
      <c r="CW64" s="1">
        <f t="shared" si="80"/>
        <v>0</v>
      </c>
      <c r="CX64" s="1">
        <f t="shared" si="81"/>
        <v>0</v>
      </c>
      <c r="CY64" s="1">
        <f t="shared" si="82"/>
        <v>0</v>
      </c>
      <c r="CZ64" s="1">
        <f t="shared" si="83"/>
        <v>0</v>
      </c>
      <c r="DA64" s="1">
        <f t="shared" si="84"/>
        <v>0</v>
      </c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</row>
    <row r="65" spans="1:16313" s="1" customFormat="1" ht="65.25" customHeight="1">
      <c r="A65" s="9"/>
      <c r="B65" s="255"/>
      <c r="C65" s="60"/>
      <c r="D65" s="968" t="s">
        <v>6551</v>
      </c>
      <c r="E65" s="969" t="s">
        <v>88</v>
      </c>
      <c r="F65" s="969"/>
      <c r="G65" s="970" t="s">
        <v>544</v>
      </c>
      <c r="H65" s="971" t="s">
        <v>220</v>
      </c>
      <c r="I65" s="970" t="s">
        <v>6552</v>
      </c>
      <c r="J65" s="971">
        <v>1</v>
      </c>
      <c r="K65" s="971">
        <v>0</v>
      </c>
      <c r="L65" s="970" t="s">
        <v>6191</v>
      </c>
      <c r="M65" s="1000">
        <v>144.20000000000002</v>
      </c>
      <c r="N65" s="973"/>
      <c r="O65" s="1001"/>
      <c r="P65" s="973"/>
      <c r="Q65" s="973"/>
      <c r="R65" s="974"/>
      <c r="S65" s="974"/>
      <c r="T65" s="974"/>
      <c r="U65" s="974"/>
      <c r="V65" s="974"/>
      <c r="W65" s="974"/>
      <c r="X65" s="974"/>
      <c r="Y65" s="974"/>
      <c r="Z65" s="974"/>
      <c r="AA65" s="974"/>
      <c r="AB65" s="976" t="s">
        <v>231</v>
      </c>
      <c r="AC65" s="976" t="s">
        <v>231</v>
      </c>
      <c r="AD65" s="997"/>
      <c r="AE65" s="977">
        <f t="shared" si="95"/>
        <v>0</v>
      </c>
      <c r="AF65" s="978" t="str">
        <f t="shared" si="96"/>
        <v>No</v>
      </c>
      <c r="AG65" s="1017" t="str">
        <f t="shared" si="99"/>
        <v>No</v>
      </c>
      <c r="AH65" s="967" t="str">
        <f t="shared" si="104"/>
        <v>No</v>
      </c>
      <c r="AI65" s="9"/>
      <c r="AJ65" s="371">
        <v>1</v>
      </c>
      <c r="AK65" s="372">
        <f t="shared" si="100"/>
        <v>0</v>
      </c>
      <c r="AL65" s="1144"/>
      <c r="AM65" s="1144"/>
      <c r="AN65" s="634">
        <v>1.25</v>
      </c>
      <c r="AO65" s="596">
        <f t="shared" ref="AO65" si="114">SUM(N65:AD65)*AN65</f>
        <v>0</v>
      </c>
      <c r="AP65" s="669"/>
      <c r="AQ65" s="271">
        <f t="shared" si="105"/>
        <v>0</v>
      </c>
      <c r="AR65" s="271">
        <f t="shared" si="106"/>
        <v>0</v>
      </c>
      <c r="AS65" s="271">
        <f t="shared" si="107"/>
        <v>0</v>
      </c>
      <c r="AT65" s="271">
        <f t="shared" si="108"/>
        <v>0</v>
      </c>
      <c r="AU65" s="271">
        <f t="shared" si="109"/>
        <v>0</v>
      </c>
      <c r="AV65" s="271">
        <f>S65*$J$65</f>
        <v>0</v>
      </c>
      <c r="AW65" s="271">
        <f t="shared" ref="AW65:BD65" si="115">T65*$J$65</f>
        <v>0</v>
      </c>
      <c r="AX65" s="271">
        <f t="shared" si="115"/>
        <v>0</v>
      </c>
      <c r="AY65" s="271">
        <f t="shared" si="115"/>
        <v>0</v>
      </c>
      <c r="AZ65" s="271">
        <f t="shared" si="115"/>
        <v>0</v>
      </c>
      <c r="BA65" s="271">
        <f t="shared" si="115"/>
        <v>0</v>
      </c>
      <c r="BB65" s="271">
        <f t="shared" si="115"/>
        <v>0</v>
      </c>
      <c r="BC65" s="271">
        <f t="shared" si="115"/>
        <v>0</v>
      </c>
      <c r="BD65" s="271">
        <f t="shared" si="115"/>
        <v>0</v>
      </c>
      <c r="BE65" s="271"/>
      <c r="BF65" s="504"/>
      <c r="BG65" s="504">
        <f t="shared" si="98"/>
        <v>0</v>
      </c>
      <c r="BH65" s="600">
        <v>1</v>
      </c>
      <c r="BI65" s="158"/>
      <c r="BJ65" s="158">
        <v>5</v>
      </c>
      <c r="BK65" s="158"/>
      <c r="BL65" s="158"/>
      <c r="BM65" s="158"/>
      <c r="BN65" s="158"/>
      <c r="BO65" s="158"/>
      <c r="BP65" s="158"/>
      <c r="BQ65" s="158"/>
      <c r="BR65" s="158">
        <v>1</v>
      </c>
      <c r="BS65" s="158"/>
      <c r="BT65" s="158"/>
      <c r="BU65" s="158"/>
      <c r="BV65" s="158"/>
      <c r="BW65" s="158"/>
      <c r="BX65" s="158"/>
      <c r="BY65" s="320"/>
      <c r="CA65" s="1">
        <f t="shared" si="85"/>
        <v>0</v>
      </c>
      <c r="CB65" s="1">
        <f t="shared" si="86"/>
        <v>0</v>
      </c>
      <c r="CC65" s="1">
        <f t="shared" si="87"/>
        <v>0</v>
      </c>
      <c r="CD65" s="1">
        <f t="shared" si="88"/>
        <v>0</v>
      </c>
      <c r="CE65" s="950">
        <f t="shared" si="89"/>
        <v>0</v>
      </c>
      <c r="CF65" s="1">
        <f t="shared" si="90"/>
        <v>0</v>
      </c>
      <c r="CG65" s="1">
        <f t="shared" si="91"/>
        <v>0</v>
      </c>
      <c r="CH65" s="1">
        <f t="shared" si="68"/>
        <v>0</v>
      </c>
      <c r="CJ65" s="1">
        <f t="shared" si="92"/>
        <v>0</v>
      </c>
      <c r="CK65" s="1">
        <f t="shared" si="69"/>
        <v>0</v>
      </c>
      <c r="CM65" s="1">
        <f t="shared" si="70"/>
        <v>0</v>
      </c>
      <c r="CN65" s="1">
        <f t="shared" si="71"/>
        <v>0</v>
      </c>
      <c r="CO65" s="1">
        <f t="shared" si="72"/>
        <v>0</v>
      </c>
      <c r="CP65" s="1">
        <f t="shared" si="73"/>
        <v>0</v>
      </c>
      <c r="CQ65" s="1">
        <f t="shared" si="74"/>
        <v>0</v>
      </c>
      <c r="CR65" s="1">
        <f t="shared" si="75"/>
        <v>0</v>
      </c>
      <c r="CS65" s="1">
        <f t="shared" si="76"/>
        <v>0</v>
      </c>
      <c r="CT65" s="1">
        <f t="shared" si="77"/>
        <v>0</v>
      </c>
      <c r="CU65" s="1">
        <f t="shared" si="78"/>
        <v>0</v>
      </c>
      <c r="CV65" s="1">
        <f t="shared" si="79"/>
        <v>0</v>
      </c>
      <c r="CW65" s="1">
        <f t="shared" si="80"/>
        <v>0</v>
      </c>
      <c r="CX65" s="1">
        <f t="shared" si="81"/>
        <v>0</v>
      </c>
      <c r="CY65" s="1">
        <f t="shared" si="82"/>
        <v>0</v>
      </c>
      <c r="CZ65" s="1">
        <f t="shared" si="83"/>
        <v>0</v>
      </c>
      <c r="DA65" s="1">
        <f t="shared" si="84"/>
        <v>0</v>
      </c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</row>
    <row r="66" spans="1:16313" s="1" customFormat="1" ht="65.25" customHeight="1">
      <c r="A66" s="9"/>
      <c r="B66" s="255"/>
      <c r="D66" s="440" t="s">
        <v>6553</v>
      </c>
      <c r="E66" s="704" t="s">
        <v>88</v>
      </c>
      <c r="F66" s="704"/>
      <c r="G66" s="158" t="s">
        <v>544</v>
      </c>
      <c r="H66" s="60" t="s">
        <v>220</v>
      </c>
      <c r="I66" s="158" t="s">
        <v>5128</v>
      </c>
      <c r="J66" s="60">
        <v>1</v>
      </c>
      <c r="K66" s="60">
        <v>0</v>
      </c>
      <c r="L66" s="158" t="s">
        <v>6191</v>
      </c>
      <c r="M66" s="885">
        <v>144.20000000000002</v>
      </c>
      <c r="N66" s="159"/>
      <c r="O66" s="160"/>
      <c r="P66" s="160"/>
      <c r="Q66" s="160"/>
      <c r="R66" s="160"/>
      <c r="S66" s="160"/>
      <c r="T66" s="160"/>
      <c r="U66" s="159"/>
      <c r="V66" s="159"/>
      <c r="W66" s="160"/>
      <c r="X66" s="159"/>
      <c r="Y66" s="159"/>
      <c r="Z66" s="160"/>
      <c r="AA66" s="159"/>
      <c r="AB66" s="837" t="s">
        <v>231</v>
      </c>
      <c r="AC66" s="1142" t="s">
        <v>231</v>
      </c>
      <c r="AD66" s="605"/>
      <c r="AE66" s="161">
        <f t="shared" si="95"/>
        <v>0</v>
      </c>
      <c r="AF66" s="162" t="str">
        <f t="shared" si="96"/>
        <v>No</v>
      </c>
      <c r="AG66" s="667" t="str">
        <f t="shared" si="99"/>
        <v>No</v>
      </c>
      <c r="AH66" s="163" t="str">
        <f t="shared" si="104"/>
        <v>No</v>
      </c>
      <c r="AI66" s="9"/>
      <c r="AJ66" s="371">
        <v>1</v>
      </c>
      <c r="AK66" s="372">
        <f t="shared" si="100"/>
        <v>0</v>
      </c>
      <c r="AL66" s="1144"/>
      <c r="AM66" s="1144"/>
      <c r="AN66" s="634">
        <v>1.1000000000000001</v>
      </c>
      <c r="AO66" s="596">
        <f>SUM(N66:AD66)*AN66</f>
        <v>0</v>
      </c>
      <c r="AP66" s="669"/>
      <c r="AQ66" s="271">
        <f t="shared" si="105"/>
        <v>0</v>
      </c>
      <c r="AR66" s="271">
        <f t="shared" si="106"/>
        <v>0</v>
      </c>
      <c r="AS66" s="271">
        <f t="shared" si="107"/>
        <v>0</v>
      </c>
      <c r="AT66" s="271">
        <f t="shared" si="108"/>
        <v>0</v>
      </c>
      <c r="AU66" s="271">
        <f t="shared" si="109"/>
        <v>0</v>
      </c>
      <c r="AV66" s="271">
        <f>S66*$J$66</f>
        <v>0</v>
      </c>
      <c r="AW66" s="271">
        <f t="shared" ref="AW66:BD66" si="116">T66*$J$66</f>
        <v>0</v>
      </c>
      <c r="AX66" s="271">
        <f t="shared" si="116"/>
        <v>0</v>
      </c>
      <c r="AY66" s="271">
        <f t="shared" si="116"/>
        <v>0</v>
      </c>
      <c r="AZ66" s="271">
        <f t="shared" si="116"/>
        <v>0</v>
      </c>
      <c r="BA66" s="271">
        <f t="shared" si="116"/>
        <v>0</v>
      </c>
      <c r="BB66" s="271">
        <f t="shared" si="116"/>
        <v>0</v>
      </c>
      <c r="BC66" s="271">
        <f t="shared" si="116"/>
        <v>0</v>
      </c>
      <c r="BD66" s="271">
        <f t="shared" si="116"/>
        <v>0</v>
      </c>
      <c r="BE66" s="271"/>
      <c r="BF66" s="504"/>
      <c r="BG66" s="504">
        <f t="shared" si="98"/>
        <v>0</v>
      </c>
      <c r="BH66" s="600">
        <v>1</v>
      </c>
      <c r="BI66" s="158"/>
      <c r="BJ66" s="158">
        <v>5</v>
      </c>
      <c r="BK66" s="158"/>
      <c r="BL66" s="158"/>
      <c r="BM66" s="158"/>
      <c r="BN66" s="158"/>
      <c r="BO66" s="158"/>
      <c r="BP66" s="158"/>
      <c r="BQ66" s="158"/>
      <c r="BR66" s="158">
        <v>1</v>
      </c>
      <c r="BS66" s="158"/>
      <c r="BT66" s="158"/>
      <c r="BU66" s="158"/>
      <c r="BV66" s="158"/>
      <c r="BW66" s="158"/>
      <c r="BX66" s="158"/>
      <c r="BY66" s="320"/>
      <c r="CA66" s="1">
        <f t="shared" si="85"/>
        <v>0</v>
      </c>
      <c r="CB66" s="1">
        <f t="shared" si="86"/>
        <v>0</v>
      </c>
      <c r="CC66" s="1">
        <f t="shared" si="87"/>
        <v>0</v>
      </c>
      <c r="CD66" s="1">
        <f t="shared" si="88"/>
        <v>0</v>
      </c>
      <c r="CE66" s="950">
        <f t="shared" si="89"/>
        <v>0</v>
      </c>
      <c r="CF66" s="1">
        <f t="shared" si="90"/>
        <v>0</v>
      </c>
      <c r="CG66" s="1">
        <f t="shared" si="91"/>
        <v>0</v>
      </c>
      <c r="CH66" s="1">
        <f t="shared" si="68"/>
        <v>0</v>
      </c>
      <c r="CJ66" s="1">
        <f t="shared" si="92"/>
        <v>0</v>
      </c>
      <c r="CK66" s="1">
        <f t="shared" si="69"/>
        <v>0</v>
      </c>
      <c r="CM66" s="1">
        <f t="shared" si="70"/>
        <v>0</v>
      </c>
      <c r="CN66" s="1">
        <f t="shared" si="71"/>
        <v>0</v>
      </c>
      <c r="CO66" s="1">
        <f t="shared" si="72"/>
        <v>0</v>
      </c>
      <c r="CP66" s="1">
        <f t="shared" si="73"/>
        <v>0</v>
      </c>
      <c r="CQ66" s="1">
        <f t="shared" si="74"/>
        <v>0</v>
      </c>
      <c r="CR66" s="1">
        <f t="shared" si="75"/>
        <v>0</v>
      </c>
      <c r="CS66" s="1">
        <f t="shared" si="76"/>
        <v>0</v>
      </c>
      <c r="CT66" s="1">
        <f t="shared" si="77"/>
        <v>0</v>
      </c>
      <c r="CU66" s="1">
        <f t="shared" si="78"/>
        <v>0</v>
      </c>
      <c r="CV66" s="1">
        <f t="shared" si="79"/>
        <v>0</v>
      </c>
      <c r="CW66" s="1">
        <f t="shared" si="80"/>
        <v>0</v>
      </c>
      <c r="CX66" s="1">
        <f t="shared" si="81"/>
        <v>0</v>
      </c>
      <c r="CY66" s="1">
        <f t="shared" si="82"/>
        <v>0</v>
      </c>
      <c r="CZ66" s="1">
        <f t="shared" si="83"/>
        <v>0</v>
      </c>
      <c r="DA66" s="1">
        <f t="shared" si="84"/>
        <v>0</v>
      </c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</row>
    <row r="67" spans="1:16313" s="1" customFormat="1" ht="65.25" customHeight="1">
      <c r="A67" s="9"/>
      <c r="B67" s="247"/>
      <c r="C67" s="166"/>
      <c r="D67" s="1005" t="s">
        <v>6554</v>
      </c>
      <c r="E67" s="991" t="s">
        <v>88</v>
      </c>
      <c r="F67" s="991"/>
      <c r="G67" s="992" t="s">
        <v>544</v>
      </c>
      <c r="H67" s="938" t="s">
        <v>158</v>
      </c>
      <c r="I67" s="992" t="s">
        <v>6555</v>
      </c>
      <c r="J67" s="938">
        <v>1</v>
      </c>
      <c r="K67" s="938">
        <v>0</v>
      </c>
      <c r="L67" s="938" t="s">
        <v>6190</v>
      </c>
      <c r="M67" s="1006">
        <v>113.3</v>
      </c>
      <c r="N67" s="994"/>
      <c r="O67" s="994"/>
      <c r="P67" s="994"/>
      <c r="Q67" s="994"/>
      <c r="R67" s="994"/>
      <c r="S67" s="994"/>
      <c r="T67" s="994"/>
      <c r="U67" s="994"/>
      <c r="V67" s="994"/>
      <c r="W67" s="994"/>
      <c r="X67" s="994"/>
      <c r="Y67" s="995"/>
      <c r="Z67" s="995"/>
      <c r="AA67" s="995"/>
      <c r="AB67" s="964" t="s">
        <v>231</v>
      </c>
      <c r="AC67" s="964" t="s">
        <v>231</v>
      </c>
      <c r="AD67" s="1143"/>
      <c r="AE67" s="965">
        <f t="shared" si="95"/>
        <v>0</v>
      </c>
      <c r="AF67" s="966" t="str">
        <f t="shared" si="96"/>
        <v>No</v>
      </c>
      <c r="AG67" s="1075" t="str">
        <f t="shared" si="99"/>
        <v>No</v>
      </c>
      <c r="AH67" s="1283" t="str">
        <f t="shared" si="104"/>
        <v>No</v>
      </c>
      <c r="AI67" s="9"/>
      <c r="AJ67" s="371">
        <v>1</v>
      </c>
      <c r="AK67" s="372">
        <f t="shared" si="100"/>
        <v>0</v>
      </c>
      <c r="AL67" s="1144"/>
      <c r="AM67" s="1144"/>
      <c r="AN67" s="634">
        <v>0.7</v>
      </c>
      <c r="AO67" s="596">
        <f t="shared" ref="AO67" si="117">SUM(N67:AD67)*AN67</f>
        <v>0</v>
      </c>
      <c r="AP67" s="669"/>
      <c r="AQ67" s="271">
        <f t="shared" si="105"/>
        <v>0</v>
      </c>
      <c r="AR67" s="271">
        <f t="shared" si="106"/>
        <v>0</v>
      </c>
      <c r="AS67" s="271">
        <f t="shared" si="107"/>
        <v>0</v>
      </c>
      <c r="AT67" s="271">
        <f t="shared" si="108"/>
        <v>0</v>
      </c>
      <c r="AU67" s="271">
        <f t="shared" si="109"/>
        <v>0</v>
      </c>
      <c r="AV67" s="271">
        <f>S67*$J$67</f>
        <v>0</v>
      </c>
      <c r="AW67" s="271">
        <f t="shared" ref="AW67:BD67" si="118">T67*$J$67</f>
        <v>0</v>
      </c>
      <c r="AX67" s="271">
        <f t="shared" si="118"/>
        <v>0</v>
      </c>
      <c r="AY67" s="271">
        <f t="shared" si="118"/>
        <v>0</v>
      </c>
      <c r="AZ67" s="271">
        <f t="shared" si="118"/>
        <v>0</v>
      </c>
      <c r="BA67" s="271">
        <f t="shared" si="118"/>
        <v>0</v>
      </c>
      <c r="BB67" s="271">
        <f t="shared" si="118"/>
        <v>0</v>
      </c>
      <c r="BC67" s="271">
        <f t="shared" si="118"/>
        <v>0</v>
      </c>
      <c r="BD67" s="271">
        <f t="shared" si="118"/>
        <v>0</v>
      </c>
      <c r="BE67" s="271"/>
      <c r="BF67" s="504"/>
      <c r="BG67" s="504">
        <f t="shared" si="98"/>
        <v>0</v>
      </c>
      <c r="BH67" s="600">
        <v>1</v>
      </c>
      <c r="BI67" s="158"/>
      <c r="BJ67" s="158">
        <v>4</v>
      </c>
      <c r="BK67" s="158"/>
      <c r="BL67" s="158"/>
      <c r="BM67" s="158"/>
      <c r="BN67" s="158"/>
      <c r="BO67" s="158"/>
      <c r="BP67" s="158"/>
      <c r="BQ67" s="158"/>
      <c r="BR67" s="158"/>
      <c r="BS67" s="158"/>
      <c r="BT67" s="158"/>
      <c r="BU67" s="158"/>
      <c r="BV67" s="158"/>
      <c r="BW67" s="158"/>
      <c r="BX67" s="158"/>
      <c r="BY67" s="320"/>
      <c r="CA67" s="1">
        <f t="shared" si="85"/>
        <v>0</v>
      </c>
      <c r="CB67" s="1">
        <f t="shared" si="86"/>
        <v>0</v>
      </c>
      <c r="CC67" s="1">
        <f t="shared" si="87"/>
        <v>0</v>
      </c>
      <c r="CD67" s="1">
        <f t="shared" si="88"/>
        <v>0</v>
      </c>
      <c r="CE67" s="950">
        <f t="shared" si="89"/>
        <v>0</v>
      </c>
      <c r="CF67" s="1">
        <f t="shared" si="90"/>
        <v>0</v>
      </c>
      <c r="CG67" s="1">
        <f t="shared" si="91"/>
        <v>0</v>
      </c>
      <c r="CH67" s="1">
        <f t="shared" si="68"/>
        <v>0</v>
      </c>
      <c r="CJ67" s="1">
        <f t="shared" si="92"/>
        <v>0</v>
      </c>
      <c r="CK67" s="1">
        <f t="shared" si="69"/>
        <v>0</v>
      </c>
      <c r="CM67" s="1">
        <f t="shared" si="70"/>
        <v>0</v>
      </c>
      <c r="CN67" s="1">
        <f t="shared" si="71"/>
        <v>0</v>
      </c>
      <c r="CO67" s="1">
        <f t="shared" si="72"/>
        <v>0</v>
      </c>
      <c r="CP67" s="1">
        <f t="shared" si="73"/>
        <v>0</v>
      </c>
      <c r="CQ67" s="1">
        <f t="shared" si="74"/>
        <v>0</v>
      </c>
      <c r="CR67" s="1">
        <f t="shared" si="75"/>
        <v>0</v>
      </c>
      <c r="CS67" s="1">
        <f t="shared" si="76"/>
        <v>0</v>
      </c>
      <c r="CT67" s="1">
        <f t="shared" si="77"/>
        <v>0</v>
      </c>
      <c r="CU67" s="1">
        <f t="shared" si="78"/>
        <v>0</v>
      </c>
      <c r="CV67" s="1">
        <f t="shared" si="79"/>
        <v>0</v>
      </c>
      <c r="CW67" s="1">
        <f t="shared" si="80"/>
        <v>0</v>
      </c>
      <c r="CX67" s="1">
        <f t="shared" si="81"/>
        <v>0</v>
      </c>
      <c r="CY67" s="1">
        <f t="shared" si="82"/>
        <v>0</v>
      </c>
      <c r="CZ67" s="1">
        <f t="shared" si="83"/>
        <v>0</v>
      </c>
      <c r="DA67" s="1">
        <f t="shared" si="84"/>
        <v>0</v>
      </c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  <c r="BTB67" s="9"/>
      <c r="BTC67" s="9"/>
      <c r="BTD67" s="9"/>
      <c r="BTE67" s="9"/>
      <c r="BTF67" s="9"/>
      <c r="BTG67" s="9"/>
      <c r="BTH67" s="9"/>
      <c r="BTI67" s="9"/>
      <c r="BTJ67" s="9"/>
      <c r="BTK67" s="9"/>
      <c r="BTL67" s="9"/>
      <c r="BTM67" s="9"/>
      <c r="BTN67" s="9"/>
      <c r="BTO67" s="9"/>
      <c r="BTP67" s="9"/>
      <c r="BTQ67" s="9"/>
      <c r="BTR67" s="9"/>
      <c r="BTS67" s="9"/>
      <c r="BTT67" s="9"/>
      <c r="BTU67" s="9"/>
      <c r="BTV67" s="9"/>
      <c r="BTW67" s="9"/>
      <c r="BTX67" s="9"/>
      <c r="BTY67" s="9"/>
      <c r="BTZ67" s="9"/>
      <c r="BUA67" s="9"/>
      <c r="BUB67" s="9"/>
      <c r="BUC67" s="9"/>
      <c r="BUD67" s="9"/>
      <c r="BUE67" s="9"/>
      <c r="BUF67" s="9"/>
      <c r="BUG67" s="9"/>
      <c r="BUH67" s="9"/>
      <c r="BUI67" s="9"/>
      <c r="BUJ67" s="9"/>
      <c r="BUK67" s="9"/>
      <c r="BUL67" s="9"/>
      <c r="BUM67" s="9"/>
      <c r="BUN67" s="9"/>
      <c r="BUO67" s="9"/>
      <c r="BUP67" s="9"/>
      <c r="BUQ67" s="9"/>
      <c r="BUR67" s="9"/>
      <c r="BUS67" s="9"/>
      <c r="BUT67" s="9"/>
      <c r="BUU67" s="9"/>
      <c r="BUV67" s="9"/>
      <c r="BUW67" s="9"/>
      <c r="BUX67" s="9"/>
      <c r="BUY67" s="9"/>
      <c r="BUZ67" s="9"/>
      <c r="BVA67" s="9"/>
      <c r="BVB67" s="9"/>
      <c r="BVC67" s="9"/>
      <c r="BVD67" s="9"/>
      <c r="BVE67" s="9"/>
      <c r="BVF67" s="9"/>
      <c r="BVG67" s="9"/>
      <c r="BVH67" s="9"/>
      <c r="BVI67" s="9"/>
      <c r="BVJ67" s="9"/>
      <c r="BVK67" s="9"/>
      <c r="BVL67" s="9"/>
      <c r="BVM67" s="9"/>
      <c r="BVN67" s="9"/>
      <c r="BVO67" s="9"/>
      <c r="BVP67" s="9"/>
      <c r="BVQ67" s="9"/>
      <c r="BVR67" s="9"/>
      <c r="BVS67" s="9"/>
      <c r="BVT67" s="9"/>
      <c r="BVU67" s="9"/>
      <c r="BVV67" s="9"/>
      <c r="BVW67" s="9"/>
      <c r="BVX67" s="9"/>
      <c r="BVY67" s="9"/>
      <c r="BVZ67" s="9"/>
      <c r="BWA67" s="9"/>
      <c r="BWB67" s="9"/>
      <c r="BWC67" s="9"/>
      <c r="BWD67" s="9"/>
      <c r="BWE67" s="9"/>
      <c r="BWF67" s="9"/>
      <c r="BWG67" s="9"/>
      <c r="BWH67" s="9"/>
      <c r="BWI67" s="9"/>
      <c r="BWJ67" s="9"/>
      <c r="BWK67" s="9"/>
      <c r="BWL67" s="9"/>
      <c r="BWM67" s="9"/>
      <c r="BWN67" s="9"/>
      <c r="BWO67" s="9"/>
      <c r="BWP67" s="9"/>
      <c r="BWQ67" s="9"/>
      <c r="BWR67" s="9"/>
      <c r="BWS67" s="9"/>
      <c r="BWT67" s="9"/>
      <c r="BWU67" s="9"/>
      <c r="BWV67" s="9"/>
      <c r="BWW67" s="9"/>
      <c r="BWX67" s="9"/>
      <c r="BWY67" s="9"/>
      <c r="BWZ67" s="9"/>
      <c r="BXA67" s="9"/>
      <c r="BXB67" s="9"/>
      <c r="BXC67" s="9"/>
      <c r="BXD67" s="9"/>
      <c r="BXE67" s="9"/>
      <c r="BXF67" s="9"/>
      <c r="BXG67" s="9"/>
      <c r="BXH67" s="9"/>
      <c r="BXI67" s="9"/>
      <c r="BXJ67" s="9"/>
      <c r="BXK67" s="9"/>
      <c r="BXL67" s="9"/>
      <c r="BXM67" s="9"/>
      <c r="BXN67" s="9"/>
      <c r="BXO67" s="9"/>
      <c r="BXP67" s="9"/>
      <c r="BXQ67" s="9"/>
      <c r="BXR67" s="9"/>
      <c r="BXS67" s="9"/>
      <c r="BXT67" s="9"/>
      <c r="BXU67" s="9"/>
      <c r="BXV67" s="9"/>
      <c r="BXW67" s="9"/>
      <c r="BXX67" s="9"/>
      <c r="BXY67" s="9"/>
      <c r="BXZ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K67" s="9"/>
      <c r="BYL67" s="9"/>
      <c r="BYM67" s="9"/>
      <c r="BYN67" s="9"/>
      <c r="BYO67" s="9"/>
      <c r="BYP67" s="9"/>
      <c r="BYQ67" s="9"/>
      <c r="BYR67" s="9"/>
      <c r="BYS67" s="9"/>
      <c r="BYT67" s="9"/>
      <c r="BYU67" s="9"/>
      <c r="BYV67" s="9"/>
      <c r="BYW67" s="9"/>
      <c r="BYX67" s="9"/>
      <c r="BYY67" s="9"/>
      <c r="BYZ67" s="9"/>
      <c r="BZA67" s="9"/>
      <c r="BZB67" s="9"/>
      <c r="BZC67" s="9"/>
      <c r="BZD67" s="9"/>
      <c r="BZE67" s="9"/>
      <c r="BZF67" s="9"/>
      <c r="BZG67" s="9"/>
      <c r="BZH67" s="9"/>
      <c r="BZI67" s="9"/>
      <c r="BZJ67" s="9"/>
      <c r="BZK67" s="9"/>
      <c r="BZL67" s="9"/>
      <c r="BZM67" s="9"/>
      <c r="BZN67" s="9"/>
      <c r="BZO67" s="9"/>
      <c r="BZP67" s="9"/>
      <c r="BZQ67" s="9"/>
      <c r="BZR67" s="9"/>
      <c r="BZS67" s="9"/>
      <c r="BZT67" s="9"/>
      <c r="BZU67" s="9"/>
      <c r="BZV67" s="9"/>
      <c r="BZW67" s="9"/>
      <c r="BZX67" s="9"/>
      <c r="BZY67" s="9"/>
      <c r="BZZ67" s="9"/>
      <c r="CAA67" s="9"/>
      <c r="CAB67" s="9"/>
      <c r="CAC67" s="9"/>
      <c r="CAD67" s="9"/>
      <c r="CAE67" s="9"/>
      <c r="CAF67" s="9"/>
      <c r="CAG67" s="9"/>
      <c r="CAH67" s="9"/>
      <c r="CAI67" s="9"/>
      <c r="CAJ67" s="9"/>
      <c r="CAK67" s="9"/>
      <c r="CAL67" s="9"/>
      <c r="CAM67" s="9"/>
      <c r="CAN67" s="9"/>
      <c r="CAO67" s="9"/>
      <c r="CAP67" s="9"/>
      <c r="CAQ67" s="9"/>
      <c r="CAR67" s="9"/>
      <c r="CAS67" s="9"/>
      <c r="CAT67" s="9"/>
      <c r="CAU67" s="9"/>
      <c r="CAV67" s="9"/>
      <c r="CAW67" s="9"/>
      <c r="CAX67" s="9"/>
      <c r="CAY67" s="9"/>
      <c r="CAZ67" s="9"/>
      <c r="CBA67" s="9"/>
      <c r="CBB67" s="9"/>
      <c r="CBC67" s="9"/>
      <c r="CBD67" s="9"/>
      <c r="CBE67" s="9"/>
      <c r="CBF67" s="9"/>
      <c r="CBG67" s="9"/>
      <c r="CBH67" s="9"/>
      <c r="CBI67" s="9"/>
      <c r="CBJ67" s="9"/>
      <c r="CBK67" s="9"/>
      <c r="CBL67" s="9"/>
      <c r="CBM67" s="9"/>
      <c r="CBN67" s="9"/>
      <c r="CBO67" s="9"/>
      <c r="CBP67" s="9"/>
      <c r="CBQ67" s="9"/>
      <c r="CBR67" s="9"/>
      <c r="CBS67" s="9"/>
      <c r="CBT67" s="9"/>
      <c r="CBU67" s="9"/>
      <c r="CBV67" s="9"/>
      <c r="CBW67" s="9"/>
      <c r="CBX67" s="9"/>
      <c r="CBY67" s="9"/>
      <c r="CBZ67" s="9"/>
      <c r="CCA67" s="9"/>
      <c r="CCB67" s="9"/>
      <c r="CCC67" s="9"/>
      <c r="CCD67" s="9"/>
      <c r="CCE67" s="9"/>
      <c r="CCF67" s="9"/>
      <c r="CCG67" s="9"/>
      <c r="CCH67" s="9"/>
      <c r="CCI67" s="9"/>
      <c r="CCJ67" s="9"/>
      <c r="CCK67" s="9"/>
      <c r="CCL67" s="9"/>
      <c r="CCM67" s="9"/>
      <c r="CCN67" s="9"/>
      <c r="CCO67" s="9"/>
      <c r="CCP67" s="9"/>
      <c r="CCQ67" s="9"/>
      <c r="CCR67" s="9"/>
      <c r="CCS67" s="9"/>
      <c r="CCT67" s="9"/>
      <c r="CCU67" s="9"/>
      <c r="CCV67" s="9"/>
      <c r="CCW67" s="9"/>
      <c r="CCX67" s="9"/>
      <c r="CCY67" s="9"/>
      <c r="CCZ67" s="9"/>
      <c r="CDA67" s="9"/>
      <c r="CDB67" s="9"/>
      <c r="CDC67" s="9"/>
      <c r="CDD67" s="9"/>
      <c r="CDE67" s="9"/>
      <c r="CDF67" s="9"/>
      <c r="CDG67" s="9"/>
      <c r="CDH67" s="9"/>
      <c r="CDI67" s="9"/>
      <c r="CDJ67" s="9"/>
      <c r="CDK67" s="9"/>
      <c r="CDL67" s="9"/>
      <c r="CDM67" s="9"/>
      <c r="CDN67" s="9"/>
      <c r="CDO67" s="9"/>
      <c r="CDP67" s="9"/>
      <c r="CDQ67" s="9"/>
      <c r="CDR67" s="9"/>
      <c r="CDS67" s="9"/>
      <c r="CDT67" s="9"/>
      <c r="CDU67" s="9"/>
      <c r="CDV67" s="9"/>
      <c r="CDW67" s="9"/>
      <c r="CDX67" s="9"/>
      <c r="CDY67" s="9"/>
      <c r="CDZ67" s="9"/>
      <c r="CEA67" s="9"/>
      <c r="CEB67" s="9"/>
      <c r="CEC67" s="9"/>
      <c r="CED67" s="9"/>
      <c r="CEE67" s="9"/>
      <c r="CEF67" s="9"/>
      <c r="CEG67" s="9"/>
      <c r="CEH67" s="9"/>
      <c r="CEI67" s="9"/>
      <c r="CEJ67" s="9"/>
      <c r="CEK67" s="9"/>
      <c r="CEL67" s="9"/>
      <c r="CEM67" s="9"/>
      <c r="CEN67" s="9"/>
      <c r="CEO67" s="9"/>
      <c r="CEP67" s="9"/>
      <c r="CEQ67" s="9"/>
      <c r="CER67" s="9"/>
      <c r="CES67" s="9"/>
      <c r="CET67" s="9"/>
      <c r="CEU67" s="9"/>
      <c r="CEV67" s="9"/>
      <c r="CEW67" s="9"/>
      <c r="CEX67" s="9"/>
      <c r="CEY67" s="9"/>
      <c r="CEZ67" s="9"/>
      <c r="CFA67" s="9"/>
      <c r="CFB67" s="9"/>
      <c r="CFC67" s="9"/>
      <c r="CFD67" s="9"/>
      <c r="CFE67" s="9"/>
      <c r="CFF67" s="9"/>
      <c r="CFG67" s="9"/>
      <c r="CFH67" s="9"/>
      <c r="CFI67" s="9"/>
      <c r="CFJ67" s="9"/>
      <c r="CFK67" s="9"/>
      <c r="CFL67" s="9"/>
      <c r="CFM67" s="9"/>
      <c r="CFN67" s="9"/>
      <c r="CFO67" s="9"/>
      <c r="CFP67" s="9"/>
      <c r="CFQ67" s="9"/>
      <c r="CFR67" s="9"/>
      <c r="CFS67" s="9"/>
      <c r="CFT67" s="9"/>
      <c r="CFU67" s="9"/>
      <c r="CFV67" s="9"/>
      <c r="CFW67" s="9"/>
      <c r="CFX67" s="9"/>
      <c r="CFY67" s="9"/>
      <c r="CFZ67" s="9"/>
      <c r="CGA67" s="9"/>
      <c r="CGB67" s="9"/>
      <c r="CGC67" s="9"/>
      <c r="CGD67" s="9"/>
      <c r="CGE67" s="9"/>
      <c r="CGF67" s="9"/>
      <c r="CGG67" s="9"/>
      <c r="CGH67" s="9"/>
      <c r="CGI67" s="9"/>
      <c r="CGJ67" s="9"/>
      <c r="CGK67" s="9"/>
      <c r="CGL67" s="9"/>
      <c r="CGM67" s="9"/>
      <c r="CGN67" s="9"/>
      <c r="CGO67" s="9"/>
      <c r="CGP67" s="9"/>
      <c r="CGQ67" s="9"/>
      <c r="CGR67" s="9"/>
      <c r="CGS67" s="9"/>
      <c r="CGT67" s="9"/>
      <c r="CGU67" s="9"/>
      <c r="CGV67" s="9"/>
      <c r="CGW67" s="9"/>
      <c r="CGX67" s="9"/>
      <c r="CGY67" s="9"/>
      <c r="CGZ67" s="9"/>
      <c r="CHA67" s="9"/>
      <c r="CHB67" s="9"/>
      <c r="CHC67" s="9"/>
      <c r="CHD67" s="9"/>
      <c r="CHE67" s="9"/>
      <c r="CHF67" s="9"/>
      <c r="CHG67" s="9"/>
      <c r="CHH67" s="9"/>
      <c r="CHI67" s="9"/>
      <c r="CHJ67" s="9"/>
      <c r="CHK67" s="9"/>
      <c r="CHL67" s="9"/>
      <c r="CHM67" s="9"/>
      <c r="CHN67" s="9"/>
      <c r="CHO67" s="9"/>
      <c r="CHP67" s="9"/>
      <c r="CHQ67" s="9"/>
      <c r="CHR67" s="9"/>
      <c r="CHS67" s="9"/>
      <c r="CHT67" s="9"/>
      <c r="CHU67" s="9"/>
      <c r="CHV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G67" s="9"/>
      <c r="CIH67" s="9"/>
      <c r="CII67" s="9"/>
      <c r="CIJ67" s="9"/>
      <c r="CIK67" s="9"/>
      <c r="CIL67" s="9"/>
      <c r="CIM67" s="9"/>
      <c r="CIN67" s="9"/>
      <c r="CIO67" s="9"/>
      <c r="CIP67" s="9"/>
      <c r="CIQ67" s="9"/>
      <c r="CIR67" s="9"/>
      <c r="CIS67" s="9"/>
      <c r="CIT67" s="9"/>
      <c r="CIU67" s="9"/>
      <c r="CIV67" s="9"/>
      <c r="CIW67" s="9"/>
      <c r="CIX67" s="9"/>
      <c r="CIY67" s="9"/>
      <c r="CIZ67" s="9"/>
      <c r="CJA67" s="9"/>
      <c r="CJB67" s="9"/>
      <c r="CJC67" s="9"/>
      <c r="CJD67" s="9"/>
      <c r="CJE67" s="9"/>
      <c r="CJF67" s="9"/>
      <c r="CJG67" s="9"/>
      <c r="CJH67" s="9"/>
      <c r="CJI67" s="9"/>
      <c r="CJJ67" s="9"/>
      <c r="CJK67" s="9"/>
      <c r="CJL67" s="9"/>
      <c r="CJM67" s="9"/>
      <c r="CJN67" s="9"/>
      <c r="CJO67" s="9"/>
      <c r="CJP67" s="9"/>
      <c r="CJQ67" s="9"/>
      <c r="CJR67" s="9"/>
      <c r="CJS67" s="9"/>
      <c r="CJT67" s="9"/>
      <c r="CJU67" s="9"/>
      <c r="CJV67" s="9"/>
      <c r="CJW67" s="9"/>
      <c r="CJX67" s="9"/>
      <c r="CJY67" s="9"/>
      <c r="CJZ67" s="9"/>
      <c r="CKA67" s="9"/>
      <c r="CKB67" s="9"/>
      <c r="CKC67" s="9"/>
      <c r="CKD67" s="9"/>
      <c r="CKE67" s="9"/>
      <c r="CKF67" s="9"/>
      <c r="CKG67" s="9"/>
      <c r="CKH67" s="9"/>
      <c r="CKI67" s="9"/>
      <c r="CKJ67" s="9"/>
      <c r="CKK67" s="9"/>
      <c r="CKL67" s="9"/>
      <c r="CKM67" s="9"/>
      <c r="CKN67" s="9"/>
      <c r="CKO67" s="9"/>
      <c r="CKP67" s="9"/>
      <c r="CKQ67" s="9"/>
      <c r="CKR67" s="9"/>
      <c r="CKS67" s="9"/>
      <c r="CKT67" s="9"/>
      <c r="CKU67" s="9"/>
      <c r="CKV67" s="9"/>
      <c r="CKW67" s="9"/>
      <c r="CKX67" s="9"/>
      <c r="CKY67" s="9"/>
      <c r="CKZ67" s="9"/>
      <c r="CLA67" s="9"/>
      <c r="CLB67" s="9"/>
      <c r="CLC67" s="9"/>
      <c r="CLD67" s="9"/>
      <c r="CLE67" s="9"/>
      <c r="CLF67" s="9"/>
      <c r="CLG67" s="9"/>
      <c r="CLH67" s="9"/>
      <c r="CLI67" s="9"/>
      <c r="CLJ67" s="9"/>
      <c r="CLK67" s="9"/>
      <c r="CLL67" s="9"/>
      <c r="CLM67" s="9"/>
      <c r="CLN67" s="9"/>
      <c r="CLO67" s="9"/>
      <c r="CLP67" s="9"/>
      <c r="CLQ67" s="9"/>
      <c r="CLR67" s="9"/>
      <c r="CLS67" s="9"/>
      <c r="CLT67" s="9"/>
      <c r="CLU67" s="9"/>
      <c r="CLV67" s="9"/>
      <c r="CLW67" s="9"/>
      <c r="CLX67" s="9"/>
      <c r="CLY67" s="9"/>
      <c r="CLZ67" s="9"/>
      <c r="CMA67" s="9"/>
      <c r="CMB67" s="9"/>
      <c r="CMC67" s="9"/>
      <c r="CMD67" s="9"/>
      <c r="CME67" s="9"/>
      <c r="CMF67" s="9"/>
      <c r="CMG67" s="9"/>
      <c r="CMH67" s="9"/>
      <c r="CMI67" s="9"/>
      <c r="CMJ67" s="9"/>
      <c r="CMK67" s="9"/>
      <c r="CML67" s="9"/>
      <c r="CMM67" s="9"/>
      <c r="CMN67" s="9"/>
      <c r="CMO67" s="9"/>
      <c r="CMP67" s="9"/>
      <c r="CMQ67" s="9"/>
      <c r="CMR67" s="9"/>
      <c r="CMS67" s="9"/>
      <c r="CMT67" s="9"/>
      <c r="CMU67" s="9"/>
      <c r="CMV67" s="9"/>
      <c r="CMW67" s="9"/>
      <c r="CMX67" s="9"/>
      <c r="CMY67" s="9"/>
      <c r="CMZ67" s="9"/>
      <c r="CNA67" s="9"/>
      <c r="CNB67" s="9"/>
      <c r="CNC67" s="9"/>
      <c r="CND67" s="9"/>
      <c r="CNE67" s="9"/>
      <c r="CNF67" s="9"/>
      <c r="CNG67" s="9"/>
      <c r="CNH67" s="9"/>
      <c r="CNI67" s="9"/>
      <c r="CNJ67" s="9"/>
      <c r="CNK67" s="9"/>
      <c r="CNL67" s="9"/>
      <c r="CNM67" s="9"/>
      <c r="CNN67" s="9"/>
      <c r="CNO67" s="9"/>
      <c r="CNP67" s="9"/>
      <c r="CNQ67" s="9"/>
      <c r="CNR67" s="9"/>
      <c r="CNS67" s="9"/>
      <c r="CNT67" s="9"/>
      <c r="CNU67" s="9"/>
      <c r="CNV67" s="9"/>
      <c r="CNW67" s="9"/>
      <c r="CNX67" s="9"/>
      <c r="CNY67" s="9"/>
      <c r="CNZ67" s="9"/>
      <c r="COA67" s="9"/>
      <c r="COB67" s="9"/>
      <c r="COC67" s="9"/>
      <c r="COD67" s="9"/>
      <c r="COE67" s="9"/>
      <c r="COF67" s="9"/>
      <c r="COG67" s="9"/>
      <c r="COH67" s="9"/>
      <c r="COI67" s="9"/>
      <c r="COJ67" s="9"/>
      <c r="COK67" s="9"/>
      <c r="COL67" s="9"/>
      <c r="COM67" s="9"/>
      <c r="CON67" s="9"/>
      <c r="COO67" s="9"/>
      <c r="COP67" s="9"/>
      <c r="COQ67" s="9"/>
      <c r="COR67" s="9"/>
      <c r="COS67" s="9"/>
      <c r="COT67" s="9"/>
      <c r="COU67" s="9"/>
      <c r="COV67" s="9"/>
      <c r="COW67" s="9"/>
      <c r="COX67" s="9"/>
      <c r="COY67" s="9"/>
      <c r="COZ67" s="9"/>
      <c r="CPA67" s="9"/>
      <c r="CPB67" s="9"/>
      <c r="CPC67" s="9"/>
      <c r="CPD67" s="9"/>
      <c r="CPE67" s="9"/>
      <c r="CPF67" s="9"/>
      <c r="CPG67" s="9"/>
      <c r="CPH67" s="9"/>
      <c r="CPI67" s="9"/>
      <c r="CPJ67" s="9"/>
      <c r="CPK67" s="9"/>
      <c r="CPL67" s="9"/>
      <c r="CPM67" s="9"/>
      <c r="CPN67" s="9"/>
      <c r="CPO67" s="9"/>
      <c r="CPP67" s="9"/>
      <c r="CPQ67" s="9"/>
      <c r="CPR67" s="9"/>
      <c r="CPS67" s="9"/>
      <c r="CPT67" s="9"/>
      <c r="CPU67" s="9"/>
      <c r="CPV67" s="9"/>
      <c r="CPW67" s="9"/>
      <c r="CPX67" s="9"/>
      <c r="CPY67" s="9"/>
      <c r="CPZ67" s="9"/>
      <c r="CQA67" s="9"/>
      <c r="CQB67" s="9"/>
      <c r="CQC67" s="9"/>
      <c r="CQD67" s="9"/>
      <c r="CQE67" s="9"/>
      <c r="CQF67" s="9"/>
      <c r="CQG67" s="9"/>
      <c r="CQH67" s="9"/>
      <c r="CQI67" s="9"/>
      <c r="CQJ67" s="9"/>
      <c r="CQK67" s="9"/>
      <c r="CQL67" s="9"/>
      <c r="CQM67" s="9"/>
      <c r="CQN67" s="9"/>
      <c r="CQO67" s="9"/>
      <c r="CQP67" s="9"/>
      <c r="CQQ67" s="9"/>
      <c r="CQR67" s="9"/>
      <c r="CQS67" s="9"/>
      <c r="CQT67" s="9"/>
      <c r="CQU67" s="9"/>
      <c r="CQV67" s="9"/>
      <c r="CQW67" s="9"/>
      <c r="CQX67" s="9"/>
      <c r="CQY67" s="9"/>
      <c r="CQZ67" s="9"/>
      <c r="CRA67" s="9"/>
      <c r="CRB67" s="9"/>
      <c r="CRC67" s="9"/>
      <c r="CRD67" s="9"/>
      <c r="CRE67" s="9"/>
      <c r="CRF67" s="9"/>
      <c r="CRG67" s="9"/>
      <c r="CRH67" s="9"/>
      <c r="CRI67" s="9"/>
      <c r="CRJ67" s="9"/>
      <c r="CRK67" s="9"/>
      <c r="CRL67" s="9"/>
      <c r="CRM67" s="9"/>
      <c r="CRN67" s="9"/>
      <c r="CRO67" s="9"/>
      <c r="CRP67" s="9"/>
      <c r="CRQ67" s="9"/>
      <c r="CRR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C67" s="9"/>
      <c r="CSD67" s="9"/>
      <c r="CSE67" s="9"/>
      <c r="CSF67" s="9"/>
      <c r="CSG67" s="9"/>
      <c r="CSH67" s="9"/>
      <c r="CSI67" s="9"/>
      <c r="CSJ67" s="9"/>
      <c r="CSK67" s="9"/>
      <c r="CSL67" s="9"/>
      <c r="CSM67" s="9"/>
      <c r="CSN67" s="9"/>
      <c r="CSO67" s="9"/>
      <c r="CSP67" s="9"/>
      <c r="CSQ67" s="9"/>
      <c r="CSR67" s="9"/>
      <c r="CSS67" s="9"/>
      <c r="CST67" s="9"/>
      <c r="CSU67" s="9"/>
      <c r="CSV67" s="9"/>
      <c r="CSW67" s="9"/>
      <c r="CSX67" s="9"/>
      <c r="CSY67" s="9"/>
      <c r="CSZ67" s="9"/>
      <c r="CTA67" s="9"/>
      <c r="CTB67" s="9"/>
      <c r="CTC67" s="9"/>
      <c r="CTD67" s="9"/>
      <c r="CTE67" s="9"/>
      <c r="CTF67" s="9"/>
      <c r="CTG67" s="9"/>
      <c r="CTH67" s="9"/>
      <c r="CTI67" s="9"/>
      <c r="CTJ67" s="9"/>
      <c r="CTK67" s="9"/>
      <c r="CTL67" s="9"/>
      <c r="CTM67" s="9"/>
      <c r="CTN67" s="9"/>
      <c r="CTO67" s="9"/>
      <c r="CTP67" s="9"/>
      <c r="CTQ67" s="9"/>
      <c r="CTR67" s="9"/>
      <c r="CTS67" s="9"/>
      <c r="CTT67" s="9"/>
      <c r="CTU67" s="9"/>
      <c r="CTV67" s="9"/>
      <c r="CTW67" s="9"/>
      <c r="CTX67" s="9"/>
      <c r="CTY67" s="9"/>
      <c r="CTZ67" s="9"/>
      <c r="CUA67" s="9"/>
      <c r="CUB67" s="9"/>
      <c r="CUC67" s="9"/>
      <c r="CUD67" s="9"/>
      <c r="CUE67" s="9"/>
      <c r="CUF67" s="9"/>
      <c r="CUG67" s="9"/>
      <c r="CUH67" s="9"/>
      <c r="CUI67" s="9"/>
      <c r="CUJ67" s="9"/>
      <c r="CUK67" s="9"/>
      <c r="CUL67" s="9"/>
      <c r="CUM67" s="9"/>
      <c r="CUN67" s="9"/>
      <c r="CUO67" s="9"/>
      <c r="CUP67" s="9"/>
      <c r="CUQ67" s="9"/>
      <c r="CUR67" s="9"/>
      <c r="CUS67" s="9"/>
      <c r="CUT67" s="9"/>
      <c r="CUU67" s="9"/>
      <c r="CUV67" s="9"/>
      <c r="CUW67" s="9"/>
      <c r="CUX67" s="9"/>
      <c r="CUY67" s="9"/>
      <c r="CUZ67" s="9"/>
      <c r="CVA67" s="9"/>
      <c r="CVB67" s="9"/>
      <c r="CVC67" s="9"/>
      <c r="CVD67" s="9"/>
      <c r="CVE67" s="9"/>
      <c r="CVF67" s="9"/>
      <c r="CVG67" s="9"/>
      <c r="CVH67" s="9"/>
      <c r="CVI67" s="9"/>
      <c r="CVJ67" s="9"/>
      <c r="CVK67" s="9"/>
      <c r="CVL67" s="9"/>
      <c r="CVM67" s="9"/>
      <c r="CVN67" s="9"/>
      <c r="CVO67" s="9"/>
      <c r="CVP67" s="9"/>
      <c r="CVQ67" s="9"/>
      <c r="CVR67" s="9"/>
      <c r="CVS67" s="9"/>
      <c r="CVT67" s="9"/>
      <c r="CVU67" s="9"/>
      <c r="CVV67" s="9"/>
      <c r="CVW67" s="9"/>
      <c r="CVX67" s="9"/>
      <c r="CVY67" s="9"/>
      <c r="CVZ67" s="9"/>
      <c r="CWA67" s="9"/>
      <c r="CWB67" s="9"/>
      <c r="CWC67" s="9"/>
      <c r="CWD67" s="9"/>
      <c r="CWE67" s="9"/>
      <c r="CWF67" s="9"/>
      <c r="CWG67" s="9"/>
      <c r="CWH67" s="9"/>
      <c r="CWI67" s="9"/>
      <c r="CWJ67" s="9"/>
      <c r="CWK67" s="9"/>
      <c r="CWL67" s="9"/>
      <c r="CWM67" s="9"/>
      <c r="CWN67" s="9"/>
      <c r="CWO67" s="9"/>
      <c r="CWP67" s="9"/>
      <c r="CWQ67" s="9"/>
      <c r="CWR67" s="9"/>
      <c r="CWS67" s="9"/>
      <c r="CWT67" s="9"/>
      <c r="CWU67" s="9"/>
      <c r="CWV67" s="9"/>
      <c r="CWW67" s="9"/>
      <c r="CWX67" s="9"/>
      <c r="CWY67" s="9"/>
      <c r="CWZ67" s="9"/>
      <c r="CXA67" s="9"/>
      <c r="CXB67" s="9"/>
      <c r="CXC67" s="9"/>
      <c r="CXD67" s="9"/>
      <c r="CXE67" s="9"/>
      <c r="CXF67" s="9"/>
      <c r="CXG67" s="9"/>
      <c r="CXH67" s="9"/>
      <c r="CXI67" s="9"/>
      <c r="CXJ67" s="9"/>
      <c r="CXK67" s="9"/>
      <c r="CXL67" s="9"/>
      <c r="CXM67" s="9"/>
      <c r="CXN67" s="9"/>
      <c r="CXO67" s="9"/>
      <c r="CXP67" s="9"/>
      <c r="CXQ67" s="9"/>
      <c r="CXR67" s="9"/>
      <c r="CXS67" s="9"/>
      <c r="CXT67" s="9"/>
      <c r="CXU67" s="9"/>
      <c r="CXV67" s="9"/>
      <c r="CXW67" s="9"/>
      <c r="CXX67" s="9"/>
      <c r="CXY67" s="9"/>
      <c r="CXZ67" s="9"/>
      <c r="CYA67" s="9"/>
      <c r="CYB67" s="9"/>
      <c r="CYC67" s="9"/>
      <c r="CYD67" s="9"/>
      <c r="CYE67" s="9"/>
      <c r="CYF67" s="9"/>
      <c r="CYG67" s="9"/>
      <c r="CYH67" s="9"/>
      <c r="CYI67" s="9"/>
      <c r="CYJ67" s="9"/>
      <c r="CYK67" s="9"/>
      <c r="CYL67" s="9"/>
      <c r="CYM67" s="9"/>
      <c r="CYN67" s="9"/>
      <c r="CYO67" s="9"/>
      <c r="CYP67" s="9"/>
      <c r="CYQ67" s="9"/>
      <c r="CYR67" s="9"/>
      <c r="CYS67" s="9"/>
      <c r="CYT67" s="9"/>
      <c r="CYU67" s="9"/>
      <c r="CYV67" s="9"/>
      <c r="CYW67" s="9"/>
      <c r="CYX67" s="9"/>
      <c r="CYY67" s="9"/>
      <c r="CYZ67" s="9"/>
      <c r="CZA67" s="9"/>
      <c r="CZB67" s="9"/>
      <c r="CZC67" s="9"/>
      <c r="CZD67" s="9"/>
      <c r="CZE67" s="9"/>
      <c r="CZF67" s="9"/>
      <c r="CZG67" s="9"/>
      <c r="CZH67" s="9"/>
      <c r="CZI67" s="9"/>
      <c r="CZJ67" s="9"/>
      <c r="CZK67" s="9"/>
      <c r="CZL67" s="9"/>
      <c r="CZM67" s="9"/>
      <c r="CZN67" s="9"/>
      <c r="CZO67" s="9"/>
      <c r="CZP67" s="9"/>
      <c r="CZQ67" s="9"/>
      <c r="CZR67" s="9"/>
      <c r="CZS67" s="9"/>
      <c r="CZT67" s="9"/>
      <c r="CZU67" s="9"/>
      <c r="CZV67" s="9"/>
      <c r="CZW67" s="9"/>
      <c r="CZX67" s="9"/>
      <c r="CZY67" s="9"/>
      <c r="CZZ67" s="9"/>
      <c r="DAA67" s="9"/>
      <c r="DAB67" s="9"/>
      <c r="DAC67" s="9"/>
      <c r="DAD67" s="9"/>
      <c r="DAE67" s="9"/>
      <c r="DAF67" s="9"/>
      <c r="DAG67" s="9"/>
      <c r="DAH67" s="9"/>
      <c r="DAI67" s="9"/>
      <c r="DAJ67" s="9"/>
      <c r="DAK67" s="9"/>
      <c r="DAL67" s="9"/>
      <c r="DAM67" s="9"/>
      <c r="DAN67" s="9"/>
      <c r="DAO67" s="9"/>
      <c r="DAP67" s="9"/>
      <c r="DAQ67" s="9"/>
      <c r="DAR67" s="9"/>
      <c r="DAS67" s="9"/>
      <c r="DAT67" s="9"/>
      <c r="DAU67" s="9"/>
      <c r="DAV67" s="9"/>
      <c r="DAW67" s="9"/>
      <c r="DAX67" s="9"/>
      <c r="DAY67" s="9"/>
      <c r="DAZ67" s="9"/>
      <c r="DBA67" s="9"/>
      <c r="DBB67" s="9"/>
      <c r="DBC67" s="9"/>
      <c r="DBD67" s="9"/>
      <c r="DBE67" s="9"/>
      <c r="DBF67" s="9"/>
      <c r="DBG67" s="9"/>
      <c r="DBH67" s="9"/>
      <c r="DBI67" s="9"/>
      <c r="DBJ67" s="9"/>
      <c r="DBK67" s="9"/>
      <c r="DBL67" s="9"/>
      <c r="DBM67" s="9"/>
      <c r="DBN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BY67" s="9"/>
      <c r="DBZ67" s="9"/>
      <c r="DCA67" s="9"/>
      <c r="DCB67" s="9"/>
      <c r="DCC67" s="9"/>
      <c r="DCD67" s="9"/>
      <c r="DCE67" s="9"/>
      <c r="DCF67" s="9"/>
      <c r="DCG67" s="9"/>
      <c r="DCH67" s="9"/>
      <c r="DCI67" s="9"/>
      <c r="DCJ67" s="9"/>
      <c r="DCK67" s="9"/>
      <c r="DCL67" s="9"/>
      <c r="DCM67" s="9"/>
      <c r="DCN67" s="9"/>
      <c r="DCO67" s="9"/>
      <c r="DCP67" s="9"/>
      <c r="DCQ67" s="9"/>
      <c r="DCR67" s="9"/>
      <c r="DCS67" s="9"/>
      <c r="DCT67" s="9"/>
      <c r="DCU67" s="9"/>
      <c r="DCV67" s="9"/>
      <c r="DCW67" s="9"/>
      <c r="DCX67" s="9"/>
      <c r="DCY67" s="9"/>
      <c r="DCZ67" s="9"/>
      <c r="DDA67" s="9"/>
      <c r="DDB67" s="9"/>
      <c r="DDC67" s="9"/>
      <c r="DDD67" s="9"/>
      <c r="DDE67" s="9"/>
      <c r="DDF67" s="9"/>
      <c r="DDG67" s="9"/>
      <c r="DDH67" s="9"/>
      <c r="DDI67" s="9"/>
      <c r="DDJ67" s="9"/>
      <c r="DDK67" s="9"/>
      <c r="DDL67" s="9"/>
      <c r="DDM67" s="9"/>
      <c r="DDN67" s="9"/>
      <c r="DDO67" s="9"/>
      <c r="DDP67" s="9"/>
      <c r="DDQ67" s="9"/>
      <c r="DDR67" s="9"/>
      <c r="DDS67" s="9"/>
      <c r="DDT67" s="9"/>
      <c r="DDU67" s="9"/>
      <c r="DDV67" s="9"/>
      <c r="DDW67" s="9"/>
      <c r="DDX67" s="9"/>
      <c r="DDY67" s="9"/>
      <c r="DDZ67" s="9"/>
      <c r="DEA67" s="9"/>
      <c r="DEB67" s="9"/>
      <c r="DEC67" s="9"/>
      <c r="DED67" s="9"/>
      <c r="DEE67" s="9"/>
      <c r="DEF67" s="9"/>
      <c r="DEG67" s="9"/>
      <c r="DEH67" s="9"/>
      <c r="DEI67" s="9"/>
      <c r="DEJ67" s="9"/>
      <c r="DEK67" s="9"/>
      <c r="DEL67" s="9"/>
      <c r="DEM67" s="9"/>
      <c r="DEN67" s="9"/>
      <c r="DEO67" s="9"/>
      <c r="DEP67" s="9"/>
      <c r="DEQ67" s="9"/>
      <c r="DER67" s="9"/>
      <c r="DES67" s="9"/>
      <c r="DET67" s="9"/>
      <c r="DEU67" s="9"/>
      <c r="DEV67" s="9"/>
      <c r="DEW67" s="9"/>
      <c r="DEX67" s="9"/>
      <c r="DEY67" s="9"/>
      <c r="DEZ67" s="9"/>
      <c r="DFA67" s="9"/>
      <c r="DFB67" s="9"/>
      <c r="DFC67" s="9"/>
      <c r="DFD67" s="9"/>
      <c r="DFE67" s="9"/>
      <c r="DFF67" s="9"/>
      <c r="DFG67" s="9"/>
      <c r="DFH67" s="9"/>
      <c r="DFI67" s="9"/>
      <c r="DFJ67" s="9"/>
      <c r="DFK67" s="9"/>
      <c r="DFL67" s="9"/>
      <c r="DFM67" s="9"/>
      <c r="DFN67" s="9"/>
      <c r="DFO67" s="9"/>
      <c r="DFP67" s="9"/>
      <c r="DFQ67" s="9"/>
      <c r="DFR67" s="9"/>
      <c r="DFS67" s="9"/>
      <c r="DFT67" s="9"/>
      <c r="DFU67" s="9"/>
      <c r="DFV67" s="9"/>
      <c r="DFW67" s="9"/>
      <c r="DFX67" s="9"/>
      <c r="DFY67" s="9"/>
      <c r="DFZ67" s="9"/>
      <c r="DGA67" s="9"/>
      <c r="DGB67" s="9"/>
      <c r="DGC67" s="9"/>
      <c r="DGD67" s="9"/>
      <c r="DGE67" s="9"/>
      <c r="DGF67" s="9"/>
      <c r="DGG67" s="9"/>
      <c r="DGH67" s="9"/>
      <c r="DGI67" s="9"/>
      <c r="DGJ67" s="9"/>
      <c r="DGK67" s="9"/>
      <c r="DGL67" s="9"/>
      <c r="DGM67" s="9"/>
      <c r="DGN67" s="9"/>
      <c r="DGO67" s="9"/>
      <c r="DGP67" s="9"/>
      <c r="DGQ67" s="9"/>
      <c r="DGR67" s="9"/>
      <c r="DGS67" s="9"/>
      <c r="DGT67" s="9"/>
      <c r="DGU67" s="9"/>
      <c r="DGV67" s="9"/>
      <c r="DGW67" s="9"/>
      <c r="DGX67" s="9"/>
      <c r="DGY67" s="9"/>
      <c r="DGZ67" s="9"/>
      <c r="DHA67" s="9"/>
      <c r="DHB67" s="9"/>
      <c r="DHC67" s="9"/>
      <c r="DHD67" s="9"/>
      <c r="DHE67" s="9"/>
      <c r="DHF67" s="9"/>
      <c r="DHG67" s="9"/>
      <c r="DHH67" s="9"/>
      <c r="DHI67" s="9"/>
      <c r="DHJ67" s="9"/>
      <c r="DHK67" s="9"/>
      <c r="DHL67" s="9"/>
      <c r="DHM67" s="9"/>
      <c r="DHN67" s="9"/>
      <c r="DHO67" s="9"/>
      <c r="DHP67" s="9"/>
      <c r="DHQ67" s="9"/>
      <c r="DHR67" s="9"/>
      <c r="DHS67" s="9"/>
      <c r="DHT67" s="9"/>
      <c r="DHU67" s="9"/>
      <c r="DHV67" s="9"/>
      <c r="DHW67" s="9"/>
      <c r="DHX67" s="9"/>
      <c r="DHY67" s="9"/>
      <c r="DHZ67" s="9"/>
      <c r="DIA67" s="9"/>
      <c r="DIB67" s="9"/>
      <c r="DIC67" s="9"/>
      <c r="DID67" s="9"/>
      <c r="DIE67" s="9"/>
      <c r="DIF67" s="9"/>
      <c r="DIG67" s="9"/>
      <c r="DIH67" s="9"/>
      <c r="DII67" s="9"/>
      <c r="DIJ67" s="9"/>
      <c r="DIK67" s="9"/>
      <c r="DIL67" s="9"/>
      <c r="DIM67" s="9"/>
      <c r="DIN67" s="9"/>
      <c r="DIO67" s="9"/>
      <c r="DIP67" s="9"/>
      <c r="DIQ67" s="9"/>
      <c r="DIR67" s="9"/>
      <c r="DIS67" s="9"/>
      <c r="DIT67" s="9"/>
      <c r="DIU67" s="9"/>
      <c r="DIV67" s="9"/>
      <c r="DIW67" s="9"/>
      <c r="DIX67" s="9"/>
      <c r="DIY67" s="9"/>
      <c r="DIZ67" s="9"/>
      <c r="DJA67" s="9"/>
      <c r="DJB67" s="9"/>
      <c r="DJC67" s="9"/>
      <c r="DJD67" s="9"/>
      <c r="DJE67" s="9"/>
      <c r="DJF67" s="9"/>
      <c r="DJG67" s="9"/>
      <c r="DJH67" s="9"/>
      <c r="DJI67" s="9"/>
      <c r="DJJ67" s="9"/>
      <c r="DJK67" s="9"/>
      <c r="DJL67" s="9"/>
      <c r="DJM67" s="9"/>
      <c r="DJN67" s="9"/>
      <c r="DJO67" s="9"/>
      <c r="DJP67" s="9"/>
      <c r="DJQ67" s="9"/>
      <c r="DJR67" s="9"/>
      <c r="DJS67" s="9"/>
      <c r="DJT67" s="9"/>
      <c r="DJU67" s="9"/>
      <c r="DJV67" s="9"/>
      <c r="DJW67" s="9"/>
      <c r="DJX67" s="9"/>
      <c r="DJY67" s="9"/>
      <c r="DJZ67" s="9"/>
      <c r="DKA67" s="9"/>
      <c r="DKB67" s="9"/>
      <c r="DKC67" s="9"/>
      <c r="DKD67" s="9"/>
      <c r="DKE67" s="9"/>
      <c r="DKF67" s="9"/>
      <c r="DKG67" s="9"/>
      <c r="DKH67" s="9"/>
      <c r="DKI67" s="9"/>
      <c r="DKJ67" s="9"/>
      <c r="DKK67" s="9"/>
      <c r="DKL67" s="9"/>
      <c r="DKM67" s="9"/>
      <c r="DKN67" s="9"/>
      <c r="DKO67" s="9"/>
      <c r="DKP67" s="9"/>
      <c r="DKQ67" s="9"/>
      <c r="DKR67" s="9"/>
      <c r="DKS67" s="9"/>
      <c r="DKT67" s="9"/>
      <c r="DKU67" s="9"/>
      <c r="DKV67" s="9"/>
      <c r="DKW67" s="9"/>
      <c r="DKX67" s="9"/>
      <c r="DKY67" s="9"/>
      <c r="DKZ67" s="9"/>
      <c r="DLA67" s="9"/>
      <c r="DLB67" s="9"/>
      <c r="DLC67" s="9"/>
      <c r="DLD67" s="9"/>
      <c r="DLE67" s="9"/>
      <c r="DLF67" s="9"/>
      <c r="DLG67" s="9"/>
      <c r="DLH67" s="9"/>
      <c r="DLI67" s="9"/>
      <c r="DLJ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U67" s="9"/>
      <c r="DLV67" s="9"/>
      <c r="DLW67" s="9"/>
      <c r="DLX67" s="9"/>
      <c r="DLY67" s="9"/>
      <c r="DLZ67" s="9"/>
      <c r="DMA67" s="9"/>
      <c r="DMB67" s="9"/>
      <c r="DMC67" s="9"/>
      <c r="DMD67" s="9"/>
      <c r="DME67" s="9"/>
      <c r="DMF67" s="9"/>
      <c r="DMG67" s="9"/>
      <c r="DMH67" s="9"/>
      <c r="DMI67" s="9"/>
      <c r="DMJ67" s="9"/>
      <c r="DMK67" s="9"/>
      <c r="DML67" s="9"/>
      <c r="DMM67" s="9"/>
      <c r="DMN67" s="9"/>
      <c r="DMO67" s="9"/>
      <c r="DMP67" s="9"/>
      <c r="DMQ67" s="9"/>
      <c r="DMR67" s="9"/>
      <c r="DMS67" s="9"/>
      <c r="DMT67" s="9"/>
      <c r="DMU67" s="9"/>
      <c r="DMV67" s="9"/>
      <c r="DMW67" s="9"/>
      <c r="DMX67" s="9"/>
      <c r="DMY67" s="9"/>
      <c r="DMZ67" s="9"/>
      <c r="DNA67" s="9"/>
      <c r="DNB67" s="9"/>
      <c r="DNC67" s="9"/>
      <c r="DND67" s="9"/>
      <c r="DNE67" s="9"/>
      <c r="DNF67" s="9"/>
      <c r="DNG67" s="9"/>
      <c r="DNH67" s="9"/>
      <c r="DNI67" s="9"/>
      <c r="DNJ67" s="9"/>
      <c r="DNK67" s="9"/>
      <c r="DNL67" s="9"/>
      <c r="DNM67" s="9"/>
      <c r="DNN67" s="9"/>
      <c r="DNO67" s="9"/>
      <c r="DNP67" s="9"/>
      <c r="DNQ67" s="9"/>
      <c r="DNR67" s="9"/>
      <c r="DNS67" s="9"/>
      <c r="DNT67" s="9"/>
      <c r="DNU67" s="9"/>
      <c r="DNV67" s="9"/>
      <c r="DNW67" s="9"/>
      <c r="DNX67" s="9"/>
      <c r="DNY67" s="9"/>
      <c r="DNZ67" s="9"/>
      <c r="DOA67" s="9"/>
      <c r="DOB67" s="9"/>
      <c r="DOC67" s="9"/>
      <c r="DOD67" s="9"/>
      <c r="DOE67" s="9"/>
      <c r="DOF67" s="9"/>
      <c r="DOG67" s="9"/>
      <c r="DOH67" s="9"/>
      <c r="DOI67" s="9"/>
      <c r="DOJ67" s="9"/>
      <c r="DOK67" s="9"/>
      <c r="DOL67" s="9"/>
      <c r="DOM67" s="9"/>
      <c r="DON67" s="9"/>
      <c r="DOO67" s="9"/>
      <c r="DOP67" s="9"/>
      <c r="DOQ67" s="9"/>
      <c r="DOR67" s="9"/>
      <c r="DOS67" s="9"/>
      <c r="DOT67" s="9"/>
      <c r="DOU67" s="9"/>
      <c r="DOV67" s="9"/>
      <c r="DOW67" s="9"/>
      <c r="DOX67" s="9"/>
      <c r="DOY67" s="9"/>
      <c r="DOZ67" s="9"/>
      <c r="DPA67" s="9"/>
      <c r="DPB67" s="9"/>
      <c r="DPC67" s="9"/>
      <c r="DPD67" s="9"/>
      <c r="DPE67" s="9"/>
      <c r="DPF67" s="9"/>
      <c r="DPG67" s="9"/>
      <c r="DPH67" s="9"/>
      <c r="DPI67" s="9"/>
      <c r="DPJ67" s="9"/>
      <c r="DPK67" s="9"/>
      <c r="DPL67" s="9"/>
      <c r="DPM67" s="9"/>
      <c r="DPN67" s="9"/>
      <c r="DPO67" s="9"/>
      <c r="DPP67" s="9"/>
      <c r="DPQ67" s="9"/>
      <c r="DPR67" s="9"/>
      <c r="DPS67" s="9"/>
      <c r="DPT67" s="9"/>
      <c r="DPU67" s="9"/>
      <c r="DPV67" s="9"/>
      <c r="DPW67" s="9"/>
      <c r="DPX67" s="9"/>
      <c r="DPY67" s="9"/>
      <c r="DPZ67" s="9"/>
      <c r="DQA67" s="9"/>
      <c r="DQB67" s="9"/>
      <c r="DQC67" s="9"/>
      <c r="DQD67" s="9"/>
      <c r="DQE67" s="9"/>
      <c r="DQF67" s="9"/>
      <c r="DQG67" s="9"/>
      <c r="DQH67" s="9"/>
      <c r="DQI67" s="9"/>
      <c r="DQJ67" s="9"/>
      <c r="DQK67" s="9"/>
      <c r="DQL67" s="9"/>
      <c r="DQM67" s="9"/>
      <c r="DQN67" s="9"/>
      <c r="DQO67" s="9"/>
      <c r="DQP67" s="9"/>
      <c r="DQQ67" s="9"/>
      <c r="DQR67" s="9"/>
      <c r="DQS67" s="9"/>
      <c r="DQT67" s="9"/>
      <c r="DQU67" s="9"/>
      <c r="DQV67" s="9"/>
      <c r="DQW67" s="9"/>
      <c r="DQX67" s="9"/>
      <c r="DQY67" s="9"/>
      <c r="DQZ67" s="9"/>
      <c r="DRA67" s="9"/>
      <c r="DRB67" s="9"/>
      <c r="DRC67" s="9"/>
      <c r="DRD67" s="9"/>
      <c r="DRE67" s="9"/>
      <c r="DRF67" s="9"/>
      <c r="DRG67" s="9"/>
      <c r="DRH67" s="9"/>
      <c r="DRI67" s="9"/>
      <c r="DRJ67" s="9"/>
      <c r="DRK67" s="9"/>
      <c r="DRL67" s="9"/>
      <c r="DRM67" s="9"/>
      <c r="DRN67" s="9"/>
      <c r="DRO67" s="9"/>
      <c r="DRP67" s="9"/>
      <c r="DRQ67" s="9"/>
      <c r="DRR67" s="9"/>
      <c r="DRS67" s="9"/>
      <c r="DRT67" s="9"/>
      <c r="DRU67" s="9"/>
      <c r="DRV67" s="9"/>
      <c r="DRW67" s="9"/>
      <c r="DRX67" s="9"/>
      <c r="DRY67" s="9"/>
      <c r="DRZ67" s="9"/>
      <c r="DSA67" s="9"/>
      <c r="DSB67" s="9"/>
      <c r="DSC67" s="9"/>
      <c r="DSD67" s="9"/>
      <c r="DSE67" s="9"/>
      <c r="DSF67" s="9"/>
      <c r="DSG67" s="9"/>
      <c r="DSH67" s="9"/>
      <c r="DSI67" s="9"/>
      <c r="DSJ67" s="9"/>
      <c r="DSK67" s="9"/>
      <c r="DSL67" s="9"/>
      <c r="DSM67" s="9"/>
      <c r="DSN67" s="9"/>
      <c r="DSO67" s="9"/>
      <c r="DSP67" s="9"/>
      <c r="DSQ67" s="9"/>
      <c r="DSR67" s="9"/>
      <c r="DSS67" s="9"/>
      <c r="DST67" s="9"/>
      <c r="DSU67" s="9"/>
      <c r="DSV67" s="9"/>
      <c r="DSW67" s="9"/>
      <c r="DSX67" s="9"/>
      <c r="DSY67" s="9"/>
      <c r="DSZ67" s="9"/>
      <c r="DTA67" s="9"/>
      <c r="DTB67" s="9"/>
      <c r="DTC67" s="9"/>
      <c r="DTD67" s="9"/>
      <c r="DTE67" s="9"/>
      <c r="DTF67" s="9"/>
      <c r="DTG67" s="9"/>
      <c r="DTH67" s="9"/>
      <c r="DTI67" s="9"/>
      <c r="DTJ67" s="9"/>
      <c r="DTK67" s="9"/>
      <c r="DTL67" s="9"/>
      <c r="DTM67" s="9"/>
      <c r="DTN67" s="9"/>
      <c r="DTO67" s="9"/>
      <c r="DTP67" s="9"/>
      <c r="DTQ67" s="9"/>
      <c r="DTR67" s="9"/>
      <c r="DTS67" s="9"/>
      <c r="DTT67" s="9"/>
      <c r="DTU67" s="9"/>
      <c r="DTV67" s="9"/>
      <c r="DTW67" s="9"/>
      <c r="DTX67" s="9"/>
      <c r="DTY67" s="9"/>
      <c r="DTZ67" s="9"/>
      <c r="DUA67" s="9"/>
      <c r="DUB67" s="9"/>
      <c r="DUC67" s="9"/>
      <c r="DUD67" s="9"/>
      <c r="DUE67" s="9"/>
      <c r="DUF67" s="9"/>
      <c r="DUG67" s="9"/>
      <c r="DUH67" s="9"/>
      <c r="DUI67" s="9"/>
      <c r="DUJ67" s="9"/>
      <c r="DUK67" s="9"/>
      <c r="DUL67" s="9"/>
      <c r="DUM67" s="9"/>
      <c r="DUN67" s="9"/>
      <c r="DUO67" s="9"/>
      <c r="DUP67" s="9"/>
      <c r="DUQ67" s="9"/>
      <c r="DUR67" s="9"/>
      <c r="DUS67" s="9"/>
      <c r="DUT67" s="9"/>
      <c r="DUU67" s="9"/>
      <c r="DUV67" s="9"/>
      <c r="DUW67" s="9"/>
      <c r="DUX67" s="9"/>
      <c r="DUY67" s="9"/>
      <c r="DUZ67" s="9"/>
      <c r="DVA67" s="9"/>
      <c r="DVB67" s="9"/>
      <c r="DVC67" s="9"/>
      <c r="DVD67" s="9"/>
      <c r="DVE67" s="9"/>
      <c r="DVF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Q67" s="9"/>
      <c r="DVR67" s="9"/>
      <c r="DVS67" s="9"/>
      <c r="DVT67" s="9"/>
      <c r="DVU67" s="9"/>
      <c r="DVV67" s="9"/>
      <c r="DVW67" s="9"/>
      <c r="DVX67" s="9"/>
      <c r="DVY67" s="9"/>
      <c r="DVZ67" s="9"/>
      <c r="DWA67" s="9"/>
      <c r="DWB67" s="9"/>
      <c r="DWC67" s="9"/>
      <c r="DWD67" s="9"/>
      <c r="DWE67" s="9"/>
      <c r="DWF67" s="9"/>
      <c r="DWG67" s="9"/>
      <c r="DWH67" s="9"/>
      <c r="DWI67" s="9"/>
      <c r="DWJ67" s="9"/>
      <c r="DWK67" s="9"/>
      <c r="DWL67" s="9"/>
      <c r="DWM67" s="9"/>
      <c r="DWN67" s="9"/>
      <c r="DWO67" s="9"/>
      <c r="DWP67" s="9"/>
      <c r="DWQ67" s="9"/>
      <c r="DWR67" s="9"/>
      <c r="DWS67" s="9"/>
      <c r="DWT67" s="9"/>
      <c r="DWU67" s="9"/>
      <c r="DWV67" s="9"/>
      <c r="DWW67" s="9"/>
      <c r="DWX67" s="9"/>
      <c r="DWY67" s="9"/>
      <c r="DWZ67" s="9"/>
      <c r="DXA67" s="9"/>
      <c r="DXB67" s="9"/>
      <c r="DXC67" s="9"/>
      <c r="DXD67" s="9"/>
      <c r="DXE67" s="9"/>
      <c r="DXF67" s="9"/>
      <c r="DXG67" s="9"/>
      <c r="DXH67" s="9"/>
      <c r="DXI67" s="9"/>
      <c r="DXJ67" s="9"/>
      <c r="DXK67" s="9"/>
      <c r="DXL67" s="9"/>
      <c r="DXM67" s="9"/>
      <c r="DXN67" s="9"/>
      <c r="DXO67" s="9"/>
      <c r="DXP67" s="9"/>
      <c r="DXQ67" s="9"/>
      <c r="DXR67" s="9"/>
      <c r="DXS67" s="9"/>
      <c r="DXT67" s="9"/>
      <c r="DXU67" s="9"/>
      <c r="DXV67" s="9"/>
      <c r="DXW67" s="9"/>
      <c r="DXX67" s="9"/>
      <c r="DXY67" s="9"/>
      <c r="DXZ67" s="9"/>
      <c r="DYA67" s="9"/>
      <c r="DYB67" s="9"/>
      <c r="DYC67" s="9"/>
      <c r="DYD67" s="9"/>
      <c r="DYE67" s="9"/>
      <c r="DYF67" s="9"/>
      <c r="DYG67" s="9"/>
      <c r="DYH67" s="9"/>
      <c r="DYI67" s="9"/>
      <c r="DYJ67" s="9"/>
      <c r="DYK67" s="9"/>
      <c r="DYL67" s="9"/>
      <c r="DYM67" s="9"/>
      <c r="DYN67" s="9"/>
      <c r="DYO67" s="9"/>
      <c r="DYP67" s="9"/>
      <c r="DYQ67" s="9"/>
      <c r="DYR67" s="9"/>
      <c r="DYS67" s="9"/>
      <c r="DYT67" s="9"/>
      <c r="DYU67" s="9"/>
      <c r="DYV67" s="9"/>
      <c r="DYW67" s="9"/>
      <c r="DYX67" s="9"/>
      <c r="DYY67" s="9"/>
      <c r="DYZ67" s="9"/>
      <c r="DZA67" s="9"/>
      <c r="DZB67" s="9"/>
      <c r="DZC67" s="9"/>
      <c r="DZD67" s="9"/>
      <c r="DZE67" s="9"/>
      <c r="DZF67" s="9"/>
      <c r="DZG67" s="9"/>
      <c r="DZH67" s="9"/>
      <c r="DZI67" s="9"/>
      <c r="DZJ67" s="9"/>
      <c r="DZK67" s="9"/>
      <c r="DZL67" s="9"/>
      <c r="DZM67" s="9"/>
      <c r="DZN67" s="9"/>
      <c r="DZO67" s="9"/>
      <c r="DZP67" s="9"/>
      <c r="DZQ67" s="9"/>
      <c r="DZR67" s="9"/>
      <c r="DZS67" s="9"/>
      <c r="DZT67" s="9"/>
      <c r="DZU67" s="9"/>
      <c r="DZV67" s="9"/>
      <c r="DZW67" s="9"/>
      <c r="DZX67" s="9"/>
      <c r="DZY67" s="9"/>
      <c r="DZZ67" s="9"/>
      <c r="EAA67" s="9"/>
      <c r="EAB67" s="9"/>
      <c r="EAC67" s="9"/>
      <c r="EAD67" s="9"/>
      <c r="EAE67" s="9"/>
      <c r="EAF67" s="9"/>
      <c r="EAG67" s="9"/>
      <c r="EAH67" s="9"/>
      <c r="EAI67" s="9"/>
      <c r="EAJ67" s="9"/>
      <c r="EAK67" s="9"/>
      <c r="EAL67" s="9"/>
      <c r="EAM67" s="9"/>
      <c r="EAN67" s="9"/>
      <c r="EAO67" s="9"/>
      <c r="EAP67" s="9"/>
      <c r="EAQ67" s="9"/>
      <c r="EAR67" s="9"/>
      <c r="EAS67" s="9"/>
      <c r="EAT67" s="9"/>
      <c r="EAU67" s="9"/>
      <c r="EAV67" s="9"/>
      <c r="EAW67" s="9"/>
      <c r="EAX67" s="9"/>
      <c r="EAY67" s="9"/>
      <c r="EAZ67" s="9"/>
      <c r="EBA67" s="9"/>
      <c r="EBB67" s="9"/>
      <c r="EBC67" s="9"/>
      <c r="EBD67" s="9"/>
      <c r="EBE67" s="9"/>
      <c r="EBF67" s="9"/>
      <c r="EBG67" s="9"/>
      <c r="EBH67" s="9"/>
      <c r="EBI67" s="9"/>
      <c r="EBJ67" s="9"/>
      <c r="EBK67" s="9"/>
      <c r="EBL67" s="9"/>
      <c r="EBM67" s="9"/>
      <c r="EBN67" s="9"/>
      <c r="EBO67" s="9"/>
      <c r="EBP67" s="9"/>
      <c r="EBQ67" s="9"/>
      <c r="EBR67" s="9"/>
      <c r="EBS67" s="9"/>
      <c r="EBT67" s="9"/>
      <c r="EBU67" s="9"/>
      <c r="EBV67" s="9"/>
      <c r="EBW67" s="9"/>
      <c r="EBX67" s="9"/>
      <c r="EBY67" s="9"/>
      <c r="EBZ67" s="9"/>
      <c r="ECA67" s="9"/>
      <c r="ECB67" s="9"/>
      <c r="ECC67" s="9"/>
      <c r="ECD67" s="9"/>
      <c r="ECE67" s="9"/>
      <c r="ECF67" s="9"/>
      <c r="ECG67" s="9"/>
      <c r="ECH67" s="9"/>
      <c r="ECI67" s="9"/>
      <c r="ECJ67" s="9"/>
      <c r="ECK67" s="9"/>
      <c r="ECL67" s="9"/>
      <c r="ECM67" s="9"/>
      <c r="ECN67" s="9"/>
      <c r="ECO67" s="9"/>
      <c r="ECP67" s="9"/>
      <c r="ECQ67" s="9"/>
      <c r="ECR67" s="9"/>
      <c r="ECS67" s="9"/>
      <c r="ECT67" s="9"/>
      <c r="ECU67" s="9"/>
      <c r="ECV67" s="9"/>
      <c r="ECW67" s="9"/>
      <c r="ECX67" s="9"/>
      <c r="ECY67" s="9"/>
      <c r="ECZ67" s="9"/>
      <c r="EDA67" s="9"/>
      <c r="EDB67" s="9"/>
      <c r="EDC67" s="9"/>
      <c r="EDD67" s="9"/>
      <c r="EDE67" s="9"/>
      <c r="EDF67" s="9"/>
      <c r="EDG67" s="9"/>
      <c r="EDH67" s="9"/>
      <c r="EDI67" s="9"/>
      <c r="EDJ67" s="9"/>
      <c r="EDK67" s="9"/>
      <c r="EDL67" s="9"/>
      <c r="EDM67" s="9"/>
      <c r="EDN67" s="9"/>
      <c r="EDO67" s="9"/>
      <c r="EDP67" s="9"/>
      <c r="EDQ67" s="9"/>
      <c r="EDR67" s="9"/>
      <c r="EDS67" s="9"/>
      <c r="EDT67" s="9"/>
      <c r="EDU67" s="9"/>
      <c r="EDV67" s="9"/>
      <c r="EDW67" s="9"/>
      <c r="EDX67" s="9"/>
      <c r="EDY67" s="9"/>
      <c r="EDZ67" s="9"/>
      <c r="EEA67" s="9"/>
      <c r="EEB67" s="9"/>
      <c r="EEC67" s="9"/>
      <c r="EED67" s="9"/>
      <c r="EEE67" s="9"/>
      <c r="EEF67" s="9"/>
      <c r="EEG67" s="9"/>
      <c r="EEH67" s="9"/>
      <c r="EEI67" s="9"/>
      <c r="EEJ67" s="9"/>
      <c r="EEK67" s="9"/>
      <c r="EEL67" s="9"/>
      <c r="EEM67" s="9"/>
      <c r="EEN67" s="9"/>
      <c r="EEO67" s="9"/>
      <c r="EEP67" s="9"/>
      <c r="EEQ67" s="9"/>
      <c r="EER67" s="9"/>
      <c r="EES67" s="9"/>
      <c r="EET67" s="9"/>
      <c r="EEU67" s="9"/>
      <c r="EEV67" s="9"/>
      <c r="EEW67" s="9"/>
      <c r="EEX67" s="9"/>
      <c r="EEY67" s="9"/>
      <c r="EEZ67" s="9"/>
      <c r="EFA67" s="9"/>
      <c r="EFB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M67" s="9"/>
      <c r="EFN67" s="9"/>
      <c r="EFO67" s="9"/>
      <c r="EFP67" s="9"/>
      <c r="EFQ67" s="9"/>
      <c r="EFR67" s="9"/>
      <c r="EFS67" s="9"/>
      <c r="EFT67" s="9"/>
      <c r="EFU67" s="9"/>
      <c r="EFV67" s="9"/>
      <c r="EFW67" s="9"/>
      <c r="EFX67" s="9"/>
      <c r="EFY67" s="9"/>
      <c r="EFZ67" s="9"/>
      <c r="EGA67" s="9"/>
      <c r="EGB67" s="9"/>
      <c r="EGC67" s="9"/>
      <c r="EGD67" s="9"/>
      <c r="EGE67" s="9"/>
      <c r="EGF67" s="9"/>
      <c r="EGG67" s="9"/>
      <c r="EGH67" s="9"/>
      <c r="EGI67" s="9"/>
      <c r="EGJ67" s="9"/>
      <c r="EGK67" s="9"/>
      <c r="EGL67" s="9"/>
      <c r="EGM67" s="9"/>
      <c r="EGN67" s="9"/>
      <c r="EGO67" s="9"/>
      <c r="EGP67" s="9"/>
      <c r="EGQ67" s="9"/>
      <c r="EGR67" s="9"/>
      <c r="EGS67" s="9"/>
      <c r="EGT67" s="9"/>
      <c r="EGU67" s="9"/>
      <c r="EGV67" s="9"/>
      <c r="EGW67" s="9"/>
      <c r="EGX67" s="9"/>
      <c r="EGY67" s="9"/>
      <c r="EGZ67" s="9"/>
      <c r="EHA67" s="9"/>
      <c r="EHB67" s="9"/>
      <c r="EHC67" s="9"/>
      <c r="EHD67" s="9"/>
      <c r="EHE67" s="9"/>
      <c r="EHF67" s="9"/>
      <c r="EHG67" s="9"/>
      <c r="EHH67" s="9"/>
      <c r="EHI67" s="9"/>
      <c r="EHJ67" s="9"/>
      <c r="EHK67" s="9"/>
      <c r="EHL67" s="9"/>
      <c r="EHM67" s="9"/>
      <c r="EHN67" s="9"/>
      <c r="EHO67" s="9"/>
      <c r="EHP67" s="9"/>
      <c r="EHQ67" s="9"/>
      <c r="EHR67" s="9"/>
      <c r="EHS67" s="9"/>
      <c r="EHT67" s="9"/>
      <c r="EHU67" s="9"/>
      <c r="EHV67" s="9"/>
      <c r="EHW67" s="9"/>
      <c r="EHX67" s="9"/>
      <c r="EHY67" s="9"/>
      <c r="EHZ67" s="9"/>
      <c r="EIA67" s="9"/>
      <c r="EIB67" s="9"/>
      <c r="EIC67" s="9"/>
      <c r="EID67" s="9"/>
      <c r="EIE67" s="9"/>
      <c r="EIF67" s="9"/>
      <c r="EIG67" s="9"/>
      <c r="EIH67" s="9"/>
      <c r="EII67" s="9"/>
      <c r="EIJ67" s="9"/>
      <c r="EIK67" s="9"/>
      <c r="EIL67" s="9"/>
      <c r="EIM67" s="9"/>
      <c r="EIN67" s="9"/>
      <c r="EIO67" s="9"/>
      <c r="EIP67" s="9"/>
      <c r="EIQ67" s="9"/>
      <c r="EIR67" s="9"/>
      <c r="EIS67" s="9"/>
      <c r="EIT67" s="9"/>
      <c r="EIU67" s="9"/>
      <c r="EIV67" s="9"/>
      <c r="EIW67" s="9"/>
      <c r="EIX67" s="9"/>
      <c r="EIY67" s="9"/>
      <c r="EIZ67" s="9"/>
      <c r="EJA67" s="9"/>
      <c r="EJB67" s="9"/>
      <c r="EJC67" s="9"/>
      <c r="EJD67" s="9"/>
      <c r="EJE67" s="9"/>
      <c r="EJF67" s="9"/>
      <c r="EJG67" s="9"/>
      <c r="EJH67" s="9"/>
      <c r="EJI67" s="9"/>
      <c r="EJJ67" s="9"/>
      <c r="EJK67" s="9"/>
      <c r="EJL67" s="9"/>
      <c r="EJM67" s="9"/>
      <c r="EJN67" s="9"/>
      <c r="EJO67" s="9"/>
      <c r="EJP67" s="9"/>
      <c r="EJQ67" s="9"/>
      <c r="EJR67" s="9"/>
      <c r="EJS67" s="9"/>
      <c r="EJT67" s="9"/>
      <c r="EJU67" s="9"/>
      <c r="EJV67" s="9"/>
      <c r="EJW67" s="9"/>
      <c r="EJX67" s="9"/>
      <c r="EJY67" s="9"/>
      <c r="EJZ67" s="9"/>
      <c r="EKA67" s="9"/>
      <c r="EKB67" s="9"/>
      <c r="EKC67" s="9"/>
      <c r="EKD67" s="9"/>
      <c r="EKE67" s="9"/>
      <c r="EKF67" s="9"/>
      <c r="EKG67" s="9"/>
      <c r="EKH67" s="9"/>
      <c r="EKI67" s="9"/>
      <c r="EKJ67" s="9"/>
      <c r="EKK67" s="9"/>
      <c r="EKL67" s="9"/>
      <c r="EKM67" s="9"/>
      <c r="EKN67" s="9"/>
      <c r="EKO67" s="9"/>
      <c r="EKP67" s="9"/>
      <c r="EKQ67" s="9"/>
      <c r="EKR67" s="9"/>
      <c r="EKS67" s="9"/>
      <c r="EKT67" s="9"/>
      <c r="EKU67" s="9"/>
      <c r="EKV67" s="9"/>
      <c r="EKW67" s="9"/>
      <c r="EKX67" s="9"/>
      <c r="EKY67" s="9"/>
      <c r="EKZ67" s="9"/>
      <c r="ELA67" s="9"/>
      <c r="ELB67" s="9"/>
      <c r="ELC67" s="9"/>
      <c r="ELD67" s="9"/>
      <c r="ELE67" s="9"/>
      <c r="ELF67" s="9"/>
      <c r="ELG67" s="9"/>
      <c r="ELH67" s="9"/>
      <c r="ELI67" s="9"/>
      <c r="ELJ67" s="9"/>
      <c r="ELK67" s="9"/>
      <c r="ELL67" s="9"/>
      <c r="ELM67" s="9"/>
      <c r="ELN67" s="9"/>
      <c r="ELO67" s="9"/>
      <c r="ELP67" s="9"/>
      <c r="ELQ67" s="9"/>
      <c r="ELR67" s="9"/>
      <c r="ELS67" s="9"/>
      <c r="ELT67" s="9"/>
      <c r="ELU67" s="9"/>
      <c r="ELV67" s="9"/>
      <c r="ELW67" s="9"/>
      <c r="ELX67" s="9"/>
      <c r="ELY67" s="9"/>
      <c r="ELZ67" s="9"/>
      <c r="EMA67" s="9"/>
      <c r="EMB67" s="9"/>
      <c r="EMC67" s="9"/>
      <c r="EMD67" s="9"/>
      <c r="EME67" s="9"/>
      <c r="EMF67" s="9"/>
      <c r="EMG67" s="9"/>
      <c r="EMH67" s="9"/>
      <c r="EMI67" s="9"/>
      <c r="EMJ67" s="9"/>
      <c r="EMK67" s="9"/>
      <c r="EML67" s="9"/>
      <c r="EMM67" s="9"/>
      <c r="EMN67" s="9"/>
      <c r="EMO67" s="9"/>
      <c r="EMP67" s="9"/>
      <c r="EMQ67" s="9"/>
      <c r="EMR67" s="9"/>
      <c r="EMS67" s="9"/>
      <c r="EMT67" s="9"/>
      <c r="EMU67" s="9"/>
      <c r="EMV67" s="9"/>
      <c r="EMW67" s="9"/>
      <c r="EMX67" s="9"/>
      <c r="EMY67" s="9"/>
      <c r="EMZ67" s="9"/>
      <c r="ENA67" s="9"/>
      <c r="ENB67" s="9"/>
      <c r="ENC67" s="9"/>
      <c r="END67" s="9"/>
      <c r="ENE67" s="9"/>
      <c r="ENF67" s="9"/>
      <c r="ENG67" s="9"/>
      <c r="ENH67" s="9"/>
      <c r="ENI67" s="9"/>
      <c r="ENJ67" s="9"/>
      <c r="ENK67" s="9"/>
      <c r="ENL67" s="9"/>
      <c r="ENM67" s="9"/>
      <c r="ENN67" s="9"/>
      <c r="ENO67" s="9"/>
      <c r="ENP67" s="9"/>
      <c r="ENQ67" s="9"/>
      <c r="ENR67" s="9"/>
      <c r="ENS67" s="9"/>
      <c r="ENT67" s="9"/>
      <c r="ENU67" s="9"/>
      <c r="ENV67" s="9"/>
      <c r="ENW67" s="9"/>
      <c r="ENX67" s="9"/>
      <c r="ENY67" s="9"/>
      <c r="ENZ67" s="9"/>
      <c r="EOA67" s="9"/>
      <c r="EOB67" s="9"/>
      <c r="EOC67" s="9"/>
      <c r="EOD67" s="9"/>
      <c r="EOE67" s="9"/>
      <c r="EOF67" s="9"/>
      <c r="EOG67" s="9"/>
      <c r="EOH67" s="9"/>
      <c r="EOI67" s="9"/>
      <c r="EOJ67" s="9"/>
      <c r="EOK67" s="9"/>
      <c r="EOL67" s="9"/>
      <c r="EOM67" s="9"/>
      <c r="EON67" s="9"/>
      <c r="EOO67" s="9"/>
      <c r="EOP67" s="9"/>
      <c r="EOQ67" s="9"/>
      <c r="EOR67" s="9"/>
      <c r="EOS67" s="9"/>
      <c r="EOT67" s="9"/>
      <c r="EOU67" s="9"/>
      <c r="EOV67" s="9"/>
      <c r="EOW67" s="9"/>
      <c r="EOX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I67" s="9"/>
      <c r="EPJ67" s="9"/>
      <c r="EPK67" s="9"/>
      <c r="EPL67" s="9"/>
      <c r="EPM67" s="9"/>
      <c r="EPN67" s="9"/>
      <c r="EPO67" s="9"/>
      <c r="EPP67" s="9"/>
      <c r="EPQ67" s="9"/>
      <c r="EPR67" s="9"/>
      <c r="EPS67" s="9"/>
      <c r="EPT67" s="9"/>
      <c r="EPU67" s="9"/>
      <c r="EPV67" s="9"/>
      <c r="EPW67" s="9"/>
      <c r="EPX67" s="9"/>
      <c r="EPY67" s="9"/>
      <c r="EPZ67" s="9"/>
      <c r="EQA67" s="9"/>
      <c r="EQB67" s="9"/>
      <c r="EQC67" s="9"/>
      <c r="EQD67" s="9"/>
      <c r="EQE67" s="9"/>
      <c r="EQF67" s="9"/>
      <c r="EQG67" s="9"/>
      <c r="EQH67" s="9"/>
      <c r="EQI67" s="9"/>
      <c r="EQJ67" s="9"/>
      <c r="EQK67" s="9"/>
      <c r="EQL67" s="9"/>
      <c r="EQM67" s="9"/>
      <c r="EQN67" s="9"/>
      <c r="EQO67" s="9"/>
      <c r="EQP67" s="9"/>
      <c r="EQQ67" s="9"/>
      <c r="EQR67" s="9"/>
      <c r="EQS67" s="9"/>
      <c r="EQT67" s="9"/>
      <c r="EQU67" s="9"/>
      <c r="EQV67" s="9"/>
      <c r="EQW67" s="9"/>
      <c r="EQX67" s="9"/>
      <c r="EQY67" s="9"/>
      <c r="EQZ67" s="9"/>
      <c r="ERA67" s="9"/>
      <c r="ERB67" s="9"/>
      <c r="ERC67" s="9"/>
      <c r="ERD67" s="9"/>
      <c r="ERE67" s="9"/>
      <c r="ERF67" s="9"/>
      <c r="ERG67" s="9"/>
      <c r="ERH67" s="9"/>
      <c r="ERI67" s="9"/>
      <c r="ERJ67" s="9"/>
      <c r="ERK67" s="9"/>
      <c r="ERL67" s="9"/>
      <c r="ERM67" s="9"/>
      <c r="ERN67" s="9"/>
      <c r="ERO67" s="9"/>
      <c r="ERP67" s="9"/>
      <c r="ERQ67" s="9"/>
      <c r="ERR67" s="9"/>
      <c r="ERS67" s="9"/>
      <c r="ERT67" s="9"/>
      <c r="ERU67" s="9"/>
      <c r="ERV67" s="9"/>
      <c r="ERW67" s="9"/>
      <c r="ERX67" s="9"/>
      <c r="ERY67" s="9"/>
      <c r="ERZ67" s="9"/>
      <c r="ESA67" s="9"/>
      <c r="ESB67" s="9"/>
      <c r="ESC67" s="9"/>
      <c r="ESD67" s="9"/>
      <c r="ESE67" s="9"/>
      <c r="ESF67" s="9"/>
      <c r="ESG67" s="9"/>
      <c r="ESH67" s="9"/>
      <c r="ESI67" s="9"/>
      <c r="ESJ67" s="9"/>
      <c r="ESK67" s="9"/>
      <c r="ESL67" s="9"/>
      <c r="ESM67" s="9"/>
      <c r="ESN67" s="9"/>
      <c r="ESO67" s="9"/>
      <c r="ESP67" s="9"/>
      <c r="ESQ67" s="9"/>
      <c r="ESR67" s="9"/>
      <c r="ESS67" s="9"/>
      <c r="EST67" s="9"/>
      <c r="ESU67" s="9"/>
      <c r="ESV67" s="9"/>
      <c r="ESW67" s="9"/>
      <c r="ESX67" s="9"/>
      <c r="ESY67" s="9"/>
      <c r="ESZ67" s="9"/>
      <c r="ETA67" s="9"/>
      <c r="ETB67" s="9"/>
      <c r="ETC67" s="9"/>
      <c r="ETD67" s="9"/>
      <c r="ETE67" s="9"/>
      <c r="ETF67" s="9"/>
      <c r="ETG67" s="9"/>
      <c r="ETH67" s="9"/>
      <c r="ETI67" s="9"/>
      <c r="ETJ67" s="9"/>
      <c r="ETK67" s="9"/>
      <c r="ETL67" s="9"/>
      <c r="ETM67" s="9"/>
      <c r="ETN67" s="9"/>
      <c r="ETO67" s="9"/>
      <c r="ETP67" s="9"/>
      <c r="ETQ67" s="9"/>
      <c r="ETR67" s="9"/>
      <c r="ETS67" s="9"/>
      <c r="ETT67" s="9"/>
      <c r="ETU67" s="9"/>
      <c r="ETV67" s="9"/>
      <c r="ETW67" s="9"/>
      <c r="ETX67" s="9"/>
      <c r="ETY67" s="9"/>
      <c r="ETZ67" s="9"/>
      <c r="EUA67" s="9"/>
      <c r="EUB67" s="9"/>
      <c r="EUC67" s="9"/>
      <c r="EUD67" s="9"/>
      <c r="EUE67" s="9"/>
      <c r="EUF67" s="9"/>
      <c r="EUG67" s="9"/>
      <c r="EUH67" s="9"/>
      <c r="EUI67" s="9"/>
      <c r="EUJ67" s="9"/>
      <c r="EUK67" s="9"/>
      <c r="EUL67" s="9"/>
      <c r="EUM67" s="9"/>
      <c r="EUN67" s="9"/>
      <c r="EUO67" s="9"/>
      <c r="EUP67" s="9"/>
      <c r="EUQ67" s="9"/>
      <c r="EUR67" s="9"/>
      <c r="EUS67" s="9"/>
      <c r="EUT67" s="9"/>
      <c r="EUU67" s="9"/>
      <c r="EUV67" s="9"/>
      <c r="EUW67" s="9"/>
      <c r="EUX67" s="9"/>
      <c r="EUY67" s="9"/>
      <c r="EUZ67" s="9"/>
      <c r="EVA67" s="9"/>
      <c r="EVB67" s="9"/>
      <c r="EVC67" s="9"/>
      <c r="EVD67" s="9"/>
      <c r="EVE67" s="9"/>
      <c r="EVF67" s="9"/>
      <c r="EVG67" s="9"/>
      <c r="EVH67" s="9"/>
      <c r="EVI67" s="9"/>
      <c r="EVJ67" s="9"/>
      <c r="EVK67" s="9"/>
      <c r="EVL67" s="9"/>
      <c r="EVM67" s="9"/>
      <c r="EVN67" s="9"/>
      <c r="EVO67" s="9"/>
      <c r="EVP67" s="9"/>
      <c r="EVQ67" s="9"/>
      <c r="EVR67" s="9"/>
      <c r="EVS67" s="9"/>
      <c r="EVT67" s="9"/>
      <c r="EVU67" s="9"/>
      <c r="EVV67" s="9"/>
      <c r="EVW67" s="9"/>
      <c r="EVX67" s="9"/>
      <c r="EVY67" s="9"/>
      <c r="EVZ67" s="9"/>
      <c r="EWA67" s="9"/>
      <c r="EWB67" s="9"/>
      <c r="EWC67" s="9"/>
      <c r="EWD67" s="9"/>
      <c r="EWE67" s="9"/>
      <c r="EWF67" s="9"/>
      <c r="EWG67" s="9"/>
      <c r="EWH67" s="9"/>
      <c r="EWI67" s="9"/>
      <c r="EWJ67" s="9"/>
      <c r="EWK67" s="9"/>
      <c r="EWL67" s="9"/>
      <c r="EWM67" s="9"/>
      <c r="EWN67" s="9"/>
      <c r="EWO67" s="9"/>
      <c r="EWP67" s="9"/>
      <c r="EWQ67" s="9"/>
      <c r="EWR67" s="9"/>
      <c r="EWS67" s="9"/>
      <c r="EWT67" s="9"/>
      <c r="EWU67" s="9"/>
      <c r="EWV67" s="9"/>
      <c r="EWW67" s="9"/>
      <c r="EWX67" s="9"/>
      <c r="EWY67" s="9"/>
      <c r="EWZ67" s="9"/>
      <c r="EXA67" s="9"/>
      <c r="EXB67" s="9"/>
      <c r="EXC67" s="9"/>
      <c r="EXD67" s="9"/>
      <c r="EXE67" s="9"/>
      <c r="EXF67" s="9"/>
      <c r="EXG67" s="9"/>
      <c r="EXH67" s="9"/>
      <c r="EXI67" s="9"/>
      <c r="EXJ67" s="9"/>
      <c r="EXK67" s="9"/>
      <c r="EXL67" s="9"/>
      <c r="EXM67" s="9"/>
      <c r="EXN67" s="9"/>
      <c r="EXO67" s="9"/>
      <c r="EXP67" s="9"/>
      <c r="EXQ67" s="9"/>
      <c r="EXR67" s="9"/>
      <c r="EXS67" s="9"/>
      <c r="EXT67" s="9"/>
      <c r="EXU67" s="9"/>
      <c r="EXV67" s="9"/>
      <c r="EXW67" s="9"/>
      <c r="EXX67" s="9"/>
      <c r="EXY67" s="9"/>
      <c r="EXZ67" s="9"/>
      <c r="EYA67" s="9"/>
      <c r="EYB67" s="9"/>
      <c r="EYC67" s="9"/>
      <c r="EYD67" s="9"/>
      <c r="EYE67" s="9"/>
      <c r="EYF67" s="9"/>
      <c r="EYG67" s="9"/>
      <c r="EYH67" s="9"/>
      <c r="EYI67" s="9"/>
      <c r="EYJ67" s="9"/>
      <c r="EYK67" s="9"/>
      <c r="EYL67" s="9"/>
      <c r="EYM67" s="9"/>
      <c r="EYN67" s="9"/>
      <c r="EYO67" s="9"/>
      <c r="EYP67" s="9"/>
      <c r="EYQ67" s="9"/>
      <c r="EYR67" s="9"/>
      <c r="EYS67" s="9"/>
      <c r="EYT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E67" s="9"/>
      <c r="EZF67" s="9"/>
      <c r="EZG67" s="9"/>
      <c r="EZH67" s="9"/>
      <c r="EZI67" s="9"/>
      <c r="EZJ67" s="9"/>
      <c r="EZK67" s="9"/>
      <c r="EZL67" s="9"/>
      <c r="EZM67" s="9"/>
      <c r="EZN67" s="9"/>
      <c r="EZO67" s="9"/>
      <c r="EZP67" s="9"/>
      <c r="EZQ67" s="9"/>
      <c r="EZR67" s="9"/>
      <c r="EZS67" s="9"/>
      <c r="EZT67" s="9"/>
      <c r="EZU67" s="9"/>
      <c r="EZV67" s="9"/>
      <c r="EZW67" s="9"/>
      <c r="EZX67" s="9"/>
      <c r="EZY67" s="9"/>
      <c r="EZZ67" s="9"/>
      <c r="FAA67" s="9"/>
      <c r="FAB67" s="9"/>
      <c r="FAC67" s="9"/>
      <c r="FAD67" s="9"/>
      <c r="FAE67" s="9"/>
      <c r="FAF67" s="9"/>
      <c r="FAG67" s="9"/>
      <c r="FAH67" s="9"/>
      <c r="FAI67" s="9"/>
      <c r="FAJ67" s="9"/>
      <c r="FAK67" s="9"/>
      <c r="FAL67" s="9"/>
      <c r="FAM67" s="9"/>
      <c r="FAN67" s="9"/>
      <c r="FAO67" s="9"/>
      <c r="FAP67" s="9"/>
      <c r="FAQ67" s="9"/>
      <c r="FAR67" s="9"/>
      <c r="FAS67" s="9"/>
      <c r="FAT67" s="9"/>
      <c r="FAU67" s="9"/>
      <c r="FAV67" s="9"/>
      <c r="FAW67" s="9"/>
      <c r="FAX67" s="9"/>
      <c r="FAY67" s="9"/>
      <c r="FAZ67" s="9"/>
      <c r="FBA67" s="9"/>
      <c r="FBB67" s="9"/>
      <c r="FBC67" s="9"/>
      <c r="FBD67" s="9"/>
      <c r="FBE67" s="9"/>
      <c r="FBF67" s="9"/>
      <c r="FBG67" s="9"/>
      <c r="FBH67" s="9"/>
      <c r="FBI67" s="9"/>
      <c r="FBJ67" s="9"/>
      <c r="FBK67" s="9"/>
      <c r="FBL67" s="9"/>
      <c r="FBM67" s="9"/>
      <c r="FBN67" s="9"/>
      <c r="FBO67" s="9"/>
      <c r="FBP67" s="9"/>
      <c r="FBQ67" s="9"/>
      <c r="FBR67" s="9"/>
      <c r="FBS67" s="9"/>
      <c r="FBT67" s="9"/>
      <c r="FBU67" s="9"/>
      <c r="FBV67" s="9"/>
      <c r="FBW67" s="9"/>
      <c r="FBX67" s="9"/>
      <c r="FBY67" s="9"/>
      <c r="FBZ67" s="9"/>
      <c r="FCA67" s="9"/>
      <c r="FCB67" s="9"/>
      <c r="FCC67" s="9"/>
      <c r="FCD67" s="9"/>
      <c r="FCE67" s="9"/>
      <c r="FCF67" s="9"/>
      <c r="FCG67" s="9"/>
      <c r="FCH67" s="9"/>
      <c r="FCI67" s="9"/>
      <c r="FCJ67" s="9"/>
      <c r="FCK67" s="9"/>
      <c r="FCL67" s="9"/>
      <c r="FCM67" s="9"/>
      <c r="FCN67" s="9"/>
      <c r="FCO67" s="9"/>
      <c r="FCP67" s="9"/>
      <c r="FCQ67" s="9"/>
      <c r="FCR67" s="9"/>
      <c r="FCS67" s="9"/>
      <c r="FCT67" s="9"/>
      <c r="FCU67" s="9"/>
      <c r="FCV67" s="9"/>
      <c r="FCW67" s="9"/>
      <c r="FCX67" s="9"/>
      <c r="FCY67" s="9"/>
      <c r="FCZ67" s="9"/>
      <c r="FDA67" s="9"/>
      <c r="FDB67" s="9"/>
      <c r="FDC67" s="9"/>
      <c r="FDD67" s="9"/>
      <c r="FDE67" s="9"/>
      <c r="FDF67" s="9"/>
      <c r="FDG67" s="9"/>
      <c r="FDH67" s="9"/>
      <c r="FDI67" s="9"/>
      <c r="FDJ67" s="9"/>
      <c r="FDK67" s="9"/>
      <c r="FDL67" s="9"/>
      <c r="FDM67" s="9"/>
      <c r="FDN67" s="9"/>
      <c r="FDO67" s="9"/>
      <c r="FDP67" s="9"/>
      <c r="FDQ67" s="9"/>
      <c r="FDR67" s="9"/>
      <c r="FDS67" s="9"/>
      <c r="FDT67" s="9"/>
      <c r="FDU67" s="9"/>
      <c r="FDV67" s="9"/>
      <c r="FDW67" s="9"/>
      <c r="FDX67" s="9"/>
      <c r="FDY67" s="9"/>
      <c r="FDZ67" s="9"/>
      <c r="FEA67" s="9"/>
      <c r="FEB67" s="9"/>
      <c r="FEC67" s="9"/>
      <c r="FED67" s="9"/>
      <c r="FEE67" s="9"/>
      <c r="FEF67" s="9"/>
      <c r="FEG67" s="9"/>
      <c r="FEH67" s="9"/>
      <c r="FEI67" s="9"/>
      <c r="FEJ67" s="9"/>
      <c r="FEK67" s="9"/>
      <c r="FEL67" s="9"/>
      <c r="FEM67" s="9"/>
      <c r="FEN67" s="9"/>
      <c r="FEO67" s="9"/>
      <c r="FEP67" s="9"/>
      <c r="FEQ67" s="9"/>
      <c r="FER67" s="9"/>
      <c r="FES67" s="9"/>
      <c r="FET67" s="9"/>
      <c r="FEU67" s="9"/>
      <c r="FEV67" s="9"/>
      <c r="FEW67" s="9"/>
      <c r="FEX67" s="9"/>
      <c r="FEY67" s="9"/>
      <c r="FEZ67" s="9"/>
      <c r="FFA67" s="9"/>
      <c r="FFB67" s="9"/>
      <c r="FFC67" s="9"/>
      <c r="FFD67" s="9"/>
      <c r="FFE67" s="9"/>
      <c r="FFF67" s="9"/>
      <c r="FFG67" s="9"/>
      <c r="FFH67" s="9"/>
      <c r="FFI67" s="9"/>
      <c r="FFJ67" s="9"/>
      <c r="FFK67" s="9"/>
      <c r="FFL67" s="9"/>
      <c r="FFM67" s="9"/>
      <c r="FFN67" s="9"/>
      <c r="FFO67" s="9"/>
      <c r="FFP67" s="9"/>
      <c r="FFQ67" s="9"/>
      <c r="FFR67" s="9"/>
      <c r="FFS67" s="9"/>
      <c r="FFT67" s="9"/>
      <c r="FFU67" s="9"/>
      <c r="FFV67" s="9"/>
      <c r="FFW67" s="9"/>
      <c r="FFX67" s="9"/>
      <c r="FFY67" s="9"/>
      <c r="FFZ67" s="9"/>
      <c r="FGA67" s="9"/>
      <c r="FGB67" s="9"/>
      <c r="FGC67" s="9"/>
      <c r="FGD67" s="9"/>
      <c r="FGE67" s="9"/>
      <c r="FGF67" s="9"/>
      <c r="FGG67" s="9"/>
      <c r="FGH67" s="9"/>
      <c r="FGI67" s="9"/>
      <c r="FGJ67" s="9"/>
      <c r="FGK67" s="9"/>
      <c r="FGL67" s="9"/>
      <c r="FGM67" s="9"/>
      <c r="FGN67" s="9"/>
      <c r="FGO67" s="9"/>
      <c r="FGP67" s="9"/>
      <c r="FGQ67" s="9"/>
      <c r="FGR67" s="9"/>
      <c r="FGS67" s="9"/>
      <c r="FGT67" s="9"/>
      <c r="FGU67" s="9"/>
      <c r="FGV67" s="9"/>
      <c r="FGW67" s="9"/>
      <c r="FGX67" s="9"/>
      <c r="FGY67" s="9"/>
      <c r="FGZ67" s="9"/>
      <c r="FHA67" s="9"/>
      <c r="FHB67" s="9"/>
      <c r="FHC67" s="9"/>
      <c r="FHD67" s="9"/>
      <c r="FHE67" s="9"/>
      <c r="FHF67" s="9"/>
      <c r="FHG67" s="9"/>
      <c r="FHH67" s="9"/>
      <c r="FHI67" s="9"/>
      <c r="FHJ67" s="9"/>
      <c r="FHK67" s="9"/>
      <c r="FHL67" s="9"/>
      <c r="FHM67" s="9"/>
      <c r="FHN67" s="9"/>
      <c r="FHO67" s="9"/>
      <c r="FHP67" s="9"/>
      <c r="FHQ67" s="9"/>
      <c r="FHR67" s="9"/>
      <c r="FHS67" s="9"/>
      <c r="FHT67" s="9"/>
      <c r="FHU67" s="9"/>
      <c r="FHV67" s="9"/>
      <c r="FHW67" s="9"/>
      <c r="FHX67" s="9"/>
      <c r="FHY67" s="9"/>
      <c r="FHZ67" s="9"/>
      <c r="FIA67" s="9"/>
      <c r="FIB67" s="9"/>
      <c r="FIC67" s="9"/>
      <c r="FID67" s="9"/>
      <c r="FIE67" s="9"/>
      <c r="FIF67" s="9"/>
      <c r="FIG67" s="9"/>
      <c r="FIH67" s="9"/>
      <c r="FII67" s="9"/>
      <c r="FIJ67" s="9"/>
      <c r="FIK67" s="9"/>
      <c r="FIL67" s="9"/>
      <c r="FIM67" s="9"/>
      <c r="FIN67" s="9"/>
      <c r="FIO67" s="9"/>
      <c r="FIP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A67" s="9"/>
      <c r="FJB67" s="9"/>
      <c r="FJC67" s="9"/>
      <c r="FJD67" s="9"/>
      <c r="FJE67" s="9"/>
      <c r="FJF67" s="9"/>
      <c r="FJG67" s="9"/>
      <c r="FJH67" s="9"/>
      <c r="FJI67" s="9"/>
      <c r="FJJ67" s="9"/>
      <c r="FJK67" s="9"/>
      <c r="FJL67" s="9"/>
      <c r="FJM67" s="9"/>
      <c r="FJN67" s="9"/>
      <c r="FJO67" s="9"/>
      <c r="FJP67" s="9"/>
      <c r="FJQ67" s="9"/>
      <c r="FJR67" s="9"/>
      <c r="FJS67" s="9"/>
      <c r="FJT67" s="9"/>
      <c r="FJU67" s="9"/>
      <c r="FJV67" s="9"/>
      <c r="FJW67" s="9"/>
      <c r="FJX67" s="9"/>
      <c r="FJY67" s="9"/>
      <c r="FJZ67" s="9"/>
      <c r="FKA67" s="9"/>
      <c r="FKB67" s="9"/>
      <c r="FKC67" s="9"/>
      <c r="FKD67" s="9"/>
      <c r="FKE67" s="9"/>
      <c r="FKF67" s="9"/>
      <c r="FKG67" s="9"/>
      <c r="FKH67" s="9"/>
      <c r="FKI67" s="9"/>
      <c r="FKJ67" s="9"/>
      <c r="FKK67" s="9"/>
      <c r="FKL67" s="9"/>
      <c r="FKM67" s="9"/>
      <c r="FKN67" s="9"/>
      <c r="FKO67" s="9"/>
      <c r="FKP67" s="9"/>
      <c r="FKQ67" s="9"/>
      <c r="FKR67" s="9"/>
      <c r="FKS67" s="9"/>
      <c r="FKT67" s="9"/>
      <c r="FKU67" s="9"/>
      <c r="FKV67" s="9"/>
      <c r="FKW67" s="9"/>
      <c r="FKX67" s="9"/>
      <c r="FKY67" s="9"/>
      <c r="FKZ67" s="9"/>
      <c r="FLA67" s="9"/>
      <c r="FLB67" s="9"/>
      <c r="FLC67" s="9"/>
      <c r="FLD67" s="9"/>
      <c r="FLE67" s="9"/>
      <c r="FLF67" s="9"/>
      <c r="FLG67" s="9"/>
      <c r="FLH67" s="9"/>
      <c r="FLI67" s="9"/>
      <c r="FLJ67" s="9"/>
      <c r="FLK67" s="9"/>
      <c r="FLL67" s="9"/>
      <c r="FLM67" s="9"/>
      <c r="FLN67" s="9"/>
      <c r="FLO67" s="9"/>
      <c r="FLP67" s="9"/>
      <c r="FLQ67" s="9"/>
      <c r="FLR67" s="9"/>
      <c r="FLS67" s="9"/>
      <c r="FLT67" s="9"/>
      <c r="FLU67" s="9"/>
      <c r="FLV67" s="9"/>
      <c r="FLW67" s="9"/>
      <c r="FLX67" s="9"/>
      <c r="FLY67" s="9"/>
      <c r="FLZ67" s="9"/>
      <c r="FMA67" s="9"/>
      <c r="FMB67" s="9"/>
      <c r="FMC67" s="9"/>
      <c r="FMD67" s="9"/>
      <c r="FME67" s="9"/>
      <c r="FMF67" s="9"/>
      <c r="FMG67" s="9"/>
      <c r="FMH67" s="9"/>
      <c r="FMI67" s="9"/>
      <c r="FMJ67" s="9"/>
      <c r="FMK67" s="9"/>
      <c r="FML67" s="9"/>
      <c r="FMM67" s="9"/>
      <c r="FMN67" s="9"/>
      <c r="FMO67" s="9"/>
      <c r="FMP67" s="9"/>
      <c r="FMQ67" s="9"/>
      <c r="FMR67" s="9"/>
      <c r="FMS67" s="9"/>
      <c r="FMT67" s="9"/>
      <c r="FMU67" s="9"/>
      <c r="FMV67" s="9"/>
      <c r="FMW67" s="9"/>
      <c r="FMX67" s="9"/>
      <c r="FMY67" s="9"/>
      <c r="FMZ67" s="9"/>
      <c r="FNA67" s="9"/>
      <c r="FNB67" s="9"/>
      <c r="FNC67" s="9"/>
      <c r="FND67" s="9"/>
      <c r="FNE67" s="9"/>
      <c r="FNF67" s="9"/>
      <c r="FNG67" s="9"/>
      <c r="FNH67" s="9"/>
      <c r="FNI67" s="9"/>
      <c r="FNJ67" s="9"/>
      <c r="FNK67" s="9"/>
      <c r="FNL67" s="9"/>
      <c r="FNM67" s="9"/>
      <c r="FNN67" s="9"/>
      <c r="FNO67" s="9"/>
      <c r="FNP67" s="9"/>
      <c r="FNQ67" s="9"/>
      <c r="FNR67" s="9"/>
      <c r="FNS67" s="9"/>
      <c r="FNT67" s="9"/>
      <c r="FNU67" s="9"/>
      <c r="FNV67" s="9"/>
      <c r="FNW67" s="9"/>
      <c r="FNX67" s="9"/>
      <c r="FNY67" s="9"/>
      <c r="FNZ67" s="9"/>
      <c r="FOA67" s="9"/>
      <c r="FOB67" s="9"/>
      <c r="FOC67" s="9"/>
      <c r="FOD67" s="9"/>
      <c r="FOE67" s="9"/>
      <c r="FOF67" s="9"/>
      <c r="FOG67" s="9"/>
      <c r="FOH67" s="9"/>
      <c r="FOI67" s="9"/>
      <c r="FOJ67" s="9"/>
      <c r="FOK67" s="9"/>
      <c r="FOL67" s="9"/>
      <c r="FOM67" s="9"/>
      <c r="FON67" s="9"/>
      <c r="FOO67" s="9"/>
      <c r="FOP67" s="9"/>
      <c r="FOQ67" s="9"/>
      <c r="FOR67" s="9"/>
      <c r="FOS67" s="9"/>
      <c r="FOT67" s="9"/>
      <c r="FOU67" s="9"/>
      <c r="FOV67" s="9"/>
      <c r="FOW67" s="9"/>
      <c r="FOX67" s="9"/>
      <c r="FOY67" s="9"/>
      <c r="FOZ67" s="9"/>
      <c r="FPA67" s="9"/>
      <c r="FPB67" s="9"/>
      <c r="FPC67" s="9"/>
      <c r="FPD67" s="9"/>
      <c r="FPE67" s="9"/>
      <c r="FPF67" s="9"/>
      <c r="FPG67" s="9"/>
      <c r="FPH67" s="9"/>
      <c r="FPI67" s="9"/>
      <c r="FPJ67" s="9"/>
      <c r="FPK67" s="9"/>
      <c r="FPL67" s="9"/>
      <c r="FPM67" s="9"/>
      <c r="FPN67" s="9"/>
      <c r="FPO67" s="9"/>
      <c r="FPP67" s="9"/>
      <c r="FPQ67" s="9"/>
      <c r="FPR67" s="9"/>
      <c r="FPS67" s="9"/>
      <c r="FPT67" s="9"/>
      <c r="FPU67" s="9"/>
      <c r="FPV67" s="9"/>
      <c r="FPW67" s="9"/>
      <c r="FPX67" s="9"/>
      <c r="FPY67" s="9"/>
      <c r="FPZ67" s="9"/>
      <c r="FQA67" s="9"/>
      <c r="FQB67" s="9"/>
      <c r="FQC67" s="9"/>
      <c r="FQD67" s="9"/>
      <c r="FQE67" s="9"/>
      <c r="FQF67" s="9"/>
      <c r="FQG67" s="9"/>
      <c r="FQH67" s="9"/>
      <c r="FQI67" s="9"/>
      <c r="FQJ67" s="9"/>
      <c r="FQK67" s="9"/>
      <c r="FQL67" s="9"/>
      <c r="FQM67" s="9"/>
      <c r="FQN67" s="9"/>
      <c r="FQO67" s="9"/>
      <c r="FQP67" s="9"/>
      <c r="FQQ67" s="9"/>
      <c r="FQR67" s="9"/>
      <c r="FQS67" s="9"/>
      <c r="FQT67" s="9"/>
      <c r="FQU67" s="9"/>
      <c r="FQV67" s="9"/>
      <c r="FQW67" s="9"/>
      <c r="FQX67" s="9"/>
      <c r="FQY67" s="9"/>
      <c r="FQZ67" s="9"/>
      <c r="FRA67" s="9"/>
      <c r="FRB67" s="9"/>
      <c r="FRC67" s="9"/>
      <c r="FRD67" s="9"/>
      <c r="FRE67" s="9"/>
      <c r="FRF67" s="9"/>
      <c r="FRG67" s="9"/>
      <c r="FRH67" s="9"/>
      <c r="FRI67" s="9"/>
      <c r="FRJ67" s="9"/>
      <c r="FRK67" s="9"/>
      <c r="FRL67" s="9"/>
      <c r="FRM67" s="9"/>
      <c r="FRN67" s="9"/>
      <c r="FRO67" s="9"/>
      <c r="FRP67" s="9"/>
      <c r="FRQ67" s="9"/>
      <c r="FRR67" s="9"/>
      <c r="FRS67" s="9"/>
      <c r="FRT67" s="9"/>
      <c r="FRU67" s="9"/>
      <c r="FRV67" s="9"/>
      <c r="FRW67" s="9"/>
      <c r="FRX67" s="9"/>
      <c r="FRY67" s="9"/>
      <c r="FRZ67" s="9"/>
      <c r="FSA67" s="9"/>
      <c r="FSB67" s="9"/>
      <c r="FSC67" s="9"/>
      <c r="FSD67" s="9"/>
      <c r="FSE67" s="9"/>
      <c r="FSF67" s="9"/>
      <c r="FSG67" s="9"/>
      <c r="FSH67" s="9"/>
      <c r="FSI67" s="9"/>
      <c r="FSJ67" s="9"/>
      <c r="FSK67" s="9"/>
      <c r="FSL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W67" s="9"/>
      <c r="FSX67" s="9"/>
      <c r="FSY67" s="9"/>
      <c r="FSZ67" s="9"/>
      <c r="FTA67" s="9"/>
      <c r="FTB67" s="9"/>
      <c r="FTC67" s="9"/>
      <c r="FTD67" s="9"/>
      <c r="FTE67" s="9"/>
      <c r="FTF67" s="9"/>
      <c r="FTG67" s="9"/>
      <c r="FTH67" s="9"/>
      <c r="FTI67" s="9"/>
      <c r="FTJ67" s="9"/>
      <c r="FTK67" s="9"/>
      <c r="FTL67" s="9"/>
      <c r="FTM67" s="9"/>
      <c r="FTN67" s="9"/>
      <c r="FTO67" s="9"/>
      <c r="FTP67" s="9"/>
      <c r="FTQ67" s="9"/>
      <c r="FTR67" s="9"/>
      <c r="FTS67" s="9"/>
      <c r="FTT67" s="9"/>
      <c r="FTU67" s="9"/>
      <c r="FTV67" s="9"/>
      <c r="FTW67" s="9"/>
      <c r="FTX67" s="9"/>
      <c r="FTY67" s="9"/>
      <c r="FTZ67" s="9"/>
      <c r="FUA67" s="9"/>
      <c r="FUB67" s="9"/>
      <c r="FUC67" s="9"/>
      <c r="FUD67" s="9"/>
      <c r="FUE67" s="9"/>
      <c r="FUF67" s="9"/>
      <c r="FUG67" s="9"/>
      <c r="FUH67" s="9"/>
      <c r="FUI67" s="9"/>
      <c r="FUJ67" s="9"/>
      <c r="FUK67" s="9"/>
      <c r="FUL67" s="9"/>
      <c r="FUM67" s="9"/>
      <c r="FUN67" s="9"/>
      <c r="FUO67" s="9"/>
      <c r="FUP67" s="9"/>
      <c r="FUQ67" s="9"/>
      <c r="FUR67" s="9"/>
      <c r="FUS67" s="9"/>
      <c r="FUT67" s="9"/>
      <c r="FUU67" s="9"/>
      <c r="FUV67" s="9"/>
      <c r="FUW67" s="9"/>
      <c r="FUX67" s="9"/>
      <c r="FUY67" s="9"/>
      <c r="FUZ67" s="9"/>
      <c r="FVA67" s="9"/>
      <c r="FVB67" s="9"/>
      <c r="FVC67" s="9"/>
      <c r="FVD67" s="9"/>
      <c r="FVE67" s="9"/>
      <c r="FVF67" s="9"/>
      <c r="FVG67" s="9"/>
      <c r="FVH67" s="9"/>
      <c r="FVI67" s="9"/>
      <c r="FVJ67" s="9"/>
      <c r="FVK67" s="9"/>
      <c r="FVL67" s="9"/>
      <c r="FVM67" s="9"/>
      <c r="FVN67" s="9"/>
      <c r="FVO67" s="9"/>
      <c r="FVP67" s="9"/>
      <c r="FVQ67" s="9"/>
      <c r="FVR67" s="9"/>
      <c r="FVS67" s="9"/>
      <c r="FVT67" s="9"/>
      <c r="FVU67" s="9"/>
      <c r="FVV67" s="9"/>
      <c r="FVW67" s="9"/>
      <c r="FVX67" s="9"/>
      <c r="FVY67" s="9"/>
      <c r="FVZ67" s="9"/>
      <c r="FWA67" s="9"/>
      <c r="FWB67" s="9"/>
      <c r="FWC67" s="9"/>
      <c r="FWD67" s="9"/>
      <c r="FWE67" s="9"/>
      <c r="FWF67" s="9"/>
      <c r="FWG67" s="9"/>
      <c r="FWH67" s="9"/>
      <c r="FWI67" s="9"/>
      <c r="FWJ67" s="9"/>
      <c r="FWK67" s="9"/>
      <c r="FWL67" s="9"/>
      <c r="FWM67" s="9"/>
      <c r="FWN67" s="9"/>
      <c r="FWO67" s="9"/>
      <c r="FWP67" s="9"/>
      <c r="FWQ67" s="9"/>
      <c r="FWR67" s="9"/>
      <c r="FWS67" s="9"/>
      <c r="FWT67" s="9"/>
      <c r="FWU67" s="9"/>
      <c r="FWV67" s="9"/>
      <c r="FWW67" s="9"/>
      <c r="FWX67" s="9"/>
      <c r="FWY67" s="9"/>
      <c r="FWZ67" s="9"/>
      <c r="FXA67" s="9"/>
      <c r="FXB67" s="9"/>
      <c r="FXC67" s="9"/>
      <c r="FXD67" s="9"/>
      <c r="FXE67" s="9"/>
      <c r="FXF67" s="9"/>
      <c r="FXG67" s="9"/>
      <c r="FXH67" s="9"/>
      <c r="FXI67" s="9"/>
      <c r="FXJ67" s="9"/>
      <c r="FXK67" s="9"/>
      <c r="FXL67" s="9"/>
      <c r="FXM67" s="9"/>
      <c r="FXN67" s="9"/>
      <c r="FXO67" s="9"/>
      <c r="FXP67" s="9"/>
      <c r="FXQ67" s="9"/>
      <c r="FXR67" s="9"/>
      <c r="FXS67" s="9"/>
      <c r="FXT67" s="9"/>
      <c r="FXU67" s="9"/>
      <c r="FXV67" s="9"/>
      <c r="FXW67" s="9"/>
      <c r="FXX67" s="9"/>
      <c r="FXY67" s="9"/>
      <c r="FXZ67" s="9"/>
      <c r="FYA67" s="9"/>
      <c r="FYB67" s="9"/>
      <c r="FYC67" s="9"/>
      <c r="FYD67" s="9"/>
      <c r="FYE67" s="9"/>
      <c r="FYF67" s="9"/>
      <c r="FYG67" s="9"/>
      <c r="FYH67" s="9"/>
      <c r="FYI67" s="9"/>
      <c r="FYJ67" s="9"/>
      <c r="FYK67" s="9"/>
      <c r="FYL67" s="9"/>
      <c r="FYM67" s="9"/>
      <c r="FYN67" s="9"/>
      <c r="FYO67" s="9"/>
      <c r="FYP67" s="9"/>
      <c r="FYQ67" s="9"/>
      <c r="FYR67" s="9"/>
      <c r="FYS67" s="9"/>
      <c r="FYT67" s="9"/>
      <c r="FYU67" s="9"/>
      <c r="FYV67" s="9"/>
      <c r="FYW67" s="9"/>
      <c r="FYX67" s="9"/>
      <c r="FYY67" s="9"/>
      <c r="FYZ67" s="9"/>
      <c r="FZA67" s="9"/>
      <c r="FZB67" s="9"/>
      <c r="FZC67" s="9"/>
      <c r="FZD67" s="9"/>
      <c r="FZE67" s="9"/>
      <c r="FZF67" s="9"/>
      <c r="FZG67" s="9"/>
      <c r="FZH67" s="9"/>
      <c r="FZI67" s="9"/>
      <c r="FZJ67" s="9"/>
      <c r="FZK67" s="9"/>
      <c r="FZL67" s="9"/>
      <c r="FZM67" s="9"/>
      <c r="FZN67" s="9"/>
      <c r="FZO67" s="9"/>
      <c r="FZP67" s="9"/>
      <c r="FZQ67" s="9"/>
      <c r="FZR67" s="9"/>
      <c r="FZS67" s="9"/>
      <c r="FZT67" s="9"/>
      <c r="FZU67" s="9"/>
      <c r="FZV67" s="9"/>
      <c r="FZW67" s="9"/>
      <c r="FZX67" s="9"/>
      <c r="FZY67" s="9"/>
      <c r="FZZ67" s="9"/>
      <c r="GAA67" s="9"/>
      <c r="GAB67" s="9"/>
      <c r="GAC67" s="9"/>
      <c r="GAD67" s="9"/>
      <c r="GAE67" s="9"/>
      <c r="GAF67" s="9"/>
      <c r="GAG67" s="9"/>
      <c r="GAH67" s="9"/>
      <c r="GAI67" s="9"/>
      <c r="GAJ67" s="9"/>
      <c r="GAK67" s="9"/>
      <c r="GAL67" s="9"/>
      <c r="GAM67" s="9"/>
      <c r="GAN67" s="9"/>
      <c r="GAO67" s="9"/>
      <c r="GAP67" s="9"/>
      <c r="GAQ67" s="9"/>
      <c r="GAR67" s="9"/>
      <c r="GAS67" s="9"/>
      <c r="GAT67" s="9"/>
      <c r="GAU67" s="9"/>
      <c r="GAV67" s="9"/>
      <c r="GAW67" s="9"/>
      <c r="GAX67" s="9"/>
      <c r="GAY67" s="9"/>
      <c r="GAZ67" s="9"/>
      <c r="GBA67" s="9"/>
      <c r="GBB67" s="9"/>
      <c r="GBC67" s="9"/>
      <c r="GBD67" s="9"/>
      <c r="GBE67" s="9"/>
      <c r="GBF67" s="9"/>
      <c r="GBG67" s="9"/>
      <c r="GBH67" s="9"/>
      <c r="GBI67" s="9"/>
      <c r="GBJ67" s="9"/>
      <c r="GBK67" s="9"/>
      <c r="GBL67" s="9"/>
      <c r="GBM67" s="9"/>
      <c r="GBN67" s="9"/>
      <c r="GBO67" s="9"/>
      <c r="GBP67" s="9"/>
      <c r="GBQ67" s="9"/>
      <c r="GBR67" s="9"/>
      <c r="GBS67" s="9"/>
      <c r="GBT67" s="9"/>
      <c r="GBU67" s="9"/>
      <c r="GBV67" s="9"/>
      <c r="GBW67" s="9"/>
      <c r="GBX67" s="9"/>
      <c r="GBY67" s="9"/>
      <c r="GBZ67" s="9"/>
      <c r="GCA67" s="9"/>
      <c r="GCB67" s="9"/>
      <c r="GCC67" s="9"/>
      <c r="GCD67" s="9"/>
      <c r="GCE67" s="9"/>
      <c r="GCF67" s="9"/>
      <c r="GCG67" s="9"/>
      <c r="GCH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S67" s="9"/>
      <c r="GCT67" s="9"/>
      <c r="GCU67" s="9"/>
      <c r="GCV67" s="9"/>
      <c r="GCW67" s="9"/>
      <c r="GCX67" s="9"/>
      <c r="GCY67" s="9"/>
      <c r="GCZ67" s="9"/>
      <c r="GDA67" s="9"/>
      <c r="GDB67" s="9"/>
      <c r="GDC67" s="9"/>
      <c r="GDD67" s="9"/>
      <c r="GDE67" s="9"/>
      <c r="GDF67" s="9"/>
      <c r="GDG67" s="9"/>
      <c r="GDH67" s="9"/>
      <c r="GDI67" s="9"/>
      <c r="GDJ67" s="9"/>
      <c r="GDK67" s="9"/>
      <c r="GDL67" s="9"/>
      <c r="GDM67" s="9"/>
      <c r="GDN67" s="9"/>
      <c r="GDO67" s="9"/>
      <c r="GDP67" s="9"/>
      <c r="GDQ67" s="9"/>
      <c r="GDR67" s="9"/>
      <c r="GDS67" s="9"/>
      <c r="GDT67" s="9"/>
      <c r="GDU67" s="9"/>
      <c r="GDV67" s="9"/>
      <c r="GDW67" s="9"/>
      <c r="GDX67" s="9"/>
      <c r="GDY67" s="9"/>
      <c r="GDZ67" s="9"/>
      <c r="GEA67" s="9"/>
      <c r="GEB67" s="9"/>
      <c r="GEC67" s="9"/>
      <c r="GED67" s="9"/>
      <c r="GEE67" s="9"/>
      <c r="GEF67" s="9"/>
      <c r="GEG67" s="9"/>
      <c r="GEH67" s="9"/>
      <c r="GEI67" s="9"/>
      <c r="GEJ67" s="9"/>
      <c r="GEK67" s="9"/>
      <c r="GEL67" s="9"/>
      <c r="GEM67" s="9"/>
      <c r="GEN67" s="9"/>
      <c r="GEO67" s="9"/>
      <c r="GEP67" s="9"/>
      <c r="GEQ67" s="9"/>
      <c r="GER67" s="9"/>
      <c r="GES67" s="9"/>
      <c r="GET67" s="9"/>
      <c r="GEU67" s="9"/>
      <c r="GEV67" s="9"/>
      <c r="GEW67" s="9"/>
      <c r="GEX67" s="9"/>
      <c r="GEY67" s="9"/>
      <c r="GEZ67" s="9"/>
      <c r="GFA67" s="9"/>
      <c r="GFB67" s="9"/>
      <c r="GFC67" s="9"/>
      <c r="GFD67" s="9"/>
      <c r="GFE67" s="9"/>
      <c r="GFF67" s="9"/>
      <c r="GFG67" s="9"/>
      <c r="GFH67" s="9"/>
      <c r="GFI67" s="9"/>
      <c r="GFJ67" s="9"/>
      <c r="GFK67" s="9"/>
      <c r="GFL67" s="9"/>
      <c r="GFM67" s="9"/>
      <c r="GFN67" s="9"/>
      <c r="GFO67" s="9"/>
      <c r="GFP67" s="9"/>
      <c r="GFQ67" s="9"/>
      <c r="GFR67" s="9"/>
      <c r="GFS67" s="9"/>
      <c r="GFT67" s="9"/>
      <c r="GFU67" s="9"/>
      <c r="GFV67" s="9"/>
      <c r="GFW67" s="9"/>
      <c r="GFX67" s="9"/>
      <c r="GFY67" s="9"/>
      <c r="GFZ67" s="9"/>
      <c r="GGA67" s="9"/>
      <c r="GGB67" s="9"/>
      <c r="GGC67" s="9"/>
      <c r="GGD67" s="9"/>
      <c r="GGE67" s="9"/>
      <c r="GGF67" s="9"/>
      <c r="GGG67" s="9"/>
      <c r="GGH67" s="9"/>
      <c r="GGI67" s="9"/>
      <c r="GGJ67" s="9"/>
      <c r="GGK67" s="9"/>
      <c r="GGL67" s="9"/>
      <c r="GGM67" s="9"/>
      <c r="GGN67" s="9"/>
      <c r="GGO67" s="9"/>
      <c r="GGP67" s="9"/>
      <c r="GGQ67" s="9"/>
      <c r="GGR67" s="9"/>
      <c r="GGS67" s="9"/>
      <c r="GGT67" s="9"/>
      <c r="GGU67" s="9"/>
      <c r="GGV67" s="9"/>
      <c r="GGW67" s="9"/>
      <c r="GGX67" s="9"/>
      <c r="GGY67" s="9"/>
      <c r="GGZ67" s="9"/>
      <c r="GHA67" s="9"/>
      <c r="GHB67" s="9"/>
      <c r="GHC67" s="9"/>
      <c r="GHD67" s="9"/>
      <c r="GHE67" s="9"/>
      <c r="GHF67" s="9"/>
      <c r="GHG67" s="9"/>
      <c r="GHH67" s="9"/>
      <c r="GHI67" s="9"/>
      <c r="GHJ67" s="9"/>
      <c r="GHK67" s="9"/>
      <c r="GHL67" s="9"/>
      <c r="GHM67" s="9"/>
      <c r="GHN67" s="9"/>
      <c r="GHO67" s="9"/>
      <c r="GHP67" s="9"/>
      <c r="GHQ67" s="9"/>
      <c r="GHR67" s="9"/>
      <c r="GHS67" s="9"/>
      <c r="GHT67" s="9"/>
      <c r="GHU67" s="9"/>
      <c r="GHV67" s="9"/>
      <c r="GHW67" s="9"/>
      <c r="GHX67" s="9"/>
      <c r="GHY67" s="9"/>
      <c r="GHZ67" s="9"/>
      <c r="GIA67" s="9"/>
      <c r="GIB67" s="9"/>
      <c r="GIC67" s="9"/>
      <c r="GID67" s="9"/>
      <c r="GIE67" s="9"/>
      <c r="GIF67" s="9"/>
      <c r="GIG67" s="9"/>
      <c r="GIH67" s="9"/>
      <c r="GII67" s="9"/>
      <c r="GIJ67" s="9"/>
      <c r="GIK67" s="9"/>
      <c r="GIL67" s="9"/>
      <c r="GIM67" s="9"/>
      <c r="GIN67" s="9"/>
      <c r="GIO67" s="9"/>
      <c r="GIP67" s="9"/>
      <c r="GIQ67" s="9"/>
      <c r="GIR67" s="9"/>
      <c r="GIS67" s="9"/>
      <c r="GIT67" s="9"/>
      <c r="GIU67" s="9"/>
      <c r="GIV67" s="9"/>
      <c r="GIW67" s="9"/>
      <c r="GIX67" s="9"/>
      <c r="GIY67" s="9"/>
      <c r="GIZ67" s="9"/>
      <c r="GJA67" s="9"/>
      <c r="GJB67" s="9"/>
      <c r="GJC67" s="9"/>
      <c r="GJD67" s="9"/>
      <c r="GJE67" s="9"/>
      <c r="GJF67" s="9"/>
      <c r="GJG67" s="9"/>
      <c r="GJH67" s="9"/>
      <c r="GJI67" s="9"/>
      <c r="GJJ67" s="9"/>
      <c r="GJK67" s="9"/>
      <c r="GJL67" s="9"/>
      <c r="GJM67" s="9"/>
      <c r="GJN67" s="9"/>
      <c r="GJO67" s="9"/>
      <c r="GJP67" s="9"/>
      <c r="GJQ67" s="9"/>
      <c r="GJR67" s="9"/>
      <c r="GJS67" s="9"/>
      <c r="GJT67" s="9"/>
      <c r="GJU67" s="9"/>
      <c r="GJV67" s="9"/>
      <c r="GJW67" s="9"/>
      <c r="GJX67" s="9"/>
      <c r="GJY67" s="9"/>
      <c r="GJZ67" s="9"/>
      <c r="GKA67" s="9"/>
      <c r="GKB67" s="9"/>
      <c r="GKC67" s="9"/>
      <c r="GKD67" s="9"/>
      <c r="GKE67" s="9"/>
      <c r="GKF67" s="9"/>
      <c r="GKG67" s="9"/>
      <c r="GKH67" s="9"/>
      <c r="GKI67" s="9"/>
      <c r="GKJ67" s="9"/>
      <c r="GKK67" s="9"/>
      <c r="GKL67" s="9"/>
      <c r="GKM67" s="9"/>
      <c r="GKN67" s="9"/>
      <c r="GKO67" s="9"/>
      <c r="GKP67" s="9"/>
      <c r="GKQ67" s="9"/>
      <c r="GKR67" s="9"/>
      <c r="GKS67" s="9"/>
      <c r="GKT67" s="9"/>
      <c r="GKU67" s="9"/>
      <c r="GKV67" s="9"/>
      <c r="GKW67" s="9"/>
      <c r="GKX67" s="9"/>
      <c r="GKY67" s="9"/>
      <c r="GKZ67" s="9"/>
      <c r="GLA67" s="9"/>
      <c r="GLB67" s="9"/>
      <c r="GLC67" s="9"/>
      <c r="GLD67" s="9"/>
      <c r="GLE67" s="9"/>
      <c r="GLF67" s="9"/>
      <c r="GLG67" s="9"/>
      <c r="GLH67" s="9"/>
      <c r="GLI67" s="9"/>
      <c r="GLJ67" s="9"/>
      <c r="GLK67" s="9"/>
      <c r="GLL67" s="9"/>
      <c r="GLM67" s="9"/>
      <c r="GLN67" s="9"/>
      <c r="GLO67" s="9"/>
      <c r="GLP67" s="9"/>
      <c r="GLQ67" s="9"/>
      <c r="GLR67" s="9"/>
      <c r="GLS67" s="9"/>
      <c r="GLT67" s="9"/>
      <c r="GLU67" s="9"/>
      <c r="GLV67" s="9"/>
      <c r="GLW67" s="9"/>
      <c r="GLX67" s="9"/>
      <c r="GLY67" s="9"/>
      <c r="GLZ67" s="9"/>
      <c r="GMA67" s="9"/>
      <c r="GMB67" s="9"/>
      <c r="GMC67" s="9"/>
      <c r="GMD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O67" s="9"/>
      <c r="GMP67" s="9"/>
      <c r="GMQ67" s="9"/>
      <c r="GMR67" s="9"/>
      <c r="GMS67" s="9"/>
      <c r="GMT67" s="9"/>
      <c r="GMU67" s="9"/>
      <c r="GMV67" s="9"/>
      <c r="GMW67" s="9"/>
      <c r="GMX67" s="9"/>
      <c r="GMY67" s="9"/>
      <c r="GMZ67" s="9"/>
      <c r="GNA67" s="9"/>
      <c r="GNB67" s="9"/>
      <c r="GNC67" s="9"/>
      <c r="GND67" s="9"/>
      <c r="GNE67" s="9"/>
      <c r="GNF67" s="9"/>
      <c r="GNG67" s="9"/>
      <c r="GNH67" s="9"/>
      <c r="GNI67" s="9"/>
      <c r="GNJ67" s="9"/>
      <c r="GNK67" s="9"/>
      <c r="GNL67" s="9"/>
      <c r="GNM67" s="9"/>
      <c r="GNN67" s="9"/>
      <c r="GNO67" s="9"/>
      <c r="GNP67" s="9"/>
      <c r="GNQ67" s="9"/>
      <c r="GNR67" s="9"/>
      <c r="GNS67" s="9"/>
      <c r="GNT67" s="9"/>
      <c r="GNU67" s="9"/>
      <c r="GNV67" s="9"/>
      <c r="GNW67" s="9"/>
      <c r="GNX67" s="9"/>
      <c r="GNY67" s="9"/>
      <c r="GNZ67" s="9"/>
      <c r="GOA67" s="9"/>
      <c r="GOB67" s="9"/>
      <c r="GOC67" s="9"/>
      <c r="GOD67" s="9"/>
      <c r="GOE67" s="9"/>
      <c r="GOF67" s="9"/>
      <c r="GOG67" s="9"/>
      <c r="GOH67" s="9"/>
      <c r="GOI67" s="9"/>
      <c r="GOJ67" s="9"/>
      <c r="GOK67" s="9"/>
      <c r="GOL67" s="9"/>
      <c r="GOM67" s="9"/>
      <c r="GON67" s="9"/>
      <c r="GOO67" s="9"/>
      <c r="GOP67" s="9"/>
      <c r="GOQ67" s="9"/>
      <c r="GOR67" s="9"/>
      <c r="GOS67" s="9"/>
      <c r="GOT67" s="9"/>
      <c r="GOU67" s="9"/>
      <c r="GOV67" s="9"/>
      <c r="GOW67" s="9"/>
      <c r="GOX67" s="9"/>
      <c r="GOY67" s="9"/>
      <c r="GOZ67" s="9"/>
      <c r="GPA67" s="9"/>
      <c r="GPB67" s="9"/>
      <c r="GPC67" s="9"/>
      <c r="GPD67" s="9"/>
      <c r="GPE67" s="9"/>
      <c r="GPF67" s="9"/>
      <c r="GPG67" s="9"/>
      <c r="GPH67" s="9"/>
      <c r="GPI67" s="9"/>
      <c r="GPJ67" s="9"/>
      <c r="GPK67" s="9"/>
      <c r="GPL67" s="9"/>
      <c r="GPM67" s="9"/>
      <c r="GPN67" s="9"/>
      <c r="GPO67" s="9"/>
      <c r="GPP67" s="9"/>
      <c r="GPQ67" s="9"/>
      <c r="GPR67" s="9"/>
      <c r="GPS67" s="9"/>
      <c r="GPT67" s="9"/>
      <c r="GPU67" s="9"/>
      <c r="GPV67" s="9"/>
      <c r="GPW67" s="9"/>
      <c r="GPX67" s="9"/>
      <c r="GPY67" s="9"/>
      <c r="GPZ67" s="9"/>
      <c r="GQA67" s="9"/>
      <c r="GQB67" s="9"/>
      <c r="GQC67" s="9"/>
      <c r="GQD67" s="9"/>
      <c r="GQE67" s="9"/>
      <c r="GQF67" s="9"/>
      <c r="GQG67" s="9"/>
      <c r="GQH67" s="9"/>
      <c r="GQI67" s="9"/>
      <c r="GQJ67" s="9"/>
      <c r="GQK67" s="9"/>
      <c r="GQL67" s="9"/>
      <c r="GQM67" s="9"/>
      <c r="GQN67" s="9"/>
      <c r="GQO67" s="9"/>
      <c r="GQP67" s="9"/>
      <c r="GQQ67" s="9"/>
      <c r="GQR67" s="9"/>
      <c r="GQS67" s="9"/>
      <c r="GQT67" s="9"/>
      <c r="GQU67" s="9"/>
      <c r="GQV67" s="9"/>
      <c r="GQW67" s="9"/>
      <c r="GQX67" s="9"/>
      <c r="GQY67" s="9"/>
      <c r="GQZ67" s="9"/>
      <c r="GRA67" s="9"/>
      <c r="GRB67" s="9"/>
      <c r="GRC67" s="9"/>
      <c r="GRD67" s="9"/>
      <c r="GRE67" s="9"/>
      <c r="GRF67" s="9"/>
      <c r="GRG67" s="9"/>
      <c r="GRH67" s="9"/>
      <c r="GRI67" s="9"/>
      <c r="GRJ67" s="9"/>
      <c r="GRK67" s="9"/>
      <c r="GRL67" s="9"/>
      <c r="GRM67" s="9"/>
      <c r="GRN67" s="9"/>
      <c r="GRO67" s="9"/>
      <c r="GRP67" s="9"/>
      <c r="GRQ67" s="9"/>
      <c r="GRR67" s="9"/>
      <c r="GRS67" s="9"/>
      <c r="GRT67" s="9"/>
      <c r="GRU67" s="9"/>
      <c r="GRV67" s="9"/>
      <c r="GRW67" s="9"/>
      <c r="GRX67" s="9"/>
      <c r="GRY67" s="9"/>
      <c r="GRZ67" s="9"/>
      <c r="GSA67" s="9"/>
      <c r="GSB67" s="9"/>
      <c r="GSC67" s="9"/>
      <c r="GSD67" s="9"/>
      <c r="GSE67" s="9"/>
      <c r="GSF67" s="9"/>
      <c r="GSG67" s="9"/>
      <c r="GSH67" s="9"/>
      <c r="GSI67" s="9"/>
      <c r="GSJ67" s="9"/>
      <c r="GSK67" s="9"/>
      <c r="GSL67" s="9"/>
      <c r="GSM67" s="9"/>
      <c r="GSN67" s="9"/>
      <c r="GSO67" s="9"/>
      <c r="GSP67" s="9"/>
      <c r="GSQ67" s="9"/>
      <c r="GSR67" s="9"/>
      <c r="GSS67" s="9"/>
      <c r="GST67" s="9"/>
      <c r="GSU67" s="9"/>
      <c r="GSV67" s="9"/>
      <c r="GSW67" s="9"/>
      <c r="GSX67" s="9"/>
      <c r="GSY67" s="9"/>
      <c r="GSZ67" s="9"/>
      <c r="GTA67" s="9"/>
      <c r="GTB67" s="9"/>
      <c r="GTC67" s="9"/>
      <c r="GTD67" s="9"/>
      <c r="GTE67" s="9"/>
      <c r="GTF67" s="9"/>
      <c r="GTG67" s="9"/>
      <c r="GTH67" s="9"/>
      <c r="GTI67" s="9"/>
      <c r="GTJ67" s="9"/>
      <c r="GTK67" s="9"/>
      <c r="GTL67" s="9"/>
      <c r="GTM67" s="9"/>
      <c r="GTN67" s="9"/>
      <c r="GTO67" s="9"/>
      <c r="GTP67" s="9"/>
      <c r="GTQ67" s="9"/>
      <c r="GTR67" s="9"/>
      <c r="GTS67" s="9"/>
      <c r="GTT67" s="9"/>
      <c r="GTU67" s="9"/>
      <c r="GTV67" s="9"/>
      <c r="GTW67" s="9"/>
      <c r="GTX67" s="9"/>
      <c r="GTY67" s="9"/>
      <c r="GTZ67" s="9"/>
      <c r="GUA67" s="9"/>
      <c r="GUB67" s="9"/>
      <c r="GUC67" s="9"/>
      <c r="GUD67" s="9"/>
      <c r="GUE67" s="9"/>
      <c r="GUF67" s="9"/>
      <c r="GUG67" s="9"/>
      <c r="GUH67" s="9"/>
      <c r="GUI67" s="9"/>
      <c r="GUJ67" s="9"/>
      <c r="GUK67" s="9"/>
      <c r="GUL67" s="9"/>
      <c r="GUM67" s="9"/>
      <c r="GUN67" s="9"/>
      <c r="GUO67" s="9"/>
      <c r="GUP67" s="9"/>
      <c r="GUQ67" s="9"/>
      <c r="GUR67" s="9"/>
      <c r="GUS67" s="9"/>
      <c r="GUT67" s="9"/>
      <c r="GUU67" s="9"/>
      <c r="GUV67" s="9"/>
      <c r="GUW67" s="9"/>
      <c r="GUX67" s="9"/>
      <c r="GUY67" s="9"/>
      <c r="GUZ67" s="9"/>
      <c r="GVA67" s="9"/>
      <c r="GVB67" s="9"/>
      <c r="GVC67" s="9"/>
      <c r="GVD67" s="9"/>
      <c r="GVE67" s="9"/>
      <c r="GVF67" s="9"/>
      <c r="GVG67" s="9"/>
      <c r="GVH67" s="9"/>
      <c r="GVI67" s="9"/>
      <c r="GVJ67" s="9"/>
      <c r="GVK67" s="9"/>
      <c r="GVL67" s="9"/>
      <c r="GVM67" s="9"/>
      <c r="GVN67" s="9"/>
      <c r="GVO67" s="9"/>
      <c r="GVP67" s="9"/>
      <c r="GVQ67" s="9"/>
      <c r="GVR67" s="9"/>
      <c r="GVS67" s="9"/>
      <c r="GVT67" s="9"/>
      <c r="GVU67" s="9"/>
      <c r="GVV67" s="9"/>
      <c r="GVW67" s="9"/>
      <c r="GVX67" s="9"/>
      <c r="GVY67" s="9"/>
      <c r="GVZ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K67" s="9"/>
      <c r="GWL67" s="9"/>
      <c r="GWM67" s="9"/>
      <c r="GWN67" s="9"/>
      <c r="GWO67" s="9"/>
      <c r="GWP67" s="9"/>
      <c r="GWQ67" s="9"/>
      <c r="GWR67" s="9"/>
      <c r="GWS67" s="9"/>
      <c r="GWT67" s="9"/>
      <c r="GWU67" s="9"/>
      <c r="GWV67" s="9"/>
      <c r="GWW67" s="9"/>
      <c r="GWX67" s="9"/>
      <c r="GWY67" s="9"/>
      <c r="GWZ67" s="9"/>
      <c r="GXA67" s="9"/>
      <c r="GXB67" s="9"/>
      <c r="GXC67" s="9"/>
      <c r="GXD67" s="9"/>
      <c r="GXE67" s="9"/>
      <c r="GXF67" s="9"/>
      <c r="GXG67" s="9"/>
      <c r="GXH67" s="9"/>
      <c r="GXI67" s="9"/>
      <c r="GXJ67" s="9"/>
      <c r="GXK67" s="9"/>
      <c r="GXL67" s="9"/>
      <c r="GXM67" s="9"/>
      <c r="GXN67" s="9"/>
      <c r="GXO67" s="9"/>
      <c r="GXP67" s="9"/>
      <c r="GXQ67" s="9"/>
      <c r="GXR67" s="9"/>
      <c r="GXS67" s="9"/>
      <c r="GXT67" s="9"/>
      <c r="GXU67" s="9"/>
      <c r="GXV67" s="9"/>
      <c r="GXW67" s="9"/>
      <c r="GXX67" s="9"/>
      <c r="GXY67" s="9"/>
      <c r="GXZ67" s="9"/>
      <c r="GYA67" s="9"/>
      <c r="GYB67" s="9"/>
      <c r="GYC67" s="9"/>
      <c r="GYD67" s="9"/>
      <c r="GYE67" s="9"/>
      <c r="GYF67" s="9"/>
      <c r="GYG67" s="9"/>
      <c r="GYH67" s="9"/>
      <c r="GYI67" s="9"/>
      <c r="GYJ67" s="9"/>
      <c r="GYK67" s="9"/>
      <c r="GYL67" s="9"/>
      <c r="GYM67" s="9"/>
      <c r="GYN67" s="9"/>
      <c r="GYO67" s="9"/>
      <c r="GYP67" s="9"/>
      <c r="GYQ67" s="9"/>
      <c r="GYR67" s="9"/>
      <c r="GYS67" s="9"/>
      <c r="GYT67" s="9"/>
      <c r="GYU67" s="9"/>
      <c r="GYV67" s="9"/>
      <c r="GYW67" s="9"/>
      <c r="GYX67" s="9"/>
      <c r="GYY67" s="9"/>
      <c r="GYZ67" s="9"/>
      <c r="GZA67" s="9"/>
      <c r="GZB67" s="9"/>
      <c r="GZC67" s="9"/>
      <c r="GZD67" s="9"/>
      <c r="GZE67" s="9"/>
      <c r="GZF67" s="9"/>
      <c r="GZG67" s="9"/>
      <c r="GZH67" s="9"/>
      <c r="GZI67" s="9"/>
      <c r="GZJ67" s="9"/>
      <c r="GZK67" s="9"/>
      <c r="GZL67" s="9"/>
      <c r="GZM67" s="9"/>
      <c r="GZN67" s="9"/>
      <c r="GZO67" s="9"/>
      <c r="GZP67" s="9"/>
      <c r="GZQ67" s="9"/>
      <c r="GZR67" s="9"/>
      <c r="GZS67" s="9"/>
      <c r="GZT67" s="9"/>
      <c r="GZU67" s="9"/>
      <c r="GZV67" s="9"/>
      <c r="GZW67" s="9"/>
      <c r="GZX67" s="9"/>
      <c r="GZY67" s="9"/>
      <c r="GZZ67" s="9"/>
      <c r="HAA67" s="9"/>
      <c r="HAB67" s="9"/>
      <c r="HAC67" s="9"/>
      <c r="HAD67" s="9"/>
      <c r="HAE67" s="9"/>
      <c r="HAF67" s="9"/>
      <c r="HAG67" s="9"/>
      <c r="HAH67" s="9"/>
      <c r="HAI67" s="9"/>
      <c r="HAJ67" s="9"/>
      <c r="HAK67" s="9"/>
      <c r="HAL67" s="9"/>
      <c r="HAM67" s="9"/>
      <c r="HAN67" s="9"/>
      <c r="HAO67" s="9"/>
      <c r="HAP67" s="9"/>
      <c r="HAQ67" s="9"/>
      <c r="HAR67" s="9"/>
      <c r="HAS67" s="9"/>
      <c r="HAT67" s="9"/>
      <c r="HAU67" s="9"/>
      <c r="HAV67" s="9"/>
      <c r="HAW67" s="9"/>
      <c r="HAX67" s="9"/>
      <c r="HAY67" s="9"/>
      <c r="HAZ67" s="9"/>
      <c r="HBA67" s="9"/>
      <c r="HBB67" s="9"/>
      <c r="HBC67" s="9"/>
      <c r="HBD67" s="9"/>
      <c r="HBE67" s="9"/>
      <c r="HBF67" s="9"/>
      <c r="HBG67" s="9"/>
      <c r="HBH67" s="9"/>
      <c r="HBI67" s="9"/>
      <c r="HBJ67" s="9"/>
      <c r="HBK67" s="9"/>
      <c r="HBL67" s="9"/>
      <c r="HBM67" s="9"/>
      <c r="HBN67" s="9"/>
      <c r="HBO67" s="9"/>
      <c r="HBP67" s="9"/>
      <c r="HBQ67" s="9"/>
      <c r="HBR67" s="9"/>
      <c r="HBS67" s="9"/>
      <c r="HBT67" s="9"/>
      <c r="HBU67" s="9"/>
      <c r="HBV67" s="9"/>
      <c r="HBW67" s="9"/>
      <c r="HBX67" s="9"/>
      <c r="HBY67" s="9"/>
      <c r="HBZ67" s="9"/>
      <c r="HCA67" s="9"/>
      <c r="HCB67" s="9"/>
      <c r="HCC67" s="9"/>
      <c r="HCD67" s="9"/>
      <c r="HCE67" s="9"/>
      <c r="HCF67" s="9"/>
      <c r="HCG67" s="9"/>
      <c r="HCH67" s="9"/>
      <c r="HCI67" s="9"/>
      <c r="HCJ67" s="9"/>
      <c r="HCK67" s="9"/>
      <c r="HCL67" s="9"/>
      <c r="HCM67" s="9"/>
      <c r="HCN67" s="9"/>
      <c r="HCO67" s="9"/>
      <c r="HCP67" s="9"/>
      <c r="HCQ67" s="9"/>
      <c r="HCR67" s="9"/>
      <c r="HCS67" s="9"/>
      <c r="HCT67" s="9"/>
      <c r="HCU67" s="9"/>
      <c r="HCV67" s="9"/>
      <c r="HCW67" s="9"/>
      <c r="HCX67" s="9"/>
      <c r="HCY67" s="9"/>
      <c r="HCZ67" s="9"/>
      <c r="HDA67" s="9"/>
      <c r="HDB67" s="9"/>
      <c r="HDC67" s="9"/>
      <c r="HDD67" s="9"/>
      <c r="HDE67" s="9"/>
      <c r="HDF67" s="9"/>
      <c r="HDG67" s="9"/>
      <c r="HDH67" s="9"/>
      <c r="HDI67" s="9"/>
      <c r="HDJ67" s="9"/>
      <c r="HDK67" s="9"/>
      <c r="HDL67" s="9"/>
      <c r="HDM67" s="9"/>
      <c r="HDN67" s="9"/>
      <c r="HDO67" s="9"/>
      <c r="HDP67" s="9"/>
      <c r="HDQ67" s="9"/>
      <c r="HDR67" s="9"/>
      <c r="HDS67" s="9"/>
      <c r="HDT67" s="9"/>
      <c r="HDU67" s="9"/>
      <c r="HDV67" s="9"/>
      <c r="HDW67" s="9"/>
      <c r="HDX67" s="9"/>
      <c r="HDY67" s="9"/>
      <c r="HDZ67" s="9"/>
      <c r="HEA67" s="9"/>
      <c r="HEB67" s="9"/>
      <c r="HEC67" s="9"/>
      <c r="HED67" s="9"/>
      <c r="HEE67" s="9"/>
      <c r="HEF67" s="9"/>
      <c r="HEG67" s="9"/>
      <c r="HEH67" s="9"/>
      <c r="HEI67" s="9"/>
      <c r="HEJ67" s="9"/>
      <c r="HEK67" s="9"/>
      <c r="HEL67" s="9"/>
      <c r="HEM67" s="9"/>
      <c r="HEN67" s="9"/>
      <c r="HEO67" s="9"/>
      <c r="HEP67" s="9"/>
      <c r="HEQ67" s="9"/>
      <c r="HER67" s="9"/>
      <c r="HES67" s="9"/>
      <c r="HET67" s="9"/>
      <c r="HEU67" s="9"/>
      <c r="HEV67" s="9"/>
      <c r="HEW67" s="9"/>
      <c r="HEX67" s="9"/>
      <c r="HEY67" s="9"/>
      <c r="HEZ67" s="9"/>
      <c r="HFA67" s="9"/>
      <c r="HFB67" s="9"/>
      <c r="HFC67" s="9"/>
      <c r="HFD67" s="9"/>
      <c r="HFE67" s="9"/>
      <c r="HFF67" s="9"/>
      <c r="HFG67" s="9"/>
      <c r="HFH67" s="9"/>
      <c r="HFI67" s="9"/>
      <c r="HFJ67" s="9"/>
      <c r="HFK67" s="9"/>
      <c r="HFL67" s="9"/>
      <c r="HFM67" s="9"/>
      <c r="HFN67" s="9"/>
      <c r="HFO67" s="9"/>
      <c r="HFP67" s="9"/>
      <c r="HFQ67" s="9"/>
      <c r="HFR67" s="9"/>
      <c r="HFS67" s="9"/>
      <c r="HFT67" s="9"/>
      <c r="HFU67" s="9"/>
      <c r="HFV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G67" s="9"/>
      <c r="HGH67" s="9"/>
      <c r="HGI67" s="9"/>
      <c r="HGJ67" s="9"/>
      <c r="HGK67" s="9"/>
      <c r="HGL67" s="9"/>
      <c r="HGM67" s="9"/>
      <c r="HGN67" s="9"/>
      <c r="HGO67" s="9"/>
      <c r="HGP67" s="9"/>
      <c r="HGQ67" s="9"/>
      <c r="HGR67" s="9"/>
      <c r="HGS67" s="9"/>
      <c r="HGT67" s="9"/>
      <c r="HGU67" s="9"/>
      <c r="HGV67" s="9"/>
      <c r="HGW67" s="9"/>
      <c r="HGX67" s="9"/>
      <c r="HGY67" s="9"/>
      <c r="HGZ67" s="9"/>
      <c r="HHA67" s="9"/>
      <c r="HHB67" s="9"/>
      <c r="HHC67" s="9"/>
      <c r="HHD67" s="9"/>
      <c r="HHE67" s="9"/>
      <c r="HHF67" s="9"/>
      <c r="HHG67" s="9"/>
      <c r="HHH67" s="9"/>
      <c r="HHI67" s="9"/>
      <c r="HHJ67" s="9"/>
      <c r="HHK67" s="9"/>
      <c r="HHL67" s="9"/>
      <c r="HHM67" s="9"/>
      <c r="HHN67" s="9"/>
      <c r="HHO67" s="9"/>
      <c r="HHP67" s="9"/>
      <c r="HHQ67" s="9"/>
      <c r="HHR67" s="9"/>
      <c r="HHS67" s="9"/>
      <c r="HHT67" s="9"/>
      <c r="HHU67" s="9"/>
      <c r="HHV67" s="9"/>
      <c r="HHW67" s="9"/>
      <c r="HHX67" s="9"/>
      <c r="HHY67" s="9"/>
      <c r="HHZ67" s="9"/>
      <c r="HIA67" s="9"/>
      <c r="HIB67" s="9"/>
      <c r="HIC67" s="9"/>
      <c r="HID67" s="9"/>
      <c r="HIE67" s="9"/>
      <c r="HIF67" s="9"/>
      <c r="HIG67" s="9"/>
      <c r="HIH67" s="9"/>
      <c r="HII67" s="9"/>
      <c r="HIJ67" s="9"/>
      <c r="HIK67" s="9"/>
      <c r="HIL67" s="9"/>
      <c r="HIM67" s="9"/>
      <c r="HIN67" s="9"/>
      <c r="HIO67" s="9"/>
      <c r="HIP67" s="9"/>
      <c r="HIQ67" s="9"/>
      <c r="HIR67" s="9"/>
      <c r="HIS67" s="9"/>
      <c r="HIT67" s="9"/>
      <c r="HIU67" s="9"/>
      <c r="HIV67" s="9"/>
      <c r="HIW67" s="9"/>
      <c r="HIX67" s="9"/>
      <c r="HIY67" s="9"/>
      <c r="HIZ67" s="9"/>
      <c r="HJA67" s="9"/>
      <c r="HJB67" s="9"/>
      <c r="HJC67" s="9"/>
      <c r="HJD67" s="9"/>
      <c r="HJE67" s="9"/>
      <c r="HJF67" s="9"/>
      <c r="HJG67" s="9"/>
      <c r="HJH67" s="9"/>
      <c r="HJI67" s="9"/>
      <c r="HJJ67" s="9"/>
      <c r="HJK67" s="9"/>
      <c r="HJL67" s="9"/>
      <c r="HJM67" s="9"/>
      <c r="HJN67" s="9"/>
      <c r="HJO67" s="9"/>
      <c r="HJP67" s="9"/>
      <c r="HJQ67" s="9"/>
      <c r="HJR67" s="9"/>
      <c r="HJS67" s="9"/>
      <c r="HJT67" s="9"/>
      <c r="HJU67" s="9"/>
      <c r="HJV67" s="9"/>
      <c r="HJW67" s="9"/>
      <c r="HJX67" s="9"/>
      <c r="HJY67" s="9"/>
      <c r="HJZ67" s="9"/>
      <c r="HKA67" s="9"/>
      <c r="HKB67" s="9"/>
      <c r="HKC67" s="9"/>
      <c r="HKD67" s="9"/>
      <c r="HKE67" s="9"/>
      <c r="HKF67" s="9"/>
      <c r="HKG67" s="9"/>
      <c r="HKH67" s="9"/>
      <c r="HKI67" s="9"/>
      <c r="HKJ67" s="9"/>
      <c r="HKK67" s="9"/>
      <c r="HKL67" s="9"/>
      <c r="HKM67" s="9"/>
      <c r="HKN67" s="9"/>
      <c r="HKO67" s="9"/>
      <c r="HKP67" s="9"/>
      <c r="HKQ67" s="9"/>
      <c r="HKR67" s="9"/>
      <c r="HKS67" s="9"/>
      <c r="HKT67" s="9"/>
      <c r="HKU67" s="9"/>
      <c r="HKV67" s="9"/>
      <c r="HKW67" s="9"/>
      <c r="HKX67" s="9"/>
      <c r="HKY67" s="9"/>
      <c r="HKZ67" s="9"/>
      <c r="HLA67" s="9"/>
      <c r="HLB67" s="9"/>
      <c r="HLC67" s="9"/>
      <c r="HLD67" s="9"/>
      <c r="HLE67" s="9"/>
      <c r="HLF67" s="9"/>
      <c r="HLG67" s="9"/>
      <c r="HLH67" s="9"/>
      <c r="HLI67" s="9"/>
      <c r="HLJ67" s="9"/>
      <c r="HLK67" s="9"/>
      <c r="HLL67" s="9"/>
      <c r="HLM67" s="9"/>
      <c r="HLN67" s="9"/>
      <c r="HLO67" s="9"/>
      <c r="HLP67" s="9"/>
      <c r="HLQ67" s="9"/>
      <c r="HLR67" s="9"/>
      <c r="HLS67" s="9"/>
      <c r="HLT67" s="9"/>
      <c r="HLU67" s="9"/>
      <c r="HLV67" s="9"/>
      <c r="HLW67" s="9"/>
      <c r="HLX67" s="9"/>
      <c r="HLY67" s="9"/>
      <c r="HLZ67" s="9"/>
      <c r="HMA67" s="9"/>
      <c r="HMB67" s="9"/>
      <c r="HMC67" s="9"/>
      <c r="HMD67" s="9"/>
      <c r="HME67" s="9"/>
      <c r="HMF67" s="9"/>
      <c r="HMG67" s="9"/>
      <c r="HMH67" s="9"/>
      <c r="HMI67" s="9"/>
      <c r="HMJ67" s="9"/>
      <c r="HMK67" s="9"/>
      <c r="HML67" s="9"/>
      <c r="HMM67" s="9"/>
      <c r="HMN67" s="9"/>
      <c r="HMO67" s="9"/>
      <c r="HMP67" s="9"/>
      <c r="HMQ67" s="9"/>
      <c r="HMR67" s="9"/>
      <c r="HMS67" s="9"/>
      <c r="HMT67" s="9"/>
      <c r="HMU67" s="9"/>
      <c r="HMV67" s="9"/>
      <c r="HMW67" s="9"/>
      <c r="HMX67" s="9"/>
      <c r="HMY67" s="9"/>
      <c r="HMZ67" s="9"/>
      <c r="HNA67" s="9"/>
      <c r="HNB67" s="9"/>
      <c r="HNC67" s="9"/>
      <c r="HND67" s="9"/>
      <c r="HNE67" s="9"/>
      <c r="HNF67" s="9"/>
      <c r="HNG67" s="9"/>
      <c r="HNH67" s="9"/>
      <c r="HNI67" s="9"/>
      <c r="HNJ67" s="9"/>
      <c r="HNK67" s="9"/>
      <c r="HNL67" s="9"/>
      <c r="HNM67" s="9"/>
      <c r="HNN67" s="9"/>
      <c r="HNO67" s="9"/>
      <c r="HNP67" s="9"/>
      <c r="HNQ67" s="9"/>
      <c r="HNR67" s="9"/>
      <c r="HNS67" s="9"/>
      <c r="HNT67" s="9"/>
      <c r="HNU67" s="9"/>
      <c r="HNV67" s="9"/>
      <c r="HNW67" s="9"/>
      <c r="HNX67" s="9"/>
      <c r="HNY67" s="9"/>
      <c r="HNZ67" s="9"/>
      <c r="HOA67" s="9"/>
      <c r="HOB67" s="9"/>
      <c r="HOC67" s="9"/>
      <c r="HOD67" s="9"/>
      <c r="HOE67" s="9"/>
      <c r="HOF67" s="9"/>
      <c r="HOG67" s="9"/>
      <c r="HOH67" s="9"/>
      <c r="HOI67" s="9"/>
      <c r="HOJ67" s="9"/>
      <c r="HOK67" s="9"/>
      <c r="HOL67" s="9"/>
      <c r="HOM67" s="9"/>
      <c r="HON67" s="9"/>
      <c r="HOO67" s="9"/>
      <c r="HOP67" s="9"/>
      <c r="HOQ67" s="9"/>
      <c r="HOR67" s="9"/>
      <c r="HOS67" s="9"/>
      <c r="HOT67" s="9"/>
      <c r="HOU67" s="9"/>
      <c r="HOV67" s="9"/>
      <c r="HOW67" s="9"/>
      <c r="HOX67" s="9"/>
      <c r="HOY67" s="9"/>
      <c r="HOZ67" s="9"/>
      <c r="HPA67" s="9"/>
      <c r="HPB67" s="9"/>
      <c r="HPC67" s="9"/>
      <c r="HPD67" s="9"/>
      <c r="HPE67" s="9"/>
      <c r="HPF67" s="9"/>
      <c r="HPG67" s="9"/>
      <c r="HPH67" s="9"/>
      <c r="HPI67" s="9"/>
      <c r="HPJ67" s="9"/>
      <c r="HPK67" s="9"/>
      <c r="HPL67" s="9"/>
      <c r="HPM67" s="9"/>
      <c r="HPN67" s="9"/>
      <c r="HPO67" s="9"/>
      <c r="HPP67" s="9"/>
      <c r="HPQ67" s="9"/>
      <c r="HPR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C67" s="9"/>
      <c r="HQD67" s="9"/>
      <c r="HQE67" s="9"/>
      <c r="HQF67" s="9"/>
      <c r="HQG67" s="9"/>
      <c r="HQH67" s="9"/>
      <c r="HQI67" s="9"/>
      <c r="HQJ67" s="9"/>
      <c r="HQK67" s="9"/>
      <c r="HQL67" s="9"/>
      <c r="HQM67" s="9"/>
      <c r="HQN67" s="9"/>
      <c r="HQO67" s="9"/>
      <c r="HQP67" s="9"/>
      <c r="HQQ67" s="9"/>
      <c r="HQR67" s="9"/>
      <c r="HQS67" s="9"/>
      <c r="HQT67" s="9"/>
      <c r="HQU67" s="9"/>
      <c r="HQV67" s="9"/>
      <c r="HQW67" s="9"/>
      <c r="HQX67" s="9"/>
      <c r="HQY67" s="9"/>
      <c r="HQZ67" s="9"/>
      <c r="HRA67" s="9"/>
      <c r="HRB67" s="9"/>
      <c r="HRC67" s="9"/>
      <c r="HRD67" s="9"/>
      <c r="HRE67" s="9"/>
      <c r="HRF67" s="9"/>
      <c r="HRG67" s="9"/>
      <c r="HRH67" s="9"/>
      <c r="HRI67" s="9"/>
      <c r="HRJ67" s="9"/>
      <c r="HRK67" s="9"/>
      <c r="HRL67" s="9"/>
      <c r="HRM67" s="9"/>
      <c r="HRN67" s="9"/>
      <c r="HRO67" s="9"/>
      <c r="HRP67" s="9"/>
      <c r="HRQ67" s="9"/>
      <c r="HRR67" s="9"/>
      <c r="HRS67" s="9"/>
      <c r="HRT67" s="9"/>
      <c r="HRU67" s="9"/>
      <c r="HRV67" s="9"/>
      <c r="HRW67" s="9"/>
      <c r="HRX67" s="9"/>
      <c r="HRY67" s="9"/>
      <c r="HRZ67" s="9"/>
      <c r="HSA67" s="9"/>
      <c r="HSB67" s="9"/>
      <c r="HSC67" s="9"/>
      <c r="HSD67" s="9"/>
      <c r="HSE67" s="9"/>
      <c r="HSF67" s="9"/>
      <c r="HSG67" s="9"/>
      <c r="HSH67" s="9"/>
      <c r="HSI67" s="9"/>
      <c r="HSJ67" s="9"/>
      <c r="HSK67" s="9"/>
      <c r="HSL67" s="9"/>
      <c r="HSM67" s="9"/>
      <c r="HSN67" s="9"/>
      <c r="HSO67" s="9"/>
      <c r="HSP67" s="9"/>
      <c r="HSQ67" s="9"/>
      <c r="HSR67" s="9"/>
      <c r="HSS67" s="9"/>
      <c r="HST67" s="9"/>
      <c r="HSU67" s="9"/>
      <c r="HSV67" s="9"/>
      <c r="HSW67" s="9"/>
      <c r="HSX67" s="9"/>
      <c r="HSY67" s="9"/>
      <c r="HSZ67" s="9"/>
      <c r="HTA67" s="9"/>
      <c r="HTB67" s="9"/>
      <c r="HTC67" s="9"/>
      <c r="HTD67" s="9"/>
      <c r="HTE67" s="9"/>
      <c r="HTF67" s="9"/>
      <c r="HTG67" s="9"/>
      <c r="HTH67" s="9"/>
      <c r="HTI67" s="9"/>
      <c r="HTJ67" s="9"/>
      <c r="HTK67" s="9"/>
      <c r="HTL67" s="9"/>
      <c r="HTM67" s="9"/>
      <c r="HTN67" s="9"/>
      <c r="HTO67" s="9"/>
      <c r="HTP67" s="9"/>
      <c r="HTQ67" s="9"/>
      <c r="HTR67" s="9"/>
      <c r="HTS67" s="9"/>
      <c r="HTT67" s="9"/>
      <c r="HTU67" s="9"/>
      <c r="HTV67" s="9"/>
      <c r="HTW67" s="9"/>
      <c r="HTX67" s="9"/>
      <c r="HTY67" s="9"/>
      <c r="HTZ67" s="9"/>
      <c r="HUA67" s="9"/>
      <c r="HUB67" s="9"/>
      <c r="HUC67" s="9"/>
      <c r="HUD67" s="9"/>
      <c r="HUE67" s="9"/>
      <c r="HUF67" s="9"/>
      <c r="HUG67" s="9"/>
      <c r="HUH67" s="9"/>
      <c r="HUI67" s="9"/>
      <c r="HUJ67" s="9"/>
      <c r="HUK67" s="9"/>
      <c r="HUL67" s="9"/>
      <c r="HUM67" s="9"/>
      <c r="HUN67" s="9"/>
      <c r="HUO67" s="9"/>
      <c r="HUP67" s="9"/>
      <c r="HUQ67" s="9"/>
      <c r="HUR67" s="9"/>
      <c r="HUS67" s="9"/>
      <c r="HUT67" s="9"/>
      <c r="HUU67" s="9"/>
      <c r="HUV67" s="9"/>
      <c r="HUW67" s="9"/>
      <c r="HUX67" s="9"/>
      <c r="HUY67" s="9"/>
      <c r="HUZ67" s="9"/>
      <c r="HVA67" s="9"/>
      <c r="HVB67" s="9"/>
      <c r="HVC67" s="9"/>
      <c r="HVD67" s="9"/>
      <c r="HVE67" s="9"/>
      <c r="HVF67" s="9"/>
      <c r="HVG67" s="9"/>
      <c r="HVH67" s="9"/>
      <c r="HVI67" s="9"/>
      <c r="HVJ67" s="9"/>
      <c r="HVK67" s="9"/>
      <c r="HVL67" s="9"/>
      <c r="HVM67" s="9"/>
      <c r="HVN67" s="9"/>
      <c r="HVO67" s="9"/>
      <c r="HVP67" s="9"/>
      <c r="HVQ67" s="9"/>
      <c r="HVR67" s="9"/>
      <c r="HVS67" s="9"/>
      <c r="HVT67" s="9"/>
      <c r="HVU67" s="9"/>
      <c r="HVV67" s="9"/>
      <c r="HVW67" s="9"/>
      <c r="HVX67" s="9"/>
      <c r="HVY67" s="9"/>
      <c r="HVZ67" s="9"/>
      <c r="HWA67" s="9"/>
      <c r="HWB67" s="9"/>
      <c r="HWC67" s="9"/>
      <c r="HWD67" s="9"/>
      <c r="HWE67" s="9"/>
      <c r="HWF67" s="9"/>
      <c r="HWG67" s="9"/>
      <c r="HWH67" s="9"/>
      <c r="HWI67" s="9"/>
      <c r="HWJ67" s="9"/>
      <c r="HWK67" s="9"/>
      <c r="HWL67" s="9"/>
      <c r="HWM67" s="9"/>
      <c r="HWN67" s="9"/>
      <c r="HWO67" s="9"/>
      <c r="HWP67" s="9"/>
      <c r="HWQ67" s="9"/>
      <c r="HWR67" s="9"/>
      <c r="HWS67" s="9"/>
      <c r="HWT67" s="9"/>
      <c r="HWU67" s="9"/>
      <c r="HWV67" s="9"/>
      <c r="HWW67" s="9"/>
      <c r="HWX67" s="9"/>
      <c r="HWY67" s="9"/>
      <c r="HWZ67" s="9"/>
      <c r="HXA67" s="9"/>
      <c r="HXB67" s="9"/>
      <c r="HXC67" s="9"/>
      <c r="HXD67" s="9"/>
      <c r="HXE67" s="9"/>
      <c r="HXF67" s="9"/>
      <c r="HXG67" s="9"/>
      <c r="HXH67" s="9"/>
      <c r="HXI67" s="9"/>
      <c r="HXJ67" s="9"/>
      <c r="HXK67" s="9"/>
      <c r="HXL67" s="9"/>
      <c r="HXM67" s="9"/>
      <c r="HXN67" s="9"/>
      <c r="HXO67" s="9"/>
      <c r="HXP67" s="9"/>
      <c r="HXQ67" s="9"/>
      <c r="HXR67" s="9"/>
      <c r="HXS67" s="9"/>
      <c r="HXT67" s="9"/>
      <c r="HXU67" s="9"/>
      <c r="HXV67" s="9"/>
      <c r="HXW67" s="9"/>
      <c r="HXX67" s="9"/>
      <c r="HXY67" s="9"/>
      <c r="HXZ67" s="9"/>
      <c r="HYA67" s="9"/>
      <c r="HYB67" s="9"/>
      <c r="HYC67" s="9"/>
      <c r="HYD67" s="9"/>
      <c r="HYE67" s="9"/>
      <c r="HYF67" s="9"/>
      <c r="HYG67" s="9"/>
      <c r="HYH67" s="9"/>
      <c r="HYI67" s="9"/>
      <c r="HYJ67" s="9"/>
      <c r="HYK67" s="9"/>
      <c r="HYL67" s="9"/>
      <c r="HYM67" s="9"/>
      <c r="HYN67" s="9"/>
      <c r="HYO67" s="9"/>
      <c r="HYP67" s="9"/>
      <c r="HYQ67" s="9"/>
      <c r="HYR67" s="9"/>
      <c r="HYS67" s="9"/>
      <c r="HYT67" s="9"/>
      <c r="HYU67" s="9"/>
      <c r="HYV67" s="9"/>
      <c r="HYW67" s="9"/>
      <c r="HYX67" s="9"/>
      <c r="HYY67" s="9"/>
      <c r="HYZ67" s="9"/>
      <c r="HZA67" s="9"/>
      <c r="HZB67" s="9"/>
      <c r="HZC67" s="9"/>
      <c r="HZD67" s="9"/>
      <c r="HZE67" s="9"/>
      <c r="HZF67" s="9"/>
      <c r="HZG67" s="9"/>
      <c r="HZH67" s="9"/>
      <c r="HZI67" s="9"/>
      <c r="HZJ67" s="9"/>
      <c r="HZK67" s="9"/>
      <c r="HZL67" s="9"/>
      <c r="HZM67" s="9"/>
      <c r="HZN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HZY67" s="9"/>
      <c r="HZZ67" s="9"/>
      <c r="IAA67" s="9"/>
      <c r="IAB67" s="9"/>
      <c r="IAC67" s="9"/>
      <c r="IAD67" s="9"/>
      <c r="IAE67" s="9"/>
      <c r="IAF67" s="9"/>
      <c r="IAG67" s="9"/>
      <c r="IAH67" s="9"/>
      <c r="IAI67" s="9"/>
      <c r="IAJ67" s="9"/>
      <c r="IAK67" s="9"/>
      <c r="IAL67" s="9"/>
      <c r="IAM67" s="9"/>
      <c r="IAN67" s="9"/>
      <c r="IAO67" s="9"/>
      <c r="IAP67" s="9"/>
      <c r="IAQ67" s="9"/>
      <c r="IAR67" s="9"/>
      <c r="IAS67" s="9"/>
      <c r="IAT67" s="9"/>
      <c r="IAU67" s="9"/>
      <c r="IAV67" s="9"/>
      <c r="IAW67" s="9"/>
      <c r="IAX67" s="9"/>
      <c r="IAY67" s="9"/>
      <c r="IAZ67" s="9"/>
      <c r="IBA67" s="9"/>
      <c r="IBB67" s="9"/>
      <c r="IBC67" s="9"/>
      <c r="IBD67" s="9"/>
      <c r="IBE67" s="9"/>
      <c r="IBF67" s="9"/>
      <c r="IBG67" s="9"/>
      <c r="IBH67" s="9"/>
      <c r="IBI67" s="9"/>
      <c r="IBJ67" s="9"/>
      <c r="IBK67" s="9"/>
      <c r="IBL67" s="9"/>
      <c r="IBM67" s="9"/>
      <c r="IBN67" s="9"/>
      <c r="IBO67" s="9"/>
      <c r="IBP67" s="9"/>
      <c r="IBQ67" s="9"/>
      <c r="IBR67" s="9"/>
      <c r="IBS67" s="9"/>
      <c r="IBT67" s="9"/>
      <c r="IBU67" s="9"/>
      <c r="IBV67" s="9"/>
      <c r="IBW67" s="9"/>
      <c r="IBX67" s="9"/>
      <c r="IBY67" s="9"/>
      <c r="IBZ67" s="9"/>
      <c r="ICA67" s="9"/>
      <c r="ICB67" s="9"/>
      <c r="ICC67" s="9"/>
      <c r="ICD67" s="9"/>
      <c r="ICE67" s="9"/>
      <c r="ICF67" s="9"/>
      <c r="ICG67" s="9"/>
      <c r="ICH67" s="9"/>
      <c r="ICI67" s="9"/>
      <c r="ICJ67" s="9"/>
      <c r="ICK67" s="9"/>
      <c r="ICL67" s="9"/>
      <c r="ICM67" s="9"/>
      <c r="ICN67" s="9"/>
      <c r="ICO67" s="9"/>
      <c r="ICP67" s="9"/>
      <c r="ICQ67" s="9"/>
      <c r="ICR67" s="9"/>
      <c r="ICS67" s="9"/>
      <c r="ICT67" s="9"/>
      <c r="ICU67" s="9"/>
      <c r="ICV67" s="9"/>
      <c r="ICW67" s="9"/>
      <c r="ICX67" s="9"/>
      <c r="ICY67" s="9"/>
      <c r="ICZ67" s="9"/>
      <c r="IDA67" s="9"/>
      <c r="IDB67" s="9"/>
      <c r="IDC67" s="9"/>
      <c r="IDD67" s="9"/>
      <c r="IDE67" s="9"/>
      <c r="IDF67" s="9"/>
      <c r="IDG67" s="9"/>
      <c r="IDH67" s="9"/>
      <c r="IDI67" s="9"/>
      <c r="IDJ67" s="9"/>
      <c r="IDK67" s="9"/>
      <c r="IDL67" s="9"/>
      <c r="IDM67" s="9"/>
      <c r="IDN67" s="9"/>
      <c r="IDO67" s="9"/>
      <c r="IDP67" s="9"/>
      <c r="IDQ67" s="9"/>
      <c r="IDR67" s="9"/>
      <c r="IDS67" s="9"/>
      <c r="IDT67" s="9"/>
      <c r="IDU67" s="9"/>
      <c r="IDV67" s="9"/>
      <c r="IDW67" s="9"/>
      <c r="IDX67" s="9"/>
      <c r="IDY67" s="9"/>
      <c r="IDZ67" s="9"/>
      <c r="IEA67" s="9"/>
      <c r="IEB67" s="9"/>
      <c r="IEC67" s="9"/>
      <c r="IED67" s="9"/>
      <c r="IEE67" s="9"/>
      <c r="IEF67" s="9"/>
      <c r="IEG67" s="9"/>
      <c r="IEH67" s="9"/>
      <c r="IEI67" s="9"/>
      <c r="IEJ67" s="9"/>
      <c r="IEK67" s="9"/>
      <c r="IEL67" s="9"/>
      <c r="IEM67" s="9"/>
      <c r="IEN67" s="9"/>
      <c r="IEO67" s="9"/>
      <c r="IEP67" s="9"/>
      <c r="IEQ67" s="9"/>
      <c r="IER67" s="9"/>
      <c r="IES67" s="9"/>
      <c r="IET67" s="9"/>
      <c r="IEU67" s="9"/>
      <c r="IEV67" s="9"/>
      <c r="IEW67" s="9"/>
      <c r="IEX67" s="9"/>
      <c r="IEY67" s="9"/>
      <c r="IEZ67" s="9"/>
      <c r="IFA67" s="9"/>
      <c r="IFB67" s="9"/>
      <c r="IFC67" s="9"/>
      <c r="IFD67" s="9"/>
      <c r="IFE67" s="9"/>
      <c r="IFF67" s="9"/>
      <c r="IFG67" s="9"/>
      <c r="IFH67" s="9"/>
      <c r="IFI67" s="9"/>
      <c r="IFJ67" s="9"/>
      <c r="IFK67" s="9"/>
      <c r="IFL67" s="9"/>
      <c r="IFM67" s="9"/>
      <c r="IFN67" s="9"/>
      <c r="IFO67" s="9"/>
      <c r="IFP67" s="9"/>
      <c r="IFQ67" s="9"/>
      <c r="IFR67" s="9"/>
      <c r="IFS67" s="9"/>
      <c r="IFT67" s="9"/>
      <c r="IFU67" s="9"/>
      <c r="IFV67" s="9"/>
      <c r="IFW67" s="9"/>
      <c r="IFX67" s="9"/>
      <c r="IFY67" s="9"/>
      <c r="IFZ67" s="9"/>
      <c r="IGA67" s="9"/>
      <c r="IGB67" s="9"/>
      <c r="IGC67" s="9"/>
      <c r="IGD67" s="9"/>
      <c r="IGE67" s="9"/>
      <c r="IGF67" s="9"/>
      <c r="IGG67" s="9"/>
      <c r="IGH67" s="9"/>
      <c r="IGI67" s="9"/>
      <c r="IGJ67" s="9"/>
      <c r="IGK67" s="9"/>
      <c r="IGL67" s="9"/>
      <c r="IGM67" s="9"/>
      <c r="IGN67" s="9"/>
      <c r="IGO67" s="9"/>
      <c r="IGP67" s="9"/>
      <c r="IGQ67" s="9"/>
      <c r="IGR67" s="9"/>
      <c r="IGS67" s="9"/>
      <c r="IGT67" s="9"/>
      <c r="IGU67" s="9"/>
      <c r="IGV67" s="9"/>
      <c r="IGW67" s="9"/>
      <c r="IGX67" s="9"/>
      <c r="IGY67" s="9"/>
      <c r="IGZ67" s="9"/>
      <c r="IHA67" s="9"/>
      <c r="IHB67" s="9"/>
      <c r="IHC67" s="9"/>
      <c r="IHD67" s="9"/>
      <c r="IHE67" s="9"/>
      <c r="IHF67" s="9"/>
      <c r="IHG67" s="9"/>
      <c r="IHH67" s="9"/>
      <c r="IHI67" s="9"/>
      <c r="IHJ67" s="9"/>
      <c r="IHK67" s="9"/>
      <c r="IHL67" s="9"/>
      <c r="IHM67" s="9"/>
      <c r="IHN67" s="9"/>
      <c r="IHO67" s="9"/>
      <c r="IHP67" s="9"/>
      <c r="IHQ67" s="9"/>
      <c r="IHR67" s="9"/>
      <c r="IHS67" s="9"/>
      <c r="IHT67" s="9"/>
      <c r="IHU67" s="9"/>
      <c r="IHV67" s="9"/>
      <c r="IHW67" s="9"/>
      <c r="IHX67" s="9"/>
      <c r="IHY67" s="9"/>
      <c r="IHZ67" s="9"/>
      <c r="IIA67" s="9"/>
      <c r="IIB67" s="9"/>
      <c r="IIC67" s="9"/>
      <c r="IID67" s="9"/>
      <c r="IIE67" s="9"/>
      <c r="IIF67" s="9"/>
      <c r="IIG67" s="9"/>
      <c r="IIH67" s="9"/>
      <c r="III67" s="9"/>
      <c r="IIJ67" s="9"/>
      <c r="IIK67" s="9"/>
      <c r="IIL67" s="9"/>
      <c r="IIM67" s="9"/>
      <c r="IIN67" s="9"/>
      <c r="IIO67" s="9"/>
      <c r="IIP67" s="9"/>
      <c r="IIQ67" s="9"/>
      <c r="IIR67" s="9"/>
      <c r="IIS67" s="9"/>
      <c r="IIT67" s="9"/>
      <c r="IIU67" s="9"/>
      <c r="IIV67" s="9"/>
      <c r="IIW67" s="9"/>
      <c r="IIX67" s="9"/>
      <c r="IIY67" s="9"/>
      <c r="IIZ67" s="9"/>
      <c r="IJA67" s="9"/>
      <c r="IJB67" s="9"/>
      <c r="IJC67" s="9"/>
      <c r="IJD67" s="9"/>
      <c r="IJE67" s="9"/>
      <c r="IJF67" s="9"/>
      <c r="IJG67" s="9"/>
      <c r="IJH67" s="9"/>
      <c r="IJI67" s="9"/>
      <c r="IJJ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U67" s="9"/>
      <c r="IJV67" s="9"/>
      <c r="IJW67" s="9"/>
      <c r="IJX67" s="9"/>
      <c r="IJY67" s="9"/>
      <c r="IJZ67" s="9"/>
      <c r="IKA67" s="9"/>
      <c r="IKB67" s="9"/>
      <c r="IKC67" s="9"/>
      <c r="IKD67" s="9"/>
      <c r="IKE67" s="9"/>
      <c r="IKF67" s="9"/>
      <c r="IKG67" s="9"/>
      <c r="IKH67" s="9"/>
      <c r="IKI67" s="9"/>
      <c r="IKJ67" s="9"/>
      <c r="IKK67" s="9"/>
      <c r="IKL67" s="9"/>
      <c r="IKM67" s="9"/>
      <c r="IKN67" s="9"/>
      <c r="IKO67" s="9"/>
      <c r="IKP67" s="9"/>
      <c r="IKQ67" s="9"/>
      <c r="IKR67" s="9"/>
      <c r="IKS67" s="9"/>
      <c r="IKT67" s="9"/>
      <c r="IKU67" s="9"/>
      <c r="IKV67" s="9"/>
      <c r="IKW67" s="9"/>
      <c r="IKX67" s="9"/>
      <c r="IKY67" s="9"/>
      <c r="IKZ67" s="9"/>
      <c r="ILA67" s="9"/>
      <c r="ILB67" s="9"/>
      <c r="ILC67" s="9"/>
      <c r="ILD67" s="9"/>
      <c r="ILE67" s="9"/>
      <c r="ILF67" s="9"/>
      <c r="ILG67" s="9"/>
      <c r="ILH67" s="9"/>
      <c r="ILI67" s="9"/>
      <c r="ILJ67" s="9"/>
      <c r="ILK67" s="9"/>
      <c r="ILL67" s="9"/>
      <c r="ILM67" s="9"/>
      <c r="ILN67" s="9"/>
      <c r="ILO67" s="9"/>
      <c r="ILP67" s="9"/>
      <c r="ILQ67" s="9"/>
      <c r="ILR67" s="9"/>
      <c r="ILS67" s="9"/>
      <c r="ILT67" s="9"/>
      <c r="ILU67" s="9"/>
      <c r="ILV67" s="9"/>
      <c r="ILW67" s="9"/>
      <c r="ILX67" s="9"/>
      <c r="ILY67" s="9"/>
      <c r="ILZ67" s="9"/>
      <c r="IMA67" s="9"/>
      <c r="IMB67" s="9"/>
      <c r="IMC67" s="9"/>
      <c r="IMD67" s="9"/>
      <c r="IME67" s="9"/>
      <c r="IMF67" s="9"/>
      <c r="IMG67" s="9"/>
      <c r="IMH67" s="9"/>
      <c r="IMI67" s="9"/>
      <c r="IMJ67" s="9"/>
      <c r="IMK67" s="9"/>
      <c r="IML67" s="9"/>
      <c r="IMM67" s="9"/>
      <c r="IMN67" s="9"/>
      <c r="IMO67" s="9"/>
      <c r="IMP67" s="9"/>
      <c r="IMQ67" s="9"/>
      <c r="IMR67" s="9"/>
      <c r="IMS67" s="9"/>
      <c r="IMT67" s="9"/>
      <c r="IMU67" s="9"/>
      <c r="IMV67" s="9"/>
      <c r="IMW67" s="9"/>
      <c r="IMX67" s="9"/>
      <c r="IMY67" s="9"/>
      <c r="IMZ67" s="9"/>
      <c r="INA67" s="9"/>
      <c r="INB67" s="9"/>
      <c r="INC67" s="9"/>
      <c r="IND67" s="9"/>
      <c r="INE67" s="9"/>
      <c r="INF67" s="9"/>
      <c r="ING67" s="9"/>
      <c r="INH67" s="9"/>
      <c r="INI67" s="9"/>
      <c r="INJ67" s="9"/>
      <c r="INK67" s="9"/>
      <c r="INL67" s="9"/>
      <c r="INM67" s="9"/>
      <c r="INN67" s="9"/>
      <c r="INO67" s="9"/>
      <c r="INP67" s="9"/>
      <c r="INQ67" s="9"/>
      <c r="INR67" s="9"/>
      <c r="INS67" s="9"/>
      <c r="INT67" s="9"/>
      <c r="INU67" s="9"/>
      <c r="INV67" s="9"/>
      <c r="INW67" s="9"/>
      <c r="INX67" s="9"/>
      <c r="INY67" s="9"/>
      <c r="INZ67" s="9"/>
      <c r="IOA67" s="9"/>
      <c r="IOB67" s="9"/>
      <c r="IOC67" s="9"/>
      <c r="IOD67" s="9"/>
      <c r="IOE67" s="9"/>
      <c r="IOF67" s="9"/>
      <c r="IOG67" s="9"/>
      <c r="IOH67" s="9"/>
      <c r="IOI67" s="9"/>
      <c r="IOJ67" s="9"/>
      <c r="IOK67" s="9"/>
      <c r="IOL67" s="9"/>
      <c r="IOM67" s="9"/>
      <c r="ION67" s="9"/>
      <c r="IOO67" s="9"/>
      <c r="IOP67" s="9"/>
      <c r="IOQ67" s="9"/>
      <c r="IOR67" s="9"/>
      <c r="IOS67" s="9"/>
      <c r="IOT67" s="9"/>
      <c r="IOU67" s="9"/>
      <c r="IOV67" s="9"/>
      <c r="IOW67" s="9"/>
      <c r="IOX67" s="9"/>
      <c r="IOY67" s="9"/>
      <c r="IOZ67" s="9"/>
      <c r="IPA67" s="9"/>
      <c r="IPB67" s="9"/>
      <c r="IPC67" s="9"/>
      <c r="IPD67" s="9"/>
      <c r="IPE67" s="9"/>
      <c r="IPF67" s="9"/>
      <c r="IPG67" s="9"/>
      <c r="IPH67" s="9"/>
      <c r="IPI67" s="9"/>
      <c r="IPJ67" s="9"/>
      <c r="IPK67" s="9"/>
      <c r="IPL67" s="9"/>
      <c r="IPM67" s="9"/>
      <c r="IPN67" s="9"/>
      <c r="IPO67" s="9"/>
      <c r="IPP67" s="9"/>
      <c r="IPQ67" s="9"/>
      <c r="IPR67" s="9"/>
      <c r="IPS67" s="9"/>
      <c r="IPT67" s="9"/>
      <c r="IPU67" s="9"/>
      <c r="IPV67" s="9"/>
      <c r="IPW67" s="9"/>
      <c r="IPX67" s="9"/>
      <c r="IPY67" s="9"/>
      <c r="IPZ67" s="9"/>
      <c r="IQA67" s="9"/>
      <c r="IQB67" s="9"/>
      <c r="IQC67" s="9"/>
      <c r="IQD67" s="9"/>
      <c r="IQE67" s="9"/>
      <c r="IQF67" s="9"/>
      <c r="IQG67" s="9"/>
      <c r="IQH67" s="9"/>
      <c r="IQI67" s="9"/>
      <c r="IQJ67" s="9"/>
      <c r="IQK67" s="9"/>
      <c r="IQL67" s="9"/>
      <c r="IQM67" s="9"/>
      <c r="IQN67" s="9"/>
      <c r="IQO67" s="9"/>
      <c r="IQP67" s="9"/>
      <c r="IQQ67" s="9"/>
      <c r="IQR67" s="9"/>
      <c r="IQS67" s="9"/>
      <c r="IQT67" s="9"/>
      <c r="IQU67" s="9"/>
      <c r="IQV67" s="9"/>
      <c r="IQW67" s="9"/>
      <c r="IQX67" s="9"/>
      <c r="IQY67" s="9"/>
      <c r="IQZ67" s="9"/>
      <c r="IRA67" s="9"/>
      <c r="IRB67" s="9"/>
      <c r="IRC67" s="9"/>
      <c r="IRD67" s="9"/>
      <c r="IRE67" s="9"/>
      <c r="IRF67" s="9"/>
      <c r="IRG67" s="9"/>
      <c r="IRH67" s="9"/>
      <c r="IRI67" s="9"/>
      <c r="IRJ67" s="9"/>
      <c r="IRK67" s="9"/>
      <c r="IRL67" s="9"/>
      <c r="IRM67" s="9"/>
      <c r="IRN67" s="9"/>
      <c r="IRO67" s="9"/>
      <c r="IRP67" s="9"/>
      <c r="IRQ67" s="9"/>
      <c r="IRR67" s="9"/>
      <c r="IRS67" s="9"/>
      <c r="IRT67" s="9"/>
      <c r="IRU67" s="9"/>
      <c r="IRV67" s="9"/>
      <c r="IRW67" s="9"/>
      <c r="IRX67" s="9"/>
      <c r="IRY67" s="9"/>
      <c r="IRZ67" s="9"/>
      <c r="ISA67" s="9"/>
      <c r="ISB67" s="9"/>
      <c r="ISC67" s="9"/>
      <c r="ISD67" s="9"/>
      <c r="ISE67" s="9"/>
      <c r="ISF67" s="9"/>
      <c r="ISG67" s="9"/>
      <c r="ISH67" s="9"/>
      <c r="ISI67" s="9"/>
      <c r="ISJ67" s="9"/>
      <c r="ISK67" s="9"/>
      <c r="ISL67" s="9"/>
      <c r="ISM67" s="9"/>
      <c r="ISN67" s="9"/>
      <c r="ISO67" s="9"/>
      <c r="ISP67" s="9"/>
      <c r="ISQ67" s="9"/>
      <c r="ISR67" s="9"/>
      <c r="ISS67" s="9"/>
      <c r="IST67" s="9"/>
      <c r="ISU67" s="9"/>
      <c r="ISV67" s="9"/>
      <c r="ISW67" s="9"/>
      <c r="ISX67" s="9"/>
      <c r="ISY67" s="9"/>
      <c r="ISZ67" s="9"/>
      <c r="ITA67" s="9"/>
      <c r="ITB67" s="9"/>
      <c r="ITC67" s="9"/>
      <c r="ITD67" s="9"/>
      <c r="ITE67" s="9"/>
      <c r="ITF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Q67" s="9"/>
      <c r="ITR67" s="9"/>
      <c r="ITS67" s="9"/>
      <c r="ITT67" s="9"/>
      <c r="ITU67" s="9"/>
      <c r="ITV67" s="9"/>
      <c r="ITW67" s="9"/>
      <c r="ITX67" s="9"/>
      <c r="ITY67" s="9"/>
      <c r="ITZ67" s="9"/>
      <c r="IUA67" s="9"/>
      <c r="IUB67" s="9"/>
      <c r="IUC67" s="9"/>
      <c r="IUD67" s="9"/>
      <c r="IUE67" s="9"/>
      <c r="IUF67" s="9"/>
      <c r="IUG67" s="9"/>
      <c r="IUH67" s="9"/>
      <c r="IUI67" s="9"/>
      <c r="IUJ67" s="9"/>
      <c r="IUK67" s="9"/>
      <c r="IUL67" s="9"/>
      <c r="IUM67" s="9"/>
      <c r="IUN67" s="9"/>
      <c r="IUO67" s="9"/>
      <c r="IUP67" s="9"/>
      <c r="IUQ67" s="9"/>
      <c r="IUR67" s="9"/>
      <c r="IUS67" s="9"/>
      <c r="IUT67" s="9"/>
      <c r="IUU67" s="9"/>
      <c r="IUV67" s="9"/>
      <c r="IUW67" s="9"/>
      <c r="IUX67" s="9"/>
      <c r="IUY67" s="9"/>
      <c r="IUZ67" s="9"/>
      <c r="IVA67" s="9"/>
      <c r="IVB67" s="9"/>
      <c r="IVC67" s="9"/>
      <c r="IVD67" s="9"/>
      <c r="IVE67" s="9"/>
      <c r="IVF67" s="9"/>
      <c r="IVG67" s="9"/>
      <c r="IVH67" s="9"/>
      <c r="IVI67" s="9"/>
      <c r="IVJ67" s="9"/>
      <c r="IVK67" s="9"/>
      <c r="IVL67" s="9"/>
      <c r="IVM67" s="9"/>
      <c r="IVN67" s="9"/>
      <c r="IVO67" s="9"/>
      <c r="IVP67" s="9"/>
      <c r="IVQ67" s="9"/>
      <c r="IVR67" s="9"/>
      <c r="IVS67" s="9"/>
      <c r="IVT67" s="9"/>
      <c r="IVU67" s="9"/>
      <c r="IVV67" s="9"/>
      <c r="IVW67" s="9"/>
      <c r="IVX67" s="9"/>
      <c r="IVY67" s="9"/>
      <c r="IVZ67" s="9"/>
      <c r="IWA67" s="9"/>
      <c r="IWB67" s="9"/>
      <c r="IWC67" s="9"/>
      <c r="IWD67" s="9"/>
      <c r="IWE67" s="9"/>
      <c r="IWF67" s="9"/>
      <c r="IWG67" s="9"/>
      <c r="IWH67" s="9"/>
      <c r="IWI67" s="9"/>
      <c r="IWJ67" s="9"/>
      <c r="IWK67" s="9"/>
      <c r="IWL67" s="9"/>
      <c r="IWM67" s="9"/>
      <c r="IWN67" s="9"/>
      <c r="IWO67" s="9"/>
      <c r="IWP67" s="9"/>
      <c r="IWQ67" s="9"/>
      <c r="IWR67" s="9"/>
      <c r="IWS67" s="9"/>
      <c r="IWT67" s="9"/>
      <c r="IWU67" s="9"/>
      <c r="IWV67" s="9"/>
      <c r="IWW67" s="9"/>
      <c r="IWX67" s="9"/>
      <c r="IWY67" s="9"/>
      <c r="IWZ67" s="9"/>
      <c r="IXA67" s="9"/>
      <c r="IXB67" s="9"/>
      <c r="IXC67" s="9"/>
      <c r="IXD67" s="9"/>
      <c r="IXE67" s="9"/>
      <c r="IXF67" s="9"/>
      <c r="IXG67" s="9"/>
      <c r="IXH67" s="9"/>
      <c r="IXI67" s="9"/>
      <c r="IXJ67" s="9"/>
      <c r="IXK67" s="9"/>
      <c r="IXL67" s="9"/>
      <c r="IXM67" s="9"/>
      <c r="IXN67" s="9"/>
      <c r="IXO67" s="9"/>
      <c r="IXP67" s="9"/>
      <c r="IXQ67" s="9"/>
      <c r="IXR67" s="9"/>
      <c r="IXS67" s="9"/>
      <c r="IXT67" s="9"/>
      <c r="IXU67" s="9"/>
      <c r="IXV67" s="9"/>
      <c r="IXW67" s="9"/>
      <c r="IXX67" s="9"/>
      <c r="IXY67" s="9"/>
      <c r="IXZ67" s="9"/>
      <c r="IYA67" s="9"/>
      <c r="IYB67" s="9"/>
      <c r="IYC67" s="9"/>
      <c r="IYD67" s="9"/>
      <c r="IYE67" s="9"/>
      <c r="IYF67" s="9"/>
      <c r="IYG67" s="9"/>
      <c r="IYH67" s="9"/>
      <c r="IYI67" s="9"/>
      <c r="IYJ67" s="9"/>
      <c r="IYK67" s="9"/>
      <c r="IYL67" s="9"/>
      <c r="IYM67" s="9"/>
      <c r="IYN67" s="9"/>
      <c r="IYO67" s="9"/>
      <c r="IYP67" s="9"/>
      <c r="IYQ67" s="9"/>
      <c r="IYR67" s="9"/>
      <c r="IYS67" s="9"/>
      <c r="IYT67" s="9"/>
      <c r="IYU67" s="9"/>
      <c r="IYV67" s="9"/>
      <c r="IYW67" s="9"/>
      <c r="IYX67" s="9"/>
      <c r="IYY67" s="9"/>
      <c r="IYZ67" s="9"/>
      <c r="IZA67" s="9"/>
      <c r="IZB67" s="9"/>
      <c r="IZC67" s="9"/>
      <c r="IZD67" s="9"/>
      <c r="IZE67" s="9"/>
      <c r="IZF67" s="9"/>
      <c r="IZG67" s="9"/>
      <c r="IZH67" s="9"/>
      <c r="IZI67" s="9"/>
      <c r="IZJ67" s="9"/>
      <c r="IZK67" s="9"/>
      <c r="IZL67" s="9"/>
      <c r="IZM67" s="9"/>
      <c r="IZN67" s="9"/>
      <c r="IZO67" s="9"/>
      <c r="IZP67" s="9"/>
      <c r="IZQ67" s="9"/>
      <c r="IZR67" s="9"/>
      <c r="IZS67" s="9"/>
      <c r="IZT67" s="9"/>
      <c r="IZU67" s="9"/>
      <c r="IZV67" s="9"/>
      <c r="IZW67" s="9"/>
      <c r="IZX67" s="9"/>
      <c r="IZY67" s="9"/>
      <c r="IZZ67" s="9"/>
      <c r="JAA67" s="9"/>
      <c r="JAB67" s="9"/>
      <c r="JAC67" s="9"/>
      <c r="JAD67" s="9"/>
      <c r="JAE67" s="9"/>
      <c r="JAF67" s="9"/>
      <c r="JAG67" s="9"/>
      <c r="JAH67" s="9"/>
      <c r="JAI67" s="9"/>
      <c r="JAJ67" s="9"/>
      <c r="JAK67" s="9"/>
      <c r="JAL67" s="9"/>
      <c r="JAM67" s="9"/>
      <c r="JAN67" s="9"/>
      <c r="JAO67" s="9"/>
      <c r="JAP67" s="9"/>
      <c r="JAQ67" s="9"/>
      <c r="JAR67" s="9"/>
      <c r="JAS67" s="9"/>
      <c r="JAT67" s="9"/>
      <c r="JAU67" s="9"/>
      <c r="JAV67" s="9"/>
      <c r="JAW67" s="9"/>
      <c r="JAX67" s="9"/>
      <c r="JAY67" s="9"/>
      <c r="JAZ67" s="9"/>
      <c r="JBA67" s="9"/>
      <c r="JBB67" s="9"/>
      <c r="JBC67" s="9"/>
      <c r="JBD67" s="9"/>
      <c r="JBE67" s="9"/>
      <c r="JBF67" s="9"/>
      <c r="JBG67" s="9"/>
      <c r="JBH67" s="9"/>
      <c r="JBI67" s="9"/>
      <c r="JBJ67" s="9"/>
      <c r="JBK67" s="9"/>
      <c r="JBL67" s="9"/>
      <c r="JBM67" s="9"/>
      <c r="JBN67" s="9"/>
      <c r="JBO67" s="9"/>
      <c r="JBP67" s="9"/>
      <c r="JBQ67" s="9"/>
      <c r="JBR67" s="9"/>
      <c r="JBS67" s="9"/>
      <c r="JBT67" s="9"/>
      <c r="JBU67" s="9"/>
      <c r="JBV67" s="9"/>
      <c r="JBW67" s="9"/>
      <c r="JBX67" s="9"/>
      <c r="JBY67" s="9"/>
      <c r="JBZ67" s="9"/>
      <c r="JCA67" s="9"/>
      <c r="JCB67" s="9"/>
      <c r="JCC67" s="9"/>
      <c r="JCD67" s="9"/>
      <c r="JCE67" s="9"/>
      <c r="JCF67" s="9"/>
      <c r="JCG67" s="9"/>
      <c r="JCH67" s="9"/>
      <c r="JCI67" s="9"/>
      <c r="JCJ67" s="9"/>
      <c r="JCK67" s="9"/>
      <c r="JCL67" s="9"/>
      <c r="JCM67" s="9"/>
      <c r="JCN67" s="9"/>
      <c r="JCO67" s="9"/>
      <c r="JCP67" s="9"/>
      <c r="JCQ67" s="9"/>
      <c r="JCR67" s="9"/>
      <c r="JCS67" s="9"/>
      <c r="JCT67" s="9"/>
      <c r="JCU67" s="9"/>
      <c r="JCV67" s="9"/>
      <c r="JCW67" s="9"/>
      <c r="JCX67" s="9"/>
      <c r="JCY67" s="9"/>
      <c r="JCZ67" s="9"/>
      <c r="JDA67" s="9"/>
      <c r="JDB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M67" s="9"/>
      <c r="JDN67" s="9"/>
      <c r="JDO67" s="9"/>
      <c r="JDP67" s="9"/>
      <c r="JDQ67" s="9"/>
      <c r="JDR67" s="9"/>
      <c r="JDS67" s="9"/>
      <c r="JDT67" s="9"/>
      <c r="JDU67" s="9"/>
      <c r="JDV67" s="9"/>
      <c r="JDW67" s="9"/>
      <c r="JDX67" s="9"/>
      <c r="JDY67" s="9"/>
      <c r="JDZ67" s="9"/>
      <c r="JEA67" s="9"/>
      <c r="JEB67" s="9"/>
      <c r="JEC67" s="9"/>
      <c r="JED67" s="9"/>
      <c r="JEE67" s="9"/>
      <c r="JEF67" s="9"/>
      <c r="JEG67" s="9"/>
      <c r="JEH67" s="9"/>
      <c r="JEI67" s="9"/>
      <c r="JEJ67" s="9"/>
      <c r="JEK67" s="9"/>
      <c r="JEL67" s="9"/>
      <c r="JEM67" s="9"/>
      <c r="JEN67" s="9"/>
      <c r="JEO67" s="9"/>
      <c r="JEP67" s="9"/>
      <c r="JEQ67" s="9"/>
      <c r="JER67" s="9"/>
      <c r="JES67" s="9"/>
      <c r="JET67" s="9"/>
      <c r="JEU67" s="9"/>
      <c r="JEV67" s="9"/>
      <c r="JEW67" s="9"/>
      <c r="JEX67" s="9"/>
      <c r="JEY67" s="9"/>
      <c r="JEZ67" s="9"/>
      <c r="JFA67" s="9"/>
      <c r="JFB67" s="9"/>
      <c r="JFC67" s="9"/>
      <c r="JFD67" s="9"/>
      <c r="JFE67" s="9"/>
      <c r="JFF67" s="9"/>
      <c r="JFG67" s="9"/>
      <c r="JFH67" s="9"/>
      <c r="JFI67" s="9"/>
      <c r="JFJ67" s="9"/>
      <c r="JFK67" s="9"/>
      <c r="JFL67" s="9"/>
      <c r="JFM67" s="9"/>
      <c r="JFN67" s="9"/>
      <c r="JFO67" s="9"/>
      <c r="JFP67" s="9"/>
      <c r="JFQ67" s="9"/>
      <c r="JFR67" s="9"/>
      <c r="JFS67" s="9"/>
      <c r="JFT67" s="9"/>
      <c r="JFU67" s="9"/>
      <c r="JFV67" s="9"/>
      <c r="JFW67" s="9"/>
      <c r="JFX67" s="9"/>
      <c r="JFY67" s="9"/>
      <c r="JFZ67" s="9"/>
      <c r="JGA67" s="9"/>
      <c r="JGB67" s="9"/>
      <c r="JGC67" s="9"/>
      <c r="JGD67" s="9"/>
      <c r="JGE67" s="9"/>
      <c r="JGF67" s="9"/>
      <c r="JGG67" s="9"/>
      <c r="JGH67" s="9"/>
      <c r="JGI67" s="9"/>
      <c r="JGJ67" s="9"/>
      <c r="JGK67" s="9"/>
      <c r="JGL67" s="9"/>
      <c r="JGM67" s="9"/>
      <c r="JGN67" s="9"/>
      <c r="JGO67" s="9"/>
      <c r="JGP67" s="9"/>
      <c r="JGQ67" s="9"/>
      <c r="JGR67" s="9"/>
      <c r="JGS67" s="9"/>
      <c r="JGT67" s="9"/>
      <c r="JGU67" s="9"/>
      <c r="JGV67" s="9"/>
      <c r="JGW67" s="9"/>
      <c r="JGX67" s="9"/>
      <c r="JGY67" s="9"/>
      <c r="JGZ67" s="9"/>
      <c r="JHA67" s="9"/>
      <c r="JHB67" s="9"/>
      <c r="JHC67" s="9"/>
      <c r="JHD67" s="9"/>
      <c r="JHE67" s="9"/>
      <c r="JHF67" s="9"/>
      <c r="JHG67" s="9"/>
      <c r="JHH67" s="9"/>
      <c r="JHI67" s="9"/>
      <c r="JHJ67" s="9"/>
      <c r="JHK67" s="9"/>
      <c r="JHL67" s="9"/>
      <c r="JHM67" s="9"/>
      <c r="JHN67" s="9"/>
      <c r="JHO67" s="9"/>
      <c r="JHP67" s="9"/>
      <c r="JHQ67" s="9"/>
      <c r="JHR67" s="9"/>
      <c r="JHS67" s="9"/>
      <c r="JHT67" s="9"/>
      <c r="JHU67" s="9"/>
      <c r="JHV67" s="9"/>
      <c r="JHW67" s="9"/>
      <c r="JHX67" s="9"/>
      <c r="JHY67" s="9"/>
      <c r="JHZ67" s="9"/>
      <c r="JIA67" s="9"/>
      <c r="JIB67" s="9"/>
      <c r="JIC67" s="9"/>
      <c r="JID67" s="9"/>
      <c r="JIE67" s="9"/>
      <c r="JIF67" s="9"/>
      <c r="JIG67" s="9"/>
      <c r="JIH67" s="9"/>
      <c r="JII67" s="9"/>
      <c r="JIJ67" s="9"/>
      <c r="JIK67" s="9"/>
      <c r="JIL67" s="9"/>
      <c r="JIM67" s="9"/>
      <c r="JIN67" s="9"/>
      <c r="JIO67" s="9"/>
      <c r="JIP67" s="9"/>
      <c r="JIQ67" s="9"/>
      <c r="JIR67" s="9"/>
      <c r="JIS67" s="9"/>
      <c r="JIT67" s="9"/>
      <c r="JIU67" s="9"/>
      <c r="JIV67" s="9"/>
      <c r="JIW67" s="9"/>
      <c r="JIX67" s="9"/>
      <c r="JIY67" s="9"/>
      <c r="JIZ67" s="9"/>
      <c r="JJA67" s="9"/>
      <c r="JJB67" s="9"/>
      <c r="JJC67" s="9"/>
      <c r="JJD67" s="9"/>
      <c r="JJE67" s="9"/>
      <c r="JJF67" s="9"/>
      <c r="JJG67" s="9"/>
      <c r="JJH67" s="9"/>
      <c r="JJI67" s="9"/>
      <c r="JJJ67" s="9"/>
      <c r="JJK67" s="9"/>
      <c r="JJL67" s="9"/>
      <c r="JJM67" s="9"/>
      <c r="JJN67" s="9"/>
      <c r="JJO67" s="9"/>
      <c r="JJP67" s="9"/>
      <c r="JJQ67" s="9"/>
      <c r="JJR67" s="9"/>
      <c r="JJS67" s="9"/>
      <c r="JJT67" s="9"/>
      <c r="JJU67" s="9"/>
      <c r="JJV67" s="9"/>
      <c r="JJW67" s="9"/>
      <c r="JJX67" s="9"/>
      <c r="JJY67" s="9"/>
      <c r="JJZ67" s="9"/>
      <c r="JKA67" s="9"/>
      <c r="JKB67" s="9"/>
      <c r="JKC67" s="9"/>
      <c r="JKD67" s="9"/>
      <c r="JKE67" s="9"/>
      <c r="JKF67" s="9"/>
      <c r="JKG67" s="9"/>
      <c r="JKH67" s="9"/>
      <c r="JKI67" s="9"/>
      <c r="JKJ67" s="9"/>
      <c r="JKK67" s="9"/>
      <c r="JKL67" s="9"/>
      <c r="JKM67" s="9"/>
      <c r="JKN67" s="9"/>
      <c r="JKO67" s="9"/>
      <c r="JKP67" s="9"/>
      <c r="JKQ67" s="9"/>
      <c r="JKR67" s="9"/>
      <c r="JKS67" s="9"/>
      <c r="JKT67" s="9"/>
      <c r="JKU67" s="9"/>
      <c r="JKV67" s="9"/>
      <c r="JKW67" s="9"/>
      <c r="JKX67" s="9"/>
      <c r="JKY67" s="9"/>
      <c r="JKZ67" s="9"/>
      <c r="JLA67" s="9"/>
      <c r="JLB67" s="9"/>
      <c r="JLC67" s="9"/>
      <c r="JLD67" s="9"/>
      <c r="JLE67" s="9"/>
      <c r="JLF67" s="9"/>
      <c r="JLG67" s="9"/>
      <c r="JLH67" s="9"/>
      <c r="JLI67" s="9"/>
      <c r="JLJ67" s="9"/>
      <c r="JLK67" s="9"/>
      <c r="JLL67" s="9"/>
      <c r="JLM67" s="9"/>
      <c r="JLN67" s="9"/>
      <c r="JLO67" s="9"/>
      <c r="JLP67" s="9"/>
      <c r="JLQ67" s="9"/>
      <c r="JLR67" s="9"/>
      <c r="JLS67" s="9"/>
      <c r="JLT67" s="9"/>
      <c r="JLU67" s="9"/>
      <c r="JLV67" s="9"/>
      <c r="JLW67" s="9"/>
      <c r="JLX67" s="9"/>
      <c r="JLY67" s="9"/>
      <c r="JLZ67" s="9"/>
      <c r="JMA67" s="9"/>
      <c r="JMB67" s="9"/>
      <c r="JMC67" s="9"/>
      <c r="JMD67" s="9"/>
      <c r="JME67" s="9"/>
      <c r="JMF67" s="9"/>
      <c r="JMG67" s="9"/>
      <c r="JMH67" s="9"/>
      <c r="JMI67" s="9"/>
      <c r="JMJ67" s="9"/>
      <c r="JMK67" s="9"/>
      <c r="JML67" s="9"/>
      <c r="JMM67" s="9"/>
      <c r="JMN67" s="9"/>
      <c r="JMO67" s="9"/>
      <c r="JMP67" s="9"/>
      <c r="JMQ67" s="9"/>
      <c r="JMR67" s="9"/>
      <c r="JMS67" s="9"/>
      <c r="JMT67" s="9"/>
      <c r="JMU67" s="9"/>
      <c r="JMV67" s="9"/>
      <c r="JMW67" s="9"/>
      <c r="JMX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I67" s="9"/>
      <c r="JNJ67" s="9"/>
      <c r="JNK67" s="9"/>
      <c r="JNL67" s="9"/>
      <c r="JNM67" s="9"/>
      <c r="JNN67" s="9"/>
      <c r="JNO67" s="9"/>
      <c r="JNP67" s="9"/>
      <c r="JNQ67" s="9"/>
      <c r="JNR67" s="9"/>
      <c r="JNS67" s="9"/>
      <c r="JNT67" s="9"/>
      <c r="JNU67" s="9"/>
      <c r="JNV67" s="9"/>
      <c r="JNW67" s="9"/>
      <c r="JNX67" s="9"/>
      <c r="JNY67" s="9"/>
      <c r="JNZ67" s="9"/>
      <c r="JOA67" s="9"/>
      <c r="JOB67" s="9"/>
      <c r="JOC67" s="9"/>
      <c r="JOD67" s="9"/>
      <c r="JOE67" s="9"/>
      <c r="JOF67" s="9"/>
      <c r="JOG67" s="9"/>
      <c r="JOH67" s="9"/>
      <c r="JOI67" s="9"/>
      <c r="JOJ67" s="9"/>
      <c r="JOK67" s="9"/>
      <c r="JOL67" s="9"/>
      <c r="JOM67" s="9"/>
      <c r="JON67" s="9"/>
      <c r="JOO67" s="9"/>
      <c r="JOP67" s="9"/>
      <c r="JOQ67" s="9"/>
      <c r="JOR67" s="9"/>
      <c r="JOS67" s="9"/>
      <c r="JOT67" s="9"/>
      <c r="JOU67" s="9"/>
      <c r="JOV67" s="9"/>
      <c r="JOW67" s="9"/>
      <c r="JOX67" s="9"/>
      <c r="JOY67" s="9"/>
      <c r="JOZ67" s="9"/>
      <c r="JPA67" s="9"/>
      <c r="JPB67" s="9"/>
      <c r="JPC67" s="9"/>
      <c r="JPD67" s="9"/>
      <c r="JPE67" s="9"/>
      <c r="JPF67" s="9"/>
      <c r="JPG67" s="9"/>
      <c r="JPH67" s="9"/>
      <c r="JPI67" s="9"/>
      <c r="JPJ67" s="9"/>
      <c r="JPK67" s="9"/>
      <c r="JPL67" s="9"/>
      <c r="JPM67" s="9"/>
      <c r="JPN67" s="9"/>
      <c r="JPO67" s="9"/>
      <c r="JPP67" s="9"/>
      <c r="JPQ67" s="9"/>
      <c r="JPR67" s="9"/>
      <c r="JPS67" s="9"/>
      <c r="JPT67" s="9"/>
      <c r="JPU67" s="9"/>
      <c r="JPV67" s="9"/>
      <c r="JPW67" s="9"/>
      <c r="JPX67" s="9"/>
      <c r="JPY67" s="9"/>
      <c r="JPZ67" s="9"/>
      <c r="JQA67" s="9"/>
      <c r="JQB67" s="9"/>
      <c r="JQC67" s="9"/>
      <c r="JQD67" s="9"/>
      <c r="JQE67" s="9"/>
      <c r="JQF67" s="9"/>
      <c r="JQG67" s="9"/>
      <c r="JQH67" s="9"/>
      <c r="JQI67" s="9"/>
      <c r="JQJ67" s="9"/>
      <c r="JQK67" s="9"/>
      <c r="JQL67" s="9"/>
      <c r="JQM67" s="9"/>
      <c r="JQN67" s="9"/>
      <c r="JQO67" s="9"/>
      <c r="JQP67" s="9"/>
      <c r="JQQ67" s="9"/>
      <c r="JQR67" s="9"/>
      <c r="JQS67" s="9"/>
      <c r="JQT67" s="9"/>
      <c r="JQU67" s="9"/>
      <c r="JQV67" s="9"/>
      <c r="JQW67" s="9"/>
      <c r="JQX67" s="9"/>
      <c r="JQY67" s="9"/>
      <c r="JQZ67" s="9"/>
      <c r="JRA67" s="9"/>
      <c r="JRB67" s="9"/>
      <c r="JRC67" s="9"/>
      <c r="JRD67" s="9"/>
      <c r="JRE67" s="9"/>
      <c r="JRF67" s="9"/>
      <c r="JRG67" s="9"/>
      <c r="JRH67" s="9"/>
      <c r="JRI67" s="9"/>
      <c r="JRJ67" s="9"/>
      <c r="JRK67" s="9"/>
      <c r="JRL67" s="9"/>
      <c r="JRM67" s="9"/>
      <c r="JRN67" s="9"/>
      <c r="JRO67" s="9"/>
      <c r="JRP67" s="9"/>
      <c r="JRQ67" s="9"/>
      <c r="JRR67" s="9"/>
      <c r="JRS67" s="9"/>
      <c r="JRT67" s="9"/>
      <c r="JRU67" s="9"/>
      <c r="JRV67" s="9"/>
      <c r="JRW67" s="9"/>
      <c r="JRX67" s="9"/>
      <c r="JRY67" s="9"/>
      <c r="JRZ67" s="9"/>
      <c r="JSA67" s="9"/>
      <c r="JSB67" s="9"/>
      <c r="JSC67" s="9"/>
      <c r="JSD67" s="9"/>
      <c r="JSE67" s="9"/>
      <c r="JSF67" s="9"/>
      <c r="JSG67" s="9"/>
      <c r="JSH67" s="9"/>
      <c r="JSI67" s="9"/>
      <c r="JSJ67" s="9"/>
      <c r="JSK67" s="9"/>
      <c r="JSL67" s="9"/>
      <c r="JSM67" s="9"/>
      <c r="JSN67" s="9"/>
      <c r="JSO67" s="9"/>
      <c r="JSP67" s="9"/>
      <c r="JSQ67" s="9"/>
      <c r="JSR67" s="9"/>
      <c r="JSS67" s="9"/>
      <c r="JST67" s="9"/>
      <c r="JSU67" s="9"/>
      <c r="JSV67" s="9"/>
      <c r="JSW67" s="9"/>
      <c r="JSX67" s="9"/>
      <c r="JSY67" s="9"/>
      <c r="JSZ67" s="9"/>
      <c r="JTA67" s="9"/>
      <c r="JTB67" s="9"/>
      <c r="JTC67" s="9"/>
      <c r="JTD67" s="9"/>
      <c r="JTE67" s="9"/>
      <c r="JTF67" s="9"/>
      <c r="JTG67" s="9"/>
      <c r="JTH67" s="9"/>
      <c r="JTI67" s="9"/>
      <c r="JTJ67" s="9"/>
      <c r="JTK67" s="9"/>
      <c r="JTL67" s="9"/>
      <c r="JTM67" s="9"/>
      <c r="JTN67" s="9"/>
      <c r="JTO67" s="9"/>
      <c r="JTP67" s="9"/>
      <c r="JTQ67" s="9"/>
      <c r="JTR67" s="9"/>
      <c r="JTS67" s="9"/>
      <c r="JTT67" s="9"/>
      <c r="JTU67" s="9"/>
      <c r="JTV67" s="9"/>
      <c r="JTW67" s="9"/>
      <c r="JTX67" s="9"/>
      <c r="JTY67" s="9"/>
      <c r="JTZ67" s="9"/>
      <c r="JUA67" s="9"/>
      <c r="JUB67" s="9"/>
      <c r="JUC67" s="9"/>
      <c r="JUD67" s="9"/>
      <c r="JUE67" s="9"/>
      <c r="JUF67" s="9"/>
      <c r="JUG67" s="9"/>
      <c r="JUH67" s="9"/>
      <c r="JUI67" s="9"/>
      <c r="JUJ67" s="9"/>
      <c r="JUK67" s="9"/>
      <c r="JUL67" s="9"/>
      <c r="JUM67" s="9"/>
      <c r="JUN67" s="9"/>
      <c r="JUO67" s="9"/>
      <c r="JUP67" s="9"/>
      <c r="JUQ67" s="9"/>
      <c r="JUR67" s="9"/>
      <c r="JUS67" s="9"/>
      <c r="JUT67" s="9"/>
      <c r="JUU67" s="9"/>
      <c r="JUV67" s="9"/>
      <c r="JUW67" s="9"/>
      <c r="JUX67" s="9"/>
      <c r="JUY67" s="9"/>
      <c r="JUZ67" s="9"/>
      <c r="JVA67" s="9"/>
      <c r="JVB67" s="9"/>
      <c r="JVC67" s="9"/>
      <c r="JVD67" s="9"/>
      <c r="JVE67" s="9"/>
      <c r="JVF67" s="9"/>
      <c r="JVG67" s="9"/>
      <c r="JVH67" s="9"/>
      <c r="JVI67" s="9"/>
      <c r="JVJ67" s="9"/>
      <c r="JVK67" s="9"/>
      <c r="JVL67" s="9"/>
      <c r="JVM67" s="9"/>
      <c r="JVN67" s="9"/>
      <c r="JVO67" s="9"/>
      <c r="JVP67" s="9"/>
      <c r="JVQ67" s="9"/>
      <c r="JVR67" s="9"/>
      <c r="JVS67" s="9"/>
      <c r="JVT67" s="9"/>
      <c r="JVU67" s="9"/>
      <c r="JVV67" s="9"/>
      <c r="JVW67" s="9"/>
      <c r="JVX67" s="9"/>
      <c r="JVY67" s="9"/>
      <c r="JVZ67" s="9"/>
      <c r="JWA67" s="9"/>
      <c r="JWB67" s="9"/>
      <c r="JWC67" s="9"/>
      <c r="JWD67" s="9"/>
      <c r="JWE67" s="9"/>
      <c r="JWF67" s="9"/>
      <c r="JWG67" s="9"/>
      <c r="JWH67" s="9"/>
      <c r="JWI67" s="9"/>
      <c r="JWJ67" s="9"/>
      <c r="JWK67" s="9"/>
      <c r="JWL67" s="9"/>
      <c r="JWM67" s="9"/>
      <c r="JWN67" s="9"/>
      <c r="JWO67" s="9"/>
      <c r="JWP67" s="9"/>
      <c r="JWQ67" s="9"/>
      <c r="JWR67" s="9"/>
      <c r="JWS67" s="9"/>
      <c r="JWT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E67" s="9"/>
      <c r="JXF67" s="9"/>
      <c r="JXG67" s="9"/>
      <c r="JXH67" s="9"/>
      <c r="JXI67" s="9"/>
      <c r="JXJ67" s="9"/>
      <c r="JXK67" s="9"/>
      <c r="JXL67" s="9"/>
      <c r="JXM67" s="9"/>
      <c r="JXN67" s="9"/>
      <c r="JXO67" s="9"/>
      <c r="JXP67" s="9"/>
      <c r="JXQ67" s="9"/>
      <c r="JXR67" s="9"/>
      <c r="JXS67" s="9"/>
      <c r="JXT67" s="9"/>
      <c r="JXU67" s="9"/>
      <c r="JXV67" s="9"/>
      <c r="JXW67" s="9"/>
      <c r="JXX67" s="9"/>
      <c r="JXY67" s="9"/>
      <c r="JXZ67" s="9"/>
      <c r="JYA67" s="9"/>
      <c r="JYB67" s="9"/>
      <c r="JYC67" s="9"/>
      <c r="JYD67" s="9"/>
      <c r="JYE67" s="9"/>
      <c r="JYF67" s="9"/>
      <c r="JYG67" s="9"/>
      <c r="JYH67" s="9"/>
      <c r="JYI67" s="9"/>
      <c r="JYJ67" s="9"/>
      <c r="JYK67" s="9"/>
      <c r="JYL67" s="9"/>
      <c r="JYM67" s="9"/>
      <c r="JYN67" s="9"/>
      <c r="JYO67" s="9"/>
      <c r="JYP67" s="9"/>
      <c r="JYQ67" s="9"/>
      <c r="JYR67" s="9"/>
      <c r="JYS67" s="9"/>
      <c r="JYT67" s="9"/>
      <c r="JYU67" s="9"/>
      <c r="JYV67" s="9"/>
      <c r="JYW67" s="9"/>
      <c r="JYX67" s="9"/>
      <c r="JYY67" s="9"/>
      <c r="JYZ67" s="9"/>
      <c r="JZA67" s="9"/>
      <c r="JZB67" s="9"/>
      <c r="JZC67" s="9"/>
      <c r="JZD67" s="9"/>
      <c r="JZE67" s="9"/>
      <c r="JZF67" s="9"/>
      <c r="JZG67" s="9"/>
      <c r="JZH67" s="9"/>
      <c r="JZI67" s="9"/>
      <c r="JZJ67" s="9"/>
      <c r="JZK67" s="9"/>
      <c r="JZL67" s="9"/>
      <c r="JZM67" s="9"/>
      <c r="JZN67" s="9"/>
      <c r="JZO67" s="9"/>
      <c r="JZP67" s="9"/>
      <c r="JZQ67" s="9"/>
      <c r="JZR67" s="9"/>
      <c r="JZS67" s="9"/>
      <c r="JZT67" s="9"/>
      <c r="JZU67" s="9"/>
      <c r="JZV67" s="9"/>
      <c r="JZW67" s="9"/>
      <c r="JZX67" s="9"/>
      <c r="JZY67" s="9"/>
      <c r="JZZ67" s="9"/>
      <c r="KAA67" s="9"/>
      <c r="KAB67" s="9"/>
      <c r="KAC67" s="9"/>
      <c r="KAD67" s="9"/>
      <c r="KAE67" s="9"/>
      <c r="KAF67" s="9"/>
      <c r="KAG67" s="9"/>
      <c r="KAH67" s="9"/>
      <c r="KAI67" s="9"/>
      <c r="KAJ67" s="9"/>
      <c r="KAK67" s="9"/>
      <c r="KAL67" s="9"/>
      <c r="KAM67" s="9"/>
      <c r="KAN67" s="9"/>
      <c r="KAO67" s="9"/>
      <c r="KAP67" s="9"/>
      <c r="KAQ67" s="9"/>
      <c r="KAR67" s="9"/>
      <c r="KAS67" s="9"/>
      <c r="KAT67" s="9"/>
      <c r="KAU67" s="9"/>
      <c r="KAV67" s="9"/>
      <c r="KAW67" s="9"/>
      <c r="KAX67" s="9"/>
      <c r="KAY67" s="9"/>
      <c r="KAZ67" s="9"/>
      <c r="KBA67" s="9"/>
      <c r="KBB67" s="9"/>
      <c r="KBC67" s="9"/>
      <c r="KBD67" s="9"/>
      <c r="KBE67" s="9"/>
      <c r="KBF67" s="9"/>
      <c r="KBG67" s="9"/>
      <c r="KBH67" s="9"/>
      <c r="KBI67" s="9"/>
      <c r="KBJ67" s="9"/>
      <c r="KBK67" s="9"/>
      <c r="KBL67" s="9"/>
      <c r="KBM67" s="9"/>
      <c r="KBN67" s="9"/>
      <c r="KBO67" s="9"/>
      <c r="KBP67" s="9"/>
      <c r="KBQ67" s="9"/>
      <c r="KBR67" s="9"/>
      <c r="KBS67" s="9"/>
      <c r="KBT67" s="9"/>
      <c r="KBU67" s="9"/>
      <c r="KBV67" s="9"/>
      <c r="KBW67" s="9"/>
      <c r="KBX67" s="9"/>
      <c r="KBY67" s="9"/>
      <c r="KBZ67" s="9"/>
      <c r="KCA67" s="9"/>
      <c r="KCB67" s="9"/>
      <c r="KCC67" s="9"/>
      <c r="KCD67" s="9"/>
      <c r="KCE67" s="9"/>
      <c r="KCF67" s="9"/>
      <c r="KCG67" s="9"/>
      <c r="KCH67" s="9"/>
      <c r="KCI67" s="9"/>
      <c r="KCJ67" s="9"/>
      <c r="KCK67" s="9"/>
      <c r="KCL67" s="9"/>
      <c r="KCM67" s="9"/>
      <c r="KCN67" s="9"/>
      <c r="KCO67" s="9"/>
      <c r="KCP67" s="9"/>
      <c r="KCQ67" s="9"/>
      <c r="KCR67" s="9"/>
      <c r="KCS67" s="9"/>
      <c r="KCT67" s="9"/>
      <c r="KCU67" s="9"/>
      <c r="KCV67" s="9"/>
      <c r="KCW67" s="9"/>
      <c r="KCX67" s="9"/>
      <c r="KCY67" s="9"/>
      <c r="KCZ67" s="9"/>
      <c r="KDA67" s="9"/>
      <c r="KDB67" s="9"/>
      <c r="KDC67" s="9"/>
      <c r="KDD67" s="9"/>
      <c r="KDE67" s="9"/>
      <c r="KDF67" s="9"/>
      <c r="KDG67" s="9"/>
      <c r="KDH67" s="9"/>
      <c r="KDI67" s="9"/>
      <c r="KDJ67" s="9"/>
      <c r="KDK67" s="9"/>
      <c r="KDL67" s="9"/>
      <c r="KDM67" s="9"/>
      <c r="KDN67" s="9"/>
      <c r="KDO67" s="9"/>
      <c r="KDP67" s="9"/>
      <c r="KDQ67" s="9"/>
      <c r="KDR67" s="9"/>
      <c r="KDS67" s="9"/>
      <c r="KDT67" s="9"/>
      <c r="KDU67" s="9"/>
      <c r="KDV67" s="9"/>
      <c r="KDW67" s="9"/>
      <c r="KDX67" s="9"/>
      <c r="KDY67" s="9"/>
      <c r="KDZ67" s="9"/>
      <c r="KEA67" s="9"/>
      <c r="KEB67" s="9"/>
      <c r="KEC67" s="9"/>
      <c r="KED67" s="9"/>
      <c r="KEE67" s="9"/>
      <c r="KEF67" s="9"/>
      <c r="KEG67" s="9"/>
      <c r="KEH67" s="9"/>
      <c r="KEI67" s="9"/>
      <c r="KEJ67" s="9"/>
      <c r="KEK67" s="9"/>
      <c r="KEL67" s="9"/>
      <c r="KEM67" s="9"/>
      <c r="KEN67" s="9"/>
      <c r="KEO67" s="9"/>
      <c r="KEP67" s="9"/>
      <c r="KEQ67" s="9"/>
      <c r="KER67" s="9"/>
      <c r="KES67" s="9"/>
      <c r="KET67" s="9"/>
      <c r="KEU67" s="9"/>
      <c r="KEV67" s="9"/>
      <c r="KEW67" s="9"/>
      <c r="KEX67" s="9"/>
      <c r="KEY67" s="9"/>
      <c r="KEZ67" s="9"/>
      <c r="KFA67" s="9"/>
      <c r="KFB67" s="9"/>
      <c r="KFC67" s="9"/>
      <c r="KFD67" s="9"/>
      <c r="KFE67" s="9"/>
      <c r="KFF67" s="9"/>
      <c r="KFG67" s="9"/>
      <c r="KFH67" s="9"/>
      <c r="KFI67" s="9"/>
      <c r="KFJ67" s="9"/>
      <c r="KFK67" s="9"/>
      <c r="KFL67" s="9"/>
      <c r="KFM67" s="9"/>
      <c r="KFN67" s="9"/>
      <c r="KFO67" s="9"/>
      <c r="KFP67" s="9"/>
      <c r="KFQ67" s="9"/>
      <c r="KFR67" s="9"/>
      <c r="KFS67" s="9"/>
      <c r="KFT67" s="9"/>
      <c r="KFU67" s="9"/>
      <c r="KFV67" s="9"/>
      <c r="KFW67" s="9"/>
      <c r="KFX67" s="9"/>
      <c r="KFY67" s="9"/>
      <c r="KFZ67" s="9"/>
      <c r="KGA67" s="9"/>
      <c r="KGB67" s="9"/>
      <c r="KGC67" s="9"/>
      <c r="KGD67" s="9"/>
      <c r="KGE67" s="9"/>
      <c r="KGF67" s="9"/>
      <c r="KGG67" s="9"/>
      <c r="KGH67" s="9"/>
      <c r="KGI67" s="9"/>
      <c r="KGJ67" s="9"/>
      <c r="KGK67" s="9"/>
      <c r="KGL67" s="9"/>
      <c r="KGM67" s="9"/>
      <c r="KGN67" s="9"/>
      <c r="KGO67" s="9"/>
      <c r="KGP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A67" s="9"/>
      <c r="KHB67" s="9"/>
      <c r="KHC67" s="9"/>
      <c r="KHD67" s="9"/>
      <c r="KHE67" s="9"/>
      <c r="KHF67" s="9"/>
      <c r="KHG67" s="9"/>
      <c r="KHH67" s="9"/>
      <c r="KHI67" s="9"/>
      <c r="KHJ67" s="9"/>
      <c r="KHK67" s="9"/>
      <c r="KHL67" s="9"/>
      <c r="KHM67" s="9"/>
      <c r="KHN67" s="9"/>
      <c r="KHO67" s="9"/>
      <c r="KHP67" s="9"/>
      <c r="KHQ67" s="9"/>
      <c r="KHR67" s="9"/>
      <c r="KHS67" s="9"/>
      <c r="KHT67" s="9"/>
      <c r="KHU67" s="9"/>
      <c r="KHV67" s="9"/>
      <c r="KHW67" s="9"/>
      <c r="KHX67" s="9"/>
      <c r="KHY67" s="9"/>
      <c r="KHZ67" s="9"/>
      <c r="KIA67" s="9"/>
      <c r="KIB67" s="9"/>
      <c r="KIC67" s="9"/>
      <c r="KID67" s="9"/>
      <c r="KIE67" s="9"/>
      <c r="KIF67" s="9"/>
      <c r="KIG67" s="9"/>
      <c r="KIH67" s="9"/>
      <c r="KII67" s="9"/>
      <c r="KIJ67" s="9"/>
      <c r="KIK67" s="9"/>
      <c r="KIL67" s="9"/>
      <c r="KIM67" s="9"/>
      <c r="KIN67" s="9"/>
      <c r="KIO67" s="9"/>
      <c r="KIP67" s="9"/>
      <c r="KIQ67" s="9"/>
      <c r="KIR67" s="9"/>
      <c r="KIS67" s="9"/>
      <c r="KIT67" s="9"/>
      <c r="KIU67" s="9"/>
      <c r="KIV67" s="9"/>
      <c r="KIW67" s="9"/>
      <c r="KIX67" s="9"/>
      <c r="KIY67" s="9"/>
      <c r="KIZ67" s="9"/>
      <c r="KJA67" s="9"/>
      <c r="KJB67" s="9"/>
      <c r="KJC67" s="9"/>
      <c r="KJD67" s="9"/>
      <c r="KJE67" s="9"/>
      <c r="KJF67" s="9"/>
      <c r="KJG67" s="9"/>
      <c r="KJH67" s="9"/>
      <c r="KJI67" s="9"/>
      <c r="KJJ67" s="9"/>
      <c r="KJK67" s="9"/>
      <c r="KJL67" s="9"/>
      <c r="KJM67" s="9"/>
      <c r="KJN67" s="9"/>
      <c r="KJO67" s="9"/>
      <c r="KJP67" s="9"/>
      <c r="KJQ67" s="9"/>
      <c r="KJR67" s="9"/>
      <c r="KJS67" s="9"/>
      <c r="KJT67" s="9"/>
      <c r="KJU67" s="9"/>
      <c r="KJV67" s="9"/>
      <c r="KJW67" s="9"/>
      <c r="KJX67" s="9"/>
      <c r="KJY67" s="9"/>
      <c r="KJZ67" s="9"/>
      <c r="KKA67" s="9"/>
      <c r="KKB67" s="9"/>
      <c r="KKC67" s="9"/>
      <c r="KKD67" s="9"/>
      <c r="KKE67" s="9"/>
      <c r="KKF67" s="9"/>
      <c r="KKG67" s="9"/>
      <c r="KKH67" s="9"/>
      <c r="KKI67" s="9"/>
      <c r="KKJ67" s="9"/>
      <c r="KKK67" s="9"/>
      <c r="KKL67" s="9"/>
      <c r="KKM67" s="9"/>
      <c r="KKN67" s="9"/>
      <c r="KKO67" s="9"/>
      <c r="KKP67" s="9"/>
      <c r="KKQ67" s="9"/>
      <c r="KKR67" s="9"/>
      <c r="KKS67" s="9"/>
      <c r="KKT67" s="9"/>
      <c r="KKU67" s="9"/>
      <c r="KKV67" s="9"/>
      <c r="KKW67" s="9"/>
      <c r="KKX67" s="9"/>
      <c r="KKY67" s="9"/>
      <c r="KKZ67" s="9"/>
      <c r="KLA67" s="9"/>
      <c r="KLB67" s="9"/>
      <c r="KLC67" s="9"/>
      <c r="KLD67" s="9"/>
      <c r="KLE67" s="9"/>
      <c r="KLF67" s="9"/>
      <c r="KLG67" s="9"/>
      <c r="KLH67" s="9"/>
      <c r="KLI67" s="9"/>
      <c r="KLJ67" s="9"/>
      <c r="KLK67" s="9"/>
      <c r="KLL67" s="9"/>
      <c r="KLM67" s="9"/>
      <c r="KLN67" s="9"/>
      <c r="KLO67" s="9"/>
      <c r="KLP67" s="9"/>
      <c r="KLQ67" s="9"/>
      <c r="KLR67" s="9"/>
      <c r="KLS67" s="9"/>
      <c r="KLT67" s="9"/>
      <c r="KLU67" s="9"/>
      <c r="KLV67" s="9"/>
      <c r="KLW67" s="9"/>
      <c r="KLX67" s="9"/>
      <c r="KLY67" s="9"/>
      <c r="KLZ67" s="9"/>
      <c r="KMA67" s="9"/>
      <c r="KMB67" s="9"/>
      <c r="KMC67" s="9"/>
      <c r="KMD67" s="9"/>
      <c r="KME67" s="9"/>
      <c r="KMF67" s="9"/>
      <c r="KMG67" s="9"/>
      <c r="KMH67" s="9"/>
      <c r="KMI67" s="9"/>
      <c r="KMJ67" s="9"/>
      <c r="KMK67" s="9"/>
      <c r="KML67" s="9"/>
      <c r="KMM67" s="9"/>
      <c r="KMN67" s="9"/>
      <c r="KMO67" s="9"/>
      <c r="KMP67" s="9"/>
      <c r="KMQ67" s="9"/>
      <c r="KMR67" s="9"/>
      <c r="KMS67" s="9"/>
      <c r="KMT67" s="9"/>
      <c r="KMU67" s="9"/>
      <c r="KMV67" s="9"/>
      <c r="KMW67" s="9"/>
      <c r="KMX67" s="9"/>
      <c r="KMY67" s="9"/>
      <c r="KMZ67" s="9"/>
      <c r="KNA67" s="9"/>
      <c r="KNB67" s="9"/>
      <c r="KNC67" s="9"/>
      <c r="KND67" s="9"/>
      <c r="KNE67" s="9"/>
      <c r="KNF67" s="9"/>
      <c r="KNG67" s="9"/>
      <c r="KNH67" s="9"/>
      <c r="KNI67" s="9"/>
      <c r="KNJ67" s="9"/>
      <c r="KNK67" s="9"/>
      <c r="KNL67" s="9"/>
      <c r="KNM67" s="9"/>
      <c r="KNN67" s="9"/>
      <c r="KNO67" s="9"/>
      <c r="KNP67" s="9"/>
      <c r="KNQ67" s="9"/>
      <c r="KNR67" s="9"/>
      <c r="KNS67" s="9"/>
      <c r="KNT67" s="9"/>
      <c r="KNU67" s="9"/>
      <c r="KNV67" s="9"/>
      <c r="KNW67" s="9"/>
      <c r="KNX67" s="9"/>
      <c r="KNY67" s="9"/>
      <c r="KNZ67" s="9"/>
      <c r="KOA67" s="9"/>
      <c r="KOB67" s="9"/>
      <c r="KOC67" s="9"/>
      <c r="KOD67" s="9"/>
      <c r="KOE67" s="9"/>
      <c r="KOF67" s="9"/>
      <c r="KOG67" s="9"/>
      <c r="KOH67" s="9"/>
      <c r="KOI67" s="9"/>
      <c r="KOJ67" s="9"/>
      <c r="KOK67" s="9"/>
      <c r="KOL67" s="9"/>
      <c r="KOM67" s="9"/>
      <c r="KON67" s="9"/>
      <c r="KOO67" s="9"/>
      <c r="KOP67" s="9"/>
      <c r="KOQ67" s="9"/>
      <c r="KOR67" s="9"/>
      <c r="KOS67" s="9"/>
      <c r="KOT67" s="9"/>
      <c r="KOU67" s="9"/>
      <c r="KOV67" s="9"/>
      <c r="KOW67" s="9"/>
      <c r="KOX67" s="9"/>
      <c r="KOY67" s="9"/>
      <c r="KOZ67" s="9"/>
      <c r="KPA67" s="9"/>
      <c r="KPB67" s="9"/>
      <c r="KPC67" s="9"/>
      <c r="KPD67" s="9"/>
      <c r="KPE67" s="9"/>
      <c r="KPF67" s="9"/>
      <c r="KPG67" s="9"/>
      <c r="KPH67" s="9"/>
      <c r="KPI67" s="9"/>
      <c r="KPJ67" s="9"/>
      <c r="KPK67" s="9"/>
      <c r="KPL67" s="9"/>
      <c r="KPM67" s="9"/>
      <c r="KPN67" s="9"/>
      <c r="KPO67" s="9"/>
      <c r="KPP67" s="9"/>
      <c r="KPQ67" s="9"/>
      <c r="KPR67" s="9"/>
      <c r="KPS67" s="9"/>
      <c r="KPT67" s="9"/>
      <c r="KPU67" s="9"/>
      <c r="KPV67" s="9"/>
      <c r="KPW67" s="9"/>
      <c r="KPX67" s="9"/>
      <c r="KPY67" s="9"/>
      <c r="KPZ67" s="9"/>
      <c r="KQA67" s="9"/>
      <c r="KQB67" s="9"/>
      <c r="KQC67" s="9"/>
      <c r="KQD67" s="9"/>
      <c r="KQE67" s="9"/>
      <c r="KQF67" s="9"/>
      <c r="KQG67" s="9"/>
      <c r="KQH67" s="9"/>
      <c r="KQI67" s="9"/>
      <c r="KQJ67" s="9"/>
      <c r="KQK67" s="9"/>
      <c r="KQL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W67" s="9"/>
      <c r="KQX67" s="9"/>
      <c r="KQY67" s="9"/>
      <c r="KQZ67" s="9"/>
      <c r="KRA67" s="9"/>
      <c r="KRB67" s="9"/>
      <c r="KRC67" s="9"/>
      <c r="KRD67" s="9"/>
      <c r="KRE67" s="9"/>
      <c r="KRF67" s="9"/>
      <c r="KRG67" s="9"/>
      <c r="KRH67" s="9"/>
      <c r="KRI67" s="9"/>
      <c r="KRJ67" s="9"/>
      <c r="KRK67" s="9"/>
      <c r="KRL67" s="9"/>
      <c r="KRM67" s="9"/>
      <c r="KRN67" s="9"/>
      <c r="KRO67" s="9"/>
      <c r="KRP67" s="9"/>
      <c r="KRQ67" s="9"/>
      <c r="KRR67" s="9"/>
      <c r="KRS67" s="9"/>
      <c r="KRT67" s="9"/>
      <c r="KRU67" s="9"/>
      <c r="KRV67" s="9"/>
      <c r="KRW67" s="9"/>
      <c r="KRX67" s="9"/>
      <c r="KRY67" s="9"/>
      <c r="KRZ67" s="9"/>
      <c r="KSA67" s="9"/>
      <c r="KSB67" s="9"/>
      <c r="KSC67" s="9"/>
      <c r="KSD67" s="9"/>
      <c r="KSE67" s="9"/>
      <c r="KSF67" s="9"/>
      <c r="KSG67" s="9"/>
      <c r="KSH67" s="9"/>
      <c r="KSI67" s="9"/>
      <c r="KSJ67" s="9"/>
      <c r="KSK67" s="9"/>
      <c r="KSL67" s="9"/>
      <c r="KSM67" s="9"/>
      <c r="KSN67" s="9"/>
      <c r="KSO67" s="9"/>
      <c r="KSP67" s="9"/>
      <c r="KSQ67" s="9"/>
      <c r="KSR67" s="9"/>
      <c r="KSS67" s="9"/>
      <c r="KST67" s="9"/>
      <c r="KSU67" s="9"/>
      <c r="KSV67" s="9"/>
      <c r="KSW67" s="9"/>
      <c r="KSX67" s="9"/>
      <c r="KSY67" s="9"/>
      <c r="KSZ67" s="9"/>
      <c r="KTA67" s="9"/>
      <c r="KTB67" s="9"/>
      <c r="KTC67" s="9"/>
      <c r="KTD67" s="9"/>
      <c r="KTE67" s="9"/>
      <c r="KTF67" s="9"/>
      <c r="KTG67" s="9"/>
      <c r="KTH67" s="9"/>
      <c r="KTI67" s="9"/>
      <c r="KTJ67" s="9"/>
      <c r="KTK67" s="9"/>
      <c r="KTL67" s="9"/>
      <c r="KTM67" s="9"/>
      <c r="KTN67" s="9"/>
      <c r="KTO67" s="9"/>
      <c r="KTP67" s="9"/>
      <c r="KTQ67" s="9"/>
      <c r="KTR67" s="9"/>
      <c r="KTS67" s="9"/>
      <c r="KTT67" s="9"/>
      <c r="KTU67" s="9"/>
      <c r="KTV67" s="9"/>
      <c r="KTW67" s="9"/>
      <c r="KTX67" s="9"/>
      <c r="KTY67" s="9"/>
      <c r="KTZ67" s="9"/>
      <c r="KUA67" s="9"/>
      <c r="KUB67" s="9"/>
      <c r="KUC67" s="9"/>
      <c r="KUD67" s="9"/>
      <c r="KUE67" s="9"/>
      <c r="KUF67" s="9"/>
      <c r="KUG67" s="9"/>
      <c r="KUH67" s="9"/>
      <c r="KUI67" s="9"/>
      <c r="KUJ67" s="9"/>
      <c r="KUK67" s="9"/>
      <c r="KUL67" s="9"/>
      <c r="KUM67" s="9"/>
      <c r="KUN67" s="9"/>
      <c r="KUO67" s="9"/>
      <c r="KUP67" s="9"/>
      <c r="KUQ67" s="9"/>
      <c r="KUR67" s="9"/>
      <c r="KUS67" s="9"/>
      <c r="KUT67" s="9"/>
      <c r="KUU67" s="9"/>
      <c r="KUV67" s="9"/>
      <c r="KUW67" s="9"/>
      <c r="KUX67" s="9"/>
      <c r="KUY67" s="9"/>
      <c r="KUZ67" s="9"/>
      <c r="KVA67" s="9"/>
      <c r="KVB67" s="9"/>
      <c r="KVC67" s="9"/>
      <c r="KVD67" s="9"/>
      <c r="KVE67" s="9"/>
      <c r="KVF67" s="9"/>
      <c r="KVG67" s="9"/>
      <c r="KVH67" s="9"/>
      <c r="KVI67" s="9"/>
      <c r="KVJ67" s="9"/>
      <c r="KVK67" s="9"/>
      <c r="KVL67" s="9"/>
      <c r="KVM67" s="9"/>
      <c r="KVN67" s="9"/>
      <c r="KVO67" s="9"/>
      <c r="KVP67" s="9"/>
      <c r="KVQ67" s="9"/>
      <c r="KVR67" s="9"/>
      <c r="KVS67" s="9"/>
      <c r="KVT67" s="9"/>
      <c r="KVU67" s="9"/>
      <c r="KVV67" s="9"/>
      <c r="KVW67" s="9"/>
      <c r="KVX67" s="9"/>
      <c r="KVY67" s="9"/>
      <c r="KVZ67" s="9"/>
      <c r="KWA67" s="9"/>
      <c r="KWB67" s="9"/>
      <c r="KWC67" s="9"/>
      <c r="KWD67" s="9"/>
      <c r="KWE67" s="9"/>
      <c r="KWF67" s="9"/>
      <c r="KWG67" s="9"/>
      <c r="KWH67" s="9"/>
      <c r="KWI67" s="9"/>
      <c r="KWJ67" s="9"/>
      <c r="KWK67" s="9"/>
      <c r="KWL67" s="9"/>
      <c r="KWM67" s="9"/>
      <c r="KWN67" s="9"/>
      <c r="KWO67" s="9"/>
      <c r="KWP67" s="9"/>
      <c r="KWQ67" s="9"/>
      <c r="KWR67" s="9"/>
      <c r="KWS67" s="9"/>
      <c r="KWT67" s="9"/>
      <c r="KWU67" s="9"/>
      <c r="KWV67" s="9"/>
      <c r="KWW67" s="9"/>
      <c r="KWX67" s="9"/>
      <c r="KWY67" s="9"/>
      <c r="KWZ67" s="9"/>
      <c r="KXA67" s="9"/>
      <c r="KXB67" s="9"/>
      <c r="KXC67" s="9"/>
      <c r="KXD67" s="9"/>
      <c r="KXE67" s="9"/>
      <c r="KXF67" s="9"/>
      <c r="KXG67" s="9"/>
      <c r="KXH67" s="9"/>
      <c r="KXI67" s="9"/>
      <c r="KXJ67" s="9"/>
      <c r="KXK67" s="9"/>
      <c r="KXL67" s="9"/>
      <c r="KXM67" s="9"/>
      <c r="KXN67" s="9"/>
      <c r="KXO67" s="9"/>
      <c r="KXP67" s="9"/>
      <c r="KXQ67" s="9"/>
      <c r="KXR67" s="9"/>
      <c r="KXS67" s="9"/>
      <c r="KXT67" s="9"/>
      <c r="KXU67" s="9"/>
      <c r="KXV67" s="9"/>
      <c r="KXW67" s="9"/>
      <c r="KXX67" s="9"/>
      <c r="KXY67" s="9"/>
      <c r="KXZ67" s="9"/>
      <c r="KYA67" s="9"/>
      <c r="KYB67" s="9"/>
      <c r="KYC67" s="9"/>
      <c r="KYD67" s="9"/>
      <c r="KYE67" s="9"/>
      <c r="KYF67" s="9"/>
      <c r="KYG67" s="9"/>
      <c r="KYH67" s="9"/>
      <c r="KYI67" s="9"/>
      <c r="KYJ67" s="9"/>
      <c r="KYK67" s="9"/>
      <c r="KYL67" s="9"/>
      <c r="KYM67" s="9"/>
      <c r="KYN67" s="9"/>
      <c r="KYO67" s="9"/>
      <c r="KYP67" s="9"/>
      <c r="KYQ67" s="9"/>
      <c r="KYR67" s="9"/>
      <c r="KYS67" s="9"/>
      <c r="KYT67" s="9"/>
      <c r="KYU67" s="9"/>
      <c r="KYV67" s="9"/>
      <c r="KYW67" s="9"/>
      <c r="KYX67" s="9"/>
      <c r="KYY67" s="9"/>
      <c r="KYZ67" s="9"/>
      <c r="KZA67" s="9"/>
      <c r="KZB67" s="9"/>
      <c r="KZC67" s="9"/>
      <c r="KZD67" s="9"/>
      <c r="KZE67" s="9"/>
      <c r="KZF67" s="9"/>
      <c r="KZG67" s="9"/>
      <c r="KZH67" s="9"/>
      <c r="KZI67" s="9"/>
      <c r="KZJ67" s="9"/>
      <c r="KZK67" s="9"/>
      <c r="KZL67" s="9"/>
      <c r="KZM67" s="9"/>
      <c r="KZN67" s="9"/>
      <c r="KZO67" s="9"/>
      <c r="KZP67" s="9"/>
      <c r="KZQ67" s="9"/>
      <c r="KZR67" s="9"/>
      <c r="KZS67" s="9"/>
      <c r="KZT67" s="9"/>
      <c r="KZU67" s="9"/>
      <c r="KZV67" s="9"/>
      <c r="KZW67" s="9"/>
      <c r="KZX67" s="9"/>
      <c r="KZY67" s="9"/>
      <c r="KZZ67" s="9"/>
      <c r="LAA67" s="9"/>
      <c r="LAB67" s="9"/>
      <c r="LAC67" s="9"/>
      <c r="LAD67" s="9"/>
      <c r="LAE67" s="9"/>
      <c r="LAF67" s="9"/>
      <c r="LAG67" s="9"/>
      <c r="LAH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S67" s="9"/>
      <c r="LAT67" s="9"/>
      <c r="LAU67" s="9"/>
      <c r="LAV67" s="9"/>
      <c r="LAW67" s="9"/>
      <c r="LAX67" s="9"/>
      <c r="LAY67" s="9"/>
      <c r="LAZ67" s="9"/>
      <c r="LBA67" s="9"/>
      <c r="LBB67" s="9"/>
      <c r="LBC67" s="9"/>
      <c r="LBD67" s="9"/>
      <c r="LBE67" s="9"/>
      <c r="LBF67" s="9"/>
      <c r="LBG67" s="9"/>
      <c r="LBH67" s="9"/>
      <c r="LBI67" s="9"/>
      <c r="LBJ67" s="9"/>
      <c r="LBK67" s="9"/>
      <c r="LBL67" s="9"/>
      <c r="LBM67" s="9"/>
      <c r="LBN67" s="9"/>
      <c r="LBO67" s="9"/>
      <c r="LBP67" s="9"/>
      <c r="LBQ67" s="9"/>
      <c r="LBR67" s="9"/>
      <c r="LBS67" s="9"/>
      <c r="LBT67" s="9"/>
      <c r="LBU67" s="9"/>
      <c r="LBV67" s="9"/>
      <c r="LBW67" s="9"/>
      <c r="LBX67" s="9"/>
      <c r="LBY67" s="9"/>
      <c r="LBZ67" s="9"/>
      <c r="LCA67" s="9"/>
      <c r="LCB67" s="9"/>
      <c r="LCC67" s="9"/>
      <c r="LCD67" s="9"/>
      <c r="LCE67" s="9"/>
      <c r="LCF67" s="9"/>
      <c r="LCG67" s="9"/>
      <c r="LCH67" s="9"/>
      <c r="LCI67" s="9"/>
      <c r="LCJ67" s="9"/>
      <c r="LCK67" s="9"/>
      <c r="LCL67" s="9"/>
      <c r="LCM67" s="9"/>
      <c r="LCN67" s="9"/>
      <c r="LCO67" s="9"/>
      <c r="LCP67" s="9"/>
      <c r="LCQ67" s="9"/>
      <c r="LCR67" s="9"/>
      <c r="LCS67" s="9"/>
      <c r="LCT67" s="9"/>
      <c r="LCU67" s="9"/>
      <c r="LCV67" s="9"/>
      <c r="LCW67" s="9"/>
      <c r="LCX67" s="9"/>
      <c r="LCY67" s="9"/>
      <c r="LCZ67" s="9"/>
      <c r="LDA67" s="9"/>
      <c r="LDB67" s="9"/>
      <c r="LDC67" s="9"/>
      <c r="LDD67" s="9"/>
      <c r="LDE67" s="9"/>
      <c r="LDF67" s="9"/>
      <c r="LDG67" s="9"/>
      <c r="LDH67" s="9"/>
      <c r="LDI67" s="9"/>
      <c r="LDJ67" s="9"/>
      <c r="LDK67" s="9"/>
      <c r="LDL67" s="9"/>
      <c r="LDM67" s="9"/>
      <c r="LDN67" s="9"/>
      <c r="LDO67" s="9"/>
      <c r="LDP67" s="9"/>
      <c r="LDQ67" s="9"/>
      <c r="LDR67" s="9"/>
      <c r="LDS67" s="9"/>
      <c r="LDT67" s="9"/>
      <c r="LDU67" s="9"/>
      <c r="LDV67" s="9"/>
      <c r="LDW67" s="9"/>
      <c r="LDX67" s="9"/>
      <c r="LDY67" s="9"/>
      <c r="LDZ67" s="9"/>
      <c r="LEA67" s="9"/>
      <c r="LEB67" s="9"/>
      <c r="LEC67" s="9"/>
      <c r="LED67" s="9"/>
      <c r="LEE67" s="9"/>
      <c r="LEF67" s="9"/>
      <c r="LEG67" s="9"/>
      <c r="LEH67" s="9"/>
      <c r="LEI67" s="9"/>
      <c r="LEJ67" s="9"/>
      <c r="LEK67" s="9"/>
      <c r="LEL67" s="9"/>
      <c r="LEM67" s="9"/>
      <c r="LEN67" s="9"/>
      <c r="LEO67" s="9"/>
      <c r="LEP67" s="9"/>
      <c r="LEQ67" s="9"/>
      <c r="LER67" s="9"/>
      <c r="LES67" s="9"/>
      <c r="LET67" s="9"/>
      <c r="LEU67" s="9"/>
      <c r="LEV67" s="9"/>
      <c r="LEW67" s="9"/>
      <c r="LEX67" s="9"/>
      <c r="LEY67" s="9"/>
      <c r="LEZ67" s="9"/>
      <c r="LFA67" s="9"/>
      <c r="LFB67" s="9"/>
      <c r="LFC67" s="9"/>
      <c r="LFD67" s="9"/>
      <c r="LFE67" s="9"/>
      <c r="LFF67" s="9"/>
      <c r="LFG67" s="9"/>
      <c r="LFH67" s="9"/>
      <c r="LFI67" s="9"/>
      <c r="LFJ67" s="9"/>
      <c r="LFK67" s="9"/>
      <c r="LFL67" s="9"/>
      <c r="LFM67" s="9"/>
      <c r="LFN67" s="9"/>
      <c r="LFO67" s="9"/>
      <c r="LFP67" s="9"/>
      <c r="LFQ67" s="9"/>
      <c r="LFR67" s="9"/>
      <c r="LFS67" s="9"/>
      <c r="LFT67" s="9"/>
      <c r="LFU67" s="9"/>
      <c r="LFV67" s="9"/>
      <c r="LFW67" s="9"/>
      <c r="LFX67" s="9"/>
      <c r="LFY67" s="9"/>
      <c r="LFZ67" s="9"/>
      <c r="LGA67" s="9"/>
      <c r="LGB67" s="9"/>
      <c r="LGC67" s="9"/>
      <c r="LGD67" s="9"/>
      <c r="LGE67" s="9"/>
      <c r="LGF67" s="9"/>
      <c r="LGG67" s="9"/>
      <c r="LGH67" s="9"/>
      <c r="LGI67" s="9"/>
      <c r="LGJ67" s="9"/>
      <c r="LGK67" s="9"/>
      <c r="LGL67" s="9"/>
      <c r="LGM67" s="9"/>
      <c r="LGN67" s="9"/>
      <c r="LGO67" s="9"/>
      <c r="LGP67" s="9"/>
      <c r="LGQ67" s="9"/>
      <c r="LGR67" s="9"/>
      <c r="LGS67" s="9"/>
      <c r="LGT67" s="9"/>
      <c r="LGU67" s="9"/>
      <c r="LGV67" s="9"/>
      <c r="LGW67" s="9"/>
      <c r="LGX67" s="9"/>
      <c r="LGY67" s="9"/>
      <c r="LGZ67" s="9"/>
      <c r="LHA67" s="9"/>
      <c r="LHB67" s="9"/>
      <c r="LHC67" s="9"/>
      <c r="LHD67" s="9"/>
      <c r="LHE67" s="9"/>
      <c r="LHF67" s="9"/>
      <c r="LHG67" s="9"/>
      <c r="LHH67" s="9"/>
      <c r="LHI67" s="9"/>
      <c r="LHJ67" s="9"/>
      <c r="LHK67" s="9"/>
      <c r="LHL67" s="9"/>
      <c r="LHM67" s="9"/>
      <c r="LHN67" s="9"/>
      <c r="LHO67" s="9"/>
      <c r="LHP67" s="9"/>
      <c r="LHQ67" s="9"/>
      <c r="LHR67" s="9"/>
      <c r="LHS67" s="9"/>
      <c r="LHT67" s="9"/>
      <c r="LHU67" s="9"/>
      <c r="LHV67" s="9"/>
      <c r="LHW67" s="9"/>
      <c r="LHX67" s="9"/>
      <c r="LHY67" s="9"/>
      <c r="LHZ67" s="9"/>
      <c r="LIA67" s="9"/>
      <c r="LIB67" s="9"/>
      <c r="LIC67" s="9"/>
      <c r="LID67" s="9"/>
      <c r="LIE67" s="9"/>
      <c r="LIF67" s="9"/>
      <c r="LIG67" s="9"/>
      <c r="LIH67" s="9"/>
      <c r="LII67" s="9"/>
      <c r="LIJ67" s="9"/>
      <c r="LIK67" s="9"/>
      <c r="LIL67" s="9"/>
      <c r="LIM67" s="9"/>
      <c r="LIN67" s="9"/>
      <c r="LIO67" s="9"/>
      <c r="LIP67" s="9"/>
      <c r="LIQ67" s="9"/>
      <c r="LIR67" s="9"/>
      <c r="LIS67" s="9"/>
      <c r="LIT67" s="9"/>
      <c r="LIU67" s="9"/>
      <c r="LIV67" s="9"/>
      <c r="LIW67" s="9"/>
      <c r="LIX67" s="9"/>
      <c r="LIY67" s="9"/>
      <c r="LIZ67" s="9"/>
      <c r="LJA67" s="9"/>
      <c r="LJB67" s="9"/>
      <c r="LJC67" s="9"/>
      <c r="LJD67" s="9"/>
      <c r="LJE67" s="9"/>
      <c r="LJF67" s="9"/>
      <c r="LJG67" s="9"/>
      <c r="LJH67" s="9"/>
      <c r="LJI67" s="9"/>
      <c r="LJJ67" s="9"/>
      <c r="LJK67" s="9"/>
      <c r="LJL67" s="9"/>
      <c r="LJM67" s="9"/>
      <c r="LJN67" s="9"/>
      <c r="LJO67" s="9"/>
      <c r="LJP67" s="9"/>
      <c r="LJQ67" s="9"/>
      <c r="LJR67" s="9"/>
      <c r="LJS67" s="9"/>
      <c r="LJT67" s="9"/>
      <c r="LJU67" s="9"/>
      <c r="LJV67" s="9"/>
      <c r="LJW67" s="9"/>
      <c r="LJX67" s="9"/>
      <c r="LJY67" s="9"/>
      <c r="LJZ67" s="9"/>
      <c r="LKA67" s="9"/>
      <c r="LKB67" s="9"/>
      <c r="LKC67" s="9"/>
      <c r="LKD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O67" s="9"/>
      <c r="LKP67" s="9"/>
      <c r="LKQ67" s="9"/>
      <c r="LKR67" s="9"/>
      <c r="LKS67" s="9"/>
      <c r="LKT67" s="9"/>
      <c r="LKU67" s="9"/>
      <c r="LKV67" s="9"/>
      <c r="LKW67" s="9"/>
      <c r="LKX67" s="9"/>
      <c r="LKY67" s="9"/>
      <c r="LKZ67" s="9"/>
      <c r="LLA67" s="9"/>
      <c r="LLB67" s="9"/>
      <c r="LLC67" s="9"/>
      <c r="LLD67" s="9"/>
      <c r="LLE67" s="9"/>
      <c r="LLF67" s="9"/>
      <c r="LLG67" s="9"/>
      <c r="LLH67" s="9"/>
      <c r="LLI67" s="9"/>
      <c r="LLJ67" s="9"/>
      <c r="LLK67" s="9"/>
      <c r="LLL67" s="9"/>
      <c r="LLM67" s="9"/>
      <c r="LLN67" s="9"/>
      <c r="LLO67" s="9"/>
      <c r="LLP67" s="9"/>
      <c r="LLQ67" s="9"/>
      <c r="LLR67" s="9"/>
      <c r="LLS67" s="9"/>
      <c r="LLT67" s="9"/>
      <c r="LLU67" s="9"/>
      <c r="LLV67" s="9"/>
      <c r="LLW67" s="9"/>
      <c r="LLX67" s="9"/>
      <c r="LLY67" s="9"/>
      <c r="LLZ67" s="9"/>
      <c r="LMA67" s="9"/>
      <c r="LMB67" s="9"/>
      <c r="LMC67" s="9"/>
      <c r="LMD67" s="9"/>
      <c r="LME67" s="9"/>
      <c r="LMF67" s="9"/>
      <c r="LMG67" s="9"/>
      <c r="LMH67" s="9"/>
      <c r="LMI67" s="9"/>
      <c r="LMJ67" s="9"/>
      <c r="LMK67" s="9"/>
      <c r="LML67" s="9"/>
      <c r="LMM67" s="9"/>
      <c r="LMN67" s="9"/>
      <c r="LMO67" s="9"/>
      <c r="LMP67" s="9"/>
      <c r="LMQ67" s="9"/>
      <c r="LMR67" s="9"/>
      <c r="LMS67" s="9"/>
      <c r="LMT67" s="9"/>
      <c r="LMU67" s="9"/>
      <c r="LMV67" s="9"/>
      <c r="LMW67" s="9"/>
      <c r="LMX67" s="9"/>
      <c r="LMY67" s="9"/>
      <c r="LMZ67" s="9"/>
      <c r="LNA67" s="9"/>
      <c r="LNB67" s="9"/>
      <c r="LNC67" s="9"/>
      <c r="LND67" s="9"/>
      <c r="LNE67" s="9"/>
      <c r="LNF67" s="9"/>
      <c r="LNG67" s="9"/>
      <c r="LNH67" s="9"/>
      <c r="LNI67" s="9"/>
      <c r="LNJ67" s="9"/>
      <c r="LNK67" s="9"/>
      <c r="LNL67" s="9"/>
      <c r="LNM67" s="9"/>
      <c r="LNN67" s="9"/>
      <c r="LNO67" s="9"/>
      <c r="LNP67" s="9"/>
      <c r="LNQ67" s="9"/>
      <c r="LNR67" s="9"/>
      <c r="LNS67" s="9"/>
      <c r="LNT67" s="9"/>
      <c r="LNU67" s="9"/>
      <c r="LNV67" s="9"/>
      <c r="LNW67" s="9"/>
      <c r="LNX67" s="9"/>
      <c r="LNY67" s="9"/>
      <c r="LNZ67" s="9"/>
      <c r="LOA67" s="9"/>
      <c r="LOB67" s="9"/>
      <c r="LOC67" s="9"/>
      <c r="LOD67" s="9"/>
      <c r="LOE67" s="9"/>
      <c r="LOF67" s="9"/>
      <c r="LOG67" s="9"/>
      <c r="LOH67" s="9"/>
      <c r="LOI67" s="9"/>
      <c r="LOJ67" s="9"/>
      <c r="LOK67" s="9"/>
      <c r="LOL67" s="9"/>
      <c r="LOM67" s="9"/>
      <c r="LON67" s="9"/>
      <c r="LOO67" s="9"/>
      <c r="LOP67" s="9"/>
      <c r="LOQ67" s="9"/>
      <c r="LOR67" s="9"/>
      <c r="LOS67" s="9"/>
      <c r="LOT67" s="9"/>
      <c r="LOU67" s="9"/>
      <c r="LOV67" s="9"/>
      <c r="LOW67" s="9"/>
      <c r="LOX67" s="9"/>
      <c r="LOY67" s="9"/>
      <c r="LOZ67" s="9"/>
      <c r="LPA67" s="9"/>
      <c r="LPB67" s="9"/>
      <c r="LPC67" s="9"/>
      <c r="LPD67" s="9"/>
      <c r="LPE67" s="9"/>
      <c r="LPF67" s="9"/>
      <c r="LPG67" s="9"/>
      <c r="LPH67" s="9"/>
      <c r="LPI67" s="9"/>
      <c r="LPJ67" s="9"/>
      <c r="LPK67" s="9"/>
      <c r="LPL67" s="9"/>
      <c r="LPM67" s="9"/>
      <c r="LPN67" s="9"/>
      <c r="LPO67" s="9"/>
      <c r="LPP67" s="9"/>
      <c r="LPQ67" s="9"/>
      <c r="LPR67" s="9"/>
      <c r="LPS67" s="9"/>
      <c r="LPT67" s="9"/>
      <c r="LPU67" s="9"/>
      <c r="LPV67" s="9"/>
      <c r="LPW67" s="9"/>
      <c r="LPX67" s="9"/>
      <c r="LPY67" s="9"/>
      <c r="LPZ67" s="9"/>
      <c r="LQA67" s="9"/>
      <c r="LQB67" s="9"/>
      <c r="LQC67" s="9"/>
      <c r="LQD67" s="9"/>
      <c r="LQE67" s="9"/>
      <c r="LQF67" s="9"/>
      <c r="LQG67" s="9"/>
      <c r="LQH67" s="9"/>
      <c r="LQI67" s="9"/>
      <c r="LQJ67" s="9"/>
      <c r="LQK67" s="9"/>
      <c r="LQL67" s="9"/>
      <c r="LQM67" s="9"/>
      <c r="LQN67" s="9"/>
      <c r="LQO67" s="9"/>
      <c r="LQP67" s="9"/>
      <c r="LQQ67" s="9"/>
      <c r="LQR67" s="9"/>
      <c r="LQS67" s="9"/>
      <c r="LQT67" s="9"/>
      <c r="LQU67" s="9"/>
      <c r="LQV67" s="9"/>
      <c r="LQW67" s="9"/>
      <c r="LQX67" s="9"/>
      <c r="LQY67" s="9"/>
      <c r="LQZ67" s="9"/>
      <c r="LRA67" s="9"/>
      <c r="LRB67" s="9"/>
      <c r="LRC67" s="9"/>
      <c r="LRD67" s="9"/>
      <c r="LRE67" s="9"/>
      <c r="LRF67" s="9"/>
      <c r="LRG67" s="9"/>
      <c r="LRH67" s="9"/>
      <c r="LRI67" s="9"/>
      <c r="LRJ67" s="9"/>
      <c r="LRK67" s="9"/>
      <c r="LRL67" s="9"/>
      <c r="LRM67" s="9"/>
      <c r="LRN67" s="9"/>
      <c r="LRO67" s="9"/>
      <c r="LRP67" s="9"/>
      <c r="LRQ67" s="9"/>
      <c r="LRR67" s="9"/>
      <c r="LRS67" s="9"/>
      <c r="LRT67" s="9"/>
      <c r="LRU67" s="9"/>
      <c r="LRV67" s="9"/>
      <c r="LRW67" s="9"/>
      <c r="LRX67" s="9"/>
      <c r="LRY67" s="9"/>
      <c r="LRZ67" s="9"/>
      <c r="LSA67" s="9"/>
      <c r="LSB67" s="9"/>
      <c r="LSC67" s="9"/>
      <c r="LSD67" s="9"/>
      <c r="LSE67" s="9"/>
      <c r="LSF67" s="9"/>
      <c r="LSG67" s="9"/>
      <c r="LSH67" s="9"/>
      <c r="LSI67" s="9"/>
      <c r="LSJ67" s="9"/>
      <c r="LSK67" s="9"/>
      <c r="LSL67" s="9"/>
      <c r="LSM67" s="9"/>
      <c r="LSN67" s="9"/>
      <c r="LSO67" s="9"/>
      <c r="LSP67" s="9"/>
      <c r="LSQ67" s="9"/>
      <c r="LSR67" s="9"/>
      <c r="LSS67" s="9"/>
      <c r="LST67" s="9"/>
      <c r="LSU67" s="9"/>
      <c r="LSV67" s="9"/>
      <c r="LSW67" s="9"/>
      <c r="LSX67" s="9"/>
      <c r="LSY67" s="9"/>
      <c r="LSZ67" s="9"/>
      <c r="LTA67" s="9"/>
      <c r="LTB67" s="9"/>
      <c r="LTC67" s="9"/>
      <c r="LTD67" s="9"/>
      <c r="LTE67" s="9"/>
      <c r="LTF67" s="9"/>
      <c r="LTG67" s="9"/>
      <c r="LTH67" s="9"/>
      <c r="LTI67" s="9"/>
      <c r="LTJ67" s="9"/>
      <c r="LTK67" s="9"/>
      <c r="LTL67" s="9"/>
      <c r="LTM67" s="9"/>
      <c r="LTN67" s="9"/>
      <c r="LTO67" s="9"/>
      <c r="LTP67" s="9"/>
      <c r="LTQ67" s="9"/>
      <c r="LTR67" s="9"/>
      <c r="LTS67" s="9"/>
      <c r="LTT67" s="9"/>
      <c r="LTU67" s="9"/>
      <c r="LTV67" s="9"/>
      <c r="LTW67" s="9"/>
      <c r="LTX67" s="9"/>
      <c r="LTY67" s="9"/>
      <c r="LTZ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K67" s="9"/>
      <c r="LUL67" s="9"/>
      <c r="LUM67" s="9"/>
      <c r="LUN67" s="9"/>
      <c r="LUO67" s="9"/>
      <c r="LUP67" s="9"/>
      <c r="LUQ67" s="9"/>
      <c r="LUR67" s="9"/>
      <c r="LUS67" s="9"/>
      <c r="LUT67" s="9"/>
      <c r="LUU67" s="9"/>
      <c r="LUV67" s="9"/>
      <c r="LUW67" s="9"/>
      <c r="LUX67" s="9"/>
      <c r="LUY67" s="9"/>
      <c r="LUZ67" s="9"/>
      <c r="LVA67" s="9"/>
      <c r="LVB67" s="9"/>
      <c r="LVC67" s="9"/>
      <c r="LVD67" s="9"/>
      <c r="LVE67" s="9"/>
      <c r="LVF67" s="9"/>
      <c r="LVG67" s="9"/>
      <c r="LVH67" s="9"/>
      <c r="LVI67" s="9"/>
      <c r="LVJ67" s="9"/>
      <c r="LVK67" s="9"/>
      <c r="LVL67" s="9"/>
      <c r="LVM67" s="9"/>
      <c r="LVN67" s="9"/>
      <c r="LVO67" s="9"/>
      <c r="LVP67" s="9"/>
      <c r="LVQ67" s="9"/>
      <c r="LVR67" s="9"/>
      <c r="LVS67" s="9"/>
      <c r="LVT67" s="9"/>
      <c r="LVU67" s="9"/>
      <c r="LVV67" s="9"/>
      <c r="LVW67" s="9"/>
      <c r="LVX67" s="9"/>
      <c r="LVY67" s="9"/>
      <c r="LVZ67" s="9"/>
      <c r="LWA67" s="9"/>
      <c r="LWB67" s="9"/>
      <c r="LWC67" s="9"/>
      <c r="LWD67" s="9"/>
      <c r="LWE67" s="9"/>
      <c r="LWF67" s="9"/>
      <c r="LWG67" s="9"/>
      <c r="LWH67" s="9"/>
      <c r="LWI67" s="9"/>
      <c r="LWJ67" s="9"/>
      <c r="LWK67" s="9"/>
      <c r="LWL67" s="9"/>
      <c r="LWM67" s="9"/>
      <c r="LWN67" s="9"/>
      <c r="LWO67" s="9"/>
      <c r="LWP67" s="9"/>
      <c r="LWQ67" s="9"/>
      <c r="LWR67" s="9"/>
      <c r="LWS67" s="9"/>
      <c r="LWT67" s="9"/>
      <c r="LWU67" s="9"/>
      <c r="LWV67" s="9"/>
      <c r="LWW67" s="9"/>
      <c r="LWX67" s="9"/>
      <c r="LWY67" s="9"/>
      <c r="LWZ67" s="9"/>
      <c r="LXA67" s="9"/>
      <c r="LXB67" s="9"/>
      <c r="LXC67" s="9"/>
      <c r="LXD67" s="9"/>
      <c r="LXE67" s="9"/>
      <c r="LXF67" s="9"/>
      <c r="LXG67" s="9"/>
      <c r="LXH67" s="9"/>
      <c r="LXI67" s="9"/>
      <c r="LXJ67" s="9"/>
      <c r="LXK67" s="9"/>
      <c r="LXL67" s="9"/>
      <c r="LXM67" s="9"/>
      <c r="LXN67" s="9"/>
      <c r="LXO67" s="9"/>
      <c r="LXP67" s="9"/>
      <c r="LXQ67" s="9"/>
      <c r="LXR67" s="9"/>
      <c r="LXS67" s="9"/>
      <c r="LXT67" s="9"/>
      <c r="LXU67" s="9"/>
      <c r="LXV67" s="9"/>
      <c r="LXW67" s="9"/>
      <c r="LXX67" s="9"/>
      <c r="LXY67" s="9"/>
      <c r="LXZ67" s="9"/>
      <c r="LYA67" s="9"/>
      <c r="LYB67" s="9"/>
      <c r="LYC67" s="9"/>
      <c r="LYD67" s="9"/>
      <c r="LYE67" s="9"/>
      <c r="LYF67" s="9"/>
      <c r="LYG67" s="9"/>
      <c r="LYH67" s="9"/>
      <c r="LYI67" s="9"/>
      <c r="LYJ67" s="9"/>
      <c r="LYK67" s="9"/>
      <c r="LYL67" s="9"/>
      <c r="LYM67" s="9"/>
      <c r="LYN67" s="9"/>
      <c r="LYO67" s="9"/>
      <c r="LYP67" s="9"/>
      <c r="LYQ67" s="9"/>
      <c r="LYR67" s="9"/>
      <c r="LYS67" s="9"/>
      <c r="LYT67" s="9"/>
      <c r="LYU67" s="9"/>
      <c r="LYV67" s="9"/>
      <c r="LYW67" s="9"/>
      <c r="LYX67" s="9"/>
      <c r="LYY67" s="9"/>
      <c r="LYZ67" s="9"/>
      <c r="LZA67" s="9"/>
      <c r="LZB67" s="9"/>
      <c r="LZC67" s="9"/>
      <c r="LZD67" s="9"/>
      <c r="LZE67" s="9"/>
      <c r="LZF67" s="9"/>
      <c r="LZG67" s="9"/>
      <c r="LZH67" s="9"/>
      <c r="LZI67" s="9"/>
      <c r="LZJ67" s="9"/>
      <c r="LZK67" s="9"/>
      <c r="LZL67" s="9"/>
      <c r="LZM67" s="9"/>
      <c r="LZN67" s="9"/>
      <c r="LZO67" s="9"/>
      <c r="LZP67" s="9"/>
      <c r="LZQ67" s="9"/>
      <c r="LZR67" s="9"/>
      <c r="LZS67" s="9"/>
      <c r="LZT67" s="9"/>
      <c r="LZU67" s="9"/>
      <c r="LZV67" s="9"/>
      <c r="LZW67" s="9"/>
      <c r="LZX67" s="9"/>
      <c r="LZY67" s="9"/>
      <c r="LZZ67" s="9"/>
      <c r="MAA67" s="9"/>
      <c r="MAB67" s="9"/>
      <c r="MAC67" s="9"/>
      <c r="MAD67" s="9"/>
      <c r="MAE67" s="9"/>
      <c r="MAF67" s="9"/>
      <c r="MAG67" s="9"/>
      <c r="MAH67" s="9"/>
      <c r="MAI67" s="9"/>
      <c r="MAJ67" s="9"/>
      <c r="MAK67" s="9"/>
      <c r="MAL67" s="9"/>
      <c r="MAM67" s="9"/>
      <c r="MAN67" s="9"/>
      <c r="MAO67" s="9"/>
      <c r="MAP67" s="9"/>
      <c r="MAQ67" s="9"/>
      <c r="MAR67" s="9"/>
      <c r="MAS67" s="9"/>
      <c r="MAT67" s="9"/>
      <c r="MAU67" s="9"/>
      <c r="MAV67" s="9"/>
      <c r="MAW67" s="9"/>
      <c r="MAX67" s="9"/>
      <c r="MAY67" s="9"/>
      <c r="MAZ67" s="9"/>
      <c r="MBA67" s="9"/>
      <c r="MBB67" s="9"/>
      <c r="MBC67" s="9"/>
      <c r="MBD67" s="9"/>
      <c r="MBE67" s="9"/>
      <c r="MBF67" s="9"/>
      <c r="MBG67" s="9"/>
      <c r="MBH67" s="9"/>
      <c r="MBI67" s="9"/>
      <c r="MBJ67" s="9"/>
      <c r="MBK67" s="9"/>
      <c r="MBL67" s="9"/>
      <c r="MBM67" s="9"/>
      <c r="MBN67" s="9"/>
      <c r="MBO67" s="9"/>
      <c r="MBP67" s="9"/>
      <c r="MBQ67" s="9"/>
      <c r="MBR67" s="9"/>
      <c r="MBS67" s="9"/>
      <c r="MBT67" s="9"/>
      <c r="MBU67" s="9"/>
      <c r="MBV67" s="9"/>
      <c r="MBW67" s="9"/>
      <c r="MBX67" s="9"/>
      <c r="MBY67" s="9"/>
      <c r="MBZ67" s="9"/>
      <c r="MCA67" s="9"/>
      <c r="MCB67" s="9"/>
      <c r="MCC67" s="9"/>
      <c r="MCD67" s="9"/>
      <c r="MCE67" s="9"/>
      <c r="MCF67" s="9"/>
      <c r="MCG67" s="9"/>
      <c r="MCH67" s="9"/>
      <c r="MCI67" s="9"/>
      <c r="MCJ67" s="9"/>
      <c r="MCK67" s="9"/>
      <c r="MCL67" s="9"/>
      <c r="MCM67" s="9"/>
      <c r="MCN67" s="9"/>
      <c r="MCO67" s="9"/>
      <c r="MCP67" s="9"/>
      <c r="MCQ67" s="9"/>
      <c r="MCR67" s="9"/>
      <c r="MCS67" s="9"/>
      <c r="MCT67" s="9"/>
      <c r="MCU67" s="9"/>
      <c r="MCV67" s="9"/>
      <c r="MCW67" s="9"/>
      <c r="MCX67" s="9"/>
      <c r="MCY67" s="9"/>
      <c r="MCZ67" s="9"/>
      <c r="MDA67" s="9"/>
      <c r="MDB67" s="9"/>
      <c r="MDC67" s="9"/>
      <c r="MDD67" s="9"/>
      <c r="MDE67" s="9"/>
      <c r="MDF67" s="9"/>
      <c r="MDG67" s="9"/>
      <c r="MDH67" s="9"/>
      <c r="MDI67" s="9"/>
      <c r="MDJ67" s="9"/>
      <c r="MDK67" s="9"/>
      <c r="MDL67" s="9"/>
      <c r="MDM67" s="9"/>
      <c r="MDN67" s="9"/>
      <c r="MDO67" s="9"/>
      <c r="MDP67" s="9"/>
      <c r="MDQ67" s="9"/>
      <c r="MDR67" s="9"/>
      <c r="MDS67" s="9"/>
      <c r="MDT67" s="9"/>
      <c r="MDU67" s="9"/>
      <c r="MDV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G67" s="9"/>
      <c r="MEH67" s="9"/>
      <c r="MEI67" s="9"/>
      <c r="MEJ67" s="9"/>
      <c r="MEK67" s="9"/>
      <c r="MEL67" s="9"/>
      <c r="MEM67" s="9"/>
      <c r="MEN67" s="9"/>
      <c r="MEO67" s="9"/>
      <c r="MEP67" s="9"/>
      <c r="MEQ67" s="9"/>
      <c r="MER67" s="9"/>
      <c r="MES67" s="9"/>
      <c r="MET67" s="9"/>
      <c r="MEU67" s="9"/>
      <c r="MEV67" s="9"/>
      <c r="MEW67" s="9"/>
      <c r="MEX67" s="9"/>
      <c r="MEY67" s="9"/>
      <c r="MEZ67" s="9"/>
      <c r="MFA67" s="9"/>
      <c r="MFB67" s="9"/>
      <c r="MFC67" s="9"/>
      <c r="MFD67" s="9"/>
      <c r="MFE67" s="9"/>
      <c r="MFF67" s="9"/>
      <c r="MFG67" s="9"/>
      <c r="MFH67" s="9"/>
      <c r="MFI67" s="9"/>
      <c r="MFJ67" s="9"/>
      <c r="MFK67" s="9"/>
      <c r="MFL67" s="9"/>
      <c r="MFM67" s="9"/>
      <c r="MFN67" s="9"/>
      <c r="MFO67" s="9"/>
      <c r="MFP67" s="9"/>
      <c r="MFQ67" s="9"/>
      <c r="MFR67" s="9"/>
      <c r="MFS67" s="9"/>
      <c r="MFT67" s="9"/>
      <c r="MFU67" s="9"/>
      <c r="MFV67" s="9"/>
      <c r="MFW67" s="9"/>
      <c r="MFX67" s="9"/>
      <c r="MFY67" s="9"/>
      <c r="MFZ67" s="9"/>
      <c r="MGA67" s="9"/>
      <c r="MGB67" s="9"/>
      <c r="MGC67" s="9"/>
      <c r="MGD67" s="9"/>
      <c r="MGE67" s="9"/>
      <c r="MGF67" s="9"/>
      <c r="MGG67" s="9"/>
      <c r="MGH67" s="9"/>
      <c r="MGI67" s="9"/>
      <c r="MGJ67" s="9"/>
      <c r="MGK67" s="9"/>
      <c r="MGL67" s="9"/>
      <c r="MGM67" s="9"/>
      <c r="MGN67" s="9"/>
      <c r="MGO67" s="9"/>
      <c r="MGP67" s="9"/>
      <c r="MGQ67" s="9"/>
      <c r="MGR67" s="9"/>
      <c r="MGS67" s="9"/>
      <c r="MGT67" s="9"/>
      <c r="MGU67" s="9"/>
      <c r="MGV67" s="9"/>
      <c r="MGW67" s="9"/>
      <c r="MGX67" s="9"/>
      <c r="MGY67" s="9"/>
      <c r="MGZ67" s="9"/>
      <c r="MHA67" s="9"/>
      <c r="MHB67" s="9"/>
      <c r="MHC67" s="9"/>
      <c r="MHD67" s="9"/>
      <c r="MHE67" s="9"/>
      <c r="MHF67" s="9"/>
      <c r="MHG67" s="9"/>
      <c r="MHH67" s="9"/>
      <c r="MHI67" s="9"/>
      <c r="MHJ67" s="9"/>
      <c r="MHK67" s="9"/>
      <c r="MHL67" s="9"/>
      <c r="MHM67" s="9"/>
      <c r="MHN67" s="9"/>
      <c r="MHO67" s="9"/>
      <c r="MHP67" s="9"/>
      <c r="MHQ67" s="9"/>
      <c r="MHR67" s="9"/>
      <c r="MHS67" s="9"/>
      <c r="MHT67" s="9"/>
      <c r="MHU67" s="9"/>
      <c r="MHV67" s="9"/>
      <c r="MHW67" s="9"/>
      <c r="MHX67" s="9"/>
      <c r="MHY67" s="9"/>
      <c r="MHZ67" s="9"/>
      <c r="MIA67" s="9"/>
      <c r="MIB67" s="9"/>
      <c r="MIC67" s="9"/>
      <c r="MID67" s="9"/>
      <c r="MIE67" s="9"/>
      <c r="MIF67" s="9"/>
      <c r="MIG67" s="9"/>
      <c r="MIH67" s="9"/>
      <c r="MII67" s="9"/>
      <c r="MIJ67" s="9"/>
      <c r="MIK67" s="9"/>
      <c r="MIL67" s="9"/>
      <c r="MIM67" s="9"/>
      <c r="MIN67" s="9"/>
      <c r="MIO67" s="9"/>
      <c r="MIP67" s="9"/>
      <c r="MIQ67" s="9"/>
      <c r="MIR67" s="9"/>
      <c r="MIS67" s="9"/>
      <c r="MIT67" s="9"/>
      <c r="MIU67" s="9"/>
      <c r="MIV67" s="9"/>
      <c r="MIW67" s="9"/>
      <c r="MIX67" s="9"/>
      <c r="MIY67" s="9"/>
      <c r="MIZ67" s="9"/>
      <c r="MJA67" s="9"/>
      <c r="MJB67" s="9"/>
      <c r="MJC67" s="9"/>
      <c r="MJD67" s="9"/>
      <c r="MJE67" s="9"/>
      <c r="MJF67" s="9"/>
      <c r="MJG67" s="9"/>
      <c r="MJH67" s="9"/>
      <c r="MJI67" s="9"/>
      <c r="MJJ67" s="9"/>
      <c r="MJK67" s="9"/>
      <c r="MJL67" s="9"/>
      <c r="MJM67" s="9"/>
      <c r="MJN67" s="9"/>
      <c r="MJO67" s="9"/>
      <c r="MJP67" s="9"/>
      <c r="MJQ67" s="9"/>
      <c r="MJR67" s="9"/>
      <c r="MJS67" s="9"/>
      <c r="MJT67" s="9"/>
      <c r="MJU67" s="9"/>
      <c r="MJV67" s="9"/>
      <c r="MJW67" s="9"/>
      <c r="MJX67" s="9"/>
      <c r="MJY67" s="9"/>
      <c r="MJZ67" s="9"/>
      <c r="MKA67" s="9"/>
      <c r="MKB67" s="9"/>
      <c r="MKC67" s="9"/>
      <c r="MKD67" s="9"/>
      <c r="MKE67" s="9"/>
      <c r="MKF67" s="9"/>
      <c r="MKG67" s="9"/>
      <c r="MKH67" s="9"/>
      <c r="MKI67" s="9"/>
      <c r="MKJ67" s="9"/>
      <c r="MKK67" s="9"/>
      <c r="MKL67" s="9"/>
      <c r="MKM67" s="9"/>
      <c r="MKN67" s="9"/>
      <c r="MKO67" s="9"/>
      <c r="MKP67" s="9"/>
      <c r="MKQ67" s="9"/>
      <c r="MKR67" s="9"/>
      <c r="MKS67" s="9"/>
      <c r="MKT67" s="9"/>
      <c r="MKU67" s="9"/>
      <c r="MKV67" s="9"/>
      <c r="MKW67" s="9"/>
      <c r="MKX67" s="9"/>
      <c r="MKY67" s="9"/>
      <c r="MKZ67" s="9"/>
      <c r="MLA67" s="9"/>
      <c r="MLB67" s="9"/>
      <c r="MLC67" s="9"/>
      <c r="MLD67" s="9"/>
      <c r="MLE67" s="9"/>
      <c r="MLF67" s="9"/>
      <c r="MLG67" s="9"/>
      <c r="MLH67" s="9"/>
      <c r="MLI67" s="9"/>
      <c r="MLJ67" s="9"/>
      <c r="MLK67" s="9"/>
      <c r="MLL67" s="9"/>
      <c r="MLM67" s="9"/>
      <c r="MLN67" s="9"/>
      <c r="MLO67" s="9"/>
      <c r="MLP67" s="9"/>
      <c r="MLQ67" s="9"/>
      <c r="MLR67" s="9"/>
      <c r="MLS67" s="9"/>
      <c r="MLT67" s="9"/>
      <c r="MLU67" s="9"/>
      <c r="MLV67" s="9"/>
      <c r="MLW67" s="9"/>
      <c r="MLX67" s="9"/>
      <c r="MLY67" s="9"/>
      <c r="MLZ67" s="9"/>
      <c r="MMA67" s="9"/>
      <c r="MMB67" s="9"/>
      <c r="MMC67" s="9"/>
      <c r="MMD67" s="9"/>
      <c r="MME67" s="9"/>
      <c r="MMF67" s="9"/>
      <c r="MMG67" s="9"/>
      <c r="MMH67" s="9"/>
      <c r="MMI67" s="9"/>
      <c r="MMJ67" s="9"/>
      <c r="MMK67" s="9"/>
      <c r="MML67" s="9"/>
      <c r="MMM67" s="9"/>
      <c r="MMN67" s="9"/>
      <c r="MMO67" s="9"/>
      <c r="MMP67" s="9"/>
      <c r="MMQ67" s="9"/>
      <c r="MMR67" s="9"/>
      <c r="MMS67" s="9"/>
      <c r="MMT67" s="9"/>
      <c r="MMU67" s="9"/>
      <c r="MMV67" s="9"/>
      <c r="MMW67" s="9"/>
      <c r="MMX67" s="9"/>
      <c r="MMY67" s="9"/>
      <c r="MMZ67" s="9"/>
      <c r="MNA67" s="9"/>
      <c r="MNB67" s="9"/>
      <c r="MNC67" s="9"/>
      <c r="MND67" s="9"/>
      <c r="MNE67" s="9"/>
      <c r="MNF67" s="9"/>
      <c r="MNG67" s="9"/>
      <c r="MNH67" s="9"/>
      <c r="MNI67" s="9"/>
      <c r="MNJ67" s="9"/>
      <c r="MNK67" s="9"/>
      <c r="MNL67" s="9"/>
      <c r="MNM67" s="9"/>
      <c r="MNN67" s="9"/>
      <c r="MNO67" s="9"/>
      <c r="MNP67" s="9"/>
      <c r="MNQ67" s="9"/>
      <c r="MNR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C67" s="9"/>
      <c r="MOD67" s="9"/>
      <c r="MOE67" s="9"/>
      <c r="MOF67" s="9"/>
      <c r="MOG67" s="9"/>
      <c r="MOH67" s="9"/>
      <c r="MOI67" s="9"/>
      <c r="MOJ67" s="9"/>
      <c r="MOK67" s="9"/>
      <c r="MOL67" s="9"/>
      <c r="MOM67" s="9"/>
      <c r="MON67" s="9"/>
      <c r="MOO67" s="9"/>
      <c r="MOP67" s="9"/>
      <c r="MOQ67" s="9"/>
      <c r="MOR67" s="9"/>
      <c r="MOS67" s="9"/>
      <c r="MOT67" s="9"/>
      <c r="MOU67" s="9"/>
      <c r="MOV67" s="9"/>
      <c r="MOW67" s="9"/>
      <c r="MOX67" s="9"/>
      <c r="MOY67" s="9"/>
      <c r="MOZ67" s="9"/>
      <c r="MPA67" s="9"/>
      <c r="MPB67" s="9"/>
      <c r="MPC67" s="9"/>
      <c r="MPD67" s="9"/>
      <c r="MPE67" s="9"/>
      <c r="MPF67" s="9"/>
      <c r="MPG67" s="9"/>
      <c r="MPH67" s="9"/>
      <c r="MPI67" s="9"/>
      <c r="MPJ67" s="9"/>
      <c r="MPK67" s="9"/>
      <c r="MPL67" s="9"/>
      <c r="MPM67" s="9"/>
      <c r="MPN67" s="9"/>
      <c r="MPO67" s="9"/>
      <c r="MPP67" s="9"/>
      <c r="MPQ67" s="9"/>
      <c r="MPR67" s="9"/>
      <c r="MPS67" s="9"/>
      <c r="MPT67" s="9"/>
      <c r="MPU67" s="9"/>
      <c r="MPV67" s="9"/>
      <c r="MPW67" s="9"/>
      <c r="MPX67" s="9"/>
      <c r="MPY67" s="9"/>
      <c r="MPZ67" s="9"/>
      <c r="MQA67" s="9"/>
      <c r="MQB67" s="9"/>
      <c r="MQC67" s="9"/>
      <c r="MQD67" s="9"/>
      <c r="MQE67" s="9"/>
      <c r="MQF67" s="9"/>
      <c r="MQG67" s="9"/>
      <c r="MQH67" s="9"/>
      <c r="MQI67" s="9"/>
      <c r="MQJ67" s="9"/>
      <c r="MQK67" s="9"/>
      <c r="MQL67" s="9"/>
      <c r="MQM67" s="9"/>
      <c r="MQN67" s="9"/>
      <c r="MQO67" s="9"/>
      <c r="MQP67" s="9"/>
      <c r="MQQ67" s="9"/>
      <c r="MQR67" s="9"/>
      <c r="MQS67" s="9"/>
      <c r="MQT67" s="9"/>
      <c r="MQU67" s="9"/>
      <c r="MQV67" s="9"/>
      <c r="MQW67" s="9"/>
      <c r="MQX67" s="9"/>
      <c r="MQY67" s="9"/>
      <c r="MQZ67" s="9"/>
      <c r="MRA67" s="9"/>
      <c r="MRB67" s="9"/>
      <c r="MRC67" s="9"/>
      <c r="MRD67" s="9"/>
      <c r="MRE67" s="9"/>
      <c r="MRF67" s="9"/>
      <c r="MRG67" s="9"/>
      <c r="MRH67" s="9"/>
      <c r="MRI67" s="9"/>
      <c r="MRJ67" s="9"/>
      <c r="MRK67" s="9"/>
      <c r="MRL67" s="9"/>
      <c r="MRM67" s="9"/>
      <c r="MRN67" s="9"/>
      <c r="MRO67" s="9"/>
      <c r="MRP67" s="9"/>
      <c r="MRQ67" s="9"/>
      <c r="MRR67" s="9"/>
      <c r="MRS67" s="9"/>
      <c r="MRT67" s="9"/>
      <c r="MRU67" s="9"/>
      <c r="MRV67" s="9"/>
      <c r="MRW67" s="9"/>
      <c r="MRX67" s="9"/>
      <c r="MRY67" s="9"/>
      <c r="MRZ67" s="9"/>
      <c r="MSA67" s="9"/>
      <c r="MSB67" s="9"/>
      <c r="MSC67" s="9"/>
      <c r="MSD67" s="9"/>
      <c r="MSE67" s="9"/>
      <c r="MSF67" s="9"/>
      <c r="MSG67" s="9"/>
      <c r="MSH67" s="9"/>
      <c r="MSI67" s="9"/>
      <c r="MSJ67" s="9"/>
      <c r="MSK67" s="9"/>
      <c r="MSL67" s="9"/>
      <c r="MSM67" s="9"/>
      <c r="MSN67" s="9"/>
      <c r="MSO67" s="9"/>
      <c r="MSP67" s="9"/>
      <c r="MSQ67" s="9"/>
      <c r="MSR67" s="9"/>
      <c r="MSS67" s="9"/>
      <c r="MST67" s="9"/>
      <c r="MSU67" s="9"/>
      <c r="MSV67" s="9"/>
      <c r="MSW67" s="9"/>
      <c r="MSX67" s="9"/>
      <c r="MSY67" s="9"/>
      <c r="MSZ67" s="9"/>
      <c r="MTA67" s="9"/>
      <c r="MTB67" s="9"/>
      <c r="MTC67" s="9"/>
      <c r="MTD67" s="9"/>
      <c r="MTE67" s="9"/>
      <c r="MTF67" s="9"/>
      <c r="MTG67" s="9"/>
      <c r="MTH67" s="9"/>
      <c r="MTI67" s="9"/>
      <c r="MTJ67" s="9"/>
      <c r="MTK67" s="9"/>
      <c r="MTL67" s="9"/>
      <c r="MTM67" s="9"/>
      <c r="MTN67" s="9"/>
      <c r="MTO67" s="9"/>
      <c r="MTP67" s="9"/>
      <c r="MTQ67" s="9"/>
      <c r="MTR67" s="9"/>
      <c r="MTS67" s="9"/>
      <c r="MTT67" s="9"/>
      <c r="MTU67" s="9"/>
      <c r="MTV67" s="9"/>
      <c r="MTW67" s="9"/>
      <c r="MTX67" s="9"/>
      <c r="MTY67" s="9"/>
      <c r="MTZ67" s="9"/>
      <c r="MUA67" s="9"/>
      <c r="MUB67" s="9"/>
      <c r="MUC67" s="9"/>
      <c r="MUD67" s="9"/>
      <c r="MUE67" s="9"/>
      <c r="MUF67" s="9"/>
      <c r="MUG67" s="9"/>
      <c r="MUH67" s="9"/>
      <c r="MUI67" s="9"/>
      <c r="MUJ67" s="9"/>
      <c r="MUK67" s="9"/>
      <c r="MUL67" s="9"/>
      <c r="MUM67" s="9"/>
      <c r="MUN67" s="9"/>
      <c r="MUO67" s="9"/>
      <c r="MUP67" s="9"/>
      <c r="MUQ67" s="9"/>
      <c r="MUR67" s="9"/>
      <c r="MUS67" s="9"/>
      <c r="MUT67" s="9"/>
      <c r="MUU67" s="9"/>
      <c r="MUV67" s="9"/>
      <c r="MUW67" s="9"/>
      <c r="MUX67" s="9"/>
      <c r="MUY67" s="9"/>
      <c r="MUZ67" s="9"/>
      <c r="MVA67" s="9"/>
      <c r="MVB67" s="9"/>
      <c r="MVC67" s="9"/>
      <c r="MVD67" s="9"/>
      <c r="MVE67" s="9"/>
      <c r="MVF67" s="9"/>
      <c r="MVG67" s="9"/>
      <c r="MVH67" s="9"/>
      <c r="MVI67" s="9"/>
      <c r="MVJ67" s="9"/>
      <c r="MVK67" s="9"/>
      <c r="MVL67" s="9"/>
      <c r="MVM67" s="9"/>
      <c r="MVN67" s="9"/>
      <c r="MVO67" s="9"/>
      <c r="MVP67" s="9"/>
      <c r="MVQ67" s="9"/>
      <c r="MVR67" s="9"/>
      <c r="MVS67" s="9"/>
      <c r="MVT67" s="9"/>
      <c r="MVU67" s="9"/>
      <c r="MVV67" s="9"/>
      <c r="MVW67" s="9"/>
      <c r="MVX67" s="9"/>
      <c r="MVY67" s="9"/>
      <c r="MVZ67" s="9"/>
      <c r="MWA67" s="9"/>
      <c r="MWB67" s="9"/>
      <c r="MWC67" s="9"/>
      <c r="MWD67" s="9"/>
      <c r="MWE67" s="9"/>
      <c r="MWF67" s="9"/>
      <c r="MWG67" s="9"/>
      <c r="MWH67" s="9"/>
      <c r="MWI67" s="9"/>
      <c r="MWJ67" s="9"/>
      <c r="MWK67" s="9"/>
      <c r="MWL67" s="9"/>
      <c r="MWM67" s="9"/>
      <c r="MWN67" s="9"/>
      <c r="MWO67" s="9"/>
      <c r="MWP67" s="9"/>
      <c r="MWQ67" s="9"/>
      <c r="MWR67" s="9"/>
      <c r="MWS67" s="9"/>
      <c r="MWT67" s="9"/>
      <c r="MWU67" s="9"/>
      <c r="MWV67" s="9"/>
      <c r="MWW67" s="9"/>
      <c r="MWX67" s="9"/>
      <c r="MWY67" s="9"/>
      <c r="MWZ67" s="9"/>
      <c r="MXA67" s="9"/>
      <c r="MXB67" s="9"/>
      <c r="MXC67" s="9"/>
      <c r="MXD67" s="9"/>
      <c r="MXE67" s="9"/>
      <c r="MXF67" s="9"/>
      <c r="MXG67" s="9"/>
      <c r="MXH67" s="9"/>
      <c r="MXI67" s="9"/>
      <c r="MXJ67" s="9"/>
      <c r="MXK67" s="9"/>
      <c r="MXL67" s="9"/>
      <c r="MXM67" s="9"/>
      <c r="MXN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XY67" s="9"/>
      <c r="MXZ67" s="9"/>
      <c r="MYA67" s="9"/>
      <c r="MYB67" s="9"/>
      <c r="MYC67" s="9"/>
      <c r="MYD67" s="9"/>
      <c r="MYE67" s="9"/>
      <c r="MYF67" s="9"/>
      <c r="MYG67" s="9"/>
      <c r="MYH67" s="9"/>
      <c r="MYI67" s="9"/>
      <c r="MYJ67" s="9"/>
      <c r="MYK67" s="9"/>
      <c r="MYL67" s="9"/>
      <c r="MYM67" s="9"/>
      <c r="MYN67" s="9"/>
      <c r="MYO67" s="9"/>
      <c r="MYP67" s="9"/>
      <c r="MYQ67" s="9"/>
      <c r="MYR67" s="9"/>
      <c r="MYS67" s="9"/>
      <c r="MYT67" s="9"/>
      <c r="MYU67" s="9"/>
      <c r="MYV67" s="9"/>
      <c r="MYW67" s="9"/>
      <c r="MYX67" s="9"/>
      <c r="MYY67" s="9"/>
      <c r="MYZ67" s="9"/>
      <c r="MZA67" s="9"/>
      <c r="MZB67" s="9"/>
      <c r="MZC67" s="9"/>
      <c r="MZD67" s="9"/>
      <c r="MZE67" s="9"/>
      <c r="MZF67" s="9"/>
      <c r="MZG67" s="9"/>
      <c r="MZH67" s="9"/>
      <c r="MZI67" s="9"/>
      <c r="MZJ67" s="9"/>
      <c r="MZK67" s="9"/>
      <c r="MZL67" s="9"/>
      <c r="MZM67" s="9"/>
      <c r="MZN67" s="9"/>
      <c r="MZO67" s="9"/>
      <c r="MZP67" s="9"/>
      <c r="MZQ67" s="9"/>
      <c r="MZR67" s="9"/>
      <c r="MZS67" s="9"/>
      <c r="MZT67" s="9"/>
      <c r="MZU67" s="9"/>
      <c r="MZV67" s="9"/>
      <c r="MZW67" s="9"/>
      <c r="MZX67" s="9"/>
      <c r="MZY67" s="9"/>
      <c r="MZZ67" s="9"/>
      <c r="NAA67" s="9"/>
      <c r="NAB67" s="9"/>
      <c r="NAC67" s="9"/>
      <c r="NAD67" s="9"/>
      <c r="NAE67" s="9"/>
      <c r="NAF67" s="9"/>
      <c r="NAG67" s="9"/>
      <c r="NAH67" s="9"/>
      <c r="NAI67" s="9"/>
      <c r="NAJ67" s="9"/>
      <c r="NAK67" s="9"/>
      <c r="NAL67" s="9"/>
      <c r="NAM67" s="9"/>
      <c r="NAN67" s="9"/>
      <c r="NAO67" s="9"/>
      <c r="NAP67" s="9"/>
      <c r="NAQ67" s="9"/>
      <c r="NAR67" s="9"/>
      <c r="NAS67" s="9"/>
      <c r="NAT67" s="9"/>
      <c r="NAU67" s="9"/>
      <c r="NAV67" s="9"/>
      <c r="NAW67" s="9"/>
      <c r="NAX67" s="9"/>
      <c r="NAY67" s="9"/>
      <c r="NAZ67" s="9"/>
      <c r="NBA67" s="9"/>
      <c r="NBB67" s="9"/>
      <c r="NBC67" s="9"/>
      <c r="NBD67" s="9"/>
      <c r="NBE67" s="9"/>
      <c r="NBF67" s="9"/>
      <c r="NBG67" s="9"/>
      <c r="NBH67" s="9"/>
      <c r="NBI67" s="9"/>
      <c r="NBJ67" s="9"/>
      <c r="NBK67" s="9"/>
      <c r="NBL67" s="9"/>
      <c r="NBM67" s="9"/>
      <c r="NBN67" s="9"/>
      <c r="NBO67" s="9"/>
      <c r="NBP67" s="9"/>
      <c r="NBQ67" s="9"/>
      <c r="NBR67" s="9"/>
      <c r="NBS67" s="9"/>
      <c r="NBT67" s="9"/>
      <c r="NBU67" s="9"/>
      <c r="NBV67" s="9"/>
      <c r="NBW67" s="9"/>
      <c r="NBX67" s="9"/>
      <c r="NBY67" s="9"/>
      <c r="NBZ67" s="9"/>
      <c r="NCA67" s="9"/>
      <c r="NCB67" s="9"/>
      <c r="NCC67" s="9"/>
      <c r="NCD67" s="9"/>
      <c r="NCE67" s="9"/>
      <c r="NCF67" s="9"/>
      <c r="NCG67" s="9"/>
      <c r="NCH67" s="9"/>
      <c r="NCI67" s="9"/>
      <c r="NCJ67" s="9"/>
      <c r="NCK67" s="9"/>
      <c r="NCL67" s="9"/>
      <c r="NCM67" s="9"/>
      <c r="NCN67" s="9"/>
      <c r="NCO67" s="9"/>
      <c r="NCP67" s="9"/>
      <c r="NCQ67" s="9"/>
      <c r="NCR67" s="9"/>
      <c r="NCS67" s="9"/>
      <c r="NCT67" s="9"/>
      <c r="NCU67" s="9"/>
      <c r="NCV67" s="9"/>
      <c r="NCW67" s="9"/>
      <c r="NCX67" s="9"/>
      <c r="NCY67" s="9"/>
      <c r="NCZ67" s="9"/>
      <c r="NDA67" s="9"/>
      <c r="NDB67" s="9"/>
      <c r="NDC67" s="9"/>
      <c r="NDD67" s="9"/>
      <c r="NDE67" s="9"/>
      <c r="NDF67" s="9"/>
      <c r="NDG67" s="9"/>
      <c r="NDH67" s="9"/>
      <c r="NDI67" s="9"/>
      <c r="NDJ67" s="9"/>
      <c r="NDK67" s="9"/>
      <c r="NDL67" s="9"/>
      <c r="NDM67" s="9"/>
      <c r="NDN67" s="9"/>
      <c r="NDO67" s="9"/>
      <c r="NDP67" s="9"/>
      <c r="NDQ67" s="9"/>
      <c r="NDR67" s="9"/>
      <c r="NDS67" s="9"/>
      <c r="NDT67" s="9"/>
      <c r="NDU67" s="9"/>
      <c r="NDV67" s="9"/>
      <c r="NDW67" s="9"/>
      <c r="NDX67" s="9"/>
      <c r="NDY67" s="9"/>
      <c r="NDZ67" s="9"/>
      <c r="NEA67" s="9"/>
      <c r="NEB67" s="9"/>
      <c r="NEC67" s="9"/>
      <c r="NED67" s="9"/>
      <c r="NEE67" s="9"/>
      <c r="NEF67" s="9"/>
      <c r="NEG67" s="9"/>
      <c r="NEH67" s="9"/>
      <c r="NEI67" s="9"/>
      <c r="NEJ67" s="9"/>
      <c r="NEK67" s="9"/>
      <c r="NEL67" s="9"/>
      <c r="NEM67" s="9"/>
      <c r="NEN67" s="9"/>
      <c r="NEO67" s="9"/>
      <c r="NEP67" s="9"/>
      <c r="NEQ67" s="9"/>
      <c r="NER67" s="9"/>
      <c r="NES67" s="9"/>
      <c r="NET67" s="9"/>
      <c r="NEU67" s="9"/>
      <c r="NEV67" s="9"/>
      <c r="NEW67" s="9"/>
      <c r="NEX67" s="9"/>
      <c r="NEY67" s="9"/>
      <c r="NEZ67" s="9"/>
      <c r="NFA67" s="9"/>
      <c r="NFB67" s="9"/>
      <c r="NFC67" s="9"/>
      <c r="NFD67" s="9"/>
      <c r="NFE67" s="9"/>
      <c r="NFF67" s="9"/>
      <c r="NFG67" s="9"/>
      <c r="NFH67" s="9"/>
      <c r="NFI67" s="9"/>
      <c r="NFJ67" s="9"/>
      <c r="NFK67" s="9"/>
      <c r="NFL67" s="9"/>
      <c r="NFM67" s="9"/>
      <c r="NFN67" s="9"/>
      <c r="NFO67" s="9"/>
      <c r="NFP67" s="9"/>
      <c r="NFQ67" s="9"/>
      <c r="NFR67" s="9"/>
      <c r="NFS67" s="9"/>
      <c r="NFT67" s="9"/>
      <c r="NFU67" s="9"/>
      <c r="NFV67" s="9"/>
      <c r="NFW67" s="9"/>
      <c r="NFX67" s="9"/>
      <c r="NFY67" s="9"/>
      <c r="NFZ67" s="9"/>
      <c r="NGA67" s="9"/>
      <c r="NGB67" s="9"/>
      <c r="NGC67" s="9"/>
      <c r="NGD67" s="9"/>
      <c r="NGE67" s="9"/>
      <c r="NGF67" s="9"/>
      <c r="NGG67" s="9"/>
      <c r="NGH67" s="9"/>
      <c r="NGI67" s="9"/>
      <c r="NGJ67" s="9"/>
      <c r="NGK67" s="9"/>
      <c r="NGL67" s="9"/>
      <c r="NGM67" s="9"/>
      <c r="NGN67" s="9"/>
      <c r="NGO67" s="9"/>
      <c r="NGP67" s="9"/>
      <c r="NGQ67" s="9"/>
      <c r="NGR67" s="9"/>
      <c r="NGS67" s="9"/>
      <c r="NGT67" s="9"/>
      <c r="NGU67" s="9"/>
      <c r="NGV67" s="9"/>
      <c r="NGW67" s="9"/>
      <c r="NGX67" s="9"/>
      <c r="NGY67" s="9"/>
      <c r="NGZ67" s="9"/>
      <c r="NHA67" s="9"/>
      <c r="NHB67" s="9"/>
      <c r="NHC67" s="9"/>
      <c r="NHD67" s="9"/>
      <c r="NHE67" s="9"/>
      <c r="NHF67" s="9"/>
      <c r="NHG67" s="9"/>
      <c r="NHH67" s="9"/>
      <c r="NHI67" s="9"/>
      <c r="NHJ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U67" s="9"/>
      <c r="NHV67" s="9"/>
      <c r="NHW67" s="9"/>
      <c r="NHX67" s="9"/>
      <c r="NHY67" s="9"/>
      <c r="NHZ67" s="9"/>
      <c r="NIA67" s="9"/>
      <c r="NIB67" s="9"/>
      <c r="NIC67" s="9"/>
      <c r="NID67" s="9"/>
      <c r="NIE67" s="9"/>
      <c r="NIF67" s="9"/>
      <c r="NIG67" s="9"/>
      <c r="NIH67" s="9"/>
      <c r="NII67" s="9"/>
      <c r="NIJ67" s="9"/>
      <c r="NIK67" s="9"/>
      <c r="NIL67" s="9"/>
      <c r="NIM67" s="9"/>
      <c r="NIN67" s="9"/>
      <c r="NIO67" s="9"/>
      <c r="NIP67" s="9"/>
      <c r="NIQ67" s="9"/>
      <c r="NIR67" s="9"/>
      <c r="NIS67" s="9"/>
      <c r="NIT67" s="9"/>
      <c r="NIU67" s="9"/>
      <c r="NIV67" s="9"/>
      <c r="NIW67" s="9"/>
      <c r="NIX67" s="9"/>
      <c r="NIY67" s="9"/>
      <c r="NIZ67" s="9"/>
      <c r="NJA67" s="9"/>
      <c r="NJB67" s="9"/>
      <c r="NJC67" s="9"/>
      <c r="NJD67" s="9"/>
      <c r="NJE67" s="9"/>
      <c r="NJF67" s="9"/>
      <c r="NJG67" s="9"/>
      <c r="NJH67" s="9"/>
      <c r="NJI67" s="9"/>
      <c r="NJJ67" s="9"/>
      <c r="NJK67" s="9"/>
      <c r="NJL67" s="9"/>
      <c r="NJM67" s="9"/>
      <c r="NJN67" s="9"/>
      <c r="NJO67" s="9"/>
      <c r="NJP67" s="9"/>
      <c r="NJQ67" s="9"/>
      <c r="NJR67" s="9"/>
      <c r="NJS67" s="9"/>
      <c r="NJT67" s="9"/>
      <c r="NJU67" s="9"/>
      <c r="NJV67" s="9"/>
      <c r="NJW67" s="9"/>
      <c r="NJX67" s="9"/>
      <c r="NJY67" s="9"/>
      <c r="NJZ67" s="9"/>
      <c r="NKA67" s="9"/>
      <c r="NKB67" s="9"/>
      <c r="NKC67" s="9"/>
      <c r="NKD67" s="9"/>
      <c r="NKE67" s="9"/>
      <c r="NKF67" s="9"/>
      <c r="NKG67" s="9"/>
      <c r="NKH67" s="9"/>
      <c r="NKI67" s="9"/>
      <c r="NKJ67" s="9"/>
      <c r="NKK67" s="9"/>
      <c r="NKL67" s="9"/>
      <c r="NKM67" s="9"/>
      <c r="NKN67" s="9"/>
      <c r="NKO67" s="9"/>
      <c r="NKP67" s="9"/>
      <c r="NKQ67" s="9"/>
      <c r="NKR67" s="9"/>
      <c r="NKS67" s="9"/>
      <c r="NKT67" s="9"/>
      <c r="NKU67" s="9"/>
      <c r="NKV67" s="9"/>
      <c r="NKW67" s="9"/>
      <c r="NKX67" s="9"/>
      <c r="NKY67" s="9"/>
      <c r="NKZ67" s="9"/>
      <c r="NLA67" s="9"/>
      <c r="NLB67" s="9"/>
      <c r="NLC67" s="9"/>
      <c r="NLD67" s="9"/>
      <c r="NLE67" s="9"/>
      <c r="NLF67" s="9"/>
      <c r="NLG67" s="9"/>
      <c r="NLH67" s="9"/>
      <c r="NLI67" s="9"/>
      <c r="NLJ67" s="9"/>
      <c r="NLK67" s="9"/>
      <c r="NLL67" s="9"/>
      <c r="NLM67" s="9"/>
      <c r="NLN67" s="9"/>
      <c r="NLO67" s="9"/>
      <c r="NLP67" s="9"/>
      <c r="NLQ67" s="9"/>
      <c r="NLR67" s="9"/>
      <c r="NLS67" s="9"/>
      <c r="NLT67" s="9"/>
      <c r="NLU67" s="9"/>
      <c r="NLV67" s="9"/>
      <c r="NLW67" s="9"/>
      <c r="NLX67" s="9"/>
      <c r="NLY67" s="9"/>
      <c r="NLZ67" s="9"/>
      <c r="NMA67" s="9"/>
      <c r="NMB67" s="9"/>
      <c r="NMC67" s="9"/>
      <c r="NMD67" s="9"/>
      <c r="NME67" s="9"/>
      <c r="NMF67" s="9"/>
      <c r="NMG67" s="9"/>
      <c r="NMH67" s="9"/>
      <c r="NMI67" s="9"/>
      <c r="NMJ67" s="9"/>
      <c r="NMK67" s="9"/>
      <c r="NML67" s="9"/>
      <c r="NMM67" s="9"/>
      <c r="NMN67" s="9"/>
      <c r="NMO67" s="9"/>
      <c r="NMP67" s="9"/>
      <c r="NMQ67" s="9"/>
      <c r="NMR67" s="9"/>
      <c r="NMS67" s="9"/>
      <c r="NMT67" s="9"/>
      <c r="NMU67" s="9"/>
      <c r="NMV67" s="9"/>
      <c r="NMW67" s="9"/>
      <c r="NMX67" s="9"/>
      <c r="NMY67" s="9"/>
      <c r="NMZ67" s="9"/>
      <c r="NNA67" s="9"/>
      <c r="NNB67" s="9"/>
      <c r="NNC67" s="9"/>
      <c r="NND67" s="9"/>
      <c r="NNE67" s="9"/>
      <c r="NNF67" s="9"/>
      <c r="NNG67" s="9"/>
      <c r="NNH67" s="9"/>
      <c r="NNI67" s="9"/>
      <c r="NNJ67" s="9"/>
      <c r="NNK67" s="9"/>
      <c r="NNL67" s="9"/>
      <c r="NNM67" s="9"/>
      <c r="NNN67" s="9"/>
      <c r="NNO67" s="9"/>
      <c r="NNP67" s="9"/>
      <c r="NNQ67" s="9"/>
      <c r="NNR67" s="9"/>
      <c r="NNS67" s="9"/>
      <c r="NNT67" s="9"/>
      <c r="NNU67" s="9"/>
      <c r="NNV67" s="9"/>
      <c r="NNW67" s="9"/>
      <c r="NNX67" s="9"/>
      <c r="NNY67" s="9"/>
      <c r="NNZ67" s="9"/>
      <c r="NOA67" s="9"/>
      <c r="NOB67" s="9"/>
      <c r="NOC67" s="9"/>
      <c r="NOD67" s="9"/>
      <c r="NOE67" s="9"/>
      <c r="NOF67" s="9"/>
      <c r="NOG67" s="9"/>
      <c r="NOH67" s="9"/>
      <c r="NOI67" s="9"/>
      <c r="NOJ67" s="9"/>
      <c r="NOK67" s="9"/>
      <c r="NOL67" s="9"/>
      <c r="NOM67" s="9"/>
      <c r="NON67" s="9"/>
      <c r="NOO67" s="9"/>
      <c r="NOP67" s="9"/>
      <c r="NOQ67" s="9"/>
      <c r="NOR67" s="9"/>
      <c r="NOS67" s="9"/>
      <c r="NOT67" s="9"/>
      <c r="NOU67" s="9"/>
      <c r="NOV67" s="9"/>
      <c r="NOW67" s="9"/>
      <c r="NOX67" s="9"/>
      <c r="NOY67" s="9"/>
      <c r="NOZ67" s="9"/>
      <c r="NPA67" s="9"/>
      <c r="NPB67" s="9"/>
      <c r="NPC67" s="9"/>
      <c r="NPD67" s="9"/>
      <c r="NPE67" s="9"/>
      <c r="NPF67" s="9"/>
      <c r="NPG67" s="9"/>
      <c r="NPH67" s="9"/>
      <c r="NPI67" s="9"/>
      <c r="NPJ67" s="9"/>
      <c r="NPK67" s="9"/>
      <c r="NPL67" s="9"/>
      <c r="NPM67" s="9"/>
      <c r="NPN67" s="9"/>
      <c r="NPO67" s="9"/>
      <c r="NPP67" s="9"/>
      <c r="NPQ67" s="9"/>
      <c r="NPR67" s="9"/>
      <c r="NPS67" s="9"/>
      <c r="NPT67" s="9"/>
      <c r="NPU67" s="9"/>
      <c r="NPV67" s="9"/>
      <c r="NPW67" s="9"/>
      <c r="NPX67" s="9"/>
      <c r="NPY67" s="9"/>
      <c r="NPZ67" s="9"/>
      <c r="NQA67" s="9"/>
      <c r="NQB67" s="9"/>
      <c r="NQC67" s="9"/>
      <c r="NQD67" s="9"/>
      <c r="NQE67" s="9"/>
      <c r="NQF67" s="9"/>
      <c r="NQG67" s="9"/>
      <c r="NQH67" s="9"/>
      <c r="NQI67" s="9"/>
      <c r="NQJ67" s="9"/>
      <c r="NQK67" s="9"/>
      <c r="NQL67" s="9"/>
      <c r="NQM67" s="9"/>
      <c r="NQN67" s="9"/>
      <c r="NQO67" s="9"/>
      <c r="NQP67" s="9"/>
      <c r="NQQ67" s="9"/>
      <c r="NQR67" s="9"/>
      <c r="NQS67" s="9"/>
      <c r="NQT67" s="9"/>
      <c r="NQU67" s="9"/>
      <c r="NQV67" s="9"/>
      <c r="NQW67" s="9"/>
      <c r="NQX67" s="9"/>
      <c r="NQY67" s="9"/>
      <c r="NQZ67" s="9"/>
      <c r="NRA67" s="9"/>
      <c r="NRB67" s="9"/>
      <c r="NRC67" s="9"/>
      <c r="NRD67" s="9"/>
      <c r="NRE67" s="9"/>
      <c r="NRF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Q67" s="9"/>
      <c r="NRR67" s="9"/>
      <c r="NRS67" s="9"/>
      <c r="NRT67" s="9"/>
      <c r="NRU67" s="9"/>
      <c r="NRV67" s="9"/>
      <c r="NRW67" s="9"/>
      <c r="NRX67" s="9"/>
      <c r="NRY67" s="9"/>
      <c r="NRZ67" s="9"/>
      <c r="NSA67" s="9"/>
      <c r="NSB67" s="9"/>
      <c r="NSC67" s="9"/>
      <c r="NSD67" s="9"/>
      <c r="NSE67" s="9"/>
      <c r="NSF67" s="9"/>
      <c r="NSG67" s="9"/>
      <c r="NSH67" s="9"/>
      <c r="NSI67" s="9"/>
      <c r="NSJ67" s="9"/>
      <c r="NSK67" s="9"/>
      <c r="NSL67" s="9"/>
      <c r="NSM67" s="9"/>
      <c r="NSN67" s="9"/>
      <c r="NSO67" s="9"/>
      <c r="NSP67" s="9"/>
      <c r="NSQ67" s="9"/>
      <c r="NSR67" s="9"/>
      <c r="NSS67" s="9"/>
      <c r="NST67" s="9"/>
      <c r="NSU67" s="9"/>
      <c r="NSV67" s="9"/>
      <c r="NSW67" s="9"/>
      <c r="NSX67" s="9"/>
      <c r="NSY67" s="9"/>
      <c r="NSZ67" s="9"/>
      <c r="NTA67" s="9"/>
      <c r="NTB67" s="9"/>
      <c r="NTC67" s="9"/>
      <c r="NTD67" s="9"/>
      <c r="NTE67" s="9"/>
      <c r="NTF67" s="9"/>
      <c r="NTG67" s="9"/>
      <c r="NTH67" s="9"/>
      <c r="NTI67" s="9"/>
      <c r="NTJ67" s="9"/>
      <c r="NTK67" s="9"/>
      <c r="NTL67" s="9"/>
      <c r="NTM67" s="9"/>
      <c r="NTN67" s="9"/>
      <c r="NTO67" s="9"/>
      <c r="NTP67" s="9"/>
      <c r="NTQ67" s="9"/>
      <c r="NTR67" s="9"/>
      <c r="NTS67" s="9"/>
      <c r="NTT67" s="9"/>
      <c r="NTU67" s="9"/>
      <c r="NTV67" s="9"/>
      <c r="NTW67" s="9"/>
      <c r="NTX67" s="9"/>
      <c r="NTY67" s="9"/>
      <c r="NTZ67" s="9"/>
      <c r="NUA67" s="9"/>
      <c r="NUB67" s="9"/>
      <c r="NUC67" s="9"/>
      <c r="NUD67" s="9"/>
      <c r="NUE67" s="9"/>
      <c r="NUF67" s="9"/>
      <c r="NUG67" s="9"/>
      <c r="NUH67" s="9"/>
      <c r="NUI67" s="9"/>
      <c r="NUJ67" s="9"/>
      <c r="NUK67" s="9"/>
      <c r="NUL67" s="9"/>
      <c r="NUM67" s="9"/>
      <c r="NUN67" s="9"/>
      <c r="NUO67" s="9"/>
      <c r="NUP67" s="9"/>
      <c r="NUQ67" s="9"/>
      <c r="NUR67" s="9"/>
      <c r="NUS67" s="9"/>
      <c r="NUT67" s="9"/>
      <c r="NUU67" s="9"/>
      <c r="NUV67" s="9"/>
      <c r="NUW67" s="9"/>
      <c r="NUX67" s="9"/>
      <c r="NUY67" s="9"/>
      <c r="NUZ67" s="9"/>
      <c r="NVA67" s="9"/>
      <c r="NVB67" s="9"/>
      <c r="NVC67" s="9"/>
      <c r="NVD67" s="9"/>
      <c r="NVE67" s="9"/>
      <c r="NVF67" s="9"/>
      <c r="NVG67" s="9"/>
      <c r="NVH67" s="9"/>
      <c r="NVI67" s="9"/>
      <c r="NVJ67" s="9"/>
      <c r="NVK67" s="9"/>
      <c r="NVL67" s="9"/>
      <c r="NVM67" s="9"/>
      <c r="NVN67" s="9"/>
      <c r="NVO67" s="9"/>
      <c r="NVP67" s="9"/>
      <c r="NVQ67" s="9"/>
      <c r="NVR67" s="9"/>
      <c r="NVS67" s="9"/>
      <c r="NVT67" s="9"/>
      <c r="NVU67" s="9"/>
      <c r="NVV67" s="9"/>
      <c r="NVW67" s="9"/>
      <c r="NVX67" s="9"/>
      <c r="NVY67" s="9"/>
      <c r="NVZ67" s="9"/>
      <c r="NWA67" s="9"/>
      <c r="NWB67" s="9"/>
      <c r="NWC67" s="9"/>
      <c r="NWD67" s="9"/>
      <c r="NWE67" s="9"/>
      <c r="NWF67" s="9"/>
      <c r="NWG67" s="9"/>
      <c r="NWH67" s="9"/>
      <c r="NWI67" s="9"/>
      <c r="NWJ67" s="9"/>
      <c r="NWK67" s="9"/>
      <c r="NWL67" s="9"/>
      <c r="NWM67" s="9"/>
      <c r="NWN67" s="9"/>
      <c r="NWO67" s="9"/>
      <c r="NWP67" s="9"/>
      <c r="NWQ67" s="9"/>
      <c r="NWR67" s="9"/>
      <c r="NWS67" s="9"/>
      <c r="NWT67" s="9"/>
      <c r="NWU67" s="9"/>
      <c r="NWV67" s="9"/>
      <c r="NWW67" s="9"/>
      <c r="NWX67" s="9"/>
      <c r="NWY67" s="9"/>
      <c r="NWZ67" s="9"/>
      <c r="NXA67" s="9"/>
      <c r="NXB67" s="9"/>
      <c r="NXC67" s="9"/>
      <c r="NXD67" s="9"/>
      <c r="NXE67" s="9"/>
      <c r="NXF67" s="9"/>
      <c r="NXG67" s="9"/>
      <c r="NXH67" s="9"/>
      <c r="NXI67" s="9"/>
      <c r="NXJ67" s="9"/>
      <c r="NXK67" s="9"/>
      <c r="NXL67" s="9"/>
      <c r="NXM67" s="9"/>
      <c r="NXN67" s="9"/>
      <c r="NXO67" s="9"/>
      <c r="NXP67" s="9"/>
      <c r="NXQ67" s="9"/>
      <c r="NXR67" s="9"/>
      <c r="NXS67" s="9"/>
      <c r="NXT67" s="9"/>
      <c r="NXU67" s="9"/>
      <c r="NXV67" s="9"/>
      <c r="NXW67" s="9"/>
      <c r="NXX67" s="9"/>
      <c r="NXY67" s="9"/>
      <c r="NXZ67" s="9"/>
      <c r="NYA67" s="9"/>
      <c r="NYB67" s="9"/>
      <c r="NYC67" s="9"/>
      <c r="NYD67" s="9"/>
      <c r="NYE67" s="9"/>
      <c r="NYF67" s="9"/>
      <c r="NYG67" s="9"/>
      <c r="NYH67" s="9"/>
      <c r="NYI67" s="9"/>
      <c r="NYJ67" s="9"/>
      <c r="NYK67" s="9"/>
      <c r="NYL67" s="9"/>
      <c r="NYM67" s="9"/>
      <c r="NYN67" s="9"/>
      <c r="NYO67" s="9"/>
      <c r="NYP67" s="9"/>
      <c r="NYQ67" s="9"/>
      <c r="NYR67" s="9"/>
      <c r="NYS67" s="9"/>
      <c r="NYT67" s="9"/>
      <c r="NYU67" s="9"/>
      <c r="NYV67" s="9"/>
      <c r="NYW67" s="9"/>
      <c r="NYX67" s="9"/>
      <c r="NYY67" s="9"/>
      <c r="NYZ67" s="9"/>
      <c r="NZA67" s="9"/>
      <c r="NZB67" s="9"/>
      <c r="NZC67" s="9"/>
      <c r="NZD67" s="9"/>
      <c r="NZE67" s="9"/>
      <c r="NZF67" s="9"/>
      <c r="NZG67" s="9"/>
      <c r="NZH67" s="9"/>
      <c r="NZI67" s="9"/>
      <c r="NZJ67" s="9"/>
      <c r="NZK67" s="9"/>
      <c r="NZL67" s="9"/>
      <c r="NZM67" s="9"/>
      <c r="NZN67" s="9"/>
      <c r="NZO67" s="9"/>
      <c r="NZP67" s="9"/>
      <c r="NZQ67" s="9"/>
      <c r="NZR67" s="9"/>
      <c r="NZS67" s="9"/>
      <c r="NZT67" s="9"/>
      <c r="NZU67" s="9"/>
      <c r="NZV67" s="9"/>
      <c r="NZW67" s="9"/>
      <c r="NZX67" s="9"/>
      <c r="NZY67" s="9"/>
      <c r="NZZ67" s="9"/>
      <c r="OAA67" s="9"/>
      <c r="OAB67" s="9"/>
      <c r="OAC67" s="9"/>
      <c r="OAD67" s="9"/>
      <c r="OAE67" s="9"/>
      <c r="OAF67" s="9"/>
      <c r="OAG67" s="9"/>
      <c r="OAH67" s="9"/>
      <c r="OAI67" s="9"/>
      <c r="OAJ67" s="9"/>
      <c r="OAK67" s="9"/>
      <c r="OAL67" s="9"/>
      <c r="OAM67" s="9"/>
      <c r="OAN67" s="9"/>
      <c r="OAO67" s="9"/>
      <c r="OAP67" s="9"/>
      <c r="OAQ67" s="9"/>
      <c r="OAR67" s="9"/>
      <c r="OAS67" s="9"/>
      <c r="OAT67" s="9"/>
      <c r="OAU67" s="9"/>
      <c r="OAV67" s="9"/>
      <c r="OAW67" s="9"/>
      <c r="OAX67" s="9"/>
      <c r="OAY67" s="9"/>
      <c r="OAZ67" s="9"/>
      <c r="OBA67" s="9"/>
      <c r="OBB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M67" s="9"/>
      <c r="OBN67" s="9"/>
      <c r="OBO67" s="9"/>
      <c r="OBP67" s="9"/>
      <c r="OBQ67" s="9"/>
      <c r="OBR67" s="9"/>
      <c r="OBS67" s="9"/>
      <c r="OBT67" s="9"/>
      <c r="OBU67" s="9"/>
      <c r="OBV67" s="9"/>
      <c r="OBW67" s="9"/>
      <c r="OBX67" s="9"/>
      <c r="OBY67" s="9"/>
      <c r="OBZ67" s="9"/>
      <c r="OCA67" s="9"/>
      <c r="OCB67" s="9"/>
      <c r="OCC67" s="9"/>
      <c r="OCD67" s="9"/>
      <c r="OCE67" s="9"/>
      <c r="OCF67" s="9"/>
      <c r="OCG67" s="9"/>
      <c r="OCH67" s="9"/>
      <c r="OCI67" s="9"/>
      <c r="OCJ67" s="9"/>
      <c r="OCK67" s="9"/>
      <c r="OCL67" s="9"/>
      <c r="OCM67" s="9"/>
      <c r="OCN67" s="9"/>
      <c r="OCO67" s="9"/>
      <c r="OCP67" s="9"/>
      <c r="OCQ67" s="9"/>
      <c r="OCR67" s="9"/>
      <c r="OCS67" s="9"/>
      <c r="OCT67" s="9"/>
      <c r="OCU67" s="9"/>
      <c r="OCV67" s="9"/>
      <c r="OCW67" s="9"/>
      <c r="OCX67" s="9"/>
      <c r="OCY67" s="9"/>
      <c r="OCZ67" s="9"/>
      <c r="ODA67" s="9"/>
      <c r="ODB67" s="9"/>
      <c r="ODC67" s="9"/>
      <c r="ODD67" s="9"/>
      <c r="ODE67" s="9"/>
      <c r="ODF67" s="9"/>
      <c r="ODG67" s="9"/>
      <c r="ODH67" s="9"/>
      <c r="ODI67" s="9"/>
      <c r="ODJ67" s="9"/>
      <c r="ODK67" s="9"/>
      <c r="ODL67" s="9"/>
      <c r="ODM67" s="9"/>
      <c r="ODN67" s="9"/>
      <c r="ODO67" s="9"/>
      <c r="ODP67" s="9"/>
      <c r="ODQ67" s="9"/>
      <c r="ODR67" s="9"/>
      <c r="ODS67" s="9"/>
      <c r="ODT67" s="9"/>
      <c r="ODU67" s="9"/>
      <c r="ODV67" s="9"/>
      <c r="ODW67" s="9"/>
      <c r="ODX67" s="9"/>
      <c r="ODY67" s="9"/>
      <c r="ODZ67" s="9"/>
      <c r="OEA67" s="9"/>
      <c r="OEB67" s="9"/>
      <c r="OEC67" s="9"/>
      <c r="OED67" s="9"/>
      <c r="OEE67" s="9"/>
      <c r="OEF67" s="9"/>
      <c r="OEG67" s="9"/>
      <c r="OEH67" s="9"/>
      <c r="OEI67" s="9"/>
      <c r="OEJ67" s="9"/>
      <c r="OEK67" s="9"/>
      <c r="OEL67" s="9"/>
      <c r="OEM67" s="9"/>
      <c r="OEN67" s="9"/>
      <c r="OEO67" s="9"/>
      <c r="OEP67" s="9"/>
      <c r="OEQ67" s="9"/>
      <c r="OER67" s="9"/>
      <c r="OES67" s="9"/>
      <c r="OET67" s="9"/>
      <c r="OEU67" s="9"/>
      <c r="OEV67" s="9"/>
      <c r="OEW67" s="9"/>
      <c r="OEX67" s="9"/>
      <c r="OEY67" s="9"/>
      <c r="OEZ67" s="9"/>
      <c r="OFA67" s="9"/>
      <c r="OFB67" s="9"/>
      <c r="OFC67" s="9"/>
      <c r="OFD67" s="9"/>
      <c r="OFE67" s="9"/>
      <c r="OFF67" s="9"/>
      <c r="OFG67" s="9"/>
      <c r="OFH67" s="9"/>
      <c r="OFI67" s="9"/>
      <c r="OFJ67" s="9"/>
      <c r="OFK67" s="9"/>
      <c r="OFL67" s="9"/>
      <c r="OFM67" s="9"/>
      <c r="OFN67" s="9"/>
      <c r="OFO67" s="9"/>
      <c r="OFP67" s="9"/>
      <c r="OFQ67" s="9"/>
      <c r="OFR67" s="9"/>
      <c r="OFS67" s="9"/>
      <c r="OFT67" s="9"/>
      <c r="OFU67" s="9"/>
      <c r="OFV67" s="9"/>
      <c r="OFW67" s="9"/>
      <c r="OFX67" s="9"/>
      <c r="OFY67" s="9"/>
      <c r="OFZ67" s="9"/>
      <c r="OGA67" s="9"/>
      <c r="OGB67" s="9"/>
      <c r="OGC67" s="9"/>
      <c r="OGD67" s="9"/>
      <c r="OGE67" s="9"/>
      <c r="OGF67" s="9"/>
      <c r="OGG67" s="9"/>
      <c r="OGH67" s="9"/>
      <c r="OGI67" s="9"/>
      <c r="OGJ67" s="9"/>
      <c r="OGK67" s="9"/>
      <c r="OGL67" s="9"/>
      <c r="OGM67" s="9"/>
      <c r="OGN67" s="9"/>
      <c r="OGO67" s="9"/>
      <c r="OGP67" s="9"/>
      <c r="OGQ67" s="9"/>
      <c r="OGR67" s="9"/>
      <c r="OGS67" s="9"/>
      <c r="OGT67" s="9"/>
      <c r="OGU67" s="9"/>
      <c r="OGV67" s="9"/>
      <c r="OGW67" s="9"/>
      <c r="OGX67" s="9"/>
      <c r="OGY67" s="9"/>
      <c r="OGZ67" s="9"/>
      <c r="OHA67" s="9"/>
      <c r="OHB67" s="9"/>
      <c r="OHC67" s="9"/>
      <c r="OHD67" s="9"/>
      <c r="OHE67" s="9"/>
      <c r="OHF67" s="9"/>
      <c r="OHG67" s="9"/>
      <c r="OHH67" s="9"/>
      <c r="OHI67" s="9"/>
      <c r="OHJ67" s="9"/>
      <c r="OHK67" s="9"/>
      <c r="OHL67" s="9"/>
      <c r="OHM67" s="9"/>
      <c r="OHN67" s="9"/>
      <c r="OHO67" s="9"/>
      <c r="OHP67" s="9"/>
      <c r="OHQ67" s="9"/>
      <c r="OHR67" s="9"/>
      <c r="OHS67" s="9"/>
      <c r="OHT67" s="9"/>
      <c r="OHU67" s="9"/>
      <c r="OHV67" s="9"/>
      <c r="OHW67" s="9"/>
      <c r="OHX67" s="9"/>
      <c r="OHY67" s="9"/>
      <c r="OHZ67" s="9"/>
      <c r="OIA67" s="9"/>
      <c r="OIB67" s="9"/>
      <c r="OIC67" s="9"/>
      <c r="OID67" s="9"/>
      <c r="OIE67" s="9"/>
      <c r="OIF67" s="9"/>
      <c r="OIG67" s="9"/>
      <c r="OIH67" s="9"/>
      <c r="OII67" s="9"/>
      <c r="OIJ67" s="9"/>
      <c r="OIK67" s="9"/>
      <c r="OIL67" s="9"/>
      <c r="OIM67" s="9"/>
      <c r="OIN67" s="9"/>
      <c r="OIO67" s="9"/>
      <c r="OIP67" s="9"/>
      <c r="OIQ67" s="9"/>
      <c r="OIR67" s="9"/>
      <c r="OIS67" s="9"/>
      <c r="OIT67" s="9"/>
      <c r="OIU67" s="9"/>
      <c r="OIV67" s="9"/>
      <c r="OIW67" s="9"/>
      <c r="OIX67" s="9"/>
      <c r="OIY67" s="9"/>
      <c r="OIZ67" s="9"/>
      <c r="OJA67" s="9"/>
      <c r="OJB67" s="9"/>
      <c r="OJC67" s="9"/>
      <c r="OJD67" s="9"/>
      <c r="OJE67" s="9"/>
      <c r="OJF67" s="9"/>
      <c r="OJG67" s="9"/>
      <c r="OJH67" s="9"/>
      <c r="OJI67" s="9"/>
      <c r="OJJ67" s="9"/>
      <c r="OJK67" s="9"/>
      <c r="OJL67" s="9"/>
      <c r="OJM67" s="9"/>
      <c r="OJN67" s="9"/>
      <c r="OJO67" s="9"/>
      <c r="OJP67" s="9"/>
      <c r="OJQ67" s="9"/>
      <c r="OJR67" s="9"/>
      <c r="OJS67" s="9"/>
      <c r="OJT67" s="9"/>
      <c r="OJU67" s="9"/>
      <c r="OJV67" s="9"/>
      <c r="OJW67" s="9"/>
      <c r="OJX67" s="9"/>
      <c r="OJY67" s="9"/>
      <c r="OJZ67" s="9"/>
      <c r="OKA67" s="9"/>
      <c r="OKB67" s="9"/>
      <c r="OKC67" s="9"/>
      <c r="OKD67" s="9"/>
      <c r="OKE67" s="9"/>
      <c r="OKF67" s="9"/>
      <c r="OKG67" s="9"/>
      <c r="OKH67" s="9"/>
      <c r="OKI67" s="9"/>
      <c r="OKJ67" s="9"/>
      <c r="OKK67" s="9"/>
      <c r="OKL67" s="9"/>
      <c r="OKM67" s="9"/>
      <c r="OKN67" s="9"/>
      <c r="OKO67" s="9"/>
      <c r="OKP67" s="9"/>
      <c r="OKQ67" s="9"/>
      <c r="OKR67" s="9"/>
      <c r="OKS67" s="9"/>
      <c r="OKT67" s="9"/>
      <c r="OKU67" s="9"/>
      <c r="OKV67" s="9"/>
      <c r="OKW67" s="9"/>
      <c r="OKX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I67" s="9"/>
      <c r="OLJ67" s="9"/>
      <c r="OLK67" s="9"/>
      <c r="OLL67" s="9"/>
      <c r="OLM67" s="9"/>
      <c r="OLN67" s="9"/>
      <c r="OLO67" s="9"/>
      <c r="OLP67" s="9"/>
      <c r="OLQ67" s="9"/>
      <c r="OLR67" s="9"/>
      <c r="OLS67" s="9"/>
      <c r="OLT67" s="9"/>
      <c r="OLU67" s="9"/>
      <c r="OLV67" s="9"/>
      <c r="OLW67" s="9"/>
      <c r="OLX67" s="9"/>
      <c r="OLY67" s="9"/>
      <c r="OLZ67" s="9"/>
      <c r="OMA67" s="9"/>
      <c r="OMB67" s="9"/>
      <c r="OMC67" s="9"/>
      <c r="OMD67" s="9"/>
      <c r="OME67" s="9"/>
      <c r="OMF67" s="9"/>
      <c r="OMG67" s="9"/>
      <c r="OMH67" s="9"/>
      <c r="OMI67" s="9"/>
      <c r="OMJ67" s="9"/>
      <c r="OMK67" s="9"/>
      <c r="OML67" s="9"/>
      <c r="OMM67" s="9"/>
      <c r="OMN67" s="9"/>
      <c r="OMO67" s="9"/>
      <c r="OMP67" s="9"/>
      <c r="OMQ67" s="9"/>
      <c r="OMR67" s="9"/>
      <c r="OMS67" s="9"/>
      <c r="OMT67" s="9"/>
      <c r="OMU67" s="9"/>
      <c r="OMV67" s="9"/>
      <c r="OMW67" s="9"/>
      <c r="OMX67" s="9"/>
      <c r="OMY67" s="9"/>
      <c r="OMZ67" s="9"/>
      <c r="ONA67" s="9"/>
      <c r="ONB67" s="9"/>
      <c r="ONC67" s="9"/>
      <c r="OND67" s="9"/>
      <c r="ONE67" s="9"/>
      <c r="ONF67" s="9"/>
      <c r="ONG67" s="9"/>
      <c r="ONH67" s="9"/>
      <c r="ONI67" s="9"/>
      <c r="ONJ67" s="9"/>
      <c r="ONK67" s="9"/>
      <c r="ONL67" s="9"/>
      <c r="ONM67" s="9"/>
      <c r="ONN67" s="9"/>
      <c r="ONO67" s="9"/>
      <c r="ONP67" s="9"/>
      <c r="ONQ67" s="9"/>
      <c r="ONR67" s="9"/>
      <c r="ONS67" s="9"/>
      <c r="ONT67" s="9"/>
      <c r="ONU67" s="9"/>
      <c r="ONV67" s="9"/>
      <c r="ONW67" s="9"/>
      <c r="ONX67" s="9"/>
      <c r="ONY67" s="9"/>
      <c r="ONZ67" s="9"/>
      <c r="OOA67" s="9"/>
      <c r="OOB67" s="9"/>
      <c r="OOC67" s="9"/>
      <c r="OOD67" s="9"/>
      <c r="OOE67" s="9"/>
      <c r="OOF67" s="9"/>
      <c r="OOG67" s="9"/>
      <c r="OOH67" s="9"/>
      <c r="OOI67" s="9"/>
      <c r="OOJ67" s="9"/>
      <c r="OOK67" s="9"/>
      <c r="OOL67" s="9"/>
      <c r="OOM67" s="9"/>
      <c r="OON67" s="9"/>
      <c r="OOO67" s="9"/>
      <c r="OOP67" s="9"/>
      <c r="OOQ67" s="9"/>
      <c r="OOR67" s="9"/>
      <c r="OOS67" s="9"/>
      <c r="OOT67" s="9"/>
      <c r="OOU67" s="9"/>
      <c r="OOV67" s="9"/>
      <c r="OOW67" s="9"/>
      <c r="OOX67" s="9"/>
      <c r="OOY67" s="9"/>
      <c r="OOZ67" s="9"/>
      <c r="OPA67" s="9"/>
      <c r="OPB67" s="9"/>
      <c r="OPC67" s="9"/>
      <c r="OPD67" s="9"/>
      <c r="OPE67" s="9"/>
      <c r="OPF67" s="9"/>
      <c r="OPG67" s="9"/>
      <c r="OPH67" s="9"/>
      <c r="OPI67" s="9"/>
      <c r="OPJ67" s="9"/>
      <c r="OPK67" s="9"/>
      <c r="OPL67" s="9"/>
      <c r="OPM67" s="9"/>
      <c r="OPN67" s="9"/>
      <c r="OPO67" s="9"/>
      <c r="OPP67" s="9"/>
      <c r="OPQ67" s="9"/>
      <c r="OPR67" s="9"/>
      <c r="OPS67" s="9"/>
      <c r="OPT67" s="9"/>
      <c r="OPU67" s="9"/>
      <c r="OPV67" s="9"/>
      <c r="OPW67" s="9"/>
      <c r="OPX67" s="9"/>
      <c r="OPY67" s="9"/>
      <c r="OPZ67" s="9"/>
      <c r="OQA67" s="9"/>
      <c r="OQB67" s="9"/>
      <c r="OQC67" s="9"/>
      <c r="OQD67" s="9"/>
      <c r="OQE67" s="9"/>
      <c r="OQF67" s="9"/>
      <c r="OQG67" s="9"/>
      <c r="OQH67" s="9"/>
      <c r="OQI67" s="9"/>
      <c r="OQJ67" s="9"/>
      <c r="OQK67" s="9"/>
      <c r="OQL67" s="9"/>
      <c r="OQM67" s="9"/>
      <c r="OQN67" s="9"/>
      <c r="OQO67" s="9"/>
      <c r="OQP67" s="9"/>
      <c r="OQQ67" s="9"/>
      <c r="OQR67" s="9"/>
      <c r="OQS67" s="9"/>
      <c r="OQT67" s="9"/>
      <c r="OQU67" s="9"/>
      <c r="OQV67" s="9"/>
      <c r="OQW67" s="9"/>
      <c r="OQX67" s="9"/>
      <c r="OQY67" s="9"/>
      <c r="OQZ67" s="9"/>
      <c r="ORA67" s="9"/>
      <c r="ORB67" s="9"/>
      <c r="ORC67" s="9"/>
      <c r="ORD67" s="9"/>
      <c r="ORE67" s="9"/>
      <c r="ORF67" s="9"/>
      <c r="ORG67" s="9"/>
      <c r="ORH67" s="9"/>
      <c r="ORI67" s="9"/>
      <c r="ORJ67" s="9"/>
      <c r="ORK67" s="9"/>
      <c r="ORL67" s="9"/>
      <c r="ORM67" s="9"/>
      <c r="ORN67" s="9"/>
      <c r="ORO67" s="9"/>
      <c r="ORP67" s="9"/>
      <c r="ORQ67" s="9"/>
      <c r="ORR67" s="9"/>
      <c r="ORS67" s="9"/>
      <c r="ORT67" s="9"/>
      <c r="ORU67" s="9"/>
      <c r="ORV67" s="9"/>
      <c r="ORW67" s="9"/>
      <c r="ORX67" s="9"/>
      <c r="ORY67" s="9"/>
      <c r="ORZ67" s="9"/>
      <c r="OSA67" s="9"/>
      <c r="OSB67" s="9"/>
      <c r="OSC67" s="9"/>
      <c r="OSD67" s="9"/>
      <c r="OSE67" s="9"/>
      <c r="OSF67" s="9"/>
      <c r="OSG67" s="9"/>
      <c r="OSH67" s="9"/>
      <c r="OSI67" s="9"/>
      <c r="OSJ67" s="9"/>
      <c r="OSK67" s="9"/>
      <c r="OSL67" s="9"/>
      <c r="OSM67" s="9"/>
      <c r="OSN67" s="9"/>
      <c r="OSO67" s="9"/>
      <c r="OSP67" s="9"/>
      <c r="OSQ67" s="9"/>
      <c r="OSR67" s="9"/>
      <c r="OSS67" s="9"/>
      <c r="OST67" s="9"/>
      <c r="OSU67" s="9"/>
      <c r="OSV67" s="9"/>
      <c r="OSW67" s="9"/>
      <c r="OSX67" s="9"/>
      <c r="OSY67" s="9"/>
      <c r="OSZ67" s="9"/>
      <c r="OTA67" s="9"/>
      <c r="OTB67" s="9"/>
      <c r="OTC67" s="9"/>
      <c r="OTD67" s="9"/>
      <c r="OTE67" s="9"/>
      <c r="OTF67" s="9"/>
      <c r="OTG67" s="9"/>
      <c r="OTH67" s="9"/>
      <c r="OTI67" s="9"/>
      <c r="OTJ67" s="9"/>
      <c r="OTK67" s="9"/>
      <c r="OTL67" s="9"/>
      <c r="OTM67" s="9"/>
      <c r="OTN67" s="9"/>
      <c r="OTO67" s="9"/>
      <c r="OTP67" s="9"/>
      <c r="OTQ67" s="9"/>
      <c r="OTR67" s="9"/>
      <c r="OTS67" s="9"/>
      <c r="OTT67" s="9"/>
      <c r="OTU67" s="9"/>
      <c r="OTV67" s="9"/>
      <c r="OTW67" s="9"/>
      <c r="OTX67" s="9"/>
      <c r="OTY67" s="9"/>
      <c r="OTZ67" s="9"/>
      <c r="OUA67" s="9"/>
      <c r="OUB67" s="9"/>
      <c r="OUC67" s="9"/>
      <c r="OUD67" s="9"/>
      <c r="OUE67" s="9"/>
      <c r="OUF67" s="9"/>
      <c r="OUG67" s="9"/>
      <c r="OUH67" s="9"/>
      <c r="OUI67" s="9"/>
      <c r="OUJ67" s="9"/>
      <c r="OUK67" s="9"/>
      <c r="OUL67" s="9"/>
      <c r="OUM67" s="9"/>
      <c r="OUN67" s="9"/>
      <c r="OUO67" s="9"/>
      <c r="OUP67" s="9"/>
      <c r="OUQ67" s="9"/>
      <c r="OUR67" s="9"/>
      <c r="OUS67" s="9"/>
      <c r="OUT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E67" s="9"/>
      <c r="OVF67" s="9"/>
      <c r="OVG67" s="9"/>
      <c r="OVH67" s="9"/>
      <c r="OVI67" s="9"/>
      <c r="OVJ67" s="9"/>
      <c r="OVK67" s="9"/>
      <c r="OVL67" s="9"/>
      <c r="OVM67" s="9"/>
      <c r="OVN67" s="9"/>
      <c r="OVO67" s="9"/>
      <c r="OVP67" s="9"/>
      <c r="OVQ67" s="9"/>
      <c r="OVR67" s="9"/>
      <c r="OVS67" s="9"/>
      <c r="OVT67" s="9"/>
      <c r="OVU67" s="9"/>
      <c r="OVV67" s="9"/>
      <c r="OVW67" s="9"/>
      <c r="OVX67" s="9"/>
      <c r="OVY67" s="9"/>
      <c r="OVZ67" s="9"/>
      <c r="OWA67" s="9"/>
      <c r="OWB67" s="9"/>
      <c r="OWC67" s="9"/>
      <c r="OWD67" s="9"/>
      <c r="OWE67" s="9"/>
      <c r="OWF67" s="9"/>
      <c r="OWG67" s="9"/>
      <c r="OWH67" s="9"/>
      <c r="OWI67" s="9"/>
      <c r="OWJ67" s="9"/>
      <c r="OWK67" s="9"/>
      <c r="OWL67" s="9"/>
      <c r="OWM67" s="9"/>
      <c r="OWN67" s="9"/>
      <c r="OWO67" s="9"/>
      <c r="OWP67" s="9"/>
      <c r="OWQ67" s="9"/>
      <c r="OWR67" s="9"/>
      <c r="OWS67" s="9"/>
      <c r="OWT67" s="9"/>
      <c r="OWU67" s="9"/>
      <c r="OWV67" s="9"/>
      <c r="OWW67" s="9"/>
      <c r="OWX67" s="9"/>
      <c r="OWY67" s="9"/>
      <c r="OWZ67" s="9"/>
      <c r="OXA67" s="9"/>
      <c r="OXB67" s="9"/>
      <c r="OXC67" s="9"/>
      <c r="OXD67" s="9"/>
      <c r="OXE67" s="9"/>
      <c r="OXF67" s="9"/>
      <c r="OXG67" s="9"/>
      <c r="OXH67" s="9"/>
      <c r="OXI67" s="9"/>
      <c r="OXJ67" s="9"/>
      <c r="OXK67" s="9"/>
      <c r="OXL67" s="9"/>
      <c r="OXM67" s="9"/>
      <c r="OXN67" s="9"/>
      <c r="OXO67" s="9"/>
      <c r="OXP67" s="9"/>
      <c r="OXQ67" s="9"/>
      <c r="OXR67" s="9"/>
      <c r="OXS67" s="9"/>
      <c r="OXT67" s="9"/>
      <c r="OXU67" s="9"/>
      <c r="OXV67" s="9"/>
      <c r="OXW67" s="9"/>
      <c r="OXX67" s="9"/>
      <c r="OXY67" s="9"/>
      <c r="OXZ67" s="9"/>
      <c r="OYA67" s="9"/>
      <c r="OYB67" s="9"/>
      <c r="OYC67" s="9"/>
      <c r="OYD67" s="9"/>
      <c r="OYE67" s="9"/>
      <c r="OYF67" s="9"/>
      <c r="OYG67" s="9"/>
      <c r="OYH67" s="9"/>
      <c r="OYI67" s="9"/>
      <c r="OYJ67" s="9"/>
      <c r="OYK67" s="9"/>
      <c r="OYL67" s="9"/>
      <c r="OYM67" s="9"/>
      <c r="OYN67" s="9"/>
      <c r="OYO67" s="9"/>
      <c r="OYP67" s="9"/>
      <c r="OYQ67" s="9"/>
      <c r="OYR67" s="9"/>
      <c r="OYS67" s="9"/>
      <c r="OYT67" s="9"/>
      <c r="OYU67" s="9"/>
      <c r="OYV67" s="9"/>
      <c r="OYW67" s="9"/>
      <c r="OYX67" s="9"/>
      <c r="OYY67" s="9"/>
      <c r="OYZ67" s="9"/>
      <c r="OZA67" s="9"/>
      <c r="OZB67" s="9"/>
      <c r="OZC67" s="9"/>
      <c r="OZD67" s="9"/>
      <c r="OZE67" s="9"/>
      <c r="OZF67" s="9"/>
      <c r="OZG67" s="9"/>
      <c r="OZH67" s="9"/>
      <c r="OZI67" s="9"/>
      <c r="OZJ67" s="9"/>
      <c r="OZK67" s="9"/>
      <c r="OZL67" s="9"/>
      <c r="OZM67" s="9"/>
      <c r="OZN67" s="9"/>
      <c r="OZO67" s="9"/>
      <c r="OZP67" s="9"/>
      <c r="OZQ67" s="9"/>
      <c r="OZR67" s="9"/>
      <c r="OZS67" s="9"/>
      <c r="OZT67" s="9"/>
      <c r="OZU67" s="9"/>
      <c r="OZV67" s="9"/>
      <c r="OZW67" s="9"/>
      <c r="OZX67" s="9"/>
      <c r="OZY67" s="9"/>
      <c r="OZZ67" s="9"/>
      <c r="PAA67" s="9"/>
      <c r="PAB67" s="9"/>
      <c r="PAC67" s="9"/>
      <c r="PAD67" s="9"/>
      <c r="PAE67" s="9"/>
      <c r="PAF67" s="9"/>
      <c r="PAG67" s="9"/>
      <c r="PAH67" s="9"/>
      <c r="PAI67" s="9"/>
      <c r="PAJ67" s="9"/>
      <c r="PAK67" s="9"/>
      <c r="PAL67" s="9"/>
      <c r="PAM67" s="9"/>
      <c r="PAN67" s="9"/>
      <c r="PAO67" s="9"/>
      <c r="PAP67" s="9"/>
      <c r="PAQ67" s="9"/>
      <c r="PAR67" s="9"/>
      <c r="PAS67" s="9"/>
      <c r="PAT67" s="9"/>
      <c r="PAU67" s="9"/>
      <c r="PAV67" s="9"/>
      <c r="PAW67" s="9"/>
      <c r="PAX67" s="9"/>
      <c r="PAY67" s="9"/>
      <c r="PAZ67" s="9"/>
      <c r="PBA67" s="9"/>
      <c r="PBB67" s="9"/>
      <c r="PBC67" s="9"/>
      <c r="PBD67" s="9"/>
      <c r="PBE67" s="9"/>
      <c r="PBF67" s="9"/>
      <c r="PBG67" s="9"/>
      <c r="PBH67" s="9"/>
      <c r="PBI67" s="9"/>
      <c r="PBJ67" s="9"/>
      <c r="PBK67" s="9"/>
      <c r="PBL67" s="9"/>
      <c r="PBM67" s="9"/>
      <c r="PBN67" s="9"/>
      <c r="PBO67" s="9"/>
      <c r="PBP67" s="9"/>
      <c r="PBQ67" s="9"/>
      <c r="PBR67" s="9"/>
      <c r="PBS67" s="9"/>
      <c r="PBT67" s="9"/>
      <c r="PBU67" s="9"/>
      <c r="PBV67" s="9"/>
      <c r="PBW67" s="9"/>
      <c r="PBX67" s="9"/>
      <c r="PBY67" s="9"/>
      <c r="PBZ67" s="9"/>
      <c r="PCA67" s="9"/>
      <c r="PCB67" s="9"/>
      <c r="PCC67" s="9"/>
      <c r="PCD67" s="9"/>
      <c r="PCE67" s="9"/>
      <c r="PCF67" s="9"/>
      <c r="PCG67" s="9"/>
      <c r="PCH67" s="9"/>
      <c r="PCI67" s="9"/>
      <c r="PCJ67" s="9"/>
      <c r="PCK67" s="9"/>
      <c r="PCL67" s="9"/>
      <c r="PCM67" s="9"/>
      <c r="PCN67" s="9"/>
      <c r="PCO67" s="9"/>
      <c r="PCP67" s="9"/>
      <c r="PCQ67" s="9"/>
      <c r="PCR67" s="9"/>
      <c r="PCS67" s="9"/>
      <c r="PCT67" s="9"/>
      <c r="PCU67" s="9"/>
      <c r="PCV67" s="9"/>
      <c r="PCW67" s="9"/>
      <c r="PCX67" s="9"/>
      <c r="PCY67" s="9"/>
      <c r="PCZ67" s="9"/>
      <c r="PDA67" s="9"/>
      <c r="PDB67" s="9"/>
      <c r="PDC67" s="9"/>
      <c r="PDD67" s="9"/>
      <c r="PDE67" s="9"/>
      <c r="PDF67" s="9"/>
      <c r="PDG67" s="9"/>
      <c r="PDH67" s="9"/>
      <c r="PDI67" s="9"/>
      <c r="PDJ67" s="9"/>
      <c r="PDK67" s="9"/>
      <c r="PDL67" s="9"/>
      <c r="PDM67" s="9"/>
      <c r="PDN67" s="9"/>
      <c r="PDO67" s="9"/>
      <c r="PDP67" s="9"/>
      <c r="PDQ67" s="9"/>
      <c r="PDR67" s="9"/>
      <c r="PDS67" s="9"/>
      <c r="PDT67" s="9"/>
      <c r="PDU67" s="9"/>
      <c r="PDV67" s="9"/>
      <c r="PDW67" s="9"/>
      <c r="PDX67" s="9"/>
      <c r="PDY67" s="9"/>
      <c r="PDZ67" s="9"/>
      <c r="PEA67" s="9"/>
      <c r="PEB67" s="9"/>
      <c r="PEC67" s="9"/>
      <c r="PED67" s="9"/>
      <c r="PEE67" s="9"/>
      <c r="PEF67" s="9"/>
      <c r="PEG67" s="9"/>
      <c r="PEH67" s="9"/>
      <c r="PEI67" s="9"/>
      <c r="PEJ67" s="9"/>
      <c r="PEK67" s="9"/>
      <c r="PEL67" s="9"/>
      <c r="PEM67" s="9"/>
      <c r="PEN67" s="9"/>
      <c r="PEO67" s="9"/>
      <c r="PEP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A67" s="9"/>
      <c r="PFB67" s="9"/>
      <c r="PFC67" s="9"/>
      <c r="PFD67" s="9"/>
      <c r="PFE67" s="9"/>
      <c r="PFF67" s="9"/>
      <c r="PFG67" s="9"/>
      <c r="PFH67" s="9"/>
      <c r="PFI67" s="9"/>
      <c r="PFJ67" s="9"/>
      <c r="PFK67" s="9"/>
      <c r="PFL67" s="9"/>
      <c r="PFM67" s="9"/>
      <c r="PFN67" s="9"/>
      <c r="PFO67" s="9"/>
      <c r="PFP67" s="9"/>
      <c r="PFQ67" s="9"/>
      <c r="PFR67" s="9"/>
      <c r="PFS67" s="9"/>
      <c r="PFT67" s="9"/>
      <c r="PFU67" s="9"/>
      <c r="PFV67" s="9"/>
      <c r="PFW67" s="9"/>
      <c r="PFX67" s="9"/>
      <c r="PFY67" s="9"/>
      <c r="PFZ67" s="9"/>
      <c r="PGA67" s="9"/>
      <c r="PGB67" s="9"/>
      <c r="PGC67" s="9"/>
      <c r="PGD67" s="9"/>
      <c r="PGE67" s="9"/>
      <c r="PGF67" s="9"/>
      <c r="PGG67" s="9"/>
      <c r="PGH67" s="9"/>
      <c r="PGI67" s="9"/>
      <c r="PGJ67" s="9"/>
      <c r="PGK67" s="9"/>
      <c r="PGL67" s="9"/>
      <c r="PGM67" s="9"/>
      <c r="PGN67" s="9"/>
      <c r="PGO67" s="9"/>
      <c r="PGP67" s="9"/>
      <c r="PGQ67" s="9"/>
      <c r="PGR67" s="9"/>
      <c r="PGS67" s="9"/>
      <c r="PGT67" s="9"/>
      <c r="PGU67" s="9"/>
      <c r="PGV67" s="9"/>
      <c r="PGW67" s="9"/>
      <c r="PGX67" s="9"/>
      <c r="PGY67" s="9"/>
      <c r="PGZ67" s="9"/>
      <c r="PHA67" s="9"/>
      <c r="PHB67" s="9"/>
      <c r="PHC67" s="9"/>
      <c r="PHD67" s="9"/>
      <c r="PHE67" s="9"/>
      <c r="PHF67" s="9"/>
      <c r="PHG67" s="9"/>
      <c r="PHH67" s="9"/>
      <c r="PHI67" s="9"/>
      <c r="PHJ67" s="9"/>
      <c r="PHK67" s="9"/>
      <c r="PHL67" s="9"/>
      <c r="PHM67" s="9"/>
      <c r="PHN67" s="9"/>
      <c r="PHO67" s="9"/>
      <c r="PHP67" s="9"/>
      <c r="PHQ67" s="9"/>
      <c r="PHR67" s="9"/>
      <c r="PHS67" s="9"/>
      <c r="PHT67" s="9"/>
      <c r="PHU67" s="9"/>
      <c r="PHV67" s="9"/>
      <c r="PHW67" s="9"/>
      <c r="PHX67" s="9"/>
      <c r="PHY67" s="9"/>
      <c r="PHZ67" s="9"/>
      <c r="PIA67" s="9"/>
      <c r="PIB67" s="9"/>
      <c r="PIC67" s="9"/>
      <c r="PID67" s="9"/>
      <c r="PIE67" s="9"/>
      <c r="PIF67" s="9"/>
      <c r="PIG67" s="9"/>
      <c r="PIH67" s="9"/>
      <c r="PII67" s="9"/>
      <c r="PIJ67" s="9"/>
      <c r="PIK67" s="9"/>
      <c r="PIL67" s="9"/>
      <c r="PIM67" s="9"/>
      <c r="PIN67" s="9"/>
      <c r="PIO67" s="9"/>
      <c r="PIP67" s="9"/>
      <c r="PIQ67" s="9"/>
      <c r="PIR67" s="9"/>
      <c r="PIS67" s="9"/>
      <c r="PIT67" s="9"/>
      <c r="PIU67" s="9"/>
      <c r="PIV67" s="9"/>
      <c r="PIW67" s="9"/>
      <c r="PIX67" s="9"/>
      <c r="PIY67" s="9"/>
      <c r="PIZ67" s="9"/>
      <c r="PJA67" s="9"/>
      <c r="PJB67" s="9"/>
      <c r="PJC67" s="9"/>
      <c r="PJD67" s="9"/>
      <c r="PJE67" s="9"/>
      <c r="PJF67" s="9"/>
      <c r="PJG67" s="9"/>
      <c r="PJH67" s="9"/>
      <c r="PJI67" s="9"/>
      <c r="PJJ67" s="9"/>
      <c r="PJK67" s="9"/>
      <c r="PJL67" s="9"/>
      <c r="PJM67" s="9"/>
      <c r="PJN67" s="9"/>
      <c r="PJO67" s="9"/>
      <c r="PJP67" s="9"/>
      <c r="PJQ67" s="9"/>
      <c r="PJR67" s="9"/>
      <c r="PJS67" s="9"/>
      <c r="PJT67" s="9"/>
      <c r="PJU67" s="9"/>
      <c r="PJV67" s="9"/>
      <c r="PJW67" s="9"/>
      <c r="PJX67" s="9"/>
      <c r="PJY67" s="9"/>
      <c r="PJZ67" s="9"/>
      <c r="PKA67" s="9"/>
      <c r="PKB67" s="9"/>
      <c r="PKC67" s="9"/>
      <c r="PKD67" s="9"/>
      <c r="PKE67" s="9"/>
      <c r="PKF67" s="9"/>
      <c r="PKG67" s="9"/>
      <c r="PKH67" s="9"/>
      <c r="PKI67" s="9"/>
      <c r="PKJ67" s="9"/>
      <c r="PKK67" s="9"/>
      <c r="PKL67" s="9"/>
      <c r="PKM67" s="9"/>
      <c r="PKN67" s="9"/>
      <c r="PKO67" s="9"/>
      <c r="PKP67" s="9"/>
      <c r="PKQ67" s="9"/>
      <c r="PKR67" s="9"/>
      <c r="PKS67" s="9"/>
      <c r="PKT67" s="9"/>
      <c r="PKU67" s="9"/>
      <c r="PKV67" s="9"/>
      <c r="PKW67" s="9"/>
      <c r="PKX67" s="9"/>
      <c r="PKY67" s="9"/>
      <c r="PKZ67" s="9"/>
      <c r="PLA67" s="9"/>
      <c r="PLB67" s="9"/>
      <c r="PLC67" s="9"/>
      <c r="PLD67" s="9"/>
      <c r="PLE67" s="9"/>
      <c r="PLF67" s="9"/>
      <c r="PLG67" s="9"/>
      <c r="PLH67" s="9"/>
      <c r="PLI67" s="9"/>
      <c r="PLJ67" s="9"/>
      <c r="PLK67" s="9"/>
      <c r="PLL67" s="9"/>
      <c r="PLM67" s="9"/>
      <c r="PLN67" s="9"/>
      <c r="PLO67" s="9"/>
      <c r="PLP67" s="9"/>
      <c r="PLQ67" s="9"/>
      <c r="PLR67" s="9"/>
      <c r="PLS67" s="9"/>
      <c r="PLT67" s="9"/>
      <c r="PLU67" s="9"/>
      <c r="PLV67" s="9"/>
      <c r="PLW67" s="9"/>
      <c r="PLX67" s="9"/>
      <c r="PLY67" s="9"/>
      <c r="PLZ67" s="9"/>
      <c r="PMA67" s="9"/>
      <c r="PMB67" s="9"/>
      <c r="PMC67" s="9"/>
      <c r="PMD67" s="9"/>
      <c r="PME67" s="9"/>
      <c r="PMF67" s="9"/>
      <c r="PMG67" s="9"/>
      <c r="PMH67" s="9"/>
      <c r="PMI67" s="9"/>
      <c r="PMJ67" s="9"/>
      <c r="PMK67" s="9"/>
      <c r="PML67" s="9"/>
      <c r="PMM67" s="9"/>
      <c r="PMN67" s="9"/>
      <c r="PMO67" s="9"/>
      <c r="PMP67" s="9"/>
      <c r="PMQ67" s="9"/>
      <c r="PMR67" s="9"/>
      <c r="PMS67" s="9"/>
      <c r="PMT67" s="9"/>
      <c r="PMU67" s="9"/>
      <c r="PMV67" s="9"/>
      <c r="PMW67" s="9"/>
      <c r="PMX67" s="9"/>
      <c r="PMY67" s="9"/>
      <c r="PMZ67" s="9"/>
      <c r="PNA67" s="9"/>
      <c r="PNB67" s="9"/>
      <c r="PNC67" s="9"/>
      <c r="PND67" s="9"/>
      <c r="PNE67" s="9"/>
      <c r="PNF67" s="9"/>
      <c r="PNG67" s="9"/>
      <c r="PNH67" s="9"/>
      <c r="PNI67" s="9"/>
      <c r="PNJ67" s="9"/>
      <c r="PNK67" s="9"/>
      <c r="PNL67" s="9"/>
      <c r="PNM67" s="9"/>
      <c r="PNN67" s="9"/>
      <c r="PNO67" s="9"/>
      <c r="PNP67" s="9"/>
      <c r="PNQ67" s="9"/>
      <c r="PNR67" s="9"/>
      <c r="PNS67" s="9"/>
      <c r="PNT67" s="9"/>
      <c r="PNU67" s="9"/>
      <c r="PNV67" s="9"/>
      <c r="PNW67" s="9"/>
      <c r="PNX67" s="9"/>
      <c r="PNY67" s="9"/>
      <c r="PNZ67" s="9"/>
      <c r="POA67" s="9"/>
      <c r="POB67" s="9"/>
      <c r="POC67" s="9"/>
      <c r="POD67" s="9"/>
      <c r="POE67" s="9"/>
      <c r="POF67" s="9"/>
      <c r="POG67" s="9"/>
      <c r="POH67" s="9"/>
      <c r="POI67" s="9"/>
      <c r="POJ67" s="9"/>
      <c r="POK67" s="9"/>
      <c r="POL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W67" s="9"/>
      <c r="POX67" s="9"/>
      <c r="POY67" s="9"/>
      <c r="POZ67" s="9"/>
      <c r="PPA67" s="9"/>
      <c r="PPB67" s="9"/>
      <c r="PPC67" s="9"/>
      <c r="PPD67" s="9"/>
      <c r="PPE67" s="9"/>
      <c r="PPF67" s="9"/>
      <c r="PPG67" s="9"/>
      <c r="PPH67" s="9"/>
      <c r="PPI67" s="9"/>
      <c r="PPJ67" s="9"/>
      <c r="PPK67" s="9"/>
      <c r="PPL67" s="9"/>
      <c r="PPM67" s="9"/>
      <c r="PPN67" s="9"/>
      <c r="PPO67" s="9"/>
      <c r="PPP67" s="9"/>
      <c r="PPQ67" s="9"/>
      <c r="PPR67" s="9"/>
      <c r="PPS67" s="9"/>
      <c r="PPT67" s="9"/>
      <c r="PPU67" s="9"/>
      <c r="PPV67" s="9"/>
      <c r="PPW67" s="9"/>
      <c r="PPX67" s="9"/>
      <c r="PPY67" s="9"/>
      <c r="PPZ67" s="9"/>
      <c r="PQA67" s="9"/>
      <c r="PQB67" s="9"/>
      <c r="PQC67" s="9"/>
      <c r="PQD67" s="9"/>
      <c r="PQE67" s="9"/>
      <c r="PQF67" s="9"/>
      <c r="PQG67" s="9"/>
      <c r="PQH67" s="9"/>
      <c r="PQI67" s="9"/>
      <c r="PQJ67" s="9"/>
      <c r="PQK67" s="9"/>
      <c r="PQL67" s="9"/>
      <c r="PQM67" s="9"/>
      <c r="PQN67" s="9"/>
      <c r="PQO67" s="9"/>
      <c r="PQP67" s="9"/>
      <c r="PQQ67" s="9"/>
      <c r="PQR67" s="9"/>
      <c r="PQS67" s="9"/>
      <c r="PQT67" s="9"/>
      <c r="PQU67" s="9"/>
      <c r="PQV67" s="9"/>
      <c r="PQW67" s="9"/>
      <c r="PQX67" s="9"/>
      <c r="PQY67" s="9"/>
      <c r="PQZ67" s="9"/>
      <c r="PRA67" s="9"/>
      <c r="PRB67" s="9"/>
      <c r="PRC67" s="9"/>
      <c r="PRD67" s="9"/>
      <c r="PRE67" s="9"/>
      <c r="PRF67" s="9"/>
      <c r="PRG67" s="9"/>
      <c r="PRH67" s="9"/>
      <c r="PRI67" s="9"/>
      <c r="PRJ67" s="9"/>
      <c r="PRK67" s="9"/>
      <c r="PRL67" s="9"/>
      <c r="PRM67" s="9"/>
      <c r="PRN67" s="9"/>
      <c r="PRO67" s="9"/>
      <c r="PRP67" s="9"/>
      <c r="PRQ67" s="9"/>
      <c r="PRR67" s="9"/>
      <c r="PRS67" s="9"/>
      <c r="PRT67" s="9"/>
      <c r="PRU67" s="9"/>
      <c r="PRV67" s="9"/>
      <c r="PRW67" s="9"/>
      <c r="PRX67" s="9"/>
      <c r="PRY67" s="9"/>
      <c r="PRZ67" s="9"/>
      <c r="PSA67" s="9"/>
      <c r="PSB67" s="9"/>
      <c r="PSC67" s="9"/>
      <c r="PSD67" s="9"/>
      <c r="PSE67" s="9"/>
      <c r="PSF67" s="9"/>
      <c r="PSG67" s="9"/>
      <c r="PSH67" s="9"/>
      <c r="PSI67" s="9"/>
      <c r="PSJ67" s="9"/>
      <c r="PSK67" s="9"/>
      <c r="PSL67" s="9"/>
      <c r="PSM67" s="9"/>
      <c r="PSN67" s="9"/>
      <c r="PSO67" s="9"/>
      <c r="PSP67" s="9"/>
      <c r="PSQ67" s="9"/>
      <c r="PSR67" s="9"/>
      <c r="PSS67" s="9"/>
      <c r="PST67" s="9"/>
      <c r="PSU67" s="9"/>
      <c r="PSV67" s="9"/>
      <c r="PSW67" s="9"/>
      <c r="PSX67" s="9"/>
      <c r="PSY67" s="9"/>
      <c r="PSZ67" s="9"/>
      <c r="PTA67" s="9"/>
      <c r="PTB67" s="9"/>
      <c r="PTC67" s="9"/>
      <c r="PTD67" s="9"/>
      <c r="PTE67" s="9"/>
      <c r="PTF67" s="9"/>
      <c r="PTG67" s="9"/>
      <c r="PTH67" s="9"/>
      <c r="PTI67" s="9"/>
      <c r="PTJ67" s="9"/>
      <c r="PTK67" s="9"/>
      <c r="PTL67" s="9"/>
      <c r="PTM67" s="9"/>
      <c r="PTN67" s="9"/>
      <c r="PTO67" s="9"/>
      <c r="PTP67" s="9"/>
      <c r="PTQ67" s="9"/>
      <c r="PTR67" s="9"/>
      <c r="PTS67" s="9"/>
      <c r="PTT67" s="9"/>
      <c r="PTU67" s="9"/>
      <c r="PTV67" s="9"/>
      <c r="PTW67" s="9"/>
      <c r="PTX67" s="9"/>
      <c r="PTY67" s="9"/>
      <c r="PTZ67" s="9"/>
      <c r="PUA67" s="9"/>
      <c r="PUB67" s="9"/>
      <c r="PUC67" s="9"/>
      <c r="PUD67" s="9"/>
      <c r="PUE67" s="9"/>
      <c r="PUF67" s="9"/>
      <c r="PUG67" s="9"/>
      <c r="PUH67" s="9"/>
      <c r="PUI67" s="9"/>
      <c r="PUJ67" s="9"/>
      <c r="PUK67" s="9"/>
      <c r="PUL67" s="9"/>
      <c r="PUM67" s="9"/>
      <c r="PUN67" s="9"/>
      <c r="PUO67" s="9"/>
      <c r="PUP67" s="9"/>
      <c r="PUQ67" s="9"/>
      <c r="PUR67" s="9"/>
      <c r="PUS67" s="9"/>
      <c r="PUT67" s="9"/>
      <c r="PUU67" s="9"/>
      <c r="PUV67" s="9"/>
      <c r="PUW67" s="9"/>
      <c r="PUX67" s="9"/>
      <c r="PUY67" s="9"/>
      <c r="PUZ67" s="9"/>
      <c r="PVA67" s="9"/>
      <c r="PVB67" s="9"/>
      <c r="PVC67" s="9"/>
      <c r="PVD67" s="9"/>
      <c r="PVE67" s="9"/>
      <c r="PVF67" s="9"/>
      <c r="PVG67" s="9"/>
      <c r="PVH67" s="9"/>
      <c r="PVI67" s="9"/>
      <c r="PVJ67" s="9"/>
      <c r="PVK67" s="9"/>
      <c r="PVL67" s="9"/>
      <c r="PVM67" s="9"/>
      <c r="PVN67" s="9"/>
      <c r="PVO67" s="9"/>
      <c r="PVP67" s="9"/>
      <c r="PVQ67" s="9"/>
      <c r="PVR67" s="9"/>
      <c r="PVS67" s="9"/>
      <c r="PVT67" s="9"/>
      <c r="PVU67" s="9"/>
      <c r="PVV67" s="9"/>
      <c r="PVW67" s="9"/>
      <c r="PVX67" s="9"/>
      <c r="PVY67" s="9"/>
      <c r="PVZ67" s="9"/>
      <c r="PWA67" s="9"/>
      <c r="PWB67" s="9"/>
      <c r="PWC67" s="9"/>
      <c r="PWD67" s="9"/>
      <c r="PWE67" s="9"/>
      <c r="PWF67" s="9"/>
      <c r="PWG67" s="9"/>
      <c r="PWH67" s="9"/>
      <c r="PWI67" s="9"/>
      <c r="PWJ67" s="9"/>
      <c r="PWK67" s="9"/>
      <c r="PWL67" s="9"/>
      <c r="PWM67" s="9"/>
      <c r="PWN67" s="9"/>
      <c r="PWO67" s="9"/>
      <c r="PWP67" s="9"/>
      <c r="PWQ67" s="9"/>
      <c r="PWR67" s="9"/>
      <c r="PWS67" s="9"/>
      <c r="PWT67" s="9"/>
      <c r="PWU67" s="9"/>
      <c r="PWV67" s="9"/>
      <c r="PWW67" s="9"/>
      <c r="PWX67" s="9"/>
      <c r="PWY67" s="9"/>
      <c r="PWZ67" s="9"/>
      <c r="PXA67" s="9"/>
      <c r="PXB67" s="9"/>
      <c r="PXC67" s="9"/>
      <c r="PXD67" s="9"/>
      <c r="PXE67" s="9"/>
      <c r="PXF67" s="9"/>
      <c r="PXG67" s="9"/>
      <c r="PXH67" s="9"/>
      <c r="PXI67" s="9"/>
      <c r="PXJ67" s="9"/>
      <c r="PXK67" s="9"/>
      <c r="PXL67" s="9"/>
      <c r="PXM67" s="9"/>
      <c r="PXN67" s="9"/>
      <c r="PXO67" s="9"/>
      <c r="PXP67" s="9"/>
      <c r="PXQ67" s="9"/>
      <c r="PXR67" s="9"/>
      <c r="PXS67" s="9"/>
      <c r="PXT67" s="9"/>
      <c r="PXU67" s="9"/>
      <c r="PXV67" s="9"/>
      <c r="PXW67" s="9"/>
      <c r="PXX67" s="9"/>
      <c r="PXY67" s="9"/>
      <c r="PXZ67" s="9"/>
      <c r="PYA67" s="9"/>
      <c r="PYB67" s="9"/>
      <c r="PYC67" s="9"/>
      <c r="PYD67" s="9"/>
      <c r="PYE67" s="9"/>
      <c r="PYF67" s="9"/>
      <c r="PYG67" s="9"/>
      <c r="PYH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S67" s="9"/>
      <c r="PYT67" s="9"/>
      <c r="PYU67" s="9"/>
      <c r="PYV67" s="9"/>
      <c r="PYW67" s="9"/>
      <c r="PYX67" s="9"/>
      <c r="PYY67" s="9"/>
      <c r="PYZ67" s="9"/>
      <c r="PZA67" s="9"/>
      <c r="PZB67" s="9"/>
      <c r="PZC67" s="9"/>
      <c r="PZD67" s="9"/>
      <c r="PZE67" s="9"/>
      <c r="PZF67" s="9"/>
      <c r="PZG67" s="9"/>
      <c r="PZH67" s="9"/>
      <c r="PZI67" s="9"/>
      <c r="PZJ67" s="9"/>
      <c r="PZK67" s="9"/>
      <c r="PZL67" s="9"/>
      <c r="PZM67" s="9"/>
      <c r="PZN67" s="9"/>
      <c r="PZO67" s="9"/>
      <c r="PZP67" s="9"/>
      <c r="PZQ67" s="9"/>
      <c r="PZR67" s="9"/>
      <c r="PZS67" s="9"/>
      <c r="PZT67" s="9"/>
      <c r="PZU67" s="9"/>
      <c r="PZV67" s="9"/>
      <c r="PZW67" s="9"/>
      <c r="PZX67" s="9"/>
      <c r="PZY67" s="9"/>
      <c r="PZZ67" s="9"/>
      <c r="QAA67" s="9"/>
      <c r="QAB67" s="9"/>
      <c r="QAC67" s="9"/>
      <c r="QAD67" s="9"/>
      <c r="QAE67" s="9"/>
      <c r="QAF67" s="9"/>
      <c r="QAG67" s="9"/>
      <c r="QAH67" s="9"/>
      <c r="QAI67" s="9"/>
      <c r="QAJ67" s="9"/>
      <c r="QAK67" s="9"/>
      <c r="QAL67" s="9"/>
      <c r="QAM67" s="9"/>
      <c r="QAN67" s="9"/>
      <c r="QAO67" s="9"/>
      <c r="QAP67" s="9"/>
      <c r="QAQ67" s="9"/>
      <c r="QAR67" s="9"/>
      <c r="QAS67" s="9"/>
      <c r="QAT67" s="9"/>
      <c r="QAU67" s="9"/>
      <c r="QAV67" s="9"/>
      <c r="QAW67" s="9"/>
      <c r="QAX67" s="9"/>
      <c r="QAY67" s="9"/>
      <c r="QAZ67" s="9"/>
      <c r="QBA67" s="9"/>
      <c r="QBB67" s="9"/>
      <c r="QBC67" s="9"/>
      <c r="QBD67" s="9"/>
      <c r="QBE67" s="9"/>
      <c r="QBF67" s="9"/>
      <c r="QBG67" s="9"/>
      <c r="QBH67" s="9"/>
      <c r="QBI67" s="9"/>
      <c r="QBJ67" s="9"/>
      <c r="QBK67" s="9"/>
      <c r="QBL67" s="9"/>
      <c r="QBM67" s="9"/>
      <c r="QBN67" s="9"/>
      <c r="QBO67" s="9"/>
      <c r="QBP67" s="9"/>
      <c r="QBQ67" s="9"/>
      <c r="QBR67" s="9"/>
      <c r="QBS67" s="9"/>
      <c r="QBT67" s="9"/>
      <c r="QBU67" s="9"/>
      <c r="QBV67" s="9"/>
      <c r="QBW67" s="9"/>
      <c r="QBX67" s="9"/>
      <c r="QBY67" s="9"/>
      <c r="QBZ67" s="9"/>
      <c r="QCA67" s="9"/>
      <c r="QCB67" s="9"/>
      <c r="QCC67" s="9"/>
      <c r="QCD67" s="9"/>
      <c r="QCE67" s="9"/>
      <c r="QCF67" s="9"/>
      <c r="QCG67" s="9"/>
      <c r="QCH67" s="9"/>
      <c r="QCI67" s="9"/>
      <c r="QCJ67" s="9"/>
      <c r="QCK67" s="9"/>
      <c r="QCL67" s="9"/>
      <c r="QCM67" s="9"/>
      <c r="QCN67" s="9"/>
      <c r="QCO67" s="9"/>
      <c r="QCP67" s="9"/>
      <c r="QCQ67" s="9"/>
      <c r="QCR67" s="9"/>
      <c r="QCS67" s="9"/>
      <c r="QCT67" s="9"/>
      <c r="QCU67" s="9"/>
      <c r="QCV67" s="9"/>
      <c r="QCW67" s="9"/>
      <c r="QCX67" s="9"/>
      <c r="QCY67" s="9"/>
      <c r="QCZ67" s="9"/>
      <c r="QDA67" s="9"/>
      <c r="QDB67" s="9"/>
      <c r="QDC67" s="9"/>
      <c r="QDD67" s="9"/>
      <c r="QDE67" s="9"/>
      <c r="QDF67" s="9"/>
      <c r="QDG67" s="9"/>
      <c r="QDH67" s="9"/>
      <c r="QDI67" s="9"/>
      <c r="QDJ67" s="9"/>
      <c r="QDK67" s="9"/>
      <c r="QDL67" s="9"/>
      <c r="QDM67" s="9"/>
      <c r="QDN67" s="9"/>
      <c r="QDO67" s="9"/>
      <c r="QDP67" s="9"/>
      <c r="QDQ67" s="9"/>
      <c r="QDR67" s="9"/>
      <c r="QDS67" s="9"/>
      <c r="QDT67" s="9"/>
      <c r="QDU67" s="9"/>
      <c r="QDV67" s="9"/>
      <c r="QDW67" s="9"/>
      <c r="QDX67" s="9"/>
      <c r="QDY67" s="9"/>
      <c r="QDZ67" s="9"/>
      <c r="QEA67" s="9"/>
      <c r="QEB67" s="9"/>
      <c r="QEC67" s="9"/>
      <c r="QED67" s="9"/>
      <c r="QEE67" s="9"/>
      <c r="QEF67" s="9"/>
      <c r="QEG67" s="9"/>
      <c r="QEH67" s="9"/>
      <c r="QEI67" s="9"/>
      <c r="QEJ67" s="9"/>
      <c r="QEK67" s="9"/>
      <c r="QEL67" s="9"/>
      <c r="QEM67" s="9"/>
      <c r="QEN67" s="9"/>
      <c r="QEO67" s="9"/>
      <c r="QEP67" s="9"/>
      <c r="QEQ67" s="9"/>
      <c r="QER67" s="9"/>
      <c r="QES67" s="9"/>
      <c r="QET67" s="9"/>
      <c r="QEU67" s="9"/>
      <c r="QEV67" s="9"/>
      <c r="QEW67" s="9"/>
      <c r="QEX67" s="9"/>
      <c r="QEY67" s="9"/>
      <c r="QEZ67" s="9"/>
      <c r="QFA67" s="9"/>
      <c r="QFB67" s="9"/>
      <c r="QFC67" s="9"/>
      <c r="QFD67" s="9"/>
      <c r="QFE67" s="9"/>
      <c r="QFF67" s="9"/>
      <c r="QFG67" s="9"/>
      <c r="QFH67" s="9"/>
      <c r="QFI67" s="9"/>
      <c r="QFJ67" s="9"/>
      <c r="QFK67" s="9"/>
      <c r="QFL67" s="9"/>
      <c r="QFM67" s="9"/>
      <c r="QFN67" s="9"/>
      <c r="QFO67" s="9"/>
      <c r="QFP67" s="9"/>
      <c r="QFQ67" s="9"/>
      <c r="QFR67" s="9"/>
      <c r="QFS67" s="9"/>
      <c r="QFT67" s="9"/>
      <c r="QFU67" s="9"/>
      <c r="QFV67" s="9"/>
      <c r="QFW67" s="9"/>
      <c r="QFX67" s="9"/>
      <c r="QFY67" s="9"/>
      <c r="QFZ67" s="9"/>
      <c r="QGA67" s="9"/>
      <c r="QGB67" s="9"/>
      <c r="QGC67" s="9"/>
      <c r="QGD67" s="9"/>
      <c r="QGE67" s="9"/>
      <c r="QGF67" s="9"/>
      <c r="QGG67" s="9"/>
      <c r="QGH67" s="9"/>
      <c r="QGI67" s="9"/>
      <c r="QGJ67" s="9"/>
      <c r="QGK67" s="9"/>
      <c r="QGL67" s="9"/>
      <c r="QGM67" s="9"/>
      <c r="QGN67" s="9"/>
      <c r="QGO67" s="9"/>
      <c r="QGP67" s="9"/>
      <c r="QGQ67" s="9"/>
      <c r="QGR67" s="9"/>
      <c r="QGS67" s="9"/>
      <c r="QGT67" s="9"/>
      <c r="QGU67" s="9"/>
      <c r="QGV67" s="9"/>
      <c r="QGW67" s="9"/>
      <c r="QGX67" s="9"/>
      <c r="QGY67" s="9"/>
      <c r="QGZ67" s="9"/>
      <c r="QHA67" s="9"/>
      <c r="QHB67" s="9"/>
      <c r="QHC67" s="9"/>
      <c r="QHD67" s="9"/>
      <c r="QHE67" s="9"/>
      <c r="QHF67" s="9"/>
      <c r="QHG67" s="9"/>
      <c r="QHH67" s="9"/>
      <c r="QHI67" s="9"/>
      <c r="QHJ67" s="9"/>
      <c r="QHK67" s="9"/>
      <c r="QHL67" s="9"/>
      <c r="QHM67" s="9"/>
      <c r="QHN67" s="9"/>
      <c r="QHO67" s="9"/>
      <c r="QHP67" s="9"/>
      <c r="QHQ67" s="9"/>
      <c r="QHR67" s="9"/>
      <c r="QHS67" s="9"/>
      <c r="QHT67" s="9"/>
      <c r="QHU67" s="9"/>
      <c r="QHV67" s="9"/>
      <c r="QHW67" s="9"/>
      <c r="QHX67" s="9"/>
      <c r="QHY67" s="9"/>
      <c r="QHZ67" s="9"/>
      <c r="QIA67" s="9"/>
      <c r="QIB67" s="9"/>
      <c r="QIC67" s="9"/>
      <c r="QID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O67" s="9"/>
      <c r="QIP67" s="9"/>
      <c r="QIQ67" s="9"/>
      <c r="QIR67" s="9"/>
      <c r="QIS67" s="9"/>
      <c r="QIT67" s="9"/>
      <c r="QIU67" s="9"/>
      <c r="QIV67" s="9"/>
      <c r="QIW67" s="9"/>
      <c r="QIX67" s="9"/>
      <c r="QIY67" s="9"/>
      <c r="QIZ67" s="9"/>
      <c r="QJA67" s="9"/>
      <c r="QJB67" s="9"/>
      <c r="QJC67" s="9"/>
      <c r="QJD67" s="9"/>
      <c r="QJE67" s="9"/>
      <c r="QJF67" s="9"/>
      <c r="QJG67" s="9"/>
      <c r="QJH67" s="9"/>
      <c r="QJI67" s="9"/>
      <c r="QJJ67" s="9"/>
      <c r="QJK67" s="9"/>
      <c r="QJL67" s="9"/>
      <c r="QJM67" s="9"/>
      <c r="QJN67" s="9"/>
      <c r="QJO67" s="9"/>
      <c r="QJP67" s="9"/>
      <c r="QJQ67" s="9"/>
      <c r="QJR67" s="9"/>
      <c r="QJS67" s="9"/>
      <c r="QJT67" s="9"/>
      <c r="QJU67" s="9"/>
      <c r="QJV67" s="9"/>
      <c r="QJW67" s="9"/>
      <c r="QJX67" s="9"/>
      <c r="QJY67" s="9"/>
      <c r="QJZ67" s="9"/>
      <c r="QKA67" s="9"/>
      <c r="QKB67" s="9"/>
      <c r="QKC67" s="9"/>
      <c r="QKD67" s="9"/>
      <c r="QKE67" s="9"/>
      <c r="QKF67" s="9"/>
      <c r="QKG67" s="9"/>
      <c r="QKH67" s="9"/>
      <c r="QKI67" s="9"/>
      <c r="QKJ67" s="9"/>
      <c r="QKK67" s="9"/>
      <c r="QKL67" s="9"/>
      <c r="QKM67" s="9"/>
      <c r="QKN67" s="9"/>
      <c r="QKO67" s="9"/>
      <c r="QKP67" s="9"/>
      <c r="QKQ67" s="9"/>
      <c r="QKR67" s="9"/>
      <c r="QKS67" s="9"/>
      <c r="QKT67" s="9"/>
      <c r="QKU67" s="9"/>
      <c r="QKV67" s="9"/>
      <c r="QKW67" s="9"/>
      <c r="QKX67" s="9"/>
      <c r="QKY67" s="9"/>
      <c r="QKZ67" s="9"/>
      <c r="QLA67" s="9"/>
      <c r="QLB67" s="9"/>
      <c r="QLC67" s="9"/>
      <c r="QLD67" s="9"/>
      <c r="QLE67" s="9"/>
      <c r="QLF67" s="9"/>
      <c r="QLG67" s="9"/>
      <c r="QLH67" s="9"/>
      <c r="QLI67" s="9"/>
      <c r="QLJ67" s="9"/>
      <c r="QLK67" s="9"/>
      <c r="QLL67" s="9"/>
      <c r="QLM67" s="9"/>
      <c r="QLN67" s="9"/>
      <c r="QLO67" s="9"/>
      <c r="QLP67" s="9"/>
      <c r="QLQ67" s="9"/>
      <c r="QLR67" s="9"/>
      <c r="QLS67" s="9"/>
      <c r="QLT67" s="9"/>
      <c r="QLU67" s="9"/>
      <c r="QLV67" s="9"/>
      <c r="QLW67" s="9"/>
      <c r="QLX67" s="9"/>
      <c r="QLY67" s="9"/>
      <c r="QLZ67" s="9"/>
      <c r="QMA67" s="9"/>
      <c r="QMB67" s="9"/>
      <c r="QMC67" s="9"/>
      <c r="QMD67" s="9"/>
      <c r="QME67" s="9"/>
      <c r="QMF67" s="9"/>
      <c r="QMG67" s="9"/>
      <c r="QMH67" s="9"/>
      <c r="QMI67" s="9"/>
      <c r="QMJ67" s="9"/>
      <c r="QMK67" s="9"/>
      <c r="QML67" s="9"/>
      <c r="QMM67" s="9"/>
      <c r="QMN67" s="9"/>
      <c r="QMO67" s="9"/>
      <c r="QMP67" s="9"/>
      <c r="QMQ67" s="9"/>
      <c r="QMR67" s="9"/>
      <c r="QMS67" s="9"/>
      <c r="QMT67" s="9"/>
      <c r="QMU67" s="9"/>
      <c r="QMV67" s="9"/>
      <c r="QMW67" s="9"/>
      <c r="QMX67" s="9"/>
      <c r="QMY67" s="9"/>
      <c r="QMZ67" s="9"/>
      <c r="QNA67" s="9"/>
      <c r="QNB67" s="9"/>
      <c r="QNC67" s="9"/>
      <c r="QND67" s="9"/>
      <c r="QNE67" s="9"/>
      <c r="QNF67" s="9"/>
      <c r="QNG67" s="9"/>
      <c r="QNH67" s="9"/>
      <c r="QNI67" s="9"/>
      <c r="QNJ67" s="9"/>
      <c r="QNK67" s="9"/>
      <c r="QNL67" s="9"/>
      <c r="QNM67" s="9"/>
      <c r="QNN67" s="9"/>
      <c r="QNO67" s="9"/>
      <c r="QNP67" s="9"/>
      <c r="QNQ67" s="9"/>
      <c r="QNR67" s="9"/>
      <c r="QNS67" s="9"/>
      <c r="QNT67" s="9"/>
      <c r="QNU67" s="9"/>
      <c r="QNV67" s="9"/>
      <c r="QNW67" s="9"/>
      <c r="QNX67" s="9"/>
      <c r="QNY67" s="9"/>
      <c r="QNZ67" s="9"/>
      <c r="QOA67" s="9"/>
      <c r="QOB67" s="9"/>
      <c r="QOC67" s="9"/>
      <c r="QOD67" s="9"/>
      <c r="QOE67" s="9"/>
      <c r="QOF67" s="9"/>
      <c r="QOG67" s="9"/>
      <c r="QOH67" s="9"/>
      <c r="QOI67" s="9"/>
      <c r="QOJ67" s="9"/>
      <c r="QOK67" s="9"/>
      <c r="QOL67" s="9"/>
      <c r="QOM67" s="9"/>
      <c r="QON67" s="9"/>
      <c r="QOO67" s="9"/>
      <c r="QOP67" s="9"/>
      <c r="QOQ67" s="9"/>
      <c r="QOR67" s="9"/>
      <c r="QOS67" s="9"/>
      <c r="QOT67" s="9"/>
      <c r="QOU67" s="9"/>
      <c r="QOV67" s="9"/>
      <c r="QOW67" s="9"/>
      <c r="QOX67" s="9"/>
      <c r="QOY67" s="9"/>
      <c r="QOZ67" s="9"/>
      <c r="QPA67" s="9"/>
      <c r="QPB67" s="9"/>
      <c r="QPC67" s="9"/>
      <c r="QPD67" s="9"/>
      <c r="QPE67" s="9"/>
      <c r="QPF67" s="9"/>
      <c r="QPG67" s="9"/>
      <c r="QPH67" s="9"/>
      <c r="QPI67" s="9"/>
      <c r="QPJ67" s="9"/>
      <c r="QPK67" s="9"/>
      <c r="QPL67" s="9"/>
      <c r="QPM67" s="9"/>
      <c r="QPN67" s="9"/>
      <c r="QPO67" s="9"/>
      <c r="QPP67" s="9"/>
      <c r="QPQ67" s="9"/>
      <c r="QPR67" s="9"/>
      <c r="QPS67" s="9"/>
      <c r="QPT67" s="9"/>
      <c r="QPU67" s="9"/>
      <c r="QPV67" s="9"/>
      <c r="QPW67" s="9"/>
      <c r="QPX67" s="9"/>
      <c r="QPY67" s="9"/>
      <c r="QPZ67" s="9"/>
      <c r="QQA67" s="9"/>
      <c r="QQB67" s="9"/>
      <c r="QQC67" s="9"/>
      <c r="QQD67" s="9"/>
      <c r="QQE67" s="9"/>
      <c r="QQF67" s="9"/>
      <c r="QQG67" s="9"/>
      <c r="QQH67" s="9"/>
      <c r="QQI67" s="9"/>
      <c r="QQJ67" s="9"/>
      <c r="QQK67" s="9"/>
      <c r="QQL67" s="9"/>
      <c r="QQM67" s="9"/>
      <c r="QQN67" s="9"/>
      <c r="QQO67" s="9"/>
      <c r="QQP67" s="9"/>
      <c r="QQQ67" s="9"/>
      <c r="QQR67" s="9"/>
      <c r="QQS67" s="9"/>
      <c r="QQT67" s="9"/>
      <c r="QQU67" s="9"/>
      <c r="QQV67" s="9"/>
      <c r="QQW67" s="9"/>
      <c r="QQX67" s="9"/>
      <c r="QQY67" s="9"/>
      <c r="QQZ67" s="9"/>
      <c r="QRA67" s="9"/>
      <c r="QRB67" s="9"/>
      <c r="QRC67" s="9"/>
      <c r="QRD67" s="9"/>
      <c r="QRE67" s="9"/>
      <c r="QRF67" s="9"/>
      <c r="QRG67" s="9"/>
      <c r="QRH67" s="9"/>
      <c r="QRI67" s="9"/>
      <c r="QRJ67" s="9"/>
      <c r="QRK67" s="9"/>
      <c r="QRL67" s="9"/>
      <c r="QRM67" s="9"/>
      <c r="QRN67" s="9"/>
      <c r="QRO67" s="9"/>
      <c r="QRP67" s="9"/>
      <c r="QRQ67" s="9"/>
      <c r="QRR67" s="9"/>
      <c r="QRS67" s="9"/>
      <c r="QRT67" s="9"/>
      <c r="QRU67" s="9"/>
      <c r="QRV67" s="9"/>
      <c r="QRW67" s="9"/>
      <c r="QRX67" s="9"/>
      <c r="QRY67" s="9"/>
      <c r="QRZ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K67" s="9"/>
      <c r="QSL67" s="9"/>
      <c r="QSM67" s="9"/>
      <c r="QSN67" s="9"/>
      <c r="QSO67" s="9"/>
      <c r="QSP67" s="9"/>
      <c r="QSQ67" s="9"/>
      <c r="QSR67" s="9"/>
      <c r="QSS67" s="9"/>
      <c r="QST67" s="9"/>
      <c r="QSU67" s="9"/>
      <c r="QSV67" s="9"/>
      <c r="QSW67" s="9"/>
      <c r="QSX67" s="9"/>
      <c r="QSY67" s="9"/>
      <c r="QSZ67" s="9"/>
      <c r="QTA67" s="9"/>
      <c r="QTB67" s="9"/>
      <c r="QTC67" s="9"/>
      <c r="QTD67" s="9"/>
      <c r="QTE67" s="9"/>
      <c r="QTF67" s="9"/>
      <c r="QTG67" s="9"/>
      <c r="QTH67" s="9"/>
      <c r="QTI67" s="9"/>
      <c r="QTJ67" s="9"/>
      <c r="QTK67" s="9"/>
      <c r="QTL67" s="9"/>
      <c r="QTM67" s="9"/>
      <c r="QTN67" s="9"/>
      <c r="QTO67" s="9"/>
      <c r="QTP67" s="9"/>
      <c r="QTQ67" s="9"/>
      <c r="QTR67" s="9"/>
      <c r="QTS67" s="9"/>
      <c r="QTT67" s="9"/>
      <c r="QTU67" s="9"/>
      <c r="QTV67" s="9"/>
      <c r="QTW67" s="9"/>
      <c r="QTX67" s="9"/>
      <c r="QTY67" s="9"/>
      <c r="QTZ67" s="9"/>
      <c r="QUA67" s="9"/>
      <c r="QUB67" s="9"/>
      <c r="QUC67" s="9"/>
      <c r="QUD67" s="9"/>
      <c r="QUE67" s="9"/>
      <c r="QUF67" s="9"/>
      <c r="QUG67" s="9"/>
      <c r="QUH67" s="9"/>
      <c r="QUI67" s="9"/>
      <c r="QUJ67" s="9"/>
      <c r="QUK67" s="9"/>
      <c r="QUL67" s="9"/>
      <c r="QUM67" s="9"/>
      <c r="QUN67" s="9"/>
      <c r="QUO67" s="9"/>
      <c r="QUP67" s="9"/>
      <c r="QUQ67" s="9"/>
      <c r="QUR67" s="9"/>
      <c r="QUS67" s="9"/>
      <c r="QUT67" s="9"/>
      <c r="QUU67" s="9"/>
      <c r="QUV67" s="9"/>
      <c r="QUW67" s="9"/>
      <c r="QUX67" s="9"/>
      <c r="QUY67" s="9"/>
      <c r="QUZ67" s="9"/>
      <c r="QVA67" s="9"/>
      <c r="QVB67" s="9"/>
      <c r="QVC67" s="9"/>
      <c r="QVD67" s="9"/>
      <c r="QVE67" s="9"/>
      <c r="QVF67" s="9"/>
      <c r="QVG67" s="9"/>
      <c r="QVH67" s="9"/>
      <c r="QVI67" s="9"/>
      <c r="QVJ67" s="9"/>
      <c r="QVK67" s="9"/>
      <c r="QVL67" s="9"/>
      <c r="QVM67" s="9"/>
      <c r="QVN67" s="9"/>
      <c r="QVO67" s="9"/>
      <c r="QVP67" s="9"/>
      <c r="QVQ67" s="9"/>
      <c r="QVR67" s="9"/>
      <c r="QVS67" s="9"/>
      <c r="QVT67" s="9"/>
      <c r="QVU67" s="9"/>
      <c r="QVV67" s="9"/>
      <c r="QVW67" s="9"/>
      <c r="QVX67" s="9"/>
      <c r="QVY67" s="9"/>
      <c r="QVZ67" s="9"/>
      <c r="QWA67" s="9"/>
      <c r="QWB67" s="9"/>
      <c r="QWC67" s="9"/>
      <c r="QWD67" s="9"/>
      <c r="QWE67" s="9"/>
      <c r="QWF67" s="9"/>
      <c r="QWG67" s="9"/>
      <c r="QWH67" s="9"/>
      <c r="QWI67" s="9"/>
      <c r="QWJ67" s="9"/>
      <c r="QWK67" s="9"/>
      <c r="QWL67" s="9"/>
      <c r="QWM67" s="9"/>
      <c r="QWN67" s="9"/>
      <c r="QWO67" s="9"/>
      <c r="QWP67" s="9"/>
      <c r="QWQ67" s="9"/>
      <c r="QWR67" s="9"/>
      <c r="QWS67" s="9"/>
      <c r="QWT67" s="9"/>
      <c r="QWU67" s="9"/>
      <c r="QWV67" s="9"/>
      <c r="QWW67" s="9"/>
      <c r="QWX67" s="9"/>
      <c r="QWY67" s="9"/>
      <c r="QWZ67" s="9"/>
      <c r="QXA67" s="9"/>
      <c r="QXB67" s="9"/>
      <c r="QXC67" s="9"/>
      <c r="QXD67" s="9"/>
      <c r="QXE67" s="9"/>
      <c r="QXF67" s="9"/>
      <c r="QXG67" s="9"/>
      <c r="QXH67" s="9"/>
      <c r="QXI67" s="9"/>
      <c r="QXJ67" s="9"/>
      <c r="QXK67" s="9"/>
      <c r="QXL67" s="9"/>
      <c r="QXM67" s="9"/>
      <c r="QXN67" s="9"/>
      <c r="QXO67" s="9"/>
      <c r="QXP67" s="9"/>
      <c r="QXQ67" s="9"/>
      <c r="QXR67" s="9"/>
      <c r="QXS67" s="9"/>
      <c r="QXT67" s="9"/>
      <c r="QXU67" s="9"/>
      <c r="QXV67" s="9"/>
      <c r="QXW67" s="9"/>
      <c r="QXX67" s="9"/>
      <c r="QXY67" s="9"/>
      <c r="QXZ67" s="9"/>
      <c r="QYA67" s="9"/>
      <c r="QYB67" s="9"/>
      <c r="QYC67" s="9"/>
      <c r="QYD67" s="9"/>
      <c r="QYE67" s="9"/>
      <c r="QYF67" s="9"/>
      <c r="QYG67" s="9"/>
      <c r="QYH67" s="9"/>
      <c r="QYI67" s="9"/>
      <c r="QYJ67" s="9"/>
      <c r="QYK67" s="9"/>
      <c r="QYL67" s="9"/>
      <c r="QYM67" s="9"/>
      <c r="QYN67" s="9"/>
      <c r="QYO67" s="9"/>
      <c r="QYP67" s="9"/>
      <c r="QYQ67" s="9"/>
      <c r="QYR67" s="9"/>
      <c r="QYS67" s="9"/>
      <c r="QYT67" s="9"/>
      <c r="QYU67" s="9"/>
      <c r="QYV67" s="9"/>
      <c r="QYW67" s="9"/>
      <c r="QYX67" s="9"/>
      <c r="QYY67" s="9"/>
      <c r="QYZ67" s="9"/>
      <c r="QZA67" s="9"/>
      <c r="QZB67" s="9"/>
      <c r="QZC67" s="9"/>
      <c r="QZD67" s="9"/>
      <c r="QZE67" s="9"/>
      <c r="QZF67" s="9"/>
      <c r="QZG67" s="9"/>
      <c r="QZH67" s="9"/>
      <c r="QZI67" s="9"/>
      <c r="QZJ67" s="9"/>
      <c r="QZK67" s="9"/>
      <c r="QZL67" s="9"/>
      <c r="QZM67" s="9"/>
      <c r="QZN67" s="9"/>
      <c r="QZO67" s="9"/>
      <c r="QZP67" s="9"/>
      <c r="QZQ67" s="9"/>
      <c r="QZR67" s="9"/>
      <c r="QZS67" s="9"/>
      <c r="QZT67" s="9"/>
      <c r="QZU67" s="9"/>
      <c r="QZV67" s="9"/>
      <c r="QZW67" s="9"/>
      <c r="QZX67" s="9"/>
      <c r="QZY67" s="9"/>
      <c r="QZZ67" s="9"/>
      <c r="RAA67" s="9"/>
      <c r="RAB67" s="9"/>
      <c r="RAC67" s="9"/>
      <c r="RAD67" s="9"/>
      <c r="RAE67" s="9"/>
      <c r="RAF67" s="9"/>
      <c r="RAG67" s="9"/>
      <c r="RAH67" s="9"/>
      <c r="RAI67" s="9"/>
      <c r="RAJ67" s="9"/>
      <c r="RAK67" s="9"/>
      <c r="RAL67" s="9"/>
      <c r="RAM67" s="9"/>
      <c r="RAN67" s="9"/>
      <c r="RAO67" s="9"/>
      <c r="RAP67" s="9"/>
      <c r="RAQ67" s="9"/>
      <c r="RAR67" s="9"/>
      <c r="RAS67" s="9"/>
      <c r="RAT67" s="9"/>
      <c r="RAU67" s="9"/>
      <c r="RAV67" s="9"/>
      <c r="RAW67" s="9"/>
      <c r="RAX67" s="9"/>
      <c r="RAY67" s="9"/>
      <c r="RAZ67" s="9"/>
      <c r="RBA67" s="9"/>
      <c r="RBB67" s="9"/>
      <c r="RBC67" s="9"/>
      <c r="RBD67" s="9"/>
      <c r="RBE67" s="9"/>
      <c r="RBF67" s="9"/>
      <c r="RBG67" s="9"/>
      <c r="RBH67" s="9"/>
      <c r="RBI67" s="9"/>
      <c r="RBJ67" s="9"/>
      <c r="RBK67" s="9"/>
      <c r="RBL67" s="9"/>
      <c r="RBM67" s="9"/>
      <c r="RBN67" s="9"/>
      <c r="RBO67" s="9"/>
      <c r="RBP67" s="9"/>
      <c r="RBQ67" s="9"/>
      <c r="RBR67" s="9"/>
      <c r="RBS67" s="9"/>
      <c r="RBT67" s="9"/>
      <c r="RBU67" s="9"/>
      <c r="RBV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G67" s="9"/>
      <c r="RCH67" s="9"/>
      <c r="RCI67" s="9"/>
      <c r="RCJ67" s="9"/>
      <c r="RCK67" s="9"/>
      <c r="RCL67" s="9"/>
      <c r="RCM67" s="9"/>
      <c r="RCN67" s="9"/>
      <c r="RCO67" s="9"/>
      <c r="RCP67" s="9"/>
      <c r="RCQ67" s="9"/>
      <c r="RCR67" s="9"/>
      <c r="RCS67" s="9"/>
      <c r="RCT67" s="9"/>
      <c r="RCU67" s="9"/>
      <c r="RCV67" s="9"/>
      <c r="RCW67" s="9"/>
      <c r="RCX67" s="9"/>
      <c r="RCY67" s="9"/>
      <c r="RCZ67" s="9"/>
      <c r="RDA67" s="9"/>
      <c r="RDB67" s="9"/>
      <c r="RDC67" s="9"/>
      <c r="RDD67" s="9"/>
      <c r="RDE67" s="9"/>
      <c r="RDF67" s="9"/>
      <c r="RDG67" s="9"/>
      <c r="RDH67" s="9"/>
      <c r="RDI67" s="9"/>
      <c r="RDJ67" s="9"/>
      <c r="RDK67" s="9"/>
      <c r="RDL67" s="9"/>
      <c r="RDM67" s="9"/>
      <c r="RDN67" s="9"/>
      <c r="RDO67" s="9"/>
      <c r="RDP67" s="9"/>
      <c r="RDQ67" s="9"/>
      <c r="RDR67" s="9"/>
      <c r="RDS67" s="9"/>
      <c r="RDT67" s="9"/>
      <c r="RDU67" s="9"/>
      <c r="RDV67" s="9"/>
      <c r="RDW67" s="9"/>
      <c r="RDX67" s="9"/>
      <c r="RDY67" s="9"/>
      <c r="RDZ67" s="9"/>
      <c r="REA67" s="9"/>
      <c r="REB67" s="9"/>
      <c r="REC67" s="9"/>
      <c r="RED67" s="9"/>
      <c r="REE67" s="9"/>
      <c r="REF67" s="9"/>
      <c r="REG67" s="9"/>
      <c r="REH67" s="9"/>
      <c r="REI67" s="9"/>
      <c r="REJ67" s="9"/>
      <c r="REK67" s="9"/>
      <c r="REL67" s="9"/>
      <c r="REM67" s="9"/>
      <c r="REN67" s="9"/>
      <c r="REO67" s="9"/>
      <c r="REP67" s="9"/>
      <c r="REQ67" s="9"/>
      <c r="RER67" s="9"/>
      <c r="RES67" s="9"/>
      <c r="RET67" s="9"/>
      <c r="REU67" s="9"/>
      <c r="REV67" s="9"/>
      <c r="REW67" s="9"/>
      <c r="REX67" s="9"/>
      <c r="REY67" s="9"/>
      <c r="REZ67" s="9"/>
      <c r="RFA67" s="9"/>
      <c r="RFB67" s="9"/>
      <c r="RFC67" s="9"/>
      <c r="RFD67" s="9"/>
      <c r="RFE67" s="9"/>
      <c r="RFF67" s="9"/>
      <c r="RFG67" s="9"/>
      <c r="RFH67" s="9"/>
      <c r="RFI67" s="9"/>
      <c r="RFJ67" s="9"/>
      <c r="RFK67" s="9"/>
      <c r="RFL67" s="9"/>
      <c r="RFM67" s="9"/>
      <c r="RFN67" s="9"/>
      <c r="RFO67" s="9"/>
      <c r="RFP67" s="9"/>
      <c r="RFQ67" s="9"/>
      <c r="RFR67" s="9"/>
      <c r="RFS67" s="9"/>
      <c r="RFT67" s="9"/>
      <c r="RFU67" s="9"/>
      <c r="RFV67" s="9"/>
      <c r="RFW67" s="9"/>
      <c r="RFX67" s="9"/>
      <c r="RFY67" s="9"/>
      <c r="RFZ67" s="9"/>
      <c r="RGA67" s="9"/>
      <c r="RGB67" s="9"/>
      <c r="RGC67" s="9"/>
      <c r="RGD67" s="9"/>
      <c r="RGE67" s="9"/>
      <c r="RGF67" s="9"/>
      <c r="RGG67" s="9"/>
      <c r="RGH67" s="9"/>
      <c r="RGI67" s="9"/>
      <c r="RGJ67" s="9"/>
      <c r="RGK67" s="9"/>
      <c r="RGL67" s="9"/>
      <c r="RGM67" s="9"/>
      <c r="RGN67" s="9"/>
      <c r="RGO67" s="9"/>
      <c r="RGP67" s="9"/>
      <c r="RGQ67" s="9"/>
      <c r="RGR67" s="9"/>
      <c r="RGS67" s="9"/>
      <c r="RGT67" s="9"/>
      <c r="RGU67" s="9"/>
      <c r="RGV67" s="9"/>
      <c r="RGW67" s="9"/>
      <c r="RGX67" s="9"/>
      <c r="RGY67" s="9"/>
      <c r="RGZ67" s="9"/>
      <c r="RHA67" s="9"/>
      <c r="RHB67" s="9"/>
      <c r="RHC67" s="9"/>
      <c r="RHD67" s="9"/>
      <c r="RHE67" s="9"/>
      <c r="RHF67" s="9"/>
      <c r="RHG67" s="9"/>
      <c r="RHH67" s="9"/>
      <c r="RHI67" s="9"/>
      <c r="RHJ67" s="9"/>
      <c r="RHK67" s="9"/>
      <c r="RHL67" s="9"/>
      <c r="RHM67" s="9"/>
      <c r="RHN67" s="9"/>
      <c r="RHO67" s="9"/>
      <c r="RHP67" s="9"/>
      <c r="RHQ67" s="9"/>
      <c r="RHR67" s="9"/>
      <c r="RHS67" s="9"/>
      <c r="RHT67" s="9"/>
      <c r="RHU67" s="9"/>
      <c r="RHV67" s="9"/>
      <c r="RHW67" s="9"/>
      <c r="RHX67" s="9"/>
      <c r="RHY67" s="9"/>
      <c r="RHZ67" s="9"/>
      <c r="RIA67" s="9"/>
      <c r="RIB67" s="9"/>
      <c r="RIC67" s="9"/>
      <c r="RID67" s="9"/>
      <c r="RIE67" s="9"/>
      <c r="RIF67" s="9"/>
      <c r="RIG67" s="9"/>
      <c r="RIH67" s="9"/>
      <c r="RII67" s="9"/>
      <c r="RIJ67" s="9"/>
      <c r="RIK67" s="9"/>
      <c r="RIL67" s="9"/>
      <c r="RIM67" s="9"/>
      <c r="RIN67" s="9"/>
      <c r="RIO67" s="9"/>
      <c r="RIP67" s="9"/>
      <c r="RIQ67" s="9"/>
      <c r="RIR67" s="9"/>
      <c r="RIS67" s="9"/>
      <c r="RIT67" s="9"/>
      <c r="RIU67" s="9"/>
      <c r="RIV67" s="9"/>
      <c r="RIW67" s="9"/>
      <c r="RIX67" s="9"/>
      <c r="RIY67" s="9"/>
      <c r="RIZ67" s="9"/>
      <c r="RJA67" s="9"/>
      <c r="RJB67" s="9"/>
      <c r="RJC67" s="9"/>
      <c r="RJD67" s="9"/>
      <c r="RJE67" s="9"/>
      <c r="RJF67" s="9"/>
      <c r="RJG67" s="9"/>
      <c r="RJH67" s="9"/>
      <c r="RJI67" s="9"/>
      <c r="RJJ67" s="9"/>
      <c r="RJK67" s="9"/>
      <c r="RJL67" s="9"/>
      <c r="RJM67" s="9"/>
      <c r="RJN67" s="9"/>
      <c r="RJO67" s="9"/>
      <c r="RJP67" s="9"/>
      <c r="RJQ67" s="9"/>
      <c r="RJR67" s="9"/>
      <c r="RJS67" s="9"/>
      <c r="RJT67" s="9"/>
      <c r="RJU67" s="9"/>
      <c r="RJV67" s="9"/>
      <c r="RJW67" s="9"/>
      <c r="RJX67" s="9"/>
      <c r="RJY67" s="9"/>
      <c r="RJZ67" s="9"/>
      <c r="RKA67" s="9"/>
      <c r="RKB67" s="9"/>
      <c r="RKC67" s="9"/>
      <c r="RKD67" s="9"/>
      <c r="RKE67" s="9"/>
      <c r="RKF67" s="9"/>
      <c r="RKG67" s="9"/>
      <c r="RKH67" s="9"/>
      <c r="RKI67" s="9"/>
      <c r="RKJ67" s="9"/>
      <c r="RKK67" s="9"/>
      <c r="RKL67" s="9"/>
      <c r="RKM67" s="9"/>
      <c r="RKN67" s="9"/>
      <c r="RKO67" s="9"/>
      <c r="RKP67" s="9"/>
      <c r="RKQ67" s="9"/>
      <c r="RKR67" s="9"/>
      <c r="RKS67" s="9"/>
      <c r="RKT67" s="9"/>
      <c r="RKU67" s="9"/>
      <c r="RKV67" s="9"/>
      <c r="RKW67" s="9"/>
      <c r="RKX67" s="9"/>
      <c r="RKY67" s="9"/>
      <c r="RKZ67" s="9"/>
      <c r="RLA67" s="9"/>
      <c r="RLB67" s="9"/>
      <c r="RLC67" s="9"/>
      <c r="RLD67" s="9"/>
      <c r="RLE67" s="9"/>
      <c r="RLF67" s="9"/>
      <c r="RLG67" s="9"/>
      <c r="RLH67" s="9"/>
      <c r="RLI67" s="9"/>
      <c r="RLJ67" s="9"/>
      <c r="RLK67" s="9"/>
      <c r="RLL67" s="9"/>
      <c r="RLM67" s="9"/>
      <c r="RLN67" s="9"/>
      <c r="RLO67" s="9"/>
      <c r="RLP67" s="9"/>
      <c r="RLQ67" s="9"/>
      <c r="RLR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C67" s="9"/>
      <c r="RMD67" s="9"/>
      <c r="RME67" s="9"/>
      <c r="RMF67" s="9"/>
      <c r="RMG67" s="9"/>
      <c r="RMH67" s="9"/>
      <c r="RMI67" s="9"/>
      <c r="RMJ67" s="9"/>
      <c r="RMK67" s="9"/>
      <c r="RML67" s="9"/>
      <c r="RMM67" s="9"/>
      <c r="RMN67" s="9"/>
      <c r="RMO67" s="9"/>
      <c r="RMP67" s="9"/>
      <c r="RMQ67" s="9"/>
      <c r="RMR67" s="9"/>
      <c r="RMS67" s="9"/>
      <c r="RMT67" s="9"/>
      <c r="RMU67" s="9"/>
      <c r="RMV67" s="9"/>
      <c r="RMW67" s="9"/>
      <c r="RMX67" s="9"/>
      <c r="RMY67" s="9"/>
      <c r="RMZ67" s="9"/>
      <c r="RNA67" s="9"/>
      <c r="RNB67" s="9"/>
      <c r="RNC67" s="9"/>
      <c r="RND67" s="9"/>
      <c r="RNE67" s="9"/>
      <c r="RNF67" s="9"/>
      <c r="RNG67" s="9"/>
      <c r="RNH67" s="9"/>
      <c r="RNI67" s="9"/>
      <c r="RNJ67" s="9"/>
      <c r="RNK67" s="9"/>
      <c r="RNL67" s="9"/>
      <c r="RNM67" s="9"/>
      <c r="RNN67" s="9"/>
      <c r="RNO67" s="9"/>
      <c r="RNP67" s="9"/>
      <c r="RNQ67" s="9"/>
      <c r="RNR67" s="9"/>
      <c r="RNS67" s="9"/>
      <c r="RNT67" s="9"/>
      <c r="RNU67" s="9"/>
      <c r="RNV67" s="9"/>
      <c r="RNW67" s="9"/>
      <c r="RNX67" s="9"/>
      <c r="RNY67" s="9"/>
      <c r="RNZ67" s="9"/>
      <c r="ROA67" s="9"/>
      <c r="ROB67" s="9"/>
      <c r="ROC67" s="9"/>
      <c r="ROD67" s="9"/>
      <c r="ROE67" s="9"/>
      <c r="ROF67" s="9"/>
      <c r="ROG67" s="9"/>
      <c r="ROH67" s="9"/>
      <c r="ROI67" s="9"/>
      <c r="ROJ67" s="9"/>
      <c r="ROK67" s="9"/>
      <c r="ROL67" s="9"/>
      <c r="ROM67" s="9"/>
      <c r="RON67" s="9"/>
      <c r="ROO67" s="9"/>
      <c r="ROP67" s="9"/>
      <c r="ROQ67" s="9"/>
      <c r="ROR67" s="9"/>
      <c r="ROS67" s="9"/>
      <c r="ROT67" s="9"/>
      <c r="ROU67" s="9"/>
      <c r="ROV67" s="9"/>
      <c r="ROW67" s="9"/>
      <c r="ROX67" s="9"/>
      <c r="ROY67" s="9"/>
      <c r="ROZ67" s="9"/>
      <c r="RPA67" s="9"/>
      <c r="RPB67" s="9"/>
      <c r="RPC67" s="9"/>
      <c r="RPD67" s="9"/>
      <c r="RPE67" s="9"/>
      <c r="RPF67" s="9"/>
      <c r="RPG67" s="9"/>
      <c r="RPH67" s="9"/>
      <c r="RPI67" s="9"/>
      <c r="RPJ67" s="9"/>
      <c r="RPK67" s="9"/>
      <c r="RPL67" s="9"/>
      <c r="RPM67" s="9"/>
      <c r="RPN67" s="9"/>
      <c r="RPO67" s="9"/>
      <c r="RPP67" s="9"/>
      <c r="RPQ67" s="9"/>
      <c r="RPR67" s="9"/>
      <c r="RPS67" s="9"/>
      <c r="RPT67" s="9"/>
      <c r="RPU67" s="9"/>
      <c r="RPV67" s="9"/>
      <c r="RPW67" s="9"/>
      <c r="RPX67" s="9"/>
      <c r="RPY67" s="9"/>
      <c r="RPZ67" s="9"/>
      <c r="RQA67" s="9"/>
      <c r="RQB67" s="9"/>
      <c r="RQC67" s="9"/>
      <c r="RQD67" s="9"/>
      <c r="RQE67" s="9"/>
      <c r="RQF67" s="9"/>
      <c r="RQG67" s="9"/>
      <c r="RQH67" s="9"/>
      <c r="RQI67" s="9"/>
      <c r="RQJ67" s="9"/>
      <c r="RQK67" s="9"/>
      <c r="RQL67" s="9"/>
      <c r="RQM67" s="9"/>
      <c r="RQN67" s="9"/>
      <c r="RQO67" s="9"/>
      <c r="RQP67" s="9"/>
      <c r="RQQ67" s="9"/>
      <c r="RQR67" s="9"/>
      <c r="RQS67" s="9"/>
      <c r="RQT67" s="9"/>
      <c r="RQU67" s="9"/>
      <c r="RQV67" s="9"/>
      <c r="RQW67" s="9"/>
      <c r="RQX67" s="9"/>
      <c r="RQY67" s="9"/>
      <c r="RQZ67" s="9"/>
      <c r="RRA67" s="9"/>
      <c r="RRB67" s="9"/>
      <c r="RRC67" s="9"/>
      <c r="RRD67" s="9"/>
      <c r="RRE67" s="9"/>
      <c r="RRF67" s="9"/>
      <c r="RRG67" s="9"/>
      <c r="RRH67" s="9"/>
      <c r="RRI67" s="9"/>
      <c r="RRJ67" s="9"/>
      <c r="RRK67" s="9"/>
      <c r="RRL67" s="9"/>
      <c r="RRM67" s="9"/>
      <c r="RRN67" s="9"/>
      <c r="RRO67" s="9"/>
      <c r="RRP67" s="9"/>
      <c r="RRQ67" s="9"/>
      <c r="RRR67" s="9"/>
      <c r="RRS67" s="9"/>
      <c r="RRT67" s="9"/>
      <c r="RRU67" s="9"/>
      <c r="RRV67" s="9"/>
      <c r="RRW67" s="9"/>
      <c r="RRX67" s="9"/>
      <c r="RRY67" s="9"/>
      <c r="RRZ67" s="9"/>
      <c r="RSA67" s="9"/>
      <c r="RSB67" s="9"/>
      <c r="RSC67" s="9"/>
      <c r="RSD67" s="9"/>
      <c r="RSE67" s="9"/>
      <c r="RSF67" s="9"/>
      <c r="RSG67" s="9"/>
      <c r="RSH67" s="9"/>
      <c r="RSI67" s="9"/>
      <c r="RSJ67" s="9"/>
      <c r="RSK67" s="9"/>
      <c r="RSL67" s="9"/>
      <c r="RSM67" s="9"/>
      <c r="RSN67" s="9"/>
      <c r="RSO67" s="9"/>
      <c r="RSP67" s="9"/>
      <c r="RSQ67" s="9"/>
      <c r="RSR67" s="9"/>
      <c r="RSS67" s="9"/>
      <c r="RST67" s="9"/>
      <c r="RSU67" s="9"/>
      <c r="RSV67" s="9"/>
      <c r="RSW67" s="9"/>
      <c r="RSX67" s="9"/>
      <c r="RSY67" s="9"/>
      <c r="RSZ67" s="9"/>
      <c r="RTA67" s="9"/>
      <c r="RTB67" s="9"/>
      <c r="RTC67" s="9"/>
      <c r="RTD67" s="9"/>
      <c r="RTE67" s="9"/>
      <c r="RTF67" s="9"/>
      <c r="RTG67" s="9"/>
      <c r="RTH67" s="9"/>
      <c r="RTI67" s="9"/>
      <c r="RTJ67" s="9"/>
      <c r="RTK67" s="9"/>
      <c r="RTL67" s="9"/>
      <c r="RTM67" s="9"/>
      <c r="RTN67" s="9"/>
      <c r="RTO67" s="9"/>
      <c r="RTP67" s="9"/>
      <c r="RTQ67" s="9"/>
      <c r="RTR67" s="9"/>
      <c r="RTS67" s="9"/>
      <c r="RTT67" s="9"/>
      <c r="RTU67" s="9"/>
      <c r="RTV67" s="9"/>
      <c r="RTW67" s="9"/>
      <c r="RTX67" s="9"/>
      <c r="RTY67" s="9"/>
      <c r="RTZ67" s="9"/>
      <c r="RUA67" s="9"/>
      <c r="RUB67" s="9"/>
      <c r="RUC67" s="9"/>
      <c r="RUD67" s="9"/>
      <c r="RUE67" s="9"/>
      <c r="RUF67" s="9"/>
      <c r="RUG67" s="9"/>
      <c r="RUH67" s="9"/>
      <c r="RUI67" s="9"/>
      <c r="RUJ67" s="9"/>
      <c r="RUK67" s="9"/>
      <c r="RUL67" s="9"/>
      <c r="RUM67" s="9"/>
      <c r="RUN67" s="9"/>
      <c r="RUO67" s="9"/>
      <c r="RUP67" s="9"/>
      <c r="RUQ67" s="9"/>
      <c r="RUR67" s="9"/>
      <c r="RUS67" s="9"/>
      <c r="RUT67" s="9"/>
      <c r="RUU67" s="9"/>
      <c r="RUV67" s="9"/>
      <c r="RUW67" s="9"/>
      <c r="RUX67" s="9"/>
      <c r="RUY67" s="9"/>
      <c r="RUZ67" s="9"/>
      <c r="RVA67" s="9"/>
      <c r="RVB67" s="9"/>
      <c r="RVC67" s="9"/>
      <c r="RVD67" s="9"/>
      <c r="RVE67" s="9"/>
      <c r="RVF67" s="9"/>
      <c r="RVG67" s="9"/>
      <c r="RVH67" s="9"/>
      <c r="RVI67" s="9"/>
      <c r="RVJ67" s="9"/>
      <c r="RVK67" s="9"/>
      <c r="RVL67" s="9"/>
      <c r="RVM67" s="9"/>
      <c r="RVN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VY67" s="9"/>
      <c r="RVZ67" s="9"/>
      <c r="RWA67" s="9"/>
      <c r="RWB67" s="9"/>
      <c r="RWC67" s="9"/>
      <c r="RWD67" s="9"/>
      <c r="RWE67" s="9"/>
      <c r="RWF67" s="9"/>
      <c r="RWG67" s="9"/>
      <c r="RWH67" s="9"/>
      <c r="RWI67" s="9"/>
      <c r="RWJ67" s="9"/>
      <c r="RWK67" s="9"/>
      <c r="RWL67" s="9"/>
      <c r="RWM67" s="9"/>
      <c r="RWN67" s="9"/>
      <c r="RWO67" s="9"/>
      <c r="RWP67" s="9"/>
      <c r="RWQ67" s="9"/>
      <c r="RWR67" s="9"/>
      <c r="RWS67" s="9"/>
      <c r="RWT67" s="9"/>
      <c r="RWU67" s="9"/>
      <c r="RWV67" s="9"/>
      <c r="RWW67" s="9"/>
      <c r="RWX67" s="9"/>
      <c r="RWY67" s="9"/>
      <c r="RWZ67" s="9"/>
      <c r="RXA67" s="9"/>
      <c r="RXB67" s="9"/>
      <c r="RXC67" s="9"/>
      <c r="RXD67" s="9"/>
      <c r="RXE67" s="9"/>
      <c r="RXF67" s="9"/>
      <c r="RXG67" s="9"/>
      <c r="RXH67" s="9"/>
      <c r="RXI67" s="9"/>
      <c r="RXJ67" s="9"/>
      <c r="RXK67" s="9"/>
      <c r="RXL67" s="9"/>
      <c r="RXM67" s="9"/>
      <c r="RXN67" s="9"/>
      <c r="RXO67" s="9"/>
      <c r="RXP67" s="9"/>
      <c r="RXQ67" s="9"/>
      <c r="RXR67" s="9"/>
      <c r="RXS67" s="9"/>
      <c r="RXT67" s="9"/>
      <c r="RXU67" s="9"/>
      <c r="RXV67" s="9"/>
      <c r="RXW67" s="9"/>
      <c r="RXX67" s="9"/>
      <c r="RXY67" s="9"/>
      <c r="RXZ67" s="9"/>
      <c r="RYA67" s="9"/>
      <c r="RYB67" s="9"/>
      <c r="RYC67" s="9"/>
      <c r="RYD67" s="9"/>
      <c r="RYE67" s="9"/>
      <c r="RYF67" s="9"/>
      <c r="RYG67" s="9"/>
      <c r="RYH67" s="9"/>
      <c r="RYI67" s="9"/>
      <c r="RYJ67" s="9"/>
      <c r="RYK67" s="9"/>
      <c r="RYL67" s="9"/>
      <c r="RYM67" s="9"/>
      <c r="RYN67" s="9"/>
      <c r="RYO67" s="9"/>
      <c r="RYP67" s="9"/>
      <c r="RYQ67" s="9"/>
      <c r="RYR67" s="9"/>
      <c r="RYS67" s="9"/>
      <c r="RYT67" s="9"/>
      <c r="RYU67" s="9"/>
      <c r="RYV67" s="9"/>
      <c r="RYW67" s="9"/>
      <c r="RYX67" s="9"/>
      <c r="RYY67" s="9"/>
      <c r="RYZ67" s="9"/>
      <c r="RZA67" s="9"/>
      <c r="RZB67" s="9"/>
      <c r="RZC67" s="9"/>
      <c r="RZD67" s="9"/>
      <c r="RZE67" s="9"/>
      <c r="RZF67" s="9"/>
      <c r="RZG67" s="9"/>
      <c r="RZH67" s="9"/>
      <c r="RZI67" s="9"/>
      <c r="RZJ67" s="9"/>
      <c r="RZK67" s="9"/>
      <c r="RZL67" s="9"/>
      <c r="RZM67" s="9"/>
      <c r="RZN67" s="9"/>
      <c r="RZO67" s="9"/>
      <c r="RZP67" s="9"/>
      <c r="RZQ67" s="9"/>
      <c r="RZR67" s="9"/>
      <c r="RZS67" s="9"/>
      <c r="RZT67" s="9"/>
      <c r="RZU67" s="9"/>
      <c r="RZV67" s="9"/>
      <c r="RZW67" s="9"/>
      <c r="RZX67" s="9"/>
      <c r="RZY67" s="9"/>
      <c r="RZZ67" s="9"/>
      <c r="SAA67" s="9"/>
      <c r="SAB67" s="9"/>
      <c r="SAC67" s="9"/>
      <c r="SAD67" s="9"/>
      <c r="SAE67" s="9"/>
      <c r="SAF67" s="9"/>
      <c r="SAG67" s="9"/>
      <c r="SAH67" s="9"/>
      <c r="SAI67" s="9"/>
      <c r="SAJ67" s="9"/>
      <c r="SAK67" s="9"/>
      <c r="SAL67" s="9"/>
      <c r="SAM67" s="9"/>
      <c r="SAN67" s="9"/>
      <c r="SAO67" s="9"/>
      <c r="SAP67" s="9"/>
      <c r="SAQ67" s="9"/>
      <c r="SAR67" s="9"/>
      <c r="SAS67" s="9"/>
      <c r="SAT67" s="9"/>
      <c r="SAU67" s="9"/>
      <c r="SAV67" s="9"/>
      <c r="SAW67" s="9"/>
      <c r="SAX67" s="9"/>
      <c r="SAY67" s="9"/>
      <c r="SAZ67" s="9"/>
      <c r="SBA67" s="9"/>
      <c r="SBB67" s="9"/>
      <c r="SBC67" s="9"/>
      <c r="SBD67" s="9"/>
      <c r="SBE67" s="9"/>
      <c r="SBF67" s="9"/>
      <c r="SBG67" s="9"/>
      <c r="SBH67" s="9"/>
      <c r="SBI67" s="9"/>
      <c r="SBJ67" s="9"/>
      <c r="SBK67" s="9"/>
      <c r="SBL67" s="9"/>
      <c r="SBM67" s="9"/>
      <c r="SBN67" s="9"/>
      <c r="SBO67" s="9"/>
      <c r="SBP67" s="9"/>
      <c r="SBQ67" s="9"/>
      <c r="SBR67" s="9"/>
      <c r="SBS67" s="9"/>
      <c r="SBT67" s="9"/>
      <c r="SBU67" s="9"/>
      <c r="SBV67" s="9"/>
      <c r="SBW67" s="9"/>
      <c r="SBX67" s="9"/>
      <c r="SBY67" s="9"/>
      <c r="SBZ67" s="9"/>
      <c r="SCA67" s="9"/>
      <c r="SCB67" s="9"/>
      <c r="SCC67" s="9"/>
      <c r="SCD67" s="9"/>
      <c r="SCE67" s="9"/>
      <c r="SCF67" s="9"/>
      <c r="SCG67" s="9"/>
      <c r="SCH67" s="9"/>
      <c r="SCI67" s="9"/>
      <c r="SCJ67" s="9"/>
      <c r="SCK67" s="9"/>
      <c r="SCL67" s="9"/>
      <c r="SCM67" s="9"/>
      <c r="SCN67" s="9"/>
      <c r="SCO67" s="9"/>
      <c r="SCP67" s="9"/>
      <c r="SCQ67" s="9"/>
      <c r="SCR67" s="9"/>
      <c r="SCS67" s="9"/>
      <c r="SCT67" s="9"/>
      <c r="SCU67" s="9"/>
      <c r="SCV67" s="9"/>
      <c r="SCW67" s="9"/>
      <c r="SCX67" s="9"/>
      <c r="SCY67" s="9"/>
      <c r="SCZ67" s="9"/>
      <c r="SDA67" s="9"/>
      <c r="SDB67" s="9"/>
      <c r="SDC67" s="9"/>
      <c r="SDD67" s="9"/>
      <c r="SDE67" s="9"/>
      <c r="SDF67" s="9"/>
      <c r="SDG67" s="9"/>
      <c r="SDH67" s="9"/>
      <c r="SDI67" s="9"/>
      <c r="SDJ67" s="9"/>
      <c r="SDK67" s="9"/>
      <c r="SDL67" s="9"/>
      <c r="SDM67" s="9"/>
      <c r="SDN67" s="9"/>
      <c r="SDO67" s="9"/>
      <c r="SDP67" s="9"/>
      <c r="SDQ67" s="9"/>
      <c r="SDR67" s="9"/>
      <c r="SDS67" s="9"/>
      <c r="SDT67" s="9"/>
      <c r="SDU67" s="9"/>
      <c r="SDV67" s="9"/>
      <c r="SDW67" s="9"/>
      <c r="SDX67" s="9"/>
      <c r="SDY67" s="9"/>
      <c r="SDZ67" s="9"/>
      <c r="SEA67" s="9"/>
      <c r="SEB67" s="9"/>
      <c r="SEC67" s="9"/>
      <c r="SED67" s="9"/>
      <c r="SEE67" s="9"/>
      <c r="SEF67" s="9"/>
      <c r="SEG67" s="9"/>
      <c r="SEH67" s="9"/>
      <c r="SEI67" s="9"/>
      <c r="SEJ67" s="9"/>
      <c r="SEK67" s="9"/>
      <c r="SEL67" s="9"/>
      <c r="SEM67" s="9"/>
      <c r="SEN67" s="9"/>
      <c r="SEO67" s="9"/>
      <c r="SEP67" s="9"/>
      <c r="SEQ67" s="9"/>
      <c r="SER67" s="9"/>
      <c r="SES67" s="9"/>
      <c r="SET67" s="9"/>
      <c r="SEU67" s="9"/>
      <c r="SEV67" s="9"/>
      <c r="SEW67" s="9"/>
      <c r="SEX67" s="9"/>
      <c r="SEY67" s="9"/>
      <c r="SEZ67" s="9"/>
      <c r="SFA67" s="9"/>
      <c r="SFB67" s="9"/>
      <c r="SFC67" s="9"/>
      <c r="SFD67" s="9"/>
      <c r="SFE67" s="9"/>
      <c r="SFF67" s="9"/>
      <c r="SFG67" s="9"/>
      <c r="SFH67" s="9"/>
      <c r="SFI67" s="9"/>
      <c r="SFJ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U67" s="9"/>
      <c r="SFV67" s="9"/>
      <c r="SFW67" s="9"/>
      <c r="SFX67" s="9"/>
      <c r="SFY67" s="9"/>
      <c r="SFZ67" s="9"/>
      <c r="SGA67" s="9"/>
      <c r="SGB67" s="9"/>
      <c r="SGC67" s="9"/>
      <c r="SGD67" s="9"/>
      <c r="SGE67" s="9"/>
      <c r="SGF67" s="9"/>
      <c r="SGG67" s="9"/>
      <c r="SGH67" s="9"/>
      <c r="SGI67" s="9"/>
      <c r="SGJ67" s="9"/>
      <c r="SGK67" s="9"/>
      <c r="SGL67" s="9"/>
      <c r="SGM67" s="9"/>
      <c r="SGN67" s="9"/>
      <c r="SGO67" s="9"/>
      <c r="SGP67" s="9"/>
      <c r="SGQ67" s="9"/>
      <c r="SGR67" s="9"/>
      <c r="SGS67" s="9"/>
      <c r="SGT67" s="9"/>
      <c r="SGU67" s="9"/>
      <c r="SGV67" s="9"/>
      <c r="SGW67" s="9"/>
      <c r="SGX67" s="9"/>
      <c r="SGY67" s="9"/>
      <c r="SGZ67" s="9"/>
      <c r="SHA67" s="9"/>
      <c r="SHB67" s="9"/>
      <c r="SHC67" s="9"/>
      <c r="SHD67" s="9"/>
      <c r="SHE67" s="9"/>
      <c r="SHF67" s="9"/>
      <c r="SHG67" s="9"/>
      <c r="SHH67" s="9"/>
      <c r="SHI67" s="9"/>
      <c r="SHJ67" s="9"/>
      <c r="SHK67" s="9"/>
      <c r="SHL67" s="9"/>
      <c r="SHM67" s="9"/>
      <c r="SHN67" s="9"/>
      <c r="SHO67" s="9"/>
      <c r="SHP67" s="9"/>
      <c r="SHQ67" s="9"/>
      <c r="SHR67" s="9"/>
      <c r="SHS67" s="9"/>
      <c r="SHT67" s="9"/>
      <c r="SHU67" s="9"/>
      <c r="SHV67" s="9"/>
      <c r="SHW67" s="9"/>
      <c r="SHX67" s="9"/>
      <c r="SHY67" s="9"/>
      <c r="SHZ67" s="9"/>
      <c r="SIA67" s="9"/>
      <c r="SIB67" s="9"/>
      <c r="SIC67" s="9"/>
      <c r="SID67" s="9"/>
      <c r="SIE67" s="9"/>
      <c r="SIF67" s="9"/>
      <c r="SIG67" s="9"/>
      <c r="SIH67" s="9"/>
      <c r="SII67" s="9"/>
      <c r="SIJ67" s="9"/>
      <c r="SIK67" s="9"/>
      <c r="SIL67" s="9"/>
      <c r="SIM67" s="9"/>
      <c r="SIN67" s="9"/>
      <c r="SIO67" s="9"/>
      <c r="SIP67" s="9"/>
      <c r="SIQ67" s="9"/>
      <c r="SIR67" s="9"/>
      <c r="SIS67" s="9"/>
      <c r="SIT67" s="9"/>
      <c r="SIU67" s="9"/>
      <c r="SIV67" s="9"/>
      <c r="SIW67" s="9"/>
      <c r="SIX67" s="9"/>
      <c r="SIY67" s="9"/>
      <c r="SIZ67" s="9"/>
      <c r="SJA67" s="9"/>
      <c r="SJB67" s="9"/>
      <c r="SJC67" s="9"/>
      <c r="SJD67" s="9"/>
      <c r="SJE67" s="9"/>
      <c r="SJF67" s="9"/>
      <c r="SJG67" s="9"/>
      <c r="SJH67" s="9"/>
      <c r="SJI67" s="9"/>
      <c r="SJJ67" s="9"/>
      <c r="SJK67" s="9"/>
      <c r="SJL67" s="9"/>
      <c r="SJM67" s="9"/>
      <c r="SJN67" s="9"/>
      <c r="SJO67" s="9"/>
      <c r="SJP67" s="9"/>
      <c r="SJQ67" s="9"/>
      <c r="SJR67" s="9"/>
      <c r="SJS67" s="9"/>
      <c r="SJT67" s="9"/>
      <c r="SJU67" s="9"/>
      <c r="SJV67" s="9"/>
      <c r="SJW67" s="9"/>
      <c r="SJX67" s="9"/>
      <c r="SJY67" s="9"/>
      <c r="SJZ67" s="9"/>
      <c r="SKA67" s="9"/>
      <c r="SKB67" s="9"/>
      <c r="SKC67" s="9"/>
      <c r="SKD67" s="9"/>
      <c r="SKE67" s="9"/>
      <c r="SKF67" s="9"/>
      <c r="SKG67" s="9"/>
      <c r="SKH67" s="9"/>
      <c r="SKI67" s="9"/>
      <c r="SKJ67" s="9"/>
      <c r="SKK67" s="9"/>
      <c r="SKL67" s="9"/>
      <c r="SKM67" s="9"/>
      <c r="SKN67" s="9"/>
      <c r="SKO67" s="9"/>
      <c r="SKP67" s="9"/>
      <c r="SKQ67" s="9"/>
      <c r="SKR67" s="9"/>
      <c r="SKS67" s="9"/>
      <c r="SKT67" s="9"/>
      <c r="SKU67" s="9"/>
      <c r="SKV67" s="9"/>
      <c r="SKW67" s="9"/>
      <c r="SKX67" s="9"/>
      <c r="SKY67" s="9"/>
      <c r="SKZ67" s="9"/>
      <c r="SLA67" s="9"/>
      <c r="SLB67" s="9"/>
      <c r="SLC67" s="9"/>
      <c r="SLD67" s="9"/>
      <c r="SLE67" s="9"/>
      <c r="SLF67" s="9"/>
      <c r="SLG67" s="9"/>
      <c r="SLH67" s="9"/>
      <c r="SLI67" s="9"/>
      <c r="SLJ67" s="9"/>
      <c r="SLK67" s="9"/>
      <c r="SLL67" s="9"/>
      <c r="SLM67" s="9"/>
      <c r="SLN67" s="9"/>
      <c r="SLO67" s="9"/>
      <c r="SLP67" s="9"/>
      <c r="SLQ67" s="9"/>
      <c r="SLR67" s="9"/>
      <c r="SLS67" s="9"/>
      <c r="SLT67" s="9"/>
      <c r="SLU67" s="9"/>
      <c r="SLV67" s="9"/>
      <c r="SLW67" s="9"/>
      <c r="SLX67" s="9"/>
      <c r="SLY67" s="9"/>
      <c r="SLZ67" s="9"/>
      <c r="SMA67" s="9"/>
      <c r="SMB67" s="9"/>
      <c r="SMC67" s="9"/>
      <c r="SMD67" s="9"/>
      <c r="SME67" s="9"/>
      <c r="SMF67" s="9"/>
      <c r="SMG67" s="9"/>
      <c r="SMH67" s="9"/>
      <c r="SMI67" s="9"/>
      <c r="SMJ67" s="9"/>
      <c r="SMK67" s="9"/>
      <c r="SML67" s="9"/>
      <c r="SMM67" s="9"/>
      <c r="SMN67" s="9"/>
      <c r="SMO67" s="9"/>
      <c r="SMP67" s="9"/>
      <c r="SMQ67" s="9"/>
      <c r="SMR67" s="9"/>
      <c r="SMS67" s="9"/>
      <c r="SMT67" s="9"/>
      <c r="SMU67" s="9"/>
      <c r="SMV67" s="9"/>
      <c r="SMW67" s="9"/>
      <c r="SMX67" s="9"/>
      <c r="SMY67" s="9"/>
      <c r="SMZ67" s="9"/>
      <c r="SNA67" s="9"/>
      <c r="SNB67" s="9"/>
      <c r="SNC67" s="9"/>
      <c r="SND67" s="9"/>
      <c r="SNE67" s="9"/>
      <c r="SNF67" s="9"/>
      <c r="SNG67" s="9"/>
      <c r="SNH67" s="9"/>
      <c r="SNI67" s="9"/>
      <c r="SNJ67" s="9"/>
      <c r="SNK67" s="9"/>
      <c r="SNL67" s="9"/>
      <c r="SNM67" s="9"/>
      <c r="SNN67" s="9"/>
      <c r="SNO67" s="9"/>
      <c r="SNP67" s="9"/>
      <c r="SNQ67" s="9"/>
      <c r="SNR67" s="9"/>
      <c r="SNS67" s="9"/>
      <c r="SNT67" s="9"/>
      <c r="SNU67" s="9"/>
      <c r="SNV67" s="9"/>
      <c r="SNW67" s="9"/>
      <c r="SNX67" s="9"/>
      <c r="SNY67" s="9"/>
      <c r="SNZ67" s="9"/>
      <c r="SOA67" s="9"/>
      <c r="SOB67" s="9"/>
      <c r="SOC67" s="9"/>
      <c r="SOD67" s="9"/>
      <c r="SOE67" s="9"/>
      <c r="SOF67" s="9"/>
      <c r="SOG67" s="9"/>
      <c r="SOH67" s="9"/>
      <c r="SOI67" s="9"/>
      <c r="SOJ67" s="9"/>
      <c r="SOK67" s="9"/>
      <c r="SOL67" s="9"/>
      <c r="SOM67" s="9"/>
      <c r="SON67" s="9"/>
      <c r="SOO67" s="9"/>
      <c r="SOP67" s="9"/>
      <c r="SOQ67" s="9"/>
      <c r="SOR67" s="9"/>
      <c r="SOS67" s="9"/>
      <c r="SOT67" s="9"/>
      <c r="SOU67" s="9"/>
      <c r="SOV67" s="9"/>
      <c r="SOW67" s="9"/>
      <c r="SOX67" s="9"/>
      <c r="SOY67" s="9"/>
      <c r="SOZ67" s="9"/>
      <c r="SPA67" s="9"/>
      <c r="SPB67" s="9"/>
      <c r="SPC67" s="9"/>
      <c r="SPD67" s="9"/>
      <c r="SPE67" s="9"/>
      <c r="SPF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Q67" s="9"/>
      <c r="SPR67" s="9"/>
      <c r="SPS67" s="9"/>
      <c r="SPT67" s="9"/>
      <c r="SPU67" s="9"/>
      <c r="SPV67" s="9"/>
      <c r="SPW67" s="9"/>
      <c r="SPX67" s="9"/>
      <c r="SPY67" s="9"/>
      <c r="SPZ67" s="9"/>
      <c r="SQA67" s="9"/>
      <c r="SQB67" s="9"/>
      <c r="SQC67" s="9"/>
      <c r="SQD67" s="9"/>
      <c r="SQE67" s="9"/>
      <c r="SQF67" s="9"/>
      <c r="SQG67" s="9"/>
      <c r="SQH67" s="9"/>
      <c r="SQI67" s="9"/>
      <c r="SQJ67" s="9"/>
      <c r="SQK67" s="9"/>
      <c r="SQL67" s="9"/>
      <c r="SQM67" s="9"/>
      <c r="SQN67" s="9"/>
      <c r="SQO67" s="9"/>
      <c r="SQP67" s="9"/>
      <c r="SQQ67" s="9"/>
      <c r="SQR67" s="9"/>
      <c r="SQS67" s="9"/>
      <c r="SQT67" s="9"/>
      <c r="SQU67" s="9"/>
      <c r="SQV67" s="9"/>
      <c r="SQW67" s="9"/>
      <c r="SQX67" s="9"/>
      <c r="SQY67" s="9"/>
      <c r="SQZ67" s="9"/>
      <c r="SRA67" s="9"/>
      <c r="SRB67" s="9"/>
      <c r="SRC67" s="9"/>
      <c r="SRD67" s="9"/>
      <c r="SRE67" s="9"/>
      <c r="SRF67" s="9"/>
      <c r="SRG67" s="9"/>
      <c r="SRH67" s="9"/>
      <c r="SRI67" s="9"/>
      <c r="SRJ67" s="9"/>
      <c r="SRK67" s="9"/>
      <c r="SRL67" s="9"/>
      <c r="SRM67" s="9"/>
      <c r="SRN67" s="9"/>
      <c r="SRO67" s="9"/>
      <c r="SRP67" s="9"/>
      <c r="SRQ67" s="9"/>
      <c r="SRR67" s="9"/>
      <c r="SRS67" s="9"/>
      <c r="SRT67" s="9"/>
      <c r="SRU67" s="9"/>
      <c r="SRV67" s="9"/>
      <c r="SRW67" s="9"/>
      <c r="SRX67" s="9"/>
      <c r="SRY67" s="9"/>
      <c r="SRZ67" s="9"/>
      <c r="SSA67" s="9"/>
      <c r="SSB67" s="9"/>
      <c r="SSC67" s="9"/>
      <c r="SSD67" s="9"/>
      <c r="SSE67" s="9"/>
      <c r="SSF67" s="9"/>
      <c r="SSG67" s="9"/>
      <c r="SSH67" s="9"/>
      <c r="SSI67" s="9"/>
      <c r="SSJ67" s="9"/>
      <c r="SSK67" s="9"/>
      <c r="SSL67" s="9"/>
      <c r="SSM67" s="9"/>
      <c r="SSN67" s="9"/>
      <c r="SSO67" s="9"/>
      <c r="SSP67" s="9"/>
      <c r="SSQ67" s="9"/>
      <c r="SSR67" s="9"/>
      <c r="SSS67" s="9"/>
      <c r="SST67" s="9"/>
      <c r="SSU67" s="9"/>
      <c r="SSV67" s="9"/>
      <c r="SSW67" s="9"/>
      <c r="SSX67" s="9"/>
      <c r="SSY67" s="9"/>
      <c r="SSZ67" s="9"/>
      <c r="STA67" s="9"/>
      <c r="STB67" s="9"/>
      <c r="STC67" s="9"/>
      <c r="STD67" s="9"/>
      <c r="STE67" s="9"/>
      <c r="STF67" s="9"/>
      <c r="STG67" s="9"/>
      <c r="STH67" s="9"/>
      <c r="STI67" s="9"/>
      <c r="STJ67" s="9"/>
      <c r="STK67" s="9"/>
      <c r="STL67" s="9"/>
      <c r="STM67" s="9"/>
      <c r="STN67" s="9"/>
      <c r="STO67" s="9"/>
      <c r="STP67" s="9"/>
      <c r="STQ67" s="9"/>
      <c r="STR67" s="9"/>
      <c r="STS67" s="9"/>
      <c r="STT67" s="9"/>
      <c r="STU67" s="9"/>
      <c r="STV67" s="9"/>
      <c r="STW67" s="9"/>
      <c r="STX67" s="9"/>
      <c r="STY67" s="9"/>
      <c r="STZ67" s="9"/>
      <c r="SUA67" s="9"/>
      <c r="SUB67" s="9"/>
      <c r="SUC67" s="9"/>
      <c r="SUD67" s="9"/>
      <c r="SUE67" s="9"/>
      <c r="SUF67" s="9"/>
      <c r="SUG67" s="9"/>
      <c r="SUH67" s="9"/>
      <c r="SUI67" s="9"/>
      <c r="SUJ67" s="9"/>
      <c r="SUK67" s="9"/>
      <c r="SUL67" s="9"/>
      <c r="SUM67" s="9"/>
      <c r="SUN67" s="9"/>
      <c r="SUO67" s="9"/>
      <c r="SUP67" s="9"/>
      <c r="SUQ67" s="9"/>
      <c r="SUR67" s="9"/>
      <c r="SUS67" s="9"/>
      <c r="SUT67" s="9"/>
      <c r="SUU67" s="9"/>
      <c r="SUV67" s="9"/>
      <c r="SUW67" s="9"/>
      <c r="SUX67" s="9"/>
      <c r="SUY67" s="9"/>
      <c r="SUZ67" s="9"/>
      <c r="SVA67" s="9"/>
      <c r="SVB67" s="9"/>
      <c r="SVC67" s="9"/>
      <c r="SVD67" s="9"/>
      <c r="SVE67" s="9"/>
      <c r="SVF67" s="9"/>
      <c r="SVG67" s="9"/>
      <c r="SVH67" s="9"/>
      <c r="SVI67" s="9"/>
      <c r="SVJ67" s="9"/>
      <c r="SVK67" s="9"/>
      <c r="SVL67" s="9"/>
      <c r="SVM67" s="9"/>
      <c r="SVN67" s="9"/>
      <c r="SVO67" s="9"/>
      <c r="SVP67" s="9"/>
      <c r="SVQ67" s="9"/>
      <c r="SVR67" s="9"/>
      <c r="SVS67" s="9"/>
      <c r="SVT67" s="9"/>
      <c r="SVU67" s="9"/>
      <c r="SVV67" s="9"/>
      <c r="SVW67" s="9"/>
      <c r="SVX67" s="9"/>
      <c r="SVY67" s="9"/>
      <c r="SVZ67" s="9"/>
      <c r="SWA67" s="9"/>
      <c r="SWB67" s="9"/>
      <c r="SWC67" s="9"/>
      <c r="SWD67" s="9"/>
      <c r="SWE67" s="9"/>
      <c r="SWF67" s="9"/>
      <c r="SWG67" s="9"/>
      <c r="SWH67" s="9"/>
      <c r="SWI67" s="9"/>
      <c r="SWJ67" s="9"/>
      <c r="SWK67" s="9"/>
      <c r="SWL67" s="9"/>
      <c r="SWM67" s="9"/>
      <c r="SWN67" s="9"/>
      <c r="SWO67" s="9"/>
      <c r="SWP67" s="9"/>
      <c r="SWQ67" s="9"/>
      <c r="SWR67" s="9"/>
      <c r="SWS67" s="9"/>
      <c r="SWT67" s="9"/>
      <c r="SWU67" s="9"/>
      <c r="SWV67" s="9"/>
      <c r="SWW67" s="9"/>
      <c r="SWX67" s="9"/>
      <c r="SWY67" s="9"/>
      <c r="SWZ67" s="9"/>
      <c r="SXA67" s="9"/>
      <c r="SXB67" s="9"/>
      <c r="SXC67" s="9"/>
      <c r="SXD67" s="9"/>
      <c r="SXE67" s="9"/>
      <c r="SXF67" s="9"/>
      <c r="SXG67" s="9"/>
      <c r="SXH67" s="9"/>
      <c r="SXI67" s="9"/>
      <c r="SXJ67" s="9"/>
      <c r="SXK67" s="9"/>
      <c r="SXL67" s="9"/>
      <c r="SXM67" s="9"/>
      <c r="SXN67" s="9"/>
      <c r="SXO67" s="9"/>
      <c r="SXP67" s="9"/>
      <c r="SXQ67" s="9"/>
      <c r="SXR67" s="9"/>
      <c r="SXS67" s="9"/>
      <c r="SXT67" s="9"/>
      <c r="SXU67" s="9"/>
      <c r="SXV67" s="9"/>
      <c r="SXW67" s="9"/>
      <c r="SXX67" s="9"/>
      <c r="SXY67" s="9"/>
      <c r="SXZ67" s="9"/>
      <c r="SYA67" s="9"/>
      <c r="SYB67" s="9"/>
      <c r="SYC67" s="9"/>
      <c r="SYD67" s="9"/>
      <c r="SYE67" s="9"/>
      <c r="SYF67" s="9"/>
      <c r="SYG67" s="9"/>
      <c r="SYH67" s="9"/>
      <c r="SYI67" s="9"/>
      <c r="SYJ67" s="9"/>
      <c r="SYK67" s="9"/>
      <c r="SYL67" s="9"/>
      <c r="SYM67" s="9"/>
      <c r="SYN67" s="9"/>
      <c r="SYO67" s="9"/>
      <c r="SYP67" s="9"/>
      <c r="SYQ67" s="9"/>
      <c r="SYR67" s="9"/>
      <c r="SYS67" s="9"/>
      <c r="SYT67" s="9"/>
      <c r="SYU67" s="9"/>
      <c r="SYV67" s="9"/>
      <c r="SYW67" s="9"/>
      <c r="SYX67" s="9"/>
      <c r="SYY67" s="9"/>
      <c r="SYZ67" s="9"/>
      <c r="SZA67" s="9"/>
      <c r="SZB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M67" s="9"/>
      <c r="SZN67" s="9"/>
      <c r="SZO67" s="9"/>
      <c r="SZP67" s="9"/>
      <c r="SZQ67" s="9"/>
      <c r="SZR67" s="9"/>
      <c r="SZS67" s="9"/>
      <c r="SZT67" s="9"/>
      <c r="SZU67" s="9"/>
      <c r="SZV67" s="9"/>
      <c r="SZW67" s="9"/>
      <c r="SZX67" s="9"/>
      <c r="SZY67" s="9"/>
      <c r="SZZ67" s="9"/>
      <c r="TAA67" s="9"/>
      <c r="TAB67" s="9"/>
      <c r="TAC67" s="9"/>
      <c r="TAD67" s="9"/>
      <c r="TAE67" s="9"/>
      <c r="TAF67" s="9"/>
      <c r="TAG67" s="9"/>
      <c r="TAH67" s="9"/>
      <c r="TAI67" s="9"/>
      <c r="TAJ67" s="9"/>
      <c r="TAK67" s="9"/>
      <c r="TAL67" s="9"/>
      <c r="TAM67" s="9"/>
      <c r="TAN67" s="9"/>
      <c r="TAO67" s="9"/>
      <c r="TAP67" s="9"/>
      <c r="TAQ67" s="9"/>
      <c r="TAR67" s="9"/>
      <c r="TAS67" s="9"/>
      <c r="TAT67" s="9"/>
      <c r="TAU67" s="9"/>
      <c r="TAV67" s="9"/>
      <c r="TAW67" s="9"/>
      <c r="TAX67" s="9"/>
      <c r="TAY67" s="9"/>
      <c r="TAZ67" s="9"/>
      <c r="TBA67" s="9"/>
      <c r="TBB67" s="9"/>
      <c r="TBC67" s="9"/>
      <c r="TBD67" s="9"/>
      <c r="TBE67" s="9"/>
      <c r="TBF67" s="9"/>
      <c r="TBG67" s="9"/>
      <c r="TBH67" s="9"/>
      <c r="TBI67" s="9"/>
      <c r="TBJ67" s="9"/>
      <c r="TBK67" s="9"/>
      <c r="TBL67" s="9"/>
      <c r="TBM67" s="9"/>
      <c r="TBN67" s="9"/>
      <c r="TBO67" s="9"/>
      <c r="TBP67" s="9"/>
      <c r="TBQ67" s="9"/>
      <c r="TBR67" s="9"/>
      <c r="TBS67" s="9"/>
      <c r="TBT67" s="9"/>
      <c r="TBU67" s="9"/>
      <c r="TBV67" s="9"/>
      <c r="TBW67" s="9"/>
      <c r="TBX67" s="9"/>
      <c r="TBY67" s="9"/>
      <c r="TBZ67" s="9"/>
      <c r="TCA67" s="9"/>
      <c r="TCB67" s="9"/>
      <c r="TCC67" s="9"/>
      <c r="TCD67" s="9"/>
      <c r="TCE67" s="9"/>
      <c r="TCF67" s="9"/>
      <c r="TCG67" s="9"/>
      <c r="TCH67" s="9"/>
      <c r="TCI67" s="9"/>
      <c r="TCJ67" s="9"/>
      <c r="TCK67" s="9"/>
      <c r="TCL67" s="9"/>
      <c r="TCM67" s="9"/>
      <c r="TCN67" s="9"/>
      <c r="TCO67" s="9"/>
      <c r="TCP67" s="9"/>
      <c r="TCQ67" s="9"/>
      <c r="TCR67" s="9"/>
      <c r="TCS67" s="9"/>
      <c r="TCT67" s="9"/>
      <c r="TCU67" s="9"/>
      <c r="TCV67" s="9"/>
      <c r="TCW67" s="9"/>
      <c r="TCX67" s="9"/>
      <c r="TCY67" s="9"/>
      <c r="TCZ67" s="9"/>
      <c r="TDA67" s="9"/>
      <c r="TDB67" s="9"/>
      <c r="TDC67" s="9"/>
      <c r="TDD67" s="9"/>
      <c r="TDE67" s="9"/>
      <c r="TDF67" s="9"/>
      <c r="TDG67" s="9"/>
      <c r="TDH67" s="9"/>
      <c r="TDI67" s="9"/>
      <c r="TDJ67" s="9"/>
      <c r="TDK67" s="9"/>
      <c r="TDL67" s="9"/>
      <c r="TDM67" s="9"/>
      <c r="TDN67" s="9"/>
      <c r="TDO67" s="9"/>
      <c r="TDP67" s="9"/>
      <c r="TDQ67" s="9"/>
      <c r="TDR67" s="9"/>
      <c r="TDS67" s="9"/>
      <c r="TDT67" s="9"/>
      <c r="TDU67" s="9"/>
      <c r="TDV67" s="9"/>
      <c r="TDW67" s="9"/>
      <c r="TDX67" s="9"/>
      <c r="TDY67" s="9"/>
      <c r="TDZ67" s="9"/>
      <c r="TEA67" s="9"/>
      <c r="TEB67" s="9"/>
      <c r="TEC67" s="9"/>
      <c r="TED67" s="9"/>
      <c r="TEE67" s="9"/>
      <c r="TEF67" s="9"/>
      <c r="TEG67" s="9"/>
      <c r="TEH67" s="9"/>
      <c r="TEI67" s="9"/>
      <c r="TEJ67" s="9"/>
      <c r="TEK67" s="9"/>
      <c r="TEL67" s="9"/>
      <c r="TEM67" s="9"/>
      <c r="TEN67" s="9"/>
      <c r="TEO67" s="9"/>
      <c r="TEP67" s="9"/>
      <c r="TEQ67" s="9"/>
      <c r="TER67" s="9"/>
      <c r="TES67" s="9"/>
      <c r="TET67" s="9"/>
      <c r="TEU67" s="9"/>
      <c r="TEV67" s="9"/>
      <c r="TEW67" s="9"/>
      <c r="TEX67" s="9"/>
      <c r="TEY67" s="9"/>
      <c r="TEZ67" s="9"/>
      <c r="TFA67" s="9"/>
      <c r="TFB67" s="9"/>
      <c r="TFC67" s="9"/>
      <c r="TFD67" s="9"/>
      <c r="TFE67" s="9"/>
      <c r="TFF67" s="9"/>
      <c r="TFG67" s="9"/>
      <c r="TFH67" s="9"/>
      <c r="TFI67" s="9"/>
      <c r="TFJ67" s="9"/>
      <c r="TFK67" s="9"/>
      <c r="TFL67" s="9"/>
      <c r="TFM67" s="9"/>
      <c r="TFN67" s="9"/>
      <c r="TFO67" s="9"/>
      <c r="TFP67" s="9"/>
      <c r="TFQ67" s="9"/>
      <c r="TFR67" s="9"/>
      <c r="TFS67" s="9"/>
      <c r="TFT67" s="9"/>
      <c r="TFU67" s="9"/>
      <c r="TFV67" s="9"/>
      <c r="TFW67" s="9"/>
      <c r="TFX67" s="9"/>
      <c r="TFY67" s="9"/>
      <c r="TFZ67" s="9"/>
      <c r="TGA67" s="9"/>
      <c r="TGB67" s="9"/>
      <c r="TGC67" s="9"/>
      <c r="TGD67" s="9"/>
      <c r="TGE67" s="9"/>
      <c r="TGF67" s="9"/>
      <c r="TGG67" s="9"/>
      <c r="TGH67" s="9"/>
      <c r="TGI67" s="9"/>
      <c r="TGJ67" s="9"/>
      <c r="TGK67" s="9"/>
      <c r="TGL67" s="9"/>
      <c r="TGM67" s="9"/>
      <c r="TGN67" s="9"/>
      <c r="TGO67" s="9"/>
      <c r="TGP67" s="9"/>
      <c r="TGQ67" s="9"/>
      <c r="TGR67" s="9"/>
      <c r="TGS67" s="9"/>
      <c r="TGT67" s="9"/>
      <c r="TGU67" s="9"/>
      <c r="TGV67" s="9"/>
      <c r="TGW67" s="9"/>
      <c r="TGX67" s="9"/>
      <c r="TGY67" s="9"/>
      <c r="TGZ67" s="9"/>
      <c r="THA67" s="9"/>
      <c r="THB67" s="9"/>
      <c r="THC67" s="9"/>
      <c r="THD67" s="9"/>
      <c r="THE67" s="9"/>
      <c r="THF67" s="9"/>
      <c r="THG67" s="9"/>
      <c r="THH67" s="9"/>
      <c r="THI67" s="9"/>
      <c r="THJ67" s="9"/>
      <c r="THK67" s="9"/>
      <c r="THL67" s="9"/>
      <c r="THM67" s="9"/>
      <c r="THN67" s="9"/>
      <c r="THO67" s="9"/>
      <c r="THP67" s="9"/>
      <c r="THQ67" s="9"/>
      <c r="THR67" s="9"/>
      <c r="THS67" s="9"/>
      <c r="THT67" s="9"/>
      <c r="THU67" s="9"/>
      <c r="THV67" s="9"/>
      <c r="THW67" s="9"/>
      <c r="THX67" s="9"/>
      <c r="THY67" s="9"/>
      <c r="THZ67" s="9"/>
      <c r="TIA67" s="9"/>
      <c r="TIB67" s="9"/>
      <c r="TIC67" s="9"/>
      <c r="TID67" s="9"/>
      <c r="TIE67" s="9"/>
      <c r="TIF67" s="9"/>
      <c r="TIG67" s="9"/>
      <c r="TIH67" s="9"/>
      <c r="TII67" s="9"/>
      <c r="TIJ67" s="9"/>
      <c r="TIK67" s="9"/>
      <c r="TIL67" s="9"/>
      <c r="TIM67" s="9"/>
      <c r="TIN67" s="9"/>
      <c r="TIO67" s="9"/>
      <c r="TIP67" s="9"/>
      <c r="TIQ67" s="9"/>
      <c r="TIR67" s="9"/>
      <c r="TIS67" s="9"/>
      <c r="TIT67" s="9"/>
      <c r="TIU67" s="9"/>
      <c r="TIV67" s="9"/>
      <c r="TIW67" s="9"/>
      <c r="TIX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I67" s="9"/>
      <c r="TJJ67" s="9"/>
      <c r="TJK67" s="9"/>
      <c r="TJL67" s="9"/>
      <c r="TJM67" s="9"/>
      <c r="TJN67" s="9"/>
      <c r="TJO67" s="9"/>
      <c r="TJP67" s="9"/>
      <c r="TJQ67" s="9"/>
      <c r="TJR67" s="9"/>
      <c r="TJS67" s="9"/>
      <c r="TJT67" s="9"/>
      <c r="TJU67" s="9"/>
      <c r="TJV67" s="9"/>
      <c r="TJW67" s="9"/>
      <c r="TJX67" s="9"/>
      <c r="TJY67" s="9"/>
      <c r="TJZ67" s="9"/>
      <c r="TKA67" s="9"/>
      <c r="TKB67" s="9"/>
      <c r="TKC67" s="9"/>
      <c r="TKD67" s="9"/>
      <c r="TKE67" s="9"/>
      <c r="TKF67" s="9"/>
      <c r="TKG67" s="9"/>
      <c r="TKH67" s="9"/>
      <c r="TKI67" s="9"/>
      <c r="TKJ67" s="9"/>
      <c r="TKK67" s="9"/>
      <c r="TKL67" s="9"/>
      <c r="TKM67" s="9"/>
      <c r="TKN67" s="9"/>
      <c r="TKO67" s="9"/>
      <c r="TKP67" s="9"/>
      <c r="TKQ67" s="9"/>
      <c r="TKR67" s="9"/>
      <c r="TKS67" s="9"/>
      <c r="TKT67" s="9"/>
      <c r="TKU67" s="9"/>
      <c r="TKV67" s="9"/>
      <c r="TKW67" s="9"/>
      <c r="TKX67" s="9"/>
      <c r="TKY67" s="9"/>
      <c r="TKZ67" s="9"/>
      <c r="TLA67" s="9"/>
      <c r="TLB67" s="9"/>
      <c r="TLC67" s="9"/>
      <c r="TLD67" s="9"/>
      <c r="TLE67" s="9"/>
      <c r="TLF67" s="9"/>
      <c r="TLG67" s="9"/>
      <c r="TLH67" s="9"/>
      <c r="TLI67" s="9"/>
      <c r="TLJ67" s="9"/>
      <c r="TLK67" s="9"/>
      <c r="TLL67" s="9"/>
      <c r="TLM67" s="9"/>
      <c r="TLN67" s="9"/>
      <c r="TLO67" s="9"/>
      <c r="TLP67" s="9"/>
      <c r="TLQ67" s="9"/>
      <c r="TLR67" s="9"/>
      <c r="TLS67" s="9"/>
      <c r="TLT67" s="9"/>
      <c r="TLU67" s="9"/>
      <c r="TLV67" s="9"/>
      <c r="TLW67" s="9"/>
      <c r="TLX67" s="9"/>
      <c r="TLY67" s="9"/>
      <c r="TLZ67" s="9"/>
      <c r="TMA67" s="9"/>
      <c r="TMB67" s="9"/>
      <c r="TMC67" s="9"/>
      <c r="TMD67" s="9"/>
      <c r="TME67" s="9"/>
      <c r="TMF67" s="9"/>
      <c r="TMG67" s="9"/>
      <c r="TMH67" s="9"/>
      <c r="TMI67" s="9"/>
      <c r="TMJ67" s="9"/>
      <c r="TMK67" s="9"/>
      <c r="TML67" s="9"/>
      <c r="TMM67" s="9"/>
      <c r="TMN67" s="9"/>
      <c r="TMO67" s="9"/>
      <c r="TMP67" s="9"/>
      <c r="TMQ67" s="9"/>
      <c r="TMR67" s="9"/>
      <c r="TMS67" s="9"/>
      <c r="TMT67" s="9"/>
      <c r="TMU67" s="9"/>
      <c r="TMV67" s="9"/>
      <c r="TMW67" s="9"/>
      <c r="TMX67" s="9"/>
      <c r="TMY67" s="9"/>
      <c r="TMZ67" s="9"/>
      <c r="TNA67" s="9"/>
      <c r="TNB67" s="9"/>
      <c r="TNC67" s="9"/>
      <c r="TND67" s="9"/>
      <c r="TNE67" s="9"/>
      <c r="TNF67" s="9"/>
      <c r="TNG67" s="9"/>
      <c r="TNH67" s="9"/>
      <c r="TNI67" s="9"/>
      <c r="TNJ67" s="9"/>
      <c r="TNK67" s="9"/>
      <c r="TNL67" s="9"/>
      <c r="TNM67" s="9"/>
      <c r="TNN67" s="9"/>
      <c r="TNO67" s="9"/>
      <c r="TNP67" s="9"/>
      <c r="TNQ67" s="9"/>
      <c r="TNR67" s="9"/>
      <c r="TNS67" s="9"/>
      <c r="TNT67" s="9"/>
      <c r="TNU67" s="9"/>
      <c r="TNV67" s="9"/>
      <c r="TNW67" s="9"/>
      <c r="TNX67" s="9"/>
      <c r="TNY67" s="9"/>
      <c r="TNZ67" s="9"/>
      <c r="TOA67" s="9"/>
      <c r="TOB67" s="9"/>
      <c r="TOC67" s="9"/>
      <c r="TOD67" s="9"/>
      <c r="TOE67" s="9"/>
      <c r="TOF67" s="9"/>
      <c r="TOG67" s="9"/>
      <c r="TOH67" s="9"/>
      <c r="TOI67" s="9"/>
      <c r="TOJ67" s="9"/>
      <c r="TOK67" s="9"/>
      <c r="TOL67" s="9"/>
      <c r="TOM67" s="9"/>
      <c r="TON67" s="9"/>
      <c r="TOO67" s="9"/>
      <c r="TOP67" s="9"/>
      <c r="TOQ67" s="9"/>
      <c r="TOR67" s="9"/>
      <c r="TOS67" s="9"/>
      <c r="TOT67" s="9"/>
      <c r="TOU67" s="9"/>
      <c r="TOV67" s="9"/>
      <c r="TOW67" s="9"/>
      <c r="TOX67" s="9"/>
      <c r="TOY67" s="9"/>
      <c r="TOZ67" s="9"/>
      <c r="TPA67" s="9"/>
      <c r="TPB67" s="9"/>
      <c r="TPC67" s="9"/>
      <c r="TPD67" s="9"/>
      <c r="TPE67" s="9"/>
      <c r="TPF67" s="9"/>
      <c r="TPG67" s="9"/>
      <c r="TPH67" s="9"/>
      <c r="TPI67" s="9"/>
      <c r="TPJ67" s="9"/>
      <c r="TPK67" s="9"/>
      <c r="TPL67" s="9"/>
      <c r="TPM67" s="9"/>
      <c r="TPN67" s="9"/>
      <c r="TPO67" s="9"/>
      <c r="TPP67" s="9"/>
      <c r="TPQ67" s="9"/>
      <c r="TPR67" s="9"/>
      <c r="TPS67" s="9"/>
      <c r="TPT67" s="9"/>
      <c r="TPU67" s="9"/>
      <c r="TPV67" s="9"/>
      <c r="TPW67" s="9"/>
      <c r="TPX67" s="9"/>
      <c r="TPY67" s="9"/>
      <c r="TPZ67" s="9"/>
      <c r="TQA67" s="9"/>
      <c r="TQB67" s="9"/>
      <c r="TQC67" s="9"/>
      <c r="TQD67" s="9"/>
      <c r="TQE67" s="9"/>
      <c r="TQF67" s="9"/>
      <c r="TQG67" s="9"/>
      <c r="TQH67" s="9"/>
      <c r="TQI67" s="9"/>
      <c r="TQJ67" s="9"/>
      <c r="TQK67" s="9"/>
      <c r="TQL67" s="9"/>
      <c r="TQM67" s="9"/>
      <c r="TQN67" s="9"/>
      <c r="TQO67" s="9"/>
      <c r="TQP67" s="9"/>
      <c r="TQQ67" s="9"/>
      <c r="TQR67" s="9"/>
      <c r="TQS67" s="9"/>
      <c r="TQT67" s="9"/>
      <c r="TQU67" s="9"/>
      <c r="TQV67" s="9"/>
      <c r="TQW67" s="9"/>
      <c r="TQX67" s="9"/>
      <c r="TQY67" s="9"/>
      <c r="TQZ67" s="9"/>
      <c r="TRA67" s="9"/>
      <c r="TRB67" s="9"/>
      <c r="TRC67" s="9"/>
      <c r="TRD67" s="9"/>
      <c r="TRE67" s="9"/>
      <c r="TRF67" s="9"/>
      <c r="TRG67" s="9"/>
      <c r="TRH67" s="9"/>
      <c r="TRI67" s="9"/>
      <c r="TRJ67" s="9"/>
      <c r="TRK67" s="9"/>
      <c r="TRL67" s="9"/>
      <c r="TRM67" s="9"/>
      <c r="TRN67" s="9"/>
      <c r="TRO67" s="9"/>
      <c r="TRP67" s="9"/>
      <c r="TRQ67" s="9"/>
      <c r="TRR67" s="9"/>
      <c r="TRS67" s="9"/>
      <c r="TRT67" s="9"/>
      <c r="TRU67" s="9"/>
      <c r="TRV67" s="9"/>
      <c r="TRW67" s="9"/>
      <c r="TRX67" s="9"/>
      <c r="TRY67" s="9"/>
      <c r="TRZ67" s="9"/>
      <c r="TSA67" s="9"/>
      <c r="TSB67" s="9"/>
      <c r="TSC67" s="9"/>
      <c r="TSD67" s="9"/>
      <c r="TSE67" s="9"/>
      <c r="TSF67" s="9"/>
      <c r="TSG67" s="9"/>
      <c r="TSH67" s="9"/>
      <c r="TSI67" s="9"/>
      <c r="TSJ67" s="9"/>
      <c r="TSK67" s="9"/>
      <c r="TSL67" s="9"/>
      <c r="TSM67" s="9"/>
      <c r="TSN67" s="9"/>
      <c r="TSO67" s="9"/>
      <c r="TSP67" s="9"/>
      <c r="TSQ67" s="9"/>
      <c r="TSR67" s="9"/>
      <c r="TSS67" s="9"/>
      <c r="TST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E67" s="9"/>
      <c r="TTF67" s="9"/>
      <c r="TTG67" s="9"/>
      <c r="TTH67" s="9"/>
      <c r="TTI67" s="9"/>
      <c r="TTJ67" s="9"/>
      <c r="TTK67" s="9"/>
      <c r="TTL67" s="9"/>
      <c r="TTM67" s="9"/>
      <c r="TTN67" s="9"/>
      <c r="TTO67" s="9"/>
      <c r="TTP67" s="9"/>
      <c r="TTQ67" s="9"/>
      <c r="TTR67" s="9"/>
      <c r="TTS67" s="9"/>
      <c r="TTT67" s="9"/>
      <c r="TTU67" s="9"/>
      <c r="TTV67" s="9"/>
      <c r="TTW67" s="9"/>
      <c r="TTX67" s="9"/>
      <c r="TTY67" s="9"/>
      <c r="TTZ67" s="9"/>
      <c r="TUA67" s="9"/>
      <c r="TUB67" s="9"/>
      <c r="TUC67" s="9"/>
      <c r="TUD67" s="9"/>
      <c r="TUE67" s="9"/>
      <c r="TUF67" s="9"/>
      <c r="TUG67" s="9"/>
      <c r="TUH67" s="9"/>
      <c r="TUI67" s="9"/>
      <c r="TUJ67" s="9"/>
      <c r="TUK67" s="9"/>
      <c r="TUL67" s="9"/>
      <c r="TUM67" s="9"/>
      <c r="TUN67" s="9"/>
      <c r="TUO67" s="9"/>
      <c r="TUP67" s="9"/>
      <c r="TUQ67" s="9"/>
      <c r="TUR67" s="9"/>
      <c r="TUS67" s="9"/>
      <c r="TUT67" s="9"/>
      <c r="TUU67" s="9"/>
      <c r="TUV67" s="9"/>
      <c r="TUW67" s="9"/>
      <c r="TUX67" s="9"/>
      <c r="TUY67" s="9"/>
      <c r="TUZ67" s="9"/>
      <c r="TVA67" s="9"/>
      <c r="TVB67" s="9"/>
      <c r="TVC67" s="9"/>
      <c r="TVD67" s="9"/>
      <c r="TVE67" s="9"/>
      <c r="TVF67" s="9"/>
      <c r="TVG67" s="9"/>
      <c r="TVH67" s="9"/>
      <c r="TVI67" s="9"/>
      <c r="TVJ67" s="9"/>
      <c r="TVK67" s="9"/>
      <c r="TVL67" s="9"/>
      <c r="TVM67" s="9"/>
      <c r="TVN67" s="9"/>
      <c r="TVO67" s="9"/>
      <c r="TVP67" s="9"/>
      <c r="TVQ67" s="9"/>
      <c r="TVR67" s="9"/>
      <c r="TVS67" s="9"/>
      <c r="TVT67" s="9"/>
      <c r="TVU67" s="9"/>
      <c r="TVV67" s="9"/>
      <c r="TVW67" s="9"/>
      <c r="TVX67" s="9"/>
      <c r="TVY67" s="9"/>
      <c r="TVZ67" s="9"/>
      <c r="TWA67" s="9"/>
      <c r="TWB67" s="9"/>
      <c r="TWC67" s="9"/>
      <c r="TWD67" s="9"/>
      <c r="TWE67" s="9"/>
      <c r="TWF67" s="9"/>
      <c r="TWG67" s="9"/>
      <c r="TWH67" s="9"/>
      <c r="TWI67" s="9"/>
      <c r="TWJ67" s="9"/>
      <c r="TWK67" s="9"/>
      <c r="TWL67" s="9"/>
      <c r="TWM67" s="9"/>
      <c r="TWN67" s="9"/>
      <c r="TWO67" s="9"/>
      <c r="TWP67" s="9"/>
      <c r="TWQ67" s="9"/>
      <c r="TWR67" s="9"/>
      <c r="TWS67" s="9"/>
      <c r="TWT67" s="9"/>
      <c r="TWU67" s="9"/>
      <c r="TWV67" s="9"/>
      <c r="TWW67" s="9"/>
      <c r="TWX67" s="9"/>
      <c r="TWY67" s="9"/>
      <c r="TWZ67" s="9"/>
      <c r="TXA67" s="9"/>
      <c r="TXB67" s="9"/>
      <c r="TXC67" s="9"/>
      <c r="TXD67" s="9"/>
      <c r="TXE67" s="9"/>
      <c r="TXF67" s="9"/>
      <c r="TXG67" s="9"/>
      <c r="TXH67" s="9"/>
      <c r="TXI67" s="9"/>
      <c r="TXJ67" s="9"/>
      <c r="TXK67" s="9"/>
      <c r="TXL67" s="9"/>
      <c r="TXM67" s="9"/>
      <c r="TXN67" s="9"/>
      <c r="TXO67" s="9"/>
      <c r="TXP67" s="9"/>
      <c r="TXQ67" s="9"/>
      <c r="TXR67" s="9"/>
      <c r="TXS67" s="9"/>
      <c r="TXT67" s="9"/>
      <c r="TXU67" s="9"/>
      <c r="TXV67" s="9"/>
      <c r="TXW67" s="9"/>
      <c r="TXX67" s="9"/>
      <c r="TXY67" s="9"/>
      <c r="TXZ67" s="9"/>
      <c r="TYA67" s="9"/>
      <c r="TYB67" s="9"/>
      <c r="TYC67" s="9"/>
      <c r="TYD67" s="9"/>
      <c r="TYE67" s="9"/>
      <c r="TYF67" s="9"/>
      <c r="TYG67" s="9"/>
      <c r="TYH67" s="9"/>
      <c r="TYI67" s="9"/>
      <c r="TYJ67" s="9"/>
      <c r="TYK67" s="9"/>
      <c r="TYL67" s="9"/>
      <c r="TYM67" s="9"/>
      <c r="TYN67" s="9"/>
      <c r="TYO67" s="9"/>
      <c r="TYP67" s="9"/>
      <c r="TYQ67" s="9"/>
      <c r="TYR67" s="9"/>
      <c r="TYS67" s="9"/>
      <c r="TYT67" s="9"/>
      <c r="TYU67" s="9"/>
      <c r="TYV67" s="9"/>
      <c r="TYW67" s="9"/>
      <c r="TYX67" s="9"/>
      <c r="TYY67" s="9"/>
      <c r="TYZ67" s="9"/>
      <c r="TZA67" s="9"/>
      <c r="TZB67" s="9"/>
      <c r="TZC67" s="9"/>
      <c r="TZD67" s="9"/>
      <c r="TZE67" s="9"/>
      <c r="TZF67" s="9"/>
      <c r="TZG67" s="9"/>
      <c r="TZH67" s="9"/>
      <c r="TZI67" s="9"/>
      <c r="TZJ67" s="9"/>
      <c r="TZK67" s="9"/>
      <c r="TZL67" s="9"/>
      <c r="TZM67" s="9"/>
      <c r="TZN67" s="9"/>
      <c r="TZO67" s="9"/>
      <c r="TZP67" s="9"/>
      <c r="TZQ67" s="9"/>
      <c r="TZR67" s="9"/>
      <c r="TZS67" s="9"/>
      <c r="TZT67" s="9"/>
      <c r="TZU67" s="9"/>
      <c r="TZV67" s="9"/>
      <c r="TZW67" s="9"/>
      <c r="TZX67" s="9"/>
      <c r="TZY67" s="9"/>
      <c r="TZZ67" s="9"/>
      <c r="UAA67" s="9"/>
      <c r="UAB67" s="9"/>
      <c r="UAC67" s="9"/>
      <c r="UAD67" s="9"/>
      <c r="UAE67" s="9"/>
      <c r="UAF67" s="9"/>
      <c r="UAG67" s="9"/>
      <c r="UAH67" s="9"/>
      <c r="UAI67" s="9"/>
      <c r="UAJ67" s="9"/>
      <c r="UAK67" s="9"/>
      <c r="UAL67" s="9"/>
      <c r="UAM67" s="9"/>
      <c r="UAN67" s="9"/>
      <c r="UAO67" s="9"/>
      <c r="UAP67" s="9"/>
      <c r="UAQ67" s="9"/>
      <c r="UAR67" s="9"/>
      <c r="UAS67" s="9"/>
      <c r="UAT67" s="9"/>
      <c r="UAU67" s="9"/>
      <c r="UAV67" s="9"/>
      <c r="UAW67" s="9"/>
      <c r="UAX67" s="9"/>
      <c r="UAY67" s="9"/>
      <c r="UAZ67" s="9"/>
      <c r="UBA67" s="9"/>
      <c r="UBB67" s="9"/>
      <c r="UBC67" s="9"/>
      <c r="UBD67" s="9"/>
      <c r="UBE67" s="9"/>
      <c r="UBF67" s="9"/>
      <c r="UBG67" s="9"/>
      <c r="UBH67" s="9"/>
      <c r="UBI67" s="9"/>
      <c r="UBJ67" s="9"/>
      <c r="UBK67" s="9"/>
      <c r="UBL67" s="9"/>
      <c r="UBM67" s="9"/>
      <c r="UBN67" s="9"/>
      <c r="UBO67" s="9"/>
      <c r="UBP67" s="9"/>
      <c r="UBQ67" s="9"/>
      <c r="UBR67" s="9"/>
      <c r="UBS67" s="9"/>
      <c r="UBT67" s="9"/>
      <c r="UBU67" s="9"/>
      <c r="UBV67" s="9"/>
      <c r="UBW67" s="9"/>
      <c r="UBX67" s="9"/>
      <c r="UBY67" s="9"/>
      <c r="UBZ67" s="9"/>
      <c r="UCA67" s="9"/>
      <c r="UCB67" s="9"/>
      <c r="UCC67" s="9"/>
      <c r="UCD67" s="9"/>
      <c r="UCE67" s="9"/>
      <c r="UCF67" s="9"/>
      <c r="UCG67" s="9"/>
      <c r="UCH67" s="9"/>
      <c r="UCI67" s="9"/>
      <c r="UCJ67" s="9"/>
      <c r="UCK67" s="9"/>
      <c r="UCL67" s="9"/>
      <c r="UCM67" s="9"/>
      <c r="UCN67" s="9"/>
      <c r="UCO67" s="9"/>
      <c r="UCP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A67" s="9"/>
      <c r="UDB67" s="9"/>
      <c r="UDC67" s="9"/>
      <c r="UDD67" s="9"/>
      <c r="UDE67" s="9"/>
      <c r="UDF67" s="9"/>
      <c r="UDG67" s="9"/>
      <c r="UDH67" s="9"/>
      <c r="UDI67" s="9"/>
      <c r="UDJ67" s="9"/>
      <c r="UDK67" s="9"/>
      <c r="UDL67" s="9"/>
      <c r="UDM67" s="9"/>
      <c r="UDN67" s="9"/>
      <c r="UDO67" s="9"/>
      <c r="UDP67" s="9"/>
      <c r="UDQ67" s="9"/>
      <c r="UDR67" s="9"/>
      <c r="UDS67" s="9"/>
      <c r="UDT67" s="9"/>
      <c r="UDU67" s="9"/>
      <c r="UDV67" s="9"/>
      <c r="UDW67" s="9"/>
      <c r="UDX67" s="9"/>
      <c r="UDY67" s="9"/>
      <c r="UDZ67" s="9"/>
      <c r="UEA67" s="9"/>
      <c r="UEB67" s="9"/>
      <c r="UEC67" s="9"/>
      <c r="UED67" s="9"/>
      <c r="UEE67" s="9"/>
      <c r="UEF67" s="9"/>
      <c r="UEG67" s="9"/>
      <c r="UEH67" s="9"/>
      <c r="UEI67" s="9"/>
      <c r="UEJ67" s="9"/>
      <c r="UEK67" s="9"/>
      <c r="UEL67" s="9"/>
      <c r="UEM67" s="9"/>
      <c r="UEN67" s="9"/>
      <c r="UEO67" s="9"/>
      <c r="UEP67" s="9"/>
      <c r="UEQ67" s="9"/>
      <c r="UER67" s="9"/>
      <c r="UES67" s="9"/>
      <c r="UET67" s="9"/>
      <c r="UEU67" s="9"/>
      <c r="UEV67" s="9"/>
      <c r="UEW67" s="9"/>
      <c r="UEX67" s="9"/>
      <c r="UEY67" s="9"/>
      <c r="UEZ67" s="9"/>
      <c r="UFA67" s="9"/>
      <c r="UFB67" s="9"/>
      <c r="UFC67" s="9"/>
      <c r="UFD67" s="9"/>
      <c r="UFE67" s="9"/>
      <c r="UFF67" s="9"/>
      <c r="UFG67" s="9"/>
      <c r="UFH67" s="9"/>
      <c r="UFI67" s="9"/>
      <c r="UFJ67" s="9"/>
      <c r="UFK67" s="9"/>
      <c r="UFL67" s="9"/>
      <c r="UFM67" s="9"/>
      <c r="UFN67" s="9"/>
      <c r="UFO67" s="9"/>
      <c r="UFP67" s="9"/>
      <c r="UFQ67" s="9"/>
      <c r="UFR67" s="9"/>
      <c r="UFS67" s="9"/>
      <c r="UFT67" s="9"/>
      <c r="UFU67" s="9"/>
      <c r="UFV67" s="9"/>
      <c r="UFW67" s="9"/>
      <c r="UFX67" s="9"/>
      <c r="UFY67" s="9"/>
      <c r="UFZ67" s="9"/>
      <c r="UGA67" s="9"/>
      <c r="UGB67" s="9"/>
      <c r="UGC67" s="9"/>
      <c r="UGD67" s="9"/>
      <c r="UGE67" s="9"/>
      <c r="UGF67" s="9"/>
      <c r="UGG67" s="9"/>
      <c r="UGH67" s="9"/>
      <c r="UGI67" s="9"/>
      <c r="UGJ67" s="9"/>
      <c r="UGK67" s="9"/>
      <c r="UGL67" s="9"/>
      <c r="UGM67" s="9"/>
      <c r="UGN67" s="9"/>
      <c r="UGO67" s="9"/>
      <c r="UGP67" s="9"/>
      <c r="UGQ67" s="9"/>
      <c r="UGR67" s="9"/>
      <c r="UGS67" s="9"/>
      <c r="UGT67" s="9"/>
      <c r="UGU67" s="9"/>
      <c r="UGV67" s="9"/>
      <c r="UGW67" s="9"/>
      <c r="UGX67" s="9"/>
      <c r="UGY67" s="9"/>
      <c r="UGZ67" s="9"/>
      <c r="UHA67" s="9"/>
      <c r="UHB67" s="9"/>
      <c r="UHC67" s="9"/>
      <c r="UHD67" s="9"/>
      <c r="UHE67" s="9"/>
      <c r="UHF67" s="9"/>
      <c r="UHG67" s="9"/>
      <c r="UHH67" s="9"/>
      <c r="UHI67" s="9"/>
      <c r="UHJ67" s="9"/>
      <c r="UHK67" s="9"/>
      <c r="UHL67" s="9"/>
      <c r="UHM67" s="9"/>
      <c r="UHN67" s="9"/>
      <c r="UHO67" s="9"/>
      <c r="UHP67" s="9"/>
      <c r="UHQ67" s="9"/>
      <c r="UHR67" s="9"/>
      <c r="UHS67" s="9"/>
      <c r="UHT67" s="9"/>
      <c r="UHU67" s="9"/>
      <c r="UHV67" s="9"/>
      <c r="UHW67" s="9"/>
      <c r="UHX67" s="9"/>
      <c r="UHY67" s="9"/>
      <c r="UHZ67" s="9"/>
      <c r="UIA67" s="9"/>
      <c r="UIB67" s="9"/>
      <c r="UIC67" s="9"/>
      <c r="UID67" s="9"/>
      <c r="UIE67" s="9"/>
      <c r="UIF67" s="9"/>
      <c r="UIG67" s="9"/>
      <c r="UIH67" s="9"/>
      <c r="UII67" s="9"/>
      <c r="UIJ67" s="9"/>
      <c r="UIK67" s="9"/>
      <c r="UIL67" s="9"/>
      <c r="UIM67" s="9"/>
      <c r="UIN67" s="9"/>
      <c r="UIO67" s="9"/>
      <c r="UIP67" s="9"/>
      <c r="UIQ67" s="9"/>
      <c r="UIR67" s="9"/>
      <c r="UIS67" s="9"/>
      <c r="UIT67" s="9"/>
      <c r="UIU67" s="9"/>
      <c r="UIV67" s="9"/>
      <c r="UIW67" s="9"/>
      <c r="UIX67" s="9"/>
      <c r="UIY67" s="9"/>
      <c r="UIZ67" s="9"/>
      <c r="UJA67" s="9"/>
      <c r="UJB67" s="9"/>
      <c r="UJC67" s="9"/>
      <c r="UJD67" s="9"/>
      <c r="UJE67" s="9"/>
      <c r="UJF67" s="9"/>
      <c r="UJG67" s="9"/>
      <c r="UJH67" s="9"/>
      <c r="UJI67" s="9"/>
      <c r="UJJ67" s="9"/>
      <c r="UJK67" s="9"/>
      <c r="UJL67" s="9"/>
      <c r="UJM67" s="9"/>
      <c r="UJN67" s="9"/>
      <c r="UJO67" s="9"/>
      <c r="UJP67" s="9"/>
      <c r="UJQ67" s="9"/>
      <c r="UJR67" s="9"/>
      <c r="UJS67" s="9"/>
      <c r="UJT67" s="9"/>
      <c r="UJU67" s="9"/>
      <c r="UJV67" s="9"/>
      <c r="UJW67" s="9"/>
      <c r="UJX67" s="9"/>
      <c r="UJY67" s="9"/>
      <c r="UJZ67" s="9"/>
      <c r="UKA67" s="9"/>
      <c r="UKB67" s="9"/>
      <c r="UKC67" s="9"/>
      <c r="UKD67" s="9"/>
      <c r="UKE67" s="9"/>
      <c r="UKF67" s="9"/>
      <c r="UKG67" s="9"/>
      <c r="UKH67" s="9"/>
      <c r="UKI67" s="9"/>
      <c r="UKJ67" s="9"/>
      <c r="UKK67" s="9"/>
      <c r="UKL67" s="9"/>
      <c r="UKM67" s="9"/>
      <c r="UKN67" s="9"/>
      <c r="UKO67" s="9"/>
      <c r="UKP67" s="9"/>
      <c r="UKQ67" s="9"/>
      <c r="UKR67" s="9"/>
      <c r="UKS67" s="9"/>
      <c r="UKT67" s="9"/>
      <c r="UKU67" s="9"/>
      <c r="UKV67" s="9"/>
      <c r="UKW67" s="9"/>
      <c r="UKX67" s="9"/>
      <c r="UKY67" s="9"/>
      <c r="UKZ67" s="9"/>
      <c r="ULA67" s="9"/>
      <c r="ULB67" s="9"/>
      <c r="ULC67" s="9"/>
      <c r="ULD67" s="9"/>
      <c r="ULE67" s="9"/>
      <c r="ULF67" s="9"/>
      <c r="ULG67" s="9"/>
      <c r="ULH67" s="9"/>
      <c r="ULI67" s="9"/>
      <c r="ULJ67" s="9"/>
      <c r="ULK67" s="9"/>
      <c r="ULL67" s="9"/>
      <c r="ULM67" s="9"/>
      <c r="ULN67" s="9"/>
      <c r="ULO67" s="9"/>
      <c r="ULP67" s="9"/>
      <c r="ULQ67" s="9"/>
      <c r="ULR67" s="9"/>
      <c r="ULS67" s="9"/>
      <c r="ULT67" s="9"/>
      <c r="ULU67" s="9"/>
      <c r="ULV67" s="9"/>
      <c r="ULW67" s="9"/>
      <c r="ULX67" s="9"/>
      <c r="ULY67" s="9"/>
      <c r="ULZ67" s="9"/>
      <c r="UMA67" s="9"/>
      <c r="UMB67" s="9"/>
      <c r="UMC67" s="9"/>
      <c r="UMD67" s="9"/>
      <c r="UME67" s="9"/>
      <c r="UMF67" s="9"/>
      <c r="UMG67" s="9"/>
      <c r="UMH67" s="9"/>
      <c r="UMI67" s="9"/>
      <c r="UMJ67" s="9"/>
      <c r="UMK67" s="9"/>
      <c r="UML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W67" s="9"/>
      <c r="UMX67" s="9"/>
      <c r="UMY67" s="9"/>
      <c r="UMZ67" s="9"/>
      <c r="UNA67" s="9"/>
      <c r="UNB67" s="9"/>
      <c r="UNC67" s="9"/>
      <c r="UND67" s="9"/>
      <c r="UNE67" s="9"/>
      <c r="UNF67" s="9"/>
      <c r="UNG67" s="9"/>
      <c r="UNH67" s="9"/>
      <c r="UNI67" s="9"/>
      <c r="UNJ67" s="9"/>
      <c r="UNK67" s="9"/>
      <c r="UNL67" s="9"/>
      <c r="UNM67" s="9"/>
      <c r="UNN67" s="9"/>
      <c r="UNO67" s="9"/>
      <c r="UNP67" s="9"/>
      <c r="UNQ67" s="9"/>
      <c r="UNR67" s="9"/>
      <c r="UNS67" s="9"/>
      <c r="UNT67" s="9"/>
      <c r="UNU67" s="9"/>
      <c r="UNV67" s="9"/>
      <c r="UNW67" s="9"/>
      <c r="UNX67" s="9"/>
      <c r="UNY67" s="9"/>
      <c r="UNZ67" s="9"/>
      <c r="UOA67" s="9"/>
      <c r="UOB67" s="9"/>
      <c r="UOC67" s="9"/>
      <c r="UOD67" s="9"/>
      <c r="UOE67" s="9"/>
      <c r="UOF67" s="9"/>
      <c r="UOG67" s="9"/>
      <c r="UOH67" s="9"/>
      <c r="UOI67" s="9"/>
      <c r="UOJ67" s="9"/>
      <c r="UOK67" s="9"/>
      <c r="UOL67" s="9"/>
      <c r="UOM67" s="9"/>
      <c r="UON67" s="9"/>
      <c r="UOO67" s="9"/>
      <c r="UOP67" s="9"/>
      <c r="UOQ67" s="9"/>
      <c r="UOR67" s="9"/>
      <c r="UOS67" s="9"/>
      <c r="UOT67" s="9"/>
      <c r="UOU67" s="9"/>
      <c r="UOV67" s="9"/>
      <c r="UOW67" s="9"/>
      <c r="UOX67" s="9"/>
      <c r="UOY67" s="9"/>
      <c r="UOZ67" s="9"/>
      <c r="UPA67" s="9"/>
      <c r="UPB67" s="9"/>
      <c r="UPC67" s="9"/>
      <c r="UPD67" s="9"/>
      <c r="UPE67" s="9"/>
      <c r="UPF67" s="9"/>
      <c r="UPG67" s="9"/>
      <c r="UPH67" s="9"/>
      <c r="UPI67" s="9"/>
      <c r="UPJ67" s="9"/>
      <c r="UPK67" s="9"/>
      <c r="UPL67" s="9"/>
      <c r="UPM67" s="9"/>
      <c r="UPN67" s="9"/>
      <c r="UPO67" s="9"/>
      <c r="UPP67" s="9"/>
      <c r="UPQ67" s="9"/>
      <c r="UPR67" s="9"/>
      <c r="UPS67" s="9"/>
      <c r="UPT67" s="9"/>
      <c r="UPU67" s="9"/>
      <c r="UPV67" s="9"/>
      <c r="UPW67" s="9"/>
      <c r="UPX67" s="9"/>
      <c r="UPY67" s="9"/>
      <c r="UPZ67" s="9"/>
      <c r="UQA67" s="9"/>
      <c r="UQB67" s="9"/>
      <c r="UQC67" s="9"/>
      <c r="UQD67" s="9"/>
      <c r="UQE67" s="9"/>
      <c r="UQF67" s="9"/>
      <c r="UQG67" s="9"/>
      <c r="UQH67" s="9"/>
      <c r="UQI67" s="9"/>
      <c r="UQJ67" s="9"/>
      <c r="UQK67" s="9"/>
      <c r="UQL67" s="9"/>
      <c r="UQM67" s="9"/>
      <c r="UQN67" s="9"/>
      <c r="UQO67" s="9"/>
      <c r="UQP67" s="9"/>
      <c r="UQQ67" s="9"/>
      <c r="UQR67" s="9"/>
      <c r="UQS67" s="9"/>
      <c r="UQT67" s="9"/>
      <c r="UQU67" s="9"/>
      <c r="UQV67" s="9"/>
      <c r="UQW67" s="9"/>
      <c r="UQX67" s="9"/>
      <c r="UQY67" s="9"/>
      <c r="UQZ67" s="9"/>
      <c r="URA67" s="9"/>
      <c r="URB67" s="9"/>
      <c r="URC67" s="9"/>
      <c r="URD67" s="9"/>
      <c r="URE67" s="9"/>
      <c r="URF67" s="9"/>
      <c r="URG67" s="9"/>
      <c r="URH67" s="9"/>
      <c r="URI67" s="9"/>
      <c r="URJ67" s="9"/>
      <c r="URK67" s="9"/>
      <c r="URL67" s="9"/>
      <c r="URM67" s="9"/>
      <c r="URN67" s="9"/>
      <c r="URO67" s="9"/>
      <c r="URP67" s="9"/>
      <c r="URQ67" s="9"/>
      <c r="URR67" s="9"/>
      <c r="URS67" s="9"/>
      <c r="URT67" s="9"/>
      <c r="URU67" s="9"/>
      <c r="URV67" s="9"/>
      <c r="URW67" s="9"/>
      <c r="URX67" s="9"/>
      <c r="URY67" s="9"/>
      <c r="URZ67" s="9"/>
      <c r="USA67" s="9"/>
      <c r="USB67" s="9"/>
      <c r="USC67" s="9"/>
      <c r="USD67" s="9"/>
      <c r="USE67" s="9"/>
      <c r="USF67" s="9"/>
      <c r="USG67" s="9"/>
      <c r="USH67" s="9"/>
      <c r="USI67" s="9"/>
      <c r="USJ67" s="9"/>
      <c r="USK67" s="9"/>
      <c r="USL67" s="9"/>
      <c r="USM67" s="9"/>
      <c r="USN67" s="9"/>
      <c r="USO67" s="9"/>
      <c r="USP67" s="9"/>
      <c r="USQ67" s="9"/>
      <c r="USR67" s="9"/>
      <c r="USS67" s="9"/>
      <c r="UST67" s="9"/>
      <c r="USU67" s="9"/>
      <c r="USV67" s="9"/>
      <c r="USW67" s="9"/>
      <c r="USX67" s="9"/>
      <c r="USY67" s="9"/>
      <c r="USZ67" s="9"/>
      <c r="UTA67" s="9"/>
      <c r="UTB67" s="9"/>
      <c r="UTC67" s="9"/>
      <c r="UTD67" s="9"/>
      <c r="UTE67" s="9"/>
      <c r="UTF67" s="9"/>
      <c r="UTG67" s="9"/>
      <c r="UTH67" s="9"/>
      <c r="UTI67" s="9"/>
      <c r="UTJ67" s="9"/>
      <c r="UTK67" s="9"/>
      <c r="UTL67" s="9"/>
      <c r="UTM67" s="9"/>
      <c r="UTN67" s="9"/>
      <c r="UTO67" s="9"/>
      <c r="UTP67" s="9"/>
      <c r="UTQ67" s="9"/>
      <c r="UTR67" s="9"/>
      <c r="UTS67" s="9"/>
      <c r="UTT67" s="9"/>
      <c r="UTU67" s="9"/>
      <c r="UTV67" s="9"/>
      <c r="UTW67" s="9"/>
      <c r="UTX67" s="9"/>
      <c r="UTY67" s="9"/>
      <c r="UTZ67" s="9"/>
      <c r="UUA67" s="9"/>
      <c r="UUB67" s="9"/>
      <c r="UUC67" s="9"/>
      <c r="UUD67" s="9"/>
      <c r="UUE67" s="9"/>
      <c r="UUF67" s="9"/>
      <c r="UUG67" s="9"/>
      <c r="UUH67" s="9"/>
      <c r="UUI67" s="9"/>
      <c r="UUJ67" s="9"/>
      <c r="UUK67" s="9"/>
      <c r="UUL67" s="9"/>
      <c r="UUM67" s="9"/>
      <c r="UUN67" s="9"/>
      <c r="UUO67" s="9"/>
      <c r="UUP67" s="9"/>
      <c r="UUQ67" s="9"/>
      <c r="UUR67" s="9"/>
      <c r="UUS67" s="9"/>
      <c r="UUT67" s="9"/>
      <c r="UUU67" s="9"/>
      <c r="UUV67" s="9"/>
      <c r="UUW67" s="9"/>
      <c r="UUX67" s="9"/>
      <c r="UUY67" s="9"/>
      <c r="UUZ67" s="9"/>
      <c r="UVA67" s="9"/>
      <c r="UVB67" s="9"/>
      <c r="UVC67" s="9"/>
      <c r="UVD67" s="9"/>
      <c r="UVE67" s="9"/>
      <c r="UVF67" s="9"/>
      <c r="UVG67" s="9"/>
      <c r="UVH67" s="9"/>
      <c r="UVI67" s="9"/>
      <c r="UVJ67" s="9"/>
      <c r="UVK67" s="9"/>
      <c r="UVL67" s="9"/>
      <c r="UVM67" s="9"/>
      <c r="UVN67" s="9"/>
      <c r="UVO67" s="9"/>
      <c r="UVP67" s="9"/>
      <c r="UVQ67" s="9"/>
      <c r="UVR67" s="9"/>
      <c r="UVS67" s="9"/>
      <c r="UVT67" s="9"/>
      <c r="UVU67" s="9"/>
      <c r="UVV67" s="9"/>
      <c r="UVW67" s="9"/>
      <c r="UVX67" s="9"/>
      <c r="UVY67" s="9"/>
      <c r="UVZ67" s="9"/>
      <c r="UWA67" s="9"/>
      <c r="UWB67" s="9"/>
      <c r="UWC67" s="9"/>
      <c r="UWD67" s="9"/>
      <c r="UWE67" s="9"/>
      <c r="UWF67" s="9"/>
      <c r="UWG67" s="9"/>
      <c r="UWH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S67" s="9"/>
      <c r="UWT67" s="9"/>
      <c r="UWU67" s="9"/>
      <c r="UWV67" s="9"/>
      <c r="UWW67" s="9"/>
      <c r="UWX67" s="9"/>
      <c r="UWY67" s="9"/>
      <c r="UWZ67" s="9"/>
      <c r="UXA67" s="9"/>
      <c r="UXB67" s="9"/>
      <c r="UXC67" s="9"/>
      <c r="UXD67" s="9"/>
      <c r="UXE67" s="9"/>
      <c r="UXF67" s="9"/>
      <c r="UXG67" s="9"/>
      <c r="UXH67" s="9"/>
      <c r="UXI67" s="9"/>
      <c r="UXJ67" s="9"/>
      <c r="UXK67" s="9"/>
      <c r="UXL67" s="9"/>
      <c r="UXM67" s="9"/>
      <c r="UXN67" s="9"/>
      <c r="UXO67" s="9"/>
      <c r="UXP67" s="9"/>
      <c r="UXQ67" s="9"/>
      <c r="UXR67" s="9"/>
      <c r="UXS67" s="9"/>
      <c r="UXT67" s="9"/>
      <c r="UXU67" s="9"/>
      <c r="UXV67" s="9"/>
      <c r="UXW67" s="9"/>
      <c r="UXX67" s="9"/>
      <c r="UXY67" s="9"/>
      <c r="UXZ67" s="9"/>
      <c r="UYA67" s="9"/>
      <c r="UYB67" s="9"/>
      <c r="UYC67" s="9"/>
      <c r="UYD67" s="9"/>
      <c r="UYE67" s="9"/>
      <c r="UYF67" s="9"/>
      <c r="UYG67" s="9"/>
      <c r="UYH67" s="9"/>
      <c r="UYI67" s="9"/>
      <c r="UYJ67" s="9"/>
      <c r="UYK67" s="9"/>
      <c r="UYL67" s="9"/>
      <c r="UYM67" s="9"/>
      <c r="UYN67" s="9"/>
      <c r="UYO67" s="9"/>
      <c r="UYP67" s="9"/>
      <c r="UYQ67" s="9"/>
      <c r="UYR67" s="9"/>
      <c r="UYS67" s="9"/>
      <c r="UYT67" s="9"/>
      <c r="UYU67" s="9"/>
      <c r="UYV67" s="9"/>
      <c r="UYW67" s="9"/>
      <c r="UYX67" s="9"/>
      <c r="UYY67" s="9"/>
      <c r="UYZ67" s="9"/>
      <c r="UZA67" s="9"/>
      <c r="UZB67" s="9"/>
      <c r="UZC67" s="9"/>
      <c r="UZD67" s="9"/>
      <c r="UZE67" s="9"/>
      <c r="UZF67" s="9"/>
      <c r="UZG67" s="9"/>
      <c r="UZH67" s="9"/>
      <c r="UZI67" s="9"/>
      <c r="UZJ67" s="9"/>
      <c r="UZK67" s="9"/>
      <c r="UZL67" s="9"/>
      <c r="UZM67" s="9"/>
      <c r="UZN67" s="9"/>
      <c r="UZO67" s="9"/>
      <c r="UZP67" s="9"/>
      <c r="UZQ67" s="9"/>
      <c r="UZR67" s="9"/>
      <c r="UZS67" s="9"/>
      <c r="UZT67" s="9"/>
      <c r="UZU67" s="9"/>
      <c r="UZV67" s="9"/>
      <c r="UZW67" s="9"/>
      <c r="UZX67" s="9"/>
      <c r="UZY67" s="9"/>
      <c r="UZZ67" s="9"/>
      <c r="VAA67" s="9"/>
      <c r="VAB67" s="9"/>
      <c r="VAC67" s="9"/>
      <c r="VAD67" s="9"/>
      <c r="VAE67" s="9"/>
      <c r="VAF67" s="9"/>
      <c r="VAG67" s="9"/>
      <c r="VAH67" s="9"/>
      <c r="VAI67" s="9"/>
      <c r="VAJ67" s="9"/>
      <c r="VAK67" s="9"/>
      <c r="VAL67" s="9"/>
      <c r="VAM67" s="9"/>
      <c r="VAN67" s="9"/>
      <c r="VAO67" s="9"/>
      <c r="VAP67" s="9"/>
      <c r="VAQ67" s="9"/>
      <c r="VAR67" s="9"/>
      <c r="VAS67" s="9"/>
      <c r="VAT67" s="9"/>
      <c r="VAU67" s="9"/>
      <c r="VAV67" s="9"/>
      <c r="VAW67" s="9"/>
      <c r="VAX67" s="9"/>
      <c r="VAY67" s="9"/>
      <c r="VAZ67" s="9"/>
      <c r="VBA67" s="9"/>
      <c r="VBB67" s="9"/>
      <c r="VBC67" s="9"/>
      <c r="VBD67" s="9"/>
      <c r="VBE67" s="9"/>
      <c r="VBF67" s="9"/>
      <c r="VBG67" s="9"/>
      <c r="VBH67" s="9"/>
      <c r="VBI67" s="9"/>
      <c r="VBJ67" s="9"/>
      <c r="VBK67" s="9"/>
      <c r="VBL67" s="9"/>
      <c r="VBM67" s="9"/>
      <c r="VBN67" s="9"/>
      <c r="VBO67" s="9"/>
      <c r="VBP67" s="9"/>
      <c r="VBQ67" s="9"/>
      <c r="VBR67" s="9"/>
      <c r="VBS67" s="9"/>
      <c r="VBT67" s="9"/>
      <c r="VBU67" s="9"/>
      <c r="VBV67" s="9"/>
      <c r="VBW67" s="9"/>
      <c r="VBX67" s="9"/>
      <c r="VBY67" s="9"/>
      <c r="VBZ67" s="9"/>
      <c r="VCA67" s="9"/>
      <c r="VCB67" s="9"/>
      <c r="VCC67" s="9"/>
      <c r="VCD67" s="9"/>
      <c r="VCE67" s="9"/>
      <c r="VCF67" s="9"/>
      <c r="VCG67" s="9"/>
      <c r="VCH67" s="9"/>
      <c r="VCI67" s="9"/>
      <c r="VCJ67" s="9"/>
      <c r="VCK67" s="9"/>
      <c r="VCL67" s="9"/>
      <c r="VCM67" s="9"/>
      <c r="VCN67" s="9"/>
      <c r="VCO67" s="9"/>
      <c r="VCP67" s="9"/>
      <c r="VCQ67" s="9"/>
      <c r="VCR67" s="9"/>
      <c r="VCS67" s="9"/>
      <c r="VCT67" s="9"/>
      <c r="VCU67" s="9"/>
      <c r="VCV67" s="9"/>
      <c r="VCW67" s="9"/>
      <c r="VCX67" s="9"/>
      <c r="VCY67" s="9"/>
      <c r="VCZ67" s="9"/>
      <c r="VDA67" s="9"/>
      <c r="VDB67" s="9"/>
      <c r="VDC67" s="9"/>
      <c r="VDD67" s="9"/>
      <c r="VDE67" s="9"/>
      <c r="VDF67" s="9"/>
      <c r="VDG67" s="9"/>
      <c r="VDH67" s="9"/>
      <c r="VDI67" s="9"/>
      <c r="VDJ67" s="9"/>
      <c r="VDK67" s="9"/>
      <c r="VDL67" s="9"/>
      <c r="VDM67" s="9"/>
      <c r="VDN67" s="9"/>
      <c r="VDO67" s="9"/>
      <c r="VDP67" s="9"/>
      <c r="VDQ67" s="9"/>
      <c r="VDR67" s="9"/>
      <c r="VDS67" s="9"/>
      <c r="VDT67" s="9"/>
      <c r="VDU67" s="9"/>
      <c r="VDV67" s="9"/>
      <c r="VDW67" s="9"/>
      <c r="VDX67" s="9"/>
      <c r="VDY67" s="9"/>
      <c r="VDZ67" s="9"/>
      <c r="VEA67" s="9"/>
      <c r="VEB67" s="9"/>
      <c r="VEC67" s="9"/>
      <c r="VED67" s="9"/>
      <c r="VEE67" s="9"/>
      <c r="VEF67" s="9"/>
      <c r="VEG67" s="9"/>
      <c r="VEH67" s="9"/>
      <c r="VEI67" s="9"/>
      <c r="VEJ67" s="9"/>
      <c r="VEK67" s="9"/>
      <c r="VEL67" s="9"/>
      <c r="VEM67" s="9"/>
      <c r="VEN67" s="9"/>
      <c r="VEO67" s="9"/>
      <c r="VEP67" s="9"/>
      <c r="VEQ67" s="9"/>
      <c r="VER67" s="9"/>
      <c r="VES67" s="9"/>
      <c r="VET67" s="9"/>
      <c r="VEU67" s="9"/>
      <c r="VEV67" s="9"/>
      <c r="VEW67" s="9"/>
      <c r="VEX67" s="9"/>
      <c r="VEY67" s="9"/>
      <c r="VEZ67" s="9"/>
      <c r="VFA67" s="9"/>
      <c r="VFB67" s="9"/>
      <c r="VFC67" s="9"/>
      <c r="VFD67" s="9"/>
      <c r="VFE67" s="9"/>
      <c r="VFF67" s="9"/>
      <c r="VFG67" s="9"/>
      <c r="VFH67" s="9"/>
      <c r="VFI67" s="9"/>
      <c r="VFJ67" s="9"/>
      <c r="VFK67" s="9"/>
      <c r="VFL67" s="9"/>
      <c r="VFM67" s="9"/>
      <c r="VFN67" s="9"/>
      <c r="VFO67" s="9"/>
      <c r="VFP67" s="9"/>
      <c r="VFQ67" s="9"/>
      <c r="VFR67" s="9"/>
      <c r="VFS67" s="9"/>
      <c r="VFT67" s="9"/>
      <c r="VFU67" s="9"/>
      <c r="VFV67" s="9"/>
      <c r="VFW67" s="9"/>
      <c r="VFX67" s="9"/>
      <c r="VFY67" s="9"/>
      <c r="VFZ67" s="9"/>
      <c r="VGA67" s="9"/>
      <c r="VGB67" s="9"/>
      <c r="VGC67" s="9"/>
      <c r="VGD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O67" s="9"/>
      <c r="VGP67" s="9"/>
      <c r="VGQ67" s="9"/>
      <c r="VGR67" s="9"/>
      <c r="VGS67" s="9"/>
      <c r="VGT67" s="9"/>
      <c r="VGU67" s="9"/>
      <c r="VGV67" s="9"/>
      <c r="VGW67" s="9"/>
      <c r="VGX67" s="9"/>
      <c r="VGY67" s="9"/>
      <c r="VGZ67" s="9"/>
      <c r="VHA67" s="9"/>
      <c r="VHB67" s="9"/>
      <c r="VHC67" s="9"/>
      <c r="VHD67" s="9"/>
      <c r="VHE67" s="9"/>
      <c r="VHF67" s="9"/>
      <c r="VHG67" s="9"/>
      <c r="VHH67" s="9"/>
      <c r="VHI67" s="9"/>
      <c r="VHJ67" s="9"/>
      <c r="VHK67" s="9"/>
      <c r="VHL67" s="9"/>
      <c r="VHM67" s="9"/>
      <c r="VHN67" s="9"/>
      <c r="VHO67" s="9"/>
      <c r="VHP67" s="9"/>
      <c r="VHQ67" s="9"/>
      <c r="VHR67" s="9"/>
      <c r="VHS67" s="9"/>
      <c r="VHT67" s="9"/>
      <c r="VHU67" s="9"/>
      <c r="VHV67" s="9"/>
      <c r="VHW67" s="9"/>
      <c r="VHX67" s="9"/>
      <c r="VHY67" s="9"/>
      <c r="VHZ67" s="9"/>
      <c r="VIA67" s="9"/>
      <c r="VIB67" s="9"/>
      <c r="VIC67" s="9"/>
      <c r="VID67" s="9"/>
      <c r="VIE67" s="9"/>
      <c r="VIF67" s="9"/>
      <c r="VIG67" s="9"/>
      <c r="VIH67" s="9"/>
      <c r="VII67" s="9"/>
      <c r="VIJ67" s="9"/>
      <c r="VIK67" s="9"/>
      <c r="VIL67" s="9"/>
      <c r="VIM67" s="9"/>
      <c r="VIN67" s="9"/>
      <c r="VIO67" s="9"/>
      <c r="VIP67" s="9"/>
      <c r="VIQ67" s="9"/>
      <c r="VIR67" s="9"/>
      <c r="VIS67" s="9"/>
      <c r="VIT67" s="9"/>
      <c r="VIU67" s="9"/>
      <c r="VIV67" s="9"/>
      <c r="VIW67" s="9"/>
      <c r="VIX67" s="9"/>
      <c r="VIY67" s="9"/>
      <c r="VIZ67" s="9"/>
      <c r="VJA67" s="9"/>
      <c r="VJB67" s="9"/>
      <c r="VJC67" s="9"/>
      <c r="VJD67" s="9"/>
      <c r="VJE67" s="9"/>
      <c r="VJF67" s="9"/>
      <c r="VJG67" s="9"/>
      <c r="VJH67" s="9"/>
      <c r="VJI67" s="9"/>
      <c r="VJJ67" s="9"/>
      <c r="VJK67" s="9"/>
      <c r="VJL67" s="9"/>
      <c r="VJM67" s="9"/>
      <c r="VJN67" s="9"/>
      <c r="VJO67" s="9"/>
      <c r="VJP67" s="9"/>
      <c r="VJQ67" s="9"/>
      <c r="VJR67" s="9"/>
      <c r="VJS67" s="9"/>
      <c r="VJT67" s="9"/>
      <c r="VJU67" s="9"/>
      <c r="VJV67" s="9"/>
      <c r="VJW67" s="9"/>
      <c r="VJX67" s="9"/>
      <c r="VJY67" s="9"/>
      <c r="VJZ67" s="9"/>
      <c r="VKA67" s="9"/>
      <c r="VKB67" s="9"/>
      <c r="VKC67" s="9"/>
      <c r="VKD67" s="9"/>
      <c r="VKE67" s="9"/>
      <c r="VKF67" s="9"/>
      <c r="VKG67" s="9"/>
      <c r="VKH67" s="9"/>
      <c r="VKI67" s="9"/>
      <c r="VKJ67" s="9"/>
      <c r="VKK67" s="9"/>
      <c r="VKL67" s="9"/>
      <c r="VKM67" s="9"/>
      <c r="VKN67" s="9"/>
      <c r="VKO67" s="9"/>
      <c r="VKP67" s="9"/>
      <c r="VKQ67" s="9"/>
      <c r="VKR67" s="9"/>
      <c r="VKS67" s="9"/>
      <c r="VKT67" s="9"/>
      <c r="VKU67" s="9"/>
      <c r="VKV67" s="9"/>
      <c r="VKW67" s="9"/>
      <c r="VKX67" s="9"/>
      <c r="VKY67" s="9"/>
      <c r="VKZ67" s="9"/>
      <c r="VLA67" s="9"/>
      <c r="VLB67" s="9"/>
      <c r="VLC67" s="9"/>
      <c r="VLD67" s="9"/>
      <c r="VLE67" s="9"/>
      <c r="VLF67" s="9"/>
      <c r="VLG67" s="9"/>
      <c r="VLH67" s="9"/>
      <c r="VLI67" s="9"/>
      <c r="VLJ67" s="9"/>
      <c r="VLK67" s="9"/>
      <c r="VLL67" s="9"/>
      <c r="VLM67" s="9"/>
      <c r="VLN67" s="9"/>
      <c r="VLO67" s="9"/>
      <c r="VLP67" s="9"/>
      <c r="VLQ67" s="9"/>
      <c r="VLR67" s="9"/>
      <c r="VLS67" s="9"/>
      <c r="VLT67" s="9"/>
      <c r="VLU67" s="9"/>
      <c r="VLV67" s="9"/>
      <c r="VLW67" s="9"/>
      <c r="VLX67" s="9"/>
      <c r="VLY67" s="9"/>
      <c r="VLZ67" s="9"/>
      <c r="VMA67" s="9"/>
      <c r="VMB67" s="9"/>
      <c r="VMC67" s="9"/>
      <c r="VMD67" s="9"/>
      <c r="VME67" s="9"/>
      <c r="VMF67" s="9"/>
      <c r="VMG67" s="9"/>
      <c r="VMH67" s="9"/>
      <c r="VMI67" s="9"/>
      <c r="VMJ67" s="9"/>
      <c r="VMK67" s="9"/>
      <c r="VML67" s="9"/>
      <c r="VMM67" s="9"/>
      <c r="VMN67" s="9"/>
      <c r="VMO67" s="9"/>
      <c r="VMP67" s="9"/>
      <c r="VMQ67" s="9"/>
      <c r="VMR67" s="9"/>
      <c r="VMS67" s="9"/>
      <c r="VMT67" s="9"/>
      <c r="VMU67" s="9"/>
      <c r="VMV67" s="9"/>
      <c r="VMW67" s="9"/>
      <c r="VMX67" s="9"/>
      <c r="VMY67" s="9"/>
      <c r="VMZ67" s="9"/>
      <c r="VNA67" s="9"/>
      <c r="VNB67" s="9"/>
      <c r="VNC67" s="9"/>
      <c r="VND67" s="9"/>
      <c r="VNE67" s="9"/>
      <c r="VNF67" s="9"/>
      <c r="VNG67" s="9"/>
      <c r="VNH67" s="9"/>
      <c r="VNI67" s="9"/>
      <c r="VNJ67" s="9"/>
      <c r="VNK67" s="9"/>
      <c r="VNL67" s="9"/>
      <c r="VNM67" s="9"/>
      <c r="VNN67" s="9"/>
      <c r="VNO67" s="9"/>
      <c r="VNP67" s="9"/>
      <c r="VNQ67" s="9"/>
      <c r="VNR67" s="9"/>
      <c r="VNS67" s="9"/>
      <c r="VNT67" s="9"/>
      <c r="VNU67" s="9"/>
      <c r="VNV67" s="9"/>
      <c r="VNW67" s="9"/>
      <c r="VNX67" s="9"/>
      <c r="VNY67" s="9"/>
      <c r="VNZ67" s="9"/>
      <c r="VOA67" s="9"/>
      <c r="VOB67" s="9"/>
      <c r="VOC67" s="9"/>
      <c r="VOD67" s="9"/>
      <c r="VOE67" s="9"/>
      <c r="VOF67" s="9"/>
      <c r="VOG67" s="9"/>
      <c r="VOH67" s="9"/>
      <c r="VOI67" s="9"/>
      <c r="VOJ67" s="9"/>
      <c r="VOK67" s="9"/>
      <c r="VOL67" s="9"/>
      <c r="VOM67" s="9"/>
      <c r="VON67" s="9"/>
      <c r="VOO67" s="9"/>
      <c r="VOP67" s="9"/>
      <c r="VOQ67" s="9"/>
      <c r="VOR67" s="9"/>
      <c r="VOS67" s="9"/>
      <c r="VOT67" s="9"/>
      <c r="VOU67" s="9"/>
      <c r="VOV67" s="9"/>
      <c r="VOW67" s="9"/>
      <c r="VOX67" s="9"/>
      <c r="VOY67" s="9"/>
      <c r="VOZ67" s="9"/>
      <c r="VPA67" s="9"/>
      <c r="VPB67" s="9"/>
      <c r="VPC67" s="9"/>
      <c r="VPD67" s="9"/>
      <c r="VPE67" s="9"/>
      <c r="VPF67" s="9"/>
      <c r="VPG67" s="9"/>
      <c r="VPH67" s="9"/>
      <c r="VPI67" s="9"/>
      <c r="VPJ67" s="9"/>
      <c r="VPK67" s="9"/>
      <c r="VPL67" s="9"/>
      <c r="VPM67" s="9"/>
      <c r="VPN67" s="9"/>
      <c r="VPO67" s="9"/>
      <c r="VPP67" s="9"/>
      <c r="VPQ67" s="9"/>
      <c r="VPR67" s="9"/>
      <c r="VPS67" s="9"/>
      <c r="VPT67" s="9"/>
      <c r="VPU67" s="9"/>
      <c r="VPV67" s="9"/>
      <c r="VPW67" s="9"/>
      <c r="VPX67" s="9"/>
      <c r="VPY67" s="9"/>
      <c r="VPZ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K67" s="9"/>
      <c r="VQL67" s="9"/>
      <c r="VQM67" s="9"/>
      <c r="VQN67" s="9"/>
      <c r="VQO67" s="9"/>
      <c r="VQP67" s="9"/>
      <c r="VQQ67" s="9"/>
      <c r="VQR67" s="9"/>
      <c r="VQS67" s="9"/>
      <c r="VQT67" s="9"/>
      <c r="VQU67" s="9"/>
      <c r="VQV67" s="9"/>
      <c r="VQW67" s="9"/>
      <c r="VQX67" s="9"/>
      <c r="VQY67" s="9"/>
      <c r="VQZ67" s="9"/>
      <c r="VRA67" s="9"/>
      <c r="VRB67" s="9"/>
      <c r="VRC67" s="9"/>
      <c r="VRD67" s="9"/>
      <c r="VRE67" s="9"/>
      <c r="VRF67" s="9"/>
      <c r="VRG67" s="9"/>
      <c r="VRH67" s="9"/>
      <c r="VRI67" s="9"/>
      <c r="VRJ67" s="9"/>
      <c r="VRK67" s="9"/>
      <c r="VRL67" s="9"/>
      <c r="VRM67" s="9"/>
      <c r="VRN67" s="9"/>
      <c r="VRO67" s="9"/>
      <c r="VRP67" s="9"/>
      <c r="VRQ67" s="9"/>
      <c r="VRR67" s="9"/>
      <c r="VRS67" s="9"/>
      <c r="VRT67" s="9"/>
      <c r="VRU67" s="9"/>
      <c r="VRV67" s="9"/>
      <c r="VRW67" s="9"/>
      <c r="VRX67" s="9"/>
      <c r="VRY67" s="9"/>
      <c r="VRZ67" s="9"/>
      <c r="VSA67" s="9"/>
      <c r="VSB67" s="9"/>
      <c r="VSC67" s="9"/>
      <c r="VSD67" s="9"/>
      <c r="VSE67" s="9"/>
      <c r="VSF67" s="9"/>
      <c r="VSG67" s="9"/>
      <c r="VSH67" s="9"/>
      <c r="VSI67" s="9"/>
      <c r="VSJ67" s="9"/>
      <c r="VSK67" s="9"/>
      <c r="VSL67" s="9"/>
      <c r="VSM67" s="9"/>
      <c r="VSN67" s="9"/>
      <c r="VSO67" s="9"/>
      <c r="VSP67" s="9"/>
      <c r="VSQ67" s="9"/>
      <c r="VSR67" s="9"/>
      <c r="VSS67" s="9"/>
      <c r="VST67" s="9"/>
      <c r="VSU67" s="9"/>
      <c r="VSV67" s="9"/>
      <c r="VSW67" s="9"/>
      <c r="VSX67" s="9"/>
      <c r="VSY67" s="9"/>
      <c r="VSZ67" s="9"/>
      <c r="VTA67" s="9"/>
      <c r="VTB67" s="9"/>
      <c r="VTC67" s="9"/>
      <c r="VTD67" s="9"/>
      <c r="VTE67" s="9"/>
      <c r="VTF67" s="9"/>
      <c r="VTG67" s="9"/>
      <c r="VTH67" s="9"/>
      <c r="VTI67" s="9"/>
      <c r="VTJ67" s="9"/>
      <c r="VTK67" s="9"/>
      <c r="VTL67" s="9"/>
      <c r="VTM67" s="9"/>
      <c r="VTN67" s="9"/>
      <c r="VTO67" s="9"/>
      <c r="VTP67" s="9"/>
      <c r="VTQ67" s="9"/>
      <c r="VTR67" s="9"/>
      <c r="VTS67" s="9"/>
      <c r="VTT67" s="9"/>
      <c r="VTU67" s="9"/>
      <c r="VTV67" s="9"/>
      <c r="VTW67" s="9"/>
      <c r="VTX67" s="9"/>
      <c r="VTY67" s="9"/>
      <c r="VTZ67" s="9"/>
      <c r="VUA67" s="9"/>
      <c r="VUB67" s="9"/>
      <c r="VUC67" s="9"/>
      <c r="VUD67" s="9"/>
      <c r="VUE67" s="9"/>
      <c r="VUF67" s="9"/>
      <c r="VUG67" s="9"/>
      <c r="VUH67" s="9"/>
      <c r="VUI67" s="9"/>
      <c r="VUJ67" s="9"/>
      <c r="VUK67" s="9"/>
      <c r="VUL67" s="9"/>
      <c r="VUM67" s="9"/>
      <c r="VUN67" s="9"/>
      <c r="VUO67" s="9"/>
      <c r="VUP67" s="9"/>
      <c r="VUQ67" s="9"/>
      <c r="VUR67" s="9"/>
      <c r="VUS67" s="9"/>
      <c r="VUT67" s="9"/>
      <c r="VUU67" s="9"/>
      <c r="VUV67" s="9"/>
      <c r="VUW67" s="9"/>
      <c r="VUX67" s="9"/>
      <c r="VUY67" s="9"/>
      <c r="VUZ67" s="9"/>
      <c r="VVA67" s="9"/>
      <c r="VVB67" s="9"/>
      <c r="VVC67" s="9"/>
      <c r="VVD67" s="9"/>
      <c r="VVE67" s="9"/>
      <c r="VVF67" s="9"/>
      <c r="VVG67" s="9"/>
      <c r="VVH67" s="9"/>
      <c r="VVI67" s="9"/>
      <c r="VVJ67" s="9"/>
      <c r="VVK67" s="9"/>
      <c r="VVL67" s="9"/>
      <c r="VVM67" s="9"/>
      <c r="VVN67" s="9"/>
      <c r="VVO67" s="9"/>
      <c r="VVP67" s="9"/>
      <c r="VVQ67" s="9"/>
      <c r="VVR67" s="9"/>
      <c r="VVS67" s="9"/>
      <c r="VVT67" s="9"/>
      <c r="VVU67" s="9"/>
      <c r="VVV67" s="9"/>
      <c r="VVW67" s="9"/>
      <c r="VVX67" s="9"/>
      <c r="VVY67" s="9"/>
      <c r="VVZ67" s="9"/>
      <c r="VWA67" s="9"/>
      <c r="VWB67" s="9"/>
      <c r="VWC67" s="9"/>
      <c r="VWD67" s="9"/>
      <c r="VWE67" s="9"/>
      <c r="VWF67" s="9"/>
      <c r="VWG67" s="9"/>
      <c r="VWH67" s="9"/>
      <c r="VWI67" s="9"/>
      <c r="VWJ67" s="9"/>
      <c r="VWK67" s="9"/>
      <c r="VWL67" s="9"/>
      <c r="VWM67" s="9"/>
      <c r="VWN67" s="9"/>
      <c r="VWO67" s="9"/>
      <c r="VWP67" s="9"/>
      <c r="VWQ67" s="9"/>
      <c r="VWR67" s="9"/>
      <c r="VWS67" s="9"/>
      <c r="VWT67" s="9"/>
      <c r="VWU67" s="9"/>
      <c r="VWV67" s="9"/>
      <c r="VWW67" s="9"/>
      <c r="VWX67" s="9"/>
      <c r="VWY67" s="9"/>
      <c r="VWZ67" s="9"/>
      <c r="VXA67" s="9"/>
      <c r="VXB67" s="9"/>
      <c r="VXC67" s="9"/>
      <c r="VXD67" s="9"/>
      <c r="VXE67" s="9"/>
      <c r="VXF67" s="9"/>
      <c r="VXG67" s="9"/>
      <c r="VXH67" s="9"/>
      <c r="VXI67" s="9"/>
      <c r="VXJ67" s="9"/>
      <c r="VXK67" s="9"/>
      <c r="VXL67" s="9"/>
      <c r="VXM67" s="9"/>
      <c r="VXN67" s="9"/>
      <c r="VXO67" s="9"/>
      <c r="VXP67" s="9"/>
      <c r="VXQ67" s="9"/>
      <c r="VXR67" s="9"/>
      <c r="VXS67" s="9"/>
      <c r="VXT67" s="9"/>
      <c r="VXU67" s="9"/>
      <c r="VXV67" s="9"/>
      <c r="VXW67" s="9"/>
      <c r="VXX67" s="9"/>
      <c r="VXY67" s="9"/>
      <c r="VXZ67" s="9"/>
      <c r="VYA67" s="9"/>
      <c r="VYB67" s="9"/>
      <c r="VYC67" s="9"/>
      <c r="VYD67" s="9"/>
      <c r="VYE67" s="9"/>
      <c r="VYF67" s="9"/>
      <c r="VYG67" s="9"/>
      <c r="VYH67" s="9"/>
      <c r="VYI67" s="9"/>
      <c r="VYJ67" s="9"/>
      <c r="VYK67" s="9"/>
      <c r="VYL67" s="9"/>
      <c r="VYM67" s="9"/>
      <c r="VYN67" s="9"/>
      <c r="VYO67" s="9"/>
      <c r="VYP67" s="9"/>
      <c r="VYQ67" s="9"/>
      <c r="VYR67" s="9"/>
      <c r="VYS67" s="9"/>
      <c r="VYT67" s="9"/>
      <c r="VYU67" s="9"/>
      <c r="VYV67" s="9"/>
      <c r="VYW67" s="9"/>
      <c r="VYX67" s="9"/>
      <c r="VYY67" s="9"/>
      <c r="VYZ67" s="9"/>
      <c r="VZA67" s="9"/>
      <c r="VZB67" s="9"/>
      <c r="VZC67" s="9"/>
      <c r="VZD67" s="9"/>
      <c r="VZE67" s="9"/>
      <c r="VZF67" s="9"/>
      <c r="VZG67" s="9"/>
      <c r="VZH67" s="9"/>
      <c r="VZI67" s="9"/>
      <c r="VZJ67" s="9"/>
      <c r="VZK67" s="9"/>
      <c r="VZL67" s="9"/>
      <c r="VZM67" s="9"/>
      <c r="VZN67" s="9"/>
      <c r="VZO67" s="9"/>
      <c r="VZP67" s="9"/>
      <c r="VZQ67" s="9"/>
      <c r="VZR67" s="9"/>
      <c r="VZS67" s="9"/>
      <c r="VZT67" s="9"/>
      <c r="VZU67" s="9"/>
      <c r="VZV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G67" s="9"/>
      <c r="WAH67" s="9"/>
      <c r="WAI67" s="9"/>
      <c r="WAJ67" s="9"/>
      <c r="WAK67" s="9"/>
      <c r="WAL67" s="9"/>
      <c r="WAM67" s="9"/>
      <c r="WAN67" s="9"/>
      <c r="WAO67" s="9"/>
      <c r="WAP67" s="9"/>
      <c r="WAQ67" s="9"/>
      <c r="WAR67" s="9"/>
      <c r="WAS67" s="9"/>
      <c r="WAT67" s="9"/>
      <c r="WAU67" s="9"/>
      <c r="WAV67" s="9"/>
      <c r="WAW67" s="9"/>
      <c r="WAX67" s="9"/>
      <c r="WAY67" s="9"/>
      <c r="WAZ67" s="9"/>
      <c r="WBA67" s="9"/>
      <c r="WBB67" s="9"/>
      <c r="WBC67" s="9"/>
      <c r="WBD67" s="9"/>
      <c r="WBE67" s="9"/>
      <c r="WBF67" s="9"/>
      <c r="WBG67" s="9"/>
      <c r="WBH67" s="9"/>
      <c r="WBI67" s="9"/>
      <c r="WBJ67" s="9"/>
      <c r="WBK67" s="9"/>
      <c r="WBL67" s="9"/>
      <c r="WBM67" s="9"/>
      <c r="WBN67" s="9"/>
      <c r="WBO67" s="9"/>
      <c r="WBP67" s="9"/>
      <c r="WBQ67" s="9"/>
      <c r="WBR67" s="9"/>
      <c r="WBS67" s="9"/>
      <c r="WBT67" s="9"/>
      <c r="WBU67" s="9"/>
      <c r="WBV67" s="9"/>
      <c r="WBW67" s="9"/>
      <c r="WBX67" s="9"/>
      <c r="WBY67" s="9"/>
      <c r="WBZ67" s="9"/>
      <c r="WCA67" s="9"/>
      <c r="WCB67" s="9"/>
      <c r="WCC67" s="9"/>
      <c r="WCD67" s="9"/>
      <c r="WCE67" s="9"/>
      <c r="WCF67" s="9"/>
      <c r="WCG67" s="9"/>
      <c r="WCH67" s="9"/>
      <c r="WCI67" s="9"/>
      <c r="WCJ67" s="9"/>
      <c r="WCK67" s="9"/>
      <c r="WCL67" s="9"/>
      <c r="WCM67" s="9"/>
      <c r="WCN67" s="9"/>
      <c r="WCO67" s="9"/>
      <c r="WCP67" s="9"/>
      <c r="WCQ67" s="9"/>
      <c r="WCR67" s="9"/>
      <c r="WCS67" s="9"/>
      <c r="WCT67" s="9"/>
      <c r="WCU67" s="9"/>
      <c r="WCV67" s="9"/>
      <c r="WCW67" s="9"/>
      <c r="WCX67" s="9"/>
      <c r="WCY67" s="9"/>
      <c r="WCZ67" s="9"/>
      <c r="WDA67" s="9"/>
      <c r="WDB67" s="9"/>
      <c r="WDC67" s="9"/>
      <c r="WDD67" s="9"/>
      <c r="WDE67" s="9"/>
      <c r="WDF67" s="9"/>
      <c r="WDG67" s="9"/>
      <c r="WDH67" s="9"/>
      <c r="WDI67" s="9"/>
      <c r="WDJ67" s="9"/>
      <c r="WDK67" s="9"/>
      <c r="WDL67" s="9"/>
      <c r="WDM67" s="9"/>
      <c r="WDN67" s="9"/>
      <c r="WDO67" s="9"/>
      <c r="WDP67" s="9"/>
      <c r="WDQ67" s="9"/>
      <c r="WDR67" s="9"/>
      <c r="WDS67" s="9"/>
      <c r="WDT67" s="9"/>
      <c r="WDU67" s="9"/>
      <c r="WDV67" s="9"/>
      <c r="WDW67" s="9"/>
      <c r="WDX67" s="9"/>
      <c r="WDY67" s="9"/>
      <c r="WDZ67" s="9"/>
      <c r="WEA67" s="9"/>
      <c r="WEB67" s="9"/>
      <c r="WEC67" s="9"/>
      <c r="WED67" s="9"/>
      <c r="WEE67" s="9"/>
      <c r="WEF67" s="9"/>
      <c r="WEG67" s="9"/>
      <c r="WEH67" s="9"/>
      <c r="WEI67" s="9"/>
      <c r="WEJ67" s="9"/>
      <c r="WEK67" s="9"/>
      <c r="WEL67" s="9"/>
      <c r="WEM67" s="9"/>
      <c r="WEN67" s="9"/>
      <c r="WEO67" s="9"/>
      <c r="WEP67" s="9"/>
      <c r="WEQ67" s="9"/>
      <c r="WER67" s="9"/>
      <c r="WES67" s="9"/>
      <c r="WET67" s="9"/>
      <c r="WEU67" s="9"/>
      <c r="WEV67" s="9"/>
      <c r="WEW67" s="9"/>
      <c r="WEX67" s="9"/>
      <c r="WEY67" s="9"/>
      <c r="WEZ67" s="9"/>
      <c r="WFA67" s="9"/>
      <c r="WFB67" s="9"/>
      <c r="WFC67" s="9"/>
      <c r="WFD67" s="9"/>
      <c r="WFE67" s="9"/>
      <c r="WFF67" s="9"/>
      <c r="WFG67" s="9"/>
      <c r="WFH67" s="9"/>
      <c r="WFI67" s="9"/>
      <c r="WFJ67" s="9"/>
      <c r="WFK67" s="9"/>
      <c r="WFL67" s="9"/>
      <c r="WFM67" s="9"/>
      <c r="WFN67" s="9"/>
      <c r="WFO67" s="9"/>
      <c r="WFP67" s="9"/>
      <c r="WFQ67" s="9"/>
      <c r="WFR67" s="9"/>
      <c r="WFS67" s="9"/>
      <c r="WFT67" s="9"/>
      <c r="WFU67" s="9"/>
      <c r="WFV67" s="9"/>
      <c r="WFW67" s="9"/>
      <c r="WFX67" s="9"/>
      <c r="WFY67" s="9"/>
      <c r="WFZ67" s="9"/>
      <c r="WGA67" s="9"/>
      <c r="WGB67" s="9"/>
      <c r="WGC67" s="9"/>
      <c r="WGD67" s="9"/>
      <c r="WGE67" s="9"/>
      <c r="WGF67" s="9"/>
      <c r="WGG67" s="9"/>
      <c r="WGH67" s="9"/>
      <c r="WGI67" s="9"/>
      <c r="WGJ67" s="9"/>
      <c r="WGK67" s="9"/>
      <c r="WGL67" s="9"/>
      <c r="WGM67" s="9"/>
      <c r="WGN67" s="9"/>
      <c r="WGO67" s="9"/>
      <c r="WGP67" s="9"/>
      <c r="WGQ67" s="9"/>
      <c r="WGR67" s="9"/>
      <c r="WGS67" s="9"/>
      <c r="WGT67" s="9"/>
      <c r="WGU67" s="9"/>
      <c r="WGV67" s="9"/>
      <c r="WGW67" s="9"/>
      <c r="WGX67" s="9"/>
      <c r="WGY67" s="9"/>
      <c r="WGZ67" s="9"/>
      <c r="WHA67" s="9"/>
      <c r="WHB67" s="9"/>
      <c r="WHC67" s="9"/>
      <c r="WHD67" s="9"/>
      <c r="WHE67" s="9"/>
      <c r="WHF67" s="9"/>
      <c r="WHG67" s="9"/>
      <c r="WHH67" s="9"/>
      <c r="WHI67" s="9"/>
      <c r="WHJ67" s="9"/>
      <c r="WHK67" s="9"/>
      <c r="WHL67" s="9"/>
      <c r="WHM67" s="9"/>
      <c r="WHN67" s="9"/>
      <c r="WHO67" s="9"/>
      <c r="WHP67" s="9"/>
      <c r="WHQ67" s="9"/>
      <c r="WHR67" s="9"/>
      <c r="WHS67" s="9"/>
      <c r="WHT67" s="9"/>
      <c r="WHU67" s="9"/>
      <c r="WHV67" s="9"/>
      <c r="WHW67" s="9"/>
      <c r="WHX67" s="9"/>
      <c r="WHY67" s="9"/>
      <c r="WHZ67" s="9"/>
      <c r="WIA67" s="9"/>
      <c r="WIB67" s="9"/>
      <c r="WIC67" s="9"/>
      <c r="WID67" s="9"/>
      <c r="WIE67" s="9"/>
      <c r="WIF67" s="9"/>
      <c r="WIG67" s="9"/>
      <c r="WIH67" s="9"/>
      <c r="WII67" s="9"/>
      <c r="WIJ67" s="9"/>
      <c r="WIK67" s="9"/>
      <c r="WIL67" s="9"/>
      <c r="WIM67" s="9"/>
      <c r="WIN67" s="9"/>
      <c r="WIO67" s="9"/>
      <c r="WIP67" s="9"/>
      <c r="WIQ67" s="9"/>
      <c r="WIR67" s="9"/>
      <c r="WIS67" s="9"/>
      <c r="WIT67" s="9"/>
      <c r="WIU67" s="9"/>
      <c r="WIV67" s="9"/>
      <c r="WIW67" s="9"/>
      <c r="WIX67" s="9"/>
      <c r="WIY67" s="9"/>
      <c r="WIZ67" s="9"/>
      <c r="WJA67" s="9"/>
      <c r="WJB67" s="9"/>
      <c r="WJC67" s="9"/>
      <c r="WJD67" s="9"/>
      <c r="WJE67" s="9"/>
      <c r="WJF67" s="9"/>
      <c r="WJG67" s="9"/>
      <c r="WJH67" s="9"/>
      <c r="WJI67" s="9"/>
      <c r="WJJ67" s="9"/>
      <c r="WJK67" s="9"/>
      <c r="WJL67" s="9"/>
      <c r="WJM67" s="9"/>
      <c r="WJN67" s="9"/>
      <c r="WJO67" s="9"/>
      <c r="WJP67" s="9"/>
      <c r="WJQ67" s="9"/>
      <c r="WJR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C67" s="9"/>
      <c r="WKD67" s="9"/>
      <c r="WKE67" s="9"/>
      <c r="WKF67" s="9"/>
      <c r="WKG67" s="9"/>
      <c r="WKH67" s="9"/>
      <c r="WKI67" s="9"/>
      <c r="WKJ67" s="9"/>
      <c r="WKK67" s="9"/>
      <c r="WKL67" s="9"/>
      <c r="WKM67" s="9"/>
      <c r="WKN67" s="9"/>
      <c r="WKO67" s="9"/>
      <c r="WKP67" s="9"/>
      <c r="WKQ67" s="9"/>
      <c r="WKR67" s="9"/>
      <c r="WKS67" s="9"/>
      <c r="WKT67" s="9"/>
      <c r="WKU67" s="9"/>
      <c r="WKV67" s="9"/>
      <c r="WKW67" s="9"/>
      <c r="WKX67" s="9"/>
      <c r="WKY67" s="9"/>
      <c r="WKZ67" s="9"/>
      <c r="WLA67" s="9"/>
      <c r="WLB67" s="9"/>
      <c r="WLC67" s="9"/>
      <c r="WLD67" s="9"/>
      <c r="WLE67" s="9"/>
      <c r="WLF67" s="9"/>
      <c r="WLG67" s="9"/>
      <c r="WLH67" s="9"/>
      <c r="WLI67" s="9"/>
      <c r="WLJ67" s="9"/>
      <c r="WLK67" s="9"/>
      <c r="WLL67" s="9"/>
      <c r="WLM67" s="9"/>
      <c r="WLN67" s="9"/>
      <c r="WLO67" s="9"/>
      <c r="WLP67" s="9"/>
      <c r="WLQ67" s="9"/>
      <c r="WLR67" s="9"/>
      <c r="WLS67" s="9"/>
      <c r="WLT67" s="9"/>
      <c r="WLU67" s="9"/>
      <c r="WLV67" s="9"/>
      <c r="WLW67" s="9"/>
      <c r="WLX67" s="9"/>
      <c r="WLY67" s="9"/>
      <c r="WLZ67" s="9"/>
      <c r="WMA67" s="9"/>
      <c r="WMB67" s="9"/>
      <c r="WMC67" s="9"/>
      <c r="WMD67" s="9"/>
      <c r="WME67" s="9"/>
      <c r="WMF67" s="9"/>
      <c r="WMG67" s="9"/>
      <c r="WMH67" s="9"/>
      <c r="WMI67" s="9"/>
      <c r="WMJ67" s="9"/>
      <c r="WMK67" s="9"/>
      <c r="WML67" s="9"/>
      <c r="WMM67" s="9"/>
      <c r="WMN67" s="9"/>
      <c r="WMO67" s="9"/>
      <c r="WMP67" s="9"/>
      <c r="WMQ67" s="9"/>
      <c r="WMR67" s="9"/>
      <c r="WMS67" s="9"/>
      <c r="WMT67" s="9"/>
      <c r="WMU67" s="9"/>
      <c r="WMV67" s="9"/>
      <c r="WMW67" s="9"/>
      <c r="WMX67" s="9"/>
      <c r="WMY67" s="9"/>
      <c r="WMZ67" s="9"/>
      <c r="WNA67" s="9"/>
      <c r="WNB67" s="9"/>
      <c r="WNC67" s="9"/>
      <c r="WND67" s="9"/>
      <c r="WNE67" s="9"/>
      <c r="WNF67" s="9"/>
      <c r="WNG67" s="9"/>
      <c r="WNH67" s="9"/>
      <c r="WNI67" s="9"/>
      <c r="WNJ67" s="9"/>
      <c r="WNK67" s="9"/>
      <c r="WNL67" s="9"/>
      <c r="WNM67" s="9"/>
      <c r="WNN67" s="9"/>
      <c r="WNO67" s="9"/>
      <c r="WNP67" s="9"/>
      <c r="WNQ67" s="9"/>
      <c r="WNR67" s="9"/>
      <c r="WNS67" s="9"/>
      <c r="WNT67" s="9"/>
      <c r="WNU67" s="9"/>
      <c r="WNV67" s="9"/>
      <c r="WNW67" s="9"/>
      <c r="WNX67" s="9"/>
      <c r="WNY67" s="9"/>
      <c r="WNZ67" s="9"/>
      <c r="WOA67" s="9"/>
      <c r="WOB67" s="9"/>
      <c r="WOC67" s="9"/>
      <c r="WOD67" s="9"/>
      <c r="WOE67" s="9"/>
      <c r="WOF67" s="9"/>
      <c r="WOG67" s="9"/>
      <c r="WOH67" s="9"/>
      <c r="WOI67" s="9"/>
      <c r="WOJ67" s="9"/>
      <c r="WOK67" s="9"/>
      <c r="WOL67" s="9"/>
      <c r="WOM67" s="9"/>
      <c r="WON67" s="9"/>
      <c r="WOO67" s="9"/>
      <c r="WOP67" s="9"/>
      <c r="WOQ67" s="9"/>
      <c r="WOR67" s="9"/>
      <c r="WOS67" s="9"/>
      <c r="WOT67" s="9"/>
      <c r="WOU67" s="9"/>
      <c r="WOV67" s="9"/>
      <c r="WOW67" s="9"/>
      <c r="WOX67" s="9"/>
      <c r="WOY67" s="9"/>
      <c r="WOZ67" s="9"/>
      <c r="WPA67" s="9"/>
      <c r="WPB67" s="9"/>
      <c r="WPC67" s="9"/>
      <c r="WPD67" s="9"/>
      <c r="WPE67" s="9"/>
      <c r="WPF67" s="9"/>
      <c r="WPG67" s="9"/>
      <c r="WPH67" s="9"/>
      <c r="WPI67" s="9"/>
      <c r="WPJ67" s="9"/>
      <c r="WPK67" s="9"/>
      <c r="WPL67" s="9"/>
      <c r="WPM67" s="9"/>
      <c r="WPN67" s="9"/>
      <c r="WPO67" s="9"/>
      <c r="WPP67" s="9"/>
      <c r="WPQ67" s="9"/>
      <c r="WPR67" s="9"/>
      <c r="WPS67" s="9"/>
      <c r="WPT67" s="9"/>
      <c r="WPU67" s="9"/>
      <c r="WPV67" s="9"/>
      <c r="WPW67" s="9"/>
      <c r="WPX67" s="9"/>
      <c r="WPY67" s="9"/>
      <c r="WPZ67" s="9"/>
      <c r="WQA67" s="9"/>
      <c r="WQB67" s="9"/>
      <c r="WQC67" s="9"/>
      <c r="WQD67" s="9"/>
      <c r="WQE67" s="9"/>
      <c r="WQF67" s="9"/>
      <c r="WQG67" s="9"/>
      <c r="WQH67" s="9"/>
      <c r="WQI67" s="9"/>
      <c r="WQJ67" s="9"/>
      <c r="WQK67" s="9"/>
      <c r="WQL67" s="9"/>
      <c r="WQM67" s="9"/>
      <c r="WQN67" s="9"/>
      <c r="WQO67" s="9"/>
      <c r="WQP67" s="9"/>
      <c r="WQQ67" s="9"/>
      <c r="WQR67" s="9"/>
      <c r="WQS67" s="9"/>
      <c r="WQT67" s="9"/>
      <c r="WQU67" s="9"/>
      <c r="WQV67" s="9"/>
      <c r="WQW67" s="9"/>
      <c r="WQX67" s="9"/>
      <c r="WQY67" s="9"/>
      <c r="WQZ67" s="9"/>
      <c r="WRA67" s="9"/>
      <c r="WRB67" s="9"/>
      <c r="WRC67" s="9"/>
      <c r="WRD67" s="9"/>
      <c r="WRE67" s="9"/>
      <c r="WRF67" s="9"/>
      <c r="WRG67" s="9"/>
      <c r="WRH67" s="9"/>
      <c r="WRI67" s="9"/>
      <c r="WRJ67" s="9"/>
      <c r="WRK67" s="9"/>
      <c r="WRL67" s="9"/>
      <c r="WRM67" s="9"/>
      <c r="WRN67" s="9"/>
      <c r="WRO67" s="9"/>
      <c r="WRP67" s="9"/>
      <c r="WRQ67" s="9"/>
      <c r="WRR67" s="9"/>
      <c r="WRS67" s="9"/>
      <c r="WRT67" s="9"/>
      <c r="WRU67" s="9"/>
      <c r="WRV67" s="9"/>
      <c r="WRW67" s="9"/>
      <c r="WRX67" s="9"/>
      <c r="WRY67" s="9"/>
      <c r="WRZ67" s="9"/>
      <c r="WSA67" s="9"/>
      <c r="WSB67" s="9"/>
      <c r="WSC67" s="9"/>
      <c r="WSD67" s="9"/>
      <c r="WSE67" s="9"/>
      <c r="WSF67" s="9"/>
      <c r="WSG67" s="9"/>
      <c r="WSH67" s="9"/>
      <c r="WSI67" s="9"/>
      <c r="WSJ67" s="9"/>
      <c r="WSK67" s="9"/>
      <c r="WSL67" s="9"/>
      <c r="WSM67" s="9"/>
      <c r="WSN67" s="9"/>
      <c r="WSO67" s="9"/>
      <c r="WSP67" s="9"/>
      <c r="WSQ67" s="9"/>
      <c r="WSR67" s="9"/>
      <c r="WSS67" s="9"/>
      <c r="WST67" s="9"/>
      <c r="WSU67" s="9"/>
      <c r="WSV67" s="9"/>
      <c r="WSW67" s="9"/>
      <c r="WSX67" s="9"/>
      <c r="WSY67" s="9"/>
      <c r="WSZ67" s="9"/>
      <c r="WTA67" s="9"/>
      <c r="WTB67" s="9"/>
      <c r="WTC67" s="9"/>
      <c r="WTD67" s="9"/>
      <c r="WTE67" s="9"/>
      <c r="WTF67" s="9"/>
      <c r="WTG67" s="9"/>
      <c r="WTH67" s="9"/>
      <c r="WTI67" s="9"/>
      <c r="WTJ67" s="9"/>
      <c r="WTK67" s="9"/>
      <c r="WTL67" s="9"/>
      <c r="WTM67" s="9"/>
      <c r="WTN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TY67" s="9"/>
      <c r="WTZ67" s="9"/>
      <c r="WUA67" s="9"/>
      <c r="WUB67" s="9"/>
      <c r="WUC67" s="9"/>
      <c r="WUD67" s="9"/>
      <c r="WUE67" s="9"/>
      <c r="WUF67" s="9"/>
      <c r="WUG67" s="9"/>
      <c r="WUH67" s="9"/>
      <c r="WUI67" s="9"/>
      <c r="WUJ67" s="9"/>
      <c r="WUK67" s="9"/>
      <c r="WUL67" s="9"/>
      <c r="WUM67" s="9"/>
      <c r="WUN67" s="9"/>
      <c r="WUO67" s="9"/>
      <c r="WUP67" s="9"/>
      <c r="WUQ67" s="9"/>
      <c r="WUR67" s="9"/>
      <c r="WUS67" s="9"/>
      <c r="WUT67" s="9"/>
      <c r="WUU67" s="9"/>
      <c r="WUV67" s="9"/>
      <c r="WUW67" s="9"/>
      <c r="WUX67" s="9"/>
      <c r="WUY67" s="9"/>
      <c r="WUZ67" s="9"/>
      <c r="WVA67" s="9"/>
      <c r="WVB67" s="9"/>
      <c r="WVC67" s="9"/>
      <c r="WVD67" s="9"/>
      <c r="WVE67" s="9"/>
      <c r="WVF67" s="9"/>
      <c r="WVG67" s="9"/>
      <c r="WVH67" s="9"/>
      <c r="WVI67" s="9"/>
      <c r="WVJ67" s="9"/>
      <c r="WVK67" s="9"/>
      <c r="WVL67" s="9"/>
      <c r="WVM67" s="9"/>
      <c r="WVN67" s="9"/>
      <c r="WVO67" s="9"/>
      <c r="WVP67" s="9"/>
      <c r="WVQ67" s="9"/>
      <c r="WVR67" s="9"/>
      <c r="WVS67" s="9"/>
      <c r="WVT67" s="9"/>
      <c r="WVU67" s="9"/>
      <c r="WVV67" s="9"/>
      <c r="WVW67" s="9"/>
      <c r="WVX67" s="9"/>
      <c r="WVY67" s="9"/>
      <c r="WVZ67" s="9"/>
      <c r="WWA67" s="9"/>
      <c r="WWB67" s="9"/>
      <c r="WWC67" s="9"/>
      <c r="WWD67" s="9"/>
      <c r="WWE67" s="9"/>
      <c r="WWF67" s="9"/>
      <c r="WWG67" s="9"/>
      <c r="WWH67" s="9"/>
      <c r="WWI67" s="9"/>
      <c r="WWJ67" s="9"/>
      <c r="WWK67" s="9"/>
      <c r="WWL67" s="9"/>
      <c r="WWM67" s="9"/>
      <c r="WWN67" s="9"/>
      <c r="WWO67" s="9"/>
      <c r="WWP67" s="9"/>
      <c r="WWQ67" s="9"/>
      <c r="WWR67" s="9"/>
      <c r="WWS67" s="9"/>
      <c r="WWT67" s="9"/>
      <c r="WWU67" s="9"/>
      <c r="WWV67" s="9"/>
      <c r="WWW67" s="9"/>
      <c r="WWX67" s="9"/>
      <c r="WWY67" s="9"/>
      <c r="WWZ67" s="9"/>
      <c r="WXA67" s="9"/>
      <c r="WXB67" s="9"/>
      <c r="WXC67" s="9"/>
      <c r="WXD67" s="9"/>
      <c r="WXE67" s="9"/>
      <c r="WXF67" s="9"/>
      <c r="WXG67" s="9"/>
      <c r="WXH67" s="9"/>
      <c r="WXI67" s="9"/>
      <c r="WXJ67" s="9"/>
      <c r="WXK67" s="9"/>
      <c r="WXL67" s="9"/>
      <c r="WXM67" s="9"/>
      <c r="WXN67" s="9"/>
      <c r="WXO67" s="9"/>
      <c r="WXP67" s="9"/>
      <c r="WXQ67" s="9"/>
      <c r="WXR67" s="9"/>
      <c r="WXS67" s="9"/>
      <c r="WXT67" s="9"/>
      <c r="WXU67" s="9"/>
      <c r="WXV67" s="9"/>
      <c r="WXW67" s="9"/>
      <c r="WXX67" s="9"/>
      <c r="WXY67" s="9"/>
      <c r="WXZ67" s="9"/>
      <c r="WYA67" s="9"/>
      <c r="WYB67" s="9"/>
      <c r="WYC67" s="9"/>
      <c r="WYD67" s="9"/>
      <c r="WYE67" s="9"/>
      <c r="WYF67" s="9"/>
      <c r="WYG67" s="9"/>
      <c r="WYH67" s="9"/>
      <c r="WYI67" s="9"/>
      <c r="WYJ67" s="9"/>
      <c r="WYK67" s="9"/>
      <c r="WYL67" s="9"/>
      <c r="WYM67" s="9"/>
      <c r="WYN67" s="9"/>
      <c r="WYO67" s="9"/>
      <c r="WYP67" s="9"/>
      <c r="WYQ67" s="9"/>
      <c r="WYR67" s="9"/>
      <c r="WYS67" s="9"/>
      <c r="WYT67" s="9"/>
      <c r="WYU67" s="9"/>
      <c r="WYV67" s="9"/>
      <c r="WYW67" s="9"/>
      <c r="WYX67" s="9"/>
      <c r="WYY67" s="9"/>
      <c r="WYZ67" s="9"/>
      <c r="WZA67" s="9"/>
      <c r="WZB67" s="9"/>
      <c r="WZC67" s="9"/>
      <c r="WZD67" s="9"/>
      <c r="WZE67" s="9"/>
      <c r="WZF67" s="9"/>
      <c r="WZG67" s="9"/>
      <c r="WZH67" s="9"/>
      <c r="WZI67" s="9"/>
      <c r="WZJ67" s="9"/>
      <c r="WZK67" s="9"/>
      <c r="WZL67" s="9"/>
      <c r="WZM67" s="9"/>
      <c r="WZN67" s="9"/>
      <c r="WZO67" s="9"/>
      <c r="WZP67" s="9"/>
      <c r="WZQ67" s="9"/>
      <c r="WZR67" s="9"/>
      <c r="WZS67" s="9"/>
      <c r="WZT67" s="9"/>
      <c r="WZU67" s="9"/>
      <c r="WZV67" s="9"/>
      <c r="WZW67" s="9"/>
      <c r="WZX67" s="9"/>
      <c r="WZY67" s="9"/>
      <c r="WZZ67" s="9"/>
      <c r="XAA67" s="9"/>
      <c r="XAB67" s="9"/>
      <c r="XAC67" s="9"/>
      <c r="XAD67" s="9"/>
      <c r="XAE67" s="9"/>
      <c r="XAF67" s="9"/>
      <c r="XAG67" s="9"/>
      <c r="XAH67" s="9"/>
      <c r="XAI67" s="9"/>
      <c r="XAJ67" s="9"/>
      <c r="XAK67" s="9"/>
      <c r="XAL67" s="9"/>
      <c r="XAM67" s="9"/>
      <c r="XAN67" s="9"/>
      <c r="XAO67" s="9"/>
      <c r="XAP67" s="9"/>
      <c r="XAQ67" s="9"/>
      <c r="XAR67" s="9"/>
      <c r="XAS67" s="9"/>
      <c r="XAT67" s="9"/>
      <c r="XAU67" s="9"/>
      <c r="XAV67" s="9"/>
      <c r="XAW67" s="9"/>
      <c r="XAX67" s="9"/>
      <c r="XAY67" s="9"/>
      <c r="XAZ67" s="9"/>
      <c r="XBA67" s="9"/>
      <c r="XBB67" s="9"/>
      <c r="XBC67" s="9"/>
      <c r="XBD67" s="9"/>
      <c r="XBE67" s="9"/>
      <c r="XBF67" s="9"/>
      <c r="XBG67" s="9"/>
      <c r="XBH67" s="9"/>
      <c r="XBI67" s="9"/>
      <c r="XBJ67" s="9"/>
      <c r="XBK67" s="9"/>
      <c r="XBL67" s="9"/>
      <c r="XBM67" s="9"/>
      <c r="XBN67" s="9"/>
      <c r="XBO67" s="9"/>
      <c r="XBP67" s="9"/>
      <c r="XBQ67" s="9"/>
      <c r="XBR67" s="9"/>
      <c r="XBS67" s="9"/>
      <c r="XBT67" s="9"/>
      <c r="XBU67" s="9"/>
      <c r="XBV67" s="9"/>
      <c r="XBW67" s="9"/>
      <c r="XBX67" s="9"/>
      <c r="XBY67" s="9"/>
      <c r="XBZ67" s="9"/>
      <c r="XCA67" s="9"/>
      <c r="XCB67" s="9"/>
      <c r="XCC67" s="9"/>
      <c r="XCD67" s="9"/>
      <c r="XCE67" s="9"/>
      <c r="XCF67" s="9"/>
      <c r="XCG67" s="9"/>
      <c r="XCH67" s="9"/>
      <c r="XCI67" s="9"/>
      <c r="XCJ67" s="9"/>
      <c r="XCK67" s="9"/>
    </row>
    <row r="68" spans="1:16313" s="9" customFormat="1" ht="29" customHeight="1">
      <c r="B68" s="249"/>
      <c r="C68" s="60"/>
      <c r="D68" s="210"/>
      <c r="E68" s="624"/>
      <c r="F68" s="624"/>
      <c r="G68" s="210"/>
      <c r="I68" s="210"/>
      <c r="J68" s="210"/>
      <c r="K68" s="210"/>
      <c r="L68" s="1300" t="s">
        <v>6487</v>
      </c>
      <c r="N68" s="1111"/>
      <c r="O68" s="1111"/>
      <c r="P68" s="1111"/>
      <c r="Q68" s="1111"/>
      <c r="R68" s="1111"/>
      <c r="S68" s="1111"/>
      <c r="T68" s="1111"/>
      <c r="U68" s="1111"/>
      <c r="V68" s="1111"/>
      <c r="W68" s="1111"/>
      <c r="X68" s="1111"/>
      <c r="Y68" s="1111"/>
      <c r="Z68" s="1111"/>
      <c r="AA68" s="1111"/>
      <c r="AB68" s="1111"/>
      <c r="AC68" s="1111"/>
      <c r="AD68" s="1111"/>
      <c r="AF68" s="503"/>
      <c r="AG68" s="668"/>
      <c r="AH68" s="668"/>
      <c r="AJ68" s="1146"/>
      <c r="AK68" s="1146"/>
      <c r="AL68" s="1146"/>
      <c r="AM68" s="1146"/>
      <c r="AN68" s="634"/>
      <c r="AO68" s="596">
        <f t="shared" ref="AO68" si="119">SUM(N68:AD68)*AN68</f>
        <v>0</v>
      </c>
      <c r="AP68" s="669"/>
      <c r="AQ68" s="271"/>
      <c r="AR68" s="271"/>
      <c r="AS68" s="271"/>
      <c r="AT68" s="271"/>
      <c r="AU68" s="271"/>
      <c r="AV68" s="271"/>
      <c r="AW68" s="271">
        <f t="shared" ref="AW68:AW76" si="120">T68*J68</f>
        <v>0</v>
      </c>
      <c r="AX68" s="271"/>
      <c r="AY68" s="271"/>
      <c r="AZ68" s="271"/>
      <c r="BA68" s="271"/>
      <c r="BB68" s="271"/>
      <c r="BC68" s="271"/>
      <c r="BD68" s="271"/>
      <c r="BE68" s="504"/>
      <c r="BF68" s="504"/>
      <c r="BG68" s="600"/>
      <c r="BH68" s="320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320"/>
      <c r="BZ68" s="1"/>
      <c r="CA68" s="1">
        <f t="shared" si="85"/>
        <v>0</v>
      </c>
      <c r="CB68" s="1">
        <f t="shared" si="86"/>
        <v>0</v>
      </c>
      <c r="CC68" s="1">
        <f t="shared" si="87"/>
        <v>0</v>
      </c>
      <c r="CD68" s="950">
        <f t="shared" si="88"/>
        <v>0</v>
      </c>
      <c r="CE68" s="1">
        <f t="shared" si="89"/>
        <v>0</v>
      </c>
      <c r="CF68" s="1">
        <f t="shared" si="90"/>
        <v>0</v>
      </c>
      <c r="CG68" s="1">
        <f t="shared" si="91"/>
        <v>0</v>
      </c>
      <c r="CH68" s="1">
        <f t="shared" si="68"/>
        <v>0</v>
      </c>
      <c r="CI68" s="1"/>
      <c r="CJ68" s="1">
        <f t="shared" si="92"/>
        <v>0</v>
      </c>
      <c r="CK68" s="1">
        <f t="shared" si="69"/>
        <v>0</v>
      </c>
      <c r="CL68" s="1"/>
      <c r="CM68" s="1">
        <f t="shared" si="70"/>
        <v>0</v>
      </c>
      <c r="CN68" s="1">
        <f t="shared" si="71"/>
        <v>0</v>
      </c>
      <c r="CO68" s="1">
        <f t="shared" si="72"/>
        <v>0</v>
      </c>
      <c r="CP68" s="1">
        <f t="shared" si="73"/>
        <v>0</v>
      </c>
      <c r="CQ68" s="1">
        <f t="shared" si="74"/>
        <v>0</v>
      </c>
      <c r="CR68" s="1">
        <f t="shared" si="75"/>
        <v>0</v>
      </c>
      <c r="CS68" s="1">
        <f t="shared" si="76"/>
        <v>0</v>
      </c>
      <c r="CT68" s="1">
        <f t="shared" si="77"/>
        <v>0</v>
      </c>
      <c r="CU68" s="1">
        <f t="shared" si="78"/>
        <v>0</v>
      </c>
      <c r="CV68" s="1">
        <f t="shared" si="79"/>
        <v>0</v>
      </c>
      <c r="CW68" s="1">
        <f t="shared" si="80"/>
        <v>0</v>
      </c>
      <c r="CX68" s="1">
        <f t="shared" si="81"/>
        <v>0</v>
      </c>
      <c r="CY68" s="1">
        <f t="shared" si="82"/>
        <v>0</v>
      </c>
      <c r="CZ68" s="1">
        <f t="shared" si="83"/>
        <v>0</v>
      </c>
      <c r="DA68" s="1">
        <f t="shared" si="84"/>
        <v>0</v>
      </c>
    </row>
    <row r="69" spans="1:16313" s="1" customFormat="1" ht="65.25" customHeight="1">
      <c r="B69" s="258"/>
      <c r="C69" s="144"/>
      <c r="D69" s="979" t="s">
        <v>5886</v>
      </c>
      <c r="E69" s="980"/>
      <c r="F69" s="980"/>
      <c r="G69" s="981" t="s">
        <v>1</v>
      </c>
      <c r="H69" s="982" t="s">
        <v>214</v>
      </c>
      <c r="I69" s="981" t="s">
        <v>6482</v>
      </c>
      <c r="J69" s="982">
        <v>1</v>
      </c>
      <c r="K69" s="982">
        <v>0</v>
      </c>
      <c r="L69" s="982" t="s">
        <v>6190</v>
      </c>
      <c r="M69" s="1020">
        <v>140.595</v>
      </c>
      <c r="N69" s="984"/>
      <c r="O69" s="984"/>
      <c r="P69" s="984"/>
      <c r="Q69" s="984"/>
      <c r="R69" s="984"/>
      <c r="S69" s="999"/>
      <c r="T69" s="984"/>
      <c r="U69" s="985"/>
      <c r="V69" s="985"/>
      <c r="W69" s="985"/>
      <c r="X69" s="985"/>
      <c r="Y69" s="985"/>
      <c r="Z69" s="985"/>
      <c r="AA69" s="985"/>
      <c r="AB69" s="1003"/>
      <c r="AC69" s="1003"/>
      <c r="AD69" s="987" t="s">
        <v>231</v>
      </c>
      <c r="AE69" s="1201">
        <f>M69*N69+M69*O69+M69*P69+M69*Q69+M69*R69+M69*S69+M69*U69+M69*W69+M69*X69+M69*Y69+M69*Z69+M69*AA69+M69*V69+(M69*AB69*1.1)+(M69*AC69*1.1)+M69*T69</f>
        <v>0</v>
      </c>
      <c r="AF69" s="988" t="str">
        <f t="shared" ref="AF69:AF76" si="121">IF(B69="New","Yes","No")</f>
        <v>No</v>
      </c>
      <c r="AG69" s="1025" t="str">
        <f>IF(SUM(N69:AD69)&gt;0,"Yes","No")</f>
        <v>No</v>
      </c>
      <c r="AH69" s="989" t="str">
        <f t="shared" ref="AH69:AH76" si="122">IF(F69="P24 cat.","Yes","No")</f>
        <v>No</v>
      </c>
      <c r="AJ69" s="371">
        <v>1</v>
      </c>
      <c r="AK69" s="372">
        <f>AJ69*N69+AJ69*O69+AJ69*P69+AJ69*Q69+AJ69*R69+AJ69*S69+AJ69*U69+AJ69*W69+AJ69*X69+AJ69*Y69+AJ69*Z69+AJ69*AA69+AJ69*V69+AJ69*AB69+AJ69*AC69+AJ69*T69</f>
        <v>0</v>
      </c>
      <c r="AL69" s="60"/>
      <c r="AM69" s="60"/>
      <c r="AN69" s="634">
        <v>3.3</v>
      </c>
      <c r="AO69" s="596">
        <f>SUM(N69:AD69)*AN69</f>
        <v>0</v>
      </c>
      <c r="AP69" s="669"/>
      <c r="AQ69" s="271">
        <f t="shared" ref="AQ69:AQ76" si="123">N69*J69</f>
        <v>0</v>
      </c>
      <c r="AR69" s="271">
        <f t="shared" ref="AR69:AR76" si="124">O69*J69</f>
        <v>0</v>
      </c>
      <c r="AS69" s="271">
        <f t="shared" ref="AS69:AS76" si="125">P69*J69</f>
        <v>0</v>
      </c>
      <c r="AT69" s="271">
        <f t="shared" ref="AT69:AT76" si="126">Q69*J69</f>
        <v>0</v>
      </c>
      <c r="AU69" s="271">
        <f t="shared" ref="AU69:AU76" si="127">R69*J69</f>
        <v>0</v>
      </c>
      <c r="AV69" s="271">
        <f t="shared" ref="AV69:AV76" si="128">S69*J69</f>
        <v>0</v>
      </c>
      <c r="AW69" s="271">
        <f t="shared" si="120"/>
        <v>0</v>
      </c>
      <c r="AX69" s="271">
        <f t="shared" ref="AX69:AX76" si="129">U69*J69</f>
        <v>0</v>
      </c>
      <c r="AY69" s="271">
        <f t="shared" ref="AY69:AY76" si="130">J69*V69</f>
        <v>0</v>
      </c>
      <c r="AZ69" s="271">
        <f t="shared" ref="AZ69:AZ76" si="131">W69*J69</f>
        <v>0</v>
      </c>
      <c r="BA69" s="271">
        <f t="shared" ref="BA69:BA76" si="132">X69*J69</f>
        <v>0</v>
      </c>
      <c r="BB69" s="271">
        <f t="shared" ref="BB69:BB76" si="133">Y69*J69</f>
        <v>0</v>
      </c>
      <c r="BC69" s="271">
        <f t="shared" ref="BC69:BC76" si="134">Z69*J69</f>
        <v>0</v>
      </c>
      <c r="BD69" s="271">
        <f t="shared" ref="BD69:BD76" si="135">AA69*J69</f>
        <v>0</v>
      </c>
      <c r="BE69" s="504">
        <f>AB69*J69</f>
        <v>0</v>
      </c>
      <c r="BF69" s="504">
        <f>AC69*J69</f>
        <v>0</v>
      </c>
      <c r="BG69" s="601"/>
      <c r="BH69" s="599">
        <v>1</v>
      </c>
      <c r="BI69" s="271"/>
      <c r="BJ69" s="497">
        <v>6</v>
      </c>
      <c r="BK69" s="192"/>
      <c r="BL69" s="497"/>
      <c r="BM69" s="192"/>
      <c r="BN69" s="497"/>
      <c r="BO69" s="192"/>
      <c r="BP69" s="497"/>
      <c r="BQ69" s="192"/>
      <c r="BR69" s="497"/>
      <c r="BS69" s="192"/>
      <c r="BT69" s="497"/>
      <c r="BU69" s="192"/>
      <c r="BV69" s="497"/>
      <c r="BW69" s="192"/>
      <c r="BX69" s="497"/>
      <c r="BY69" s="192"/>
      <c r="BZ69" s="271"/>
      <c r="CA69" s="1">
        <f t="shared" si="85"/>
        <v>0</v>
      </c>
      <c r="CB69" s="1">
        <f t="shared" si="86"/>
        <v>0</v>
      </c>
      <c r="CC69" s="1">
        <f t="shared" si="87"/>
        <v>0</v>
      </c>
      <c r="CD69" s="1">
        <f t="shared" si="88"/>
        <v>0</v>
      </c>
      <c r="CE69" s="950">
        <f t="shared" si="89"/>
        <v>0</v>
      </c>
      <c r="CF69" s="1">
        <f t="shared" si="90"/>
        <v>0</v>
      </c>
      <c r="CG69" s="1">
        <f t="shared" si="91"/>
        <v>0</v>
      </c>
      <c r="CH69" s="1">
        <f t="shared" si="68"/>
        <v>0</v>
      </c>
      <c r="CJ69" s="1">
        <f t="shared" si="92"/>
        <v>0</v>
      </c>
      <c r="CK69" s="1">
        <f t="shared" si="69"/>
        <v>0</v>
      </c>
      <c r="CM69" s="1">
        <f t="shared" si="70"/>
        <v>0</v>
      </c>
      <c r="CN69" s="1">
        <f t="shared" si="71"/>
        <v>0</v>
      </c>
      <c r="CO69" s="1">
        <f t="shared" si="72"/>
        <v>0</v>
      </c>
      <c r="CP69" s="1">
        <f t="shared" si="73"/>
        <v>0</v>
      </c>
      <c r="CQ69" s="1">
        <f t="shared" si="74"/>
        <v>0</v>
      </c>
      <c r="CR69" s="1">
        <f t="shared" si="75"/>
        <v>0</v>
      </c>
      <c r="CS69" s="1">
        <f t="shared" si="76"/>
        <v>0</v>
      </c>
      <c r="CT69" s="1">
        <f t="shared" si="77"/>
        <v>0</v>
      </c>
      <c r="CU69" s="1">
        <f t="shared" si="78"/>
        <v>0</v>
      </c>
      <c r="CV69" s="1">
        <f t="shared" si="79"/>
        <v>0</v>
      </c>
      <c r="CW69" s="1">
        <f t="shared" si="80"/>
        <v>0</v>
      </c>
      <c r="CX69" s="1">
        <f t="shared" si="81"/>
        <v>0</v>
      </c>
      <c r="CY69" s="1">
        <f t="shared" si="82"/>
        <v>0</v>
      </c>
      <c r="CZ69" s="1">
        <f t="shared" si="83"/>
        <v>0</v>
      </c>
      <c r="DA69" s="1">
        <f t="shared" si="84"/>
        <v>0</v>
      </c>
    </row>
    <row r="70" spans="1:16313" s="1" customFormat="1" ht="65.25" customHeight="1">
      <c r="B70" s="255"/>
      <c r="D70" s="968" t="s">
        <v>5887</v>
      </c>
      <c r="E70" s="969" t="s">
        <v>88</v>
      </c>
      <c r="F70" s="969"/>
      <c r="G70" s="970" t="s">
        <v>1</v>
      </c>
      <c r="H70" s="971" t="s">
        <v>214</v>
      </c>
      <c r="I70" s="970" t="s">
        <v>6482</v>
      </c>
      <c r="J70" s="971">
        <v>1</v>
      </c>
      <c r="K70" s="971">
        <v>0</v>
      </c>
      <c r="L70" s="971" t="s">
        <v>6190</v>
      </c>
      <c r="M70" s="1000">
        <v>194.67000000000002</v>
      </c>
      <c r="N70" s="974"/>
      <c r="O70" s="974"/>
      <c r="P70" s="974"/>
      <c r="Q70" s="974"/>
      <c r="R70" s="974"/>
      <c r="S70" s="974"/>
      <c r="T70" s="973"/>
      <c r="U70" s="974"/>
      <c r="V70" s="974"/>
      <c r="W70" s="974"/>
      <c r="X70" s="974"/>
      <c r="Y70" s="974"/>
      <c r="Z70" s="974"/>
      <c r="AA70" s="974"/>
      <c r="AB70" s="976" t="s">
        <v>231</v>
      </c>
      <c r="AC70" s="976" t="s">
        <v>231</v>
      </c>
      <c r="AD70" s="997"/>
      <c r="AE70" s="977">
        <f>M70*N70+M70*O70+M70*P70+M70*Q70+M70*R70+M70*S70+M70*U70+M70*W70+M70*X70+M70*Y70+M70*Z70+M70*AA70+M70*V70+M70*T70+M70*AD70</f>
        <v>0</v>
      </c>
      <c r="AF70" s="978" t="str">
        <f t="shared" si="121"/>
        <v>No</v>
      </c>
      <c r="AG70" s="1017" t="str">
        <f t="shared" ref="AG70:AG76" si="136">IF(SUM(N70:AD70)&gt;0,"Yes","No")</f>
        <v>No</v>
      </c>
      <c r="AH70" s="967" t="str">
        <f t="shared" si="122"/>
        <v>No</v>
      </c>
      <c r="AJ70" s="373">
        <v>1</v>
      </c>
      <c r="AK70" s="372">
        <f>AJ70*N70+AJ70*O70+AJ70*P70+AJ70*Q70+AJ70*R70+AJ70*S70+AJ70*U70+AJ70*W70+AJ70*X70+AJ70*Y70+AJ70*Z70+AJ70*AA70+AJ70*V70+AJ70*T70+AJ70*AD70</f>
        <v>0</v>
      </c>
      <c r="AL70" s="60"/>
      <c r="AM70" s="60"/>
      <c r="AN70" s="634">
        <v>3.3</v>
      </c>
      <c r="AO70" s="596">
        <f t="shared" ref="AO70:AO72" si="137">SUM(N70:AD70)*AN70</f>
        <v>0</v>
      </c>
      <c r="AP70" s="669"/>
      <c r="AQ70" s="271">
        <f t="shared" si="123"/>
        <v>0</v>
      </c>
      <c r="AR70" s="271">
        <f t="shared" si="124"/>
        <v>0</v>
      </c>
      <c r="AS70" s="271">
        <f t="shared" si="125"/>
        <v>0</v>
      </c>
      <c r="AT70" s="271">
        <f t="shared" si="126"/>
        <v>0</v>
      </c>
      <c r="AU70" s="271">
        <f t="shared" si="127"/>
        <v>0</v>
      </c>
      <c r="AV70" s="271">
        <f t="shared" si="128"/>
        <v>0</v>
      </c>
      <c r="AW70" s="271">
        <f t="shared" si="120"/>
        <v>0</v>
      </c>
      <c r="AX70" s="271">
        <f t="shared" si="129"/>
        <v>0</v>
      </c>
      <c r="AY70" s="271">
        <f t="shared" si="130"/>
        <v>0</v>
      </c>
      <c r="AZ70" s="271">
        <f t="shared" si="131"/>
        <v>0</v>
      </c>
      <c r="BA70" s="271">
        <f t="shared" si="132"/>
        <v>0</v>
      </c>
      <c r="BB70" s="271">
        <f t="shared" si="133"/>
        <v>0</v>
      </c>
      <c r="BC70" s="271">
        <f t="shared" si="134"/>
        <v>0</v>
      </c>
      <c r="BD70" s="271">
        <f t="shared" si="135"/>
        <v>0</v>
      </c>
      <c r="BE70" s="271"/>
      <c r="BF70" s="271"/>
      <c r="BG70" s="271">
        <f>AD70*J70</f>
        <v>0</v>
      </c>
      <c r="BH70" s="599">
        <v>1</v>
      </c>
      <c r="BI70" s="271"/>
      <c r="BJ70" s="498">
        <v>6</v>
      </c>
      <c r="BK70" s="60"/>
      <c r="BL70" s="498"/>
      <c r="BM70" s="60"/>
      <c r="BN70" s="498"/>
      <c r="BO70" s="60"/>
      <c r="BP70" s="498"/>
      <c r="BQ70" s="60"/>
      <c r="BR70" s="498"/>
      <c r="BS70" s="60"/>
      <c r="BT70" s="498"/>
      <c r="BU70" s="60"/>
      <c r="BV70" s="498"/>
      <c r="BW70" s="60"/>
      <c r="BX70" s="498"/>
      <c r="BY70" s="60"/>
      <c r="BZ70" s="271"/>
      <c r="CA70" s="1">
        <f t="shared" si="85"/>
        <v>0</v>
      </c>
      <c r="CB70" s="1">
        <f t="shared" si="86"/>
        <v>0</v>
      </c>
      <c r="CC70" s="1">
        <f t="shared" si="87"/>
        <v>0</v>
      </c>
      <c r="CD70" s="1">
        <f t="shared" si="88"/>
        <v>0</v>
      </c>
      <c r="CE70" s="950">
        <f t="shared" si="89"/>
        <v>0</v>
      </c>
      <c r="CF70" s="1">
        <f t="shared" si="90"/>
        <v>0</v>
      </c>
      <c r="CG70" s="1">
        <f t="shared" si="91"/>
        <v>0</v>
      </c>
      <c r="CH70" s="1">
        <f t="shared" si="68"/>
        <v>0</v>
      </c>
      <c r="CJ70" s="1">
        <f t="shared" si="92"/>
        <v>0</v>
      </c>
      <c r="CK70" s="1">
        <f t="shared" si="69"/>
        <v>0</v>
      </c>
      <c r="CM70" s="1">
        <f t="shared" si="70"/>
        <v>0</v>
      </c>
      <c r="CN70" s="1">
        <f t="shared" si="71"/>
        <v>0</v>
      </c>
      <c r="CO70" s="1">
        <f t="shared" si="72"/>
        <v>0</v>
      </c>
      <c r="CP70" s="1">
        <f t="shared" si="73"/>
        <v>0</v>
      </c>
      <c r="CQ70" s="1">
        <f t="shared" si="74"/>
        <v>0</v>
      </c>
      <c r="CR70" s="1">
        <f t="shared" si="75"/>
        <v>0</v>
      </c>
      <c r="CS70" s="1">
        <f t="shared" si="76"/>
        <v>0</v>
      </c>
      <c r="CT70" s="1">
        <f t="shared" si="77"/>
        <v>0</v>
      </c>
      <c r="CU70" s="1">
        <f t="shared" si="78"/>
        <v>0</v>
      </c>
      <c r="CV70" s="1">
        <f t="shared" si="79"/>
        <v>0</v>
      </c>
      <c r="CW70" s="1">
        <f t="shared" si="80"/>
        <v>0</v>
      </c>
      <c r="CX70" s="1">
        <f t="shared" si="81"/>
        <v>0</v>
      </c>
      <c r="CY70" s="1">
        <f t="shared" si="82"/>
        <v>0</v>
      </c>
      <c r="CZ70" s="1">
        <f t="shared" si="83"/>
        <v>0</v>
      </c>
      <c r="DA70" s="1">
        <f t="shared" si="84"/>
        <v>0</v>
      </c>
    </row>
    <row r="71" spans="1:16313" s="60" customFormat="1" ht="65.25" customHeight="1">
      <c r="A71" s="1"/>
      <c r="B71" s="255"/>
      <c r="D71" s="440" t="s">
        <v>5888</v>
      </c>
      <c r="E71" s="704"/>
      <c r="F71" s="704"/>
      <c r="G71" s="158" t="s">
        <v>1</v>
      </c>
      <c r="H71" s="60" t="s">
        <v>158</v>
      </c>
      <c r="I71" s="250" t="s">
        <v>6486</v>
      </c>
      <c r="J71" s="60">
        <v>5</v>
      </c>
      <c r="K71" s="60">
        <v>0</v>
      </c>
      <c r="L71" s="60" t="s">
        <v>6190</v>
      </c>
      <c r="M71" s="905">
        <v>529.93500000000006</v>
      </c>
      <c r="N71" s="159"/>
      <c r="O71" s="159"/>
      <c r="P71" s="159"/>
      <c r="Q71" s="159"/>
      <c r="R71" s="159"/>
      <c r="S71" s="215"/>
      <c r="T71" s="159"/>
      <c r="U71" s="160"/>
      <c r="V71" s="160"/>
      <c r="W71" s="160"/>
      <c r="X71" s="160"/>
      <c r="Y71" s="160"/>
      <c r="Z71" s="160"/>
      <c r="AA71" s="160"/>
      <c r="AB71" s="605"/>
      <c r="AC71" s="605"/>
      <c r="AD71" s="837" t="s">
        <v>231</v>
      </c>
      <c r="AE71" s="161">
        <f>M71*N71+M71*O71+M71*P71+M71*Q71+M71*R71+M71*S71+M71*U71+M71*W71+M71*X71+M71*Y71+M71*Z71+M71*AA71+M71*V71+(M71*AB71*1.1)+(M71*AC71*1.1)+M71*T71</f>
        <v>0</v>
      </c>
      <c r="AF71" s="162" t="str">
        <f t="shared" si="121"/>
        <v>No</v>
      </c>
      <c r="AG71" s="667" t="str">
        <f t="shared" si="136"/>
        <v>No</v>
      </c>
      <c r="AH71" s="163" t="str">
        <f t="shared" si="122"/>
        <v>No</v>
      </c>
      <c r="AI71" s="1"/>
      <c r="AJ71" s="373">
        <v>5</v>
      </c>
      <c r="AK71" s="372">
        <f t="shared" ref="AK71" si="138">AJ71*N71+AJ71*O71+AJ71*P71+AJ71*Q71+AJ71*R71+AJ71*S71+AJ71*U71+AJ71*W71+AJ71*X71+AJ71*Y71+AJ71*Z71+AJ71*AA71+AJ71*V71+AJ71*AB71+AJ71*AC71+AJ71*T71</f>
        <v>0</v>
      </c>
      <c r="AN71" s="634">
        <v>4.75</v>
      </c>
      <c r="AO71" s="596">
        <f t="shared" si="137"/>
        <v>0</v>
      </c>
      <c r="AP71" s="669"/>
      <c r="AQ71" s="271">
        <f t="shared" si="123"/>
        <v>0</v>
      </c>
      <c r="AR71" s="271">
        <f t="shared" si="124"/>
        <v>0</v>
      </c>
      <c r="AS71" s="271">
        <f t="shared" si="125"/>
        <v>0</v>
      </c>
      <c r="AT71" s="271">
        <f t="shared" si="126"/>
        <v>0</v>
      </c>
      <c r="AU71" s="271">
        <f t="shared" si="127"/>
        <v>0</v>
      </c>
      <c r="AV71" s="271">
        <f t="shared" si="128"/>
        <v>0</v>
      </c>
      <c r="AW71" s="271">
        <f t="shared" si="120"/>
        <v>0</v>
      </c>
      <c r="AX71" s="271">
        <f t="shared" si="129"/>
        <v>0</v>
      </c>
      <c r="AY71" s="271">
        <f t="shared" si="130"/>
        <v>0</v>
      </c>
      <c r="AZ71" s="271">
        <f t="shared" si="131"/>
        <v>0</v>
      </c>
      <c r="BA71" s="271">
        <f t="shared" si="132"/>
        <v>0</v>
      </c>
      <c r="BB71" s="271">
        <f t="shared" si="133"/>
        <v>0</v>
      </c>
      <c r="BC71" s="271">
        <f t="shared" si="134"/>
        <v>0</v>
      </c>
      <c r="BD71" s="271">
        <f t="shared" si="135"/>
        <v>0</v>
      </c>
      <c r="BE71" s="504">
        <f>AB71*J71</f>
        <v>0</v>
      </c>
      <c r="BF71" s="504">
        <f>AC71*J71</f>
        <v>0</v>
      </c>
      <c r="BG71" s="601"/>
      <c r="BH71" s="599">
        <v>5</v>
      </c>
      <c r="BI71" s="271"/>
      <c r="BJ71" s="498">
        <v>21</v>
      </c>
      <c r="BK71" s="151"/>
      <c r="BL71" s="498"/>
      <c r="BM71" s="151"/>
      <c r="BN71" s="498"/>
      <c r="BO71" s="151"/>
      <c r="BP71" s="498"/>
      <c r="BQ71" s="151"/>
      <c r="BR71" s="498"/>
      <c r="BS71" s="151"/>
      <c r="BT71" s="498"/>
      <c r="BU71" s="151"/>
      <c r="BV71" s="498"/>
      <c r="BW71" s="151"/>
      <c r="BX71" s="498"/>
      <c r="BY71" s="151"/>
      <c r="BZ71" s="271"/>
      <c r="CA71" s="1">
        <f t="shared" si="85"/>
        <v>0</v>
      </c>
      <c r="CB71" s="1">
        <f t="shared" si="86"/>
        <v>0</v>
      </c>
      <c r="CC71" s="1">
        <f t="shared" si="87"/>
        <v>0</v>
      </c>
      <c r="CD71" s="1">
        <f t="shared" si="88"/>
        <v>0</v>
      </c>
      <c r="CE71" s="950">
        <f t="shared" si="89"/>
        <v>0</v>
      </c>
      <c r="CF71" s="1">
        <f t="shared" si="90"/>
        <v>0</v>
      </c>
      <c r="CG71" s="1">
        <f t="shared" si="91"/>
        <v>0</v>
      </c>
      <c r="CH71" s="1">
        <f t="shared" si="68"/>
        <v>0</v>
      </c>
      <c r="CJ71" s="1">
        <f t="shared" si="92"/>
        <v>0</v>
      </c>
      <c r="CK71" s="1">
        <f t="shared" si="69"/>
        <v>0</v>
      </c>
      <c r="CM71" s="1">
        <f t="shared" si="70"/>
        <v>0</v>
      </c>
      <c r="CN71" s="1">
        <f t="shared" si="71"/>
        <v>0</v>
      </c>
      <c r="CO71" s="1">
        <f t="shared" si="72"/>
        <v>0</v>
      </c>
      <c r="CP71" s="1">
        <f t="shared" si="73"/>
        <v>0</v>
      </c>
      <c r="CQ71" s="1">
        <f t="shared" si="74"/>
        <v>0</v>
      </c>
      <c r="CR71" s="1">
        <f t="shared" si="75"/>
        <v>0</v>
      </c>
      <c r="CS71" s="1">
        <f t="shared" si="76"/>
        <v>0</v>
      </c>
      <c r="CT71" s="1">
        <f t="shared" si="77"/>
        <v>0</v>
      </c>
      <c r="CU71" s="1">
        <f t="shared" si="78"/>
        <v>0</v>
      </c>
      <c r="CV71" s="1">
        <f t="shared" si="79"/>
        <v>0</v>
      </c>
      <c r="CW71" s="1">
        <f t="shared" si="80"/>
        <v>0</v>
      </c>
      <c r="CX71" s="1">
        <f t="shared" si="81"/>
        <v>0</v>
      </c>
      <c r="CY71" s="1">
        <f t="shared" si="82"/>
        <v>0</v>
      </c>
      <c r="CZ71" s="1">
        <f t="shared" si="83"/>
        <v>0</v>
      </c>
      <c r="DA71" s="1">
        <f t="shared" si="84"/>
        <v>0</v>
      </c>
    </row>
    <row r="72" spans="1:16313" s="1" customFormat="1" ht="65.25" customHeight="1">
      <c r="B72" s="255"/>
      <c r="D72" s="440" t="s">
        <v>5889</v>
      </c>
      <c r="E72" s="704" t="s">
        <v>88</v>
      </c>
      <c r="F72" s="704"/>
      <c r="G72" s="158" t="s">
        <v>1</v>
      </c>
      <c r="H72" s="60" t="s">
        <v>158</v>
      </c>
      <c r="I72" s="250" t="s">
        <v>6486</v>
      </c>
      <c r="J72" s="60">
        <v>5</v>
      </c>
      <c r="K72" s="60">
        <v>0</v>
      </c>
      <c r="L72" s="60" t="s">
        <v>6190</v>
      </c>
      <c r="M72" s="905">
        <v>638.08500000000004</v>
      </c>
      <c r="N72" s="185"/>
      <c r="O72" s="185"/>
      <c r="P72" s="185"/>
      <c r="Q72" s="185"/>
      <c r="R72" s="185"/>
      <c r="S72" s="214"/>
      <c r="T72" s="185"/>
      <c r="U72" s="186"/>
      <c r="V72" s="186"/>
      <c r="W72" s="186"/>
      <c r="X72" s="186"/>
      <c r="Y72" s="186"/>
      <c r="Z72" s="186"/>
      <c r="AA72" s="186"/>
      <c r="AB72" s="841" t="s">
        <v>231</v>
      </c>
      <c r="AC72" s="841" t="s">
        <v>231</v>
      </c>
      <c r="AD72" s="802"/>
      <c r="AE72" s="161">
        <f>M72*N72+M72*O72+M72*P72+M72*Q72+M72*R72+M72*S72+M72*U72+M72*W72+M72*X72+M72*Y72+M72*Z72+M72*AA72+M72*V72+M72*T72+M72*AD72</f>
        <v>0</v>
      </c>
      <c r="AF72" s="187" t="str">
        <f t="shared" si="121"/>
        <v>No</v>
      </c>
      <c r="AG72" s="246" t="str">
        <f t="shared" si="136"/>
        <v>No</v>
      </c>
      <c r="AH72" s="163" t="str">
        <f t="shared" si="122"/>
        <v>No</v>
      </c>
      <c r="AJ72" s="373">
        <v>5</v>
      </c>
      <c r="AK72" s="372">
        <f>AJ72*N72+AJ72*O72+AJ72*P72+AJ72*Q72+AJ72*R72+AJ72*S72+AJ72*U72+AJ72*W72+AJ72*X72+AJ72*Y72+AJ72*Z72+AJ72*AA72+AJ72*V72+AJ72*T72+AJ72*AD72</f>
        <v>0</v>
      </c>
      <c r="AL72" s="60"/>
      <c r="AM72" s="60"/>
      <c r="AN72" s="634">
        <v>4.75</v>
      </c>
      <c r="AO72" s="596">
        <f t="shared" si="137"/>
        <v>0</v>
      </c>
      <c r="AP72" s="669"/>
      <c r="AQ72" s="271">
        <f t="shared" si="123"/>
        <v>0</v>
      </c>
      <c r="AR72" s="271">
        <f t="shared" si="124"/>
        <v>0</v>
      </c>
      <c r="AS72" s="271">
        <f t="shared" si="125"/>
        <v>0</v>
      </c>
      <c r="AT72" s="271">
        <f t="shared" si="126"/>
        <v>0</v>
      </c>
      <c r="AU72" s="271">
        <f t="shared" si="127"/>
        <v>0</v>
      </c>
      <c r="AV72" s="271">
        <f t="shared" si="128"/>
        <v>0</v>
      </c>
      <c r="AW72" s="271">
        <f t="shared" si="120"/>
        <v>0</v>
      </c>
      <c r="AX72" s="271">
        <f t="shared" si="129"/>
        <v>0</v>
      </c>
      <c r="AY72" s="271">
        <f t="shared" si="130"/>
        <v>0</v>
      </c>
      <c r="AZ72" s="271">
        <f t="shared" si="131"/>
        <v>0</v>
      </c>
      <c r="BA72" s="271">
        <f t="shared" si="132"/>
        <v>0</v>
      </c>
      <c r="BB72" s="271">
        <f t="shared" si="133"/>
        <v>0</v>
      </c>
      <c r="BC72" s="271">
        <f t="shared" si="134"/>
        <v>0</v>
      </c>
      <c r="BD72" s="271">
        <f t="shared" si="135"/>
        <v>0</v>
      </c>
      <c r="BE72" s="271"/>
      <c r="BF72" s="271"/>
      <c r="BG72" s="271">
        <f>AD72*J72</f>
        <v>0</v>
      </c>
      <c r="BH72" s="599">
        <v>5</v>
      </c>
      <c r="BI72" s="271"/>
      <c r="BJ72" s="498">
        <v>21</v>
      </c>
      <c r="BL72" s="498"/>
      <c r="BN72" s="498"/>
      <c r="BP72" s="498"/>
      <c r="BR72" s="498"/>
      <c r="BT72" s="498"/>
      <c r="BV72" s="498"/>
      <c r="BX72" s="498"/>
      <c r="BZ72" s="271"/>
      <c r="CA72" s="1">
        <f t="shared" si="85"/>
        <v>0</v>
      </c>
      <c r="CB72" s="1">
        <f t="shared" si="86"/>
        <v>0</v>
      </c>
      <c r="CC72" s="1">
        <f t="shared" si="87"/>
        <v>0</v>
      </c>
      <c r="CD72" s="1">
        <f t="shared" si="88"/>
        <v>0</v>
      </c>
      <c r="CE72" s="950">
        <f t="shared" si="89"/>
        <v>0</v>
      </c>
      <c r="CF72" s="1">
        <f t="shared" si="90"/>
        <v>0</v>
      </c>
      <c r="CG72" s="1">
        <f t="shared" si="91"/>
        <v>0</v>
      </c>
      <c r="CH72" s="1">
        <f t="shared" si="68"/>
        <v>0</v>
      </c>
      <c r="CJ72" s="1">
        <f t="shared" si="92"/>
        <v>0</v>
      </c>
      <c r="CK72" s="1">
        <f t="shared" si="69"/>
        <v>0</v>
      </c>
      <c r="CM72" s="1">
        <f t="shared" si="70"/>
        <v>0</v>
      </c>
      <c r="CN72" s="1">
        <f t="shared" si="71"/>
        <v>0</v>
      </c>
      <c r="CO72" s="1">
        <f t="shared" si="72"/>
        <v>0</v>
      </c>
      <c r="CP72" s="1">
        <f t="shared" si="73"/>
        <v>0</v>
      </c>
      <c r="CQ72" s="1">
        <f t="shared" si="74"/>
        <v>0</v>
      </c>
      <c r="CR72" s="1">
        <f t="shared" si="75"/>
        <v>0</v>
      </c>
      <c r="CS72" s="1">
        <f t="shared" si="76"/>
        <v>0</v>
      </c>
      <c r="CT72" s="1">
        <f t="shared" si="77"/>
        <v>0</v>
      </c>
      <c r="CU72" s="1">
        <f t="shared" si="78"/>
        <v>0</v>
      </c>
      <c r="CV72" s="1">
        <f t="shared" si="79"/>
        <v>0</v>
      </c>
      <c r="CW72" s="1">
        <f t="shared" si="80"/>
        <v>0</v>
      </c>
      <c r="CX72" s="1">
        <f t="shared" si="81"/>
        <v>0</v>
      </c>
      <c r="CY72" s="1">
        <f t="shared" si="82"/>
        <v>0</v>
      </c>
      <c r="CZ72" s="1">
        <f t="shared" si="83"/>
        <v>0</v>
      </c>
      <c r="DA72" s="1">
        <f t="shared" si="84"/>
        <v>0</v>
      </c>
    </row>
    <row r="73" spans="1:16313" s="1" customFormat="1" ht="65.25" customHeight="1">
      <c r="B73" s="255"/>
      <c r="D73" s="968" t="s">
        <v>5890</v>
      </c>
      <c r="E73" s="969"/>
      <c r="F73" s="969"/>
      <c r="G73" s="970" t="s">
        <v>1</v>
      </c>
      <c r="H73" s="971" t="s">
        <v>214</v>
      </c>
      <c r="I73" s="970" t="s">
        <v>6483</v>
      </c>
      <c r="J73" s="971">
        <v>1</v>
      </c>
      <c r="K73" s="971">
        <v>0</v>
      </c>
      <c r="L73" s="970" t="s">
        <v>6193</v>
      </c>
      <c r="M73" s="1013">
        <v>140.595</v>
      </c>
      <c r="N73" s="974"/>
      <c r="O73" s="974"/>
      <c r="P73" s="974"/>
      <c r="Q73" s="974"/>
      <c r="R73" s="974"/>
      <c r="S73" s="974"/>
      <c r="T73" s="973"/>
      <c r="U73" s="974"/>
      <c r="V73" s="974"/>
      <c r="W73" s="974"/>
      <c r="X73" s="974"/>
      <c r="Y73" s="974"/>
      <c r="Z73" s="974"/>
      <c r="AA73" s="974"/>
      <c r="AB73" s="997"/>
      <c r="AC73" s="997"/>
      <c r="AD73" s="976" t="s">
        <v>231</v>
      </c>
      <c r="AE73" s="977">
        <f>M73*N73+M73*O73+M73*P73+M73*Q73+M73*R73+M73*S73+M73*U73+M73*W73+M73*X73+M73*Y73+M73*Z73+M73*AA73+M73*V73+(M73*AB73*1.1)+(M73*AC73*1.1)+M73*T73</f>
        <v>0</v>
      </c>
      <c r="AF73" s="978" t="str">
        <f t="shared" si="121"/>
        <v>No</v>
      </c>
      <c r="AG73" s="1017" t="str">
        <f t="shared" si="136"/>
        <v>No</v>
      </c>
      <c r="AH73" s="967" t="str">
        <f t="shared" si="122"/>
        <v>No</v>
      </c>
      <c r="AJ73" s="373">
        <v>1</v>
      </c>
      <c r="AK73" s="372">
        <f t="shared" ref="AK73" si="139">AJ73*N73+AJ73*O73+AJ73*P73+AJ73*Q73+AJ73*R73+AJ73*S73+AJ73*U73+AJ73*W73+AJ73*X73+AJ73*Y73+AJ73*Z73+AJ73*AA73+AJ73*V73+AJ73*AB73+AJ73*AC73+AJ73*T73</f>
        <v>0</v>
      </c>
      <c r="AL73" s="60"/>
      <c r="AM73" s="60"/>
      <c r="AN73" s="634">
        <v>2.6</v>
      </c>
      <c r="AO73" s="596">
        <f t="shared" ref="AO73:AO75" si="140">SUM(N73:AD73)*AN73</f>
        <v>0</v>
      </c>
      <c r="AP73" s="669"/>
      <c r="AQ73" s="271">
        <f t="shared" si="123"/>
        <v>0</v>
      </c>
      <c r="AR73" s="271">
        <f t="shared" si="124"/>
        <v>0</v>
      </c>
      <c r="AS73" s="271">
        <f t="shared" si="125"/>
        <v>0</v>
      </c>
      <c r="AT73" s="271">
        <f t="shared" si="126"/>
        <v>0</v>
      </c>
      <c r="AU73" s="271">
        <f t="shared" si="127"/>
        <v>0</v>
      </c>
      <c r="AV73" s="271">
        <f t="shared" si="128"/>
        <v>0</v>
      </c>
      <c r="AW73" s="271">
        <f t="shared" si="120"/>
        <v>0</v>
      </c>
      <c r="AX73" s="271">
        <f t="shared" si="129"/>
        <v>0</v>
      </c>
      <c r="AY73" s="271">
        <f t="shared" si="130"/>
        <v>0</v>
      </c>
      <c r="AZ73" s="271">
        <f t="shared" si="131"/>
        <v>0</v>
      </c>
      <c r="BA73" s="271">
        <f t="shared" si="132"/>
        <v>0</v>
      </c>
      <c r="BB73" s="271">
        <f t="shared" si="133"/>
        <v>0</v>
      </c>
      <c r="BC73" s="271">
        <f t="shared" si="134"/>
        <v>0</v>
      </c>
      <c r="BD73" s="271">
        <f t="shared" si="135"/>
        <v>0</v>
      </c>
      <c r="BE73" s="504">
        <f>AB73*J73</f>
        <v>0</v>
      </c>
      <c r="BF73" s="504">
        <f>AC73*J73</f>
        <v>0</v>
      </c>
      <c r="BG73" s="601"/>
      <c r="BH73" s="599">
        <v>1</v>
      </c>
      <c r="BI73" s="271"/>
      <c r="BJ73" s="498">
        <v>5</v>
      </c>
      <c r="BK73" s="60"/>
      <c r="BL73" s="498"/>
      <c r="BM73" s="60"/>
      <c r="BN73" s="498"/>
      <c r="BO73" s="60"/>
      <c r="BP73" s="498"/>
      <c r="BQ73" s="60"/>
      <c r="BR73" s="498"/>
      <c r="BS73" s="60"/>
      <c r="BT73" s="498"/>
      <c r="BU73" s="60"/>
      <c r="BV73" s="498"/>
      <c r="BW73" s="60"/>
      <c r="BX73" s="498"/>
      <c r="BY73" s="60">
        <v>1</v>
      </c>
      <c r="BZ73" s="271"/>
      <c r="CA73" s="1">
        <f t="shared" si="85"/>
        <v>0</v>
      </c>
      <c r="CB73" s="1">
        <f t="shared" si="86"/>
        <v>0</v>
      </c>
      <c r="CC73" s="1">
        <f t="shared" si="87"/>
        <v>0</v>
      </c>
      <c r="CD73" s="1">
        <f t="shared" si="88"/>
        <v>0</v>
      </c>
      <c r="CE73" s="950">
        <f t="shared" si="89"/>
        <v>0</v>
      </c>
      <c r="CF73" s="1">
        <f t="shared" si="90"/>
        <v>0</v>
      </c>
      <c r="CG73" s="1">
        <f t="shared" si="91"/>
        <v>0</v>
      </c>
      <c r="CH73" s="1">
        <f t="shared" si="68"/>
        <v>0</v>
      </c>
      <c r="CJ73" s="1">
        <f t="shared" si="92"/>
        <v>0</v>
      </c>
      <c r="CK73" s="1">
        <f t="shared" si="69"/>
        <v>0</v>
      </c>
      <c r="CM73" s="1">
        <f t="shared" si="70"/>
        <v>0</v>
      </c>
      <c r="CN73" s="1">
        <f t="shared" si="71"/>
        <v>0</v>
      </c>
      <c r="CO73" s="1">
        <f t="shared" si="72"/>
        <v>0</v>
      </c>
      <c r="CP73" s="1">
        <f t="shared" si="73"/>
        <v>0</v>
      </c>
      <c r="CQ73" s="1">
        <f t="shared" si="74"/>
        <v>0</v>
      </c>
      <c r="CR73" s="1">
        <f t="shared" si="75"/>
        <v>0</v>
      </c>
      <c r="CS73" s="1">
        <f t="shared" si="76"/>
        <v>0</v>
      </c>
      <c r="CT73" s="1">
        <f t="shared" si="77"/>
        <v>0</v>
      </c>
      <c r="CU73" s="1">
        <f t="shared" si="78"/>
        <v>0</v>
      </c>
      <c r="CV73" s="1">
        <f t="shared" si="79"/>
        <v>0</v>
      </c>
      <c r="CW73" s="1">
        <f t="shared" si="80"/>
        <v>0</v>
      </c>
      <c r="CX73" s="1">
        <f t="shared" si="81"/>
        <v>0</v>
      </c>
      <c r="CY73" s="1">
        <f t="shared" si="82"/>
        <v>0</v>
      </c>
      <c r="CZ73" s="1">
        <f t="shared" si="83"/>
        <v>0</v>
      </c>
      <c r="DA73" s="1">
        <f t="shared" si="84"/>
        <v>0</v>
      </c>
    </row>
    <row r="74" spans="1:16313" s="60" customFormat="1" ht="65.25" customHeight="1">
      <c r="A74" s="1"/>
      <c r="B74" s="255"/>
      <c r="D74" s="968" t="s">
        <v>5891</v>
      </c>
      <c r="E74" s="969" t="s">
        <v>88</v>
      </c>
      <c r="F74" s="969"/>
      <c r="G74" s="970" t="s">
        <v>1</v>
      </c>
      <c r="H74" s="971" t="s">
        <v>214</v>
      </c>
      <c r="I74" s="970" t="s">
        <v>6483</v>
      </c>
      <c r="J74" s="971">
        <v>1</v>
      </c>
      <c r="K74" s="971">
        <v>0</v>
      </c>
      <c r="L74" s="971" t="s">
        <v>6190</v>
      </c>
      <c r="M74" s="1000">
        <v>194.67000000000002</v>
      </c>
      <c r="N74" s="973"/>
      <c r="O74" s="973"/>
      <c r="P74" s="973"/>
      <c r="Q74" s="973"/>
      <c r="R74" s="973"/>
      <c r="S74" s="1001"/>
      <c r="T74" s="973"/>
      <c r="U74" s="974"/>
      <c r="V74" s="974"/>
      <c r="W74" s="974"/>
      <c r="X74" s="974"/>
      <c r="Y74" s="974"/>
      <c r="Z74" s="974"/>
      <c r="AA74" s="974"/>
      <c r="AB74" s="976" t="s">
        <v>231</v>
      </c>
      <c r="AC74" s="976" t="s">
        <v>231</v>
      </c>
      <c r="AD74" s="997"/>
      <c r="AE74" s="977">
        <f>M74*N74+M74*O74+M74*P74+M74*Q74+M74*R74+M74*S74+M74*U74+M74*W74+M74*X74+M74*Y74+M74*Z74+M74*AA74+M74*V74+M74*T74+M74*AD74</f>
        <v>0</v>
      </c>
      <c r="AF74" s="978" t="str">
        <f t="shared" si="121"/>
        <v>No</v>
      </c>
      <c r="AG74" s="1017" t="str">
        <f t="shared" si="136"/>
        <v>No</v>
      </c>
      <c r="AH74" s="967" t="str">
        <f t="shared" si="122"/>
        <v>No</v>
      </c>
      <c r="AI74" s="1"/>
      <c r="AJ74" s="373">
        <v>1</v>
      </c>
      <c r="AK74" s="372">
        <f>AJ74*N74+AJ74*O74+AJ74*P74+AJ74*Q74+AJ74*R74+AJ74*S74+AJ74*U74+AJ74*W74+AJ74*X74+AJ74*Y74+AJ74*Z74+AJ74*AA74+AJ74*V74+AJ74*T74+AJ74*AD74</f>
        <v>0</v>
      </c>
      <c r="AN74" s="634">
        <v>2.6</v>
      </c>
      <c r="AO74" s="596">
        <f t="shared" si="140"/>
        <v>0</v>
      </c>
      <c r="AP74" s="669"/>
      <c r="AQ74" s="271">
        <f t="shared" si="123"/>
        <v>0</v>
      </c>
      <c r="AR74" s="271">
        <f t="shared" si="124"/>
        <v>0</v>
      </c>
      <c r="AS74" s="271">
        <f t="shared" si="125"/>
        <v>0</v>
      </c>
      <c r="AT74" s="271">
        <f t="shared" si="126"/>
        <v>0</v>
      </c>
      <c r="AU74" s="271">
        <f t="shared" si="127"/>
        <v>0</v>
      </c>
      <c r="AV74" s="271">
        <f t="shared" si="128"/>
        <v>0</v>
      </c>
      <c r="AW74" s="271">
        <f t="shared" si="120"/>
        <v>0</v>
      </c>
      <c r="AX74" s="271">
        <f t="shared" si="129"/>
        <v>0</v>
      </c>
      <c r="AY74" s="271">
        <f t="shared" si="130"/>
        <v>0</v>
      </c>
      <c r="AZ74" s="271">
        <f t="shared" si="131"/>
        <v>0</v>
      </c>
      <c r="BA74" s="271">
        <f t="shared" si="132"/>
        <v>0</v>
      </c>
      <c r="BB74" s="271">
        <f t="shared" si="133"/>
        <v>0</v>
      </c>
      <c r="BC74" s="271">
        <f t="shared" si="134"/>
        <v>0</v>
      </c>
      <c r="BD74" s="271">
        <f t="shared" si="135"/>
        <v>0</v>
      </c>
      <c r="BE74" s="271"/>
      <c r="BF74" s="271"/>
      <c r="BG74" s="271">
        <f>AD74*J74</f>
        <v>0</v>
      </c>
      <c r="BH74" s="599">
        <v>1</v>
      </c>
      <c r="BI74" s="271"/>
      <c r="BJ74" s="498">
        <v>5</v>
      </c>
      <c r="BK74" s="151"/>
      <c r="BL74" s="498"/>
      <c r="BM74" s="151"/>
      <c r="BN74" s="498"/>
      <c r="BO74" s="151"/>
      <c r="BP74" s="498"/>
      <c r="BQ74" s="151"/>
      <c r="BR74" s="498"/>
      <c r="BS74" s="151"/>
      <c r="BT74" s="498"/>
      <c r="BU74" s="151"/>
      <c r="BV74" s="498"/>
      <c r="BW74" s="151"/>
      <c r="BX74" s="498"/>
      <c r="BY74" s="151"/>
      <c r="BZ74" s="271"/>
      <c r="CA74" s="1">
        <f t="shared" si="85"/>
        <v>0</v>
      </c>
      <c r="CB74" s="1">
        <f t="shared" si="86"/>
        <v>0</v>
      </c>
      <c r="CC74" s="1">
        <f t="shared" si="87"/>
        <v>0</v>
      </c>
      <c r="CD74" s="1">
        <f t="shared" si="88"/>
        <v>0</v>
      </c>
      <c r="CE74" s="950">
        <f t="shared" si="89"/>
        <v>0</v>
      </c>
      <c r="CF74" s="1">
        <f t="shared" si="90"/>
        <v>0</v>
      </c>
      <c r="CG74" s="1">
        <f t="shared" si="91"/>
        <v>0</v>
      </c>
      <c r="CH74" s="1">
        <f t="shared" si="68"/>
        <v>0</v>
      </c>
      <c r="CJ74" s="1">
        <f t="shared" si="92"/>
        <v>0</v>
      </c>
      <c r="CK74" s="1">
        <f t="shared" si="69"/>
        <v>0</v>
      </c>
      <c r="CM74" s="1">
        <f t="shared" si="70"/>
        <v>0</v>
      </c>
      <c r="CN74" s="1">
        <f t="shared" si="71"/>
        <v>0</v>
      </c>
      <c r="CO74" s="1">
        <f t="shared" si="72"/>
        <v>0</v>
      </c>
      <c r="CP74" s="1">
        <f t="shared" si="73"/>
        <v>0</v>
      </c>
      <c r="CQ74" s="1">
        <f t="shared" si="74"/>
        <v>0</v>
      </c>
      <c r="CR74" s="1">
        <f t="shared" si="75"/>
        <v>0</v>
      </c>
      <c r="CS74" s="1">
        <f t="shared" si="76"/>
        <v>0</v>
      </c>
      <c r="CT74" s="1">
        <f t="shared" si="77"/>
        <v>0</v>
      </c>
      <c r="CU74" s="1">
        <f t="shared" si="78"/>
        <v>0</v>
      </c>
      <c r="CV74" s="1">
        <f t="shared" si="79"/>
        <v>0</v>
      </c>
      <c r="CW74" s="1">
        <f t="shared" si="80"/>
        <v>0</v>
      </c>
      <c r="CX74" s="1">
        <f t="shared" si="81"/>
        <v>0</v>
      </c>
      <c r="CY74" s="1">
        <f t="shared" si="82"/>
        <v>0</v>
      </c>
      <c r="CZ74" s="1">
        <f t="shared" si="83"/>
        <v>0</v>
      </c>
      <c r="DA74" s="1">
        <f t="shared" si="84"/>
        <v>0</v>
      </c>
    </row>
    <row r="75" spans="1:16313" s="1" customFormat="1" ht="65.25" customHeight="1">
      <c r="B75" s="255"/>
      <c r="D75" s="440" t="s">
        <v>5892</v>
      </c>
      <c r="E75" s="704"/>
      <c r="F75" s="704"/>
      <c r="G75" s="158" t="s">
        <v>1</v>
      </c>
      <c r="H75" s="60" t="s">
        <v>158</v>
      </c>
      <c r="I75" s="250" t="s">
        <v>6484</v>
      </c>
      <c r="J75" s="60">
        <v>5</v>
      </c>
      <c r="K75" s="60">
        <v>0</v>
      </c>
      <c r="L75" s="158" t="s">
        <v>6193</v>
      </c>
      <c r="M75" s="905">
        <v>529.93500000000006</v>
      </c>
      <c r="N75" s="185"/>
      <c r="O75" s="185"/>
      <c r="P75" s="185"/>
      <c r="Q75" s="185"/>
      <c r="R75" s="185"/>
      <c r="S75" s="214"/>
      <c r="T75" s="185"/>
      <c r="U75" s="186"/>
      <c r="V75" s="186"/>
      <c r="W75" s="186"/>
      <c r="X75" s="186"/>
      <c r="Y75" s="186"/>
      <c r="Z75" s="186"/>
      <c r="AA75" s="186"/>
      <c r="AB75" s="802"/>
      <c r="AC75" s="802"/>
      <c r="AD75" s="841" t="s">
        <v>231</v>
      </c>
      <c r="AE75" s="161">
        <f>M75*N75+M75*O75+M75*P75+M75*Q75+M75*R75+M75*S75+M75*U75+M75*W75+M75*X75+M75*Y75+M75*Z75+M75*AA75+M75*V75+(M75*AB75*1.1)+(M75*AC75*1.1)+M75*T75</f>
        <v>0</v>
      </c>
      <c r="AF75" s="187" t="str">
        <f t="shared" si="121"/>
        <v>No</v>
      </c>
      <c r="AG75" s="246" t="str">
        <f t="shared" si="136"/>
        <v>No</v>
      </c>
      <c r="AH75" s="163" t="str">
        <f t="shared" si="122"/>
        <v>No</v>
      </c>
      <c r="AJ75" s="373">
        <v>5</v>
      </c>
      <c r="AK75" s="372">
        <f t="shared" ref="AK75" si="141">AJ75*N75+AJ75*O75+AJ75*P75+AJ75*Q75+AJ75*R75+AJ75*S75+AJ75*U75+AJ75*W75+AJ75*X75+AJ75*Y75+AJ75*Z75+AJ75*AA75+AJ75*V75+AJ75*AB75+AJ75*AC75+AJ75*T75</f>
        <v>0</v>
      </c>
      <c r="AL75" s="60"/>
      <c r="AM75" s="60"/>
      <c r="AN75" s="634">
        <v>4.05</v>
      </c>
      <c r="AO75" s="596">
        <f t="shared" si="140"/>
        <v>0</v>
      </c>
      <c r="AP75" s="669"/>
      <c r="AQ75" s="271">
        <f t="shared" si="123"/>
        <v>0</v>
      </c>
      <c r="AR75" s="271">
        <f t="shared" si="124"/>
        <v>0</v>
      </c>
      <c r="AS75" s="271">
        <f t="shared" si="125"/>
        <v>0</v>
      </c>
      <c r="AT75" s="271">
        <f t="shared" si="126"/>
        <v>0</v>
      </c>
      <c r="AU75" s="271">
        <f t="shared" si="127"/>
        <v>0</v>
      </c>
      <c r="AV75" s="271">
        <f t="shared" si="128"/>
        <v>0</v>
      </c>
      <c r="AW75" s="271">
        <f t="shared" si="120"/>
        <v>0</v>
      </c>
      <c r="AX75" s="271">
        <f t="shared" si="129"/>
        <v>0</v>
      </c>
      <c r="AY75" s="271">
        <f t="shared" si="130"/>
        <v>0</v>
      </c>
      <c r="AZ75" s="271">
        <f t="shared" si="131"/>
        <v>0</v>
      </c>
      <c r="BA75" s="271">
        <f t="shared" si="132"/>
        <v>0</v>
      </c>
      <c r="BB75" s="271">
        <f t="shared" si="133"/>
        <v>0</v>
      </c>
      <c r="BC75" s="271">
        <f t="shared" si="134"/>
        <v>0</v>
      </c>
      <c r="BD75" s="271">
        <f t="shared" si="135"/>
        <v>0</v>
      </c>
      <c r="BE75" s="504">
        <f>AB75*J75</f>
        <v>0</v>
      </c>
      <c r="BF75" s="504">
        <f>AC75*J75</f>
        <v>0</v>
      </c>
      <c r="BG75" s="601"/>
      <c r="BH75" s="599">
        <v>5</v>
      </c>
      <c r="BI75" s="271"/>
      <c r="BJ75" s="498">
        <v>21</v>
      </c>
      <c r="BL75" s="498"/>
      <c r="BN75" s="498"/>
      <c r="BP75" s="498"/>
      <c r="BR75" s="498">
        <v>1</v>
      </c>
      <c r="BS75" s="1">
        <v>1</v>
      </c>
      <c r="BT75" s="498">
        <v>1</v>
      </c>
      <c r="BU75" s="1">
        <v>1</v>
      </c>
      <c r="BV75" s="498"/>
      <c r="BW75" s="1">
        <v>1</v>
      </c>
      <c r="BX75" s="498"/>
      <c r="BZ75" s="271"/>
      <c r="CA75" s="1">
        <f t="shared" si="85"/>
        <v>0</v>
      </c>
      <c r="CB75" s="1">
        <f t="shared" si="86"/>
        <v>0</v>
      </c>
      <c r="CC75" s="1">
        <f t="shared" si="87"/>
        <v>0</v>
      </c>
      <c r="CD75" s="1">
        <f t="shared" si="88"/>
        <v>0</v>
      </c>
      <c r="CE75" s="950">
        <f t="shared" si="89"/>
        <v>0</v>
      </c>
      <c r="CF75" s="1">
        <f t="shared" si="90"/>
        <v>0</v>
      </c>
      <c r="CG75" s="1">
        <f t="shared" si="91"/>
        <v>0</v>
      </c>
      <c r="CH75" s="1">
        <f t="shared" si="68"/>
        <v>0</v>
      </c>
      <c r="CJ75" s="1">
        <f t="shared" si="92"/>
        <v>0</v>
      </c>
      <c r="CK75" s="1">
        <f t="shared" si="69"/>
        <v>0</v>
      </c>
      <c r="CM75" s="1">
        <f t="shared" si="70"/>
        <v>0</v>
      </c>
      <c r="CN75" s="1">
        <f t="shared" si="71"/>
        <v>0</v>
      </c>
      <c r="CO75" s="1">
        <f t="shared" si="72"/>
        <v>0</v>
      </c>
      <c r="CP75" s="1">
        <f t="shared" si="73"/>
        <v>0</v>
      </c>
      <c r="CQ75" s="1">
        <f t="shared" si="74"/>
        <v>0</v>
      </c>
      <c r="CR75" s="1">
        <f t="shared" si="75"/>
        <v>0</v>
      </c>
      <c r="CS75" s="1">
        <f t="shared" si="76"/>
        <v>0</v>
      </c>
      <c r="CT75" s="1">
        <f t="shared" si="77"/>
        <v>0</v>
      </c>
      <c r="CU75" s="1">
        <f t="shared" si="78"/>
        <v>0</v>
      </c>
      <c r="CV75" s="1">
        <f t="shared" si="79"/>
        <v>0</v>
      </c>
      <c r="CW75" s="1">
        <f t="shared" si="80"/>
        <v>0</v>
      </c>
      <c r="CX75" s="1">
        <f t="shared" si="81"/>
        <v>0</v>
      </c>
      <c r="CY75" s="1">
        <f t="shared" si="82"/>
        <v>0</v>
      </c>
      <c r="CZ75" s="1">
        <f t="shared" si="83"/>
        <v>0</v>
      </c>
      <c r="DA75" s="1">
        <f t="shared" si="84"/>
        <v>0</v>
      </c>
    </row>
    <row r="76" spans="1:16313" s="1" customFormat="1" ht="65.25" customHeight="1">
      <c r="B76" s="247"/>
      <c r="C76" s="164"/>
      <c r="D76" s="439" t="s">
        <v>5893</v>
      </c>
      <c r="E76" s="705" t="s">
        <v>88</v>
      </c>
      <c r="F76" s="705"/>
      <c r="G76" s="202" t="s">
        <v>1</v>
      </c>
      <c r="H76" s="166" t="s">
        <v>158</v>
      </c>
      <c r="I76" s="1129" t="s">
        <v>6485</v>
      </c>
      <c r="J76" s="166">
        <v>5</v>
      </c>
      <c r="K76" s="166">
        <v>0</v>
      </c>
      <c r="L76" s="166" t="s">
        <v>6190</v>
      </c>
      <c r="M76" s="900">
        <v>638.08500000000004</v>
      </c>
      <c r="N76" s="189"/>
      <c r="O76" s="189"/>
      <c r="P76" s="189"/>
      <c r="Q76" s="189"/>
      <c r="R76" s="189"/>
      <c r="S76" s="218"/>
      <c r="T76" s="189"/>
      <c r="U76" s="190"/>
      <c r="V76" s="190"/>
      <c r="W76" s="190"/>
      <c r="X76" s="190"/>
      <c r="Y76" s="190"/>
      <c r="Z76" s="190"/>
      <c r="AA76" s="190"/>
      <c r="AB76" s="843" t="s">
        <v>231</v>
      </c>
      <c r="AC76" s="843" t="s">
        <v>231</v>
      </c>
      <c r="AD76" s="808"/>
      <c r="AE76" s="205">
        <f>M76*N76+M76*O76+M76*P76+M76*Q76+M76*R76+M76*S76+M76*U76+M76*W76+M76*X76+M76*Y76+M76*Z76+M76*AA76+M76*V76+M76*T76+M76*AD76</f>
        <v>0</v>
      </c>
      <c r="AF76" s="191" t="str">
        <f t="shared" si="121"/>
        <v>No</v>
      </c>
      <c r="AG76" s="758" t="str">
        <f t="shared" si="136"/>
        <v>No</v>
      </c>
      <c r="AH76" s="207" t="str">
        <f t="shared" si="122"/>
        <v>No</v>
      </c>
      <c r="AJ76" s="373">
        <v>5</v>
      </c>
      <c r="AK76" s="372">
        <f>AJ76*N76+AJ76*O76+AJ76*P76+AJ76*Q76+AJ76*R76+AJ76*S76+AJ76*U76+AJ76*W76+AJ76*X76+AJ76*Y76+AJ76*Z76+AJ76*AA76+AJ76*V76+AJ76*T76+AJ76*AD76</f>
        <v>0</v>
      </c>
      <c r="AL76" s="60"/>
      <c r="AM76" s="60"/>
      <c r="AN76" s="634">
        <v>4.05</v>
      </c>
      <c r="AO76" s="596">
        <f t="shared" ref="AO76" si="142">SUM(N76:AD76)*AN76</f>
        <v>0</v>
      </c>
      <c r="AP76" s="669"/>
      <c r="AQ76" s="271">
        <f t="shared" si="123"/>
        <v>0</v>
      </c>
      <c r="AR76" s="271">
        <f t="shared" si="124"/>
        <v>0</v>
      </c>
      <c r="AS76" s="271">
        <f t="shared" si="125"/>
        <v>0</v>
      </c>
      <c r="AT76" s="271">
        <f t="shared" si="126"/>
        <v>0</v>
      </c>
      <c r="AU76" s="271">
        <f t="shared" si="127"/>
        <v>0</v>
      </c>
      <c r="AV76" s="271">
        <f t="shared" si="128"/>
        <v>0</v>
      </c>
      <c r="AW76" s="271">
        <f t="shared" si="120"/>
        <v>0</v>
      </c>
      <c r="AX76" s="271">
        <f t="shared" si="129"/>
        <v>0</v>
      </c>
      <c r="AY76" s="271">
        <f t="shared" si="130"/>
        <v>0</v>
      </c>
      <c r="AZ76" s="271">
        <f t="shared" si="131"/>
        <v>0</v>
      </c>
      <c r="BA76" s="271">
        <f t="shared" si="132"/>
        <v>0</v>
      </c>
      <c r="BB76" s="271">
        <f t="shared" si="133"/>
        <v>0</v>
      </c>
      <c r="BC76" s="271">
        <f t="shared" si="134"/>
        <v>0</v>
      </c>
      <c r="BD76" s="271">
        <f t="shared" si="135"/>
        <v>0</v>
      </c>
      <c r="BE76" s="271"/>
      <c r="BF76" s="271"/>
      <c r="BG76" s="271">
        <f>AD76*J76</f>
        <v>0</v>
      </c>
      <c r="BH76" s="599">
        <v>5</v>
      </c>
      <c r="BI76" s="271"/>
      <c r="BJ76" s="498">
        <v>21</v>
      </c>
      <c r="BL76" s="498"/>
      <c r="BN76" s="498"/>
      <c r="BP76" s="498"/>
      <c r="BR76" s="498"/>
      <c r="BT76" s="498"/>
      <c r="BV76" s="498"/>
      <c r="BX76" s="498"/>
      <c r="BZ76" s="271"/>
      <c r="CA76" s="1">
        <f t="shared" si="85"/>
        <v>0</v>
      </c>
      <c r="CB76" s="1">
        <f t="shared" si="86"/>
        <v>0</v>
      </c>
      <c r="CC76" s="1">
        <f t="shared" si="87"/>
        <v>0</v>
      </c>
      <c r="CD76" s="1">
        <f t="shared" si="88"/>
        <v>0</v>
      </c>
      <c r="CE76" s="950">
        <f t="shared" si="89"/>
        <v>0</v>
      </c>
      <c r="CF76" s="1">
        <f t="shared" si="90"/>
        <v>0</v>
      </c>
      <c r="CG76" s="1">
        <f t="shared" si="91"/>
        <v>0</v>
      </c>
      <c r="CH76" s="1">
        <f t="shared" si="68"/>
        <v>0</v>
      </c>
      <c r="CJ76" s="1">
        <f t="shared" si="92"/>
        <v>0</v>
      </c>
      <c r="CK76" s="1">
        <f t="shared" si="69"/>
        <v>0</v>
      </c>
      <c r="CM76" s="1">
        <f t="shared" si="70"/>
        <v>0</v>
      </c>
      <c r="CN76" s="1">
        <f t="shared" si="71"/>
        <v>0</v>
      </c>
      <c r="CO76" s="1">
        <f t="shared" si="72"/>
        <v>0</v>
      </c>
      <c r="CP76" s="1">
        <f t="shared" si="73"/>
        <v>0</v>
      </c>
      <c r="CQ76" s="1">
        <f t="shared" si="74"/>
        <v>0</v>
      </c>
      <c r="CR76" s="1">
        <f t="shared" si="75"/>
        <v>0</v>
      </c>
      <c r="CS76" s="1">
        <f t="shared" si="76"/>
        <v>0</v>
      </c>
      <c r="CT76" s="1">
        <f t="shared" si="77"/>
        <v>0</v>
      </c>
      <c r="CU76" s="1">
        <f t="shared" si="78"/>
        <v>0</v>
      </c>
      <c r="CV76" s="1">
        <f t="shared" si="79"/>
        <v>0</v>
      </c>
      <c r="CW76" s="1">
        <f t="shared" si="80"/>
        <v>0</v>
      </c>
      <c r="CX76" s="1">
        <f t="shared" si="81"/>
        <v>0</v>
      </c>
      <c r="CY76" s="1">
        <f t="shared" si="82"/>
        <v>0</v>
      </c>
      <c r="CZ76" s="1">
        <f t="shared" si="83"/>
        <v>0</v>
      </c>
      <c r="DA76" s="1">
        <f t="shared" si="84"/>
        <v>0</v>
      </c>
    </row>
    <row r="77" spans="1:16313" s="1" customFormat="1" ht="29" customHeight="1">
      <c r="B77" s="251"/>
      <c r="D77" s="440"/>
      <c r="E77" s="704"/>
      <c r="F77" s="704"/>
      <c r="G77" s="224"/>
      <c r="H77" s="60"/>
      <c r="I77" s="158"/>
      <c r="J77" s="60"/>
      <c r="K77" s="60"/>
      <c r="L77" s="451" t="s">
        <v>28</v>
      </c>
      <c r="N77" s="1092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202"/>
      <c r="AC77" s="202"/>
      <c r="AD77" s="166"/>
      <c r="AE77" s="191"/>
      <c r="AF77" s="206"/>
      <c r="AG77" s="758"/>
      <c r="AH77" s="246"/>
      <c r="AJ77" s="8"/>
      <c r="AL77" s="60"/>
      <c r="AM77" s="60"/>
      <c r="AN77" s="634"/>
      <c r="AO77" s="596"/>
      <c r="AP77" s="669"/>
      <c r="AQ77" s="271"/>
      <c r="AR77" s="271"/>
      <c r="AS77" s="271"/>
      <c r="AT77" s="271"/>
      <c r="AU77" s="271"/>
      <c r="AV77" s="271"/>
      <c r="AW77" s="271"/>
      <c r="AX77" s="271"/>
      <c r="AY77" s="271"/>
      <c r="AZ77" s="271"/>
      <c r="BA77" s="271"/>
      <c r="BB77" s="271"/>
      <c r="BC77" s="271"/>
      <c r="BD77" s="271"/>
      <c r="BE77" s="504"/>
      <c r="BF77" s="504"/>
      <c r="BG77" s="601"/>
      <c r="BH77" s="599"/>
      <c r="BI77" s="271"/>
      <c r="BJ77" s="498"/>
      <c r="BK77" s="60"/>
      <c r="BL77" s="498"/>
      <c r="BM77" s="60"/>
      <c r="BN77" s="498"/>
      <c r="BO77" s="60"/>
      <c r="BP77" s="498"/>
      <c r="BQ77" s="60"/>
      <c r="BR77" s="498"/>
      <c r="BS77" s="60"/>
      <c r="BT77" s="498"/>
      <c r="BU77" s="60"/>
      <c r="BV77" s="498"/>
      <c r="BW77" s="60"/>
      <c r="BX77" s="498"/>
      <c r="BY77" s="60"/>
      <c r="BZ77" s="271"/>
    </row>
    <row r="78" spans="1:16313" s="1" customFormat="1" ht="65.25" customHeight="1">
      <c r="A78" s="697" t="s">
        <v>28</v>
      </c>
      <c r="B78" s="698"/>
      <c r="C78" s="64"/>
      <c r="D78" s="957" t="s">
        <v>356</v>
      </c>
      <c r="E78" s="958"/>
      <c r="F78" s="958"/>
      <c r="G78" s="959" t="s">
        <v>685</v>
      </c>
      <c r="H78" s="960" t="s">
        <v>612</v>
      </c>
      <c r="I78" s="959" t="s">
        <v>522</v>
      </c>
      <c r="J78" s="960">
        <v>1</v>
      </c>
      <c r="K78" s="960">
        <v>0</v>
      </c>
      <c r="L78" s="960" t="s">
        <v>6190</v>
      </c>
      <c r="M78" s="961">
        <v>234.91823880000001</v>
      </c>
      <c r="N78" s="962"/>
      <c r="O78" s="962"/>
      <c r="P78" s="962"/>
      <c r="Q78" s="962"/>
      <c r="R78" s="962"/>
      <c r="S78" s="962"/>
      <c r="T78" s="962"/>
      <c r="U78" s="962"/>
      <c r="V78" s="962"/>
      <c r="W78" s="962"/>
      <c r="X78" s="962"/>
      <c r="Y78" s="963"/>
      <c r="Z78" s="963"/>
      <c r="AA78" s="963"/>
      <c r="AB78" s="952"/>
      <c r="AC78" s="952"/>
      <c r="AD78" s="964" t="s">
        <v>231</v>
      </c>
      <c r="AE78" s="965">
        <f>M78*N78+M78*O78+M78*P78+M78*Q78+M78*R78+M78*S78+M78*U78+M78*W78+M78*X78+M78*Y78+M78*Z78+M78*AA78+M78*V78+(M78*AB78*1.1)+(M78*AC78*1.1)+M78*T78</f>
        <v>0</v>
      </c>
      <c r="AF78" s="966" t="str">
        <f t="shared" ref="AF78:AF86" si="143">IF(B78="New","Yes","No")</f>
        <v>No</v>
      </c>
      <c r="AG78" s="1017" t="str">
        <f>IF(SUM(N78:AD78)&gt;0,"Yes","No")</f>
        <v>No</v>
      </c>
      <c r="AH78" s="989" t="str">
        <f t="shared" ref="AH78:AH86" si="144">IF(F78="P24 cat.","Yes","No")</f>
        <v>No</v>
      </c>
      <c r="AJ78" s="371">
        <v>3</v>
      </c>
      <c r="AK78" s="372">
        <f>AJ78*N78+AJ78*O78+AJ78*P78+AJ78*Q78+AJ78*R78+AJ78*S78+AJ78*U78+AJ78*W78+AJ78*X78+AJ78*Y78+AJ78*Z78+AJ78*AA78+AJ78*V78+AJ78*AB78+AJ78*AC78+AJ78*T78</f>
        <v>0</v>
      </c>
      <c r="AL78" s="60"/>
      <c r="AM78" s="60"/>
      <c r="AN78" s="634">
        <v>7</v>
      </c>
      <c r="AO78" s="596">
        <f>SUM(N78:AD78)*AN78</f>
        <v>0</v>
      </c>
      <c r="AP78" s="669"/>
      <c r="AQ78" s="271">
        <f t="shared" ref="AQ78:AQ86" si="145">N78*J78</f>
        <v>0</v>
      </c>
      <c r="AR78" s="271">
        <f t="shared" ref="AR78:AR86" si="146">O78*J78</f>
        <v>0</v>
      </c>
      <c r="AS78" s="271">
        <f t="shared" ref="AS78:AS86" si="147">P78*J78</f>
        <v>0</v>
      </c>
      <c r="AT78" s="271">
        <f t="shared" ref="AT78:AT86" si="148">Q78*J78</f>
        <v>0</v>
      </c>
      <c r="AU78" s="271">
        <f t="shared" ref="AU78:AU86" si="149">R78*J78</f>
        <v>0</v>
      </c>
      <c r="AV78" s="271">
        <f t="shared" ref="AV78:AV86" si="150">S78*J78</f>
        <v>0</v>
      </c>
      <c r="AW78" s="271">
        <f t="shared" ref="AW78:AW109" si="151">T78*J78</f>
        <v>0</v>
      </c>
      <c r="AX78" s="271">
        <f t="shared" ref="AX78:AX86" si="152">U78*J78</f>
        <v>0</v>
      </c>
      <c r="AY78" s="271">
        <f t="shared" ref="AY78:AY86" si="153">J78*V78</f>
        <v>0</v>
      </c>
      <c r="AZ78" s="271">
        <f t="shared" ref="AZ78:AZ86" si="154">W78*J78</f>
        <v>0</v>
      </c>
      <c r="BA78" s="271">
        <f t="shared" ref="BA78:BA86" si="155">X78*J78</f>
        <v>0</v>
      </c>
      <c r="BB78" s="271">
        <f t="shared" ref="BB78:BB86" si="156">Y78*J78</f>
        <v>0</v>
      </c>
      <c r="BC78" s="271">
        <f t="shared" ref="BC78:BC86" si="157">Z78*J78</f>
        <v>0</v>
      </c>
      <c r="BD78" s="271">
        <f t="shared" ref="BD78:BD86" si="158">AA78*J78</f>
        <v>0</v>
      </c>
      <c r="BE78" s="504">
        <f>AB78*J78</f>
        <v>0</v>
      </c>
      <c r="BF78" s="504">
        <f>AC78*J78</f>
        <v>0</v>
      </c>
      <c r="BG78" s="601"/>
      <c r="BH78" s="599">
        <v>3</v>
      </c>
      <c r="BI78" s="271"/>
      <c r="BJ78" s="500">
        <v>10</v>
      </c>
      <c r="BK78" s="173"/>
      <c r="BL78" s="500"/>
      <c r="BM78" s="173"/>
      <c r="BN78" s="500"/>
      <c r="BO78" s="173"/>
      <c r="BP78" s="500"/>
      <c r="BQ78" s="173"/>
      <c r="BR78" s="500"/>
      <c r="BS78" s="173"/>
      <c r="BT78" s="500"/>
      <c r="BU78" s="173"/>
      <c r="BV78" s="500"/>
      <c r="BW78" s="173"/>
      <c r="BX78" s="500"/>
      <c r="BY78" s="173"/>
      <c r="BZ78" s="271"/>
      <c r="CA78" s="1">
        <f t="shared" ref="CA78:CA109" si="159">IF(H78="XS",IF(SUM(AQ78:BG78)&gt;0,SUM(AQ78:BG78),0),0)</f>
        <v>0</v>
      </c>
      <c r="CB78" s="1">
        <f t="shared" ref="CB78:CB109" si="160">IF(H78="S",IF(SUM(AQ78:BG78)&gt;0,SUM(AQ78:BG78),0),0)</f>
        <v>0</v>
      </c>
      <c r="CC78" s="1">
        <f t="shared" ref="CC78:CC109" si="161">IF(H78="M",IF(SUM(AQ78:BG78)&gt;0,SUM(AQ78:BG78),0),0)</f>
        <v>0</v>
      </c>
      <c r="CD78" s="1">
        <f t="shared" ref="CD78:CD109" si="162">IF(H78="L",IF(SUM(AQ78:BG78)&gt;0,SUM(AQ78:BG78),0),0)</f>
        <v>0</v>
      </c>
      <c r="CE78" s="950">
        <f t="shared" ref="CE78:CE109" si="163">IF(H78="XL",IF(SUM(AQ78:BG78)&gt;0,SUM(AQ78:BG78),0),0)</f>
        <v>0</v>
      </c>
      <c r="CF78" s="1">
        <f t="shared" ref="CF78:CF109" si="164">IF(H78="2XL",IF(SUM(AQ78:BG78)&gt;0,SUM(AQ78:BG78),0),0)</f>
        <v>0</v>
      </c>
      <c r="CG78" s="1">
        <f t="shared" ref="CG78:CG109" si="165">IF(H78="3XL",IF(SUM(AQ78:BG78)&gt;0,SUM(AQ78:BG78),0),0)</f>
        <v>0</v>
      </c>
      <c r="CH78" s="1">
        <f t="shared" ref="CH78:CH109" si="166">IF(H78="various",IF(SUM(AQ78:BG78)&gt;0,SUM(AQ78:BG78),0),0)</f>
        <v>0</v>
      </c>
      <c r="CJ78" s="1">
        <f t="shared" ref="CJ78:CJ109" si="167">IF(E78="",IF(SUM(AQ78:BG78)&gt;0,SUM(AQ78:BG78),0),0)</f>
        <v>0</v>
      </c>
      <c r="CK78" s="1">
        <f t="shared" ref="CK78:CK109" si="168">IF(E78="Dual Tex.",IF(SUM(AQ78:BG78)&gt;0,SUM(AQ78:BG78),0),0)</f>
        <v>0</v>
      </c>
      <c r="CM78" s="1">
        <f t="shared" ref="CM78:CM109" si="169">IF(G78="sloper",IF(SUM(AQ78:BG78)&gt;0,SUM(AQ78:BG78),0),0)</f>
        <v>0</v>
      </c>
      <c r="CN78" s="1">
        <f t="shared" ref="CN78:CN109" si="170">IF(G78="footholds",IF(SUM(AQ78:BG78)&gt;0,SUM(AQ78:BG78),0),0)</f>
        <v>0</v>
      </c>
      <c r="CO78" s="1">
        <f t="shared" ref="CO78:CO109" si="171">IF(G78="micros",IF(SUM(AQ78:BG78)&gt;0,SUM(AQ78:BG78),0),0)</f>
        <v>0</v>
      </c>
      <c r="CP78" s="1">
        <f t="shared" ref="CP78:CP109" si="172">IF(G78="jug",IF(SUM(AQ78:BG78)&gt;0,SUM(AQ78:BG78),0),0)</f>
        <v>0</v>
      </c>
      <c r="CQ78" s="1">
        <f t="shared" ref="CQ78:CQ109" si="173">IF(G78="ledge",IF(SUM(AQ78:BG78)&gt;0,SUM(AQ78:BG78),0),0)</f>
        <v>0</v>
      </c>
      <c r="CR78" s="1">
        <f t="shared" ref="CR78:CR109" si="174">IF(G78="edge",IF(SUM(AQ78:BG78)&gt;0,SUM(AQ78:BG78),0),0)</f>
        <v>0</v>
      </c>
      <c r="CS78" s="1">
        <f t="shared" ref="CS78:CS109" si="175">IF(G78="crimp",IF(SUM(AQ78:BG78)&gt;0,SUM(AQ78:BG78),0),0)</f>
        <v>0</v>
      </c>
      <c r="CT78" s="1">
        <f t="shared" ref="CT78:CT109" si="176">IF(G78="incut",IF(SUM(AQ78:BG78)&gt;0,SUM(AQ78:BG78),0),0)</f>
        <v>0</v>
      </c>
      <c r="CU78" s="1">
        <f t="shared" ref="CU78:CU109" si="177">IF(G78="dish",IF(SUM(AQ78:BG78)&gt;0,SUM(AQ78:BG78),0),0)</f>
        <v>0</v>
      </c>
      <c r="CV78" s="1">
        <f t="shared" ref="CV78:CV109" si="178">IF(G78="pinch",IF(SUM(AQ78:BG78)&gt;0,SUM(AQ78:BG78),0),0)</f>
        <v>0</v>
      </c>
      <c r="CW78" s="1">
        <f t="shared" ref="CW78:CW109" si="179">IF(G78="pocket",IF(SUM(AQ78:BG78)&gt;0,SUM(AQ78:BG78),0),0)</f>
        <v>0</v>
      </c>
      <c r="CX78" s="1">
        <f t="shared" ref="CX78:CX109" si="180">IF(G78="insert",IF(SUM(AQ78:BG78)&gt;0,SUM(AQ78:BG78),0),0)</f>
        <v>0</v>
      </c>
      <c r="CY78" s="1">
        <f t="shared" ref="CY78:CY109" si="181">IF(G78="feature",IF(SUM(AQ78:BG78)&gt;0,SUM(AQ78:BG78),0),0)</f>
        <v>0</v>
      </c>
      <c r="CZ78" s="1">
        <f t="shared" ref="CZ78:CZ109" si="182">IF(G78="scoop",IF(SUM(AQ78:BG78)&gt;0,SUM(AQ78:BG78),0),0)</f>
        <v>0</v>
      </c>
      <c r="DA78" s="1">
        <f t="shared" ref="DA78:DA109" si="183">IF(G78="various",IF(SUM(AQ78:BG78)&gt;0,SUM(AQ78:BG78),0),0)</f>
        <v>0</v>
      </c>
    </row>
    <row r="79" spans="1:16313" s="1" customFormat="1" ht="65.25" customHeight="1">
      <c r="A79" s="1382" t="s">
        <v>217</v>
      </c>
      <c r="B79" s="258"/>
      <c r="C79" s="180"/>
      <c r="D79" s="438" t="s">
        <v>357</v>
      </c>
      <c r="E79" s="706"/>
      <c r="F79" s="706"/>
      <c r="G79" s="180" t="s">
        <v>685</v>
      </c>
      <c r="H79" s="179" t="s">
        <v>214</v>
      </c>
      <c r="I79" s="180" t="s">
        <v>754</v>
      </c>
      <c r="J79" s="179">
        <v>1</v>
      </c>
      <c r="K79" s="179">
        <v>0</v>
      </c>
      <c r="L79" s="179" t="s">
        <v>6190</v>
      </c>
      <c r="M79" s="897">
        <v>103.17510000000001</v>
      </c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2"/>
      <c r="Z79" s="182"/>
      <c r="AA79" s="182"/>
      <c r="AB79" s="813"/>
      <c r="AC79" s="813"/>
      <c r="AD79" s="841" t="s">
        <v>231</v>
      </c>
      <c r="AE79" s="161">
        <f>M79*N79+M79*O79+M79*P79+M79*Q79+M79*R79+M79*S79+M79*U79+M79*W79+M79*X79+M79*Y79+M79*Z79+M79*AA79+M79*V79+(M79*AB79*1.1)+(M79*AC79*1.1)+M79*T79</f>
        <v>0</v>
      </c>
      <c r="AF79" s="187" t="str">
        <f t="shared" si="143"/>
        <v>No</v>
      </c>
      <c r="AG79" s="401" t="str">
        <f t="shared" ref="AG79:AG86" si="184">IF(SUM(N79:AD79)&gt;0,"Yes","No")</f>
        <v>No</v>
      </c>
      <c r="AH79" s="150" t="str">
        <f t="shared" si="144"/>
        <v>No</v>
      </c>
      <c r="AJ79" s="373">
        <v>1</v>
      </c>
      <c r="AK79" s="372">
        <f t="shared" ref="AK79:AK81" si="185">AJ79*N79+AJ79*O79+AJ79*P79+AJ79*Q79+AJ79*R79+AJ79*S79+AJ79*U79+AJ79*W79+AJ79*X79+AJ79*Y79+AJ79*Z79+AJ79*AA79+AJ79*V79+AJ79*AB79+AJ79*AC79+AJ79*T79</f>
        <v>0</v>
      </c>
      <c r="AL79" s="60"/>
      <c r="AM79" s="60"/>
      <c r="AN79" s="634">
        <v>3.3</v>
      </c>
      <c r="AO79" s="596">
        <f t="shared" ref="AO79:AO80" si="186">SUM(N79:AD79)*AN79</f>
        <v>0</v>
      </c>
      <c r="AP79" s="669"/>
      <c r="AQ79" s="271">
        <f t="shared" si="145"/>
        <v>0</v>
      </c>
      <c r="AR79" s="271">
        <f t="shared" si="146"/>
        <v>0</v>
      </c>
      <c r="AS79" s="271">
        <f t="shared" si="147"/>
        <v>0</v>
      </c>
      <c r="AT79" s="271">
        <f t="shared" si="148"/>
        <v>0</v>
      </c>
      <c r="AU79" s="271">
        <f t="shared" si="149"/>
        <v>0</v>
      </c>
      <c r="AV79" s="271">
        <f t="shared" si="150"/>
        <v>0</v>
      </c>
      <c r="AW79" s="271">
        <f t="shared" si="151"/>
        <v>0</v>
      </c>
      <c r="AX79" s="271">
        <f t="shared" si="152"/>
        <v>0</v>
      </c>
      <c r="AY79" s="271">
        <f t="shared" si="153"/>
        <v>0</v>
      </c>
      <c r="AZ79" s="271">
        <f t="shared" si="154"/>
        <v>0</v>
      </c>
      <c r="BA79" s="271">
        <f t="shared" si="155"/>
        <v>0</v>
      </c>
      <c r="BB79" s="271">
        <f t="shared" si="156"/>
        <v>0</v>
      </c>
      <c r="BC79" s="271">
        <f t="shared" si="157"/>
        <v>0</v>
      </c>
      <c r="BD79" s="271">
        <f t="shared" si="158"/>
        <v>0</v>
      </c>
      <c r="BE79" s="504">
        <f>AB79*J79</f>
        <v>0</v>
      </c>
      <c r="BF79" s="504">
        <f>AC79*J79</f>
        <v>0</v>
      </c>
      <c r="BG79" s="601"/>
      <c r="BH79" s="599">
        <v>1</v>
      </c>
      <c r="BI79" s="271"/>
      <c r="BJ79" s="497">
        <v>8</v>
      </c>
      <c r="BK79" s="179"/>
      <c r="BL79" s="497"/>
      <c r="BM79" s="179"/>
      <c r="BN79" s="497"/>
      <c r="BO79" s="179"/>
      <c r="BP79" s="497"/>
      <c r="BQ79" s="179"/>
      <c r="BR79" s="497"/>
      <c r="BS79" s="179"/>
      <c r="BT79" s="497"/>
      <c r="BU79" s="179"/>
      <c r="BV79" s="497"/>
      <c r="BW79" s="179"/>
      <c r="BX79" s="497"/>
      <c r="BY79" s="179"/>
      <c r="BZ79" s="271"/>
      <c r="CA79" s="1">
        <f t="shared" si="159"/>
        <v>0</v>
      </c>
      <c r="CB79" s="1">
        <f t="shared" si="160"/>
        <v>0</v>
      </c>
      <c r="CC79" s="1">
        <f t="shared" si="161"/>
        <v>0</v>
      </c>
      <c r="CD79" s="1">
        <f t="shared" si="162"/>
        <v>0</v>
      </c>
      <c r="CE79" s="950">
        <f t="shared" si="163"/>
        <v>0</v>
      </c>
      <c r="CF79" s="1">
        <f t="shared" si="164"/>
        <v>0</v>
      </c>
      <c r="CG79" s="1">
        <f t="shared" si="165"/>
        <v>0</v>
      </c>
      <c r="CH79" s="1">
        <f t="shared" si="166"/>
        <v>0</v>
      </c>
      <c r="CJ79" s="1">
        <f t="shared" si="167"/>
        <v>0</v>
      </c>
      <c r="CK79" s="1">
        <f t="shared" si="168"/>
        <v>0</v>
      </c>
      <c r="CM79" s="1">
        <f t="shared" si="169"/>
        <v>0</v>
      </c>
      <c r="CN79" s="1">
        <f t="shared" si="170"/>
        <v>0</v>
      </c>
      <c r="CO79" s="1">
        <f t="shared" si="171"/>
        <v>0</v>
      </c>
      <c r="CP79" s="1">
        <f t="shared" si="172"/>
        <v>0</v>
      </c>
      <c r="CQ79" s="1">
        <f t="shared" si="173"/>
        <v>0</v>
      </c>
      <c r="CR79" s="1">
        <f t="shared" si="174"/>
        <v>0</v>
      </c>
      <c r="CS79" s="1">
        <f t="shared" si="175"/>
        <v>0</v>
      </c>
      <c r="CT79" s="1">
        <f t="shared" si="176"/>
        <v>0</v>
      </c>
      <c r="CU79" s="1">
        <f t="shared" si="177"/>
        <v>0</v>
      </c>
      <c r="CV79" s="1">
        <f t="shared" si="178"/>
        <v>0</v>
      </c>
      <c r="CW79" s="1">
        <f t="shared" si="179"/>
        <v>0</v>
      </c>
      <c r="CX79" s="1">
        <f t="shared" si="180"/>
        <v>0</v>
      </c>
      <c r="CY79" s="1">
        <f t="shared" si="181"/>
        <v>0</v>
      </c>
      <c r="CZ79" s="1">
        <f t="shared" si="182"/>
        <v>0</v>
      </c>
      <c r="DA79" s="1">
        <f t="shared" si="183"/>
        <v>0</v>
      </c>
    </row>
    <row r="80" spans="1:16313" s="1" customFormat="1" ht="65.25" customHeight="1">
      <c r="A80" s="1383"/>
      <c r="B80" s="255"/>
      <c r="C80" s="132"/>
      <c r="D80" s="968" t="s">
        <v>358</v>
      </c>
      <c r="E80" s="969"/>
      <c r="F80" s="969"/>
      <c r="G80" s="970" t="s">
        <v>685</v>
      </c>
      <c r="H80" s="971" t="s">
        <v>220</v>
      </c>
      <c r="I80" s="970" t="s">
        <v>523</v>
      </c>
      <c r="J80" s="971">
        <v>1</v>
      </c>
      <c r="K80" s="971">
        <v>0</v>
      </c>
      <c r="L80" s="971" t="s">
        <v>6190</v>
      </c>
      <c r="M80" s="972">
        <v>80.24730000000001</v>
      </c>
      <c r="N80" s="973"/>
      <c r="O80" s="973"/>
      <c r="P80" s="973"/>
      <c r="Q80" s="973"/>
      <c r="R80" s="973"/>
      <c r="S80" s="973"/>
      <c r="T80" s="973"/>
      <c r="U80" s="973"/>
      <c r="V80" s="973"/>
      <c r="W80" s="973"/>
      <c r="X80" s="973"/>
      <c r="Y80" s="974"/>
      <c r="Z80" s="974"/>
      <c r="AA80" s="974"/>
      <c r="AB80" s="975"/>
      <c r="AC80" s="975"/>
      <c r="AD80" s="976" t="s">
        <v>231</v>
      </c>
      <c r="AE80" s="977">
        <f>M80*N80+M80*O80+M80*P80+M80*Q80+M80*R80+M80*S80+M80*U80+M80*W80+M80*X80+M80*Y80+M80*Z80+M80*AA80+M80*V80+(M80*AB80*1.1)+(M80*AC80*1.1)+M80*T80</f>
        <v>0</v>
      </c>
      <c r="AF80" s="978" t="str">
        <f t="shared" si="143"/>
        <v>No</v>
      </c>
      <c r="AG80" s="1017" t="str">
        <f>IF(SUM(N80:AD80)&gt;0,"Yes","No")</f>
        <v>No</v>
      </c>
      <c r="AH80" s="967" t="str">
        <f t="shared" si="144"/>
        <v>No</v>
      </c>
      <c r="AJ80" s="373">
        <v>1</v>
      </c>
      <c r="AK80" s="372">
        <f t="shared" si="185"/>
        <v>0</v>
      </c>
      <c r="AL80" s="60"/>
      <c r="AM80" s="60"/>
      <c r="AN80" s="634">
        <v>1.9</v>
      </c>
      <c r="AO80" s="596">
        <f t="shared" si="186"/>
        <v>0</v>
      </c>
      <c r="AP80" s="669"/>
      <c r="AQ80" s="271">
        <f t="shared" si="145"/>
        <v>0</v>
      </c>
      <c r="AR80" s="271">
        <f t="shared" si="146"/>
        <v>0</v>
      </c>
      <c r="AS80" s="271">
        <f t="shared" si="147"/>
        <v>0</v>
      </c>
      <c r="AT80" s="271">
        <f t="shared" si="148"/>
        <v>0</v>
      </c>
      <c r="AU80" s="271">
        <f t="shared" si="149"/>
        <v>0</v>
      </c>
      <c r="AV80" s="271">
        <f t="shared" si="150"/>
        <v>0</v>
      </c>
      <c r="AW80" s="271">
        <f t="shared" si="151"/>
        <v>0</v>
      </c>
      <c r="AX80" s="271">
        <f t="shared" si="152"/>
        <v>0</v>
      </c>
      <c r="AY80" s="271">
        <f t="shared" si="153"/>
        <v>0</v>
      </c>
      <c r="AZ80" s="271">
        <f t="shared" si="154"/>
        <v>0</v>
      </c>
      <c r="BA80" s="271">
        <f t="shared" si="155"/>
        <v>0</v>
      </c>
      <c r="BB80" s="271">
        <f t="shared" si="156"/>
        <v>0</v>
      </c>
      <c r="BC80" s="271">
        <f t="shared" si="157"/>
        <v>0</v>
      </c>
      <c r="BD80" s="271">
        <f t="shared" si="158"/>
        <v>0</v>
      </c>
      <c r="BE80" s="504">
        <f>AB80*J80</f>
        <v>0</v>
      </c>
      <c r="BF80" s="504">
        <f>AC80*J80</f>
        <v>0</v>
      </c>
      <c r="BG80" s="601"/>
      <c r="BH80" s="599">
        <v>1</v>
      </c>
      <c r="BI80" s="271"/>
      <c r="BJ80" s="498">
        <v>6</v>
      </c>
      <c r="BK80" s="151"/>
      <c r="BL80" s="498"/>
      <c r="BM80" s="151"/>
      <c r="BN80" s="498"/>
      <c r="BO80" s="151"/>
      <c r="BP80" s="498"/>
      <c r="BQ80" s="151"/>
      <c r="BR80" s="498"/>
      <c r="BS80" s="151"/>
      <c r="BT80" s="498"/>
      <c r="BU80" s="151"/>
      <c r="BV80" s="498"/>
      <c r="BW80" s="151"/>
      <c r="BX80" s="498"/>
      <c r="BY80" s="151"/>
      <c r="BZ80" s="271"/>
      <c r="CA80" s="1">
        <f t="shared" si="159"/>
        <v>0</v>
      </c>
      <c r="CB80" s="1">
        <f t="shared" si="160"/>
        <v>0</v>
      </c>
      <c r="CC80" s="1">
        <f t="shared" si="161"/>
        <v>0</v>
      </c>
      <c r="CD80" s="1">
        <f t="shared" si="162"/>
        <v>0</v>
      </c>
      <c r="CE80" s="950">
        <f t="shared" si="163"/>
        <v>0</v>
      </c>
      <c r="CF80" s="1">
        <f t="shared" si="164"/>
        <v>0</v>
      </c>
      <c r="CG80" s="1">
        <f t="shared" si="165"/>
        <v>0</v>
      </c>
      <c r="CH80" s="1">
        <f t="shared" si="166"/>
        <v>0</v>
      </c>
      <c r="CJ80" s="1">
        <f t="shared" si="167"/>
        <v>0</v>
      </c>
      <c r="CK80" s="1">
        <f t="shared" si="168"/>
        <v>0</v>
      </c>
      <c r="CM80" s="1">
        <f t="shared" si="169"/>
        <v>0</v>
      </c>
      <c r="CN80" s="1">
        <f t="shared" si="170"/>
        <v>0</v>
      </c>
      <c r="CO80" s="1">
        <f t="shared" si="171"/>
        <v>0</v>
      </c>
      <c r="CP80" s="1">
        <f t="shared" si="172"/>
        <v>0</v>
      </c>
      <c r="CQ80" s="1">
        <f t="shared" si="173"/>
        <v>0</v>
      </c>
      <c r="CR80" s="1">
        <f t="shared" si="174"/>
        <v>0</v>
      </c>
      <c r="CS80" s="1">
        <f t="shared" si="175"/>
        <v>0</v>
      </c>
      <c r="CT80" s="1">
        <f t="shared" si="176"/>
        <v>0</v>
      </c>
      <c r="CU80" s="1">
        <f t="shared" si="177"/>
        <v>0</v>
      </c>
      <c r="CV80" s="1">
        <f t="shared" si="178"/>
        <v>0</v>
      </c>
      <c r="CW80" s="1">
        <f t="shared" si="179"/>
        <v>0</v>
      </c>
      <c r="CX80" s="1">
        <f t="shared" si="180"/>
        <v>0</v>
      </c>
      <c r="CY80" s="1">
        <f t="shared" si="181"/>
        <v>0</v>
      </c>
      <c r="CZ80" s="1">
        <f t="shared" si="182"/>
        <v>0</v>
      </c>
      <c r="DA80" s="1">
        <f t="shared" si="183"/>
        <v>0</v>
      </c>
    </row>
    <row r="81" spans="1:105" s="1" customFormat="1" ht="65.25" customHeight="1">
      <c r="A81" s="1384"/>
      <c r="B81" s="257"/>
      <c r="C81" s="164"/>
      <c r="D81" s="433" t="s">
        <v>5151</v>
      </c>
      <c r="E81" s="703"/>
      <c r="F81" s="703"/>
      <c r="G81" s="188" t="s">
        <v>685</v>
      </c>
      <c r="H81" s="164" t="s">
        <v>220</v>
      </c>
      <c r="I81" s="188" t="s">
        <v>524</v>
      </c>
      <c r="J81" s="164">
        <v>1</v>
      </c>
      <c r="K81" s="164">
        <v>0</v>
      </c>
      <c r="L81" s="188" t="s">
        <v>6191</v>
      </c>
      <c r="M81" s="898">
        <v>103.17510000000001</v>
      </c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90"/>
      <c r="Z81" s="190"/>
      <c r="AA81" s="190"/>
      <c r="AB81" s="813"/>
      <c r="AC81" s="813"/>
      <c r="AD81" s="841" t="s">
        <v>231</v>
      </c>
      <c r="AE81" s="205">
        <f>M81*N81+M81*O81+M81*P81+M81*Q81+M81*R81+M81*S81+M81*U81+M81*W81+M81*X81+M81*Y81+M81*Z81+M81*AA81+M81*V81+(M81*AB81*1.1)+(M81*AC81*1.1)+M81*T81</f>
        <v>0</v>
      </c>
      <c r="AF81" s="187" t="str">
        <f t="shared" si="143"/>
        <v>No</v>
      </c>
      <c r="AG81" s="246" t="str">
        <f t="shared" si="184"/>
        <v>No</v>
      </c>
      <c r="AH81" s="163" t="str">
        <f t="shared" si="144"/>
        <v>No</v>
      </c>
      <c r="AJ81" s="373">
        <v>1</v>
      </c>
      <c r="AK81" s="372">
        <f t="shared" si="185"/>
        <v>0</v>
      </c>
      <c r="AL81" s="60"/>
      <c r="AM81" s="60"/>
      <c r="AN81" s="634">
        <v>1.5</v>
      </c>
      <c r="AO81" s="596">
        <f t="shared" ref="AO81:AO86" si="187">SUM(N81:AD81)*AN81</f>
        <v>0</v>
      </c>
      <c r="AP81" s="669"/>
      <c r="AQ81" s="271">
        <f t="shared" si="145"/>
        <v>0</v>
      </c>
      <c r="AR81" s="271">
        <f t="shared" si="146"/>
        <v>0</v>
      </c>
      <c r="AS81" s="271">
        <f t="shared" si="147"/>
        <v>0</v>
      </c>
      <c r="AT81" s="271">
        <f t="shared" si="148"/>
        <v>0</v>
      </c>
      <c r="AU81" s="271">
        <f t="shared" si="149"/>
        <v>0</v>
      </c>
      <c r="AV81" s="271">
        <f t="shared" si="150"/>
        <v>0</v>
      </c>
      <c r="AW81" s="271">
        <f t="shared" si="151"/>
        <v>0</v>
      </c>
      <c r="AX81" s="271">
        <f t="shared" si="152"/>
        <v>0</v>
      </c>
      <c r="AY81" s="271">
        <f t="shared" si="153"/>
        <v>0</v>
      </c>
      <c r="AZ81" s="271">
        <f t="shared" si="154"/>
        <v>0</v>
      </c>
      <c r="BA81" s="271">
        <f t="shared" si="155"/>
        <v>0</v>
      </c>
      <c r="BB81" s="271">
        <f t="shared" si="156"/>
        <v>0</v>
      </c>
      <c r="BC81" s="271">
        <f t="shared" si="157"/>
        <v>0</v>
      </c>
      <c r="BD81" s="271">
        <f t="shared" si="158"/>
        <v>0</v>
      </c>
      <c r="BE81" s="504">
        <f>AB81*J81</f>
        <v>0</v>
      </c>
      <c r="BF81" s="504">
        <f>AC81*J81</f>
        <v>0</v>
      </c>
      <c r="BG81" s="601"/>
      <c r="BH81" s="599">
        <v>1</v>
      </c>
      <c r="BI81" s="271"/>
      <c r="BJ81" s="499">
        <v>3</v>
      </c>
      <c r="BK81" s="164"/>
      <c r="BL81" s="499"/>
      <c r="BM81" s="164"/>
      <c r="BN81" s="499"/>
      <c r="BO81" s="164"/>
      <c r="BP81" s="499"/>
      <c r="BQ81" s="164"/>
      <c r="BR81" s="499"/>
      <c r="BS81" s="164"/>
      <c r="BT81" s="499"/>
      <c r="BU81" s="164"/>
      <c r="BV81" s="499"/>
      <c r="BW81" s="164">
        <v>1</v>
      </c>
      <c r="BX81" s="499"/>
      <c r="BY81" s="164"/>
      <c r="BZ81" s="271"/>
      <c r="CA81" s="1">
        <f t="shared" si="159"/>
        <v>0</v>
      </c>
      <c r="CB81" s="1">
        <f t="shared" si="160"/>
        <v>0</v>
      </c>
      <c r="CC81" s="1">
        <f t="shared" si="161"/>
        <v>0</v>
      </c>
      <c r="CD81" s="1">
        <f t="shared" si="162"/>
        <v>0</v>
      </c>
      <c r="CE81" s="950">
        <f t="shared" si="163"/>
        <v>0</v>
      </c>
      <c r="CF81" s="1">
        <f t="shared" si="164"/>
        <v>0</v>
      </c>
      <c r="CG81" s="1">
        <f t="shared" si="165"/>
        <v>0</v>
      </c>
      <c r="CH81" s="1">
        <f t="shared" si="166"/>
        <v>0</v>
      </c>
      <c r="CJ81" s="1">
        <f t="shared" si="167"/>
        <v>0</v>
      </c>
      <c r="CK81" s="1">
        <f t="shared" si="168"/>
        <v>0</v>
      </c>
      <c r="CM81" s="1">
        <f t="shared" si="169"/>
        <v>0</v>
      </c>
      <c r="CN81" s="1">
        <f t="shared" si="170"/>
        <v>0</v>
      </c>
      <c r="CO81" s="1">
        <f t="shared" si="171"/>
        <v>0</v>
      </c>
      <c r="CP81" s="1">
        <f t="shared" si="172"/>
        <v>0</v>
      </c>
      <c r="CQ81" s="1">
        <f t="shared" si="173"/>
        <v>0</v>
      </c>
      <c r="CR81" s="1">
        <f t="shared" si="174"/>
        <v>0</v>
      </c>
      <c r="CS81" s="1">
        <f t="shared" si="175"/>
        <v>0</v>
      </c>
      <c r="CT81" s="1">
        <f t="shared" si="176"/>
        <v>0</v>
      </c>
      <c r="CU81" s="1">
        <f t="shared" si="177"/>
        <v>0</v>
      </c>
      <c r="CV81" s="1">
        <f t="shared" si="178"/>
        <v>0</v>
      </c>
      <c r="CW81" s="1">
        <f t="shared" si="179"/>
        <v>0</v>
      </c>
      <c r="CX81" s="1">
        <f t="shared" si="180"/>
        <v>0</v>
      </c>
      <c r="CY81" s="1">
        <f t="shared" si="181"/>
        <v>0</v>
      </c>
      <c r="CZ81" s="1">
        <f t="shared" si="182"/>
        <v>0</v>
      </c>
      <c r="DA81" s="1">
        <f t="shared" si="183"/>
        <v>0</v>
      </c>
    </row>
    <row r="82" spans="1:105" s="60" customFormat="1" ht="65.25" customHeight="1">
      <c r="A82" s="1382" t="s">
        <v>218</v>
      </c>
      <c r="B82" s="258"/>
      <c r="C82" s="144"/>
      <c r="D82" s="979" t="s">
        <v>359</v>
      </c>
      <c r="E82" s="980"/>
      <c r="F82" s="980"/>
      <c r="G82" s="981" t="s">
        <v>685</v>
      </c>
      <c r="H82" s="982" t="s">
        <v>220</v>
      </c>
      <c r="I82" s="981" t="s">
        <v>661</v>
      </c>
      <c r="J82" s="982">
        <v>2</v>
      </c>
      <c r="K82" s="982">
        <v>0</v>
      </c>
      <c r="L82" s="982" t="s">
        <v>6190</v>
      </c>
      <c r="M82" s="983">
        <v>149.03070000000002</v>
      </c>
      <c r="N82" s="984"/>
      <c r="O82" s="984"/>
      <c r="P82" s="984"/>
      <c r="Q82" s="984"/>
      <c r="R82" s="984"/>
      <c r="S82" s="984"/>
      <c r="T82" s="984"/>
      <c r="U82" s="984"/>
      <c r="V82" s="984"/>
      <c r="W82" s="984"/>
      <c r="X82" s="984"/>
      <c r="Y82" s="985"/>
      <c r="Z82" s="985"/>
      <c r="AA82" s="985"/>
      <c r="AB82" s="986"/>
      <c r="AC82" s="986"/>
      <c r="AD82" s="987" t="s">
        <v>231</v>
      </c>
      <c r="AE82" s="977">
        <f>M82*N82+M82*O82+M82*P82+M82*Q82+M82*R82+M82*S82+M82*U82+M82*W82+M82*X82+M82*Y82+M82*Z82+M82*AA82+M82*V82+(M82*AB82*1.1)+(M82*AC82*1.1)+M82*T82</f>
        <v>0</v>
      </c>
      <c r="AF82" s="988" t="str">
        <f t="shared" si="143"/>
        <v>No</v>
      </c>
      <c r="AG82" s="1025" t="str">
        <f t="shared" si="184"/>
        <v>No</v>
      </c>
      <c r="AH82" s="989" t="str">
        <f t="shared" si="144"/>
        <v>No</v>
      </c>
      <c r="AI82" s="1"/>
      <c r="AJ82" s="373">
        <v>2</v>
      </c>
      <c r="AK82" s="372">
        <f>AJ82*N82+AJ82*O82+AJ82*P82+AJ82*Q82+AJ82*R82+AJ82*S82+AJ82*U82+AJ82*W82+AJ82*X82+AJ82*Y82+AJ82*Z82+AJ82*AA82+AJ82*V82+AJ82*AB82+AJ82*AC82+AJ82*T82</f>
        <v>0</v>
      </c>
      <c r="AN82" s="634">
        <v>3</v>
      </c>
      <c r="AO82" s="596">
        <f t="shared" si="187"/>
        <v>0</v>
      </c>
      <c r="AP82" s="669"/>
      <c r="AQ82" s="271">
        <f t="shared" si="145"/>
        <v>0</v>
      </c>
      <c r="AR82" s="271">
        <f t="shared" si="146"/>
        <v>0</v>
      </c>
      <c r="AS82" s="271">
        <f t="shared" si="147"/>
        <v>0</v>
      </c>
      <c r="AT82" s="271">
        <f t="shared" si="148"/>
        <v>0</v>
      </c>
      <c r="AU82" s="271">
        <f t="shared" si="149"/>
        <v>0</v>
      </c>
      <c r="AV82" s="271">
        <f t="shared" si="150"/>
        <v>0</v>
      </c>
      <c r="AW82" s="271">
        <f t="shared" si="151"/>
        <v>0</v>
      </c>
      <c r="AX82" s="271">
        <f t="shared" si="152"/>
        <v>0</v>
      </c>
      <c r="AY82" s="271">
        <f t="shared" si="153"/>
        <v>0</v>
      </c>
      <c r="AZ82" s="271">
        <f t="shared" si="154"/>
        <v>0</v>
      </c>
      <c r="BA82" s="271">
        <f t="shared" si="155"/>
        <v>0</v>
      </c>
      <c r="BB82" s="271">
        <f t="shared" si="156"/>
        <v>0</v>
      </c>
      <c r="BC82" s="271">
        <f t="shared" si="157"/>
        <v>0</v>
      </c>
      <c r="BD82" s="271">
        <f t="shared" si="158"/>
        <v>0</v>
      </c>
      <c r="BE82" s="504">
        <f>AB82*J82</f>
        <v>0</v>
      </c>
      <c r="BF82" s="504">
        <f>AC82*J82</f>
        <v>0</v>
      </c>
      <c r="BG82" s="601"/>
      <c r="BH82" s="599">
        <v>2</v>
      </c>
      <c r="BI82" s="271"/>
      <c r="BJ82" s="497">
        <v>10</v>
      </c>
      <c r="BK82" s="192"/>
      <c r="BL82" s="497"/>
      <c r="BM82" s="192"/>
      <c r="BN82" s="497"/>
      <c r="BO82" s="192"/>
      <c r="BP82" s="497"/>
      <c r="BQ82" s="192"/>
      <c r="BR82" s="497"/>
      <c r="BS82" s="192"/>
      <c r="BT82" s="497"/>
      <c r="BU82" s="192"/>
      <c r="BV82" s="497"/>
      <c r="BW82" s="192"/>
      <c r="BX82" s="497"/>
      <c r="BY82" s="192"/>
      <c r="BZ82" s="271"/>
      <c r="CA82" s="1">
        <f t="shared" si="159"/>
        <v>0</v>
      </c>
      <c r="CB82" s="1">
        <f t="shared" si="160"/>
        <v>0</v>
      </c>
      <c r="CC82" s="1">
        <f t="shared" si="161"/>
        <v>0</v>
      </c>
      <c r="CD82" s="1">
        <f t="shared" si="162"/>
        <v>0</v>
      </c>
      <c r="CE82" s="950">
        <f t="shared" si="163"/>
        <v>0</v>
      </c>
      <c r="CF82" s="1">
        <f t="shared" si="164"/>
        <v>0</v>
      </c>
      <c r="CG82" s="1">
        <f t="shared" si="165"/>
        <v>0</v>
      </c>
      <c r="CH82" s="1">
        <f t="shared" si="166"/>
        <v>0</v>
      </c>
      <c r="CJ82" s="1">
        <f t="shared" si="167"/>
        <v>0</v>
      </c>
      <c r="CK82" s="1">
        <f t="shared" si="168"/>
        <v>0</v>
      </c>
      <c r="CM82" s="1">
        <f t="shared" si="169"/>
        <v>0</v>
      </c>
      <c r="CN82" s="1">
        <f t="shared" si="170"/>
        <v>0</v>
      </c>
      <c r="CO82" s="1">
        <f t="shared" si="171"/>
        <v>0</v>
      </c>
      <c r="CP82" s="1">
        <f t="shared" si="172"/>
        <v>0</v>
      </c>
      <c r="CQ82" s="1">
        <f t="shared" si="173"/>
        <v>0</v>
      </c>
      <c r="CR82" s="1">
        <f t="shared" si="174"/>
        <v>0</v>
      </c>
      <c r="CS82" s="1">
        <f t="shared" si="175"/>
        <v>0</v>
      </c>
      <c r="CT82" s="1">
        <f t="shared" si="176"/>
        <v>0</v>
      </c>
      <c r="CU82" s="1">
        <f t="shared" si="177"/>
        <v>0</v>
      </c>
      <c r="CV82" s="1">
        <f t="shared" si="178"/>
        <v>0</v>
      </c>
      <c r="CW82" s="1">
        <f t="shared" si="179"/>
        <v>0</v>
      </c>
      <c r="CX82" s="1">
        <f t="shared" si="180"/>
        <v>0</v>
      </c>
      <c r="CY82" s="1">
        <f t="shared" si="181"/>
        <v>0</v>
      </c>
      <c r="CZ82" s="1">
        <f t="shared" si="182"/>
        <v>0</v>
      </c>
      <c r="DA82" s="1">
        <f t="shared" si="183"/>
        <v>0</v>
      </c>
    </row>
    <row r="83" spans="1:105" s="60" customFormat="1" ht="65.25" customHeight="1">
      <c r="A83" s="1384"/>
      <c r="B83" s="247"/>
      <c r="C83" s="202"/>
      <c r="D83" s="990" t="s">
        <v>360</v>
      </c>
      <c r="E83" s="991" t="s">
        <v>88</v>
      </c>
      <c r="F83" s="991"/>
      <c r="G83" s="992" t="s">
        <v>685</v>
      </c>
      <c r="H83" s="938" t="s">
        <v>220</v>
      </c>
      <c r="I83" s="992" t="s">
        <v>661</v>
      </c>
      <c r="J83" s="938">
        <v>2</v>
      </c>
      <c r="K83" s="938">
        <v>0</v>
      </c>
      <c r="L83" s="938" t="s">
        <v>6190</v>
      </c>
      <c r="M83" s="993">
        <v>194.88630000000003</v>
      </c>
      <c r="N83" s="994"/>
      <c r="O83" s="994"/>
      <c r="P83" s="994"/>
      <c r="Q83" s="994"/>
      <c r="R83" s="994"/>
      <c r="S83" s="994"/>
      <c r="T83" s="994"/>
      <c r="U83" s="994"/>
      <c r="V83" s="994"/>
      <c r="W83" s="994"/>
      <c r="X83" s="994"/>
      <c r="Y83" s="995"/>
      <c r="Z83" s="995"/>
      <c r="AA83" s="995"/>
      <c r="AB83" s="964" t="s">
        <v>231</v>
      </c>
      <c r="AC83" s="964" t="s">
        <v>231</v>
      </c>
      <c r="AD83" s="995"/>
      <c r="AE83" s="965">
        <f>M83*N83+M83*O83+M83*P83+M83*Q83+M83*R83+M83*S83+M83*U83+M83*W83+M83*X83+M83*Y83+M83*Z83+M83*AA83+M83*V83+M83*AD83+M83*T83</f>
        <v>0</v>
      </c>
      <c r="AF83" s="966" t="str">
        <f t="shared" si="143"/>
        <v>No</v>
      </c>
      <c r="AG83" s="1017" t="str">
        <f t="shared" si="184"/>
        <v>No</v>
      </c>
      <c r="AH83" s="967" t="str">
        <f t="shared" si="144"/>
        <v>No</v>
      </c>
      <c r="AI83" s="1"/>
      <c r="AJ83" s="373">
        <v>2</v>
      </c>
      <c r="AK83" s="374">
        <f>AJ83*N83+AJ83*O83+AJ83*P83+AJ83*Q83+AJ83*R83+AJ83*S83+AJ83*U83+AJ83*W83+AJ83*X83+AJ83*Y83+AJ83*Z83+AJ83*AA83+AJ83*V83+AJ83*AD83+AJ83*T83</f>
        <v>0</v>
      </c>
      <c r="AN83" s="634">
        <v>3</v>
      </c>
      <c r="AO83" s="596">
        <f t="shared" si="187"/>
        <v>0</v>
      </c>
      <c r="AP83" s="669"/>
      <c r="AQ83" s="271">
        <f t="shared" si="145"/>
        <v>0</v>
      </c>
      <c r="AR83" s="271">
        <f t="shared" si="146"/>
        <v>0</v>
      </c>
      <c r="AS83" s="271">
        <f t="shared" si="147"/>
        <v>0</v>
      </c>
      <c r="AT83" s="271">
        <f t="shared" si="148"/>
        <v>0</v>
      </c>
      <c r="AU83" s="271">
        <f t="shared" si="149"/>
        <v>0</v>
      </c>
      <c r="AV83" s="271">
        <f t="shared" si="150"/>
        <v>0</v>
      </c>
      <c r="AW83" s="271">
        <f t="shared" si="151"/>
        <v>0</v>
      </c>
      <c r="AX83" s="271">
        <f t="shared" si="152"/>
        <v>0</v>
      </c>
      <c r="AY83" s="271">
        <f t="shared" si="153"/>
        <v>0</v>
      </c>
      <c r="AZ83" s="271">
        <f t="shared" si="154"/>
        <v>0</v>
      </c>
      <c r="BA83" s="271">
        <f t="shared" si="155"/>
        <v>0</v>
      </c>
      <c r="BB83" s="271">
        <f t="shared" si="156"/>
        <v>0</v>
      </c>
      <c r="BC83" s="271">
        <f t="shared" si="157"/>
        <v>0</v>
      </c>
      <c r="BD83" s="271">
        <f t="shared" si="158"/>
        <v>0</v>
      </c>
      <c r="BE83" s="504"/>
      <c r="BF83" s="504"/>
      <c r="BG83" s="601">
        <f>AD83*J83</f>
        <v>0</v>
      </c>
      <c r="BH83" s="599">
        <v>2</v>
      </c>
      <c r="BI83" s="271"/>
      <c r="BJ83" s="499">
        <v>10</v>
      </c>
      <c r="BK83" s="165"/>
      <c r="BL83" s="499"/>
      <c r="BM83" s="165"/>
      <c r="BN83" s="499"/>
      <c r="BO83" s="165"/>
      <c r="BP83" s="499"/>
      <c r="BQ83" s="165"/>
      <c r="BR83" s="499"/>
      <c r="BS83" s="165"/>
      <c r="BT83" s="499"/>
      <c r="BU83" s="165"/>
      <c r="BV83" s="499"/>
      <c r="BW83" s="165"/>
      <c r="BX83" s="499"/>
      <c r="BY83" s="165"/>
      <c r="BZ83" s="271"/>
      <c r="CA83" s="1">
        <f t="shared" si="159"/>
        <v>0</v>
      </c>
      <c r="CB83" s="1">
        <f t="shared" si="160"/>
        <v>0</v>
      </c>
      <c r="CC83" s="1">
        <f t="shared" si="161"/>
        <v>0</v>
      </c>
      <c r="CD83" s="1">
        <f t="shared" si="162"/>
        <v>0</v>
      </c>
      <c r="CE83" s="950">
        <f t="shared" si="163"/>
        <v>0</v>
      </c>
      <c r="CF83" s="1">
        <f t="shared" si="164"/>
        <v>0</v>
      </c>
      <c r="CG83" s="1">
        <f t="shared" si="165"/>
        <v>0</v>
      </c>
      <c r="CH83" s="1">
        <f t="shared" si="166"/>
        <v>0</v>
      </c>
      <c r="CJ83" s="1">
        <f t="shared" si="167"/>
        <v>0</v>
      </c>
      <c r="CK83" s="1">
        <f t="shared" si="168"/>
        <v>0</v>
      </c>
      <c r="CM83" s="1">
        <f t="shared" si="169"/>
        <v>0</v>
      </c>
      <c r="CN83" s="1">
        <f t="shared" si="170"/>
        <v>0</v>
      </c>
      <c r="CO83" s="1">
        <f t="shared" si="171"/>
        <v>0</v>
      </c>
      <c r="CP83" s="1">
        <f t="shared" si="172"/>
        <v>0</v>
      </c>
      <c r="CQ83" s="1">
        <f t="shared" si="173"/>
        <v>0</v>
      </c>
      <c r="CR83" s="1">
        <f t="shared" si="174"/>
        <v>0</v>
      </c>
      <c r="CS83" s="1">
        <f t="shared" si="175"/>
        <v>0</v>
      </c>
      <c r="CT83" s="1">
        <f t="shared" si="176"/>
        <v>0</v>
      </c>
      <c r="CU83" s="1">
        <f t="shared" si="177"/>
        <v>0</v>
      </c>
      <c r="CV83" s="1">
        <f t="shared" si="178"/>
        <v>0</v>
      </c>
      <c r="CW83" s="1">
        <f t="shared" si="179"/>
        <v>0</v>
      </c>
      <c r="CX83" s="1">
        <f t="shared" si="180"/>
        <v>0</v>
      </c>
      <c r="CY83" s="1">
        <f t="shared" si="181"/>
        <v>0</v>
      </c>
      <c r="CZ83" s="1">
        <f t="shared" si="182"/>
        <v>0</v>
      </c>
      <c r="DA83" s="1">
        <f t="shared" si="183"/>
        <v>0</v>
      </c>
    </row>
    <row r="84" spans="1:105" s="1" customFormat="1" ht="65.25" customHeight="1">
      <c r="A84" s="1382" t="s">
        <v>355</v>
      </c>
      <c r="B84" s="258"/>
      <c r="C84" s="180"/>
      <c r="D84" s="433" t="s">
        <v>361</v>
      </c>
      <c r="E84" s="706" t="s">
        <v>88</v>
      </c>
      <c r="F84" s="706"/>
      <c r="G84" s="180" t="s">
        <v>685</v>
      </c>
      <c r="H84" s="179" t="s">
        <v>6026</v>
      </c>
      <c r="I84" s="132" t="s">
        <v>681</v>
      </c>
      <c r="J84" s="179">
        <v>3</v>
      </c>
      <c r="K84" s="179">
        <v>0</v>
      </c>
      <c r="L84" s="179" t="s">
        <v>6190</v>
      </c>
      <c r="M84" s="897">
        <v>418.4323500000001</v>
      </c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2"/>
      <c r="Z84" s="182"/>
      <c r="AA84" s="182"/>
      <c r="AB84" s="841" t="s">
        <v>231</v>
      </c>
      <c r="AC84" s="841" t="s">
        <v>231</v>
      </c>
      <c r="AD84" s="186"/>
      <c r="AE84" s="161">
        <f>M84*N84+M84*O84+M84*P84+M84*Q84+M84*R84+M84*S84+M84*U84+M84*W84+M84*X84+M84*Y84+M84*Z84+M84*AA84+M84*V84+M84*AD84+M84*T84</f>
        <v>0</v>
      </c>
      <c r="AF84" s="187" t="str">
        <f t="shared" si="143"/>
        <v>No</v>
      </c>
      <c r="AG84" s="401" t="str">
        <f t="shared" si="184"/>
        <v>No</v>
      </c>
      <c r="AH84" s="150" t="str">
        <f t="shared" si="144"/>
        <v>No</v>
      </c>
      <c r="AJ84" s="373">
        <v>4</v>
      </c>
      <c r="AK84" s="374">
        <f>AJ84*N84+AJ84*O84+AJ84*P84+AJ84*Q84+AJ84*R84+AJ84*S84+AJ84*U84+AJ84*W84+AJ84*X84+AJ84*Y84+AJ84*Z84+AJ84*AA84+AJ84*V84+AJ84*AD84+AJ84*T84</f>
        <v>0</v>
      </c>
      <c r="AL84" s="60"/>
      <c r="AM84" s="60"/>
      <c r="AN84" s="634">
        <v>10</v>
      </c>
      <c r="AO84" s="596">
        <f t="shared" si="187"/>
        <v>0</v>
      </c>
      <c r="AP84" s="669"/>
      <c r="AQ84" s="271">
        <f t="shared" si="145"/>
        <v>0</v>
      </c>
      <c r="AR84" s="271">
        <f t="shared" si="146"/>
        <v>0</v>
      </c>
      <c r="AS84" s="271">
        <f t="shared" si="147"/>
        <v>0</v>
      </c>
      <c r="AT84" s="271">
        <f t="shared" si="148"/>
        <v>0</v>
      </c>
      <c r="AU84" s="271">
        <f t="shared" si="149"/>
        <v>0</v>
      </c>
      <c r="AV84" s="271">
        <f t="shared" si="150"/>
        <v>0</v>
      </c>
      <c r="AW84" s="271">
        <f t="shared" si="151"/>
        <v>0</v>
      </c>
      <c r="AX84" s="271">
        <f t="shared" si="152"/>
        <v>0</v>
      </c>
      <c r="AY84" s="271">
        <f t="shared" si="153"/>
        <v>0</v>
      </c>
      <c r="AZ84" s="271">
        <f t="shared" si="154"/>
        <v>0</v>
      </c>
      <c r="BA84" s="271">
        <f t="shared" si="155"/>
        <v>0</v>
      </c>
      <c r="BB84" s="271">
        <f t="shared" si="156"/>
        <v>0</v>
      </c>
      <c r="BC84" s="271">
        <f t="shared" si="157"/>
        <v>0</v>
      </c>
      <c r="BD84" s="271">
        <f t="shared" si="158"/>
        <v>0</v>
      </c>
      <c r="BE84" s="504"/>
      <c r="BF84" s="504"/>
      <c r="BG84" s="601">
        <f>AD84*J84</f>
        <v>0</v>
      </c>
      <c r="BH84" s="599">
        <v>4</v>
      </c>
      <c r="BI84" s="271"/>
      <c r="BJ84" s="497">
        <v>20</v>
      </c>
      <c r="BK84" s="179"/>
      <c r="BL84" s="497"/>
      <c r="BM84" s="179"/>
      <c r="BN84" s="497"/>
      <c r="BO84" s="179"/>
      <c r="BP84" s="497"/>
      <c r="BQ84" s="179"/>
      <c r="BR84" s="497"/>
      <c r="BS84" s="179"/>
      <c r="BT84" s="497"/>
      <c r="BU84" s="179"/>
      <c r="BV84" s="497"/>
      <c r="BW84" s="179"/>
      <c r="BX84" s="497"/>
      <c r="BY84" s="179"/>
      <c r="BZ84" s="271"/>
      <c r="CA84" s="1">
        <f t="shared" si="159"/>
        <v>0</v>
      </c>
      <c r="CB84" s="1">
        <f t="shared" si="160"/>
        <v>0</v>
      </c>
      <c r="CC84" s="1">
        <f t="shared" si="161"/>
        <v>0</v>
      </c>
      <c r="CD84" s="1">
        <f t="shared" si="162"/>
        <v>0</v>
      </c>
      <c r="CE84" s="950">
        <f t="shared" si="163"/>
        <v>0</v>
      </c>
      <c r="CF84" s="1">
        <f t="shared" si="164"/>
        <v>0</v>
      </c>
      <c r="CG84" s="1">
        <f t="shared" si="165"/>
        <v>0</v>
      </c>
      <c r="CH84" s="1">
        <f t="shared" si="166"/>
        <v>0</v>
      </c>
      <c r="CJ84" s="1">
        <f t="shared" si="167"/>
        <v>0</v>
      </c>
      <c r="CK84" s="1">
        <f t="shared" si="168"/>
        <v>0</v>
      </c>
      <c r="CM84" s="1">
        <f t="shared" si="169"/>
        <v>0</v>
      </c>
      <c r="CN84" s="1">
        <f t="shared" si="170"/>
        <v>0</v>
      </c>
      <c r="CO84" s="1">
        <f t="shared" si="171"/>
        <v>0</v>
      </c>
      <c r="CP84" s="1">
        <f t="shared" si="172"/>
        <v>0</v>
      </c>
      <c r="CQ84" s="1">
        <f t="shared" si="173"/>
        <v>0</v>
      </c>
      <c r="CR84" s="1">
        <f t="shared" si="174"/>
        <v>0</v>
      </c>
      <c r="CS84" s="1">
        <f t="shared" si="175"/>
        <v>0</v>
      </c>
      <c r="CT84" s="1">
        <f t="shared" si="176"/>
        <v>0</v>
      </c>
      <c r="CU84" s="1">
        <f t="shared" si="177"/>
        <v>0</v>
      </c>
      <c r="CV84" s="1">
        <f t="shared" si="178"/>
        <v>0</v>
      </c>
      <c r="CW84" s="1">
        <f t="shared" si="179"/>
        <v>0</v>
      </c>
      <c r="CX84" s="1">
        <f t="shared" si="180"/>
        <v>0</v>
      </c>
      <c r="CY84" s="1">
        <f t="shared" si="181"/>
        <v>0</v>
      </c>
      <c r="CZ84" s="1">
        <f t="shared" si="182"/>
        <v>0</v>
      </c>
      <c r="DA84" s="1">
        <f t="shared" si="183"/>
        <v>0</v>
      </c>
    </row>
    <row r="85" spans="1:105" s="1" customFormat="1" ht="65.25" customHeight="1">
      <c r="A85" s="1383"/>
      <c r="B85" s="255"/>
      <c r="C85" s="132"/>
      <c r="D85" s="968" t="s">
        <v>362</v>
      </c>
      <c r="E85" s="969"/>
      <c r="F85" s="969"/>
      <c r="G85" s="970" t="s">
        <v>685</v>
      </c>
      <c r="H85" s="971" t="s">
        <v>6026</v>
      </c>
      <c r="I85" s="996" t="s">
        <v>4753</v>
      </c>
      <c r="J85" s="971">
        <v>3</v>
      </c>
      <c r="K85" s="971">
        <v>0</v>
      </c>
      <c r="L85" s="971" t="s">
        <v>6190</v>
      </c>
      <c r="M85" s="972">
        <v>418.4323500000001</v>
      </c>
      <c r="N85" s="973"/>
      <c r="O85" s="973"/>
      <c r="P85" s="973"/>
      <c r="Q85" s="973"/>
      <c r="R85" s="973"/>
      <c r="S85" s="973"/>
      <c r="T85" s="973"/>
      <c r="U85" s="973"/>
      <c r="V85" s="973"/>
      <c r="W85" s="973"/>
      <c r="X85" s="973"/>
      <c r="Y85" s="974"/>
      <c r="Z85" s="974"/>
      <c r="AA85" s="974"/>
      <c r="AB85" s="997"/>
      <c r="AC85" s="997"/>
      <c r="AD85" s="976" t="s">
        <v>231</v>
      </c>
      <c r="AE85" s="977">
        <f>M85*N85+M85*O85+M85*P85+M85*Q85+M85*R85+M85*S85+M85*U85+M85*W85+M85*X85+M85*Y85+M85*Z85+M85*AA85+M85*V85+(M85*AB85*1.1)+(M85*AC85*1.1)+M85*T85</f>
        <v>0</v>
      </c>
      <c r="AF85" s="978" t="str">
        <f t="shared" si="143"/>
        <v>No</v>
      </c>
      <c r="AG85" s="1017" t="str">
        <f t="shared" si="184"/>
        <v>No</v>
      </c>
      <c r="AH85" s="967" t="str">
        <f t="shared" si="144"/>
        <v>No</v>
      </c>
      <c r="AJ85" s="373">
        <v>4</v>
      </c>
      <c r="AK85" s="372">
        <f>AJ85*N85+AJ85*O85+AJ85*P85+AJ85*Q85+AJ85*R85+AJ85*S85+AJ85*U85+AJ85*W85+AJ85*X85+AJ85*Y85+AJ85*Z85+AJ85*AA85+AJ85*V85+AJ85*AB85+AJ85*AC85+AJ85*T85</f>
        <v>0</v>
      </c>
      <c r="AL85" s="60"/>
      <c r="AM85" s="60"/>
      <c r="AN85" s="634">
        <v>12.2</v>
      </c>
      <c r="AO85" s="596">
        <f t="shared" si="187"/>
        <v>0</v>
      </c>
      <c r="AP85" s="669"/>
      <c r="AQ85" s="271">
        <f t="shared" si="145"/>
        <v>0</v>
      </c>
      <c r="AR85" s="271">
        <f t="shared" si="146"/>
        <v>0</v>
      </c>
      <c r="AS85" s="271">
        <f t="shared" si="147"/>
        <v>0</v>
      </c>
      <c r="AT85" s="271">
        <f t="shared" si="148"/>
        <v>0</v>
      </c>
      <c r="AU85" s="271">
        <f t="shared" si="149"/>
        <v>0</v>
      </c>
      <c r="AV85" s="271">
        <f t="shared" si="150"/>
        <v>0</v>
      </c>
      <c r="AW85" s="271">
        <f t="shared" si="151"/>
        <v>0</v>
      </c>
      <c r="AX85" s="271">
        <f t="shared" si="152"/>
        <v>0</v>
      </c>
      <c r="AY85" s="271">
        <f t="shared" si="153"/>
        <v>0</v>
      </c>
      <c r="AZ85" s="271">
        <f t="shared" si="154"/>
        <v>0</v>
      </c>
      <c r="BA85" s="271">
        <f t="shared" si="155"/>
        <v>0</v>
      </c>
      <c r="BB85" s="271">
        <f t="shared" si="156"/>
        <v>0</v>
      </c>
      <c r="BC85" s="271">
        <f t="shared" si="157"/>
        <v>0</v>
      </c>
      <c r="BD85" s="271">
        <f t="shared" si="158"/>
        <v>0</v>
      </c>
      <c r="BE85" s="504">
        <f>AB85*J85</f>
        <v>0</v>
      </c>
      <c r="BF85" s="504">
        <f>AC85*J85</f>
        <v>0</v>
      </c>
      <c r="BG85" s="601"/>
      <c r="BH85" s="599">
        <v>4</v>
      </c>
      <c r="BI85" s="271"/>
      <c r="BJ85" s="498">
        <v>17</v>
      </c>
      <c r="BK85" s="151"/>
      <c r="BL85" s="498"/>
      <c r="BM85" s="151"/>
      <c r="BN85" s="498"/>
      <c r="BO85" s="151"/>
      <c r="BP85" s="498"/>
      <c r="BQ85" s="151"/>
      <c r="BR85" s="498"/>
      <c r="BS85" s="151"/>
      <c r="BT85" s="498"/>
      <c r="BU85" s="151"/>
      <c r="BV85" s="498"/>
      <c r="BW85" s="151"/>
      <c r="BX85" s="498"/>
      <c r="BY85" s="151"/>
      <c r="BZ85" s="271"/>
      <c r="CA85" s="1">
        <f t="shared" si="159"/>
        <v>0</v>
      </c>
      <c r="CB85" s="1">
        <f t="shared" si="160"/>
        <v>0</v>
      </c>
      <c r="CC85" s="1">
        <f t="shared" si="161"/>
        <v>0</v>
      </c>
      <c r="CD85" s="1">
        <f t="shared" si="162"/>
        <v>0</v>
      </c>
      <c r="CE85" s="950">
        <f t="shared" si="163"/>
        <v>0</v>
      </c>
      <c r="CF85" s="1">
        <f t="shared" si="164"/>
        <v>0</v>
      </c>
      <c r="CG85" s="1">
        <f t="shared" si="165"/>
        <v>0</v>
      </c>
      <c r="CH85" s="1">
        <f t="shared" si="166"/>
        <v>0</v>
      </c>
      <c r="CJ85" s="1">
        <f t="shared" si="167"/>
        <v>0</v>
      </c>
      <c r="CK85" s="1">
        <f t="shared" si="168"/>
        <v>0</v>
      </c>
      <c r="CM85" s="1">
        <f t="shared" si="169"/>
        <v>0</v>
      </c>
      <c r="CN85" s="1">
        <f t="shared" si="170"/>
        <v>0</v>
      </c>
      <c r="CO85" s="1">
        <f t="shared" si="171"/>
        <v>0</v>
      </c>
      <c r="CP85" s="1">
        <f t="shared" si="172"/>
        <v>0</v>
      </c>
      <c r="CQ85" s="1">
        <f t="shared" si="173"/>
        <v>0</v>
      </c>
      <c r="CR85" s="1">
        <f t="shared" si="174"/>
        <v>0</v>
      </c>
      <c r="CS85" s="1">
        <f t="shared" si="175"/>
        <v>0</v>
      </c>
      <c r="CT85" s="1">
        <f t="shared" si="176"/>
        <v>0</v>
      </c>
      <c r="CU85" s="1">
        <f t="shared" si="177"/>
        <v>0</v>
      </c>
      <c r="CV85" s="1">
        <f t="shared" si="178"/>
        <v>0</v>
      </c>
      <c r="CW85" s="1">
        <f t="shared" si="179"/>
        <v>0</v>
      </c>
      <c r="CX85" s="1">
        <f t="shared" si="180"/>
        <v>0</v>
      </c>
      <c r="CY85" s="1">
        <f t="shared" si="181"/>
        <v>0</v>
      </c>
      <c r="CZ85" s="1">
        <f t="shared" si="182"/>
        <v>0</v>
      </c>
      <c r="DA85" s="1">
        <f t="shared" si="183"/>
        <v>0</v>
      </c>
    </row>
    <row r="86" spans="1:105" s="1" customFormat="1" ht="65.25" customHeight="1">
      <c r="A86" s="1384"/>
      <c r="B86" s="247"/>
      <c r="C86" s="164"/>
      <c r="D86" s="441" t="s">
        <v>5152</v>
      </c>
      <c r="E86" s="703"/>
      <c r="F86" s="703"/>
      <c r="G86" s="188" t="s">
        <v>685</v>
      </c>
      <c r="H86" s="164" t="s">
        <v>220</v>
      </c>
      <c r="I86" s="639" t="s">
        <v>4754</v>
      </c>
      <c r="J86" s="164">
        <v>3</v>
      </c>
      <c r="K86" s="164">
        <v>0</v>
      </c>
      <c r="L86" s="188" t="s">
        <v>6192</v>
      </c>
      <c r="M86" s="898">
        <v>286.59750000000003</v>
      </c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90"/>
      <c r="Z86" s="190"/>
      <c r="AA86" s="190"/>
      <c r="AB86" s="804"/>
      <c r="AC86" s="802"/>
      <c r="AD86" s="841" t="s">
        <v>231</v>
      </c>
      <c r="AE86" s="205">
        <f>M86*N86+M86*O86+M86*P86+M86*Q86+M86*R86+M86*S86+M86*U86+M86*W86+M86*X86+M86*Y86+M86*Z86+M86*AA86+M86*V86+(M86*AB86*1.1)+(M86*AC86*1.1)+M86*T86</f>
        <v>0</v>
      </c>
      <c r="AF86" s="191" t="str">
        <f t="shared" si="143"/>
        <v>No</v>
      </c>
      <c r="AG86" s="246" t="str">
        <f t="shared" si="184"/>
        <v>No</v>
      </c>
      <c r="AH86" s="163" t="str">
        <f t="shared" si="144"/>
        <v>No</v>
      </c>
      <c r="AJ86" s="375">
        <v>3</v>
      </c>
      <c r="AK86" s="372">
        <f>AJ86*N86+AJ86*O86+AJ86*P86+AJ86*Q86+AJ86*R86+AJ86*S86+AJ86*U86+AJ86*W86+AJ86*X86+AJ86*Y86+AJ86*Z86+AJ86*AA86+AJ86*V86+AJ86*AB86+AJ86*AC86+AJ86*T86</f>
        <v>0</v>
      </c>
      <c r="AL86" s="60"/>
      <c r="AM86" s="60"/>
      <c r="AN86" s="634">
        <v>10.199999999999999</v>
      </c>
      <c r="AO86" s="596">
        <f t="shared" si="187"/>
        <v>0</v>
      </c>
      <c r="AP86" s="669"/>
      <c r="AQ86" s="271">
        <f t="shared" si="145"/>
        <v>0</v>
      </c>
      <c r="AR86" s="271">
        <f t="shared" si="146"/>
        <v>0</v>
      </c>
      <c r="AS86" s="271">
        <f t="shared" si="147"/>
        <v>0</v>
      </c>
      <c r="AT86" s="271">
        <f t="shared" si="148"/>
        <v>0</v>
      </c>
      <c r="AU86" s="271">
        <f t="shared" si="149"/>
        <v>0</v>
      </c>
      <c r="AV86" s="271">
        <f t="shared" si="150"/>
        <v>0</v>
      </c>
      <c r="AW86" s="271">
        <f t="shared" si="151"/>
        <v>0</v>
      </c>
      <c r="AX86" s="271">
        <f t="shared" si="152"/>
        <v>0</v>
      </c>
      <c r="AY86" s="271">
        <f t="shared" si="153"/>
        <v>0</v>
      </c>
      <c r="AZ86" s="271">
        <f t="shared" si="154"/>
        <v>0</v>
      </c>
      <c r="BA86" s="271">
        <f t="shared" si="155"/>
        <v>0</v>
      </c>
      <c r="BB86" s="271">
        <f t="shared" si="156"/>
        <v>0</v>
      </c>
      <c r="BC86" s="271">
        <f t="shared" si="157"/>
        <v>0</v>
      </c>
      <c r="BD86" s="271">
        <f t="shared" si="158"/>
        <v>0</v>
      </c>
      <c r="BE86" s="504">
        <f>AB86*J86</f>
        <v>0</v>
      </c>
      <c r="BF86" s="504">
        <f>AC86*J86</f>
        <v>0</v>
      </c>
      <c r="BG86" s="601"/>
      <c r="BH86" s="599">
        <v>3</v>
      </c>
      <c r="BI86" s="271"/>
      <c r="BJ86" s="499">
        <v>18</v>
      </c>
      <c r="BK86" s="164"/>
      <c r="BL86" s="499"/>
      <c r="BM86" s="164"/>
      <c r="BN86" s="499"/>
      <c r="BO86" s="164"/>
      <c r="BP86" s="499"/>
      <c r="BQ86" s="164"/>
      <c r="BR86" s="499"/>
      <c r="BS86" s="164"/>
      <c r="BT86" s="499"/>
      <c r="BU86" s="164"/>
      <c r="BV86" s="499"/>
      <c r="BW86" s="164"/>
      <c r="BX86" s="499"/>
      <c r="BY86" s="164">
        <v>1</v>
      </c>
      <c r="BZ86" s="271"/>
      <c r="CA86" s="1">
        <f t="shared" si="159"/>
        <v>0</v>
      </c>
      <c r="CB86" s="1">
        <f t="shared" si="160"/>
        <v>0</v>
      </c>
      <c r="CC86" s="1">
        <f t="shared" si="161"/>
        <v>0</v>
      </c>
      <c r="CD86" s="1">
        <f t="shared" si="162"/>
        <v>0</v>
      </c>
      <c r="CE86" s="950">
        <f t="shared" si="163"/>
        <v>0</v>
      </c>
      <c r="CF86" s="1">
        <f t="shared" si="164"/>
        <v>0</v>
      </c>
      <c r="CG86" s="1">
        <f t="shared" si="165"/>
        <v>0</v>
      </c>
      <c r="CH86" s="1">
        <f t="shared" si="166"/>
        <v>0</v>
      </c>
      <c r="CJ86" s="1">
        <f t="shared" si="167"/>
        <v>0</v>
      </c>
      <c r="CK86" s="1">
        <f t="shared" si="168"/>
        <v>0</v>
      </c>
      <c r="CM86" s="1">
        <f t="shared" si="169"/>
        <v>0</v>
      </c>
      <c r="CN86" s="1">
        <f t="shared" si="170"/>
        <v>0</v>
      </c>
      <c r="CO86" s="1">
        <f t="shared" si="171"/>
        <v>0</v>
      </c>
      <c r="CP86" s="1">
        <f t="shared" si="172"/>
        <v>0</v>
      </c>
      <c r="CQ86" s="1">
        <f t="shared" si="173"/>
        <v>0</v>
      </c>
      <c r="CR86" s="1">
        <f t="shared" si="174"/>
        <v>0</v>
      </c>
      <c r="CS86" s="1">
        <f t="shared" si="175"/>
        <v>0</v>
      </c>
      <c r="CT86" s="1">
        <f t="shared" si="176"/>
        <v>0</v>
      </c>
      <c r="CU86" s="1">
        <f t="shared" si="177"/>
        <v>0</v>
      </c>
      <c r="CV86" s="1">
        <f t="shared" si="178"/>
        <v>0</v>
      </c>
      <c r="CW86" s="1">
        <f t="shared" si="179"/>
        <v>0</v>
      </c>
      <c r="CX86" s="1">
        <f t="shared" si="180"/>
        <v>0</v>
      </c>
      <c r="CY86" s="1">
        <f t="shared" si="181"/>
        <v>0</v>
      </c>
      <c r="CZ86" s="1">
        <f t="shared" si="182"/>
        <v>0</v>
      </c>
      <c r="DA86" s="1">
        <f t="shared" si="183"/>
        <v>0</v>
      </c>
    </row>
    <row r="87" spans="1:105" s="60" customFormat="1" ht="29" customHeight="1">
      <c r="A87" s="1"/>
      <c r="B87" s="249"/>
      <c r="C87" s="9"/>
      <c r="D87" s="440"/>
      <c r="E87" s="707"/>
      <c r="F87" s="707"/>
      <c r="G87" s="399"/>
      <c r="H87" s="9"/>
      <c r="I87" s="158"/>
      <c r="J87" s="9"/>
      <c r="K87" s="9"/>
      <c r="L87" s="1301" t="s">
        <v>751</v>
      </c>
      <c r="N87" s="237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805"/>
      <c r="AC87" s="805"/>
      <c r="AD87" s="595"/>
      <c r="AE87" s="196"/>
      <c r="AF87" s="9"/>
      <c r="AG87" s="401"/>
      <c r="AH87" s="536"/>
      <c r="AI87" s="1"/>
      <c r="AJ87" s="8"/>
      <c r="AK87" s="1"/>
      <c r="AN87" s="637"/>
      <c r="AO87" s="596">
        <f t="shared" ref="AO87:AO99" si="188">SUM(N87:AD87)*AN87</f>
        <v>0</v>
      </c>
      <c r="AP87" s="669"/>
      <c r="AQ87" s="271"/>
      <c r="AR87" s="271"/>
      <c r="AS87" s="271"/>
      <c r="AT87" s="271"/>
      <c r="AU87" s="271"/>
      <c r="AV87" s="271"/>
      <c r="AW87" s="271">
        <f t="shared" si="151"/>
        <v>0</v>
      </c>
      <c r="AX87" s="271"/>
      <c r="AY87" s="271"/>
      <c r="AZ87" s="271"/>
      <c r="BA87" s="271"/>
      <c r="BB87" s="271"/>
      <c r="BC87" s="271"/>
      <c r="BD87" s="271"/>
      <c r="BE87" s="504"/>
      <c r="BF87" s="504"/>
      <c r="BG87" s="601"/>
      <c r="BH87" s="599"/>
      <c r="BI87" s="271"/>
      <c r="BJ87" s="496"/>
      <c r="BK87" s="9"/>
      <c r="BL87" s="496"/>
      <c r="BM87" s="9"/>
      <c r="BN87" s="496"/>
      <c r="BO87" s="9"/>
      <c r="BP87" s="496"/>
      <c r="BQ87" s="9"/>
      <c r="BR87" s="496"/>
      <c r="BS87" s="9"/>
      <c r="BT87" s="496"/>
      <c r="BU87" s="9"/>
      <c r="BV87" s="496"/>
      <c r="BW87" s="9"/>
      <c r="BX87" s="496"/>
      <c r="BY87" s="9"/>
      <c r="BZ87" s="271"/>
      <c r="CA87" s="1">
        <f t="shared" si="159"/>
        <v>0</v>
      </c>
      <c r="CB87" s="1">
        <f t="shared" si="160"/>
        <v>0</v>
      </c>
      <c r="CC87" s="1">
        <f t="shared" si="161"/>
        <v>0</v>
      </c>
      <c r="CD87" s="1">
        <f t="shared" si="162"/>
        <v>0</v>
      </c>
      <c r="CE87" s="950">
        <f t="shared" si="163"/>
        <v>0</v>
      </c>
      <c r="CF87" s="1">
        <f t="shared" si="164"/>
        <v>0</v>
      </c>
      <c r="CG87" s="1">
        <f t="shared" si="165"/>
        <v>0</v>
      </c>
      <c r="CH87" s="1">
        <f t="shared" si="166"/>
        <v>0</v>
      </c>
      <c r="CJ87" s="1">
        <f t="shared" si="167"/>
        <v>0</v>
      </c>
      <c r="CK87" s="1">
        <f t="shared" si="168"/>
        <v>0</v>
      </c>
      <c r="CM87" s="1">
        <f t="shared" si="169"/>
        <v>0</v>
      </c>
      <c r="CN87" s="1">
        <f t="shared" si="170"/>
        <v>0</v>
      </c>
      <c r="CO87" s="1">
        <f t="shared" si="171"/>
        <v>0</v>
      </c>
      <c r="CP87" s="1">
        <f t="shared" si="172"/>
        <v>0</v>
      </c>
      <c r="CQ87" s="1">
        <f t="shared" si="173"/>
        <v>0</v>
      </c>
      <c r="CR87" s="1">
        <f t="shared" si="174"/>
        <v>0</v>
      </c>
      <c r="CS87" s="1">
        <f t="shared" si="175"/>
        <v>0</v>
      </c>
      <c r="CT87" s="1">
        <f t="shared" si="176"/>
        <v>0</v>
      </c>
      <c r="CU87" s="1">
        <f t="shared" si="177"/>
        <v>0</v>
      </c>
      <c r="CV87" s="1">
        <f t="shared" si="178"/>
        <v>0</v>
      </c>
      <c r="CW87" s="1">
        <f t="shared" si="179"/>
        <v>0</v>
      </c>
      <c r="CX87" s="1">
        <f t="shared" si="180"/>
        <v>0</v>
      </c>
      <c r="CY87" s="1">
        <f t="shared" si="181"/>
        <v>0</v>
      </c>
      <c r="CZ87" s="1">
        <f t="shared" si="182"/>
        <v>0</v>
      </c>
      <c r="DA87" s="1">
        <f t="shared" si="183"/>
        <v>0</v>
      </c>
    </row>
    <row r="88" spans="1:105" s="1" customFormat="1" ht="65.25" customHeight="1">
      <c r="B88" s="258"/>
      <c r="C88" s="144"/>
      <c r="D88" s="979" t="s">
        <v>363</v>
      </c>
      <c r="E88" s="980"/>
      <c r="F88" s="980"/>
      <c r="G88" s="981" t="s">
        <v>687</v>
      </c>
      <c r="H88" s="982" t="s">
        <v>610</v>
      </c>
      <c r="I88" s="981" t="s">
        <v>525</v>
      </c>
      <c r="J88" s="982">
        <v>1</v>
      </c>
      <c r="K88" s="982">
        <v>0</v>
      </c>
      <c r="L88" s="982" t="s">
        <v>6190</v>
      </c>
      <c r="M88" s="998">
        <v>447.09210000000007</v>
      </c>
      <c r="N88" s="984"/>
      <c r="O88" s="984"/>
      <c r="P88" s="984"/>
      <c r="Q88" s="984"/>
      <c r="R88" s="984"/>
      <c r="S88" s="999"/>
      <c r="T88" s="984"/>
      <c r="U88" s="985"/>
      <c r="V88" s="985"/>
      <c r="W88" s="985"/>
      <c r="X88" s="985"/>
      <c r="Y88" s="985"/>
      <c r="Z88" s="985"/>
      <c r="AA88" s="985"/>
      <c r="AB88" s="997"/>
      <c r="AC88" s="997"/>
      <c r="AD88" s="976" t="s">
        <v>231</v>
      </c>
      <c r="AE88" s="977">
        <f t="shared" ref="AE88:AE99" si="189">M88*N88+M88*O88+M88*P88+M88*Q88+M88*R88+M88*S88+M88*U88+M88*W88+M88*X88+M88*Y88+M88*Z88+M88*AA88+M88*V88+(M88*AB88*1.1)+(M88*AC88*1.1)+M88*T88</f>
        <v>0</v>
      </c>
      <c r="AF88" s="988" t="str">
        <f t="shared" ref="AF88:AF99" si="190">IF(B88="New","Yes","No")</f>
        <v>No</v>
      </c>
      <c r="AG88" s="1025" t="str">
        <f>IF(SUM(N88:AD88)&gt;0,"Yes","No")</f>
        <v>No</v>
      </c>
      <c r="AH88" s="967" t="str">
        <f t="shared" ref="AH88:AH99" si="191">IF(F88="P24 cat.","Yes","No")</f>
        <v>No</v>
      </c>
      <c r="AJ88" s="371">
        <v>5</v>
      </c>
      <c r="AK88" s="372">
        <f>AJ88*N88+AJ88*O88+AJ88*P88+AJ88*Q88+AJ88*R88+AJ88*S88+AJ88*U88+AJ88*W88+AJ88*X88+AJ88*Y88+AJ88*Z88+AJ88*AA88+AJ88*V88+AJ88*AB88+AJ88*AC88+AJ88*T88</f>
        <v>0</v>
      </c>
      <c r="AL88" s="60"/>
      <c r="AM88" s="60"/>
      <c r="AN88" s="634">
        <v>18.3</v>
      </c>
      <c r="AO88" s="596">
        <f>SUM(N88:AD88)*AN88</f>
        <v>0</v>
      </c>
      <c r="AP88" s="669"/>
      <c r="AQ88" s="271">
        <f t="shared" ref="AQ88:AQ105" si="192">N88*J88</f>
        <v>0</v>
      </c>
      <c r="AR88" s="271">
        <f t="shared" ref="AR88:AR105" si="193">O88*J88</f>
        <v>0</v>
      </c>
      <c r="AS88" s="271">
        <f t="shared" ref="AS88:AS105" si="194">P88*J88</f>
        <v>0</v>
      </c>
      <c r="AT88" s="271">
        <f t="shared" ref="AT88:AT105" si="195">Q88*J88</f>
        <v>0</v>
      </c>
      <c r="AU88" s="271">
        <f t="shared" ref="AU88:AU105" si="196">R88*J88</f>
        <v>0</v>
      </c>
      <c r="AV88" s="271">
        <f t="shared" ref="AV88:AV105" si="197">S88*J88</f>
        <v>0</v>
      </c>
      <c r="AW88" s="271">
        <f t="shared" si="151"/>
        <v>0</v>
      </c>
      <c r="AX88" s="271">
        <f t="shared" ref="AX88:AX105" si="198">U88*J88</f>
        <v>0</v>
      </c>
      <c r="AY88" s="271">
        <f t="shared" ref="AY88:AY105" si="199">J88*V88</f>
        <v>0</v>
      </c>
      <c r="AZ88" s="271">
        <f t="shared" ref="AZ88:AZ105" si="200">W88*J88</f>
        <v>0</v>
      </c>
      <c r="BA88" s="271">
        <f t="shared" ref="BA88:BA105" si="201">X88*J88</f>
        <v>0</v>
      </c>
      <c r="BB88" s="271">
        <f t="shared" ref="BB88:BB105" si="202">Y88*J88</f>
        <v>0</v>
      </c>
      <c r="BC88" s="271">
        <f t="shared" ref="BC88:BC105" si="203">Z88*J88</f>
        <v>0</v>
      </c>
      <c r="BD88" s="271">
        <f t="shared" ref="BD88:BD105" si="204">AA88*J88</f>
        <v>0</v>
      </c>
      <c r="BE88" s="504">
        <f t="shared" ref="BE88:BE99" si="205">AB88*J88</f>
        <v>0</v>
      </c>
      <c r="BF88" s="504">
        <f t="shared" ref="BF88:BF99" si="206">AC88*J88</f>
        <v>0</v>
      </c>
      <c r="BG88" s="601"/>
      <c r="BH88" s="599">
        <v>5</v>
      </c>
      <c r="BI88" s="271"/>
      <c r="BJ88" s="497">
        <v>14</v>
      </c>
      <c r="BK88" s="192"/>
      <c r="BL88" s="497"/>
      <c r="BM88" s="192"/>
      <c r="BN88" s="497"/>
      <c r="BO88" s="192"/>
      <c r="BP88" s="497"/>
      <c r="BQ88" s="192"/>
      <c r="BR88" s="497"/>
      <c r="BS88" s="192"/>
      <c r="BT88" s="497"/>
      <c r="BU88" s="192"/>
      <c r="BV88" s="497"/>
      <c r="BW88" s="192"/>
      <c r="BX88" s="497"/>
      <c r="BY88" s="192"/>
      <c r="BZ88" s="271"/>
      <c r="CA88" s="1">
        <f t="shared" si="159"/>
        <v>0</v>
      </c>
      <c r="CB88" s="1">
        <f t="shared" si="160"/>
        <v>0</v>
      </c>
      <c r="CC88" s="1">
        <f t="shared" si="161"/>
        <v>0</v>
      </c>
      <c r="CD88" s="1">
        <f t="shared" si="162"/>
        <v>0</v>
      </c>
      <c r="CE88" s="950">
        <f t="shared" si="163"/>
        <v>0</v>
      </c>
      <c r="CF88" s="1">
        <f t="shared" si="164"/>
        <v>0</v>
      </c>
      <c r="CG88" s="1">
        <f t="shared" si="165"/>
        <v>0</v>
      </c>
      <c r="CH88" s="1">
        <f t="shared" si="166"/>
        <v>0</v>
      </c>
      <c r="CJ88" s="1">
        <f t="shared" si="167"/>
        <v>0</v>
      </c>
      <c r="CK88" s="1">
        <f t="shared" si="168"/>
        <v>0</v>
      </c>
      <c r="CM88" s="1">
        <f t="shared" si="169"/>
        <v>0</v>
      </c>
      <c r="CN88" s="1">
        <f t="shared" si="170"/>
        <v>0</v>
      </c>
      <c r="CO88" s="1">
        <f t="shared" si="171"/>
        <v>0</v>
      </c>
      <c r="CP88" s="1">
        <f t="shared" si="172"/>
        <v>0</v>
      </c>
      <c r="CQ88" s="1">
        <f t="shared" si="173"/>
        <v>0</v>
      </c>
      <c r="CR88" s="1">
        <f t="shared" si="174"/>
        <v>0</v>
      </c>
      <c r="CS88" s="1">
        <f t="shared" si="175"/>
        <v>0</v>
      </c>
      <c r="CT88" s="1">
        <f t="shared" si="176"/>
        <v>0</v>
      </c>
      <c r="CU88" s="1">
        <f t="shared" si="177"/>
        <v>0</v>
      </c>
      <c r="CV88" s="1">
        <f t="shared" si="178"/>
        <v>0</v>
      </c>
      <c r="CW88" s="1">
        <f t="shared" si="179"/>
        <v>0</v>
      </c>
      <c r="CX88" s="1">
        <f t="shared" si="180"/>
        <v>0</v>
      </c>
      <c r="CY88" s="1">
        <f t="shared" si="181"/>
        <v>0</v>
      </c>
      <c r="CZ88" s="1">
        <f t="shared" si="182"/>
        <v>0</v>
      </c>
      <c r="DA88" s="1">
        <f t="shared" si="183"/>
        <v>0</v>
      </c>
    </row>
    <row r="89" spans="1:105" s="1" customFormat="1" ht="65.25" customHeight="1">
      <c r="B89" s="255"/>
      <c r="D89" s="440" t="s">
        <v>364</v>
      </c>
      <c r="E89" s="704"/>
      <c r="F89" s="704"/>
      <c r="G89" s="158" t="s">
        <v>688</v>
      </c>
      <c r="H89" s="60" t="s">
        <v>612</v>
      </c>
      <c r="I89" s="158" t="s">
        <v>526</v>
      </c>
      <c r="J89" s="60">
        <v>1</v>
      </c>
      <c r="K89" s="60">
        <v>0</v>
      </c>
      <c r="L89" s="60" t="s">
        <v>6190</v>
      </c>
      <c r="M89" s="885">
        <v>384.04065000000003</v>
      </c>
      <c r="N89" s="160"/>
      <c r="O89" s="160"/>
      <c r="P89" s="160"/>
      <c r="Q89" s="160"/>
      <c r="R89" s="160"/>
      <c r="S89" s="160"/>
      <c r="T89" s="159"/>
      <c r="U89" s="160"/>
      <c r="V89" s="160"/>
      <c r="W89" s="160"/>
      <c r="X89" s="160"/>
      <c r="Y89" s="160"/>
      <c r="Z89" s="160"/>
      <c r="AA89" s="160"/>
      <c r="AB89" s="605"/>
      <c r="AC89" s="605"/>
      <c r="AD89" s="837" t="s">
        <v>231</v>
      </c>
      <c r="AE89" s="161">
        <f t="shared" si="189"/>
        <v>0</v>
      </c>
      <c r="AF89" s="162" t="str">
        <f t="shared" si="190"/>
        <v>No</v>
      </c>
      <c r="AG89" s="246" t="str">
        <f t="shared" ref="AG89:AG99" si="207">IF(SUM(N89:AD89)&gt;0,"Yes","No")</f>
        <v>No</v>
      </c>
      <c r="AH89" s="163" t="str">
        <f t="shared" si="191"/>
        <v>No</v>
      </c>
      <c r="AJ89" s="373">
        <v>5</v>
      </c>
      <c r="AK89" s="372">
        <f t="shared" ref="AK89:AK122" si="208">AJ89*N89+AJ89*O89+AJ89*P89+AJ89*Q89+AJ89*R89+AJ89*S89+AJ89*U89+AJ89*W89+AJ89*X89+AJ89*Y89+AJ89*Z89+AJ89*AA89+AJ89*V89+AJ89*AB89+AJ89*AC89+AJ89*T89</f>
        <v>0</v>
      </c>
      <c r="AL89" s="60"/>
      <c r="AM89" s="60"/>
      <c r="AN89" s="634">
        <v>13.5</v>
      </c>
      <c r="AO89" s="596">
        <f t="shared" si="188"/>
        <v>0</v>
      </c>
      <c r="AP89" s="669"/>
      <c r="AQ89" s="271">
        <f t="shared" si="192"/>
        <v>0</v>
      </c>
      <c r="AR89" s="271">
        <f t="shared" si="193"/>
        <v>0</v>
      </c>
      <c r="AS89" s="271">
        <f t="shared" si="194"/>
        <v>0</v>
      </c>
      <c r="AT89" s="271">
        <f t="shared" si="195"/>
        <v>0</v>
      </c>
      <c r="AU89" s="271">
        <f t="shared" si="196"/>
        <v>0</v>
      </c>
      <c r="AV89" s="271">
        <f t="shared" si="197"/>
        <v>0</v>
      </c>
      <c r="AW89" s="271">
        <f t="shared" si="151"/>
        <v>0</v>
      </c>
      <c r="AX89" s="271">
        <f t="shared" si="198"/>
        <v>0</v>
      </c>
      <c r="AY89" s="271">
        <f t="shared" si="199"/>
        <v>0</v>
      </c>
      <c r="AZ89" s="271">
        <f t="shared" si="200"/>
        <v>0</v>
      </c>
      <c r="BA89" s="271">
        <f t="shared" si="201"/>
        <v>0</v>
      </c>
      <c r="BB89" s="271">
        <f t="shared" si="202"/>
        <v>0</v>
      </c>
      <c r="BC89" s="271">
        <f t="shared" si="203"/>
        <v>0</v>
      </c>
      <c r="BD89" s="271">
        <f t="shared" si="204"/>
        <v>0</v>
      </c>
      <c r="BE89" s="504">
        <f t="shared" si="205"/>
        <v>0</v>
      </c>
      <c r="BF89" s="504">
        <f t="shared" si="206"/>
        <v>0</v>
      </c>
      <c r="BG89" s="601"/>
      <c r="BH89" s="599">
        <v>5</v>
      </c>
      <c r="BI89" s="271"/>
      <c r="BJ89" s="498">
        <v>12</v>
      </c>
      <c r="BK89" s="60"/>
      <c r="BL89" s="498"/>
      <c r="BM89" s="60"/>
      <c r="BN89" s="498"/>
      <c r="BO89" s="60"/>
      <c r="BP89" s="498"/>
      <c r="BQ89" s="60"/>
      <c r="BR89" s="498"/>
      <c r="BS89" s="60"/>
      <c r="BT89" s="498"/>
      <c r="BU89" s="60"/>
      <c r="BV89" s="498"/>
      <c r="BW89" s="60"/>
      <c r="BX89" s="498"/>
      <c r="BY89" s="60"/>
      <c r="BZ89" s="271"/>
      <c r="CA89" s="1">
        <f t="shared" si="159"/>
        <v>0</v>
      </c>
      <c r="CB89" s="1">
        <f t="shared" si="160"/>
        <v>0</v>
      </c>
      <c r="CC89" s="1">
        <f t="shared" si="161"/>
        <v>0</v>
      </c>
      <c r="CD89" s="1">
        <f t="shared" si="162"/>
        <v>0</v>
      </c>
      <c r="CE89" s="950">
        <f t="shared" si="163"/>
        <v>0</v>
      </c>
      <c r="CF89" s="1">
        <f t="shared" si="164"/>
        <v>0</v>
      </c>
      <c r="CG89" s="1">
        <f t="shared" si="165"/>
        <v>0</v>
      </c>
      <c r="CH89" s="1">
        <f t="shared" si="166"/>
        <v>0</v>
      </c>
      <c r="CJ89" s="1">
        <f t="shared" si="167"/>
        <v>0</v>
      </c>
      <c r="CK89" s="1">
        <f t="shared" si="168"/>
        <v>0</v>
      </c>
      <c r="CM89" s="1">
        <f t="shared" si="169"/>
        <v>0</v>
      </c>
      <c r="CN89" s="1">
        <f t="shared" si="170"/>
        <v>0</v>
      </c>
      <c r="CO89" s="1">
        <f t="shared" si="171"/>
        <v>0</v>
      </c>
      <c r="CP89" s="1">
        <f t="shared" si="172"/>
        <v>0</v>
      </c>
      <c r="CQ89" s="1">
        <f t="shared" si="173"/>
        <v>0</v>
      </c>
      <c r="CR89" s="1">
        <f t="shared" si="174"/>
        <v>0</v>
      </c>
      <c r="CS89" s="1">
        <f t="shared" si="175"/>
        <v>0</v>
      </c>
      <c r="CT89" s="1">
        <f t="shared" si="176"/>
        <v>0</v>
      </c>
      <c r="CU89" s="1">
        <f t="shared" si="177"/>
        <v>0</v>
      </c>
      <c r="CV89" s="1">
        <f t="shared" si="178"/>
        <v>0</v>
      </c>
      <c r="CW89" s="1">
        <f t="shared" si="179"/>
        <v>0</v>
      </c>
      <c r="CX89" s="1">
        <f t="shared" si="180"/>
        <v>0</v>
      </c>
      <c r="CY89" s="1">
        <f t="shared" si="181"/>
        <v>0</v>
      </c>
      <c r="CZ89" s="1">
        <f t="shared" si="182"/>
        <v>0</v>
      </c>
      <c r="DA89" s="1">
        <f t="shared" si="183"/>
        <v>0</v>
      </c>
    </row>
    <row r="90" spans="1:105" s="60" customFormat="1" ht="65.25" customHeight="1">
      <c r="A90" s="1"/>
      <c r="B90" s="255"/>
      <c r="D90" s="968" t="s">
        <v>365</v>
      </c>
      <c r="E90" s="969"/>
      <c r="F90" s="969"/>
      <c r="G90" s="970" t="s">
        <v>688</v>
      </c>
      <c r="H90" s="971" t="s">
        <v>215</v>
      </c>
      <c r="I90" s="970" t="s">
        <v>527</v>
      </c>
      <c r="J90" s="971">
        <v>1</v>
      </c>
      <c r="K90" s="971">
        <v>0</v>
      </c>
      <c r="L90" s="971" t="s">
        <v>6190</v>
      </c>
      <c r="M90" s="1000">
        <v>328.88782710000004</v>
      </c>
      <c r="N90" s="973"/>
      <c r="O90" s="973"/>
      <c r="P90" s="973"/>
      <c r="Q90" s="973"/>
      <c r="R90" s="973"/>
      <c r="S90" s="1001"/>
      <c r="T90" s="973"/>
      <c r="U90" s="974"/>
      <c r="V90" s="974"/>
      <c r="W90" s="974"/>
      <c r="X90" s="974"/>
      <c r="Y90" s="974"/>
      <c r="Z90" s="974"/>
      <c r="AA90" s="974"/>
      <c r="AB90" s="997"/>
      <c r="AC90" s="997"/>
      <c r="AD90" s="976" t="s">
        <v>231</v>
      </c>
      <c r="AE90" s="977">
        <f t="shared" si="189"/>
        <v>0</v>
      </c>
      <c r="AF90" s="978" t="str">
        <f t="shared" si="190"/>
        <v>No</v>
      </c>
      <c r="AG90" s="1017" t="str">
        <f t="shared" si="207"/>
        <v>No</v>
      </c>
      <c r="AH90" s="967" t="str">
        <f t="shared" si="191"/>
        <v>No</v>
      </c>
      <c r="AI90" s="1"/>
      <c r="AJ90" s="373">
        <v>1.5</v>
      </c>
      <c r="AK90" s="372">
        <f t="shared" si="208"/>
        <v>0</v>
      </c>
      <c r="AN90" s="634">
        <v>5.4</v>
      </c>
      <c r="AO90" s="596">
        <f t="shared" si="188"/>
        <v>0</v>
      </c>
      <c r="AP90" s="669"/>
      <c r="AQ90" s="271">
        <f t="shared" si="192"/>
        <v>0</v>
      </c>
      <c r="AR90" s="271">
        <f t="shared" si="193"/>
        <v>0</v>
      </c>
      <c r="AS90" s="271">
        <f t="shared" si="194"/>
        <v>0</v>
      </c>
      <c r="AT90" s="271">
        <f t="shared" si="195"/>
        <v>0</v>
      </c>
      <c r="AU90" s="271">
        <f t="shared" si="196"/>
        <v>0</v>
      </c>
      <c r="AV90" s="271">
        <f t="shared" si="197"/>
        <v>0</v>
      </c>
      <c r="AW90" s="271">
        <f t="shared" si="151"/>
        <v>0</v>
      </c>
      <c r="AX90" s="271">
        <f t="shared" si="198"/>
        <v>0</v>
      </c>
      <c r="AY90" s="271">
        <f t="shared" si="199"/>
        <v>0</v>
      </c>
      <c r="AZ90" s="271">
        <f t="shared" si="200"/>
        <v>0</v>
      </c>
      <c r="BA90" s="271">
        <f t="shared" si="201"/>
        <v>0</v>
      </c>
      <c r="BB90" s="271">
        <f t="shared" si="202"/>
        <v>0</v>
      </c>
      <c r="BC90" s="271">
        <f t="shared" si="203"/>
        <v>0</v>
      </c>
      <c r="BD90" s="271">
        <f t="shared" si="204"/>
        <v>0</v>
      </c>
      <c r="BE90" s="504">
        <f t="shared" si="205"/>
        <v>0</v>
      </c>
      <c r="BF90" s="504">
        <f t="shared" si="206"/>
        <v>0</v>
      </c>
      <c r="BG90" s="601"/>
      <c r="BH90" s="599">
        <v>1.5</v>
      </c>
      <c r="BI90" s="271"/>
      <c r="BJ90" s="498">
        <v>9</v>
      </c>
      <c r="BK90" s="151"/>
      <c r="BL90" s="498"/>
      <c r="BM90" s="151"/>
      <c r="BN90" s="498"/>
      <c r="BO90" s="151"/>
      <c r="BP90" s="498"/>
      <c r="BQ90" s="151"/>
      <c r="BR90" s="498"/>
      <c r="BS90" s="151"/>
      <c r="BT90" s="498"/>
      <c r="BU90" s="151"/>
      <c r="BV90" s="498"/>
      <c r="BW90" s="151"/>
      <c r="BX90" s="498"/>
      <c r="BY90" s="151"/>
      <c r="BZ90" s="271"/>
      <c r="CA90" s="1">
        <f t="shared" si="159"/>
        <v>0</v>
      </c>
      <c r="CB90" s="1">
        <f t="shared" si="160"/>
        <v>0</v>
      </c>
      <c r="CC90" s="1">
        <f t="shared" si="161"/>
        <v>0</v>
      </c>
      <c r="CD90" s="1">
        <f t="shared" si="162"/>
        <v>0</v>
      </c>
      <c r="CE90" s="950">
        <f t="shared" si="163"/>
        <v>0</v>
      </c>
      <c r="CF90" s="1">
        <f t="shared" si="164"/>
        <v>0</v>
      </c>
      <c r="CG90" s="1">
        <f t="shared" si="165"/>
        <v>0</v>
      </c>
      <c r="CH90" s="1">
        <f t="shared" si="166"/>
        <v>0</v>
      </c>
      <c r="CJ90" s="1">
        <f t="shared" si="167"/>
        <v>0</v>
      </c>
      <c r="CK90" s="1">
        <f t="shared" si="168"/>
        <v>0</v>
      </c>
      <c r="CM90" s="1">
        <f t="shared" si="169"/>
        <v>0</v>
      </c>
      <c r="CN90" s="1">
        <f t="shared" si="170"/>
        <v>0</v>
      </c>
      <c r="CO90" s="1">
        <f t="shared" si="171"/>
        <v>0</v>
      </c>
      <c r="CP90" s="1">
        <f t="shared" si="172"/>
        <v>0</v>
      </c>
      <c r="CQ90" s="1">
        <f t="shared" si="173"/>
        <v>0</v>
      </c>
      <c r="CR90" s="1">
        <f t="shared" si="174"/>
        <v>0</v>
      </c>
      <c r="CS90" s="1">
        <f t="shared" si="175"/>
        <v>0</v>
      </c>
      <c r="CT90" s="1">
        <f t="shared" si="176"/>
        <v>0</v>
      </c>
      <c r="CU90" s="1">
        <f t="shared" si="177"/>
        <v>0</v>
      </c>
      <c r="CV90" s="1">
        <f t="shared" si="178"/>
        <v>0</v>
      </c>
      <c r="CW90" s="1">
        <f t="shared" si="179"/>
        <v>0</v>
      </c>
      <c r="CX90" s="1">
        <f t="shared" si="180"/>
        <v>0</v>
      </c>
      <c r="CY90" s="1">
        <f t="shared" si="181"/>
        <v>0</v>
      </c>
      <c r="CZ90" s="1">
        <f t="shared" si="182"/>
        <v>0</v>
      </c>
      <c r="DA90" s="1">
        <f t="shared" si="183"/>
        <v>0</v>
      </c>
    </row>
    <row r="91" spans="1:105" s="1" customFormat="1" ht="65.25" customHeight="1">
      <c r="B91" s="255"/>
      <c r="D91" s="440" t="s">
        <v>366</v>
      </c>
      <c r="E91" s="702"/>
      <c r="F91" s="702"/>
      <c r="G91" s="158" t="s">
        <v>688</v>
      </c>
      <c r="H91" s="1" t="s">
        <v>215</v>
      </c>
      <c r="I91" s="158" t="s">
        <v>528</v>
      </c>
      <c r="J91" s="1">
        <v>1</v>
      </c>
      <c r="K91" s="1">
        <v>0</v>
      </c>
      <c r="L91" s="1" t="s">
        <v>6190</v>
      </c>
      <c r="M91" s="899">
        <v>328.88782710000004</v>
      </c>
      <c r="N91" s="185"/>
      <c r="O91" s="185"/>
      <c r="P91" s="185"/>
      <c r="Q91" s="185"/>
      <c r="R91" s="185"/>
      <c r="S91" s="214"/>
      <c r="T91" s="185"/>
      <c r="U91" s="186"/>
      <c r="V91" s="186"/>
      <c r="W91" s="186"/>
      <c r="X91" s="186"/>
      <c r="Y91" s="186"/>
      <c r="Z91" s="186"/>
      <c r="AA91" s="186"/>
      <c r="AB91" s="802"/>
      <c r="AC91" s="802"/>
      <c r="AD91" s="841" t="s">
        <v>231</v>
      </c>
      <c r="AE91" s="161">
        <f t="shared" si="189"/>
        <v>0</v>
      </c>
      <c r="AF91" s="187" t="str">
        <f t="shared" si="190"/>
        <v>No</v>
      </c>
      <c r="AG91" s="246" t="str">
        <f t="shared" si="207"/>
        <v>No</v>
      </c>
      <c r="AH91" s="163" t="str">
        <f t="shared" si="191"/>
        <v>No</v>
      </c>
      <c r="AJ91" s="373">
        <v>1.5</v>
      </c>
      <c r="AK91" s="372">
        <f t="shared" si="208"/>
        <v>0</v>
      </c>
      <c r="AL91" s="60"/>
      <c r="AM91" s="60"/>
      <c r="AN91" s="634">
        <v>7.3</v>
      </c>
      <c r="AO91" s="596">
        <f t="shared" si="188"/>
        <v>0</v>
      </c>
      <c r="AP91" s="669"/>
      <c r="AQ91" s="271">
        <f t="shared" si="192"/>
        <v>0</v>
      </c>
      <c r="AR91" s="271">
        <f t="shared" si="193"/>
        <v>0</v>
      </c>
      <c r="AS91" s="271">
        <f t="shared" si="194"/>
        <v>0</v>
      </c>
      <c r="AT91" s="271">
        <f t="shared" si="195"/>
        <v>0</v>
      </c>
      <c r="AU91" s="271">
        <f t="shared" si="196"/>
        <v>0</v>
      </c>
      <c r="AV91" s="271">
        <f t="shared" si="197"/>
        <v>0</v>
      </c>
      <c r="AW91" s="271">
        <f t="shared" si="151"/>
        <v>0</v>
      </c>
      <c r="AX91" s="271">
        <f t="shared" si="198"/>
        <v>0</v>
      </c>
      <c r="AY91" s="271">
        <f t="shared" si="199"/>
        <v>0</v>
      </c>
      <c r="AZ91" s="271">
        <f t="shared" si="200"/>
        <v>0</v>
      </c>
      <c r="BA91" s="271">
        <f t="shared" si="201"/>
        <v>0</v>
      </c>
      <c r="BB91" s="271">
        <f t="shared" si="202"/>
        <v>0</v>
      </c>
      <c r="BC91" s="271">
        <f t="shared" si="203"/>
        <v>0</v>
      </c>
      <c r="BD91" s="271">
        <f t="shared" si="204"/>
        <v>0</v>
      </c>
      <c r="BE91" s="504">
        <f t="shared" si="205"/>
        <v>0</v>
      </c>
      <c r="BF91" s="504">
        <f t="shared" si="206"/>
        <v>0</v>
      </c>
      <c r="BG91" s="601"/>
      <c r="BH91" s="599">
        <v>1.5</v>
      </c>
      <c r="BI91" s="271"/>
      <c r="BJ91" s="498">
        <v>8</v>
      </c>
      <c r="BL91" s="498"/>
      <c r="BN91" s="498"/>
      <c r="BP91" s="498"/>
      <c r="BR91" s="498"/>
      <c r="BT91" s="498"/>
      <c r="BV91" s="498"/>
      <c r="BX91" s="498"/>
      <c r="BZ91" s="271"/>
      <c r="CA91" s="1">
        <f t="shared" si="159"/>
        <v>0</v>
      </c>
      <c r="CB91" s="1">
        <f t="shared" si="160"/>
        <v>0</v>
      </c>
      <c r="CC91" s="1">
        <f t="shared" si="161"/>
        <v>0</v>
      </c>
      <c r="CD91" s="1">
        <f t="shared" si="162"/>
        <v>0</v>
      </c>
      <c r="CE91" s="950">
        <f t="shared" si="163"/>
        <v>0</v>
      </c>
      <c r="CF91" s="1">
        <f t="shared" si="164"/>
        <v>0</v>
      </c>
      <c r="CG91" s="1">
        <f t="shared" si="165"/>
        <v>0</v>
      </c>
      <c r="CH91" s="1">
        <f t="shared" si="166"/>
        <v>0</v>
      </c>
      <c r="CJ91" s="1">
        <f t="shared" si="167"/>
        <v>0</v>
      </c>
      <c r="CK91" s="1">
        <f t="shared" si="168"/>
        <v>0</v>
      </c>
      <c r="CM91" s="1">
        <f t="shared" si="169"/>
        <v>0</v>
      </c>
      <c r="CN91" s="1">
        <f t="shared" si="170"/>
        <v>0</v>
      </c>
      <c r="CO91" s="1">
        <f t="shared" si="171"/>
        <v>0</v>
      </c>
      <c r="CP91" s="1">
        <f t="shared" si="172"/>
        <v>0</v>
      </c>
      <c r="CQ91" s="1">
        <f t="shared" si="173"/>
        <v>0</v>
      </c>
      <c r="CR91" s="1">
        <f t="shared" si="174"/>
        <v>0</v>
      </c>
      <c r="CS91" s="1">
        <f t="shared" si="175"/>
        <v>0</v>
      </c>
      <c r="CT91" s="1">
        <f t="shared" si="176"/>
        <v>0</v>
      </c>
      <c r="CU91" s="1">
        <f t="shared" si="177"/>
        <v>0</v>
      </c>
      <c r="CV91" s="1">
        <f t="shared" si="178"/>
        <v>0</v>
      </c>
      <c r="CW91" s="1">
        <f t="shared" si="179"/>
        <v>0</v>
      </c>
      <c r="CX91" s="1">
        <f t="shared" si="180"/>
        <v>0</v>
      </c>
      <c r="CY91" s="1">
        <f t="shared" si="181"/>
        <v>0</v>
      </c>
      <c r="CZ91" s="1">
        <f t="shared" si="182"/>
        <v>0</v>
      </c>
      <c r="DA91" s="1">
        <f t="shared" si="183"/>
        <v>0</v>
      </c>
    </row>
    <row r="92" spans="1:105" s="1" customFormat="1" ht="65.25" customHeight="1">
      <c r="B92" s="255"/>
      <c r="D92" s="968" t="s">
        <v>367</v>
      </c>
      <c r="E92" s="969"/>
      <c r="F92" s="969"/>
      <c r="G92" s="970" t="s">
        <v>688</v>
      </c>
      <c r="H92" s="971" t="s">
        <v>214</v>
      </c>
      <c r="I92" s="970" t="s">
        <v>529</v>
      </c>
      <c r="J92" s="971">
        <v>1</v>
      </c>
      <c r="K92" s="971">
        <v>0</v>
      </c>
      <c r="L92" s="971" t="s">
        <v>6190</v>
      </c>
      <c r="M92" s="1000">
        <v>300.69809700000002</v>
      </c>
      <c r="N92" s="973"/>
      <c r="O92" s="973"/>
      <c r="P92" s="973"/>
      <c r="Q92" s="973"/>
      <c r="R92" s="973"/>
      <c r="S92" s="1001"/>
      <c r="T92" s="973"/>
      <c r="U92" s="974"/>
      <c r="V92" s="974"/>
      <c r="W92" s="974"/>
      <c r="X92" s="974"/>
      <c r="Y92" s="974"/>
      <c r="Z92" s="974"/>
      <c r="AA92" s="974"/>
      <c r="AB92" s="997"/>
      <c r="AC92" s="997"/>
      <c r="AD92" s="976" t="s">
        <v>231</v>
      </c>
      <c r="AE92" s="977">
        <f t="shared" si="189"/>
        <v>0</v>
      </c>
      <c r="AF92" s="978" t="str">
        <f t="shared" si="190"/>
        <v>No</v>
      </c>
      <c r="AG92" s="1017" t="str">
        <f t="shared" si="207"/>
        <v>No</v>
      </c>
      <c r="AH92" s="967" t="str">
        <f t="shared" si="191"/>
        <v>No</v>
      </c>
      <c r="AJ92" s="373">
        <v>1</v>
      </c>
      <c r="AK92" s="372">
        <f t="shared" si="208"/>
        <v>0</v>
      </c>
      <c r="AL92" s="60"/>
      <c r="AM92" s="60"/>
      <c r="AN92" s="634">
        <v>2.2999999999999998</v>
      </c>
      <c r="AO92" s="596">
        <f t="shared" si="188"/>
        <v>0</v>
      </c>
      <c r="AP92" s="669"/>
      <c r="AQ92" s="271">
        <f t="shared" si="192"/>
        <v>0</v>
      </c>
      <c r="AR92" s="271">
        <f t="shared" si="193"/>
        <v>0</v>
      </c>
      <c r="AS92" s="271">
        <f t="shared" si="194"/>
        <v>0</v>
      </c>
      <c r="AT92" s="271">
        <f t="shared" si="195"/>
        <v>0</v>
      </c>
      <c r="AU92" s="271">
        <f t="shared" si="196"/>
        <v>0</v>
      </c>
      <c r="AV92" s="271">
        <f t="shared" si="197"/>
        <v>0</v>
      </c>
      <c r="AW92" s="271">
        <f t="shared" si="151"/>
        <v>0</v>
      </c>
      <c r="AX92" s="271">
        <f t="shared" si="198"/>
        <v>0</v>
      </c>
      <c r="AY92" s="271">
        <f t="shared" si="199"/>
        <v>0</v>
      </c>
      <c r="AZ92" s="271">
        <f t="shared" si="200"/>
        <v>0</v>
      </c>
      <c r="BA92" s="271">
        <f t="shared" si="201"/>
        <v>0</v>
      </c>
      <c r="BB92" s="271">
        <f t="shared" si="202"/>
        <v>0</v>
      </c>
      <c r="BC92" s="271">
        <f t="shared" si="203"/>
        <v>0</v>
      </c>
      <c r="BD92" s="271">
        <f t="shared" si="204"/>
        <v>0</v>
      </c>
      <c r="BE92" s="504">
        <f t="shared" si="205"/>
        <v>0</v>
      </c>
      <c r="BF92" s="504">
        <f t="shared" si="206"/>
        <v>0</v>
      </c>
      <c r="BG92" s="601"/>
      <c r="BH92" s="599">
        <v>1</v>
      </c>
      <c r="BI92" s="271"/>
      <c r="BJ92" s="498">
        <v>7</v>
      </c>
      <c r="BK92" s="151"/>
      <c r="BL92" s="498"/>
      <c r="BM92" s="151"/>
      <c r="BN92" s="498"/>
      <c r="BO92" s="151"/>
      <c r="BP92" s="498"/>
      <c r="BQ92" s="151"/>
      <c r="BR92" s="498"/>
      <c r="BS92" s="151"/>
      <c r="BT92" s="498"/>
      <c r="BU92" s="151"/>
      <c r="BV92" s="498"/>
      <c r="BW92" s="151"/>
      <c r="BX92" s="498"/>
      <c r="BY92" s="151"/>
      <c r="BZ92" s="271"/>
      <c r="CA92" s="1">
        <f t="shared" si="159"/>
        <v>0</v>
      </c>
      <c r="CB92" s="1">
        <f t="shared" si="160"/>
        <v>0</v>
      </c>
      <c r="CC92" s="1">
        <f t="shared" si="161"/>
        <v>0</v>
      </c>
      <c r="CD92" s="1">
        <f t="shared" si="162"/>
        <v>0</v>
      </c>
      <c r="CE92" s="950">
        <f t="shared" si="163"/>
        <v>0</v>
      </c>
      <c r="CF92" s="1">
        <f t="shared" si="164"/>
        <v>0</v>
      </c>
      <c r="CG92" s="1">
        <f t="shared" si="165"/>
        <v>0</v>
      </c>
      <c r="CH92" s="1">
        <f t="shared" si="166"/>
        <v>0</v>
      </c>
      <c r="CJ92" s="1">
        <f t="shared" si="167"/>
        <v>0</v>
      </c>
      <c r="CK92" s="1">
        <f t="shared" si="168"/>
        <v>0</v>
      </c>
      <c r="CM92" s="1">
        <f t="shared" si="169"/>
        <v>0</v>
      </c>
      <c r="CN92" s="1">
        <f t="shared" si="170"/>
        <v>0</v>
      </c>
      <c r="CO92" s="1">
        <f t="shared" si="171"/>
        <v>0</v>
      </c>
      <c r="CP92" s="1">
        <f t="shared" si="172"/>
        <v>0</v>
      </c>
      <c r="CQ92" s="1">
        <f t="shared" si="173"/>
        <v>0</v>
      </c>
      <c r="CR92" s="1">
        <f t="shared" si="174"/>
        <v>0</v>
      </c>
      <c r="CS92" s="1">
        <f t="shared" si="175"/>
        <v>0</v>
      </c>
      <c r="CT92" s="1">
        <f t="shared" si="176"/>
        <v>0</v>
      </c>
      <c r="CU92" s="1">
        <f t="shared" si="177"/>
        <v>0</v>
      </c>
      <c r="CV92" s="1">
        <f t="shared" si="178"/>
        <v>0</v>
      </c>
      <c r="CW92" s="1">
        <f t="shared" si="179"/>
        <v>0</v>
      </c>
      <c r="CX92" s="1">
        <f t="shared" si="180"/>
        <v>0</v>
      </c>
      <c r="CY92" s="1">
        <f t="shared" si="181"/>
        <v>0</v>
      </c>
      <c r="CZ92" s="1">
        <f t="shared" si="182"/>
        <v>0</v>
      </c>
      <c r="DA92" s="1">
        <f t="shared" si="183"/>
        <v>0</v>
      </c>
    </row>
    <row r="93" spans="1:105" s="1" customFormat="1" ht="65.25" customHeight="1">
      <c r="B93" s="255"/>
      <c r="D93" s="440" t="s">
        <v>368</v>
      </c>
      <c r="E93" s="702"/>
      <c r="F93" s="702"/>
      <c r="G93" s="158" t="s">
        <v>685</v>
      </c>
      <c r="H93" s="1" t="s">
        <v>214</v>
      </c>
      <c r="I93" s="158" t="s">
        <v>530</v>
      </c>
      <c r="J93" s="1">
        <v>1</v>
      </c>
      <c r="K93" s="1">
        <v>0</v>
      </c>
      <c r="L93" s="1" t="s">
        <v>6190</v>
      </c>
      <c r="M93" s="899">
        <v>225.51784080000002</v>
      </c>
      <c r="N93" s="185"/>
      <c r="O93" s="185"/>
      <c r="P93" s="185"/>
      <c r="Q93" s="185"/>
      <c r="R93" s="185"/>
      <c r="S93" s="214"/>
      <c r="T93" s="185"/>
      <c r="U93" s="186"/>
      <c r="V93" s="186"/>
      <c r="W93" s="186"/>
      <c r="X93" s="186"/>
      <c r="Y93" s="186"/>
      <c r="Z93" s="186"/>
      <c r="AA93" s="186"/>
      <c r="AB93" s="802"/>
      <c r="AC93" s="802"/>
      <c r="AD93" s="841" t="s">
        <v>231</v>
      </c>
      <c r="AE93" s="161">
        <f t="shared" si="189"/>
        <v>0</v>
      </c>
      <c r="AF93" s="187" t="str">
        <f t="shared" si="190"/>
        <v>No</v>
      </c>
      <c r="AG93" s="246" t="str">
        <f t="shared" si="207"/>
        <v>No</v>
      </c>
      <c r="AH93" s="163" t="str">
        <f t="shared" si="191"/>
        <v>No</v>
      </c>
      <c r="AJ93" s="373">
        <v>1</v>
      </c>
      <c r="AK93" s="372">
        <f t="shared" si="208"/>
        <v>0</v>
      </c>
      <c r="AL93" s="60"/>
      <c r="AM93" s="60"/>
      <c r="AN93" s="634">
        <v>2.2999999999999998</v>
      </c>
      <c r="AO93" s="596">
        <f t="shared" si="188"/>
        <v>0</v>
      </c>
      <c r="AP93" s="669"/>
      <c r="AQ93" s="271">
        <f t="shared" si="192"/>
        <v>0</v>
      </c>
      <c r="AR93" s="271">
        <f t="shared" si="193"/>
        <v>0</v>
      </c>
      <c r="AS93" s="271">
        <f t="shared" si="194"/>
        <v>0</v>
      </c>
      <c r="AT93" s="271">
        <f t="shared" si="195"/>
        <v>0</v>
      </c>
      <c r="AU93" s="271">
        <f t="shared" si="196"/>
        <v>0</v>
      </c>
      <c r="AV93" s="271">
        <f t="shared" si="197"/>
        <v>0</v>
      </c>
      <c r="AW93" s="271">
        <f t="shared" si="151"/>
        <v>0</v>
      </c>
      <c r="AX93" s="271">
        <f t="shared" si="198"/>
        <v>0</v>
      </c>
      <c r="AY93" s="271">
        <f t="shared" si="199"/>
        <v>0</v>
      </c>
      <c r="AZ93" s="271">
        <f t="shared" si="200"/>
        <v>0</v>
      </c>
      <c r="BA93" s="271">
        <f t="shared" si="201"/>
        <v>0</v>
      </c>
      <c r="BB93" s="271">
        <f t="shared" si="202"/>
        <v>0</v>
      </c>
      <c r="BC93" s="271">
        <f t="shared" si="203"/>
        <v>0</v>
      </c>
      <c r="BD93" s="271">
        <f t="shared" si="204"/>
        <v>0</v>
      </c>
      <c r="BE93" s="504">
        <f t="shared" si="205"/>
        <v>0</v>
      </c>
      <c r="BF93" s="504">
        <f t="shared" si="206"/>
        <v>0</v>
      </c>
      <c r="BG93" s="601"/>
      <c r="BH93" s="599">
        <v>1</v>
      </c>
      <c r="BI93" s="271"/>
      <c r="BJ93" s="498">
        <v>6</v>
      </c>
      <c r="BL93" s="498"/>
      <c r="BN93" s="498"/>
      <c r="BP93" s="498"/>
      <c r="BR93" s="498"/>
      <c r="BT93" s="498"/>
      <c r="BV93" s="498"/>
      <c r="BX93" s="498"/>
      <c r="BZ93" s="271"/>
      <c r="CA93" s="1">
        <f t="shared" si="159"/>
        <v>0</v>
      </c>
      <c r="CB93" s="1">
        <f t="shared" si="160"/>
        <v>0</v>
      </c>
      <c r="CC93" s="1">
        <f t="shared" si="161"/>
        <v>0</v>
      </c>
      <c r="CD93" s="1">
        <f t="shared" si="162"/>
        <v>0</v>
      </c>
      <c r="CE93" s="950">
        <f t="shared" si="163"/>
        <v>0</v>
      </c>
      <c r="CF93" s="1">
        <f t="shared" si="164"/>
        <v>0</v>
      </c>
      <c r="CG93" s="1">
        <f t="shared" si="165"/>
        <v>0</v>
      </c>
      <c r="CH93" s="1">
        <f t="shared" si="166"/>
        <v>0</v>
      </c>
      <c r="CJ93" s="1">
        <f t="shared" si="167"/>
        <v>0</v>
      </c>
      <c r="CK93" s="1">
        <f t="shared" si="168"/>
        <v>0</v>
      </c>
      <c r="CM93" s="1">
        <f t="shared" si="169"/>
        <v>0</v>
      </c>
      <c r="CN93" s="1">
        <f t="shared" si="170"/>
        <v>0</v>
      </c>
      <c r="CO93" s="1">
        <f t="shared" si="171"/>
        <v>0</v>
      </c>
      <c r="CP93" s="1">
        <f t="shared" si="172"/>
        <v>0</v>
      </c>
      <c r="CQ93" s="1">
        <f t="shared" si="173"/>
        <v>0</v>
      </c>
      <c r="CR93" s="1">
        <f t="shared" si="174"/>
        <v>0</v>
      </c>
      <c r="CS93" s="1">
        <f t="shared" si="175"/>
        <v>0</v>
      </c>
      <c r="CT93" s="1">
        <f t="shared" si="176"/>
        <v>0</v>
      </c>
      <c r="CU93" s="1">
        <f t="shared" si="177"/>
        <v>0</v>
      </c>
      <c r="CV93" s="1">
        <f t="shared" si="178"/>
        <v>0</v>
      </c>
      <c r="CW93" s="1">
        <f t="shared" si="179"/>
        <v>0</v>
      </c>
      <c r="CX93" s="1">
        <f t="shared" si="180"/>
        <v>0</v>
      </c>
      <c r="CY93" s="1">
        <f t="shared" si="181"/>
        <v>0</v>
      </c>
      <c r="CZ93" s="1">
        <f t="shared" si="182"/>
        <v>0</v>
      </c>
      <c r="DA93" s="1">
        <f t="shared" si="183"/>
        <v>0</v>
      </c>
    </row>
    <row r="94" spans="1:105" s="1" customFormat="1" ht="65.25" customHeight="1">
      <c r="B94" s="255"/>
      <c r="D94" s="968" t="s">
        <v>369</v>
      </c>
      <c r="E94" s="969"/>
      <c r="F94" s="969"/>
      <c r="G94" s="970" t="s">
        <v>668</v>
      </c>
      <c r="H94" s="971" t="s">
        <v>214</v>
      </c>
      <c r="I94" s="970" t="s">
        <v>717</v>
      </c>
      <c r="J94" s="971">
        <v>2</v>
      </c>
      <c r="K94" s="971">
        <v>0</v>
      </c>
      <c r="L94" s="971" t="s">
        <v>6190</v>
      </c>
      <c r="M94" s="1000">
        <v>159.73798260000001</v>
      </c>
      <c r="N94" s="973"/>
      <c r="O94" s="973"/>
      <c r="P94" s="973"/>
      <c r="Q94" s="973"/>
      <c r="R94" s="973"/>
      <c r="S94" s="1001"/>
      <c r="T94" s="973"/>
      <c r="U94" s="974"/>
      <c r="V94" s="974"/>
      <c r="W94" s="974"/>
      <c r="X94" s="974"/>
      <c r="Y94" s="974"/>
      <c r="Z94" s="974"/>
      <c r="AA94" s="974"/>
      <c r="AB94" s="997"/>
      <c r="AC94" s="997"/>
      <c r="AD94" s="976" t="s">
        <v>231</v>
      </c>
      <c r="AE94" s="977">
        <f t="shared" si="189"/>
        <v>0</v>
      </c>
      <c r="AF94" s="978" t="str">
        <f t="shared" si="190"/>
        <v>No</v>
      </c>
      <c r="AG94" s="1017" t="str">
        <f t="shared" si="207"/>
        <v>No</v>
      </c>
      <c r="AH94" s="967" t="str">
        <f t="shared" si="191"/>
        <v>No</v>
      </c>
      <c r="AJ94" s="373">
        <v>3</v>
      </c>
      <c r="AK94" s="372">
        <f t="shared" si="208"/>
        <v>0</v>
      </c>
      <c r="AL94" s="60"/>
      <c r="AM94" s="60"/>
      <c r="AN94" s="634">
        <v>4.2</v>
      </c>
      <c r="AO94" s="596">
        <f t="shared" si="188"/>
        <v>0</v>
      </c>
      <c r="AP94" s="669"/>
      <c r="AQ94" s="271">
        <f t="shared" si="192"/>
        <v>0</v>
      </c>
      <c r="AR94" s="271">
        <f t="shared" si="193"/>
        <v>0</v>
      </c>
      <c r="AS94" s="271">
        <f t="shared" si="194"/>
        <v>0</v>
      </c>
      <c r="AT94" s="271">
        <f t="shared" si="195"/>
        <v>0</v>
      </c>
      <c r="AU94" s="271">
        <f t="shared" si="196"/>
        <v>0</v>
      </c>
      <c r="AV94" s="271">
        <f t="shared" si="197"/>
        <v>0</v>
      </c>
      <c r="AW94" s="271">
        <f t="shared" si="151"/>
        <v>0</v>
      </c>
      <c r="AX94" s="271">
        <f t="shared" si="198"/>
        <v>0</v>
      </c>
      <c r="AY94" s="271">
        <f t="shared" si="199"/>
        <v>0</v>
      </c>
      <c r="AZ94" s="271">
        <f t="shared" si="200"/>
        <v>0</v>
      </c>
      <c r="BA94" s="271">
        <f t="shared" si="201"/>
        <v>0</v>
      </c>
      <c r="BB94" s="271">
        <f t="shared" si="202"/>
        <v>0</v>
      </c>
      <c r="BC94" s="271">
        <f t="shared" si="203"/>
        <v>0</v>
      </c>
      <c r="BD94" s="271">
        <f t="shared" si="204"/>
        <v>0</v>
      </c>
      <c r="BE94" s="504">
        <f t="shared" si="205"/>
        <v>0</v>
      </c>
      <c r="BF94" s="504">
        <f t="shared" si="206"/>
        <v>0</v>
      </c>
      <c r="BG94" s="601"/>
      <c r="BH94" s="599">
        <v>3</v>
      </c>
      <c r="BI94" s="271"/>
      <c r="BJ94" s="498">
        <v>10</v>
      </c>
      <c r="BK94" s="151"/>
      <c r="BL94" s="498"/>
      <c r="BM94" s="151">
        <v>2</v>
      </c>
      <c r="BN94" s="498"/>
      <c r="BO94" s="151"/>
      <c r="BP94" s="498"/>
      <c r="BQ94" s="151"/>
      <c r="BR94" s="498"/>
      <c r="BS94" s="151"/>
      <c r="BT94" s="498"/>
      <c r="BU94" s="151"/>
      <c r="BV94" s="498"/>
      <c r="BW94" s="151"/>
      <c r="BX94" s="498"/>
      <c r="BY94" s="151"/>
      <c r="BZ94" s="271"/>
      <c r="CA94" s="1">
        <f t="shared" si="159"/>
        <v>0</v>
      </c>
      <c r="CB94" s="1">
        <f t="shared" si="160"/>
        <v>0</v>
      </c>
      <c r="CC94" s="1">
        <f t="shared" si="161"/>
        <v>0</v>
      </c>
      <c r="CD94" s="1">
        <f t="shared" si="162"/>
        <v>0</v>
      </c>
      <c r="CE94" s="950">
        <f t="shared" si="163"/>
        <v>0</v>
      </c>
      <c r="CF94" s="1">
        <f t="shared" si="164"/>
        <v>0</v>
      </c>
      <c r="CG94" s="1">
        <f t="shared" si="165"/>
        <v>0</v>
      </c>
      <c r="CH94" s="1">
        <f t="shared" si="166"/>
        <v>0</v>
      </c>
      <c r="CJ94" s="1">
        <f t="shared" si="167"/>
        <v>0</v>
      </c>
      <c r="CK94" s="1">
        <f t="shared" si="168"/>
        <v>0</v>
      </c>
      <c r="CM94" s="1">
        <f t="shared" si="169"/>
        <v>0</v>
      </c>
      <c r="CN94" s="1">
        <f t="shared" si="170"/>
        <v>0</v>
      </c>
      <c r="CO94" s="1">
        <f t="shared" si="171"/>
        <v>0</v>
      </c>
      <c r="CP94" s="1">
        <f t="shared" si="172"/>
        <v>0</v>
      </c>
      <c r="CQ94" s="1">
        <f t="shared" si="173"/>
        <v>0</v>
      </c>
      <c r="CR94" s="1">
        <f t="shared" si="174"/>
        <v>0</v>
      </c>
      <c r="CS94" s="1">
        <f t="shared" si="175"/>
        <v>0</v>
      </c>
      <c r="CT94" s="1">
        <f t="shared" si="176"/>
        <v>0</v>
      </c>
      <c r="CU94" s="1">
        <f t="shared" si="177"/>
        <v>0</v>
      </c>
      <c r="CV94" s="1">
        <f t="shared" si="178"/>
        <v>0</v>
      </c>
      <c r="CW94" s="1">
        <f t="shared" si="179"/>
        <v>0</v>
      </c>
      <c r="CX94" s="1">
        <f t="shared" si="180"/>
        <v>0</v>
      </c>
      <c r="CY94" s="1">
        <f t="shared" si="181"/>
        <v>0</v>
      </c>
      <c r="CZ94" s="1">
        <f t="shared" si="182"/>
        <v>0</v>
      </c>
      <c r="DA94" s="1">
        <f t="shared" si="183"/>
        <v>0</v>
      </c>
    </row>
    <row r="95" spans="1:105" s="1" customFormat="1" ht="65.25" customHeight="1">
      <c r="B95" s="255"/>
      <c r="D95" s="440" t="s">
        <v>370</v>
      </c>
      <c r="E95" s="702"/>
      <c r="F95" s="702"/>
      <c r="G95" s="158" t="s">
        <v>668</v>
      </c>
      <c r="H95" s="1" t="s">
        <v>220</v>
      </c>
      <c r="I95" s="158" t="s">
        <v>718</v>
      </c>
      <c r="J95" s="1">
        <v>2</v>
      </c>
      <c r="K95" s="1">
        <v>0</v>
      </c>
      <c r="L95" s="1" t="s">
        <v>6190</v>
      </c>
      <c r="M95" s="899">
        <v>140.94865050000001</v>
      </c>
      <c r="N95" s="185"/>
      <c r="O95" s="185"/>
      <c r="P95" s="185"/>
      <c r="Q95" s="185"/>
      <c r="R95" s="185"/>
      <c r="S95" s="214"/>
      <c r="T95" s="185"/>
      <c r="U95" s="186"/>
      <c r="V95" s="186"/>
      <c r="W95" s="186"/>
      <c r="X95" s="186"/>
      <c r="Y95" s="186"/>
      <c r="Z95" s="186"/>
      <c r="AA95" s="186"/>
      <c r="AB95" s="802"/>
      <c r="AC95" s="802"/>
      <c r="AD95" s="841" t="s">
        <v>231</v>
      </c>
      <c r="AE95" s="161">
        <f t="shared" si="189"/>
        <v>0</v>
      </c>
      <c r="AF95" s="187" t="str">
        <f t="shared" si="190"/>
        <v>No</v>
      </c>
      <c r="AG95" s="246" t="str">
        <f t="shared" si="207"/>
        <v>No</v>
      </c>
      <c r="AH95" s="163" t="str">
        <f t="shared" si="191"/>
        <v>No</v>
      </c>
      <c r="AJ95" s="373">
        <v>3</v>
      </c>
      <c r="AK95" s="372">
        <f t="shared" si="208"/>
        <v>0</v>
      </c>
      <c r="AL95" s="60"/>
      <c r="AM95" s="60"/>
      <c r="AN95" s="634">
        <v>2.5</v>
      </c>
      <c r="AO95" s="596">
        <f t="shared" si="188"/>
        <v>0</v>
      </c>
      <c r="AP95" s="669"/>
      <c r="AQ95" s="271">
        <f t="shared" si="192"/>
        <v>0</v>
      </c>
      <c r="AR95" s="271">
        <f t="shared" si="193"/>
        <v>0</v>
      </c>
      <c r="AS95" s="271">
        <f t="shared" si="194"/>
        <v>0</v>
      </c>
      <c r="AT95" s="271">
        <f t="shared" si="195"/>
        <v>0</v>
      </c>
      <c r="AU95" s="271">
        <f t="shared" si="196"/>
        <v>0</v>
      </c>
      <c r="AV95" s="271">
        <f t="shared" si="197"/>
        <v>0</v>
      </c>
      <c r="AW95" s="271">
        <f t="shared" si="151"/>
        <v>0</v>
      </c>
      <c r="AX95" s="271">
        <f t="shared" si="198"/>
        <v>0</v>
      </c>
      <c r="AY95" s="271">
        <f t="shared" si="199"/>
        <v>0</v>
      </c>
      <c r="AZ95" s="271">
        <f t="shared" si="200"/>
        <v>0</v>
      </c>
      <c r="BA95" s="271">
        <f t="shared" si="201"/>
        <v>0</v>
      </c>
      <c r="BB95" s="271">
        <f t="shared" si="202"/>
        <v>0</v>
      </c>
      <c r="BC95" s="271">
        <f t="shared" si="203"/>
        <v>0</v>
      </c>
      <c r="BD95" s="271">
        <f t="shared" si="204"/>
        <v>0</v>
      </c>
      <c r="BE95" s="504">
        <f t="shared" si="205"/>
        <v>0</v>
      </c>
      <c r="BF95" s="504">
        <f t="shared" si="206"/>
        <v>0</v>
      </c>
      <c r="BG95" s="601"/>
      <c r="BH95" s="599">
        <v>3</v>
      </c>
      <c r="BI95" s="271"/>
      <c r="BJ95" s="498">
        <v>10</v>
      </c>
      <c r="BL95" s="498"/>
      <c r="BN95" s="498"/>
      <c r="BP95" s="498"/>
      <c r="BR95" s="498"/>
      <c r="BT95" s="498"/>
      <c r="BV95" s="498"/>
      <c r="BX95" s="498"/>
      <c r="BZ95" s="271"/>
      <c r="CA95" s="1">
        <f t="shared" si="159"/>
        <v>0</v>
      </c>
      <c r="CB95" s="1">
        <f t="shared" si="160"/>
        <v>0</v>
      </c>
      <c r="CC95" s="1">
        <f t="shared" si="161"/>
        <v>0</v>
      </c>
      <c r="CD95" s="1">
        <f t="shared" si="162"/>
        <v>0</v>
      </c>
      <c r="CE95" s="950">
        <f t="shared" si="163"/>
        <v>0</v>
      </c>
      <c r="CF95" s="1">
        <f t="shared" si="164"/>
        <v>0</v>
      </c>
      <c r="CG95" s="1">
        <f t="shared" si="165"/>
        <v>0</v>
      </c>
      <c r="CH95" s="1">
        <f t="shared" si="166"/>
        <v>0</v>
      </c>
      <c r="CJ95" s="1">
        <f t="shared" si="167"/>
        <v>0</v>
      </c>
      <c r="CK95" s="1">
        <f t="shared" si="168"/>
        <v>0</v>
      </c>
      <c r="CM95" s="1">
        <f t="shared" si="169"/>
        <v>0</v>
      </c>
      <c r="CN95" s="1">
        <f t="shared" si="170"/>
        <v>0</v>
      </c>
      <c r="CO95" s="1">
        <f t="shared" si="171"/>
        <v>0</v>
      </c>
      <c r="CP95" s="1">
        <f t="shared" si="172"/>
        <v>0</v>
      </c>
      <c r="CQ95" s="1">
        <f t="shared" si="173"/>
        <v>0</v>
      </c>
      <c r="CR95" s="1">
        <f t="shared" si="174"/>
        <v>0</v>
      </c>
      <c r="CS95" s="1">
        <f t="shared" si="175"/>
        <v>0</v>
      </c>
      <c r="CT95" s="1">
        <f t="shared" si="176"/>
        <v>0</v>
      </c>
      <c r="CU95" s="1">
        <f t="shared" si="177"/>
        <v>0</v>
      </c>
      <c r="CV95" s="1">
        <f t="shared" si="178"/>
        <v>0</v>
      </c>
      <c r="CW95" s="1">
        <f t="shared" si="179"/>
        <v>0</v>
      </c>
      <c r="CX95" s="1">
        <f t="shared" si="180"/>
        <v>0</v>
      </c>
      <c r="CY95" s="1">
        <f t="shared" si="181"/>
        <v>0</v>
      </c>
      <c r="CZ95" s="1">
        <f t="shared" si="182"/>
        <v>0</v>
      </c>
      <c r="DA95" s="1">
        <f t="shared" si="183"/>
        <v>0</v>
      </c>
    </row>
    <row r="96" spans="1:105" s="1" customFormat="1" ht="65.25" customHeight="1">
      <c r="B96" s="255"/>
      <c r="D96" s="968" t="s">
        <v>371</v>
      </c>
      <c r="E96" s="969"/>
      <c r="F96" s="969"/>
      <c r="G96" s="970" t="s">
        <v>6026</v>
      </c>
      <c r="H96" s="971" t="s">
        <v>220</v>
      </c>
      <c r="I96" s="1002" t="s">
        <v>682</v>
      </c>
      <c r="J96" s="971">
        <v>6</v>
      </c>
      <c r="K96" s="971">
        <v>0</v>
      </c>
      <c r="L96" s="971" t="s">
        <v>6190</v>
      </c>
      <c r="M96" s="1000">
        <v>422.84595150000007</v>
      </c>
      <c r="N96" s="973"/>
      <c r="O96" s="973"/>
      <c r="P96" s="973"/>
      <c r="Q96" s="973"/>
      <c r="R96" s="973"/>
      <c r="S96" s="1001"/>
      <c r="T96" s="973"/>
      <c r="U96" s="974"/>
      <c r="V96" s="974"/>
      <c r="W96" s="974"/>
      <c r="X96" s="974"/>
      <c r="Y96" s="974"/>
      <c r="Z96" s="974"/>
      <c r="AA96" s="974"/>
      <c r="AB96" s="997"/>
      <c r="AC96" s="997"/>
      <c r="AD96" s="976" t="s">
        <v>231</v>
      </c>
      <c r="AE96" s="977">
        <f t="shared" si="189"/>
        <v>0</v>
      </c>
      <c r="AF96" s="978" t="str">
        <f t="shared" si="190"/>
        <v>No</v>
      </c>
      <c r="AG96" s="1017" t="str">
        <f t="shared" si="207"/>
        <v>No</v>
      </c>
      <c r="AH96" s="967" t="str">
        <f t="shared" si="191"/>
        <v>No</v>
      </c>
      <c r="AJ96" s="373">
        <v>6</v>
      </c>
      <c r="AK96" s="372">
        <f t="shared" si="208"/>
        <v>0</v>
      </c>
      <c r="AL96" s="60"/>
      <c r="AM96" s="60"/>
      <c r="AN96" s="634">
        <v>5</v>
      </c>
      <c r="AO96" s="596">
        <f t="shared" si="188"/>
        <v>0</v>
      </c>
      <c r="AP96" s="669"/>
      <c r="AQ96" s="271">
        <f t="shared" si="192"/>
        <v>0</v>
      </c>
      <c r="AR96" s="271">
        <f t="shared" si="193"/>
        <v>0</v>
      </c>
      <c r="AS96" s="271">
        <f t="shared" si="194"/>
        <v>0</v>
      </c>
      <c r="AT96" s="271">
        <f t="shared" si="195"/>
        <v>0</v>
      </c>
      <c r="AU96" s="271">
        <f t="shared" si="196"/>
        <v>0</v>
      </c>
      <c r="AV96" s="271">
        <f t="shared" si="197"/>
        <v>0</v>
      </c>
      <c r="AW96" s="271">
        <f t="shared" si="151"/>
        <v>0</v>
      </c>
      <c r="AX96" s="271">
        <f t="shared" si="198"/>
        <v>0</v>
      </c>
      <c r="AY96" s="271">
        <f t="shared" si="199"/>
        <v>0</v>
      </c>
      <c r="AZ96" s="271">
        <f t="shared" si="200"/>
        <v>0</v>
      </c>
      <c r="BA96" s="271">
        <f t="shared" si="201"/>
        <v>0</v>
      </c>
      <c r="BB96" s="271">
        <f t="shared" si="202"/>
        <v>0</v>
      </c>
      <c r="BC96" s="271">
        <f t="shared" si="203"/>
        <v>0</v>
      </c>
      <c r="BD96" s="271">
        <f t="shared" si="204"/>
        <v>0</v>
      </c>
      <c r="BE96" s="504">
        <f t="shared" si="205"/>
        <v>0</v>
      </c>
      <c r="BF96" s="504">
        <f t="shared" si="206"/>
        <v>0</v>
      </c>
      <c r="BG96" s="601"/>
      <c r="BH96" s="599">
        <v>4</v>
      </c>
      <c r="BI96" s="271"/>
      <c r="BJ96" s="498">
        <v>22</v>
      </c>
      <c r="BK96" s="151"/>
      <c r="BL96" s="498">
        <v>4</v>
      </c>
      <c r="BM96" s="151"/>
      <c r="BN96" s="498"/>
      <c r="BO96" s="151"/>
      <c r="BP96" s="498"/>
      <c r="BQ96" s="151"/>
      <c r="BR96" s="498"/>
      <c r="BS96" s="151"/>
      <c r="BT96" s="498"/>
      <c r="BU96" s="151"/>
      <c r="BV96" s="498"/>
      <c r="BW96" s="151"/>
      <c r="BX96" s="498"/>
      <c r="BY96" s="151"/>
      <c r="BZ96" s="271"/>
      <c r="CA96" s="1">
        <f t="shared" si="159"/>
        <v>0</v>
      </c>
      <c r="CB96" s="1">
        <f t="shared" si="160"/>
        <v>0</v>
      </c>
      <c r="CC96" s="1">
        <f t="shared" si="161"/>
        <v>0</v>
      </c>
      <c r="CD96" s="1">
        <f t="shared" si="162"/>
        <v>0</v>
      </c>
      <c r="CE96" s="950">
        <f t="shared" si="163"/>
        <v>0</v>
      </c>
      <c r="CF96" s="1">
        <f t="shared" si="164"/>
        <v>0</v>
      </c>
      <c r="CG96" s="1">
        <f t="shared" si="165"/>
        <v>0</v>
      </c>
      <c r="CH96" s="1">
        <f t="shared" si="166"/>
        <v>0</v>
      </c>
      <c r="CJ96" s="1">
        <f t="shared" si="167"/>
        <v>0</v>
      </c>
      <c r="CK96" s="1">
        <f t="shared" si="168"/>
        <v>0</v>
      </c>
      <c r="CM96" s="1">
        <f t="shared" si="169"/>
        <v>0</v>
      </c>
      <c r="CN96" s="1">
        <f t="shared" si="170"/>
        <v>0</v>
      </c>
      <c r="CO96" s="1">
        <f t="shared" si="171"/>
        <v>0</v>
      </c>
      <c r="CP96" s="1">
        <f t="shared" si="172"/>
        <v>0</v>
      </c>
      <c r="CQ96" s="1">
        <f t="shared" si="173"/>
        <v>0</v>
      </c>
      <c r="CR96" s="1">
        <f t="shared" si="174"/>
        <v>0</v>
      </c>
      <c r="CS96" s="1">
        <f t="shared" si="175"/>
        <v>0</v>
      </c>
      <c r="CT96" s="1">
        <f t="shared" si="176"/>
        <v>0</v>
      </c>
      <c r="CU96" s="1">
        <f t="shared" si="177"/>
        <v>0</v>
      </c>
      <c r="CV96" s="1">
        <f t="shared" si="178"/>
        <v>0</v>
      </c>
      <c r="CW96" s="1">
        <f t="shared" si="179"/>
        <v>0</v>
      </c>
      <c r="CX96" s="1">
        <f t="shared" si="180"/>
        <v>0</v>
      </c>
      <c r="CY96" s="1">
        <f t="shared" si="181"/>
        <v>0</v>
      </c>
      <c r="CZ96" s="1">
        <f t="shared" si="182"/>
        <v>0</v>
      </c>
      <c r="DA96" s="1">
        <f t="shared" si="183"/>
        <v>0</v>
      </c>
    </row>
    <row r="97" spans="1:105" s="1" customFormat="1" ht="65.25" customHeight="1">
      <c r="B97" s="254"/>
      <c r="D97" s="440" t="s">
        <v>372</v>
      </c>
      <c r="E97" s="704"/>
      <c r="F97" s="704"/>
      <c r="G97" s="158" t="s">
        <v>6026</v>
      </c>
      <c r="H97" s="60" t="s">
        <v>220</v>
      </c>
      <c r="I97" s="250" t="s">
        <v>683</v>
      </c>
      <c r="J97" s="60">
        <v>5</v>
      </c>
      <c r="K97" s="60">
        <v>0</v>
      </c>
      <c r="L97" s="60" t="s">
        <v>6190</v>
      </c>
      <c r="M97" s="885">
        <v>309.52530000000002</v>
      </c>
      <c r="N97" s="159"/>
      <c r="O97" s="159"/>
      <c r="P97" s="159"/>
      <c r="Q97" s="159"/>
      <c r="R97" s="159"/>
      <c r="S97" s="215"/>
      <c r="T97" s="159"/>
      <c r="U97" s="160"/>
      <c r="V97" s="160"/>
      <c r="W97" s="160"/>
      <c r="X97" s="160"/>
      <c r="Y97" s="160"/>
      <c r="Z97" s="160"/>
      <c r="AA97" s="160"/>
      <c r="AB97" s="605"/>
      <c r="AC97" s="605"/>
      <c r="AD97" s="837" t="s">
        <v>231</v>
      </c>
      <c r="AE97" s="161">
        <f t="shared" si="189"/>
        <v>0</v>
      </c>
      <c r="AF97" s="162" t="str">
        <f t="shared" si="190"/>
        <v>No</v>
      </c>
      <c r="AG97" s="246" t="str">
        <f t="shared" si="207"/>
        <v>No</v>
      </c>
      <c r="AH97" s="163" t="str">
        <f t="shared" si="191"/>
        <v>No</v>
      </c>
      <c r="AJ97" s="373">
        <v>5</v>
      </c>
      <c r="AK97" s="372">
        <f t="shared" si="208"/>
        <v>0</v>
      </c>
      <c r="AL97" s="60"/>
      <c r="AM97" s="60"/>
      <c r="AN97" s="634">
        <v>4.0999999999999996</v>
      </c>
      <c r="AO97" s="596">
        <f t="shared" si="188"/>
        <v>0</v>
      </c>
      <c r="AP97" s="669"/>
      <c r="AQ97" s="271">
        <f t="shared" si="192"/>
        <v>0</v>
      </c>
      <c r="AR97" s="271">
        <f t="shared" si="193"/>
        <v>0</v>
      </c>
      <c r="AS97" s="271">
        <f t="shared" si="194"/>
        <v>0</v>
      </c>
      <c r="AT97" s="271">
        <f t="shared" si="195"/>
        <v>0</v>
      </c>
      <c r="AU97" s="271">
        <f t="shared" si="196"/>
        <v>0</v>
      </c>
      <c r="AV97" s="271">
        <f t="shared" si="197"/>
        <v>0</v>
      </c>
      <c r="AW97" s="271">
        <f t="shared" si="151"/>
        <v>0</v>
      </c>
      <c r="AX97" s="271">
        <f t="shared" si="198"/>
        <v>0</v>
      </c>
      <c r="AY97" s="271">
        <f t="shared" si="199"/>
        <v>0</v>
      </c>
      <c r="AZ97" s="271">
        <f t="shared" si="200"/>
        <v>0</v>
      </c>
      <c r="BA97" s="271">
        <f t="shared" si="201"/>
        <v>0</v>
      </c>
      <c r="BB97" s="271">
        <f t="shared" si="202"/>
        <v>0</v>
      </c>
      <c r="BC97" s="271">
        <f t="shared" si="203"/>
        <v>0</v>
      </c>
      <c r="BD97" s="271">
        <f t="shared" si="204"/>
        <v>0</v>
      </c>
      <c r="BE97" s="504">
        <f t="shared" si="205"/>
        <v>0</v>
      </c>
      <c r="BF97" s="504">
        <f t="shared" si="206"/>
        <v>0</v>
      </c>
      <c r="BG97" s="601"/>
      <c r="BH97" s="599">
        <v>4</v>
      </c>
      <c r="BI97" s="271"/>
      <c r="BJ97" s="498">
        <v>17</v>
      </c>
      <c r="BK97" s="60"/>
      <c r="BL97" s="498"/>
      <c r="BM97" s="60"/>
      <c r="BN97" s="498"/>
      <c r="BO97" s="60"/>
      <c r="BP97" s="498"/>
      <c r="BQ97" s="60"/>
      <c r="BR97" s="498"/>
      <c r="BS97" s="60"/>
      <c r="BT97" s="498"/>
      <c r="BU97" s="60"/>
      <c r="BV97" s="498"/>
      <c r="BW97" s="60"/>
      <c r="BX97" s="498"/>
      <c r="BY97" s="60"/>
      <c r="BZ97" s="271"/>
      <c r="CA97" s="1">
        <f t="shared" si="159"/>
        <v>0</v>
      </c>
      <c r="CB97" s="1">
        <f t="shared" si="160"/>
        <v>0</v>
      </c>
      <c r="CC97" s="1">
        <f t="shared" si="161"/>
        <v>0</v>
      </c>
      <c r="CD97" s="1">
        <f t="shared" si="162"/>
        <v>0</v>
      </c>
      <c r="CE97" s="950">
        <f t="shared" si="163"/>
        <v>0</v>
      </c>
      <c r="CF97" s="1">
        <f t="shared" si="164"/>
        <v>0</v>
      </c>
      <c r="CG97" s="1">
        <f t="shared" si="165"/>
        <v>0</v>
      </c>
      <c r="CH97" s="1">
        <f t="shared" si="166"/>
        <v>0</v>
      </c>
      <c r="CJ97" s="1">
        <f t="shared" si="167"/>
        <v>0</v>
      </c>
      <c r="CK97" s="1">
        <f t="shared" si="168"/>
        <v>0</v>
      </c>
      <c r="CM97" s="1">
        <f t="shared" si="169"/>
        <v>0</v>
      </c>
      <c r="CN97" s="1">
        <f t="shared" si="170"/>
        <v>0</v>
      </c>
      <c r="CO97" s="1">
        <f t="shared" si="171"/>
        <v>0</v>
      </c>
      <c r="CP97" s="1">
        <f t="shared" si="172"/>
        <v>0</v>
      </c>
      <c r="CQ97" s="1">
        <f t="shared" si="173"/>
        <v>0</v>
      </c>
      <c r="CR97" s="1">
        <f t="shared" si="174"/>
        <v>0</v>
      </c>
      <c r="CS97" s="1">
        <f t="shared" si="175"/>
        <v>0</v>
      </c>
      <c r="CT97" s="1">
        <f t="shared" si="176"/>
        <v>0</v>
      </c>
      <c r="CU97" s="1">
        <f t="shared" si="177"/>
        <v>0</v>
      </c>
      <c r="CV97" s="1">
        <f t="shared" si="178"/>
        <v>0</v>
      </c>
      <c r="CW97" s="1">
        <f t="shared" si="179"/>
        <v>0</v>
      </c>
      <c r="CX97" s="1">
        <f t="shared" si="180"/>
        <v>0</v>
      </c>
      <c r="CY97" s="1">
        <f t="shared" si="181"/>
        <v>0</v>
      </c>
      <c r="CZ97" s="1">
        <f t="shared" si="182"/>
        <v>0</v>
      </c>
      <c r="DA97" s="1">
        <f t="shared" si="183"/>
        <v>0</v>
      </c>
    </row>
    <row r="98" spans="1:105" s="1" customFormat="1" ht="65.25" customHeight="1">
      <c r="B98" s="254"/>
      <c r="D98" s="968" t="s">
        <v>373</v>
      </c>
      <c r="E98" s="969"/>
      <c r="F98" s="969"/>
      <c r="G98" s="970" t="s">
        <v>688</v>
      </c>
      <c r="H98" s="971" t="s">
        <v>220</v>
      </c>
      <c r="I98" s="970" t="s">
        <v>719</v>
      </c>
      <c r="J98" s="971">
        <v>3</v>
      </c>
      <c r="K98" s="971">
        <v>0</v>
      </c>
      <c r="L98" s="971" t="s">
        <v>6190</v>
      </c>
      <c r="M98" s="1000">
        <v>206.72850870000005</v>
      </c>
      <c r="N98" s="973"/>
      <c r="O98" s="973"/>
      <c r="P98" s="973"/>
      <c r="Q98" s="973"/>
      <c r="R98" s="973"/>
      <c r="S98" s="1001"/>
      <c r="T98" s="973"/>
      <c r="U98" s="974"/>
      <c r="V98" s="974"/>
      <c r="W98" s="974"/>
      <c r="X98" s="974"/>
      <c r="Y98" s="974"/>
      <c r="Z98" s="974"/>
      <c r="AA98" s="974"/>
      <c r="AB98" s="997"/>
      <c r="AC98" s="997"/>
      <c r="AD98" s="976" t="s">
        <v>231</v>
      </c>
      <c r="AE98" s="977">
        <f t="shared" si="189"/>
        <v>0</v>
      </c>
      <c r="AF98" s="978" t="str">
        <f t="shared" si="190"/>
        <v>No</v>
      </c>
      <c r="AG98" s="1017" t="str">
        <f t="shared" si="207"/>
        <v>No</v>
      </c>
      <c r="AH98" s="967" t="str">
        <f t="shared" si="191"/>
        <v>No</v>
      </c>
      <c r="AJ98" s="373">
        <v>3</v>
      </c>
      <c r="AK98" s="372">
        <f t="shared" si="208"/>
        <v>0</v>
      </c>
      <c r="AL98" s="60"/>
      <c r="AM98" s="60"/>
      <c r="AN98" s="634">
        <v>5.5</v>
      </c>
      <c r="AO98" s="596">
        <f t="shared" si="188"/>
        <v>0</v>
      </c>
      <c r="AP98" s="669"/>
      <c r="AQ98" s="271">
        <f t="shared" si="192"/>
        <v>0</v>
      </c>
      <c r="AR98" s="271">
        <f t="shared" si="193"/>
        <v>0</v>
      </c>
      <c r="AS98" s="271">
        <f t="shared" si="194"/>
        <v>0</v>
      </c>
      <c r="AT98" s="271">
        <f t="shared" si="195"/>
        <v>0</v>
      </c>
      <c r="AU98" s="271">
        <f t="shared" si="196"/>
        <v>0</v>
      </c>
      <c r="AV98" s="271">
        <f t="shared" si="197"/>
        <v>0</v>
      </c>
      <c r="AW98" s="271">
        <f t="shared" si="151"/>
        <v>0</v>
      </c>
      <c r="AX98" s="271">
        <f t="shared" si="198"/>
        <v>0</v>
      </c>
      <c r="AY98" s="271">
        <f t="shared" si="199"/>
        <v>0</v>
      </c>
      <c r="AZ98" s="271">
        <f t="shared" si="200"/>
        <v>0</v>
      </c>
      <c r="BA98" s="271">
        <f t="shared" si="201"/>
        <v>0</v>
      </c>
      <c r="BB98" s="271">
        <f t="shared" si="202"/>
        <v>0</v>
      </c>
      <c r="BC98" s="271">
        <f t="shared" si="203"/>
        <v>0</v>
      </c>
      <c r="BD98" s="271">
        <f t="shared" si="204"/>
        <v>0</v>
      </c>
      <c r="BE98" s="504">
        <f t="shared" si="205"/>
        <v>0</v>
      </c>
      <c r="BF98" s="504">
        <f t="shared" si="206"/>
        <v>0</v>
      </c>
      <c r="BG98" s="601"/>
      <c r="BH98" s="599">
        <v>1.5</v>
      </c>
      <c r="BI98" s="271"/>
      <c r="BJ98" s="498">
        <v>12</v>
      </c>
      <c r="BK98" s="151"/>
      <c r="BL98" s="498"/>
      <c r="BM98" s="151"/>
      <c r="BN98" s="498"/>
      <c r="BO98" s="151"/>
      <c r="BP98" s="498"/>
      <c r="BQ98" s="151"/>
      <c r="BR98" s="498"/>
      <c r="BS98" s="151"/>
      <c r="BT98" s="498"/>
      <c r="BU98" s="151"/>
      <c r="BV98" s="498"/>
      <c r="BW98" s="151"/>
      <c r="BX98" s="498"/>
      <c r="BY98" s="151"/>
      <c r="BZ98" s="271"/>
      <c r="CA98" s="1">
        <f t="shared" si="159"/>
        <v>0</v>
      </c>
      <c r="CB98" s="1">
        <f t="shared" si="160"/>
        <v>0</v>
      </c>
      <c r="CC98" s="1">
        <f t="shared" si="161"/>
        <v>0</v>
      </c>
      <c r="CD98" s="1">
        <f t="shared" si="162"/>
        <v>0</v>
      </c>
      <c r="CE98" s="950">
        <f t="shared" si="163"/>
        <v>0</v>
      </c>
      <c r="CF98" s="1">
        <f t="shared" si="164"/>
        <v>0</v>
      </c>
      <c r="CG98" s="1">
        <f t="shared" si="165"/>
        <v>0</v>
      </c>
      <c r="CH98" s="1">
        <f t="shared" si="166"/>
        <v>0</v>
      </c>
      <c r="CJ98" s="1">
        <f t="shared" si="167"/>
        <v>0</v>
      </c>
      <c r="CK98" s="1">
        <f t="shared" si="168"/>
        <v>0</v>
      </c>
      <c r="CM98" s="1">
        <f t="shared" si="169"/>
        <v>0</v>
      </c>
      <c r="CN98" s="1">
        <f t="shared" si="170"/>
        <v>0</v>
      </c>
      <c r="CO98" s="1">
        <f t="shared" si="171"/>
        <v>0</v>
      </c>
      <c r="CP98" s="1">
        <f t="shared" si="172"/>
        <v>0</v>
      </c>
      <c r="CQ98" s="1">
        <f t="shared" si="173"/>
        <v>0</v>
      </c>
      <c r="CR98" s="1">
        <f t="shared" si="174"/>
        <v>0</v>
      </c>
      <c r="CS98" s="1">
        <f t="shared" si="175"/>
        <v>0</v>
      </c>
      <c r="CT98" s="1">
        <f t="shared" si="176"/>
        <v>0</v>
      </c>
      <c r="CU98" s="1">
        <f t="shared" si="177"/>
        <v>0</v>
      </c>
      <c r="CV98" s="1">
        <f t="shared" si="178"/>
        <v>0</v>
      </c>
      <c r="CW98" s="1">
        <f t="shared" si="179"/>
        <v>0</v>
      </c>
      <c r="CX98" s="1">
        <f t="shared" si="180"/>
        <v>0</v>
      </c>
      <c r="CY98" s="1">
        <f t="shared" si="181"/>
        <v>0</v>
      </c>
      <c r="CZ98" s="1">
        <f t="shared" si="182"/>
        <v>0</v>
      </c>
      <c r="DA98" s="1">
        <f t="shared" si="183"/>
        <v>0</v>
      </c>
    </row>
    <row r="99" spans="1:105" s="1" customFormat="1" ht="65.25" customHeight="1">
      <c r="B99" s="257"/>
      <c r="C99" s="164"/>
      <c r="D99" s="439" t="s">
        <v>374</v>
      </c>
      <c r="E99" s="705"/>
      <c r="F99" s="705"/>
      <c r="G99" s="202" t="s">
        <v>1</v>
      </c>
      <c r="H99" s="166" t="s">
        <v>220</v>
      </c>
      <c r="I99" s="202" t="s">
        <v>720</v>
      </c>
      <c r="J99" s="166">
        <v>3</v>
      </c>
      <c r="K99" s="166">
        <v>0</v>
      </c>
      <c r="L99" s="166" t="s">
        <v>6190</v>
      </c>
      <c r="M99" s="900">
        <v>197.3281107</v>
      </c>
      <c r="N99" s="204"/>
      <c r="O99" s="204"/>
      <c r="P99" s="204"/>
      <c r="Q99" s="204"/>
      <c r="R99" s="203"/>
      <c r="S99" s="217"/>
      <c r="T99" s="203"/>
      <c r="U99" s="204"/>
      <c r="V99" s="204"/>
      <c r="W99" s="204"/>
      <c r="X99" s="204"/>
      <c r="Y99" s="204"/>
      <c r="Z99" s="204"/>
      <c r="AA99" s="204"/>
      <c r="AB99" s="806"/>
      <c r="AC99" s="806"/>
      <c r="AD99" s="606" t="s">
        <v>231</v>
      </c>
      <c r="AE99" s="205">
        <f t="shared" si="189"/>
        <v>0</v>
      </c>
      <c r="AF99" s="206" t="str">
        <f t="shared" si="190"/>
        <v>No</v>
      </c>
      <c r="AG99" s="246" t="str">
        <f t="shared" si="207"/>
        <v>No</v>
      </c>
      <c r="AH99" s="163" t="str">
        <f t="shared" si="191"/>
        <v>No</v>
      </c>
      <c r="AJ99" s="375">
        <v>3</v>
      </c>
      <c r="AK99" s="372">
        <f t="shared" si="208"/>
        <v>0</v>
      </c>
      <c r="AL99" s="60"/>
      <c r="AM99" s="60"/>
      <c r="AN99" s="634">
        <v>1.5</v>
      </c>
      <c r="AO99" s="596">
        <f t="shared" si="188"/>
        <v>0</v>
      </c>
      <c r="AP99" s="669"/>
      <c r="AQ99" s="271">
        <f t="shared" si="192"/>
        <v>0</v>
      </c>
      <c r="AR99" s="271">
        <f t="shared" si="193"/>
        <v>0</v>
      </c>
      <c r="AS99" s="271">
        <f t="shared" si="194"/>
        <v>0</v>
      </c>
      <c r="AT99" s="271">
        <f t="shared" si="195"/>
        <v>0</v>
      </c>
      <c r="AU99" s="271">
        <f t="shared" si="196"/>
        <v>0</v>
      </c>
      <c r="AV99" s="271">
        <f t="shared" si="197"/>
        <v>0</v>
      </c>
      <c r="AW99" s="271">
        <f t="shared" si="151"/>
        <v>0</v>
      </c>
      <c r="AX99" s="271">
        <f t="shared" si="198"/>
        <v>0</v>
      </c>
      <c r="AY99" s="271">
        <f t="shared" si="199"/>
        <v>0</v>
      </c>
      <c r="AZ99" s="271">
        <f t="shared" si="200"/>
        <v>0</v>
      </c>
      <c r="BA99" s="271">
        <f t="shared" si="201"/>
        <v>0</v>
      </c>
      <c r="BB99" s="271">
        <f t="shared" si="202"/>
        <v>0</v>
      </c>
      <c r="BC99" s="271">
        <f t="shared" si="203"/>
        <v>0</v>
      </c>
      <c r="BD99" s="271">
        <f t="shared" si="204"/>
        <v>0</v>
      </c>
      <c r="BE99" s="504">
        <f t="shared" si="205"/>
        <v>0</v>
      </c>
      <c r="BF99" s="504">
        <f t="shared" si="206"/>
        <v>0</v>
      </c>
      <c r="BG99" s="601"/>
      <c r="BH99" s="599">
        <v>1</v>
      </c>
      <c r="BI99" s="271"/>
      <c r="BJ99" s="499">
        <v>10</v>
      </c>
      <c r="BK99" s="166"/>
      <c r="BL99" s="499"/>
      <c r="BM99" s="166"/>
      <c r="BN99" s="499"/>
      <c r="BO99" s="166"/>
      <c r="BP99" s="499"/>
      <c r="BQ99" s="166"/>
      <c r="BR99" s="499"/>
      <c r="BS99" s="166"/>
      <c r="BT99" s="499"/>
      <c r="BU99" s="166"/>
      <c r="BV99" s="499"/>
      <c r="BW99" s="166"/>
      <c r="BX99" s="499"/>
      <c r="BY99" s="166"/>
      <c r="BZ99" s="271"/>
      <c r="CA99" s="1">
        <f t="shared" si="159"/>
        <v>0</v>
      </c>
      <c r="CB99" s="1">
        <f t="shared" si="160"/>
        <v>0</v>
      </c>
      <c r="CC99" s="1">
        <f t="shared" si="161"/>
        <v>0</v>
      </c>
      <c r="CD99" s="1">
        <f t="shared" si="162"/>
        <v>0</v>
      </c>
      <c r="CE99" s="950">
        <f t="shared" si="163"/>
        <v>0</v>
      </c>
      <c r="CF99" s="1">
        <f t="shared" si="164"/>
        <v>0</v>
      </c>
      <c r="CG99" s="1">
        <f t="shared" si="165"/>
        <v>0</v>
      </c>
      <c r="CH99" s="1">
        <f t="shared" si="166"/>
        <v>0</v>
      </c>
      <c r="CJ99" s="1">
        <f t="shared" si="167"/>
        <v>0</v>
      </c>
      <c r="CK99" s="1">
        <f t="shared" si="168"/>
        <v>0</v>
      </c>
      <c r="CM99" s="1">
        <f t="shared" si="169"/>
        <v>0</v>
      </c>
      <c r="CN99" s="1">
        <f t="shared" si="170"/>
        <v>0</v>
      </c>
      <c r="CO99" s="1">
        <f t="shared" si="171"/>
        <v>0</v>
      </c>
      <c r="CP99" s="1">
        <f t="shared" si="172"/>
        <v>0</v>
      </c>
      <c r="CQ99" s="1">
        <f t="shared" si="173"/>
        <v>0</v>
      </c>
      <c r="CR99" s="1">
        <f t="shared" si="174"/>
        <v>0</v>
      </c>
      <c r="CS99" s="1">
        <f t="shared" si="175"/>
        <v>0</v>
      </c>
      <c r="CT99" s="1">
        <f t="shared" si="176"/>
        <v>0</v>
      </c>
      <c r="CU99" s="1">
        <f t="shared" si="177"/>
        <v>0</v>
      </c>
      <c r="CV99" s="1">
        <f t="shared" si="178"/>
        <v>0</v>
      </c>
      <c r="CW99" s="1">
        <f t="shared" si="179"/>
        <v>0</v>
      </c>
      <c r="CX99" s="1">
        <f t="shared" si="180"/>
        <v>0</v>
      </c>
      <c r="CY99" s="1">
        <f t="shared" si="181"/>
        <v>0</v>
      </c>
      <c r="CZ99" s="1">
        <f t="shared" si="182"/>
        <v>0</v>
      </c>
      <c r="DA99" s="1">
        <f t="shared" si="183"/>
        <v>0</v>
      </c>
    </row>
    <row r="100" spans="1:105" s="60" customFormat="1" ht="31.25" customHeight="1">
      <c r="A100" s="1"/>
      <c r="B100" s="249"/>
      <c r="C100" s="9"/>
      <c r="D100" s="440"/>
      <c r="E100" s="707"/>
      <c r="F100" s="707"/>
      <c r="G100" s="399"/>
      <c r="H100" s="9"/>
      <c r="I100" s="158"/>
      <c r="J100" s="9"/>
      <c r="K100" s="9"/>
      <c r="L100" s="1301" t="s">
        <v>744</v>
      </c>
      <c r="N100" s="237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807"/>
      <c r="AC100" s="807"/>
      <c r="AD100" s="595"/>
      <c r="AE100" s="196"/>
      <c r="AF100" s="9"/>
      <c r="AG100" s="401"/>
      <c r="AH100" s="536"/>
      <c r="AI100" s="1"/>
      <c r="AJ100" s="8"/>
      <c r="AK100" s="1"/>
      <c r="AN100" s="637"/>
      <c r="AO100" s="596">
        <f t="shared" ref="AO100:AO105" si="209">SUM(N100:AD100)*AN100</f>
        <v>0</v>
      </c>
      <c r="AP100" s="669"/>
      <c r="AQ100" s="271">
        <f t="shared" si="192"/>
        <v>0</v>
      </c>
      <c r="AR100" s="271">
        <f t="shared" si="193"/>
        <v>0</v>
      </c>
      <c r="AS100" s="271">
        <f t="shared" si="194"/>
        <v>0</v>
      </c>
      <c r="AT100" s="271">
        <f t="shared" si="195"/>
        <v>0</v>
      </c>
      <c r="AU100" s="271">
        <f t="shared" si="196"/>
        <v>0</v>
      </c>
      <c r="AV100" s="271">
        <f t="shared" si="197"/>
        <v>0</v>
      </c>
      <c r="AW100" s="271">
        <f t="shared" si="151"/>
        <v>0</v>
      </c>
      <c r="AX100" s="271">
        <f t="shared" si="198"/>
        <v>0</v>
      </c>
      <c r="AY100" s="271">
        <f t="shared" si="199"/>
        <v>0</v>
      </c>
      <c r="AZ100" s="271">
        <f t="shared" si="200"/>
        <v>0</v>
      </c>
      <c r="BA100" s="271">
        <f t="shared" si="201"/>
        <v>0</v>
      </c>
      <c r="BB100" s="271">
        <f t="shared" si="202"/>
        <v>0</v>
      </c>
      <c r="BC100" s="271">
        <f t="shared" si="203"/>
        <v>0</v>
      </c>
      <c r="BD100" s="271">
        <f t="shared" si="204"/>
        <v>0</v>
      </c>
      <c r="BE100" s="504"/>
      <c r="BF100" s="504"/>
      <c r="BG100" s="601"/>
      <c r="BH100" s="599"/>
      <c r="BI100" s="271"/>
      <c r="BJ100" s="496"/>
      <c r="BK100" s="9"/>
      <c r="BL100" s="496"/>
      <c r="BM100" s="9"/>
      <c r="BN100" s="496"/>
      <c r="BO100" s="9"/>
      <c r="BP100" s="496"/>
      <c r="BQ100" s="9"/>
      <c r="BR100" s="496"/>
      <c r="BS100" s="9"/>
      <c r="BT100" s="496"/>
      <c r="BU100" s="9"/>
      <c r="BV100" s="496"/>
      <c r="BW100" s="9"/>
      <c r="BX100" s="496"/>
      <c r="BY100" s="9"/>
      <c r="BZ100" s="271"/>
      <c r="CA100" s="1">
        <f t="shared" si="159"/>
        <v>0</v>
      </c>
      <c r="CB100" s="1">
        <f t="shared" si="160"/>
        <v>0</v>
      </c>
      <c r="CC100" s="1">
        <f t="shared" si="161"/>
        <v>0</v>
      </c>
      <c r="CD100" s="1">
        <f t="shared" si="162"/>
        <v>0</v>
      </c>
      <c r="CE100" s="950">
        <f t="shared" si="163"/>
        <v>0</v>
      </c>
      <c r="CF100" s="1">
        <f t="shared" si="164"/>
        <v>0</v>
      </c>
      <c r="CG100" s="1">
        <f t="shared" si="165"/>
        <v>0</v>
      </c>
      <c r="CH100" s="1">
        <f t="shared" si="166"/>
        <v>0</v>
      </c>
      <c r="CJ100" s="1">
        <f t="shared" si="167"/>
        <v>0</v>
      </c>
      <c r="CK100" s="1">
        <f t="shared" si="168"/>
        <v>0</v>
      </c>
      <c r="CM100" s="1">
        <f t="shared" si="169"/>
        <v>0</v>
      </c>
      <c r="CN100" s="1">
        <f t="shared" si="170"/>
        <v>0</v>
      </c>
      <c r="CO100" s="1">
        <f t="shared" si="171"/>
        <v>0</v>
      </c>
      <c r="CP100" s="1">
        <f t="shared" si="172"/>
        <v>0</v>
      </c>
      <c r="CQ100" s="1">
        <f t="shared" si="173"/>
        <v>0</v>
      </c>
      <c r="CR100" s="1">
        <f t="shared" si="174"/>
        <v>0</v>
      </c>
      <c r="CS100" s="1">
        <f t="shared" si="175"/>
        <v>0</v>
      </c>
      <c r="CT100" s="1">
        <f t="shared" si="176"/>
        <v>0</v>
      </c>
      <c r="CU100" s="1">
        <f t="shared" si="177"/>
        <v>0</v>
      </c>
      <c r="CV100" s="1">
        <f t="shared" si="178"/>
        <v>0</v>
      </c>
      <c r="CW100" s="1">
        <f t="shared" si="179"/>
        <v>0</v>
      </c>
      <c r="CX100" s="1">
        <f t="shared" si="180"/>
        <v>0</v>
      </c>
      <c r="CY100" s="1">
        <f t="shared" si="181"/>
        <v>0</v>
      </c>
      <c r="CZ100" s="1">
        <f t="shared" si="182"/>
        <v>0</v>
      </c>
      <c r="DA100" s="1">
        <f t="shared" si="183"/>
        <v>0</v>
      </c>
    </row>
    <row r="101" spans="1:105" s="1" customFormat="1" ht="65.25" customHeight="1">
      <c r="B101" s="258"/>
      <c r="C101" s="144"/>
      <c r="D101" s="979" t="s">
        <v>375</v>
      </c>
      <c r="E101" s="980"/>
      <c r="F101" s="980"/>
      <c r="G101" s="981" t="s">
        <v>37</v>
      </c>
      <c r="H101" s="982" t="s">
        <v>214</v>
      </c>
      <c r="I101" s="981" t="s">
        <v>376</v>
      </c>
      <c r="J101" s="982">
        <v>1</v>
      </c>
      <c r="K101" s="982">
        <v>0</v>
      </c>
      <c r="L101" s="982" t="s">
        <v>6190</v>
      </c>
      <c r="M101" s="998">
        <v>143.29875000000001</v>
      </c>
      <c r="N101" s="984"/>
      <c r="O101" s="984"/>
      <c r="P101" s="984"/>
      <c r="Q101" s="984"/>
      <c r="R101" s="984"/>
      <c r="S101" s="999"/>
      <c r="T101" s="984"/>
      <c r="U101" s="985"/>
      <c r="V101" s="985"/>
      <c r="W101" s="985"/>
      <c r="X101" s="985"/>
      <c r="Y101" s="985"/>
      <c r="Z101" s="985"/>
      <c r="AA101" s="985"/>
      <c r="AB101" s="1003"/>
      <c r="AC101" s="1003"/>
      <c r="AD101" s="1004" t="s">
        <v>231</v>
      </c>
      <c r="AE101" s="977">
        <f>M101*N101+M101*O101+M101*P101+M101*Q101+M101*R101+M101*S101+M101*U101+M101*W101+M101*X101+M101*Y101+M101*Z101+M101*AA101+M101*V101+(M101*AB101*1.1)+(M101*AC101*1.1)+M101*T101</f>
        <v>0</v>
      </c>
      <c r="AF101" s="988" t="str">
        <f>IF(B101="New","Yes","No")</f>
        <v>No</v>
      </c>
      <c r="AG101" s="1025" t="str">
        <f t="shared" ref="AG101:AG105" si="210">IF(SUM(N101:AD101)&gt;0,"Yes","No")</f>
        <v>No</v>
      </c>
      <c r="AH101" s="967" t="str">
        <f>IF(F101="P24 cat.","Yes","No")</f>
        <v>No</v>
      </c>
      <c r="AJ101" s="371">
        <v>1</v>
      </c>
      <c r="AK101" s="372">
        <f t="shared" si="208"/>
        <v>0</v>
      </c>
      <c r="AL101" s="60"/>
      <c r="AM101" s="60"/>
      <c r="AN101" s="634">
        <v>2</v>
      </c>
      <c r="AO101" s="596">
        <f t="shared" si="209"/>
        <v>0</v>
      </c>
      <c r="AP101" s="669"/>
      <c r="AQ101" s="271">
        <f t="shared" si="192"/>
        <v>0</v>
      </c>
      <c r="AR101" s="271">
        <f t="shared" si="193"/>
        <v>0</v>
      </c>
      <c r="AS101" s="271">
        <f t="shared" si="194"/>
        <v>0</v>
      </c>
      <c r="AT101" s="271">
        <f t="shared" si="195"/>
        <v>0</v>
      </c>
      <c r="AU101" s="271">
        <f t="shared" si="196"/>
        <v>0</v>
      </c>
      <c r="AV101" s="271">
        <f t="shared" si="197"/>
        <v>0</v>
      </c>
      <c r="AW101" s="271">
        <f t="shared" si="151"/>
        <v>0</v>
      </c>
      <c r="AX101" s="271">
        <f t="shared" si="198"/>
        <v>0</v>
      </c>
      <c r="AY101" s="271">
        <f t="shared" si="199"/>
        <v>0</v>
      </c>
      <c r="AZ101" s="271">
        <f t="shared" si="200"/>
        <v>0</v>
      </c>
      <c r="BA101" s="271">
        <f t="shared" si="201"/>
        <v>0</v>
      </c>
      <c r="BB101" s="271">
        <f t="shared" si="202"/>
        <v>0</v>
      </c>
      <c r="BC101" s="271">
        <f t="shared" si="203"/>
        <v>0</v>
      </c>
      <c r="BD101" s="271">
        <f t="shared" si="204"/>
        <v>0</v>
      </c>
      <c r="BE101" s="504">
        <f>AB101*J101</f>
        <v>0</v>
      </c>
      <c r="BF101" s="504">
        <f>AC101*J101</f>
        <v>0</v>
      </c>
      <c r="BG101" s="601"/>
      <c r="BH101" s="599">
        <v>1</v>
      </c>
      <c r="BI101" s="271"/>
      <c r="BJ101" s="497">
        <v>6</v>
      </c>
      <c r="BK101" s="192">
        <v>1</v>
      </c>
      <c r="BL101" s="497"/>
      <c r="BM101" s="192"/>
      <c r="BN101" s="497"/>
      <c r="BO101" s="192"/>
      <c r="BP101" s="497"/>
      <c r="BQ101" s="192"/>
      <c r="BR101" s="497"/>
      <c r="BS101" s="192"/>
      <c r="BT101" s="497"/>
      <c r="BU101" s="192"/>
      <c r="BV101" s="497"/>
      <c r="BW101" s="192"/>
      <c r="BX101" s="497"/>
      <c r="BY101" s="192"/>
      <c r="BZ101" s="271"/>
      <c r="CA101" s="1">
        <f t="shared" si="159"/>
        <v>0</v>
      </c>
      <c r="CB101" s="1">
        <f t="shared" si="160"/>
        <v>0</v>
      </c>
      <c r="CC101" s="1">
        <f t="shared" si="161"/>
        <v>0</v>
      </c>
      <c r="CD101" s="1">
        <f t="shared" si="162"/>
        <v>0</v>
      </c>
      <c r="CE101" s="950">
        <f t="shared" si="163"/>
        <v>0</v>
      </c>
      <c r="CF101" s="1">
        <f t="shared" si="164"/>
        <v>0</v>
      </c>
      <c r="CG101" s="1">
        <f t="shared" si="165"/>
        <v>0</v>
      </c>
      <c r="CH101" s="1">
        <f t="shared" si="166"/>
        <v>0</v>
      </c>
      <c r="CJ101" s="1">
        <f t="shared" si="167"/>
        <v>0</v>
      </c>
      <c r="CK101" s="1">
        <f t="shared" si="168"/>
        <v>0</v>
      </c>
      <c r="CM101" s="1">
        <f t="shared" si="169"/>
        <v>0</v>
      </c>
      <c r="CN101" s="1">
        <f t="shared" si="170"/>
        <v>0</v>
      </c>
      <c r="CO101" s="1">
        <f t="shared" si="171"/>
        <v>0</v>
      </c>
      <c r="CP101" s="1">
        <f t="shared" si="172"/>
        <v>0</v>
      </c>
      <c r="CQ101" s="1">
        <f t="shared" si="173"/>
        <v>0</v>
      </c>
      <c r="CR101" s="1">
        <f t="shared" si="174"/>
        <v>0</v>
      </c>
      <c r="CS101" s="1">
        <f t="shared" si="175"/>
        <v>0</v>
      </c>
      <c r="CT101" s="1">
        <f t="shared" si="176"/>
        <v>0</v>
      </c>
      <c r="CU101" s="1">
        <f t="shared" si="177"/>
        <v>0</v>
      </c>
      <c r="CV101" s="1">
        <f t="shared" si="178"/>
        <v>0</v>
      </c>
      <c r="CW101" s="1">
        <f t="shared" si="179"/>
        <v>0</v>
      </c>
      <c r="CX101" s="1">
        <f t="shared" si="180"/>
        <v>0</v>
      </c>
      <c r="CY101" s="1">
        <f t="shared" si="181"/>
        <v>0</v>
      </c>
      <c r="CZ101" s="1">
        <f t="shared" si="182"/>
        <v>0</v>
      </c>
      <c r="DA101" s="1">
        <f t="shared" si="183"/>
        <v>0</v>
      </c>
    </row>
    <row r="102" spans="1:105" s="1" customFormat="1" ht="65.25" customHeight="1">
      <c r="B102" s="255"/>
      <c r="D102" s="440" t="s">
        <v>377</v>
      </c>
      <c r="E102" s="704"/>
      <c r="F102" s="704"/>
      <c r="G102" s="158" t="s">
        <v>688</v>
      </c>
      <c r="H102" s="60" t="s">
        <v>214</v>
      </c>
      <c r="I102" s="158" t="s">
        <v>716</v>
      </c>
      <c r="J102" s="60">
        <v>2</v>
      </c>
      <c r="K102" s="60">
        <v>0</v>
      </c>
      <c r="L102" s="60" t="s">
        <v>6190</v>
      </c>
      <c r="M102" s="885">
        <v>223.54605000000004</v>
      </c>
      <c r="N102" s="160"/>
      <c r="O102" s="160"/>
      <c r="P102" s="160"/>
      <c r="Q102" s="160"/>
      <c r="R102" s="160"/>
      <c r="S102" s="160"/>
      <c r="T102" s="159"/>
      <c r="U102" s="160"/>
      <c r="V102" s="160"/>
      <c r="W102" s="160"/>
      <c r="X102" s="160"/>
      <c r="Y102" s="160"/>
      <c r="Z102" s="160"/>
      <c r="AA102" s="160"/>
      <c r="AB102" s="605"/>
      <c r="AC102" s="605"/>
      <c r="AD102" s="837" t="s">
        <v>231</v>
      </c>
      <c r="AE102" s="161">
        <f>M102*N102+M102*O102+M102*P102+M102*Q102+M102*R102+M102*S102+M102*U102+M102*W102+M102*X102+M102*Y102+M102*Z102+M102*AA102+M102*V102+(M102*AB102*1.1)+(M102*AC102*1.1)+M102*T102</f>
        <v>0</v>
      </c>
      <c r="AF102" s="162" t="str">
        <f>IF(B102="New","Yes","No")</f>
        <v>No</v>
      </c>
      <c r="AG102" s="246" t="str">
        <f t="shared" si="210"/>
        <v>No</v>
      </c>
      <c r="AH102" s="163" t="str">
        <f>IF(F102="P24 cat.","Yes","No")</f>
        <v>No</v>
      </c>
      <c r="AJ102" s="373">
        <v>2</v>
      </c>
      <c r="AK102" s="372">
        <f t="shared" si="208"/>
        <v>0</v>
      </c>
      <c r="AL102" s="60"/>
      <c r="AM102" s="60"/>
      <c r="AN102" s="634">
        <v>3.4</v>
      </c>
      <c r="AO102" s="596">
        <f t="shared" si="209"/>
        <v>0</v>
      </c>
      <c r="AP102" s="669"/>
      <c r="AQ102" s="271">
        <f t="shared" si="192"/>
        <v>0</v>
      </c>
      <c r="AR102" s="271">
        <f t="shared" si="193"/>
        <v>0</v>
      </c>
      <c r="AS102" s="271">
        <f t="shared" si="194"/>
        <v>0</v>
      </c>
      <c r="AT102" s="271">
        <f t="shared" si="195"/>
        <v>0</v>
      </c>
      <c r="AU102" s="271">
        <f t="shared" si="196"/>
        <v>0</v>
      </c>
      <c r="AV102" s="271">
        <f t="shared" si="197"/>
        <v>0</v>
      </c>
      <c r="AW102" s="271">
        <f t="shared" si="151"/>
        <v>0</v>
      </c>
      <c r="AX102" s="271">
        <f t="shared" si="198"/>
        <v>0</v>
      </c>
      <c r="AY102" s="271">
        <f t="shared" si="199"/>
        <v>0</v>
      </c>
      <c r="AZ102" s="271">
        <f t="shared" si="200"/>
        <v>0</v>
      </c>
      <c r="BA102" s="271">
        <f t="shared" si="201"/>
        <v>0</v>
      </c>
      <c r="BB102" s="271">
        <f t="shared" si="202"/>
        <v>0</v>
      </c>
      <c r="BC102" s="271">
        <f t="shared" si="203"/>
        <v>0</v>
      </c>
      <c r="BD102" s="271">
        <f t="shared" si="204"/>
        <v>0</v>
      </c>
      <c r="BE102" s="504">
        <f>AB102*J102</f>
        <v>0</v>
      </c>
      <c r="BF102" s="504">
        <f>AC102*J102</f>
        <v>0</v>
      </c>
      <c r="BG102" s="601"/>
      <c r="BH102" s="599">
        <v>2</v>
      </c>
      <c r="BI102" s="271"/>
      <c r="BJ102" s="498">
        <v>9</v>
      </c>
      <c r="BK102" s="60">
        <v>2</v>
      </c>
      <c r="BL102" s="498"/>
      <c r="BM102" s="60"/>
      <c r="BN102" s="498"/>
      <c r="BO102" s="60"/>
      <c r="BP102" s="498"/>
      <c r="BQ102" s="60"/>
      <c r="BR102" s="498"/>
      <c r="BS102" s="60"/>
      <c r="BT102" s="498"/>
      <c r="BU102" s="60"/>
      <c r="BV102" s="498"/>
      <c r="BW102" s="60"/>
      <c r="BX102" s="498"/>
      <c r="BY102" s="60"/>
      <c r="BZ102" s="271"/>
      <c r="CA102" s="1">
        <f t="shared" si="159"/>
        <v>0</v>
      </c>
      <c r="CB102" s="1">
        <f t="shared" si="160"/>
        <v>0</v>
      </c>
      <c r="CC102" s="1">
        <f t="shared" si="161"/>
        <v>0</v>
      </c>
      <c r="CD102" s="1">
        <f t="shared" si="162"/>
        <v>0</v>
      </c>
      <c r="CE102" s="950">
        <f t="shared" si="163"/>
        <v>0</v>
      </c>
      <c r="CF102" s="1">
        <f t="shared" si="164"/>
        <v>0</v>
      </c>
      <c r="CG102" s="1">
        <f t="shared" si="165"/>
        <v>0</v>
      </c>
      <c r="CH102" s="1">
        <f t="shared" si="166"/>
        <v>0</v>
      </c>
      <c r="CJ102" s="1">
        <f t="shared" si="167"/>
        <v>0</v>
      </c>
      <c r="CK102" s="1">
        <f t="shared" si="168"/>
        <v>0</v>
      </c>
      <c r="CM102" s="1">
        <f t="shared" si="169"/>
        <v>0</v>
      </c>
      <c r="CN102" s="1">
        <f t="shared" si="170"/>
        <v>0</v>
      </c>
      <c r="CO102" s="1">
        <f t="shared" si="171"/>
        <v>0</v>
      </c>
      <c r="CP102" s="1">
        <f t="shared" si="172"/>
        <v>0</v>
      </c>
      <c r="CQ102" s="1">
        <f t="shared" si="173"/>
        <v>0</v>
      </c>
      <c r="CR102" s="1">
        <f t="shared" si="174"/>
        <v>0</v>
      </c>
      <c r="CS102" s="1">
        <f t="shared" si="175"/>
        <v>0</v>
      </c>
      <c r="CT102" s="1">
        <f t="shared" si="176"/>
        <v>0</v>
      </c>
      <c r="CU102" s="1">
        <f t="shared" si="177"/>
        <v>0</v>
      </c>
      <c r="CV102" s="1">
        <f t="shared" si="178"/>
        <v>0</v>
      </c>
      <c r="CW102" s="1">
        <f t="shared" si="179"/>
        <v>0</v>
      </c>
      <c r="CX102" s="1">
        <f t="shared" si="180"/>
        <v>0</v>
      </c>
      <c r="CY102" s="1">
        <f t="shared" si="181"/>
        <v>0</v>
      </c>
      <c r="CZ102" s="1">
        <f t="shared" si="182"/>
        <v>0</v>
      </c>
      <c r="DA102" s="1">
        <f t="shared" si="183"/>
        <v>0</v>
      </c>
    </row>
    <row r="103" spans="1:105" s="60" customFormat="1" ht="65.25" customHeight="1">
      <c r="A103" s="1"/>
      <c r="B103" s="255"/>
      <c r="D103" s="968" t="s">
        <v>378</v>
      </c>
      <c r="E103" s="969"/>
      <c r="F103" s="969"/>
      <c r="G103" s="970" t="s">
        <v>1</v>
      </c>
      <c r="H103" s="971" t="s">
        <v>214</v>
      </c>
      <c r="I103" s="970" t="s">
        <v>715</v>
      </c>
      <c r="J103" s="971">
        <v>2</v>
      </c>
      <c r="K103" s="971">
        <v>0</v>
      </c>
      <c r="L103" s="971" t="s">
        <v>6190</v>
      </c>
      <c r="M103" s="1000">
        <v>223.54605000000004</v>
      </c>
      <c r="N103" s="973"/>
      <c r="O103" s="973"/>
      <c r="P103" s="973"/>
      <c r="Q103" s="973"/>
      <c r="R103" s="973"/>
      <c r="S103" s="1001"/>
      <c r="T103" s="973"/>
      <c r="U103" s="974"/>
      <c r="V103" s="974"/>
      <c r="W103" s="974"/>
      <c r="X103" s="974"/>
      <c r="Y103" s="974"/>
      <c r="Z103" s="974"/>
      <c r="AA103" s="974"/>
      <c r="AB103" s="997"/>
      <c r="AC103" s="997"/>
      <c r="AD103" s="976" t="s">
        <v>231</v>
      </c>
      <c r="AE103" s="977">
        <f>M103*N103+M103*O103+M103*P103+M103*Q103+M103*R103+M103*S103+M103*U103+M103*W103+M103*X103+M103*Y103+M103*Z103+M103*AA103+M103*V103+(M103*AB103*1.1)+(M103*AC103*1.1)+M103*T103</f>
        <v>0</v>
      </c>
      <c r="AF103" s="978" t="str">
        <f>IF(B103="New","Yes","No")</f>
        <v>No</v>
      </c>
      <c r="AG103" s="1017" t="str">
        <f t="shared" si="210"/>
        <v>No</v>
      </c>
      <c r="AH103" s="967" t="str">
        <f>IF(F103="P24 cat.","Yes","No")</f>
        <v>No</v>
      </c>
      <c r="AI103" s="1"/>
      <c r="AJ103" s="373">
        <v>2</v>
      </c>
      <c r="AK103" s="372">
        <f t="shared" si="208"/>
        <v>0</v>
      </c>
      <c r="AN103" s="634">
        <v>3.3</v>
      </c>
      <c r="AO103" s="596">
        <f t="shared" si="209"/>
        <v>0</v>
      </c>
      <c r="AP103" s="669"/>
      <c r="AQ103" s="271">
        <f t="shared" si="192"/>
        <v>0</v>
      </c>
      <c r="AR103" s="271">
        <f t="shared" si="193"/>
        <v>0</v>
      </c>
      <c r="AS103" s="271">
        <f t="shared" si="194"/>
        <v>0</v>
      </c>
      <c r="AT103" s="271">
        <f t="shared" si="195"/>
        <v>0</v>
      </c>
      <c r="AU103" s="271">
        <f t="shared" si="196"/>
        <v>0</v>
      </c>
      <c r="AV103" s="271">
        <f t="shared" si="197"/>
        <v>0</v>
      </c>
      <c r="AW103" s="271">
        <f t="shared" si="151"/>
        <v>0</v>
      </c>
      <c r="AX103" s="271">
        <f t="shared" si="198"/>
        <v>0</v>
      </c>
      <c r="AY103" s="271">
        <f t="shared" si="199"/>
        <v>0</v>
      </c>
      <c r="AZ103" s="271">
        <f t="shared" si="200"/>
        <v>0</v>
      </c>
      <c r="BA103" s="271">
        <f t="shared" si="201"/>
        <v>0</v>
      </c>
      <c r="BB103" s="271">
        <f t="shared" si="202"/>
        <v>0</v>
      </c>
      <c r="BC103" s="271">
        <f t="shared" si="203"/>
        <v>0</v>
      </c>
      <c r="BD103" s="271">
        <f t="shared" si="204"/>
        <v>0</v>
      </c>
      <c r="BE103" s="504">
        <f>AB103*J103</f>
        <v>0</v>
      </c>
      <c r="BF103" s="504">
        <f>AC103*J103</f>
        <v>0</v>
      </c>
      <c r="BG103" s="601"/>
      <c r="BH103" s="599">
        <v>2</v>
      </c>
      <c r="BI103" s="271"/>
      <c r="BJ103" s="498">
        <v>6</v>
      </c>
      <c r="BK103" s="151">
        <v>5</v>
      </c>
      <c r="BL103" s="498"/>
      <c r="BM103" s="151"/>
      <c r="BN103" s="498"/>
      <c r="BO103" s="151"/>
      <c r="BP103" s="498"/>
      <c r="BQ103" s="151"/>
      <c r="BR103" s="498"/>
      <c r="BS103" s="151"/>
      <c r="BT103" s="498"/>
      <c r="BU103" s="151"/>
      <c r="BV103" s="498"/>
      <c r="BW103" s="151"/>
      <c r="BX103" s="498"/>
      <c r="BY103" s="151"/>
      <c r="BZ103" s="271"/>
      <c r="CA103" s="1">
        <f t="shared" si="159"/>
        <v>0</v>
      </c>
      <c r="CB103" s="1">
        <f t="shared" si="160"/>
        <v>0</v>
      </c>
      <c r="CC103" s="1">
        <f t="shared" si="161"/>
        <v>0</v>
      </c>
      <c r="CD103" s="1">
        <f t="shared" si="162"/>
        <v>0</v>
      </c>
      <c r="CE103" s="950">
        <f t="shared" si="163"/>
        <v>0</v>
      </c>
      <c r="CF103" s="1">
        <f t="shared" si="164"/>
        <v>0</v>
      </c>
      <c r="CG103" s="1">
        <f t="shared" si="165"/>
        <v>0</v>
      </c>
      <c r="CH103" s="1">
        <f t="shared" si="166"/>
        <v>0</v>
      </c>
      <c r="CJ103" s="1">
        <f t="shared" si="167"/>
        <v>0</v>
      </c>
      <c r="CK103" s="1">
        <f t="shared" si="168"/>
        <v>0</v>
      </c>
      <c r="CM103" s="1">
        <f t="shared" si="169"/>
        <v>0</v>
      </c>
      <c r="CN103" s="1">
        <f t="shared" si="170"/>
        <v>0</v>
      </c>
      <c r="CO103" s="1">
        <f t="shared" si="171"/>
        <v>0</v>
      </c>
      <c r="CP103" s="1">
        <f t="shared" si="172"/>
        <v>0</v>
      </c>
      <c r="CQ103" s="1">
        <f t="shared" si="173"/>
        <v>0</v>
      </c>
      <c r="CR103" s="1">
        <f t="shared" si="174"/>
        <v>0</v>
      </c>
      <c r="CS103" s="1">
        <f t="shared" si="175"/>
        <v>0</v>
      </c>
      <c r="CT103" s="1">
        <f t="shared" si="176"/>
        <v>0</v>
      </c>
      <c r="CU103" s="1">
        <f t="shared" si="177"/>
        <v>0</v>
      </c>
      <c r="CV103" s="1">
        <f t="shared" si="178"/>
        <v>0</v>
      </c>
      <c r="CW103" s="1">
        <f t="shared" si="179"/>
        <v>0</v>
      </c>
      <c r="CX103" s="1">
        <f t="shared" si="180"/>
        <v>0</v>
      </c>
      <c r="CY103" s="1">
        <f t="shared" si="181"/>
        <v>0</v>
      </c>
      <c r="CZ103" s="1">
        <f t="shared" si="182"/>
        <v>0</v>
      </c>
      <c r="DA103" s="1">
        <f t="shared" si="183"/>
        <v>0</v>
      </c>
    </row>
    <row r="104" spans="1:105" s="1" customFormat="1" ht="65.25" customHeight="1">
      <c r="B104" s="255"/>
      <c r="D104" s="440" t="s">
        <v>379</v>
      </c>
      <c r="E104" s="702"/>
      <c r="F104" s="702"/>
      <c r="G104" s="158" t="s">
        <v>688</v>
      </c>
      <c r="H104" s="1" t="s">
        <v>220</v>
      </c>
      <c r="I104" s="158" t="s">
        <v>714</v>
      </c>
      <c r="J104" s="1">
        <v>2</v>
      </c>
      <c r="K104" s="1">
        <v>0</v>
      </c>
      <c r="L104" s="1" t="s">
        <v>6190</v>
      </c>
      <c r="M104" s="899">
        <v>212.08215000000004</v>
      </c>
      <c r="N104" s="185"/>
      <c r="O104" s="185"/>
      <c r="P104" s="185"/>
      <c r="Q104" s="185"/>
      <c r="R104" s="185"/>
      <c r="S104" s="214"/>
      <c r="T104" s="185"/>
      <c r="U104" s="186"/>
      <c r="V104" s="186"/>
      <c r="W104" s="186"/>
      <c r="X104" s="186"/>
      <c r="Y104" s="186"/>
      <c r="Z104" s="186"/>
      <c r="AA104" s="186"/>
      <c r="AB104" s="802"/>
      <c r="AC104" s="802"/>
      <c r="AD104" s="841" t="s">
        <v>231</v>
      </c>
      <c r="AE104" s="161">
        <f>M104*N104+M104*O104+M104*P104+M104*Q104+M104*R104+M104*S104+M104*U104+M104*W104+M104*X104+M104*Y104+M104*Z104+M104*AA104+M104*V104+(M104*AB104*1.1)+(M104*AC104*1.1)+M104*T104</f>
        <v>0</v>
      </c>
      <c r="AF104" s="187" t="str">
        <f>IF(B104="New","Yes","No")</f>
        <v>No</v>
      </c>
      <c r="AG104" s="246" t="str">
        <f t="shared" si="210"/>
        <v>No</v>
      </c>
      <c r="AH104" s="163" t="str">
        <f>IF(F104="P24 cat.","Yes","No")</f>
        <v>No</v>
      </c>
      <c r="AJ104" s="373">
        <v>2</v>
      </c>
      <c r="AK104" s="372">
        <f t="shared" si="208"/>
        <v>0</v>
      </c>
      <c r="AL104" s="60"/>
      <c r="AM104" s="60"/>
      <c r="AN104" s="634">
        <v>2.8</v>
      </c>
      <c r="AO104" s="596">
        <f t="shared" si="209"/>
        <v>0</v>
      </c>
      <c r="AP104" s="669"/>
      <c r="AQ104" s="271">
        <f t="shared" si="192"/>
        <v>0</v>
      </c>
      <c r="AR104" s="271">
        <f t="shared" si="193"/>
        <v>0</v>
      </c>
      <c r="AS104" s="271">
        <f t="shared" si="194"/>
        <v>0</v>
      </c>
      <c r="AT104" s="271">
        <f t="shared" si="195"/>
        <v>0</v>
      </c>
      <c r="AU104" s="271">
        <f t="shared" si="196"/>
        <v>0</v>
      </c>
      <c r="AV104" s="271">
        <f t="shared" si="197"/>
        <v>0</v>
      </c>
      <c r="AW104" s="271">
        <f t="shared" si="151"/>
        <v>0</v>
      </c>
      <c r="AX104" s="271">
        <f t="shared" si="198"/>
        <v>0</v>
      </c>
      <c r="AY104" s="271">
        <f t="shared" si="199"/>
        <v>0</v>
      </c>
      <c r="AZ104" s="271">
        <f t="shared" si="200"/>
        <v>0</v>
      </c>
      <c r="BA104" s="271">
        <f t="shared" si="201"/>
        <v>0</v>
      </c>
      <c r="BB104" s="271">
        <f t="shared" si="202"/>
        <v>0</v>
      </c>
      <c r="BC104" s="271">
        <f t="shared" si="203"/>
        <v>0</v>
      </c>
      <c r="BD104" s="271">
        <f t="shared" si="204"/>
        <v>0</v>
      </c>
      <c r="BE104" s="504">
        <f>AB104*J104</f>
        <v>0</v>
      </c>
      <c r="BF104" s="504">
        <f>AC104*J104</f>
        <v>0</v>
      </c>
      <c r="BG104" s="601"/>
      <c r="BH104" s="599">
        <v>2</v>
      </c>
      <c r="BI104" s="271"/>
      <c r="BJ104" s="498">
        <v>9</v>
      </c>
      <c r="BK104" s="1">
        <v>2</v>
      </c>
      <c r="BL104" s="498"/>
      <c r="BN104" s="498"/>
      <c r="BP104" s="498"/>
      <c r="BR104" s="498"/>
      <c r="BT104" s="498"/>
      <c r="BV104" s="498"/>
      <c r="BX104" s="498"/>
      <c r="BZ104" s="271"/>
      <c r="CA104" s="1">
        <f t="shared" si="159"/>
        <v>0</v>
      </c>
      <c r="CB104" s="1">
        <f t="shared" si="160"/>
        <v>0</v>
      </c>
      <c r="CC104" s="1">
        <f t="shared" si="161"/>
        <v>0</v>
      </c>
      <c r="CD104" s="1">
        <f t="shared" si="162"/>
        <v>0</v>
      </c>
      <c r="CE104" s="950">
        <f t="shared" si="163"/>
        <v>0</v>
      </c>
      <c r="CF104" s="1">
        <f t="shared" si="164"/>
        <v>0</v>
      </c>
      <c r="CG104" s="1">
        <f t="shared" si="165"/>
        <v>0</v>
      </c>
      <c r="CH104" s="1">
        <f t="shared" si="166"/>
        <v>0</v>
      </c>
      <c r="CJ104" s="1">
        <f t="shared" si="167"/>
        <v>0</v>
      </c>
      <c r="CK104" s="1">
        <f t="shared" si="168"/>
        <v>0</v>
      </c>
      <c r="CM104" s="1">
        <f t="shared" si="169"/>
        <v>0</v>
      </c>
      <c r="CN104" s="1">
        <f t="shared" si="170"/>
        <v>0</v>
      </c>
      <c r="CO104" s="1">
        <f t="shared" si="171"/>
        <v>0</v>
      </c>
      <c r="CP104" s="1">
        <f t="shared" si="172"/>
        <v>0</v>
      </c>
      <c r="CQ104" s="1">
        <f t="shared" si="173"/>
        <v>0</v>
      </c>
      <c r="CR104" s="1">
        <f t="shared" si="174"/>
        <v>0</v>
      </c>
      <c r="CS104" s="1">
        <f t="shared" si="175"/>
        <v>0</v>
      </c>
      <c r="CT104" s="1">
        <f t="shared" si="176"/>
        <v>0</v>
      </c>
      <c r="CU104" s="1">
        <f t="shared" si="177"/>
        <v>0</v>
      </c>
      <c r="CV104" s="1">
        <f t="shared" si="178"/>
        <v>0</v>
      </c>
      <c r="CW104" s="1">
        <f t="shared" si="179"/>
        <v>0</v>
      </c>
      <c r="CX104" s="1">
        <f t="shared" si="180"/>
        <v>0</v>
      </c>
      <c r="CY104" s="1">
        <f t="shared" si="181"/>
        <v>0</v>
      </c>
      <c r="CZ104" s="1">
        <f t="shared" si="182"/>
        <v>0</v>
      </c>
      <c r="DA104" s="1">
        <f t="shared" si="183"/>
        <v>0</v>
      </c>
    </row>
    <row r="105" spans="1:105" s="1" customFormat="1" ht="65.25" customHeight="1">
      <c r="B105" s="247"/>
      <c r="C105" s="164"/>
      <c r="D105" s="1005" t="s">
        <v>380</v>
      </c>
      <c r="E105" s="991"/>
      <c r="F105" s="991"/>
      <c r="G105" s="992" t="s">
        <v>576</v>
      </c>
      <c r="H105" s="938" t="s">
        <v>220</v>
      </c>
      <c r="I105" s="992" t="s">
        <v>680</v>
      </c>
      <c r="J105" s="938">
        <v>2</v>
      </c>
      <c r="K105" s="938">
        <v>0</v>
      </c>
      <c r="L105" s="938" t="s">
        <v>6190</v>
      </c>
      <c r="M105" s="1006">
        <v>200.61825000000002</v>
      </c>
      <c r="N105" s="994"/>
      <c r="O105" s="994"/>
      <c r="P105" s="994"/>
      <c r="Q105" s="994"/>
      <c r="R105" s="994"/>
      <c r="S105" s="1007"/>
      <c r="T105" s="994"/>
      <c r="U105" s="995"/>
      <c r="V105" s="995"/>
      <c r="W105" s="995"/>
      <c r="X105" s="995"/>
      <c r="Y105" s="995"/>
      <c r="Z105" s="995"/>
      <c r="AA105" s="995"/>
      <c r="AB105" s="1008"/>
      <c r="AC105" s="1008"/>
      <c r="AD105" s="1009" t="s">
        <v>231</v>
      </c>
      <c r="AE105" s="965">
        <f>M105*N105+M105*O105+M105*P105+M105*Q105+M105*R105+M105*S105+M105*U105+M105*W105+M105*X105+M105*Y105+M105*Z105+M105*AA105+M105*V105+(M105*AB105*1.1)+(M105*AC105*1.1)+M105*T105</f>
        <v>0</v>
      </c>
      <c r="AF105" s="966" t="str">
        <f>IF(B105="New","Yes","No")</f>
        <v>No</v>
      </c>
      <c r="AG105" s="1017" t="str">
        <f t="shared" si="210"/>
        <v>No</v>
      </c>
      <c r="AH105" s="967" t="str">
        <f>IF(F105="P24 cat.","Yes","No")</f>
        <v>No</v>
      </c>
      <c r="AJ105" s="375">
        <v>2</v>
      </c>
      <c r="AK105" s="372">
        <f t="shared" si="208"/>
        <v>0</v>
      </c>
      <c r="AL105" s="60"/>
      <c r="AM105" s="60"/>
      <c r="AN105" s="634">
        <v>1.7</v>
      </c>
      <c r="AO105" s="596">
        <f t="shared" si="209"/>
        <v>0</v>
      </c>
      <c r="AP105" s="669"/>
      <c r="AQ105" s="271">
        <f t="shared" si="192"/>
        <v>0</v>
      </c>
      <c r="AR105" s="271">
        <f t="shared" si="193"/>
        <v>0</v>
      </c>
      <c r="AS105" s="271">
        <f t="shared" si="194"/>
        <v>0</v>
      </c>
      <c r="AT105" s="271">
        <f t="shared" si="195"/>
        <v>0</v>
      </c>
      <c r="AU105" s="271">
        <f t="shared" si="196"/>
        <v>0</v>
      </c>
      <c r="AV105" s="271">
        <f t="shared" si="197"/>
        <v>0</v>
      </c>
      <c r="AW105" s="271">
        <f t="shared" si="151"/>
        <v>0</v>
      </c>
      <c r="AX105" s="271">
        <f t="shared" si="198"/>
        <v>0</v>
      </c>
      <c r="AY105" s="271">
        <f t="shared" si="199"/>
        <v>0</v>
      </c>
      <c r="AZ105" s="271">
        <f t="shared" si="200"/>
        <v>0</v>
      </c>
      <c r="BA105" s="271">
        <f t="shared" si="201"/>
        <v>0</v>
      </c>
      <c r="BB105" s="271">
        <f t="shared" si="202"/>
        <v>0</v>
      </c>
      <c r="BC105" s="271">
        <f t="shared" si="203"/>
        <v>0</v>
      </c>
      <c r="BD105" s="271">
        <f t="shared" si="204"/>
        <v>0</v>
      </c>
      <c r="BE105" s="504">
        <f>AB105*J105</f>
        <v>0</v>
      </c>
      <c r="BF105" s="504">
        <f>AC105*J105</f>
        <v>0</v>
      </c>
      <c r="BG105" s="601"/>
      <c r="BH105" s="599">
        <v>2</v>
      </c>
      <c r="BI105" s="271"/>
      <c r="BJ105" s="499">
        <v>4</v>
      </c>
      <c r="BK105" s="165">
        <v>6</v>
      </c>
      <c r="BL105" s="499"/>
      <c r="BM105" s="165"/>
      <c r="BN105" s="499"/>
      <c r="BO105" s="165"/>
      <c r="BP105" s="499"/>
      <c r="BQ105" s="165"/>
      <c r="BR105" s="499"/>
      <c r="BS105" s="165"/>
      <c r="BT105" s="499"/>
      <c r="BU105" s="165"/>
      <c r="BV105" s="499"/>
      <c r="BW105" s="165"/>
      <c r="BX105" s="499"/>
      <c r="BY105" s="165"/>
      <c r="BZ105" s="271"/>
      <c r="CA105" s="1">
        <f t="shared" si="159"/>
        <v>0</v>
      </c>
      <c r="CB105" s="1">
        <f t="shared" si="160"/>
        <v>0</v>
      </c>
      <c r="CC105" s="1">
        <f t="shared" si="161"/>
        <v>0</v>
      </c>
      <c r="CD105" s="1">
        <f t="shared" si="162"/>
        <v>0</v>
      </c>
      <c r="CE105" s="950">
        <f t="shared" si="163"/>
        <v>0</v>
      </c>
      <c r="CF105" s="1">
        <f t="shared" si="164"/>
        <v>0</v>
      </c>
      <c r="CG105" s="1">
        <f t="shared" si="165"/>
        <v>0</v>
      </c>
      <c r="CH105" s="1">
        <f t="shared" si="166"/>
        <v>0</v>
      </c>
      <c r="CJ105" s="1">
        <f t="shared" si="167"/>
        <v>0</v>
      </c>
      <c r="CK105" s="1">
        <f t="shared" si="168"/>
        <v>0</v>
      </c>
      <c r="CM105" s="1">
        <f t="shared" si="169"/>
        <v>0</v>
      </c>
      <c r="CN105" s="1">
        <f t="shared" si="170"/>
        <v>0</v>
      </c>
      <c r="CO105" s="1">
        <f t="shared" si="171"/>
        <v>0</v>
      </c>
      <c r="CP105" s="1">
        <f t="shared" si="172"/>
        <v>0</v>
      </c>
      <c r="CQ105" s="1">
        <f t="shared" si="173"/>
        <v>0</v>
      </c>
      <c r="CR105" s="1">
        <f t="shared" si="174"/>
        <v>0</v>
      </c>
      <c r="CS105" s="1">
        <f t="shared" si="175"/>
        <v>0</v>
      </c>
      <c r="CT105" s="1">
        <f t="shared" si="176"/>
        <v>0</v>
      </c>
      <c r="CU105" s="1">
        <f t="shared" si="177"/>
        <v>0</v>
      </c>
      <c r="CV105" s="1">
        <f t="shared" si="178"/>
        <v>0</v>
      </c>
      <c r="CW105" s="1">
        <f t="shared" si="179"/>
        <v>0</v>
      </c>
      <c r="CX105" s="1">
        <f t="shared" si="180"/>
        <v>0</v>
      </c>
      <c r="CY105" s="1">
        <f t="shared" si="181"/>
        <v>0</v>
      </c>
      <c r="CZ105" s="1">
        <f t="shared" si="182"/>
        <v>0</v>
      </c>
      <c r="DA105" s="1">
        <f t="shared" si="183"/>
        <v>0</v>
      </c>
    </row>
    <row r="106" spans="1:105" s="60" customFormat="1" ht="33" customHeight="1">
      <c r="A106" s="1"/>
      <c r="B106" s="249"/>
      <c r="C106" s="9"/>
      <c r="D106" s="440"/>
      <c r="E106" s="707"/>
      <c r="F106" s="707"/>
      <c r="G106" s="399"/>
      <c r="H106" s="9"/>
      <c r="I106" s="158"/>
      <c r="J106" s="9"/>
      <c r="K106" s="9"/>
      <c r="L106" s="1301" t="s">
        <v>743</v>
      </c>
      <c r="N106" s="237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805"/>
      <c r="AC106" s="805"/>
      <c r="AD106" s="595"/>
      <c r="AE106" s="196"/>
      <c r="AF106" s="9"/>
      <c r="AG106" s="401"/>
      <c r="AH106" s="536"/>
      <c r="AI106" s="1"/>
      <c r="AJ106" s="8"/>
      <c r="AK106" s="1"/>
      <c r="AN106" s="637"/>
      <c r="AO106" s="596">
        <f t="shared" ref="AO106:AO123" si="211">SUM(N106:AD106)*AN106</f>
        <v>0</v>
      </c>
      <c r="AP106" s="669"/>
      <c r="AQ106" s="271"/>
      <c r="AR106" s="271"/>
      <c r="AS106" s="271"/>
      <c r="AT106" s="271"/>
      <c r="AU106" s="271"/>
      <c r="AV106" s="271"/>
      <c r="AW106" s="271">
        <f t="shared" si="151"/>
        <v>0</v>
      </c>
      <c r="AX106" s="271"/>
      <c r="AY106" s="271"/>
      <c r="AZ106" s="271"/>
      <c r="BA106" s="271"/>
      <c r="BB106" s="271"/>
      <c r="BC106" s="271"/>
      <c r="BD106" s="271"/>
      <c r="BE106" s="504"/>
      <c r="BF106" s="504"/>
      <c r="BG106" s="601"/>
      <c r="BH106" s="599"/>
      <c r="BI106" s="271"/>
      <c r="BJ106" s="496"/>
      <c r="BK106" s="9"/>
      <c r="BL106" s="496"/>
      <c r="BM106" s="9"/>
      <c r="BN106" s="496"/>
      <c r="BO106" s="9"/>
      <c r="BP106" s="496"/>
      <c r="BQ106" s="9"/>
      <c r="BR106" s="496"/>
      <c r="BS106" s="9"/>
      <c r="BT106" s="496"/>
      <c r="BU106" s="9"/>
      <c r="BV106" s="496"/>
      <c r="BW106" s="9"/>
      <c r="BX106" s="496"/>
      <c r="BY106" s="9"/>
      <c r="BZ106" s="271"/>
      <c r="CA106" s="1">
        <f t="shared" si="159"/>
        <v>0</v>
      </c>
      <c r="CB106" s="1">
        <f t="shared" si="160"/>
        <v>0</v>
      </c>
      <c r="CC106" s="1">
        <f t="shared" si="161"/>
        <v>0</v>
      </c>
      <c r="CD106" s="1">
        <f t="shared" si="162"/>
        <v>0</v>
      </c>
      <c r="CE106" s="950">
        <f t="shared" si="163"/>
        <v>0</v>
      </c>
      <c r="CF106" s="1">
        <f t="shared" si="164"/>
        <v>0</v>
      </c>
      <c r="CG106" s="1">
        <f t="shared" si="165"/>
        <v>0</v>
      </c>
      <c r="CH106" s="1">
        <f t="shared" si="166"/>
        <v>0</v>
      </c>
      <c r="CJ106" s="1">
        <f t="shared" si="167"/>
        <v>0</v>
      </c>
      <c r="CK106" s="1">
        <f t="shared" si="168"/>
        <v>0</v>
      </c>
      <c r="CM106" s="1">
        <f t="shared" si="169"/>
        <v>0</v>
      </c>
      <c r="CN106" s="1">
        <f t="shared" si="170"/>
        <v>0</v>
      </c>
      <c r="CO106" s="1">
        <f t="shared" si="171"/>
        <v>0</v>
      </c>
      <c r="CP106" s="1">
        <f t="shared" si="172"/>
        <v>0</v>
      </c>
      <c r="CQ106" s="1">
        <f t="shared" si="173"/>
        <v>0</v>
      </c>
      <c r="CR106" s="1">
        <f t="shared" si="174"/>
        <v>0</v>
      </c>
      <c r="CS106" s="1">
        <f t="shared" si="175"/>
        <v>0</v>
      </c>
      <c r="CT106" s="1">
        <f t="shared" si="176"/>
        <v>0</v>
      </c>
      <c r="CU106" s="1">
        <f t="shared" si="177"/>
        <v>0</v>
      </c>
      <c r="CV106" s="1">
        <f t="shared" si="178"/>
        <v>0</v>
      </c>
      <c r="CW106" s="1">
        <f t="shared" si="179"/>
        <v>0</v>
      </c>
      <c r="CX106" s="1">
        <f t="shared" si="180"/>
        <v>0</v>
      </c>
      <c r="CY106" s="1">
        <f t="shared" si="181"/>
        <v>0</v>
      </c>
      <c r="CZ106" s="1">
        <f t="shared" si="182"/>
        <v>0</v>
      </c>
      <c r="DA106" s="1">
        <f t="shared" si="183"/>
        <v>0</v>
      </c>
    </row>
    <row r="107" spans="1:105" s="1" customFormat="1" ht="65.25" customHeight="1">
      <c r="A107" s="1373" t="s">
        <v>219</v>
      </c>
      <c r="B107" s="258"/>
      <c r="C107" s="144"/>
      <c r="D107" s="979" t="s">
        <v>381</v>
      </c>
      <c r="E107" s="980"/>
      <c r="F107" s="980"/>
      <c r="G107" s="981" t="s">
        <v>37</v>
      </c>
      <c r="H107" s="982" t="s">
        <v>215</v>
      </c>
      <c r="I107" s="981" t="s">
        <v>653</v>
      </c>
      <c r="J107" s="982">
        <v>2</v>
      </c>
      <c r="K107" s="982">
        <v>0</v>
      </c>
      <c r="L107" s="982" t="s">
        <v>6190</v>
      </c>
      <c r="M107" s="998">
        <v>384.04065000000003</v>
      </c>
      <c r="N107" s="984"/>
      <c r="O107" s="984"/>
      <c r="P107" s="984"/>
      <c r="Q107" s="984"/>
      <c r="R107" s="984"/>
      <c r="S107" s="999"/>
      <c r="T107" s="984"/>
      <c r="U107" s="985"/>
      <c r="V107" s="985"/>
      <c r="W107" s="985"/>
      <c r="X107" s="985"/>
      <c r="Y107" s="985"/>
      <c r="Z107" s="985"/>
      <c r="AA107" s="985"/>
      <c r="AB107" s="997"/>
      <c r="AC107" s="997"/>
      <c r="AD107" s="976" t="s">
        <v>231</v>
      </c>
      <c r="AE107" s="977">
        <f>M107*N107+M107*O107+M107*P107+M107*Q107+M107*R107+M107*S107+M107*U107+M107*W107+M107*X107+M107*Y107+M107*Z107+M107*AA107+M107*V107+(M107*AB107*1.1)+(M107*AC107*1.1)+M107*T107</f>
        <v>0</v>
      </c>
      <c r="AF107" s="988" t="str">
        <f t="shared" ref="AF107:AF123" si="212">IF(B107="New","Yes","No")</f>
        <v>No</v>
      </c>
      <c r="AG107" s="1025" t="str">
        <f t="shared" ref="AG107:AG123" si="213">IF(SUM(N107:AD107)&gt;0,"Yes","No")</f>
        <v>No</v>
      </c>
      <c r="AH107" s="967" t="str">
        <f t="shared" ref="AH107:AH123" si="214">IF(F107="P24 cat.","Yes","No")</f>
        <v>No</v>
      </c>
      <c r="AJ107" s="371">
        <v>3</v>
      </c>
      <c r="AK107" s="372">
        <f t="shared" si="208"/>
        <v>0</v>
      </c>
      <c r="AL107" s="60"/>
      <c r="AM107" s="60"/>
      <c r="AN107" s="634">
        <v>16.5</v>
      </c>
      <c r="AO107" s="596">
        <f t="shared" si="211"/>
        <v>0</v>
      </c>
      <c r="AP107" s="669"/>
      <c r="AQ107" s="271">
        <f t="shared" ref="AQ107:AQ123" si="215">N107*J107</f>
        <v>0</v>
      </c>
      <c r="AR107" s="271">
        <f t="shared" ref="AR107:AR123" si="216">O107*J107</f>
        <v>0</v>
      </c>
      <c r="AS107" s="271">
        <f t="shared" ref="AS107:AS123" si="217">P107*J107</f>
        <v>0</v>
      </c>
      <c r="AT107" s="271">
        <f t="shared" ref="AT107:AT123" si="218">Q107*J107</f>
        <v>0</v>
      </c>
      <c r="AU107" s="271">
        <f t="shared" ref="AU107:AU123" si="219">R107*J107</f>
        <v>0</v>
      </c>
      <c r="AV107" s="271">
        <f t="shared" ref="AV107:AV123" si="220">S107*J107</f>
        <v>0</v>
      </c>
      <c r="AW107" s="271">
        <f t="shared" si="151"/>
        <v>0</v>
      </c>
      <c r="AX107" s="271">
        <f t="shared" ref="AX107:AX123" si="221">U107*J107</f>
        <v>0</v>
      </c>
      <c r="AY107" s="271">
        <f t="shared" ref="AY107:AY123" si="222">J107*V107</f>
        <v>0</v>
      </c>
      <c r="AZ107" s="271">
        <f t="shared" ref="AZ107:AZ123" si="223">W107*J107</f>
        <v>0</v>
      </c>
      <c r="BA107" s="271">
        <f t="shared" ref="BA107:BA123" si="224">X107*J107</f>
        <v>0</v>
      </c>
      <c r="BB107" s="271">
        <f t="shared" ref="BB107:BB123" si="225">Y107*J107</f>
        <v>0</v>
      </c>
      <c r="BC107" s="271">
        <f t="shared" ref="BC107:BC123" si="226">Z107*J107</f>
        <v>0</v>
      </c>
      <c r="BD107" s="271">
        <f t="shared" ref="BD107:BD123" si="227">AA107*J107</f>
        <v>0</v>
      </c>
      <c r="BE107" s="504">
        <f>AB107*J107</f>
        <v>0</v>
      </c>
      <c r="BF107" s="504">
        <f>AC107*J107</f>
        <v>0</v>
      </c>
      <c r="BG107" s="601"/>
      <c r="BH107" s="599">
        <v>3</v>
      </c>
      <c r="BI107" s="271"/>
      <c r="BJ107" s="497">
        <v>9</v>
      </c>
      <c r="BK107" s="192"/>
      <c r="BL107" s="497"/>
      <c r="BM107" s="192"/>
      <c r="BN107" s="497"/>
      <c r="BO107" s="192"/>
      <c r="BP107" s="497"/>
      <c r="BQ107" s="192"/>
      <c r="BR107" s="497"/>
      <c r="BS107" s="192"/>
      <c r="BT107" s="497"/>
      <c r="BU107" s="192"/>
      <c r="BV107" s="497"/>
      <c r="BW107" s="192"/>
      <c r="BX107" s="497"/>
      <c r="BY107" s="192"/>
      <c r="BZ107" s="271"/>
      <c r="CA107" s="1">
        <f t="shared" si="159"/>
        <v>0</v>
      </c>
      <c r="CB107" s="1">
        <f t="shared" si="160"/>
        <v>0</v>
      </c>
      <c r="CC107" s="1">
        <f t="shared" si="161"/>
        <v>0</v>
      </c>
      <c r="CD107" s="1">
        <f t="shared" si="162"/>
        <v>0</v>
      </c>
      <c r="CE107" s="950">
        <f t="shared" si="163"/>
        <v>0</v>
      </c>
      <c r="CF107" s="1">
        <f t="shared" si="164"/>
        <v>0</v>
      </c>
      <c r="CG107" s="1">
        <f t="shared" si="165"/>
        <v>0</v>
      </c>
      <c r="CH107" s="1">
        <f t="shared" si="166"/>
        <v>0</v>
      </c>
      <c r="CJ107" s="1">
        <f t="shared" si="167"/>
        <v>0</v>
      </c>
      <c r="CK107" s="1">
        <f t="shared" si="168"/>
        <v>0</v>
      </c>
      <c r="CM107" s="1">
        <f t="shared" si="169"/>
        <v>0</v>
      </c>
      <c r="CN107" s="1">
        <f t="shared" si="170"/>
        <v>0</v>
      </c>
      <c r="CO107" s="1">
        <f t="shared" si="171"/>
        <v>0</v>
      </c>
      <c r="CP107" s="1">
        <f t="shared" si="172"/>
        <v>0</v>
      </c>
      <c r="CQ107" s="1">
        <f t="shared" si="173"/>
        <v>0</v>
      </c>
      <c r="CR107" s="1">
        <f t="shared" si="174"/>
        <v>0</v>
      </c>
      <c r="CS107" s="1">
        <f t="shared" si="175"/>
        <v>0</v>
      </c>
      <c r="CT107" s="1">
        <f t="shared" si="176"/>
        <v>0</v>
      </c>
      <c r="CU107" s="1">
        <f t="shared" si="177"/>
        <v>0</v>
      </c>
      <c r="CV107" s="1">
        <f t="shared" si="178"/>
        <v>0</v>
      </c>
      <c r="CW107" s="1">
        <f t="shared" si="179"/>
        <v>0</v>
      </c>
      <c r="CX107" s="1">
        <f t="shared" si="180"/>
        <v>0</v>
      </c>
      <c r="CY107" s="1">
        <f t="shared" si="181"/>
        <v>0</v>
      </c>
      <c r="CZ107" s="1">
        <f t="shared" si="182"/>
        <v>0</v>
      </c>
      <c r="DA107" s="1">
        <f t="shared" si="183"/>
        <v>0</v>
      </c>
    </row>
    <row r="108" spans="1:105" s="1" customFormat="1" ht="65.25" customHeight="1">
      <c r="A108" s="1374"/>
      <c r="B108" s="255"/>
      <c r="C108" s="60"/>
      <c r="D108" s="968" t="s">
        <v>382</v>
      </c>
      <c r="E108" s="969" t="s">
        <v>88</v>
      </c>
      <c r="F108" s="969"/>
      <c r="G108" s="970" t="s">
        <v>1</v>
      </c>
      <c r="H108" s="971" t="s">
        <v>215</v>
      </c>
      <c r="I108" s="970" t="s">
        <v>653</v>
      </c>
      <c r="J108" s="971">
        <v>4</v>
      </c>
      <c r="K108" s="971">
        <v>0</v>
      </c>
      <c r="L108" s="971" t="s">
        <v>6190</v>
      </c>
      <c r="M108" s="1000">
        <v>515.87549999999999</v>
      </c>
      <c r="N108" s="973"/>
      <c r="O108" s="973"/>
      <c r="P108" s="973"/>
      <c r="Q108" s="973"/>
      <c r="R108" s="973"/>
      <c r="S108" s="1001"/>
      <c r="T108" s="973"/>
      <c r="U108" s="974"/>
      <c r="V108" s="974"/>
      <c r="W108" s="974"/>
      <c r="X108" s="974"/>
      <c r="Y108" s="974"/>
      <c r="Z108" s="974"/>
      <c r="AA108" s="974"/>
      <c r="AB108" s="976" t="s">
        <v>231</v>
      </c>
      <c r="AC108" s="976" t="s">
        <v>231</v>
      </c>
      <c r="AD108" s="974"/>
      <c r="AE108" s="977">
        <f>M108*N108+M108*O108+M108*P108+M108*Q108+M108*R108+M108*S108+M108*U108+M108*W108+M108*X108+M108*Y108+M108*Z108+M108*AA108+M108*V108+M108*AD108+M108*T108</f>
        <v>0</v>
      </c>
      <c r="AF108" s="978" t="str">
        <f t="shared" si="212"/>
        <v>No</v>
      </c>
      <c r="AG108" s="1017" t="str">
        <f t="shared" si="213"/>
        <v>No</v>
      </c>
      <c r="AH108" s="967" t="str">
        <f t="shared" si="214"/>
        <v>No</v>
      </c>
      <c r="AJ108" s="373">
        <v>5</v>
      </c>
      <c r="AK108" s="374">
        <f>AJ108*N108+AJ108*O108+AJ108*P108+AJ108*Q108+AJ108*R108+AJ108*S108+AJ108*U108+AJ108*W108+AJ108*X108+AJ108*Y108+AJ108*Z108+AJ108*AA108+AJ108*V108+AJ108*AD108+AJ108*T108</f>
        <v>0</v>
      </c>
      <c r="AL108" s="60"/>
      <c r="AM108" s="60"/>
      <c r="AN108" s="634">
        <v>22.5</v>
      </c>
      <c r="AO108" s="596">
        <f t="shared" si="211"/>
        <v>0</v>
      </c>
      <c r="AP108" s="669"/>
      <c r="AQ108" s="271">
        <f t="shared" si="215"/>
        <v>0</v>
      </c>
      <c r="AR108" s="271">
        <f t="shared" si="216"/>
        <v>0</v>
      </c>
      <c r="AS108" s="271">
        <f t="shared" si="217"/>
        <v>0</v>
      </c>
      <c r="AT108" s="271">
        <f t="shared" si="218"/>
        <v>0</v>
      </c>
      <c r="AU108" s="271">
        <f t="shared" si="219"/>
        <v>0</v>
      </c>
      <c r="AV108" s="271">
        <f t="shared" si="220"/>
        <v>0</v>
      </c>
      <c r="AW108" s="271">
        <f t="shared" si="151"/>
        <v>0</v>
      </c>
      <c r="AX108" s="271">
        <f t="shared" si="221"/>
        <v>0</v>
      </c>
      <c r="AY108" s="271">
        <f t="shared" si="222"/>
        <v>0</v>
      </c>
      <c r="AZ108" s="271">
        <f t="shared" si="223"/>
        <v>0</v>
      </c>
      <c r="BA108" s="271">
        <f t="shared" si="224"/>
        <v>0</v>
      </c>
      <c r="BB108" s="271">
        <f t="shared" si="225"/>
        <v>0</v>
      </c>
      <c r="BC108" s="271">
        <f t="shared" si="226"/>
        <v>0</v>
      </c>
      <c r="BD108" s="271">
        <f t="shared" si="227"/>
        <v>0</v>
      </c>
      <c r="BE108" s="504"/>
      <c r="BF108" s="504"/>
      <c r="BG108" s="601">
        <f>AD108*J108</f>
        <v>0</v>
      </c>
      <c r="BH108" s="599">
        <v>5</v>
      </c>
      <c r="BI108" s="271"/>
      <c r="BJ108" s="498">
        <v>13</v>
      </c>
      <c r="BK108" s="151"/>
      <c r="BL108" s="498"/>
      <c r="BM108" s="151"/>
      <c r="BN108" s="498"/>
      <c r="BO108" s="151"/>
      <c r="BP108" s="498"/>
      <c r="BQ108" s="151"/>
      <c r="BR108" s="498"/>
      <c r="BS108" s="151"/>
      <c r="BT108" s="498"/>
      <c r="BU108" s="151"/>
      <c r="BV108" s="498"/>
      <c r="BW108" s="151"/>
      <c r="BX108" s="498"/>
      <c r="BY108" s="151"/>
      <c r="BZ108" s="271"/>
      <c r="CA108" s="1">
        <f t="shared" si="159"/>
        <v>0</v>
      </c>
      <c r="CB108" s="1">
        <f t="shared" si="160"/>
        <v>0</v>
      </c>
      <c r="CC108" s="1">
        <f t="shared" si="161"/>
        <v>0</v>
      </c>
      <c r="CD108" s="1">
        <f t="shared" si="162"/>
        <v>0</v>
      </c>
      <c r="CE108" s="950">
        <f t="shared" si="163"/>
        <v>0</v>
      </c>
      <c r="CF108" s="1">
        <f t="shared" si="164"/>
        <v>0</v>
      </c>
      <c r="CG108" s="1">
        <f t="shared" si="165"/>
        <v>0</v>
      </c>
      <c r="CH108" s="1">
        <f t="shared" si="166"/>
        <v>0</v>
      </c>
      <c r="CJ108" s="1">
        <f t="shared" si="167"/>
        <v>0</v>
      </c>
      <c r="CK108" s="1">
        <f t="shared" si="168"/>
        <v>0</v>
      </c>
      <c r="CM108" s="1">
        <f t="shared" si="169"/>
        <v>0</v>
      </c>
      <c r="CN108" s="1">
        <f t="shared" si="170"/>
        <v>0</v>
      </c>
      <c r="CO108" s="1">
        <f t="shared" si="171"/>
        <v>0</v>
      </c>
      <c r="CP108" s="1">
        <f t="shared" si="172"/>
        <v>0</v>
      </c>
      <c r="CQ108" s="1">
        <f t="shared" si="173"/>
        <v>0</v>
      </c>
      <c r="CR108" s="1">
        <f t="shared" si="174"/>
        <v>0</v>
      </c>
      <c r="CS108" s="1">
        <f t="shared" si="175"/>
        <v>0</v>
      </c>
      <c r="CT108" s="1">
        <f t="shared" si="176"/>
        <v>0</v>
      </c>
      <c r="CU108" s="1">
        <f t="shared" si="177"/>
        <v>0</v>
      </c>
      <c r="CV108" s="1">
        <f t="shared" si="178"/>
        <v>0</v>
      </c>
      <c r="CW108" s="1">
        <f t="shared" si="179"/>
        <v>0</v>
      </c>
      <c r="CX108" s="1">
        <f t="shared" si="180"/>
        <v>0</v>
      </c>
      <c r="CY108" s="1">
        <f t="shared" si="181"/>
        <v>0</v>
      </c>
      <c r="CZ108" s="1">
        <f t="shared" si="182"/>
        <v>0</v>
      </c>
      <c r="DA108" s="1">
        <f t="shared" si="183"/>
        <v>0</v>
      </c>
    </row>
    <row r="109" spans="1:105" s="1" customFormat="1" ht="65.25" customHeight="1">
      <c r="A109" s="1374"/>
      <c r="B109" s="255"/>
      <c r="C109" s="60"/>
      <c r="D109" s="433" t="s">
        <v>383</v>
      </c>
      <c r="E109" s="702"/>
      <c r="F109" s="702"/>
      <c r="G109" s="132" t="s">
        <v>1</v>
      </c>
      <c r="H109" s="1" t="s">
        <v>215</v>
      </c>
      <c r="I109" s="132" t="s">
        <v>654</v>
      </c>
      <c r="J109" s="1">
        <v>2</v>
      </c>
      <c r="K109" s="1">
        <v>8</v>
      </c>
      <c r="L109" s="1" t="s">
        <v>6190</v>
      </c>
      <c r="M109" s="899">
        <v>338.27676120000007</v>
      </c>
      <c r="N109" s="185"/>
      <c r="O109" s="185"/>
      <c r="P109" s="185"/>
      <c r="Q109" s="185"/>
      <c r="R109" s="185"/>
      <c r="S109" s="214"/>
      <c r="T109" s="185"/>
      <c r="U109" s="186"/>
      <c r="V109" s="186"/>
      <c r="W109" s="186"/>
      <c r="X109" s="186"/>
      <c r="Y109" s="186"/>
      <c r="Z109" s="186"/>
      <c r="AA109" s="186"/>
      <c r="AB109" s="802"/>
      <c r="AC109" s="802"/>
      <c r="AD109" s="841" t="s">
        <v>231</v>
      </c>
      <c r="AE109" s="161">
        <f>M109*N109+M109*O109+M109*P109+M109*Q109+M109*R109+M109*S109+M109*U109+M109*W109+M109*X109+M109*Y109+M109*Z109+M109*AA109+M109*V109+(M109*AB109*1.1)+(M109*AC109*1.1)+M109*T109</f>
        <v>0</v>
      </c>
      <c r="AF109" s="187" t="str">
        <f t="shared" si="212"/>
        <v>No</v>
      </c>
      <c r="AG109" s="246" t="str">
        <f t="shared" si="213"/>
        <v>No</v>
      </c>
      <c r="AH109" s="163" t="str">
        <f t="shared" si="214"/>
        <v>No</v>
      </c>
      <c r="AJ109" s="373">
        <v>3</v>
      </c>
      <c r="AK109" s="372">
        <f t="shared" si="208"/>
        <v>0</v>
      </c>
      <c r="AL109" s="60"/>
      <c r="AM109" s="60"/>
      <c r="AN109" s="634">
        <v>15.5</v>
      </c>
      <c r="AO109" s="596">
        <f t="shared" si="211"/>
        <v>0</v>
      </c>
      <c r="AP109" s="669"/>
      <c r="AQ109" s="271">
        <f t="shared" si="215"/>
        <v>0</v>
      </c>
      <c r="AR109" s="271">
        <f t="shared" si="216"/>
        <v>0</v>
      </c>
      <c r="AS109" s="271">
        <f t="shared" si="217"/>
        <v>0</v>
      </c>
      <c r="AT109" s="271">
        <f t="shared" si="218"/>
        <v>0</v>
      </c>
      <c r="AU109" s="271">
        <f t="shared" si="219"/>
        <v>0</v>
      </c>
      <c r="AV109" s="271">
        <f t="shared" si="220"/>
        <v>0</v>
      </c>
      <c r="AW109" s="271">
        <f t="shared" si="151"/>
        <v>0</v>
      </c>
      <c r="AX109" s="271">
        <f t="shared" si="221"/>
        <v>0</v>
      </c>
      <c r="AY109" s="271">
        <f t="shared" si="222"/>
        <v>0</v>
      </c>
      <c r="AZ109" s="271">
        <f t="shared" si="223"/>
        <v>0</v>
      </c>
      <c r="BA109" s="271">
        <f t="shared" si="224"/>
        <v>0</v>
      </c>
      <c r="BB109" s="271">
        <f t="shared" si="225"/>
        <v>0</v>
      </c>
      <c r="BC109" s="271">
        <f t="shared" si="226"/>
        <v>0</v>
      </c>
      <c r="BD109" s="271">
        <f t="shared" si="227"/>
        <v>0</v>
      </c>
      <c r="BE109" s="504">
        <f>AB109*J109</f>
        <v>0</v>
      </c>
      <c r="BF109" s="504">
        <f>AC109*J109</f>
        <v>0</v>
      </c>
      <c r="BG109" s="601"/>
      <c r="BH109" s="599">
        <v>3</v>
      </c>
      <c r="BI109" s="271"/>
      <c r="BJ109" s="498">
        <v>8</v>
      </c>
      <c r="BL109" s="498"/>
      <c r="BN109" s="498"/>
      <c r="BP109" s="498"/>
      <c r="BR109" s="498"/>
      <c r="BT109" s="498"/>
      <c r="BV109" s="498"/>
      <c r="BX109" s="498"/>
      <c r="BZ109" s="271"/>
      <c r="CA109" s="1">
        <f t="shared" si="159"/>
        <v>0</v>
      </c>
      <c r="CB109" s="1">
        <f t="shared" si="160"/>
        <v>0</v>
      </c>
      <c r="CC109" s="1">
        <f t="shared" si="161"/>
        <v>0</v>
      </c>
      <c r="CD109" s="1">
        <f t="shared" si="162"/>
        <v>0</v>
      </c>
      <c r="CE109" s="950">
        <f t="shared" si="163"/>
        <v>0</v>
      </c>
      <c r="CF109" s="1">
        <f t="shared" si="164"/>
        <v>0</v>
      </c>
      <c r="CG109" s="1">
        <f t="shared" si="165"/>
        <v>0</v>
      </c>
      <c r="CH109" s="1">
        <f t="shared" si="166"/>
        <v>0</v>
      </c>
      <c r="CJ109" s="1">
        <f t="shared" si="167"/>
        <v>0</v>
      </c>
      <c r="CK109" s="1">
        <f t="shared" si="168"/>
        <v>0</v>
      </c>
      <c r="CM109" s="1">
        <f t="shared" si="169"/>
        <v>0</v>
      </c>
      <c r="CN109" s="1">
        <f t="shared" si="170"/>
        <v>0</v>
      </c>
      <c r="CO109" s="1">
        <f t="shared" si="171"/>
        <v>0</v>
      </c>
      <c r="CP109" s="1">
        <f t="shared" si="172"/>
        <v>0</v>
      </c>
      <c r="CQ109" s="1">
        <f t="shared" si="173"/>
        <v>0</v>
      </c>
      <c r="CR109" s="1">
        <f t="shared" si="174"/>
        <v>0</v>
      </c>
      <c r="CS109" s="1">
        <f t="shared" si="175"/>
        <v>0</v>
      </c>
      <c r="CT109" s="1">
        <f t="shared" si="176"/>
        <v>0</v>
      </c>
      <c r="CU109" s="1">
        <f t="shared" si="177"/>
        <v>0</v>
      </c>
      <c r="CV109" s="1">
        <f t="shared" si="178"/>
        <v>0</v>
      </c>
      <c r="CW109" s="1">
        <f t="shared" si="179"/>
        <v>0</v>
      </c>
      <c r="CX109" s="1">
        <f t="shared" si="180"/>
        <v>0</v>
      </c>
      <c r="CY109" s="1">
        <f t="shared" si="181"/>
        <v>0</v>
      </c>
      <c r="CZ109" s="1">
        <f t="shared" si="182"/>
        <v>0</v>
      </c>
      <c r="DA109" s="1">
        <f t="shared" si="183"/>
        <v>0</v>
      </c>
    </row>
    <row r="110" spans="1:105" s="1" customFormat="1" ht="65.25" customHeight="1">
      <c r="A110" s="1374"/>
      <c r="B110" s="255"/>
      <c r="C110" s="60"/>
      <c r="D110" s="433" t="s">
        <v>384</v>
      </c>
      <c r="E110" s="702" t="s">
        <v>88</v>
      </c>
      <c r="F110" s="702"/>
      <c r="G110" s="132" t="s">
        <v>37</v>
      </c>
      <c r="H110" s="1" t="s">
        <v>215</v>
      </c>
      <c r="I110" s="132" t="s">
        <v>654</v>
      </c>
      <c r="J110" s="1">
        <v>4</v>
      </c>
      <c r="K110" s="1">
        <v>0</v>
      </c>
      <c r="L110" s="1" t="s">
        <v>6190</v>
      </c>
      <c r="M110" s="899">
        <v>492.94770000000005</v>
      </c>
      <c r="N110" s="185"/>
      <c r="O110" s="185"/>
      <c r="P110" s="185"/>
      <c r="Q110" s="185"/>
      <c r="R110" s="185"/>
      <c r="S110" s="186"/>
      <c r="T110" s="185"/>
      <c r="U110" s="185"/>
      <c r="V110" s="185"/>
      <c r="W110" s="185"/>
      <c r="X110" s="185"/>
      <c r="Y110" s="186"/>
      <c r="Z110" s="186"/>
      <c r="AA110" s="186"/>
      <c r="AB110" s="841" t="s">
        <v>231</v>
      </c>
      <c r="AC110" s="841" t="s">
        <v>231</v>
      </c>
      <c r="AD110" s="186"/>
      <c r="AE110" s="161">
        <f>M110*N110+M110*O110+M110*P110+M110*Q110+M110*R110+M110*S110+M110*U110+M110*W110+M110*X110+M110*Y110+M110*Z110+M110*AA110+M110*V110+M110*AD110+M110*T110</f>
        <v>0</v>
      </c>
      <c r="AF110" s="187" t="str">
        <f t="shared" si="212"/>
        <v>No</v>
      </c>
      <c r="AG110" s="246" t="str">
        <f t="shared" si="213"/>
        <v>No</v>
      </c>
      <c r="AH110" s="163" t="str">
        <f t="shared" si="214"/>
        <v>No</v>
      </c>
      <c r="AJ110" s="373">
        <v>5</v>
      </c>
      <c r="AK110" s="374">
        <f>AJ110*N110+AJ110*O110+AJ110*P110+AJ110*Q110+AJ110*R110+AJ110*S110+AJ110*U110+AJ110*W110+AJ110*X110+AJ110*Y110+AJ110*Z110+AJ110*AA110+AJ110*V110+AJ110*AD110+AJ110*T110</f>
        <v>0</v>
      </c>
      <c r="AL110" s="60"/>
      <c r="AM110" s="60"/>
      <c r="AN110" s="634">
        <v>22.5</v>
      </c>
      <c r="AO110" s="596">
        <f t="shared" si="211"/>
        <v>0</v>
      </c>
      <c r="AP110" s="669"/>
      <c r="AQ110" s="271">
        <f t="shared" si="215"/>
        <v>0</v>
      </c>
      <c r="AR110" s="271">
        <f t="shared" si="216"/>
        <v>0</v>
      </c>
      <c r="AS110" s="271">
        <f t="shared" si="217"/>
        <v>0</v>
      </c>
      <c r="AT110" s="271">
        <f t="shared" si="218"/>
        <v>0</v>
      </c>
      <c r="AU110" s="271">
        <f t="shared" si="219"/>
        <v>0</v>
      </c>
      <c r="AV110" s="271">
        <f t="shared" si="220"/>
        <v>0</v>
      </c>
      <c r="AW110" s="271">
        <f t="shared" ref="AW110:AW141" si="228">T110*J110</f>
        <v>0</v>
      </c>
      <c r="AX110" s="271">
        <f t="shared" si="221"/>
        <v>0</v>
      </c>
      <c r="AY110" s="271">
        <f t="shared" si="222"/>
        <v>0</v>
      </c>
      <c r="AZ110" s="271">
        <f t="shared" si="223"/>
        <v>0</v>
      </c>
      <c r="BA110" s="271">
        <f t="shared" si="224"/>
        <v>0</v>
      </c>
      <c r="BB110" s="271">
        <f t="shared" si="225"/>
        <v>0</v>
      </c>
      <c r="BC110" s="271">
        <f t="shared" si="226"/>
        <v>0</v>
      </c>
      <c r="BD110" s="271">
        <f t="shared" si="227"/>
        <v>0</v>
      </c>
      <c r="BE110" s="504"/>
      <c r="BF110" s="504"/>
      <c r="BG110" s="601">
        <f>AD110*J110</f>
        <v>0</v>
      </c>
      <c r="BH110" s="599">
        <v>5</v>
      </c>
      <c r="BI110" s="271"/>
      <c r="BJ110" s="498">
        <v>12</v>
      </c>
      <c r="BL110" s="498"/>
      <c r="BN110" s="498"/>
      <c r="BP110" s="498"/>
      <c r="BR110" s="498"/>
      <c r="BT110" s="498"/>
      <c r="BV110" s="498"/>
      <c r="BX110" s="498"/>
      <c r="BZ110" s="271"/>
      <c r="CA110" s="1">
        <f t="shared" ref="CA110:CA141" si="229">IF(H110="XS",IF(SUM(AQ110:BG110)&gt;0,SUM(AQ110:BG110),0),0)</f>
        <v>0</v>
      </c>
      <c r="CB110" s="1">
        <f t="shared" ref="CB110:CB141" si="230">IF(H110="S",IF(SUM(AQ110:BG110)&gt;0,SUM(AQ110:BG110),0),0)</f>
        <v>0</v>
      </c>
      <c r="CC110" s="1">
        <f t="shared" ref="CC110:CC141" si="231">IF(H110="M",IF(SUM(AQ110:BG110)&gt;0,SUM(AQ110:BG110),0),0)</f>
        <v>0</v>
      </c>
      <c r="CD110" s="1">
        <f t="shared" ref="CD110:CD141" si="232">IF(H110="L",IF(SUM(AQ110:BG110)&gt;0,SUM(AQ110:BG110),0),0)</f>
        <v>0</v>
      </c>
      <c r="CE110" s="950">
        <f t="shared" ref="CE110:CE141" si="233">IF(H110="XL",IF(SUM(AQ110:BG110)&gt;0,SUM(AQ110:BG110),0),0)</f>
        <v>0</v>
      </c>
      <c r="CF110" s="1">
        <f t="shared" ref="CF110:CF141" si="234">IF(H110="2XL",IF(SUM(AQ110:BG110)&gt;0,SUM(AQ110:BG110),0),0)</f>
        <v>0</v>
      </c>
      <c r="CG110" s="1">
        <f t="shared" ref="CG110:CG141" si="235">IF(H110="3XL",IF(SUM(AQ110:BG110)&gt;0,SUM(AQ110:BG110),0),0)</f>
        <v>0</v>
      </c>
      <c r="CH110" s="1">
        <f t="shared" ref="CH110:CH141" si="236">IF(H110="various",IF(SUM(AQ110:BG110)&gt;0,SUM(AQ110:BG110),0),0)</f>
        <v>0</v>
      </c>
      <c r="CJ110" s="1">
        <f t="shared" ref="CJ110:CJ141" si="237">IF(E110="",IF(SUM(AQ110:BG110)&gt;0,SUM(AQ110:BG110),0),0)</f>
        <v>0</v>
      </c>
      <c r="CK110" s="1">
        <f t="shared" ref="CK110:CK141" si="238">IF(E110="Dual Tex.",IF(SUM(AQ110:BG110)&gt;0,SUM(AQ110:BG110),0),0)</f>
        <v>0</v>
      </c>
      <c r="CM110" s="1">
        <f t="shared" ref="CM110:CM141" si="239">IF(G110="sloper",IF(SUM(AQ110:BG110)&gt;0,SUM(AQ110:BG110),0),0)</f>
        <v>0</v>
      </c>
      <c r="CN110" s="1">
        <f t="shared" ref="CN110:CN141" si="240">IF(G110="footholds",IF(SUM(AQ110:BG110)&gt;0,SUM(AQ110:BG110),0),0)</f>
        <v>0</v>
      </c>
      <c r="CO110" s="1">
        <f t="shared" ref="CO110:CO141" si="241">IF(G110="micros",IF(SUM(AQ110:BG110)&gt;0,SUM(AQ110:BG110),0),0)</f>
        <v>0</v>
      </c>
      <c r="CP110" s="1">
        <f t="shared" ref="CP110:CP141" si="242">IF(G110="jug",IF(SUM(AQ110:BG110)&gt;0,SUM(AQ110:BG110),0),0)</f>
        <v>0</v>
      </c>
      <c r="CQ110" s="1">
        <f t="shared" ref="CQ110:CQ141" si="243">IF(G110="ledge",IF(SUM(AQ110:BG110)&gt;0,SUM(AQ110:BG110),0),0)</f>
        <v>0</v>
      </c>
      <c r="CR110" s="1">
        <f t="shared" ref="CR110:CR141" si="244">IF(G110="edge",IF(SUM(AQ110:BG110)&gt;0,SUM(AQ110:BG110),0),0)</f>
        <v>0</v>
      </c>
      <c r="CS110" s="1">
        <f t="shared" ref="CS110:CS141" si="245">IF(G110="crimp",IF(SUM(AQ110:BG110)&gt;0,SUM(AQ110:BG110),0),0)</f>
        <v>0</v>
      </c>
      <c r="CT110" s="1">
        <f t="shared" ref="CT110:CT141" si="246">IF(G110="incut",IF(SUM(AQ110:BG110)&gt;0,SUM(AQ110:BG110),0),0)</f>
        <v>0</v>
      </c>
      <c r="CU110" s="1">
        <f t="shared" ref="CU110:CU141" si="247">IF(G110="dish",IF(SUM(AQ110:BG110)&gt;0,SUM(AQ110:BG110),0),0)</f>
        <v>0</v>
      </c>
      <c r="CV110" s="1">
        <f t="shared" ref="CV110:CV141" si="248">IF(G110="pinch",IF(SUM(AQ110:BG110)&gt;0,SUM(AQ110:BG110),0),0)</f>
        <v>0</v>
      </c>
      <c r="CW110" s="1">
        <f t="shared" ref="CW110:CW141" si="249">IF(G110="pocket",IF(SUM(AQ110:BG110)&gt;0,SUM(AQ110:BG110),0),0)</f>
        <v>0</v>
      </c>
      <c r="CX110" s="1">
        <f t="shared" ref="CX110:CX141" si="250">IF(G110="insert",IF(SUM(AQ110:BG110)&gt;0,SUM(AQ110:BG110),0),0)</f>
        <v>0</v>
      </c>
      <c r="CY110" s="1">
        <f t="shared" ref="CY110:CY141" si="251">IF(G110="feature",IF(SUM(AQ110:BG110)&gt;0,SUM(AQ110:BG110),0),0)</f>
        <v>0</v>
      </c>
      <c r="CZ110" s="1">
        <f t="shared" ref="CZ110:CZ141" si="252">IF(G110="scoop",IF(SUM(AQ110:BG110)&gt;0,SUM(AQ110:BG110),0),0)</f>
        <v>0</v>
      </c>
      <c r="DA110" s="1">
        <f t="shared" ref="DA110:DA141" si="253">IF(G110="various",IF(SUM(AQ110:BG110)&gt;0,SUM(AQ110:BG110),0),0)</f>
        <v>0</v>
      </c>
    </row>
    <row r="111" spans="1:105" s="1" customFormat="1" ht="65.25" customHeight="1">
      <c r="A111" s="1374"/>
      <c r="B111" s="255"/>
      <c r="C111" s="60"/>
      <c r="D111" s="968" t="s">
        <v>385</v>
      </c>
      <c r="E111" s="969"/>
      <c r="F111" s="969"/>
      <c r="G111" s="970" t="s">
        <v>1</v>
      </c>
      <c r="H111" s="971" t="s">
        <v>214</v>
      </c>
      <c r="I111" s="970" t="s">
        <v>655</v>
      </c>
      <c r="J111" s="971">
        <v>2</v>
      </c>
      <c r="K111" s="971">
        <v>0</v>
      </c>
      <c r="L111" s="971" t="s">
        <v>6190</v>
      </c>
      <c r="M111" s="1000">
        <v>309.52530000000002</v>
      </c>
      <c r="N111" s="973"/>
      <c r="O111" s="973"/>
      <c r="P111" s="973"/>
      <c r="Q111" s="973"/>
      <c r="R111" s="973"/>
      <c r="S111" s="1001"/>
      <c r="T111" s="973"/>
      <c r="U111" s="974"/>
      <c r="V111" s="974"/>
      <c r="W111" s="974"/>
      <c r="X111" s="974"/>
      <c r="Y111" s="974"/>
      <c r="Z111" s="974"/>
      <c r="AA111" s="974"/>
      <c r="AB111" s="997"/>
      <c r="AC111" s="997"/>
      <c r="AD111" s="976" t="s">
        <v>231</v>
      </c>
      <c r="AE111" s="977">
        <f>M111*N111+M111*O111+M111*P111+M111*Q111+M111*R111+M111*S111+M111*U111+M111*W111+M111*X111+M111*Y111+M111*Z111+M111*AA111+M111*V111+(M111*AB111*1.1)+(M111*AC111*1.1)+M111*T111</f>
        <v>0</v>
      </c>
      <c r="AF111" s="978" t="str">
        <f t="shared" si="212"/>
        <v>No</v>
      </c>
      <c r="AG111" s="1017" t="str">
        <f t="shared" si="213"/>
        <v>No</v>
      </c>
      <c r="AH111" s="967" t="str">
        <f t="shared" si="214"/>
        <v>No</v>
      </c>
      <c r="AJ111" s="373">
        <v>3</v>
      </c>
      <c r="AK111" s="372">
        <f t="shared" si="208"/>
        <v>0</v>
      </c>
      <c r="AL111" s="60"/>
      <c r="AM111" s="60"/>
      <c r="AN111" s="634">
        <v>11</v>
      </c>
      <c r="AO111" s="596">
        <f t="shared" si="211"/>
        <v>0</v>
      </c>
      <c r="AP111" s="669"/>
      <c r="AQ111" s="271">
        <f t="shared" si="215"/>
        <v>0</v>
      </c>
      <c r="AR111" s="271">
        <f t="shared" si="216"/>
        <v>0</v>
      </c>
      <c r="AS111" s="271">
        <f t="shared" si="217"/>
        <v>0</v>
      </c>
      <c r="AT111" s="271">
        <f t="shared" si="218"/>
        <v>0</v>
      </c>
      <c r="AU111" s="271">
        <f t="shared" si="219"/>
        <v>0</v>
      </c>
      <c r="AV111" s="271">
        <f t="shared" si="220"/>
        <v>0</v>
      </c>
      <c r="AW111" s="271">
        <f t="shared" si="228"/>
        <v>0</v>
      </c>
      <c r="AX111" s="271">
        <f t="shared" si="221"/>
        <v>0</v>
      </c>
      <c r="AY111" s="271">
        <f t="shared" si="222"/>
        <v>0</v>
      </c>
      <c r="AZ111" s="271">
        <f t="shared" si="223"/>
        <v>0</v>
      </c>
      <c r="BA111" s="271">
        <f t="shared" si="224"/>
        <v>0</v>
      </c>
      <c r="BB111" s="271">
        <f t="shared" si="225"/>
        <v>0</v>
      </c>
      <c r="BC111" s="271">
        <f t="shared" si="226"/>
        <v>0</v>
      </c>
      <c r="BD111" s="271">
        <f t="shared" si="227"/>
        <v>0</v>
      </c>
      <c r="BE111" s="504">
        <f>AB111*J111</f>
        <v>0</v>
      </c>
      <c r="BF111" s="504">
        <f>AC111*J111</f>
        <v>0</v>
      </c>
      <c r="BG111" s="601"/>
      <c r="BH111" s="599">
        <v>3</v>
      </c>
      <c r="BI111" s="271"/>
      <c r="BJ111" s="498">
        <v>7</v>
      </c>
      <c r="BK111" s="151"/>
      <c r="BL111" s="498"/>
      <c r="BM111" s="151"/>
      <c r="BN111" s="498"/>
      <c r="BO111" s="151"/>
      <c r="BP111" s="498"/>
      <c r="BQ111" s="151"/>
      <c r="BR111" s="498"/>
      <c r="BS111" s="151"/>
      <c r="BT111" s="498"/>
      <c r="BU111" s="151"/>
      <c r="BV111" s="498"/>
      <c r="BW111" s="151"/>
      <c r="BX111" s="498"/>
      <c r="BY111" s="151"/>
      <c r="BZ111" s="271"/>
      <c r="CA111" s="1">
        <f t="shared" si="229"/>
        <v>0</v>
      </c>
      <c r="CB111" s="1">
        <f t="shared" si="230"/>
        <v>0</v>
      </c>
      <c r="CC111" s="1">
        <f t="shared" si="231"/>
        <v>0</v>
      </c>
      <c r="CD111" s="1">
        <f t="shared" si="232"/>
        <v>0</v>
      </c>
      <c r="CE111" s="950">
        <f t="shared" si="233"/>
        <v>0</v>
      </c>
      <c r="CF111" s="1">
        <f t="shared" si="234"/>
        <v>0</v>
      </c>
      <c r="CG111" s="1">
        <f t="shared" si="235"/>
        <v>0</v>
      </c>
      <c r="CH111" s="1">
        <f t="shared" si="236"/>
        <v>0</v>
      </c>
      <c r="CJ111" s="1">
        <f t="shared" si="237"/>
        <v>0</v>
      </c>
      <c r="CK111" s="1">
        <f t="shared" si="238"/>
        <v>0</v>
      </c>
      <c r="CM111" s="1">
        <f t="shared" si="239"/>
        <v>0</v>
      </c>
      <c r="CN111" s="1">
        <f t="shared" si="240"/>
        <v>0</v>
      </c>
      <c r="CO111" s="1">
        <f t="shared" si="241"/>
        <v>0</v>
      </c>
      <c r="CP111" s="1">
        <f t="shared" si="242"/>
        <v>0</v>
      </c>
      <c r="CQ111" s="1">
        <f t="shared" si="243"/>
        <v>0</v>
      </c>
      <c r="CR111" s="1">
        <f t="shared" si="244"/>
        <v>0</v>
      </c>
      <c r="CS111" s="1">
        <f t="shared" si="245"/>
        <v>0</v>
      </c>
      <c r="CT111" s="1">
        <f t="shared" si="246"/>
        <v>0</v>
      </c>
      <c r="CU111" s="1">
        <f t="shared" si="247"/>
        <v>0</v>
      </c>
      <c r="CV111" s="1">
        <f t="shared" si="248"/>
        <v>0</v>
      </c>
      <c r="CW111" s="1">
        <f t="shared" si="249"/>
        <v>0</v>
      </c>
      <c r="CX111" s="1">
        <f t="shared" si="250"/>
        <v>0</v>
      </c>
      <c r="CY111" s="1">
        <f t="shared" si="251"/>
        <v>0</v>
      </c>
      <c r="CZ111" s="1">
        <f t="shared" si="252"/>
        <v>0</v>
      </c>
      <c r="DA111" s="1">
        <f t="shared" si="253"/>
        <v>0</v>
      </c>
    </row>
    <row r="112" spans="1:105" s="1" customFormat="1" ht="65.25" customHeight="1">
      <c r="A112" s="1374"/>
      <c r="B112" s="255"/>
      <c r="C112" s="60"/>
      <c r="D112" s="968" t="s">
        <v>386</v>
      </c>
      <c r="E112" s="969" t="s">
        <v>88</v>
      </c>
      <c r="F112" s="969"/>
      <c r="G112" s="970" t="s">
        <v>37</v>
      </c>
      <c r="H112" s="971" t="s">
        <v>214</v>
      </c>
      <c r="I112" s="970" t="s">
        <v>655</v>
      </c>
      <c r="J112" s="971">
        <v>4</v>
      </c>
      <c r="K112" s="971">
        <v>0</v>
      </c>
      <c r="L112" s="971" t="s">
        <v>6190</v>
      </c>
      <c r="M112" s="1000">
        <v>447.09210000000007</v>
      </c>
      <c r="N112" s="973"/>
      <c r="O112" s="973"/>
      <c r="P112" s="973"/>
      <c r="Q112" s="973"/>
      <c r="R112" s="973"/>
      <c r="S112" s="974"/>
      <c r="T112" s="973"/>
      <c r="U112" s="973"/>
      <c r="V112" s="973"/>
      <c r="W112" s="973"/>
      <c r="X112" s="973"/>
      <c r="Y112" s="974"/>
      <c r="Z112" s="974"/>
      <c r="AA112" s="974"/>
      <c r="AB112" s="976" t="s">
        <v>231</v>
      </c>
      <c r="AC112" s="976" t="s">
        <v>231</v>
      </c>
      <c r="AD112" s="974"/>
      <c r="AE112" s="977">
        <f>M112*N112+M112*O112+M112*P112+M112*Q112+M112*R112+M112*S112+M112*U112+M112*W112+M112*X112+M112*Y112+M112*Z112+M112*AA112+M112*V112+M112*AD112+M112*T112</f>
        <v>0</v>
      </c>
      <c r="AF112" s="978" t="str">
        <f t="shared" si="212"/>
        <v>No</v>
      </c>
      <c r="AG112" s="1017" t="str">
        <f t="shared" si="213"/>
        <v>No</v>
      </c>
      <c r="AH112" s="967" t="str">
        <f t="shared" si="214"/>
        <v>No</v>
      </c>
      <c r="AJ112" s="373">
        <v>5</v>
      </c>
      <c r="AK112" s="374">
        <f>AJ112*N112+AJ112*O112+AJ112*P112+AJ112*Q112+AJ112*R112+AJ112*S112+AJ112*U112+AJ112*W112+AJ112*X112+AJ112*Y112+AJ112*Z112+AJ112*AA112+AJ112*V112+AJ112*AD112+AJ112*T112</f>
        <v>0</v>
      </c>
      <c r="AL112" s="60"/>
      <c r="AM112" s="60"/>
      <c r="AN112" s="634">
        <v>18</v>
      </c>
      <c r="AO112" s="596">
        <f t="shared" si="211"/>
        <v>0</v>
      </c>
      <c r="AP112" s="669"/>
      <c r="AQ112" s="271">
        <f t="shared" si="215"/>
        <v>0</v>
      </c>
      <c r="AR112" s="271">
        <f t="shared" si="216"/>
        <v>0</v>
      </c>
      <c r="AS112" s="271">
        <f t="shared" si="217"/>
        <v>0</v>
      </c>
      <c r="AT112" s="271">
        <f t="shared" si="218"/>
        <v>0</v>
      </c>
      <c r="AU112" s="271">
        <f t="shared" si="219"/>
        <v>0</v>
      </c>
      <c r="AV112" s="271">
        <f t="shared" si="220"/>
        <v>0</v>
      </c>
      <c r="AW112" s="271">
        <f t="shared" si="228"/>
        <v>0</v>
      </c>
      <c r="AX112" s="271">
        <f t="shared" si="221"/>
        <v>0</v>
      </c>
      <c r="AY112" s="271">
        <f t="shared" si="222"/>
        <v>0</v>
      </c>
      <c r="AZ112" s="271">
        <f t="shared" si="223"/>
        <v>0</v>
      </c>
      <c r="BA112" s="271">
        <f t="shared" si="224"/>
        <v>0</v>
      </c>
      <c r="BB112" s="271">
        <f t="shared" si="225"/>
        <v>0</v>
      </c>
      <c r="BC112" s="271">
        <f t="shared" si="226"/>
        <v>0</v>
      </c>
      <c r="BD112" s="271">
        <f t="shared" si="227"/>
        <v>0</v>
      </c>
      <c r="BE112" s="504"/>
      <c r="BF112" s="504"/>
      <c r="BG112" s="601">
        <f>AD112*J112</f>
        <v>0</v>
      </c>
      <c r="BH112" s="599">
        <v>5</v>
      </c>
      <c r="BI112" s="271"/>
      <c r="BJ112" s="498">
        <v>11</v>
      </c>
      <c r="BK112" s="151"/>
      <c r="BL112" s="498"/>
      <c r="BM112" s="151"/>
      <c r="BN112" s="498"/>
      <c r="BO112" s="151"/>
      <c r="BP112" s="498"/>
      <c r="BQ112" s="151"/>
      <c r="BR112" s="498"/>
      <c r="BS112" s="151"/>
      <c r="BT112" s="498"/>
      <c r="BU112" s="151"/>
      <c r="BV112" s="498"/>
      <c r="BW112" s="151"/>
      <c r="BX112" s="498"/>
      <c r="BY112" s="151"/>
      <c r="BZ112" s="271"/>
      <c r="CA112" s="1">
        <f t="shared" si="229"/>
        <v>0</v>
      </c>
      <c r="CB112" s="1">
        <f t="shared" si="230"/>
        <v>0</v>
      </c>
      <c r="CC112" s="1">
        <f t="shared" si="231"/>
        <v>0</v>
      </c>
      <c r="CD112" s="1">
        <f t="shared" si="232"/>
        <v>0</v>
      </c>
      <c r="CE112" s="950">
        <f t="shared" si="233"/>
        <v>0</v>
      </c>
      <c r="CF112" s="1">
        <f t="shared" si="234"/>
        <v>0</v>
      </c>
      <c r="CG112" s="1">
        <f t="shared" si="235"/>
        <v>0</v>
      </c>
      <c r="CH112" s="1">
        <f t="shared" si="236"/>
        <v>0</v>
      </c>
      <c r="CJ112" s="1">
        <f t="shared" si="237"/>
        <v>0</v>
      </c>
      <c r="CK112" s="1">
        <f t="shared" si="238"/>
        <v>0</v>
      </c>
      <c r="CM112" s="1">
        <f t="shared" si="239"/>
        <v>0</v>
      </c>
      <c r="CN112" s="1">
        <f t="shared" si="240"/>
        <v>0</v>
      </c>
      <c r="CO112" s="1">
        <f t="shared" si="241"/>
        <v>0</v>
      </c>
      <c r="CP112" s="1">
        <f t="shared" si="242"/>
        <v>0</v>
      </c>
      <c r="CQ112" s="1">
        <f t="shared" si="243"/>
        <v>0</v>
      </c>
      <c r="CR112" s="1">
        <f t="shared" si="244"/>
        <v>0</v>
      </c>
      <c r="CS112" s="1">
        <f t="shared" si="245"/>
        <v>0</v>
      </c>
      <c r="CT112" s="1">
        <f t="shared" si="246"/>
        <v>0</v>
      </c>
      <c r="CU112" s="1">
        <f t="shared" si="247"/>
        <v>0</v>
      </c>
      <c r="CV112" s="1">
        <f t="shared" si="248"/>
        <v>0</v>
      </c>
      <c r="CW112" s="1">
        <f t="shared" si="249"/>
        <v>0</v>
      </c>
      <c r="CX112" s="1">
        <f t="shared" si="250"/>
        <v>0</v>
      </c>
      <c r="CY112" s="1">
        <f t="shared" si="251"/>
        <v>0</v>
      </c>
      <c r="CZ112" s="1">
        <f t="shared" si="252"/>
        <v>0</v>
      </c>
      <c r="DA112" s="1">
        <f t="shared" si="253"/>
        <v>0</v>
      </c>
    </row>
    <row r="113" spans="1:105" s="1" customFormat="1" ht="65.25" customHeight="1">
      <c r="A113" s="1378"/>
      <c r="B113" s="247"/>
      <c r="C113" s="166"/>
      <c r="D113" s="441" t="s">
        <v>387</v>
      </c>
      <c r="E113" s="703"/>
      <c r="F113" s="703"/>
      <c r="G113" s="188" t="s">
        <v>686</v>
      </c>
      <c r="H113" s="164" t="s">
        <v>220</v>
      </c>
      <c r="I113" s="188" t="s">
        <v>656</v>
      </c>
      <c r="J113" s="164">
        <v>10</v>
      </c>
      <c r="K113" s="164">
        <v>0</v>
      </c>
      <c r="L113" s="164" t="s">
        <v>6190</v>
      </c>
      <c r="M113" s="898">
        <v>607.58670000000006</v>
      </c>
      <c r="N113" s="189"/>
      <c r="O113" s="189"/>
      <c r="P113" s="189"/>
      <c r="Q113" s="189"/>
      <c r="R113" s="189"/>
      <c r="S113" s="218"/>
      <c r="T113" s="189"/>
      <c r="U113" s="190"/>
      <c r="V113" s="190"/>
      <c r="W113" s="190"/>
      <c r="X113" s="190"/>
      <c r="Y113" s="190"/>
      <c r="Z113" s="190"/>
      <c r="AA113" s="190"/>
      <c r="AB113" s="808"/>
      <c r="AC113" s="808"/>
      <c r="AD113" s="843" t="s">
        <v>231</v>
      </c>
      <c r="AE113" s="205">
        <f t="shared" ref="AE113:AE123" si="254">M113*N113+M113*O113+M113*P113+M113*Q113+M113*R113+M113*S113+M113*U113+M113*W113+M113*X113+M113*Y113+M113*Z113+M113*AA113+M113*V113+(M113*AB113*1.1)+(M113*AC113*1.1)+M113*T113</f>
        <v>0</v>
      </c>
      <c r="AF113" s="191" t="str">
        <f t="shared" si="212"/>
        <v>No</v>
      </c>
      <c r="AG113" s="246" t="str">
        <f t="shared" si="213"/>
        <v>No</v>
      </c>
      <c r="AH113" s="163" t="str">
        <f t="shared" si="214"/>
        <v>No</v>
      </c>
      <c r="AJ113" s="373">
        <v>10</v>
      </c>
      <c r="AK113" s="372">
        <f t="shared" si="208"/>
        <v>0</v>
      </c>
      <c r="AL113" s="60"/>
      <c r="AM113" s="60"/>
      <c r="AN113" s="634">
        <v>35</v>
      </c>
      <c r="AO113" s="596">
        <f t="shared" si="211"/>
        <v>0</v>
      </c>
      <c r="AP113" s="669"/>
      <c r="AQ113" s="271">
        <f t="shared" si="215"/>
        <v>0</v>
      </c>
      <c r="AR113" s="271">
        <f t="shared" si="216"/>
        <v>0</v>
      </c>
      <c r="AS113" s="271">
        <f t="shared" si="217"/>
        <v>0</v>
      </c>
      <c r="AT113" s="271">
        <f t="shared" si="218"/>
        <v>0</v>
      </c>
      <c r="AU113" s="271">
        <f t="shared" si="219"/>
        <v>0</v>
      </c>
      <c r="AV113" s="271">
        <f t="shared" si="220"/>
        <v>0</v>
      </c>
      <c r="AW113" s="271">
        <f t="shared" si="228"/>
        <v>0</v>
      </c>
      <c r="AX113" s="271">
        <f t="shared" si="221"/>
        <v>0</v>
      </c>
      <c r="AY113" s="271">
        <f t="shared" si="222"/>
        <v>0</v>
      </c>
      <c r="AZ113" s="271">
        <f t="shared" si="223"/>
        <v>0</v>
      </c>
      <c r="BA113" s="271">
        <f t="shared" si="224"/>
        <v>0</v>
      </c>
      <c r="BB113" s="271">
        <f t="shared" si="225"/>
        <v>0</v>
      </c>
      <c r="BC113" s="271">
        <f t="shared" si="226"/>
        <v>0</v>
      </c>
      <c r="BD113" s="271">
        <f t="shared" si="227"/>
        <v>0</v>
      </c>
      <c r="BE113" s="504">
        <f t="shared" ref="BE113:BE123" si="255">AB113*J113</f>
        <v>0</v>
      </c>
      <c r="BF113" s="504">
        <f t="shared" ref="BF113:BF123" si="256">AC113*J113</f>
        <v>0</v>
      </c>
      <c r="BG113" s="601"/>
      <c r="BH113" s="599">
        <v>10</v>
      </c>
      <c r="BI113" s="271"/>
      <c r="BJ113" s="499">
        <v>40</v>
      </c>
      <c r="BK113" s="164"/>
      <c r="BL113" s="499"/>
      <c r="BM113" s="164"/>
      <c r="BN113" s="499"/>
      <c r="BO113" s="164"/>
      <c r="BP113" s="499"/>
      <c r="BQ113" s="164"/>
      <c r="BR113" s="499"/>
      <c r="BS113" s="164"/>
      <c r="BT113" s="499"/>
      <c r="BU113" s="164"/>
      <c r="BV113" s="499"/>
      <c r="BW113" s="164"/>
      <c r="BX113" s="499"/>
      <c r="BY113" s="164"/>
      <c r="BZ113" s="271"/>
      <c r="CA113" s="1">
        <f t="shared" si="229"/>
        <v>0</v>
      </c>
      <c r="CB113" s="1">
        <f t="shared" si="230"/>
        <v>0</v>
      </c>
      <c r="CC113" s="1">
        <f t="shared" si="231"/>
        <v>0</v>
      </c>
      <c r="CD113" s="1">
        <f t="shared" si="232"/>
        <v>0</v>
      </c>
      <c r="CE113" s="950">
        <f t="shared" si="233"/>
        <v>0</v>
      </c>
      <c r="CF113" s="1">
        <f t="shared" si="234"/>
        <v>0</v>
      </c>
      <c r="CG113" s="1">
        <f t="shared" si="235"/>
        <v>0</v>
      </c>
      <c r="CH113" s="1">
        <f t="shared" si="236"/>
        <v>0</v>
      </c>
      <c r="CJ113" s="1">
        <f t="shared" si="237"/>
        <v>0</v>
      </c>
      <c r="CK113" s="1">
        <f t="shared" si="238"/>
        <v>0</v>
      </c>
      <c r="CM113" s="1">
        <f t="shared" si="239"/>
        <v>0</v>
      </c>
      <c r="CN113" s="1">
        <f t="shared" si="240"/>
        <v>0</v>
      </c>
      <c r="CO113" s="1">
        <f t="shared" si="241"/>
        <v>0</v>
      </c>
      <c r="CP113" s="1">
        <f t="shared" si="242"/>
        <v>0</v>
      </c>
      <c r="CQ113" s="1">
        <f t="shared" si="243"/>
        <v>0</v>
      </c>
      <c r="CR113" s="1">
        <f t="shared" si="244"/>
        <v>0</v>
      </c>
      <c r="CS113" s="1">
        <f t="shared" si="245"/>
        <v>0</v>
      </c>
      <c r="CT113" s="1">
        <f t="shared" si="246"/>
        <v>0</v>
      </c>
      <c r="CU113" s="1">
        <f t="shared" si="247"/>
        <v>0</v>
      </c>
      <c r="CV113" s="1">
        <f t="shared" si="248"/>
        <v>0</v>
      </c>
      <c r="CW113" s="1">
        <f t="shared" si="249"/>
        <v>0</v>
      </c>
      <c r="CX113" s="1">
        <f t="shared" si="250"/>
        <v>0</v>
      </c>
      <c r="CY113" s="1">
        <f t="shared" si="251"/>
        <v>0</v>
      </c>
      <c r="CZ113" s="1">
        <f t="shared" si="252"/>
        <v>0</v>
      </c>
      <c r="DA113" s="1">
        <f t="shared" si="253"/>
        <v>0</v>
      </c>
    </row>
    <row r="114" spans="1:105" s="60" customFormat="1" ht="65.25" customHeight="1">
      <c r="A114" s="1379" t="s">
        <v>5601</v>
      </c>
      <c r="B114" s="255"/>
      <c r="D114" s="979" t="s">
        <v>388</v>
      </c>
      <c r="E114" s="980"/>
      <c r="F114" s="980"/>
      <c r="G114" s="981" t="s">
        <v>5883</v>
      </c>
      <c r="H114" s="982" t="s">
        <v>215</v>
      </c>
      <c r="I114" s="981" t="s">
        <v>657</v>
      </c>
      <c r="J114" s="982">
        <v>1</v>
      </c>
      <c r="K114" s="982">
        <v>0</v>
      </c>
      <c r="L114" s="982" t="s">
        <v>6190</v>
      </c>
      <c r="M114" s="998">
        <v>516.81553980000001</v>
      </c>
      <c r="N114" s="984"/>
      <c r="O114" s="984"/>
      <c r="P114" s="984"/>
      <c r="Q114" s="984"/>
      <c r="R114" s="984"/>
      <c r="S114" s="999"/>
      <c r="T114" s="984"/>
      <c r="U114" s="985"/>
      <c r="V114" s="985"/>
      <c r="W114" s="985"/>
      <c r="X114" s="985"/>
      <c r="Y114" s="985"/>
      <c r="Z114" s="985"/>
      <c r="AA114" s="985"/>
      <c r="AB114" s="997"/>
      <c r="AC114" s="997"/>
      <c r="AD114" s="976" t="s">
        <v>231</v>
      </c>
      <c r="AE114" s="977">
        <f t="shared" si="254"/>
        <v>0</v>
      </c>
      <c r="AF114" s="978" t="str">
        <f t="shared" si="212"/>
        <v>No</v>
      </c>
      <c r="AG114" s="1025" t="str">
        <f t="shared" si="213"/>
        <v>No</v>
      </c>
      <c r="AH114" s="989" t="str">
        <f t="shared" si="214"/>
        <v>No</v>
      </c>
      <c r="AI114" s="1"/>
      <c r="AJ114" s="373">
        <v>5</v>
      </c>
      <c r="AK114" s="372">
        <f t="shared" si="208"/>
        <v>0</v>
      </c>
      <c r="AN114" s="634">
        <v>11</v>
      </c>
      <c r="AO114" s="596">
        <f t="shared" si="211"/>
        <v>0</v>
      </c>
      <c r="AP114" s="669"/>
      <c r="AQ114" s="271">
        <f t="shared" si="215"/>
        <v>0</v>
      </c>
      <c r="AR114" s="271">
        <f t="shared" si="216"/>
        <v>0</v>
      </c>
      <c r="AS114" s="271">
        <f t="shared" si="217"/>
        <v>0</v>
      </c>
      <c r="AT114" s="271">
        <f t="shared" si="218"/>
        <v>0</v>
      </c>
      <c r="AU114" s="271">
        <f t="shared" si="219"/>
        <v>0</v>
      </c>
      <c r="AV114" s="271">
        <f t="shared" si="220"/>
        <v>0</v>
      </c>
      <c r="AW114" s="271">
        <f t="shared" si="228"/>
        <v>0</v>
      </c>
      <c r="AX114" s="271">
        <f t="shared" si="221"/>
        <v>0</v>
      </c>
      <c r="AY114" s="271">
        <f t="shared" si="222"/>
        <v>0</v>
      </c>
      <c r="AZ114" s="271">
        <f t="shared" si="223"/>
        <v>0</v>
      </c>
      <c r="BA114" s="271">
        <f t="shared" si="224"/>
        <v>0</v>
      </c>
      <c r="BB114" s="271">
        <f t="shared" si="225"/>
        <v>0</v>
      </c>
      <c r="BC114" s="271">
        <f t="shared" si="226"/>
        <v>0</v>
      </c>
      <c r="BD114" s="271">
        <f t="shared" si="227"/>
        <v>0</v>
      </c>
      <c r="BE114" s="504">
        <f t="shared" si="255"/>
        <v>0</v>
      </c>
      <c r="BF114" s="504">
        <f t="shared" si="256"/>
        <v>0</v>
      </c>
      <c r="BG114" s="601"/>
      <c r="BH114" s="599">
        <v>5</v>
      </c>
      <c r="BI114" s="271"/>
      <c r="BJ114" s="497">
        <v>8</v>
      </c>
      <c r="BK114" s="192"/>
      <c r="BL114" s="497"/>
      <c r="BM114" s="192"/>
      <c r="BN114" s="497"/>
      <c r="BO114" s="192"/>
      <c r="BP114" s="497"/>
      <c r="BQ114" s="192"/>
      <c r="BR114" s="497"/>
      <c r="BS114" s="192"/>
      <c r="BT114" s="497"/>
      <c r="BU114" s="192"/>
      <c r="BV114" s="497"/>
      <c r="BW114" s="192"/>
      <c r="BX114" s="497"/>
      <c r="BY114" s="192"/>
      <c r="BZ114" s="271"/>
      <c r="CA114" s="1">
        <f t="shared" si="229"/>
        <v>0</v>
      </c>
      <c r="CB114" s="1">
        <f t="shared" si="230"/>
        <v>0</v>
      </c>
      <c r="CC114" s="1">
        <f t="shared" si="231"/>
        <v>0</v>
      </c>
      <c r="CD114" s="1">
        <f t="shared" si="232"/>
        <v>0</v>
      </c>
      <c r="CE114" s="950">
        <f t="shared" si="233"/>
        <v>0</v>
      </c>
      <c r="CF114" s="1">
        <f t="shared" si="234"/>
        <v>0</v>
      </c>
      <c r="CG114" s="1">
        <f t="shared" si="235"/>
        <v>0</v>
      </c>
      <c r="CH114" s="1">
        <f t="shared" si="236"/>
        <v>0</v>
      </c>
      <c r="CJ114" s="1">
        <f t="shared" si="237"/>
        <v>0</v>
      </c>
      <c r="CK114" s="1">
        <f t="shared" si="238"/>
        <v>0</v>
      </c>
      <c r="CM114" s="1">
        <f t="shared" si="239"/>
        <v>0</v>
      </c>
      <c r="CN114" s="1">
        <f t="shared" si="240"/>
        <v>0</v>
      </c>
      <c r="CO114" s="1">
        <f t="shared" si="241"/>
        <v>0</v>
      </c>
      <c r="CP114" s="1">
        <f t="shared" si="242"/>
        <v>0</v>
      </c>
      <c r="CQ114" s="1">
        <f t="shared" si="243"/>
        <v>0</v>
      </c>
      <c r="CR114" s="1">
        <f t="shared" si="244"/>
        <v>0</v>
      </c>
      <c r="CS114" s="1">
        <f t="shared" si="245"/>
        <v>0</v>
      </c>
      <c r="CT114" s="1">
        <f t="shared" si="246"/>
        <v>0</v>
      </c>
      <c r="CU114" s="1">
        <f t="shared" si="247"/>
        <v>0</v>
      </c>
      <c r="CV114" s="1">
        <f t="shared" si="248"/>
        <v>0</v>
      </c>
      <c r="CW114" s="1">
        <f t="shared" si="249"/>
        <v>0</v>
      </c>
      <c r="CX114" s="1">
        <f t="shared" si="250"/>
        <v>0</v>
      </c>
      <c r="CY114" s="1">
        <f t="shared" si="251"/>
        <v>0</v>
      </c>
      <c r="CZ114" s="1">
        <f t="shared" si="252"/>
        <v>0</v>
      </c>
      <c r="DA114" s="1">
        <f t="shared" si="253"/>
        <v>0</v>
      </c>
    </row>
    <row r="115" spans="1:105" s="60" customFormat="1" ht="65.25" customHeight="1">
      <c r="A115" s="1380"/>
      <c r="B115" s="255"/>
      <c r="D115" s="968" t="s">
        <v>800</v>
      </c>
      <c r="E115" s="969"/>
      <c r="F115" s="1010" t="s">
        <v>4752</v>
      </c>
      <c r="G115" s="970" t="s">
        <v>5883</v>
      </c>
      <c r="H115" s="971" t="s">
        <v>215</v>
      </c>
      <c r="I115" s="970" t="s">
        <v>657</v>
      </c>
      <c r="J115" s="971">
        <v>1</v>
      </c>
      <c r="K115" s="971">
        <v>16</v>
      </c>
      <c r="L115" s="971" t="s">
        <v>6190</v>
      </c>
      <c r="M115" s="1000">
        <v>533.07135000000005</v>
      </c>
      <c r="N115" s="973"/>
      <c r="O115" s="973"/>
      <c r="P115" s="973"/>
      <c r="Q115" s="973"/>
      <c r="R115" s="973"/>
      <c r="S115" s="1001"/>
      <c r="T115" s="973"/>
      <c r="U115" s="974"/>
      <c r="V115" s="974"/>
      <c r="W115" s="974"/>
      <c r="X115" s="974"/>
      <c r="Y115" s="974"/>
      <c r="Z115" s="974"/>
      <c r="AA115" s="974"/>
      <c r="AB115" s="997"/>
      <c r="AC115" s="997"/>
      <c r="AD115" s="976" t="s">
        <v>231</v>
      </c>
      <c r="AE115" s="977">
        <f t="shared" si="254"/>
        <v>0</v>
      </c>
      <c r="AF115" s="978" t="str">
        <f t="shared" si="212"/>
        <v>No</v>
      </c>
      <c r="AG115" s="1017" t="str">
        <f t="shared" si="213"/>
        <v>No</v>
      </c>
      <c r="AH115" s="967" t="str">
        <f t="shared" si="214"/>
        <v>No</v>
      </c>
      <c r="AI115" s="1"/>
      <c r="AJ115" s="373">
        <v>5</v>
      </c>
      <c r="AK115" s="372">
        <f t="shared" si="208"/>
        <v>0</v>
      </c>
      <c r="AN115" s="634">
        <v>11.5</v>
      </c>
      <c r="AO115" s="596">
        <f t="shared" si="211"/>
        <v>0</v>
      </c>
      <c r="AP115" s="669"/>
      <c r="AQ115" s="271">
        <f t="shared" si="215"/>
        <v>0</v>
      </c>
      <c r="AR115" s="271">
        <f t="shared" si="216"/>
        <v>0</v>
      </c>
      <c r="AS115" s="271">
        <f t="shared" si="217"/>
        <v>0</v>
      </c>
      <c r="AT115" s="271">
        <f t="shared" si="218"/>
        <v>0</v>
      </c>
      <c r="AU115" s="271">
        <f t="shared" si="219"/>
        <v>0</v>
      </c>
      <c r="AV115" s="271">
        <f t="shared" si="220"/>
        <v>0</v>
      </c>
      <c r="AW115" s="271">
        <f t="shared" si="228"/>
        <v>0</v>
      </c>
      <c r="AX115" s="271">
        <f t="shared" si="221"/>
        <v>0</v>
      </c>
      <c r="AY115" s="271">
        <f t="shared" si="222"/>
        <v>0</v>
      </c>
      <c r="AZ115" s="271">
        <f t="shared" si="223"/>
        <v>0</v>
      </c>
      <c r="BA115" s="271">
        <f t="shared" si="224"/>
        <v>0</v>
      </c>
      <c r="BB115" s="271">
        <f t="shared" si="225"/>
        <v>0</v>
      </c>
      <c r="BC115" s="271">
        <f t="shared" si="226"/>
        <v>0</v>
      </c>
      <c r="BD115" s="271">
        <f t="shared" si="227"/>
        <v>0</v>
      </c>
      <c r="BE115" s="504">
        <f t="shared" si="255"/>
        <v>0</v>
      </c>
      <c r="BF115" s="504">
        <f t="shared" si="256"/>
        <v>0</v>
      </c>
      <c r="BG115" s="601"/>
      <c r="BH115" s="599">
        <v>5</v>
      </c>
      <c r="BI115" s="271"/>
      <c r="BJ115" s="498">
        <v>12</v>
      </c>
      <c r="BK115" s="151"/>
      <c r="BL115" s="498"/>
      <c r="BM115" s="151"/>
      <c r="BN115" s="498"/>
      <c r="BO115" s="151"/>
      <c r="BP115" s="498"/>
      <c r="BQ115" s="151"/>
      <c r="BR115" s="498"/>
      <c r="BS115" s="151"/>
      <c r="BT115" s="498"/>
      <c r="BU115" s="151"/>
      <c r="BV115" s="498"/>
      <c r="BW115" s="151"/>
      <c r="BX115" s="498"/>
      <c r="BY115" s="151"/>
      <c r="BZ115" s="271"/>
      <c r="CA115" s="1">
        <f t="shared" si="229"/>
        <v>0</v>
      </c>
      <c r="CB115" s="1">
        <f t="shared" si="230"/>
        <v>0</v>
      </c>
      <c r="CC115" s="1">
        <f t="shared" si="231"/>
        <v>0</v>
      </c>
      <c r="CD115" s="1">
        <f t="shared" si="232"/>
        <v>0</v>
      </c>
      <c r="CE115" s="950">
        <f t="shared" si="233"/>
        <v>0</v>
      </c>
      <c r="CF115" s="1">
        <f t="shared" si="234"/>
        <v>0</v>
      </c>
      <c r="CG115" s="1">
        <f t="shared" si="235"/>
        <v>0</v>
      </c>
      <c r="CH115" s="1">
        <f t="shared" si="236"/>
        <v>0</v>
      </c>
      <c r="CJ115" s="1">
        <f t="shared" si="237"/>
        <v>0</v>
      </c>
      <c r="CK115" s="1">
        <f t="shared" si="238"/>
        <v>0</v>
      </c>
      <c r="CM115" s="1">
        <f t="shared" si="239"/>
        <v>0</v>
      </c>
      <c r="CN115" s="1">
        <f t="shared" si="240"/>
        <v>0</v>
      </c>
      <c r="CO115" s="1">
        <f t="shared" si="241"/>
        <v>0</v>
      </c>
      <c r="CP115" s="1">
        <f t="shared" si="242"/>
        <v>0</v>
      </c>
      <c r="CQ115" s="1">
        <f t="shared" si="243"/>
        <v>0</v>
      </c>
      <c r="CR115" s="1">
        <f t="shared" si="244"/>
        <v>0</v>
      </c>
      <c r="CS115" s="1">
        <f t="shared" si="245"/>
        <v>0</v>
      </c>
      <c r="CT115" s="1">
        <f t="shared" si="246"/>
        <v>0</v>
      </c>
      <c r="CU115" s="1">
        <f t="shared" si="247"/>
        <v>0</v>
      </c>
      <c r="CV115" s="1">
        <f t="shared" si="248"/>
        <v>0</v>
      </c>
      <c r="CW115" s="1">
        <f t="shared" si="249"/>
        <v>0</v>
      </c>
      <c r="CX115" s="1">
        <f t="shared" si="250"/>
        <v>0</v>
      </c>
      <c r="CY115" s="1">
        <f t="shared" si="251"/>
        <v>0</v>
      </c>
      <c r="CZ115" s="1">
        <f t="shared" si="252"/>
        <v>0</v>
      </c>
      <c r="DA115" s="1">
        <f t="shared" si="253"/>
        <v>0</v>
      </c>
    </row>
    <row r="116" spans="1:105" s="60" customFormat="1" ht="65.25" customHeight="1">
      <c r="A116" s="1380"/>
      <c r="B116" s="255"/>
      <c r="D116" s="433" t="s">
        <v>389</v>
      </c>
      <c r="E116" s="702"/>
      <c r="F116" s="702"/>
      <c r="G116" s="132" t="s">
        <v>1</v>
      </c>
      <c r="H116" s="1" t="s">
        <v>214</v>
      </c>
      <c r="I116" s="132" t="s">
        <v>658</v>
      </c>
      <c r="J116" s="1">
        <v>1</v>
      </c>
      <c r="K116" s="1">
        <v>0</v>
      </c>
      <c r="L116" s="1" t="s">
        <v>6190</v>
      </c>
      <c r="M116" s="899">
        <v>223.54605000000004</v>
      </c>
      <c r="N116" s="185"/>
      <c r="O116" s="185"/>
      <c r="P116" s="185"/>
      <c r="Q116" s="185"/>
      <c r="R116" s="185"/>
      <c r="S116" s="214"/>
      <c r="T116" s="185"/>
      <c r="U116" s="186"/>
      <c r="V116" s="186"/>
      <c r="W116" s="186"/>
      <c r="X116" s="186"/>
      <c r="Y116" s="186"/>
      <c r="Z116" s="186"/>
      <c r="AA116" s="186"/>
      <c r="AB116" s="802"/>
      <c r="AC116" s="802"/>
      <c r="AD116" s="841" t="s">
        <v>231</v>
      </c>
      <c r="AE116" s="161">
        <f t="shared" si="254"/>
        <v>0</v>
      </c>
      <c r="AF116" s="187" t="str">
        <f t="shared" si="212"/>
        <v>No</v>
      </c>
      <c r="AG116" s="246" t="str">
        <f t="shared" si="213"/>
        <v>No</v>
      </c>
      <c r="AH116" s="163" t="str">
        <f t="shared" si="214"/>
        <v>No</v>
      </c>
      <c r="AI116" s="1"/>
      <c r="AJ116" s="373">
        <v>1</v>
      </c>
      <c r="AK116" s="372">
        <f t="shared" si="208"/>
        <v>0</v>
      </c>
      <c r="AN116" s="634">
        <v>6.8</v>
      </c>
      <c r="AO116" s="596">
        <f t="shared" si="211"/>
        <v>0</v>
      </c>
      <c r="AP116" s="669"/>
      <c r="AQ116" s="271">
        <f t="shared" si="215"/>
        <v>0</v>
      </c>
      <c r="AR116" s="271">
        <f t="shared" si="216"/>
        <v>0</v>
      </c>
      <c r="AS116" s="271">
        <f t="shared" si="217"/>
        <v>0</v>
      </c>
      <c r="AT116" s="271">
        <f t="shared" si="218"/>
        <v>0</v>
      </c>
      <c r="AU116" s="271">
        <f t="shared" si="219"/>
        <v>0</v>
      </c>
      <c r="AV116" s="271">
        <f t="shared" si="220"/>
        <v>0</v>
      </c>
      <c r="AW116" s="271">
        <f t="shared" si="228"/>
        <v>0</v>
      </c>
      <c r="AX116" s="271">
        <f t="shared" si="221"/>
        <v>0</v>
      </c>
      <c r="AY116" s="271">
        <f t="shared" si="222"/>
        <v>0</v>
      </c>
      <c r="AZ116" s="271">
        <f t="shared" si="223"/>
        <v>0</v>
      </c>
      <c r="BA116" s="271">
        <f t="shared" si="224"/>
        <v>0</v>
      </c>
      <c r="BB116" s="271">
        <f t="shared" si="225"/>
        <v>0</v>
      </c>
      <c r="BC116" s="271">
        <f t="shared" si="226"/>
        <v>0</v>
      </c>
      <c r="BD116" s="271">
        <f t="shared" si="227"/>
        <v>0</v>
      </c>
      <c r="BE116" s="504">
        <f t="shared" si="255"/>
        <v>0</v>
      </c>
      <c r="BF116" s="504">
        <f t="shared" si="256"/>
        <v>0</v>
      </c>
      <c r="BG116" s="601"/>
      <c r="BH116" s="599">
        <v>1</v>
      </c>
      <c r="BI116" s="271"/>
      <c r="BJ116" s="498">
        <v>6</v>
      </c>
      <c r="BK116" s="1"/>
      <c r="BL116" s="498"/>
      <c r="BM116" s="1"/>
      <c r="BN116" s="498"/>
      <c r="BO116" s="1"/>
      <c r="BP116" s="498"/>
      <c r="BQ116" s="1"/>
      <c r="BR116" s="498"/>
      <c r="BS116" s="1"/>
      <c r="BT116" s="498"/>
      <c r="BU116" s="1"/>
      <c r="BV116" s="498"/>
      <c r="BW116" s="1"/>
      <c r="BX116" s="498"/>
      <c r="BY116" s="1"/>
      <c r="BZ116" s="271"/>
      <c r="CA116" s="1">
        <f t="shared" si="229"/>
        <v>0</v>
      </c>
      <c r="CB116" s="1">
        <f t="shared" si="230"/>
        <v>0</v>
      </c>
      <c r="CC116" s="1">
        <f t="shared" si="231"/>
        <v>0</v>
      </c>
      <c r="CD116" s="1">
        <f t="shared" si="232"/>
        <v>0</v>
      </c>
      <c r="CE116" s="950">
        <f t="shared" si="233"/>
        <v>0</v>
      </c>
      <c r="CF116" s="1">
        <f t="shared" si="234"/>
        <v>0</v>
      </c>
      <c r="CG116" s="1">
        <f t="shared" si="235"/>
        <v>0</v>
      </c>
      <c r="CH116" s="1">
        <f t="shared" si="236"/>
        <v>0</v>
      </c>
      <c r="CJ116" s="1">
        <f t="shared" si="237"/>
        <v>0</v>
      </c>
      <c r="CK116" s="1">
        <f t="shared" si="238"/>
        <v>0</v>
      </c>
      <c r="CM116" s="1">
        <f t="shared" si="239"/>
        <v>0</v>
      </c>
      <c r="CN116" s="1">
        <f t="shared" si="240"/>
        <v>0</v>
      </c>
      <c r="CO116" s="1">
        <f t="shared" si="241"/>
        <v>0</v>
      </c>
      <c r="CP116" s="1">
        <f t="shared" si="242"/>
        <v>0</v>
      </c>
      <c r="CQ116" s="1">
        <f t="shared" si="243"/>
        <v>0</v>
      </c>
      <c r="CR116" s="1">
        <f t="shared" si="244"/>
        <v>0</v>
      </c>
      <c r="CS116" s="1">
        <f t="shared" si="245"/>
        <v>0</v>
      </c>
      <c r="CT116" s="1">
        <f t="shared" si="246"/>
        <v>0</v>
      </c>
      <c r="CU116" s="1">
        <f t="shared" si="247"/>
        <v>0</v>
      </c>
      <c r="CV116" s="1">
        <f t="shared" si="248"/>
        <v>0</v>
      </c>
      <c r="CW116" s="1">
        <f t="shared" si="249"/>
        <v>0</v>
      </c>
      <c r="CX116" s="1">
        <f t="shared" si="250"/>
        <v>0</v>
      </c>
      <c r="CY116" s="1">
        <f t="shared" si="251"/>
        <v>0</v>
      </c>
      <c r="CZ116" s="1">
        <f t="shared" si="252"/>
        <v>0</v>
      </c>
      <c r="DA116" s="1">
        <f t="shared" si="253"/>
        <v>0</v>
      </c>
    </row>
    <row r="117" spans="1:105" s="60" customFormat="1" ht="65.25" customHeight="1">
      <c r="A117" s="1380"/>
      <c r="B117" s="255"/>
      <c r="D117" s="433" t="s">
        <v>801</v>
      </c>
      <c r="E117" s="702"/>
      <c r="F117" s="951" t="s">
        <v>4752</v>
      </c>
      <c r="G117" s="132" t="s">
        <v>1</v>
      </c>
      <c r="H117" s="1" t="s">
        <v>214</v>
      </c>
      <c r="I117" s="132" t="s">
        <v>658</v>
      </c>
      <c r="J117" s="1">
        <v>1</v>
      </c>
      <c r="K117" s="1">
        <v>1</v>
      </c>
      <c r="L117" s="1" t="s">
        <v>6190</v>
      </c>
      <c r="M117" s="899">
        <v>235.00995000000003</v>
      </c>
      <c r="N117" s="185"/>
      <c r="O117" s="185"/>
      <c r="P117" s="185"/>
      <c r="Q117" s="185"/>
      <c r="R117" s="185"/>
      <c r="S117" s="214"/>
      <c r="T117" s="185"/>
      <c r="U117" s="186"/>
      <c r="V117" s="186"/>
      <c r="W117" s="186"/>
      <c r="X117" s="186"/>
      <c r="Y117" s="186"/>
      <c r="Z117" s="186"/>
      <c r="AA117" s="186"/>
      <c r="AB117" s="802"/>
      <c r="AC117" s="802"/>
      <c r="AD117" s="841" t="s">
        <v>231</v>
      </c>
      <c r="AE117" s="161">
        <f t="shared" si="254"/>
        <v>0</v>
      </c>
      <c r="AF117" s="187" t="str">
        <f t="shared" si="212"/>
        <v>No</v>
      </c>
      <c r="AG117" s="246" t="str">
        <f t="shared" si="213"/>
        <v>No</v>
      </c>
      <c r="AH117" s="163" t="str">
        <f t="shared" si="214"/>
        <v>No</v>
      </c>
      <c r="AI117" s="1"/>
      <c r="AJ117" s="373">
        <v>1</v>
      </c>
      <c r="AK117" s="372">
        <f t="shared" si="208"/>
        <v>0</v>
      </c>
      <c r="AN117" s="634">
        <v>6.8</v>
      </c>
      <c r="AO117" s="596">
        <f t="shared" si="211"/>
        <v>0</v>
      </c>
      <c r="AP117" s="669"/>
      <c r="AQ117" s="271">
        <f t="shared" si="215"/>
        <v>0</v>
      </c>
      <c r="AR117" s="271">
        <f t="shared" si="216"/>
        <v>0</v>
      </c>
      <c r="AS117" s="271">
        <f t="shared" si="217"/>
        <v>0</v>
      </c>
      <c r="AT117" s="271">
        <f t="shared" si="218"/>
        <v>0</v>
      </c>
      <c r="AU117" s="271">
        <f t="shared" si="219"/>
        <v>0</v>
      </c>
      <c r="AV117" s="271">
        <f t="shared" si="220"/>
        <v>0</v>
      </c>
      <c r="AW117" s="271">
        <f t="shared" si="228"/>
        <v>0</v>
      </c>
      <c r="AX117" s="271">
        <f t="shared" si="221"/>
        <v>0</v>
      </c>
      <c r="AY117" s="271">
        <f t="shared" si="222"/>
        <v>0</v>
      </c>
      <c r="AZ117" s="271">
        <f t="shared" si="223"/>
        <v>0</v>
      </c>
      <c r="BA117" s="271">
        <f t="shared" si="224"/>
        <v>0</v>
      </c>
      <c r="BB117" s="271">
        <f t="shared" si="225"/>
        <v>0</v>
      </c>
      <c r="BC117" s="271">
        <f t="shared" si="226"/>
        <v>0</v>
      </c>
      <c r="BD117" s="271">
        <f t="shared" si="227"/>
        <v>0</v>
      </c>
      <c r="BE117" s="504">
        <f t="shared" si="255"/>
        <v>0</v>
      </c>
      <c r="BF117" s="504">
        <f t="shared" si="256"/>
        <v>0</v>
      </c>
      <c r="BG117" s="601"/>
      <c r="BH117" s="599">
        <v>1</v>
      </c>
      <c r="BI117" s="271"/>
      <c r="BJ117" s="498">
        <v>10</v>
      </c>
      <c r="BK117" s="1"/>
      <c r="BL117" s="498"/>
      <c r="BM117" s="1"/>
      <c r="BN117" s="498"/>
      <c r="BO117" s="1"/>
      <c r="BP117" s="498"/>
      <c r="BQ117" s="1"/>
      <c r="BR117" s="498"/>
      <c r="BS117" s="1"/>
      <c r="BT117" s="498"/>
      <c r="BU117" s="1"/>
      <c r="BV117" s="498"/>
      <c r="BW117" s="1"/>
      <c r="BX117" s="498"/>
      <c r="BY117" s="1"/>
      <c r="BZ117" s="271"/>
      <c r="CA117" s="1">
        <f t="shared" si="229"/>
        <v>0</v>
      </c>
      <c r="CB117" s="1">
        <f t="shared" si="230"/>
        <v>0</v>
      </c>
      <c r="CC117" s="1">
        <f t="shared" si="231"/>
        <v>0</v>
      </c>
      <c r="CD117" s="1">
        <f t="shared" si="232"/>
        <v>0</v>
      </c>
      <c r="CE117" s="950">
        <f t="shared" si="233"/>
        <v>0</v>
      </c>
      <c r="CF117" s="1">
        <f t="shared" si="234"/>
        <v>0</v>
      </c>
      <c r="CG117" s="1">
        <f t="shared" si="235"/>
        <v>0</v>
      </c>
      <c r="CH117" s="1">
        <f t="shared" si="236"/>
        <v>0</v>
      </c>
      <c r="CJ117" s="1">
        <f t="shared" si="237"/>
        <v>0</v>
      </c>
      <c r="CK117" s="1">
        <f t="shared" si="238"/>
        <v>0</v>
      </c>
      <c r="CM117" s="1">
        <f t="shared" si="239"/>
        <v>0</v>
      </c>
      <c r="CN117" s="1">
        <f t="shared" si="240"/>
        <v>0</v>
      </c>
      <c r="CO117" s="1">
        <f t="shared" si="241"/>
        <v>0</v>
      </c>
      <c r="CP117" s="1">
        <f t="shared" si="242"/>
        <v>0</v>
      </c>
      <c r="CQ117" s="1">
        <f t="shared" si="243"/>
        <v>0</v>
      </c>
      <c r="CR117" s="1">
        <f t="shared" si="244"/>
        <v>0</v>
      </c>
      <c r="CS117" s="1">
        <f t="shared" si="245"/>
        <v>0</v>
      </c>
      <c r="CT117" s="1">
        <f t="shared" si="246"/>
        <v>0</v>
      </c>
      <c r="CU117" s="1">
        <f t="shared" si="247"/>
        <v>0</v>
      </c>
      <c r="CV117" s="1">
        <f t="shared" si="248"/>
        <v>0</v>
      </c>
      <c r="CW117" s="1">
        <f t="shared" si="249"/>
        <v>0</v>
      </c>
      <c r="CX117" s="1">
        <f t="shared" si="250"/>
        <v>0</v>
      </c>
      <c r="CY117" s="1">
        <f t="shared" si="251"/>
        <v>0</v>
      </c>
      <c r="CZ117" s="1">
        <f t="shared" si="252"/>
        <v>0</v>
      </c>
      <c r="DA117" s="1">
        <f t="shared" si="253"/>
        <v>0</v>
      </c>
    </row>
    <row r="118" spans="1:105" s="60" customFormat="1" ht="65.25" customHeight="1">
      <c r="A118" s="1380"/>
      <c r="B118" s="255"/>
      <c r="C118" s="1"/>
      <c r="D118" s="968" t="s">
        <v>390</v>
      </c>
      <c r="E118" s="969"/>
      <c r="F118" s="969"/>
      <c r="G118" s="970" t="s">
        <v>1</v>
      </c>
      <c r="H118" s="971" t="s">
        <v>214</v>
      </c>
      <c r="I118" s="970" t="s">
        <v>659</v>
      </c>
      <c r="J118" s="971">
        <v>1</v>
      </c>
      <c r="K118" s="971">
        <v>0</v>
      </c>
      <c r="L118" s="971" t="s">
        <v>6190</v>
      </c>
      <c r="M118" s="1000">
        <v>217.81410000000002</v>
      </c>
      <c r="N118" s="973"/>
      <c r="O118" s="973"/>
      <c r="P118" s="973"/>
      <c r="Q118" s="973"/>
      <c r="R118" s="973"/>
      <c r="S118" s="1001"/>
      <c r="T118" s="973"/>
      <c r="U118" s="974"/>
      <c r="V118" s="974"/>
      <c r="W118" s="974"/>
      <c r="X118" s="974"/>
      <c r="Y118" s="974"/>
      <c r="Z118" s="974"/>
      <c r="AA118" s="974"/>
      <c r="AB118" s="997"/>
      <c r="AC118" s="997"/>
      <c r="AD118" s="976" t="s">
        <v>231</v>
      </c>
      <c r="AE118" s="977">
        <f t="shared" si="254"/>
        <v>0</v>
      </c>
      <c r="AF118" s="978" t="str">
        <f t="shared" si="212"/>
        <v>No</v>
      </c>
      <c r="AG118" s="1017" t="str">
        <f t="shared" si="213"/>
        <v>No</v>
      </c>
      <c r="AH118" s="967" t="str">
        <f t="shared" si="214"/>
        <v>No</v>
      </c>
      <c r="AI118" s="1"/>
      <c r="AJ118" s="373">
        <v>1</v>
      </c>
      <c r="AK118" s="372">
        <f t="shared" si="208"/>
        <v>0</v>
      </c>
      <c r="AN118" s="634">
        <v>6</v>
      </c>
      <c r="AO118" s="596">
        <f t="shared" si="211"/>
        <v>0</v>
      </c>
      <c r="AP118" s="669"/>
      <c r="AQ118" s="271">
        <f t="shared" si="215"/>
        <v>0</v>
      </c>
      <c r="AR118" s="271">
        <f t="shared" si="216"/>
        <v>0</v>
      </c>
      <c r="AS118" s="271">
        <f t="shared" si="217"/>
        <v>0</v>
      </c>
      <c r="AT118" s="271">
        <f t="shared" si="218"/>
        <v>0</v>
      </c>
      <c r="AU118" s="271">
        <f t="shared" si="219"/>
        <v>0</v>
      </c>
      <c r="AV118" s="271">
        <f t="shared" si="220"/>
        <v>0</v>
      </c>
      <c r="AW118" s="271">
        <f t="shared" si="228"/>
        <v>0</v>
      </c>
      <c r="AX118" s="271">
        <f t="shared" si="221"/>
        <v>0</v>
      </c>
      <c r="AY118" s="271">
        <f t="shared" si="222"/>
        <v>0</v>
      </c>
      <c r="AZ118" s="271">
        <f t="shared" si="223"/>
        <v>0</v>
      </c>
      <c r="BA118" s="271">
        <f t="shared" si="224"/>
        <v>0</v>
      </c>
      <c r="BB118" s="271">
        <f t="shared" si="225"/>
        <v>0</v>
      </c>
      <c r="BC118" s="271">
        <f t="shared" si="226"/>
        <v>0</v>
      </c>
      <c r="BD118" s="271">
        <f t="shared" si="227"/>
        <v>0</v>
      </c>
      <c r="BE118" s="504">
        <f t="shared" si="255"/>
        <v>0</v>
      </c>
      <c r="BF118" s="504">
        <f t="shared" si="256"/>
        <v>0</v>
      </c>
      <c r="BG118" s="601"/>
      <c r="BH118" s="599">
        <v>1</v>
      </c>
      <c r="BI118" s="271"/>
      <c r="BJ118" s="498">
        <v>6</v>
      </c>
      <c r="BK118" s="151"/>
      <c r="BL118" s="498"/>
      <c r="BM118" s="151"/>
      <c r="BN118" s="498"/>
      <c r="BO118" s="151"/>
      <c r="BP118" s="498"/>
      <c r="BQ118" s="151"/>
      <c r="BR118" s="498"/>
      <c r="BS118" s="151"/>
      <c r="BT118" s="498"/>
      <c r="BU118" s="151"/>
      <c r="BV118" s="498"/>
      <c r="BW118" s="151"/>
      <c r="BX118" s="498"/>
      <c r="BY118" s="151"/>
      <c r="BZ118" s="271"/>
      <c r="CA118" s="1">
        <f t="shared" si="229"/>
        <v>0</v>
      </c>
      <c r="CB118" s="1">
        <f t="shared" si="230"/>
        <v>0</v>
      </c>
      <c r="CC118" s="1">
        <f t="shared" si="231"/>
        <v>0</v>
      </c>
      <c r="CD118" s="1">
        <f t="shared" si="232"/>
        <v>0</v>
      </c>
      <c r="CE118" s="950">
        <f t="shared" si="233"/>
        <v>0</v>
      </c>
      <c r="CF118" s="1">
        <f t="shared" si="234"/>
        <v>0</v>
      </c>
      <c r="CG118" s="1">
        <f t="shared" si="235"/>
        <v>0</v>
      </c>
      <c r="CH118" s="1">
        <f t="shared" si="236"/>
        <v>0</v>
      </c>
      <c r="CJ118" s="1">
        <f t="shared" si="237"/>
        <v>0</v>
      </c>
      <c r="CK118" s="1">
        <f t="shared" si="238"/>
        <v>0</v>
      </c>
      <c r="CM118" s="1">
        <f t="shared" si="239"/>
        <v>0</v>
      </c>
      <c r="CN118" s="1">
        <f t="shared" si="240"/>
        <v>0</v>
      </c>
      <c r="CO118" s="1">
        <f t="shared" si="241"/>
        <v>0</v>
      </c>
      <c r="CP118" s="1">
        <f t="shared" si="242"/>
        <v>0</v>
      </c>
      <c r="CQ118" s="1">
        <f t="shared" si="243"/>
        <v>0</v>
      </c>
      <c r="CR118" s="1">
        <f t="shared" si="244"/>
        <v>0</v>
      </c>
      <c r="CS118" s="1">
        <f t="shared" si="245"/>
        <v>0</v>
      </c>
      <c r="CT118" s="1">
        <f t="shared" si="246"/>
        <v>0</v>
      </c>
      <c r="CU118" s="1">
        <f t="shared" si="247"/>
        <v>0</v>
      </c>
      <c r="CV118" s="1">
        <f t="shared" si="248"/>
        <v>0</v>
      </c>
      <c r="CW118" s="1">
        <f t="shared" si="249"/>
        <v>0</v>
      </c>
      <c r="CX118" s="1">
        <f t="shared" si="250"/>
        <v>0</v>
      </c>
      <c r="CY118" s="1">
        <f t="shared" si="251"/>
        <v>0</v>
      </c>
      <c r="CZ118" s="1">
        <f t="shared" si="252"/>
        <v>0</v>
      </c>
      <c r="DA118" s="1">
        <f t="shared" si="253"/>
        <v>0</v>
      </c>
    </row>
    <row r="119" spans="1:105" s="60" customFormat="1" ht="65.25" customHeight="1">
      <c r="A119" s="1380"/>
      <c r="B119" s="255"/>
      <c r="C119" s="1"/>
      <c r="D119" s="968" t="s">
        <v>802</v>
      </c>
      <c r="E119" s="969"/>
      <c r="F119" s="1010" t="s">
        <v>4752</v>
      </c>
      <c r="G119" s="970" t="s">
        <v>1</v>
      </c>
      <c r="H119" s="971" t="s">
        <v>214</v>
      </c>
      <c r="I119" s="970" t="s">
        <v>659</v>
      </c>
      <c r="J119" s="971">
        <v>1</v>
      </c>
      <c r="K119" s="971">
        <v>1</v>
      </c>
      <c r="L119" s="971" t="s">
        <v>6190</v>
      </c>
      <c r="M119" s="1000">
        <v>229.27800000000002</v>
      </c>
      <c r="N119" s="973"/>
      <c r="O119" s="973"/>
      <c r="P119" s="973"/>
      <c r="Q119" s="973"/>
      <c r="R119" s="973"/>
      <c r="S119" s="1001"/>
      <c r="T119" s="973"/>
      <c r="U119" s="974"/>
      <c r="V119" s="974"/>
      <c r="W119" s="974"/>
      <c r="X119" s="974"/>
      <c r="Y119" s="974"/>
      <c r="Z119" s="974"/>
      <c r="AA119" s="974"/>
      <c r="AB119" s="997"/>
      <c r="AC119" s="997"/>
      <c r="AD119" s="976" t="s">
        <v>231</v>
      </c>
      <c r="AE119" s="977">
        <f t="shared" si="254"/>
        <v>0</v>
      </c>
      <c r="AF119" s="978" t="str">
        <f t="shared" si="212"/>
        <v>No</v>
      </c>
      <c r="AG119" s="1017" t="str">
        <f t="shared" si="213"/>
        <v>No</v>
      </c>
      <c r="AH119" s="967" t="str">
        <f t="shared" si="214"/>
        <v>No</v>
      </c>
      <c r="AI119" s="1"/>
      <c r="AJ119" s="373">
        <v>1</v>
      </c>
      <c r="AK119" s="372">
        <f t="shared" si="208"/>
        <v>0</v>
      </c>
      <c r="AN119" s="634">
        <v>6</v>
      </c>
      <c r="AO119" s="596">
        <f t="shared" si="211"/>
        <v>0</v>
      </c>
      <c r="AP119" s="669"/>
      <c r="AQ119" s="271">
        <f t="shared" si="215"/>
        <v>0</v>
      </c>
      <c r="AR119" s="271">
        <f t="shared" si="216"/>
        <v>0</v>
      </c>
      <c r="AS119" s="271">
        <f t="shared" si="217"/>
        <v>0</v>
      </c>
      <c r="AT119" s="271">
        <f t="shared" si="218"/>
        <v>0</v>
      </c>
      <c r="AU119" s="271">
        <f t="shared" si="219"/>
        <v>0</v>
      </c>
      <c r="AV119" s="271">
        <f t="shared" si="220"/>
        <v>0</v>
      </c>
      <c r="AW119" s="271">
        <f t="shared" si="228"/>
        <v>0</v>
      </c>
      <c r="AX119" s="271">
        <f t="shared" si="221"/>
        <v>0</v>
      </c>
      <c r="AY119" s="271">
        <f t="shared" si="222"/>
        <v>0</v>
      </c>
      <c r="AZ119" s="271">
        <f t="shared" si="223"/>
        <v>0</v>
      </c>
      <c r="BA119" s="271">
        <f t="shared" si="224"/>
        <v>0</v>
      </c>
      <c r="BB119" s="271">
        <f t="shared" si="225"/>
        <v>0</v>
      </c>
      <c r="BC119" s="271">
        <f t="shared" si="226"/>
        <v>0</v>
      </c>
      <c r="BD119" s="271">
        <f t="shared" si="227"/>
        <v>0</v>
      </c>
      <c r="BE119" s="504">
        <f t="shared" si="255"/>
        <v>0</v>
      </c>
      <c r="BF119" s="504">
        <f t="shared" si="256"/>
        <v>0</v>
      </c>
      <c r="BG119" s="601"/>
      <c r="BH119" s="599">
        <v>1</v>
      </c>
      <c r="BI119" s="271"/>
      <c r="BJ119" s="498">
        <v>10</v>
      </c>
      <c r="BK119" s="151"/>
      <c r="BL119" s="498"/>
      <c r="BM119" s="151"/>
      <c r="BN119" s="498"/>
      <c r="BO119" s="151"/>
      <c r="BP119" s="498"/>
      <c r="BQ119" s="151"/>
      <c r="BR119" s="498"/>
      <c r="BS119" s="151"/>
      <c r="BT119" s="498"/>
      <c r="BU119" s="151"/>
      <c r="BV119" s="498"/>
      <c r="BW119" s="151"/>
      <c r="BX119" s="498"/>
      <c r="BY119" s="151"/>
      <c r="BZ119" s="271"/>
      <c r="CA119" s="1">
        <f t="shared" si="229"/>
        <v>0</v>
      </c>
      <c r="CB119" s="1">
        <f t="shared" si="230"/>
        <v>0</v>
      </c>
      <c r="CC119" s="1">
        <f t="shared" si="231"/>
        <v>0</v>
      </c>
      <c r="CD119" s="1">
        <f t="shared" si="232"/>
        <v>0</v>
      </c>
      <c r="CE119" s="950">
        <f t="shared" si="233"/>
        <v>0</v>
      </c>
      <c r="CF119" s="1">
        <f t="shared" si="234"/>
        <v>0</v>
      </c>
      <c r="CG119" s="1">
        <f t="shared" si="235"/>
        <v>0</v>
      </c>
      <c r="CH119" s="1">
        <f t="shared" si="236"/>
        <v>0</v>
      </c>
      <c r="CJ119" s="1">
        <f t="shared" si="237"/>
        <v>0</v>
      </c>
      <c r="CK119" s="1">
        <f t="shared" si="238"/>
        <v>0</v>
      </c>
      <c r="CM119" s="1">
        <f t="shared" si="239"/>
        <v>0</v>
      </c>
      <c r="CN119" s="1">
        <f t="shared" si="240"/>
        <v>0</v>
      </c>
      <c r="CO119" s="1">
        <f t="shared" si="241"/>
        <v>0</v>
      </c>
      <c r="CP119" s="1">
        <f t="shared" si="242"/>
        <v>0</v>
      </c>
      <c r="CQ119" s="1">
        <f t="shared" si="243"/>
        <v>0</v>
      </c>
      <c r="CR119" s="1">
        <f t="shared" si="244"/>
        <v>0</v>
      </c>
      <c r="CS119" s="1">
        <f t="shared" si="245"/>
        <v>0</v>
      </c>
      <c r="CT119" s="1">
        <f t="shared" si="246"/>
        <v>0</v>
      </c>
      <c r="CU119" s="1">
        <f t="shared" si="247"/>
        <v>0</v>
      </c>
      <c r="CV119" s="1">
        <f t="shared" si="248"/>
        <v>0</v>
      </c>
      <c r="CW119" s="1">
        <f t="shared" si="249"/>
        <v>0</v>
      </c>
      <c r="CX119" s="1">
        <f t="shared" si="250"/>
        <v>0</v>
      </c>
      <c r="CY119" s="1">
        <f t="shared" si="251"/>
        <v>0</v>
      </c>
      <c r="CZ119" s="1">
        <f t="shared" si="252"/>
        <v>0</v>
      </c>
      <c r="DA119" s="1">
        <f t="shared" si="253"/>
        <v>0</v>
      </c>
    </row>
    <row r="120" spans="1:105" s="1" customFormat="1" ht="65.25" customHeight="1">
      <c r="A120" s="1380"/>
      <c r="B120" s="254"/>
      <c r="D120" s="433" t="s">
        <v>391</v>
      </c>
      <c r="E120" s="702"/>
      <c r="F120" s="951"/>
      <c r="G120" s="132" t="s">
        <v>1</v>
      </c>
      <c r="H120" s="1" t="s">
        <v>220</v>
      </c>
      <c r="I120" s="1395" t="s">
        <v>660</v>
      </c>
      <c r="J120" s="1">
        <v>3</v>
      </c>
      <c r="K120" s="1">
        <v>0</v>
      </c>
      <c r="L120" s="1" t="s">
        <v>6190</v>
      </c>
      <c r="M120" s="899">
        <v>263.66970000000003</v>
      </c>
      <c r="N120" s="185"/>
      <c r="O120" s="185"/>
      <c r="P120" s="185"/>
      <c r="Q120" s="185"/>
      <c r="R120" s="185"/>
      <c r="S120" s="214"/>
      <c r="T120" s="185"/>
      <c r="U120" s="186"/>
      <c r="V120" s="186"/>
      <c r="W120" s="186"/>
      <c r="X120" s="186"/>
      <c r="Y120" s="186"/>
      <c r="Z120" s="186"/>
      <c r="AA120" s="186"/>
      <c r="AB120" s="802"/>
      <c r="AC120" s="802"/>
      <c r="AD120" s="841" t="s">
        <v>231</v>
      </c>
      <c r="AE120" s="161">
        <f t="shared" si="254"/>
        <v>0</v>
      </c>
      <c r="AF120" s="187" t="str">
        <f t="shared" si="212"/>
        <v>No</v>
      </c>
      <c r="AG120" s="246" t="str">
        <f t="shared" si="213"/>
        <v>No</v>
      </c>
      <c r="AH120" s="163" t="str">
        <f t="shared" si="214"/>
        <v>No</v>
      </c>
      <c r="AJ120" s="373">
        <v>3</v>
      </c>
      <c r="AK120" s="372">
        <f t="shared" si="208"/>
        <v>0</v>
      </c>
      <c r="AL120" s="60"/>
      <c r="AM120" s="60"/>
      <c r="AN120" s="634">
        <v>5.5</v>
      </c>
      <c r="AO120" s="596">
        <f t="shared" si="211"/>
        <v>0</v>
      </c>
      <c r="AP120" s="669"/>
      <c r="AQ120" s="271">
        <f t="shared" si="215"/>
        <v>0</v>
      </c>
      <c r="AR120" s="271">
        <f t="shared" si="216"/>
        <v>0</v>
      </c>
      <c r="AS120" s="271">
        <f t="shared" si="217"/>
        <v>0</v>
      </c>
      <c r="AT120" s="271">
        <f t="shared" si="218"/>
        <v>0</v>
      </c>
      <c r="AU120" s="271">
        <f t="shared" si="219"/>
        <v>0</v>
      </c>
      <c r="AV120" s="271">
        <f t="shared" si="220"/>
        <v>0</v>
      </c>
      <c r="AW120" s="271">
        <f t="shared" si="228"/>
        <v>0</v>
      </c>
      <c r="AX120" s="271">
        <f t="shared" si="221"/>
        <v>0</v>
      </c>
      <c r="AY120" s="271">
        <f t="shared" si="222"/>
        <v>0</v>
      </c>
      <c r="AZ120" s="271">
        <f t="shared" si="223"/>
        <v>0</v>
      </c>
      <c r="BA120" s="271">
        <f t="shared" si="224"/>
        <v>0</v>
      </c>
      <c r="BB120" s="271">
        <f t="shared" si="225"/>
        <v>0</v>
      </c>
      <c r="BC120" s="271">
        <f t="shared" si="226"/>
        <v>0</v>
      </c>
      <c r="BD120" s="271">
        <f t="shared" si="227"/>
        <v>0</v>
      </c>
      <c r="BE120" s="504">
        <f t="shared" si="255"/>
        <v>0</v>
      </c>
      <c r="BF120" s="504">
        <f t="shared" si="256"/>
        <v>0</v>
      </c>
      <c r="BG120" s="601"/>
      <c r="BH120" s="599">
        <v>3</v>
      </c>
      <c r="BI120" s="271"/>
      <c r="BJ120" s="498">
        <v>12</v>
      </c>
      <c r="BL120" s="498"/>
      <c r="BN120" s="498"/>
      <c r="BP120" s="498"/>
      <c r="BR120" s="498"/>
      <c r="BT120" s="498"/>
      <c r="BV120" s="498"/>
      <c r="BX120" s="498"/>
      <c r="BZ120" s="271"/>
      <c r="CA120" s="1">
        <f t="shared" si="229"/>
        <v>0</v>
      </c>
      <c r="CB120" s="1">
        <f t="shared" si="230"/>
        <v>0</v>
      </c>
      <c r="CC120" s="1">
        <f t="shared" si="231"/>
        <v>0</v>
      </c>
      <c r="CD120" s="1">
        <f t="shared" si="232"/>
        <v>0</v>
      </c>
      <c r="CE120" s="950">
        <f t="shared" si="233"/>
        <v>0</v>
      </c>
      <c r="CF120" s="1">
        <f t="shared" si="234"/>
        <v>0</v>
      </c>
      <c r="CG120" s="1">
        <f t="shared" si="235"/>
        <v>0</v>
      </c>
      <c r="CH120" s="1">
        <f t="shared" si="236"/>
        <v>0</v>
      </c>
      <c r="CJ120" s="1">
        <f t="shared" si="237"/>
        <v>0</v>
      </c>
      <c r="CK120" s="1">
        <f t="shared" si="238"/>
        <v>0</v>
      </c>
      <c r="CM120" s="1">
        <f t="shared" si="239"/>
        <v>0</v>
      </c>
      <c r="CN120" s="1">
        <f t="shared" si="240"/>
        <v>0</v>
      </c>
      <c r="CO120" s="1">
        <f t="shared" si="241"/>
        <v>0</v>
      </c>
      <c r="CP120" s="1">
        <f t="shared" si="242"/>
        <v>0</v>
      </c>
      <c r="CQ120" s="1">
        <f t="shared" si="243"/>
        <v>0</v>
      </c>
      <c r="CR120" s="1">
        <f t="shared" si="244"/>
        <v>0</v>
      </c>
      <c r="CS120" s="1">
        <f t="shared" si="245"/>
        <v>0</v>
      </c>
      <c r="CT120" s="1">
        <f t="shared" si="246"/>
        <v>0</v>
      </c>
      <c r="CU120" s="1">
        <f t="shared" si="247"/>
        <v>0</v>
      </c>
      <c r="CV120" s="1">
        <f t="shared" si="248"/>
        <v>0</v>
      </c>
      <c r="CW120" s="1">
        <f t="shared" si="249"/>
        <v>0</v>
      </c>
      <c r="CX120" s="1">
        <f t="shared" si="250"/>
        <v>0</v>
      </c>
      <c r="CY120" s="1">
        <f t="shared" si="251"/>
        <v>0</v>
      </c>
      <c r="CZ120" s="1">
        <f t="shared" si="252"/>
        <v>0</v>
      </c>
      <c r="DA120" s="1">
        <f t="shared" si="253"/>
        <v>0</v>
      </c>
    </row>
    <row r="121" spans="1:105" s="1" customFormat="1" ht="65.25" customHeight="1">
      <c r="A121" s="1380"/>
      <c r="B121" s="255"/>
      <c r="D121" s="433" t="s">
        <v>804</v>
      </c>
      <c r="E121" s="702"/>
      <c r="F121" s="951" t="s">
        <v>4752</v>
      </c>
      <c r="G121" s="132" t="s">
        <v>1</v>
      </c>
      <c r="H121" s="1" t="s">
        <v>220</v>
      </c>
      <c r="I121" s="1395"/>
      <c r="J121" s="1">
        <v>3</v>
      </c>
      <c r="K121" s="1">
        <v>3</v>
      </c>
      <c r="L121" s="1" t="s">
        <v>6190</v>
      </c>
      <c r="M121" s="899">
        <v>286.59750000000003</v>
      </c>
      <c r="N121" s="185"/>
      <c r="O121" s="185"/>
      <c r="P121" s="185"/>
      <c r="Q121" s="185"/>
      <c r="R121" s="185"/>
      <c r="S121" s="214"/>
      <c r="T121" s="185"/>
      <c r="U121" s="186"/>
      <c r="V121" s="186"/>
      <c r="W121" s="186"/>
      <c r="X121" s="186"/>
      <c r="Y121" s="186"/>
      <c r="Z121" s="186"/>
      <c r="AA121" s="186"/>
      <c r="AB121" s="802"/>
      <c r="AC121" s="802"/>
      <c r="AD121" s="841" t="s">
        <v>231</v>
      </c>
      <c r="AE121" s="161">
        <f t="shared" si="254"/>
        <v>0</v>
      </c>
      <c r="AF121" s="187" t="str">
        <f t="shared" si="212"/>
        <v>No</v>
      </c>
      <c r="AG121" s="246" t="str">
        <f t="shared" si="213"/>
        <v>No</v>
      </c>
      <c r="AH121" s="163" t="str">
        <f t="shared" si="214"/>
        <v>No</v>
      </c>
      <c r="AJ121" s="373">
        <v>3</v>
      </c>
      <c r="AK121" s="372">
        <f t="shared" si="208"/>
        <v>0</v>
      </c>
      <c r="AL121" s="60"/>
      <c r="AM121" s="60"/>
      <c r="AN121" s="634">
        <v>5.5</v>
      </c>
      <c r="AO121" s="596">
        <f t="shared" si="211"/>
        <v>0</v>
      </c>
      <c r="AP121" s="669"/>
      <c r="AQ121" s="271">
        <f t="shared" si="215"/>
        <v>0</v>
      </c>
      <c r="AR121" s="271">
        <f t="shared" si="216"/>
        <v>0</v>
      </c>
      <c r="AS121" s="271">
        <f t="shared" si="217"/>
        <v>0</v>
      </c>
      <c r="AT121" s="271">
        <f t="shared" si="218"/>
        <v>0</v>
      </c>
      <c r="AU121" s="271">
        <f t="shared" si="219"/>
        <v>0</v>
      </c>
      <c r="AV121" s="271">
        <f t="shared" si="220"/>
        <v>0</v>
      </c>
      <c r="AW121" s="271">
        <f t="shared" si="228"/>
        <v>0</v>
      </c>
      <c r="AX121" s="271">
        <f t="shared" si="221"/>
        <v>0</v>
      </c>
      <c r="AY121" s="271">
        <f t="shared" si="222"/>
        <v>0</v>
      </c>
      <c r="AZ121" s="271">
        <f t="shared" si="223"/>
        <v>0</v>
      </c>
      <c r="BA121" s="271">
        <f t="shared" si="224"/>
        <v>0</v>
      </c>
      <c r="BB121" s="271">
        <f t="shared" si="225"/>
        <v>0</v>
      </c>
      <c r="BC121" s="271">
        <f t="shared" si="226"/>
        <v>0</v>
      </c>
      <c r="BD121" s="271">
        <f t="shared" si="227"/>
        <v>0</v>
      </c>
      <c r="BE121" s="504">
        <f t="shared" si="255"/>
        <v>0</v>
      </c>
      <c r="BF121" s="504">
        <f t="shared" si="256"/>
        <v>0</v>
      </c>
      <c r="BG121" s="601"/>
      <c r="BH121" s="599">
        <v>3</v>
      </c>
      <c r="BI121" s="271"/>
      <c r="BJ121" s="498">
        <v>16</v>
      </c>
      <c r="BL121" s="498"/>
      <c r="BN121" s="498"/>
      <c r="BP121" s="498"/>
      <c r="BR121" s="498"/>
      <c r="BT121" s="498"/>
      <c r="BV121" s="498"/>
      <c r="BX121" s="498"/>
      <c r="BZ121" s="271"/>
      <c r="CA121" s="1">
        <f t="shared" si="229"/>
        <v>0</v>
      </c>
      <c r="CB121" s="1">
        <f t="shared" si="230"/>
        <v>0</v>
      </c>
      <c r="CC121" s="1">
        <f t="shared" si="231"/>
        <v>0</v>
      </c>
      <c r="CD121" s="1">
        <f t="shared" si="232"/>
        <v>0</v>
      </c>
      <c r="CE121" s="950">
        <f t="shared" si="233"/>
        <v>0</v>
      </c>
      <c r="CF121" s="1">
        <f t="shared" si="234"/>
        <v>0</v>
      </c>
      <c r="CG121" s="1">
        <f t="shared" si="235"/>
        <v>0</v>
      </c>
      <c r="CH121" s="1">
        <f t="shared" si="236"/>
        <v>0</v>
      </c>
      <c r="CJ121" s="1">
        <f t="shared" si="237"/>
        <v>0</v>
      </c>
      <c r="CK121" s="1">
        <f t="shared" si="238"/>
        <v>0</v>
      </c>
      <c r="CM121" s="1">
        <f t="shared" si="239"/>
        <v>0</v>
      </c>
      <c r="CN121" s="1">
        <f t="shared" si="240"/>
        <v>0</v>
      </c>
      <c r="CO121" s="1">
        <f t="shared" si="241"/>
        <v>0</v>
      </c>
      <c r="CP121" s="1">
        <f t="shared" si="242"/>
        <v>0</v>
      </c>
      <c r="CQ121" s="1">
        <f t="shared" si="243"/>
        <v>0</v>
      </c>
      <c r="CR121" s="1">
        <f t="shared" si="244"/>
        <v>0</v>
      </c>
      <c r="CS121" s="1">
        <f t="shared" si="245"/>
        <v>0</v>
      </c>
      <c r="CT121" s="1">
        <f t="shared" si="246"/>
        <v>0</v>
      </c>
      <c r="CU121" s="1">
        <f t="shared" si="247"/>
        <v>0</v>
      </c>
      <c r="CV121" s="1">
        <f t="shared" si="248"/>
        <v>0</v>
      </c>
      <c r="CW121" s="1">
        <f t="shared" si="249"/>
        <v>0</v>
      </c>
      <c r="CX121" s="1">
        <f t="shared" si="250"/>
        <v>0</v>
      </c>
      <c r="CY121" s="1">
        <f t="shared" si="251"/>
        <v>0</v>
      </c>
      <c r="CZ121" s="1">
        <f t="shared" si="252"/>
        <v>0</v>
      </c>
      <c r="DA121" s="1">
        <f t="shared" si="253"/>
        <v>0</v>
      </c>
    </row>
    <row r="122" spans="1:105" s="60" customFormat="1" ht="65.25" customHeight="1">
      <c r="A122" s="1380"/>
      <c r="B122" s="255"/>
      <c r="C122" s="1"/>
      <c r="D122" s="968" t="s">
        <v>392</v>
      </c>
      <c r="E122" s="969"/>
      <c r="F122" s="1010"/>
      <c r="G122" s="970" t="s">
        <v>1</v>
      </c>
      <c r="H122" s="971" t="s">
        <v>220</v>
      </c>
      <c r="I122" s="1385" t="s">
        <v>4757</v>
      </c>
      <c r="J122" s="971">
        <v>5</v>
      </c>
      <c r="K122" s="971">
        <v>0</v>
      </c>
      <c r="L122" s="971" t="s">
        <v>6190</v>
      </c>
      <c r="M122" s="1000">
        <v>620.17406220000009</v>
      </c>
      <c r="N122" s="973"/>
      <c r="O122" s="973"/>
      <c r="P122" s="973"/>
      <c r="Q122" s="973"/>
      <c r="R122" s="973"/>
      <c r="S122" s="1001"/>
      <c r="T122" s="973"/>
      <c r="U122" s="974"/>
      <c r="V122" s="974"/>
      <c r="W122" s="974"/>
      <c r="X122" s="974"/>
      <c r="Y122" s="974"/>
      <c r="Z122" s="974"/>
      <c r="AA122" s="974"/>
      <c r="AB122" s="997"/>
      <c r="AC122" s="997"/>
      <c r="AD122" s="976" t="s">
        <v>231</v>
      </c>
      <c r="AE122" s="977">
        <f t="shared" si="254"/>
        <v>0</v>
      </c>
      <c r="AF122" s="978" t="str">
        <f t="shared" si="212"/>
        <v>No</v>
      </c>
      <c r="AG122" s="1017" t="str">
        <f t="shared" si="213"/>
        <v>No</v>
      </c>
      <c r="AH122" s="967" t="str">
        <f t="shared" si="214"/>
        <v>No</v>
      </c>
      <c r="AI122" s="1"/>
      <c r="AJ122" s="373">
        <v>5</v>
      </c>
      <c r="AK122" s="372">
        <f t="shared" si="208"/>
        <v>0</v>
      </c>
      <c r="AN122" s="634">
        <v>7</v>
      </c>
      <c r="AO122" s="596">
        <f t="shared" si="211"/>
        <v>0</v>
      </c>
      <c r="AP122" s="669"/>
      <c r="AQ122" s="271">
        <f t="shared" si="215"/>
        <v>0</v>
      </c>
      <c r="AR122" s="271">
        <f t="shared" si="216"/>
        <v>0</v>
      </c>
      <c r="AS122" s="271">
        <f t="shared" si="217"/>
        <v>0</v>
      </c>
      <c r="AT122" s="271">
        <f t="shared" si="218"/>
        <v>0</v>
      </c>
      <c r="AU122" s="271">
        <f t="shared" si="219"/>
        <v>0</v>
      </c>
      <c r="AV122" s="271">
        <f t="shared" si="220"/>
        <v>0</v>
      </c>
      <c r="AW122" s="271">
        <f t="shared" si="228"/>
        <v>0</v>
      </c>
      <c r="AX122" s="271">
        <f t="shared" si="221"/>
        <v>0</v>
      </c>
      <c r="AY122" s="271">
        <f t="shared" si="222"/>
        <v>0</v>
      </c>
      <c r="AZ122" s="271">
        <f t="shared" si="223"/>
        <v>0</v>
      </c>
      <c r="BA122" s="271">
        <f t="shared" si="224"/>
        <v>0</v>
      </c>
      <c r="BB122" s="271">
        <f t="shared" si="225"/>
        <v>0</v>
      </c>
      <c r="BC122" s="271">
        <f t="shared" si="226"/>
        <v>0</v>
      </c>
      <c r="BD122" s="271">
        <f t="shared" si="227"/>
        <v>0</v>
      </c>
      <c r="BE122" s="504">
        <f t="shared" si="255"/>
        <v>0</v>
      </c>
      <c r="BF122" s="504">
        <f t="shared" si="256"/>
        <v>0</v>
      </c>
      <c r="BG122" s="601"/>
      <c r="BH122" s="599">
        <v>5</v>
      </c>
      <c r="BI122" s="271"/>
      <c r="BJ122" s="498">
        <v>30</v>
      </c>
      <c r="BK122" s="151"/>
      <c r="BL122" s="498"/>
      <c r="BM122" s="151"/>
      <c r="BN122" s="498"/>
      <c r="BO122" s="151"/>
      <c r="BP122" s="498"/>
      <c r="BQ122" s="151"/>
      <c r="BR122" s="498"/>
      <c r="BS122" s="151"/>
      <c r="BT122" s="498"/>
      <c r="BU122" s="151"/>
      <c r="BV122" s="498"/>
      <c r="BW122" s="151"/>
      <c r="BX122" s="498"/>
      <c r="BY122" s="151"/>
      <c r="BZ122" s="271"/>
      <c r="CA122" s="1">
        <f t="shared" si="229"/>
        <v>0</v>
      </c>
      <c r="CB122" s="1">
        <f t="shared" si="230"/>
        <v>0</v>
      </c>
      <c r="CC122" s="1">
        <f t="shared" si="231"/>
        <v>0</v>
      </c>
      <c r="CD122" s="1">
        <f t="shared" si="232"/>
        <v>0</v>
      </c>
      <c r="CE122" s="950">
        <f t="shared" si="233"/>
        <v>0</v>
      </c>
      <c r="CF122" s="1">
        <f t="shared" si="234"/>
        <v>0</v>
      </c>
      <c r="CG122" s="1">
        <f t="shared" si="235"/>
        <v>0</v>
      </c>
      <c r="CH122" s="1">
        <f t="shared" si="236"/>
        <v>0</v>
      </c>
      <c r="CJ122" s="1">
        <f t="shared" si="237"/>
        <v>0</v>
      </c>
      <c r="CK122" s="1">
        <f t="shared" si="238"/>
        <v>0</v>
      </c>
      <c r="CM122" s="1">
        <f t="shared" si="239"/>
        <v>0</v>
      </c>
      <c r="CN122" s="1">
        <f t="shared" si="240"/>
        <v>0</v>
      </c>
      <c r="CO122" s="1">
        <f t="shared" si="241"/>
        <v>0</v>
      </c>
      <c r="CP122" s="1">
        <f t="shared" si="242"/>
        <v>0</v>
      </c>
      <c r="CQ122" s="1">
        <f t="shared" si="243"/>
        <v>0</v>
      </c>
      <c r="CR122" s="1">
        <f t="shared" si="244"/>
        <v>0</v>
      </c>
      <c r="CS122" s="1">
        <f t="shared" si="245"/>
        <v>0</v>
      </c>
      <c r="CT122" s="1">
        <f t="shared" si="246"/>
        <v>0</v>
      </c>
      <c r="CU122" s="1">
        <f t="shared" si="247"/>
        <v>0</v>
      </c>
      <c r="CV122" s="1">
        <f t="shared" si="248"/>
        <v>0</v>
      </c>
      <c r="CW122" s="1">
        <f t="shared" si="249"/>
        <v>0</v>
      </c>
      <c r="CX122" s="1">
        <f t="shared" si="250"/>
        <v>0</v>
      </c>
      <c r="CY122" s="1">
        <f t="shared" si="251"/>
        <v>0</v>
      </c>
      <c r="CZ122" s="1">
        <f t="shared" si="252"/>
        <v>0</v>
      </c>
      <c r="DA122" s="1">
        <f t="shared" si="253"/>
        <v>0</v>
      </c>
    </row>
    <row r="123" spans="1:105" s="60" customFormat="1" ht="65.25" customHeight="1">
      <c r="A123" s="1381"/>
      <c r="B123" s="247"/>
      <c r="C123" s="164"/>
      <c r="D123" s="1005" t="s">
        <v>803</v>
      </c>
      <c r="E123" s="991"/>
      <c r="F123" s="1011" t="s">
        <v>4752</v>
      </c>
      <c r="G123" s="992" t="s">
        <v>1</v>
      </c>
      <c r="H123" s="938" t="s">
        <v>220</v>
      </c>
      <c r="I123" s="1386"/>
      <c r="J123" s="938">
        <v>5</v>
      </c>
      <c r="K123" s="938">
        <v>5</v>
      </c>
      <c r="L123" s="938" t="s">
        <v>6190</v>
      </c>
      <c r="M123" s="1006">
        <v>659.17425000000003</v>
      </c>
      <c r="N123" s="994"/>
      <c r="O123" s="994"/>
      <c r="P123" s="994"/>
      <c r="Q123" s="994"/>
      <c r="R123" s="994"/>
      <c r="S123" s="1007"/>
      <c r="T123" s="994"/>
      <c r="U123" s="995"/>
      <c r="V123" s="995"/>
      <c r="W123" s="995"/>
      <c r="X123" s="995"/>
      <c r="Y123" s="995"/>
      <c r="Z123" s="995"/>
      <c r="AA123" s="995"/>
      <c r="AB123" s="1008"/>
      <c r="AC123" s="1008"/>
      <c r="AD123" s="964" t="s">
        <v>231</v>
      </c>
      <c r="AE123" s="965">
        <f t="shared" si="254"/>
        <v>0</v>
      </c>
      <c r="AF123" s="966" t="str">
        <f t="shared" si="212"/>
        <v>No</v>
      </c>
      <c r="AG123" s="1075" t="str">
        <f t="shared" si="213"/>
        <v>No</v>
      </c>
      <c r="AH123" s="967" t="str">
        <f t="shared" si="214"/>
        <v>No</v>
      </c>
      <c r="AI123" s="1"/>
      <c r="AJ123" s="375">
        <v>5</v>
      </c>
      <c r="AK123" s="372">
        <f>AJ123*N123+AJ123*O123+AJ123*P123+AJ123*Q123+AJ123*R123+AJ123*S123+AJ123*U123+AJ123*W123+AJ123*X123+AJ123*Y123+AJ123*Z123+AJ123*AA123+AJ123*V123+AJ123*AB123+AJ123*AC123+AJ123*T123</f>
        <v>0</v>
      </c>
      <c r="AN123" s="634">
        <v>7</v>
      </c>
      <c r="AO123" s="596">
        <f t="shared" si="211"/>
        <v>0</v>
      </c>
      <c r="AP123" s="669"/>
      <c r="AQ123" s="271">
        <f t="shared" si="215"/>
        <v>0</v>
      </c>
      <c r="AR123" s="271">
        <f t="shared" si="216"/>
        <v>0</v>
      </c>
      <c r="AS123" s="271">
        <f t="shared" si="217"/>
        <v>0</v>
      </c>
      <c r="AT123" s="271">
        <f t="shared" si="218"/>
        <v>0</v>
      </c>
      <c r="AU123" s="271">
        <f t="shared" si="219"/>
        <v>0</v>
      </c>
      <c r="AV123" s="271">
        <f t="shared" si="220"/>
        <v>0</v>
      </c>
      <c r="AW123" s="271">
        <f t="shared" si="228"/>
        <v>0</v>
      </c>
      <c r="AX123" s="271">
        <f t="shared" si="221"/>
        <v>0</v>
      </c>
      <c r="AY123" s="271">
        <f t="shared" si="222"/>
        <v>0</v>
      </c>
      <c r="AZ123" s="271">
        <f t="shared" si="223"/>
        <v>0</v>
      </c>
      <c r="BA123" s="271">
        <f t="shared" si="224"/>
        <v>0</v>
      </c>
      <c r="BB123" s="271">
        <f t="shared" si="225"/>
        <v>0</v>
      </c>
      <c r="BC123" s="271">
        <f t="shared" si="226"/>
        <v>0</v>
      </c>
      <c r="BD123" s="271">
        <f t="shared" si="227"/>
        <v>0</v>
      </c>
      <c r="BE123" s="504">
        <f t="shared" si="255"/>
        <v>0</v>
      </c>
      <c r="BF123" s="504">
        <f t="shared" si="256"/>
        <v>0</v>
      </c>
      <c r="BG123" s="601"/>
      <c r="BH123" s="599">
        <v>5</v>
      </c>
      <c r="BI123" s="271"/>
      <c r="BJ123" s="499">
        <v>34</v>
      </c>
      <c r="BK123" s="165"/>
      <c r="BL123" s="499"/>
      <c r="BM123" s="165"/>
      <c r="BN123" s="499"/>
      <c r="BO123" s="165"/>
      <c r="BP123" s="499"/>
      <c r="BQ123" s="165"/>
      <c r="BR123" s="499"/>
      <c r="BS123" s="165"/>
      <c r="BT123" s="499"/>
      <c r="BU123" s="165"/>
      <c r="BV123" s="499"/>
      <c r="BW123" s="165"/>
      <c r="BX123" s="499"/>
      <c r="BY123" s="165"/>
      <c r="BZ123" s="271"/>
      <c r="CA123" s="1">
        <f t="shared" si="229"/>
        <v>0</v>
      </c>
      <c r="CB123" s="1">
        <f t="shared" si="230"/>
        <v>0</v>
      </c>
      <c r="CC123" s="1">
        <f t="shared" si="231"/>
        <v>0</v>
      </c>
      <c r="CD123" s="1">
        <f t="shared" si="232"/>
        <v>0</v>
      </c>
      <c r="CE123" s="950">
        <f t="shared" si="233"/>
        <v>0</v>
      </c>
      <c r="CF123" s="1">
        <f t="shared" si="234"/>
        <v>0</v>
      </c>
      <c r="CG123" s="1">
        <f t="shared" si="235"/>
        <v>0</v>
      </c>
      <c r="CH123" s="1">
        <f t="shared" si="236"/>
        <v>0</v>
      </c>
      <c r="CJ123" s="1">
        <f t="shared" si="237"/>
        <v>0</v>
      </c>
      <c r="CK123" s="1">
        <f t="shared" si="238"/>
        <v>0</v>
      </c>
      <c r="CM123" s="1">
        <f t="shared" si="239"/>
        <v>0</v>
      </c>
      <c r="CN123" s="1">
        <f t="shared" si="240"/>
        <v>0</v>
      </c>
      <c r="CO123" s="1">
        <f t="shared" si="241"/>
        <v>0</v>
      </c>
      <c r="CP123" s="1">
        <f t="shared" si="242"/>
        <v>0</v>
      </c>
      <c r="CQ123" s="1">
        <f t="shared" si="243"/>
        <v>0</v>
      </c>
      <c r="CR123" s="1">
        <f t="shared" si="244"/>
        <v>0</v>
      </c>
      <c r="CS123" s="1">
        <f t="shared" si="245"/>
        <v>0</v>
      </c>
      <c r="CT123" s="1">
        <f t="shared" si="246"/>
        <v>0</v>
      </c>
      <c r="CU123" s="1">
        <f t="shared" si="247"/>
        <v>0</v>
      </c>
      <c r="CV123" s="1">
        <f t="shared" si="248"/>
        <v>0</v>
      </c>
      <c r="CW123" s="1">
        <f t="shared" si="249"/>
        <v>0</v>
      </c>
      <c r="CX123" s="1">
        <f t="shared" si="250"/>
        <v>0</v>
      </c>
      <c r="CY123" s="1">
        <f t="shared" si="251"/>
        <v>0</v>
      </c>
      <c r="CZ123" s="1">
        <f t="shared" si="252"/>
        <v>0</v>
      </c>
      <c r="DA123" s="1">
        <f t="shared" si="253"/>
        <v>0</v>
      </c>
    </row>
    <row r="124" spans="1:105" s="60" customFormat="1" ht="32.75" customHeight="1">
      <c r="A124" s="1"/>
      <c r="B124" s="249"/>
      <c r="C124" s="9"/>
      <c r="D124" s="440"/>
      <c r="E124" s="707"/>
      <c r="F124" s="707"/>
      <c r="G124" s="399"/>
      <c r="H124" s="9"/>
      <c r="I124" s="158"/>
      <c r="J124" s="9"/>
      <c r="K124" s="9"/>
      <c r="L124" s="1301" t="s">
        <v>749</v>
      </c>
      <c r="N124" s="237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807"/>
      <c r="AC124" s="807"/>
      <c r="AD124" s="9"/>
      <c r="AE124" s="187"/>
      <c r="AF124" s="9"/>
      <c r="AG124" s="246"/>
      <c r="AH124" s="536"/>
      <c r="AI124" s="1"/>
      <c r="AJ124" s="8"/>
      <c r="AK124" s="64"/>
      <c r="AN124" s="637"/>
      <c r="AO124" s="596"/>
      <c r="AP124" s="669"/>
      <c r="AQ124" s="271"/>
      <c r="AR124" s="271"/>
      <c r="AS124" s="271"/>
      <c r="AT124" s="271"/>
      <c r="AU124" s="271"/>
      <c r="AV124" s="271"/>
      <c r="AW124" s="271">
        <f t="shared" si="228"/>
        <v>0</v>
      </c>
      <c r="AX124" s="271"/>
      <c r="AY124" s="271"/>
      <c r="AZ124" s="271"/>
      <c r="BA124" s="271"/>
      <c r="BB124" s="271"/>
      <c r="BC124" s="271"/>
      <c r="BD124" s="271"/>
      <c r="BE124" s="504"/>
      <c r="BF124" s="504"/>
      <c r="BG124" s="601"/>
      <c r="BH124" s="599"/>
      <c r="BI124" s="271"/>
      <c r="BJ124" s="496"/>
      <c r="BK124" s="9"/>
      <c r="BL124" s="496"/>
      <c r="BM124" s="9"/>
      <c r="BN124" s="496"/>
      <c r="BO124" s="9"/>
      <c r="BP124" s="496"/>
      <c r="BQ124" s="9"/>
      <c r="BR124" s="496"/>
      <c r="BS124" s="9"/>
      <c r="BT124" s="496"/>
      <c r="BU124" s="9"/>
      <c r="BV124" s="496"/>
      <c r="BW124" s="9"/>
      <c r="BX124" s="496"/>
      <c r="BY124" s="9"/>
      <c r="BZ124" s="271"/>
      <c r="CA124" s="1">
        <f t="shared" si="229"/>
        <v>0</v>
      </c>
      <c r="CB124" s="1">
        <f t="shared" si="230"/>
        <v>0</v>
      </c>
      <c r="CC124" s="1">
        <f t="shared" si="231"/>
        <v>0</v>
      </c>
      <c r="CD124" s="1">
        <f t="shared" si="232"/>
        <v>0</v>
      </c>
      <c r="CE124" s="950">
        <f t="shared" si="233"/>
        <v>0</v>
      </c>
      <c r="CF124" s="1">
        <f t="shared" si="234"/>
        <v>0</v>
      </c>
      <c r="CG124" s="1">
        <f t="shared" si="235"/>
        <v>0</v>
      </c>
      <c r="CH124" s="1">
        <f t="shared" si="236"/>
        <v>0</v>
      </c>
      <c r="CJ124" s="1">
        <f t="shared" si="237"/>
        <v>0</v>
      </c>
      <c r="CK124" s="1">
        <f t="shared" si="238"/>
        <v>0</v>
      </c>
      <c r="CM124" s="1">
        <f t="shared" si="239"/>
        <v>0</v>
      </c>
      <c r="CN124" s="1">
        <f t="shared" si="240"/>
        <v>0</v>
      </c>
      <c r="CO124" s="1">
        <f t="shared" si="241"/>
        <v>0</v>
      </c>
      <c r="CP124" s="1">
        <f t="shared" si="242"/>
        <v>0</v>
      </c>
      <c r="CQ124" s="1">
        <f t="shared" si="243"/>
        <v>0</v>
      </c>
      <c r="CR124" s="1">
        <f t="shared" si="244"/>
        <v>0</v>
      </c>
      <c r="CS124" s="1">
        <f t="shared" si="245"/>
        <v>0</v>
      </c>
      <c r="CT124" s="1">
        <f t="shared" si="246"/>
        <v>0</v>
      </c>
      <c r="CU124" s="1">
        <f t="shared" si="247"/>
        <v>0</v>
      </c>
      <c r="CV124" s="1">
        <f t="shared" si="248"/>
        <v>0</v>
      </c>
      <c r="CW124" s="1">
        <f t="shared" si="249"/>
        <v>0</v>
      </c>
      <c r="CX124" s="1">
        <f t="shared" si="250"/>
        <v>0</v>
      </c>
      <c r="CY124" s="1">
        <f t="shared" si="251"/>
        <v>0</v>
      </c>
      <c r="CZ124" s="1">
        <f t="shared" si="252"/>
        <v>0</v>
      </c>
      <c r="DA124" s="1">
        <f t="shared" si="253"/>
        <v>0</v>
      </c>
    </row>
    <row r="125" spans="1:105" s="1" customFormat="1" ht="65.25" customHeight="1">
      <c r="A125" s="699"/>
      <c r="B125" s="700"/>
      <c r="C125" s="144"/>
      <c r="D125" s="437" t="s">
        <v>590</v>
      </c>
      <c r="E125" s="706" t="s">
        <v>88</v>
      </c>
      <c r="F125" s="1067" t="s">
        <v>6208</v>
      </c>
      <c r="G125" s="145" t="s">
        <v>37</v>
      </c>
      <c r="H125" s="179" t="s">
        <v>215</v>
      </c>
      <c r="I125" s="145" t="s">
        <v>4763</v>
      </c>
      <c r="J125" s="179">
        <v>1</v>
      </c>
      <c r="K125" s="179">
        <v>0</v>
      </c>
      <c r="L125" s="179" t="s">
        <v>6190</v>
      </c>
      <c r="M125" s="901">
        <v>401.23650000000004</v>
      </c>
      <c r="N125" s="181"/>
      <c r="O125" s="181"/>
      <c r="P125" s="181"/>
      <c r="Q125" s="181"/>
      <c r="R125" s="181"/>
      <c r="S125" s="219"/>
      <c r="T125" s="181"/>
      <c r="U125" s="182"/>
      <c r="V125" s="182"/>
      <c r="W125" s="182"/>
      <c r="X125" s="182"/>
      <c r="Y125" s="182"/>
      <c r="Z125" s="182"/>
      <c r="AA125" s="182"/>
      <c r="AB125" s="844" t="s">
        <v>231</v>
      </c>
      <c r="AC125" s="844" t="s">
        <v>231</v>
      </c>
      <c r="AD125" s="182"/>
      <c r="AE125" s="592">
        <f t="shared" ref="AE125:AE134" si="257">M125*N125+M125*O125+M125*P125+M125*Q125+M125*R125+M125*S125+M125*U125+M125*W125+M125*X125+M125*Y125+M125*Z125+M125*AA125+M125*V125+M125*AD125+M125*T125</f>
        <v>0</v>
      </c>
      <c r="AF125" s="183" t="str">
        <f t="shared" ref="AF125:AF144" si="258">IF(B125="New","Yes","No")</f>
        <v>No</v>
      </c>
      <c r="AG125" s="401" t="str">
        <f>IF(SUM(N125:AD125)&gt;0,"Yes","No")</f>
        <v>No</v>
      </c>
      <c r="AH125" s="163" t="str">
        <f t="shared" ref="AH125:AH144" si="259">IF(F125="P24 cat.","Yes","No")</f>
        <v>Yes</v>
      </c>
      <c r="AJ125" s="371">
        <v>3</v>
      </c>
      <c r="AK125" s="374">
        <f>AJ125*N125+AJ125*O125+AJ125*P125+AJ125*Q125+AJ125*R125+AJ125*S125+AJ125*U125+AJ125*W125+AJ125*X125+AJ125*Y125+AJ125*Z125+AJ125*AA125+AJ125*V125+AJ125*AD125+AJ125*T125</f>
        <v>0</v>
      </c>
      <c r="AL125" s="60"/>
      <c r="AM125" s="60"/>
      <c r="AN125" s="634">
        <v>6.85</v>
      </c>
      <c r="AO125" s="596">
        <f t="shared" ref="AO125:AO164" si="260">SUM(N125:AD125)*AN125</f>
        <v>0</v>
      </c>
      <c r="AP125" s="669"/>
      <c r="AQ125" s="271">
        <f t="shared" ref="AQ125:AQ144" si="261">N125*J125</f>
        <v>0</v>
      </c>
      <c r="AR125" s="271">
        <f t="shared" ref="AR125:AR144" si="262">O125*J125</f>
        <v>0</v>
      </c>
      <c r="AS125" s="271">
        <f t="shared" ref="AS125:AS144" si="263">P125*J125</f>
        <v>0</v>
      </c>
      <c r="AT125" s="271">
        <f t="shared" ref="AT125:AT144" si="264">Q125*J125</f>
        <v>0</v>
      </c>
      <c r="AU125" s="271">
        <f t="shared" ref="AU125:AU144" si="265">R125*J125</f>
        <v>0</v>
      </c>
      <c r="AV125" s="271">
        <f t="shared" ref="AV125:AV144" si="266">S125*J125</f>
        <v>0</v>
      </c>
      <c r="AW125" s="271">
        <f t="shared" si="228"/>
        <v>0</v>
      </c>
      <c r="AX125" s="271">
        <f t="shared" ref="AX125:AX144" si="267">U125*J125</f>
        <v>0</v>
      </c>
      <c r="AY125" s="271">
        <f t="shared" ref="AY125:AY144" si="268">J125*V125</f>
        <v>0</v>
      </c>
      <c r="AZ125" s="271">
        <f t="shared" ref="AZ125:AZ144" si="269">W125*J125</f>
        <v>0</v>
      </c>
      <c r="BA125" s="271">
        <f t="shared" ref="BA125:BA144" si="270">X125*J125</f>
        <v>0</v>
      </c>
      <c r="BB125" s="271">
        <f t="shared" ref="BB125:BB144" si="271">Y125*J125</f>
        <v>0</v>
      </c>
      <c r="BC125" s="271">
        <f t="shared" ref="BC125:BC144" si="272">Z125*J125</f>
        <v>0</v>
      </c>
      <c r="BD125" s="271">
        <f t="shared" ref="BD125:BD144" si="273">AA125*J125</f>
        <v>0</v>
      </c>
      <c r="BE125" s="504"/>
      <c r="BF125" s="504"/>
      <c r="BG125" s="601">
        <f t="shared" ref="BG125:BG134" si="274">AD125*J125</f>
        <v>0</v>
      </c>
      <c r="BH125" s="599">
        <v>3</v>
      </c>
      <c r="BI125" s="271"/>
      <c r="BJ125" s="497">
        <v>9</v>
      </c>
      <c r="BK125" s="179"/>
      <c r="BL125" s="497"/>
      <c r="BM125" s="179"/>
      <c r="BN125" s="497"/>
      <c r="BO125" s="179"/>
      <c r="BP125" s="497"/>
      <c r="BQ125" s="179"/>
      <c r="BR125" s="497"/>
      <c r="BS125" s="179"/>
      <c r="BT125" s="497"/>
      <c r="BU125" s="179"/>
      <c r="BV125" s="497"/>
      <c r="BW125" s="179"/>
      <c r="BX125" s="497"/>
      <c r="BY125" s="179"/>
      <c r="BZ125" s="271"/>
      <c r="CA125" s="1">
        <f t="shared" si="229"/>
        <v>0</v>
      </c>
      <c r="CB125" s="1">
        <f t="shared" si="230"/>
        <v>0</v>
      </c>
      <c r="CC125" s="1">
        <f t="shared" si="231"/>
        <v>0</v>
      </c>
      <c r="CD125" s="1">
        <f t="shared" si="232"/>
        <v>0</v>
      </c>
      <c r="CE125" s="950">
        <f t="shared" si="233"/>
        <v>0</v>
      </c>
      <c r="CF125" s="1">
        <f t="shared" si="234"/>
        <v>0</v>
      </c>
      <c r="CG125" s="1">
        <f t="shared" si="235"/>
        <v>0</v>
      </c>
      <c r="CH125" s="1">
        <f t="shared" si="236"/>
        <v>0</v>
      </c>
      <c r="CJ125" s="1">
        <f t="shared" si="237"/>
        <v>0</v>
      </c>
      <c r="CK125" s="1">
        <f t="shared" si="238"/>
        <v>0</v>
      </c>
      <c r="CM125" s="1">
        <f t="shared" si="239"/>
        <v>0</v>
      </c>
      <c r="CN125" s="1">
        <f t="shared" si="240"/>
        <v>0</v>
      </c>
      <c r="CO125" s="1">
        <f t="shared" si="241"/>
        <v>0</v>
      </c>
      <c r="CP125" s="1">
        <f t="shared" si="242"/>
        <v>0</v>
      </c>
      <c r="CQ125" s="1">
        <f t="shared" si="243"/>
        <v>0</v>
      </c>
      <c r="CR125" s="1">
        <f t="shared" si="244"/>
        <v>0</v>
      </c>
      <c r="CS125" s="1">
        <f t="shared" si="245"/>
        <v>0</v>
      </c>
      <c r="CT125" s="1">
        <f t="shared" si="246"/>
        <v>0</v>
      </c>
      <c r="CU125" s="1">
        <f t="shared" si="247"/>
        <v>0</v>
      </c>
      <c r="CV125" s="1">
        <f t="shared" si="248"/>
        <v>0</v>
      </c>
      <c r="CW125" s="1">
        <f t="shared" si="249"/>
        <v>0</v>
      </c>
      <c r="CX125" s="1">
        <f t="shared" si="250"/>
        <v>0</v>
      </c>
      <c r="CY125" s="1">
        <f t="shared" si="251"/>
        <v>0</v>
      </c>
      <c r="CZ125" s="1">
        <f t="shared" si="252"/>
        <v>0</v>
      </c>
      <c r="DA125" s="1">
        <f t="shared" si="253"/>
        <v>0</v>
      </c>
    </row>
    <row r="126" spans="1:105" s="60" customFormat="1" ht="65.25" customHeight="1">
      <c r="A126" s="699"/>
      <c r="B126" s="245"/>
      <c r="C126" s="1"/>
      <c r="D126" s="968" t="s">
        <v>393</v>
      </c>
      <c r="E126" s="969" t="s">
        <v>88</v>
      </c>
      <c r="F126" s="1068" t="s">
        <v>6208</v>
      </c>
      <c r="G126" s="970" t="s">
        <v>576</v>
      </c>
      <c r="H126" s="971" t="s">
        <v>214</v>
      </c>
      <c r="I126" s="970" t="s">
        <v>620</v>
      </c>
      <c r="J126" s="971">
        <v>1</v>
      </c>
      <c r="K126" s="971">
        <v>0</v>
      </c>
      <c r="L126" s="971" t="s">
        <v>6190</v>
      </c>
      <c r="M126" s="1000">
        <v>332.45310000000006</v>
      </c>
      <c r="N126" s="973"/>
      <c r="O126" s="973"/>
      <c r="P126" s="973"/>
      <c r="Q126" s="973"/>
      <c r="R126" s="973"/>
      <c r="S126" s="1001"/>
      <c r="T126" s="973"/>
      <c r="U126" s="974"/>
      <c r="V126" s="974"/>
      <c r="W126" s="974"/>
      <c r="X126" s="974"/>
      <c r="Y126" s="974"/>
      <c r="Z126" s="974"/>
      <c r="AA126" s="974"/>
      <c r="AB126" s="976" t="s">
        <v>231</v>
      </c>
      <c r="AC126" s="976" t="s">
        <v>231</v>
      </c>
      <c r="AD126" s="974"/>
      <c r="AE126" s="977">
        <f t="shared" si="257"/>
        <v>0</v>
      </c>
      <c r="AF126" s="978" t="str">
        <f t="shared" si="258"/>
        <v>No</v>
      </c>
      <c r="AG126" s="1017" t="str">
        <f t="shared" ref="AG126:AG194" si="275">IF(SUM(N126:AD126)&gt;0,"Yes","No")</f>
        <v>No</v>
      </c>
      <c r="AH126" s="967" t="str">
        <f t="shared" si="259"/>
        <v>Yes</v>
      </c>
      <c r="AI126" s="1"/>
      <c r="AJ126" s="373">
        <v>1</v>
      </c>
      <c r="AK126" s="374">
        <f t="shared" ref="AK126:AK134" si="276">AJ126*N126+AJ126*O126+AJ126*P126+AJ126*Q126+AJ126*R126+AJ126*S126+AJ126*U126+AJ126*W126+AJ126*X126+AJ126*Y126+AJ126*Z126+AJ126*AA126+AJ126*V126+AJ126*AD126+AJ126*T126</f>
        <v>0</v>
      </c>
      <c r="AN126" s="634">
        <v>5.4</v>
      </c>
      <c r="AO126" s="596">
        <f t="shared" si="260"/>
        <v>0</v>
      </c>
      <c r="AP126" s="669"/>
      <c r="AQ126" s="271">
        <f t="shared" si="261"/>
        <v>0</v>
      </c>
      <c r="AR126" s="271">
        <f t="shared" si="262"/>
        <v>0</v>
      </c>
      <c r="AS126" s="271">
        <f t="shared" si="263"/>
        <v>0</v>
      </c>
      <c r="AT126" s="271">
        <f t="shared" si="264"/>
        <v>0</v>
      </c>
      <c r="AU126" s="271">
        <f t="shared" si="265"/>
        <v>0</v>
      </c>
      <c r="AV126" s="271">
        <f t="shared" si="266"/>
        <v>0</v>
      </c>
      <c r="AW126" s="271">
        <f t="shared" si="228"/>
        <v>0</v>
      </c>
      <c r="AX126" s="271">
        <f t="shared" si="267"/>
        <v>0</v>
      </c>
      <c r="AY126" s="271">
        <f t="shared" si="268"/>
        <v>0</v>
      </c>
      <c r="AZ126" s="271">
        <f t="shared" si="269"/>
        <v>0</v>
      </c>
      <c r="BA126" s="271">
        <f t="shared" si="270"/>
        <v>0</v>
      </c>
      <c r="BB126" s="271">
        <f t="shared" si="271"/>
        <v>0</v>
      </c>
      <c r="BC126" s="271">
        <f t="shared" si="272"/>
        <v>0</v>
      </c>
      <c r="BD126" s="271">
        <f t="shared" si="273"/>
        <v>0</v>
      </c>
      <c r="BE126" s="504"/>
      <c r="BF126" s="504"/>
      <c r="BG126" s="601">
        <f t="shared" si="274"/>
        <v>0</v>
      </c>
      <c r="BH126" s="599">
        <v>1</v>
      </c>
      <c r="BI126" s="271"/>
      <c r="BJ126" s="498">
        <v>6</v>
      </c>
      <c r="BK126" s="151"/>
      <c r="BL126" s="498"/>
      <c r="BM126" s="151"/>
      <c r="BN126" s="498"/>
      <c r="BO126" s="151"/>
      <c r="BP126" s="498"/>
      <c r="BQ126" s="151"/>
      <c r="BR126" s="498"/>
      <c r="BS126" s="151"/>
      <c r="BT126" s="498"/>
      <c r="BU126" s="151"/>
      <c r="BV126" s="498"/>
      <c r="BW126" s="151"/>
      <c r="BX126" s="498"/>
      <c r="BY126" s="151"/>
      <c r="BZ126" s="271"/>
      <c r="CA126" s="1">
        <f t="shared" si="229"/>
        <v>0</v>
      </c>
      <c r="CB126" s="1">
        <f t="shared" si="230"/>
        <v>0</v>
      </c>
      <c r="CC126" s="1">
        <f t="shared" si="231"/>
        <v>0</v>
      </c>
      <c r="CD126" s="1">
        <f t="shared" si="232"/>
        <v>0</v>
      </c>
      <c r="CE126" s="950">
        <f t="shared" si="233"/>
        <v>0</v>
      </c>
      <c r="CF126" s="1">
        <f t="shared" si="234"/>
        <v>0</v>
      </c>
      <c r="CG126" s="1">
        <f t="shared" si="235"/>
        <v>0</v>
      </c>
      <c r="CH126" s="1">
        <f t="shared" si="236"/>
        <v>0</v>
      </c>
      <c r="CJ126" s="1">
        <f t="shared" si="237"/>
        <v>0</v>
      </c>
      <c r="CK126" s="1">
        <f t="shared" si="238"/>
        <v>0</v>
      </c>
      <c r="CM126" s="1">
        <f t="shared" si="239"/>
        <v>0</v>
      </c>
      <c r="CN126" s="1">
        <f t="shared" si="240"/>
        <v>0</v>
      </c>
      <c r="CO126" s="1">
        <f t="shared" si="241"/>
        <v>0</v>
      </c>
      <c r="CP126" s="1">
        <f t="shared" si="242"/>
        <v>0</v>
      </c>
      <c r="CQ126" s="1">
        <f t="shared" si="243"/>
        <v>0</v>
      </c>
      <c r="CR126" s="1">
        <f t="shared" si="244"/>
        <v>0</v>
      </c>
      <c r="CS126" s="1">
        <f t="shared" si="245"/>
        <v>0</v>
      </c>
      <c r="CT126" s="1">
        <f t="shared" si="246"/>
        <v>0</v>
      </c>
      <c r="CU126" s="1">
        <f t="shared" si="247"/>
        <v>0</v>
      </c>
      <c r="CV126" s="1">
        <f t="shared" si="248"/>
        <v>0</v>
      </c>
      <c r="CW126" s="1">
        <f t="shared" si="249"/>
        <v>0</v>
      </c>
      <c r="CX126" s="1">
        <f t="shared" si="250"/>
        <v>0</v>
      </c>
      <c r="CY126" s="1">
        <f t="shared" si="251"/>
        <v>0</v>
      </c>
      <c r="CZ126" s="1">
        <f t="shared" si="252"/>
        <v>0</v>
      </c>
      <c r="DA126" s="1">
        <f t="shared" si="253"/>
        <v>0</v>
      </c>
    </row>
    <row r="127" spans="1:105" s="1" customFormat="1" ht="65.25" customHeight="1">
      <c r="A127" s="699"/>
      <c r="B127" s="245"/>
      <c r="D127" s="440" t="s">
        <v>394</v>
      </c>
      <c r="E127" s="702" t="s">
        <v>88</v>
      </c>
      <c r="F127" s="1069" t="s">
        <v>6208</v>
      </c>
      <c r="G127" s="158" t="s">
        <v>37</v>
      </c>
      <c r="H127" s="1" t="s">
        <v>214</v>
      </c>
      <c r="I127" s="158" t="s">
        <v>753</v>
      </c>
      <c r="J127" s="1">
        <v>1</v>
      </c>
      <c r="K127" s="1">
        <v>0</v>
      </c>
      <c r="L127" s="1" t="s">
        <v>6190</v>
      </c>
      <c r="M127" s="899">
        <v>309.52530000000002</v>
      </c>
      <c r="N127" s="185"/>
      <c r="O127" s="185"/>
      <c r="P127" s="185"/>
      <c r="Q127" s="185"/>
      <c r="R127" s="185"/>
      <c r="S127" s="214"/>
      <c r="T127" s="185"/>
      <c r="U127" s="186"/>
      <c r="V127" s="186"/>
      <c r="W127" s="186"/>
      <c r="X127" s="186"/>
      <c r="Y127" s="186"/>
      <c r="Z127" s="186"/>
      <c r="AA127" s="186"/>
      <c r="AB127" s="841" t="s">
        <v>231</v>
      </c>
      <c r="AC127" s="841" t="s">
        <v>231</v>
      </c>
      <c r="AD127" s="186"/>
      <c r="AE127" s="161">
        <f t="shared" si="257"/>
        <v>0</v>
      </c>
      <c r="AF127" s="187" t="str">
        <f t="shared" si="258"/>
        <v>No</v>
      </c>
      <c r="AG127" s="246" t="str">
        <f t="shared" si="275"/>
        <v>No</v>
      </c>
      <c r="AH127" s="163" t="str">
        <f t="shared" si="259"/>
        <v>Yes</v>
      </c>
      <c r="AJ127" s="373">
        <v>1</v>
      </c>
      <c r="AK127" s="374">
        <f t="shared" si="276"/>
        <v>0</v>
      </c>
      <c r="AL127" s="60"/>
      <c r="AM127" s="60"/>
      <c r="AN127" s="634">
        <v>5.9</v>
      </c>
      <c r="AO127" s="596">
        <f t="shared" si="260"/>
        <v>0</v>
      </c>
      <c r="AP127" s="669"/>
      <c r="AQ127" s="271">
        <f t="shared" si="261"/>
        <v>0</v>
      </c>
      <c r="AR127" s="271">
        <f t="shared" si="262"/>
        <v>0</v>
      </c>
      <c r="AS127" s="271">
        <f t="shared" si="263"/>
        <v>0</v>
      </c>
      <c r="AT127" s="271">
        <f t="shared" si="264"/>
        <v>0</v>
      </c>
      <c r="AU127" s="271">
        <f t="shared" si="265"/>
        <v>0</v>
      </c>
      <c r="AV127" s="271">
        <f t="shared" si="266"/>
        <v>0</v>
      </c>
      <c r="AW127" s="271">
        <f t="shared" si="228"/>
        <v>0</v>
      </c>
      <c r="AX127" s="271">
        <f t="shared" si="267"/>
        <v>0</v>
      </c>
      <c r="AY127" s="271">
        <f t="shared" si="268"/>
        <v>0</v>
      </c>
      <c r="AZ127" s="271">
        <f t="shared" si="269"/>
        <v>0</v>
      </c>
      <c r="BA127" s="271">
        <f t="shared" si="270"/>
        <v>0</v>
      </c>
      <c r="BB127" s="271">
        <f t="shared" si="271"/>
        <v>0</v>
      </c>
      <c r="BC127" s="271">
        <f t="shared" si="272"/>
        <v>0</v>
      </c>
      <c r="BD127" s="271">
        <f t="shared" si="273"/>
        <v>0</v>
      </c>
      <c r="BE127" s="504"/>
      <c r="BF127" s="504"/>
      <c r="BG127" s="601">
        <f t="shared" si="274"/>
        <v>0</v>
      </c>
      <c r="BH127" s="599">
        <v>1</v>
      </c>
      <c r="BI127" s="271"/>
      <c r="BJ127" s="498">
        <v>6</v>
      </c>
      <c r="BL127" s="498"/>
      <c r="BN127" s="498"/>
      <c r="BP127" s="498"/>
      <c r="BR127" s="498"/>
      <c r="BT127" s="498"/>
      <c r="BV127" s="498"/>
      <c r="BX127" s="498"/>
      <c r="BZ127" s="271"/>
      <c r="CA127" s="1">
        <f t="shared" si="229"/>
        <v>0</v>
      </c>
      <c r="CB127" s="1">
        <f t="shared" si="230"/>
        <v>0</v>
      </c>
      <c r="CC127" s="1">
        <f t="shared" si="231"/>
        <v>0</v>
      </c>
      <c r="CD127" s="1">
        <f t="shared" si="232"/>
        <v>0</v>
      </c>
      <c r="CE127" s="950">
        <f t="shared" si="233"/>
        <v>0</v>
      </c>
      <c r="CF127" s="1">
        <f t="shared" si="234"/>
        <v>0</v>
      </c>
      <c r="CG127" s="1">
        <f t="shared" si="235"/>
        <v>0</v>
      </c>
      <c r="CH127" s="1">
        <f t="shared" si="236"/>
        <v>0</v>
      </c>
      <c r="CJ127" s="1">
        <f t="shared" si="237"/>
        <v>0</v>
      </c>
      <c r="CK127" s="1">
        <f t="shared" si="238"/>
        <v>0</v>
      </c>
      <c r="CM127" s="1">
        <f t="shared" si="239"/>
        <v>0</v>
      </c>
      <c r="CN127" s="1">
        <f t="shared" si="240"/>
        <v>0</v>
      </c>
      <c r="CO127" s="1">
        <f t="shared" si="241"/>
        <v>0</v>
      </c>
      <c r="CP127" s="1">
        <f t="shared" si="242"/>
        <v>0</v>
      </c>
      <c r="CQ127" s="1">
        <f t="shared" si="243"/>
        <v>0</v>
      </c>
      <c r="CR127" s="1">
        <f t="shared" si="244"/>
        <v>0</v>
      </c>
      <c r="CS127" s="1">
        <f t="shared" si="245"/>
        <v>0</v>
      </c>
      <c r="CT127" s="1">
        <f t="shared" si="246"/>
        <v>0</v>
      </c>
      <c r="CU127" s="1">
        <f t="shared" si="247"/>
        <v>0</v>
      </c>
      <c r="CV127" s="1">
        <f t="shared" si="248"/>
        <v>0</v>
      </c>
      <c r="CW127" s="1">
        <f t="shared" si="249"/>
        <v>0</v>
      </c>
      <c r="CX127" s="1">
        <f t="shared" si="250"/>
        <v>0</v>
      </c>
      <c r="CY127" s="1">
        <f t="shared" si="251"/>
        <v>0</v>
      </c>
      <c r="CZ127" s="1">
        <f t="shared" si="252"/>
        <v>0</v>
      </c>
      <c r="DA127" s="1">
        <f t="shared" si="253"/>
        <v>0</v>
      </c>
    </row>
    <row r="128" spans="1:105" s="60" customFormat="1" ht="65.25" customHeight="1">
      <c r="A128" s="699"/>
      <c r="B128" s="245"/>
      <c r="C128" s="1"/>
      <c r="D128" s="968" t="s">
        <v>591</v>
      </c>
      <c r="E128" s="969" t="s">
        <v>88</v>
      </c>
      <c r="F128" s="1068" t="s">
        <v>6208</v>
      </c>
      <c r="G128" s="970" t="s">
        <v>37</v>
      </c>
      <c r="H128" s="971" t="s">
        <v>214</v>
      </c>
      <c r="I128" s="970" t="s">
        <v>611</v>
      </c>
      <c r="J128" s="971">
        <v>1</v>
      </c>
      <c r="K128" s="971">
        <v>0</v>
      </c>
      <c r="L128" s="971" t="s">
        <v>6190</v>
      </c>
      <c r="M128" s="1000">
        <v>275.1336</v>
      </c>
      <c r="N128" s="973"/>
      <c r="O128" s="973"/>
      <c r="P128" s="973"/>
      <c r="Q128" s="973"/>
      <c r="R128" s="973"/>
      <c r="S128" s="1001"/>
      <c r="T128" s="973"/>
      <c r="U128" s="974"/>
      <c r="V128" s="974"/>
      <c r="W128" s="974"/>
      <c r="X128" s="974"/>
      <c r="Y128" s="974"/>
      <c r="Z128" s="974"/>
      <c r="AA128" s="974"/>
      <c r="AB128" s="976" t="s">
        <v>231</v>
      </c>
      <c r="AC128" s="976" t="s">
        <v>231</v>
      </c>
      <c r="AD128" s="973"/>
      <c r="AE128" s="977">
        <f t="shared" si="257"/>
        <v>0</v>
      </c>
      <c r="AF128" s="978" t="str">
        <f t="shared" si="258"/>
        <v>No</v>
      </c>
      <c r="AG128" s="1017" t="str">
        <f t="shared" si="275"/>
        <v>No</v>
      </c>
      <c r="AH128" s="967" t="str">
        <f t="shared" si="259"/>
        <v>Yes</v>
      </c>
      <c r="AI128" s="1"/>
      <c r="AJ128" s="373">
        <v>1</v>
      </c>
      <c r="AK128" s="374">
        <f t="shared" si="276"/>
        <v>0</v>
      </c>
      <c r="AN128" s="634">
        <v>2.5499999999999998</v>
      </c>
      <c r="AO128" s="596">
        <f t="shared" si="260"/>
        <v>0</v>
      </c>
      <c r="AP128" s="669"/>
      <c r="AQ128" s="271">
        <f t="shared" si="261"/>
        <v>0</v>
      </c>
      <c r="AR128" s="271">
        <f t="shared" si="262"/>
        <v>0</v>
      </c>
      <c r="AS128" s="271">
        <f t="shared" si="263"/>
        <v>0</v>
      </c>
      <c r="AT128" s="271">
        <f t="shared" si="264"/>
        <v>0</v>
      </c>
      <c r="AU128" s="271">
        <f t="shared" si="265"/>
        <v>0</v>
      </c>
      <c r="AV128" s="271">
        <f t="shared" si="266"/>
        <v>0</v>
      </c>
      <c r="AW128" s="271">
        <f t="shared" si="228"/>
        <v>0</v>
      </c>
      <c r="AX128" s="271">
        <f t="shared" si="267"/>
        <v>0</v>
      </c>
      <c r="AY128" s="271">
        <f t="shared" si="268"/>
        <v>0</v>
      </c>
      <c r="AZ128" s="271">
        <f t="shared" si="269"/>
        <v>0</v>
      </c>
      <c r="BA128" s="271">
        <f t="shared" si="270"/>
        <v>0</v>
      </c>
      <c r="BB128" s="271">
        <f t="shared" si="271"/>
        <v>0</v>
      </c>
      <c r="BC128" s="271">
        <f t="shared" si="272"/>
        <v>0</v>
      </c>
      <c r="BD128" s="271">
        <f t="shared" si="273"/>
        <v>0</v>
      </c>
      <c r="BE128" s="504"/>
      <c r="BF128" s="504"/>
      <c r="BG128" s="601">
        <f t="shared" si="274"/>
        <v>0</v>
      </c>
      <c r="BH128" s="599">
        <v>1</v>
      </c>
      <c r="BI128" s="271"/>
      <c r="BJ128" s="498">
        <v>4</v>
      </c>
      <c r="BK128" s="151"/>
      <c r="BL128" s="498"/>
      <c r="BM128" s="151"/>
      <c r="BN128" s="498"/>
      <c r="BO128" s="151"/>
      <c r="BP128" s="498"/>
      <c r="BQ128" s="151"/>
      <c r="BR128" s="498"/>
      <c r="BS128" s="151"/>
      <c r="BT128" s="498"/>
      <c r="BU128" s="151"/>
      <c r="BV128" s="498"/>
      <c r="BW128" s="151"/>
      <c r="BX128" s="498"/>
      <c r="BY128" s="151"/>
      <c r="BZ128" s="271"/>
      <c r="CA128" s="1">
        <f t="shared" si="229"/>
        <v>0</v>
      </c>
      <c r="CB128" s="1">
        <f t="shared" si="230"/>
        <v>0</v>
      </c>
      <c r="CC128" s="1">
        <f t="shared" si="231"/>
        <v>0</v>
      </c>
      <c r="CD128" s="1">
        <f t="shared" si="232"/>
        <v>0</v>
      </c>
      <c r="CE128" s="950">
        <f t="shared" si="233"/>
        <v>0</v>
      </c>
      <c r="CF128" s="1">
        <f t="shared" si="234"/>
        <v>0</v>
      </c>
      <c r="CG128" s="1">
        <f t="shared" si="235"/>
        <v>0</v>
      </c>
      <c r="CH128" s="1">
        <f t="shared" si="236"/>
        <v>0</v>
      </c>
      <c r="CJ128" s="1">
        <f t="shared" si="237"/>
        <v>0</v>
      </c>
      <c r="CK128" s="1">
        <f t="shared" si="238"/>
        <v>0</v>
      </c>
      <c r="CM128" s="1">
        <f t="shared" si="239"/>
        <v>0</v>
      </c>
      <c r="CN128" s="1">
        <f t="shared" si="240"/>
        <v>0</v>
      </c>
      <c r="CO128" s="1">
        <f t="shared" si="241"/>
        <v>0</v>
      </c>
      <c r="CP128" s="1">
        <f t="shared" si="242"/>
        <v>0</v>
      </c>
      <c r="CQ128" s="1">
        <f t="shared" si="243"/>
        <v>0</v>
      </c>
      <c r="CR128" s="1">
        <f t="shared" si="244"/>
        <v>0</v>
      </c>
      <c r="CS128" s="1">
        <f t="shared" si="245"/>
        <v>0</v>
      </c>
      <c r="CT128" s="1">
        <f t="shared" si="246"/>
        <v>0</v>
      </c>
      <c r="CU128" s="1">
        <f t="shared" si="247"/>
        <v>0</v>
      </c>
      <c r="CV128" s="1">
        <f t="shared" si="248"/>
        <v>0</v>
      </c>
      <c r="CW128" s="1">
        <f t="shared" si="249"/>
        <v>0</v>
      </c>
      <c r="CX128" s="1">
        <f t="shared" si="250"/>
        <v>0</v>
      </c>
      <c r="CY128" s="1">
        <f t="shared" si="251"/>
        <v>0</v>
      </c>
      <c r="CZ128" s="1">
        <f t="shared" si="252"/>
        <v>0</v>
      </c>
      <c r="DA128" s="1">
        <f t="shared" si="253"/>
        <v>0</v>
      </c>
    </row>
    <row r="129" spans="1:105" s="1" customFormat="1" ht="65.25" customHeight="1">
      <c r="A129" s="699"/>
      <c r="B129" s="245"/>
      <c r="D129" s="440" t="s">
        <v>395</v>
      </c>
      <c r="E129" s="702" t="s">
        <v>88</v>
      </c>
      <c r="F129" s="1069" t="s">
        <v>6208</v>
      </c>
      <c r="G129" s="158" t="s">
        <v>576</v>
      </c>
      <c r="H129" s="1" t="s">
        <v>220</v>
      </c>
      <c r="I129" s="158" t="s">
        <v>619</v>
      </c>
      <c r="J129" s="1">
        <v>1</v>
      </c>
      <c r="K129" s="1">
        <v>0</v>
      </c>
      <c r="L129" s="1" t="s">
        <v>6190</v>
      </c>
      <c r="M129" s="899">
        <v>252.20580000000004</v>
      </c>
      <c r="N129" s="185"/>
      <c r="O129" s="185"/>
      <c r="P129" s="185"/>
      <c r="Q129" s="185"/>
      <c r="R129" s="185"/>
      <c r="S129" s="214"/>
      <c r="T129" s="185"/>
      <c r="U129" s="186"/>
      <c r="V129" s="186"/>
      <c r="W129" s="186"/>
      <c r="X129" s="186"/>
      <c r="Y129" s="186"/>
      <c r="Z129" s="186"/>
      <c r="AA129" s="186"/>
      <c r="AB129" s="841" t="s">
        <v>231</v>
      </c>
      <c r="AC129" s="841" t="s">
        <v>231</v>
      </c>
      <c r="AD129" s="185"/>
      <c r="AE129" s="161">
        <f t="shared" si="257"/>
        <v>0</v>
      </c>
      <c r="AF129" s="187" t="str">
        <f t="shared" si="258"/>
        <v>No</v>
      </c>
      <c r="AG129" s="246" t="str">
        <f t="shared" si="275"/>
        <v>No</v>
      </c>
      <c r="AH129" s="163" t="str">
        <f t="shared" si="259"/>
        <v>Yes</v>
      </c>
      <c r="AJ129" s="373">
        <v>1</v>
      </c>
      <c r="AK129" s="374">
        <f t="shared" si="276"/>
        <v>0</v>
      </c>
      <c r="AL129" s="60"/>
      <c r="AM129" s="60"/>
      <c r="AN129" s="634">
        <v>2.25</v>
      </c>
      <c r="AO129" s="596">
        <f t="shared" si="260"/>
        <v>0</v>
      </c>
      <c r="AP129" s="669"/>
      <c r="AQ129" s="271">
        <f t="shared" si="261"/>
        <v>0</v>
      </c>
      <c r="AR129" s="271">
        <f t="shared" si="262"/>
        <v>0</v>
      </c>
      <c r="AS129" s="271">
        <f t="shared" si="263"/>
        <v>0</v>
      </c>
      <c r="AT129" s="271">
        <f t="shared" si="264"/>
        <v>0</v>
      </c>
      <c r="AU129" s="271">
        <f t="shared" si="265"/>
        <v>0</v>
      </c>
      <c r="AV129" s="271">
        <f t="shared" si="266"/>
        <v>0</v>
      </c>
      <c r="AW129" s="271">
        <f t="shared" si="228"/>
        <v>0</v>
      </c>
      <c r="AX129" s="271">
        <f t="shared" si="267"/>
        <v>0</v>
      </c>
      <c r="AY129" s="271">
        <f t="shared" si="268"/>
        <v>0</v>
      </c>
      <c r="AZ129" s="271">
        <f t="shared" si="269"/>
        <v>0</v>
      </c>
      <c r="BA129" s="271">
        <f t="shared" si="270"/>
        <v>0</v>
      </c>
      <c r="BB129" s="271">
        <f t="shared" si="271"/>
        <v>0</v>
      </c>
      <c r="BC129" s="271">
        <f t="shared" si="272"/>
        <v>0</v>
      </c>
      <c r="BD129" s="271">
        <f t="shared" si="273"/>
        <v>0</v>
      </c>
      <c r="BE129" s="504"/>
      <c r="BF129" s="504"/>
      <c r="BG129" s="601">
        <f t="shared" si="274"/>
        <v>0</v>
      </c>
      <c r="BH129" s="599">
        <v>1</v>
      </c>
      <c r="BI129" s="271"/>
      <c r="BJ129" s="498">
        <v>5</v>
      </c>
      <c r="BL129" s="498"/>
      <c r="BN129" s="498"/>
      <c r="BP129" s="498"/>
      <c r="BR129" s="498"/>
      <c r="BT129" s="498"/>
      <c r="BV129" s="498"/>
      <c r="BX129" s="498"/>
      <c r="BZ129" s="271"/>
      <c r="CA129" s="1">
        <f t="shared" si="229"/>
        <v>0</v>
      </c>
      <c r="CB129" s="1">
        <f t="shared" si="230"/>
        <v>0</v>
      </c>
      <c r="CC129" s="1">
        <f t="shared" si="231"/>
        <v>0</v>
      </c>
      <c r="CD129" s="1">
        <f t="shared" si="232"/>
        <v>0</v>
      </c>
      <c r="CE129" s="950">
        <f t="shared" si="233"/>
        <v>0</v>
      </c>
      <c r="CF129" s="1">
        <f t="shared" si="234"/>
        <v>0</v>
      </c>
      <c r="CG129" s="1">
        <f t="shared" si="235"/>
        <v>0</v>
      </c>
      <c r="CH129" s="1">
        <f t="shared" si="236"/>
        <v>0</v>
      </c>
      <c r="CJ129" s="1">
        <f t="shared" si="237"/>
        <v>0</v>
      </c>
      <c r="CK129" s="1">
        <f t="shared" si="238"/>
        <v>0</v>
      </c>
      <c r="CM129" s="1">
        <f t="shared" si="239"/>
        <v>0</v>
      </c>
      <c r="CN129" s="1">
        <f t="shared" si="240"/>
        <v>0</v>
      </c>
      <c r="CO129" s="1">
        <f t="shared" si="241"/>
        <v>0</v>
      </c>
      <c r="CP129" s="1">
        <f t="shared" si="242"/>
        <v>0</v>
      </c>
      <c r="CQ129" s="1">
        <f t="shared" si="243"/>
        <v>0</v>
      </c>
      <c r="CR129" s="1">
        <f t="shared" si="244"/>
        <v>0</v>
      </c>
      <c r="CS129" s="1">
        <f t="shared" si="245"/>
        <v>0</v>
      </c>
      <c r="CT129" s="1">
        <f t="shared" si="246"/>
        <v>0</v>
      </c>
      <c r="CU129" s="1">
        <f t="shared" si="247"/>
        <v>0</v>
      </c>
      <c r="CV129" s="1">
        <f t="shared" si="248"/>
        <v>0</v>
      </c>
      <c r="CW129" s="1">
        <f t="shared" si="249"/>
        <v>0</v>
      </c>
      <c r="CX129" s="1">
        <f t="shared" si="250"/>
        <v>0</v>
      </c>
      <c r="CY129" s="1">
        <f t="shared" si="251"/>
        <v>0</v>
      </c>
      <c r="CZ129" s="1">
        <f t="shared" si="252"/>
        <v>0</v>
      </c>
      <c r="DA129" s="1">
        <f t="shared" si="253"/>
        <v>0</v>
      </c>
    </row>
    <row r="130" spans="1:105" s="60" customFormat="1" ht="65.25" customHeight="1">
      <c r="A130" s="699"/>
      <c r="B130" s="245"/>
      <c r="D130" s="968" t="s">
        <v>396</v>
      </c>
      <c r="E130" s="969" t="s">
        <v>88</v>
      </c>
      <c r="F130" s="1068"/>
      <c r="G130" s="970" t="s">
        <v>5884</v>
      </c>
      <c r="H130" s="971" t="s">
        <v>220</v>
      </c>
      <c r="I130" s="970" t="s">
        <v>621</v>
      </c>
      <c r="J130" s="971">
        <v>2</v>
      </c>
      <c r="K130" s="971">
        <v>0</v>
      </c>
      <c r="L130" s="971" t="s">
        <v>6190</v>
      </c>
      <c r="M130" s="1000">
        <v>389.77260000000007</v>
      </c>
      <c r="N130" s="973"/>
      <c r="O130" s="973"/>
      <c r="P130" s="973"/>
      <c r="Q130" s="973"/>
      <c r="R130" s="973"/>
      <c r="S130" s="1001"/>
      <c r="T130" s="973"/>
      <c r="U130" s="974"/>
      <c r="V130" s="974"/>
      <c r="W130" s="974"/>
      <c r="X130" s="974"/>
      <c r="Y130" s="974"/>
      <c r="Z130" s="974"/>
      <c r="AA130" s="974"/>
      <c r="AB130" s="976" t="s">
        <v>231</v>
      </c>
      <c r="AC130" s="976" t="s">
        <v>231</v>
      </c>
      <c r="AD130" s="973"/>
      <c r="AE130" s="977">
        <f t="shared" si="257"/>
        <v>0</v>
      </c>
      <c r="AF130" s="978" t="str">
        <f t="shared" si="258"/>
        <v>No</v>
      </c>
      <c r="AG130" s="1017" t="str">
        <f t="shared" si="275"/>
        <v>No</v>
      </c>
      <c r="AH130" s="967" t="str">
        <f t="shared" si="259"/>
        <v>No</v>
      </c>
      <c r="AI130" s="1"/>
      <c r="AJ130" s="373">
        <v>2</v>
      </c>
      <c r="AK130" s="374">
        <f t="shared" si="276"/>
        <v>0</v>
      </c>
      <c r="AN130" s="634">
        <v>3.15</v>
      </c>
      <c r="AO130" s="596">
        <f t="shared" si="260"/>
        <v>0</v>
      </c>
      <c r="AP130" s="669"/>
      <c r="AQ130" s="271">
        <f t="shared" si="261"/>
        <v>0</v>
      </c>
      <c r="AR130" s="271">
        <f t="shared" si="262"/>
        <v>0</v>
      </c>
      <c r="AS130" s="271">
        <f t="shared" si="263"/>
        <v>0</v>
      </c>
      <c r="AT130" s="271">
        <f t="shared" si="264"/>
        <v>0</v>
      </c>
      <c r="AU130" s="271">
        <f t="shared" si="265"/>
        <v>0</v>
      </c>
      <c r="AV130" s="271">
        <f t="shared" si="266"/>
        <v>0</v>
      </c>
      <c r="AW130" s="271">
        <f t="shared" si="228"/>
        <v>0</v>
      </c>
      <c r="AX130" s="271">
        <f t="shared" si="267"/>
        <v>0</v>
      </c>
      <c r="AY130" s="271">
        <f t="shared" si="268"/>
        <v>0</v>
      </c>
      <c r="AZ130" s="271">
        <f t="shared" si="269"/>
        <v>0</v>
      </c>
      <c r="BA130" s="271">
        <f t="shared" si="270"/>
        <v>0</v>
      </c>
      <c r="BB130" s="271">
        <f t="shared" si="271"/>
        <v>0</v>
      </c>
      <c r="BC130" s="271">
        <f t="shared" si="272"/>
        <v>0</v>
      </c>
      <c r="BD130" s="271">
        <f t="shared" si="273"/>
        <v>0</v>
      </c>
      <c r="BE130" s="504"/>
      <c r="BF130" s="504"/>
      <c r="BG130" s="601">
        <f t="shared" si="274"/>
        <v>0</v>
      </c>
      <c r="BH130" s="599">
        <v>2</v>
      </c>
      <c r="BI130" s="271"/>
      <c r="BJ130" s="498">
        <v>8</v>
      </c>
      <c r="BK130" s="151"/>
      <c r="BL130" s="498"/>
      <c r="BM130" s="151"/>
      <c r="BN130" s="498"/>
      <c r="BO130" s="151"/>
      <c r="BP130" s="498"/>
      <c r="BQ130" s="151"/>
      <c r="BR130" s="498"/>
      <c r="BS130" s="151"/>
      <c r="BT130" s="498"/>
      <c r="BU130" s="151"/>
      <c r="BV130" s="498"/>
      <c r="BW130" s="151"/>
      <c r="BX130" s="498"/>
      <c r="BY130" s="151"/>
      <c r="BZ130" s="271"/>
      <c r="CA130" s="1">
        <f t="shared" si="229"/>
        <v>0</v>
      </c>
      <c r="CB130" s="1">
        <f t="shared" si="230"/>
        <v>0</v>
      </c>
      <c r="CC130" s="1">
        <f t="shared" si="231"/>
        <v>0</v>
      </c>
      <c r="CD130" s="1">
        <f t="shared" si="232"/>
        <v>0</v>
      </c>
      <c r="CE130" s="950">
        <f t="shared" si="233"/>
        <v>0</v>
      </c>
      <c r="CF130" s="1">
        <f t="shared" si="234"/>
        <v>0</v>
      </c>
      <c r="CG130" s="1">
        <f t="shared" si="235"/>
        <v>0</v>
      </c>
      <c r="CH130" s="1">
        <f t="shared" si="236"/>
        <v>0</v>
      </c>
      <c r="CJ130" s="1">
        <f t="shared" si="237"/>
        <v>0</v>
      </c>
      <c r="CK130" s="1">
        <f t="shared" si="238"/>
        <v>0</v>
      </c>
      <c r="CM130" s="1">
        <f t="shared" si="239"/>
        <v>0</v>
      </c>
      <c r="CN130" s="1">
        <f t="shared" si="240"/>
        <v>0</v>
      </c>
      <c r="CO130" s="1">
        <f t="shared" si="241"/>
        <v>0</v>
      </c>
      <c r="CP130" s="1">
        <f t="shared" si="242"/>
        <v>0</v>
      </c>
      <c r="CQ130" s="1">
        <f t="shared" si="243"/>
        <v>0</v>
      </c>
      <c r="CR130" s="1">
        <f t="shared" si="244"/>
        <v>0</v>
      </c>
      <c r="CS130" s="1">
        <f t="shared" si="245"/>
        <v>0</v>
      </c>
      <c r="CT130" s="1">
        <f t="shared" si="246"/>
        <v>0</v>
      </c>
      <c r="CU130" s="1">
        <f t="shared" si="247"/>
        <v>0</v>
      </c>
      <c r="CV130" s="1">
        <f t="shared" si="248"/>
        <v>0</v>
      </c>
      <c r="CW130" s="1">
        <f t="shared" si="249"/>
        <v>0</v>
      </c>
      <c r="CX130" s="1">
        <f t="shared" si="250"/>
        <v>0</v>
      </c>
      <c r="CY130" s="1">
        <f t="shared" si="251"/>
        <v>0</v>
      </c>
      <c r="CZ130" s="1">
        <f t="shared" si="252"/>
        <v>0</v>
      </c>
      <c r="DA130" s="1">
        <f t="shared" si="253"/>
        <v>0</v>
      </c>
    </row>
    <row r="131" spans="1:105" s="1" customFormat="1" ht="65.25" customHeight="1">
      <c r="A131" s="699"/>
      <c r="B131" s="245"/>
      <c r="D131" s="440" t="s">
        <v>397</v>
      </c>
      <c r="E131" s="702" t="s">
        <v>88</v>
      </c>
      <c r="F131" s="1069"/>
      <c r="G131" s="158" t="s">
        <v>5884</v>
      </c>
      <c r="H131" s="1" t="s">
        <v>220</v>
      </c>
      <c r="I131" s="158" t="s">
        <v>622</v>
      </c>
      <c r="J131" s="1">
        <v>2</v>
      </c>
      <c r="K131" s="1">
        <v>0</v>
      </c>
      <c r="L131" s="1" t="s">
        <v>6190</v>
      </c>
      <c r="M131" s="899">
        <v>378.30870000000004</v>
      </c>
      <c r="N131" s="185"/>
      <c r="O131" s="185"/>
      <c r="P131" s="185"/>
      <c r="Q131" s="185"/>
      <c r="R131" s="185"/>
      <c r="S131" s="214"/>
      <c r="T131" s="185"/>
      <c r="U131" s="186"/>
      <c r="V131" s="186"/>
      <c r="W131" s="186"/>
      <c r="X131" s="186"/>
      <c r="Y131" s="186"/>
      <c r="Z131" s="186"/>
      <c r="AA131" s="186"/>
      <c r="AB131" s="841" t="s">
        <v>231</v>
      </c>
      <c r="AC131" s="841" t="s">
        <v>231</v>
      </c>
      <c r="AD131" s="185"/>
      <c r="AE131" s="161">
        <f t="shared" si="257"/>
        <v>0</v>
      </c>
      <c r="AF131" s="187" t="str">
        <f t="shared" si="258"/>
        <v>No</v>
      </c>
      <c r="AG131" s="246" t="str">
        <f t="shared" si="275"/>
        <v>No</v>
      </c>
      <c r="AH131" s="163" t="str">
        <f t="shared" si="259"/>
        <v>No</v>
      </c>
      <c r="AJ131" s="373">
        <v>2</v>
      </c>
      <c r="AK131" s="374">
        <f t="shared" si="276"/>
        <v>0</v>
      </c>
      <c r="AL131" s="60"/>
      <c r="AM131" s="60"/>
      <c r="AN131" s="634">
        <v>2.5</v>
      </c>
      <c r="AO131" s="596">
        <f t="shared" si="260"/>
        <v>0</v>
      </c>
      <c r="AP131" s="669"/>
      <c r="AQ131" s="271">
        <f t="shared" si="261"/>
        <v>0</v>
      </c>
      <c r="AR131" s="271">
        <f t="shared" si="262"/>
        <v>0</v>
      </c>
      <c r="AS131" s="271">
        <f t="shared" si="263"/>
        <v>0</v>
      </c>
      <c r="AT131" s="271">
        <f t="shared" si="264"/>
        <v>0</v>
      </c>
      <c r="AU131" s="271">
        <f t="shared" si="265"/>
        <v>0</v>
      </c>
      <c r="AV131" s="271">
        <f t="shared" si="266"/>
        <v>0</v>
      </c>
      <c r="AW131" s="271">
        <f t="shared" si="228"/>
        <v>0</v>
      </c>
      <c r="AX131" s="271">
        <f t="shared" si="267"/>
        <v>0</v>
      </c>
      <c r="AY131" s="271">
        <f t="shared" si="268"/>
        <v>0</v>
      </c>
      <c r="AZ131" s="271">
        <f t="shared" si="269"/>
        <v>0</v>
      </c>
      <c r="BA131" s="271">
        <f t="shared" si="270"/>
        <v>0</v>
      </c>
      <c r="BB131" s="271">
        <f t="shared" si="271"/>
        <v>0</v>
      </c>
      <c r="BC131" s="271">
        <f t="shared" si="272"/>
        <v>0</v>
      </c>
      <c r="BD131" s="271">
        <f t="shared" si="273"/>
        <v>0</v>
      </c>
      <c r="BE131" s="504"/>
      <c r="BF131" s="504"/>
      <c r="BG131" s="601">
        <f t="shared" si="274"/>
        <v>0</v>
      </c>
      <c r="BH131" s="599">
        <v>2</v>
      </c>
      <c r="BI131" s="271"/>
      <c r="BJ131" s="498">
        <v>8</v>
      </c>
      <c r="BL131" s="498"/>
      <c r="BN131" s="498"/>
      <c r="BP131" s="498"/>
      <c r="BR131" s="498"/>
      <c r="BT131" s="498"/>
      <c r="BV131" s="498"/>
      <c r="BX131" s="498"/>
      <c r="BZ131" s="271"/>
      <c r="CA131" s="1">
        <f t="shared" si="229"/>
        <v>0</v>
      </c>
      <c r="CB131" s="1">
        <f t="shared" si="230"/>
        <v>0</v>
      </c>
      <c r="CC131" s="1">
        <f t="shared" si="231"/>
        <v>0</v>
      </c>
      <c r="CD131" s="1">
        <f t="shared" si="232"/>
        <v>0</v>
      </c>
      <c r="CE131" s="950">
        <f t="shared" si="233"/>
        <v>0</v>
      </c>
      <c r="CF131" s="1">
        <f t="shared" si="234"/>
        <v>0</v>
      </c>
      <c r="CG131" s="1">
        <f t="shared" si="235"/>
        <v>0</v>
      </c>
      <c r="CH131" s="1">
        <f t="shared" si="236"/>
        <v>0</v>
      </c>
      <c r="CJ131" s="1">
        <f t="shared" si="237"/>
        <v>0</v>
      </c>
      <c r="CK131" s="1">
        <f t="shared" si="238"/>
        <v>0</v>
      </c>
      <c r="CM131" s="1">
        <f t="shared" si="239"/>
        <v>0</v>
      </c>
      <c r="CN131" s="1">
        <f t="shared" si="240"/>
        <v>0</v>
      </c>
      <c r="CO131" s="1">
        <f t="shared" si="241"/>
        <v>0</v>
      </c>
      <c r="CP131" s="1">
        <f t="shared" si="242"/>
        <v>0</v>
      </c>
      <c r="CQ131" s="1">
        <f t="shared" si="243"/>
        <v>0</v>
      </c>
      <c r="CR131" s="1">
        <f t="shared" si="244"/>
        <v>0</v>
      </c>
      <c r="CS131" s="1">
        <f t="shared" si="245"/>
        <v>0</v>
      </c>
      <c r="CT131" s="1">
        <f t="shared" si="246"/>
        <v>0</v>
      </c>
      <c r="CU131" s="1">
        <f t="shared" si="247"/>
        <v>0</v>
      </c>
      <c r="CV131" s="1">
        <f t="shared" si="248"/>
        <v>0</v>
      </c>
      <c r="CW131" s="1">
        <f t="shared" si="249"/>
        <v>0</v>
      </c>
      <c r="CX131" s="1">
        <f t="shared" si="250"/>
        <v>0</v>
      </c>
      <c r="CY131" s="1">
        <f t="shared" si="251"/>
        <v>0</v>
      </c>
      <c r="CZ131" s="1">
        <f t="shared" si="252"/>
        <v>0</v>
      </c>
      <c r="DA131" s="1">
        <f t="shared" si="253"/>
        <v>0</v>
      </c>
    </row>
    <row r="132" spans="1:105" s="60" customFormat="1" ht="65.25" customHeight="1">
      <c r="A132" s="699"/>
      <c r="B132" s="245"/>
      <c r="D132" s="968" t="s">
        <v>398</v>
      </c>
      <c r="E132" s="969" t="s">
        <v>88</v>
      </c>
      <c r="F132" s="1068"/>
      <c r="G132" s="970" t="s">
        <v>5884</v>
      </c>
      <c r="H132" s="971" t="s">
        <v>220</v>
      </c>
      <c r="I132" s="1012" t="s">
        <v>4762</v>
      </c>
      <c r="J132" s="971">
        <v>4</v>
      </c>
      <c r="K132" s="971">
        <v>0</v>
      </c>
      <c r="L132" s="971" t="s">
        <v>6190</v>
      </c>
      <c r="M132" s="1000">
        <v>504.41160000000008</v>
      </c>
      <c r="N132" s="973"/>
      <c r="O132" s="973"/>
      <c r="P132" s="973"/>
      <c r="Q132" s="973"/>
      <c r="R132" s="973"/>
      <c r="S132" s="1001"/>
      <c r="T132" s="973"/>
      <c r="U132" s="974"/>
      <c r="V132" s="974"/>
      <c r="W132" s="974"/>
      <c r="X132" s="974"/>
      <c r="Y132" s="974"/>
      <c r="Z132" s="974"/>
      <c r="AA132" s="974"/>
      <c r="AB132" s="976" t="s">
        <v>231</v>
      </c>
      <c r="AC132" s="976" t="s">
        <v>231</v>
      </c>
      <c r="AD132" s="973"/>
      <c r="AE132" s="977">
        <f t="shared" si="257"/>
        <v>0</v>
      </c>
      <c r="AF132" s="978" t="str">
        <f t="shared" si="258"/>
        <v>No</v>
      </c>
      <c r="AG132" s="1017" t="str">
        <f t="shared" si="275"/>
        <v>No</v>
      </c>
      <c r="AH132" s="967" t="str">
        <f t="shared" si="259"/>
        <v>No</v>
      </c>
      <c r="AI132" s="1"/>
      <c r="AJ132" s="373">
        <v>4</v>
      </c>
      <c r="AK132" s="374">
        <f t="shared" si="276"/>
        <v>0</v>
      </c>
      <c r="AN132" s="634">
        <v>5.2</v>
      </c>
      <c r="AO132" s="596">
        <f t="shared" si="260"/>
        <v>0</v>
      </c>
      <c r="AP132" s="669"/>
      <c r="AQ132" s="271">
        <f t="shared" si="261"/>
        <v>0</v>
      </c>
      <c r="AR132" s="271">
        <f t="shared" si="262"/>
        <v>0</v>
      </c>
      <c r="AS132" s="271">
        <f t="shared" si="263"/>
        <v>0</v>
      </c>
      <c r="AT132" s="271">
        <f t="shared" si="264"/>
        <v>0</v>
      </c>
      <c r="AU132" s="271">
        <f t="shared" si="265"/>
        <v>0</v>
      </c>
      <c r="AV132" s="271">
        <f t="shared" si="266"/>
        <v>0</v>
      </c>
      <c r="AW132" s="271">
        <f t="shared" si="228"/>
        <v>0</v>
      </c>
      <c r="AX132" s="271">
        <f t="shared" si="267"/>
        <v>0</v>
      </c>
      <c r="AY132" s="271">
        <f t="shared" si="268"/>
        <v>0</v>
      </c>
      <c r="AZ132" s="271">
        <f t="shared" si="269"/>
        <v>0</v>
      </c>
      <c r="BA132" s="271">
        <f t="shared" si="270"/>
        <v>0</v>
      </c>
      <c r="BB132" s="271">
        <f t="shared" si="271"/>
        <v>0</v>
      </c>
      <c r="BC132" s="271">
        <f t="shared" si="272"/>
        <v>0</v>
      </c>
      <c r="BD132" s="271">
        <f t="shared" si="273"/>
        <v>0</v>
      </c>
      <c r="BE132" s="504"/>
      <c r="BF132" s="504"/>
      <c r="BG132" s="601">
        <f t="shared" si="274"/>
        <v>0</v>
      </c>
      <c r="BH132" s="599">
        <v>1.5</v>
      </c>
      <c r="BI132" s="271"/>
      <c r="BJ132" s="498">
        <v>17</v>
      </c>
      <c r="BK132" s="151"/>
      <c r="BL132" s="498"/>
      <c r="BM132" s="151"/>
      <c r="BN132" s="498"/>
      <c r="BO132" s="151"/>
      <c r="BP132" s="498"/>
      <c r="BQ132" s="151"/>
      <c r="BR132" s="498"/>
      <c r="BS132" s="151"/>
      <c r="BT132" s="498"/>
      <c r="BU132" s="151"/>
      <c r="BV132" s="498"/>
      <c r="BW132" s="151"/>
      <c r="BX132" s="498"/>
      <c r="BY132" s="151"/>
      <c r="BZ132" s="271"/>
      <c r="CA132" s="1">
        <f t="shared" si="229"/>
        <v>0</v>
      </c>
      <c r="CB132" s="1">
        <f t="shared" si="230"/>
        <v>0</v>
      </c>
      <c r="CC132" s="1">
        <f t="shared" si="231"/>
        <v>0</v>
      </c>
      <c r="CD132" s="1">
        <f t="shared" si="232"/>
        <v>0</v>
      </c>
      <c r="CE132" s="950">
        <f t="shared" si="233"/>
        <v>0</v>
      </c>
      <c r="CF132" s="1">
        <f t="shared" si="234"/>
        <v>0</v>
      </c>
      <c r="CG132" s="1">
        <f t="shared" si="235"/>
        <v>0</v>
      </c>
      <c r="CH132" s="1">
        <f t="shared" si="236"/>
        <v>0</v>
      </c>
      <c r="CJ132" s="1">
        <f t="shared" si="237"/>
        <v>0</v>
      </c>
      <c r="CK132" s="1">
        <f t="shared" si="238"/>
        <v>0</v>
      </c>
      <c r="CM132" s="1">
        <f t="shared" si="239"/>
        <v>0</v>
      </c>
      <c r="CN132" s="1">
        <f t="shared" si="240"/>
        <v>0</v>
      </c>
      <c r="CO132" s="1">
        <f t="shared" si="241"/>
        <v>0</v>
      </c>
      <c r="CP132" s="1">
        <f t="shared" si="242"/>
        <v>0</v>
      </c>
      <c r="CQ132" s="1">
        <f t="shared" si="243"/>
        <v>0</v>
      </c>
      <c r="CR132" s="1">
        <f t="shared" si="244"/>
        <v>0</v>
      </c>
      <c r="CS132" s="1">
        <f t="shared" si="245"/>
        <v>0</v>
      </c>
      <c r="CT132" s="1">
        <f t="shared" si="246"/>
        <v>0</v>
      </c>
      <c r="CU132" s="1">
        <f t="shared" si="247"/>
        <v>0</v>
      </c>
      <c r="CV132" s="1">
        <f t="shared" si="248"/>
        <v>0</v>
      </c>
      <c r="CW132" s="1">
        <f t="shared" si="249"/>
        <v>0</v>
      </c>
      <c r="CX132" s="1">
        <f t="shared" si="250"/>
        <v>0</v>
      </c>
      <c r="CY132" s="1">
        <f t="shared" si="251"/>
        <v>0</v>
      </c>
      <c r="CZ132" s="1">
        <f t="shared" si="252"/>
        <v>0</v>
      </c>
      <c r="DA132" s="1">
        <f t="shared" si="253"/>
        <v>0</v>
      </c>
    </row>
    <row r="133" spans="1:105" s="1" customFormat="1" ht="65.25" customHeight="1">
      <c r="A133" s="699"/>
      <c r="B133" s="245"/>
      <c r="C133" s="60"/>
      <c r="D133" s="440" t="s">
        <v>605</v>
      </c>
      <c r="E133" s="702" t="s">
        <v>88</v>
      </c>
      <c r="F133" s="1069"/>
      <c r="G133" s="158" t="s">
        <v>684</v>
      </c>
      <c r="H133" s="1" t="s">
        <v>220</v>
      </c>
      <c r="I133" s="158" t="s">
        <v>713</v>
      </c>
      <c r="J133" s="1">
        <v>2</v>
      </c>
      <c r="K133" s="1">
        <v>0</v>
      </c>
      <c r="L133" s="1" t="s">
        <v>6190</v>
      </c>
      <c r="M133" s="899">
        <v>412.70040000000006</v>
      </c>
      <c r="N133" s="159"/>
      <c r="O133" s="159"/>
      <c r="P133" s="159"/>
      <c r="Q133" s="159"/>
      <c r="R133" s="159"/>
      <c r="S133" s="215"/>
      <c r="T133" s="159"/>
      <c r="U133" s="160"/>
      <c r="V133" s="160"/>
      <c r="W133" s="160"/>
      <c r="X133" s="160"/>
      <c r="Y133" s="160"/>
      <c r="Z133" s="160"/>
      <c r="AA133" s="160"/>
      <c r="AB133" s="837" t="s">
        <v>231</v>
      </c>
      <c r="AC133" s="837" t="s">
        <v>231</v>
      </c>
      <c r="AD133" s="185"/>
      <c r="AE133" s="161">
        <f t="shared" si="257"/>
        <v>0</v>
      </c>
      <c r="AF133" s="162" t="str">
        <f t="shared" si="258"/>
        <v>No</v>
      </c>
      <c r="AG133" s="246" t="str">
        <f t="shared" si="275"/>
        <v>No</v>
      </c>
      <c r="AH133" s="163" t="str">
        <f t="shared" si="259"/>
        <v>No</v>
      </c>
      <c r="AJ133" s="373">
        <v>2</v>
      </c>
      <c r="AK133" s="374">
        <f t="shared" si="276"/>
        <v>0</v>
      </c>
      <c r="AL133" s="60"/>
      <c r="AM133" s="60"/>
      <c r="AN133" s="634">
        <v>1</v>
      </c>
      <c r="AO133" s="596">
        <f t="shared" si="260"/>
        <v>0</v>
      </c>
      <c r="AP133" s="669"/>
      <c r="AQ133" s="271">
        <f t="shared" si="261"/>
        <v>0</v>
      </c>
      <c r="AR133" s="271">
        <f t="shared" si="262"/>
        <v>0</v>
      </c>
      <c r="AS133" s="271">
        <f t="shared" si="263"/>
        <v>0</v>
      </c>
      <c r="AT133" s="271">
        <f t="shared" si="264"/>
        <v>0</v>
      </c>
      <c r="AU133" s="271">
        <f t="shared" si="265"/>
        <v>0</v>
      </c>
      <c r="AV133" s="271">
        <f t="shared" si="266"/>
        <v>0</v>
      </c>
      <c r="AW133" s="271">
        <f t="shared" si="228"/>
        <v>0</v>
      </c>
      <c r="AX133" s="271">
        <f t="shared" si="267"/>
        <v>0</v>
      </c>
      <c r="AY133" s="271">
        <f t="shared" si="268"/>
        <v>0</v>
      </c>
      <c r="AZ133" s="271">
        <f t="shared" si="269"/>
        <v>0</v>
      </c>
      <c r="BA133" s="271">
        <f t="shared" si="270"/>
        <v>0</v>
      </c>
      <c r="BB133" s="271">
        <f t="shared" si="271"/>
        <v>0</v>
      </c>
      <c r="BC133" s="271">
        <f t="shared" si="272"/>
        <v>0</v>
      </c>
      <c r="BD133" s="271">
        <f t="shared" si="273"/>
        <v>0</v>
      </c>
      <c r="BE133" s="504"/>
      <c r="BF133" s="504"/>
      <c r="BG133" s="601">
        <f t="shared" si="274"/>
        <v>0</v>
      </c>
      <c r="BH133" s="599">
        <v>1</v>
      </c>
      <c r="BI133" s="271"/>
      <c r="BJ133" s="498">
        <v>8</v>
      </c>
      <c r="BL133" s="498"/>
      <c r="BN133" s="498"/>
      <c r="BP133" s="498"/>
      <c r="BR133" s="498"/>
      <c r="BT133" s="498"/>
      <c r="BV133" s="498"/>
      <c r="BX133" s="498"/>
      <c r="BZ133" s="271"/>
      <c r="CA133" s="1">
        <f t="shared" si="229"/>
        <v>0</v>
      </c>
      <c r="CB133" s="1">
        <f t="shared" si="230"/>
        <v>0</v>
      </c>
      <c r="CC133" s="1">
        <f t="shared" si="231"/>
        <v>0</v>
      </c>
      <c r="CD133" s="1">
        <f t="shared" si="232"/>
        <v>0</v>
      </c>
      <c r="CE133" s="950">
        <f t="shared" si="233"/>
        <v>0</v>
      </c>
      <c r="CF133" s="1">
        <f t="shared" si="234"/>
        <v>0</v>
      </c>
      <c r="CG133" s="1">
        <f t="shared" si="235"/>
        <v>0</v>
      </c>
      <c r="CH133" s="1">
        <f t="shared" si="236"/>
        <v>0</v>
      </c>
      <c r="CJ133" s="1">
        <f t="shared" si="237"/>
        <v>0</v>
      </c>
      <c r="CK133" s="1">
        <f t="shared" si="238"/>
        <v>0</v>
      </c>
      <c r="CM133" s="1">
        <f t="shared" si="239"/>
        <v>0</v>
      </c>
      <c r="CN133" s="1">
        <f t="shared" si="240"/>
        <v>0</v>
      </c>
      <c r="CO133" s="1">
        <f t="shared" si="241"/>
        <v>0</v>
      </c>
      <c r="CP133" s="1">
        <f t="shared" si="242"/>
        <v>0</v>
      </c>
      <c r="CQ133" s="1">
        <f t="shared" si="243"/>
        <v>0</v>
      </c>
      <c r="CR133" s="1">
        <f t="shared" si="244"/>
        <v>0</v>
      </c>
      <c r="CS133" s="1">
        <f t="shared" si="245"/>
        <v>0</v>
      </c>
      <c r="CT133" s="1">
        <f t="shared" si="246"/>
        <v>0</v>
      </c>
      <c r="CU133" s="1">
        <f t="shared" si="247"/>
        <v>0</v>
      </c>
      <c r="CV133" s="1">
        <f t="shared" si="248"/>
        <v>0</v>
      </c>
      <c r="CW133" s="1">
        <f t="shared" si="249"/>
        <v>0</v>
      </c>
      <c r="CX133" s="1">
        <f t="shared" si="250"/>
        <v>0</v>
      </c>
      <c r="CY133" s="1">
        <f t="shared" si="251"/>
        <v>0</v>
      </c>
      <c r="CZ133" s="1">
        <f t="shared" si="252"/>
        <v>0</v>
      </c>
      <c r="DA133" s="1">
        <f t="shared" si="253"/>
        <v>0</v>
      </c>
    </row>
    <row r="134" spans="1:105" s="60" customFormat="1" ht="65.25" customHeight="1">
      <c r="A134" s="701"/>
      <c r="B134" s="255"/>
      <c r="D134" s="968" t="s">
        <v>592</v>
      </c>
      <c r="E134" s="969" t="s">
        <v>88</v>
      </c>
      <c r="F134" s="1068"/>
      <c r="G134" s="970" t="s">
        <v>684</v>
      </c>
      <c r="H134" s="971" t="s">
        <v>158</v>
      </c>
      <c r="I134" s="1012" t="s">
        <v>4761</v>
      </c>
      <c r="J134" s="971">
        <v>3</v>
      </c>
      <c r="K134" s="971">
        <v>0</v>
      </c>
      <c r="L134" s="971" t="s">
        <v>6190</v>
      </c>
      <c r="M134" s="1000">
        <v>447.09210000000007</v>
      </c>
      <c r="N134" s="973"/>
      <c r="O134" s="1014"/>
      <c r="P134" s="1014"/>
      <c r="Q134" s="1014"/>
      <c r="R134" s="1014"/>
      <c r="S134" s="1001"/>
      <c r="T134" s="973"/>
      <c r="U134" s="1014"/>
      <c r="V134" s="1014"/>
      <c r="W134" s="1014"/>
      <c r="X134" s="1014"/>
      <c r="Y134" s="1014"/>
      <c r="Z134" s="1014"/>
      <c r="AA134" s="1014"/>
      <c r="AB134" s="1015" t="s">
        <v>231</v>
      </c>
      <c r="AC134" s="1015" t="s">
        <v>231</v>
      </c>
      <c r="AD134" s="1014"/>
      <c r="AE134" s="977">
        <f t="shared" si="257"/>
        <v>0</v>
      </c>
      <c r="AF134" s="978" t="str">
        <f t="shared" si="258"/>
        <v>No</v>
      </c>
      <c r="AG134" s="1017" t="str">
        <f>IF(SUM(N134:AD134)&gt;0,"Yes","No")</f>
        <v>No</v>
      </c>
      <c r="AH134" s="967" t="str">
        <f t="shared" si="259"/>
        <v>No</v>
      </c>
      <c r="AI134" s="1076"/>
      <c r="AJ134" s="151">
        <v>3</v>
      </c>
      <c r="AK134" s="374">
        <f t="shared" si="276"/>
        <v>0</v>
      </c>
      <c r="AN134" s="634">
        <f>0.4+0.45+0.55</f>
        <v>1.4000000000000001</v>
      </c>
      <c r="AO134" s="596">
        <f>SUM(N134:AD134)*AN134</f>
        <v>0</v>
      </c>
      <c r="AP134" s="669"/>
      <c r="AQ134" s="271">
        <f t="shared" si="261"/>
        <v>0</v>
      </c>
      <c r="AR134" s="271">
        <f t="shared" si="262"/>
        <v>0</v>
      </c>
      <c r="AS134" s="271">
        <f t="shared" si="263"/>
        <v>0</v>
      </c>
      <c r="AT134" s="271">
        <f t="shared" si="264"/>
        <v>0</v>
      </c>
      <c r="AU134" s="271">
        <f t="shared" si="265"/>
        <v>0</v>
      </c>
      <c r="AV134" s="271">
        <f t="shared" si="266"/>
        <v>0</v>
      </c>
      <c r="AW134" s="271">
        <f t="shared" si="228"/>
        <v>0</v>
      </c>
      <c r="AX134" s="271">
        <f t="shared" si="267"/>
        <v>0</v>
      </c>
      <c r="AY134" s="271">
        <f t="shared" si="268"/>
        <v>0</v>
      </c>
      <c r="AZ134" s="271">
        <f t="shared" si="269"/>
        <v>0</v>
      </c>
      <c r="BA134" s="271">
        <f t="shared" si="270"/>
        <v>0</v>
      </c>
      <c r="BB134" s="271">
        <f t="shared" si="271"/>
        <v>0</v>
      </c>
      <c r="BC134" s="271">
        <f t="shared" si="272"/>
        <v>0</v>
      </c>
      <c r="BD134" s="271">
        <f t="shared" si="273"/>
        <v>0</v>
      </c>
      <c r="BE134" s="504"/>
      <c r="BF134" s="504"/>
      <c r="BG134" s="601">
        <f t="shared" si="274"/>
        <v>0</v>
      </c>
      <c r="BH134" s="599">
        <v>1.5</v>
      </c>
      <c r="BI134" s="271"/>
      <c r="BJ134" s="498">
        <v>10</v>
      </c>
      <c r="BK134" s="151"/>
      <c r="BL134" s="498"/>
      <c r="BM134" s="151"/>
      <c r="BN134" s="498"/>
      <c r="BO134" s="151"/>
      <c r="BP134" s="498"/>
      <c r="BQ134" s="151"/>
      <c r="BR134" s="498"/>
      <c r="BS134" s="151"/>
      <c r="BT134" s="498"/>
      <c r="BU134" s="151"/>
      <c r="BV134" s="498"/>
      <c r="BW134" s="151"/>
      <c r="BX134" s="498"/>
      <c r="BY134" s="151"/>
      <c r="BZ134" s="271"/>
      <c r="CA134" s="1">
        <f t="shared" si="229"/>
        <v>0</v>
      </c>
      <c r="CB134" s="1">
        <f t="shared" si="230"/>
        <v>0</v>
      </c>
      <c r="CC134" s="1">
        <f t="shared" si="231"/>
        <v>0</v>
      </c>
      <c r="CD134" s="1">
        <f t="shared" si="232"/>
        <v>0</v>
      </c>
      <c r="CE134" s="950">
        <f t="shared" si="233"/>
        <v>0</v>
      </c>
      <c r="CF134" s="1">
        <f t="shared" si="234"/>
        <v>0</v>
      </c>
      <c r="CG134" s="1">
        <f t="shared" si="235"/>
        <v>0</v>
      </c>
      <c r="CH134" s="1">
        <f t="shared" si="236"/>
        <v>0</v>
      </c>
      <c r="CJ134" s="1">
        <f t="shared" si="237"/>
        <v>0</v>
      </c>
      <c r="CK134" s="1">
        <f t="shared" si="238"/>
        <v>0</v>
      </c>
      <c r="CM134" s="1">
        <f t="shared" si="239"/>
        <v>0</v>
      </c>
      <c r="CN134" s="1">
        <f t="shared" si="240"/>
        <v>0</v>
      </c>
      <c r="CO134" s="1">
        <f t="shared" si="241"/>
        <v>0</v>
      </c>
      <c r="CP134" s="1">
        <f t="shared" si="242"/>
        <v>0</v>
      </c>
      <c r="CQ134" s="1">
        <f t="shared" si="243"/>
        <v>0</v>
      </c>
      <c r="CR134" s="1">
        <f t="shared" si="244"/>
        <v>0</v>
      </c>
      <c r="CS134" s="1">
        <f t="shared" si="245"/>
        <v>0</v>
      </c>
      <c r="CT134" s="1">
        <f t="shared" si="246"/>
        <v>0</v>
      </c>
      <c r="CU134" s="1">
        <f t="shared" si="247"/>
        <v>0</v>
      </c>
      <c r="CV134" s="1">
        <f t="shared" si="248"/>
        <v>0</v>
      </c>
      <c r="CW134" s="1">
        <f t="shared" si="249"/>
        <v>0</v>
      </c>
      <c r="CX134" s="1">
        <f t="shared" si="250"/>
        <v>0</v>
      </c>
      <c r="CY134" s="1">
        <f t="shared" si="251"/>
        <v>0</v>
      </c>
      <c r="CZ134" s="1">
        <f t="shared" si="252"/>
        <v>0</v>
      </c>
      <c r="DA134" s="1">
        <f t="shared" si="253"/>
        <v>0</v>
      </c>
    </row>
    <row r="135" spans="1:105" s="1" customFormat="1" ht="65.25" customHeight="1">
      <c r="A135" s="1392"/>
      <c r="B135" s="255"/>
      <c r="D135" s="433" t="s">
        <v>408</v>
      </c>
      <c r="E135" s="702"/>
      <c r="F135" s="1069" t="s">
        <v>6208</v>
      </c>
      <c r="G135" s="132" t="s">
        <v>5884</v>
      </c>
      <c r="H135" s="1" t="s">
        <v>214</v>
      </c>
      <c r="I135" s="132" t="s">
        <v>623</v>
      </c>
      <c r="J135" s="1">
        <v>1</v>
      </c>
      <c r="K135" s="1">
        <v>0</v>
      </c>
      <c r="L135" s="1" t="s">
        <v>6190</v>
      </c>
      <c r="M135" s="899">
        <v>275.1336</v>
      </c>
      <c r="N135" s="185"/>
      <c r="O135" s="185"/>
      <c r="P135" s="185"/>
      <c r="Q135" s="185"/>
      <c r="R135" s="185"/>
      <c r="S135" s="214"/>
      <c r="T135" s="185"/>
      <c r="U135" s="186"/>
      <c r="V135" s="186"/>
      <c r="W135" s="186"/>
      <c r="X135" s="186"/>
      <c r="Y135" s="186"/>
      <c r="Z135" s="186"/>
      <c r="AA135" s="186"/>
      <c r="AB135" s="802"/>
      <c r="AC135" s="802"/>
      <c r="AD135" s="841" t="s">
        <v>231</v>
      </c>
      <c r="AE135" s="161">
        <f t="shared" ref="AE135:AE144" si="277">M135*N135+M135*O135+M135*P135+M135*Q135+M135*R135+M135*S135+M135*U135+M135*W135+M135*X135+M135*Y135+M135*Z135+M135*AA135+M135*V135+(M135*AB135*1.1)+(M135*AC135*1.1)+M135*T135</f>
        <v>0</v>
      </c>
      <c r="AF135" s="187" t="str">
        <f t="shared" si="258"/>
        <v>No</v>
      </c>
      <c r="AG135" s="246" t="str">
        <f t="shared" si="275"/>
        <v>No</v>
      </c>
      <c r="AH135" s="163" t="str">
        <f t="shared" si="259"/>
        <v>Yes</v>
      </c>
      <c r="AJ135" s="373">
        <v>1</v>
      </c>
      <c r="AK135" s="372">
        <f t="shared" ref="AK135:AK193" si="278">AJ135*N135+AJ135*O135+AJ135*P135+AJ135*Q135+AJ135*R135+AJ135*S135+AJ135*U135+AJ135*W135+AJ135*X135+AJ135*Y135+AJ135*Z135+AJ135*AA135+AJ135*V135+AJ135*AB135+AJ135*AC135+AJ135*T135</f>
        <v>0</v>
      </c>
      <c r="AL135" s="60"/>
      <c r="AM135" s="60"/>
      <c r="AN135" s="634">
        <v>5.5</v>
      </c>
      <c r="AO135" s="596">
        <f t="shared" si="260"/>
        <v>0</v>
      </c>
      <c r="AP135" s="669"/>
      <c r="AQ135" s="271">
        <f t="shared" si="261"/>
        <v>0</v>
      </c>
      <c r="AR135" s="271">
        <f t="shared" si="262"/>
        <v>0</v>
      </c>
      <c r="AS135" s="271">
        <f t="shared" si="263"/>
        <v>0</v>
      </c>
      <c r="AT135" s="271">
        <f t="shared" si="264"/>
        <v>0</v>
      </c>
      <c r="AU135" s="271">
        <f t="shared" si="265"/>
        <v>0</v>
      </c>
      <c r="AV135" s="271">
        <f t="shared" si="266"/>
        <v>0</v>
      </c>
      <c r="AW135" s="271">
        <f t="shared" si="228"/>
        <v>0</v>
      </c>
      <c r="AX135" s="271">
        <f t="shared" si="267"/>
        <v>0</v>
      </c>
      <c r="AY135" s="271">
        <f t="shared" si="268"/>
        <v>0</v>
      </c>
      <c r="AZ135" s="271">
        <f t="shared" si="269"/>
        <v>0</v>
      </c>
      <c r="BA135" s="271">
        <f t="shared" si="270"/>
        <v>0</v>
      </c>
      <c r="BB135" s="271">
        <f t="shared" si="271"/>
        <v>0</v>
      </c>
      <c r="BC135" s="271">
        <f t="shared" si="272"/>
        <v>0</v>
      </c>
      <c r="BD135" s="271">
        <f t="shared" si="273"/>
        <v>0</v>
      </c>
      <c r="BE135" s="504">
        <f t="shared" ref="BE135:BE144" si="279">AB135*J135</f>
        <v>0</v>
      </c>
      <c r="BF135" s="504">
        <f t="shared" ref="BF135:BF144" si="280">AC135*J135</f>
        <v>0</v>
      </c>
      <c r="BG135" s="601"/>
      <c r="BH135" s="599">
        <v>1</v>
      </c>
      <c r="BI135" s="271"/>
      <c r="BJ135" s="497">
        <v>6</v>
      </c>
      <c r="BK135" s="179"/>
      <c r="BL135" s="497"/>
      <c r="BM135" s="179"/>
      <c r="BN135" s="497"/>
      <c r="BO135" s="179"/>
      <c r="BP135" s="497"/>
      <c r="BQ135" s="179"/>
      <c r="BR135" s="497"/>
      <c r="BS135" s="179"/>
      <c r="BT135" s="497"/>
      <c r="BU135" s="179"/>
      <c r="BV135" s="497"/>
      <c r="BW135" s="179"/>
      <c r="BX135" s="497"/>
      <c r="BY135" s="179"/>
      <c r="BZ135" s="271"/>
      <c r="CA135" s="1">
        <f t="shared" si="229"/>
        <v>0</v>
      </c>
      <c r="CB135" s="1">
        <f t="shared" si="230"/>
        <v>0</v>
      </c>
      <c r="CC135" s="1">
        <f t="shared" si="231"/>
        <v>0</v>
      </c>
      <c r="CD135" s="1">
        <f t="shared" si="232"/>
        <v>0</v>
      </c>
      <c r="CE135" s="950">
        <f t="shared" si="233"/>
        <v>0</v>
      </c>
      <c r="CF135" s="1">
        <f t="shared" si="234"/>
        <v>0</v>
      </c>
      <c r="CG135" s="1">
        <f t="shared" si="235"/>
        <v>0</v>
      </c>
      <c r="CH135" s="1">
        <f t="shared" si="236"/>
        <v>0</v>
      </c>
      <c r="CJ135" s="1">
        <f t="shared" si="237"/>
        <v>0</v>
      </c>
      <c r="CK135" s="1">
        <f t="shared" si="238"/>
        <v>0</v>
      </c>
      <c r="CM135" s="1">
        <f t="shared" si="239"/>
        <v>0</v>
      </c>
      <c r="CN135" s="1">
        <f t="shared" si="240"/>
        <v>0</v>
      </c>
      <c r="CO135" s="1">
        <f t="shared" si="241"/>
        <v>0</v>
      </c>
      <c r="CP135" s="1">
        <f t="shared" si="242"/>
        <v>0</v>
      </c>
      <c r="CQ135" s="1">
        <f t="shared" si="243"/>
        <v>0</v>
      </c>
      <c r="CR135" s="1">
        <f t="shared" si="244"/>
        <v>0</v>
      </c>
      <c r="CS135" s="1">
        <f t="shared" si="245"/>
        <v>0</v>
      </c>
      <c r="CT135" s="1">
        <f t="shared" si="246"/>
        <v>0</v>
      </c>
      <c r="CU135" s="1">
        <f t="shared" si="247"/>
        <v>0</v>
      </c>
      <c r="CV135" s="1">
        <f t="shared" si="248"/>
        <v>0</v>
      </c>
      <c r="CW135" s="1">
        <f t="shared" si="249"/>
        <v>0</v>
      </c>
      <c r="CX135" s="1">
        <f t="shared" si="250"/>
        <v>0</v>
      </c>
      <c r="CY135" s="1">
        <f t="shared" si="251"/>
        <v>0</v>
      </c>
      <c r="CZ135" s="1">
        <f t="shared" si="252"/>
        <v>0</v>
      </c>
      <c r="DA135" s="1">
        <f t="shared" si="253"/>
        <v>0</v>
      </c>
    </row>
    <row r="136" spans="1:105" s="60" customFormat="1" ht="65.25" customHeight="1">
      <c r="A136" s="1392"/>
      <c r="B136" s="255"/>
      <c r="D136" s="968" t="s">
        <v>402</v>
      </c>
      <c r="E136" s="969"/>
      <c r="F136" s="1068" t="s">
        <v>6208</v>
      </c>
      <c r="G136" s="970" t="s">
        <v>5884</v>
      </c>
      <c r="H136" s="971" t="s">
        <v>214</v>
      </c>
      <c r="I136" s="970" t="s">
        <v>624</v>
      </c>
      <c r="J136" s="971">
        <v>1</v>
      </c>
      <c r="K136" s="971">
        <v>0</v>
      </c>
      <c r="L136" s="971" t="s">
        <v>6190</v>
      </c>
      <c r="M136" s="1000">
        <v>225.51784080000002</v>
      </c>
      <c r="N136" s="973"/>
      <c r="O136" s="973"/>
      <c r="P136" s="973"/>
      <c r="Q136" s="973"/>
      <c r="R136" s="973"/>
      <c r="S136" s="1001"/>
      <c r="T136" s="973"/>
      <c r="U136" s="974"/>
      <c r="V136" s="974"/>
      <c r="W136" s="974"/>
      <c r="X136" s="974"/>
      <c r="Y136" s="974"/>
      <c r="Z136" s="974"/>
      <c r="AA136" s="974"/>
      <c r="AB136" s="997"/>
      <c r="AC136" s="997"/>
      <c r="AD136" s="976" t="s">
        <v>231</v>
      </c>
      <c r="AE136" s="977">
        <f t="shared" si="277"/>
        <v>0</v>
      </c>
      <c r="AF136" s="978" t="str">
        <f t="shared" si="258"/>
        <v>No</v>
      </c>
      <c r="AG136" s="1017" t="str">
        <f t="shared" si="275"/>
        <v>No</v>
      </c>
      <c r="AH136" s="967" t="str">
        <f t="shared" si="259"/>
        <v>Yes</v>
      </c>
      <c r="AI136" s="1"/>
      <c r="AJ136" s="373">
        <v>1</v>
      </c>
      <c r="AK136" s="372">
        <f t="shared" si="278"/>
        <v>0</v>
      </c>
      <c r="AN136" s="634">
        <v>2.5</v>
      </c>
      <c r="AO136" s="596">
        <f t="shared" si="260"/>
        <v>0</v>
      </c>
      <c r="AP136" s="669"/>
      <c r="AQ136" s="271">
        <f t="shared" si="261"/>
        <v>0</v>
      </c>
      <c r="AR136" s="271">
        <f t="shared" si="262"/>
        <v>0</v>
      </c>
      <c r="AS136" s="271">
        <f t="shared" si="263"/>
        <v>0</v>
      </c>
      <c r="AT136" s="271">
        <f t="shared" si="264"/>
        <v>0</v>
      </c>
      <c r="AU136" s="271">
        <f t="shared" si="265"/>
        <v>0</v>
      </c>
      <c r="AV136" s="271">
        <f t="shared" si="266"/>
        <v>0</v>
      </c>
      <c r="AW136" s="271">
        <f t="shared" si="228"/>
        <v>0</v>
      </c>
      <c r="AX136" s="271">
        <f t="shared" si="267"/>
        <v>0</v>
      </c>
      <c r="AY136" s="271">
        <f t="shared" si="268"/>
        <v>0</v>
      </c>
      <c r="AZ136" s="271">
        <f t="shared" si="269"/>
        <v>0</v>
      </c>
      <c r="BA136" s="271">
        <f t="shared" si="270"/>
        <v>0</v>
      </c>
      <c r="BB136" s="271">
        <f t="shared" si="271"/>
        <v>0</v>
      </c>
      <c r="BC136" s="271">
        <f t="shared" si="272"/>
        <v>0</v>
      </c>
      <c r="BD136" s="271">
        <f t="shared" si="273"/>
        <v>0</v>
      </c>
      <c r="BE136" s="504">
        <f t="shared" si="279"/>
        <v>0</v>
      </c>
      <c r="BF136" s="504">
        <f t="shared" si="280"/>
        <v>0</v>
      </c>
      <c r="BG136" s="601"/>
      <c r="BH136" s="599">
        <v>1</v>
      </c>
      <c r="BI136" s="271"/>
      <c r="BJ136" s="498">
        <v>7</v>
      </c>
      <c r="BK136" s="151"/>
      <c r="BL136" s="498"/>
      <c r="BM136" s="151"/>
      <c r="BN136" s="498"/>
      <c r="BO136" s="151"/>
      <c r="BP136" s="498"/>
      <c r="BQ136" s="151"/>
      <c r="BR136" s="498"/>
      <c r="BS136" s="151"/>
      <c r="BT136" s="498"/>
      <c r="BU136" s="151"/>
      <c r="BV136" s="498"/>
      <c r="BW136" s="151"/>
      <c r="BX136" s="498"/>
      <c r="BY136" s="151"/>
      <c r="BZ136" s="271"/>
      <c r="CA136" s="1">
        <f t="shared" si="229"/>
        <v>0</v>
      </c>
      <c r="CB136" s="1">
        <f t="shared" si="230"/>
        <v>0</v>
      </c>
      <c r="CC136" s="1">
        <f t="shared" si="231"/>
        <v>0</v>
      </c>
      <c r="CD136" s="1">
        <f t="shared" si="232"/>
        <v>0</v>
      </c>
      <c r="CE136" s="950">
        <f t="shared" si="233"/>
        <v>0</v>
      </c>
      <c r="CF136" s="1">
        <f t="shared" si="234"/>
        <v>0</v>
      </c>
      <c r="CG136" s="1">
        <f t="shared" si="235"/>
        <v>0</v>
      </c>
      <c r="CH136" s="1">
        <f t="shared" si="236"/>
        <v>0</v>
      </c>
      <c r="CJ136" s="1">
        <f t="shared" si="237"/>
        <v>0</v>
      </c>
      <c r="CK136" s="1">
        <f t="shared" si="238"/>
        <v>0</v>
      </c>
      <c r="CM136" s="1">
        <f t="shared" si="239"/>
        <v>0</v>
      </c>
      <c r="CN136" s="1">
        <f t="shared" si="240"/>
        <v>0</v>
      </c>
      <c r="CO136" s="1">
        <f t="shared" si="241"/>
        <v>0</v>
      </c>
      <c r="CP136" s="1">
        <f t="shared" si="242"/>
        <v>0</v>
      </c>
      <c r="CQ136" s="1">
        <f t="shared" si="243"/>
        <v>0</v>
      </c>
      <c r="CR136" s="1">
        <f t="shared" si="244"/>
        <v>0</v>
      </c>
      <c r="CS136" s="1">
        <f t="shared" si="245"/>
        <v>0</v>
      </c>
      <c r="CT136" s="1">
        <f t="shared" si="246"/>
        <v>0</v>
      </c>
      <c r="CU136" s="1">
        <f t="shared" si="247"/>
        <v>0</v>
      </c>
      <c r="CV136" s="1">
        <f t="shared" si="248"/>
        <v>0</v>
      </c>
      <c r="CW136" s="1">
        <f t="shared" si="249"/>
        <v>0</v>
      </c>
      <c r="CX136" s="1">
        <f t="shared" si="250"/>
        <v>0</v>
      </c>
      <c r="CY136" s="1">
        <f t="shared" si="251"/>
        <v>0</v>
      </c>
      <c r="CZ136" s="1">
        <f t="shared" si="252"/>
        <v>0</v>
      </c>
      <c r="DA136" s="1">
        <f t="shared" si="253"/>
        <v>0</v>
      </c>
    </row>
    <row r="137" spans="1:105" s="1" customFormat="1" ht="65.25" customHeight="1">
      <c r="A137" s="1392"/>
      <c r="B137" s="255"/>
      <c r="D137" s="440" t="s">
        <v>403</v>
      </c>
      <c r="E137" s="702"/>
      <c r="F137" s="1069" t="s">
        <v>6208</v>
      </c>
      <c r="G137" s="158" t="s">
        <v>5884</v>
      </c>
      <c r="H137" s="1" t="s">
        <v>214</v>
      </c>
      <c r="I137" s="158" t="s">
        <v>624</v>
      </c>
      <c r="J137" s="1">
        <v>1</v>
      </c>
      <c r="K137" s="1">
        <v>0</v>
      </c>
      <c r="L137" s="1" t="s">
        <v>6190</v>
      </c>
      <c r="M137" s="899">
        <v>225.51784080000002</v>
      </c>
      <c r="N137" s="185"/>
      <c r="O137" s="185"/>
      <c r="P137" s="185"/>
      <c r="Q137" s="185"/>
      <c r="R137" s="185"/>
      <c r="S137" s="214"/>
      <c r="T137" s="185"/>
      <c r="U137" s="186"/>
      <c r="V137" s="186"/>
      <c r="W137" s="186"/>
      <c r="X137" s="186"/>
      <c r="Y137" s="186"/>
      <c r="Z137" s="186"/>
      <c r="AA137" s="186"/>
      <c r="AB137" s="802"/>
      <c r="AC137" s="802"/>
      <c r="AD137" s="841" t="s">
        <v>231</v>
      </c>
      <c r="AE137" s="161">
        <f t="shared" si="277"/>
        <v>0</v>
      </c>
      <c r="AF137" s="187" t="str">
        <f t="shared" si="258"/>
        <v>No</v>
      </c>
      <c r="AG137" s="246" t="str">
        <f t="shared" si="275"/>
        <v>No</v>
      </c>
      <c r="AH137" s="163" t="str">
        <f t="shared" si="259"/>
        <v>Yes</v>
      </c>
      <c r="AJ137" s="373">
        <v>1</v>
      </c>
      <c r="AK137" s="372">
        <f t="shared" si="278"/>
        <v>0</v>
      </c>
      <c r="AL137" s="60"/>
      <c r="AM137" s="60"/>
      <c r="AN137" s="634">
        <v>2.5</v>
      </c>
      <c r="AO137" s="596">
        <f t="shared" si="260"/>
        <v>0</v>
      </c>
      <c r="AP137" s="669"/>
      <c r="AQ137" s="271">
        <f t="shared" si="261"/>
        <v>0</v>
      </c>
      <c r="AR137" s="271">
        <f t="shared" si="262"/>
        <v>0</v>
      </c>
      <c r="AS137" s="271">
        <f t="shared" si="263"/>
        <v>0</v>
      </c>
      <c r="AT137" s="271">
        <f t="shared" si="264"/>
        <v>0</v>
      </c>
      <c r="AU137" s="271">
        <f t="shared" si="265"/>
        <v>0</v>
      </c>
      <c r="AV137" s="271">
        <f t="shared" si="266"/>
        <v>0</v>
      </c>
      <c r="AW137" s="271">
        <f t="shared" si="228"/>
        <v>0</v>
      </c>
      <c r="AX137" s="271">
        <f t="shared" si="267"/>
        <v>0</v>
      </c>
      <c r="AY137" s="271">
        <f t="shared" si="268"/>
        <v>0</v>
      </c>
      <c r="AZ137" s="271">
        <f t="shared" si="269"/>
        <v>0</v>
      </c>
      <c r="BA137" s="271">
        <f t="shared" si="270"/>
        <v>0</v>
      </c>
      <c r="BB137" s="271">
        <f t="shared" si="271"/>
        <v>0</v>
      </c>
      <c r="BC137" s="271">
        <f t="shared" si="272"/>
        <v>0</v>
      </c>
      <c r="BD137" s="271">
        <f t="shared" si="273"/>
        <v>0</v>
      </c>
      <c r="BE137" s="504">
        <f t="shared" si="279"/>
        <v>0</v>
      </c>
      <c r="BF137" s="504">
        <f t="shared" si="280"/>
        <v>0</v>
      </c>
      <c r="BG137" s="601"/>
      <c r="BH137" s="599">
        <v>1</v>
      </c>
      <c r="BI137" s="271"/>
      <c r="BJ137" s="498">
        <v>7</v>
      </c>
      <c r="BL137" s="498"/>
      <c r="BN137" s="498"/>
      <c r="BP137" s="498"/>
      <c r="BR137" s="498"/>
      <c r="BT137" s="498"/>
      <c r="BV137" s="498"/>
      <c r="BX137" s="498"/>
      <c r="BZ137" s="271"/>
      <c r="CA137" s="1">
        <f t="shared" si="229"/>
        <v>0</v>
      </c>
      <c r="CB137" s="1">
        <f t="shared" si="230"/>
        <v>0</v>
      </c>
      <c r="CC137" s="1">
        <f t="shared" si="231"/>
        <v>0</v>
      </c>
      <c r="CD137" s="1">
        <f t="shared" si="232"/>
        <v>0</v>
      </c>
      <c r="CE137" s="950">
        <f t="shared" si="233"/>
        <v>0</v>
      </c>
      <c r="CF137" s="1">
        <f t="shared" si="234"/>
        <v>0</v>
      </c>
      <c r="CG137" s="1">
        <f t="shared" si="235"/>
        <v>0</v>
      </c>
      <c r="CH137" s="1">
        <f t="shared" si="236"/>
        <v>0</v>
      </c>
      <c r="CJ137" s="1">
        <f t="shared" si="237"/>
        <v>0</v>
      </c>
      <c r="CK137" s="1">
        <f t="shared" si="238"/>
        <v>0</v>
      </c>
      <c r="CM137" s="1">
        <f t="shared" si="239"/>
        <v>0</v>
      </c>
      <c r="CN137" s="1">
        <f t="shared" si="240"/>
        <v>0</v>
      </c>
      <c r="CO137" s="1">
        <f t="shared" si="241"/>
        <v>0</v>
      </c>
      <c r="CP137" s="1">
        <f t="shared" si="242"/>
        <v>0</v>
      </c>
      <c r="CQ137" s="1">
        <f t="shared" si="243"/>
        <v>0</v>
      </c>
      <c r="CR137" s="1">
        <f t="shared" si="244"/>
        <v>0</v>
      </c>
      <c r="CS137" s="1">
        <f t="shared" si="245"/>
        <v>0</v>
      </c>
      <c r="CT137" s="1">
        <f t="shared" si="246"/>
        <v>0</v>
      </c>
      <c r="CU137" s="1">
        <f t="shared" si="247"/>
        <v>0</v>
      </c>
      <c r="CV137" s="1">
        <f t="shared" si="248"/>
        <v>0</v>
      </c>
      <c r="CW137" s="1">
        <f t="shared" si="249"/>
        <v>0</v>
      </c>
      <c r="CX137" s="1">
        <f t="shared" si="250"/>
        <v>0</v>
      </c>
      <c r="CY137" s="1">
        <f t="shared" si="251"/>
        <v>0</v>
      </c>
      <c r="CZ137" s="1">
        <f t="shared" si="252"/>
        <v>0</v>
      </c>
      <c r="DA137" s="1">
        <f t="shared" si="253"/>
        <v>0</v>
      </c>
    </row>
    <row r="138" spans="1:105" s="60" customFormat="1" ht="65.25" customHeight="1">
      <c r="A138" s="1392"/>
      <c r="B138" s="255"/>
      <c r="D138" s="968" t="s">
        <v>404</v>
      </c>
      <c r="E138" s="969"/>
      <c r="F138" s="1068" t="s">
        <v>6208</v>
      </c>
      <c r="G138" s="970" t="s">
        <v>5884</v>
      </c>
      <c r="H138" s="971" t="s">
        <v>214</v>
      </c>
      <c r="I138" s="970" t="s">
        <v>625</v>
      </c>
      <c r="J138" s="971">
        <v>1</v>
      </c>
      <c r="K138" s="971">
        <v>0</v>
      </c>
      <c r="L138" s="971" t="s">
        <v>6190</v>
      </c>
      <c r="M138" s="1000">
        <v>244.30717290000007</v>
      </c>
      <c r="N138" s="973"/>
      <c r="O138" s="973"/>
      <c r="P138" s="973"/>
      <c r="Q138" s="973"/>
      <c r="R138" s="973"/>
      <c r="S138" s="1001"/>
      <c r="T138" s="973"/>
      <c r="U138" s="974"/>
      <c r="V138" s="974"/>
      <c r="W138" s="974"/>
      <c r="X138" s="974"/>
      <c r="Y138" s="974"/>
      <c r="Z138" s="974"/>
      <c r="AA138" s="974"/>
      <c r="AB138" s="997"/>
      <c r="AC138" s="997"/>
      <c r="AD138" s="976" t="s">
        <v>231</v>
      </c>
      <c r="AE138" s="977">
        <f t="shared" si="277"/>
        <v>0</v>
      </c>
      <c r="AF138" s="978" t="str">
        <f t="shared" si="258"/>
        <v>No</v>
      </c>
      <c r="AG138" s="1017" t="str">
        <f t="shared" si="275"/>
        <v>No</v>
      </c>
      <c r="AH138" s="967" t="str">
        <f t="shared" si="259"/>
        <v>Yes</v>
      </c>
      <c r="AI138" s="1"/>
      <c r="AJ138" s="373">
        <v>1</v>
      </c>
      <c r="AK138" s="372">
        <f t="shared" si="278"/>
        <v>0</v>
      </c>
      <c r="AN138" s="634">
        <v>2.6</v>
      </c>
      <c r="AO138" s="596">
        <f t="shared" si="260"/>
        <v>0</v>
      </c>
      <c r="AP138" s="669"/>
      <c r="AQ138" s="271">
        <f t="shared" si="261"/>
        <v>0</v>
      </c>
      <c r="AR138" s="271">
        <f t="shared" si="262"/>
        <v>0</v>
      </c>
      <c r="AS138" s="271">
        <f t="shared" si="263"/>
        <v>0</v>
      </c>
      <c r="AT138" s="271">
        <f t="shared" si="264"/>
        <v>0</v>
      </c>
      <c r="AU138" s="271">
        <f t="shared" si="265"/>
        <v>0</v>
      </c>
      <c r="AV138" s="271">
        <f t="shared" si="266"/>
        <v>0</v>
      </c>
      <c r="AW138" s="271">
        <f t="shared" si="228"/>
        <v>0</v>
      </c>
      <c r="AX138" s="271">
        <f t="shared" si="267"/>
        <v>0</v>
      </c>
      <c r="AY138" s="271">
        <f t="shared" si="268"/>
        <v>0</v>
      </c>
      <c r="AZ138" s="271">
        <f t="shared" si="269"/>
        <v>0</v>
      </c>
      <c r="BA138" s="271">
        <f t="shared" si="270"/>
        <v>0</v>
      </c>
      <c r="BB138" s="271">
        <f t="shared" si="271"/>
        <v>0</v>
      </c>
      <c r="BC138" s="271">
        <f t="shared" si="272"/>
        <v>0</v>
      </c>
      <c r="BD138" s="271">
        <f t="shared" si="273"/>
        <v>0</v>
      </c>
      <c r="BE138" s="504">
        <f t="shared" si="279"/>
        <v>0</v>
      </c>
      <c r="BF138" s="504">
        <f t="shared" si="280"/>
        <v>0</v>
      </c>
      <c r="BG138" s="601"/>
      <c r="BH138" s="599">
        <v>1</v>
      </c>
      <c r="BI138" s="271"/>
      <c r="BJ138" s="498">
        <v>7</v>
      </c>
      <c r="BK138" s="151"/>
      <c r="BL138" s="498"/>
      <c r="BM138" s="151"/>
      <c r="BN138" s="498"/>
      <c r="BO138" s="151"/>
      <c r="BP138" s="498"/>
      <c r="BQ138" s="151"/>
      <c r="BR138" s="498"/>
      <c r="BS138" s="151"/>
      <c r="BT138" s="498"/>
      <c r="BU138" s="151"/>
      <c r="BV138" s="498"/>
      <c r="BW138" s="151"/>
      <c r="BX138" s="498"/>
      <c r="BY138" s="151"/>
      <c r="BZ138" s="271"/>
      <c r="CA138" s="1">
        <f t="shared" si="229"/>
        <v>0</v>
      </c>
      <c r="CB138" s="1">
        <f t="shared" si="230"/>
        <v>0</v>
      </c>
      <c r="CC138" s="1">
        <f t="shared" si="231"/>
        <v>0</v>
      </c>
      <c r="CD138" s="1">
        <f t="shared" si="232"/>
        <v>0</v>
      </c>
      <c r="CE138" s="950">
        <f t="shared" si="233"/>
        <v>0</v>
      </c>
      <c r="CF138" s="1">
        <f t="shared" si="234"/>
        <v>0</v>
      </c>
      <c r="CG138" s="1">
        <f t="shared" si="235"/>
        <v>0</v>
      </c>
      <c r="CH138" s="1">
        <f t="shared" si="236"/>
        <v>0</v>
      </c>
      <c r="CJ138" s="1">
        <f t="shared" si="237"/>
        <v>0</v>
      </c>
      <c r="CK138" s="1">
        <f t="shared" si="238"/>
        <v>0</v>
      </c>
      <c r="CM138" s="1">
        <f t="shared" si="239"/>
        <v>0</v>
      </c>
      <c r="CN138" s="1">
        <f t="shared" si="240"/>
        <v>0</v>
      </c>
      <c r="CO138" s="1">
        <f t="shared" si="241"/>
        <v>0</v>
      </c>
      <c r="CP138" s="1">
        <f t="shared" si="242"/>
        <v>0</v>
      </c>
      <c r="CQ138" s="1">
        <f t="shared" si="243"/>
        <v>0</v>
      </c>
      <c r="CR138" s="1">
        <f t="shared" si="244"/>
        <v>0</v>
      </c>
      <c r="CS138" s="1">
        <f t="shared" si="245"/>
        <v>0</v>
      </c>
      <c r="CT138" s="1">
        <f t="shared" si="246"/>
        <v>0</v>
      </c>
      <c r="CU138" s="1">
        <f t="shared" si="247"/>
        <v>0</v>
      </c>
      <c r="CV138" s="1">
        <f t="shared" si="248"/>
        <v>0</v>
      </c>
      <c r="CW138" s="1">
        <f t="shared" si="249"/>
        <v>0</v>
      </c>
      <c r="CX138" s="1">
        <f t="shared" si="250"/>
        <v>0</v>
      </c>
      <c r="CY138" s="1">
        <f t="shared" si="251"/>
        <v>0</v>
      </c>
      <c r="CZ138" s="1">
        <f t="shared" si="252"/>
        <v>0</v>
      </c>
      <c r="DA138" s="1">
        <f t="shared" si="253"/>
        <v>0</v>
      </c>
    </row>
    <row r="139" spans="1:105" s="1" customFormat="1" ht="65.25" customHeight="1">
      <c r="A139" s="1392"/>
      <c r="B139" s="255"/>
      <c r="D139" s="440" t="s">
        <v>405</v>
      </c>
      <c r="E139" s="702"/>
      <c r="F139" s="1069" t="s">
        <v>6208</v>
      </c>
      <c r="G139" s="158" t="s">
        <v>576</v>
      </c>
      <c r="H139" s="1" t="s">
        <v>214</v>
      </c>
      <c r="I139" s="158" t="s">
        <v>626</v>
      </c>
      <c r="J139" s="1">
        <v>1</v>
      </c>
      <c r="K139" s="1">
        <v>0</v>
      </c>
      <c r="L139" s="1" t="s">
        <v>6190</v>
      </c>
      <c r="M139" s="899">
        <v>225.51784080000002</v>
      </c>
      <c r="N139" s="185"/>
      <c r="O139" s="185"/>
      <c r="P139" s="185"/>
      <c r="Q139" s="185"/>
      <c r="R139" s="185"/>
      <c r="S139" s="214"/>
      <c r="T139" s="185"/>
      <c r="U139" s="186"/>
      <c r="V139" s="186"/>
      <c r="W139" s="186"/>
      <c r="X139" s="186"/>
      <c r="Y139" s="186"/>
      <c r="Z139" s="186"/>
      <c r="AA139" s="186"/>
      <c r="AB139" s="802"/>
      <c r="AC139" s="802"/>
      <c r="AD139" s="841" t="s">
        <v>231</v>
      </c>
      <c r="AE139" s="161">
        <f t="shared" si="277"/>
        <v>0</v>
      </c>
      <c r="AF139" s="187" t="str">
        <f t="shared" si="258"/>
        <v>No</v>
      </c>
      <c r="AG139" s="246" t="str">
        <f t="shared" si="275"/>
        <v>No</v>
      </c>
      <c r="AH139" s="163" t="str">
        <f t="shared" si="259"/>
        <v>Yes</v>
      </c>
      <c r="AJ139" s="373">
        <v>1</v>
      </c>
      <c r="AK139" s="372">
        <f t="shared" si="278"/>
        <v>0</v>
      </c>
      <c r="AL139" s="60"/>
      <c r="AM139" s="60"/>
      <c r="AN139" s="634">
        <v>3</v>
      </c>
      <c r="AO139" s="596">
        <f t="shared" si="260"/>
        <v>0</v>
      </c>
      <c r="AP139" s="669"/>
      <c r="AQ139" s="271">
        <f t="shared" si="261"/>
        <v>0</v>
      </c>
      <c r="AR139" s="271">
        <f t="shared" si="262"/>
        <v>0</v>
      </c>
      <c r="AS139" s="271">
        <f t="shared" si="263"/>
        <v>0</v>
      </c>
      <c r="AT139" s="271">
        <f t="shared" si="264"/>
        <v>0</v>
      </c>
      <c r="AU139" s="271">
        <f t="shared" si="265"/>
        <v>0</v>
      </c>
      <c r="AV139" s="271">
        <f t="shared" si="266"/>
        <v>0</v>
      </c>
      <c r="AW139" s="271">
        <f t="shared" si="228"/>
        <v>0</v>
      </c>
      <c r="AX139" s="271">
        <f t="shared" si="267"/>
        <v>0</v>
      </c>
      <c r="AY139" s="271">
        <f t="shared" si="268"/>
        <v>0</v>
      </c>
      <c r="AZ139" s="271">
        <f t="shared" si="269"/>
        <v>0</v>
      </c>
      <c r="BA139" s="271">
        <f t="shared" si="270"/>
        <v>0</v>
      </c>
      <c r="BB139" s="271">
        <f t="shared" si="271"/>
        <v>0</v>
      </c>
      <c r="BC139" s="271">
        <f t="shared" si="272"/>
        <v>0</v>
      </c>
      <c r="BD139" s="271">
        <f t="shared" si="273"/>
        <v>0</v>
      </c>
      <c r="BE139" s="504">
        <f t="shared" si="279"/>
        <v>0</v>
      </c>
      <c r="BF139" s="504">
        <f t="shared" si="280"/>
        <v>0</v>
      </c>
      <c r="BG139" s="601"/>
      <c r="BH139" s="599">
        <v>1</v>
      </c>
      <c r="BI139" s="271"/>
      <c r="BJ139" s="498">
        <v>7</v>
      </c>
      <c r="BL139" s="498"/>
      <c r="BN139" s="498"/>
      <c r="BP139" s="498"/>
      <c r="BR139" s="498"/>
      <c r="BT139" s="498"/>
      <c r="BV139" s="498"/>
      <c r="BX139" s="498"/>
      <c r="BZ139" s="271"/>
      <c r="CA139" s="1">
        <f t="shared" si="229"/>
        <v>0</v>
      </c>
      <c r="CB139" s="1">
        <f t="shared" si="230"/>
        <v>0</v>
      </c>
      <c r="CC139" s="1">
        <f t="shared" si="231"/>
        <v>0</v>
      </c>
      <c r="CD139" s="1">
        <f t="shared" si="232"/>
        <v>0</v>
      </c>
      <c r="CE139" s="950">
        <f t="shared" si="233"/>
        <v>0</v>
      </c>
      <c r="CF139" s="1">
        <f t="shared" si="234"/>
        <v>0</v>
      </c>
      <c r="CG139" s="1">
        <f t="shared" si="235"/>
        <v>0</v>
      </c>
      <c r="CH139" s="1">
        <f t="shared" si="236"/>
        <v>0</v>
      </c>
      <c r="CJ139" s="1">
        <f t="shared" si="237"/>
        <v>0</v>
      </c>
      <c r="CK139" s="1">
        <f t="shared" si="238"/>
        <v>0</v>
      </c>
      <c r="CM139" s="1">
        <f t="shared" si="239"/>
        <v>0</v>
      </c>
      <c r="CN139" s="1">
        <f t="shared" si="240"/>
        <v>0</v>
      </c>
      <c r="CO139" s="1">
        <f t="shared" si="241"/>
        <v>0</v>
      </c>
      <c r="CP139" s="1">
        <f t="shared" si="242"/>
        <v>0</v>
      </c>
      <c r="CQ139" s="1">
        <f t="shared" si="243"/>
        <v>0</v>
      </c>
      <c r="CR139" s="1">
        <f t="shared" si="244"/>
        <v>0</v>
      </c>
      <c r="CS139" s="1">
        <f t="shared" si="245"/>
        <v>0</v>
      </c>
      <c r="CT139" s="1">
        <f t="shared" si="246"/>
        <v>0</v>
      </c>
      <c r="CU139" s="1">
        <f t="shared" si="247"/>
        <v>0</v>
      </c>
      <c r="CV139" s="1">
        <f t="shared" si="248"/>
        <v>0</v>
      </c>
      <c r="CW139" s="1">
        <f t="shared" si="249"/>
        <v>0</v>
      </c>
      <c r="CX139" s="1">
        <f t="shared" si="250"/>
        <v>0</v>
      </c>
      <c r="CY139" s="1">
        <f t="shared" si="251"/>
        <v>0</v>
      </c>
      <c r="CZ139" s="1">
        <f t="shared" si="252"/>
        <v>0</v>
      </c>
      <c r="DA139" s="1">
        <f t="shared" si="253"/>
        <v>0</v>
      </c>
    </row>
    <row r="140" spans="1:105" s="1" customFormat="1" ht="65.25" customHeight="1">
      <c r="A140" s="1392"/>
      <c r="B140" s="255"/>
      <c r="D140" s="968" t="s">
        <v>399</v>
      </c>
      <c r="E140" s="969"/>
      <c r="F140" s="1068" t="s">
        <v>6208</v>
      </c>
      <c r="G140" s="970" t="s">
        <v>576</v>
      </c>
      <c r="H140" s="971" t="s">
        <v>214</v>
      </c>
      <c r="I140" s="970" t="s">
        <v>627</v>
      </c>
      <c r="J140" s="971">
        <v>1</v>
      </c>
      <c r="K140" s="971">
        <v>0</v>
      </c>
      <c r="L140" s="971" t="s">
        <v>6190</v>
      </c>
      <c r="M140" s="1000">
        <v>212.08215000000004</v>
      </c>
      <c r="N140" s="973"/>
      <c r="O140" s="973"/>
      <c r="P140" s="973"/>
      <c r="Q140" s="973"/>
      <c r="R140" s="973"/>
      <c r="S140" s="1001"/>
      <c r="T140" s="973"/>
      <c r="U140" s="974"/>
      <c r="V140" s="974"/>
      <c r="W140" s="974"/>
      <c r="X140" s="974"/>
      <c r="Y140" s="974"/>
      <c r="Z140" s="974"/>
      <c r="AA140" s="974"/>
      <c r="AB140" s="997"/>
      <c r="AC140" s="997"/>
      <c r="AD140" s="976" t="s">
        <v>231</v>
      </c>
      <c r="AE140" s="977">
        <f t="shared" si="277"/>
        <v>0</v>
      </c>
      <c r="AF140" s="978" t="str">
        <f t="shared" si="258"/>
        <v>No</v>
      </c>
      <c r="AG140" s="1017" t="str">
        <f t="shared" si="275"/>
        <v>No</v>
      </c>
      <c r="AH140" s="967" t="str">
        <f t="shared" si="259"/>
        <v>Yes</v>
      </c>
      <c r="AJ140" s="373">
        <v>1</v>
      </c>
      <c r="AK140" s="372">
        <f t="shared" si="278"/>
        <v>0</v>
      </c>
      <c r="AL140" s="60"/>
      <c r="AM140" s="60"/>
      <c r="AN140" s="634">
        <v>4.3</v>
      </c>
      <c r="AO140" s="596">
        <f t="shared" si="260"/>
        <v>0</v>
      </c>
      <c r="AP140" s="669"/>
      <c r="AQ140" s="271">
        <f t="shared" si="261"/>
        <v>0</v>
      </c>
      <c r="AR140" s="271">
        <f t="shared" si="262"/>
        <v>0</v>
      </c>
      <c r="AS140" s="271">
        <f t="shared" si="263"/>
        <v>0</v>
      </c>
      <c r="AT140" s="271">
        <f t="shared" si="264"/>
        <v>0</v>
      </c>
      <c r="AU140" s="271">
        <f t="shared" si="265"/>
        <v>0</v>
      </c>
      <c r="AV140" s="271">
        <f t="shared" si="266"/>
        <v>0</v>
      </c>
      <c r="AW140" s="271">
        <f t="shared" si="228"/>
        <v>0</v>
      </c>
      <c r="AX140" s="271">
        <f t="shared" si="267"/>
        <v>0</v>
      </c>
      <c r="AY140" s="271">
        <f t="shared" si="268"/>
        <v>0</v>
      </c>
      <c r="AZ140" s="271">
        <f t="shared" si="269"/>
        <v>0</v>
      </c>
      <c r="BA140" s="271">
        <f t="shared" si="270"/>
        <v>0</v>
      </c>
      <c r="BB140" s="271">
        <f t="shared" si="271"/>
        <v>0</v>
      </c>
      <c r="BC140" s="271">
        <f t="shared" si="272"/>
        <v>0</v>
      </c>
      <c r="BD140" s="271">
        <f t="shared" si="273"/>
        <v>0</v>
      </c>
      <c r="BE140" s="504">
        <f t="shared" si="279"/>
        <v>0</v>
      </c>
      <c r="BF140" s="504">
        <f t="shared" si="280"/>
        <v>0</v>
      </c>
      <c r="BG140" s="601"/>
      <c r="BH140" s="599">
        <v>1</v>
      </c>
      <c r="BI140" s="271"/>
      <c r="BJ140" s="498">
        <v>6</v>
      </c>
      <c r="BK140" s="151"/>
      <c r="BL140" s="498"/>
      <c r="BM140" s="151"/>
      <c r="BN140" s="498"/>
      <c r="BO140" s="151"/>
      <c r="BP140" s="498"/>
      <c r="BQ140" s="151"/>
      <c r="BR140" s="498"/>
      <c r="BS140" s="151"/>
      <c r="BT140" s="498"/>
      <c r="BU140" s="151"/>
      <c r="BV140" s="498"/>
      <c r="BW140" s="151"/>
      <c r="BX140" s="498"/>
      <c r="BY140" s="151"/>
      <c r="BZ140" s="271"/>
      <c r="CA140" s="1">
        <f t="shared" si="229"/>
        <v>0</v>
      </c>
      <c r="CB140" s="1">
        <f t="shared" si="230"/>
        <v>0</v>
      </c>
      <c r="CC140" s="1">
        <f t="shared" si="231"/>
        <v>0</v>
      </c>
      <c r="CD140" s="1">
        <f t="shared" si="232"/>
        <v>0</v>
      </c>
      <c r="CE140" s="950">
        <f t="shared" si="233"/>
        <v>0</v>
      </c>
      <c r="CF140" s="1">
        <f t="shared" si="234"/>
        <v>0</v>
      </c>
      <c r="CG140" s="1">
        <f t="shared" si="235"/>
        <v>0</v>
      </c>
      <c r="CH140" s="1">
        <f t="shared" si="236"/>
        <v>0</v>
      </c>
      <c r="CJ140" s="1">
        <f t="shared" si="237"/>
        <v>0</v>
      </c>
      <c r="CK140" s="1">
        <f t="shared" si="238"/>
        <v>0</v>
      </c>
      <c r="CM140" s="1">
        <f t="shared" si="239"/>
        <v>0</v>
      </c>
      <c r="CN140" s="1">
        <f t="shared" si="240"/>
        <v>0</v>
      </c>
      <c r="CO140" s="1">
        <f t="shared" si="241"/>
        <v>0</v>
      </c>
      <c r="CP140" s="1">
        <f t="shared" si="242"/>
        <v>0</v>
      </c>
      <c r="CQ140" s="1">
        <f t="shared" si="243"/>
        <v>0</v>
      </c>
      <c r="CR140" s="1">
        <f t="shared" si="244"/>
        <v>0</v>
      </c>
      <c r="CS140" s="1">
        <f t="shared" si="245"/>
        <v>0</v>
      </c>
      <c r="CT140" s="1">
        <f t="shared" si="246"/>
        <v>0</v>
      </c>
      <c r="CU140" s="1">
        <f t="shared" si="247"/>
        <v>0</v>
      </c>
      <c r="CV140" s="1">
        <f t="shared" si="248"/>
        <v>0</v>
      </c>
      <c r="CW140" s="1">
        <f t="shared" si="249"/>
        <v>0</v>
      </c>
      <c r="CX140" s="1">
        <f t="shared" si="250"/>
        <v>0</v>
      </c>
      <c r="CY140" s="1">
        <f t="shared" si="251"/>
        <v>0</v>
      </c>
      <c r="CZ140" s="1">
        <f t="shared" si="252"/>
        <v>0</v>
      </c>
      <c r="DA140" s="1">
        <f t="shared" si="253"/>
        <v>0</v>
      </c>
    </row>
    <row r="141" spans="1:105" s="1" customFormat="1" ht="65.25" customHeight="1">
      <c r="A141" s="1392"/>
      <c r="B141" s="255"/>
      <c r="D141" s="433" t="s">
        <v>406</v>
      </c>
      <c r="E141" s="702"/>
      <c r="F141" s="1069" t="s">
        <v>6208</v>
      </c>
      <c r="G141" s="132" t="s">
        <v>5884</v>
      </c>
      <c r="H141" s="1" t="s">
        <v>220</v>
      </c>
      <c r="I141" s="132" t="s">
        <v>711</v>
      </c>
      <c r="J141" s="1">
        <v>2</v>
      </c>
      <c r="K141" s="1">
        <v>0</v>
      </c>
      <c r="L141" s="1" t="s">
        <v>6190</v>
      </c>
      <c r="M141" s="899">
        <v>275.1336</v>
      </c>
      <c r="N141" s="185"/>
      <c r="O141" s="185"/>
      <c r="P141" s="185"/>
      <c r="Q141" s="185"/>
      <c r="R141" s="185"/>
      <c r="S141" s="214"/>
      <c r="T141" s="185"/>
      <c r="U141" s="186"/>
      <c r="V141" s="186"/>
      <c r="W141" s="186"/>
      <c r="X141" s="186"/>
      <c r="Y141" s="186"/>
      <c r="Z141" s="186"/>
      <c r="AA141" s="186"/>
      <c r="AB141" s="802"/>
      <c r="AC141" s="802"/>
      <c r="AD141" s="841" t="s">
        <v>231</v>
      </c>
      <c r="AE141" s="161">
        <f t="shared" si="277"/>
        <v>0</v>
      </c>
      <c r="AF141" s="187" t="str">
        <f t="shared" si="258"/>
        <v>No</v>
      </c>
      <c r="AG141" s="246" t="str">
        <f t="shared" si="275"/>
        <v>No</v>
      </c>
      <c r="AH141" s="163" t="str">
        <f t="shared" si="259"/>
        <v>Yes</v>
      </c>
      <c r="AJ141" s="373">
        <v>2</v>
      </c>
      <c r="AK141" s="372">
        <f t="shared" si="278"/>
        <v>0</v>
      </c>
      <c r="AL141" s="60"/>
      <c r="AM141" s="60"/>
      <c r="AN141" s="634">
        <v>3.2</v>
      </c>
      <c r="AO141" s="596">
        <f t="shared" si="260"/>
        <v>0</v>
      </c>
      <c r="AP141" s="669"/>
      <c r="AQ141" s="271">
        <f t="shared" si="261"/>
        <v>0</v>
      </c>
      <c r="AR141" s="271">
        <f t="shared" si="262"/>
        <v>0</v>
      </c>
      <c r="AS141" s="271">
        <f t="shared" si="263"/>
        <v>0</v>
      </c>
      <c r="AT141" s="271">
        <f t="shared" si="264"/>
        <v>0</v>
      </c>
      <c r="AU141" s="271">
        <f t="shared" si="265"/>
        <v>0</v>
      </c>
      <c r="AV141" s="271">
        <f t="shared" si="266"/>
        <v>0</v>
      </c>
      <c r="AW141" s="271">
        <f t="shared" si="228"/>
        <v>0</v>
      </c>
      <c r="AX141" s="271">
        <f t="shared" si="267"/>
        <v>0</v>
      </c>
      <c r="AY141" s="271">
        <f t="shared" si="268"/>
        <v>0</v>
      </c>
      <c r="AZ141" s="271">
        <f t="shared" si="269"/>
        <v>0</v>
      </c>
      <c r="BA141" s="271">
        <f t="shared" si="270"/>
        <v>0</v>
      </c>
      <c r="BB141" s="271">
        <f t="shared" si="271"/>
        <v>0</v>
      </c>
      <c r="BC141" s="271">
        <f t="shared" si="272"/>
        <v>0</v>
      </c>
      <c r="BD141" s="271">
        <f t="shared" si="273"/>
        <v>0</v>
      </c>
      <c r="BE141" s="504">
        <f t="shared" si="279"/>
        <v>0</v>
      </c>
      <c r="BF141" s="504">
        <f t="shared" si="280"/>
        <v>0</v>
      </c>
      <c r="BG141" s="601"/>
      <c r="BH141" s="599">
        <v>2</v>
      </c>
      <c r="BI141" s="271"/>
      <c r="BJ141" s="498">
        <v>10</v>
      </c>
      <c r="BL141" s="498"/>
      <c r="BN141" s="498"/>
      <c r="BP141" s="498"/>
      <c r="BR141" s="498"/>
      <c r="BT141" s="498"/>
      <c r="BV141" s="498"/>
      <c r="BX141" s="498"/>
      <c r="BZ141" s="271"/>
      <c r="CA141" s="1">
        <f t="shared" si="229"/>
        <v>0</v>
      </c>
      <c r="CB141" s="1">
        <f t="shared" si="230"/>
        <v>0</v>
      </c>
      <c r="CC141" s="1">
        <f t="shared" si="231"/>
        <v>0</v>
      </c>
      <c r="CD141" s="1">
        <f t="shared" si="232"/>
        <v>0</v>
      </c>
      <c r="CE141" s="950">
        <f t="shared" si="233"/>
        <v>0</v>
      </c>
      <c r="CF141" s="1">
        <f t="shared" si="234"/>
        <v>0</v>
      </c>
      <c r="CG141" s="1">
        <f t="shared" si="235"/>
        <v>0</v>
      </c>
      <c r="CH141" s="1">
        <f t="shared" si="236"/>
        <v>0</v>
      </c>
      <c r="CJ141" s="1">
        <f t="shared" si="237"/>
        <v>0</v>
      </c>
      <c r="CK141" s="1">
        <f t="shared" si="238"/>
        <v>0</v>
      </c>
      <c r="CM141" s="1">
        <f t="shared" si="239"/>
        <v>0</v>
      </c>
      <c r="CN141" s="1">
        <f t="shared" si="240"/>
        <v>0</v>
      </c>
      <c r="CO141" s="1">
        <f t="shared" si="241"/>
        <v>0</v>
      </c>
      <c r="CP141" s="1">
        <f t="shared" si="242"/>
        <v>0</v>
      </c>
      <c r="CQ141" s="1">
        <f t="shared" si="243"/>
        <v>0</v>
      </c>
      <c r="CR141" s="1">
        <f t="shared" si="244"/>
        <v>0</v>
      </c>
      <c r="CS141" s="1">
        <f t="shared" si="245"/>
        <v>0</v>
      </c>
      <c r="CT141" s="1">
        <f t="shared" si="246"/>
        <v>0</v>
      </c>
      <c r="CU141" s="1">
        <f t="shared" si="247"/>
        <v>0</v>
      </c>
      <c r="CV141" s="1">
        <f t="shared" si="248"/>
        <v>0</v>
      </c>
      <c r="CW141" s="1">
        <f t="shared" si="249"/>
        <v>0</v>
      </c>
      <c r="CX141" s="1">
        <f t="shared" si="250"/>
        <v>0</v>
      </c>
      <c r="CY141" s="1">
        <f t="shared" si="251"/>
        <v>0</v>
      </c>
      <c r="CZ141" s="1">
        <f t="shared" si="252"/>
        <v>0</v>
      </c>
      <c r="DA141" s="1">
        <f t="shared" si="253"/>
        <v>0</v>
      </c>
    </row>
    <row r="142" spans="1:105" s="1" customFormat="1" ht="65.25" customHeight="1">
      <c r="A142" s="1392"/>
      <c r="B142" s="255"/>
      <c r="D142" s="968" t="s">
        <v>407</v>
      </c>
      <c r="E142" s="969"/>
      <c r="F142" s="1068"/>
      <c r="G142" s="970" t="s">
        <v>576</v>
      </c>
      <c r="H142" s="971" t="s">
        <v>220</v>
      </c>
      <c r="I142" s="970" t="s">
        <v>628</v>
      </c>
      <c r="J142" s="971">
        <v>2</v>
      </c>
      <c r="K142" s="971">
        <v>0</v>
      </c>
      <c r="L142" s="971" t="s">
        <v>6190</v>
      </c>
      <c r="M142" s="1000">
        <v>252.20580000000004</v>
      </c>
      <c r="N142" s="973"/>
      <c r="O142" s="973"/>
      <c r="P142" s="973"/>
      <c r="Q142" s="973"/>
      <c r="R142" s="973"/>
      <c r="S142" s="1001"/>
      <c r="T142" s="973"/>
      <c r="U142" s="974"/>
      <c r="V142" s="974"/>
      <c r="W142" s="974"/>
      <c r="X142" s="974"/>
      <c r="Y142" s="974"/>
      <c r="Z142" s="974"/>
      <c r="AA142" s="974"/>
      <c r="AB142" s="997"/>
      <c r="AC142" s="997"/>
      <c r="AD142" s="976" t="s">
        <v>231</v>
      </c>
      <c r="AE142" s="977">
        <f t="shared" si="277"/>
        <v>0</v>
      </c>
      <c r="AF142" s="978" t="str">
        <f t="shared" si="258"/>
        <v>No</v>
      </c>
      <c r="AG142" s="1017" t="str">
        <f t="shared" si="275"/>
        <v>No</v>
      </c>
      <c r="AH142" s="967" t="str">
        <f t="shared" si="259"/>
        <v>No</v>
      </c>
      <c r="AJ142" s="373">
        <v>2</v>
      </c>
      <c r="AK142" s="372">
        <f t="shared" si="278"/>
        <v>0</v>
      </c>
      <c r="AL142" s="60"/>
      <c r="AM142" s="60"/>
      <c r="AN142" s="634">
        <v>2.5</v>
      </c>
      <c r="AO142" s="596">
        <f t="shared" si="260"/>
        <v>0</v>
      </c>
      <c r="AP142" s="669"/>
      <c r="AQ142" s="271">
        <f t="shared" si="261"/>
        <v>0</v>
      </c>
      <c r="AR142" s="271">
        <f t="shared" si="262"/>
        <v>0</v>
      </c>
      <c r="AS142" s="271">
        <f t="shared" si="263"/>
        <v>0</v>
      </c>
      <c r="AT142" s="271">
        <f t="shared" si="264"/>
        <v>0</v>
      </c>
      <c r="AU142" s="271">
        <f t="shared" si="265"/>
        <v>0</v>
      </c>
      <c r="AV142" s="271">
        <f t="shared" si="266"/>
        <v>0</v>
      </c>
      <c r="AW142" s="271">
        <f t="shared" ref="AW142:AW173" si="281">T142*J142</f>
        <v>0</v>
      </c>
      <c r="AX142" s="271">
        <f t="shared" si="267"/>
        <v>0</v>
      </c>
      <c r="AY142" s="271">
        <f t="shared" si="268"/>
        <v>0</v>
      </c>
      <c r="AZ142" s="271">
        <f t="shared" si="269"/>
        <v>0</v>
      </c>
      <c r="BA142" s="271">
        <f t="shared" si="270"/>
        <v>0</v>
      </c>
      <c r="BB142" s="271">
        <f t="shared" si="271"/>
        <v>0</v>
      </c>
      <c r="BC142" s="271">
        <f t="shared" si="272"/>
        <v>0</v>
      </c>
      <c r="BD142" s="271">
        <f t="shared" si="273"/>
        <v>0</v>
      </c>
      <c r="BE142" s="504">
        <f t="shared" si="279"/>
        <v>0</v>
      </c>
      <c r="BF142" s="504">
        <f t="shared" si="280"/>
        <v>0</v>
      </c>
      <c r="BG142" s="601"/>
      <c r="BH142" s="599">
        <v>2</v>
      </c>
      <c r="BI142" s="271"/>
      <c r="BJ142" s="498">
        <v>8</v>
      </c>
      <c r="BK142" s="151"/>
      <c r="BL142" s="498"/>
      <c r="BM142" s="151"/>
      <c r="BN142" s="498"/>
      <c r="BO142" s="151"/>
      <c r="BP142" s="498"/>
      <c r="BQ142" s="151"/>
      <c r="BR142" s="498"/>
      <c r="BS142" s="151"/>
      <c r="BT142" s="498"/>
      <c r="BU142" s="151"/>
      <c r="BV142" s="498"/>
      <c r="BW142" s="151"/>
      <c r="BX142" s="498"/>
      <c r="BY142" s="151"/>
      <c r="BZ142" s="271"/>
      <c r="CA142" s="1">
        <f t="shared" ref="CA142:CA173" si="282">IF(H142="XS",IF(SUM(AQ142:BG142)&gt;0,SUM(AQ142:BG142),0),0)</f>
        <v>0</v>
      </c>
      <c r="CB142" s="1">
        <f t="shared" ref="CB142:CB173" si="283">IF(H142="S",IF(SUM(AQ142:BG142)&gt;0,SUM(AQ142:BG142),0),0)</f>
        <v>0</v>
      </c>
      <c r="CC142" s="1">
        <f t="shared" ref="CC142:CC173" si="284">IF(H142="M",IF(SUM(AQ142:BG142)&gt;0,SUM(AQ142:BG142),0),0)</f>
        <v>0</v>
      </c>
      <c r="CD142" s="1">
        <f t="shared" ref="CD142:CD173" si="285">IF(H142="L",IF(SUM(AQ142:BG142)&gt;0,SUM(AQ142:BG142),0),0)</f>
        <v>0</v>
      </c>
      <c r="CE142" s="950">
        <f t="shared" ref="CE142:CE173" si="286">IF(H142="XL",IF(SUM(AQ142:BG142)&gt;0,SUM(AQ142:BG142),0),0)</f>
        <v>0</v>
      </c>
      <c r="CF142" s="1">
        <f t="shared" ref="CF142:CF173" si="287">IF(H142="2XL",IF(SUM(AQ142:BG142)&gt;0,SUM(AQ142:BG142),0),0)</f>
        <v>0</v>
      </c>
      <c r="CG142" s="1">
        <f t="shared" ref="CG142:CG173" si="288">IF(H142="3XL",IF(SUM(AQ142:BG142)&gt;0,SUM(AQ142:BG142),0),0)</f>
        <v>0</v>
      </c>
      <c r="CH142" s="1">
        <f t="shared" ref="CH142:CH173" si="289">IF(H142="various",IF(SUM(AQ142:BG142)&gt;0,SUM(AQ142:BG142),0),0)</f>
        <v>0</v>
      </c>
      <c r="CJ142" s="1">
        <f t="shared" ref="CJ142:CJ173" si="290">IF(E142="",IF(SUM(AQ142:BG142)&gt;0,SUM(AQ142:BG142),0),0)</f>
        <v>0</v>
      </c>
      <c r="CK142" s="1">
        <f t="shared" ref="CK142:CK173" si="291">IF(E142="Dual Tex.",IF(SUM(AQ142:BG142)&gt;0,SUM(AQ142:BG142),0),0)</f>
        <v>0</v>
      </c>
      <c r="CM142" s="1">
        <f t="shared" ref="CM142:CM173" si="292">IF(G142="sloper",IF(SUM(AQ142:BG142)&gt;0,SUM(AQ142:BG142),0),0)</f>
        <v>0</v>
      </c>
      <c r="CN142" s="1">
        <f t="shared" ref="CN142:CN173" si="293">IF(G142="footholds",IF(SUM(AQ142:BG142)&gt;0,SUM(AQ142:BG142),0),0)</f>
        <v>0</v>
      </c>
      <c r="CO142" s="1">
        <f t="shared" ref="CO142:CO173" si="294">IF(G142="micros",IF(SUM(AQ142:BG142)&gt;0,SUM(AQ142:BG142),0),0)</f>
        <v>0</v>
      </c>
      <c r="CP142" s="1">
        <f t="shared" ref="CP142:CP173" si="295">IF(G142="jug",IF(SUM(AQ142:BG142)&gt;0,SUM(AQ142:BG142),0),0)</f>
        <v>0</v>
      </c>
      <c r="CQ142" s="1">
        <f t="shared" ref="CQ142:CQ173" si="296">IF(G142="ledge",IF(SUM(AQ142:BG142)&gt;0,SUM(AQ142:BG142),0),0)</f>
        <v>0</v>
      </c>
      <c r="CR142" s="1">
        <f t="shared" ref="CR142:CR173" si="297">IF(G142="edge",IF(SUM(AQ142:BG142)&gt;0,SUM(AQ142:BG142),0),0)</f>
        <v>0</v>
      </c>
      <c r="CS142" s="1">
        <f t="shared" ref="CS142:CS173" si="298">IF(G142="crimp",IF(SUM(AQ142:BG142)&gt;0,SUM(AQ142:BG142),0),0)</f>
        <v>0</v>
      </c>
      <c r="CT142" s="1">
        <f t="shared" ref="CT142:CT173" si="299">IF(G142="incut",IF(SUM(AQ142:BG142)&gt;0,SUM(AQ142:BG142),0),0)</f>
        <v>0</v>
      </c>
      <c r="CU142" s="1">
        <f t="shared" ref="CU142:CU173" si="300">IF(G142="dish",IF(SUM(AQ142:BG142)&gt;0,SUM(AQ142:BG142),0),0)</f>
        <v>0</v>
      </c>
      <c r="CV142" s="1">
        <f t="shared" ref="CV142:CV173" si="301">IF(G142="pinch",IF(SUM(AQ142:BG142)&gt;0,SUM(AQ142:BG142),0),0)</f>
        <v>0</v>
      </c>
      <c r="CW142" s="1">
        <f t="shared" ref="CW142:CW173" si="302">IF(G142="pocket",IF(SUM(AQ142:BG142)&gt;0,SUM(AQ142:BG142),0),0)</f>
        <v>0</v>
      </c>
      <c r="CX142" s="1">
        <f t="shared" ref="CX142:CX173" si="303">IF(G142="insert",IF(SUM(AQ142:BG142)&gt;0,SUM(AQ142:BG142),0),0)</f>
        <v>0</v>
      </c>
      <c r="CY142" s="1">
        <f t="shared" ref="CY142:CY173" si="304">IF(G142="feature",IF(SUM(AQ142:BG142)&gt;0,SUM(AQ142:BG142),0),0)</f>
        <v>0</v>
      </c>
      <c r="CZ142" s="1">
        <f t="shared" ref="CZ142:CZ173" si="305">IF(G142="scoop",IF(SUM(AQ142:BG142)&gt;0,SUM(AQ142:BG142),0),0)</f>
        <v>0</v>
      </c>
      <c r="DA142" s="1">
        <f t="shared" ref="DA142:DA173" si="306">IF(G142="various",IF(SUM(AQ142:BG142)&gt;0,SUM(AQ142:BG142),0),0)</f>
        <v>0</v>
      </c>
    </row>
    <row r="143" spans="1:105" s="1" customFormat="1" ht="65.25" customHeight="1">
      <c r="A143" s="1392"/>
      <c r="B143" s="255"/>
      <c r="D143" s="433" t="s">
        <v>400</v>
      </c>
      <c r="E143" s="702"/>
      <c r="F143" s="1069"/>
      <c r="G143" s="132" t="s">
        <v>684</v>
      </c>
      <c r="H143" s="1" t="s">
        <v>158</v>
      </c>
      <c r="I143" s="132" t="s">
        <v>671</v>
      </c>
      <c r="J143" s="1">
        <v>3</v>
      </c>
      <c r="K143" s="1">
        <v>0</v>
      </c>
      <c r="L143" s="1" t="s">
        <v>6190</v>
      </c>
      <c r="M143" s="899">
        <v>355.38090000000005</v>
      </c>
      <c r="N143" s="185"/>
      <c r="O143" s="185"/>
      <c r="P143" s="185"/>
      <c r="Q143" s="185"/>
      <c r="R143" s="185"/>
      <c r="S143" s="214"/>
      <c r="T143" s="185"/>
      <c r="U143" s="186"/>
      <c r="V143" s="186"/>
      <c r="W143" s="186"/>
      <c r="X143" s="186"/>
      <c r="Y143" s="186"/>
      <c r="Z143" s="186"/>
      <c r="AA143" s="186"/>
      <c r="AB143" s="802"/>
      <c r="AC143" s="802"/>
      <c r="AD143" s="841" t="s">
        <v>231</v>
      </c>
      <c r="AE143" s="161">
        <f t="shared" si="277"/>
        <v>0</v>
      </c>
      <c r="AF143" s="187" t="str">
        <f t="shared" si="258"/>
        <v>No</v>
      </c>
      <c r="AG143" s="246" t="str">
        <f t="shared" si="275"/>
        <v>No</v>
      </c>
      <c r="AH143" s="163" t="str">
        <f t="shared" si="259"/>
        <v>No</v>
      </c>
      <c r="AJ143" s="373">
        <v>3</v>
      </c>
      <c r="AK143" s="372">
        <f t="shared" si="278"/>
        <v>0</v>
      </c>
      <c r="AL143" s="60"/>
      <c r="AM143" s="60"/>
      <c r="AN143" s="634">
        <v>2.6</v>
      </c>
      <c r="AO143" s="596">
        <f t="shared" si="260"/>
        <v>0</v>
      </c>
      <c r="AP143" s="669"/>
      <c r="AQ143" s="271">
        <f t="shared" si="261"/>
        <v>0</v>
      </c>
      <c r="AR143" s="271">
        <f t="shared" si="262"/>
        <v>0</v>
      </c>
      <c r="AS143" s="271">
        <f t="shared" si="263"/>
        <v>0</v>
      </c>
      <c r="AT143" s="271">
        <f t="shared" si="264"/>
        <v>0</v>
      </c>
      <c r="AU143" s="271">
        <f t="shared" si="265"/>
        <v>0</v>
      </c>
      <c r="AV143" s="271">
        <f t="shared" si="266"/>
        <v>0</v>
      </c>
      <c r="AW143" s="271">
        <f t="shared" si="281"/>
        <v>0</v>
      </c>
      <c r="AX143" s="271">
        <f t="shared" si="267"/>
        <v>0</v>
      </c>
      <c r="AY143" s="271">
        <f t="shared" si="268"/>
        <v>0</v>
      </c>
      <c r="AZ143" s="271">
        <f t="shared" si="269"/>
        <v>0</v>
      </c>
      <c r="BA143" s="271">
        <f t="shared" si="270"/>
        <v>0</v>
      </c>
      <c r="BB143" s="271">
        <f t="shared" si="271"/>
        <v>0</v>
      </c>
      <c r="BC143" s="271">
        <f t="shared" si="272"/>
        <v>0</v>
      </c>
      <c r="BD143" s="271">
        <f t="shared" si="273"/>
        <v>0</v>
      </c>
      <c r="BE143" s="504">
        <f t="shared" si="279"/>
        <v>0</v>
      </c>
      <c r="BF143" s="504">
        <f t="shared" si="280"/>
        <v>0</v>
      </c>
      <c r="BG143" s="601"/>
      <c r="BH143" s="599">
        <v>1.5</v>
      </c>
      <c r="BI143" s="271"/>
      <c r="BJ143" s="498">
        <v>12</v>
      </c>
      <c r="BL143" s="498"/>
      <c r="BN143" s="498"/>
      <c r="BP143" s="498"/>
      <c r="BR143" s="498"/>
      <c r="BT143" s="498"/>
      <c r="BV143" s="498"/>
      <c r="BX143" s="498"/>
      <c r="BZ143" s="271"/>
      <c r="CA143" s="1">
        <f t="shared" si="282"/>
        <v>0</v>
      </c>
      <c r="CB143" s="1">
        <f t="shared" si="283"/>
        <v>0</v>
      </c>
      <c r="CC143" s="1">
        <f t="shared" si="284"/>
        <v>0</v>
      </c>
      <c r="CD143" s="1">
        <f t="shared" si="285"/>
        <v>0</v>
      </c>
      <c r="CE143" s="950">
        <f t="shared" si="286"/>
        <v>0</v>
      </c>
      <c r="CF143" s="1">
        <f t="shared" si="287"/>
        <v>0</v>
      </c>
      <c r="CG143" s="1">
        <f t="shared" si="288"/>
        <v>0</v>
      </c>
      <c r="CH143" s="1">
        <f t="shared" si="289"/>
        <v>0</v>
      </c>
      <c r="CJ143" s="1">
        <f t="shared" si="290"/>
        <v>0</v>
      </c>
      <c r="CK143" s="1">
        <f t="shared" si="291"/>
        <v>0</v>
      </c>
      <c r="CM143" s="1">
        <f t="shared" si="292"/>
        <v>0</v>
      </c>
      <c r="CN143" s="1">
        <f t="shared" si="293"/>
        <v>0</v>
      </c>
      <c r="CO143" s="1">
        <f t="shared" si="294"/>
        <v>0</v>
      </c>
      <c r="CP143" s="1">
        <f t="shared" si="295"/>
        <v>0</v>
      </c>
      <c r="CQ143" s="1">
        <f t="shared" si="296"/>
        <v>0</v>
      </c>
      <c r="CR143" s="1">
        <f t="shared" si="297"/>
        <v>0</v>
      </c>
      <c r="CS143" s="1">
        <f t="shared" si="298"/>
        <v>0</v>
      </c>
      <c r="CT143" s="1">
        <f t="shared" si="299"/>
        <v>0</v>
      </c>
      <c r="CU143" s="1">
        <f t="shared" si="300"/>
        <v>0</v>
      </c>
      <c r="CV143" s="1">
        <f t="shared" si="301"/>
        <v>0</v>
      </c>
      <c r="CW143" s="1">
        <f t="shared" si="302"/>
        <v>0</v>
      </c>
      <c r="CX143" s="1">
        <f t="shared" si="303"/>
        <v>0</v>
      </c>
      <c r="CY143" s="1">
        <f t="shared" si="304"/>
        <v>0</v>
      </c>
      <c r="CZ143" s="1">
        <f t="shared" si="305"/>
        <v>0</v>
      </c>
      <c r="DA143" s="1">
        <f t="shared" si="306"/>
        <v>0</v>
      </c>
    </row>
    <row r="144" spans="1:105" s="1" customFormat="1" ht="65.25" customHeight="1">
      <c r="A144" s="1392"/>
      <c r="B144" s="247"/>
      <c r="C144" s="164"/>
      <c r="D144" s="1005" t="s">
        <v>401</v>
      </c>
      <c r="E144" s="991"/>
      <c r="F144" s="1117"/>
      <c r="G144" s="992" t="s">
        <v>684</v>
      </c>
      <c r="H144" s="938" t="s">
        <v>158</v>
      </c>
      <c r="I144" s="992" t="s">
        <v>712</v>
      </c>
      <c r="J144" s="938">
        <v>3</v>
      </c>
      <c r="K144" s="938">
        <v>0</v>
      </c>
      <c r="L144" s="938" t="s">
        <v>6190</v>
      </c>
      <c r="M144" s="1006">
        <v>355.38090000000005</v>
      </c>
      <c r="N144" s="994"/>
      <c r="O144" s="994"/>
      <c r="P144" s="994"/>
      <c r="Q144" s="994"/>
      <c r="R144" s="994"/>
      <c r="S144" s="1007"/>
      <c r="T144" s="994"/>
      <c r="U144" s="995"/>
      <c r="V144" s="995"/>
      <c r="W144" s="995"/>
      <c r="X144" s="995"/>
      <c r="Y144" s="995"/>
      <c r="Z144" s="995"/>
      <c r="AA144" s="995"/>
      <c r="AB144" s="1008"/>
      <c r="AC144" s="1008"/>
      <c r="AD144" s="964" t="s">
        <v>231</v>
      </c>
      <c r="AE144" s="977">
        <f t="shared" si="277"/>
        <v>0</v>
      </c>
      <c r="AF144" s="966" t="str">
        <f t="shared" si="258"/>
        <v>No</v>
      </c>
      <c r="AG144" s="1017" t="str">
        <f t="shared" si="275"/>
        <v>No</v>
      </c>
      <c r="AH144" s="967" t="str">
        <f t="shared" si="259"/>
        <v>No</v>
      </c>
      <c r="AJ144" s="375">
        <v>3</v>
      </c>
      <c r="AK144" s="372">
        <f t="shared" si="278"/>
        <v>0</v>
      </c>
      <c r="AL144" s="60"/>
      <c r="AM144" s="60"/>
      <c r="AN144" s="634">
        <v>2.6</v>
      </c>
      <c r="AO144" s="596">
        <f t="shared" si="260"/>
        <v>0</v>
      </c>
      <c r="AP144" s="669"/>
      <c r="AQ144" s="271">
        <f t="shared" si="261"/>
        <v>0</v>
      </c>
      <c r="AR144" s="271">
        <f t="shared" si="262"/>
        <v>0</v>
      </c>
      <c r="AS144" s="271">
        <f t="shared" si="263"/>
        <v>0</v>
      </c>
      <c r="AT144" s="271">
        <f t="shared" si="264"/>
        <v>0</v>
      </c>
      <c r="AU144" s="271">
        <f t="shared" si="265"/>
        <v>0</v>
      </c>
      <c r="AV144" s="271">
        <f t="shared" si="266"/>
        <v>0</v>
      </c>
      <c r="AW144" s="271">
        <f t="shared" si="281"/>
        <v>0</v>
      </c>
      <c r="AX144" s="271">
        <f t="shared" si="267"/>
        <v>0</v>
      </c>
      <c r="AY144" s="271">
        <f t="shared" si="268"/>
        <v>0</v>
      </c>
      <c r="AZ144" s="271">
        <f t="shared" si="269"/>
        <v>0</v>
      </c>
      <c r="BA144" s="271">
        <f t="shared" si="270"/>
        <v>0</v>
      </c>
      <c r="BB144" s="271">
        <f t="shared" si="271"/>
        <v>0</v>
      </c>
      <c r="BC144" s="271">
        <f t="shared" si="272"/>
        <v>0</v>
      </c>
      <c r="BD144" s="271">
        <f t="shared" si="273"/>
        <v>0</v>
      </c>
      <c r="BE144" s="504">
        <f t="shared" si="279"/>
        <v>0</v>
      </c>
      <c r="BF144" s="504">
        <f t="shared" si="280"/>
        <v>0</v>
      </c>
      <c r="BG144" s="601"/>
      <c r="BH144" s="599">
        <v>1.5</v>
      </c>
      <c r="BI144" s="271"/>
      <c r="BJ144" s="499">
        <v>12</v>
      </c>
      <c r="BK144" s="165"/>
      <c r="BL144" s="499"/>
      <c r="BM144" s="165"/>
      <c r="BN144" s="499"/>
      <c r="BO144" s="165"/>
      <c r="BP144" s="499"/>
      <c r="BQ144" s="165"/>
      <c r="BR144" s="499"/>
      <c r="BS144" s="165"/>
      <c r="BT144" s="499"/>
      <c r="BU144" s="165"/>
      <c r="BV144" s="499"/>
      <c r="BW144" s="165"/>
      <c r="BX144" s="499"/>
      <c r="BY144" s="165"/>
      <c r="BZ144" s="271"/>
      <c r="CA144" s="1">
        <f t="shared" si="282"/>
        <v>0</v>
      </c>
      <c r="CB144" s="1">
        <f t="shared" si="283"/>
        <v>0</v>
      </c>
      <c r="CC144" s="1">
        <f t="shared" si="284"/>
        <v>0</v>
      </c>
      <c r="CD144" s="1">
        <f t="shared" si="285"/>
        <v>0</v>
      </c>
      <c r="CE144" s="950">
        <f t="shared" si="286"/>
        <v>0</v>
      </c>
      <c r="CF144" s="1">
        <f t="shared" si="287"/>
        <v>0</v>
      </c>
      <c r="CG144" s="1">
        <f t="shared" si="288"/>
        <v>0</v>
      </c>
      <c r="CH144" s="1">
        <f t="shared" si="289"/>
        <v>0</v>
      </c>
      <c r="CJ144" s="1">
        <f t="shared" si="290"/>
        <v>0</v>
      </c>
      <c r="CK144" s="1">
        <f t="shared" si="291"/>
        <v>0</v>
      </c>
      <c r="CM144" s="1">
        <f t="shared" si="292"/>
        <v>0</v>
      </c>
      <c r="CN144" s="1">
        <f t="shared" si="293"/>
        <v>0</v>
      </c>
      <c r="CO144" s="1">
        <f t="shared" si="294"/>
        <v>0</v>
      </c>
      <c r="CP144" s="1">
        <f t="shared" si="295"/>
        <v>0</v>
      </c>
      <c r="CQ144" s="1">
        <f t="shared" si="296"/>
        <v>0</v>
      </c>
      <c r="CR144" s="1">
        <f t="shared" si="297"/>
        <v>0</v>
      </c>
      <c r="CS144" s="1">
        <f t="shared" si="298"/>
        <v>0</v>
      </c>
      <c r="CT144" s="1">
        <f t="shared" si="299"/>
        <v>0</v>
      </c>
      <c r="CU144" s="1">
        <f t="shared" si="300"/>
        <v>0</v>
      </c>
      <c r="CV144" s="1">
        <f t="shared" si="301"/>
        <v>0</v>
      </c>
      <c r="CW144" s="1">
        <f t="shared" si="302"/>
        <v>0</v>
      </c>
      <c r="CX144" s="1">
        <f t="shared" si="303"/>
        <v>0</v>
      </c>
      <c r="CY144" s="1">
        <f t="shared" si="304"/>
        <v>0</v>
      </c>
      <c r="CZ144" s="1">
        <f t="shared" si="305"/>
        <v>0</v>
      </c>
      <c r="DA144" s="1">
        <f t="shared" si="306"/>
        <v>0</v>
      </c>
    </row>
    <row r="145" spans="1:105" s="60" customFormat="1" ht="30.75" customHeight="1">
      <c r="A145" s="1"/>
      <c r="B145" s="249"/>
      <c r="C145" s="9"/>
      <c r="D145" s="440"/>
      <c r="E145" s="707"/>
      <c r="F145" s="1118"/>
      <c r="G145" s="399"/>
      <c r="H145" s="9"/>
      <c r="I145" s="158"/>
      <c r="J145" s="9"/>
      <c r="K145" s="9"/>
      <c r="L145" s="1301" t="s">
        <v>742</v>
      </c>
      <c r="N145" s="237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805"/>
      <c r="AC145" s="805"/>
      <c r="AD145" s="595"/>
      <c r="AE145" s="196"/>
      <c r="AF145" s="9"/>
      <c r="AG145" s="401"/>
      <c r="AH145" s="536"/>
      <c r="AI145" s="1"/>
      <c r="AJ145" s="8"/>
      <c r="AK145" s="64"/>
      <c r="AN145" s="637"/>
      <c r="AO145" s="596"/>
      <c r="AP145" s="669"/>
      <c r="AQ145" s="271"/>
      <c r="AR145" s="271"/>
      <c r="AS145" s="271"/>
      <c r="AT145" s="271"/>
      <c r="AU145" s="271"/>
      <c r="AV145" s="271"/>
      <c r="AW145" s="271">
        <f t="shared" si="281"/>
        <v>0</v>
      </c>
      <c r="AX145" s="271"/>
      <c r="AY145" s="271"/>
      <c r="AZ145" s="271"/>
      <c r="BA145" s="271"/>
      <c r="BB145" s="271"/>
      <c r="BC145" s="271"/>
      <c r="BD145" s="271"/>
      <c r="BE145" s="504"/>
      <c r="BF145" s="504"/>
      <c r="BG145" s="601"/>
      <c r="BH145" s="599"/>
      <c r="BI145" s="271"/>
      <c r="BJ145" s="496"/>
      <c r="BK145" s="9"/>
      <c r="BL145" s="496"/>
      <c r="BM145" s="9"/>
      <c r="BN145" s="496"/>
      <c r="BO145" s="9"/>
      <c r="BP145" s="496"/>
      <c r="BQ145" s="9"/>
      <c r="BR145" s="496"/>
      <c r="BS145" s="9"/>
      <c r="BT145" s="496"/>
      <c r="BU145" s="9"/>
      <c r="BV145" s="496"/>
      <c r="BW145" s="9"/>
      <c r="BX145" s="496"/>
      <c r="BY145" s="9"/>
      <c r="BZ145" s="271"/>
      <c r="CA145" s="1">
        <f t="shared" si="282"/>
        <v>0</v>
      </c>
      <c r="CB145" s="1">
        <f t="shared" si="283"/>
        <v>0</v>
      </c>
      <c r="CC145" s="1">
        <f t="shared" si="284"/>
        <v>0</v>
      </c>
      <c r="CD145" s="1">
        <f t="shared" si="285"/>
        <v>0</v>
      </c>
      <c r="CE145" s="950">
        <f t="shared" si="286"/>
        <v>0</v>
      </c>
      <c r="CF145" s="1">
        <f t="shared" si="287"/>
        <v>0</v>
      </c>
      <c r="CG145" s="1">
        <f t="shared" si="288"/>
        <v>0</v>
      </c>
      <c r="CH145" s="1">
        <f t="shared" si="289"/>
        <v>0</v>
      </c>
      <c r="CJ145" s="1">
        <f t="shared" si="290"/>
        <v>0</v>
      </c>
      <c r="CK145" s="1">
        <f t="shared" si="291"/>
        <v>0</v>
      </c>
      <c r="CM145" s="1">
        <f t="shared" si="292"/>
        <v>0</v>
      </c>
      <c r="CN145" s="1">
        <f t="shared" si="293"/>
        <v>0</v>
      </c>
      <c r="CO145" s="1">
        <f t="shared" si="294"/>
        <v>0</v>
      </c>
      <c r="CP145" s="1">
        <f t="shared" si="295"/>
        <v>0</v>
      </c>
      <c r="CQ145" s="1">
        <f t="shared" si="296"/>
        <v>0</v>
      </c>
      <c r="CR145" s="1">
        <f t="shared" si="297"/>
        <v>0</v>
      </c>
      <c r="CS145" s="1">
        <f t="shared" si="298"/>
        <v>0</v>
      </c>
      <c r="CT145" s="1">
        <f t="shared" si="299"/>
        <v>0</v>
      </c>
      <c r="CU145" s="1">
        <f t="shared" si="300"/>
        <v>0</v>
      </c>
      <c r="CV145" s="1">
        <f t="shared" si="301"/>
        <v>0</v>
      </c>
      <c r="CW145" s="1">
        <f t="shared" si="302"/>
        <v>0</v>
      </c>
      <c r="CX145" s="1">
        <f t="shared" si="303"/>
        <v>0</v>
      </c>
      <c r="CY145" s="1">
        <f t="shared" si="304"/>
        <v>0</v>
      </c>
      <c r="CZ145" s="1">
        <f t="shared" si="305"/>
        <v>0</v>
      </c>
      <c r="DA145" s="1">
        <f t="shared" si="306"/>
        <v>0</v>
      </c>
    </row>
    <row r="146" spans="1:105" s="1" customFormat="1" ht="65.25" customHeight="1">
      <c r="A146" s="1373" t="s">
        <v>216</v>
      </c>
      <c r="B146" s="258"/>
      <c r="C146" s="179"/>
      <c r="D146" s="979" t="s">
        <v>409</v>
      </c>
      <c r="E146" s="980"/>
      <c r="F146" s="1070"/>
      <c r="G146" s="981" t="s">
        <v>5883</v>
      </c>
      <c r="H146" s="982" t="s">
        <v>612</v>
      </c>
      <c r="I146" s="981" t="s">
        <v>647</v>
      </c>
      <c r="J146" s="982">
        <v>1</v>
      </c>
      <c r="K146" s="982">
        <v>0</v>
      </c>
      <c r="L146" s="981" t="s">
        <v>6190</v>
      </c>
      <c r="M146" s="998">
        <v>401.23650000000004</v>
      </c>
      <c r="N146" s="984"/>
      <c r="O146" s="984"/>
      <c r="P146" s="984"/>
      <c r="Q146" s="984"/>
      <c r="R146" s="984"/>
      <c r="S146" s="999"/>
      <c r="T146" s="984"/>
      <c r="U146" s="985"/>
      <c r="V146" s="985"/>
      <c r="W146" s="985"/>
      <c r="X146" s="985"/>
      <c r="Y146" s="985"/>
      <c r="Z146" s="985"/>
      <c r="AA146" s="985"/>
      <c r="AB146" s="997"/>
      <c r="AC146" s="997"/>
      <c r="AD146" s="976" t="s">
        <v>231</v>
      </c>
      <c r="AE146" s="977">
        <f t="shared" ref="AE146:AE153" si="307">M146*N146+M146*O146+M146*P146+M146*Q146+M146*R146+M146*S146+M146*U146+M146*W146+M146*X146+M146*Y146+M146*Z146+M146*AA146+M146*V146+(M146*AB146*1.1)+(M146*AC146*1.1)+M146*T146</f>
        <v>0</v>
      </c>
      <c r="AF146" s="988" t="str">
        <f t="shared" ref="AF146:AF153" si="308">IF(B146="New","Yes","No")</f>
        <v>No</v>
      </c>
      <c r="AG146" s="1025" t="str">
        <f t="shared" ref="AG146:AG153" si="309">IF(SUM(N146:AD146)&gt;0,"Yes","No")</f>
        <v>No</v>
      </c>
      <c r="AH146" s="967" t="str">
        <f t="shared" ref="AH146:AH153" si="310">IF(F146="P24 cat.","Yes","No")</f>
        <v>No</v>
      </c>
      <c r="AJ146" s="371">
        <v>5</v>
      </c>
      <c r="AK146" s="372">
        <f t="shared" si="278"/>
        <v>0</v>
      </c>
      <c r="AL146" s="60"/>
      <c r="AM146" s="60"/>
      <c r="AN146" s="634">
        <v>18.5</v>
      </c>
      <c r="AO146" s="596">
        <f t="shared" ref="AO146:AO153" si="311">SUM(N146:AD146)*AN146</f>
        <v>0</v>
      </c>
      <c r="AP146" s="669"/>
      <c r="AQ146" s="271">
        <f t="shared" ref="AQ146:AQ153" si="312">N146*J146</f>
        <v>0</v>
      </c>
      <c r="AR146" s="271">
        <f t="shared" ref="AR146:AR153" si="313">O146*J146</f>
        <v>0</v>
      </c>
      <c r="AS146" s="271">
        <f t="shared" ref="AS146:AS153" si="314">P146*J146</f>
        <v>0</v>
      </c>
      <c r="AT146" s="271">
        <f t="shared" ref="AT146:AT153" si="315">Q146*J146</f>
        <v>0</v>
      </c>
      <c r="AU146" s="271">
        <f t="shared" ref="AU146:AU153" si="316">R146*J146</f>
        <v>0</v>
      </c>
      <c r="AV146" s="271">
        <f t="shared" ref="AV146:AV153" si="317">S146*J146</f>
        <v>0</v>
      </c>
      <c r="AW146" s="271">
        <f t="shared" si="281"/>
        <v>0</v>
      </c>
      <c r="AX146" s="271">
        <f t="shared" ref="AX146:AX153" si="318">U146*J146</f>
        <v>0</v>
      </c>
      <c r="AY146" s="271">
        <f t="shared" ref="AY146:AY153" si="319">J146*V146</f>
        <v>0</v>
      </c>
      <c r="AZ146" s="271">
        <f t="shared" ref="AZ146:AZ153" si="320">W146*J146</f>
        <v>0</v>
      </c>
      <c r="BA146" s="271">
        <f t="shared" ref="BA146:BA153" si="321">X146*J146</f>
        <v>0</v>
      </c>
      <c r="BB146" s="271">
        <f t="shared" ref="BB146:BB153" si="322">Y146*J146</f>
        <v>0</v>
      </c>
      <c r="BC146" s="271">
        <f t="shared" ref="BC146:BC153" si="323">Z146*J146</f>
        <v>0</v>
      </c>
      <c r="BD146" s="271">
        <f t="shared" ref="BD146:BD153" si="324">AA146*J146</f>
        <v>0</v>
      </c>
      <c r="BE146" s="504">
        <f t="shared" ref="BE146:BE153" si="325">AB146*J146</f>
        <v>0</v>
      </c>
      <c r="BF146" s="504">
        <f t="shared" ref="BF146:BF153" si="326">AC146*J146</f>
        <v>0</v>
      </c>
      <c r="BG146" s="601"/>
      <c r="BH146" s="599">
        <v>5</v>
      </c>
      <c r="BI146" s="271"/>
      <c r="BJ146" s="497">
        <v>12</v>
      </c>
      <c r="BK146" s="192"/>
      <c r="BL146" s="497"/>
      <c r="BM146" s="192"/>
      <c r="BN146" s="497"/>
      <c r="BO146" s="192"/>
      <c r="BP146" s="497"/>
      <c r="BQ146" s="192"/>
      <c r="BR146" s="497"/>
      <c r="BS146" s="192"/>
      <c r="BT146" s="497"/>
      <c r="BU146" s="192"/>
      <c r="BV146" s="497"/>
      <c r="BW146" s="192"/>
      <c r="BX146" s="497"/>
      <c r="BY146" s="192"/>
      <c r="BZ146" s="271"/>
      <c r="CA146" s="1">
        <f t="shared" si="282"/>
        <v>0</v>
      </c>
      <c r="CB146" s="1">
        <f t="shared" si="283"/>
        <v>0</v>
      </c>
      <c r="CC146" s="1">
        <f t="shared" si="284"/>
        <v>0</v>
      </c>
      <c r="CD146" s="1">
        <f t="shared" si="285"/>
        <v>0</v>
      </c>
      <c r="CE146" s="950">
        <f t="shared" si="286"/>
        <v>0</v>
      </c>
      <c r="CF146" s="1">
        <f t="shared" si="287"/>
        <v>0</v>
      </c>
      <c r="CG146" s="1">
        <f t="shared" si="288"/>
        <v>0</v>
      </c>
      <c r="CH146" s="1">
        <f t="shared" si="289"/>
        <v>0</v>
      </c>
      <c r="CJ146" s="1">
        <f t="shared" si="290"/>
        <v>0</v>
      </c>
      <c r="CK146" s="1">
        <f t="shared" si="291"/>
        <v>0</v>
      </c>
      <c r="CM146" s="1">
        <f t="shared" si="292"/>
        <v>0</v>
      </c>
      <c r="CN146" s="1">
        <f t="shared" si="293"/>
        <v>0</v>
      </c>
      <c r="CO146" s="1">
        <f t="shared" si="294"/>
        <v>0</v>
      </c>
      <c r="CP146" s="1">
        <f t="shared" si="295"/>
        <v>0</v>
      </c>
      <c r="CQ146" s="1">
        <f t="shared" si="296"/>
        <v>0</v>
      </c>
      <c r="CR146" s="1">
        <f t="shared" si="297"/>
        <v>0</v>
      </c>
      <c r="CS146" s="1">
        <f t="shared" si="298"/>
        <v>0</v>
      </c>
      <c r="CT146" s="1">
        <f t="shared" si="299"/>
        <v>0</v>
      </c>
      <c r="CU146" s="1">
        <f t="shared" si="300"/>
        <v>0</v>
      </c>
      <c r="CV146" s="1">
        <f t="shared" si="301"/>
        <v>0</v>
      </c>
      <c r="CW146" s="1">
        <f t="shared" si="302"/>
        <v>0</v>
      </c>
      <c r="CX146" s="1">
        <f t="shared" si="303"/>
        <v>0</v>
      </c>
      <c r="CY146" s="1">
        <f t="shared" si="304"/>
        <v>0</v>
      </c>
      <c r="CZ146" s="1">
        <f t="shared" si="305"/>
        <v>0</v>
      </c>
      <c r="DA146" s="1">
        <f t="shared" si="306"/>
        <v>0</v>
      </c>
    </row>
    <row r="147" spans="1:105" s="1" customFormat="1" ht="65.25" customHeight="1">
      <c r="A147" s="1374"/>
      <c r="B147" s="254"/>
      <c r="D147" s="440" t="s">
        <v>5147</v>
      </c>
      <c r="E147" s="702"/>
      <c r="F147" s="1069"/>
      <c r="G147" s="158" t="s">
        <v>1</v>
      </c>
      <c r="H147" s="1" t="s">
        <v>6026</v>
      </c>
      <c r="I147" s="1299" t="s">
        <v>4756</v>
      </c>
      <c r="J147" s="1">
        <v>7</v>
      </c>
      <c r="K147" s="1">
        <v>0</v>
      </c>
      <c r="L147" s="132" t="s">
        <v>6191</v>
      </c>
      <c r="M147" s="899">
        <v>561.73109999999997</v>
      </c>
      <c r="N147" s="185"/>
      <c r="O147" s="185"/>
      <c r="P147" s="185"/>
      <c r="Q147" s="185"/>
      <c r="R147" s="185"/>
      <c r="S147" s="214"/>
      <c r="T147" s="185"/>
      <c r="U147" s="186"/>
      <c r="V147" s="186"/>
      <c r="W147" s="186"/>
      <c r="X147" s="186"/>
      <c r="Y147" s="186"/>
      <c r="Z147" s="186"/>
      <c r="AA147" s="186"/>
      <c r="AB147" s="802"/>
      <c r="AC147" s="802"/>
      <c r="AD147" s="841" t="s">
        <v>231</v>
      </c>
      <c r="AE147" s="161">
        <f t="shared" si="307"/>
        <v>0</v>
      </c>
      <c r="AF147" s="187" t="str">
        <f t="shared" si="308"/>
        <v>No</v>
      </c>
      <c r="AG147" s="246" t="str">
        <f t="shared" si="309"/>
        <v>No</v>
      </c>
      <c r="AH147" s="163" t="str">
        <f t="shared" si="310"/>
        <v>No</v>
      </c>
      <c r="AJ147" s="373">
        <v>7</v>
      </c>
      <c r="AK147" s="372">
        <f t="shared" si="278"/>
        <v>0</v>
      </c>
      <c r="AL147" s="60"/>
      <c r="AM147" s="60"/>
      <c r="AN147" s="634">
        <v>10</v>
      </c>
      <c r="AO147" s="596">
        <f t="shared" si="311"/>
        <v>0</v>
      </c>
      <c r="AP147" s="669"/>
      <c r="AQ147" s="271">
        <f t="shared" si="312"/>
        <v>0</v>
      </c>
      <c r="AR147" s="271">
        <f t="shared" si="313"/>
        <v>0</v>
      </c>
      <c r="AS147" s="271">
        <f t="shared" si="314"/>
        <v>0</v>
      </c>
      <c r="AT147" s="271">
        <f t="shared" si="315"/>
        <v>0</v>
      </c>
      <c r="AU147" s="271">
        <f t="shared" si="316"/>
        <v>0</v>
      </c>
      <c r="AV147" s="271">
        <f t="shared" si="317"/>
        <v>0</v>
      </c>
      <c r="AW147" s="271">
        <f t="shared" si="281"/>
        <v>0</v>
      </c>
      <c r="AX147" s="271">
        <f t="shared" si="318"/>
        <v>0</v>
      </c>
      <c r="AY147" s="271">
        <f t="shared" si="319"/>
        <v>0</v>
      </c>
      <c r="AZ147" s="271">
        <f t="shared" si="320"/>
        <v>0</v>
      </c>
      <c r="BA147" s="271">
        <f t="shared" si="321"/>
        <v>0</v>
      </c>
      <c r="BB147" s="271">
        <f t="shared" si="322"/>
        <v>0</v>
      </c>
      <c r="BC147" s="271">
        <f t="shared" si="323"/>
        <v>0</v>
      </c>
      <c r="BD147" s="271">
        <f t="shared" si="324"/>
        <v>0</v>
      </c>
      <c r="BE147" s="504">
        <f t="shared" si="325"/>
        <v>0</v>
      </c>
      <c r="BF147" s="504">
        <f t="shared" si="326"/>
        <v>0</v>
      </c>
      <c r="BG147" s="601"/>
      <c r="BH147" s="599">
        <v>5</v>
      </c>
      <c r="BI147" s="271"/>
      <c r="BJ147" s="498">
        <v>28</v>
      </c>
      <c r="BL147" s="498"/>
      <c r="BN147" s="498"/>
      <c r="BO147" s="1">
        <v>5</v>
      </c>
      <c r="BP147" s="498"/>
      <c r="BR147" s="498"/>
      <c r="BT147" s="498"/>
      <c r="BV147" s="498"/>
      <c r="BX147" s="498"/>
      <c r="BZ147" s="271"/>
      <c r="CA147" s="1">
        <f t="shared" si="282"/>
        <v>0</v>
      </c>
      <c r="CB147" s="1">
        <f t="shared" si="283"/>
        <v>0</v>
      </c>
      <c r="CC147" s="1">
        <f t="shared" si="284"/>
        <v>0</v>
      </c>
      <c r="CD147" s="1">
        <f t="shared" si="285"/>
        <v>0</v>
      </c>
      <c r="CE147" s="950">
        <f t="shared" si="286"/>
        <v>0</v>
      </c>
      <c r="CF147" s="1">
        <f t="shared" si="287"/>
        <v>0</v>
      </c>
      <c r="CG147" s="1">
        <f t="shared" si="288"/>
        <v>0</v>
      </c>
      <c r="CH147" s="1">
        <f t="shared" si="289"/>
        <v>0</v>
      </c>
      <c r="CJ147" s="1">
        <f t="shared" si="290"/>
        <v>0</v>
      </c>
      <c r="CK147" s="1">
        <f t="shared" si="291"/>
        <v>0</v>
      </c>
      <c r="CM147" s="1">
        <f t="shared" si="292"/>
        <v>0</v>
      </c>
      <c r="CN147" s="1">
        <f t="shared" si="293"/>
        <v>0</v>
      </c>
      <c r="CO147" s="1">
        <f t="shared" si="294"/>
        <v>0</v>
      </c>
      <c r="CP147" s="1">
        <f t="shared" si="295"/>
        <v>0</v>
      </c>
      <c r="CQ147" s="1">
        <f t="shared" si="296"/>
        <v>0</v>
      </c>
      <c r="CR147" s="1">
        <f t="shared" si="297"/>
        <v>0</v>
      </c>
      <c r="CS147" s="1">
        <f t="shared" si="298"/>
        <v>0</v>
      </c>
      <c r="CT147" s="1">
        <f t="shared" si="299"/>
        <v>0</v>
      </c>
      <c r="CU147" s="1">
        <f t="shared" si="300"/>
        <v>0</v>
      </c>
      <c r="CV147" s="1">
        <f t="shared" si="301"/>
        <v>0</v>
      </c>
      <c r="CW147" s="1">
        <f t="shared" si="302"/>
        <v>0</v>
      </c>
      <c r="CX147" s="1">
        <f t="shared" si="303"/>
        <v>0</v>
      </c>
      <c r="CY147" s="1">
        <f t="shared" si="304"/>
        <v>0</v>
      </c>
      <c r="CZ147" s="1">
        <f t="shared" si="305"/>
        <v>0</v>
      </c>
      <c r="DA147" s="1">
        <f t="shared" si="306"/>
        <v>0</v>
      </c>
    </row>
    <row r="148" spans="1:105" s="1" customFormat="1" ht="65.25" customHeight="1">
      <c r="A148" s="1374"/>
      <c r="B148" s="254"/>
      <c r="D148" s="968" t="s">
        <v>5149</v>
      </c>
      <c r="E148" s="969"/>
      <c r="F148" s="1068"/>
      <c r="G148" s="970" t="s">
        <v>1</v>
      </c>
      <c r="H148" s="971" t="s">
        <v>158</v>
      </c>
      <c r="I148" s="970" t="s">
        <v>4755</v>
      </c>
      <c r="J148" s="971">
        <v>5</v>
      </c>
      <c r="K148" s="971">
        <v>0</v>
      </c>
      <c r="L148" s="970" t="s">
        <v>6191</v>
      </c>
      <c r="M148" s="1000">
        <v>401.23650000000004</v>
      </c>
      <c r="N148" s="973"/>
      <c r="O148" s="973"/>
      <c r="P148" s="973"/>
      <c r="Q148" s="973"/>
      <c r="R148" s="973"/>
      <c r="S148" s="1001"/>
      <c r="T148" s="973"/>
      <c r="U148" s="974"/>
      <c r="V148" s="974"/>
      <c r="W148" s="974"/>
      <c r="X148" s="974"/>
      <c r="Y148" s="974"/>
      <c r="Z148" s="974"/>
      <c r="AA148" s="974"/>
      <c r="AB148" s="997"/>
      <c r="AC148" s="997"/>
      <c r="AD148" s="976" t="s">
        <v>231</v>
      </c>
      <c r="AE148" s="977">
        <f t="shared" si="307"/>
        <v>0</v>
      </c>
      <c r="AF148" s="978" t="str">
        <f t="shared" si="308"/>
        <v>No</v>
      </c>
      <c r="AG148" s="1017" t="str">
        <f t="shared" si="309"/>
        <v>No</v>
      </c>
      <c r="AH148" s="967" t="str">
        <f t="shared" si="310"/>
        <v>No</v>
      </c>
      <c r="AJ148" s="373">
        <v>5</v>
      </c>
      <c r="AK148" s="372">
        <f t="shared" si="278"/>
        <v>0</v>
      </c>
      <c r="AL148" s="60"/>
      <c r="AM148" s="60"/>
      <c r="AN148" s="634">
        <v>5.5</v>
      </c>
      <c r="AO148" s="596">
        <f t="shared" si="311"/>
        <v>0</v>
      </c>
      <c r="AP148" s="669"/>
      <c r="AQ148" s="271">
        <f t="shared" si="312"/>
        <v>0</v>
      </c>
      <c r="AR148" s="271">
        <f t="shared" si="313"/>
        <v>0</v>
      </c>
      <c r="AS148" s="271">
        <f t="shared" si="314"/>
        <v>0</v>
      </c>
      <c r="AT148" s="271">
        <f t="shared" si="315"/>
        <v>0</v>
      </c>
      <c r="AU148" s="271">
        <f t="shared" si="316"/>
        <v>0</v>
      </c>
      <c r="AV148" s="271">
        <f t="shared" si="317"/>
        <v>0</v>
      </c>
      <c r="AW148" s="271">
        <f t="shared" si="281"/>
        <v>0</v>
      </c>
      <c r="AX148" s="271">
        <f t="shared" si="318"/>
        <v>0</v>
      </c>
      <c r="AY148" s="271">
        <f t="shared" si="319"/>
        <v>0</v>
      </c>
      <c r="AZ148" s="271">
        <f t="shared" si="320"/>
        <v>0</v>
      </c>
      <c r="BA148" s="271">
        <f t="shared" si="321"/>
        <v>0</v>
      </c>
      <c r="BB148" s="271">
        <f t="shared" si="322"/>
        <v>0</v>
      </c>
      <c r="BC148" s="271">
        <f t="shared" si="323"/>
        <v>0</v>
      </c>
      <c r="BD148" s="271">
        <f t="shared" si="324"/>
        <v>0</v>
      </c>
      <c r="BE148" s="504">
        <f t="shared" si="325"/>
        <v>0</v>
      </c>
      <c r="BF148" s="504">
        <f t="shared" si="326"/>
        <v>0</v>
      </c>
      <c r="BG148" s="601"/>
      <c r="BH148" s="599">
        <v>3</v>
      </c>
      <c r="BI148" s="271"/>
      <c r="BJ148" s="498">
        <v>14</v>
      </c>
      <c r="BK148" s="151"/>
      <c r="BL148" s="498"/>
      <c r="BM148" s="151"/>
      <c r="BN148" s="498"/>
      <c r="BO148" s="151">
        <v>5</v>
      </c>
      <c r="BP148" s="498"/>
      <c r="BQ148" s="151"/>
      <c r="BR148" s="498"/>
      <c r="BS148" s="151"/>
      <c r="BT148" s="498"/>
      <c r="BU148" s="151"/>
      <c r="BV148" s="498"/>
      <c r="BW148" s="151"/>
      <c r="BX148" s="498"/>
      <c r="BY148" s="151"/>
      <c r="BZ148" s="271"/>
      <c r="CA148" s="1">
        <f t="shared" si="282"/>
        <v>0</v>
      </c>
      <c r="CB148" s="1">
        <f t="shared" si="283"/>
        <v>0</v>
      </c>
      <c r="CC148" s="1">
        <f t="shared" si="284"/>
        <v>0</v>
      </c>
      <c r="CD148" s="1">
        <f t="shared" si="285"/>
        <v>0</v>
      </c>
      <c r="CE148" s="950">
        <f t="shared" si="286"/>
        <v>0</v>
      </c>
      <c r="CF148" s="1">
        <f t="shared" si="287"/>
        <v>0</v>
      </c>
      <c r="CG148" s="1">
        <f t="shared" si="288"/>
        <v>0</v>
      </c>
      <c r="CH148" s="1">
        <f t="shared" si="289"/>
        <v>0</v>
      </c>
      <c r="CJ148" s="1">
        <f t="shared" si="290"/>
        <v>0</v>
      </c>
      <c r="CK148" s="1">
        <f t="shared" si="291"/>
        <v>0</v>
      </c>
      <c r="CM148" s="1">
        <f t="shared" si="292"/>
        <v>0</v>
      </c>
      <c r="CN148" s="1">
        <f t="shared" si="293"/>
        <v>0</v>
      </c>
      <c r="CO148" s="1">
        <f t="shared" si="294"/>
        <v>0</v>
      </c>
      <c r="CP148" s="1">
        <f t="shared" si="295"/>
        <v>0</v>
      </c>
      <c r="CQ148" s="1">
        <f t="shared" si="296"/>
        <v>0</v>
      </c>
      <c r="CR148" s="1">
        <f t="shared" si="297"/>
        <v>0</v>
      </c>
      <c r="CS148" s="1">
        <f t="shared" si="298"/>
        <v>0</v>
      </c>
      <c r="CT148" s="1">
        <f t="shared" si="299"/>
        <v>0</v>
      </c>
      <c r="CU148" s="1">
        <f t="shared" si="300"/>
        <v>0</v>
      </c>
      <c r="CV148" s="1">
        <f t="shared" si="301"/>
        <v>0</v>
      </c>
      <c r="CW148" s="1">
        <f t="shared" si="302"/>
        <v>0</v>
      </c>
      <c r="CX148" s="1">
        <f t="shared" si="303"/>
        <v>0</v>
      </c>
      <c r="CY148" s="1">
        <f t="shared" si="304"/>
        <v>0</v>
      </c>
      <c r="CZ148" s="1">
        <f t="shared" si="305"/>
        <v>0</v>
      </c>
      <c r="DA148" s="1">
        <f t="shared" si="306"/>
        <v>0</v>
      </c>
    </row>
    <row r="149" spans="1:105" s="1" customFormat="1" ht="65.25" customHeight="1">
      <c r="A149" s="1382" t="s">
        <v>5176</v>
      </c>
      <c r="B149" s="253"/>
      <c r="C149" s="179"/>
      <c r="D149" s="438" t="s">
        <v>411</v>
      </c>
      <c r="E149" s="706"/>
      <c r="F149" s="1067"/>
      <c r="G149" s="180" t="s">
        <v>5883</v>
      </c>
      <c r="H149" s="179" t="s">
        <v>612</v>
      </c>
      <c r="I149" s="180" t="s">
        <v>648</v>
      </c>
      <c r="J149" s="179">
        <v>1</v>
      </c>
      <c r="K149" s="179">
        <v>12</v>
      </c>
      <c r="L149" s="179" t="s">
        <v>6190</v>
      </c>
      <c r="M149" s="901">
        <v>225.51784080000002</v>
      </c>
      <c r="N149" s="181"/>
      <c r="O149" s="181"/>
      <c r="P149" s="181"/>
      <c r="Q149" s="181"/>
      <c r="R149" s="181"/>
      <c r="S149" s="219"/>
      <c r="T149" s="181"/>
      <c r="U149" s="182"/>
      <c r="V149" s="182"/>
      <c r="W149" s="182"/>
      <c r="X149" s="182"/>
      <c r="Y149" s="182"/>
      <c r="Z149" s="182"/>
      <c r="AA149" s="182"/>
      <c r="AB149" s="810"/>
      <c r="AC149" s="810"/>
      <c r="AD149" s="844" t="s">
        <v>231</v>
      </c>
      <c r="AE149" s="592">
        <f t="shared" si="307"/>
        <v>0</v>
      </c>
      <c r="AF149" s="183" t="str">
        <f t="shared" si="308"/>
        <v>No</v>
      </c>
      <c r="AG149" s="401" t="str">
        <f t="shared" si="309"/>
        <v>No</v>
      </c>
      <c r="AH149" s="150" t="str">
        <f t="shared" si="310"/>
        <v>No</v>
      </c>
      <c r="AJ149" s="373">
        <v>4</v>
      </c>
      <c r="AK149" s="372">
        <f t="shared" si="278"/>
        <v>0</v>
      </c>
      <c r="AL149" s="60"/>
      <c r="AM149" s="60"/>
      <c r="AN149" s="634">
        <v>10</v>
      </c>
      <c r="AO149" s="596">
        <f t="shared" si="311"/>
        <v>0</v>
      </c>
      <c r="AP149" s="669"/>
      <c r="AQ149" s="271">
        <f t="shared" si="312"/>
        <v>0</v>
      </c>
      <c r="AR149" s="271">
        <f t="shared" si="313"/>
        <v>0</v>
      </c>
      <c r="AS149" s="271">
        <f t="shared" si="314"/>
        <v>0</v>
      </c>
      <c r="AT149" s="271">
        <f t="shared" si="315"/>
        <v>0</v>
      </c>
      <c r="AU149" s="271">
        <f t="shared" si="316"/>
        <v>0</v>
      </c>
      <c r="AV149" s="271">
        <f t="shared" si="317"/>
        <v>0</v>
      </c>
      <c r="AW149" s="271">
        <f t="shared" si="281"/>
        <v>0</v>
      </c>
      <c r="AX149" s="271">
        <f t="shared" si="318"/>
        <v>0</v>
      </c>
      <c r="AY149" s="271">
        <f t="shared" si="319"/>
        <v>0</v>
      </c>
      <c r="AZ149" s="271">
        <f t="shared" si="320"/>
        <v>0</v>
      </c>
      <c r="BA149" s="271">
        <f t="shared" si="321"/>
        <v>0</v>
      </c>
      <c r="BB149" s="271">
        <f t="shared" si="322"/>
        <v>0</v>
      </c>
      <c r="BC149" s="271">
        <f t="shared" si="323"/>
        <v>0</v>
      </c>
      <c r="BD149" s="271">
        <f t="shared" si="324"/>
        <v>0</v>
      </c>
      <c r="BE149" s="504">
        <f t="shared" si="325"/>
        <v>0</v>
      </c>
      <c r="BF149" s="504">
        <f t="shared" si="326"/>
        <v>0</v>
      </c>
      <c r="BG149" s="601"/>
      <c r="BH149" s="599">
        <v>4</v>
      </c>
      <c r="BI149" s="271"/>
      <c r="BJ149" s="497">
        <v>12</v>
      </c>
      <c r="BK149" s="179"/>
      <c r="BL149" s="497"/>
      <c r="BM149" s="179"/>
      <c r="BN149" s="497"/>
      <c r="BO149" s="179"/>
      <c r="BP149" s="497"/>
      <c r="BQ149" s="179"/>
      <c r="BR149" s="497"/>
      <c r="BS149" s="179"/>
      <c r="BT149" s="497"/>
      <c r="BU149" s="179"/>
      <c r="BV149" s="497"/>
      <c r="BW149" s="179"/>
      <c r="BX149" s="497"/>
      <c r="BY149" s="179"/>
      <c r="BZ149" s="271"/>
      <c r="CA149" s="1">
        <f t="shared" si="282"/>
        <v>0</v>
      </c>
      <c r="CB149" s="1">
        <f t="shared" si="283"/>
        <v>0</v>
      </c>
      <c r="CC149" s="1">
        <f t="shared" si="284"/>
        <v>0</v>
      </c>
      <c r="CD149" s="1">
        <f t="shared" si="285"/>
        <v>0</v>
      </c>
      <c r="CE149" s="950">
        <f t="shared" si="286"/>
        <v>0</v>
      </c>
      <c r="CF149" s="1">
        <f t="shared" si="287"/>
        <v>0</v>
      </c>
      <c r="CG149" s="1">
        <f t="shared" si="288"/>
        <v>0</v>
      </c>
      <c r="CH149" s="1">
        <f t="shared" si="289"/>
        <v>0</v>
      </c>
      <c r="CJ149" s="1">
        <f t="shared" si="290"/>
        <v>0</v>
      </c>
      <c r="CK149" s="1">
        <f t="shared" si="291"/>
        <v>0</v>
      </c>
      <c r="CM149" s="1">
        <f t="shared" si="292"/>
        <v>0</v>
      </c>
      <c r="CN149" s="1">
        <f t="shared" si="293"/>
        <v>0</v>
      </c>
      <c r="CO149" s="1">
        <f t="shared" si="294"/>
        <v>0</v>
      </c>
      <c r="CP149" s="1">
        <f t="shared" si="295"/>
        <v>0</v>
      </c>
      <c r="CQ149" s="1">
        <f t="shared" si="296"/>
        <v>0</v>
      </c>
      <c r="CR149" s="1">
        <f t="shared" si="297"/>
        <v>0</v>
      </c>
      <c r="CS149" s="1">
        <f t="shared" si="298"/>
        <v>0</v>
      </c>
      <c r="CT149" s="1">
        <f t="shared" si="299"/>
        <v>0</v>
      </c>
      <c r="CU149" s="1">
        <f t="shared" si="300"/>
        <v>0</v>
      </c>
      <c r="CV149" s="1">
        <f t="shared" si="301"/>
        <v>0</v>
      </c>
      <c r="CW149" s="1">
        <f t="shared" si="302"/>
        <v>0</v>
      </c>
      <c r="CX149" s="1">
        <f t="shared" si="303"/>
        <v>0</v>
      </c>
      <c r="CY149" s="1">
        <f t="shared" si="304"/>
        <v>0</v>
      </c>
      <c r="CZ149" s="1">
        <f t="shared" si="305"/>
        <v>0</v>
      </c>
      <c r="DA149" s="1">
        <f t="shared" si="306"/>
        <v>0</v>
      </c>
    </row>
    <row r="150" spans="1:105" s="1" customFormat="1" ht="65.25" customHeight="1">
      <c r="A150" s="1383"/>
      <c r="B150" s="245"/>
      <c r="D150" s="968" t="s">
        <v>412</v>
      </c>
      <c r="E150" s="969"/>
      <c r="F150" s="1068"/>
      <c r="G150" s="970" t="s">
        <v>1</v>
      </c>
      <c r="H150" s="971" t="s">
        <v>214</v>
      </c>
      <c r="I150" s="970" t="s">
        <v>649</v>
      </c>
      <c r="J150" s="971">
        <v>1</v>
      </c>
      <c r="K150" s="971">
        <v>0</v>
      </c>
      <c r="L150" s="971" t="s">
        <v>6190</v>
      </c>
      <c r="M150" s="1000">
        <v>137.5668</v>
      </c>
      <c r="N150" s="973"/>
      <c r="O150" s="973"/>
      <c r="P150" s="973"/>
      <c r="Q150" s="973"/>
      <c r="R150" s="973"/>
      <c r="S150" s="1001"/>
      <c r="T150" s="973"/>
      <c r="U150" s="974"/>
      <c r="V150" s="974"/>
      <c r="W150" s="974"/>
      <c r="X150" s="974"/>
      <c r="Y150" s="974"/>
      <c r="Z150" s="974"/>
      <c r="AA150" s="974"/>
      <c r="AB150" s="997"/>
      <c r="AC150" s="997"/>
      <c r="AD150" s="976" t="s">
        <v>231</v>
      </c>
      <c r="AE150" s="977">
        <f t="shared" si="307"/>
        <v>0</v>
      </c>
      <c r="AF150" s="978" t="str">
        <f t="shared" si="308"/>
        <v>No</v>
      </c>
      <c r="AG150" s="1017" t="str">
        <f t="shared" si="309"/>
        <v>No</v>
      </c>
      <c r="AH150" s="967" t="str">
        <f t="shared" si="310"/>
        <v>No</v>
      </c>
      <c r="AJ150" s="373">
        <v>1</v>
      </c>
      <c r="AK150" s="372">
        <f t="shared" si="278"/>
        <v>0</v>
      </c>
      <c r="AL150" s="60"/>
      <c r="AM150" s="60"/>
      <c r="AN150" s="634">
        <v>3</v>
      </c>
      <c r="AO150" s="596">
        <f t="shared" si="311"/>
        <v>0</v>
      </c>
      <c r="AP150" s="669"/>
      <c r="AQ150" s="271">
        <f t="shared" si="312"/>
        <v>0</v>
      </c>
      <c r="AR150" s="271">
        <f t="shared" si="313"/>
        <v>0</v>
      </c>
      <c r="AS150" s="271">
        <f t="shared" si="314"/>
        <v>0</v>
      </c>
      <c r="AT150" s="271">
        <f t="shared" si="315"/>
        <v>0</v>
      </c>
      <c r="AU150" s="271">
        <f t="shared" si="316"/>
        <v>0</v>
      </c>
      <c r="AV150" s="271">
        <f t="shared" si="317"/>
        <v>0</v>
      </c>
      <c r="AW150" s="271">
        <f t="shared" si="281"/>
        <v>0</v>
      </c>
      <c r="AX150" s="271">
        <f t="shared" si="318"/>
        <v>0</v>
      </c>
      <c r="AY150" s="271">
        <f t="shared" si="319"/>
        <v>0</v>
      </c>
      <c r="AZ150" s="271">
        <f t="shared" si="320"/>
        <v>0</v>
      </c>
      <c r="BA150" s="271">
        <f t="shared" si="321"/>
        <v>0</v>
      </c>
      <c r="BB150" s="271">
        <f t="shared" si="322"/>
        <v>0</v>
      </c>
      <c r="BC150" s="271">
        <f t="shared" si="323"/>
        <v>0</v>
      </c>
      <c r="BD150" s="271">
        <f t="shared" si="324"/>
        <v>0</v>
      </c>
      <c r="BE150" s="504">
        <f t="shared" si="325"/>
        <v>0</v>
      </c>
      <c r="BF150" s="504">
        <f t="shared" si="326"/>
        <v>0</v>
      </c>
      <c r="BG150" s="601"/>
      <c r="BH150" s="599">
        <v>1</v>
      </c>
      <c r="BI150" s="271"/>
      <c r="BJ150" s="498">
        <v>7</v>
      </c>
      <c r="BK150" s="151"/>
      <c r="BL150" s="498"/>
      <c r="BM150" s="151"/>
      <c r="BN150" s="498"/>
      <c r="BO150" s="151"/>
      <c r="BP150" s="498"/>
      <c r="BQ150" s="151"/>
      <c r="BR150" s="498"/>
      <c r="BS150" s="151"/>
      <c r="BT150" s="498"/>
      <c r="BU150" s="151"/>
      <c r="BV150" s="498"/>
      <c r="BW150" s="151"/>
      <c r="BX150" s="498"/>
      <c r="BY150" s="151"/>
      <c r="BZ150" s="271"/>
      <c r="CA150" s="1">
        <f t="shared" si="282"/>
        <v>0</v>
      </c>
      <c r="CB150" s="1">
        <f t="shared" si="283"/>
        <v>0</v>
      </c>
      <c r="CC150" s="1">
        <f t="shared" si="284"/>
        <v>0</v>
      </c>
      <c r="CD150" s="1">
        <f t="shared" si="285"/>
        <v>0</v>
      </c>
      <c r="CE150" s="950">
        <f t="shared" si="286"/>
        <v>0</v>
      </c>
      <c r="CF150" s="1">
        <f t="shared" si="287"/>
        <v>0</v>
      </c>
      <c r="CG150" s="1">
        <f t="shared" si="288"/>
        <v>0</v>
      </c>
      <c r="CH150" s="1">
        <f t="shared" si="289"/>
        <v>0</v>
      </c>
      <c r="CJ150" s="1">
        <f t="shared" si="290"/>
        <v>0</v>
      </c>
      <c r="CK150" s="1">
        <f t="shared" si="291"/>
        <v>0</v>
      </c>
      <c r="CM150" s="1">
        <f t="shared" si="292"/>
        <v>0</v>
      </c>
      <c r="CN150" s="1">
        <f t="shared" si="293"/>
        <v>0</v>
      </c>
      <c r="CO150" s="1">
        <f t="shared" si="294"/>
        <v>0</v>
      </c>
      <c r="CP150" s="1">
        <f t="shared" si="295"/>
        <v>0</v>
      </c>
      <c r="CQ150" s="1">
        <f t="shared" si="296"/>
        <v>0</v>
      </c>
      <c r="CR150" s="1">
        <f t="shared" si="297"/>
        <v>0</v>
      </c>
      <c r="CS150" s="1">
        <f t="shared" si="298"/>
        <v>0</v>
      </c>
      <c r="CT150" s="1">
        <f t="shared" si="299"/>
        <v>0</v>
      </c>
      <c r="CU150" s="1">
        <f t="shared" si="300"/>
        <v>0</v>
      </c>
      <c r="CV150" s="1">
        <f t="shared" si="301"/>
        <v>0</v>
      </c>
      <c r="CW150" s="1">
        <f t="shared" si="302"/>
        <v>0</v>
      </c>
      <c r="CX150" s="1">
        <f t="shared" si="303"/>
        <v>0</v>
      </c>
      <c r="CY150" s="1">
        <f t="shared" si="304"/>
        <v>0</v>
      </c>
      <c r="CZ150" s="1">
        <f t="shared" si="305"/>
        <v>0</v>
      </c>
      <c r="DA150" s="1">
        <f t="shared" si="306"/>
        <v>0</v>
      </c>
    </row>
    <row r="151" spans="1:105" s="1" customFormat="1" ht="65.25" customHeight="1">
      <c r="A151" s="1383"/>
      <c r="B151" s="245"/>
      <c r="D151" s="433" t="s">
        <v>413</v>
      </c>
      <c r="E151" s="702"/>
      <c r="F151" s="1069"/>
      <c r="G151" s="132" t="s">
        <v>1</v>
      </c>
      <c r="H151" s="1" t="s">
        <v>214</v>
      </c>
      <c r="I151" s="132" t="s">
        <v>650</v>
      </c>
      <c r="J151" s="1">
        <v>1</v>
      </c>
      <c r="K151" s="1">
        <v>0</v>
      </c>
      <c r="L151" s="1" t="s">
        <v>6190</v>
      </c>
      <c r="M151" s="899">
        <v>114.63900000000001</v>
      </c>
      <c r="N151" s="185"/>
      <c r="O151" s="185"/>
      <c r="P151" s="185"/>
      <c r="Q151" s="185"/>
      <c r="R151" s="185"/>
      <c r="S151" s="214"/>
      <c r="T151" s="185"/>
      <c r="U151" s="186"/>
      <c r="V151" s="186"/>
      <c r="W151" s="186"/>
      <c r="X151" s="186"/>
      <c r="Y151" s="186"/>
      <c r="Z151" s="186"/>
      <c r="AA151" s="186"/>
      <c r="AB151" s="802"/>
      <c r="AC151" s="802"/>
      <c r="AD151" s="841" t="s">
        <v>231</v>
      </c>
      <c r="AE151" s="161">
        <f t="shared" si="307"/>
        <v>0</v>
      </c>
      <c r="AF151" s="187" t="str">
        <f t="shared" si="308"/>
        <v>No</v>
      </c>
      <c r="AG151" s="246" t="str">
        <f t="shared" si="309"/>
        <v>No</v>
      </c>
      <c r="AH151" s="163" t="str">
        <f t="shared" si="310"/>
        <v>No</v>
      </c>
      <c r="AJ151" s="373">
        <v>1</v>
      </c>
      <c r="AK151" s="372">
        <f t="shared" si="278"/>
        <v>0</v>
      </c>
      <c r="AL151" s="60"/>
      <c r="AM151" s="60"/>
      <c r="AN151" s="634">
        <v>2.5</v>
      </c>
      <c r="AO151" s="596">
        <f t="shared" si="311"/>
        <v>0</v>
      </c>
      <c r="AP151" s="669"/>
      <c r="AQ151" s="271">
        <f t="shared" si="312"/>
        <v>0</v>
      </c>
      <c r="AR151" s="271">
        <f t="shared" si="313"/>
        <v>0</v>
      </c>
      <c r="AS151" s="271">
        <f t="shared" si="314"/>
        <v>0</v>
      </c>
      <c r="AT151" s="271">
        <f t="shared" si="315"/>
        <v>0</v>
      </c>
      <c r="AU151" s="271">
        <f t="shared" si="316"/>
        <v>0</v>
      </c>
      <c r="AV151" s="271">
        <f t="shared" si="317"/>
        <v>0</v>
      </c>
      <c r="AW151" s="271">
        <f t="shared" si="281"/>
        <v>0</v>
      </c>
      <c r="AX151" s="271">
        <f t="shared" si="318"/>
        <v>0</v>
      </c>
      <c r="AY151" s="271">
        <f t="shared" si="319"/>
        <v>0</v>
      </c>
      <c r="AZ151" s="271">
        <f t="shared" si="320"/>
        <v>0</v>
      </c>
      <c r="BA151" s="271">
        <f t="shared" si="321"/>
        <v>0</v>
      </c>
      <c r="BB151" s="271">
        <f t="shared" si="322"/>
        <v>0</v>
      </c>
      <c r="BC151" s="271">
        <f t="shared" si="323"/>
        <v>0</v>
      </c>
      <c r="BD151" s="271">
        <f t="shared" si="324"/>
        <v>0</v>
      </c>
      <c r="BE151" s="504">
        <f t="shared" si="325"/>
        <v>0</v>
      </c>
      <c r="BF151" s="504">
        <f t="shared" si="326"/>
        <v>0</v>
      </c>
      <c r="BG151" s="601"/>
      <c r="BH151" s="599">
        <v>1</v>
      </c>
      <c r="BI151" s="271"/>
      <c r="BJ151" s="498">
        <v>5</v>
      </c>
      <c r="BL151" s="498"/>
      <c r="BN151" s="498"/>
      <c r="BP151" s="498"/>
      <c r="BR151" s="498"/>
      <c r="BT151" s="498"/>
      <c r="BV151" s="498"/>
      <c r="BX151" s="498"/>
      <c r="BZ151" s="271"/>
      <c r="CA151" s="1">
        <f t="shared" si="282"/>
        <v>0</v>
      </c>
      <c r="CB151" s="1">
        <f t="shared" si="283"/>
        <v>0</v>
      </c>
      <c r="CC151" s="1">
        <f t="shared" si="284"/>
        <v>0</v>
      </c>
      <c r="CD151" s="1">
        <f t="shared" si="285"/>
        <v>0</v>
      </c>
      <c r="CE151" s="950">
        <f t="shared" si="286"/>
        <v>0</v>
      </c>
      <c r="CF151" s="1">
        <f t="shared" si="287"/>
        <v>0</v>
      </c>
      <c r="CG151" s="1">
        <f t="shared" si="288"/>
        <v>0</v>
      </c>
      <c r="CH151" s="1">
        <f t="shared" si="289"/>
        <v>0</v>
      </c>
      <c r="CJ151" s="1">
        <f t="shared" si="290"/>
        <v>0</v>
      </c>
      <c r="CK151" s="1">
        <f t="shared" si="291"/>
        <v>0</v>
      </c>
      <c r="CM151" s="1">
        <f t="shared" si="292"/>
        <v>0</v>
      </c>
      <c r="CN151" s="1">
        <f t="shared" si="293"/>
        <v>0</v>
      </c>
      <c r="CO151" s="1">
        <f t="shared" si="294"/>
        <v>0</v>
      </c>
      <c r="CP151" s="1">
        <f t="shared" si="295"/>
        <v>0</v>
      </c>
      <c r="CQ151" s="1">
        <f t="shared" si="296"/>
        <v>0</v>
      </c>
      <c r="CR151" s="1">
        <f t="shared" si="297"/>
        <v>0</v>
      </c>
      <c r="CS151" s="1">
        <f t="shared" si="298"/>
        <v>0</v>
      </c>
      <c r="CT151" s="1">
        <f t="shared" si="299"/>
        <v>0</v>
      </c>
      <c r="CU151" s="1">
        <f t="shared" si="300"/>
        <v>0</v>
      </c>
      <c r="CV151" s="1">
        <f t="shared" si="301"/>
        <v>0</v>
      </c>
      <c r="CW151" s="1">
        <f t="shared" si="302"/>
        <v>0</v>
      </c>
      <c r="CX151" s="1">
        <f t="shared" si="303"/>
        <v>0</v>
      </c>
      <c r="CY151" s="1">
        <f t="shared" si="304"/>
        <v>0</v>
      </c>
      <c r="CZ151" s="1">
        <f t="shared" si="305"/>
        <v>0</v>
      </c>
      <c r="DA151" s="1">
        <f t="shared" si="306"/>
        <v>0</v>
      </c>
    </row>
    <row r="152" spans="1:105" s="1" customFormat="1" ht="65.25" customHeight="1">
      <c r="A152" s="1383"/>
      <c r="B152" s="251"/>
      <c r="D152" s="968" t="s">
        <v>414</v>
      </c>
      <c r="E152" s="969"/>
      <c r="F152" s="1068"/>
      <c r="G152" s="970" t="s">
        <v>1</v>
      </c>
      <c r="H152" s="971" t="s">
        <v>220</v>
      </c>
      <c r="I152" s="970" t="s">
        <v>651</v>
      </c>
      <c r="J152" s="971">
        <v>1</v>
      </c>
      <c r="K152" s="971">
        <v>0</v>
      </c>
      <c r="L152" s="971" t="s">
        <v>6190</v>
      </c>
      <c r="M152" s="1000">
        <v>79.868991300000005</v>
      </c>
      <c r="N152" s="973"/>
      <c r="O152" s="973"/>
      <c r="P152" s="973"/>
      <c r="Q152" s="973"/>
      <c r="R152" s="973"/>
      <c r="S152" s="1001"/>
      <c r="T152" s="973"/>
      <c r="U152" s="974"/>
      <c r="V152" s="974"/>
      <c r="W152" s="974"/>
      <c r="X152" s="974"/>
      <c r="Y152" s="974"/>
      <c r="Z152" s="974"/>
      <c r="AA152" s="974"/>
      <c r="AB152" s="997"/>
      <c r="AC152" s="997"/>
      <c r="AD152" s="976" t="s">
        <v>231</v>
      </c>
      <c r="AE152" s="977">
        <f t="shared" si="307"/>
        <v>0</v>
      </c>
      <c r="AF152" s="978" t="str">
        <f t="shared" si="308"/>
        <v>No</v>
      </c>
      <c r="AG152" s="1017" t="str">
        <f t="shared" si="309"/>
        <v>No</v>
      </c>
      <c r="AH152" s="967" t="str">
        <f t="shared" si="310"/>
        <v>No</v>
      </c>
      <c r="AJ152" s="373">
        <v>1</v>
      </c>
      <c r="AK152" s="372">
        <f t="shared" si="278"/>
        <v>0</v>
      </c>
      <c r="AL152" s="60"/>
      <c r="AM152" s="60"/>
      <c r="AN152" s="634">
        <v>1.35</v>
      </c>
      <c r="AO152" s="596">
        <f t="shared" si="311"/>
        <v>0</v>
      </c>
      <c r="AP152" s="669"/>
      <c r="AQ152" s="271">
        <f t="shared" si="312"/>
        <v>0</v>
      </c>
      <c r="AR152" s="271">
        <f t="shared" si="313"/>
        <v>0</v>
      </c>
      <c r="AS152" s="271">
        <f t="shared" si="314"/>
        <v>0</v>
      </c>
      <c r="AT152" s="271">
        <f t="shared" si="315"/>
        <v>0</v>
      </c>
      <c r="AU152" s="271">
        <f t="shared" si="316"/>
        <v>0</v>
      </c>
      <c r="AV152" s="271">
        <f t="shared" si="317"/>
        <v>0</v>
      </c>
      <c r="AW152" s="271">
        <f t="shared" si="281"/>
        <v>0</v>
      </c>
      <c r="AX152" s="271">
        <f t="shared" si="318"/>
        <v>0</v>
      </c>
      <c r="AY152" s="271">
        <f t="shared" si="319"/>
        <v>0</v>
      </c>
      <c r="AZ152" s="271">
        <f t="shared" si="320"/>
        <v>0</v>
      </c>
      <c r="BA152" s="271">
        <f t="shared" si="321"/>
        <v>0</v>
      </c>
      <c r="BB152" s="271">
        <f t="shared" si="322"/>
        <v>0</v>
      </c>
      <c r="BC152" s="271">
        <f t="shared" si="323"/>
        <v>0</v>
      </c>
      <c r="BD152" s="271">
        <f t="shared" si="324"/>
        <v>0</v>
      </c>
      <c r="BE152" s="504">
        <f t="shared" si="325"/>
        <v>0</v>
      </c>
      <c r="BF152" s="504">
        <f t="shared" si="326"/>
        <v>0</v>
      </c>
      <c r="BG152" s="601"/>
      <c r="BH152" s="599">
        <v>1</v>
      </c>
      <c r="BI152" s="271"/>
      <c r="BJ152" s="498">
        <v>3</v>
      </c>
      <c r="BK152" s="151"/>
      <c r="BL152" s="498"/>
      <c r="BM152" s="151"/>
      <c r="BN152" s="498"/>
      <c r="BO152" s="151"/>
      <c r="BP152" s="498"/>
      <c r="BQ152" s="151"/>
      <c r="BR152" s="498"/>
      <c r="BS152" s="151"/>
      <c r="BT152" s="498"/>
      <c r="BU152" s="151"/>
      <c r="BV152" s="498"/>
      <c r="BW152" s="151"/>
      <c r="BX152" s="498"/>
      <c r="BY152" s="151"/>
      <c r="BZ152" s="271"/>
      <c r="CA152" s="1">
        <f t="shared" si="282"/>
        <v>0</v>
      </c>
      <c r="CB152" s="1">
        <f t="shared" si="283"/>
        <v>0</v>
      </c>
      <c r="CC152" s="1">
        <f t="shared" si="284"/>
        <v>0</v>
      </c>
      <c r="CD152" s="1">
        <f t="shared" si="285"/>
        <v>0</v>
      </c>
      <c r="CE152" s="950">
        <f t="shared" si="286"/>
        <v>0</v>
      </c>
      <c r="CF152" s="1">
        <f t="shared" si="287"/>
        <v>0</v>
      </c>
      <c r="CG152" s="1">
        <f t="shared" si="288"/>
        <v>0</v>
      </c>
      <c r="CH152" s="1">
        <f t="shared" si="289"/>
        <v>0</v>
      </c>
      <c r="CJ152" s="1">
        <f t="shared" si="290"/>
        <v>0</v>
      </c>
      <c r="CK152" s="1">
        <f t="shared" si="291"/>
        <v>0</v>
      </c>
      <c r="CM152" s="1">
        <f t="shared" si="292"/>
        <v>0</v>
      </c>
      <c r="CN152" s="1">
        <f t="shared" si="293"/>
        <v>0</v>
      </c>
      <c r="CO152" s="1">
        <f t="shared" si="294"/>
        <v>0</v>
      </c>
      <c r="CP152" s="1">
        <f t="shared" si="295"/>
        <v>0</v>
      </c>
      <c r="CQ152" s="1">
        <f t="shared" si="296"/>
        <v>0</v>
      </c>
      <c r="CR152" s="1">
        <f t="shared" si="297"/>
        <v>0</v>
      </c>
      <c r="CS152" s="1">
        <f t="shared" si="298"/>
        <v>0</v>
      </c>
      <c r="CT152" s="1">
        <f t="shared" si="299"/>
        <v>0</v>
      </c>
      <c r="CU152" s="1">
        <f t="shared" si="300"/>
        <v>0</v>
      </c>
      <c r="CV152" s="1">
        <f t="shared" si="301"/>
        <v>0</v>
      </c>
      <c r="CW152" s="1">
        <f t="shared" si="302"/>
        <v>0</v>
      </c>
      <c r="CX152" s="1">
        <f t="shared" si="303"/>
        <v>0</v>
      </c>
      <c r="CY152" s="1">
        <f t="shared" si="304"/>
        <v>0</v>
      </c>
      <c r="CZ152" s="1">
        <f t="shared" si="305"/>
        <v>0</v>
      </c>
      <c r="DA152" s="1">
        <f t="shared" si="306"/>
        <v>0</v>
      </c>
    </row>
    <row r="153" spans="1:105" s="1" customFormat="1" ht="65.25" customHeight="1">
      <c r="A153" s="1384"/>
      <c r="B153" s="252"/>
      <c r="C153" s="164"/>
      <c r="D153" s="441" t="s">
        <v>415</v>
      </c>
      <c r="E153" s="703"/>
      <c r="F153" s="1119"/>
      <c r="G153" s="188" t="s">
        <v>1</v>
      </c>
      <c r="H153" s="164" t="s">
        <v>220</v>
      </c>
      <c r="I153" s="188" t="s">
        <v>652</v>
      </c>
      <c r="J153" s="164">
        <v>1</v>
      </c>
      <c r="K153" s="164">
        <v>0</v>
      </c>
      <c r="L153" s="164" t="s">
        <v>6190</v>
      </c>
      <c r="M153" s="898">
        <v>75.168792300000007</v>
      </c>
      <c r="N153" s="190"/>
      <c r="O153" s="190"/>
      <c r="P153" s="190"/>
      <c r="Q153" s="190"/>
      <c r="R153" s="190"/>
      <c r="S153" s="190"/>
      <c r="T153" s="189"/>
      <c r="U153" s="190"/>
      <c r="V153" s="190"/>
      <c r="W153" s="190"/>
      <c r="X153" s="190"/>
      <c r="Y153" s="190"/>
      <c r="Z153" s="190"/>
      <c r="AA153" s="190"/>
      <c r="AB153" s="808"/>
      <c r="AC153" s="808"/>
      <c r="AD153" s="842" t="s">
        <v>231</v>
      </c>
      <c r="AE153" s="161">
        <f t="shared" si="307"/>
        <v>0</v>
      </c>
      <c r="AF153" s="191" t="str">
        <f t="shared" si="308"/>
        <v>No</v>
      </c>
      <c r="AG153" s="246" t="str">
        <f t="shared" si="309"/>
        <v>No</v>
      </c>
      <c r="AH153" s="163" t="str">
        <f t="shared" si="310"/>
        <v>No</v>
      </c>
      <c r="AJ153" s="375">
        <v>1</v>
      </c>
      <c r="AK153" s="372">
        <f t="shared" si="278"/>
        <v>0</v>
      </c>
      <c r="AL153" s="60"/>
      <c r="AM153" s="60"/>
      <c r="AN153" s="634">
        <v>1.2</v>
      </c>
      <c r="AO153" s="596">
        <f t="shared" si="311"/>
        <v>0</v>
      </c>
      <c r="AP153" s="669"/>
      <c r="AQ153" s="271">
        <f t="shared" si="312"/>
        <v>0</v>
      </c>
      <c r="AR153" s="271">
        <f t="shared" si="313"/>
        <v>0</v>
      </c>
      <c r="AS153" s="271">
        <f t="shared" si="314"/>
        <v>0</v>
      </c>
      <c r="AT153" s="271">
        <f t="shared" si="315"/>
        <v>0</v>
      </c>
      <c r="AU153" s="271">
        <f t="shared" si="316"/>
        <v>0</v>
      </c>
      <c r="AV153" s="271">
        <f t="shared" si="317"/>
        <v>0</v>
      </c>
      <c r="AW153" s="271">
        <f t="shared" si="281"/>
        <v>0</v>
      </c>
      <c r="AX153" s="271">
        <f t="shared" si="318"/>
        <v>0</v>
      </c>
      <c r="AY153" s="271">
        <f t="shared" si="319"/>
        <v>0</v>
      </c>
      <c r="AZ153" s="271">
        <f t="shared" si="320"/>
        <v>0</v>
      </c>
      <c r="BA153" s="271">
        <f t="shared" si="321"/>
        <v>0</v>
      </c>
      <c r="BB153" s="271">
        <f t="shared" si="322"/>
        <v>0</v>
      </c>
      <c r="BC153" s="271">
        <f t="shared" si="323"/>
        <v>0</v>
      </c>
      <c r="BD153" s="271">
        <f t="shared" si="324"/>
        <v>0</v>
      </c>
      <c r="BE153" s="504">
        <f t="shared" si="325"/>
        <v>0</v>
      </c>
      <c r="BF153" s="504">
        <f t="shared" si="326"/>
        <v>0</v>
      </c>
      <c r="BG153" s="601"/>
      <c r="BH153" s="599">
        <v>1</v>
      </c>
      <c r="BI153" s="271"/>
      <c r="BJ153" s="499">
        <v>3</v>
      </c>
      <c r="BK153" s="164"/>
      <c r="BL153" s="499"/>
      <c r="BM153" s="164"/>
      <c r="BN153" s="499"/>
      <c r="BO153" s="164"/>
      <c r="BP153" s="499"/>
      <c r="BQ153" s="164"/>
      <c r="BR153" s="499"/>
      <c r="BS153" s="164"/>
      <c r="BT153" s="499"/>
      <c r="BU153" s="164"/>
      <c r="BV153" s="499"/>
      <c r="BW153" s="164"/>
      <c r="BX153" s="499"/>
      <c r="BY153" s="164"/>
      <c r="BZ153" s="271"/>
      <c r="CA153" s="1">
        <f t="shared" si="282"/>
        <v>0</v>
      </c>
      <c r="CB153" s="1">
        <f t="shared" si="283"/>
        <v>0</v>
      </c>
      <c r="CC153" s="1">
        <f t="shared" si="284"/>
        <v>0</v>
      </c>
      <c r="CD153" s="1">
        <f t="shared" si="285"/>
        <v>0</v>
      </c>
      <c r="CE153" s="950">
        <f t="shared" si="286"/>
        <v>0</v>
      </c>
      <c r="CF153" s="1">
        <f t="shared" si="287"/>
        <v>0</v>
      </c>
      <c r="CG153" s="1">
        <f t="shared" si="288"/>
        <v>0</v>
      </c>
      <c r="CH153" s="1">
        <f t="shared" si="289"/>
        <v>0</v>
      </c>
      <c r="CJ153" s="1">
        <f t="shared" si="290"/>
        <v>0</v>
      </c>
      <c r="CK153" s="1">
        <f t="shared" si="291"/>
        <v>0</v>
      </c>
      <c r="CM153" s="1">
        <f t="shared" si="292"/>
        <v>0</v>
      </c>
      <c r="CN153" s="1">
        <f t="shared" si="293"/>
        <v>0</v>
      </c>
      <c r="CO153" s="1">
        <f t="shared" si="294"/>
        <v>0</v>
      </c>
      <c r="CP153" s="1">
        <f t="shared" si="295"/>
        <v>0</v>
      </c>
      <c r="CQ153" s="1">
        <f t="shared" si="296"/>
        <v>0</v>
      </c>
      <c r="CR153" s="1">
        <f t="shared" si="297"/>
        <v>0</v>
      </c>
      <c r="CS153" s="1">
        <f t="shared" si="298"/>
        <v>0</v>
      </c>
      <c r="CT153" s="1">
        <f t="shared" si="299"/>
        <v>0</v>
      </c>
      <c r="CU153" s="1">
        <f t="shared" si="300"/>
        <v>0</v>
      </c>
      <c r="CV153" s="1">
        <f t="shared" si="301"/>
        <v>0</v>
      </c>
      <c r="CW153" s="1">
        <f t="shared" si="302"/>
        <v>0</v>
      </c>
      <c r="CX153" s="1">
        <f t="shared" si="303"/>
        <v>0</v>
      </c>
      <c r="CY153" s="1">
        <f t="shared" si="304"/>
        <v>0</v>
      </c>
      <c r="CZ153" s="1">
        <f t="shared" si="305"/>
        <v>0</v>
      </c>
      <c r="DA153" s="1">
        <f t="shared" si="306"/>
        <v>0</v>
      </c>
    </row>
    <row r="154" spans="1:105" s="60" customFormat="1" ht="32.25" customHeight="1">
      <c r="A154" s="1"/>
      <c r="B154" s="249"/>
      <c r="C154" s="9"/>
      <c r="D154" s="440"/>
      <c r="E154" s="707"/>
      <c r="F154" s="1118"/>
      <c r="G154" s="399"/>
      <c r="H154" s="9"/>
      <c r="I154" s="158"/>
      <c r="J154" s="9"/>
      <c r="K154" s="9"/>
      <c r="L154" s="1301" t="s">
        <v>741</v>
      </c>
      <c r="N154" s="237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807"/>
      <c r="AC154" s="807"/>
      <c r="AD154" s="9"/>
      <c r="AE154" s="196"/>
      <c r="AF154" s="9"/>
      <c r="AG154" s="401"/>
      <c r="AH154" s="536"/>
      <c r="AI154" s="1"/>
      <c r="AJ154" s="8"/>
      <c r="AK154" s="64"/>
      <c r="AN154" s="637"/>
      <c r="AO154" s="596"/>
      <c r="AP154" s="669"/>
      <c r="AQ154" s="271"/>
      <c r="AR154" s="271"/>
      <c r="AS154" s="271"/>
      <c r="AT154" s="271"/>
      <c r="AU154" s="271"/>
      <c r="AV154" s="271"/>
      <c r="AW154" s="271">
        <f t="shared" si="281"/>
        <v>0</v>
      </c>
      <c r="AX154" s="271"/>
      <c r="AY154" s="271"/>
      <c r="AZ154" s="271"/>
      <c r="BA154" s="271"/>
      <c r="BB154" s="271"/>
      <c r="BC154" s="271"/>
      <c r="BD154" s="271"/>
      <c r="BE154" s="504"/>
      <c r="BF154" s="504"/>
      <c r="BG154" s="601"/>
      <c r="BH154" s="599"/>
      <c r="BI154" s="271"/>
      <c r="BJ154" s="496"/>
      <c r="BK154" s="9"/>
      <c r="BL154" s="496"/>
      <c r="BM154" s="9"/>
      <c r="BN154" s="496"/>
      <c r="BO154" s="9"/>
      <c r="BP154" s="496"/>
      <c r="BQ154" s="9"/>
      <c r="BR154" s="496"/>
      <c r="BS154" s="9"/>
      <c r="BT154" s="496"/>
      <c r="BU154" s="9"/>
      <c r="BV154" s="496"/>
      <c r="BW154" s="9"/>
      <c r="BX154" s="496"/>
      <c r="BY154" s="9"/>
      <c r="BZ154" s="271"/>
      <c r="CA154" s="1">
        <f t="shared" si="282"/>
        <v>0</v>
      </c>
      <c r="CB154" s="1">
        <f t="shared" si="283"/>
        <v>0</v>
      </c>
      <c r="CC154" s="1">
        <f t="shared" si="284"/>
        <v>0</v>
      </c>
      <c r="CD154" s="1">
        <f t="shared" si="285"/>
        <v>0</v>
      </c>
      <c r="CE154" s="950">
        <f t="shared" si="286"/>
        <v>0</v>
      </c>
      <c r="CF154" s="1">
        <f t="shared" si="287"/>
        <v>0</v>
      </c>
      <c r="CG154" s="1">
        <f t="shared" si="288"/>
        <v>0</v>
      </c>
      <c r="CH154" s="1">
        <f t="shared" si="289"/>
        <v>0</v>
      </c>
      <c r="CJ154" s="1">
        <f t="shared" si="290"/>
        <v>0</v>
      </c>
      <c r="CK154" s="1">
        <f t="shared" si="291"/>
        <v>0</v>
      </c>
      <c r="CM154" s="1">
        <f t="shared" si="292"/>
        <v>0</v>
      </c>
      <c r="CN154" s="1">
        <f t="shared" si="293"/>
        <v>0</v>
      </c>
      <c r="CO154" s="1">
        <f t="shared" si="294"/>
        <v>0</v>
      </c>
      <c r="CP154" s="1">
        <f t="shared" si="295"/>
        <v>0</v>
      </c>
      <c r="CQ154" s="1">
        <f t="shared" si="296"/>
        <v>0</v>
      </c>
      <c r="CR154" s="1">
        <f t="shared" si="297"/>
        <v>0</v>
      </c>
      <c r="CS154" s="1">
        <f t="shared" si="298"/>
        <v>0</v>
      </c>
      <c r="CT154" s="1">
        <f t="shared" si="299"/>
        <v>0</v>
      </c>
      <c r="CU154" s="1">
        <f t="shared" si="300"/>
        <v>0</v>
      </c>
      <c r="CV154" s="1">
        <f t="shared" si="301"/>
        <v>0</v>
      </c>
      <c r="CW154" s="1">
        <f t="shared" si="302"/>
        <v>0</v>
      </c>
      <c r="CX154" s="1">
        <f t="shared" si="303"/>
        <v>0</v>
      </c>
      <c r="CY154" s="1">
        <f t="shared" si="304"/>
        <v>0</v>
      </c>
      <c r="CZ154" s="1">
        <f t="shared" si="305"/>
        <v>0</v>
      </c>
      <c r="DA154" s="1">
        <f t="shared" si="306"/>
        <v>0</v>
      </c>
    </row>
    <row r="155" spans="1:105" s="1" customFormat="1" ht="65.25" customHeight="1">
      <c r="A155" s="1382" t="s">
        <v>216</v>
      </c>
      <c r="B155" s="700"/>
      <c r="C155" s="179"/>
      <c r="D155" s="979" t="s">
        <v>416</v>
      </c>
      <c r="E155" s="980"/>
      <c r="F155" s="1070"/>
      <c r="G155" s="981" t="s">
        <v>5883</v>
      </c>
      <c r="H155" s="982" t="s">
        <v>612</v>
      </c>
      <c r="I155" s="981" t="s">
        <v>531</v>
      </c>
      <c r="J155" s="982">
        <v>1</v>
      </c>
      <c r="K155" s="982">
        <v>0</v>
      </c>
      <c r="L155" s="982" t="s">
        <v>6190</v>
      </c>
      <c r="M155" s="998">
        <v>401.23650000000004</v>
      </c>
      <c r="N155" s="984"/>
      <c r="O155" s="984"/>
      <c r="P155" s="984"/>
      <c r="Q155" s="984"/>
      <c r="R155" s="984"/>
      <c r="S155" s="985"/>
      <c r="T155" s="984"/>
      <c r="U155" s="984"/>
      <c r="V155" s="984"/>
      <c r="W155" s="984"/>
      <c r="X155" s="984"/>
      <c r="Y155" s="985"/>
      <c r="Z155" s="985"/>
      <c r="AA155" s="985"/>
      <c r="AB155" s="1003"/>
      <c r="AC155" s="1003"/>
      <c r="AD155" s="987" t="s">
        <v>231</v>
      </c>
      <c r="AE155" s="977">
        <f>M155*N155+M155*O155+M155*P155+M155*Q155+M155*R155+M155*S155+M155*U155+M155*W155+M155*X155+M155*Y155+M155*Z155+M155*AA155+M155*V155+(M155*AB155*1.1)+(M155*AC155*1.1)+M155*T155</f>
        <v>0</v>
      </c>
      <c r="AF155" s="988" t="str">
        <f t="shared" ref="AF155:AF194" si="327">IF(B155="New","Yes","No")</f>
        <v>No</v>
      </c>
      <c r="AG155" s="1025" t="str">
        <f t="shared" si="275"/>
        <v>No</v>
      </c>
      <c r="AH155" s="967" t="str">
        <f t="shared" ref="AH155:AH194" si="328">IF(F155="P24 cat.","Yes","No")</f>
        <v>No</v>
      </c>
      <c r="AJ155" s="371">
        <v>5</v>
      </c>
      <c r="AK155" s="372">
        <f t="shared" si="278"/>
        <v>0</v>
      </c>
      <c r="AL155" s="60"/>
      <c r="AM155" s="60"/>
      <c r="AN155" s="634">
        <v>18</v>
      </c>
      <c r="AO155" s="596">
        <f t="shared" si="260"/>
        <v>0</v>
      </c>
      <c r="AP155" s="669"/>
      <c r="AQ155" s="271">
        <f t="shared" ref="AQ155:AQ194" si="329">N155*J155</f>
        <v>0</v>
      </c>
      <c r="AR155" s="271">
        <f t="shared" ref="AR155:AR194" si="330">O155*J155</f>
        <v>0</v>
      </c>
      <c r="AS155" s="271">
        <f t="shared" ref="AS155:AS194" si="331">P155*J155</f>
        <v>0</v>
      </c>
      <c r="AT155" s="271">
        <f t="shared" ref="AT155:AT194" si="332">Q155*J155</f>
        <v>0</v>
      </c>
      <c r="AU155" s="271">
        <f t="shared" ref="AU155:AU194" si="333">R155*J155</f>
        <v>0</v>
      </c>
      <c r="AV155" s="271">
        <f t="shared" ref="AV155:AV194" si="334">S155*J155</f>
        <v>0</v>
      </c>
      <c r="AW155" s="271">
        <f t="shared" si="281"/>
        <v>0</v>
      </c>
      <c r="AX155" s="271">
        <f t="shared" ref="AX155:AX194" si="335">U155*J155</f>
        <v>0</v>
      </c>
      <c r="AY155" s="271">
        <f t="shared" ref="AY155:AY194" si="336">J155*V155</f>
        <v>0</v>
      </c>
      <c r="AZ155" s="271">
        <f t="shared" ref="AZ155:AZ194" si="337">W155*J155</f>
        <v>0</v>
      </c>
      <c r="BA155" s="271">
        <f t="shared" ref="BA155:BA194" si="338">X155*J155</f>
        <v>0</v>
      </c>
      <c r="BB155" s="271">
        <f t="shared" ref="BB155:BB194" si="339">Y155*J155</f>
        <v>0</v>
      </c>
      <c r="BC155" s="271">
        <f t="shared" ref="BC155:BC194" si="340">Z155*J155</f>
        <v>0</v>
      </c>
      <c r="BD155" s="271">
        <f t="shared" ref="BD155:BD194" si="341">AA155*J155</f>
        <v>0</v>
      </c>
      <c r="BE155" s="504">
        <f>AB155*J155</f>
        <v>0</v>
      </c>
      <c r="BF155" s="504">
        <f>AC155*J155</f>
        <v>0</v>
      </c>
      <c r="BG155" s="601"/>
      <c r="BH155" s="599">
        <v>5</v>
      </c>
      <c r="BI155" s="271"/>
      <c r="BJ155" s="497">
        <v>12</v>
      </c>
      <c r="BK155" s="192"/>
      <c r="BL155" s="497"/>
      <c r="BM155" s="192"/>
      <c r="BN155" s="497"/>
      <c r="BO155" s="192"/>
      <c r="BP155" s="497"/>
      <c r="BQ155" s="192"/>
      <c r="BR155" s="497"/>
      <c r="BS155" s="192"/>
      <c r="BT155" s="497"/>
      <c r="BU155" s="192"/>
      <c r="BV155" s="497"/>
      <c r="BW155" s="192"/>
      <c r="BX155" s="497"/>
      <c r="BY155" s="192"/>
      <c r="BZ155" s="271"/>
      <c r="CA155" s="1">
        <f t="shared" si="282"/>
        <v>0</v>
      </c>
      <c r="CB155" s="1">
        <f t="shared" si="283"/>
        <v>0</v>
      </c>
      <c r="CC155" s="1">
        <f t="shared" si="284"/>
        <v>0</v>
      </c>
      <c r="CD155" s="1">
        <f t="shared" si="285"/>
        <v>0</v>
      </c>
      <c r="CE155" s="950">
        <f t="shared" si="286"/>
        <v>0</v>
      </c>
      <c r="CF155" s="1">
        <f t="shared" si="287"/>
        <v>0</v>
      </c>
      <c r="CG155" s="1">
        <f t="shared" si="288"/>
        <v>0</v>
      </c>
      <c r="CH155" s="1">
        <f t="shared" si="289"/>
        <v>0</v>
      </c>
      <c r="CJ155" s="1">
        <f t="shared" si="290"/>
        <v>0</v>
      </c>
      <c r="CK155" s="1">
        <f t="shared" si="291"/>
        <v>0</v>
      </c>
      <c r="CM155" s="1">
        <f t="shared" si="292"/>
        <v>0</v>
      </c>
      <c r="CN155" s="1">
        <f t="shared" si="293"/>
        <v>0</v>
      </c>
      <c r="CO155" s="1">
        <f t="shared" si="294"/>
        <v>0</v>
      </c>
      <c r="CP155" s="1">
        <f t="shared" si="295"/>
        <v>0</v>
      </c>
      <c r="CQ155" s="1">
        <f t="shared" si="296"/>
        <v>0</v>
      </c>
      <c r="CR155" s="1">
        <f t="shared" si="297"/>
        <v>0</v>
      </c>
      <c r="CS155" s="1">
        <f t="shared" si="298"/>
        <v>0</v>
      </c>
      <c r="CT155" s="1">
        <f t="shared" si="299"/>
        <v>0</v>
      </c>
      <c r="CU155" s="1">
        <f t="shared" si="300"/>
        <v>0</v>
      </c>
      <c r="CV155" s="1">
        <f t="shared" si="301"/>
        <v>0</v>
      </c>
      <c r="CW155" s="1">
        <f t="shared" si="302"/>
        <v>0</v>
      </c>
      <c r="CX155" s="1">
        <f t="shared" si="303"/>
        <v>0</v>
      </c>
      <c r="CY155" s="1">
        <f t="shared" si="304"/>
        <v>0</v>
      </c>
      <c r="CZ155" s="1">
        <f t="shared" si="305"/>
        <v>0</v>
      </c>
      <c r="DA155" s="1">
        <f t="shared" si="306"/>
        <v>0</v>
      </c>
    </row>
    <row r="156" spans="1:105" s="60" customFormat="1" ht="65.25" customHeight="1">
      <c r="A156" s="1383"/>
      <c r="B156" s="255"/>
      <c r="D156" s="968" t="s">
        <v>417</v>
      </c>
      <c r="E156" s="969" t="s">
        <v>88</v>
      </c>
      <c r="F156" s="1068"/>
      <c r="G156" s="970" t="s">
        <v>5883</v>
      </c>
      <c r="H156" s="971" t="s">
        <v>612</v>
      </c>
      <c r="I156" s="970" t="s">
        <v>531</v>
      </c>
      <c r="J156" s="971">
        <v>1</v>
      </c>
      <c r="K156" s="971">
        <v>0</v>
      </c>
      <c r="L156" s="971" t="s">
        <v>6190</v>
      </c>
      <c r="M156" s="1000">
        <v>492.94770000000005</v>
      </c>
      <c r="N156" s="973"/>
      <c r="O156" s="973"/>
      <c r="P156" s="973"/>
      <c r="Q156" s="973"/>
      <c r="R156" s="973"/>
      <c r="S156" s="974"/>
      <c r="T156" s="973"/>
      <c r="U156" s="973"/>
      <c r="V156" s="973"/>
      <c r="W156" s="973"/>
      <c r="X156" s="973"/>
      <c r="Y156" s="974"/>
      <c r="Z156" s="974"/>
      <c r="AA156" s="974"/>
      <c r="AB156" s="976" t="s">
        <v>231</v>
      </c>
      <c r="AC156" s="976" t="s">
        <v>231</v>
      </c>
      <c r="AD156" s="974"/>
      <c r="AE156" s="977">
        <f>M156*N156+M156*O156+M156*P156+M156*Q156+M156*R156+M156*S156+M156*U156+M156*W156+M156*X156+M156*Y156+M156*Z156+M156*AA156+M156*V156+M156*AD156+M156*T156</f>
        <v>0</v>
      </c>
      <c r="AF156" s="978" t="str">
        <f t="shared" si="327"/>
        <v>No</v>
      </c>
      <c r="AG156" s="1017" t="str">
        <f t="shared" si="275"/>
        <v>No</v>
      </c>
      <c r="AH156" s="967" t="str">
        <f t="shared" si="328"/>
        <v>No</v>
      </c>
      <c r="AI156" s="1"/>
      <c r="AJ156" s="373">
        <v>5</v>
      </c>
      <c r="AK156" s="374">
        <f t="shared" ref="AK156" si="342">AJ156*N156+AJ156*O156+AJ156*P156+AJ156*Q156+AJ156*R156+AJ156*S156+AJ156*U156+AJ156*W156+AJ156*X156+AJ156*Y156+AJ156*Z156+AJ156*AA156+AJ156*V156+AJ156*AD156+AJ156*T156</f>
        <v>0</v>
      </c>
      <c r="AN156" s="634">
        <v>18</v>
      </c>
      <c r="AO156" s="596">
        <f t="shared" si="260"/>
        <v>0</v>
      </c>
      <c r="AP156" s="669"/>
      <c r="AQ156" s="271">
        <f t="shared" si="329"/>
        <v>0</v>
      </c>
      <c r="AR156" s="271">
        <f t="shared" si="330"/>
        <v>0</v>
      </c>
      <c r="AS156" s="271">
        <f t="shared" si="331"/>
        <v>0</v>
      </c>
      <c r="AT156" s="271">
        <f t="shared" si="332"/>
        <v>0</v>
      </c>
      <c r="AU156" s="271">
        <f t="shared" si="333"/>
        <v>0</v>
      </c>
      <c r="AV156" s="271">
        <f t="shared" si="334"/>
        <v>0</v>
      </c>
      <c r="AW156" s="271">
        <f t="shared" si="281"/>
        <v>0</v>
      </c>
      <c r="AX156" s="271">
        <f t="shared" si="335"/>
        <v>0</v>
      </c>
      <c r="AY156" s="271">
        <f t="shared" si="336"/>
        <v>0</v>
      </c>
      <c r="AZ156" s="271">
        <f t="shared" si="337"/>
        <v>0</v>
      </c>
      <c r="BA156" s="271">
        <f t="shared" si="338"/>
        <v>0</v>
      </c>
      <c r="BB156" s="271">
        <f t="shared" si="339"/>
        <v>0</v>
      </c>
      <c r="BC156" s="271">
        <f t="shared" si="340"/>
        <v>0</v>
      </c>
      <c r="BD156" s="271">
        <f t="shared" si="341"/>
        <v>0</v>
      </c>
      <c r="BE156" s="504"/>
      <c r="BF156" s="504"/>
      <c r="BG156" s="601">
        <f>AD156*J156</f>
        <v>0</v>
      </c>
      <c r="BH156" s="599">
        <v>5</v>
      </c>
      <c r="BI156" s="271"/>
      <c r="BJ156" s="498">
        <v>12</v>
      </c>
      <c r="BK156" s="151"/>
      <c r="BL156" s="498"/>
      <c r="BM156" s="151"/>
      <c r="BN156" s="498"/>
      <c r="BO156" s="151"/>
      <c r="BP156" s="498"/>
      <c r="BQ156" s="151"/>
      <c r="BR156" s="498"/>
      <c r="BS156" s="151"/>
      <c r="BT156" s="498"/>
      <c r="BU156" s="151"/>
      <c r="BV156" s="498"/>
      <c r="BW156" s="151"/>
      <c r="BX156" s="498"/>
      <c r="BY156" s="151"/>
      <c r="BZ156" s="271"/>
      <c r="CA156" s="1">
        <f t="shared" si="282"/>
        <v>0</v>
      </c>
      <c r="CB156" s="1">
        <f t="shared" si="283"/>
        <v>0</v>
      </c>
      <c r="CC156" s="1">
        <f t="shared" si="284"/>
        <v>0</v>
      </c>
      <c r="CD156" s="1">
        <f t="shared" si="285"/>
        <v>0</v>
      </c>
      <c r="CE156" s="950">
        <f t="shared" si="286"/>
        <v>0</v>
      </c>
      <c r="CF156" s="1">
        <f t="shared" si="287"/>
        <v>0</v>
      </c>
      <c r="CG156" s="1">
        <f t="shared" si="288"/>
        <v>0</v>
      </c>
      <c r="CH156" s="1">
        <f t="shared" si="289"/>
        <v>0</v>
      </c>
      <c r="CJ156" s="1">
        <f t="shared" si="290"/>
        <v>0</v>
      </c>
      <c r="CK156" s="1">
        <f t="shared" si="291"/>
        <v>0</v>
      </c>
      <c r="CM156" s="1">
        <f t="shared" si="292"/>
        <v>0</v>
      </c>
      <c r="CN156" s="1">
        <f t="shared" si="293"/>
        <v>0</v>
      </c>
      <c r="CO156" s="1">
        <f t="shared" si="294"/>
        <v>0</v>
      </c>
      <c r="CP156" s="1">
        <f t="shared" si="295"/>
        <v>0</v>
      </c>
      <c r="CQ156" s="1">
        <f t="shared" si="296"/>
        <v>0</v>
      </c>
      <c r="CR156" s="1">
        <f t="shared" si="297"/>
        <v>0</v>
      </c>
      <c r="CS156" s="1">
        <f t="shared" si="298"/>
        <v>0</v>
      </c>
      <c r="CT156" s="1">
        <f t="shared" si="299"/>
        <v>0</v>
      </c>
      <c r="CU156" s="1">
        <f t="shared" si="300"/>
        <v>0</v>
      </c>
      <c r="CV156" s="1">
        <f t="shared" si="301"/>
        <v>0</v>
      </c>
      <c r="CW156" s="1">
        <f t="shared" si="302"/>
        <v>0</v>
      </c>
      <c r="CX156" s="1">
        <f t="shared" si="303"/>
        <v>0</v>
      </c>
      <c r="CY156" s="1">
        <f t="shared" si="304"/>
        <v>0</v>
      </c>
      <c r="CZ156" s="1">
        <f t="shared" si="305"/>
        <v>0</v>
      </c>
      <c r="DA156" s="1">
        <f t="shared" si="306"/>
        <v>0</v>
      </c>
    </row>
    <row r="157" spans="1:105" s="1" customFormat="1" ht="65.25" customHeight="1">
      <c r="A157" s="1383"/>
      <c r="B157" s="255"/>
      <c r="D157" s="440" t="s">
        <v>418</v>
      </c>
      <c r="E157" s="702"/>
      <c r="F157" s="1069"/>
      <c r="G157" s="158" t="s">
        <v>5883</v>
      </c>
      <c r="H157" s="1" t="s">
        <v>612</v>
      </c>
      <c r="I157" s="158" t="s">
        <v>532</v>
      </c>
      <c r="J157" s="1">
        <v>1</v>
      </c>
      <c r="K157" s="1">
        <v>0</v>
      </c>
      <c r="L157" s="60" t="s">
        <v>6190</v>
      </c>
      <c r="M157" s="899">
        <v>343.91700000000003</v>
      </c>
      <c r="N157" s="185"/>
      <c r="O157" s="185"/>
      <c r="P157" s="185"/>
      <c r="Q157" s="185"/>
      <c r="R157" s="185"/>
      <c r="S157" s="186"/>
      <c r="T157" s="185"/>
      <c r="U157" s="185"/>
      <c r="V157" s="185"/>
      <c r="W157" s="185"/>
      <c r="X157" s="185"/>
      <c r="Y157" s="186"/>
      <c r="Z157" s="186"/>
      <c r="AA157" s="186"/>
      <c r="AB157" s="802"/>
      <c r="AC157" s="802"/>
      <c r="AD157" s="841" t="s">
        <v>231</v>
      </c>
      <c r="AE157" s="161">
        <f>M157*N157+M157*O157+M157*P157+M157*Q157+M157*R157+M157*S157+M157*U157+M157*W157+M157*X157+M157*Y157+M157*Z157+M157*AA157+M157*V157+(M157*AB157*1.1)+(M157*AC157*1.1)+M157*T157</f>
        <v>0</v>
      </c>
      <c r="AF157" s="187" t="str">
        <f t="shared" si="327"/>
        <v>No</v>
      </c>
      <c r="AG157" s="246" t="str">
        <f t="shared" si="275"/>
        <v>No</v>
      </c>
      <c r="AH157" s="163" t="str">
        <f t="shared" si="328"/>
        <v>No</v>
      </c>
      <c r="AJ157" s="373">
        <v>3</v>
      </c>
      <c r="AK157" s="372">
        <f t="shared" si="278"/>
        <v>0</v>
      </c>
      <c r="AL157" s="60"/>
      <c r="AM157" s="60"/>
      <c r="AN157" s="634">
        <v>15</v>
      </c>
      <c r="AO157" s="596">
        <f t="shared" si="260"/>
        <v>0</v>
      </c>
      <c r="AP157" s="669"/>
      <c r="AQ157" s="271">
        <f t="shared" si="329"/>
        <v>0</v>
      </c>
      <c r="AR157" s="271">
        <f t="shared" si="330"/>
        <v>0</v>
      </c>
      <c r="AS157" s="271">
        <f t="shared" si="331"/>
        <v>0</v>
      </c>
      <c r="AT157" s="271">
        <f t="shared" si="332"/>
        <v>0</v>
      </c>
      <c r="AU157" s="271">
        <f t="shared" si="333"/>
        <v>0</v>
      </c>
      <c r="AV157" s="271">
        <f t="shared" si="334"/>
        <v>0</v>
      </c>
      <c r="AW157" s="271">
        <f t="shared" si="281"/>
        <v>0</v>
      </c>
      <c r="AX157" s="271">
        <f t="shared" si="335"/>
        <v>0</v>
      </c>
      <c r="AY157" s="271">
        <f t="shared" si="336"/>
        <v>0</v>
      </c>
      <c r="AZ157" s="271">
        <f t="shared" si="337"/>
        <v>0</v>
      </c>
      <c r="BA157" s="271">
        <f t="shared" si="338"/>
        <v>0</v>
      </c>
      <c r="BB157" s="271">
        <f t="shared" si="339"/>
        <v>0</v>
      </c>
      <c r="BC157" s="271">
        <f t="shared" si="340"/>
        <v>0</v>
      </c>
      <c r="BD157" s="271">
        <f t="shared" si="341"/>
        <v>0</v>
      </c>
      <c r="BE157" s="504">
        <f>AB157*J157</f>
        <v>0</v>
      </c>
      <c r="BF157" s="504">
        <f>AC157*J157</f>
        <v>0</v>
      </c>
      <c r="BG157" s="601"/>
      <c r="BH157" s="599">
        <v>3</v>
      </c>
      <c r="BI157" s="271"/>
      <c r="BJ157" s="498">
        <v>11</v>
      </c>
      <c r="BL157" s="498"/>
      <c r="BN157" s="498"/>
      <c r="BP157" s="498"/>
      <c r="BR157" s="498"/>
      <c r="BT157" s="498"/>
      <c r="BV157" s="498"/>
      <c r="BX157" s="498"/>
      <c r="BZ157" s="271"/>
      <c r="CA157" s="1">
        <f t="shared" si="282"/>
        <v>0</v>
      </c>
      <c r="CB157" s="1">
        <f t="shared" si="283"/>
        <v>0</v>
      </c>
      <c r="CC157" s="1">
        <f t="shared" si="284"/>
        <v>0</v>
      </c>
      <c r="CD157" s="1">
        <f t="shared" si="285"/>
        <v>0</v>
      </c>
      <c r="CE157" s="950">
        <f t="shared" si="286"/>
        <v>0</v>
      </c>
      <c r="CF157" s="1">
        <f t="shared" si="287"/>
        <v>0</v>
      </c>
      <c r="CG157" s="1">
        <f t="shared" si="288"/>
        <v>0</v>
      </c>
      <c r="CH157" s="1">
        <f t="shared" si="289"/>
        <v>0</v>
      </c>
      <c r="CJ157" s="1">
        <f t="shared" si="290"/>
        <v>0</v>
      </c>
      <c r="CK157" s="1">
        <f t="shared" si="291"/>
        <v>0</v>
      </c>
      <c r="CM157" s="1">
        <f t="shared" si="292"/>
        <v>0</v>
      </c>
      <c r="CN157" s="1">
        <f t="shared" si="293"/>
        <v>0</v>
      </c>
      <c r="CO157" s="1">
        <f t="shared" si="294"/>
        <v>0</v>
      </c>
      <c r="CP157" s="1">
        <f t="shared" si="295"/>
        <v>0</v>
      </c>
      <c r="CQ157" s="1">
        <f t="shared" si="296"/>
        <v>0</v>
      </c>
      <c r="CR157" s="1">
        <f t="shared" si="297"/>
        <v>0</v>
      </c>
      <c r="CS157" s="1">
        <f t="shared" si="298"/>
        <v>0</v>
      </c>
      <c r="CT157" s="1">
        <f t="shared" si="299"/>
        <v>0</v>
      </c>
      <c r="CU157" s="1">
        <f t="shared" si="300"/>
        <v>0</v>
      </c>
      <c r="CV157" s="1">
        <f t="shared" si="301"/>
        <v>0</v>
      </c>
      <c r="CW157" s="1">
        <f t="shared" si="302"/>
        <v>0</v>
      </c>
      <c r="CX157" s="1">
        <f t="shared" si="303"/>
        <v>0</v>
      </c>
      <c r="CY157" s="1">
        <f t="shared" si="304"/>
        <v>0</v>
      </c>
      <c r="CZ157" s="1">
        <f t="shared" si="305"/>
        <v>0</v>
      </c>
      <c r="DA157" s="1">
        <f t="shared" si="306"/>
        <v>0</v>
      </c>
    </row>
    <row r="158" spans="1:105" s="60" customFormat="1" ht="65.25" customHeight="1">
      <c r="A158" s="1383"/>
      <c r="B158" s="255"/>
      <c r="D158" s="440" t="s">
        <v>419</v>
      </c>
      <c r="E158" s="704" t="s">
        <v>88</v>
      </c>
      <c r="F158" s="1071"/>
      <c r="G158" s="158" t="s">
        <v>5883</v>
      </c>
      <c r="H158" s="60" t="s">
        <v>612</v>
      </c>
      <c r="I158" s="158" t="s">
        <v>532</v>
      </c>
      <c r="J158" s="60">
        <v>1</v>
      </c>
      <c r="K158" s="60">
        <v>0</v>
      </c>
      <c r="L158" s="60" t="s">
        <v>6190</v>
      </c>
      <c r="M158" s="885">
        <v>435.62820000000005</v>
      </c>
      <c r="N158" s="159"/>
      <c r="O158" s="159"/>
      <c r="P158" s="159"/>
      <c r="Q158" s="159"/>
      <c r="R158" s="159"/>
      <c r="S158" s="160"/>
      <c r="T158" s="159"/>
      <c r="U158" s="159"/>
      <c r="V158" s="159"/>
      <c r="W158" s="159"/>
      <c r="X158" s="159"/>
      <c r="Y158" s="160"/>
      <c r="Z158" s="160"/>
      <c r="AA158" s="160"/>
      <c r="AB158" s="837" t="s">
        <v>231</v>
      </c>
      <c r="AC158" s="837" t="s">
        <v>231</v>
      </c>
      <c r="AD158" s="160"/>
      <c r="AE158" s="161">
        <f>M158*N158+M158*O158+M158*P158+M158*Q158+M158*R158+M158*S158+M158*U158+M158*W158+M158*X158+M158*Y158+M158*Z158+M158*AA158+M158*V158+M158*AD158+M158*T158</f>
        <v>0</v>
      </c>
      <c r="AF158" s="162" t="str">
        <f t="shared" si="327"/>
        <v>No</v>
      </c>
      <c r="AG158" s="246" t="str">
        <f t="shared" si="275"/>
        <v>No</v>
      </c>
      <c r="AH158" s="163" t="str">
        <f t="shared" si="328"/>
        <v>No</v>
      </c>
      <c r="AI158" s="1"/>
      <c r="AJ158" s="373">
        <v>3</v>
      </c>
      <c r="AK158" s="374">
        <f t="shared" ref="AK158" si="343">AJ158*N158+AJ158*O158+AJ158*P158+AJ158*Q158+AJ158*R158+AJ158*S158+AJ158*U158+AJ158*W158+AJ158*X158+AJ158*Y158+AJ158*Z158+AJ158*AA158+AJ158*V158+AJ158*AD158+AJ158*T158</f>
        <v>0</v>
      </c>
      <c r="AN158" s="634">
        <v>15</v>
      </c>
      <c r="AO158" s="596">
        <f t="shared" si="260"/>
        <v>0</v>
      </c>
      <c r="AP158" s="669"/>
      <c r="AQ158" s="271">
        <f t="shared" si="329"/>
        <v>0</v>
      </c>
      <c r="AR158" s="271">
        <f t="shared" si="330"/>
        <v>0</v>
      </c>
      <c r="AS158" s="271">
        <f t="shared" si="331"/>
        <v>0</v>
      </c>
      <c r="AT158" s="271">
        <f t="shared" si="332"/>
        <v>0</v>
      </c>
      <c r="AU158" s="271">
        <f t="shared" si="333"/>
        <v>0</v>
      </c>
      <c r="AV158" s="271">
        <f t="shared" si="334"/>
        <v>0</v>
      </c>
      <c r="AW158" s="271">
        <f t="shared" si="281"/>
        <v>0</v>
      </c>
      <c r="AX158" s="271">
        <f t="shared" si="335"/>
        <v>0</v>
      </c>
      <c r="AY158" s="271">
        <f t="shared" si="336"/>
        <v>0</v>
      </c>
      <c r="AZ158" s="271">
        <f t="shared" si="337"/>
        <v>0</v>
      </c>
      <c r="BA158" s="271">
        <f t="shared" si="338"/>
        <v>0</v>
      </c>
      <c r="BB158" s="271">
        <f t="shared" si="339"/>
        <v>0</v>
      </c>
      <c r="BC158" s="271">
        <f t="shared" si="340"/>
        <v>0</v>
      </c>
      <c r="BD158" s="271">
        <f t="shared" si="341"/>
        <v>0</v>
      </c>
      <c r="BE158" s="504"/>
      <c r="BF158" s="504"/>
      <c r="BG158" s="601">
        <f>AD158*J158</f>
        <v>0</v>
      </c>
      <c r="BH158" s="599">
        <v>3</v>
      </c>
      <c r="BI158" s="271"/>
      <c r="BJ158" s="498">
        <v>11</v>
      </c>
      <c r="BL158" s="498"/>
      <c r="BN158" s="498"/>
      <c r="BP158" s="498"/>
      <c r="BR158" s="498"/>
      <c r="BT158" s="498"/>
      <c r="BV158" s="498"/>
      <c r="BX158" s="498"/>
      <c r="BZ158" s="271"/>
      <c r="CA158" s="1">
        <f t="shared" si="282"/>
        <v>0</v>
      </c>
      <c r="CB158" s="1">
        <f t="shared" si="283"/>
        <v>0</v>
      </c>
      <c r="CC158" s="1">
        <f t="shared" si="284"/>
        <v>0</v>
      </c>
      <c r="CD158" s="1">
        <f t="shared" si="285"/>
        <v>0</v>
      </c>
      <c r="CE158" s="950">
        <f t="shared" si="286"/>
        <v>0</v>
      </c>
      <c r="CF158" s="1">
        <f t="shared" si="287"/>
        <v>0</v>
      </c>
      <c r="CG158" s="1">
        <f t="shared" si="288"/>
        <v>0</v>
      </c>
      <c r="CH158" s="1">
        <f t="shared" si="289"/>
        <v>0</v>
      </c>
      <c r="CJ158" s="1">
        <f t="shared" si="290"/>
        <v>0</v>
      </c>
      <c r="CK158" s="1">
        <f t="shared" si="291"/>
        <v>0</v>
      </c>
      <c r="CM158" s="1">
        <f t="shared" si="292"/>
        <v>0</v>
      </c>
      <c r="CN158" s="1">
        <f t="shared" si="293"/>
        <v>0</v>
      </c>
      <c r="CO158" s="1">
        <f t="shared" si="294"/>
        <v>0</v>
      </c>
      <c r="CP158" s="1">
        <f t="shared" si="295"/>
        <v>0</v>
      </c>
      <c r="CQ158" s="1">
        <f t="shared" si="296"/>
        <v>0</v>
      </c>
      <c r="CR158" s="1">
        <f t="shared" si="297"/>
        <v>0</v>
      </c>
      <c r="CS158" s="1">
        <f t="shared" si="298"/>
        <v>0</v>
      </c>
      <c r="CT158" s="1">
        <f t="shared" si="299"/>
        <v>0</v>
      </c>
      <c r="CU158" s="1">
        <f t="shared" si="300"/>
        <v>0</v>
      </c>
      <c r="CV158" s="1">
        <f t="shared" si="301"/>
        <v>0</v>
      </c>
      <c r="CW158" s="1">
        <f t="shared" si="302"/>
        <v>0</v>
      </c>
      <c r="CX158" s="1">
        <f t="shared" si="303"/>
        <v>0</v>
      </c>
      <c r="CY158" s="1">
        <f t="shared" si="304"/>
        <v>0</v>
      </c>
      <c r="CZ158" s="1">
        <f t="shared" si="305"/>
        <v>0</v>
      </c>
      <c r="DA158" s="1">
        <f t="shared" si="306"/>
        <v>0</v>
      </c>
    </row>
    <row r="159" spans="1:105" s="1" customFormat="1" ht="65.25" customHeight="1">
      <c r="A159" s="1383"/>
      <c r="B159" s="255"/>
      <c r="D159" s="968" t="s">
        <v>437</v>
      </c>
      <c r="E159" s="969"/>
      <c r="F159" s="1068"/>
      <c r="G159" s="970" t="s">
        <v>37</v>
      </c>
      <c r="H159" s="971" t="s">
        <v>214</v>
      </c>
      <c r="I159" s="970" t="s">
        <v>441</v>
      </c>
      <c r="J159" s="971">
        <v>1</v>
      </c>
      <c r="K159" s="971">
        <v>0</v>
      </c>
      <c r="L159" s="971" t="s">
        <v>6190</v>
      </c>
      <c r="M159" s="1000">
        <v>286.59750000000003</v>
      </c>
      <c r="N159" s="973"/>
      <c r="O159" s="973"/>
      <c r="P159" s="973"/>
      <c r="Q159" s="973"/>
      <c r="R159" s="973"/>
      <c r="S159" s="1001"/>
      <c r="T159" s="973"/>
      <c r="U159" s="974"/>
      <c r="V159" s="974"/>
      <c r="W159" s="974"/>
      <c r="X159" s="974"/>
      <c r="Y159" s="974"/>
      <c r="Z159" s="974"/>
      <c r="AA159" s="974"/>
      <c r="AB159" s="997"/>
      <c r="AC159" s="997"/>
      <c r="AD159" s="976" t="s">
        <v>231</v>
      </c>
      <c r="AE159" s="977">
        <f>M159*N159+M159*O159+M159*P159+M159*Q159+M159*R159+M159*S159+M159*U159+M159*W159+M159*X159+M159*Y159+M159*Z159+M159*AA159+M159*V159+(M159*AB159*1.1)+(M159*AC159*1.1)+M159*T159</f>
        <v>0</v>
      </c>
      <c r="AF159" s="978" t="str">
        <f t="shared" si="327"/>
        <v>No</v>
      </c>
      <c r="AG159" s="1017" t="str">
        <f t="shared" si="275"/>
        <v>No</v>
      </c>
      <c r="AH159" s="967" t="str">
        <f t="shared" si="328"/>
        <v>No</v>
      </c>
      <c r="AJ159" s="373">
        <v>1</v>
      </c>
      <c r="AK159" s="372">
        <f t="shared" si="278"/>
        <v>0</v>
      </c>
      <c r="AL159" s="60"/>
      <c r="AM159" s="60"/>
      <c r="AN159" s="634">
        <v>6.7</v>
      </c>
      <c r="AO159" s="596">
        <f t="shared" si="260"/>
        <v>0</v>
      </c>
      <c r="AP159" s="669"/>
      <c r="AQ159" s="271">
        <f t="shared" si="329"/>
        <v>0</v>
      </c>
      <c r="AR159" s="271">
        <f t="shared" si="330"/>
        <v>0</v>
      </c>
      <c r="AS159" s="271">
        <f t="shared" si="331"/>
        <v>0</v>
      </c>
      <c r="AT159" s="271">
        <f t="shared" si="332"/>
        <v>0</v>
      </c>
      <c r="AU159" s="271">
        <f t="shared" si="333"/>
        <v>0</v>
      </c>
      <c r="AV159" s="271">
        <f t="shared" si="334"/>
        <v>0</v>
      </c>
      <c r="AW159" s="271">
        <f t="shared" si="281"/>
        <v>0</v>
      </c>
      <c r="AX159" s="271">
        <f t="shared" si="335"/>
        <v>0</v>
      </c>
      <c r="AY159" s="271">
        <f t="shared" si="336"/>
        <v>0</v>
      </c>
      <c r="AZ159" s="271">
        <f t="shared" si="337"/>
        <v>0</v>
      </c>
      <c r="BA159" s="271">
        <f t="shared" si="338"/>
        <v>0</v>
      </c>
      <c r="BB159" s="271">
        <f t="shared" si="339"/>
        <v>0</v>
      </c>
      <c r="BC159" s="271">
        <f t="shared" si="340"/>
        <v>0</v>
      </c>
      <c r="BD159" s="271">
        <f t="shared" si="341"/>
        <v>0</v>
      </c>
      <c r="BE159" s="504">
        <f>AB159*J159</f>
        <v>0</v>
      </c>
      <c r="BF159" s="504">
        <f>AC159*J159</f>
        <v>0</v>
      </c>
      <c r="BG159" s="601"/>
      <c r="BH159" s="599">
        <v>1</v>
      </c>
      <c r="BI159" s="271"/>
      <c r="BJ159" s="498">
        <v>5</v>
      </c>
      <c r="BK159" s="151"/>
      <c r="BL159" s="498"/>
      <c r="BM159" s="151"/>
      <c r="BN159" s="498"/>
      <c r="BO159" s="151"/>
      <c r="BP159" s="498"/>
      <c r="BQ159" s="151"/>
      <c r="BR159" s="498"/>
      <c r="BS159" s="151"/>
      <c r="BT159" s="498"/>
      <c r="BU159" s="151"/>
      <c r="BV159" s="498"/>
      <c r="BW159" s="151"/>
      <c r="BX159" s="498"/>
      <c r="BY159" s="151"/>
      <c r="BZ159" s="271"/>
      <c r="CA159" s="1">
        <f t="shared" si="282"/>
        <v>0</v>
      </c>
      <c r="CB159" s="1">
        <f t="shared" si="283"/>
        <v>0</v>
      </c>
      <c r="CC159" s="1">
        <f t="shared" si="284"/>
        <v>0</v>
      </c>
      <c r="CD159" s="1">
        <f t="shared" si="285"/>
        <v>0</v>
      </c>
      <c r="CE159" s="950">
        <f t="shared" si="286"/>
        <v>0</v>
      </c>
      <c r="CF159" s="1">
        <f t="shared" si="287"/>
        <v>0</v>
      </c>
      <c r="CG159" s="1">
        <f t="shared" si="288"/>
        <v>0</v>
      </c>
      <c r="CH159" s="1">
        <f t="shared" si="289"/>
        <v>0</v>
      </c>
      <c r="CJ159" s="1">
        <f t="shared" si="290"/>
        <v>0</v>
      </c>
      <c r="CK159" s="1">
        <f t="shared" si="291"/>
        <v>0</v>
      </c>
      <c r="CM159" s="1">
        <f t="shared" si="292"/>
        <v>0</v>
      </c>
      <c r="CN159" s="1">
        <f t="shared" si="293"/>
        <v>0</v>
      </c>
      <c r="CO159" s="1">
        <f t="shared" si="294"/>
        <v>0</v>
      </c>
      <c r="CP159" s="1">
        <f t="shared" si="295"/>
        <v>0</v>
      </c>
      <c r="CQ159" s="1">
        <f t="shared" si="296"/>
        <v>0</v>
      </c>
      <c r="CR159" s="1">
        <f t="shared" si="297"/>
        <v>0</v>
      </c>
      <c r="CS159" s="1">
        <f t="shared" si="298"/>
        <v>0</v>
      </c>
      <c r="CT159" s="1">
        <f t="shared" si="299"/>
        <v>0</v>
      </c>
      <c r="CU159" s="1">
        <f t="shared" si="300"/>
        <v>0</v>
      </c>
      <c r="CV159" s="1">
        <f t="shared" si="301"/>
        <v>0</v>
      </c>
      <c r="CW159" s="1">
        <f t="shared" si="302"/>
        <v>0</v>
      </c>
      <c r="CX159" s="1">
        <f t="shared" si="303"/>
        <v>0</v>
      </c>
      <c r="CY159" s="1">
        <f t="shared" si="304"/>
        <v>0</v>
      </c>
      <c r="CZ159" s="1">
        <f t="shared" si="305"/>
        <v>0</v>
      </c>
      <c r="DA159" s="1">
        <f t="shared" si="306"/>
        <v>0</v>
      </c>
    </row>
    <row r="160" spans="1:105" s="1" customFormat="1" ht="65.25" customHeight="1">
      <c r="A160" s="1383"/>
      <c r="B160" s="255"/>
      <c r="D160" s="968" t="s">
        <v>438</v>
      </c>
      <c r="E160" s="969" t="s">
        <v>88</v>
      </c>
      <c r="F160" s="1068" t="s">
        <v>6208</v>
      </c>
      <c r="G160" s="970" t="s">
        <v>37</v>
      </c>
      <c r="H160" s="971" t="s">
        <v>214</v>
      </c>
      <c r="I160" s="970" t="s">
        <v>441</v>
      </c>
      <c r="J160" s="971">
        <v>1</v>
      </c>
      <c r="K160" s="971">
        <v>0</v>
      </c>
      <c r="L160" s="971" t="s">
        <v>6190</v>
      </c>
      <c r="M160" s="1000">
        <v>332.45310000000006</v>
      </c>
      <c r="N160" s="973"/>
      <c r="O160" s="973"/>
      <c r="P160" s="973"/>
      <c r="Q160" s="973"/>
      <c r="R160" s="973"/>
      <c r="S160" s="1001"/>
      <c r="T160" s="973"/>
      <c r="U160" s="974"/>
      <c r="V160" s="974"/>
      <c r="W160" s="974"/>
      <c r="X160" s="974"/>
      <c r="Y160" s="974"/>
      <c r="Z160" s="974"/>
      <c r="AA160" s="974"/>
      <c r="AB160" s="976" t="s">
        <v>231</v>
      </c>
      <c r="AC160" s="976" t="s">
        <v>231</v>
      </c>
      <c r="AD160" s="974"/>
      <c r="AE160" s="977">
        <f>M160*N160+M160*O160+M160*P160+M160*Q160+M160*R160+M160*S160+M160*U160+M160*W160+M160*X160+M160*Y160+M160*Z160+M160*AA160+M160*V160+M160*AD160+M160*T160</f>
        <v>0</v>
      </c>
      <c r="AF160" s="978" t="str">
        <f t="shared" si="327"/>
        <v>No</v>
      </c>
      <c r="AG160" s="1017" t="str">
        <f t="shared" si="275"/>
        <v>No</v>
      </c>
      <c r="AH160" s="967" t="str">
        <f t="shared" si="328"/>
        <v>Yes</v>
      </c>
      <c r="AJ160" s="373">
        <v>1</v>
      </c>
      <c r="AK160" s="374">
        <f t="shared" ref="AK160" si="344">AJ160*N160+AJ160*O160+AJ160*P160+AJ160*Q160+AJ160*R160+AJ160*S160+AJ160*U160+AJ160*W160+AJ160*X160+AJ160*Y160+AJ160*Z160+AJ160*AA160+AJ160*V160+AJ160*AD160+AJ160*T160</f>
        <v>0</v>
      </c>
      <c r="AL160" s="60"/>
      <c r="AM160" s="60"/>
      <c r="AN160" s="634">
        <v>6.7</v>
      </c>
      <c r="AO160" s="596">
        <f t="shared" si="260"/>
        <v>0</v>
      </c>
      <c r="AP160" s="669"/>
      <c r="AQ160" s="271">
        <f t="shared" si="329"/>
        <v>0</v>
      </c>
      <c r="AR160" s="271">
        <f t="shared" si="330"/>
        <v>0</v>
      </c>
      <c r="AS160" s="271">
        <f t="shared" si="331"/>
        <v>0</v>
      </c>
      <c r="AT160" s="271">
        <f t="shared" si="332"/>
        <v>0</v>
      </c>
      <c r="AU160" s="271">
        <f t="shared" si="333"/>
        <v>0</v>
      </c>
      <c r="AV160" s="271">
        <f t="shared" si="334"/>
        <v>0</v>
      </c>
      <c r="AW160" s="271">
        <f t="shared" si="281"/>
        <v>0</v>
      </c>
      <c r="AX160" s="271">
        <f t="shared" si="335"/>
        <v>0</v>
      </c>
      <c r="AY160" s="271">
        <f t="shared" si="336"/>
        <v>0</v>
      </c>
      <c r="AZ160" s="271">
        <f t="shared" si="337"/>
        <v>0</v>
      </c>
      <c r="BA160" s="271">
        <f t="shared" si="338"/>
        <v>0</v>
      </c>
      <c r="BB160" s="271">
        <f t="shared" si="339"/>
        <v>0</v>
      </c>
      <c r="BC160" s="271">
        <f t="shared" si="340"/>
        <v>0</v>
      </c>
      <c r="BD160" s="271">
        <f t="shared" si="341"/>
        <v>0</v>
      </c>
      <c r="BE160" s="504"/>
      <c r="BF160" s="504"/>
      <c r="BG160" s="601">
        <f>AD160*J160</f>
        <v>0</v>
      </c>
      <c r="BH160" s="599">
        <v>1</v>
      </c>
      <c r="BI160" s="271"/>
      <c r="BJ160" s="498">
        <v>5</v>
      </c>
      <c r="BK160" s="151"/>
      <c r="BL160" s="498"/>
      <c r="BM160" s="151"/>
      <c r="BN160" s="498"/>
      <c r="BO160" s="151"/>
      <c r="BP160" s="498"/>
      <c r="BQ160" s="151"/>
      <c r="BR160" s="498"/>
      <c r="BS160" s="151"/>
      <c r="BT160" s="498"/>
      <c r="BU160" s="151"/>
      <c r="BV160" s="498"/>
      <c r="BW160" s="151"/>
      <c r="BX160" s="498"/>
      <c r="BY160" s="151"/>
      <c r="BZ160" s="271"/>
      <c r="CA160" s="1">
        <f t="shared" si="282"/>
        <v>0</v>
      </c>
      <c r="CB160" s="1">
        <f t="shared" si="283"/>
        <v>0</v>
      </c>
      <c r="CC160" s="1">
        <f t="shared" si="284"/>
        <v>0</v>
      </c>
      <c r="CD160" s="1">
        <f t="shared" si="285"/>
        <v>0</v>
      </c>
      <c r="CE160" s="950">
        <f t="shared" si="286"/>
        <v>0</v>
      </c>
      <c r="CF160" s="1">
        <f t="shared" si="287"/>
        <v>0</v>
      </c>
      <c r="CG160" s="1">
        <f t="shared" si="288"/>
        <v>0</v>
      </c>
      <c r="CH160" s="1">
        <f t="shared" si="289"/>
        <v>0</v>
      </c>
      <c r="CJ160" s="1">
        <f t="shared" si="290"/>
        <v>0</v>
      </c>
      <c r="CK160" s="1">
        <f t="shared" si="291"/>
        <v>0</v>
      </c>
      <c r="CM160" s="1">
        <f t="shared" si="292"/>
        <v>0</v>
      </c>
      <c r="CN160" s="1">
        <f t="shared" si="293"/>
        <v>0</v>
      </c>
      <c r="CO160" s="1">
        <f t="shared" si="294"/>
        <v>0</v>
      </c>
      <c r="CP160" s="1">
        <f t="shared" si="295"/>
        <v>0</v>
      </c>
      <c r="CQ160" s="1">
        <f t="shared" si="296"/>
        <v>0</v>
      </c>
      <c r="CR160" s="1">
        <f t="shared" si="297"/>
        <v>0</v>
      </c>
      <c r="CS160" s="1">
        <f t="shared" si="298"/>
        <v>0</v>
      </c>
      <c r="CT160" s="1">
        <f t="shared" si="299"/>
        <v>0</v>
      </c>
      <c r="CU160" s="1">
        <f t="shared" si="300"/>
        <v>0</v>
      </c>
      <c r="CV160" s="1">
        <f t="shared" si="301"/>
        <v>0</v>
      </c>
      <c r="CW160" s="1">
        <f t="shared" si="302"/>
        <v>0</v>
      </c>
      <c r="CX160" s="1">
        <f t="shared" si="303"/>
        <v>0</v>
      </c>
      <c r="CY160" s="1">
        <f t="shared" si="304"/>
        <v>0</v>
      </c>
      <c r="CZ160" s="1">
        <f t="shared" si="305"/>
        <v>0</v>
      </c>
      <c r="DA160" s="1">
        <f t="shared" si="306"/>
        <v>0</v>
      </c>
    </row>
    <row r="161" spans="1:105" s="1" customFormat="1" ht="65.25" customHeight="1">
      <c r="A161" s="1383"/>
      <c r="B161" s="255"/>
      <c r="D161" s="440" t="s">
        <v>439</v>
      </c>
      <c r="E161" s="702"/>
      <c r="F161" s="1069"/>
      <c r="G161" s="158" t="s">
        <v>37</v>
      </c>
      <c r="H161" s="1" t="s">
        <v>214</v>
      </c>
      <c r="I161" s="158" t="s">
        <v>442</v>
      </c>
      <c r="J161" s="1">
        <v>1</v>
      </c>
      <c r="K161" s="1">
        <v>0</v>
      </c>
      <c r="L161" s="60" t="s">
        <v>6190</v>
      </c>
      <c r="M161" s="899">
        <v>286.59750000000003</v>
      </c>
      <c r="N161" s="185"/>
      <c r="O161" s="185"/>
      <c r="P161" s="185"/>
      <c r="Q161" s="185"/>
      <c r="R161" s="185"/>
      <c r="S161" s="186"/>
      <c r="T161" s="185"/>
      <c r="U161" s="185"/>
      <c r="V161" s="185"/>
      <c r="W161" s="185"/>
      <c r="X161" s="185"/>
      <c r="Y161" s="186"/>
      <c r="Z161" s="186"/>
      <c r="AA161" s="186"/>
      <c r="AB161" s="802"/>
      <c r="AC161" s="802"/>
      <c r="AD161" s="841" t="s">
        <v>231</v>
      </c>
      <c r="AE161" s="161">
        <f>M161*N161+M161*O161+M161*P161+M161*Q161+M161*R161+M161*S161+M161*U161+M161*W161+M161*X161+M161*Y161+M161*Z161+M161*AA161+M161*V161+(M161*AB161*1.1)+(M161*AC161*1.1)+M161*T161</f>
        <v>0</v>
      </c>
      <c r="AF161" s="187" t="str">
        <f t="shared" si="327"/>
        <v>No</v>
      </c>
      <c r="AG161" s="246" t="str">
        <f t="shared" si="275"/>
        <v>No</v>
      </c>
      <c r="AH161" s="163" t="str">
        <f t="shared" si="328"/>
        <v>No</v>
      </c>
      <c r="AJ161" s="373">
        <v>1</v>
      </c>
      <c r="AK161" s="372">
        <f t="shared" si="278"/>
        <v>0</v>
      </c>
      <c r="AL161" s="60"/>
      <c r="AM161" s="60"/>
      <c r="AN161" s="634">
        <v>7.4</v>
      </c>
      <c r="AO161" s="596">
        <f t="shared" si="260"/>
        <v>0</v>
      </c>
      <c r="AP161" s="669"/>
      <c r="AQ161" s="271">
        <f t="shared" si="329"/>
        <v>0</v>
      </c>
      <c r="AR161" s="271">
        <f t="shared" si="330"/>
        <v>0</v>
      </c>
      <c r="AS161" s="271">
        <f t="shared" si="331"/>
        <v>0</v>
      </c>
      <c r="AT161" s="271">
        <f t="shared" si="332"/>
        <v>0</v>
      </c>
      <c r="AU161" s="271">
        <f t="shared" si="333"/>
        <v>0</v>
      </c>
      <c r="AV161" s="271">
        <f t="shared" si="334"/>
        <v>0</v>
      </c>
      <c r="AW161" s="271">
        <f t="shared" si="281"/>
        <v>0</v>
      </c>
      <c r="AX161" s="271">
        <f t="shared" si="335"/>
        <v>0</v>
      </c>
      <c r="AY161" s="271">
        <f t="shared" si="336"/>
        <v>0</v>
      </c>
      <c r="AZ161" s="271">
        <f t="shared" si="337"/>
        <v>0</v>
      </c>
      <c r="BA161" s="271">
        <f t="shared" si="338"/>
        <v>0</v>
      </c>
      <c r="BB161" s="271">
        <f t="shared" si="339"/>
        <v>0</v>
      </c>
      <c r="BC161" s="271">
        <f t="shared" si="340"/>
        <v>0</v>
      </c>
      <c r="BD161" s="271">
        <f t="shared" si="341"/>
        <v>0</v>
      </c>
      <c r="BE161" s="504">
        <f>AB161*J161</f>
        <v>0</v>
      </c>
      <c r="BF161" s="504">
        <f>AC161*J161</f>
        <v>0</v>
      </c>
      <c r="BG161" s="601"/>
      <c r="BH161" s="599">
        <v>1</v>
      </c>
      <c r="BI161" s="271"/>
      <c r="BJ161" s="498">
        <v>4</v>
      </c>
      <c r="BL161" s="498"/>
      <c r="BN161" s="498"/>
      <c r="BP161" s="498"/>
      <c r="BR161" s="498"/>
      <c r="BT161" s="498"/>
      <c r="BV161" s="498"/>
      <c r="BX161" s="498"/>
      <c r="BZ161" s="271"/>
      <c r="CA161" s="1">
        <f t="shared" si="282"/>
        <v>0</v>
      </c>
      <c r="CB161" s="1">
        <f t="shared" si="283"/>
        <v>0</v>
      </c>
      <c r="CC161" s="1">
        <f t="shared" si="284"/>
        <v>0</v>
      </c>
      <c r="CD161" s="1">
        <f t="shared" si="285"/>
        <v>0</v>
      </c>
      <c r="CE161" s="950">
        <f t="shared" si="286"/>
        <v>0</v>
      </c>
      <c r="CF161" s="1">
        <f t="shared" si="287"/>
        <v>0</v>
      </c>
      <c r="CG161" s="1">
        <f t="shared" si="288"/>
        <v>0</v>
      </c>
      <c r="CH161" s="1">
        <f t="shared" si="289"/>
        <v>0</v>
      </c>
      <c r="CJ161" s="1">
        <f t="shared" si="290"/>
        <v>0</v>
      </c>
      <c r="CK161" s="1">
        <f t="shared" si="291"/>
        <v>0</v>
      </c>
      <c r="CM161" s="1">
        <f t="shared" si="292"/>
        <v>0</v>
      </c>
      <c r="CN161" s="1">
        <f t="shared" si="293"/>
        <v>0</v>
      </c>
      <c r="CO161" s="1">
        <f t="shared" si="294"/>
        <v>0</v>
      </c>
      <c r="CP161" s="1">
        <f t="shared" si="295"/>
        <v>0</v>
      </c>
      <c r="CQ161" s="1">
        <f t="shared" si="296"/>
        <v>0</v>
      </c>
      <c r="CR161" s="1">
        <f t="shared" si="297"/>
        <v>0</v>
      </c>
      <c r="CS161" s="1">
        <f t="shared" si="298"/>
        <v>0</v>
      </c>
      <c r="CT161" s="1">
        <f t="shared" si="299"/>
        <v>0</v>
      </c>
      <c r="CU161" s="1">
        <f t="shared" si="300"/>
        <v>0</v>
      </c>
      <c r="CV161" s="1">
        <f t="shared" si="301"/>
        <v>0</v>
      </c>
      <c r="CW161" s="1">
        <f t="shared" si="302"/>
        <v>0</v>
      </c>
      <c r="CX161" s="1">
        <f t="shared" si="303"/>
        <v>0</v>
      </c>
      <c r="CY161" s="1">
        <f t="shared" si="304"/>
        <v>0</v>
      </c>
      <c r="CZ161" s="1">
        <f t="shared" si="305"/>
        <v>0</v>
      </c>
      <c r="DA161" s="1">
        <f t="shared" si="306"/>
        <v>0</v>
      </c>
    </row>
    <row r="162" spans="1:105" s="1" customFormat="1" ht="65.25" customHeight="1">
      <c r="A162" s="1383"/>
      <c r="B162" s="255"/>
      <c r="D162" s="440" t="s">
        <v>440</v>
      </c>
      <c r="E162" s="702" t="s">
        <v>88</v>
      </c>
      <c r="F162" s="1069"/>
      <c r="G162" s="158" t="s">
        <v>37</v>
      </c>
      <c r="H162" s="1" t="s">
        <v>214</v>
      </c>
      <c r="I162" s="158" t="s">
        <v>442</v>
      </c>
      <c r="J162" s="1">
        <v>1</v>
      </c>
      <c r="K162" s="1">
        <v>0</v>
      </c>
      <c r="L162" s="60" t="s">
        <v>6190</v>
      </c>
      <c r="M162" s="899">
        <v>332.45310000000006</v>
      </c>
      <c r="N162" s="185"/>
      <c r="O162" s="185"/>
      <c r="P162" s="185"/>
      <c r="Q162" s="185"/>
      <c r="R162" s="185"/>
      <c r="S162" s="186"/>
      <c r="T162" s="185"/>
      <c r="U162" s="185"/>
      <c r="V162" s="185"/>
      <c r="W162" s="185"/>
      <c r="X162" s="185"/>
      <c r="Y162" s="186"/>
      <c r="Z162" s="186"/>
      <c r="AA162" s="186"/>
      <c r="AB162" s="841" t="s">
        <v>231</v>
      </c>
      <c r="AC162" s="841" t="s">
        <v>231</v>
      </c>
      <c r="AD162" s="186"/>
      <c r="AE162" s="161">
        <f>M162*N162+M162*O162+M162*P162+M162*Q162+M162*R162+M162*S162+M162*U162+M162*W162+M162*X162+M162*Y162+M162*Z162+M162*AA162+M162*V162+M162*AD162+M162*T162</f>
        <v>0</v>
      </c>
      <c r="AF162" s="187" t="str">
        <f t="shared" si="327"/>
        <v>No</v>
      </c>
      <c r="AG162" s="246" t="str">
        <f t="shared" si="275"/>
        <v>No</v>
      </c>
      <c r="AH162" s="163" t="str">
        <f t="shared" si="328"/>
        <v>No</v>
      </c>
      <c r="AJ162" s="373">
        <v>1</v>
      </c>
      <c r="AK162" s="374">
        <f t="shared" ref="AK162" si="345">AJ162*N162+AJ162*O162+AJ162*P162+AJ162*Q162+AJ162*R162+AJ162*S162+AJ162*U162+AJ162*W162+AJ162*X162+AJ162*Y162+AJ162*Z162+AJ162*AA162+AJ162*V162+AJ162*AD162+AJ162*T162</f>
        <v>0</v>
      </c>
      <c r="AL162" s="60"/>
      <c r="AM162" s="60"/>
      <c r="AN162" s="634">
        <v>7.4</v>
      </c>
      <c r="AO162" s="596">
        <f t="shared" si="260"/>
        <v>0</v>
      </c>
      <c r="AP162" s="669"/>
      <c r="AQ162" s="271">
        <f t="shared" si="329"/>
        <v>0</v>
      </c>
      <c r="AR162" s="271">
        <f t="shared" si="330"/>
        <v>0</v>
      </c>
      <c r="AS162" s="271">
        <f t="shared" si="331"/>
        <v>0</v>
      </c>
      <c r="AT162" s="271">
        <f t="shared" si="332"/>
        <v>0</v>
      </c>
      <c r="AU162" s="271">
        <f t="shared" si="333"/>
        <v>0</v>
      </c>
      <c r="AV162" s="271">
        <f t="shared" si="334"/>
        <v>0</v>
      </c>
      <c r="AW162" s="271">
        <f t="shared" si="281"/>
        <v>0</v>
      </c>
      <c r="AX162" s="271">
        <f t="shared" si="335"/>
        <v>0</v>
      </c>
      <c r="AY162" s="271">
        <f t="shared" si="336"/>
        <v>0</v>
      </c>
      <c r="AZ162" s="271">
        <f t="shared" si="337"/>
        <v>0</v>
      </c>
      <c r="BA162" s="271">
        <f t="shared" si="338"/>
        <v>0</v>
      </c>
      <c r="BB162" s="271">
        <f t="shared" si="339"/>
        <v>0</v>
      </c>
      <c r="BC162" s="271">
        <f t="shared" si="340"/>
        <v>0</v>
      </c>
      <c r="BD162" s="271">
        <f t="shared" si="341"/>
        <v>0</v>
      </c>
      <c r="BE162" s="504"/>
      <c r="BF162" s="504"/>
      <c r="BG162" s="601">
        <f>AD162*J162</f>
        <v>0</v>
      </c>
      <c r="BH162" s="599">
        <v>1</v>
      </c>
      <c r="BI162" s="271"/>
      <c r="BJ162" s="498">
        <v>4</v>
      </c>
      <c r="BL162" s="498"/>
      <c r="BN162" s="498"/>
      <c r="BP162" s="498"/>
      <c r="BR162" s="498"/>
      <c r="BT162" s="498"/>
      <c r="BV162" s="498"/>
      <c r="BX162" s="498"/>
      <c r="BZ162" s="271"/>
      <c r="CA162" s="1">
        <f t="shared" si="282"/>
        <v>0</v>
      </c>
      <c r="CB162" s="1">
        <f t="shared" si="283"/>
        <v>0</v>
      </c>
      <c r="CC162" s="1">
        <f t="shared" si="284"/>
        <v>0</v>
      </c>
      <c r="CD162" s="1">
        <f t="shared" si="285"/>
        <v>0</v>
      </c>
      <c r="CE162" s="950">
        <f t="shared" si="286"/>
        <v>0</v>
      </c>
      <c r="CF162" s="1">
        <f t="shared" si="287"/>
        <v>0</v>
      </c>
      <c r="CG162" s="1">
        <f t="shared" si="288"/>
        <v>0</v>
      </c>
      <c r="CH162" s="1">
        <f t="shared" si="289"/>
        <v>0</v>
      </c>
      <c r="CJ162" s="1">
        <f t="shared" si="290"/>
        <v>0</v>
      </c>
      <c r="CK162" s="1">
        <f t="shared" si="291"/>
        <v>0</v>
      </c>
      <c r="CM162" s="1">
        <f t="shared" si="292"/>
        <v>0</v>
      </c>
      <c r="CN162" s="1">
        <f t="shared" si="293"/>
        <v>0</v>
      </c>
      <c r="CO162" s="1">
        <f t="shared" si="294"/>
        <v>0</v>
      </c>
      <c r="CP162" s="1">
        <f t="shared" si="295"/>
        <v>0</v>
      </c>
      <c r="CQ162" s="1">
        <f t="shared" si="296"/>
        <v>0</v>
      </c>
      <c r="CR162" s="1">
        <f t="shared" si="297"/>
        <v>0</v>
      </c>
      <c r="CS162" s="1">
        <f t="shared" si="298"/>
        <v>0</v>
      </c>
      <c r="CT162" s="1">
        <f t="shared" si="299"/>
        <v>0</v>
      </c>
      <c r="CU162" s="1">
        <f t="shared" si="300"/>
        <v>0</v>
      </c>
      <c r="CV162" s="1">
        <f t="shared" si="301"/>
        <v>0</v>
      </c>
      <c r="CW162" s="1">
        <f t="shared" si="302"/>
        <v>0</v>
      </c>
      <c r="CX162" s="1">
        <f t="shared" si="303"/>
        <v>0</v>
      </c>
      <c r="CY162" s="1">
        <f t="shared" si="304"/>
        <v>0</v>
      </c>
      <c r="CZ162" s="1">
        <f t="shared" si="305"/>
        <v>0</v>
      </c>
      <c r="DA162" s="1">
        <f t="shared" si="306"/>
        <v>0</v>
      </c>
    </row>
    <row r="163" spans="1:105" s="1" customFormat="1" ht="65.25" customHeight="1">
      <c r="A163" s="1383"/>
      <c r="B163" s="255"/>
      <c r="D163" s="968" t="s">
        <v>420</v>
      </c>
      <c r="E163" s="969"/>
      <c r="F163" s="1068"/>
      <c r="G163" s="970" t="s">
        <v>37</v>
      </c>
      <c r="H163" s="971" t="s">
        <v>220</v>
      </c>
      <c r="I163" s="970" t="s">
        <v>5063</v>
      </c>
      <c r="J163" s="971">
        <v>2</v>
      </c>
      <c r="K163" s="971">
        <v>0</v>
      </c>
      <c r="L163" s="971" t="s">
        <v>6190</v>
      </c>
      <c r="M163" s="1000">
        <v>240.74190000000004</v>
      </c>
      <c r="N163" s="973"/>
      <c r="O163" s="973"/>
      <c r="P163" s="973"/>
      <c r="Q163" s="973"/>
      <c r="R163" s="973"/>
      <c r="S163" s="1001"/>
      <c r="T163" s="973"/>
      <c r="U163" s="974"/>
      <c r="V163" s="974"/>
      <c r="W163" s="974"/>
      <c r="X163" s="974"/>
      <c r="Y163" s="974"/>
      <c r="Z163" s="974"/>
      <c r="AA163" s="974"/>
      <c r="AB163" s="997"/>
      <c r="AC163" s="997"/>
      <c r="AD163" s="976" t="s">
        <v>231</v>
      </c>
      <c r="AE163" s="977">
        <f>M163*N163+M163*O163+M163*P163+M163*Q163+M163*R163+M163*S163+M163*U163+M163*W163+M163*X163+M163*Y163+M163*Z163+M163*AA163+M163*V163+(M163*AB163*1.1)+(M163*AC163*1.1)+M163*T163</f>
        <v>0</v>
      </c>
      <c r="AF163" s="978" t="str">
        <f t="shared" si="327"/>
        <v>No</v>
      </c>
      <c r="AG163" s="1017" t="str">
        <f t="shared" si="275"/>
        <v>No</v>
      </c>
      <c r="AH163" s="967" t="str">
        <f t="shared" si="328"/>
        <v>No</v>
      </c>
      <c r="AJ163" s="373">
        <v>2</v>
      </c>
      <c r="AK163" s="372">
        <f t="shared" si="278"/>
        <v>0</v>
      </c>
      <c r="AL163" s="60"/>
      <c r="AM163" s="60"/>
      <c r="AN163" s="634">
        <v>5.2</v>
      </c>
      <c r="AO163" s="596">
        <f t="shared" si="260"/>
        <v>0</v>
      </c>
      <c r="AP163" s="669"/>
      <c r="AQ163" s="271">
        <f t="shared" si="329"/>
        <v>0</v>
      </c>
      <c r="AR163" s="271">
        <f t="shared" si="330"/>
        <v>0</v>
      </c>
      <c r="AS163" s="271">
        <f t="shared" si="331"/>
        <v>0</v>
      </c>
      <c r="AT163" s="271">
        <f t="shared" si="332"/>
        <v>0</v>
      </c>
      <c r="AU163" s="271">
        <f t="shared" si="333"/>
        <v>0</v>
      </c>
      <c r="AV163" s="271">
        <f t="shared" si="334"/>
        <v>0</v>
      </c>
      <c r="AW163" s="271">
        <f t="shared" si="281"/>
        <v>0</v>
      </c>
      <c r="AX163" s="271">
        <f t="shared" si="335"/>
        <v>0</v>
      </c>
      <c r="AY163" s="271">
        <f t="shared" si="336"/>
        <v>0</v>
      </c>
      <c r="AZ163" s="271">
        <f t="shared" si="337"/>
        <v>0</v>
      </c>
      <c r="BA163" s="271">
        <f t="shared" si="338"/>
        <v>0</v>
      </c>
      <c r="BB163" s="271">
        <f t="shared" si="339"/>
        <v>0</v>
      </c>
      <c r="BC163" s="271">
        <f t="shared" si="340"/>
        <v>0</v>
      </c>
      <c r="BD163" s="271">
        <f t="shared" si="341"/>
        <v>0</v>
      </c>
      <c r="BE163" s="504">
        <f>AB163*J163</f>
        <v>0</v>
      </c>
      <c r="BF163" s="504">
        <f>AC163*J163</f>
        <v>0</v>
      </c>
      <c r="BG163" s="601"/>
      <c r="BH163" s="599">
        <v>2</v>
      </c>
      <c r="BI163" s="271"/>
      <c r="BJ163" s="498">
        <v>13</v>
      </c>
      <c r="BK163" s="151"/>
      <c r="BL163" s="498"/>
      <c r="BM163" s="151"/>
      <c r="BN163" s="498"/>
      <c r="BO163" s="151"/>
      <c r="BP163" s="498"/>
      <c r="BQ163" s="151"/>
      <c r="BR163" s="498"/>
      <c r="BS163" s="151"/>
      <c r="BT163" s="498"/>
      <c r="BU163" s="151"/>
      <c r="BV163" s="498"/>
      <c r="BW163" s="151"/>
      <c r="BX163" s="498"/>
      <c r="BY163" s="151"/>
      <c r="BZ163" s="271"/>
      <c r="CA163" s="1">
        <f t="shared" si="282"/>
        <v>0</v>
      </c>
      <c r="CB163" s="1">
        <f t="shared" si="283"/>
        <v>0</v>
      </c>
      <c r="CC163" s="1">
        <f t="shared" si="284"/>
        <v>0</v>
      </c>
      <c r="CD163" s="1">
        <f t="shared" si="285"/>
        <v>0</v>
      </c>
      <c r="CE163" s="950">
        <f t="shared" si="286"/>
        <v>0</v>
      </c>
      <c r="CF163" s="1">
        <f t="shared" si="287"/>
        <v>0</v>
      </c>
      <c r="CG163" s="1">
        <f t="shared" si="288"/>
        <v>0</v>
      </c>
      <c r="CH163" s="1">
        <f t="shared" si="289"/>
        <v>0</v>
      </c>
      <c r="CJ163" s="1">
        <f t="shared" si="290"/>
        <v>0</v>
      </c>
      <c r="CK163" s="1">
        <f t="shared" si="291"/>
        <v>0</v>
      </c>
      <c r="CM163" s="1">
        <f t="shared" si="292"/>
        <v>0</v>
      </c>
      <c r="CN163" s="1">
        <f t="shared" si="293"/>
        <v>0</v>
      </c>
      <c r="CO163" s="1">
        <f t="shared" si="294"/>
        <v>0</v>
      </c>
      <c r="CP163" s="1">
        <f t="shared" si="295"/>
        <v>0</v>
      </c>
      <c r="CQ163" s="1">
        <f t="shared" si="296"/>
        <v>0</v>
      </c>
      <c r="CR163" s="1">
        <f t="shared" si="297"/>
        <v>0</v>
      </c>
      <c r="CS163" s="1">
        <f t="shared" si="298"/>
        <v>0</v>
      </c>
      <c r="CT163" s="1">
        <f t="shared" si="299"/>
        <v>0</v>
      </c>
      <c r="CU163" s="1">
        <f t="shared" si="300"/>
        <v>0</v>
      </c>
      <c r="CV163" s="1">
        <f t="shared" si="301"/>
        <v>0</v>
      </c>
      <c r="CW163" s="1">
        <f t="shared" si="302"/>
        <v>0</v>
      </c>
      <c r="CX163" s="1">
        <f t="shared" si="303"/>
        <v>0</v>
      </c>
      <c r="CY163" s="1">
        <f t="shared" si="304"/>
        <v>0</v>
      </c>
      <c r="CZ163" s="1">
        <f t="shared" si="305"/>
        <v>0</v>
      </c>
      <c r="DA163" s="1">
        <f t="shared" si="306"/>
        <v>0</v>
      </c>
    </row>
    <row r="164" spans="1:105" s="1" customFormat="1" ht="65.25" customHeight="1">
      <c r="A164" s="1383"/>
      <c r="B164" s="255"/>
      <c r="D164" s="968" t="s">
        <v>421</v>
      </c>
      <c r="E164" s="969" t="s">
        <v>88</v>
      </c>
      <c r="F164" s="1068"/>
      <c r="G164" s="970" t="s">
        <v>37</v>
      </c>
      <c r="H164" s="971" t="s">
        <v>220</v>
      </c>
      <c r="I164" s="970" t="s">
        <v>5063</v>
      </c>
      <c r="J164" s="971">
        <v>2</v>
      </c>
      <c r="K164" s="971">
        <v>0</v>
      </c>
      <c r="L164" s="971" t="s">
        <v>6190</v>
      </c>
      <c r="M164" s="1000">
        <v>298.06140000000005</v>
      </c>
      <c r="N164" s="973"/>
      <c r="O164" s="973"/>
      <c r="P164" s="973"/>
      <c r="Q164" s="973"/>
      <c r="R164" s="973"/>
      <c r="S164" s="1001"/>
      <c r="T164" s="973"/>
      <c r="U164" s="974"/>
      <c r="V164" s="974"/>
      <c r="W164" s="974"/>
      <c r="X164" s="974"/>
      <c r="Y164" s="974"/>
      <c r="Z164" s="974"/>
      <c r="AA164" s="974"/>
      <c r="AB164" s="976" t="s">
        <v>231</v>
      </c>
      <c r="AC164" s="976" t="s">
        <v>231</v>
      </c>
      <c r="AD164" s="974"/>
      <c r="AE164" s="977">
        <f>M164*N164+M164*O164+M164*P164+M164*Q164+M164*R164+M164*S164+M164*U164+M164*W164+M164*X164+M164*Y164+M164*Z164+M164*AA164+M164*V164+M164*AD164+M164*T164</f>
        <v>0</v>
      </c>
      <c r="AF164" s="978" t="str">
        <f t="shared" si="327"/>
        <v>No</v>
      </c>
      <c r="AG164" s="1017" t="str">
        <f t="shared" si="275"/>
        <v>No</v>
      </c>
      <c r="AH164" s="967" t="str">
        <f t="shared" si="328"/>
        <v>No</v>
      </c>
      <c r="AJ164" s="373">
        <v>2</v>
      </c>
      <c r="AK164" s="374">
        <f t="shared" ref="AK164" si="346">AJ164*N164+AJ164*O164+AJ164*P164+AJ164*Q164+AJ164*R164+AJ164*S164+AJ164*U164+AJ164*W164+AJ164*X164+AJ164*Y164+AJ164*Z164+AJ164*AA164+AJ164*V164+AJ164*AD164+AJ164*T164</f>
        <v>0</v>
      </c>
      <c r="AL164" s="60"/>
      <c r="AM164" s="60"/>
      <c r="AN164" s="634">
        <v>5.2</v>
      </c>
      <c r="AO164" s="596">
        <f t="shared" si="260"/>
        <v>0</v>
      </c>
      <c r="AP164" s="669"/>
      <c r="AQ164" s="271">
        <f t="shared" si="329"/>
        <v>0</v>
      </c>
      <c r="AR164" s="271">
        <f t="shared" si="330"/>
        <v>0</v>
      </c>
      <c r="AS164" s="271">
        <f t="shared" si="331"/>
        <v>0</v>
      </c>
      <c r="AT164" s="271">
        <f t="shared" si="332"/>
        <v>0</v>
      </c>
      <c r="AU164" s="271">
        <f t="shared" si="333"/>
        <v>0</v>
      </c>
      <c r="AV164" s="271">
        <f t="shared" si="334"/>
        <v>0</v>
      </c>
      <c r="AW164" s="271">
        <f t="shared" si="281"/>
        <v>0</v>
      </c>
      <c r="AX164" s="271">
        <f t="shared" si="335"/>
        <v>0</v>
      </c>
      <c r="AY164" s="271">
        <f t="shared" si="336"/>
        <v>0</v>
      </c>
      <c r="AZ164" s="271">
        <f t="shared" si="337"/>
        <v>0</v>
      </c>
      <c r="BA164" s="271">
        <f t="shared" si="338"/>
        <v>0</v>
      </c>
      <c r="BB164" s="271">
        <f t="shared" si="339"/>
        <v>0</v>
      </c>
      <c r="BC164" s="271">
        <f t="shared" si="340"/>
        <v>0</v>
      </c>
      <c r="BD164" s="271">
        <f t="shared" si="341"/>
        <v>0</v>
      </c>
      <c r="BE164" s="504"/>
      <c r="BF164" s="504"/>
      <c r="BG164" s="601">
        <f>AD164*J164</f>
        <v>0</v>
      </c>
      <c r="BH164" s="599">
        <v>2</v>
      </c>
      <c r="BI164" s="271"/>
      <c r="BJ164" s="498">
        <v>13</v>
      </c>
      <c r="BK164" s="151"/>
      <c r="BL164" s="498"/>
      <c r="BM164" s="151"/>
      <c r="BN164" s="498"/>
      <c r="BO164" s="151"/>
      <c r="BP164" s="498"/>
      <c r="BQ164" s="151"/>
      <c r="BR164" s="498"/>
      <c r="BS164" s="151"/>
      <c r="BT164" s="498"/>
      <c r="BU164" s="151"/>
      <c r="BV164" s="498"/>
      <c r="BW164" s="151"/>
      <c r="BX164" s="498"/>
      <c r="BY164" s="151"/>
      <c r="BZ164" s="271"/>
      <c r="CA164" s="1">
        <f t="shared" si="282"/>
        <v>0</v>
      </c>
      <c r="CB164" s="1">
        <f t="shared" si="283"/>
        <v>0</v>
      </c>
      <c r="CC164" s="1">
        <f t="shared" si="284"/>
        <v>0</v>
      </c>
      <c r="CD164" s="1">
        <f t="shared" si="285"/>
        <v>0</v>
      </c>
      <c r="CE164" s="950">
        <f t="shared" si="286"/>
        <v>0</v>
      </c>
      <c r="CF164" s="1">
        <f t="shared" si="287"/>
        <v>0</v>
      </c>
      <c r="CG164" s="1">
        <f t="shared" si="288"/>
        <v>0</v>
      </c>
      <c r="CH164" s="1">
        <f t="shared" si="289"/>
        <v>0</v>
      </c>
      <c r="CJ164" s="1">
        <f t="shared" si="290"/>
        <v>0</v>
      </c>
      <c r="CK164" s="1">
        <f t="shared" si="291"/>
        <v>0</v>
      </c>
      <c r="CM164" s="1">
        <f t="shared" si="292"/>
        <v>0</v>
      </c>
      <c r="CN164" s="1">
        <f t="shared" si="293"/>
        <v>0</v>
      </c>
      <c r="CO164" s="1">
        <f t="shared" si="294"/>
        <v>0</v>
      </c>
      <c r="CP164" s="1">
        <f t="shared" si="295"/>
        <v>0</v>
      </c>
      <c r="CQ164" s="1">
        <f t="shared" si="296"/>
        <v>0</v>
      </c>
      <c r="CR164" s="1">
        <f t="shared" si="297"/>
        <v>0</v>
      </c>
      <c r="CS164" s="1">
        <f t="shared" si="298"/>
        <v>0</v>
      </c>
      <c r="CT164" s="1">
        <f t="shared" si="299"/>
        <v>0</v>
      </c>
      <c r="CU164" s="1">
        <f t="shared" si="300"/>
        <v>0</v>
      </c>
      <c r="CV164" s="1">
        <f t="shared" si="301"/>
        <v>0</v>
      </c>
      <c r="CW164" s="1">
        <f t="shared" si="302"/>
        <v>0</v>
      </c>
      <c r="CX164" s="1">
        <f t="shared" si="303"/>
        <v>0</v>
      </c>
      <c r="CY164" s="1">
        <f t="shared" si="304"/>
        <v>0</v>
      </c>
      <c r="CZ164" s="1">
        <f t="shared" si="305"/>
        <v>0</v>
      </c>
      <c r="DA164" s="1">
        <f t="shared" si="306"/>
        <v>0</v>
      </c>
    </row>
    <row r="165" spans="1:105" s="1" customFormat="1" ht="65.25" customHeight="1">
      <c r="A165" s="1383"/>
      <c r="B165" s="255"/>
      <c r="D165" s="440" t="s">
        <v>422</v>
      </c>
      <c r="E165" s="704"/>
      <c r="F165" s="1071"/>
      <c r="G165" s="158" t="s">
        <v>37</v>
      </c>
      <c r="H165" s="60" t="s">
        <v>220</v>
      </c>
      <c r="I165" s="158" t="s">
        <v>672</v>
      </c>
      <c r="J165" s="60">
        <v>2</v>
      </c>
      <c r="K165" s="60">
        <v>0</v>
      </c>
      <c r="L165" s="60" t="s">
        <v>6190</v>
      </c>
      <c r="M165" s="885">
        <v>320.98920000000004</v>
      </c>
      <c r="N165" s="159"/>
      <c r="O165" s="159"/>
      <c r="P165" s="159"/>
      <c r="Q165" s="159"/>
      <c r="R165" s="159"/>
      <c r="S165" s="215"/>
      <c r="T165" s="159"/>
      <c r="U165" s="160"/>
      <c r="V165" s="160"/>
      <c r="W165" s="160"/>
      <c r="X165" s="160"/>
      <c r="Y165" s="160"/>
      <c r="Z165" s="160"/>
      <c r="AA165" s="160"/>
      <c r="AB165" s="605"/>
      <c r="AC165" s="605"/>
      <c r="AD165" s="837" t="s">
        <v>231</v>
      </c>
      <c r="AE165" s="161">
        <f>M165*N165+M165*O165+M165*P165+M165*Q165+M165*R165+M165*S165+M165*U165+M165*W165+M165*X165+M165*Y165+M165*Z165+M165*AA165+M165*V165+(M165*AB165*1.1)+(M165*AC165*1.1)+M165*T165</f>
        <v>0</v>
      </c>
      <c r="AF165" s="162" t="str">
        <f t="shared" si="327"/>
        <v>No</v>
      </c>
      <c r="AG165" s="246" t="str">
        <f t="shared" si="275"/>
        <v>No</v>
      </c>
      <c r="AH165" s="163" t="str">
        <f t="shared" si="328"/>
        <v>No</v>
      </c>
      <c r="AJ165" s="373">
        <v>4</v>
      </c>
      <c r="AK165" s="372">
        <f t="shared" si="278"/>
        <v>0</v>
      </c>
      <c r="AL165" s="60"/>
      <c r="AM165" s="60"/>
      <c r="AN165" s="634">
        <v>6.4</v>
      </c>
      <c r="AO165" s="596">
        <f t="shared" ref="AO165:AO201" si="347">SUM(N165:AD165)*AN165</f>
        <v>0</v>
      </c>
      <c r="AP165" s="669"/>
      <c r="AQ165" s="271">
        <f t="shared" si="329"/>
        <v>0</v>
      </c>
      <c r="AR165" s="271">
        <f t="shared" si="330"/>
        <v>0</v>
      </c>
      <c r="AS165" s="271">
        <f t="shared" si="331"/>
        <v>0</v>
      </c>
      <c r="AT165" s="271">
        <f t="shared" si="332"/>
        <v>0</v>
      </c>
      <c r="AU165" s="271">
        <f t="shared" si="333"/>
        <v>0</v>
      </c>
      <c r="AV165" s="271">
        <f t="shared" si="334"/>
        <v>0</v>
      </c>
      <c r="AW165" s="271">
        <f t="shared" si="281"/>
        <v>0</v>
      </c>
      <c r="AX165" s="271">
        <f t="shared" si="335"/>
        <v>0</v>
      </c>
      <c r="AY165" s="271">
        <f t="shared" si="336"/>
        <v>0</v>
      </c>
      <c r="AZ165" s="271">
        <f t="shared" si="337"/>
        <v>0</v>
      </c>
      <c r="BA165" s="271">
        <f t="shared" si="338"/>
        <v>0</v>
      </c>
      <c r="BB165" s="271">
        <f t="shared" si="339"/>
        <v>0</v>
      </c>
      <c r="BC165" s="271">
        <f t="shared" si="340"/>
        <v>0</v>
      </c>
      <c r="BD165" s="271">
        <f t="shared" si="341"/>
        <v>0</v>
      </c>
      <c r="BE165" s="504">
        <f>AB165*J165</f>
        <v>0</v>
      </c>
      <c r="BF165" s="504">
        <f>AC165*J165</f>
        <v>0</v>
      </c>
      <c r="BG165" s="601"/>
      <c r="BH165" s="599">
        <v>4</v>
      </c>
      <c r="BI165" s="271"/>
      <c r="BJ165" s="498">
        <v>14</v>
      </c>
      <c r="BK165" s="60"/>
      <c r="BL165" s="498"/>
      <c r="BM165" s="60"/>
      <c r="BN165" s="498"/>
      <c r="BO165" s="60"/>
      <c r="BP165" s="498"/>
      <c r="BQ165" s="60"/>
      <c r="BR165" s="498"/>
      <c r="BS165" s="60"/>
      <c r="BT165" s="498"/>
      <c r="BU165" s="60"/>
      <c r="BV165" s="498"/>
      <c r="BW165" s="60"/>
      <c r="BX165" s="498"/>
      <c r="BY165" s="60"/>
      <c r="BZ165" s="271"/>
      <c r="CA165" s="1">
        <f t="shared" si="282"/>
        <v>0</v>
      </c>
      <c r="CB165" s="1">
        <f t="shared" si="283"/>
        <v>0</v>
      </c>
      <c r="CC165" s="1">
        <f t="shared" si="284"/>
        <v>0</v>
      </c>
      <c r="CD165" s="1">
        <f t="shared" si="285"/>
        <v>0</v>
      </c>
      <c r="CE165" s="950">
        <f t="shared" si="286"/>
        <v>0</v>
      </c>
      <c r="CF165" s="1">
        <f t="shared" si="287"/>
        <v>0</v>
      </c>
      <c r="CG165" s="1">
        <f t="shared" si="288"/>
        <v>0</v>
      </c>
      <c r="CH165" s="1">
        <f t="shared" si="289"/>
        <v>0</v>
      </c>
      <c r="CJ165" s="1">
        <f t="shared" si="290"/>
        <v>0</v>
      </c>
      <c r="CK165" s="1">
        <f t="shared" si="291"/>
        <v>0</v>
      </c>
      <c r="CM165" s="1">
        <f t="shared" si="292"/>
        <v>0</v>
      </c>
      <c r="CN165" s="1">
        <f t="shared" si="293"/>
        <v>0</v>
      </c>
      <c r="CO165" s="1">
        <f t="shared" si="294"/>
        <v>0</v>
      </c>
      <c r="CP165" s="1">
        <f t="shared" si="295"/>
        <v>0</v>
      </c>
      <c r="CQ165" s="1">
        <f t="shared" si="296"/>
        <v>0</v>
      </c>
      <c r="CR165" s="1">
        <f t="shared" si="297"/>
        <v>0</v>
      </c>
      <c r="CS165" s="1">
        <f t="shared" si="298"/>
        <v>0</v>
      </c>
      <c r="CT165" s="1">
        <f t="shared" si="299"/>
        <v>0</v>
      </c>
      <c r="CU165" s="1">
        <f t="shared" si="300"/>
        <v>0</v>
      </c>
      <c r="CV165" s="1">
        <f t="shared" si="301"/>
        <v>0</v>
      </c>
      <c r="CW165" s="1">
        <f t="shared" si="302"/>
        <v>0</v>
      </c>
      <c r="CX165" s="1">
        <f t="shared" si="303"/>
        <v>0</v>
      </c>
      <c r="CY165" s="1">
        <f t="shared" si="304"/>
        <v>0</v>
      </c>
      <c r="CZ165" s="1">
        <f t="shared" si="305"/>
        <v>0</v>
      </c>
      <c r="DA165" s="1">
        <f t="shared" si="306"/>
        <v>0</v>
      </c>
    </row>
    <row r="166" spans="1:105" s="1" customFormat="1" ht="65.25" customHeight="1">
      <c r="A166" s="1383"/>
      <c r="B166" s="255"/>
      <c r="D166" s="440" t="s">
        <v>423</v>
      </c>
      <c r="E166" s="704" t="s">
        <v>88</v>
      </c>
      <c r="F166" s="1071"/>
      <c r="G166" s="158" t="s">
        <v>37</v>
      </c>
      <c r="H166" s="60" t="s">
        <v>220</v>
      </c>
      <c r="I166" s="158" t="s">
        <v>672</v>
      </c>
      <c r="J166" s="60">
        <v>2</v>
      </c>
      <c r="K166" s="60">
        <v>0</v>
      </c>
      <c r="L166" s="158" t="s">
        <v>6190</v>
      </c>
      <c r="M166" s="885">
        <v>412.70040000000006</v>
      </c>
      <c r="N166" s="159"/>
      <c r="O166" s="159"/>
      <c r="P166" s="159"/>
      <c r="Q166" s="159"/>
      <c r="R166" s="159"/>
      <c r="S166" s="215"/>
      <c r="T166" s="159"/>
      <c r="U166" s="160"/>
      <c r="V166" s="160"/>
      <c r="W166" s="160"/>
      <c r="X166" s="160"/>
      <c r="Y166" s="160"/>
      <c r="Z166" s="160"/>
      <c r="AA166" s="160"/>
      <c r="AB166" s="837" t="s">
        <v>231</v>
      </c>
      <c r="AC166" s="837" t="s">
        <v>231</v>
      </c>
      <c r="AD166" s="160"/>
      <c r="AE166" s="161">
        <f>M166*N166+M166*O166+M166*P166+M166*Q166+M166*R166+M166*S166+M166*U166+M166*W166+M166*X166+M166*Y166+M166*Z166+M166*AA166+M166*V166+M166*AD166+M166*T166</f>
        <v>0</v>
      </c>
      <c r="AF166" s="162" t="str">
        <f t="shared" si="327"/>
        <v>No</v>
      </c>
      <c r="AG166" s="246" t="str">
        <f t="shared" si="275"/>
        <v>No</v>
      </c>
      <c r="AH166" s="163" t="str">
        <f t="shared" si="328"/>
        <v>No</v>
      </c>
      <c r="AJ166" s="373">
        <v>4</v>
      </c>
      <c r="AK166" s="374">
        <f t="shared" ref="AK166" si="348">AJ166*N166+AJ166*O166+AJ166*P166+AJ166*Q166+AJ166*R166+AJ166*S166+AJ166*U166+AJ166*W166+AJ166*X166+AJ166*Y166+AJ166*Z166+AJ166*AA166+AJ166*V166+AJ166*AD166+AJ166*T166</f>
        <v>0</v>
      </c>
      <c r="AL166" s="60"/>
      <c r="AM166" s="60"/>
      <c r="AN166" s="634">
        <v>6.4</v>
      </c>
      <c r="AO166" s="596">
        <f t="shared" si="347"/>
        <v>0</v>
      </c>
      <c r="AP166" s="669"/>
      <c r="AQ166" s="271">
        <f t="shared" si="329"/>
        <v>0</v>
      </c>
      <c r="AR166" s="271">
        <f t="shared" si="330"/>
        <v>0</v>
      </c>
      <c r="AS166" s="271">
        <f t="shared" si="331"/>
        <v>0</v>
      </c>
      <c r="AT166" s="271">
        <f t="shared" si="332"/>
        <v>0</v>
      </c>
      <c r="AU166" s="271">
        <f t="shared" si="333"/>
        <v>0</v>
      </c>
      <c r="AV166" s="271">
        <f t="shared" si="334"/>
        <v>0</v>
      </c>
      <c r="AW166" s="271">
        <f t="shared" si="281"/>
        <v>0</v>
      </c>
      <c r="AX166" s="271">
        <f t="shared" si="335"/>
        <v>0</v>
      </c>
      <c r="AY166" s="271">
        <f t="shared" si="336"/>
        <v>0</v>
      </c>
      <c r="AZ166" s="271">
        <f t="shared" si="337"/>
        <v>0</v>
      </c>
      <c r="BA166" s="271">
        <f t="shared" si="338"/>
        <v>0</v>
      </c>
      <c r="BB166" s="271">
        <f t="shared" si="339"/>
        <v>0</v>
      </c>
      <c r="BC166" s="271">
        <f t="shared" si="340"/>
        <v>0</v>
      </c>
      <c r="BD166" s="271">
        <f t="shared" si="341"/>
        <v>0</v>
      </c>
      <c r="BE166" s="504"/>
      <c r="BF166" s="504"/>
      <c r="BG166" s="601">
        <f>AD166*J166</f>
        <v>0</v>
      </c>
      <c r="BH166" s="599">
        <v>4</v>
      </c>
      <c r="BI166" s="271"/>
      <c r="BJ166" s="498">
        <v>14</v>
      </c>
      <c r="BK166" s="60"/>
      <c r="BL166" s="498"/>
      <c r="BM166" s="60"/>
      <c r="BN166" s="498"/>
      <c r="BO166" s="60"/>
      <c r="BP166" s="498"/>
      <c r="BQ166" s="60"/>
      <c r="BR166" s="498"/>
      <c r="BS166" s="60"/>
      <c r="BT166" s="498"/>
      <c r="BU166" s="60"/>
      <c r="BV166" s="498"/>
      <c r="BW166" s="60"/>
      <c r="BX166" s="498"/>
      <c r="BY166" s="60"/>
      <c r="BZ166" s="271"/>
      <c r="CA166" s="1">
        <f t="shared" si="282"/>
        <v>0</v>
      </c>
      <c r="CB166" s="1">
        <f t="shared" si="283"/>
        <v>0</v>
      </c>
      <c r="CC166" s="1">
        <f t="shared" si="284"/>
        <v>0</v>
      </c>
      <c r="CD166" s="1">
        <f t="shared" si="285"/>
        <v>0</v>
      </c>
      <c r="CE166" s="950">
        <f t="shared" si="286"/>
        <v>0</v>
      </c>
      <c r="CF166" s="1">
        <f t="shared" si="287"/>
        <v>0</v>
      </c>
      <c r="CG166" s="1">
        <f t="shared" si="288"/>
        <v>0</v>
      </c>
      <c r="CH166" s="1">
        <f t="shared" si="289"/>
        <v>0</v>
      </c>
      <c r="CJ166" s="1">
        <f t="shared" si="290"/>
        <v>0</v>
      </c>
      <c r="CK166" s="1">
        <f t="shared" si="291"/>
        <v>0</v>
      </c>
      <c r="CM166" s="1">
        <f t="shared" si="292"/>
        <v>0</v>
      </c>
      <c r="CN166" s="1">
        <f t="shared" si="293"/>
        <v>0</v>
      </c>
      <c r="CO166" s="1">
        <f t="shared" si="294"/>
        <v>0</v>
      </c>
      <c r="CP166" s="1">
        <f t="shared" si="295"/>
        <v>0</v>
      </c>
      <c r="CQ166" s="1">
        <f t="shared" si="296"/>
        <v>0</v>
      </c>
      <c r="CR166" s="1">
        <f t="shared" si="297"/>
        <v>0</v>
      </c>
      <c r="CS166" s="1">
        <f t="shared" si="298"/>
        <v>0</v>
      </c>
      <c r="CT166" s="1">
        <f t="shared" si="299"/>
        <v>0</v>
      </c>
      <c r="CU166" s="1">
        <f t="shared" si="300"/>
        <v>0</v>
      </c>
      <c r="CV166" s="1">
        <f t="shared" si="301"/>
        <v>0</v>
      </c>
      <c r="CW166" s="1">
        <f t="shared" si="302"/>
        <v>0</v>
      </c>
      <c r="CX166" s="1">
        <f t="shared" si="303"/>
        <v>0</v>
      </c>
      <c r="CY166" s="1">
        <f t="shared" si="304"/>
        <v>0</v>
      </c>
      <c r="CZ166" s="1">
        <f t="shared" si="305"/>
        <v>0</v>
      </c>
      <c r="DA166" s="1">
        <f t="shared" si="306"/>
        <v>0</v>
      </c>
    </row>
    <row r="167" spans="1:105" s="1" customFormat="1" ht="65.25" customHeight="1">
      <c r="A167" s="1383"/>
      <c r="B167" s="255"/>
      <c r="D167" s="968" t="s">
        <v>424</v>
      </c>
      <c r="E167" s="969"/>
      <c r="F167" s="1068"/>
      <c r="G167" s="970" t="s">
        <v>37</v>
      </c>
      <c r="H167" s="971" t="s">
        <v>220</v>
      </c>
      <c r="I167" s="970" t="s">
        <v>673</v>
      </c>
      <c r="J167" s="971">
        <v>2</v>
      </c>
      <c r="K167" s="971">
        <v>0</v>
      </c>
      <c r="L167" s="971" t="s">
        <v>6190</v>
      </c>
      <c r="M167" s="1000">
        <v>194.88630000000003</v>
      </c>
      <c r="N167" s="973"/>
      <c r="O167" s="973"/>
      <c r="P167" s="973"/>
      <c r="Q167" s="973"/>
      <c r="R167" s="973"/>
      <c r="S167" s="1001"/>
      <c r="T167" s="973"/>
      <c r="U167" s="974"/>
      <c r="V167" s="974"/>
      <c r="W167" s="974"/>
      <c r="X167" s="974"/>
      <c r="Y167" s="974"/>
      <c r="Z167" s="974"/>
      <c r="AA167" s="974"/>
      <c r="AB167" s="997"/>
      <c r="AC167" s="997"/>
      <c r="AD167" s="976" t="s">
        <v>231</v>
      </c>
      <c r="AE167" s="977">
        <f>M167*N167+M167*O167+M167*P167+M167*Q167+M167*R167+M167*S167+M167*U167+M167*W167+M167*X167+M167*Y167+M167*Z167+M167*AA167+M167*V167+(M167*AB167*1.1)+(M167*AC167*1.1)+M167*T167</f>
        <v>0</v>
      </c>
      <c r="AF167" s="978" t="str">
        <f t="shared" si="327"/>
        <v>No</v>
      </c>
      <c r="AG167" s="1017" t="str">
        <f t="shared" si="275"/>
        <v>No</v>
      </c>
      <c r="AH167" s="967" t="str">
        <f t="shared" si="328"/>
        <v>No</v>
      </c>
      <c r="AJ167" s="373">
        <v>2</v>
      </c>
      <c r="AK167" s="372">
        <f t="shared" si="278"/>
        <v>0</v>
      </c>
      <c r="AL167" s="60"/>
      <c r="AM167" s="60"/>
      <c r="AN167" s="634">
        <v>3.85</v>
      </c>
      <c r="AO167" s="596">
        <f t="shared" si="347"/>
        <v>0</v>
      </c>
      <c r="AP167" s="669"/>
      <c r="AQ167" s="271">
        <f t="shared" si="329"/>
        <v>0</v>
      </c>
      <c r="AR167" s="271">
        <f t="shared" si="330"/>
        <v>0</v>
      </c>
      <c r="AS167" s="271">
        <f t="shared" si="331"/>
        <v>0</v>
      </c>
      <c r="AT167" s="271">
        <f t="shared" si="332"/>
        <v>0</v>
      </c>
      <c r="AU167" s="271">
        <f t="shared" si="333"/>
        <v>0</v>
      </c>
      <c r="AV167" s="271">
        <f t="shared" si="334"/>
        <v>0</v>
      </c>
      <c r="AW167" s="271">
        <f t="shared" si="281"/>
        <v>0</v>
      </c>
      <c r="AX167" s="271">
        <f t="shared" si="335"/>
        <v>0</v>
      </c>
      <c r="AY167" s="271">
        <f t="shared" si="336"/>
        <v>0</v>
      </c>
      <c r="AZ167" s="271">
        <f t="shared" si="337"/>
        <v>0</v>
      </c>
      <c r="BA167" s="271">
        <f t="shared" si="338"/>
        <v>0</v>
      </c>
      <c r="BB167" s="271">
        <f t="shared" si="339"/>
        <v>0</v>
      </c>
      <c r="BC167" s="271">
        <f t="shared" si="340"/>
        <v>0</v>
      </c>
      <c r="BD167" s="271">
        <f t="shared" si="341"/>
        <v>0</v>
      </c>
      <c r="BE167" s="504">
        <f>AB167*J167</f>
        <v>0</v>
      </c>
      <c r="BF167" s="504">
        <f>AC167*J167</f>
        <v>0</v>
      </c>
      <c r="BG167" s="601"/>
      <c r="BH167" s="599">
        <v>2</v>
      </c>
      <c r="BI167" s="271"/>
      <c r="BJ167" s="498">
        <v>11</v>
      </c>
      <c r="BK167" s="151"/>
      <c r="BL167" s="498"/>
      <c r="BM167" s="151"/>
      <c r="BN167" s="498"/>
      <c r="BO167" s="151"/>
      <c r="BP167" s="498"/>
      <c r="BQ167" s="151"/>
      <c r="BR167" s="498"/>
      <c r="BS167" s="151"/>
      <c r="BT167" s="498"/>
      <c r="BU167" s="151"/>
      <c r="BV167" s="498"/>
      <c r="BW167" s="151"/>
      <c r="BX167" s="498"/>
      <c r="BY167" s="151"/>
      <c r="BZ167" s="271"/>
      <c r="CA167" s="1">
        <f t="shared" si="282"/>
        <v>0</v>
      </c>
      <c r="CB167" s="1">
        <f t="shared" si="283"/>
        <v>0</v>
      </c>
      <c r="CC167" s="1">
        <f t="shared" si="284"/>
        <v>0</v>
      </c>
      <c r="CD167" s="1">
        <f t="shared" si="285"/>
        <v>0</v>
      </c>
      <c r="CE167" s="950">
        <f t="shared" si="286"/>
        <v>0</v>
      </c>
      <c r="CF167" s="1">
        <f t="shared" si="287"/>
        <v>0</v>
      </c>
      <c r="CG167" s="1">
        <f t="shared" si="288"/>
        <v>0</v>
      </c>
      <c r="CH167" s="1">
        <f t="shared" si="289"/>
        <v>0</v>
      </c>
      <c r="CJ167" s="1">
        <f t="shared" si="290"/>
        <v>0</v>
      </c>
      <c r="CK167" s="1">
        <f t="shared" si="291"/>
        <v>0</v>
      </c>
      <c r="CM167" s="1">
        <f t="shared" si="292"/>
        <v>0</v>
      </c>
      <c r="CN167" s="1">
        <f t="shared" si="293"/>
        <v>0</v>
      </c>
      <c r="CO167" s="1">
        <f t="shared" si="294"/>
        <v>0</v>
      </c>
      <c r="CP167" s="1">
        <f t="shared" si="295"/>
        <v>0</v>
      </c>
      <c r="CQ167" s="1">
        <f t="shared" si="296"/>
        <v>0</v>
      </c>
      <c r="CR167" s="1">
        <f t="shared" si="297"/>
        <v>0</v>
      </c>
      <c r="CS167" s="1">
        <f t="shared" si="298"/>
        <v>0</v>
      </c>
      <c r="CT167" s="1">
        <f t="shared" si="299"/>
        <v>0</v>
      </c>
      <c r="CU167" s="1">
        <f t="shared" si="300"/>
        <v>0</v>
      </c>
      <c r="CV167" s="1">
        <f t="shared" si="301"/>
        <v>0</v>
      </c>
      <c r="CW167" s="1">
        <f t="shared" si="302"/>
        <v>0</v>
      </c>
      <c r="CX167" s="1">
        <f t="shared" si="303"/>
        <v>0</v>
      </c>
      <c r="CY167" s="1">
        <f t="shared" si="304"/>
        <v>0</v>
      </c>
      <c r="CZ167" s="1">
        <f t="shared" si="305"/>
        <v>0</v>
      </c>
      <c r="DA167" s="1">
        <f t="shared" si="306"/>
        <v>0</v>
      </c>
    </row>
    <row r="168" spans="1:105" s="1" customFormat="1" ht="65.25" customHeight="1">
      <c r="A168" s="1383"/>
      <c r="B168" s="255"/>
      <c r="D168" s="968" t="s">
        <v>425</v>
      </c>
      <c r="E168" s="969" t="s">
        <v>88</v>
      </c>
      <c r="F168" s="1068"/>
      <c r="G168" s="970" t="s">
        <v>37</v>
      </c>
      <c r="H168" s="971" t="s">
        <v>220</v>
      </c>
      <c r="I168" s="970" t="s">
        <v>673</v>
      </c>
      <c r="J168" s="971">
        <v>2</v>
      </c>
      <c r="K168" s="971">
        <v>0</v>
      </c>
      <c r="L168" s="971" t="s">
        <v>6190</v>
      </c>
      <c r="M168" s="1000">
        <v>240.74190000000004</v>
      </c>
      <c r="N168" s="973"/>
      <c r="O168" s="973"/>
      <c r="P168" s="973"/>
      <c r="Q168" s="973"/>
      <c r="R168" s="973"/>
      <c r="S168" s="1001"/>
      <c r="T168" s="973"/>
      <c r="U168" s="974"/>
      <c r="V168" s="974"/>
      <c r="W168" s="974"/>
      <c r="X168" s="974"/>
      <c r="Y168" s="974"/>
      <c r="Z168" s="974"/>
      <c r="AA168" s="974"/>
      <c r="AB168" s="976" t="s">
        <v>231</v>
      </c>
      <c r="AC168" s="976" t="s">
        <v>231</v>
      </c>
      <c r="AD168" s="974"/>
      <c r="AE168" s="977">
        <f>M168*N168+M168*O168+M168*P168+M168*Q168+M168*R168+M168*S168+M168*U168+M168*W168+M168*X168+M168*Y168+M168*Z168+M168*AA168+M168*V168+M168*AD168+M168*T168</f>
        <v>0</v>
      </c>
      <c r="AF168" s="978" t="str">
        <f t="shared" si="327"/>
        <v>No</v>
      </c>
      <c r="AG168" s="1017" t="str">
        <f t="shared" si="275"/>
        <v>No</v>
      </c>
      <c r="AH168" s="967" t="str">
        <f t="shared" si="328"/>
        <v>No</v>
      </c>
      <c r="AJ168" s="373">
        <v>2</v>
      </c>
      <c r="AK168" s="374">
        <f t="shared" ref="AK168" si="349">AJ168*N168+AJ168*O168+AJ168*P168+AJ168*Q168+AJ168*R168+AJ168*S168+AJ168*U168+AJ168*W168+AJ168*X168+AJ168*Y168+AJ168*Z168+AJ168*AA168+AJ168*V168+AJ168*AD168+AJ168*T168</f>
        <v>0</v>
      </c>
      <c r="AL168" s="60"/>
      <c r="AM168" s="60"/>
      <c r="AN168" s="634">
        <v>3.85</v>
      </c>
      <c r="AO168" s="596">
        <f t="shared" si="347"/>
        <v>0</v>
      </c>
      <c r="AP168" s="669"/>
      <c r="AQ168" s="271">
        <f t="shared" si="329"/>
        <v>0</v>
      </c>
      <c r="AR168" s="271">
        <f t="shared" si="330"/>
        <v>0</v>
      </c>
      <c r="AS168" s="271">
        <f t="shared" si="331"/>
        <v>0</v>
      </c>
      <c r="AT168" s="271">
        <f t="shared" si="332"/>
        <v>0</v>
      </c>
      <c r="AU168" s="271">
        <f t="shared" si="333"/>
        <v>0</v>
      </c>
      <c r="AV168" s="271">
        <f t="shared" si="334"/>
        <v>0</v>
      </c>
      <c r="AW168" s="271">
        <f t="shared" si="281"/>
        <v>0</v>
      </c>
      <c r="AX168" s="271">
        <f t="shared" si="335"/>
        <v>0</v>
      </c>
      <c r="AY168" s="271">
        <f t="shared" si="336"/>
        <v>0</v>
      </c>
      <c r="AZ168" s="271">
        <f t="shared" si="337"/>
        <v>0</v>
      </c>
      <c r="BA168" s="271">
        <f t="shared" si="338"/>
        <v>0</v>
      </c>
      <c r="BB168" s="271">
        <f t="shared" si="339"/>
        <v>0</v>
      </c>
      <c r="BC168" s="271">
        <f t="shared" si="340"/>
        <v>0</v>
      </c>
      <c r="BD168" s="271">
        <f t="shared" si="341"/>
        <v>0</v>
      </c>
      <c r="BE168" s="504"/>
      <c r="BF168" s="504"/>
      <c r="BG168" s="601">
        <f>AD168*J168</f>
        <v>0</v>
      </c>
      <c r="BH168" s="599">
        <v>2</v>
      </c>
      <c r="BI168" s="271"/>
      <c r="BJ168" s="498">
        <v>11</v>
      </c>
      <c r="BK168" s="151"/>
      <c r="BL168" s="498"/>
      <c r="BM168" s="151"/>
      <c r="BN168" s="498"/>
      <c r="BO168" s="151"/>
      <c r="BP168" s="498"/>
      <c r="BQ168" s="151"/>
      <c r="BR168" s="498"/>
      <c r="BS168" s="151"/>
      <c r="BT168" s="498"/>
      <c r="BU168" s="151"/>
      <c r="BV168" s="498"/>
      <c r="BW168" s="151"/>
      <c r="BX168" s="498"/>
      <c r="BY168" s="151"/>
      <c r="BZ168" s="271"/>
      <c r="CA168" s="1">
        <f t="shared" si="282"/>
        <v>0</v>
      </c>
      <c r="CB168" s="1">
        <f t="shared" si="283"/>
        <v>0</v>
      </c>
      <c r="CC168" s="1">
        <f t="shared" si="284"/>
        <v>0</v>
      </c>
      <c r="CD168" s="1">
        <f t="shared" si="285"/>
        <v>0</v>
      </c>
      <c r="CE168" s="950">
        <f t="shared" si="286"/>
        <v>0</v>
      </c>
      <c r="CF168" s="1">
        <f t="shared" si="287"/>
        <v>0</v>
      </c>
      <c r="CG168" s="1">
        <f t="shared" si="288"/>
        <v>0</v>
      </c>
      <c r="CH168" s="1">
        <f t="shared" si="289"/>
        <v>0</v>
      </c>
      <c r="CJ168" s="1">
        <f t="shared" si="290"/>
        <v>0</v>
      </c>
      <c r="CK168" s="1">
        <f t="shared" si="291"/>
        <v>0</v>
      </c>
      <c r="CM168" s="1">
        <f t="shared" si="292"/>
        <v>0</v>
      </c>
      <c r="CN168" s="1">
        <f t="shared" si="293"/>
        <v>0</v>
      </c>
      <c r="CO168" s="1">
        <f t="shared" si="294"/>
        <v>0</v>
      </c>
      <c r="CP168" s="1">
        <f t="shared" si="295"/>
        <v>0</v>
      </c>
      <c r="CQ168" s="1">
        <f t="shared" si="296"/>
        <v>0</v>
      </c>
      <c r="CR168" s="1">
        <f t="shared" si="297"/>
        <v>0</v>
      </c>
      <c r="CS168" s="1">
        <f t="shared" si="298"/>
        <v>0</v>
      </c>
      <c r="CT168" s="1">
        <f t="shared" si="299"/>
        <v>0</v>
      </c>
      <c r="CU168" s="1">
        <f t="shared" si="300"/>
        <v>0</v>
      </c>
      <c r="CV168" s="1">
        <f t="shared" si="301"/>
        <v>0</v>
      </c>
      <c r="CW168" s="1">
        <f t="shared" si="302"/>
        <v>0</v>
      </c>
      <c r="CX168" s="1">
        <f t="shared" si="303"/>
        <v>0</v>
      </c>
      <c r="CY168" s="1">
        <f t="shared" si="304"/>
        <v>0</v>
      </c>
      <c r="CZ168" s="1">
        <f t="shared" si="305"/>
        <v>0</v>
      </c>
      <c r="DA168" s="1">
        <f t="shared" si="306"/>
        <v>0</v>
      </c>
    </row>
    <row r="169" spans="1:105" s="1" customFormat="1" ht="65.25" customHeight="1">
      <c r="A169" s="1383"/>
      <c r="B169" s="255"/>
      <c r="D169" s="440" t="s">
        <v>593</v>
      </c>
      <c r="E169" s="704"/>
      <c r="F169" s="1071"/>
      <c r="G169" s="158" t="s">
        <v>1</v>
      </c>
      <c r="H169" s="60" t="s">
        <v>220</v>
      </c>
      <c r="I169" s="158" t="s">
        <v>613</v>
      </c>
      <c r="J169" s="60">
        <v>1</v>
      </c>
      <c r="K169" s="60">
        <v>0</v>
      </c>
      <c r="L169" s="60" t="s">
        <v>6190</v>
      </c>
      <c r="M169" s="885">
        <v>229.27800000000002</v>
      </c>
      <c r="N169" s="159"/>
      <c r="O169" s="159"/>
      <c r="P169" s="159"/>
      <c r="Q169" s="159"/>
      <c r="R169" s="159"/>
      <c r="S169" s="215"/>
      <c r="T169" s="159"/>
      <c r="U169" s="160"/>
      <c r="V169" s="160"/>
      <c r="W169" s="160"/>
      <c r="X169" s="160"/>
      <c r="Y169" s="160"/>
      <c r="Z169" s="160"/>
      <c r="AA169" s="160"/>
      <c r="AB169" s="605"/>
      <c r="AC169" s="605"/>
      <c r="AD169" s="837" t="s">
        <v>231</v>
      </c>
      <c r="AE169" s="161">
        <f>M169*N169+M169*O169+M169*P169+M169*Q169+M169*R169+M169*S169+M169*U169+M169*W169+M169*X169+M169*Y169+M169*Z169+M169*AA169+M169*V169+(M169*AB169*1.1)+(M169*AC169*1.1)+M169*T169</f>
        <v>0</v>
      </c>
      <c r="AF169" s="187" t="str">
        <f t="shared" si="327"/>
        <v>No</v>
      </c>
      <c r="AG169" s="246" t="str">
        <f t="shared" si="275"/>
        <v>No</v>
      </c>
      <c r="AH169" s="163" t="str">
        <f t="shared" si="328"/>
        <v>No</v>
      </c>
      <c r="AJ169" s="373">
        <v>1</v>
      </c>
      <c r="AK169" s="372">
        <f t="shared" si="278"/>
        <v>0</v>
      </c>
      <c r="AL169" s="60"/>
      <c r="AM169" s="60"/>
      <c r="AN169" s="634">
        <v>1.85</v>
      </c>
      <c r="AO169" s="596">
        <f t="shared" si="347"/>
        <v>0</v>
      </c>
      <c r="AP169" s="669"/>
      <c r="AQ169" s="271">
        <f t="shared" si="329"/>
        <v>0</v>
      </c>
      <c r="AR169" s="271">
        <f t="shared" si="330"/>
        <v>0</v>
      </c>
      <c r="AS169" s="271">
        <f t="shared" si="331"/>
        <v>0</v>
      </c>
      <c r="AT169" s="271">
        <f t="shared" si="332"/>
        <v>0</v>
      </c>
      <c r="AU169" s="271">
        <f t="shared" si="333"/>
        <v>0</v>
      </c>
      <c r="AV169" s="271">
        <f t="shared" si="334"/>
        <v>0</v>
      </c>
      <c r="AW169" s="271">
        <f t="shared" si="281"/>
        <v>0</v>
      </c>
      <c r="AX169" s="271">
        <f t="shared" si="335"/>
        <v>0</v>
      </c>
      <c r="AY169" s="271">
        <f t="shared" si="336"/>
        <v>0</v>
      </c>
      <c r="AZ169" s="271">
        <f t="shared" si="337"/>
        <v>0</v>
      </c>
      <c r="BA169" s="271">
        <f t="shared" si="338"/>
        <v>0</v>
      </c>
      <c r="BB169" s="271">
        <f t="shared" si="339"/>
        <v>0</v>
      </c>
      <c r="BC169" s="271">
        <f t="shared" si="340"/>
        <v>0</v>
      </c>
      <c r="BD169" s="271">
        <f t="shared" si="341"/>
        <v>0</v>
      </c>
      <c r="BE169" s="504">
        <f>AB169*J169</f>
        <v>0</v>
      </c>
      <c r="BF169" s="504">
        <f>AC169*J169</f>
        <v>0</v>
      </c>
      <c r="BG169" s="601"/>
      <c r="BH169" s="599">
        <v>1</v>
      </c>
      <c r="BI169" s="271"/>
      <c r="BJ169" s="498">
        <v>8</v>
      </c>
      <c r="BK169" s="60"/>
      <c r="BL169" s="498"/>
      <c r="BM169" s="60"/>
      <c r="BN169" s="498"/>
      <c r="BO169" s="60"/>
      <c r="BP169" s="498"/>
      <c r="BQ169" s="60"/>
      <c r="BR169" s="498"/>
      <c r="BS169" s="60"/>
      <c r="BT169" s="498"/>
      <c r="BU169" s="60"/>
      <c r="BV169" s="498"/>
      <c r="BW169" s="60"/>
      <c r="BX169" s="498"/>
      <c r="BY169" s="60"/>
      <c r="BZ169" s="271"/>
      <c r="CA169" s="1">
        <f t="shared" si="282"/>
        <v>0</v>
      </c>
      <c r="CB169" s="1">
        <f t="shared" si="283"/>
        <v>0</v>
      </c>
      <c r="CC169" s="1">
        <f t="shared" si="284"/>
        <v>0</v>
      </c>
      <c r="CD169" s="1">
        <f t="shared" si="285"/>
        <v>0</v>
      </c>
      <c r="CE169" s="950">
        <f t="shared" si="286"/>
        <v>0</v>
      </c>
      <c r="CF169" s="1">
        <f t="shared" si="287"/>
        <v>0</v>
      </c>
      <c r="CG169" s="1">
        <f t="shared" si="288"/>
        <v>0</v>
      </c>
      <c r="CH169" s="1">
        <f t="shared" si="289"/>
        <v>0</v>
      </c>
      <c r="CJ169" s="1">
        <f t="shared" si="290"/>
        <v>0</v>
      </c>
      <c r="CK169" s="1">
        <f t="shared" si="291"/>
        <v>0</v>
      </c>
      <c r="CM169" s="1">
        <f t="shared" si="292"/>
        <v>0</v>
      </c>
      <c r="CN169" s="1">
        <f t="shared" si="293"/>
        <v>0</v>
      </c>
      <c r="CO169" s="1">
        <f t="shared" si="294"/>
        <v>0</v>
      </c>
      <c r="CP169" s="1">
        <f t="shared" si="295"/>
        <v>0</v>
      </c>
      <c r="CQ169" s="1">
        <f t="shared" si="296"/>
        <v>0</v>
      </c>
      <c r="CR169" s="1">
        <f t="shared" si="297"/>
        <v>0</v>
      </c>
      <c r="CS169" s="1">
        <f t="shared" si="298"/>
        <v>0</v>
      </c>
      <c r="CT169" s="1">
        <f t="shared" si="299"/>
        <v>0</v>
      </c>
      <c r="CU169" s="1">
        <f t="shared" si="300"/>
        <v>0</v>
      </c>
      <c r="CV169" s="1">
        <f t="shared" si="301"/>
        <v>0</v>
      </c>
      <c r="CW169" s="1">
        <f t="shared" si="302"/>
        <v>0</v>
      </c>
      <c r="CX169" s="1">
        <f t="shared" si="303"/>
        <v>0</v>
      </c>
      <c r="CY169" s="1">
        <f t="shared" si="304"/>
        <v>0</v>
      </c>
      <c r="CZ169" s="1">
        <f t="shared" si="305"/>
        <v>0</v>
      </c>
      <c r="DA169" s="1">
        <f t="shared" si="306"/>
        <v>0</v>
      </c>
    </row>
    <row r="170" spans="1:105" s="1" customFormat="1" ht="65.25" customHeight="1">
      <c r="A170" s="1383"/>
      <c r="B170" s="255"/>
      <c r="D170" s="440" t="s">
        <v>600</v>
      </c>
      <c r="E170" s="704" t="s">
        <v>88</v>
      </c>
      <c r="F170" s="1071"/>
      <c r="G170" s="158" t="s">
        <v>1</v>
      </c>
      <c r="H170" s="60" t="s">
        <v>220</v>
      </c>
      <c r="I170" s="158" t="s">
        <v>613</v>
      </c>
      <c r="J170" s="60">
        <v>1</v>
      </c>
      <c r="K170" s="60">
        <v>0</v>
      </c>
      <c r="L170" s="158" t="s">
        <v>6190</v>
      </c>
      <c r="M170" s="885">
        <v>286.59750000000003</v>
      </c>
      <c r="N170" s="159"/>
      <c r="O170" s="159"/>
      <c r="P170" s="159"/>
      <c r="Q170" s="159"/>
      <c r="R170" s="159"/>
      <c r="S170" s="215"/>
      <c r="T170" s="159"/>
      <c r="U170" s="160"/>
      <c r="V170" s="160"/>
      <c r="W170" s="160"/>
      <c r="X170" s="160"/>
      <c r="Y170" s="160"/>
      <c r="Z170" s="160"/>
      <c r="AA170" s="160"/>
      <c r="AB170" s="837" t="s">
        <v>231</v>
      </c>
      <c r="AC170" s="837" t="s">
        <v>231</v>
      </c>
      <c r="AD170" s="160"/>
      <c r="AE170" s="161">
        <f>M170*N170+M170*O170+M170*P170+M170*Q170+M170*R170+M170*S170+M170*U170+M170*W170+M170*X170+M170*Y170+M170*Z170+M170*AA170+M170*V170+M170*AD170+M170*T170</f>
        <v>0</v>
      </c>
      <c r="AF170" s="187" t="str">
        <f t="shared" si="327"/>
        <v>No</v>
      </c>
      <c r="AG170" s="246" t="str">
        <f t="shared" si="275"/>
        <v>No</v>
      </c>
      <c r="AH170" s="163" t="str">
        <f t="shared" si="328"/>
        <v>No</v>
      </c>
      <c r="AJ170" s="373">
        <v>1</v>
      </c>
      <c r="AK170" s="374">
        <f t="shared" ref="AK170" si="350">AJ170*N170+AJ170*O170+AJ170*P170+AJ170*Q170+AJ170*R170+AJ170*S170+AJ170*U170+AJ170*W170+AJ170*X170+AJ170*Y170+AJ170*Z170+AJ170*AA170+AJ170*V170+AJ170*AD170+AJ170*T170</f>
        <v>0</v>
      </c>
      <c r="AL170" s="60"/>
      <c r="AM170" s="60"/>
      <c r="AN170" s="634">
        <v>1.85</v>
      </c>
      <c r="AO170" s="596">
        <f t="shared" si="347"/>
        <v>0</v>
      </c>
      <c r="AP170" s="669"/>
      <c r="AQ170" s="271">
        <f t="shared" si="329"/>
        <v>0</v>
      </c>
      <c r="AR170" s="271">
        <f t="shared" si="330"/>
        <v>0</v>
      </c>
      <c r="AS170" s="271">
        <f t="shared" si="331"/>
        <v>0</v>
      </c>
      <c r="AT170" s="271">
        <f t="shared" si="332"/>
        <v>0</v>
      </c>
      <c r="AU170" s="271">
        <f t="shared" si="333"/>
        <v>0</v>
      </c>
      <c r="AV170" s="271">
        <f t="shared" si="334"/>
        <v>0</v>
      </c>
      <c r="AW170" s="271">
        <f t="shared" si="281"/>
        <v>0</v>
      </c>
      <c r="AX170" s="271">
        <f t="shared" si="335"/>
        <v>0</v>
      </c>
      <c r="AY170" s="271">
        <f t="shared" si="336"/>
        <v>0</v>
      </c>
      <c r="AZ170" s="271">
        <f t="shared" si="337"/>
        <v>0</v>
      </c>
      <c r="BA170" s="271">
        <f t="shared" si="338"/>
        <v>0</v>
      </c>
      <c r="BB170" s="271">
        <f t="shared" si="339"/>
        <v>0</v>
      </c>
      <c r="BC170" s="271">
        <f t="shared" si="340"/>
        <v>0</v>
      </c>
      <c r="BD170" s="271">
        <f t="shared" si="341"/>
        <v>0</v>
      </c>
      <c r="BE170" s="504"/>
      <c r="BF170" s="504"/>
      <c r="BG170" s="601">
        <f>AD170*J170</f>
        <v>0</v>
      </c>
      <c r="BH170" s="599">
        <v>1</v>
      </c>
      <c r="BI170" s="271"/>
      <c r="BJ170" s="498">
        <v>8</v>
      </c>
      <c r="BK170" s="60"/>
      <c r="BL170" s="498"/>
      <c r="BM170" s="60"/>
      <c r="BN170" s="498"/>
      <c r="BO170" s="60"/>
      <c r="BP170" s="498"/>
      <c r="BQ170" s="60"/>
      <c r="BR170" s="498"/>
      <c r="BS170" s="60"/>
      <c r="BT170" s="498"/>
      <c r="BU170" s="60"/>
      <c r="BV170" s="498"/>
      <c r="BW170" s="60"/>
      <c r="BX170" s="498"/>
      <c r="BY170" s="60"/>
      <c r="BZ170" s="271"/>
      <c r="CA170" s="1">
        <f t="shared" si="282"/>
        <v>0</v>
      </c>
      <c r="CB170" s="1">
        <f t="shared" si="283"/>
        <v>0</v>
      </c>
      <c r="CC170" s="1">
        <f t="shared" si="284"/>
        <v>0</v>
      </c>
      <c r="CD170" s="1">
        <f t="shared" si="285"/>
        <v>0</v>
      </c>
      <c r="CE170" s="950">
        <f t="shared" si="286"/>
        <v>0</v>
      </c>
      <c r="CF170" s="1">
        <f t="shared" si="287"/>
        <v>0</v>
      </c>
      <c r="CG170" s="1">
        <f t="shared" si="288"/>
        <v>0</v>
      </c>
      <c r="CH170" s="1">
        <f t="shared" si="289"/>
        <v>0</v>
      </c>
      <c r="CJ170" s="1">
        <f t="shared" si="290"/>
        <v>0</v>
      </c>
      <c r="CK170" s="1">
        <f t="shared" si="291"/>
        <v>0</v>
      </c>
      <c r="CM170" s="1">
        <f t="shared" si="292"/>
        <v>0</v>
      </c>
      <c r="CN170" s="1">
        <f t="shared" si="293"/>
        <v>0</v>
      </c>
      <c r="CO170" s="1">
        <f t="shared" si="294"/>
        <v>0</v>
      </c>
      <c r="CP170" s="1">
        <f t="shared" si="295"/>
        <v>0</v>
      </c>
      <c r="CQ170" s="1">
        <f t="shared" si="296"/>
        <v>0</v>
      </c>
      <c r="CR170" s="1">
        <f t="shared" si="297"/>
        <v>0</v>
      </c>
      <c r="CS170" s="1">
        <f t="shared" si="298"/>
        <v>0</v>
      </c>
      <c r="CT170" s="1">
        <f t="shared" si="299"/>
        <v>0</v>
      </c>
      <c r="CU170" s="1">
        <f t="shared" si="300"/>
        <v>0</v>
      </c>
      <c r="CV170" s="1">
        <f t="shared" si="301"/>
        <v>0</v>
      </c>
      <c r="CW170" s="1">
        <f t="shared" si="302"/>
        <v>0</v>
      </c>
      <c r="CX170" s="1">
        <f t="shared" si="303"/>
        <v>0</v>
      </c>
      <c r="CY170" s="1">
        <f t="shared" si="304"/>
        <v>0</v>
      </c>
      <c r="CZ170" s="1">
        <f t="shared" si="305"/>
        <v>0</v>
      </c>
      <c r="DA170" s="1">
        <f t="shared" si="306"/>
        <v>0</v>
      </c>
    </row>
    <row r="171" spans="1:105" s="1" customFormat="1" ht="65.25" customHeight="1">
      <c r="A171" s="1383"/>
      <c r="B171" s="255"/>
      <c r="D171" s="968" t="s">
        <v>599</v>
      </c>
      <c r="E171" s="969"/>
      <c r="F171" s="1068"/>
      <c r="G171" s="970" t="s">
        <v>37</v>
      </c>
      <c r="H171" s="971" t="s">
        <v>158</v>
      </c>
      <c r="I171" s="970" t="s">
        <v>674</v>
      </c>
      <c r="J171" s="971">
        <v>3</v>
      </c>
      <c r="K171" s="971">
        <v>0</v>
      </c>
      <c r="L171" s="971" t="s">
        <v>6190</v>
      </c>
      <c r="M171" s="1000">
        <v>320.98920000000004</v>
      </c>
      <c r="N171" s="973"/>
      <c r="O171" s="973"/>
      <c r="P171" s="973"/>
      <c r="Q171" s="973"/>
      <c r="R171" s="973"/>
      <c r="S171" s="1001"/>
      <c r="T171" s="973"/>
      <c r="U171" s="974"/>
      <c r="V171" s="974"/>
      <c r="W171" s="974"/>
      <c r="X171" s="974"/>
      <c r="Y171" s="974"/>
      <c r="Z171" s="974"/>
      <c r="AA171" s="974"/>
      <c r="AB171" s="997"/>
      <c r="AC171" s="997"/>
      <c r="AD171" s="976" t="s">
        <v>231</v>
      </c>
      <c r="AE171" s="977">
        <f>M171*N171+M171*O171+M171*P171+M171*Q171+M171*R171+M171*S171+M171*U171+M171*W171+M171*X171+M171*Y171+M171*Z171+M171*AA171+M171*V171+(M171*AB171*1.1)+(M171*AC171*1.1)+M171*T171</f>
        <v>0</v>
      </c>
      <c r="AF171" s="978" t="str">
        <f t="shared" si="327"/>
        <v>No</v>
      </c>
      <c r="AG171" s="1017" t="str">
        <f t="shared" si="275"/>
        <v>No</v>
      </c>
      <c r="AH171" s="967" t="str">
        <f t="shared" si="328"/>
        <v>No</v>
      </c>
      <c r="AJ171" s="373">
        <v>2</v>
      </c>
      <c r="AK171" s="372">
        <f t="shared" si="278"/>
        <v>0</v>
      </c>
      <c r="AL171" s="60"/>
      <c r="AM171" s="60"/>
      <c r="AN171" s="634">
        <v>1.95</v>
      </c>
      <c r="AO171" s="596">
        <f t="shared" si="347"/>
        <v>0</v>
      </c>
      <c r="AP171" s="669"/>
      <c r="AQ171" s="271">
        <f t="shared" si="329"/>
        <v>0</v>
      </c>
      <c r="AR171" s="271">
        <f t="shared" si="330"/>
        <v>0</v>
      </c>
      <c r="AS171" s="271">
        <f t="shared" si="331"/>
        <v>0</v>
      </c>
      <c r="AT171" s="271">
        <f t="shared" si="332"/>
        <v>0</v>
      </c>
      <c r="AU171" s="271">
        <f t="shared" si="333"/>
        <v>0</v>
      </c>
      <c r="AV171" s="271">
        <f t="shared" si="334"/>
        <v>0</v>
      </c>
      <c r="AW171" s="271">
        <f t="shared" si="281"/>
        <v>0</v>
      </c>
      <c r="AX171" s="271">
        <f t="shared" si="335"/>
        <v>0</v>
      </c>
      <c r="AY171" s="271">
        <f t="shared" si="336"/>
        <v>0</v>
      </c>
      <c r="AZ171" s="271">
        <f t="shared" si="337"/>
        <v>0</v>
      </c>
      <c r="BA171" s="271">
        <f t="shared" si="338"/>
        <v>0</v>
      </c>
      <c r="BB171" s="271">
        <f t="shared" si="339"/>
        <v>0</v>
      </c>
      <c r="BC171" s="271">
        <f t="shared" si="340"/>
        <v>0</v>
      </c>
      <c r="BD171" s="271">
        <f t="shared" si="341"/>
        <v>0</v>
      </c>
      <c r="BE171" s="504">
        <f>AB171*J171</f>
        <v>0</v>
      </c>
      <c r="BF171" s="504">
        <f>AC171*J171</f>
        <v>0</v>
      </c>
      <c r="BG171" s="601"/>
      <c r="BH171" s="599">
        <v>2</v>
      </c>
      <c r="BI171" s="271"/>
      <c r="BJ171" s="498">
        <v>7</v>
      </c>
      <c r="BK171" s="151"/>
      <c r="BL171" s="498"/>
      <c r="BM171" s="151"/>
      <c r="BN171" s="498"/>
      <c r="BO171" s="151"/>
      <c r="BP171" s="498"/>
      <c r="BQ171" s="151"/>
      <c r="BR171" s="498"/>
      <c r="BS171" s="151"/>
      <c r="BT171" s="498"/>
      <c r="BU171" s="151"/>
      <c r="BV171" s="498"/>
      <c r="BW171" s="151"/>
      <c r="BX171" s="498"/>
      <c r="BY171" s="151"/>
      <c r="BZ171" s="271"/>
      <c r="CA171" s="1">
        <f t="shared" si="282"/>
        <v>0</v>
      </c>
      <c r="CB171" s="1">
        <f t="shared" si="283"/>
        <v>0</v>
      </c>
      <c r="CC171" s="1">
        <f t="shared" si="284"/>
        <v>0</v>
      </c>
      <c r="CD171" s="1">
        <f t="shared" si="285"/>
        <v>0</v>
      </c>
      <c r="CE171" s="950">
        <f t="shared" si="286"/>
        <v>0</v>
      </c>
      <c r="CF171" s="1">
        <f t="shared" si="287"/>
        <v>0</v>
      </c>
      <c r="CG171" s="1">
        <f t="shared" si="288"/>
        <v>0</v>
      </c>
      <c r="CH171" s="1">
        <f t="shared" si="289"/>
        <v>0</v>
      </c>
      <c r="CJ171" s="1">
        <f t="shared" si="290"/>
        <v>0</v>
      </c>
      <c r="CK171" s="1">
        <f t="shared" si="291"/>
        <v>0</v>
      </c>
      <c r="CM171" s="1">
        <f t="shared" si="292"/>
        <v>0</v>
      </c>
      <c r="CN171" s="1">
        <f t="shared" si="293"/>
        <v>0</v>
      </c>
      <c r="CO171" s="1">
        <f t="shared" si="294"/>
        <v>0</v>
      </c>
      <c r="CP171" s="1">
        <f t="shared" si="295"/>
        <v>0</v>
      </c>
      <c r="CQ171" s="1">
        <f t="shared" si="296"/>
        <v>0</v>
      </c>
      <c r="CR171" s="1">
        <f t="shared" si="297"/>
        <v>0</v>
      </c>
      <c r="CS171" s="1">
        <f t="shared" si="298"/>
        <v>0</v>
      </c>
      <c r="CT171" s="1">
        <f t="shared" si="299"/>
        <v>0</v>
      </c>
      <c r="CU171" s="1">
        <f t="shared" si="300"/>
        <v>0</v>
      </c>
      <c r="CV171" s="1">
        <f t="shared" si="301"/>
        <v>0</v>
      </c>
      <c r="CW171" s="1">
        <f t="shared" si="302"/>
        <v>0</v>
      </c>
      <c r="CX171" s="1">
        <f t="shared" si="303"/>
        <v>0</v>
      </c>
      <c r="CY171" s="1">
        <f t="shared" si="304"/>
        <v>0</v>
      </c>
      <c r="CZ171" s="1">
        <f t="shared" si="305"/>
        <v>0</v>
      </c>
      <c r="DA171" s="1">
        <f t="shared" si="306"/>
        <v>0</v>
      </c>
    </row>
    <row r="172" spans="1:105" s="1" customFormat="1" ht="65.25" customHeight="1">
      <c r="A172" s="1383"/>
      <c r="B172" s="245"/>
      <c r="D172" s="968" t="s">
        <v>594</v>
      </c>
      <c r="E172" s="969" t="s">
        <v>88</v>
      </c>
      <c r="F172" s="1068"/>
      <c r="G172" s="970" t="s">
        <v>37</v>
      </c>
      <c r="H172" s="971" t="s">
        <v>158</v>
      </c>
      <c r="I172" s="970" t="s">
        <v>674</v>
      </c>
      <c r="J172" s="971">
        <v>3</v>
      </c>
      <c r="K172" s="971">
        <v>0</v>
      </c>
      <c r="L172" s="971" t="s">
        <v>6190</v>
      </c>
      <c r="M172" s="1000">
        <v>401.23650000000004</v>
      </c>
      <c r="N172" s="973"/>
      <c r="O172" s="973"/>
      <c r="P172" s="973"/>
      <c r="Q172" s="973"/>
      <c r="R172" s="973"/>
      <c r="S172" s="1001"/>
      <c r="T172" s="973"/>
      <c r="U172" s="974"/>
      <c r="V172" s="974"/>
      <c r="W172" s="974"/>
      <c r="X172" s="974"/>
      <c r="Y172" s="974"/>
      <c r="Z172" s="974"/>
      <c r="AA172" s="974"/>
      <c r="AB172" s="976" t="s">
        <v>231</v>
      </c>
      <c r="AC172" s="976" t="s">
        <v>231</v>
      </c>
      <c r="AD172" s="974"/>
      <c r="AE172" s="977">
        <f>M172*N172+M172*O172+M172*P172+M172*Q172+M172*R172+M172*S172+M172*U172+M172*W172+M172*X172+M172*Y172+M172*Z172+M172*AA172+M172*V172+M172*AD172+M172*T172</f>
        <v>0</v>
      </c>
      <c r="AF172" s="978" t="str">
        <f t="shared" si="327"/>
        <v>No</v>
      </c>
      <c r="AG172" s="1017" t="str">
        <f t="shared" si="275"/>
        <v>No</v>
      </c>
      <c r="AH172" s="967" t="str">
        <f t="shared" si="328"/>
        <v>No</v>
      </c>
      <c r="AJ172" s="373">
        <v>2</v>
      </c>
      <c r="AK172" s="374">
        <f t="shared" ref="AK172" si="351">AJ172*N172+AJ172*O172+AJ172*P172+AJ172*Q172+AJ172*R172+AJ172*S172+AJ172*U172+AJ172*W172+AJ172*X172+AJ172*Y172+AJ172*Z172+AJ172*AA172+AJ172*V172+AJ172*AD172+AJ172*T172</f>
        <v>0</v>
      </c>
      <c r="AL172" s="60"/>
      <c r="AM172" s="60"/>
      <c r="AN172" s="634">
        <v>1.95</v>
      </c>
      <c r="AO172" s="596">
        <f t="shared" si="347"/>
        <v>0</v>
      </c>
      <c r="AP172" s="669"/>
      <c r="AQ172" s="271">
        <f t="shared" si="329"/>
        <v>0</v>
      </c>
      <c r="AR172" s="271">
        <f t="shared" si="330"/>
        <v>0</v>
      </c>
      <c r="AS172" s="271">
        <f t="shared" si="331"/>
        <v>0</v>
      </c>
      <c r="AT172" s="271">
        <f t="shared" si="332"/>
        <v>0</v>
      </c>
      <c r="AU172" s="271">
        <f t="shared" si="333"/>
        <v>0</v>
      </c>
      <c r="AV172" s="271">
        <f t="shared" si="334"/>
        <v>0</v>
      </c>
      <c r="AW172" s="271">
        <f t="shared" si="281"/>
        <v>0</v>
      </c>
      <c r="AX172" s="271">
        <f t="shared" si="335"/>
        <v>0</v>
      </c>
      <c r="AY172" s="271">
        <f t="shared" si="336"/>
        <v>0</v>
      </c>
      <c r="AZ172" s="271">
        <f t="shared" si="337"/>
        <v>0</v>
      </c>
      <c r="BA172" s="271">
        <f t="shared" si="338"/>
        <v>0</v>
      </c>
      <c r="BB172" s="271">
        <f t="shared" si="339"/>
        <v>0</v>
      </c>
      <c r="BC172" s="271">
        <f t="shared" si="340"/>
        <v>0</v>
      </c>
      <c r="BD172" s="271">
        <f t="shared" si="341"/>
        <v>0</v>
      </c>
      <c r="BE172" s="504"/>
      <c r="BF172" s="504"/>
      <c r="BG172" s="601">
        <f>AD172*J172</f>
        <v>0</v>
      </c>
      <c r="BH172" s="599">
        <v>2</v>
      </c>
      <c r="BI172" s="271"/>
      <c r="BJ172" s="498">
        <v>7</v>
      </c>
      <c r="BK172" s="151"/>
      <c r="BL172" s="498"/>
      <c r="BM172" s="151"/>
      <c r="BN172" s="498"/>
      <c r="BO172" s="151"/>
      <c r="BP172" s="498"/>
      <c r="BQ172" s="151"/>
      <c r="BR172" s="498"/>
      <c r="BS172" s="151"/>
      <c r="BT172" s="498"/>
      <c r="BU172" s="151"/>
      <c r="BV172" s="498"/>
      <c r="BW172" s="151"/>
      <c r="BX172" s="498"/>
      <c r="BY172" s="151"/>
      <c r="BZ172" s="271"/>
      <c r="CA172" s="1">
        <f t="shared" si="282"/>
        <v>0</v>
      </c>
      <c r="CB172" s="1">
        <f t="shared" si="283"/>
        <v>0</v>
      </c>
      <c r="CC172" s="1">
        <f t="shared" si="284"/>
        <v>0</v>
      </c>
      <c r="CD172" s="1">
        <f t="shared" si="285"/>
        <v>0</v>
      </c>
      <c r="CE172" s="950">
        <f t="shared" si="286"/>
        <v>0</v>
      </c>
      <c r="CF172" s="1">
        <f t="shared" si="287"/>
        <v>0</v>
      </c>
      <c r="CG172" s="1">
        <f t="shared" si="288"/>
        <v>0</v>
      </c>
      <c r="CH172" s="1">
        <f t="shared" si="289"/>
        <v>0</v>
      </c>
      <c r="CJ172" s="1">
        <f t="shared" si="290"/>
        <v>0</v>
      </c>
      <c r="CK172" s="1">
        <f t="shared" si="291"/>
        <v>0</v>
      </c>
      <c r="CM172" s="1">
        <f t="shared" si="292"/>
        <v>0</v>
      </c>
      <c r="CN172" s="1">
        <f t="shared" si="293"/>
        <v>0</v>
      </c>
      <c r="CO172" s="1">
        <f t="shared" si="294"/>
        <v>0</v>
      </c>
      <c r="CP172" s="1">
        <f t="shared" si="295"/>
        <v>0</v>
      </c>
      <c r="CQ172" s="1">
        <f t="shared" si="296"/>
        <v>0</v>
      </c>
      <c r="CR172" s="1">
        <f t="shared" si="297"/>
        <v>0</v>
      </c>
      <c r="CS172" s="1">
        <f t="shared" si="298"/>
        <v>0</v>
      </c>
      <c r="CT172" s="1">
        <f t="shared" si="299"/>
        <v>0</v>
      </c>
      <c r="CU172" s="1">
        <f t="shared" si="300"/>
        <v>0</v>
      </c>
      <c r="CV172" s="1">
        <f t="shared" si="301"/>
        <v>0</v>
      </c>
      <c r="CW172" s="1">
        <f t="shared" si="302"/>
        <v>0</v>
      </c>
      <c r="CX172" s="1">
        <f t="shared" si="303"/>
        <v>0</v>
      </c>
      <c r="CY172" s="1">
        <f t="shared" si="304"/>
        <v>0</v>
      </c>
      <c r="CZ172" s="1">
        <f t="shared" si="305"/>
        <v>0</v>
      </c>
      <c r="DA172" s="1">
        <f t="shared" si="306"/>
        <v>0</v>
      </c>
    </row>
    <row r="173" spans="1:105" s="1" customFormat="1" ht="65.25" customHeight="1">
      <c r="A173" s="1383"/>
      <c r="B173" s="245"/>
      <c r="D173" s="440" t="s">
        <v>426</v>
      </c>
      <c r="E173" s="704"/>
      <c r="F173" s="1071"/>
      <c r="G173" s="158" t="s">
        <v>37</v>
      </c>
      <c r="H173" s="60" t="s">
        <v>158</v>
      </c>
      <c r="I173" s="1396" t="s">
        <v>4764</v>
      </c>
      <c r="J173" s="60">
        <v>7</v>
      </c>
      <c r="K173" s="60">
        <v>0</v>
      </c>
      <c r="L173" s="60" t="s">
        <v>6190</v>
      </c>
      <c r="M173" s="885">
        <v>447.09210000000007</v>
      </c>
      <c r="N173" s="159"/>
      <c r="O173" s="159"/>
      <c r="P173" s="159"/>
      <c r="Q173" s="159"/>
      <c r="R173" s="159"/>
      <c r="S173" s="215"/>
      <c r="T173" s="159"/>
      <c r="U173" s="160"/>
      <c r="V173" s="160"/>
      <c r="W173" s="160"/>
      <c r="X173" s="160"/>
      <c r="Y173" s="160"/>
      <c r="Z173" s="160"/>
      <c r="AA173" s="160"/>
      <c r="AB173" s="605"/>
      <c r="AC173" s="605"/>
      <c r="AD173" s="837" t="s">
        <v>231</v>
      </c>
      <c r="AE173" s="161">
        <f>M173*N173+M173*O173+M173*P173+M173*Q173+M173*R173+M173*S173+M173*U173+M173*W173+M173*X173+M173*Y173+M173*Z173+M173*AA173+M173*V173+(M173*AB173*1.1)+(M173*AC173*1.1)+M173*T173</f>
        <v>0</v>
      </c>
      <c r="AF173" s="162" t="str">
        <f t="shared" si="327"/>
        <v>No</v>
      </c>
      <c r="AG173" s="246" t="str">
        <f t="shared" si="275"/>
        <v>No</v>
      </c>
      <c r="AH173" s="163" t="str">
        <f t="shared" si="328"/>
        <v>No</v>
      </c>
      <c r="AJ173" s="373">
        <v>7</v>
      </c>
      <c r="AK173" s="372">
        <f t="shared" si="278"/>
        <v>0</v>
      </c>
      <c r="AL173" s="60"/>
      <c r="AM173" s="60"/>
      <c r="AN173" s="634">
        <v>4.9000000000000004</v>
      </c>
      <c r="AO173" s="596">
        <f t="shared" si="347"/>
        <v>0</v>
      </c>
      <c r="AP173" s="669"/>
      <c r="AQ173" s="271">
        <f t="shared" si="329"/>
        <v>0</v>
      </c>
      <c r="AR173" s="271">
        <f t="shared" si="330"/>
        <v>0</v>
      </c>
      <c r="AS173" s="271">
        <f t="shared" si="331"/>
        <v>0</v>
      </c>
      <c r="AT173" s="271">
        <f t="shared" si="332"/>
        <v>0</v>
      </c>
      <c r="AU173" s="271">
        <f t="shared" si="333"/>
        <v>0</v>
      </c>
      <c r="AV173" s="271">
        <f t="shared" si="334"/>
        <v>0</v>
      </c>
      <c r="AW173" s="271">
        <f t="shared" si="281"/>
        <v>0</v>
      </c>
      <c r="AX173" s="271">
        <f t="shared" si="335"/>
        <v>0</v>
      </c>
      <c r="AY173" s="271">
        <f t="shared" si="336"/>
        <v>0</v>
      </c>
      <c r="AZ173" s="271">
        <f t="shared" si="337"/>
        <v>0</v>
      </c>
      <c r="BA173" s="271">
        <f t="shared" si="338"/>
        <v>0</v>
      </c>
      <c r="BB173" s="271">
        <f t="shared" si="339"/>
        <v>0</v>
      </c>
      <c r="BC173" s="271">
        <f t="shared" si="340"/>
        <v>0</v>
      </c>
      <c r="BD173" s="271">
        <f t="shared" si="341"/>
        <v>0</v>
      </c>
      <c r="BE173" s="504">
        <f>AB173*J173</f>
        <v>0</v>
      </c>
      <c r="BF173" s="504">
        <f>AC173*J173</f>
        <v>0</v>
      </c>
      <c r="BG173" s="601"/>
      <c r="BH173" s="599">
        <v>5</v>
      </c>
      <c r="BI173" s="271"/>
      <c r="BJ173" s="498">
        <v>26</v>
      </c>
      <c r="BK173" s="60"/>
      <c r="BL173" s="498"/>
      <c r="BM173" s="60"/>
      <c r="BN173" s="498"/>
      <c r="BO173" s="60"/>
      <c r="BP173" s="498"/>
      <c r="BQ173" s="60"/>
      <c r="BR173" s="498"/>
      <c r="BS173" s="60"/>
      <c r="BT173" s="498"/>
      <c r="BU173" s="60"/>
      <c r="BV173" s="498"/>
      <c r="BW173" s="60"/>
      <c r="BX173" s="498"/>
      <c r="BY173" s="60"/>
      <c r="BZ173" s="271"/>
      <c r="CA173" s="1">
        <f t="shared" si="282"/>
        <v>0</v>
      </c>
      <c r="CB173" s="1">
        <f t="shared" si="283"/>
        <v>0</v>
      </c>
      <c r="CC173" s="1">
        <f t="shared" si="284"/>
        <v>0</v>
      </c>
      <c r="CD173" s="1">
        <f t="shared" si="285"/>
        <v>0</v>
      </c>
      <c r="CE173" s="950">
        <f t="shared" si="286"/>
        <v>0</v>
      </c>
      <c r="CF173" s="1">
        <f t="shared" si="287"/>
        <v>0</v>
      </c>
      <c r="CG173" s="1">
        <f t="shared" si="288"/>
        <v>0</v>
      </c>
      <c r="CH173" s="1">
        <f t="shared" si="289"/>
        <v>0</v>
      </c>
      <c r="CJ173" s="1">
        <f t="shared" si="290"/>
        <v>0</v>
      </c>
      <c r="CK173" s="1">
        <f t="shared" si="291"/>
        <v>0</v>
      </c>
      <c r="CM173" s="1">
        <f t="shared" si="292"/>
        <v>0</v>
      </c>
      <c r="CN173" s="1">
        <f t="shared" si="293"/>
        <v>0</v>
      </c>
      <c r="CO173" s="1">
        <f t="shared" si="294"/>
        <v>0</v>
      </c>
      <c r="CP173" s="1">
        <f t="shared" si="295"/>
        <v>0</v>
      </c>
      <c r="CQ173" s="1">
        <f t="shared" si="296"/>
        <v>0</v>
      </c>
      <c r="CR173" s="1">
        <f t="shared" si="297"/>
        <v>0</v>
      </c>
      <c r="CS173" s="1">
        <f t="shared" si="298"/>
        <v>0</v>
      </c>
      <c r="CT173" s="1">
        <f t="shared" si="299"/>
        <v>0</v>
      </c>
      <c r="CU173" s="1">
        <f t="shared" si="300"/>
        <v>0</v>
      </c>
      <c r="CV173" s="1">
        <f t="shared" si="301"/>
        <v>0</v>
      </c>
      <c r="CW173" s="1">
        <f t="shared" si="302"/>
        <v>0</v>
      </c>
      <c r="CX173" s="1">
        <f t="shared" si="303"/>
        <v>0</v>
      </c>
      <c r="CY173" s="1">
        <f t="shared" si="304"/>
        <v>0</v>
      </c>
      <c r="CZ173" s="1">
        <f t="shared" si="305"/>
        <v>0</v>
      </c>
      <c r="DA173" s="1">
        <f t="shared" si="306"/>
        <v>0</v>
      </c>
    </row>
    <row r="174" spans="1:105" s="1" customFormat="1" ht="65.25" customHeight="1">
      <c r="A174" s="1384"/>
      <c r="B174" s="248"/>
      <c r="C174" s="164"/>
      <c r="D174" s="439" t="s">
        <v>427</v>
      </c>
      <c r="E174" s="705" t="s">
        <v>88</v>
      </c>
      <c r="F174" s="1072"/>
      <c r="G174" s="202" t="s">
        <v>37</v>
      </c>
      <c r="H174" s="166" t="s">
        <v>158</v>
      </c>
      <c r="I174" s="1397"/>
      <c r="J174" s="166">
        <v>7</v>
      </c>
      <c r="K174" s="166">
        <v>0</v>
      </c>
      <c r="L174" s="166" t="s">
        <v>6190</v>
      </c>
      <c r="M174" s="900">
        <v>596.1228000000001</v>
      </c>
      <c r="N174" s="203"/>
      <c r="O174" s="203"/>
      <c r="P174" s="203"/>
      <c r="Q174" s="203"/>
      <c r="R174" s="203"/>
      <c r="S174" s="204"/>
      <c r="T174" s="203"/>
      <c r="U174" s="203"/>
      <c r="V174" s="203"/>
      <c r="W174" s="203"/>
      <c r="X174" s="203"/>
      <c r="Y174" s="204"/>
      <c r="Z174" s="204"/>
      <c r="AA174" s="204"/>
      <c r="AB174" s="836" t="s">
        <v>231</v>
      </c>
      <c r="AC174" s="836" t="s">
        <v>231</v>
      </c>
      <c r="AD174" s="204"/>
      <c r="AE174" s="205">
        <f>M174*N174+M174*O174+M174*P174+M174*Q174+M174*R174+M174*S174+M174*U174+M174*W174+M174*X174+M174*Y174+M174*Z174+M174*AA174+M174*V174+M174*AD174+M174*T174</f>
        <v>0</v>
      </c>
      <c r="AF174" s="206" t="str">
        <f t="shared" si="327"/>
        <v>No</v>
      </c>
      <c r="AG174" s="246" t="str">
        <f t="shared" si="275"/>
        <v>No</v>
      </c>
      <c r="AH174" s="163" t="str">
        <f t="shared" si="328"/>
        <v>No</v>
      </c>
      <c r="AJ174" s="373">
        <v>7</v>
      </c>
      <c r="AK174" s="374">
        <f t="shared" ref="AK174" si="352">AJ174*N174+AJ174*O174+AJ174*P174+AJ174*Q174+AJ174*R174+AJ174*S174+AJ174*U174+AJ174*W174+AJ174*X174+AJ174*Y174+AJ174*Z174+AJ174*AA174+AJ174*V174+AJ174*AD174+AJ174*T174</f>
        <v>0</v>
      </c>
      <c r="AL174" s="60"/>
      <c r="AM174" s="60"/>
      <c r="AN174" s="634">
        <v>4.9000000000000004</v>
      </c>
      <c r="AO174" s="596">
        <f t="shared" si="347"/>
        <v>0</v>
      </c>
      <c r="AP174" s="669"/>
      <c r="AQ174" s="271">
        <f t="shared" si="329"/>
        <v>0</v>
      </c>
      <c r="AR174" s="271">
        <f t="shared" si="330"/>
        <v>0</v>
      </c>
      <c r="AS174" s="271">
        <f t="shared" si="331"/>
        <v>0</v>
      </c>
      <c r="AT174" s="271">
        <f t="shared" si="332"/>
        <v>0</v>
      </c>
      <c r="AU174" s="271">
        <f t="shared" si="333"/>
        <v>0</v>
      </c>
      <c r="AV174" s="271">
        <f t="shared" si="334"/>
        <v>0</v>
      </c>
      <c r="AW174" s="271">
        <f t="shared" ref="AW174:AW205" si="353">T174*J174</f>
        <v>0</v>
      </c>
      <c r="AX174" s="271">
        <f t="shared" si="335"/>
        <v>0</v>
      </c>
      <c r="AY174" s="271">
        <f t="shared" si="336"/>
        <v>0</v>
      </c>
      <c r="AZ174" s="271">
        <f t="shared" si="337"/>
        <v>0</v>
      </c>
      <c r="BA174" s="271">
        <f t="shared" si="338"/>
        <v>0</v>
      </c>
      <c r="BB174" s="271">
        <f t="shared" si="339"/>
        <v>0</v>
      </c>
      <c r="BC174" s="271">
        <f t="shared" si="340"/>
        <v>0</v>
      </c>
      <c r="BD174" s="271">
        <f t="shared" si="341"/>
        <v>0</v>
      </c>
      <c r="BE174" s="504"/>
      <c r="BF174" s="504"/>
      <c r="BG174" s="601">
        <f>AD174*J174</f>
        <v>0</v>
      </c>
      <c r="BH174" s="599">
        <v>5</v>
      </c>
      <c r="BI174" s="271"/>
      <c r="BJ174" s="499">
        <v>26</v>
      </c>
      <c r="BK174" s="166"/>
      <c r="BL174" s="499"/>
      <c r="BM174" s="166"/>
      <c r="BN174" s="499"/>
      <c r="BO174" s="166"/>
      <c r="BP174" s="499"/>
      <c r="BQ174" s="166"/>
      <c r="BR174" s="499"/>
      <c r="BS174" s="166"/>
      <c r="BT174" s="499"/>
      <c r="BU174" s="166"/>
      <c r="BV174" s="499"/>
      <c r="BW174" s="166"/>
      <c r="BX174" s="499"/>
      <c r="BY174" s="166"/>
      <c r="BZ174" s="271"/>
      <c r="CA174" s="1">
        <f t="shared" ref="CA174:CA205" si="354">IF(H174="XS",IF(SUM(AQ174:BG174)&gt;0,SUM(AQ174:BG174),0),0)</f>
        <v>0</v>
      </c>
      <c r="CB174" s="1">
        <f t="shared" ref="CB174:CB205" si="355">IF(H174="S",IF(SUM(AQ174:BG174)&gt;0,SUM(AQ174:BG174),0),0)</f>
        <v>0</v>
      </c>
      <c r="CC174" s="1">
        <f t="shared" ref="CC174:CC205" si="356">IF(H174="M",IF(SUM(AQ174:BG174)&gt;0,SUM(AQ174:BG174),0),0)</f>
        <v>0</v>
      </c>
      <c r="CD174" s="1">
        <f t="shared" ref="CD174:CD205" si="357">IF(H174="L",IF(SUM(AQ174:BG174)&gt;0,SUM(AQ174:BG174),0),0)</f>
        <v>0</v>
      </c>
      <c r="CE174" s="950">
        <f t="shared" ref="CE174:CE205" si="358">IF(H174="XL",IF(SUM(AQ174:BG174)&gt;0,SUM(AQ174:BG174),0),0)</f>
        <v>0</v>
      </c>
      <c r="CF174" s="1">
        <f t="shared" ref="CF174:CF205" si="359">IF(H174="2XL",IF(SUM(AQ174:BG174)&gt;0,SUM(AQ174:BG174),0),0)</f>
        <v>0</v>
      </c>
      <c r="CG174" s="1">
        <f t="shared" ref="CG174:CG205" si="360">IF(H174="3XL",IF(SUM(AQ174:BG174)&gt;0,SUM(AQ174:BG174),0),0)</f>
        <v>0</v>
      </c>
      <c r="CH174" s="1">
        <f t="shared" ref="CH174:CH205" si="361">IF(H174="various",IF(SUM(AQ174:BG174)&gt;0,SUM(AQ174:BG174),0),0)</f>
        <v>0</v>
      </c>
      <c r="CJ174" s="1">
        <f t="shared" ref="CJ174:CJ205" si="362">IF(E174="",IF(SUM(AQ174:BG174)&gt;0,SUM(AQ174:BG174),0),0)</f>
        <v>0</v>
      </c>
      <c r="CK174" s="1">
        <f t="shared" ref="CK174:CK205" si="363">IF(E174="Dual Tex.",IF(SUM(AQ174:BG174)&gt;0,SUM(AQ174:BG174),0),0)</f>
        <v>0</v>
      </c>
      <c r="CM174" s="1">
        <f t="shared" ref="CM174:CM205" si="364">IF(G174="sloper",IF(SUM(AQ174:BG174)&gt;0,SUM(AQ174:BG174),0),0)</f>
        <v>0</v>
      </c>
      <c r="CN174" s="1">
        <f t="shared" ref="CN174:CN205" si="365">IF(G174="footholds",IF(SUM(AQ174:BG174)&gt;0,SUM(AQ174:BG174),0),0)</f>
        <v>0</v>
      </c>
      <c r="CO174" s="1">
        <f t="shared" ref="CO174:CO205" si="366">IF(G174="micros",IF(SUM(AQ174:BG174)&gt;0,SUM(AQ174:BG174),0),0)</f>
        <v>0</v>
      </c>
      <c r="CP174" s="1">
        <f t="shared" ref="CP174:CP205" si="367">IF(G174="jug",IF(SUM(AQ174:BG174)&gt;0,SUM(AQ174:BG174),0),0)</f>
        <v>0</v>
      </c>
      <c r="CQ174" s="1">
        <f t="shared" ref="CQ174:CQ205" si="368">IF(G174="ledge",IF(SUM(AQ174:BG174)&gt;0,SUM(AQ174:BG174),0),0)</f>
        <v>0</v>
      </c>
      <c r="CR174" s="1">
        <f t="shared" ref="CR174:CR205" si="369">IF(G174="edge",IF(SUM(AQ174:BG174)&gt;0,SUM(AQ174:BG174),0),0)</f>
        <v>0</v>
      </c>
      <c r="CS174" s="1">
        <f t="shared" ref="CS174:CS205" si="370">IF(G174="crimp",IF(SUM(AQ174:BG174)&gt;0,SUM(AQ174:BG174),0),0)</f>
        <v>0</v>
      </c>
      <c r="CT174" s="1">
        <f t="shared" ref="CT174:CT205" si="371">IF(G174="incut",IF(SUM(AQ174:BG174)&gt;0,SUM(AQ174:BG174),0),0)</f>
        <v>0</v>
      </c>
      <c r="CU174" s="1">
        <f t="shared" ref="CU174:CU205" si="372">IF(G174="dish",IF(SUM(AQ174:BG174)&gt;0,SUM(AQ174:BG174),0),0)</f>
        <v>0</v>
      </c>
      <c r="CV174" s="1">
        <f t="shared" ref="CV174:CV205" si="373">IF(G174="pinch",IF(SUM(AQ174:BG174)&gt;0,SUM(AQ174:BG174),0),0)</f>
        <v>0</v>
      </c>
      <c r="CW174" s="1">
        <f t="shared" ref="CW174:CW205" si="374">IF(G174="pocket",IF(SUM(AQ174:BG174)&gt;0,SUM(AQ174:BG174),0),0)</f>
        <v>0</v>
      </c>
      <c r="CX174" s="1">
        <f t="shared" ref="CX174:CX205" si="375">IF(G174="insert",IF(SUM(AQ174:BG174)&gt;0,SUM(AQ174:BG174),0),0)</f>
        <v>0</v>
      </c>
      <c r="CY174" s="1">
        <f t="shared" ref="CY174:CY205" si="376">IF(G174="feature",IF(SUM(AQ174:BG174)&gt;0,SUM(AQ174:BG174),0),0)</f>
        <v>0</v>
      </c>
      <c r="CZ174" s="1">
        <f t="shared" ref="CZ174:CZ205" si="377">IF(G174="scoop",IF(SUM(AQ174:BG174)&gt;0,SUM(AQ174:BG174),0),0)</f>
        <v>0</v>
      </c>
      <c r="DA174" s="1">
        <f t="shared" ref="DA174:DA205" si="378">IF(G174="various",IF(SUM(AQ174:BG174)&gt;0,SUM(AQ174:BG174),0),0)</f>
        <v>0</v>
      </c>
    </row>
    <row r="175" spans="1:105" s="1" customFormat="1" ht="65.25" customHeight="1">
      <c r="A175" s="1382" t="s">
        <v>5176</v>
      </c>
      <c r="B175" s="245"/>
      <c r="D175" s="968" t="s">
        <v>595</v>
      </c>
      <c r="E175" s="969"/>
      <c r="F175" s="1068"/>
      <c r="G175" s="970" t="s">
        <v>37</v>
      </c>
      <c r="H175" s="971" t="s">
        <v>215</v>
      </c>
      <c r="I175" s="970" t="s">
        <v>629</v>
      </c>
      <c r="J175" s="971">
        <v>1</v>
      </c>
      <c r="K175" s="971">
        <v>0</v>
      </c>
      <c r="L175" s="971" t="s">
        <v>6190</v>
      </c>
      <c r="M175" s="1000">
        <v>378.30870000000004</v>
      </c>
      <c r="N175" s="973"/>
      <c r="O175" s="973"/>
      <c r="P175" s="973"/>
      <c r="Q175" s="973"/>
      <c r="R175" s="973"/>
      <c r="S175" s="1001"/>
      <c r="T175" s="973"/>
      <c r="U175" s="974"/>
      <c r="V175" s="974"/>
      <c r="W175" s="974"/>
      <c r="X175" s="974"/>
      <c r="Y175" s="974"/>
      <c r="Z175" s="974"/>
      <c r="AA175" s="974"/>
      <c r="AB175" s="997"/>
      <c r="AC175" s="997"/>
      <c r="AD175" s="976" t="s">
        <v>231</v>
      </c>
      <c r="AE175" s="977">
        <f>M175*N175+M175*O175+M175*P175+M175*Q175+M175*R175+M175*S175+M175*U175+M175*W175+M175*X175+M175*Y175+M175*Z175+M175*AA175+M175*V175+(M175*AB175*1.1)+(M175*AC175*1.1)+M175*T175</f>
        <v>0</v>
      </c>
      <c r="AF175" s="978" t="str">
        <f t="shared" si="327"/>
        <v>No</v>
      </c>
      <c r="AG175" s="1025" t="str">
        <f t="shared" si="275"/>
        <v>No</v>
      </c>
      <c r="AH175" s="989" t="str">
        <f t="shared" si="328"/>
        <v>No</v>
      </c>
      <c r="AJ175" s="373">
        <v>3</v>
      </c>
      <c r="AK175" s="372">
        <f t="shared" si="278"/>
        <v>0</v>
      </c>
      <c r="AL175" s="60"/>
      <c r="AM175" s="60"/>
      <c r="AN175" s="634">
        <v>7</v>
      </c>
      <c r="AO175" s="596">
        <f t="shared" si="347"/>
        <v>0</v>
      </c>
      <c r="AP175" s="669"/>
      <c r="AQ175" s="271">
        <f t="shared" si="329"/>
        <v>0</v>
      </c>
      <c r="AR175" s="271">
        <f t="shared" si="330"/>
        <v>0</v>
      </c>
      <c r="AS175" s="271">
        <f t="shared" si="331"/>
        <v>0</v>
      </c>
      <c r="AT175" s="271">
        <f t="shared" si="332"/>
        <v>0</v>
      </c>
      <c r="AU175" s="271">
        <f t="shared" si="333"/>
        <v>0</v>
      </c>
      <c r="AV175" s="271">
        <f t="shared" si="334"/>
        <v>0</v>
      </c>
      <c r="AW175" s="271">
        <f t="shared" si="353"/>
        <v>0</v>
      </c>
      <c r="AX175" s="271">
        <f t="shared" si="335"/>
        <v>0</v>
      </c>
      <c r="AY175" s="271">
        <f t="shared" si="336"/>
        <v>0</v>
      </c>
      <c r="AZ175" s="271">
        <f t="shared" si="337"/>
        <v>0</v>
      </c>
      <c r="BA175" s="271">
        <f t="shared" si="338"/>
        <v>0</v>
      </c>
      <c r="BB175" s="271">
        <f t="shared" si="339"/>
        <v>0</v>
      </c>
      <c r="BC175" s="271">
        <f t="shared" si="340"/>
        <v>0</v>
      </c>
      <c r="BD175" s="271">
        <f t="shared" si="341"/>
        <v>0</v>
      </c>
      <c r="BE175" s="504">
        <f>AB175*J175</f>
        <v>0</v>
      </c>
      <c r="BF175" s="504">
        <f>AC175*J175</f>
        <v>0</v>
      </c>
      <c r="BG175" s="601"/>
      <c r="BH175" s="599">
        <v>3</v>
      </c>
      <c r="BI175" s="271"/>
      <c r="BJ175" s="498">
        <v>8</v>
      </c>
      <c r="BK175" s="151"/>
      <c r="BL175" s="498"/>
      <c r="BM175" s="151"/>
      <c r="BN175" s="498"/>
      <c r="BO175" s="151"/>
      <c r="BP175" s="498"/>
      <c r="BQ175" s="151"/>
      <c r="BR175" s="498"/>
      <c r="BS175" s="151"/>
      <c r="BT175" s="498"/>
      <c r="BU175" s="151"/>
      <c r="BV175" s="498"/>
      <c r="BW175" s="151"/>
      <c r="BX175" s="498"/>
      <c r="BY175" s="151"/>
      <c r="BZ175" s="271"/>
      <c r="CA175" s="1">
        <f t="shared" si="354"/>
        <v>0</v>
      </c>
      <c r="CB175" s="1">
        <f t="shared" si="355"/>
        <v>0</v>
      </c>
      <c r="CC175" s="1">
        <f t="shared" si="356"/>
        <v>0</v>
      </c>
      <c r="CD175" s="1">
        <f t="shared" si="357"/>
        <v>0</v>
      </c>
      <c r="CE175" s="950">
        <f t="shared" si="358"/>
        <v>0</v>
      </c>
      <c r="CF175" s="1">
        <f t="shared" si="359"/>
        <v>0</v>
      </c>
      <c r="CG175" s="1">
        <f t="shared" si="360"/>
        <v>0</v>
      </c>
      <c r="CH175" s="1">
        <f t="shared" si="361"/>
        <v>0</v>
      </c>
      <c r="CJ175" s="1">
        <f t="shared" si="362"/>
        <v>0</v>
      </c>
      <c r="CK175" s="1">
        <f t="shared" si="363"/>
        <v>0</v>
      </c>
      <c r="CM175" s="1">
        <f t="shared" si="364"/>
        <v>0</v>
      </c>
      <c r="CN175" s="1">
        <f t="shared" si="365"/>
        <v>0</v>
      </c>
      <c r="CO175" s="1">
        <f t="shared" si="366"/>
        <v>0</v>
      </c>
      <c r="CP175" s="1">
        <f t="shared" si="367"/>
        <v>0</v>
      </c>
      <c r="CQ175" s="1">
        <f t="shared" si="368"/>
        <v>0</v>
      </c>
      <c r="CR175" s="1">
        <f t="shared" si="369"/>
        <v>0</v>
      </c>
      <c r="CS175" s="1">
        <f t="shared" si="370"/>
        <v>0</v>
      </c>
      <c r="CT175" s="1">
        <f t="shared" si="371"/>
        <v>0</v>
      </c>
      <c r="CU175" s="1">
        <f t="shared" si="372"/>
        <v>0</v>
      </c>
      <c r="CV175" s="1">
        <f t="shared" si="373"/>
        <v>0</v>
      </c>
      <c r="CW175" s="1">
        <f t="shared" si="374"/>
        <v>0</v>
      </c>
      <c r="CX175" s="1">
        <f t="shared" si="375"/>
        <v>0</v>
      </c>
      <c r="CY175" s="1">
        <f t="shared" si="376"/>
        <v>0</v>
      </c>
      <c r="CZ175" s="1">
        <f t="shared" si="377"/>
        <v>0</v>
      </c>
      <c r="DA175" s="1">
        <f t="shared" si="378"/>
        <v>0</v>
      </c>
    </row>
    <row r="176" spans="1:105" s="1" customFormat="1" ht="65.25" customHeight="1">
      <c r="A176" s="1383"/>
      <c r="B176" s="245"/>
      <c r="D176" s="968" t="s">
        <v>601</v>
      </c>
      <c r="E176" s="969" t="s">
        <v>88</v>
      </c>
      <c r="F176" s="1068"/>
      <c r="G176" s="970" t="s">
        <v>37</v>
      </c>
      <c r="H176" s="971" t="s">
        <v>215</v>
      </c>
      <c r="I176" s="970" t="s">
        <v>629</v>
      </c>
      <c r="J176" s="971">
        <v>1</v>
      </c>
      <c r="K176" s="971">
        <v>0</v>
      </c>
      <c r="L176" s="971" t="s">
        <v>6190</v>
      </c>
      <c r="M176" s="1000">
        <v>452.82405000000006</v>
      </c>
      <c r="N176" s="973"/>
      <c r="O176" s="973"/>
      <c r="P176" s="973"/>
      <c r="Q176" s="973"/>
      <c r="R176" s="973"/>
      <c r="S176" s="1001"/>
      <c r="T176" s="973"/>
      <c r="U176" s="974"/>
      <c r="V176" s="974"/>
      <c r="W176" s="974"/>
      <c r="X176" s="974"/>
      <c r="Y176" s="974"/>
      <c r="Z176" s="974"/>
      <c r="AA176" s="974"/>
      <c r="AB176" s="976" t="s">
        <v>231</v>
      </c>
      <c r="AC176" s="976" t="s">
        <v>231</v>
      </c>
      <c r="AD176" s="974"/>
      <c r="AE176" s="977">
        <f>M176*N176+M176*O176+M176*P176+M176*Q176+M176*R176+M176*S176+M176*U176+M176*W176+M176*X176+M176*Y176+M176*Z176+M176*AA176+M176*V176+M176*AD176+M176*T176</f>
        <v>0</v>
      </c>
      <c r="AF176" s="978" t="str">
        <f t="shared" si="327"/>
        <v>No</v>
      </c>
      <c r="AG176" s="1017" t="str">
        <f t="shared" si="275"/>
        <v>No</v>
      </c>
      <c r="AH176" s="967" t="str">
        <f t="shared" si="328"/>
        <v>No</v>
      </c>
      <c r="AJ176" s="373">
        <v>3</v>
      </c>
      <c r="AK176" s="374">
        <f t="shared" ref="AK176" si="379">AJ176*N176+AJ176*O176+AJ176*P176+AJ176*Q176+AJ176*R176+AJ176*S176+AJ176*U176+AJ176*W176+AJ176*X176+AJ176*Y176+AJ176*Z176+AJ176*AA176+AJ176*V176+AJ176*AD176+AJ176*T176</f>
        <v>0</v>
      </c>
      <c r="AL176" s="60"/>
      <c r="AM176" s="60"/>
      <c r="AN176" s="634">
        <v>7</v>
      </c>
      <c r="AO176" s="596">
        <f t="shared" si="347"/>
        <v>0</v>
      </c>
      <c r="AP176" s="669"/>
      <c r="AQ176" s="271">
        <f t="shared" si="329"/>
        <v>0</v>
      </c>
      <c r="AR176" s="271">
        <f t="shared" si="330"/>
        <v>0</v>
      </c>
      <c r="AS176" s="271">
        <f t="shared" si="331"/>
        <v>0</v>
      </c>
      <c r="AT176" s="271">
        <f t="shared" si="332"/>
        <v>0</v>
      </c>
      <c r="AU176" s="271">
        <f t="shared" si="333"/>
        <v>0</v>
      </c>
      <c r="AV176" s="271">
        <f t="shared" si="334"/>
        <v>0</v>
      </c>
      <c r="AW176" s="271">
        <f t="shared" si="353"/>
        <v>0</v>
      </c>
      <c r="AX176" s="271">
        <f t="shared" si="335"/>
        <v>0</v>
      </c>
      <c r="AY176" s="271">
        <f t="shared" si="336"/>
        <v>0</v>
      </c>
      <c r="AZ176" s="271">
        <f t="shared" si="337"/>
        <v>0</v>
      </c>
      <c r="BA176" s="271">
        <f t="shared" si="338"/>
        <v>0</v>
      </c>
      <c r="BB176" s="271">
        <f t="shared" si="339"/>
        <v>0</v>
      </c>
      <c r="BC176" s="271">
        <f t="shared" si="340"/>
        <v>0</v>
      </c>
      <c r="BD176" s="271">
        <f t="shared" si="341"/>
        <v>0</v>
      </c>
      <c r="BE176" s="504"/>
      <c r="BF176" s="504"/>
      <c r="BG176" s="601">
        <f>AD176*J176</f>
        <v>0</v>
      </c>
      <c r="BH176" s="599">
        <v>3</v>
      </c>
      <c r="BI176" s="271"/>
      <c r="BJ176" s="498">
        <v>8</v>
      </c>
      <c r="BK176" s="151"/>
      <c r="BL176" s="498"/>
      <c r="BM176" s="151"/>
      <c r="BN176" s="498"/>
      <c r="BO176" s="151"/>
      <c r="BP176" s="498"/>
      <c r="BQ176" s="151"/>
      <c r="BR176" s="498"/>
      <c r="BS176" s="151"/>
      <c r="BT176" s="498"/>
      <c r="BU176" s="151"/>
      <c r="BV176" s="498"/>
      <c r="BW176" s="151"/>
      <c r="BX176" s="498"/>
      <c r="BY176" s="151"/>
      <c r="BZ176" s="271"/>
      <c r="CA176" s="1">
        <f t="shared" si="354"/>
        <v>0</v>
      </c>
      <c r="CB176" s="1">
        <f t="shared" si="355"/>
        <v>0</v>
      </c>
      <c r="CC176" s="1">
        <f t="shared" si="356"/>
        <v>0</v>
      </c>
      <c r="CD176" s="1">
        <f t="shared" si="357"/>
        <v>0</v>
      </c>
      <c r="CE176" s="950">
        <f t="shared" si="358"/>
        <v>0</v>
      </c>
      <c r="CF176" s="1">
        <f t="shared" si="359"/>
        <v>0</v>
      </c>
      <c r="CG176" s="1">
        <f t="shared" si="360"/>
        <v>0</v>
      </c>
      <c r="CH176" s="1">
        <f t="shared" si="361"/>
        <v>0</v>
      </c>
      <c r="CJ176" s="1">
        <f t="shared" si="362"/>
        <v>0</v>
      </c>
      <c r="CK176" s="1">
        <f t="shared" si="363"/>
        <v>0</v>
      </c>
      <c r="CM176" s="1">
        <f t="shared" si="364"/>
        <v>0</v>
      </c>
      <c r="CN176" s="1">
        <f t="shared" si="365"/>
        <v>0</v>
      </c>
      <c r="CO176" s="1">
        <f t="shared" si="366"/>
        <v>0</v>
      </c>
      <c r="CP176" s="1">
        <f t="shared" si="367"/>
        <v>0</v>
      </c>
      <c r="CQ176" s="1">
        <f t="shared" si="368"/>
        <v>0</v>
      </c>
      <c r="CR176" s="1">
        <f t="shared" si="369"/>
        <v>0</v>
      </c>
      <c r="CS176" s="1">
        <f t="shared" si="370"/>
        <v>0</v>
      </c>
      <c r="CT176" s="1">
        <f t="shared" si="371"/>
        <v>0</v>
      </c>
      <c r="CU176" s="1">
        <f t="shared" si="372"/>
        <v>0</v>
      </c>
      <c r="CV176" s="1">
        <f t="shared" si="373"/>
        <v>0</v>
      </c>
      <c r="CW176" s="1">
        <f t="shared" si="374"/>
        <v>0</v>
      </c>
      <c r="CX176" s="1">
        <f t="shared" si="375"/>
        <v>0</v>
      </c>
      <c r="CY176" s="1">
        <f t="shared" si="376"/>
        <v>0</v>
      </c>
      <c r="CZ176" s="1">
        <f t="shared" si="377"/>
        <v>0</v>
      </c>
      <c r="DA176" s="1">
        <f t="shared" si="378"/>
        <v>0</v>
      </c>
    </row>
    <row r="177" spans="1:105" s="1" customFormat="1" ht="65.25" customHeight="1">
      <c r="A177" s="1383"/>
      <c r="B177" s="245"/>
      <c r="D177" s="440" t="s">
        <v>596</v>
      </c>
      <c r="E177" s="704"/>
      <c r="F177" s="1071" t="s">
        <v>6208</v>
      </c>
      <c r="G177" s="158" t="s">
        <v>1</v>
      </c>
      <c r="H177" s="60" t="s">
        <v>215</v>
      </c>
      <c r="I177" s="158" t="s">
        <v>630</v>
      </c>
      <c r="J177" s="60">
        <v>1</v>
      </c>
      <c r="K177" s="60">
        <v>0</v>
      </c>
      <c r="L177" s="60" t="s">
        <v>6190</v>
      </c>
      <c r="M177" s="885">
        <v>286.59750000000003</v>
      </c>
      <c r="N177" s="159"/>
      <c r="O177" s="159"/>
      <c r="P177" s="159"/>
      <c r="Q177" s="159"/>
      <c r="R177" s="159"/>
      <c r="S177" s="215"/>
      <c r="T177" s="159"/>
      <c r="U177" s="160"/>
      <c r="V177" s="160"/>
      <c r="W177" s="160"/>
      <c r="X177" s="160"/>
      <c r="Y177" s="160"/>
      <c r="Z177" s="160"/>
      <c r="AA177" s="160"/>
      <c r="AB177" s="605"/>
      <c r="AC177" s="605"/>
      <c r="AD177" s="837" t="s">
        <v>231</v>
      </c>
      <c r="AE177" s="161">
        <f>M177*N177+M177*O177+M177*P177+M177*Q177+M177*R177+M177*S177+M177*U177+M177*W177+M177*X177+M177*Y177+M177*Z177+M177*AA177+M177*V177+(M177*AB177*1.1)+(M177*AC177*1.1)+M177*T177</f>
        <v>0</v>
      </c>
      <c r="AF177" s="162" t="str">
        <f t="shared" si="327"/>
        <v>No</v>
      </c>
      <c r="AG177" s="246" t="str">
        <f t="shared" si="275"/>
        <v>No</v>
      </c>
      <c r="AH177" s="163" t="str">
        <f t="shared" si="328"/>
        <v>Yes</v>
      </c>
      <c r="AJ177" s="373">
        <v>3</v>
      </c>
      <c r="AK177" s="372">
        <f t="shared" si="278"/>
        <v>0</v>
      </c>
      <c r="AL177" s="60"/>
      <c r="AM177" s="60"/>
      <c r="AN177" s="634">
        <v>5.95</v>
      </c>
      <c r="AO177" s="596">
        <f t="shared" si="347"/>
        <v>0</v>
      </c>
      <c r="AP177" s="669"/>
      <c r="AQ177" s="271">
        <f t="shared" si="329"/>
        <v>0</v>
      </c>
      <c r="AR177" s="271">
        <f t="shared" si="330"/>
        <v>0</v>
      </c>
      <c r="AS177" s="271">
        <f t="shared" si="331"/>
        <v>0</v>
      </c>
      <c r="AT177" s="271">
        <f t="shared" si="332"/>
        <v>0</v>
      </c>
      <c r="AU177" s="271">
        <f t="shared" si="333"/>
        <v>0</v>
      </c>
      <c r="AV177" s="271">
        <f t="shared" si="334"/>
        <v>0</v>
      </c>
      <c r="AW177" s="271">
        <f t="shared" si="353"/>
        <v>0</v>
      </c>
      <c r="AX177" s="271">
        <f t="shared" si="335"/>
        <v>0</v>
      </c>
      <c r="AY177" s="271">
        <f t="shared" si="336"/>
        <v>0</v>
      </c>
      <c r="AZ177" s="271">
        <f t="shared" si="337"/>
        <v>0</v>
      </c>
      <c r="BA177" s="271">
        <f t="shared" si="338"/>
        <v>0</v>
      </c>
      <c r="BB177" s="271">
        <f t="shared" si="339"/>
        <v>0</v>
      </c>
      <c r="BC177" s="271">
        <f t="shared" si="340"/>
        <v>0</v>
      </c>
      <c r="BD177" s="271">
        <f t="shared" si="341"/>
        <v>0</v>
      </c>
      <c r="BE177" s="504">
        <f>AB177*J177</f>
        <v>0</v>
      </c>
      <c r="BF177" s="504">
        <f>AC177*J177</f>
        <v>0</v>
      </c>
      <c r="BG177" s="601"/>
      <c r="BH177" s="599">
        <v>3</v>
      </c>
      <c r="BI177" s="271"/>
      <c r="BJ177" s="498">
        <v>7</v>
      </c>
      <c r="BK177" s="60"/>
      <c r="BL177" s="498"/>
      <c r="BM177" s="60"/>
      <c r="BN177" s="498"/>
      <c r="BO177" s="60"/>
      <c r="BP177" s="498"/>
      <c r="BQ177" s="60"/>
      <c r="BR177" s="498"/>
      <c r="BS177" s="60"/>
      <c r="BT177" s="498"/>
      <c r="BU177" s="60"/>
      <c r="BV177" s="498"/>
      <c r="BW177" s="60"/>
      <c r="BX177" s="498"/>
      <c r="BY177" s="60"/>
      <c r="BZ177" s="271"/>
      <c r="CA177" s="1">
        <f t="shared" si="354"/>
        <v>0</v>
      </c>
      <c r="CB177" s="1">
        <f t="shared" si="355"/>
        <v>0</v>
      </c>
      <c r="CC177" s="1">
        <f t="shared" si="356"/>
        <v>0</v>
      </c>
      <c r="CD177" s="1">
        <f t="shared" si="357"/>
        <v>0</v>
      </c>
      <c r="CE177" s="950">
        <f t="shared" si="358"/>
        <v>0</v>
      </c>
      <c r="CF177" s="1">
        <f t="shared" si="359"/>
        <v>0</v>
      </c>
      <c r="CG177" s="1">
        <f t="shared" si="360"/>
        <v>0</v>
      </c>
      <c r="CH177" s="1">
        <f t="shared" si="361"/>
        <v>0</v>
      </c>
      <c r="CJ177" s="1">
        <f t="shared" si="362"/>
        <v>0</v>
      </c>
      <c r="CK177" s="1">
        <f t="shared" si="363"/>
        <v>0</v>
      </c>
      <c r="CM177" s="1">
        <f t="shared" si="364"/>
        <v>0</v>
      </c>
      <c r="CN177" s="1">
        <f t="shared" si="365"/>
        <v>0</v>
      </c>
      <c r="CO177" s="1">
        <f t="shared" si="366"/>
        <v>0</v>
      </c>
      <c r="CP177" s="1">
        <f t="shared" si="367"/>
        <v>0</v>
      </c>
      <c r="CQ177" s="1">
        <f t="shared" si="368"/>
        <v>0</v>
      </c>
      <c r="CR177" s="1">
        <f t="shared" si="369"/>
        <v>0</v>
      </c>
      <c r="CS177" s="1">
        <f t="shared" si="370"/>
        <v>0</v>
      </c>
      <c r="CT177" s="1">
        <f t="shared" si="371"/>
        <v>0</v>
      </c>
      <c r="CU177" s="1">
        <f t="shared" si="372"/>
        <v>0</v>
      </c>
      <c r="CV177" s="1">
        <f t="shared" si="373"/>
        <v>0</v>
      </c>
      <c r="CW177" s="1">
        <f t="shared" si="374"/>
        <v>0</v>
      </c>
      <c r="CX177" s="1">
        <f t="shared" si="375"/>
        <v>0</v>
      </c>
      <c r="CY177" s="1">
        <f t="shared" si="376"/>
        <v>0</v>
      </c>
      <c r="CZ177" s="1">
        <f t="shared" si="377"/>
        <v>0</v>
      </c>
      <c r="DA177" s="1">
        <f t="shared" si="378"/>
        <v>0</v>
      </c>
    </row>
    <row r="178" spans="1:105" s="1" customFormat="1" ht="65.25" customHeight="1">
      <c r="A178" s="1383"/>
      <c r="B178" s="245"/>
      <c r="D178" s="440" t="s">
        <v>602</v>
      </c>
      <c r="E178" s="704" t="s">
        <v>88</v>
      </c>
      <c r="F178" s="1071"/>
      <c r="G178" s="158" t="s">
        <v>1</v>
      </c>
      <c r="H178" s="60" t="s">
        <v>215</v>
      </c>
      <c r="I178" s="158" t="s">
        <v>630</v>
      </c>
      <c r="J178" s="60">
        <v>1</v>
      </c>
      <c r="K178" s="60">
        <v>0</v>
      </c>
      <c r="L178" s="158" t="s">
        <v>6190</v>
      </c>
      <c r="M178" s="885">
        <v>355.38090000000005</v>
      </c>
      <c r="N178" s="159"/>
      <c r="O178" s="159"/>
      <c r="P178" s="159"/>
      <c r="Q178" s="159"/>
      <c r="R178" s="159"/>
      <c r="S178" s="215"/>
      <c r="T178" s="159"/>
      <c r="U178" s="160"/>
      <c r="V178" s="160"/>
      <c r="W178" s="160"/>
      <c r="X178" s="160"/>
      <c r="Y178" s="160"/>
      <c r="Z178" s="160"/>
      <c r="AA178" s="160"/>
      <c r="AB178" s="837" t="s">
        <v>231</v>
      </c>
      <c r="AC178" s="837" t="s">
        <v>231</v>
      </c>
      <c r="AD178" s="160"/>
      <c r="AE178" s="161">
        <f>M178*N178+M178*O178+M178*P178+M178*Q178+M178*R178+M178*S178+M178*U178+M178*W178+M178*X178+M178*Y178+M178*Z178+M178*AA178+M178*V178+M178*AD178+M178*T178</f>
        <v>0</v>
      </c>
      <c r="AF178" s="162" t="str">
        <f t="shared" si="327"/>
        <v>No</v>
      </c>
      <c r="AG178" s="246" t="str">
        <f t="shared" si="275"/>
        <v>No</v>
      </c>
      <c r="AH178" s="163" t="str">
        <f t="shared" si="328"/>
        <v>No</v>
      </c>
      <c r="AJ178" s="373">
        <v>3</v>
      </c>
      <c r="AK178" s="374">
        <f t="shared" ref="AK178" si="380">AJ178*N178+AJ178*O178+AJ178*P178+AJ178*Q178+AJ178*R178+AJ178*S178+AJ178*U178+AJ178*W178+AJ178*X178+AJ178*Y178+AJ178*Z178+AJ178*AA178+AJ178*V178+AJ178*AD178+AJ178*T178</f>
        <v>0</v>
      </c>
      <c r="AL178" s="60"/>
      <c r="AM178" s="60"/>
      <c r="AN178" s="634">
        <v>5.95</v>
      </c>
      <c r="AO178" s="596">
        <f t="shared" si="347"/>
        <v>0</v>
      </c>
      <c r="AP178" s="669"/>
      <c r="AQ178" s="271">
        <f t="shared" si="329"/>
        <v>0</v>
      </c>
      <c r="AR178" s="271">
        <f t="shared" si="330"/>
        <v>0</v>
      </c>
      <c r="AS178" s="271">
        <f t="shared" si="331"/>
        <v>0</v>
      </c>
      <c r="AT178" s="271">
        <f t="shared" si="332"/>
        <v>0</v>
      </c>
      <c r="AU178" s="271">
        <f t="shared" si="333"/>
        <v>0</v>
      </c>
      <c r="AV178" s="271">
        <f t="shared" si="334"/>
        <v>0</v>
      </c>
      <c r="AW178" s="271">
        <f t="shared" si="353"/>
        <v>0</v>
      </c>
      <c r="AX178" s="271">
        <f t="shared" si="335"/>
        <v>0</v>
      </c>
      <c r="AY178" s="271">
        <f t="shared" si="336"/>
        <v>0</v>
      </c>
      <c r="AZ178" s="271">
        <f t="shared" si="337"/>
        <v>0</v>
      </c>
      <c r="BA178" s="271">
        <f t="shared" si="338"/>
        <v>0</v>
      </c>
      <c r="BB178" s="271">
        <f t="shared" si="339"/>
        <v>0</v>
      </c>
      <c r="BC178" s="271">
        <f t="shared" si="340"/>
        <v>0</v>
      </c>
      <c r="BD178" s="271">
        <f t="shared" si="341"/>
        <v>0</v>
      </c>
      <c r="BE178" s="504"/>
      <c r="BF178" s="504"/>
      <c r="BG178" s="601">
        <f>AD178*J178</f>
        <v>0</v>
      </c>
      <c r="BH178" s="599">
        <v>3</v>
      </c>
      <c r="BI178" s="271"/>
      <c r="BJ178" s="498">
        <v>7</v>
      </c>
      <c r="BK178" s="60"/>
      <c r="BL178" s="498"/>
      <c r="BM178" s="60"/>
      <c r="BN178" s="498"/>
      <c r="BO178" s="60"/>
      <c r="BP178" s="498"/>
      <c r="BQ178" s="60"/>
      <c r="BR178" s="498"/>
      <c r="BS178" s="60"/>
      <c r="BT178" s="498"/>
      <c r="BU178" s="60"/>
      <c r="BV178" s="498"/>
      <c r="BW178" s="60"/>
      <c r="BX178" s="498"/>
      <c r="BY178" s="60"/>
      <c r="BZ178" s="271"/>
      <c r="CA178" s="1">
        <f t="shared" si="354"/>
        <v>0</v>
      </c>
      <c r="CB178" s="1">
        <f t="shared" si="355"/>
        <v>0</v>
      </c>
      <c r="CC178" s="1">
        <f t="shared" si="356"/>
        <v>0</v>
      </c>
      <c r="CD178" s="1">
        <f t="shared" si="357"/>
        <v>0</v>
      </c>
      <c r="CE178" s="950">
        <f t="shared" si="358"/>
        <v>0</v>
      </c>
      <c r="CF178" s="1">
        <f t="shared" si="359"/>
        <v>0</v>
      </c>
      <c r="CG178" s="1">
        <f t="shared" si="360"/>
        <v>0</v>
      </c>
      <c r="CH178" s="1">
        <f t="shared" si="361"/>
        <v>0</v>
      </c>
      <c r="CJ178" s="1">
        <f t="shared" si="362"/>
        <v>0</v>
      </c>
      <c r="CK178" s="1">
        <f t="shared" si="363"/>
        <v>0</v>
      </c>
      <c r="CM178" s="1">
        <f t="shared" si="364"/>
        <v>0</v>
      </c>
      <c r="CN178" s="1">
        <f t="shared" si="365"/>
        <v>0</v>
      </c>
      <c r="CO178" s="1">
        <f t="shared" si="366"/>
        <v>0</v>
      </c>
      <c r="CP178" s="1">
        <f t="shared" si="367"/>
        <v>0</v>
      </c>
      <c r="CQ178" s="1">
        <f t="shared" si="368"/>
        <v>0</v>
      </c>
      <c r="CR178" s="1">
        <f t="shared" si="369"/>
        <v>0</v>
      </c>
      <c r="CS178" s="1">
        <f t="shared" si="370"/>
        <v>0</v>
      </c>
      <c r="CT178" s="1">
        <f t="shared" si="371"/>
        <v>0</v>
      </c>
      <c r="CU178" s="1">
        <f t="shared" si="372"/>
        <v>0</v>
      </c>
      <c r="CV178" s="1">
        <f t="shared" si="373"/>
        <v>0</v>
      </c>
      <c r="CW178" s="1">
        <f t="shared" si="374"/>
        <v>0</v>
      </c>
      <c r="CX178" s="1">
        <f t="shared" si="375"/>
        <v>0</v>
      </c>
      <c r="CY178" s="1">
        <f t="shared" si="376"/>
        <v>0</v>
      </c>
      <c r="CZ178" s="1">
        <f t="shared" si="377"/>
        <v>0</v>
      </c>
      <c r="DA178" s="1">
        <f t="shared" si="378"/>
        <v>0</v>
      </c>
    </row>
    <row r="179" spans="1:105" s="1" customFormat="1" ht="65.25" customHeight="1">
      <c r="A179" s="1383"/>
      <c r="B179" s="245"/>
      <c r="D179" s="968" t="s">
        <v>597</v>
      </c>
      <c r="E179" s="969"/>
      <c r="F179" s="1068" t="s">
        <v>6208</v>
      </c>
      <c r="G179" s="970" t="s">
        <v>576</v>
      </c>
      <c r="H179" s="971" t="s">
        <v>215</v>
      </c>
      <c r="I179" s="970" t="s">
        <v>631</v>
      </c>
      <c r="J179" s="971">
        <v>1</v>
      </c>
      <c r="K179" s="971">
        <v>0</v>
      </c>
      <c r="L179" s="971" t="s">
        <v>6190</v>
      </c>
      <c r="M179" s="1000">
        <v>194.88630000000003</v>
      </c>
      <c r="N179" s="973"/>
      <c r="O179" s="973"/>
      <c r="P179" s="973"/>
      <c r="Q179" s="973"/>
      <c r="R179" s="973"/>
      <c r="S179" s="1001"/>
      <c r="T179" s="973"/>
      <c r="U179" s="974"/>
      <c r="V179" s="974"/>
      <c r="W179" s="974"/>
      <c r="X179" s="974"/>
      <c r="Y179" s="974"/>
      <c r="Z179" s="974"/>
      <c r="AA179" s="974"/>
      <c r="AB179" s="997"/>
      <c r="AC179" s="997"/>
      <c r="AD179" s="976" t="s">
        <v>231</v>
      </c>
      <c r="AE179" s="977">
        <f>M179*N179+M179*O179+M179*P179+M179*Q179+M179*R179+M179*S179+M179*U179+M179*W179+M179*X179+M179*Y179+M179*Z179+M179*AA179+M179*V179+(M179*AB179*1.1)+(M179*AC179*1.1)+M179*T179</f>
        <v>0</v>
      </c>
      <c r="AF179" s="978" t="str">
        <f t="shared" si="327"/>
        <v>No</v>
      </c>
      <c r="AG179" s="1017" t="str">
        <f t="shared" si="275"/>
        <v>No</v>
      </c>
      <c r="AH179" s="967" t="str">
        <f t="shared" si="328"/>
        <v>Yes</v>
      </c>
      <c r="AJ179" s="373">
        <v>2</v>
      </c>
      <c r="AK179" s="372">
        <f t="shared" si="278"/>
        <v>0</v>
      </c>
      <c r="AL179" s="60"/>
      <c r="AM179" s="60"/>
      <c r="AN179" s="634">
        <v>3.65</v>
      </c>
      <c r="AO179" s="596">
        <f t="shared" si="347"/>
        <v>0</v>
      </c>
      <c r="AP179" s="669"/>
      <c r="AQ179" s="271">
        <f t="shared" si="329"/>
        <v>0</v>
      </c>
      <c r="AR179" s="271">
        <f t="shared" si="330"/>
        <v>0</v>
      </c>
      <c r="AS179" s="271">
        <f t="shared" si="331"/>
        <v>0</v>
      </c>
      <c r="AT179" s="271">
        <f t="shared" si="332"/>
        <v>0</v>
      </c>
      <c r="AU179" s="271">
        <f t="shared" si="333"/>
        <v>0</v>
      </c>
      <c r="AV179" s="271">
        <f t="shared" si="334"/>
        <v>0</v>
      </c>
      <c r="AW179" s="271">
        <f t="shared" si="353"/>
        <v>0</v>
      </c>
      <c r="AX179" s="271">
        <f t="shared" si="335"/>
        <v>0</v>
      </c>
      <c r="AY179" s="271">
        <f t="shared" si="336"/>
        <v>0</v>
      </c>
      <c r="AZ179" s="271">
        <f t="shared" si="337"/>
        <v>0</v>
      </c>
      <c r="BA179" s="271">
        <f t="shared" si="338"/>
        <v>0</v>
      </c>
      <c r="BB179" s="271">
        <f t="shared" si="339"/>
        <v>0</v>
      </c>
      <c r="BC179" s="271">
        <f t="shared" si="340"/>
        <v>0</v>
      </c>
      <c r="BD179" s="271">
        <f t="shared" si="341"/>
        <v>0</v>
      </c>
      <c r="BE179" s="504">
        <f>AB179*J179</f>
        <v>0</v>
      </c>
      <c r="BF179" s="504">
        <f>AC179*J179</f>
        <v>0</v>
      </c>
      <c r="BG179" s="601"/>
      <c r="BH179" s="599">
        <v>1.5</v>
      </c>
      <c r="BI179" s="271"/>
      <c r="BJ179" s="498">
        <v>7</v>
      </c>
      <c r="BK179" s="151"/>
      <c r="BL179" s="498"/>
      <c r="BM179" s="151"/>
      <c r="BN179" s="498"/>
      <c r="BO179" s="151"/>
      <c r="BP179" s="498"/>
      <c r="BQ179" s="151"/>
      <c r="BR179" s="498"/>
      <c r="BS179" s="151"/>
      <c r="BT179" s="498"/>
      <c r="BU179" s="151"/>
      <c r="BV179" s="498"/>
      <c r="BW179" s="151"/>
      <c r="BX179" s="498"/>
      <c r="BY179" s="151"/>
      <c r="BZ179" s="271"/>
      <c r="CA179" s="1">
        <f t="shared" si="354"/>
        <v>0</v>
      </c>
      <c r="CB179" s="1">
        <f t="shared" si="355"/>
        <v>0</v>
      </c>
      <c r="CC179" s="1">
        <f t="shared" si="356"/>
        <v>0</v>
      </c>
      <c r="CD179" s="1">
        <f t="shared" si="357"/>
        <v>0</v>
      </c>
      <c r="CE179" s="950">
        <f t="shared" si="358"/>
        <v>0</v>
      </c>
      <c r="CF179" s="1">
        <f t="shared" si="359"/>
        <v>0</v>
      </c>
      <c r="CG179" s="1">
        <f t="shared" si="360"/>
        <v>0</v>
      </c>
      <c r="CH179" s="1">
        <f t="shared" si="361"/>
        <v>0</v>
      </c>
      <c r="CJ179" s="1">
        <f t="shared" si="362"/>
        <v>0</v>
      </c>
      <c r="CK179" s="1">
        <f t="shared" si="363"/>
        <v>0</v>
      </c>
      <c r="CM179" s="1">
        <f t="shared" si="364"/>
        <v>0</v>
      </c>
      <c r="CN179" s="1">
        <f t="shared" si="365"/>
        <v>0</v>
      </c>
      <c r="CO179" s="1">
        <f t="shared" si="366"/>
        <v>0</v>
      </c>
      <c r="CP179" s="1">
        <f t="shared" si="367"/>
        <v>0</v>
      </c>
      <c r="CQ179" s="1">
        <f t="shared" si="368"/>
        <v>0</v>
      </c>
      <c r="CR179" s="1">
        <f t="shared" si="369"/>
        <v>0</v>
      </c>
      <c r="CS179" s="1">
        <f t="shared" si="370"/>
        <v>0</v>
      </c>
      <c r="CT179" s="1">
        <f t="shared" si="371"/>
        <v>0</v>
      </c>
      <c r="CU179" s="1">
        <f t="shared" si="372"/>
        <v>0</v>
      </c>
      <c r="CV179" s="1">
        <f t="shared" si="373"/>
        <v>0</v>
      </c>
      <c r="CW179" s="1">
        <f t="shared" si="374"/>
        <v>0</v>
      </c>
      <c r="CX179" s="1">
        <f t="shared" si="375"/>
        <v>0</v>
      </c>
      <c r="CY179" s="1">
        <f t="shared" si="376"/>
        <v>0</v>
      </c>
      <c r="CZ179" s="1">
        <f t="shared" si="377"/>
        <v>0</v>
      </c>
      <c r="DA179" s="1">
        <f t="shared" si="378"/>
        <v>0</v>
      </c>
    </row>
    <row r="180" spans="1:105" s="1" customFormat="1" ht="65.25" customHeight="1">
      <c r="A180" s="1383"/>
      <c r="B180" s="245"/>
      <c r="D180" s="968" t="s">
        <v>603</v>
      </c>
      <c r="E180" s="969" t="s">
        <v>88</v>
      </c>
      <c r="F180" s="1068"/>
      <c r="G180" s="970" t="s">
        <v>576</v>
      </c>
      <c r="H180" s="971" t="s">
        <v>215</v>
      </c>
      <c r="I180" s="970" t="s">
        <v>631</v>
      </c>
      <c r="J180" s="971">
        <v>1</v>
      </c>
      <c r="K180" s="971">
        <v>0</v>
      </c>
      <c r="L180" s="971" t="s">
        <v>6190</v>
      </c>
      <c r="M180" s="1000">
        <v>275.1336</v>
      </c>
      <c r="N180" s="973"/>
      <c r="O180" s="973"/>
      <c r="P180" s="973"/>
      <c r="Q180" s="973"/>
      <c r="R180" s="973"/>
      <c r="S180" s="1001"/>
      <c r="T180" s="973"/>
      <c r="U180" s="974"/>
      <c r="V180" s="974"/>
      <c r="W180" s="974"/>
      <c r="X180" s="974"/>
      <c r="Y180" s="974"/>
      <c r="Z180" s="974"/>
      <c r="AA180" s="974"/>
      <c r="AB180" s="976" t="s">
        <v>231</v>
      </c>
      <c r="AC180" s="976" t="s">
        <v>231</v>
      </c>
      <c r="AD180" s="974"/>
      <c r="AE180" s="977">
        <f>M180*N180+M180*O180+M180*P180+M180*Q180+M180*R180+M180*S180+M180*U180+M180*W180+M180*X180+M180*Y180+M180*Z180+M180*AA180+M180*V180+M180*AD180+M180*T180</f>
        <v>0</v>
      </c>
      <c r="AF180" s="978" t="str">
        <f t="shared" si="327"/>
        <v>No</v>
      </c>
      <c r="AG180" s="1017" t="str">
        <f t="shared" si="275"/>
        <v>No</v>
      </c>
      <c r="AH180" s="967" t="str">
        <f t="shared" si="328"/>
        <v>No</v>
      </c>
      <c r="AJ180" s="373">
        <v>2</v>
      </c>
      <c r="AK180" s="374">
        <f t="shared" ref="AK180" si="381">AJ180*N180+AJ180*O180+AJ180*P180+AJ180*Q180+AJ180*R180+AJ180*S180+AJ180*U180+AJ180*W180+AJ180*X180+AJ180*Y180+AJ180*Z180+AJ180*AA180+AJ180*V180+AJ180*AD180+AJ180*T180</f>
        <v>0</v>
      </c>
      <c r="AL180" s="60"/>
      <c r="AM180" s="60"/>
      <c r="AN180" s="634">
        <v>3.65</v>
      </c>
      <c r="AO180" s="596">
        <f t="shared" si="347"/>
        <v>0</v>
      </c>
      <c r="AP180" s="669"/>
      <c r="AQ180" s="271">
        <f t="shared" si="329"/>
        <v>0</v>
      </c>
      <c r="AR180" s="271">
        <f t="shared" si="330"/>
        <v>0</v>
      </c>
      <c r="AS180" s="271">
        <f t="shared" si="331"/>
        <v>0</v>
      </c>
      <c r="AT180" s="271">
        <f t="shared" si="332"/>
        <v>0</v>
      </c>
      <c r="AU180" s="271">
        <f t="shared" si="333"/>
        <v>0</v>
      </c>
      <c r="AV180" s="271">
        <f t="shared" si="334"/>
        <v>0</v>
      </c>
      <c r="AW180" s="271">
        <f t="shared" si="353"/>
        <v>0</v>
      </c>
      <c r="AX180" s="271">
        <f t="shared" si="335"/>
        <v>0</v>
      </c>
      <c r="AY180" s="271">
        <f t="shared" si="336"/>
        <v>0</v>
      </c>
      <c r="AZ180" s="271">
        <f t="shared" si="337"/>
        <v>0</v>
      </c>
      <c r="BA180" s="271">
        <f t="shared" si="338"/>
        <v>0</v>
      </c>
      <c r="BB180" s="271">
        <f t="shared" si="339"/>
        <v>0</v>
      </c>
      <c r="BC180" s="271">
        <f t="shared" si="340"/>
        <v>0</v>
      </c>
      <c r="BD180" s="271">
        <f t="shared" si="341"/>
        <v>0</v>
      </c>
      <c r="BE180" s="504"/>
      <c r="BF180" s="504"/>
      <c r="BG180" s="601">
        <f>AD180*J180</f>
        <v>0</v>
      </c>
      <c r="BH180" s="599">
        <v>1.5</v>
      </c>
      <c r="BI180" s="271"/>
      <c r="BJ180" s="498">
        <v>7</v>
      </c>
      <c r="BK180" s="151"/>
      <c r="BL180" s="498"/>
      <c r="BM180" s="151"/>
      <c r="BN180" s="498"/>
      <c r="BO180" s="151"/>
      <c r="BP180" s="498"/>
      <c r="BQ180" s="151"/>
      <c r="BR180" s="498"/>
      <c r="BS180" s="151"/>
      <c r="BT180" s="498"/>
      <c r="BU180" s="151"/>
      <c r="BV180" s="498"/>
      <c r="BW180" s="151"/>
      <c r="BX180" s="498"/>
      <c r="BY180" s="151"/>
      <c r="BZ180" s="271"/>
      <c r="CA180" s="1">
        <f t="shared" si="354"/>
        <v>0</v>
      </c>
      <c r="CB180" s="1">
        <f t="shared" si="355"/>
        <v>0</v>
      </c>
      <c r="CC180" s="1">
        <f t="shared" si="356"/>
        <v>0</v>
      </c>
      <c r="CD180" s="1">
        <f t="shared" si="357"/>
        <v>0</v>
      </c>
      <c r="CE180" s="950">
        <f t="shared" si="358"/>
        <v>0</v>
      </c>
      <c r="CF180" s="1">
        <f t="shared" si="359"/>
        <v>0</v>
      </c>
      <c r="CG180" s="1">
        <f t="shared" si="360"/>
        <v>0</v>
      </c>
      <c r="CH180" s="1">
        <f t="shared" si="361"/>
        <v>0</v>
      </c>
      <c r="CJ180" s="1">
        <f t="shared" si="362"/>
        <v>0</v>
      </c>
      <c r="CK180" s="1">
        <f t="shared" si="363"/>
        <v>0</v>
      </c>
      <c r="CM180" s="1">
        <f t="shared" si="364"/>
        <v>0</v>
      </c>
      <c r="CN180" s="1">
        <f t="shared" si="365"/>
        <v>0</v>
      </c>
      <c r="CO180" s="1">
        <f t="shared" si="366"/>
        <v>0</v>
      </c>
      <c r="CP180" s="1">
        <f t="shared" si="367"/>
        <v>0</v>
      </c>
      <c r="CQ180" s="1">
        <f t="shared" si="368"/>
        <v>0</v>
      </c>
      <c r="CR180" s="1">
        <f t="shared" si="369"/>
        <v>0</v>
      </c>
      <c r="CS180" s="1">
        <f t="shared" si="370"/>
        <v>0</v>
      </c>
      <c r="CT180" s="1">
        <f t="shared" si="371"/>
        <v>0</v>
      </c>
      <c r="CU180" s="1">
        <f t="shared" si="372"/>
        <v>0</v>
      </c>
      <c r="CV180" s="1">
        <f t="shared" si="373"/>
        <v>0</v>
      </c>
      <c r="CW180" s="1">
        <f t="shared" si="374"/>
        <v>0</v>
      </c>
      <c r="CX180" s="1">
        <f t="shared" si="375"/>
        <v>0</v>
      </c>
      <c r="CY180" s="1">
        <f t="shared" si="376"/>
        <v>0</v>
      </c>
      <c r="CZ180" s="1">
        <f t="shared" si="377"/>
        <v>0</v>
      </c>
      <c r="DA180" s="1">
        <f t="shared" si="378"/>
        <v>0</v>
      </c>
    </row>
    <row r="181" spans="1:105" s="1" customFormat="1" ht="65.25" customHeight="1">
      <c r="A181" s="1383"/>
      <c r="B181" s="245"/>
      <c r="D181" s="440" t="s">
        <v>428</v>
      </c>
      <c r="E181" s="704"/>
      <c r="F181" s="1071"/>
      <c r="G181" s="158" t="s">
        <v>37</v>
      </c>
      <c r="H181" s="60" t="s">
        <v>215</v>
      </c>
      <c r="I181" s="393" t="s">
        <v>675</v>
      </c>
      <c r="J181" s="60">
        <v>2</v>
      </c>
      <c r="K181" s="60">
        <v>0</v>
      </c>
      <c r="L181" s="60" t="s">
        <v>6190</v>
      </c>
      <c r="M181" s="885">
        <v>412.70040000000006</v>
      </c>
      <c r="N181" s="159"/>
      <c r="O181" s="159"/>
      <c r="P181" s="159"/>
      <c r="Q181" s="159"/>
      <c r="R181" s="159"/>
      <c r="S181" s="215"/>
      <c r="T181" s="159"/>
      <c r="U181" s="160"/>
      <c r="V181" s="160"/>
      <c r="W181" s="160"/>
      <c r="X181" s="160"/>
      <c r="Y181" s="160"/>
      <c r="Z181" s="160"/>
      <c r="AA181" s="160"/>
      <c r="AB181" s="605"/>
      <c r="AC181" s="605"/>
      <c r="AD181" s="837" t="s">
        <v>231</v>
      </c>
      <c r="AE181" s="161">
        <f>M181*N181+M181*O181+M181*P181+M181*Q181+M181*R181+M181*S181+M181*U181+M181*W181+M181*X181+M181*Y181+M181*Z181+M181*AA181+M181*V181+(M181*AB181*1.1)+(M181*AC181*1.1)+M181*T181</f>
        <v>0</v>
      </c>
      <c r="AF181" s="162" t="str">
        <f t="shared" si="327"/>
        <v>No</v>
      </c>
      <c r="AG181" s="246" t="str">
        <f t="shared" si="275"/>
        <v>No</v>
      </c>
      <c r="AH181" s="163" t="str">
        <f t="shared" si="328"/>
        <v>No</v>
      </c>
      <c r="AJ181" s="373">
        <v>2.5</v>
      </c>
      <c r="AK181" s="372">
        <f t="shared" si="278"/>
        <v>0</v>
      </c>
      <c r="AL181" s="60"/>
      <c r="AM181" s="60"/>
      <c r="AN181" s="634">
        <v>5.65</v>
      </c>
      <c r="AO181" s="596">
        <f t="shared" si="347"/>
        <v>0</v>
      </c>
      <c r="AP181" s="669"/>
      <c r="AQ181" s="271">
        <f t="shared" si="329"/>
        <v>0</v>
      </c>
      <c r="AR181" s="271">
        <f t="shared" si="330"/>
        <v>0</v>
      </c>
      <c r="AS181" s="271">
        <f t="shared" si="331"/>
        <v>0</v>
      </c>
      <c r="AT181" s="271">
        <f t="shared" si="332"/>
        <v>0</v>
      </c>
      <c r="AU181" s="271">
        <f t="shared" si="333"/>
        <v>0</v>
      </c>
      <c r="AV181" s="271">
        <f t="shared" si="334"/>
        <v>0</v>
      </c>
      <c r="AW181" s="271">
        <f t="shared" si="353"/>
        <v>0</v>
      </c>
      <c r="AX181" s="271">
        <f t="shared" si="335"/>
        <v>0</v>
      </c>
      <c r="AY181" s="271">
        <f t="shared" si="336"/>
        <v>0</v>
      </c>
      <c r="AZ181" s="271">
        <f t="shared" si="337"/>
        <v>0</v>
      </c>
      <c r="BA181" s="271">
        <f t="shared" si="338"/>
        <v>0</v>
      </c>
      <c r="BB181" s="271">
        <f t="shared" si="339"/>
        <v>0</v>
      </c>
      <c r="BC181" s="271">
        <f t="shared" si="340"/>
        <v>0</v>
      </c>
      <c r="BD181" s="271">
        <f t="shared" si="341"/>
        <v>0</v>
      </c>
      <c r="BE181" s="504">
        <f>AB181*J181</f>
        <v>0</v>
      </c>
      <c r="BF181" s="504">
        <f>AC181*J181</f>
        <v>0</v>
      </c>
      <c r="BG181" s="601"/>
      <c r="BH181" s="599">
        <v>2.5</v>
      </c>
      <c r="BI181" s="271"/>
      <c r="BJ181" s="498">
        <v>16</v>
      </c>
      <c r="BK181" s="60"/>
      <c r="BL181" s="498"/>
      <c r="BM181" s="60"/>
      <c r="BN181" s="498"/>
      <c r="BO181" s="60"/>
      <c r="BP181" s="498"/>
      <c r="BQ181" s="60"/>
      <c r="BR181" s="498"/>
      <c r="BS181" s="60"/>
      <c r="BT181" s="498"/>
      <c r="BU181" s="60"/>
      <c r="BV181" s="498"/>
      <c r="BW181" s="60"/>
      <c r="BX181" s="498"/>
      <c r="BY181" s="60"/>
      <c r="BZ181" s="271"/>
      <c r="CA181" s="1">
        <f t="shared" si="354"/>
        <v>0</v>
      </c>
      <c r="CB181" s="1">
        <f t="shared" si="355"/>
        <v>0</v>
      </c>
      <c r="CC181" s="1">
        <f t="shared" si="356"/>
        <v>0</v>
      </c>
      <c r="CD181" s="1">
        <f t="shared" si="357"/>
        <v>0</v>
      </c>
      <c r="CE181" s="950">
        <f t="shared" si="358"/>
        <v>0</v>
      </c>
      <c r="CF181" s="1">
        <f t="shared" si="359"/>
        <v>0</v>
      </c>
      <c r="CG181" s="1">
        <f t="shared" si="360"/>
        <v>0</v>
      </c>
      <c r="CH181" s="1">
        <f t="shared" si="361"/>
        <v>0</v>
      </c>
      <c r="CJ181" s="1">
        <f t="shared" si="362"/>
        <v>0</v>
      </c>
      <c r="CK181" s="1">
        <f t="shared" si="363"/>
        <v>0</v>
      </c>
      <c r="CM181" s="1">
        <f t="shared" si="364"/>
        <v>0</v>
      </c>
      <c r="CN181" s="1">
        <f t="shared" si="365"/>
        <v>0</v>
      </c>
      <c r="CO181" s="1">
        <f t="shared" si="366"/>
        <v>0</v>
      </c>
      <c r="CP181" s="1">
        <f t="shared" si="367"/>
        <v>0</v>
      </c>
      <c r="CQ181" s="1">
        <f t="shared" si="368"/>
        <v>0</v>
      </c>
      <c r="CR181" s="1">
        <f t="shared" si="369"/>
        <v>0</v>
      </c>
      <c r="CS181" s="1">
        <f t="shared" si="370"/>
        <v>0</v>
      </c>
      <c r="CT181" s="1">
        <f t="shared" si="371"/>
        <v>0</v>
      </c>
      <c r="CU181" s="1">
        <f t="shared" si="372"/>
        <v>0</v>
      </c>
      <c r="CV181" s="1">
        <f t="shared" si="373"/>
        <v>0</v>
      </c>
      <c r="CW181" s="1">
        <f t="shared" si="374"/>
        <v>0</v>
      </c>
      <c r="CX181" s="1">
        <f t="shared" si="375"/>
        <v>0</v>
      </c>
      <c r="CY181" s="1">
        <f t="shared" si="376"/>
        <v>0</v>
      </c>
      <c r="CZ181" s="1">
        <f t="shared" si="377"/>
        <v>0</v>
      </c>
      <c r="DA181" s="1">
        <f t="shared" si="378"/>
        <v>0</v>
      </c>
    </row>
    <row r="182" spans="1:105" s="1" customFormat="1" ht="65.25" customHeight="1">
      <c r="A182" s="1383"/>
      <c r="B182" s="245"/>
      <c r="D182" s="440" t="s">
        <v>429</v>
      </c>
      <c r="E182" s="704" t="s">
        <v>88</v>
      </c>
      <c r="F182" s="1071"/>
      <c r="G182" s="158" t="s">
        <v>37</v>
      </c>
      <c r="H182" s="60" t="s">
        <v>215</v>
      </c>
      <c r="I182" s="393" t="s">
        <v>675</v>
      </c>
      <c r="J182" s="60">
        <v>2</v>
      </c>
      <c r="K182" s="60">
        <v>0</v>
      </c>
      <c r="L182" s="60" t="s">
        <v>6190</v>
      </c>
      <c r="M182" s="885">
        <v>504.41160000000008</v>
      </c>
      <c r="N182" s="159"/>
      <c r="O182" s="159"/>
      <c r="P182" s="159"/>
      <c r="Q182" s="159"/>
      <c r="R182" s="159"/>
      <c r="S182" s="215"/>
      <c r="T182" s="159"/>
      <c r="U182" s="160"/>
      <c r="V182" s="160"/>
      <c r="W182" s="160"/>
      <c r="X182" s="160"/>
      <c r="Y182" s="160"/>
      <c r="Z182" s="160"/>
      <c r="AA182" s="160"/>
      <c r="AB182" s="837" t="s">
        <v>231</v>
      </c>
      <c r="AC182" s="837" t="s">
        <v>231</v>
      </c>
      <c r="AD182" s="160"/>
      <c r="AE182" s="161">
        <f>M182*N182+M182*O182+M182*P182+M182*Q182+M182*R182+M182*S182+M182*U182+M182*W182+M182*X182+M182*Y182+M182*Z182+M182*AA182+M182*V182+M182*AD182+M182*T182</f>
        <v>0</v>
      </c>
      <c r="AF182" s="162" t="str">
        <f t="shared" si="327"/>
        <v>No</v>
      </c>
      <c r="AG182" s="246" t="str">
        <f t="shared" si="275"/>
        <v>No</v>
      </c>
      <c r="AH182" s="163" t="str">
        <f t="shared" si="328"/>
        <v>No</v>
      </c>
      <c r="AJ182" s="373">
        <v>2.5</v>
      </c>
      <c r="AK182" s="374">
        <f t="shared" ref="AK182" si="382">AJ182*N182+AJ182*O182+AJ182*P182+AJ182*Q182+AJ182*R182+AJ182*S182+AJ182*U182+AJ182*W182+AJ182*X182+AJ182*Y182+AJ182*Z182+AJ182*AA182+AJ182*V182+AJ182*AD182+AJ182*T182</f>
        <v>0</v>
      </c>
      <c r="AL182" s="60"/>
      <c r="AM182" s="60"/>
      <c r="AN182" s="634">
        <v>5.65</v>
      </c>
      <c r="AO182" s="596">
        <f t="shared" si="347"/>
        <v>0</v>
      </c>
      <c r="AP182" s="669"/>
      <c r="AQ182" s="271">
        <f t="shared" si="329"/>
        <v>0</v>
      </c>
      <c r="AR182" s="271">
        <f t="shared" si="330"/>
        <v>0</v>
      </c>
      <c r="AS182" s="271">
        <f t="shared" si="331"/>
        <v>0</v>
      </c>
      <c r="AT182" s="271">
        <f t="shared" si="332"/>
        <v>0</v>
      </c>
      <c r="AU182" s="271">
        <f t="shared" si="333"/>
        <v>0</v>
      </c>
      <c r="AV182" s="271">
        <f t="shared" si="334"/>
        <v>0</v>
      </c>
      <c r="AW182" s="271">
        <f t="shared" si="353"/>
        <v>0</v>
      </c>
      <c r="AX182" s="271">
        <f t="shared" si="335"/>
        <v>0</v>
      </c>
      <c r="AY182" s="271">
        <f t="shared" si="336"/>
        <v>0</v>
      </c>
      <c r="AZ182" s="271">
        <f t="shared" si="337"/>
        <v>0</v>
      </c>
      <c r="BA182" s="271">
        <f t="shared" si="338"/>
        <v>0</v>
      </c>
      <c r="BB182" s="271">
        <f t="shared" si="339"/>
        <v>0</v>
      </c>
      <c r="BC182" s="271">
        <f t="shared" si="340"/>
        <v>0</v>
      </c>
      <c r="BD182" s="271">
        <f t="shared" si="341"/>
        <v>0</v>
      </c>
      <c r="BE182" s="504"/>
      <c r="BF182" s="504"/>
      <c r="BG182" s="601">
        <f>AD182*J182</f>
        <v>0</v>
      </c>
      <c r="BH182" s="599">
        <v>2.5</v>
      </c>
      <c r="BI182" s="271"/>
      <c r="BJ182" s="498">
        <v>16</v>
      </c>
      <c r="BK182" s="60"/>
      <c r="BL182" s="498"/>
      <c r="BM182" s="60"/>
      <c r="BN182" s="498"/>
      <c r="BO182" s="60"/>
      <c r="BP182" s="498"/>
      <c r="BQ182" s="60"/>
      <c r="BR182" s="498"/>
      <c r="BS182" s="60"/>
      <c r="BT182" s="498"/>
      <c r="BU182" s="60"/>
      <c r="BV182" s="498"/>
      <c r="BW182" s="60"/>
      <c r="BX182" s="498"/>
      <c r="BY182" s="60"/>
      <c r="BZ182" s="271"/>
      <c r="CA182" s="1">
        <f t="shared" si="354"/>
        <v>0</v>
      </c>
      <c r="CB182" s="1">
        <f t="shared" si="355"/>
        <v>0</v>
      </c>
      <c r="CC182" s="1">
        <f t="shared" si="356"/>
        <v>0</v>
      </c>
      <c r="CD182" s="1">
        <f t="shared" si="357"/>
        <v>0</v>
      </c>
      <c r="CE182" s="950">
        <f t="shared" si="358"/>
        <v>0</v>
      </c>
      <c r="CF182" s="1">
        <f t="shared" si="359"/>
        <v>0</v>
      </c>
      <c r="CG182" s="1">
        <f t="shared" si="360"/>
        <v>0</v>
      </c>
      <c r="CH182" s="1">
        <f t="shared" si="361"/>
        <v>0</v>
      </c>
      <c r="CJ182" s="1">
        <f t="shared" si="362"/>
        <v>0</v>
      </c>
      <c r="CK182" s="1">
        <f t="shared" si="363"/>
        <v>0</v>
      </c>
      <c r="CM182" s="1">
        <f t="shared" si="364"/>
        <v>0</v>
      </c>
      <c r="CN182" s="1">
        <f t="shared" si="365"/>
        <v>0</v>
      </c>
      <c r="CO182" s="1">
        <f t="shared" si="366"/>
        <v>0</v>
      </c>
      <c r="CP182" s="1">
        <f t="shared" si="367"/>
        <v>0</v>
      </c>
      <c r="CQ182" s="1">
        <f t="shared" si="368"/>
        <v>0</v>
      </c>
      <c r="CR182" s="1">
        <f t="shared" si="369"/>
        <v>0</v>
      </c>
      <c r="CS182" s="1">
        <f t="shared" si="370"/>
        <v>0</v>
      </c>
      <c r="CT182" s="1">
        <f t="shared" si="371"/>
        <v>0</v>
      </c>
      <c r="CU182" s="1">
        <f t="shared" si="372"/>
        <v>0</v>
      </c>
      <c r="CV182" s="1">
        <f t="shared" si="373"/>
        <v>0</v>
      </c>
      <c r="CW182" s="1">
        <f t="shared" si="374"/>
        <v>0</v>
      </c>
      <c r="CX182" s="1">
        <f t="shared" si="375"/>
        <v>0</v>
      </c>
      <c r="CY182" s="1">
        <f t="shared" si="376"/>
        <v>0</v>
      </c>
      <c r="CZ182" s="1">
        <f t="shared" si="377"/>
        <v>0</v>
      </c>
      <c r="DA182" s="1">
        <f t="shared" si="378"/>
        <v>0</v>
      </c>
    </row>
    <row r="183" spans="1:105" s="1" customFormat="1" ht="65.25" customHeight="1">
      <c r="A183" s="1383"/>
      <c r="B183" s="245"/>
      <c r="D183" s="968" t="s">
        <v>430</v>
      </c>
      <c r="E183" s="969"/>
      <c r="F183" s="1068"/>
      <c r="G183" s="970" t="s">
        <v>37</v>
      </c>
      <c r="H183" s="971" t="s">
        <v>214</v>
      </c>
      <c r="I183" s="1016" t="s">
        <v>676</v>
      </c>
      <c r="J183" s="971">
        <v>2</v>
      </c>
      <c r="K183" s="971">
        <v>0</v>
      </c>
      <c r="L183" s="971" t="s">
        <v>6190</v>
      </c>
      <c r="M183" s="1000">
        <v>263.66970000000003</v>
      </c>
      <c r="N183" s="973"/>
      <c r="O183" s="973"/>
      <c r="P183" s="973"/>
      <c r="Q183" s="973"/>
      <c r="R183" s="973"/>
      <c r="S183" s="1001"/>
      <c r="T183" s="973"/>
      <c r="U183" s="974"/>
      <c r="V183" s="974"/>
      <c r="W183" s="974"/>
      <c r="X183" s="974"/>
      <c r="Y183" s="974"/>
      <c r="Z183" s="974"/>
      <c r="AA183" s="974"/>
      <c r="AB183" s="997"/>
      <c r="AC183" s="997"/>
      <c r="AD183" s="976" t="s">
        <v>231</v>
      </c>
      <c r="AE183" s="977">
        <f>M183*N183+M183*O183+M183*P183+M183*Q183+M183*R183+M183*S183+M183*U183+M183*W183+M183*X183+M183*Y183+M183*Z183+M183*AA183+M183*V183+(M183*AB183*1.1)+(M183*AC183*1.1)+M183*T183</f>
        <v>0</v>
      </c>
      <c r="AF183" s="978" t="str">
        <f t="shared" si="327"/>
        <v>No</v>
      </c>
      <c r="AG183" s="1017" t="str">
        <f t="shared" si="275"/>
        <v>No</v>
      </c>
      <c r="AH183" s="967" t="str">
        <f t="shared" si="328"/>
        <v>No</v>
      </c>
      <c r="AJ183" s="373">
        <v>2</v>
      </c>
      <c r="AK183" s="372">
        <f t="shared" si="278"/>
        <v>0</v>
      </c>
      <c r="AL183" s="60"/>
      <c r="AM183" s="60"/>
      <c r="AN183" s="634">
        <v>4.0999999999999996</v>
      </c>
      <c r="AO183" s="596">
        <f t="shared" si="347"/>
        <v>0</v>
      </c>
      <c r="AP183" s="669"/>
      <c r="AQ183" s="271">
        <f t="shared" si="329"/>
        <v>0</v>
      </c>
      <c r="AR183" s="271">
        <f t="shared" si="330"/>
        <v>0</v>
      </c>
      <c r="AS183" s="271">
        <f t="shared" si="331"/>
        <v>0</v>
      </c>
      <c r="AT183" s="271">
        <f t="shared" si="332"/>
        <v>0</v>
      </c>
      <c r="AU183" s="271">
        <f t="shared" si="333"/>
        <v>0</v>
      </c>
      <c r="AV183" s="271">
        <f t="shared" si="334"/>
        <v>0</v>
      </c>
      <c r="AW183" s="271">
        <f t="shared" si="353"/>
        <v>0</v>
      </c>
      <c r="AX183" s="271">
        <f t="shared" si="335"/>
        <v>0</v>
      </c>
      <c r="AY183" s="271">
        <f t="shared" si="336"/>
        <v>0</v>
      </c>
      <c r="AZ183" s="271">
        <f t="shared" si="337"/>
        <v>0</v>
      </c>
      <c r="BA183" s="271">
        <f t="shared" si="338"/>
        <v>0</v>
      </c>
      <c r="BB183" s="271">
        <f t="shared" si="339"/>
        <v>0</v>
      </c>
      <c r="BC183" s="271">
        <f t="shared" si="340"/>
        <v>0</v>
      </c>
      <c r="BD183" s="271">
        <f t="shared" si="341"/>
        <v>0</v>
      </c>
      <c r="BE183" s="504">
        <f>AB183*J183</f>
        <v>0</v>
      </c>
      <c r="BF183" s="504">
        <f>AC183*J183</f>
        <v>0</v>
      </c>
      <c r="BG183" s="601"/>
      <c r="BH183" s="599">
        <v>2</v>
      </c>
      <c r="BI183" s="271"/>
      <c r="BJ183" s="498">
        <v>14</v>
      </c>
      <c r="BK183" s="151"/>
      <c r="BL183" s="498"/>
      <c r="BM183" s="151"/>
      <c r="BN183" s="498"/>
      <c r="BO183" s="151"/>
      <c r="BP183" s="498"/>
      <c r="BQ183" s="151"/>
      <c r="BR183" s="498"/>
      <c r="BS183" s="151"/>
      <c r="BT183" s="498"/>
      <c r="BU183" s="151"/>
      <c r="BV183" s="498"/>
      <c r="BW183" s="151"/>
      <c r="BX183" s="498"/>
      <c r="BY183" s="151"/>
      <c r="BZ183" s="271"/>
      <c r="CA183" s="1">
        <f t="shared" si="354"/>
        <v>0</v>
      </c>
      <c r="CB183" s="1">
        <f t="shared" si="355"/>
        <v>0</v>
      </c>
      <c r="CC183" s="1">
        <f t="shared" si="356"/>
        <v>0</v>
      </c>
      <c r="CD183" s="1">
        <f t="shared" si="357"/>
        <v>0</v>
      </c>
      <c r="CE183" s="950">
        <f t="shared" si="358"/>
        <v>0</v>
      </c>
      <c r="CF183" s="1">
        <f t="shared" si="359"/>
        <v>0</v>
      </c>
      <c r="CG183" s="1">
        <f t="shared" si="360"/>
        <v>0</v>
      </c>
      <c r="CH183" s="1">
        <f t="shared" si="361"/>
        <v>0</v>
      </c>
      <c r="CJ183" s="1">
        <f t="shared" si="362"/>
        <v>0</v>
      </c>
      <c r="CK183" s="1">
        <f t="shared" si="363"/>
        <v>0</v>
      </c>
      <c r="CM183" s="1">
        <f t="shared" si="364"/>
        <v>0</v>
      </c>
      <c r="CN183" s="1">
        <f t="shared" si="365"/>
        <v>0</v>
      </c>
      <c r="CO183" s="1">
        <f t="shared" si="366"/>
        <v>0</v>
      </c>
      <c r="CP183" s="1">
        <f t="shared" si="367"/>
        <v>0</v>
      </c>
      <c r="CQ183" s="1">
        <f t="shared" si="368"/>
        <v>0</v>
      </c>
      <c r="CR183" s="1">
        <f t="shared" si="369"/>
        <v>0</v>
      </c>
      <c r="CS183" s="1">
        <f t="shared" si="370"/>
        <v>0</v>
      </c>
      <c r="CT183" s="1">
        <f t="shared" si="371"/>
        <v>0</v>
      </c>
      <c r="CU183" s="1">
        <f t="shared" si="372"/>
        <v>0</v>
      </c>
      <c r="CV183" s="1">
        <f t="shared" si="373"/>
        <v>0</v>
      </c>
      <c r="CW183" s="1">
        <f t="shared" si="374"/>
        <v>0</v>
      </c>
      <c r="CX183" s="1">
        <f t="shared" si="375"/>
        <v>0</v>
      </c>
      <c r="CY183" s="1">
        <f t="shared" si="376"/>
        <v>0</v>
      </c>
      <c r="CZ183" s="1">
        <f t="shared" si="377"/>
        <v>0</v>
      </c>
      <c r="DA183" s="1">
        <f t="shared" si="378"/>
        <v>0</v>
      </c>
    </row>
    <row r="184" spans="1:105" s="1" customFormat="1" ht="65.25" customHeight="1">
      <c r="A184" s="1383"/>
      <c r="B184" s="245"/>
      <c r="D184" s="968" t="s">
        <v>431</v>
      </c>
      <c r="E184" s="969" t="s">
        <v>88</v>
      </c>
      <c r="F184" s="1068"/>
      <c r="G184" s="970" t="s">
        <v>37</v>
      </c>
      <c r="H184" s="971" t="s">
        <v>214</v>
      </c>
      <c r="I184" s="1016" t="s">
        <v>676</v>
      </c>
      <c r="J184" s="971">
        <v>2</v>
      </c>
      <c r="K184" s="971">
        <v>0</v>
      </c>
      <c r="L184" s="971" t="s">
        <v>6190</v>
      </c>
      <c r="M184" s="1000">
        <v>320.98920000000004</v>
      </c>
      <c r="N184" s="973"/>
      <c r="O184" s="973"/>
      <c r="P184" s="973"/>
      <c r="Q184" s="973"/>
      <c r="R184" s="973"/>
      <c r="S184" s="1001"/>
      <c r="T184" s="973"/>
      <c r="U184" s="974"/>
      <c r="V184" s="974"/>
      <c r="W184" s="974"/>
      <c r="X184" s="974"/>
      <c r="Y184" s="974"/>
      <c r="Z184" s="974"/>
      <c r="AA184" s="974"/>
      <c r="AB184" s="976" t="s">
        <v>231</v>
      </c>
      <c r="AC184" s="976" t="s">
        <v>231</v>
      </c>
      <c r="AD184" s="974"/>
      <c r="AE184" s="977">
        <f>M184*N184+M184*O184+M184*P184+M184*Q184+M184*R184+M184*S184+M184*U184+M184*W184+M184*X184+M184*Y184+M184*Z184+M184*AA184+M184*V184+M184*AD184+M184*T184</f>
        <v>0</v>
      </c>
      <c r="AF184" s="978" t="str">
        <f t="shared" si="327"/>
        <v>No</v>
      </c>
      <c r="AG184" s="1017" t="str">
        <f t="shared" si="275"/>
        <v>No</v>
      </c>
      <c r="AH184" s="967" t="str">
        <f t="shared" si="328"/>
        <v>No</v>
      </c>
      <c r="AJ184" s="373">
        <v>2</v>
      </c>
      <c r="AK184" s="374">
        <f t="shared" ref="AK184" si="383">AJ184*N184+AJ184*O184+AJ184*P184+AJ184*Q184+AJ184*R184+AJ184*S184+AJ184*U184+AJ184*W184+AJ184*X184+AJ184*Y184+AJ184*Z184+AJ184*AA184+AJ184*V184+AJ184*AD184+AJ184*T184</f>
        <v>0</v>
      </c>
      <c r="AL184" s="60"/>
      <c r="AM184" s="60"/>
      <c r="AN184" s="634">
        <v>4.0999999999999996</v>
      </c>
      <c r="AO184" s="596">
        <f t="shared" si="347"/>
        <v>0</v>
      </c>
      <c r="AP184" s="669"/>
      <c r="AQ184" s="271">
        <f t="shared" si="329"/>
        <v>0</v>
      </c>
      <c r="AR184" s="271">
        <f t="shared" si="330"/>
        <v>0</v>
      </c>
      <c r="AS184" s="271">
        <f t="shared" si="331"/>
        <v>0</v>
      </c>
      <c r="AT184" s="271">
        <f t="shared" si="332"/>
        <v>0</v>
      </c>
      <c r="AU184" s="271">
        <f t="shared" si="333"/>
        <v>0</v>
      </c>
      <c r="AV184" s="271">
        <f t="shared" si="334"/>
        <v>0</v>
      </c>
      <c r="AW184" s="271">
        <f t="shared" si="353"/>
        <v>0</v>
      </c>
      <c r="AX184" s="271">
        <f t="shared" si="335"/>
        <v>0</v>
      </c>
      <c r="AY184" s="271">
        <f t="shared" si="336"/>
        <v>0</v>
      </c>
      <c r="AZ184" s="271">
        <f t="shared" si="337"/>
        <v>0</v>
      </c>
      <c r="BA184" s="271">
        <f t="shared" si="338"/>
        <v>0</v>
      </c>
      <c r="BB184" s="271">
        <f t="shared" si="339"/>
        <v>0</v>
      </c>
      <c r="BC184" s="271">
        <f t="shared" si="340"/>
        <v>0</v>
      </c>
      <c r="BD184" s="271">
        <f t="shared" si="341"/>
        <v>0</v>
      </c>
      <c r="BE184" s="504"/>
      <c r="BF184" s="504"/>
      <c r="BG184" s="601">
        <f>AD184*J184</f>
        <v>0</v>
      </c>
      <c r="BH184" s="599">
        <v>2</v>
      </c>
      <c r="BI184" s="271"/>
      <c r="BJ184" s="498">
        <v>14</v>
      </c>
      <c r="BK184" s="151"/>
      <c r="BL184" s="498"/>
      <c r="BM184" s="151"/>
      <c r="BN184" s="498"/>
      <c r="BO184" s="151"/>
      <c r="BP184" s="498"/>
      <c r="BQ184" s="151"/>
      <c r="BR184" s="498"/>
      <c r="BS184" s="151"/>
      <c r="BT184" s="498"/>
      <c r="BU184" s="151"/>
      <c r="BV184" s="498"/>
      <c r="BW184" s="151"/>
      <c r="BX184" s="498"/>
      <c r="BY184" s="151"/>
      <c r="BZ184" s="271"/>
      <c r="CA184" s="1">
        <f t="shared" si="354"/>
        <v>0</v>
      </c>
      <c r="CB184" s="1">
        <f t="shared" si="355"/>
        <v>0</v>
      </c>
      <c r="CC184" s="1">
        <f t="shared" si="356"/>
        <v>0</v>
      </c>
      <c r="CD184" s="1">
        <f t="shared" si="357"/>
        <v>0</v>
      </c>
      <c r="CE184" s="950">
        <f t="shared" si="358"/>
        <v>0</v>
      </c>
      <c r="CF184" s="1">
        <f t="shared" si="359"/>
        <v>0</v>
      </c>
      <c r="CG184" s="1">
        <f t="shared" si="360"/>
        <v>0</v>
      </c>
      <c r="CH184" s="1">
        <f t="shared" si="361"/>
        <v>0</v>
      </c>
      <c r="CJ184" s="1">
        <f t="shared" si="362"/>
        <v>0</v>
      </c>
      <c r="CK184" s="1">
        <f t="shared" si="363"/>
        <v>0</v>
      </c>
      <c r="CM184" s="1">
        <f t="shared" si="364"/>
        <v>0</v>
      </c>
      <c r="CN184" s="1">
        <f t="shared" si="365"/>
        <v>0</v>
      </c>
      <c r="CO184" s="1">
        <f t="shared" si="366"/>
        <v>0</v>
      </c>
      <c r="CP184" s="1">
        <f t="shared" si="367"/>
        <v>0</v>
      </c>
      <c r="CQ184" s="1">
        <f t="shared" si="368"/>
        <v>0</v>
      </c>
      <c r="CR184" s="1">
        <f t="shared" si="369"/>
        <v>0</v>
      </c>
      <c r="CS184" s="1">
        <f t="shared" si="370"/>
        <v>0</v>
      </c>
      <c r="CT184" s="1">
        <f t="shared" si="371"/>
        <v>0</v>
      </c>
      <c r="CU184" s="1">
        <f t="shared" si="372"/>
        <v>0</v>
      </c>
      <c r="CV184" s="1">
        <f t="shared" si="373"/>
        <v>0</v>
      </c>
      <c r="CW184" s="1">
        <f t="shared" si="374"/>
        <v>0</v>
      </c>
      <c r="CX184" s="1">
        <f t="shared" si="375"/>
        <v>0</v>
      </c>
      <c r="CY184" s="1">
        <f t="shared" si="376"/>
        <v>0</v>
      </c>
      <c r="CZ184" s="1">
        <f t="shared" si="377"/>
        <v>0</v>
      </c>
      <c r="DA184" s="1">
        <f t="shared" si="378"/>
        <v>0</v>
      </c>
    </row>
    <row r="185" spans="1:105" s="1" customFormat="1" ht="65.25" customHeight="1">
      <c r="A185" s="1383"/>
      <c r="B185" s="245"/>
      <c r="D185" s="440" t="s">
        <v>598</v>
      </c>
      <c r="E185" s="704"/>
      <c r="F185" s="1071"/>
      <c r="G185" s="158" t="s">
        <v>1</v>
      </c>
      <c r="H185" s="60" t="s">
        <v>214</v>
      </c>
      <c r="I185" s="158" t="s">
        <v>5064</v>
      </c>
      <c r="J185" s="1">
        <v>1</v>
      </c>
      <c r="K185" s="60">
        <v>0</v>
      </c>
      <c r="L185" s="60" t="s">
        <v>6190</v>
      </c>
      <c r="M185" s="885">
        <v>217.81410000000002</v>
      </c>
      <c r="N185" s="159"/>
      <c r="O185" s="159"/>
      <c r="P185" s="159"/>
      <c r="Q185" s="159"/>
      <c r="R185" s="159"/>
      <c r="S185" s="215"/>
      <c r="T185" s="159"/>
      <c r="U185" s="160"/>
      <c r="V185" s="160"/>
      <c r="W185" s="160"/>
      <c r="X185" s="160"/>
      <c r="Y185" s="160"/>
      <c r="Z185" s="160"/>
      <c r="AA185" s="160"/>
      <c r="AB185" s="605"/>
      <c r="AC185" s="605"/>
      <c r="AD185" s="837" t="s">
        <v>231</v>
      </c>
      <c r="AE185" s="161">
        <f>M185*N185+M185*O185+M185*P185+M185*Q185+M185*R185+M185*S185+M185*U185+M185*W185+M185*X185+M185*Y185+M185*Z185+M185*AA185+M185*V185+(M185*AB185*1.1)+(M185*AC185*1.1)+M185*T185</f>
        <v>0</v>
      </c>
      <c r="AF185" s="162" t="str">
        <f t="shared" si="327"/>
        <v>No</v>
      </c>
      <c r="AG185" s="246" t="str">
        <f t="shared" si="275"/>
        <v>No</v>
      </c>
      <c r="AH185" s="163" t="str">
        <f t="shared" si="328"/>
        <v>No</v>
      </c>
      <c r="AJ185" s="373">
        <v>1</v>
      </c>
      <c r="AK185" s="372">
        <f t="shared" si="278"/>
        <v>0</v>
      </c>
      <c r="AL185" s="60"/>
      <c r="AM185" s="60"/>
      <c r="AN185" s="634">
        <v>2.2999999999999998</v>
      </c>
      <c r="AO185" s="596">
        <f t="shared" si="347"/>
        <v>0</v>
      </c>
      <c r="AP185" s="669"/>
      <c r="AQ185" s="271">
        <f t="shared" si="329"/>
        <v>0</v>
      </c>
      <c r="AR185" s="271">
        <f t="shared" si="330"/>
        <v>0</v>
      </c>
      <c r="AS185" s="271">
        <f t="shared" si="331"/>
        <v>0</v>
      </c>
      <c r="AT185" s="271">
        <f t="shared" si="332"/>
        <v>0</v>
      </c>
      <c r="AU185" s="271">
        <f t="shared" si="333"/>
        <v>0</v>
      </c>
      <c r="AV185" s="271">
        <f t="shared" si="334"/>
        <v>0</v>
      </c>
      <c r="AW185" s="271">
        <f t="shared" si="353"/>
        <v>0</v>
      </c>
      <c r="AX185" s="271">
        <f t="shared" si="335"/>
        <v>0</v>
      </c>
      <c r="AY185" s="271">
        <f t="shared" si="336"/>
        <v>0</v>
      </c>
      <c r="AZ185" s="271">
        <f t="shared" si="337"/>
        <v>0</v>
      </c>
      <c r="BA185" s="271">
        <f t="shared" si="338"/>
        <v>0</v>
      </c>
      <c r="BB185" s="271">
        <f t="shared" si="339"/>
        <v>0</v>
      </c>
      <c r="BC185" s="271">
        <f t="shared" si="340"/>
        <v>0</v>
      </c>
      <c r="BD185" s="271">
        <f t="shared" si="341"/>
        <v>0</v>
      </c>
      <c r="BE185" s="504">
        <f>AB185*J185</f>
        <v>0</v>
      </c>
      <c r="BF185" s="504">
        <f>AC185*J185</f>
        <v>0</v>
      </c>
      <c r="BG185" s="601"/>
      <c r="BH185" s="599">
        <v>1</v>
      </c>
      <c r="BI185" s="271"/>
      <c r="BJ185" s="498">
        <v>7</v>
      </c>
      <c r="BK185" s="60"/>
      <c r="BL185" s="498"/>
      <c r="BM185" s="60"/>
      <c r="BN185" s="498"/>
      <c r="BO185" s="60"/>
      <c r="BP185" s="498"/>
      <c r="BQ185" s="60"/>
      <c r="BR185" s="498"/>
      <c r="BS185" s="60"/>
      <c r="BT185" s="498"/>
      <c r="BU185" s="60"/>
      <c r="BV185" s="498"/>
      <c r="BW185" s="60"/>
      <c r="BX185" s="498"/>
      <c r="BY185" s="60"/>
      <c r="BZ185" s="271"/>
      <c r="CA185" s="1">
        <f t="shared" si="354"/>
        <v>0</v>
      </c>
      <c r="CB185" s="1">
        <f t="shared" si="355"/>
        <v>0</v>
      </c>
      <c r="CC185" s="1">
        <f t="shared" si="356"/>
        <v>0</v>
      </c>
      <c r="CD185" s="1">
        <f t="shared" si="357"/>
        <v>0</v>
      </c>
      <c r="CE185" s="950">
        <f t="shared" si="358"/>
        <v>0</v>
      </c>
      <c r="CF185" s="1">
        <f t="shared" si="359"/>
        <v>0</v>
      </c>
      <c r="CG185" s="1">
        <f t="shared" si="360"/>
        <v>0</v>
      </c>
      <c r="CH185" s="1">
        <f t="shared" si="361"/>
        <v>0</v>
      </c>
      <c r="CJ185" s="1">
        <f t="shared" si="362"/>
        <v>0</v>
      </c>
      <c r="CK185" s="1">
        <f t="shared" si="363"/>
        <v>0</v>
      </c>
      <c r="CM185" s="1">
        <f t="shared" si="364"/>
        <v>0</v>
      </c>
      <c r="CN185" s="1">
        <f t="shared" si="365"/>
        <v>0</v>
      </c>
      <c r="CO185" s="1">
        <f t="shared" si="366"/>
        <v>0</v>
      </c>
      <c r="CP185" s="1">
        <f t="shared" si="367"/>
        <v>0</v>
      </c>
      <c r="CQ185" s="1">
        <f t="shared" si="368"/>
        <v>0</v>
      </c>
      <c r="CR185" s="1">
        <f t="shared" si="369"/>
        <v>0</v>
      </c>
      <c r="CS185" s="1">
        <f t="shared" si="370"/>
        <v>0</v>
      </c>
      <c r="CT185" s="1">
        <f t="shared" si="371"/>
        <v>0</v>
      </c>
      <c r="CU185" s="1">
        <f t="shared" si="372"/>
        <v>0</v>
      </c>
      <c r="CV185" s="1">
        <f t="shared" si="373"/>
        <v>0</v>
      </c>
      <c r="CW185" s="1">
        <f t="shared" si="374"/>
        <v>0</v>
      </c>
      <c r="CX185" s="1">
        <f t="shared" si="375"/>
        <v>0</v>
      </c>
      <c r="CY185" s="1">
        <f t="shared" si="376"/>
        <v>0</v>
      </c>
      <c r="CZ185" s="1">
        <f t="shared" si="377"/>
        <v>0</v>
      </c>
      <c r="DA185" s="1">
        <f t="shared" si="378"/>
        <v>0</v>
      </c>
    </row>
    <row r="186" spans="1:105" s="1" customFormat="1" ht="65.25" customHeight="1">
      <c r="A186" s="1383"/>
      <c r="B186" s="245"/>
      <c r="D186" s="440" t="s">
        <v>604</v>
      </c>
      <c r="E186" s="704" t="s">
        <v>88</v>
      </c>
      <c r="F186" s="1071"/>
      <c r="G186" s="158" t="s">
        <v>1</v>
      </c>
      <c r="H186" s="60" t="s">
        <v>214</v>
      </c>
      <c r="I186" s="158" t="s">
        <v>5062</v>
      </c>
      <c r="J186" s="1">
        <v>1</v>
      </c>
      <c r="K186" s="60">
        <v>0</v>
      </c>
      <c r="L186" s="60" t="s">
        <v>6190</v>
      </c>
      <c r="M186" s="885">
        <v>286.59750000000003</v>
      </c>
      <c r="N186" s="159"/>
      <c r="O186" s="159"/>
      <c r="P186" s="159"/>
      <c r="Q186" s="159"/>
      <c r="R186" s="159"/>
      <c r="S186" s="215"/>
      <c r="T186" s="159"/>
      <c r="U186" s="160"/>
      <c r="V186" s="160"/>
      <c r="W186" s="160"/>
      <c r="X186" s="160"/>
      <c r="Y186" s="160"/>
      <c r="Z186" s="160"/>
      <c r="AA186" s="160"/>
      <c r="AB186" s="837" t="s">
        <v>231</v>
      </c>
      <c r="AC186" s="837" t="s">
        <v>231</v>
      </c>
      <c r="AD186" s="160"/>
      <c r="AE186" s="161">
        <f>M186*N186+M186*O186+M186*P186+M186*Q186+M186*R186+M186*S186+M186*U186+M186*W186+M186*X186+M186*Y186+M186*Z186+M186*AA186+M186*V186+M186*AD186+M186*T186</f>
        <v>0</v>
      </c>
      <c r="AF186" s="162" t="str">
        <f t="shared" si="327"/>
        <v>No</v>
      </c>
      <c r="AG186" s="246" t="str">
        <f t="shared" si="275"/>
        <v>No</v>
      </c>
      <c r="AH186" s="163" t="str">
        <f t="shared" si="328"/>
        <v>No</v>
      </c>
      <c r="AJ186" s="373">
        <v>1</v>
      </c>
      <c r="AK186" s="374">
        <f t="shared" ref="AK186" si="384">AJ186*N186+AJ186*O186+AJ186*P186+AJ186*Q186+AJ186*R186+AJ186*S186+AJ186*U186+AJ186*W186+AJ186*X186+AJ186*Y186+AJ186*Z186+AJ186*AA186+AJ186*V186+AJ186*AD186+AJ186*T186</f>
        <v>0</v>
      </c>
      <c r="AL186" s="60"/>
      <c r="AM186" s="60"/>
      <c r="AN186" s="634">
        <v>2.2999999999999998</v>
      </c>
      <c r="AO186" s="596">
        <f t="shared" si="347"/>
        <v>0</v>
      </c>
      <c r="AP186" s="669"/>
      <c r="AQ186" s="271">
        <f t="shared" si="329"/>
        <v>0</v>
      </c>
      <c r="AR186" s="271">
        <f t="shared" si="330"/>
        <v>0</v>
      </c>
      <c r="AS186" s="271">
        <f t="shared" si="331"/>
        <v>0</v>
      </c>
      <c r="AT186" s="271">
        <f t="shared" si="332"/>
        <v>0</v>
      </c>
      <c r="AU186" s="271">
        <f t="shared" si="333"/>
        <v>0</v>
      </c>
      <c r="AV186" s="271">
        <f t="shared" si="334"/>
        <v>0</v>
      </c>
      <c r="AW186" s="271">
        <f t="shared" si="353"/>
        <v>0</v>
      </c>
      <c r="AX186" s="271">
        <f t="shared" si="335"/>
        <v>0</v>
      </c>
      <c r="AY186" s="271">
        <f t="shared" si="336"/>
        <v>0</v>
      </c>
      <c r="AZ186" s="271">
        <f t="shared" si="337"/>
        <v>0</v>
      </c>
      <c r="BA186" s="271">
        <f t="shared" si="338"/>
        <v>0</v>
      </c>
      <c r="BB186" s="271">
        <f t="shared" si="339"/>
        <v>0</v>
      </c>
      <c r="BC186" s="271">
        <f t="shared" si="340"/>
        <v>0</v>
      </c>
      <c r="BD186" s="271">
        <f t="shared" si="341"/>
        <v>0</v>
      </c>
      <c r="BE186" s="504"/>
      <c r="BF186" s="504"/>
      <c r="BG186" s="601">
        <f>AD186*J186</f>
        <v>0</v>
      </c>
      <c r="BH186" s="599">
        <v>1</v>
      </c>
      <c r="BI186" s="271"/>
      <c r="BJ186" s="498">
        <v>7</v>
      </c>
      <c r="BK186" s="60"/>
      <c r="BL186" s="498"/>
      <c r="BM186" s="60"/>
      <c r="BN186" s="498"/>
      <c r="BO186" s="60"/>
      <c r="BP186" s="498"/>
      <c r="BQ186" s="60"/>
      <c r="BR186" s="498"/>
      <c r="BS186" s="60"/>
      <c r="BT186" s="498"/>
      <c r="BU186" s="60"/>
      <c r="BV186" s="498"/>
      <c r="BW186" s="60"/>
      <c r="BX186" s="498"/>
      <c r="BY186" s="60"/>
      <c r="BZ186" s="271"/>
      <c r="CA186" s="1">
        <f t="shared" si="354"/>
        <v>0</v>
      </c>
      <c r="CB186" s="1">
        <f t="shared" si="355"/>
        <v>0</v>
      </c>
      <c r="CC186" s="1">
        <f t="shared" si="356"/>
        <v>0</v>
      </c>
      <c r="CD186" s="1">
        <f t="shared" si="357"/>
        <v>0</v>
      </c>
      <c r="CE186" s="950">
        <f t="shared" si="358"/>
        <v>0</v>
      </c>
      <c r="CF186" s="1">
        <f t="shared" si="359"/>
        <v>0</v>
      </c>
      <c r="CG186" s="1">
        <f t="shared" si="360"/>
        <v>0</v>
      </c>
      <c r="CH186" s="1">
        <f t="shared" si="361"/>
        <v>0</v>
      </c>
      <c r="CJ186" s="1">
        <f t="shared" si="362"/>
        <v>0</v>
      </c>
      <c r="CK186" s="1">
        <f t="shared" si="363"/>
        <v>0</v>
      </c>
      <c r="CM186" s="1">
        <f t="shared" si="364"/>
        <v>0</v>
      </c>
      <c r="CN186" s="1">
        <f t="shared" si="365"/>
        <v>0</v>
      </c>
      <c r="CO186" s="1">
        <f t="shared" si="366"/>
        <v>0</v>
      </c>
      <c r="CP186" s="1">
        <f t="shared" si="367"/>
        <v>0</v>
      </c>
      <c r="CQ186" s="1">
        <f t="shared" si="368"/>
        <v>0</v>
      </c>
      <c r="CR186" s="1">
        <f t="shared" si="369"/>
        <v>0</v>
      </c>
      <c r="CS186" s="1">
        <f t="shared" si="370"/>
        <v>0</v>
      </c>
      <c r="CT186" s="1">
        <f t="shared" si="371"/>
        <v>0</v>
      </c>
      <c r="CU186" s="1">
        <f t="shared" si="372"/>
        <v>0</v>
      </c>
      <c r="CV186" s="1">
        <f t="shared" si="373"/>
        <v>0</v>
      </c>
      <c r="CW186" s="1">
        <f t="shared" si="374"/>
        <v>0</v>
      </c>
      <c r="CX186" s="1">
        <f t="shared" si="375"/>
        <v>0</v>
      </c>
      <c r="CY186" s="1">
        <f t="shared" si="376"/>
        <v>0</v>
      </c>
      <c r="CZ186" s="1">
        <f t="shared" si="377"/>
        <v>0</v>
      </c>
      <c r="DA186" s="1">
        <f t="shared" si="378"/>
        <v>0</v>
      </c>
    </row>
    <row r="187" spans="1:105" s="1" customFormat="1" ht="65.25" customHeight="1">
      <c r="A187" s="1383"/>
      <c r="B187" s="245"/>
      <c r="D187" s="968" t="s">
        <v>606</v>
      </c>
      <c r="E187" s="969"/>
      <c r="F187" s="1068"/>
      <c r="G187" s="970" t="s">
        <v>37</v>
      </c>
      <c r="H187" s="971" t="s">
        <v>220</v>
      </c>
      <c r="I187" s="970" t="s">
        <v>614</v>
      </c>
      <c r="J187" s="971">
        <v>1</v>
      </c>
      <c r="K187" s="971">
        <v>0</v>
      </c>
      <c r="L187" s="971" t="s">
        <v>6190</v>
      </c>
      <c r="M187" s="1000">
        <v>206.35020000000003</v>
      </c>
      <c r="N187" s="973"/>
      <c r="O187" s="973"/>
      <c r="P187" s="973"/>
      <c r="Q187" s="973"/>
      <c r="R187" s="973"/>
      <c r="S187" s="1001"/>
      <c r="T187" s="973"/>
      <c r="U187" s="974"/>
      <c r="V187" s="974"/>
      <c r="W187" s="974"/>
      <c r="X187" s="974"/>
      <c r="Y187" s="974"/>
      <c r="Z187" s="974"/>
      <c r="AA187" s="974"/>
      <c r="AB187" s="997"/>
      <c r="AC187" s="997"/>
      <c r="AD187" s="976" t="s">
        <v>231</v>
      </c>
      <c r="AE187" s="977">
        <f>M187*N187+M187*O187+M187*P187+M187*Q187+M187*R187+M187*S187+M187*U187+M187*W187+M187*X187+M187*Y187+M187*Z187+M187*AA187+M187*V187+(M187*AB187*1.1)+(M187*AC187*1.1)+M187*T187</f>
        <v>0</v>
      </c>
      <c r="AF187" s="978" t="str">
        <f t="shared" si="327"/>
        <v>No</v>
      </c>
      <c r="AG187" s="1017" t="str">
        <f t="shared" si="275"/>
        <v>No</v>
      </c>
      <c r="AH187" s="967" t="str">
        <f t="shared" si="328"/>
        <v>No</v>
      </c>
      <c r="AJ187" s="373">
        <v>1</v>
      </c>
      <c r="AK187" s="372">
        <f t="shared" si="278"/>
        <v>0</v>
      </c>
      <c r="AL187" s="60"/>
      <c r="AM187" s="60"/>
      <c r="AN187" s="634">
        <v>1.85</v>
      </c>
      <c r="AO187" s="596">
        <f t="shared" si="347"/>
        <v>0</v>
      </c>
      <c r="AP187" s="669"/>
      <c r="AQ187" s="271">
        <f t="shared" si="329"/>
        <v>0</v>
      </c>
      <c r="AR187" s="271">
        <f t="shared" si="330"/>
        <v>0</v>
      </c>
      <c r="AS187" s="271">
        <f t="shared" si="331"/>
        <v>0</v>
      </c>
      <c r="AT187" s="271">
        <f t="shared" si="332"/>
        <v>0</v>
      </c>
      <c r="AU187" s="271">
        <f t="shared" si="333"/>
        <v>0</v>
      </c>
      <c r="AV187" s="271">
        <f t="shared" si="334"/>
        <v>0</v>
      </c>
      <c r="AW187" s="271">
        <f t="shared" si="353"/>
        <v>0</v>
      </c>
      <c r="AX187" s="271">
        <f t="shared" si="335"/>
        <v>0</v>
      </c>
      <c r="AY187" s="271">
        <f t="shared" si="336"/>
        <v>0</v>
      </c>
      <c r="AZ187" s="271">
        <f t="shared" si="337"/>
        <v>0</v>
      </c>
      <c r="BA187" s="271">
        <f t="shared" si="338"/>
        <v>0</v>
      </c>
      <c r="BB187" s="271">
        <f t="shared" si="339"/>
        <v>0</v>
      </c>
      <c r="BC187" s="271">
        <f t="shared" si="340"/>
        <v>0</v>
      </c>
      <c r="BD187" s="271">
        <f t="shared" si="341"/>
        <v>0</v>
      </c>
      <c r="BE187" s="504">
        <f>AB187*J187</f>
        <v>0</v>
      </c>
      <c r="BF187" s="504">
        <f>AC187*J187</f>
        <v>0</v>
      </c>
      <c r="BG187" s="601"/>
      <c r="BH187" s="599">
        <v>1</v>
      </c>
      <c r="BI187" s="271"/>
      <c r="BJ187" s="498">
        <v>6</v>
      </c>
      <c r="BK187" s="151"/>
      <c r="BL187" s="498"/>
      <c r="BM187" s="151"/>
      <c r="BN187" s="498"/>
      <c r="BO187" s="151"/>
      <c r="BP187" s="498"/>
      <c r="BQ187" s="151"/>
      <c r="BR187" s="498"/>
      <c r="BS187" s="151"/>
      <c r="BT187" s="498"/>
      <c r="BU187" s="151"/>
      <c r="BV187" s="498"/>
      <c r="BW187" s="151"/>
      <c r="BX187" s="498"/>
      <c r="BY187" s="151"/>
      <c r="BZ187" s="271"/>
      <c r="CA187" s="1">
        <f t="shared" si="354"/>
        <v>0</v>
      </c>
      <c r="CB187" s="1">
        <f t="shared" si="355"/>
        <v>0</v>
      </c>
      <c r="CC187" s="1">
        <f t="shared" si="356"/>
        <v>0</v>
      </c>
      <c r="CD187" s="1">
        <f t="shared" si="357"/>
        <v>0</v>
      </c>
      <c r="CE187" s="950">
        <f t="shared" si="358"/>
        <v>0</v>
      </c>
      <c r="CF187" s="1">
        <f t="shared" si="359"/>
        <v>0</v>
      </c>
      <c r="CG187" s="1">
        <f t="shared" si="360"/>
        <v>0</v>
      </c>
      <c r="CH187" s="1">
        <f t="shared" si="361"/>
        <v>0</v>
      </c>
      <c r="CJ187" s="1">
        <f t="shared" si="362"/>
        <v>0</v>
      </c>
      <c r="CK187" s="1">
        <f t="shared" si="363"/>
        <v>0</v>
      </c>
      <c r="CM187" s="1">
        <f t="shared" si="364"/>
        <v>0</v>
      </c>
      <c r="CN187" s="1">
        <f t="shared" si="365"/>
        <v>0</v>
      </c>
      <c r="CO187" s="1">
        <f t="shared" si="366"/>
        <v>0</v>
      </c>
      <c r="CP187" s="1">
        <f t="shared" si="367"/>
        <v>0</v>
      </c>
      <c r="CQ187" s="1">
        <f t="shared" si="368"/>
        <v>0</v>
      </c>
      <c r="CR187" s="1">
        <f t="shared" si="369"/>
        <v>0</v>
      </c>
      <c r="CS187" s="1">
        <f t="shared" si="370"/>
        <v>0</v>
      </c>
      <c r="CT187" s="1">
        <f t="shared" si="371"/>
        <v>0</v>
      </c>
      <c r="CU187" s="1">
        <f t="shared" si="372"/>
        <v>0</v>
      </c>
      <c r="CV187" s="1">
        <f t="shared" si="373"/>
        <v>0</v>
      </c>
      <c r="CW187" s="1">
        <f t="shared" si="374"/>
        <v>0</v>
      </c>
      <c r="CX187" s="1">
        <f t="shared" si="375"/>
        <v>0</v>
      </c>
      <c r="CY187" s="1">
        <f t="shared" si="376"/>
        <v>0</v>
      </c>
      <c r="CZ187" s="1">
        <f t="shared" si="377"/>
        <v>0</v>
      </c>
      <c r="DA187" s="1">
        <f t="shared" si="378"/>
        <v>0</v>
      </c>
    </row>
    <row r="188" spans="1:105" s="1" customFormat="1" ht="65.25" customHeight="1">
      <c r="A188" s="1383"/>
      <c r="B188" s="245"/>
      <c r="D188" s="968" t="s">
        <v>607</v>
      </c>
      <c r="E188" s="969" t="s">
        <v>88</v>
      </c>
      <c r="F188" s="1068"/>
      <c r="G188" s="970" t="s">
        <v>37</v>
      </c>
      <c r="H188" s="971" t="s">
        <v>220</v>
      </c>
      <c r="I188" s="970" t="s">
        <v>614</v>
      </c>
      <c r="J188" s="971">
        <v>1</v>
      </c>
      <c r="K188" s="971">
        <v>0</v>
      </c>
      <c r="L188" s="971" t="s">
        <v>6190</v>
      </c>
      <c r="M188" s="1000">
        <v>263.66970000000003</v>
      </c>
      <c r="N188" s="973"/>
      <c r="O188" s="973"/>
      <c r="P188" s="973"/>
      <c r="Q188" s="973"/>
      <c r="R188" s="973"/>
      <c r="S188" s="1001"/>
      <c r="T188" s="973"/>
      <c r="U188" s="974"/>
      <c r="V188" s="974"/>
      <c r="W188" s="974"/>
      <c r="X188" s="974"/>
      <c r="Y188" s="974"/>
      <c r="Z188" s="974"/>
      <c r="AA188" s="974"/>
      <c r="AB188" s="976" t="s">
        <v>231</v>
      </c>
      <c r="AC188" s="976" t="s">
        <v>231</v>
      </c>
      <c r="AD188" s="974"/>
      <c r="AE188" s="977">
        <f>M188*N188+M188*O188+M188*P188+M188*Q188+M188*R188+M188*S188+M188*U188+M188*W188+M188*X188+M188*Y188+M188*Z188+M188*AA188+M188*V188+M188*AD188+M188*T188</f>
        <v>0</v>
      </c>
      <c r="AF188" s="978" t="str">
        <f t="shared" si="327"/>
        <v>No</v>
      </c>
      <c r="AG188" s="1017" t="str">
        <f t="shared" si="275"/>
        <v>No</v>
      </c>
      <c r="AH188" s="967" t="str">
        <f t="shared" si="328"/>
        <v>No</v>
      </c>
      <c r="AJ188" s="373">
        <v>1</v>
      </c>
      <c r="AK188" s="374">
        <f t="shared" ref="AK188" si="385">AJ188*N188+AJ188*O188+AJ188*P188+AJ188*Q188+AJ188*R188+AJ188*S188+AJ188*U188+AJ188*W188+AJ188*X188+AJ188*Y188+AJ188*Z188+AJ188*AA188+AJ188*V188+AJ188*AD188+AJ188*T188</f>
        <v>0</v>
      </c>
      <c r="AL188" s="60"/>
      <c r="AM188" s="60"/>
      <c r="AN188" s="634">
        <v>1.85</v>
      </c>
      <c r="AO188" s="596">
        <f t="shared" si="347"/>
        <v>0</v>
      </c>
      <c r="AP188" s="669"/>
      <c r="AQ188" s="271">
        <f t="shared" si="329"/>
        <v>0</v>
      </c>
      <c r="AR188" s="271">
        <f t="shared" si="330"/>
        <v>0</v>
      </c>
      <c r="AS188" s="271">
        <f t="shared" si="331"/>
        <v>0</v>
      </c>
      <c r="AT188" s="271">
        <f t="shared" si="332"/>
        <v>0</v>
      </c>
      <c r="AU188" s="271">
        <f t="shared" si="333"/>
        <v>0</v>
      </c>
      <c r="AV188" s="271">
        <f t="shared" si="334"/>
        <v>0</v>
      </c>
      <c r="AW188" s="271">
        <f t="shared" si="353"/>
        <v>0</v>
      </c>
      <c r="AX188" s="271">
        <f t="shared" si="335"/>
        <v>0</v>
      </c>
      <c r="AY188" s="271">
        <f t="shared" si="336"/>
        <v>0</v>
      </c>
      <c r="AZ188" s="271">
        <f t="shared" si="337"/>
        <v>0</v>
      </c>
      <c r="BA188" s="271">
        <f t="shared" si="338"/>
        <v>0</v>
      </c>
      <c r="BB188" s="271">
        <f t="shared" si="339"/>
        <v>0</v>
      </c>
      <c r="BC188" s="271">
        <f t="shared" si="340"/>
        <v>0</v>
      </c>
      <c r="BD188" s="271">
        <f t="shared" si="341"/>
        <v>0</v>
      </c>
      <c r="BE188" s="504"/>
      <c r="BF188" s="504"/>
      <c r="BG188" s="601">
        <f>AD188*J188</f>
        <v>0</v>
      </c>
      <c r="BH188" s="599">
        <v>1</v>
      </c>
      <c r="BI188" s="271"/>
      <c r="BJ188" s="498">
        <v>6</v>
      </c>
      <c r="BK188" s="151"/>
      <c r="BL188" s="498"/>
      <c r="BM188" s="151"/>
      <c r="BN188" s="498"/>
      <c r="BO188" s="151"/>
      <c r="BP188" s="498"/>
      <c r="BQ188" s="151"/>
      <c r="BR188" s="498"/>
      <c r="BS188" s="151"/>
      <c r="BT188" s="498"/>
      <c r="BU188" s="151"/>
      <c r="BV188" s="498"/>
      <c r="BW188" s="151"/>
      <c r="BX188" s="498"/>
      <c r="BY188" s="151"/>
      <c r="BZ188" s="271"/>
      <c r="CA188" s="1">
        <f t="shared" si="354"/>
        <v>0</v>
      </c>
      <c r="CB188" s="1">
        <f t="shared" si="355"/>
        <v>0</v>
      </c>
      <c r="CC188" s="1">
        <f t="shared" si="356"/>
        <v>0</v>
      </c>
      <c r="CD188" s="1">
        <f t="shared" si="357"/>
        <v>0</v>
      </c>
      <c r="CE188" s="950">
        <f t="shared" si="358"/>
        <v>0</v>
      </c>
      <c r="CF188" s="1">
        <f t="shared" si="359"/>
        <v>0</v>
      </c>
      <c r="CG188" s="1">
        <f t="shared" si="360"/>
        <v>0</v>
      </c>
      <c r="CH188" s="1">
        <f t="shared" si="361"/>
        <v>0</v>
      </c>
      <c r="CJ188" s="1">
        <f t="shared" si="362"/>
        <v>0</v>
      </c>
      <c r="CK188" s="1">
        <f t="shared" si="363"/>
        <v>0</v>
      </c>
      <c r="CM188" s="1">
        <f t="shared" si="364"/>
        <v>0</v>
      </c>
      <c r="CN188" s="1">
        <f t="shared" si="365"/>
        <v>0</v>
      </c>
      <c r="CO188" s="1">
        <f t="shared" si="366"/>
        <v>0</v>
      </c>
      <c r="CP188" s="1">
        <f t="shared" si="367"/>
        <v>0</v>
      </c>
      <c r="CQ188" s="1">
        <f t="shared" si="368"/>
        <v>0</v>
      </c>
      <c r="CR188" s="1">
        <f t="shared" si="369"/>
        <v>0</v>
      </c>
      <c r="CS188" s="1">
        <f t="shared" si="370"/>
        <v>0</v>
      </c>
      <c r="CT188" s="1">
        <f t="shared" si="371"/>
        <v>0</v>
      </c>
      <c r="CU188" s="1">
        <f t="shared" si="372"/>
        <v>0</v>
      </c>
      <c r="CV188" s="1">
        <f t="shared" si="373"/>
        <v>0</v>
      </c>
      <c r="CW188" s="1">
        <f t="shared" si="374"/>
        <v>0</v>
      </c>
      <c r="CX188" s="1">
        <f t="shared" si="375"/>
        <v>0</v>
      </c>
      <c r="CY188" s="1">
        <f t="shared" si="376"/>
        <v>0</v>
      </c>
      <c r="CZ188" s="1">
        <f t="shared" si="377"/>
        <v>0</v>
      </c>
      <c r="DA188" s="1">
        <f t="shared" si="378"/>
        <v>0</v>
      </c>
    </row>
    <row r="189" spans="1:105" s="1" customFormat="1" ht="65.25" customHeight="1">
      <c r="A189" s="1383"/>
      <c r="B189" s="245"/>
      <c r="D189" s="440" t="s">
        <v>432</v>
      </c>
      <c r="E189" s="704"/>
      <c r="F189" s="1071"/>
      <c r="G189" s="158" t="s">
        <v>37</v>
      </c>
      <c r="H189" s="60" t="s">
        <v>220</v>
      </c>
      <c r="I189" s="158" t="s">
        <v>632</v>
      </c>
      <c r="J189" s="60">
        <v>1</v>
      </c>
      <c r="K189" s="60">
        <v>0</v>
      </c>
      <c r="L189" s="60" t="s">
        <v>6190</v>
      </c>
      <c r="M189" s="885">
        <v>85.979250000000008</v>
      </c>
      <c r="N189" s="159"/>
      <c r="O189" s="159"/>
      <c r="P189" s="159"/>
      <c r="Q189" s="159"/>
      <c r="R189" s="159"/>
      <c r="S189" s="215"/>
      <c r="T189" s="159"/>
      <c r="U189" s="160"/>
      <c r="V189" s="160"/>
      <c r="W189" s="160"/>
      <c r="X189" s="160"/>
      <c r="Y189" s="160"/>
      <c r="Z189" s="160"/>
      <c r="AA189" s="160"/>
      <c r="AB189" s="605"/>
      <c r="AC189" s="605"/>
      <c r="AD189" s="837" t="s">
        <v>231</v>
      </c>
      <c r="AE189" s="161">
        <f>M189*N189+M189*O189+M189*P189+M189*Q189+M189*R189+M189*S189+M189*U189+M189*W189+M189*X189+M189*Y189+M189*Z189+M189*AA189+M189*V189+(M189*AB189*1.1)+(M189*AC189*1.1)+M189*T189</f>
        <v>0</v>
      </c>
      <c r="AF189" s="162" t="str">
        <f t="shared" si="327"/>
        <v>No</v>
      </c>
      <c r="AG189" s="246" t="str">
        <f t="shared" si="275"/>
        <v>No</v>
      </c>
      <c r="AH189" s="163" t="str">
        <f t="shared" si="328"/>
        <v>No</v>
      </c>
      <c r="AJ189" s="373">
        <v>1</v>
      </c>
      <c r="AK189" s="372">
        <f t="shared" si="278"/>
        <v>0</v>
      </c>
      <c r="AL189" s="60"/>
      <c r="AM189" s="60"/>
      <c r="AN189" s="634">
        <v>1.65</v>
      </c>
      <c r="AO189" s="596">
        <f t="shared" si="347"/>
        <v>0</v>
      </c>
      <c r="AP189" s="669"/>
      <c r="AQ189" s="271">
        <f t="shared" si="329"/>
        <v>0</v>
      </c>
      <c r="AR189" s="271">
        <f t="shared" si="330"/>
        <v>0</v>
      </c>
      <c r="AS189" s="271">
        <f t="shared" si="331"/>
        <v>0</v>
      </c>
      <c r="AT189" s="271">
        <f t="shared" si="332"/>
        <v>0</v>
      </c>
      <c r="AU189" s="271">
        <f t="shared" si="333"/>
        <v>0</v>
      </c>
      <c r="AV189" s="271">
        <f t="shared" si="334"/>
        <v>0</v>
      </c>
      <c r="AW189" s="271">
        <f t="shared" si="353"/>
        <v>0</v>
      </c>
      <c r="AX189" s="271">
        <f t="shared" si="335"/>
        <v>0</v>
      </c>
      <c r="AY189" s="271">
        <f t="shared" si="336"/>
        <v>0</v>
      </c>
      <c r="AZ189" s="271">
        <f t="shared" si="337"/>
        <v>0</v>
      </c>
      <c r="BA189" s="271">
        <f t="shared" si="338"/>
        <v>0</v>
      </c>
      <c r="BB189" s="271">
        <f t="shared" si="339"/>
        <v>0</v>
      </c>
      <c r="BC189" s="271">
        <f t="shared" si="340"/>
        <v>0</v>
      </c>
      <c r="BD189" s="271">
        <f t="shared" si="341"/>
        <v>0</v>
      </c>
      <c r="BE189" s="504">
        <f>AB189*J189</f>
        <v>0</v>
      </c>
      <c r="BF189" s="504">
        <f>AC189*J189</f>
        <v>0</v>
      </c>
      <c r="BG189" s="601"/>
      <c r="BH189" s="599">
        <v>1</v>
      </c>
      <c r="BI189" s="271"/>
      <c r="BJ189" s="498">
        <v>6</v>
      </c>
      <c r="BK189" s="60"/>
      <c r="BL189" s="498"/>
      <c r="BM189" s="60"/>
      <c r="BN189" s="498"/>
      <c r="BO189" s="60"/>
      <c r="BP189" s="498"/>
      <c r="BQ189" s="60"/>
      <c r="BR189" s="498"/>
      <c r="BS189" s="60"/>
      <c r="BT189" s="498"/>
      <c r="BU189" s="60"/>
      <c r="BV189" s="498"/>
      <c r="BW189" s="60"/>
      <c r="BX189" s="498"/>
      <c r="BY189" s="60"/>
      <c r="BZ189" s="271"/>
      <c r="CA189" s="1">
        <f t="shared" si="354"/>
        <v>0</v>
      </c>
      <c r="CB189" s="1">
        <f t="shared" si="355"/>
        <v>0</v>
      </c>
      <c r="CC189" s="1">
        <f t="shared" si="356"/>
        <v>0</v>
      </c>
      <c r="CD189" s="1">
        <f t="shared" si="357"/>
        <v>0</v>
      </c>
      <c r="CE189" s="950">
        <f t="shared" si="358"/>
        <v>0</v>
      </c>
      <c r="CF189" s="1">
        <f t="shared" si="359"/>
        <v>0</v>
      </c>
      <c r="CG189" s="1">
        <f t="shared" si="360"/>
        <v>0</v>
      </c>
      <c r="CH189" s="1">
        <f t="shared" si="361"/>
        <v>0</v>
      </c>
      <c r="CJ189" s="1">
        <f t="shared" si="362"/>
        <v>0</v>
      </c>
      <c r="CK189" s="1">
        <f t="shared" si="363"/>
        <v>0</v>
      </c>
      <c r="CM189" s="1">
        <f t="shared" si="364"/>
        <v>0</v>
      </c>
      <c r="CN189" s="1">
        <f t="shared" si="365"/>
        <v>0</v>
      </c>
      <c r="CO189" s="1">
        <f t="shared" si="366"/>
        <v>0</v>
      </c>
      <c r="CP189" s="1">
        <f t="shared" si="367"/>
        <v>0</v>
      </c>
      <c r="CQ189" s="1">
        <f t="shared" si="368"/>
        <v>0</v>
      </c>
      <c r="CR189" s="1">
        <f t="shared" si="369"/>
        <v>0</v>
      </c>
      <c r="CS189" s="1">
        <f t="shared" si="370"/>
        <v>0</v>
      </c>
      <c r="CT189" s="1">
        <f t="shared" si="371"/>
        <v>0</v>
      </c>
      <c r="CU189" s="1">
        <f t="shared" si="372"/>
        <v>0</v>
      </c>
      <c r="CV189" s="1">
        <f t="shared" si="373"/>
        <v>0</v>
      </c>
      <c r="CW189" s="1">
        <f t="shared" si="374"/>
        <v>0</v>
      </c>
      <c r="CX189" s="1">
        <f t="shared" si="375"/>
        <v>0</v>
      </c>
      <c r="CY189" s="1">
        <f t="shared" si="376"/>
        <v>0</v>
      </c>
      <c r="CZ189" s="1">
        <f t="shared" si="377"/>
        <v>0</v>
      </c>
      <c r="DA189" s="1">
        <f t="shared" si="378"/>
        <v>0</v>
      </c>
    </row>
    <row r="190" spans="1:105" s="1" customFormat="1" ht="65.25" customHeight="1">
      <c r="A190" s="1383"/>
      <c r="B190" s="245"/>
      <c r="D190" s="440" t="s">
        <v>433</v>
      </c>
      <c r="E190" s="704" t="s">
        <v>88</v>
      </c>
      <c r="F190" s="1071"/>
      <c r="G190" s="158" t="s">
        <v>37</v>
      </c>
      <c r="H190" s="60" t="s">
        <v>220</v>
      </c>
      <c r="I190" s="158" t="s">
        <v>632</v>
      </c>
      <c r="J190" s="60">
        <v>1</v>
      </c>
      <c r="K190" s="60">
        <v>0</v>
      </c>
      <c r="L190" s="60" t="s">
        <v>6190</v>
      </c>
      <c r="M190" s="885">
        <v>108.90705000000001</v>
      </c>
      <c r="N190" s="159"/>
      <c r="O190" s="159"/>
      <c r="P190" s="159"/>
      <c r="Q190" s="159"/>
      <c r="R190" s="159"/>
      <c r="S190" s="215"/>
      <c r="T190" s="159"/>
      <c r="U190" s="160"/>
      <c r="V190" s="160"/>
      <c r="W190" s="160"/>
      <c r="X190" s="160"/>
      <c r="Y190" s="160"/>
      <c r="Z190" s="160"/>
      <c r="AA190" s="160"/>
      <c r="AB190" s="837" t="s">
        <v>231</v>
      </c>
      <c r="AC190" s="837" t="s">
        <v>231</v>
      </c>
      <c r="AD190" s="160"/>
      <c r="AE190" s="161">
        <f>M190*N190+M190*O190+M190*P190+M190*Q190+M190*R190+M190*S190+M190*U190+M190*W190+M190*X190+M190*Y190+M190*Z190+M190*AA190+M190*V190+M190*AD190+M190*T190</f>
        <v>0</v>
      </c>
      <c r="AF190" s="162" t="str">
        <f t="shared" si="327"/>
        <v>No</v>
      </c>
      <c r="AG190" s="246" t="str">
        <f t="shared" si="275"/>
        <v>No</v>
      </c>
      <c r="AH190" s="163" t="str">
        <f t="shared" si="328"/>
        <v>No</v>
      </c>
      <c r="AJ190" s="373">
        <v>1</v>
      </c>
      <c r="AK190" s="374">
        <f t="shared" ref="AK190" si="386">AJ190*N190+AJ190*O190+AJ190*P190+AJ190*Q190+AJ190*R190+AJ190*S190+AJ190*U190+AJ190*W190+AJ190*X190+AJ190*Y190+AJ190*Z190+AJ190*AA190+AJ190*V190+AJ190*AD190+AJ190*T190</f>
        <v>0</v>
      </c>
      <c r="AL190" s="60"/>
      <c r="AM190" s="60"/>
      <c r="AN190" s="634">
        <v>1.65</v>
      </c>
      <c r="AO190" s="596">
        <f t="shared" si="347"/>
        <v>0</v>
      </c>
      <c r="AP190" s="669"/>
      <c r="AQ190" s="271">
        <f t="shared" si="329"/>
        <v>0</v>
      </c>
      <c r="AR190" s="271">
        <f t="shared" si="330"/>
        <v>0</v>
      </c>
      <c r="AS190" s="271">
        <f t="shared" si="331"/>
        <v>0</v>
      </c>
      <c r="AT190" s="271">
        <f t="shared" si="332"/>
        <v>0</v>
      </c>
      <c r="AU190" s="271">
        <f t="shared" si="333"/>
        <v>0</v>
      </c>
      <c r="AV190" s="271">
        <f t="shared" si="334"/>
        <v>0</v>
      </c>
      <c r="AW190" s="271">
        <f t="shared" si="353"/>
        <v>0</v>
      </c>
      <c r="AX190" s="271">
        <f t="shared" si="335"/>
        <v>0</v>
      </c>
      <c r="AY190" s="271">
        <f t="shared" si="336"/>
        <v>0</v>
      </c>
      <c r="AZ190" s="271">
        <f t="shared" si="337"/>
        <v>0</v>
      </c>
      <c r="BA190" s="271">
        <f t="shared" si="338"/>
        <v>0</v>
      </c>
      <c r="BB190" s="271">
        <f t="shared" si="339"/>
        <v>0</v>
      </c>
      <c r="BC190" s="271">
        <f t="shared" si="340"/>
        <v>0</v>
      </c>
      <c r="BD190" s="271">
        <f t="shared" si="341"/>
        <v>0</v>
      </c>
      <c r="BE190" s="504"/>
      <c r="BF190" s="504"/>
      <c r="BG190" s="601">
        <f>AD190*J190</f>
        <v>0</v>
      </c>
      <c r="BH190" s="599">
        <v>1</v>
      </c>
      <c r="BI190" s="271"/>
      <c r="BJ190" s="498">
        <v>6</v>
      </c>
      <c r="BK190" s="60"/>
      <c r="BL190" s="498"/>
      <c r="BM190" s="60"/>
      <c r="BN190" s="498"/>
      <c r="BO190" s="60"/>
      <c r="BP190" s="498"/>
      <c r="BQ190" s="60"/>
      <c r="BR190" s="498"/>
      <c r="BS190" s="60"/>
      <c r="BT190" s="498"/>
      <c r="BU190" s="60"/>
      <c r="BV190" s="498"/>
      <c r="BW190" s="60"/>
      <c r="BX190" s="498"/>
      <c r="BY190" s="60"/>
      <c r="BZ190" s="271"/>
      <c r="CA190" s="1">
        <f t="shared" si="354"/>
        <v>0</v>
      </c>
      <c r="CB190" s="1">
        <f t="shared" si="355"/>
        <v>0</v>
      </c>
      <c r="CC190" s="1">
        <f t="shared" si="356"/>
        <v>0</v>
      </c>
      <c r="CD190" s="1">
        <f t="shared" si="357"/>
        <v>0</v>
      </c>
      <c r="CE190" s="950">
        <f t="shared" si="358"/>
        <v>0</v>
      </c>
      <c r="CF190" s="1">
        <f t="shared" si="359"/>
        <v>0</v>
      </c>
      <c r="CG190" s="1">
        <f t="shared" si="360"/>
        <v>0</v>
      </c>
      <c r="CH190" s="1">
        <f t="shared" si="361"/>
        <v>0</v>
      </c>
      <c r="CJ190" s="1">
        <f t="shared" si="362"/>
        <v>0</v>
      </c>
      <c r="CK190" s="1">
        <f t="shared" si="363"/>
        <v>0</v>
      </c>
      <c r="CM190" s="1">
        <f t="shared" si="364"/>
        <v>0</v>
      </c>
      <c r="CN190" s="1">
        <f t="shared" si="365"/>
        <v>0</v>
      </c>
      <c r="CO190" s="1">
        <f t="shared" si="366"/>
        <v>0</v>
      </c>
      <c r="CP190" s="1">
        <f t="shared" si="367"/>
        <v>0</v>
      </c>
      <c r="CQ190" s="1">
        <f t="shared" si="368"/>
        <v>0</v>
      </c>
      <c r="CR190" s="1">
        <f t="shared" si="369"/>
        <v>0</v>
      </c>
      <c r="CS190" s="1">
        <f t="shared" si="370"/>
        <v>0</v>
      </c>
      <c r="CT190" s="1">
        <f t="shared" si="371"/>
        <v>0</v>
      </c>
      <c r="CU190" s="1">
        <f t="shared" si="372"/>
        <v>0</v>
      </c>
      <c r="CV190" s="1">
        <f t="shared" si="373"/>
        <v>0</v>
      </c>
      <c r="CW190" s="1">
        <f t="shared" si="374"/>
        <v>0</v>
      </c>
      <c r="CX190" s="1">
        <f t="shared" si="375"/>
        <v>0</v>
      </c>
      <c r="CY190" s="1">
        <f t="shared" si="376"/>
        <v>0</v>
      </c>
      <c r="CZ190" s="1">
        <f t="shared" si="377"/>
        <v>0</v>
      </c>
      <c r="DA190" s="1">
        <f t="shared" si="378"/>
        <v>0</v>
      </c>
    </row>
    <row r="191" spans="1:105" s="1" customFormat="1" ht="65.25" customHeight="1">
      <c r="A191" s="1383"/>
      <c r="B191" s="245"/>
      <c r="D191" s="968" t="s">
        <v>434</v>
      </c>
      <c r="E191" s="969"/>
      <c r="F191" s="1068"/>
      <c r="G191" s="970" t="s">
        <v>37</v>
      </c>
      <c r="H191" s="971" t="s">
        <v>220</v>
      </c>
      <c r="I191" s="1385" t="s">
        <v>677</v>
      </c>
      <c r="J191" s="971">
        <v>3</v>
      </c>
      <c r="K191" s="971">
        <v>0</v>
      </c>
      <c r="L191" s="971" t="s">
        <v>6190</v>
      </c>
      <c r="M191" s="1000">
        <v>286.59750000000003</v>
      </c>
      <c r="N191" s="973"/>
      <c r="O191" s="973"/>
      <c r="P191" s="973"/>
      <c r="Q191" s="973"/>
      <c r="R191" s="973"/>
      <c r="S191" s="1001"/>
      <c r="T191" s="973"/>
      <c r="U191" s="974"/>
      <c r="V191" s="974"/>
      <c r="W191" s="974"/>
      <c r="X191" s="974"/>
      <c r="Y191" s="974"/>
      <c r="Z191" s="974"/>
      <c r="AA191" s="974"/>
      <c r="AB191" s="997"/>
      <c r="AC191" s="997"/>
      <c r="AD191" s="976" t="s">
        <v>231</v>
      </c>
      <c r="AE191" s="977">
        <f>M191*N191+M191*O191+M191*P191+M191*Q191+M191*R191+M191*S191+M191*U191+M191*W191+M191*X191+M191*Y191+M191*Z191+M191*AA191+M191*V191+(M191*AB191*1.1)+(M191*AC191*1.1)+M191*T191</f>
        <v>0</v>
      </c>
      <c r="AF191" s="978" t="str">
        <f t="shared" si="327"/>
        <v>No</v>
      </c>
      <c r="AG191" s="1017" t="str">
        <f t="shared" si="275"/>
        <v>No</v>
      </c>
      <c r="AH191" s="967" t="str">
        <f t="shared" si="328"/>
        <v>No</v>
      </c>
      <c r="AJ191" s="373">
        <v>3</v>
      </c>
      <c r="AK191" s="372">
        <f t="shared" si="278"/>
        <v>0</v>
      </c>
      <c r="AL191" s="60"/>
      <c r="AM191" s="60"/>
      <c r="AN191" s="634">
        <v>4.45</v>
      </c>
      <c r="AO191" s="596">
        <f t="shared" si="347"/>
        <v>0</v>
      </c>
      <c r="AP191" s="669"/>
      <c r="AQ191" s="271">
        <f t="shared" si="329"/>
        <v>0</v>
      </c>
      <c r="AR191" s="271">
        <f t="shared" si="330"/>
        <v>0</v>
      </c>
      <c r="AS191" s="271">
        <f t="shared" si="331"/>
        <v>0</v>
      </c>
      <c r="AT191" s="271">
        <f t="shared" si="332"/>
        <v>0</v>
      </c>
      <c r="AU191" s="271">
        <f t="shared" si="333"/>
        <v>0</v>
      </c>
      <c r="AV191" s="271">
        <f t="shared" si="334"/>
        <v>0</v>
      </c>
      <c r="AW191" s="271">
        <f t="shared" si="353"/>
        <v>0</v>
      </c>
      <c r="AX191" s="271">
        <f t="shared" si="335"/>
        <v>0</v>
      </c>
      <c r="AY191" s="271">
        <f t="shared" si="336"/>
        <v>0</v>
      </c>
      <c r="AZ191" s="271">
        <f t="shared" si="337"/>
        <v>0</v>
      </c>
      <c r="BA191" s="271">
        <f t="shared" si="338"/>
        <v>0</v>
      </c>
      <c r="BB191" s="271">
        <f t="shared" si="339"/>
        <v>0</v>
      </c>
      <c r="BC191" s="271">
        <f t="shared" si="340"/>
        <v>0</v>
      </c>
      <c r="BD191" s="271">
        <f t="shared" si="341"/>
        <v>0</v>
      </c>
      <c r="BE191" s="504">
        <f>AB191*J191</f>
        <v>0</v>
      </c>
      <c r="BF191" s="504">
        <f>AC191*J191</f>
        <v>0</v>
      </c>
      <c r="BG191" s="601"/>
      <c r="BH191" s="599">
        <v>3</v>
      </c>
      <c r="BI191" s="271"/>
      <c r="BJ191" s="498">
        <v>16</v>
      </c>
      <c r="BK191" s="151"/>
      <c r="BL191" s="498"/>
      <c r="BM191" s="151"/>
      <c r="BN191" s="498"/>
      <c r="BO191" s="151"/>
      <c r="BP191" s="498"/>
      <c r="BQ191" s="151"/>
      <c r="BR191" s="498"/>
      <c r="BS191" s="151"/>
      <c r="BT191" s="498"/>
      <c r="BU191" s="151"/>
      <c r="BV191" s="498"/>
      <c r="BW191" s="151"/>
      <c r="BX191" s="498"/>
      <c r="BY191" s="151"/>
      <c r="BZ191" s="271"/>
      <c r="CA191" s="1">
        <f t="shared" si="354"/>
        <v>0</v>
      </c>
      <c r="CB191" s="1">
        <f t="shared" si="355"/>
        <v>0</v>
      </c>
      <c r="CC191" s="1">
        <f t="shared" si="356"/>
        <v>0</v>
      </c>
      <c r="CD191" s="1">
        <f t="shared" si="357"/>
        <v>0</v>
      </c>
      <c r="CE191" s="950">
        <f t="shared" si="358"/>
        <v>0</v>
      </c>
      <c r="CF191" s="1">
        <f t="shared" si="359"/>
        <v>0</v>
      </c>
      <c r="CG191" s="1">
        <f t="shared" si="360"/>
        <v>0</v>
      </c>
      <c r="CH191" s="1">
        <f t="shared" si="361"/>
        <v>0</v>
      </c>
      <c r="CJ191" s="1">
        <f t="shared" si="362"/>
        <v>0</v>
      </c>
      <c r="CK191" s="1">
        <f t="shared" si="363"/>
        <v>0</v>
      </c>
      <c r="CM191" s="1">
        <f t="shared" si="364"/>
        <v>0</v>
      </c>
      <c r="CN191" s="1">
        <f t="shared" si="365"/>
        <v>0</v>
      </c>
      <c r="CO191" s="1">
        <f t="shared" si="366"/>
        <v>0</v>
      </c>
      <c r="CP191" s="1">
        <f t="shared" si="367"/>
        <v>0</v>
      </c>
      <c r="CQ191" s="1">
        <f t="shared" si="368"/>
        <v>0</v>
      </c>
      <c r="CR191" s="1">
        <f t="shared" si="369"/>
        <v>0</v>
      </c>
      <c r="CS191" s="1">
        <f t="shared" si="370"/>
        <v>0</v>
      </c>
      <c r="CT191" s="1">
        <f t="shared" si="371"/>
        <v>0</v>
      </c>
      <c r="CU191" s="1">
        <f t="shared" si="372"/>
        <v>0</v>
      </c>
      <c r="CV191" s="1">
        <f t="shared" si="373"/>
        <v>0</v>
      </c>
      <c r="CW191" s="1">
        <f t="shared" si="374"/>
        <v>0</v>
      </c>
      <c r="CX191" s="1">
        <f t="shared" si="375"/>
        <v>0</v>
      </c>
      <c r="CY191" s="1">
        <f t="shared" si="376"/>
        <v>0</v>
      </c>
      <c r="CZ191" s="1">
        <f t="shared" si="377"/>
        <v>0</v>
      </c>
      <c r="DA191" s="1">
        <f t="shared" si="378"/>
        <v>0</v>
      </c>
    </row>
    <row r="192" spans="1:105" s="1" customFormat="1" ht="65.25" customHeight="1">
      <c r="A192" s="1383"/>
      <c r="B192" s="245"/>
      <c r="D192" s="968" t="s">
        <v>435</v>
      </c>
      <c r="E192" s="969" t="s">
        <v>88</v>
      </c>
      <c r="F192" s="1068"/>
      <c r="G192" s="970" t="s">
        <v>37</v>
      </c>
      <c r="H192" s="971" t="s">
        <v>220</v>
      </c>
      <c r="I192" s="1385"/>
      <c r="J192" s="971">
        <v>3</v>
      </c>
      <c r="K192" s="971">
        <v>0</v>
      </c>
      <c r="L192" s="971" t="s">
        <v>6190</v>
      </c>
      <c r="M192" s="1000">
        <v>366.84480000000008</v>
      </c>
      <c r="N192" s="973"/>
      <c r="O192" s="973"/>
      <c r="P192" s="973"/>
      <c r="Q192" s="973"/>
      <c r="R192" s="973"/>
      <c r="S192" s="1001"/>
      <c r="T192" s="973"/>
      <c r="U192" s="974"/>
      <c r="V192" s="974"/>
      <c r="W192" s="974"/>
      <c r="X192" s="974"/>
      <c r="Y192" s="974"/>
      <c r="Z192" s="974"/>
      <c r="AA192" s="974"/>
      <c r="AB192" s="976" t="s">
        <v>231</v>
      </c>
      <c r="AC192" s="976" t="s">
        <v>231</v>
      </c>
      <c r="AD192" s="974"/>
      <c r="AE192" s="977">
        <f>M192*N192+M192*O192+M192*P192+M192*Q192+M192*R192+M192*S192+M192*U192+M192*W192+M192*X192+M192*Y192+M192*Z192+M192*AA192+M192*V192+M192*AD192+M192*T192</f>
        <v>0</v>
      </c>
      <c r="AF192" s="978" t="str">
        <f t="shared" si="327"/>
        <v>No</v>
      </c>
      <c r="AG192" s="1017" t="str">
        <f t="shared" si="275"/>
        <v>No</v>
      </c>
      <c r="AH192" s="967" t="str">
        <f t="shared" si="328"/>
        <v>No</v>
      </c>
      <c r="AJ192" s="373">
        <v>3</v>
      </c>
      <c r="AK192" s="374">
        <f t="shared" ref="AK192" si="387">AJ192*N192+AJ192*O192+AJ192*P192+AJ192*Q192+AJ192*R192+AJ192*S192+AJ192*U192+AJ192*W192+AJ192*X192+AJ192*Y192+AJ192*Z192+AJ192*AA192+AJ192*V192+AJ192*AD192+AJ192*T192</f>
        <v>0</v>
      </c>
      <c r="AL192" s="60"/>
      <c r="AM192" s="60"/>
      <c r="AN192" s="634">
        <v>4.45</v>
      </c>
      <c r="AO192" s="596">
        <f t="shared" si="347"/>
        <v>0</v>
      </c>
      <c r="AP192" s="669"/>
      <c r="AQ192" s="271">
        <f t="shared" si="329"/>
        <v>0</v>
      </c>
      <c r="AR192" s="271">
        <f t="shared" si="330"/>
        <v>0</v>
      </c>
      <c r="AS192" s="271">
        <f t="shared" si="331"/>
        <v>0</v>
      </c>
      <c r="AT192" s="271">
        <f t="shared" si="332"/>
        <v>0</v>
      </c>
      <c r="AU192" s="271">
        <f t="shared" si="333"/>
        <v>0</v>
      </c>
      <c r="AV192" s="271">
        <f t="shared" si="334"/>
        <v>0</v>
      </c>
      <c r="AW192" s="271">
        <f t="shared" si="353"/>
        <v>0</v>
      </c>
      <c r="AX192" s="271">
        <f t="shared" si="335"/>
        <v>0</v>
      </c>
      <c r="AY192" s="271">
        <f t="shared" si="336"/>
        <v>0</v>
      </c>
      <c r="AZ192" s="271">
        <f t="shared" si="337"/>
        <v>0</v>
      </c>
      <c r="BA192" s="271">
        <f t="shared" si="338"/>
        <v>0</v>
      </c>
      <c r="BB192" s="271">
        <f t="shared" si="339"/>
        <v>0</v>
      </c>
      <c r="BC192" s="271">
        <f t="shared" si="340"/>
        <v>0</v>
      </c>
      <c r="BD192" s="271">
        <f t="shared" si="341"/>
        <v>0</v>
      </c>
      <c r="BE192" s="504"/>
      <c r="BF192" s="504"/>
      <c r="BG192" s="601">
        <f>AD192*J192</f>
        <v>0</v>
      </c>
      <c r="BH192" s="599">
        <v>3</v>
      </c>
      <c r="BI192" s="271"/>
      <c r="BJ192" s="498">
        <v>16</v>
      </c>
      <c r="BK192" s="151"/>
      <c r="BL192" s="498"/>
      <c r="BM192" s="151"/>
      <c r="BN192" s="498"/>
      <c r="BO192" s="151"/>
      <c r="BP192" s="498"/>
      <c r="BQ192" s="151"/>
      <c r="BR192" s="498"/>
      <c r="BS192" s="151"/>
      <c r="BT192" s="498"/>
      <c r="BU192" s="151"/>
      <c r="BV192" s="498"/>
      <c r="BW192" s="151"/>
      <c r="BX192" s="498"/>
      <c r="BY192" s="151"/>
      <c r="BZ192" s="271"/>
      <c r="CA192" s="1">
        <f t="shared" si="354"/>
        <v>0</v>
      </c>
      <c r="CB192" s="1">
        <f t="shared" si="355"/>
        <v>0</v>
      </c>
      <c r="CC192" s="1">
        <f t="shared" si="356"/>
        <v>0</v>
      </c>
      <c r="CD192" s="1">
        <f t="shared" si="357"/>
        <v>0</v>
      </c>
      <c r="CE192" s="950">
        <f t="shared" si="358"/>
        <v>0</v>
      </c>
      <c r="CF192" s="1">
        <f t="shared" si="359"/>
        <v>0</v>
      </c>
      <c r="CG192" s="1">
        <f t="shared" si="360"/>
        <v>0</v>
      </c>
      <c r="CH192" s="1">
        <f t="shared" si="361"/>
        <v>0</v>
      </c>
      <c r="CJ192" s="1">
        <f t="shared" si="362"/>
        <v>0</v>
      </c>
      <c r="CK192" s="1">
        <f t="shared" si="363"/>
        <v>0</v>
      </c>
      <c r="CM192" s="1">
        <f t="shared" si="364"/>
        <v>0</v>
      </c>
      <c r="CN192" s="1">
        <f t="shared" si="365"/>
        <v>0</v>
      </c>
      <c r="CO192" s="1">
        <f t="shared" si="366"/>
        <v>0</v>
      </c>
      <c r="CP192" s="1">
        <f t="shared" si="367"/>
        <v>0</v>
      </c>
      <c r="CQ192" s="1">
        <f t="shared" si="368"/>
        <v>0</v>
      </c>
      <c r="CR192" s="1">
        <f t="shared" si="369"/>
        <v>0</v>
      </c>
      <c r="CS192" s="1">
        <f t="shared" si="370"/>
        <v>0</v>
      </c>
      <c r="CT192" s="1">
        <f t="shared" si="371"/>
        <v>0</v>
      </c>
      <c r="CU192" s="1">
        <f t="shared" si="372"/>
        <v>0</v>
      </c>
      <c r="CV192" s="1">
        <f t="shared" si="373"/>
        <v>0</v>
      </c>
      <c r="CW192" s="1">
        <f t="shared" si="374"/>
        <v>0</v>
      </c>
      <c r="CX192" s="1">
        <f t="shared" si="375"/>
        <v>0</v>
      </c>
      <c r="CY192" s="1">
        <f t="shared" si="376"/>
        <v>0</v>
      </c>
      <c r="CZ192" s="1">
        <f t="shared" si="377"/>
        <v>0</v>
      </c>
      <c r="DA192" s="1">
        <f t="shared" si="378"/>
        <v>0</v>
      </c>
    </row>
    <row r="193" spans="1:105" s="1" customFormat="1" ht="65.25" customHeight="1">
      <c r="A193" s="1383"/>
      <c r="B193" s="245"/>
      <c r="D193" s="440" t="s">
        <v>608</v>
      </c>
      <c r="E193" s="704"/>
      <c r="F193" s="1071"/>
      <c r="G193" s="158" t="s">
        <v>668</v>
      </c>
      <c r="H193" s="60" t="s">
        <v>158</v>
      </c>
      <c r="I193" s="1398" t="s">
        <v>4760</v>
      </c>
      <c r="J193" s="60">
        <v>5</v>
      </c>
      <c r="K193" s="60">
        <v>0</v>
      </c>
      <c r="L193" s="60" t="s">
        <v>6190</v>
      </c>
      <c r="M193" s="885">
        <v>515.87549999999999</v>
      </c>
      <c r="N193" s="159"/>
      <c r="O193" s="159"/>
      <c r="P193" s="159"/>
      <c r="Q193" s="159"/>
      <c r="R193" s="159"/>
      <c r="S193" s="215"/>
      <c r="T193" s="159"/>
      <c r="U193" s="160"/>
      <c r="V193" s="160"/>
      <c r="W193" s="160"/>
      <c r="X193" s="160"/>
      <c r="Y193" s="160"/>
      <c r="Z193" s="160"/>
      <c r="AA193" s="160"/>
      <c r="AB193" s="605"/>
      <c r="AC193" s="605"/>
      <c r="AD193" s="837" t="s">
        <v>231</v>
      </c>
      <c r="AE193" s="161">
        <f>M193*N193+M193*O193+M193*P193+M193*Q193+M193*R193+M193*S193+M193*U193+M193*W193+M193*X193+M193*Y193+M193*Z193+M193*AA193+M193*V193+(M193*AB193*1.1)+(M193*AC193*1.1)+M193*T193</f>
        <v>0</v>
      </c>
      <c r="AF193" s="162" t="str">
        <f t="shared" si="327"/>
        <v>No</v>
      </c>
      <c r="AG193" s="246" t="str">
        <f t="shared" si="275"/>
        <v>No</v>
      </c>
      <c r="AH193" s="163" t="str">
        <f t="shared" si="328"/>
        <v>No</v>
      </c>
      <c r="AJ193" s="373">
        <v>3</v>
      </c>
      <c r="AK193" s="372">
        <f t="shared" si="278"/>
        <v>0</v>
      </c>
      <c r="AL193" s="60"/>
      <c r="AM193" s="60"/>
      <c r="AN193" s="634">
        <v>3.45</v>
      </c>
      <c r="AO193" s="596">
        <f t="shared" si="347"/>
        <v>0</v>
      </c>
      <c r="AP193" s="669"/>
      <c r="AQ193" s="271">
        <f t="shared" si="329"/>
        <v>0</v>
      </c>
      <c r="AR193" s="271">
        <f t="shared" si="330"/>
        <v>0</v>
      </c>
      <c r="AS193" s="271">
        <f t="shared" si="331"/>
        <v>0</v>
      </c>
      <c r="AT193" s="271">
        <f t="shared" si="332"/>
        <v>0</v>
      </c>
      <c r="AU193" s="271">
        <f t="shared" si="333"/>
        <v>0</v>
      </c>
      <c r="AV193" s="271">
        <f t="shared" si="334"/>
        <v>0</v>
      </c>
      <c r="AW193" s="271">
        <f t="shared" si="353"/>
        <v>0</v>
      </c>
      <c r="AX193" s="271">
        <f t="shared" si="335"/>
        <v>0</v>
      </c>
      <c r="AY193" s="271">
        <f t="shared" si="336"/>
        <v>0</v>
      </c>
      <c r="AZ193" s="271">
        <f t="shared" si="337"/>
        <v>0</v>
      </c>
      <c r="BA193" s="271">
        <f t="shared" si="338"/>
        <v>0</v>
      </c>
      <c r="BB193" s="271">
        <f t="shared" si="339"/>
        <v>0</v>
      </c>
      <c r="BC193" s="271">
        <f t="shared" si="340"/>
        <v>0</v>
      </c>
      <c r="BD193" s="271">
        <f t="shared" si="341"/>
        <v>0</v>
      </c>
      <c r="BE193" s="504">
        <f>AB193*J193</f>
        <v>0</v>
      </c>
      <c r="BF193" s="504">
        <f>AC193*J193</f>
        <v>0</v>
      </c>
      <c r="BG193" s="601"/>
      <c r="BH193" s="599">
        <v>3</v>
      </c>
      <c r="BI193" s="271"/>
      <c r="BJ193" s="498">
        <v>19</v>
      </c>
      <c r="BK193" s="60"/>
      <c r="BL193" s="498"/>
      <c r="BM193" s="60"/>
      <c r="BN193" s="498"/>
      <c r="BO193" s="60"/>
      <c r="BP193" s="498"/>
      <c r="BQ193" s="60"/>
      <c r="BR193" s="498"/>
      <c r="BS193" s="60"/>
      <c r="BT193" s="498"/>
      <c r="BU193" s="60"/>
      <c r="BV193" s="498"/>
      <c r="BW193" s="60"/>
      <c r="BX193" s="498"/>
      <c r="BY193" s="60"/>
      <c r="BZ193" s="271"/>
      <c r="CA193" s="1">
        <f t="shared" si="354"/>
        <v>0</v>
      </c>
      <c r="CB193" s="1">
        <f t="shared" si="355"/>
        <v>0</v>
      </c>
      <c r="CC193" s="1">
        <f t="shared" si="356"/>
        <v>0</v>
      </c>
      <c r="CD193" s="1">
        <f t="shared" si="357"/>
        <v>0</v>
      </c>
      <c r="CE193" s="950">
        <f t="shared" si="358"/>
        <v>0</v>
      </c>
      <c r="CF193" s="1">
        <f t="shared" si="359"/>
        <v>0</v>
      </c>
      <c r="CG193" s="1">
        <f t="shared" si="360"/>
        <v>0</v>
      </c>
      <c r="CH193" s="1">
        <f t="shared" si="361"/>
        <v>0</v>
      </c>
      <c r="CJ193" s="1">
        <f t="shared" si="362"/>
        <v>0</v>
      </c>
      <c r="CK193" s="1">
        <f t="shared" si="363"/>
        <v>0</v>
      </c>
      <c r="CM193" s="1">
        <f t="shared" si="364"/>
        <v>0</v>
      </c>
      <c r="CN193" s="1">
        <f t="shared" si="365"/>
        <v>0</v>
      </c>
      <c r="CO193" s="1">
        <f t="shared" si="366"/>
        <v>0</v>
      </c>
      <c r="CP193" s="1">
        <f t="shared" si="367"/>
        <v>0</v>
      </c>
      <c r="CQ193" s="1">
        <f t="shared" si="368"/>
        <v>0</v>
      </c>
      <c r="CR193" s="1">
        <f t="shared" si="369"/>
        <v>0</v>
      </c>
      <c r="CS193" s="1">
        <f t="shared" si="370"/>
        <v>0</v>
      </c>
      <c r="CT193" s="1">
        <f t="shared" si="371"/>
        <v>0</v>
      </c>
      <c r="CU193" s="1">
        <f t="shared" si="372"/>
        <v>0</v>
      </c>
      <c r="CV193" s="1">
        <f t="shared" si="373"/>
        <v>0</v>
      </c>
      <c r="CW193" s="1">
        <f t="shared" si="374"/>
        <v>0</v>
      </c>
      <c r="CX193" s="1">
        <f t="shared" si="375"/>
        <v>0</v>
      </c>
      <c r="CY193" s="1">
        <f t="shared" si="376"/>
        <v>0</v>
      </c>
      <c r="CZ193" s="1">
        <f t="shared" si="377"/>
        <v>0</v>
      </c>
      <c r="DA193" s="1">
        <f t="shared" si="378"/>
        <v>0</v>
      </c>
    </row>
    <row r="194" spans="1:105" s="1" customFormat="1" ht="65.25" customHeight="1">
      <c r="A194" s="1384"/>
      <c r="B194" s="247"/>
      <c r="C194" s="164"/>
      <c r="D194" s="439" t="s">
        <v>609</v>
      </c>
      <c r="E194" s="705" t="s">
        <v>88</v>
      </c>
      <c r="F194" s="1072"/>
      <c r="G194" s="202" t="s">
        <v>668</v>
      </c>
      <c r="H194" s="166" t="s">
        <v>158</v>
      </c>
      <c r="I194" s="1399"/>
      <c r="J194" s="166">
        <v>5</v>
      </c>
      <c r="K194" s="166">
        <v>0</v>
      </c>
      <c r="L194" s="166" t="s">
        <v>6190</v>
      </c>
      <c r="M194" s="902">
        <v>619.05060000000003</v>
      </c>
      <c r="N194" s="203"/>
      <c r="O194" s="203"/>
      <c r="P194" s="203"/>
      <c r="Q194" s="203"/>
      <c r="R194" s="203"/>
      <c r="S194" s="217"/>
      <c r="T194" s="203"/>
      <c r="U194" s="204"/>
      <c r="V194" s="204"/>
      <c r="W194" s="204"/>
      <c r="X194" s="204"/>
      <c r="Y194" s="204"/>
      <c r="Z194" s="204"/>
      <c r="AA194" s="204"/>
      <c r="AB194" s="836" t="s">
        <v>231</v>
      </c>
      <c r="AC194" s="836" t="s">
        <v>231</v>
      </c>
      <c r="AD194" s="204"/>
      <c r="AE194" s="161">
        <f>M194*N194+M194*O194+M194*P194+M194*Q194+M194*R194+M194*S194+M194*U194+M194*W194+M194*X194+M194*Y194+M194*Z194+M194*AA194+M194*V194+M194*AD194+M194*T194</f>
        <v>0</v>
      </c>
      <c r="AF194" s="206" t="str">
        <f t="shared" si="327"/>
        <v>No</v>
      </c>
      <c r="AG194" s="246" t="str">
        <f t="shared" si="275"/>
        <v>No</v>
      </c>
      <c r="AH194" s="163" t="str">
        <f t="shared" si="328"/>
        <v>No</v>
      </c>
      <c r="AJ194" s="375">
        <v>3</v>
      </c>
      <c r="AK194" s="374">
        <f t="shared" ref="AK194" si="388">AJ194*N194+AJ194*O194+AJ194*P194+AJ194*Q194+AJ194*R194+AJ194*S194+AJ194*U194+AJ194*W194+AJ194*X194+AJ194*Y194+AJ194*Z194+AJ194*AA194+AJ194*V194+AJ194*AD194+AJ194*T194</f>
        <v>0</v>
      </c>
      <c r="AL194" s="60"/>
      <c r="AM194" s="60"/>
      <c r="AN194" s="634">
        <v>3.45</v>
      </c>
      <c r="AO194" s="596">
        <f t="shared" si="347"/>
        <v>0</v>
      </c>
      <c r="AP194" s="669"/>
      <c r="AQ194" s="271">
        <f t="shared" si="329"/>
        <v>0</v>
      </c>
      <c r="AR194" s="271">
        <f t="shared" si="330"/>
        <v>0</v>
      </c>
      <c r="AS194" s="271">
        <f t="shared" si="331"/>
        <v>0</v>
      </c>
      <c r="AT194" s="271">
        <f t="shared" si="332"/>
        <v>0</v>
      </c>
      <c r="AU194" s="271">
        <f t="shared" si="333"/>
        <v>0</v>
      </c>
      <c r="AV194" s="271">
        <f t="shared" si="334"/>
        <v>0</v>
      </c>
      <c r="AW194" s="271">
        <f t="shared" si="353"/>
        <v>0</v>
      </c>
      <c r="AX194" s="271">
        <f t="shared" si="335"/>
        <v>0</v>
      </c>
      <c r="AY194" s="271">
        <f t="shared" si="336"/>
        <v>0</v>
      </c>
      <c r="AZ194" s="271">
        <f t="shared" si="337"/>
        <v>0</v>
      </c>
      <c r="BA194" s="271">
        <f t="shared" si="338"/>
        <v>0</v>
      </c>
      <c r="BB194" s="271">
        <f t="shared" si="339"/>
        <v>0</v>
      </c>
      <c r="BC194" s="271">
        <f t="shared" si="340"/>
        <v>0</v>
      </c>
      <c r="BD194" s="271">
        <f t="shared" si="341"/>
        <v>0</v>
      </c>
      <c r="BE194" s="504"/>
      <c r="BF194" s="504"/>
      <c r="BG194" s="601">
        <f>AD194*J194</f>
        <v>0</v>
      </c>
      <c r="BH194" s="599">
        <v>3</v>
      </c>
      <c r="BI194" s="271"/>
      <c r="BJ194" s="499">
        <v>19</v>
      </c>
      <c r="BK194" s="166"/>
      <c r="BL194" s="499"/>
      <c r="BM194" s="166"/>
      <c r="BN194" s="499"/>
      <c r="BO194" s="166"/>
      <c r="BP194" s="499"/>
      <c r="BQ194" s="166"/>
      <c r="BR194" s="499"/>
      <c r="BS194" s="166"/>
      <c r="BT194" s="499"/>
      <c r="BU194" s="166"/>
      <c r="BV194" s="499"/>
      <c r="BW194" s="166"/>
      <c r="BX194" s="499"/>
      <c r="BY194" s="166"/>
      <c r="BZ194" s="271"/>
      <c r="CA194" s="1">
        <f t="shared" si="354"/>
        <v>0</v>
      </c>
      <c r="CB194" s="1">
        <f t="shared" si="355"/>
        <v>0</v>
      </c>
      <c r="CC194" s="1">
        <f t="shared" si="356"/>
        <v>0</v>
      </c>
      <c r="CD194" s="1">
        <f t="shared" si="357"/>
        <v>0</v>
      </c>
      <c r="CE194" s="950">
        <f t="shared" si="358"/>
        <v>0</v>
      </c>
      <c r="CF194" s="1">
        <f t="shared" si="359"/>
        <v>0</v>
      </c>
      <c r="CG194" s="1">
        <f t="shared" si="360"/>
        <v>0</v>
      </c>
      <c r="CH194" s="1">
        <f t="shared" si="361"/>
        <v>0</v>
      </c>
      <c r="CJ194" s="1">
        <f t="shared" si="362"/>
        <v>0</v>
      </c>
      <c r="CK194" s="1">
        <f t="shared" si="363"/>
        <v>0</v>
      </c>
      <c r="CM194" s="1">
        <f t="shared" si="364"/>
        <v>0</v>
      </c>
      <c r="CN194" s="1">
        <f t="shared" si="365"/>
        <v>0</v>
      </c>
      <c r="CO194" s="1">
        <f t="shared" si="366"/>
        <v>0</v>
      </c>
      <c r="CP194" s="1">
        <f t="shared" si="367"/>
        <v>0</v>
      </c>
      <c r="CQ194" s="1">
        <f t="shared" si="368"/>
        <v>0</v>
      </c>
      <c r="CR194" s="1">
        <f t="shared" si="369"/>
        <v>0</v>
      </c>
      <c r="CS194" s="1">
        <f t="shared" si="370"/>
        <v>0</v>
      </c>
      <c r="CT194" s="1">
        <f t="shared" si="371"/>
        <v>0</v>
      </c>
      <c r="CU194" s="1">
        <f t="shared" si="372"/>
        <v>0</v>
      </c>
      <c r="CV194" s="1">
        <f t="shared" si="373"/>
        <v>0</v>
      </c>
      <c r="CW194" s="1">
        <f t="shared" si="374"/>
        <v>0</v>
      </c>
      <c r="CX194" s="1">
        <f t="shared" si="375"/>
        <v>0</v>
      </c>
      <c r="CY194" s="1">
        <f t="shared" si="376"/>
        <v>0</v>
      </c>
      <c r="CZ194" s="1">
        <f t="shared" si="377"/>
        <v>0</v>
      </c>
      <c r="DA194" s="1">
        <f t="shared" si="378"/>
        <v>0</v>
      </c>
    </row>
    <row r="195" spans="1:105" s="60" customFormat="1" ht="37.5" customHeight="1">
      <c r="A195" s="1"/>
      <c r="B195" s="249"/>
      <c r="C195" s="9"/>
      <c r="D195" s="440"/>
      <c r="E195" s="707"/>
      <c r="F195" s="1118"/>
      <c r="G195" s="399"/>
      <c r="H195" s="9"/>
      <c r="I195" s="158"/>
      <c r="J195" s="9"/>
      <c r="K195" s="9"/>
      <c r="L195" s="1301" t="s">
        <v>745</v>
      </c>
      <c r="N195" s="237"/>
      <c r="O195" s="9"/>
      <c r="P195" s="9"/>
      <c r="Q195" s="9"/>
      <c r="R195" s="9"/>
      <c r="S195" s="9"/>
      <c r="T195" s="9"/>
      <c r="U195" s="9"/>
      <c r="V195" s="9"/>
      <c r="W195" s="332"/>
      <c r="X195" s="9"/>
      <c r="Y195" s="9"/>
      <c r="Z195" s="9"/>
      <c r="AA195" s="9"/>
      <c r="AB195" s="805"/>
      <c r="AC195" s="805"/>
      <c r="AD195" s="595"/>
      <c r="AE195" s="196"/>
      <c r="AF195" s="9"/>
      <c r="AG195" s="401"/>
      <c r="AH195" s="536"/>
      <c r="AI195" s="1"/>
      <c r="AJ195" s="8"/>
      <c r="AK195" s="64"/>
      <c r="AN195" s="637"/>
      <c r="AO195" s="596">
        <f t="shared" ref="AO195:AO199" si="389">SUM(N195:AD195)*AN195</f>
        <v>0</v>
      </c>
      <c r="AP195" s="669"/>
      <c r="AQ195" s="271"/>
      <c r="AR195" s="271"/>
      <c r="AS195" s="271"/>
      <c r="AT195" s="271"/>
      <c r="AU195" s="271"/>
      <c r="AV195" s="271"/>
      <c r="AW195" s="271">
        <f t="shared" si="353"/>
        <v>0</v>
      </c>
      <c r="AX195" s="271"/>
      <c r="AY195" s="271"/>
      <c r="AZ195" s="271"/>
      <c r="BA195" s="271"/>
      <c r="BB195" s="271"/>
      <c r="BC195" s="271"/>
      <c r="BD195" s="271"/>
      <c r="BE195" s="504"/>
      <c r="BF195" s="504"/>
      <c r="BG195" s="601"/>
      <c r="BH195" s="599"/>
      <c r="BI195" s="271"/>
      <c r="BJ195" s="496"/>
      <c r="BK195" s="9"/>
      <c r="BL195" s="496"/>
      <c r="BM195" s="9"/>
      <c r="BN195" s="496"/>
      <c r="BO195" s="9"/>
      <c r="BP195" s="496"/>
      <c r="BQ195" s="9"/>
      <c r="BR195" s="496"/>
      <c r="BS195" s="9"/>
      <c r="BT195" s="496"/>
      <c r="BU195" s="9"/>
      <c r="BV195" s="496"/>
      <c r="BW195" s="9"/>
      <c r="BX195" s="496"/>
      <c r="BY195" s="9"/>
      <c r="BZ195" s="271"/>
      <c r="CA195" s="1">
        <f t="shared" si="354"/>
        <v>0</v>
      </c>
      <c r="CB195" s="1">
        <f t="shared" si="355"/>
        <v>0</v>
      </c>
      <c r="CC195" s="1">
        <f t="shared" si="356"/>
        <v>0</v>
      </c>
      <c r="CD195" s="1">
        <f t="shared" si="357"/>
        <v>0</v>
      </c>
      <c r="CE195" s="950">
        <f t="shared" si="358"/>
        <v>0</v>
      </c>
      <c r="CF195" s="1">
        <f t="shared" si="359"/>
        <v>0</v>
      </c>
      <c r="CG195" s="1">
        <f t="shared" si="360"/>
        <v>0</v>
      </c>
      <c r="CH195" s="1">
        <f t="shared" si="361"/>
        <v>0</v>
      </c>
      <c r="CJ195" s="1">
        <f t="shared" si="362"/>
        <v>0</v>
      </c>
      <c r="CK195" s="1">
        <f t="shared" si="363"/>
        <v>0</v>
      </c>
      <c r="CM195" s="1">
        <f t="shared" si="364"/>
        <v>0</v>
      </c>
      <c r="CN195" s="1">
        <f t="shared" si="365"/>
        <v>0</v>
      </c>
      <c r="CO195" s="1">
        <f t="shared" si="366"/>
        <v>0</v>
      </c>
      <c r="CP195" s="1">
        <f t="shared" si="367"/>
        <v>0</v>
      </c>
      <c r="CQ195" s="1">
        <f t="shared" si="368"/>
        <v>0</v>
      </c>
      <c r="CR195" s="1">
        <f t="shared" si="369"/>
        <v>0</v>
      </c>
      <c r="CS195" s="1">
        <f t="shared" si="370"/>
        <v>0</v>
      </c>
      <c r="CT195" s="1">
        <f t="shared" si="371"/>
        <v>0</v>
      </c>
      <c r="CU195" s="1">
        <f t="shared" si="372"/>
        <v>0</v>
      </c>
      <c r="CV195" s="1">
        <f t="shared" si="373"/>
        <v>0</v>
      </c>
      <c r="CW195" s="1">
        <f t="shared" si="374"/>
        <v>0</v>
      </c>
      <c r="CX195" s="1">
        <f t="shared" si="375"/>
        <v>0</v>
      </c>
      <c r="CY195" s="1">
        <f t="shared" si="376"/>
        <v>0</v>
      </c>
      <c r="CZ195" s="1">
        <f t="shared" si="377"/>
        <v>0</v>
      </c>
      <c r="DA195" s="1">
        <f t="shared" si="378"/>
        <v>0</v>
      </c>
    </row>
    <row r="196" spans="1:105" s="1" customFormat="1" ht="65.25" customHeight="1">
      <c r="B196" s="253"/>
      <c r="C196" s="179"/>
      <c r="D196" s="979" t="s">
        <v>443</v>
      </c>
      <c r="E196" s="980"/>
      <c r="F196" s="1070"/>
      <c r="G196" s="981" t="s">
        <v>37</v>
      </c>
      <c r="H196" s="982" t="s">
        <v>215</v>
      </c>
      <c r="I196" s="981" t="s">
        <v>662</v>
      </c>
      <c r="J196" s="982">
        <v>1</v>
      </c>
      <c r="K196" s="982">
        <v>0</v>
      </c>
      <c r="L196" s="982" t="s">
        <v>6190</v>
      </c>
      <c r="M196" s="998">
        <v>263.1079689</v>
      </c>
      <c r="N196" s="984"/>
      <c r="O196" s="984"/>
      <c r="P196" s="984"/>
      <c r="Q196" s="984"/>
      <c r="R196" s="984"/>
      <c r="S196" s="999"/>
      <c r="T196" s="984"/>
      <c r="U196" s="985"/>
      <c r="V196" s="985"/>
      <c r="W196" s="984"/>
      <c r="X196" s="999"/>
      <c r="Y196" s="985"/>
      <c r="Z196" s="985"/>
      <c r="AA196" s="985"/>
      <c r="AB196" s="997"/>
      <c r="AC196" s="997"/>
      <c r="AD196" s="976" t="s">
        <v>231</v>
      </c>
      <c r="AE196" s="977">
        <f>M196*N196+M196*O196+M196*P196+M196*Q196+M196*R196+M196*S196+M196*U196+M196*W196+M196*X196+M196*Y196+M196*Z196+M196*AA196+M196*V196+(M196*AB196*1.1)+(M196*AC196*1.1)+M196*T196</f>
        <v>0</v>
      </c>
      <c r="AF196" s="988" t="str">
        <f>IF(B196="New","Yes","No")</f>
        <v>No</v>
      </c>
      <c r="AG196" s="1025" t="str">
        <f t="shared" ref="AG196:AG199" si="390">IF(SUM(N196:AD196)&gt;0,"Yes","No")</f>
        <v>No</v>
      </c>
      <c r="AH196" s="967" t="str">
        <f>IF(F196="P24 cat.","Yes","No")</f>
        <v>No</v>
      </c>
      <c r="AJ196" s="371">
        <v>2</v>
      </c>
      <c r="AK196" s="372">
        <f t="shared" ref="AK196:AK211" si="391">AJ196*N196+AJ196*O196+AJ196*P196+AJ196*Q196+AJ196*R196+AJ196*S196+AJ196*U196+AJ196*W196+AJ196*X196+AJ196*Y196+AJ196*Z196+AJ196*AA196+AJ196*V196+AJ196*AB196+AJ196*AC196+AJ196*T196</f>
        <v>0</v>
      </c>
      <c r="AL196" s="60"/>
      <c r="AM196" s="60"/>
      <c r="AN196" s="634">
        <v>6.5</v>
      </c>
      <c r="AO196" s="596">
        <f t="shared" si="389"/>
        <v>0</v>
      </c>
      <c r="AP196" s="669"/>
      <c r="AQ196" s="271">
        <f>N196*J196</f>
        <v>0</v>
      </c>
      <c r="AR196" s="271">
        <f>O196*J196</f>
        <v>0</v>
      </c>
      <c r="AS196" s="271">
        <f>P196*J196</f>
        <v>0</v>
      </c>
      <c r="AT196" s="271">
        <f>Q196*J196</f>
        <v>0</v>
      </c>
      <c r="AU196" s="271">
        <f>R196*J196</f>
        <v>0</v>
      </c>
      <c r="AV196" s="271">
        <f>S196*J196</f>
        <v>0</v>
      </c>
      <c r="AW196" s="271">
        <f t="shared" si="353"/>
        <v>0</v>
      </c>
      <c r="AX196" s="271">
        <f>U196*J196</f>
        <v>0</v>
      </c>
      <c r="AY196" s="271">
        <f>J196*V196</f>
        <v>0</v>
      </c>
      <c r="AZ196" s="271">
        <f>W196*J196</f>
        <v>0</v>
      </c>
      <c r="BA196" s="271">
        <f>X196*J196</f>
        <v>0</v>
      </c>
      <c r="BB196" s="271">
        <f>Y196*J196</f>
        <v>0</v>
      </c>
      <c r="BC196" s="271">
        <f>Z196*J196</f>
        <v>0</v>
      </c>
      <c r="BD196" s="271">
        <f>AA196*J196</f>
        <v>0</v>
      </c>
      <c r="BE196" s="504">
        <f>AB196*J196</f>
        <v>0</v>
      </c>
      <c r="BF196" s="504">
        <f>AC196*J196</f>
        <v>0</v>
      </c>
      <c r="BG196" s="601"/>
      <c r="BH196" s="599">
        <v>2</v>
      </c>
      <c r="BI196" s="271"/>
      <c r="BJ196" s="497">
        <v>6</v>
      </c>
      <c r="BK196" s="192"/>
      <c r="BL196" s="497"/>
      <c r="BM196" s="192"/>
      <c r="BN196" s="497"/>
      <c r="BO196" s="192"/>
      <c r="BP196" s="497"/>
      <c r="BQ196" s="192"/>
      <c r="BR196" s="497"/>
      <c r="BS196" s="192"/>
      <c r="BT196" s="497"/>
      <c r="BU196" s="192"/>
      <c r="BV196" s="497"/>
      <c r="BW196" s="192"/>
      <c r="BX196" s="497"/>
      <c r="BY196" s="192"/>
      <c r="BZ196" s="271"/>
      <c r="CA196" s="1">
        <f t="shared" si="354"/>
        <v>0</v>
      </c>
      <c r="CB196" s="1">
        <f t="shared" si="355"/>
        <v>0</v>
      </c>
      <c r="CC196" s="1">
        <f t="shared" si="356"/>
        <v>0</v>
      </c>
      <c r="CD196" s="1">
        <f t="shared" si="357"/>
        <v>0</v>
      </c>
      <c r="CE196" s="950">
        <f t="shared" si="358"/>
        <v>0</v>
      </c>
      <c r="CF196" s="1">
        <f t="shared" si="359"/>
        <v>0</v>
      </c>
      <c r="CG196" s="1">
        <f t="shared" si="360"/>
        <v>0</v>
      </c>
      <c r="CH196" s="1">
        <f t="shared" si="361"/>
        <v>0</v>
      </c>
      <c r="CJ196" s="1">
        <f t="shared" si="362"/>
        <v>0</v>
      </c>
      <c r="CK196" s="1">
        <f t="shared" si="363"/>
        <v>0</v>
      </c>
      <c r="CM196" s="1">
        <f t="shared" si="364"/>
        <v>0</v>
      </c>
      <c r="CN196" s="1">
        <f t="shared" si="365"/>
        <v>0</v>
      </c>
      <c r="CO196" s="1">
        <f t="shared" si="366"/>
        <v>0</v>
      </c>
      <c r="CP196" s="1">
        <f t="shared" si="367"/>
        <v>0</v>
      </c>
      <c r="CQ196" s="1">
        <f t="shared" si="368"/>
        <v>0</v>
      </c>
      <c r="CR196" s="1">
        <f t="shared" si="369"/>
        <v>0</v>
      </c>
      <c r="CS196" s="1">
        <f t="shared" si="370"/>
        <v>0</v>
      </c>
      <c r="CT196" s="1">
        <f t="shared" si="371"/>
        <v>0</v>
      </c>
      <c r="CU196" s="1">
        <f t="shared" si="372"/>
        <v>0</v>
      </c>
      <c r="CV196" s="1">
        <f t="shared" si="373"/>
        <v>0</v>
      </c>
      <c r="CW196" s="1">
        <f t="shared" si="374"/>
        <v>0</v>
      </c>
      <c r="CX196" s="1">
        <f t="shared" si="375"/>
        <v>0</v>
      </c>
      <c r="CY196" s="1">
        <f t="shared" si="376"/>
        <v>0</v>
      </c>
      <c r="CZ196" s="1">
        <f t="shared" si="377"/>
        <v>0</v>
      </c>
      <c r="DA196" s="1">
        <f t="shared" si="378"/>
        <v>0</v>
      </c>
    </row>
    <row r="197" spans="1:105" s="1" customFormat="1" ht="65.25" customHeight="1">
      <c r="B197" s="255"/>
      <c r="D197" s="433" t="s">
        <v>444</v>
      </c>
      <c r="E197" s="702"/>
      <c r="F197" s="1069"/>
      <c r="G197" s="132" t="s">
        <v>37</v>
      </c>
      <c r="H197" s="1" t="s">
        <v>214</v>
      </c>
      <c r="I197" s="132" t="s">
        <v>663</v>
      </c>
      <c r="J197" s="1">
        <v>1</v>
      </c>
      <c r="K197" s="1">
        <v>0</v>
      </c>
      <c r="L197" s="1" t="s">
        <v>6190</v>
      </c>
      <c r="M197" s="899">
        <v>244.30717290000007</v>
      </c>
      <c r="N197" s="185"/>
      <c r="O197" s="185"/>
      <c r="P197" s="185"/>
      <c r="Q197" s="185"/>
      <c r="R197" s="185"/>
      <c r="S197" s="214"/>
      <c r="T197" s="185"/>
      <c r="U197" s="186"/>
      <c r="V197" s="186"/>
      <c r="W197" s="185"/>
      <c r="X197" s="214"/>
      <c r="Y197" s="186"/>
      <c r="Z197" s="186"/>
      <c r="AA197" s="186"/>
      <c r="AB197" s="802"/>
      <c r="AC197" s="802"/>
      <c r="AD197" s="841" t="s">
        <v>231</v>
      </c>
      <c r="AE197" s="161">
        <f>M197*N197+M197*O197+M197*P197+M197*Q197+M197*R197+M197*S197+M197*U197+M197*W197+M197*X197+M197*Y197+M197*Z197+M197*AA197+M197*V197+(M197*AB197*1.1)+(M197*AC197*1.1)+M197*T197</f>
        <v>0</v>
      </c>
      <c r="AF197" s="187" t="str">
        <f>IF(B197="New","Yes","No")</f>
        <v>No</v>
      </c>
      <c r="AG197" s="246" t="str">
        <f t="shared" si="390"/>
        <v>No</v>
      </c>
      <c r="AH197" s="163" t="str">
        <f>IF(F197="P24 cat.","Yes","No")</f>
        <v>No</v>
      </c>
      <c r="AJ197" s="373">
        <v>2</v>
      </c>
      <c r="AK197" s="372">
        <f t="shared" si="391"/>
        <v>0</v>
      </c>
      <c r="AL197" s="60"/>
      <c r="AM197" s="60"/>
      <c r="AN197" s="634">
        <v>4.4000000000000004</v>
      </c>
      <c r="AO197" s="596">
        <f t="shared" si="389"/>
        <v>0</v>
      </c>
      <c r="AP197" s="669"/>
      <c r="AQ197" s="271">
        <f>N197*J197</f>
        <v>0</v>
      </c>
      <c r="AR197" s="271">
        <f>O197*J197</f>
        <v>0</v>
      </c>
      <c r="AS197" s="271">
        <f>P197*J197</f>
        <v>0</v>
      </c>
      <c r="AT197" s="271">
        <f>Q197*J197</f>
        <v>0</v>
      </c>
      <c r="AU197" s="271">
        <f>R197*J197</f>
        <v>0</v>
      </c>
      <c r="AV197" s="271">
        <f>S197*J197</f>
        <v>0</v>
      </c>
      <c r="AW197" s="271">
        <f t="shared" si="353"/>
        <v>0</v>
      </c>
      <c r="AX197" s="271">
        <f>U197*J197</f>
        <v>0</v>
      </c>
      <c r="AY197" s="271">
        <f>J197*V197</f>
        <v>0</v>
      </c>
      <c r="AZ197" s="271">
        <f>W197*J197</f>
        <v>0</v>
      </c>
      <c r="BA197" s="271">
        <f>X197*J197</f>
        <v>0</v>
      </c>
      <c r="BB197" s="271">
        <f>Y197*J197</f>
        <v>0</v>
      </c>
      <c r="BC197" s="271">
        <f>Z197*J197</f>
        <v>0</v>
      </c>
      <c r="BD197" s="271">
        <f>AA197*J197</f>
        <v>0</v>
      </c>
      <c r="BE197" s="504">
        <f>AB197*J197</f>
        <v>0</v>
      </c>
      <c r="BF197" s="504">
        <f>AC197*J197</f>
        <v>0</v>
      </c>
      <c r="BG197" s="601"/>
      <c r="BH197" s="599">
        <v>2</v>
      </c>
      <c r="BI197" s="271"/>
      <c r="BJ197" s="498">
        <v>6</v>
      </c>
      <c r="BL197" s="498"/>
      <c r="BN197" s="498"/>
      <c r="BP197" s="498"/>
      <c r="BR197" s="498"/>
      <c r="BT197" s="498"/>
      <c r="BV197" s="498"/>
      <c r="BX197" s="498"/>
      <c r="BZ197" s="271"/>
      <c r="CA197" s="1">
        <f t="shared" si="354"/>
        <v>0</v>
      </c>
      <c r="CB197" s="1">
        <f t="shared" si="355"/>
        <v>0</v>
      </c>
      <c r="CC197" s="1">
        <f t="shared" si="356"/>
        <v>0</v>
      </c>
      <c r="CD197" s="1">
        <f t="shared" si="357"/>
        <v>0</v>
      </c>
      <c r="CE197" s="950">
        <f t="shared" si="358"/>
        <v>0</v>
      </c>
      <c r="CF197" s="1">
        <f t="shared" si="359"/>
        <v>0</v>
      </c>
      <c r="CG197" s="1">
        <f t="shared" si="360"/>
        <v>0</v>
      </c>
      <c r="CH197" s="1">
        <f t="shared" si="361"/>
        <v>0</v>
      </c>
      <c r="CJ197" s="1">
        <f t="shared" si="362"/>
        <v>0</v>
      </c>
      <c r="CK197" s="1">
        <f t="shared" si="363"/>
        <v>0</v>
      </c>
      <c r="CM197" s="1">
        <f t="shared" si="364"/>
        <v>0</v>
      </c>
      <c r="CN197" s="1">
        <f t="shared" si="365"/>
        <v>0</v>
      </c>
      <c r="CO197" s="1">
        <f t="shared" si="366"/>
        <v>0</v>
      </c>
      <c r="CP197" s="1">
        <f t="shared" si="367"/>
        <v>0</v>
      </c>
      <c r="CQ197" s="1">
        <f t="shared" si="368"/>
        <v>0</v>
      </c>
      <c r="CR197" s="1">
        <f t="shared" si="369"/>
        <v>0</v>
      </c>
      <c r="CS197" s="1">
        <f t="shared" si="370"/>
        <v>0</v>
      </c>
      <c r="CT197" s="1">
        <f t="shared" si="371"/>
        <v>0</v>
      </c>
      <c r="CU197" s="1">
        <f t="shared" si="372"/>
        <v>0</v>
      </c>
      <c r="CV197" s="1">
        <f t="shared" si="373"/>
        <v>0</v>
      </c>
      <c r="CW197" s="1">
        <f t="shared" si="374"/>
        <v>0</v>
      </c>
      <c r="CX197" s="1">
        <f t="shared" si="375"/>
        <v>0</v>
      </c>
      <c r="CY197" s="1">
        <f t="shared" si="376"/>
        <v>0</v>
      </c>
      <c r="CZ197" s="1">
        <f t="shared" si="377"/>
        <v>0</v>
      </c>
      <c r="DA197" s="1">
        <f t="shared" si="378"/>
        <v>0</v>
      </c>
    </row>
    <row r="198" spans="1:105" s="60" customFormat="1" ht="65.25" customHeight="1">
      <c r="A198" s="1"/>
      <c r="B198" s="255"/>
      <c r="D198" s="968" t="s">
        <v>445</v>
      </c>
      <c r="E198" s="969"/>
      <c r="F198" s="1068"/>
      <c r="G198" s="970" t="s">
        <v>37</v>
      </c>
      <c r="H198" s="971" t="s">
        <v>220</v>
      </c>
      <c r="I198" s="970" t="s">
        <v>664</v>
      </c>
      <c r="J198" s="971">
        <v>1</v>
      </c>
      <c r="K198" s="971">
        <v>0</v>
      </c>
      <c r="L198" s="971" t="s">
        <v>6190</v>
      </c>
      <c r="M198" s="1000">
        <v>197.3281107</v>
      </c>
      <c r="N198" s="973"/>
      <c r="O198" s="973"/>
      <c r="P198" s="973"/>
      <c r="Q198" s="973"/>
      <c r="R198" s="973"/>
      <c r="S198" s="1001"/>
      <c r="T198" s="973"/>
      <c r="U198" s="974"/>
      <c r="V198" s="974"/>
      <c r="W198" s="973"/>
      <c r="X198" s="1001"/>
      <c r="Y198" s="974"/>
      <c r="Z198" s="974"/>
      <c r="AA198" s="974"/>
      <c r="AB198" s="997"/>
      <c r="AC198" s="997"/>
      <c r="AD198" s="976" t="s">
        <v>231</v>
      </c>
      <c r="AE198" s="977">
        <f>M198*N198+M198*O198+M198*P198+M198*Q198+M198*R198+M198*S198+M198*U198+M198*W198+M198*X198+M198*Y198+M198*Z198+M198*AA198+M198*V198+(M198*AB198*1.1)+(M198*AC198*1.1)+M198*T198</f>
        <v>0</v>
      </c>
      <c r="AF198" s="978" t="str">
        <f>IF(B198="New","Yes","No")</f>
        <v>No</v>
      </c>
      <c r="AG198" s="1017" t="str">
        <f t="shared" si="390"/>
        <v>No</v>
      </c>
      <c r="AH198" s="967" t="str">
        <f>IF(F198="P24 cat.","Yes","No")</f>
        <v>No</v>
      </c>
      <c r="AI198" s="1"/>
      <c r="AJ198" s="373">
        <v>1</v>
      </c>
      <c r="AK198" s="372">
        <f t="shared" si="391"/>
        <v>0</v>
      </c>
      <c r="AN198" s="634">
        <v>2.7</v>
      </c>
      <c r="AO198" s="596">
        <f t="shared" si="389"/>
        <v>0</v>
      </c>
      <c r="AP198" s="669"/>
      <c r="AQ198" s="271">
        <f>N198*J198</f>
        <v>0</v>
      </c>
      <c r="AR198" s="271">
        <f>O198*J198</f>
        <v>0</v>
      </c>
      <c r="AS198" s="271">
        <f>P198*J198</f>
        <v>0</v>
      </c>
      <c r="AT198" s="271">
        <f>Q198*J198</f>
        <v>0</v>
      </c>
      <c r="AU198" s="271">
        <f>R198*J198</f>
        <v>0</v>
      </c>
      <c r="AV198" s="271">
        <f>S198*J198</f>
        <v>0</v>
      </c>
      <c r="AW198" s="271">
        <f t="shared" si="353"/>
        <v>0</v>
      </c>
      <c r="AX198" s="271">
        <f>U198*J198</f>
        <v>0</v>
      </c>
      <c r="AY198" s="271">
        <f>J198*V198</f>
        <v>0</v>
      </c>
      <c r="AZ198" s="271">
        <f>W198*J198</f>
        <v>0</v>
      </c>
      <c r="BA198" s="271">
        <f>X198*J198</f>
        <v>0</v>
      </c>
      <c r="BB198" s="271">
        <f>Y198*J198</f>
        <v>0</v>
      </c>
      <c r="BC198" s="271">
        <f>Z198*J198</f>
        <v>0</v>
      </c>
      <c r="BD198" s="271">
        <f>AA198*J198</f>
        <v>0</v>
      </c>
      <c r="BE198" s="504">
        <f>AB198*J198</f>
        <v>0</v>
      </c>
      <c r="BF198" s="504">
        <f>AC198*J198</f>
        <v>0</v>
      </c>
      <c r="BG198" s="601"/>
      <c r="BH198" s="599">
        <v>1</v>
      </c>
      <c r="BI198" s="271"/>
      <c r="BJ198" s="498">
        <v>6</v>
      </c>
      <c r="BK198" s="151"/>
      <c r="BL198" s="498"/>
      <c r="BM198" s="151"/>
      <c r="BN198" s="498"/>
      <c r="BO198" s="151"/>
      <c r="BP198" s="498"/>
      <c r="BQ198" s="151"/>
      <c r="BR198" s="498"/>
      <c r="BS198" s="151"/>
      <c r="BT198" s="498"/>
      <c r="BU198" s="151"/>
      <c r="BV198" s="498"/>
      <c r="BW198" s="151"/>
      <c r="BX198" s="498"/>
      <c r="BY198" s="151"/>
      <c r="BZ198" s="271"/>
      <c r="CA198" s="1">
        <f t="shared" si="354"/>
        <v>0</v>
      </c>
      <c r="CB198" s="1">
        <f t="shared" si="355"/>
        <v>0</v>
      </c>
      <c r="CC198" s="1">
        <f t="shared" si="356"/>
        <v>0</v>
      </c>
      <c r="CD198" s="1">
        <f t="shared" si="357"/>
        <v>0</v>
      </c>
      <c r="CE198" s="950">
        <f t="shared" si="358"/>
        <v>0</v>
      </c>
      <c r="CF198" s="1">
        <f t="shared" si="359"/>
        <v>0</v>
      </c>
      <c r="CG198" s="1">
        <f t="shared" si="360"/>
        <v>0</v>
      </c>
      <c r="CH198" s="1">
        <f t="shared" si="361"/>
        <v>0</v>
      </c>
      <c r="CJ198" s="1">
        <f t="shared" si="362"/>
        <v>0</v>
      </c>
      <c r="CK198" s="1">
        <f t="shared" si="363"/>
        <v>0</v>
      </c>
      <c r="CM198" s="1">
        <f t="shared" si="364"/>
        <v>0</v>
      </c>
      <c r="CN198" s="1">
        <f t="shared" si="365"/>
        <v>0</v>
      </c>
      <c r="CO198" s="1">
        <f t="shared" si="366"/>
        <v>0</v>
      </c>
      <c r="CP198" s="1">
        <f t="shared" si="367"/>
        <v>0</v>
      </c>
      <c r="CQ198" s="1">
        <f t="shared" si="368"/>
        <v>0</v>
      </c>
      <c r="CR198" s="1">
        <f t="shared" si="369"/>
        <v>0</v>
      </c>
      <c r="CS198" s="1">
        <f t="shared" si="370"/>
        <v>0</v>
      </c>
      <c r="CT198" s="1">
        <f t="shared" si="371"/>
        <v>0</v>
      </c>
      <c r="CU198" s="1">
        <f t="shared" si="372"/>
        <v>0</v>
      </c>
      <c r="CV198" s="1">
        <f t="shared" si="373"/>
        <v>0</v>
      </c>
      <c r="CW198" s="1">
        <f t="shared" si="374"/>
        <v>0</v>
      </c>
      <c r="CX198" s="1">
        <f t="shared" si="375"/>
        <v>0</v>
      </c>
      <c r="CY198" s="1">
        <f t="shared" si="376"/>
        <v>0</v>
      </c>
      <c r="CZ198" s="1">
        <f t="shared" si="377"/>
        <v>0</v>
      </c>
      <c r="DA198" s="1">
        <f t="shared" si="378"/>
        <v>0</v>
      </c>
    </row>
    <row r="199" spans="1:105" s="1" customFormat="1" ht="65.25" customHeight="1">
      <c r="B199" s="247"/>
      <c r="C199" s="164"/>
      <c r="D199" s="441" t="s">
        <v>446</v>
      </c>
      <c r="E199" s="703"/>
      <c r="F199" s="1119"/>
      <c r="G199" s="188" t="s">
        <v>37</v>
      </c>
      <c r="H199" s="164" t="s">
        <v>214</v>
      </c>
      <c r="I199" s="188" t="s">
        <v>5065</v>
      </c>
      <c r="J199" s="164">
        <v>1</v>
      </c>
      <c r="K199" s="164">
        <v>0</v>
      </c>
      <c r="L199" s="164" t="s">
        <v>6190</v>
      </c>
      <c r="M199" s="898">
        <v>244.30717290000007</v>
      </c>
      <c r="N199" s="189"/>
      <c r="O199" s="189"/>
      <c r="P199" s="189"/>
      <c r="Q199" s="189"/>
      <c r="R199" s="189"/>
      <c r="S199" s="218"/>
      <c r="T199" s="189"/>
      <c r="U199" s="190"/>
      <c r="V199" s="190"/>
      <c r="W199" s="189"/>
      <c r="X199" s="218"/>
      <c r="Y199" s="190"/>
      <c r="Z199" s="190"/>
      <c r="AA199" s="190"/>
      <c r="AB199" s="808"/>
      <c r="AC199" s="808"/>
      <c r="AD199" s="843" t="s">
        <v>231</v>
      </c>
      <c r="AE199" s="161">
        <f>M199*N199+M199*O199+M199*P199+M199*Q199+M199*R199+M199*S199+M199*U199+M199*W199+M199*X199+M199*Y199+M199*Z199+M199*AA199+M199*V199+(M199*AB199*1.1)+(M199*AC199*1.1)+M199*T199</f>
        <v>0</v>
      </c>
      <c r="AF199" s="191" t="str">
        <f>IF(B199="New","Yes","No")</f>
        <v>No</v>
      </c>
      <c r="AG199" s="246" t="str">
        <f t="shared" si="390"/>
        <v>No</v>
      </c>
      <c r="AH199" s="163" t="str">
        <f>IF(F199="P24 cat.","Yes","No")</f>
        <v>No</v>
      </c>
      <c r="AJ199" s="375">
        <v>2</v>
      </c>
      <c r="AK199" s="372">
        <f t="shared" si="391"/>
        <v>0</v>
      </c>
      <c r="AL199" s="60"/>
      <c r="AM199" s="60"/>
      <c r="AN199" s="634">
        <v>4.4000000000000004</v>
      </c>
      <c r="AO199" s="596">
        <f t="shared" si="389"/>
        <v>0</v>
      </c>
      <c r="AP199" s="669"/>
      <c r="AQ199" s="271">
        <f>N199*J199</f>
        <v>0</v>
      </c>
      <c r="AR199" s="271">
        <f>O199*J199</f>
        <v>0</v>
      </c>
      <c r="AS199" s="271">
        <f>P199*J199</f>
        <v>0</v>
      </c>
      <c r="AT199" s="271">
        <f>Q199*J199</f>
        <v>0</v>
      </c>
      <c r="AU199" s="271">
        <f>R199*J199</f>
        <v>0</v>
      </c>
      <c r="AV199" s="271">
        <f>S199*J199</f>
        <v>0</v>
      </c>
      <c r="AW199" s="271">
        <f t="shared" si="353"/>
        <v>0</v>
      </c>
      <c r="AX199" s="271">
        <f>U199*J199</f>
        <v>0</v>
      </c>
      <c r="AY199" s="271">
        <f>J199*V199</f>
        <v>0</v>
      </c>
      <c r="AZ199" s="271">
        <f>W199*J199</f>
        <v>0</v>
      </c>
      <c r="BA199" s="271">
        <f>X199*J199</f>
        <v>0</v>
      </c>
      <c r="BB199" s="271">
        <f>Y199*J199</f>
        <v>0</v>
      </c>
      <c r="BC199" s="271">
        <f>Z199*J199</f>
        <v>0</v>
      </c>
      <c r="BD199" s="271">
        <f>AA199*J199</f>
        <v>0</v>
      </c>
      <c r="BE199" s="504">
        <f>AB199*J199</f>
        <v>0</v>
      </c>
      <c r="BF199" s="504">
        <f>AC199*J199</f>
        <v>0</v>
      </c>
      <c r="BG199" s="601"/>
      <c r="BH199" s="599">
        <v>2</v>
      </c>
      <c r="BI199" s="271"/>
      <c r="BJ199" s="499">
        <v>8</v>
      </c>
      <c r="BK199" s="164"/>
      <c r="BL199" s="499"/>
      <c r="BM199" s="164"/>
      <c r="BN199" s="499"/>
      <c r="BO199" s="164"/>
      <c r="BP199" s="499"/>
      <c r="BQ199" s="164"/>
      <c r="BR199" s="499"/>
      <c r="BS199" s="164"/>
      <c r="BT199" s="499"/>
      <c r="BU199" s="164"/>
      <c r="BV199" s="499"/>
      <c r="BW199" s="164"/>
      <c r="BX199" s="499"/>
      <c r="BY199" s="164"/>
      <c r="BZ199" s="271"/>
      <c r="CA199" s="1">
        <f t="shared" si="354"/>
        <v>0</v>
      </c>
      <c r="CB199" s="1">
        <f t="shared" si="355"/>
        <v>0</v>
      </c>
      <c r="CC199" s="1">
        <f t="shared" si="356"/>
        <v>0</v>
      </c>
      <c r="CD199" s="1">
        <f t="shared" si="357"/>
        <v>0</v>
      </c>
      <c r="CE199" s="950">
        <f t="shared" si="358"/>
        <v>0</v>
      </c>
      <c r="CF199" s="1">
        <f t="shared" si="359"/>
        <v>0</v>
      </c>
      <c r="CG199" s="1">
        <f t="shared" si="360"/>
        <v>0</v>
      </c>
      <c r="CH199" s="1">
        <f t="shared" si="361"/>
        <v>0</v>
      </c>
      <c r="CJ199" s="1">
        <f t="shared" si="362"/>
        <v>0</v>
      </c>
      <c r="CK199" s="1">
        <f t="shared" si="363"/>
        <v>0</v>
      </c>
      <c r="CM199" s="1">
        <f t="shared" si="364"/>
        <v>0</v>
      </c>
      <c r="CN199" s="1">
        <f t="shared" si="365"/>
        <v>0</v>
      </c>
      <c r="CO199" s="1">
        <f t="shared" si="366"/>
        <v>0</v>
      </c>
      <c r="CP199" s="1">
        <f t="shared" si="367"/>
        <v>0</v>
      </c>
      <c r="CQ199" s="1">
        <f t="shared" si="368"/>
        <v>0</v>
      </c>
      <c r="CR199" s="1">
        <f t="shared" si="369"/>
        <v>0</v>
      </c>
      <c r="CS199" s="1">
        <f t="shared" si="370"/>
        <v>0</v>
      </c>
      <c r="CT199" s="1">
        <f t="shared" si="371"/>
        <v>0</v>
      </c>
      <c r="CU199" s="1">
        <f t="shared" si="372"/>
        <v>0</v>
      </c>
      <c r="CV199" s="1">
        <f t="shared" si="373"/>
        <v>0</v>
      </c>
      <c r="CW199" s="1">
        <f t="shared" si="374"/>
        <v>0</v>
      </c>
      <c r="CX199" s="1">
        <f t="shared" si="375"/>
        <v>0</v>
      </c>
      <c r="CY199" s="1">
        <f t="shared" si="376"/>
        <v>0</v>
      </c>
      <c r="CZ199" s="1">
        <f t="shared" si="377"/>
        <v>0</v>
      </c>
      <c r="DA199" s="1">
        <f t="shared" si="378"/>
        <v>0</v>
      </c>
    </row>
    <row r="200" spans="1:105" s="60" customFormat="1" ht="34.25" customHeight="1">
      <c r="A200" s="1"/>
      <c r="B200" s="249"/>
      <c r="C200" s="9"/>
      <c r="D200" s="440"/>
      <c r="E200" s="707"/>
      <c r="F200" s="1118"/>
      <c r="G200" s="399"/>
      <c r="H200" s="9"/>
      <c r="I200" s="158"/>
      <c r="J200" s="9"/>
      <c r="K200" s="9"/>
      <c r="L200" s="1301" t="s">
        <v>739</v>
      </c>
      <c r="N200" s="237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807"/>
      <c r="AC200" s="807"/>
      <c r="AD200" s="9"/>
      <c r="AE200" s="196"/>
      <c r="AF200" s="9"/>
      <c r="AG200" s="401"/>
      <c r="AH200" s="536"/>
      <c r="AI200" s="1"/>
      <c r="AJ200" s="8"/>
      <c r="AK200" s="1"/>
      <c r="AN200" s="637"/>
      <c r="AO200" s="596">
        <f t="shared" si="347"/>
        <v>0</v>
      </c>
      <c r="AP200" s="669"/>
      <c r="AQ200" s="271"/>
      <c r="AR200" s="271"/>
      <c r="AS200" s="271"/>
      <c r="AT200" s="271"/>
      <c r="AU200" s="271"/>
      <c r="AV200" s="271"/>
      <c r="AW200" s="271">
        <f t="shared" si="353"/>
        <v>0</v>
      </c>
      <c r="AX200" s="271"/>
      <c r="AY200" s="271"/>
      <c r="AZ200" s="271"/>
      <c r="BA200" s="271"/>
      <c r="BB200" s="271"/>
      <c r="BC200" s="271"/>
      <c r="BD200" s="271"/>
      <c r="BE200" s="504"/>
      <c r="BF200" s="504"/>
      <c r="BG200" s="601"/>
      <c r="BH200" s="599"/>
      <c r="BI200" s="271"/>
      <c r="BJ200" s="496"/>
      <c r="BK200" s="9"/>
      <c r="BL200" s="496"/>
      <c r="BM200" s="9"/>
      <c r="BN200" s="496"/>
      <c r="BO200" s="9"/>
      <c r="BP200" s="496"/>
      <c r="BQ200" s="9"/>
      <c r="BR200" s="496"/>
      <c r="BS200" s="9"/>
      <c r="BT200" s="496"/>
      <c r="BU200" s="9"/>
      <c r="BV200" s="496"/>
      <c r="BW200" s="9"/>
      <c r="BX200" s="496"/>
      <c r="BY200" s="9"/>
      <c r="BZ200" s="271"/>
      <c r="CA200" s="1">
        <f t="shared" si="354"/>
        <v>0</v>
      </c>
      <c r="CB200" s="1">
        <f t="shared" si="355"/>
        <v>0</v>
      </c>
      <c r="CC200" s="1">
        <f t="shared" si="356"/>
        <v>0</v>
      </c>
      <c r="CD200" s="1">
        <f t="shared" si="357"/>
        <v>0</v>
      </c>
      <c r="CE200" s="950">
        <f t="shared" si="358"/>
        <v>0</v>
      </c>
      <c r="CF200" s="1">
        <f t="shared" si="359"/>
        <v>0</v>
      </c>
      <c r="CG200" s="1">
        <f t="shared" si="360"/>
        <v>0</v>
      </c>
      <c r="CH200" s="1">
        <f t="shared" si="361"/>
        <v>0</v>
      </c>
      <c r="CJ200" s="1">
        <f t="shared" si="362"/>
        <v>0</v>
      </c>
      <c r="CK200" s="1">
        <f t="shared" si="363"/>
        <v>0</v>
      </c>
      <c r="CM200" s="1">
        <f t="shared" si="364"/>
        <v>0</v>
      </c>
      <c r="CN200" s="1">
        <f t="shared" si="365"/>
        <v>0</v>
      </c>
      <c r="CO200" s="1">
        <f t="shared" si="366"/>
        <v>0</v>
      </c>
      <c r="CP200" s="1">
        <f t="shared" si="367"/>
        <v>0</v>
      </c>
      <c r="CQ200" s="1">
        <f t="shared" si="368"/>
        <v>0</v>
      </c>
      <c r="CR200" s="1">
        <f t="shared" si="369"/>
        <v>0</v>
      </c>
      <c r="CS200" s="1">
        <f t="shared" si="370"/>
        <v>0</v>
      </c>
      <c r="CT200" s="1">
        <f t="shared" si="371"/>
        <v>0</v>
      </c>
      <c r="CU200" s="1">
        <f t="shared" si="372"/>
        <v>0</v>
      </c>
      <c r="CV200" s="1">
        <f t="shared" si="373"/>
        <v>0</v>
      </c>
      <c r="CW200" s="1">
        <f t="shared" si="374"/>
        <v>0</v>
      </c>
      <c r="CX200" s="1">
        <f t="shared" si="375"/>
        <v>0</v>
      </c>
      <c r="CY200" s="1">
        <f t="shared" si="376"/>
        <v>0</v>
      </c>
      <c r="CZ200" s="1">
        <f t="shared" si="377"/>
        <v>0</v>
      </c>
      <c r="DA200" s="1">
        <f t="shared" si="378"/>
        <v>0</v>
      </c>
    </row>
    <row r="201" spans="1:105" s="1" customFormat="1" ht="65.25" customHeight="1">
      <c r="B201" s="253"/>
      <c r="C201" s="179"/>
      <c r="D201" s="437" t="s">
        <v>447</v>
      </c>
      <c r="E201" s="708"/>
      <c r="F201" s="1120" t="s">
        <v>6208</v>
      </c>
      <c r="G201" s="145" t="s">
        <v>685</v>
      </c>
      <c r="H201" s="144" t="s">
        <v>215</v>
      </c>
      <c r="I201" s="145" t="s">
        <v>533</v>
      </c>
      <c r="J201" s="144">
        <v>1</v>
      </c>
      <c r="K201" s="144">
        <v>28</v>
      </c>
      <c r="L201" s="144" t="s">
        <v>6190</v>
      </c>
      <c r="M201" s="903">
        <v>281.89730100000003</v>
      </c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8"/>
      <c r="AB201" s="811"/>
      <c r="AC201" s="811"/>
      <c r="AD201" s="835" t="s">
        <v>231</v>
      </c>
      <c r="AE201" s="161">
        <f t="shared" ref="AE201:AE209" si="392">M201*N201+M201*O201+M201*P201+M201*Q201+M201*R201+M201*S201+M201*U201+M201*W201+M201*X201+M201*Y201+M201*Z201+M201*AA201+M201*V201+(M201*AB201*1.1)+(M201*AC201*1.1)+M201*T201</f>
        <v>0</v>
      </c>
      <c r="AF201" s="149" t="str">
        <f t="shared" ref="AF201:AF215" si="393">IF(B201="New","Yes","No")</f>
        <v>No</v>
      </c>
      <c r="AG201" s="401" t="str">
        <f t="shared" ref="AG201:AG236" si="394">IF(SUM(N201:AD201)&gt;0,"Yes","No")</f>
        <v>No</v>
      </c>
      <c r="AH201" s="163" t="str">
        <f t="shared" ref="AH201:AH215" si="395">IF(F201="P24 cat.","Yes","No")</f>
        <v>Yes</v>
      </c>
      <c r="AJ201" s="371">
        <v>5</v>
      </c>
      <c r="AK201" s="372">
        <f t="shared" si="391"/>
        <v>0</v>
      </c>
      <c r="AL201" s="60"/>
      <c r="AM201" s="60"/>
      <c r="AN201" s="634">
        <v>10</v>
      </c>
      <c r="AO201" s="596">
        <f t="shared" si="347"/>
        <v>0</v>
      </c>
      <c r="AP201" s="669"/>
      <c r="AQ201" s="271">
        <f t="shared" ref="AQ201:AQ215" si="396">N201*J201</f>
        <v>0</v>
      </c>
      <c r="AR201" s="271">
        <f t="shared" ref="AR201:AR215" si="397">O201*J201</f>
        <v>0</v>
      </c>
      <c r="AS201" s="271">
        <f t="shared" ref="AS201:AS215" si="398">P201*J201</f>
        <v>0</v>
      </c>
      <c r="AT201" s="271">
        <f t="shared" ref="AT201:AT215" si="399">Q201*J201</f>
        <v>0</v>
      </c>
      <c r="AU201" s="271">
        <f t="shared" ref="AU201:AU215" si="400">R201*J201</f>
        <v>0</v>
      </c>
      <c r="AV201" s="271">
        <f t="shared" ref="AV201:AV215" si="401">S201*J201</f>
        <v>0</v>
      </c>
      <c r="AW201" s="271">
        <f t="shared" si="353"/>
        <v>0</v>
      </c>
      <c r="AX201" s="271">
        <f t="shared" ref="AX201:AX215" si="402">U201*J201</f>
        <v>0</v>
      </c>
      <c r="AY201" s="271">
        <f t="shared" ref="AY201:AY215" si="403">J201*V201</f>
        <v>0</v>
      </c>
      <c r="AZ201" s="271">
        <f t="shared" ref="AZ201:AZ215" si="404">W201*J201</f>
        <v>0</v>
      </c>
      <c r="BA201" s="271">
        <f t="shared" ref="BA201:BA215" si="405">X201*J201</f>
        <v>0</v>
      </c>
      <c r="BB201" s="271">
        <f t="shared" ref="BB201:BB215" si="406">Y201*J201</f>
        <v>0</v>
      </c>
      <c r="BC201" s="271">
        <f t="shared" ref="BC201:BC215" si="407">Z201*J201</f>
        <v>0</v>
      </c>
      <c r="BD201" s="271">
        <f t="shared" ref="BD201:BD215" si="408">AA201*J201</f>
        <v>0</v>
      </c>
      <c r="BE201" s="504">
        <f t="shared" ref="BE201:BE209" si="409">AB201*J201</f>
        <v>0</v>
      </c>
      <c r="BF201" s="504">
        <f t="shared" ref="BF201:BF209" si="410">AC201*J201</f>
        <v>0</v>
      </c>
      <c r="BG201" s="601"/>
      <c r="BH201" s="599">
        <v>5</v>
      </c>
      <c r="BI201" s="271"/>
      <c r="BJ201" s="497">
        <v>11</v>
      </c>
      <c r="BK201" s="144"/>
      <c r="BL201" s="497"/>
      <c r="BM201" s="144"/>
      <c r="BN201" s="497"/>
      <c r="BO201" s="144"/>
      <c r="BP201" s="497"/>
      <c r="BQ201" s="144"/>
      <c r="BR201" s="497"/>
      <c r="BS201" s="144"/>
      <c r="BT201" s="497"/>
      <c r="BU201" s="144"/>
      <c r="BV201" s="497"/>
      <c r="BW201" s="144"/>
      <c r="BX201" s="497"/>
      <c r="BY201" s="144"/>
      <c r="BZ201" s="271"/>
      <c r="CA201" s="1">
        <f t="shared" si="354"/>
        <v>0</v>
      </c>
      <c r="CB201" s="1">
        <f t="shared" si="355"/>
        <v>0</v>
      </c>
      <c r="CC201" s="1">
        <f t="shared" si="356"/>
        <v>0</v>
      </c>
      <c r="CD201" s="1">
        <f t="shared" si="357"/>
        <v>0</v>
      </c>
      <c r="CE201" s="950">
        <f t="shared" si="358"/>
        <v>0</v>
      </c>
      <c r="CF201" s="1">
        <f t="shared" si="359"/>
        <v>0</v>
      </c>
      <c r="CG201" s="1">
        <f t="shared" si="360"/>
        <v>0</v>
      </c>
      <c r="CH201" s="1">
        <f t="shared" si="361"/>
        <v>0</v>
      </c>
      <c r="CJ201" s="1">
        <f t="shared" si="362"/>
        <v>0</v>
      </c>
      <c r="CK201" s="1">
        <f t="shared" si="363"/>
        <v>0</v>
      </c>
      <c r="CM201" s="1">
        <f t="shared" si="364"/>
        <v>0</v>
      </c>
      <c r="CN201" s="1">
        <f t="shared" si="365"/>
        <v>0</v>
      </c>
      <c r="CO201" s="1">
        <f t="shared" si="366"/>
        <v>0</v>
      </c>
      <c r="CP201" s="1">
        <f t="shared" si="367"/>
        <v>0</v>
      </c>
      <c r="CQ201" s="1">
        <f t="shared" si="368"/>
        <v>0</v>
      </c>
      <c r="CR201" s="1">
        <f t="shared" si="369"/>
        <v>0</v>
      </c>
      <c r="CS201" s="1">
        <f t="shared" si="370"/>
        <v>0</v>
      </c>
      <c r="CT201" s="1">
        <f t="shared" si="371"/>
        <v>0</v>
      </c>
      <c r="CU201" s="1">
        <f t="shared" si="372"/>
        <v>0</v>
      </c>
      <c r="CV201" s="1">
        <f t="shared" si="373"/>
        <v>0</v>
      </c>
      <c r="CW201" s="1">
        <f t="shared" si="374"/>
        <v>0</v>
      </c>
      <c r="CX201" s="1">
        <f t="shared" si="375"/>
        <v>0</v>
      </c>
      <c r="CY201" s="1">
        <f t="shared" si="376"/>
        <v>0</v>
      </c>
      <c r="CZ201" s="1">
        <f t="shared" si="377"/>
        <v>0</v>
      </c>
      <c r="DA201" s="1">
        <f t="shared" si="378"/>
        <v>0</v>
      </c>
    </row>
    <row r="202" spans="1:105" s="1" customFormat="1" ht="65.25" customHeight="1">
      <c r="B202" s="254"/>
      <c r="D202" s="440" t="s">
        <v>448</v>
      </c>
      <c r="E202" s="702"/>
      <c r="F202" s="1069" t="s">
        <v>6208</v>
      </c>
      <c r="G202" s="158" t="s">
        <v>685</v>
      </c>
      <c r="H202" s="1" t="s">
        <v>215</v>
      </c>
      <c r="I202" s="158" t="s">
        <v>533</v>
      </c>
      <c r="J202" s="1">
        <v>1</v>
      </c>
      <c r="K202" s="1">
        <v>21</v>
      </c>
      <c r="L202" s="1" t="s">
        <v>6190</v>
      </c>
      <c r="M202" s="904">
        <v>281.89730100000003</v>
      </c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6"/>
      <c r="AB202" s="802"/>
      <c r="AC202" s="802"/>
      <c r="AD202" s="841" t="s">
        <v>231</v>
      </c>
      <c r="AE202" s="161">
        <f t="shared" si="392"/>
        <v>0</v>
      </c>
      <c r="AF202" s="187" t="str">
        <f t="shared" si="393"/>
        <v>No</v>
      </c>
      <c r="AG202" s="246" t="str">
        <f t="shared" si="394"/>
        <v>No</v>
      </c>
      <c r="AH202" s="163" t="str">
        <f t="shared" si="395"/>
        <v>Yes</v>
      </c>
      <c r="AJ202" s="373">
        <v>5</v>
      </c>
      <c r="AK202" s="372">
        <f t="shared" si="391"/>
        <v>0</v>
      </c>
      <c r="AL202" s="60"/>
      <c r="AM202" s="60"/>
      <c r="AN202" s="634">
        <v>10</v>
      </c>
      <c r="AO202" s="596">
        <f t="shared" ref="AO202:AO233" si="411">SUM(N202:AD202)*AN202</f>
        <v>0</v>
      </c>
      <c r="AP202" s="669"/>
      <c r="AQ202" s="271">
        <f t="shared" si="396"/>
        <v>0</v>
      </c>
      <c r="AR202" s="271">
        <f t="shared" si="397"/>
        <v>0</v>
      </c>
      <c r="AS202" s="271">
        <f t="shared" si="398"/>
        <v>0</v>
      </c>
      <c r="AT202" s="271">
        <f t="shared" si="399"/>
        <v>0</v>
      </c>
      <c r="AU202" s="271">
        <f t="shared" si="400"/>
        <v>0</v>
      </c>
      <c r="AV202" s="271">
        <f t="shared" si="401"/>
        <v>0</v>
      </c>
      <c r="AW202" s="271">
        <f t="shared" si="353"/>
        <v>0</v>
      </c>
      <c r="AX202" s="271">
        <f t="shared" si="402"/>
        <v>0</v>
      </c>
      <c r="AY202" s="271">
        <f t="shared" si="403"/>
        <v>0</v>
      </c>
      <c r="AZ202" s="271">
        <f t="shared" si="404"/>
        <v>0</v>
      </c>
      <c r="BA202" s="271">
        <f t="shared" si="405"/>
        <v>0</v>
      </c>
      <c r="BB202" s="271">
        <f t="shared" si="406"/>
        <v>0</v>
      </c>
      <c r="BC202" s="271">
        <f t="shared" si="407"/>
        <v>0</v>
      </c>
      <c r="BD202" s="271">
        <f t="shared" si="408"/>
        <v>0</v>
      </c>
      <c r="BE202" s="504">
        <f t="shared" si="409"/>
        <v>0</v>
      </c>
      <c r="BF202" s="504">
        <f t="shared" si="410"/>
        <v>0</v>
      </c>
      <c r="BG202" s="601"/>
      <c r="BH202" s="599">
        <v>5</v>
      </c>
      <c r="BI202" s="271"/>
      <c r="BJ202" s="498">
        <v>12</v>
      </c>
      <c r="BL202" s="498"/>
      <c r="BN202" s="498"/>
      <c r="BP202" s="498"/>
      <c r="BR202" s="498"/>
      <c r="BT202" s="498"/>
      <c r="BV202" s="498"/>
      <c r="BX202" s="498"/>
      <c r="BZ202" s="271"/>
      <c r="CA202" s="1">
        <f t="shared" si="354"/>
        <v>0</v>
      </c>
      <c r="CB202" s="1">
        <f t="shared" si="355"/>
        <v>0</v>
      </c>
      <c r="CC202" s="1">
        <f t="shared" si="356"/>
        <v>0</v>
      </c>
      <c r="CD202" s="1">
        <f t="shared" si="357"/>
        <v>0</v>
      </c>
      <c r="CE202" s="950">
        <f t="shared" si="358"/>
        <v>0</v>
      </c>
      <c r="CF202" s="1">
        <f t="shared" si="359"/>
        <v>0</v>
      </c>
      <c r="CG202" s="1">
        <f t="shared" si="360"/>
        <v>0</v>
      </c>
      <c r="CH202" s="1">
        <f t="shared" si="361"/>
        <v>0</v>
      </c>
      <c r="CJ202" s="1">
        <f t="shared" si="362"/>
        <v>0</v>
      </c>
      <c r="CK202" s="1">
        <f t="shared" si="363"/>
        <v>0</v>
      </c>
      <c r="CM202" s="1">
        <f t="shared" si="364"/>
        <v>0</v>
      </c>
      <c r="CN202" s="1">
        <f t="shared" si="365"/>
        <v>0</v>
      </c>
      <c r="CO202" s="1">
        <f t="shared" si="366"/>
        <v>0</v>
      </c>
      <c r="CP202" s="1">
        <f t="shared" si="367"/>
        <v>0</v>
      </c>
      <c r="CQ202" s="1">
        <f t="shared" si="368"/>
        <v>0</v>
      </c>
      <c r="CR202" s="1">
        <f t="shared" si="369"/>
        <v>0</v>
      </c>
      <c r="CS202" s="1">
        <f t="shared" si="370"/>
        <v>0</v>
      </c>
      <c r="CT202" s="1">
        <f t="shared" si="371"/>
        <v>0</v>
      </c>
      <c r="CU202" s="1">
        <f t="shared" si="372"/>
        <v>0</v>
      </c>
      <c r="CV202" s="1">
        <f t="shared" si="373"/>
        <v>0</v>
      </c>
      <c r="CW202" s="1">
        <f t="shared" si="374"/>
        <v>0</v>
      </c>
      <c r="CX202" s="1">
        <f t="shared" si="375"/>
        <v>0</v>
      </c>
      <c r="CY202" s="1">
        <f t="shared" si="376"/>
        <v>0</v>
      </c>
      <c r="CZ202" s="1">
        <f t="shared" si="377"/>
        <v>0</v>
      </c>
      <c r="DA202" s="1">
        <f t="shared" si="378"/>
        <v>0</v>
      </c>
    </row>
    <row r="203" spans="1:105" s="1" customFormat="1" ht="65.25" customHeight="1">
      <c r="B203" s="254"/>
      <c r="D203" s="440" t="s">
        <v>449</v>
      </c>
      <c r="E203" s="704"/>
      <c r="F203" s="1071"/>
      <c r="G203" s="158" t="s">
        <v>685</v>
      </c>
      <c r="H203" s="60" t="s">
        <v>215</v>
      </c>
      <c r="I203" s="158" t="s">
        <v>618</v>
      </c>
      <c r="J203" s="60">
        <v>4</v>
      </c>
      <c r="K203" s="60">
        <v>112</v>
      </c>
      <c r="L203" s="60" t="s">
        <v>6190</v>
      </c>
      <c r="M203" s="905">
        <v>1083.3385500000002</v>
      </c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60"/>
      <c r="AB203" s="605"/>
      <c r="AC203" s="605"/>
      <c r="AD203" s="837" t="s">
        <v>231</v>
      </c>
      <c r="AE203" s="161">
        <f t="shared" si="392"/>
        <v>0</v>
      </c>
      <c r="AF203" s="162" t="str">
        <f t="shared" si="393"/>
        <v>No</v>
      </c>
      <c r="AG203" s="246" t="str">
        <f t="shared" si="394"/>
        <v>No</v>
      </c>
      <c r="AH203" s="163" t="str">
        <f t="shared" si="395"/>
        <v>No</v>
      </c>
      <c r="AJ203" s="373">
        <v>4</v>
      </c>
      <c r="AK203" s="372">
        <f t="shared" si="391"/>
        <v>0</v>
      </c>
      <c r="AL203" s="60"/>
      <c r="AM203" s="60"/>
      <c r="AN203" s="634">
        <v>40</v>
      </c>
      <c r="AO203" s="596">
        <f t="shared" si="411"/>
        <v>0</v>
      </c>
      <c r="AP203" s="669"/>
      <c r="AQ203" s="271">
        <f t="shared" si="396"/>
        <v>0</v>
      </c>
      <c r="AR203" s="271">
        <f t="shared" si="397"/>
        <v>0</v>
      </c>
      <c r="AS203" s="271">
        <f t="shared" si="398"/>
        <v>0</v>
      </c>
      <c r="AT203" s="271">
        <f t="shared" si="399"/>
        <v>0</v>
      </c>
      <c r="AU203" s="271">
        <f t="shared" si="400"/>
        <v>0</v>
      </c>
      <c r="AV203" s="271">
        <f t="shared" si="401"/>
        <v>0</v>
      </c>
      <c r="AW203" s="271">
        <f t="shared" si="353"/>
        <v>0</v>
      </c>
      <c r="AX203" s="271">
        <f t="shared" si="402"/>
        <v>0</v>
      </c>
      <c r="AY203" s="271">
        <f t="shared" si="403"/>
        <v>0</v>
      </c>
      <c r="AZ203" s="271">
        <f t="shared" si="404"/>
        <v>0</v>
      </c>
      <c r="BA203" s="271">
        <f t="shared" si="405"/>
        <v>0</v>
      </c>
      <c r="BB203" s="271">
        <f t="shared" si="406"/>
        <v>0</v>
      </c>
      <c r="BC203" s="271">
        <f t="shared" si="407"/>
        <v>0</v>
      </c>
      <c r="BD203" s="271">
        <f t="shared" si="408"/>
        <v>0</v>
      </c>
      <c r="BE203" s="504">
        <f t="shared" si="409"/>
        <v>0</v>
      </c>
      <c r="BF203" s="504">
        <f t="shared" si="410"/>
        <v>0</v>
      </c>
      <c r="BG203" s="601"/>
      <c r="BH203" s="599">
        <v>4</v>
      </c>
      <c r="BI203" s="271"/>
      <c r="BJ203" s="498">
        <v>44</v>
      </c>
      <c r="BK203" s="60"/>
      <c r="BL203" s="498"/>
      <c r="BM203" s="60"/>
      <c r="BN203" s="498"/>
      <c r="BO203" s="60"/>
      <c r="BP203" s="498"/>
      <c r="BQ203" s="60"/>
      <c r="BR203" s="498"/>
      <c r="BS203" s="60"/>
      <c r="BT203" s="498"/>
      <c r="BU203" s="60"/>
      <c r="BV203" s="498"/>
      <c r="BW203" s="60"/>
      <c r="BX203" s="498"/>
      <c r="BY203" s="60"/>
      <c r="BZ203" s="271"/>
      <c r="CA203" s="1">
        <f t="shared" si="354"/>
        <v>0</v>
      </c>
      <c r="CB203" s="1">
        <f t="shared" si="355"/>
        <v>0</v>
      </c>
      <c r="CC203" s="1">
        <f t="shared" si="356"/>
        <v>0</v>
      </c>
      <c r="CD203" s="1">
        <f t="shared" si="357"/>
        <v>0</v>
      </c>
      <c r="CE203" s="950">
        <f t="shared" si="358"/>
        <v>0</v>
      </c>
      <c r="CF203" s="1">
        <f t="shared" si="359"/>
        <v>0</v>
      </c>
      <c r="CG203" s="1">
        <f t="shared" si="360"/>
        <v>0</v>
      </c>
      <c r="CH203" s="1">
        <f t="shared" si="361"/>
        <v>0</v>
      </c>
      <c r="CJ203" s="1">
        <f t="shared" si="362"/>
        <v>0</v>
      </c>
      <c r="CK203" s="1">
        <f t="shared" si="363"/>
        <v>0</v>
      </c>
      <c r="CM203" s="1">
        <f t="shared" si="364"/>
        <v>0</v>
      </c>
      <c r="CN203" s="1">
        <f t="shared" si="365"/>
        <v>0</v>
      </c>
      <c r="CO203" s="1">
        <f t="shared" si="366"/>
        <v>0</v>
      </c>
      <c r="CP203" s="1">
        <f t="shared" si="367"/>
        <v>0</v>
      </c>
      <c r="CQ203" s="1">
        <f t="shared" si="368"/>
        <v>0</v>
      </c>
      <c r="CR203" s="1">
        <f t="shared" si="369"/>
        <v>0</v>
      </c>
      <c r="CS203" s="1">
        <f t="shared" si="370"/>
        <v>0</v>
      </c>
      <c r="CT203" s="1">
        <f t="shared" si="371"/>
        <v>0</v>
      </c>
      <c r="CU203" s="1">
        <f t="shared" si="372"/>
        <v>0</v>
      </c>
      <c r="CV203" s="1">
        <f t="shared" si="373"/>
        <v>0</v>
      </c>
      <c r="CW203" s="1">
        <f t="shared" si="374"/>
        <v>0</v>
      </c>
      <c r="CX203" s="1">
        <f t="shared" si="375"/>
        <v>0</v>
      </c>
      <c r="CY203" s="1">
        <f t="shared" si="376"/>
        <v>0</v>
      </c>
      <c r="CZ203" s="1">
        <f t="shared" si="377"/>
        <v>0</v>
      </c>
      <c r="DA203" s="1">
        <f t="shared" si="378"/>
        <v>0</v>
      </c>
    </row>
    <row r="204" spans="1:105" s="1" customFormat="1" ht="65.25" customHeight="1">
      <c r="B204" s="254"/>
      <c r="D204" s="968" t="s">
        <v>450</v>
      </c>
      <c r="E204" s="969"/>
      <c r="F204" s="1068" t="s">
        <v>6208</v>
      </c>
      <c r="G204" s="970" t="s">
        <v>685</v>
      </c>
      <c r="H204" s="971" t="s">
        <v>215</v>
      </c>
      <c r="I204" s="970" t="s">
        <v>534</v>
      </c>
      <c r="J204" s="971">
        <v>1</v>
      </c>
      <c r="K204" s="971">
        <v>28</v>
      </c>
      <c r="L204" s="971" t="s">
        <v>6190</v>
      </c>
      <c r="M204" s="1013">
        <v>328.88782710000004</v>
      </c>
      <c r="N204" s="973"/>
      <c r="O204" s="973"/>
      <c r="P204" s="973"/>
      <c r="Q204" s="973"/>
      <c r="R204" s="973"/>
      <c r="S204" s="973"/>
      <c r="T204" s="973"/>
      <c r="U204" s="973"/>
      <c r="V204" s="973"/>
      <c r="W204" s="973"/>
      <c r="X204" s="973"/>
      <c r="Y204" s="973"/>
      <c r="Z204" s="973"/>
      <c r="AA204" s="974"/>
      <c r="AB204" s="997"/>
      <c r="AC204" s="997"/>
      <c r="AD204" s="976" t="s">
        <v>231</v>
      </c>
      <c r="AE204" s="977">
        <f t="shared" si="392"/>
        <v>0</v>
      </c>
      <c r="AF204" s="978" t="str">
        <f t="shared" si="393"/>
        <v>No</v>
      </c>
      <c r="AG204" s="1017" t="str">
        <f t="shared" si="394"/>
        <v>No</v>
      </c>
      <c r="AH204" s="967" t="str">
        <f t="shared" si="395"/>
        <v>Yes</v>
      </c>
      <c r="AJ204" s="373">
        <v>1</v>
      </c>
      <c r="AK204" s="372">
        <f t="shared" si="391"/>
        <v>0</v>
      </c>
      <c r="AL204" s="60"/>
      <c r="AM204" s="60"/>
      <c r="AN204" s="634">
        <v>12</v>
      </c>
      <c r="AO204" s="596">
        <f t="shared" si="411"/>
        <v>0</v>
      </c>
      <c r="AP204" s="669"/>
      <c r="AQ204" s="271">
        <f t="shared" si="396"/>
        <v>0</v>
      </c>
      <c r="AR204" s="271">
        <f t="shared" si="397"/>
        <v>0</v>
      </c>
      <c r="AS204" s="271">
        <f t="shared" si="398"/>
        <v>0</v>
      </c>
      <c r="AT204" s="271">
        <f t="shared" si="399"/>
        <v>0</v>
      </c>
      <c r="AU204" s="271">
        <f t="shared" si="400"/>
        <v>0</v>
      </c>
      <c r="AV204" s="271">
        <f t="shared" si="401"/>
        <v>0</v>
      </c>
      <c r="AW204" s="271">
        <f t="shared" si="353"/>
        <v>0</v>
      </c>
      <c r="AX204" s="271">
        <f t="shared" si="402"/>
        <v>0</v>
      </c>
      <c r="AY204" s="271">
        <f t="shared" si="403"/>
        <v>0</v>
      </c>
      <c r="AZ204" s="271">
        <f t="shared" si="404"/>
        <v>0</v>
      </c>
      <c r="BA204" s="271">
        <f t="shared" si="405"/>
        <v>0</v>
      </c>
      <c r="BB204" s="271">
        <f t="shared" si="406"/>
        <v>0</v>
      </c>
      <c r="BC204" s="271">
        <f t="shared" si="407"/>
        <v>0</v>
      </c>
      <c r="BD204" s="271">
        <f t="shared" si="408"/>
        <v>0</v>
      </c>
      <c r="BE204" s="504">
        <f t="shared" si="409"/>
        <v>0</v>
      </c>
      <c r="BF204" s="504">
        <f t="shared" si="410"/>
        <v>0</v>
      </c>
      <c r="BG204" s="601"/>
      <c r="BH204" s="599">
        <v>1</v>
      </c>
      <c r="BI204" s="271"/>
      <c r="BJ204" s="498">
        <v>11</v>
      </c>
      <c r="BK204" s="151"/>
      <c r="BL204" s="498"/>
      <c r="BM204" s="151"/>
      <c r="BN204" s="498"/>
      <c r="BO204" s="151"/>
      <c r="BP204" s="498"/>
      <c r="BQ204" s="151"/>
      <c r="BR204" s="498"/>
      <c r="BS204" s="151"/>
      <c r="BT204" s="498"/>
      <c r="BU204" s="151"/>
      <c r="BV204" s="498"/>
      <c r="BW204" s="151"/>
      <c r="BX204" s="498"/>
      <c r="BY204" s="151"/>
      <c r="BZ204" s="271"/>
      <c r="CA204" s="1">
        <f t="shared" si="354"/>
        <v>0</v>
      </c>
      <c r="CB204" s="1">
        <f t="shared" si="355"/>
        <v>0</v>
      </c>
      <c r="CC204" s="1">
        <f t="shared" si="356"/>
        <v>0</v>
      </c>
      <c r="CD204" s="1">
        <f t="shared" si="357"/>
        <v>0</v>
      </c>
      <c r="CE204" s="950">
        <f t="shared" si="358"/>
        <v>0</v>
      </c>
      <c r="CF204" s="1">
        <f t="shared" si="359"/>
        <v>0</v>
      </c>
      <c r="CG204" s="1">
        <f t="shared" si="360"/>
        <v>0</v>
      </c>
      <c r="CH204" s="1">
        <f t="shared" si="361"/>
        <v>0</v>
      </c>
      <c r="CJ204" s="1">
        <f t="shared" si="362"/>
        <v>0</v>
      </c>
      <c r="CK204" s="1">
        <f t="shared" si="363"/>
        <v>0</v>
      </c>
      <c r="CM204" s="1">
        <f t="shared" si="364"/>
        <v>0</v>
      </c>
      <c r="CN204" s="1">
        <f t="shared" si="365"/>
        <v>0</v>
      </c>
      <c r="CO204" s="1">
        <f t="shared" si="366"/>
        <v>0</v>
      </c>
      <c r="CP204" s="1">
        <f t="shared" si="367"/>
        <v>0</v>
      </c>
      <c r="CQ204" s="1">
        <f t="shared" si="368"/>
        <v>0</v>
      </c>
      <c r="CR204" s="1">
        <f t="shared" si="369"/>
        <v>0</v>
      </c>
      <c r="CS204" s="1">
        <f t="shared" si="370"/>
        <v>0</v>
      </c>
      <c r="CT204" s="1">
        <f t="shared" si="371"/>
        <v>0</v>
      </c>
      <c r="CU204" s="1">
        <f t="shared" si="372"/>
        <v>0</v>
      </c>
      <c r="CV204" s="1">
        <f t="shared" si="373"/>
        <v>0</v>
      </c>
      <c r="CW204" s="1">
        <f t="shared" si="374"/>
        <v>0</v>
      </c>
      <c r="CX204" s="1">
        <f t="shared" si="375"/>
        <v>0</v>
      </c>
      <c r="CY204" s="1">
        <f t="shared" si="376"/>
        <v>0</v>
      </c>
      <c r="CZ204" s="1">
        <f t="shared" si="377"/>
        <v>0</v>
      </c>
      <c r="DA204" s="1">
        <f t="shared" si="378"/>
        <v>0</v>
      </c>
    </row>
    <row r="205" spans="1:105" s="60" customFormat="1" ht="65.25" customHeight="1">
      <c r="A205" s="1"/>
      <c r="B205" s="255"/>
      <c r="D205" s="968" t="s">
        <v>451</v>
      </c>
      <c r="E205" s="969"/>
      <c r="F205" s="1068"/>
      <c r="G205" s="970" t="s">
        <v>685</v>
      </c>
      <c r="H205" s="971" t="s">
        <v>215</v>
      </c>
      <c r="I205" s="970" t="s">
        <v>639</v>
      </c>
      <c r="J205" s="971">
        <v>4</v>
      </c>
      <c r="K205" s="971">
        <v>112</v>
      </c>
      <c r="L205" s="971" t="s">
        <v>6190</v>
      </c>
      <c r="M205" s="1013">
        <v>1221.5587923000003</v>
      </c>
      <c r="N205" s="973"/>
      <c r="O205" s="973"/>
      <c r="P205" s="973"/>
      <c r="Q205" s="973"/>
      <c r="R205" s="973"/>
      <c r="S205" s="973"/>
      <c r="T205" s="973"/>
      <c r="U205" s="973"/>
      <c r="V205" s="973"/>
      <c r="W205" s="973"/>
      <c r="X205" s="973"/>
      <c r="Y205" s="973"/>
      <c r="Z205" s="973"/>
      <c r="AA205" s="974"/>
      <c r="AB205" s="997"/>
      <c r="AC205" s="997"/>
      <c r="AD205" s="976" t="s">
        <v>231</v>
      </c>
      <c r="AE205" s="977">
        <f t="shared" si="392"/>
        <v>0</v>
      </c>
      <c r="AF205" s="978" t="str">
        <f t="shared" si="393"/>
        <v>No</v>
      </c>
      <c r="AG205" s="1017" t="str">
        <f t="shared" si="394"/>
        <v>No</v>
      </c>
      <c r="AH205" s="967" t="str">
        <f t="shared" si="395"/>
        <v>No</v>
      </c>
      <c r="AI205" s="1"/>
      <c r="AJ205" s="373">
        <v>4</v>
      </c>
      <c r="AK205" s="372">
        <f t="shared" si="391"/>
        <v>0</v>
      </c>
      <c r="AN205" s="634">
        <v>48</v>
      </c>
      <c r="AO205" s="596">
        <f t="shared" si="411"/>
        <v>0</v>
      </c>
      <c r="AP205" s="669"/>
      <c r="AQ205" s="271">
        <f t="shared" si="396"/>
        <v>0</v>
      </c>
      <c r="AR205" s="271">
        <f t="shared" si="397"/>
        <v>0</v>
      </c>
      <c r="AS205" s="271">
        <f t="shared" si="398"/>
        <v>0</v>
      </c>
      <c r="AT205" s="271">
        <f t="shared" si="399"/>
        <v>0</v>
      </c>
      <c r="AU205" s="271">
        <f t="shared" si="400"/>
        <v>0</v>
      </c>
      <c r="AV205" s="271">
        <f t="shared" si="401"/>
        <v>0</v>
      </c>
      <c r="AW205" s="271">
        <f t="shared" si="353"/>
        <v>0</v>
      </c>
      <c r="AX205" s="271">
        <f t="shared" si="402"/>
        <v>0</v>
      </c>
      <c r="AY205" s="271">
        <f t="shared" si="403"/>
        <v>0</v>
      </c>
      <c r="AZ205" s="271">
        <f t="shared" si="404"/>
        <v>0</v>
      </c>
      <c r="BA205" s="271">
        <f t="shared" si="405"/>
        <v>0</v>
      </c>
      <c r="BB205" s="271">
        <f t="shared" si="406"/>
        <v>0</v>
      </c>
      <c r="BC205" s="271">
        <f t="shared" si="407"/>
        <v>0</v>
      </c>
      <c r="BD205" s="271">
        <f t="shared" si="408"/>
        <v>0</v>
      </c>
      <c r="BE205" s="504">
        <f t="shared" si="409"/>
        <v>0</v>
      </c>
      <c r="BF205" s="504">
        <f t="shared" si="410"/>
        <v>0</v>
      </c>
      <c r="BG205" s="601"/>
      <c r="BH205" s="599">
        <v>4</v>
      </c>
      <c r="BI205" s="271"/>
      <c r="BJ205" s="498">
        <v>44</v>
      </c>
      <c r="BK205" s="151"/>
      <c r="BL205" s="498"/>
      <c r="BM205" s="151"/>
      <c r="BN205" s="498"/>
      <c r="BO205" s="151"/>
      <c r="BP205" s="498"/>
      <c r="BQ205" s="151"/>
      <c r="BR205" s="498"/>
      <c r="BS205" s="151"/>
      <c r="BT205" s="498"/>
      <c r="BU205" s="151"/>
      <c r="BV205" s="498"/>
      <c r="BW205" s="151"/>
      <c r="BX205" s="498"/>
      <c r="BY205" s="151"/>
      <c r="BZ205" s="271"/>
      <c r="CA205" s="1">
        <f t="shared" si="354"/>
        <v>0</v>
      </c>
      <c r="CB205" s="1">
        <f t="shared" si="355"/>
        <v>0</v>
      </c>
      <c r="CC205" s="1">
        <f t="shared" si="356"/>
        <v>0</v>
      </c>
      <c r="CD205" s="1">
        <f t="shared" si="357"/>
        <v>0</v>
      </c>
      <c r="CE205" s="950">
        <f t="shared" si="358"/>
        <v>0</v>
      </c>
      <c r="CF205" s="1">
        <f t="shared" si="359"/>
        <v>0</v>
      </c>
      <c r="CG205" s="1">
        <f t="shared" si="360"/>
        <v>0</v>
      </c>
      <c r="CH205" s="1">
        <f t="shared" si="361"/>
        <v>0</v>
      </c>
      <c r="CJ205" s="1">
        <f t="shared" si="362"/>
        <v>0</v>
      </c>
      <c r="CK205" s="1">
        <f t="shared" si="363"/>
        <v>0</v>
      </c>
      <c r="CM205" s="1">
        <f t="shared" si="364"/>
        <v>0</v>
      </c>
      <c r="CN205" s="1">
        <f t="shared" si="365"/>
        <v>0</v>
      </c>
      <c r="CO205" s="1">
        <f t="shared" si="366"/>
        <v>0</v>
      </c>
      <c r="CP205" s="1">
        <f t="shared" si="367"/>
        <v>0</v>
      </c>
      <c r="CQ205" s="1">
        <f t="shared" si="368"/>
        <v>0</v>
      </c>
      <c r="CR205" s="1">
        <f t="shared" si="369"/>
        <v>0</v>
      </c>
      <c r="CS205" s="1">
        <f t="shared" si="370"/>
        <v>0</v>
      </c>
      <c r="CT205" s="1">
        <f t="shared" si="371"/>
        <v>0</v>
      </c>
      <c r="CU205" s="1">
        <f t="shared" si="372"/>
        <v>0</v>
      </c>
      <c r="CV205" s="1">
        <f t="shared" si="373"/>
        <v>0</v>
      </c>
      <c r="CW205" s="1">
        <f t="shared" si="374"/>
        <v>0</v>
      </c>
      <c r="CX205" s="1">
        <f t="shared" si="375"/>
        <v>0</v>
      </c>
      <c r="CY205" s="1">
        <f t="shared" si="376"/>
        <v>0</v>
      </c>
      <c r="CZ205" s="1">
        <f t="shared" si="377"/>
        <v>0</v>
      </c>
      <c r="DA205" s="1">
        <f t="shared" si="378"/>
        <v>0</v>
      </c>
    </row>
    <row r="206" spans="1:105" s="1" customFormat="1" ht="65.25" customHeight="1">
      <c r="B206" s="255"/>
      <c r="C206" s="132"/>
      <c r="D206" s="440" t="s">
        <v>452</v>
      </c>
      <c r="E206" s="704"/>
      <c r="F206" s="1071" t="s">
        <v>6208</v>
      </c>
      <c r="G206" s="158" t="s">
        <v>685</v>
      </c>
      <c r="H206" s="60" t="s">
        <v>214</v>
      </c>
      <c r="I206" s="158" t="s">
        <v>535</v>
      </c>
      <c r="J206" s="60">
        <v>1</v>
      </c>
      <c r="K206" s="60">
        <v>0</v>
      </c>
      <c r="L206" s="60" t="s">
        <v>6190</v>
      </c>
      <c r="M206" s="906">
        <v>280.86554999999998</v>
      </c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60"/>
      <c r="AB206" s="605"/>
      <c r="AC206" s="605"/>
      <c r="AD206" s="837" t="s">
        <v>231</v>
      </c>
      <c r="AE206" s="161">
        <f t="shared" si="392"/>
        <v>0</v>
      </c>
      <c r="AF206" s="162" t="str">
        <f t="shared" si="393"/>
        <v>No</v>
      </c>
      <c r="AG206" s="246" t="str">
        <f t="shared" si="394"/>
        <v>No</v>
      </c>
      <c r="AH206" s="163" t="str">
        <f t="shared" si="395"/>
        <v>Yes</v>
      </c>
      <c r="AJ206" s="373">
        <v>2</v>
      </c>
      <c r="AK206" s="372">
        <f t="shared" si="391"/>
        <v>0</v>
      </c>
      <c r="AL206" s="60"/>
      <c r="AM206" s="60"/>
      <c r="AN206" s="634">
        <v>8</v>
      </c>
      <c r="AO206" s="596">
        <f t="shared" si="411"/>
        <v>0</v>
      </c>
      <c r="AP206" s="669"/>
      <c r="AQ206" s="271">
        <f t="shared" si="396"/>
        <v>0</v>
      </c>
      <c r="AR206" s="271">
        <f t="shared" si="397"/>
        <v>0</v>
      </c>
      <c r="AS206" s="271">
        <f t="shared" si="398"/>
        <v>0</v>
      </c>
      <c r="AT206" s="271">
        <f t="shared" si="399"/>
        <v>0</v>
      </c>
      <c r="AU206" s="271">
        <f t="shared" si="400"/>
        <v>0</v>
      </c>
      <c r="AV206" s="271">
        <f t="shared" si="401"/>
        <v>0</v>
      </c>
      <c r="AW206" s="271">
        <f t="shared" ref="AW206:AW240" si="412">T206*J206</f>
        <v>0</v>
      </c>
      <c r="AX206" s="271">
        <f t="shared" si="402"/>
        <v>0</v>
      </c>
      <c r="AY206" s="271">
        <f t="shared" si="403"/>
        <v>0</v>
      </c>
      <c r="AZ206" s="271">
        <f t="shared" si="404"/>
        <v>0</v>
      </c>
      <c r="BA206" s="271">
        <f t="shared" si="405"/>
        <v>0</v>
      </c>
      <c r="BB206" s="271">
        <f t="shared" si="406"/>
        <v>0</v>
      </c>
      <c r="BC206" s="271">
        <f t="shared" si="407"/>
        <v>0</v>
      </c>
      <c r="BD206" s="271">
        <f t="shared" si="408"/>
        <v>0</v>
      </c>
      <c r="BE206" s="504">
        <f t="shared" si="409"/>
        <v>0</v>
      </c>
      <c r="BF206" s="504">
        <f t="shared" si="410"/>
        <v>0</v>
      </c>
      <c r="BG206" s="601"/>
      <c r="BH206" s="599">
        <v>2</v>
      </c>
      <c r="BI206" s="271"/>
      <c r="BJ206" s="498">
        <v>10</v>
      </c>
      <c r="BK206" s="60"/>
      <c r="BL206" s="498"/>
      <c r="BM206" s="60"/>
      <c r="BN206" s="498"/>
      <c r="BO206" s="60"/>
      <c r="BP206" s="498"/>
      <c r="BQ206" s="60"/>
      <c r="BR206" s="498"/>
      <c r="BS206" s="60"/>
      <c r="BT206" s="498"/>
      <c r="BU206" s="60"/>
      <c r="BV206" s="498"/>
      <c r="BW206" s="60"/>
      <c r="BX206" s="498"/>
      <c r="BY206" s="60"/>
      <c r="BZ206" s="271"/>
      <c r="CA206" s="1">
        <f t="shared" ref="CA206:CA241" si="413">IF(H206="XS",IF(SUM(AQ206:BG206)&gt;0,SUM(AQ206:BG206),0),0)</f>
        <v>0</v>
      </c>
      <c r="CB206" s="1">
        <f t="shared" ref="CB206:CB241" si="414">IF(H206="S",IF(SUM(AQ206:BG206)&gt;0,SUM(AQ206:BG206),0),0)</f>
        <v>0</v>
      </c>
      <c r="CC206" s="1">
        <f t="shared" ref="CC206:CC241" si="415">IF(H206="M",IF(SUM(AQ206:BG206)&gt;0,SUM(AQ206:BG206),0),0)</f>
        <v>0</v>
      </c>
      <c r="CD206" s="1">
        <f t="shared" ref="CD206:CD241" si="416">IF(H206="L",IF(SUM(AQ206:BG206)&gt;0,SUM(AQ206:BG206),0),0)</f>
        <v>0</v>
      </c>
      <c r="CE206" s="950">
        <f t="shared" ref="CE206:CE241" si="417">IF(H206="XL",IF(SUM(AQ206:BG206)&gt;0,SUM(AQ206:BG206),0),0)</f>
        <v>0</v>
      </c>
      <c r="CF206" s="1">
        <f t="shared" ref="CF206:CF241" si="418">IF(H206="2XL",IF(SUM(AQ206:BG206)&gt;0,SUM(AQ206:BG206),0),0)</f>
        <v>0</v>
      </c>
      <c r="CG206" s="1">
        <f t="shared" ref="CG206:CG241" si="419">IF(H206="3XL",IF(SUM(AQ206:BG206)&gt;0,SUM(AQ206:BG206),0),0)</f>
        <v>0</v>
      </c>
      <c r="CH206" s="1">
        <f t="shared" ref="CH206:CH241" si="420">IF(H206="various",IF(SUM(AQ206:BG206)&gt;0,SUM(AQ206:BG206),0),0)</f>
        <v>0</v>
      </c>
      <c r="CJ206" s="1">
        <f t="shared" ref="CJ206:CJ241" si="421">IF(E206="",IF(SUM(AQ206:BG206)&gt;0,SUM(AQ206:BG206),0),0)</f>
        <v>0</v>
      </c>
      <c r="CK206" s="1">
        <f t="shared" ref="CK206:CK241" si="422">IF(E206="Dual Tex.",IF(SUM(AQ206:BG206)&gt;0,SUM(AQ206:BG206),0),0)</f>
        <v>0</v>
      </c>
      <c r="CM206" s="1">
        <f t="shared" ref="CM206:CM241" si="423">IF(G206="sloper",IF(SUM(AQ206:BG206)&gt;0,SUM(AQ206:BG206),0),0)</f>
        <v>0</v>
      </c>
      <c r="CN206" s="1">
        <f t="shared" ref="CN206:CN241" si="424">IF(G206="footholds",IF(SUM(AQ206:BG206)&gt;0,SUM(AQ206:BG206),0),0)</f>
        <v>0</v>
      </c>
      <c r="CO206" s="1">
        <f t="shared" ref="CO206:CO241" si="425">IF(G206="micros",IF(SUM(AQ206:BG206)&gt;0,SUM(AQ206:BG206),0),0)</f>
        <v>0</v>
      </c>
      <c r="CP206" s="1">
        <f t="shared" ref="CP206:CP241" si="426">IF(G206="jug",IF(SUM(AQ206:BG206)&gt;0,SUM(AQ206:BG206),0),0)</f>
        <v>0</v>
      </c>
      <c r="CQ206" s="1">
        <f t="shared" ref="CQ206:CQ241" si="427">IF(G206="ledge",IF(SUM(AQ206:BG206)&gt;0,SUM(AQ206:BG206),0),0)</f>
        <v>0</v>
      </c>
      <c r="CR206" s="1">
        <f t="shared" ref="CR206:CR241" si="428">IF(G206="edge",IF(SUM(AQ206:BG206)&gt;0,SUM(AQ206:BG206),0),0)</f>
        <v>0</v>
      </c>
      <c r="CS206" s="1">
        <f t="shared" ref="CS206:CS241" si="429">IF(G206="crimp",IF(SUM(AQ206:BG206)&gt;0,SUM(AQ206:BG206),0),0)</f>
        <v>0</v>
      </c>
      <c r="CT206" s="1">
        <f t="shared" ref="CT206:CT241" si="430">IF(G206="incut",IF(SUM(AQ206:BG206)&gt;0,SUM(AQ206:BG206),0),0)</f>
        <v>0</v>
      </c>
      <c r="CU206" s="1">
        <f t="shared" ref="CU206:CU241" si="431">IF(G206="dish",IF(SUM(AQ206:BG206)&gt;0,SUM(AQ206:BG206),0),0)</f>
        <v>0</v>
      </c>
      <c r="CV206" s="1">
        <f t="shared" ref="CV206:CV241" si="432">IF(G206="pinch",IF(SUM(AQ206:BG206)&gt;0,SUM(AQ206:BG206),0),0)</f>
        <v>0</v>
      </c>
      <c r="CW206" s="1">
        <f t="shared" ref="CW206:CW241" si="433">IF(G206="pocket",IF(SUM(AQ206:BG206)&gt;0,SUM(AQ206:BG206),0),0)</f>
        <v>0</v>
      </c>
      <c r="CX206" s="1">
        <f t="shared" ref="CX206:CX241" si="434">IF(G206="insert",IF(SUM(AQ206:BG206)&gt;0,SUM(AQ206:BG206),0),0)</f>
        <v>0</v>
      </c>
      <c r="CY206" s="1">
        <f t="shared" ref="CY206:CY241" si="435">IF(G206="feature",IF(SUM(AQ206:BG206)&gt;0,SUM(AQ206:BG206),0),0)</f>
        <v>0</v>
      </c>
      <c r="CZ206" s="1">
        <f t="shared" ref="CZ206:CZ241" si="436">IF(G206="scoop",IF(SUM(AQ206:BG206)&gt;0,SUM(AQ206:BG206),0),0)</f>
        <v>0</v>
      </c>
      <c r="DA206" s="1">
        <f t="shared" ref="DA206:DA241" si="437">IF(G206="various",IF(SUM(AQ206:BG206)&gt;0,SUM(AQ206:BG206),0),0)</f>
        <v>0</v>
      </c>
    </row>
    <row r="207" spans="1:105" s="1" customFormat="1" ht="65.25" customHeight="1">
      <c r="B207" s="255"/>
      <c r="C207" s="132"/>
      <c r="D207" s="440" t="s">
        <v>453</v>
      </c>
      <c r="E207" s="704"/>
      <c r="F207" s="1071"/>
      <c r="G207" s="158" t="s">
        <v>685</v>
      </c>
      <c r="H207" s="60" t="s">
        <v>214</v>
      </c>
      <c r="I207" s="158" t="s">
        <v>617</v>
      </c>
      <c r="J207" s="60">
        <v>4</v>
      </c>
      <c r="K207" s="60">
        <v>0</v>
      </c>
      <c r="L207" s="60" t="s">
        <v>6190</v>
      </c>
      <c r="M207" s="906">
        <v>1077.6066000000001</v>
      </c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60"/>
      <c r="AB207" s="605"/>
      <c r="AC207" s="605"/>
      <c r="AD207" s="837" t="s">
        <v>231</v>
      </c>
      <c r="AE207" s="161">
        <f t="shared" si="392"/>
        <v>0</v>
      </c>
      <c r="AF207" s="162" t="str">
        <f t="shared" si="393"/>
        <v>No</v>
      </c>
      <c r="AG207" s="246" t="str">
        <f t="shared" si="394"/>
        <v>No</v>
      </c>
      <c r="AH207" s="163" t="str">
        <f t="shared" si="395"/>
        <v>No</v>
      </c>
      <c r="AJ207" s="373">
        <v>8</v>
      </c>
      <c r="AK207" s="372">
        <f t="shared" si="391"/>
        <v>0</v>
      </c>
      <c r="AL207" s="60"/>
      <c r="AM207" s="60"/>
      <c r="AN207" s="634">
        <v>32</v>
      </c>
      <c r="AO207" s="596">
        <f t="shared" si="411"/>
        <v>0</v>
      </c>
      <c r="AP207" s="669"/>
      <c r="AQ207" s="271">
        <f t="shared" si="396"/>
        <v>0</v>
      </c>
      <c r="AR207" s="271">
        <f t="shared" si="397"/>
        <v>0</v>
      </c>
      <c r="AS207" s="271">
        <f t="shared" si="398"/>
        <v>0</v>
      </c>
      <c r="AT207" s="271">
        <f t="shared" si="399"/>
        <v>0</v>
      </c>
      <c r="AU207" s="271">
        <f t="shared" si="400"/>
        <v>0</v>
      </c>
      <c r="AV207" s="271">
        <f t="shared" si="401"/>
        <v>0</v>
      </c>
      <c r="AW207" s="271">
        <f t="shared" si="412"/>
        <v>0</v>
      </c>
      <c r="AX207" s="271">
        <f t="shared" si="402"/>
        <v>0</v>
      </c>
      <c r="AY207" s="271">
        <f t="shared" si="403"/>
        <v>0</v>
      </c>
      <c r="AZ207" s="271">
        <f t="shared" si="404"/>
        <v>0</v>
      </c>
      <c r="BA207" s="271">
        <f t="shared" si="405"/>
        <v>0</v>
      </c>
      <c r="BB207" s="271">
        <f t="shared" si="406"/>
        <v>0</v>
      </c>
      <c r="BC207" s="271">
        <f t="shared" si="407"/>
        <v>0</v>
      </c>
      <c r="BD207" s="271">
        <f t="shared" si="408"/>
        <v>0</v>
      </c>
      <c r="BE207" s="504">
        <f t="shared" si="409"/>
        <v>0</v>
      </c>
      <c r="BF207" s="504">
        <f t="shared" si="410"/>
        <v>0</v>
      </c>
      <c r="BG207" s="601"/>
      <c r="BH207" s="599">
        <v>8</v>
      </c>
      <c r="BI207" s="271"/>
      <c r="BJ207" s="498">
        <v>40</v>
      </c>
      <c r="BK207" s="60"/>
      <c r="BL207" s="498"/>
      <c r="BM207" s="60"/>
      <c r="BN207" s="498"/>
      <c r="BO207" s="60"/>
      <c r="BP207" s="498"/>
      <c r="BQ207" s="60"/>
      <c r="BR207" s="498"/>
      <c r="BS207" s="60"/>
      <c r="BT207" s="498"/>
      <c r="BU207" s="60"/>
      <c r="BV207" s="498"/>
      <c r="BW207" s="60"/>
      <c r="BX207" s="498"/>
      <c r="BY207" s="60"/>
      <c r="BZ207" s="271"/>
      <c r="CA207" s="1">
        <f t="shared" si="413"/>
        <v>0</v>
      </c>
      <c r="CB207" s="1">
        <f t="shared" si="414"/>
        <v>0</v>
      </c>
      <c r="CC207" s="1">
        <f t="shared" si="415"/>
        <v>0</v>
      </c>
      <c r="CD207" s="1">
        <f t="shared" si="416"/>
        <v>0</v>
      </c>
      <c r="CE207" s="950">
        <f t="shared" si="417"/>
        <v>0</v>
      </c>
      <c r="CF207" s="1">
        <f t="shared" si="418"/>
        <v>0</v>
      </c>
      <c r="CG207" s="1">
        <f t="shared" si="419"/>
        <v>0</v>
      </c>
      <c r="CH207" s="1">
        <f t="shared" si="420"/>
        <v>0</v>
      </c>
      <c r="CJ207" s="1">
        <f t="shared" si="421"/>
        <v>0</v>
      </c>
      <c r="CK207" s="1">
        <f t="shared" si="422"/>
        <v>0</v>
      </c>
      <c r="CM207" s="1">
        <f t="shared" si="423"/>
        <v>0</v>
      </c>
      <c r="CN207" s="1">
        <f t="shared" si="424"/>
        <v>0</v>
      </c>
      <c r="CO207" s="1">
        <f t="shared" si="425"/>
        <v>0</v>
      </c>
      <c r="CP207" s="1">
        <f t="shared" si="426"/>
        <v>0</v>
      </c>
      <c r="CQ207" s="1">
        <f t="shared" si="427"/>
        <v>0</v>
      </c>
      <c r="CR207" s="1">
        <f t="shared" si="428"/>
        <v>0</v>
      </c>
      <c r="CS207" s="1">
        <f t="shared" si="429"/>
        <v>0</v>
      </c>
      <c r="CT207" s="1">
        <f t="shared" si="430"/>
        <v>0</v>
      </c>
      <c r="CU207" s="1">
        <f t="shared" si="431"/>
        <v>0</v>
      </c>
      <c r="CV207" s="1">
        <f t="shared" si="432"/>
        <v>0</v>
      </c>
      <c r="CW207" s="1">
        <f t="shared" si="433"/>
        <v>0</v>
      </c>
      <c r="CX207" s="1">
        <f t="shared" si="434"/>
        <v>0</v>
      </c>
      <c r="CY207" s="1">
        <f t="shared" si="435"/>
        <v>0</v>
      </c>
      <c r="CZ207" s="1">
        <f t="shared" si="436"/>
        <v>0</v>
      </c>
      <c r="DA207" s="1">
        <f t="shared" si="437"/>
        <v>0</v>
      </c>
    </row>
    <row r="208" spans="1:105" s="1" customFormat="1" ht="65.25" customHeight="1">
      <c r="B208" s="254"/>
      <c r="D208" s="968" t="s">
        <v>454</v>
      </c>
      <c r="E208" s="969"/>
      <c r="F208" s="1068"/>
      <c r="G208" s="970" t="s">
        <v>685</v>
      </c>
      <c r="H208" s="971" t="s">
        <v>214</v>
      </c>
      <c r="I208" s="970" t="s">
        <v>536</v>
      </c>
      <c r="J208" s="971">
        <v>1</v>
      </c>
      <c r="K208" s="971">
        <v>0</v>
      </c>
      <c r="L208" s="971" t="s">
        <v>6190</v>
      </c>
      <c r="M208" s="1013">
        <v>150.34904850000001</v>
      </c>
      <c r="N208" s="973"/>
      <c r="O208" s="973"/>
      <c r="P208" s="973"/>
      <c r="Q208" s="973"/>
      <c r="R208" s="973"/>
      <c r="S208" s="973"/>
      <c r="T208" s="973"/>
      <c r="U208" s="973"/>
      <c r="V208" s="973"/>
      <c r="W208" s="973"/>
      <c r="X208" s="973"/>
      <c r="Y208" s="973"/>
      <c r="Z208" s="973"/>
      <c r="AA208" s="974"/>
      <c r="AB208" s="997"/>
      <c r="AC208" s="997"/>
      <c r="AD208" s="976" t="s">
        <v>231</v>
      </c>
      <c r="AE208" s="977">
        <f t="shared" si="392"/>
        <v>0</v>
      </c>
      <c r="AF208" s="978" t="str">
        <f t="shared" si="393"/>
        <v>No</v>
      </c>
      <c r="AG208" s="1017" t="str">
        <f t="shared" si="394"/>
        <v>No</v>
      </c>
      <c r="AH208" s="967" t="str">
        <f t="shared" si="395"/>
        <v>No</v>
      </c>
      <c r="AJ208" s="373">
        <v>1</v>
      </c>
      <c r="AK208" s="372">
        <f t="shared" si="391"/>
        <v>0</v>
      </c>
      <c r="AL208" s="60"/>
      <c r="AM208" s="60"/>
      <c r="AN208" s="634">
        <v>4.5</v>
      </c>
      <c r="AO208" s="596">
        <f t="shared" si="411"/>
        <v>0</v>
      </c>
      <c r="AP208" s="669"/>
      <c r="AQ208" s="271">
        <f t="shared" si="396"/>
        <v>0</v>
      </c>
      <c r="AR208" s="271">
        <f t="shared" si="397"/>
        <v>0</v>
      </c>
      <c r="AS208" s="271">
        <f t="shared" si="398"/>
        <v>0</v>
      </c>
      <c r="AT208" s="271">
        <f t="shared" si="399"/>
        <v>0</v>
      </c>
      <c r="AU208" s="271">
        <f t="shared" si="400"/>
        <v>0</v>
      </c>
      <c r="AV208" s="271">
        <f t="shared" si="401"/>
        <v>0</v>
      </c>
      <c r="AW208" s="271">
        <f t="shared" si="412"/>
        <v>0</v>
      </c>
      <c r="AX208" s="271">
        <f t="shared" si="402"/>
        <v>0</v>
      </c>
      <c r="AY208" s="271">
        <f t="shared" si="403"/>
        <v>0</v>
      </c>
      <c r="AZ208" s="271">
        <f t="shared" si="404"/>
        <v>0</v>
      </c>
      <c r="BA208" s="271">
        <f t="shared" si="405"/>
        <v>0</v>
      </c>
      <c r="BB208" s="271">
        <f t="shared" si="406"/>
        <v>0</v>
      </c>
      <c r="BC208" s="271">
        <f t="shared" si="407"/>
        <v>0</v>
      </c>
      <c r="BD208" s="271">
        <f t="shared" si="408"/>
        <v>0</v>
      </c>
      <c r="BE208" s="504">
        <f t="shared" si="409"/>
        <v>0</v>
      </c>
      <c r="BF208" s="504">
        <f t="shared" si="410"/>
        <v>0</v>
      </c>
      <c r="BG208" s="601"/>
      <c r="BH208" s="599">
        <v>1</v>
      </c>
      <c r="BI208" s="271"/>
      <c r="BJ208" s="498">
        <v>6</v>
      </c>
      <c r="BK208" s="151"/>
      <c r="BL208" s="498"/>
      <c r="BM208" s="151">
        <v>2</v>
      </c>
      <c r="BN208" s="498"/>
      <c r="BO208" s="151"/>
      <c r="BP208" s="498"/>
      <c r="BQ208" s="151"/>
      <c r="BR208" s="498"/>
      <c r="BS208" s="151"/>
      <c r="BT208" s="498"/>
      <c r="BU208" s="151"/>
      <c r="BV208" s="498"/>
      <c r="BW208" s="151"/>
      <c r="BX208" s="498"/>
      <c r="BY208" s="151"/>
      <c r="BZ208" s="271"/>
      <c r="CA208" s="1">
        <f t="shared" si="413"/>
        <v>0</v>
      </c>
      <c r="CB208" s="1">
        <f t="shared" si="414"/>
        <v>0</v>
      </c>
      <c r="CC208" s="1">
        <f t="shared" si="415"/>
        <v>0</v>
      </c>
      <c r="CD208" s="1">
        <f t="shared" si="416"/>
        <v>0</v>
      </c>
      <c r="CE208" s="950">
        <f t="shared" si="417"/>
        <v>0</v>
      </c>
      <c r="CF208" s="1">
        <f t="shared" si="418"/>
        <v>0</v>
      </c>
      <c r="CG208" s="1">
        <f t="shared" si="419"/>
        <v>0</v>
      </c>
      <c r="CH208" s="1">
        <f t="shared" si="420"/>
        <v>0</v>
      </c>
      <c r="CJ208" s="1">
        <f t="shared" si="421"/>
        <v>0</v>
      </c>
      <c r="CK208" s="1">
        <f t="shared" si="422"/>
        <v>0</v>
      </c>
      <c r="CM208" s="1">
        <f t="shared" si="423"/>
        <v>0</v>
      </c>
      <c r="CN208" s="1">
        <f t="shared" si="424"/>
        <v>0</v>
      </c>
      <c r="CO208" s="1">
        <f t="shared" si="425"/>
        <v>0</v>
      </c>
      <c r="CP208" s="1">
        <f t="shared" si="426"/>
        <v>0</v>
      </c>
      <c r="CQ208" s="1">
        <f t="shared" si="427"/>
        <v>0</v>
      </c>
      <c r="CR208" s="1">
        <f t="shared" si="428"/>
        <v>0</v>
      </c>
      <c r="CS208" s="1">
        <f t="shared" si="429"/>
        <v>0</v>
      </c>
      <c r="CT208" s="1">
        <f t="shared" si="430"/>
        <v>0</v>
      </c>
      <c r="CU208" s="1">
        <f t="shared" si="431"/>
        <v>0</v>
      </c>
      <c r="CV208" s="1">
        <f t="shared" si="432"/>
        <v>0</v>
      </c>
      <c r="CW208" s="1">
        <f t="shared" si="433"/>
        <v>0</v>
      </c>
      <c r="CX208" s="1">
        <f t="shared" si="434"/>
        <v>0</v>
      </c>
      <c r="CY208" s="1">
        <f t="shared" si="435"/>
        <v>0</v>
      </c>
      <c r="CZ208" s="1">
        <f t="shared" si="436"/>
        <v>0</v>
      </c>
      <c r="DA208" s="1">
        <f t="shared" si="437"/>
        <v>0</v>
      </c>
    </row>
    <row r="209" spans="1:105" s="1" customFormat="1" ht="65.25" customHeight="1">
      <c r="B209" s="254"/>
      <c r="D209" s="968" t="s">
        <v>455</v>
      </c>
      <c r="E209" s="969"/>
      <c r="F209" s="1068" t="s">
        <v>6208</v>
      </c>
      <c r="G209" s="970" t="s">
        <v>685</v>
      </c>
      <c r="H209" s="971" t="s">
        <v>214</v>
      </c>
      <c r="I209" s="970" t="s">
        <v>640</v>
      </c>
      <c r="J209" s="971">
        <v>4</v>
      </c>
      <c r="K209" s="971">
        <v>0</v>
      </c>
      <c r="L209" s="971" t="s">
        <v>6190</v>
      </c>
      <c r="M209" s="1013">
        <v>582.36612000000002</v>
      </c>
      <c r="N209" s="973"/>
      <c r="O209" s="973"/>
      <c r="P209" s="973"/>
      <c r="Q209" s="973"/>
      <c r="R209" s="973"/>
      <c r="S209" s="973"/>
      <c r="T209" s="973"/>
      <c r="U209" s="973"/>
      <c r="V209" s="973"/>
      <c r="W209" s="973"/>
      <c r="X209" s="973"/>
      <c r="Y209" s="973"/>
      <c r="Z209" s="973"/>
      <c r="AA209" s="974"/>
      <c r="AB209" s="997"/>
      <c r="AC209" s="997"/>
      <c r="AD209" s="976" t="s">
        <v>231</v>
      </c>
      <c r="AE209" s="977">
        <f t="shared" si="392"/>
        <v>0</v>
      </c>
      <c r="AF209" s="978" t="str">
        <f t="shared" si="393"/>
        <v>No</v>
      </c>
      <c r="AG209" s="1017" t="str">
        <f t="shared" si="394"/>
        <v>No</v>
      </c>
      <c r="AH209" s="967" t="str">
        <f t="shared" si="395"/>
        <v>Yes</v>
      </c>
      <c r="AJ209" s="373">
        <v>4</v>
      </c>
      <c r="AK209" s="372">
        <f t="shared" si="391"/>
        <v>0</v>
      </c>
      <c r="AL209" s="60"/>
      <c r="AM209" s="60"/>
      <c r="AN209" s="634">
        <v>18</v>
      </c>
      <c r="AO209" s="596">
        <f t="shared" si="411"/>
        <v>0</v>
      </c>
      <c r="AP209" s="669"/>
      <c r="AQ209" s="271">
        <f t="shared" si="396"/>
        <v>0</v>
      </c>
      <c r="AR209" s="271">
        <f t="shared" si="397"/>
        <v>0</v>
      </c>
      <c r="AS209" s="271">
        <f t="shared" si="398"/>
        <v>0</v>
      </c>
      <c r="AT209" s="271">
        <f t="shared" si="399"/>
        <v>0</v>
      </c>
      <c r="AU209" s="271">
        <f t="shared" si="400"/>
        <v>0</v>
      </c>
      <c r="AV209" s="271">
        <f t="shared" si="401"/>
        <v>0</v>
      </c>
      <c r="AW209" s="271">
        <f t="shared" si="412"/>
        <v>0</v>
      </c>
      <c r="AX209" s="271">
        <f t="shared" si="402"/>
        <v>0</v>
      </c>
      <c r="AY209" s="271">
        <f t="shared" si="403"/>
        <v>0</v>
      </c>
      <c r="AZ209" s="271">
        <f t="shared" si="404"/>
        <v>0</v>
      </c>
      <c r="BA209" s="271">
        <f t="shared" si="405"/>
        <v>0</v>
      </c>
      <c r="BB209" s="271">
        <f t="shared" si="406"/>
        <v>0</v>
      </c>
      <c r="BC209" s="271">
        <f t="shared" si="407"/>
        <v>0</v>
      </c>
      <c r="BD209" s="271">
        <f t="shared" si="408"/>
        <v>0</v>
      </c>
      <c r="BE209" s="504">
        <f t="shared" si="409"/>
        <v>0</v>
      </c>
      <c r="BF209" s="504">
        <f t="shared" si="410"/>
        <v>0</v>
      </c>
      <c r="BG209" s="601"/>
      <c r="BH209" s="599">
        <v>4</v>
      </c>
      <c r="BI209" s="271"/>
      <c r="BJ209" s="498">
        <v>24</v>
      </c>
      <c r="BK209" s="151"/>
      <c r="BL209" s="498"/>
      <c r="BM209" s="151">
        <v>8</v>
      </c>
      <c r="BN209" s="498"/>
      <c r="BO209" s="151"/>
      <c r="BP209" s="498"/>
      <c r="BQ209" s="151"/>
      <c r="BR209" s="498"/>
      <c r="BS209" s="151"/>
      <c r="BT209" s="498"/>
      <c r="BU209" s="151"/>
      <c r="BV209" s="498"/>
      <c r="BW209" s="151"/>
      <c r="BX209" s="498"/>
      <c r="BY209" s="151"/>
      <c r="BZ209" s="271"/>
      <c r="CA209" s="1">
        <f t="shared" si="413"/>
        <v>0</v>
      </c>
      <c r="CB209" s="1">
        <f t="shared" si="414"/>
        <v>0</v>
      </c>
      <c r="CC209" s="1">
        <f t="shared" si="415"/>
        <v>0</v>
      </c>
      <c r="CD209" s="1">
        <f t="shared" si="416"/>
        <v>0</v>
      </c>
      <c r="CE209" s="950">
        <f t="shared" si="417"/>
        <v>0</v>
      </c>
      <c r="CF209" s="1">
        <f t="shared" si="418"/>
        <v>0</v>
      </c>
      <c r="CG209" s="1">
        <f t="shared" si="419"/>
        <v>0</v>
      </c>
      <c r="CH209" s="1">
        <f t="shared" si="420"/>
        <v>0</v>
      </c>
      <c r="CJ209" s="1">
        <f t="shared" si="421"/>
        <v>0</v>
      </c>
      <c r="CK209" s="1">
        <f t="shared" si="422"/>
        <v>0</v>
      </c>
      <c r="CM209" s="1">
        <f t="shared" si="423"/>
        <v>0</v>
      </c>
      <c r="CN209" s="1">
        <f t="shared" si="424"/>
        <v>0</v>
      </c>
      <c r="CO209" s="1">
        <f t="shared" si="425"/>
        <v>0</v>
      </c>
      <c r="CP209" s="1">
        <f t="shared" si="426"/>
        <v>0</v>
      </c>
      <c r="CQ209" s="1">
        <f t="shared" si="427"/>
        <v>0</v>
      </c>
      <c r="CR209" s="1">
        <f t="shared" si="428"/>
        <v>0</v>
      </c>
      <c r="CS209" s="1">
        <f t="shared" si="429"/>
        <v>0</v>
      </c>
      <c r="CT209" s="1">
        <f t="shared" si="430"/>
        <v>0</v>
      </c>
      <c r="CU209" s="1">
        <f t="shared" si="431"/>
        <v>0</v>
      </c>
      <c r="CV209" s="1">
        <f t="shared" si="432"/>
        <v>0</v>
      </c>
      <c r="CW209" s="1">
        <f t="shared" si="433"/>
        <v>0</v>
      </c>
      <c r="CX209" s="1">
        <f t="shared" si="434"/>
        <v>0</v>
      </c>
      <c r="CY209" s="1">
        <f t="shared" si="435"/>
        <v>0</v>
      </c>
      <c r="CZ209" s="1">
        <f t="shared" si="436"/>
        <v>0</v>
      </c>
      <c r="DA209" s="1">
        <f t="shared" si="437"/>
        <v>0</v>
      </c>
    </row>
    <row r="210" spans="1:105" s="60" customFormat="1" ht="65.25" customHeight="1">
      <c r="A210" s="1"/>
      <c r="B210" s="255"/>
      <c r="C210" s="158"/>
      <c r="D210" s="440" t="s">
        <v>556</v>
      </c>
      <c r="E210" s="702" t="s">
        <v>88</v>
      </c>
      <c r="F210" s="1069"/>
      <c r="G210" s="158" t="s">
        <v>685</v>
      </c>
      <c r="H210" s="60" t="s">
        <v>214</v>
      </c>
      <c r="I210" s="158" t="s">
        <v>577</v>
      </c>
      <c r="J210" s="60">
        <v>1</v>
      </c>
      <c r="K210" s="60">
        <v>0</v>
      </c>
      <c r="L210" s="60" t="s">
        <v>6190</v>
      </c>
      <c r="M210" s="906">
        <v>154.76265000000001</v>
      </c>
      <c r="N210" s="159"/>
      <c r="O210" s="185"/>
      <c r="P210" s="185"/>
      <c r="Q210" s="185"/>
      <c r="R210" s="185"/>
      <c r="S210" s="185"/>
      <c r="T210" s="185"/>
      <c r="U210" s="159"/>
      <c r="V210" s="159"/>
      <c r="W210" s="159"/>
      <c r="X210" s="159"/>
      <c r="Y210" s="159"/>
      <c r="Z210" s="159"/>
      <c r="AA210" s="160"/>
      <c r="AB210" s="837" t="s">
        <v>231</v>
      </c>
      <c r="AC210" s="837" t="s">
        <v>231</v>
      </c>
      <c r="AD210" s="160"/>
      <c r="AE210" s="161">
        <f>M210*N210+M210*O210+M210*P210+M210*Q210+M210*R210+M210*S210+M210*U210+M210*W210+M210*X210+M210*Y210+M210*Z210+M210*AA210+M210*V210+M210*AD210+M210*T210</f>
        <v>0</v>
      </c>
      <c r="AF210" s="187" t="str">
        <f t="shared" si="393"/>
        <v>No</v>
      </c>
      <c r="AG210" s="246" t="str">
        <f t="shared" si="394"/>
        <v>No</v>
      </c>
      <c r="AH210" s="163" t="str">
        <f t="shared" si="395"/>
        <v>No</v>
      </c>
      <c r="AI210" s="1"/>
      <c r="AJ210" s="373">
        <v>1</v>
      </c>
      <c r="AK210" s="374">
        <f t="shared" ref="AK210" si="438">AJ210*N210+AJ210*O210+AJ210*P210+AJ210*Q210+AJ210*R210+AJ210*S210+AJ210*U210+AJ210*W210+AJ210*X210+AJ210*Y210+AJ210*Z210+AJ210*AA210+AJ210*V210+AJ210*AD210+AJ210*T210</f>
        <v>0</v>
      </c>
      <c r="AN210" s="634">
        <v>1.61</v>
      </c>
      <c r="AO210" s="596">
        <f t="shared" si="411"/>
        <v>0</v>
      </c>
      <c r="AP210" s="669"/>
      <c r="AQ210" s="271">
        <f t="shared" si="396"/>
        <v>0</v>
      </c>
      <c r="AR210" s="271">
        <f t="shared" si="397"/>
        <v>0</v>
      </c>
      <c r="AS210" s="271">
        <f t="shared" si="398"/>
        <v>0</v>
      </c>
      <c r="AT210" s="271">
        <f t="shared" si="399"/>
        <v>0</v>
      </c>
      <c r="AU210" s="271">
        <f t="shared" si="400"/>
        <v>0</v>
      </c>
      <c r="AV210" s="271">
        <f t="shared" si="401"/>
        <v>0</v>
      </c>
      <c r="AW210" s="271">
        <f t="shared" si="412"/>
        <v>0</v>
      </c>
      <c r="AX210" s="271">
        <f t="shared" si="402"/>
        <v>0</v>
      </c>
      <c r="AY210" s="271">
        <f t="shared" si="403"/>
        <v>0</v>
      </c>
      <c r="AZ210" s="271">
        <f t="shared" si="404"/>
        <v>0</v>
      </c>
      <c r="BA210" s="271">
        <f t="shared" si="405"/>
        <v>0</v>
      </c>
      <c r="BB210" s="271">
        <f t="shared" si="406"/>
        <v>0</v>
      </c>
      <c r="BC210" s="271">
        <f t="shared" si="407"/>
        <v>0</v>
      </c>
      <c r="BD210" s="271">
        <f t="shared" si="408"/>
        <v>0</v>
      </c>
      <c r="BE210" s="504"/>
      <c r="BF210" s="504"/>
      <c r="BG210" s="601">
        <f>AD210*J210</f>
        <v>0</v>
      </c>
      <c r="BH210" s="599">
        <v>1</v>
      </c>
      <c r="BI210" s="271"/>
      <c r="BJ210" s="498">
        <v>3</v>
      </c>
      <c r="BK210" s="60">
        <v>2</v>
      </c>
      <c r="BL210" s="498"/>
      <c r="BN210" s="498"/>
      <c r="BP210" s="498"/>
      <c r="BR210" s="498"/>
      <c r="BT210" s="498"/>
      <c r="BV210" s="498"/>
      <c r="BX210" s="498"/>
      <c r="BZ210" s="271"/>
      <c r="CA210" s="1">
        <f t="shared" si="413"/>
        <v>0</v>
      </c>
      <c r="CB210" s="1">
        <f t="shared" si="414"/>
        <v>0</v>
      </c>
      <c r="CC210" s="1">
        <f t="shared" si="415"/>
        <v>0</v>
      </c>
      <c r="CD210" s="1">
        <f t="shared" si="416"/>
        <v>0</v>
      </c>
      <c r="CE210" s="950">
        <f t="shared" si="417"/>
        <v>0</v>
      </c>
      <c r="CF210" s="1">
        <f t="shared" si="418"/>
        <v>0</v>
      </c>
      <c r="CG210" s="1">
        <f t="shared" si="419"/>
        <v>0</v>
      </c>
      <c r="CH210" s="1">
        <f t="shared" si="420"/>
        <v>0</v>
      </c>
      <c r="CJ210" s="1">
        <f t="shared" si="421"/>
        <v>0</v>
      </c>
      <c r="CK210" s="1">
        <f t="shared" si="422"/>
        <v>0</v>
      </c>
      <c r="CM210" s="1">
        <f t="shared" si="423"/>
        <v>0</v>
      </c>
      <c r="CN210" s="1">
        <f t="shared" si="424"/>
        <v>0</v>
      </c>
      <c r="CO210" s="1">
        <f t="shared" si="425"/>
        <v>0</v>
      </c>
      <c r="CP210" s="1">
        <f t="shared" si="426"/>
        <v>0</v>
      </c>
      <c r="CQ210" s="1">
        <f t="shared" si="427"/>
        <v>0</v>
      </c>
      <c r="CR210" s="1">
        <f t="shared" si="428"/>
        <v>0</v>
      </c>
      <c r="CS210" s="1">
        <f t="shared" si="429"/>
        <v>0</v>
      </c>
      <c r="CT210" s="1">
        <f t="shared" si="430"/>
        <v>0</v>
      </c>
      <c r="CU210" s="1">
        <f t="shared" si="431"/>
        <v>0</v>
      </c>
      <c r="CV210" s="1">
        <f t="shared" si="432"/>
        <v>0</v>
      </c>
      <c r="CW210" s="1">
        <f t="shared" si="433"/>
        <v>0</v>
      </c>
      <c r="CX210" s="1">
        <f t="shared" si="434"/>
        <v>0</v>
      </c>
      <c r="CY210" s="1">
        <f t="shared" si="435"/>
        <v>0</v>
      </c>
      <c r="CZ210" s="1">
        <f t="shared" si="436"/>
        <v>0</v>
      </c>
      <c r="DA210" s="1">
        <f t="shared" si="437"/>
        <v>0</v>
      </c>
    </row>
    <row r="211" spans="1:105" s="1" customFormat="1" ht="65.25" customHeight="1">
      <c r="B211" s="254"/>
      <c r="D211" s="968" t="s">
        <v>456</v>
      </c>
      <c r="E211" s="969"/>
      <c r="F211" s="1068"/>
      <c r="G211" s="970" t="s">
        <v>685</v>
      </c>
      <c r="H211" s="971" t="s">
        <v>220</v>
      </c>
      <c r="I211" s="970" t="s">
        <v>5885</v>
      </c>
      <c r="J211" s="971">
        <v>1</v>
      </c>
      <c r="K211" s="971">
        <v>0</v>
      </c>
      <c r="L211" s="971" t="s">
        <v>6190</v>
      </c>
      <c r="M211" s="1013">
        <v>126.10290000000002</v>
      </c>
      <c r="N211" s="973"/>
      <c r="O211" s="973"/>
      <c r="P211" s="973"/>
      <c r="Q211" s="973"/>
      <c r="R211" s="973"/>
      <c r="S211" s="973"/>
      <c r="T211" s="973"/>
      <c r="U211" s="973"/>
      <c r="V211" s="973"/>
      <c r="W211" s="973"/>
      <c r="X211" s="973"/>
      <c r="Y211" s="973"/>
      <c r="Z211" s="973"/>
      <c r="AA211" s="974"/>
      <c r="AB211" s="997"/>
      <c r="AC211" s="997"/>
      <c r="AD211" s="976" t="s">
        <v>231</v>
      </c>
      <c r="AE211" s="977">
        <f>M211*N211+M211*O211+M211*P211+M211*Q211+M211*R211+M211*S211+M211*U211+M211*W211+M211*X211+M211*Y211+M211*Z211+M211*AA211+M211*V211+(M211*AB211*1.1)+(M211*AC211*1.1)+M211*T211</f>
        <v>0</v>
      </c>
      <c r="AF211" s="978" t="str">
        <f t="shared" si="393"/>
        <v>No</v>
      </c>
      <c r="AG211" s="1017" t="str">
        <f t="shared" si="394"/>
        <v>No</v>
      </c>
      <c r="AH211" s="967" t="str">
        <f t="shared" si="395"/>
        <v>No</v>
      </c>
      <c r="AJ211" s="373">
        <v>1</v>
      </c>
      <c r="AK211" s="372">
        <f t="shared" si="391"/>
        <v>0</v>
      </c>
      <c r="AL211" s="60"/>
      <c r="AM211" s="60"/>
      <c r="AN211" s="634">
        <v>1.6</v>
      </c>
      <c r="AO211" s="596">
        <f t="shared" si="411"/>
        <v>0</v>
      </c>
      <c r="AP211" s="669"/>
      <c r="AQ211" s="271">
        <f t="shared" si="396"/>
        <v>0</v>
      </c>
      <c r="AR211" s="271">
        <f t="shared" si="397"/>
        <v>0</v>
      </c>
      <c r="AS211" s="271">
        <f t="shared" si="398"/>
        <v>0</v>
      </c>
      <c r="AT211" s="271">
        <f t="shared" si="399"/>
        <v>0</v>
      </c>
      <c r="AU211" s="271">
        <f t="shared" si="400"/>
        <v>0</v>
      </c>
      <c r="AV211" s="271">
        <f t="shared" si="401"/>
        <v>0</v>
      </c>
      <c r="AW211" s="271">
        <f t="shared" si="412"/>
        <v>0</v>
      </c>
      <c r="AX211" s="271">
        <f t="shared" si="402"/>
        <v>0</v>
      </c>
      <c r="AY211" s="271">
        <f t="shared" si="403"/>
        <v>0</v>
      </c>
      <c r="AZ211" s="271">
        <f t="shared" si="404"/>
        <v>0</v>
      </c>
      <c r="BA211" s="271">
        <f t="shared" si="405"/>
        <v>0</v>
      </c>
      <c r="BB211" s="271">
        <f t="shared" si="406"/>
        <v>0</v>
      </c>
      <c r="BC211" s="271">
        <f t="shared" si="407"/>
        <v>0</v>
      </c>
      <c r="BD211" s="271">
        <f t="shared" si="408"/>
        <v>0</v>
      </c>
      <c r="BE211" s="504">
        <f>AB211*J211</f>
        <v>0</v>
      </c>
      <c r="BF211" s="504">
        <f>AC211*J211</f>
        <v>0</v>
      </c>
      <c r="BG211" s="601"/>
      <c r="BH211" s="599">
        <v>1</v>
      </c>
      <c r="BI211" s="271"/>
      <c r="BJ211" s="498">
        <v>3</v>
      </c>
      <c r="BK211" s="151">
        <v>1</v>
      </c>
      <c r="BL211" s="498"/>
      <c r="BM211" s="151"/>
      <c r="BN211" s="498"/>
      <c r="BO211" s="151"/>
      <c r="BP211" s="498"/>
      <c r="BQ211" s="151"/>
      <c r="BR211" s="498"/>
      <c r="BS211" s="151"/>
      <c r="BT211" s="498"/>
      <c r="BU211" s="151"/>
      <c r="BV211" s="498"/>
      <c r="BW211" s="151"/>
      <c r="BX211" s="498"/>
      <c r="BY211" s="151"/>
      <c r="BZ211" s="271"/>
      <c r="CA211" s="1">
        <f t="shared" si="413"/>
        <v>0</v>
      </c>
      <c r="CB211" s="1">
        <f t="shared" si="414"/>
        <v>0</v>
      </c>
      <c r="CC211" s="1">
        <f t="shared" si="415"/>
        <v>0</v>
      </c>
      <c r="CD211" s="1">
        <f t="shared" si="416"/>
        <v>0</v>
      </c>
      <c r="CE211" s="950">
        <f t="shared" si="417"/>
        <v>0</v>
      </c>
      <c r="CF211" s="1">
        <f t="shared" si="418"/>
        <v>0</v>
      </c>
      <c r="CG211" s="1">
        <f t="shared" si="419"/>
        <v>0</v>
      </c>
      <c r="CH211" s="1">
        <f t="shared" si="420"/>
        <v>0</v>
      </c>
      <c r="CJ211" s="1">
        <f t="shared" si="421"/>
        <v>0</v>
      </c>
      <c r="CK211" s="1">
        <f t="shared" si="422"/>
        <v>0</v>
      </c>
      <c r="CM211" s="1">
        <f t="shared" si="423"/>
        <v>0</v>
      </c>
      <c r="CN211" s="1">
        <f t="shared" si="424"/>
        <v>0</v>
      </c>
      <c r="CO211" s="1">
        <f t="shared" si="425"/>
        <v>0</v>
      </c>
      <c r="CP211" s="1">
        <f t="shared" si="426"/>
        <v>0</v>
      </c>
      <c r="CQ211" s="1">
        <f t="shared" si="427"/>
        <v>0</v>
      </c>
      <c r="CR211" s="1">
        <f t="shared" si="428"/>
        <v>0</v>
      </c>
      <c r="CS211" s="1">
        <f t="shared" si="429"/>
        <v>0</v>
      </c>
      <c r="CT211" s="1">
        <f t="shared" si="430"/>
        <v>0</v>
      </c>
      <c r="CU211" s="1">
        <f t="shared" si="431"/>
        <v>0</v>
      </c>
      <c r="CV211" s="1">
        <f t="shared" si="432"/>
        <v>0</v>
      </c>
      <c r="CW211" s="1">
        <f t="shared" si="433"/>
        <v>0</v>
      </c>
      <c r="CX211" s="1">
        <f t="shared" si="434"/>
        <v>0</v>
      </c>
      <c r="CY211" s="1">
        <f t="shared" si="435"/>
        <v>0</v>
      </c>
      <c r="CZ211" s="1">
        <f t="shared" si="436"/>
        <v>0</v>
      </c>
      <c r="DA211" s="1">
        <f t="shared" si="437"/>
        <v>0</v>
      </c>
    </row>
    <row r="212" spans="1:105" s="1" customFormat="1" ht="65.25" customHeight="1">
      <c r="B212" s="255" t="s">
        <v>9</v>
      </c>
      <c r="D212" s="968" t="s">
        <v>6488</v>
      </c>
      <c r="E212" s="969" t="s">
        <v>88</v>
      </c>
      <c r="F212" s="1068"/>
      <c r="G212" s="970" t="s">
        <v>685</v>
      </c>
      <c r="H212" s="971" t="s">
        <v>220</v>
      </c>
      <c r="I212" s="970" t="s">
        <v>5885</v>
      </c>
      <c r="J212" s="971">
        <v>1</v>
      </c>
      <c r="K212" s="971">
        <v>0</v>
      </c>
      <c r="L212" s="971" t="s">
        <v>6190</v>
      </c>
      <c r="M212" s="1013">
        <v>163.93377000000004</v>
      </c>
      <c r="N212" s="973"/>
      <c r="O212" s="973"/>
      <c r="P212" s="973"/>
      <c r="Q212" s="973"/>
      <c r="R212" s="973"/>
      <c r="S212" s="973"/>
      <c r="T212" s="973"/>
      <c r="U212" s="973"/>
      <c r="V212" s="973"/>
      <c r="W212" s="973"/>
      <c r="X212" s="973"/>
      <c r="Y212" s="973"/>
      <c r="Z212" s="973"/>
      <c r="AA212" s="974"/>
      <c r="AB212" s="976" t="s">
        <v>231</v>
      </c>
      <c r="AC212" s="976" t="s">
        <v>231</v>
      </c>
      <c r="AD212" s="976"/>
      <c r="AE212" s="977">
        <f>M212*N212+M212*O212+M212*P212+M212*Q212+M212*R212+M212*S212+M212*U212+M212*W212+M212*X212+M212*Y212+M212*Z212+M212*AA212+M212*V212+M212*AD212+M212*T212</f>
        <v>0</v>
      </c>
      <c r="AF212" s="978" t="str">
        <f t="shared" si="393"/>
        <v>Yes</v>
      </c>
      <c r="AG212" s="1017" t="str">
        <f>IF(SUM(N212:AD212)&gt;0,"Yes","No")</f>
        <v>No</v>
      </c>
      <c r="AH212" s="967" t="str">
        <f t="shared" si="395"/>
        <v>No</v>
      </c>
      <c r="AJ212" s="373">
        <v>1</v>
      </c>
      <c r="AK212" s="372">
        <f>AJ212*N212+AJ212*O212+AJ212*P212+AJ212*Q212+AJ212*R212+AJ212*S212+AJ212*U212+AJ212*W212+AJ212*X212+AJ212*Y212+AJ212*Z212+AJ212*AA212+AJ212*V212+AJ212*T212+AJ212*AD212</f>
        <v>0</v>
      </c>
      <c r="AL212" s="60"/>
      <c r="AM212" s="60"/>
      <c r="AN212" s="634">
        <v>1.6</v>
      </c>
      <c r="AO212" s="596">
        <f t="shared" ref="AO212:AO213" si="439">SUM(N212:AD212)*AN212</f>
        <v>0</v>
      </c>
      <c r="AP212" s="669"/>
      <c r="AQ212" s="271">
        <f t="shared" si="396"/>
        <v>0</v>
      </c>
      <c r="AR212" s="271">
        <f t="shared" si="397"/>
        <v>0</v>
      </c>
      <c r="AS212" s="271">
        <f t="shared" si="398"/>
        <v>0</v>
      </c>
      <c r="AT212" s="271">
        <f t="shared" si="399"/>
        <v>0</v>
      </c>
      <c r="AU212" s="271">
        <f t="shared" si="400"/>
        <v>0</v>
      </c>
      <c r="AV212" s="271">
        <f t="shared" si="401"/>
        <v>0</v>
      </c>
      <c r="AW212" s="271">
        <f t="shared" si="412"/>
        <v>0</v>
      </c>
      <c r="AX212" s="271">
        <f t="shared" si="402"/>
        <v>0</v>
      </c>
      <c r="AY212" s="271">
        <f t="shared" si="403"/>
        <v>0</v>
      </c>
      <c r="AZ212" s="271">
        <f t="shared" si="404"/>
        <v>0</v>
      </c>
      <c r="BA212" s="271">
        <f t="shared" si="405"/>
        <v>0</v>
      </c>
      <c r="BB212" s="271">
        <f t="shared" si="406"/>
        <v>0</v>
      </c>
      <c r="BC212" s="271">
        <f t="shared" si="407"/>
        <v>0</v>
      </c>
      <c r="BD212" s="271">
        <f t="shared" si="408"/>
        <v>0</v>
      </c>
      <c r="BE212" s="504"/>
      <c r="BF212" s="504"/>
      <c r="BG212" s="601">
        <f>AD212*J212</f>
        <v>0</v>
      </c>
      <c r="BH212" s="599">
        <v>1</v>
      </c>
      <c r="BI212" s="271"/>
      <c r="BJ212" s="498">
        <v>3</v>
      </c>
      <c r="BK212" s="151">
        <v>1</v>
      </c>
      <c r="BL212" s="498"/>
      <c r="BM212" s="151"/>
      <c r="BN212" s="498"/>
      <c r="BO212" s="151"/>
      <c r="BP212" s="498"/>
      <c r="BQ212" s="151"/>
      <c r="BR212" s="498"/>
      <c r="BS212" s="151"/>
      <c r="BT212" s="498"/>
      <c r="BU212" s="151"/>
      <c r="BV212" s="498"/>
      <c r="BW212" s="151"/>
      <c r="BX212" s="498"/>
      <c r="BY212" s="151"/>
      <c r="BZ212" s="271"/>
      <c r="CA212" s="1">
        <f t="shared" si="413"/>
        <v>0</v>
      </c>
      <c r="CB212" s="1">
        <f t="shared" si="414"/>
        <v>0</v>
      </c>
      <c r="CC212" s="1">
        <f t="shared" si="415"/>
        <v>0</v>
      </c>
      <c r="CD212" s="1">
        <f t="shared" si="416"/>
        <v>0</v>
      </c>
      <c r="CE212" s="950">
        <f t="shared" si="417"/>
        <v>0</v>
      </c>
      <c r="CF212" s="1">
        <f t="shared" si="418"/>
        <v>0</v>
      </c>
      <c r="CG212" s="1">
        <f t="shared" si="419"/>
        <v>0</v>
      </c>
      <c r="CH212" s="1">
        <f t="shared" si="420"/>
        <v>0</v>
      </c>
      <c r="CJ212" s="1">
        <f t="shared" si="421"/>
        <v>0</v>
      </c>
      <c r="CK212" s="1">
        <f t="shared" si="422"/>
        <v>0</v>
      </c>
      <c r="CM212" s="1">
        <f t="shared" si="423"/>
        <v>0</v>
      </c>
      <c r="CN212" s="1">
        <f t="shared" si="424"/>
        <v>0</v>
      </c>
      <c r="CO212" s="1">
        <f t="shared" si="425"/>
        <v>0</v>
      </c>
      <c r="CP212" s="1">
        <f t="shared" si="426"/>
        <v>0</v>
      </c>
      <c r="CQ212" s="1">
        <f t="shared" si="427"/>
        <v>0</v>
      </c>
      <c r="CR212" s="1">
        <f t="shared" si="428"/>
        <v>0</v>
      </c>
      <c r="CS212" s="1">
        <f t="shared" si="429"/>
        <v>0</v>
      </c>
      <c r="CT212" s="1">
        <f t="shared" si="430"/>
        <v>0</v>
      </c>
      <c r="CU212" s="1">
        <f t="shared" si="431"/>
        <v>0</v>
      </c>
      <c r="CV212" s="1">
        <f t="shared" si="432"/>
        <v>0</v>
      </c>
      <c r="CW212" s="1">
        <f t="shared" si="433"/>
        <v>0</v>
      </c>
      <c r="CX212" s="1">
        <f t="shared" si="434"/>
        <v>0</v>
      </c>
      <c r="CY212" s="1">
        <f t="shared" si="435"/>
        <v>0</v>
      </c>
      <c r="CZ212" s="1">
        <f t="shared" si="436"/>
        <v>0</v>
      </c>
      <c r="DA212" s="1">
        <f t="shared" si="437"/>
        <v>0</v>
      </c>
    </row>
    <row r="213" spans="1:105" s="1" customFormat="1" ht="65.25" customHeight="1">
      <c r="B213" s="254"/>
      <c r="D213" s="968" t="s">
        <v>457</v>
      </c>
      <c r="E213" s="969"/>
      <c r="F213" s="1068" t="s">
        <v>6208</v>
      </c>
      <c r="G213" s="970" t="s">
        <v>685</v>
      </c>
      <c r="H213" s="971" t="s">
        <v>220</v>
      </c>
      <c r="I213" s="970" t="s">
        <v>667</v>
      </c>
      <c r="J213" s="971">
        <v>4</v>
      </c>
      <c r="K213" s="971">
        <v>0</v>
      </c>
      <c r="L213" s="971" t="s">
        <v>6190</v>
      </c>
      <c r="M213" s="1013">
        <v>470.01990000000006</v>
      </c>
      <c r="N213" s="973"/>
      <c r="O213" s="973"/>
      <c r="P213" s="973"/>
      <c r="Q213" s="973"/>
      <c r="R213" s="973"/>
      <c r="S213" s="973"/>
      <c r="T213" s="973"/>
      <c r="U213" s="973"/>
      <c r="V213" s="973"/>
      <c r="W213" s="973"/>
      <c r="X213" s="973"/>
      <c r="Y213" s="973"/>
      <c r="Z213" s="973"/>
      <c r="AA213" s="974"/>
      <c r="AB213" s="997"/>
      <c r="AC213" s="997"/>
      <c r="AD213" s="976" t="s">
        <v>231</v>
      </c>
      <c r="AE213" s="977">
        <f>M213*N213+M213*O213+M213*P213+M213*Q213+M213*R213+M213*S213+M213*U213+M213*W213+M213*X213+M213*Y213+M213*Z213+M213*AA213+M213*V213+(M213*AB213*1.1)+(M213*AC213*1.1)+M213*T213</f>
        <v>0</v>
      </c>
      <c r="AF213" s="978" t="str">
        <f t="shared" si="393"/>
        <v>No</v>
      </c>
      <c r="AG213" s="1017" t="str">
        <f t="shared" ref="AG213" si="440">IF(SUM(N213:AD213)&gt;0,"Yes","No")</f>
        <v>No</v>
      </c>
      <c r="AH213" s="967" t="str">
        <f t="shared" si="395"/>
        <v>Yes</v>
      </c>
      <c r="AJ213" s="373">
        <v>4</v>
      </c>
      <c r="AK213" s="372">
        <f t="shared" ref="AK213" si="441">AJ213*N213+AJ213*O213+AJ213*P213+AJ213*Q213+AJ213*R213+AJ213*S213+AJ213*U213+AJ213*W213+AJ213*X213+AJ213*Y213+AJ213*Z213+AJ213*AA213+AJ213*V213+AJ213*AB213+AJ213*AC213+AJ213*T213</f>
        <v>0</v>
      </c>
      <c r="AL213" s="60"/>
      <c r="AM213" s="60"/>
      <c r="AN213" s="634">
        <v>6.4</v>
      </c>
      <c r="AO213" s="596">
        <f t="shared" si="439"/>
        <v>0</v>
      </c>
      <c r="AP213" s="669"/>
      <c r="AQ213" s="271">
        <f t="shared" si="396"/>
        <v>0</v>
      </c>
      <c r="AR213" s="271">
        <f t="shared" si="397"/>
        <v>0</v>
      </c>
      <c r="AS213" s="271">
        <f t="shared" si="398"/>
        <v>0</v>
      </c>
      <c r="AT213" s="271">
        <f t="shared" si="399"/>
        <v>0</v>
      </c>
      <c r="AU213" s="271">
        <f t="shared" si="400"/>
        <v>0</v>
      </c>
      <c r="AV213" s="271">
        <f t="shared" si="401"/>
        <v>0</v>
      </c>
      <c r="AW213" s="271">
        <f t="shared" si="412"/>
        <v>0</v>
      </c>
      <c r="AX213" s="271">
        <f t="shared" si="402"/>
        <v>0</v>
      </c>
      <c r="AY213" s="271">
        <f t="shared" si="403"/>
        <v>0</v>
      </c>
      <c r="AZ213" s="271">
        <f t="shared" si="404"/>
        <v>0</v>
      </c>
      <c r="BA213" s="271">
        <f t="shared" si="405"/>
        <v>0</v>
      </c>
      <c r="BB213" s="271">
        <f t="shared" si="406"/>
        <v>0</v>
      </c>
      <c r="BC213" s="271">
        <f t="shared" si="407"/>
        <v>0</v>
      </c>
      <c r="BD213" s="271">
        <f t="shared" si="408"/>
        <v>0</v>
      </c>
      <c r="BE213" s="504">
        <f>AB213*J213</f>
        <v>0</v>
      </c>
      <c r="BF213" s="504">
        <f>AC213*J213</f>
        <v>0</v>
      </c>
      <c r="BG213" s="601"/>
      <c r="BH213" s="599">
        <v>4</v>
      </c>
      <c r="BI213" s="271"/>
      <c r="BJ213" s="498">
        <v>12</v>
      </c>
      <c r="BK213" s="151">
        <v>4</v>
      </c>
      <c r="BL213" s="498"/>
      <c r="BM213" s="151"/>
      <c r="BN213" s="498"/>
      <c r="BO213" s="151"/>
      <c r="BP213" s="498"/>
      <c r="BQ213" s="151"/>
      <c r="BR213" s="498"/>
      <c r="BS213" s="151"/>
      <c r="BT213" s="498"/>
      <c r="BU213" s="151"/>
      <c r="BV213" s="498"/>
      <c r="BW213" s="151"/>
      <c r="BX213" s="498"/>
      <c r="BY213" s="151"/>
      <c r="BZ213" s="271"/>
      <c r="CA213" s="1">
        <f t="shared" si="413"/>
        <v>0</v>
      </c>
      <c r="CB213" s="1">
        <f t="shared" si="414"/>
        <v>0</v>
      </c>
      <c r="CC213" s="1">
        <f t="shared" si="415"/>
        <v>0</v>
      </c>
      <c r="CD213" s="1">
        <f t="shared" si="416"/>
        <v>0</v>
      </c>
      <c r="CE213" s="950">
        <f t="shared" si="417"/>
        <v>0</v>
      </c>
      <c r="CF213" s="1">
        <f t="shared" si="418"/>
        <v>0</v>
      </c>
      <c r="CG213" s="1">
        <f t="shared" si="419"/>
        <v>0</v>
      </c>
      <c r="CH213" s="1">
        <f t="shared" si="420"/>
        <v>0</v>
      </c>
      <c r="CJ213" s="1">
        <f t="shared" si="421"/>
        <v>0</v>
      </c>
      <c r="CK213" s="1">
        <f t="shared" si="422"/>
        <v>0</v>
      </c>
      <c r="CM213" s="1">
        <f t="shared" si="423"/>
        <v>0</v>
      </c>
      <c r="CN213" s="1">
        <f t="shared" si="424"/>
        <v>0</v>
      </c>
      <c r="CO213" s="1">
        <f t="shared" si="425"/>
        <v>0</v>
      </c>
      <c r="CP213" s="1">
        <f t="shared" si="426"/>
        <v>0</v>
      </c>
      <c r="CQ213" s="1">
        <f t="shared" si="427"/>
        <v>0</v>
      </c>
      <c r="CR213" s="1">
        <f t="shared" si="428"/>
        <v>0</v>
      </c>
      <c r="CS213" s="1">
        <f t="shared" si="429"/>
        <v>0</v>
      </c>
      <c r="CT213" s="1">
        <f t="shared" si="430"/>
        <v>0</v>
      </c>
      <c r="CU213" s="1">
        <f t="shared" si="431"/>
        <v>0</v>
      </c>
      <c r="CV213" s="1">
        <f t="shared" si="432"/>
        <v>0</v>
      </c>
      <c r="CW213" s="1">
        <f t="shared" si="433"/>
        <v>0</v>
      </c>
      <c r="CX213" s="1">
        <f t="shared" si="434"/>
        <v>0</v>
      </c>
      <c r="CY213" s="1">
        <f t="shared" si="435"/>
        <v>0</v>
      </c>
      <c r="CZ213" s="1">
        <f t="shared" si="436"/>
        <v>0</v>
      </c>
      <c r="DA213" s="1">
        <f t="shared" si="437"/>
        <v>0</v>
      </c>
    </row>
    <row r="214" spans="1:105" s="1" customFormat="1" ht="65.25" customHeight="1">
      <c r="B214" s="255" t="s">
        <v>9</v>
      </c>
      <c r="D214" s="968" t="s">
        <v>6489</v>
      </c>
      <c r="E214" s="969" t="s">
        <v>88</v>
      </c>
      <c r="F214" s="1068"/>
      <c r="G214" s="970" t="s">
        <v>685</v>
      </c>
      <c r="H214" s="971" t="s">
        <v>220</v>
      </c>
      <c r="I214" s="970" t="s">
        <v>667</v>
      </c>
      <c r="J214" s="971">
        <v>4</v>
      </c>
      <c r="K214" s="971">
        <v>0</v>
      </c>
      <c r="L214" s="971" t="s">
        <v>6190</v>
      </c>
      <c r="M214" s="1013">
        <v>611.02587000000005</v>
      </c>
      <c r="N214" s="973"/>
      <c r="O214" s="973"/>
      <c r="P214" s="973"/>
      <c r="Q214" s="973"/>
      <c r="R214" s="973"/>
      <c r="S214" s="973"/>
      <c r="T214" s="973"/>
      <c r="U214" s="973"/>
      <c r="V214" s="973"/>
      <c r="W214" s="973"/>
      <c r="X214" s="973"/>
      <c r="Y214" s="973"/>
      <c r="Z214" s="973"/>
      <c r="AA214" s="974"/>
      <c r="AB214" s="976" t="s">
        <v>231</v>
      </c>
      <c r="AC214" s="976" t="s">
        <v>231</v>
      </c>
      <c r="AD214" s="976"/>
      <c r="AE214" s="977">
        <f>M214*N214+M214*O214+M214*P214+M214*Q214+M214*R214+M214*S214+M214*U214+M214*W214+M214*X214+M214*Y214+M214*Z214+M214*AA214+M214*V214+M214*AD214+M214*T214</f>
        <v>0</v>
      </c>
      <c r="AF214" s="978" t="str">
        <f t="shared" si="393"/>
        <v>Yes</v>
      </c>
      <c r="AG214" s="1017" t="str">
        <f t="shared" si="394"/>
        <v>No</v>
      </c>
      <c r="AH214" s="967" t="str">
        <f t="shared" si="395"/>
        <v>No</v>
      </c>
      <c r="AJ214" s="373">
        <v>4</v>
      </c>
      <c r="AK214" s="372">
        <f>AJ214*N214+AJ214*O214+AJ214*P214+AJ214*Q214+AJ214*R214+AJ214*S214+AJ214*U214+AJ214*W214+AJ214*X214+AJ214*Y214+AJ214*Z214+AJ214*AA214+AJ214*V214+AJ214*T214+AJ214*AD214</f>
        <v>0</v>
      </c>
      <c r="AL214" s="60"/>
      <c r="AM214" s="60"/>
      <c r="AN214" s="634">
        <v>6.4</v>
      </c>
      <c r="AO214" s="596">
        <f t="shared" si="411"/>
        <v>0</v>
      </c>
      <c r="AP214" s="669"/>
      <c r="AQ214" s="271">
        <f t="shared" si="396"/>
        <v>0</v>
      </c>
      <c r="AR214" s="271">
        <f t="shared" si="397"/>
        <v>0</v>
      </c>
      <c r="AS214" s="271">
        <f t="shared" si="398"/>
        <v>0</v>
      </c>
      <c r="AT214" s="271">
        <f t="shared" si="399"/>
        <v>0</v>
      </c>
      <c r="AU214" s="271">
        <f t="shared" si="400"/>
        <v>0</v>
      </c>
      <c r="AV214" s="271">
        <f t="shared" si="401"/>
        <v>0</v>
      </c>
      <c r="AW214" s="271">
        <f t="shared" si="412"/>
        <v>0</v>
      </c>
      <c r="AX214" s="271">
        <f t="shared" si="402"/>
        <v>0</v>
      </c>
      <c r="AY214" s="271">
        <f t="shared" si="403"/>
        <v>0</v>
      </c>
      <c r="AZ214" s="271">
        <f t="shared" si="404"/>
        <v>0</v>
      </c>
      <c r="BA214" s="271">
        <f t="shared" si="405"/>
        <v>0</v>
      </c>
      <c r="BB214" s="271">
        <f t="shared" si="406"/>
        <v>0</v>
      </c>
      <c r="BC214" s="271">
        <f t="shared" si="407"/>
        <v>0</v>
      </c>
      <c r="BD214" s="271">
        <f t="shared" si="408"/>
        <v>0</v>
      </c>
      <c r="BE214" s="504"/>
      <c r="BF214" s="504"/>
      <c r="BG214" s="601">
        <f>AD214*J214</f>
        <v>0</v>
      </c>
      <c r="BH214" s="599">
        <v>4</v>
      </c>
      <c r="BI214" s="271"/>
      <c r="BJ214" s="498">
        <v>12</v>
      </c>
      <c r="BK214" s="151">
        <v>4</v>
      </c>
      <c r="BL214" s="498"/>
      <c r="BM214" s="151"/>
      <c r="BN214" s="498"/>
      <c r="BO214" s="151"/>
      <c r="BP214" s="498"/>
      <c r="BQ214" s="151"/>
      <c r="BR214" s="498"/>
      <c r="BS214" s="151"/>
      <c r="BT214" s="498"/>
      <c r="BU214" s="151"/>
      <c r="BV214" s="498"/>
      <c r="BW214" s="151"/>
      <c r="BX214" s="498"/>
      <c r="BY214" s="151"/>
      <c r="BZ214" s="271"/>
      <c r="CA214" s="1">
        <f t="shared" si="413"/>
        <v>0</v>
      </c>
      <c r="CB214" s="1">
        <f t="shared" si="414"/>
        <v>0</v>
      </c>
      <c r="CC214" s="1">
        <f t="shared" si="415"/>
        <v>0</v>
      </c>
      <c r="CD214" s="1">
        <f t="shared" si="416"/>
        <v>0</v>
      </c>
      <c r="CE214" s="950">
        <f t="shared" si="417"/>
        <v>0</v>
      </c>
      <c r="CF214" s="1">
        <f t="shared" si="418"/>
        <v>0</v>
      </c>
      <c r="CG214" s="1">
        <f t="shared" si="419"/>
        <v>0</v>
      </c>
      <c r="CH214" s="1">
        <f t="shared" si="420"/>
        <v>0</v>
      </c>
      <c r="CJ214" s="1">
        <f t="shared" si="421"/>
        <v>0</v>
      </c>
      <c r="CK214" s="1">
        <f t="shared" si="422"/>
        <v>0</v>
      </c>
      <c r="CM214" s="1">
        <f t="shared" si="423"/>
        <v>0</v>
      </c>
      <c r="CN214" s="1">
        <f t="shared" si="424"/>
        <v>0</v>
      </c>
      <c r="CO214" s="1">
        <f t="shared" si="425"/>
        <v>0</v>
      </c>
      <c r="CP214" s="1">
        <f t="shared" si="426"/>
        <v>0</v>
      </c>
      <c r="CQ214" s="1">
        <f t="shared" si="427"/>
        <v>0</v>
      </c>
      <c r="CR214" s="1">
        <f t="shared" si="428"/>
        <v>0</v>
      </c>
      <c r="CS214" s="1">
        <f t="shared" si="429"/>
        <v>0</v>
      </c>
      <c r="CT214" s="1">
        <f t="shared" si="430"/>
        <v>0</v>
      </c>
      <c r="CU214" s="1">
        <f t="shared" si="431"/>
        <v>0</v>
      </c>
      <c r="CV214" s="1">
        <f t="shared" si="432"/>
        <v>0</v>
      </c>
      <c r="CW214" s="1">
        <f t="shared" si="433"/>
        <v>0</v>
      </c>
      <c r="CX214" s="1">
        <f t="shared" si="434"/>
        <v>0</v>
      </c>
      <c r="CY214" s="1">
        <f t="shared" si="435"/>
        <v>0</v>
      </c>
      <c r="CZ214" s="1">
        <f t="shared" si="436"/>
        <v>0</v>
      </c>
      <c r="DA214" s="1">
        <f t="shared" si="437"/>
        <v>0</v>
      </c>
    </row>
    <row r="215" spans="1:105" s="60" customFormat="1" ht="65.25" customHeight="1">
      <c r="A215" s="1"/>
      <c r="B215" s="247"/>
      <c r="C215" s="202"/>
      <c r="D215" s="439" t="s">
        <v>557</v>
      </c>
      <c r="E215" s="703" t="s">
        <v>88</v>
      </c>
      <c r="F215" s="703"/>
      <c r="G215" s="202" t="s">
        <v>685</v>
      </c>
      <c r="H215" s="166" t="s">
        <v>220</v>
      </c>
      <c r="I215" s="202" t="s">
        <v>551</v>
      </c>
      <c r="J215" s="166">
        <v>3</v>
      </c>
      <c r="K215" s="166">
        <v>0</v>
      </c>
      <c r="L215" s="166" t="s">
        <v>6190</v>
      </c>
      <c r="M215" s="907">
        <v>447.09210000000007</v>
      </c>
      <c r="N215" s="203"/>
      <c r="O215" s="189"/>
      <c r="P215" s="189"/>
      <c r="Q215" s="189"/>
      <c r="R215" s="189"/>
      <c r="S215" s="189"/>
      <c r="T215" s="189"/>
      <c r="U215" s="203"/>
      <c r="V215" s="203"/>
      <c r="W215" s="203"/>
      <c r="X215" s="203"/>
      <c r="Y215" s="203"/>
      <c r="Z215" s="203"/>
      <c r="AA215" s="204"/>
      <c r="AB215" s="606" t="s">
        <v>231</v>
      </c>
      <c r="AC215" s="837" t="s">
        <v>231</v>
      </c>
      <c r="AD215" s="160"/>
      <c r="AE215" s="161">
        <f>M215*N215+M215*O215+M215*P215+M215*Q215+M215*R215+M215*S215+M215*U215+M215*W215+M215*X215+M215*Y215+M215*Z215+M215*AA215+M215*V215+M215*AD215+M215*T215</f>
        <v>0</v>
      </c>
      <c r="AF215" s="206" t="str">
        <f t="shared" si="393"/>
        <v>No</v>
      </c>
      <c r="AG215" s="246" t="str">
        <f t="shared" si="394"/>
        <v>No</v>
      </c>
      <c r="AH215" s="163" t="str">
        <f t="shared" si="395"/>
        <v>No</v>
      </c>
      <c r="AI215" s="1"/>
      <c r="AJ215" s="375">
        <v>3</v>
      </c>
      <c r="AK215" s="374">
        <f t="shared" ref="AK215" si="442">AJ215*N215+AJ215*O215+AJ215*P215+AJ215*Q215+AJ215*R215+AJ215*S215+AJ215*U215+AJ215*W215+AJ215*X215+AJ215*Y215+AJ215*Z215+AJ215*AA215+AJ215*V215+AJ215*AD215+AJ215*T215</f>
        <v>0</v>
      </c>
      <c r="AN215" s="634">
        <v>1.83</v>
      </c>
      <c r="AO215" s="596">
        <f t="shared" si="411"/>
        <v>0</v>
      </c>
      <c r="AP215" s="669"/>
      <c r="AQ215" s="271">
        <f t="shared" si="396"/>
        <v>0</v>
      </c>
      <c r="AR215" s="271">
        <f t="shared" si="397"/>
        <v>0</v>
      </c>
      <c r="AS215" s="271">
        <f t="shared" si="398"/>
        <v>0</v>
      </c>
      <c r="AT215" s="271">
        <f t="shared" si="399"/>
        <v>0</v>
      </c>
      <c r="AU215" s="271">
        <f t="shared" si="400"/>
        <v>0</v>
      </c>
      <c r="AV215" s="271">
        <f t="shared" si="401"/>
        <v>0</v>
      </c>
      <c r="AW215" s="271">
        <f t="shared" si="412"/>
        <v>0</v>
      </c>
      <c r="AX215" s="271">
        <f t="shared" si="402"/>
        <v>0</v>
      </c>
      <c r="AY215" s="271">
        <f t="shared" si="403"/>
        <v>0</v>
      </c>
      <c r="AZ215" s="271">
        <f t="shared" si="404"/>
        <v>0</v>
      </c>
      <c r="BA215" s="271">
        <f t="shared" si="405"/>
        <v>0</v>
      </c>
      <c r="BB215" s="271">
        <f t="shared" si="406"/>
        <v>0</v>
      </c>
      <c r="BC215" s="271">
        <f t="shared" si="407"/>
        <v>0</v>
      </c>
      <c r="BD215" s="271">
        <f t="shared" si="408"/>
        <v>0</v>
      </c>
      <c r="BE215" s="504"/>
      <c r="BF215" s="504"/>
      <c r="BG215" s="601">
        <f>AD215*J215</f>
        <v>0</v>
      </c>
      <c r="BH215" s="599">
        <v>2</v>
      </c>
      <c r="BI215" s="271"/>
      <c r="BJ215" s="499">
        <v>10</v>
      </c>
      <c r="BK215" s="166"/>
      <c r="BL215" s="499">
        <v>2</v>
      </c>
      <c r="BM215" s="166"/>
      <c r="BN215" s="499"/>
      <c r="BO215" s="166"/>
      <c r="BP215" s="499"/>
      <c r="BQ215" s="166"/>
      <c r="BR215" s="499"/>
      <c r="BS215" s="166"/>
      <c r="BT215" s="499"/>
      <c r="BU215" s="166"/>
      <c r="BV215" s="499"/>
      <c r="BW215" s="166"/>
      <c r="BX215" s="499"/>
      <c r="BY215" s="166"/>
      <c r="BZ215" s="271"/>
      <c r="CA215" s="1">
        <f t="shared" si="413"/>
        <v>0</v>
      </c>
      <c r="CB215" s="1">
        <f t="shared" si="414"/>
        <v>0</v>
      </c>
      <c r="CC215" s="1">
        <f t="shared" si="415"/>
        <v>0</v>
      </c>
      <c r="CD215" s="1">
        <f t="shared" si="416"/>
        <v>0</v>
      </c>
      <c r="CE215" s="950">
        <f t="shared" si="417"/>
        <v>0</v>
      </c>
      <c r="CF215" s="1">
        <f t="shared" si="418"/>
        <v>0</v>
      </c>
      <c r="CG215" s="1">
        <f t="shared" si="419"/>
        <v>0</v>
      </c>
      <c r="CH215" s="1">
        <f t="shared" si="420"/>
        <v>0</v>
      </c>
      <c r="CJ215" s="1">
        <f t="shared" si="421"/>
        <v>0</v>
      </c>
      <c r="CK215" s="1">
        <f t="shared" si="422"/>
        <v>0</v>
      </c>
      <c r="CM215" s="1">
        <f t="shared" si="423"/>
        <v>0</v>
      </c>
      <c r="CN215" s="1">
        <f t="shared" si="424"/>
        <v>0</v>
      </c>
      <c r="CO215" s="1">
        <f t="shared" si="425"/>
        <v>0</v>
      </c>
      <c r="CP215" s="1">
        <f t="shared" si="426"/>
        <v>0</v>
      </c>
      <c r="CQ215" s="1">
        <f t="shared" si="427"/>
        <v>0</v>
      </c>
      <c r="CR215" s="1">
        <f t="shared" si="428"/>
        <v>0</v>
      </c>
      <c r="CS215" s="1">
        <f t="shared" si="429"/>
        <v>0</v>
      </c>
      <c r="CT215" s="1">
        <f t="shared" si="430"/>
        <v>0</v>
      </c>
      <c r="CU215" s="1">
        <f t="shared" si="431"/>
        <v>0</v>
      </c>
      <c r="CV215" s="1">
        <f t="shared" si="432"/>
        <v>0</v>
      </c>
      <c r="CW215" s="1">
        <f t="shared" si="433"/>
        <v>0</v>
      </c>
      <c r="CX215" s="1">
        <f t="shared" si="434"/>
        <v>0</v>
      </c>
      <c r="CY215" s="1">
        <f t="shared" si="435"/>
        <v>0</v>
      </c>
      <c r="CZ215" s="1">
        <f t="shared" si="436"/>
        <v>0</v>
      </c>
      <c r="DA215" s="1">
        <f t="shared" si="437"/>
        <v>0</v>
      </c>
    </row>
    <row r="216" spans="1:105" s="60" customFormat="1" ht="32.25" customHeight="1">
      <c r="A216" s="1"/>
      <c r="B216" s="249"/>
      <c r="C216" s="9"/>
      <c r="D216" s="440"/>
      <c r="E216" s="707"/>
      <c r="F216" s="707"/>
      <c r="G216" s="399"/>
      <c r="H216" s="9"/>
      <c r="I216" s="158"/>
      <c r="J216" s="9"/>
      <c r="K216" s="9"/>
      <c r="L216" s="1301" t="s">
        <v>750</v>
      </c>
      <c r="N216" s="237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805"/>
      <c r="AC216" s="805"/>
      <c r="AD216" s="595"/>
      <c r="AE216" s="196"/>
      <c r="AF216" s="9"/>
      <c r="AG216" s="401"/>
      <c r="AH216" s="536"/>
      <c r="AI216" s="1"/>
      <c r="AJ216" s="8"/>
      <c r="AK216" s="164"/>
      <c r="AN216" s="637"/>
      <c r="AO216" s="596">
        <f t="shared" ref="AO216:AO219" si="443">SUM(N216:AD216)*AN216</f>
        <v>0</v>
      </c>
      <c r="AP216" s="669"/>
      <c r="AQ216" s="271"/>
      <c r="AR216" s="271"/>
      <c r="AS216" s="271"/>
      <c r="AT216" s="271"/>
      <c r="AU216" s="271"/>
      <c r="AV216" s="271"/>
      <c r="AW216" s="271">
        <f t="shared" si="412"/>
        <v>0</v>
      </c>
      <c r="AX216" s="271"/>
      <c r="AY216" s="271"/>
      <c r="AZ216" s="271"/>
      <c r="BA216" s="271"/>
      <c r="BB216" s="271"/>
      <c r="BC216" s="271"/>
      <c r="BD216" s="271"/>
      <c r="BE216" s="504"/>
      <c r="BF216" s="504"/>
      <c r="BG216" s="601"/>
      <c r="BH216" s="599"/>
      <c r="BI216" s="271"/>
      <c r="BJ216" s="496"/>
      <c r="BK216" s="9"/>
      <c r="BL216" s="496"/>
      <c r="BM216" s="9"/>
      <c r="BN216" s="496"/>
      <c r="BO216" s="9"/>
      <c r="BP216" s="496"/>
      <c r="BQ216" s="9"/>
      <c r="BR216" s="496"/>
      <c r="BS216" s="9"/>
      <c r="BT216" s="496"/>
      <c r="BU216" s="9"/>
      <c r="BV216" s="496"/>
      <c r="BW216" s="9"/>
      <c r="BX216" s="496"/>
      <c r="BY216" s="9"/>
      <c r="BZ216" s="271"/>
      <c r="CA216" s="1">
        <f t="shared" si="413"/>
        <v>0</v>
      </c>
      <c r="CB216" s="1">
        <f t="shared" si="414"/>
        <v>0</v>
      </c>
      <c r="CC216" s="1">
        <f t="shared" si="415"/>
        <v>0</v>
      </c>
      <c r="CD216" s="1">
        <f t="shared" si="416"/>
        <v>0</v>
      </c>
      <c r="CE216" s="950">
        <f t="shared" si="417"/>
        <v>0</v>
      </c>
      <c r="CF216" s="1">
        <f t="shared" si="418"/>
        <v>0</v>
      </c>
      <c r="CG216" s="1">
        <f t="shared" si="419"/>
        <v>0</v>
      </c>
      <c r="CH216" s="1">
        <f t="shared" si="420"/>
        <v>0</v>
      </c>
      <c r="CJ216" s="1">
        <f t="shared" si="421"/>
        <v>0</v>
      </c>
      <c r="CK216" s="1">
        <f t="shared" si="422"/>
        <v>0</v>
      </c>
      <c r="CM216" s="1">
        <f t="shared" si="423"/>
        <v>0</v>
      </c>
      <c r="CN216" s="1">
        <f t="shared" si="424"/>
        <v>0</v>
      </c>
      <c r="CO216" s="1">
        <f t="shared" si="425"/>
        <v>0</v>
      </c>
      <c r="CP216" s="1">
        <f t="shared" si="426"/>
        <v>0</v>
      </c>
      <c r="CQ216" s="1">
        <f t="shared" si="427"/>
        <v>0</v>
      </c>
      <c r="CR216" s="1">
        <f t="shared" si="428"/>
        <v>0</v>
      </c>
      <c r="CS216" s="1">
        <f t="shared" si="429"/>
        <v>0</v>
      </c>
      <c r="CT216" s="1">
        <f t="shared" si="430"/>
        <v>0</v>
      </c>
      <c r="CU216" s="1">
        <f t="shared" si="431"/>
        <v>0</v>
      </c>
      <c r="CV216" s="1">
        <f t="shared" si="432"/>
        <v>0</v>
      </c>
      <c r="CW216" s="1">
        <f t="shared" si="433"/>
        <v>0</v>
      </c>
      <c r="CX216" s="1">
        <f t="shared" si="434"/>
        <v>0</v>
      </c>
      <c r="CY216" s="1">
        <f t="shared" si="435"/>
        <v>0</v>
      </c>
      <c r="CZ216" s="1">
        <f t="shared" si="436"/>
        <v>0</v>
      </c>
      <c r="DA216" s="1">
        <f t="shared" si="437"/>
        <v>0</v>
      </c>
    </row>
    <row r="217" spans="1:105" s="1" customFormat="1" ht="65.25" customHeight="1">
      <c r="B217" s="253"/>
      <c r="C217" s="179"/>
      <c r="D217" s="979" t="s">
        <v>489</v>
      </c>
      <c r="E217" s="980"/>
      <c r="F217" s="980"/>
      <c r="G217" s="981" t="s">
        <v>5883</v>
      </c>
      <c r="H217" s="982" t="s">
        <v>612</v>
      </c>
      <c r="I217" s="981" t="s">
        <v>519</v>
      </c>
      <c r="J217" s="982">
        <v>1</v>
      </c>
      <c r="K217" s="982">
        <v>65</v>
      </c>
      <c r="L217" s="982" t="s">
        <v>6190</v>
      </c>
      <c r="M217" s="998">
        <v>845.69190300000014</v>
      </c>
      <c r="N217" s="984"/>
      <c r="O217" s="984"/>
      <c r="P217" s="984"/>
      <c r="Q217" s="984"/>
      <c r="R217" s="984"/>
      <c r="S217" s="984"/>
      <c r="T217" s="984"/>
      <c r="U217" s="984"/>
      <c r="V217" s="984"/>
      <c r="W217" s="984"/>
      <c r="X217" s="984"/>
      <c r="Y217" s="985"/>
      <c r="Z217" s="985"/>
      <c r="AA217" s="985"/>
      <c r="AB217" s="997"/>
      <c r="AC217" s="997"/>
      <c r="AD217" s="976" t="s">
        <v>231</v>
      </c>
      <c r="AE217" s="977">
        <f>M217*N217+M217*O217+M217*P217+M217*Q217+M217*R217+M217*S217+M217*U217+M217*W217+M217*X217+M217*Y217+M217*Z217+M217*AA217+M217*V217+(M217*AB217*1.1)+(M217*AC217*1.1)+M217*T217</f>
        <v>0</v>
      </c>
      <c r="AF217" s="988" t="str">
        <f>IF(B217="New","Yes","No")</f>
        <v>No</v>
      </c>
      <c r="AG217" s="1025" t="str">
        <f t="shared" ref="AG217:AG219" si="444">IF(SUM(N217:AD217)&gt;0,"Yes","No")</f>
        <v>No</v>
      </c>
      <c r="AH217" s="967" t="str">
        <f>IF(F217="P24 cat.","Yes","No")</f>
        <v>No</v>
      </c>
      <c r="AJ217" s="371">
        <v>5</v>
      </c>
      <c r="AK217" s="372">
        <f t="shared" ref="AK217:AK235" si="445">AJ217*N217+AJ217*O217+AJ217*P217+AJ217*Q217+AJ217*R217+AJ217*S217+AJ217*U217+AJ217*W217+AJ217*X217+AJ217*Y217+AJ217*Z217+AJ217*AA217+AJ217*V217+AJ217*AB217+AJ217*AC217+AJ217*T217</f>
        <v>0</v>
      </c>
      <c r="AL217" s="60"/>
      <c r="AM217" s="60"/>
      <c r="AN217" s="634">
        <v>30</v>
      </c>
      <c r="AO217" s="596">
        <f t="shared" si="443"/>
        <v>0</v>
      </c>
      <c r="AP217" s="669"/>
      <c r="AQ217" s="271">
        <f>N217*J217</f>
        <v>0</v>
      </c>
      <c r="AR217" s="271">
        <f>O217*J217</f>
        <v>0</v>
      </c>
      <c r="AS217" s="271">
        <f>P217*J217</f>
        <v>0</v>
      </c>
      <c r="AT217" s="271">
        <f>Q217*J217</f>
        <v>0</v>
      </c>
      <c r="AU217" s="271">
        <f>R217*J217</f>
        <v>0</v>
      </c>
      <c r="AV217" s="271">
        <f>S217*J217</f>
        <v>0</v>
      </c>
      <c r="AW217" s="271">
        <f t="shared" si="412"/>
        <v>0</v>
      </c>
      <c r="AX217" s="271">
        <f>U217*J217</f>
        <v>0</v>
      </c>
      <c r="AY217" s="271">
        <f>J217*V217</f>
        <v>0</v>
      </c>
      <c r="AZ217" s="271">
        <f>W217*J217</f>
        <v>0</v>
      </c>
      <c r="BA217" s="271">
        <f>X217*J217</f>
        <v>0</v>
      </c>
      <c r="BB217" s="271">
        <f>Y217*J217</f>
        <v>0</v>
      </c>
      <c r="BC217" s="271">
        <f>Z217*J217</f>
        <v>0</v>
      </c>
      <c r="BD217" s="271">
        <f>AA217*J217</f>
        <v>0</v>
      </c>
      <c r="BE217" s="504">
        <f>AB217*J217</f>
        <v>0</v>
      </c>
      <c r="BF217" s="504">
        <f>AC217*J217</f>
        <v>0</v>
      </c>
      <c r="BG217" s="601"/>
      <c r="BH217" s="599">
        <v>5</v>
      </c>
      <c r="BI217" s="271"/>
      <c r="BJ217" s="497">
        <v>20</v>
      </c>
      <c r="BK217" s="192"/>
      <c r="BL217" s="497"/>
      <c r="BM217" s="192"/>
      <c r="BN217" s="497"/>
      <c r="BO217" s="192"/>
      <c r="BP217" s="497"/>
      <c r="BQ217" s="192"/>
      <c r="BR217" s="497"/>
      <c r="BS217" s="192"/>
      <c r="BT217" s="497"/>
      <c r="BU217" s="192"/>
      <c r="BV217" s="497"/>
      <c r="BW217" s="192"/>
      <c r="BX217" s="497"/>
      <c r="BY217" s="192"/>
      <c r="BZ217" s="271"/>
      <c r="CA217" s="1">
        <f t="shared" si="413"/>
        <v>0</v>
      </c>
      <c r="CB217" s="1">
        <f t="shared" si="414"/>
        <v>0</v>
      </c>
      <c r="CC217" s="1">
        <f t="shared" si="415"/>
        <v>0</v>
      </c>
      <c r="CD217" s="1">
        <f t="shared" si="416"/>
        <v>0</v>
      </c>
      <c r="CE217" s="950">
        <f t="shared" si="417"/>
        <v>0</v>
      </c>
      <c r="CF217" s="1">
        <f t="shared" si="418"/>
        <v>0</v>
      </c>
      <c r="CG217" s="1">
        <f t="shared" si="419"/>
        <v>0</v>
      </c>
      <c r="CH217" s="1">
        <f t="shared" si="420"/>
        <v>0</v>
      </c>
      <c r="CJ217" s="1">
        <f t="shared" si="421"/>
        <v>0</v>
      </c>
      <c r="CK217" s="1">
        <f t="shared" si="422"/>
        <v>0</v>
      </c>
      <c r="CM217" s="1">
        <f t="shared" si="423"/>
        <v>0</v>
      </c>
      <c r="CN217" s="1">
        <f t="shared" si="424"/>
        <v>0</v>
      </c>
      <c r="CO217" s="1">
        <f t="shared" si="425"/>
        <v>0</v>
      </c>
      <c r="CP217" s="1">
        <f t="shared" si="426"/>
        <v>0</v>
      </c>
      <c r="CQ217" s="1">
        <f t="shared" si="427"/>
        <v>0</v>
      </c>
      <c r="CR217" s="1">
        <f t="shared" si="428"/>
        <v>0</v>
      </c>
      <c r="CS217" s="1">
        <f t="shared" si="429"/>
        <v>0</v>
      </c>
      <c r="CT217" s="1">
        <f t="shared" si="430"/>
        <v>0</v>
      </c>
      <c r="CU217" s="1">
        <f t="shared" si="431"/>
        <v>0</v>
      </c>
      <c r="CV217" s="1">
        <f t="shared" si="432"/>
        <v>0</v>
      </c>
      <c r="CW217" s="1">
        <f t="shared" si="433"/>
        <v>0</v>
      </c>
      <c r="CX217" s="1">
        <f t="shared" si="434"/>
        <v>0</v>
      </c>
      <c r="CY217" s="1">
        <f t="shared" si="435"/>
        <v>0</v>
      </c>
      <c r="CZ217" s="1">
        <f t="shared" si="436"/>
        <v>0</v>
      </c>
      <c r="DA217" s="1">
        <f t="shared" si="437"/>
        <v>0</v>
      </c>
    </row>
    <row r="218" spans="1:105" s="1" customFormat="1" ht="65.25" customHeight="1">
      <c r="B218" s="254"/>
      <c r="D218" s="433" t="s">
        <v>490</v>
      </c>
      <c r="E218" s="702"/>
      <c r="F218" s="702"/>
      <c r="G218" s="132" t="s">
        <v>5883</v>
      </c>
      <c r="H218" s="1" t="s">
        <v>612</v>
      </c>
      <c r="I218" s="132" t="s">
        <v>520</v>
      </c>
      <c r="J218" s="1">
        <v>1</v>
      </c>
      <c r="K218" s="1">
        <v>47</v>
      </c>
      <c r="L218" s="1" t="s">
        <v>6190</v>
      </c>
      <c r="M218" s="904">
        <v>657.7641903</v>
      </c>
      <c r="N218" s="214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6"/>
      <c r="Z218" s="186"/>
      <c r="AA218" s="186"/>
      <c r="AB218" s="802"/>
      <c r="AC218" s="802"/>
      <c r="AD218" s="841" t="s">
        <v>231</v>
      </c>
      <c r="AE218" s="161">
        <f>M218*N218+M218*O218+M218*P218+M218*Q218+M218*R218+M218*S218+M218*U218+M218*W218+M218*X218+M218*Y218+M218*Z218+M218*AA218+M218*V218+(M218*AB218*1.1)+(M218*AC218*1.1)+M218*T218</f>
        <v>0</v>
      </c>
      <c r="AF218" s="187" t="str">
        <f>IF(B218="New","Yes","No")</f>
        <v>No</v>
      </c>
      <c r="AG218" s="246" t="str">
        <f t="shared" si="444"/>
        <v>No</v>
      </c>
      <c r="AH218" s="163" t="str">
        <f>IF(F218="P24 cat.","Yes","No")</f>
        <v>No</v>
      </c>
      <c r="AJ218" s="373">
        <v>5</v>
      </c>
      <c r="AK218" s="372">
        <f t="shared" si="445"/>
        <v>0</v>
      </c>
      <c r="AL218" s="60"/>
      <c r="AM218" s="60"/>
      <c r="AN218" s="634">
        <v>20</v>
      </c>
      <c r="AO218" s="596">
        <f t="shared" si="443"/>
        <v>0</v>
      </c>
      <c r="AP218" s="669"/>
      <c r="AQ218" s="271">
        <f>N218*J218</f>
        <v>0</v>
      </c>
      <c r="AR218" s="271">
        <f>O218*J218</f>
        <v>0</v>
      </c>
      <c r="AS218" s="271">
        <f>P218*J218</f>
        <v>0</v>
      </c>
      <c r="AT218" s="271">
        <f>Q218*J218</f>
        <v>0</v>
      </c>
      <c r="AU218" s="271">
        <f>R218*J218</f>
        <v>0</v>
      </c>
      <c r="AV218" s="271">
        <f>S218*J218</f>
        <v>0</v>
      </c>
      <c r="AW218" s="271">
        <f t="shared" si="412"/>
        <v>0</v>
      </c>
      <c r="AX218" s="271">
        <f>U218*J218</f>
        <v>0</v>
      </c>
      <c r="AY218" s="271">
        <f>J218*V218</f>
        <v>0</v>
      </c>
      <c r="AZ218" s="271">
        <f>W218*J218</f>
        <v>0</v>
      </c>
      <c r="BA218" s="271">
        <f>X218*J218</f>
        <v>0</v>
      </c>
      <c r="BB218" s="271">
        <f>Y218*J218</f>
        <v>0</v>
      </c>
      <c r="BC218" s="271">
        <f>Z218*J218</f>
        <v>0</v>
      </c>
      <c r="BD218" s="271">
        <f>AA218*J218</f>
        <v>0</v>
      </c>
      <c r="BE218" s="504">
        <f>AB218*J218</f>
        <v>0</v>
      </c>
      <c r="BF218" s="504">
        <f>AC218*J218</f>
        <v>0</v>
      </c>
      <c r="BG218" s="601"/>
      <c r="BH218" s="599">
        <v>5</v>
      </c>
      <c r="BI218" s="271"/>
      <c r="BJ218" s="498">
        <v>16</v>
      </c>
      <c r="BL218" s="498"/>
      <c r="BN218" s="498"/>
      <c r="BP218" s="498"/>
      <c r="BR218" s="498"/>
      <c r="BT218" s="498"/>
      <c r="BV218" s="498"/>
      <c r="BX218" s="498"/>
      <c r="BZ218" s="271"/>
      <c r="CA218" s="1">
        <f t="shared" si="413"/>
        <v>0</v>
      </c>
      <c r="CB218" s="1">
        <f t="shared" si="414"/>
        <v>0</v>
      </c>
      <c r="CC218" s="1">
        <f t="shared" si="415"/>
        <v>0</v>
      </c>
      <c r="CD218" s="1">
        <f t="shared" si="416"/>
        <v>0</v>
      </c>
      <c r="CE218" s="950">
        <f t="shared" si="417"/>
        <v>0</v>
      </c>
      <c r="CF218" s="1">
        <f t="shared" si="418"/>
        <v>0</v>
      </c>
      <c r="CG218" s="1">
        <f t="shared" si="419"/>
        <v>0</v>
      </c>
      <c r="CH218" s="1">
        <f t="shared" si="420"/>
        <v>0</v>
      </c>
      <c r="CJ218" s="1">
        <f t="shared" si="421"/>
        <v>0</v>
      </c>
      <c r="CK218" s="1">
        <f t="shared" si="422"/>
        <v>0</v>
      </c>
      <c r="CM218" s="1">
        <f t="shared" si="423"/>
        <v>0</v>
      </c>
      <c r="CN218" s="1">
        <f t="shared" si="424"/>
        <v>0</v>
      </c>
      <c r="CO218" s="1">
        <f t="shared" si="425"/>
        <v>0</v>
      </c>
      <c r="CP218" s="1">
        <f t="shared" si="426"/>
        <v>0</v>
      </c>
      <c r="CQ218" s="1">
        <f t="shared" si="427"/>
        <v>0</v>
      </c>
      <c r="CR218" s="1">
        <f t="shared" si="428"/>
        <v>0</v>
      </c>
      <c r="CS218" s="1">
        <f t="shared" si="429"/>
        <v>0</v>
      </c>
      <c r="CT218" s="1">
        <f t="shared" si="430"/>
        <v>0</v>
      </c>
      <c r="CU218" s="1">
        <f t="shared" si="431"/>
        <v>0</v>
      </c>
      <c r="CV218" s="1">
        <f t="shared" si="432"/>
        <v>0</v>
      </c>
      <c r="CW218" s="1">
        <f t="shared" si="433"/>
        <v>0</v>
      </c>
      <c r="CX218" s="1">
        <f t="shared" si="434"/>
        <v>0</v>
      </c>
      <c r="CY218" s="1">
        <f t="shared" si="435"/>
        <v>0</v>
      </c>
      <c r="CZ218" s="1">
        <f t="shared" si="436"/>
        <v>0</v>
      </c>
      <c r="DA218" s="1">
        <f t="shared" si="437"/>
        <v>0</v>
      </c>
    </row>
    <row r="219" spans="1:105" s="1" customFormat="1" ht="65.25" customHeight="1">
      <c r="B219" s="257"/>
      <c r="C219" s="164"/>
      <c r="D219" s="1005" t="s">
        <v>491</v>
      </c>
      <c r="E219" s="991"/>
      <c r="F219" s="991"/>
      <c r="G219" s="992" t="s">
        <v>5883</v>
      </c>
      <c r="H219" s="938" t="s">
        <v>612</v>
      </c>
      <c r="I219" s="992" t="s">
        <v>665</v>
      </c>
      <c r="J219" s="938">
        <v>1</v>
      </c>
      <c r="K219" s="938">
        <v>38</v>
      </c>
      <c r="L219" s="938" t="s">
        <v>6190</v>
      </c>
      <c r="M219" s="1018">
        <v>516.81553980000001</v>
      </c>
      <c r="N219" s="1019"/>
      <c r="O219" s="994"/>
      <c r="P219" s="994"/>
      <c r="Q219" s="994"/>
      <c r="R219" s="994"/>
      <c r="S219" s="994"/>
      <c r="T219" s="994"/>
      <c r="U219" s="994"/>
      <c r="V219" s="994"/>
      <c r="W219" s="994"/>
      <c r="X219" s="994"/>
      <c r="Y219" s="995"/>
      <c r="Z219" s="995"/>
      <c r="AA219" s="995"/>
      <c r="AB219" s="1008"/>
      <c r="AC219" s="1008"/>
      <c r="AD219" s="1009" t="s">
        <v>231</v>
      </c>
      <c r="AE219" s="977">
        <f>M219*N219+M219*O219+M219*P219+M219*Q219+M219*R219+M219*S219+M219*U219+M219*W219+M219*X219+M219*Y219+M219*Z219+M219*AA219+M219*V219+(M219*AB219*1.1)+(M219*AC219*1.1)+M219*T219</f>
        <v>0</v>
      </c>
      <c r="AF219" s="966" t="str">
        <f>IF(B219="New","Yes","No")</f>
        <v>No</v>
      </c>
      <c r="AG219" s="1017" t="str">
        <f t="shared" si="444"/>
        <v>No</v>
      </c>
      <c r="AH219" s="967" t="str">
        <f>IF(F219="P24 cat.","Yes","No")</f>
        <v>No</v>
      </c>
      <c r="AJ219" s="375">
        <v>5</v>
      </c>
      <c r="AK219" s="372">
        <f t="shared" si="445"/>
        <v>0</v>
      </c>
      <c r="AL219" s="60"/>
      <c r="AM219" s="60"/>
      <c r="AN219" s="634">
        <v>20</v>
      </c>
      <c r="AO219" s="596">
        <f t="shared" si="443"/>
        <v>0</v>
      </c>
      <c r="AP219" s="669"/>
      <c r="AQ219" s="271">
        <f>N219*J219</f>
        <v>0</v>
      </c>
      <c r="AR219" s="271">
        <f>O219*J219</f>
        <v>0</v>
      </c>
      <c r="AS219" s="271">
        <f>P219*J219</f>
        <v>0</v>
      </c>
      <c r="AT219" s="271">
        <f>Q219*J219</f>
        <v>0</v>
      </c>
      <c r="AU219" s="271">
        <f>R219*J219</f>
        <v>0</v>
      </c>
      <c r="AV219" s="271">
        <f>S219*J219</f>
        <v>0</v>
      </c>
      <c r="AW219" s="271">
        <f t="shared" si="412"/>
        <v>0</v>
      </c>
      <c r="AX219" s="271">
        <f>U219*J219</f>
        <v>0</v>
      </c>
      <c r="AY219" s="271">
        <f>J219*V219</f>
        <v>0</v>
      </c>
      <c r="AZ219" s="271">
        <f>W219*J219</f>
        <v>0</v>
      </c>
      <c r="BA219" s="271">
        <f>X219*J219</f>
        <v>0</v>
      </c>
      <c r="BB219" s="271">
        <f>Y219*J219</f>
        <v>0</v>
      </c>
      <c r="BC219" s="271">
        <f>Z219*J219</f>
        <v>0</v>
      </c>
      <c r="BD219" s="271">
        <f>AA219*J219</f>
        <v>0</v>
      </c>
      <c r="BE219" s="504">
        <f>AB219*J219</f>
        <v>0</v>
      </c>
      <c r="BF219" s="504">
        <f>AC219*J219</f>
        <v>0</v>
      </c>
      <c r="BG219" s="601"/>
      <c r="BH219" s="599">
        <v>5</v>
      </c>
      <c r="BI219" s="271"/>
      <c r="BJ219" s="499">
        <v>14</v>
      </c>
      <c r="BK219" s="165"/>
      <c r="BL219" s="499"/>
      <c r="BM219" s="165"/>
      <c r="BN219" s="499"/>
      <c r="BO219" s="165"/>
      <c r="BP219" s="499"/>
      <c r="BQ219" s="165"/>
      <c r="BR219" s="499"/>
      <c r="BS219" s="165"/>
      <c r="BT219" s="499"/>
      <c r="BU219" s="165"/>
      <c r="BV219" s="499"/>
      <c r="BW219" s="165"/>
      <c r="BX219" s="499"/>
      <c r="BY219" s="165"/>
      <c r="BZ219" s="271"/>
      <c r="CA219" s="1">
        <f t="shared" si="413"/>
        <v>0</v>
      </c>
      <c r="CB219" s="1">
        <f t="shared" si="414"/>
        <v>0</v>
      </c>
      <c r="CC219" s="1">
        <f t="shared" si="415"/>
        <v>0</v>
      </c>
      <c r="CD219" s="1">
        <f t="shared" si="416"/>
        <v>0</v>
      </c>
      <c r="CE219" s="950">
        <f t="shared" si="417"/>
        <v>0</v>
      </c>
      <c r="CF219" s="1">
        <f t="shared" si="418"/>
        <v>0</v>
      </c>
      <c r="CG219" s="1">
        <f t="shared" si="419"/>
        <v>0</v>
      </c>
      <c r="CH219" s="1">
        <f t="shared" si="420"/>
        <v>0</v>
      </c>
      <c r="CJ219" s="1">
        <f t="shared" si="421"/>
        <v>0</v>
      </c>
      <c r="CK219" s="1">
        <f t="shared" si="422"/>
        <v>0</v>
      </c>
      <c r="CM219" s="1">
        <f t="shared" si="423"/>
        <v>0</v>
      </c>
      <c r="CN219" s="1">
        <f t="shared" si="424"/>
        <v>0</v>
      </c>
      <c r="CO219" s="1">
        <f t="shared" si="425"/>
        <v>0</v>
      </c>
      <c r="CP219" s="1">
        <f t="shared" si="426"/>
        <v>0</v>
      </c>
      <c r="CQ219" s="1">
        <f t="shared" si="427"/>
        <v>0</v>
      </c>
      <c r="CR219" s="1">
        <f t="shared" si="428"/>
        <v>0</v>
      </c>
      <c r="CS219" s="1">
        <f t="shared" si="429"/>
        <v>0</v>
      </c>
      <c r="CT219" s="1">
        <f t="shared" si="430"/>
        <v>0</v>
      </c>
      <c r="CU219" s="1">
        <f t="shared" si="431"/>
        <v>0</v>
      </c>
      <c r="CV219" s="1">
        <f t="shared" si="432"/>
        <v>0</v>
      </c>
      <c r="CW219" s="1">
        <f t="shared" si="433"/>
        <v>0</v>
      </c>
      <c r="CX219" s="1">
        <f t="shared" si="434"/>
        <v>0</v>
      </c>
      <c r="CY219" s="1">
        <f t="shared" si="435"/>
        <v>0</v>
      </c>
      <c r="CZ219" s="1">
        <f t="shared" si="436"/>
        <v>0</v>
      </c>
      <c r="DA219" s="1">
        <f t="shared" si="437"/>
        <v>0</v>
      </c>
    </row>
    <row r="220" spans="1:105" s="1" customFormat="1" ht="31.5" customHeight="1">
      <c r="B220" s="245"/>
      <c r="D220" s="440"/>
      <c r="E220" s="702"/>
      <c r="F220" s="702"/>
      <c r="G220" s="330"/>
      <c r="I220" s="158"/>
      <c r="L220" s="1301" t="s">
        <v>740</v>
      </c>
      <c r="AB220" s="812"/>
      <c r="AC220" s="812"/>
      <c r="AE220" s="196"/>
      <c r="AF220" s="187"/>
      <c r="AG220" s="401"/>
      <c r="AH220" s="536"/>
      <c r="AK220" s="64"/>
      <c r="AL220" s="60"/>
      <c r="AM220" s="60"/>
      <c r="AN220" s="634"/>
      <c r="AO220" s="596">
        <f t="shared" si="411"/>
        <v>0</v>
      </c>
      <c r="AP220" s="669"/>
      <c r="AQ220" s="271"/>
      <c r="AR220" s="271"/>
      <c r="AS220" s="271"/>
      <c r="AT220" s="271"/>
      <c r="AU220" s="271"/>
      <c r="AV220" s="271"/>
      <c r="AW220" s="271">
        <f t="shared" si="412"/>
        <v>0</v>
      </c>
      <c r="AX220" s="271"/>
      <c r="AY220" s="271"/>
      <c r="AZ220" s="271"/>
      <c r="BA220" s="271"/>
      <c r="BB220" s="271"/>
      <c r="BC220" s="271"/>
      <c r="BD220" s="271"/>
      <c r="BE220" s="504"/>
      <c r="BF220" s="504"/>
      <c r="BG220" s="601"/>
      <c r="BH220" s="599"/>
      <c r="BI220" s="271"/>
      <c r="BJ220" s="498"/>
      <c r="BL220" s="498"/>
      <c r="BN220" s="498"/>
      <c r="BP220" s="498"/>
      <c r="BR220" s="498"/>
      <c r="BT220" s="498"/>
      <c r="BV220" s="498"/>
      <c r="BX220" s="498"/>
      <c r="BZ220" s="271"/>
      <c r="CA220" s="1">
        <f t="shared" si="413"/>
        <v>0</v>
      </c>
      <c r="CB220" s="1">
        <f t="shared" si="414"/>
        <v>0</v>
      </c>
      <c r="CC220" s="1">
        <f t="shared" si="415"/>
        <v>0</v>
      </c>
      <c r="CD220" s="1">
        <f t="shared" si="416"/>
        <v>0</v>
      </c>
      <c r="CE220" s="950">
        <f t="shared" si="417"/>
        <v>0</v>
      </c>
      <c r="CF220" s="1">
        <f t="shared" si="418"/>
        <v>0</v>
      </c>
      <c r="CG220" s="1">
        <f t="shared" si="419"/>
        <v>0</v>
      </c>
      <c r="CH220" s="1">
        <f t="shared" si="420"/>
        <v>0</v>
      </c>
      <c r="CJ220" s="1">
        <f t="shared" si="421"/>
        <v>0</v>
      </c>
      <c r="CK220" s="1">
        <f t="shared" si="422"/>
        <v>0</v>
      </c>
      <c r="CM220" s="1">
        <f t="shared" si="423"/>
        <v>0</v>
      </c>
      <c r="CN220" s="1">
        <f t="shared" si="424"/>
        <v>0</v>
      </c>
      <c r="CO220" s="1">
        <f t="shared" si="425"/>
        <v>0</v>
      </c>
      <c r="CP220" s="1">
        <f t="shared" si="426"/>
        <v>0</v>
      </c>
      <c r="CQ220" s="1">
        <f t="shared" si="427"/>
        <v>0</v>
      </c>
      <c r="CR220" s="1">
        <f t="shared" si="428"/>
        <v>0</v>
      </c>
      <c r="CS220" s="1">
        <f t="shared" si="429"/>
        <v>0</v>
      </c>
      <c r="CT220" s="1">
        <f t="shared" si="430"/>
        <v>0</v>
      </c>
      <c r="CU220" s="1">
        <f t="shared" si="431"/>
        <v>0</v>
      </c>
      <c r="CV220" s="1">
        <f t="shared" si="432"/>
        <v>0</v>
      </c>
      <c r="CW220" s="1">
        <f t="shared" si="433"/>
        <v>0</v>
      </c>
      <c r="CX220" s="1">
        <f t="shared" si="434"/>
        <v>0</v>
      </c>
      <c r="CY220" s="1">
        <f t="shared" si="435"/>
        <v>0</v>
      </c>
      <c r="CZ220" s="1">
        <f t="shared" si="436"/>
        <v>0</v>
      </c>
      <c r="DA220" s="1">
        <f t="shared" si="437"/>
        <v>0</v>
      </c>
    </row>
    <row r="221" spans="1:105" s="1" customFormat="1" ht="65.25" customHeight="1">
      <c r="A221" s="1373" t="s">
        <v>216</v>
      </c>
      <c r="B221" s="258"/>
      <c r="C221" s="144"/>
      <c r="D221" s="979" t="s">
        <v>436</v>
      </c>
      <c r="E221" s="980"/>
      <c r="F221" s="1070" t="s">
        <v>6208</v>
      </c>
      <c r="G221" s="981" t="s">
        <v>544</v>
      </c>
      <c r="H221" s="982" t="s">
        <v>612</v>
      </c>
      <c r="I221" s="981" t="s">
        <v>641</v>
      </c>
      <c r="J221" s="982">
        <v>1</v>
      </c>
      <c r="K221" s="982">
        <v>0</v>
      </c>
      <c r="L221" s="982" t="s">
        <v>6190</v>
      </c>
      <c r="M221" s="998">
        <v>433.33542</v>
      </c>
      <c r="N221" s="984"/>
      <c r="O221" s="984"/>
      <c r="P221" s="984"/>
      <c r="Q221" s="984"/>
      <c r="R221" s="984"/>
      <c r="S221" s="999"/>
      <c r="T221" s="984"/>
      <c r="U221" s="985"/>
      <c r="V221" s="985"/>
      <c r="W221" s="985"/>
      <c r="X221" s="985"/>
      <c r="Y221" s="985"/>
      <c r="Z221" s="985"/>
      <c r="AA221" s="985"/>
      <c r="AB221" s="1003"/>
      <c r="AC221" s="1003"/>
      <c r="AD221" s="1004" t="s">
        <v>231</v>
      </c>
      <c r="AE221" s="977">
        <f>M221*N221+M221*O221+M221*P221+M221*Q221+M221*R221+M221*S221+M221*U221+M221*W221+M221*X221+M221*Y221+M221*Z221+M221*AA221+M221*V221+(M221*AB221*1.1)+(M221*AC221*1.1)+M221*T221</f>
        <v>0</v>
      </c>
      <c r="AF221" s="988" t="str">
        <f t="shared" ref="AF221:AF236" si="446">IF(B221="New","Yes","No")</f>
        <v>No</v>
      </c>
      <c r="AG221" s="1025" t="str">
        <f t="shared" si="394"/>
        <v>No</v>
      </c>
      <c r="AH221" s="967" t="str">
        <f t="shared" ref="AH221:AH236" si="447">IF(F221="P24 cat.","Yes","No")</f>
        <v>Yes</v>
      </c>
      <c r="AJ221" s="371">
        <v>3</v>
      </c>
      <c r="AK221" s="372">
        <f t="shared" si="445"/>
        <v>0</v>
      </c>
      <c r="AL221" s="60"/>
      <c r="AM221" s="60"/>
      <c r="AN221" s="634">
        <v>11</v>
      </c>
      <c r="AO221" s="596">
        <f t="shared" si="411"/>
        <v>0</v>
      </c>
      <c r="AP221" s="669"/>
      <c r="AQ221" s="271">
        <f t="shared" ref="AQ221:AQ236" si="448">N221*J221</f>
        <v>0</v>
      </c>
      <c r="AR221" s="271">
        <f t="shared" ref="AR221:AR236" si="449">O221*J221</f>
        <v>0</v>
      </c>
      <c r="AS221" s="271">
        <f t="shared" ref="AS221:AS236" si="450">P221*J221</f>
        <v>0</v>
      </c>
      <c r="AT221" s="271">
        <f t="shared" ref="AT221:AT236" si="451">Q221*J221</f>
        <v>0</v>
      </c>
      <c r="AU221" s="271">
        <f t="shared" ref="AU221:AU236" si="452">R221*J221</f>
        <v>0</v>
      </c>
      <c r="AV221" s="271">
        <f t="shared" ref="AV221:AV236" si="453">S221*J221</f>
        <v>0</v>
      </c>
      <c r="AW221" s="271">
        <f t="shared" si="412"/>
        <v>0</v>
      </c>
      <c r="AX221" s="271">
        <f t="shared" ref="AX221:AX236" si="454">U221*J221</f>
        <v>0</v>
      </c>
      <c r="AY221" s="271">
        <f t="shared" ref="AY221:AY236" si="455">J221*V221</f>
        <v>0</v>
      </c>
      <c r="AZ221" s="271">
        <f t="shared" ref="AZ221:AZ236" si="456">W221*J221</f>
        <v>0</v>
      </c>
      <c r="BA221" s="271">
        <f t="shared" ref="BA221:BA236" si="457">X221*J221</f>
        <v>0</v>
      </c>
      <c r="BB221" s="271">
        <f t="shared" ref="BB221:BB236" si="458">Y221*J221</f>
        <v>0</v>
      </c>
      <c r="BC221" s="271">
        <f t="shared" ref="BC221:BC236" si="459">Z221*J221</f>
        <v>0</v>
      </c>
      <c r="BD221" s="271">
        <f t="shared" ref="BD221:BD236" si="460">AA221*J221</f>
        <v>0</v>
      </c>
      <c r="BE221" s="504">
        <f>AB221*J221</f>
        <v>0</v>
      </c>
      <c r="BF221" s="504">
        <f>AC221*J221</f>
        <v>0</v>
      </c>
      <c r="BG221" s="601"/>
      <c r="BH221" s="599">
        <v>3</v>
      </c>
      <c r="BI221" s="271"/>
      <c r="BJ221" s="497">
        <v>10</v>
      </c>
      <c r="BK221" s="192"/>
      <c r="BL221" s="497"/>
      <c r="BM221" s="192"/>
      <c r="BN221" s="497"/>
      <c r="BO221" s="192"/>
      <c r="BP221" s="497"/>
      <c r="BQ221" s="192"/>
      <c r="BR221" s="497"/>
      <c r="BS221" s="192"/>
      <c r="BT221" s="497"/>
      <c r="BU221" s="192"/>
      <c r="BV221" s="497"/>
      <c r="BW221" s="192"/>
      <c r="BX221" s="497"/>
      <c r="BY221" s="192"/>
      <c r="BZ221" s="271"/>
      <c r="CA221" s="1">
        <f t="shared" si="413"/>
        <v>0</v>
      </c>
      <c r="CB221" s="1">
        <f t="shared" si="414"/>
        <v>0</v>
      </c>
      <c r="CC221" s="1">
        <f t="shared" si="415"/>
        <v>0</v>
      </c>
      <c r="CD221" s="1">
        <f t="shared" si="416"/>
        <v>0</v>
      </c>
      <c r="CE221" s="950">
        <f t="shared" si="417"/>
        <v>0</v>
      </c>
      <c r="CF221" s="1">
        <f t="shared" si="418"/>
        <v>0</v>
      </c>
      <c r="CG221" s="1">
        <f t="shared" si="419"/>
        <v>0</v>
      </c>
      <c r="CH221" s="1">
        <f t="shared" si="420"/>
        <v>0</v>
      </c>
      <c r="CJ221" s="1">
        <f t="shared" si="421"/>
        <v>0</v>
      </c>
      <c r="CK221" s="1">
        <f t="shared" si="422"/>
        <v>0</v>
      </c>
      <c r="CM221" s="1">
        <f t="shared" si="423"/>
        <v>0</v>
      </c>
      <c r="CN221" s="1">
        <f t="shared" si="424"/>
        <v>0</v>
      </c>
      <c r="CO221" s="1">
        <f t="shared" si="425"/>
        <v>0</v>
      </c>
      <c r="CP221" s="1">
        <f t="shared" si="426"/>
        <v>0</v>
      </c>
      <c r="CQ221" s="1">
        <f t="shared" si="427"/>
        <v>0</v>
      </c>
      <c r="CR221" s="1">
        <f t="shared" si="428"/>
        <v>0</v>
      </c>
      <c r="CS221" s="1">
        <f t="shared" si="429"/>
        <v>0</v>
      </c>
      <c r="CT221" s="1">
        <f t="shared" si="430"/>
        <v>0</v>
      </c>
      <c r="CU221" s="1">
        <f t="shared" si="431"/>
        <v>0</v>
      </c>
      <c r="CV221" s="1">
        <f t="shared" si="432"/>
        <v>0</v>
      </c>
      <c r="CW221" s="1">
        <f t="shared" si="433"/>
        <v>0</v>
      </c>
      <c r="CX221" s="1">
        <f t="shared" si="434"/>
        <v>0</v>
      </c>
      <c r="CY221" s="1">
        <f t="shared" si="435"/>
        <v>0</v>
      </c>
      <c r="CZ221" s="1">
        <f t="shared" si="436"/>
        <v>0</v>
      </c>
      <c r="DA221" s="1">
        <f t="shared" si="437"/>
        <v>0</v>
      </c>
    </row>
    <row r="222" spans="1:105" s="1" customFormat="1" ht="65.25" customHeight="1">
      <c r="A222" s="1374"/>
      <c r="B222" s="255"/>
      <c r="C222" s="60"/>
      <c r="D222" s="968" t="s">
        <v>537</v>
      </c>
      <c r="E222" s="969" t="s">
        <v>88</v>
      </c>
      <c r="F222" s="1068" t="s">
        <v>6208</v>
      </c>
      <c r="G222" s="970" t="s">
        <v>544</v>
      </c>
      <c r="H222" s="971" t="s">
        <v>612</v>
      </c>
      <c r="I222" s="970" t="s">
        <v>641</v>
      </c>
      <c r="J222" s="971">
        <v>1</v>
      </c>
      <c r="K222" s="971">
        <v>0</v>
      </c>
      <c r="L222" s="971" t="s">
        <v>6190</v>
      </c>
      <c r="M222" s="1000">
        <v>504.41160000000008</v>
      </c>
      <c r="N222" s="973"/>
      <c r="O222" s="973"/>
      <c r="P222" s="973"/>
      <c r="Q222" s="973"/>
      <c r="R222" s="973"/>
      <c r="S222" s="1001"/>
      <c r="T222" s="973"/>
      <c r="U222" s="974"/>
      <c r="V222" s="974"/>
      <c r="W222" s="974"/>
      <c r="X222" s="974"/>
      <c r="Y222" s="974"/>
      <c r="Z222" s="974"/>
      <c r="AA222" s="974"/>
      <c r="AB222" s="976" t="s">
        <v>231</v>
      </c>
      <c r="AC222" s="976" t="s">
        <v>231</v>
      </c>
      <c r="AD222" s="974"/>
      <c r="AE222" s="977">
        <f>M222*N222+M222*O222+M222*P222+M222*Q222+M222*R222+M222*S222+M222*U222+M222*W222+M222*X222+M222*Y222+M222*Z222+M222*AA222+M222*V222+M222*AD222+M222*T222</f>
        <v>0</v>
      </c>
      <c r="AF222" s="978" t="str">
        <f t="shared" si="446"/>
        <v>No</v>
      </c>
      <c r="AG222" s="1017" t="str">
        <f t="shared" si="394"/>
        <v>No</v>
      </c>
      <c r="AH222" s="967" t="str">
        <f t="shared" si="447"/>
        <v>Yes</v>
      </c>
      <c r="AJ222" s="373">
        <v>3</v>
      </c>
      <c r="AK222" s="374">
        <f t="shared" ref="AK222" si="461">AJ222*N222+AJ222*O222+AJ222*P222+AJ222*Q222+AJ222*R222+AJ222*S222+AJ222*U222+AJ222*W222+AJ222*X222+AJ222*Y222+AJ222*Z222+AJ222*AA222+AJ222*V222+AJ222*AD222+AJ222*T222</f>
        <v>0</v>
      </c>
      <c r="AL222" s="60"/>
      <c r="AM222" s="60"/>
      <c r="AN222" s="634">
        <v>11</v>
      </c>
      <c r="AO222" s="596">
        <f t="shared" si="411"/>
        <v>0</v>
      </c>
      <c r="AP222" s="669"/>
      <c r="AQ222" s="271">
        <f t="shared" si="448"/>
        <v>0</v>
      </c>
      <c r="AR222" s="271">
        <f t="shared" si="449"/>
        <v>0</v>
      </c>
      <c r="AS222" s="271">
        <f t="shared" si="450"/>
        <v>0</v>
      </c>
      <c r="AT222" s="271">
        <f t="shared" si="451"/>
        <v>0</v>
      </c>
      <c r="AU222" s="271">
        <f t="shared" si="452"/>
        <v>0</v>
      </c>
      <c r="AV222" s="271">
        <f t="shared" si="453"/>
        <v>0</v>
      </c>
      <c r="AW222" s="271">
        <f t="shared" si="412"/>
        <v>0</v>
      </c>
      <c r="AX222" s="271">
        <f t="shared" si="454"/>
        <v>0</v>
      </c>
      <c r="AY222" s="271">
        <f t="shared" si="455"/>
        <v>0</v>
      </c>
      <c r="AZ222" s="271">
        <f t="shared" si="456"/>
        <v>0</v>
      </c>
      <c r="BA222" s="271">
        <f t="shared" si="457"/>
        <v>0</v>
      </c>
      <c r="BB222" s="271">
        <f t="shared" si="458"/>
        <v>0</v>
      </c>
      <c r="BC222" s="271">
        <f t="shared" si="459"/>
        <v>0</v>
      </c>
      <c r="BD222" s="271">
        <f t="shared" si="460"/>
        <v>0</v>
      </c>
      <c r="BE222" s="504"/>
      <c r="BF222" s="504"/>
      <c r="BG222" s="601">
        <f>AD222*J222</f>
        <v>0</v>
      </c>
      <c r="BH222" s="599">
        <v>3</v>
      </c>
      <c r="BI222" s="271"/>
      <c r="BJ222" s="498">
        <v>10</v>
      </c>
      <c r="BK222" s="151"/>
      <c r="BL222" s="498"/>
      <c r="BM222" s="151"/>
      <c r="BN222" s="498"/>
      <c r="BO222" s="151"/>
      <c r="BP222" s="498"/>
      <c r="BQ222" s="151"/>
      <c r="BR222" s="498"/>
      <c r="BS222" s="151"/>
      <c r="BT222" s="498"/>
      <c r="BU222" s="151"/>
      <c r="BV222" s="498"/>
      <c r="BW222" s="151"/>
      <c r="BX222" s="498"/>
      <c r="BY222" s="151"/>
      <c r="BZ222" s="271"/>
      <c r="CA222" s="1">
        <f t="shared" si="413"/>
        <v>0</v>
      </c>
      <c r="CB222" s="1">
        <f t="shared" si="414"/>
        <v>0</v>
      </c>
      <c r="CC222" s="1">
        <f t="shared" si="415"/>
        <v>0</v>
      </c>
      <c r="CD222" s="1">
        <f t="shared" si="416"/>
        <v>0</v>
      </c>
      <c r="CE222" s="950">
        <f t="shared" si="417"/>
        <v>0</v>
      </c>
      <c r="CF222" s="1">
        <f t="shared" si="418"/>
        <v>0</v>
      </c>
      <c r="CG222" s="1">
        <f t="shared" si="419"/>
        <v>0</v>
      </c>
      <c r="CH222" s="1">
        <f t="shared" si="420"/>
        <v>0</v>
      </c>
      <c r="CJ222" s="1">
        <f t="shared" si="421"/>
        <v>0</v>
      </c>
      <c r="CK222" s="1">
        <f t="shared" si="422"/>
        <v>0</v>
      </c>
      <c r="CM222" s="1">
        <f t="shared" si="423"/>
        <v>0</v>
      </c>
      <c r="CN222" s="1">
        <f t="shared" si="424"/>
        <v>0</v>
      </c>
      <c r="CO222" s="1">
        <f t="shared" si="425"/>
        <v>0</v>
      </c>
      <c r="CP222" s="1">
        <f t="shared" si="426"/>
        <v>0</v>
      </c>
      <c r="CQ222" s="1">
        <f t="shared" si="427"/>
        <v>0</v>
      </c>
      <c r="CR222" s="1">
        <f t="shared" si="428"/>
        <v>0</v>
      </c>
      <c r="CS222" s="1">
        <f t="shared" si="429"/>
        <v>0</v>
      </c>
      <c r="CT222" s="1">
        <f t="shared" si="430"/>
        <v>0</v>
      </c>
      <c r="CU222" s="1">
        <f t="shared" si="431"/>
        <v>0</v>
      </c>
      <c r="CV222" s="1">
        <f t="shared" si="432"/>
        <v>0</v>
      </c>
      <c r="CW222" s="1">
        <f t="shared" si="433"/>
        <v>0</v>
      </c>
      <c r="CX222" s="1">
        <f t="shared" si="434"/>
        <v>0</v>
      </c>
      <c r="CY222" s="1">
        <f t="shared" si="435"/>
        <v>0</v>
      </c>
      <c r="CZ222" s="1">
        <f t="shared" si="436"/>
        <v>0</v>
      </c>
      <c r="DA222" s="1">
        <f t="shared" si="437"/>
        <v>0</v>
      </c>
    </row>
    <row r="223" spans="1:105" s="1" customFormat="1" ht="65.25" customHeight="1">
      <c r="A223" s="1374"/>
      <c r="B223" s="255"/>
      <c r="C223" s="60"/>
      <c r="D223" s="440" t="s">
        <v>492</v>
      </c>
      <c r="E223" s="704"/>
      <c r="F223" s="1071" t="s">
        <v>6208</v>
      </c>
      <c r="G223" s="158" t="s">
        <v>37</v>
      </c>
      <c r="H223" s="60" t="s">
        <v>214</v>
      </c>
      <c r="I223" s="158" t="s">
        <v>642</v>
      </c>
      <c r="J223" s="60">
        <v>1</v>
      </c>
      <c r="K223" s="60">
        <v>0</v>
      </c>
      <c r="L223" s="60" t="s">
        <v>6190</v>
      </c>
      <c r="M223" s="885">
        <v>275.1336</v>
      </c>
      <c r="N223" s="185"/>
      <c r="O223" s="159"/>
      <c r="P223" s="159"/>
      <c r="Q223" s="159"/>
      <c r="R223" s="159"/>
      <c r="S223" s="215"/>
      <c r="T223" s="159"/>
      <c r="U223" s="160"/>
      <c r="V223" s="160"/>
      <c r="W223" s="160"/>
      <c r="X223" s="160"/>
      <c r="Y223" s="160"/>
      <c r="Z223" s="160"/>
      <c r="AA223" s="160"/>
      <c r="AB223" s="605"/>
      <c r="AC223" s="605"/>
      <c r="AD223" s="837" t="s">
        <v>231</v>
      </c>
      <c r="AE223" s="161">
        <f>M223*N223+M223*O223+M223*P223+M223*Q223+M223*R223+M223*S223+M223*U223+M223*W223+M223*X223+M223*Y223+M223*Z223+M223*AA223+M223*V223+(M223*AB223*1.1)+(M223*AC223*1.1)+M223*T223</f>
        <v>0</v>
      </c>
      <c r="AF223" s="162" t="str">
        <f t="shared" si="446"/>
        <v>No</v>
      </c>
      <c r="AG223" s="246" t="str">
        <f t="shared" si="394"/>
        <v>No</v>
      </c>
      <c r="AH223" s="163" t="str">
        <f t="shared" si="447"/>
        <v>Yes</v>
      </c>
      <c r="AJ223" s="373">
        <v>2</v>
      </c>
      <c r="AK223" s="372">
        <f t="shared" si="445"/>
        <v>0</v>
      </c>
      <c r="AL223" s="60"/>
      <c r="AM223" s="60"/>
      <c r="AN223" s="634">
        <v>8.5</v>
      </c>
      <c r="AO223" s="596">
        <f t="shared" si="411"/>
        <v>0</v>
      </c>
      <c r="AP223" s="669"/>
      <c r="AQ223" s="271">
        <f t="shared" si="448"/>
        <v>0</v>
      </c>
      <c r="AR223" s="271">
        <f t="shared" si="449"/>
        <v>0</v>
      </c>
      <c r="AS223" s="271">
        <f t="shared" si="450"/>
        <v>0</v>
      </c>
      <c r="AT223" s="271">
        <f t="shared" si="451"/>
        <v>0</v>
      </c>
      <c r="AU223" s="271">
        <f t="shared" si="452"/>
        <v>0</v>
      </c>
      <c r="AV223" s="271">
        <f t="shared" si="453"/>
        <v>0</v>
      </c>
      <c r="AW223" s="271">
        <f t="shared" si="412"/>
        <v>0</v>
      </c>
      <c r="AX223" s="271">
        <f t="shared" si="454"/>
        <v>0</v>
      </c>
      <c r="AY223" s="271">
        <f t="shared" si="455"/>
        <v>0</v>
      </c>
      <c r="AZ223" s="271">
        <f t="shared" si="456"/>
        <v>0</v>
      </c>
      <c r="BA223" s="271">
        <f t="shared" si="457"/>
        <v>0</v>
      </c>
      <c r="BB223" s="271">
        <f t="shared" si="458"/>
        <v>0</v>
      </c>
      <c r="BC223" s="271">
        <f t="shared" si="459"/>
        <v>0</v>
      </c>
      <c r="BD223" s="271">
        <f t="shared" si="460"/>
        <v>0</v>
      </c>
      <c r="BE223" s="504">
        <f>AB223*J223</f>
        <v>0</v>
      </c>
      <c r="BF223" s="504">
        <f>AC223*J223</f>
        <v>0</v>
      </c>
      <c r="BG223" s="601"/>
      <c r="BH223" s="599">
        <v>2</v>
      </c>
      <c r="BI223" s="271"/>
      <c r="BJ223" s="498">
        <v>6</v>
      </c>
      <c r="BK223" s="60"/>
      <c r="BL223" s="498"/>
      <c r="BM223" s="60"/>
      <c r="BN223" s="498"/>
      <c r="BO223" s="60"/>
      <c r="BP223" s="498"/>
      <c r="BQ223" s="60"/>
      <c r="BR223" s="498"/>
      <c r="BS223" s="60"/>
      <c r="BT223" s="498"/>
      <c r="BU223" s="60"/>
      <c r="BV223" s="498"/>
      <c r="BW223" s="60"/>
      <c r="BX223" s="498"/>
      <c r="BY223" s="60"/>
      <c r="BZ223" s="271"/>
      <c r="CA223" s="1">
        <f t="shared" si="413"/>
        <v>0</v>
      </c>
      <c r="CB223" s="1">
        <f t="shared" si="414"/>
        <v>0</v>
      </c>
      <c r="CC223" s="1">
        <f t="shared" si="415"/>
        <v>0</v>
      </c>
      <c r="CD223" s="1">
        <f t="shared" si="416"/>
        <v>0</v>
      </c>
      <c r="CE223" s="950">
        <f t="shared" si="417"/>
        <v>0</v>
      </c>
      <c r="CF223" s="1">
        <f t="shared" si="418"/>
        <v>0</v>
      </c>
      <c r="CG223" s="1">
        <f t="shared" si="419"/>
        <v>0</v>
      </c>
      <c r="CH223" s="1">
        <f t="shared" si="420"/>
        <v>0</v>
      </c>
      <c r="CJ223" s="1">
        <f t="shared" si="421"/>
        <v>0</v>
      </c>
      <c r="CK223" s="1">
        <f t="shared" si="422"/>
        <v>0</v>
      </c>
      <c r="CM223" s="1">
        <f t="shared" si="423"/>
        <v>0</v>
      </c>
      <c r="CN223" s="1">
        <f t="shared" si="424"/>
        <v>0</v>
      </c>
      <c r="CO223" s="1">
        <f t="shared" si="425"/>
        <v>0</v>
      </c>
      <c r="CP223" s="1">
        <f t="shared" si="426"/>
        <v>0</v>
      </c>
      <c r="CQ223" s="1">
        <f t="shared" si="427"/>
        <v>0</v>
      </c>
      <c r="CR223" s="1">
        <f t="shared" si="428"/>
        <v>0</v>
      </c>
      <c r="CS223" s="1">
        <f t="shared" si="429"/>
        <v>0</v>
      </c>
      <c r="CT223" s="1">
        <f t="shared" si="430"/>
        <v>0</v>
      </c>
      <c r="CU223" s="1">
        <f t="shared" si="431"/>
        <v>0</v>
      </c>
      <c r="CV223" s="1">
        <f t="shared" si="432"/>
        <v>0</v>
      </c>
      <c r="CW223" s="1">
        <f t="shared" si="433"/>
        <v>0</v>
      </c>
      <c r="CX223" s="1">
        <f t="shared" si="434"/>
        <v>0</v>
      </c>
      <c r="CY223" s="1">
        <f t="shared" si="435"/>
        <v>0</v>
      </c>
      <c r="CZ223" s="1">
        <f t="shared" si="436"/>
        <v>0</v>
      </c>
      <c r="DA223" s="1">
        <f t="shared" si="437"/>
        <v>0</v>
      </c>
    </row>
    <row r="224" spans="1:105" s="1" customFormat="1" ht="65.25" customHeight="1">
      <c r="A224" s="1374"/>
      <c r="B224" s="255"/>
      <c r="C224" s="60"/>
      <c r="D224" s="440" t="s">
        <v>493</v>
      </c>
      <c r="E224" s="704" t="s">
        <v>88</v>
      </c>
      <c r="F224" s="1071" t="s">
        <v>6208</v>
      </c>
      <c r="G224" s="158" t="s">
        <v>37</v>
      </c>
      <c r="H224" s="60" t="s">
        <v>214</v>
      </c>
      <c r="I224" s="158" t="s">
        <v>642</v>
      </c>
      <c r="J224" s="60">
        <v>1</v>
      </c>
      <c r="K224" s="60">
        <v>0</v>
      </c>
      <c r="L224" s="60" t="s">
        <v>6190</v>
      </c>
      <c r="M224" s="885">
        <v>332.45310000000006</v>
      </c>
      <c r="N224" s="159"/>
      <c r="O224" s="159"/>
      <c r="P224" s="159"/>
      <c r="Q224" s="159"/>
      <c r="R224" s="159"/>
      <c r="S224" s="215"/>
      <c r="T224" s="159"/>
      <c r="U224" s="160"/>
      <c r="V224" s="160"/>
      <c r="W224" s="160"/>
      <c r="X224" s="160"/>
      <c r="Y224" s="160"/>
      <c r="Z224" s="160"/>
      <c r="AA224" s="160"/>
      <c r="AB224" s="837" t="s">
        <v>231</v>
      </c>
      <c r="AC224" s="837" t="s">
        <v>231</v>
      </c>
      <c r="AD224" s="160"/>
      <c r="AE224" s="161">
        <f>M224*N224+M224*O224+M224*P224+M224*Q224+M224*R224+M224*S224+M224*U224+M224*W224+M224*X224+M224*Y224+M224*Z224+M224*AA224+M224*V224+M224*AD224+M224*T224</f>
        <v>0</v>
      </c>
      <c r="AF224" s="162" t="str">
        <f t="shared" si="446"/>
        <v>No</v>
      </c>
      <c r="AG224" s="246" t="str">
        <f t="shared" si="394"/>
        <v>No</v>
      </c>
      <c r="AH224" s="163" t="str">
        <f t="shared" si="447"/>
        <v>Yes</v>
      </c>
      <c r="AJ224" s="373">
        <v>2</v>
      </c>
      <c r="AK224" s="374">
        <f t="shared" ref="AK224" si="462">AJ224*N224+AJ224*O224+AJ224*P224+AJ224*Q224+AJ224*R224+AJ224*S224+AJ224*U224+AJ224*W224+AJ224*X224+AJ224*Y224+AJ224*Z224+AJ224*AA224+AJ224*V224+AJ224*AD224+AJ224*T224</f>
        <v>0</v>
      </c>
      <c r="AL224" s="60"/>
      <c r="AM224" s="60"/>
      <c r="AN224" s="634">
        <v>8.5</v>
      </c>
      <c r="AO224" s="596">
        <f t="shared" si="411"/>
        <v>0</v>
      </c>
      <c r="AP224" s="669"/>
      <c r="AQ224" s="271">
        <f t="shared" si="448"/>
        <v>0</v>
      </c>
      <c r="AR224" s="271">
        <f t="shared" si="449"/>
        <v>0</v>
      </c>
      <c r="AS224" s="271">
        <f t="shared" si="450"/>
        <v>0</v>
      </c>
      <c r="AT224" s="271">
        <f t="shared" si="451"/>
        <v>0</v>
      </c>
      <c r="AU224" s="271">
        <f t="shared" si="452"/>
        <v>0</v>
      </c>
      <c r="AV224" s="271">
        <f t="shared" si="453"/>
        <v>0</v>
      </c>
      <c r="AW224" s="271">
        <f t="shared" si="412"/>
        <v>0</v>
      </c>
      <c r="AX224" s="271">
        <f t="shared" si="454"/>
        <v>0</v>
      </c>
      <c r="AY224" s="271">
        <f t="shared" si="455"/>
        <v>0</v>
      </c>
      <c r="AZ224" s="271">
        <f t="shared" si="456"/>
        <v>0</v>
      </c>
      <c r="BA224" s="271">
        <f t="shared" si="457"/>
        <v>0</v>
      </c>
      <c r="BB224" s="271">
        <f t="shared" si="458"/>
        <v>0</v>
      </c>
      <c r="BC224" s="271">
        <f t="shared" si="459"/>
        <v>0</v>
      </c>
      <c r="BD224" s="271">
        <f t="shared" si="460"/>
        <v>0</v>
      </c>
      <c r="BE224" s="504"/>
      <c r="BF224" s="504"/>
      <c r="BG224" s="601">
        <f>AD224*J224</f>
        <v>0</v>
      </c>
      <c r="BH224" s="599">
        <v>2</v>
      </c>
      <c r="BI224" s="271"/>
      <c r="BJ224" s="498">
        <v>6</v>
      </c>
      <c r="BK224" s="60"/>
      <c r="BL224" s="498"/>
      <c r="BM224" s="60"/>
      <c r="BN224" s="498"/>
      <c r="BO224" s="60"/>
      <c r="BP224" s="498"/>
      <c r="BQ224" s="60"/>
      <c r="BR224" s="498"/>
      <c r="BS224" s="60"/>
      <c r="BT224" s="498"/>
      <c r="BU224" s="60"/>
      <c r="BV224" s="498"/>
      <c r="BW224" s="60"/>
      <c r="BX224" s="498"/>
      <c r="BY224" s="60"/>
      <c r="BZ224" s="271"/>
      <c r="CA224" s="1">
        <f t="shared" si="413"/>
        <v>0</v>
      </c>
      <c r="CB224" s="1">
        <f t="shared" si="414"/>
        <v>0</v>
      </c>
      <c r="CC224" s="1">
        <f t="shared" si="415"/>
        <v>0</v>
      </c>
      <c r="CD224" s="1">
        <f t="shared" si="416"/>
        <v>0</v>
      </c>
      <c r="CE224" s="950">
        <f t="shared" si="417"/>
        <v>0</v>
      </c>
      <c r="CF224" s="1">
        <f t="shared" si="418"/>
        <v>0</v>
      </c>
      <c r="CG224" s="1">
        <f t="shared" si="419"/>
        <v>0</v>
      </c>
      <c r="CH224" s="1">
        <f t="shared" si="420"/>
        <v>0</v>
      </c>
      <c r="CJ224" s="1">
        <f t="shared" si="421"/>
        <v>0</v>
      </c>
      <c r="CK224" s="1">
        <f t="shared" si="422"/>
        <v>0</v>
      </c>
      <c r="CM224" s="1">
        <f t="shared" si="423"/>
        <v>0</v>
      </c>
      <c r="CN224" s="1">
        <f t="shared" si="424"/>
        <v>0</v>
      </c>
      <c r="CO224" s="1">
        <f t="shared" si="425"/>
        <v>0</v>
      </c>
      <c r="CP224" s="1">
        <f t="shared" si="426"/>
        <v>0</v>
      </c>
      <c r="CQ224" s="1">
        <f t="shared" si="427"/>
        <v>0</v>
      </c>
      <c r="CR224" s="1">
        <f t="shared" si="428"/>
        <v>0</v>
      </c>
      <c r="CS224" s="1">
        <f t="shared" si="429"/>
        <v>0</v>
      </c>
      <c r="CT224" s="1">
        <f t="shared" si="430"/>
        <v>0</v>
      </c>
      <c r="CU224" s="1">
        <f t="shared" si="431"/>
        <v>0</v>
      </c>
      <c r="CV224" s="1">
        <f t="shared" si="432"/>
        <v>0</v>
      </c>
      <c r="CW224" s="1">
        <f t="shared" si="433"/>
        <v>0</v>
      </c>
      <c r="CX224" s="1">
        <f t="shared" si="434"/>
        <v>0</v>
      </c>
      <c r="CY224" s="1">
        <f t="shared" si="435"/>
        <v>0</v>
      </c>
      <c r="CZ224" s="1">
        <f t="shared" si="436"/>
        <v>0</v>
      </c>
      <c r="DA224" s="1">
        <f t="shared" si="437"/>
        <v>0</v>
      </c>
    </row>
    <row r="225" spans="1:105" s="1" customFormat="1" ht="65.25" customHeight="1">
      <c r="A225" s="1374"/>
      <c r="B225" s="255"/>
      <c r="C225" s="60"/>
      <c r="D225" s="968" t="s">
        <v>494</v>
      </c>
      <c r="E225" s="969"/>
      <c r="F225" s="1068"/>
      <c r="G225" s="970" t="s">
        <v>544</v>
      </c>
      <c r="H225" s="971" t="s">
        <v>214</v>
      </c>
      <c r="I225" s="970" t="s">
        <v>642</v>
      </c>
      <c r="J225" s="971">
        <v>1</v>
      </c>
      <c r="K225" s="971">
        <v>0</v>
      </c>
      <c r="L225" s="971" t="s">
        <v>6190</v>
      </c>
      <c r="M225" s="972">
        <v>263.66970000000003</v>
      </c>
      <c r="N225" s="973"/>
      <c r="O225" s="973"/>
      <c r="P225" s="973"/>
      <c r="Q225" s="973"/>
      <c r="R225" s="973"/>
      <c r="S225" s="1001"/>
      <c r="T225" s="973"/>
      <c r="U225" s="974"/>
      <c r="V225" s="974"/>
      <c r="W225" s="974"/>
      <c r="X225" s="974"/>
      <c r="Y225" s="974"/>
      <c r="Z225" s="974"/>
      <c r="AA225" s="974"/>
      <c r="AB225" s="997"/>
      <c r="AC225" s="997"/>
      <c r="AD225" s="976" t="s">
        <v>231</v>
      </c>
      <c r="AE225" s="977">
        <f>M225*N225+M225*O225+M225*P225+M225*Q225+M225*R225+M225*S225+M225*U225+M225*W225+M225*X225+M225*Y225+M225*Z225+M225*AA225+M225*V225+(M225*AB225*1.1)+(M225*AC225*1.1)+M225*T225</f>
        <v>0</v>
      </c>
      <c r="AF225" s="978" t="str">
        <f t="shared" si="446"/>
        <v>No</v>
      </c>
      <c r="AG225" s="1017" t="str">
        <f t="shared" si="394"/>
        <v>No</v>
      </c>
      <c r="AH225" s="967" t="str">
        <f t="shared" si="447"/>
        <v>No</v>
      </c>
      <c r="AJ225" s="373">
        <v>1</v>
      </c>
      <c r="AK225" s="372">
        <f t="shared" si="445"/>
        <v>0</v>
      </c>
      <c r="AL225" s="60"/>
      <c r="AM225" s="60"/>
      <c r="AN225" s="634">
        <v>8</v>
      </c>
      <c r="AO225" s="596">
        <f t="shared" si="411"/>
        <v>0</v>
      </c>
      <c r="AP225" s="669"/>
      <c r="AQ225" s="271">
        <f t="shared" si="448"/>
        <v>0</v>
      </c>
      <c r="AR225" s="271">
        <f t="shared" si="449"/>
        <v>0</v>
      </c>
      <c r="AS225" s="271">
        <f t="shared" si="450"/>
        <v>0</v>
      </c>
      <c r="AT225" s="271">
        <f t="shared" si="451"/>
        <v>0</v>
      </c>
      <c r="AU225" s="271">
        <f t="shared" si="452"/>
        <v>0</v>
      </c>
      <c r="AV225" s="271">
        <f t="shared" si="453"/>
        <v>0</v>
      </c>
      <c r="AW225" s="271">
        <f t="shared" si="412"/>
        <v>0</v>
      </c>
      <c r="AX225" s="271">
        <f t="shared" si="454"/>
        <v>0</v>
      </c>
      <c r="AY225" s="271">
        <f t="shared" si="455"/>
        <v>0</v>
      </c>
      <c r="AZ225" s="271">
        <f t="shared" si="456"/>
        <v>0</v>
      </c>
      <c r="BA225" s="271">
        <f t="shared" si="457"/>
        <v>0</v>
      </c>
      <c r="BB225" s="271">
        <f t="shared" si="458"/>
        <v>0</v>
      </c>
      <c r="BC225" s="271">
        <f t="shared" si="459"/>
        <v>0</v>
      </c>
      <c r="BD225" s="271">
        <f t="shared" si="460"/>
        <v>0</v>
      </c>
      <c r="BE225" s="504">
        <f>AB225*J225</f>
        <v>0</v>
      </c>
      <c r="BF225" s="504">
        <f>AC225*J225</f>
        <v>0</v>
      </c>
      <c r="BG225" s="601"/>
      <c r="BH225" s="599">
        <v>1</v>
      </c>
      <c r="BI225" s="271"/>
      <c r="BJ225" s="498">
        <v>6</v>
      </c>
      <c r="BK225" s="151"/>
      <c r="BL225" s="498"/>
      <c r="BM225" s="151"/>
      <c r="BN225" s="498"/>
      <c r="BO225" s="151"/>
      <c r="BP225" s="498"/>
      <c r="BQ225" s="151"/>
      <c r="BR225" s="498"/>
      <c r="BS225" s="151"/>
      <c r="BT225" s="498"/>
      <c r="BU225" s="151"/>
      <c r="BV225" s="498"/>
      <c r="BW225" s="151"/>
      <c r="BX225" s="498"/>
      <c r="BY225" s="151"/>
      <c r="BZ225" s="271"/>
      <c r="CA225" s="1">
        <f t="shared" si="413"/>
        <v>0</v>
      </c>
      <c r="CB225" s="1">
        <f t="shared" si="414"/>
        <v>0</v>
      </c>
      <c r="CC225" s="1">
        <f t="shared" si="415"/>
        <v>0</v>
      </c>
      <c r="CD225" s="1">
        <f t="shared" si="416"/>
        <v>0</v>
      </c>
      <c r="CE225" s="950">
        <f t="shared" si="417"/>
        <v>0</v>
      </c>
      <c r="CF225" s="1">
        <f t="shared" si="418"/>
        <v>0</v>
      </c>
      <c r="CG225" s="1">
        <f t="shared" si="419"/>
        <v>0</v>
      </c>
      <c r="CH225" s="1">
        <f t="shared" si="420"/>
        <v>0</v>
      </c>
      <c r="CJ225" s="1">
        <f t="shared" si="421"/>
        <v>0</v>
      </c>
      <c r="CK225" s="1">
        <f t="shared" si="422"/>
        <v>0</v>
      </c>
      <c r="CM225" s="1">
        <f t="shared" si="423"/>
        <v>0</v>
      </c>
      <c r="CN225" s="1">
        <f t="shared" si="424"/>
        <v>0</v>
      </c>
      <c r="CO225" s="1">
        <f t="shared" si="425"/>
        <v>0</v>
      </c>
      <c r="CP225" s="1">
        <f t="shared" si="426"/>
        <v>0</v>
      </c>
      <c r="CQ225" s="1">
        <f t="shared" si="427"/>
        <v>0</v>
      </c>
      <c r="CR225" s="1">
        <f t="shared" si="428"/>
        <v>0</v>
      </c>
      <c r="CS225" s="1">
        <f t="shared" si="429"/>
        <v>0</v>
      </c>
      <c r="CT225" s="1">
        <f t="shared" si="430"/>
        <v>0</v>
      </c>
      <c r="CU225" s="1">
        <f t="shared" si="431"/>
        <v>0</v>
      </c>
      <c r="CV225" s="1">
        <f t="shared" si="432"/>
        <v>0</v>
      </c>
      <c r="CW225" s="1">
        <f t="shared" si="433"/>
        <v>0</v>
      </c>
      <c r="CX225" s="1">
        <f t="shared" si="434"/>
        <v>0</v>
      </c>
      <c r="CY225" s="1">
        <f t="shared" si="435"/>
        <v>0</v>
      </c>
      <c r="CZ225" s="1">
        <f t="shared" si="436"/>
        <v>0</v>
      </c>
      <c r="DA225" s="1">
        <f t="shared" si="437"/>
        <v>0</v>
      </c>
    </row>
    <row r="226" spans="1:105" s="1" customFormat="1" ht="65.25" customHeight="1">
      <c r="A226" s="1374"/>
      <c r="B226" s="255"/>
      <c r="C226" s="158"/>
      <c r="D226" s="968" t="s">
        <v>495</v>
      </c>
      <c r="E226" s="969" t="s">
        <v>88</v>
      </c>
      <c r="F226" s="1068" t="s">
        <v>6208</v>
      </c>
      <c r="G226" s="970" t="s">
        <v>544</v>
      </c>
      <c r="H226" s="971" t="s">
        <v>214</v>
      </c>
      <c r="I226" s="970" t="s">
        <v>642</v>
      </c>
      <c r="J226" s="971">
        <v>1</v>
      </c>
      <c r="K226" s="971">
        <v>0</v>
      </c>
      <c r="L226" s="971" t="s">
        <v>6190</v>
      </c>
      <c r="M226" s="1000">
        <v>320.98920000000004</v>
      </c>
      <c r="N226" s="973"/>
      <c r="O226" s="973"/>
      <c r="P226" s="973"/>
      <c r="Q226" s="973"/>
      <c r="R226" s="973"/>
      <c r="S226" s="1001"/>
      <c r="T226" s="973"/>
      <c r="U226" s="974"/>
      <c r="V226" s="974"/>
      <c r="W226" s="974"/>
      <c r="X226" s="974"/>
      <c r="Y226" s="974"/>
      <c r="Z226" s="974"/>
      <c r="AA226" s="974"/>
      <c r="AB226" s="976" t="s">
        <v>231</v>
      </c>
      <c r="AC226" s="976" t="s">
        <v>231</v>
      </c>
      <c r="AD226" s="974"/>
      <c r="AE226" s="977">
        <f>M226*N226+M226*O226+M226*P226+M226*Q226+M226*R226+M226*S226+M226*U226+M226*W226+M226*X226+M226*Y226+M226*Z226+M226*AA226+M226*V226+M226*AD226+M226*T226</f>
        <v>0</v>
      </c>
      <c r="AF226" s="978" t="str">
        <f t="shared" si="446"/>
        <v>No</v>
      </c>
      <c r="AG226" s="1017" t="str">
        <f t="shared" si="394"/>
        <v>No</v>
      </c>
      <c r="AH226" s="967" t="str">
        <f t="shared" si="447"/>
        <v>Yes</v>
      </c>
      <c r="AJ226" s="373">
        <v>1</v>
      </c>
      <c r="AK226" s="374">
        <f t="shared" ref="AK226" si="463">AJ226*N226+AJ226*O226+AJ226*P226+AJ226*Q226+AJ226*R226+AJ226*S226+AJ226*U226+AJ226*W226+AJ226*X226+AJ226*Y226+AJ226*Z226+AJ226*AA226+AJ226*V226+AJ226*AD226+AJ226*T226</f>
        <v>0</v>
      </c>
      <c r="AL226" s="60"/>
      <c r="AM226" s="60"/>
      <c r="AN226" s="634">
        <v>8</v>
      </c>
      <c r="AO226" s="596">
        <f t="shared" si="411"/>
        <v>0</v>
      </c>
      <c r="AP226" s="669"/>
      <c r="AQ226" s="271">
        <f t="shared" si="448"/>
        <v>0</v>
      </c>
      <c r="AR226" s="271">
        <f t="shared" si="449"/>
        <v>0</v>
      </c>
      <c r="AS226" s="271">
        <f t="shared" si="450"/>
        <v>0</v>
      </c>
      <c r="AT226" s="271">
        <f t="shared" si="451"/>
        <v>0</v>
      </c>
      <c r="AU226" s="271">
        <f t="shared" si="452"/>
        <v>0</v>
      </c>
      <c r="AV226" s="271">
        <f t="shared" si="453"/>
        <v>0</v>
      </c>
      <c r="AW226" s="271">
        <f t="shared" si="412"/>
        <v>0</v>
      </c>
      <c r="AX226" s="271">
        <f t="shared" si="454"/>
        <v>0</v>
      </c>
      <c r="AY226" s="271">
        <f t="shared" si="455"/>
        <v>0</v>
      </c>
      <c r="AZ226" s="271">
        <f t="shared" si="456"/>
        <v>0</v>
      </c>
      <c r="BA226" s="271">
        <f t="shared" si="457"/>
        <v>0</v>
      </c>
      <c r="BB226" s="271">
        <f t="shared" si="458"/>
        <v>0</v>
      </c>
      <c r="BC226" s="271">
        <f t="shared" si="459"/>
        <v>0</v>
      </c>
      <c r="BD226" s="271">
        <f t="shared" si="460"/>
        <v>0</v>
      </c>
      <c r="BE226" s="504"/>
      <c r="BF226" s="504"/>
      <c r="BG226" s="601">
        <f>AD226*J226</f>
        <v>0</v>
      </c>
      <c r="BH226" s="599">
        <v>1</v>
      </c>
      <c r="BI226" s="271"/>
      <c r="BJ226" s="498">
        <v>6</v>
      </c>
      <c r="BK226" s="151"/>
      <c r="BL226" s="498"/>
      <c r="BM226" s="151"/>
      <c r="BN226" s="498"/>
      <c r="BO226" s="151"/>
      <c r="BP226" s="498"/>
      <c r="BQ226" s="151"/>
      <c r="BR226" s="498"/>
      <c r="BS226" s="151"/>
      <c r="BT226" s="498"/>
      <c r="BU226" s="151"/>
      <c r="BV226" s="498"/>
      <c r="BW226" s="151"/>
      <c r="BX226" s="498"/>
      <c r="BY226" s="151"/>
      <c r="BZ226" s="271"/>
      <c r="CA226" s="1">
        <f t="shared" si="413"/>
        <v>0</v>
      </c>
      <c r="CB226" s="1">
        <f t="shared" si="414"/>
        <v>0</v>
      </c>
      <c r="CC226" s="1">
        <f t="shared" si="415"/>
        <v>0</v>
      </c>
      <c r="CD226" s="1">
        <f t="shared" si="416"/>
        <v>0</v>
      </c>
      <c r="CE226" s="950">
        <f t="shared" si="417"/>
        <v>0</v>
      </c>
      <c r="CF226" s="1">
        <f t="shared" si="418"/>
        <v>0</v>
      </c>
      <c r="CG226" s="1">
        <f t="shared" si="419"/>
        <v>0</v>
      </c>
      <c r="CH226" s="1">
        <f t="shared" si="420"/>
        <v>0</v>
      </c>
      <c r="CJ226" s="1">
        <f t="shared" si="421"/>
        <v>0</v>
      </c>
      <c r="CK226" s="1">
        <f t="shared" si="422"/>
        <v>0</v>
      </c>
      <c r="CM226" s="1">
        <f t="shared" si="423"/>
        <v>0</v>
      </c>
      <c r="CN226" s="1">
        <f t="shared" si="424"/>
        <v>0</v>
      </c>
      <c r="CO226" s="1">
        <f t="shared" si="425"/>
        <v>0</v>
      </c>
      <c r="CP226" s="1">
        <f t="shared" si="426"/>
        <v>0</v>
      </c>
      <c r="CQ226" s="1">
        <f t="shared" si="427"/>
        <v>0</v>
      </c>
      <c r="CR226" s="1">
        <f t="shared" si="428"/>
        <v>0</v>
      </c>
      <c r="CS226" s="1">
        <f t="shared" si="429"/>
        <v>0</v>
      </c>
      <c r="CT226" s="1">
        <f t="shared" si="430"/>
        <v>0</v>
      </c>
      <c r="CU226" s="1">
        <f t="shared" si="431"/>
        <v>0</v>
      </c>
      <c r="CV226" s="1">
        <f t="shared" si="432"/>
        <v>0</v>
      </c>
      <c r="CW226" s="1">
        <f t="shared" si="433"/>
        <v>0</v>
      </c>
      <c r="CX226" s="1">
        <f t="shared" si="434"/>
        <v>0</v>
      </c>
      <c r="CY226" s="1">
        <f t="shared" si="435"/>
        <v>0</v>
      </c>
      <c r="CZ226" s="1">
        <f t="shared" si="436"/>
        <v>0</v>
      </c>
      <c r="DA226" s="1">
        <f t="shared" si="437"/>
        <v>0</v>
      </c>
    </row>
    <row r="227" spans="1:105" s="1" customFormat="1" ht="65.25" customHeight="1">
      <c r="A227" s="1374"/>
      <c r="B227" s="255"/>
      <c r="C227" s="60"/>
      <c r="D227" s="440" t="s">
        <v>496</v>
      </c>
      <c r="E227" s="704"/>
      <c r="F227" s="1071"/>
      <c r="G227" s="158" t="s">
        <v>544</v>
      </c>
      <c r="H227" s="60" t="s">
        <v>220</v>
      </c>
      <c r="I227" s="1398" t="s">
        <v>4758</v>
      </c>
      <c r="J227" s="60">
        <v>5</v>
      </c>
      <c r="K227" s="60">
        <v>0</v>
      </c>
      <c r="L227" s="60" t="s">
        <v>6190</v>
      </c>
      <c r="M227" s="885">
        <v>366.84480000000008</v>
      </c>
      <c r="N227" s="185"/>
      <c r="O227" s="159"/>
      <c r="P227" s="159"/>
      <c r="Q227" s="159"/>
      <c r="R227" s="159"/>
      <c r="S227" s="215"/>
      <c r="T227" s="159"/>
      <c r="U227" s="160"/>
      <c r="V227" s="160"/>
      <c r="W227" s="160"/>
      <c r="X227" s="160"/>
      <c r="Y227" s="160"/>
      <c r="Z227" s="160"/>
      <c r="AA227" s="160"/>
      <c r="AB227" s="605"/>
      <c r="AC227" s="605"/>
      <c r="AD227" s="837" t="s">
        <v>231</v>
      </c>
      <c r="AE227" s="161">
        <f>M227*N227+M227*O227+M227*P227+M227*Q227+M227*R227+M227*S227+M227*U227+M227*W227+M227*X227+M227*Y227+M227*Z227+M227*AA227+M227*V227+(M227*AB227*1.1)+(M227*AC227*1.1)+M227*T227</f>
        <v>0</v>
      </c>
      <c r="AF227" s="162" t="str">
        <f t="shared" si="446"/>
        <v>No</v>
      </c>
      <c r="AG227" s="246" t="str">
        <f t="shared" si="394"/>
        <v>No</v>
      </c>
      <c r="AH227" s="163" t="str">
        <f t="shared" si="447"/>
        <v>No</v>
      </c>
      <c r="AJ227" s="373">
        <v>5</v>
      </c>
      <c r="AK227" s="372">
        <f t="shared" si="445"/>
        <v>0</v>
      </c>
      <c r="AL227" s="60"/>
      <c r="AM227" s="60"/>
      <c r="AN227" s="634">
        <v>5.5</v>
      </c>
      <c r="AO227" s="596">
        <f t="shared" si="411"/>
        <v>0</v>
      </c>
      <c r="AP227" s="669"/>
      <c r="AQ227" s="271">
        <f t="shared" si="448"/>
        <v>0</v>
      </c>
      <c r="AR227" s="271">
        <f t="shared" si="449"/>
        <v>0</v>
      </c>
      <c r="AS227" s="271">
        <f t="shared" si="450"/>
        <v>0</v>
      </c>
      <c r="AT227" s="271">
        <f t="shared" si="451"/>
        <v>0</v>
      </c>
      <c r="AU227" s="271">
        <f t="shared" si="452"/>
        <v>0</v>
      </c>
      <c r="AV227" s="271">
        <f t="shared" si="453"/>
        <v>0</v>
      </c>
      <c r="AW227" s="271">
        <f t="shared" si="412"/>
        <v>0</v>
      </c>
      <c r="AX227" s="271">
        <f t="shared" si="454"/>
        <v>0</v>
      </c>
      <c r="AY227" s="271">
        <f t="shared" si="455"/>
        <v>0</v>
      </c>
      <c r="AZ227" s="271">
        <f t="shared" si="456"/>
        <v>0</v>
      </c>
      <c r="BA227" s="271">
        <f t="shared" si="457"/>
        <v>0</v>
      </c>
      <c r="BB227" s="271">
        <f t="shared" si="458"/>
        <v>0</v>
      </c>
      <c r="BC227" s="271">
        <f t="shared" si="459"/>
        <v>0</v>
      </c>
      <c r="BD227" s="271">
        <f t="shared" si="460"/>
        <v>0</v>
      </c>
      <c r="BE227" s="504">
        <f>AB227*J227</f>
        <v>0</v>
      </c>
      <c r="BF227" s="504">
        <f>AC227*J227</f>
        <v>0</v>
      </c>
      <c r="BG227" s="601"/>
      <c r="BH227" s="599">
        <v>5</v>
      </c>
      <c r="BI227" s="271"/>
      <c r="BJ227" s="498">
        <v>23</v>
      </c>
      <c r="BK227" s="60"/>
      <c r="BL227" s="498"/>
      <c r="BM227" s="60"/>
      <c r="BN227" s="498"/>
      <c r="BO227" s="60"/>
      <c r="BP227" s="498"/>
      <c r="BQ227" s="60"/>
      <c r="BR227" s="498"/>
      <c r="BS227" s="60"/>
      <c r="BT227" s="498"/>
      <c r="BU227" s="60"/>
      <c r="BV227" s="498"/>
      <c r="BW227" s="60"/>
      <c r="BX227" s="498"/>
      <c r="BY227" s="60"/>
      <c r="BZ227" s="271"/>
      <c r="CA227" s="1">
        <f t="shared" si="413"/>
        <v>0</v>
      </c>
      <c r="CB227" s="1">
        <f t="shared" si="414"/>
        <v>0</v>
      </c>
      <c r="CC227" s="1">
        <f t="shared" si="415"/>
        <v>0</v>
      </c>
      <c r="CD227" s="1">
        <f t="shared" si="416"/>
        <v>0</v>
      </c>
      <c r="CE227" s="950">
        <f t="shared" si="417"/>
        <v>0</v>
      </c>
      <c r="CF227" s="1">
        <f t="shared" si="418"/>
        <v>0</v>
      </c>
      <c r="CG227" s="1">
        <f t="shared" si="419"/>
        <v>0</v>
      </c>
      <c r="CH227" s="1">
        <f t="shared" si="420"/>
        <v>0</v>
      </c>
      <c r="CJ227" s="1">
        <f t="shared" si="421"/>
        <v>0</v>
      </c>
      <c r="CK227" s="1">
        <f t="shared" si="422"/>
        <v>0</v>
      </c>
      <c r="CM227" s="1">
        <f t="shared" si="423"/>
        <v>0</v>
      </c>
      <c r="CN227" s="1">
        <f t="shared" si="424"/>
        <v>0</v>
      </c>
      <c r="CO227" s="1">
        <f t="shared" si="425"/>
        <v>0</v>
      </c>
      <c r="CP227" s="1">
        <f t="shared" si="426"/>
        <v>0</v>
      </c>
      <c r="CQ227" s="1">
        <f t="shared" si="427"/>
        <v>0</v>
      </c>
      <c r="CR227" s="1">
        <f t="shared" si="428"/>
        <v>0</v>
      </c>
      <c r="CS227" s="1">
        <f t="shared" si="429"/>
        <v>0</v>
      </c>
      <c r="CT227" s="1">
        <f t="shared" si="430"/>
        <v>0</v>
      </c>
      <c r="CU227" s="1">
        <f t="shared" si="431"/>
        <v>0</v>
      </c>
      <c r="CV227" s="1">
        <f t="shared" si="432"/>
        <v>0</v>
      </c>
      <c r="CW227" s="1">
        <f t="shared" si="433"/>
        <v>0</v>
      </c>
      <c r="CX227" s="1">
        <f t="shared" si="434"/>
        <v>0</v>
      </c>
      <c r="CY227" s="1">
        <f t="shared" si="435"/>
        <v>0</v>
      </c>
      <c r="CZ227" s="1">
        <f t="shared" si="436"/>
        <v>0</v>
      </c>
      <c r="DA227" s="1">
        <f t="shared" si="437"/>
        <v>0</v>
      </c>
    </row>
    <row r="228" spans="1:105" s="1" customFormat="1" ht="65.25" customHeight="1">
      <c r="A228" s="1378"/>
      <c r="B228" s="247"/>
      <c r="C228" s="166"/>
      <c r="D228" s="439" t="s">
        <v>497</v>
      </c>
      <c r="E228" s="705" t="s">
        <v>88</v>
      </c>
      <c r="F228" s="1072" t="s">
        <v>6208</v>
      </c>
      <c r="G228" s="202" t="s">
        <v>544</v>
      </c>
      <c r="H228" s="166" t="s">
        <v>220</v>
      </c>
      <c r="I228" s="1399"/>
      <c r="J228" s="166">
        <v>5</v>
      </c>
      <c r="K228" s="166">
        <v>0</v>
      </c>
      <c r="L228" s="166" t="s">
        <v>6190</v>
      </c>
      <c r="M228" s="900">
        <v>481.48380000000009</v>
      </c>
      <c r="N228" s="203"/>
      <c r="O228" s="203"/>
      <c r="P228" s="203"/>
      <c r="Q228" s="203"/>
      <c r="R228" s="203"/>
      <c r="S228" s="217"/>
      <c r="T228" s="203"/>
      <c r="U228" s="204"/>
      <c r="V228" s="204"/>
      <c r="W228" s="204"/>
      <c r="X228" s="204"/>
      <c r="Y228" s="204"/>
      <c r="Z228" s="204"/>
      <c r="AA228" s="204"/>
      <c r="AB228" s="837" t="s">
        <v>231</v>
      </c>
      <c r="AC228" s="837" t="s">
        <v>231</v>
      </c>
      <c r="AD228" s="160"/>
      <c r="AE228" s="205">
        <f>M228*N228+M228*O228+M228*P228+M228*Q228+M228*R228+M228*S228+M228*U228+M228*W228+M228*X228+M228*Y228+M228*Z228+M228*AA228+M228*V228+M228*AD228+M228*T228</f>
        <v>0</v>
      </c>
      <c r="AF228" s="162" t="str">
        <f t="shared" si="446"/>
        <v>No</v>
      </c>
      <c r="AG228" s="758" t="str">
        <f t="shared" si="394"/>
        <v>No</v>
      </c>
      <c r="AH228" s="163" t="str">
        <f t="shared" si="447"/>
        <v>Yes</v>
      </c>
      <c r="AJ228" s="373">
        <v>5</v>
      </c>
      <c r="AK228" s="374">
        <f t="shared" ref="AK228" si="464">AJ228*N228+AJ228*O228+AJ228*P228+AJ228*Q228+AJ228*R228+AJ228*S228+AJ228*U228+AJ228*W228+AJ228*X228+AJ228*Y228+AJ228*Z228+AJ228*AA228+AJ228*V228+AJ228*AD228+AJ228*T228</f>
        <v>0</v>
      </c>
      <c r="AL228" s="60"/>
      <c r="AM228" s="60"/>
      <c r="AN228" s="634">
        <v>5.5</v>
      </c>
      <c r="AO228" s="596">
        <f t="shared" si="411"/>
        <v>0</v>
      </c>
      <c r="AP228" s="669"/>
      <c r="AQ228" s="271">
        <f t="shared" si="448"/>
        <v>0</v>
      </c>
      <c r="AR228" s="271">
        <f t="shared" si="449"/>
        <v>0</v>
      </c>
      <c r="AS228" s="271">
        <f t="shared" si="450"/>
        <v>0</v>
      </c>
      <c r="AT228" s="271">
        <f t="shared" si="451"/>
        <v>0</v>
      </c>
      <c r="AU228" s="271">
        <f t="shared" si="452"/>
        <v>0</v>
      </c>
      <c r="AV228" s="271">
        <f t="shared" si="453"/>
        <v>0</v>
      </c>
      <c r="AW228" s="271">
        <f t="shared" si="412"/>
        <v>0</v>
      </c>
      <c r="AX228" s="271">
        <f t="shared" si="454"/>
        <v>0</v>
      </c>
      <c r="AY228" s="271">
        <f t="shared" si="455"/>
        <v>0</v>
      </c>
      <c r="AZ228" s="271">
        <f t="shared" si="456"/>
        <v>0</v>
      </c>
      <c r="BA228" s="271">
        <f t="shared" si="457"/>
        <v>0</v>
      </c>
      <c r="BB228" s="271">
        <f t="shared" si="458"/>
        <v>0</v>
      </c>
      <c r="BC228" s="271">
        <f t="shared" si="459"/>
        <v>0</v>
      </c>
      <c r="BD228" s="271">
        <f t="shared" si="460"/>
        <v>0</v>
      </c>
      <c r="BE228" s="504"/>
      <c r="BF228" s="504"/>
      <c r="BG228" s="601">
        <f>AD228*J228</f>
        <v>0</v>
      </c>
      <c r="BH228" s="599">
        <v>5</v>
      </c>
      <c r="BI228" s="271"/>
      <c r="BJ228" s="499">
        <v>23</v>
      </c>
      <c r="BK228" s="166"/>
      <c r="BL228" s="499"/>
      <c r="BM228" s="166"/>
      <c r="BN228" s="499"/>
      <c r="BO228" s="166"/>
      <c r="BP228" s="499"/>
      <c r="BQ228" s="166"/>
      <c r="BR228" s="499"/>
      <c r="BS228" s="166"/>
      <c r="BT228" s="499"/>
      <c r="BU228" s="166"/>
      <c r="BV228" s="499"/>
      <c r="BW228" s="166"/>
      <c r="BX228" s="499"/>
      <c r="BY228" s="166"/>
      <c r="BZ228" s="271"/>
      <c r="CA228" s="1">
        <f t="shared" si="413"/>
        <v>0</v>
      </c>
      <c r="CB228" s="1">
        <f t="shared" si="414"/>
        <v>0</v>
      </c>
      <c r="CC228" s="1">
        <f t="shared" si="415"/>
        <v>0</v>
      </c>
      <c r="CD228" s="1">
        <f t="shared" si="416"/>
        <v>0</v>
      </c>
      <c r="CE228" s="950">
        <f t="shared" si="417"/>
        <v>0</v>
      </c>
      <c r="CF228" s="1">
        <f t="shared" si="418"/>
        <v>0</v>
      </c>
      <c r="CG228" s="1">
        <f t="shared" si="419"/>
        <v>0</v>
      </c>
      <c r="CH228" s="1">
        <f t="shared" si="420"/>
        <v>0</v>
      </c>
      <c r="CJ228" s="1">
        <f t="shared" si="421"/>
        <v>0</v>
      </c>
      <c r="CK228" s="1">
        <f t="shared" si="422"/>
        <v>0</v>
      </c>
      <c r="CM228" s="1">
        <f t="shared" si="423"/>
        <v>0</v>
      </c>
      <c r="CN228" s="1">
        <f t="shared" si="424"/>
        <v>0</v>
      </c>
      <c r="CO228" s="1">
        <f t="shared" si="425"/>
        <v>0</v>
      </c>
      <c r="CP228" s="1">
        <f t="shared" si="426"/>
        <v>0</v>
      </c>
      <c r="CQ228" s="1">
        <f t="shared" si="427"/>
        <v>0</v>
      </c>
      <c r="CR228" s="1">
        <f t="shared" si="428"/>
        <v>0</v>
      </c>
      <c r="CS228" s="1">
        <f t="shared" si="429"/>
        <v>0</v>
      </c>
      <c r="CT228" s="1">
        <f t="shared" si="430"/>
        <v>0</v>
      </c>
      <c r="CU228" s="1">
        <f t="shared" si="431"/>
        <v>0</v>
      </c>
      <c r="CV228" s="1">
        <f t="shared" si="432"/>
        <v>0</v>
      </c>
      <c r="CW228" s="1">
        <f t="shared" si="433"/>
        <v>0</v>
      </c>
      <c r="CX228" s="1">
        <f t="shared" si="434"/>
        <v>0</v>
      </c>
      <c r="CY228" s="1">
        <f t="shared" si="435"/>
        <v>0</v>
      </c>
      <c r="CZ228" s="1">
        <f t="shared" si="436"/>
        <v>0</v>
      </c>
      <c r="DA228" s="1">
        <f t="shared" si="437"/>
        <v>0</v>
      </c>
    </row>
    <row r="229" spans="1:105" s="1" customFormat="1" ht="65.25" customHeight="1">
      <c r="A229" s="1373" t="s">
        <v>5176</v>
      </c>
      <c r="B229" s="255"/>
      <c r="C229" s="60"/>
      <c r="D229" s="979" t="s">
        <v>498</v>
      </c>
      <c r="E229" s="980"/>
      <c r="F229" s="1070" t="s">
        <v>6208</v>
      </c>
      <c r="G229" s="981" t="s">
        <v>544</v>
      </c>
      <c r="H229" s="982" t="s">
        <v>612</v>
      </c>
      <c r="I229" s="981" t="s">
        <v>643</v>
      </c>
      <c r="J229" s="982">
        <v>1</v>
      </c>
      <c r="K229" s="982">
        <v>0</v>
      </c>
      <c r="L229" s="982" t="s">
        <v>6190</v>
      </c>
      <c r="M229" s="998">
        <v>410.40762000000001</v>
      </c>
      <c r="N229" s="984"/>
      <c r="O229" s="984"/>
      <c r="P229" s="984"/>
      <c r="Q229" s="984"/>
      <c r="R229" s="984"/>
      <c r="S229" s="999"/>
      <c r="T229" s="984"/>
      <c r="U229" s="985"/>
      <c r="V229" s="985"/>
      <c r="W229" s="985"/>
      <c r="X229" s="985"/>
      <c r="Y229" s="985"/>
      <c r="Z229" s="985"/>
      <c r="AA229" s="985"/>
      <c r="AB229" s="1003"/>
      <c r="AC229" s="1003"/>
      <c r="AD229" s="987" t="s">
        <v>231</v>
      </c>
      <c r="AE229" s="977">
        <f>M229*N229+M229*O229+M229*P229+M229*Q229+M229*R229+M229*S229+M229*U229+M229*W229+M229*X229+M229*Y229+M229*Z229+M229*AA229+M229*V229+(M229*AB229*1.1)+(M229*AC229*1.1)+M229*T229</f>
        <v>0</v>
      </c>
      <c r="AF229" s="988" t="str">
        <f t="shared" si="446"/>
        <v>No</v>
      </c>
      <c r="AG229" s="1017" t="str">
        <f t="shared" si="394"/>
        <v>No</v>
      </c>
      <c r="AH229" s="989" t="str">
        <f t="shared" si="447"/>
        <v>Yes</v>
      </c>
      <c r="AJ229" s="373">
        <v>2</v>
      </c>
      <c r="AK229" s="372">
        <f t="shared" si="445"/>
        <v>0</v>
      </c>
      <c r="AL229" s="60"/>
      <c r="AM229" s="60"/>
      <c r="AN229" s="634">
        <v>10</v>
      </c>
      <c r="AO229" s="596">
        <f t="shared" si="411"/>
        <v>0</v>
      </c>
      <c r="AP229" s="669"/>
      <c r="AQ229" s="271">
        <f t="shared" si="448"/>
        <v>0</v>
      </c>
      <c r="AR229" s="271">
        <f t="shared" si="449"/>
        <v>0</v>
      </c>
      <c r="AS229" s="271">
        <f t="shared" si="450"/>
        <v>0</v>
      </c>
      <c r="AT229" s="271">
        <f t="shared" si="451"/>
        <v>0</v>
      </c>
      <c r="AU229" s="271">
        <f t="shared" si="452"/>
        <v>0</v>
      </c>
      <c r="AV229" s="271">
        <f t="shared" si="453"/>
        <v>0</v>
      </c>
      <c r="AW229" s="271">
        <f t="shared" si="412"/>
        <v>0</v>
      </c>
      <c r="AX229" s="271">
        <f t="shared" si="454"/>
        <v>0</v>
      </c>
      <c r="AY229" s="271">
        <f t="shared" si="455"/>
        <v>0</v>
      </c>
      <c r="AZ229" s="271">
        <f t="shared" si="456"/>
        <v>0</v>
      </c>
      <c r="BA229" s="271">
        <f t="shared" si="457"/>
        <v>0</v>
      </c>
      <c r="BB229" s="271">
        <f t="shared" si="458"/>
        <v>0</v>
      </c>
      <c r="BC229" s="271">
        <f t="shared" si="459"/>
        <v>0</v>
      </c>
      <c r="BD229" s="271">
        <f t="shared" si="460"/>
        <v>0</v>
      </c>
      <c r="BE229" s="504">
        <f>AB229*J229</f>
        <v>0</v>
      </c>
      <c r="BF229" s="504">
        <f>AC229*J229</f>
        <v>0</v>
      </c>
      <c r="BG229" s="601"/>
      <c r="BH229" s="599">
        <v>2</v>
      </c>
      <c r="BI229" s="271"/>
      <c r="BJ229" s="497">
        <v>8</v>
      </c>
      <c r="BK229" s="192"/>
      <c r="BL229" s="497"/>
      <c r="BM229" s="192"/>
      <c r="BN229" s="497"/>
      <c r="BO229" s="192"/>
      <c r="BP229" s="497"/>
      <c r="BQ229" s="192"/>
      <c r="BR229" s="497"/>
      <c r="BS229" s="192"/>
      <c r="BT229" s="497"/>
      <c r="BU229" s="192"/>
      <c r="BV229" s="497"/>
      <c r="BW229" s="192"/>
      <c r="BX229" s="497"/>
      <c r="BY229" s="192"/>
      <c r="BZ229" s="271"/>
      <c r="CA229" s="1">
        <f t="shared" si="413"/>
        <v>0</v>
      </c>
      <c r="CB229" s="1">
        <f t="shared" si="414"/>
        <v>0</v>
      </c>
      <c r="CC229" s="1">
        <f t="shared" si="415"/>
        <v>0</v>
      </c>
      <c r="CD229" s="1">
        <f t="shared" si="416"/>
        <v>0</v>
      </c>
      <c r="CE229" s="950">
        <f t="shared" si="417"/>
        <v>0</v>
      </c>
      <c r="CF229" s="1">
        <f t="shared" si="418"/>
        <v>0</v>
      </c>
      <c r="CG229" s="1">
        <f t="shared" si="419"/>
        <v>0</v>
      </c>
      <c r="CH229" s="1">
        <f t="shared" si="420"/>
        <v>0</v>
      </c>
      <c r="CJ229" s="1">
        <f t="shared" si="421"/>
        <v>0</v>
      </c>
      <c r="CK229" s="1">
        <f t="shared" si="422"/>
        <v>0</v>
      </c>
      <c r="CM229" s="1">
        <f t="shared" si="423"/>
        <v>0</v>
      </c>
      <c r="CN229" s="1">
        <f t="shared" si="424"/>
        <v>0</v>
      </c>
      <c r="CO229" s="1">
        <f t="shared" si="425"/>
        <v>0</v>
      </c>
      <c r="CP229" s="1">
        <f t="shared" si="426"/>
        <v>0</v>
      </c>
      <c r="CQ229" s="1">
        <f t="shared" si="427"/>
        <v>0</v>
      </c>
      <c r="CR229" s="1">
        <f t="shared" si="428"/>
        <v>0</v>
      </c>
      <c r="CS229" s="1">
        <f t="shared" si="429"/>
        <v>0</v>
      </c>
      <c r="CT229" s="1">
        <f t="shared" si="430"/>
        <v>0</v>
      </c>
      <c r="CU229" s="1">
        <f t="shared" si="431"/>
        <v>0</v>
      </c>
      <c r="CV229" s="1">
        <f t="shared" si="432"/>
        <v>0</v>
      </c>
      <c r="CW229" s="1">
        <f t="shared" si="433"/>
        <v>0</v>
      </c>
      <c r="CX229" s="1">
        <f t="shared" si="434"/>
        <v>0</v>
      </c>
      <c r="CY229" s="1">
        <f t="shared" si="435"/>
        <v>0</v>
      </c>
      <c r="CZ229" s="1">
        <f t="shared" si="436"/>
        <v>0</v>
      </c>
      <c r="DA229" s="1">
        <f t="shared" si="437"/>
        <v>0</v>
      </c>
    </row>
    <row r="230" spans="1:105" s="1" customFormat="1" ht="65.25" customHeight="1">
      <c r="A230" s="1374"/>
      <c r="B230" s="255"/>
      <c r="C230" s="60"/>
      <c r="D230" s="968" t="s">
        <v>499</v>
      </c>
      <c r="E230" s="969" t="s">
        <v>88</v>
      </c>
      <c r="F230" s="1068" t="s">
        <v>6208</v>
      </c>
      <c r="G230" s="970" t="s">
        <v>544</v>
      </c>
      <c r="H230" s="971" t="s">
        <v>612</v>
      </c>
      <c r="I230" s="970" t="s">
        <v>643</v>
      </c>
      <c r="J230" s="971">
        <v>1</v>
      </c>
      <c r="K230" s="971">
        <v>0</v>
      </c>
      <c r="L230" s="971" t="s">
        <v>6190</v>
      </c>
      <c r="M230" s="1000">
        <v>481.48380000000009</v>
      </c>
      <c r="N230" s="973"/>
      <c r="O230" s="973"/>
      <c r="P230" s="973"/>
      <c r="Q230" s="973"/>
      <c r="R230" s="973"/>
      <c r="S230" s="1001"/>
      <c r="T230" s="973"/>
      <c r="U230" s="974"/>
      <c r="V230" s="974"/>
      <c r="W230" s="974"/>
      <c r="X230" s="974"/>
      <c r="Y230" s="974"/>
      <c r="Z230" s="974"/>
      <c r="AA230" s="974"/>
      <c r="AB230" s="976" t="s">
        <v>231</v>
      </c>
      <c r="AC230" s="976" t="s">
        <v>231</v>
      </c>
      <c r="AD230" s="974"/>
      <c r="AE230" s="977">
        <f>M230*N230+M230*O230+M230*P230+M230*Q230+M230*R230+M230*S230+M230*U230+M230*W230+M230*X230+M230*Y230+M230*Z230+M230*AA230+M230*V230+M230*AD230+M230*T230</f>
        <v>0</v>
      </c>
      <c r="AF230" s="978" t="str">
        <f t="shared" si="446"/>
        <v>No</v>
      </c>
      <c r="AG230" s="1017" t="str">
        <f t="shared" si="394"/>
        <v>No</v>
      </c>
      <c r="AH230" s="967" t="str">
        <f t="shared" si="447"/>
        <v>Yes</v>
      </c>
      <c r="AJ230" s="373">
        <v>2</v>
      </c>
      <c r="AK230" s="374">
        <f t="shared" ref="AK230" si="465">AJ230*N230+AJ230*O230+AJ230*P230+AJ230*Q230+AJ230*R230+AJ230*S230+AJ230*U230+AJ230*W230+AJ230*X230+AJ230*Y230+AJ230*Z230+AJ230*AA230+AJ230*V230+AJ230*AD230+AJ230*T230</f>
        <v>0</v>
      </c>
      <c r="AL230" s="60"/>
      <c r="AM230" s="60"/>
      <c r="AN230" s="634">
        <v>10</v>
      </c>
      <c r="AO230" s="596">
        <f t="shared" si="411"/>
        <v>0</v>
      </c>
      <c r="AP230" s="669"/>
      <c r="AQ230" s="271">
        <f t="shared" si="448"/>
        <v>0</v>
      </c>
      <c r="AR230" s="271">
        <f t="shared" si="449"/>
        <v>0</v>
      </c>
      <c r="AS230" s="271">
        <f t="shared" si="450"/>
        <v>0</v>
      </c>
      <c r="AT230" s="271">
        <f t="shared" si="451"/>
        <v>0</v>
      </c>
      <c r="AU230" s="271">
        <f t="shared" si="452"/>
        <v>0</v>
      </c>
      <c r="AV230" s="271">
        <f t="shared" si="453"/>
        <v>0</v>
      </c>
      <c r="AW230" s="271">
        <f t="shared" si="412"/>
        <v>0</v>
      </c>
      <c r="AX230" s="271">
        <f t="shared" si="454"/>
        <v>0</v>
      </c>
      <c r="AY230" s="271">
        <f t="shared" si="455"/>
        <v>0</v>
      </c>
      <c r="AZ230" s="271">
        <f t="shared" si="456"/>
        <v>0</v>
      </c>
      <c r="BA230" s="271">
        <f t="shared" si="457"/>
        <v>0</v>
      </c>
      <c r="BB230" s="271">
        <f t="shared" si="458"/>
        <v>0</v>
      </c>
      <c r="BC230" s="271">
        <f t="shared" si="459"/>
        <v>0</v>
      </c>
      <c r="BD230" s="271">
        <f t="shared" si="460"/>
        <v>0</v>
      </c>
      <c r="BE230" s="504"/>
      <c r="BF230" s="504"/>
      <c r="BG230" s="601">
        <f>AD230*J230</f>
        <v>0</v>
      </c>
      <c r="BH230" s="599">
        <v>2</v>
      </c>
      <c r="BI230" s="271"/>
      <c r="BJ230" s="498">
        <v>8</v>
      </c>
      <c r="BK230" s="151"/>
      <c r="BL230" s="498"/>
      <c r="BM230" s="151"/>
      <c r="BN230" s="498"/>
      <c r="BO230" s="151"/>
      <c r="BP230" s="498"/>
      <c r="BQ230" s="151"/>
      <c r="BR230" s="498"/>
      <c r="BS230" s="151"/>
      <c r="BT230" s="498"/>
      <c r="BU230" s="151"/>
      <c r="BV230" s="498"/>
      <c r="BW230" s="151"/>
      <c r="BX230" s="498"/>
      <c r="BY230" s="151"/>
      <c r="BZ230" s="271"/>
      <c r="CA230" s="1">
        <f t="shared" si="413"/>
        <v>0</v>
      </c>
      <c r="CB230" s="1">
        <f t="shared" si="414"/>
        <v>0</v>
      </c>
      <c r="CC230" s="1">
        <f t="shared" si="415"/>
        <v>0</v>
      </c>
      <c r="CD230" s="1">
        <f t="shared" si="416"/>
        <v>0</v>
      </c>
      <c r="CE230" s="950">
        <f t="shared" si="417"/>
        <v>0</v>
      </c>
      <c r="CF230" s="1">
        <f t="shared" si="418"/>
        <v>0</v>
      </c>
      <c r="CG230" s="1">
        <f t="shared" si="419"/>
        <v>0</v>
      </c>
      <c r="CH230" s="1">
        <f t="shared" si="420"/>
        <v>0</v>
      </c>
      <c r="CJ230" s="1">
        <f t="shared" si="421"/>
        <v>0</v>
      </c>
      <c r="CK230" s="1">
        <f t="shared" si="422"/>
        <v>0</v>
      </c>
      <c r="CM230" s="1">
        <f t="shared" si="423"/>
        <v>0</v>
      </c>
      <c r="CN230" s="1">
        <f t="shared" si="424"/>
        <v>0</v>
      </c>
      <c r="CO230" s="1">
        <f t="shared" si="425"/>
        <v>0</v>
      </c>
      <c r="CP230" s="1">
        <f t="shared" si="426"/>
        <v>0</v>
      </c>
      <c r="CQ230" s="1">
        <f t="shared" si="427"/>
        <v>0</v>
      </c>
      <c r="CR230" s="1">
        <f t="shared" si="428"/>
        <v>0</v>
      </c>
      <c r="CS230" s="1">
        <f t="shared" si="429"/>
        <v>0</v>
      </c>
      <c r="CT230" s="1">
        <f t="shared" si="430"/>
        <v>0</v>
      </c>
      <c r="CU230" s="1">
        <f t="shared" si="431"/>
        <v>0</v>
      </c>
      <c r="CV230" s="1">
        <f t="shared" si="432"/>
        <v>0</v>
      </c>
      <c r="CW230" s="1">
        <f t="shared" si="433"/>
        <v>0</v>
      </c>
      <c r="CX230" s="1">
        <f t="shared" si="434"/>
        <v>0</v>
      </c>
      <c r="CY230" s="1">
        <f t="shared" si="435"/>
        <v>0</v>
      </c>
      <c r="CZ230" s="1">
        <f t="shared" si="436"/>
        <v>0</v>
      </c>
      <c r="DA230" s="1">
        <f t="shared" si="437"/>
        <v>0</v>
      </c>
    </row>
    <row r="231" spans="1:105" s="1" customFormat="1" ht="65.25" customHeight="1">
      <c r="A231" s="1374"/>
      <c r="B231" s="255"/>
      <c r="C231" s="60"/>
      <c r="D231" s="440" t="s">
        <v>500</v>
      </c>
      <c r="E231" s="704"/>
      <c r="F231" s="1071"/>
      <c r="G231" s="158" t="s">
        <v>576</v>
      </c>
      <c r="H231" s="60" t="s">
        <v>214</v>
      </c>
      <c r="I231" s="158" t="s">
        <v>644</v>
      </c>
      <c r="J231" s="60">
        <v>1</v>
      </c>
      <c r="K231" s="60">
        <v>0</v>
      </c>
      <c r="L231" s="60" t="s">
        <v>6190</v>
      </c>
      <c r="M231" s="885">
        <v>189.15435000000002</v>
      </c>
      <c r="N231" s="159"/>
      <c r="O231" s="159"/>
      <c r="P231" s="159"/>
      <c r="Q231" s="159"/>
      <c r="R231" s="185"/>
      <c r="S231" s="215"/>
      <c r="T231" s="159"/>
      <c r="U231" s="160"/>
      <c r="V231" s="160"/>
      <c r="W231" s="160"/>
      <c r="X231" s="160"/>
      <c r="Y231" s="160"/>
      <c r="Z231" s="160"/>
      <c r="AA231" s="160"/>
      <c r="AB231" s="605"/>
      <c r="AC231" s="605"/>
      <c r="AD231" s="837" t="s">
        <v>231</v>
      </c>
      <c r="AE231" s="161">
        <f>M231*N231+M231*O231+M231*P231+M231*Q231+M231*R231+M231*S231+M231*U231+M231*W231+M231*X231+M231*Y231+M231*Z231+M231*AA231+M231*V231+(M231*AB231*1.1)+(M231*AC231*1.1)+M231*T231</f>
        <v>0</v>
      </c>
      <c r="AF231" s="162" t="str">
        <f t="shared" si="446"/>
        <v>No</v>
      </c>
      <c r="AG231" s="246" t="str">
        <f t="shared" si="394"/>
        <v>No</v>
      </c>
      <c r="AH231" s="163" t="str">
        <f t="shared" si="447"/>
        <v>No</v>
      </c>
      <c r="AJ231" s="373">
        <v>1</v>
      </c>
      <c r="AK231" s="372">
        <f t="shared" si="445"/>
        <v>0</v>
      </c>
      <c r="AL231" s="60"/>
      <c r="AM231" s="60"/>
      <c r="AN231" s="634">
        <v>5.5</v>
      </c>
      <c r="AO231" s="596">
        <f t="shared" si="411"/>
        <v>0</v>
      </c>
      <c r="AP231" s="669"/>
      <c r="AQ231" s="271">
        <f t="shared" si="448"/>
        <v>0</v>
      </c>
      <c r="AR231" s="271">
        <f t="shared" si="449"/>
        <v>0</v>
      </c>
      <c r="AS231" s="271">
        <f t="shared" si="450"/>
        <v>0</v>
      </c>
      <c r="AT231" s="271">
        <f t="shared" si="451"/>
        <v>0</v>
      </c>
      <c r="AU231" s="271">
        <f t="shared" si="452"/>
        <v>0</v>
      </c>
      <c r="AV231" s="271">
        <f t="shared" si="453"/>
        <v>0</v>
      </c>
      <c r="AW231" s="271">
        <f t="shared" si="412"/>
        <v>0</v>
      </c>
      <c r="AX231" s="271">
        <f t="shared" si="454"/>
        <v>0</v>
      </c>
      <c r="AY231" s="271">
        <f t="shared" si="455"/>
        <v>0</v>
      </c>
      <c r="AZ231" s="271">
        <f t="shared" si="456"/>
        <v>0</v>
      </c>
      <c r="BA231" s="271">
        <f t="shared" si="457"/>
        <v>0</v>
      </c>
      <c r="BB231" s="271">
        <f t="shared" si="458"/>
        <v>0</v>
      </c>
      <c r="BC231" s="271">
        <f t="shared" si="459"/>
        <v>0</v>
      </c>
      <c r="BD231" s="271">
        <f t="shared" si="460"/>
        <v>0</v>
      </c>
      <c r="BE231" s="504">
        <f>AB231*J231</f>
        <v>0</v>
      </c>
      <c r="BF231" s="504">
        <f>AC231*J231</f>
        <v>0</v>
      </c>
      <c r="BG231" s="601"/>
      <c r="BH231" s="599">
        <v>1</v>
      </c>
      <c r="BI231" s="271"/>
      <c r="BJ231" s="498">
        <v>7</v>
      </c>
      <c r="BK231" s="60"/>
      <c r="BL231" s="498"/>
      <c r="BM231" s="60"/>
      <c r="BN231" s="498"/>
      <c r="BO231" s="60"/>
      <c r="BP231" s="498"/>
      <c r="BQ231" s="60"/>
      <c r="BR231" s="498"/>
      <c r="BS231" s="60"/>
      <c r="BT231" s="498"/>
      <c r="BU231" s="60"/>
      <c r="BV231" s="498"/>
      <c r="BW231" s="60"/>
      <c r="BX231" s="498"/>
      <c r="BY231" s="60"/>
      <c r="BZ231" s="271"/>
      <c r="CA231" s="1">
        <f t="shared" si="413"/>
        <v>0</v>
      </c>
      <c r="CB231" s="1">
        <f t="shared" si="414"/>
        <v>0</v>
      </c>
      <c r="CC231" s="1">
        <f t="shared" si="415"/>
        <v>0</v>
      </c>
      <c r="CD231" s="1">
        <f t="shared" si="416"/>
        <v>0</v>
      </c>
      <c r="CE231" s="950">
        <f t="shared" si="417"/>
        <v>0</v>
      </c>
      <c r="CF231" s="1">
        <f t="shared" si="418"/>
        <v>0</v>
      </c>
      <c r="CG231" s="1">
        <f t="shared" si="419"/>
        <v>0</v>
      </c>
      <c r="CH231" s="1">
        <f t="shared" si="420"/>
        <v>0</v>
      </c>
      <c r="CJ231" s="1">
        <f t="shared" si="421"/>
        <v>0</v>
      </c>
      <c r="CK231" s="1">
        <f t="shared" si="422"/>
        <v>0</v>
      </c>
      <c r="CM231" s="1">
        <f t="shared" si="423"/>
        <v>0</v>
      </c>
      <c r="CN231" s="1">
        <f t="shared" si="424"/>
        <v>0</v>
      </c>
      <c r="CO231" s="1">
        <f t="shared" si="425"/>
        <v>0</v>
      </c>
      <c r="CP231" s="1">
        <f t="shared" si="426"/>
        <v>0</v>
      </c>
      <c r="CQ231" s="1">
        <f t="shared" si="427"/>
        <v>0</v>
      </c>
      <c r="CR231" s="1">
        <f t="shared" si="428"/>
        <v>0</v>
      </c>
      <c r="CS231" s="1">
        <f t="shared" si="429"/>
        <v>0</v>
      </c>
      <c r="CT231" s="1">
        <f t="shared" si="430"/>
        <v>0</v>
      </c>
      <c r="CU231" s="1">
        <f t="shared" si="431"/>
        <v>0</v>
      </c>
      <c r="CV231" s="1">
        <f t="shared" si="432"/>
        <v>0</v>
      </c>
      <c r="CW231" s="1">
        <f t="shared" si="433"/>
        <v>0</v>
      </c>
      <c r="CX231" s="1">
        <f t="shared" si="434"/>
        <v>0</v>
      </c>
      <c r="CY231" s="1">
        <f t="shared" si="435"/>
        <v>0</v>
      </c>
      <c r="CZ231" s="1">
        <f t="shared" si="436"/>
        <v>0</v>
      </c>
      <c r="DA231" s="1">
        <f t="shared" si="437"/>
        <v>0</v>
      </c>
    </row>
    <row r="232" spans="1:105" s="1" customFormat="1" ht="65.25" customHeight="1">
      <c r="A232" s="1374"/>
      <c r="B232" s="255"/>
      <c r="C232" s="60"/>
      <c r="D232" s="440" t="s">
        <v>501</v>
      </c>
      <c r="E232" s="704" t="s">
        <v>88</v>
      </c>
      <c r="F232" s="1071" t="s">
        <v>6208</v>
      </c>
      <c r="G232" s="158" t="s">
        <v>576</v>
      </c>
      <c r="H232" s="60" t="s">
        <v>214</v>
      </c>
      <c r="I232" s="158" t="s">
        <v>644</v>
      </c>
      <c r="J232" s="60">
        <v>1</v>
      </c>
      <c r="K232" s="60">
        <v>0</v>
      </c>
      <c r="L232" s="60" t="s">
        <v>6190</v>
      </c>
      <c r="M232" s="885">
        <v>217.81410000000002</v>
      </c>
      <c r="N232" s="159"/>
      <c r="O232" s="159"/>
      <c r="P232" s="159"/>
      <c r="Q232" s="159"/>
      <c r="R232" s="159"/>
      <c r="S232" s="215"/>
      <c r="T232" s="159"/>
      <c r="U232" s="160"/>
      <c r="V232" s="160"/>
      <c r="W232" s="160"/>
      <c r="X232" s="160"/>
      <c r="Y232" s="160"/>
      <c r="Z232" s="160"/>
      <c r="AA232" s="160"/>
      <c r="AB232" s="837" t="s">
        <v>231</v>
      </c>
      <c r="AC232" s="837" t="s">
        <v>231</v>
      </c>
      <c r="AD232" s="160"/>
      <c r="AE232" s="161">
        <f>M232*N232+M232*O232+M232*P232+M232*Q232+M232*R232+M232*S232+M232*U232+M232*W232+M232*X232+M232*Y232+M232*Z232+M232*AA232+M232*V232+M232*AD232+M232*T232</f>
        <v>0</v>
      </c>
      <c r="AF232" s="162" t="str">
        <f t="shared" si="446"/>
        <v>No</v>
      </c>
      <c r="AG232" s="246" t="str">
        <f t="shared" si="394"/>
        <v>No</v>
      </c>
      <c r="AH232" s="163" t="str">
        <f t="shared" si="447"/>
        <v>Yes</v>
      </c>
      <c r="AJ232" s="373">
        <v>1</v>
      </c>
      <c r="AK232" s="374">
        <f t="shared" ref="AK232" si="466">AJ232*N232+AJ232*O232+AJ232*P232+AJ232*Q232+AJ232*R232+AJ232*S232+AJ232*U232+AJ232*W232+AJ232*X232+AJ232*Y232+AJ232*Z232+AJ232*AA232+AJ232*V232+AJ232*AD232+AJ232*T232</f>
        <v>0</v>
      </c>
      <c r="AL232" s="60"/>
      <c r="AM232" s="60"/>
      <c r="AN232" s="634">
        <v>5.5</v>
      </c>
      <c r="AO232" s="596">
        <f t="shared" si="411"/>
        <v>0</v>
      </c>
      <c r="AP232" s="669"/>
      <c r="AQ232" s="271">
        <f t="shared" si="448"/>
        <v>0</v>
      </c>
      <c r="AR232" s="271">
        <f t="shared" si="449"/>
        <v>0</v>
      </c>
      <c r="AS232" s="271">
        <f t="shared" si="450"/>
        <v>0</v>
      </c>
      <c r="AT232" s="271">
        <f t="shared" si="451"/>
        <v>0</v>
      </c>
      <c r="AU232" s="271">
        <f t="shared" si="452"/>
        <v>0</v>
      </c>
      <c r="AV232" s="271">
        <f t="shared" si="453"/>
        <v>0</v>
      </c>
      <c r="AW232" s="271">
        <f t="shared" si="412"/>
        <v>0</v>
      </c>
      <c r="AX232" s="271">
        <f t="shared" si="454"/>
        <v>0</v>
      </c>
      <c r="AY232" s="271">
        <f t="shared" si="455"/>
        <v>0</v>
      </c>
      <c r="AZ232" s="271">
        <f t="shared" si="456"/>
        <v>0</v>
      </c>
      <c r="BA232" s="271">
        <f t="shared" si="457"/>
        <v>0</v>
      </c>
      <c r="BB232" s="271">
        <f t="shared" si="458"/>
        <v>0</v>
      </c>
      <c r="BC232" s="271">
        <f t="shared" si="459"/>
        <v>0</v>
      </c>
      <c r="BD232" s="271">
        <f t="shared" si="460"/>
        <v>0</v>
      </c>
      <c r="BE232" s="504"/>
      <c r="BF232" s="504"/>
      <c r="BG232" s="601">
        <f>AD232*J232</f>
        <v>0</v>
      </c>
      <c r="BH232" s="599">
        <v>1</v>
      </c>
      <c r="BI232" s="271"/>
      <c r="BJ232" s="498">
        <v>7</v>
      </c>
      <c r="BK232" s="60"/>
      <c r="BL232" s="498"/>
      <c r="BM232" s="60"/>
      <c r="BN232" s="498"/>
      <c r="BO232" s="60"/>
      <c r="BP232" s="498"/>
      <c r="BQ232" s="60"/>
      <c r="BR232" s="498"/>
      <c r="BS232" s="60"/>
      <c r="BT232" s="498"/>
      <c r="BU232" s="60"/>
      <c r="BV232" s="498"/>
      <c r="BW232" s="60"/>
      <c r="BX232" s="498"/>
      <c r="BY232" s="60"/>
      <c r="BZ232" s="271"/>
      <c r="CA232" s="1">
        <f t="shared" si="413"/>
        <v>0</v>
      </c>
      <c r="CB232" s="1">
        <f t="shared" si="414"/>
        <v>0</v>
      </c>
      <c r="CC232" s="1">
        <f t="shared" si="415"/>
        <v>0</v>
      </c>
      <c r="CD232" s="1">
        <f t="shared" si="416"/>
        <v>0</v>
      </c>
      <c r="CE232" s="950">
        <f t="shared" si="417"/>
        <v>0</v>
      </c>
      <c r="CF232" s="1">
        <f t="shared" si="418"/>
        <v>0</v>
      </c>
      <c r="CG232" s="1">
        <f t="shared" si="419"/>
        <v>0</v>
      </c>
      <c r="CH232" s="1">
        <f t="shared" si="420"/>
        <v>0</v>
      </c>
      <c r="CJ232" s="1">
        <f t="shared" si="421"/>
        <v>0</v>
      </c>
      <c r="CK232" s="1">
        <f t="shared" si="422"/>
        <v>0</v>
      </c>
      <c r="CM232" s="1">
        <f t="shared" si="423"/>
        <v>0</v>
      </c>
      <c r="CN232" s="1">
        <f t="shared" si="424"/>
        <v>0</v>
      </c>
      <c r="CO232" s="1">
        <f t="shared" si="425"/>
        <v>0</v>
      </c>
      <c r="CP232" s="1">
        <f t="shared" si="426"/>
        <v>0</v>
      </c>
      <c r="CQ232" s="1">
        <f t="shared" si="427"/>
        <v>0</v>
      </c>
      <c r="CR232" s="1">
        <f t="shared" si="428"/>
        <v>0</v>
      </c>
      <c r="CS232" s="1">
        <f t="shared" si="429"/>
        <v>0</v>
      </c>
      <c r="CT232" s="1">
        <f t="shared" si="430"/>
        <v>0</v>
      </c>
      <c r="CU232" s="1">
        <f t="shared" si="431"/>
        <v>0</v>
      </c>
      <c r="CV232" s="1">
        <f t="shared" si="432"/>
        <v>0</v>
      </c>
      <c r="CW232" s="1">
        <f t="shared" si="433"/>
        <v>0</v>
      </c>
      <c r="CX232" s="1">
        <f t="shared" si="434"/>
        <v>0</v>
      </c>
      <c r="CY232" s="1">
        <f t="shared" si="435"/>
        <v>0</v>
      </c>
      <c r="CZ232" s="1">
        <f t="shared" si="436"/>
        <v>0</v>
      </c>
      <c r="DA232" s="1">
        <f t="shared" si="437"/>
        <v>0</v>
      </c>
    </row>
    <row r="233" spans="1:105" s="1" customFormat="1" ht="65.25" customHeight="1">
      <c r="A233" s="1374"/>
      <c r="B233" s="255"/>
      <c r="C233" s="158"/>
      <c r="D233" s="968" t="s">
        <v>502</v>
      </c>
      <c r="E233" s="969"/>
      <c r="F233" s="1068"/>
      <c r="G233" s="970" t="s">
        <v>576</v>
      </c>
      <c r="H233" s="971" t="s">
        <v>220</v>
      </c>
      <c r="I233" s="970" t="s">
        <v>645</v>
      </c>
      <c r="J233" s="971">
        <v>1</v>
      </c>
      <c r="K233" s="971">
        <v>0</v>
      </c>
      <c r="L233" s="971" t="s">
        <v>6190</v>
      </c>
      <c r="M233" s="972">
        <v>85.979250000000008</v>
      </c>
      <c r="N233" s="973"/>
      <c r="O233" s="973"/>
      <c r="P233" s="973"/>
      <c r="Q233" s="973"/>
      <c r="R233" s="973"/>
      <c r="S233" s="1001"/>
      <c r="T233" s="973"/>
      <c r="U233" s="974"/>
      <c r="V233" s="974"/>
      <c r="W233" s="974"/>
      <c r="X233" s="974"/>
      <c r="Y233" s="974"/>
      <c r="Z233" s="974"/>
      <c r="AA233" s="974"/>
      <c r="AB233" s="997"/>
      <c r="AC233" s="997"/>
      <c r="AD233" s="976" t="s">
        <v>231</v>
      </c>
      <c r="AE233" s="977">
        <f>M233*N233+M233*O233+M233*P233+M233*Q233+M233*R233+M233*S233+M233*U233+M233*W233+M233*X233+M233*Y233+M233*Z233+M233*AA233+M233*V233+(M233*AB233*1.1)+(M233*AC233*1.1)+M233*T233</f>
        <v>0</v>
      </c>
      <c r="AF233" s="978" t="str">
        <f t="shared" si="446"/>
        <v>No</v>
      </c>
      <c r="AG233" s="1017" t="str">
        <f t="shared" si="394"/>
        <v>No</v>
      </c>
      <c r="AH233" s="967" t="str">
        <f t="shared" si="447"/>
        <v>No</v>
      </c>
      <c r="AJ233" s="373">
        <v>1</v>
      </c>
      <c r="AK233" s="372">
        <f t="shared" si="445"/>
        <v>0</v>
      </c>
      <c r="AL233" s="60"/>
      <c r="AM233" s="60"/>
      <c r="AN233" s="634">
        <v>2</v>
      </c>
      <c r="AO233" s="596">
        <f t="shared" si="411"/>
        <v>0</v>
      </c>
      <c r="AP233" s="669"/>
      <c r="AQ233" s="271">
        <f t="shared" si="448"/>
        <v>0</v>
      </c>
      <c r="AR233" s="271">
        <f t="shared" si="449"/>
        <v>0</v>
      </c>
      <c r="AS233" s="271">
        <f t="shared" si="450"/>
        <v>0</v>
      </c>
      <c r="AT233" s="271">
        <f t="shared" si="451"/>
        <v>0</v>
      </c>
      <c r="AU233" s="271">
        <f t="shared" si="452"/>
        <v>0</v>
      </c>
      <c r="AV233" s="271">
        <f t="shared" si="453"/>
        <v>0</v>
      </c>
      <c r="AW233" s="271">
        <f t="shared" si="412"/>
        <v>0</v>
      </c>
      <c r="AX233" s="271">
        <f t="shared" si="454"/>
        <v>0</v>
      </c>
      <c r="AY233" s="271">
        <f t="shared" si="455"/>
        <v>0</v>
      </c>
      <c r="AZ233" s="271">
        <f t="shared" si="456"/>
        <v>0</v>
      </c>
      <c r="BA233" s="271">
        <f t="shared" si="457"/>
        <v>0</v>
      </c>
      <c r="BB233" s="271">
        <f t="shared" si="458"/>
        <v>0</v>
      </c>
      <c r="BC233" s="271">
        <f t="shared" si="459"/>
        <v>0</v>
      </c>
      <c r="BD233" s="271">
        <f t="shared" si="460"/>
        <v>0</v>
      </c>
      <c r="BE233" s="504">
        <f>AB233*J233</f>
        <v>0</v>
      </c>
      <c r="BF233" s="504">
        <f>AC233*J233</f>
        <v>0</v>
      </c>
      <c r="BG233" s="601"/>
      <c r="BH233" s="599">
        <v>1</v>
      </c>
      <c r="BI233" s="271"/>
      <c r="BJ233" s="498">
        <v>5</v>
      </c>
      <c r="BK233" s="151"/>
      <c r="BL233" s="498"/>
      <c r="BM233" s="151"/>
      <c r="BN233" s="498"/>
      <c r="BO233" s="151"/>
      <c r="BP233" s="498"/>
      <c r="BQ233" s="151"/>
      <c r="BR233" s="498"/>
      <c r="BS233" s="151"/>
      <c r="BT233" s="498"/>
      <c r="BU233" s="151"/>
      <c r="BV233" s="498"/>
      <c r="BW233" s="151"/>
      <c r="BX233" s="498"/>
      <c r="BY233" s="151"/>
      <c r="BZ233" s="271"/>
      <c r="CA233" s="1">
        <f t="shared" si="413"/>
        <v>0</v>
      </c>
      <c r="CB233" s="1">
        <f t="shared" si="414"/>
        <v>0</v>
      </c>
      <c r="CC233" s="1">
        <f t="shared" si="415"/>
        <v>0</v>
      </c>
      <c r="CD233" s="1">
        <f t="shared" si="416"/>
        <v>0</v>
      </c>
      <c r="CE233" s="950">
        <f t="shared" si="417"/>
        <v>0</v>
      </c>
      <c r="CF233" s="1">
        <f t="shared" si="418"/>
        <v>0</v>
      </c>
      <c r="CG233" s="1">
        <f t="shared" si="419"/>
        <v>0</v>
      </c>
      <c r="CH233" s="1">
        <f t="shared" si="420"/>
        <v>0</v>
      </c>
      <c r="CJ233" s="1">
        <f t="shared" si="421"/>
        <v>0</v>
      </c>
      <c r="CK233" s="1">
        <f t="shared" si="422"/>
        <v>0</v>
      </c>
      <c r="CM233" s="1">
        <f t="shared" si="423"/>
        <v>0</v>
      </c>
      <c r="CN233" s="1">
        <f t="shared" si="424"/>
        <v>0</v>
      </c>
      <c r="CO233" s="1">
        <f t="shared" si="425"/>
        <v>0</v>
      </c>
      <c r="CP233" s="1">
        <f t="shared" si="426"/>
        <v>0</v>
      </c>
      <c r="CQ233" s="1">
        <f t="shared" si="427"/>
        <v>0</v>
      </c>
      <c r="CR233" s="1">
        <f t="shared" si="428"/>
        <v>0</v>
      </c>
      <c r="CS233" s="1">
        <f t="shared" si="429"/>
        <v>0</v>
      </c>
      <c r="CT233" s="1">
        <f t="shared" si="430"/>
        <v>0</v>
      </c>
      <c r="CU233" s="1">
        <f t="shared" si="431"/>
        <v>0</v>
      </c>
      <c r="CV233" s="1">
        <f t="shared" si="432"/>
        <v>0</v>
      </c>
      <c r="CW233" s="1">
        <f t="shared" si="433"/>
        <v>0</v>
      </c>
      <c r="CX233" s="1">
        <f t="shared" si="434"/>
        <v>0</v>
      </c>
      <c r="CY233" s="1">
        <f t="shared" si="435"/>
        <v>0</v>
      </c>
      <c r="CZ233" s="1">
        <f t="shared" si="436"/>
        <v>0</v>
      </c>
      <c r="DA233" s="1">
        <f t="shared" si="437"/>
        <v>0</v>
      </c>
    </row>
    <row r="234" spans="1:105" s="1" customFormat="1" ht="65.25" customHeight="1">
      <c r="A234" s="1374"/>
      <c r="B234" s="255"/>
      <c r="C234" s="158"/>
      <c r="D234" s="968" t="s">
        <v>503</v>
      </c>
      <c r="E234" s="969" t="s">
        <v>88</v>
      </c>
      <c r="F234" s="1068" t="s">
        <v>6208</v>
      </c>
      <c r="G234" s="970" t="s">
        <v>576</v>
      </c>
      <c r="H234" s="971" t="s">
        <v>220</v>
      </c>
      <c r="I234" s="970" t="s">
        <v>645</v>
      </c>
      <c r="J234" s="971">
        <v>1</v>
      </c>
      <c r="K234" s="971">
        <v>0</v>
      </c>
      <c r="L234" s="971" t="s">
        <v>6190</v>
      </c>
      <c r="M234" s="1000">
        <v>108.90705000000001</v>
      </c>
      <c r="N234" s="973"/>
      <c r="O234" s="973"/>
      <c r="P234" s="973"/>
      <c r="Q234" s="973"/>
      <c r="R234" s="973"/>
      <c r="S234" s="1001"/>
      <c r="T234" s="973"/>
      <c r="U234" s="974"/>
      <c r="V234" s="974"/>
      <c r="W234" s="974"/>
      <c r="X234" s="974"/>
      <c r="Y234" s="974"/>
      <c r="Z234" s="974"/>
      <c r="AA234" s="974"/>
      <c r="AB234" s="976" t="s">
        <v>231</v>
      </c>
      <c r="AC234" s="976" t="s">
        <v>231</v>
      </c>
      <c r="AD234" s="974"/>
      <c r="AE234" s="977">
        <f>M234*N234+M234*O234+M234*P234+M234*Q234+M234*R234+M234*S234+M234*U234+M234*W234+M234*X234+M234*Y234+M234*Z234+M234*AA234+M234*V234+M234*AD234+M234*T234</f>
        <v>0</v>
      </c>
      <c r="AF234" s="978" t="str">
        <f t="shared" si="446"/>
        <v>No</v>
      </c>
      <c r="AG234" s="1017" t="str">
        <f t="shared" si="394"/>
        <v>No</v>
      </c>
      <c r="AH234" s="967" t="str">
        <f t="shared" si="447"/>
        <v>Yes</v>
      </c>
      <c r="AJ234" s="373">
        <v>1</v>
      </c>
      <c r="AK234" s="374">
        <f t="shared" ref="AK234" si="467">AJ234*N234+AJ234*O234+AJ234*P234+AJ234*Q234+AJ234*R234+AJ234*S234+AJ234*U234+AJ234*W234+AJ234*X234+AJ234*Y234+AJ234*Z234+AJ234*AA234+AJ234*V234+AJ234*AD234+AJ234*T234</f>
        <v>0</v>
      </c>
      <c r="AL234" s="60"/>
      <c r="AM234" s="60"/>
      <c r="AN234" s="634">
        <v>2</v>
      </c>
      <c r="AO234" s="596">
        <f t="shared" ref="AO234:AO236" si="468">SUM(N234:AD234)*AN234</f>
        <v>0</v>
      </c>
      <c r="AP234" s="669"/>
      <c r="AQ234" s="271">
        <f t="shared" si="448"/>
        <v>0</v>
      </c>
      <c r="AR234" s="271">
        <f t="shared" si="449"/>
        <v>0</v>
      </c>
      <c r="AS234" s="271">
        <f t="shared" si="450"/>
        <v>0</v>
      </c>
      <c r="AT234" s="271">
        <f t="shared" si="451"/>
        <v>0</v>
      </c>
      <c r="AU234" s="271">
        <f t="shared" si="452"/>
        <v>0</v>
      </c>
      <c r="AV234" s="271">
        <f t="shared" si="453"/>
        <v>0</v>
      </c>
      <c r="AW234" s="271">
        <f t="shared" si="412"/>
        <v>0</v>
      </c>
      <c r="AX234" s="271">
        <f t="shared" si="454"/>
        <v>0</v>
      </c>
      <c r="AY234" s="271">
        <f t="shared" si="455"/>
        <v>0</v>
      </c>
      <c r="AZ234" s="271">
        <f t="shared" si="456"/>
        <v>0</v>
      </c>
      <c r="BA234" s="271">
        <f t="shared" si="457"/>
        <v>0</v>
      </c>
      <c r="BB234" s="271">
        <f t="shared" si="458"/>
        <v>0</v>
      </c>
      <c r="BC234" s="271">
        <f t="shared" si="459"/>
        <v>0</v>
      </c>
      <c r="BD234" s="271">
        <f t="shared" si="460"/>
        <v>0</v>
      </c>
      <c r="BE234" s="504"/>
      <c r="BF234" s="504"/>
      <c r="BG234" s="601">
        <f>AD234*J234</f>
        <v>0</v>
      </c>
      <c r="BH234" s="599">
        <v>1</v>
      </c>
      <c r="BI234" s="271"/>
      <c r="BJ234" s="498">
        <v>5</v>
      </c>
      <c r="BK234" s="151"/>
      <c r="BL234" s="498"/>
      <c r="BM234" s="151"/>
      <c r="BN234" s="498"/>
      <c r="BO234" s="151"/>
      <c r="BP234" s="498"/>
      <c r="BQ234" s="151"/>
      <c r="BR234" s="498"/>
      <c r="BS234" s="151"/>
      <c r="BT234" s="498"/>
      <c r="BU234" s="151"/>
      <c r="BV234" s="498"/>
      <c r="BW234" s="151"/>
      <c r="BX234" s="498"/>
      <c r="BY234" s="151"/>
      <c r="BZ234" s="271"/>
      <c r="CA234" s="1">
        <f t="shared" si="413"/>
        <v>0</v>
      </c>
      <c r="CB234" s="1">
        <f t="shared" si="414"/>
        <v>0</v>
      </c>
      <c r="CC234" s="1">
        <f t="shared" si="415"/>
        <v>0</v>
      </c>
      <c r="CD234" s="1">
        <f t="shared" si="416"/>
        <v>0</v>
      </c>
      <c r="CE234" s="950">
        <f t="shared" si="417"/>
        <v>0</v>
      </c>
      <c r="CF234" s="1">
        <f t="shared" si="418"/>
        <v>0</v>
      </c>
      <c r="CG234" s="1">
        <f t="shared" si="419"/>
        <v>0</v>
      </c>
      <c r="CH234" s="1">
        <f t="shared" si="420"/>
        <v>0</v>
      </c>
      <c r="CJ234" s="1">
        <f t="shared" si="421"/>
        <v>0</v>
      </c>
      <c r="CK234" s="1">
        <f t="shared" si="422"/>
        <v>0</v>
      </c>
      <c r="CM234" s="1">
        <f t="shared" si="423"/>
        <v>0</v>
      </c>
      <c r="CN234" s="1">
        <f t="shared" si="424"/>
        <v>0</v>
      </c>
      <c r="CO234" s="1">
        <f t="shared" si="425"/>
        <v>0</v>
      </c>
      <c r="CP234" s="1">
        <f t="shared" si="426"/>
        <v>0</v>
      </c>
      <c r="CQ234" s="1">
        <f t="shared" si="427"/>
        <v>0</v>
      </c>
      <c r="CR234" s="1">
        <f t="shared" si="428"/>
        <v>0</v>
      </c>
      <c r="CS234" s="1">
        <f t="shared" si="429"/>
        <v>0</v>
      </c>
      <c r="CT234" s="1">
        <f t="shared" si="430"/>
        <v>0</v>
      </c>
      <c r="CU234" s="1">
        <f t="shared" si="431"/>
        <v>0</v>
      </c>
      <c r="CV234" s="1">
        <f t="shared" si="432"/>
        <v>0</v>
      </c>
      <c r="CW234" s="1">
        <f t="shared" si="433"/>
        <v>0</v>
      </c>
      <c r="CX234" s="1">
        <f t="shared" si="434"/>
        <v>0</v>
      </c>
      <c r="CY234" s="1">
        <f t="shared" si="435"/>
        <v>0</v>
      </c>
      <c r="CZ234" s="1">
        <f t="shared" si="436"/>
        <v>0</v>
      </c>
      <c r="DA234" s="1">
        <f t="shared" si="437"/>
        <v>0</v>
      </c>
    </row>
    <row r="235" spans="1:105" s="1" customFormat="1" ht="65.25" customHeight="1">
      <c r="A235" s="1374"/>
      <c r="B235" s="255"/>
      <c r="C235" s="158"/>
      <c r="D235" s="440" t="s">
        <v>504</v>
      </c>
      <c r="E235" s="704"/>
      <c r="F235" s="704"/>
      <c r="G235" s="158" t="s">
        <v>576</v>
      </c>
      <c r="H235" s="60" t="s">
        <v>220</v>
      </c>
      <c r="I235" s="158" t="s">
        <v>646</v>
      </c>
      <c r="J235" s="60">
        <v>1</v>
      </c>
      <c r="K235" s="60">
        <v>0</v>
      </c>
      <c r="L235" s="60" t="s">
        <v>6190</v>
      </c>
      <c r="M235" s="908">
        <v>79.100909999999999</v>
      </c>
      <c r="N235" s="159"/>
      <c r="O235" s="159"/>
      <c r="P235" s="185"/>
      <c r="Q235" s="159"/>
      <c r="R235" s="159"/>
      <c r="S235" s="215"/>
      <c r="T235" s="159"/>
      <c r="U235" s="160"/>
      <c r="V235" s="160"/>
      <c r="W235" s="186"/>
      <c r="X235" s="160"/>
      <c r="Y235" s="160"/>
      <c r="Z235" s="160"/>
      <c r="AA235" s="160"/>
      <c r="AB235" s="605"/>
      <c r="AC235" s="605"/>
      <c r="AD235" s="837" t="s">
        <v>231</v>
      </c>
      <c r="AE235" s="161">
        <f>M235*N235+M235*O235+M235*P235+M235*Q235+M235*R235+M235*S235+M235*U235+M235*W235+M235*X235+M235*Y235+M235*Z235+M235*AA235+M235*V235+(M235*AB235*1.1)+(M235*AC235*1.1)+M235*T235</f>
        <v>0</v>
      </c>
      <c r="AF235" s="162" t="str">
        <f t="shared" si="446"/>
        <v>No</v>
      </c>
      <c r="AG235" s="246" t="str">
        <f t="shared" si="394"/>
        <v>No</v>
      </c>
      <c r="AH235" s="163" t="str">
        <f t="shared" si="447"/>
        <v>No</v>
      </c>
      <c r="AJ235" s="373">
        <v>1</v>
      </c>
      <c r="AK235" s="372">
        <f t="shared" si="445"/>
        <v>0</v>
      </c>
      <c r="AL235" s="60"/>
      <c r="AM235" s="60"/>
      <c r="AN235" s="634">
        <v>1</v>
      </c>
      <c r="AO235" s="596">
        <f t="shared" si="468"/>
        <v>0</v>
      </c>
      <c r="AP235" s="669"/>
      <c r="AQ235" s="271">
        <f t="shared" si="448"/>
        <v>0</v>
      </c>
      <c r="AR235" s="271">
        <f t="shared" si="449"/>
        <v>0</v>
      </c>
      <c r="AS235" s="271">
        <f t="shared" si="450"/>
        <v>0</v>
      </c>
      <c r="AT235" s="271">
        <f t="shared" si="451"/>
        <v>0</v>
      </c>
      <c r="AU235" s="271">
        <f t="shared" si="452"/>
        <v>0</v>
      </c>
      <c r="AV235" s="271">
        <f t="shared" si="453"/>
        <v>0</v>
      </c>
      <c r="AW235" s="271">
        <f t="shared" si="412"/>
        <v>0</v>
      </c>
      <c r="AX235" s="271">
        <f t="shared" si="454"/>
        <v>0</v>
      </c>
      <c r="AY235" s="271">
        <f t="shared" si="455"/>
        <v>0</v>
      </c>
      <c r="AZ235" s="271">
        <f t="shared" si="456"/>
        <v>0</v>
      </c>
      <c r="BA235" s="271">
        <f t="shared" si="457"/>
        <v>0</v>
      </c>
      <c r="BB235" s="271">
        <f t="shared" si="458"/>
        <v>0</v>
      </c>
      <c r="BC235" s="271">
        <f t="shared" si="459"/>
        <v>0</v>
      </c>
      <c r="BD235" s="271">
        <f t="shared" si="460"/>
        <v>0</v>
      </c>
      <c r="BE235" s="504">
        <f>AB235*J235</f>
        <v>0</v>
      </c>
      <c r="BF235" s="504">
        <f>AC235*J235</f>
        <v>0</v>
      </c>
      <c r="BG235" s="601"/>
      <c r="BH235" s="599">
        <v>1</v>
      </c>
      <c r="BI235" s="271"/>
      <c r="BJ235" s="498">
        <v>4</v>
      </c>
      <c r="BK235" s="60"/>
      <c r="BL235" s="498"/>
      <c r="BM235" s="60"/>
      <c r="BN235" s="498"/>
      <c r="BO235" s="60"/>
      <c r="BP235" s="498"/>
      <c r="BQ235" s="60"/>
      <c r="BR235" s="498"/>
      <c r="BS235" s="60"/>
      <c r="BT235" s="498"/>
      <c r="BU235" s="60"/>
      <c r="BV235" s="498"/>
      <c r="BW235" s="60"/>
      <c r="BX235" s="498"/>
      <c r="BY235" s="60"/>
      <c r="BZ235" s="271"/>
      <c r="CA235" s="1">
        <f t="shared" si="413"/>
        <v>0</v>
      </c>
      <c r="CB235" s="1">
        <f t="shared" si="414"/>
        <v>0</v>
      </c>
      <c r="CC235" s="1">
        <f t="shared" si="415"/>
        <v>0</v>
      </c>
      <c r="CD235" s="1">
        <f t="shared" si="416"/>
        <v>0</v>
      </c>
      <c r="CE235" s="950">
        <f t="shared" si="417"/>
        <v>0</v>
      </c>
      <c r="CF235" s="1">
        <f t="shared" si="418"/>
        <v>0</v>
      </c>
      <c r="CG235" s="1">
        <f t="shared" si="419"/>
        <v>0</v>
      </c>
      <c r="CH235" s="1">
        <f t="shared" si="420"/>
        <v>0</v>
      </c>
      <c r="CJ235" s="1">
        <f t="shared" si="421"/>
        <v>0</v>
      </c>
      <c r="CK235" s="1">
        <f t="shared" si="422"/>
        <v>0</v>
      </c>
      <c r="CM235" s="1">
        <f t="shared" si="423"/>
        <v>0</v>
      </c>
      <c r="CN235" s="1">
        <f t="shared" si="424"/>
        <v>0</v>
      </c>
      <c r="CO235" s="1">
        <f t="shared" si="425"/>
        <v>0</v>
      </c>
      <c r="CP235" s="1">
        <f t="shared" si="426"/>
        <v>0</v>
      </c>
      <c r="CQ235" s="1">
        <f t="shared" si="427"/>
        <v>0</v>
      </c>
      <c r="CR235" s="1">
        <f t="shared" si="428"/>
        <v>0</v>
      </c>
      <c r="CS235" s="1">
        <f t="shared" si="429"/>
        <v>0</v>
      </c>
      <c r="CT235" s="1">
        <f t="shared" si="430"/>
        <v>0</v>
      </c>
      <c r="CU235" s="1">
        <f t="shared" si="431"/>
        <v>0</v>
      </c>
      <c r="CV235" s="1">
        <f t="shared" si="432"/>
        <v>0</v>
      </c>
      <c r="CW235" s="1">
        <f t="shared" si="433"/>
        <v>0</v>
      </c>
      <c r="CX235" s="1">
        <f t="shared" si="434"/>
        <v>0</v>
      </c>
      <c r="CY235" s="1">
        <f t="shared" si="435"/>
        <v>0</v>
      </c>
      <c r="CZ235" s="1">
        <f t="shared" si="436"/>
        <v>0</v>
      </c>
      <c r="DA235" s="1">
        <f t="shared" si="437"/>
        <v>0</v>
      </c>
    </row>
    <row r="236" spans="1:105" s="1" customFormat="1" ht="65.25" customHeight="1">
      <c r="A236" s="1378"/>
      <c r="B236" s="247"/>
      <c r="C236" s="202"/>
      <c r="D236" s="439" t="s">
        <v>505</v>
      </c>
      <c r="E236" s="705" t="s">
        <v>88</v>
      </c>
      <c r="F236" s="705"/>
      <c r="G236" s="202" t="s">
        <v>576</v>
      </c>
      <c r="H236" s="166" t="s">
        <v>220</v>
      </c>
      <c r="I236" s="202" t="s">
        <v>646</v>
      </c>
      <c r="J236" s="166">
        <v>1</v>
      </c>
      <c r="K236" s="166">
        <v>0</v>
      </c>
      <c r="L236" s="166" t="s">
        <v>6190</v>
      </c>
      <c r="M236" s="900">
        <v>103.17510000000001</v>
      </c>
      <c r="N236" s="203"/>
      <c r="O236" s="203"/>
      <c r="P236" s="189"/>
      <c r="Q236" s="203"/>
      <c r="R236" s="203"/>
      <c r="S236" s="217"/>
      <c r="T236" s="203"/>
      <c r="U236" s="204"/>
      <c r="V236" s="204"/>
      <c r="W236" s="204"/>
      <c r="X236" s="204"/>
      <c r="Y236" s="204"/>
      <c r="Z236" s="204"/>
      <c r="AA236" s="204"/>
      <c r="AB236" s="836" t="s">
        <v>231</v>
      </c>
      <c r="AC236" s="836" t="s">
        <v>231</v>
      </c>
      <c r="AD236" s="203"/>
      <c r="AE236" s="161">
        <f>M236*N236+M236*O236+M236*P236+M236*Q236+M236*R236+M236*S236+M236*U236+M236*W236+M236*X236+M236*Y236+M236*Z236+M236*AA236+M236*V236+M236*AD236+M236*T236</f>
        <v>0</v>
      </c>
      <c r="AF236" s="206" t="str">
        <f t="shared" si="446"/>
        <v>No</v>
      </c>
      <c r="AG236" s="246" t="str">
        <f t="shared" si="394"/>
        <v>No</v>
      </c>
      <c r="AH236" s="163" t="str">
        <f t="shared" si="447"/>
        <v>No</v>
      </c>
      <c r="AJ236" s="375">
        <v>1</v>
      </c>
      <c r="AK236" s="374">
        <f t="shared" ref="AK236" si="469">AJ236*N236+AJ236*O236+AJ236*P236+AJ236*Q236+AJ236*R236+AJ236*S236+AJ236*U236+AJ236*W236+AJ236*X236+AJ236*Y236+AJ236*Z236+AJ236*AA236+AJ236*V236+AJ236*AD236+AJ236*T236</f>
        <v>0</v>
      </c>
      <c r="AL236" s="60"/>
      <c r="AM236" s="60"/>
      <c r="AN236" s="634">
        <v>1</v>
      </c>
      <c r="AO236" s="596">
        <f t="shared" si="468"/>
        <v>0</v>
      </c>
      <c r="AP236" s="669"/>
      <c r="AQ236" s="271">
        <f t="shared" si="448"/>
        <v>0</v>
      </c>
      <c r="AR236" s="271">
        <f t="shared" si="449"/>
        <v>0</v>
      </c>
      <c r="AS236" s="271">
        <f t="shared" si="450"/>
        <v>0</v>
      </c>
      <c r="AT236" s="271">
        <f t="shared" si="451"/>
        <v>0</v>
      </c>
      <c r="AU236" s="271">
        <f t="shared" si="452"/>
        <v>0</v>
      </c>
      <c r="AV236" s="271">
        <f t="shared" si="453"/>
        <v>0</v>
      </c>
      <c r="AW236" s="271">
        <f t="shared" si="412"/>
        <v>0</v>
      </c>
      <c r="AX236" s="271">
        <f t="shared" si="454"/>
        <v>0</v>
      </c>
      <c r="AY236" s="271">
        <f t="shared" si="455"/>
        <v>0</v>
      </c>
      <c r="AZ236" s="271">
        <f t="shared" si="456"/>
        <v>0</v>
      </c>
      <c r="BA236" s="271">
        <f t="shared" si="457"/>
        <v>0</v>
      </c>
      <c r="BB236" s="271">
        <f t="shared" si="458"/>
        <v>0</v>
      </c>
      <c r="BC236" s="271">
        <f t="shared" si="459"/>
        <v>0</v>
      </c>
      <c r="BD236" s="271">
        <f t="shared" si="460"/>
        <v>0</v>
      </c>
      <c r="BE236" s="504"/>
      <c r="BF236" s="504"/>
      <c r="BG236" s="601">
        <f>AD236*J236</f>
        <v>0</v>
      </c>
      <c r="BH236" s="599">
        <v>1</v>
      </c>
      <c r="BI236" s="271"/>
      <c r="BJ236" s="499">
        <v>4</v>
      </c>
      <c r="BK236" s="166"/>
      <c r="BL236" s="499"/>
      <c r="BM236" s="166"/>
      <c r="BN236" s="499"/>
      <c r="BO236" s="166"/>
      <c r="BP236" s="499"/>
      <c r="BQ236" s="166"/>
      <c r="BR236" s="499"/>
      <c r="BS236" s="166"/>
      <c r="BT236" s="499"/>
      <c r="BU236" s="166"/>
      <c r="BV236" s="499"/>
      <c r="BW236" s="166"/>
      <c r="BX236" s="499"/>
      <c r="BY236" s="166"/>
      <c r="BZ236" s="271"/>
      <c r="CA236" s="1">
        <f t="shared" si="413"/>
        <v>0</v>
      </c>
      <c r="CB236" s="1">
        <f t="shared" si="414"/>
        <v>0</v>
      </c>
      <c r="CC236" s="1">
        <f t="shared" si="415"/>
        <v>0</v>
      </c>
      <c r="CD236" s="1">
        <f t="shared" si="416"/>
        <v>0</v>
      </c>
      <c r="CE236" s="950">
        <f t="shared" si="417"/>
        <v>0</v>
      </c>
      <c r="CF236" s="1">
        <f t="shared" si="418"/>
        <v>0</v>
      </c>
      <c r="CG236" s="1">
        <f t="shared" si="419"/>
        <v>0</v>
      </c>
      <c r="CH236" s="1">
        <f t="shared" si="420"/>
        <v>0</v>
      </c>
      <c r="CJ236" s="1">
        <f t="shared" si="421"/>
        <v>0</v>
      </c>
      <c r="CK236" s="1">
        <f t="shared" si="422"/>
        <v>0</v>
      </c>
      <c r="CM236" s="1">
        <f t="shared" si="423"/>
        <v>0</v>
      </c>
      <c r="CN236" s="1">
        <f t="shared" si="424"/>
        <v>0</v>
      </c>
      <c r="CO236" s="1">
        <f t="shared" si="425"/>
        <v>0</v>
      </c>
      <c r="CP236" s="1">
        <f t="shared" si="426"/>
        <v>0</v>
      </c>
      <c r="CQ236" s="1">
        <f t="shared" si="427"/>
        <v>0</v>
      </c>
      <c r="CR236" s="1">
        <f t="shared" si="428"/>
        <v>0</v>
      </c>
      <c r="CS236" s="1">
        <f t="shared" si="429"/>
        <v>0</v>
      </c>
      <c r="CT236" s="1">
        <f t="shared" si="430"/>
        <v>0</v>
      </c>
      <c r="CU236" s="1">
        <f t="shared" si="431"/>
        <v>0</v>
      </c>
      <c r="CV236" s="1">
        <f t="shared" si="432"/>
        <v>0</v>
      </c>
      <c r="CW236" s="1">
        <f t="shared" si="433"/>
        <v>0</v>
      </c>
      <c r="CX236" s="1">
        <f t="shared" si="434"/>
        <v>0</v>
      </c>
      <c r="CY236" s="1">
        <f t="shared" si="435"/>
        <v>0</v>
      </c>
      <c r="CZ236" s="1">
        <f t="shared" si="436"/>
        <v>0</v>
      </c>
      <c r="DA236" s="1">
        <f t="shared" si="437"/>
        <v>0</v>
      </c>
    </row>
    <row r="237" spans="1:105" s="60" customFormat="1" ht="32.75" customHeight="1">
      <c r="A237" s="1"/>
      <c r="B237" s="249"/>
      <c r="C237" s="9"/>
      <c r="D237" s="440"/>
      <c r="E237" s="707"/>
      <c r="F237" s="707"/>
      <c r="G237" s="399"/>
      <c r="H237" s="9"/>
      <c r="I237" s="158"/>
      <c r="J237" s="9"/>
      <c r="K237" s="9"/>
      <c r="L237" s="1301" t="s">
        <v>752</v>
      </c>
      <c r="N237" s="237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805"/>
      <c r="AC237" s="826"/>
      <c r="AD237" s="575"/>
      <c r="AE237" s="196"/>
      <c r="AF237" s="9"/>
      <c r="AG237" s="401"/>
      <c r="AH237" s="536"/>
      <c r="AI237" s="1"/>
      <c r="AJ237" s="8"/>
      <c r="AK237" s="64"/>
      <c r="AN237" s="637"/>
      <c r="AO237" s="596"/>
      <c r="AP237" s="669"/>
      <c r="AQ237" s="271"/>
      <c r="AR237" s="271"/>
      <c r="AS237" s="271"/>
      <c r="AT237" s="271"/>
      <c r="AU237" s="271"/>
      <c r="AV237" s="271"/>
      <c r="AW237" s="271">
        <f t="shared" si="412"/>
        <v>0</v>
      </c>
      <c r="AX237" s="271"/>
      <c r="AY237" s="271"/>
      <c r="AZ237" s="271"/>
      <c r="BA237" s="271"/>
      <c r="BB237" s="271"/>
      <c r="BC237" s="271"/>
      <c r="BD237" s="271"/>
      <c r="BE237" s="504"/>
      <c r="BF237" s="504"/>
      <c r="BG237" s="601"/>
      <c r="BH237" s="599"/>
      <c r="BI237" s="271"/>
      <c r="BJ237" s="496"/>
      <c r="BK237" s="9"/>
      <c r="BL237" s="496"/>
      <c r="BM237" s="9"/>
      <c r="BN237" s="496"/>
      <c r="BO237" s="9"/>
      <c r="BP237" s="496"/>
      <c r="BQ237" s="9"/>
      <c r="BR237" s="496"/>
      <c r="BS237" s="9"/>
      <c r="BT237" s="496"/>
      <c r="BU237" s="9"/>
      <c r="BV237" s="496"/>
      <c r="BW237" s="9"/>
      <c r="BX237" s="496"/>
      <c r="BY237" s="9"/>
      <c r="BZ237" s="271"/>
      <c r="CA237" s="1">
        <f t="shared" si="413"/>
        <v>0</v>
      </c>
      <c r="CB237" s="1">
        <f t="shared" si="414"/>
        <v>0</v>
      </c>
      <c r="CC237" s="1">
        <f t="shared" si="415"/>
        <v>0</v>
      </c>
      <c r="CD237" s="1">
        <f t="shared" si="416"/>
        <v>0</v>
      </c>
      <c r="CE237" s="950">
        <f t="shared" si="417"/>
        <v>0</v>
      </c>
      <c r="CF237" s="1">
        <f t="shared" si="418"/>
        <v>0</v>
      </c>
      <c r="CG237" s="1">
        <f t="shared" si="419"/>
        <v>0</v>
      </c>
      <c r="CH237" s="1">
        <f t="shared" si="420"/>
        <v>0</v>
      </c>
      <c r="CJ237" s="1">
        <f t="shared" si="421"/>
        <v>0</v>
      </c>
      <c r="CK237" s="1">
        <f t="shared" si="422"/>
        <v>0</v>
      </c>
      <c r="CM237" s="1">
        <f t="shared" si="423"/>
        <v>0</v>
      </c>
      <c r="CN237" s="1">
        <f t="shared" si="424"/>
        <v>0</v>
      </c>
      <c r="CO237" s="1">
        <f t="shared" si="425"/>
        <v>0</v>
      </c>
      <c r="CP237" s="1">
        <f t="shared" si="426"/>
        <v>0</v>
      </c>
      <c r="CQ237" s="1">
        <f t="shared" si="427"/>
        <v>0</v>
      </c>
      <c r="CR237" s="1">
        <f t="shared" si="428"/>
        <v>0</v>
      </c>
      <c r="CS237" s="1">
        <f t="shared" si="429"/>
        <v>0</v>
      </c>
      <c r="CT237" s="1">
        <f t="shared" si="430"/>
        <v>0</v>
      </c>
      <c r="CU237" s="1">
        <f t="shared" si="431"/>
        <v>0</v>
      </c>
      <c r="CV237" s="1">
        <f t="shared" si="432"/>
        <v>0</v>
      </c>
      <c r="CW237" s="1">
        <f t="shared" si="433"/>
        <v>0</v>
      </c>
      <c r="CX237" s="1">
        <f t="shared" si="434"/>
        <v>0</v>
      </c>
      <c r="CY237" s="1">
        <f t="shared" si="435"/>
        <v>0</v>
      </c>
      <c r="CZ237" s="1">
        <f t="shared" si="436"/>
        <v>0</v>
      </c>
      <c r="DA237" s="1">
        <f t="shared" si="437"/>
        <v>0</v>
      </c>
    </row>
    <row r="238" spans="1:105" s="1" customFormat="1" ht="65.25" customHeight="1">
      <c r="B238" s="258"/>
      <c r="C238" s="179"/>
      <c r="D238" s="979" t="s">
        <v>515</v>
      </c>
      <c r="E238" s="980"/>
      <c r="F238" s="980"/>
      <c r="G238" s="981" t="s">
        <v>1</v>
      </c>
      <c r="H238" s="982" t="s">
        <v>612</v>
      </c>
      <c r="I238" s="981" t="s">
        <v>666</v>
      </c>
      <c r="J238" s="982">
        <v>1</v>
      </c>
      <c r="K238" s="982">
        <v>6</v>
      </c>
      <c r="L238" s="982" t="s">
        <v>6190</v>
      </c>
      <c r="M238" s="998">
        <v>122.15931840000002</v>
      </c>
      <c r="N238" s="984"/>
      <c r="O238" s="984"/>
      <c r="P238" s="984"/>
      <c r="Q238" s="984"/>
      <c r="R238" s="984"/>
      <c r="S238" s="999"/>
      <c r="T238" s="984"/>
      <c r="U238" s="985"/>
      <c r="V238" s="985"/>
      <c r="W238" s="985"/>
      <c r="X238" s="985"/>
      <c r="Y238" s="985"/>
      <c r="Z238" s="985"/>
      <c r="AA238" s="985"/>
      <c r="AB238" s="997"/>
      <c r="AC238" s="997"/>
      <c r="AD238" s="976" t="s">
        <v>231</v>
      </c>
      <c r="AE238" s="1201">
        <f>M238*N238+M238*O238+M238*P238+M238*Q238+M238*R238+M238*S238+M238*U238+M238*W238+M238*X238+M238*Y238+M238*Z238+M238*AA238+M238*V238+(M238*AB238*1.1)+(M238*AC238*1.1)+M238*T238</f>
        <v>0</v>
      </c>
      <c r="AF238" s="988" t="str">
        <f>IF(B238="New","Yes","No")</f>
        <v>No</v>
      </c>
      <c r="AG238" s="1025" t="str">
        <f t="shared" ref="AG238:AG241" si="470">IF(SUM(N238:AD238)&gt;0,"Yes","No")</f>
        <v>No</v>
      </c>
      <c r="AH238" s="989" t="str">
        <f>IF(F238="P24 cat.","Yes","No")</f>
        <v>No</v>
      </c>
      <c r="AJ238" s="371">
        <v>2</v>
      </c>
      <c r="AK238" s="372">
        <f t="shared" ref="AK238:AK240" si="471">AJ238*N238+AJ238*O238+AJ238*P238+AJ238*Q238+AJ238*R238+AJ238*S238+AJ238*U238+AJ238*W238+AJ238*X238+AJ238*Y238+AJ238*Z238+AJ238*AA238+AJ238*V238+AJ238*AB238+AJ238*AC238+AJ238*T238</f>
        <v>0</v>
      </c>
      <c r="AL238" s="60"/>
      <c r="AM238" s="60"/>
      <c r="AN238" s="634">
        <v>15</v>
      </c>
      <c r="AO238" s="596">
        <f>SUM(N238:AD238)*AN238</f>
        <v>0</v>
      </c>
      <c r="AP238" s="669"/>
      <c r="AQ238" s="271">
        <f>N238*J238</f>
        <v>0</v>
      </c>
      <c r="AR238" s="271">
        <f>O238*J238</f>
        <v>0</v>
      </c>
      <c r="AS238" s="271">
        <f>P238*J238</f>
        <v>0</v>
      </c>
      <c r="AT238" s="271">
        <f>Q238*J238</f>
        <v>0</v>
      </c>
      <c r="AU238" s="271">
        <f>R238*J238</f>
        <v>0</v>
      </c>
      <c r="AV238" s="271">
        <f>S238*J238</f>
        <v>0</v>
      </c>
      <c r="AW238" s="271">
        <f t="shared" si="412"/>
        <v>0</v>
      </c>
      <c r="AX238" s="271">
        <f>U238*J238</f>
        <v>0</v>
      </c>
      <c r="AY238" s="271">
        <f>J238*V238</f>
        <v>0</v>
      </c>
      <c r="AZ238" s="271">
        <f>W238*J238</f>
        <v>0</v>
      </c>
      <c r="BA238" s="271">
        <f>X238*J238</f>
        <v>0</v>
      </c>
      <c r="BB238" s="271">
        <f>Y238*J238</f>
        <v>0</v>
      </c>
      <c r="BC238" s="271">
        <f>Z238*J238</f>
        <v>0</v>
      </c>
      <c r="BD238" s="271">
        <f>AA238*J238</f>
        <v>0</v>
      </c>
      <c r="BE238" s="504">
        <f>AB238*J238</f>
        <v>0</v>
      </c>
      <c r="BF238" s="504">
        <f>AC238*J238</f>
        <v>0</v>
      </c>
      <c r="BG238" s="601"/>
      <c r="BH238" s="599">
        <v>2</v>
      </c>
      <c r="BI238" s="271"/>
      <c r="BJ238" s="497">
        <v>12</v>
      </c>
      <c r="BK238" s="192"/>
      <c r="BL238" s="497"/>
      <c r="BM238" s="192"/>
      <c r="BN238" s="497"/>
      <c r="BO238" s="192"/>
      <c r="BP238" s="497"/>
      <c r="BQ238" s="192"/>
      <c r="BR238" s="497"/>
      <c r="BS238" s="192"/>
      <c r="BT238" s="497"/>
      <c r="BU238" s="192"/>
      <c r="BV238" s="497"/>
      <c r="BW238" s="192"/>
      <c r="BX238" s="497"/>
      <c r="BY238" s="192"/>
      <c r="BZ238" s="271"/>
      <c r="CA238" s="1">
        <f t="shared" si="413"/>
        <v>0</v>
      </c>
      <c r="CB238" s="1">
        <f t="shared" si="414"/>
        <v>0</v>
      </c>
      <c r="CC238" s="1">
        <f t="shared" si="415"/>
        <v>0</v>
      </c>
      <c r="CD238" s="1">
        <f t="shared" si="416"/>
        <v>0</v>
      </c>
      <c r="CE238" s="950">
        <f t="shared" si="417"/>
        <v>0</v>
      </c>
      <c r="CF238" s="1">
        <f t="shared" si="418"/>
        <v>0</v>
      </c>
      <c r="CG238" s="1">
        <f t="shared" si="419"/>
        <v>0</v>
      </c>
      <c r="CH238" s="1">
        <f t="shared" si="420"/>
        <v>0</v>
      </c>
      <c r="CJ238" s="1">
        <f t="shared" si="421"/>
        <v>0</v>
      </c>
      <c r="CK238" s="1">
        <f t="shared" si="422"/>
        <v>0</v>
      </c>
      <c r="CM238" s="1">
        <f t="shared" si="423"/>
        <v>0</v>
      </c>
      <c r="CN238" s="1">
        <f t="shared" si="424"/>
        <v>0</v>
      </c>
      <c r="CO238" s="1">
        <f t="shared" si="425"/>
        <v>0</v>
      </c>
      <c r="CP238" s="1">
        <f t="shared" si="426"/>
        <v>0</v>
      </c>
      <c r="CQ238" s="1">
        <f t="shared" si="427"/>
        <v>0</v>
      </c>
      <c r="CR238" s="1">
        <f t="shared" si="428"/>
        <v>0</v>
      </c>
      <c r="CS238" s="1">
        <f t="shared" si="429"/>
        <v>0</v>
      </c>
      <c r="CT238" s="1">
        <f t="shared" si="430"/>
        <v>0</v>
      </c>
      <c r="CU238" s="1">
        <f t="shared" si="431"/>
        <v>0</v>
      </c>
      <c r="CV238" s="1">
        <f t="shared" si="432"/>
        <v>0</v>
      </c>
      <c r="CW238" s="1">
        <f t="shared" si="433"/>
        <v>0</v>
      </c>
      <c r="CX238" s="1">
        <f t="shared" si="434"/>
        <v>0</v>
      </c>
      <c r="CY238" s="1">
        <f t="shared" si="435"/>
        <v>0</v>
      </c>
      <c r="CZ238" s="1">
        <f t="shared" si="436"/>
        <v>0</v>
      </c>
      <c r="DA238" s="1">
        <f t="shared" si="437"/>
        <v>0</v>
      </c>
    </row>
    <row r="239" spans="1:105" s="60" customFormat="1" ht="65.25" customHeight="1">
      <c r="A239" s="1"/>
      <c r="B239" s="255"/>
      <c r="D239" s="440" t="s">
        <v>516</v>
      </c>
      <c r="E239" s="704"/>
      <c r="F239" s="704"/>
      <c r="G239" s="158" t="s">
        <v>1</v>
      </c>
      <c r="H239" s="60" t="s">
        <v>215</v>
      </c>
      <c r="I239" s="158" t="s">
        <v>654</v>
      </c>
      <c r="J239" s="60">
        <v>1</v>
      </c>
      <c r="K239" s="60">
        <v>14</v>
      </c>
      <c r="L239" s="60" t="s">
        <v>6190</v>
      </c>
      <c r="M239" s="885">
        <v>338.27676120000007</v>
      </c>
      <c r="N239" s="159"/>
      <c r="O239" s="159"/>
      <c r="P239" s="159"/>
      <c r="Q239" s="159"/>
      <c r="R239" s="159"/>
      <c r="S239" s="215"/>
      <c r="T239" s="159"/>
      <c r="U239" s="160"/>
      <c r="V239" s="160"/>
      <c r="W239" s="160"/>
      <c r="X239" s="160"/>
      <c r="Y239" s="160"/>
      <c r="Z239" s="160"/>
      <c r="AA239" s="160"/>
      <c r="AB239" s="605"/>
      <c r="AC239" s="605"/>
      <c r="AD239" s="837" t="s">
        <v>231</v>
      </c>
      <c r="AE239" s="161">
        <f>M239*N239+M239*O239+M239*P239+M239*Q239+M239*R239+M239*S239+M239*U239+M239*W239+M239*X239+M239*Y239+M239*Z239+M239*AA239+M239*V239+(M239*AB239*1.1)+(M239*AC239*1.1)+M239*T239</f>
        <v>0</v>
      </c>
      <c r="AF239" s="162" t="str">
        <f>IF(B239="New","Yes","No")</f>
        <v>No</v>
      </c>
      <c r="AG239" s="246" t="str">
        <f t="shared" si="470"/>
        <v>No</v>
      </c>
      <c r="AH239" s="163" t="str">
        <f>IF(F239="P24 cat.","Yes","No")</f>
        <v>No</v>
      </c>
      <c r="AI239" s="1"/>
      <c r="AJ239" s="373">
        <v>2</v>
      </c>
      <c r="AK239" s="372">
        <f t="shared" si="471"/>
        <v>0</v>
      </c>
      <c r="AN239" s="634">
        <v>11</v>
      </c>
      <c r="AO239" s="596">
        <f>SUM(N239:AD239)*AN239</f>
        <v>0</v>
      </c>
      <c r="AP239" s="669"/>
      <c r="AQ239" s="271">
        <f>N239*J239</f>
        <v>0</v>
      </c>
      <c r="AR239" s="271">
        <f>O239*J239</f>
        <v>0</v>
      </c>
      <c r="AS239" s="271">
        <f>P239*J239</f>
        <v>0</v>
      </c>
      <c r="AT239" s="271">
        <f>Q239*J239</f>
        <v>0</v>
      </c>
      <c r="AU239" s="271">
        <f>R239*J239</f>
        <v>0</v>
      </c>
      <c r="AV239" s="271">
        <f>S239*J239</f>
        <v>0</v>
      </c>
      <c r="AW239" s="271">
        <f t="shared" si="412"/>
        <v>0</v>
      </c>
      <c r="AX239" s="271">
        <f>U239*J239</f>
        <v>0</v>
      </c>
      <c r="AY239" s="271">
        <f>J239*V239</f>
        <v>0</v>
      </c>
      <c r="AZ239" s="271">
        <f>W239*J239</f>
        <v>0</v>
      </c>
      <c r="BA239" s="271">
        <f>X239*J239</f>
        <v>0</v>
      </c>
      <c r="BB239" s="271">
        <f>Y239*J239</f>
        <v>0</v>
      </c>
      <c r="BC239" s="271">
        <f>Z239*J239</f>
        <v>0</v>
      </c>
      <c r="BD239" s="271">
        <f>AA239*J239</f>
        <v>0</v>
      </c>
      <c r="BE239" s="504">
        <f>AB239*J239</f>
        <v>0</v>
      </c>
      <c r="BF239" s="504">
        <f>AC239*J239</f>
        <v>0</v>
      </c>
      <c r="BG239" s="601"/>
      <c r="BH239" s="599">
        <v>2</v>
      </c>
      <c r="BI239" s="271"/>
      <c r="BJ239" s="498">
        <v>8</v>
      </c>
      <c r="BL239" s="498"/>
      <c r="BN239" s="498"/>
      <c r="BP239" s="498"/>
      <c r="BR239" s="498"/>
      <c r="BT239" s="498"/>
      <c r="BV239" s="498"/>
      <c r="BX239" s="498"/>
      <c r="BZ239" s="271"/>
      <c r="CA239" s="1">
        <f t="shared" si="413"/>
        <v>0</v>
      </c>
      <c r="CB239" s="1">
        <f t="shared" si="414"/>
        <v>0</v>
      </c>
      <c r="CC239" s="1">
        <f t="shared" si="415"/>
        <v>0</v>
      </c>
      <c r="CD239" s="1">
        <f t="shared" si="416"/>
        <v>0</v>
      </c>
      <c r="CE239" s="950">
        <f t="shared" si="417"/>
        <v>0</v>
      </c>
      <c r="CF239" s="1">
        <f t="shared" si="418"/>
        <v>0</v>
      </c>
      <c r="CG239" s="1">
        <f t="shared" si="419"/>
        <v>0</v>
      </c>
      <c r="CH239" s="1">
        <f t="shared" si="420"/>
        <v>0</v>
      </c>
      <c r="CJ239" s="1">
        <f t="shared" si="421"/>
        <v>0</v>
      </c>
      <c r="CK239" s="1">
        <f t="shared" si="422"/>
        <v>0</v>
      </c>
      <c r="CM239" s="1">
        <f t="shared" si="423"/>
        <v>0</v>
      </c>
      <c r="CN239" s="1">
        <f t="shared" si="424"/>
        <v>0</v>
      </c>
      <c r="CO239" s="1">
        <f t="shared" si="425"/>
        <v>0</v>
      </c>
      <c r="CP239" s="1">
        <f t="shared" si="426"/>
        <v>0</v>
      </c>
      <c r="CQ239" s="1">
        <f t="shared" si="427"/>
        <v>0</v>
      </c>
      <c r="CR239" s="1">
        <f t="shared" si="428"/>
        <v>0</v>
      </c>
      <c r="CS239" s="1">
        <f t="shared" si="429"/>
        <v>0</v>
      </c>
      <c r="CT239" s="1">
        <f t="shared" si="430"/>
        <v>0</v>
      </c>
      <c r="CU239" s="1">
        <f t="shared" si="431"/>
        <v>0</v>
      </c>
      <c r="CV239" s="1">
        <f t="shared" si="432"/>
        <v>0</v>
      </c>
      <c r="CW239" s="1">
        <f t="shared" si="433"/>
        <v>0</v>
      </c>
      <c r="CX239" s="1">
        <f t="shared" si="434"/>
        <v>0</v>
      </c>
      <c r="CY239" s="1">
        <f t="shared" si="435"/>
        <v>0</v>
      </c>
      <c r="CZ239" s="1">
        <f t="shared" si="436"/>
        <v>0</v>
      </c>
      <c r="DA239" s="1">
        <f t="shared" si="437"/>
        <v>0</v>
      </c>
    </row>
    <row r="240" spans="1:105" s="1" customFormat="1" ht="65.25" customHeight="1">
      <c r="B240" s="254"/>
      <c r="D240" s="968" t="s">
        <v>517</v>
      </c>
      <c r="E240" s="969"/>
      <c r="F240" s="1010" t="s">
        <v>6028</v>
      </c>
      <c r="G240" s="970" t="s">
        <v>1</v>
      </c>
      <c r="H240" s="971" t="s">
        <v>215</v>
      </c>
      <c r="I240" s="970" t="s">
        <v>654</v>
      </c>
      <c r="J240" s="971">
        <v>1</v>
      </c>
      <c r="K240" s="971">
        <v>8</v>
      </c>
      <c r="L240" s="971" t="s">
        <v>6190</v>
      </c>
      <c r="M240" s="1000">
        <v>366.46649130000009</v>
      </c>
      <c r="N240" s="973"/>
      <c r="O240" s="973"/>
      <c r="P240" s="973"/>
      <c r="Q240" s="973"/>
      <c r="R240" s="973"/>
      <c r="S240" s="1001"/>
      <c r="T240" s="973"/>
      <c r="U240" s="974"/>
      <c r="V240" s="974"/>
      <c r="W240" s="974"/>
      <c r="X240" s="974"/>
      <c r="Y240" s="974"/>
      <c r="Z240" s="974"/>
      <c r="AA240" s="974"/>
      <c r="AB240" s="997"/>
      <c r="AC240" s="997"/>
      <c r="AD240" s="976" t="s">
        <v>231</v>
      </c>
      <c r="AE240" s="977">
        <f>M240*N240+M240*O240+M240*P240+M240*Q240+M240*R240+M240*S240+M240*U240+M240*W240+M240*X240+M240*Y240+M240*Z240+M240*AA240+M240*V240+(M240*AB240*1.1)+(M240*AC240*1.1)+M240*T240</f>
        <v>0</v>
      </c>
      <c r="AF240" s="978" t="str">
        <f>IF(B240="New","Yes","No")</f>
        <v>No</v>
      </c>
      <c r="AG240" s="1017" t="str">
        <f t="shared" si="470"/>
        <v>No</v>
      </c>
      <c r="AH240" s="967" t="str">
        <f>IF(F240="P24 cat.","Yes","No")</f>
        <v>No</v>
      </c>
      <c r="AJ240" s="373">
        <v>2</v>
      </c>
      <c r="AK240" s="372">
        <f t="shared" si="471"/>
        <v>0</v>
      </c>
      <c r="AL240" s="60"/>
      <c r="AM240" s="60"/>
      <c r="AN240" s="634">
        <v>11</v>
      </c>
      <c r="AO240" s="596">
        <f>SUM(N240:AD240)*AN240</f>
        <v>0</v>
      </c>
      <c r="AP240" s="669"/>
      <c r="AQ240" s="271">
        <f>N240*J240</f>
        <v>0</v>
      </c>
      <c r="AR240" s="271">
        <f>O240*J240</f>
        <v>0</v>
      </c>
      <c r="AS240" s="271">
        <f>P240*J240</f>
        <v>0</v>
      </c>
      <c r="AT240" s="271">
        <f>Q240*J240</f>
        <v>0</v>
      </c>
      <c r="AU240" s="271">
        <f>R240*J240</f>
        <v>0</v>
      </c>
      <c r="AV240" s="271">
        <f>S240*J240</f>
        <v>0</v>
      </c>
      <c r="AW240" s="271">
        <f t="shared" si="412"/>
        <v>0</v>
      </c>
      <c r="AX240" s="271">
        <f>U240*J240</f>
        <v>0</v>
      </c>
      <c r="AY240" s="271">
        <f>J240*V240</f>
        <v>0</v>
      </c>
      <c r="AZ240" s="271">
        <f>W240*J240</f>
        <v>0</v>
      </c>
      <c r="BA240" s="271">
        <f>X240*J240</f>
        <v>0</v>
      </c>
      <c r="BB240" s="271">
        <f>Y240*J240</f>
        <v>0</v>
      </c>
      <c r="BC240" s="271">
        <f>Z240*J240</f>
        <v>0</v>
      </c>
      <c r="BD240" s="271">
        <f>AA240*J240</f>
        <v>0</v>
      </c>
      <c r="BE240" s="504">
        <f>AB240*J240</f>
        <v>0</v>
      </c>
      <c r="BF240" s="504">
        <f>AC240*J240</f>
        <v>0</v>
      </c>
      <c r="BG240" s="601"/>
      <c r="BH240" s="599">
        <v>2</v>
      </c>
      <c r="BI240" s="271"/>
      <c r="BJ240" s="498">
        <v>12</v>
      </c>
      <c r="BK240" s="151"/>
      <c r="BL240" s="498"/>
      <c r="BM240" s="151"/>
      <c r="BN240" s="498"/>
      <c r="BO240" s="151"/>
      <c r="BP240" s="498"/>
      <c r="BQ240" s="151"/>
      <c r="BR240" s="498"/>
      <c r="BS240" s="151"/>
      <c r="BT240" s="498"/>
      <c r="BU240" s="151"/>
      <c r="BV240" s="498"/>
      <c r="BW240" s="151"/>
      <c r="BX240" s="498"/>
      <c r="BY240" s="151"/>
      <c r="BZ240" s="271"/>
      <c r="CA240" s="1">
        <f t="shared" si="413"/>
        <v>0</v>
      </c>
      <c r="CB240" s="1">
        <f t="shared" si="414"/>
        <v>0</v>
      </c>
      <c r="CC240" s="1">
        <f t="shared" si="415"/>
        <v>0</v>
      </c>
      <c r="CD240" s="1">
        <f t="shared" si="416"/>
        <v>0</v>
      </c>
      <c r="CE240" s="950">
        <f t="shared" si="417"/>
        <v>0</v>
      </c>
      <c r="CF240" s="1">
        <f t="shared" si="418"/>
        <v>0</v>
      </c>
      <c r="CG240" s="1">
        <f t="shared" si="419"/>
        <v>0</v>
      </c>
      <c r="CH240" s="1">
        <f t="shared" si="420"/>
        <v>0</v>
      </c>
      <c r="CJ240" s="1">
        <f t="shared" si="421"/>
        <v>0</v>
      </c>
      <c r="CK240" s="1">
        <f t="shared" si="422"/>
        <v>0</v>
      </c>
      <c r="CM240" s="1">
        <f t="shared" si="423"/>
        <v>0</v>
      </c>
      <c r="CN240" s="1">
        <f t="shared" si="424"/>
        <v>0</v>
      </c>
      <c r="CO240" s="1">
        <f t="shared" si="425"/>
        <v>0</v>
      </c>
      <c r="CP240" s="1">
        <f t="shared" si="426"/>
        <v>0</v>
      </c>
      <c r="CQ240" s="1">
        <f t="shared" si="427"/>
        <v>0</v>
      </c>
      <c r="CR240" s="1">
        <f t="shared" si="428"/>
        <v>0</v>
      </c>
      <c r="CS240" s="1">
        <f t="shared" si="429"/>
        <v>0</v>
      </c>
      <c r="CT240" s="1">
        <f t="shared" si="430"/>
        <v>0</v>
      </c>
      <c r="CU240" s="1">
        <f t="shared" si="431"/>
        <v>0</v>
      </c>
      <c r="CV240" s="1">
        <f t="shared" si="432"/>
        <v>0</v>
      </c>
      <c r="CW240" s="1">
        <f t="shared" si="433"/>
        <v>0</v>
      </c>
      <c r="CX240" s="1">
        <f t="shared" si="434"/>
        <v>0</v>
      </c>
      <c r="CY240" s="1">
        <f t="shared" si="435"/>
        <v>0</v>
      </c>
      <c r="CZ240" s="1">
        <f t="shared" si="436"/>
        <v>0</v>
      </c>
      <c r="DA240" s="1">
        <f t="shared" si="437"/>
        <v>0</v>
      </c>
    </row>
    <row r="241" spans="2:105" s="1" customFormat="1" ht="65.25" customHeight="1">
      <c r="B241" s="257"/>
      <c r="C241" s="164"/>
      <c r="D241" s="439" t="s">
        <v>518</v>
      </c>
      <c r="E241" s="705"/>
      <c r="F241" s="705"/>
      <c r="G241" s="202" t="s">
        <v>1</v>
      </c>
      <c r="H241" s="166" t="s">
        <v>214</v>
      </c>
      <c r="I241" s="202" t="s">
        <v>521</v>
      </c>
      <c r="J241" s="166">
        <v>1</v>
      </c>
      <c r="K241" s="166">
        <v>0</v>
      </c>
      <c r="L241" s="166" t="s">
        <v>6190</v>
      </c>
      <c r="M241" s="900">
        <v>167.83149600000004</v>
      </c>
      <c r="N241" s="203"/>
      <c r="O241" s="840" t="s">
        <v>4681</v>
      </c>
      <c r="P241" s="840" t="s">
        <v>231</v>
      </c>
      <c r="Q241" s="840" t="s">
        <v>231</v>
      </c>
      <c r="R241" s="577"/>
      <c r="S241" s="839" t="s">
        <v>231</v>
      </c>
      <c r="T241" s="840" t="s">
        <v>231</v>
      </c>
      <c r="U241" s="578"/>
      <c r="V241" s="838" t="s">
        <v>231</v>
      </c>
      <c r="W241" s="838" t="s">
        <v>231</v>
      </c>
      <c r="X241" s="838" t="s">
        <v>231</v>
      </c>
      <c r="Y241" s="838" t="s">
        <v>231</v>
      </c>
      <c r="Z241" s="838" t="s">
        <v>231</v>
      </c>
      <c r="AA241" s="838" t="s">
        <v>231</v>
      </c>
      <c r="AB241" s="838" t="s">
        <v>231</v>
      </c>
      <c r="AC241" s="838" t="s">
        <v>231</v>
      </c>
      <c r="AD241" s="838" t="s">
        <v>231</v>
      </c>
      <c r="AE241" s="1245">
        <f>M241*N241+M241*R241+M241*U241</f>
        <v>0</v>
      </c>
      <c r="AF241" s="206" t="str">
        <f>IF(B241="New","Yes","No")</f>
        <v>No</v>
      </c>
      <c r="AG241" s="758" t="str">
        <f t="shared" si="470"/>
        <v>No</v>
      </c>
      <c r="AH241" s="207" t="str">
        <f>IF(F241="P24 cat.","Yes","No")</f>
        <v>No</v>
      </c>
      <c r="AJ241" s="373">
        <v>1</v>
      </c>
      <c r="AK241" s="374">
        <f>AJ241*N241+R241*AJ241+AJ241*U241</f>
        <v>0</v>
      </c>
      <c r="AL241" s="60"/>
      <c r="AM241" s="60"/>
      <c r="AN241" s="634">
        <v>11</v>
      </c>
      <c r="AO241" s="596">
        <f>SUM(N241:AD241)*AN241</f>
        <v>0</v>
      </c>
      <c r="AP241" s="669"/>
      <c r="AQ241" s="271">
        <f>N241*J241</f>
        <v>0</v>
      </c>
      <c r="AR241" s="271"/>
      <c r="AS241" s="271"/>
      <c r="AT241" s="271"/>
      <c r="AU241" s="271">
        <f>R241*J241</f>
        <v>0</v>
      </c>
      <c r="AV241" s="271"/>
      <c r="AW241" s="271"/>
      <c r="AX241" s="271">
        <f>U241*J241</f>
        <v>0</v>
      </c>
      <c r="AY241" s="271"/>
      <c r="AZ241" s="271"/>
      <c r="BA241" s="271"/>
      <c r="BB241" s="271"/>
      <c r="BC241" s="271"/>
      <c r="BD241" s="271"/>
      <c r="BE241" s="504"/>
      <c r="BF241" s="504"/>
      <c r="BG241" s="601"/>
      <c r="BH241" s="599">
        <v>1</v>
      </c>
      <c r="BI241" s="271"/>
      <c r="BJ241" s="499">
        <v>6</v>
      </c>
      <c r="BK241" s="166"/>
      <c r="BL241" s="499"/>
      <c r="BM241" s="166"/>
      <c r="BN241" s="499"/>
      <c r="BO241" s="166"/>
      <c r="BP241" s="499"/>
      <c r="BQ241" s="166"/>
      <c r="BR241" s="499"/>
      <c r="BS241" s="166"/>
      <c r="BT241" s="499"/>
      <c r="BU241" s="166"/>
      <c r="BV241" s="499"/>
      <c r="BW241" s="166"/>
      <c r="BX241" s="499"/>
      <c r="BY241" s="166"/>
      <c r="BZ241" s="271"/>
      <c r="CA241" s="1">
        <f t="shared" si="413"/>
        <v>0</v>
      </c>
      <c r="CB241" s="1">
        <f t="shared" si="414"/>
        <v>0</v>
      </c>
      <c r="CC241" s="1">
        <f t="shared" si="415"/>
        <v>0</v>
      </c>
      <c r="CD241" s="1">
        <f t="shared" si="416"/>
        <v>0</v>
      </c>
      <c r="CE241" s="950">
        <f t="shared" si="417"/>
        <v>0</v>
      </c>
      <c r="CF241" s="1">
        <f t="shared" si="418"/>
        <v>0</v>
      </c>
      <c r="CG241" s="1">
        <f t="shared" si="419"/>
        <v>0</v>
      </c>
      <c r="CH241" s="1">
        <f t="shared" si="420"/>
        <v>0</v>
      </c>
      <c r="CJ241" s="1">
        <f t="shared" si="421"/>
        <v>0</v>
      </c>
      <c r="CK241" s="1">
        <f t="shared" si="422"/>
        <v>0</v>
      </c>
      <c r="CM241" s="1">
        <f t="shared" si="423"/>
        <v>0</v>
      </c>
      <c r="CN241" s="1">
        <f t="shared" si="424"/>
        <v>0</v>
      </c>
      <c r="CO241" s="1">
        <f t="shared" si="425"/>
        <v>0</v>
      </c>
      <c r="CP241" s="1">
        <f t="shared" si="426"/>
        <v>0</v>
      </c>
      <c r="CQ241" s="1">
        <f t="shared" si="427"/>
        <v>0</v>
      </c>
      <c r="CR241" s="1">
        <f t="shared" si="428"/>
        <v>0</v>
      </c>
      <c r="CS241" s="1">
        <f t="shared" si="429"/>
        <v>0</v>
      </c>
      <c r="CT241" s="1">
        <f t="shared" si="430"/>
        <v>0</v>
      </c>
      <c r="CU241" s="1">
        <f t="shared" si="431"/>
        <v>0</v>
      </c>
      <c r="CV241" s="1">
        <f t="shared" si="432"/>
        <v>0</v>
      </c>
      <c r="CW241" s="1">
        <f t="shared" si="433"/>
        <v>0</v>
      </c>
      <c r="CX241" s="1">
        <f t="shared" si="434"/>
        <v>0</v>
      </c>
      <c r="CY241" s="1">
        <f t="shared" si="435"/>
        <v>0</v>
      </c>
      <c r="CZ241" s="1">
        <f t="shared" si="436"/>
        <v>0</v>
      </c>
      <c r="DA241" s="1">
        <f t="shared" si="437"/>
        <v>0</v>
      </c>
    </row>
    <row r="242" spans="2:105">
      <c r="B242" s="368"/>
      <c r="D242" s="433"/>
      <c r="I242" s="132"/>
      <c r="AJ242"/>
      <c r="AK242"/>
      <c r="BI242" s="291"/>
      <c r="BZ242" s="291"/>
    </row>
    <row r="243" spans="2:105">
      <c r="B243" s="368"/>
      <c r="D243" s="433"/>
      <c r="I243" s="132"/>
      <c r="AJ243"/>
      <c r="AK243"/>
      <c r="BI243" s="291"/>
      <c r="BZ243" s="291"/>
    </row>
    <row r="244" spans="2:105">
      <c r="B244" s="368"/>
      <c r="D244" s="433"/>
      <c r="I244" s="132"/>
      <c r="AJ244"/>
      <c r="AK244"/>
      <c r="BI244" s="291"/>
      <c r="BZ244" s="291"/>
    </row>
    <row r="245" spans="2:105">
      <c r="B245" s="368"/>
      <c r="D245" s="433"/>
      <c r="I245" s="132"/>
      <c r="AJ245"/>
      <c r="AK245"/>
      <c r="BI245" s="291"/>
      <c r="BZ245" s="291"/>
    </row>
    <row r="246" spans="2:105">
      <c r="B246" s="368"/>
      <c r="D246" s="433"/>
      <c r="I246" s="132"/>
      <c r="AJ246"/>
      <c r="AK246"/>
      <c r="BI246" s="291"/>
      <c r="BZ246" s="291"/>
    </row>
    <row r="247" spans="2:105">
      <c r="B247" s="368"/>
      <c r="D247" s="433"/>
      <c r="I247" s="132"/>
      <c r="AJ247"/>
      <c r="AK247"/>
      <c r="BI247" s="291"/>
      <c r="BZ247" s="291"/>
    </row>
    <row r="248" spans="2:105">
      <c r="B248" s="368"/>
      <c r="D248" s="433"/>
      <c r="I248" s="132"/>
      <c r="AJ248"/>
      <c r="AK248"/>
      <c r="BI248" s="291"/>
      <c r="BZ248" s="291"/>
    </row>
    <row r="249" spans="2:105">
      <c r="B249" s="368"/>
      <c r="D249" s="433"/>
      <c r="I249" s="132"/>
      <c r="AJ249"/>
      <c r="AK249"/>
      <c r="BI249" s="291"/>
      <c r="BZ249" s="291"/>
    </row>
    <row r="250" spans="2:105">
      <c r="B250" s="368"/>
      <c r="D250" s="433"/>
      <c r="I250" s="132"/>
      <c r="AJ250"/>
      <c r="AK250"/>
      <c r="BI250" s="291"/>
      <c r="BZ250" s="291"/>
    </row>
    <row r="251" spans="2:105">
      <c r="B251" s="368"/>
      <c r="D251" s="433"/>
      <c r="I251" s="132"/>
      <c r="AJ251"/>
      <c r="AK251"/>
      <c r="BI251" s="291"/>
      <c r="BZ251" s="291"/>
    </row>
    <row r="252" spans="2:105">
      <c r="B252" s="368"/>
      <c r="D252" s="433"/>
      <c r="I252" s="132"/>
      <c r="AJ252"/>
      <c r="AK252"/>
      <c r="BI252" s="291"/>
      <c r="BZ252" s="291"/>
    </row>
    <row r="253" spans="2:105">
      <c r="B253" s="368"/>
      <c r="D253" s="433"/>
      <c r="I253" s="132"/>
      <c r="AJ253"/>
      <c r="AK253"/>
      <c r="BI253" s="291"/>
      <c r="BZ253" s="291"/>
    </row>
    <row r="254" spans="2:105">
      <c r="B254" s="368"/>
      <c r="D254" s="433"/>
      <c r="I254" s="132"/>
      <c r="AJ254"/>
      <c r="AK254"/>
      <c r="BI254" s="291"/>
      <c r="BZ254" s="291"/>
    </row>
    <row r="255" spans="2:105">
      <c r="B255" s="368"/>
      <c r="D255" s="433"/>
      <c r="I255" s="132"/>
      <c r="AJ255"/>
      <c r="AK255"/>
      <c r="BI255" s="291"/>
      <c r="BZ255" s="291"/>
    </row>
    <row r="256" spans="2:105">
      <c r="B256" s="368"/>
      <c r="D256" s="433"/>
      <c r="I256" s="132"/>
      <c r="AJ256"/>
      <c r="AK256"/>
      <c r="BI256" s="291"/>
      <c r="BZ256" s="291"/>
    </row>
    <row r="257" spans="2:78">
      <c r="B257" s="368"/>
      <c r="D257" s="433"/>
      <c r="I257" s="132"/>
      <c r="AJ257"/>
      <c r="AK257"/>
      <c r="BI257" s="291"/>
      <c r="BZ257" s="291"/>
    </row>
    <row r="258" spans="2:78">
      <c r="B258" s="368"/>
      <c r="D258" s="433"/>
      <c r="I258" s="132"/>
      <c r="AJ258"/>
      <c r="AK258"/>
      <c r="BI258" s="291"/>
      <c r="BZ258" s="291"/>
    </row>
    <row r="259" spans="2:78">
      <c r="B259" s="368"/>
      <c r="D259" s="433"/>
      <c r="I259" s="132"/>
      <c r="AJ259"/>
      <c r="AK259"/>
      <c r="BI259" s="291"/>
      <c r="BZ259" s="291"/>
    </row>
    <row r="260" spans="2:78">
      <c r="B260" s="368"/>
      <c r="D260" s="433"/>
      <c r="I260" s="132"/>
      <c r="AJ260"/>
      <c r="AK260"/>
      <c r="BI260" s="291"/>
      <c r="BZ260" s="291"/>
    </row>
    <row r="261" spans="2:78">
      <c r="B261" s="368"/>
      <c r="D261" s="433"/>
      <c r="I261" s="132"/>
      <c r="AJ261"/>
      <c r="AK261"/>
      <c r="BI261" s="291"/>
      <c r="BZ261" s="291"/>
    </row>
    <row r="262" spans="2:78">
      <c r="B262" s="368"/>
      <c r="D262" s="433"/>
      <c r="I262" s="132"/>
      <c r="AJ262"/>
      <c r="AK262"/>
      <c r="BI262" s="291"/>
      <c r="BZ262" s="291"/>
    </row>
    <row r="263" spans="2:78">
      <c r="B263" s="368"/>
      <c r="D263" s="433"/>
      <c r="I263" s="132"/>
      <c r="AJ263"/>
      <c r="AK263"/>
      <c r="BI263" s="291"/>
      <c r="BZ263" s="291"/>
    </row>
    <row r="264" spans="2:78">
      <c r="B264" s="368"/>
      <c r="D264" s="433"/>
      <c r="I264" s="132"/>
      <c r="AJ264"/>
      <c r="AK264"/>
      <c r="BI264" s="291"/>
      <c r="BZ264" s="291"/>
    </row>
    <row r="265" spans="2:78">
      <c r="B265" s="368"/>
      <c r="D265" s="433"/>
      <c r="I265" s="132"/>
      <c r="AJ265"/>
      <c r="AK265"/>
      <c r="BI265" s="291"/>
      <c r="BZ265" s="291"/>
    </row>
    <row r="266" spans="2:78">
      <c r="B266" s="368"/>
      <c r="D266" s="433"/>
      <c r="I266" s="132"/>
      <c r="AJ266"/>
      <c r="AK266"/>
      <c r="BI266" s="291"/>
      <c r="BZ266" s="291"/>
    </row>
    <row r="267" spans="2:78">
      <c r="B267" s="368"/>
      <c r="D267" s="433"/>
      <c r="I267" s="132"/>
      <c r="AJ267"/>
      <c r="AK267"/>
      <c r="BI267" s="291"/>
      <c r="BZ267" s="291"/>
    </row>
    <row r="268" spans="2:78">
      <c r="B268" s="368"/>
      <c r="D268" s="433"/>
      <c r="I268" s="132"/>
      <c r="AJ268"/>
      <c r="AK268"/>
      <c r="BI268" s="291"/>
      <c r="BZ268" s="291"/>
    </row>
    <row r="269" spans="2:78">
      <c r="B269" s="368"/>
      <c r="D269" s="433"/>
      <c r="I269" s="132"/>
      <c r="AJ269"/>
      <c r="AK269"/>
      <c r="BI269" s="291"/>
      <c r="BZ269" s="291"/>
    </row>
    <row r="270" spans="2:78"/>
    <row r="271" spans="2:78"/>
    <row r="272" spans="2:78"/>
    <row r="273"/>
    <row r="274"/>
  </sheetData>
  <sheetProtection algorithmName="SHA-512" hashValue="u3moJQXc4h3I6gu4gEp+rxiZSbbHeLXB4Jr3WLfaYjGqpGRYZuLWMIySjhxL35IOv0iESM3j7RcfQDiR8W6ecw==" saltValue="bOT4W8BNvsaQ/xVTMsfL+A==" spinCount="100000" sheet="1" autoFilter="0"/>
  <autoFilter ref="AF9:AH241" xr:uid="{00000000-0001-0000-0300-000000000000}"/>
  <mergeCells count="31">
    <mergeCell ref="N3:O3"/>
    <mergeCell ref="N4:O4"/>
    <mergeCell ref="I120:I121"/>
    <mergeCell ref="I173:I174"/>
    <mergeCell ref="I227:I228"/>
    <mergeCell ref="I191:I192"/>
    <mergeCell ref="I193:I194"/>
    <mergeCell ref="I33:I34"/>
    <mergeCell ref="I35:I36"/>
    <mergeCell ref="A229:A236"/>
    <mergeCell ref="A155:A174"/>
    <mergeCell ref="A175:A194"/>
    <mergeCell ref="A135:A144"/>
    <mergeCell ref="A149:A153"/>
    <mergeCell ref="A221:A228"/>
    <mergeCell ref="A37:A43"/>
    <mergeCell ref="A44:A54"/>
    <mergeCell ref="DB3:DB5"/>
    <mergeCell ref="AB2:AC5"/>
    <mergeCell ref="A146:A148"/>
    <mergeCell ref="AI2:AI4"/>
    <mergeCell ref="A107:A113"/>
    <mergeCell ref="A114:A123"/>
    <mergeCell ref="A79:A81"/>
    <mergeCell ref="A82:A83"/>
    <mergeCell ref="A84:A86"/>
    <mergeCell ref="I122:I123"/>
    <mergeCell ref="D2:D6"/>
    <mergeCell ref="N2:O2"/>
    <mergeCell ref="A55:A57"/>
    <mergeCell ref="A20:A36"/>
  </mergeCells>
  <phoneticPr fontId="22" type="noConversion"/>
  <conditionalFormatting sqref="N12:N18 N59:N67 N146:N153">
    <cfRule type="notContainsBlanks" dxfId="204" priority="81">
      <formula>LEN(TRIM(N12))&gt;0</formula>
    </cfRule>
  </conditionalFormatting>
  <conditionalFormatting sqref="N20:N57">
    <cfRule type="notContainsBlanks" dxfId="203" priority="15">
      <formula>LEN(TRIM(N20))&gt;0</formula>
    </cfRule>
  </conditionalFormatting>
  <conditionalFormatting sqref="N69:N76">
    <cfRule type="notContainsBlanks" dxfId="202" priority="64">
      <formula>LEN(TRIM(N69))&gt;0</formula>
    </cfRule>
  </conditionalFormatting>
  <conditionalFormatting sqref="N78:N86">
    <cfRule type="notContainsBlanks" dxfId="201" priority="223">
      <formula>LEN(TRIM(N78))&gt;0</formula>
    </cfRule>
  </conditionalFormatting>
  <conditionalFormatting sqref="N88:N99">
    <cfRule type="notContainsBlanks" dxfId="200" priority="194">
      <formula>LEN(TRIM(N88))&gt;0</formula>
    </cfRule>
  </conditionalFormatting>
  <conditionalFormatting sqref="N101:N105">
    <cfRule type="notContainsBlanks" dxfId="199" priority="254">
      <formula>LEN(TRIM(N101))&gt;0</formula>
    </cfRule>
  </conditionalFormatting>
  <conditionalFormatting sqref="N107:N123">
    <cfRule type="notContainsBlanks" dxfId="198" priority="180">
      <formula>LEN(TRIM(N107))&gt;0</formula>
    </cfRule>
  </conditionalFormatting>
  <conditionalFormatting sqref="N125:N144">
    <cfRule type="notContainsBlanks" dxfId="197" priority="289">
      <formula>LEN(TRIM(N125))&gt;0</formula>
    </cfRule>
  </conditionalFormatting>
  <conditionalFormatting sqref="N155:N194">
    <cfRule type="notContainsBlanks" dxfId="196" priority="303">
      <formula>LEN(TRIM(N155))&gt;0</formula>
    </cfRule>
  </conditionalFormatting>
  <conditionalFormatting sqref="N196:N199">
    <cfRule type="notContainsBlanks" dxfId="195" priority="208">
      <formula>LEN(TRIM(N196))&gt;0</formula>
    </cfRule>
  </conditionalFormatting>
  <conditionalFormatting sqref="N201:N215 N217:N219 N221:N236 N238:N241">
    <cfRule type="notContainsBlanks" dxfId="194" priority="600">
      <formula>LEN(TRIM(N201))&gt;0</formula>
    </cfRule>
  </conditionalFormatting>
  <conditionalFormatting sqref="O12:O18 O59:O67 O146:O153">
    <cfRule type="notContainsBlanks" dxfId="193" priority="80">
      <formula>LEN(TRIM(O12))&gt;0</formula>
    </cfRule>
  </conditionalFormatting>
  <conditionalFormatting sqref="O20:O57">
    <cfRule type="notContainsBlanks" dxfId="192" priority="14">
      <formula>LEN(TRIM(O20))&gt;0</formula>
    </cfRule>
  </conditionalFormatting>
  <conditionalFormatting sqref="O69:O76">
    <cfRule type="notContainsBlanks" dxfId="191" priority="63">
      <formula>LEN(TRIM(O69))&gt;0</formula>
    </cfRule>
  </conditionalFormatting>
  <conditionalFormatting sqref="O78:O86">
    <cfRule type="notContainsBlanks" dxfId="190" priority="222">
      <formula>LEN(TRIM(O78))&gt;0</formula>
    </cfRule>
  </conditionalFormatting>
  <conditionalFormatting sqref="O88:O99">
    <cfRule type="notContainsBlanks" dxfId="189" priority="193">
      <formula>LEN(TRIM(O88))&gt;0</formula>
    </cfRule>
  </conditionalFormatting>
  <conditionalFormatting sqref="O101:O105">
    <cfRule type="notContainsBlanks" dxfId="188" priority="253">
      <formula>LEN(TRIM(O101))&gt;0</formula>
    </cfRule>
  </conditionalFormatting>
  <conditionalFormatting sqref="O107:O123">
    <cfRule type="notContainsBlanks" dxfId="187" priority="179">
      <formula>LEN(TRIM(O107))&gt;0</formula>
    </cfRule>
  </conditionalFormatting>
  <conditionalFormatting sqref="O125:O144">
    <cfRule type="notContainsBlanks" dxfId="186" priority="288">
      <formula>LEN(TRIM(O125))&gt;0</formula>
    </cfRule>
  </conditionalFormatting>
  <conditionalFormatting sqref="O155:O194">
    <cfRule type="notContainsBlanks" dxfId="185" priority="302">
      <formula>LEN(TRIM(O155))&gt;0</formula>
    </cfRule>
  </conditionalFormatting>
  <conditionalFormatting sqref="O196:O199">
    <cfRule type="notContainsBlanks" dxfId="184" priority="207">
      <formula>LEN(TRIM(O196))&gt;0</formula>
    </cfRule>
  </conditionalFormatting>
  <conditionalFormatting sqref="O201:O215 O217:O219 O221:O236 O238:O240">
    <cfRule type="notContainsBlanks" dxfId="183" priority="597">
      <formula>LEN(TRIM(O201))&gt;0</formula>
    </cfRule>
  </conditionalFormatting>
  <conditionalFormatting sqref="P12:P18 P59:P67 P69:P76 P78:P240">
    <cfRule type="notContainsBlanks" dxfId="182" priority="53">
      <formula>LEN(TRIM(P12))&gt;0</formula>
    </cfRule>
  </conditionalFormatting>
  <conditionalFormatting sqref="P20:P57">
    <cfRule type="notContainsBlanks" dxfId="181" priority="4">
      <formula>LEN(TRIM(P20))&gt;0</formula>
    </cfRule>
  </conditionalFormatting>
  <conditionalFormatting sqref="Q12:Q18 Q59:Q67 Q69:Q76 Q78:Q240">
    <cfRule type="notContainsBlanks" dxfId="180" priority="52">
      <formula>LEN(TRIM(Q12))&gt;0</formula>
    </cfRule>
  </conditionalFormatting>
  <conditionalFormatting sqref="Q20:Q57">
    <cfRule type="notContainsBlanks" dxfId="179" priority="3">
      <formula>LEN(TRIM(Q20))&gt;0</formula>
    </cfRule>
  </conditionalFormatting>
  <conditionalFormatting sqref="R12:R18 R59:R67 R69:R76 R78:R241">
    <cfRule type="notContainsBlanks" dxfId="178" priority="55">
      <formula>LEN(TRIM(R12))&gt;0</formula>
    </cfRule>
  </conditionalFormatting>
  <conditionalFormatting sqref="R20:R57">
    <cfRule type="notContainsBlanks" dxfId="177" priority="6">
      <formula>LEN(TRIM(R20))&gt;0</formula>
    </cfRule>
  </conditionalFormatting>
  <conditionalFormatting sqref="S12:S18 S59:S67 S69:S76 S78:S240">
    <cfRule type="notContainsBlanks" dxfId="176" priority="51">
      <formula>LEN(TRIM(S12))&gt;0</formula>
    </cfRule>
  </conditionalFormatting>
  <conditionalFormatting sqref="S20:S57">
    <cfRule type="notContainsBlanks" dxfId="175" priority="2">
      <formula>LEN(TRIM(S20))&gt;0</formula>
    </cfRule>
  </conditionalFormatting>
  <conditionalFormatting sqref="T12:T18 T59:T67 T69:T76 T78:T240">
    <cfRule type="notContainsBlanks" dxfId="174" priority="50">
      <formula>LEN(TRIM(T12))&gt;0</formula>
    </cfRule>
  </conditionalFormatting>
  <conditionalFormatting sqref="T20:T57">
    <cfRule type="notContainsBlanks" dxfId="173" priority="1">
      <formula>LEN(TRIM(T20))&gt;0</formula>
    </cfRule>
  </conditionalFormatting>
  <conditionalFormatting sqref="U12:V18 U59:V67 U146:V153">
    <cfRule type="notContainsBlanks" dxfId="172" priority="82">
      <formula>LEN(TRIM(U12))&gt;0</formula>
    </cfRule>
  </conditionalFormatting>
  <conditionalFormatting sqref="U20:V57">
    <cfRule type="notContainsBlanks" dxfId="171" priority="7">
      <formula>LEN(TRIM(U20))&gt;0</formula>
    </cfRule>
  </conditionalFormatting>
  <conditionalFormatting sqref="U69:V76">
    <cfRule type="notContainsBlanks" dxfId="170" priority="65">
      <formula>LEN(TRIM(U69))&gt;0</formula>
    </cfRule>
  </conditionalFormatting>
  <conditionalFormatting sqref="U78:V86">
    <cfRule type="notContainsBlanks" dxfId="169" priority="224">
      <formula>LEN(TRIM(U78))&gt;0</formula>
    </cfRule>
  </conditionalFormatting>
  <conditionalFormatting sqref="U88:V99">
    <cfRule type="notContainsBlanks" dxfId="168" priority="195">
      <formula>LEN(TRIM(U88))&gt;0</formula>
    </cfRule>
  </conditionalFormatting>
  <conditionalFormatting sqref="U101:V105">
    <cfRule type="notContainsBlanks" dxfId="167" priority="255">
      <formula>LEN(TRIM(U101))&gt;0</formula>
    </cfRule>
  </conditionalFormatting>
  <conditionalFormatting sqref="U107:V123">
    <cfRule type="notContainsBlanks" dxfId="166" priority="167">
      <formula>LEN(TRIM(U107))&gt;0</formula>
    </cfRule>
  </conditionalFormatting>
  <conditionalFormatting sqref="U125:V144">
    <cfRule type="notContainsBlanks" dxfId="165" priority="290">
      <formula>LEN(TRIM(U125))&gt;0</formula>
    </cfRule>
  </conditionalFormatting>
  <conditionalFormatting sqref="U155:V194">
    <cfRule type="notContainsBlanks" dxfId="164" priority="304">
      <formula>LEN(TRIM(U155))&gt;0</formula>
    </cfRule>
  </conditionalFormatting>
  <conditionalFormatting sqref="U196:V199">
    <cfRule type="notContainsBlanks" dxfId="163" priority="209">
      <formula>LEN(TRIM(U196))&gt;0</formula>
    </cfRule>
  </conditionalFormatting>
  <conditionalFormatting sqref="U201:V215 U217:V219 U221:V236 U238:V240 U241">
    <cfRule type="notContainsBlanks" dxfId="162" priority="601">
      <formula>LEN(TRIM(U201))&gt;0</formula>
    </cfRule>
  </conditionalFormatting>
  <conditionalFormatting sqref="V12:V18 V59:V67">
    <cfRule type="notContainsBlanks" dxfId="161" priority="74">
      <formula>LEN(TRIM(V12))&gt;0</formula>
    </cfRule>
    <cfRule type="notContainsBlanks" dxfId="160" priority="75">
      <formula>LEN(TRIM(V12))&gt;0</formula>
    </cfRule>
  </conditionalFormatting>
  <conditionalFormatting sqref="V20:V57">
    <cfRule type="notContainsBlanks" dxfId="159" priority="9">
      <formula>LEN(TRIM(V20))&gt;0</formula>
    </cfRule>
    <cfRule type="notContainsBlanks" dxfId="158" priority="8">
      <formula>LEN(TRIM(V20))&gt;0</formula>
    </cfRule>
  </conditionalFormatting>
  <conditionalFormatting sqref="V69:V76">
    <cfRule type="notContainsBlanks" dxfId="157" priority="57">
      <formula>LEN(TRIM(V69))&gt;0</formula>
    </cfRule>
    <cfRule type="notContainsBlanks" dxfId="156" priority="58">
      <formula>LEN(TRIM(V69))&gt;0</formula>
    </cfRule>
  </conditionalFormatting>
  <conditionalFormatting sqref="V78:V86">
    <cfRule type="notContainsBlanks" dxfId="155" priority="212">
      <formula>LEN(TRIM(V78))&gt;0</formula>
    </cfRule>
    <cfRule type="notContainsBlanks" dxfId="154" priority="211">
      <formula>LEN(TRIM(V78))&gt;0</formula>
    </cfRule>
  </conditionalFormatting>
  <conditionalFormatting sqref="V88:V99">
    <cfRule type="notContainsBlanks" dxfId="153" priority="182">
      <formula>LEN(TRIM(V88))&gt;0</formula>
    </cfRule>
    <cfRule type="notContainsBlanks" dxfId="152" priority="183">
      <formula>LEN(TRIM(V88))&gt;0</formula>
    </cfRule>
  </conditionalFormatting>
  <conditionalFormatting sqref="V101:V105">
    <cfRule type="notContainsBlanks" dxfId="151" priority="242">
      <formula>LEN(TRIM(V101))&gt;0</formula>
    </cfRule>
    <cfRule type="notContainsBlanks" dxfId="150" priority="243">
      <formula>LEN(TRIM(V101))&gt;0</formula>
    </cfRule>
  </conditionalFormatting>
  <conditionalFormatting sqref="V107:V123">
    <cfRule type="notContainsBlanks" dxfId="149" priority="169">
      <formula>LEN(TRIM(V107))&gt;0</formula>
    </cfRule>
    <cfRule type="notContainsBlanks" dxfId="148" priority="168">
      <formula>LEN(TRIM(V107))&gt;0</formula>
    </cfRule>
  </conditionalFormatting>
  <conditionalFormatting sqref="V125:V144">
    <cfRule type="notContainsBlanks" dxfId="147" priority="278">
      <formula>LEN(TRIM(V125))&gt;0</formula>
    </cfRule>
    <cfRule type="notContainsBlanks" dxfId="146" priority="277">
      <formula>LEN(TRIM(V125))&gt;0</formula>
    </cfRule>
  </conditionalFormatting>
  <conditionalFormatting sqref="V146:V153 V155:V194">
    <cfRule type="notContainsBlanks" dxfId="145" priority="292">
      <formula>LEN(TRIM(V146))&gt;0</formula>
    </cfRule>
  </conditionalFormatting>
  <conditionalFormatting sqref="V146:V194">
    <cfRule type="notContainsBlanks" dxfId="144" priority="291">
      <formula>LEN(TRIM(V146))&gt;0</formula>
    </cfRule>
  </conditionalFormatting>
  <conditionalFormatting sqref="V196:V199">
    <cfRule type="notContainsBlanks" dxfId="143" priority="196">
      <formula>LEN(TRIM(V196))&gt;0</formula>
    </cfRule>
    <cfRule type="notContainsBlanks" dxfId="142" priority="197">
      <formula>LEN(TRIM(V196))&gt;0</formula>
    </cfRule>
  </conditionalFormatting>
  <conditionalFormatting sqref="V201:V215 V217:V219 V221:V236 V238:V240">
    <cfRule type="notContainsBlanks" dxfId="141" priority="585">
      <formula>LEN(TRIM(V201))&gt;0</formula>
    </cfRule>
  </conditionalFormatting>
  <conditionalFormatting sqref="V201:V215 V217:V236 V238:V240">
    <cfRule type="notContainsBlanks" dxfId="140" priority="586">
      <formula>LEN(TRIM(V201))&gt;0</formula>
    </cfRule>
  </conditionalFormatting>
  <conditionalFormatting sqref="W12:W18 W59:W67 W69:W76 W78:W240">
    <cfRule type="notContainsBlanks" dxfId="139" priority="54">
      <formula>LEN(TRIM(W12))&gt;0</formula>
    </cfRule>
  </conditionalFormatting>
  <conditionalFormatting sqref="W20:W57">
    <cfRule type="notContainsBlanks" dxfId="138" priority="5">
      <formula>LEN(TRIM(W20))&gt;0</formula>
    </cfRule>
  </conditionalFormatting>
  <conditionalFormatting sqref="X12:X18 X59:X67 X146:X153">
    <cfRule type="notContainsBlanks" dxfId="137" priority="79">
      <formula>LEN(TRIM(X12))&gt;0</formula>
    </cfRule>
  </conditionalFormatting>
  <conditionalFormatting sqref="X20:X57">
    <cfRule type="notContainsBlanks" dxfId="136" priority="13">
      <formula>LEN(TRIM(X20))&gt;0</formula>
    </cfRule>
  </conditionalFormatting>
  <conditionalFormatting sqref="X69:X76">
    <cfRule type="notContainsBlanks" dxfId="135" priority="62">
      <formula>LEN(TRIM(X69))&gt;0</formula>
    </cfRule>
  </conditionalFormatting>
  <conditionalFormatting sqref="X78:X86">
    <cfRule type="notContainsBlanks" dxfId="134" priority="216">
      <formula>LEN(TRIM(X78))&gt;0</formula>
    </cfRule>
  </conditionalFormatting>
  <conditionalFormatting sqref="X88:X99">
    <cfRule type="notContainsBlanks" dxfId="133" priority="187">
      <formula>LEN(TRIM(X88))&gt;0</formula>
    </cfRule>
  </conditionalFormatting>
  <conditionalFormatting sqref="X101:X105">
    <cfRule type="notContainsBlanks" dxfId="132" priority="247">
      <formula>LEN(TRIM(X101))&gt;0</formula>
    </cfRule>
  </conditionalFormatting>
  <conditionalFormatting sqref="X107:X123">
    <cfRule type="notContainsBlanks" dxfId="131" priority="173">
      <formula>LEN(TRIM(X107))&gt;0</formula>
    </cfRule>
  </conditionalFormatting>
  <conditionalFormatting sqref="X125:X144">
    <cfRule type="notContainsBlanks" dxfId="130" priority="282">
      <formula>LEN(TRIM(X125))&gt;0</formula>
    </cfRule>
  </conditionalFormatting>
  <conditionalFormatting sqref="X155:X194">
    <cfRule type="notContainsBlanks" dxfId="129" priority="296">
      <formula>LEN(TRIM(X155))&gt;0</formula>
    </cfRule>
  </conditionalFormatting>
  <conditionalFormatting sqref="X196:X199">
    <cfRule type="notContainsBlanks" dxfId="128" priority="201">
      <formula>LEN(TRIM(X196))&gt;0</formula>
    </cfRule>
  </conditionalFormatting>
  <conditionalFormatting sqref="X201:X215 X217:X219 X221:X236 X238:X240">
    <cfRule type="notContainsBlanks" dxfId="127" priority="590">
      <formula>LEN(TRIM(X201))&gt;0</formula>
    </cfRule>
  </conditionalFormatting>
  <conditionalFormatting sqref="Y12:Y18 Y59:Y67 Y146:Y153">
    <cfRule type="notContainsBlanks" dxfId="126" priority="78">
      <formula>LEN(TRIM(Y12))&gt;0</formula>
    </cfRule>
  </conditionalFormatting>
  <conditionalFormatting sqref="Y20:Y57">
    <cfRule type="notContainsBlanks" dxfId="125" priority="12">
      <formula>LEN(TRIM(Y20))&gt;0</formula>
    </cfRule>
  </conditionalFormatting>
  <conditionalFormatting sqref="Y69:Y76">
    <cfRule type="notContainsBlanks" dxfId="124" priority="61">
      <formula>LEN(TRIM(Y69))&gt;0</formula>
    </cfRule>
  </conditionalFormatting>
  <conditionalFormatting sqref="Y78:Y86">
    <cfRule type="notContainsBlanks" dxfId="123" priority="215">
      <formula>LEN(TRIM(Y78))&gt;0</formula>
    </cfRule>
  </conditionalFormatting>
  <conditionalFormatting sqref="Y88:Y99">
    <cfRule type="notContainsBlanks" dxfId="122" priority="186">
      <formula>LEN(TRIM(Y88))&gt;0</formula>
    </cfRule>
  </conditionalFormatting>
  <conditionalFormatting sqref="Y101:Y105">
    <cfRule type="notContainsBlanks" dxfId="121" priority="246">
      <formula>LEN(TRIM(Y101))&gt;0</formula>
    </cfRule>
  </conditionalFormatting>
  <conditionalFormatting sqref="Y107:Y123">
    <cfRule type="notContainsBlanks" dxfId="120" priority="172">
      <formula>LEN(TRIM(Y107))&gt;0</formula>
    </cfRule>
  </conditionalFormatting>
  <conditionalFormatting sqref="Y125:Y144">
    <cfRule type="notContainsBlanks" dxfId="119" priority="281">
      <formula>LEN(TRIM(Y125))&gt;0</formula>
    </cfRule>
  </conditionalFormatting>
  <conditionalFormatting sqref="Y155:Y194">
    <cfRule type="notContainsBlanks" dxfId="118" priority="295">
      <formula>LEN(TRIM(Y155))&gt;0</formula>
    </cfRule>
  </conditionalFormatting>
  <conditionalFormatting sqref="Y196:Y199">
    <cfRule type="notContainsBlanks" dxfId="117" priority="200">
      <formula>LEN(TRIM(Y196))&gt;0</formula>
    </cfRule>
  </conditionalFormatting>
  <conditionalFormatting sqref="Y201:Y215 Y217:Y219 Y221:Y236 Y238:Y240">
    <cfRule type="notContainsBlanks" dxfId="116" priority="589">
      <formula>LEN(TRIM(Y201))&gt;0</formula>
    </cfRule>
  </conditionalFormatting>
  <conditionalFormatting sqref="Z12:Z18 Z59:Z67 Z146:Z153">
    <cfRule type="notContainsBlanks" dxfId="115" priority="77">
      <formula>LEN(TRIM(Z12))&gt;0</formula>
    </cfRule>
  </conditionalFormatting>
  <conditionalFormatting sqref="Z20:Z57">
    <cfRule type="notContainsBlanks" dxfId="114" priority="11">
      <formula>LEN(TRIM(Z20))&gt;0</formula>
    </cfRule>
  </conditionalFormatting>
  <conditionalFormatting sqref="Z69:Z76">
    <cfRule type="notContainsBlanks" dxfId="113" priority="60">
      <formula>LEN(TRIM(Z69))&gt;0</formula>
    </cfRule>
  </conditionalFormatting>
  <conditionalFormatting sqref="Z78:Z86">
    <cfRule type="notContainsBlanks" dxfId="112" priority="214">
      <formula>LEN(TRIM(Z78))&gt;0</formula>
    </cfRule>
  </conditionalFormatting>
  <conditionalFormatting sqref="Z88:Z99">
    <cfRule type="notContainsBlanks" dxfId="111" priority="185">
      <formula>LEN(TRIM(Z88))&gt;0</formula>
    </cfRule>
  </conditionalFormatting>
  <conditionalFormatting sqref="Z101:Z105">
    <cfRule type="notContainsBlanks" dxfId="110" priority="245">
      <formula>LEN(TRIM(Z101))&gt;0</formula>
    </cfRule>
  </conditionalFormatting>
  <conditionalFormatting sqref="Z107:Z123">
    <cfRule type="notContainsBlanks" dxfId="109" priority="171">
      <formula>LEN(TRIM(Z107))&gt;0</formula>
    </cfRule>
  </conditionalFormatting>
  <conditionalFormatting sqref="Z125:Z144">
    <cfRule type="notContainsBlanks" dxfId="108" priority="280">
      <formula>LEN(TRIM(Z125))&gt;0</formula>
    </cfRule>
  </conditionalFormatting>
  <conditionalFormatting sqref="Z155:Z194">
    <cfRule type="notContainsBlanks" dxfId="107" priority="294">
      <formula>LEN(TRIM(Z155))&gt;0</formula>
    </cfRule>
  </conditionalFormatting>
  <conditionalFormatting sqref="Z196:Z199">
    <cfRule type="notContainsBlanks" dxfId="106" priority="199">
      <formula>LEN(TRIM(Z196))&gt;0</formula>
    </cfRule>
  </conditionalFormatting>
  <conditionalFormatting sqref="Z201:Z215 Z217:Z219 Z221:Z236 Z238:Z240">
    <cfRule type="notContainsBlanks" dxfId="105" priority="588">
      <formula>LEN(TRIM(Z201))&gt;0</formula>
    </cfRule>
  </conditionalFormatting>
  <conditionalFormatting sqref="AA12:AA18 AA59:AA67 AA146:AA153">
    <cfRule type="notContainsBlanks" dxfId="104" priority="76">
      <formula>LEN(TRIM(AA12))&gt;0</formula>
    </cfRule>
  </conditionalFormatting>
  <conditionalFormatting sqref="AA20:AA57">
    <cfRule type="notContainsBlanks" dxfId="103" priority="10">
      <formula>LEN(TRIM(AA20))&gt;0</formula>
    </cfRule>
  </conditionalFormatting>
  <conditionalFormatting sqref="AA69:AA76">
    <cfRule type="notContainsBlanks" dxfId="102" priority="59">
      <formula>LEN(TRIM(AA69))&gt;0</formula>
    </cfRule>
  </conditionalFormatting>
  <conditionalFormatting sqref="AA78:AA86">
    <cfRule type="notContainsBlanks" dxfId="101" priority="213">
      <formula>LEN(TRIM(AA78))&gt;0</formula>
    </cfRule>
  </conditionalFormatting>
  <conditionalFormatting sqref="AA88:AA99">
    <cfRule type="notContainsBlanks" dxfId="100" priority="184">
      <formula>LEN(TRIM(AA88))&gt;0</formula>
    </cfRule>
  </conditionalFormatting>
  <conditionalFormatting sqref="AA101:AA105">
    <cfRule type="notContainsBlanks" dxfId="99" priority="244">
      <formula>LEN(TRIM(AA101))&gt;0</formula>
    </cfRule>
  </conditionalFormatting>
  <conditionalFormatting sqref="AA107:AA123">
    <cfRule type="notContainsBlanks" dxfId="98" priority="170">
      <formula>LEN(TRIM(AA107))&gt;0</formula>
    </cfRule>
  </conditionalFormatting>
  <conditionalFormatting sqref="AA125:AA144">
    <cfRule type="notContainsBlanks" dxfId="97" priority="279">
      <formula>LEN(TRIM(AA125))&gt;0</formula>
    </cfRule>
  </conditionalFormatting>
  <conditionalFormatting sqref="AA155:AA194">
    <cfRule type="notContainsBlanks" dxfId="96" priority="293">
      <formula>LEN(TRIM(AA155))&gt;0</formula>
    </cfRule>
  </conditionalFormatting>
  <conditionalFormatting sqref="AA196:AA199">
    <cfRule type="notContainsBlanks" dxfId="95" priority="198">
      <formula>LEN(TRIM(AA196))&gt;0</formula>
    </cfRule>
  </conditionalFormatting>
  <conditionalFormatting sqref="AA201:AA215 AA217:AA219 AA221:AA236 AA238:AA240">
    <cfRule type="notContainsBlanks" dxfId="94" priority="587">
      <formula>LEN(TRIM(AA201))&gt;0</formula>
    </cfRule>
  </conditionalFormatting>
  <conditionalFormatting sqref="AB20:AB57">
    <cfRule type="notContainsBlanks" dxfId="93" priority="16">
      <formula>LEN(TRIM(AB20))&gt;0</formula>
    </cfRule>
  </conditionalFormatting>
  <conditionalFormatting sqref="AB69 AB71 AB73 AB75">
    <cfRule type="notContainsBlanks" dxfId="92" priority="66">
      <formula>LEN(TRIM(AB69))&gt;0</formula>
    </cfRule>
  </conditionalFormatting>
  <conditionalFormatting sqref="AB78:AB82 AB85:AB86 AB88:AB99 AB101:AB105 AB107 AB109 AB111 AB113:AB123 AB135:AB144 AB146:AB153 AB155 AB157 AB159 AB161 AB163 AB165 AB167 AB169 AB171 AB173 AB175 AB177 AB179 AB181 AB183 AB185 AB187 AB189 AB191 AB193 AB196:AB199 AB201:AB209 AB211 AB213 AB217:AB219 AB221 AB223 AB225 AB227 AB229 AB231 AB233 AB235 AB238:AB240">
    <cfRule type="notContainsBlanks" dxfId="91" priority="606">
      <formula>LEN(TRIM(AB78))&gt;0</formula>
    </cfRule>
  </conditionalFormatting>
  <conditionalFormatting sqref="AC20:AC57">
    <cfRule type="notContainsBlanks" dxfId="90" priority="17">
      <formula>LEN(TRIM(AC20))&gt;0</formula>
    </cfRule>
  </conditionalFormatting>
  <conditionalFormatting sqref="AC69 AC71 AC73 AC75">
    <cfRule type="notContainsBlanks" dxfId="89" priority="67">
      <formula>LEN(TRIM(AC69))&gt;0</formula>
    </cfRule>
  </conditionalFormatting>
  <conditionalFormatting sqref="AC78:AC82 AC85:AC86 AC88:AC99 AC101:AC105 AC107 AC109 AC111 AC113:AC123 AC135:AC144 AC146:AC153 AC155 AC157 AC159 AC161 AC163 AC165 AC167 AC169 AC171 AC173 AC175 AC177 AC179 AC181 AC183 AC185 AC187 AC189 AC191 AC193 AC196:AC199 AC201:AC209 AC211 AC213 AC217:AC219 AC221 AC223 AC225 AC227 AC229 AC231 AC233 AC235 AC238:AC240">
    <cfRule type="notContainsBlanks" dxfId="88" priority="607">
      <formula>LEN(TRIM(AC78))&gt;0</formula>
    </cfRule>
  </conditionalFormatting>
  <conditionalFormatting sqref="AD12:AD18 AD215:AD216">
    <cfRule type="notContainsBlanks" dxfId="87" priority="34">
      <formula>LEN(TRIM(AD12))&gt;0</formula>
    </cfRule>
  </conditionalFormatting>
  <conditionalFormatting sqref="AD59:AD67">
    <cfRule type="notContainsBlanks" dxfId="86" priority="56">
      <formula>LEN(TRIM(AD59))&gt;0</formula>
    </cfRule>
  </conditionalFormatting>
  <conditionalFormatting sqref="AD70 AD72 AD74 AD76:AD77">
    <cfRule type="notContainsBlanks" dxfId="85" priority="49">
      <formula>LEN(TRIM(AD70))&gt;0</formula>
    </cfRule>
  </conditionalFormatting>
  <conditionalFormatting sqref="AD83:AD84">
    <cfRule type="notContainsBlanks" dxfId="84" priority="210">
      <formula>LEN(TRIM(AD83))&gt;0</formula>
    </cfRule>
  </conditionalFormatting>
  <conditionalFormatting sqref="AD87">
    <cfRule type="notContainsBlanks" dxfId="83" priority="181">
      <formula>LEN(TRIM(AD87))&gt;0</formula>
    </cfRule>
  </conditionalFormatting>
  <conditionalFormatting sqref="AD100">
    <cfRule type="notContainsBlanks" dxfId="82" priority="241">
      <formula>LEN(TRIM(AD100))&gt;0</formula>
    </cfRule>
  </conditionalFormatting>
  <conditionalFormatting sqref="AD106 AD108 AD110 AD112">
    <cfRule type="notContainsBlanks" dxfId="81" priority="225">
      <formula>LEN(TRIM(AD106))&gt;0</formula>
    </cfRule>
  </conditionalFormatting>
  <conditionalFormatting sqref="AD125:AD134 AD154 AD156 AD158 AD160 AD162 AD164 AD166 AD168 AD170 AD172 AD174 AD176 AD178 AD180 AD182 AD184 AD186 AD188 AD190 AD192 AD194:AD195 AD200 AD210 AD220 AD222 AD224 AD226 AD228 AD230 AD232 AD234 AD236:AD237">
    <cfRule type="notContainsBlanks" dxfId="80" priority="276">
      <formula>LEN(TRIM(AD125))&gt;0</formula>
    </cfRule>
  </conditionalFormatting>
  <conditionalFormatting sqref="AD145">
    <cfRule type="notContainsBlanks" dxfId="79" priority="240">
      <formula>LEN(TRIM(AD145))&gt;0</formula>
    </cfRule>
  </conditionalFormatting>
  <conditionalFormatting sqref="AD212 AD214">
    <cfRule type="notContainsBlanks" dxfId="78" priority="608">
      <formula>LEN(TRIM(AD212))&gt;0</formula>
    </cfRule>
  </conditionalFormatting>
  <pageMargins left="0.25" right="0.25" top="0.75" bottom="0.75" header="0.3" footer="0.3"/>
  <pageSetup paperSize="9" scale="10" orientation="portrait" horizontalDpi="4294967292" verticalDpi="4294967292" r:id="rId1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theme="0" tint="-4.9989318521683403E-2"/>
  </sheetPr>
  <dimension ref="A1:DI172"/>
  <sheetViews>
    <sheetView showGridLines="0" showRowColHeaders="0" zoomScale="80" zoomScaleNormal="80" zoomScalePageLayoutView="75" workbookViewId="0">
      <pane ySplit="10" topLeftCell="A12" activePane="bottomLeft" state="frozen"/>
      <selection activeCell="N12" sqref="N12"/>
      <selection pane="bottomLeft" activeCell="K13" sqref="K13"/>
    </sheetView>
  </sheetViews>
  <sheetFormatPr baseColWidth="10" defaultColWidth="0" defaultRowHeight="19"/>
  <cols>
    <col min="1" max="1" width="4.6640625" customWidth="1"/>
    <col min="2" max="2" width="2.5" style="130" customWidth="1"/>
    <col min="3" max="3" width="14.5" customWidth="1"/>
    <col min="4" max="4" width="16" style="433" customWidth="1"/>
    <col min="5" max="5" width="3.6640625" style="123" customWidth="1"/>
    <col min="6" max="6" width="7" customWidth="1"/>
    <col min="7" max="7" width="9.5" style="131" customWidth="1"/>
    <col min="8" max="8" width="9" customWidth="1"/>
    <col min="9" max="9" width="11.1640625" style="131" customWidth="1"/>
    <col min="10" max="10" width="15" customWidth="1"/>
    <col min="11" max="20" width="11" style="1" customWidth="1"/>
    <col min="21" max="21" width="16.1640625" style="45" customWidth="1"/>
    <col min="22" max="22" width="9" customWidth="1"/>
    <col min="23" max="23" width="8.5" style="123" customWidth="1"/>
    <col min="24" max="24" width="8.6640625" hidden="1" customWidth="1"/>
    <col min="25" max="25" width="11" style="129" hidden="1" customWidth="1"/>
    <col min="26" max="28" width="11" hidden="1" customWidth="1"/>
    <col min="29" max="29" width="8" style="273" hidden="1" customWidth="1"/>
    <col min="30" max="30" width="6.5" style="485" hidden="1" customWidth="1"/>
    <col min="31" max="31" width="6.5" style="274" hidden="1" customWidth="1"/>
    <col min="32" max="32" width="5.6640625" style="274" hidden="1" customWidth="1"/>
    <col min="33" max="33" width="6" style="274" hidden="1" customWidth="1"/>
    <col min="34" max="34" width="4.6640625" style="274" hidden="1" customWidth="1"/>
    <col min="35" max="35" width="7" style="274" hidden="1" customWidth="1"/>
    <col min="36" max="36" width="5" style="274" hidden="1" customWidth="1"/>
    <col min="37" max="37" width="6" style="274" hidden="1" customWidth="1"/>
    <col min="38" max="38" width="5" style="274" hidden="1" customWidth="1"/>
    <col min="39" max="42" width="7" style="274" hidden="1" customWidth="1"/>
    <col min="43" max="43" width="7.5" style="45" hidden="1" customWidth="1"/>
    <col min="44" max="44" width="8.5" style="477" hidden="1" customWidth="1"/>
    <col min="45" max="45" width="8" style="45" hidden="1" customWidth="1"/>
    <col min="46" max="46" width="8" style="477" hidden="1" customWidth="1"/>
    <col min="47" max="47" width="8" style="45" hidden="1" customWidth="1"/>
    <col min="48" max="48" width="8" style="477" hidden="1" customWidth="1"/>
    <col min="49" max="49" width="8" style="45" hidden="1" customWidth="1"/>
    <col min="50" max="50" width="8" style="477" hidden="1" customWidth="1"/>
    <col min="51" max="51" width="8" style="45" hidden="1" customWidth="1"/>
    <col min="52" max="52" width="8" style="477" hidden="1" customWidth="1"/>
    <col min="53" max="53" width="8" style="45" hidden="1" customWidth="1"/>
    <col min="54" max="54" width="8" style="477" hidden="1" customWidth="1"/>
    <col min="55" max="55" width="8" style="45" hidden="1" customWidth="1"/>
    <col min="56" max="56" width="8" style="477" hidden="1" customWidth="1"/>
    <col min="57" max="60" width="11" style="129" hidden="1" customWidth="1"/>
    <col min="61" max="85" width="11" hidden="1" customWidth="1"/>
    <col min="86" max="89" width="11" customWidth="1"/>
    <col min="90" max="90" width="15.83203125" customWidth="1"/>
    <col min="91" max="91" width="11" customWidth="1"/>
    <col min="92" max="113" width="0" hidden="1" customWidth="1"/>
    <col min="114" max="16384" width="11" hidden="1"/>
  </cols>
  <sheetData>
    <row r="1" spans="2:86" ht="15.5" customHeight="1">
      <c r="AQ1" s="475"/>
      <c r="AS1" s="475"/>
      <c r="AU1" s="476"/>
      <c r="AW1" s="476"/>
      <c r="AY1" s="476"/>
      <c r="BA1" s="476"/>
      <c r="BC1" s="476"/>
    </row>
    <row r="2" spans="2:86" ht="18.5" customHeight="1">
      <c r="D2" s="489"/>
      <c r="E2" s="614"/>
      <c r="F2" s="425"/>
      <c r="G2" s="425"/>
      <c r="H2" s="425"/>
      <c r="I2" s="1408" t="s">
        <v>769</v>
      </c>
      <c r="J2" s="1408"/>
      <c r="K2" s="1406">
        <f>SUM(U13:U172)</f>
        <v>0</v>
      </c>
      <c r="L2" s="1406"/>
      <c r="M2" s="931" t="s">
        <v>8</v>
      </c>
      <c r="O2" s="924"/>
      <c r="P2" s="924"/>
      <c r="Q2" s="924"/>
      <c r="R2" s="32"/>
      <c r="S2" s="32"/>
      <c r="T2" s="32"/>
      <c r="U2" s="32"/>
      <c r="V2" s="1058"/>
      <c r="W2" s="1150">
        <f>Z9</f>
        <v>0</v>
      </c>
      <c r="X2" s="32"/>
      <c r="Y2" s="32"/>
      <c r="Z2" s="32"/>
      <c r="AA2" s="32"/>
      <c r="AB2" s="32"/>
      <c r="AD2" s="486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454"/>
      <c r="AR2" s="478"/>
      <c r="AS2" s="454"/>
      <c r="AT2" s="478"/>
      <c r="AU2" s="454"/>
      <c r="AV2" s="478"/>
      <c r="AW2" s="454"/>
      <c r="AX2" s="478"/>
      <c r="AY2" s="454"/>
      <c r="AZ2" s="478"/>
      <c r="BA2" s="454"/>
      <c r="BB2" s="478"/>
      <c r="BC2" s="454"/>
      <c r="BD2" s="478"/>
    </row>
    <row r="3" spans="2:86" ht="23" customHeight="1">
      <c r="C3" s="1405" t="s">
        <v>5069</v>
      </c>
      <c r="D3" s="1405"/>
      <c r="E3" s="614"/>
      <c r="F3" s="425"/>
      <c r="G3" s="425"/>
      <c r="H3" s="425"/>
      <c r="I3" s="127"/>
      <c r="J3" s="328" t="s">
        <v>15</v>
      </c>
      <c r="K3" s="1393">
        <f>SUM(K13:T172)</f>
        <v>0</v>
      </c>
      <c r="L3" s="1393"/>
      <c r="M3" s="227"/>
      <c r="O3" s="492"/>
      <c r="P3" s="492"/>
      <c r="Q3" s="492"/>
      <c r="R3" s="132"/>
      <c r="T3" s="492"/>
      <c r="U3" s="1"/>
      <c r="V3" s="60"/>
      <c r="W3" s="1058"/>
      <c r="X3" s="1"/>
      <c r="Y3" s="1"/>
      <c r="Z3" s="1"/>
      <c r="AA3" s="1"/>
      <c r="AB3" s="1"/>
      <c r="AD3" s="486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454"/>
      <c r="AR3" s="478"/>
      <c r="AS3" s="454"/>
      <c r="AT3" s="478"/>
      <c r="AU3" s="454"/>
      <c r="AV3" s="478"/>
      <c r="AW3" s="454"/>
      <c r="AX3" s="478"/>
      <c r="AY3" s="454"/>
      <c r="AZ3" s="478"/>
      <c r="BA3" s="454"/>
      <c r="BB3" s="478"/>
      <c r="BC3" s="454"/>
      <c r="BD3" s="478"/>
      <c r="CH3" s="1369" t="s">
        <v>582</v>
      </c>
    </row>
    <row r="4" spans="2:86">
      <c r="C4" s="1405"/>
      <c r="D4" s="1405"/>
      <c r="E4" s="614"/>
      <c r="F4" s="425"/>
      <c r="G4" s="425"/>
      <c r="H4" s="425"/>
      <c r="I4" s="127"/>
      <c r="J4" s="328" t="s">
        <v>542</v>
      </c>
      <c r="K4" s="1407">
        <f>SUM(AE:AE)</f>
        <v>0</v>
      </c>
      <c r="L4" s="1407"/>
      <c r="M4" s="227" t="s">
        <v>6</v>
      </c>
      <c r="T4" s="132"/>
      <c r="U4" s="1"/>
      <c r="V4" s="492"/>
      <c r="W4" s="1057"/>
      <c r="X4" s="60"/>
      <c r="Y4" s="1"/>
      <c r="Z4" s="1"/>
      <c r="AA4" s="1"/>
      <c r="AB4" s="1"/>
      <c r="AD4" s="486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454"/>
      <c r="AR4" s="478"/>
      <c r="AS4" s="454"/>
      <c r="AT4" s="478"/>
      <c r="AU4" s="454"/>
      <c r="AV4" s="478"/>
      <c r="AW4" s="454"/>
      <c r="AX4" s="478"/>
      <c r="AY4" s="454"/>
      <c r="AZ4" s="478"/>
      <c r="BA4" s="454"/>
      <c r="BB4" s="478"/>
      <c r="BC4" s="454"/>
      <c r="BD4" s="478"/>
      <c r="CH4" s="1370"/>
    </row>
    <row r="5" spans="2:86" ht="14" customHeight="1">
      <c r="C5" s="1405"/>
      <c r="D5" s="1405"/>
      <c r="E5" s="614"/>
      <c r="F5" s="425"/>
      <c r="G5" s="425"/>
      <c r="H5" s="425"/>
      <c r="I5" s="127"/>
      <c r="J5" s="32"/>
      <c r="K5" s="311"/>
      <c r="L5" s="328"/>
      <c r="M5" s="432"/>
      <c r="N5" s="227"/>
      <c r="P5" s="490"/>
      <c r="Q5" s="490"/>
      <c r="R5" s="490"/>
      <c r="S5"/>
      <c r="T5"/>
      <c r="U5" s="131"/>
      <c r="AD5" s="486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454"/>
      <c r="AR5" s="478"/>
      <c r="AS5" s="454"/>
      <c r="AT5" s="478"/>
      <c r="AU5" s="454"/>
      <c r="AV5" s="478"/>
      <c r="AW5" s="454"/>
      <c r="AX5" s="478"/>
      <c r="AY5" s="454"/>
      <c r="AZ5" s="478"/>
      <c r="BA5" s="454"/>
      <c r="BB5" s="478"/>
      <c r="BC5" s="454"/>
      <c r="BD5" s="478"/>
      <c r="CH5" s="1371"/>
    </row>
    <row r="6" spans="2:86" ht="4.25" customHeight="1">
      <c r="C6" s="1405"/>
      <c r="D6" s="1405"/>
      <c r="E6" s="614"/>
      <c r="F6" s="425"/>
      <c r="G6" s="425"/>
      <c r="H6" s="425"/>
      <c r="I6" s="127"/>
      <c r="L6" s="32"/>
      <c r="N6" s="49"/>
      <c r="O6" s="260"/>
      <c r="P6"/>
      <c r="Q6"/>
      <c r="R6"/>
      <c r="S6"/>
      <c r="T6"/>
      <c r="U6" s="131"/>
      <c r="AD6" s="486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454"/>
      <c r="AR6" s="478"/>
      <c r="AS6" s="454"/>
      <c r="AT6" s="478"/>
      <c r="AU6" s="454"/>
      <c r="AV6" s="478"/>
      <c r="AW6" s="454"/>
      <c r="AX6" s="478"/>
      <c r="AY6" s="454"/>
      <c r="AZ6" s="478"/>
      <c r="BA6" s="454"/>
      <c r="BB6" s="478"/>
      <c r="BC6" s="454"/>
      <c r="BD6" s="478"/>
    </row>
    <row r="7" spans="2:86" ht="19.25" customHeight="1">
      <c r="C7" s="1405"/>
      <c r="D7" s="1405"/>
      <c r="E7" s="614"/>
      <c r="F7" s="425"/>
      <c r="G7" s="132"/>
      <c r="J7" s="1"/>
      <c r="Q7"/>
      <c r="R7"/>
      <c r="S7" s="527"/>
      <c r="T7" s="528"/>
      <c r="U7" s="453" t="s">
        <v>768</v>
      </c>
      <c r="AD7" s="486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</row>
    <row r="8" spans="2:86" hidden="1"/>
    <row r="9" spans="2:86" ht="20" customHeight="1">
      <c r="B9" s="133"/>
      <c r="E9" s="615"/>
      <c r="F9" s="134"/>
      <c r="G9" s="135"/>
      <c r="J9" s="27" t="s">
        <v>767</v>
      </c>
      <c r="K9" s="423">
        <f>SUM(AF13:AF209)</f>
        <v>0</v>
      </c>
      <c r="L9" s="423">
        <f t="shared" ref="L9:T9" si="0">SUM(AG13:AG209)</f>
        <v>0</v>
      </c>
      <c r="M9" s="423">
        <f t="shared" si="0"/>
        <v>0</v>
      </c>
      <c r="N9" s="423">
        <f t="shared" si="0"/>
        <v>0</v>
      </c>
      <c r="O9" s="423">
        <f t="shared" si="0"/>
        <v>0</v>
      </c>
      <c r="P9" s="423">
        <f t="shared" si="0"/>
        <v>0</v>
      </c>
      <c r="Q9" s="423">
        <f t="shared" si="0"/>
        <v>0</v>
      </c>
      <c r="R9" s="423">
        <f t="shared" si="0"/>
        <v>0</v>
      </c>
      <c r="S9" s="423">
        <f t="shared" si="0"/>
        <v>0</v>
      </c>
      <c r="T9" s="423">
        <f t="shared" si="0"/>
        <v>0</v>
      </c>
      <c r="U9" s="525">
        <f>SUM(K9:T9)</f>
        <v>0</v>
      </c>
      <c r="V9" s="134"/>
      <c r="W9" s="136"/>
      <c r="Y9" s="449" t="s">
        <v>583</v>
      </c>
      <c r="Z9" s="426">
        <f>SUM(Z13:Z239)</f>
        <v>0</v>
      </c>
      <c r="AA9" s="9"/>
      <c r="AB9" s="9"/>
      <c r="AC9" s="269"/>
      <c r="AD9" s="487"/>
      <c r="AE9" s="270"/>
      <c r="AF9" s="270"/>
      <c r="AG9" s="270"/>
      <c r="AH9" s="270"/>
      <c r="AI9" s="270"/>
      <c r="AJ9" s="270"/>
      <c r="AK9" s="270"/>
      <c r="AL9" s="270"/>
      <c r="AM9" s="270"/>
      <c r="AN9" s="270"/>
      <c r="AO9" s="270"/>
      <c r="AP9" s="270"/>
      <c r="AQ9" s="45">
        <f>SUM(SUMPRODUCT($AQ$18:$AQ$309,N18:N309)+SUMPRODUCT($AQ$18:$AQ$309,O18:O309)+SUMPRODUCT($AQ$18:$AQ$309,Q18:Q309)+SUMPRODUCT($AQ$18:$AQ$309,R18:R309)+SUMPRODUCT($AQ$18:$AQ$309,P18:P309)+SUMPRODUCT($AQ$18:$AQ$309,L18:L309)+SUMPRODUCT($AQ$18:$AQ$309,M18:M309)+SUMPRODUCT($AQ$18:$AQ$309,K18:K309)+SUMPRODUCT($AQ$18:$AQ$309,S18:S309)+SUMPRODUCT($AQ$18:$AQ$309,T18:T309)+AQ13*SUM(K13:T13)+SUM(K14:T14)*AQ14+AQ16*SUM(K16:T16)+SUM(K17:T17)*AQ17)</f>
        <v>0</v>
      </c>
      <c r="AR9" s="477">
        <f>SUM(SUMPRODUCT($AR$18:$AR$309,N18:N309)+SUMPRODUCT($AR$18:$AR$309,O18:O309)+SUMPRODUCT($AR$18:$AR$309,Q18:Q309)+SUMPRODUCT($AR$18:$AR$309,R18:R309)+SUMPRODUCT($AR$18:$AR$309,P18:P309)+SUMPRODUCT($AR$18:$AR$309,L18:L309)+SUMPRODUCT($AR$18:$AR$309,M18:M309)+SUMPRODUCT($AR$18:$AR$309,K18:K309)+SUMPRODUCT($AR$18:$AR$309,S18:S309)+SUMPRODUCT($AR$18:$AR$309,T18:T309))</f>
        <v>0</v>
      </c>
      <c r="AS9" s="45">
        <f>SUM(SUMPRODUCT($AS$18:$AS$309,N18:N309)+SUMPRODUCT($AS$18:$AS$309,O18:O309)+SUMPRODUCT($AS$18:$AS$309,Q18:Q309)+SUMPRODUCT($AS$18:$AS$309,R18:R309)+SUMPRODUCT($AS$18:$AS$309,P18:P309)+SUMPRODUCT($AS$18:$AS$309,L18:L309)+SUMPRODUCT($AS$18:$AS$309,M18:M309)+SUMPRODUCT($AS$18:$AS$309,K18:K309)+SUMPRODUCT($AS$18:$AS$309,S18:S309)+SUMPRODUCT($AS$18:$AS$309,T18:T309))</f>
        <v>0</v>
      </c>
      <c r="AT9" s="477">
        <f>SUM(SUMPRODUCT($AT$18:$AT$309,N18:N309)+SUMPRODUCT($AT$18:$AT$309,O18:O309)+SUMPRODUCT($AT$18:$AT$309,Q18:Q309)+SUMPRODUCT($AT$18:$AT$309,R18:R309)+SUMPRODUCT($AT$18:$AT$309,P18:P309)+SUMPRODUCT($AT$18:$AT$309,L18:L309)+SUMPRODUCT($AT$18:$AT$309,M18:M309)+SUMPRODUCT($AT$18:$AT$309,K18:K309)+SUMPRODUCT($AT$18:$AT$309,S18:S309)+SUMPRODUCT($AT$18:$AT$309,T18:T309))</f>
        <v>0</v>
      </c>
      <c r="AU9" s="45">
        <f>SUM(SUMPRODUCT($AU$18:$AU$309,N18:N309)+SUMPRODUCT($AU$18:$AU$309,O18:O309)+SUMPRODUCT($AU$18:$AU$309,Q18:Q309)+SUMPRODUCT($AU$18:$AU$309,R18:R309)+SUMPRODUCT($AU$18:$AU$309,P18:P309)+SUMPRODUCT($AU$18:$AU$309,L18:L309)+SUMPRODUCT($AU$18:$AU$309,M18:M309)+SUMPRODUCT($AU$18:$AU$309,K18:K309)+SUMPRODUCT($AU$18:$AU$309,S18:S309)+SUMPRODUCT($AU$18:$AU$309,T18:T309))+AU14*SUM(K14:T14)</f>
        <v>0</v>
      </c>
      <c r="AV9" s="477">
        <f>SUM(SUMPRODUCT($AV$18:$AV$309,N18:N309)+SUMPRODUCT($AV$18:$AV$309,O18:O309)+SUMPRODUCT($AV$18:$AV$309,Q18:Q309)+SUMPRODUCT($AV$18:$AV$309,R18:R309)+SUMPRODUCT($AV$18:$AV$309,P18:P309)+SUMPRODUCT($AV$18:$AV$309,L18:L309)+SUMPRODUCT($AV$18:$AV$309,M18:M309)+SUMPRODUCT($AV$18:$AV$309,K18:K309)+SUMPRODUCT($AV$18:$AV$309,S18:S309)+SUMPRODUCT($AV$18:$AV$309,T18:T309))</f>
        <v>0</v>
      </c>
      <c r="AW9" s="45">
        <f>SUM(SUMPRODUCT($AW$18:$AW$309,N18:N309)+SUMPRODUCT($AW$18:$AW$309,O18:O309)+SUMPRODUCT($AW$18:$AW$309,Q18:Q309)+SUMPRODUCT($AW$18:$AW$309,R18:R309)+SUMPRODUCT($AW$18:$AW$309,P18:P309)+SUMPRODUCT($AW$18:$AW$309,L18:L309)+SUMPRODUCT($AW$18:$AW$309,M18:M309)+SUMPRODUCT($AW$18:$AW$309,K18:K309)+SUMPRODUCT($AW$18:$AW$309,S18:S309)+SUMPRODUCT($AW$18:$AW$309,T18:T309)+AW13*SUM(K13:T13))</f>
        <v>0</v>
      </c>
      <c r="AX9" s="477">
        <f>SUM(SUMPRODUCT($AX$18:$AX$309,N18:N309)+SUMPRODUCT($AX$18:$AX$309,O18:O309)+SUMPRODUCT($AX$18:$AX$309,Q18:Q309)+SUMPRODUCT($AX$18:$AX$309,R18:R309)+SUMPRODUCT($AX$18:$AX$309,P18:P309)+SUMPRODUCT($AX$18:$AX$309,L18:L309)+SUMPRODUCT($AX$18:$AX$309,M18:M309)+SUMPRODUCT($AX$18:$AX$309,K18:K309)+SUMPRODUCT($AX$18:$AX$309,S18:S309)+SUMPRODUCT($AX$18:$AX$309,T18:T309))</f>
        <v>0</v>
      </c>
      <c r="AY9" s="45">
        <f>SUM(SUMPRODUCT($AY$18:$AY$309,N18:N309)+SUMPRODUCT($AY$18:$AY$309,O18:O309)+SUMPRODUCT($AY$18:$AY$309,Q18:Q309)+SUMPRODUCT($AY$18:$AY$309,R18:R309)+SUMPRODUCT($AY$18:$AY$309,P18:P309)+SUMPRODUCT($AY$18:$AY$309,L18:L309)+SUMPRODUCT($AY$18:$AY$309,M18:M309)+SUMPRODUCT($AY$18:$AY$309,K18:K309)+SUMPRODUCT($AY$18:$AY$309,S18:S309)+SUMPRODUCT($AY$18:$AY$309,T18:T309))</f>
        <v>0</v>
      </c>
      <c r="AZ9" s="477">
        <f>SUM(SUMPRODUCT($AZ$18:$AZ$309,N18:N309)+SUMPRODUCT($AZ$18:$AZ$309,O18:O309)+SUMPRODUCT($AZ$18:$AZ$309,Q18:Q309)+SUMPRODUCT($AZ$18:$AZ$309,R18:R309)+SUMPRODUCT($AZ$18:$AZ$309,P18:P309)+SUMPRODUCT($AZ$18:$AZ$309,L18:L309)+SUMPRODUCT($AZ$18:$AZ$309,M18:M309)+SUMPRODUCT($AZ$18:$AZ$309,K18:K309)+SUMPRODUCT($AZ$18:$AZ$309,S18:S309)+SUMPRODUCT($AZ$18:$AZ$309,T18:T309))</f>
        <v>0</v>
      </c>
      <c r="BA9" s="45">
        <f>SUM(SUMPRODUCT($BA$18:$BA$309,N18:N309)+SUMPRODUCT($BA$18:$BA$309,O18:O309)+SUMPRODUCT($BA$18:$BA$309,Q18:Q309)+SUMPRODUCT($BA$18:$BA$309,R18:R309)+SUMPRODUCT($BA$18:$BA$309,P18:P309)+SUMPRODUCT($BA$18:$BA$309,L18:L309)+SUMPRODUCT($BA$18:$BA$309,M18:M309)+SUMPRODUCT($BA$18:$BA$309,K18:K309)+SUMPRODUCT($BA$18:$BA$309,S18:S309)+SUMPRODUCT($BA$18:$BA$309,T18:T309))</f>
        <v>0</v>
      </c>
      <c r="BB9" s="477">
        <f>SUM(SUMPRODUCT($BB$18:$BB$309,N18:N309)+SUMPRODUCT($BB$18:$BB$309,O18:O309)+SUMPRODUCT($BB$18:$BB$309,Q18:Q309)+SUMPRODUCT($BB$18:$BB$309,R18:R309)+SUMPRODUCT($BB$18:$BB$309,P18:P309)+SUMPRODUCT($BB$18:$BB$309,L18:L309)+SUMPRODUCT($BB$18:$BB$309,M18:M309)+SUMPRODUCT($BB$18:$BB$309,K18:K309)+SUMPRODUCT($BB$18:$BB$309,S18:S309)+SUMPRODUCT($BB$18:$BB$309,T18:T309))</f>
        <v>0</v>
      </c>
      <c r="BC9" s="45">
        <f>SUM(SUMPRODUCT($BC$18:$BC$309,N18:N309)+SUMPRODUCT($BC$18:$BC$309,O18:O309)+SUMPRODUCT($BC$18:$BC$309,Q18:Q309)+SUMPRODUCT($BC$18:$BC$309,R18:R309)+SUMPRODUCT($BC$18:$BC$309,P18:P309)+SUMPRODUCT($BC$18:$BC$309,L18:L309)+SUMPRODUCT($BC$18:$BC$309,M18:M309)+SUMPRODUCT($BC$18:$BC$309,K18:K309)+SUMPRODUCT($BC$18:$BC$309,S18:S309)+SUMPRODUCT($BC$18:$BC$309,T18:T309))</f>
        <v>0</v>
      </c>
      <c r="BD9" s="477">
        <f>SUM(SUMPRODUCT($BD$18:$BD$309,N18:N309)+SUMPRODUCT($BD$18:$BD$309,O18:O309)+SUMPRODUCT($BD$18:$BD$309,Q18:Q309)+SUMPRODUCT($BD$18:$BD$309,R18:R309)+SUMPRODUCT($BD$18:$BD$309,P18:P309)+SUMPRODUCT($BD$18:$BD$309,L18:L309)+SUMPRODUCT($BD$18:$BD$309,M18:M309)+SUMPRODUCT($BD$18:$BD$309,K18:K309)+SUMPRODUCT($BD$18:$BD$309,S18:S309)+SUMPRODUCT($BD$18:$BD$309,T18:T309))</f>
        <v>0</v>
      </c>
      <c r="BF9" s="60">
        <f>SUM(BF13:BF309)</f>
        <v>0</v>
      </c>
      <c r="BG9" s="60">
        <f t="shared" ref="BG9:BM9" si="1">SUM(BG13:BG309)</f>
        <v>0</v>
      </c>
      <c r="BH9" s="60">
        <f t="shared" si="1"/>
        <v>0</v>
      </c>
      <c r="BI9" s="60">
        <f t="shared" si="1"/>
        <v>0</v>
      </c>
      <c r="BJ9" s="60">
        <f t="shared" si="1"/>
        <v>0</v>
      </c>
      <c r="BK9" s="60">
        <f t="shared" si="1"/>
        <v>0</v>
      </c>
      <c r="BL9" s="60">
        <f t="shared" si="1"/>
        <v>0</v>
      </c>
      <c r="BM9" s="60">
        <f t="shared" si="1"/>
        <v>0</v>
      </c>
      <c r="BN9" s="60"/>
      <c r="BO9" s="60">
        <f>SUM(BO13:BO309)</f>
        <v>0</v>
      </c>
      <c r="BP9" s="60">
        <f>SUM(BP13:BP309)</f>
        <v>0</v>
      </c>
      <c r="BQ9" s="60"/>
      <c r="BR9" s="60">
        <f>SUM(BR12:BR309)</f>
        <v>0</v>
      </c>
      <c r="BS9" s="60">
        <f t="shared" ref="BS9:CG9" si="2">SUM(BS12:BS309)</f>
        <v>0</v>
      </c>
      <c r="BT9" s="60">
        <f t="shared" si="2"/>
        <v>0</v>
      </c>
      <c r="BU9" s="60">
        <f t="shared" si="2"/>
        <v>0</v>
      </c>
      <c r="BV9" s="60">
        <f t="shared" si="2"/>
        <v>0</v>
      </c>
      <c r="BW9" s="60">
        <f t="shared" si="2"/>
        <v>0</v>
      </c>
      <c r="BX9" s="60">
        <f t="shared" si="2"/>
        <v>0</v>
      </c>
      <c r="BY9" s="60">
        <f t="shared" si="2"/>
        <v>0</v>
      </c>
      <c r="BZ9" s="60">
        <f t="shared" si="2"/>
        <v>0</v>
      </c>
      <c r="CA9" s="60">
        <f t="shared" si="2"/>
        <v>0</v>
      </c>
      <c r="CB9" s="60">
        <f t="shared" si="2"/>
        <v>0</v>
      </c>
      <c r="CC9" s="60">
        <f t="shared" si="2"/>
        <v>0</v>
      </c>
      <c r="CD9" s="60">
        <f t="shared" si="2"/>
        <v>0</v>
      </c>
      <c r="CE9" s="60">
        <f t="shared" si="2"/>
        <v>0</v>
      </c>
      <c r="CF9" s="60">
        <f t="shared" si="2"/>
        <v>0</v>
      </c>
      <c r="CG9" s="60">
        <f t="shared" si="2"/>
        <v>0</v>
      </c>
    </row>
    <row r="10" spans="2:86" s="1" customFormat="1" ht="50" customHeight="1">
      <c r="B10" s="422" t="s">
        <v>9</v>
      </c>
      <c r="C10" s="424"/>
      <c r="D10" s="419" t="s">
        <v>756</v>
      </c>
      <c r="E10" s="452" t="s">
        <v>223</v>
      </c>
      <c r="F10" s="424" t="s">
        <v>761</v>
      </c>
      <c r="G10" s="419" t="s">
        <v>765</v>
      </c>
      <c r="H10" s="419" t="s">
        <v>757</v>
      </c>
      <c r="I10" s="419" t="s">
        <v>764</v>
      </c>
      <c r="J10" s="419" t="s">
        <v>759</v>
      </c>
      <c r="K10" s="857" t="s">
        <v>547</v>
      </c>
      <c r="L10" s="188" t="s">
        <v>101</v>
      </c>
      <c r="M10" s="817" t="s">
        <v>224</v>
      </c>
      <c r="N10" s="827" t="s">
        <v>225</v>
      </c>
      <c r="O10" s="896" t="s">
        <v>226</v>
      </c>
      <c r="P10" s="818" t="s">
        <v>6479</v>
      </c>
      <c r="Q10" s="831" t="s">
        <v>227</v>
      </c>
      <c r="R10" s="473" t="s">
        <v>773</v>
      </c>
      <c r="S10" s="529" t="s">
        <v>4511</v>
      </c>
      <c r="T10" s="819" t="s">
        <v>772</v>
      </c>
      <c r="U10" s="1" t="s">
        <v>13</v>
      </c>
      <c r="V10" s="505" t="s">
        <v>9</v>
      </c>
      <c r="W10" s="506" t="s">
        <v>14</v>
      </c>
      <c r="X10"/>
      <c r="Y10" s="1249" t="s">
        <v>7076</v>
      </c>
      <c r="Z10" s="427" t="s">
        <v>582</v>
      </c>
      <c r="AA10" s="444"/>
      <c r="AB10" s="444"/>
      <c r="AC10" s="272" t="s">
        <v>0</v>
      </c>
      <c r="AD10" s="474" t="s">
        <v>6</v>
      </c>
      <c r="AE10" s="271" t="s">
        <v>7</v>
      </c>
      <c r="AF10" s="276" t="s">
        <v>3</v>
      </c>
      <c r="AG10" s="276" t="s">
        <v>4</v>
      </c>
      <c r="AH10" s="276" t="s">
        <v>11</v>
      </c>
      <c r="AI10" s="276" t="s">
        <v>12</v>
      </c>
      <c r="AJ10" s="276" t="s">
        <v>5</v>
      </c>
      <c r="AK10" s="276" t="s">
        <v>40</v>
      </c>
      <c r="AL10" s="276" t="s">
        <v>42</v>
      </c>
      <c r="AM10" s="276" t="s">
        <v>57</v>
      </c>
      <c r="AN10" s="276" t="s">
        <v>543</v>
      </c>
      <c r="AO10" s="276" t="s">
        <v>733</v>
      </c>
      <c r="AP10" s="276" t="s">
        <v>579</v>
      </c>
      <c r="AQ10" s="137" t="s">
        <v>692</v>
      </c>
      <c r="AR10" s="479" t="s">
        <v>693</v>
      </c>
      <c r="AS10" s="137" t="s">
        <v>694</v>
      </c>
      <c r="AT10" s="479" t="s">
        <v>695</v>
      </c>
      <c r="AU10" s="137" t="s">
        <v>696</v>
      </c>
      <c r="AV10" s="479" t="s">
        <v>697</v>
      </c>
      <c r="AW10" s="137" t="s">
        <v>698</v>
      </c>
      <c r="AX10" s="479" t="s">
        <v>699</v>
      </c>
      <c r="AY10" s="137" t="s">
        <v>700</v>
      </c>
      <c r="AZ10" s="479" t="s">
        <v>701</v>
      </c>
      <c r="BA10" s="137" t="s">
        <v>702</v>
      </c>
      <c r="BB10" s="479" t="s">
        <v>703</v>
      </c>
      <c r="BC10" s="137" t="s">
        <v>704</v>
      </c>
      <c r="BD10" s="479" t="s">
        <v>705</v>
      </c>
      <c r="BE10" s="60"/>
      <c r="BF10" s="8" t="s">
        <v>6020</v>
      </c>
      <c r="BG10" s="8" t="s">
        <v>6021</v>
      </c>
      <c r="BH10" s="8" t="s">
        <v>6022</v>
      </c>
      <c r="BI10" s="8" t="s">
        <v>6023</v>
      </c>
      <c r="BJ10" s="8" t="s">
        <v>6024</v>
      </c>
      <c r="BK10" s="8" t="s">
        <v>6019</v>
      </c>
      <c r="BL10" s="8" t="s">
        <v>6025</v>
      </c>
      <c r="BM10" s="8" t="s">
        <v>6026</v>
      </c>
      <c r="BO10" s="8" t="s">
        <v>5876</v>
      </c>
      <c r="BP10" s="8" t="s">
        <v>5877</v>
      </c>
      <c r="BR10" s="8" t="s">
        <v>1</v>
      </c>
      <c r="BS10" s="8" t="s">
        <v>5882</v>
      </c>
      <c r="BT10" s="8" t="s">
        <v>338</v>
      </c>
      <c r="BU10" s="8" t="s">
        <v>37</v>
      </c>
      <c r="BV10" s="8" t="s">
        <v>685</v>
      </c>
      <c r="BW10" s="8" t="s">
        <v>576</v>
      </c>
      <c r="BX10" s="8" t="s">
        <v>144</v>
      </c>
      <c r="BY10" s="8" t="s">
        <v>668</v>
      </c>
      <c r="BZ10" s="8" t="s">
        <v>544</v>
      </c>
      <c r="CA10" s="8" t="s">
        <v>688</v>
      </c>
      <c r="CB10" s="8" t="s">
        <v>684</v>
      </c>
      <c r="CC10" s="8" t="s">
        <v>686</v>
      </c>
      <c r="CD10" s="136" t="s">
        <v>5883</v>
      </c>
      <c r="CE10" s="136" t="s">
        <v>5884</v>
      </c>
      <c r="CF10" s="8" t="s">
        <v>6026</v>
      </c>
      <c r="CG10" s="8" t="s">
        <v>6793</v>
      </c>
    </row>
    <row r="11" spans="2:86" s="60" customFormat="1" ht="22.5" hidden="1" customHeight="1">
      <c r="B11" s="249"/>
      <c r="C11" s="9"/>
      <c r="D11" s="210"/>
      <c r="E11" s="502"/>
      <c r="F11" s="9"/>
      <c r="G11" s="210"/>
      <c r="H11" s="210"/>
      <c r="I11" s="210"/>
      <c r="J11" s="210"/>
      <c r="K11" s="507" t="s">
        <v>787</v>
      </c>
      <c r="L11" s="507" t="s">
        <v>788</v>
      </c>
      <c r="M11" s="507" t="s">
        <v>789</v>
      </c>
      <c r="N11" s="507" t="s">
        <v>790</v>
      </c>
      <c r="O11" s="507" t="s">
        <v>791</v>
      </c>
      <c r="P11" s="507" t="s">
        <v>792</v>
      </c>
      <c r="Q11" s="507" t="s">
        <v>793</v>
      </c>
      <c r="R11" s="507" t="s">
        <v>810</v>
      </c>
      <c r="S11" s="537" t="s">
        <v>811</v>
      </c>
      <c r="T11" s="507" t="s">
        <v>4512</v>
      </c>
      <c r="U11" s="239"/>
      <c r="V11" s="503"/>
      <c r="W11" s="504"/>
      <c r="X11" s="129"/>
      <c r="Y11" s="444"/>
      <c r="Z11" s="444"/>
      <c r="AA11" s="444"/>
      <c r="AB11" s="444"/>
      <c r="AC11" s="284"/>
      <c r="AD11" s="504"/>
      <c r="AE11" s="271"/>
      <c r="AF11" s="276"/>
      <c r="AG11" s="276"/>
      <c r="AH11" s="276"/>
      <c r="AI11" s="276"/>
      <c r="AJ11" s="276"/>
      <c r="AK11" s="276"/>
      <c r="AL11" s="276"/>
      <c r="AM11" s="276"/>
      <c r="AN11" s="276"/>
      <c r="AO11" s="276"/>
      <c r="AP11" s="276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</row>
    <row r="12" spans="2:86" s="60" customFormat="1" ht="36" customHeight="1">
      <c r="B12" s="249"/>
      <c r="C12" s="9"/>
      <c r="D12" s="210"/>
      <c r="E12" s="502"/>
      <c r="F12" s="9"/>
      <c r="G12" s="210"/>
      <c r="H12" s="210"/>
      <c r="I12" s="1302" t="s">
        <v>7200</v>
      </c>
      <c r="J12" s="472"/>
      <c r="K12" s="1111"/>
      <c r="L12" s="1111"/>
      <c r="M12" s="1111"/>
      <c r="N12" s="1111"/>
      <c r="O12" s="1111"/>
      <c r="P12" s="1111"/>
      <c r="Q12" s="1111"/>
      <c r="R12" s="1111"/>
      <c r="S12" s="1253"/>
      <c r="T12" s="1111"/>
      <c r="V12" s="503"/>
      <c r="W12" s="504"/>
      <c r="X12" s="129"/>
      <c r="Y12" s="444"/>
      <c r="Z12" s="444"/>
      <c r="AA12" s="444"/>
      <c r="AB12" s="444"/>
      <c r="AC12" s="284"/>
      <c r="AD12" s="474"/>
      <c r="AE12" s="271"/>
      <c r="AF12" s="271">
        <f t="shared" ref="AF12:AF28" si="3">K12*H12</f>
        <v>0</v>
      </c>
      <c r="AG12" s="271">
        <f t="shared" ref="AG12:AG28" si="4">L12*H12</f>
        <v>0</v>
      </c>
      <c r="AH12" s="271">
        <f t="shared" ref="AH12:AH28" si="5">M12*H12</f>
        <v>0</v>
      </c>
      <c r="AI12" s="271">
        <f t="shared" ref="AI12:AI28" si="6">N12*H12</f>
        <v>0</v>
      </c>
      <c r="AJ12" s="271">
        <f t="shared" ref="AJ12:AJ28" si="7">O12*H12</f>
        <v>0</v>
      </c>
      <c r="AK12" s="271">
        <f t="shared" ref="AK12:AK28" si="8">P12*H12</f>
        <v>0</v>
      </c>
      <c r="AL12" s="271">
        <f t="shared" ref="AL12:AL28" si="9">Q12*H12</f>
        <v>0</v>
      </c>
      <c r="AM12" s="271">
        <f t="shared" ref="AM12:AM28" si="10">R12*H12</f>
        <v>0</v>
      </c>
      <c r="AN12" s="271">
        <f t="shared" ref="AN12:AN28" si="11">S12*H12</f>
        <v>0</v>
      </c>
      <c r="AO12" s="271">
        <f t="shared" ref="AO12:AO28" si="12">T12*H12</f>
        <v>0</v>
      </c>
      <c r="AP12" s="271">
        <v>-6</v>
      </c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O12" s="1">
        <f t="shared" ref="BO12:BO43" si="13">IF(E12="",IF(SUM(K12:T12)&gt;0,SUM(K12:T12),0),0)*H12</f>
        <v>0</v>
      </c>
      <c r="BP12" s="1">
        <f t="shared" ref="BP12:BP43" si="14">IF(E12="Dual Tex.",IF(SUM(K12:T12)&gt;0,SUM(K12:T12),0),0)*H12</f>
        <v>0</v>
      </c>
      <c r="BQ12"/>
      <c r="BR12" s="1">
        <f t="shared" ref="BR12:BR18" si="15">IF(G12="type",IF(SUM(K12:T12)&gt;0,SUM(K12:T12),0),0)*H12</f>
        <v>0</v>
      </c>
      <c r="BS12" s="1">
        <f t="shared" ref="BS12:BS43" si="16">IF(G12="footholds",IF(SUM(K12:T12)&gt;0,SUM(K12:T12),0),0)*H12</f>
        <v>0</v>
      </c>
      <c r="BT12" s="1">
        <f t="shared" ref="BT12:BT43" si="17">IF(G12="micros",IF(SUM(K12:T12)&gt;0,SUM(K12:T12),0),0)*H12</f>
        <v>0</v>
      </c>
      <c r="BU12" s="1">
        <f t="shared" ref="BU12:BU43" si="18">IF(G12="jug",IF(SUM(K12:T12)&gt;0,SUM(K12:T12),0),0)*H12</f>
        <v>0</v>
      </c>
      <c r="BV12" s="1">
        <f t="shared" ref="BV12:BV43" si="19">IF(G12="ledge",IF(SUM(K12:T12)&gt;0,SUM(K12:T12),0),0)*H12</f>
        <v>0</v>
      </c>
      <c r="BW12" s="1">
        <f t="shared" ref="BW12:BW43" si="20">IF(G12="edge",IF(SUM(K12:T12)&gt;0,SUM(K12:T12),0),0)*H12</f>
        <v>0</v>
      </c>
      <c r="BX12" s="1">
        <f t="shared" ref="BX12:BX43" si="21">IF(G12="crimp",IF(SUM(K12:T12)&gt;0,SUM(K12:T12),0),0)*H12</f>
        <v>0</v>
      </c>
      <c r="BY12" s="1">
        <f t="shared" ref="BY12:BY43" si="22">IF(G12="incut",IF(SUM(K12:T12)&gt;0,SUM(K12:T12),0),0)*H12</f>
        <v>0</v>
      </c>
      <c r="BZ12" s="1">
        <f t="shared" ref="BZ12:BZ43" si="23">IF(G12="dish",IF(SUM(K12:T12)&gt;0,SUM(K12:T12),0),0)*H12</f>
        <v>0</v>
      </c>
      <c r="CA12" s="1">
        <f t="shared" ref="CA12:CA43" si="24">IF(G12="pinch",IF(SUM(K12:T12)&gt;0,SUM(K12:T12),0),0)*H12</f>
        <v>0</v>
      </c>
      <c r="CB12" s="1">
        <f t="shared" ref="CB12:CB43" si="25">IF(G12="pocket",IF(SUM(K12:T12)&gt;0,SUM(K12:T12),0),0)*H12</f>
        <v>0</v>
      </c>
      <c r="CC12" s="1">
        <f t="shared" ref="CC12:CC43" si="26">IF(G12="insert",IF(SUM(K12:T12)&gt;0,SUM(K12:T12),0),0)*H12</f>
        <v>0</v>
      </c>
      <c r="CD12" s="1">
        <f t="shared" ref="CD12:CD43" si="27">IF(G12="feature",IF(SUM(K12:T12)&gt;0,SUM(K12:T12),0),0)*H12</f>
        <v>0</v>
      </c>
      <c r="CE12" s="1">
        <f t="shared" ref="CE12:CE43" si="28">IF(G12="scoop",IF(SUM(K12:T12)&gt;0,SUM(K12:T12),0),0)*H12</f>
        <v>0</v>
      </c>
      <c r="CF12" s="1">
        <f t="shared" ref="CF12:CF43" si="29">IF(G12="various",IF(SUM(K12:T12)&gt;0,SUM(K12:T12),0),0)*H12</f>
        <v>0</v>
      </c>
      <c r="CG12" s="1">
        <f t="shared" ref="CG12:CG43" si="30">IF(G12="positive",IF(SUM(K12:T12)&gt;0,SUM(K12:T12),0),0)*H12</f>
        <v>0</v>
      </c>
    </row>
    <row r="13" spans="2:86" s="60" customFormat="1" ht="35" customHeight="1">
      <c r="B13" s="258" t="s">
        <v>9</v>
      </c>
      <c r="C13" s="326"/>
      <c r="D13" s="438" t="s">
        <v>7201</v>
      </c>
      <c r="E13" s="846" t="s">
        <v>88</v>
      </c>
      <c r="F13" s="179" t="s">
        <v>158</v>
      </c>
      <c r="G13" s="180" t="s">
        <v>37</v>
      </c>
      <c r="H13" s="179">
        <v>6</v>
      </c>
      <c r="I13" s="180" t="s">
        <v>6194</v>
      </c>
      <c r="J13" s="893">
        <v>95.79</v>
      </c>
      <c r="K13" s="181"/>
      <c r="L13" s="219"/>
      <c r="M13" s="181"/>
      <c r="N13" s="219"/>
      <c r="O13" s="181"/>
      <c r="P13" s="219"/>
      <c r="Q13" s="181"/>
      <c r="R13" s="219"/>
      <c r="S13" s="147"/>
      <c r="T13" s="1202"/>
      <c r="U13" s="149">
        <f>SUM(K13:T13)*J13</f>
        <v>0</v>
      </c>
      <c r="V13" s="183" t="str">
        <f>IF(B13="New","Yes","No")</f>
        <v>Yes</v>
      </c>
      <c r="W13" s="150" t="str">
        <f t="shared" ref="W13:W14" si="31">IF(SUM(K13:T13)&gt;0,"Yes","No")</f>
        <v>No</v>
      </c>
      <c r="X13" s="129"/>
      <c r="Y13" s="371">
        <v>1</v>
      </c>
      <c r="Z13" s="372">
        <f t="shared" ref="Z13:Z14" si="32">Y13*K13+Y13*L13+Y13*M13+Y13*N13+Y13*O13+Y13*P13+Y13*Q13+Y13*R13+Y13*S13+Y13*T13</f>
        <v>0</v>
      </c>
      <c r="AA13" s="444"/>
      <c r="AB13" s="444"/>
      <c r="AC13" s="284"/>
      <c r="AD13" s="474">
        <v>2.4</v>
      </c>
      <c r="AE13" s="271" cm="1">
        <f t="array" ref="AE13">SUM(K13:T13*AD13)</f>
        <v>0</v>
      </c>
      <c r="AF13" s="271">
        <f t="shared" si="3"/>
        <v>0</v>
      </c>
      <c r="AG13" s="271">
        <f t="shared" si="4"/>
        <v>0</v>
      </c>
      <c r="AH13" s="271">
        <f t="shared" si="5"/>
        <v>0</v>
      </c>
      <c r="AI13" s="271">
        <f t="shared" si="6"/>
        <v>0</v>
      </c>
      <c r="AJ13" s="271">
        <f t="shared" si="7"/>
        <v>0</v>
      </c>
      <c r="AK13" s="271">
        <f t="shared" si="8"/>
        <v>0</v>
      </c>
      <c r="AL13" s="271">
        <f t="shared" si="9"/>
        <v>0</v>
      </c>
      <c r="AM13" s="271">
        <f t="shared" si="10"/>
        <v>0</v>
      </c>
      <c r="AN13" s="271">
        <f t="shared" si="11"/>
        <v>0</v>
      </c>
      <c r="AO13" s="271">
        <f t="shared" si="12"/>
        <v>0</v>
      </c>
      <c r="AP13" s="271">
        <v>-5</v>
      </c>
      <c r="AQ13" s="1">
        <v>12</v>
      </c>
      <c r="AR13" s="481"/>
      <c r="AS13" s="1"/>
      <c r="AT13" s="481"/>
      <c r="AU13" s="1"/>
      <c r="AV13" s="481"/>
      <c r="AW13" s="1">
        <v>1</v>
      </c>
      <c r="AX13" s="481"/>
      <c r="AY13" s="1"/>
      <c r="AZ13" s="481"/>
      <c r="BA13" s="1"/>
      <c r="BB13" s="481"/>
      <c r="BC13" s="1"/>
      <c r="BD13" s="481"/>
      <c r="BF13" s="60">
        <f t="shared" ref="BF13:BF44" si="33">IF(F13="XS",IF(SUM(K13:T13)&gt;0,SUM(K13:T13),0),0)*H13</f>
        <v>0</v>
      </c>
      <c r="BG13" s="60">
        <f t="shared" ref="BG13:BG44" si="34">IF(F13="S",IF(SUM(K13:T13)&gt;0,SUM(K13:T13),0),0)*H13</f>
        <v>0</v>
      </c>
      <c r="BH13" s="60">
        <f t="shared" ref="BH13:BH44" si="35">IF(F13="M",IF(SUM(K13:T13)&gt;0,SUM(K13:T13),0),0)*H13</f>
        <v>0</v>
      </c>
      <c r="BI13" s="60">
        <f t="shared" ref="BI13:BI44" si="36">IF(F13="L",IF(SUM(K13:T13)&gt;0,SUM(K13:T13),0),0)*H13</f>
        <v>0</v>
      </c>
      <c r="BJ13" s="60">
        <f t="shared" ref="BJ13:BJ44" si="37">IF(F13="XL",IF(SUM(K13:T13)&gt;0,SUM(K13:T13),0),0)*H13</f>
        <v>0</v>
      </c>
      <c r="BK13" s="60">
        <f t="shared" ref="BK13:BK44" si="38">IF(F13="2XL",IF(SUM(K13:T13)&gt;0,SUM(K13:T13),0),0)*H13</f>
        <v>0</v>
      </c>
      <c r="BL13" s="60">
        <f t="shared" ref="BL13:BL44" si="39">IF(F13="3XL",IF(SUM(K13:T13)&gt;0,SUM(K13:T13),0),0)*H13</f>
        <v>0</v>
      </c>
      <c r="BM13" s="60">
        <f t="shared" ref="BM13:BM44" si="40">IF(F13="various",IF(SUM(K13:T13)&gt;0,SUM(K13:T13),0),0)*H13</f>
        <v>0</v>
      </c>
      <c r="BO13" s="1">
        <f t="shared" si="13"/>
        <v>0</v>
      </c>
      <c r="BP13" s="1">
        <f t="shared" si="14"/>
        <v>0</v>
      </c>
      <c r="BQ13"/>
      <c r="BR13" s="1">
        <f t="shared" si="15"/>
        <v>0</v>
      </c>
      <c r="BS13" s="1">
        <f t="shared" si="16"/>
        <v>0</v>
      </c>
      <c r="BT13" s="1">
        <f t="shared" si="17"/>
        <v>0</v>
      </c>
      <c r="BU13" s="1">
        <f t="shared" si="18"/>
        <v>0</v>
      </c>
      <c r="BV13" s="1">
        <f t="shared" si="19"/>
        <v>0</v>
      </c>
      <c r="BW13" s="1">
        <f t="shared" si="20"/>
        <v>0</v>
      </c>
      <c r="BX13" s="1">
        <f t="shared" si="21"/>
        <v>0</v>
      </c>
      <c r="BY13" s="1">
        <f t="shared" si="22"/>
        <v>0</v>
      </c>
      <c r="BZ13" s="1">
        <f t="shared" si="23"/>
        <v>0</v>
      </c>
      <c r="CA13" s="1">
        <f t="shared" si="24"/>
        <v>0</v>
      </c>
      <c r="CB13" s="1">
        <f t="shared" si="25"/>
        <v>0</v>
      </c>
      <c r="CC13" s="1">
        <f t="shared" si="26"/>
        <v>0</v>
      </c>
      <c r="CD13" s="1">
        <f t="shared" si="27"/>
        <v>0</v>
      </c>
      <c r="CE13" s="1">
        <f t="shared" si="28"/>
        <v>0</v>
      </c>
      <c r="CF13" s="1">
        <f t="shared" si="29"/>
        <v>0</v>
      </c>
      <c r="CG13" s="1">
        <f t="shared" si="30"/>
        <v>0</v>
      </c>
    </row>
    <row r="14" spans="2:86" s="60" customFormat="1" ht="35" customHeight="1">
      <c r="B14" s="247" t="s">
        <v>9</v>
      </c>
      <c r="C14" s="3"/>
      <c r="D14" s="436" t="s">
        <v>7202</v>
      </c>
      <c r="E14" s="726"/>
      <c r="F14" s="165" t="s">
        <v>158</v>
      </c>
      <c r="G14" s="167" t="s">
        <v>5882</v>
      </c>
      <c r="H14" s="165">
        <v>10</v>
      </c>
      <c r="I14" s="167" t="s">
        <v>6194</v>
      </c>
      <c r="J14" s="665">
        <v>66.95</v>
      </c>
      <c r="K14" s="168"/>
      <c r="L14" s="220"/>
      <c r="M14" s="168"/>
      <c r="N14" s="220"/>
      <c r="O14" s="168"/>
      <c r="P14" s="220"/>
      <c r="Q14" s="168"/>
      <c r="R14" s="220"/>
      <c r="S14" s="168"/>
      <c r="T14" s="233"/>
      <c r="U14" s="171">
        <f>SUM(K14:T14)*J14</f>
        <v>0</v>
      </c>
      <c r="V14" s="171" t="str">
        <f>IF(B14="New","Yes","No")</f>
        <v>Yes</v>
      </c>
      <c r="W14" s="172" t="str">
        <f t="shared" si="31"/>
        <v>No</v>
      </c>
      <c r="X14" s="129"/>
      <c r="Y14" s="375">
        <v>1</v>
      </c>
      <c r="Z14" s="376">
        <f t="shared" si="32"/>
        <v>0</v>
      </c>
      <c r="AA14" s="444"/>
      <c r="AB14" s="444"/>
      <c r="AC14" s="284"/>
      <c r="AD14" s="474">
        <v>0.85</v>
      </c>
      <c r="AE14" s="271" cm="1">
        <f t="array" ref="AE14">SUM(K14:T14*AD14)</f>
        <v>0</v>
      </c>
      <c r="AF14" s="271">
        <f t="shared" si="3"/>
        <v>0</v>
      </c>
      <c r="AG14" s="271">
        <f t="shared" si="4"/>
        <v>0</v>
      </c>
      <c r="AH14" s="271">
        <f t="shared" si="5"/>
        <v>0</v>
      </c>
      <c r="AI14" s="271">
        <f t="shared" si="6"/>
        <v>0</v>
      </c>
      <c r="AJ14" s="271">
        <f t="shared" si="7"/>
        <v>0</v>
      </c>
      <c r="AK14" s="271">
        <f t="shared" si="8"/>
        <v>0</v>
      </c>
      <c r="AL14" s="271">
        <f t="shared" si="9"/>
        <v>0</v>
      </c>
      <c r="AM14" s="271">
        <f t="shared" si="10"/>
        <v>0</v>
      </c>
      <c r="AN14" s="271">
        <f t="shared" si="11"/>
        <v>0</v>
      </c>
      <c r="AO14" s="271">
        <f t="shared" si="12"/>
        <v>0</v>
      </c>
      <c r="AP14" s="271">
        <v>-4</v>
      </c>
      <c r="AQ14" s="151">
        <v>20</v>
      </c>
      <c r="AR14" s="481"/>
      <c r="AS14" s="151"/>
      <c r="AT14" s="481"/>
      <c r="AU14" s="151">
        <v>1</v>
      </c>
      <c r="AV14" s="481"/>
      <c r="AW14" s="151"/>
      <c r="AX14" s="481"/>
      <c r="AY14" s="151"/>
      <c r="AZ14" s="481"/>
      <c r="BA14" s="151"/>
      <c r="BB14" s="481"/>
      <c r="BC14" s="151"/>
      <c r="BD14" s="481"/>
      <c r="BF14" s="60">
        <f t="shared" si="33"/>
        <v>0</v>
      </c>
      <c r="BG14" s="60">
        <f t="shared" si="34"/>
        <v>0</v>
      </c>
      <c r="BH14" s="60">
        <f t="shared" si="35"/>
        <v>0</v>
      </c>
      <c r="BI14" s="60">
        <f t="shared" si="36"/>
        <v>0</v>
      </c>
      <c r="BJ14" s="60">
        <f t="shared" si="37"/>
        <v>0</v>
      </c>
      <c r="BK14" s="60">
        <f t="shared" si="38"/>
        <v>0</v>
      </c>
      <c r="BL14" s="60">
        <f t="shared" si="39"/>
        <v>0</v>
      </c>
      <c r="BM14" s="60">
        <f t="shared" si="40"/>
        <v>0</v>
      </c>
      <c r="BO14" s="1">
        <f t="shared" si="13"/>
        <v>0</v>
      </c>
      <c r="BP14" s="1">
        <f t="shared" si="14"/>
        <v>0</v>
      </c>
      <c r="BQ14"/>
      <c r="BR14" s="1">
        <f t="shared" si="15"/>
        <v>0</v>
      </c>
      <c r="BS14" s="1">
        <f t="shared" si="16"/>
        <v>0</v>
      </c>
      <c r="BT14" s="1">
        <f t="shared" si="17"/>
        <v>0</v>
      </c>
      <c r="BU14" s="1">
        <f t="shared" si="18"/>
        <v>0</v>
      </c>
      <c r="BV14" s="1">
        <f t="shared" si="19"/>
        <v>0</v>
      </c>
      <c r="BW14" s="1">
        <f t="shared" si="20"/>
        <v>0</v>
      </c>
      <c r="BX14" s="1">
        <f t="shared" si="21"/>
        <v>0</v>
      </c>
      <c r="BY14" s="1">
        <f t="shared" si="22"/>
        <v>0</v>
      </c>
      <c r="BZ14" s="1">
        <f t="shared" si="23"/>
        <v>0</v>
      </c>
      <c r="CA14" s="1">
        <f t="shared" si="24"/>
        <v>0</v>
      </c>
      <c r="CB14" s="1">
        <f t="shared" si="25"/>
        <v>0</v>
      </c>
      <c r="CC14" s="1">
        <f t="shared" si="26"/>
        <v>0</v>
      </c>
      <c r="CD14" s="1">
        <f t="shared" si="27"/>
        <v>0</v>
      </c>
      <c r="CE14" s="1">
        <f t="shared" si="28"/>
        <v>0</v>
      </c>
      <c r="CF14" s="1">
        <f t="shared" si="29"/>
        <v>0</v>
      </c>
      <c r="CG14" s="1">
        <f t="shared" si="30"/>
        <v>0</v>
      </c>
    </row>
    <row r="15" spans="2:86" s="60" customFormat="1" ht="36" customHeight="1">
      <c r="B15" s="249"/>
      <c r="C15" s="9"/>
      <c r="D15" s="210"/>
      <c r="E15" s="502"/>
      <c r="F15" s="9"/>
      <c r="G15" s="210"/>
      <c r="H15" s="210"/>
      <c r="I15" s="1302" t="s">
        <v>7052</v>
      </c>
      <c r="J15" s="472"/>
      <c r="K15" s="1111"/>
      <c r="L15" s="1111"/>
      <c r="M15" s="1111"/>
      <c r="N15" s="1111"/>
      <c r="O15" s="1111"/>
      <c r="P15" s="1111"/>
      <c r="Q15" s="1111"/>
      <c r="R15" s="1111"/>
      <c r="S15" s="1253"/>
      <c r="T15" s="1111"/>
      <c r="V15" s="503"/>
      <c r="W15" s="504"/>
      <c r="X15" s="129"/>
      <c r="Y15" s="444"/>
      <c r="Z15" s="444"/>
      <c r="AA15" s="444"/>
      <c r="AB15" s="444"/>
      <c r="AC15" s="284"/>
      <c r="AD15" s="474"/>
      <c r="AE15" s="271" cm="1">
        <f t="array" ref="AE15">SUM(K15:T15*AD15)</f>
        <v>0</v>
      </c>
      <c r="AF15" s="271">
        <f t="shared" si="3"/>
        <v>0</v>
      </c>
      <c r="AG15" s="271">
        <f t="shared" si="4"/>
        <v>0</v>
      </c>
      <c r="AH15" s="271">
        <f t="shared" si="5"/>
        <v>0</v>
      </c>
      <c r="AI15" s="271">
        <f t="shared" si="6"/>
        <v>0</v>
      </c>
      <c r="AJ15" s="271">
        <f t="shared" si="7"/>
        <v>0</v>
      </c>
      <c r="AK15" s="271">
        <f t="shared" si="8"/>
        <v>0</v>
      </c>
      <c r="AL15" s="271">
        <f t="shared" si="9"/>
        <v>0</v>
      </c>
      <c r="AM15" s="271">
        <f t="shared" si="10"/>
        <v>0</v>
      </c>
      <c r="AN15" s="271">
        <f t="shared" si="11"/>
        <v>0</v>
      </c>
      <c r="AO15" s="271">
        <f t="shared" si="12"/>
        <v>0</v>
      </c>
      <c r="AP15" s="271">
        <v>-3</v>
      </c>
      <c r="AQ15" s="1"/>
      <c r="AR15" s="481"/>
      <c r="AS15" s="1"/>
      <c r="AT15" s="481"/>
      <c r="AU15" s="1"/>
      <c r="AV15" s="481"/>
      <c r="AW15" s="1"/>
      <c r="AX15" s="481"/>
      <c r="AY15" s="1"/>
      <c r="AZ15" s="481"/>
      <c r="BA15" s="1"/>
      <c r="BB15" s="481"/>
      <c r="BC15" s="1"/>
      <c r="BD15" s="481"/>
      <c r="BF15" s="60">
        <f t="shared" si="33"/>
        <v>0</v>
      </c>
      <c r="BG15" s="60">
        <f t="shared" si="34"/>
        <v>0</v>
      </c>
      <c r="BH15" s="60">
        <f t="shared" si="35"/>
        <v>0</v>
      </c>
      <c r="BI15" s="60">
        <f t="shared" si="36"/>
        <v>0</v>
      </c>
      <c r="BJ15" s="60">
        <f t="shared" si="37"/>
        <v>0</v>
      </c>
      <c r="BK15" s="60">
        <f t="shared" si="38"/>
        <v>0</v>
      </c>
      <c r="BL15" s="60">
        <f t="shared" si="39"/>
        <v>0</v>
      </c>
      <c r="BM15" s="60">
        <f t="shared" si="40"/>
        <v>0</v>
      </c>
      <c r="BO15" s="1">
        <f t="shared" si="13"/>
        <v>0</v>
      </c>
      <c r="BP15" s="1">
        <f t="shared" si="14"/>
        <v>0</v>
      </c>
      <c r="BQ15"/>
      <c r="BR15" s="1">
        <f t="shared" si="15"/>
        <v>0</v>
      </c>
      <c r="BS15" s="1">
        <f t="shared" si="16"/>
        <v>0</v>
      </c>
      <c r="BT15" s="1">
        <f t="shared" si="17"/>
        <v>0</v>
      </c>
      <c r="BU15" s="1">
        <f t="shared" si="18"/>
        <v>0</v>
      </c>
      <c r="BV15" s="1">
        <f t="shared" si="19"/>
        <v>0</v>
      </c>
      <c r="BW15" s="1">
        <f t="shared" si="20"/>
        <v>0</v>
      </c>
      <c r="BX15" s="1">
        <f t="shared" si="21"/>
        <v>0</v>
      </c>
      <c r="BY15" s="1">
        <f t="shared" si="22"/>
        <v>0</v>
      </c>
      <c r="BZ15" s="1">
        <f t="shared" si="23"/>
        <v>0</v>
      </c>
      <c r="CA15" s="1">
        <f t="shared" si="24"/>
        <v>0</v>
      </c>
      <c r="CB15" s="1">
        <f t="shared" si="25"/>
        <v>0</v>
      </c>
      <c r="CC15" s="1">
        <f t="shared" si="26"/>
        <v>0</v>
      </c>
      <c r="CD15" s="1">
        <f t="shared" si="27"/>
        <v>0</v>
      </c>
      <c r="CE15" s="1">
        <f t="shared" si="28"/>
        <v>0</v>
      </c>
      <c r="CF15" s="1">
        <f t="shared" si="29"/>
        <v>0</v>
      </c>
      <c r="CG15" s="1">
        <f t="shared" si="30"/>
        <v>0</v>
      </c>
    </row>
    <row r="16" spans="2:86" s="60" customFormat="1" ht="35" customHeight="1">
      <c r="B16" s="710"/>
      <c r="C16" s="144"/>
      <c r="D16" s="438" t="s">
        <v>6801</v>
      </c>
      <c r="E16" s="724"/>
      <c r="F16" s="179" t="s">
        <v>222</v>
      </c>
      <c r="G16" s="180" t="s">
        <v>7205</v>
      </c>
      <c r="H16" s="179">
        <v>30</v>
      </c>
      <c r="I16" s="180" t="s">
        <v>6794</v>
      </c>
      <c r="J16" s="893">
        <v>21.63</v>
      </c>
      <c r="K16" s="181"/>
      <c r="L16" s="219"/>
      <c r="M16" s="181"/>
      <c r="N16" s="219"/>
      <c r="O16" s="181"/>
      <c r="P16" s="219"/>
      <c r="Q16" s="181"/>
      <c r="R16" s="219"/>
      <c r="S16" s="147"/>
      <c r="T16" s="1202"/>
      <c r="U16" s="149">
        <f>SUM(K16:T16)*J16</f>
        <v>0</v>
      </c>
      <c r="V16" s="149" t="str">
        <f>IF(B16="New","Yes","No")</f>
        <v>No</v>
      </c>
      <c r="W16" s="1298" t="str">
        <f t="shared" ref="W16" si="41">IF(SUM(K16:T16)&gt;0,"Yes","No")</f>
        <v>No</v>
      </c>
      <c r="X16" s="129"/>
      <c r="Y16" s="371">
        <v>1</v>
      </c>
      <c r="Z16" s="372">
        <f t="shared" ref="Z16:Z17" si="42">Y16*K16+Y16*L16+Y16*M16+Y16*N16+Y16*O16+Y16*P16+Y16*Q16+Y16*R16+Y16*S16+Y16*T16</f>
        <v>0</v>
      </c>
      <c r="AA16" s="444"/>
      <c r="AB16" s="444"/>
      <c r="AC16" s="284"/>
      <c r="AD16" s="474">
        <v>0.06</v>
      </c>
      <c r="AE16" s="271" cm="1">
        <f t="array" ref="AE16">SUM(K16:T16*AD16)</f>
        <v>0</v>
      </c>
      <c r="AF16" s="271">
        <f t="shared" si="3"/>
        <v>0</v>
      </c>
      <c r="AG16" s="271">
        <f t="shared" si="4"/>
        <v>0</v>
      </c>
      <c r="AH16" s="271">
        <f t="shared" si="5"/>
        <v>0</v>
      </c>
      <c r="AI16" s="271">
        <f t="shared" si="6"/>
        <v>0</v>
      </c>
      <c r="AJ16" s="271">
        <f t="shared" si="7"/>
        <v>0</v>
      </c>
      <c r="AK16" s="271">
        <f t="shared" si="8"/>
        <v>0</v>
      </c>
      <c r="AL16" s="271">
        <f t="shared" si="9"/>
        <v>0</v>
      </c>
      <c r="AM16" s="271">
        <f t="shared" si="10"/>
        <v>0</v>
      </c>
      <c r="AN16" s="271">
        <f t="shared" si="11"/>
        <v>0</v>
      </c>
      <c r="AO16" s="271">
        <f t="shared" si="12"/>
        <v>0</v>
      </c>
      <c r="AP16" s="271">
        <v>-2</v>
      </c>
      <c r="AQ16" s="151">
        <v>30</v>
      </c>
      <c r="AR16" s="481"/>
      <c r="AS16" s="151"/>
      <c r="AT16" s="481"/>
      <c r="AU16" s="151"/>
      <c r="AV16" s="481"/>
      <c r="AW16" s="151"/>
      <c r="AX16" s="481"/>
      <c r="AY16" s="151"/>
      <c r="AZ16" s="481"/>
      <c r="BA16" s="151"/>
      <c r="BB16" s="481"/>
      <c r="BC16" s="151"/>
      <c r="BD16" s="481"/>
      <c r="BF16" s="60">
        <f t="shared" si="33"/>
        <v>0</v>
      </c>
      <c r="BG16" s="60">
        <f t="shared" si="34"/>
        <v>0</v>
      </c>
      <c r="BH16" s="60">
        <f t="shared" si="35"/>
        <v>0</v>
      </c>
      <c r="BI16" s="60">
        <f t="shared" si="36"/>
        <v>0</v>
      </c>
      <c r="BJ16" s="60">
        <f t="shared" si="37"/>
        <v>0</v>
      </c>
      <c r="BK16" s="60">
        <f t="shared" si="38"/>
        <v>0</v>
      </c>
      <c r="BL16" s="60">
        <f t="shared" si="39"/>
        <v>0</v>
      </c>
      <c r="BM16" s="60">
        <f t="shared" si="40"/>
        <v>0</v>
      </c>
      <c r="BO16" s="1">
        <f t="shared" si="13"/>
        <v>0</v>
      </c>
      <c r="BP16" s="1">
        <f t="shared" si="14"/>
        <v>0</v>
      </c>
      <c r="BQ16"/>
      <c r="BR16" s="1">
        <f t="shared" si="15"/>
        <v>0</v>
      </c>
      <c r="BS16" s="1">
        <f t="shared" si="16"/>
        <v>0</v>
      </c>
      <c r="BT16" s="1">
        <f t="shared" si="17"/>
        <v>0</v>
      </c>
      <c r="BU16" s="1">
        <f t="shared" si="18"/>
        <v>0</v>
      </c>
      <c r="BV16" s="1">
        <f t="shared" si="19"/>
        <v>0</v>
      </c>
      <c r="BW16" s="1">
        <f t="shared" si="20"/>
        <v>0</v>
      </c>
      <c r="BX16" s="1">
        <f t="shared" si="21"/>
        <v>0</v>
      </c>
      <c r="BY16" s="1">
        <f t="shared" si="22"/>
        <v>0</v>
      </c>
      <c r="BZ16" s="1">
        <f t="shared" si="23"/>
        <v>0</v>
      </c>
      <c r="CA16" s="1">
        <f t="shared" si="24"/>
        <v>0</v>
      </c>
      <c r="CB16" s="1">
        <f t="shared" si="25"/>
        <v>0</v>
      </c>
      <c r="CC16" s="1">
        <f t="shared" si="26"/>
        <v>0</v>
      </c>
      <c r="CD16" s="1">
        <f t="shared" si="27"/>
        <v>0</v>
      </c>
      <c r="CE16" s="1">
        <f t="shared" si="28"/>
        <v>0</v>
      </c>
      <c r="CF16" s="1">
        <f t="shared" si="29"/>
        <v>0</v>
      </c>
      <c r="CG16" s="1">
        <f t="shared" si="30"/>
        <v>0</v>
      </c>
    </row>
    <row r="17" spans="1:112" s="60" customFormat="1" ht="35" customHeight="1">
      <c r="B17" s="714"/>
      <c r="C17" s="166"/>
      <c r="D17" s="441" t="s">
        <v>6802</v>
      </c>
      <c r="E17" s="723"/>
      <c r="F17" s="164" t="s">
        <v>222</v>
      </c>
      <c r="G17" s="188" t="s">
        <v>7205</v>
      </c>
      <c r="H17" s="164">
        <v>100</v>
      </c>
      <c r="I17" s="188" t="s">
        <v>6794</v>
      </c>
      <c r="J17" s="895">
        <v>67.98</v>
      </c>
      <c r="K17" s="189"/>
      <c r="L17" s="218"/>
      <c r="M17" s="189"/>
      <c r="N17" s="218"/>
      <c r="O17" s="189"/>
      <c r="P17" s="218"/>
      <c r="Q17" s="189"/>
      <c r="R17" s="218"/>
      <c r="S17" s="203"/>
      <c r="T17" s="1262"/>
      <c r="U17" s="206">
        <f>SUM(K17:T17)*J17</f>
        <v>0</v>
      </c>
      <c r="V17" s="206" t="str">
        <f>IF(B17="New","Yes","No")</f>
        <v>No</v>
      </c>
      <c r="W17" s="1297" t="str">
        <f t="shared" ref="W17" si="43">IF(SUM(K17:T17)&gt;0,"Yes","No")</f>
        <v>No</v>
      </c>
      <c r="X17" s="129"/>
      <c r="Y17" s="375">
        <v>1</v>
      </c>
      <c r="Z17" s="376">
        <f t="shared" si="42"/>
        <v>0</v>
      </c>
      <c r="AA17" s="444"/>
      <c r="AB17" s="444"/>
      <c r="AC17" s="284"/>
      <c r="AD17" s="474">
        <v>0.2</v>
      </c>
      <c r="AE17" s="271" cm="1">
        <f t="array" ref="AE17">SUM(K17:T17*AD17)</f>
        <v>0</v>
      </c>
      <c r="AF17" s="271">
        <f t="shared" si="3"/>
        <v>0</v>
      </c>
      <c r="AG17" s="271">
        <f t="shared" si="4"/>
        <v>0</v>
      </c>
      <c r="AH17" s="271">
        <f t="shared" si="5"/>
        <v>0</v>
      </c>
      <c r="AI17" s="271">
        <f t="shared" si="6"/>
        <v>0</v>
      </c>
      <c r="AJ17" s="271">
        <f t="shared" si="7"/>
        <v>0</v>
      </c>
      <c r="AK17" s="271">
        <f t="shared" si="8"/>
        <v>0</v>
      </c>
      <c r="AL17" s="271">
        <f t="shared" si="9"/>
        <v>0</v>
      </c>
      <c r="AM17" s="271">
        <f t="shared" si="10"/>
        <v>0</v>
      </c>
      <c r="AN17" s="271">
        <f t="shared" si="11"/>
        <v>0</v>
      </c>
      <c r="AO17" s="271">
        <f t="shared" si="12"/>
        <v>0</v>
      </c>
      <c r="AP17" s="271">
        <v>-1</v>
      </c>
      <c r="AQ17" s="1">
        <v>50</v>
      </c>
      <c r="AR17" s="481"/>
      <c r="AS17" s="1"/>
      <c r="AT17" s="481"/>
      <c r="AU17" s="1"/>
      <c r="AV17" s="481"/>
      <c r="AW17" s="1"/>
      <c r="AX17" s="481"/>
      <c r="AY17" s="1"/>
      <c r="AZ17" s="481"/>
      <c r="BA17" s="1"/>
      <c r="BB17" s="481"/>
      <c r="BC17" s="1"/>
      <c r="BD17" s="481"/>
      <c r="BF17" s="60">
        <f t="shared" si="33"/>
        <v>0</v>
      </c>
      <c r="BG17" s="60">
        <f t="shared" si="34"/>
        <v>0</v>
      </c>
      <c r="BH17" s="60">
        <f t="shared" si="35"/>
        <v>0</v>
      </c>
      <c r="BI17" s="60">
        <f t="shared" si="36"/>
        <v>0</v>
      </c>
      <c r="BJ17" s="60">
        <f t="shared" si="37"/>
        <v>0</v>
      </c>
      <c r="BK17" s="60">
        <f t="shared" si="38"/>
        <v>0</v>
      </c>
      <c r="BL17" s="60">
        <f t="shared" si="39"/>
        <v>0</v>
      </c>
      <c r="BM17" s="60">
        <f t="shared" si="40"/>
        <v>0</v>
      </c>
      <c r="BO17" s="1">
        <f t="shared" si="13"/>
        <v>0</v>
      </c>
      <c r="BP17" s="1">
        <f t="shared" si="14"/>
        <v>0</v>
      </c>
      <c r="BQ17"/>
      <c r="BR17" s="1">
        <f t="shared" si="15"/>
        <v>0</v>
      </c>
      <c r="BS17" s="1">
        <f t="shared" si="16"/>
        <v>0</v>
      </c>
      <c r="BT17" s="1">
        <f t="shared" si="17"/>
        <v>0</v>
      </c>
      <c r="BU17" s="1">
        <f t="shared" si="18"/>
        <v>0</v>
      </c>
      <c r="BV17" s="1">
        <f t="shared" si="19"/>
        <v>0</v>
      </c>
      <c r="BW17" s="1">
        <f t="shared" si="20"/>
        <v>0</v>
      </c>
      <c r="BX17" s="1">
        <f t="shared" si="21"/>
        <v>0</v>
      </c>
      <c r="BY17" s="1">
        <f t="shared" si="22"/>
        <v>0</v>
      </c>
      <c r="BZ17" s="1">
        <f t="shared" si="23"/>
        <v>0</v>
      </c>
      <c r="CA17" s="1">
        <f t="shared" si="24"/>
        <v>0</v>
      </c>
      <c r="CB17" s="1">
        <f t="shared" si="25"/>
        <v>0</v>
      </c>
      <c r="CC17" s="1">
        <f t="shared" si="26"/>
        <v>0</v>
      </c>
      <c r="CD17" s="1">
        <f t="shared" si="27"/>
        <v>0</v>
      </c>
      <c r="CE17" s="1">
        <f t="shared" si="28"/>
        <v>0</v>
      </c>
      <c r="CF17" s="1">
        <f t="shared" si="29"/>
        <v>0</v>
      </c>
      <c r="CG17" s="1">
        <f t="shared" si="30"/>
        <v>0</v>
      </c>
    </row>
    <row r="18" spans="1:112" ht="31.25" customHeight="1">
      <c r="B18" s="133"/>
      <c r="E18" s="615"/>
      <c r="F18" s="134"/>
      <c r="G18" s="138"/>
      <c r="I18" s="1302" t="s">
        <v>28</v>
      </c>
      <c r="J18" s="472"/>
      <c r="K18" s="134"/>
      <c r="L18" s="139"/>
      <c r="M18" s="134"/>
      <c r="N18" s="134"/>
      <c r="O18" s="134"/>
      <c r="P18" s="134"/>
      <c r="Q18" s="134"/>
      <c r="R18" s="134"/>
      <c r="S18" s="134"/>
      <c r="T18" s="134"/>
      <c r="U18" s="395"/>
      <c r="V18" s="141"/>
      <c r="W18" s="536"/>
      <c r="Y18" s="1"/>
      <c r="Z18" s="166"/>
      <c r="AA18" s="60"/>
      <c r="AB18" s="60"/>
      <c r="AC18" s="269"/>
      <c r="AD18" s="487"/>
      <c r="AE18" s="271">
        <f t="shared" ref="AE18:AE68" si="44">SUM(K18:T18)*AD18</f>
        <v>0</v>
      </c>
      <c r="AF18" s="271">
        <f t="shared" si="3"/>
        <v>0</v>
      </c>
      <c r="AG18" s="271">
        <f t="shared" si="4"/>
        <v>0</v>
      </c>
      <c r="AH18" s="271">
        <f t="shared" si="5"/>
        <v>0</v>
      </c>
      <c r="AI18" s="271">
        <f t="shared" si="6"/>
        <v>0</v>
      </c>
      <c r="AJ18" s="271">
        <f t="shared" si="7"/>
        <v>0</v>
      </c>
      <c r="AK18" s="271">
        <f t="shared" si="8"/>
        <v>0</v>
      </c>
      <c r="AL18" s="271">
        <f t="shared" si="9"/>
        <v>0</v>
      </c>
      <c r="AM18" s="271">
        <f t="shared" si="10"/>
        <v>0</v>
      </c>
      <c r="AN18" s="271">
        <f t="shared" si="11"/>
        <v>0</v>
      </c>
      <c r="AO18" s="271">
        <f t="shared" si="12"/>
        <v>0</v>
      </c>
      <c r="AP18" s="271">
        <v>0</v>
      </c>
      <c r="BF18" s="60">
        <f t="shared" si="33"/>
        <v>0</v>
      </c>
      <c r="BG18" s="60">
        <f t="shared" si="34"/>
        <v>0</v>
      </c>
      <c r="BH18" s="60">
        <f t="shared" si="35"/>
        <v>0</v>
      </c>
      <c r="BI18" s="60">
        <f t="shared" si="36"/>
        <v>0</v>
      </c>
      <c r="BJ18" s="60">
        <f t="shared" si="37"/>
        <v>0</v>
      </c>
      <c r="BK18" s="60">
        <f t="shared" si="38"/>
        <v>0</v>
      </c>
      <c r="BL18" s="60">
        <f t="shared" si="39"/>
        <v>0</v>
      </c>
      <c r="BM18" s="60">
        <f t="shared" si="40"/>
        <v>0</v>
      </c>
      <c r="BO18" s="1">
        <f t="shared" si="13"/>
        <v>0</v>
      </c>
      <c r="BP18" s="1">
        <f t="shared" si="14"/>
        <v>0</v>
      </c>
      <c r="BR18" s="1">
        <f t="shared" si="15"/>
        <v>0</v>
      </c>
      <c r="BS18" s="1">
        <f t="shared" si="16"/>
        <v>0</v>
      </c>
      <c r="BT18" s="1">
        <f t="shared" si="17"/>
        <v>0</v>
      </c>
      <c r="BU18" s="1">
        <f t="shared" si="18"/>
        <v>0</v>
      </c>
      <c r="BV18" s="1">
        <f t="shared" si="19"/>
        <v>0</v>
      </c>
      <c r="BW18" s="1">
        <f t="shared" si="20"/>
        <v>0</v>
      </c>
      <c r="BX18" s="1">
        <f t="shared" si="21"/>
        <v>0</v>
      </c>
      <c r="BY18" s="1">
        <f t="shared" si="22"/>
        <v>0</v>
      </c>
      <c r="BZ18" s="1">
        <f t="shared" si="23"/>
        <v>0</v>
      </c>
      <c r="CA18" s="1">
        <f t="shared" si="24"/>
        <v>0</v>
      </c>
      <c r="CB18" s="1">
        <f t="shared" si="25"/>
        <v>0</v>
      </c>
      <c r="CC18" s="1">
        <f t="shared" si="26"/>
        <v>0</v>
      </c>
      <c r="CD18" s="1">
        <f t="shared" si="27"/>
        <v>0</v>
      </c>
      <c r="CE18" s="1">
        <f t="shared" si="28"/>
        <v>0</v>
      </c>
      <c r="CF18" s="1">
        <f t="shared" si="29"/>
        <v>0</v>
      </c>
      <c r="CG18" s="1">
        <f t="shared" si="30"/>
        <v>0</v>
      </c>
    </row>
    <row r="19" spans="1:112" s="151" customFormat="1" ht="57" customHeight="1">
      <c r="A19" s="1"/>
      <c r="B19" s="710"/>
      <c r="C19" s="144"/>
      <c r="D19" s="434" t="s">
        <v>263</v>
      </c>
      <c r="E19" s="720"/>
      <c r="F19" s="192" t="s">
        <v>215</v>
      </c>
      <c r="G19" s="197" t="s">
        <v>6026</v>
      </c>
      <c r="H19" s="192">
        <v>3</v>
      </c>
      <c r="I19" s="197" t="s">
        <v>6190</v>
      </c>
      <c r="J19" s="663">
        <v>71.076180000000008</v>
      </c>
      <c r="K19" s="198"/>
      <c r="L19" s="198"/>
      <c r="M19" s="198"/>
      <c r="N19" s="198"/>
      <c r="O19" s="198"/>
      <c r="P19" s="198"/>
      <c r="Q19" s="198"/>
      <c r="R19" s="199"/>
      <c r="S19" s="199"/>
      <c r="T19" s="199"/>
      <c r="U19" s="155">
        <f t="shared" ref="U19:U28" si="45">J19*K19+J19*L19+J19*M19+J19*N19+J19*O19+J19*P19+J19*Q19+J19*R19+J19*S19+J19*T19</f>
        <v>0</v>
      </c>
      <c r="V19" s="201" t="str">
        <f t="shared" ref="V19:V28" si="46">IF(B19="New","Yes","No")</f>
        <v>No</v>
      </c>
      <c r="W19" s="157" t="str">
        <f>IF(SUM(K19:T19)&gt;0,"Yes","No")</f>
        <v>No</v>
      </c>
      <c r="X19"/>
      <c r="Y19" s="371">
        <v>1</v>
      </c>
      <c r="Z19" s="374">
        <f t="shared" ref="Z19:Z28" si="47">Y19*K19+Y19*L19+Y19*M19+Y19*N19+Y19*O19+Y19*P19+Y19*Q19+Y19*R19+Y19*S19+Y19*T19</f>
        <v>0</v>
      </c>
      <c r="AA19" s="60"/>
      <c r="AB19" s="60"/>
      <c r="AC19" s="272" t="s">
        <v>140</v>
      </c>
      <c r="AD19" s="474">
        <v>1.5</v>
      </c>
      <c r="AE19" s="271">
        <f t="shared" si="44"/>
        <v>0</v>
      </c>
      <c r="AF19" s="271">
        <f t="shared" si="3"/>
        <v>0</v>
      </c>
      <c r="AG19" s="271">
        <f t="shared" si="4"/>
        <v>0</v>
      </c>
      <c r="AH19" s="271">
        <f t="shared" si="5"/>
        <v>0</v>
      </c>
      <c r="AI19" s="271">
        <f t="shared" si="6"/>
        <v>0</v>
      </c>
      <c r="AJ19" s="271">
        <f t="shared" si="7"/>
        <v>0</v>
      </c>
      <c r="AK19" s="271">
        <f t="shared" si="8"/>
        <v>0</v>
      </c>
      <c r="AL19" s="271">
        <f t="shared" si="9"/>
        <v>0</v>
      </c>
      <c r="AM19" s="271">
        <f t="shared" si="10"/>
        <v>0</v>
      </c>
      <c r="AN19" s="271">
        <f t="shared" si="11"/>
        <v>0</v>
      </c>
      <c r="AO19" s="271">
        <f t="shared" si="12"/>
        <v>0</v>
      </c>
      <c r="AP19" s="271">
        <v>1</v>
      </c>
      <c r="AQ19" s="192"/>
      <c r="AR19" s="480">
        <v>7</v>
      </c>
      <c r="AS19" s="192"/>
      <c r="AT19" s="480"/>
      <c r="AU19" s="192"/>
      <c r="AV19" s="480"/>
      <c r="AW19" s="192"/>
      <c r="AX19" s="480"/>
      <c r="AY19" s="192"/>
      <c r="AZ19" s="480"/>
      <c r="BA19" s="192"/>
      <c r="BB19" s="480"/>
      <c r="BC19" s="192"/>
      <c r="BD19" s="480"/>
      <c r="BE19" s="60"/>
      <c r="BF19" s="60">
        <f t="shared" si="33"/>
        <v>0</v>
      </c>
      <c r="BG19" s="60">
        <f t="shared" si="34"/>
        <v>0</v>
      </c>
      <c r="BH19" s="60">
        <f t="shared" si="35"/>
        <v>0</v>
      </c>
      <c r="BI19" s="60">
        <f t="shared" si="36"/>
        <v>0</v>
      </c>
      <c r="BJ19" s="60">
        <f t="shared" si="37"/>
        <v>0</v>
      </c>
      <c r="BK19" s="60">
        <f t="shared" si="38"/>
        <v>0</v>
      </c>
      <c r="BL19" s="60">
        <f t="shared" si="39"/>
        <v>0</v>
      </c>
      <c r="BM19" s="60">
        <f t="shared" si="40"/>
        <v>0</v>
      </c>
      <c r="BN19" s="60"/>
      <c r="BO19" s="1">
        <f t="shared" si="13"/>
        <v>0</v>
      </c>
      <c r="BP19" s="1">
        <f t="shared" si="14"/>
        <v>0</v>
      </c>
      <c r="BQ19" s="60"/>
      <c r="BR19" s="1">
        <f t="shared" ref="BR19:BR50" si="48">IF(G19="sloper",IF(SUM(K19:T19)&gt;0,SUM(K19:T19),0),0)*H19</f>
        <v>0</v>
      </c>
      <c r="BS19" s="1">
        <f t="shared" si="16"/>
        <v>0</v>
      </c>
      <c r="BT19" s="1">
        <f t="shared" si="17"/>
        <v>0</v>
      </c>
      <c r="BU19" s="1">
        <f t="shared" si="18"/>
        <v>0</v>
      </c>
      <c r="BV19" s="1">
        <f t="shared" si="19"/>
        <v>0</v>
      </c>
      <c r="BW19" s="1">
        <f t="shared" si="20"/>
        <v>0</v>
      </c>
      <c r="BX19" s="1">
        <f t="shared" si="21"/>
        <v>0</v>
      </c>
      <c r="BY19" s="1">
        <f t="shared" si="22"/>
        <v>0</v>
      </c>
      <c r="BZ19" s="1">
        <f t="shared" si="23"/>
        <v>0</v>
      </c>
      <c r="CA19" s="1">
        <f t="shared" si="24"/>
        <v>0</v>
      </c>
      <c r="CB19" s="1">
        <f t="shared" si="25"/>
        <v>0</v>
      </c>
      <c r="CC19" s="1">
        <f t="shared" si="26"/>
        <v>0</v>
      </c>
      <c r="CD19" s="1">
        <f t="shared" si="27"/>
        <v>0</v>
      </c>
      <c r="CE19" s="1">
        <f t="shared" si="28"/>
        <v>0</v>
      </c>
      <c r="CF19" s="1">
        <f t="shared" si="29"/>
        <v>0</v>
      </c>
      <c r="CG19" s="1">
        <f t="shared" si="30"/>
        <v>0</v>
      </c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  <c r="DA19" s="60"/>
      <c r="DB19" s="60"/>
      <c r="DC19" s="60"/>
      <c r="DD19" s="60"/>
      <c r="DE19" s="60"/>
      <c r="DF19" s="60"/>
      <c r="DG19" s="60"/>
      <c r="DH19" s="60"/>
    </row>
    <row r="20" spans="1:112" s="1" customFormat="1" ht="57" customHeight="1">
      <c r="B20" s="709"/>
      <c r="C20" s="60"/>
      <c r="D20" s="433" t="s">
        <v>264</v>
      </c>
      <c r="E20" s="721"/>
      <c r="F20" s="1" t="s">
        <v>610</v>
      </c>
      <c r="G20" s="132" t="s">
        <v>688</v>
      </c>
      <c r="H20" s="1">
        <v>1</v>
      </c>
      <c r="I20" s="132" t="s">
        <v>6190</v>
      </c>
      <c r="J20" s="891">
        <v>74.973906000000014</v>
      </c>
      <c r="K20" s="185"/>
      <c r="L20" s="185"/>
      <c r="M20" s="185"/>
      <c r="N20" s="185"/>
      <c r="O20" s="185"/>
      <c r="P20" s="185"/>
      <c r="Q20" s="185"/>
      <c r="R20" s="186"/>
      <c r="S20" s="160"/>
      <c r="T20" s="159"/>
      <c r="U20" s="162">
        <f t="shared" si="45"/>
        <v>0</v>
      </c>
      <c r="V20" s="187" t="str">
        <f t="shared" si="46"/>
        <v>No</v>
      </c>
      <c r="W20" s="163" t="str">
        <f t="shared" ref="W20:W28" si="49">IF(SUM(K20:T20)&gt;0,"Yes","No")</f>
        <v>No</v>
      </c>
      <c r="X20"/>
      <c r="Y20" s="373">
        <v>1</v>
      </c>
      <c r="Z20" s="374">
        <f t="shared" si="47"/>
        <v>0</v>
      </c>
      <c r="AA20" s="60"/>
      <c r="AB20" s="60"/>
      <c r="AC20" s="272" t="s">
        <v>96</v>
      </c>
      <c r="AD20" s="474">
        <v>1.7</v>
      </c>
      <c r="AE20" s="271">
        <f t="shared" si="44"/>
        <v>0</v>
      </c>
      <c r="AF20" s="271">
        <f t="shared" si="3"/>
        <v>0</v>
      </c>
      <c r="AG20" s="271">
        <f t="shared" si="4"/>
        <v>0</v>
      </c>
      <c r="AH20" s="271">
        <f t="shared" si="5"/>
        <v>0</v>
      </c>
      <c r="AI20" s="271">
        <f t="shared" si="6"/>
        <v>0</v>
      </c>
      <c r="AJ20" s="271">
        <f t="shared" si="7"/>
        <v>0</v>
      </c>
      <c r="AK20" s="271">
        <f t="shared" si="8"/>
        <v>0</v>
      </c>
      <c r="AL20" s="271">
        <f t="shared" si="9"/>
        <v>0</v>
      </c>
      <c r="AM20" s="271">
        <f t="shared" si="10"/>
        <v>0</v>
      </c>
      <c r="AN20" s="271">
        <f t="shared" si="11"/>
        <v>0</v>
      </c>
      <c r="AO20" s="271">
        <f t="shared" si="12"/>
        <v>0</v>
      </c>
      <c r="AP20" s="271">
        <v>1</v>
      </c>
      <c r="AR20" s="481"/>
      <c r="AS20" s="1">
        <v>7</v>
      </c>
      <c r="AT20" s="481"/>
      <c r="AV20" s="481"/>
      <c r="AX20" s="481"/>
      <c r="AZ20" s="481"/>
      <c r="BB20" s="481"/>
      <c r="BD20" s="481"/>
      <c r="BE20" s="60"/>
      <c r="BF20" s="60">
        <f t="shared" si="33"/>
        <v>0</v>
      </c>
      <c r="BG20" s="60">
        <f t="shared" si="34"/>
        <v>0</v>
      </c>
      <c r="BH20" s="60">
        <f t="shared" si="35"/>
        <v>0</v>
      </c>
      <c r="BI20" s="60">
        <f t="shared" si="36"/>
        <v>0</v>
      </c>
      <c r="BJ20" s="60">
        <f t="shared" si="37"/>
        <v>0</v>
      </c>
      <c r="BK20" s="60">
        <f t="shared" si="38"/>
        <v>0</v>
      </c>
      <c r="BL20" s="60">
        <f t="shared" si="39"/>
        <v>0</v>
      </c>
      <c r="BM20" s="60">
        <f t="shared" si="40"/>
        <v>0</v>
      </c>
      <c r="BN20" s="60"/>
      <c r="BO20" s="1">
        <f t="shared" si="13"/>
        <v>0</v>
      </c>
      <c r="BP20" s="1">
        <f t="shared" si="14"/>
        <v>0</v>
      </c>
      <c r="BQ20" s="60"/>
      <c r="BR20" s="1">
        <f t="shared" si="48"/>
        <v>0</v>
      </c>
      <c r="BS20" s="1">
        <f t="shared" si="16"/>
        <v>0</v>
      </c>
      <c r="BT20" s="1">
        <f t="shared" si="17"/>
        <v>0</v>
      </c>
      <c r="BU20" s="1">
        <f t="shared" si="18"/>
        <v>0</v>
      </c>
      <c r="BV20" s="1">
        <f t="shared" si="19"/>
        <v>0</v>
      </c>
      <c r="BW20" s="1">
        <f t="shared" si="20"/>
        <v>0</v>
      </c>
      <c r="BX20" s="1">
        <f t="shared" si="21"/>
        <v>0</v>
      </c>
      <c r="BY20" s="1">
        <f t="shared" si="22"/>
        <v>0</v>
      </c>
      <c r="BZ20" s="1">
        <f t="shared" si="23"/>
        <v>0</v>
      </c>
      <c r="CA20" s="1">
        <f t="shared" si="24"/>
        <v>0</v>
      </c>
      <c r="CB20" s="1">
        <f t="shared" si="25"/>
        <v>0</v>
      </c>
      <c r="CC20" s="1">
        <f t="shared" si="26"/>
        <v>0</v>
      </c>
      <c r="CD20" s="1">
        <f t="shared" si="27"/>
        <v>0</v>
      </c>
      <c r="CE20" s="1">
        <f t="shared" si="28"/>
        <v>0</v>
      </c>
      <c r="CF20" s="1">
        <f t="shared" si="29"/>
        <v>0</v>
      </c>
      <c r="CG20" s="1">
        <f t="shared" si="30"/>
        <v>0</v>
      </c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  <c r="DA20" s="60"/>
      <c r="DB20" s="60"/>
      <c r="DC20" s="60"/>
      <c r="DD20" s="60"/>
      <c r="DE20" s="60"/>
      <c r="DF20" s="60"/>
      <c r="DG20" s="60"/>
      <c r="DH20" s="60"/>
    </row>
    <row r="21" spans="1:112" s="151" customFormat="1" ht="57" customHeight="1">
      <c r="A21" s="1"/>
      <c r="B21" s="709"/>
      <c r="C21" s="60"/>
      <c r="D21" s="435" t="s">
        <v>265</v>
      </c>
      <c r="E21" s="722"/>
      <c r="F21" s="151" t="s">
        <v>612</v>
      </c>
      <c r="G21" s="152" t="s">
        <v>1</v>
      </c>
      <c r="H21" s="151">
        <v>1</v>
      </c>
      <c r="I21" s="152" t="s">
        <v>6190</v>
      </c>
      <c r="J21" s="887">
        <v>72.910404000000014</v>
      </c>
      <c r="K21" s="153"/>
      <c r="L21" s="153"/>
      <c r="M21" s="153"/>
      <c r="N21" s="153"/>
      <c r="O21" s="153"/>
      <c r="P21" s="153"/>
      <c r="Q21" s="153"/>
      <c r="R21" s="154"/>
      <c r="S21" s="154"/>
      <c r="T21" s="153"/>
      <c r="U21" s="156">
        <f t="shared" si="45"/>
        <v>0</v>
      </c>
      <c r="V21" s="156" t="str">
        <f t="shared" si="46"/>
        <v>No</v>
      </c>
      <c r="W21" s="157" t="str">
        <f t="shared" si="49"/>
        <v>No</v>
      </c>
      <c r="X21"/>
      <c r="Y21" s="373">
        <v>1</v>
      </c>
      <c r="Z21" s="374">
        <f t="shared" si="47"/>
        <v>0</v>
      </c>
      <c r="AA21" s="60"/>
      <c r="AB21" s="60"/>
      <c r="AC21" s="272" t="s">
        <v>95</v>
      </c>
      <c r="AD21" s="474">
        <v>1.3</v>
      </c>
      <c r="AE21" s="271">
        <f t="shared" si="44"/>
        <v>0</v>
      </c>
      <c r="AF21" s="271">
        <f t="shared" si="3"/>
        <v>0</v>
      </c>
      <c r="AG21" s="271">
        <f t="shared" si="4"/>
        <v>0</v>
      </c>
      <c r="AH21" s="271">
        <f t="shared" si="5"/>
        <v>0</v>
      </c>
      <c r="AI21" s="271">
        <f t="shared" si="6"/>
        <v>0</v>
      </c>
      <c r="AJ21" s="271">
        <f t="shared" si="7"/>
        <v>0</v>
      </c>
      <c r="AK21" s="271">
        <f t="shared" si="8"/>
        <v>0</v>
      </c>
      <c r="AL21" s="271">
        <f t="shared" si="9"/>
        <v>0</v>
      </c>
      <c r="AM21" s="271">
        <f t="shared" si="10"/>
        <v>0</v>
      </c>
      <c r="AN21" s="271">
        <f t="shared" si="11"/>
        <v>0</v>
      </c>
      <c r="AO21" s="271">
        <f t="shared" si="12"/>
        <v>0</v>
      </c>
      <c r="AP21" s="271">
        <v>1</v>
      </c>
      <c r="AR21" s="481">
        <v>4</v>
      </c>
      <c r="AT21" s="481"/>
      <c r="AV21" s="481"/>
      <c r="AX21" s="481"/>
      <c r="AZ21" s="481"/>
      <c r="BB21" s="481"/>
      <c r="BD21" s="481"/>
      <c r="BE21" s="60"/>
      <c r="BF21" s="60">
        <f t="shared" si="33"/>
        <v>0</v>
      </c>
      <c r="BG21" s="60">
        <f t="shared" si="34"/>
        <v>0</v>
      </c>
      <c r="BH21" s="60">
        <f t="shared" si="35"/>
        <v>0</v>
      </c>
      <c r="BI21" s="60">
        <f t="shared" si="36"/>
        <v>0</v>
      </c>
      <c r="BJ21" s="60">
        <f t="shared" si="37"/>
        <v>0</v>
      </c>
      <c r="BK21" s="60">
        <f t="shared" si="38"/>
        <v>0</v>
      </c>
      <c r="BL21" s="60">
        <f t="shared" si="39"/>
        <v>0</v>
      </c>
      <c r="BM21" s="60">
        <f t="shared" si="40"/>
        <v>0</v>
      </c>
      <c r="BN21" s="60"/>
      <c r="BO21" s="1">
        <f t="shared" si="13"/>
        <v>0</v>
      </c>
      <c r="BP21" s="1">
        <f t="shared" si="14"/>
        <v>0</v>
      </c>
      <c r="BQ21" s="60"/>
      <c r="BR21" s="1">
        <f t="shared" si="48"/>
        <v>0</v>
      </c>
      <c r="BS21" s="1">
        <f t="shared" si="16"/>
        <v>0</v>
      </c>
      <c r="BT21" s="1">
        <f t="shared" si="17"/>
        <v>0</v>
      </c>
      <c r="BU21" s="1">
        <f t="shared" si="18"/>
        <v>0</v>
      </c>
      <c r="BV21" s="1">
        <f t="shared" si="19"/>
        <v>0</v>
      </c>
      <c r="BW21" s="1">
        <f t="shared" si="20"/>
        <v>0</v>
      </c>
      <c r="BX21" s="1">
        <f t="shared" si="21"/>
        <v>0</v>
      </c>
      <c r="BY21" s="1">
        <f t="shared" si="22"/>
        <v>0</v>
      </c>
      <c r="BZ21" s="1">
        <f t="shared" si="23"/>
        <v>0</v>
      </c>
      <c r="CA21" s="1">
        <f t="shared" si="24"/>
        <v>0</v>
      </c>
      <c r="CB21" s="1">
        <f t="shared" si="25"/>
        <v>0</v>
      </c>
      <c r="CC21" s="1">
        <f t="shared" si="26"/>
        <v>0</v>
      </c>
      <c r="CD21" s="1">
        <f t="shared" si="27"/>
        <v>0</v>
      </c>
      <c r="CE21" s="1">
        <f t="shared" si="28"/>
        <v>0</v>
      </c>
      <c r="CF21" s="1">
        <f t="shared" si="29"/>
        <v>0</v>
      </c>
      <c r="CG21" s="1">
        <f t="shared" si="30"/>
        <v>0</v>
      </c>
      <c r="CH21" s="60"/>
      <c r="CI21" s="60"/>
      <c r="CJ21" s="60"/>
      <c r="CK21" s="60"/>
      <c r="CL21" s="60"/>
      <c r="CM21" s="60"/>
      <c r="CN21" s="60"/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</row>
    <row r="22" spans="1:112" s="1" customFormat="1" ht="57" customHeight="1">
      <c r="B22" s="709"/>
      <c r="C22" s="60"/>
      <c r="D22" s="433" t="s">
        <v>266</v>
      </c>
      <c r="E22" s="721"/>
      <c r="F22" s="1" t="s">
        <v>612</v>
      </c>
      <c r="G22" s="132" t="s">
        <v>1</v>
      </c>
      <c r="H22" s="1">
        <v>1</v>
      </c>
      <c r="I22" s="132" t="s">
        <v>6190</v>
      </c>
      <c r="J22" s="891">
        <v>80.591217000000015</v>
      </c>
      <c r="K22" s="185"/>
      <c r="L22" s="185"/>
      <c r="M22" s="185"/>
      <c r="N22" s="185"/>
      <c r="O22" s="185"/>
      <c r="P22" s="185"/>
      <c r="Q22" s="185"/>
      <c r="R22" s="186"/>
      <c r="S22" s="160"/>
      <c r="T22" s="159"/>
      <c r="U22" s="162">
        <f t="shared" si="45"/>
        <v>0</v>
      </c>
      <c r="V22" s="187" t="str">
        <f t="shared" si="46"/>
        <v>No</v>
      </c>
      <c r="W22" s="163" t="str">
        <f t="shared" si="49"/>
        <v>No</v>
      </c>
      <c r="X22"/>
      <c r="Y22" s="373">
        <v>1</v>
      </c>
      <c r="Z22" s="374">
        <f t="shared" si="47"/>
        <v>0</v>
      </c>
      <c r="AA22" s="60"/>
      <c r="AB22" s="60"/>
      <c r="AC22" s="272" t="s">
        <v>94</v>
      </c>
      <c r="AD22" s="474">
        <v>1.4</v>
      </c>
      <c r="AE22" s="271">
        <f t="shared" si="44"/>
        <v>0</v>
      </c>
      <c r="AF22" s="271">
        <f t="shared" si="3"/>
        <v>0</v>
      </c>
      <c r="AG22" s="271">
        <f t="shared" si="4"/>
        <v>0</v>
      </c>
      <c r="AH22" s="271">
        <f t="shared" si="5"/>
        <v>0</v>
      </c>
      <c r="AI22" s="271">
        <f t="shared" si="6"/>
        <v>0</v>
      </c>
      <c r="AJ22" s="271">
        <f t="shared" si="7"/>
        <v>0</v>
      </c>
      <c r="AK22" s="271">
        <f t="shared" si="8"/>
        <v>0</v>
      </c>
      <c r="AL22" s="271">
        <f t="shared" si="9"/>
        <v>0</v>
      </c>
      <c r="AM22" s="271">
        <f t="shared" si="10"/>
        <v>0</v>
      </c>
      <c r="AN22" s="271">
        <f t="shared" si="11"/>
        <v>0</v>
      </c>
      <c r="AO22" s="271">
        <f t="shared" si="12"/>
        <v>0</v>
      </c>
      <c r="AP22" s="271">
        <v>1</v>
      </c>
      <c r="AR22" s="481">
        <v>4</v>
      </c>
      <c r="AT22" s="481"/>
      <c r="AV22" s="481"/>
      <c r="AX22" s="481"/>
      <c r="AZ22" s="481"/>
      <c r="BB22" s="481"/>
      <c r="BD22" s="481"/>
      <c r="BE22" s="60"/>
      <c r="BF22" s="60">
        <f t="shared" si="33"/>
        <v>0</v>
      </c>
      <c r="BG22" s="60">
        <f t="shared" si="34"/>
        <v>0</v>
      </c>
      <c r="BH22" s="60">
        <f t="shared" si="35"/>
        <v>0</v>
      </c>
      <c r="BI22" s="60">
        <f t="shared" si="36"/>
        <v>0</v>
      </c>
      <c r="BJ22" s="60">
        <f t="shared" si="37"/>
        <v>0</v>
      </c>
      <c r="BK22" s="60">
        <f t="shared" si="38"/>
        <v>0</v>
      </c>
      <c r="BL22" s="60">
        <f t="shared" si="39"/>
        <v>0</v>
      </c>
      <c r="BM22" s="60">
        <f t="shared" si="40"/>
        <v>0</v>
      </c>
      <c r="BN22" s="60"/>
      <c r="BO22" s="1">
        <f t="shared" si="13"/>
        <v>0</v>
      </c>
      <c r="BP22" s="1">
        <f t="shared" si="14"/>
        <v>0</v>
      </c>
      <c r="BQ22" s="60"/>
      <c r="BR22" s="1">
        <f t="shared" si="48"/>
        <v>0</v>
      </c>
      <c r="BS22" s="1">
        <f t="shared" si="16"/>
        <v>0</v>
      </c>
      <c r="BT22" s="1">
        <f t="shared" si="17"/>
        <v>0</v>
      </c>
      <c r="BU22" s="1">
        <f t="shared" si="18"/>
        <v>0</v>
      </c>
      <c r="BV22" s="1">
        <f t="shared" si="19"/>
        <v>0</v>
      </c>
      <c r="BW22" s="1">
        <f t="shared" si="20"/>
        <v>0</v>
      </c>
      <c r="BX22" s="1">
        <f t="shared" si="21"/>
        <v>0</v>
      </c>
      <c r="BY22" s="1">
        <f t="shared" si="22"/>
        <v>0</v>
      </c>
      <c r="BZ22" s="1">
        <f t="shared" si="23"/>
        <v>0</v>
      </c>
      <c r="CA22" s="1">
        <f t="shared" si="24"/>
        <v>0</v>
      </c>
      <c r="CB22" s="1">
        <f t="shared" si="25"/>
        <v>0</v>
      </c>
      <c r="CC22" s="1">
        <f t="shared" si="26"/>
        <v>0</v>
      </c>
      <c r="CD22" s="1">
        <f t="shared" si="27"/>
        <v>0</v>
      </c>
      <c r="CE22" s="1">
        <f t="shared" si="28"/>
        <v>0</v>
      </c>
      <c r="CF22" s="1">
        <f t="shared" si="29"/>
        <v>0</v>
      </c>
      <c r="CG22" s="1">
        <f t="shared" si="30"/>
        <v>0</v>
      </c>
      <c r="CH22" s="60"/>
      <c r="CI22" s="60"/>
      <c r="CJ22" s="60"/>
      <c r="CK22" s="60"/>
      <c r="CL22" s="60"/>
      <c r="CM22" s="60"/>
      <c r="CN22" s="60"/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  <c r="DA22" s="60"/>
      <c r="DB22" s="60"/>
      <c r="DC22" s="60"/>
      <c r="DD22" s="60"/>
    </row>
    <row r="23" spans="1:112" s="151" customFormat="1" ht="57" customHeight="1">
      <c r="A23" s="1"/>
      <c r="B23" s="709"/>
      <c r="C23" s="60"/>
      <c r="D23" s="435" t="s">
        <v>267</v>
      </c>
      <c r="E23" s="722"/>
      <c r="F23" s="151" t="s">
        <v>610</v>
      </c>
      <c r="G23" s="152" t="s">
        <v>1</v>
      </c>
      <c r="H23" s="151">
        <v>1</v>
      </c>
      <c r="I23" s="152" t="s">
        <v>6190</v>
      </c>
      <c r="J23" s="887">
        <v>80.820495000000008</v>
      </c>
      <c r="K23" s="153"/>
      <c r="L23" s="153"/>
      <c r="M23" s="153"/>
      <c r="N23" s="153"/>
      <c r="O23" s="153"/>
      <c r="P23" s="153"/>
      <c r="Q23" s="153"/>
      <c r="R23" s="154"/>
      <c r="S23" s="154"/>
      <c r="T23" s="153"/>
      <c r="U23" s="156">
        <f t="shared" si="45"/>
        <v>0</v>
      </c>
      <c r="V23" s="156" t="str">
        <f t="shared" si="46"/>
        <v>No</v>
      </c>
      <c r="W23" s="157" t="str">
        <f t="shared" si="49"/>
        <v>No</v>
      </c>
      <c r="X23"/>
      <c r="Y23" s="373">
        <v>1</v>
      </c>
      <c r="Z23" s="374">
        <f t="shared" si="47"/>
        <v>0</v>
      </c>
      <c r="AA23" s="60"/>
      <c r="AB23" s="60"/>
      <c r="AC23" s="272" t="s">
        <v>93</v>
      </c>
      <c r="AD23" s="474">
        <v>2</v>
      </c>
      <c r="AE23" s="271">
        <f t="shared" si="44"/>
        <v>0</v>
      </c>
      <c r="AF23" s="271">
        <f t="shared" si="3"/>
        <v>0</v>
      </c>
      <c r="AG23" s="271">
        <f t="shared" si="4"/>
        <v>0</v>
      </c>
      <c r="AH23" s="271">
        <f t="shared" si="5"/>
        <v>0</v>
      </c>
      <c r="AI23" s="271">
        <f t="shared" si="6"/>
        <v>0</v>
      </c>
      <c r="AJ23" s="271">
        <f t="shared" si="7"/>
        <v>0</v>
      </c>
      <c r="AK23" s="271">
        <f t="shared" si="8"/>
        <v>0</v>
      </c>
      <c r="AL23" s="271">
        <f t="shared" si="9"/>
        <v>0</v>
      </c>
      <c r="AM23" s="271">
        <f t="shared" si="10"/>
        <v>0</v>
      </c>
      <c r="AN23" s="271">
        <f t="shared" si="11"/>
        <v>0</v>
      </c>
      <c r="AO23" s="271">
        <f t="shared" si="12"/>
        <v>0</v>
      </c>
      <c r="AP23" s="271">
        <v>1</v>
      </c>
      <c r="AR23" s="481">
        <v>7</v>
      </c>
      <c r="AT23" s="481"/>
      <c r="AV23" s="481"/>
      <c r="AX23" s="481"/>
      <c r="AZ23" s="481"/>
      <c r="BB23" s="481"/>
      <c r="BD23" s="481"/>
      <c r="BE23" s="60"/>
      <c r="BF23" s="60">
        <f t="shared" si="33"/>
        <v>0</v>
      </c>
      <c r="BG23" s="60">
        <f t="shared" si="34"/>
        <v>0</v>
      </c>
      <c r="BH23" s="60">
        <f t="shared" si="35"/>
        <v>0</v>
      </c>
      <c r="BI23" s="60">
        <f t="shared" si="36"/>
        <v>0</v>
      </c>
      <c r="BJ23" s="60">
        <f t="shared" si="37"/>
        <v>0</v>
      </c>
      <c r="BK23" s="60">
        <f t="shared" si="38"/>
        <v>0</v>
      </c>
      <c r="BL23" s="60">
        <f t="shared" si="39"/>
        <v>0</v>
      </c>
      <c r="BM23" s="60">
        <f t="shared" si="40"/>
        <v>0</v>
      </c>
      <c r="BN23" s="60"/>
      <c r="BO23" s="1">
        <f t="shared" si="13"/>
        <v>0</v>
      </c>
      <c r="BP23" s="1">
        <f t="shared" si="14"/>
        <v>0</v>
      </c>
      <c r="BQ23" s="60"/>
      <c r="BR23" s="1">
        <f t="shared" si="48"/>
        <v>0</v>
      </c>
      <c r="BS23" s="1">
        <f t="shared" si="16"/>
        <v>0</v>
      </c>
      <c r="BT23" s="1">
        <f t="shared" si="17"/>
        <v>0</v>
      </c>
      <c r="BU23" s="1">
        <f t="shared" si="18"/>
        <v>0</v>
      </c>
      <c r="BV23" s="1">
        <f t="shared" si="19"/>
        <v>0</v>
      </c>
      <c r="BW23" s="1">
        <f t="shared" si="20"/>
        <v>0</v>
      </c>
      <c r="BX23" s="1">
        <f t="shared" si="21"/>
        <v>0</v>
      </c>
      <c r="BY23" s="1">
        <f t="shared" si="22"/>
        <v>0</v>
      </c>
      <c r="BZ23" s="1">
        <f t="shared" si="23"/>
        <v>0</v>
      </c>
      <c r="CA23" s="1">
        <f t="shared" si="24"/>
        <v>0</v>
      </c>
      <c r="CB23" s="1">
        <f t="shared" si="25"/>
        <v>0</v>
      </c>
      <c r="CC23" s="1">
        <f t="shared" si="26"/>
        <v>0</v>
      </c>
      <c r="CD23" s="1">
        <f t="shared" si="27"/>
        <v>0</v>
      </c>
      <c r="CE23" s="1">
        <f t="shared" si="28"/>
        <v>0</v>
      </c>
      <c r="CF23" s="1">
        <f t="shared" si="29"/>
        <v>0</v>
      </c>
      <c r="CG23" s="1">
        <f t="shared" si="30"/>
        <v>0</v>
      </c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</row>
    <row r="24" spans="1:112" s="1" customFormat="1" ht="57" customHeight="1">
      <c r="B24" s="711"/>
      <c r="D24" s="433" t="s">
        <v>268</v>
      </c>
      <c r="E24" s="721"/>
      <c r="F24" s="1" t="s">
        <v>612</v>
      </c>
      <c r="G24" s="132" t="s">
        <v>688</v>
      </c>
      <c r="H24" s="1">
        <v>1</v>
      </c>
      <c r="I24" s="132" t="s">
        <v>6190</v>
      </c>
      <c r="J24" s="891">
        <v>65.779858200000021</v>
      </c>
      <c r="K24" s="185"/>
      <c r="L24" s="185"/>
      <c r="M24" s="185"/>
      <c r="N24" s="185"/>
      <c r="O24" s="185"/>
      <c r="P24" s="185"/>
      <c r="Q24" s="185"/>
      <c r="R24" s="186"/>
      <c r="S24" s="160"/>
      <c r="T24" s="159"/>
      <c r="U24" s="162">
        <f t="shared" si="45"/>
        <v>0</v>
      </c>
      <c r="V24" s="187" t="str">
        <f t="shared" si="46"/>
        <v>No</v>
      </c>
      <c r="W24" s="163" t="str">
        <f t="shared" si="49"/>
        <v>No</v>
      </c>
      <c r="X24"/>
      <c r="Y24" s="373">
        <v>1</v>
      </c>
      <c r="Z24" s="374">
        <f t="shared" si="47"/>
        <v>0</v>
      </c>
      <c r="AA24" s="60"/>
      <c r="AB24" s="60"/>
      <c r="AC24" s="272" t="s">
        <v>32</v>
      </c>
      <c r="AD24" s="474">
        <v>2</v>
      </c>
      <c r="AE24" s="271">
        <f t="shared" si="44"/>
        <v>0</v>
      </c>
      <c r="AF24" s="271">
        <f t="shared" si="3"/>
        <v>0</v>
      </c>
      <c r="AG24" s="271">
        <f t="shared" si="4"/>
        <v>0</v>
      </c>
      <c r="AH24" s="271">
        <f t="shared" si="5"/>
        <v>0</v>
      </c>
      <c r="AI24" s="271">
        <f t="shared" si="6"/>
        <v>0</v>
      </c>
      <c r="AJ24" s="271">
        <f t="shared" si="7"/>
        <v>0</v>
      </c>
      <c r="AK24" s="271">
        <f t="shared" si="8"/>
        <v>0</v>
      </c>
      <c r="AL24" s="271">
        <f t="shared" si="9"/>
        <v>0</v>
      </c>
      <c r="AM24" s="271">
        <f t="shared" si="10"/>
        <v>0</v>
      </c>
      <c r="AN24" s="271">
        <f t="shared" si="11"/>
        <v>0</v>
      </c>
      <c r="AO24" s="271">
        <f t="shared" si="12"/>
        <v>0</v>
      </c>
      <c r="AP24" s="271">
        <v>1</v>
      </c>
      <c r="AR24" s="481">
        <v>4</v>
      </c>
      <c r="AT24" s="481"/>
      <c r="AV24" s="481"/>
      <c r="AX24" s="481"/>
      <c r="AZ24" s="481"/>
      <c r="BB24" s="481"/>
      <c r="BD24" s="481"/>
      <c r="BE24" s="60"/>
      <c r="BF24" s="60">
        <f t="shared" si="33"/>
        <v>0</v>
      </c>
      <c r="BG24" s="60">
        <f t="shared" si="34"/>
        <v>0</v>
      </c>
      <c r="BH24" s="60">
        <f t="shared" si="35"/>
        <v>0</v>
      </c>
      <c r="BI24" s="60">
        <f t="shared" si="36"/>
        <v>0</v>
      </c>
      <c r="BJ24" s="60">
        <f t="shared" si="37"/>
        <v>0</v>
      </c>
      <c r="BK24" s="60">
        <f t="shared" si="38"/>
        <v>0</v>
      </c>
      <c r="BL24" s="60">
        <f t="shared" si="39"/>
        <v>0</v>
      </c>
      <c r="BM24" s="60">
        <f t="shared" si="40"/>
        <v>0</v>
      </c>
      <c r="BO24" s="1">
        <f t="shared" si="13"/>
        <v>0</v>
      </c>
      <c r="BP24" s="1">
        <f t="shared" si="14"/>
        <v>0</v>
      </c>
      <c r="BR24" s="1">
        <f t="shared" si="48"/>
        <v>0</v>
      </c>
      <c r="BS24" s="1">
        <f t="shared" si="16"/>
        <v>0</v>
      </c>
      <c r="BT24" s="1">
        <f t="shared" si="17"/>
        <v>0</v>
      </c>
      <c r="BU24" s="1">
        <f t="shared" si="18"/>
        <v>0</v>
      </c>
      <c r="BV24" s="1">
        <f t="shared" si="19"/>
        <v>0</v>
      </c>
      <c r="BW24" s="1">
        <f t="shared" si="20"/>
        <v>0</v>
      </c>
      <c r="BX24" s="1">
        <f t="shared" si="21"/>
        <v>0</v>
      </c>
      <c r="BY24" s="1">
        <f t="shared" si="22"/>
        <v>0</v>
      </c>
      <c r="BZ24" s="1">
        <f t="shared" si="23"/>
        <v>0</v>
      </c>
      <c r="CA24" s="1">
        <f t="shared" si="24"/>
        <v>0</v>
      </c>
      <c r="CB24" s="1">
        <f t="shared" si="25"/>
        <v>0</v>
      </c>
      <c r="CC24" s="1">
        <f t="shared" si="26"/>
        <v>0</v>
      </c>
      <c r="CD24" s="1">
        <f t="shared" si="27"/>
        <v>0</v>
      </c>
      <c r="CE24" s="1">
        <f t="shared" si="28"/>
        <v>0</v>
      </c>
      <c r="CF24" s="1">
        <f t="shared" si="29"/>
        <v>0</v>
      </c>
      <c r="CG24" s="1">
        <f t="shared" si="30"/>
        <v>0</v>
      </c>
    </row>
    <row r="25" spans="1:112" s="1" customFormat="1" ht="57" customHeight="1">
      <c r="B25" s="711"/>
      <c r="D25" s="435" t="s">
        <v>269</v>
      </c>
      <c r="E25" s="722"/>
      <c r="F25" s="151" t="s">
        <v>214</v>
      </c>
      <c r="G25" s="152" t="s">
        <v>576</v>
      </c>
      <c r="H25" s="151">
        <v>4</v>
      </c>
      <c r="I25" s="152" t="s">
        <v>6190</v>
      </c>
      <c r="J25" s="887">
        <v>65.768394299999997</v>
      </c>
      <c r="K25" s="153"/>
      <c r="L25" s="153"/>
      <c r="M25" s="153"/>
      <c r="N25" s="153"/>
      <c r="O25" s="153"/>
      <c r="P25" s="153"/>
      <c r="Q25" s="153"/>
      <c r="R25" s="154"/>
      <c r="S25" s="154"/>
      <c r="T25" s="153"/>
      <c r="U25" s="156">
        <f t="shared" si="45"/>
        <v>0</v>
      </c>
      <c r="V25" s="156" t="str">
        <f t="shared" si="46"/>
        <v>No</v>
      </c>
      <c r="W25" s="157" t="str">
        <f t="shared" si="49"/>
        <v>No</v>
      </c>
      <c r="X25"/>
      <c r="Y25" s="373">
        <v>1</v>
      </c>
      <c r="Z25" s="374">
        <f t="shared" si="47"/>
        <v>0</v>
      </c>
      <c r="AA25" s="60"/>
      <c r="AB25" s="60"/>
      <c r="AC25" s="272" t="s">
        <v>230</v>
      </c>
      <c r="AD25" s="474">
        <v>1.2</v>
      </c>
      <c r="AE25" s="271">
        <f t="shared" si="44"/>
        <v>0</v>
      </c>
      <c r="AF25" s="271">
        <f t="shared" si="3"/>
        <v>0</v>
      </c>
      <c r="AG25" s="271">
        <f t="shared" si="4"/>
        <v>0</v>
      </c>
      <c r="AH25" s="271">
        <f t="shared" si="5"/>
        <v>0</v>
      </c>
      <c r="AI25" s="271">
        <f t="shared" si="6"/>
        <v>0</v>
      </c>
      <c r="AJ25" s="271">
        <f t="shared" si="7"/>
        <v>0</v>
      </c>
      <c r="AK25" s="271">
        <f t="shared" si="8"/>
        <v>0</v>
      </c>
      <c r="AL25" s="271">
        <f t="shared" si="9"/>
        <v>0</v>
      </c>
      <c r="AM25" s="271">
        <f t="shared" si="10"/>
        <v>0</v>
      </c>
      <c r="AN25" s="271">
        <f t="shared" si="11"/>
        <v>0</v>
      </c>
      <c r="AO25" s="271">
        <f t="shared" si="12"/>
        <v>0</v>
      </c>
      <c r="AP25" s="271">
        <v>1</v>
      </c>
      <c r="AQ25" s="151">
        <v>4</v>
      </c>
      <c r="AR25" s="481">
        <v>4</v>
      </c>
      <c r="AS25" s="151"/>
      <c r="AT25" s="481"/>
      <c r="AU25" s="151"/>
      <c r="AV25" s="481"/>
      <c r="AW25" s="151"/>
      <c r="AX25" s="481"/>
      <c r="AY25" s="151"/>
      <c r="AZ25" s="481"/>
      <c r="BA25" s="151"/>
      <c r="BB25" s="481"/>
      <c r="BC25" s="151"/>
      <c r="BD25" s="481"/>
      <c r="BE25" s="60"/>
      <c r="BF25" s="60">
        <f t="shared" si="33"/>
        <v>0</v>
      </c>
      <c r="BG25" s="60">
        <f t="shared" si="34"/>
        <v>0</v>
      </c>
      <c r="BH25" s="60">
        <f t="shared" si="35"/>
        <v>0</v>
      </c>
      <c r="BI25" s="60">
        <f t="shared" si="36"/>
        <v>0</v>
      </c>
      <c r="BJ25" s="60">
        <f t="shared" si="37"/>
        <v>0</v>
      </c>
      <c r="BK25" s="60">
        <f t="shared" si="38"/>
        <v>0</v>
      </c>
      <c r="BL25" s="60">
        <f t="shared" si="39"/>
        <v>0</v>
      </c>
      <c r="BM25" s="60">
        <f t="shared" si="40"/>
        <v>0</v>
      </c>
      <c r="BO25" s="1">
        <f t="shared" si="13"/>
        <v>0</v>
      </c>
      <c r="BP25" s="1">
        <f t="shared" si="14"/>
        <v>0</v>
      </c>
      <c r="BR25" s="1">
        <f t="shared" si="48"/>
        <v>0</v>
      </c>
      <c r="BS25" s="1">
        <f t="shared" si="16"/>
        <v>0</v>
      </c>
      <c r="BT25" s="1">
        <f t="shared" si="17"/>
        <v>0</v>
      </c>
      <c r="BU25" s="1">
        <f t="shared" si="18"/>
        <v>0</v>
      </c>
      <c r="BV25" s="1">
        <f t="shared" si="19"/>
        <v>0</v>
      </c>
      <c r="BW25" s="1">
        <f t="shared" si="20"/>
        <v>0</v>
      </c>
      <c r="BX25" s="1">
        <f t="shared" si="21"/>
        <v>0</v>
      </c>
      <c r="BY25" s="1">
        <f t="shared" si="22"/>
        <v>0</v>
      </c>
      <c r="BZ25" s="1">
        <f t="shared" si="23"/>
        <v>0</v>
      </c>
      <c r="CA25" s="1">
        <f t="shared" si="24"/>
        <v>0</v>
      </c>
      <c r="CB25" s="1">
        <f t="shared" si="25"/>
        <v>0</v>
      </c>
      <c r="CC25" s="1">
        <f t="shared" si="26"/>
        <v>0</v>
      </c>
      <c r="CD25" s="1">
        <f t="shared" si="27"/>
        <v>0</v>
      </c>
      <c r="CE25" s="1">
        <f t="shared" si="28"/>
        <v>0</v>
      </c>
      <c r="CF25" s="1">
        <f t="shared" si="29"/>
        <v>0</v>
      </c>
      <c r="CG25" s="1">
        <f t="shared" si="30"/>
        <v>0</v>
      </c>
    </row>
    <row r="26" spans="1:112" s="1" customFormat="1" ht="57" customHeight="1">
      <c r="B26" s="711"/>
      <c r="D26" s="433" t="s">
        <v>4751</v>
      </c>
      <c r="E26" s="740" t="s">
        <v>88</v>
      </c>
      <c r="F26" s="1" t="s">
        <v>220</v>
      </c>
      <c r="G26" s="132" t="s">
        <v>576</v>
      </c>
      <c r="H26" s="1">
        <v>2</v>
      </c>
      <c r="I26" s="132" t="s">
        <v>6190</v>
      </c>
      <c r="J26" s="891">
        <v>51.679261199999999</v>
      </c>
      <c r="K26" s="185"/>
      <c r="L26" s="185"/>
      <c r="M26" s="185"/>
      <c r="N26" s="185"/>
      <c r="O26" s="185"/>
      <c r="P26" s="185"/>
      <c r="Q26" s="185"/>
      <c r="R26" s="186"/>
      <c r="S26" s="160"/>
      <c r="T26" s="159"/>
      <c r="U26" s="162">
        <f t="shared" si="45"/>
        <v>0</v>
      </c>
      <c r="V26" s="187" t="str">
        <f t="shared" si="46"/>
        <v>No</v>
      </c>
      <c r="W26" s="163" t="str">
        <f t="shared" si="49"/>
        <v>No</v>
      </c>
      <c r="X26"/>
      <c r="Y26" s="373">
        <v>1</v>
      </c>
      <c r="Z26" s="374">
        <f t="shared" si="47"/>
        <v>0</v>
      </c>
      <c r="AA26" s="60"/>
      <c r="AB26" s="60"/>
      <c r="AC26" s="272" t="s">
        <v>30</v>
      </c>
      <c r="AD26" s="474">
        <v>1.2</v>
      </c>
      <c r="AE26" s="271">
        <f t="shared" si="44"/>
        <v>0</v>
      </c>
      <c r="AF26" s="271">
        <f t="shared" si="3"/>
        <v>0</v>
      </c>
      <c r="AG26" s="271">
        <f t="shared" si="4"/>
        <v>0</v>
      </c>
      <c r="AH26" s="271">
        <f t="shared" si="5"/>
        <v>0</v>
      </c>
      <c r="AI26" s="271">
        <f t="shared" si="6"/>
        <v>0</v>
      </c>
      <c r="AJ26" s="271">
        <f t="shared" si="7"/>
        <v>0</v>
      </c>
      <c r="AK26" s="271">
        <f t="shared" si="8"/>
        <v>0</v>
      </c>
      <c r="AL26" s="271">
        <f t="shared" si="9"/>
        <v>0</v>
      </c>
      <c r="AM26" s="271">
        <f t="shared" si="10"/>
        <v>0</v>
      </c>
      <c r="AN26" s="271">
        <f t="shared" si="11"/>
        <v>0</v>
      </c>
      <c r="AO26" s="271">
        <f t="shared" si="12"/>
        <v>0</v>
      </c>
      <c r="AP26" s="271">
        <v>1</v>
      </c>
      <c r="AQ26" s="1">
        <v>2</v>
      </c>
      <c r="AR26" s="481">
        <v>2</v>
      </c>
      <c r="AT26" s="481"/>
      <c r="AV26" s="481"/>
      <c r="AX26" s="481"/>
      <c r="AZ26" s="481"/>
      <c r="BB26" s="481"/>
      <c r="BD26" s="481"/>
      <c r="BE26" s="60"/>
      <c r="BF26" s="60">
        <f t="shared" si="33"/>
        <v>0</v>
      </c>
      <c r="BG26" s="60">
        <f t="shared" si="34"/>
        <v>0</v>
      </c>
      <c r="BH26" s="60">
        <f t="shared" si="35"/>
        <v>0</v>
      </c>
      <c r="BI26" s="60">
        <f t="shared" si="36"/>
        <v>0</v>
      </c>
      <c r="BJ26" s="60">
        <f t="shared" si="37"/>
        <v>0</v>
      </c>
      <c r="BK26" s="60">
        <f t="shared" si="38"/>
        <v>0</v>
      </c>
      <c r="BL26" s="60">
        <f t="shared" si="39"/>
        <v>0</v>
      </c>
      <c r="BM26" s="60">
        <f t="shared" si="40"/>
        <v>0</v>
      </c>
      <c r="BO26" s="1">
        <f t="shared" si="13"/>
        <v>0</v>
      </c>
      <c r="BP26" s="1">
        <f t="shared" si="14"/>
        <v>0</v>
      </c>
      <c r="BR26" s="1">
        <f t="shared" si="48"/>
        <v>0</v>
      </c>
      <c r="BS26" s="1">
        <f t="shared" si="16"/>
        <v>0</v>
      </c>
      <c r="BT26" s="1">
        <f t="shared" si="17"/>
        <v>0</v>
      </c>
      <c r="BU26" s="1">
        <f t="shared" si="18"/>
        <v>0</v>
      </c>
      <c r="BV26" s="1">
        <f t="shared" si="19"/>
        <v>0</v>
      </c>
      <c r="BW26" s="1">
        <f t="shared" si="20"/>
        <v>0</v>
      </c>
      <c r="BX26" s="1">
        <f t="shared" si="21"/>
        <v>0</v>
      </c>
      <c r="BY26" s="1">
        <f t="shared" si="22"/>
        <v>0</v>
      </c>
      <c r="BZ26" s="1">
        <f t="shared" si="23"/>
        <v>0</v>
      </c>
      <c r="CA26" s="1">
        <f t="shared" si="24"/>
        <v>0</v>
      </c>
      <c r="CB26" s="1">
        <f t="shared" si="25"/>
        <v>0</v>
      </c>
      <c r="CC26" s="1">
        <f t="shared" si="26"/>
        <v>0</v>
      </c>
      <c r="CD26" s="1">
        <f t="shared" si="27"/>
        <v>0</v>
      </c>
      <c r="CE26" s="1">
        <f t="shared" si="28"/>
        <v>0</v>
      </c>
      <c r="CF26" s="1">
        <f t="shared" si="29"/>
        <v>0</v>
      </c>
      <c r="CG26" s="1">
        <f t="shared" si="30"/>
        <v>0</v>
      </c>
    </row>
    <row r="27" spans="1:112" s="1" customFormat="1" ht="57" customHeight="1">
      <c r="B27" s="711"/>
      <c r="D27" s="435" t="s">
        <v>270</v>
      </c>
      <c r="E27" s="722"/>
      <c r="F27" s="151" t="s">
        <v>612</v>
      </c>
      <c r="G27" s="152" t="s">
        <v>688</v>
      </c>
      <c r="H27" s="151">
        <v>1</v>
      </c>
      <c r="I27" s="152" t="s">
        <v>6190</v>
      </c>
      <c r="J27" s="887">
        <v>65.779858200000021</v>
      </c>
      <c r="K27" s="153"/>
      <c r="L27" s="153"/>
      <c r="M27" s="153"/>
      <c r="N27" s="153"/>
      <c r="O27" s="153"/>
      <c r="P27" s="153"/>
      <c r="Q27" s="153"/>
      <c r="R27" s="154"/>
      <c r="S27" s="154"/>
      <c r="T27" s="153"/>
      <c r="U27" s="156">
        <f t="shared" si="45"/>
        <v>0</v>
      </c>
      <c r="V27" s="156" t="str">
        <f t="shared" si="46"/>
        <v>No</v>
      </c>
      <c r="W27" s="157" t="str">
        <f t="shared" si="49"/>
        <v>No</v>
      </c>
      <c r="X27"/>
      <c r="Y27" s="373">
        <v>1</v>
      </c>
      <c r="Z27" s="374">
        <f t="shared" si="47"/>
        <v>0</v>
      </c>
      <c r="AA27" s="60"/>
      <c r="AB27" s="60"/>
      <c r="AC27" s="272" t="s">
        <v>31</v>
      </c>
      <c r="AD27" s="474">
        <v>1.4</v>
      </c>
      <c r="AE27" s="271">
        <f t="shared" si="44"/>
        <v>0</v>
      </c>
      <c r="AF27" s="271">
        <f t="shared" si="3"/>
        <v>0</v>
      </c>
      <c r="AG27" s="271">
        <f t="shared" si="4"/>
        <v>0</v>
      </c>
      <c r="AH27" s="271">
        <f t="shared" si="5"/>
        <v>0</v>
      </c>
      <c r="AI27" s="271">
        <f t="shared" si="6"/>
        <v>0</v>
      </c>
      <c r="AJ27" s="271">
        <f t="shared" si="7"/>
        <v>0</v>
      </c>
      <c r="AK27" s="271">
        <f t="shared" si="8"/>
        <v>0</v>
      </c>
      <c r="AL27" s="271">
        <f t="shared" si="9"/>
        <v>0</v>
      </c>
      <c r="AM27" s="271">
        <f t="shared" si="10"/>
        <v>0</v>
      </c>
      <c r="AN27" s="271">
        <f t="shared" si="11"/>
        <v>0</v>
      </c>
      <c r="AO27" s="271">
        <f t="shared" si="12"/>
        <v>0</v>
      </c>
      <c r="AP27" s="271">
        <v>1</v>
      </c>
      <c r="AQ27" s="151"/>
      <c r="AR27" s="481">
        <v>3</v>
      </c>
      <c r="AS27" s="151"/>
      <c r="AT27" s="481"/>
      <c r="AU27" s="151"/>
      <c r="AV27" s="481"/>
      <c r="AW27" s="151"/>
      <c r="AX27" s="481"/>
      <c r="AY27" s="151"/>
      <c r="AZ27" s="481"/>
      <c r="BA27" s="151"/>
      <c r="BB27" s="481"/>
      <c r="BC27" s="151"/>
      <c r="BD27" s="481"/>
      <c r="BE27" s="60"/>
      <c r="BF27" s="60">
        <f t="shared" si="33"/>
        <v>0</v>
      </c>
      <c r="BG27" s="60">
        <f t="shared" si="34"/>
        <v>0</v>
      </c>
      <c r="BH27" s="60">
        <f t="shared" si="35"/>
        <v>0</v>
      </c>
      <c r="BI27" s="60">
        <f t="shared" si="36"/>
        <v>0</v>
      </c>
      <c r="BJ27" s="60">
        <f t="shared" si="37"/>
        <v>0</v>
      </c>
      <c r="BK27" s="60">
        <f t="shared" si="38"/>
        <v>0</v>
      </c>
      <c r="BL27" s="60">
        <f t="shared" si="39"/>
        <v>0</v>
      </c>
      <c r="BM27" s="60">
        <f t="shared" si="40"/>
        <v>0</v>
      </c>
      <c r="BO27" s="1">
        <f t="shared" si="13"/>
        <v>0</v>
      </c>
      <c r="BP27" s="1">
        <f t="shared" si="14"/>
        <v>0</v>
      </c>
      <c r="BR27" s="1">
        <f t="shared" si="48"/>
        <v>0</v>
      </c>
      <c r="BS27" s="1">
        <f t="shared" si="16"/>
        <v>0</v>
      </c>
      <c r="BT27" s="1">
        <f t="shared" si="17"/>
        <v>0</v>
      </c>
      <c r="BU27" s="1">
        <f t="shared" si="18"/>
        <v>0</v>
      </c>
      <c r="BV27" s="1">
        <f t="shared" si="19"/>
        <v>0</v>
      </c>
      <c r="BW27" s="1">
        <f t="shared" si="20"/>
        <v>0</v>
      </c>
      <c r="BX27" s="1">
        <f t="shared" si="21"/>
        <v>0</v>
      </c>
      <c r="BY27" s="1">
        <f t="shared" si="22"/>
        <v>0</v>
      </c>
      <c r="BZ27" s="1">
        <f t="shared" si="23"/>
        <v>0</v>
      </c>
      <c r="CA27" s="1">
        <f t="shared" si="24"/>
        <v>0</v>
      </c>
      <c r="CB27" s="1">
        <f t="shared" si="25"/>
        <v>0</v>
      </c>
      <c r="CC27" s="1">
        <f t="shared" si="26"/>
        <v>0</v>
      </c>
      <c r="CD27" s="1">
        <f t="shared" si="27"/>
        <v>0</v>
      </c>
      <c r="CE27" s="1">
        <f t="shared" si="28"/>
        <v>0</v>
      </c>
      <c r="CF27" s="1">
        <f t="shared" si="29"/>
        <v>0</v>
      </c>
      <c r="CG27" s="1">
        <f t="shared" si="30"/>
        <v>0</v>
      </c>
    </row>
    <row r="28" spans="1:112" s="60" customFormat="1" ht="57" customHeight="1">
      <c r="A28" s="1"/>
      <c r="B28" s="712"/>
      <c r="C28" s="166"/>
      <c r="D28" s="441" t="s">
        <v>271</v>
      </c>
      <c r="E28" s="723"/>
      <c r="F28" s="164" t="s">
        <v>215</v>
      </c>
      <c r="G28" s="188" t="s">
        <v>688</v>
      </c>
      <c r="H28" s="164">
        <v>2</v>
      </c>
      <c r="I28" s="188" t="s">
        <v>6190</v>
      </c>
      <c r="J28" s="895">
        <v>70.480057200000019</v>
      </c>
      <c r="K28" s="189"/>
      <c r="L28" s="189"/>
      <c r="M28" s="189"/>
      <c r="N28" s="189"/>
      <c r="O28" s="189"/>
      <c r="P28" s="189"/>
      <c r="Q28" s="189"/>
      <c r="R28" s="190"/>
      <c r="S28" s="160"/>
      <c r="T28" s="160"/>
      <c r="U28" s="161">
        <f t="shared" si="45"/>
        <v>0</v>
      </c>
      <c r="V28" s="191" t="str">
        <f t="shared" si="46"/>
        <v>No</v>
      </c>
      <c r="W28" s="163" t="str">
        <f t="shared" si="49"/>
        <v>No</v>
      </c>
      <c r="X28"/>
      <c r="Y28" s="375">
        <v>1</v>
      </c>
      <c r="Z28" s="374">
        <f t="shared" si="47"/>
        <v>0</v>
      </c>
      <c r="AC28" s="272" t="s">
        <v>29</v>
      </c>
      <c r="AD28" s="474">
        <v>1.8</v>
      </c>
      <c r="AE28" s="271">
        <f t="shared" si="44"/>
        <v>0</v>
      </c>
      <c r="AF28" s="271">
        <f t="shared" si="3"/>
        <v>0</v>
      </c>
      <c r="AG28" s="271">
        <f t="shared" si="4"/>
        <v>0</v>
      </c>
      <c r="AH28" s="271">
        <f t="shared" si="5"/>
        <v>0</v>
      </c>
      <c r="AI28" s="271">
        <f t="shared" si="6"/>
        <v>0</v>
      </c>
      <c r="AJ28" s="271">
        <f t="shared" si="7"/>
        <v>0</v>
      </c>
      <c r="AK28" s="271">
        <f t="shared" si="8"/>
        <v>0</v>
      </c>
      <c r="AL28" s="271">
        <f t="shared" si="9"/>
        <v>0</v>
      </c>
      <c r="AM28" s="271">
        <f t="shared" si="10"/>
        <v>0</v>
      </c>
      <c r="AN28" s="271">
        <f t="shared" si="11"/>
        <v>0</v>
      </c>
      <c r="AO28" s="271">
        <f t="shared" si="12"/>
        <v>0</v>
      </c>
      <c r="AP28" s="271">
        <v>1</v>
      </c>
      <c r="AQ28" s="164"/>
      <c r="AR28" s="482">
        <v>6</v>
      </c>
      <c r="AS28" s="164"/>
      <c r="AT28" s="482"/>
      <c r="AU28" s="164"/>
      <c r="AV28" s="482"/>
      <c r="AW28" s="164"/>
      <c r="AX28" s="482"/>
      <c r="AY28" s="164"/>
      <c r="AZ28" s="482"/>
      <c r="BA28" s="164"/>
      <c r="BB28" s="482"/>
      <c r="BC28" s="164"/>
      <c r="BD28" s="482"/>
      <c r="BF28" s="60">
        <f t="shared" si="33"/>
        <v>0</v>
      </c>
      <c r="BG28" s="60">
        <f t="shared" si="34"/>
        <v>0</v>
      </c>
      <c r="BH28" s="60">
        <f t="shared" si="35"/>
        <v>0</v>
      </c>
      <c r="BI28" s="60">
        <f t="shared" si="36"/>
        <v>0</v>
      </c>
      <c r="BJ28" s="60">
        <f t="shared" si="37"/>
        <v>0</v>
      </c>
      <c r="BK28" s="60">
        <f t="shared" si="38"/>
        <v>0</v>
      </c>
      <c r="BL28" s="60">
        <f t="shared" si="39"/>
        <v>0</v>
      </c>
      <c r="BM28" s="60">
        <f t="shared" si="40"/>
        <v>0</v>
      </c>
      <c r="BO28" s="1">
        <f t="shared" si="13"/>
        <v>0</v>
      </c>
      <c r="BP28" s="1">
        <f t="shared" si="14"/>
        <v>0</v>
      </c>
      <c r="BR28" s="1">
        <f t="shared" si="48"/>
        <v>0</v>
      </c>
      <c r="BS28" s="1">
        <f t="shared" si="16"/>
        <v>0</v>
      </c>
      <c r="BT28" s="1">
        <f t="shared" si="17"/>
        <v>0</v>
      </c>
      <c r="BU28" s="1">
        <f t="shared" si="18"/>
        <v>0</v>
      </c>
      <c r="BV28" s="1">
        <f t="shared" si="19"/>
        <v>0</v>
      </c>
      <c r="BW28" s="1">
        <f t="shared" si="20"/>
        <v>0</v>
      </c>
      <c r="BX28" s="1">
        <f t="shared" si="21"/>
        <v>0</v>
      </c>
      <c r="BY28" s="1">
        <f t="shared" si="22"/>
        <v>0</v>
      </c>
      <c r="BZ28" s="1">
        <f t="shared" si="23"/>
        <v>0</v>
      </c>
      <c r="CA28" s="1">
        <f t="shared" si="24"/>
        <v>0</v>
      </c>
      <c r="CB28" s="1">
        <f t="shared" si="25"/>
        <v>0</v>
      </c>
      <c r="CC28" s="1">
        <f t="shared" si="26"/>
        <v>0</v>
      </c>
      <c r="CD28" s="1">
        <f t="shared" si="27"/>
        <v>0</v>
      </c>
      <c r="CE28" s="1">
        <f t="shared" si="28"/>
        <v>0</v>
      </c>
      <c r="CF28" s="1">
        <f t="shared" si="29"/>
        <v>0</v>
      </c>
      <c r="CG28" s="1">
        <f t="shared" si="30"/>
        <v>0</v>
      </c>
    </row>
    <row r="29" spans="1:112" ht="31.25" customHeight="1">
      <c r="B29" s="713"/>
      <c r="E29" s="741"/>
      <c r="F29" s="134"/>
      <c r="G29" s="138"/>
      <c r="I29" s="1302" t="s">
        <v>746</v>
      </c>
      <c r="J29" s="472"/>
      <c r="K29" s="134"/>
      <c r="L29" s="134"/>
      <c r="M29" s="134"/>
      <c r="N29" s="134"/>
      <c r="O29" s="134"/>
      <c r="P29" s="134"/>
      <c r="Q29" s="134"/>
      <c r="R29" s="134"/>
      <c r="S29" s="535"/>
      <c r="T29" s="535"/>
      <c r="U29" s="395"/>
      <c r="V29" s="141"/>
      <c r="W29" s="536"/>
      <c r="Y29" s="1"/>
      <c r="Z29" s="63"/>
      <c r="AA29" s="60"/>
      <c r="AB29" s="60"/>
      <c r="AC29" s="269"/>
      <c r="AD29" s="487"/>
      <c r="AE29" s="271">
        <f t="shared" si="44"/>
        <v>0</v>
      </c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BF29" s="60">
        <f t="shared" si="33"/>
        <v>0</v>
      </c>
      <c r="BG29" s="60">
        <f t="shared" si="34"/>
        <v>0</v>
      </c>
      <c r="BH29" s="60">
        <f t="shared" si="35"/>
        <v>0</v>
      </c>
      <c r="BI29" s="60">
        <f t="shared" si="36"/>
        <v>0</v>
      </c>
      <c r="BJ29" s="60">
        <f t="shared" si="37"/>
        <v>0</v>
      </c>
      <c r="BK29" s="60">
        <f t="shared" si="38"/>
        <v>0</v>
      </c>
      <c r="BL29" s="60">
        <f t="shared" si="39"/>
        <v>0</v>
      </c>
      <c r="BM29" s="60">
        <f t="shared" si="40"/>
        <v>0</v>
      </c>
      <c r="BO29" s="1">
        <f t="shared" si="13"/>
        <v>0</v>
      </c>
      <c r="BP29" s="1">
        <f t="shared" si="14"/>
        <v>0</v>
      </c>
      <c r="BR29" s="1">
        <f t="shared" si="48"/>
        <v>0</v>
      </c>
      <c r="BS29" s="1">
        <f t="shared" si="16"/>
        <v>0</v>
      </c>
      <c r="BT29" s="1">
        <f t="shared" si="17"/>
        <v>0</v>
      </c>
      <c r="BU29" s="1">
        <f t="shared" si="18"/>
        <v>0</v>
      </c>
      <c r="BV29" s="1">
        <f t="shared" si="19"/>
        <v>0</v>
      </c>
      <c r="BW29" s="1">
        <f t="shared" si="20"/>
        <v>0</v>
      </c>
      <c r="BX29" s="1">
        <f t="shared" si="21"/>
        <v>0</v>
      </c>
      <c r="BY29" s="1">
        <f t="shared" si="22"/>
        <v>0</v>
      </c>
      <c r="BZ29" s="1">
        <f t="shared" si="23"/>
        <v>0</v>
      </c>
      <c r="CA29" s="1">
        <f t="shared" si="24"/>
        <v>0</v>
      </c>
      <c r="CB29" s="1">
        <f t="shared" si="25"/>
        <v>0</v>
      </c>
      <c r="CC29" s="1">
        <f t="shared" si="26"/>
        <v>0</v>
      </c>
      <c r="CD29" s="1">
        <f t="shared" si="27"/>
        <v>0</v>
      </c>
      <c r="CE29" s="1">
        <f t="shared" si="28"/>
        <v>0</v>
      </c>
      <c r="CF29" s="1">
        <f t="shared" si="29"/>
        <v>0</v>
      </c>
      <c r="CG29" s="1">
        <f t="shared" si="30"/>
        <v>0</v>
      </c>
    </row>
    <row r="30" spans="1:112" s="1" customFormat="1" ht="57" customHeight="1">
      <c r="B30" s="710"/>
      <c r="C30" s="179"/>
      <c r="D30" s="438" t="s">
        <v>307</v>
      </c>
      <c r="E30" s="724"/>
      <c r="F30" s="179" t="s">
        <v>612</v>
      </c>
      <c r="G30" s="180" t="s">
        <v>1</v>
      </c>
      <c r="H30" s="179">
        <v>1</v>
      </c>
      <c r="I30" s="180" t="s">
        <v>6194</v>
      </c>
      <c r="J30" s="893">
        <v>91.711200000000019</v>
      </c>
      <c r="K30" s="181"/>
      <c r="L30" s="181"/>
      <c r="M30" s="181"/>
      <c r="N30" s="181"/>
      <c r="O30" s="181"/>
      <c r="P30" s="181"/>
      <c r="Q30" s="181"/>
      <c r="R30" s="182"/>
      <c r="S30" s="181"/>
      <c r="T30" s="181"/>
      <c r="U30" s="162">
        <f t="shared" ref="U30:U44" si="50">J30*K30+J30*L30+J30*M30+J30*N30+J30*O30+J30*P30+J30*Q30+J30*R30+J30*S30+J30*T30</f>
        <v>0</v>
      </c>
      <c r="V30" s="183" t="str">
        <f t="shared" ref="V30:V44" si="51">IF(B30="New","Yes","No")</f>
        <v>No</v>
      </c>
      <c r="W30" s="163" t="str">
        <f t="shared" ref="W30:W44" si="52">IF(SUM(K30:T30)&gt;0,"Yes","No")</f>
        <v>No</v>
      </c>
      <c r="X30"/>
      <c r="Y30" s="371">
        <v>1</v>
      </c>
      <c r="Z30" s="374">
        <f t="shared" ref="Z30:Z44" si="53">Y30*K30+Y30*L30+Y30*M30+Y30*N30+Y30*O30+Y30*P30+Y30*Q30+Y30*R30+Y30*S30+Y30*T30</f>
        <v>0</v>
      </c>
      <c r="AA30" s="60"/>
      <c r="AB30" s="60"/>
      <c r="AC30" s="272"/>
      <c r="AD30" s="474">
        <v>1.97</v>
      </c>
      <c r="AE30" s="271">
        <f t="shared" si="44"/>
        <v>0</v>
      </c>
      <c r="AF30" s="271">
        <f t="shared" ref="AF30:AF44" si="54">K30*H30</f>
        <v>0</v>
      </c>
      <c r="AG30" s="271">
        <f t="shared" ref="AG30:AG44" si="55">L30*H30</f>
        <v>0</v>
      </c>
      <c r="AH30" s="271">
        <f t="shared" ref="AH30:AH44" si="56">M30*H30</f>
        <v>0</v>
      </c>
      <c r="AI30" s="271">
        <f t="shared" ref="AI30:AI44" si="57">N30*H30</f>
        <v>0</v>
      </c>
      <c r="AJ30" s="271">
        <f t="shared" ref="AJ30:AJ44" si="58">O30*H30</f>
        <v>0</v>
      </c>
      <c r="AK30" s="271">
        <f t="shared" ref="AK30:AK44" si="59">P30*H30</f>
        <v>0</v>
      </c>
      <c r="AL30" s="271">
        <f t="shared" ref="AL30:AL44" si="60">Q30*H30</f>
        <v>0</v>
      </c>
      <c r="AM30" s="271">
        <f t="shared" ref="AM30:AM44" si="61">R30*H30</f>
        <v>0</v>
      </c>
      <c r="AN30" s="271">
        <f t="shared" ref="AN30:AN44" si="62">S30*H30</f>
        <v>0</v>
      </c>
      <c r="AO30" s="271">
        <f t="shared" ref="AO30:AO44" si="63">T30*H30</f>
        <v>0</v>
      </c>
      <c r="AP30" s="271">
        <v>1</v>
      </c>
      <c r="AQ30" s="179">
        <v>4</v>
      </c>
      <c r="AR30" s="480"/>
      <c r="AS30" s="179"/>
      <c r="AT30" s="480"/>
      <c r="AU30" s="179"/>
      <c r="AV30" s="480"/>
      <c r="AW30" s="179"/>
      <c r="AX30" s="480"/>
      <c r="AY30" s="179">
        <v>1</v>
      </c>
      <c r="AZ30" s="480"/>
      <c r="BA30" s="179"/>
      <c r="BB30" s="480"/>
      <c r="BC30" s="179"/>
      <c r="BD30" s="480"/>
      <c r="BE30" s="60"/>
      <c r="BF30" s="60">
        <f t="shared" si="33"/>
        <v>0</v>
      </c>
      <c r="BG30" s="60">
        <f t="shared" si="34"/>
        <v>0</v>
      </c>
      <c r="BH30" s="60">
        <f t="shared" si="35"/>
        <v>0</v>
      </c>
      <c r="BI30" s="60">
        <f t="shared" si="36"/>
        <v>0</v>
      </c>
      <c r="BJ30" s="60">
        <f t="shared" si="37"/>
        <v>0</v>
      </c>
      <c r="BK30" s="60">
        <f t="shared" si="38"/>
        <v>0</v>
      </c>
      <c r="BL30" s="60">
        <f t="shared" si="39"/>
        <v>0</v>
      </c>
      <c r="BM30" s="60">
        <f t="shared" si="40"/>
        <v>0</v>
      </c>
      <c r="BO30" s="1">
        <f t="shared" si="13"/>
        <v>0</v>
      </c>
      <c r="BP30" s="1">
        <f t="shared" si="14"/>
        <v>0</v>
      </c>
      <c r="BR30" s="1">
        <f t="shared" si="48"/>
        <v>0</v>
      </c>
      <c r="BS30" s="1">
        <f t="shared" si="16"/>
        <v>0</v>
      </c>
      <c r="BT30" s="1">
        <f t="shared" si="17"/>
        <v>0</v>
      </c>
      <c r="BU30" s="1">
        <f t="shared" si="18"/>
        <v>0</v>
      </c>
      <c r="BV30" s="1">
        <f t="shared" si="19"/>
        <v>0</v>
      </c>
      <c r="BW30" s="1">
        <f t="shared" si="20"/>
        <v>0</v>
      </c>
      <c r="BX30" s="1">
        <f t="shared" si="21"/>
        <v>0</v>
      </c>
      <c r="BY30" s="1">
        <f t="shared" si="22"/>
        <v>0</v>
      </c>
      <c r="BZ30" s="1">
        <f t="shared" si="23"/>
        <v>0</v>
      </c>
      <c r="CA30" s="1">
        <f t="shared" si="24"/>
        <v>0</v>
      </c>
      <c r="CB30" s="1">
        <f t="shared" si="25"/>
        <v>0</v>
      </c>
      <c r="CC30" s="1">
        <f t="shared" si="26"/>
        <v>0</v>
      </c>
      <c r="CD30" s="1">
        <f t="shared" si="27"/>
        <v>0</v>
      </c>
      <c r="CE30" s="1">
        <f t="shared" si="28"/>
        <v>0</v>
      </c>
      <c r="CF30" s="1">
        <f t="shared" si="29"/>
        <v>0</v>
      </c>
      <c r="CG30" s="1">
        <f t="shared" si="30"/>
        <v>0</v>
      </c>
    </row>
    <row r="31" spans="1:112" s="1" customFormat="1" ht="57" customHeight="1">
      <c r="B31" s="709"/>
      <c r="D31" s="435" t="s">
        <v>325</v>
      </c>
      <c r="E31" s="722"/>
      <c r="F31" s="151" t="s">
        <v>215</v>
      </c>
      <c r="G31" s="152" t="s">
        <v>1</v>
      </c>
      <c r="H31" s="151">
        <v>2</v>
      </c>
      <c r="I31" s="152" t="s">
        <v>6194</v>
      </c>
      <c r="J31" s="887">
        <v>76.234935000000021</v>
      </c>
      <c r="K31" s="153"/>
      <c r="L31" s="153"/>
      <c r="M31" s="153"/>
      <c r="N31" s="153"/>
      <c r="O31" s="153"/>
      <c r="P31" s="153"/>
      <c r="Q31" s="153"/>
      <c r="R31" s="154"/>
      <c r="S31" s="153"/>
      <c r="T31" s="153"/>
      <c r="U31" s="156">
        <f t="shared" si="50"/>
        <v>0</v>
      </c>
      <c r="V31" s="156" t="str">
        <f t="shared" si="51"/>
        <v>No</v>
      </c>
      <c r="W31" s="157" t="str">
        <f t="shared" si="52"/>
        <v>No</v>
      </c>
      <c r="X31"/>
      <c r="Y31" s="373">
        <v>1</v>
      </c>
      <c r="Z31" s="374">
        <f t="shared" si="53"/>
        <v>0</v>
      </c>
      <c r="AA31" s="60"/>
      <c r="AB31" s="60"/>
      <c r="AC31" s="272"/>
      <c r="AD31" s="474">
        <v>1.38</v>
      </c>
      <c r="AE31" s="271">
        <f t="shared" si="44"/>
        <v>0</v>
      </c>
      <c r="AF31" s="271">
        <f t="shared" si="54"/>
        <v>0</v>
      </c>
      <c r="AG31" s="271">
        <f t="shared" si="55"/>
        <v>0</v>
      </c>
      <c r="AH31" s="271">
        <f t="shared" si="56"/>
        <v>0</v>
      </c>
      <c r="AI31" s="271">
        <f t="shared" si="57"/>
        <v>0</v>
      </c>
      <c r="AJ31" s="271">
        <f t="shared" si="58"/>
        <v>0</v>
      </c>
      <c r="AK31" s="271">
        <f t="shared" si="59"/>
        <v>0</v>
      </c>
      <c r="AL31" s="271">
        <f t="shared" si="60"/>
        <v>0</v>
      </c>
      <c r="AM31" s="271">
        <f t="shared" si="61"/>
        <v>0</v>
      </c>
      <c r="AN31" s="271">
        <f t="shared" si="62"/>
        <v>0</v>
      </c>
      <c r="AO31" s="271">
        <f t="shared" si="63"/>
        <v>0</v>
      </c>
      <c r="AP31" s="271">
        <v>1</v>
      </c>
      <c r="AQ31" s="151">
        <v>6</v>
      </c>
      <c r="AR31" s="481"/>
      <c r="AS31" s="151"/>
      <c r="AT31" s="481"/>
      <c r="AU31" s="151"/>
      <c r="AV31" s="481"/>
      <c r="AW31" s="151">
        <v>2</v>
      </c>
      <c r="AX31" s="481"/>
      <c r="AY31" s="151"/>
      <c r="AZ31" s="481"/>
      <c r="BA31" s="151"/>
      <c r="BB31" s="481"/>
      <c r="BC31" s="151"/>
      <c r="BD31" s="481"/>
      <c r="BE31" s="60"/>
      <c r="BF31" s="60">
        <f t="shared" si="33"/>
        <v>0</v>
      </c>
      <c r="BG31" s="60">
        <f t="shared" si="34"/>
        <v>0</v>
      </c>
      <c r="BH31" s="60">
        <f t="shared" si="35"/>
        <v>0</v>
      </c>
      <c r="BI31" s="60">
        <f t="shared" si="36"/>
        <v>0</v>
      </c>
      <c r="BJ31" s="60">
        <f t="shared" si="37"/>
        <v>0</v>
      </c>
      <c r="BK31" s="60">
        <f t="shared" si="38"/>
        <v>0</v>
      </c>
      <c r="BL31" s="60">
        <f t="shared" si="39"/>
        <v>0</v>
      </c>
      <c r="BM31" s="60">
        <f t="shared" si="40"/>
        <v>0</v>
      </c>
      <c r="BO31" s="1">
        <f t="shared" si="13"/>
        <v>0</v>
      </c>
      <c r="BP31" s="1">
        <f t="shared" si="14"/>
        <v>0</v>
      </c>
      <c r="BR31" s="1">
        <f t="shared" si="48"/>
        <v>0</v>
      </c>
      <c r="BS31" s="1">
        <f t="shared" si="16"/>
        <v>0</v>
      </c>
      <c r="BT31" s="1">
        <f t="shared" si="17"/>
        <v>0</v>
      </c>
      <c r="BU31" s="1">
        <f t="shared" si="18"/>
        <v>0</v>
      </c>
      <c r="BV31" s="1">
        <f t="shared" si="19"/>
        <v>0</v>
      </c>
      <c r="BW31" s="1">
        <f t="shared" si="20"/>
        <v>0</v>
      </c>
      <c r="BX31" s="1">
        <f t="shared" si="21"/>
        <v>0</v>
      </c>
      <c r="BY31" s="1">
        <f t="shared" si="22"/>
        <v>0</v>
      </c>
      <c r="BZ31" s="1">
        <f t="shared" si="23"/>
        <v>0</v>
      </c>
      <c r="CA31" s="1">
        <f t="shared" si="24"/>
        <v>0</v>
      </c>
      <c r="CB31" s="1">
        <f t="shared" si="25"/>
        <v>0</v>
      </c>
      <c r="CC31" s="1">
        <f t="shared" si="26"/>
        <v>0</v>
      </c>
      <c r="CD31" s="1">
        <f t="shared" si="27"/>
        <v>0</v>
      </c>
      <c r="CE31" s="1">
        <f t="shared" si="28"/>
        <v>0</v>
      </c>
      <c r="CF31" s="1">
        <f t="shared" si="29"/>
        <v>0</v>
      </c>
      <c r="CG31" s="1">
        <f t="shared" si="30"/>
        <v>0</v>
      </c>
    </row>
    <row r="32" spans="1:112" s="60" customFormat="1" ht="57" customHeight="1">
      <c r="A32" s="1"/>
      <c r="B32" s="255"/>
      <c r="D32" s="440" t="s">
        <v>615</v>
      </c>
      <c r="E32" s="725"/>
      <c r="F32" s="60" t="s">
        <v>214</v>
      </c>
      <c r="G32" s="158" t="s">
        <v>1</v>
      </c>
      <c r="H32" s="60">
        <v>4</v>
      </c>
      <c r="I32" s="158" t="s">
        <v>6194</v>
      </c>
      <c r="J32" s="664">
        <v>85.474838400000024</v>
      </c>
      <c r="K32" s="159"/>
      <c r="L32" s="159"/>
      <c r="M32" s="159"/>
      <c r="N32" s="159"/>
      <c r="O32" s="159"/>
      <c r="P32" s="159"/>
      <c r="Q32" s="159"/>
      <c r="R32" s="160"/>
      <c r="S32" s="185"/>
      <c r="T32" s="185"/>
      <c r="U32" s="162">
        <f t="shared" si="50"/>
        <v>0</v>
      </c>
      <c r="V32" s="162" t="str">
        <f t="shared" si="51"/>
        <v>No</v>
      </c>
      <c r="W32" s="163" t="str">
        <f t="shared" si="52"/>
        <v>No</v>
      </c>
      <c r="X32"/>
      <c r="Y32" s="373">
        <v>1</v>
      </c>
      <c r="Z32" s="374">
        <f t="shared" si="53"/>
        <v>0</v>
      </c>
      <c r="AC32" s="272"/>
      <c r="AD32" s="474">
        <v>1.68</v>
      </c>
      <c r="AE32" s="271">
        <f t="shared" si="44"/>
        <v>0</v>
      </c>
      <c r="AF32" s="271">
        <f t="shared" si="54"/>
        <v>0</v>
      </c>
      <c r="AG32" s="271">
        <f t="shared" si="55"/>
        <v>0</v>
      </c>
      <c r="AH32" s="271">
        <f t="shared" si="56"/>
        <v>0</v>
      </c>
      <c r="AI32" s="271">
        <f t="shared" si="57"/>
        <v>0</v>
      </c>
      <c r="AJ32" s="271">
        <f t="shared" si="58"/>
        <v>0</v>
      </c>
      <c r="AK32" s="271">
        <f t="shared" si="59"/>
        <v>0</v>
      </c>
      <c r="AL32" s="271">
        <f t="shared" si="60"/>
        <v>0</v>
      </c>
      <c r="AM32" s="271">
        <f t="shared" si="61"/>
        <v>0</v>
      </c>
      <c r="AN32" s="271">
        <f t="shared" si="62"/>
        <v>0</v>
      </c>
      <c r="AO32" s="271">
        <f t="shared" si="63"/>
        <v>0</v>
      </c>
      <c r="AP32" s="271">
        <v>1</v>
      </c>
      <c r="AQ32" s="60">
        <v>8</v>
      </c>
      <c r="AR32" s="481"/>
      <c r="AT32" s="481"/>
      <c r="AV32" s="481">
        <v>4</v>
      </c>
      <c r="AX32" s="481"/>
      <c r="AZ32" s="481"/>
      <c r="BB32" s="481"/>
      <c r="BD32" s="481"/>
      <c r="BF32" s="60">
        <f t="shared" si="33"/>
        <v>0</v>
      </c>
      <c r="BG32" s="60">
        <f t="shared" si="34"/>
        <v>0</v>
      </c>
      <c r="BH32" s="60">
        <f t="shared" si="35"/>
        <v>0</v>
      </c>
      <c r="BI32" s="60">
        <f t="shared" si="36"/>
        <v>0</v>
      </c>
      <c r="BJ32" s="60">
        <f t="shared" si="37"/>
        <v>0</v>
      </c>
      <c r="BK32" s="60">
        <f t="shared" si="38"/>
        <v>0</v>
      </c>
      <c r="BL32" s="60">
        <f t="shared" si="39"/>
        <v>0</v>
      </c>
      <c r="BM32" s="60">
        <f t="shared" si="40"/>
        <v>0</v>
      </c>
      <c r="BO32" s="1">
        <f t="shared" si="13"/>
        <v>0</v>
      </c>
      <c r="BP32" s="1">
        <f t="shared" si="14"/>
        <v>0</v>
      </c>
      <c r="BR32" s="1">
        <f t="shared" si="48"/>
        <v>0</v>
      </c>
      <c r="BS32" s="1">
        <f t="shared" si="16"/>
        <v>0</v>
      </c>
      <c r="BT32" s="1">
        <f t="shared" si="17"/>
        <v>0</v>
      </c>
      <c r="BU32" s="1">
        <f t="shared" si="18"/>
        <v>0</v>
      </c>
      <c r="BV32" s="1">
        <f t="shared" si="19"/>
        <v>0</v>
      </c>
      <c r="BW32" s="1">
        <f t="shared" si="20"/>
        <v>0</v>
      </c>
      <c r="BX32" s="1">
        <f t="shared" si="21"/>
        <v>0</v>
      </c>
      <c r="BY32" s="1">
        <f t="shared" si="22"/>
        <v>0</v>
      </c>
      <c r="BZ32" s="1">
        <f t="shared" si="23"/>
        <v>0</v>
      </c>
      <c r="CA32" s="1">
        <f t="shared" si="24"/>
        <v>0</v>
      </c>
      <c r="CB32" s="1">
        <f t="shared" si="25"/>
        <v>0</v>
      </c>
      <c r="CC32" s="1">
        <f t="shared" si="26"/>
        <v>0</v>
      </c>
      <c r="CD32" s="1">
        <f t="shared" si="27"/>
        <v>0</v>
      </c>
      <c r="CE32" s="1">
        <f t="shared" si="28"/>
        <v>0</v>
      </c>
      <c r="CF32" s="1">
        <f t="shared" si="29"/>
        <v>0</v>
      </c>
      <c r="CG32" s="1">
        <f t="shared" si="30"/>
        <v>0</v>
      </c>
    </row>
    <row r="33" spans="1:85" s="1" customFormat="1" ht="57" customHeight="1">
      <c r="B33" s="709"/>
      <c r="D33" s="435" t="s">
        <v>546</v>
      </c>
      <c r="E33" s="722"/>
      <c r="F33" s="151" t="s">
        <v>220</v>
      </c>
      <c r="G33" s="152" t="s">
        <v>1</v>
      </c>
      <c r="H33" s="151">
        <v>6</v>
      </c>
      <c r="I33" s="152" t="s">
        <v>6195</v>
      </c>
      <c r="J33" s="887">
        <v>74.515350000000012</v>
      </c>
      <c r="K33" s="153"/>
      <c r="L33" s="153"/>
      <c r="M33" s="153"/>
      <c r="N33" s="153"/>
      <c r="O33" s="153"/>
      <c r="P33" s="153"/>
      <c r="Q33" s="153"/>
      <c r="R33" s="154"/>
      <c r="S33" s="153"/>
      <c r="T33" s="153"/>
      <c r="U33" s="156">
        <f t="shared" si="50"/>
        <v>0</v>
      </c>
      <c r="V33" s="156" t="str">
        <f t="shared" si="51"/>
        <v>No</v>
      </c>
      <c r="W33" s="157" t="str">
        <f t="shared" si="52"/>
        <v>No</v>
      </c>
      <c r="X33"/>
      <c r="Y33" s="373">
        <v>1</v>
      </c>
      <c r="Z33" s="374">
        <f t="shared" si="53"/>
        <v>0</v>
      </c>
      <c r="AA33" s="60"/>
      <c r="AB33" s="60"/>
      <c r="AC33" s="272"/>
      <c r="AD33" s="474">
        <v>0.95</v>
      </c>
      <c r="AE33" s="271">
        <f t="shared" si="44"/>
        <v>0</v>
      </c>
      <c r="AF33" s="271">
        <f t="shared" si="54"/>
        <v>0</v>
      </c>
      <c r="AG33" s="271">
        <f t="shared" si="55"/>
        <v>0</v>
      </c>
      <c r="AH33" s="271">
        <f t="shared" si="56"/>
        <v>0</v>
      </c>
      <c r="AI33" s="271">
        <f t="shared" si="57"/>
        <v>0</v>
      </c>
      <c r="AJ33" s="271">
        <f t="shared" si="58"/>
        <v>0</v>
      </c>
      <c r="AK33" s="271">
        <f t="shared" si="59"/>
        <v>0</v>
      </c>
      <c r="AL33" s="271">
        <f t="shared" si="60"/>
        <v>0</v>
      </c>
      <c r="AM33" s="271">
        <f t="shared" si="61"/>
        <v>0</v>
      </c>
      <c r="AN33" s="271">
        <f t="shared" si="62"/>
        <v>0</v>
      </c>
      <c r="AO33" s="271">
        <f t="shared" si="63"/>
        <v>0</v>
      </c>
      <c r="AP33" s="271">
        <v>1</v>
      </c>
      <c r="AQ33" s="151"/>
      <c r="AR33" s="481"/>
      <c r="AS33" s="151"/>
      <c r="AT33" s="481"/>
      <c r="AU33" s="151">
        <v>2</v>
      </c>
      <c r="AV33" s="481">
        <v>4</v>
      </c>
      <c r="AW33" s="151"/>
      <c r="AX33" s="481"/>
      <c r="AY33" s="151"/>
      <c r="AZ33" s="481"/>
      <c r="BA33" s="151"/>
      <c r="BB33" s="481"/>
      <c r="BC33" s="151"/>
      <c r="BD33" s="481"/>
      <c r="BE33" s="60"/>
      <c r="BF33" s="60">
        <f t="shared" si="33"/>
        <v>0</v>
      </c>
      <c r="BG33" s="60">
        <f t="shared" si="34"/>
        <v>0</v>
      </c>
      <c r="BH33" s="60">
        <f t="shared" si="35"/>
        <v>0</v>
      </c>
      <c r="BI33" s="60">
        <f t="shared" si="36"/>
        <v>0</v>
      </c>
      <c r="BJ33" s="60">
        <f t="shared" si="37"/>
        <v>0</v>
      </c>
      <c r="BK33" s="60">
        <f t="shared" si="38"/>
        <v>0</v>
      </c>
      <c r="BL33" s="60">
        <f t="shared" si="39"/>
        <v>0</v>
      </c>
      <c r="BM33" s="60">
        <f t="shared" si="40"/>
        <v>0</v>
      </c>
      <c r="BO33" s="1">
        <f t="shared" si="13"/>
        <v>0</v>
      </c>
      <c r="BP33" s="1">
        <f t="shared" si="14"/>
        <v>0</v>
      </c>
      <c r="BR33" s="1">
        <f t="shared" si="48"/>
        <v>0</v>
      </c>
      <c r="BS33" s="1">
        <f t="shared" si="16"/>
        <v>0</v>
      </c>
      <c r="BT33" s="1">
        <f t="shared" si="17"/>
        <v>0</v>
      </c>
      <c r="BU33" s="1">
        <f t="shared" si="18"/>
        <v>0</v>
      </c>
      <c r="BV33" s="1">
        <f t="shared" si="19"/>
        <v>0</v>
      </c>
      <c r="BW33" s="1">
        <f t="shared" si="20"/>
        <v>0</v>
      </c>
      <c r="BX33" s="1">
        <f t="shared" si="21"/>
        <v>0</v>
      </c>
      <c r="BY33" s="1">
        <f t="shared" si="22"/>
        <v>0</v>
      </c>
      <c r="BZ33" s="1">
        <f t="shared" si="23"/>
        <v>0</v>
      </c>
      <c r="CA33" s="1">
        <f t="shared" si="24"/>
        <v>0</v>
      </c>
      <c r="CB33" s="1">
        <f t="shared" si="25"/>
        <v>0</v>
      </c>
      <c r="CC33" s="1">
        <f t="shared" si="26"/>
        <v>0</v>
      </c>
      <c r="CD33" s="1">
        <f t="shared" si="27"/>
        <v>0</v>
      </c>
      <c r="CE33" s="1">
        <f t="shared" si="28"/>
        <v>0</v>
      </c>
      <c r="CF33" s="1">
        <f t="shared" si="29"/>
        <v>0</v>
      </c>
      <c r="CG33" s="1">
        <f t="shared" si="30"/>
        <v>0</v>
      </c>
    </row>
    <row r="34" spans="1:85" s="60" customFormat="1" ht="57" customHeight="1">
      <c r="A34" s="1"/>
      <c r="B34" s="709"/>
      <c r="D34" s="440" t="s">
        <v>326</v>
      </c>
      <c r="E34" s="725"/>
      <c r="F34" s="60" t="s">
        <v>158</v>
      </c>
      <c r="G34" s="158" t="s">
        <v>670</v>
      </c>
      <c r="H34" s="60">
        <v>12</v>
      </c>
      <c r="I34" s="158" t="s">
        <v>6195</v>
      </c>
      <c r="J34" s="664">
        <v>75.168792300000007</v>
      </c>
      <c r="K34" s="159"/>
      <c r="L34" s="159"/>
      <c r="M34" s="159"/>
      <c r="N34" s="159"/>
      <c r="O34" s="159"/>
      <c r="P34" s="159"/>
      <c r="Q34" s="159"/>
      <c r="R34" s="160"/>
      <c r="S34" s="185"/>
      <c r="T34" s="185"/>
      <c r="U34" s="162">
        <f t="shared" si="50"/>
        <v>0</v>
      </c>
      <c r="V34" s="162" t="str">
        <f t="shared" si="51"/>
        <v>No</v>
      </c>
      <c r="W34" s="163" t="str">
        <f t="shared" si="52"/>
        <v>No</v>
      </c>
      <c r="X34"/>
      <c r="Y34" s="373">
        <v>1</v>
      </c>
      <c r="Z34" s="374">
        <f t="shared" si="53"/>
        <v>0</v>
      </c>
      <c r="AC34" s="272" t="s">
        <v>39</v>
      </c>
      <c r="AD34" s="474">
        <v>0.7</v>
      </c>
      <c r="AE34" s="271">
        <f t="shared" si="44"/>
        <v>0</v>
      </c>
      <c r="AF34" s="271">
        <f t="shared" si="54"/>
        <v>0</v>
      </c>
      <c r="AG34" s="271">
        <f t="shared" si="55"/>
        <v>0</v>
      </c>
      <c r="AH34" s="271">
        <f t="shared" si="56"/>
        <v>0</v>
      </c>
      <c r="AI34" s="271">
        <f t="shared" si="57"/>
        <v>0</v>
      </c>
      <c r="AJ34" s="271">
        <f t="shared" si="58"/>
        <v>0</v>
      </c>
      <c r="AK34" s="271">
        <f t="shared" si="59"/>
        <v>0</v>
      </c>
      <c r="AL34" s="271">
        <f t="shared" si="60"/>
        <v>0</v>
      </c>
      <c r="AM34" s="271">
        <f t="shared" si="61"/>
        <v>0</v>
      </c>
      <c r="AN34" s="271">
        <f t="shared" si="62"/>
        <v>0</v>
      </c>
      <c r="AO34" s="271">
        <f t="shared" si="63"/>
        <v>0</v>
      </c>
      <c r="AP34" s="271">
        <v>1</v>
      </c>
      <c r="AR34" s="481"/>
      <c r="AT34" s="481"/>
      <c r="AV34" s="481">
        <v>12</v>
      </c>
      <c r="AX34" s="481"/>
      <c r="AZ34" s="481"/>
      <c r="BB34" s="481"/>
      <c r="BD34" s="481"/>
      <c r="BF34" s="60">
        <f t="shared" si="33"/>
        <v>0</v>
      </c>
      <c r="BG34" s="60">
        <f t="shared" si="34"/>
        <v>0</v>
      </c>
      <c r="BH34" s="60">
        <f t="shared" si="35"/>
        <v>0</v>
      </c>
      <c r="BI34" s="60">
        <f t="shared" si="36"/>
        <v>0</v>
      </c>
      <c r="BJ34" s="60">
        <f t="shared" si="37"/>
        <v>0</v>
      </c>
      <c r="BK34" s="60">
        <f t="shared" si="38"/>
        <v>0</v>
      </c>
      <c r="BL34" s="60">
        <f t="shared" si="39"/>
        <v>0</v>
      </c>
      <c r="BM34" s="60">
        <f t="shared" si="40"/>
        <v>0</v>
      </c>
      <c r="BO34" s="1">
        <f t="shared" si="13"/>
        <v>0</v>
      </c>
      <c r="BP34" s="1">
        <f t="shared" si="14"/>
        <v>0</v>
      </c>
      <c r="BR34" s="1">
        <f t="shared" si="48"/>
        <v>0</v>
      </c>
      <c r="BS34" s="1">
        <f t="shared" si="16"/>
        <v>0</v>
      </c>
      <c r="BT34" s="1">
        <f t="shared" si="17"/>
        <v>0</v>
      </c>
      <c r="BU34" s="1">
        <f t="shared" si="18"/>
        <v>0</v>
      </c>
      <c r="BV34" s="1">
        <f t="shared" si="19"/>
        <v>0</v>
      </c>
      <c r="BW34" s="1">
        <f t="shared" si="20"/>
        <v>0</v>
      </c>
      <c r="BX34" s="1">
        <f t="shared" si="21"/>
        <v>0</v>
      </c>
      <c r="BY34" s="1">
        <f t="shared" si="22"/>
        <v>0</v>
      </c>
      <c r="BZ34" s="1">
        <f t="shared" si="23"/>
        <v>0</v>
      </c>
      <c r="CA34" s="1">
        <f t="shared" si="24"/>
        <v>0</v>
      </c>
      <c r="CB34" s="1">
        <f t="shared" si="25"/>
        <v>0</v>
      </c>
      <c r="CC34" s="1">
        <f t="shared" si="26"/>
        <v>0</v>
      </c>
      <c r="CD34" s="1">
        <f t="shared" si="27"/>
        <v>0</v>
      </c>
      <c r="CE34" s="1">
        <f t="shared" si="28"/>
        <v>0</v>
      </c>
      <c r="CF34" s="1">
        <f t="shared" si="29"/>
        <v>0</v>
      </c>
      <c r="CG34" s="1">
        <f t="shared" si="30"/>
        <v>0</v>
      </c>
    </row>
    <row r="35" spans="1:85" s="1" customFormat="1" ht="57" customHeight="1">
      <c r="B35" s="709"/>
      <c r="D35" s="435" t="s">
        <v>310</v>
      </c>
      <c r="E35" s="722"/>
      <c r="F35" s="151" t="s">
        <v>220</v>
      </c>
      <c r="G35" s="152" t="s">
        <v>144</v>
      </c>
      <c r="H35" s="151">
        <v>8</v>
      </c>
      <c r="I35" s="152" t="s">
        <v>6194</v>
      </c>
      <c r="J35" s="887">
        <v>79.868991300000005</v>
      </c>
      <c r="K35" s="153"/>
      <c r="L35" s="153"/>
      <c r="M35" s="153"/>
      <c r="N35" s="153"/>
      <c r="O35" s="153"/>
      <c r="P35" s="153"/>
      <c r="Q35" s="153"/>
      <c r="R35" s="154"/>
      <c r="S35" s="153"/>
      <c r="T35" s="153"/>
      <c r="U35" s="156">
        <f t="shared" si="50"/>
        <v>0</v>
      </c>
      <c r="V35" s="156" t="str">
        <f t="shared" si="51"/>
        <v>No</v>
      </c>
      <c r="W35" s="157" t="str">
        <f t="shared" si="52"/>
        <v>No</v>
      </c>
      <c r="X35"/>
      <c r="Y35" s="373">
        <v>1</v>
      </c>
      <c r="Z35" s="374">
        <f t="shared" si="53"/>
        <v>0</v>
      </c>
      <c r="AA35" s="60"/>
      <c r="AB35" s="60"/>
      <c r="AC35" s="272" t="s">
        <v>34</v>
      </c>
      <c r="AD35" s="474">
        <v>1</v>
      </c>
      <c r="AE35" s="271">
        <f t="shared" si="44"/>
        <v>0</v>
      </c>
      <c r="AF35" s="271">
        <f t="shared" si="54"/>
        <v>0</v>
      </c>
      <c r="AG35" s="271">
        <f t="shared" si="55"/>
        <v>0</v>
      </c>
      <c r="AH35" s="271">
        <f t="shared" si="56"/>
        <v>0</v>
      </c>
      <c r="AI35" s="271">
        <f t="shared" si="57"/>
        <v>0</v>
      </c>
      <c r="AJ35" s="271">
        <f t="shared" si="58"/>
        <v>0</v>
      </c>
      <c r="AK35" s="271">
        <f t="shared" si="59"/>
        <v>0</v>
      </c>
      <c r="AL35" s="271">
        <f t="shared" si="60"/>
        <v>0</v>
      </c>
      <c r="AM35" s="271">
        <f t="shared" si="61"/>
        <v>0</v>
      </c>
      <c r="AN35" s="271">
        <f t="shared" si="62"/>
        <v>0</v>
      </c>
      <c r="AO35" s="271">
        <f t="shared" si="63"/>
        <v>0</v>
      </c>
      <c r="AP35" s="271">
        <v>1</v>
      </c>
      <c r="AQ35" s="151">
        <v>16</v>
      </c>
      <c r="AR35" s="481"/>
      <c r="AS35" s="151"/>
      <c r="AT35" s="481">
        <v>1</v>
      </c>
      <c r="AU35" s="151">
        <v>7</v>
      </c>
      <c r="AV35" s="481"/>
      <c r="AW35" s="151"/>
      <c r="AX35" s="481"/>
      <c r="AY35" s="151"/>
      <c r="AZ35" s="481"/>
      <c r="BA35" s="151"/>
      <c r="BB35" s="481"/>
      <c r="BC35" s="151"/>
      <c r="BD35" s="481"/>
      <c r="BE35" s="60"/>
      <c r="BF35" s="60">
        <f t="shared" si="33"/>
        <v>0</v>
      </c>
      <c r="BG35" s="60">
        <f t="shared" si="34"/>
        <v>0</v>
      </c>
      <c r="BH35" s="60">
        <f t="shared" si="35"/>
        <v>0</v>
      </c>
      <c r="BI35" s="60">
        <f t="shared" si="36"/>
        <v>0</v>
      </c>
      <c r="BJ35" s="60">
        <f t="shared" si="37"/>
        <v>0</v>
      </c>
      <c r="BK35" s="60">
        <f t="shared" si="38"/>
        <v>0</v>
      </c>
      <c r="BL35" s="60">
        <f t="shared" si="39"/>
        <v>0</v>
      </c>
      <c r="BM35" s="60">
        <f t="shared" si="40"/>
        <v>0</v>
      </c>
      <c r="BO35" s="1">
        <f t="shared" si="13"/>
        <v>0</v>
      </c>
      <c r="BP35" s="1">
        <f t="shared" si="14"/>
        <v>0</v>
      </c>
      <c r="BR35" s="1">
        <f t="shared" si="48"/>
        <v>0</v>
      </c>
      <c r="BS35" s="1">
        <f t="shared" si="16"/>
        <v>0</v>
      </c>
      <c r="BT35" s="1">
        <f t="shared" si="17"/>
        <v>0</v>
      </c>
      <c r="BU35" s="1">
        <f t="shared" si="18"/>
        <v>0</v>
      </c>
      <c r="BV35" s="1">
        <f t="shared" si="19"/>
        <v>0</v>
      </c>
      <c r="BW35" s="1">
        <f t="shared" si="20"/>
        <v>0</v>
      </c>
      <c r="BX35" s="1">
        <f t="shared" si="21"/>
        <v>0</v>
      </c>
      <c r="BY35" s="1">
        <f t="shared" si="22"/>
        <v>0</v>
      </c>
      <c r="BZ35" s="1">
        <f t="shared" si="23"/>
        <v>0</v>
      </c>
      <c r="CA35" s="1">
        <f t="shared" si="24"/>
        <v>0</v>
      </c>
      <c r="CB35" s="1">
        <f t="shared" si="25"/>
        <v>0</v>
      </c>
      <c r="CC35" s="1">
        <f t="shared" si="26"/>
        <v>0</v>
      </c>
      <c r="CD35" s="1">
        <f t="shared" si="27"/>
        <v>0</v>
      </c>
      <c r="CE35" s="1">
        <f t="shared" si="28"/>
        <v>0</v>
      </c>
      <c r="CF35" s="1">
        <f t="shared" si="29"/>
        <v>0</v>
      </c>
      <c r="CG35" s="1">
        <f t="shared" si="30"/>
        <v>0</v>
      </c>
    </row>
    <row r="36" spans="1:85" s="1" customFormat="1" ht="57" customHeight="1">
      <c r="B36" s="709"/>
      <c r="D36" s="433" t="s">
        <v>311</v>
      </c>
      <c r="E36" s="721"/>
      <c r="F36" s="1" t="s">
        <v>220</v>
      </c>
      <c r="G36" s="132" t="s">
        <v>668</v>
      </c>
      <c r="H36" s="1">
        <v>8</v>
      </c>
      <c r="I36" s="132" t="s">
        <v>6194</v>
      </c>
      <c r="J36" s="891">
        <v>84.569190300000017</v>
      </c>
      <c r="K36" s="185"/>
      <c r="L36" s="185"/>
      <c r="M36" s="185"/>
      <c r="N36" s="185"/>
      <c r="O36" s="185"/>
      <c r="P36" s="185"/>
      <c r="Q36" s="185"/>
      <c r="R36" s="186"/>
      <c r="S36" s="185"/>
      <c r="T36" s="185"/>
      <c r="U36" s="162">
        <f t="shared" si="50"/>
        <v>0</v>
      </c>
      <c r="V36" s="187" t="str">
        <f t="shared" si="51"/>
        <v>No</v>
      </c>
      <c r="W36" s="163" t="str">
        <f t="shared" si="52"/>
        <v>No</v>
      </c>
      <c r="X36"/>
      <c r="Y36" s="373">
        <v>1</v>
      </c>
      <c r="Z36" s="374">
        <f t="shared" si="53"/>
        <v>0</v>
      </c>
      <c r="AA36" s="60"/>
      <c r="AB36" s="60"/>
      <c r="AC36" s="272" t="s">
        <v>33</v>
      </c>
      <c r="AD36" s="474">
        <v>1.8</v>
      </c>
      <c r="AE36" s="271">
        <f t="shared" si="44"/>
        <v>0</v>
      </c>
      <c r="AF36" s="271">
        <f t="shared" si="54"/>
        <v>0</v>
      </c>
      <c r="AG36" s="271">
        <f t="shared" si="55"/>
        <v>0</v>
      </c>
      <c r="AH36" s="271">
        <f t="shared" si="56"/>
        <v>0</v>
      </c>
      <c r="AI36" s="271">
        <f t="shared" si="57"/>
        <v>0</v>
      </c>
      <c r="AJ36" s="271">
        <f t="shared" si="58"/>
        <v>0</v>
      </c>
      <c r="AK36" s="271">
        <f t="shared" si="59"/>
        <v>0</v>
      </c>
      <c r="AL36" s="271">
        <f t="shared" si="60"/>
        <v>0</v>
      </c>
      <c r="AM36" s="271">
        <f t="shared" si="61"/>
        <v>0</v>
      </c>
      <c r="AN36" s="271">
        <f t="shared" si="62"/>
        <v>0</v>
      </c>
      <c r="AO36" s="271">
        <f t="shared" si="63"/>
        <v>0</v>
      </c>
      <c r="AP36" s="271">
        <v>1</v>
      </c>
      <c r="AQ36" s="1">
        <v>16</v>
      </c>
      <c r="AR36" s="481"/>
      <c r="AT36" s="481"/>
      <c r="AV36" s="481">
        <v>8</v>
      </c>
      <c r="AX36" s="481"/>
      <c r="AZ36" s="481"/>
      <c r="BB36" s="481"/>
      <c r="BD36" s="481"/>
      <c r="BE36" s="60"/>
      <c r="BF36" s="60">
        <f t="shared" si="33"/>
        <v>0</v>
      </c>
      <c r="BG36" s="60">
        <f t="shared" si="34"/>
        <v>0</v>
      </c>
      <c r="BH36" s="60">
        <f t="shared" si="35"/>
        <v>0</v>
      </c>
      <c r="BI36" s="60">
        <f t="shared" si="36"/>
        <v>0</v>
      </c>
      <c r="BJ36" s="60">
        <f t="shared" si="37"/>
        <v>0</v>
      </c>
      <c r="BK36" s="60">
        <f t="shared" si="38"/>
        <v>0</v>
      </c>
      <c r="BL36" s="60">
        <f t="shared" si="39"/>
        <v>0</v>
      </c>
      <c r="BM36" s="60">
        <f t="shared" si="40"/>
        <v>0</v>
      </c>
      <c r="BO36" s="1">
        <f t="shared" si="13"/>
        <v>0</v>
      </c>
      <c r="BP36" s="1">
        <f t="shared" si="14"/>
        <v>0</v>
      </c>
      <c r="BR36" s="1">
        <f t="shared" si="48"/>
        <v>0</v>
      </c>
      <c r="BS36" s="1">
        <f t="shared" si="16"/>
        <v>0</v>
      </c>
      <c r="BT36" s="1">
        <f t="shared" si="17"/>
        <v>0</v>
      </c>
      <c r="BU36" s="1">
        <f t="shared" si="18"/>
        <v>0</v>
      </c>
      <c r="BV36" s="1">
        <f t="shared" si="19"/>
        <v>0</v>
      </c>
      <c r="BW36" s="1">
        <f t="shared" si="20"/>
        <v>0</v>
      </c>
      <c r="BX36" s="1">
        <f t="shared" si="21"/>
        <v>0</v>
      </c>
      <c r="BY36" s="1">
        <f t="shared" si="22"/>
        <v>0</v>
      </c>
      <c r="BZ36" s="1">
        <f t="shared" si="23"/>
        <v>0</v>
      </c>
      <c r="CA36" s="1">
        <f t="shared" si="24"/>
        <v>0</v>
      </c>
      <c r="CB36" s="1">
        <f t="shared" si="25"/>
        <v>0</v>
      </c>
      <c r="CC36" s="1">
        <f t="shared" si="26"/>
        <v>0</v>
      </c>
      <c r="CD36" s="1">
        <f t="shared" si="27"/>
        <v>0</v>
      </c>
      <c r="CE36" s="1">
        <f t="shared" si="28"/>
        <v>0</v>
      </c>
      <c r="CF36" s="1">
        <f t="shared" si="29"/>
        <v>0</v>
      </c>
      <c r="CG36" s="1">
        <f t="shared" si="30"/>
        <v>0</v>
      </c>
    </row>
    <row r="37" spans="1:85" s="1" customFormat="1" ht="57" customHeight="1">
      <c r="B37" s="709"/>
      <c r="D37" s="435" t="s">
        <v>327</v>
      </c>
      <c r="E37" s="722"/>
      <c r="F37" s="151" t="s">
        <v>215</v>
      </c>
      <c r="G37" s="152" t="s">
        <v>1</v>
      </c>
      <c r="H37" s="151">
        <v>2</v>
      </c>
      <c r="I37" s="152" t="s">
        <v>6194</v>
      </c>
      <c r="J37" s="887">
        <v>84.569190300000017</v>
      </c>
      <c r="K37" s="153"/>
      <c r="L37" s="153"/>
      <c r="M37" s="153"/>
      <c r="N37" s="153"/>
      <c r="O37" s="153"/>
      <c r="P37" s="153"/>
      <c r="Q37" s="153"/>
      <c r="R37" s="154"/>
      <c r="S37" s="153"/>
      <c r="T37" s="153"/>
      <c r="U37" s="156">
        <f t="shared" si="50"/>
        <v>0</v>
      </c>
      <c r="V37" s="156" t="str">
        <f t="shared" si="51"/>
        <v>No</v>
      </c>
      <c r="W37" s="157" t="str">
        <f t="shared" si="52"/>
        <v>No</v>
      </c>
      <c r="X37"/>
      <c r="Y37" s="373">
        <v>1</v>
      </c>
      <c r="Z37" s="374">
        <f t="shared" si="53"/>
        <v>0</v>
      </c>
      <c r="AA37" s="60"/>
      <c r="AB37" s="60"/>
      <c r="AC37" s="272" t="s">
        <v>329</v>
      </c>
      <c r="AD37" s="474">
        <v>2.2999999999999998</v>
      </c>
      <c r="AE37" s="271">
        <f t="shared" si="44"/>
        <v>0</v>
      </c>
      <c r="AF37" s="271">
        <f t="shared" si="54"/>
        <v>0</v>
      </c>
      <c r="AG37" s="271">
        <f t="shared" si="55"/>
        <v>0</v>
      </c>
      <c r="AH37" s="271">
        <f t="shared" si="56"/>
        <v>0</v>
      </c>
      <c r="AI37" s="271">
        <f t="shared" si="57"/>
        <v>0</v>
      </c>
      <c r="AJ37" s="271">
        <f t="shared" si="58"/>
        <v>0</v>
      </c>
      <c r="AK37" s="271">
        <f t="shared" si="59"/>
        <v>0</v>
      </c>
      <c r="AL37" s="271">
        <f t="shared" si="60"/>
        <v>0</v>
      </c>
      <c r="AM37" s="271">
        <f t="shared" si="61"/>
        <v>0</v>
      </c>
      <c r="AN37" s="271">
        <f t="shared" si="62"/>
        <v>0</v>
      </c>
      <c r="AO37" s="271">
        <f t="shared" si="63"/>
        <v>0</v>
      </c>
      <c r="AP37" s="271">
        <v>1</v>
      </c>
      <c r="AQ37" s="151">
        <v>4</v>
      </c>
      <c r="AR37" s="481"/>
      <c r="AS37" s="151"/>
      <c r="AT37" s="481"/>
      <c r="AU37" s="151"/>
      <c r="AV37" s="481">
        <v>1</v>
      </c>
      <c r="AW37" s="151"/>
      <c r="AX37" s="481">
        <v>1</v>
      </c>
      <c r="AY37" s="151"/>
      <c r="AZ37" s="481"/>
      <c r="BA37" s="151"/>
      <c r="BB37" s="481"/>
      <c r="BC37" s="151"/>
      <c r="BD37" s="481"/>
      <c r="BE37" s="60"/>
      <c r="BF37" s="60">
        <f t="shared" si="33"/>
        <v>0</v>
      </c>
      <c r="BG37" s="60">
        <f t="shared" si="34"/>
        <v>0</v>
      </c>
      <c r="BH37" s="60">
        <f t="shared" si="35"/>
        <v>0</v>
      </c>
      <c r="BI37" s="60">
        <f t="shared" si="36"/>
        <v>0</v>
      </c>
      <c r="BJ37" s="60">
        <f t="shared" si="37"/>
        <v>0</v>
      </c>
      <c r="BK37" s="60">
        <f t="shared" si="38"/>
        <v>0</v>
      </c>
      <c r="BL37" s="60">
        <f t="shared" si="39"/>
        <v>0</v>
      </c>
      <c r="BM37" s="60">
        <f t="shared" si="40"/>
        <v>0</v>
      </c>
      <c r="BO37" s="1">
        <f t="shared" si="13"/>
        <v>0</v>
      </c>
      <c r="BP37" s="1">
        <f t="shared" si="14"/>
        <v>0</v>
      </c>
      <c r="BR37" s="1">
        <f t="shared" si="48"/>
        <v>0</v>
      </c>
      <c r="BS37" s="1">
        <f t="shared" si="16"/>
        <v>0</v>
      </c>
      <c r="BT37" s="1">
        <f t="shared" si="17"/>
        <v>0</v>
      </c>
      <c r="BU37" s="1">
        <f t="shared" si="18"/>
        <v>0</v>
      </c>
      <c r="BV37" s="1">
        <f t="shared" si="19"/>
        <v>0</v>
      </c>
      <c r="BW37" s="1">
        <f t="shared" si="20"/>
        <v>0</v>
      </c>
      <c r="BX37" s="1">
        <f t="shared" si="21"/>
        <v>0</v>
      </c>
      <c r="BY37" s="1">
        <f t="shared" si="22"/>
        <v>0</v>
      </c>
      <c r="BZ37" s="1">
        <f t="shared" si="23"/>
        <v>0</v>
      </c>
      <c r="CA37" s="1">
        <f t="shared" si="24"/>
        <v>0</v>
      </c>
      <c r="CB37" s="1">
        <f t="shared" si="25"/>
        <v>0</v>
      </c>
      <c r="CC37" s="1">
        <f t="shared" si="26"/>
        <v>0</v>
      </c>
      <c r="CD37" s="1">
        <f t="shared" si="27"/>
        <v>0</v>
      </c>
      <c r="CE37" s="1">
        <f t="shared" si="28"/>
        <v>0</v>
      </c>
      <c r="CF37" s="1">
        <f t="shared" si="29"/>
        <v>0</v>
      </c>
      <c r="CG37" s="1">
        <f t="shared" si="30"/>
        <v>0</v>
      </c>
    </row>
    <row r="38" spans="1:85" s="1" customFormat="1" ht="57" customHeight="1">
      <c r="B38" s="709"/>
      <c r="D38" s="433" t="s">
        <v>328</v>
      </c>
      <c r="E38" s="721"/>
      <c r="F38" s="1" t="s">
        <v>215</v>
      </c>
      <c r="G38" s="132" t="s">
        <v>576</v>
      </c>
      <c r="H38" s="1">
        <v>1</v>
      </c>
      <c r="I38" s="132" t="s">
        <v>6194</v>
      </c>
      <c r="J38" s="891">
        <v>70.480057200000019</v>
      </c>
      <c r="K38" s="185"/>
      <c r="L38" s="185"/>
      <c r="M38" s="185"/>
      <c r="N38" s="185"/>
      <c r="O38" s="185"/>
      <c r="P38" s="185"/>
      <c r="Q38" s="185"/>
      <c r="R38" s="186"/>
      <c r="S38" s="185"/>
      <c r="T38" s="185"/>
      <c r="U38" s="162">
        <f t="shared" si="50"/>
        <v>0</v>
      </c>
      <c r="V38" s="187" t="str">
        <f t="shared" si="51"/>
        <v>No</v>
      </c>
      <c r="W38" s="163" t="str">
        <f t="shared" si="52"/>
        <v>No</v>
      </c>
      <c r="X38"/>
      <c r="Y38" s="373">
        <v>1</v>
      </c>
      <c r="Z38" s="374">
        <f t="shared" si="53"/>
        <v>0</v>
      </c>
      <c r="AA38" s="60"/>
      <c r="AB38" s="60"/>
      <c r="AC38" s="272" t="s">
        <v>330</v>
      </c>
      <c r="AD38" s="474">
        <v>1.8</v>
      </c>
      <c r="AE38" s="271">
        <f t="shared" si="44"/>
        <v>0</v>
      </c>
      <c r="AF38" s="271">
        <f t="shared" si="54"/>
        <v>0</v>
      </c>
      <c r="AG38" s="271">
        <f t="shared" si="55"/>
        <v>0</v>
      </c>
      <c r="AH38" s="271">
        <f t="shared" si="56"/>
        <v>0</v>
      </c>
      <c r="AI38" s="271">
        <f t="shared" si="57"/>
        <v>0</v>
      </c>
      <c r="AJ38" s="271">
        <f t="shared" si="58"/>
        <v>0</v>
      </c>
      <c r="AK38" s="271">
        <f t="shared" si="59"/>
        <v>0</v>
      </c>
      <c r="AL38" s="271">
        <f t="shared" si="60"/>
        <v>0</v>
      </c>
      <c r="AM38" s="271">
        <f t="shared" si="61"/>
        <v>0</v>
      </c>
      <c r="AN38" s="271">
        <f t="shared" si="62"/>
        <v>0</v>
      </c>
      <c r="AO38" s="271">
        <f t="shared" si="63"/>
        <v>0</v>
      </c>
      <c r="AP38" s="271">
        <v>1</v>
      </c>
      <c r="AQ38" s="1">
        <v>3</v>
      </c>
      <c r="AR38" s="481"/>
      <c r="AT38" s="481"/>
      <c r="AV38" s="481"/>
      <c r="AX38" s="481">
        <v>1</v>
      </c>
      <c r="AZ38" s="481"/>
      <c r="BB38" s="481"/>
      <c r="BD38" s="481"/>
      <c r="BE38" s="60"/>
      <c r="BF38" s="60">
        <f t="shared" si="33"/>
        <v>0</v>
      </c>
      <c r="BG38" s="60">
        <f t="shared" si="34"/>
        <v>0</v>
      </c>
      <c r="BH38" s="60">
        <f t="shared" si="35"/>
        <v>0</v>
      </c>
      <c r="BI38" s="60">
        <f t="shared" si="36"/>
        <v>0</v>
      </c>
      <c r="BJ38" s="60">
        <f t="shared" si="37"/>
        <v>0</v>
      </c>
      <c r="BK38" s="60">
        <f t="shared" si="38"/>
        <v>0</v>
      </c>
      <c r="BL38" s="60">
        <f t="shared" si="39"/>
        <v>0</v>
      </c>
      <c r="BM38" s="60">
        <f t="shared" si="40"/>
        <v>0</v>
      </c>
      <c r="BO38" s="1">
        <f t="shared" si="13"/>
        <v>0</v>
      </c>
      <c r="BP38" s="1">
        <f t="shared" si="14"/>
        <v>0</v>
      </c>
      <c r="BR38" s="1">
        <f t="shared" si="48"/>
        <v>0</v>
      </c>
      <c r="BS38" s="1">
        <f t="shared" si="16"/>
        <v>0</v>
      </c>
      <c r="BT38" s="1">
        <f t="shared" si="17"/>
        <v>0</v>
      </c>
      <c r="BU38" s="1">
        <f t="shared" si="18"/>
        <v>0</v>
      </c>
      <c r="BV38" s="1">
        <f t="shared" si="19"/>
        <v>0</v>
      </c>
      <c r="BW38" s="1">
        <f t="shared" si="20"/>
        <v>0</v>
      </c>
      <c r="BX38" s="1">
        <f t="shared" si="21"/>
        <v>0</v>
      </c>
      <c r="BY38" s="1">
        <f t="shared" si="22"/>
        <v>0</v>
      </c>
      <c r="BZ38" s="1">
        <f t="shared" si="23"/>
        <v>0</v>
      </c>
      <c r="CA38" s="1">
        <f t="shared" si="24"/>
        <v>0</v>
      </c>
      <c r="CB38" s="1">
        <f t="shared" si="25"/>
        <v>0</v>
      </c>
      <c r="CC38" s="1">
        <f t="shared" si="26"/>
        <v>0</v>
      </c>
      <c r="CD38" s="1">
        <f t="shared" si="27"/>
        <v>0</v>
      </c>
      <c r="CE38" s="1">
        <f t="shared" si="28"/>
        <v>0</v>
      </c>
      <c r="CF38" s="1">
        <f t="shared" si="29"/>
        <v>0</v>
      </c>
      <c r="CG38" s="1">
        <f t="shared" si="30"/>
        <v>0</v>
      </c>
    </row>
    <row r="39" spans="1:85" s="1" customFormat="1" ht="57" customHeight="1">
      <c r="B39" s="709"/>
      <c r="D39" s="435" t="s">
        <v>308</v>
      </c>
      <c r="E39" s="722"/>
      <c r="F39" s="151" t="s">
        <v>215</v>
      </c>
      <c r="G39" s="152" t="s">
        <v>37</v>
      </c>
      <c r="H39" s="151">
        <v>1</v>
      </c>
      <c r="I39" s="152" t="s">
        <v>6194</v>
      </c>
      <c r="J39" s="887">
        <v>65.779858200000021</v>
      </c>
      <c r="K39" s="153"/>
      <c r="L39" s="153"/>
      <c r="M39" s="153"/>
      <c r="N39" s="153"/>
      <c r="O39" s="153"/>
      <c r="P39" s="153"/>
      <c r="Q39" s="153"/>
      <c r="R39" s="154"/>
      <c r="S39" s="153"/>
      <c r="T39" s="153"/>
      <c r="U39" s="156">
        <f t="shared" si="50"/>
        <v>0</v>
      </c>
      <c r="V39" s="156" t="str">
        <f t="shared" si="51"/>
        <v>No</v>
      </c>
      <c r="W39" s="157" t="str">
        <f t="shared" si="52"/>
        <v>No</v>
      </c>
      <c r="X39"/>
      <c r="Y39" s="373">
        <v>1</v>
      </c>
      <c r="Z39" s="374">
        <f t="shared" si="53"/>
        <v>0</v>
      </c>
      <c r="AA39" s="60"/>
      <c r="AB39" s="60"/>
      <c r="AC39" s="272" t="s">
        <v>38</v>
      </c>
      <c r="AD39" s="474">
        <v>1.2</v>
      </c>
      <c r="AE39" s="271">
        <f t="shared" si="44"/>
        <v>0</v>
      </c>
      <c r="AF39" s="271">
        <f t="shared" si="54"/>
        <v>0</v>
      </c>
      <c r="AG39" s="271">
        <f t="shared" si="55"/>
        <v>0</v>
      </c>
      <c r="AH39" s="271">
        <f t="shared" si="56"/>
        <v>0</v>
      </c>
      <c r="AI39" s="271">
        <f t="shared" si="57"/>
        <v>0</v>
      </c>
      <c r="AJ39" s="271">
        <f t="shared" si="58"/>
        <v>0</v>
      </c>
      <c r="AK39" s="271">
        <f t="shared" si="59"/>
        <v>0</v>
      </c>
      <c r="AL39" s="271">
        <f t="shared" si="60"/>
        <v>0</v>
      </c>
      <c r="AM39" s="271">
        <f t="shared" si="61"/>
        <v>0</v>
      </c>
      <c r="AN39" s="271">
        <f t="shared" si="62"/>
        <v>0</v>
      </c>
      <c r="AO39" s="271">
        <f t="shared" si="63"/>
        <v>0</v>
      </c>
      <c r="AP39" s="271">
        <v>1</v>
      </c>
      <c r="AQ39" s="151">
        <v>3</v>
      </c>
      <c r="AR39" s="481"/>
      <c r="AS39" s="151"/>
      <c r="AT39" s="481"/>
      <c r="AU39" s="151"/>
      <c r="AV39" s="481"/>
      <c r="AW39" s="151"/>
      <c r="AX39" s="481">
        <v>1</v>
      </c>
      <c r="AY39" s="151"/>
      <c r="AZ39" s="481"/>
      <c r="BA39" s="151"/>
      <c r="BB39" s="481"/>
      <c r="BC39" s="151"/>
      <c r="BD39" s="481"/>
      <c r="BE39" s="60"/>
      <c r="BF39" s="60">
        <f t="shared" si="33"/>
        <v>0</v>
      </c>
      <c r="BG39" s="60">
        <f t="shared" si="34"/>
        <v>0</v>
      </c>
      <c r="BH39" s="60">
        <f t="shared" si="35"/>
        <v>0</v>
      </c>
      <c r="BI39" s="60">
        <f t="shared" si="36"/>
        <v>0</v>
      </c>
      <c r="BJ39" s="60">
        <f t="shared" si="37"/>
        <v>0</v>
      </c>
      <c r="BK39" s="60">
        <f t="shared" si="38"/>
        <v>0</v>
      </c>
      <c r="BL39" s="60">
        <f t="shared" si="39"/>
        <v>0</v>
      </c>
      <c r="BM39" s="60">
        <f t="shared" si="40"/>
        <v>0</v>
      </c>
      <c r="BO39" s="1">
        <f t="shared" si="13"/>
        <v>0</v>
      </c>
      <c r="BP39" s="1">
        <f t="shared" si="14"/>
        <v>0</v>
      </c>
      <c r="BR39" s="1">
        <f t="shared" si="48"/>
        <v>0</v>
      </c>
      <c r="BS39" s="1">
        <f t="shared" si="16"/>
        <v>0</v>
      </c>
      <c r="BT39" s="1">
        <f t="shared" si="17"/>
        <v>0</v>
      </c>
      <c r="BU39" s="1">
        <f t="shared" si="18"/>
        <v>0</v>
      </c>
      <c r="BV39" s="1">
        <f t="shared" si="19"/>
        <v>0</v>
      </c>
      <c r="BW39" s="1">
        <f t="shared" si="20"/>
        <v>0</v>
      </c>
      <c r="BX39" s="1">
        <f t="shared" si="21"/>
        <v>0</v>
      </c>
      <c r="BY39" s="1">
        <f t="shared" si="22"/>
        <v>0</v>
      </c>
      <c r="BZ39" s="1">
        <f t="shared" si="23"/>
        <v>0</v>
      </c>
      <c r="CA39" s="1">
        <f t="shared" si="24"/>
        <v>0</v>
      </c>
      <c r="CB39" s="1">
        <f t="shared" si="25"/>
        <v>0</v>
      </c>
      <c r="CC39" s="1">
        <f t="shared" si="26"/>
        <v>0</v>
      </c>
      <c r="CD39" s="1">
        <f t="shared" si="27"/>
        <v>0</v>
      </c>
      <c r="CE39" s="1">
        <f t="shared" si="28"/>
        <v>0</v>
      </c>
      <c r="CF39" s="1">
        <f t="shared" si="29"/>
        <v>0</v>
      </c>
      <c r="CG39" s="1">
        <f t="shared" si="30"/>
        <v>0</v>
      </c>
    </row>
    <row r="40" spans="1:85" s="1" customFormat="1" ht="57" customHeight="1">
      <c r="B40" s="709"/>
      <c r="D40" s="433" t="s">
        <v>309</v>
      </c>
      <c r="E40" s="721"/>
      <c r="F40" s="1" t="s">
        <v>220</v>
      </c>
      <c r="G40" s="132" t="s">
        <v>37</v>
      </c>
      <c r="H40" s="1">
        <v>6</v>
      </c>
      <c r="I40" s="132" t="s">
        <v>6194</v>
      </c>
      <c r="J40" s="891">
        <v>79.868991300000005</v>
      </c>
      <c r="K40" s="185"/>
      <c r="L40" s="185"/>
      <c r="M40" s="185"/>
      <c r="N40" s="185"/>
      <c r="O40" s="185"/>
      <c r="P40" s="185"/>
      <c r="Q40" s="185"/>
      <c r="R40" s="186"/>
      <c r="S40" s="185"/>
      <c r="T40" s="185"/>
      <c r="U40" s="162">
        <f t="shared" si="50"/>
        <v>0</v>
      </c>
      <c r="V40" s="187" t="str">
        <f t="shared" si="51"/>
        <v>No</v>
      </c>
      <c r="W40" s="163" t="str">
        <f t="shared" si="52"/>
        <v>No</v>
      </c>
      <c r="X40"/>
      <c r="Y40" s="373">
        <v>1</v>
      </c>
      <c r="Z40" s="374">
        <f t="shared" si="53"/>
        <v>0</v>
      </c>
      <c r="AA40" s="60"/>
      <c r="AB40" s="60"/>
      <c r="AC40" s="272" t="s">
        <v>39</v>
      </c>
      <c r="AD40" s="474">
        <v>1.9</v>
      </c>
      <c r="AE40" s="271">
        <f t="shared" si="44"/>
        <v>0</v>
      </c>
      <c r="AF40" s="271">
        <f t="shared" si="54"/>
        <v>0</v>
      </c>
      <c r="AG40" s="271">
        <f t="shared" si="55"/>
        <v>0</v>
      </c>
      <c r="AH40" s="271">
        <f t="shared" si="56"/>
        <v>0</v>
      </c>
      <c r="AI40" s="271">
        <f t="shared" si="57"/>
        <v>0</v>
      </c>
      <c r="AJ40" s="271">
        <f t="shared" si="58"/>
        <v>0</v>
      </c>
      <c r="AK40" s="271">
        <f t="shared" si="59"/>
        <v>0</v>
      </c>
      <c r="AL40" s="271">
        <f t="shared" si="60"/>
        <v>0</v>
      </c>
      <c r="AM40" s="271">
        <f t="shared" si="61"/>
        <v>0</v>
      </c>
      <c r="AN40" s="271">
        <f t="shared" si="62"/>
        <v>0</v>
      </c>
      <c r="AO40" s="271">
        <f t="shared" si="63"/>
        <v>0</v>
      </c>
      <c r="AP40" s="271">
        <v>1</v>
      </c>
      <c r="AQ40" s="1">
        <v>6</v>
      </c>
      <c r="AR40" s="481"/>
      <c r="AT40" s="481"/>
      <c r="AV40" s="481">
        <v>6</v>
      </c>
      <c r="AX40" s="481"/>
      <c r="AZ40" s="481"/>
      <c r="BB40" s="481"/>
      <c r="BD40" s="481"/>
      <c r="BE40" s="60"/>
      <c r="BF40" s="60">
        <f t="shared" si="33"/>
        <v>0</v>
      </c>
      <c r="BG40" s="60">
        <f t="shared" si="34"/>
        <v>0</v>
      </c>
      <c r="BH40" s="60">
        <f t="shared" si="35"/>
        <v>0</v>
      </c>
      <c r="BI40" s="60">
        <f t="shared" si="36"/>
        <v>0</v>
      </c>
      <c r="BJ40" s="60">
        <f t="shared" si="37"/>
        <v>0</v>
      </c>
      <c r="BK40" s="60">
        <f t="shared" si="38"/>
        <v>0</v>
      </c>
      <c r="BL40" s="60">
        <f t="shared" si="39"/>
        <v>0</v>
      </c>
      <c r="BM40" s="60">
        <f t="shared" si="40"/>
        <v>0</v>
      </c>
      <c r="BO40" s="1">
        <f t="shared" si="13"/>
        <v>0</v>
      </c>
      <c r="BP40" s="1">
        <f t="shared" si="14"/>
        <v>0</v>
      </c>
      <c r="BR40" s="1">
        <f t="shared" si="48"/>
        <v>0</v>
      </c>
      <c r="BS40" s="1">
        <f t="shared" si="16"/>
        <v>0</v>
      </c>
      <c r="BT40" s="1">
        <f t="shared" si="17"/>
        <v>0</v>
      </c>
      <c r="BU40" s="1">
        <f t="shared" si="18"/>
        <v>0</v>
      </c>
      <c r="BV40" s="1">
        <f t="shared" si="19"/>
        <v>0</v>
      </c>
      <c r="BW40" s="1">
        <f t="shared" si="20"/>
        <v>0</v>
      </c>
      <c r="BX40" s="1">
        <f t="shared" si="21"/>
        <v>0</v>
      </c>
      <c r="BY40" s="1">
        <f t="shared" si="22"/>
        <v>0</v>
      </c>
      <c r="BZ40" s="1">
        <f t="shared" si="23"/>
        <v>0</v>
      </c>
      <c r="CA40" s="1">
        <f t="shared" si="24"/>
        <v>0</v>
      </c>
      <c r="CB40" s="1">
        <f t="shared" si="25"/>
        <v>0</v>
      </c>
      <c r="CC40" s="1">
        <f t="shared" si="26"/>
        <v>0</v>
      </c>
      <c r="CD40" s="1">
        <f t="shared" si="27"/>
        <v>0</v>
      </c>
      <c r="CE40" s="1">
        <f t="shared" si="28"/>
        <v>0</v>
      </c>
      <c r="CF40" s="1">
        <f t="shared" si="29"/>
        <v>0</v>
      </c>
      <c r="CG40" s="1">
        <f t="shared" si="30"/>
        <v>0</v>
      </c>
    </row>
    <row r="41" spans="1:85" s="1" customFormat="1" ht="57" customHeight="1">
      <c r="B41" s="709"/>
      <c r="D41" s="435" t="s">
        <v>331</v>
      </c>
      <c r="E41" s="722"/>
      <c r="F41" s="151" t="s">
        <v>214</v>
      </c>
      <c r="G41" s="152" t="s">
        <v>1</v>
      </c>
      <c r="H41" s="151">
        <v>4</v>
      </c>
      <c r="I41" s="152" t="s">
        <v>6194</v>
      </c>
      <c r="J41" s="887">
        <v>76.80813000000002</v>
      </c>
      <c r="K41" s="153"/>
      <c r="L41" s="153"/>
      <c r="M41" s="153"/>
      <c r="N41" s="153"/>
      <c r="O41" s="153"/>
      <c r="P41" s="153"/>
      <c r="Q41" s="153"/>
      <c r="R41" s="154"/>
      <c r="S41" s="153"/>
      <c r="T41" s="153"/>
      <c r="U41" s="156">
        <f t="shared" si="50"/>
        <v>0</v>
      </c>
      <c r="V41" s="156" t="str">
        <f t="shared" si="51"/>
        <v>No</v>
      </c>
      <c r="W41" s="157" t="str">
        <f t="shared" si="52"/>
        <v>No</v>
      </c>
      <c r="X41"/>
      <c r="Y41" s="373">
        <v>1</v>
      </c>
      <c r="Z41" s="374">
        <f t="shared" si="53"/>
        <v>0</v>
      </c>
      <c r="AA41" s="60"/>
      <c r="AB41" s="60"/>
      <c r="AC41" s="272"/>
      <c r="AD41" s="474">
        <v>1.83</v>
      </c>
      <c r="AE41" s="271">
        <f t="shared" si="44"/>
        <v>0</v>
      </c>
      <c r="AF41" s="271">
        <f t="shared" si="54"/>
        <v>0</v>
      </c>
      <c r="AG41" s="271">
        <f t="shared" si="55"/>
        <v>0</v>
      </c>
      <c r="AH41" s="271">
        <f t="shared" si="56"/>
        <v>0</v>
      </c>
      <c r="AI41" s="271">
        <f t="shared" si="57"/>
        <v>0</v>
      </c>
      <c r="AJ41" s="271">
        <f t="shared" si="58"/>
        <v>0</v>
      </c>
      <c r="AK41" s="271">
        <f t="shared" si="59"/>
        <v>0</v>
      </c>
      <c r="AL41" s="271">
        <f t="shared" si="60"/>
        <v>0</v>
      </c>
      <c r="AM41" s="271">
        <f t="shared" si="61"/>
        <v>0</v>
      </c>
      <c r="AN41" s="271">
        <f t="shared" si="62"/>
        <v>0</v>
      </c>
      <c r="AO41" s="271">
        <f t="shared" si="63"/>
        <v>0</v>
      </c>
      <c r="AP41" s="271">
        <v>1</v>
      </c>
      <c r="AQ41" s="151">
        <v>8</v>
      </c>
      <c r="AR41" s="481"/>
      <c r="AS41" s="151"/>
      <c r="AT41" s="481"/>
      <c r="AU41" s="151"/>
      <c r="AV41" s="481">
        <v>4</v>
      </c>
      <c r="AW41" s="151"/>
      <c r="AX41" s="481"/>
      <c r="AY41" s="151"/>
      <c r="AZ41" s="481"/>
      <c r="BA41" s="151"/>
      <c r="BB41" s="481"/>
      <c r="BC41" s="151"/>
      <c r="BD41" s="481"/>
      <c r="BE41" s="60"/>
      <c r="BF41" s="60">
        <f t="shared" si="33"/>
        <v>0</v>
      </c>
      <c r="BG41" s="60">
        <f t="shared" si="34"/>
        <v>0</v>
      </c>
      <c r="BH41" s="60">
        <f t="shared" si="35"/>
        <v>0</v>
      </c>
      <c r="BI41" s="60">
        <f t="shared" si="36"/>
        <v>0</v>
      </c>
      <c r="BJ41" s="60">
        <f t="shared" si="37"/>
        <v>0</v>
      </c>
      <c r="BK41" s="60">
        <f t="shared" si="38"/>
        <v>0</v>
      </c>
      <c r="BL41" s="60">
        <f t="shared" si="39"/>
        <v>0</v>
      </c>
      <c r="BM41" s="60">
        <f t="shared" si="40"/>
        <v>0</v>
      </c>
      <c r="BO41" s="1">
        <f t="shared" si="13"/>
        <v>0</v>
      </c>
      <c r="BP41" s="1">
        <f t="shared" si="14"/>
        <v>0</v>
      </c>
      <c r="BR41" s="1">
        <f t="shared" si="48"/>
        <v>0</v>
      </c>
      <c r="BS41" s="1">
        <f t="shared" si="16"/>
        <v>0</v>
      </c>
      <c r="BT41" s="1">
        <f t="shared" si="17"/>
        <v>0</v>
      </c>
      <c r="BU41" s="1">
        <f t="shared" si="18"/>
        <v>0</v>
      </c>
      <c r="BV41" s="1">
        <f t="shared" si="19"/>
        <v>0</v>
      </c>
      <c r="BW41" s="1">
        <f t="shared" si="20"/>
        <v>0</v>
      </c>
      <c r="BX41" s="1">
        <f t="shared" si="21"/>
        <v>0</v>
      </c>
      <c r="BY41" s="1">
        <f t="shared" si="22"/>
        <v>0</v>
      </c>
      <c r="BZ41" s="1">
        <f t="shared" si="23"/>
        <v>0</v>
      </c>
      <c r="CA41" s="1">
        <f t="shared" si="24"/>
        <v>0</v>
      </c>
      <c r="CB41" s="1">
        <f t="shared" si="25"/>
        <v>0</v>
      </c>
      <c r="CC41" s="1">
        <f t="shared" si="26"/>
        <v>0</v>
      </c>
      <c r="CD41" s="1">
        <f t="shared" si="27"/>
        <v>0</v>
      </c>
      <c r="CE41" s="1">
        <f t="shared" si="28"/>
        <v>0</v>
      </c>
      <c r="CF41" s="1">
        <f t="shared" si="29"/>
        <v>0</v>
      </c>
      <c r="CG41" s="1">
        <f t="shared" si="30"/>
        <v>0</v>
      </c>
    </row>
    <row r="42" spans="1:85" s="1" customFormat="1" ht="57" customHeight="1">
      <c r="B42" s="709"/>
      <c r="D42" s="433" t="s">
        <v>312</v>
      </c>
      <c r="E42" s="721"/>
      <c r="F42" s="1" t="s">
        <v>214</v>
      </c>
      <c r="G42" s="132" t="s">
        <v>37</v>
      </c>
      <c r="H42" s="1">
        <v>4</v>
      </c>
      <c r="I42" s="132" t="s">
        <v>6194</v>
      </c>
      <c r="J42" s="891">
        <v>70.480057200000019</v>
      </c>
      <c r="K42" s="185"/>
      <c r="L42" s="185"/>
      <c r="M42" s="185"/>
      <c r="N42" s="185"/>
      <c r="O42" s="185"/>
      <c r="P42" s="185"/>
      <c r="Q42" s="185"/>
      <c r="R42" s="186"/>
      <c r="S42" s="185"/>
      <c r="T42" s="185"/>
      <c r="U42" s="162">
        <f t="shared" si="50"/>
        <v>0</v>
      </c>
      <c r="V42" s="187" t="str">
        <f t="shared" si="51"/>
        <v>No</v>
      </c>
      <c r="W42" s="163" t="str">
        <f t="shared" si="52"/>
        <v>No</v>
      </c>
      <c r="X42"/>
      <c r="Y42" s="373">
        <v>1</v>
      </c>
      <c r="Z42" s="374">
        <f t="shared" si="53"/>
        <v>0</v>
      </c>
      <c r="AA42" s="60"/>
      <c r="AB42" s="60"/>
      <c r="AC42" s="272" t="s">
        <v>35</v>
      </c>
      <c r="AD42" s="474">
        <v>2</v>
      </c>
      <c r="AE42" s="271">
        <f t="shared" si="44"/>
        <v>0</v>
      </c>
      <c r="AF42" s="271">
        <f t="shared" si="54"/>
        <v>0</v>
      </c>
      <c r="AG42" s="271">
        <f t="shared" si="55"/>
        <v>0</v>
      </c>
      <c r="AH42" s="271">
        <f t="shared" si="56"/>
        <v>0</v>
      </c>
      <c r="AI42" s="271">
        <f t="shared" si="57"/>
        <v>0</v>
      </c>
      <c r="AJ42" s="271">
        <f t="shared" si="58"/>
        <v>0</v>
      </c>
      <c r="AK42" s="271">
        <f t="shared" si="59"/>
        <v>0</v>
      </c>
      <c r="AL42" s="271">
        <f t="shared" si="60"/>
        <v>0</v>
      </c>
      <c r="AM42" s="271">
        <f t="shared" si="61"/>
        <v>0</v>
      </c>
      <c r="AN42" s="271">
        <f t="shared" si="62"/>
        <v>0</v>
      </c>
      <c r="AO42" s="271">
        <f t="shared" si="63"/>
        <v>0</v>
      </c>
      <c r="AP42" s="271">
        <v>1</v>
      </c>
      <c r="AQ42" s="1">
        <v>4</v>
      </c>
      <c r="AR42" s="481"/>
      <c r="AT42" s="481"/>
      <c r="AV42" s="481"/>
      <c r="AW42" s="1">
        <v>4</v>
      </c>
      <c r="AX42" s="481"/>
      <c r="AZ42" s="481"/>
      <c r="BB42" s="481"/>
      <c r="BD42" s="481"/>
      <c r="BE42" s="60"/>
      <c r="BF42" s="60">
        <f t="shared" si="33"/>
        <v>0</v>
      </c>
      <c r="BG42" s="60">
        <f t="shared" si="34"/>
        <v>0</v>
      </c>
      <c r="BH42" s="60">
        <f t="shared" si="35"/>
        <v>0</v>
      </c>
      <c r="BI42" s="60">
        <f t="shared" si="36"/>
        <v>0</v>
      </c>
      <c r="BJ42" s="60">
        <f t="shared" si="37"/>
        <v>0</v>
      </c>
      <c r="BK42" s="60">
        <f t="shared" si="38"/>
        <v>0</v>
      </c>
      <c r="BL42" s="60">
        <f t="shared" si="39"/>
        <v>0</v>
      </c>
      <c r="BM42" s="60">
        <f t="shared" si="40"/>
        <v>0</v>
      </c>
      <c r="BO42" s="1">
        <f t="shared" si="13"/>
        <v>0</v>
      </c>
      <c r="BP42" s="1">
        <f t="shared" si="14"/>
        <v>0</v>
      </c>
      <c r="BR42" s="1">
        <f t="shared" si="48"/>
        <v>0</v>
      </c>
      <c r="BS42" s="1">
        <f t="shared" si="16"/>
        <v>0</v>
      </c>
      <c r="BT42" s="1">
        <f t="shared" si="17"/>
        <v>0</v>
      </c>
      <c r="BU42" s="1">
        <f t="shared" si="18"/>
        <v>0</v>
      </c>
      <c r="BV42" s="1">
        <f t="shared" si="19"/>
        <v>0</v>
      </c>
      <c r="BW42" s="1">
        <f t="shared" si="20"/>
        <v>0</v>
      </c>
      <c r="BX42" s="1">
        <f t="shared" si="21"/>
        <v>0</v>
      </c>
      <c r="BY42" s="1">
        <f t="shared" si="22"/>
        <v>0</v>
      </c>
      <c r="BZ42" s="1">
        <f t="shared" si="23"/>
        <v>0</v>
      </c>
      <c r="CA42" s="1">
        <f t="shared" si="24"/>
        <v>0</v>
      </c>
      <c r="CB42" s="1">
        <f t="shared" si="25"/>
        <v>0</v>
      </c>
      <c r="CC42" s="1">
        <f t="shared" si="26"/>
        <v>0</v>
      </c>
      <c r="CD42" s="1">
        <f t="shared" si="27"/>
        <v>0</v>
      </c>
      <c r="CE42" s="1">
        <f t="shared" si="28"/>
        <v>0</v>
      </c>
      <c r="CF42" s="1">
        <f t="shared" si="29"/>
        <v>0</v>
      </c>
      <c r="CG42" s="1">
        <f t="shared" si="30"/>
        <v>0</v>
      </c>
    </row>
    <row r="43" spans="1:85" s="1" customFormat="1" ht="57" customHeight="1">
      <c r="B43" s="709"/>
      <c r="D43" s="435" t="s">
        <v>313</v>
      </c>
      <c r="E43" s="722"/>
      <c r="F43" s="151" t="s">
        <v>215</v>
      </c>
      <c r="G43" s="152" t="s">
        <v>37</v>
      </c>
      <c r="H43" s="151">
        <v>1</v>
      </c>
      <c r="I43" s="152" t="s">
        <v>6194</v>
      </c>
      <c r="J43" s="887">
        <v>61.079659200000009</v>
      </c>
      <c r="K43" s="153"/>
      <c r="L43" s="153"/>
      <c r="M43" s="153"/>
      <c r="N43" s="153"/>
      <c r="O43" s="153"/>
      <c r="P43" s="153"/>
      <c r="Q43" s="153"/>
      <c r="R43" s="154"/>
      <c r="S43" s="153"/>
      <c r="T43" s="153"/>
      <c r="U43" s="156">
        <f t="shared" si="50"/>
        <v>0</v>
      </c>
      <c r="V43" s="156" t="str">
        <f t="shared" si="51"/>
        <v>No</v>
      </c>
      <c r="W43" s="157" t="str">
        <f t="shared" si="52"/>
        <v>No</v>
      </c>
      <c r="X43"/>
      <c r="Y43" s="373">
        <v>1</v>
      </c>
      <c r="Z43" s="374">
        <f t="shared" si="53"/>
        <v>0</v>
      </c>
      <c r="AA43" s="60"/>
      <c r="AB43" s="60"/>
      <c r="AC43" s="272" t="s">
        <v>36</v>
      </c>
      <c r="AD43" s="474">
        <v>2.8</v>
      </c>
      <c r="AE43" s="271">
        <f t="shared" si="44"/>
        <v>0</v>
      </c>
      <c r="AF43" s="271">
        <f t="shared" si="54"/>
        <v>0</v>
      </c>
      <c r="AG43" s="271">
        <f t="shared" si="55"/>
        <v>0</v>
      </c>
      <c r="AH43" s="271">
        <f t="shared" si="56"/>
        <v>0</v>
      </c>
      <c r="AI43" s="271">
        <f t="shared" si="57"/>
        <v>0</v>
      </c>
      <c r="AJ43" s="271">
        <f t="shared" si="58"/>
        <v>0</v>
      </c>
      <c r="AK43" s="271">
        <f t="shared" si="59"/>
        <v>0</v>
      </c>
      <c r="AL43" s="271">
        <f t="shared" si="60"/>
        <v>0</v>
      </c>
      <c r="AM43" s="271">
        <f t="shared" si="61"/>
        <v>0</v>
      </c>
      <c r="AN43" s="271">
        <f t="shared" si="62"/>
        <v>0</v>
      </c>
      <c r="AO43" s="271">
        <f t="shared" si="63"/>
        <v>0</v>
      </c>
      <c r="AP43" s="271">
        <v>1</v>
      </c>
      <c r="AQ43" s="151">
        <v>4</v>
      </c>
      <c r="AR43" s="481"/>
      <c r="AS43" s="151"/>
      <c r="AT43" s="481"/>
      <c r="AU43" s="151"/>
      <c r="AV43" s="481"/>
      <c r="AW43" s="151"/>
      <c r="AX43" s="481">
        <v>1</v>
      </c>
      <c r="AY43" s="151"/>
      <c r="AZ43" s="481"/>
      <c r="BA43" s="151"/>
      <c r="BB43" s="481"/>
      <c r="BC43" s="151"/>
      <c r="BD43" s="481"/>
      <c r="BE43" s="60"/>
      <c r="BF43" s="60">
        <f t="shared" si="33"/>
        <v>0</v>
      </c>
      <c r="BG43" s="60">
        <f t="shared" si="34"/>
        <v>0</v>
      </c>
      <c r="BH43" s="60">
        <f t="shared" si="35"/>
        <v>0</v>
      </c>
      <c r="BI43" s="60">
        <f t="shared" si="36"/>
        <v>0</v>
      </c>
      <c r="BJ43" s="60">
        <f t="shared" si="37"/>
        <v>0</v>
      </c>
      <c r="BK43" s="60">
        <f t="shared" si="38"/>
        <v>0</v>
      </c>
      <c r="BL43" s="60">
        <f t="shared" si="39"/>
        <v>0</v>
      </c>
      <c r="BM43" s="60">
        <f t="shared" si="40"/>
        <v>0</v>
      </c>
      <c r="BO43" s="1">
        <f t="shared" si="13"/>
        <v>0</v>
      </c>
      <c r="BP43" s="1">
        <f t="shared" si="14"/>
        <v>0</v>
      </c>
      <c r="BR43" s="1">
        <f t="shared" si="48"/>
        <v>0</v>
      </c>
      <c r="BS43" s="1">
        <f t="shared" si="16"/>
        <v>0</v>
      </c>
      <c r="BT43" s="1">
        <f t="shared" si="17"/>
        <v>0</v>
      </c>
      <c r="BU43" s="1">
        <f t="shared" si="18"/>
        <v>0</v>
      </c>
      <c r="BV43" s="1">
        <f t="shared" si="19"/>
        <v>0</v>
      </c>
      <c r="BW43" s="1">
        <f t="shared" si="20"/>
        <v>0</v>
      </c>
      <c r="BX43" s="1">
        <f t="shared" si="21"/>
        <v>0</v>
      </c>
      <c r="BY43" s="1">
        <f t="shared" si="22"/>
        <v>0</v>
      </c>
      <c r="BZ43" s="1">
        <f t="shared" si="23"/>
        <v>0</v>
      </c>
      <c r="CA43" s="1">
        <f t="shared" si="24"/>
        <v>0</v>
      </c>
      <c r="CB43" s="1">
        <f t="shared" si="25"/>
        <v>0</v>
      </c>
      <c r="CC43" s="1">
        <f t="shared" si="26"/>
        <v>0</v>
      </c>
      <c r="CD43" s="1">
        <f t="shared" si="27"/>
        <v>0</v>
      </c>
      <c r="CE43" s="1">
        <f t="shared" si="28"/>
        <v>0</v>
      </c>
      <c r="CF43" s="1">
        <f t="shared" si="29"/>
        <v>0</v>
      </c>
      <c r="CG43" s="1">
        <f t="shared" si="30"/>
        <v>0</v>
      </c>
    </row>
    <row r="44" spans="1:85" s="1" customFormat="1" ht="57" customHeight="1">
      <c r="B44" s="714"/>
      <c r="C44" s="164"/>
      <c r="D44" s="441" t="s">
        <v>332</v>
      </c>
      <c r="E44" s="723"/>
      <c r="F44" s="164" t="s">
        <v>214</v>
      </c>
      <c r="G44" s="188" t="s">
        <v>37</v>
      </c>
      <c r="H44" s="164">
        <v>2</v>
      </c>
      <c r="I44" s="188" t="s">
        <v>6194</v>
      </c>
      <c r="J44" s="895">
        <v>79.868991300000005</v>
      </c>
      <c r="K44" s="189"/>
      <c r="L44" s="189"/>
      <c r="M44" s="189"/>
      <c r="N44" s="189"/>
      <c r="O44" s="189"/>
      <c r="P44" s="189"/>
      <c r="Q44" s="189"/>
      <c r="R44" s="190"/>
      <c r="S44" s="189"/>
      <c r="T44" s="189"/>
      <c r="U44" s="162">
        <f t="shared" si="50"/>
        <v>0</v>
      </c>
      <c r="V44" s="191" t="str">
        <f t="shared" si="51"/>
        <v>No</v>
      </c>
      <c r="W44" s="163" t="str">
        <f t="shared" si="52"/>
        <v>No</v>
      </c>
      <c r="X44"/>
      <c r="Y44" s="375">
        <v>1</v>
      </c>
      <c r="Z44" s="374">
        <f t="shared" si="53"/>
        <v>0</v>
      </c>
      <c r="AA44" s="60"/>
      <c r="AB44" s="60"/>
      <c r="AC44" s="272" t="s">
        <v>333</v>
      </c>
      <c r="AD44" s="474">
        <v>1.8</v>
      </c>
      <c r="AE44" s="271">
        <f t="shared" si="44"/>
        <v>0</v>
      </c>
      <c r="AF44" s="271">
        <f t="shared" si="54"/>
        <v>0</v>
      </c>
      <c r="AG44" s="271">
        <f t="shared" si="55"/>
        <v>0</v>
      </c>
      <c r="AH44" s="271">
        <f t="shared" si="56"/>
        <v>0</v>
      </c>
      <c r="AI44" s="271">
        <f t="shared" si="57"/>
        <v>0</v>
      </c>
      <c r="AJ44" s="271">
        <f t="shared" si="58"/>
        <v>0</v>
      </c>
      <c r="AK44" s="271">
        <f t="shared" si="59"/>
        <v>0</v>
      </c>
      <c r="AL44" s="271">
        <f t="shared" si="60"/>
        <v>0</v>
      </c>
      <c r="AM44" s="271">
        <f t="shared" si="61"/>
        <v>0</v>
      </c>
      <c r="AN44" s="271">
        <f t="shared" si="62"/>
        <v>0</v>
      </c>
      <c r="AO44" s="271">
        <f t="shared" si="63"/>
        <v>0</v>
      </c>
      <c r="AP44" s="271">
        <v>1</v>
      </c>
      <c r="AQ44" s="164">
        <v>7</v>
      </c>
      <c r="AR44" s="482"/>
      <c r="AS44" s="164"/>
      <c r="AT44" s="482"/>
      <c r="AU44" s="164"/>
      <c r="AV44" s="482"/>
      <c r="AW44" s="164">
        <v>2</v>
      </c>
      <c r="AX44" s="482"/>
      <c r="AY44" s="164"/>
      <c r="AZ44" s="482"/>
      <c r="BA44" s="164"/>
      <c r="BB44" s="482"/>
      <c r="BC44" s="164"/>
      <c r="BD44" s="482"/>
      <c r="BE44" s="60"/>
      <c r="BF44" s="60">
        <f t="shared" si="33"/>
        <v>0</v>
      </c>
      <c r="BG44" s="60">
        <f t="shared" si="34"/>
        <v>0</v>
      </c>
      <c r="BH44" s="60">
        <f t="shared" si="35"/>
        <v>0</v>
      </c>
      <c r="BI44" s="60">
        <f t="shared" si="36"/>
        <v>0</v>
      </c>
      <c r="BJ44" s="60">
        <f t="shared" si="37"/>
        <v>0</v>
      </c>
      <c r="BK44" s="60">
        <f t="shared" si="38"/>
        <v>0</v>
      </c>
      <c r="BL44" s="60">
        <f t="shared" si="39"/>
        <v>0</v>
      </c>
      <c r="BM44" s="60">
        <f t="shared" si="40"/>
        <v>0</v>
      </c>
      <c r="BO44" s="1">
        <f t="shared" ref="BO44:BO75" si="64">IF(E44="",IF(SUM(K44:T44)&gt;0,SUM(K44:T44),0),0)*H44</f>
        <v>0</v>
      </c>
      <c r="BP44" s="1">
        <f t="shared" ref="BP44:BP75" si="65">IF(E44="Dual Tex.",IF(SUM(K44:T44)&gt;0,SUM(K44:T44),0),0)*H44</f>
        <v>0</v>
      </c>
      <c r="BR44" s="1">
        <f t="shared" si="48"/>
        <v>0</v>
      </c>
      <c r="BS44" s="1">
        <f t="shared" ref="BS44:BS75" si="66">IF(G44="footholds",IF(SUM(K44:T44)&gt;0,SUM(K44:T44),0),0)*H44</f>
        <v>0</v>
      </c>
      <c r="BT44" s="1">
        <f t="shared" ref="BT44:BT75" si="67">IF(G44="micros",IF(SUM(K44:T44)&gt;0,SUM(K44:T44),0),0)*H44</f>
        <v>0</v>
      </c>
      <c r="BU44" s="1">
        <f t="shared" ref="BU44:BU75" si="68">IF(G44="jug",IF(SUM(K44:T44)&gt;0,SUM(K44:T44),0),0)*H44</f>
        <v>0</v>
      </c>
      <c r="BV44" s="1">
        <f t="shared" ref="BV44:BV75" si="69">IF(G44="ledge",IF(SUM(K44:T44)&gt;0,SUM(K44:T44),0),0)*H44</f>
        <v>0</v>
      </c>
      <c r="BW44" s="1">
        <f t="shared" ref="BW44:BW75" si="70">IF(G44="edge",IF(SUM(K44:T44)&gt;0,SUM(K44:T44),0),0)*H44</f>
        <v>0</v>
      </c>
      <c r="BX44" s="1">
        <f t="shared" ref="BX44:BX75" si="71">IF(G44="crimp",IF(SUM(K44:T44)&gt;0,SUM(K44:T44),0),0)*H44</f>
        <v>0</v>
      </c>
      <c r="BY44" s="1">
        <f t="shared" ref="BY44:BY75" si="72">IF(G44="incut",IF(SUM(K44:T44)&gt;0,SUM(K44:T44),0),0)*H44</f>
        <v>0</v>
      </c>
      <c r="BZ44" s="1">
        <f t="shared" ref="BZ44:BZ75" si="73">IF(G44="dish",IF(SUM(K44:T44)&gt;0,SUM(K44:T44),0),0)*H44</f>
        <v>0</v>
      </c>
      <c r="CA44" s="1">
        <f t="shared" ref="CA44:CA75" si="74">IF(G44="pinch",IF(SUM(K44:T44)&gt;0,SUM(K44:T44),0),0)*H44</f>
        <v>0</v>
      </c>
      <c r="CB44" s="1">
        <f t="shared" ref="CB44:CB75" si="75">IF(G44="pocket",IF(SUM(K44:T44)&gt;0,SUM(K44:T44),0),0)*H44</f>
        <v>0</v>
      </c>
      <c r="CC44" s="1">
        <f t="shared" ref="CC44:CC75" si="76">IF(G44="insert",IF(SUM(K44:T44)&gt;0,SUM(K44:T44),0),0)*H44</f>
        <v>0</v>
      </c>
      <c r="CD44" s="1">
        <f t="shared" ref="CD44:CD75" si="77">IF(G44="feature",IF(SUM(K44:T44)&gt;0,SUM(K44:T44),0),0)*H44</f>
        <v>0</v>
      </c>
      <c r="CE44" s="1">
        <f t="shared" ref="CE44:CE75" si="78">IF(G44="scoop",IF(SUM(K44:T44)&gt;0,SUM(K44:T44),0),0)*H44</f>
        <v>0</v>
      </c>
      <c r="CF44" s="1">
        <f t="shared" ref="CF44:CF75" si="79">IF(G44="various",IF(SUM(K44:T44)&gt;0,SUM(K44:T44),0),0)*H44</f>
        <v>0</v>
      </c>
      <c r="CG44" s="1">
        <f t="shared" ref="CG44:CG75" si="80">IF(G44="positive",IF(SUM(K44:T44)&gt;0,SUM(K44:T44),0),0)*H44</f>
        <v>0</v>
      </c>
    </row>
    <row r="45" spans="1:85" ht="31.25" customHeight="1">
      <c r="B45" s="713"/>
      <c r="E45" s="741"/>
      <c r="F45" s="134"/>
      <c r="G45" s="138"/>
      <c r="I45" s="1302" t="s">
        <v>747</v>
      </c>
      <c r="J45" s="472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395"/>
      <c r="V45" s="141"/>
      <c r="W45" s="536"/>
      <c r="Y45" s="1"/>
      <c r="Z45" s="63"/>
      <c r="AA45" s="60"/>
      <c r="AB45" s="60"/>
      <c r="AC45" s="269"/>
      <c r="AD45" s="487"/>
      <c r="AE45" s="271">
        <f t="shared" si="44"/>
        <v>0</v>
      </c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BF45" s="60">
        <f t="shared" ref="BF45:BF76" si="81">IF(F45="XS",IF(SUM(K45:T45)&gt;0,SUM(K45:T45),0),0)*H45</f>
        <v>0</v>
      </c>
      <c r="BG45" s="60">
        <f t="shared" ref="BG45:BG76" si="82">IF(F45="S",IF(SUM(K45:T45)&gt;0,SUM(K45:T45),0),0)*H45</f>
        <v>0</v>
      </c>
      <c r="BH45" s="60">
        <f t="shared" ref="BH45:BH76" si="83">IF(F45="M",IF(SUM(K45:T45)&gt;0,SUM(K45:T45),0),0)*H45</f>
        <v>0</v>
      </c>
      <c r="BI45" s="60">
        <f t="shared" ref="BI45:BI76" si="84">IF(F45="L",IF(SUM(K45:T45)&gt;0,SUM(K45:T45),0),0)*H45</f>
        <v>0</v>
      </c>
      <c r="BJ45" s="60">
        <f t="shared" ref="BJ45:BJ76" si="85">IF(F45="XL",IF(SUM(K45:T45)&gt;0,SUM(K45:T45),0),0)*H45</f>
        <v>0</v>
      </c>
      <c r="BK45" s="60">
        <f t="shared" ref="BK45:BK76" si="86">IF(F45="2XL",IF(SUM(K45:T45)&gt;0,SUM(K45:T45),0),0)*H45</f>
        <v>0</v>
      </c>
      <c r="BL45" s="60">
        <f t="shared" ref="BL45:BL76" si="87">IF(F45="3XL",IF(SUM(K45:T45)&gt;0,SUM(K45:T45),0),0)*H45</f>
        <v>0</v>
      </c>
      <c r="BM45" s="60">
        <f t="shared" ref="BM45:BM76" si="88">IF(F45="various",IF(SUM(K45:T45)&gt;0,SUM(K45:T45),0),0)*H45</f>
        <v>0</v>
      </c>
      <c r="BO45" s="1">
        <f t="shared" si="64"/>
        <v>0</v>
      </c>
      <c r="BP45" s="1">
        <f t="shared" si="65"/>
        <v>0</v>
      </c>
      <c r="BR45" s="1">
        <f t="shared" si="48"/>
        <v>0</v>
      </c>
      <c r="BS45" s="1">
        <f t="shared" si="66"/>
        <v>0</v>
      </c>
      <c r="BT45" s="1">
        <f t="shared" si="67"/>
        <v>0</v>
      </c>
      <c r="BU45" s="1">
        <f t="shared" si="68"/>
        <v>0</v>
      </c>
      <c r="BV45" s="1">
        <f t="shared" si="69"/>
        <v>0</v>
      </c>
      <c r="BW45" s="1">
        <f t="shared" si="70"/>
        <v>0</v>
      </c>
      <c r="BX45" s="1">
        <f t="shared" si="71"/>
        <v>0</v>
      </c>
      <c r="BY45" s="1">
        <f t="shared" si="72"/>
        <v>0</v>
      </c>
      <c r="BZ45" s="1">
        <f t="shared" si="73"/>
        <v>0</v>
      </c>
      <c r="CA45" s="1">
        <f t="shared" si="74"/>
        <v>0</v>
      </c>
      <c r="CB45" s="1">
        <f t="shared" si="75"/>
        <v>0</v>
      </c>
      <c r="CC45" s="1">
        <f t="shared" si="76"/>
        <v>0</v>
      </c>
      <c r="CD45" s="1">
        <f t="shared" si="77"/>
        <v>0</v>
      </c>
      <c r="CE45" s="1">
        <f t="shared" si="78"/>
        <v>0</v>
      </c>
      <c r="CF45" s="1">
        <f t="shared" si="79"/>
        <v>0</v>
      </c>
      <c r="CG45" s="1">
        <f t="shared" si="80"/>
        <v>0</v>
      </c>
    </row>
    <row r="46" spans="1:85" s="1" customFormat="1" ht="57" customHeight="1">
      <c r="B46" s="710"/>
      <c r="C46" s="179"/>
      <c r="D46" s="434" t="s">
        <v>288</v>
      </c>
      <c r="E46" s="720"/>
      <c r="F46" s="192" t="s">
        <v>215</v>
      </c>
      <c r="G46" s="197" t="s">
        <v>37</v>
      </c>
      <c r="H46" s="192">
        <v>1</v>
      </c>
      <c r="I46" s="197" t="s">
        <v>6194</v>
      </c>
      <c r="J46" s="663">
        <v>57.548778000000006</v>
      </c>
      <c r="K46" s="198"/>
      <c r="L46" s="198"/>
      <c r="M46" s="198"/>
      <c r="N46" s="198"/>
      <c r="O46" s="198"/>
      <c r="P46" s="198"/>
      <c r="Q46" s="198"/>
      <c r="R46" s="199"/>
      <c r="S46" s="199"/>
      <c r="T46" s="198"/>
      <c r="U46" s="156">
        <f t="shared" ref="U46:U65" si="89">J46*K46+J46*L46+J46*M46+J46*N46+J46*O46+J46*P46+J46*Q46+J46*R46+J46*S46+J46*T46</f>
        <v>0</v>
      </c>
      <c r="V46" s="201" t="str">
        <f t="shared" ref="V46:V65" si="90">IF(B46="New","Yes","No")</f>
        <v>No</v>
      </c>
      <c r="W46" s="157" t="str">
        <f t="shared" ref="W46:W65" si="91">IF(SUM(K46:T46)&gt;0,"Yes","No")</f>
        <v>No</v>
      </c>
      <c r="X46"/>
      <c r="Y46" s="371">
        <v>1</v>
      </c>
      <c r="Z46" s="374">
        <f t="shared" ref="Z46:Z65" si="92">Y46*K46+Y46*L46+Y46*M46+Y46*N46+Y46*O46+Y46*P46+Y46*Q46+Y46*R46+Y46*S46+Y46*T46</f>
        <v>0</v>
      </c>
      <c r="AA46" s="60"/>
      <c r="AB46" s="60"/>
      <c r="AC46" s="272" t="s">
        <v>203</v>
      </c>
      <c r="AD46" s="474">
        <v>1.1000000000000001</v>
      </c>
      <c r="AE46" s="271">
        <f t="shared" si="44"/>
        <v>0</v>
      </c>
      <c r="AF46" s="271">
        <f t="shared" ref="AF46:AF65" si="93">K46*H46</f>
        <v>0</v>
      </c>
      <c r="AG46" s="271">
        <f t="shared" ref="AG46:AG65" si="94">L46*H46</f>
        <v>0</v>
      </c>
      <c r="AH46" s="271">
        <f t="shared" ref="AH46:AH65" si="95">M46*H46</f>
        <v>0</v>
      </c>
      <c r="AI46" s="271">
        <f t="shared" ref="AI46:AI65" si="96">N46*H46</f>
        <v>0</v>
      </c>
      <c r="AJ46" s="271">
        <f t="shared" ref="AJ46:AJ65" si="97">O46*H46</f>
        <v>0</v>
      </c>
      <c r="AK46" s="271">
        <f t="shared" ref="AK46:AK65" si="98">P46*H46</f>
        <v>0</v>
      </c>
      <c r="AL46" s="271">
        <f t="shared" ref="AL46:AL65" si="99">Q46*H46</f>
        <v>0</v>
      </c>
      <c r="AM46" s="271">
        <f t="shared" ref="AM46:AM65" si="100">R46*H46</f>
        <v>0</v>
      </c>
      <c r="AN46" s="271">
        <f t="shared" ref="AN46:AN65" si="101">S46*H46</f>
        <v>0</v>
      </c>
      <c r="AO46" s="271">
        <f t="shared" ref="AO46:AO65" si="102">T46*H46</f>
        <v>0</v>
      </c>
      <c r="AP46" s="271">
        <v>1</v>
      </c>
      <c r="AQ46" s="192">
        <v>3</v>
      </c>
      <c r="AR46" s="480"/>
      <c r="AS46" s="192"/>
      <c r="AT46" s="480"/>
      <c r="AU46" s="192"/>
      <c r="AV46" s="480"/>
      <c r="AW46" s="192"/>
      <c r="AX46" s="480">
        <v>1</v>
      </c>
      <c r="AY46" s="192"/>
      <c r="AZ46" s="480"/>
      <c r="BA46" s="192"/>
      <c r="BB46" s="480"/>
      <c r="BC46" s="192"/>
      <c r="BD46" s="480"/>
      <c r="BE46" s="60"/>
      <c r="BF46" s="60">
        <f t="shared" si="81"/>
        <v>0</v>
      </c>
      <c r="BG46" s="60">
        <f t="shared" si="82"/>
        <v>0</v>
      </c>
      <c r="BH46" s="60">
        <f t="shared" si="83"/>
        <v>0</v>
      </c>
      <c r="BI46" s="60">
        <f t="shared" si="84"/>
        <v>0</v>
      </c>
      <c r="BJ46" s="60">
        <f t="shared" si="85"/>
        <v>0</v>
      </c>
      <c r="BK46" s="60">
        <f t="shared" si="86"/>
        <v>0</v>
      </c>
      <c r="BL46" s="60">
        <f t="shared" si="87"/>
        <v>0</v>
      </c>
      <c r="BM46" s="60">
        <f t="shared" si="88"/>
        <v>0</v>
      </c>
      <c r="BO46" s="1">
        <f t="shared" si="64"/>
        <v>0</v>
      </c>
      <c r="BP46" s="1">
        <f t="shared" si="65"/>
        <v>0</v>
      </c>
      <c r="BR46" s="1">
        <f t="shared" si="48"/>
        <v>0</v>
      </c>
      <c r="BS46" s="1">
        <f t="shared" si="66"/>
        <v>0</v>
      </c>
      <c r="BT46" s="1">
        <f t="shared" si="67"/>
        <v>0</v>
      </c>
      <c r="BU46" s="1">
        <f t="shared" si="68"/>
        <v>0</v>
      </c>
      <c r="BV46" s="1">
        <f t="shared" si="69"/>
        <v>0</v>
      </c>
      <c r="BW46" s="1">
        <f t="shared" si="70"/>
        <v>0</v>
      </c>
      <c r="BX46" s="1">
        <f t="shared" si="71"/>
        <v>0</v>
      </c>
      <c r="BY46" s="1">
        <f t="shared" si="72"/>
        <v>0</v>
      </c>
      <c r="BZ46" s="1">
        <f t="shared" si="73"/>
        <v>0</v>
      </c>
      <c r="CA46" s="1">
        <f t="shared" si="74"/>
        <v>0</v>
      </c>
      <c r="CB46" s="1">
        <f t="shared" si="75"/>
        <v>0</v>
      </c>
      <c r="CC46" s="1">
        <f t="shared" si="76"/>
        <v>0</v>
      </c>
      <c r="CD46" s="1">
        <f t="shared" si="77"/>
        <v>0</v>
      </c>
      <c r="CE46" s="1">
        <f t="shared" si="78"/>
        <v>0</v>
      </c>
      <c r="CF46" s="1">
        <f t="shared" si="79"/>
        <v>0</v>
      </c>
      <c r="CG46" s="1">
        <f t="shared" si="80"/>
        <v>0</v>
      </c>
    </row>
    <row r="47" spans="1:85" s="60" customFormat="1" ht="57" customHeight="1">
      <c r="A47" s="1"/>
      <c r="B47" s="709"/>
      <c r="D47" s="433" t="s">
        <v>289</v>
      </c>
      <c r="E47" s="721"/>
      <c r="F47" s="1" t="s">
        <v>214</v>
      </c>
      <c r="G47" s="132" t="s">
        <v>37</v>
      </c>
      <c r="H47" s="1">
        <v>3</v>
      </c>
      <c r="I47" s="132" t="s">
        <v>6194</v>
      </c>
      <c r="J47" s="891">
        <v>74.629988999999995</v>
      </c>
      <c r="K47" s="185"/>
      <c r="L47" s="185"/>
      <c r="M47" s="185"/>
      <c r="N47" s="185"/>
      <c r="O47" s="185"/>
      <c r="P47" s="185"/>
      <c r="Q47" s="185"/>
      <c r="R47" s="186"/>
      <c r="S47" s="160"/>
      <c r="T47" s="159"/>
      <c r="U47" s="162">
        <f t="shared" si="89"/>
        <v>0</v>
      </c>
      <c r="V47" s="187" t="str">
        <f t="shared" si="90"/>
        <v>No</v>
      </c>
      <c r="W47" s="163" t="str">
        <f t="shared" si="91"/>
        <v>No</v>
      </c>
      <c r="X47"/>
      <c r="Y47" s="373">
        <v>1</v>
      </c>
      <c r="Z47" s="374">
        <f t="shared" si="92"/>
        <v>0</v>
      </c>
      <c r="AC47" s="272" t="s">
        <v>204</v>
      </c>
      <c r="AD47" s="474">
        <v>1.8</v>
      </c>
      <c r="AE47" s="271">
        <f t="shared" si="44"/>
        <v>0</v>
      </c>
      <c r="AF47" s="271">
        <f t="shared" si="93"/>
        <v>0</v>
      </c>
      <c r="AG47" s="271">
        <f t="shared" si="94"/>
        <v>0</v>
      </c>
      <c r="AH47" s="271">
        <f t="shared" si="95"/>
        <v>0</v>
      </c>
      <c r="AI47" s="271">
        <f t="shared" si="96"/>
        <v>0</v>
      </c>
      <c r="AJ47" s="271">
        <f t="shared" si="97"/>
        <v>0</v>
      </c>
      <c r="AK47" s="271">
        <f t="shared" si="98"/>
        <v>0</v>
      </c>
      <c r="AL47" s="271">
        <f t="shared" si="99"/>
        <v>0</v>
      </c>
      <c r="AM47" s="271">
        <f t="shared" si="100"/>
        <v>0</v>
      </c>
      <c r="AN47" s="271">
        <f t="shared" si="101"/>
        <v>0</v>
      </c>
      <c r="AO47" s="271">
        <f t="shared" si="102"/>
        <v>0</v>
      </c>
      <c r="AP47" s="271">
        <v>1</v>
      </c>
      <c r="AQ47" s="1">
        <v>5</v>
      </c>
      <c r="AR47" s="481"/>
      <c r="AS47" s="1"/>
      <c r="AT47" s="481"/>
      <c r="AU47" s="1">
        <v>1</v>
      </c>
      <c r="AV47" s="481">
        <v>2</v>
      </c>
      <c r="AW47" s="1"/>
      <c r="AX47" s="481"/>
      <c r="AY47" s="1"/>
      <c r="AZ47" s="481"/>
      <c r="BA47" s="1"/>
      <c r="BB47" s="481"/>
      <c r="BC47" s="1"/>
      <c r="BD47" s="481"/>
      <c r="BF47" s="60">
        <f t="shared" si="81"/>
        <v>0</v>
      </c>
      <c r="BG47" s="60">
        <f t="shared" si="82"/>
        <v>0</v>
      </c>
      <c r="BH47" s="60">
        <f t="shared" si="83"/>
        <v>0</v>
      </c>
      <c r="BI47" s="60">
        <f t="shared" si="84"/>
        <v>0</v>
      </c>
      <c r="BJ47" s="60">
        <f t="shared" si="85"/>
        <v>0</v>
      </c>
      <c r="BK47" s="60">
        <f t="shared" si="86"/>
        <v>0</v>
      </c>
      <c r="BL47" s="60">
        <f t="shared" si="87"/>
        <v>0</v>
      </c>
      <c r="BM47" s="60">
        <f t="shared" si="88"/>
        <v>0</v>
      </c>
      <c r="BO47" s="1">
        <f t="shared" si="64"/>
        <v>0</v>
      </c>
      <c r="BP47" s="1">
        <f t="shared" si="65"/>
        <v>0</v>
      </c>
      <c r="BR47" s="1">
        <f t="shared" si="48"/>
        <v>0</v>
      </c>
      <c r="BS47" s="1">
        <f t="shared" si="66"/>
        <v>0</v>
      </c>
      <c r="BT47" s="1">
        <f t="shared" si="67"/>
        <v>0</v>
      </c>
      <c r="BU47" s="1">
        <f t="shared" si="68"/>
        <v>0</v>
      </c>
      <c r="BV47" s="1">
        <f t="shared" si="69"/>
        <v>0</v>
      </c>
      <c r="BW47" s="1">
        <f t="shared" si="70"/>
        <v>0</v>
      </c>
      <c r="BX47" s="1">
        <f t="shared" si="71"/>
        <v>0</v>
      </c>
      <c r="BY47" s="1">
        <f t="shared" si="72"/>
        <v>0</v>
      </c>
      <c r="BZ47" s="1">
        <f t="shared" si="73"/>
        <v>0</v>
      </c>
      <c r="CA47" s="1">
        <f t="shared" si="74"/>
        <v>0</v>
      </c>
      <c r="CB47" s="1">
        <f t="shared" si="75"/>
        <v>0</v>
      </c>
      <c r="CC47" s="1">
        <f t="shared" si="76"/>
        <v>0</v>
      </c>
      <c r="CD47" s="1">
        <f t="shared" si="77"/>
        <v>0</v>
      </c>
      <c r="CE47" s="1">
        <f t="shared" si="78"/>
        <v>0</v>
      </c>
      <c r="CF47" s="1">
        <f t="shared" si="79"/>
        <v>0</v>
      </c>
      <c r="CG47" s="1">
        <f t="shared" si="80"/>
        <v>0</v>
      </c>
    </row>
    <row r="48" spans="1:85" s="1" customFormat="1" ht="57" customHeight="1">
      <c r="B48" s="709"/>
      <c r="D48" s="435" t="s">
        <v>290</v>
      </c>
      <c r="E48" s="722"/>
      <c r="F48" s="151" t="s">
        <v>215</v>
      </c>
      <c r="G48" s="152" t="s">
        <v>1</v>
      </c>
      <c r="H48" s="151">
        <v>2</v>
      </c>
      <c r="I48" s="152" t="s">
        <v>6194</v>
      </c>
      <c r="J48" s="887">
        <v>84.603582000000003</v>
      </c>
      <c r="K48" s="153"/>
      <c r="L48" s="153"/>
      <c r="M48" s="153"/>
      <c r="N48" s="153"/>
      <c r="O48" s="153"/>
      <c r="P48" s="153"/>
      <c r="Q48" s="153"/>
      <c r="R48" s="154"/>
      <c r="S48" s="154"/>
      <c r="T48" s="153"/>
      <c r="U48" s="156">
        <f t="shared" si="89"/>
        <v>0</v>
      </c>
      <c r="V48" s="156" t="str">
        <f t="shared" si="90"/>
        <v>No</v>
      </c>
      <c r="W48" s="157" t="str">
        <f t="shared" si="91"/>
        <v>No</v>
      </c>
      <c r="X48"/>
      <c r="Y48" s="373">
        <v>1</v>
      </c>
      <c r="Z48" s="374">
        <f t="shared" si="92"/>
        <v>0</v>
      </c>
      <c r="AA48" s="60"/>
      <c r="AB48" s="60"/>
      <c r="AC48" s="272" t="s">
        <v>205</v>
      </c>
      <c r="AD48" s="474">
        <v>2.4</v>
      </c>
      <c r="AE48" s="271">
        <f t="shared" si="44"/>
        <v>0</v>
      </c>
      <c r="AF48" s="271">
        <f t="shared" si="93"/>
        <v>0</v>
      </c>
      <c r="AG48" s="271">
        <f t="shared" si="94"/>
        <v>0</v>
      </c>
      <c r="AH48" s="271">
        <f t="shared" si="95"/>
        <v>0</v>
      </c>
      <c r="AI48" s="271">
        <f t="shared" si="96"/>
        <v>0</v>
      </c>
      <c r="AJ48" s="271">
        <f t="shared" si="97"/>
        <v>0</v>
      </c>
      <c r="AK48" s="271">
        <f t="shared" si="98"/>
        <v>0</v>
      </c>
      <c r="AL48" s="271">
        <f t="shared" si="99"/>
        <v>0</v>
      </c>
      <c r="AM48" s="271">
        <f t="shared" si="100"/>
        <v>0</v>
      </c>
      <c r="AN48" s="271">
        <f t="shared" si="101"/>
        <v>0</v>
      </c>
      <c r="AO48" s="271">
        <f t="shared" si="102"/>
        <v>0</v>
      </c>
      <c r="AP48" s="271">
        <v>1</v>
      </c>
      <c r="AQ48" s="151">
        <v>5</v>
      </c>
      <c r="AR48" s="481"/>
      <c r="AS48" s="151"/>
      <c r="AT48" s="481"/>
      <c r="AU48" s="151"/>
      <c r="AV48" s="481">
        <v>2</v>
      </c>
      <c r="AW48" s="151"/>
      <c r="AX48" s="481"/>
      <c r="AY48" s="151"/>
      <c r="AZ48" s="481"/>
      <c r="BA48" s="151"/>
      <c r="BB48" s="481"/>
      <c r="BC48" s="151"/>
      <c r="BD48" s="481"/>
      <c r="BE48" s="60"/>
      <c r="BF48" s="60">
        <f t="shared" si="81"/>
        <v>0</v>
      </c>
      <c r="BG48" s="60">
        <f t="shared" si="82"/>
        <v>0</v>
      </c>
      <c r="BH48" s="60">
        <f t="shared" si="83"/>
        <v>0</v>
      </c>
      <c r="BI48" s="60">
        <f t="shared" si="84"/>
        <v>0</v>
      </c>
      <c r="BJ48" s="60">
        <f t="shared" si="85"/>
        <v>0</v>
      </c>
      <c r="BK48" s="60">
        <f t="shared" si="86"/>
        <v>0</v>
      </c>
      <c r="BL48" s="60">
        <f t="shared" si="87"/>
        <v>0</v>
      </c>
      <c r="BM48" s="60">
        <f t="shared" si="88"/>
        <v>0</v>
      </c>
      <c r="BO48" s="1">
        <f t="shared" si="64"/>
        <v>0</v>
      </c>
      <c r="BP48" s="1">
        <f t="shared" si="65"/>
        <v>0</v>
      </c>
      <c r="BR48" s="1">
        <f t="shared" si="48"/>
        <v>0</v>
      </c>
      <c r="BS48" s="1">
        <f t="shared" si="66"/>
        <v>0</v>
      </c>
      <c r="BT48" s="1">
        <f t="shared" si="67"/>
        <v>0</v>
      </c>
      <c r="BU48" s="1">
        <f t="shared" si="68"/>
        <v>0</v>
      </c>
      <c r="BV48" s="1">
        <f t="shared" si="69"/>
        <v>0</v>
      </c>
      <c r="BW48" s="1">
        <f t="shared" si="70"/>
        <v>0</v>
      </c>
      <c r="BX48" s="1">
        <f t="shared" si="71"/>
        <v>0</v>
      </c>
      <c r="BY48" s="1">
        <f t="shared" si="72"/>
        <v>0</v>
      </c>
      <c r="BZ48" s="1">
        <f t="shared" si="73"/>
        <v>0</v>
      </c>
      <c r="CA48" s="1">
        <f t="shared" si="74"/>
        <v>0</v>
      </c>
      <c r="CB48" s="1">
        <f t="shared" si="75"/>
        <v>0</v>
      </c>
      <c r="CC48" s="1">
        <f t="shared" si="76"/>
        <v>0</v>
      </c>
      <c r="CD48" s="1">
        <f t="shared" si="77"/>
        <v>0</v>
      </c>
      <c r="CE48" s="1">
        <f t="shared" si="78"/>
        <v>0</v>
      </c>
      <c r="CF48" s="1">
        <f t="shared" si="79"/>
        <v>0</v>
      </c>
      <c r="CG48" s="1">
        <f t="shared" si="80"/>
        <v>0</v>
      </c>
    </row>
    <row r="49" spans="1:85" s="1" customFormat="1" ht="57" customHeight="1">
      <c r="B49" s="709"/>
      <c r="D49" s="433" t="s">
        <v>291</v>
      </c>
      <c r="E49" s="721"/>
      <c r="F49" s="1" t="s">
        <v>158</v>
      </c>
      <c r="G49" s="132" t="s">
        <v>670</v>
      </c>
      <c r="H49" s="1">
        <v>30</v>
      </c>
      <c r="I49" s="132" t="s">
        <v>6195</v>
      </c>
      <c r="J49" s="891">
        <v>109.59488400000001</v>
      </c>
      <c r="K49" s="185"/>
      <c r="L49" s="159"/>
      <c r="M49" s="185"/>
      <c r="N49" s="185"/>
      <c r="O49" s="185"/>
      <c r="P49" s="185"/>
      <c r="Q49" s="185"/>
      <c r="R49" s="186"/>
      <c r="S49" s="160"/>
      <c r="T49" s="159"/>
      <c r="U49" s="162">
        <f t="shared" si="89"/>
        <v>0</v>
      </c>
      <c r="V49" s="187" t="str">
        <f t="shared" si="90"/>
        <v>No</v>
      </c>
      <c r="W49" s="163" t="str">
        <f t="shared" si="91"/>
        <v>No</v>
      </c>
      <c r="X49"/>
      <c r="Y49" s="373">
        <v>1</v>
      </c>
      <c r="Z49" s="374">
        <f t="shared" si="92"/>
        <v>0</v>
      </c>
      <c r="AA49" s="60"/>
      <c r="AB49" s="60"/>
      <c r="AC49" s="272" t="s">
        <v>206</v>
      </c>
      <c r="AD49" s="474">
        <v>1.8</v>
      </c>
      <c r="AE49" s="271">
        <f t="shared" si="44"/>
        <v>0</v>
      </c>
      <c r="AF49" s="271">
        <f t="shared" si="93"/>
        <v>0</v>
      </c>
      <c r="AG49" s="271">
        <f t="shared" si="94"/>
        <v>0</v>
      </c>
      <c r="AH49" s="271">
        <f t="shared" si="95"/>
        <v>0</v>
      </c>
      <c r="AI49" s="271">
        <f t="shared" si="96"/>
        <v>0</v>
      </c>
      <c r="AJ49" s="271">
        <f t="shared" si="97"/>
        <v>0</v>
      </c>
      <c r="AK49" s="271">
        <f t="shared" si="98"/>
        <v>0</v>
      </c>
      <c r="AL49" s="271">
        <f t="shared" si="99"/>
        <v>0</v>
      </c>
      <c r="AM49" s="271">
        <f t="shared" si="100"/>
        <v>0</v>
      </c>
      <c r="AN49" s="271">
        <f t="shared" si="101"/>
        <v>0</v>
      </c>
      <c r="AO49" s="271">
        <f t="shared" si="102"/>
        <v>0</v>
      </c>
      <c r="AP49" s="271">
        <v>1</v>
      </c>
      <c r="AR49" s="481"/>
      <c r="AT49" s="481"/>
      <c r="AU49" s="1">
        <v>30</v>
      </c>
      <c r="AV49" s="481"/>
      <c r="AX49" s="481"/>
      <c r="AZ49" s="481"/>
      <c r="BB49" s="481"/>
      <c r="BD49" s="481"/>
      <c r="BE49" s="60"/>
      <c r="BF49" s="60">
        <f t="shared" si="81"/>
        <v>0</v>
      </c>
      <c r="BG49" s="60">
        <f t="shared" si="82"/>
        <v>0</v>
      </c>
      <c r="BH49" s="60">
        <f t="shared" si="83"/>
        <v>0</v>
      </c>
      <c r="BI49" s="60">
        <f t="shared" si="84"/>
        <v>0</v>
      </c>
      <c r="BJ49" s="60">
        <f t="shared" si="85"/>
        <v>0</v>
      </c>
      <c r="BK49" s="60">
        <f t="shared" si="86"/>
        <v>0</v>
      </c>
      <c r="BL49" s="60">
        <f t="shared" si="87"/>
        <v>0</v>
      </c>
      <c r="BM49" s="60">
        <f t="shared" si="88"/>
        <v>0</v>
      </c>
      <c r="BO49" s="1">
        <f t="shared" si="64"/>
        <v>0</v>
      </c>
      <c r="BP49" s="1">
        <f t="shared" si="65"/>
        <v>0</v>
      </c>
      <c r="BR49" s="1">
        <f t="shared" si="48"/>
        <v>0</v>
      </c>
      <c r="BS49" s="1">
        <f t="shared" si="66"/>
        <v>0</v>
      </c>
      <c r="BT49" s="1">
        <f t="shared" si="67"/>
        <v>0</v>
      </c>
      <c r="BU49" s="1">
        <f t="shared" si="68"/>
        <v>0</v>
      </c>
      <c r="BV49" s="1">
        <f t="shared" si="69"/>
        <v>0</v>
      </c>
      <c r="BW49" s="1">
        <f t="shared" si="70"/>
        <v>0</v>
      </c>
      <c r="BX49" s="1">
        <f t="shared" si="71"/>
        <v>0</v>
      </c>
      <c r="BY49" s="1">
        <f t="shared" si="72"/>
        <v>0</v>
      </c>
      <c r="BZ49" s="1">
        <f t="shared" si="73"/>
        <v>0</v>
      </c>
      <c r="CA49" s="1">
        <f t="shared" si="74"/>
        <v>0</v>
      </c>
      <c r="CB49" s="1">
        <f t="shared" si="75"/>
        <v>0</v>
      </c>
      <c r="CC49" s="1">
        <f t="shared" si="76"/>
        <v>0</v>
      </c>
      <c r="CD49" s="1">
        <f t="shared" si="77"/>
        <v>0</v>
      </c>
      <c r="CE49" s="1">
        <f t="shared" si="78"/>
        <v>0</v>
      </c>
      <c r="CF49" s="1">
        <f t="shared" si="79"/>
        <v>0</v>
      </c>
      <c r="CG49" s="1">
        <f t="shared" si="80"/>
        <v>0</v>
      </c>
    </row>
    <row r="50" spans="1:85" s="1" customFormat="1" ht="57" customHeight="1">
      <c r="B50" s="709"/>
      <c r="D50" s="435" t="s">
        <v>292</v>
      </c>
      <c r="E50" s="722"/>
      <c r="F50" s="151" t="s">
        <v>158</v>
      </c>
      <c r="G50" s="152" t="s">
        <v>37</v>
      </c>
      <c r="H50" s="151">
        <v>23</v>
      </c>
      <c r="I50" s="152" t="s">
        <v>6194</v>
      </c>
      <c r="J50" s="887">
        <v>120.94414500000002</v>
      </c>
      <c r="K50" s="153"/>
      <c r="L50" s="153"/>
      <c r="M50" s="153"/>
      <c r="N50" s="153"/>
      <c r="O50" s="153"/>
      <c r="P50" s="153"/>
      <c r="Q50" s="153"/>
      <c r="R50" s="154"/>
      <c r="S50" s="154"/>
      <c r="T50" s="153"/>
      <c r="U50" s="156">
        <f t="shared" si="89"/>
        <v>0</v>
      </c>
      <c r="V50" s="156" t="str">
        <f t="shared" si="90"/>
        <v>No</v>
      </c>
      <c r="W50" s="157" t="str">
        <f t="shared" si="91"/>
        <v>No</v>
      </c>
      <c r="X50"/>
      <c r="Y50" s="373">
        <v>1</v>
      </c>
      <c r="Z50" s="374">
        <f t="shared" si="92"/>
        <v>0</v>
      </c>
      <c r="AA50" s="60"/>
      <c r="AB50" s="60"/>
      <c r="AC50" s="272" t="s">
        <v>207</v>
      </c>
      <c r="AD50" s="474">
        <v>3</v>
      </c>
      <c r="AE50" s="271">
        <f t="shared" si="44"/>
        <v>0</v>
      </c>
      <c r="AF50" s="271">
        <f t="shared" si="93"/>
        <v>0</v>
      </c>
      <c r="AG50" s="271">
        <f t="shared" si="94"/>
        <v>0</v>
      </c>
      <c r="AH50" s="271">
        <f t="shared" si="95"/>
        <v>0</v>
      </c>
      <c r="AI50" s="271">
        <f t="shared" si="96"/>
        <v>0</v>
      </c>
      <c r="AJ50" s="271">
        <f t="shared" si="97"/>
        <v>0</v>
      </c>
      <c r="AK50" s="271">
        <f t="shared" si="98"/>
        <v>0</v>
      </c>
      <c r="AL50" s="271">
        <f t="shared" si="99"/>
        <v>0</v>
      </c>
      <c r="AM50" s="271">
        <f t="shared" si="100"/>
        <v>0</v>
      </c>
      <c r="AN50" s="271">
        <f t="shared" si="101"/>
        <v>0</v>
      </c>
      <c r="AO50" s="271">
        <f t="shared" si="102"/>
        <v>0</v>
      </c>
      <c r="AP50" s="271">
        <v>1</v>
      </c>
      <c r="AQ50" s="151">
        <v>1</v>
      </c>
      <c r="AR50" s="481"/>
      <c r="AS50" s="151"/>
      <c r="AT50" s="481"/>
      <c r="AU50" s="151">
        <v>13</v>
      </c>
      <c r="AV50" s="481">
        <v>10</v>
      </c>
      <c r="AW50" s="151"/>
      <c r="AX50" s="481"/>
      <c r="AY50" s="151"/>
      <c r="AZ50" s="481"/>
      <c r="BA50" s="151"/>
      <c r="BB50" s="481"/>
      <c r="BC50" s="151"/>
      <c r="BD50" s="481"/>
      <c r="BE50" s="60"/>
      <c r="BF50" s="60">
        <f t="shared" si="81"/>
        <v>0</v>
      </c>
      <c r="BG50" s="60">
        <f t="shared" si="82"/>
        <v>0</v>
      </c>
      <c r="BH50" s="60">
        <f t="shared" si="83"/>
        <v>0</v>
      </c>
      <c r="BI50" s="60">
        <f t="shared" si="84"/>
        <v>0</v>
      </c>
      <c r="BJ50" s="60">
        <f t="shared" si="85"/>
        <v>0</v>
      </c>
      <c r="BK50" s="60">
        <f t="shared" si="86"/>
        <v>0</v>
      </c>
      <c r="BL50" s="60">
        <f t="shared" si="87"/>
        <v>0</v>
      </c>
      <c r="BM50" s="60">
        <f t="shared" si="88"/>
        <v>0</v>
      </c>
      <c r="BO50" s="1">
        <f t="shared" si="64"/>
        <v>0</v>
      </c>
      <c r="BP50" s="1">
        <f t="shared" si="65"/>
        <v>0</v>
      </c>
      <c r="BR50" s="1">
        <f t="shared" si="48"/>
        <v>0</v>
      </c>
      <c r="BS50" s="1">
        <f t="shared" si="66"/>
        <v>0</v>
      </c>
      <c r="BT50" s="1">
        <f t="shared" si="67"/>
        <v>0</v>
      </c>
      <c r="BU50" s="1">
        <f t="shared" si="68"/>
        <v>0</v>
      </c>
      <c r="BV50" s="1">
        <f t="shared" si="69"/>
        <v>0</v>
      </c>
      <c r="BW50" s="1">
        <f t="shared" si="70"/>
        <v>0</v>
      </c>
      <c r="BX50" s="1">
        <f t="shared" si="71"/>
        <v>0</v>
      </c>
      <c r="BY50" s="1">
        <f t="shared" si="72"/>
        <v>0</v>
      </c>
      <c r="BZ50" s="1">
        <f t="shared" si="73"/>
        <v>0</v>
      </c>
      <c r="CA50" s="1">
        <f t="shared" si="74"/>
        <v>0</v>
      </c>
      <c r="CB50" s="1">
        <f t="shared" si="75"/>
        <v>0</v>
      </c>
      <c r="CC50" s="1">
        <f t="shared" si="76"/>
        <v>0</v>
      </c>
      <c r="CD50" s="1">
        <f t="shared" si="77"/>
        <v>0</v>
      </c>
      <c r="CE50" s="1">
        <f t="shared" si="78"/>
        <v>0</v>
      </c>
      <c r="CF50" s="1">
        <f t="shared" si="79"/>
        <v>0</v>
      </c>
      <c r="CG50" s="1">
        <f t="shared" si="80"/>
        <v>0</v>
      </c>
    </row>
    <row r="51" spans="1:85" s="1" customFormat="1" ht="57" customHeight="1">
      <c r="B51" s="709"/>
      <c r="D51" s="433" t="s">
        <v>293</v>
      </c>
      <c r="E51" s="721"/>
      <c r="F51" s="1" t="s">
        <v>158</v>
      </c>
      <c r="G51" s="132" t="s">
        <v>37</v>
      </c>
      <c r="H51" s="1">
        <v>11</v>
      </c>
      <c r="I51" s="132" t="s">
        <v>6195</v>
      </c>
      <c r="J51" s="891">
        <v>74.74462800000002</v>
      </c>
      <c r="K51" s="185"/>
      <c r="L51" s="185"/>
      <c r="M51" s="185"/>
      <c r="N51" s="185"/>
      <c r="O51" s="185"/>
      <c r="P51" s="185"/>
      <c r="Q51" s="185"/>
      <c r="R51" s="186"/>
      <c r="S51" s="160"/>
      <c r="T51" s="159"/>
      <c r="U51" s="162">
        <f t="shared" si="89"/>
        <v>0</v>
      </c>
      <c r="V51" s="187" t="str">
        <f t="shared" si="90"/>
        <v>No</v>
      </c>
      <c r="W51" s="163" t="str">
        <f t="shared" si="91"/>
        <v>No</v>
      </c>
      <c r="X51"/>
      <c r="Y51" s="373">
        <v>1</v>
      </c>
      <c r="Z51" s="374">
        <f t="shared" si="92"/>
        <v>0</v>
      </c>
      <c r="AA51" s="60"/>
      <c r="AB51" s="60"/>
      <c r="AC51" s="272" t="s">
        <v>208</v>
      </c>
      <c r="AD51" s="474">
        <v>1.1000000000000001</v>
      </c>
      <c r="AE51" s="271">
        <f t="shared" si="44"/>
        <v>0</v>
      </c>
      <c r="AF51" s="271">
        <f t="shared" si="93"/>
        <v>0</v>
      </c>
      <c r="AG51" s="271">
        <f t="shared" si="94"/>
        <v>0</v>
      </c>
      <c r="AH51" s="271">
        <f t="shared" si="95"/>
        <v>0</v>
      </c>
      <c r="AI51" s="271">
        <f t="shared" si="96"/>
        <v>0</v>
      </c>
      <c r="AJ51" s="271">
        <f t="shared" si="97"/>
        <v>0</v>
      </c>
      <c r="AK51" s="271">
        <f t="shared" si="98"/>
        <v>0</v>
      </c>
      <c r="AL51" s="271">
        <f t="shared" si="99"/>
        <v>0</v>
      </c>
      <c r="AM51" s="271">
        <f t="shared" si="100"/>
        <v>0</v>
      </c>
      <c r="AN51" s="271">
        <f t="shared" si="101"/>
        <v>0</v>
      </c>
      <c r="AO51" s="271">
        <f t="shared" si="102"/>
        <v>0</v>
      </c>
      <c r="AP51" s="271">
        <v>1</v>
      </c>
      <c r="AR51" s="481"/>
      <c r="AT51" s="481">
        <v>1</v>
      </c>
      <c r="AU51" s="1">
        <v>5</v>
      </c>
      <c r="AV51" s="481">
        <v>6</v>
      </c>
      <c r="AX51" s="481"/>
      <c r="AZ51" s="481"/>
      <c r="BB51" s="481"/>
      <c r="BD51" s="481"/>
      <c r="BE51" s="60"/>
      <c r="BF51" s="60">
        <f t="shared" si="81"/>
        <v>0</v>
      </c>
      <c r="BG51" s="60">
        <f t="shared" si="82"/>
        <v>0</v>
      </c>
      <c r="BH51" s="60">
        <f t="shared" si="83"/>
        <v>0</v>
      </c>
      <c r="BI51" s="60">
        <f t="shared" si="84"/>
        <v>0</v>
      </c>
      <c r="BJ51" s="60">
        <f t="shared" si="85"/>
        <v>0</v>
      </c>
      <c r="BK51" s="60">
        <f t="shared" si="86"/>
        <v>0</v>
      </c>
      <c r="BL51" s="60">
        <f t="shared" si="87"/>
        <v>0</v>
      </c>
      <c r="BM51" s="60">
        <f t="shared" si="88"/>
        <v>0</v>
      </c>
      <c r="BO51" s="1">
        <f t="shared" si="64"/>
        <v>0</v>
      </c>
      <c r="BP51" s="1">
        <f t="shared" si="65"/>
        <v>0</v>
      </c>
      <c r="BR51" s="1">
        <f t="shared" ref="BR51:BR82" si="103">IF(G51="sloper",IF(SUM(K51:T51)&gt;0,SUM(K51:T51),0),0)*H51</f>
        <v>0</v>
      </c>
      <c r="BS51" s="1">
        <f t="shared" si="66"/>
        <v>0</v>
      </c>
      <c r="BT51" s="1">
        <f t="shared" si="67"/>
        <v>0</v>
      </c>
      <c r="BU51" s="1">
        <f t="shared" si="68"/>
        <v>0</v>
      </c>
      <c r="BV51" s="1">
        <f t="shared" si="69"/>
        <v>0</v>
      </c>
      <c r="BW51" s="1">
        <f t="shared" si="70"/>
        <v>0</v>
      </c>
      <c r="BX51" s="1">
        <f t="shared" si="71"/>
        <v>0</v>
      </c>
      <c r="BY51" s="1">
        <f t="shared" si="72"/>
        <v>0</v>
      </c>
      <c r="BZ51" s="1">
        <f t="shared" si="73"/>
        <v>0</v>
      </c>
      <c r="CA51" s="1">
        <f t="shared" si="74"/>
        <v>0</v>
      </c>
      <c r="CB51" s="1">
        <f t="shared" si="75"/>
        <v>0</v>
      </c>
      <c r="CC51" s="1">
        <f t="shared" si="76"/>
        <v>0</v>
      </c>
      <c r="CD51" s="1">
        <f t="shared" si="77"/>
        <v>0</v>
      </c>
      <c r="CE51" s="1">
        <f t="shared" si="78"/>
        <v>0</v>
      </c>
      <c r="CF51" s="1">
        <f t="shared" si="79"/>
        <v>0</v>
      </c>
      <c r="CG51" s="1">
        <f t="shared" si="80"/>
        <v>0</v>
      </c>
    </row>
    <row r="52" spans="1:85" s="1" customFormat="1" ht="57" customHeight="1">
      <c r="B52" s="709"/>
      <c r="D52" s="435" t="s">
        <v>294</v>
      </c>
      <c r="E52" s="722"/>
      <c r="F52" s="151" t="s">
        <v>220</v>
      </c>
      <c r="G52" s="152" t="s">
        <v>1</v>
      </c>
      <c r="H52" s="151">
        <v>12</v>
      </c>
      <c r="I52" s="152" t="s">
        <v>6194</v>
      </c>
      <c r="J52" s="887">
        <v>109.70952300000002</v>
      </c>
      <c r="K52" s="153"/>
      <c r="L52" s="153"/>
      <c r="M52" s="153"/>
      <c r="N52" s="153"/>
      <c r="O52" s="153"/>
      <c r="P52" s="153"/>
      <c r="Q52" s="153"/>
      <c r="R52" s="154"/>
      <c r="S52" s="154"/>
      <c r="T52" s="153"/>
      <c r="U52" s="156">
        <f t="shared" si="89"/>
        <v>0</v>
      </c>
      <c r="V52" s="156" t="str">
        <f t="shared" si="90"/>
        <v>No</v>
      </c>
      <c r="W52" s="157" t="str">
        <f t="shared" si="91"/>
        <v>No</v>
      </c>
      <c r="X52"/>
      <c r="Y52" s="373">
        <v>1</v>
      </c>
      <c r="Z52" s="374">
        <f t="shared" si="92"/>
        <v>0</v>
      </c>
      <c r="AA52" s="60"/>
      <c r="AB52" s="60"/>
      <c r="AC52" s="272" t="s">
        <v>209</v>
      </c>
      <c r="AD52" s="474">
        <v>3.1</v>
      </c>
      <c r="AE52" s="271">
        <f t="shared" si="44"/>
        <v>0</v>
      </c>
      <c r="AF52" s="271">
        <f t="shared" si="93"/>
        <v>0</v>
      </c>
      <c r="AG52" s="271">
        <f t="shared" si="94"/>
        <v>0</v>
      </c>
      <c r="AH52" s="271">
        <f t="shared" si="95"/>
        <v>0</v>
      </c>
      <c r="AI52" s="271">
        <f t="shared" si="96"/>
        <v>0</v>
      </c>
      <c r="AJ52" s="271">
        <f t="shared" si="97"/>
        <v>0</v>
      </c>
      <c r="AK52" s="271">
        <f t="shared" si="98"/>
        <v>0</v>
      </c>
      <c r="AL52" s="271">
        <f t="shared" si="99"/>
        <v>0</v>
      </c>
      <c r="AM52" s="271">
        <f t="shared" si="100"/>
        <v>0</v>
      </c>
      <c r="AN52" s="271">
        <f t="shared" si="101"/>
        <v>0</v>
      </c>
      <c r="AO52" s="271">
        <f t="shared" si="102"/>
        <v>0</v>
      </c>
      <c r="AP52" s="271">
        <v>1</v>
      </c>
      <c r="AQ52" s="151">
        <v>12</v>
      </c>
      <c r="AR52" s="481"/>
      <c r="AS52" s="151"/>
      <c r="AT52" s="481"/>
      <c r="AU52" s="151">
        <v>5</v>
      </c>
      <c r="AV52" s="481">
        <v>7</v>
      </c>
      <c r="AW52" s="151"/>
      <c r="AX52" s="481"/>
      <c r="AY52" s="151"/>
      <c r="AZ52" s="481"/>
      <c r="BA52" s="151"/>
      <c r="BB52" s="481"/>
      <c r="BC52" s="151"/>
      <c r="BD52" s="481"/>
      <c r="BE52" s="60"/>
      <c r="BF52" s="60">
        <f t="shared" si="81"/>
        <v>0</v>
      </c>
      <c r="BG52" s="60">
        <f t="shared" si="82"/>
        <v>0</v>
      </c>
      <c r="BH52" s="60">
        <f t="shared" si="83"/>
        <v>0</v>
      </c>
      <c r="BI52" s="60">
        <f t="shared" si="84"/>
        <v>0</v>
      </c>
      <c r="BJ52" s="60">
        <f t="shared" si="85"/>
        <v>0</v>
      </c>
      <c r="BK52" s="60">
        <f t="shared" si="86"/>
        <v>0</v>
      </c>
      <c r="BL52" s="60">
        <f t="shared" si="87"/>
        <v>0</v>
      </c>
      <c r="BM52" s="60">
        <f t="shared" si="88"/>
        <v>0</v>
      </c>
      <c r="BO52" s="1">
        <f t="shared" si="64"/>
        <v>0</v>
      </c>
      <c r="BP52" s="1">
        <f t="shared" si="65"/>
        <v>0</v>
      </c>
      <c r="BR52" s="1">
        <f t="shared" si="103"/>
        <v>0</v>
      </c>
      <c r="BS52" s="1">
        <f t="shared" si="66"/>
        <v>0</v>
      </c>
      <c r="BT52" s="1">
        <f t="shared" si="67"/>
        <v>0</v>
      </c>
      <c r="BU52" s="1">
        <f t="shared" si="68"/>
        <v>0</v>
      </c>
      <c r="BV52" s="1">
        <f t="shared" si="69"/>
        <v>0</v>
      </c>
      <c r="BW52" s="1">
        <f t="shared" si="70"/>
        <v>0</v>
      </c>
      <c r="BX52" s="1">
        <f t="shared" si="71"/>
        <v>0</v>
      </c>
      <c r="BY52" s="1">
        <f t="shared" si="72"/>
        <v>0</v>
      </c>
      <c r="BZ52" s="1">
        <f t="shared" si="73"/>
        <v>0</v>
      </c>
      <c r="CA52" s="1">
        <f t="shared" si="74"/>
        <v>0</v>
      </c>
      <c r="CB52" s="1">
        <f t="shared" si="75"/>
        <v>0</v>
      </c>
      <c r="CC52" s="1">
        <f t="shared" si="76"/>
        <v>0</v>
      </c>
      <c r="CD52" s="1">
        <f t="shared" si="77"/>
        <v>0</v>
      </c>
      <c r="CE52" s="1">
        <f t="shared" si="78"/>
        <v>0</v>
      </c>
      <c r="CF52" s="1">
        <f t="shared" si="79"/>
        <v>0</v>
      </c>
      <c r="CG52" s="1">
        <f t="shared" si="80"/>
        <v>0</v>
      </c>
    </row>
    <row r="53" spans="1:85" s="1" customFormat="1" ht="57" customHeight="1">
      <c r="B53" s="709"/>
      <c r="D53" s="433" t="s">
        <v>295</v>
      </c>
      <c r="E53" s="721"/>
      <c r="F53" s="1" t="s">
        <v>220</v>
      </c>
      <c r="G53" s="132" t="s">
        <v>37</v>
      </c>
      <c r="H53" s="1">
        <v>17</v>
      </c>
      <c r="I53" s="132" t="s">
        <v>6194</v>
      </c>
      <c r="J53" s="891">
        <v>125.98826100000002</v>
      </c>
      <c r="K53" s="185"/>
      <c r="L53" s="185"/>
      <c r="M53" s="185"/>
      <c r="N53" s="185"/>
      <c r="O53" s="185"/>
      <c r="P53" s="185"/>
      <c r="Q53" s="185"/>
      <c r="R53" s="186"/>
      <c r="S53" s="160"/>
      <c r="T53" s="159"/>
      <c r="U53" s="162">
        <f t="shared" si="89"/>
        <v>0</v>
      </c>
      <c r="V53" s="187" t="str">
        <f t="shared" si="90"/>
        <v>No</v>
      </c>
      <c r="W53" s="163" t="str">
        <f t="shared" si="91"/>
        <v>No</v>
      </c>
      <c r="X53"/>
      <c r="Y53" s="373">
        <v>1</v>
      </c>
      <c r="Z53" s="374">
        <f t="shared" si="92"/>
        <v>0</v>
      </c>
      <c r="AA53" s="60"/>
      <c r="AB53" s="60"/>
      <c r="AC53" s="272" t="s">
        <v>210</v>
      </c>
      <c r="AD53" s="474">
        <v>3.2</v>
      </c>
      <c r="AE53" s="271">
        <f t="shared" si="44"/>
        <v>0</v>
      </c>
      <c r="AF53" s="271">
        <f t="shared" si="93"/>
        <v>0</v>
      </c>
      <c r="AG53" s="271">
        <f t="shared" si="94"/>
        <v>0</v>
      </c>
      <c r="AH53" s="271">
        <f t="shared" si="95"/>
        <v>0</v>
      </c>
      <c r="AI53" s="271">
        <f t="shared" si="96"/>
        <v>0</v>
      </c>
      <c r="AJ53" s="271">
        <f t="shared" si="97"/>
        <v>0</v>
      </c>
      <c r="AK53" s="271">
        <f t="shared" si="98"/>
        <v>0</v>
      </c>
      <c r="AL53" s="271">
        <f t="shared" si="99"/>
        <v>0</v>
      </c>
      <c r="AM53" s="271">
        <f t="shared" si="100"/>
        <v>0</v>
      </c>
      <c r="AN53" s="271">
        <f t="shared" si="101"/>
        <v>0</v>
      </c>
      <c r="AO53" s="271">
        <f t="shared" si="102"/>
        <v>0</v>
      </c>
      <c r="AP53" s="271">
        <v>1</v>
      </c>
      <c r="AQ53" s="1">
        <v>1</v>
      </c>
      <c r="AR53" s="481"/>
      <c r="AT53" s="481"/>
      <c r="AU53" s="1">
        <v>10</v>
      </c>
      <c r="AV53" s="481">
        <v>7</v>
      </c>
      <c r="AX53" s="481"/>
      <c r="AZ53" s="481"/>
      <c r="BB53" s="481"/>
      <c r="BD53" s="481"/>
      <c r="BE53" s="60"/>
      <c r="BF53" s="60">
        <f t="shared" si="81"/>
        <v>0</v>
      </c>
      <c r="BG53" s="60">
        <f t="shared" si="82"/>
        <v>0</v>
      </c>
      <c r="BH53" s="60">
        <f t="shared" si="83"/>
        <v>0</v>
      </c>
      <c r="BI53" s="60">
        <f t="shared" si="84"/>
        <v>0</v>
      </c>
      <c r="BJ53" s="60">
        <f t="shared" si="85"/>
        <v>0</v>
      </c>
      <c r="BK53" s="60">
        <f t="shared" si="86"/>
        <v>0</v>
      </c>
      <c r="BL53" s="60">
        <f t="shared" si="87"/>
        <v>0</v>
      </c>
      <c r="BM53" s="60">
        <f t="shared" si="88"/>
        <v>0</v>
      </c>
      <c r="BO53" s="1">
        <f t="shared" si="64"/>
        <v>0</v>
      </c>
      <c r="BP53" s="1">
        <f t="shared" si="65"/>
        <v>0</v>
      </c>
      <c r="BR53" s="1">
        <f t="shared" si="103"/>
        <v>0</v>
      </c>
      <c r="BS53" s="1">
        <f t="shared" si="66"/>
        <v>0</v>
      </c>
      <c r="BT53" s="1">
        <f t="shared" si="67"/>
        <v>0</v>
      </c>
      <c r="BU53" s="1">
        <f t="shared" si="68"/>
        <v>0</v>
      </c>
      <c r="BV53" s="1">
        <f t="shared" si="69"/>
        <v>0</v>
      </c>
      <c r="BW53" s="1">
        <f t="shared" si="70"/>
        <v>0</v>
      </c>
      <c r="BX53" s="1">
        <f t="shared" si="71"/>
        <v>0</v>
      </c>
      <c r="BY53" s="1">
        <f t="shared" si="72"/>
        <v>0</v>
      </c>
      <c r="BZ53" s="1">
        <f t="shared" si="73"/>
        <v>0</v>
      </c>
      <c r="CA53" s="1">
        <f t="shared" si="74"/>
        <v>0</v>
      </c>
      <c r="CB53" s="1">
        <f t="shared" si="75"/>
        <v>0</v>
      </c>
      <c r="CC53" s="1">
        <f t="shared" si="76"/>
        <v>0</v>
      </c>
      <c r="CD53" s="1">
        <f t="shared" si="77"/>
        <v>0</v>
      </c>
      <c r="CE53" s="1">
        <f t="shared" si="78"/>
        <v>0</v>
      </c>
      <c r="CF53" s="1">
        <f t="shared" si="79"/>
        <v>0</v>
      </c>
      <c r="CG53" s="1">
        <f t="shared" si="80"/>
        <v>0</v>
      </c>
    </row>
    <row r="54" spans="1:85" s="1" customFormat="1" ht="57" customHeight="1">
      <c r="B54" s="709"/>
      <c r="D54" s="435" t="s">
        <v>296</v>
      </c>
      <c r="E54" s="722"/>
      <c r="F54" s="151" t="s">
        <v>220</v>
      </c>
      <c r="G54" s="152" t="s">
        <v>37</v>
      </c>
      <c r="H54" s="151">
        <v>15</v>
      </c>
      <c r="I54" s="152" t="s">
        <v>6195</v>
      </c>
      <c r="J54" s="887">
        <v>108.90705000000001</v>
      </c>
      <c r="K54" s="153"/>
      <c r="L54" s="153"/>
      <c r="M54" s="153"/>
      <c r="N54" s="153"/>
      <c r="O54" s="153"/>
      <c r="P54" s="153"/>
      <c r="Q54" s="153"/>
      <c r="R54" s="154"/>
      <c r="S54" s="154"/>
      <c r="T54" s="153"/>
      <c r="U54" s="156">
        <f t="shared" si="89"/>
        <v>0</v>
      </c>
      <c r="V54" s="156" t="str">
        <f t="shared" si="90"/>
        <v>No</v>
      </c>
      <c r="W54" s="157" t="str">
        <f t="shared" si="91"/>
        <v>No</v>
      </c>
      <c r="X54"/>
      <c r="Y54" s="373">
        <v>1</v>
      </c>
      <c r="Z54" s="374">
        <f t="shared" si="92"/>
        <v>0</v>
      </c>
      <c r="AA54" s="60"/>
      <c r="AB54" s="60"/>
      <c r="AC54" s="272" t="s">
        <v>211</v>
      </c>
      <c r="AD54" s="474">
        <v>2.5</v>
      </c>
      <c r="AE54" s="271">
        <f t="shared" si="44"/>
        <v>0</v>
      </c>
      <c r="AF54" s="271">
        <f t="shared" si="93"/>
        <v>0</v>
      </c>
      <c r="AG54" s="271">
        <f t="shared" si="94"/>
        <v>0</v>
      </c>
      <c r="AH54" s="271">
        <f t="shared" si="95"/>
        <v>0</v>
      </c>
      <c r="AI54" s="271">
        <f t="shared" si="96"/>
        <v>0</v>
      </c>
      <c r="AJ54" s="271">
        <f t="shared" si="97"/>
        <v>0</v>
      </c>
      <c r="AK54" s="271">
        <f t="shared" si="98"/>
        <v>0</v>
      </c>
      <c r="AL54" s="271">
        <f t="shared" si="99"/>
        <v>0</v>
      </c>
      <c r="AM54" s="271">
        <f t="shared" si="100"/>
        <v>0</v>
      </c>
      <c r="AN54" s="271">
        <f t="shared" si="101"/>
        <v>0</v>
      </c>
      <c r="AO54" s="271">
        <f t="shared" si="102"/>
        <v>0</v>
      </c>
      <c r="AP54" s="271">
        <v>1</v>
      </c>
      <c r="AQ54" s="151"/>
      <c r="AR54" s="481"/>
      <c r="AS54" s="151"/>
      <c r="AT54" s="481"/>
      <c r="AU54" s="151">
        <v>12</v>
      </c>
      <c r="AV54" s="481">
        <v>3</v>
      </c>
      <c r="AW54" s="151"/>
      <c r="AX54" s="481"/>
      <c r="AY54" s="151"/>
      <c r="AZ54" s="481"/>
      <c r="BA54" s="151"/>
      <c r="BB54" s="481"/>
      <c r="BC54" s="151"/>
      <c r="BD54" s="481"/>
      <c r="BE54" s="60"/>
      <c r="BF54" s="60">
        <f t="shared" si="81"/>
        <v>0</v>
      </c>
      <c r="BG54" s="60">
        <f t="shared" si="82"/>
        <v>0</v>
      </c>
      <c r="BH54" s="60">
        <f t="shared" si="83"/>
        <v>0</v>
      </c>
      <c r="BI54" s="60">
        <f t="shared" si="84"/>
        <v>0</v>
      </c>
      <c r="BJ54" s="60">
        <f t="shared" si="85"/>
        <v>0</v>
      </c>
      <c r="BK54" s="60">
        <f t="shared" si="86"/>
        <v>0</v>
      </c>
      <c r="BL54" s="60">
        <f t="shared" si="87"/>
        <v>0</v>
      </c>
      <c r="BM54" s="60">
        <f t="shared" si="88"/>
        <v>0</v>
      </c>
      <c r="BO54" s="1">
        <f t="shared" si="64"/>
        <v>0</v>
      </c>
      <c r="BP54" s="1">
        <f t="shared" si="65"/>
        <v>0</v>
      </c>
      <c r="BR54" s="1">
        <f t="shared" si="103"/>
        <v>0</v>
      </c>
      <c r="BS54" s="1">
        <f t="shared" si="66"/>
        <v>0</v>
      </c>
      <c r="BT54" s="1">
        <f t="shared" si="67"/>
        <v>0</v>
      </c>
      <c r="BU54" s="1">
        <f t="shared" si="68"/>
        <v>0</v>
      </c>
      <c r="BV54" s="1">
        <f t="shared" si="69"/>
        <v>0</v>
      </c>
      <c r="BW54" s="1">
        <f t="shared" si="70"/>
        <v>0</v>
      </c>
      <c r="BX54" s="1">
        <f t="shared" si="71"/>
        <v>0</v>
      </c>
      <c r="BY54" s="1">
        <f t="shared" si="72"/>
        <v>0</v>
      </c>
      <c r="BZ54" s="1">
        <f t="shared" si="73"/>
        <v>0</v>
      </c>
      <c r="CA54" s="1">
        <f t="shared" si="74"/>
        <v>0</v>
      </c>
      <c r="CB54" s="1">
        <f t="shared" si="75"/>
        <v>0</v>
      </c>
      <c r="CC54" s="1">
        <f t="shared" si="76"/>
        <v>0</v>
      </c>
      <c r="CD54" s="1">
        <f t="shared" si="77"/>
        <v>0</v>
      </c>
      <c r="CE54" s="1">
        <f t="shared" si="78"/>
        <v>0</v>
      </c>
      <c r="CF54" s="1">
        <f t="shared" si="79"/>
        <v>0</v>
      </c>
      <c r="CG54" s="1">
        <f t="shared" si="80"/>
        <v>0</v>
      </c>
    </row>
    <row r="55" spans="1:85" s="1" customFormat="1" ht="57" customHeight="1">
      <c r="B55" s="709"/>
      <c r="D55" s="433" t="s">
        <v>297</v>
      </c>
      <c r="E55" s="721"/>
      <c r="F55" s="1" t="s">
        <v>220</v>
      </c>
      <c r="G55" s="132" t="s">
        <v>1</v>
      </c>
      <c r="H55" s="1">
        <v>10</v>
      </c>
      <c r="I55" s="132" t="s">
        <v>6194</v>
      </c>
      <c r="J55" s="891">
        <v>75.168792300000007</v>
      </c>
      <c r="K55" s="185"/>
      <c r="L55" s="185"/>
      <c r="M55" s="185"/>
      <c r="N55" s="185"/>
      <c r="O55" s="185"/>
      <c r="P55" s="185"/>
      <c r="Q55" s="185"/>
      <c r="R55" s="186"/>
      <c r="S55" s="160"/>
      <c r="T55" s="159"/>
      <c r="U55" s="162">
        <f t="shared" si="89"/>
        <v>0</v>
      </c>
      <c r="V55" s="187" t="str">
        <f t="shared" si="90"/>
        <v>No</v>
      </c>
      <c r="W55" s="163" t="str">
        <f t="shared" si="91"/>
        <v>No</v>
      </c>
      <c r="X55"/>
      <c r="Y55" s="373">
        <v>1</v>
      </c>
      <c r="Z55" s="374">
        <f t="shared" si="92"/>
        <v>0</v>
      </c>
      <c r="AA55" s="60"/>
      <c r="AB55" s="60"/>
      <c r="AC55" s="272" t="s">
        <v>23</v>
      </c>
      <c r="AD55" s="474">
        <v>1.3</v>
      </c>
      <c r="AE55" s="271">
        <f t="shared" si="44"/>
        <v>0</v>
      </c>
      <c r="AF55" s="271">
        <f t="shared" si="93"/>
        <v>0</v>
      </c>
      <c r="AG55" s="271">
        <f t="shared" si="94"/>
        <v>0</v>
      </c>
      <c r="AH55" s="271">
        <f t="shared" si="95"/>
        <v>0</v>
      </c>
      <c r="AI55" s="271">
        <f t="shared" si="96"/>
        <v>0</v>
      </c>
      <c r="AJ55" s="271">
        <f t="shared" si="97"/>
        <v>0</v>
      </c>
      <c r="AK55" s="271">
        <f t="shared" si="98"/>
        <v>0</v>
      </c>
      <c r="AL55" s="271">
        <f t="shared" si="99"/>
        <v>0</v>
      </c>
      <c r="AM55" s="271">
        <f t="shared" si="100"/>
        <v>0</v>
      </c>
      <c r="AN55" s="271">
        <f t="shared" si="101"/>
        <v>0</v>
      </c>
      <c r="AO55" s="271">
        <f t="shared" si="102"/>
        <v>0</v>
      </c>
      <c r="AP55" s="271">
        <v>1</v>
      </c>
      <c r="AQ55" s="1">
        <v>10</v>
      </c>
      <c r="AR55" s="481"/>
      <c r="AT55" s="481">
        <v>1</v>
      </c>
      <c r="AU55" s="1">
        <v>5</v>
      </c>
      <c r="AV55" s="481">
        <v>4</v>
      </c>
      <c r="AX55" s="481"/>
      <c r="AZ55" s="481"/>
      <c r="BB55" s="481"/>
      <c r="BD55" s="481"/>
      <c r="BE55" s="60"/>
      <c r="BF55" s="60">
        <f t="shared" si="81"/>
        <v>0</v>
      </c>
      <c r="BG55" s="60">
        <f t="shared" si="82"/>
        <v>0</v>
      </c>
      <c r="BH55" s="60">
        <f t="shared" si="83"/>
        <v>0</v>
      </c>
      <c r="BI55" s="60">
        <f t="shared" si="84"/>
        <v>0</v>
      </c>
      <c r="BJ55" s="60">
        <f t="shared" si="85"/>
        <v>0</v>
      </c>
      <c r="BK55" s="60">
        <f t="shared" si="86"/>
        <v>0</v>
      </c>
      <c r="BL55" s="60">
        <f t="shared" si="87"/>
        <v>0</v>
      </c>
      <c r="BM55" s="60">
        <f t="shared" si="88"/>
        <v>0</v>
      </c>
      <c r="BO55" s="1">
        <f t="shared" si="64"/>
        <v>0</v>
      </c>
      <c r="BP55" s="1">
        <f t="shared" si="65"/>
        <v>0</v>
      </c>
      <c r="BR55" s="1">
        <f t="shared" si="103"/>
        <v>0</v>
      </c>
      <c r="BS55" s="1">
        <f t="shared" si="66"/>
        <v>0</v>
      </c>
      <c r="BT55" s="1">
        <f t="shared" si="67"/>
        <v>0</v>
      </c>
      <c r="BU55" s="1">
        <f t="shared" si="68"/>
        <v>0</v>
      </c>
      <c r="BV55" s="1">
        <f t="shared" si="69"/>
        <v>0</v>
      </c>
      <c r="BW55" s="1">
        <f t="shared" si="70"/>
        <v>0</v>
      </c>
      <c r="BX55" s="1">
        <f t="shared" si="71"/>
        <v>0</v>
      </c>
      <c r="BY55" s="1">
        <f t="shared" si="72"/>
        <v>0</v>
      </c>
      <c r="BZ55" s="1">
        <f t="shared" si="73"/>
        <v>0</v>
      </c>
      <c r="CA55" s="1">
        <f t="shared" si="74"/>
        <v>0</v>
      </c>
      <c r="CB55" s="1">
        <f t="shared" si="75"/>
        <v>0</v>
      </c>
      <c r="CC55" s="1">
        <f t="shared" si="76"/>
        <v>0</v>
      </c>
      <c r="CD55" s="1">
        <f t="shared" si="77"/>
        <v>0</v>
      </c>
      <c r="CE55" s="1">
        <f t="shared" si="78"/>
        <v>0</v>
      </c>
      <c r="CF55" s="1">
        <f t="shared" si="79"/>
        <v>0</v>
      </c>
      <c r="CG55" s="1">
        <f t="shared" si="80"/>
        <v>0</v>
      </c>
    </row>
    <row r="56" spans="1:85" s="60" customFormat="1" ht="57" customHeight="1">
      <c r="A56" s="1"/>
      <c r="B56" s="709"/>
      <c r="D56" s="435" t="s">
        <v>298</v>
      </c>
      <c r="E56" s="722"/>
      <c r="F56" s="151" t="s">
        <v>215</v>
      </c>
      <c r="G56" s="152" t="s">
        <v>1</v>
      </c>
      <c r="H56" s="151">
        <v>1</v>
      </c>
      <c r="I56" s="152" t="s">
        <v>6194</v>
      </c>
      <c r="J56" s="887">
        <v>79.868991300000005</v>
      </c>
      <c r="K56" s="153"/>
      <c r="L56" s="153"/>
      <c r="M56" s="153"/>
      <c r="N56" s="153"/>
      <c r="O56" s="153"/>
      <c r="P56" s="153"/>
      <c r="Q56" s="153"/>
      <c r="R56" s="154"/>
      <c r="S56" s="154"/>
      <c r="T56" s="153"/>
      <c r="U56" s="156">
        <f t="shared" si="89"/>
        <v>0</v>
      </c>
      <c r="V56" s="156" t="str">
        <f t="shared" si="90"/>
        <v>No</v>
      </c>
      <c r="W56" s="157" t="str">
        <f t="shared" si="91"/>
        <v>No</v>
      </c>
      <c r="X56"/>
      <c r="Y56" s="373">
        <v>1</v>
      </c>
      <c r="Z56" s="374">
        <f t="shared" si="92"/>
        <v>0</v>
      </c>
      <c r="AC56" s="272" t="s">
        <v>24</v>
      </c>
      <c r="AD56" s="474">
        <v>1.75</v>
      </c>
      <c r="AE56" s="271">
        <f t="shared" si="44"/>
        <v>0</v>
      </c>
      <c r="AF56" s="271">
        <f t="shared" si="93"/>
        <v>0</v>
      </c>
      <c r="AG56" s="271">
        <f t="shared" si="94"/>
        <v>0</v>
      </c>
      <c r="AH56" s="271">
        <f t="shared" si="95"/>
        <v>0</v>
      </c>
      <c r="AI56" s="271">
        <f t="shared" si="96"/>
        <v>0</v>
      </c>
      <c r="AJ56" s="271">
        <f t="shared" si="97"/>
        <v>0</v>
      </c>
      <c r="AK56" s="271">
        <f t="shared" si="98"/>
        <v>0</v>
      </c>
      <c r="AL56" s="271">
        <f t="shared" si="99"/>
        <v>0</v>
      </c>
      <c r="AM56" s="271">
        <f t="shared" si="100"/>
        <v>0</v>
      </c>
      <c r="AN56" s="271">
        <f t="shared" si="101"/>
        <v>0</v>
      </c>
      <c r="AO56" s="271">
        <f t="shared" si="102"/>
        <v>0</v>
      </c>
      <c r="AP56" s="271">
        <v>1</v>
      </c>
      <c r="AQ56" s="151">
        <v>3</v>
      </c>
      <c r="AR56" s="481"/>
      <c r="AS56" s="151"/>
      <c r="AT56" s="481">
        <v>1</v>
      </c>
      <c r="AU56" s="151"/>
      <c r="AV56" s="481"/>
      <c r="AW56" s="151"/>
      <c r="AX56" s="481"/>
      <c r="AY56" s="151"/>
      <c r="AZ56" s="481"/>
      <c r="BA56" s="151"/>
      <c r="BB56" s="481"/>
      <c r="BC56" s="151"/>
      <c r="BD56" s="481"/>
      <c r="BF56" s="60">
        <f t="shared" si="81"/>
        <v>0</v>
      </c>
      <c r="BG56" s="60">
        <f t="shared" si="82"/>
        <v>0</v>
      </c>
      <c r="BH56" s="60">
        <f t="shared" si="83"/>
        <v>0</v>
      </c>
      <c r="BI56" s="60">
        <f t="shared" si="84"/>
        <v>0</v>
      </c>
      <c r="BJ56" s="60">
        <f t="shared" si="85"/>
        <v>0</v>
      </c>
      <c r="BK56" s="60">
        <f t="shared" si="86"/>
        <v>0</v>
      </c>
      <c r="BL56" s="60">
        <f t="shared" si="87"/>
        <v>0</v>
      </c>
      <c r="BM56" s="60">
        <f t="shared" si="88"/>
        <v>0</v>
      </c>
      <c r="BO56" s="1">
        <f t="shared" si="64"/>
        <v>0</v>
      </c>
      <c r="BP56" s="1">
        <f t="shared" si="65"/>
        <v>0</v>
      </c>
      <c r="BR56" s="1">
        <f t="shared" si="103"/>
        <v>0</v>
      </c>
      <c r="BS56" s="1">
        <f t="shared" si="66"/>
        <v>0</v>
      </c>
      <c r="BT56" s="1">
        <f t="shared" si="67"/>
        <v>0</v>
      </c>
      <c r="BU56" s="1">
        <f t="shared" si="68"/>
        <v>0</v>
      </c>
      <c r="BV56" s="1">
        <f t="shared" si="69"/>
        <v>0</v>
      </c>
      <c r="BW56" s="1">
        <f t="shared" si="70"/>
        <v>0</v>
      </c>
      <c r="BX56" s="1">
        <f t="shared" si="71"/>
        <v>0</v>
      </c>
      <c r="BY56" s="1">
        <f t="shared" si="72"/>
        <v>0</v>
      </c>
      <c r="BZ56" s="1">
        <f t="shared" si="73"/>
        <v>0</v>
      </c>
      <c r="CA56" s="1">
        <f t="shared" si="74"/>
        <v>0</v>
      </c>
      <c r="CB56" s="1">
        <f t="shared" si="75"/>
        <v>0</v>
      </c>
      <c r="CC56" s="1">
        <f t="shared" si="76"/>
        <v>0</v>
      </c>
      <c r="CD56" s="1">
        <f t="shared" si="77"/>
        <v>0</v>
      </c>
      <c r="CE56" s="1">
        <f t="shared" si="78"/>
        <v>0</v>
      </c>
      <c r="CF56" s="1">
        <f t="shared" si="79"/>
        <v>0</v>
      </c>
      <c r="CG56" s="1">
        <f t="shared" si="80"/>
        <v>0</v>
      </c>
    </row>
    <row r="57" spans="1:85" s="1" customFormat="1" ht="57" customHeight="1">
      <c r="B57" s="709"/>
      <c r="D57" s="433" t="s">
        <v>299</v>
      </c>
      <c r="E57" s="721"/>
      <c r="F57" s="1" t="s">
        <v>215</v>
      </c>
      <c r="G57" s="132" t="s">
        <v>1</v>
      </c>
      <c r="H57" s="1">
        <v>2</v>
      </c>
      <c r="I57" s="132" t="s">
        <v>6194</v>
      </c>
      <c r="J57" s="891">
        <v>79.868991300000005</v>
      </c>
      <c r="K57" s="185"/>
      <c r="L57" s="185"/>
      <c r="M57" s="185"/>
      <c r="N57" s="185"/>
      <c r="O57" s="185"/>
      <c r="P57" s="185"/>
      <c r="Q57" s="185"/>
      <c r="R57" s="186"/>
      <c r="S57" s="160"/>
      <c r="T57" s="159"/>
      <c r="U57" s="162">
        <f t="shared" si="89"/>
        <v>0</v>
      </c>
      <c r="V57" s="187" t="str">
        <f t="shared" si="90"/>
        <v>No</v>
      </c>
      <c r="W57" s="163" t="str">
        <f t="shared" si="91"/>
        <v>No</v>
      </c>
      <c r="X57"/>
      <c r="Y57" s="373">
        <v>1</v>
      </c>
      <c r="Z57" s="374">
        <f t="shared" si="92"/>
        <v>0</v>
      </c>
      <c r="AA57" s="60"/>
      <c r="AB57" s="60"/>
      <c r="AC57" s="272" t="s">
        <v>25</v>
      </c>
      <c r="AD57" s="474">
        <v>1.5</v>
      </c>
      <c r="AE57" s="271">
        <f t="shared" si="44"/>
        <v>0</v>
      </c>
      <c r="AF57" s="271">
        <f t="shared" si="93"/>
        <v>0</v>
      </c>
      <c r="AG57" s="271">
        <f t="shared" si="94"/>
        <v>0</v>
      </c>
      <c r="AH57" s="271">
        <f t="shared" si="95"/>
        <v>0</v>
      </c>
      <c r="AI57" s="271">
        <f t="shared" si="96"/>
        <v>0</v>
      </c>
      <c r="AJ57" s="271">
        <f t="shared" si="97"/>
        <v>0</v>
      </c>
      <c r="AK57" s="271">
        <f t="shared" si="98"/>
        <v>0</v>
      </c>
      <c r="AL57" s="271">
        <f t="shared" si="99"/>
        <v>0</v>
      </c>
      <c r="AM57" s="271">
        <f t="shared" si="100"/>
        <v>0</v>
      </c>
      <c r="AN57" s="271">
        <f t="shared" si="101"/>
        <v>0</v>
      </c>
      <c r="AO57" s="271">
        <f t="shared" si="102"/>
        <v>0</v>
      </c>
      <c r="AP57" s="271">
        <v>1</v>
      </c>
      <c r="AQ57" s="1">
        <v>6</v>
      </c>
      <c r="AR57" s="481"/>
      <c r="AT57" s="481"/>
      <c r="AV57" s="481"/>
      <c r="AW57" s="1">
        <v>1</v>
      </c>
      <c r="AX57" s="481"/>
      <c r="AY57" s="1">
        <v>1</v>
      </c>
      <c r="AZ57" s="481"/>
      <c r="BB57" s="481"/>
      <c r="BD57" s="481"/>
      <c r="BE57" s="60"/>
      <c r="BF57" s="60">
        <f t="shared" si="81"/>
        <v>0</v>
      </c>
      <c r="BG57" s="60">
        <f t="shared" si="82"/>
        <v>0</v>
      </c>
      <c r="BH57" s="60">
        <f t="shared" si="83"/>
        <v>0</v>
      </c>
      <c r="BI57" s="60">
        <f t="shared" si="84"/>
        <v>0</v>
      </c>
      <c r="BJ57" s="60">
        <f t="shared" si="85"/>
        <v>0</v>
      </c>
      <c r="BK57" s="60">
        <f t="shared" si="86"/>
        <v>0</v>
      </c>
      <c r="BL57" s="60">
        <f t="shared" si="87"/>
        <v>0</v>
      </c>
      <c r="BM57" s="60">
        <f t="shared" si="88"/>
        <v>0</v>
      </c>
      <c r="BO57" s="1">
        <f t="shared" si="64"/>
        <v>0</v>
      </c>
      <c r="BP57" s="1">
        <f t="shared" si="65"/>
        <v>0</v>
      </c>
      <c r="BR57" s="1">
        <f t="shared" si="103"/>
        <v>0</v>
      </c>
      <c r="BS57" s="1">
        <f t="shared" si="66"/>
        <v>0</v>
      </c>
      <c r="BT57" s="1">
        <f t="shared" si="67"/>
        <v>0</v>
      </c>
      <c r="BU57" s="1">
        <f t="shared" si="68"/>
        <v>0</v>
      </c>
      <c r="BV57" s="1">
        <f t="shared" si="69"/>
        <v>0</v>
      </c>
      <c r="BW57" s="1">
        <f t="shared" si="70"/>
        <v>0</v>
      </c>
      <c r="BX57" s="1">
        <f t="shared" si="71"/>
        <v>0</v>
      </c>
      <c r="BY57" s="1">
        <f t="shared" si="72"/>
        <v>0</v>
      </c>
      <c r="BZ57" s="1">
        <f t="shared" si="73"/>
        <v>0</v>
      </c>
      <c r="CA57" s="1">
        <f t="shared" si="74"/>
        <v>0</v>
      </c>
      <c r="CB57" s="1">
        <f t="shared" si="75"/>
        <v>0</v>
      </c>
      <c r="CC57" s="1">
        <f t="shared" si="76"/>
        <v>0</v>
      </c>
      <c r="CD57" s="1">
        <f t="shared" si="77"/>
        <v>0</v>
      </c>
      <c r="CE57" s="1">
        <f t="shared" si="78"/>
        <v>0</v>
      </c>
      <c r="CF57" s="1">
        <f t="shared" si="79"/>
        <v>0</v>
      </c>
      <c r="CG57" s="1">
        <f t="shared" si="80"/>
        <v>0</v>
      </c>
    </row>
    <row r="58" spans="1:85" s="1" customFormat="1" ht="57" customHeight="1">
      <c r="B58" s="709"/>
      <c r="D58" s="435" t="s">
        <v>300</v>
      </c>
      <c r="E58" s="722"/>
      <c r="F58" s="151" t="s">
        <v>220</v>
      </c>
      <c r="G58" s="152" t="s">
        <v>144</v>
      </c>
      <c r="H58" s="151">
        <v>6</v>
      </c>
      <c r="I58" s="152" t="s">
        <v>6194</v>
      </c>
      <c r="J58" s="887">
        <v>79.868991300000005</v>
      </c>
      <c r="K58" s="153"/>
      <c r="L58" s="153"/>
      <c r="M58" s="153"/>
      <c r="N58" s="153"/>
      <c r="O58" s="153"/>
      <c r="P58" s="153"/>
      <c r="Q58" s="153"/>
      <c r="R58" s="154"/>
      <c r="S58" s="154"/>
      <c r="T58" s="153"/>
      <c r="U58" s="156">
        <f t="shared" si="89"/>
        <v>0</v>
      </c>
      <c r="V58" s="156" t="str">
        <f t="shared" si="90"/>
        <v>No</v>
      </c>
      <c r="W58" s="157" t="str">
        <f t="shared" si="91"/>
        <v>No</v>
      </c>
      <c r="X58"/>
      <c r="Y58" s="373">
        <v>1</v>
      </c>
      <c r="Z58" s="374">
        <f t="shared" si="92"/>
        <v>0</v>
      </c>
      <c r="AA58" s="60"/>
      <c r="AB58" s="60"/>
      <c r="AC58" s="272" t="s">
        <v>26</v>
      </c>
      <c r="AD58" s="474">
        <v>1.85</v>
      </c>
      <c r="AE58" s="271">
        <f t="shared" si="44"/>
        <v>0</v>
      </c>
      <c r="AF58" s="271">
        <f t="shared" si="93"/>
        <v>0</v>
      </c>
      <c r="AG58" s="271">
        <f t="shared" si="94"/>
        <v>0</v>
      </c>
      <c r="AH58" s="271">
        <f t="shared" si="95"/>
        <v>0</v>
      </c>
      <c r="AI58" s="271">
        <f t="shared" si="96"/>
        <v>0</v>
      </c>
      <c r="AJ58" s="271">
        <f t="shared" si="97"/>
        <v>0</v>
      </c>
      <c r="AK58" s="271">
        <f t="shared" si="98"/>
        <v>0</v>
      </c>
      <c r="AL58" s="271">
        <f t="shared" si="99"/>
        <v>0</v>
      </c>
      <c r="AM58" s="271">
        <f t="shared" si="100"/>
        <v>0</v>
      </c>
      <c r="AN58" s="271">
        <f t="shared" si="101"/>
        <v>0</v>
      </c>
      <c r="AO58" s="271">
        <f t="shared" si="102"/>
        <v>0</v>
      </c>
      <c r="AP58" s="271">
        <v>1</v>
      </c>
      <c r="AQ58" s="151">
        <v>12</v>
      </c>
      <c r="AR58" s="481"/>
      <c r="AS58" s="151"/>
      <c r="AT58" s="481"/>
      <c r="AU58" s="151"/>
      <c r="AV58" s="481">
        <v>6</v>
      </c>
      <c r="AW58" s="151"/>
      <c r="AX58" s="481"/>
      <c r="AY58" s="151"/>
      <c r="AZ58" s="481"/>
      <c r="BA58" s="151"/>
      <c r="BB58" s="481"/>
      <c r="BC58" s="151"/>
      <c r="BD58" s="481"/>
      <c r="BE58" s="60"/>
      <c r="BF58" s="60">
        <f t="shared" si="81"/>
        <v>0</v>
      </c>
      <c r="BG58" s="60">
        <f t="shared" si="82"/>
        <v>0</v>
      </c>
      <c r="BH58" s="60">
        <f t="shared" si="83"/>
        <v>0</v>
      </c>
      <c r="BI58" s="60">
        <f t="shared" si="84"/>
        <v>0</v>
      </c>
      <c r="BJ58" s="60">
        <f t="shared" si="85"/>
        <v>0</v>
      </c>
      <c r="BK58" s="60">
        <f t="shared" si="86"/>
        <v>0</v>
      </c>
      <c r="BL58" s="60">
        <f t="shared" si="87"/>
        <v>0</v>
      </c>
      <c r="BM58" s="60">
        <f t="shared" si="88"/>
        <v>0</v>
      </c>
      <c r="BO58" s="1">
        <f t="shared" si="64"/>
        <v>0</v>
      </c>
      <c r="BP58" s="1">
        <f t="shared" si="65"/>
        <v>0</v>
      </c>
      <c r="BR58" s="1">
        <f t="shared" si="103"/>
        <v>0</v>
      </c>
      <c r="BS58" s="1">
        <f t="shared" si="66"/>
        <v>0</v>
      </c>
      <c r="BT58" s="1">
        <f t="shared" si="67"/>
        <v>0</v>
      </c>
      <c r="BU58" s="1">
        <f t="shared" si="68"/>
        <v>0</v>
      </c>
      <c r="BV58" s="1">
        <f t="shared" si="69"/>
        <v>0</v>
      </c>
      <c r="BW58" s="1">
        <f t="shared" si="70"/>
        <v>0</v>
      </c>
      <c r="BX58" s="1">
        <f t="shared" si="71"/>
        <v>0</v>
      </c>
      <c r="BY58" s="1">
        <f t="shared" si="72"/>
        <v>0</v>
      </c>
      <c r="BZ58" s="1">
        <f t="shared" si="73"/>
        <v>0</v>
      </c>
      <c r="CA58" s="1">
        <f t="shared" si="74"/>
        <v>0</v>
      </c>
      <c r="CB58" s="1">
        <f t="shared" si="75"/>
        <v>0</v>
      </c>
      <c r="CC58" s="1">
        <f t="shared" si="76"/>
        <v>0</v>
      </c>
      <c r="CD58" s="1">
        <f t="shared" si="77"/>
        <v>0</v>
      </c>
      <c r="CE58" s="1">
        <f t="shared" si="78"/>
        <v>0</v>
      </c>
      <c r="CF58" s="1">
        <f t="shared" si="79"/>
        <v>0</v>
      </c>
      <c r="CG58" s="1">
        <f t="shared" si="80"/>
        <v>0</v>
      </c>
    </row>
    <row r="59" spans="1:85" s="1" customFormat="1" ht="57" customHeight="1">
      <c r="B59" s="709"/>
      <c r="D59" s="433" t="s">
        <v>301</v>
      </c>
      <c r="E59" s="721"/>
      <c r="F59" s="1" t="s">
        <v>612</v>
      </c>
      <c r="G59" s="132" t="s">
        <v>1</v>
      </c>
      <c r="H59" s="1">
        <v>1</v>
      </c>
      <c r="I59" s="132" t="s">
        <v>6194</v>
      </c>
      <c r="J59" s="891">
        <v>103.3585224</v>
      </c>
      <c r="K59" s="185"/>
      <c r="L59" s="185"/>
      <c r="M59" s="185"/>
      <c r="N59" s="185"/>
      <c r="O59" s="185"/>
      <c r="P59" s="185"/>
      <c r="Q59" s="185"/>
      <c r="R59" s="186"/>
      <c r="S59" s="160"/>
      <c r="T59" s="159"/>
      <c r="U59" s="162">
        <f t="shared" si="89"/>
        <v>0</v>
      </c>
      <c r="V59" s="187" t="str">
        <f t="shared" si="90"/>
        <v>No</v>
      </c>
      <c r="W59" s="163" t="str">
        <f t="shared" si="91"/>
        <v>No</v>
      </c>
      <c r="X59"/>
      <c r="Y59" s="373">
        <v>1</v>
      </c>
      <c r="Z59" s="374">
        <f t="shared" si="92"/>
        <v>0</v>
      </c>
      <c r="AA59" s="60"/>
      <c r="AB59" s="60"/>
      <c r="AC59" s="272" t="s">
        <v>27</v>
      </c>
      <c r="AD59" s="474">
        <v>1.7</v>
      </c>
      <c r="AE59" s="271">
        <f t="shared" si="44"/>
        <v>0</v>
      </c>
      <c r="AF59" s="271">
        <f t="shared" si="93"/>
        <v>0</v>
      </c>
      <c r="AG59" s="271">
        <f t="shared" si="94"/>
        <v>0</v>
      </c>
      <c r="AH59" s="271">
        <f t="shared" si="95"/>
        <v>0</v>
      </c>
      <c r="AI59" s="271">
        <f t="shared" si="96"/>
        <v>0</v>
      </c>
      <c r="AJ59" s="271">
        <f t="shared" si="97"/>
        <v>0</v>
      </c>
      <c r="AK59" s="271">
        <f t="shared" si="98"/>
        <v>0</v>
      </c>
      <c r="AL59" s="271">
        <f t="shared" si="99"/>
        <v>0</v>
      </c>
      <c r="AM59" s="271">
        <f t="shared" si="100"/>
        <v>0</v>
      </c>
      <c r="AN59" s="271">
        <f t="shared" si="101"/>
        <v>0</v>
      </c>
      <c r="AO59" s="271">
        <f t="shared" si="102"/>
        <v>0</v>
      </c>
      <c r="AP59" s="271">
        <v>1</v>
      </c>
      <c r="AQ59" s="1">
        <v>3</v>
      </c>
      <c r="AR59" s="481"/>
      <c r="AT59" s="481"/>
      <c r="AV59" s="481"/>
      <c r="AW59" s="1">
        <v>1</v>
      </c>
      <c r="AX59" s="481"/>
      <c r="AZ59" s="481"/>
      <c r="BB59" s="481"/>
      <c r="BD59" s="481"/>
      <c r="BE59" s="60"/>
      <c r="BF59" s="60">
        <f t="shared" si="81"/>
        <v>0</v>
      </c>
      <c r="BG59" s="60">
        <f t="shared" si="82"/>
        <v>0</v>
      </c>
      <c r="BH59" s="60">
        <f t="shared" si="83"/>
        <v>0</v>
      </c>
      <c r="BI59" s="60">
        <f t="shared" si="84"/>
        <v>0</v>
      </c>
      <c r="BJ59" s="60">
        <f t="shared" si="85"/>
        <v>0</v>
      </c>
      <c r="BK59" s="60">
        <f t="shared" si="86"/>
        <v>0</v>
      </c>
      <c r="BL59" s="60">
        <f t="shared" si="87"/>
        <v>0</v>
      </c>
      <c r="BM59" s="60">
        <f t="shared" si="88"/>
        <v>0</v>
      </c>
      <c r="BO59" s="1">
        <f t="shared" si="64"/>
        <v>0</v>
      </c>
      <c r="BP59" s="1">
        <f t="shared" si="65"/>
        <v>0</v>
      </c>
      <c r="BR59" s="1">
        <f t="shared" si="103"/>
        <v>0</v>
      </c>
      <c r="BS59" s="1">
        <f t="shared" si="66"/>
        <v>0</v>
      </c>
      <c r="BT59" s="1">
        <f t="shared" si="67"/>
        <v>0</v>
      </c>
      <c r="BU59" s="1">
        <f t="shared" si="68"/>
        <v>0</v>
      </c>
      <c r="BV59" s="1">
        <f t="shared" si="69"/>
        <v>0</v>
      </c>
      <c r="BW59" s="1">
        <f t="shared" si="70"/>
        <v>0</v>
      </c>
      <c r="BX59" s="1">
        <f t="shared" si="71"/>
        <v>0</v>
      </c>
      <c r="BY59" s="1">
        <f t="shared" si="72"/>
        <v>0</v>
      </c>
      <c r="BZ59" s="1">
        <f t="shared" si="73"/>
        <v>0</v>
      </c>
      <c r="CA59" s="1">
        <f t="shared" si="74"/>
        <v>0</v>
      </c>
      <c r="CB59" s="1">
        <f t="shared" si="75"/>
        <v>0</v>
      </c>
      <c r="CC59" s="1">
        <f t="shared" si="76"/>
        <v>0</v>
      </c>
      <c r="CD59" s="1">
        <f t="shared" si="77"/>
        <v>0</v>
      </c>
      <c r="CE59" s="1">
        <f t="shared" si="78"/>
        <v>0</v>
      </c>
      <c r="CF59" s="1">
        <f t="shared" si="79"/>
        <v>0</v>
      </c>
      <c r="CG59" s="1">
        <f t="shared" si="80"/>
        <v>0</v>
      </c>
    </row>
    <row r="60" spans="1:85" s="1" customFormat="1" ht="57" customHeight="1">
      <c r="B60" s="709"/>
      <c r="D60" s="435" t="s">
        <v>302</v>
      </c>
      <c r="E60" s="722"/>
      <c r="F60" s="151" t="s">
        <v>610</v>
      </c>
      <c r="G60" s="152" t="s">
        <v>1</v>
      </c>
      <c r="H60" s="151">
        <v>1</v>
      </c>
      <c r="I60" s="152" t="s">
        <v>6194</v>
      </c>
      <c r="J60" s="887">
        <v>103.3585224</v>
      </c>
      <c r="K60" s="153"/>
      <c r="L60" s="153"/>
      <c r="M60" s="153"/>
      <c r="N60" s="153"/>
      <c r="O60" s="153"/>
      <c r="P60" s="153"/>
      <c r="Q60" s="153"/>
      <c r="R60" s="154"/>
      <c r="S60" s="154"/>
      <c r="T60" s="153"/>
      <c r="U60" s="156">
        <f t="shared" si="89"/>
        <v>0</v>
      </c>
      <c r="V60" s="156" t="str">
        <f t="shared" si="90"/>
        <v>No</v>
      </c>
      <c r="W60" s="157" t="str">
        <f t="shared" si="91"/>
        <v>No</v>
      </c>
      <c r="X60"/>
      <c r="Y60" s="373">
        <v>1</v>
      </c>
      <c r="Z60" s="374">
        <f t="shared" si="92"/>
        <v>0</v>
      </c>
      <c r="AA60" s="60"/>
      <c r="AB60" s="60"/>
      <c r="AC60" s="272" t="s">
        <v>47</v>
      </c>
      <c r="AD60" s="474">
        <v>1.45</v>
      </c>
      <c r="AE60" s="271">
        <f t="shared" si="44"/>
        <v>0</v>
      </c>
      <c r="AF60" s="271">
        <f t="shared" si="93"/>
        <v>0</v>
      </c>
      <c r="AG60" s="271">
        <f t="shared" si="94"/>
        <v>0</v>
      </c>
      <c r="AH60" s="271">
        <f t="shared" si="95"/>
        <v>0</v>
      </c>
      <c r="AI60" s="271">
        <f t="shared" si="96"/>
        <v>0</v>
      </c>
      <c r="AJ60" s="271">
        <f t="shared" si="97"/>
        <v>0</v>
      </c>
      <c r="AK60" s="271">
        <f t="shared" si="98"/>
        <v>0</v>
      </c>
      <c r="AL60" s="271">
        <f t="shared" si="99"/>
        <v>0</v>
      </c>
      <c r="AM60" s="271">
        <f t="shared" si="100"/>
        <v>0</v>
      </c>
      <c r="AN60" s="271">
        <f t="shared" si="101"/>
        <v>0</v>
      </c>
      <c r="AO60" s="271">
        <f t="shared" si="102"/>
        <v>0</v>
      </c>
      <c r="AP60" s="271">
        <v>1</v>
      </c>
      <c r="AQ60" s="151">
        <v>4</v>
      </c>
      <c r="AR60" s="481"/>
      <c r="AS60" s="151"/>
      <c r="AT60" s="481"/>
      <c r="AU60" s="151"/>
      <c r="AV60" s="481"/>
      <c r="AW60" s="151"/>
      <c r="AX60" s="481">
        <v>1</v>
      </c>
      <c r="AY60" s="151"/>
      <c r="AZ60" s="481"/>
      <c r="BA60" s="151"/>
      <c r="BB60" s="481"/>
      <c r="BC60" s="151"/>
      <c r="BD60" s="481"/>
      <c r="BE60" s="60"/>
      <c r="BF60" s="60">
        <f t="shared" si="81"/>
        <v>0</v>
      </c>
      <c r="BG60" s="60">
        <f t="shared" si="82"/>
        <v>0</v>
      </c>
      <c r="BH60" s="60">
        <f t="shared" si="83"/>
        <v>0</v>
      </c>
      <c r="BI60" s="60">
        <f t="shared" si="84"/>
        <v>0</v>
      </c>
      <c r="BJ60" s="60">
        <f t="shared" si="85"/>
        <v>0</v>
      </c>
      <c r="BK60" s="60">
        <f t="shared" si="86"/>
        <v>0</v>
      </c>
      <c r="BL60" s="60">
        <f t="shared" si="87"/>
        <v>0</v>
      </c>
      <c r="BM60" s="60">
        <f t="shared" si="88"/>
        <v>0</v>
      </c>
      <c r="BO60" s="1">
        <f t="shared" si="64"/>
        <v>0</v>
      </c>
      <c r="BP60" s="1">
        <f t="shared" si="65"/>
        <v>0</v>
      </c>
      <c r="BR60" s="1">
        <f t="shared" si="103"/>
        <v>0</v>
      </c>
      <c r="BS60" s="1">
        <f t="shared" si="66"/>
        <v>0</v>
      </c>
      <c r="BT60" s="1">
        <f t="shared" si="67"/>
        <v>0</v>
      </c>
      <c r="BU60" s="1">
        <f t="shared" si="68"/>
        <v>0</v>
      </c>
      <c r="BV60" s="1">
        <f t="shared" si="69"/>
        <v>0</v>
      </c>
      <c r="BW60" s="1">
        <f t="shared" si="70"/>
        <v>0</v>
      </c>
      <c r="BX60" s="1">
        <f t="shared" si="71"/>
        <v>0</v>
      </c>
      <c r="BY60" s="1">
        <f t="shared" si="72"/>
        <v>0</v>
      </c>
      <c r="BZ60" s="1">
        <f t="shared" si="73"/>
        <v>0</v>
      </c>
      <c r="CA60" s="1">
        <f t="shared" si="74"/>
        <v>0</v>
      </c>
      <c r="CB60" s="1">
        <f t="shared" si="75"/>
        <v>0</v>
      </c>
      <c r="CC60" s="1">
        <f t="shared" si="76"/>
        <v>0</v>
      </c>
      <c r="CD60" s="1">
        <f t="shared" si="77"/>
        <v>0</v>
      </c>
      <c r="CE60" s="1">
        <f t="shared" si="78"/>
        <v>0</v>
      </c>
      <c r="CF60" s="1">
        <f t="shared" si="79"/>
        <v>0</v>
      </c>
      <c r="CG60" s="1">
        <f t="shared" si="80"/>
        <v>0</v>
      </c>
    </row>
    <row r="61" spans="1:85" s="1" customFormat="1" ht="57" customHeight="1">
      <c r="B61" s="709"/>
      <c r="D61" s="440" t="s">
        <v>303</v>
      </c>
      <c r="E61" s="725"/>
      <c r="F61" s="60" t="s">
        <v>158</v>
      </c>
      <c r="G61" s="158" t="s">
        <v>5882</v>
      </c>
      <c r="H61" s="60">
        <v>15</v>
      </c>
      <c r="I61" s="158" t="s">
        <v>6195</v>
      </c>
      <c r="J61" s="664">
        <v>75.168792300000007</v>
      </c>
      <c r="K61" s="159"/>
      <c r="L61" s="159"/>
      <c r="M61" s="159"/>
      <c r="N61" s="159"/>
      <c r="O61" s="159"/>
      <c r="P61" s="159"/>
      <c r="Q61" s="159"/>
      <c r="R61" s="160"/>
      <c r="S61" s="160"/>
      <c r="T61" s="159"/>
      <c r="U61" s="162">
        <f t="shared" si="89"/>
        <v>0</v>
      </c>
      <c r="V61" s="162" t="str">
        <f t="shared" si="90"/>
        <v>No</v>
      </c>
      <c r="W61" s="163" t="str">
        <f t="shared" si="91"/>
        <v>No</v>
      </c>
      <c r="X61"/>
      <c r="Y61" s="373">
        <v>1</v>
      </c>
      <c r="Z61" s="374">
        <f t="shared" si="92"/>
        <v>0</v>
      </c>
      <c r="AA61" s="60"/>
      <c r="AB61" s="60"/>
      <c r="AC61" s="272" t="s">
        <v>22</v>
      </c>
      <c r="AD61" s="474">
        <v>0.5</v>
      </c>
      <c r="AE61" s="271">
        <f t="shared" si="44"/>
        <v>0</v>
      </c>
      <c r="AF61" s="271">
        <f t="shared" si="93"/>
        <v>0</v>
      </c>
      <c r="AG61" s="271">
        <f t="shared" si="94"/>
        <v>0</v>
      </c>
      <c r="AH61" s="271">
        <f t="shared" si="95"/>
        <v>0</v>
      </c>
      <c r="AI61" s="271">
        <f t="shared" si="96"/>
        <v>0</v>
      </c>
      <c r="AJ61" s="271">
        <f t="shared" si="97"/>
        <v>0</v>
      </c>
      <c r="AK61" s="271">
        <f t="shared" si="98"/>
        <v>0</v>
      </c>
      <c r="AL61" s="271">
        <f t="shared" si="99"/>
        <v>0</v>
      </c>
      <c r="AM61" s="271">
        <f t="shared" si="100"/>
        <v>0</v>
      </c>
      <c r="AN61" s="271">
        <f t="shared" si="101"/>
        <v>0</v>
      </c>
      <c r="AO61" s="271">
        <f t="shared" si="102"/>
        <v>0</v>
      </c>
      <c r="AP61" s="271">
        <v>1</v>
      </c>
      <c r="AQ61" s="60"/>
      <c r="AR61" s="481"/>
      <c r="AS61" s="60"/>
      <c r="AT61" s="481"/>
      <c r="AU61" s="60">
        <v>15</v>
      </c>
      <c r="AV61" s="481"/>
      <c r="AW61" s="60"/>
      <c r="AX61" s="481"/>
      <c r="AY61" s="60"/>
      <c r="AZ61" s="481"/>
      <c r="BA61" s="60"/>
      <c r="BB61" s="481"/>
      <c r="BC61" s="60"/>
      <c r="BD61" s="481"/>
      <c r="BE61" s="60"/>
      <c r="BF61" s="60">
        <f t="shared" si="81"/>
        <v>0</v>
      </c>
      <c r="BG61" s="60">
        <f t="shared" si="82"/>
        <v>0</v>
      </c>
      <c r="BH61" s="60">
        <f t="shared" si="83"/>
        <v>0</v>
      </c>
      <c r="BI61" s="60">
        <f t="shared" si="84"/>
        <v>0</v>
      </c>
      <c r="BJ61" s="60">
        <f t="shared" si="85"/>
        <v>0</v>
      </c>
      <c r="BK61" s="60">
        <f t="shared" si="86"/>
        <v>0</v>
      </c>
      <c r="BL61" s="60">
        <f t="shared" si="87"/>
        <v>0</v>
      </c>
      <c r="BM61" s="60">
        <f t="shared" si="88"/>
        <v>0</v>
      </c>
      <c r="BO61" s="1">
        <f t="shared" si="64"/>
        <v>0</v>
      </c>
      <c r="BP61" s="1">
        <f t="shared" si="65"/>
        <v>0</v>
      </c>
      <c r="BR61" s="1">
        <f t="shared" si="103"/>
        <v>0</v>
      </c>
      <c r="BS61" s="1">
        <f t="shared" si="66"/>
        <v>0</v>
      </c>
      <c r="BT61" s="1">
        <f t="shared" si="67"/>
        <v>0</v>
      </c>
      <c r="BU61" s="1">
        <f t="shared" si="68"/>
        <v>0</v>
      </c>
      <c r="BV61" s="1">
        <f t="shared" si="69"/>
        <v>0</v>
      </c>
      <c r="BW61" s="1">
        <f t="shared" si="70"/>
        <v>0</v>
      </c>
      <c r="BX61" s="1">
        <f t="shared" si="71"/>
        <v>0</v>
      </c>
      <c r="BY61" s="1">
        <f t="shared" si="72"/>
        <v>0</v>
      </c>
      <c r="BZ61" s="1">
        <f t="shared" si="73"/>
        <v>0</v>
      </c>
      <c r="CA61" s="1">
        <f t="shared" si="74"/>
        <v>0</v>
      </c>
      <c r="CB61" s="1">
        <f t="shared" si="75"/>
        <v>0</v>
      </c>
      <c r="CC61" s="1">
        <f t="shared" si="76"/>
        <v>0</v>
      </c>
      <c r="CD61" s="1">
        <f t="shared" si="77"/>
        <v>0</v>
      </c>
      <c r="CE61" s="1">
        <f t="shared" si="78"/>
        <v>0</v>
      </c>
      <c r="CF61" s="1">
        <f t="shared" si="79"/>
        <v>0</v>
      </c>
      <c r="CG61" s="1">
        <f t="shared" si="80"/>
        <v>0</v>
      </c>
    </row>
    <row r="62" spans="1:85" s="1" customFormat="1" ht="57" customHeight="1">
      <c r="B62" s="709"/>
      <c r="D62" s="435" t="s">
        <v>6189</v>
      </c>
      <c r="E62" s="722"/>
      <c r="F62" s="151" t="s">
        <v>215</v>
      </c>
      <c r="G62" s="152" t="s">
        <v>37</v>
      </c>
      <c r="H62" s="151">
        <v>1</v>
      </c>
      <c r="I62" s="152" t="s">
        <v>6196</v>
      </c>
      <c r="J62" s="884">
        <v>86.52</v>
      </c>
      <c r="K62" s="153"/>
      <c r="L62" s="153"/>
      <c r="M62" s="153"/>
      <c r="N62" s="153"/>
      <c r="O62" s="153"/>
      <c r="P62" s="153"/>
      <c r="Q62" s="153"/>
      <c r="R62" s="154"/>
      <c r="S62" s="154"/>
      <c r="T62" s="153"/>
      <c r="U62" s="156">
        <f t="shared" si="89"/>
        <v>0</v>
      </c>
      <c r="V62" s="156" t="str">
        <f t="shared" si="90"/>
        <v>No</v>
      </c>
      <c r="W62" s="157" t="str">
        <f t="shared" ref="W62" si="104">IF(SUM(K62:T62)&gt;0,"Yes","No")</f>
        <v>No</v>
      </c>
      <c r="X62"/>
      <c r="Y62" s="373">
        <v>1</v>
      </c>
      <c r="Z62" s="374">
        <f t="shared" si="92"/>
        <v>0</v>
      </c>
      <c r="AA62" s="60"/>
      <c r="AB62" s="60"/>
      <c r="AC62" s="272"/>
      <c r="AD62" s="474">
        <v>1.5</v>
      </c>
      <c r="AE62" s="271">
        <f t="shared" si="44"/>
        <v>0</v>
      </c>
      <c r="AF62" s="271">
        <f t="shared" si="93"/>
        <v>0</v>
      </c>
      <c r="AG62" s="271">
        <f t="shared" si="94"/>
        <v>0</v>
      </c>
      <c r="AH62" s="271">
        <f t="shared" si="95"/>
        <v>0</v>
      </c>
      <c r="AI62" s="271">
        <f t="shared" si="96"/>
        <v>0</v>
      </c>
      <c r="AJ62" s="271">
        <f t="shared" si="97"/>
        <v>0</v>
      </c>
      <c r="AK62" s="271">
        <f t="shared" si="98"/>
        <v>0</v>
      </c>
      <c r="AL62" s="271">
        <f t="shared" si="99"/>
        <v>0</v>
      </c>
      <c r="AM62" s="271">
        <f t="shared" si="100"/>
        <v>0</v>
      </c>
      <c r="AN62" s="271">
        <f t="shared" si="101"/>
        <v>0</v>
      </c>
      <c r="AO62" s="271">
        <f t="shared" si="102"/>
        <v>0</v>
      </c>
      <c r="AP62" s="271">
        <v>1</v>
      </c>
      <c r="AQ62" s="60">
        <v>3</v>
      </c>
      <c r="AR62" s="481"/>
      <c r="AS62" s="60"/>
      <c r="AT62" s="481"/>
      <c r="AU62" s="60"/>
      <c r="AV62" s="481"/>
      <c r="AW62" s="60">
        <v>1</v>
      </c>
      <c r="AX62" s="481"/>
      <c r="AY62" s="60"/>
      <c r="AZ62" s="481"/>
      <c r="BA62" s="60"/>
      <c r="BB62" s="481"/>
      <c r="BC62" s="60"/>
      <c r="BD62" s="481"/>
      <c r="BE62" s="60"/>
      <c r="BF62" s="60">
        <f t="shared" si="81"/>
        <v>0</v>
      </c>
      <c r="BG62" s="60">
        <f t="shared" si="82"/>
        <v>0</v>
      </c>
      <c r="BH62" s="60">
        <f t="shared" si="83"/>
        <v>0</v>
      </c>
      <c r="BI62" s="60">
        <f t="shared" si="84"/>
        <v>0</v>
      </c>
      <c r="BJ62" s="60">
        <f t="shared" si="85"/>
        <v>0</v>
      </c>
      <c r="BK62" s="60">
        <f t="shared" si="86"/>
        <v>0</v>
      </c>
      <c r="BL62" s="60">
        <f t="shared" si="87"/>
        <v>0</v>
      </c>
      <c r="BM62" s="60">
        <f t="shared" si="88"/>
        <v>0</v>
      </c>
      <c r="BO62" s="1">
        <f t="shared" si="64"/>
        <v>0</v>
      </c>
      <c r="BP62" s="1">
        <f t="shared" si="65"/>
        <v>0</v>
      </c>
      <c r="BR62" s="1">
        <f t="shared" si="103"/>
        <v>0</v>
      </c>
      <c r="BS62" s="1">
        <f t="shared" si="66"/>
        <v>0</v>
      </c>
      <c r="BT62" s="1">
        <f t="shared" si="67"/>
        <v>0</v>
      </c>
      <c r="BU62" s="1">
        <f t="shared" si="68"/>
        <v>0</v>
      </c>
      <c r="BV62" s="1">
        <f t="shared" si="69"/>
        <v>0</v>
      </c>
      <c r="BW62" s="1">
        <f t="shared" si="70"/>
        <v>0</v>
      </c>
      <c r="BX62" s="1">
        <f t="shared" si="71"/>
        <v>0</v>
      </c>
      <c r="BY62" s="1">
        <f t="shared" si="72"/>
        <v>0</v>
      </c>
      <c r="BZ62" s="1">
        <f t="shared" si="73"/>
        <v>0</v>
      </c>
      <c r="CA62" s="1">
        <f t="shared" si="74"/>
        <v>0</v>
      </c>
      <c r="CB62" s="1">
        <f t="shared" si="75"/>
        <v>0</v>
      </c>
      <c r="CC62" s="1">
        <f t="shared" si="76"/>
        <v>0</v>
      </c>
      <c r="CD62" s="1">
        <f t="shared" si="77"/>
        <v>0</v>
      </c>
      <c r="CE62" s="1">
        <f t="shared" si="78"/>
        <v>0</v>
      </c>
      <c r="CF62" s="1">
        <f t="shared" si="79"/>
        <v>0</v>
      </c>
      <c r="CG62" s="1">
        <f t="shared" si="80"/>
        <v>0</v>
      </c>
    </row>
    <row r="63" spans="1:85" s="1" customFormat="1" ht="57" customHeight="1">
      <c r="B63" s="709"/>
      <c r="D63" s="440" t="s">
        <v>304</v>
      </c>
      <c r="E63" s="725"/>
      <c r="F63" s="60" t="s">
        <v>220</v>
      </c>
      <c r="G63" s="158" t="s">
        <v>144</v>
      </c>
      <c r="H63" s="60">
        <v>8</v>
      </c>
      <c r="I63" s="158" t="s">
        <v>6194</v>
      </c>
      <c r="J63" s="664">
        <v>77.381325000000004</v>
      </c>
      <c r="K63" s="159"/>
      <c r="L63" s="159"/>
      <c r="M63" s="159"/>
      <c r="N63" s="159"/>
      <c r="O63" s="159"/>
      <c r="P63" s="159"/>
      <c r="Q63" s="159"/>
      <c r="R63" s="160"/>
      <c r="S63" s="160"/>
      <c r="T63" s="159"/>
      <c r="U63" s="162">
        <f t="shared" si="89"/>
        <v>0</v>
      </c>
      <c r="V63" s="162" t="str">
        <f t="shared" si="90"/>
        <v>No</v>
      </c>
      <c r="W63" s="163" t="str">
        <f t="shared" si="91"/>
        <v>No</v>
      </c>
      <c r="X63"/>
      <c r="Y63" s="373">
        <v>1</v>
      </c>
      <c r="Z63" s="374">
        <f t="shared" si="92"/>
        <v>0</v>
      </c>
      <c r="AA63" s="60"/>
      <c r="AB63" s="60"/>
      <c r="AC63" s="272" t="s">
        <v>82</v>
      </c>
      <c r="AD63" s="474">
        <v>1.5</v>
      </c>
      <c r="AE63" s="271">
        <f t="shared" si="44"/>
        <v>0</v>
      </c>
      <c r="AF63" s="271">
        <f t="shared" si="93"/>
        <v>0</v>
      </c>
      <c r="AG63" s="271">
        <f t="shared" si="94"/>
        <v>0</v>
      </c>
      <c r="AH63" s="271">
        <f t="shared" si="95"/>
        <v>0</v>
      </c>
      <c r="AI63" s="271">
        <f t="shared" si="96"/>
        <v>0</v>
      </c>
      <c r="AJ63" s="271">
        <f t="shared" si="97"/>
        <v>0</v>
      </c>
      <c r="AK63" s="271">
        <f t="shared" si="98"/>
        <v>0</v>
      </c>
      <c r="AL63" s="271">
        <f t="shared" si="99"/>
        <v>0</v>
      </c>
      <c r="AM63" s="271">
        <f t="shared" si="100"/>
        <v>0</v>
      </c>
      <c r="AN63" s="271">
        <f t="shared" si="101"/>
        <v>0</v>
      </c>
      <c r="AO63" s="271">
        <f t="shared" si="102"/>
        <v>0</v>
      </c>
      <c r="AP63" s="271">
        <v>1</v>
      </c>
      <c r="AQ63" s="151">
        <v>13</v>
      </c>
      <c r="AR63" s="481"/>
      <c r="AS63" s="151"/>
      <c r="AT63" s="481"/>
      <c r="AU63" s="151">
        <v>5</v>
      </c>
      <c r="AV63" s="481">
        <v>3</v>
      </c>
      <c r="AW63" s="151"/>
      <c r="AX63" s="481"/>
      <c r="AY63" s="151"/>
      <c r="AZ63" s="481"/>
      <c r="BA63" s="151"/>
      <c r="BB63" s="481"/>
      <c r="BC63" s="151"/>
      <c r="BD63" s="481"/>
      <c r="BE63" s="60"/>
      <c r="BF63" s="60">
        <f t="shared" si="81"/>
        <v>0</v>
      </c>
      <c r="BG63" s="60">
        <f t="shared" si="82"/>
        <v>0</v>
      </c>
      <c r="BH63" s="60">
        <f t="shared" si="83"/>
        <v>0</v>
      </c>
      <c r="BI63" s="60">
        <f t="shared" si="84"/>
        <v>0</v>
      </c>
      <c r="BJ63" s="60">
        <f t="shared" si="85"/>
        <v>0</v>
      </c>
      <c r="BK63" s="60">
        <f t="shared" si="86"/>
        <v>0</v>
      </c>
      <c r="BL63" s="60">
        <f t="shared" si="87"/>
        <v>0</v>
      </c>
      <c r="BM63" s="60">
        <f t="shared" si="88"/>
        <v>0</v>
      </c>
      <c r="BO63" s="1">
        <f t="shared" si="64"/>
        <v>0</v>
      </c>
      <c r="BP63" s="1">
        <f t="shared" si="65"/>
        <v>0</v>
      </c>
      <c r="BR63" s="1">
        <f t="shared" si="103"/>
        <v>0</v>
      </c>
      <c r="BS63" s="1">
        <f t="shared" si="66"/>
        <v>0</v>
      </c>
      <c r="BT63" s="1">
        <f t="shared" si="67"/>
        <v>0</v>
      </c>
      <c r="BU63" s="1">
        <f t="shared" si="68"/>
        <v>0</v>
      </c>
      <c r="BV63" s="1">
        <f t="shared" si="69"/>
        <v>0</v>
      </c>
      <c r="BW63" s="1">
        <f t="shared" si="70"/>
        <v>0</v>
      </c>
      <c r="BX63" s="1">
        <f t="shared" si="71"/>
        <v>0</v>
      </c>
      <c r="BY63" s="1">
        <f t="shared" si="72"/>
        <v>0</v>
      </c>
      <c r="BZ63" s="1">
        <f t="shared" si="73"/>
        <v>0</v>
      </c>
      <c r="CA63" s="1">
        <f t="shared" si="74"/>
        <v>0</v>
      </c>
      <c r="CB63" s="1">
        <f t="shared" si="75"/>
        <v>0</v>
      </c>
      <c r="CC63" s="1">
        <f t="shared" si="76"/>
        <v>0</v>
      </c>
      <c r="CD63" s="1">
        <f t="shared" si="77"/>
        <v>0</v>
      </c>
      <c r="CE63" s="1">
        <f t="shared" si="78"/>
        <v>0</v>
      </c>
      <c r="CF63" s="1">
        <f t="shared" si="79"/>
        <v>0</v>
      </c>
      <c r="CG63" s="1">
        <f t="shared" si="80"/>
        <v>0</v>
      </c>
    </row>
    <row r="64" spans="1:85" s="1" customFormat="1" ht="57" customHeight="1">
      <c r="B64" s="709"/>
      <c r="D64" s="435" t="s">
        <v>305</v>
      </c>
      <c r="E64" s="722"/>
      <c r="F64" s="151" t="s">
        <v>214</v>
      </c>
      <c r="G64" s="152" t="s">
        <v>576</v>
      </c>
      <c r="H64" s="151">
        <v>5</v>
      </c>
      <c r="I64" s="152" t="s">
        <v>6194</v>
      </c>
      <c r="J64" s="887">
        <v>68.324843999999999</v>
      </c>
      <c r="K64" s="153"/>
      <c r="L64" s="153"/>
      <c r="M64" s="153"/>
      <c r="N64" s="153"/>
      <c r="O64" s="153"/>
      <c r="P64" s="153"/>
      <c r="Q64" s="153"/>
      <c r="R64" s="154"/>
      <c r="S64" s="154"/>
      <c r="T64" s="153"/>
      <c r="U64" s="156">
        <f t="shared" si="89"/>
        <v>0</v>
      </c>
      <c r="V64" s="156" t="str">
        <f t="shared" si="90"/>
        <v>No</v>
      </c>
      <c r="W64" s="157" t="str">
        <f t="shared" si="91"/>
        <v>No</v>
      </c>
      <c r="X64"/>
      <c r="Y64" s="373">
        <v>1</v>
      </c>
      <c r="Z64" s="374">
        <f t="shared" si="92"/>
        <v>0</v>
      </c>
      <c r="AA64" s="60"/>
      <c r="AB64" s="60"/>
      <c r="AC64" s="272" t="s">
        <v>83</v>
      </c>
      <c r="AD64" s="474">
        <v>1.3</v>
      </c>
      <c r="AE64" s="271">
        <f t="shared" si="44"/>
        <v>0</v>
      </c>
      <c r="AF64" s="271">
        <f t="shared" si="93"/>
        <v>0</v>
      </c>
      <c r="AG64" s="271">
        <f t="shared" si="94"/>
        <v>0</v>
      </c>
      <c r="AH64" s="271">
        <f t="shared" si="95"/>
        <v>0</v>
      </c>
      <c r="AI64" s="271">
        <f t="shared" si="96"/>
        <v>0</v>
      </c>
      <c r="AJ64" s="271">
        <f t="shared" si="97"/>
        <v>0</v>
      </c>
      <c r="AK64" s="271">
        <f t="shared" si="98"/>
        <v>0</v>
      </c>
      <c r="AL64" s="271">
        <f t="shared" si="99"/>
        <v>0</v>
      </c>
      <c r="AM64" s="271">
        <f t="shared" si="100"/>
        <v>0</v>
      </c>
      <c r="AN64" s="271">
        <f t="shared" si="101"/>
        <v>0</v>
      </c>
      <c r="AO64" s="271">
        <f t="shared" si="102"/>
        <v>0</v>
      </c>
      <c r="AP64" s="271">
        <v>1</v>
      </c>
      <c r="AQ64" s="60">
        <v>10</v>
      </c>
      <c r="AR64" s="481"/>
      <c r="AS64" s="60"/>
      <c r="AT64" s="481"/>
      <c r="AU64" s="60">
        <v>3</v>
      </c>
      <c r="AV64" s="481">
        <v>1</v>
      </c>
      <c r="AW64" s="60"/>
      <c r="AX64" s="481"/>
      <c r="AY64" s="60"/>
      <c r="AZ64" s="481"/>
      <c r="BA64" s="60"/>
      <c r="BB64" s="481"/>
      <c r="BC64" s="60"/>
      <c r="BD64" s="481"/>
      <c r="BE64" s="60"/>
      <c r="BF64" s="60">
        <f t="shared" si="81"/>
        <v>0</v>
      </c>
      <c r="BG64" s="60">
        <f t="shared" si="82"/>
        <v>0</v>
      </c>
      <c r="BH64" s="60">
        <f t="shared" si="83"/>
        <v>0</v>
      </c>
      <c r="BI64" s="60">
        <f t="shared" si="84"/>
        <v>0</v>
      </c>
      <c r="BJ64" s="60">
        <f t="shared" si="85"/>
        <v>0</v>
      </c>
      <c r="BK64" s="60">
        <f t="shared" si="86"/>
        <v>0</v>
      </c>
      <c r="BL64" s="60">
        <f t="shared" si="87"/>
        <v>0</v>
      </c>
      <c r="BM64" s="60">
        <f t="shared" si="88"/>
        <v>0</v>
      </c>
      <c r="BO64" s="1">
        <f t="shared" si="64"/>
        <v>0</v>
      </c>
      <c r="BP64" s="1">
        <f t="shared" si="65"/>
        <v>0</v>
      </c>
      <c r="BR64" s="1">
        <f t="shared" si="103"/>
        <v>0</v>
      </c>
      <c r="BS64" s="1">
        <f t="shared" si="66"/>
        <v>0</v>
      </c>
      <c r="BT64" s="1">
        <f t="shared" si="67"/>
        <v>0</v>
      </c>
      <c r="BU64" s="1">
        <f t="shared" si="68"/>
        <v>0</v>
      </c>
      <c r="BV64" s="1">
        <f t="shared" si="69"/>
        <v>0</v>
      </c>
      <c r="BW64" s="1">
        <f t="shared" si="70"/>
        <v>0</v>
      </c>
      <c r="BX64" s="1">
        <f t="shared" si="71"/>
        <v>0</v>
      </c>
      <c r="BY64" s="1">
        <f t="shared" si="72"/>
        <v>0</v>
      </c>
      <c r="BZ64" s="1">
        <f t="shared" si="73"/>
        <v>0</v>
      </c>
      <c r="CA64" s="1">
        <f t="shared" si="74"/>
        <v>0</v>
      </c>
      <c r="CB64" s="1">
        <f t="shared" si="75"/>
        <v>0</v>
      </c>
      <c r="CC64" s="1">
        <f t="shared" si="76"/>
        <v>0</v>
      </c>
      <c r="CD64" s="1">
        <f t="shared" si="77"/>
        <v>0</v>
      </c>
      <c r="CE64" s="1">
        <f t="shared" si="78"/>
        <v>0</v>
      </c>
      <c r="CF64" s="1">
        <f t="shared" si="79"/>
        <v>0</v>
      </c>
      <c r="CG64" s="1">
        <f t="shared" si="80"/>
        <v>0</v>
      </c>
    </row>
    <row r="65" spans="1:112" s="1" customFormat="1" ht="57" customHeight="1">
      <c r="B65" s="714"/>
      <c r="C65" s="164"/>
      <c r="D65" s="439" t="s">
        <v>306</v>
      </c>
      <c r="E65" s="739"/>
      <c r="F65" s="166" t="s">
        <v>158</v>
      </c>
      <c r="G65" s="202" t="s">
        <v>144</v>
      </c>
      <c r="H65" s="166">
        <v>12</v>
      </c>
      <c r="I65" s="202" t="s">
        <v>6194</v>
      </c>
      <c r="J65" s="888">
        <v>75.168792300000007</v>
      </c>
      <c r="K65" s="203"/>
      <c r="L65" s="203"/>
      <c r="M65" s="203"/>
      <c r="N65" s="203"/>
      <c r="O65" s="203"/>
      <c r="P65" s="203"/>
      <c r="Q65" s="203"/>
      <c r="R65" s="204"/>
      <c r="S65" s="204"/>
      <c r="T65" s="203"/>
      <c r="U65" s="162">
        <f t="shared" si="89"/>
        <v>0</v>
      </c>
      <c r="V65" s="206" t="str">
        <f t="shared" si="90"/>
        <v>No</v>
      </c>
      <c r="W65" s="163" t="str">
        <f t="shared" si="91"/>
        <v>No</v>
      </c>
      <c r="X65"/>
      <c r="Y65" s="375">
        <v>1</v>
      </c>
      <c r="Z65" s="374">
        <f t="shared" si="92"/>
        <v>0</v>
      </c>
      <c r="AA65" s="60"/>
      <c r="AB65" s="60"/>
      <c r="AC65" s="272" t="s">
        <v>237</v>
      </c>
      <c r="AD65" s="474">
        <v>0.8</v>
      </c>
      <c r="AE65" s="271">
        <f t="shared" si="44"/>
        <v>0</v>
      </c>
      <c r="AF65" s="271">
        <f t="shared" si="93"/>
        <v>0</v>
      </c>
      <c r="AG65" s="271">
        <f t="shared" si="94"/>
        <v>0</v>
      </c>
      <c r="AH65" s="271">
        <f t="shared" si="95"/>
        <v>0</v>
      </c>
      <c r="AI65" s="271">
        <f t="shared" si="96"/>
        <v>0</v>
      </c>
      <c r="AJ65" s="271">
        <f t="shared" si="97"/>
        <v>0</v>
      </c>
      <c r="AK65" s="271">
        <f t="shared" si="98"/>
        <v>0</v>
      </c>
      <c r="AL65" s="271">
        <f t="shared" si="99"/>
        <v>0</v>
      </c>
      <c r="AM65" s="271">
        <f t="shared" si="100"/>
        <v>0</v>
      </c>
      <c r="AN65" s="271">
        <f t="shared" si="101"/>
        <v>0</v>
      </c>
      <c r="AO65" s="271">
        <f t="shared" si="102"/>
        <v>0</v>
      </c>
      <c r="AP65" s="271">
        <v>1</v>
      </c>
      <c r="AQ65" s="165">
        <v>12</v>
      </c>
      <c r="AR65" s="482"/>
      <c r="AS65" s="165"/>
      <c r="AT65" s="482"/>
      <c r="AU65" s="165">
        <v>12</v>
      </c>
      <c r="AV65" s="482"/>
      <c r="AW65" s="165"/>
      <c r="AX65" s="482"/>
      <c r="AY65" s="165"/>
      <c r="AZ65" s="482"/>
      <c r="BA65" s="165"/>
      <c r="BB65" s="482"/>
      <c r="BC65" s="165"/>
      <c r="BD65" s="482"/>
      <c r="BE65" s="60"/>
      <c r="BF65" s="60">
        <f t="shared" si="81"/>
        <v>0</v>
      </c>
      <c r="BG65" s="60">
        <f t="shared" si="82"/>
        <v>0</v>
      </c>
      <c r="BH65" s="60">
        <f t="shared" si="83"/>
        <v>0</v>
      </c>
      <c r="BI65" s="60">
        <f t="shared" si="84"/>
        <v>0</v>
      </c>
      <c r="BJ65" s="60">
        <f t="shared" si="85"/>
        <v>0</v>
      </c>
      <c r="BK65" s="60">
        <f t="shared" si="86"/>
        <v>0</v>
      </c>
      <c r="BL65" s="60">
        <f t="shared" si="87"/>
        <v>0</v>
      </c>
      <c r="BM65" s="60">
        <f t="shared" si="88"/>
        <v>0</v>
      </c>
      <c r="BO65" s="1">
        <f t="shared" si="64"/>
        <v>0</v>
      </c>
      <c r="BP65" s="1">
        <f t="shared" si="65"/>
        <v>0</v>
      </c>
      <c r="BR65" s="1">
        <f t="shared" si="103"/>
        <v>0</v>
      </c>
      <c r="BS65" s="1">
        <f t="shared" si="66"/>
        <v>0</v>
      </c>
      <c r="BT65" s="1">
        <f t="shared" si="67"/>
        <v>0</v>
      </c>
      <c r="BU65" s="1">
        <f t="shared" si="68"/>
        <v>0</v>
      </c>
      <c r="BV65" s="1">
        <f t="shared" si="69"/>
        <v>0</v>
      </c>
      <c r="BW65" s="1">
        <f t="shared" si="70"/>
        <v>0</v>
      </c>
      <c r="BX65" s="1">
        <f t="shared" si="71"/>
        <v>0</v>
      </c>
      <c r="BY65" s="1">
        <f t="shared" si="72"/>
        <v>0</v>
      </c>
      <c r="BZ65" s="1">
        <f t="shared" si="73"/>
        <v>0</v>
      </c>
      <c r="CA65" s="1">
        <f t="shared" si="74"/>
        <v>0</v>
      </c>
      <c r="CB65" s="1">
        <f t="shared" si="75"/>
        <v>0</v>
      </c>
      <c r="CC65" s="1">
        <f t="shared" si="76"/>
        <v>0</v>
      </c>
      <c r="CD65" s="1">
        <f t="shared" si="77"/>
        <v>0</v>
      </c>
      <c r="CE65" s="1">
        <f t="shared" si="78"/>
        <v>0</v>
      </c>
      <c r="CF65" s="1">
        <f t="shared" si="79"/>
        <v>0</v>
      </c>
      <c r="CG65" s="1">
        <f t="shared" si="80"/>
        <v>0</v>
      </c>
    </row>
    <row r="66" spans="1:112" ht="31.25" customHeight="1">
      <c r="B66" s="713"/>
      <c r="E66" s="741"/>
      <c r="F66" s="134"/>
      <c r="G66" s="138"/>
      <c r="I66" s="1302" t="s">
        <v>744</v>
      </c>
      <c r="J66" s="472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395"/>
      <c r="V66" s="141"/>
      <c r="W66" s="536"/>
      <c r="Y66" s="1"/>
      <c r="Z66" s="63"/>
      <c r="AA66" s="60"/>
      <c r="AB66" s="60"/>
      <c r="AC66" s="269"/>
      <c r="AD66" s="487"/>
      <c r="AE66" s="271">
        <f t="shared" si="44"/>
        <v>0</v>
      </c>
      <c r="AF66" s="271"/>
      <c r="AG66" s="271"/>
      <c r="AH66" s="271"/>
      <c r="AI66" s="271"/>
      <c r="AJ66" s="271"/>
      <c r="AK66" s="271"/>
      <c r="AL66" s="271"/>
      <c r="AM66" s="271"/>
      <c r="AN66" s="271"/>
      <c r="AO66" s="271"/>
      <c r="AP66" s="271"/>
      <c r="BF66" s="60">
        <f t="shared" si="81"/>
        <v>0</v>
      </c>
      <c r="BG66" s="60">
        <f t="shared" si="82"/>
        <v>0</v>
      </c>
      <c r="BH66" s="60">
        <f t="shared" si="83"/>
        <v>0</v>
      </c>
      <c r="BI66" s="60">
        <f t="shared" si="84"/>
        <v>0</v>
      </c>
      <c r="BJ66" s="60">
        <f t="shared" si="85"/>
        <v>0</v>
      </c>
      <c r="BK66" s="60">
        <f t="shared" si="86"/>
        <v>0</v>
      </c>
      <c r="BL66" s="60">
        <f t="shared" si="87"/>
        <v>0</v>
      </c>
      <c r="BM66" s="60">
        <f t="shared" si="88"/>
        <v>0</v>
      </c>
      <c r="BO66" s="1">
        <f t="shared" si="64"/>
        <v>0</v>
      </c>
      <c r="BP66" s="1">
        <f t="shared" si="65"/>
        <v>0</v>
      </c>
      <c r="BR66" s="1">
        <f t="shared" si="103"/>
        <v>0</v>
      </c>
      <c r="BS66" s="1">
        <f t="shared" si="66"/>
        <v>0</v>
      </c>
      <c r="BT66" s="1">
        <f t="shared" si="67"/>
        <v>0</v>
      </c>
      <c r="BU66" s="1">
        <f t="shared" si="68"/>
        <v>0</v>
      </c>
      <c r="BV66" s="1">
        <f t="shared" si="69"/>
        <v>0</v>
      </c>
      <c r="BW66" s="1">
        <f t="shared" si="70"/>
        <v>0</v>
      </c>
      <c r="BX66" s="1">
        <f t="shared" si="71"/>
        <v>0</v>
      </c>
      <c r="BY66" s="1">
        <f t="shared" si="72"/>
        <v>0</v>
      </c>
      <c r="BZ66" s="1">
        <f t="shared" si="73"/>
        <v>0</v>
      </c>
      <c r="CA66" s="1">
        <f t="shared" si="74"/>
        <v>0</v>
      </c>
      <c r="CB66" s="1">
        <f t="shared" si="75"/>
        <v>0</v>
      </c>
      <c r="CC66" s="1">
        <f t="shared" si="76"/>
        <v>0</v>
      </c>
      <c r="CD66" s="1">
        <f t="shared" si="77"/>
        <v>0</v>
      </c>
      <c r="CE66" s="1">
        <f t="shared" si="78"/>
        <v>0</v>
      </c>
      <c r="CF66" s="1">
        <f t="shared" si="79"/>
        <v>0</v>
      </c>
      <c r="CG66" s="1">
        <f t="shared" si="80"/>
        <v>0</v>
      </c>
    </row>
    <row r="67" spans="1:112" s="1" customFormat="1" ht="57" customHeight="1">
      <c r="B67" s="710"/>
      <c r="C67" s="179"/>
      <c r="D67" s="438" t="s">
        <v>334</v>
      </c>
      <c r="E67" s="724"/>
      <c r="F67" s="179" t="s">
        <v>612</v>
      </c>
      <c r="G67" s="180" t="s">
        <v>37</v>
      </c>
      <c r="H67" s="179">
        <v>4</v>
      </c>
      <c r="I67" s="180" t="s">
        <v>6190</v>
      </c>
      <c r="J67" s="893">
        <v>84.832859999999997</v>
      </c>
      <c r="K67" s="181"/>
      <c r="L67" s="181"/>
      <c r="M67" s="181"/>
      <c r="N67" s="181"/>
      <c r="O67" s="181"/>
      <c r="P67" s="181"/>
      <c r="Q67" s="181"/>
      <c r="R67" s="182"/>
      <c r="S67" s="181"/>
      <c r="T67" s="181"/>
      <c r="U67" s="162">
        <f t="shared" ref="U67:U75" si="105">J67*K67+J67*L67+J67*M67+J67*N67+J67*O67+J67*P67+J67*Q67+J67*R67+J67*S67+J67*T67</f>
        <v>0</v>
      </c>
      <c r="V67" s="183" t="str">
        <f t="shared" ref="V67:V75" si="106">IF(B67="New","Yes","No")</f>
        <v>No</v>
      </c>
      <c r="W67" s="163" t="str">
        <f t="shared" ref="W67:W75" si="107">IF(SUM(K67:T67)&gt;0,"Yes","No")</f>
        <v>No</v>
      </c>
      <c r="X67"/>
      <c r="Y67" s="371">
        <v>1</v>
      </c>
      <c r="Z67" s="374">
        <f t="shared" ref="Z67:Z74" si="108">Y67*K67+Y67*L67+Y67*M67+Y67*N67+Y67*O67+Y67*P67+Y67*Q67+Y67*R67+Y67*S67+Y67*T67</f>
        <v>0</v>
      </c>
      <c r="AA67" s="60"/>
      <c r="AB67" s="60"/>
      <c r="AC67" s="272"/>
      <c r="AD67" s="474">
        <v>2.5299999999999998</v>
      </c>
      <c r="AE67" s="271">
        <f t="shared" si="44"/>
        <v>0</v>
      </c>
      <c r="AF67" s="271">
        <f t="shared" ref="AF67:AF75" si="109">K67*H67</f>
        <v>0</v>
      </c>
      <c r="AG67" s="271">
        <f t="shared" ref="AG67:AG75" si="110">L67*H67</f>
        <v>0</v>
      </c>
      <c r="AH67" s="271">
        <f t="shared" ref="AH67:AH75" si="111">M67*H67</f>
        <v>0</v>
      </c>
      <c r="AI67" s="271">
        <f t="shared" ref="AI67:AI75" si="112">N67*H67</f>
        <v>0</v>
      </c>
      <c r="AJ67" s="271">
        <f t="shared" ref="AJ67:AJ75" si="113">O67*H67</f>
        <v>0</v>
      </c>
      <c r="AK67" s="271">
        <f t="shared" ref="AK67:AK75" si="114">P67*H67</f>
        <v>0</v>
      </c>
      <c r="AL67" s="271">
        <f t="shared" ref="AL67:AL75" si="115">Q67*H67</f>
        <v>0</v>
      </c>
      <c r="AM67" s="271">
        <f t="shared" ref="AM67:AM75" si="116">R67*H67</f>
        <v>0</v>
      </c>
      <c r="AN67" s="271">
        <f t="shared" ref="AN67:AN75" si="117">S67*H67</f>
        <v>0</v>
      </c>
      <c r="AO67" s="271">
        <f t="shared" ref="AO67:AO75" si="118">T67*H67</f>
        <v>0</v>
      </c>
      <c r="AP67" s="271">
        <v>1</v>
      </c>
      <c r="AQ67" s="179">
        <v>16</v>
      </c>
      <c r="AR67" s="480">
        <v>3</v>
      </c>
      <c r="AS67" s="179"/>
      <c r="AT67" s="480"/>
      <c r="AU67" s="179"/>
      <c r="AV67" s="480"/>
      <c r="AW67" s="179"/>
      <c r="AX67" s="480"/>
      <c r="AY67" s="179"/>
      <c r="AZ67" s="480"/>
      <c r="BA67" s="179"/>
      <c r="BB67" s="480"/>
      <c r="BC67" s="179"/>
      <c r="BD67" s="480"/>
      <c r="BE67" s="60"/>
      <c r="BF67" s="60">
        <f t="shared" si="81"/>
        <v>0</v>
      </c>
      <c r="BG67" s="60">
        <f t="shared" si="82"/>
        <v>0</v>
      </c>
      <c r="BH67" s="60">
        <f t="shared" si="83"/>
        <v>0</v>
      </c>
      <c r="BI67" s="60">
        <f t="shared" si="84"/>
        <v>0</v>
      </c>
      <c r="BJ67" s="60">
        <f t="shared" si="85"/>
        <v>0</v>
      </c>
      <c r="BK67" s="60">
        <f t="shared" si="86"/>
        <v>0</v>
      </c>
      <c r="BL67" s="60">
        <f t="shared" si="87"/>
        <v>0</v>
      </c>
      <c r="BM67" s="60">
        <f t="shared" si="88"/>
        <v>0</v>
      </c>
      <c r="BO67" s="1">
        <f t="shared" si="64"/>
        <v>0</v>
      </c>
      <c r="BP67" s="1">
        <f t="shared" si="65"/>
        <v>0</v>
      </c>
      <c r="BR67" s="1">
        <f t="shared" si="103"/>
        <v>0</v>
      </c>
      <c r="BS67" s="1">
        <f t="shared" si="66"/>
        <v>0</v>
      </c>
      <c r="BT67" s="1">
        <f t="shared" si="67"/>
        <v>0</v>
      </c>
      <c r="BU67" s="1">
        <f t="shared" si="68"/>
        <v>0</v>
      </c>
      <c r="BV67" s="1">
        <f t="shared" si="69"/>
        <v>0</v>
      </c>
      <c r="BW67" s="1">
        <f t="shared" si="70"/>
        <v>0</v>
      </c>
      <c r="BX67" s="1">
        <f t="shared" si="71"/>
        <v>0</v>
      </c>
      <c r="BY67" s="1">
        <f t="shared" si="72"/>
        <v>0</v>
      </c>
      <c r="BZ67" s="1">
        <f t="shared" si="73"/>
        <v>0</v>
      </c>
      <c r="CA67" s="1">
        <f t="shared" si="74"/>
        <v>0</v>
      </c>
      <c r="CB67" s="1">
        <f t="shared" si="75"/>
        <v>0</v>
      </c>
      <c r="CC67" s="1">
        <f t="shared" si="76"/>
        <v>0</v>
      </c>
      <c r="CD67" s="1">
        <f t="shared" si="77"/>
        <v>0</v>
      </c>
      <c r="CE67" s="1">
        <f t="shared" si="78"/>
        <v>0</v>
      </c>
      <c r="CF67" s="1">
        <f t="shared" si="79"/>
        <v>0</v>
      </c>
      <c r="CG67" s="1">
        <f t="shared" si="80"/>
        <v>0</v>
      </c>
    </row>
    <row r="68" spans="1:112" s="1" customFormat="1" ht="57" customHeight="1">
      <c r="B68" s="709"/>
      <c r="D68" s="435" t="s">
        <v>335</v>
      </c>
      <c r="E68" s="722"/>
      <c r="F68" s="151" t="s">
        <v>612</v>
      </c>
      <c r="G68" s="152" t="s">
        <v>37</v>
      </c>
      <c r="H68" s="151">
        <v>4</v>
      </c>
      <c r="I68" s="152" t="s">
        <v>6190</v>
      </c>
      <c r="J68" s="887">
        <v>72.222570000000005</v>
      </c>
      <c r="K68" s="153"/>
      <c r="L68" s="153"/>
      <c r="M68" s="153"/>
      <c r="N68" s="153"/>
      <c r="O68" s="153"/>
      <c r="P68" s="153"/>
      <c r="Q68" s="153"/>
      <c r="R68" s="154"/>
      <c r="S68" s="153"/>
      <c r="T68" s="153"/>
      <c r="U68" s="156">
        <f t="shared" si="105"/>
        <v>0</v>
      </c>
      <c r="V68" s="156" t="str">
        <f t="shared" si="106"/>
        <v>No</v>
      </c>
      <c r="W68" s="157" t="str">
        <f t="shared" si="107"/>
        <v>No</v>
      </c>
      <c r="X68"/>
      <c r="Y68" s="373">
        <v>1</v>
      </c>
      <c r="Z68" s="374">
        <f t="shared" si="108"/>
        <v>0</v>
      </c>
      <c r="AA68" s="60"/>
      <c r="AB68" s="60"/>
      <c r="AC68" s="272"/>
      <c r="AD68" s="474">
        <v>1.3</v>
      </c>
      <c r="AE68" s="271">
        <f t="shared" si="44"/>
        <v>0</v>
      </c>
      <c r="AF68" s="271">
        <f t="shared" si="109"/>
        <v>0</v>
      </c>
      <c r="AG68" s="271">
        <f t="shared" si="110"/>
        <v>0</v>
      </c>
      <c r="AH68" s="271">
        <f t="shared" si="111"/>
        <v>0</v>
      </c>
      <c r="AI68" s="271">
        <f t="shared" si="112"/>
        <v>0</v>
      </c>
      <c r="AJ68" s="271">
        <f t="shared" si="113"/>
        <v>0</v>
      </c>
      <c r="AK68" s="271">
        <f t="shared" si="114"/>
        <v>0</v>
      </c>
      <c r="AL68" s="271">
        <f t="shared" si="115"/>
        <v>0</v>
      </c>
      <c r="AM68" s="271">
        <f t="shared" si="116"/>
        <v>0</v>
      </c>
      <c r="AN68" s="271">
        <f t="shared" si="117"/>
        <v>0</v>
      </c>
      <c r="AO68" s="271">
        <f t="shared" si="118"/>
        <v>0</v>
      </c>
      <c r="AP68" s="271">
        <v>1</v>
      </c>
      <c r="AQ68" s="151">
        <v>17</v>
      </c>
      <c r="AR68" s="481"/>
      <c r="AS68" s="151"/>
      <c r="AT68" s="481"/>
      <c r="AU68" s="151"/>
      <c r="AV68" s="481"/>
      <c r="AW68" s="151"/>
      <c r="AX68" s="481"/>
      <c r="AY68" s="151"/>
      <c r="AZ68" s="481"/>
      <c r="BA68" s="151"/>
      <c r="BB68" s="481"/>
      <c r="BC68" s="151"/>
      <c r="BD68" s="481"/>
      <c r="BE68" s="60"/>
      <c r="BF68" s="60">
        <f t="shared" si="81"/>
        <v>0</v>
      </c>
      <c r="BG68" s="60">
        <f t="shared" si="82"/>
        <v>0</v>
      </c>
      <c r="BH68" s="60">
        <f t="shared" si="83"/>
        <v>0</v>
      </c>
      <c r="BI68" s="60">
        <f t="shared" si="84"/>
        <v>0</v>
      </c>
      <c r="BJ68" s="60">
        <f t="shared" si="85"/>
        <v>0</v>
      </c>
      <c r="BK68" s="60">
        <f t="shared" si="86"/>
        <v>0</v>
      </c>
      <c r="BL68" s="60">
        <f t="shared" si="87"/>
        <v>0</v>
      </c>
      <c r="BM68" s="60">
        <f t="shared" si="88"/>
        <v>0</v>
      </c>
      <c r="BO68" s="1">
        <f t="shared" si="64"/>
        <v>0</v>
      </c>
      <c r="BP68" s="1">
        <f t="shared" si="65"/>
        <v>0</v>
      </c>
      <c r="BR68" s="1">
        <f t="shared" si="103"/>
        <v>0</v>
      </c>
      <c r="BS68" s="1">
        <f t="shared" si="66"/>
        <v>0</v>
      </c>
      <c r="BT68" s="1">
        <f t="shared" si="67"/>
        <v>0</v>
      </c>
      <c r="BU68" s="1">
        <f t="shared" si="68"/>
        <v>0</v>
      </c>
      <c r="BV68" s="1">
        <f t="shared" si="69"/>
        <v>0</v>
      </c>
      <c r="BW68" s="1">
        <f t="shared" si="70"/>
        <v>0</v>
      </c>
      <c r="BX68" s="1">
        <f t="shared" si="71"/>
        <v>0</v>
      </c>
      <c r="BY68" s="1">
        <f t="shared" si="72"/>
        <v>0</v>
      </c>
      <c r="BZ68" s="1">
        <f t="shared" si="73"/>
        <v>0</v>
      </c>
      <c r="CA68" s="1">
        <f t="shared" si="74"/>
        <v>0</v>
      </c>
      <c r="CB68" s="1">
        <f t="shared" si="75"/>
        <v>0</v>
      </c>
      <c r="CC68" s="1">
        <f t="shared" si="76"/>
        <v>0</v>
      </c>
      <c r="CD68" s="1">
        <f t="shared" si="77"/>
        <v>0</v>
      </c>
      <c r="CE68" s="1">
        <f t="shared" si="78"/>
        <v>0</v>
      </c>
      <c r="CF68" s="1">
        <f t="shared" si="79"/>
        <v>0</v>
      </c>
      <c r="CG68" s="1">
        <f t="shared" si="80"/>
        <v>0</v>
      </c>
    </row>
    <row r="69" spans="1:112" s="60" customFormat="1" ht="57" customHeight="1">
      <c r="A69" s="1"/>
      <c r="B69" s="709"/>
      <c r="D69" s="433" t="s">
        <v>339</v>
      </c>
      <c r="E69" s="721"/>
      <c r="F69" s="1" t="s">
        <v>214</v>
      </c>
      <c r="G69" s="132" t="s">
        <v>668</v>
      </c>
      <c r="H69" s="1">
        <v>6</v>
      </c>
      <c r="I69" s="132" t="s">
        <v>6190</v>
      </c>
      <c r="J69" s="891">
        <v>75.661740000000009</v>
      </c>
      <c r="K69" s="185"/>
      <c r="L69" s="185"/>
      <c r="M69" s="185"/>
      <c r="N69" s="185"/>
      <c r="O69" s="185"/>
      <c r="P69" s="185"/>
      <c r="Q69" s="185"/>
      <c r="R69" s="186"/>
      <c r="S69" s="185"/>
      <c r="T69" s="185"/>
      <c r="U69" s="162">
        <f t="shared" si="105"/>
        <v>0</v>
      </c>
      <c r="V69" s="187" t="str">
        <f t="shared" si="106"/>
        <v>No</v>
      </c>
      <c r="W69" s="163" t="str">
        <f t="shared" si="107"/>
        <v>No</v>
      </c>
      <c r="X69"/>
      <c r="Y69" s="373">
        <v>1</v>
      </c>
      <c r="Z69" s="374">
        <f t="shared" si="108"/>
        <v>0</v>
      </c>
      <c r="AC69" s="272"/>
      <c r="AD69" s="474">
        <v>1</v>
      </c>
      <c r="AE69" s="271">
        <f t="shared" ref="AE69:AE134" si="119">SUM(K69:T69)*AD69</f>
        <v>0</v>
      </c>
      <c r="AF69" s="271">
        <f t="shared" si="109"/>
        <v>0</v>
      </c>
      <c r="AG69" s="271">
        <f t="shared" si="110"/>
        <v>0</v>
      </c>
      <c r="AH69" s="271">
        <f t="shared" si="111"/>
        <v>0</v>
      </c>
      <c r="AI69" s="271">
        <f t="shared" si="112"/>
        <v>0</v>
      </c>
      <c r="AJ69" s="271">
        <f t="shared" si="113"/>
        <v>0</v>
      </c>
      <c r="AK69" s="271">
        <f t="shared" si="114"/>
        <v>0</v>
      </c>
      <c r="AL69" s="271">
        <f t="shared" si="115"/>
        <v>0</v>
      </c>
      <c r="AM69" s="271">
        <f t="shared" si="116"/>
        <v>0</v>
      </c>
      <c r="AN69" s="271">
        <f t="shared" si="117"/>
        <v>0</v>
      </c>
      <c r="AO69" s="271">
        <f t="shared" si="118"/>
        <v>0</v>
      </c>
      <c r="AP69" s="271">
        <v>1</v>
      </c>
      <c r="AQ69" s="1">
        <v>20</v>
      </c>
      <c r="AR69" s="481"/>
      <c r="AS69" s="1"/>
      <c r="AT69" s="481"/>
      <c r="AU69" s="1"/>
      <c r="AV69" s="481"/>
      <c r="AW69" s="1"/>
      <c r="AX69" s="481"/>
      <c r="AY69" s="1"/>
      <c r="AZ69" s="481"/>
      <c r="BA69" s="1"/>
      <c r="BB69" s="481"/>
      <c r="BC69" s="1"/>
      <c r="BD69" s="481"/>
      <c r="BF69" s="60">
        <f t="shared" si="81"/>
        <v>0</v>
      </c>
      <c r="BG69" s="60">
        <f t="shared" si="82"/>
        <v>0</v>
      </c>
      <c r="BH69" s="60">
        <f t="shared" si="83"/>
        <v>0</v>
      </c>
      <c r="BI69" s="60">
        <f t="shared" si="84"/>
        <v>0</v>
      </c>
      <c r="BJ69" s="60">
        <f t="shared" si="85"/>
        <v>0</v>
      </c>
      <c r="BK69" s="60">
        <f t="shared" si="86"/>
        <v>0</v>
      </c>
      <c r="BL69" s="60">
        <f t="shared" si="87"/>
        <v>0</v>
      </c>
      <c r="BM69" s="60">
        <f t="shared" si="88"/>
        <v>0</v>
      </c>
      <c r="BO69" s="1">
        <f t="shared" si="64"/>
        <v>0</v>
      </c>
      <c r="BP69" s="1">
        <f t="shared" si="65"/>
        <v>0</v>
      </c>
      <c r="BR69" s="1">
        <f t="shared" si="103"/>
        <v>0</v>
      </c>
      <c r="BS69" s="1">
        <f t="shared" si="66"/>
        <v>0</v>
      </c>
      <c r="BT69" s="1">
        <f t="shared" si="67"/>
        <v>0</v>
      </c>
      <c r="BU69" s="1">
        <f t="shared" si="68"/>
        <v>0</v>
      </c>
      <c r="BV69" s="1">
        <f t="shared" si="69"/>
        <v>0</v>
      </c>
      <c r="BW69" s="1">
        <f t="shared" si="70"/>
        <v>0</v>
      </c>
      <c r="BX69" s="1">
        <f t="shared" si="71"/>
        <v>0</v>
      </c>
      <c r="BY69" s="1">
        <f t="shared" si="72"/>
        <v>0</v>
      </c>
      <c r="BZ69" s="1">
        <f t="shared" si="73"/>
        <v>0</v>
      </c>
      <c r="CA69" s="1">
        <f t="shared" si="74"/>
        <v>0</v>
      </c>
      <c r="CB69" s="1">
        <f t="shared" si="75"/>
        <v>0</v>
      </c>
      <c r="CC69" s="1">
        <f t="shared" si="76"/>
        <v>0</v>
      </c>
      <c r="CD69" s="1">
        <f t="shared" si="77"/>
        <v>0</v>
      </c>
      <c r="CE69" s="1">
        <f t="shared" si="78"/>
        <v>0</v>
      </c>
      <c r="CF69" s="1">
        <f t="shared" si="79"/>
        <v>0</v>
      </c>
      <c r="CG69" s="1">
        <f t="shared" si="80"/>
        <v>0</v>
      </c>
    </row>
    <row r="70" spans="1:112" s="1" customFormat="1" ht="57" customHeight="1">
      <c r="B70" s="709"/>
      <c r="D70" s="435" t="s">
        <v>282</v>
      </c>
      <c r="E70" s="722"/>
      <c r="F70" s="151" t="s">
        <v>158</v>
      </c>
      <c r="G70" s="152" t="s">
        <v>338</v>
      </c>
      <c r="H70" s="151">
        <v>15</v>
      </c>
      <c r="I70" s="152" t="s">
        <v>6190</v>
      </c>
      <c r="J70" s="887">
        <v>75.168792300000007</v>
      </c>
      <c r="K70" s="153"/>
      <c r="L70" s="153"/>
      <c r="M70" s="153"/>
      <c r="N70" s="153"/>
      <c r="O70" s="153"/>
      <c r="P70" s="153"/>
      <c r="Q70" s="153"/>
      <c r="R70" s="154"/>
      <c r="S70" s="153"/>
      <c r="T70" s="153"/>
      <c r="U70" s="156">
        <f t="shared" si="105"/>
        <v>0</v>
      </c>
      <c r="V70" s="156" t="str">
        <f t="shared" si="106"/>
        <v>No</v>
      </c>
      <c r="W70" s="157" t="str">
        <f t="shared" si="107"/>
        <v>No</v>
      </c>
      <c r="X70"/>
      <c r="Y70" s="373">
        <v>1</v>
      </c>
      <c r="Z70" s="374">
        <f t="shared" si="108"/>
        <v>0</v>
      </c>
      <c r="AA70" s="60"/>
      <c r="AB70" s="60"/>
      <c r="AC70" s="272" t="s">
        <v>21</v>
      </c>
      <c r="AD70" s="474">
        <v>0.7</v>
      </c>
      <c r="AE70" s="271">
        <f t="shared" si="119"/>
        <v>0</v>
      </c>
      <c r="AF70" s="271">
        <f t="shared" si="109"/>
        <v>0</v>
      </c>
      <c r="AG70" s="271">
        <f t="shared" si="110"/>
        <v>0</v>
      </c>
      <c r="AH70" s="271">
        <f t="shared" si="111"/>
        <v>0</v>
      </c>
      <c r="AI70" s="271">
        <f t="shared" si="112"/>
        <v>0</v>
      </c>
      <c r="AJ70" s="271">
        <f t="shared" si="113"/>
        <v>0</v>
      </c>
      <c r="AK70" s="271">
        <f t="shared" si="114"/>
        <v>0</v>
      </c>
      <c r="AL70" s="271">
        <f t="shared" si="115"/>
        <v>0</v>
      </c>
      <c r="AM70" s="271">
        <f t="shared" si="116"/>
        <v>0</v>
      </c>
      <c r="AN70" s="271">
        <f t="shared" si="117"/>
        <v>0</v>
      </c>
      <c r="AO70" s="271">
        <f t="shared" si="118"/>
        <v>0</v>
      </c>
      <c r="AP70" s="271">
        <v>1</v>
      </c>
      <c r="AQ70" s="151">
        <v>30</v>
      </c>
      <c r="AR70" s="481"/>
      <c r="AS70" s="151"/>
      <c r="AT70" s="481"/>
      <c r="AU70" s="151"/>
      <c r="AV70" s="481"/>
      <c r="AW70" s="151"/>
      <c r="AX70" s="481"/>
      <c r="AY70" s="151"/>
      <c r="AZ70" s="481"/>
      <c r="BA70" s="151"/>
      <c r="BB70" s="481"/>
      <c r="BC70" s="151"/>
      <c r="BD70" s="481"/>
      <c r="BE70" s="60"/>
      <c r="BF70" s="60">
        <f t="shared" si="81"/>
        <v>0</v>
      </c>
      <c r="BG70" s="60">
        <f t="shared" si="82"/>
        <v>0</v>
      </c>
      <c r="BH70" s="60">
        <f t="shared" si="83"/>
        <v>0</v>
      </c>
      <c r="BI70" s="60">
        <f t="shared" si="84"/>
        <v>0</v>
      </c>
      <c r="BJ70" s="60">
        <f t="shared" si="85"/>
        <v>0</v>
      </c>
      <c r="BK70" s="60">
        <f t="shared" si="86"/>
        <v>0</v>
      </c>
      <c r="BL70" s="60">
        <f t="shared" si="87"/>
        <v>0</v>
      </c>
      <c r="BM70" s="60">
        <f t="shared" si="88"/>
        <v>0</v>
      </c>
      <c r="BO70" s="1">
        <f t="shared" si="64"/>
        <v>0</v>
      </c>
      <c r="BP70" s="1">
        <f t="shared" si="65"/>
        <v>0</v>
      </c>
      <c r="BR70" s="1">
        <f t="shared" si="103"/>
        <v>0</v>
      </c>
      <c r="BS70" s="1">
        <f t="shared" si="66"/>
        <v>0</v>
      </c>
      <c r="BT70" s="1">
        <f t="shared" si="67"/>
        <v>0</v>
      </c>
      <c r="BU70" s="1">
        <f t="shared" si="68"/>
        <v>0</v>
      </c>
      <c r="BV70" s="1">
        <f t="shared" si="69"/>
        <v>0</v>
      </c>
      <c r="BW70" s="1">
        <f t="shared" si="70"/>
        <v>0</v>
      </c>
      <c r="BX70" s="1">
        <f t="shared" si="71"/>
        <v>0</v>
      </c>
      <c r="BY70" s="1">
        <f t="shared" si="72"/>
        <v>0</v>
      </c>
      <c r="BZ70" s="1">
        <f t="shared" si="73"/>
        <v>0</v>
      </c>
      <c r="CA70" s="1">
        <f t="shared" si="74"/>
        <v>0</v>
      </c>
      <c r="CB70" s="1">
        <f t="shared" si="75"/>
        <v>0</v>
      </c>
      <c r="CC70" s="1">
        <f t="shared" si="76"/>
        <v>0</v>
      </c>
      <c r="CD70" s="1">
        <f t="shared" si="77"/>
        <v>0</v>
      </c>
      <c r="CE70" s="1">
        <f t="shared" si="78"/>
        <v>0</v>
      </c>
      <c r="CF70" s="1">
        <f t="shared" si="79"/>
        <v>0</v>
      </c>
      <c r="CG70" s="1">
        <f t="shared" si="80"/>
        <v>0</v>
      </c>
    </row>
    <row r="71" spans="1:112" s="1" customFormat="1" ht="57" customHeight="1">
      <c r="B71" s="709"/>
      <c r="D71" s="433" t="s">
        <v>283</v>
      </c>
      <c r="E71" s="721"/>
      <c r="F71" s="1" t="s">
        <v>215</v>
      </c>
      <c r="G71" s="132" t="s">
        <v>576</v>
      </c>
      <c r="H71" s="1">
        <v>6</v>
      </c>
      <c r="I71" s="132" t="s">
        <v>6190</v>
      </c>
      <c r="J71" s="891">
        <v>70.480057200000019</v>
      </c>
      <c r="K71" s="185"/>
      <c r="L71" s="185"/>
      <c r="M71" s="185"/>
      <c r="N71" s="185"/>
      <c r="O71" s="185"/>
      <c r="P71" s="185"/>
      <c r="Q71" s="185"/>
      <c r="R71" s="186"/>
      <c r="S71" s="185"/>
      <c r="T71" s="185"/>
      <c r="U71" s="162">
        <f t="shared" si="105"/>
        <v>0</v>
      </c>
      <c r="V71" s="187" t="str">
        <f t="shared" si="106"/>
        <v>No</v>
      </c>
      <c r="W71" s="163" t="str">
        <f t="shared" si="107"/>
        <v>No</v>
      </c>
      <c r="X71"/>
      <c r="Y71" s="373">
        <v>1</v>
      </c>
      <c r="Z71" s="374">
        <f t="shared" si="108"/>
        <v>0</v>
      </c>
      <c r="AA71" s="60"/>
      <c r="AB71" s="60"/>
      <c r="AC71" s="272" t="s">
        <v>18</v>
      </c>
      <c r="AD71" s="474">
        <v>0.7</v>
      </c>
      <c r="AE71" s="271">
        <f t="shared" si="119"/>
        <v>0</v>
      </c>
      <c r="AF71" s="271">
        <f t="shared" si="109"/>
        <v>0</v>
      </c>
      <c r="AG71" s="271">
        <f t="shared" si="110"/>
        <v>0</v>
      </c>
      <c r="AH71" s="271">
        <f t="shared" si="111"/>
        <v>0</v>
      </c>
      <c r="AI71" s="271">
        <f t="shared" si="112"/>
        <v>0</v>
      </c>
      <c r="AJ71" s="271">
        <f t="shared" si="113"/>
        <v>0</v>
      </c>
      <c r="AK71" s="271">
        <f t="shared" si="114"/>
        <v>0</v>
      </c>
      <c r="AL71" s="271">
        <f t="shared" si="115"/>
        <v>0</v>
      </c>
      <c r="AM71" s="271">
        <f t="shared" si="116"/>
        <v>0</v>
      </c>
      <c r="AN71" s="271">
        <f t="shared" si="117"/>
        <v>0</v>
      </c>
      <c r="AO71" s="271">
        <f t="shared" si="118"/>
        <v>0</v>
      </c>
      <c r="AP71" s="271">
        <v>1</v>
      </c>
      <c r="AQ71" s="1">
        <v>18</v>
      </c>
      <c r="AR71" s="481"/>
      <c r="AT71" s="481"/>
      <c r="AV71" s="481"/>
      <c r="AX71" s="481"/>
      <c r="AZ71" s="481"/>
      <c r="BB71" s="481"/>
      <c r="BD71" s="481"/>
      <c r="BE71" s="60"/>
      <c r="BF71" s="60">
        <f t="shared" si="81"/>
        <v>0</v>
      </c>
      <c r="BG71" s="60">
        <f t="shared" si="82"/>
        <v>0</v>
      </c>
      <c r="BH71" s="60">
        <f t="shared" si="83"/>
        <v>0</v>
      </c>
      <c r="BI71" s="60">
        <f t="shared" si="84"/>
        <v>0</v>
      </c>
      <c r="BJ71" s="60">
        <f t="shared" si="85"/>
        <v>0</v>
      </c>
      <c r="BK71" s="60">
        <f t="shared" si="86"/>
        <v>0</v>
      </c>
      <c r="BL71" s="60">
        <f t="shared" si="87"/>
        <v>0</v>
      </c>
      <c r="BM71" s="60">
        <f t="shared" si="88"/>
        <v>0</v>
      </c>
      <c r="BO71" s="1">
        <f t="shared" si="64"/>
        <v>0</v>
      </c>
      <c r="BP71" s="1">
        <f t="shared" si="65"/>
        <v>0</v>
      </c>
      <c r="BR71" s="1">
        <f t="shared" si="103"/>
        <v>0</v>
      </c>
      <c r="BS71" s="1">
        <f t="shared" si="66"/>
        <v>0</v>
      </c>
      <c r="BT71" s="1">
        <f t="shared" si="67"/>
        <v>0</v>
      </c>
      <c r="BU71" s="1">
        <f t="shared" si="68"/>
        <v>0</v>
      </c>
      <c r="BV71" s="1">
        <f t="shared" si="69"/>
        <v>0</v>
      </c>
      <c r="BW71" s="1">
        <f t="shared" si="70"/>
        <v>0</v>
      </c>
      <c r="BX71" s="1">
        <f t="shared" si="71"/>
        <v>0</v>
      </c>
      <c r="BY71" s="1">
        <f t="shared" si="72"/>
        <v>0</v>
      </c>
      <c r="BZ71" s="1">
        <f t="shared" si="73"/>
        <v>0</v>
      </c>
      <c r="CA71" s="1">
        <f t="shared" si="74"/>
        <v>0</v>
      </c>
      <c r="CB71" s="1">
        <f t="shared" si="75"/>
        <v>0</v>
      </c>
      <c r="CC71" s="1">
        <f t="shared" si="76"/>
        <v>0</v>
      </c>
      <c r="CD71" s="1">
        <f t="shared" si="77"/>
        <v>0</v>
      </c>
      <c r="CE71" s="1">
        <f t="shared" si="78"/>
        <v>0</v>
      </c>
      <c r="CF71" s="1">
        <f t="shared" si="79"/>
        <v>0</v>
      </c>
      <c r="CG71" s="1">
        <f t="shared" si="80"/>
        <v>0</v>
      </c>
    </row>
    <row r="72" spans="1:112" s="1" customFormat="1" ht="57" customHeight="1">
      <c r="B72" s="709"/>
      <c r="D72" s="435" t="s">
        <v>284</v>
      </c>
      <c r="E72" s="722"/>
      <c r="F72" s="151" t="s">
        <v>215</v>
      </c>
      <c r="G72" s="152" t="s">
        <v>669</v>
      </c>
      <c r="H72" s="151">
        <v>6</v>
      </c>
      <c r="I72" s="152" t="s">
        <v>6190</v>
      </c>
      <c r="J72" s="887">
        <v>70.480057200000019</v>
      </c>
      <c r="K72" s="153"/>
      <c r="L72" s="153"/>
      <c r="M72" s="153"/>
      <c r="N72" s="153"/>
      <c r="O72" s="153"/>
      <c r="P72" s="153"/>
      <c r="Q72" s="153"/>
      <c r="R72" s="154"/>
      <c r="S72" s="153"/>
      <c r="T72" s="153"/>
      <c r="U72" s="156">
        <f t="shared" si="105"/>
        <v>0</v>
      </c>
      <c r="V72" s="156" t="str">
        <f t="shared" si="106"/>
        <v>No</v>
      </c>
      <c r="W72" s="157" t="str">
        <f t="shared" si="107"/>
        <v>No</v>
      </c>
      <c r="X72"/>
      <c r="Y72" s="373">
        <v>1</v>
      </c>
      <c r="Z72" s="374">
        <f t="shared" si="108"/>
        <v>0</v>
      </c>
      <c r="AA72" s="60"/>
      <c r="AB72" s="60"/>
      <c r="AC72" s="272" t="s">
        <v>20</v>
      </c>
      <c r="AD72" s="474">
        <v>0.7</v>
      </c>
      <c r="AE72" s="271">
        <f t="shared" si="119"/>
        <v>0</v>
      </c>
      <c r="AF72" s="271">
        <f t="shared" si="109"/>
        <v>0</v>
      </c>
      <c r="AG72" s="271">
        <f t="shared" si="110"/>
        <v>0</v>
      </c>
      <c r="AH72" s="271">
        <f t="shared" si="111"/>
        <v>0</v>
      </c>
      <c r="AI72" s="271">
        <f t="shared" si="112"/>
        <v>0</v>
      </c>
      <c r="AJ72" s="271">
        <f t="shared" si="113"/>
        <v>0</v>
      </c>
      <c r="AK72" s="271">
        <f t="shared" si="114"/>
        <v>0</v>
      </c>
      <c r="AL72" s="271">
        <f t="shared" si="115"/>
        <v>0</v>
      </c>
      <c r="AM72" s="271">
        <f t="shared" si="116"/>
        <v>0</v>
      </c>
      <c r="AN72" s="271">
        <f t="shared" si="117"/>
        <v>0</v>
      </c>
      <c r="AO72" s="271">
        <f t="shared" si="118"/>
        <v>0</v>
      </c>
      <c r="AP72" s="271">
        <v>1</v>
      </c>
      <c r="AQ72" s="151">
        <v>16</v>
      </c>
      <c r="AR72" s="481"/>
      <c r="AS72" s="151"/>
      <c r="AT72" s="481"/>
      <c r="AU72" s="151"/>
      <c r="AV72" s="481"/>
      <c r="AW72" s="151"/>
      <c r="AX72" s="481"/>
      <c r="AY72" s="151"/>
      <c r="AZ72" s="481"/>
      <c r="BA72" s="151"/>
      <c r="BB72" s="481"/>
      <c r="BC72" s="151"/>
      <c r="BD72" s="481"/>
      <c r="BE72" s="60"/>
      <c r="BF72" s="60">
        <f t="shared" si="81"/>
        <v>0</v>
      </c>
      <c r="BG72" s="60">
        <f t="shared" si="82"/>
        <v>0</v>
      </c>
      <c r="BH72" s="60">
        <f t="shared" si="83"/>
        <v>0</v>
      </c>
      <c r="BI72" s="60">
        <f t="shared" si="84"/>
        <v>0</v>
      </c>
      <c r="BJ72" s="60">
        <f t="shared" si="85"/>
        <v>0</v>
      </c>
      <c r="BK72" s="60">
        <f t="shared" si="86"/>
        <v>0</v>
      </c>
      <c r="BL72" s="60">
        <f t="shared" si="87"/>
        <v>0</v>
      </c>
      <c r="BM72" s="60">
        <f t="shared" si="88"/>
        <v>0</v>
      </c>
      <c r="BO72" s="1">
        <f t="shared" si="64"/>
        <v>0</v>
      </c>
      <c r="BP72" s="1">
        <f t="shared" si="65"/>
        <v>0</v>
      </c>
      <c r="BR72" s="1">
        <f t="shared" si="103"/>
        <v>0</v>
      </c>
      <c r="BS72" s="1">
        <f t="shared" si="66"/>
        <v>0</v>
      </c>
      <c r="BT72" s="1">
        <f t="shared" si="67"/>
        <v>0</v>
      </c>
      <c r="BU72" s="1">
        <f t="shared" si="68"/>
        <v>0</v>
      </c>
      <c r="BV72" s="1">
        <f t="shared" si="69"/>
        <v>0</v>
      </c>
      <c r="BW72" s="1">
        <f t="shared" si="70"/>
        <v>0</v>
      </c>
      <c r="BX72" s="1">
        <f t="shared" si="71"/>
        <v>0</v>
      </c>
      <c r="BY72" s="1">
        <f t="shared" si="72"/>
        <v>0</v>
      </c>
      <c r="BZ72" s="1">
        <f t="shared" si="73"/>
        <v>0</v>
      </c>
      <c r="CA72" s="1">
        <f t="shared" si="74"/>
        <v>0</v>
      </c>
      <c r="CB72" s="1">
        <f t="shared" si="75"/>
        <v>0</v>
      </c>
      <c r="CC72" s="1">
        <f t="shared" si="76"/>
        <v>0</v>
      </c>
      <c r="CD72" s="1">
        <f t="shared" si="77"/>
        <v>0</v>
      </c>
      <c r="CE72" s="1">
        <f t="shared" si="78"/>
        <v>0</v>
      </c>
      <c r="CF72" s="1">
        <f t="shared" si="79"/>
        <v>0</v>
      </c>
      <c r="CG72" s="1">
        <f t="shared" si="80"/>
        <v>0</v>
      </c>
    </row>
    <row r="73" spans="1:112" s="60" customFormat="1" ht="57" customHeight="1">
      <c r="A73" s="1"/>
      <c r="B73" s="709"/>
      <c r="D73" s="433" t="s">
        <v>285</v>
      </c>
      <c r="E73" s="721"/>
      <c r="F73" s="1" t="s">
        <v>215</v>
      </c>
      <c r="G73" s="132" t="s">
        <v>576</v>
      </c>
      <c r="H73" s="1">
        <v>4</v>
      </c>
      <c r="I73" s="132" t="s">
        <v>6190</v>
      </c>
      <c r="J73" s="891">
        <v>70.480057200000019</v>
      </c>
      <c r="K73" s="185"/>
      <c r="L73" s="185"/>
      <c r="M73" s="185"/>
      <c r="N73" s="185"/>
      <c r="O73" s="185"/>
      <c r="P73" s="185"/>
      <c r="Q73" s="185"/>
      <c r="R73" s="186"/>
      <c r="S73" s="185"/>
      <c r="T73" s="185"/>
      <c r="U73" s="162">
        <f t="shared" si="105"/>
        <v>0</v>
      </c>
      <c r="V73" s="187" t="str">
        <f t="shared" si="106"/>
        <v>No</v>
      </c>
      <c r="W73" s="163" t="str">
        <f t="shared" si="107"/>
        <v>No</v>
      </c>
      <c r="X73"/>
      <c r="Y73" s="373">
        <v>1</v>
      </c>
      <c r="Z73" s="374">
        <f t="shared" si="108"/>
        <v>0</v>
      </c>
      <c r="AC73" s="272" t="s">
        <v>17</v>
      </c>
      <c r="AD73" s="474">
        <v>0.7</v>
      </c>
      <c r="AE73" s="271">
        <f t="shared" si="119"/>
        <v>0</v>
      </c>
      <c r="AF73" s="271">
        <f t="shared" si="109"/>
        <v>0</v>
      </c>
      <c r="AG73" s="271">
        <f t="shared" si="110"/>
        <v>0</v>
      </c>
      <c r="AH73" s="271">
        <f t="shared" si="111"/>
        <v>0</v>
      </c>
      <c r="AI73" s="271">
        <f t="shared" si="112"/>
        <v>0</v>
      </c>
      <c r="AJ73" s="271">
        <f t="shared" si="113"/>
        <v>0</v>
      </c>
      <c r="AK73" s="271">
        <f t="shared" si="114"/>
        <v>0</v>
      </c>
      <c r="AL73" s="271">
        <f t="shared" si="115"/>
        <v>0</v>
      </c>
      <c r="AM73" s="271">
        <f t="shared" si="116"/>
        <v>0</v>
      </c>
      <c r="AN73" s="271">
        <f t="shared" si="117"/>
        <v>0</v>
      </c>
      <c r="AO73" s="271">
        <f t="shared" si="118"/>
        <v>0</v>
      </c>
      <c r="AP73" s="271">
        <v>1</v>
      </c>
      <c r="AQ73" s="1">
        <v>10</v>
      </c>
      <c r="AR73" s="481"/>
      <c r="AS73" s="1"/>
      <c r="AT73" s="481"/>
      <c r="AU73" s="1"/>
      <c r="AV73" s="481"/>
      <c r="AW73" s="1"/>
      <c r="AX73" s="481"/>
      <c r="AY73" s="1"/>
      <c r="AZ73" s="481"/>
      <c r="BA73" s="1"/>
      <c r="BB73" s="481"/>
      <c r="BC73" s="1"/>
      <c r="BD73" s="481"/>
      <c r="BF73" s="60">
        <f t="shared" si="81"/>
        <v>0</v>
      </c>
      <c r="BG73" s="60">
        <f t="shared" si="82"/>
        <v>0</v>
      </c>
      <c r="BH73" s="60">
        <f t="shared" si="83"/>
        <v>0</v>
      </c>
      <c r="BI73" s="60">
        <f t="shared" si="84"/>
        <v>0</v>
      </c>
      <c r="BJ73" s="60">
        <f t="shared" si="85"/>
        <v>0</v>
      </c>
      <c r="BK73" s="60">
        <f t="shared" si="86"/>
        <v>0</v>
      </c>
      <c r="BL73" s="60">
        <f t="shared" si="87"/>
        <v>0</v>
      </c>
      <c r="BM73" s="60">
        <f t="shared" si="88"/>
        <v>0</v>
      </c>
      <c r="BO73" s="1">
        <f t="shared" si="64"/>
        <v>0</v>
      </c>
      <c r="BP73" s="1">
        <f t="shared" si="65"/>
        <v>0</v>
      </c>
      <c r="BR73" s="1">
        <f t="shared" si="103"/>
        <v>0</v>
      </c>
      <c r="BS73" s="1">
        <f t="shared" si="66"/>
        <v>0</v>
      </c>
      <c r="BT73" s="1">
        <f t="shared" si="67"/>
        <v>0</v>
      </c>
      <c r="BU73" s="1">
        <f t="shared" si="68"/>
        <v>0</v>
      </c>
      <c r="BV73" s="1">
        <f t="shared" si="69"/>
        <v>0</v>
      </c>
      <c r="BW73" s="1">
        <f t="shared" si="70"/>
        <v>0</v>
      </c>
      <c r="BX73" s="1">
        <f t="shared" si="71"/>
        <v>0</v>
      </c>
      <c r="BY73" s="1">
        <f t="shared" si="72"/>
        <v>0</v>
      </c>
      <c r="BZ73" s="1">
        <f t="shared" si="73"/>
        <v>0</v>
      </c>
      <c r="CA73" s="1">
        <f t="shared" si="74"/>
        <v>0</v>
      </c>
      <c r="CB73" s="1">
        <f t="shared" si="75"/>
        <v>0</v>
      </c>
      <c r="CC73" s="1">
        <f t="shared" si="76"/>
        <v>0</v>
      </c>
      <c r="CD73" s="1">
        <f t="shared" si="77"/>
        <v>0</v>
      </c>
      <c r="CE73" s="1">
        <f t="shared" si="78"/>
        <v>0</v>
      </c>
      <c r="CF73" s="1">
        <f t="shared" si="79"/>
        <v>0</v>
      </c>
      <c r="CG73" s="1">
        <f t="shared" si="80"/>
        <v>0</v>
      </c>
    </row>
    <row r="74" spans="1:112" s="1" customFormat="1" ht="57" customHeight="1">
      <c r="B74" s="709"/>
      <c r="D74" s="435" t="s">
        <v>286</v>
      </c>
      <c r="E74" s="722"/>
      <c r="F74" s="151" t="s">
        <v>612</v>
      </c>
      <c r="G74" s="152" t="s">
        <v>576</v>
      </c>
      <c r="H74" s="151">
        <v>4</v>
      </c>
      <c r="I74" s="152" t="s">
        <v>6190</v>
      </c>
      <c r="J74" s="887">
        <v>93.969588300000012</v>
      </c>
      <c r="K74" s="153"/>
      <c r="L74" s="153"/>
      <c r="M74" s="153"/>
      <c r="N74" s="153"/>
      <c r="O74" s="153"/>
      <c r="P74" s="153"/>
      <c r="Q74" s="153"/>
      <c r="R74" s="154"/>
      <c r="S74" s="153"/>
      <c r="T74" s="153"/>
      <c r="U74" s="156">
        <f t="shared" si="105"/>
        <v>0</v>
      </c>
      <c r="V74" s="156" t="str">
        <f t="shared" si="106"/>
        <v>No</v>
      </c>
      <c r="W74" s="157" t="str">
        <f t="shared" si="107"/>
        <v>No</v>
      </c>
      <c r="X74"/>
      <c r="Y74" s="373">
        <v>1</v>
      </c>
      <c r="Z74" s="374">
        <f t="shared" si="108"/>
        <v>0</v>
      </c>
      <c r="AA74" s="60"/>
      <c r="AB74" s="60"/>
      <c r="AC74" s="272" t="s">
        <v>19</v>
      </c>
      <c r="AD74" s="474">
        <v>1.5</v>
      </c>
      <c r="AE74" s="271">
        <f t="shared" si="119"/>
        <v>0</v>
      </c>
      <c r="AF74" s="271">
        <f t="shared" si="109"/>
        <v>0</v>
      </c>
      <c r="AG74" s="271">
        <f t="shared" si="110"/>
        <v>0</v>
      </c>
      <c r="AH74" s="271">
        <f t="shared" si="111"/>
        <v>0</v>
      </c>
      <c r="AI74" s="271">
        <f t="shared" si="112"/>
        <v>0</v>
      </c>
      <c r="AJ74" s="271">
        <f t="shared" si="113"/>
        <v>0</v>
      </c>
      <c r="AK74" s="271">
        <f t="shared" si="114"/>
        <v>0</v>
      </c>
      <c r="AL74" s="271">
        <f t="shared" si="115"/>
        <v>0</v>
      </c>
      <c r="AM74" s="271">
        <f t="shared" si="116"/>
        <v>0</v>
      </c>
      <c r="AN74" s="271">
        <f t="shared" si="117"/>
        <v>0</v>
      </c>
      <c r="AO74" s="271">
        <f t="shared" si="118"/>
        <v>0</v>
      </c>
      <c r="AP74" s="271">
        <v>1</v>
      </c>
      <c r="AQ74" s="151">
        <v>16</v>
      </c>
      <c r="AR74" s="481"/>
      <c r="AS74" s="151"/>
      <c r="AT74" s="481"/>
      <c r="AU74" s="151"/>
      <c r="AV74" s="481"/>
      <c r="AW74" s="151"/>
      <c r="AX74" s="481"/>
      <c r="AY74" s="151"/>
      <c r="AZ74" s="481"/>
      <c r="BA74" s="151"/>
      <c r="BB74" s="481"/>
      <c r="BC74" s="151"/>
      <c r="BD74" s="481"/>
      <c r="BE74" s="60"/>
      <c r="BF74" s="60">
        <f t="shared" si="81"/>
        <v>0</v>
      </c>
      <c r="BG74" s="60">
        <f t="shared" si="82"/>
        <v>0</v>
      </c>
      <c r="BH74" s="60">
        <f t="shared" si="83"/>
        <v>0</v>
      </c>
      <c r="BI74" s="60">
        <f t="shared" si="84"/>
        <v>0</v>
      </c>
      <c r="BJ74" s="60">
        <f t="shared" si="85"/>
        <v>0</v>
      </c>
      <c r="BK74" s="60">
        <f t="shared" si="86"/>
        <v>0</v>
      </c>
      <c r="BL74" s="60">
        <f t="shared" si="87"/>
        <v>0</v>
      </c>
      <c r="BM74" s="60">
        <f t="shared" si="88"/>
        <v>0</v>
      </c>
      <c r="BO74" s="1">
        <f t="shared" si="64"/>
        <v>0</v>
      </c>
      <c r="BP74" s="1">
        <f t="shared" si="65"/>
        <v>0</v>
      </c>
      <c r="BR74" s="1">
        <f t="shared" si="103"/>
        <v>0</v>
      </c>
      <c r="BS74" s="1">
        <f t="shared" si="66"/>
        <v>0</v>
      </c>
      <c r="BT74" s="1">
        <f t="shared" si="67"/>
        <v>0</v>
      </c>
      <c r="BU74" s="1">
        <f t="shared" si="68"/>
        <v>0</v>
      </c>
      <c r="BV74" s="1">
        <f t="shared" si="69"/>
        <v>0</v>
      </c>
      <c r="BW74" s="1">
        <f t="shared" si="70"/>
        <v>0</v>
      </c>
      <c r="BX74" s="1">
        <f t="shared" si="71"/>
        <v>0</v>
      </c>
      <c r="BY74" s="1">
        <f t="shared" si="72"/>
        <v>0</v>
      </c>
      <c r="BZ74" s="1">
        <f t="shared" si="73"/>
        <v>0</v>
      </c>
      <c r="CA74" s="1">
        <f t="shared" si="74"/>
        <v>0</v>
      </c>
      <c r="CB74" s="1">
        <f t="shared" si="75"/>
        <v>0</v>
      </c>
      <c r="CC74" s="1">
        <f t="shared" si="76"/>
        <v>0</v>
      </c>
      <c r="CD74" s="1">
        <f t="shared" si="77"/>
        <v>0</v>
      </c>
      <c r="CE74" s="1">
        <f t="shared" si="78"/>
        <v>0</v>
      </c>
      <c r="CF74" s="1">
        <f t="shared" si="79"/>
        <v>0</v>
      </c>
      <c r="CG74" s="1">
        <f t="shared" si="80"/>
        <v>0</v>
      </c>
    </row>
    <row r="75" spans="1:112" s="1" customFormat="1" ht="57" customHeight="1">
      <c r="B75" s="714"/>
      <c r="C75" s="164"/>
      <c r="D75" s="441" t="s">
        <v>287</v>
      </c>
      <c r="E75" s="723"/>
      <c r="F75" s="164" t="s">
        <v>612</v>
      </c>
      <c r="G75" s="188" t="s">
        <v>576</v>
      </c>
      <c r="H75" s="164">
        <v>3</v>
      </c>
      <c r="I75" s="188" t="s">
        <v>6190</v>
      </c>
      <c r="J75" s="895">
        <v>126.8595174</v>
      </c>
      <c r="K75" s="189"/>
      <c r="L75" s="189"/>
      <c r="M75" s="189"/>
      <c r="N75" s="189"/>
      <c r="O75" s="189"/>
      <c r="P75" s="189"/>
      <c r="Q75" s="189"/>
      <c r="R75" s="190"/>
      <c r="S75" s="203"/>
      <c r="T75" s="203"/>
      <c r="U75" s="162">
        <f t="shared" si="105"/>
        <v>0</v>
      </c>
      <c r="V75" s="191" t="str">
        <f t="shared" si="106"/>
        <v>No</v>
      </c>
      <c r="W75" s="163" t="str">
        <f t="shared" si="107"/>
        <v>No</v>
      </c>
      <c r="X75"/>
      <c r="Y75" s="375">
        <v>1</v>
      </c>
      <c r="Z75" s="374">
        <f>Y75*K75+Y75*L75+Y75*M75+Y75*N75+Y75*O75+Y75*P75+Y75*Q75+Y75*R75+Y75*S75+Y75*T75</f>
        <v>0</v>
      </c>
      <c r="AA75" s="60"/>
      <c r="AB75" s="60"/>
      <c r="AC75" s="272" t="s">
        <v>16</v>
      </c>
      <c r="AD75" s="474">
        <v>4</v>
      </c>
      <c r="AE75" s="271">
        <f t="shared" si="119"/>
        <v>0</v>
      </c>
      <c r="AF75" s="271">
        <f t="shared" si="109"/>
        <v>0</v>
      </c>
      <c r="AG75" s="271">
        <f t="shared" si="110"/>
        <v>0</v>
      </c>
      <c r="AH75" s="271">
        <f t="shared" si="111"/>
        <v>0</v>
      </c>
      <c r="AI75" s="271">
        <f t="shared" si="112"/>
        <v>0</v>
      </c>
      <c r="AJ75" s="271">
        <f t="shared" si="113"/>
        <v>0</v>
      </c>
      <c r="AK75" s="271">
        <f t="shared" si="114"/>
        <v>0</v>
      </c>
      <c r="AL75" s="271">
        <f t="shared" si="115"/>
        <v>0</v>
      </c>
      <c r="AM75" s="271">
        <f t="shared" si="116"/>
        <v>0</v>
      </c>
      <c r="AN75" s="271">
        <f t="shared" si="117"/>
        <v>0</v>
      </c>
      <c r="AO75" s="271">
        <f t="shared" si="118"/>
        <v>0</v>
      </c>
      <c r="AP75" s="271">
        <v>1</v>
      </c>
      <c r="AQ75" s="164">
        <v>13</v>
      </c>
      <c r="AR75" s="482"/>
      <c r="AS75" s="164"/>
      <c r="AT75" s="482"/>
      <c r="AU75" s="164"/>
      <c r="AV75" s="482"/>
      <c r="AW75" s="164"/>
      <c r="AX75" s="482"/>
      <c r="AY75" s="164"/>
      <c r="AZ75" s="482"/>
      <c r="BA75" s="164"/>
      <c r="BB75" s="482"/>
      <c r="BC75" s="164"/>
      <c r="BD75" s="482"/>
      <c r="BE75" s="60"/>
      <c r="BF75" s="60">
        <f t="shared" si="81"/>
        <v>0</v>
      </c>
      <c r="BG75" s="60">
        <f t="shared" si="82"/>
        <v>0</v>
      </c>
      <c r="BH75" s="60">
        <f t="shared" si="83"/>
        <v>0</v>
      </c>
      <c r="BI75" s="60">
        <f t="shared" si="84"/>
        <v>0</v>
      </c>
      <c r="BJ75" s="60">
        <f t="shared" si="85"/>
        <v>0</v>
      </c>
      <c r="BK75" s="60">
        <f t="shared" si="86"/>
        <v>0</v>
      </c>
      <c r="BL75" s="60">
        <f t="shared" si="87"/>
        <v>0</v>
      </c>
      <c r="BM75" s="60">
        <f t="shared" si="88"/>
        <v>0</v>
      </c>
      <c r="BO75" s="1">
        <f t="shared" si="64"/>
        <v>0</v>
      </c>
      <c r="BP75" s="1">
        <f t="shared" si="65"/>
        <v>0</v>
      </c>
      <c r="BR75" s="1">
        <f t="shared" si="103"/>
        <v>0</v>
      </c>
      <c r="BS75" s="1">
        <f t="shared" si="66"/>
        <v>0</v>
      </c>
      <c r="BT75" s="1">
        <f t="shared" si="67"/>
        <v>0</v>
      </c>
      <c r="BU75" s="1">
        <f t="shared" si="68"/>
        <v>0</v>
      </c>
      <c r="BV75" s="1">
        <f t="shared" si="69"/>
        <v>0</v>
      </c>
      <c r="BW75" s="1">
        <f t="shared" si="70"/>
        <v>0</v>
      </c>
      <c r="BX75" s="1">
        <f t="shared" si="71"/>
        <v>0</v>
      </c>
      <c r="BY75" s="1">
        <f t="shared" si="72"/>
        <v>0</v>
      </c>
      <c r="BZ75" s="1">
        <f t="shared" si="73"/>
        <v>0</v>
      </c>
      <c r="CA75" s="1">
        <f t="shared" si="74"/>
        <v>0</v>
      </c>
      <c r="CB75" s="1">
        <f t="shared" si="75"/>
        <v>0</v>
      </c>
      <c r="CC75" s="1">
        <f t="shared" si="76"/>
        <v>0</v>
      </c>
      <c r="CD75" s="1">
        <f t="shared" si="77"/>
        <v>0</v>
      </c>
      <c r="CE75" s="1">
        <f t="shared" si="78"/>
        <v>0</v>
      </c>
      <c r="CF75" s="1">
        <f t="shared" si="79"/>
        <v>0</v>
      </c>
      <c r="CG75" s="1">
        <f t="shared" si="80"/>
        <v>0</v>
      </c>
    </row>
    <row r="76" spans="1:112" ht="31.25" customHeight="1">
      <c r="B76" s="713"/>
      <c r="E76" s="741"/>
      <c r="F76" s="134"/>
      <c r="G76" s="138"/>
      <c r="I76" s="1302" t="s">
        <v>743</v>
      </c>
      <c r="J76" s="472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395"/>
      <c r="V76" s="141"/>
      <c r="W76" s="536"/>
      <c r="Y76" s="1"/>
      <c r="Z76" s="63"/>
      <c r="AA76" s="60"/>
      <c r="AB76" s="60"/>
      <c r="AC76" s="269"/>
      <c r="AD76" s="487"/>
      <c r="AE76" s="271">
        <f t="shared" si="119"/>
        <v>0</v>
      </c>
      <c r="AF76" s="271"/>
      <c r="AG76" s="271"/>
      <c r="AH76" s="271"/>
      <c r="AI76" s="271"/>
      <c r="AJ76" s="271"/>
      <c r="AK76" s="271"/>
      <c r="AL76" s="271"/>
      <c r="AM76" s="271"/>
      <c r="AN76" s="271"/>
      <c r="AO76" s="271"/>
      <c r="AP76" s="271"/>
      <c r="BF76" s="60">
        <f t="shared" si="81"/>
        <v>0</v>
      </c>
      <c r="BG76" s="60">
        <f t="shared" si="82"/>
        <v>0</v>
      </c>
      <c r="BH76" s="60">
        <f t="shared" si="83"/>
        <v>0</v>
      </c>
      <c r="BI76" s="60">
        <f t="shared" si="84"/>
        <v>0</v>
      </c>
      <c r="BJ76" s="60">
        <f t="shared" si="85"/>
        <v>0</v>
      </c>
      <c r="BK76" s="60">
        <f t="shared" si="86"/>
        <v>0</v>
      </c>
      <c r="BL76" s="60">
        <f t="shared" si="87"/>
        <v>0</v>
      </c>
      <c r="BM76" s="60">
        <f t="shared" si="88"/>
        <v>0</v>
      </c>
      <c r="BO76" s="1">
        <f t="shared" ref="BO76:BO107" si="120">IF(E76="",IF(SUM(K76:T76)&gt;0,SUM(K76:T76),0),0)*H76</f>
        <v>0</v>
      </c>
      <c r="BP76" s="1">
        <f t="shared" ref="BP76:BP107" si="121">IF(E76="Dual Tex.",IF(SUM(K76:T76)&gt;0,SUM(K76:T76),0),0)*H76</f>
        <v>0</v>
      </c>
      <c r="BR76" s="1">
        <f t="shared" si="103"/>
        <v>0</v>
      </c>
      <c r="BS76" s="1">
        <f t="shared" ref="BS76:BS107" si="122">IF(G76="footholds",IF(SUM(K76:T76)&gt;0,SUM(K76:T76),0),0)*H76</f>
        <v>0</v>
      </c>
      <c r="BT76" s="1">
        <f t="shared" ref="BT76:BT107" si="123">IF(G76="micros",IF(SUM(K76:T76)&gt;0,SUM(K76:T76),0),0)*H76</f>
        <v>0</v>
      </c>
      <c r="BU76" s="1">
        <f t="shared" ref="BU76:BU107" si="124">IF(G76="jug",IF(SUM(K76:T76)&gt;0,SUM(K76:T76),0),0)*H76</f>
        <v>0</v>
      </c>
      <c r="BV76" s="1">
        <f t="shared" ref="BV76:BV107" si="125">IF(G76="ledge",IF(SUM(K76:T76)&gt;0,SUM(K76:T76),0),0)*H76</f>
        <v>0</v>
      </c>
      <c r="BW76" s="1">
        <f t="shared" ref="BW76:BW107" si="126">IF(G76="edge",IF(SUM(K76:T76)&gt;0,SUM(K76:T76),0),0)*H76</f>
        <v>0</v>
      </c>
      <c r="BX76" s="1">
        <f t="shared" ref="BX76:BX107" si="127">IF(G76="crimp",IF(SUM(K76:T76)&gt;0,SUM(K76:T76),0),0)*H76</f>
        <v>0</v>
      </c>
      <c r="BY76" s="1">
        <f t="shared" ref="BY76:BY107" si="128">IF(G76="incut",IF(SUM(K76:T76)&gt;0,SUM(K76:T76),0),0)*H76</f>
        <v>0</v>
      </c>
      <c r="BZ76" s="1">
        <f t="shared" ref="BZ76:BZ107" si="129">IF(G76="dish",IF(SUM(K76:T76)&gt;0,SUM(K76:T76),0),0)*H76</f>
        <v>0</v>
      </c>
      <c r="CA76" s="1">
        <f t="shared" ref="CA76:CA107" si="130">IF(G76="pinch",IF(SUM(K76:T76)&gt;0,SUM(K76:T76),0),0)*H76</f>
        <v>0</v>
      </c>
      <c r="CB76" s="1">
        <f t="shared" ref="CB76:CB107" si="131">IF(G76="pocket",IF(SUM(K76:T76)&gt;0,SUM(K76:T76),0),0)*H76</f>
        <v>0</v>
      </c>
      <c r="CC76" s="1">
        <f t="shared" ref="CC76:CC107" si="132">IF(G76="insert",IF(SUM(K76:T76)&gt;0,SUM(K76:T76),0),0)*H76</f>
        <v>0</v>
      </c>
      <c r="CD76" s="1">
        <f t="shared" ref="CD76:CD107" si="133">IF(G76="feature",IF(SUM(K76:T76)&gt;0,SUM(K76:T76),0),0)*H76</f>
        <v>0</v>
      </c>
      <c r="CE76" s="1">
        <f t="shared" ref="CE76:CE107" si="134">IF(G76="scoop",IF(SUM(K76:T76)&gt;0,SUM(K76:T76),0),0)*H76</f>
        <v>0</v>
      </c>
      <c r="CF76" s="1">
        <f t="shared" ref="CF76:CF107" si="135">IF(G76="various",IF(SUM(K76:T76)&gt;0,SUM(K76:T76),0),0)*H76</f>
        <v>0</v>
      </c>
      <c r="CG76" s="1">
        <f t="shared" ref="CG76:CG107" si="136">IF(G76="positive",IF(SUM(K76:T76)&gt;0,SUM(K76:T76),0),0)*H76</f>
        <v>0</v>
      </c>
    </row>
    <row r="77" spans="1:112" s="1" customFormat="1" ht="57" customHeight="1">
      <c r="B77" s="710"/>
      <c r="C77" s="179"/>
      <c r="D77" s="438" t="s">
        <v>336</v>
      </c>
      <c r="E77" s="724"/>
      <c r="F77" s="179" t="s">
        <v>220</v>
      </c>
      <c r="G77" s="180" t="s">
        <v>1</v>
      </c>
      <c r="H77" s="179">
        <v>5</v>
      </c>
      <c r="I77" s="180" t="s">
        <v>6194</v>
      </c>
      <c r="J77" s="893">
        <v>75.661740000000009</v>
      </c>
      <c r="K77" s="181"/>
      <c r="L77" s="181"/>
      <c r="M77" s="181"/>
      <c r="N77" s="181"/>
      <c r="O77" s="181"/>
      <c r="P77" s="181"/>
      <c r="Q77" s="181"/>
      <c r="R77" s="182"/>
      <c r="S77" s="182"/>
      <c r="T77" s="182"/>
      <c r="U77" s="161">
        <f>J77*K77+J77*L77+J77*M77+J77*N77+J77*O77+J77*P77+J77*Q77+J77*R77+J77*S77+J77*T77</f>
        <v>0</v>
      </c>
      <c r="V77" s="183" t="str">
        <f>IF(B77="New","Yes","No")</f>
        <v>No</v>
      </c>
      <c r="W77" s="163" t="str">
        <f t="shared" ref="W77:W78" si="137">IF(SUM(K77:T77)&gt;0,"Yes","No")</f>
        <v>No</v>
      </c>
      <c r="X77"/>
      <c r="Y77" s="371">
        <v>1</v>
      </c>
      <c r="Z77" s="374">
        <f t="shared" ref="Z77:Z78" si="138">Y77*K77+Y77*L77+Y77*M77+Y77*N77+Y77*O77+Y77*P77+Y77*Q77+Y77*R77+Y77*S77+Y77*T77</f>
        <v>0</v>
      </c>
      <c r="AA77" s="60"/>
      <c r="AB77" s="60"/>
      <c r="AC77" s="272"/>
      <c r="AD77" s="474">
        <v>1.66</v>
      </c>
      <c r="AE77" s="271">
        <f t="shared" si="119"/>
        <v>0</v>
      </c>
      <c r="AF77" s="271">
        <f>K77*H77</f>
        <v>0</v>
      </c>
      <c r="AG77" s="271">
        <f>L77*H77</f>
        <v>0</v>
      </c>
      <c r="AH77" s="271">
        <f>M77*H77</f>
        <v>0</v>
      </c>
      <c r="AI77" s="271">
        <f>N77*H77</f>
        <v>0</v>
      </c>
      <c r="AJ77" s="271">
        <f>O77*H77</f>
        <v>0</v>
      </c>
      <c r="AK77" s="271">
        <f>P77*H77</f>
        <v>0</v>
      </c>
      <c r="AL77" s="271">
        <f>Q77*H77</f>
        <v>0</v>
      </c>
      <c r="AM77" s="271">
        <f>R77*H77</f>
        <v>0</v>
      </c>
      <c r="AN77" s="271">
        <f>S77*H77</f>
        <v>0</v>
      </c>
      <c r="AO77" s="271">
        <f>T77*H77</f>
        <v>0</v>
      </c>
      <c r="AP77" s="271">
        <v>1</v>
      </c>
      <c r="AQ77" s="179">
        <v>9</v>
      </c>
      <c r="AR77" s="480"/>
      <c r="AS77" s="179"/>
      <c r="AT77" s="480"/>
      <c r="AU77" s="179"/>
      <c r="AV77" s="480">
        <v>5</v>
      </c>
      <c r="AW77" s="179"/>
      <c r="AX77" s="480"/>
      <c r="AY77" s="179"/>
      <c r="AZ77" s="480"/>
      <c r="BA77" s="179"/>
      <c r="BB77" s="480"/>
      <c r="BC77" s="179"/>
      <c r="BD77" s="480"/>
      <c r="BE77" s="60"/>
      <c r="BF77" s="60">
        <f t="shared" ref="BF77:BF108" si="139">IF(F77="XS",IF(SUM(K77:T77)&gt;0,SUM(K77:T77),0),0)*H77</f>
        <v>0</v>
      </c>
      <c r="BG77" s="60">
        <f t="shared" ref="BG77:BG108" si="140">IF(F77="S",IF(SUM(K77:T77)&gt;0,SUM(K77:T77),0),0)*H77</f>
        <v>0</v>
      </c>
      <c r="BH77" s="60">
        <f t="shared" ref="BH77:BH108" si="141">IF(F77="M",IF(SUM(K77:T77)&gt;0,SUM(K77:T77),0),0)*H77</f>
        <v>0</v>
      </c>
      <c r="BI77" s="60">
        <f t="shared" ref="BI77:BI108" si="142">IF(F77="L",IF(SUM(K77:T77)&gt;0,SUM(K77:T77),0),0)*H77</f>
        <v>0</v>
      </c>
      <c r="BJ77" s="60">
        <f t="shared" ref="BJ77:BJ108" si="143">IF(F77="XL",IF(SUM(K77:T77)&gt;0,SUM(K77:T77),0),0)*H77</f>
        <v>0</v>
      </c>
      <c r="BK77" s="60">
        <f t="shared" ref="BK77:BK108" si="144">IF(F77="2XL",IF(SUM(K77:T77)&gt;0,SUM(K77:T77),0),0)*H77</f>
        <v>0</v>
      </c>
      <c r="BL77" s="60">
        <f t="shared" ref="BL77:BL108" si="145">IF(F77="3XL",IF(SUM(K77:T77)&gt;0,SUM(K77:T77),0),0)*H77</f>
        <v>0</v>
      </c>
      <c r="BM77" s="60">
        <f t="shared" ref="BM77:BM108" si="146">IF(F77="various",IF(SUM(K77:T77)&gt;0,SUM(K77:T77),0),0)*H77</f>
        <v>0</v>
      </c>
      <c r="BO77" s="1">
        <f t="shared" si="120"/>
        <v>0</v>
      </c>
      <c r="BP77" s="1">
        <f t="shared" si="121"/>
        <v>0</v>
      </c>
      <c r="BR77" s="1">
        <f t="shared" si="103"/>
        <v>0</v>
      </c>
      <c r="BS77" s="1">
        <f t="shared" si="122"/>
        <v>0</v>
      </c>
      <c r="BT77" s="1">
        <f t="shared" si="123"/>
        <v>0</v>
      </c>
      <c r="BU77" s="1">
        <f t="shared" si="124"/>
        <v>0</v>
      </c>
      <c r="BV77" s="1">
        <f t="shared" si="125"/>
        <v>0</v>
      </c>
      <c r="BW77" s="1">
        <f t="shared" si="126"/>
        <v>0</v>
      </c>
      <c r="BX77" s="1">
        <f t="shared" si="127"/>
        <v>0</v>
      </c>
      <c r="BY77" s="1">
        <f t="shared" si="128"/>
        <v>0</v>
      </c>
      <c r="BZ77" s="1">
        <f t="shared" si="129"/>
        <v>0</v>
      </c>
      <c r="CA77" s="1">
        <f t="shared" si="130"/>
        <v>0</v>
      </c>
      <c r="CB77" s="1">
        <f t="shared" si="131"/>
        <v>0</v>
      </c>
      <c r="CC77" s="1">
        <f t="shared" si="132"/>
        <v>0</v>
      </c>
      <c r="CD77" s="1">
        <f t="shared" si="133"/>
        <v>0</v>
      </c>
      <c r="CE77" s="1">
        <f t="shared" si="134"/>
        <v>0</v>
      </c>
      <c r="CF77" s="1">
        <f t="shared" si="135"/>
        <v>0</v>
      </c>
      <c r="CG77" s="1">
        <f t="shared" si="136"/>
        <v>0</v>
      </c>
    </row>
    <row r="78" spans="1:112" s="1" customFormat="1" ht="57" customHeight="1">
      <c r="B78" s="714"/>
      <c r="C78" s="164"/>
      <c r="D78" s="436" t="s">
        <v>337</v>
      </c>
      <c r="E78" s="726"/>
      <c r="F78" s="165" t="s">
        <v>222</v>
      </c>
      <c r="G78" s="167" t="s">
        <v>338</v>
      </c>
      <c r="H78" s="165">
        <v>10</v>
      </c>
      <c r="I78" s="167" t="s">
        <v>6190</v>
      </c>
      <c r="J78" s="665">
        <v>65.34423000000001</v>
      </c>
      <c r="K78" s="168"/>
      <c r="L78" s="168"/>
      <c r="M78" s="168"/>
      <c r="N78" s="168"/>
      <c r="O78" s="168"/>
      <c r="P78" s="168"/>
      <c r="Q78" s="168"/>
      <c r="R78" s="169"/>
      <c r="S78" s="169"/>
      <c r="T78" s="169"/>
      <c r="U78" s="155">
        <f>J78*K78+J78*L78+J78*M78+J78*N78+J78*O78+J78*P78+J78*Q78+J78*R78+J78*S78+J78*T78</f>
        <v>0</v>
      </c>
      <c r="V78" s="171" t="str">
        <f>IF(B78="New","Yes","No")</f>
        <v>No</v>
      </c>
      <c r="W78" s="157" t="str">
        <f t="shared" si="137"/>
        <v>No</v>
      </c>
      <c r="X78"/>
      <c r="Y78" s="375">
        <v>1</v>
      </c>
      <c r="Z78" s="374">
        <f t="shared" si="138"/>
        <v>0</v>
      </c>
      <c r="AA78" s="60"/>
      <c r="AB78" s="60"/>
      <c r="AC78" s="272"/>
      <c r="AD78" s="474">
        <v>0.12</v>
      </c>
      <c r="AE78" s="271">
        <f t="shared" si="119"/>
        <v>0</v>
      </c>
      <c r="AF78" s="271">
        <f>K78*H78</f>
        <v>0</v>
      </c>
      <c r="AG78" s="271">
        <f>L78*H78</f>
        <v>0</v>
      </c>
      <c r="AH78" s="271">
        <f>M78*H78</f>
        <v>0</v>
      </c>
      <c r="AI78" s="271">
        <f>N78*H78</f>
        <v>0</v>
      </c>
      <c r="AJ78" s="271">
        <f>O78*H78</f>
        <v>0</v>
      </c>
      <c r="AK78" s="271">
        <f>P78*H78</f>
        <v>0</v>
      </c>
      <c r="AL78" s="271">
        <f>Q78*H78</f>
        <v>0</v>
      </c>
      <c r="AM78" s="271">
        <f>R78*H78</f>
        <v>0</v>
      </c>
      <c r="AN78" s="271">
        <f>S78*H78</f>
        <v>0</v>
      </c>
      <c r="AO78" s="271">
        <f>T78*H78</f>
        <v>0</v>
      </c>
      <c r="AP78" s="271">
        <v>1</v>
      </c>
      <c r="AQ78" s="165">
        <v>20</v>
      </c>
      <c r="AR78" s="482"/>
      <c r="AS78" s="165"/>
      <c r="AT78" s="482"/>
      <c r="AU78" s="165"/>
      <c r="AV78" s="482"/>
      <c r="AW78" s="165"/>
      <c r="AX78" s="482"/>
      <c r="AY78" s="165"/>
      <c r="AZ78" s="482"/>
      <c r="BA78" s="165"/>
      <c r="BB78" s="482"/>
      <c r="BC78" s="165"/>
      <c r="BD78" s="482"/>
      <c r="BE78" s="60"/>
      <c r="BF78" s="60">
        <f t="shared" si="139"/>
        <v>0</v>
      </c>
      <c r="BG78" s="60">
        <f t="shared" si="140"/>
        <v>0</v>
      </c>
      <c r="BH78" s="60">
        <f t="shared" si="141"/>
        <v>0</v>
      </c>
      <c r="BI78" s="60">
        <f t="shared" si="142"/>
        <v>0</v>
      </c>
      <c r="BJ78" s="60">
        <f t="shared" si="143"/>
        <v>0</v>
      </c>
      <c r="BK78" s="60">
        <f t="shared" si="144"/>
        <v>0</v>
      </c>
      <c r="BL78" s="60">
        <f t="shared" si="145"/>
        <v>0</v>
      </c>
      <c r="BM78" s="60">
        <f t="shared" si="146"/>
        <v>0</v>
      </c>
      <c r="BO78" s="1">
        <f t="shared" si="120"/>
        <v>0</v>
      </c>
      <c r="BP78" s="1">
        <f t="shared" si="121"/>
        <v>0</v>
      </c>
      <c r="BR78" s="1">
        <f t="shared" si="103"/>
        <v>0</v>
      </c>
      <c r="BS78" s="1">
        <f t="shared" si="122"/>
        <v>0</v>
      </c>
      <c r="BT78" s="1">
        <f t="shared" si="123"/>
        <v>0</v>
      </c>
      <c r="BU78" s="1">
        <f t="shared" si="124"/>
        <v>0</v>
      </c>
      <c r="BV78" s="1">
        <f t="shared" si="125"/>
        <v>0</v>
      </c>
      <c r="BW78" s="1">
        <f t="shared" si="126"/>
        <v>0</v>
      </c>
      <c r="BX78" s="1">
        <f t="shared" si="127"/>
        <v>0</v>
      </c>
      <c r="BY78" s="1">
        <f t="shared" si="128"/>
        <v>0</v>
      </c>
      <c r="BZ78" s="1">
        <f t="shared" si="129"/>
        <v>0</v>
      </c>
      <c r="CA78" s="1">
        <f t="shared" si="130"/>
        <v>0</v>
      </c>
      <c r="CB78" s="1">
        <f t="shared" si="131"/>
        <v>0</v>
      </c>
      <c r="CC78" s="1">
        <f t="shared" si="132"/>
        <v>0</v>
      </c>
      <c r="CD78" s="1">
        <f t="shared" si="133"/>
        <v>0</v>
      </c>
      <c r="CE78" s="1">
        <f t="shared" si="134"/>
        <v>0</v>
      </c>
      <c r="CF78" s="1">
        <f t="shared" si="135"/>
        <v>0</v>
      </c>
      <c r="CG78" s="1">
        <f t="shared" si="136"/>
        <v>0</v>
      </c>
    </row>
    <row r="79" spans="1:112" ht="31.25" customHeight="1">
      <c r="B79" s="713"/>
      <c r="E79" s="741"/>
      <c r="F79" s="134"/>
      <c r="G79" s="138"/>
      <c r="I79" s="472" t="s">
        <v>742</v>
      </c>
      <c r="J79" s="472"/>
      <c r="K79" s="134"/>
      <c r="L79" s="139"/>
      <c r="M79" s="134"/>
      <c r="N79" s="134"/>
      <c r="O79" s="134"/>
      <c r="P79" s="134"/>
      <c r="Q79" s="134"/>
      <c r="R79" s="134"/>
      <c r="S79" s="134"/>
      <c r="T79" s="134"/>
      <c r="U79" s="395"/>
      <c r="V79" s="141"/>
      <c r="W79" s="536"/>
      <c r="Y79" s="1"/>
      <c r="Z79" s="63"/>
      <c r="AA79" s="60"/>
      <c r="AB79" s="60"/>
      <c r="AC79" s="269"/>
      <c r="AD79" s="487"/>
      <c r="AE79" s="271">
        <f t="shared" si="119"/>
        <v>0</v>
      </c>
      <c r="AF79" s="271"/>
      <c r="AG79" s="271"/>
      <c r="AH79" s="271"/>
      <c r="AI79" s="271"/>
      <c r="AJ79" s="271"/>
      <c r="AK79" s="271"/>
      <c r="AL79" s="271"/>
      <c r="AM79" s="271"/>
      <c r="AN79" s="271"/>
      <c r="AO79" s="271"/>
      <c r="AP79" s="271"/>
      <c r="BF79" s="60">
        <f t="shared" si="139"/>
        <v>0</v>
      </c>
      <c r="BG79" s="60">
        <f t="shared" si="140"/>
        <v>0</v>
      </c>
      <c r="BH79" s="60">
        <f t="shared" si="141"/>
        <v>0</v>
      </c>
      <c r="BI79" s="60">
        <f t="shared" si="142"/>
        <v>0</v>
      </c>
      <c r="BJ79" s="60">
        <f t="shared" si="143"/>
        <v>0</v>
      </c>
      <c r="BK79" s="60">
        <f t="shared" si="144"/>
        <v>0</v>
      </c>
      <c r="BL79" s="60">
        <f t="shared" si="145"/>
        <v>0</v>
      </c>
      <c r="BM79" s="60">
        <f t="shared" si="146"/>
        <v>0</v>
      </c>
      <c r="BO79" s="1">
        <f t="shared" si="120"/>
        <v>0</v>
      </c>
      <c r="BP79" s="1">
        <f t="shared" si="121"/>
        <v>0</v>
      </c>
      <c r="BR79" s="1">
        <f t="shared" si="103"/>
        <v>0</v>
      </c>
      <c r="BS79" s="1">
        <f t="shared" si="122"/>
        <v>0</v>
      </c>
      <c r="BT79" s="1">
        <f t="shared" si="123"/>
        <v>0</v>
      </c>
      <c r="BU79" s="1">
        <f t="shared" si="124"/>
        <v>0</v>
      </c>
      <c r="BV79" s="1">
        <f t="shared" si="125"/>
        <v>0</v>
      </c>
      <c r="BW79" s="1">
        <f t="shared" si="126"/>
        <v>0</v>
      </c>
      <c r="BX79" s="1">
        <f t="shared" si="127"/>
        <v>0</v>
      </c>
      <c r="BY79" s="1">
        <f t="shared" si="128"/>
        <v>0</v>
      </c>
      <c r="BZ79" s="1">
        <f t="shared" si="129"/>
        <v>0</v>
      </c>
      <c r="CA79" s="1">
        <f t="shared" si="130"/>
        <v>0</v>
      </c>
      <c r="CB79" s="1">
        <f t="shared" si="131"/>
        <v>0</v>
      </c>
      <c r="CC79" s="1">
        <f t="shared" si="132"/>
        <v>0</v>
      </c>
      <c r="CD79" s="1">
        <f t="shared" si="133"/>
        <v>0</v>
      </c>
      <c r="CE79" s="1">
        <f t="shared" si="134"/>
        <v>0</v>
      </c>
      <c r="CF79" s="1">
        <f t="shared" si="135"/>
        <v>0</v>
      </c>
      <c r="CG79" s="1">
        <f t="shared" si="136"/>
        <v>0</v>
      </c>
    </row>
    <row r="80" spans="1:112" s="151" customFormat="1" ht="57" customHeight="1">
      <c r="A80" s="1"/>
      <c r="B80" s="710"/>
      <c r="C80" s="144"/>
      <c r="D80" s="434" t="s">
        <v>545</v>
      </c>
      <c r="E80" s="720"/>
      <c r="F80" s="192" t="s">
        <v>6026</v>
      </c>
      <c r="G80" s="197" t="s">
        <v>1</v>
      </c>
      <c r="H80" s="192">
        <v>6</v>
      </c>
      <c r="I80" s="197" t="s">
        <v>6194</v>
      </c>
      <c r="J80" s="663">
        <v>66.490620000000007</v>
      </c>
      <c r="K80" s="198"/>
      <c r="L80" s="198"/>
      <c r="M80" s="198"/>
      <c r="N80" s="198"/>
      <c r="O80" s="198"/>
      <c r="P80" s="198"/>
      <c r="Q80" s="198"/>
      <c r="R80" s="199"/>
      <c r="S80" s="199"/>
      <c r="T80" s="199"/>
      <c r="U80" s="155">
        <f>J80*K80+J80*L80+J80*M80+J80*N80+J80*O80+J80*P80+J80*Q80+J80*R80+J80*S80+J80*T80</f>
        <v>0</v>
      </c>
      <c r="V80" s="201" t="str">
        <f>IF(B80="New","Yes","No")</f>
        <v>No</v>
      </c>
      <c r="W80" s="157" t="str">
        <f t="shared" ref="W80:W82" si="147">IF(SUM(K80:T80)&gt;0,"Yes","No")</f>
        <v>No</v>
      </c>
      <c r="X80"/>
      <c r="Y80" s="371">
        <v>1</v>
      </c>
      <c r="Z80" s="374">
        <f t="shared" ref="Z80:Z82" si="148">Y80*K80+Y80*L80+Y80*M80+Y80*N80+Y80*O80+Y80*P80+Y80*Q80+Y80*R80+Y80*S80+Y80*T80</f>
        <v>0</v>
      </c>
      <c r="AA80" s="60"/>
      <c r="AB80" s="60"/>
      <c r="AC80" s="272"/>
      <c r="AD80" s="474">
        <v>1.55</v>
      </c>
      <c r="AE80" s="271">
        <f t="shared" si="119"/>
        <v>0</v>
      </c>
      <c r="AF80" s="271">
        <f>K80*H80</f>
        <v>0</v>
      </c>
      <c r="AG80" s="271">
        <f>L80*H80</f>
        <v>0</v>
      </c>
      <c r="AH80" s="271">
        <f>M80*H80</f>
        <v>0</v>
      </c>
      <c r="AI80" s="271">
        <f>N80*H80</f>
        <v>0</v>
      </c>
      <c r="AJ80" s="271">
        <f>O80*H80</f>
        <v>0</v>
      </c>
      <c r="AK80" s="271">
        <f>P80*H80</f>
        <v>0</v>
      </c>
      <c r="AL80" s="271">
        <f>Q80*H80</f>
        <v>0</v>
      </c>
      <c r="AM80" s="271">
        <f>R80*H80</f>
        <v>0</v>
      </c>
      <c r="AN80" s="271">
        <f>S80*H80</f>
        <v>0</v>
      </c>
      <c r="AO80" s="271">
        <f>T80*H80</f>
        <v>0</v>
      </c>
      <c r="AP80" s="271">
        <v>1</v>
      </c>
      <c r="AQ80" s="192">
        <v>10</v>
      </c>
      <c r="AR80" s="480"/>
      <c r="AS80" s="192"/>
      <c r="AT80" s="480">
        <v>1</v>
      </c>
      <c r="AU80" s="192">
        <v>1</v>
      </c>
      <c r="AV80" s="480">
        <v>3</v>
      </c>
      <c r="AW80" s="192">
        <v>1</v>
      </c>
      <c r="AX80" s="480"/>
      <c r="AY80" s="192"/>
      <c r="AZ80" s="480"/>
      <c r="BA80" s="192"/>
      <c r="BB80" s="480"/>
      <c r="BC80" s="192"/>
      <c r="BD80" s="480"/>
      <c r="BE80" s="60"/>
      <c r="BF80" s="60">
        <f t="shared" si="139"/>
        <v>0</v>
      </c>
      <c r="BG80" s="60">
        <f t="shared" si="140"/>
        <v>0</v>
      </c>
      <c r="BH80" s="60">
        <f t="shared" si="141"/>
        <v>0</v>
      </c>
      <c r="BI80" s="60">
        <f t="shared" si="142"/>
        <v>0</v>
      </c>
      <c r="BJ80" s="60">
        <f t="shared" si="143"/>
        <v>0</v>
      </c>
      <c r="BK80" s="60">
        <f t="shared" si="144"/>
        <v>0</v>
      </c>
      <c r="BL80" s="60">
        <f t="shared" si="145"/>
        <v>0</v>
      </c>
      <c r="BM80" s="60">
        <f t="shared" si="146"/>
        <v>0</v>
      </c>
      <c r="BN80" s="60"/>
      <c r="BO80" s="1">
        <f t="shared" si="120"/>
        <v>0</v>
      </c>
      <c r="BP80" s="1">
        <f t="shared" si="121"/>
        <v>0</v>
      </c>
      <c r="BQ80" s="60"/>
      <c r="BR80" s="1">
        <f t="shared" si="103"/>
        <v>0</v>
      </c>
      <c r="BS80" s="1">
        <f t="shared" si="122"/>
        <v>0</v>
      </c>
      <c r="BT80" s="1">
        <f t="shared" si="123"/>
        <v>0</v>
      </c>
      <c r="BU80" s="1">
        <f t="shared" si="124"/>
        <v>0</v>
      </c>
      <c r="BV80" s="1">
        <f t="shared" si="125"/>
        <v>0</v>
      </c>
      <c r="BW80" s="1">
        <f t="shared" si="126"/>
        <v>0</v>
      </c>
      <c r="BX80" s="1">
        <f t="shared" si="127"/>
        <v>0</v>
      </c>
      <c r="BY80" s="1">
        <f t="shared" si="128"/>
        <v>0</v>
      </c>
      <c r="BZ80" s="1">
        <f t="shared" si="129"/>
        <v>0</v>
      </c>
      <c r="CA80" s="1">
        <f t="shared" si="130"/>
        <v>0</v>
      </c>
      <c r="CB80" s="1">
        <f t="shared" si="131"/>
        <v>0</v>
      </c>
      <c r="CC80" s="1">
        <f t="shared" si="132"/>
        <v>0</v>
      </c>
      <c r="CD80" s="1">
        <f t="shared" si="133"/>
        <v>0</v>
      </c>
      <c r="CE80" s="1">
        <f t="shared" si="134"/>
        <v>0</v>
      </c>
      <c r="CF80" s="1">
        <f t="shared" si="135"/>
        <v>0</v>
      </c>
      <c r="CG80" s="1">
        <f t="shared" si="136"/>
        <v>0</v>
      </c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</row>
    <row r="81" spans="1:112" s="151" customFormat="1" ht="57" customHeight="1">
      <c r="A81" s="1"/>
      <c r="B81" s="709"/>
      <c r="C81" s="60"/>
      <c r="D81" s="433" t="s">
        <v>340</v>
      </c>
      <c r="E81" s="721"/>
      <c r="F81" s="1" t="s">
        <v>220</v>
      </c>
      <c r="G81" s="132" t="s">
        <v>1</v>
      </c>
      <c r="H81" s="1">
        <v>6</v>
      </c>
      <c r="I81" s="132" t="s">
        <v>6194</v>
      </c>
      <c r="J81" s="891">
        <v>69.929789999999997</v>
      </c>
      <c r="K81" s="185"/>
      <c r="L81" s="185"/>
      <c r="M81" s="185"/>
      <c r="N81" s="185"/>
      <c r="O81" s="185"/>
      <c r="P81" s="185"/>
      <c r="Q81" s="185"/>
      <c r="R81" s="186"/>
      <c r="S81" s="186"/>
      <c r="T81" s="186"/>
      <c r="U81" s="161">
        <f>J81*K81+J81*L81+J81*M81+J81*N81+J81*O81+J81*P81+J81*Q81+J81*R81+J81*S81+J81*T81</f>
        <v>0</v>
      </c>
      <c r="V81" s="187" t="str">
        <f>IF(B81="New","Yes","No")</f>
        <v>No</v>
      </c>
      <c r="W81" s="163" t="str">
        <f>IF(SUM(K81:T81)&gt;0,"Yes","No")</f>
        <v>No</v>
      </c>
      <c r="X81"/>
      <c r="Y81" s="373">
        <v>1</v>
      </c>
      <c r="Z81" s="374">
        <f>Y81*K81+Y81*L81+Y81*M81+Y81*N81+Y81*O81+Y81*P81+Y81*Q81+Y81*R81+Y81*S81+Y81*T81</f>
        <v>0</v>
      </c>
      <c r="AA81" s="60"/>
      <c r="AB81" s="60"/>
      <c r="AC81" s="272"/>
      <c r="AD81" s="474">
        <v>1.6</v>
      </c>
      <c r="AE81" s="271">
        <f t="shared" si="119"/>
        <v>0</v>
      </c>
      <c r="AF81" s="271">
        <f>K81*H81</f>
        <v>0</v>
      </c>
      <c r="AG81" s="271">
        <f>L81*H81</f>
        <v>0</v>
      </c>
      <c r="AH81" s="271">
        <f>M81*H81</f>
        <v>0</v>
      </c>
      <c r="AI81" s="271">
        <f>N81*H81</f>
        <v>0</v>
      </c>
      <c r="AJ81" s="271">
        <f>O81*H81</f>
        <v>0</v>
      </c>
      <c r="AK81" s="271">
        <f>P81*H81</f>
        <v>0</v>
      </c>
      <c r="AL81" s="271">
        <f>Q81*H81</f>
        <v>0</v>
      </c>
      <c r="AM81" s="271">
        <f>R81*H81</f>
        <v>0</v>
      </c>
      <c r="AN81" s="271">
        <f>S81*H81</f>
        <v>0</v>
      </c>
      <c r="AO81" s="271">
        <f>T81*H81</f>
        <v>0</v>
      </c>
      <c r="AP81" s="271">
        <v>1</v>
      </c>
      <c r="AQ81" s="1">
        <v>10</v>
      </c>
      <c r="AR81" s="481"/>
      <c r="AS81" s="1"/>
      <c r="AT81" s="481">
        <v>1</v>
      </c>
      <c r="AU81" s="1">
        <v>1</v>
      </c>
      <c r="AV81" s="481">
        <v>1</v>
      </c>
      <c r="AW81" s="1">
        <v>3</v>
      </c>
      <c r="AX81" s="481"/>
      <c r="AY81" s="1"/>
      <c r="AZ81" s="481"/>
      <c r="BA81" s="1"/>
      <c r="BB81" s="481"/>
      <c r="BC81" s="1"/>
      <c r="BD81" s="481"/>
      <c r="BE81" s="60"/>
      <c r="BF81" s="60">
        <f t="shared" si="139"/>
        <v>0</v>
      </c>
      <c r="BG81" s="60">
        <f t="shared" si="140"/>
        <v>0</v>
      </c>
      <c r="BH81" s="60">
        <f t="shared" si="141"/>
        <v>0</v>
      </c>
      <c r="BI81" s="60">
        <f t="shared" si="142"/>
        <v>0</v>
      </c>
      <c r="BJ81" s="60">
        <f t="shared" si="143"/>
        <v>0</v>
      </c>
      <c r="BK81" s="60">
        <f t="shared" si="144"/>
        <v>0</v>
      </c>
      <c r="BL81" s="60">
        <f t="shared" si="145"/>
        <v>0</v>
      </c>
      <c r="BM81" s="60">
        <f t="shared" si="146"/>
        <v>0</v>
      </c>
      <c r="BN81" s="60"/>
      <c r="BO81" s="1">
        <f t="shared" si="120"/>
        <v>0</v>
      </c>
      <c r="BP81" s="1">
        <f t="shared" si="121"/>
        <v>0</v>
      </c>
      <c r="BQ81" s="60"/>
      <c r="BR81" s="1">
        <f t="shared" si="103"/>
        <v>0</v>
      </c>
      <c r="BS81" s="1">
        <f t="shared" si="122"/>
        <v>0</v>
      </c>
      <c r="BT81" s="1">
        <f t="shared" si="123"/>
        <v>0</v>
      </c>
      <c r="BU81" s="1">
        <f t="shared" si="124"/>
        <v>0</v>
      </c>
      <c r="BV81" s="1">
        <f t="shared" si="125"/>
        <v>0</v>
      </c>
      <c r="BW81" s="1">
        <f t="shared" si="126"/>
        <v>0</v>
      </c>
      <c r="BX81" s="1">
        <f t="shared" si="127"/>
        <v>0</v>
      </c>
      <c r="BY81" s="1">
        <f t="shared" si="128"/>
        <v>0</v>
      </c>
      <c r="BZ81" s="1">
        <f t="shared" si="129"/>
        <v>0</v>
      </c>
      <c r="CA81" s="1">
        <f t="shared" si="130"/>
        <v>0</v>
      </c>
      <c r="CB81" s="1">
        <f t="shared" si="131"/>
        <v>0</v>
      </c>
      <c r="CC81" s="1">
        <f t="shared" si="132"/>
        <v>0</v>
      </c>
      <c r="CD81" s="1">
        <f t="shared" si="133"/>
        <v>0</v>
      </c>
      <c r="CE81" s="1">
        <f t="shared" si="134"/>
        <v>0</v>
      </c>
      <c r="CF81" s="1">
        <f t="shared" si="135"/>
        <v>0</v>
      </c>
      <c r="CG81" s="1">
        <f t="shared" si="136"/>
        <v>0</v>
      </c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</row>
    <row r="82" spans="1:112" s="151" customFormat="1" ht="57" customHeight="1">
      <c r="A82" s="1"/>
      <c r="B82" s="714"/>
      <c r="C82" s="166"/>
      <c r="D82" s="436" t="s">
        <v>262</v>
      </c>
      <c r="E82" s="726"/>
      <c r="F82" s="165" t="s">
        <v>222</v>
      </c>
      <c r="G82" s="167" t="s">
        <v>338</v>
      </c>
      <c r="H82" s="165">
        <v>9</v>
      </c>
      <c r="I82" s="167" t="s">
        <v>6190</v>
      </c>
      <c r="J82" s="665">
        <v>59.612280000000005</v>
      </c>
      <c r="K82" s="168"/>
      <c r="L82" s="168"/>
      <c r="M82" s="168"/>
      <c r="N82" s="168"/>
      <c r="O82" s="168"/>
      <c r="P82" s="168"/>
      <c r="Q82" s="168"/>
      <c r="R82" s="169"/>
      <c r="S82" s="169"/>
      <c r="T82" s="169"/>
      <c r="U82" s="155">
        <f>J82*K82+J82*L82+J82*M82+J82*N82+J82*O82+J82*P82+J82*Q82+J82*R82+J82*S82+J82*T82</f>
        <v>0</v>
      </c>
      <c r="V82" s="171" t="str">
        <f>IF(B82="New","Yes","No")</f>
        <v>No</v>
      </c>
      <c r="W82" s="157" t="str">
        <f t="shared" si="147"/>
        <v>No</v>
      </c>
      <c r="X82"/>
      <c r="Y82" s="375">
        <v>1</v>
      </c>
      <c r="Z82" s="374">
        <f t="shared" si="148"/>
        <v>0</v>
      </c>
      <c r="AA82" s="60"/>
      <c r="AB82" s="60"/>
      <c r="AC82" s="272" t="s">
        <v>154</v>
      </c>
      <c r="AD82" s="474">
        <v>0.5</v>
      </c>
      <c r="AE82" s="271">
        <f t="shared" si="119"/>
        <v>0</v>
      </c>
      <c r="AF82" s="271">
        <f>K82*H82</f>
        <v>0</v>
      </c>
      <c r="AG82" s="271">
        <f>L82*H82</f>
        <v>0</v>
      </c>
      <c r="AH82" s="271">
        <f>M82*H82</f>
        <v>0</v>
      </c>
      <c r="AI82" s="271">
        <f>N82*H82</f>
        <v>0</v>
      </c>
      <c r="AJ82" s="271">
        <f>O82*H82</f>
        <v>0</v>
      </c>
      <c r="AK82" s="271">
        <f>P82*H82</f>
        <v>0</v>
      </c>
      <c r="AL82" s="271">
        <f>Q82*H82</f>
        <v>0</v>
      </c>
      <c r="AM82" s="271">
        <f>R82*H82</f>
        <v>0</v>
      </c>
      <c r="AN82" s="271">
        <f>S82*H82</f>
        <v>0</v>
      </c>
      <c r="AO82" s="271">
        <f>T82*H82</f>
        <v>0</v>
      </c>
      <c r="AP82" s="271">
        <v>1</v>
      </c>
      <c r="AQ82" s="165">
        <v>18</v>
      </c>
      <c r="AR82" s="482"/>
      <c r="AS82" s="165"/>
      <c r="AT82" s="482"/>
      <c r="AU82" s="165"/>
      <c r="AV82" s="482"/>
      <c r="AW82" s="165"/>
      <c r="AX82" s="482"/>
      <c r="AY82" s="165"/>
      <c r="AZ82" s="482"/>
      <c r="BA82" s="165"/>
      <c r="BB82" s="482"/>
      <c r="BC82" s="165"/>
      <c r="BD82" s="482"/>
      <c r="BE82" s="60"/>
      <c r="BF82" s="60">
        <f t="shared" si="139"/>
        <v>0</v>
      </c>
      <c r="BG82" s="60">
        <f t="shared" si="140"/>
        <v>0</v>
      </c>
      <c r="BH82" s="60">
        <f t="shared" si="141"/>
        <v>0</v>
      </c>
      <c r="BI82" s="60">
        <f t="shared" si="142"/>
        <v>0</v>
      </c>
      <c r="BJ82" s="60">
        <f t="shared" si="143"/>
        <v>0</v>
      </c>
      <c r="BK82" s="60">
        <f t="shared" si="144"/>
        <v>0</v>
      </c>
      <c r="BL82" s="60">
        <f t="shared" si="145"/>
        <v>0</v>
      </c>
      <c r="BM82" s="60">
        <f t="shared" si="146"/>
        <v>0</v>
      </c>
      <c r="BN82" s="60"/>
      <c r="BO82" s="1">
        <f t="shared" si="120"/>
        <v>0</v>
      </c>
      <c r="BP82" s="1">
        <f t="shared" si="121"/>
        <v>0</v>
      </c>
      <c r="BQ82" s="60"/>
      <c r="BR82" s="1">
        <f t="shared" si="103"/>
        <v>0</v>
      </c>
      <c r="BS82" s="1">
        <f t="shared" si="122"/>
        <v>0</v>
      </c>
      <c r="BT82" s="1">
        <f t="shared" si="123"/>
        <v>0</v>
      </c>
      <c r="BU82" s="1">
        <f t="shared" si="124"/>
        <v>0</v>
      </c>
      <c r="BV82" s="1">
        <f t="shared" si="125"/>
        <v>0</v>
      </c>
      <c r="BW82" s="1">
        <f t="shared" si="126"/>
        <v>0</v>
      </c>
      <c r="BX82" s="1">
        <f t="shared" si="127"/>
        <v>0</v>
      </c>
      <c r="BY82" s="1">
        <f t="shared" si="128"/>
        <v>0</v>
      </c>
      <c r="BZ82" s="1">
        <f t="shared" si="129"/>
        <v>0</v>
      </c>
      <c r="CA82" s="1">
        <f t="shared" si="130"/>
        <v>0</v>
      </c>
      <c r="CB82" s="1">
        <f t="shared" si="131"/>
        <v>0</v>
      </c>
      <c r="CC82" s="1">
        <f t="shared" si="132"/>
        <v>0</v>
      </c>
      <c r="CD82" s="1">
        <f t="shared" si="133"/>
        <v>0</v>
      </c>
      <c r="CE82" s="1">
        <f t="shared" si="134"/>
        <v>0</v>
      </c>
      <c r="CF82" s="1">
        <f t="shared" si="135"/>
        <v>0</v>
      </c>
      <c r="CG82" s="1">
        <f t="shared" si="136"/>
        <v>0</v>
      </c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</row>
    <row r="83" spans="1:112" ht="31.25" customHeight="1">
      <c r="B83" s="713"/>
      <c r="E83" s="741"/>
      <c r="F83" s="134"/>
      <c r="G83" s="138"/>
      <c r="I83" s="1302" t="s">
        <v>741</v>
      </c>
      <c r="J83" s="472"/>
      <c r="K83" s="134"/>
      <c r="L83" s="139"/>
      <c r="M83" s="134"/>
      <c r="N83" s="134"/>
      <c r="O83" s="134"/>
      <c r="P83" s="134"/>
      <c r="Q83" s="134"/>
      <c r="R83" s="134"/>
      <c r="S83" s="134"/>
      <c r="T83" s="134"/>
      <c r="U83" s="395"/>
      <c r="V83" s="141"/>
      <c r="W83" s="536"/>
      <c r="Y83" s="1"/>
      <c r="Z83" s="63"/>
      <c r="AA83" s="60"/>
      <c r="AB83" s="60"/>
      <c r="AC83" s="269"/>
      <c r="AD83" s="487"/>
      <c r="AE83" s="271">
        <f t="shared" si="119"/>
        <v>0</v>
      </c>
      <c r="AF83" s="271"/>
      <c r="AG83" s="271"/>
      <c r="AH83" s="271"/>
      <c r="AI83" s="271"/>
      <c r="AJ83" s="271"/>
      <c r="AK83" s="271"/>
      <c r="AL83" s="271"/>
      <c r="AM83" s="271"/>
      <c r="AN83" s="271"/>
      <c r="AO83" s="271"/>
      <c r="AP83" s="271"/>
      <c r="BF83" s="60">
        <f t="shared" si="139"/>
        <v>0</v>
      </c>
      <c r="BG83" s="60">
        <f t="shared" si="140"/>
        <v>0</v>
      </c>
      <c r="BH83" s="60">
        <f t="shared" si="141"/>
        <v>0</v>
      </c>
      <c r="BI83" s="60">
        <f t="shared" si="142"/>
        <v>0</v>
      </c>
      <c r="BJ83" s="60">
        <f t="shared" si="143"/>
        <v>0</v>
      </c>
      <c r="BK83" s="60">
        <f t="shared" si="144"/>
        <v>0</v>
      </c>
      <c r="BL83" s="60">
        <f t="shared" si="145"/>
        <v>0</v>
      </c>
      <c r="BM83" s="60">
        <f t="shared" si="146"/>
        <v>0</v>
      </c>
      <c r="BO83" s="1">
        <f t="shared" si="120"/>
        <v>0</v>
      </c>
      <c r="BP83" s="1">
        <f t="shared" si="121"/>
        <v>0</v>
      </c>
      <c r="BR83" s="1">
        <f t="shared" ref="BR83:BR114" si="149">IF(G83="sloper",IF(SUM(K83:T83)&gt;0,SUM(K83:T83),0),0)*H83</f>
        <v>0</v>
      </c>
      <c r="BS83" s="1">
        <f t="shared" si="122"/>
        <v>0</v>
      </c>
      <c r="BT83" s="1">
        <f t="shared" si="123"/>
        <v>0</v>
      </c>
      <c r="BU83" s="1">
        <f t="shared" si="124"/>
        <v>0</v>
      </c>
      <c r="BV83" s="1">
        <f t="shared" si="125"/>
        <v>0</v>
      </c>
      <c r="BW83" s="1">
        <f t="shared" si="126"/>
        <v>0</v>
      </c>
      <c r="BX83" s="1">
        <f t="shared" si="127"/>
        <v>0</v>
      </c>
      <c r="BY83" s="1">
        <f t="shared" si="128"/>
        <v>0</v>
      </c>
      <c r="BZ83" s="1">
        <f t="shared" si="129"/>
        <v>0</v>
      </c>
      <c r="CA83" s="1">
        <f t="shared" si="130"/>
        <v>0</v>
      </c>
      <c r="CB83" s="1">
        <f t="shared" si="131"/>
        <v>0</v>
      </c>
      <c r="CC83" s="1">
        <f t="shared" si="132"/>
        <v>0</v>
      </c>
      <c r="CD83" s="1">
        <f t="shared" si="133"/>
        <v>0</v>
      </c>
      <c r="CE83" s="1">
        <f t="shared" si="134"/>
        <v>0</v>
      </c>
      <c r="CF83" s="1">
        <f t="shared" si="135"/>
        <v>0</v>
      </c>
      <c r="CG83" s="1">
        <f t="shared" si="136"/>
        <v>0</v>
      </c>
    </row>
    <row r="84" spans="1:112" s="151" customFormat="1" ht="57" customHeight="1">
      <c r="A84" s="1"/>
      <c r="B84" s="710"/>
      <c r="C84" s="144"/>
      <c r="D84" s="437" t="s">
        <v>794</v>
      </c>
      <c r="E84" s="730" t="s">
        <v>88</v>
      </c>
      <c r="F84" s="144" t="s">
        <v>610</v>
      </c>
      <c r="G84" s="145" t="s">
        <v>37</v>
      </c>
      <c r="H84" s="144">
        <v>1</v>
      </c>
      <c r="I84" s="145" t="s">
        <v>6194</v>
      </c>
      <c r="J84" s="886">
        <v>120.37095000000002</v>
      </c>
      <c r="K84" s="147"/>
      <c r="L84" s="147"/>
      <c r="M84" s="147"/>
      <c r="N84" s="147"/>
      <c r="O84" s="147"/>
      <c r="P84" s="147"/>
      <c r="Q84" s="147"/>
      <c r="R84" s="148"/>
      <c r="S84" s="148"/>
      <c r="T84" s="147"/>
      <c r="U84" s="161">
        <f t="shared" ref="U84:U98" si="150">J84*K84+J84*L84+J84*M84+J84*N84+J84*O84+J84*P84+J84*Q84+J84*R84+J84*S84+J84*T84</f>
        <v>0</v>
      </c>
      <c r="V84" s="149" t="str">
        <f t="shared" ref="V84:V98" si="151">IF(B84="New","Yes","No")</f>
        <v>No</v>
      </c>
      <c r="W84" s="163" t="str">
        <f t="shared" ref="W84:W98" si="152">IF(SUM(K84:T84)&gt;0,"Yes","No")</f>
        <v>No</v>
      </c>
      <c r="X84"/>
      <c r="Y84" s="371">
        <v>1</v>
      </c>
      <c r="Z84" s="374">
        <f t="shared" ref="Z84:Z98" si="153">Y84*K84+Y84*L84+Y84*M84+Y84*N84+Y84*O84+Y84*P84+Y84*Q84+Y84*R84+Y84*S84+Y84*T84</f>
        <v>0</v>
      </c>
      <c r="AA84" s="60"/>
      <c r="AB84" s="60"/>
      <c r="AC84" s="272"/>
      <c r="AD84" s="474">
        <v>4.5</v>
      </c>
      <c r="AE84" s="271">
        <f t="shared" si="119"/>
        <v>0</v>
      </c>
      <c r="AF84" s="271">
        <f t="shared" ref="AF84:AF98" si="154">K84*H84</f>
        <v>0</v>
      </c>
      <c r="AG84" s="271">
        <f t="shared" ref="AG84:AG98" si="155">L84*H84</f>
        <v>0</v>
      </c>
      <c r="AH84" s="271">
        <f t="shared" ref="AH84:AH98" si="156">M84*H84</f>
        <v>0</v>
      </c>
      <c r="AI84" s="271">
        <f t="shared" ref="AI84:AI98" si="157">N84*H84</f>
        <v>0</v>
      </c>
      <c r="AJ84" s="271">
        <f t="shared" ref="AJ84:AJ98" si="158">O84*H84</f>
        <v>0</v>
      </c>
      <c r="AK84" s="271">
        <f t="shared" ref="AK84:AK98" si="159">P84*H84</f>
        <v>0</v>
      </c>
      <c r="AL84" s="271">
        <f t="shared" ref="AL84:AL98" si="160">Q84*H84</f>
        <v>0</v>
      </c>
      <c r="AM84" s="271">
        <f t="shared" ref="AM84:AM98" si="161">R84*H84</f>
        <v>0</v>
      </c>
      <c r="AN84" s="271">
        <f t="shared" ref="AN84:AN98" si="162">S84*H84</f>
        <v>0</v>
      </c>
      <c r="AO84" s="271">
        <f t="shared" ref="AO84:AO98" si="163">T84*H84</f>
        <v>0</v>
      </c>
      <c r="AP84" s="271">
        <v>1</v>
      </c>
      <c r="AQ84" s="144">
        <v>5</v>
      </c>
      <c r="AR84" s="480"/>
      <c r="AS84" s="144"/>
      <c r="AT84" s="480"/>
      <c r="AU84" s="144"/>
      <c r="AV84" s="480"/>
      <c r="AW84" s="144"/>
      <c r="AX84" s="480"/>
      <c r="AY84" s="144"/>
      <c r="AZ84" s="480">
        <v>1</v>
      </c>
      <c r="BA84" s="144"/>
      <c r="BB84" s="480"/>
      <c r="BC84" s="144"/>
      <c r="BD84" s="480"/>
      <c r="BE84" s="60"/>
      <c r="BF84" s="60">
        <f t="shared" si="139"/>
        <v>0</v>
      </c>
      <c r="BG84" s="60">
        <f t="shared" si="140"/>
        <v>0</v>
      </c>
      <c r="BH84" s="60">
        <f t="shared" si="141"/>
        <v>0</v>
      </c>
      <c r="BI84" s="60">
        <f t="shared" si="142"/>
        <v>0</v>
      </c>
      <c r="BJ84" s="60">
        <f t="shared" si="143"/>
        <v>0</v>
      </c>
      <c r="BK84" s="60">
        <f t="shared" si="144"/>
        <v>0</v>
      </c>
      <c r="BL84" s="60">
        <f t="shared" si="145"/>
        <v>0</v>
      </c>
      <c r="BM84" s="60">
        <f t="shared" si="146"/>
        <v>0</v>
      </c>
      <c r="BN84" s="60"/>
      <c r="BO84" s="1">
        <f t="shared" si="120"/>
        <v>0</v>
      </c>
      <c r="BP84" s="1">
        <f t="shared" si="121"/>
        <v>0</v>
      </c>
      <c r="BQ84" s="60"/>
      <c r="BR84" s="1">
        <f t="shared" si="149"/>
        <v>0</v>
      </c>
      <c r="BS84" s="1">
        <f t="shared" si="122"/>
        <v>0</v>
      </c>
      <c r="BT84" s="1">
        <f t="shared" si="123"/>
        <v>0</v>
      </c>
      <c r="BU84" s="1">
        <f t="shared" si="124"/>
        <v>0</v>
      </c>
      <c r="BV84" s="1">
        <f t="shared" si="125"/>
        <v>0</v>
      </c>
      <c r="BW84" s="1">
        <f t="shared" si="126"/>
        <v>0</v>
      </c>
      <c r="BX84" s="1">
        <f t="shared" si="127"/>
        <v>0</v>
      </c>
      <c r="BY84" s="1">
        <f t="shared" si="128"/>
        <v>0</v>
      </c>
      <c r="BZ84" s="1">
        <f t="shared" si="129"/>
        <v>0</v>
      </c>
      <c r="CA84" s="1">
        <f t="shared" si="130"/>
        <v>0</v>
      </c>
      <c r="CB84" s="1">
        <f t="shared" si="131"/>
        <v>0</v>
      </c>
      <c r="CC84" s="1">
        <f t="shared" si="132"/>
        <v>0</v>
      </c>
      <c r="CD84" s="1">
        <f t="shared" si="133"/>
        <v>0</v>
      </c>
      <c r="CE84" s="1">
        <f t="shared" si="134"/>
        <v>0</v>
      </c>
      <c r="CF84" s="1">
        <f t="shared" si="135"/>
        <v>0</v>
      </c>
      <c r="CG84" s="1">
        <f t="shared" si="136"/>
        <v>0</v>
      </c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</row>
    <row r="85" spans="1:112" s="1" customFormat="1" ht="57" customHeight="1">
      <c r="B85" s="709"/>
      <c r="C85" s="60"/>
      <c r="D85" s="435" t="s">
        <v>795</v>
      </c>
      <c r="E85" s="731" t="s">
        <v>88</v>
      </c>
      <c r="F85" s="151" t="s">
        <v>612</v>
      </c>
      <c r="G85" s="152" t="s">
        <v>37</v>
      </c>
      <c r="H85" s="151">
        <v>1</v>
      </c>
      <c r="I85" s="152" t="s">
        <v>6194</v>
      </c>
      <c r="J85" s="887">
        <v>105.46788000000002</v>
      </c>
      <c r="K85" s="153"/>
      <c r="L85" s="153"/>
      <c r="M85" s="153"/>
      <c r="N85" s="153"/>
      <c r="O85" s="153"/>
      <c r="P85" s="153"/>
      <c r="Q85" s="153"/>
      <c r="R85" s="154"/>
      <c r="S85" s="154"/>
      <c r="T85" s="153"/>
      <c r="U85" s="156">
        <f t="shared" si="150"/>
        <v>0</v>
      </c>
      <c r="V85" s="156" t="str">
        <f t="shared" si="151"/>
        <v>No</v>
      </c>
      <c r="W85" s="157" t="str">
        <f t="shared" si="152"/>
        <v>No</v>
      </c>
      <c r="X85"/>
      <c r="Y85" s="373">
        <v>1</v>
      </c>
      <c r="Z85" s="374">
        <f t="shared" si="153"/>
        <v>0</v>
      </c>
      <c r="AA85" s="60"/>
      <c r="AB85" s="60"/>
      <c r="AC85" s="272"/>
      <c r="AD85" s="474">
        <v>4.18</v>
      </c>
      <c r="AE85" s="271">
        <f t="shared" si="119"/>
        <v>0</v>
      </c>
      <c r="AF85" s="271">
        <f t="shared" si="154"/>
        <v>0</v>
      </c>
      <c r="AG85" s="271">
        <f t="shared" si="155"/>
        <v>0</v>
      </c>
      <c r="AH85" s="271">
        <f t="shared" si="156"/>
        <v>0</v>
      </c>
      <c r="AI85" s="271">
        <f t="shared" si="157"/>
        <v>0</v>
      </c>
      <c r="AJ85" s="271">
        <f t="shared" si="158"/>
        <v>0</v>
      </c>
      <c r="AK85" s="271">
        <f t="shared" si="159"/>
        <v>0</v>
      </c>
      <c r="AL85" s="271">
        <f t="shared" si="160"/>
        <v>0</v>
      </c>
      <c r="AM85" s="271">
        <f t="shared" si="161"/>
        <v>0</v>
      </c>
      <c r="AN85" s="271">
        <f t="shared" si="162"/>
        <v>0</v>
      </c>
      <c r="AO85" s="271">
        <f t="shared" si="163"/>
        <v>0</v>
      </c>
      <c r="AP85" s="271">
        <v>1</v>
      </c>
      <c r="AQ85" s="151">
        <v>5</v>
      </c>
      <c r="AR85" s="481"/>
      <c r="AS85" s="151"/>
      <c r="AT85" s="481"/>
      <c r="AU85" s="151"/>
      <c r="AV85" s="481"/>
      <c r="AW85" s="151"/>
      <c r="AX85" s="481"/>
      <c r="AY85" s="151"/>
      <c r="AZ85" s="481">
        <v>1</v>
      </c>
      <c r="BA85" s="151"/>
      <c r="BB85" s="481"/>
      <c r="BC85" s="151"/>
      <c r="BD85" s="481"/>
      <c r="BE85" s="60"/>
      <c r="BF85" s="60">
        <f t="shared" si="139"/>
        <v>0</v>
      </c>
      <c r="BG85" s="60">
        <f t="shared" si="140"/>
        <v>0</v>
      </c>
      <c r="BH85" s="60">
        <f t="shared" si="141"/>
        <v>0</v>
      </c>
      <c r="BI85" s="60">
        <f t="shared" si="142"/>
        <v>0</v>
      </c>
      <c r="BJ85" s="60">
        <f t="shared" si="143"/>
        <v>0</v>
      </c>
      <c r="BK85" s="60">
        <f t="shared" si="144"/>
        <v>0</v>
      </c>
      <c r="BL85" s="60">
        <f t="shared" si="145"/>
        <v>0</v>
      </c>
      <c r="BM85" s="60">
        <f t="shared" si="146"/>
        <v>0</v>
      </c>
      <c r="BN85" s="60"/>
      <c r="BO85" s="1">
        <f t="shared" si="120"/>
        <v>0</v>
      </c>
      <c r="BP85" s="1">
        <f t="shared" si="121"/>
        <v>0</v>
      </c>
      <c r="BQ85" s="60"/>
      <c r="BR85" s="1">
        <f t="shared" si="149"/>
        <v>0</v>
      </c>
      <c r="BS85" s="1">
        <f t="shared" si="122"/>
        <v>0</v>
      </c>
      <c r="BT85" s="1">
        <f t="shared" si="123"/>
        <v>0</v>
      </c>
      <c r="BU85" s="1">
        <f t="shared" si="124"/>
        <v>0</v>
      </c>
      <c r="BV85" s="1">
        <f t="shared" si="125"/>
        <v>0</v>
      </c>
      <c r="BW85" s="1">
        <f t="shared" si="126"/>
        <v>0</v>
      </c>
      <c r="BX85" s="1">
        <f t="shared" si="127"/>
        <v>0</v>
      </c>
      <c r="BY85" s="1">
        <f t="shared" si="128"/>
        <v>0</v>
      </c>
      <c r="BZ85" s="1">
        <f t="shared" si="129"/>
        <v>0</v>
      </c>
      <c r="CA85" s="1">
        <f t="shared" si="130"/>
        <v>0</v>
      </c>
      <c r="CB85" s="1">
        <f t="shared" si="131"/>
        <v>0</v>
      </c>
      <c r="CC85" s="1">
        <f t="shared" si="132"/>
        <v>0</v>
      </c>
      <c r="CD85" s="1">
        <f t="shared" si="133"/>
        <v>0</v>
      </c>
      <c r="CE85" s="1">
        <f t="shared" si="134"/>
        <v>0</v>
      </c>
      <c r="CF85" s="1">
        <f t="shared" si="135"/>
        <v>0</v>
      </c>
      <c r="CG85" s="1">
        <f t="shared" si="136"/>
        <v>0</v>
      </c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</row>
    <row r="86" spans="1:112" s="151" customFormat="1" ht="57" customHeight="1">
      <c r="A86" s="1"/>
      <c r="B86" s="709"/>
      <c r="C86" s="60"/>
      <c r="D86" s="440" t="s">
        <v>796</v>
      </c>
      <c r="E86" s="740" t="s">
        <v>88</v>
      </c>
      <c r="F86" s="60" t="s">
        <v>215</v>
      </c>
      <c r="G86" s="158" t="s">
        <v>37</v>
      </c>
      <c r="H86" s="60">
        <v>1</v>
      </c>
      <c r="I86" s="158" t="s">
        <v>6194</v>
      </c>
      <c r="J86" s="664">
        <v>79.674105000000012</v>
      </c>
      <c r="K86" s="159"/>
      <c r="L86" s="159"/>
      <c r="M86" s="159"/>
      <c r="N86" s="159"/>
      <c r="O86" s="159"/>
      <c r="P86" s="159"/>
      <c r="Q86" s="159"/>
      <c r="R86" s="160"/>
      <c r="S86" s="160"/>
      <c r="T86" s="159"/>
      <c r="U86" s="162">
        <f t="shared" si="150"/>
        <v>0</v>
      </c>
      <c r="V86" s="162" t="str">
        <f t="shared" si="151"/>
        <v>No</v>
      </c>
      <c r="W86" s="163" t="str">
        <f t="shared" si="152"/>
        <v>No</v>
      </c>
      <c r="X86"/>
      <c r="Y86" s="373">
        <v>1</v>
      </c>
      <c r="Z86" s="374">
        <f t="shared" si="153"/>
        <v>0</v>
      </c>
      <c r="AA86" s="60"/>
      <c r="AB86" s="60"/>
      <c r="AC86" s="272"/>
      <c r="AD86" s="474">
        <v>2.5299999999999998</v>
      </c>
      <c r="AE86" s="271">
        <f t="shared" si="119"/>
        <v>0</v>
      </c>
      <c r="AF86" s="271">
        <f t="shared" si="154"/>
        <v>0</v>
      </c>
      <c r="AG86" s="271">
        <f t="shared" si="155"/>
        <v>0</v>
      </c>
      <c r="AH86" s="271">
        <f t="shared" si="156"/>
        <v>0</v>
      </c>
      <c r="AI86" s="271">
        <f t="shared" si="157"/>
        <v>0</v>
      </c>
      <c r="AJ86" s="271">
        <f t="shared" si="158"/>
        <v>0</v>
      </c>
      <c r="AK86" s="271">
        <f t="shared" si="159"/>
        <v>0</v>
      </c>
      <c r="AL86" s="271">
        <f t="shared" si="160"/>
        <v>0</v>
      </c>
      <c r="AM86" s="271">
        <f t="shared" si="161"/>
        <v>0</v>
      </c>
      <c r="AN86" s="271">
        <f t="shared" si="162"/>
        <v>0</v>
      </c>
      <c r="AO86" s="271">
        <f t="shared" si="163"/>
        <v>0</v>
      </c>
      <c r="AP86" s="271">
        <v>1</v>
      </c>
      <c r="AQ86" s="60">
        <v>4</v>
      </c>
      <c r="AR86" s="481"/>
      <c r="AS86" s="60"/>
      <c r="AT86" s="481"/>
      <c r="AU86" s="60"/>
      <c r="AV86" s="481"/>
      <c r="AW86" s="60"/>
      <c r="AX86" s="481"/>
      <c r="AY86" s="60"/>
      <c r="AZ86" s="481"/>
      <c r="BA86" s="60"/>
      <c r="BB86" s="481">
        <v>1</v>
      </c>
      <c r="BC86" s="60"/>
      <c r="BD86" s="481"/>
      <c r="BE86" s="60"/>
      <c r="BF86" s="60">
        <f t="shared" si="139"/>
        <v>0</v>
      </c>
      <c r="BG86" s="60">
        <f t="shared" si="140"/>
        <v>0</v>
      </c>
      <c r="BH86" s="60">
        <f t="shared" si="141"/>
        <v>0</v>
      </c>
      <c r="BI86" s="60">
        <f t="shared" si="142"/>
        <v>0</v>
      </c>
      <c r="BJ86" s="60">
        <f t="shared" si="143"/>
        <v>0</v>
      </c>
      <c r="BK86" s="60">
        <f t="shared" si="144"/>
        <v>0</v>
      </c>
      <c r="BL86" s="60">
        <f t="shared" si="145"/>
        <v>0</v>
      </c>
      <c r="BM86" s="60">
        <f t="shared" si="146"/>
        <v>0</v>
      </c>
      <c r="BN86" s="60"/>
      <c r="BO86" s="1">
        <f t="shared" si="120"/>
        <v>0</v>
      </c>
      <c r="BP86" s="1">
        <f t="shared" si="121"/>
        <v>0</v>
      </c>
      <c r="BQ86" s="60"/>
      <c r="BR86" s="1">
        <f t="shared" si="149"/>
        <v>0</v>
      </c>
      <c r="BS86" s="1">
        <f t="shared" si="122"/>
        <v>0</v>
      </c>
      <c r="BT86" s="1">
        <f t="shared" si="123"/>
        <v>0</v>
      </c>
      <c r="BU86" s="1">
        <f t="shared" si="124"/>
        <v>0</v>
      </c>
      <c r="BV86" s="1">
        <f t="shared" si="125"/>
        <v>0</v>
      </c>
      <c r="BW86" s="1">
        <f t="shared" si="126"/>
        <v>0</v>
      </c>
      <c r="BX86" s="1">
        <f t="shared" si="127"/>
        <v>0</v>
      </c>
      <c r="BY86" s="1">
        <f t="shared" si="128"/>
        <v>0</v>
      </c>
      <c r="BZ86" s="1">
        <f t="shared" si="129"/>
        <v>0</v>
      </c>
      <c r="CA86" s="1">
        <f t="shared" si="130"/>
        <v>0</v>
      </c>
      <c r="CB86" s="1">
        <f t="shared" si="131"/>
        <v>0</v>
      </c>
      <c r="CC86" s="1">
        <f t="shared" si="132"/>
        <v>0</v>
      </c>
      <c r="CD86" s="1">
        <f t="shared" si="133"/>
        <v>0</v>
      </c>
      <c r="CE86" s="1">
        <f t="shared" si="134"/>
        <v>0</v>
      </c>
      <c r="CF86" s="1">
        <f t="shared" si="135"/>
        <v>0</v>
      </c>
      <c r="CG86" s="1">
        <f t="shared" si="136"/>
        <v>0</v>
      </c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</row>
    <row r="87" spans="1:112" s="1" customFormat="1" ht="57" customHeight="1">
      <c r="B87" s="709"/>
      <c r="C87" s="60"/>
      <c r="D87" s="435" t="s">
        <v>797</v>
      </c>
      <c r="E87" s="731" t="s">
        <v>88</v>
      </c>
      <c r="F87" s="151" t="s">
        <v>215</v>
      </c>
      <c r="G87" s="152" t="s">
        <v>37</v>
      </c>
      <c r="H87" s="151">
        <v>2</v>
      </c>
      <c r="I87" s="152" t="s">
        <v>6194</v>
      </c>
      <c r="J87" s="887">
        <v>87.125640000000004</v>
      </c>
      <c r="K87" s="153"/>
      <c r="L87" s="153"/>
      <c r="M87" s="153"/>
      <c r="N87" s="153"/>
      <c r="O87" s="153"/>
      <c r="P87" s="153"/>
      <c r="Q87" s="153"/>
      <c r="R87" s="154"/>
      <c r="S87" s="154"/>
      <c r="T87" s="153"/>
      <c r="U87" s="156">
        <f t="shared" si="150"/>
        <v>0</v>
      </c>
      <c r="V87" s="156" t="str">
        <f t="shared" si="151"/>
        <v>No</v>
      </c>
      <c r="W87" s="157" t="str">
        <f t="shared" si="152"/>
        <v>No</v>
      </c>
      <c r="X87"/>
      <c r="Y87" s="373">
        <v>1</v>
      </c>
      <c r="Z87" s="374">
        <f t="shared" si="153"/>
        <v>0</v>
      </c>
      <c r="AA87" s="60"/>
      <c r="AB87" s="60"/>
      <c r="AC87" s="272"/>
      <c r="AD87" s="474">
        <v>2.8</v>
      </c>
      <c r="AE87" s="271">
        <f t="shared" si="119"/>
        <v>0</v>
      </c>
      <c r="AF87" s="271">
        <f t="shared" si="154"/>
        <v>0</v>
      </c>
      <c r="AG87" s="271">
        <f t="shared" si="155"/>
        <v>0</v>
      </c>
      <c r="AH87" s="271">
        <f t="shared" si="156"/>
        <v>0</v>
      </c>
      <c r="AI87" s="271">
        <f t="shared" si="157"/>
        <v>0</v>
      </c>
      <c r="AJ87" s="271">
        <f t="shared" si="158"/>
        <v>0</v>
      </c>
      <c r="AK87" s="271">
        <f t="shared" si="159"/>
        <v>0</v>
      </c>
      <c r="AL87" s="271">
        <f t="shared" si="160"/>
        <v>0</v>
      </c>
      <c r="AM87" s="271">
        <f t="shared" si="161"/>
        <v>0</v>
      </c>
      <c r="AN87" s="271">
        <f t="shared" si="162"/>
        <v>0</v>
      </c>
      <c r="AO87" s="271">
        <f t="shared" si="163"/>
        <v>0</v>
      </c>
      <c r="AP87" s="271">
        <v>1</v>
      </c>
      <c r="AQ87" s="151">
        <v>6</v>
      </c>
      <c r="AR87" s="481"/>
      <c r="AS87" s="151"/>
      <c r="AT87" s="481"/>
      <c r="AU87" s="151"/>
      <c r="AV87" s="481"/>
      <c r="AW87" s="151"/>
      <c r="AX87" s="481"/>
      <c r="AY87" s="151">
        <v>2</v>
      </c>
      <c r="AZ87" s="481"/>
      <c r="BA87" s="151"/>
      <c r="BB87" s="481"/>
      <c r="BC87" s="151"/>
      <c r="BD87" s="481"/>
      <c r="BE87" s="60"/>
      <c r="BF87" s="60">
        <f t="shared" si="139"/>
        <v>0</v>
      </c>
      <c r="BG87" s="60">
        <f t="shared" si="140"/>
        <v>0</v>
      </c>
      <c r="BH87" s="60">
        <f t="shared" si="141"/>
        <v>0</v>
      </c>
      <c r="BI87" s="60">
        <f t="shared" si="142"/>
        <v>0</v>
      </c>
      <c r="BJ87" s="60">
        <f t="shared" si="143"/>
        <v>0</v>
      </c>
      <c r="BK87" s="60">
        <f t="shared" si="144"/>
        <v>0</v>
      </c>
      <c r="BL87" s="60">
        <f t="shared" si="145"/>
        <v>0</v>
      </c>
      <c r="BM87" s="60">
        <f t="shared" si="146"/>
        <v>0</v>
      </c>
      <c r="BN87" s="60"/>
      <c r="BO87" s="1">
        <f t="shared" si="120"/>
        <v>0</v>
      </c>
      <c r="BP87" s="1">
        <f t="shared" si="121"/>
        <v>0</v>
      </c>
      <c r="BQ87" s="60"/>
      <c r="BR87" s="1">
        <f t="shared" si="149"/>
        <v>0</v>
      </c>
      <c r="BS87" s="1">
        <f t="shared" si="122"/>
        <v>0</v>
      </c>
      <c r="BT87" s="1">
        <f t="shared" si="123"/>
        <v>0</v>
      </c>
      <c r="BU87" s="1">
        <f t="shared" si="124"/>
        <v>0</v>
      </c>
      <c r="BV87" s="1">
        <f t="shared" si="125"/>
        <v>0</v>
      </c>
      <c r="BW87" s="1">
        <f t="shared" si="126"/>
        <v>0</v>
      </c>
      <c r="BX87" s="1">
        <f t="shared" si="127"/>
        <v>0</v>
      </c>
      <c r="BY87" s="1">
        <f t="shared" si="128"/>
        <v>0</v>
      </c>
      <c r="BZ87" s="1">
        <f t="shared" si="129"/>
        <v>0</v>
      </c>
      <c r="CA87" s="1">
        <f t="shared" si="130"/>
        <v>0</v>
      </c>
      <c r="CB87" s="1">
        <f t="shared" si="131"/>
        <v>0</v>
      </c>
      <c r="CC87" s="1">
        <f t="shared" si="132"/>
        <v>0</v>
      </c>
      <c r="CD87" s="1">
        <f t="shared" si="133"/>
        <v>0</v>
      </c>
      <c r="CE87" s="1">
        <f t="shared" si="134"/>
        <v>0</v>
      </c>
      <c r="CF87" s="1">
        <f t="shared" si="135"/>
        <v>0</v>
      </c>
      <c r="CG87" s="1">
        <f t="shared" si="136"/>
        <v>0</v>
      </c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</row>
    <row r="88" spans="1:112" s="1" customFormat="1" ht="57" customHeight="1">
      <c r="B88" s="709"/>
      <c r="C88" s="60"/>
      <c r="D88" s="440" t="s">
        <v>798</v>
      </c>
      <c r="E88" s="740" t="s">
        <v>88</v>
      </c>
      <c r="F88" s="60" t="s">
        <v>215</v>
      </c>
      <c r="G88" s="158" t="s">
        <v>37</v>
      </c>
      <c r="H88" s="60">
        <v>2</v>
      </c>
      <c r="I88" s="158" t="s">
        <v>6194</v>
      </c>
      <c r="J88" s="664">
        <v>72.222570000000005</v>
      </c>
      <c r="K88" s="159"/>
      <c r="L88" s="159"/>
      <c r="M88" s="159"/>
      <c r="N88" s="159"/>
      <c r="O88" s="159"/>
      <c r="P88" s="159"/>
      <c r="Q88" s="159"/>
      <c r="R88" s="160"/>
      <c r="S88" s="160"/>
      <c r="T88" s="159"/>
      <c r="U88" s="162">
        <f t="shared" si="150"/>
        <v>0</v>
      </c>
      <c r="V88" s="162" t="str">
        <f t="shared" si="151"/>
        <v>No</v>
      </c>
      <c r="W88" s="163" t="str">
        <f t="shared" si="152"/>
        <v>No</v>
      </c>
      <c r="X88"/>
      <c r="Y88" s="373">
        <v>1</v>
      </c>
      <c r="Z88" s="374">
        <f t="shared" si="153"/>
        <v>0</v>
      </c>
      <c r="AA88" s="60"/>
      <c r="AB88" s="60"/>
      <c r="AC88" s="272"/>
      <c r="AD88" s="474">
        <v>2.0699999999999998</v>
      </c>
      <c r="AE88" s="271">
        <f t="shared" si="119"/>
        <v>0</v>
      </c>
      <c r="AF88" s="271">
        <f t="shared" si="154"/>
        <v>0</v>
      </c>
      <c r="AG88" s="271">
        <f t="shared" si="155"/>
        <v>0</v>
      </c>
      <c r="AH88" s="271">
        <f t="shared" si="156"/>
        <v>0</v>
      </c>
      <c r="AI88" s="271">
        <f t="shared" si="157"/>
        <v>0</v>
      </c>
      <c r="AJ88" s="271">
        <f t="shared" si="158"/>
        <v>0</v>
      </c>
      <c r="AK88" s="271">
        <f t="shared" si="159"/>
        <v>0</v>
      </c>
      <c r="AL88" s="271">
        <f t="shared" si="160"/>
        <v>0</v>
      </c>
      <c r="AM88" s="271">
        <f t="shared" si="161"/>
        <v>0</v>
      </c>
      <c r="AN88" s="271">
        <f t="shared" si="162"/>
        <v>0</v>
      </c>
      <c r="AO88" s="271">
        <f t="shared" si="163"/>
        <v>0</v>
      </c>
      <c r="AP88" s="271">
        <v>1</v>
      </c>
      <c r="AQ88" s="60">
        <v>8</v>
      </c>
      <c r="AR88" s="481"/>
      <c r="AS88" s="60"/>
      <c r="AT88" s="481"/>
      <c r="AU88" s="60"/>
      <c r="AV88" s="481"/>
      <c r="AW88" s="60">
        <v>2</v>
      </c>
      <c r="AX88" s="481"/>
      <c r="AY88" s="60"/>
      <c r="AZ88" s="481"/>
      <c r="BA88" s="60"/>
      <c r="BB88" s="481"/>
      <c r="BC88" s="60"/>
      <c r="BD88" s="481"/>
      <c r="BE88" s="60"/>
      <c r="BF88" s="60">
        <f t="shared" si="139"/>
        <v>0</v>
      </c>
      <c r="BG88" s="60">
        <f t="shared" si="140"/>
        <v>0</v>
      </c>
      <c r="BH88" s="60">
        <f t="shared" si="141"/>
        <v>0</v>
      </c>
      <c r="BI88" s="60">
        <f t="shared" si="142"/>
        <v>0</v>
      </c>
      <c r="BJ88" s="60">
        <f t="shared" si="143"/>
        <v>0</v>
      </c>
      <c r="BK88" s="60">
        <f t="shared" si="144"/>
        <v>0</v>
      </c>
      <c r="BL88" s="60">
        <f t="shared" si="145"/>
        <v>0</v>
      </c>
      <c r="BM88" s="60">
        <f t="shared" si="146"/>
        <v>0</v>
      </c>
      <c r="BN88" s="60"/>
      <c r="BO88" s="1">
        <f t="shared" si="120"/>
        <v>0</v>
      </c>
      <c r="BP88" s="1">
        <f t="shared" si="121"/>
        <v>0</v>
      </c>
      <c r="BQ88" s="60"/>
      <c r="BR88" s="1">
        <f t="shared" si="149"/>
        <v>0</v>
      </c>
      <c r="BS88" s="1">
        <f t="shared" si="122"/>
        <v>0</v>
      </c>
      <c r="BT88" s="1">
        <f t="shared" si="123"/>
        <v>0</v>
      </c>
      <c r="BU88" s="1">
        <f t="shared" si="124"/>
        <v>0</v>
      </c>
      <c r="BV88" s="1">
        <f t="shared" si="125"/>
        <v>0</v>
      </c>
      <c r="BW88" s="1">
        <f t="shared" si="126"/>
        <v>0</v>
      </c>
      <c r="BX88" s="1">
        <f t="shared" si="127"/>
        <v>0</v>
      </c>
      <c r="BY88" s="1">
        <f t="shared" si="128"/>
        <v>0</v>
      </c>
      <c r="BZ88" s="1">
        <f t="shared" si="129"/>
        <v>0</v>
      </c>
      <c r="CA88" s="1">
        <f t="shared" si="130"/>
        <v>0</v>
      </c>
      <c r="CB88" s="1">
        <f t="shared" si="131"/>
        <v>0</v>
      </c>
      <c r="CC88" s="1">
        <f t="shared" si="132"/>
        <v>0</v>
      </c>
      <c r="CD88" s="1">
        <f t="shared" si="133"/>
        <v>0</v>
      </c>
      <c r="CE88" s="1">
        <f t="shared" si="134"/>
        <v>0</v>
      </c>
      <c r="CF88" s="1">
        <f t="shared" si="135"/>
        <v>0</v>
      </c>
      <c r="CG88" s="1">
        <f t="shared" si="136"/>
        <v>0</v>
      </c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</row>
    <row r="89" spans="1:112" s="151" customFormat="1" ht="57" customHeight="1">
      <c r="A89" s="1"/>
      <c r="B89" s="709"/>
      <c r="C89" s="60"/>
      <c r="D89" s="435" t="s">
        <v>799</v>
      </c>
      <c r="E89" s="731" t="s">
        <v>88</v>
      </c>
      <c r="F89" s="151" t="s">
        <v>6026</v>
      </c>
      <c r="G89" s="152" t="s">
        <v>144</v>
      </c>
      <c r="H89" s="151">
        <v>12</v>
      </c>
      <c r="I89" s="152" t="s">
        <v>6190</v>
      </c>
      <c r="J89" s="887">
        <v>99.73593000000001</v>
      </c>
      <c r="K89" s="153"/>
      <c r="L89" s="153"/>
      <c r="M89" s="153"/>
      <c r="N89" s="153"/>
      <c r="O89" s="153"/>
      <c r="P89" s="153"/>
      <c r="Q89" s="153"/>
      <c r="R89" s="154"/>
      <c r="S89" s="154"/>
      <c r="T89" s="153"/>
      <c r="U89" s="156">
        <f t="shared" si="150"/>
        <v>0</v>
      </c>
      <c r="V89" s="156" t="str">
        <f t="shared" si="151"/>
        <v>No</v>
      </c>
      <c r="W89" s="157" t="str">
        <f t="shared" si="152"/>
        <v>No</v>
      </c>
      <c r="X89"/>
      <c r="Y89" s="373">
        <v>1</v>
      </c>
      <c r="Z89" s="374">
        <f t="shared" si="153"/>
        <v>0</v>
      </c>
      <c r="AA89" s="60"/>
      <c r="AB89" s="60"/>
      <c r="AC89" s="272"/>
      <c r="AD89" s="474">
        <v>1.76</v>
      </c>
      <c r="AE89" s="271">
        <f t="shared" si="119"/>
        <v>0</v>
      </c>
      <c r="AF89" s="271">
        <f t="shared" si="154"/>
        <v>0</v>
      </c>
      <c r="AG89" s="271">
        <f t="shared" si="155"/>
        <v>0</v>
      </c>
      <c r="AH89" s="271">
        <f t="shared" si="156"/>
        <v>0</v>
      </c>
      <c r="AI89" s="271">
        <f t="shared" si="157"/>
        <v>0</v>
      </c>
      <c r="AJ89" s="271">
        <f t="shared" si="158"/>
        <v>0</v>
      </c>
      <c r="AK89" s="271">
        <f t="shared" si="159"/>
        <v>0</v>
      </c>
      <c r="AL89" s="271">
        <f t="shared" si="160"/>
        <v>0</v>
      </c>
      <c r="AM89" s="271">
        <f t="shared" si="161"/>
        <v>0</v>
      </c>
      <c r="AN89" s="271">
        <f t="shared" si="162"/>
        <v>0</v>
      </c>
      <c r="AO89" s="271">
        <f t="shared" si="163"/>
        <v>0</v>
      </c>
      <c r="AP89" s="271">
        <v>1</v>
      </c>
      <c r="AQ89" s="151">
        <v>27</v>
      </c>
      <c r="AR89" s="481"/>
      <c r="AT89" s="481"/>
      <c r="AV89" s="481"/>
      <c r="AX89" s="481"/>
      <c r="AZ89" s="481"/>
      <c r="BB89" s="481"/>
      <c r="BD89" s="481"/>
      <c r="BE89" s="60"/>
      <c r="BF89" s="60">
        <f t="shared" si="139"/>
        <v>0</v>
      </c>
      <c r="BG89" s="60">
        <f t="shared" si="140"/>
        <v>0</v>
      </c>
      <c r="BH89" s="60">
        <f t="shared" si="141"/>
        <v>0</v>
      </c>
      <c r="BI89" s="60">
        <f t="shared" si="142"/>
        <v>0</v>
      </c>
      <c r="BJ89" s="60">
        <f t="shared" si="143"/>
        <v>0</v>
      </c>
      <c r="BK89" s="60">
        <f t="shared" si="144"/>
        <v>0</v>
      </c>
      <c r="BL89" s="60">
        <f t="shared" si="145"/>
        <v>0</v>
      </c>
      <c r="BM89" s="60">
        <f t="shared" si="146"/>
        <v>0</v>
      </c>
      <c r="BN89" s="60"/>
      <c r="BO89" s="1">
        <f t="shared" si="120"/>
        <v>0</v>
      </c>
      <c r="BP89" s="1">
        <f t="shared" si="121"/>
        <v>0</v>
      </c>
      <c r="BQ89" s="60"/>
      <c r="BR89" s="1">
        <f t="shared" si="149"/>
        <v>0</v>
      </c>
      <c r="BS89" s="1">
        <f t="shared" si="122"/>
        <v>0</v>
      </c>
      <c r="BT89" s="1">
        <f t="shared" si="123"/>
        <v>0</v>
      </c>
      <c r="BU89" s="1">
        <f t="shared" si="124"/>
        <v>0</v>
      </c>
      <c r="BV89" s="1">
        <f t="shared" si="125"/>
        <v>0</v>
      </c>
      <c r="BW89" s="1">
        <f t="shared" si="126"/>
        <v>0</v>
      </c>
      <c r="BX89" s="1">
        <f t="shared" si="127"/>
        <v>0</v>
      </c>
      <c r="BY89" s="1">
        <f t="shared" si="128"/>
        <v>0</v>
      </c>
      <c r="BZ89" s="1">
        <f t="shared" si="129"/>
        <v>0</v>
      </c>
      <c r="CA89" s="1">
        <f t="shared" si="130"/>
        <v>0</v>
      </c>
      <c r="CB89" s="1">
        <f t="shared" si="131"/>
        <v>0</v>
      </c>
      <c r="CC89" s="1">
        <f t="shared" si="132"/>
        <v>0</v>
      </c>
      <c r="CD89" s="1">
        <f t="shared" si="133"/>
        <v>0</v>
      </c>
      <c r="CE89" s="1">
        <f t="shared" si="134"/>
        <v>0</v>
      </c>
      <c r="CF89" s="1">
        <f t="shared" si="135"/>
        <v>0</v>
      </c>
      <c r="CG89" s="1">
        <f t="shared" si="136"/>
        <v>0</v>
      </c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</row>
    <row r="90" spans="1:112" s="1" customFormat="1" ht="57" customHeight="1">
      <c r="B90" s="715"/>
      <c r="D90" s="433" t="s">
        <v>341</v>
      </c>
      <c r="E90" s="727"/>
      <c r="F90" s="1" t="s">
        <v>215</v>
      </c>
      <c r="G90" s="132" t="s">
        <v>37</v>
      </c>
      <c r="H90" s="1">
        <v>1</v>
      </c>
      <c r="I90" s="132" t="s">
        <v>6194</v>
      </c>
      <c r="J90" s="891">
        <v>73.368960000000015</v>
      </c>
      <c r="K90" s="185"/>
      <c r="L90" s="185"/>
      <c r="M90" s="185"/>
      <c r="N90" s="185"/>
      <c r="O90" s="185"/>
      <c r="P90" s="185"/>
      <c r="Q90" s="185"/>
      <c r="R90" s="186"/>
      <c r="S90" s="160"/>
      <c r="T90" s="159"/>
      <c r="U90" s="162">
        <f t="shared" si="150"/>
        <v>0</v>
      </c>
      <c r="V90" s="187" t="str">
        <f t="shared" si="151"/>
        <v>No</v>
      </c>
      <c r="W90" s="163" t="str">
        <f t="shared" si="152"/>
        <v>No</v>
      </c>
      <c r="X90"/>
      <c r="Y90" s="373">
        <v>1</v>
      </c>
      <c r="Z90" s="374">
        <f t="shared" si="153"/>
        <v>0</v>
      </c>
      <c r="AA90" s="60"/>
      <c r="AB90" s="60"/>
      <c r="AC90" s="272"/>
      <c r="AD90" s="474">
        <v>3.06</v>
      </c>
      <c r="AE90" s="271">
        <f t="shared" si="119"/>
        <v>0</v>
      </c>
      <c r="AF90" s="291">
        <f t="shared" si="154"/>
        <v>0</v>
      </c>
      <c r="AG90" s="291">
        <f t="shared" si="155"/>
        <v>0</v>
      </c>
      <c r="AH90" s="291">
        <f t="shared" si="156"/>
        <v>0</v>
      </c>
      <c r="AI90" s="291">
        <f t="shared" si="157"/>
        <v>0</v>
      </c>
      <c r="AJ90" s="291">
        <f t="shared" si="158"/>
        <v>0</v>
      </c>
      <c r="AK90" s="291">
        <f t="shared" si="159"/>
        <v>0</v>
      </c>
      <c r="AL90" s="291">
        <f t="shared" si="160"/>
        <v>0</v>
      </c>
      <c r="AM90" s="291">
        <f t="shared" si="161"/>
        <v>0</v>
      </c>
      <c r="AN90" s="271">
        <f t="shared" si="162"/>
        <v>0</v>
      </c>
      <c r="AO90" s="271">
        <f t="shared" si="163"/>
        <v>0</v>
      </c>
      <c r="AP90" s="291">
        <v>1</v>
      </c>
      <c r="AQ90" s="1">
        <v>5</v>
      </c>
      <c r="AR90" s="481"/>
      <c r="AT90" s="481"/>
      <c r="AV90" s="481"/>
      <c r="AX90" s="481"/>
      <c r="AZ90" s="481"/>
      <c r="BB90" s="481"/>
      <c r="BC90" s="1">
        <v>1</v>
      </c>
      <c r="BD90" s="481"/>
      <c r="BF90" s="60">
        <f t="shared" si="139"/>
        <v>0</v>
      </c>
      <c r="BG90" s="60">
        <f t="shared" si="140"/>
        <v>0</v>
      </c>
      <c r="BH90" s="60">
        <f t="shared" si="141"/>
        <v>0</v>
      </c>
      <c r="BI90" s="60">
        <f t="shared" si="142"/>
        <v>0</v>
      </c>
      <c r="BJ90" s="60">
        <f t="shared" si="143"/>
        <v>0</v>
      </c>
      <c r="BK90" s="60">
        <f t="shared" si="144"/>
        <v>0</v>
      </c>
      <c r="BL90" s="60">
        <f t="shared" si="145"/>
        <v>0</v>
      </c>
      <c r="BM90" s="60">
        <f t="shared" si="146"/>
        <v>0</v>
      </c>
      <c r="BO90" s="1">
        <f t="shared" si="120"/>
        <v>0</v>
      </c>
      <c r="BP90" s="1">
        <f t="shared" si="121"/>
        <v>0</v>
      </c>
      <c r="BR90" s="1">
        <f t="shared" si="149"/>
        <v>0</v>
      </c>
      <c r="BS90" s="1">
        <f t="shared" si="122"/>
        <v>0</v>
      </c>
      <c r="BT90" s="1">
        <f t="shared" si="123"/>
        <v>0</v>
      </c>
      <c r="BU90" s="1">
        <f t="shared" si="124"/>
        <v>0</v>
      </c>
      <c r="BV90" s="1">
        <f t="shared" si="125"/>
        <v>0</v>
      </c>
      <c r="BW90" s="1">
        <f t="shared" si="126"/>
        <v>0</v>
      </c>
      <c r="BX90" s="1">
        <f t="shared" si="127"/>
        <v>0</v>
      </c>
      <c r="BY90" s="1">
        <f t="shared" si="128"/>
        <v>0</v>
      </c>
      <c r="BZ90" s="1">
        <f t="shared" si="129"/>
        <v>0</v>
      </c>
      <c r="CA90" s="1">
        <f t="shared" si="130"/>
        <v>0</v>
      </c>
      <c r="CB90" s="1">
        <f t="shared" si="131"/>
        <v>0</v>
      </c>
      <c r="CC90" s="1">
        <f t="shared" si="132"/>
        <v>0</v>
      </c>
      <c r="CD90" s="1">
        <f t="shared" si="133"/>
        <v>0</v>
      </c>
      <c r="CE90" s="1">
        <f t="shared" si="134"/>
        <v>0</v>
      </c>
      <c r="CF90" s="1">
        <f t="shared" si="135"/>
        <v>0</v>
      </c>
      <c r="CG90" s="1">
        <f t="shared" si="136"/>
        <v>0</v>
      </c>
    </row>
    <row r="91" spans="1:112" s="1" customFormat="1" ht="57" customHeight="1">
      <c r="B91" s="709"/>
      <c r="D91" s="435" t="s">
        <v>254</v>
      </c>
      <c r="E91" s="722"/>
      <c r="F91" s="151" t="s">
        <v>220</v>
      </c>
      <c r="G91" s="152" t="s">
        <v>6026</v>
      </c>
      <c r="H91" s="151">
        <v>8</v>
      </c>
      <c r="I91" s="152" t="s">
        <v>6194</v>
      </c>
      <c r="J91" s="887">
        <v>85.176777000000001</v>
      </c>
      <c r="K91" s="153"/>
      <c r="L91" s="153"/>
      <c r="M91" s="153"/>
      <c r="N91" s="153"/>
      <c r="O91" s="153"/>
      <c r="P91" s="153"/>
      <c r="Q91" s="153"/>
      <c r="R91" s="154"/>
      <c r="S91" s="154"/>
      <c r="T91" s="153"/>
      <c r="U91" s="156">
        <f t="shared" si="150"/>
        <v>0</v>
      </c>
      <c r="V91" s="156" t="str">
        <f t="shared" si="151"/>
        <v>No</v>
      </c>
      <c r="W91" s="157" t="str">
        <f t="shared" si="152"/>
        <v>No</v>
      </c>
      <c r="X91"/>
      <c r="Y91" s="373">
        <v>1</v>
      </c>
      <c r="Z91" s="374">
        <f t="shared" si="153"/>
        <v>0</v>
      </c>
      <c r="AA91" s="60"/>
      <c r="AB91" s="60"/>
      <c r="AC91" s="272" t="s">
        <v>125</v>
      </c>
      <c r="AD91" s="474">
        <v>1.9</v>
      </c>
      <c r="AE91" s="271">
        <f t="shared" si="119"/>
        <v>0</v>
      </c>
      <c r="AF91" s="291">
        <f t="shared" si="154"/>
        <v>0</v>
      </c>
      <c r="AG91" s="291">
        <f t="shared" si="155"/>
        <v>0</v>
      </c>
      <c r="AH91" s="291">
        <f t="shared" si="156"/>
        <v>0</v>
      </c>
      <c r="AI91" s="291">
        <f t="shared" si="157"/>
        <v>0</v>
      </c>
      <c r="AJ91" s="291">
        <f t="shared" si="158"/>
        <v>0</v>
      </c>
      <c r="AK91" s="291">
        <f t="shared" si="159"/>
        <v>0</v>
      </c>
      <c r="AL91" s="291">
        <f t="shared" si="160"/>
        <v>0</v>
      </c>
      <c r="AM91" s="291">
        <f t="shared" si="161"/>
        <v>0</v>
      </c>
      <c r="AN91" s="271">
        <f t="shared" si="162"/>
        <v>0</v>
      </c>
      <c r="AO91" s="271">
        <f t="shared" si="163"/>
        <v>0</v>
      </c>
      <c r="AP91" s="291">
        <v>1</v>
      </c>
      <c r="AQ91" s="151">
        <v>16</v>
      </c>
      <c r="AR91" s="481"/>
      <c r="AS91" s="151"/>
      <c r="AT91" s="481"/>
      <c r="AU91" s="151">
        <v>1</v>
      </c>
      <c r="AV91" s="481">
        <v>3</v>
      </c>
      <c r="AW91" s="151"/>
      <c r="AX91" s="481"/>
      <c r="AY91" s="151"/>
      <c r="AZ91" s="481"/>
      <c r="BA91" s="151"/>
      <c r="BB91" s="481"/>
      <c r="BC91" s="151"/>
      <c r="BD91" s="481"/>
      <c r="BF91" s="60">
        <f t="shared" si="139"/>
        <v>0</v>
      </c>
      <c r="BG91" s="60">
        <f t="shared" si="140"/>
        <v>0</v>
      </c>
      <c r="BH91" s="60">
        <f t="shared" si="141"/>
        <v>0</v>
      </c>
      <c r="BI91" s="60">
        <f t="shared" si="142"/>
        <v>0</v>
      </c>
      <c r="BJ91" s="60">
        <f t="shared" si="143"/>
        <v>0</v>
      </c>
      <c r="BK91" s="60">
        <f t="shared" si="144"/>
        <v>0</v>
      </c>
      <c r="BL91" s="60">
        <f t="shared" si="145"/>
        <v>0</v>
      </c>
      <c r="BM91" s="60">
        <f t="shared" si="146"/>
        <v>0</v>
      </c>
      <c r="BO91" s="1">
        <f t="shared" si="120"/>
        <v>0</v>
      </c>
      <c r="BP91" s="1">
        <f t="shared" si="121"/>
        <v>0</v>
      </c>
      <c r="BR91" s="1">
        <f t="shared" si="149"/>
        <v>0</v>
      </c>
      <c r="BS91" s="1">
        <f t="shared" si="122"/>
        <v>0</v>
      </c>
      <c r="BT91" s="1">
        <f t="shared" si="123"/>
        <v>0</v>
      </c>
      <c r="BU91" s="1">
        <f t="shared" si="124"/>
        <v>0</v>
      </c>
      <c r="BV91" s="1">
        <f t="shared" si="125"/>
        <v>0</v>
      </c>
      <c r="BW91" s="1">
        <f t="shared" si="126"/>
        <v>0</v>
      </c>
      <c r="BX91" s="1">
        <f t="shared" si="127"/>
        <v>0</v>
      </c>
      <c r="BY91" s="1">
        <f t="shared" si="128"/>
        <v>0</v>
      </c>
      <c r="BZ91" s="1">
        <f t="shared" si="129"/>
        <v>0</v>
      </c>
      <c r="CA91" s="1">
        <f t="shared" si="130"/>
        <v>0</v>
      </c>
      <c r="CB91" s="1">
        <f t="shared" si="131"/>
        <v>0</v>
      </c>
      <c r="CC91" s="1">
        <f t="shared" si="132"/>
        <v>0</v>
      </c>
      <c r="CD91" s="1">
        <f t="shared" si="133"/>
        <v>0</v>
      </c>
      <c r="CE91" s="1">
        <f t="shared" si="134"/>
        <v>0</v>
      </c>
      <c r="CF91" s="1">
        <f t="shared" si="135"/>
        <v>0</v>
      </c>
      <c r="CG91" s="1">
        <f t="shared" si="136"/>
        <v>0</v>
      </c>
    </row>
    <row r="92" spans="1:112" s="1" customFormat="1" ht="57" customHeight="1">
      <c r="B92" s="709"/>
      <c r="D92" s="433" t="s">
        <v>255</v>
      </c>
      <c r="E92" s="721"/>
      <c r="F92" s="1" t="s">
        <v>220</v>
      </c>
      <c r="G92" s="132" t="s">
        <v>6026</v>
      </c>
      <c r="H92" s="1">
        <v>6</v>
      </c>
      <c r="I92" s="132" t="s">
        <v>6190</v>
      </c>
      <c r="J92" s="891">
        <v>75.77637900000002</v>
      </c>
      <c r="K92" s="185"/>
      <c r="L92" s="185"/>
      <c r="M92" s="185"/>
      <c r="N92" s="185"/>
      <c r="O92" s="185"/>
      <c r="P92" s="185"/>
      <c r="Q92" s="185"/>
      <c r="R92" s="186"/>
      <c r="S92" s="160"/>
      <c r="T92" s="159"/>
      <c r="U92" s="162">
        <f t="shared" si="150"/>
        <v>0</v>
      </c>
      <c r="V92" s="187" t="str">
        <f t="shared" si="151"/>
        <v>No</v>
      </c>
      <c r="W92" s="163" t="str">
        <f t="shared" si="152"/>
        <v>No</v>
      </c>
      <c r="X92"/>
      <c r="Y92" s="373">
        <v>1</v>
      </c>
      <c r="Z92" s="374">
        <f t="shared" si="153"/>
        <v>0</v>
      </c>
      <c r="AA92" s="60"/>
      <c r="AB92" s="60"/>
      <c r="AC92" s="272" t="s">
        <v>126</v>
      </c>
      <c r="AD92" s="474">
        <v>1.3</v>
      </c>
      <c r="AE92" s="271">
        <f t="shared" si="119"/>
        <v>0</v>
      </c>
      <c r="AF92" s="291">
        <f t="shared" si="154"/>
        <v>0</v>
      </c>
      <c r="AG92" s="291">
        <f t="shared" si="155"/>
        <v>0</v>
      </c>
      <c r="AH92" s="291">
        <f t="shared" si="156"/>
        <v>0</v>
      </c>
      <c r="AI92" s="291">
        <f t="shared" si="157"/>
        <v>0</v>
      </c>
      <c r="AJ92" s="291">
        <f t="shared" si="158"/>
        <v>0</v>
      </c>
      <c r="AK92" s="291">
        <f t="shared" si="159"/>
        <v>0</v>
      </c>
      <c r="AL92" s="291">
        <f t="shared" si="160"/>
        <v>0</v>
      </c>
      <c r="AM92" s="291">
        <f t="shared" si="161"/>
        <v>0</v>
      </c>
      <c r="AN92" s="271">
        <f t="shared" si="162"/>
        <v>0</v>
      </c>
      <c r="AO92" s="271">
        <f t="shared" si="163"/>
        <v>0</v>
      </c>
      <c r="AP92" s="291">
        <v>1</v>
      </c>
      <c r="AQ92" s="1">
        <v>14</v>
      </c>
      <c r="AR92" s="481"/>
      <c r="AT92" s="481"/>
      <c r="AV92" s="481"/>
      <c r="AX92" s="481"/>
      <c r="AZ92" s="481"/>
      <c r="BB92" s="481"/>
      <c r="BD92" s="481"/>
      <c r="BF92" s="60">
        <f t="shared" si="139"/>
        <v>0</v>
      </c>
      <c r="BG92" s="60">
        <f t="shared" si="140"/>
        <v>0</v>
      </c>
      <c r="BH92" s="60">
        <f t="shared" si="141"/>
        <v>0</v>
      </c>
      <c r="BI92" s="60">
        <f t="shared" si="142"/>
        <v>0</v>
      </c>
      <c r="BJ92" s="60">
        <f t="shared" si="143"/>
        <v>0</v>
      </c>
      <c r="BK92" s="60">
        <f t="shared" si="144"/>
        <v>0</v>
      </c>
      <c r="BL92" s="60">
        <f t="shared" si="145"/>
        <v>0</v>
      </c>
      <c r="BM92" s="60">
        <f t="shared" si="146"/>
        <v>0</v>
      </c>
      <c r="BO92" s="1">
        <f t="shared" si="120"/>
        <v>0</v>
      </c>
      <c r="BP92" s="1">
        <f t="shared" si="121"/>
        <v>0</v>
      </c>
      <c r="BR92" s="1">
        <f t="shared" si="149"/>
        <v>0</v>
      </c>
      <c r="BS92" s="1">
        <f t="shared" si="122"/>
        <v>0</v>
      </c>
      <c r="BT92" s="1">
        <f t="shared" si="123"/>
        <v>0</v>
      </c>
      <c r="BU92" s="1">
        <f t="shared" si="124"/>
        <v>0</v>
      </c>
      <c r="BV92" s="1">
        <f t="shared" si="125"/>
        <v>0</v>
      </c>
      <c r="BW92" s="1">
        <f t="shared" si="126"/>
        <v>0</v>
      </c>
      <c r="BX92" s="1">
        <f t="shared" si="127"/>
        <v>0</v>
      </c>
      <c r="BY92" s="1">
        <f t="shared" si="128"/>
        <v>0</v>
      </c>
      <c r="BZ92" s="1">
        <f t="shared" si="129"/>
        <v>0</v>
      </c>
      <c r="CA92" s="1">
        <f t="shared" si="130"/>
        <v>0</v>
      </c>
      <c r="CB92" s="1">
        <f t="shared" si="131"/>
        <v>0</v>
      </c>
      <c r="CC92" s="1">
        <f t="shared" si="132"/>
        <v>0</v>
      </c>
      <c r="CD92" s="1">
        <f t="shared" si="133"/>
        <v>0</v>
      </c>
      <c r="CE92" s="1">
        <f t="shared" si="134"/>
        <v>0</v>
      </c>
      <c r="CF92" s="1">
        <f t="shared" si="135"/>
        <v>0</v>
      </c>
      <c r="CG92" s="1">
        <f t="shared" si="136"/>
        <v>0</v>
      </c>
    </row>
    <row r="93" spans="1:112" s="1" customFormat="1" ht="57" customHeight="1">
      <c r="B93" s="709"/>
      <c r="D93" s="435" t="s">
        <v>256</v>
      </c>
      <c r="E93" s="722"/>
      <c r="F93" s="151" t="s">
        <v>220</v>
      </c>
      <c r="G93" s="152" t="s">
        <v>6026</v>
      </c>
      <c r="H93" s="151">
        <v>5</v>
      </c>
      <c r="I93" s="152" t="s">
        <v>6190</v>
      </c>
      <c r="J93" s="887">
        <v>74.056793999999996</v>
      </c>
      <c r="K93" s="153"/>
      <c r="L93" s="153"/>
      <c r="M93" s="153"/>
      <c r="N93" s="153"/>
      <c r="O93" s="153"/>
      <c r="P93" s="153"/>
      <c r="Q93" s="153"/>
      <c r="R93" s="154"/>
      <c r="S93" s="154"/>
      <c r="T93" s="153"/>
      <c r="U93" s="156">
        <f t="shared" si="150"/>
        <v>0</v>
      </c>
      <c r="V93" s="156" t="str">
        <f t="shared" si="151"/>
        <v>No</v>
      </c>
      <c r="W93" s="157" t="str">
        <f t="shared" si="152"/>
        <v>No</v>
      </c>
      <c r="X93"/>
      <c r="Y93" s="373">
        <v>1</v>
      </c>
      <c r="Z93" s="374">
        <f t="shared" si="153"/>
        <v>0</v>
      </c>
      <c r="AA93" s="60"/>
      <c r="AB93" s="60"/>
      <c r="AC93" s="272" t="s">
        <v>127</v>
      </c>
      <c r="AD93" s="474">
        <v>1.3</v>
      </c>
      <c r="AE93" s="271">
        <f t="shared" si="119"/>
        <v>0</v>
      </c>
      <c r="AF93" s="291">
        <f t="shared" si="154"/>
        <v>0</v>
      </c>
      <c r="AG93" s="291">
        <f t="shared" si="155"/>
        <v>0</v>
      </c>
      <c r="AH93" s="291">
        <f t="shared" si="156"/>
        <v>0</v>
      </c>
      <c r="AI93" s="291">
        <f t="shared" si="157"/>
        <v>0</v>
      </c>
      <c r="AJ93" s="291">
        <f t="shared" si="158"/>
        <v>0</v>
      </c>
      <c r="AK93" s="291">
        <f t="shared" si="159"/>
        <v>0</v>
      </c>
      <c r="AL93" s="291">
        <f t="shared" si="160"/>
        <v>0</v>
      </c>
      <c r="AM93" s="291">
        <f t="shared" si="161"/>
        <v>0</v>
      </c>
      <c r="AN93" s="271">
        <f t="shared" si="162"/>
        <v>0</v>
      </c>
      <c r="AO93" s="271">
        <f t="shared" si="163"/>
        <v>0</v>
      </c>
      <c r="AP93" s="291">
        <v>1</v>
      </c>
      <c r="AQ93" s="151">
        <v>8</v>
      </c>
      <c r="AR93" s="481">
        <v>6</v>
      </c>
      <c r="AS93" s="151"/>
      <c r="AT93" s="481"/>
      <c r="AU93" s="151"/>
      <c r="AV93" s="481"/>
      <c r="AW93" s="151"/>
      <c r="AX93" s="481"/>
      <c r="AY93" s="151"/>
      <c r="AZ93" s="481"/>
      <c r="BA93" s="151"/>
      <c r="BB93" s="481"/>
      <c r="BC93" s="151"/>
      <c r="BD93" s="481"/>
      <c r="BF93" s="60">
        <f t="shared" si="139"/>
        <v>0</v>
      </c>
      <c r="BG93" s="60">
        <f t="shared" si="140"/>
        <v>0</v>
      </c>
      <c r="BH93" s="60">
        <f t="shared" si="141"/>
        <v>0</v>
      </c>
      <c r="BI93" s="60">
        <f t="shared" si="142"/>
        <v>0</v>
      </c>
      <c r="BJ93" s="60">
        <f t="shared" si="143"/>
        <v>0</v>
      </c>
      <c r="BK93" s="60">
        <f t="shared" si="144"/>
        <v>0</v>
      </c>
      <c r="BL93" s="60">
        <f t="shared" si="145"/>
        <v>0</v>
      </c>
      <c r="BM93" s="60">
        <f t="shared" si="146"/>
        <v>0</v>
      </c>
      <c r="BO93" s="1">
        <f t="shared" si="120"/>
        <v>0</v>
      </c>
      <c r="BP93" s="1">
        <f t="shared" si="121"/>
        <v>0</v>
      </c>
      <c r="BR93" s="1">
        <f t="shared" si="149"/>
        <v>0</v>
      </c>
      <c r="BS93" s="1">
        <f t="shared" si="122"/>
        <v>0</v>
      </c>
      <c r="BT93" s="1">
        <f t="shared" si="123"/>
        <v>0</v>
      </c>
      <c r="BU93" s="1">
        <f t="shared" si="124"/>
        <v>0</v>
      </c>
      <c r="BV93" s="1">
        <f t="shared" si="125"/>
        <v>0</v>
      </c>
      <c r="BW93" s="1">
        <f t="shared" si="126"/>
        <v>0</v>
      </c>
      <c r="BX93" s="1">
        <f t="shared" si="127"/>
        <v>0</v>
      </c>
      <c r="BY93" s="1">
        <f t="shared" si="128"/>
        <v>0</v>
      </c>
      <c r="BZ93" s="1">
        <f t="shared" si="129"/>
        <v>0</v>
      </c>
      <c r="CA93" s="1">
        <f t="shared" si="130"/>
        <v>0</v>
      </c>
      <c r="CB93" s="1">
        <f t="shared" si="131"/>
        <v>0</v>
      </c>
      <c r="CC93" s="1">
        <f t="shared" si="132"/>
        <v>0</v>
      </c>
      <c r="CD93" s="1">
        <f t="shared" si="133"/>
        <v>0</v>
      </c>
      <c r="CE93" s="1">
        <f t="shared" si="134"/>
        <v>0</v>
      </c>
      <c r="CF93" s="1">
        <f t="shared" si="135"/>
        <v>0</v>
      </c>
      <c r="CG93" s="1">
        <f t="shared" si="136"/>
        <v>0</v>
      </c>
    </row>
    <row r="94" spans="1:112" s="1" customFormat="1" ht="57" customHeight="1">
      <c r="B94" s="709"/>
      <c r="D94" s="433" t="s">
        <v>257</v>
      </c>
      <c r="E94" s="721"/>
      <c r="F94" s="1" t="s">
        <v>220</v>
      </c>
      <c r="G94" s="132" t="s">
        <v>6026</v>
      </c>
      <c r="H94" s="1">
        <v>10</v>
      </c>
      <c r="I94" s="132" t="s">
        <v>6194</v>
      </c>
      <c r="J94" s="891">
        <v>76.922769000000002</v>
      </c>
      <c r="K94" s="185"/>
      <c r="L94" s="185"/>
      <c r="M94" s="185"/>
      <c r="N94" s="185"/>
      <c r="O94" s="185"/>
      <c r="P94" s="185"/>
      <c r="Q94" s="185"/>
      <c r="R94" s="186"/>
      <c r="S94" s="160"/>
      <c r="T94" s="159"/>
      <c r="U94" s="162">
        <f t="shared" si="150"/>
        <v>0</v>
      </c>
      <c r="V94" s="187" t="str">
        <f t="shared" si="151"/>
        <v>No</v>
      </c>
      <c r="W94" s="163" t="str">
        <f t="shared" si="152"/>
        <v>No</v>
      </c>
      <c r="X94"/>
      <c r="Y94" s="373">
        <v>1</v>
      </c>
      <c r="Z94" s="374">
        <f t="shared" si="153"/>
        <v>0</v>
      </c>
      <c r="AA94" s="60"/>
      <c r="AB94" s="60"/>
      <c r="AC94" s="272" t="s">
        <v>141</v>
      </c>
      <c r="AD94" s="474">
        <v>1.3</v>
      </c>
      <c r="AE94" s="271">
        <f t="shared" si="119"/>
        <v>0</v>
      </c>
      <c r="AF94" s="291">
        <f t="shared" si="154"/>
        <v>0</v>
      </c>
      <c r="AG94" s="291">
        <f t="shared" si="155"/>
        <v>0</v>
      </c>
      <c r="AH94" s="291">
        <f t="shared" si="156"/>
        <v>0</v>
      </c>
      <c r="AI94" s="291">
        <f t="shared" si="157"/>
        <v>0</v>
      </c>
      <c r="AJ94" s="291">
        <f t="shared" si="158"/>
        <v>0</v>
      </c>
      <c r="AK94" s="291">
        <f t="shared" si="159"/>
        <v>0</v>
      </c>
      <c r="AL94" s="291">
        <f t="shared" si="160"/>
        <v>0</v>
      </c>
      <c r="AM94" s="291">
        <f t="shared" si="161"/>
        <v>0</v>
      </c>
      <c r="AN94" s="271">
        <f t="shared" si="162"/>
        <v>0</v>
      </c>
      <c r="AO94" s="271">
        <f t="shared" si="163"/>
        <v>0</v>
      </c>
      <c r="AP94" s="291">
        <v>1</v>
      </c>
      <c r="AQ94" s="1">
        <v>20</v>
      </c>
      <c r="AR94" s="481"/>
      <c r="AT94" s="481">
        <v>1</v>
      </c>
      <c r="AU94" s="1">
        <v>2</v>
      </c>
      <c r="AV94" s="481">
        <v>1</v>
      </c>
      <c r="AW94" s="1">
        <v>1</v>
      </c>
      <c r="AX94" s="481"/>
      <c r="AZ94" s="481"/>
      <c r="BB94" s="481"/>
      <c r="BD94" s="481"/>
      <c r="BF94" s="60">
        <f t="shared" si="139"/>
        <v>0</v>
      </c>
      <c r="BG94" s="60">
        <f t="shared" si="140"/>
        <v>0</v>
      </c>
      <c r="BH94" s="60">
        <f t="shared" si="141"/>
        <v>0</v>
      </c>
      <c r="BI94" s="60">
        <f t="shared" si="142"/>
        <v>0</v>
      </c>
      <c r="BJ94" s="60">
        <f t="shared" si="143"/>
        <v>0</v>
      </c>
      <c r="BK94" s="60">
        <f t="shared" si="144"/>
        <v>0</v>
      </c>
      <c r="BL94" s="60">
        <f t="shared" si="145"/>
        <v>0</v>
      </c>
      <c r="BM94" s="60">
        <f t="shared" si="146"/>
        <v>0</v>
      </c>
      <c r="BO94" s="1">
        <f t="shared" si="120"/>
        <v>0</v>
      </c>
      <c r="BP94" s="1">
        <f t="shared" si="121"/>
        <v>0</v>
      </c>
      <c r="BR94" s="1">
        <f t="shared" si="149"/>
        <v>0</v>
      </c>
      <c r="BS94" s="1">
        <f t="shared" si="122"/>
        <v>0</v>
      </c>
      <c r="BT94" s="1">
        <f t="shared" si="123"/>
        <v>0</v>
      </c>
      <c r="BU94" s="1">
        <f t="shared" si="124"/>
        <v>0</v>
      </c>
      <c r="BV94" s="1">
        <f t="shared" si="125"/>
        <v>0</v>
      </c>
      <c r="BW94" s="1">
        <f t="shared" si="126"/>
        <v>0</v>
      </c>
      <c r="BX94" s="1">
        <f t="shared" si="127"/>
        <v>0</v>
      </c>
      <c r="BY94" s="1">
        <f t="shared" si="128"/>
        <v>0</v>
      </c>
      <c r="BZ94" s="1">
        <f t="shared" si="129"/>
        <v>0</v>
      </c>
      <c r="CA94" s="1">
        <f t="shared" si="130"/>
        <v>0</v>
      </c>
      <c r="CB94" s="1">
        <f t="shared" si="131"/>
        <v>0</v>
      </c>
      <c r="CC94" s="1">
        <f t="shared" si="132"/>
        <v>0</v>
      </c>
      <c r="CD94" s="1">
        <f t="shared" si="133"/>
        <v>0</v>
      </c>
      <c r="CE94" s="1">
        <f t="shared" si="134"/>
        <v>0</v>
      </c>
      <c r="CF94" s="1">
        <f t="shared" si="135"/>
        <v>0</v>
      </c>
      <c r="CG94" s="1">
        <f t="shared" si="136"/>
        <v>0</v>
      </c>
    </row>
    <row r="95" spans="1:112" s="1" customFormat="1" ht="57" customHeight="1">
      <c r="B95" s="709"/>
      <c r="D95" s="435" t="s">
        <v>258</v>
      </c>
      <c r="E95" s="722"/>
      <c r="F95" s="151" t="s">
        <v>220</v>
      </c>
      <c r="G95" s="152" t="s">
        <v>6026</v>
      </c>
      <c r="H95" s="151">
        <v>8</v>
      </c>
      <c r="I95" s="152" t="s">
        <v>6190</v>
      </c>
      <c r="J95" s="887">
        <v>83.227914000000013</v>
      </c>
      <c r="K95" s="153"/>
      <c r="L95" s="153"/>
      <c r="M95" s="153"/>
      <c r="N95" s="153"/>
      <c r="O95" s="153"/>
      <c r="P95" s="153"/>
      <c r="Q95" s="153"/>
      <c r="R95" s="154"/>
      <c r="S95" s="154"/>
      <c r="T95" s="153"/>
      <c r="U95" s="156">
        <f t="shared" si="150"/>
        <v>0</v>
      </c>
      <c r="V95" s="156" t="str">
        <f t="shared" si="151"/>
        <v>No</v>
      </c>
      <c r="W95" s="157" t="str">
        <f t="shared" si="152"/>
        <v>No</v>
      </c>
      <c r="X95"/>
      <c r="Y95" s="373">
        <v>1</v>
      </c>
      <c r="Z95" s="374">
        <f t="shared" si="153"/>
        <v>0</v>
      </c>
      <c r="AA95" s="60"/>
      <c r="AB95" s="60"/>
      <c r="AC95" s="272" t="s">
        <v>128</v>
      </c>
      <c r="AD95" s="474">
        <v>1.8</v>
      </c>
      <c r="AE95" s="271">
        <f t="shared" si="119"/>
        <v>0</v>
      </c>
      <c r="AF95" s="291">
        <f t="shared" si="154"/>
        <v>0</v>
      </c>
      <c r="AG95" s="291">
        <f t="shared" si="155"/>
        <v>0</v>
      </c>
      <c r="AH95" s="291">
        <f t="shared" si="156"/>
        <v>0</v>
      </c>
      <c r="AI95" s="291">
        <f t="shared" si="157"/>
        <v>0</v>
      </c>
      <c r="AJ95" s="291">
        <f t="shared" si="158"/>
        <v>0</v>
      </c>
      <c r="AK95" s="291">
        <f t="shared" si="159"/>
        <v>0</v>
      </c>
      <c r="AL95" s="291">
        <f t="shared" si="160"/>
        <v>0</v>
      </c>
      <c r="AM95" s="291">
        <f t="shared" si="161"/>
        <v>0</v>
      </c>
      <c r="AN95" s="271">
        <f t="shared" si="162"/>
        <v>0</v>
      </c>
      <c r="AO95" s="271">
        <f t="shared" si="163"/>
        <v>0</v>
      </c>
      <c r="AP95" s="291">
        <v>1</v>
      </c>
      <c r="AQ95" s="151">
        <v>16</v>
      </c>
      <c r="AR95" s="481"/>
      <c r="AS95" s="151"/>
      <c r="AT95" s="481"/>
      <c r="AU95" s="151"/>
      <c r="AV95" s="481"/>
      <c r="AW95" s="151"/>
      <c r="AX95" s="481"/>
      <c r="AY95" s="151"/>
      <c r="AZ95" s="481"/>
      <c r="BA95" s="151"/>
      <c r="BB95" s="481"/>
      <c r="BC95" s="151"/>
      <c r="BD95" s="481"/>
      <c r="BF95" s="60">
        <f t="shared" si="139"/>
        <v>0</v>
      </c>
      <c r="BG95" s="60">
        <f t="shared" si="140"/>
        <v>0</v>
      </c>
      <c r="BH95" s="60">
        <f t="shared" si="141"/>
        <v>0</v>
      </c>
      <c r="BI95" s="60">
        <f t="shared" si="142"/>
        <v>0</v>
      </c>
      <c r="BJ95" s="60">
        <f t="shared" si="143"/>
        <v>0</v>
      </c>
      <c r="BK95" s="60">
        <f t="shared" si="144"/>
        <v>0</v>
      </c>
      <c r="BL95" s="60">
        <f t="shared" si="145"/>
        <v>0</v>
      </c>
      <c r="BM95" s="60">
        <f t="shared" si="146"/>
        <v>0</v>
      </c>
      <c r="BO95" s="1">
        <f t="shared" si="120"/>
        <v>0</v>
      </c>
      <c r="BP95" s="1">
        <f t="shared" si="121"/>
        <v>0</v>
      </c>
      <c r="BR95" s="1">
        <f t="shared" si="149"/>
        <v>0</v>
      </c>
      <c r="BS95" s="1">
        <f t="shared" si="122"/>
        <v>0</v>
      </c>
      <c r="BT95" s="1">
        <f t="shared" si="123"/>
        <v>0</v>
      </c>
      <c r="BU95" s="1">
        <f t="shared" si="124"/>
        <v>0</v>
      </c>
      <c r="BV95" s="1">
        <f t="shared" si="125"/>
        <v>0</v>
      </c>
      <c r="BW95" s="1">
        <f t="shared" si="126"/>
        <v>0</v>
      </c>
      <c r="BX95" s="1">
        <f t="shared" si="127"/>
        <v>0</v>
      </c>
      <c r="BY95" s="1">
        <f t="shared" si="128"/>
        <v>0</v>
      </c>
      <c r="BZ95" s="1">
        <f t="shared" si="129"/>
        <v>0</v>
      </c>
      <c r="CA95" s="1">
        <f t="shared" si="130"/>
        <v>0</v>
      </c>
      <c r="CB95" s="1">
        <f t="shared" si="131"/>
        <v>0</v>
      </c>
      <c r="CC95" s="1">
        <f t="shared" si="132"/>
        <v>0</v>
      </c>
      <c r="CD95" s="1">
        <f t="shared" si="133"/>
        <v>0</v>
      </c>
      <c r="CE95" s="1">
        <f t="shared" si="134"/>
        <v>0</v>
      </c>
      <c r="CF95" s="1">
        <f t="shared" si="135"/>
        <v>0</v>
      </c>
      <c r="CG95" s="1">
        <f t="shared" si="136"/>
        <v>0</v>
      </c>
    </row>
    <row r="96" spans="1:112" s="1" customFormat="1" ht="57" customHeight="1">
      <c r="B96" s="709"/>
      <c r="D96" s="433" t="s">
        <v>259</v>
      </c>
      <c r="E96" s="721"/>
      <c r="F96" s="1" t="s">
        <v>158</v>
      </c>
      <c r="G96" s="132" t="s">
        <v>144</v>
      </c>
      <c r="H96" s="1">
        <v>8</v>
      </c>
      <c r="I96" s="132" t="s">
        <v>6190</v>
      </c>
      <c r="J96" s="891">
        <v>59.841558000000013</v>
      </c>
      <c r="K96" s="185"/>
      <c r="L96" s="185"/>
      <c r="M96" s="185"/>
      <c r="N96" s="185"/>
      <c r="O96" s="185"/>
      <c r="P96" s="185"/>
      <c r="Q96" s="185"/>
      <c r="R96" s="186"/>
      <c r="S96" s="160"/>
      <c r="T96" s="159"/>
      <c r="U96" s="162">
        <f t="shared" si="150"/>
        <v>0</v>
      </c>
      <c r="V96" s="187" t="str">
        <f t="shared" si="151"/>
        <v>No</v>
      </c>
      <c r="W96" s="163" t="str">
        <f t="shared" si="152"/>
        <v>No</v>
      </c>
      <c r="X96"/>
      <c r="Y96" s="373">
        <v>1</v>
      </c>
      <c r="Z96" s="374">
        <f t="shared" si="153"/>
        <v>0</v>
      </c>
      <c r="AA96" s="60"/>
      <c r="AB96" s="60"/>
      <c r="AC96" s="272" t="s">
        <v>129</v>
      </c>
      <c r="AD96" s="474">
        <v>0.6</v>
      </c>
      <c r="AE96" s="271">
        <f t="shared" si="119"/>
        <v>0</v>
      </c>
      <c r="AF96" s="291">
        <f t="shared" si="154"/>
        <v>0</v>
      </c>
      <c r="AG96" s="291">
        <f t="shared" si="155"/>
        <v>0</v>
      </c>
      <c r="AH96" s="291">
        <f t="shared" si="156"/>
        <v>0</v>
      </c>
      <c r="AI96" s="291">
        <f t="shared" si="157"/>
        <v>0</v>
      </c>
      <c r="AJ96" s="291">
        <f t="shared" si="158"/>
        <v>0</v>
      </c>
      <c r="AK96" s="291">
        <f t="shared" si="159"/>
        <v>0</v>
      </c>
      <c r="AL96" s="291">
        <f t="shared" si="160"/>
        <v>0</v>
      </c>
      <c r="AM96" s="291">
        <f t="shared" si="161"/>
        <v>0</v>
      </c>
      <c r="AN96" s="271">
        <f t="shared" si="162"/>
        <v>0</v>
      </c>
      <c r="AO96" s="271">
        <f t="shared" si="163"/>
        <v>0</v>
      </c>
      <c r="AP96" s="291">
        <v>1</v>
      </c>
      <c r="AQ96" s="1">
        <v>16</v>
      </c>
      <c r="AR96" s="481"/>
      <c r="AT96" s="481"/>
      <c r="AV96" s="481"/>
      <c r="AX96" s="481"/>
      <c r="AZ96" s="481"/>
      <c r="BB96" s="481"/>
      <c r="BD96" s="481"/>
      <c r="BF96" s="60">
        <f t="shared" si="139"/>
        <v>0</v>
      </c>
      <c r="BG96" s="60">
        <f t="shared" si="140"/>
        <v>0</v>
      </c>
      <c r="BH96" s="60">
        <f t="shared" si="141"/>
        <v>0</v>
      </c>
      <c r="BI96" s="60">
        <f t="shared" si="142"/>
        <v>0</v>
      </c>
      <c r="BJ96" s="60">
        <f t="shared" si="143"/>
        <v>0</v>
      </c>
      <c r="BK96" s="60">
        <f t="shared" si="144"/>
        <v>0</v>
      </c>
      <c r="BL96" s="60">
        <f t="shared" si="145"/>
        <v>0</v>
      </c>
      <c r="BM96" s="60">
        <f t="shared" si="146"/>
        <v>0</v>
      </c>
      <c r="BO96" s="1">
        <f t="shared" si="120"/>
        <v>0</v>
      </c>
      <c r="BP96" s="1">
        <f t="shared" si="121"/>
        <v>0</v>
      </c>
      <c r="BR96" s="1">
        <f t="shared" si="149"/>
        <v>0</v>
      </c>
      <c r="BS96" s="1">
        <f t="shared" si="122"/>
        <v>0</v>
      </c>
      <c r="BT96" s="1">
        <f t="shared" si="123"/>
        <v>0</v>
      </c>
      <c r="BU96" s="1">
        <f t="shared" si="124"/>
        <v>0</v>
      </c>
      <c r="BV96" s="1">
        <f t="shared" si="125"/>
        <v>0</v>
      </c>
      <c r="BW96" s="1">
        <f t="shared" si="126"/>
        <v>0</v>
      </c>
      <c r="BX96" s="1">
        <f t="shared" si="127"/>
        <v>0</v>
      </c>
      <c r="BY96" s="1">
        <f t="shared" si="128"/>
        <v>0</v>
      </c>
      <c r="BZ96" s="1">
        <f t="shared" si="129"/>
        <v>0</v>
      </c>
      <c r="CA96" s="1">
        <f t="shared" si="130"/>
        <v>0</v>
      </c>
      <c r="CB96" s="1">
        <f t="shared" si="131"/>
        <v>0</v>
      </c>
      <c r="CC96" s="1">
        <f t="shared" si="132"/>
        <v>0</v>
      </c>
      <c r="CD96" s="1">
        <f t="shared" si="133"/>
        <v>0</v>
      </c>
      <c r="CE96" s="1">
        <f t="shared" si="134"/>
        <v>0</v>
      </c>
      <c r="CF96" s="1">
        <f t="shared" si="135"/>
        <v>0</v>
      </c>
      <c r="CG96" s="1">
        <f t="shared" si="136"/>
        <v>0</v>
      </c>
    </row>
    <row r="97" spans="2:85" s="1" customFormat="1" ht="57" customHeight="1">
      <c r="B97" s="715"/>
      <c r="D97" s="435" t="s">
        <v>260</v>
      </c>
      <c r="E97" s="722"/>
      <c r="F97" s="151" t="s">
        <v>158</v>
      </c>
      <c r="G97" s="152" t="s">
        <v>144</v>
      </c>
      <c r="H97" s="151">
        <v>16</v>
      </c>
      <c r="I97" s="152" t="s">
        <v>6190</v>
      </c>
      <c r="J97" s="887">
        <v>83.227914000000013</v>
      </c>
      <c r="K97" s="153"/>
      <c r="L97" s="153"/>
      <c r="M97" s="153"/>
      <c r="N97" s="153"/>
      <c r="O97" s="153"/>
      <c r="P97" s="153"/>
      <c r="Q97" s="153"/>
      <c r="R97" s="154"/>
      <c r="S97" s="154"/>
      <c r="T97" s="153"/>
      <c r="U97" s="156">
        <f t="shared" si="150"/>
        <v>0</v>
      </c>
      <c r="V97" s="156" t="str">
        <f t="shared" si="151"/>
        <v>No</v>
      </c>
      <c r="W97" s="157" t="str">
        <f t="shared" si="152"/>
        <v>No</v>
      </c>
      <c r="X97"/>
      <c r="Y97" s="373">
        <v>1</v>
      </c>
      <c r="Z97" s="374">
        <f t="shared" si="153"/>
        <v>0</v>
      </c>
      <c r="AA97" s="60"/>
      <c r="AB97" s="60"/>
      <c r="AC97" s="272" t="s">
        <v>130</v>
      </c>
      <c r="AD97" s="474">
        <v>0.8</v>
      </c>
      <c r="AE97" s="271">
        <f t="shared" si="119"/>
        <v>0</v>
      </c>
      <c r="AF97" s="291">
        <f t="shared" si="154"/>
        <v>0</v>
      </c>
      <c r="AG97" s="291">
        <f t="shared" si="155"/>
        <v>0</v>
      </c>
      <c r="AH97" s="291">
        <f t="shared" si="156"/>
        <v>0</v>
      </c>
      <c r="AI97" s="291">
        <f t="shared" si="157"/>
        <v>0</v>
      </c>
      <c r="AJ97" s="291">
        <f t="shared" si="158"/>
        <v>0</v>
      </c>
      <c r="AK97" s="291">
        <f t="shared" si="159"/>
        <v>0</v>
      </c>
      <c r="AL97" s="291">
        <f t="shared" si="160"/>
        <v>0</v>
      </c>
      <c r="AM97" s="291">
        <f t="shared" si="161"/>
        <v>0</v>
      </c>
      <c r="AN97" s="271">
        <f t="shared" si="162"/>
        <v>0</v>
      </c>
      <c r="AO97" s="271">
        <f t="shared" si="163"/>
        <v>0</v>
      </c>
      <c r="AP97" s="291">
        <v>1</v>
      </c>
      <c r="AQ97" s="151">
        <v>32</v>
      </c>
      <c r="AR97" s="481"/>
      <c r="AS97" s="151"/>
      <c r="AT97" s="481"/>
      <c r="AU97" s="151"/>
      <c r="AV97" s="481"/>
      <c r="AW97" s="151"/>
      <c r="AX97" s="481"/>
      <c r="AY97" s="151"/>
      <c r="AZ97" s="481"/>
      <c r="BA97" s="151"/>
      <c r="BB97" s="481"/>
      <c r="BC97" s="151"/>
      <c r="BD97" s="481"/>
      <c r="BF97" s="60">
        <f t="shared" si="139"/>
        <v>0</v>
      </c>
      <c r="BG97" s="60">
        <f t="shared" si="140"/>
        <v>0</v>
      </c>
      <c r="BH97" s="60">
        <f t="shared" si="141"/>
        <v>0</v>
      </c>
      <c r="BI97" s="60">
        <f t="shared" si="142"/>
        <v>0</v>
      </c>
      <c r="BJ97" s="60">
        <f t="shared" si="143"/>
        <v>0</v>
      </c>
      <c r="BK97" s="60">
        <f t="shared" si="144"/>
        <v>0</v>
      </c>
      <c r="BL97" s="60">
        <f t="shared" si="145"/>
        <v>0</v>
      </c>
      <c r="BM97" s="60">
        <f t="shared" si="146"/>
        <v>0</v>
      </c>
      <c r="BO97" s="1">
        <f t="shared" si="120"/>
        <v>0</v>
      </c>
      <c r="BP97" s="1">
        <f t="shared" si="121"/>
        <v>0</v>
      </c>
      <c r="BR97" s="1">
        <f t="shared" si="149"/>
        <v>0</v>
      </c>
      <c r="BS97" s="1">
        <f t="shared" si="122"/>
        <v>0</v>
      </c>
      <c r="BT97" s="1">
        <f t="shared" si="123"/>
        <v>0</v>
      </c>
      <c r="BU97" s="1">
        <f t="shared" si="124"/>
        <v>0</v>
      </c>
      <c r="BV97" s="1">
        <f t="shared" si="125"/>
        <v>0</v>
      </c>
      <c r="BW97" s="1">
        <f t="shared" si="126"/>
        <v>0</v>
      </c>
      <c r="BX97" s="1">
        <f t="shared" si="127"/>
        <v>0</v>
      </c>
      <c r="BY97" s="1">
        <f t="shared" si="128"/>
        <v>0</v>
      </c>
      <c r="BZ97" s="1">
        <f t="shared" si="129"/>
        <v>0</v>
      </c>
      <c r="CA97" s="1">
        <f t="shared" si="130"/>
        <v>0</v>
      </c>
      <c r="CB97" s="1">
        <f t="shared" si="131"/>
        <v>0</v>
      </c>
      <c r="CC97" s="1">
        <f t="shared" si="132"/>
        <v>0</v>
      </c>
      <c r="CD97" s="1">
        <f t="shared" si="133"/>
        <v>0</v>
      </c>
      <c r="CE97" s="1">
        <f t="shared" si="134"/>
        <v>0</v>
      </c>
      <c r="CF97" s="1">
        <f t="shared" si="135"/>
        <v>0</v>
      </c>
      <c r="CG97" s="1">
        <f t="shared" si="136"/>
        <v>0</v>
      </c>
    </row>
    <row r="98" spans="2:85" s="1" customFormat="1" ht="57" customHeight="1">
      <c r="B98" s="716"/>
      <c r="C98" s="164"/>
      <c r="D98" s="441" t="s">
        <v>261</v>
      </c>
      <c r="E98" s="723"/>
      <c r="F98" s="164" t="s">
        <v>222</v>
      </c>
      <c r="G98" s="188" t="s">
        <v>144</v>
      </c>
      <c r="H98" s="164">
        <v>16</v>
      </c>
      <c r="I98" s="188" t="s">
        <v>6190</v>
      </c>
      <c r="J98" s="895">
        <v>75.432462000000015</v>
      </c>
      <c r="K98" s="189"/>
      <c r="L98" s="189"/>
      <c r="M98" s="189"/>
      <c r="N98" s="189"/>
      <c r="O98" s="189"/>
      <c r="P98" s="189"/>
      <c r="Q98" s="189"/>
      <c r="R98" s="190"/>
      <c r="S98" s="203"/>
      <c r="T98" s="203"/>
      <c r="U98" s="161">
        <f t="shared" si="150"/>
        <v>0</v>
      </c>
      <c r="V98" s="191" t="str">
        <f t="shared" si="151"/>
        <v>No</v>
      </c>
      <c r="W98" s="163" t="str">
        <f t="shared" si="152"/>
        <v>No</v>
      </c>
      <c r="X98"/>
      <c r="Y98" s="375">
        <v>1</v>
      </c>
      <c r="Z98" s="374">
        <f t="shared" si="153"/>
        <v>0</v>
      </c>
      <c r="AA98" s="60"/>
      <c r="AB98" s="60"/>
      <c r="AC98" s="272" t="s">
        <v>131</v>
      </c>
      <c r="AD98" s="474">
        <v>0.4</v>
      </c>
      <c r="AE98" s="271">
        <f t="shared" si="119"/>
        <v>0</v>
      </c>
      <c r="AF98" s="291">
        <f t="shared" si="154"/>
        <v>0</v>
      </c>
      <c r="AG98" s="291">
        <f t="shared" si="155"/>
        <v>0</v>
      </c>
      <c r="AH98" s="291">
        <f t="shared" si="156"/>
        <v>0</v>
      </c>
      <c r="AI98" s="291">
        <f t="shared" si="157"/>
        <v>0</v>
      </c>
      <c r="AJ98" s="291">
        <f t="shared" si="158"/>
        <v>0</v>
      </c>
      <c r="AK98" s="291">
        <f t="shared" si="159"/>
        <v>0</v>
      </c>
      <c r="AL98" s="291">
        <f t="shared" si="160"/>
        <v>0</v>
      </c>
      <c r="AM98" s="291">
        <f t="shared" si="161"/>
        <v>0</v>
      </c>
      <c r="AN98" s="271">
        <f t="shared" si="162"/>
        <v>0</v>
      </c>
      <c r="AO98" s="271">
        <f t="shared" si="163"/>
        <v>0</v>
      </c>
      <c r="AP98" s="291">
        <v>1</v>
      </c>
      <c r="AQ98" s="164">
        <v>32</v>
      </c>
      <c r="AR98" s="482"/>
      <c r="AS98" s="164"/>
      <c r="AT98" s="482"/>
      <c r="AU98" s="164"/>
      <c r="AV98" s="482"/>
      <c r="AW98" s="164"/>
      <c r="AX98" s="482"/>
      <c r="AY98" s="164"/>
      <c r="AZ98" s="482"/>
      <c r="BA98" s="164"/>
      <c r="BB98" s="482"/>
      <c r="BC98" s="164"/>
      <c r="BD98" s="482"/>
      <c r="BF98" s="60">
        <f t="shared" si="139"/>
        <v>0</v>
      </c>
      <c r="BG98" s="60">
        <f t="shared" si="140"/>
        <v>0</v>
      </c>
      <c r="BH98" s="60">
        <f t="shared" si="141"/>
        <v>0</v>
      </c>
      <c r="BI98" s="60">
        <f t="shared" si="142"/>
        <v>0</v>
      </c>
      <c r="BJ98" s="60">
        <f t="shared" si="143"/>
        <v>0</v>
      </c>
      <c r="BK98" s="60">
        <f t="shared" si="144"/>
        <v>0</v>
      </c>
      <c r="BL98" s="60">
        <f t="shared" si="145"/>
        <v>0</v>
      </c>
      <c r="BM98" s="60">
        <f t="shared" si="146"/>
        <v>0</v>
      </c>
      <c r="BO98" s="1">
        <f t="shared" si="120"/>
        <v>0</v>
      </c>
      <c r="BP98" s="1">
        <f t="shared" si="121"/>
        <v>0</v>
      </c>
      <c r="BR98" s="1">
        <f t="shared" si="149"/>
        <v>0</v>
      </c>
      <c r="BS98" s="1">
        <f t="shared" si="122"/>
        <v>0</v>
      </c>
      <c r="BT98" s="1">
        <f t="shared" si="123"/>
        <v>0</v>
      </c>
      <c r="BU98" s="1">
        <f t="shared" si="124"/>
        <v>0</v>
      </c>
      <c r="BV98" s="1">
        <f t="shared" si="125"/>
        <v>0</v>
      </c>
      <c r="BW98" s="1">
        <f t="shared" si="126"/>
        <v>0</v>
      </c>
      <c r="BX98" s="1">
        <f t="shared" si="127"/>
        <v>0</v>
      </c>
      <c r="BY98" s="1">
        <f t="shared" si="128"/>
        <v>0</v>
      </c>
      <c r="BZ98" s="1">
        <f t="shared" si="129"/>
        <v>0</v>
      </c>
      <c r="CA98" s="1">
        <f t="shared" si="130"/>
        <v>0</v>
      </c>
      <c r="CB98" s="1">
        <f t="shared" si="131"/>
        <v>0</v>
      </c>
      <c r="CC98" s="1">
        <f t="shared" si="132"/>
        <v>0</v>
      </c>
      <c r="CD98" s="1">
        <f t="shared" si="133"/>
        <v>0</v>
      </c>
      <c r="CE98" s="1">
        <f t="shared" si="134"/>
        <v>0</v>
      </c>
      <c r="CF98" s="1">
        <f t="shared" si="135"/>
        <v>0</v>
      </c>
      <c r="CG98" s="1">
        <f t="shared" si="136"/>
        <v>0</v>
      </c>
    </row>
    <row r="99" spans="2:85" ht="31.25" customHeight="1">
      <c r="B99" s="713"/>
      <c r="E99" s="741"/>
      <c r="F99" s="134"/>
      <c r="G99" s="138"/>
      <c r="I99" s="1302" t="s">
        <v>745</v>
      </c>
      <c r="J99" s="472"/>
      <c r="K99" s="134"/>
      <c r="L99" s="134"/>
      <c r="M99" s="134"/>
      <c r="N99" s="134"/>
      <c r="O99" s="134"/>
      <c r="P99" s="134"/>
      <c r="Q99" s="134"/>
      <c r="R99" s="134"/>
      <c r="S99" s="532"/>
      <c r="T99" s="532"/>
      <c r="U99" s="395"/>
      <c r="V99" s="141"/>
      <c r="W99" s="536"/>
      <c r="Y99" s="1"/>
      <c r="Z99" s="63"/>
      <c r="AA99" s="60"/>
      <c r="AB99" s="60"/>
      <c r="AC99" s="269"/>
      <c r="AD99" s="487"/>
      <c r="AE99" s="271">
        <f t="shared" si="119"/>
        <v>0</v>
      </c>
      <c r="AF99" s="271"/>
      <c r="AG99" s="271"/>
      <c r="AH99" s="271"/>
      <c r="AI99" s="271"/>
      <c r="AJ99" s="271"/>
      <c r="AK99" s="271"/>
      <c r="AL99" s="271"/>
      <c r="AM99" s="271"/>
      <c r="AN99" s="271"/>
      <c r="AO99" s="271"/>
      <c r="AP99" s="271"/>
      <c r="BF99" s="60">
        <f t="shared" si="139"/>
        <v>0</v>
      </c>
      <c r="BG99" s="60">
        <f t="shared" si="140"/>
        <v>0</v>
      </c>
      <c r="BH99" s="60">
        <f t="shared" si="141"/>
        <v>0</v>
      </c>
      <c r="BI99" s="60">
        <f t="shared" si="142"/>
        <v>0</v>
      </c>
      <c r="BJ99" s="60">
        <f t="shared" si="143"/>
        <v>0</v>
      </c>
      <c r="BK99" s="60">
        <f t="shared" si="144"/>
        <v>0</v>
      </c>
      <c r="BL99" s="60">
        <f t="shared" si="145"/>
        <v>0</v>
      </c>
      <c r="BM99" s="60">
        <f t="shared" si="146"/>
        <v>0</v>
      </c>
      <c r="BO99" s="1">
        <f t="shared" si="120"/>
        <v>0</v>
      </c>
      <c r="BP99" s="1">
        <f t="shared" si="121"/>
        <v>0</v>
      </c>
      <c r="BR99" s="1">
        <f t="shared" si="149"/>
        <v>0</v>
      </c>
      <c r="BS99" s="1">
        <f t="shared" si="122"/>
        <v>0</v>
      </c>
      <c r="BT99" s="1">
        <f t="shared" si="123"/>
        <v>0</v>
      </c>
      <c r="BU99" s="1">
        <f t="shared" si="124"/>
        <v>0</v>
      </c>
      <c r="BV99" s="1">
        <f t="shared" si="125"/>
        <v>0</v>
      </c>
      <c r="BW99" s="1">
        <f t="shared" si="126"/>
        <v>0</v>
      </c>
      <c r="BX99" s="1">
        <f t="shared" si="127"/>
        <v>0</v>
      </c>
      <c r="BY99" s="1">
        <f t="shared" si="128"/>
        <v>0</v>
      </c>
      <c r="BZ99" s="1">
        <f t="shared" si="129"/>
        <v>0</v>
      </c>
      <c r="CA99" s="1">
        <f t="shared" si="130"/>
        <v>0</v>
      </c>
      <c r="CB99" s="1">
        <f t="shared" si="131"/>
        <v>0</v>
      </c>
      <c r="CC99" s="1">
        <f t="shared" si="132"/>
        <v>0</v>
      </c>
      <c r="CD99" s="1">
        <f t="shared" si="133"/>
        <v>0</v>
      </c>
      <c r="CE99" s="1">
        <f t="shared" si="134"/>
        <v>0</v>
      </c>
      <c r="CF99" s="1">
        <f t="shared" si="135"/>
        <v>0</v>
      </c>
      <c r="CG99" s="1">
        <f t="shared" si="136"/>
        <v>0</v>
      </c>
    </row>
    <row r="100" spans="2:85" s="1" customFormat="1" ht="57" customHeight="1">
      <c r="B100" s="717"/>
      <c r="C100" s="64"/>
      <c r="D100" s="442" t="s">
        <v>272</v>
      </c>
      <c r="E100" s="728"/>
      <c r="F100" s="173" t="s">
        <v>215</v>
      </c>
      <c r="G100" s="174" t="s">
        <v>37</v>
      </c>
      <c r="H100" s="173">
        <v>1</v>
      </c>
      <c r="I100" s="174" t="s">
        <v>6194</v>
      </c>
      <c r="J100" s="894">
        <v>45.970239000000007</v>
      </c>
      <c r="K100" s="175"/>
      <c r="L100" s="175"/>
      <c r="M100" s="175"/>
      <c r="N100" s="175"/>
      <c r="O100" s="175"/>
      <c r="P100" s="175"/>
      <c r="Q100" s="175"/>
      <c r="R100" s="176"/>
      <c r="S100" s="176"/>
      <c r="T100" s="176"/>
      <c r="U100" s="177">
        <f>J100*K100+J100*L100+J100*M100+J100*N100+J100*O100+J100*P100+J100*Q100+J100*R100+J100*S100+J100*T100</f>
        <v>0</v>
      </c>
      <c r="V100" s="178" t="str">
        <f>IF(B100="New","Yes","No")</f>
        <v>No</v>
      </c>
      <c r="W100" s="157" t="str">
        <f t="shared" ref="W100" si="164">IF(SUM(K100:T100)&gt;0,"Yes","No")</f>
        <v>No</v>
      </c>
      <c r="X100"/>
      <c r="Y100" s="377">
        <v>1</v>
      </c>
      <c r="Z100" s="374">
        <f t="shared" ref="Z100" si="165">Y100*K100+Y100*L100+Y100*M100+Y100*N100+Y100*O100+Y100*P100+Y100*Q100+Y100*R100+Y100*S100+Y100*T100</f>
        <v>0</v>
      </c>
      <c r="AA100" s="60"/>
      <c r="AB100" s="60"/>
      <c r="AC100" s="272" t="s">
        <v>97</v>
      </c>
      <c r="AD100" s="474">
        <v>1.1000000000000001</v>
      </c>
      <c r="AE100" s="271">
        <f t="shared" si="119"/>
        <v>0</v>
      </c>
      <c r="AF100" s="271">
        <f>K100*H100</f>
        <v>0</v>
      </c>
      <c r="AG100" s="271">
        <f>L100*H100</f>
        <v>0</v>
      </c>
      <c r="AH100" s="271">
        <f>M100*H100</f>
        <v>0</v>
      </c>
      <c r="AI100" s="271">
        <f>N100*H100</f>
        <v>0</v>
      </c>
      <c r="AJ100" s="271">
        <f>O100*H100</f>
        <v>0</v>
      </c>
      <c r="AK100" s="271">
        <f>P100*H100</f>
        <v>0</v>
      </c>
      <c r="AL100" s="271">
        <f>Q100*H100</f>
        <v>0</v>
      </c>
      <c r="AM100" s="271">
        <f>R100*H100</f>
        <v>0</v>
      </c>
      <c r="AN100" s="271">
        <f t="shared" ref="AN100:AN114" si="166">S100*H100</f>
        <v>0</v>
      </c>
      <c r="AO100" s="271">
        <f>T100*H100</f>
        <v>0</v>
      </c>
      <c r="AP100" s="271">
        <v>1</v>
      </c>
      <c r="AQ100" s="173">
        <v>1</v>
      </c>
      <c r="AR100" s="483"/>
      <c r="AS100" s="173"/>
      <c r="AT100" s="483"/>
      <c r="AU100" s="173">
        <v>1</v>
      </c>
      <c r="AV100" s="483"/>
      <c r="AW100" s="173"/>
      <c r="AX100" s="483"/>
      <c r="AY100" s="173"/>
      <c r="AZ100" s="483"/>
      <c r="BA100" s="173"/>
      <c r="BB100" s="483"/>
      <c r="BC100" s="173"/>
      <c r="BD100" s="483"/>
      <c r="BE100" s="60"/>
      <c r="BF100" s="60">
        <f t="shared" si="139"/>
        <v>0</v>
      </c>
      <c r="BG100" s="60">
        <f t="shared" si="140"/>
        <v>0</v>
      </c>
      <c r="BH100" s="60">
        <f t="shared" si="141"/>
        <v>0</v>
      </c>
      <c r="BI100" s="60">
        <f t="shared" si="142"/>
        <v>0</v>
      </c>
      <c r="BJ100" s="60">
        <f t="shared" si="143"/>
        <v>0</v>
      </c>
      <c r="BK100" s="60">
        <f t="shared" si="144"/>
        <v>0</v>
      </c>
      <c r="BL100" s="60">
        <f t="shared" si="145"/>
        <v>0</v>
      </c>
      <c r="BM100" s="60">
        <f t="shared" si="146"/>
        <v>0</v>
      </c>
      <c r="BO100" s="1">
        <f t="shared" si="120"/>
        <v>0</v>
      </c>
      <c r="BP100" s="1">
        <f t="shared" si="121"/>
        <v>0</v>
      </c>
      <c r="BR100" s="1">
        <f t="shared" si="149"/>
        <v>0</v>
      </c>
      <c r="BS100" s="1">
        <f t="shared" si="122"/>
        <v>0</v>
      </c>
      <c r="BT100" s="1">
        <f t="shared" si="123"/>
        <v>0</v>
      </c>
      <c r="BU100" s="1">
        <f t="shared" si="124"/>
        <v>0</v>
      </c>
      <c r="BV100" s="1">
        <f t="shared" si="125"/>
        <v>0</v>
      </c>
      <c r="BW100" s="1">
        <f t="shared" si="126"/>
        <v>0</v>
      </c>
      <c r="BX100" s="1">
        <f t="shared" si="127"/>
        <v>0</v>
      </c>
      <c r="BY100" s="1">
        <f t="shared" si="128"/>
        <v>0</v>
      </c>
      <c r="BZ100" s="1">
        <f t="shared" si="129"/>
        <v>0</v>
      </c>
      <c r="CA100" s="1">
        <f t="shared" si="130"/>
        <v>0</v>
      </c>
      <c r="CB100" s="1">
        <f t="shared" si="131"/>
        <v>0</v>
      </c>
      <c r="CC100" s="1">
        <f t="shared" si="132"/>
        <v>0</v>
      </c>
      <c r="CD100" s="1">
        <f t="shared" si="133"/>
        <v>0</v>
      </c>
      <c r="CE100" s="1">
        <f t="shared" si="134"/>
        <v>0</v>
      </c>
      <c r="CF100" s="1">
        <f t="shared" si="135"/>
        <v>0</v>
      </c>
      <c r="CG100" s="1">
        <f t="shared" si="136"/>
        <v>0</v>
      </c>
    </row>
    <row r="101" spans="2:85" ht="31.25" customHeight="1">
      <c r="B101" s="713"/>
      <c r="E101" s="741"/>
      <c r="F101" s="134"/>
      <c r="G101" s="138"/>
      <c r="I101" s="1302" t="s">
        <v>6471</v>
      </c>
      <c r="J101" s="472"/>
      <c r="K101" s="128"/>
      <c r="L101" s="134"/>
      <c r="M101" s="134"/>
      <c r="N101" s="134"/>
      <c r="O101" s="134"/>
      <c r="P101" s="134"/>
      <c r="Q101" s="134"/>
      <c r="R101" s="134"/>
      <c r="S101" s="134"/>
      <c r="T101" s="134"/>
      <c r="U101" s="395"/>
      <c r="V101" s="141"/>
      <c r="W101" s="536"/>
      <c r="Y101" s="1"/>
      <c r="Z101" s="63"/>
      <c r="AA101" s="60"/>
      <c r="AB101" s="60"/>
      <c r="AC101" s="269"/>
      <c r="AD101" s="487"/>
      <c r="AE101" s="271">
        <f t="shared" si="119"/>
        <v>0</v>
      </c>
      <c r="AF101" s="271"/>
      <c r="AG101" s="271"/>
      <c r="AH101" s="271"/>
      <c r="AI101" s="271"/>
      <c r="AJ101" s="271"/>
      <c r="AK101" s="271"/>
      <c r="AL101" s="271"/>
      <c r="AM101" s="271"/>
      <c r="AN101" s="271">
        <f t="shared" si="166"/>
        <v>0</v>
      </c>
      <c r="AO101" s="271"/>
      <c r="AP101" s="271"/>
      <c r="BF101" s="60">
        <f t="shared" si="139"/>
        <v>0</v>
      </c>
      <c r="BG101" s="60">
        <f t="shared" si="140"/>
        <v>0</v>
      </c>
      <c r="BH101" s="60">
        <f t="shared" si="141"/>
        <v>0</v>
      </c>
      <c r="BI101" s="60">
        <f t="shared" si="142"/>
        <v>0</v>
      </c>
      <c r="BJ101" s="60">
        <f t="shared" si="143"/>
        <v>0</v>
      </c>
      <c r="BK101" s="60">
        <f t="shared" si="144"/>
        <v>0</v>
      </c>
      <c r="BL101" s="60">
        <f t="shared" si="145"/>
        <v>0</v>
      </c>
      <c r="BM101" s="60">
        <f t="shared" si="146"/>
        <v>0</v>
      </c>
      <c r="BO101" s="1">
        <f t="shared" si="120"/>
        <v>0</v>
      </c>
      <c r="BP101" s="1">
        <f t="shared" si="121"/>
        <v>0</v>
      </c>
      <c r="BR101" s="1">
        <f t="shared" si="149"/>
        <v>0</v>
      </c>
      <c r="BS101" s="1">
        <f t="shared" si="122"/>
        <v>0</v>
      </c>
      <c r="BT101" s="1">
        <f t="shared" si="123"/>
        <v>0</v>
      </c>
      <c r="BU101" s="1">
        <f t="shared" si="124"/>
        <v>0</v>
      </c>
      <c r="BV101" s="1">
        <f t="shared" si="125"/>
        <v>0</v>
      </c>
      <c r="BW101" s="1">
        <f t="shared" si="126"/>
        <v>0</v>
      </c>
      <c r="BX101" s="1">
        <f t="shared" si="127"/>
        <v>0</v>
      </c>
      <c r="BY101" s="1">
        <f t="shared" si="128"/>
        <v>0</v>
      </c>
      <c r="BZ101" s="1">
        <f t="shared" si="129"/>
        <v>0</v>
      </c>
      <c r="CA101" s="1">
        <f t="shared" si="130"/>
        <v>0</v>
      </c>
      <c r="CB101" s="1">
        <f t="shared" si="131"/>
        <v>0</v>
      </c>
      <c r="CC101" s="1">
        <f t="shared" si="132"/>
        <v>0</v>
      </c>
      <c r="CD101" s="1">
        <f t="shared" si="133"/>
        <v>0</v>
      </c>
      <c r="CE101" s="1">
        <f t="shared" si="134"/>
        <v>0</v>
      </c>
      <c r="CF101" s="1">
        <f t="shared" si="135"/>
        <v>0</v>
      </c>
      <c r="CG101" s="1">
        <f t="shared" si="136"/>
        <v>0</v>
      </c>
    </row>
    <row r="102" spans="2:85" s="1" customFormat="1" ht="57" customHeight="1">
      <c r="B102" s="710"/>
      <c r="C102" s="179"/>
      <c r="D102" s="434" t="s">
        <v>549</v>
      </c>
      <c r="E102" s="720"/>
      <c r="F102" s="192" t="s">
        <v>612</v>
      </c>
      <c r="G102" s="197" t="s">
        <v>1</v>
      </c>
      <c r="H102" s="192">
        <v>1</v>
      </c>
      <c r="I102" s="197" t="s">
        <v>6190</v>
      </c>
      <c r="J102" s="663">
        <v>50.372376600000003</v>
      </c>
      <c r="K102" s="198"/>
      <c r="L102" s="198"/>
      <c r="M102" s="198"/>
      <c r="N102" s="198"/>
      <c r="O102" s="198"/>
      <c r="P102" s="198"/>
      <c r="Q102" s="198"/>
      <c r="R102" s="199"/>
      <c r="S102" s="199"/>
      <c r="T102" s="199"/>
      <c r="U102" s="155">
        <f t="shared" ref="U102:U110" si="167">J102*K102+J102*L102+J102*M102+J102*N102+J102*O102+J102*P102+J102*Q102+J102*R102+J102*S102+J102*T102</f>
        <v>0</v>
      </c>
      <c r="V102" s="201" t="str">
        <f t="shared" ref="V102:V110" si="168">IF(B102="New","Yes","No")</f>
        <v>No</v>
      </c>
      <c r="W102" s="157" t="str">
        <f t="shared" ref="W102:W110" si="169">IF(SUM(K102:T102)&gt;0,"Yes","No")</f>
        <v>No</v>
      </c>
      <c r="X102"/>
      <c r="Y102" s="371">
        <v>1</v>
      </c>
      <c r="Z102" s="374">
        <f t="shared" ref="Z102:Z110" si="170">Y102*K102+Y102*L102+Y102*M102+Y102*N102+Y102*O102+Y102*P102+Y102*Q102+Y102*R102+Y102*S102+Y102*T102</f>
        <v>0</v>
      </c>
      <c r="AA102" s="60"/>
      <c r="AB102" s="60"/>
      <c r="AC102" s="272" t="s">
        <v>550</v>
      </c>
      <c r="AD102" s="474">
        <v>1.32</v>
      </c>
      <c r="AE102" s="271">
        <f t="shared" si="119"/>
        <v>0</v>
      </c>
      <c r="AF102" s="271">
        <f t="shared" ref="AF102:AF110" si="171">K102*H102</f>
        <v>0</v>
      </c>
      <c r="AG102" s="271">
        <f t="shared" ref="AG102:AG110" si="172">L102*H102</f>
        <v>0</v>
      </c>
      <c r="AH102" s="271">
        <f t="shared" ref="AH102:AH110" si="173">M102*H102</f>
        <v>0</v>
      </c>
      <c r="AI102" s="271">
        <f t="shared" ref="AI102:AI110" si="174">N102*H102</f>
        <v>0</v>
      </c>
      <c r="AJ102" s="271">
        <f t="shared" ref="AJ102:AJ110" si="175">O102*H102</f>
        <v>0</v>
      </c>
      <c r="AK102" s="271">
        <f t="shared" ref="AK102:AK110" si="176">P102*H102</f>
        <v>0</v>
      </c>
      <c r="AL102" s="271">
        <f t="shared" ref="AL102:AL110" si="177">Q102*H102</f>
        <v>0</v>
      </c>
      <c r="AM102" s="271">
        <f t="shared" ref="AM102:AM110" si="178">R102*H102</f>
        <v>0</v>
      </c>
      <c r="AN102" s="271">
        <f t="shared" si="166"/>
        <v>0</v>
      </c>
      <c r="AO102" s="271">
        <f t="shared" ref="AO102:AO110" si="179">T102*H102</f>
        <v>0</v>
      </c>
      <c r="AP102" s="271">
        <v>1</v>
      </c>
      <c r="AQ102" s="192">
        <v>3</v>
      </c>
      <c r="AR102" s="480"/>
      <c r="AS102" s="192"/>
      <c r="AT102" s="480"/>
      <c r="AU102" s="192"/>
      <c r="AV102" s="480"/>
      <c r="AW102" s="192"/>
      <c r="AX102" s="480"/>
      <c r="AY102" s="192"/>
      <c r="AZ102" s="480"/>
      <c r="BA102" s="192"/>
      <c r="BB102" s="480"/>
      <c r="BC102" s="192"/>
      <c r="BD102" s="480"/>
      <c r="BE102" s="60"/>
      <c r="BF102" s="60">
        <f t="shared" si="139"/>
        <v>0</v>
      </c>
      <c r="BG102" s="60">
        <f t="shared" si="140"/>
        <v>0</v>
      </c>
      <c r="BH102" s="60">
        <f t="shared" si="141"/>
        <v>0</v>
      </c>
      <c r="BI102" s="60">
        <f t="shared" si="142"/>
        <v>0</v>
      </c>
      <c r="BJ102" s="60">
        <f t="shared" si="143"/>
        <v>0</v>
      </c>
      <c r="BK102" s="60">
        <f t="shared" si="144"/>
        <v>0</v>
      </c>
      <c r="BL102" s="60">
        <f t="shared" si="145"/>
        <v>0</v>
      </c>
      <c r="BM102" s="60">
        <f t="shared" si="146"/>
        <v>0</v>
      </c>
      <c r="BO102" s="1">
        <f t="shared" si="120"/>
        <v>0</v>
      </c>
      <c r="BP102" s="1">
        <f t="shared" si="121"/>
        <v>0</v>
      </c>
      <c r="BR102" s="1">
        <f t="shared" si="149"/>
        <v>0</v>
      </c>
      <c r="BS102" s="1">
        <f t="shared" si="122"/>
        <v>0</v>
      </c>
      <c r="BT102" s="1">
        <f t="shared" si="123"/>
        <v>0</v>
      </c>
      <c r="BU102" s="1">
        <f t="shared" si="124"/>
        <v>0</v>
      </c>
      <c r="BV102" s="1">
        <f t="shared" si="125"/>
        <v>0</v>
      </c>
      <c r="BW102" s="1">
        <f t="shared" si="126"/>
        <v>0</v>
      </c>
      <c r="BX102" s="1">
        <f t="shared" si="127"/>
        <v>0</v>
      </c>
      <c r="BY102" s="1">
        <f t="shared" si="128"/>
        <v>0</v>
      </c>
      <c r="BZ102" s="1">
        <f t="shared" si="129"/>
        <v>0</v>
      </c>
      <c r="CA102" s="1">
        <f t="shared" si="130"/>
        <v>0</v>
      </c>
      <c r="CB102" s="1">
        <f t="shared" si="131"/>
        <v>0</v>
      </c>
      <c r="CC102" s="1">
        <f t="shared" si="132"/>
        <v>0</v>
      </c>
      <c r="CD102" s="1">
        <f t="shared" si="133"/>
        <v>0</v>
      </c>
      <c r="CE102" s="1">
        <f t="shared" si="134"/>
        <v>0</v>
      </c>
      <c r="CF102" s="1">
        <f t="shared" si="135"/>
        <v>0</v>
      </c>
      <c r="CG102" s="1">
        <f t="shared" si="136"/>
        <v>0</v>
      </c>
    </row>
    <row r="103" spans="2:85" s="1" customFormat="1" ht="57" customHeight="1">
      <c r="B103" s="709"/>
      <c r="D103" s="433" t="s">
        <v>273</v>
      </c>
      <c r="E103" s="721"/>
      <c r="F103" s="1" t="s">
        <v>612</v>
      </c>
      <c r="G103" s="132" t="s">
        <v>144</v>
      </c>
      <c r="H103" s="1">
        <v>1</v>
      </c>
      <c r="I103" s="132" t="s">
        <v>6190</v>
      </c>
      <c r="J103" s="891">
        <v>44.021376000000004</v>
      </c>
      <c r="K103" s="185"/>
      <c r="L103" s="185"/>
      <c r="M103" s="185"/>
      <c r="N103" s="185"/>
      <c r="O103" s="185"/>
      <c r="P103" s="185"/>
      <c r="Q103" s="185"/>
      <c r="R103" s="186"/>
      <c r="S103" s="159"/>
      <c r="T103" s="159"/>
      <c r="U103" s="162">
        <f t="shared" si="167"/>
        <v>0</v>
      </c>
      <c r="V103" s="187" t="str">
        <f t="shared" si="168"/>
        <v>No</v>
      </c>
      <c r="W103" s="163" t="str">
        <f t="shared" si="169"/>
        <v>No</v>
      </c>
      <c r="X103"/>
      <c r="Y103" s="373">
        <v>1</v>
      </c>
      <c r="Z103" s="374">
        <f t="shared" si="170"/>
        <v>0</v>
      </c>
      <c r="AA103" s="60"/>
      <c r="AB103" s="60"/>
      <c r="AC103" s="272" t="s">
        <v>142</v>
      </c>
      <c r="AD103" s="474">
        <v>0.7</v>
      </c>
      <c r="AE103" s="271">
        <f t="shared" si="119"/>
        <v>0</v>
      </c>
      <c r="AF103" s="271">
        <f t="shared" si="171"/>
        <v>0</v>
      </c>
      <c r="AG103" s="271">
        <f t="shared" si="172"/>
        <v>0</v>
      </c>
      <c r="AH103" s="271">
        <f t="shared" si="173"/>
        <v>0</v>
      </c>
      <c r="AI103" s="271">
        <f t="shared" si="174"/>
        <v>0</v>
      </c>
      <c r="AJ103" s="271">
        <f t="shared" si="175"/>
        <v>0</v>
      </c>
      <c r="AK103" s="271">
        <f t="shared" si="176"/>
        <v>0</v>
      </c>
      <c r="AL103" s="271">
        <f t="shared" si="177"/>
        <v>0</v>
      </c>
      <c r="AM103" s="271">
        <f t="shared" si="178"/>
        <v>0</v>
      </c>
      <c r="AN103" s="271">
        <f t="shared" si="166"/>
        <v>0</v>
      </c>
      <c r="AO103" s="271">
        <f t="shared" si="179"/>
        <v>0</v>
      </c>
      <c r="AP103" s="271">
        <v>1</v>
      </c>
      <c r="AQ103" s="1">
        <v>3</v>
      </c>
      <c r="AR103" s="481"/>
      <c r="AT103" s="481"/>
      <c r="AV103" s="481"/>
      <c r="AX103" s="481"/>
      <c r="AZ103" s="481"/>
      <c r="BB103" s="481"/>
      <c r="BD103" s="481"/>
      <c r="BE103" s="60"/>
      <c r="BF103" s="60">
        <f t="shared" si="139"/>
        <v>0</v>
      </c>
      <c r="BG103" s="60">
        <f t="shared" si="140"/>
        <v>0</v>
      </c>
      <c r="BH103" s="60">
        <f t="shared" si="141"/>
        <v>0</v>
      </c>
      <c r="BI103" s="60">
        <f t="shared" si="142"/>
        <v>0</v>
      </c>
      <c r="BJ103" s="60">
        <f t="shared" si="143"/>
        <v>0</v>
      </c>
      <c r="BK103" s="60">
        <f t="shared" si="144"/>
        <v>0</v>
      </c>
      <c r="BL103" s="60">
        <f t="shared" si="145"/>
        <v>0</v>
      </c>
      <c r="BM103" s="60">
        <f t="shared" si="146"/>
        <v>0</v>
      </c>
      <c r="BO103" s="1">
        <f t="shared" si="120"/>
        <v>0</v>
      </c>
      <c r="BP103" s="1">
        <f t="shared" si="121"/>
        <v>0</v>
      </c>
      <c r="BR103" s="1">
        <f t="shared" si="149"/>
        <v>0</v>
      </c>
      <c r="BS103" s="1">
        <f t="shared" si="122"/>
        <v>0</v>
      </c>
      <c r="BT103" s="1">
        <f t="shared" si="123"/>
        <v>0</v>
      </c>
      <c r="BU103" s="1">
        <f t="shared" si="124"/>
        <v>0</v>
      </c>
      <c r="BV103" s="1">
        <f t="shared" si="125"/>
        <v>0</v>
      </c>
      <c r="BW103" s="1">
        <f t="shared" si="126"/>
        <v>0</v>
      </c>
      <c r="BX103" s="1">
        <f t="shared" si="127"/>
        <v>0</v>
      </c>
      <c r="BY103" s="1">
        <f t="shared" si="128"/>
        <v>0</v>
      </c>
      <c r="BZ103" s="1">
        <f t="shared" si="129"/>
        <v>0</v>
      </c>
      <c r="CA103" s="1">
        <f t="shared" si="130"/>
        <v>0</v>
      </c>
      <c r="CB103" s="1">
        <f t="shared" si="131"/>
        <v>0</v>
      </c>
      <c r="CC103" s="1">
        <f t="shared" si="132"/>
        <v>0</v>
      </c>
      <c r="CD103" s="1">
        <f t="shared" si="133"/>
        <v>0</v>
      </c>
      <c r="CE103" s="1">
        <f t="shared" si="134"/>
        <v>0</v>
      </c>
      <c r="CF103" s="1">
        <f t="shared" si="135"/>
        <v>0</v>
      </c>
      <c r="CG103" s="1">
        <f t="shared" si="136"/>
        <v>0</v>
      </c>
    </row>
    <row r="104" spans="2:85" s="1" customFormat="1" ht="57" customHeight="1">
      <c r="B104" s="709"/>
      <c r="D104" s="435" t="s">
        <v>274</v>
      </c>
      <c r="E104" s="722"/>
      <c r="F104" s="151" t="s">
        <v>612</v>
      </c>
      <c r="G104" s="152" t="s">
        <v>6026</v>
      </c>
      <c r="H104" s="151">
        <v>2</v>
      </c>
      <c r="I104" s="152" t="s">
        <v>6190</v>
      </c>
      <c r="J104" s="887">
        <v>61.331865000000008</v>
      </c>
      <c r="K104" s="153"/>
      <c r="L104" s="153"/>
      <c r="M104" s="153"/>
      <c r="N104" s="153"/>
      <c r="O104" s="153"/>
      <c r="P104" s="153"/>
      <c r="Q104" s="153"/>
      <c r="R104" s="154"/>
      <c r="S104" s="153"/>
      <c r="T104" s="153"/>
      <c r="U104" s="156">
        <f t="shared" si="167"/>
        <v>0</v>
      </c>
      <c r="V104" s="156" t="str">
        <f t="shared" si="168"/>
        <v>No</v>
      </c>
      <c r="W104" s="157" t="str">
        <f t="shared" si="169"/>
        <v>No</v>
      </c>
      <c r="X104"/>
      <c r="Y104" s="373">
        <v>1</v>
      </c>
      <c r="Z104" s="374">
        <f t="shared" si="170"/>
        <v>0</v>
      </c>
      <c r="AA104" s="60"/>
      <c r="AB104" s="60"/>
      <c r="AC104" s="272" t="s">
        <v>143</v>
      </c>
      <c r="AD104" s="474">
        <v>1.5</v>
      </c>
      <c r="AE104" s="271">
        <f t="shared" si="119"/>
        <v>0</v>
      </c>
      <c r="AF104" s="271">
        <f t="shared" si="171"/>
        <v>0</v>
      </c>
      <c r="AG104" s="271">
        <f t="shared" si="172"/>
        <v>0</v>
      </c>
      <c r="AH104" s="271">
        <f t="shared" si="173"/>
        <v>0</v>
      </c>
      <c r="AI104" s="271">
        <f t="shared" si="174"/>
        <v>0</v>
      </c>
      <c r="AJ104" s="271">
        <f t="shared" si="175"/>
        <v>0</v>
      </c>
      <c r="AK104" s="271">
        <f t="shared" si="176"/>
        <v>0</v>
      </c>
      <c r="AL104" s="271">
        <f t="shared" si="177"/>
        <v>0</v>
      </c>
      <c r="AM104" s="271">
        <f t="shared" si="178"/>
        <v>0</v>
      </c>
      <c r="AN104" s="271">
        <f t="shared" si="166"/>
        <v>0</v>
      </c>
      <c r="AO104" s="271">
        <f t="shared" si="179"/>
        <v>0</v>
      </c>
      <c r="AP104" s="271">
        <v>1</v>
      </c>
      <c r="AQ104" s="151">
        <v>6</v>
      </c>
      <c r="AR104" s="481"/>
      <c r="AS104" s="151"/>
      <c r="AT104" s="481"/>
      <c r="AU104" s="151"/>
      <c r="AV104" s="481"/>
      <c r="AW104" s="151"/>
      <c r="AX104" s="481"/>
      <c r="AY104" s="151"/>
      <c r="AZ104" s="481"/>
      <c r="BA104" s="151"/>
      <c r="BB104" s="481"/>
      <c r="BC104" s="151"/>
      <c r="BD104" s="481"/>
      <c r="BE104" s="60"/>
      <c r="BF104" s="60">
        <f t="shared" si="139"/>
        <v>0</v>
      </c>
      <c r="BG104" s="60">
        <f t="shared" si="140"/>
        <v>0</v>
      </c>
      <c r="BH104" s="60">
        <f t="shared" si="141"/>
        <v>0</v>
      </c>
      <c r="BI104" s="60">
        <f t="shared" si="142"/>
        <v>0</v>
      </c>
      <c r="BJ104" s="60">
        <f t="shared" si="143"/>
        <v>0</v>
      </c>
      <c r="BK104" s="60">
        <f t="shared" si="144"/>
        <v>0</v>
      </c>
      <c r="BL104" s="60">
        <f t="shared" si="145"/>
        <v>0</v>
      </c>
      <c r="BM104" s="60">
        <f t="shared" si="146"/>
        <v>0</v>
      </c>
      <c r="BO104" s="1">
        <f t="shared" si="120"/>
        <v>0</v>
      </c>
      <c r="BP104" s="1">
        <f t="shared" si="121"/>
        <v>0</v>
      </c>
      <c r="BR104" s="1">
        <f t="shared" si="149"/>
        <v>0</v>
      </c>
      <c r="BS104" s="1">
        <f t="shared" si="122"/>
        <v>0</v>
      </c>
      <c r="BT104" s="1">
        <f t="shared" si="123"/>
        <v>0</v>
      </c>
      <c r="BU104" s="1">
        <f t="shared" si="124"/>
        <v>0</v>
      </c>
      <c r="BV104" s="1">
        <f t="shared" si="125"/>
        <v>0</v>
      </c>
      <c r="BW104" s="1">
        <f t="shared" si="126"/>
        <v>0</v>
      </c>
      <c r="BX104" s="1">
        <f t="shared" si="127"/>
        <v>0</v>
      </c>
      <c r="BY104" s="1">
        <f t="shared" si="128"/>
        <v>0</v>
      </c>
      <c r="BZ104" s="1">
        <f t="shared" si="129"/>
        <v>0</v>
      </c>
      <c r="CA104" s="1">
        <f t="shared" si="130"/>
        <v>0</v>
      </c>
      <c r="CB104" s="1">
        <f t="shared" si="131"/>
        <v>0</v>
      </c>
      <c r="CC104" s="1">
        <f t="shared" si="132"/>
        <v>0</v>
      </c>
      <c r="CD104" s="1">
        <f t="shared" si="133"/>
        <v>0</v>
      </c>
      <c r="CE104" s="1">
        <f t="shared" si="134"/>
        <v>0</v>
      </c>
      <c r="CF104" s="1">
        <f t="shared" si="135"/>
        <v>0</v>
      </c>
      <c r="CG104" s="1">
        <f t="shared" si="136"/>
        <v>0</v>
      </c>
    </row>
    <row r="105" spans="2:85" s="1" customFormat="1" ht="57" customHeight="1">
      <c r="B105" s="709"/>
      <c r="D105" s="433" t="s">
        <v>275</v>
      </c>
      <c r="E105" s="721"/>
      <c r="F105" s="1" t="s">
        <v>214</v>
      </c>
      <c r="G105" s="132" t="s">
        <v>576</v>
      </c>
      <c r="H105" s="1">
        <v>5</v>
      </c>
      <c r="I105" s="132" t="s">
        <v>6190</v>
      </c>
      <c r="J105" s="891">
        <v>75.168792300000007</v>
      </c>
      <c r="K105" s="185"/>
      <c r="L105" s="185"/>
      <c r="M105" s="185"/>
      <c r="N105" s="185"/>
      <c r="O105" s="185"/>
      <c r="P105" s="185"/>
      <c r="Q105" s="185"/>
      <c r="R105" s="186"/>
      <c r="S105" s="159"/>
      <c r="T105" s="159"/>
      <c r="U105" s="162">
        <f t="shared" si="167"/>
        <v>0</v>
      </c>
      <c r="V105" s="187" t="str">
        <f t="shared" si="168"/>
        <v>No</v>
      </c>
      <c r="W105" s="163" t="str">
        <f t="shared" si="169"/>
        <v>No</v>
      </c>
      <c r="X105"/>
      <c r="Y105" s="373">
        <v>1</v>
      </c>
      <c r="Z105" s="374">
        <f t="shared" si="170"/>
        <v>0</v>
      </c>
      <c r="AA105" s="60"/>
      <c r="AB105" s="60"/>
      <c r="AC105" s="272" t="s">
        <v>55</v>
      </c>
      <c r="AD105" s="474">
        <v>0.6</v>
      </c>
      <c r="AE105" s="271">
        <f t="shared" si="119"/>
        <v>0</v>
      </c>
      <c r="AF105" s="271">
        <f t="shared" si="171"/>
        <v>0</v>
      </c>
      <c r="AG105" s="271">
        <f t="shared" si="172"/>
        <v>0</v>
      </c>
      <c r="AH105" s="271">
        <f t="shared" si="173"/>
        <v>0</v>
      </c>
      <c r="AI105" s="271">
        <f t="shared" si="174"/>
        <v>0</v>
      </c>
      <c r="AJ105" s="271">
        <f t="shared" si="175"/>
        <v>0</v>
      </c>
      <c r="AK105" s="271">
        <f t="shared" si="176"/>
        <v>0</v>
      </c>
      <c r="AL105" s="271">
        <f t="shared" si="177"/>
        <v>0</v>
      </c>
      <c r="AM105" s="271">
        <f t="shared" si="178"/>
        <v>0</v>
      </c>
      <c r="AN105" s="271">
        <f t="shared" si="166"/>
        <v>0</v>
      </c>
      <c r="AO105" s="271">
        <f t="shared" si="179"/>
        <v>0</v>
      </c>
      <c r="AP105" s="271">
        <v>1</v>
      </c>
      <c r="AQ105" s="1">
        <v>14</v>
      </c>
      <c r="AR105" s="481"/>
      <c r="AT105" s="481"/>
      <c r="AV105" s="481"/>
      <c r="AX105" s="481"/>
      <c r="AZ105" s="481"/>
      <c r="BB105" s="481"/>
      <c r="BD105" s="481"/>
      <c r="BE105" s="60"/>
      <c r="BF105" s="60">
        <f t="shared" si="139"/>
        <v>0</v>
      </c>
      <c r="BG105" s="60">
        <f t="shared" si="140"/>
        <v>0</v>
      </c>
      <c r="BH105" s="60">
        <f t="shared" si="141"/>
        <v>0</v>
      </c>
      <c r="BI105" s="60">
        <f t="shared" si="142"/>
        <v>0</v>
      </c>
      <c r="BJ105" s="60">
        <f t="shared" si="143"/>
        <v>0</v>
      </c>
      <c r="BK105" s="60">
        <f t="shared" si="144"/>
        <v>0</v>
      </c>
      <c r="BL105" s="60">
        <f t="shared" si="145"/>
        <v>0</v>
      </c>
      <c r="BM105" s="60">
        <f t="shared" si="146"/>
        <v>0</v>
      </c>
      <c r="BO105" s="1">
        <f t="shared" si="120"/>
        <v>0</v>
      </c>
      <c r="BP105" s="1">
        <f t="shared" si="121"/>
        <v>0</v>
      </c>
      <c r="BR105" s="1">
        <f t="shared" si="149"/>
        <v>0</v>
      </c>
      <c r="BS105" s="1">
        <f t="shared" si="122"/>
        <v>0</v>
      </c>
      <c r="BT105" s="1">
        <f t="shared" si="123"/>
        <v>0</v>
      </c>
      <c r="BU105" s="1">
        <f t="shared" si="124"/>
        <v>0</v>
      </c>
      <c r="BV105" s="1">
        <f t="shared" si="125"/>
        <v>0</v>
      </c>
      <c r="BW105" s="1">
        <f t="shared" si="126"/>
        <v>0</v>
      </c>
      <c r="BX105" s="1">
        <f t="shared" si="127"/>
        <v>0</v>
      </c>
      <c r="BY105" s="1">
        <f t="shared" si="128"/>
        <v>0</v>
      </c>
      <c r="BZ105" s="1">
        <f t="shared" si="129"/>
        <v>0</v>
      </c>
      <c r="CA105" s="1">
        <f t="shared" si="130"/>
        <v>0</v>
      </c>
      <c r="CB105" s="1">
        <f t="shared" si="131"/>
        <v>0</v>
      </c>
      <c r="CC105" s="1">
        <f t="shared" si="132"/>
        <v>0</v>
      </c>
      <c r="CD105" s="1">
        <f t="shared" si="133"/>
        <v>0</v>
      </c>
      <c r="CE105" s="1">
        <f t="shared" si="134"/>
        <v>0</v>
      </c>
      <c r="CF105" s="1">
        <f t="shared" si="135"/>
        <v>0</v>
      </c>
      <c r="CG105" s="1">
        <f t="shared" si="136"/>
        <v>0</v>
      </c>
    </row>
    <row r="106" spans="2:85" s="1" customFormat="1" ht="57" customHeight="1">
      <c r="B106" s="709"/>
      <c r="D106" s="435" t="s">
        <v>276</v>
      </c>
      <c r="E106" s="722"/>
      <c r="F106" s="151" t="s">
        <v>214</v>
      </c>
      <c r="G106" s="152" t="s">
        <v>1</v>
      </c>
      <c r="H106" s="151">
        <v>4</v>
      </c>
      <c r="I106" s="152" t="s">
        <v>6190</v>
      </c>
      <c r="J106" s="887">
        <v>89.269389300000014</v>
      </c>
      <c r="K106" s="153"/>
      <c r="L106" s="153"/>
      <c r="M106" s="153"/>
      <c r="N106" s="153"/>
      <c r="O106" s="153"/>
      <c r="P106" s="153"/>
      <c r="Q106" s="153"/>
      <c r="R106" s="154"/>
      <c r="S106" s="153"/>
      <c r="T106" s="153"/>
      <c r="U106" s="156">
        <f t="shared" si="167"/>
        <v>0</v>
      </c>
      <c r="V106" s="156" t="str">
        <f t="shared" si="168"/>
        <v>No</v>
      </c>
      <c r="W106" s="157" t="str">
        <f t="shared" si="169"/>
        <v>No</v>
      </c>
      <c r="X106"/>
      <c r="Y106" s="373">
        <v>1</v>
      </c>
      <c r="Z106" s="374">
        <f t="shared" si="170"/>
        <v>0</v>
      </c>
      <c r="AA106" s="60"/>
      <c r="AB106" s="60"/>
      <c r="AC106" s="272" t="s">
        <v>54</v>
      </c>
      <c r="AD106" s="474">
        <v>1.8</v>
      </c>
      <c r="AE106" s="271">
        <f t="shared" si="119"/>
        <v>0</v>
      </c>
      <c r="AF106" s="271">
        <f t="shared" si="171"/>
        <v>0</v>
      </c>
      <c r="AG106" s="271">
        <f t="shared" si="172"/>
        <v>0</v>
      </c>
      <c r="AH106" s="271">
        <f t="shared" si="173"/>
        <v>0</v>
      </c>
      <c r="AI106" s="271">
        <f t="shared" si="174"/>
        <v>0</v>
      </c>
      <c r="AJ106" s="271">
        <f t="shared" si="175"/>
        <v>0</v>
      </c>
      <c r="AK106" s="271">
        <f t="shared" si="176"/>
        <v>0</v>
      </c>
      <c r="AL106" s="271">
        <f t="shared" si="177"/>
        <v>0</v>
      </c>
      <c r="AM106" s="271">
        <f t="shared" si="178"/>
        <v>0</v>
      </c>
      <c r="AN106" s="271">
        <f t="shared" si="166"/>
        <v>0</v>
      </c>
      <c r="AO106" s="271">
        <f t="shared" si="179"/>
        <v>0</v>
      </c>
      <c r="AP106" s="271">
        <v>1</v>
      </c>
      <c r="AQ106" s="151">
        <v>11</v>
      </c>
      <c r="AR106" s="481"/>
      <c r="AS106" s="151"/>
      <c r="AT106" s="481"/>
      <c r="AU106" s="151"/>
      <c r="AV106" s="481"/>
      <c r="AW106" s="151"/>
      <c r="AX106" s="481"/>
      <c r="AY106" s="151"/>
      <c r="AZ106" s="481"/>
      <c r="BA106" s="151"/>
      <c r="BB106" s="481"/>
      <c r="BC106" s="151"/>
      <c r="BD106" s="481"/>
      <c r="BE106" s="60"/>
      <c r="BF106" s="60">
        <f t="shared" si="139"/>
        <v>0</v>
      </c>
      <c r="BG106" s="60">
        <f t="shared" si="140"/>
        <v>0</v>
      </c>
      <c r="BH106" s="60">
        <f t="shared" si="141"/>
        <v>0</v>
      </c>
      <c r="BI106" s="60">
        <f t="shared" si="142"/>
        <v>0</v>
      </c>
      <c r="BJ106" s="60">
        <f t="shared" si="143"/>
        <v>0</v>
      </c>
      <c r="BK106" s="60">
        <f t="shared" si="144"/>
        <v>0</v>
      </c>
      <c r="BL106" s="60">
        <f t="shared" si="145"/>
        <v>0</v>
      </c>
      <c r="BM106" s="60">
        <f t="shared" si="146"/>
        <v>0</v>
      </c>
      <c r="BO106" s="1">
        <f t="shared" si="120"/>
        <v>0</v>
      </c>
      <c r="BP106" s="1">
        <f t="shared" si="121"/>
        <v>0</v>
      </c>
      <c r="BR106" s="1">
        <f t="shared" si="149"/>
        <v>0</v>
      </c>
      <c r="BS106" s="1">
        <f t="shared" si="122"/>
        <v>0</v>
      </c>
      <c r="BT106" s="1">
        <f t="shared" si="123"/>
        <v>0</v>
      </c>
      <c r="BU106" s="1">
        <f t="shared" si="124"/>
        <v>0</v>
      </c>
      <c r="BV106" s="1">
        <f t="shared" si="125"/>
        <v>0</v>
      </c>
      <c r="BW106" s="1">
        <f t="shared" si="126"/>
        <v>0</v>
      </c>
      <c r="BX106" s="1">
        <f t="shared" si="127"/>
        <v>0</v>
      </c>
      <c r="BY106" s="1">
        <f t="shared" si="128"/>
        <v>0</v>
      </c>
      <c r="BZ106" s="1">
        <f t="shared" si="129"/>
        <v>0</v>
      </c>
      <c r="CA106" s="1">
        <f t="shared" si="130"/>
        <v>0</v>
      </c>
      <c r="CB106" s="1">
        <f t="shared" si="131"/>
        <v>0</v>
      </c>
      <c r="CC106" s="1">
        <f t="shared" si="132"/>
        <v>0</v>
      </c>
      <c r="CD106" s="1">
        <f t="shared" si="133"/>
        <v>0</v>
      </c>
      <c r="CE106" s="1">
        <f t="shared" si="134"/>
        <v>0</v>
      </c>
      <c r="CF106" s="1">
        <f t="shared" si="135"/>
        <v>0</v>
      </c>
      <c r="CG106" s="1">
        <f t="shared" si="136"/>
        <v>0</v>
      </c>
    </row>
    <row r="107" spans="2:85" s="1" customFormat="1" ht="57" customHeight="1">
      <c r="B107" s="709"/>
      <c r="D107" s="433" t="s">
        <v>277</v>
      </c>
      <c r="E107" s="721"/>
      <c r="F107" s="1" t="s">
        <v>215</v>
      </c>
      <c r="G107" s="132" t="s">
        <v>1</v>
      </c>
      <c r="H107" s="1">
        <v>3</v>
      </c>
      <c r="I107" s="132" t="s">
        <v>6190</v>
      </c>
      <c r="J107" s="664">
        <v>84.569190300000017</v>
      </c>
      <c r="K107" s="185"/>
      <c r="L107" s="185"/>
      <c r="M107" s="185"/>
      <c r="N107" s="185"/>
      <c r="O107" s="185"/>
      <c r="P107" s="185"/>
      <c r="Q107" s="185"/>
      <c r="R107" s="186"/>
      <c r="S107" s="159"/>
      <c r="T107" s="159"/>
      <c r="U107" s="162">
        <f t="shared" si="167"/>
        <v>0</v>
      </c>
      <c r="V107" s="187" t="str">
        <f t="shared" si="168"/>
        <v>No</v>
      </c>
      <c r="W107" s="163" t="str">
        <f t="shared" si="169"/>
        <v>No</v>
      </c>
      <c r="X107"/>
      <c r="Y107" s="373">
        <v>1</v>
      </c>
      <c r="Z107" s="374">
        <f t="shared" si="170"/>
        <v>0</v>
      </c>
      <c r="AA107" s="60"/>
      <c r="AB107" s="60"/>
      <c r="AC107" s="272" t="s">
        <v>53</v>
      </c>
      <c r="AD107" s="474">
        <v>1.2</v>
      </c>
      <c r="AE107" s="271">
        <f t="shared" si="119"/>
        <v>0</v>
      </c>
      <c r="AF107" s="271">
        <f t="shared" si="171"/>
        <v>0</v>
      </c>
      <c r="AG107" s="271">
        <f t="shared" si="172"/>
        <v>0</v>
      </c>
      <c r="AH107" s="271">
        <f t="shared" si="173"/>
        <v>0</v>
      </c>
      <c r="AI107" s="271">
        <f t="shared" si="174"/>
        <v>0</v>
      </c>
      <c r="AJ107" s="271">
        <f t="shared" si="175"/>
        <v>0</v>
      </c>
      <c r="AK107" s="271">
        <f t="shared" si="176"/>
        <v>0</v>
      </c>
      <c r="AL107" s="271">
        <f t="shared" si="177"/>
        <v>0</v>
      </c>
      <c r="AM107" s="271">
        <f t="shared" si="178"/>
        <v>0</v>
      </c>
      <c r="AN107" s="271">
        <f t="shared" si="166"/>
        <v>0</v>
      </c>
      <c r="AO107" s="271">
        <f t="shared" si="179"/>
        <v>0</v>
      </c>
      <c r="AP107" s="271">
        <v>1</v>
      </c>
      <c r="AQ107" s="1">
        <v>10</v>
      </c>
      <c r="AR107" s="481"/>
      <c r="AT107" s="481"/>
      <c r="AV107" s="481"/>
      <c r="AX107" s="481"/>
      <c r="AZ107" s="481"/>
      <c r="BB107" s="481"/>
      <c r="BD107" s="481"/>
      <c r="BE107" s="60"/>
      <c r="BF107" s="60">
        <f t="shared" si="139"/>
        <v>0</v>
      </c>
      <c r="BG107" s="60">
        <f t="shared" si="140"/>
        <v>0</v>
      </c>
      <c r="BH107" s="60">
        <f t="shared" si="141"/>
        <v>0</v>
      </c>
      <c r="BI107" s="60">
        <f t="shared" si="142"/>
        <v>0</v>
      </c>
      <c r="BJ107" s="60">
        <f t="shared" si="143"/>
        <v>0</v>
      </c>
      <c r="BK107" s="60">
        <f t="shared" si="144"/>
        <v>0</v>
      </c>
      <c r="BL107" s="60">
        <f t="shared" si="145"/>
        <v>0</v>
      </c>
      <c r="BM107" s="60">
        <f t="shared" si="146"/>
        <v>0</v>
      </c>
      <c r="BO107" s="1">
        <f t="shared" si="120"/>
        <v>0</v>
      </c>
      <c r="BP107" s="1">
        <f t="shared" si="121"/>
        <v>0</v>
      </c>
      <c r="BR107" s="1">
        <f t="shared" si="149"/>
        <v>0</v>
      </c>
      <c r="BS107" s="1">
        <f t="shared" si="122"/>
        <v>0</v>
      </c>
      <c r="BT107" s="1">
        <f t="shared" si="123"/>
        <v>0</v>
      </c>
      <c r="BU107" s="1">
        <f t="shared" si="124"/>
        <v>0</v>
      </c>
      <c r="BV107" s="1">
        <f t="shared" si="125"/>
        <v>0</v>
      </c>
      <c r="BW107" s="1">
        <f t="shared" si="126"/>
        <v>0</v>
      </c>
      <c r="BX107" s="1">
        <f t="shared" si="127"/>
        <v>0</v>
      </c>
      <c r="BY107" s="1">
        <f t="shared" si="128"/>
        <v>0</v>
      </c>
      <c r="BZ107" s="1">
        <f t="shared" si="129"/>
        <v>0</v>
      </c>
      <c r="CA107" s="1">
        <f t="shared" si="130"/>
        <v>0</v>
      </c>
      <c r="CB107" s="1">
        <f t="shared" si="131"/>
        <v>0</v>
      </c>
      <c r="CC107" s="1">
        <f t="shared" si="132"/>
        <v>0</v>
      </c>
      <c r="CD107" s="1">
        <f t="shared" si="133"/>
        <v>0</v>
      </c>
      <c r="CE107" s="1">
        <f t="shared" si="134"/>
        <v>0</v>
      </c>
      <c r="CF107" s="1">
        <f t="shared" si="135"/>
        <v>0</v>
      </c>
      <c r="CG107" s="1">
        <f t="shared" si="136"/>
        <v>0</v>
      </c>
    </row>
    <row r="108" spans="2:85" s="1" customFormat="1" ht="57" customHeight="1">
      <c r="B108" s="709"/>
      <c r="D108" s="435" t="s">
        <v>278</v>
      </c>
      <c r="E108" s="722"/>
      <c r="F108" s="151" t="s">
        <v>612</v>
      </c>
      <c r="G108" s="152" t="s">
        <v>1</v>
      </c>
      <c r="H108" s="151">
        <v>1</v>
      </c>
      <c r="I108" s="152" t="s">
        <v>6190</v>
      </c>
      <c r="J108" s="887">
        <v>75.168792300000007</v>
      </c>
      <c r="K108" s="153"/>
      <c r="L108" s="153"/>
      <c r="M108" s="153"/>
      <c r="N108" s="153"/>
      <c r="O108" s="153"/>
      <c r="P108" s="153"/>
      <c r="Q108" s="153"/>
      <c r="R108" s="154"/>
      <c r="S108" s="153"/>
      <c r="T108" s="153"/>
      <c r="U108" s="156">
        <f t="shared" si="167"/>
        <v>0</v>
      </c>
      <c r="V108" s="156" t="str">
        <f t="shared" si="168"/>
        <v>No</v>
      </c>
      <c r="W108" s="157" t="str">
        <f t="shared" si="169"/>
        <v>No</v>
      </c>
      <c r="X108"/>
      <c r="Y108" s="373">
        <v>1</v>
      </c>
      <c r="Z108" s="374">
        <f t="shared" si="170"/>
        <v>0</v>
      </c>
      <c r="AA108" s="60"/>
      <c r="AB108" s="60"/>
      <c r="AC108" s="272" t="s">
        <v>52</v>
      </c>
      <c r="AD108" s="474">
        <v>0.9</v>
      </c>
      <c r="AE108" s="271">
        <f t="shared" si="119"/>
        <v>0</v>
      </c>
      <c r="AF108" s="271">
        <f t="shared" si="171"/>
        <v>0</v>
      </c>
      <c r="AG108" s="271">
        <f t="shared" si="172"/>
        <v>0</v>
      </c>
      <c r="AH108" s="271">
        <f t="shared" si="173"/>
        <v>0</v>
      </c>
      <c r="AI108" s="271">
        <f t="shared" si="174"/>
        <v>0</v>
      </c>
      <c r="AJ108" s="271">
        <f t="shared" si="175"/>
        <v>0</v>
      </c>
      <c r="AK108" s="271">
        <f t="shared" si="176"/>
        <v>0</v>
      </c>
      <c r="AL108" s="271">
        <f t="shared" si="177"/>
        <v>0</v>
      </c>
      <c r="AM108" s="271">
        <f t="shared" si="178"/>
        <v>0</v>
      </c>
      <c r="AN108" s="271">
        <f t="shared" si="166"/>
        <v>0</v>
      </c>
      <c r="AO108" s="271">
        <f t="shared" si="179"/>
        <v>0</v>
      </c>
      <c r="AP108" s="271">
        <v>1</v>
      </c>
      <c r="AQ108" s="151">
        <v>3</v>
      </c>
      <c r="AR108" s="481"/>
      <c r="AS108" s="151"/>
      <c r="AT108" s="481"/>
      <c r="AU108" s="151"/>
      <c r="AV108" s="481"/>
      <c r="AW108" s="151"/>
      <c r="AX108" s="481"/>
      <c r="AY108" s="151"/>
      <c r="AZ108" s="481"/>
      <c r="BA108" s="151"/>
      <c r="BB108" s="481"/>
      <c r="BC108" s="151"/>
      <c r="BD108" s="481"/>
      <c r="BE108" s="60"/>
      <c r="BF108" s="60">
        <f t="shared" si="139"/>
        <v>0</v>
      </c>
      <c r="BG108" s="60">
        <f t="shared" si="140"/>
        <v>0</v>
      </c>
      <c r="BH108" s="60">
        <f t="shared" si="141"/>
        <v>0</v>
      </c>
      <c r="BI108" s="60">
        <f t="shared" si="142"/>
        <v>0</v>
      </c>
      <c r="BJ108" s="60">
        <f t="shared" si="143"/>
        <v>0</v>
      </c>
      <c r="BK108" s="60">
        <f t="shared" si="144"/>
        <v>0</v>
      </c>
      <c r="BL108" s="60">
        <f t="shared" si="145"/>
        <v>0</v>
      </c>
      <c r="BM108" s="60">
        <f t="shared" si="146"/>
        <v>0</v>
      </c>
      <c r="BO108" s="1">
        <f t="shared" ref="BO108:BO139" si="180">IF(E108="",IF(SUM(K108:T108)&gt;0,SUM(K108:T108),0),0)*H108</f>
        <v>0</v>
      </c>
      <c r="BP108" s="1">
        <f t="shared" ref="BP108:BP139" si="181">IF(E108="Dual Tex.",IF(SUM(K108:T108)&gt;0,SUM(K108:T108),0),0)*H108</f>
        <v>0</v>
      </c>
      <c r="BR108" s="1">
        <f t="shared" si="149"/>
        <v>0</v>
      </c>
      <c r="BS108" s="1">
        <f t="shared" ref="BS108:BS139" si="182">IF(G108="footholds",IF(SUM(K108:T108)&gt;0,SUM(K108:T108),0),0)*H108</f>
        <v>0</v>
      </c>
      <c r="BT108" s="1">
        <f t="shared" ref="BT108:BT139" si="183">IF(G108="micros",IF(SUM(K108:T108)&gt;0,SUM(K108:T108),0),0)*H108</f>
        <v>0</v>
      </c>
      <c r="BU108" s="1">
        <f t="shared" ref="BU108:BU139" si="184">IF(G108="jug",IF(SUM(K108:T108)&gt;0,SUM(K108:T108),0),0)*H108</f>
        <v>0</v>
      </c>
      <c r="BV108" s="1">
        <f t="shared" ref="BV108:BV139" si="185">IF(G108="ledge",IF(SUM(K108:T108)&gt;0,SUM(K108:T108),0),0)*H108</f>
        <v>0</v>
      </c>
      <c r="BW108" s="1">
        <f t="shared" ref="BW108:BW139" si="186">IF(G108="edge",IF(SUM(K108:T108)&gt;0,SUM(K108:T108),0),0)*H108</f>
        <v>0</v>
      </c>
      <c r="BX108" s="1">
        <f t="shared" ref="BX108:BX139" si="187">IF(G108="crimp",IF(SUM(K108:T108)&gt;0,SUM(K108:T108),0),0)*H108</f>
        <v>0</v>
      </c>
      <c r="BY108" s="1">
        <f t="shared" ref="BY108:BY139" si="188">IF(G108="incut",IF(SUM(K108:T108)&gt;0,SUM(K108:T108),0),0)*H108</f>
        <v>0</v>
      </c>
      <c r="BZ108" s="1">
        <f t="shared" ref="BZ108:BZ139" si="189">IF(G108="dish",IF(SUM(K108:T108)&gt;0,SUM(K108:T108),0),0)*H108</f>
        <v>0</v>
      </c>
      <c r="CA108" s="1">
        <f t="shared" ref="CA108:CA139" si="190">IF(G108="pinch",IF(SUM(K108:T108)&gt;0,SUM(K108:T108),0),0)*H108</f>
        <v>0</v>
      </c>
      <c r="CB108" s="1">
        <f t="shared" ref="CB108:CB139" si="191">IF(G108="pocket",IF(SUM(K108:T108)&gt;0,SUM(K108:T108),0),0)*H108</f>
        <v>0</v>
      </c>
      <c r="CC108" s="1">
        <f t="shared" ref="CC108:CC139" si="192">IF(G108="insert",IF(SUM(K108:T108)&gt;0,SUM(K108:T108),0),0)*H108</f>
        <v>0</v>
      </c>
      <c r="CD108" s="1">
        <f t="shared" ref="CD108:CD139" si="193">IF(G108="feature",IF(SUM(K108:T108)&gt;0,SUM(K108:T108),0),0)*H108</f>
        <v>0</v>
      </c>
      <c r="CE108" s="1">
        <f t="shared" ref="CE108:CE139" si="194">IF(G108="scoop",IF(SUM(K108:T108)&gt;0,SUM(K108:T108),0),0)*H108</f>
        <v>0</v>
      </c>
      <c r="CF108" s="1">
        <f t="shared" ref="CF108:CF139" si="195">IF(G108="various",IF(SUM(K108:T108)&gt;0,SUM(K108:T108),0),0)*H108</f>
        <v>0</v>
      </c>
      <c r="CG108" s="1">
        <f t="shared" ref="CG108:CG139" si="196">IF(G108="positive",IF(SUM(K108:T108)&gt;0,SUM(K108:T108),0),0)*H108</f>
        <v>0</v>
      </c>
    </row>
    <row r="109" spans="2:85" s="1" customFormat="1" ht="57" customHeight="1">
      <c r="B109" s="709"/>
      <c r="D109" s="433" t="s">
        <v>279</v>
      </c>
      <c r="E109" s="721"/>
      <c r="F109" s="1" t="s">
        <v>612</v>
      </c>
      <c r="G109" s="132" t="s">
        <v>576</v>
      </c>
      <c r="H109" s="1">
        <v>1</v>
      </c>
      <c r="I109" s="132" t="s">
        <v>6190</v>
      </c>
      <c r="J109" s="891">
        <v>75.168792300000007</v>
      </c>
      <c r="K109" s="185"/>
      <c r="L109" s="185"/>
      <c r="M109" s="185"/>
      <c r="N109" s="185"/>
      <c r="O109" s="185"/>
      <c r="P109" s="185"/>
      <c r="Q109" s="185"/>
      <c r="R109" s="186"/>
      <c r="S109" s="159"/>
      <c r="T109" s="159"/>
      <c r="U109" s="162">
        <f t="shared" si="167"/>
        <v>0</v>
      </c>
      <c r="V109" s="187" t="str">
        <f t="shared" si="168"/>
        <v>No</v>
      </c>
      <c r="W109" s="163" t="str">
        <f t="shared" si="169"/>
        <v>No</v>
      </c>
      <c r="X109"/>
      <c r="Y109" s="373">
        <v>1</v>
      </c>
      <c r="Z109" s="374">
        <f t="shared" si="170"/>
        <v>0</v>
      </c>
      <c r="AA109" s="60"/>
      <c r="AB109" s="60"/>
      <c r="AC109" s="272" t="s">
        <v>51</v>
      </c>
      <c r="AD109" s="474">
        <v>1</v>
      </c>
      <c r="AE109" s="271">
        <f t="shared" si="119"/>
        <v>0</v>
      </c>
      <c r="AF109" s="271">
        <f t="shared" si="171"/>
        <v>0</v>
      </c>
      <c r="AG109" s="271">
        <f t="shared" si="172"/>
        <v>0</v>
      </c>
      <c r="AH109" s="271">
        <f t="shared" si="173"/>
        <v>0</v>
      </c>
      <c r="AI109" s="271">
        <f t="shared" si="174"/>
        <v>0</v>
      </c>
      <c r="AJ109" s="271">
        <f t="shared" si="175"/>
        <v>0</v>
      </c>
      <c r="AK109" s="271">
        <f t="shared" si="176"/>
        <v>0</v>
      </c>
      <c r="AL109" s="271">
        <f t="shared" si="177"/>
        <v>0</v>
      </c>
      <c r="AM109" s="271">
        <f t="shared" si="178"/>
        <v>0</v>
      </c>
      <c r="AN109" s="271">
        <f t="shared" si="166"/>
        <v>0</v>
      </c>
      <c r="AO109" s="271">
        <f t="shared" si="179"/>
        <v>0</v>
      </c>
      <c r="AP109" s="271">
        <v>1</v>
      </c>
      <c r="AQ109" s="1">
        <v>4</v>
      </c>
      <c r="AR109" s="481"/>
      <c r="AT109" s="481"/>
      <c r="AV109" s="481"/>
      <c r="AX109" s="481"/>
      <c r="AZ109" s="481"/>
      <c r="BB109" s="481"/>
      <c r="BD109" s="481"/>
      <c r="BE109" s="60"/>
      <c r="BF109" s="60">
        <f t="shared" ref="BF109:BF140" si="197">IF(F109="XS",IF(SUM(K109:T109)&gt;0,SUM(K109:T109),0),0)*H109</f>
        <v>0</v>
      </c>
      <c r="BG109" s="60">
        <f t="shared" ref="BG109:BG140" si="198">IF(F109="S",IF(SUM(K109:T109)&gt;0,SUM(K109:T109),0),0)*H109</f>
        <v>0</v>
      </c>
      <c r="BH109" s="60">
        <f t="shared" ref="BH109:BH140" si="199">IF(F109="M",IF(SUM(K109:T109)&gt;0,SUM(K109:T109),0),0)*H109</f>
        <v>0</v>
      </c>
      <c r="BI109" s="60">
        <f t="shared" ref="BI109:BI140" si="200">IF(F109="L",IF(SUM(K109:T109)&gt;0,SUM(K109:T109),0),0)*H109</f>
        <v>0</v>
      </c>
      <c r="BJ109" s="60">
        <f t="shared" ref="BJ109:BJ140" si="201">IF(F109="XL",IF(SUM(K109:T109)&gt;0,SUM(K109:T109),0),0)*H109</f>
        <v>0</v>
      </c>
      <c r="BK109" s="60">
        <f t="shared" ref="BK109:BK140" si="202">IF(F109="2XL",IF(SUM(K109:T109)&gt;0,SUM(K109:T109),0),0)*H109</f>
        <v>0</v>
      </c>
      <c r="BL109" s="60">
        <f t="shared" ref="BL109:BL140" si="203">IF(F109="3XL",IF(SUM(K109:T109)&gt;0,SUM(K109:T109),0),0)*H109</f>
        <v>0</v>
      </c>
      <c r="BM109" s="60">
        <f t="shared" ref="BM109:BM140" si="204">IF(F109="various",IF(SUM(K109:T109)&gt;0,SUM(K109:T109),0),0)*H109</f>
        <v>0</v>
      </c>
      <c r="BO109" s="1">
        <f t="shared" si="180"/>
        <v>0</v>
      </c>
      <c r="BP109" s="1">
        <f t="shared" si="181"/>
        <v>0</v>
      </c>
      <c r="BR109" s="1">
        <f t="shared" si="149"/>
        <v>0</v>
      </c>
      <c r="BS109" s="1">
        <f t="shared" si="182"/>
        <v>0</v>
      </c>
      <c r="BT109" s="1">
        <f t="shared" si="183"/>
        <v>0</v>
      </c>
      <c r="BU109" s="1">
        <f t="shared" si="184"/>
        <v>0</v>
      </c>
      <c r="BV109" s="1">
        <f t="shared" si="185"/>
        <v>0</v>
      </c>
      <c r="BW109" s="1">
        <f t="shared" si="186"/>
        <v>0</v>
      </c>
      <c r="BX109" s="1">
        <f t="shared" si="187"/>
        <v>0</v>
      </c>
      <c r="BY109" s="1">
        <f t="shared" si="188"/>
        <v>0</v>
      </c>
      <c r="BZ109" s="1">
        <f t="shared" si="189"/>
        <v>0</v>
      </c>
      <c r="CA109" s="1">
        <f t="shared" si="190"/>
        <v>0</v>
      </c>
      <c r="CB109" s="1">
        <f t="shared" si="191"/>
        <v>0</v>
      </c>
      <c r="CC109" s="1">
        <f t="shared" si="192"/>
        <v>0</v>
      </c>
      <c r="CD109" s="1">
        <f t="shared" si="193"/>
        <v>0</v>
      </c>
      <c r="CE109" s="1">
        <f t="shared" si="194"/>
        <v>0</v>
      </c>
      <c r="CF109" s="1">
        <f t="shared" si="195"/>
        <v>0</v>
      </c>
      <c r="CG109" s="1">
        <f t="shared" si="196"/>
        <v>0</v>
      </c>
    </row>
    <row r="110" spans="2:85" s="1" customFormat="1" ht="57" customHeight="1">
      <c r="B110" s="714"/>
      <c r="C110" s="164"/>
      <c r="D110" s="436" t="s">
        <v>280</v>
      </c>
      <c r="E110" s="729"/>
      <c r="F110" s="167" t="s">
        <v>612</v>
      </c>
      <c r="G110" s="167" t="s">
        <v>37</v>
      </c>
      <c r="H110" s="165">
        <v>1</v>
      </c>
      <c r="I110" s="167" t="s">
        <v>6190</v>
      </c>
      <c r="J110" s="665">
        <v>79.868991300000005</v>
      </c>
      <c r="K110" s="168"/>
      <c r="L110" s="168"/>
      <c r="M110" s="168"/>
      <c r="N110" s="168"/>
      <c r="O110" s="168"/>
      <c r="P110" s="168"/>
      <c r="Q110" s="168"/>
      <c r="R110" s="169"/>
      <c r="S110" s="168"/>
      <c r="T110" s="168"/>
      <c r="U110" s="170">
        <f t="shared" si="167"/>
        <v>0</v>
      </c>
      <c r="V110" s="171" t="str">
        <f t="shared" si="168"/>
        <v>No</v>
      </c>
      <c r="W110" s="172" t="str">
        <f t="shared" si="169"/>
        <v>No</v>
      </c>
      <c r="X110"/>
      <c r="Y110" s="375">
        <v>1</v>
      </c>
      <c r="Z110" s="374">
        <f t="shared" si="170"/>
        <v>0</v>
      </c>
      <c r="AA110" s="60"/>
      <c r="AB110" s="60"/>
      <c r="AC110" s="272" t="s">
        <v>50</v>
      </c>
      <c r="AD110" s="474">
        <v>1.7</v>
      </c>
      <c r="AE110" s="271">
        <f t="shared" si="119"/>
        <v>0</v>
      </c>
      <c r="AF110" s="271">
        <f t="shared" si="171"/>
        <v>0</v>
      </c>
      <c r="AG110" s="271">
        <f t="shared" si="172"/>
        <v>0</v>
      </c>
      <c r="AH110" s="271">
        <f t="shared" si="173"/>
        <v>0</v>
      </c>
      <c r="AI110" s="271">
        <f t="shared" si="174"/>
        <v>0</v>
      </c>
      <c r="AJ110" s="271">
        <f t="shared" si="175"/>
        <v>0</v>
      </c>
      <c r="AK110" s="271">
        <f t="shared" si="176"/>
        <v>0</v>
      </c>
      <c r="AL110" s="271">
        <f t="shared" si="177"/>
        <v>0</v>
      </c>
      <c r="AM110" s="271">
        <f t="shared" si="178"/>
        <v>0</v>
      </c>
      <c r="AN110" s="271">
        <f t="shared" si="166"/>
        <v>0</v>
      </c>
      <c r="AO110" s="271">
        <f t="shared" si="179"/>
        <v>0</v>
      </c>
      <c r="AP110" s="271">
        <v>1</v>
      </c>
      <c r="AQ110" s="165">
        <v>3</v>
      </c>
      <c r="AR110" s="482">
        <v>1</v>
      </c>
      <c r="AS110" s="165"/>
      <c r="AT110" s="482"/>
      <c r="AU110" s="165"/>
      <c r="AV110" s="482"/>
      <c r="AW110" s="165"/>
      <c r="AX110" s="482"/>
      <c r="AY110" s="165"/>
      <c r="AZ110" s="482"/>
      <c r="BA110" s="165"/>
      <c r="BB110" s="482"/>
      <c r="BC110" s="165"/>
      <c r="BD110" s="482"/>
      <c r="BE110" s="60"/>
      <c r="BF110" s="60">
        <f t="shared" si="197"/>
        <v>0</v>
      </c>
      <c r="BG110" s="60">
        <f t="shared" si="198"/>
        <v>0</v>
      </c>
      <c r="BH110" s="60">
        <f t="shared" si="199"/>
        <v>0</v>
      </c>
      <c r="BI110" s="60">
        <f t="shared" si="200"/>
        <v>0</v>
      </c>
      <c r="BJ110" s="60">
        <f t="shared" si="201"/>
        <v>0</v>
      </c>
      <c r="BK110" s="60">
        <f t="shared" si="202"/>
        <v>0</v>
      </c>
      <c r="BL110" s="60">
        <f t="shared" si="203"/>
        <v>0</v>
      </c>
      <c r="BM110" s="60">
        <f t="shared" si="204"/>
        <v>0</v>
      </c>
      <c r="BO110" s="1">
        <f t="shared" si="180"/>
        <v>0</v>
      </c>
      <c r="BP110" s="1">
        <f t="shared" si="181"/>
        <v>0</v>
      </c>
      <c r="BR110" s="1">
        <f t="shared" si="149"/>
        <v>0</v>
      </c>
      <c r="BS110" s="1">
        <f t="shared" si="182"/>
        <v>0</v>
      </c>
      <c r="BT110" s="1">
        <f t="shared" si="183"/>
        <v>0</v>
      </c>
      <c r="BU110" s="1">
        <f t="shared" si="184"/>
        <v>0</v>
      </c>
      <c r="BV110" s="1">
        <f t="shared" si="185"/>
        <v>0</v>
      </c>
      <c r="BW110" s="1">
        <f t="shared" si="186"/>
        <v>0</v>
      </c>
      <c r="BX110" s="1">
        <f t="shared" si="187"/>
        <v>0</v>
      </c>
      <c r="BY110" s="1">
        <f t="shared" si="188"/>
        <v>0</v>
      </c>
      <c r="BZ110" s="1">
        <f t="shared" si="189"/>
        <v>0</v>
      </c>
      <c r="CA110" s="1">
        <f t="shared" si="190"/>
        <v>0</v>
      </c>
      <c r="CB110" s="1">
        <f t="shared" si="191"/>
        <v>0</v>
      </c>
      <c r="CC110" s="1">
        <f t="shared" si="192"/>
        <v>0</v>
      </c>
      <c r="CD110" s="1">
        <f t="shared" si="193"/>
        <v>0</v>
      </c>
      <c r="CE110" s="1">
        <f t="shared" si="194"/>
        <v>0</v>
      </c>
      <c r="CF110" s="1">
        <f t="shared" si="195"/>
        <v>0</v>
      </c>
      <c r="CG110" s="1">
        <f t="shared" si="196"/>
        <v>0</v>
      </c>
    </row>
    <row r="111" spans="2:85" ht="31.25" customHeight="1">
      <c r="B111" s="713"/>
      <c r="E111" s="741"/>
      <c r="F111" s="134"/>
      <c r="G111" s="138"/>
      <c r="I111" s="1302" t="s">
        <v>748</v>
      </c>
      <c r="J111" s="472"/>
      <c r="K111" s="134"/>
      <c r="L111" s="134"/>
      <c r="M111" s="134"/>
      <c r="N111" s="134"/>
      <c r="O111" s="134"/>
      <c r="P111" s="134"/>
      <c r="Q111" s="134"/>
      <c r="R111" s="134"/>
      <c r="S111" s="215"/>
      <c r="T111" s="215"/>
      <c r="U111" s="162"/>
      <c r="V111" s="141"/>
      <c r="W111" s="667"/>
      <c r="Y111" s="1"/>
      <c r="Z111" s="63"/>
      <c r="AA111" s="60"/>
      <c r="AB111" s="60"/>
      <c r="AC111" s="269"/>
      <c r="AD111" s="487"/>
      <c r="AE111" s="271">
        <f t="shared" si="119"/>
        <v>0</v>
      </c>
      <c r="AF111" s="271"/>
      <c r="AG111" s="271"/>
      <c r="AH111" s="271"/>
      <c r="AI111" s="271"/>
      <c r="AJ111" s="271"/>
      <c r="AK111" s="271"/>
      <c r="AL111" s="271"/>
      <c r="AM111" s="271"/>
      <c r="AN111" s="271">
        <f t="shared" si="166"/>
        <v>0</v>
      </c>
      <c r="AO111" s="271"/>
      <c r="AP111" s="271"/>
      <c r="BF111" s="60">
        <f t="shared" si="197"/>
        <v>0</v>
      </c>
      <c r="BG111" s="60">
        <f t="shared" si="198"/>
        <v>0</v>
      </c>
      <c r="BH111" s="60">
        <f t="shared" si="199"/>
        <v>0</v>
      </c>
      <c r="BI111" s="60">
        <f t="shared" si="200"/>
        <v>0</v>
      </c>
      <c r="BJ111" s="60">
        <f t="shared" si="201"/>
        <v>0</v>
      </c>
      <c r="BK111" s="60">
        <f t="shared" si="202"/>
        <v>0</v>
      </c>
      <c r="BL111" s="60">
        <f t="shared" si="203"/>
        <v>0</v>
      </c>
      <c r="BM111" s="60">
        <f t="shared" si="204"/>
        <v>0</v>
      </c>
      <c r="BO111" s="1">
        <f t="shared" si="180"/>
        <v>0</v>
      </c>
      <c r="BP111" s="1">
        <f t="shared" si="181"/>
        <v>0</v>
      </c>
      <c r="BR111" s="1">
        <f t="shared" si="149"/>
        <v>0</v>
      </c>
      <c r="BS111" s="1">
        <f t="shared" si="182"/>
        <v>0</v>
      </c>
      <c r="BT111" s="1">
        <f t="shared" si="183"/>
        <v>0</v>
      </c>
      <c r="BU111" s="1">
        <f t="shared" si="184"/>
        <v>0</v>
      </c>
      <c r="BV111" s="1">
        <f t="shared" si="185"/>
        <v>0</v>
      </c>
      <c r="BW111" s="1">
        <f t="shared" si="186"/>
        <v>0</v>
      </c>
      <c r="BX111" s="1">
        <f t="shared" si="187"/>
        <v>0</v>
      </c>
      <c r="BY111" s="1">
        <f t="shared" si="188"/>
        <v>0</v>
      </c>
      <c r="BZ111" s="1">
        <f t="shared" si="189"/>
        <v>0</v>
      </c>
      <c r="CA111" s="1">
        <f t="shared" si="190"/>
        <v>0</v>
      </c>
      <c r="CB111" s="1">
        <f t="shared" si="191"/>
        <v>0</v>
      </c>
      <c r="CC111" s="1">
        <f t="shared" si="192"/>
        <v>0</v>
      </c>
      <c r="CD111" s="1">
        <f t="shared" si="193"/>
        <v>0</v>
      </c>
      <c r="CE111" s="1">
        <f t="shared" si="194"/>
        <v>0</v>
      </c>
      <c r="CF111" s="1">
        <f t="shared" si="195"/>
        <v>0</v>
      </c>
      <c r="CG111" s="1">
        <f t="shared" si="196"/>
        <v>0</v>
      </c>
    </row>
    <row r="112" spans="2:85" s="1" customFormat="1" ht="57" customHeight="1">
      <c r="B112" s="143" t="s">
        <v>7056</v>
      </c>
      <c r="C112" s="179"/>
      <c r="D112" s="438" t="s">
        <v>7055</v>
      </c>
      <c r="E112" s="724"/>
      <c r="F112" s="179" t="s">
        <v>158</v>
      </c>
      <c r="G112" s="180" t="s">
        <v>6026</v>
      </c>
      <c r="H112" s="179">
        <v>10</v>
      </c>
      <c r="I112" s="180" t="s">
        <v>6190</v>
      </c>
      <c r="J112" s="893">
        <v>75.19</v>
      </c>
      <c r="K112" s="181"/>
      <c r="L112" s="181"/>
      <c r="M112" s="181"/>
      <c r="N112" s="181"/>
      <c r="O112" s="181"/>
      <c r="P112" s="181"/>
      <c r="Q112" s="181"/>
      <c r="R112" s="182"/>
      <c r="S112" s="182"/>
      <c r="T112" s="182"/>
      <c r="U112" s="1225">
        <f>J112*K112+J112*L112+J112*M112+J112*N112+J112*O112+J112*P112+J112*Q112+J112*R112+J112*S112+J112*T112</f>
        <v>0</v>
      </c>
      <c r="V112" s="183" t="str">
        <f>IF(B112="New","Yes","No")</f>
        <v>Yes</v>
      </c>
      <c r="W112" s="1224" t="str">
        <f t="shared" ref="W112" si="205">IF(SUM(K112:T112)&gt;0,"Yes","No")</f>
        <v>No</v>
      </c>
      <c r="X112"/>
      <c r="Y112" s="377">
        <v>1</v>
      </c>
      <c r="Z112" s="374">
        <f t="shared" ref="Z112" si="206">Y112*K112+Y112*L112+Y112*M112+Y112*N112+Y112*O112+Y112*P112+Y112*Q112+Y112*R112+Y112*S112+Y112*T112</f>
        <v>0</v>
      </c>
      <c r="AA112" s="60"/>
      <c r="AB112" s="60"/>
      <c r="AC112" s="272"/>
      <c r="AD112" s="474">
        <v>0.7</v>
      </c>
      <c r="AE112" s="271">
        <f>SUM(K112:T112)*AD112</f>
        <v>0</v>
      </c>
      <c r="AF112" s="271">
        <f>K112*H112</f>
        <v>0</v>
      </c>
      <c r="AG112" s="271">
        <f>L112*H112</f>
        <v>0</v>
      </c>
      <c r="AH112" s="271">
        <f>M112*H112</f>
        <v>0</v>
      </c>
      <c r="AI112" s="271">
        <f>N112*H112</f>
        <v>0</v>
      </c>
      <c r="AJ112" s="271">
        <f>O112*H112</f>
        <v>0</v>
      </c>
      <c r="AK112" s="271">
        <f>P112*H112</f>
        <v>0</v>
      </c>
      <c r="AL112" s="271">
        <f>Q112*H112</f>
        <v>0</v>
      </c>
      <c r="AM112" s="271">
        <f>R112*H112</f>
        <v>0</v>
      </c>
      <c r="AN112" s="271">
        <f t="shared" si="166"/>
        <v>0</v>
      </c>
      <c r="AO112" s="271">
        <f>T112*H112</f>
        <v>0</v>
      </c>
      <c r="AP112" s="271">
        <v>1</v>
      </c>
      <c r="AQ112" s="64">
        <v>20</v>
      </c>
      <c r="AR112" s="483"/>
      <c r="AS112" s="64"/>
      <c r="AT112" s="483"/>
      <c r="AU112" s="64"/>
      <c r="AV112" s="483"/>
      <c r="AW112" s="64"/>
      <c r="AX112" s="483"/>
      <c r="AY112" s="64"/>
      <c r="AZ112" s="483"/>
      <c r="BA112" s="64"/>
      <c r="BB112" s="483"/>
      <c r="BC112" s="64"/>
      <c r="BD112" s="483"/>
      <c r="BE112" s="60"/>
      <c r="BF112" s="60">
        <f t="shared" si="197"/>
        <v>0</v>
      </c>
      <c r="BG112" s="60">
        <f t="shared" si="198"/>
        <v>0</v>
      </c>
      <c r="BH112" s="60">
        <f t="shared" si="199"/>
        <v>0</v>
      </c>
      <c r="BI112" s="60">
        <f t="shared" si="200"/>
        <v>0</v>
      </c>
      <c r="BJ112" s="60">
        <f t="shared" si="201"/>
        <v>0</v>
      </c>
      <c r="BK112" s="60">
        <f t="shared" si="202"/>
        <v>0</v>
      </c>
      <c r="BL112" s="60">
        <f t="shared" si="203"/>
        <v>0</v>
      </c>
      <c r="BM112" s="60">
        <f t="shared" si="204"/>
        <v>0</v>
      </c>
      <c r="BO112" s="1">
        <f t="shared" si="180"/>
        <v>0</v>
      </c>
      <c r="BP112" s="1">
        <f t="shared" si="181"/>
        <v>0</v>
      </c>
      <c r="BR112" s="1">
        <f t="shared" si="149"/>
        <v>0</v>
      </c>
      <c r="BS112" s="1">
        <f t="shared" si="182"/>
        <v>0</v>
      </c>
      <c r="BT112" s="1">
        <f t="shared" si="183"/>
        <v>0</v>
      </c>
      <c r="BU112" s="1">
        <f t="shared" si="184"/>
        <v>0</v>
      </c>
      <c r="BV112" s="1">
        <f t="shared" si="185"/>
        <v>0</v>
      </c>
      <c r="BW112" s="1">
        <f t="shared" si="186"/>
        <v>0</v>
      </c>
      <c r="BX112" s="1">
        <f t="shared" si="187"/>
        <v>0</v>
      </c>
      <c r="BY112" s="1">
        <f t="shared" si="188"/>
        <v>0</v>
      </c>
      <c r="BZ112" s="1">
        <f t="shared" si="189"/>
        <v>0</v>
      </c>
      <c r="CA112" s="1">
        <f t="shared" si="190"/>
        <v>0</v>
      </c>
      <c r="CB112" s="1">
        <f t="shared" si="191"/>
        <v>0</v>
      </c>
      <c r="CC112" s="1">
        <f t="shared" si="192"/>
        <v>0</v>
      </c>
      <c r="CD112" s="1">
        <f t="shared" si="193"/>
        <v>0</v>
      </c>
      <c r="CE112" s="1">
        <f t="shared" si="194"/>
        <v>0</v>
      </c>
      <c r="CF112" s="1">
        <f t="shared" si="195"/>
        <v>0</v>
      </c>
      <c r="CG112" s="1">
        <f t="shared" si="196"/>
        <v>0</v>
      </c>
    </row>
    <row r="113" spans="1:112" s="1" customFormat="1" ht="57" customHeight="1">
      <c r="B113" s="1221" t="s">
        <v>7056</v>
      </c>
      <c r="D113" s="433" t="s">
        <v>7198</v>
      </c>
      <c r="E113" s="1250" t="s">
        <v>7199</v>
      </c>
      <c r="F113" s="1" t="s">
        <v>158</v>
      </c>
      <c r="G113" s="132" t="s">
        <v>6026</v>
      </c>
      <c r="H113" s="1">
        <v>10</v>
      </c>
      <c r="I113" s="132" t="s">
        <v>6190</v>
      </c>
      <c r="J113" s="891">
        <v>82.4</v>
      </c>
      <c r="K113" s="185"/>
      <c r="L113" s="185"/>
      <c r="M113" s="185"/>
      <c r="N113" s="185"/>
      <c r="O113" s="185"/>
      <c r="P113" s="185"/>
      <c r="Q113" s="185"/>
      <c r="R113" s="186"/>
      <c r="S113" s="186"/>
      <c r="T113" s="186"/>
      <c r="U113" s="909">
        <f>J113*K113+J113*L113+J113*M113+J113*N113+J113*O113+J113*P113+J113*Q113+J113*R113+J113*S113+J113*T113</f>
        <v>0</v>
      </c>
      <c r="V113" s="187" t="str">
        <f>IF(B113="New","Yes","No")</f>
        <v>Yes</v>
      </c>
      <c r="W113" s="1222" t="str">
        <f t="shared" ref="W113" si="207">IF(SUM(K113:T113)&gt;0,"Yes","No")</f>
        <v>No</v>
      </c>
      <c r="X113"/>
      <c r="Y113" s="377">
        <v>1</v>
      </c>
      <c r="Z113" s="374">
        <f t="shared" ref="Z113" si="208">Y113*K113+Y113*L113+Y113*M113+Y113*N113+Y113*O113+Y113*P113+Y113*Q113+Y113*R113+Y113*S113+Y113*T113</f>
        <v>0</v>
      </c>
      <c r="AA113" s="60"/>
      <c r="AB113" s="60"/>
      <c r="AC113" s="272"/>
      <c r="AD113" s="474">
        <v>0.7</v>
      </c>
      <c r="AE113" s="271">
        <f t="shared" ref="AE113" si="209">SUM(K113:T113)*AD113</f>
        <v>0</v>
      </c>
      <c r="AF113" s="271">
        <f>K113*H113</f>
        <v>0</v>
      </c>
      <c r="AG113" s="271">
        <f>L113*H113</f>
        <v>0</v>
      </c>
      <c r="AH113" s="271">
        <f>M113*H113</f>
        <v>0</v>
      </c>
      <c r="AI113" s="271">
        <f>N113*H113</f>
        <v>0</v>
      </c>
      <c r="AJ113" s="271">
        <f>O113*H113</f>
        <v>0</v>
      </c>
      <c r="AK113" s="271">
        <f>P113*H113</f>
        <v>0</v>
      </c>
      <c r="AL113" s="271">
        <f>Q113*H113</f>
        <v>0</v>
      </c>
      <c r="AM113" s="271">
        <f>R113*H113</f>
        <v>0</v>
      </c>
      <c r="AN113" s="271">
        <f t="shared" si="166"/>
        <v>0</v>
      </c>
      <c r="AO113" s="271">
        <f>T113*H113</f>
        <v>0</v>
      </c>
      <c r="AP113" s="271">
        <v>1</v>
      </c>
      <c r="AQ113" s="64">
        <v>20</v>
      </c>
      <c r="AR113" s="483"/>
      <c r="AS113" s="64"/>
      <c r="AT113" s="483"/>
      <c r="AU113" s="64"/>
      <c r="AV113" s="483"/>
      <c r="AW113" s="64"/>
      <c r="AX113" s="483"/>
      <c r="AY113" s="64"/>
      <c r="AZ113" s="483"/>
      <c r="BA113" s="64"/>
      <c r="BB113" s="483"/>
      <c r="BC113" s="64"/>
      <c r="BD113" s="483"/>
      <c r="BE113" s="60"/>
      <c r="BF113" s="60">
        <f t="shared" si="197"/>
        <v>0</v>
      </c>
      <c r="BG113" s="60">
        <f t="shared" si="198"/>
        <v>0</v>
      </c>
      <c r="BH113" s="60">
        <f t="shared" si="199"/>
        <v>0</v>
      </c>
      <c r="BI113" s="60">
        <f t="shared" si="200"/>
        <v>0</v>
      </c>
      <c r="BJ113" s="60">
        <f t="shared" si="201"/>
        <v>0</v>
      </c>
      <c r="BK113" s="60">
        <f t="shared" si="202"/>
        <v>0</v>
      </c>
      <c r="BL113" s="60">
        <f t="shared" si="203"/>
        <v>0</v>
      </c>
      <c r="BM113" s="60">
        <f t="shared" si="204"/>
        <v>0</v>
      </c>
      <c r="BO113" s="1">
        <f t="shared" si="180"/>
        <v>0</v>
      </c>
      <c r="BP113" s="1">
        <f t="shared" si="181"/>
        <v>0</v>
      </c>
      <c r="BR113" s="1">
        <f t="shared" si="149"/>
        <v>0</v>
      </c>
      <c r="BS113" s="1">
        <f t="shared" si="182"/>
        <v>0</v>
      </c>
      <c r="BT113" s="1">
        <f t="shared" si="183"/>
        <v>0</v>
      </c>
      <c r="BU113" s="1">
        <f t="shared" si="184"/>
        <v>0</v>
      </c>
      <c r="BV113" s="1">
        <f t="shared" si="185"/>
        <v>0</v>
      </c>
      <c r="BW113" s="1">
        <f t="shared" si="186"/>
        <v>0</v>
      </c>
      <c r="BX113" s="1">
        <f t="shared" si="187"/>
        <v>0</v>
      </c>
      <c r="BY113" s="1">
        <f t="shared" si="188"/>
        <v>0</v>
      </c>
      <c r="BZ113" s="1">
        <f t="shared" si="189"/>
        <v>0</v>
      </c>
      <c r="CA113" s="1">
        <f t="shared" si="190"/>
        <v>0</v>
      </c>
      <c r="CB113" s="1">
        <f t="shared" si="191"/>
        <v>0</v>
      </c>
      <c r="CC113" s="1">
        <f t="shared" si="192"/>
        <v>0</v>
      </c>
      <c r="CD113" s="1">
        <f t="shared" si="193"/>
        <v>0</v>
      </c>
      <c r="CE113" s="1">
        <f t="shared" si="194"/>
        <v>0</v>
      </c>
      <c r="CF113" s="1">
        <f t="shared" si="195"/>
        <v>0</v>
      </c>
      <c r="CG113" s="1">
        <f t="shared" si="196"/>
        <v>0</v>
      </c>
    </row>
    <row r="114" spans="1:112" s="1" customFormat="1" ht="57" customHeight="1">
      <c r="B114" s="193"/>
      <c r="C114" s="164"/>
      <c r="D114" s="436" t="s">
        <v>281</v>
      </c>
      <c r="E114" s="726"/>
      <c r="F114" s="165" t="s">
        <v>158</v>
      </c>
      <c r="G114" s="167" t="s">
        <v>338</v>
      </c>
      <c r="H114" s="165">
        <v>9</v>
      </c>
      <c r="I114" s="167" t="s">
        <v>6190</v>
      </c>
      <c r="J114" s="665">
        <v>75.168792300000007</v>
      </c>
      <c r="K114" s="168"/>
      <c r="L114" s="168"/>
      <c r="M114" s="168"/>
      <c r="N114" s="168"/>
      <c r="O114" s="168"/>
      <c r="P114" s="168"/>
      <c r="Q114" s="168"/>
      <c r="R114" s="169"/>
      <c r="S114" s="169"/>
      <c r="T114" s="169"/>
      <c r="U114" s="170">
        <f>J114*K114+J114*L114+J114*M114+J114*N114+J114*O114+J114*P114+J114*Q114+J114*R114+J114*S114+J114*T114</f>
        <v>0</v>
      </c>
      <c r="V114" s="171" t="str">
        <f>IF(B114="New","Yes","No")</f>
        <v>No</v>
      </c>
      <c r="W114" s="172" t="str">
        <f t="shared" ref="W114" si="210">IF(SUM(K114:T114)&gt;0,"Yes","No")</f>
        <v>No</v>
      </c>
      <c r="X114"/>
      <c r="Y114" s="377">
        <v>1</v>
      </c>
      <c r="Z114" s="374">
        <f t="shared" ref="Z114" si="211">Y114*K114+Y114*L114+Y114*M114+Y114*N114+Y114*O114+Y114*P114+Y114*Q114+Y114*R114+Y114*S114+Y114*T114</f>
        <v>0</v>
      </c>
      <c r="AA114" s="60"/>
      <c r="AB114" s="60"/>
      <c r="AC114" s="272" t="s">
        <v>56</v>
      </c>
      <c r="AD114" s="474">
        <v>0.4</v>
      </c>
      <c r="AE114" s="271">
        <f t="shared" si="119"/>
        <v>0</v>
      </c>
      <c r="AF114" s="271">
        <f>K114*H114</f>
        <v>0</v>
      </c>
      <c r="AG114" s="271">
        <f>L114*H114</f>
        <v>0</v>
      </c>
      <c r="AH114" s="271">
        <f>M114*H114</f>
        <v>0</v>
      </c>
      <c r="AI114" s="271">
        <f>N114*H114</f>
        <v>0</v>
      </c>
      <c r="AJ114" s="271">
        <f>O114*H114</f>
        <v>0</v>
      </c>
      <c r="AK114" s="271">
        <f>P114*H114</f>
        <v>0</v>
      </c>
      <c r="AL114" s="271">
        <f>Q114*H114</f>
        <v>0</v>
      </c>
      <c r="AM114" s="271">
        <f>R114*H114</f>
        <v>0</v>
      </c>
      <c r="AN114" s="271">
        <f t="shared" si="166"/>
        <v>0</v>
      </c>
      <c r="AO114" s="271">
        <f>T114*H114</f>
        <v>0</v>
      </c>
      <c r="AP114" s="271">
        <v>1</v>
      </c>
      <c r="AQ114" s="64">
        <v>18</v>
      </c>
      <c r="AR114" s="483"/>
      <c r="AS114" s="64"/>
      <c r="AT114" s="483"/>
      <c r="AU114" s="64"/>
      <c r="AV114" s="483"/>
      <c r="AW114" s="64"/>
      <c r="AX114" s="483"/>
      <c r="AY114" s="64"/>
      <c r="AZ114" s="483"/>
      <c r="BA114" s="64"/>
      <c r="BB114" s="483"/>
      <c r="BC114" s="64"/>
      <c r="BD114" s="483"/>
      <c r="BE114" s="60"/>
      <c r="BF114" s="60">
        <f t="shared" si="197"/>
        <v>0</v>
      </c>
      <c r="BG114" s="60">
        <f t="shared" si="198"/>
        <v>0</v>
      </c>
      <c r="BH114" s="60">
        <f t="shared" si="199"/>
        <v>0</v>
      </c>
      <c r="BI114" s="60">
        <f t="shared" si="200"/>
        <v>0</v>
      </c>
      <c r="BJ114" s="60">
        <f t="shared" si="201"/>
        <v>0</v>
      </c>
      <c r="BK114" s="60">
        <f t="shared" si="202"/>
        <v>0</v>
      </c>
      <c r="BL114" s="60">
        <f t="shared" si="203"/>
        <v>0</v>
      </c>
      <c r="BM114" s="60">
        <f t="shared" si="204"/>
        <v>0</v>
      </c>
      <c r="BO114" s="1">
        <f t="shared" si="180"/>
        <v>0</v>
      </c>
      <c r="BP114" s="1">
        <f t="shared" si="181"/>
        <v>0</v>
      </c>
      <c r="BR114" s="1">
        <f t="shared" si="149"/>
        <v>0</v>
      </c>
      <c r="BS114" s="1">
        <f t="shared" si="182"/>
        <v>0</v>
      </c>
      <c r="BT114" s="1">
        <f t="shared" si="183"/>
        <v>0</v>
      </c>
      <c r="BU114" s="1">
        <f t="shared" si="184"/>
        <v>0</v>
      </c>
      <c r="BV114" s="1">
        <f t="shared" si="185"/>
        <v>0</v>
      </c>
      <c r="BW114" s="1">
        <f t="shared" si="186"/>
        <v>0</v>
      </c>
      <c r="BX114" s="1">
        <f t="shared" si="187"/>
        <v>0</v>
      </c>
      <c r="BY114" s="1">
        <f t="shared" si="188"/>
        <v>0</v>
      </c>
      <c r="BZ114" s="1">
        <f t="shared" si="189"/>
        <v>0</v>
      </c>
      <c r="CA114" s="1">
        <f t="shared" si="190"/>
        <v>0</v>
      </c>
      <c r="CB114" s="1">
        <f t="shared" si="191"/>
        <v>0</v>
      </c>
      <c r="CC114" s="1">
        <f t="shared" si="192"/>
        <v>0</v>
      </c>
      <c r="CD114" s="1">
        <f t="shared" si="193"/>
        <v>0</v>
      </c>
      <c r="CE114" s="1">
        <f t="shared" si="194"/>
        <v>0</v>
      </c>
      <c r="CF114" s="1">
        <f t="shared" si="195"/>
        <v>0</v>
      </c>
      <c r="CG114" s="1">
        <f t="shared" si="196"/>
        <v>0</v>
      </c>
    </row>
    <row r="115" spans="1:112" ht="31.25" customHeight="1">
      <c r="B115" s="713"/>
      <c r="E115" s="741"/>
      <c r="F115" s="134"/>
      <c r="G115" s="138"/>
      <c r="I115" s="1302" t="s">
        <v>739</v>
      </c>
      <c r="J115" s="472"/>
      <c r="K115" s="134"/>
      <c r="L115" s="139"/>
      <c r="M115" s="134"/>
      <c r="N115" s="134"/>
      <c r="O115" s="134"/>
      <c r="P115" s="134"/>
      <c r="Q115" s="134"/>
      <c r="R115" s="134"/>
      <c r="S115" s="134"/>
      <c r="T115" s="134"/>
      <c r="U115" s="206"/>
      <c r="V115" s="141"/>
      <c r="W115" s="406"/>
      <c r="Z115" s="63"/>
      <c r="AA115" s="129"/>
      <c r="AB115" s="129"/>
      <c r="AC115" s="269"/>
      <c r="AD115" s="487"/>
      <c r="AE115" s="271">
        <f t="shared" si="119"/>
        <v>0</v>
      </c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BF115" s="60">
        <f t="shared" si="197"/>
        <v>0</v>
      </c>
      <c r="BG115" s="60">
        <f t="shared" si="198"/>
        <v>0</v>
      </c>
      <c r="BH115" s="60">
        <f t="shared" si="199"/>
        <v>0</v>
      </c>
      <c r="BI115" s="60">
        <f t="shared" si="200"/>
        <v>0</v>
      </c>
      <c r="BJ115" s="60">
        <f t="shared" si="201"/>
        <v>0</v>
      </c>
      <c r="BK115" s="60">
        <f t="shared" si="202"/>
        <v>0</v>
      </c>
      <c r="BL115" s="60">
        <f t="shared" si="203"/>
        <v>0</v>
      </c>
      <c r="BM115" s="60">
        <f t="shared" si="204"/>
        <v>0</v>
      </c>
      <c r="BO115" s="1">
        <f t="shared" si="180"/>
        <v>0</v>
      </c>
      <c r="BP115" s="1">
        <f t="shared" si="181"/>
        <v>0</v>
      </c>
      <c r="BR115" s="1">
        <f t="shared" ref="BR115:BR146" si="212">IF(G115="sloper",IF(SUM(K115:T115)&gt;0,SUM(K115:T115),0),0)*H115</f>
        <v>0</v>
      </c>
      <c r="BS115" s="1">
        <f t="shared" si="182"/>
        <v>0</v>
      </c>
      <c r="BT115" s="1">
        <f t="shared" si="183"/>
        <v>0</v>
      </c>
      <c r="BU115" s="1">
        <f t="shared" si="184"/>
        <v>0</v>
      </c>
      <c r="BV115" s="1">
        <f t="shared" si="185"/>
        <v>0</v>
      </c>
      <c r="BW115" s="1">
        <f t="shared" si="186"/>
        <v>0</v>
      </c>
      <c r="BX115" s="1">
        <f t="shared" si="187"/>
        <v>0</v>
      </c>
      <c r="BY115" s="1">
        <f t="shared" si="188"/>
        <v>0</v>
      </c>
      <c r="BZ115" s="1">
        <f t="shared" si="189"/>
        <v>0</v>
      </c>
      <c r="CA115" s="1">
        <f t="shared" si="190"/>
        <v>0</v>
      </c>
      <c r="CB115" s="1">
        <f t="shared" si="191"/>
        <v>0</v>
      </c>
      <c r="CC115" s="1">
        <f t="shared" si="192"/>
        <v>0</v>
      </c>
      <c r="CD115" s="1">
        <f t="shared" si="193"/>
        <v>0</v>
      </c>
      <c r="CE115" s="1">
        <f t="shared" si="194"/>
        <v>0</v>
      </c>
      <c r="CF115" s="1">
        <f t="shared" si="195"/>
        <v>0</v>
      </c>
      <c r="CG115" s="1">
        <f t="shared" si="196"/>
        <v>0</v>
      </c>
    </row>
    <row r="116" spans="1:112" s="151" customFormat="1" ht="57" customHeight="1">
      <c r="A116" s="1"/>
      <c r="B116" s="710"/>
      <c r="C116" s="144"/>
      <c r="D116" s="438" t="s">
        <v>554</v>
      </c>
      <c r="E116" s="724"/>
      <c r="F116" s="179" t="s">
        <v>612</v>
      </c>
      <c r="G116" s="179" t="s">
        <v>576</v>
      </c>
      <c r="H116" s="179">
        <v>1</v>
      </c>
      <c r="I116" s="180" t="s">
        <v>6194</v>
      </c>
      <c r="J116" s="883">
        <v>89.418420000000012</v>
      </c>
      <c r="K116" s="182"/>
      <c r="L116" s="181"/>
      <c r="M116" s="219"/>
      <c r="N116" s="181"/>
      <c r="O116" s="219"/>
      <c r="P116" s="181"/>
      <c r="Q116" s="219"/>
      <c r="R116" s="181"/>
      <c r="S116" s="182"/>
      <c r="T116" s="182"/>
      <c r="U116" s="161">
        <f t="shared" ref="U116:U121" si="213">J116*K116+J116*L116+J116*M116+J116*N116+J116*O116+J116*P116+J116*Q116+J116*R116+J116*S116+J116*T116</f>
        <v>0</v>
      </c>
      <c r="V116" s="183" t="str">
        <f t="shared" ref="V116:V121" si="214">IF(B116="New","Yes","No")</f>
        <v>No</v>
      </c>
      <c r="W116" s="163" t="str">
        <f t="shared" ref="W116:W136" si="215">IF(SUM(K116:T116)&gt;0,"Yes","No")</f>
        <v>No</v>
      </c>
      <c r="X116"/>
      <c r="Y116" s="371">
        <v>1</v>
      </c>
      <c r="Z116" s="374">
        <f t="shared" ref="Z116:Z136" si="216">Y116*K116+Y116*L116+Y116*M116+Y116*N116+Y116*O116+Y116*P116+Y116*Q116+Y116*R116+Y116*S116+Y116*T116</f>
        <v>0</v>
      </c>
      <c r="AA116" s="60"/>
      <c r="AB116" s="60"/>
      <c r="AC116" s="272"/>
      <c r="AD116" s="474">
        <v>2.1</v>
      </c>
      <c r="AE116" s="271">
        <f t="shared" si="119"/>
        <v>0</v>
      </c>
      <c r="AF116" s="271">
        <f t="shared" ref="AF116:AF121" si="217">K116*H116</f>
        <v>0</v>
      </c>
      <c r="AG116" s="271">
        <f t="shared" ref="AG116:AG121" si="218">L116*H116</f>
        <v>0</v>
      </c>
      <c r="AH116" s="271">
        <f t="shared" ref="AH116:AH121" si="219">M116*H116</f>
        <v>0</v>
      </c>
      <c r="AI116" s="271">
        <f t="shared" ref="AI116:AI121" si="220">N116*H116</f>
        <v>0</v>
      </c>
      <c r="AJ116" s="271">
        <f t="shared" ref="AJ116:AJ121" si="221">O116*H116</f>
        <v>0</v>
      </c>
      <c r="AK116" s="271">
        <f t="shared" ref="AK116:AK121" si="222">P116*H116</f>
        <v>0</v>
      </c>
      <c r="AL116" s="271">
        <f t="shared" ref="AL116:AL121" si="223">Q116*H116</f>
        <v>0</v>
      </c>
      <c r="AM116" s="271">
        <f t="shared" ref="AM116:AM121" si="224">R116*H116</f>
        <v>0</v>
      </c>
      <c r="AN116" s="271">
        <f t="shared" ref="AN116:AN121" si="225">S116*H116</f>
        <v>0</v>
      </c>
      <c r="AO116" s="271">
        <f t="shared" ref="AO116:AO121" si="226">T116*H116</f>
        <v>0</v>
      </c>
      <c r="AP116" s="271">
        <v>1</v>
      </c>
      <c r="AQ116" s="179">
        <v>3</v>
      </c>
      <c r="AR116" s="480"/>
      <c r="AS116" s="179"/>
      <c r="AT116" s="480"/>
      <c r="AU116" s="179"/>
      <c r="AV116" s="480"/>
      <c r="AW116" s="179">
        <v>1</v>
      </c>
      <c r="AX116" s="480"/>
      <c r="AY116" s="179"/>
      <c r="AZ116" s="480"/>
      <c r="BA116" s="179"/>
      <c r="BB116" s="480"/>
      <c r="BC116" s="179"/>
      <c r="BD116" s="480"/>
      <c r="BE116" s="60"/>
      <c r="BF116" s="60">
        <f t="shared" si="197"/>
        <v>0</v>
      </c>
      <c r="BG116" s="60">
        <f t="shared" si="198"/>
        <v>0</v>
      </c>
      <c r="BH116" s="60">
        <f t="shared" si="199"/>
        <v>0</v>
      </c>
      <c r="BI116" s="60">
        <f t="shared" si="200"/>
        <v>0</v>
      </c>
      <c r="BJ116" s="60">
        <f t="shared" si="201"/>
        <v>0</v>
      </c>
      <c r="BK116" s="60">
        <f t="shared" si="202"/>
        <v>0</v>
      </c>
      <c r="BL116" s="60">
        <f t="shared" si="203"/>
        <v>0</v>
      </c>
      <c r="BM116" s="60">
        <f t="shared" si="204"/>
        <v>0</v>
      </c>
      <c r="BN116" s="60"/>
      <c r="BO116" s="1">
        <f t="shared" si="180"/>
        <v>0</v>
      </c>
      <c r="BP116" s="1">
        <f t="shared" si="181"/>
        <v>0</v>
      </c>
      <c r="BQ116" s="60"/>
      <c r="BR116" s="1">
        <f t="shared" si="212"/>
        <v>0</v>
      </c>
      <c r="BS116" s="1">
        <f t="shared" si="182"/>
        <v>0</v>
      </c>
      <c r="BT116" s="1">
        <f t="shared" si="183"/>
        <v>0</v>
      </c>
      <c r="BU116" s="1">
        <f t="shared" si="184"/>
        <v>0</v>
      </c>
      <c r="BV116" s="1">
        <f t="shared" si="185"/>
        <v>0</v>
      </c>
      <c r="BW116" s="1">
        <f t="shared" si="186"/>
        <v>0</v>
      </c>
      <c r="BX116" s="1">
        <f t="shared" si="187"/>
        <v>0</v>
      </c>
      <c r="BY116" s="1">
        <f t="shared" si="188"/>
        <v>0</v>
      </c>
      <c r="BZ116" s="1">
        <f t="shared" si="189"/>
        <v>0</v>
      </c>
      <c r="CA116" s="1">
        <f t="shared" si="190"/>
        <v>0</v>
      </c>
      <c r="CB116" s="1">
        <f t="shared" si="191"/>
        <v>0</v>
      </c>
      <c r="CC116" s="1">
        <f t="shared" si="192"/>
        <v>0</v>
      </c>
      <c r="CD116" s="1">
        <f t="shared" si="193"/>
        <v>0</v>
      </c>
      <c r="CE116" s="1">
        <f t="shared" si="194"/>
        <v>0</v>
      </c>
      <c r="CF116" s="1">
        <f t="shared" si="195"/>
        <v>0</v>
      </c>
      <c r="CG116" s="1">
        <f t="shared" si="196"/>
        <v>0</v>
      </c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</row>
    <row r="117" spans="1:112" s="151" customFormat="1" ht="57" customHeight="1">
      <c r="A117" s="1"/>
      <c r="B117" s="709"/>
      <c r="C117" s="60"/>
      <c r="D117" s="435" t="s">
        <v>555</v>
      </c>
      <c r="E117" s="722"/>
      <c r="F117" s="151" t="s">
        <v>215</v>
      </c>
      <c r="G117" s="151" t="s">
        <v>576</v>
      </c>
      <c r="H117" s="151">
        <v>1</v>
      </c>
      <c r="I117" s="152" t="s">
        <v>6194</v>
      </c>
      <c r="J117" s="884">
        <v>55.026720000000012</v>
      </c>
      <c r="K117" s="154"/>
      <c r="L117" s="153"/>
      <c r="M117" s="216"/>
      <c r="N117" s="153"/>
      <c r="O117" s="216"/>
      <c r="P117" s="153"/>
      <c r="Q117" s="216"/>
      <c r="R117" s="154"/>
      <c r="S117" s="154"/>
      <c r="T117" s="153"/>
      <c r="U117" s="156">
        <f t="shared" si="213"/>
        <v>0</v>
      </c>
      <c r="V117" s="156" t="str">
        <f t="shared" si="214"/>
        <v>No</v>
      </c>
      <c r="W117" s="157" t="str">
        <f t="shared" si="215"/>
        <v>No</v>
      </c>
      <c r="X117"/>
      <c r="Y117" s="373">
        <v>1</v>
      </c>
      <c r="Z117" s="374">
        <f t="shared" si="216"/>
        <v>0</v>
      </c>
      <c r="AA117" s="60"/>
      <c r="AB117" s="60"/>
      <c r="AC117" s="272"/>
      <c r="AD117" s="474">
        <v>1.1000000000000001</v>
      </c>
      <c r="AE117" s="271">
        <f t="shared" si="119"/>
        <v>0</v>
      </c>
      <c r="AF117" s="271">
        <f t="shared" si="217"/>
        <v>0</v>
      </c>
      <c r="AG117" s="271">
        <f t="shared" si="218"/>
        <v>0</v>
      </c>
      <c r="AH117" s="271">
        <f t="shared" si="219"/>
        <v>0</v>
      </c>
      <c r="AI117" s="271">
        <f t="shared" si="220"/>
        <v>0</v>
      </c>
      <c r="AJ117" s="271">
        <f t="shared" si="221"/>
        <v>0</v>
      </c>
      <c r="AK117" s="271">
        <f t="shared" si="222"/>
        <v>0</v>
      </c>
      <c r="AL117" s="271">
        <f t="shared" si="223"/>
        <v>0</v>
      </c>
      <c r="AM117" s="271">
        <f t="shared" si="224"/>
        <v>0</v>
      </c>
      <c r="AN117" s="271">
        <f t="shared" si="225"/>
        <v>0</v>
      </c>
      <c r="AO117" s="271">
        <f t="shared" si="226"/>
        <v>0</v>
      </c>
      <c r="AP117" s="271">
        <v>1</v>
      </c>
      <c r="AQ117" s="151">
        <v>3</v>
      </c>
      <c r="AR117" s="481"/>
      <c r="AT117" s="481"/>
      <c r="AV117" s="481"/>
      <c r="AX117" s="481"/>
      <c r="AY117" s="151">
        <v>1</v>
      </c>
      <c r="AZ117" s="481"/>
      <c r="BB117" s="481"/>
      <c r="BD117" s="481"/>
      <c r="BE117" s="60"/>
      <c r="BF117" s="60">
        <f t="shared" si="197"/>
        <v>0</v>
      </c>
      <c r="BG117" s="60">
        <f t="shared" si="198"/>
        <v>0</v>
      </c>
      <c r="BH117" s="60">
        <f t="shared" si="199"/>
        <v>0</v>
      </c>
      <c r="BI117" s="60">
        <f t="shared" si="200"/>
        <v>0</v>
      </c>
      <c r="BJ117" s="60">
        <f t="shared" si="201"/>
        <v>0</v>
      </c>
      <c r="BK117" s="60">
        <f t="shared" si="202"/>
        <v>0</v>
      </c>
      <c r="BL117" s="60">
        <f t="shared" si="203"/>
        <v>0</v>
      </c>
      <c r="BM117" s="60">
        <f t="shared" si="204"/>
        <v>0</v>
      </c>
      <c r="BN117" s="60"/>
      <c r="BO117" s="1">
        <f t="shared" si="180"/>
        <v>0</v>
      </c>
      <c r="BP117" s="1">
        <f t="shared" si="181"/>
        <v>0</v>
      </c>
      <c r="BQ117" s="60"/>
      <c r="BR117" s="1">
        <f t="shared" si="212"/>
        <v>0</v>
      </c>
      <c r="BS117" s="1">
        <f t="shared" si="182"/>
        <v>0</v>
      </c>
      <c r="BT117" s="1">
        <f t="shared" si="183"/>
        <v>0</v>
      </c>
      <c r="BU117" s="1">
        <f t="shared" si="184"/>
        <v>0</v>
      </c>
      <c r="BV117" s="1">
        <f t="shared" si="185"/>
        <v>0</v>
      </c>
      <c r="BW117" s="1">
        <f t="shared" si="186"/>
        <v>0</v>
      </c>
      <c r="BX117" s="1">
        <f t="shared" si="187"/>
        <v>0</v>
      </c>
      <c r="BY117" s="1">
        <f t="shared" si="188"/>
        <v>0</v>
      </c>
      <c r="BZ117" s="1">
        <f t="shared" si="189"/>
        <v>0</v>
      </c>
      <c r="CA117" s="1">
        <f t="shared" si="190"/>
        <v>0</v>
      </c>
      <c r="CB117" s="1">
        <f t="shared" si="191"/>
        <v>0</v>
      </c>
      <c r="CC117" s="1">
        <f t="shared" si="192"/>
        <v>0</v>
      </c>
      <c r="CD117" s="1">
        <f t="shared" si="193"/>
        <v>0</v>
      </c>
      <c r="CE117" s="1">
        <f t="shared" si="194"/>
        <v>0</v>
      </c>
      <c r="CF117" s="1">
        <f t="shared" si="195"/>
        <v>0</v>
      </c>
      <c r="CG117" s="1">
        <f t="shared" si="196"/>
        <v>0</v>
      </c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</row>
    <row r="118" spans="1:112" s="151" customFormat="1" ht="57" customHeight="1">
      <c r="A118" s="1"/>
      <c r="B118" s="709"/>
      <c r="C118" s="60"/>
      <c r="D118" s="433" t="s">
        <v>552</v>
      </c>
      <c r="E118" s="721"/>
      <c r="F118" s="1" t="s">
        <v>215</v>
      </c>
      <c r="G118" s="1" t="s">
        <v>576</v>
      </c>
      <c r="H118" s="1">
        <v>2</v>
      </c>
      <c r="I118" s="132" t="s">
        <v>6194</v>
      </c>
      <c r="J118" s="885">
        <v>60.758670000000009</v>
      </c>
      <c r="K118" s="186"/>
      <c r="L118" s="185"/>
      <c r="M118" s="214"/>
      <c r="N118" s="185"/>
      <c r="O118" s="214"/>
      <c r="P118" s="185"/>
      <c r="Q118" s="214"/>
      <c r="R118" s="186"/>
      <c r="S118" s="186"/>
      <c r="T118" s="185"/>
      <c r="U118" s="162">
        <f t="shared" si="213"/>
        <v>0</v>
      </c>
      <c r="V118" s="187" t="str">
        <f t="shared" si="214"/>
        <v>No</v>
      </c>
      <c r="W118" s="163" t="str">
        <f t="shared" si="215"/>
        <v>No</v>
      </c>
      <c r="X118"/>
      <c r="Y118" s="373">
        <v>1</v>
      </c>
      <c r="Z118" s="374">
        <f t="shared" si="216"/>
        <v>0</v>
      </c>
      <c r="AA118" s="60"/>
      <c r="AB118" s="60"/>
      <c r="AC118" s="272"/>
      <c r="AD118" s="474">
        <v>1.2</v>
      </c>
      <c r="AE118" s="271">
        <f t="shared" si="119"/>
        <v>0</v>
      </c>
      <c r="AF118" s="271">
        <f t="shared" si="217"/>
        <v>0</v>
      </c>
      <c r="AG118" s="271">
        <f t="shared" si="218"/>
        <v>0</v>
      </c>
      <c r="AH118" s="271">
        <f t="shared" si="219"/>
        <v>0</v>
      </c>
      <c r="AI118" s="271">
        <f t="shared" si="220"/>
        <v>0</v>
      </c>
      <c r="AJ118" s="271">
        <f t="shared" si="221"/>
        <v>0</v>
      </c>
      <c r="AK118" s="271">
        <f t="shared" si="222"/>
        <v>0</v>
      </c>
      <c r="AL118" s="271">
        <f t="shared" si="223"/>
        <v>0</v>
      </c>
      <c r="AM118" s="271">
        <f t="shared" si="224"/>
        <v>0</v>
      </c>
      <c r="AN118" s="271">
        <f t="shared" si="225"/>
        <v>0</v>
      </c>
      <c r="AO118" s="271">
        <f t="shared" si="226"/>
        <v>0</v>
      </c>
      <c r="AP118" s="271">
        <v>1</v>
      </c>
      <c r="AQ118" s="1">
        <v>4</v>
      </c>
      <c r="AR118" s="481"/>
      <c r="AS118" s="1"/>
      <c r="AT118" s="481"/>
      <c r="AU118" s="1"/>
      <c r="AV118" s="481">
        <v>2</v>
      </c>
      <c r="AW118" s="1"/>
      <c r="AX118" s="481"/>
      <c r="AY118" s="1"/>
      <c r="AZ118" s="481"/>
      <c r="BA118" s="1"/>
      <c r="BB118" s="481"/>
      <c r="BC118" s="1"/>
      <c r="BD118" s="481"/>
      <c r="BE118" s="60"/>
      <c r="BF118" s="60">
        <f t="shared" si="197"/>
        <v>0</v>
      </c>
      <c r="BG118" s="60">
        <f t="shared" si="198"/>
        <v>0</v>
      </c>
      <c r="BH118" s="60">
        <f t="shared" si="199"/>
        <v>0</v>
      </c>
      <c r="BI118" s="60">
        <f t="shared" si="200"/>
        <v>0</v>
      </c>
      <c r="BJ118" s="60">
        <f t="shared" si="201"/>
        <v>0</v>
      </c>
      <c r="BK118" s="60">
        <f t="shared" si="202"/>
        <v>0</v>
      </c>
      <c r="BL118" s="60">
        <f t="shared" si="203"/>
        <v>0</v>
      </c>
      <c r="BM118" s="60">
        <f t="shared" si="204"/>
        <v>0</v>
      </c>
      <c r="BN118" s="60"/>
      <c r="BO118" s="1">
        <f t="shared" si="180"/>
        <v>0</v>
      </c>
      <c r="BP118" s="1">
        <f t="shared" si="181"/>
        <v>0</v>
      </c>
      <c r="BQ118" s="60"/>
      <c r="BR118" s="1">
        <f t="shared" si="212"/>
        <v>0</v>
      </c>
      <c r="BS118" s="1">
        <f t="shared" si="182"/>
        <v>0</v>
      </c>
      <c r="BT118" s="1">
        <f t="shared" si="183"/>
        <v>0</v>
      </c>
      <c r="BU118" s="1">
        <f t="shared" si="184"/>
        <v>0</v>
      </c>
      <c r="BV118" s="1">
        <f t="shared" si="185"/>
        <v>0</v>
      </c>
      <c r="BW118" s="1">
        <f t="shared" si="186"/>
        <v>0</v>
      </c>
      <c r="BX118" s="1">
        <f t="shared" si="187"/>
        <v>0</v>
      </c>
      <c r="BY118" s="1">
        <f t="shared" si="188"/>
        <v>0</v>
      </c>
      <c r="BZ118" s="1">
        <f t="shared" si="189"/>
        <v>0</v>
      </c>
      <c r="CA118" s="1">
        <f t="shared" si="190"/>
        <v>0</v>
      </c>
      <c r="CB118" s="1">
        <f t="shared" si="191"/>
        <v>0</v>
      </c>
      <c r="CC118" s="1">
        <f t="shared" si="192"/>
        <v>0</v>
      </c>
      <c r="CD118" s="1">
        <f t="shared" si="193"/>
        <v>0</v>
      </c>
      <c r="CE118" s="1">
        <f t="shared" si="194"/>
        <v>0</v>
      </c>
      <c r="CF118" s="1">
        <f t="shared" si="195"/>
        <v>0</v>
      </c>
      <c r="CG118" s="1">
        <f t="shared" si="196"/>
        <v>0</v>
      </c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</row>
    <row r="119" spans="1:112" s="151" customFormat="1" ht="57" customHeight="1">
      <c r="A119" s="1"/>
      <c r="B119" s="709"/>
      <c r="C119" s="60"/>
      <c r="D119" s="435" t="s">
        <v>553</v>
      </c>
      <c r="E119" s="722"/>
      <c r="F119" s="151" t="s">
        <v>215</v>
      </c>
      <c r="G119" s="151" t="s">
        <v>576</v>
      </c>
      <c r="H119" s="151">
        <v>2</v>
      </c>
      <c r="I119" s="152" t="s">
        <v>6190</v>
      </c>
      <c r="J119" s="884">
        <v>55.026720000000012</v>
      </c>
      <c r="K119" s="154"/>
      <c r="L119" s="153"/>
      <c r="M119" s="216"/>
      <c r="N119" s="153"/>
      <c r="O119" s="216"/>
      <c r="P119" s="153"/>
      <c r="Q119" s="216"/>
      <c r="R119" s="154"/>
      <c r="S119" s="154"/>
      <c r="T119" s="153"/>
      <c r="U119" s="156">
        <f t="shared" si="213"/>
        <v>0</v>
      </c>
      <c r="V119" s="156" t="str">
        <f t="shared" si="214"/>
        <v>No</v>
      </c>
      <c r="W119" s="157" t="str">
        <f t="shared" si="215"/>
        <v>No</v>
      </c>
      <c r="X119"/>
      <c r="Y119" s="373">
        <v>1</v>
      </c>
      <c r="Z119" s="374">
        <f t="shared" si="216"/>
        <v>0</v>
      </c>
      <c r="AA119" s="60"/>
      <c r="AB119" s="60"/>
      <c r="AC119" s="272"/>
      <c r="AD119" s="474">
        <v>0.92</v>
      </c>
      <c r="AE119" s="271">
        <f t="shared" si="119"/>
        <v>0</v>
      </c>
      <c r="AF119" s="271">
        <f t="shared" si="217"/>
        <v>0</v>
      </c>
      <c r="AG119" s="271">
        <f t="shared" si="218"/>
        <v>0</v>
      </c>
      <c r="AH119" s="271">
        <f t="shared" si="219"/>
        <v>0</v>
      </c>
      <c r="AI119" s="271">
        <f t="shared" si="220"/>
        <v>0</v>
      </c>
      <c r="AJ119" s="271">
        <f t="shared" si="221"/>
        <v>0</v>
      </c>
      <c r="AK119" s="271">
        <f t="shared" si="222"/>
        <v>0</v>
      </c>
      <c r="AL119" s="271">
        <f t="shared" si="223"/>
        <v>0</v>
      </c>
      <c r="AM119" s="271">
        <f t="shared" si="224"/>
        <v>0</v>
      </c>
      <c r="AN119" s="271">
        <f t="shared" si="225"/>
        <v>0</v>
      </c>
      <c r="AO119" s="271">
        <f t="shared" si="226"/>
        <v>0</v>
      </c>
      <c r="AP119" s="271">
        <v>1</v>
      </c>
      <c r="AQ119" s="151">
        <v>6</v>
      </c>
      <c r="AR119" s="481"/>
      <c r="AT119" s="481"/>
      <c r="AV119" s="481"/>
      <c r="AX119" s="481"/>
      <c r="AZ119" s="481"/>
      <c r="BB119" s="481"/>
      <c r="BD119" s="481"/>
      <c r="BE119" s="60"/>
      <c r="BF119" s="60">
        <f t="shared" si="197"/>
        <v>0</v>
      </c>
      <c r="BG119" s="60">
        <f t="shared" si="198"/>
        <v>0</v>
      </c>
      <c r="BH119" s="60">
        <f t="shared" si="199"/>
        <v>0</v>
      </c>
      <c r="BI119" s="60">
        <f t="shared" si="200"/>
        <v>0</v>
      </c>
      <c r="BJ119" s="60">
        <f t="shared" si="201"/>
        <v>0</v>
      </c>
      <c r="BK119" s="60">
        <f t="shared" si="202"/>
        <v>0</v>
      </c>
      <c r="BL119" s="60">
        <f t="shared" si="203"/>
        <v>0</v>
      </c>
      <c r="BM119" s="60">
        <f t="shared" si="204"/>
        <v>0</v>
      </c>
      <c r="BN119" s="60"/>
      <c r="BO119" s="1">
        <f t="shared" si="180"/>
        <v>0</v>
      </c>
      <c r="BP119" s="1">
        <f t="shared" si="181"/>
        <v>0</v>
      </c>
      <c r="BQ119" s="60"/>
      <c r="BR119" s="1">
        <f t="shared" si="212"/>
        <v>0</v>
      </c>
      <c r="BS119" s="1">
        <f t="shared" si="182"/>
        <v>0</v>
      </c>
      <c r="BT119" s="1">
        <f t="shared" si="183"/>
        <v>0</v>
      </c>
      <c r="BU119" s="1">
        <f t="shared" si="184"/>
        <v>0</v>
      </c>
      <c r="BV119" s="1">
        <f t="shared" si="185"/>
        <v>0</v>
      </c>
      <c r="BW119" s="1">
        <f t="shared" si="186"/>
        <v>0</v>
      </c>
      <c r="BX119" s="1">
        <f t="shared" si="187"/>
        <v>0</v>
      </c>
      <c r="BY119" s="1">
        <f t="shared" si="188"/>
        <v>0</v>
      </c>
      <c r="BZ119" s="1">
        <f t="shared" si="189"/>
        <v>0</v>
      </c>
      <c r="CA119" s="1">
        <f t="shared" si="190"/>
        <v>0</v>
      </c>
      <c r="CB119" s="1">
        <f t="shared" si="191"/>
        <v>0</v>
      </c>
      <c r="CC119" s="1">
        <f t="shared" si="192"/>
        <v>0</v>
      </c>
      <c r="CD119" s="1">
        <f t="shared" si="193"/>
        <v>0</v>
      </c>
      <c r="CE119" s="1">
        <f t="shared" si="194"/>
        <v>0</v>
      </c>
      <c r="CF119" s="1">
        <f t="shared" si="195"/>
        <v>0</v>
      </c>
      <c r="CG119" s="1">
        <f t="shared" si="196"/>
        <v>0</v>
      </c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</row>
    <row r="120" spans="1:112" s="151" customFormat="1" ht="57" customHeight="1">
      <c r="A120" s="1"/>
      <c r="B120" s="709"/>
      <c r="C120" s="60"/>
      <c r="D120" s="433" t="s">
        <v>342</v>
      </c>
      <c r="E120" s="721"/>
      <c r="F120" s="1" t="s">
        <v>220</v>
      </c>
      <c r="G120" s="132" t="s">
        <v>576</v>
      </c>
      <c r="H120" s="1">
        <v>4</v>
      </c>
      <c r="I120" s="132" t="s">
        <v>6190</v>
      </c>
      <c r="J120" s="891">
        <v>67.637010000000018</v>
      </c>
      <c r="K120" s="186"/>
      <c r="L120" s="185"/>
      <c r="M120" s="214"/>
      <c r="N120" s="185"/>
      <c r="O120" s="214"/>
      <c r="P120" s="185"/>
      <c r="Q120" s="214"/>
      <c r="R120" s="186"/>
      <c r="S120" s="186"/>
      <c r="T120" s="185"/>
      <c r="U120" s="162">
        <f t="shared" si="213"/>
        <v>0</v>
      </c>
      <c r="V120" s="187" t="str">
        <f t="shared" si="214"/>
        <v>No</v>
      </c>
      <c r="W120" s="163" t="str">
        <f t="shared" si="215"/>
        <v>No</v>
      </c>
      <c r="X120"/>
      <c r="Y120" s="373">
        <v>1</v>
      </c>
      <c r="Z120" s="374">
        <f t="shared" si="216"/>
        <v>0</v>
      </c>
      <c r="AA120" s="60"/>
      <c r="AB120" s="60"/>
      <c r="AC120" s="272"/>
      <c r="AD120" s="474">
        <v>1.38</v>
      </c>
      <c r="AE120" s="271">
        <f t="shared" si="119"/>
        <v>0</v>
      </c>
      <c r="AF120" s="271">
        <f t="shared" si="217"/>
        <v>0</v>
      </c>
      <c r="AG120" s="271">
        <f t="shared" si="218"/>
        <v>0</v>
      </c>
      <c r="AH120" s="271">
        <f t="shared" si="219"/>
        <v>0</v>
      </c>
      <c r="AI120" s="271">
        <f t="shared" si="220"/>
        <v>0</v>
      </c>
      <c r="AJ120" s="271">
        <f t="shared" si="221"/>
        <v>0</v>
      </c>
      <c r="AK120" s="271">
        <f t="shared" si="222"/>
        <v>0</v>
      </c>
      <c r="AL120" s="271">
        <f t="shared" si="223"/>
        <v>0</v>
      </c>
      <c r="AM120" s="271">
        <f t="shared" si="224"/>
        <v>0</v>
      </c>
      <c r="AN120" s="271">
        <f t="shared" si="225"/>
        <v>0</v>
      </c>
      <c r="AO120" s="271">
        <f t="shared" si="226"/>
        <v>0</v>
      </c>
      <c r="AP120" s="271">
        <v>1</v>
      </c>
      <c r="AQ120" s="1">
        <v>8</v>
      </c>
      <c r="AR120" s="481">
        <v>4</v>
      </c>
      <c r="AS120" s="1"/>
      <c r="AT120" s="481"/>
      <c r="AU120" s="1"/>
      <c r="AV120" s="481"/>
      <c r="AW120" s="1"/>
      <c r="AX120" s="481"/>
      <c r="AY120" s="1"/>
      <c r="AZ120" s="481"/>
      <c r="BA120" s="1"/>
      <c r="BB120" s="481"/>
      <c r="BC120" s="1"/>
      <c r="BD120" s="481"/>
      <c r="BE120" s="60"/>
      <c r="BF120" s="60">
        <f t="shared" si="197"/>
        <v>0</v>
      </c>
      <c r="BG120" s="60">
        <f t="shared" si="198"/>
        <v>0</v>
      </c>
      <c r="BH120" s="60">
        <f t="shared" si="199"/>
        <v>0</v>
      </c>
      <c r="BI120" s="60">
        <f t="shared" si="200"/>
        <v>0</v>
      </c>
      <c r="BJ120" s="60">
        <f t="shared" si="201"/>
        <v>0</v>
      </c>
      <c r="BK120" s="60">
        <f t="shared" si="202"/>
        <v>0</v>
      </c>
      <c r="BL120" s="60">
        <f t="shared" si="203"/>
        <v>0</v>
      </c>
      <c r="BM120" s="60">
        <f t="shared" si="204"/>
        <v>0</v>
      </c>
      <c r="BN120" s="60"/>
      <c r="BO120" s="1">
        <f t="shared" si="180"/>
        <v>0</v>
      </c>
      <c r="BP120" s="1">
        <f t="shared" si="181"/>
        <v>0</v>
      </c>
      <c r="BQ120" s="60"/>
      <c r="BR120" s="1">
        <f t="shared" si="212"/>
        <v>0</v>
      </c>
      <c r="BS120" s="1">
        <f t="shared" si="182"/>
        <v>0</v>
      </c>
      <c r="BT120" s="1">
        <f t="shared" si="183"/>
        <v>0</v>
      </c>
      <c r="BU120" s="1">
        <f t="shared" si="184"/>
        <v>0</v>
      </c>
      <c r="BV120" s="1">
        <f t="shared" si="185"/>
        <v>0</v>
      </c>
      <c r="BW120" s="1">
        <f t="shared" si="186"/>
        <v>0</v>
      </c>
      <c r="BX120" s="1">
        <f t="shared" si="187"/>
        <v>0</v>
      </c>
      <c r="BY120" s="1">
        <f t="shared" si="188"/>
        <v>0</v>
      </c>
      <c r="BZ120" s="1">
        <f t="shared" si="189"/>
        <v>0</v>
      </c>
      <c r="CA120" s="1">
        <f t="shared" si="190"/>
        <v>0</v>
      </c>
      <c r="CB120" s="1">
        <f t="shared" si="191"/>
        <v>0</v>
      </c>
      <c r="CC120" s="1">
        <f t="shared" si="192"/>
        <v>0</v>
      </c>
      <c r="CD120" s="1">
        <f t="shared" si="193"/>
        <v>0</v>
      </c>
      <c r="CE120" s="1">
        <f t="shared" si="194"/>
        <v>0</v>
      </c>
      <c r="CF120" s="1">
        <f t="shared" si="195"/>
        <v>0</v>
      </c>
      <c r="CG120" s="1">
        <f t="shared" si="196"/>
        <v>0</v>
      </c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</row>
    <row r="121" spans="1:112" s="151" customFormat="1" ht="57" customHeight="1">
      <c r="A121" s="1"/>
      <c r="B121" s="714"/>
      <c r="C121" s="166"/>
      <c r="D121" s="436" t="s">
        <v>343</v>
      </c>
      <c r="E121" s="726"/>
      <c r="F121" s="165" t="s">
        <v>6026</v>
      </c>
      <c r="G121" s="167" t="s">
        <v>576</v>
      </c>
      <c r="H121" s="165">
        <v>8</v>
      </c>
      <c r="I121" s="167" t="s">
        <v>6190</v>
      </c>
      <c r="J121" s="665">
        <v>72.222570000000005</v>
      </c>
      <c r="K121" s="169"/>
      <c r="L121" s="168"/>
      <c r="M121" s="220"/>
      <c r="N121" s="168"/>
      <c r="O121" s="220"/>
      <c r="P121" s="168"/>
      <c r="Q121" s="220"/>
      <c r="R121" s="168"/>
      <c r="S121" s="169"/>
      <c r="T121" s="169"/>
      <c r="U121" s="170">
        <f t="shared" si="213"/>
        <v>0</v>
      </c>
      <c r="V121" s="171" t="str">
        <f t="shared" si="214"/>
        <v>No</v>
      </c>
      <c r="W121" s="172" t="str">
        <f t="shared" si="215"/>
        <v>No</v>
      </c>
      <c r="X121"/>
      <c r="Y121" s="375">
        <v>1</v>
      </c>
      <c r="Z121" s="376">
        <f t="shared" si="216"/>
        <v>0</v>
      </c>
      <c r="AA121" s="60"/>
      <c r="AB121" s="60"/>
      <c r="AC121" s="272"/>
      <c r="AD121" s="474">
        <v>0.7</v>
      </c>
      <c r="AE121" s="271">
        <f t="shared" si="119"/>
        <v>0</v>
      </c>
      <c r="AF121" s="271">
        <f t="shared" si="217"/>
        <v>0</v>
      </c>
      <c r="AG121" s="271">
        <f t="shared" si="218"/>
        <v>0</v>
      </c>
      <c r="AH121" s="271">
        <f t="shared" si="219"/>
        <v>0</v>
      </c>
      <c r="AI121" s="271">
        <f t="shared" si="220"/>
        <v>0</v>
      </c>
      <c r="AJ121" s="271">
        <f t="shared" si="221"/>
        <v>0</v>
      </c>
      <c r="AK121" s="271">
        <f t="shared" si="222"/>
        <v>0</v>
      </c>
      <c r="AL121" s="271">
        <f t="shared" si="223"/>
        <v>0</v>
      </c>
      <c r="AM121" s="271">
        <f t="shared" si="224"/>
        <v>0</v>
      </c>
      <c r="AN121" s="271">
        <f t="shared" si="225"/>
        <v>0</v>
      </c>
      <c r="AO121" s="271">
        <f t="shared" si="226"/>
        <v>0</v>
      </c>
      <c r="AP121" s="271">
        <v>1</v>
      </c>
      <c r="AQ121" s="165">
        <v>20</v>
      </c>
      <c r="AR121" s="482"/>
      <c r="AS121" s="165"/>
      <c r="AT121" s="482"/>
      <c r="AU121" s="165"/>
      <c r="AV121" s="482"/>
      <c r="AW121" s="165"/>
      <c r="AX121" s="482"/>
      <c r="AY121" s="165"/>
      <c r="AZ121" s="482"/>
      <c r="BA121" s="165"/>
      <c r="BB121" s="482"/>
      <c r="BC121" s="165"/>
      <c r="BD121" s="482"/>
      <c r="BE121" s="60"/>
      <c r="BF121" s="60">
        <f t="shared" si="197"/>
        <v>0</v>
      </c>
      <c r="BG121" s="60">
        <f t="shared" si="198"/>
        <v>0</v>
      </c>
      <c r="BH121" s="60">
        <f t="shared" si="199"/>
        <v>0</v>
      </c>
      <c r="BI121" s="60">
        <f t="shared" si="200"/>
        <v>0</v>
      </c>
      <c r="BJ121" s="60">
        <f t="shared" si="201"/>
        <v>0</v>
      </c>
      <c r="BK121" s="60">
        <f t="shared" si="202"/>
        <v>0</v>
      </c>
      <c r="BL121" s="60">
        <f t="shared" si="203"/>
        <v>0</v>
      </c>
      <c r="BM121" s="60">
        <f t="shared" si="204"/>
        <v>0</v>
      </c>
      <c r="BN121" s="60"/>
      <c r="BO121" s="1">
        <f t="shared" si="180"/>
        <v>0</v>
      </c>
      <c r="BP121" s="1">
        <f t="shared" si="181"/>
        <v>0</v>
      </c>
      <c r="BQ121" s="60"/>
      <c r="BR121" s="1">
        <f t="shared" si="212"/>
        <v>0</v>
      </c>
      <c r="BS121" s="1">
        <f t="shared" si="182"/>
        <v>0</v>
      </c>
      <c r="BT121" s="1">
        <f t="shared" si="183"/>
        <v>0</v>
      </c>
      <c r="BU121" s="1">
        <f t="shared" si="184"/>
        <v>0</v>
      </c>
      <c r="BV121" s="1">
        <f t="shared" si="185"/>
        <v>0</v>
      </c>
      <c r="BW121" s="1">
        <f t="shared" si="186"/>
        <v>0</v>
      </c>
      <c r="BX121" s="1">
        <f t="shared" si="187"/>
        <v>0</v>
      </c>
      <c r="BY121" s="1">
        <f t="shared" si="188"/>
        <v>0</v>
      </c>
      <c r="BZ121" s="1">
        <f t="shared" si="189"/>
        <v>0</v>
      </c>
      <c r="CA121" s="1">
        <f t="shared" si="190"/>
        <v>0</v>
      </c>
      <c r="CB121" s="1">
        <f t="shared" si="191"/>
        <v>0</v>
      </c>
      <c r="CC121" s="1">
        <f t="shared" si="192"/>
        <v>0</v>
      </c>
      <c r="CD121" s="1">
        <f t="shared" si="193"/>
        <v>0</v>
      </c>
      <c r="CE121" s="1">
        <f t="shared" si="194"/>
        <v>0</v>
      </c>
      <c r="CF121" s="1">
        <f t="shared" si="195"/>
        <v>0</v>
      </c>
      <c r="CG121" s="1">
        <f t="shared" si="196"/>
        <v>0</v>
      </c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</row>
    <row r="122" spans="1:112" ht="31.25" customHeight="1">
      <c r="B122" s="713"/>
      <c r="E122" s="741"/>
      <c r="F122" s="134"/>
      <c r="G122" s="134"/>
      <c r="I122" s="1302" t="s">
        <v>738</v>
      </c>
      <c r="J122" s="472"/>
      <c r="K122" s="217"/>
      <c r="L122" s="217"/>
      <c r="M122" s="217"/>
      <c r="N122" s="217"/>
      <c r="O122" s="217"/>
      <c r="P122" s="217"/>
      <c r="Q122" s="217"/>
      <c r="R122" s="206"/>
      <c r="S122" s="206"/>
      <c r="T122" s="206"/>
      <c r="U122" s="3"/>
      <c r="V122" s="206"/>
      <c r="W122" s="406"/>
      <c r="Y122" s="60"/>
      <c r="Z122" s="166"/>
      <c r="AA122" s="60"/>
      <c r="AB122" s="60"/>
      <c r="AC122" s="269"/>
      <c r="AD122" s="487"/>
      <c r="AE122" s="271">
        <f t="shared" si="119"/>
        <v>0</v>
      </c>
      <c r="AF122" s="271"/>
      <c r="AG122" s="271"/>
      <c r="AH122" s="271"/>
      <c r="AI122" s="271"/>
      <c r="AJ122" s="271"/>
      <c r="AK122" s="271"/>
      <c r="AL122" s="271"/>
      <c r="AM122" s="271"/>
      <c r="AN122" s="271"/>
      <c r="AO122" s="271"/>
      <c r="AP122" s="271"/>
      <c r="BF122" s="60">
        <f t="shared" si="197"/>
        <v>0</v>
      </c>
      <c r="BG122" s="60">
        <f t="shared" si="198"/>
        <v>0</v>
      </c>
      <c r="BH122" s="60">
        <f t="shared" si="199"/>
        <v>0</v>
      </c>
      <c r="BI122" s="60">
        <f t="shared" si="200"/>
        <v>0</v>
      </c>
      <c r="BJ122" s="60">
        <f t="shared" si="201"/>
        <v>0</v>
      </c>
      <c r="BK122" s="60">
        <f t="shared" si="202"/>
        <v>0</v>
      </c>
      <c r="BL122" s="60">
        <f t="shared" si="203"/>
        <v>0</v>
      </c>
      <c r="BM122" s="60">
        <f t="shared" si="204"/>
        <v>0</v>
      </c>
      <c r="BO122" s="1">
        <f t="shared" si="180"/>
        <v>0</v>
      </c>
      <c r="BP122" s="1">
        <f t="shared" si="181"/>
        <v>0</v>
      </c>
      <c r="BR122" s="1">
        <f t="shared" si="212"/>
        <v>0</v>
      </c>
      <c r="BS122" s="1">
        <f t="shared" si="182"/>
        <v>0</v>
      </c>
      <c r="BT122" s="1">
        <f t="shared" si="183"/>
        <v>0</v>
      </c>
      <c r="BU122" s="1">
        <f t="shared" si="184"/>
        <v>0</v>
      </c>
      <c r="BV122" s="1">
        <f t="shared" si="185"/>
        <v>0</v>
      </c>
      <c r="BW122" s="1">
        <f t="shared" si="186"/>
        <v>0</v>
      </c>
      <c r="BX122" s="1">
        <f t="shared" si="187"/>
        <v>0</v>
      </c>
      <c r="BY122" s="1">
        <f t="shared" si="188"/>
        <v>0</v>
      </c>
      <c r="BZ122" s="1">
        <f t="shared" si="189"/>
        <v>0</v>
      </c>
      <c r="CA122" s="1">
        <f t="shared" si="190"/>
        <v>0</v>
      </c>
      <c r="CB122" s="1">
        <f t="shared" si="191"/>
        <v>0</v>
      </c>
      <c r="CC122" s="1">
        <f t="shared" si="192"/>
        <v>0</v>
      </c>
      <c r="CD122" s="1">
        <f t="shared" si="193"/>
        <v>0</v>
      </c>
      <c r="CE122" s="1">
        <f t="shared" si="194"/>
        <v>0</v>
      </c>
      <c r="CF122" s="1">
        <f t="shared" si="195"/>
        <v>0</v>
      </c>
      <c r="CG122" s="1">
        <f t="shared" si="196"/>
        <v>0</v>
      </c>
    </row>
    <row r="123" spans="1:112" s="151" customFormat="1" ht="57" customHeight="1">
      <c r="A123" s="1"/>
      <c r="B123" s="258"/>
      <c r="C123" s="144"/>
      <c r="D123" s="437" t="s">
        <v>586</v>
      </c>
      <c r="E123" s="730"/>
      <c r="F123" s="144" t="s">
        <v>215</v>
      </c>
      <c r="G123" s="144" t="s">
        <v>576</v>
      </c>
      <c r="H123" s="144">
        <v>3</v>
      </c>
      <c r="I123" s="145" t="s">
        <v>6194</v>
      </c>
      <c r="J123" s="883">
        <v>97.443150000000017</v>
      </c>
      <c r="K123" s="159"/>
      <c r="L123" s="159"/>
      <c r="M123" s="159"/>
      <c r="N123" s="159"/>
      <c r="O123" s="159"/>
      <c r="P123" s="159"/>
      <c r="Q123" s="159"/>
      <c r="R123" s="160"/>
      <c r="S123" s="160"/>
      <c r="T123" s="160"/>
      <c r="U123" s="161">
        <f t="shared" ref="U123:U132" si="227">J123*K123+J123*L123+J123*M123+J123*N123+J123*O123+J123*P123+J123*Q123+J123*R123+J123*S123+J123*T123</f>
        <v>0</v>
      </c>
      <c r="V123" s="162" t="str">
        <f t="shared" ref="V123:V132" si="228">IF(B123="New","Yes","No")</f>
        <v>No</v>
      </c>
      <c r="W123" s="163" t="str">
        <f>IF(SUM(K123:T123)&gt;0,"Yes","No")</f>
        <v>No</v>
      </c>
      <c r="X123"/>
      <c r="Y123" s="371">
        <v>1</v>
      </c>
      <c r="Z123" s="374">
        <f>Y123*K123+Y123*L123+Y123*M123+Y123*N123+Y123*O123+Y123*P123+Y123*Q123+Y123*R123+Y123*S123+Y123*T123</f>
        <v>0</v>
      </c>
      <c r="AA123" s="60"/>
      <c r="AB123" s="60"/>
      <c r="AC123" s="272"/>
      <c r="AD123" s="474">
        <v>2.5499999999999998</v>
      </c>
      <c r="AE123" s="271">
        <f t="shared" si="119"/>
        <v>0</v>
      </c>
      <c r="AF123" s="271">
        <f t="shared" ref="AF123:AF132" si="229">K123*H123</f>
        <v>0</v>
      </c>
      <c r="AG123" s="271">
        <f t="shared" ref="AG123:AG132" si="230">L123*H123</f>
        <v>0</v>
      </c>
      <c r="AH123" s="271">
        <f t="shared" ref="AH123:AH132" si="231">M123*H123</f>
        <v>0</v>
      </c>
      <c r="AI123" s="271">
        <f t="shared" ref="AI123:AI132" si="232">N123*H123</f>
        <v>0</v>
      </c>
      <c r="AJ123" s="271">
        <f t="shared" ref="AJ123:AJ132" si="233">O123*H123</f>
        <v>0</v>
      </c>
      <c r="AK123" s="271">
        <f t="shared" ref="AK123:AK132" si="234">P123*H123</f>
        <v>0</v>
      </c>
      <c r="AL123" s="271">
        <f t="shared" ref="AL123:AL132" si="235">Q123*H123</f>
        <v>0</v>
      </c>
      <c r="AM123" s="271">
        <f t="shared" ref="AM123:AM132" si="236">R123*H123</f>
        <v>0</v>
      </c>
      <c r="AN123" s="271">
        <f t="shared" ref="AN123:AN132" si="237">S123*H123</f>
        <v>0</v>
      </c>
      <c r="AO123" s="271">
        <f t="shared" ref="AO123:AO132" si="238">T123*H123</f>
        <v>0</v>
      </c>
      <c r="AP123" s="271">
        <v>1</v>
      </c>
      <c r="AQ123" s="144">
        <v>7</v>
      </c>
      <c r="AR123" s="480"/>
      <c r="AS123" s="144"/>
      <c r="AT123" s="480"/>
      <c r="AU123" s="144"/>
      <c r="AV123" s="480"/>
      <c r="AW123" s="144">
        <v>1</v>
      </c>
      <c r="AX123" s="480"/>
      <c r="AY123" s="144"/>
      <c r="AZ123" s="480">
        <v>2</v>
      </c>
      <c r="BA123" s="144"/>
      <c r="BB123" s="480"/>
      <c r="BC123" s="144"/>
      <c r="BD123" s="480"/>
      <c r="BE123" s="60"/>
      <c r="BF123" s="60">
        <f t="shared" si="197"/>
        <v>0</v>
      </c>
      <c r="BG123" s="60">
        <f t="shared" si="198"/>
        <v>0</v>
      </c>
      <c r="BH123" s="60">
        <f t="shared" si="199"/>
        <v>0</v>
      </c>
      <c r="BI123" s="60">
        <f t="shared" si="200"/>
        <v>0</v>
      </c>
      <c r="BJ123" s="60">
        <f t="shared" si="201"/>
        <v>0</v>
      </c>
      <c r="BK123" s="60">
        <f t="shared" si="202"/>
        <v>0</v>
      </c>
      <c r="BL123" s="60">
        <f t="shared" si="203"/>
        <v>0</v>
      </c>
      <c r="BM123" s="60">
        <f t="shared" si="204"/>
        <v>0</v>
      </c>
      <c r="BN123" s="60"/>
      <c r="BO123" s="1">
        <f t="shared" si="180"/>
        <v>0</v>
      </c>
      <c r="BP123" s="1">
        <f t="shared" si="181"/>
        <v>0</v>
      </c>
      <c r="BQ123" s="60"/>
      <c r="BR123" s="1">
        <f t="shared" si="212"/>
        <v>0</v>
      </c>
      <c r="BS123" s="1">
        <f t="shared" si="182"/>
        <v>0</v>
      </c>
      <c r="BT123" s="1">
        <f t="shared" si="183"/>
        <v>0</v>
      </c>
      <c r="BU123" s="1">
        <f t="shared" si="184"/>
        <v>0</v>
      </c>
      <c r="BV123" s="1">
        <f t="shared" si="185"/>
        <v>0</v>
      </c>
      <c r="BW123" s="1">
        <f t="shared" si="186"/>
        <v>0</v>
      </c>
      <c r="BX123" s="1">
        <f t="shared" si="187"/>
        <v>0</v>
      </c>
      <c r="BY123" s="1">
        <f t="shared" si="188"/>
        <v>0</v>
      </c>
      <c r="BZ123" s="1">
        <f t="shared" si="189"/>
        <v>0</v>
      </c>
      <c r="CA123" s="1">
        <f t="shared" si="190"/>
        <v>0</v>
      </c>
      <c r="CB123" s="1">
        <f t="shared" si="191"/>
        <v>0</v>
      </c>
      <c r="CC123" s="1">
        <f t="shared" si="192"/>
        <v>0</v>
      </c>
      <c r="CD123" s="1">
        <f t="shared" si="193"/>
        <v>0</v>
      </c>
      <c r="CE123" s="1">
        <f t="shared" si="194"/>
        <v>0</v>
      </c>
      <c r="CF123" s="1">
        <f t="shared" si="195"/>
        <v>0</v>
      </c>
      <c r="CG123" s="1">
        <f t="shared" si="196"/>
        <v>0</v>
      </c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</row>
    <row r="124" spans="1:112" s="151" customFormat="1" ht="57" customHeight="1">
      <c r="A124" s="1"/>
      <c r="B124" s="255"/>
      <c r="C124" s="60"/>
      <c r="D124" s="435" t="s">
        <v>587</v>
      </c>
      <c r="E124" s="722"/>
      <c r="F124" s="151" t="s">
        <v>215</v>
      </c>
      <c r="G124" s="151" t="s">
        <v>576</v>
      </c>
      <c r="H124" s="151">
        <v>3</v>
      </c>
      <c r="I124" s="152" t="s">
        <v>6194</v>
      </c>
      <c r="J124" s="884">
        <v>82.540080000000017</v>
      </c>
      <c r="K124" s="154"/>
      <c r="L124" s="153"/>
      <c r="M124" s="216"/>
      <c r="N124" s="153"/>
      <c r="O124" s="216"/>
      <c r="P124" s="153"/>
      <c r="Q124" s="216"/>
      <c r="R124" s="153"/>
      <c r="S124" s="154"/>
      <c r="T124" s="154"/>
      <c r="U124" s="155">
        <f t="shared" si="227"/>
        <v>0</v>
      </c>
      <c r="V124" s="156" t="str">
        <f t="shared" si="228"/>
        <v>No</v>
      </c>
      <c r="W124" s="157" t="str">
        <f t="shared" ref="W124:W132" si="239">IF(SUM(K124:T124)&gt;0,"Yes","No")</f>
        <v>No</v>
      </c>
      <c r="X124"/>
      <c r="Y124" s="373">
        <v>1</v>
      </c>
      <c r="Z124" s="374">
        <f>Y124*K124+Y124*L124+Y124*M124+Y124*N124+Y124*O124+Y124*P124+Y124*Q124+Y124*R124+Y124*S124+Y124*T124</f>
        <v>0</v>
      </c>
      <c r="AA124" s="60"/>
      <c r="AB124" s="60"/>
      <c r="AC124" s="272"/>
      <c r="AD124" s="474">
        <v>1.95</v>
      </c>
      <c r="AE124" s="271">
        <f t="shared" si="119"/>
        <v>0</v>
      </c>
      <c r="AF124" s="271">
        <f t="shared" si="229"/>
        <v>0</v>
      </c>
      <c r="AG124" s="271">
        <f t="shared" si="230"/>
        <v>0</v>
      </c>
      <c r="AH124" s="271">
        <f t="shared" si="231"/>
        <v>0</v>
      </c>
      <c r="AI124" s="271">
        <f t="shared" si="232"/>
        <v>0</v>
      </c>
      <c r="AJ124" s="271">
        <f t="shared" si="233"/>
        <v>0</v>
      </c>
      <c r="AK124" s="271">
        <f t="shared" si="234"/>
        <v>0</v>
      </c>
      <c r="AL124" s="271">
        <f t="shared" si="235"/>
        <v>0</v>
      </c>
      <c r="AM124" s="271">
        <f t="shared" si="236"/>
        <v>0</v>
      </c>
      <c r="AN124" s="271">
        <f t="shared" si="237"/>
        <v>0</v>
      </c>
      <c r="AO124" s="271">
        <f t="shared" si="238"/>
        <v>0</v>
      </c>
      <c r="AP124" s="271">
        <v>1</v>
      </c>
      <c r="AQ124" s="151">
        <v>6</v>
      </c>
      <c r="AR124" s="481"/>
      <c r="AT124" s="481"/>
      <c r="AV124" s="481"/>
      <c r="AX124" s="481">
        <v>1</v>
      </c>
      <c r="AY124" s="151">
        <v>1</v>
      </c>
      <c r="AZ124" s="481">
        <v>1</v>
      </c>
      <c r="BB124" s="481"/>
      <c r="BD124" s="481"/>
      <c r="BE124" s="60"/>
      <c r="BF124" s="60">
        <f t="shared" si="197"/>
        <v>0</v>
      </c>
      <c r="BG124" s="60">
        <f t="shared" si="198"/>
        <v>0</v>
      </c>
      <c r="BH124" s="60">
        <f t="shared" si="199"/>
        <v>0</v>
      </c>
      <c r="BI124" s="60">
        <f t="shared" si="200"/>
        <v>0</v>
      </c>
      <c r="BJ124" s="60">
        <f t="shared" si="201"/>
        <v>0</v>
      </c>
      <c r="BK124" s="60">
        <f t="shared" si="202"/>
        <v>0</v>
      </c>
      <c r="BL124" s="60">
        <f t="shared" si="203"/>
        <v>0</v>
      </c>
      <c r="BM124" s="60">
        <f t="shared" si="204"/>
        <v>0</v>
      </c>
      <c r="BN124" s="60"/>
      <c r="BO124" s="1">
        <f t="shared" si="180"/>
        <v>0</v>
      </c>
      <c r="BP124" s="1">
        <f t="shared" si="181"/>
        <v>0</v>
      </c>
      <c r="BQ124" s="60"/>
      <c r="BR124" s="1">
        <f t="shared" si="212"/>
        <v>0</v>
      </c>
      <c r="BS124" s="1">
        <f t="shared" si="182"/>
        <v>0</v>
      </c>
      <c r="BT124" s="1">
        <f t="shared" si="183"/>
        <v>0</v>
      </c>
      <c r="BU124" s="1">
        <f t="shared" si="184"/>
        <v>0</v>
      </c>
      <c r="BV124" s="1">
        <f t="shared" si="185"/>
        <v>0</v>
      </c>
      <c r="BW124" s="1">
        <f t="shared" si="186"/>
        <v>0</v>
      </c>
      <c r="BX124" s="1">
        <f t="shared" si="187"/>
        <v>0</v>
      </c>
      <c r="BY124" s="1">
        <f t="shared" si="188"/>
        <v>0</v>
      </c>
      <c r="BZ124" s="1">
        <f t="shared" si="189"/>
        <v>0</v>
      </c>
      <c r="CA124" s="1">
        <f t="shared" si="190"/>
        <v>0</v>
      </c>
      <c r="CB124" s="1">
        <f t="shared" si="191"/>
        <v>0</v>
      </c>
      <c r="CC124" s="1">
        <f t="shared" si="192"/>
        <v>0</v>
      </c>
      <c r="CD124" s="1">
        <f t="shared" si="193"/>
        <v>0</v>
      </c>
      <c r="CE124" s="1">
        <f t="shared" si="194"/>
        <v>0</v>
      </c>
      <c r="CF124" s="1">
        <f t="shared" si="195"/>
        <v>0</v>
      </c>
      <c r="CG124" s="1">
        <f t="shared" si="196"/>
        <v>0</v>
      </c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</row>
    <row r="125" spans="1:112" s="151" customFormat="1" ht="57" customHeight="1">
      <c r="A125" s="1"/>
      <c r="B125" s="255"/>
      <c r="C125" s="60"/>
      <c r="D125" s="433" t="s">
        <v>588</v>
      </c>
      <c r="E125" s="721"/>
      <c r="F125" s="1" t="s">
        <v>215</v>
      </c>
      <c r="G125" s="1" t="s">
        <v>576</v>
      </c>
      <c r="H125" s="1">
        <v>6</v>
      </c>
      <c r="I125" s="132" t="s">
        <v>6194</v>
      </c>
      <c r="J125" s="885">
        <v>71.076180000000008</v>
      </c>
      <c r="K125" s="186"/>
      <c r="L125" s="185"/>
      <c r="M125" s="214"/>
      <c r="N125" s="185"/>
      <c r="O125" s="214"/>
      <c r="P125" s="185"/>
      <c r="Q125" s="214"/>
      <c r="R125" s="185"/>
      <c r="S125" s="160"/>
      <c r="T125" s="160"/>
      <c r="U125" s="161">
        <f t="shared" si="227"/>
        <v>0</v>
      </c>
      <c r="V125" s="187" t="str">
        <f t="shared" si="228"/>
        <v>No</v>
      </c>
      <c r="W125" s="163" t="str">
        <f t="shared" si="239"/>
        <v>No</v>
      </c>
      <c r="X125"/>
      <c r="Y125" s="373">
        <v>1</v>
      </c>
      <c r="Z125" s="374">
        <f>Y125*K125+Y125*L125+Y125*M125+Y125*N125+Y125*O125+Y125*P125+Y125*Q125+Y125*R125+Y125*S125+Y125*T125</f>
        <v>0</v>
      </c>
      <c r="AA125" s="60"/>
      <c r="AB125" s="60"/>
      <c r="AC125" s="272"/>
      <c r="AD125" s="474">
        <v>0.8</v>
      </c>
      <c r="AE125" s="271">
        <f t="shared" si="119"/>
        <v>0</v>
      </c>
      <c r="AF125" s="271">
        <f t="shared" si="229"/>
        <v>0</v>
      </c>
      <c r="AG125" s="271">
        <f t="shared" si="230"/>
        <v>0</v>
      </c>
      <c r="AH125" s="271">
        <f t="shared" si="231"/>
        <v>0</v>
      </c>
      <c r="AI125" s="271">
        <f t="shared" si="232"/>
        <v>0</v>
      </c>
      <c r="AJ125" s="271">
        <f t="shared" si="233"/>
        <v>0</v>
      </c>
      <c r="AK125" s="271">
        <f t="shared" si="234"/>
        <v>0</v>
      </c>
      <c r="AL125" s="271">
        <f t="shared" si="235"/>
        <v>0</v>
      </c>
      <c r="AM125" s="271">
        <f t="shared" si="236"/>
        <v>0</v>
      </c>
      <c r="AN125" s="271">
        <f t="shared" si="237"/>
        <v>0</v>
      </c>
      <c r="AO125" s="271">
        <f t="shared" si="238"/>
        <v>0</v>
      </c>
      <c r="AP125" s="271">
        <v>1</v>
      </c>
      <c r="AQ125" s="1">
        <v>13</v>
      </c>
      <c r="AR125" s="481"/>
      <c r="AS125" s="1"/>
      <c r="AT125" s="481">
        <v>1</v>
      </c>
      <c r="AU125" s="1">
        <v>2</v>
      </c>
      <c r="AV125" s="481"/>
      <c r="AW125" s="1">
        <v>3</v>
      </c>
      <c r="AX125" s="481"/>
      <c r="AY125" s="1"/>
      <c r="AZ125" s="481"/>
      <c r="BA125" s="1"/>
      <c r="BB125" s="481"/>
      <c r="BC125" s="1"/>
      <c r="BD125" s="481"/>
      <c r="BE125" s="60"/>
      <c r="BF125" s="60">
        <f t="shared" si="197"/>
        <v>0</v>
      </c>
      <c r="BG125" s="60">
        <f t="shared" si="198"/>
        <v>0</v>
      </c>
      <c r="BH125" s="60">
        <f t="shared" si="199"/>
        <v>0</v>
      </c>
      <c r="BI125" s="60">
        <f t="shared" si="200"/>
        <v>0</v>
      </c>
      <c r="BJ125" s="60">
        <f t="shared" si="201"/>
        <v>0</v>
      </c>
      <c r="BK125" s="60">
        <f t="shared" si="202"/>
        <v>0</v>
      </c>
      <c r="BL125" s="60">
        <f t="shared" si="203"/>
        <v>0</v>
      </c>
      <c r="BM125" s="60">
        <f t="shared" si="204"/>
        <v>0</v>
      </c>
      <c r="BN125" s="60"/>
      <c r="BO125" s="1">
        <f t="shared" si="180"/>
        <v>0</v>
      </c>
      <c r="BP125" s="1">
        <f t="shared" si="181"/>
        <v>0</v>
      </c>
      <c r="BQ125" s="60"/>
      <c r="BR125" s="1">
        <f t="shared" si="212"/>
        <v>0</v>
      </c>
      <c r="BS125" s="1">
        <f t="shared" si="182"/>
        <v>0</v>
      </c>
      <c r="BT125" s="1">
        <f t="shared" si="183"/>
        <v>0</v>
      </c>
      <c r="BU125" s="1">
        <f t="shared" si="184"/>
        <v>0</v>
      </c>
      <c r="BV125" s="1">
        <f t="shared" si="185"/>
        <v>0</v>
      </c>
      <c r="BW125" s="1">
        <f t="shared" si="186"/>
        <v>0</v>
      </c>
      <c r="BX125" s="1">
        <f t="shared" si="187"/>
        <v>0</v>
      </c>
      <c r="BY125" s="1">
        <f t="shared" si="188"/>
        <v>0</v>
      </c>
      <c r="BZ125" s="1">
        <f t="shared" si="189"/>
        <v>0</v>
      </c>
      <c r="CA125" s="1">
        <f t="shared" si="190"/>
        <v>0</v>
      </c>
      <c r="CB125" s="1">
        <f t="shared" si="191"/>
        <v>0</v>
      </c>
      <c r="CC125" s="1">
        <f t="shared" si="192"/>
        <v>0</v>
      </c>
      <c r="CD125" s="1">
        <f t="shared" si="193"/>
        <v>0</v>
      </c>
      <c r="CE125" s="1">
        <f t="shared" si="194"/>
        <v>0</v>
      </c>
      <c r="CF125" s="1">
        <f t="shared" si="195"/>
        <v>0</v>
      </c>
      <c r="CG125" s="1">
        <f t="shared" si="196"/>
        <v>0</v>
      </c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</row>
    <row r="126" spans="1:112" s="151" customFormat="1" ht="57" customHeight="1">
      <c r="A126" s="1"/>
      <c r="B126" s="255"/>
      <c r="C126" s="60"/>
      <c r="D126" s="435" t="s">
        <v>589</v>
      </c>
      <c r="E126" s="722"/>
      <c r="F126" s="151" t="s">
        <v>215</v>
      </c>
      <c r="G126" s="151" t="s">
        <v>576</v>
      </c>
      <c r="H126" s="151">
        <v>2</v>
      </c>
      <c r="I126" s="152" t="s">
        <v>6194</v>
      </c>
      <c r="J126" s="884">
        <v>80.24730000000001</v>
      </c>
      <c r="K126" s="154"/>
      <c r="L126" s="153"/>
      <c r="M126" s="216"/>
      <c r="N126" s="153"/>
      <c r="O126" s="216"/>
      <c r="P126" s="153"/>
      <c r="Q126" s="216"/>
      <c r="R126" s="153"/>
      <c r="S126" s="154"/>
      <c r="T126" s="154"/>
      <c r="U126" s="155">
        <f t="shared" si="227"/>
        <v>0</v>
      </c>
      <c r="V126" s="156" t="str">
        <f t="shared" si="228"/>
        <v>No</v>
      </c>
      <c r="W126" s="157" t="str">
        <f t="shared" si="239"/>
        <v>No</v>
      </c>
      <c r="X126"/>
      <c r="Y126" s="373">
        <v>1</v>
      </c>
      <c r="Z126" s="374">
        <f t="shared" ref="Z126:Z132" si="240">Y126*K126+Y126*L126+Y126*M126+Y126*N126+Y126*O126+Y126*P126+Y126*Q126+Y126*R126+Y126*S126+Y126*T126</f>
        <v>0</v>
      </c>
      <c r="AA126" s="60"/>
      <c r="AB126" s="60"/>
      <c r="AC126" s="272"/>
      <c r="AD126" s="474">
        <v>1.7</v>
      </c>
      <c r="AE126" s="271">
        <f t="shared" si="119"/>
        <v>0</v>
      </c>
      <c r="AF126" s="271">
        <f t="shared" si="229"/>
        <v>0</v>
      </c>
      <c r="AG126" s="271">
        <f t="shared" si="230"/>
        <v>0</v>
      </c>
      <c r="AH126" s="271">
        <f t="shared" si="231"/>
        <v>0</v>
      </c>
      <c r="AI126" s="271">
        <f t="shared" si="232"/>
        <v>0</v>
      </c>
      <c r="AJ126" s="271">
        <f t="shared" si="233"/>
        <v>0</v>
      </c>
      <c r="AK126" s="271">
        <f t="shared" si="234"/>
        <v>0</v>
      </c>
      <c r="AL126" s="271">
        <f t="shared" si="235"/>
        <v>0</v>
      </c>
      <c r="AM126" s="271">
        <f t="shared" si="236"/>
        <v>0</v>
      </c>
      <c r="AN126" s="271">
        <f t="shared" si="237"/>
        <v>0</v>
      </c>
      <c r="AO126" s="271">
        <f t="shared" si="238"/>
        <v>0</v>
      </c>
      <c r="AP126" s="271">
        <v>1</v>
      </c>
      <c r="AQ126" s="151">
        <v>5</v>
      </c>
      <c r="AR126" s="481"/>
      <c r="AT126" s="481"/>
      <c r="AV126" s="481"/>
      <c r="AX126" s="481">
        <v>1</v>
      </c>
      <c r="AZ126" s="481">
        <v>1</v>
      </c>
      <c r="BB126" s="481"/>
      <c r="BD126" s="481"/>
      <c r="BE126" s="60"/>
      <c r="BF126" s="60">
        <f t="shared" si="197"/>
        <v>0</v>
      </c>
      <c r="BG126" s="60">
        <f t="shared" si="198"/>
        <v>0</v>
      </c>
      <c r="BH126" s="60">
        <f t="shared" si="199"/>
        <v>0</v>
      </c>
      <c r="BI126" s="60">
        <f t="shared" si="200"/>
        <v>0</v>
      </c>
      <c r="BJ126" s="60">
        <f t="shared" si="201"/>
        <v>0</v>
      </c>
      <c r="BK126" s="60">
        <f t="shared" si="202"/>
        <v>0</v>
      </c>
      <c r="BL126" s="60">
        <f t="shared" si="203"/>
        <v>0</v>
      </c>
      <c r="BM126" s="60">
        <f t="shared" si="204"/>
        <v>0</v>
      </c>
      <c r="BN126" s="60"/>
      <c r="BO126" s="1">
        <f t="shared" si="180"/>
        <v>0</v>
      </c>
      <c r="BP126" s="1">
        <f t="shared" si="181"/>
        <v>0</v>
      </c>
      <c r="BQ126" s="60"/>
      <c r="BR126" s="1">
        <f t="shared" si="212"/>
        <v>0</v>
      </c>
      <c r="BS126" s="1">
        <f t="shared" si="182"/>
        <v>0</v>
      </c>
      <c r="BT126" s="1">
        <f t="shared" si="183"/>
        <v>0</v>
      </c>
      <c r="BU126" s="1">
        <f t="shared" si="184"/>
        <v>0</v>
      </c>
      <c r="BV126" s="1">
        <f t="shared" si="185"/>
        <v>0</v>
      </c>
      <c r="BW126" s="1">
        <f t="shared" si="186"/>
        <v>0</v>
      </c>
      <c r="BX126" s="1">
        <f t="shared" si="187"/>
        <v>0</v>
      </c>
      <c r="BY126" s="1">
        <f t="shared" si="188"/>
        <v>0</v>
      </c>
      <c r="BZ126" s="1">
        <f t="shared" si="189"/>
        <v>0</v>
      </c>
      <c r="CA126" s="1">
        <f t="shared" si="190"/>
        <v>0</v>
      </c>
      <c r="CB126" s="1">
        <f t="shared" si="191"/>
        <v>0</v>
      </c>
      <c r="CC126" s="1">
        <f t="shared" si="192"/>
        <v>0</v>
      </c>
      <c r="CD126" s="1">
        <f t="shared" si="193"/>
        <v>0</v>
      </c>
      <c r="CE126" s="1">
        <f t="shared" si="194"/>
        <v>0</v>
      </c>
      <c r="CF126" s="1">
        <f t="shared" si="195"/>
        <v>0</v>
      </c>
      <c r="CG126" s="1">
        <f t="shared" si="196"/>
        <v>0</v>
      </c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</row>
    <row r="127" spans="1:112" s="151" customFormat="1" ht="57" customHeight="1">
      <c r="A127" s="1"/>
      <c r="B127" s="709"/>
      <c r="C127" s="60"/>
      <c r="D127" s="433" t="s">
        <v>344</v>
      </c>
      <c r="E127" s="721"/>
      <c r="F127" s="1" t="s">
        <v>214</v>
      </c>
      <c r="G127" s="1" t="s">
        <v>576</v>
      </c>
      <c r="H127" s="1">
        <v>4</v>
      </c>
      <c r="I127" s="132" t="s">
        <v>6194</v>
      </c>
      <c r="J127" s="885">
        <v>60.758670000000009</v>
      </c>
      <c r="K127" s="186"/>
      <c r="L127" s="185"/>
      <c r="M127" s="214"/>
      <c r="N127" s="185"/>
      <c r="O127" s="214"/>
      <c r="P127" s="185"/>
      <c r="Q127" s="214"/>
      <c r="R127" s="185"/>
      <c r="S127" s="160"/>
      <c r="T127" s="160"/>
      <c r="U127" s="161">
        <f t="shared" si="227"/>
        <v>0</v>
      </c>
      <c r="V127" s="187" t="str">
        <f t="shared" si="228"/>
        <v>No</v>
      </c>
      <c r="W127" s="163" t="str">
        <f t="shared" si="239"/>
        <v>No</v>
      </c>
      <c r="X127"/>
      <c r="Y127" s="373">
        <v>1</v>
      </c>
      <c r="Z127" s="374">
        <f t="shared" si="240"/>
        <v>0</v>
      </c>
      <c r="AA127" s="60"/>
      <c r="AB127" s="60"/>
      <c r="AC127" s="272"/>
      <c r="AD127" s="474">
        <v>1.58</v>
      </c>
      <c r="AE127" s="271">
        <f t="shared" si="119"/>
        <v>0</v>
      </c>
      <c r="AF127" s="271">
        <f t="shared" si="229"/>
        <v>0</v>
      </c>
      <c r="AG127" s="271">
        <f t="shared" si="230"/>
        <v>0</v>
      </c>
      <c r="AH127" s="271">
        <f t="shared" si="231"/>
        <v>0</v>
      </c>
      <c r="AI127" s="271">
        <f t="shared" si="232"/>
        <v>0</v>
      </c>
      <c r="AJ127" s="271">
        <f t="shared" si="233"/>
        <v>0</v>
      </c>
      <c r="AK127" s="271">
        <f t="shared" si="234"/>
        <v>0</v>
      </c>
      <c r="AL127" s="271">
        <f t="shared" si="235"/>
        <v>0</v>
      </c>
      <c r="AM127" s="271">
        <f t="shared" si="236"/>
        <v>0</v>
      </c>
      <c r="AN127" s="271">
        <f t="shared" si="237"/>
        <v>0</v>
      </c>
      <c r="AO127" s="271">
        <f t="shared" si="238"/>
        <v>0</v>
      </c>
      <c r="AP127" s="271">
        <v>1</v>
      </c>
      <c r="AQ127" s="1">
        <v>8</v>
      </c>
      <c r="AR127" s="481"/>
      <c r="AS127" s="1"/>
      <c r="AT127" s="481"/>
      <c r="AU127" s="1"/>
      <c r="AV127" s="481"/>
      <c r="AW127" s="1"/>
      <c r="AX127" s="481">
        <v>4</v>
      </c>
      <c r="AY127" s="1"/>
      <c r="AZ127" s="481"/>
      <c r="BA127" s="1"/>
      <c r="BB127" s="481"/>
      <c r="BC127" s="1"/>
      <c r="BD127" s="481"/>
      <c r="BE127" s="60"/>
      <c r="BF127" s="60">
        <f t="shared" si="197"/>
        <v>0</v>
      </c>
      <c r="BG127" s="60">
        <f t="shared" si="198"/>
        <v>0</v>
      </c>
      <c r="BH127" s="60">
        <f t="shared" si="199"/>
        <v>0</v>
      </c>
      <c r="BI127" s="60">
        <f t="shared" si="200"/>
        <v>0</v>
      </c>
      <c r="BJ127" s="60">
        <f t="shared" si="201"/>
        <v>0</v>
      </c>
      <c r="BK127" s="60">
        <f t="shared" si="202"/>
        <v>0</v>
      </c>
      <c r="BL127" s="60">
        <f t="shared" si="203"/>
        <v>0</v>
      </c>
      <c r="BM127" s="60">
        <f t="shared" si="204"/>
        <v>0</v>
      </c>
      <c r="BN127" s="60"/>
      <c r="BO127" s="1">
        <f t="shared" si="180"/>
        <v>0</v>
      </c>
      <c r="BP127" s="1">
        <f t="shared" si="181"/>
        <v>0</v>
      </c>
      <c r="BQ127" s="60"/>
      <c r="BR127" s="1">
        <f t="shared" si="212"/>
        <v>0</v>
      </c>
      <c r="BS127" s="1">
        <f t="shared" si="182"/>
        <v>0</v>
      </c>
      <c r="BT127" s="1">
        <f t="shared" si="183"/>
        <v>0</v>
      </c>
      <c r="BU127" s="1">
        <f t="shared" si="184"/>
        <v>0</v>
      </c>
      <c r="BV127" s="1">
        <f t="shared" si="185"/>
        <v>0</v>
      </c>
      <c r="BW127" s="1">
        <f t="shared" si="186"/>
        <v>0</v>
      </c>
      <c r="BX127" s="1">
        <f t="shared" si="187"/>
        <v>0</v>
      </c>
      <c r="BY127" s="1">
        <f t="shared" si="188"/>
        <v>0</v>
      </c>
      <c r="BZ127" s="1">
        <f t="shared" si="189"/>
        <v>0</v>
      </c>
      <c r="CA127" s="1">
        <f t="shared" si="190"/>
        <v>0</v>
      </c>
      <c r="CB127" s="1">
        <f t="shared" si="191"/>
        <v>0</v>
      </c>
      <c r="CC127" s="1">
        <f t="shared" si="192"/>
        <v>0</v>
      </c>
      <c r="CD127" s="1">
        <f t="shared" si="193"/>
        <v>0</v>
      </c>
      <c r="CE127" s="1">
        <f t="shared" si="194"/>
        <v>0</v>
      </c>
      <c r="CF127" s="1">
        <f t="shared" si="195"/>
        <v>0</v>
      </c>
      <c r="CG127" s="1">
        <f t="shared" si="196"/>
        <v>0</v>
      </c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</row>
    <row r="128" spans="1:112" s="151" customFormat="1" ht="57" customHeight="1">
      <c r="A128" s="1"/>
      <c r="B128" s="709"/>
      <c r="C128" s="60"/>
      <c r="D128" s="435" t="s">
        <v>345</v>
      </c>
      <c r="E128" s="722"/>
      <c r="F128" s="151" t="s">
        <v>214</v>
      </c>
      <c r="G128" s="151" t="s">
        <v>576</v>
      </c>
      <c r="H128" s="151">
        <v>6</v>
      </c>
      <c r="I128" s="152" t="s">
        <v>6194</v>
      </c>
      <c r="J128" s="884">
        <v>63.05145000000001</v>
      </c>
      <c r="K128" s="154"/>
      <c r="L128" s="153"/>
      <c r="M128" s="216"/>
      <c r="N128" s="153"/>
      <c r="O128" s="216"/>
      <c r="P128" s="153"/>
      <c r="Q128" s="216"/>
      <c r="R128" s="153"/>
      <c r="S128" s="154"/>
      <c r="T128" s="154"/>
      <c r="U128" s="155">
        <f t="shared" si="227"/>
        <v>0</v>
      </c>
      <c r="V128" s="156" t="str">
        <f t="shared" si="228"/>
        <v>No</v>
      </c>
      <c r="W128" s="157" t="str">
        <f t="shared" si="239"/>
        <v>No</v>
      </c>
      <c r="X128"/>
      <c r="Y128" s="373">
        <v>1</v>
      </c>
      <c r="Z128" s="374">
        <f t="shared" si="240"/>
        <v>0</v>
      </c>
      <c r="AA128" s="60"/>
      <c r="AB128" s="60"/>
      <c r="AC128" s="272"/>
      <c r="AD128" s="474">
        <v>1.2</v>
      </c>
      <c r="AE128" s="271">
        <f t="shared" si="119"/>
        <v>0</v>
      </c>
      <c r="AF128" s="271">
        <f t="shared" si="229"/>
        <v>0</v>
      </c>
      <c r="AG128" s="271">
        <f t="shared" si="230"/>
        <v>0</v>
      </c>
      <c r="AH128" s="271">
        <f t="shared" si="231"/>
        <v>0</v>
      </c>
      <c r="AI128" s="271">
        <f t="shared" si="232"/>
        <v>0</v>
      </c>
      <c r="AJ128" s="271">
        <f t="shared" si="233"/>
        <v>0</v>
      </c>
      <c r="AK128" s="271">
        <f t="shared" si="234"/>
        <v>0</v>
      </c>
      <c r="AL128" s="271">
        <f t="shared" si="235"/>
        <v>0</v>
      </c>
      <c r="AM128" s="271">
        <f t="shared" si="236"/>
        <v>0</v>
      </c>
      <c r="AN128" s="271">
        <f t="shared" si="237"/>
        <v>0</v>
      </c>
      <c r="AO128" s="271">
        <f t="shared" si="238"/>
        <v>0</v>
      </c>
      <c r="AP128" s="271">
        <v>1</v>
      </c>
      <c r="AQ128" s="151">
        <v>11</v>
      </c>
      <c r="AR128" s="481"/>
      <c r="AT128" s="481"/>
      <c r="AV128" s="481">
        <v>1</v>
      </c>
      <c r="AW128" s="151">
        <v>2</v>
      </c>
      <c r="AX128" s="481"/>
      <c r="AZ128" s="481"/>
      <c r="BB128" s="481"/>
      <c r="BD128" s="481"/>
      <c r="BE128" s="60"/>
      <c r="BF128" s="60">
        <f t="shared" si="197"/>
        <v>0</v>
      </c>
      <c r="BG128" s="60">
        <f t="shared" si="198"/>
        <v>0</v>
      </c>
      <c r="BH128" s="60">
        <f t="shared" si="199"/>
        <v>0</v>
      </c>
      <c r="BI128" s="60">
        <f t="shared" si="200"/>
        <v>0</v>
      </c>
      <c r="BJ128" s="60">
        <f t="shared" si="201"/>
        <v>0</v>
      </c>
      <c r="BK128" s="60">
        <f t="shared" si="202"/>
        <v>0</v>
      </c>
      <c r="BL128" s="60">
        <f t="shared" si="203"/>
        <v>0</v>
      </c>
      <c r="BM128" s="60">
        <f t="shared" si="204"/>
        <v>0</v>
      </c>
      <c r="BN128" s="60"/>
      <c r="BO128" s="1">
        <f t="shared" si="180"/>
        <v>0</v>
      </c>
      <c r="BP128" s="1">
        <f t="shared" si="181"/>
        <v>0</v>
      </c>
      <c r="BQ128" s="60"/>
      <c r="BR128" s="1">
        <f t="shared" si="212"/>
        <v>0</v>
      </c>
      <c r="BS128" s="1">
        <f t="shared" si="182"/>
        <v>0</v>
      </c>
      <c r="BT128" s="1">
        <f t="shared" si="183"/>
        <v>0</v>
      </c>
      <c r="BU128" s="1">
        <f t="shared" si="184"/>
        <v>0</v>
      </c>
      <c r="BV128" s="1">
        <f t="shared" si="185"/>
        <v>0</v>
      </c>
      <c r="BW128" s="1">
        <f t="shared" si="186"/>
        <v>0</v>
      </c>
      <c r="BX128" s="1">
        <f t="shared" si="187"/>
        <v>0</v>
      </c>
      <c r="BY128" s="1">
        <f t="shared" si="188"/>
        <v>0</v>
      </c>
      <c r="BZ128" s="1">
        <f t="shared" si="189"/>
        <v>0</v>
      </c>
      <c r="CA128" s="1">
        <f t="shared" si="190"/>
        <v>0</v>
      </c>
      <c r="CB128" s="1">
        <f t="shared" si="191"/>
        <v>0</v>
      </c>
      <c r="CC128" s="1">
        <f t="shared" si="192"/>
        <v>0</v>
      </c>
      <c r="CD128" s="1">
        <f t="shared" si="193"/>
        <v>0</v>
      </c>
      <c r="CE128" s="1">
        <f t="shared" si="194"/>
        <v>0</v>
      </c>
      <c r="CF128" s="1">
        <f t="shared" si="195"/>
        <v>0</v>
      </c>
      <c r="CG128" s="1">
        <f t="shared" si="196"/>
        <v>0</v>
      </c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</row>
    <row r="129" spans="1:112" s="151" customFormat="1" ht="57" customHeight="1">
      <c r="A129" s="1"/>
      <c r="B129" s="709"/>
      <c r="C129" s="60"/>
      <c r="D129" s="433" t="s">
        <v>346</v>
      </c>
      <c r="E129" s="721"/>
      <c r="F129" s="1" t="s">
        <v>6026</v>
      </c>
      <c r="G129" s="1" t="s">
        <v>576</v>
      </c>
      <c r="H129" s="1">
        <v>10</v>
      </c>
      <c r="I129" s="132" t="s">
        <v>6194</v>
      </c>
      <c r="J129" s="885">
        <v>71.076180000000008</v>
      </c>
      <c r="K129" s="186"/>
      <c r="L129" s="185"/>
      <c r="M129" s="214"/>
      <c r="N129" s="185"/>
      <c r="O129" s="214"/>
      <c r="P129" s="185"/>
      <c r="Q129" s="214"/>
      <c r="R129" s="185"/>
      <c r="S129" s="160"/>
      <c r="T129" s="160"/>
      <c r="U129" s="161">
        <f t="shared" si="227"/>
        <v>0</v>
      </c>
      <c r="V129" s="187" t="str">
        <f t="shared" si="228"/>
        <v>No</v>
      </c>
      <c r="W129" s="163" t="str">
        <f t="shared" si="239"/>
        <v>No</v>
      </c>
      <c r="X129"/>
      <c r="Y129" s="373">
        <v>1</v>
      </c>
      <c r="Z129" s="374">
        <f t="shared" si="240"/>
        <v>0</v>
      </c>
      <c r="AA129" s="60"/>
      <c r="AB129" s="60"/>
      <c r="AC129" s="272"/>
      <c r="AD129" s="474">
        <v>1.01</v>
      </c>
      <c r="AE129" s="271">
        <f t="shared" si="119"/>
        <v>0</v>
      </c>
      <c r="AF129" s="271">
        <f t="shared" si="229"/>
        <v>0</v>
      </c>
      <c r="AG129" s="271">
        <f t="shared" si="230"/>
        <v>0</v>
      </c>
      <c r="AH129" s="271">
        <f t="shared" si="231"/>
        <v>0</v>
      </c>
      <c r="AI129" s="271">
        <f t="shared" si="232"/>
        <v>0</v>
      </c>
      <c r="AJ129" s="271">
        <f t="shared" si="233"/>
        <v>0</v>
      </c>
      <c r="AK129" s="271">
        <f t="shared" si="234"/>
        <v>0</v>
      </c>
      <c r="AL129" s="271">
        <f t="shared" si="235"/>
        <v>0</v>
      </c>
      <c r="AM129" s="271">
        <f t="shared" si="236"/>
        <v>0</v>
      </c>
      <c r="AN129" s="271">
        <f t="shared" si="237"/>
        <v>0</v>
      </c>
      <c r="AO129" s="271">
        <f t="shared" si="238"/>
        <v>0</v>
      </c>
      <c r="AP129" s="271">
        <v>1</v>
      </c>
      <c r="AQ129" s="1">
        <v>19</v>
      </c>
      <c r="AR129" s="481"/>
      <c r="AS129" s="1"/>
      <c r="AT129" s="481"/>
      <c r="AU129" s="1"/>
      <c r="AV129" s="481">
        <v>4</v>
      </c>
      <c r="AW129" s="1"/>
      <c r="AX129" s="481"/>
      <c r="AY129" s="1"/>
      <c r="AZ129" s="481"/>
      <c r="BA129" s="1"/>
      <c r="BB129" s="481"/>
      <c r="BC129" s="1"/>
      <c r="BD129" s="481"/>
      <c r="BE129" s="60"/>
      <c r="BF129" s="60">
        <f t="shared" si="197"/>
        <v>0</v>
      </c>
      <c r="BG129" s="60">
        <f t="shared" si="198"/>
        <v>0</v>
      </c>
      <c r="BH129" s="60">
        <f t="shared" si="199"/>
        <v>0</v>
      </c>
      <c r="BI129" s="60">
        <f t="shared" si="200"/>
        <v>0</v>
      </c>
      <c r="BJ129" s="60">
        <f t="shared" si="201"/>
        <v>0</v>
      </c>
      <c r="BK129" s="60">
        <f t="shared" si="202"/>
        <v>0</v>
      </c>
      <c r="BL129" s="60">
        <f t="shared" si="203"/>
        <v>0</v>
      </c>
      <c r="BM129" s="60">
        <f t="shared" si="204"/>
        <v>0</v>
      </c>
      <c r="BN129" s="60"/>
      <c r="BO129" s="1">
        <f t="shared" si="180"/>
        <v>0</v>
      </c>
      <c r="BP129" s="1">
        <f t="shared" si="181"/>
        <v>0</v>
      </c>
      <c r="BQ129" s="60"/>
      <c r="BR129" s="1">
        <f t="shared" si="212"/>
        <v>0</v>
      </c>
      <c r="BS129" s="1">
        <f t="shared" si="182"/>
        <v>0</v>
      </c>
      <c r="BT129" s="1">
        <f t="shared" si="183"/>
        <v>0</v>
      </c>
      <c r="BU129" s="1">
        <f t="shared" si="184"/>
        <v>0</v>
      </c>
      <c r="BV129" s="1">
        <f t="shared" si="185"/>
        <v>0</v>
      </c>
      <c r="BW129" s="1">
        <f t="shared" si="186"/>
        <v>0</v>
      </c>
      <c r="BX129" s="1">
        <f t="shared" si="187"/>
        <v>0</v>
      </c>
      <c r="BY129" s="1">
        <f t="shared" si="188"/>
        <v>0</v>
      </c>
      <c r="BZ129" s="1">
        <f t="shared" si="189"/>
        <v>0</v>
      </c>
      <c r="CA129" s="1">
        <f t="shared" si="190"/>
        <v>0</v>
      </c>
      <c r="CB129" s="1">
        <f t="shared" si="191"/>
        <v>0</v>
      </c>
      <c r="CC129" s="1">
        <f t="shared" si="192"/>
        <v>0</v>
      </c>
      <c r="CD129" s="1">
        <f t="shared" si="193"/>
        <v>0</v>
      </c>
      <c r="CE129" s="1">
        <f t="shared" si="194"/>
        <v>0</v>
      </c>
      <c r="CF129" s="1">
        <f t="shared" si="195"/>
        <v>0</v>
      </c>
      <c r="CG129" s="1">
        <f t="shared" si="196"/>
        <v>0</v>
      </c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</row>
    <row r="130" spans="1:112" s="151" customFormat="1" ht="57" customHeight="1">
      <c r="A130" s="1"/>
      <c r="B130" s="255"/>
      <c r="C130" s="60"/>
      <c r="D130" s="435" t="s">
        <v>585</v>
      </c>
      <c r="E130" s="722"/>
      <c r="F130" s="151" t="s">
        <v>215</v>
      </c>
      <c r="G130" s="151" t="s">
        <v>576</v>
      </c>
      <c r="H130" s="151">
        <v>2</v>
      </c>
      <c r="I130" s="152" t="s">
        <v>6194</v>
      </c>
      <c r="J130" s="884">
        <v>68.7834</v>
      </c>
      <c r="K130" s="154"/>
      <c r="L130" s="153"/>
      <c r="M130" s="216"/>
      <c r="N130" s="153"/>
      <c r="O130" s="216"/>
      <c r="P130" s="153"/>
      <c r="Q130" s="216"/>
      <c r="R130" s="153"/>
      <c r="S130" s="154"/>
      <c r="T130" s="154"/>
      <c r="U130" s="155">
        <f t="shared" si="227"/>
        <v>0</v>
      </c>
      <c r="V130" s="156" t="str">
        <f t="shared" si="228"/>
        <v>No</v>
      </c>
      <c r="W130" s="157" t="str">
        <f t="shared" si="239"/>
        <v>No</v>
      </c>
      <c r="X130"/>
      <c r="Y130" s="373">
        <v>1</v>
      </c>
      <c r="Z130" s="374">
        <f t="shared" si="240"/>
        <v>0</v>
      </c>
      <c r="AA130" s="60"/>
      <c r="AB130" s="60"/>
      <c r="AC130" s="272"/>
      <c r="AD130" s="474">
        <v>0.6</v>
      </c>
      <c r="AE130" s="271">
        <f t="shared" si="119"/>
        <v>0</v>
      </c>
      <c r="AF130" s="271">
        <f t="shared" si="229"/>
        <v>0</v>
      </c>
      <c r="AG130" s="271">
        <f t="shared" si="230"/>
        <v>0</v>
      </c>
      <c r="AH130" s="271">
        <f t="shared" si="231"/>
        <v>0</v>
      </c>
      <c r="AI130" s="271">
        <f t="shared" si="232"/>
        <v>0</v>
      </c>
      <c r="AJ130" s="271">
        <f t="shared" si="233"/>
        <v>0</v>
      </c>
      <c r="AK130" s="271">
        <f t="shared" si="234"/>
        <v>0</v>
      </c>
      <c r="AL130" s="271">
        <f t="shared" si="235"/>
        <v>0</v>
      </c>
      <c r="AM130" s="271">
        <f t="shared" si="236"/>
        <v>0</v>
      </c>
      <c r="AN130" s="271">
        <f t="shared" si="237"/>
        <v>0</v>
      </c>
      <c r="AO130" s="271">
        <f t="shared" si="238"/>
        <v>0</v>
      </c>
      <c r="AP130" s="271">
        <v>1</v>
      </c>
      <c r="AQ130" s="151">
        <v>5</v>
      </c>
      <c r="AR130" s="481"/>
      <c r="AT130" s="481"/>
      <c r="AU130" s="151">
        <v>1</v>
      </c>
      <c r="AV130" s="481"/>
      <c r="AX130" s="481"/>
      <c r="AZ130" s="481"/>
      <c r="BB130" s="481"/>
      <c r="BD130" s="481"/>
      <c r="BE130" s="60"/>
      <c r="BF130" s="60">
        <f t="shared" si="197"/>
        <v>0</v>
      </c>
      <c r="BG130" s="60">
        <f t="shared" si="198"/>
        <v>0</v>
      </c>
      <c r="BH130" s="60">
        <f t="shared" si="199"/>
        <v>0</v>
      </c>
      <c r="BI130" s="60">
        <f t="shared" si="200"/>
        <v>0</v>
      </c>
      <c r="BJ130" s="60">
        <f t="shared" si="201"/>
        <v>0</v>
      </c>
      <c r="BK130" s="60">
        <f t="shared" si="202"/>
        <v>0</v>
      </c>
      <c r="BL130" s="60">
        <f t="shared" si="203"/>
        <v>0</v>
      </c>
      <c r="BM130" s="60">
        <f t="shared" si="204"/>
        <v>0</v>
      </c>
      <c r="BN130" s="60"/>
      <c r="BO130" s="1">
        <f t="shared" si="180"/>
        <v>0</v>
      </c>
      <c r="BP130" s="1">
        <f t="shared" si="181"/>
        <v>0</v>
      </c>
      <c r="BQ130" s="60"/>
      <c r="BR130" s="1">
        <f t="shared" si="212"/>
        <v>0</v>
      </c>
      <c r="BS130" s="1">
        <f t="shared" si="182"/>
        <v>0</v>
      </c>
      <c r="BT130" s="1">
        <f t="shared" si="183"/>
        <v>0</v>
      </c>
      <c r="BU130" s="1">
        <f t="shared" si="184"/>
        <v>0</v>
      </c>
      <c r="BV130" s="1">
        <f t="shared" si="185"/>
        <v>0</v>
      </c>
      <c r="BW130" s="1">
        <f t="shared" si="186"/>
        <v>0</v>
      </c>
      <c r="BX130" s="1">
        <f t="shared" si="187"/>
        <v>0</v>
      </c>
      <c r="BY130" s="1">
        <f t="shared" si="188"/>
        <v>0</v>
      </c>
      <c r="BZ130" s="1">
        <f t="shared" si="189"/>
        <v>0</v>
      </c>
      <c r="CA130" s="1">
        <f t="shared" si="190"/>
        <v>0</v>
      </c>
      <c r="CB130" s="1">
        <f t="shared" si="191"/>
        <v>0</v>
      </c>
      <c r="CC130" s="1">
        <f t="shared" si="192"/>
        <v>0</v>
      </c>
      <c r="CD130" s="1">
        <f t="shared" si="193"/>
        <v>0</v>
      </c>
      <c r="CE130" s="1">
        <f t="shared" si="194"/>
        <v>0</v>
      </c>
      <c r="CF130" s="1">
        <f t="shared" si="195"/>
        <v>0</v>
      </c>
      <c r="CG130" s="1">
        <f t="shared" si="196"/>
        <v>0</v>
      </c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</row>
    <row r="131" spans="1:112" s="151" customFormat="1" ht="57" customHeight="1">
      <c r="A131" s="1"/>
      <c r="B131" s="709"/>
      <c r="C131" s="60"/>
      <c r="D131" s="433" t="s">
        <v>347</v>
      </c>
      <c r="E131" s="721"/>
      <c r="F131" s="1" t="s">
        <v>214</v>
      </c>
      <c r="G131" s="1" t="s">
        <v>576</v>
      </c>
      <c r="H131" s="1">
        <v>4</v>
      </c>
      <c r="I131" s="132" t="s">
        <v>6194</v>
      </c>
      <c r="J131" s="885">
        <v>57.319500000000005</v>
      </c>
      <c r="K131" s="186"/>
      <c r="L131" s="185"/>
      <c r="M131" s="214"/>
      <c r="N131" s="185"/>
      <c r="O131" s="214"/>
      <c r="P131" s="185"/>
      <c r="Q131" s="214"/>
      <c r="R131" s="185"/>
      <c r="S131" s="160"/>
      <c r="T131" s="160"/>
      <c r="U131" s="161">
        <f t="shared" si="227"/>
        <v>0</v>
      </c>
      <c r="V131" s="187" t="str">
        <f t="shared" si="228"/>
        <v>No</v>
      </c>
      <c r="W131" s="163" t="str">
        <f t="shared" si="239"/>
        <v>No</v>
      </c>
      <c r="X131"/>
      <c r="Y131" s="373">
        <v>1</v>
      </c>
      <c r="Z131" s="374">
        <f t="shared" si="240"/>
        <v>0</v>
      </c>
      <c r="AA131" s="60"/>
      <c r="AB131" s="60"/>
      <c r="AC131" s="272"/>
      <c r="AD131" s="474">
        <v>0.85</v>
      </c>
      <c r="AE131" s="271">
        <f t="shared" si="119"/>
        <v>0</v>
      </c>
      <c r="AF131" s="271">
        <f t="shared" si="229"/>
        <v>0</v>
      </c>
      <c r="AG131" s="271">
        <f t="shared" si="230"/>
        <v>0</v>
      </c>
      <c r="AH131" s="271">
        <f t="shared" si="231"/>
        <v>0</v>
      </c>
      <c r="AI131" s="271">
        <f t="shared" si="232"/>
        <v>0</v>
      </c>
      <c r="AJ131" s="271">
        <f t="shared" si="233"/>
        <v>0</v>
      </c>
      <c r="AK131" s="271">
        <f t="shared" si="234"/>
        <v>0</v>
      </c>
      <c r="AL131" s="271">
        <f t="shared" si="235"/>
        <v>0</v>
      </c>
      <c r="AM131" s="271">
        <f t="shared" si="236"/>
        <v>0</v>
      </c>
      <c r="AN131" s="271">
        <f t="shared" si="237"/>
        <v>0</v>
      </c>
      <c r="AO131" s="271">
        <f t="shared" si="238"/>
        <v>0</v>
      </c>
      <c r="AP131" s="271">
        <v>1</v>
      </c>
      <c r="AQ131" s="1">
        <v>8</v>
      </c>
      <c r="AR131" s="481"/>
      <c r="AS131" s="1"/>
      <c r="AT131" s="481"/>
      <c r="AU131" s="1"/>
      <c r="AV131" s="481">
        <v>2</v>
      </c>
      <c r="AW131" s="1"/>
      <c r="AX131" s="481"/>
      <c r="AY131" s="1"/>
      <c r="AZ131" s="481"/>
      <c r="BA131" s="1"/>
      <c r="BB131" s="481"/>
      <c r="BC131" s="1"/>
      <c r="BD131" s="481"/>
      <c r="BE131" s="60"/>
      <c r="BF131" s="60">
        <f t="shared" si="197"/>
        <v>0</v>
      </c>
      <c r="BG131" s="60">
        <f t="shared" si="198"/>
        <v>0</v>
      </c>
      <c r="BH131" s="60">
        <f t="shared" si="199"/>
        <v>0</v>
      </c>
      <c r="BI131" s="60">
        <f t="shared" si="200"/>
        <v>0</v>
      </c>
      <c r="BJ131" s="60">
        <f t="shared" si="201"/>
        <v>0</v>
      </c>
      <c r="BK131" s="60">
        <f t="shared" si="202"/>
        <v>0</v>
      </c>
      <c r="BL131" s="60">
        <f t="shared" si="203"/>
        <v>0</v>
      </c>
      <c r="BM131" s="60">
        <f t="shared" si="204"/>
        <v>0</v>
      </c>
      <c r="BN131" s="60"/>
      <c r="BO131" s="1">
        <f t="shared" si="180"/>
        <v>0</v>
      </c>
      <c r="BP131" s="1">
        <f t="shared" si="181"/>
        <v>0</v>
      </c>
      <c r="BQ131" s="60"/>
      <c r="BR131" s="1">
        <f t="shared" si="212"/>
        <v>0</v>
      </c>
      <c r="BS131" s="1">
        <f t="shared" si="182"/>
        <v>0</v>
      </c>
      <c r="BT131" s="1">
        <f t="shared" si="183"/>
        <v>0</v>
      </c>
      <c r="BU131" s="1">
        <f t="shared" si="184"/>
        <v>0</v>
      </c>
      <c r="BV131" s="1">
        <f t="shared" si="185"/>
        <v>0</v>
      </c>
      <c r="BW131" s="1">
        <f t="shared" si="186"/>
        <v>0</v>
      </c>
      <c r="BX131" s="1">
        <f t="shared" si="187"/>
        <v>0</v>
      </c>
      <c r="BY131" s="1">
        <f t="shared" si="188"/>
        <v>0</v>
      </c>
      <c r="BZ131" s="1">
        <f t="shared" si="189"/>
        <v>0</v>
      </c>
      <c r="CA131" s="1">
        <f t="shared" si="190"/>
        <v>0</v>
      </c>
      <c r="CB131" s="1">
        <f t="shared" si="191"/>
        <v>0</v>
      </c>
      <c r="CC131" s="1">
        <f t="shared" si="192"/>
        <v>0</v>
      </c>
      <c r="CD131" s="1">
        <f t="shared" si="193"/>
        <v>0</v>
      </c>
      <c r="CE131" s="1">
        <f t="shared" si="194"/>
        <v>0</v>
      </c>
      <c r="CF131" s="1">
        <f t="shared" si="195"/>
        <v>0</v>
      </c>
      <c r="CG131" s="1">
        <f t="shared" si="196"/>
        <v>0</v>
      </c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</row>
    <row r="132" spans="1:112" s="151" customFormat="1" ht="57" customHeight="1">
      <c r="A132" s="1"/>
      <c r="B132" s="714"/>
      <c r="C132" s="166"/>
      <c r="D132" s="436" t="s">
        <v>348</v>
      </c>
      <c r="E132" s="726"/>
      <c r="F132" s="165" t="s">
        <v>158</v>
      </c>
      <c r="G132" s="167" t="s">
        <v>576</v>
      </c>
      <c r="H132" s="165">
        <v>10</v>
      </c>
      <c r="I132" s="167" t="s">
        <v>6190</v>
      </c>
      <c r="J132" s="665">
        <v>71.076180000000008</v>
      </c>
      <c r="K132" s="168"/>
      <c r="L132" s="168"/>
      <c r="M132" s="168"/>
      <c r="N132" s="168"/>
      <c r="O132" s="168"/>
      <c r="P132" s="168"/>
      <c r="Q132" s="168"/>
      <c r="R132" s="169"/>
      <c r="S132" s="169"/>
      <c r="T132" s="168"/>
      <c r="U132" s="155">
        <f t="shared" si="227"/>
        <v>0</v>
      </c>
      <c r="V132" s="171" t="str">
        <f t="shared" si="228"/>
        <v>No</v>
      </c>
      <c r="W132" s="157" t="str">
        <f t="shared" si="239"/>
        <v>No</v>
      </c>
      <c r="X132"/>
      <c r="Y132" s="375">
        <v>1</v>
      </c>
      <c r="Z132" s="374">
        <f t="shared" si="240"/>
        <v>0</v>
      </c>
      <c r="AA132" s="60"/>
      <c r="AB132" s="60"/>
      <c r="AC132" s="272"/>
      <c r="AD132" s="474">
        <v>0.73</v>
      </c>
      <c r="AE132" s="271">
        <f t="shared" si="119"/>
        <v>0</v>
      </c>
      <c r="AF132" s="271">
        <f t="shared" si="229"/>
        <v>0</v>
      </c>
      <c r="AG132" s="271">
        <f t="shared" si="230"/>
        <v>0</v>
      </c>
      <c r="AH132" s="271">
        <f t="shared" si="231"/>
        <v>0</v>
      </c>
      <c r="AI132" s="271">
        <f t="shared" si="232"/>
        <v>0</v>
      </c>
      <c r="AJ132" s="271">
        <f t="shared" si="233"/>
        <v>0</v>
      </c>
      <c r="AK132" s="271">
        <f t="shared" si="234"/>
        <v>0</v>
      </c>
      <c r="AL132" s="271">
        <f t="shared" si="235"/>
        <v>0</v>
      </c>
      <c r="AM132" s="271">
        <f t="shared" si="236"/>
        <v>0</v>
      </c>
      <c r="AN132" s="271">
        <f t="shared" si="237"/>
        <v>0</v>
      </c>
      <c r="AO132" s="271">
        <f t="shared" si="238"/>
        <v>0</v>
      </c>
      <c r="AP132" s="271">
        <v>1</v>
      </c>
      <c r="AQ132" s="165">
        <v>21</v>
      </c>
      <c r="AR132" s="482"/>
      <c r="AS132" s="165"/>
      <c r="AT132" s="482"/>
      <c r="AU132" s="165"/>
      <c r="AV132" s="482"/>
      <c r="AW132" s="165"/>
      <c r="AX132" s="482"/>
      <c r="AY132" s="165"/>
      <c r="AZ132" s="482"/>
      <c r="BA132" s="165"/>
      <c r="BB132" s="482"/>
      <c r="BC132" s="165"/>
      <c r="BD132" s="482"/>
      <c r="BE132" s="60"/>
      <c r="BF132" s="60">
        <f t="shared" si="197"/>
        <v>0</v>
      </c>
      <c r="BG132" s="60">
        <f t="shared" si="198"/>
        <v>0</v>
      </c>
      <c r="BH132" s="60">
        <f t="shared" si="199"/>
        <v>0</v>
      </c>
      <c r="BI132" s="60">
        <f t="shared" si="200"/>
        <v>0</v>
      </c>
      <c r="BJ132" s="60">
        <f t="shared" si="201"/>
        <v>0</v>
      </c>
      <c r="BK132" s="60">
        <f t="shared" si="202"/>
        <v>0</v>
      </c>
      <c r="BL132" s="60">
        <f t="shared" si="203"/>
        <v>0</v>
      </c>
      <c r="BM132" s="60">
        <f t="shared" si="204"/>
        <v>0</v>
      </c>
      <c r="BN132" s="60"/>
      <c r="BO132" s="1">
        <f t="shared" si="180"/>
        <v>0</v>
      </c>
      <c r="BP132" s="1">
        <f t="shared" si="181"/>
        <v>0</v>
      </c>
      <c r="BQ132" s="60"/>
      <c r="BR132" s="1">
        <f t="shared" si="212"/>
        <v>0</v>
      </c>
      <c r="BS132" s="1">
        <f t="shared" si="182"/>
        <v>0</v>
      </c>
      <c r="BT132" s="1">
        <f t="shared" si="183"/>
        <v>0</v>
      </c>
      <c r="BU132" s="1">
        <f t="shared" si="184"/>
        <v>0</v>
      </c>
      <c r="BV132" s="1">
        <f t="shared" si="185"/>
        <v>0</v>
      </c>
      <c r="BW132" s="1">
        <f t="shared" si="186"/>
        <v>0</v>
      </c>
      <c r="BX132" s="1">
        <f t="shared" si="187"/>
        <v>0</v>
      </c>
      <c r="BY132" s="1">
        <f t="shared" si="188"/>
        <v>0</v>
      </c>
      <c r="BZ132" s="1">
        <f t="shared" si="189"/>
        <v>0</v>
      </c>
      <c r="CA132" s="1">
        <f t="shared" si="190"/>
        <v>0</v>
      </c>
      <c r="CB132" s="1">
        <f t="shared" si="191"/>
        <v>0</v>
      </c>
      <c r="CC132" s="1">
        <f t="shared" si="192"/>
        <v>0</v>
      </c>
      <c r="CD132" s="1">
        <f t="shared" si="193"/>
        <v>0</v>
      </c>
      <c r="CE132" s="1">
        <f t="shared" si="194"/>
        <v>0</v>
      </c>
      <c r="CF132" s="1">
        <f t="shared" si="195"/>
        <v>0</v>
      </c>
      <c r="CG132" s="1">
        <f t="shared" si="196"/>
        <v>0</v>
      </c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</row>
    <row r="133" spans="1:112" ht="31.25" customHeight="1">
      <c r="B133" s="713"/>
      <c r="E133" s="741"/>
      <c r="F133" s="134"/>
      <c r="G133" s="138"/>
      <c r="I133" s="1302" t="s">
        <v>740</v>
      </c>
      <c r="J133" s="472"/>
      <c r="K133" s="134"/>
      <c r="L133" s="139"/>
      <c r="M133" s="134"/>
      <c r="N133" s="134"/>
      <c r="O133" s="134"/>
      <c r="P133" s="134"/>
      <c r="Q133" s="134"/>
      <c r="R133" s="134"/>
      <c r="S133" s="532"/>
      <c r="T133" s="532"/>
      <c r="U133" s="395"/>
      <c r="V133" s="141"/>
      <c r="W133" s="536"/>
      <c r="Y133" s="1"/>
      <c r="Z133" s="63"/>
      <c r="AA133" s="60"/>
      <c r="AB133" s="60"/>
      <c r="AC133" s="269"/>
      <c r="AD133" s="487"/>
      <c r="AE133" s="271">
        <f t="shared" si="119"/>
        <v>0</v>
      </c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BF133" s="60">
        <f t="shared" si="197"/>
        <v>0</v>
      </c>
      <c r="BG133" s="60">
        <f t="shared" si="198"/>
        <v>0</v>
      </c>
      <c r="BH133" s="60">
        <f t="shared" si="199"/>
        <v>0</v>
      </c>
      <c r="BI133" s="60">
        <f t="shared" si="200"/>
        <v>0</v>
      </c>
      <c r="BJ133" s="60">
        <f t="shared" si="201"/>
        <v>0</v>
      </c>
      <c r="BK133" s="60">
        <f t="shared" si="202"/>
        <v>0</v>
      </c>
      <c r="BL133" s="60">
        <f t="shared" si="203"/>
        <v>0</v>
      </c>
      <c r="BM133" s="60">
        <f t="shared" si="204"/>
        <v>0</v>
      </c>
      <c r="BO133" s="1">
        <f t="shared" si="180"/>
        <v>0</v>
      </c>
      <c r="BP133" s="1">
        <f t="shared" si="181"/>
        <v>0</v>
      </c>
      <c r="BR133" s="1">
        <f t="shared" si="212"/>
        <v>0</v>
      </c>
      <c r="BS133" s="1">
        <f t="shared" si="182"/>
        <v>0</v>
      </c>
      <c r="BT133" s="1">
        <f t="shared" si="183"/>
        <v>0</v>
      </c>
      <c r="BU133" s="1">
        <f t="shared" si="184"/>
        <v>0</v>
      </c>
      <c r="BV133" s="1">
        <f t="shared" si="185"/>
        <v>0</v>
      </c>
      <c r="BW133" s="1">
        <f t="shared" si="186"/>
        <v>0</v>
      </c>
      <c r="BX133" s="1">
        <f t="shared" si="187"/>
        <v>0</v>
      </c>
      <c r="BY133" s="1">
        <f t="shared" si="188"/>
        <v>0</v>
      </c>
      <c r="BZ133" s="1">
        <f t="shared" si="189"/>
        <v>0</v>
      </c>
      <c r="CA133" s="1">
        <f t="shared" si="190"/>
        <v>0</v>
      </c>
      <c r="CB133" s="1">
        <f t="shared" si="191"/>
        <v>0</v>
      </c>
      <c r="CC133" s="1">
        <f t="shared" si="192"/>
        <v>0</v>
      </c>
      <c r="CD133" s="1">
        <f t="shared" si="193"/>
        <v>0</v>
      </c>
      <c r="CE133" s="1">
        <f t="shared" si="194"/>
        <v>0</v>
      </c>
      <c r="CF133" s="1">
        <f t="shared" si="195"/>
        <v>0</v>
      </c>
      <c r="CG133" s="1">
        <f t="shared" si="196"/>
        <v>0</v>
      </c>
    </row>
    <row r="134" spans="1:112" s="151" customFormat="1" ht="57" customHeight="1">
      <c r="A134" s="1"/>
      <c r="B134" s="710"/>
      <c r="C134" s="144"/>
      <c r="D134" s="437" t="s">
        <v>349</v>
      </c>
      <c r="E134" s="730"/>
      <c r="F134" s="144" t="s">
        <v>215</v>
      </c>
      <c r="G134" s="145" t="s">
        <v>544</v>
      </c>
      <c r="H134" s="144">
        <v>2</v>
      </c>
      <c r="I134" s="145" t="s">
        <v>6194</v>
      </c>
      <c r="J134" s="886">
        <v>102.02871</v>
      </c>
      <c r="K134" s="147"/>
      <c r="L134" s="147"/>
      <c r="M134" s="147"/>
      <c r="N134" s="147"/>
      <c r="O134" s="147"/>
      <c r="P134" s="147"/>
      <c r="Q134" s="147"/>
      <c r="R134" s="148"/>
      <c r="S134" s="186"/>
      <c r="T134" s="186"/>
      <c r="U134" s="161">
        <f>J134*K134+J134*L134+J134*M134+J134*N134+J134*O134+J134*P134+J134*Q134+J134*R134+J134*S134+J134*T134</f>
        <v>0</v>
      </c>
      <c r="V134" s="149" t="str">
        <f>IF(B134="New","Yes","No")</f>
        <v>No</v>
      </c>
      <c r="W134" s="163" t="str">
        <f t="shared" si="215"/>
        <v>No</v>
      </c>
      <c r="X134"/>
      <c r="Y134" s="371">
        <v>1</v>
      </c>
      <c r="Z134" s="374">
        <f t="shared" si="216"/>
        <v>0</v>
      </c>
      <c r="AA134" s="60"/>
      <c r="AB134" s="60"/>
      <c r="AC134" s="272"/>
      <c r="AD134" s="474">
        <v>3.3</v>
      </c>
      <c r="AE134" s="271">
        <f t="shared" si="119"/>
        <v>0</v>
      </c>
      <c r="AF134" s="271">
        <f>K134*H134</f>
        <v>0</v>
      </c>
      <c r="AG134" s="271">
        <f>L134*H134</f>
        <v>0</v>
      </c>
      <c r="AH134" s="271">
        <f>M134*H134</f>
        <v>0</v>
      </c>
      <c r="AI134" s="271">
        <f>N134*H134</f>
        <v>0</v>
      </c>
      <c r="AJ134" s="271">
        <f>O134*H134</f>
        <v>0</v>
      </c>
      <c r="AK134" s="271">
        <f>P134*H134</f>
        <v>0</v>
      </c>
      <c r="AL134" s="271">
        <f>Q134*H134</f>
        <v>0</v>
      </c>
      <c r="AM134" s="271">
        <f>R134*H134</f>
        <v>0</v>
      </c>
      <c r="AN134" s="271">
        <f>S134*H134</f>
        <v>0</v>
      </c>
      <c r="AO134" s="271">
        <f>T134*H134</f>
        <v>0</v>
      </c>
      <c r="AP134" s="271">
        <v>1</v>
      </c>
      <c r="AQ134" s="144">
        <v>6</v>
      </c>
      <c r="AR134" s="480"/>
      <c r="AS134" s="144"/>
      <c r="AT134" s="480"/>
      <c r="AU134" s="144">
        <v>1</v>
      </c>
      <c r="AV134" s="480">
        <v>1</v>
      </c>
      <c r="AW134" s="144"/>
      <c r="AX134" s="480"/>
      <c r="AY134" s="144"/>
      <c r="AZ134" s="480"/>
      <c r="BA134" s="144"/>
      <c r="BB134" s="480"/>
      <c r="BC134" s="144"/>
      <c r="BD134" s="480"/>
      <c r="BE134" s="60"/>
      <c r="BF134" s="60">
        <f t="shared" si="197"/>
        <v>0</v>
      </c>
      <c r="BG134" s="60">
        <f t="shared" si="198"/>
        <v>0</v>
      </c>
      <c r="BH134" s="60">
        <f t="shared" si="199"/>
        <v>0</v>
      </c>
      <c r="BI134" s="60">
        <f t="shared" si="200"/>
        <v>0</v>
      </c>
      <c r="BJ134" s="60">
        <f t="shared" si="201"/>
        <v>0</v>
      </c>
      <c r="BK134" s="60">
        <f t="shared" si="202"/>
        <v>0</v>
      </c>
      <c r="BL134" s="60">
        <f t="shared" si="203"/>
        <v>0</v>
      </c>
      <c r="BM134" s="60">
        <f t="shared" si="204"/>
        <v>0</v>
      </c>
      <c r="BN134" s="60"/>
      <c r="BO134" s="1">
        <f t="shared" si="180"/>
        <v>0</v>
      </c>
      <c r="BP134" s="1">
        <f t="shared" si="181"/>
        <v>0</v>
      </c>
      <c r="BQ134" s="60"/>
      <c r="BR134" s="1">
        <f t="shared" si="212"/>
        <v>0</v>
      </c>
      <c r="BS134" s="1">
        <f t="shared" si="182"/>
        <v>0</v>
      </c>
      <c r="BT134" s="1">
        <f t="shared" si="183"/>
        <v>0</v>
      </c>
      <c r="BU134" s="1">
        <f t="shared" si="184"/>
        <v>0</v>
      </c>
      <c r="BV134" s="1">
        <f t="shared" si="185"/>
        <v>0</v>
      </c>
      <c r="BW134" s="1">
        <f t="shared" si="186"/>
        <v>0</v>
      </c>
      <c r="BX134" s="1">
        <f t="shared" si="187"/>
        <v>0</v>
      </c>
      <c r="BY134" s="1">
        <f t="shared" si="188"/>
        <v>0</v>
      </c>
      <c r="BZ134" s="1">
        <f t="shared" si="189"/>
        <v>0</v>
      </c>
      <c r="CA134" s="1">
        <f t="shared" si="190"/>
        <v>0</v>
      </c>
      <c r="CB134" s="1">
        <f t="shared" si="191"/>
        <v>0</v>
      </c>
      <c r="CC134" s="1">
        <f t="shared" si="192"/>
        <v>0</v>
      </c>
      <c r="CD134" s="1">
        <f t="shared" si="193"/>
        <v>0</v>
      </c>
      <c r="CE134" s="1">
        <f t="shared" si="194"/>
        <v>0</v>
      </c>
      <c r="CF134" s="1">
        <f t="shared" si="195"/>
        <v>0</v>
      </c>
      <c r="CG134" s="1">
        <f t="shared" si="196"/>
        <v>0</v>
      </c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</row>
    <row r="135" spans="1:112" s="1" customFormat="1" ht="57" customHeight="1">
      <c r="B135" s="709"/>
      <c r="C135" s="60"/>
      <c r="D135" s="435" t="s">
        <v>350</v>
      </c>
      <c r="E135" s="731"/>
      <c r="F135" s="151" t="s">
        <v>214</v>
      </c>
      <c r="G135" s="152" t="s">
        <v>544</v>
      </c>
      <c r="H135" s="151">
        <v>3</v>
      </c>
      <c r="I135" s="152" t="s">
        <v>6194</v>
      </c>
      <c r="J135" s="887">
        <v>84.374303999999995</v>
      </c>
      <c r="K135" s="153"/>
      <c r="L135" s="153"/>
      <c r="M135" s="153"/>
      <c r="N135" s="153"/>
      <c r="O135" s="153"/>
      <c r="P135" s="153"/>
      <c r="Q135" s="153"/>
      <c r="R135" s="154"/>
      <c r="S135" s="153"/>
      <c r="T135" s="153"/>
      <c r="U135" s="156">
        <f>J135*K135+J135*L135+J135*M135+J135*N135+J135*O135+J135*P135+J135*Q135+J135*R135+J135*S135+J135*T135</f>
        <v>0</v>
      </c>
      <c r="V135" s="156" t="str">
        <f>IF(B135="New","Yes","No")</f>
        <v>No</v>
      </c>
      <c r="W135" s="157" t="str">
        <f t="shared" si="215"/>
        <v>No</v>
      </c>
      <c r="X135"/>
      <c r="Y135" s="373">
        <v>1</v>
      </c>
      <c r="Z135" s="374">
        <f t="shared" si="216"/>
        <v>0</v>
      </c>
      <c r="AA135" s="60"/>
      <c r="AB135" s="60"/>
      <c r="AC135" s="272"/>
      <c r="AD135" s="474">
        <v>2.2999999999999998</v>
      </c>
      <c r="AE135" s="271">
        <f t="shared" ref="AE135:AE154" si="241">SUM(K135:T135)*AD135</f>
        <v>0</v>
      </c>
      <c r="AF135" s="271">
        <f>K135*H135</f>
        <v>0</v>
      </c>
      <c r="AG135" s="271">
        <f>L135*H135</f>
        <v>0</v>
      </c>
      <c r="AH135" s="271">
        <f>M135*H135</f>
        <v>0</v>
      </c>
      <c r="AI135" s="271">
        <f>N135*H135</f>
        <v>0</v>
      </c>
      <c r="AJ135" s="271">
        <f>O135*H135</f>
        <v>0</v>
      </c>
      <c r="AK135" s="271">
        <f>P135*H135</f>
        <v>0</v>
      </c>
      <c r="AL135" s="271">
        <f>Q135*H135</f>
        <v>0</v>
      </c>
      <c r="AM135" s="271">
        <f>R135*H135</f>
        <v>0</v>
      </c>
      <c r="AN135" s="271">
        <f>S135*H135</f>
        <v>0</v>
      </c>
      <c r="AO135" s="271">
        <f>T135*H135</f>
        <v>0</v>
      </c>
      <c r="AP135" s="271">
        <v>1</v>
      </c>
      <c r="AQ135" s="151">
        <v>7</v>
      </c>
      <c r="AR135" s="481"/>
      <c r="AS135" s="151"/>
      <c r="AT135" s="481"/>
      <c r="AU135" s="151"/>
      <c r="AV135" s="481">
        <v>3</v>
      </c>
      <c r="AW135" s="151"/>
      <c r="AX135" s="481"/>
      <c r="AY135" s="151"/>
      <c r="AZ135" s="481"/>
      <c r="BA135" s="151"/>
      <c r="BB135" s="481"/>
      <c r="BC135" s="151"/>
      <c r="BD135" s="481"/>
      <c r="BE135" s="60"/>
      <c r="BF135" s="60">
        <f t="shared" si="197"/>
        <v>0</v>
      </c>
      <c r="BG135" s="60">
        <f t="shared" si="198"/>
        <v>0</v>
      </c>
      <c r="BH135" s="60">
        <f t="shared" si="199"/>
        <v>0</v>
      </c>
      <c r="BI135" s="60">
        <f t="shared" si="200"/>
        <v>0</v>
      </c>
      <c r="BJ135" s="60">
        <f t="shared" si="201"/>
        <v>0</v>
      </c>
      <c r="BK135" s="60">
        <f t="shared" si="202"/>
        <v>0</v>
      </c>
      <c r="BL135" s="60">
        <f t="shared" si="203"/>
        <v>0</v>
      </c>
      <c r="BM135" s="60">
        <f t="shared" si="204"/>
        <v>0</v>
      </c>
      <c r="BN135" s="60"/>
      <c r="BO135" s="1">
        <f t="shared" si="180"/>
        <v>0</v>
      </c>
      <c r="BP135" s="1">
        <f t="shared" si="181"/>
        <v>0</v>
      </c>
      <c r="BQ135" s="60"/>
      <c r="BR135" s="1">
        <f t="shared" si="212"/>
        <v>0</v>
      </c>
      <c r="BS135" s="1">
        <f t="shared" si="182"/>
        <v>0</v>
      </c>
      <c r="BT135" s="1">
        <f t="shared" si="183"/>
        <v>0</v>
      </c>
      <c r="BU135" s="1">
        <f t="shared" si="184"/>
        <v>0</v>
      </c>
      <c r="BV135" s="1">
        <f t="shared" si="185"/>
        <v>0</v>
      </c>
      <c r="BW135" s="1">
        <f t="shared" si="186"/>
        <v>0</v>
      </c>
      <c r="BX135" s="1">
        <f t="shared" si="187"/>
        <v>0</v>
      </c>
      <c r="BY135" s="1">
        <f t="shared" si="188"/>
        <v>0</v>
      </c>
      <c r="BZ135" s="1">
        <f t="shared" si="189"/>
        <v>0</v>
      </c>
      <c r="CA135" s="1">
        <f t="shared" si="190"/>
        <v>0</v>
      </c>
      <c r="CB135" s="1">
        <f t="shared" si="191"/>
        <v>0</v>
      </c>
      <c r="CC135" s="1">
        <f t="shared" si="192"/>
        <v>0</v>
      </c>
      <c r="CD135" s="1">
        <f t="shared" si="193"/>
        <v>0</v>
      </c>
      <c r="CE135" s="1">
        <f t="shared" si="194"/>
        <v>0</v>
      </c>
      <c r="CF135" s="1">
        <f t="shared" si="195"/>
        <v>0</v>
      </c>
      <c r="CG135" s="1">
        <f t="shared" si="196"/>
        <v>0</v>
      </c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</row>
    <row r="136" spans="1:112" s="151" customFormat="1" ht="57" customHeight="1">
      <c r="A136" s="1"/>
      <c r="B136" s="714"/>
      <c r="C136" s="166"/>
      <c r="D136" s="439" t="s">
        <v>351</v>
      </c>
      <c r="E136" s="732"/>
      <c r="F136" s="166" t="s">
        <v>158</v>
      </c>
      <c r="G136" s="202" t="s">
        <v>544</v>
      </c>
      <c r="H136" s="166">
        <v>8</v>
      </c>
      <c r="I136" s="202" t="s">
        <v>6190</v>
      </c>
      <c r="J136" s="888">
        <v>67.637010000000018</v>
      </c>
      <c r="K136" s="203"/>
      <c r="L136" s="203"/>
      <c r="M136" s="203"/>
      <c r="N136" s="203"/>
      <c r="O136" s="203"/>
      <c r="P136" s="203"/>
      <c r="Q136" s="203"/>
      <c r="R136" s="204"/>
      <c r="S136" s="190"/>
      <c r="T136" s="189"/>
      <c r="U136" s="161">
        <f>J136*K136+J136*L136+J136*M136+J136*N136+J136*O136+J136*P136+J136*Q136+J136*R136+J136*S136+J136*T136</f>
        <v>0</v>
      </c>
      <c r="V136" s="206" t="str">
        <f>IF(B136="New","Yes","No")</f>
        <v>No</v>
      </c>
      <c r="W136" s="163" t="str">
        <f t="shared" si="215"/>
        <v>No</v>
      </c>
      <c r="X136"/>
      <c r="Y136" s="375">
        <v>1</v>
      </c>
      <c r="Z136" s="374">
        <f t="shared" si="216"/>
        <v>0</v>
      </c>
      <c r="AA136" s="60"/>
      <c r="AB136" s="60"/>
      <c r="AC136" s="272"/>
      <c r="AD136" s="474">
        <v>1</v>
      </c>
      <c r="AE136" s="271">
        <f t="shared" si="241"/>
        <v>0</v>
      </c>
      <c r="AF136" s="271">
        <f>K136*H136</f>
        <v>0</v>
      </c>
      <c r="AG136" s="271">
        <f>L136*H136</f>
        <v>0</v>
      </c>
      <c r="AH136" s="271">
        <f>M136*H136</f>
        <v>0</v>
      </c>
      <c r="AI136" s="271">
        <f>N136*H136</f>
        <v>0</v>
      </c>
      <c r="AJ136" s="271">
        <f>O136*H136</f>
        <v>0</v>
      </c>
      <c r="AK136" s="271">
        <f>P136*H136</f>
        <v>0</v>
      </c>
      <c r="AL136" s="271">
        <f>Q136*H136</f>
        <v>0</v>
      </c>
      <c r="AM136" s="271">
        <f>R136*H136</f>
        <v>0</v>
      </c>
      <c r="AN136" s="271">
        <f>S136*H136</f>
        <v>0</v>
      </c>
      <c r="AO136" s="271">
        <f>T136*H136</f>
        <v>0</v>
      </c>
      <c r="AP136" s="271">
        <v>1</v>
      </c>
      <c r="AQ136" s="166">
        <v>16</v>
      </c>
      <c r="AR136" s="482"/>
      <c r="AS136" s="166"/>
      <c r="AT136" s="482"/>
      <c r="AU136" s="166"/>
      <c r="AV136" s="482"/>
      <c r="AW136" s="166"/>
      <c r="AX136" s="482"/>
      <c r="AY136" s="166"/>
      <c r="AZ136" s="482"/>
      <c r="BA136" s="166"/>
      <c r="BB136" s="482"/>
      <c r="BC136" s="166"/>
      <c r="BD136" s="482"/>
      <c r="BE136" s="60"/>
      <c r="BF136" s="60">
        <f t="shared" si="197"/>
        <v>0</v>
      </c>
      <c r="BG136" s="60">
        <f t="shared" si="198"/>
        <v>0</v>
      </c>
      <c r="BH136" s="60">
        <f t="shared" si="199"/>
        <v>0</v>
      </c>
      <c r="BI136" s="60">
        <f t="shared" si="200"/>
        <v>0</v>
      </c>
      <c r="BJ136" s="60">
        <f t="shared" si="201"/>
        <v>0</v>
      </c>
      <c r="BK136" s="60">
        <f t="shared" si="202"/>
        <v>0</v>
      </c>
      <c r="BL136" s="60">
        <f t="shared" si="203"/>
        <v>0</v>
      </c>
      <c r="BM136" s="60">
        <f t="shared" si="204"/>
        <v>0</v>
      </c>
      <c r="BN136" s="60"/>
      <c r="BO136" s="1">
        <f t="shared" si="180"/>
        <v>0</v>
      </c>
      <c r="BP136" s="1">
        <f t="shared" si="181"/>
        <v>0</v>
      </c>
      <c r="BQ136" s="60"/>
      <c r="BR136" s="1">
        <f t="shared" si="212"/>
        <v>0</v>
      </c>
      <c r="BS136" s="1">
        <f t="shared" si="182"/>
        <v>0</v>
      </c>
      <c r="BT136" s="1">
        <f t="shared" si="183"/>
        <v>0</v>
      </c>
      <c r="BU136" s="1">
        <f t="shared" si="184"/>
        <v>0</v>
      </c>
      <c r="BV136" s="1">
        <f t="shared" si="185"/>
        <v>0</v>
      </c>
      <c r="BW136" s="1">
        <f t="shared" si="186"/>
        <v>0</v>
      </c>
      <c r="BX136" s="1">
        <f t="shared" si="187"/>
        <v>0</v>
      </c>
      <c r="BY136" s="1">
        <f t="shared" si="188"/>
        <v>0</v>
      </c>
      <c r="BZ136" s="1">
        <f t="shared" si="189"/>
        <v>0</v>
      </c>
      <c r="CA136" s="1">
        <f t="shared" si="190"/>
        <v>0</v>
      </c>
      <c r="CB136" s="1">
        <f t="shared" si="191"/>
        <v>0</v>
      </c>
      <c r="CC136" s="1">
        <f t="shared" si="192"/>
        <v>0</v>
      </c>
      <c r="CD136" s="1">
        <f t="shared" si="193"/>
        <v>0</v>
      </c>
      <c r="CE136" s="1">
        <f t="shared" si="194"/>
        <v>0</v>
      </c>
      <c r="CF136" s="1">
        <f t="shared" si="195"/>
        <v>0</v>
      </c>
      <c r="CG136" s="1">
        <f t="shared" si="196"/>
        <v>0</v>
      </c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</row>
    <row r="137" spans="1:112" s="1" customFormat="1" ht="31.25" customHeight="1">
      <c r="B137" s="718"/>
      <c r="C137" s="144"/>
      <c r="D137" s="437"/>
      <c r="E137" s="733"/>
      <c r="F137" s="145"/>
      <c r="G137" s="145"/>
      <c r="H137" s="144"/>
      <c r="I137" s="145"/>
      <c r="J137" s="146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149"/>
      <c r="V137" s="149"/>
      <c r="W137" s="407"/>
      <c r="X137" s="129"/>
      <c r="Y137" s="144"/>
      <c r="Z137" s="144"/>
      <c r="AA137" s="60"/>
      <c r="AB137" s="60"/>
      <c r="AC137" s="272"/>
      <c r="AD137" s="474"/>
      <c r="AE137" s="271">
        <f t="shared" si="241"/>
        <v>0</v>
      </c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  <c r="AP137" s="271"/>
      <c r="AQ137" s="151"/>
      <c r="AR137" s="481"/>
      <c r="AS137" s="151"/>
      <c r="AT137" s="481"/>
      <c r="AU137" s="151"/>
      <c r="AV137" s="481"/>
      <c r="AW137" s="151"/>
      <c r="AX137" s="481"/>
      <c r="AY137" s="151"/>
      <c r="AZ137" s="481"/>
      <c r="BA137" s="151"/>
      <c r="BB137" s="481"/>
      <c r="BC137" s="151"/>
      <c r="BD137" s="481"/>
      <c r="BE137" s="60"/>
      <c r="BF137" s="60">
        <f t="shared" si="197"/>
        <v>0</v>
      </c>
      <c r="BG137" s="60">
        <f t="shared" si="198"/>
        <v>0</v>
      </c>
      <c r="BH137" s="60">
        <f t="shared" si="199"/>
        <v>0</v>
      </c>
      <c r="BI137" s="60">
        <f t="shared" si="200"/>
        <v>0</v>
      </c>
      <c r="BJ137" s="60">
        <f t="shared" si="201"/>
        <v>0</v>
      </c>
      <c r="BK137" s="60">
        <f t="shared" si="202"/>
        <v>0</v>
      </c>
      <c r="BL137" s="60">
        <f t="shared" si="203"/>
        <v>0</v>
      </c>
      <c r="BM137" s="60">
        <f t="shared" si="204"/>
        <v>0</v>
      </c>
      <c r="BO137" s="1">
        <f t="shared" si="180"/>
        <v>0</v>
      </c>
      <c r="BP137" s="1">
        <f t="shared" si="181"/>
        <v>0</v>
      </c>
      <c r="BR137" s="1">
        <f t="shared" si="212"/>
        <v>0</v>
      </c>
      <c r="BS137" s="1">
        <f t="shared" si="182"/>
        <v>0</v>
      </c>
      <c r="BT137" s="1">
        <f t="shared" si="183"/>
        <v>0</v>
      </c>
      <c r="BU137" s="1">
        <f t="shared" si="184"/>
        <v>0</v>
      </c>
      <c r="BV137" s="1">
        <f t="shared" si="185"/>
        <v>0</v>
      </c>
      <c r="BW137" s="1">
        <f t="shared" si="186"/>
        <v>0</v>
      </c>
      <c r="BX137" s="1">
        <f t="shared" si="187"/>
        <v>0</v>
      </c>
      <c r="BY137" s="1">
        <f t="shared" si="188"/>
        <v>0</v>
      </c>
      <c r="BZ137" s="1">
        <f t="shared" si="189"/>
        <v>0</v>
      </c>
      <c r="CA137" s="1">
        <f t="shared" si="190"/>
        <v>0</v>
      </c>
      <c r="CB137" s="1">
        <f t="shared" si="191"/>
        <v>0</v>
      </c>
      <c r="CC137" s="1">
        <f t="shared" si="192"/>
        <v>0</v>
      </c>
      <c r="CD137" s="1">
        <f t="shared" si="193"/>
        <v>0</v>
      </c>
      <c r="CE137" s="1">
        <f t="shared" si="194"/>
        <v>0</v>
      </c>
      <c r="CF137" s="1">
        <f t="shared" si="195"/>
        <v>0</v>
      </c>
      <c r="CG137" s="1">
        <f t="shared" si="196"/>
        <v>0</v>
      </c>
    </row>
    <row r="138" spans="1:112" s="1" customFormat="1" ht="40.25" customHeight="1">
      <c r="B138" s="745"/>
      <c r="C138" s="564"/>
      <c r="D138" s="565"/>
      <c r="E138" s="734"/>
      <c r="F138" s="566"/>
      <c r="G138" s="566"/>
      <c r="H138" s="564"/>
      <c r="I138" s="567" t="s">
        <v>4514</v>
      </c>
      <c r="J138" s="567"/>
      <c r="K138" s="568"/>
      <c r="L138" s="568"/>
      <c r="M138" s="568"/>
      <c r="N138" s="568"/>
      <c r="O138" s="568"/>
      <c r="P138" s="568"/>
      <c r="Q138" s="568"/>
      <c r="R138" s="568"/>
      <c r="S138" s="568"/>
      <c r="T138" s="568"/>
      <c r="U138" s="569"/>
      <c r="V138" s="569"/>
      <c r="W138" s="570"/>
      <c r="X138" s="129"/>
      <c r="Y138" s="60"/>
      <c r="Z138" s="60"/>
      <c r="AA138" s="60"/>
      <c r="AB138" s="60"/>
      <c r="AC138" s="272"/>
      <c r="AD138" s="474"/>
      <c r="AE138" s="271">
        <f t="shared" si="241"/>
        <v>0</v>
      </c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  <c r="AP138" s="271"/>
      <c r="AQ138" s="151"/>
      <c r="AR138" s="481"/>
      <c r="AS138" s="151"/>
      <c r="AT138" s="481"/>
      <c r="AU138" s="151"/>
      <c r="AV138" s="481"/>
      <c r="AW138" s="151"/>
      <c r="AX138" s="481"/>
      <c r="AY138" s="151"/>
      <c r="AZ138" s="481"/>
      <c r="BA138" s="151"/>
      <c r="BB138" s="481"/>
      <c r="BC138" s="151"/>
      <c r="BD138" s="481"/>
      <c r="BE138" s="60"/>
      <c r="BF138" s="60">
        <f t="shared" si="197"/>
        <v>0</v>
      </c>
      <c r="BG138" s="60">
        <f t="shared" si="198"/>
        <v>0</v>
      </c>
      <c r="BH138" s="60">
        <f t="shared" si="199"/>
        <v>0</v>
      </c>
      <c r="BI138" s="60">
        <f t="shared" si="200"/>
        <v>0</v>
      </c>
      <c r="BJ138" s="60">
        <f t="shared" si="201"/>
        <v>0</v>
      </c>
      <c r="BK138" s="60">
        <f t="shared" si="202"/>
        <v>0</v>
      </c>
      <c r="BL138" s="60">
        <f t="shared" si="203"/>
        <v>0</v>
      </c>
      <c r="BM138" s="60">
        <f t="shared" si="204"/>
        <v>0</v>
      </c>
      <c r="BO138" s="1">
        <f t="shared" si="180"/>
        <v>0</v>
      </c>
      <c r="BP138" s="1">
        <f t="shared" si="181"/>
        <v>0</v>
      </c>
      <c r="BR138" s="1">
        <f t="shared" si="212"/>
        <v>0</v>
      </c>
      <c r="BS138" s="1">
        <f t="shared" si="182"/>
        <v>0</v>
      </c>
      <c r="BT138" s="1">
        <f t="shared" si="183"/>
        <v>0</v>
      </c>
      <c r="BU138" s="1">
        <f t="shared" si="184"/>
        <v>0</v>
      </c>
      <c r="BV138" s="1">
        <f t="shared" si="185"/>
        <v>0</v>
      </c>
      <c r="BW138" s="1">
        <f t="shared" si="186"/>
        <v>0</v>
      </c>
      <c r="BX138" s="1">
        <f t="shared" si="187"/>
        <v>0</v>
      </c>
      <c r="BY138" s="1">
        <f t="shared" si="188"/>
        <v>0</v>
      </c>
      <c r="BZ138" s="1">
        <f t="shared" si="189"/>
        <v>0</v>
      </c>
      <c r="CA138" s="1">
        <f t="shared" si="190"/>
        <v>0</v>
      </c>
      <c r="CB138" s="1">
        <f t="shared" si="191"/>
        <v>0</v>
      </c>
      <c r="CC138" s="1">
        <f t="shared" si="192"/>
        <v>0</v>
      </c>
      <c r="CD138" s="1">
        <f t="shared" si="193"/>
        <v>0</v>
      </c>
      <c r="CE138" s="1">
        <f t="shared" si="194"/>
        <v>0</v>
      </c>
      <c r="CF138" s="1">
        <f t="shared" si="195"/>
        <v>0</v>
      </c>
      <c r="CG138" s="1">
        <f t="shared" si="196"/>
        <v>0</v>
      </c>
    </row>
    <row r="139" spans="1:112" s="60" customFormat="1" ht="31.25" customHeight="1">
      <c r="A139" s="1"/>
      <c r="B139" s="719"/>
      <c r="C139" s="9"/>
      <c r="D139" s="440"/>
      <c r="E139" s="735"/>
      <c r="F139" s="9"/>
      <c r="G139" s="209"/>
      <c r="H139" s="9"/>
      <c r="I139" s="1303" t="s">
        <v>7074</v>
      </c>
      <c r="J139" s="562"/>
      <c r="K139" s="237"/>
      <c r="L139" s="9"/>
      <c r="M139" s="9"/>
      <c r="N139" s="9"/>
      <c r="O139" s="9"/>
      <c r="P139" s="9"/>
      <c r="Q139" s="9"/>
      <c r="R139" s="9"/>
      <c r="S139" s="9"/>
      <c r="T139" s="9"/>
      <c r="U139" s="206"/>
      <c r="V139" s="9"/>
      <c r="W139" s="406"/>
      <c r="X139"/>
      <c r="Y139" s="1"/>
      <c r="Z139" s="166"/>
      <c r="AC139" s="269"/>
      <c r="AD139" s="488"/>
      <c r="AE139" s="271">
        <f t="shared" si="241"/>
        <v>0</v>
      </c>
      <c r="AF139" s="277"/>
      <c r="AG139" s="277"/>
      <c r="AH139" s="277"/>
      <c r="AI139" s="277"/>
      <c r="AJ139" s="277"/>
      <c r="AK139" s="277"/>
      <c r="AL139" s="277"/>
      <c r="AM139" s="277"/>
      <c r="AN139" s="271">
        <f t="shared" ref="AN139:AN150" si="242">S139*H139</f>
        <v>0</v>
      </c>
      <c r="AO139" s="271"/>
      <c r="AP139" s="277"/>
      <c r="AQ139" s="9"/>
      <c r="AR139" s="484"/>
      <c r="AS139" s="9"/>
      <c r="AT139" s="484"/>
      <c r="AU139" s="9"/>
      <c r="AV139" s="484"/>
      <c r="AW139" s="9"/>
      <c r="AX139" s="484"/>
      <c r="AY139" s="9"/>
      <c r="AZ139" s="484"/>
      <c r="BA139" s="9"/>
      <c r="BB139" s="484"/>
      <c r="BC139" s="9"/>
      <c r="BD139" s="484"/>
      <c r="BF139" s="60">
        <f t="shared" si="197"/>
        <v>0</v>
      </c>
      <c r="BG139" s="60">
        <f t="shared" si="198"/>
        <v>0</v>
      </c>
      <c r="BH139" s="60">
        <f t="shared" si="199"/>
        <v>0</v>
      </c>
      <c r="BI139" s="60">
        <f t="shared" si="200"/>
        <v>0</v>
      </c>
      <c r="BJ139" s="60">
        <f t="shared" si="201"/>
        <v>0</v>
      </c>
      <c r="BK139" s="60">
        <f t="shared" si="202"/>
        <v>0</v>
      </c>
      <c r="BL139" s="60">
        <f t="shared" si="203"/>
        <v>0</v>
      </c>
      <c r="BM139" s="60">
        <f t="shared" si="204"/>
        <v>0</v>
      </c>
      <c r="BO139" s="1">
        <f t="shared" si="180"/>
        <v>0</v>
      </c>
      <c r="BP139" s="1">
        <f t="shared" si="181"/>
        <v>0</v>
      </c>
      <c r="BR139" s="1">
        <f t="shared" si="212"/>
        <v>0</v>
      </c>
      <c r="BS139" s="1">
        <f t="shared" si="182"/>
        <v>0</v>
      </c>
      <c r="BT139" s="1">
        <f t="shared" si="183"/>
        <v>0</v>
      </c>
      <c r="BU139" s="1">
        <f t="shared" si="184"/>
        <v>0</v>
      </c>
      <c r="BV139" s="1">
        <f t="shared" si="185"/>
        <v>0</v>
      </c>
      <c r="BW139" s="1">
        <f t="shared" si="186"/>
        <v>0</v>
      </c>
      <c r="BX139" s="1">
        <f t="shared" si="187"/>
        <v>0</v>
      </c>
      <c r="BY139" s="1">
        <f t="shared" si="188"/>
        <v>0</v>
      </c>
      <c r="BZ139" s="1">
        <f t="shared" si="189"/>
        <v>0</v>
      </c>
      <c r="CA139" s="1">
        <f t="shared" si="190"/>
        <v>0</v>
      </c>
      <c r="CB139" s="1">
        <f t="shared" si="191"/>
        <v>0</v>
      </c>
      <c r="CC139" s="1">
        <f t="shared" si="192"/>
        <v>0</v>
      </c>
      <c r="CD139" s="1">
        <f t="shared" si="193"/>
        <v>0</v>
      </c>
      <c r="CE139" s="1">
        <f t="shared" si="194"/>
        <v>0</v>
      </c>
      <c r="CF139" s="1">
        <f t="shared" si="195"/>
        <v>0</v>
      </c>
      <c r="CG139" s="1">
        <f t="shared" si="196"/>
        <v>0</v>
      </c>
    </row>
    <row r="140" spans="1:112" s="1" customFormat="1" ht="57" customHeight="1">
      <c r="B140" s="710"/>
      <c r="C140" s="179"/>
      <c r="D140" s="542" t="s">
        <v>354</v>
      </c>
      <c r="E140" s="736"/>
      <c r="F140" s="543" t="s">
        <v>214</v>
      </c>
      <c r="G140" s="544" t="s">
        <v>37</v>
      </c>
      <c r="H140" s="543">
        <v>1</v>
      </c>
      <c r="I140" s="544" t="s">
        <v>6194</v>
      </c>
      <c r="J140" s="889">
        <v>60.758670000000009</v>
      </c>
      <c r="K140" s="545"/>
      <c r="L140" s="545"/>
      <c r="M140" s="545"/>
      <c r="N140" s="545"/>
      <c r="O140" s="545"/>
      <c r="P140" s="545"/>
      <c r="Q140" s="545"/>
      <c r="R140" s="545"/>
      <c r="S140" s="546"/>
      <c r="T140" s="546"/>
      <c r="U140" s="547">
        <f t="shared" ref="U140:U150" si="243">J140*K140+J140*L140+J140*M140+J140*N140+J140*O140+J140*P140+J140*Q140+J140*R140+J140*S140+J140*T140</f>
        <v>0</v>
      </c>
      <c r="V140" s="548" t="str">
        <f t="shared" ref="V140:V150" si="244">IF(B140="New","Yes","No")</f>
        <v>No</v>
      </c>
      <c r="W140" s="549" t="str">
        <f t="shared" ref="W140:W150" si="245">IF(SUM(K140:T140)&gt;0,"Yes","No")</f>
        <v>No</v>
      </c>
      <c r="X140"/>
      <c r="Y140" s="371">
        <v>1</v>
      </c>
      <c r="Z140" s="374">
        <f t="shared" ref="Z140:Z154" si="246">Y140*K140+Y140*L140+Y140*M140+Y140*N140+Y140*O140+Y140*P140+Y140*Q140+Y140*R140+Y140*S140+Y140*T140</f>
        <v>0</v>
      </c>
      <c r="AA140" s="60"/>
      <c r="AB140" s="60"/>
      <c r="AC140" s="272"/>
      <c r="AD140" s="474">
        <v>1.1000000000000001</v>
      </c>
      <c r="AE140" s="271">
        <f t="shared" si="241"/>
        <v>0</v>
      </c>
      <c r="AF140" s="271">
        <f t="shared" ref="AF140:AF150" si="247">K140*H140</f>
        <v>0</v>
      </c>
      <c r="AG140" s="271">
        <f t="shared" ref="AG140:AG150" si="248">L140*H140</f>
        <v>0</v>
      </c>
      <c r="AH140" s="271">
        <f t="shared" ref="AH140:AH150" si="249">M140*H140</f>
        <v>0</v>
      </c>
      <c r="AI140" s="271">
        <f t="shared" ref="AI140:AI150" si="250">N140*H140</f>
        <v>0</v>
      </c>
      <c r="AJ140" s="271">
        <f t="shared" ref="AJ140:AJ150" si="251">O140*H140</f>
        <v>0</v>
      </c>
      <c r="AK140" s="271">
        <f t="shared" ref="AK140:AK150" si="252">P140*H140</f>
        <v>0</v>
      </c>
      <c r="AL140" s="271">
        <f t="shared" ref="AL140:AL150" si="253">Q140*H140</f>
        <v>0</v>
      </c>
      <c r="AM140" s="271">
        <f t="shared" ref="AM140:AM150" si="254">R140*H140</f>
        <v>0</v>
      </c>
      <c r="AN140" s="271">
        <f t="shared" si="242"/>
        <v>0</v>
      </c>
      <c r="AO140" s="271">
        <f t="shared" ref="AO140:AO154" si="255">T140*H140</f>
        <v>0</v>
      </c>
      <c r="AP140" s="271">
        <v>1</v>
      </c>
      <c r="AQ140" s="312"/>
      <c r="AR140" s="480">
        <v>1</v>
      </c>
      <c r="AS140" s="312"/>
      <c r="AT140" s="480"/>
      <c r="AU140" s="312"/>
      <c r="AV140" s="480"/>
      <c r="AW140" s="312">
        <v>1</v>
      </c>
      <c r="AX140" s="480"/>
      <c r="AY140" s="312"/>
      <c r="AZ140" s="480"/>
      <c r="BA140" s="312"/>
      <c r="BB140" s="480"/>
      <c r="BC140" s="312"/>
      <c r="BD140" s="480"/>
      <c r="BF140" s="60">
        <f t="shared" si="197"/>
        <v>0</v>
      </c>
      <c r="BG140" s="60">
        <f t="shared" si="198"/>
        <v>0</v>
      </c>
      <c r="BH140" s="60">
        <f t="shared" si="199"/>
        <v>0</v>
      </c>
      <c r="BI140" s="60">
        <f t="shared" si="200"/>
        <v>0</v>
      </c>
      <c r="BJ140" s="60">
        <f t="shared" si="201"/>
        <v>0</v>
      </c>
      <c r="BK140" s="60">
        <f t="shared" si="202"/>
        <v>0</v>
      </c>
      <c r="BL140" s="60">
        <f t="shared" si="203"/>
        <v>0</v>
      </c>
      <c r="BM140" s="60">
        <f t="shared" si="204"/>
        <v>0</v>
      </c>
      <c r="BO140" s="1">
        <f t="shared" ref="BO140:BO154" si="256">IF(E140="",IF(SUM(K140:T140)&gt;0,SUM(K140:T140),0),0)*H140</f>
        <v>0</v>
      </c>
      <c r="BP140" s="1">
        <f t="shared" ref="BP140:BP154" si="257">IF(E140="Dual Tex.",IF(SUM(K140:T140)&gt;0,SUM(K140:T140),0),0)*H140</f>
        <v>0</v>
      </c>
      <c r="BR140" s="1">
        <f t="shared" si="212"/>
        <v>0</v>
      </c>
      <c r="BS140" s="1">
        <f t="shared" ref="BS140:BS154" si="258">IF(G140="footholds",IF(SUM(K140:T140)&gt;0,SUM(K140:T140),0),0)*H140</f>
        <v>0</v>
      </c>
      <c r="BT140" s="1">
        <f t="shared" ref="BT140:BT154" si="259">IF(G140="micros",IF(SUM(K140:T140)&gt;0,SUM(K140:T140),0),0)*H140</f>
        <v>0</v>
      </c>
      <c r="BU140" s="1">
        <f t="shared" ref="BU140:BU154" si="260">IF(G140="jug",IF(SUM(K140:T140)&gt;0,SUM(K140:T140),0),0)*H140</f>
        <v>0</v>
      </c>
      <c r="BV140" s="1">
        <f t="shared" ref="BV140:BV154" si="261">IF(G140="ledge",IF(SUM(K140:T140)&gt;0,SUM(K140:T140),0),0)*H140</f>
        <v>0</v>
      </c>
      <c r="BW140" s="1">
        <f t="shared" ref="BW140:BW154" si="262">IF(G140="edge",IF(SUM(K140:T140)&gt;0,SUM(K140:T140),0),0)*H140</f>
        <v>0</v>
      </c>
      <c r="BX140" s="1">
        <f t="shared" ref="BX140:BX154" si="263">IF(G140="crimp",IF(SUM(K140:T140)&gt;0,SUM(K140:T140),0),0)*H140</f>
        <v>0</v>
      </c>
      <c r="BY140" s="1">
        <f t="shared" ref="BY140:BY154" si="264">IF(G140="incut",IF(SUM(K140:T140)&gt;0,SUM(K140:T140),0),0)*H140</f>
        <v>0</v>
      </c>
      <c r="BZ140" s="1">
        <f t="shared" ref="BZ140:BZ154" si="265">IF(G140="dish",IF(SUM(K140:T140)&gt;0,SUM(K140:T140),0),0)*H140</f>
        <v>0</v>
      </c>
      <c r="CA140" s="1">
        <f t="shared" ref="CA140:CA154" si="266">IF(G140="pinch",IF(SUM(K140:T140)&gt;0,SUM(K140:T140),0),0)*H140</f>
        <v>0</v>
      </c>
      <c r="CB140" s="1">
        <f t="shared" ref="CB140:CB154" si="267">IF(G140="pocket",IF(SUM(K140:T140)&gt;0,SUM(K140:T140),0),0)*H140</f>
        <v>0</v>
      </c>
      <c r="CC140" s="1">
        <f t="shared" ref="CC140:CC154" si="268">IF(G140="insert",IF(SUM(K140:T140)&gt;0,SUM(K140:T140),0),0)*H140</f>
        <v>0</v>
      </c>
      <c r="CD140" s="1">
        <f t="shared" ref="CD140:CD154" si="269">IF(G140="feature",IF(SUM(K140:T140)&gt;0,SUM(K140:T140),0),0)*H140</f>
        <v>0</v>
      </c>
      <c r="CE140" s="1">
        <f t="shared" ref="CE140:CE154" si="270">IF(G140="scoop",IF(SUM(K140:T140)&gt;0,SUM(K140:T140),0),0)*H140</f>
        <v>0</v>
      </c>
      <c r="CF140" s="1">
        <f t="shared" ref="CF140:CF154" si="271">IF(G140="various",IF(SUM(K140:T140)&gt;0,SUM(K140:T140),0),0)*H140</f>
        <v>0</v>
      </c>
      <c r="CG140" s="1">
        <f t="shared" ref="CG140:CG172" si="272">IF(G140="positive",IF(SUM(K140:T140)&gt;0,SUM(K140:T140),0),0)*H140</f>
        <v>0</v>
      </c>
    </row>
    <row r="141" spans="1:112" s="1" customFormat="1" ht="57" customHeight="1">
      <c r="B141" s="709"/>
      <c r="D141" s="440" t="s">
        <v>353</v>
      </c>
      <c r="E141" s="725"/>
      <c r="F141" s="60" t="s">
        <v>214</v>
      </c>
      <c r="G141" s="158" t="s">
        <v>37</v>
      </c>
      <c r="H141" s="60">
        <v>1</v>
      </c>
      <c r="I141" s="158" t="s">
        <v>6194</v>
      </c>
      <c r="J141" s="664">
        <v>60.758670000000009</v>
      </c>
      <c r="K141" s="159"/>
      <c r="L141" s="159"/>
      <c r="M141" s="159"/>
      <c r="N141" s="159"/>
      <c r="O141" s="159"/>
      <c r="P141" s="159"/>
      <c r="Q141" s="159"/>
      <c r="R141" s="159"/>
      <c r="S141" s="215"/>
      <c r="T141" s="159"/>
      <c r="U141" s="162">
        <f t="shared" si="243"/>
        <v>0</v>
      </c>
      <c r="V141" s="162" t="str">
        <f t="shared" si="244"/>
        <v>No</v>
      </c>
      <c r="W141" s="163" t="str">
        <f t="shared" si="245"/>
        <v>No</v>
      </c>
      <c r="X141"/>
      <c r="Y141" s="373">
        <v>1</v>
      </c>
      <c r="Z141" s="374">
        <f t="shared" si="246"/>
        <v>0</v>
      </c>
      <c r="AA141" s="60"/>
      <c r="AB141" s="60"/>
      <c r="AC141" s="272"/>
      <c r="AD141" s="474">
        <v>0.95</v>
      </c>
      <c r="AE141" s="271">
        <f t="shared" si="241"/>
        <v>0</v>
      </c>
      <c r="AF141" s="271">
        <f t="shared" si="247"/>
        <v>0</v>
      </c>
      <c r="AG141" s="271">
        <f t="shared" si="248"/>
        <v>0</v>
      </c>
      <c r="AH141" s="271">
        <f t="shared" si="249"/>
        <v>0</v>
      </c>
      <c r="AI141" s="271">
        <f t="shared" si="250"/>
        <v>0</v>
      </c>
      <c r="AJ141" s="271">
        <f t="shared" si="251"/>
        <v>0</v>
      </c>
      <c r="AK141" s="271">
        <f t="shared" si="252"/>
        <v>0</v>
      </c>
      <c r="AL141" s="271">
        <f t="shared" si="253"/>
        <v>0</v>
      </c>
      <c r="AM141" s="271">
        <f t="shared" si="254"/>
        <v>0</v>
      </c>
      <c r="AN141" s="271">
        <f t="shared" si="242"/>
        <v>0</v>
      </c>
      <c r="AO141" s="271">
        <f t="shared" si="255"/>
        <v>0</v>
      </c>
      <c r="AP141" s="271">
        <v>1</v>
      </c>
      <c r="AQ141" s="60">
        <v>1</v>
      </c>
      <c r="AR141" s="481"/>
      <c r="AS141" s="60"/>
      <c r="AT141" s="481"/>
      <c r="AU141" s="60"/>
      <c r="AV141" s="481"/>
      <c r="AW141" s="60">
        <v>1</v>
      </c>
      <c r="AX141" s="481"/>
      <c r="AY141" s="60"/>
      <c r="AZ141" s="481"/>
      <c r="BA141" s="60"/>
      <c r="BB141" s="481"/>
      <c r="BC141" s="60"/>
      <c r="BD141" s="481"/>
      <c r="BF141" s="60">
        <f t="shared" ref="BF141:BF154" si="273">IF(F141="XS",IF(SUM(K141:T141)&gt;0,SUM(K141:T141),0),0)*H141</f>
        <v>0</v>
      </c>
      <c r="BG141" s="60">
        <f t="shared" ref="BG141:BG154" si="274">IF(F141="S",IF(SUM(K141:T141)&gt;0,SUM(K141:T141),0),0)*H141</f>
        <v>0</v>
      </c>
      <c r="BH141" s="60">
        <f t="shared" ref="BH141:BH154" si="275">IF(F141="M",IF(SUM(K141:T141)&gt;0,SUM(K141:T141),0),0)*H141</f>
        <v>0</v>
      </c>
      <c r="BI141" s="60">
        <f t="shared" ref="BI141:BI154" si="276">IF(F141="L",IF(SUM(K141:T141)&gt;0,SUM(K141:T141),0),0)*H141</f>
        <v>0</v>
      </c>
      <c r="BJ141" s="60">
        <f t="shared" ref="BJ141:BJ154" si="277">IF(F141="XL",IF(SUM(K141:T141)&gt;0,SUM(K141:T141),0),0)*H141</f>
        <v>0</v>
      </c>
      <c r="BK141" s="60">
        <f t="shared" ref="BK141:BK154" si="278">IF(F141="2XL",IF(SUM(K141:T141)&gt;0,SUM(K141:T141),0),0)*H141</f>
        <v>0</v>
      </c>
      <c r="BL141" s="60">
        <f t="shared" ref="BL141:BL154" si="279">IF(F141="3XL",IF(SUM(K141:T141)&gt;0,SUM(K141:T141),0),0)*H141</f>
        <v>0</v>
      </c>
      <c r="BM141" s="60">
        <f t="shared" ref="BM141:BM154" si="280">IF(F141="various",IF(SUM(K141:T141)&gt;0,SUM(K141:T141),0),0)*H141</f>
        <v>0</v>
      </c>
      <c r="BO141" s="1">
        <f t="shared" si="256"/>
        <v>0</v>
      </c>
      <c r="BP141" s="1">
        <f t="shared" si="257"/>
        <v>0</v>
      </c>
      <c r="BR141" s="1">
        <f t="shared" si="212"/>
        <v>0</v>
      </c>
      <c r="BS141" s="1">
        <f t="shared" si="258"/>
        <v>0</v>
      </c>
      <c r="BT141" s="1">
        <f t="shared" si="259"/>
        <v>0</v>
      </c>
      <c r="BU141" s="1">
        <f t="shared" si="260"/>
        <v>0</v>
      </c>
      <c r="BV141" s="1">
        <f t="shared" si="261"/>
        <v>0</v>
      </c>
      <c r="BW141" s="1">
        <f t="shared" si="262"/>
        <v>0</v>
      </c>
      <c r="BX141" s="1">
        <f t="shared" si="263"/>
        <v>0</v>
      </c>
      <c r="BY141" s="1">
        <f t="shared" si="264"/>
        <v>0</v>
      </c>
      <c r="BZ141" s="1">
        <f t="shared" si="265"/>
        <v>0</v>
      </c>
      <c r="CA141" s="1">
        <f t="shared" si="266"/>
        <v>0</v>
      </c>
      <c r="CB141" s="1">
        <f t="shared" si="267"/>
        <v>0</v>
      </c>
      <c r="CC141" s="1">
        <f t="shared" si="268"/>
        <v>0</v>
      </c>
      <c r="CD141" s="1">
        <f t="shared" si="269"/>
        <v>0</v>
      </c>
      <c r="CE141" s="1">
        <f t="shared" si="270"/>
        <v>0</v>
      </c>
      <c r="CF141" s="1">
        <f t="shared" si="271"/>
        <v>0</v>
      </c>
      <c r="CG141" s="1">
        <f t="shared" si="272"/>
        <v>0</v>
      </c>
    </row>
    <row r="142" spans="1:112" s="1" customFormat="1" ht="57" customHeight="1">
      <c r="B142" s="709"/>
      <c r="D142" s="550" t="s">
        <v>352</v>
      </c>
      <c r="E142" s="737"/>
      <c r="F142" s="551" t="s">
        <v>214</v>
      </c>
      <c r="G142" s="552" t="s">
        <v>37</v>
      </c>
      <c r="H142" s="551">
        <v>1</v>
      </c>
      <c r="I142" s="552" t="s">
        <v>6194</v>
      </c>
      <c r="J142" s="890">
        <v>60.758670000000009</v>
      </c>
      <c r="K142" s="553"/>
      <c r="L142" s="553"/>
      <c r="M142" s="553"/>
      <c r="N142" s="553"/>
      <c r="O142" s="553"/>
      <c r="P142" s="553"/>
      <c r="Q142" s="553"/>
      <c r="R142" s="553"/>
      <c r="S142" s="554"/>
      <c r="T142" s="553"/>
      <c r="U142" s="555">
        <f t="shared" si="243"/>
        <v>0</v>
      </c>
      <c r="V142" s="555" t="str">
        <f t="shared" si="244"/>
        <v>No</v>
      </c>
      <c r="W142" s="549" t="str">
        <f t="shared" si="245"/>
        <v>No</v>
      </c>
      <c r="X142"/>
      <c r="Y142" s="373">
        <v>1</v>
      </c>
      <c r="Z142" s="374">
        <f t="shared" si="246"/>
        <v>0</v>
      </c>
      <c r="AA142" s="60"/>
      <c r="AB142" s="60"/>
      <c r="AC142" s="272"/>
      <c r="AD142" s="474">
        <v>1.4</v>
      </c>
      <c r="AE142" s="271">
        <f t="shared" si="241"/>
        <v>0</v>
      </c>
      <c r="AF142" s="271">
        <f t="shared" si="247"/>
        <v>0</v>
      </c>
      <c r="AG142" s="271">
        <f t="shared" si="248"/>
        <v>0</v>
      </c>
      <c r="AH142" s="271">
        <f t="shared" si="249"/>
        <v>0</v>
      </c>
      <c r="AI142" s="271">
        <f t="shared" si="250"/>
        <v>0</v>
      </c>
      <c r="AJ142" s="271">
        <f t="shared" si="251"/>
        <v>0</v>
      </c>
      <c r="AK142" s="271">
        <f t="shared" si="252"/>
        <v>0</v>
      </c>
      <c r="AL142" s="271">
        <f t="shared" si="253"/>
        <v>0</v>
      </c>
      <c r="AM142" s="271">
        <f t="shared" si="254"/>
        <v>0</v>
      </c>
      <c r="AN142" s="271">
        <f t="shared" si="242"/>
        <v>0</v>
      </c>
      <c r="AO142" s="271">
        <f t="shared" si="255"/>
        <v>0</v>
      </c>
      <c r="AP142" s="271">
        <v>1</v>
      </c>
      <c r="AQ142" s="212">
        <v>1</v>
      </c>
      <c r="AR142" s="481"/>
      <c r="AS142" s="212"/>
      <c r="AT142" s="481"/>
      <c r="AU142" s="212"/>
      <c r="AV142" s="481"/>
      <c r="AW142" s="212">
        <v>1</v>
      </c>
      <c r="AX142" s="481"/>
      <c r="AY142" s="212"/>
      <c r="AZ142" s="481"/>
      <c r="BA142" s="212"/>
      <c r="BB142" s="481"/>
      <c r="BC142" s="212"/>
      <c r="BD142" s="481"/>
      <c r="BF142" s="60">
        <f t="shared" si="273"/>
        <v>0</v>
      </c>
      <c r="BG142" s="60">
        <f t="shared" si="274"/>
        <v>0</v>
      </c>
      <c r="BH142" s="60">
        <f t="shared" si="275"/>
        <v>0</v>
      </c>
      <c r="BI142" s="60">
        <f t="shared" si="276"/>
        <v>0</v>
      </c>
      <c r="BJ142" s="60">
        <f t="shared" si="277"/>
        <v>0</v>
      </c>
      <c r="BK142" s="60">
        <f t="shared" si="278"/>
        <v>0</v>
      </c>
      <c r="BL142" s="60">
        <f t="shared" si="279"/>
        <v>0</v>
      </c>
      <c r="BM142" s="60">
        <f t="shared" si="280"/>
        <v>0</v>
      </c>
      <c r="BO142" s="1">
        <f t="shared" si="256"/>
        <v>0</v>
      </c>
      <c r="BP142" s="1">
        <f t="shared" si="257"/>
        <v>0</v>
      </c>
      <c r="BR142" s="1">
        <f t="shared" si="212"/>
        <v>0</v>
      </c>
      <c r="BS142" s="1">
        <f t="shared" si="258"/>
        <v>0</v>
      </c>
      <c r="BT142" s="1">
        <f t="shared" si="259"/>
        <v>0</v>
      </c>
      <c r="BU142" s="1">
        <f t="shared" si="260"/>
        <v>0</v>
      </c>
      <c r="BV142" s="1">
        <f t="shared" si="261"/>
        <v>0</v>
      </c>
      <c r="BW142" s="1">
        <f t="shared" si="262"/>
        <v>0</v>
      </c>
      <c r="BX142" s="1">
        <f t="shared" si="263"/>
        <v>0</v>
      </c>
      <c r="BY142" s="1">
        <f t="shared" si="264"/>
        <v>0</v>
      </c>
      <c r="BZ142" s="1">
        <f t="shared" si="265"/>
        <v>0</v>
      </c>
      <c r="CA142" s="1">
        <f t="shared" si="266"/>
        <v>0</v>
      </c>
      <c r="CB142" s="1">
        <f t="shared" si="267"/>
        <v>0</v>
      </c>
      <c r="CC142" s="1">
        <f t="shared" si="268"/>
        <v>0</v>
      </c>
      <c r="CD142" s="1">
        <f t="shared" si="269"/>
        <v>0</v>
      </c>
      <c r="CE142" s="1">
        <f t="shared" si="270"/>
        <v>0</v>
      </c>
      <c r="CF142" s="1">
        <f t="shared" si="271"/>
        <v>0</v>
      </c>
      <c r="CG142" s="1">
        <f t="shared" si="272"/>
        <v>0</v>
      </c>
    </row>
    <row r="143" spans="1:112" s="1" customFormat="1" ht="57" customHeight="1">
      <c r="B143" s="709"/>
      <c r="C143" s="60"/>
      <c r="D143" s="433" t="s">
        <v>314</v>
      </c>
      <c r="E143" s="721"/>
      <c r="F143" s="1" t="s">
        <v>220</v>
      </c>
      <c r="G143" s="132" t="s">
        <v>37</v>
      </c>
      <c r="H143" s="1">
        <v>2</v>
      </c>
      <c r="I143" s="132" t="s">
        <v>6195</v>
      </c>
      <c r="J143" s="891">
        <v>70.961541000000011</v>
      </c>
      <c r="K143" s="185"/>
      <c r="L143" s="185"/>
      <c r="M143" s="185"/>
      <c r="N143" s="185"/>
      <c r="O143" s="185"/>
      <c r="P143" s="185"/>
      <c r="Q143" s="185"/>
      <c r="R143" s="159"/>
      <c r="S143" s="215"/>
      <c r="T143" s="159"/>
      <c r="U143" s="162">
        <f t="shared" si="243"/>
        <v>0</v>
      </c>
      <c r="V143" s="187" t="str">
        <f t="shared" si="244"/>
        <v>No</v>
      </c>
      <c r="W143" s="163" t="str">
        <f t="shared" si="245"/>
        <v>No</v>
      </c>
      <c r="X143"/>
      <c r="Y143" s="373">
        <v>1</v>
      </c>
      <c r="Z143" s="374">
        <f t="shared" si="246"/>
        <v>0</v>
      </c>
      <c r="AA143" s="60"/>
      <c r="AB143" s="60"/>
      <c r="AC143" s="272" t="s">
        <v>132</v>
      </c>
      <c r="AD143" s="474">
        <v>1.7</v>
      </c>
      <c r="AE143" s="271">
        <f t="shared" si="241"/>
        <v>0</v>
      </c>
      <c r="AF143" s="271">
        <f t="shared" si="247"/>
        <v>0</v>
      </c>
      <c r="AG143" s="271">
        <f t="shared" si="248"/>
        <v>0</v>
      </c>
      <c r="AH143" s="271">
        <f t="shared" si="249"/>
        <v>0</v>
      </c>
      <c r="AI143" s="271">
        <f t="shared" si="250"/>
        <v>0</v>
      </c>
      <c r="AJ143" s="271">
        <f t="shared" si="251"/>
        <v>0</v>
      </c>
      <c r="AK143" s="271">
        <f t="shared" si="252"/>
        <v>0</v>
      </c>
      <c r="AL143" s="271">
        <f t="shared" si="253"/>
        <v>0</v>
      </c>
      <c r="AM143" s="271">
        <f t="shared" si="254"/>
        <v>0</v>
      </c>
      <c r="AN143" s="271">
        <f t="shared" si="242"/>
        <v>0</v>
      </c>
      <c r="AO143" s="271">
        <f t="shared" si="255"/>
        <v>0</v>
      </c>
      <c r="AP143" s="271">
        <v>1</v>
      </c>
      <c r="AR143" s="481"/>
      <c r="AT143" s="481"/>
      <c r="AV143" s="481"/>
      <c r="AW143" s="1">
        <v>1</v>
      </c>
      <c r="AX143" s="481">
        <v>1</v>
      </c>
      <c r="AZ143" s="481"/>
      <c r="BB143" s="481"/>
      <c r="BD143" s="481"/>
      <c r="BF143" s="60">
        <f t="shared" si="273"/>
        <v>0</v>
      </c>
      <c r="BG143" s="60">
        <f t="shared" si="274"/>
        <v>0</v>
      </c>
      <c r="BH143" s="60">
        <f t="shared" si="275"/>
        <v>0</v>
      </c>
      <c r="BI143" s="60">
        <f t="shared" si="276"/>
        <v>0</v>
      </c>
      <c r="BJ143" s="60">
        <f t="shared" si="277"/>
        <v>0</v>
      </c>
      <c r="BK143" s="60">
        <f t="shared" si="278"/>
        <v>0</v>
      </c>
      <c r="BL143" s="60">
        <f t="shared" si="279"/>
        <v>0</v>
      </c>
      <c r="BM143" s="60">
        <f t="shared" si="280"/>
        <v>0</v>
      </c>
      <c r="BO143" s="1">
        <f t="shared" si="256"/>
        <v>0</v>
      </c>
      <c r="BP143" s="1">
        <f t="shared" si="257"/>
        <v>0</v>
      </c>
      <c r="BR143" s="1">
        <f t="shared" si="212"/>
        <v>0</v>
      </c>
      <c r="BS143" s="1">
        <f t="shared" si="258"/>
        <v>0</v>
      </c>
      <c r="BT143" s="1">
        <f t="shared" si="259"/>
        <v>0</v>
      </c>
      <c r="BU143" s="1">
        <f t="shared" si="260"/>
        <v>0</v>
      </c>
      <c r="BV143" s="1">
        <f t="shared" si="261"/>
        <v>0</v>
      </c>
      <c r="BW143" s="1">
        <f t="shared" si="262"/>
        <v>0</v>
      </c>
      <c r="BX143" s="1">
        <f t="shared" si="263"/>
        <v>0</v>
      </c>
      <c r="BY143" s="1">
        <f t="shared" si="264"/>
        <v>0</v>
      </c>
      <c r="BZ143" s="1">
        <f t="shared" si="265"/>
        <v>0</v>
      </c>
      <c r="CA143" s="1">
        <f t="shared" si="266"/>
        <v>0</v>
      </c>
      <c r="CB143" s="1">
        <f t="shared" si="267"/>
        <v>0</v>
      </c>
      <c r="CC143" s="1">
        <f t="shared" si="268"/>
        <v>0</v>
      </c>
      <c r="CD143" s="1">
        <f t="shared" si="269"/>
        <v>0</v>
      </c>
      <c r="CE143" s="1">
        <f t="shared" si="270"/>
        <v>0</v>
      </c>
      <c r="CF143" s="1">
        <f t="shared" si="271"/>
        <v>0</v>
      </c>
      <c r="CG143" s="1">
        <f t="shared" si="272"/>
        <v>0</v>
      </c>
    </row>
    <row r="144" spans="1:112" s="1" customFormat="1" ht="57" customHeight="1">
      <c r="B144" s="709"/>
      <c r="D144" s="550" t="s">
        <v>315</v>
      </c>
      <c r="E144" s="737"/>
      <c r="F144" s="551" t="s">
        <v>220</v>
      </c>
      <c r="G144" s="552" t="s">
        <v>37</v>
      </c>
      <c r="H144" s="551">
        <v>2</v>
      </c>
      <c r="I144" s="552" t="s">
        <v>6195</v>
      </c>
      <c r="J144" s="890">
        <v>63.510006000000004</v>
      </c>
      <c r="K144" s="553"/>
      <c r="L144" s="553"/>
      <c r="M144" s="553"/>
      <c r="N144" s="553"/>
      <c r="O144" s="553"/>
      <c r="P144" s="553"/>
      <c r="Q144" s="553"/>
      <c r="R144" s="553"/>
      <c r="S144" s="554"/>
      <c r="T144" s="553"/>
      <c r="U144" s="555">
        <f t="shared" si="243"/>
        <v>0</v>
      </c>
      <c r="V144" s="555" t="str">
        <f t="shared" si="244"/>
        <v>No</v>
      </c>
      <c r="W144" s="549" t="str">
        <f t="shared" si="245"/>
        <v>No</v>
      </c>
      <c r="X144"/>
      <c r="Y144" s="373">
        <v>1</v>
      </c>
      <c r="Z144" s="374">
        <f t="shared" si="246"/>
        <v>0</v>
      </c>
      <c r="AA144" s="60"/>
      <c r="AB144" s="60"/>
      <c r="AC144" s="272" t="s">
        <v>133</v>
      </c>
      <c r="AD144" s="474">
        <v>1.2</v>
      </c>
      <c r="AE144" s="271">
        <f t="shared" si="241"/>
        <v>0</v>
      </c>
      <c r="AF144" s="271">
        <f t="shared" si="247"/>
        <v>0</v>
      </c>
      <c r="AG144" s="271">
        <f t="shared" si="248"/>
        <v>0</v>
      </c>
      <c r="AH144" s="271">
        <f t="shared" si="249"/>
        <v>0</v>
      </c>
      <c r="AI144" s="271">
        <f t="shared" si="250"/>
        <v>0</v>
      </c>
      <c r="AJ144" s="271">
        <f t="shared" si="251"/>
        <v>0</v>
      </c>
      <c r="AK144" s="271">
        <f t="shared" si="252"/>
        <v>0</v>
      </c>
      <c r="AL144" s="271">
        <f t="shared" si="253"/>
        <v>0</v>
      </c>
      <c r="AM144" s="271">
        <f t="shared" si="254"/>
        <v>0</v>
      </c>
      <c r="AN144" s="271">
        <f t="shared" si="242"/>
        <v>0</v>
      </c>
      <c r="AO144" s="271">
        <f t="shared" si="255"/>
        <v>0</v>
      </c>
      <c r="AP144" s="271">
        <v>1</v>
      </c>
      <c r="AQ144" s="212"/>
      <c r="AR144" s="481"/>
      <c r="AS144" s="212"/>
      <c r="AT144" s="481"/>
      <c r="AU144" s="212"/>
      <c r="AV144" s="481"/>
      <c r="AW144" s="212">
        <v>2</v>
      </c>
      <c r="AX144" s="481"/>
      <c r="AY144" s="212"/>
      <c r="AZ144" s="481"/>
      <c r="BA144" s="212"/>
      <c r="BB144" s="481"/>
      <c r="BC144" s="212"/>
      <c r="BD144" s="481"/>
      <c r="BF144" s="60">
        <f t="shared" si="273"/>
        <v>0</v>
      </c>
      <c r="BG144" s="60">
        <f t="shared" si="274"/>
        <v>0</v>
      </c>
      <c r="BH144" s="60">
        <f t="shared" si="275"/>
        <v>0</v>
      </c>
      <c r="BI144" s="60">
        <f t="shared" si="276"/>
        <v>0</v>
      </c>
      <c r="BJ144" s="60">
        <f t="shared" si="277"/>
        <v>0</v>
      </c>
      <c r="BK144" s="60">
        <f t="shared" si="278"/>
        <v>0</v>
      </c>
      <c r="BL144" s="60">
        <f t="shared" si="279"/>
        <v>0</v>
      </c>
      <c r="BM144" s="60">
        <f t="shared" si="280"/>
        <v>0</v>
      </c>
      <c r="BO144" s="1">
        <f t="shared" si="256"/>
        <v>0</v>
      </c>
      <c r="BP144" s="1">
        <f t="shared" si="257"/>
        <v>0</v>
      </c>
      <c r="BR144" s="1">
        <f t="shared" si="212"/>
        <v>0</v>
      </c>
      <c r="BS144" s="1">
        <f t="shared" si="258"/>
        <v>0</v>
      </c>
      <c r="BT144" s="1">
        <f t="shared" si="259"/>
        <v>0</v>
      </c>
      <c r="BU144" s="1">
        <f t="shared" si="260"/>
        <v>0</v>
      </c>
      <c r="BV144" s="1">
        <f t="shared" si="261"/>
        <v>0</v>
      </c>
      <c r="BW144" s="1">
        <f t="shared" si="262"/>
        <v>0</v>
      </c>
      <c r="BX144" s="1">
        <f t="shared" si="263"/>
        <v>0</v>
      </c>
      <c r="BY144" s="1">
        <f t="shared" si="264"/>
        <v>0</v>
      </c>
      <c r="BZ144" s="1">
        <f t="shared" si="265"/>
        <v>0</v>
      </c>
      <c r="CA144" s="1">
        <f t="shared" si="266"/>
        <v>0</v>
      </c>
      <c r="CB144" s="1">
        <f t="shared" si="267"/>
        <v>0</v>
      </c>
      <c r="CC144" s="1">
        <f t="shared" si="268"/>
        <v>0</v>
      </c>
      <c r="CD144" s="1">
        <f t="shared" si="269"/>
        <v>0</v>
      </c>
      <c r="CE144" s="1">
        <f t="shared" si="270"/>
        <v>0</v>
      </c>
      <c r="CF144" s="1">
        <f t="shared" si="271"/>
        <v>0</v>
      </c>
      <c r="CG144" s="1">
        <f t="shared" si="272"/>
        <v>0</v>
      </c>
    </row>
    <row r="145" spans="1:85" s="1" customFormat="1" ht="57" customHeight="1">
      <c r="B145" s="709"/>
      <c r="D145" s="440" t="s">
        <v>316</v>
      </c>
      <c r="E145" s="725"/>
      <c r="F145" s="60" t="s">
        <v>220</v>
      </c>
      <c r="G145" s="158" t="s">
        <v>37</v>
      </c>
      <c r="H145" s="60">
        <v>2</v>
      </c>
      <c r="I145" s="158" t="s">
        <v>6195</v>
      </c>
      <c r="J145" s="664">
        <v>63.166089000000014</v>
      </c>
      <c r="K145" s="159"/>
      <c r="L145" s="159"/>
      <c r="M145" s="159"/>
      <c r="N145" s="159"/>
      <c r="O145" s="159"/>
      <c r="P145" s="159"/>
      <c r="Q145" s="159"/>
      <c r="R145" s="159"/>
      <c r="S145" s="215"/>
      <c r="T145" s="159"/>
      <c r="U145" s="162">
        <f t="shared" si="243"/>
        <v>0</v>
      </c>
      <c r="V145" s="162" t="str">
        <f t="shared" si="244"/>
        <v>No</v>
      </c>
      <c r="W145" s="163" t="str">
        <f t="shared" si="245"/>
        <v>No</v>
      </c>
      <c r="X145"/>
      <c r="Y145" s="373">
        <v>1</v>
      </c>
      <c r="Z145" s="374">
        <f t="shared" si="246"/>
        <v>0</v>
      </c>
      <c r="AA145" s="60"/>
      <c r="AB145" s="60"/>
      <c r="AC145" s="272" t="s">
        <v>134</v>
      </c>
      <c r="AD145" s="474">
        <v>1.3</v>
      </c>
      <c r="AE145" s="271">
        <f t="shared" si="241"/>
        <v>0</v>
      </c>
      <c r="AF145" s="271">
        <f t="shared" si="247"/>
        <v>0</v>
      </c>
      <c r="AG145" s="271">
        <f t="shared" si="248"/>
        <v>0</v>
      </c>
      <c r="AH145" s="271">
        <f t="shared" si="249"/>
        <v>0</v>
      </c>
      <c r="AI145" s="271">
        <f t="shared" si="250"/>
        <v>0</v>
      </c>
      <c r="AJ145" s="271">
        <f t="shared" si="251"/>
        <v>0</v>
      </c>
      <c r="AK145" s="271">
        <f t="shared" si="252"/>
        <v>0</v>
      </c>
      <c r="AL145" s="271">
        <f t="shared" si="253"/>
        <v>0</v>
      </c>
      <c r="AM145" s="271">
        <f t="shared" si="254"/>
        <v>0</v>
      </c>
      <c r="AN145" s="271">
        <f t="shared" si="242"/>
        <v>0</v>
      </c>
      <c r="AO145" s="271">
        <f t="shared" si="255"/>
        <v>0</v>
      </c>
      <c r="AP145" s="271">
        <v>1</v>
      </c>
      <c r="AQ145" s="60"/>
      <c r="AR145" s="481"/>
      <c r="AS145" s="60"/>
      <c r="AT145" s="481"/>
      <c r="AU145" s="60"/>
      <c r="AV145" s="481"/>
      <c r="AW145" s="60">
        <v>2</v>
      </c>
      <c r="AX145" s="481"/>
      <c r="AY145" s="60"/>
      <c r="AZ145" s="481"/>
      <c r="BA145" s="60"/>
      <c r="BB145" s="481"/>
      <c r="BC145" s="60"/>
      <c r="BD145" s="481"/>
      <c r="BF145" s="60">
        <f t="shared" si="273"/>
        <v>0</v>
      </c>
      <c r="BG145" s="60">
        <f t="shared" si="274"/>
        <v>0</v>
      </c>
      <c r="BH145" s="60">
        <f t="shared" si="275"/>
        <v>0</v>
      </c>
      <c r="BI145" s="60">
        <f t="shared" si="276"/>
        <v>0</v>
      </c>
      <c r="BJ145" s="60">
        <f t="shared" si="277"/>
        <v>0</v>
      </c>
      <c r="BK145" s="60">
        <f t="shared" si="278"/>
        <v>0</v>
      </c>
      <c r="BL145" s="60">
        <f t="shared" si="279"/>
        <v>0</v>
      </c>
      <c r="BM145" s="60">
        <f t="shared" si="280"/>
        <v>0</v>
      </c>
      <c r="BO145" s="1">
        <f t="shared" si="256"/>
        <v>0</v>
      </c>
      <c r="BP145" s="1">
        <f t="shared" si="257"/>
        <v>0</v>
      </c>
      <c r="BR145" s="1">
        <f t="shared" si="212"/>
        <v>0</v>
      </c>
      <c r="BS145" s="1">
        <f t="shared" si="258"/>
        <v>0</v>
      </c>
      <c r="BT145" s="1">
        <f t="shared" si="259"/>
        <v>0</v>
      </c>
      <c r="BU145" s="1">
        <f t="shared" si="260"/>
        <v>0</v>
      </c>
      <c r="BV145" s="1">
        <f t="shared" si="261"/>
        <v>0</v>
      </c>
      <c r="BW145" s="1">
        <f t="shared" si="262"/>
        <v>0</v>
      </c>
      <c r="BX145" s="1">
        <f t="shared" si="263"/>
        <v>0</v>
      </c>
      <c r="BY145" s="1">
        <f t="shared" si="264"/>
        <v>0</v>
      </c>
      <c r="BZ145" s="1">
        <f t="shared" si="265"/>
        <v>0</v>
      </c>
      <c r="CA145" s="1">
        <f t="shared" si="266"/>
        <v>0</v>
      </c>
      <c r="CB145" s="1">
        <f t="shared" si="267"/>
        <v>0</v>
      </c>
      <c r="CC145" s="1">
        <f t="shared" si="268"/>
        <v>0</v>
      </c>
      <c r="CD145" s="1">
        <f t="shared" si="269"/>
        <v>0</v>
      </c>
      <c r="CE145" s="1">
        <f t="shared" si="270"/>
        <v>0</v>
      </c>
      <c r="CF145" s="1">
        <f t="shared" si="271"/>
        <v>0</v>
      </c>
      <c r="CG145" s="1">
        <f t="shared" si="272"/>
        <v>0</v>
      </c>
    </row>
    <row r="146" spans="1:85" s="1" customFormat="1" ht="57" customHeight="1">
      <c r="B146" s="709"/>
      <c r="D146" s="550" t="s">
        <v>317</v>
      </c>
      <c r="E146" s="737"/>
      <c r="F146" s="551" t="s">
        <v>220</v>
      </c>
      <c r="G146" s="552" t="s">
        <v>37</v>
      </c>
      <c r="H146" s="551">
        <v>2</v>
      </c>
      <c r="I146" s="552" t="s">
        <v>6195</v>
      </c>
      <c r="J146" s="890">
        <v>63.166089000000014</v>
      </c>
      <c r="K146" s="553"/>
      <c r="L146" s="553"/>
      <c r="M146" s="553"/>
      <c r="N146" s="553"/>
      <c r="O146" s="553"/>
      <c r="P146" s="553"/>
      <c r="Q146" s="553"/>
      <c r="R146" s="553"/>
      <c r="S146" s="554"/>
      <c r="T146" s="553"/>
      <c r="U146" s="555">
        <f t="shared" si="243"/>
        <v>0</v>
      </c>
      <c r="V146" s="555" t="str">
        <f t="shared" si="244"/>
        <v>No</v>
      </c>
      <c r="W146" s="549" t="str">
        <f t="shared" si="245"/>
        <v>No</v>
      </c>
      <c r="X146"/>
      <c r="Y146" s="373">
        <v>1</v>
      </c>
      <c r="Z146" s="374">
        <f t="shared" si="246"/>
        <v>0</v>
      </c>
      <c r="AA146" s="60"/>
      <c r="AB146" s="60"/>
      <c r="AC146" s="272" t="s">
        <v>135</v>
      </c>
      <c r="AD146" s="474">
        <v>1.3</v>
      </c>
      <c r="AE146" s="271">
        <f t="shared" si="241"/>
        <v>0</v>
      </c>
      <c r="AF146" s="271">
        <f t="shared" si="247"/>
        <v>0</v>
      </c>
      <c r="AG146" s="271">
        <f t="shared" si="248"/>
        <v>0</v>
      </c>
      <c r="AH146" s="271">
        <f t="shared" si="249"/>
        <v>0</v>
      </c>
      <c r="AI146" s="271">
        <f t="shared" si="250"/>
        <v>0</v>
      </c>
      <c r="AJ146" s="271">
        <f t="shared" si="251"/>
        <v>0</v>
      </c>
      <c r="AK146" s="271">
        <f t="shared" si="252"/>
        <v>0</v>
      </c>
      <c r="AL146" s="271">
        <f t="shared" si="253"/>
        <v>0</v>
      </c>
      <c r="AM146" s="271">
        <f t="shared" si="254"/>
        <v>0</v>
      </c>
      <c r="AN146" s="271">
        <f t="shared" si="242"/>
        <v>0</v>
      </c>
      <c r="AO146" s="271">
        <f t="shared" si="255"/>
        <v>0</v>
      </c>
      <c r="AP146" s="271">
        <v>1</v>
      </c>
      <c r="AQ146" s="212"/>
      <c r="AR146" s="481"/>
      <c r="AS146" s="212"/>
      <c r="AT146" s="481"/>
      <c r="AU146" s="212"/>
      <c r="AV146" s="481">
        <v>1</v>
      </c>
      <c r="AW146" s="212">
        <v>1</v>
      </c>
      <c r="AX146" s="481"/>
      <c r="AY146" s="212"/>
      <c r="AZ146" s="481"/>
      <c r="BA146" s="212"/>
      <c r="BB146" s="481"/>
      <c r="BC146" s="212"/>
      <c r="BD146" s="481"/>
      <c r="BF146" s="60">
        <f t="shared" si="273"/>
        <v>0</v>
      </c>
      <c r="BG146" s="60">
        <f t="shared" si="274"/>
        <v>0</v>
      </c>
      <c r="BH146" s="60">
        <f t="shared" si="275"/>
        <v>0</v>
      </c>
      <c r="BI146" s="60">
        <f t="shared" si="276"/>
        <v>0</v>
      </c>
      <c r="BJ146" s="60">
        <f t="shared" si="277"/>
        <v>0</v>
      </c>
      <c r="BK146" s="60">
        <f t="shared" si="278"/>
        <v>0</v>
      </c>
      <c r="BL146" s="60">
        <f t="shared" si="279"/>
        <v>0</v>
      </c>
      <c r="BM146" s="60">
        <f t="shared" si="280"/>
        <v>0</v>
      </c>
      <c r="BO146" s="1">
        <f t="shared" si="256"/>
        <v>0</v>
      </c>
      <c r="BP146" s="1">
        <f t="shared" si="257"/>
        <v>0</v>
      </c>
      <c r="BR146" s="1">
        <f t="shared" si="212"/>
        <v>0</v>
      </c>
      <c r="BS146" s="1">
        <f t="shared" si="258"/>
        <v>0</v>
      </c>
      <c r="BT146" s="1">
        <f t="shared" si="259"/>
        <v>0</v>
      </c>
      <c r="BU146" s="1">
        <f t="shared" si="260"/>
        <v>0</v>
      </c>
      <c r="BV146" s="1">
        <f t="shared" si="261"/>
        <v>0</v>
      </c>
      <c r="BW146" s="1">
        <f t="shared" si="262"/>
        <v>0</v>
      </c>
      <c r="BX146" s="1">
        <f t="shared" si="263"/>
        <v>0</v>
      </c>
      <c r="BY146" s="1">
        <f t="shared" si="264"/>
        <v>0</v>
      </c>
      <c r="BZ146" s="1">
        <f t="shared" si="265"/>
        <v>0</v>
      </c>
      <c r="CA146" s="1">
        <f t="shared" si="266"/>
        <v>0</v>
      </c>
      <c r="CB146" s="1">
        <f t="shared" si="267"/>
        <v>0</v>
      </c>
      <c r="CC146" s="1">
        <f t="shared" si="268"/>
        <v>0</v>
      </c>
      <c r="CD146" s="1">
        <f t="shared" si="269"/>
        <v>0</v>
      </c>
      <c r="CE146" s="1">
        <f t="shared" si="270"/>
        <v>0</v>
      </c>
      <c r="CF146" s="1">
        <f t="shared" si="271"/>
        <v>0</v>
      </c>
      <c r="CG146" s="1">
        <f t="shared" si="272"/>
        <v>0</v>
      </c>
    </row>
    <row r="147" spans="1:85" s="1" customFormat="1" ht="57" customHeight="1">
      <c r="B147" s="709"/>
      <c r="D147" s="440" t="s">
        <v>318</v>
      </c>
      <c r="E147" s="725"/>
      <c r="F147" s="60" t="s">
        <v>220</v>
      </c>
      <c r="G147" s="158" t="s">
        <v>37</v>
      </c>
      <c r="H147" s="60">
        <v>3</v>
      </c>
      <c r="I147" s="158" t="s">
        <v>6195</v>
      </c>
      <c r="J147" s="664">
        <v>59.039085000000007</v>
      </c>
      <c r="K147" s="159"/>
      <c r="L147" s="159"/>
      <c r="M147" s="159"/>
      <c r="N147" s="159"/>
      <c r="O147" s="159"/>
      <c r="P147" s="159"/>
      <c r="Q147" s="159"/>
      <c r="R147" s="159"/>
      <c r="S147" s="215"/>
      <c r="T147" s="159"/>
      <c r="U147" s="162">
        <f t="shared" si="243"/>
        <v>0</v>
      </c>
      <c r="V147" s="162" t="str">
        <f t="shared" si="244"/>
        <v>No</v>
      </c>
      <c r="W147" s="163" t="str">
        <f t="shared" si="245"/>
        <v>No</v>
      </c>
      <c r="X147"/>
      <c r="Y147" s="373">
        <v>1</v>
      </c>
      <c r="Z147" s="374">
        <f t="shared" si="246"/>
        <v>0</v>
      </c>
      <c r="AA147" s="60"/>
      <c r="AB147" s="60"/>
      <c r="AC147" s="272" t="s">
        <v>136</v>
      </c>
      <c r="AD147" s="474">
        <v>1</v>
      </c>
      <c r="AE147" s="271">
        <f t="shared" si="241"/>
        <v>0</v>
      </c>
      <c r="AF147" s="271">
        <f t="shared" si="247"/>
        <v>0</v>
      </c>
      <c r="AG147" s="271">
        <f t="shared" si="248"/>
        <v>0</v>
      </c>
      <c r="AH147" s="271">
        <f t="shared" si="249"/>
        <v>0</v>
      </c>
      <c r="AI147" s="271">
        <f t="shared" si="250"/>
        <v>0</v>
      </c>
      <c r="AJ147" s="271">
        <f t="shared" si="251"/>
        <v>0</v>
      </c>
      <c r="AK147" s="271">
        <f t="shared" si="252"/>
        <v>0</v>
      </c>
      <c r="AL147" s="271">
        <f t="shared" si="253"/>
        <v>0</v>
      </c>
      <c r="AM147" s="271">
        <f t="shared" si="254"/>
        <v>0</v>
      </c>
      <c r="AN147" s="271">
        <f t="shared" si="242"/>
        <v>0</v>
      </c>
      <c r="AO147" s="271">
        <f t="shared" si="255"/>
        <v>0</v>
      </c>
      <c r="AP147" s="271">
        <v>1</v>
      </c>
      <c r="AQ147" s="60"/>
      <c r="AR147" s="481"/>
      <c r="AS147" s="60"/>
      <c r="AT147" s="481"/>
      <c r="AU147" s="60">
        <v>2</v>
      </c>
      <c r="AV147" s="481">
        <v>1</v>
      </c>
      <c r="AW147" s="60"/>
      <c r="AX147" s="481"/>
      <c r="AY147" s="60"/>
      <c r="AZ147" s="481"/>
      <c r="BA147" s="60"/>
      <c r="BB147" s="481"/>
      <c r="BC147" s="60"/>
      <c r="BD147" s="481"/>
      <c r="BF147" s="60">
        <f t="shared" si="273"/>
        <v>0</v>
      </c>
      <c r="BG147" s="60">
        <f t="shared" si="274"/>
        <v>0</v>
      </c>
      <c r="BH147" s="60">
        <f t="shared" si="275"/>
        <v>0</v>
      </c>
      <c r="BI147" s="60">
        <f t="shared" si="276"/>
        <v>0</v>
      </c>
      <c r="BJ147" s="60">
        <f t="shared" si="277"/>
        <v>0</v>
      </c>
      <c r="BK147" s="60">
        <f t="shared" si="278"/>
        <v>0</v>
      </c>
      <c r="BL147" s="60">
        <f t="shared" si="279"/>
        <v>0</v>
      </c>
      <c r="BM147" s="60">
        <f t="shared" si="280"/>
        <v>0</v>
      </c>
      <c r="BO147" s="1">
        <f t="shared" si="256"/>
        <v>0</v>
      </c>
      <c r="BP147" s="1">
        <f t="shared" si="257"/>
        <v>0</v>
      </c>
      <c r="BR147" s="1">
        <f t="shared" ref="BR147:BR172" si="281">IF(G147="sloper",IF(SUM(K147:T147)&gt;0,SUM(K147:T147),0),0)*H147</f>
        <v>0</v>
      </c>
      <c r="BS147" s="1">
        <f t="shared" si="258"/>
        <v>0</v>
      </c>
      <c r="BT147" s="1">
        <f t="shared" si="259"/>
        <v>0</v>
      </c>
      <c r="BU147" s="1">
        <f t="shared" si="260"/>
        <v>0</v>
      </c>
      <c r="BV147" s="1">
        <f t="shared" si="261"/>
        <v>0</v>
      </c>
      <c r="BW147" s="1">
        <f t="shared" si="262"/>
        <v>0</v>
      </c>
      <c r="BX147" s="1">
        <f t="shared" si="263"/>
        <v>0</v>
      </c>
      <c r="BY147" s="1">
        <f t="shared" si="264"/>
        <v>0</v>
      </c>
      <c r="BZ147" s="1">
        <f t="shared" si="265"/>
        <v>0</v>
      </c>
      <c r="CA147" s="1">
        <f t="shared" si="266"/>
        <v>0</v>
      </c>
      <c r="CB147" s="1">
        <f t="shared" si="267"/>
        <v>0</v>
      </c>
      <c r="CC147" s="1">
        <f t="shared" si="268"/>
        <v>0</v>
      </c>
      <c r="CD147" s="1">
        <f t="shared" si="269"/>
        <v>0</v>
      </c>
      <c r="CE147" s="1">
        <f t="shared" si="270"/>
        <v>0</v>
      </c>
      <c r="CF147" s="1">
        <f t="shared" si="271"/>
        <v>0</v>
      </c>
      <c r="CG147" s="1">
        <f t="shared" si="272"/>
        <v>0</v>
      </c>
    </row>
    <row r="148" spans="1:85" s="1" customFormat="1" ht="57" customHeight="1">
      <c r="B148" s="709"/>
      <c r="D148" s="550" t="s">
        <v>319</v>
      </c>
      <c r="E148" s="737"/>
      <c r="F148" s="551" t="s">
        <v>220</v>
      </c>
      <c r="G148" s="552" t="s">
        <v>37</v>
      </c>
      <c r="H148" s="551">
        <v>4</v>
      </c>
      <c r="I148" s="552" t="s">
        <v>6195</v>
      </c>
      <c r="J148" s="890">
        <v>54.797442000000004</v>
      </c>
      <c r="K148" s="553"/>
      <c r="L148" s="553"/>
      <c r="M148" s="553"/>
      <c r="N148" s="553"/>
      <c r="O148" s="553"/>
      <c r="P148" s="553"/>
      <c r="Q148" s="553"/>
      <c r="R148" s="553"/>
      <c r="S148" s="554"/>
      <c r="T148" s="553"/>
      <c r="U148" s="555">
        <f t="shared" si="243"/>
        <v>0</v>
      </c>
      <c r="V148" s="555" t="str">
        <f t="shared" si="244"/>
        <v>No</v>
      </c>
      <c r="W148" s="549" t="str">
        <f t="shared" si="245"/>
        <v>No</v>
      </c>
      <c r="X148"/>
      <c r="Y148" s="373">
        <v>1</v>
      </c>
      <c r="Z148" s="374">
        <f t="shared" si="246"/>
        <v>0</v>
      </c>
      <c r="AA148" s="60"/>
      <c r="AB148" s="60"/>
      <c r="AC148" s="272" t="s">
        <v>137</v>
      </c>
      <c r="AD148" s="474">
        <v>0.9</v>
      </c>
      <c r="AE148" s="271">
        <f t="shared" si="241"/>
        <v>0</v>
      </c>
      <c r="AF148" s="271">
        <f t="shared" si="247"/>
        <v>0</v>
      </c>
      <c r="AG148" s="271">
        <f t="shared" si="248"/>
        <v>0</v>
      </c>
      <c r="AH148" s="271">
        <f t="shared" si="249"/>
        <v>0</v>
      </c>
      <c r="AI148" s="271">
        <f t="shared" si="250"/>
        <v>0</v>
      </c>
      <c r="AJ148" s="271">
        <f t="shared" si="251"/>
        <v>0</v>
      </c>
      <c r="AK148" s="271">
        <f t="shared" si="252"/>
        <v>0</v>
      </c>
      <c r="AL148" s="271">
        <f t="shared" si="253"/>
        <v>0</v>
      </c>
      <c r="AM148" s="271">
        <f t="shared" si="254"/>
        <v>0</v>
      </c>
      <c r="AN148" s="271">
        <f t="shared" si="242"/>
        <v>0</v>
      </c>
      <c r="AO148" s="271">
        <f t="shared" si="255"/>
        <v>0</v>
      </c>
      <c r="AP148" s="271">
        <v>1</v>
      </c>
      <c r="AQ148" s="212"/>
      <c r="AR148" s="481"/>
      <c r="AS148" s="212"/>
      <c r="AT148" s="481"/>
      <c r="AU148" s="212">
        <v>2</v>
      </c>
      <c r="AV148" s="481">
        <v>2</v>
      </c>
      <c r="AW148" s="212"/>
      <c r="AX148" s="481"/>
      <c r="AY148" s="212"/>
      <c r="AZ148" s="481"/>
      <c r="BA148" s="212"/>
      <c r="BB148" s="481"/>
      <c r="BC148" s="212"/>
      <c r="BD148" s="481"/>
      <c r="BF148" s="60">
        <f t="shared" si="273"/>
        <v>0</v>
      </c>
      <c r="BG148" s="60">
        <f t="shared" si="274"/>
        <v>0</v>
      </c>
      <c r="BH148" s="60">
        <f t="shared" si="275"/>
        <v>0</v>
      </c>
      <c r="BI148" s="60">
        <f t="shared" si="276"/>
        <v>0</v>
      </c>
      <c r="BJ148" s="60">
        <f t="shared" si="277"/>
        <v>0</v>
      </c>
      <c r="BK148" s="60">
        <f t="shared" si="278"/>
        <v>0</v>
      </c>
      <c r="BL148" s="60">
        <f t="shared" si="279"/>
        <v>0</v>
      </c>
      <c r="BM148" s="60">
        <f t="shared" si="280"/>
        <v>0</v>
      </c>
      <c r="BO148" s="1">
        <f t="shared" si="256"/>
        <v>0</v>
      </c>
      <c r="BP148" s="1">
        <f t="shared" si="257"/>
        <v>0</v>
      </c>
      <c r="BR148" s="1">
        <f t="shared" si="281"/>
        <v>0</v>
      </c>
      <c r="BS148" s="1">
        <f t="shared" si="258"/>
        <v>0</v>
      </c>
      <c r="BT148" s="1">
        <f t="shared" si="259"/>
        <v>0</v>
      </c>
      <c r="BU148" s="1">
        <f t="shared" si="260"/>
        <v>0</v>
      </c>
      <c r="BV148" s="1">
        <f t="shared" si="261"/>
        <v>0</v>
      </c>
      <c r="BW148" s="1">
        <f t="shared" si="262"/>
        <v>0</v>
      </c>
      <c r="BX148" s="1">
        <f t="shared" si="263"/>
        <v>0</v>
      </c>
      <c r="BY148" s="1">
        <f t="shared" si="264"/>
        <v>0</v>
      </c>
      <c r="BZ148" s="1">
        <f t="shared" si="265"/>
        <v>0</v>
      </c>
      <c r="CA148" s="1">
        <f t="shared" si="266"/>
        <v>0</v>
      </c>
      <c r="CB148" s="1">
        <f t="shared" si="267"/>
        <v>0</v>
      </c>
      <c r="CC148" s="1">
        <f t="shared" si="268"/>
        <v>0</v>
      </c>
      <c r="CD148" s="1">
        <f t="shared" si="269"/>
        <v>0</v>
      </c>
      <c r="CE148" s="1">
        <f t="shared" si="270"/>
        <v>0</v>
      </c>
      <c r="CF148" s="1">
        <f t="shared" si="271"/>
        <v>0</v>
      </c>
      <c r="CG148" s="1">
        <f t="shared" si="272"/>
        <v>0</v>
      </c>
    </row>
    <row r="149" spans="1:85" s="1" customFormat="1" ht="57" customHeight="1">
      <c r="B149" s="709"/>
      <c r="D149" s="440" t="s">
        <v>320</v>
      </c>
      <c r="E149" s="725"/>
      <c r="F149" s="60" t="s">
        <v>158</v>
      </c>
      <c r="G149" s="158" t="s">
        <v>670</v>
      </c>
      <c r="H149" s="60">
        <v>5</v>
      </c>
      <c r="I149" s="158" t="s">
        <v>6195</v>
      </c>
      <c r="J149" s="664">
        <v>54.797442000000004</v>
      </c>
      <c r="K149" s="159"/>
      <c r="L149" s="159"/>
      <c r="M149" s="159"/>
      <c r="N149" s="159"/>
      <c r="O149" s="159"/>
      <c r="P149" s="159"/>
      <c r="Q149" s="159"/>
      <c r="R149" s="159"/>
      <c r="S149" s="215"/>
      <c r="T149" s="159"/>
      <c r="U149" s="162">
        <f t="shared" si="243"/>
        <v>0</v>
      </c>
      <c r="V149" s="162" t="str">
        <f t="shared" si="244"/>
        <v>No</v>
      </c>
      <c r="W149" s="163" t="str">
        <f t="shared" si="245"/>
        <v>No</v>
      </c>
      <c r="X149"/>
      <c r="Y149" s="373">
        <v>1</v>
      </c>
      <c r="Z149" s="374">
        <f t="shared" si="246"/>
        <v>0</v>
      </c>
      <c r="AA149" s="60"/>
      <c r="AB149" s="60"/>
      <c r="AC149" s="272" t="s">
        <v>138</v>
      </c>
      <c r="AD149" s="474">
        <v>0.9</v>
      </c>
      <c r="AE149" s="271">
        <f t="shared" si="241"/>
        <v>0</v>
      </c>
      <c r="AF149" s="271">
        <f t="shared" si="247"/>
        <v>0</v>
      </c>
      <c r="AG149" s="271">
        <f t="shared" si="248"/>
        <v>0</v>
      </c>
      <c r="AH149" s="271">
        <f t="shared" si="249"/>
        <v>0</v>
      </c>
      <c r="AI149" s="271">
        <f t="shared" si="250"/>
        <v>0</v>
      </c>
      <c r="AJ149" s="271">
        <f t="shared" si="251"/>
        <v>0</v>
      </c>
      <c r="AK149" s="271">
        <f t="shared" si="252"/>
        <v>0</v>
      </c>
      <c r="AL149" s="271">
        <f t="shared" si="253"/>
        <v>0</v>
      </c>
      <c r="AM149" s="271">
        <f t="shared" si="254"/>
        <v>0</v>
      </c>
      <c r="AN149" s="271">
        <f t="shared" si="242"/>
        <v>0</v>
      </c>
      <c r="AO149" s="271">
        <f t="shared" si="255"/>
        <v>0</v>
      </c>
      <c r="AP149" s="271">
        <v>1</v>
      </c>
      <c r="AQ149" s="60"/>
      <c r="AR149" s="481"/>
      <c r="AS149" s="60"/>
      <c r="AT149" s="481"/>
      <c r="AU149" s="60">
        <v>2</v>
      </c>
      <c r="AV149" s="481">
        <v>3</v>
      </c>
      <c r="AW149" s="60"/>
      <c r="AX149" s="481"/>
      <c r="AY149" s="60"/>
      <c r="AZ149" s="481"/>
      <c r="BA149" s="60"/>
      <c r="BB149" s="481"/>
      <c r="BC149" s="60"/>
      <c r="BD149" s="481"/>
      <c r="BF149" s="60">
        <f t="shared" si="273"/>
        <v>0</v>
      </c>
      <c r="BG149" s="60">
        <f t="shared" si="274"/>
        <v>0</v>
      </c>
      <c r="BH149" s="60">
        <f t="shared" si="275"/>
        <v>0</v>
      </c>
      <c r="BI149" s="60">
        <f t="shared" si="276"/>
        <v>0</v>
      </c>
      <c r="BJ149" s="60">
        <f t="shared" si="277"/>
        <v>0</v>
      </c>
      <c r="BK149" s="60">
        <f t="shared" si="278"/>
        <v>0</v>
      </c>
      <c r="BL149" s="60">
        <f t="shared" si="279"/>
        <v>0</v>
      </c>
      <c r="BM149" s="60">
        <f t="shared" si="280"/>
        <v>0</v>
      </c>
      <c r="BO149" s="1">
        <f t="shared" si="256"/>
        <v>0</v>
      </c>
      <c r="BP149" s="1">
        <f t="shared" si="257"/>
        <v>0</v>
      </c>
      <c r="BR149" s="1">
        <f t="shared" si="281"/>
        <v>0</v>
      </c>
      <c r="BS149" s="1">
        <f t="shared" si="258"/>
        <v>0</v>
      </c>
      <c r="BT149" s="1">
        <f t="shared" si="259"/>
        <v>0</v>
      </c>
      <c r="BU149" s="1">
        <f t="shared" si="260"/>
        <v>0</v>
      </c>
      <c r="BV149" s="1">
        <f t="shared" si="261"/>
        <v>0</v>
      </c>
      <c r="BW149" s="1">
        <f t="shared" si="262"/>
        <v>0</v>
      </c>
      <c r="BX149" s="1">
        <f t="shared" si="263"/>
        <v>0</v>
      </c>
      <c r="BY149" s="1">
        <f t="shared" si="264"/>
        <v>0</v>
      </c>
      <c r="BZ149" s="1">
        <f t="shared" si="265"/>
        <v>0</v>
      </c>
      <c r="CA149" s="1">
        <f t="shared" si="266"/>
        <v>0</v>
      </c>
      <c r="CB149" s="1">
        <f t="shared" si="267"/>
        <v>0</v>
      </c>
      <c r="CC149" s="1">
        <f t="shared" si="268"/>
        <v>0</v>
      </c>
      <c r="CD149" s="1">
        <f t="shared" si="269"/>
        <v>0</v>
      </c>
      <c r="CE149" s="1">
        <f t="shared" si="270"/>
        <v>0</v>
      </c>
      <c r="CF149" s="1">
        <f t="shared" si="271"/>
        <v>0</v>
      </c>
      <c r="CG149" s="1">
        <f t="shared" si="272"/>
        <v>0</v>
      </c>
    </row>
    <row r="150" spans="1:85" s="1" customFormat="1" ht="57" customHeight="1">
      <c r="B150" s="714"/>
      <c r="C150" s="164"/>
      <c r="D150" s="556" t="s">
        <v>321</v>
      </c>
      <c r="E150" s="738"/>
      <c r="F150" s="557" t="s">
        <v>158</v>
      </c>
      <c r="G150" s="558" t="s">
        <v>670</v>
      </c>
      <c r="H150" s="557">
        <v>5</v>
      </c>
      <c r="I150" s="558" t="s">
        <v>6195</v>
      </c>
      <c r="J150" s="892">
        <v>48.950853000000009</v>
      </c>
      <c r="K150" s="559"/>
      <c r="L150" s="559"/>
      <c r="M150" s="559"/>
      <c r="N150" s="559"/>
      <c r="O150" s="559"/>
      <c r="P150" s="559"/>
      <c r="Q150" s="559"/>
      <c r="R150" s="559"/>
      <c r="S150" s="560"/>
      <c r="T150" s="559"/>
      <c r="U150" s="555">
        <f t="shared" si="243"/>
        <v>0</v>
      </c>
      <c r="V150" s="561" t="str">
        <f t="shared" si="244"/>
        <v>No</v>
      </c>
      <c r="W150" s="549" t="str">
        <f t="shared" si="245"/>
        <v>No</v>
      </c>
      <c r="X150"/>
      <c r="Y150" s="375">
        <v>1</v>
      </c>
      <c r="Z150" s="374">
        <f t="shared" si="246"/>
        <v>0</v>
      </c>
      <c r="AA150" s="60"/>
      <c r="AB150" s="60"/>
      <c r="AC150" s="272" t="s">
        <v>139</v>
      </c>
      <c r="AD150" s="474">
        <v>0.6</v>
      </c>
      <c r="AE150" s="271">
        <f t="shared" si="241"/>
        <v>0</v>
      </c>
      <c r="AF150" s="271">
        <f t="shared" si="247"/>
        <v>0</v>
      </c>
      <c r="AG150" s="271">
        <f t="shared" si="248"/>
        <v>0</v>
      </c>
      <c r="AH150" s="271">
        <f t="shared" si="249"/>
        <v>0</v>
      </c>
      <c r="AI150" s="271">
        <f t="shared" si="250"/>
        <v>0</v>
      </c>
      <c r="AJ150" s="271">
        <f t="shared" si="251"/>
        <v>0</v>
      </c>
      <c r="AK150" s="271">
        <f t="shared" si="252"/>
        <v>0</v>
      </c>
      <c r="AL150" s="271">
        <f t="shared" si="253"/>
        <v>0</v>
      </c>
      <c r="AM150" s="271">
        <f t="shared" si="254"/>
        <v>0</v>
      </c>
      <c r="AN150" s="271">
        <f t="shared" si="242"/>
        <v>0</v>
      </c>
      <c r="AO150" s="271">
        <f t="shared" si="255"/>
        <v>0</v>
      </c>
      <c r="AP150" s="271">
        <v>1</v>
      </c>
      <c r="AQ150" s="213"/>
      <c r="AR150" s="482"/>
      <c r="AS150" s="213"/>
      <c r="AT150" s="482"/>
      <c r="AU150" s="213">
        <v>2</v>
      </c>
      <c r="AV150" s="482">
        <v>3</v>
      </c>
      <c r="AW150" s="213"/>
      <c r="AX150" s="482"/>
      <c r="AY150" s="213"/>
      <c r="AZ150" s="482"/>
      <c r="BA150" s="213"/>
      <c r="BB150" s="482"/>
      <c r="BC150" s="213"/>
      <c r="BD150" s="482"/>
      <c r="BF150" s="60">
        <f t="shared" si="273"/>
        <v>0</v>
      </c>
      <c r="BG150" s="60">
        <f t="shared" si="274"/>
        <v>0</v>
      </c>
      <c r="BH150" s="60">
        <f t="shared" si="275"/>
        <v>0</v>
      </c>
      <c r="BI150" s="60">
        <f t="shared" si="276"/>
        <v>0</v>
      </c>
      <c r="BJ150" s="60">
        <f t="shared" si="277"/>
        <v>0</v>
      </c>
      <c r="BK150" s="60">
        <f t="shared" si="278"/>
        <v>0</v>
      </c>
      <c r="BL150" s="60">
        <f t="shared" si="279"/>
        <v>0</v>
      </c>
      <c r="BM150" s="60">
        <f t="shared" si="280"/>
        <v>0</v>
      </c>
      <c r="BO150" s="1">
        <f t="shared" si="256"/>
        <v>0</v>
      </c>
      <c r="BP150" s="1">
        <f t="shared" si="257"/>
        <v>0</v>
      </c>
      <c r="BR150" s="1">
        <f t="shared" si="281"/>
        <v>0</v>
      </c>
      <c r="BS150" s="1">
        <f t="shared" si="258"/>
        <v>0</v>
      </c>
      <c r="BT150" s="1">
        <f t="shared" si="259"/>
        <v>0</v>
      </c>
      <c r="BU150" s="1">
        <f t="shared" si="260"/>
        <v>0</v>
      </c>
      <c r="BV150" s="1">
        <f t="shared" si="261"/>
        <v>0</v>
      </c>
      <c r="BW150" s="1">
        <f t="shared" si="262"/>
        <v>0</v>
      </c>
      <c r="BX150" s="1">
        <f t="shared" si="263"/>
        <v>0</v>
      </c>
      <c r="BY150" s="1">
        <f t="shared" si="264"/>
        <v>0</v>
      </c>
      <c r="BZ150" s="1">
        <f t="shared" si="265"/>
        <v>0</v>
      </c>
      <c r="CA150" s="1">
        <f t="shared" si="266"/>
        <v>0</v>
      </c>
      <c r="CB150" s="1">
        <f t="shared" si="267"/>
        <v>0</v>
      </c>
      <c r="CC150" s="1">
        <f t="shared" si="268"/>
        <v>0</v>
      </c>
      <c r="CD150" s="1">
        <f t="shared" si="269"/>
        <v>0</v>
      </c>
      <c r="CE150" s="1">
        <f t="shared" si="270"/>
        <v>0</v>
      </c>
      <c r="CF150" s="1">
        <f t="shared" si="271"/>
        <v>0</v>
      </c>
      <c r="CG150" s="1">
        <f t="shared" si="272"/>
        <v>0</v>
      </c>
    </row>
    <row r="151" spans="1:85" s="60" customFormat="1" ht="31.25" customHeight="1">
      <c r="A151" s="1"/>
      <c r="B151" s="208"/>
      <c r="C151" s="9"/>
      <c r="D151" s="440"/>
      <c r="E151" s="735"/>
      <c r="F151" s="9"/>
      <c r="G151" s="209"/>
      <c r="H151" s="9"/>
      <c r="I151" s="1304" t="s">
        <v>7073</v>
      </c>
      <c r="J151" s="541"/>
      <c r="K151" s="237"/>
      <c r="L151" s="9"/>
      <c r="M151" s="9"/>
      <c r="N151" s="9"/>
      <c r="O151" s="9"/>
      <c r="P151" s="9"/>
      <c r="Q151" s="9"/>
      <c r="R151" s="9"/>
      <c r="S151" s="9"/>
      <c r="T151" s="9"/>
      <c r="U151" s="395"/>
      <c r="V151" s="9"/>
      <c r="W151" s="536"/>
      <c r="X151"/>
      <c r="Y151" s="1"/>
      <c r="Z151" s="63"/>
      <c r="AC151" s="269"/>
      <c r="AD151" s="488"/>
      <c r="AE151" s="271">
        <f t="shared" si="241"/>
        <v>0</v>
      </c>
      <c r="AF151" s="277"/>
      <c r="AG151" s="277"/>
      <c r="AH151" s="277"/>
      <c r="AI151" s="277"/>
      <c r="AJ151" s="277"/>
      <c r="AK151" s="277"/>
      <c r="AL151" s="277"/>
      <c r="AM151" s="277"/>
      <c r="AN151" s="271"/>
      <c r="AO151" s="271">
        <f t="shared" si="255"/>
        <v>0</v>
      </c>
      <c r="AP151" s="277"/>
      <c r="AQ151" s="9"/>
      <c r="AR151" s="484"/>
      <c r="AS151" s="9"/>
      <c r="AT151" s="484"/>
      <c r="AU151" s="9"/>
      <c r="AV151" s="484"/>
      <c r="AW151" s="9"/>
      <c r="AX151" s="484"/>
      <c r="AY151" s="9"/>
      <c r="AZ151" s="484"/>
      <c r="BA151" s="9"/>
      <c r="BB151" s="484"/>
      <c r="BC151" s="9"/>
      <c r="BD151" s="484"/>
      <c r="BF151" s="60">
        <f t="shared" si="273"/>
        <v>0</v>
      </c>
      <c r="BG151" s="60">
        <f t="shared" si="274"/>
        <v>0</v>
      </c>
      <c r="BH151" s="60">
        <f t="shared" si="275"/>
        <v>0</v>
      </c>
      <c r="BI151" s="60">
        <f t="shared" si="276"/>
        <v>0</v>
      </c>
      <c r="BJ151" s="60">
        <f t="shared" si="277"/>
        <v>0</v>
      </c>
      <c r="BK151" s="60">
        <f t="shared" si="278"/>
        <v>0</v>
      </c>
      <c r="BL151" s="60">
        <f t="shared" si="279"/>
        <v>0</v>
      </c>
      <c r="BM151" s="60">
        <f t="shared" si="280"/>
        <v>0</v>
      </c>
      <c r="BO151" s="1">
        <f t="shared" si="256"/>
        <v>0</v>
      </c>
      <c r="BP151" s="1">
        <f t="shared" si="257"/>
        <v>0</v>
      </c>
      <c r="BR151" s="1">
        <f t="shared" si="281"/>
        <v>0</v>
      </c>
      <c r="BS151" s="1">
        <f t="shared" si="258"/>
        <v>0</v>
      </c>
      <c r="BT151" s="1">
        <f t="shared" si="259"/>
        <v>0</v>
      </c>
      <c r="BU151" s="1">
        <f t="shared" si="260"/>
        <v>0</v>
      </c>
      <c r="BV151" s="1">
        <f t="shared" si="261"/>
        <v>0</v>
      </c>
      <c r="BW151" s="1">
        <f t="shared" si="262"/>
        <v>0</v>
      </c>
      <c r="BX151" s="1">
        <f t="shared" si="263"/>
        <v>0</v>
      </c>
      <c r="BY151" s="1">
        <f t="shared" si="264"/>
        <v>0</v>
      </c>
      <c r="BZ151" s="1">
        <f t="shared" si="265"/>
        <v>0</v>
      </c>
      <c r="CA151" s="1">
        <f t="shared" si="266"/>
        <v>0</v>
      </c>
      <c r="CB151" s="1">
        <f t="shared" si="267"/>
        <v>0</v>
      </c>
      <c r="CC151" s="1">
        <f t="shared" si="268"/>
        <v>0</v>
      </c>
      <c r="CD151" s="1">
        <f t="shared" si="269"/>
        <v>0</v>
      </c>
      <c r="CE151" s="1">
        <f t="shared" si="270"/>
        <v>0</v>
      </c>
      <c r="CF151" s="1">
        <f t="shared" si="271"/>
        <v>0</v>
      </c>
      <c r="CG151" s="1">
        <f t="shared" si="272"/>
        <v>0</v>
      </c>
    </row>
    <row r="152" spans="1:85" s="1" customFormat="1" ht="57" customHeight="1">
      <c r="B152" s="143"/>
      <c r="C152" s="144"/>
      <c r="D152" s="438" t="s">
        <v>322</v>
      </c>
      <c r="E152" s="724"/>
      <c r="F152" s="179" t="s">
        <v>215</v>
      </c>
      <c r="G152" s="180" t="s">
        <v>37</v>
      </c>
      <c r="H152" s="179">
        <v>2</v>
      </c>
      <c r="I152" s="180" t="s">
        <v>6194</v>
      </c>
      <c r="J152" s="893">
        <v>57.319500000000005</v>
      </c>
      <c r="K152" s="181"/>
      <c r="L152" s="181"/>
      <c r="M152" s="181"/>
      <c r="N152" s="181"/>
      <c r="O152" s="181"/>
      <c r="P152" s="181"/>
      <c r="Q152" s="181"/>
      <c r="R152" s="181"/>
      <c r="S152" s="182"/>
      <c r="T152" s="182"/>
      <c r="U152" s="161">
        <f>J152*K152+J152*L152+J152*M152+J152*N152+J152*O152+J152*P152+J152*Q152+J152*R152+J152*S152+J152*T152</f>
        <v>0</v>
      </c>
      <c r="V152" s="183" t="str">
        <f>IF(B152="New","Yes","No")</f>
        <v>No</v>
      </c>
      <c r="W152" s="163" t="str">
        <f>IF(SUM(K152:T152)&gt;0,"Yes","No")</f>
        <v>No</v>
      </c>
      <c r="X152"/>
      <c r="Y152" s="371">
        <v>1</v>
      </c>
      <c r="Z152" s="374">
        <f t="shared" si="246"/>
        <v>0</v>
      </c>
      <c r="AA152" s="60"/>
      <c r="AB152" s="60"/>
      <c r="AC152" s="272" t="s">
        <v>78</v>
      </c>
      <c r="AD152" s="474">
        <v>1.5</v>
      </c>
      <c r="AE152" s="271">
        <f t="shared" si="241"/>
        <v>0</v>
      </c>
      <c r="AF152" s="271">
        <f>K152*H152</f>
        <v>0</v>
      </c>
      <c r="AG152" s="271">
        <f>L152*H152</f>
        <v>0</v>
      </c>
      <c r="AH152" s="271">
        <f>M152*H152</f>
        <v>0</v>
      </c>
      <c r="AI152" s="271">
        <f>N152*H152</f>
        <v>0</v>
      </c>
      <c r="AJ152" s="271">
        <f>O152*H152</f>
        <v>0</v>
      </c>
      <c r="AK152" s="271">
        <f>P152*H152</f>
        <v>0</v>
      </c>
      <c r="AL152" s="271">
        <f>Q152*H152</f>
        <v>0</v>
      </c>
      <c r="AM152" s="271">
        <f>R152*H152</f>
        <v>0</v>
      </c>
      <c r="AN152" s="271">
        <f>S152*H152</f>
        <v>0</v>
      </c>
      <c r="AO152" s="271">
        <f t="shared" si="255"/>
        <v>0</v>
      </c>
      <c r="AP152" s="271">
        <v>1</v>
      </c>
      <c r="AQ152" s="179">
        <v>2</v>
      </c>
      <c r="AR152" s="480"/>
      <c r="AS152" s="179"/>
      <c r="AT152" s="480"/>
      <c r="AU152" s="179"/>
      <c r="AV152" s="480"/>
      <c r="AW152" s="179">
        <v>2</v>
      </c>
      <c r="AX152" s="480"/>
      <c r="AY152" s="179"/>
      <c r="AZ152" s="480"/>
      <c r="BA152" s="179"/>
      <c r="BB152" s="480"/>
      <c r="BC152" s="179"/>
      <c r="BD152" s="480"/>
      <c r="BF152" s="60">
        <f t="shared" si="273"/>
        <v>0</v>
      </c>
      <c r="BG152" s="60">
        <f t="shared" si="274"/>
        <v>0</v>
      </c>
      <c r="BH152" s="60">
        <f t="shared" si="275"/>
        <v>0</v>
      </c>
      <c r="BI152" s="60">
        <f t="shared" si="276"/>
        <v>0</v>
      </c>
      <c r="BJ152" s="60">
        <f t="shared" si="277"/>
        <v>0</v>
      </c>
      <c r="BK152" s="60">
        <f t="shared" si="278"/>
        <v>0</v>
      </c>
      <c r="BL152" s="60">
        <f t="shared" si="279"/>
        <v>0</v>
      </c>
      <c r="BM152" s="60">
        <f t="shared" si="280"/>
        <v>0</v>
      </c>
      <c r="BO152" s="1">
        <f t="shared" si="256"/>
        <v>0</v>
      </c>
      <c r="BP152" s="1">
        <f t="shared" si="257"/>
        <v>0</v>
      </c>
      <c r="BR152" s="1">
        <f t="shared" si="281"/>
        <v>0</v>
      </c>
      <c r="BS152" s="1">
        <f t="shared" si="258"/>
        <v>0</v>
      </c>
      <c r="BT152" s="1">
        <f t="shared" si="259"/>
        <v>0</v>
      </c>
      <c r="BU152" s="1">
        <f t="shared" si="260"/>
        <v>0</v>
      </c>
      <c r="BV152" s="1">
        <f t="shared" si="261"/>
        <v>0</v>
      </c>
      <c r="BW152" s="1">
        <f t="shared" si="262"/>
        <v>0</v>
      </c>
      <c r="BX152" s="1">
        <f t="shared" si="263"/>
        <v>0</v>
      </c>
      <c r="BY152" s="1">
        <f t="shared" si="264"/>
        <v>0</v>
      </c>
      <c r="BZ152" s="1">
        <f t="shared" si="265"/>
        <v>0</v>
      </c>
      <c r="CA152" s="1">
        <f t="shared" si="266"/>
        <v>0</v>
      </c>
      <c r="CB152" s="1">
        <f t="shared" si="267"/>
        <v>0</v>
      </c>
      <c r="CC152" s="1">
        <f t="shared" si="268"/>
        <v>0</v>
      </c>
      <c r="CD152" s="1">
        <f t="shared" si="269"/>
        <v>0</v>
      </c>
      <c r="CE152" s="1">
        <f t="shared" si="270"/>
        <v>0</v>
      </c>
      <c r="CF152" s="1">
        <f t="shared" si="271"/>
        <v>0</v>
      </c>
      <c r="CG152" s="1">
        <f t="shared" si="272"/>
        <v>0</v>
      </c>
    </row>
    <row r="153" spans="1:85" s="1" customFormat="1" ht="57" customHeight="1">
      <c r="B153" s="709"/>
      <c r="D153" s="550" t="s">
        <v>323</v>
      </c>
      <c r="E153" s="737"/>
      <c r="F153" s="551" t="s">
        <v>215</v>
      </c>
      <c r="G153" s="552" t="s">
        <v>37</v>
      </c>
      <c r="H153" s="551">
        <v>2</v>
      </c>
      <c r="I153" s="552" t="s">
        <v>6194</v>
      </c>
      <c r="J153" s="890">
        <v>57.319500000000005</v>
      </c>
      <c r="K153" s="553"/>
      <c r="L153" s="553"/>
      <c r="M153" s="553"/>
      <c r="N153" s="553"/>
      <c r="O153" s="553"/>
      <c r="P153" s="553"/>
      <c r="Q153" s="553"/>
      <c r="R153" s="553"/>
      <c r="S153" s="563"/>
      <c r="T153" s="563"/>
      <c r="U153" s="547">
        <f>J153*K153+J153*L153+J153*M153+J153*N153+J153*O153+J153*P153+J153*Q153+J153*R153+J153*S153+J153*T153</f>
        <v>0</v>
      </c>
      <c r="V153" s="555" t="str">
        <f>IF(B153="New","Yes","No")</f>
        <v>No</v>
      </c>
      <c r="W153" s="549" t="str">
        <f t="shared" ref="W153:W154" si="282">IF(SUM(K153:T153)&gt;0,"Yes","No")</f>
        <v>No</v>
      </c>
      <c r="X153"/>
      <c r="Y153" s="373">
        <v>1</v>
      </c>
      <c r="Z153" s="374">
        <f t="shared" si="246"/>
        <v>0</v>
      </c>
      <c r="AA153" s="60"/>
      <c r="AB153" s="60"/>
      <c r="AC153" s="272" t="s">
        <v>79</v>
      </c>
      <c r="AD153" s="474">
        <v>1.5</v>
      </c>
      <c r="AE153" s="271">
        <f t="shared" si="241"/>
        <v>0</v>
      </c>
      <c r="AF153" s="271">
        <f>K153*H153</f>
        <v>0</v>
      </c>
      <c r="AG153" s="271">
        <f>L153*H153</f>
        <v>0</v>
      </c>
      <c r="AH153" s="271">
        <f>M153*H153</f>
        <v>0</v>
      </c>
      <c r="AI153" s="271">
        <f>N153*H153</f>
        <v>0</v>
      </c>
      <c r="AJ153" s="271">
        <f>O153*H153</f>
        <v>0</v>
      </c>
      <c r="AK153" s="271">
        <f>P153*H153</f>
        <v>0</v>
      </c>
      <c r="AL153" s="271">
        <f>Q153*H153</f>
        <v>0</v>
      </c>
      <c r="AM153" s="271">
        <f>R153*H153</f>
        <v>0</v>
      </c>
      <c r="AN153" s="271">
        <f>S153*H153</f>
        <v>0</v>
      </c>
      <c r="AO153" s="271">
        <f t="shared" si="255"/>
        <v>0</v>
      </c>
      <c r="AP153" s="271">
        <v>1</v>
      </c>
      <c r="AQ153" s="212">
        <v>2</v>
      </c>
      <c r="AR153" s="481"/>
      <c r="AS153" s="212"/>
      <c r="AT153" s="481"/>
      <c r="AU153" s="212"/>
      <c r="AV153" s="481">
        <v>1</v>
      </c>
      <c r="AW153" s="212"/>
      <c r="AX153" s="481">
        <v>1</v>
      </c>
      <c r="AY153" s="212"/>
      <c r="AZ153" s="481"/>
      <c r="BA153" s="212"/>
      <c r="BB153" s="481"/>
      <c r="BC153" s="212"/>
      <c r="BD153" s="481"/>
      <c r="BF153" s="60">
        <f t="shared" si="273"/>
        <v>0</v>
      </c>
      <c r="BG153" s="60">
        <f t="shared" si="274"/>
        <v>0</v>
      </c>
      <c r="BH153" s="60">
        <f t="shared" si="275"/>
        <v>0</v>
      </c>
      <c r="BI153" s="60">
        <f t="shared" si="276"/>
        <v>0</v>
      </c>
      <c r="BJ153" s="60">
        <f t="shared" si="277"/>
        <v>0</v>
      </c>
      <c r="BK153" s="60">
        <f t="shared" si="278"/>
        <v>0</v>
      </c>
      <c r="BL153" s="60">
        <f t="shared" si="279"/>
        <v>0</v>
      </c>
      <c r="BM153" s="60">
        <f t="shared" si="280"/>
        <v>0</v>
      </c>
      <c r="BO153" s="1">
        <f t="shared" si="256"/>
        <v>0</v>
      </c>
      <c r="BP153" s="1">
        <f t="shared" si="257"/>
        <v>0</v>
      </c>
      <c r="BR153" s="1">
        <f t="shared" si="281"/>
        <v>0</v>
      </c>
      <c r="BS153" s="1">
        <f t="shared" si="258"/>
        <v>0</v>
      </c>
      <c r="BT153" s="1">
        <f t="shared" si="259"/>
        <v>0</v>
      </c>
      <c r="BU153" s="1">
        <f t="shared" si="260"/>
        <v>0</v>
      </c>
      <c r="BV153" s="1">
        <f t="shared" si="261"/>
        <v>0</v>
      </c>
      <c r="BW153" s="1">
        <f t="shared" si="262"/>
        <v>0</v>
      </c>
      <c r="BX153" s="1">
        <f t="shared" si="263"/>
        <v>0</v>
      </c>
      <c r="BY153" s="1">
        <f t="shared" si="264"/>
        <v>0</v>
      </c>
      <c r="BZ153" s="1">
        <f t="shared" si="265"/>
        <v>0</v>
      </c>
      <c r="CA153" s="1">
        <f t="shared" si="266"/>
        <v>0</v>
      </c>
      <c r="CB153" s="1">
        <f t="shared" si="267"/>
        <v>0</v>
      </c>
      <c r="CC153" s="1">
        <f t="shared" si="268"/>
        <v>0</v>
      </c>
      <c r="CD153" s="1">
        <f t="shared" si="269"/>
        <v>0</v>
      </c>
      <c r="CE153" s="1">
        <f t="shared" si="270"/>
        <v>0</v>
      </c>
      <c r="CF153" s="1">
        <f t="shared" si="271"/>
        <v>0</v>
      </c>
      <c r="CG153" s="1">
        <f t="shared" si="272"/>
        <v>0</v>
      </c>
    </row>
    <row r="154" spans="1:85" s="1" customFormat="1" ht="57" customHeight="1">
      <c r="B154" s="193"/>
      <c r="C154" s="164"/>
      <c r="D154" s="439" t="s">
        <v>324</v>
      </c>
      <c r="E154" s="739"/>
      <c r="F154" s="166" t="s">
        <v>215</v>
      </c>
      <c r="G154" s="202" t="s">
        <v>37</v>
      </c>
      <c r="H154" s="166">
        <v>2</v>
      </c>
      <c r="I154" s="202" t="s">
        <v>6194</v>
      </c>
      <c r="J154" s="888">
        <v>57.319500000000005</v>
      </c>
      <c r="K154" s="203"/>
      <c r="L154" s="203"/>
      <c r="M154" s="203"/>
      <c r="N154" s="203"/>
      <c r="O154" s="203"/>
      <c r="P154" s="203"/>
      <c r="Q154" s="203"/>
      <c r="R154" s="203"/>
      <c r="S154" s="204"/>
      <c r="T154" s="204"/>
      <c r="U154" s="205">
        <f>J154*K154+J154*L154+J154*M154+J154*N154+J154*O154+J154*P154+J154*Q154+J154*R154+J154*S154+J154*T154</f>
        <v>0</v>
      </c>
      <c r="V154" s="206" t="str">
        <f>IF(B154="New","Yes","No")</f>
        <v>No</v>
      </c>
      <c r="W154" s="207" t="str">
        <f t="shared" si="282"/>
        <v>No</v>
      </c>
      <c r="X154"/>
      <c r="Y154" s="375">
        <v>1</v>
      </c>
      <c r="Z154" s="376">
        <f t="shared" si="246"/>
        <v>0</v>
      </c>
      <c r="AA154" s="60"/>
      <c r="AB154" s="60"/>
      <c r="AC154" s="272" t="s">
        <v>80</v>
      </c>
      <c r="AD154" s="474">
        <v>2</v>
      </c>
      <c r="AE154" s="271">
        <f t="shared" si="241"/>
        <v>0</v>
      </c>
      <c r="AF154" s="271">
        <f>K154*H154</f>
        <v>0</v>
      </c>
      <c r="AG154" s="271">
        <f>L154*H154</f>
        <v>0</v>
      </c>
      <c r="AH154" s="271">
        <f>M154*H154</f>
        <v>0</v>
      </c>
      <c r="AI154" s="271">
        <f>N154*H154</f>
        <v>0</v>
      </c>
      <c r="AJ154" s="271">
        <f>O154*H154</f>
        <v>0</v>
      </c>
      <c r="AK154" s="271">
        <f>P154*H154</f>
        <v>0</v>
      </c>
      <c r="AL154" s="271">
        <f>Q154*H154</f>
        <v>0</v>
      </c>
      <c r="AM154" s="271">
        <f>R154*H154</f>
        <v>0</v>
      </c>
      <c r="AN154" s="271">
        <f>S154*H154</f>
        <v>0</v>
      </c>
      <c r="AO154" s="271">
        <f t="shared" si="255"/>
        <v>0</v>
      </c>
      <c r="AP154" s="271">
        <v>1</v>
      </c>
      <c r="AQ154" s="166">
        <v>2</v>
      </c>
      <c r="AR154" s="482"/>
      <c r="AS154" s="166"/>
      <c r="AT154" s="482"/>
      <c r="AU154" s="166"/>
      <c r="AV154" s="482"/>
      <c r="AW154" s="166">
        <v>2</v>
      </c>
      <c r="AX154" s="482"/>
      <c r="AY154" s="166"/>
      <c r="AZ154" s="482"/>
      <c r="BA154" s="166"/>
      <c r="BB154" s="482"/>
      <c r="BC154" s="166"/>
      <c r="BD154" s="482"/>
      <c r="BF154" s="60">
        <f t="shared" si="273"/>
        <v>0</v>
      </c>
      <c r="BG154" s="60">
        <f t="shared" si="274"/>
        <v>0</v>
      </c>
      <c r="BH154" s="60">
        <f t="shared" si="275"/>
        <v>0</v>
      </c>
      <c r="BI154" s="60">
        <f t="shared" si="276"/>
        <v>0</v>
      </c>
      <c r="BJ154" s="60">
        <f t="shared" si="277"/>
        <v>0</v>
      </c>
      <c r="BK154" s="60">
        <f t="shared" si="278"/>
        <v>0</v>
      </c>
      <c r="BL154" s="60">
        <f t="shared" si="279"/>
        <v>0</v>
      </c>
      <c r="BM154" s="60">
        <f t="shared" si="280"/>
        <v>0</v>
      </c>
      <c r="BO154" s="1">
        <f t="shared" si="256"/>
        <v>0</v>
      </c>
      <c r="BP154" s="1">
        <f t="shared" si="257"/>
        <v>0</v>
      </c>
      <c r="BR154" s="1">
        <f t="shared" si="281"/>
        <v>0</v>
      </c>
      <c r="BS154" s="1">
        <f t="shared" si="258"/>
        <v>0</v>
      </c>
      <c r="BT154" s="1">
        <f t="shared" si="259"/>
        <v>0</v>
      </c>
      <c r="BU154" s="1">
        <f t="shared" si="260"/>
        <v>0</v>
      </c>
      <c r="BV154" s="1">
        <f t="shared" si="261"/>
        <v>0</v>
      </c>
      <c r="BW154" s="1">
        <f t="shared" si="262"/>
        <v>0</v>
      </c>
      <c r="BX154" s="1">
        <f t="shared" si="263"/>
        <v>0</v>
      </c>
      <c r="BY154" s="1">
        <f t="shared" si="264"/>
        <v>0</v>
      </c>
      <c r="BZ154" s="1">
        <f t="shared" si="265"/>
        <v>0</v>
      </c>
      <c r="CA154" s="1">
        <f t="shared" si="266"/>
        <v>0</v>
      </c>
      <c r="CB154" s="1">
        <f t="shared" si="267"/>
        <v>0</v>
      </c>
      <c r="CC154" s="1">
        <f t="shared" si="268"/>
        <v>0</v>
      </c>
      <c r="CD154" s="1">
        <f t="shared" si="269"/>
        <v>0</v>
      </c>
      <c r="CE154" s="1">
        <f t="shared" si="270"/>
        <v>0</v>
      </c>
      <c r="CF154" s="1">
        <f t="shared" si="271"/>
        <v>0</v>
      </c>
      <c r="CG154" s="1">
        <f t="shared" si="272"/>
        <v>0</v>
      </c>
    </row>
    <row r="155" spans="1:85" ht="31.25" customHeight="1">
      <c r="B155" s="133"/>
      <c r="E155" s="615"/>
      <c r="F155" s="134"/>
      <c r="G155" s="134"/>
      <c r="I155" s="1304" t="s">
        <v>7072</v>
      </c>
      <c r="J155" s="541"/>
      <c r="K155" s="134"/>
      <c r="L155" s="139"/>
      <c r="M155" s="134"/>
      <c r="N155" s="134"/>
      <c r="O155" s="134"/>
      <c r="P155" s="134"/>
      <c r="Q155" s="134"/>
      <c r="R155" s="134"/>
      <c r="S155" s="134"/>
      <c r="T155" s="134"/>
      <c r="U155" s="140"/>
      <c r="V155" s="141"/>
      <c r="W155" s="142"/>
      <c r="Y155" s="1"/>
      <c r="Z155" s="1"/>
      <c r="AA155" s="1"/>
      <c r="AB155" s="1"/>
      <c r="AC155" s="269"/>
      <c r="AD155" s="487"/>
      <c r="AE155" s="271"/>
      <c r="AF155" s="271"/>
      <c r="AG155" s="271"/>
      <c r="AH155" s="271"/>
      <c r="AI155" s="271"/>
      <c r="AJ155" s="271"/>
      <c r="AK155" s="271"/>
      <c r="AL155" s="271"/>
      <c r="AM155" s="271"/>
      <c r="AN155" s="271"/>
      <c r="AO155" s="271"/>
      <c r="AP155" s="271"/>
      <c r="AR155" s="481"/>
      <c r="AS155" s="1"/>
      <c r="AT155" s="481"/>
      <c r="AU155" s="1"/>
      <c r="AV155" s="481"/>
      <c r="AW155" s="1"/>
      <c r="AX155" s="481"/>
      <c r="BR155" s="1">
        <f t="shared" si="281"/>
        <v>0</v>
      </c>
      <c r="CG155" s="1">
        <f t="shared" si="272"/>
        <v>0</v>
      </c>
    </row>
    <row r="156" spans="1:85" ht="57" customHeight="1">
      <c r="B156" s="256"/>
      <c r="C156" s="326"/>
      <c r="D156" s="542" t="s">
        <v>721</v>
      </c>
      <c r="E156" s="944"/>
      <c r="F156" s="543" t="s">
        <v>215</v>
      </c>
      <c r="G156" s="543" t="s">
        <v>37</v>
      </c>
      <c r="H156" s="543">
        <v>1</v>
      </c>
      <c r="I156" s="544" t="s">
        <v>6194</v>
      </c>
      <c r="J156" s="945">
        <v>63.86</v>
      </c>
      <c r="K156" s="545"/>
      <c r="L156" s="545"/>
      <c r="M156" s="946"/>
      <c r="N156" s="545"/>
      <c r="O156" s="946"/>
      <c r="P156" s="545"/>
      <c r="Q156" s="946"/>
      <c r="R156" s="545"/>
      <c r="S156" s="946"/>
      <c r="T156" s="545"/>
      <c r="U156" s="548">
        <f t="shared" ref="U156:U171" si="283">J156*K156+J156*L156+J156*M156+J156*N156+J156*O156+J156*P156+J156*Q156+J156*R156+J156*S156+J156*T156</f>
        <v>0</v>
      </c>
      <c r="V156" s="548" t="str">
        <f t="shared" ref="V156:V172" si="284">IF(B156="New","Yes","No")</f>
        <v>No</v>
      </c>
      <c r="W156" s="947" t="str">
        <f>IF(SUM(K156:T156)&gt;0,"Yes","No")</f>
        <v>No</v>
      </c>
      <c r="X156" s="129"/>
      <c r="Y156" s="371">
        <v>1</v>
      </c>
      <c r="Z156" s="372">
        <f t="shared" ref="Z156:Z169" si="285">Y156*K156+Y156*L156+Y156*M156+Y156*N156+Y156*O156+Y156*P156+Y156*Q156+Y156*R156+Y156*S156+Y156*T156</f>
        <v>0</v>
      </c>
      <c r="AA156" s="60"/>
      <c r="AB156" s="60"/>
      <c r="AC156" s="269"/>
      <c r="AD156" s="474">
        <v>1.1000000000000001</v>
      </c>
      <c r="AE156" s="271">
        <f>SUM(K156:T156)*AD156</f>
        <v>0</v>
      </c>
      <c r="AF156" s="271">
        <f t="shared" ref="AF156:AF171" si="286">K156*H156</f>
        <v>0</v>
      </c>
      <c r="AG156" s="271">
        <f t="shared" ref="AG156:AG172" si="287">L156*H156</f>
        <v>0</v>
      </c>
      <c r="AH156" s="271">
        <f t="shared" ref="AH156:AH172" si="288">M156*H156</f>
        <v>0</v>
      </c>
      <c r="AI156" s="271">
        <f t="shared" ref="AI156:AI172" si="289">N156*H156</f>
        <v>0</v>
      </c>
      <c r="AJ156" s="271">
        <f t="shared" ref="AJ156:AJ172" si="290">O156*H156</f>
        <v>0</v>
      </c>
      <c r="AK156" s="271">
        <f t="shared" ref="AK156:AK172" si="291">P156*H156</f>
        <v>0</v>
      </c>
      <c r="AL156" s="271">
        <f t="shared" ref="AL156:AL172" si="292">Q156*H156</f>
        <v>0</v>
      </c>
      <c r="AM156" s="271">
        <f t="shared" ref="AM156:AM172" si="293">R156*H156</f>
        <v>0</v>
      </c>
      <c r="AN156" s="271">
        <f t="shared" ref="AN156:AN172" si="294">S156*H156</f>
        <v>0</v>
      </c>
      <c r="AO156" s="271">
        <f t="shared" ref="AO156:AO172" si="295">T156*H156</f>
        <v>0</v>
      </c>
      <c r="AP156" s="271">
        <v>1</v>
      </c>
      <c r="AQ156" s="1">
        <v>2</v>
      </c>
      <c r="AR156" s="481"/>
      <c r="AS156" s="1"/>
      <c r="AT156" s="481"/>
      <c r="AU156" s="1"/>
      <c r="AV156" s="481">
        <v>1</v>
      </c>
      <c r="AW156" s="1"/>
      <c r="AX156" s="481"/>
      <c r="BF156" s="60">
        <f t="shared" ref="BF156:BF172" si="296">IF(F156="XS",IF(SUM(K156:T156)&gt;0,SUM(K156:T156),0),0)*H156</f>
        <v>0</v>
      </c>
      <c r="BG156" s="60">
        <f t="shared" ref="BG156:BG172" si="297">IF(F156="S",IF(SUM(K156:T156)&gt;0,SUM(K156:T156),0),0)*H156</f>
        <v>0</v>
      </c>
      <c r="BH156" s="60">
        <f t="shared" ref="BH156:BH172" si="298">IF(F156="M",IF(SUM(K156:T156)&gt;0,SUM(K156:T156),0),0)*H156</f>
        <v>0</v>
      </c>
      <c r="BI156" s="60">
        <f t="shared" ref="BI156:BI172" si="299">IF(F156="L",IF(SUM(K156:T156)&gt;0,SUM(K156:T156),0),0)*H156</f>
        <v>0</v>
      </c>
      <c r="BJ156" s="60">
        <f t="shared" ref="BJ156:BJ172" si="300">IF(F156="XL",IF(SUM(K156:T156)&gt;0,SUM(K156:T156),0),0)*H156</f>
        <v>0</v>
      </c>
      <c r="BK156" s="60">
        <f t="shared" ref="BK156:BK172" si="301">IF(F156="2XL",IF(SUM(K156:T156)&gt;0,SUM(K156:T156),0),0)*H156</f>
        <v>0</v>
      </c>
      <c r="BL156" s="60">
        <f t="shared" ref="BL156:BL172" si="302">IF(F156="3XL",IF(SUM(K156:T156)&gt;0,SUM(K156:T156),0),0)*H156</f>
        <v>0</v>
      </c>
      <c r="BM156" s="60">
        <f t="shared" ref="BM156:BM172" si="303">IF(F156="various",IF(SUM(K156:T156)&gt;0,SUM(K156:T156),0),0)*H156</f>
        <v>0</v>
      </c>
      <c r="BO156" s="1">
        <f t="shared" ref="BO156:BO172" si="304">IF(E156="",IF(SUM(K156:T156)&gt;0,SUM(K156:T156),0),0)*H156</f>
        <v>0</v>
      </c>
      <c r="BP156" s="1">
        <f t="shared" ref="BP156:BP172" si="305">IF(E156="Dual Tex.",IF(SUM(K156:T156)&gt;0,SUM(K156:T156),0),0)*H156</f>
        <v>0</v>
      </c>
      <c r="BR156" s="1">
        <f t="shared" si="281"/>
        <v>0</v>
      </c>
      <c r="BS156" s="1">
        <f t="shared" ref="BS156:BS172" si="306">IF(G156="footholds",IF(SUM(K156:T156)&gt;0,SUM(K156:T156),0),0)*H156</f>
        <v>0</v>
      </c>
      <c r="BT156" s="1">
        <f t="shared" ref="BT156:BT172" si="307">IF(G156="micros",IF(SUM(K156:T156)&gt;0,SUM(K156:T156),0),0)*H156</f>
        <v>0</v>
      </c>
      <c r="BU156" s="1">
        <f t="shared" ref="BU156:BU172" si="308">IF(G156="jug",IF(SUM(K156:T156)&gt;0,SUM(K156:T156),0),0)*H156</f>
        <v>0</v>
      </c>
      <c r="BV156" s="1">
        <f t="shared" ref="BV156:BV172" si="309">IF(G156="ledge",IF(SUM(K156:T156)&gt;0,SUM(K156:T156),0),0)*H156</f>
        <v>0</v>
      </c>
      <c r="BW156" s="1">
        <f t="shared" ref="BW156:BW172" si="310">IF(G156="edge",IF(SUM(K156:T156)&gt;0,SUM(K156:T156),0),0)*H156</f>
        <v>0</v>
      </c>
      <c r="BX156" s="1">
        <f t="shared" ref="BX156:BX172" si="311">IF(G156="crimp",IF(SUM(K156:T156)&gt;0,SUM(K156:T156),0),0)*H156</f>
        <v>0</v>
      </c>
      <c r="BY156" s="1">
        <f t="shared" ref="BY156:BY172" si="312">IF(G156="incut",IF(SUM(K156:T156)&gt;0,SUM(K156:T156),0),0)*H156</f>
        <v>0</v>
      </c>
      <c r="BZ156" s="1">
        <f t="shared" ref="BZ156:BZ172" si="313">IF(G156="dish",IF(SUM(K156:T156)&gt;0,SUM(K156:T156),0),0)*H156</f>
        <v>0</v>
      </c>
      <c r="CA156" s="1">
        <f t="shared" ref="CA156:CA172" si="314">IF(G156="pinch",IF(SUM(K156:T156)&gt;0,SUM(K156:T156),0),0)*H156</f>
        <v>0</v>
      </c>
      <c r="CB156" s="1">
        <f t="shared" ref="CB156:CB172" si="315">IF(G156="pocket",IF(SUM(K156:T156)&gt;0,SUM(K156:T156),0),0)*H156</f>
        <v>0</v>
      </c>
      <c r="CC156" s="1">
        <f t="shared" ref="CC156:CC172" si="316">IF(G156="insert",IF(SUM(K156:T156)&gt;0,SUM(K156:T156),0),0)*H156</f>
        <v>0</v>
      </c>
      <c r="CD156" s="1">
        <f t="shared" ref="CD156:CD172" si="317">IF(G156="feature",IF(SUM(K156:T156)&gt;0,SUM(K156:T156),0),0)*H156</f>
        <v>0</v>
      </c>
      <c r="CE156" s="1">
        <f t="shared" ref="CE156:CE172" si="318">IF(G156="scoop",IF(SUM(K156:T156)&gt;0,SUM(K156:T156),0),0)*H156</f>
        <v>0</v>
      </c>
      <c r="CF156" s="1">
        <f t="shared" ref="CF156:CF172" si="319">IF(G156="various",IF(SUM(K156:T156)&gt;0,SUM(K156:T156),0),0)*H156</f>
        <v>0</v>
      </c>
      <c r="CG156" s="1">
        <f t="shared" si="272"/>
        <v>0</v>
      </c>
    </row>
    <row r="157" spans="1:85" ht="57" customHeight="1">
      <c r="B157" s="255"/>
      <c r="D157" s="440" t="s">
        <v>755</v>
      </c>
      <c r="E157" s="617"/>
      <c r="F157" s="60" t="s">
        <v>214</v>
      </c>
      <c r="G157" s="60" t="s">
        <v>37</v>
      </c>
      <c r="H157" s="60">
        <v>1</v>
      </c>
      <c r="I157" s="158" t="s">
        <v>6194</v>
      </c>
      <c r="J157" s="926">
        <v>85.438500000000005</v>
      </c>
      <c r="K157" s="160"/>
      <c r="L157" s="159"/>
      <c r="M157" s="215"/>
      <c r="N157" s="159"/>
      <c r="O157" s="215"/>
      <c r="P157" s="159"/>
      <c r="Q157" s="215"/>
      <c r="R157" s="159"/>
      <c r="S157" s="215"/>
      <c r="T157" s="160"/>
      <c r="U157" s="161">
        <f t="shared" si="283"/>
        <v>0</v>
      </c>
      <c r="V157" s="162" t="str">
        <f t="shared" si="284"/>
        <v>No</v>
      </c>
      <c r="W157" s="1222" t="str">
        <f t="shared" ref="W157:W169" si="320">IF(SUM(K157:T157)&gt;0,"Yes","No")</f>
        <v>No</v>
      </c>
      <c r="X157" s="129"/>
      <c r="Y157" s="373">
        <v>1</v>
      </c>
      <c r="Z157" s="374">
        <f t="shared" si="285"/>
        <v>0</v>
      </c>
      <c r="AA157" s="60"/>
      <c r="AB157" s="60"/>
      <c r="AC157" s="269"/>
      <c r="AD157" s="474">
        <v>1.25</v>
      </c>
      <c r="AE157" s="271">
        <f t="shared" ref="AE157:AE169" si="321">SUM(K157:T157)*AD157</f>
        <v>0</v>
      </c>
      <c r="AF157" s="271">
        <f t="shared" si="286"/>
        <v>0</v>
      </c>
      <c r="AG157" s="271">
        <f t="shared" si="287"/>
        <v>0</v>
      </c>
      <c r="AH157" s="271">
        <f t="shared" si="288"/>
        <v>0</v>
      </c>
      <c r="AI157" s="271">
        <f t="shared" si="289"/>
        <v>0</v>
      </c>
      <c r="AJ157" s="271">
        <f t="shared" si="290"/>
        <v>0</v>
      </c>
      <c r="AK157" s="271">
        <f t="shared" si="291"/>
        <v>0</v>
      </c>
      <c r="AL157" s="271">
        <f t="shared" si="292"/>
        <v>0</v>
      </c>
      <c r="AM157" s="271">
        <f t="shared" si="293"/>
        <v>0</v>
      </c>
      <c r="AN157" s="271">
        <f t="shared" si="294"/>
        <v>0</v>
      </c>
      <c r="AO157" s="271">
        <f t="shared" si="295"/>
        <v>0</v>
      </c>
      <c r="AP157" s="271">
        <v>1</v>
      </c>
      <c r="AQ157" s="1">
        <v>1</v>
      </c>
      <c r="AR157" s="481"/>
      <c r="AS157" s="1"/>
      <c r="AT157" s="481"/>
      <c r="AU157" s="1"/>
      <c r="AV157" s="481"/>
      <c r="AW157" s="1">
        <v>1</v>
      </c>
      <c r="AX157" s="481"/>
      <c r="BF157" s="60">
        <f t="shared" si="296"/>
        <v>0</v>
      </c>
      <c r="BG157" s="60">
        <f t="shared" si="297"/>
        <v>0</v>
      </c>
      <c r="BH157" s="60">
        <f t="shared" si="298"/>
        <v>0</v>
      </c>
      <c r="BI157" s="60">
        <f t="shared" si="299"/>
        <v>0</v>
      </c>
      <c r="BJ157" s="60">
        <f t="shared" si="300"/>
        <v>0</v>
      </c>
      <c r="BK157" s="60">
        <f t="shared" si="301"/>
        <v>0</v>
      </c>
      <c r="BL157" s="60">
        <f t="shared" si="302"/>
        <v>0</v>
      </c>
      <c r="BM157" s="60">
        <f t="shared" si="303"/>
        <v>0</v>
      </c>
      <c r="BO157" s="1">
        <f t="shared" si="304"/>
        <v>0</v>
      </c>
      <c r="BP157" s="1">
        <f t="shared" si="305"/>
        <v>0</v>
      </c>
      <c r="BR157" s="1">
        <f t="shared" si="281"/>
        <v>0</v>
      </c>
      <c r="BS157" s="1">
        <f t="shared" si="306"/>
        <v>0</v>
      </c>
      <c r="BT157" s="1">
        <f t="shared" si="307"/>
        <v>0</v>
      </c>
      <c r="BU157" s="1">
        <f t="shared" si="308"/>
        <v>0</v>
      </c>
      <c r="BV157" s="1">
        <f t="shared" si="309"/>
        <v>0</v>
      </c>
      <c r="BW157" s="1">
        <f t="shared" si="310"/>
        <v>0</v>
      </c>
      <c r="BX157" s="1">
        <f t="shared" si="311"/>
        <v>0</v>
      </c>
      <c r="BY157" s="1">
        <f t="shared" si="312"/>
        <v>0</v>
      </c>
      <c r="BZ157" s="1">
        <f t="shared" si="313"/>
        <v>0</v>
      </c>
      <c r="CA157" s="1">
        <f t="shared" si="314"/>
        <v>0</v>
      </c>
      <c r="CB157" s="1">
        <f t="shared" si="315"/>
        <v>0</v>
      </c>
      <c r="CC157" s="1">
        <f t="shared" si="316"/>
        <v>0</v>
      </c>
      <c r="CD157" s="1">
        <f t="shared" si="317"/>
        <v>0</v>
      </c>
      <c r="CE157" s="1">
        <f t="shared" si="318"/>
        <v>0</v>
      </c>
      <c r="CF157" s="1">
        <f t="shared" si="319"/>
        <v>0</v>
      </c>
      <c r="CG157" s="1">
        <f t="shared" si="272"/>
        <v>0</v>
      </c>
    </row>
    <row r="158" spans="1:85" ht="57" customHeight="1">
      <c r="B158" s="259"/>
      <c r="D158" s="550" t="s">
        <v>722</v>
      </c>
      <c r="E158" s="616"/>
      <c r="F158" s="551" t="s">
        <v>215</v>
      </c>
      <c r="G158" s="551" t="s">
        <v>37</v>
      </c>
      <c r="H158" s="551">
        <v>1</v>
      </c>
      <c r="I158" s="552" t="s">
        <v>6194</v>
      </c>
      <c r="J158" s="925">
        <v>85.438500000000005</v>
      </c>
      <c r="K158" s="563"/>
      <c r="L158" s="553"/>
      <c r="M158" s="554"/>
      <c r="N158" s="553"/>
      <c r="O158" s="554"/>
      <c r="P158" s="553"/>
      <c r="Q158" s="554"/>
      <c r="R158" s="553"/>
      <c r="S158" s="554"/>
      <c r="T158" s="563"/>
      <c r="U158" s="547">
        <f t="shared" si="283"/>
        <v>0</v>
      </c>
      <c r="V158" s="555" t="str">
        <f t="shared" si="284"/>
        <v>No</v>
      </c>
      <c r="W158" s="549" t="str">
        <f t="shared" si="320"/>
        <v>No</v>
      </c>
      <c r="X158" s="129"/>
      <c r="Y158" s="373">
        <v>1</v>
      </c>
      <c r="Z158" s="374">
        <f t="shared" si="285"/>
        <v>0</v>
      </c>
      <c r="AA158" s="60"/>
      <c r="AB158" s="60"/>
      <c r="AC158" s="269"/>
      <c r="AD158" s="474">
        <v>1.05</v>
      </c>
      <c r="AE158" s="271">
        <f t="shared" si="321"/>
        <v>0</v>
      </c>
      <c r="AF158" s="271">
        <f t="shared" si="286"/>
        <v>0</v>
      </c>
      <c r="AG158" s="271">
        <f t="shared" si="287"/>
        <v>0</v>
      </c>
      <c r="AH158" s="271">
        <f t="shared" si="288"/>
        <v>0</v>
      </c>
      <c r="AI158" s="271">
        <f t="shared" si="289"/>
        <v>0</v>
      </c>
      <c r="AJ158" s="271">
        <f t="shared" si="290"/>
        <v>0</v>
      </c>
      <c r="AK158" s="271">
        <f t="shared" si="291"/>
        <v>0</v>
      </c>
      <c r="AL158" s="271">
        <f t="shared" si="292"/>
        <v>0</v>
      </c>
      <c r="AM158" s="271">
        <f t="shared" si="293"/>
        <v>0</v>
      </c>
      <c r="AN158" s="271">
        <f t="shared" si="294"/>
        <v>0</v>
      </c>
      <c r="AO158" s="271">
        <f t="shared" si="295"/>
        <v>0</v>
      </c>
      <c r="AP158" s="271">
        <v>1</v>
      </c>
      <c r="AQ158" s="1">
        <v>1</v>
      </c>
      <c r="AR158" s="481"/>
      <c r="AS158" s="1"/>
      <c r="AT158" s="481"/>
      <c r="AU158" s="1"/>
      <c r="AV158" s="481">
        <v>1</v>
      </c>
      <c r="AW158" s="1"/>
      <c r="AX158" s="481"/>
      <c r="BF158" s="60">
        <f t="shared" si="296"/>
        <v>0</v>
      </c>
      <c r="BG158" s="60">
        <f t="shared" si="297"/>
        <v>0</v>
      </c>
      <c r="BH158" s="60">
        <f t="shared" si="298"/>
        <v>0</v>
      </c>
      <c r="BI158" s="60">
        <f t="shared" si="299"/>
        <v>0</v>
      </c>
      <c r="BJ158" s="60">
        <f t="shared" si="300"/>
        <v>0</v>
      </c>
      <c r="BK158" s="60">
        <f t="shared" si="301"/>
        <v>0</v>
      </c>
      <c r="BL158" s="60">
        <f t="shared" si="302"/>
        <v>0</v>
      </c>
      <c r="BM158" s="60">
        <f t="shared" si="303"/>
        <v>0</v>
      </c>
      <c r="BO158" s="1">
        <f t="shared" si="304"/>
        <v>0</v>
      </c>
      <c r="BP158" s="1">
        <f t="shared" si="305"/>
        <v>0</v>
      </c>
      <c r="BR158" s="1">
        <f t="shared" si="281"/>
        <v>0</v>
      </c>
      <c r="BS158" s="1">
        <f t="shared" si="306"/>
        <v>0</v>
      </c>
      <c r="BT158" s="1">
        <f t="shared" si="307"/>
        <v>0</v>
      </c>
      <c r="BU158" s="1">
        <f t="shared" si="308"/>
        <v>0</v>
      </c>
      <c r="BV158" s="1">
        <f t="shared" si="309"/>
        <v>0</v>
      </c>
      <c r="BW158" s="1">
        <f t="shared" si="310"/>
        <v>0</v>
      </c>
      <c r="BX158" s="1">
        <f t="shared" si="311"/>
        <v>0</v>
      </c>
      <c r="BY158" s="1">
        <f t="shared" si="312"/>
        <v>0</v>
      </c>
      <c r="BZ158" s="1">
        <f t="shared" si="313"/>
        <v>0</v>
      </c>
      <c r="CA158" s="1">
        <f t="shared" si="314"/>
        <v>0</v>
      </c>
      <c r="CB158" s="1">
        <f t="shared" si="315"/>
        <v>0</v>
      </c>
      <c r="CC158" s="1">
        <f t="shared" si="316"/>
        <v>0</v>
      </c>
      <c r="CD158" s="1">
        <f t="shared" si="317"/>
        <v>0</v>
      </c>
      <c r="CE158" s="1">
        <f t="shared" si="318"/>
        <v>0</v>
      </c>
      <c r="CF158" s="1">
        <f t="shared" si="319"/>
        <v>0</v>
      </c>
      <c r="CG158" s="1">
        <f t="shared" si="272"/>
        <v>0</v>
      </c>
    </row>
    <row r="159" spans="1:85" ht="57" customHeight="1">
      <c r="B159" s="255"/>
      <c r="D159" s="440" t="s">
        <v>723</v>
      </c>
      <c r="E159" s="617"/>
      <c r="F159" s="60" t="s">
        <v>215</v>
      </c>
      <c r="G159" s="60" t="s">
        <v>37</v>
      </c>
      <c r="H159" s="60">
        <v>1</v>
      </c>
      <c r="I159" s="158" t="s">
        <v>6194</v>
      </c>
      <c r="J159" s="926">
        <v>85.438500000000005</v>
      </c>
      <c r="K159" s="160"/>
      <c r="L159" s="159"/>
      <c r="M159" s="215"/>
      <c r="N159" s="159"/>
      <c r="O159" s="215"/>
      <c r="P159" s="159"/>
      <c r="Q159" s="215"/>
      <c r="R159" s="159"/>
      <c r="S159" s="215"/>
      <c r="T159" s="160"/>
      <c r="U159" s="161">
        <f t="shared" si="283"/>
        <v>0</v>
      </c>
      <c r="V159" s="162" t="str">
        <f t="shared" si="284"/>
        <v>No</v>
      </c>
      <c r="W159" s="1222" t="str">
        <f t="shared" si="320"/>
        <v>No</v>
      </c>
      <c r="X159" s="129"/>
      <c r="Y159" s="373">
        <v>1</v>
      </c>
      <c r="Z159" s="374">
        <f t="shared" si="285"/>
        <v>0</v>
      </c>
      <c r="AA159" s="60"/>
      <c r="AB159" s="60"/>
      <c r="AC159" s="269"/>
      <c r="AD159" s="474">
        <v>1.1000000000000001</v>
      </c>
      <c r="AE159" s="271">
        <f t="shared" si="321"/>
        <v>0</v>
      </c>
      <c r="AF159" s="271">
        <f t="shared" si="286"/>
        <v>0</v>
      </c>
      <c r="AG159" s="271">
        <f t="shared" si="287"/>
        <v>0</v>
      </c>
      <c r="AH159" s="271">
        <f t="shared" si="288"/>
        <v>0</v>
      </c>
      <c r="AI159" s="271">
        <f t="shared" si="289"/>
        <v>0</v>
      </c>
      <c r="AJ159" s="271">
        <f t="shared" si="290"/>
        <v>0</v>
      </c>
      <c r="AK159" s="271">
        <f t="shared" si="291"/>
        <v>0</v>
      </c>
      <c r="AL159" s="271">
        <f t="shared" si="292"/>
        <v>0</v>
      </c>
      <c r="AM159" s="271">
        <f t="shared" si="293"/>
        <v>0</v>
      </c>
      <c r="AN159" s="271">
        <f t="shared" si="294"/>
        <v>0</v>
      </c>
      <c r="AO159" s="271">
        <f t="shared" si="295"/>
        <v>0</v>
      </c>
      <c r="AP159" s="271">
        <v>1</v>
      </c>
      <c r="AQ159" s="1">
        <v>2</v>
      </c>
      <c r="AR159" s="481"/>
      <c r="AS159" s="1"/>
      <c r="AT159" s="481"/>
      <c r="AU159" s="1"/>
      <c r="AV159" s="481">
        <v>1</v>
      </c>
      <c r="AW159" s="1"/>
      <c r="AX159" s="481"/>
      <c r="BF159" s="60">
        <f t="shared" si="296"/>
        <v>0</v>
      </c>
      <c r="BG159" s="60">
        <f t="shared" si="297"/>
        <v>0</v>
      </c>
      <c r="BH159" s="60">
        <f t="shared" si="298"/>
        <v>0</v>
      </c>
      <c r="BI159" s="60">
        <f t="shared" si="299"/>
        <v>0</v>
      </c>
      <c r="BJ159" s="60">
        <f t="shared" si="300"/>
        <v>0</v>
      </c>
      <c r="BK159" s="60">
        <f t="shared" si="301"/>
        <v>0</v>
      </c>
      <c r="BL159" s="60">
        <f t="shared" si="302"/>
        <v>0</v>
      </c>
      <c r="BM159" s="60">
        <f t="shared" si="303"/>
        <v>0</v>
      </c>
      <c r="BO159" s="1">
        <f t="shared" si="304"/>
        <v>0</v>
      </c>
      <c r="BP159" s="1">
        <f t="shared" si="305"/>
        <v>0</v>
      </c>
      <c r="BR159" s="1">
        <f t="shared" si="281"/>
        <v>0</v>
      </c>
      <c r="BS159" s="1">
        <f t="shared" si="306"/>
        <v>0</v>
      </c>
      <c r="BT159" s="1">
        <f t="shared" si="307"/>
        <v>0</v>
      </c>
      <c r="BU159" s="1">
        <f t="shared" si="308"/>
        <v>0</v>
      </c>
      <c r="BV159" s="1">
        <f t="shared" si="309"/>
        <v>0</v>
      </c>
      <c r="BW159" s="1">
        <f t="shared" si="310"/>
        <v>0</v>
      </c>
      <c r="BX159" s="1">
        <f t="shared" si="311"/>
        <v>0</v>
      </c>
      <c r="BY159" s="1">
        <f t="shared" si="312"/>
        <v>0</v>
      </c>
      <c r="BZ159" s="1">
        <f t="shared" si="313"/>
        <v>0</v>
      </c>
      <c r="CA159" s="1">
        <f t="shared" si="314"/>
        <v>0</v>
      </c>
      <c r="CB159" s="1">
        <f t="shared" si="315"/>
        <v>0</v>
      </c>
      <c r="CC159" s="1">
        <f t="shared" si="316"/>
        <v>0</v>
      </c>
      <c r="CD159" s="1">
        <f t="shared" si="317"/>
        <v>0</v>
      </c>
      <c r="CE159" s="1">
        <f t="shared" si="318"/>
        <v>0</v>
      </c>
      <c r="CF159" s="1">
        <f t="shared" si="319"/>
        <v>0</v>
      </c>
      <c r="CG159" s="1">
        <f t="shared" si="272"/>
        <v>0</v>
      </c>
    </row>
    <row r="160" spans="1:85" ht="57" customHeight="1">
      <c r="B160" s="259"/>
      <c r="D160" s="550" t="s">
        <v>724</v>
      </c>
      <c r="E160" s="616"/>
      <c r="F160" s="551" t="s">
        <v>215</v>
      </c>
      <c r="G160" s="551" t="s">
        <v>37</v>
      </c>
      <c r="H160" s="551">
        <v>1</v>
      </c>
      <c r="I160" s="552" t="s">
        <v>6194</v>
      </c>
      <c r="J160" s="925">
        <v>91.927500000000009</v>
      </c>
      <c r="K160" s="563"/>
      <c r="L160" s="553"/>
      <c r="M160" s="554"/>
      <c r="N160" s="553"/>
      <c r="O160" s="554"/>
      <c r="P160" s="553"/>
      <c r="Q160" s="554"/>
      <c r="R160" s="553"/>
      <c r="S160" s="554"/>
      <c r="T160" s="563"/>
      <c r="U160" s="547">
        <f t="shared" si="283"/>
        <v>0</v>
      </c>
      <c r="V160" s="555" t="str">
        <f t="shared" si="284"/>
        <v>No</v>
      </c>
      <c r="W160" s="549" t="str">
        <f t="shared" si="320"/>
        <v>No</v>
      </c>
      <c r="X160" s="129"/>
      <c r="Y160" s="373">
        <v>1</v>
      </c>
      <c r="Z160" s="374">
        <f t="shared" si="285"/>
        <v>0</v>
      </c>
      <c r="AA160" s="60"/>
      <c r="AB160" s="60"/>
      <c r="AC160" s="269"/>
      <c r="AD160" s="474">
        <v>1.95</v>
      </c>
      <c r="AE160" s="271">
        <f t="shared" si="321"/>
        <v>0</v>
      </c>
      <c r="AF160" s="271">
        <f t="shared" si="286"/>
        <v>0</v>
      </c>
      <c r="AG160" s="271">
        <f t="shared" si="287"/>
        <v>0</v>
      </c>
      <c r="AH160" s="271">
        <f t="shared" si="288"/>
        <v>0</v>
      </c>
      <c r="AI160" s="271">
        <f t="shared" si="289"/>
        <v>0</v>
      </c>
      <c r="AJ160" s="271">
        <f t="shared" si="290"/>
        <v>0</v>
      </c>
      <c r="AK160" s="271">
        <f t="shared" si="291"/>
        <v>0</v>
      </c>
      <c r="AL160" s="271">
        <f t="shared" si="292"/>
        <v>0</v>
      </c>
      <c r="AM160" s="271">
        <f t="shared" si="293"/>
        <v>0</v>
      </c>
      <c r="AN160" s="271">
        <f t="shared" si="294"/>
        <v>0</v>
      </c>
      <c r="AO160" s="271">
        <f t="shared" si="295"/>
        <v>0</v>
      </c>
      <c r="AP160" s="271">
        <v>1</v>
      </c>
      <c r="AQ160" s="1">
        <v>1</v>
      </c>
      <c r="AR160" s="481"/>
      <c r="AS160" s="1"/>
      <c r="AT160" s="481"/>
      <c r="AU160" s="1">
        <v>1</v>
      </c>
      <c r="AV160" s="481"/>
      <c r="AW160" s="1"/>
      <c r="AX160" s="481"/>
      <c r="BF160" s="60">
        <f t="shared" si="296"/>
        <v>0</v>
      </c>
      <c r="BG160" s="60">
        <f t="shared" si="297"/>
        <v>0</v>
      </c>
      <c r="BH160" s="60">
        <f t="shared" si="298"/>
        <v>0</v>
      </c>
      <c r="BI160" s="60">
        <f t="shared" si="299"/>
        <v>0</v>
      </c>
      <c r="BJ160" s="60">
        <f t="shared" si="300"/>
        <v>0</v>
      </c>
      <c r="BK160" s="60">
        <f t="shared" si="301"/>
        <v>0</v>
      </c>
      <c r="BL160" s="60">
        <f t="shared" si="302"/>
        <v>0</v>
      </c>
      <c r="BM160" s="60">
        <f t="shared" si="303"/>
        <v>0</v>
      </c>
      <c r="BO160" s="1">
        <f t="shared" si="304"/>
        <v>0</v>
      </c>
      <c r="BP160" s="1">
        <f t="shared" si="305"/>
        <v>0</v>
      </c>
      <c r="BR160" s="1">
        <f t="shared" si="281"/>
        <v>0</v>
      </c>
      <c r="BS160" s="1">
        <f t="shared" si="306"/>
        <v>0</v>
      </c>
      <c r="BT160" s="1">
        <f t="shared" si="307"/>
        <v>0</v>
      </c>
      <c r="BU160" s="1">
        <f t="shared" si="308"/>
        <v>0</v>
      </c>
      <c r="BV160" s="1">
        <f t="shared" si="309"/>
        <v>0</v>
      </c>
      <c r="BW160" s="1">
        <f t="shared" si="310"/>
        <v>0</v>
      </c>
      <c r="BX160" s="1">
        <f t="shared" si="311"/>
        <v>0</v>
      </c>
      <c r="BY160" s="1">
        <f t="shared" si="312"/>
        <v>0</v>
      </c>
      <c r="BZ160" s="1">
        <f t="shared" si="313"/>
        <v>0</v>
      </c>
      <c r="CA160" s="1">
        <f t="shared" si="314"/>
        <v>0</v>
      </c>
      <c r="CB160" s="1">
        <f t="shared" si="315"/>
        <v>0</v>
      </c>
      <c r="CC160" s="1">
        <f t="shared" si="316"/>
        <v>0</v>
      </c>
      <c r="CD160" s="1">
        <f t="shared" si="317"/>
        <v>0</v>
      </c>
      <c r="CE160" s="1">
        <f t="shared" si="318"/>
        <v>0</v>
      </c>
      <c r="CF160" s="1">
        <f t="shared" si="319"/>
        <v>0</v>
      </c>
      <c r="CG160" s="1">
        <f t="shared" si="272"/>
        <v>0</v>
      </c>
    </row>
    <row r="161" spans="2:85" ht="57" customHeight="1">
      <c r="B161" s="255"/>
      <c r="D161" s="440" t="s">
        <v>725</v>
      </c>
      <c r="E161" s="617"/>
      <c r="F161" s="60" t="s">
        <v>214</v>
      </c>
      <c r="G161" s="60" t="s">
        <v>37</v>
      </c>
      <c r="H161" s="60">
        <v>1</v>
      </c>
      <c r="I161" s="158" t="s">
        <v>6194</v>
      </c>
      <c r="J161" s="926">
        <v>85.438500000000005</v>
      </c>
      <c r="K161" s="160"/>
      <c r="L161" s="159"/>
      <c r="M161" s="215"/>
      <c r="N161" s="159"/>
      <c r="O161" s="215"/>
      <c r="P161" s="159"/>
      <c r="Q161" s="215"/>
      <c r="R161" s="159"/>
      <c r="S161" s="215"/>
      <c r="T161" s="160"/>
      <c r="U161" s="161">
        <f t="shared" si="283"/>
        <v>0</v>
      </c>
      <c r="V161" s="162" t="str">
        <f t="shared" si="284"/>
        <v>No</v>
      </c>
      <c r="W161" s="1222" t="str">
        <f t="shared" si="320"/>
        <v>No</v>
      </c>
      <c r="X161" s="129"/>
      <c r="Y161" s="373">
        <v>1</v>
      </c>
      <c r="Z161" s="374">
        <f t="shared" si="285"/>
        <v>0</v>
      </c>
      <c r="AA161" s="60"/>
      <c r="AB161" s="60"/>
      <c r="AC161" s="269"/>
      <c r="AD161" s="474">
        <v>1</v>
      </c>
      <c r="AE161" s="271">
        <f t="shared" si="321"/>
        <v>0</v>
      </c>
      <c r="AF161" s="271">
        <f t="shared" si="286"/>
        <v>0</v>
      </c>
      <c r="AG161" s="271">
        <f t="shared" si="287"/>
        <v>0</v>
      </c>
      <c r="AH161" s="271">
        <f t="shared" si="288"/>
        <v>0</v>
      </c>
      <c r="AI161" s="271">
        <f t="shared" si="289"/>
        <v>0</v>
      </c>
      <c r="AJ161" s="271">
        <f t="shared" si="290"/>
        <v>0</v>
      </c>
      <c r="AK161" s="271">
        <f t="shared" si="291"/>
        <v>0</v>
      </c>
      <c r="AL161" s="271">
        <f t="shared" si="292"/>
        <v>0</v>
      </c>
      <c r="AM161" s="271">
        <f t="shared" si="293"/>
        <v>0</v>
      </c>
      <c r="AN161" s="271">
        <f t="shared" si="294"/>
        <v>0</v>
      </c>
      <c r="AO161" s="271">
        <f t="shared" si="295"/>
        <v>0</v>
      </c>
      <c r="AP161" s="271">
        <v>1</v>
      </c>
      <c r="AQ161" s="1">
        <v>1</v>
      </c>
      <c r="AR161" s="481"/>
      <c r="AS161" s="1"/>
      <c r="AT161" s="481"/>
      <c r="AU161" s="1"/>
      <c r="AV161" s="481"/>
      <c r="AW161" s="1">
        <v>1</v>
      </c>
      <c r="AX161" s="481"/>
      <c r="BF161" s="60">
        <f t="shared" si="296"/>
        <v>0</v>
      </c>
      <c r="BG161" s="60">
        <f t="shared" si="297"/>
        <v>0</v>
      </c>
      <c r="BH161" s="60">
        <f t="shared" si="298"/>
        <v>0</v>
      </c>
      <c r="BI161" s="60">
        <f t="shared" si="299"/>
        <v>0</v>
      </c>
      <c r="BJ161" s="60">
        <f t="shared" si="300"/>
        <v>0</v>
      </c>
      <c r="BK161" s="60">
        <f t="shared" si="301"/>
        <v>0</v>
      </c>
      <c r="BL161" s="60">
        <f t="shared" si="302"/>
        <v>0</v>
      </c>
      <c r="BM161" s="60">
        <f t="shared" si="303"/>
        <v>0</v>
      </c>
      <c r="BO161" s="1">
        <f t="shared" si="304"/>
        <v>0</v>
      </c>
      <c r="BP161" s="1">
        <f t="shared" si="305"/>
        <v>0</v>
      </c>
      <c r="BR161" s="1">
        <f t="shared" si="281"/>
        <v>0</v>
      </c>
      <c r="BS161" s="1">
        <f t="shared" si="306"/>
        <v>0</v>
      </c>
      <c r="BT161" s="1">
        <f t="shared" si="307"/>
        <v>0</v>
      </c>
      <c r="BU161" s="1">
        <f t="shared" si="308"/>
        <v>0</v>
      </c>
      <c r="BV161" s="1">
        <f t="shared" si="309"/>
        <v>0</v>
      </c>
      <c r="BW161" s="1">
        <f t="shared" si="310"/>
        <v>0</v>
      </c>
      <c r="BX161" s="1">
        <f t="shared" si="311"/>
        <v>0</v>
      </c>
      <c r="BY161" s="1">
        <f t="shared" si="312"/>
        <v>0</v>
      </c>
      <c r="BZ161" s="1">
        <f t="shared" si="313"/>
        <v>0</v>
      </c>
      <c r="CA161" s="1">
        <f t="shared" si="314"/>
        <v>0</v>
      </c>
      <c r="CB161" s="1">
        <f t="shared" si="315"/>
        <v>0</v>
      </c>
      <c r="CC161" s="1">
        <f t="shared" si="316"/>
        <v>0</v>
      </c>
      <c r="CD161" s="1">
        <f t="shared" si="317"/>
        <v>0</v>
      </c>
      <c r="CE161" s="1">
        <f t="shared" si="318"/>
        <v>0</v>
      </c>
      <c r="CF161" s="1">
        <f t="shared" si="319"/>
        <v>0</v>
      </c>
      <c r="CG161" s="1">
        <f t="shared" si="272"/>
        <v>0</v>
      </c>
    </row>
    <row r="162" spans="2:85" ht="57" customHeight="1">
      <c r="B162" s="259"/>
      <c r="D162" s="550" t="s">
        <v>726</v>
      </c>
      <c r="E162" s="616"/>
      <c r="F162" s="551" t="s">
        <v>214</v>
      </c>
      <c r="G162" s="551" t="s">
        <v>37</v>
      </c>
      <c r="H162" s="551">
        <v>2</v>
      </c>
      <c r="I162" s="552" t="s">
        <v>6194</v>
      </c>
      <c r="J162" s="925">
        <v>140.595</v>
      </c>
      <c r="K162" s="563"/>
      <c r="L162" s="553"/>
      <c r="M162" s="554"/>
      <c r="N162" s="553"/>
      <c r="O162" s="554"/>
      <c r="P162" s="553"/>
      <c r="Q162" s="554"/>
      <c r="R162" s="553"/>
      <c r="S162" s="554"/>
      <c r="T162" s="563"/>
      <c r="U162" s="547">
        <f t="shared" si="283"/>
        <v>0</v>
      </c>
      <c r="V162" s="555" t="str">
        <f t="shared" si="284"/>
        <v>No</v>
      </c>
      <c r="W162" s="549" t="str">
        <f t="shared" si="320"/>
        <v>No</v>
      </c>
      <c r="X162" s="129"/>
      <c r="Y162" s="373">
        <v>1</v>
      </c>
      <c r="Z162" s="374">
        <f t="shared" si="285"/>
        <v>0</v>
      </c>
      <c r="AA162" s="60"/>
      <c r="AB162" s="60"/>
      <c r="AC162" s="269"/>
      <c r="AD162" s="474">
        <v>1.95</v>
      </c>
      <c r="AE162" s="271">
        <f t="shared" si="321"/>
        <v>0</v>
      </c>
      <c r="AF162" s="271">
        <f t="shared" si="286"/>
        <v>0</v>
      </c>
      <c r="AG162" s="271">
        <f t="shared" si="287"/>
        <v>0</v>
      </c>
      <c r="AH162" s="271">
        <f t="shared" si="288"/>
        <v>0</v>
      </c>
      <c r="AI162" s="271">
        <f t="shared" si="289"/>
        <v>0</v>
      </c>
      <c r="AJ162" s="271">
        <f t="shared" si="290"/>
        <v>0</v>
      </c>
      <c r="AK162" s="271">
        <f t="shared" si="291"/>
        <v>0</v>
      </c>
      <c r="AL162" s="271">
        <f t="shared" si="292"/>
        <v>0</v>
      </c>
      <c r="AM162" s="271">
        <f t="shared" si="293"/>
        <v>0</v>
      </c>
      <c r="AN162" s="271">
        <f t="shared" si="294"/>
        <v>0</v>
      </c>
      <c r="AO162" s="271">
        <f t="shared" si="295"/>
        <v>0</v>
      </c>
      <c r="AP162" s="271">
        <v>1</v>
      </c>
      <c r="AQ162" s="1">
        <v>2</v>
      </c>
      <c r="AR162" s="481"/>
      <c r="AS162" s="1"/>
      <c r="AT162" s="481"/>
      <c r="AU162" s="1"/>
      <c r="AV162" s="481"/>
      <c r="AW162" s="1">
        <v>2</v>
      </c>
      <c r="AX162" s="481"/>
      <c r="BF162" s="60">
        <f t="shared" si="296"/>
        <v>0</v>
      </c>
      <c r="BG162" s="60">
        <f t="shared" si="297"/>
        <v>0</v>
      </c>
      <c r="BH162" s="60">
        <f t="shared" si="298"/>
        <v>0</v>
      </c>
      <c r="BI162" s="60">
        <f t="shared" si="299"/>
        <v>0</v>
      </c>
      <c r="BJ162" s="60">
        <f t="shared" si="300"/>
        <v>0</v>
      </c>
      <c r="BK162" s="60">
        <f t="shared" si="301"/>
        <v>0</v>
      </c>
      <c r="BL162" s="60">
        <f t="shared" si="302"/>
        <v>0</v>
      </c>
      <c r="BM162" s="60">
        <f t="shared" si="303"/>
        <v>0</v>
      </c>
      <c r="BO162" s="1">
        <f t="shared" si="304"/>
        <v>0</v>
      </c>
      <c r="BP162" s="1">
        <f t="shared" si="305"/>
        <v>0</v>
      </c>
      <c r="BR162" s="1">
        <f t="shared" si="281"/>
        <v>0</v>
      </c>
      <c r="BS162" s="1">
        <f t="shared" si="306"/>
        <v>0</v>
      </c>
      <c r="BT162" s="1">
        <f t="shared" si="307"/>
        <v>0</v>
      </c>
      <c r="BU162" s="1">
        <f t="shared" si="308"/>
        <v>0</v>
      </c>
      <c r="BV162" s="1">
        <f t="shared" si="309"/>
        <v>0</v>
      </c>
      <c r="BW162" s="1">
        <f t="shared" si="310"/>
        <v>0</v>
      </c>
      <c r="BX162" s="1">
        <f t="shared" si="311"/>
        <v>0</v>
      </c>
      <c r="BY162" s="1">
        <f t="shared" si="312"/>
        <v>0</v>
      </c>
      <c r="BZ162" s="1">
        <f t="shared" si="313"/>
        <v>0</v>
      </c>
      <c r="CA162" s="1">
        <f t="shared" si="314"/>
        <v>0</v>
      </c>
      <c r="CB162" s="1">
        <f t="shared" si="315"/>
        <v>0</v>
      </c>
      <c r="CC162" s="1">
        <f t="shared" si="316"/>
        <v>0</v>
      </c>
      <c r="CD162" s="1">
        <f t="shared" si="317"/>
        <v>0</v>
      </c>
      <c r="CE162" s="1">
        <f t="shared" si="318"/>
        <v>0</v>
      </c>
      <c r="CF162" s="1">
        <f t="shared" si="319"/>
        <v>0</v>
      </c>
      <c r="CG162" s="1">
        <f t="shared" si="272"/>
        <v>0</v>
      </c>
    </row>
    <row r="163" spans="2:85" ht="57" customHeight="1">
      <c r="B163" s="255"/>
      <c r="C163" s="1"/>
      <c r="D163" s="948" t="s">
        <v>4515</v>
      </c>
      <c r="E163" s="617"/>
      <c r="F163" s="60" t="s">
        <v>610</v>
      </c>
      <c r="G163" s="158" t="s">
        <v>37</v>
      </c>
      <c r="H163" s="60">
        <v>1</v>
      </c>
      <c r="I163" s="158" t="s">
        <v>6190</v>
      </c>
      <c r="J163" s="928">
        <v>89.764500000000012</v>
      </c>
      <c r="K163" s="160"/>
      <c r="L163" s="159"/>
      <c r="M163" s="215"/>
      <c r="N163" s="159"/>
      <c r="O163" s="215"/>
      <c r="P163" s="159"/>
      <c r="Q163" s="215"/>
      <c r="R163" s="159"/>
      <c r="S163" s="215"/>
      <c r="T163" s="160"/>
      <c r="U163" s="161">
        <f t="shared" si="283"/>
        <v>0</v>
      </c>
      <c r="V163" s="162" t="str">
        <f t="shared" si="284"/>
        <v>No</v>
      </c>
      <c r="W163" s="1222" t="str">
        <f t="shared" si="320"/>
        <v>No</v>
      </c>
      <c r="X163" s="129"/>
      <c r="Y163" s="373">
        <v>1</v>
      </c>
      <c r="Z163" s="374">
        <f t="shared" si="285"/>
        <v>0</v>
      </c>
      <c r="AA163" s="60"/>
      <c r="AB163" s="60"/>
      <c r="AC163" s="269"/>
      <c r="AD163" s="474">
        <v>2.64</v>
      </c>
      <c r="AE163" s="271">
        <f t="shared" si="321"/>
        <v>0</v>
      </c>
      <c r="AF163" s="271">
        <f t="shared" si="286"/>
        <v>0</v>
      </c>
      <c r="AG163" s="271">
        <f t="shared" si="287"/>
        <v>0</v>
      </c>
      <c r="AH163" s="271">
        <f t="shared" si="288"/>
        <v>0</v>
      </c>
      <c r="AI163" s="271">
        <f t="shared" si="289"/>
        <v>0</v>
      </c>
      <c r="AJ163" s="271">
        <f t="shared" si="290"/>
        <v>0</v>
      </c>
      <c r="AK163" s="271">
        <f t="shared" si="291"/>
        <v>0</v>
      </c>
      <c r="AL163" s="271">
        <f t="shared" si="292"/>
        <v>0</v>
      </c>
      <c r="AM163" s="271">
        <f t="shared" si="293"/>
        <v>0</v>
      </c>
      <c r="AN163" s="271">
        <f t="shared" si="294"/>
        <v>0</v>
      </c>
      <c r="AO163" s="271">
        <f t="shared" si="295"/>
        <v>0</v>
      </c>
      <c r="AP163" s="271">
        <v>0.5</v>
      </c>
      <c r="AQ163" s="32">
        <v>5</v>
      </c>
      <c r="AR163" s="574"/>
      <c r="AS163" s="1"/>
      <c r="AT163" s="481"/>
      <c r="AU163" s="1"/>
      <c r="AV163" s="481"/>
      <c r="AW163" s="1"/>
      <c r="AX163" s="481"/>
      <c r="BF163" s="60">
        <f t="shared" si="296"/>
        <v>0</v>
      </c>
      <c r="BG163" s="60">
        <f t="shared" si="297"/>
        <v>0</v>
      </c>
      <c r="BH163" s="60">
        <f t="shared" si="298"/>
        <v>0</v>
      </c>
      <c r="BI163" s="60">
        <f t="shared" si="299"/>
        <v>0</v>
      </c>
      <c r="BJ163" s="60">
        <f t="shared" si="300"/>
        <v>0</v>
      </c>
      <c r="BK163" s="60">
        <f t="shared" si="301"/>
        <v>0</v>
      </c>
      <c r="BL163" s="60">
        <f t="shared" si="302"/>
        <v>0</v>
      </c>
      <c r="BM163" s="60">
        <f t="shared" si="303"/>
        <v>0</v>
      </c>
      <c r="BO163" s="1">
        <f t="shared" si="304"/>
        <v>0</v>
      </c>
      <c r="BP163" s="1">
        <f t="shared" si="305"/>
        <v>0</v>
      </c>
      <c r="BR163" s="1">
        <f t="shared" si="281"/>
        <v>0</v>
      </c>
      <c r="BS163" s="1">
        <f t="shared" si="306"/>
        <v>0</v>
      </c>
      <c r="BT163" s="1">
        <f t="shared" si="307"/>
        <v>0</v>
      </c>
      <c r="BU163" s="1">
        <f t="shared" si="308"/>
        <v>0</v>
      </c>
      <c r="BV163" s="1">
        <f t="shared" si="309"/>
        <v>0</v>
      </c>
      <c r="BW163" s="1">
        <f t="shared" si="310"/>
        <v>0</v>
      </c>
      <c r="BX163" s="1">
        <f t="shared" si="311"/>
        <v>0</v>
      </c>
      <c r="BY163" s="1">
        <f t="shared" si="312"/>
        <v>0</v>
      </c>
      <c r="BZ163" s="1">
        <f t="shared" si="313"/>
        <v>0</v>
      </c>
      <c r="CA163" s="1">
        <f t="shared" si="314"/>
        <v>0</v>
      </c>
      <c r="CB163" s="1">
        <f t="shared" si="315"/>
        <v>0</v>
      </c>
      <c r="CC163" s="1">
        <f t="shared" si="316"/>
        <v>0</v>
      </c>
      <c r="CD163" s="1">
        <f t="shared" si="317"/>
        <v>0</v>
      </c>
      <c r="CE163" s="1">
        <f t="shared" si="318"/>
        <v>0</v>
      </c>
      <c r="CF163" s="1">
        <f t="shared" si="319"/>
        <v>0</v>
      </c>
      <c r="CG163" s="1">
        <f t="shared" si="272"/>
        <v>0</v>
      </c>
    </row>
    <row r="164" spans="2:85" ht="57" customHeight="1">
      <c r="B164" s="255"/>
      <c r="C164" s="1"/>
      <c r="D164" s="948" t="s">
        <v>4516</v>
      </c>
      <c r="E164" s="617"/>
      <c r="F164" s="60" t="s">
        <v>610</v>
      </c>
      <c r="G164" s="158" t="s">
        <v>668</v>
      </c>
      <c r="H164" s="60">
        <v>2</v>
      </c>
      <c r="I164" s="158" t="s">
        <v>6190</v>
      </c>
      <c r="J164" s="928">
        <v>115.72050000000002</v>
      </c>
      <c r="K164" s="160"/>
      <c r="L164" s="159"/>
      <c r="M164" s="215"/>
      <c r="N164" s="159"/>
      <c r="O164" s="215"/>
      <c r="P164" s="159"/>
      <c r="Q164" s="215"/>
      <c r="R164" s="159"/>
      <c r="S164" s="215"/>
      <c r="T164" s="160"/>
      <c r="U164" s="161">
        <f t="shared" si="283"/>
        <v>0</v>
      </c>
      <c r="V164" s="162" t="str">
        <f t="shared" si="284"/>
        <v>No</v>
      </c>
      <c r="W164" s="1222" t="str">
        <f t="shared" si="320"/>
        <v>No</v>
      </c>
      <c r="X164" s="129"/>
      <c r="Y164" s="373">
        <v>1</v>
      </c>
      <c r="Z164" s="374">
        <f t="shared" si="285"/>
        <v>0</v>
      </c>
      <c r="AA164" s="60"/>
      <c r="AB164" s="60"/>
      <c r="AC164" s="269"/>
      <c r="AD164" s="474">
        <v>3.28</v>
      </c>
      <c r="AE164" s="271">
        <f t="shared" si="321"/>
        <v>0</v>
      </c>
      <c r="AF164" s="271">
        <f t="shared" si="286"/>
        <v>0</v>
      </c>
      <c r="AG164" s="271">
        <f t="shared" si="287"/>
        <v>0</v>
      </c>
      <c r="AH164" s="271">
        <f t="shared" si="288"/>
        <v>0</v>
      </c>
      <c r="AI164" s="271">
        <f t="shared" si="289"/>
        <v>0</v>
      </c>
      <c r="AJ164" s="271">
        <f t="shared" si="290"/>
        <v>0</v>
      </c>
      <c r="AK164" s="271">
        <f t="shared" si="291"/>
        <v>0</v>
      </c>
      <c r="AL164" s="271">
        <f t="shared" si="292"/>
        <v>0</v>
      </c>
      <c r="AM164" s="271">
        <f t="shared" si="293"/>
        <v>0</v>
      </c>
      <c r="AN164" s="271">
        <f t="shared" si="294"/>
        <v>0</v>
      </c>
      <c r="AO164" s="271">
        <f t="shared" si="295"/>
        <v>0</v>
      </c>
      <c r="AP164" s="271">
        <v>0.5</v>
      </c>
      <c r="AQ164" s="32">
        <v>2</v>
      </c>
      <c r="AR164" s="574">
        <v>8</v>
      </c>
      <c r="AS164" s="1"/>
      <c r="AT164" s="481"/>
      <c r="AU164" s="1"/>
      <c r="AV164" s="481"/>
      <c r="AW164" s="1"/>
      <c r="AX164" s="481"/>
      <c r="BF164" s="60">
        <f t="shared" si="296"/>
        <v>0</v>
      </c>
      <c r="BG164" s="60">
        <f t="shared" si="297"/>
        <v>0</v>
      </c>
      <c r="BH164" s="60">
        <f t="shared" si="298"/>
        <v>0</v>
      </c>
      <c r="BI164" s="60">
        <f t="shared" si="299"/>
        <v>0</v>
      </c>
      <c r="BJ164" s="60">
        <f t="shared" si="300"/>
        <v>0</v>
      </c>
      <c r="BK164" s="60">
        <f t="shared" si="301"/>
        <v>0</v>
      </c>
      <c r="BL164" s="60">
        <f t="shared" si="302"/>
        <v>0</v>
      </c>
      <c r="BM164" s="60">
        <f t="shared" si="303"/>
        <v>0</v>
      </c>
      <c r="BO164" s="1">
        <f t="shared" si="304"/>
        <v>0</v>
      </c>
      <c r="BP164" s="1">
        <f t="shared" si="305"/>
        <v>0</v>
      </c>
      <c r="BR164" s="1">
        <f t="shared" si="281"/>
        <v>0</v>
      </c>
      <c r="BS164" s="1">
        <f t="shared" si="306"/>
        <v>0</v>
      </c>
      <c r="BT164" s="1">
        <f t="shared" si="307"/>
        <v>0</v>
      </c>
      <c r="BU164" s="1">
        <f t="shared" si="308"/>
        <v>0</v>
      </c>
      <c r="BV164" s="1">
        <f t="shared" si="309"/>
        <v>0</v>
      </c>
      <c r="BW164" s="1">
        <f t="shared" si="310"/>
        <v>0</v>
      </c>
      <c r="BX164" s="1">
        <f t="shared" si="311"/>
        <v>0</v>
      </c>
      <c r="BY164" s="1">
        <f t="shared" si="312"/>
        <v>0</v>
      </c>
      <c r="BZ164" s="1">
        <f t="shared" si="313"/>
        <v>0</v>
      </c>
      <c r="CA164" s="1">
        <f t="shared" si="314"/>
        <v>0</v>
      </c>
      <c r="CB164" s="1">
        <f t="shared" si="315"/>
        <v>0</v>
      </c>
      <c r="CC164" s="1">
        <f t="shared" si="316"/>
        <v>0</v>
      </c>
      <c r="CD164" s="1">
        <f t="shared" si="317"/>
        <v>0</v>
      </c>
      <c r="CE164" s="1">
        <f t="shared" si="318"/>
        <v>0</v>
      </c>
      <c r="CF164" s="1">
        <f t="shared" si="319"/>
        <v>0</v>
      </c>
      <c r="CG164" s="1">
        <f t="shared" si="272"/>
        <v>0</v>
      </c>
    </row>
    <row r="165" spans="2:85" ht="57" customHeight="1">
      <c r="B165" s="259"/>
      <c r="C165" s="1"/>
      <c r="D165" s="571" t="s">
        <v>4517</v>
      </c>
      <c r="E165" s="616"/>
      <c r="F165" s="551" t="s">
        <v>215</v>
      </c>
      <c r="G165" s="552" t="s">
        <v>37</v>
      </c>
      <c r="H165" s="551">
        <v>1</v>
      </c>
      <c r="I165" s="552" t="s">
        <v>6190</v>
      </c>
      <c r="J165" s="927">
        <v>59.482500000000002</v>
      </c>
      <c r="K165" s="563"/>
      <c r="L165" s="553"/>
      <c r="M165" s="554"/>
      <c r="N165" s="553"/>
      <c r="O165" s="554"/>
      <c r="P165" s="553"/>
      <c r="Q165" s="554"/>
      <c r="R165" s="553"/>
      <c r="S165" s="554"/>
      <c r="T165" s="563"/>
      <c r="U165" s="547">
        <f t="shared" si="283"/>
        <v>0</v>
      </c>
      <c r="V165" s="555" t="str">
        <f t="shared" si="284"/>
        <v>No</v>
      </c>
      <c r="W165" s="549" t="str">
        <f t="shared" si="320"/>
        <v>No</v>
      </c>
      <c r="X165" s="129"/>
      <c r="Y165" s="373">
        <v>1</v>
      </c>
      <c r="Z165" s="374">
        <f t="shared" si="285"/>
        <v>0</v>
      </c>
      <c r="AA165" s="60"/>
      <c r="AB165" s="60"/>
      <c r="AC165" s="269"/>
      <c r="AD165" s="573">
        <v>0.65</v>
      </c>
      <c r="AE165" s="271">
        <f t="shared" si="321"/>
        <v>0</v>
      </c>
      <c r="AF165" s="271">
        <f t="shared" si="286"/>
        <v>0</v>
      </c>
      <c r="AG165" s="271">
        <f t="shared" si="287"/>
        <v>0</v>
      </c>
      <c r="AH165" s="271">
        <f t="shared" si="288"/>
        <v>0</v>
      </c>
      <c r="AI165" s="271">
        <f t="shared" si="289"/>
        <v>0</v>
      </c>
      <c r="AJ165" s="271">
        <f t="shared" si="290"/>
        <v>0</v>
      </c>
      <c r="AK165" s="271">
        <f t="shared" si="291"/>
        <v>0</v>
      </c>
      <c r="AL165" s="271">
        <f t="shared" si="292"/>
        <v>0</v>
      </c>
      <c r="AM165" s="271">
        <f t="shared" si="293"/>
        <v>0</v>
      </c>
      <c r="AN165" s="271">
        <f t="shared" si="294"/>
        <v>0</v>
      </c>
      <c r="AO165" s="271">
        <f t="shared" si="295"/>
        <v>0</v>
      </c>
      <c r="AP165" s="271">
        <v>0.5</v>
      </c>
      <c r="AQ165" s="32">
        <v>4</v>
      </c>
      <c r="AR165" s="481"/>
      <c r="AS165" s="1"/>
      <c r="AT165" s="481"/>
      <c r="AU165" s="1"/>
      <c r="AV165" s="481"/>
      <c r="AW165" s="1"/>
      <c r="AX165" s="481"/>
      <c r="BF165" s="60">
        <f t="shared" si="296"/>
        <v>0</v>
      </c>
      <c r="BG165" s="60">
        <f t="shared" si="297"/>
        <v>0</v>
      </c>
      <c r="BH165" s="60">
        <f t="shared" si="298"/>
        <v>0</v>
      </c>
      <c r="BI165" s="60">
        <f t="shared" si="299"/>
        <v>0</v>
      </c>
      <c r="BJ165" s="60">
        <f t="shared" si="300"/>
        <v>0</v>
      </c>
      <c r="BK165" s="60">
        <f t="shared" si="301"/>
        <v>0</v>
      </c>
      <c r="BL165" s="60">
        <f t="shared" si="302"/>
        <v>0</v>
      </c>
      <c r="BM165" s="60">
        <f t="shared" si="303"/>
        <v>0</v>
      </c>
      <c r="BO165" s="1">
        <f t="shared" si="304"/>
        <v>0</v>
      </c>
      <c r="BP165" s="1">
        <f t="shared" si="305"/>
        <v>0</v>
      </c>
      <c r="BR165" s="1">
        <f t="shared" si="281"/>
        <v>0</v>
      </c>
      <c r="BS165" s="1">
        <f t="shared" si="306"/>
        <v>0</v>
      </c>
      <c r="BT165" s="1">
        <f t="shared" si="307"/>
        <v>0</v>
      </c>
      <c r="BU165" s="1">
        <f t="shared" si="308"/>
        <v>0</v>
      </c>
      <c r="BV165" s="1">
        <f t="shared" si="309"/>
        <v>0</v>
      </c>
      <c r="BW165" s="1">
        <f t="shared" si="310"/>
        <v>0</v>
      </c>
      <c r="BX165" s="1">
        <f t="shared" si="311"/>
        <v>0</v>
      </c>
      <c r="BY165" s="1">
        <f t="shared" si="312"/>
        <v>0</v>
      </c>
      <c r="BZ165" s="1">
        <f t="shared" si="313"/>
        <v>0</v>
      </c>
      <c r="CA165" s="1">
        <f t="shared" si="314"/>
        <v>0</v>
      </c>
      <c r="CB165" s="1">
        <f t="shared" si="315"/>
        <v>0</v>
      </c>
      <c r="CC165" s="1">
        <f t="shared" si="316"/>
        <v>0</v>
      </c>
      <c r="CD165" s="1">
        <f t="shared" si="317"/>
        <v>0</v>
      </c>
      <c r="CE165" s="1">
        <f t="shared" si="318"/>
        <v>0</v>
      </c>
      <c r="CF165" s="1">
        <f t="shared" si="319"/>
        <v>0</v>
      </c>
      <c r="CG165" s="1">
        <f t="shared" si="272"/>
        <v>0</v>
      </c>
    </row>
    <row r="166" spans="2:85" ht="57" customHeight="1">
      <c r="B166" s="259"/>
      <c r="C166" s="1"/>
      <c r="D166" s="571" t="s">
        <v>4518</v>
      </c>
      <c r="E166" s="616"/>
      <c r="F166" s="551" t="s">
        <v>215</v>
      </c>
      <c r="G166" s="552" t="s">
        <v>668</v>
      </c>
      <c r="H166" s="551">
        <v>2</v>
      </c>
      <c r="I166" s="552" t="s">
        <v>6190</v>
      </c>
      <c r="J166" s="927">
        <v>68.134500000000003</v>
      </c>
      <c r="K166" s="563"/>
      <c r="L166" s="553"/>
      <c r="M166" s="554"/>
      <c r="N166" s="553"/>
      <c r="O166" s="554"/>
      <c r="P166" s="553"/>
      <c r="Q166" s="554"/>
      <c r="R166" s="553"/>
      <c r="S166" s="554"/>
      <c r="T166" s="563"/>
      <c r="U166" s="547">
        <f t="shared" si="283"/>
        <v>0</v>
      </c>
      <c r="V166" s="555" t="str">
        <f t="shared" si="284"/>
        <v>No</v>
      </c>
      <c r="W166" s="549" t="str">
        <f t="shared" si="320"/>
        <v>No</v>
      </c>
      <c r="X166" s="129"/>
      <c r="Y166" s="373">
        <v>1</v>
      </c>
      <c r="Z166" s="374">
        <f t="shared" si="285"/>
        <v>0</v>
      </c>
      <c r="AA166" s="60"/>
      <c r="AB166" s="60"/>
      <c r="AC166" s="269"/>
      <c r="AD166" s="573">
        <v>0.75</v>
      </c>
      <c r="AE166" s="271">
        <f t="shared" si="321"/>
        <v>0</v>
      </c>
      <c r="AF166" s="271">
        <f t="shared" si="286"/>
        <v>0</v>
      </c>
      <c r="AG166" s="271">
        <f t="shared" si="287"/>
        <v>0</v>
      </c>
      <c r="AH166" s="271">
        <f t="shared" si="288"/>
        <v>0</v>
      </c>
      <c r="AI166" s="271">
        <f t="shared" si="289"/>
        <v>0</v>
      </c>
      <c r="AJ166" s="271">
        <f t="shared" si="290"/>
        <v>0</v>
      </c>
      <c r="AK166" s="271">
        <f t="shared" si="291"/>
        <v>0</v>
      </c>
      <c r="AL166" s="271">
        <f t="shared" si="292"/>
        <v>0</v>
      </c>
      <c r="AM166" s="271">
        <f t="shared" si="293"/>
        <v>0</v>
      </c>
      <c r="AN166" s="271">
        <f t="shared" si="294"/>
        <v>0</v>
      </c>
      <c r="AO166" s="271">
        <f t="shared" si="295"/>
        <v>0</v>
      </c>
      <c r="AP166" s="271">
        <v>0.5</v>
      </c>
      <c r="AQ166" s="32">
        <v>6</v>
      </c>
      <c r="AR166" s="481"/>
      <c r="AS166" s="1"/>
      <c r="AT166" s="481"/>
      <c r="AU166" s="1"/>
      <c r="AV166" s="481"/>
      <c r="AW166" s="1"/>
      <c r="AX166" s="481"/>
      <c r="BF166" s="60">
        <f t="shared" si="296"/>
        <v>0</v>
      </c>
      <c r="BG166" s="60">
        <f t="shared" si="297"/>
        <v>0</v>
      </c>
      <c r="BH166" s="60">
        <f t="shared" si="298"/>
        <v>0</v>
      </c>
      <c r="BI166" s="60">
        <f t="shared" si="299"/>
        <v>0</v>
      </c>
      <c r="BJ166" s="60">
        <f t="shared" si="300"/>
        <v>0</v>
      </c>
      <c r="BK166" s="60">
        <f t="shared" si="301"/>
        <v>0</v>
      </c>
      <c r="BL166" s="60">
        <f t="shared" si="302"/>
        <v>0</v>
      </c>
      <c r="BM166" s="60">
        <f t="shared" si="303"/>
        <v>0</v>
      </c>
      <c r="BO166" s="1">
        <f t="shared" si="304"/>
        <v>0</v>
      </c>
      <c r="BP166" s="1">
        <f t="shared" si="305"/>
        <v>0</v>
      </c>
      <c r="BR166" s="1">
        <f t="shared" si="281"/>
        <v>0</v>
      </c>
      <c r="BS166" s="1">
        <f t="shared" si="306"/>
        <v>0</v>
      </c>
      <c r="BT166" s="1">
        <f t="shared" si="307"/>
        <v>0</v>
      </c>
      <c r="BU166" s="1">
        <f t="shared" si="308"/>
        <v>0</v>
      </c>
      <c r="BV166" s="1">
        <f t="shared" si="309"/>
        <v>0</v>
      </c>
      <c r="BW166" s="1">
        <f t="shared" si="310"/>
        <v>0</v>
      </c>
      <c r="BX166" s="1">
        <f t="shared" si="311"/>
        <v>0</v>
      </c>
      <c r="BY166" s="1">
        <f t="shared" si="312"/>
        <v>0</v>
      </c>
      <c r="BZ166" s="1">
        <f t="shared" si="313"/>
        <v>0</v>
      </c>
      <c r="CA166" s="1">
        <f t="shared" si="314"/>
        <v>0</v>
      </c>
      <c r="CB166" s="1">
        <f t="shared" si="315"/>
        <v>0</v>
      </c>
      <c r="CC166" s="1">
        <f t="shared" si="316"/>
        <v>0</v>
      </c>
      <c r="CD166" s="1">
        <f t="shared" si="317"/>
        <v>0</v>
      </c>
      <c r="CE166" s="1">
        <f t="shared" si="318"/>
        <v>0</v>
      </c>
      <c r="CF166" s="1">
        <f t="shared" si="319"/>
        <v>0</v>
      </c>
      <c r="CG166" s="1">
        <f t="shared" si="272"/>
        <v>0</v>
      </c>
    </row>
    <row r="167" spans="2:85" ht="57" customHeight="1">
      <c r="B167" s="255"/>
      <c r="C167" s="1"/>
      <c r="D167" s="440" t="s">
        <v>727</v>
      </c>
      <c r="E167" s="617"/>
      <c r="F167" s="60" t="s">
        <v>214</v>
      </c>
      <c r="G167" s="60" t="s">
        <v>37</v>
      </c>
      <c r="H167" s="60">
        <v>2</v>
      </c>
      <c r="I167" s="158" t="s">
        <v>6194</v>
      </c>
      <c r="J167" s="926">
        <v>74.623500000000007</v>
      </c>
      <c r="K167" s="160"/>
      <c r="L167" s="159"/>
      <c r="M167" s="215"/>
      <c r="N167" s="159"/>
      <c r="O167" s="215"/>
      <c r="P167" s="159"/>
      <c r="Q167" s="215"/>
      <c r="R167" s="159"/>
      <c r="S167" s="215"/>
      <c r="T167" s="160"/>
      <c r="U167" s="161">
        <f t="shared" si="283"/>
        <v>0</v>
      </c>
      <c r="V167" s="162" t="str">
        <f t="shared" si="284"/>
        <v>No</v>
      </c>
      <c r="W167" s="1222" t="str">
        <f t="shared" si="320"/>
        <v>No</v>
      </c>
      <c r="X167" s="129"/>
      <c r="Y167" s="373">
        <v>1</v>
      </c>
      <c r="Z167" s="374">
        <f t="shared" si="285"/>
        <v>0</v>
      </c>
      <c r="AA167" s="60"/>
      <c r="AB167" s="60"/>
      <c r="AC167" s="269"/>
      <c r="AD167" s="474">
        <v>1.5</v>
      </c>
      <c r="AE167" s="271">
        <f t="shared" si="321"/>
        <v>0</v>
      </c>
      <c r="AF167" s="271">
        <f t="shared" si="286"/>
        <v>0</v>
      </c>
      <c r="AG167" s="271">
        <f t="shared" si="287"/>
        <v>0</v>
      </c>
      <c r="AH167" s="271">
        <f t="shared" si="288"/>
        <v>0</v>
      </c>
      <c r="AI167" s="271">
        <f t="shared" si="289"/>
        <v>0</v>
      </c>
      <c r="AJ167" s="271">
        <f t="shared" si="290"/>
        <v>0</v>
      </c>
      <c r="AK167" s="271">
        <f t="shared" si="291"/>
        <v>0</v>
      </c>
      <c r="AL167" s="271">
        <f t="shared" si="292"/>
        <v>0</v>
      </c>
      <c r="AM167" s="271">
        <f t="shared" si="293"/>
        <v>0</v>
      </c>
      <c r="AN167" s="271">
        <f t="shared" si="294"/>
        <v>0</v>
      </c>
      <c r="AO167" s="271">
        <f t="shared" si="295"/>
        <v>0</v>
      </c>
      <c r="AP167" s="271">
        <v>1</v>
      </c>
      <c r="AQ167" s="1">
        <v>1</v>
      </c>
      <c r="AR167" s="481">
        <v>1</v>
      </c>
      <c r="AS167" s="1"/>
      <c r="AT167" s="481"/>
      <c r="AU167" s="1"/>
      <c r="AV167" s="481"/>
      <c r="AW167" s="1"/>
      <c r="AX167" s="481">
        <v>2</v>
      </c>
      <c r="BF167" s="60">
        <f t="shared" si="296"/>
        <v>0</v>
      </c>
      <c r="BG167" s="60">
        <f t="shared" si="297"/>
        <v>0</v>
      </c>
      <c r="BH167" s="60">
        <f t="shared" si="298"/>
        <v>0</v>
      </c>
      <c r="BI167" s="60">
        <f t="shared" si="299"/>
        <v>0</v>
      </c>
      <c r="BJ167" s="60">
        <f t="shared" si="300"/>
        <v>0</v>
      </c>
      <c r="BK167" s="60">
        <f t="shared" si="301"/>
        <v>0</v>
      </c>
      <c r="BL167" s="60">
        <f t="shared" si="302"/>
        <v>0</v>
      </c>
      <c r="BM167" s="60">
        <f t="shared" si="303"/>
        <v>0</v>
      </c>
      <c r="BO167" s="1">
        <f t="shared" si="304"/>
        <v>0</v>
      </c>
      <c r="BP167" s="1">
        <f t="shared" si="305"/>
        <v>0</v>
      </c>
      <c r="BR167" s="1">
        <f t="shared" si="281"/>
        <v>0</v>
      </c>
      <c r="BS167" s="1">
        <f t="shared" si="306"/>
        <v>0</v>
      </c>
      <c r="BT167" s="1">
        <f t="shared" si="307"/>
        <v>0</v>
      </c>
      <c r="BU167" s="1">
        <f t="shared" si="308"/>
        <v>0</v>
      </c>
      <c r="BV167" s="1">
        <f t="shared" si="309"/>
        <v>0</v>
      </c>
      <c r="BW167" s="1">
        <f t="shared" si="310"/>
        <v>0</v>
      </c>
      <c r="BX167" s="1">
        <f t="shared" si="311"/>
        <v>0</v>
      </c>
      <c r="BY167" s="1">
        <f t="shared" si="312"/>
        <v>0</v>
      </c>
      <c r="BZ167" s="1">
        <f t="shared" si="313"/>
        <v>0</v>
      </c>
      <c r="CA167" s="1">
        <f t="shared" si="314"/>
        <v>0</v>
      </c>
      <c r="CB167" s="1">
        <f t="shared" si="315"/>
        <v>0</v>
      </c>
      <c r="CC167" s="1">
        <f t="shared" si="316"/>
        <v>0</v>
      </c>
      <c r="CD167" s="1">
        <f t="shared" si="317"/>
        <v>0</v>
      </c>
      <c r="CE167" s="1">
        <f t="shared" si="318"/>
        <v>0</v>
      </c>
      <c r="CF167" s="1">
        <f t="shared" si="319"/>
        <v>0</v>
      </c>
      <c r="CG167" s="1">
        <f t="shared" si="272"/>
        <v>0</v>
      </c>
    </row>
    <row r="168" spans="2:85" ht="57" customHeight="1">
      <c r="B168" s="259"/>
      <c r="C168" s="1"/>
      <c r="D168" s="550" t="s">
        <v>728</v>
      </c>
      <c r="E168" s="616"/>
      <c r="F168" s="551" t="s">
        <v>220</v>
      </c>
      <c r="G168" s="551" t="s">
        <v>37</v>
      </c>
      <c r="H168" s="551">
        <v>3</v>
      </c>
      <c r="I168" s="552" t="s">
        <v>6194</v>
      </c>
      <c r="J168" s="925">
        <v>70.297499999999999</v>
      </c>
      <c r="K168" s="563"/>
      <c r="L168" s="553"/>
      <c r="M168" s="554"/>
      <c r="N168" s="553"/>
      <c r="O168" s="554"/>
      <c r="P168" s="553"/>
      <c r="Q168" s="554"/>
      <c r="R168" s="553"/>
      <c r="S168" s="554"/>
      <c r="T168" s="563"/>
      <c r="U168" s="547">
        <f t="shared" si="283"/>
        <v>0</v>
      </c>
      <c r="V168" s="555" t="str">
        <f t="shared" si="284"/>
        <v>No</v>
      </c>
      <c r="W168" s="549" t="str">
        <f t="shared" si="320"/>
        <v>No</v>
      </c>
      <c r="X168" s="129"/>
      <c r="Y168" s="373">
        <v>1</v>
      </c>
      <c r="Z168" s="374">
        <f t="shared" si="285"/>
        <v>0</v>
      </c>
      <c r="AA168" s="60"/>
      <c r="AB168" s="60"/>
      <c r="AC168" s="269"/>
      <c r="AD168" s="474">
        <v>1</v>
      </c>
      <c r="AE168" s="271">
        <f t="shared" si="321"/>
        <v>0</v>
      </c>
      <c r="AF168" s="271">
        <f t="shared" si="286"/>
        <v>0</v>
      </c>
      <c r="AG168" s="271">
        <f t="shared" si="287"/>
        <v>0</v>
      </c>
      <c r="AH168" s="271">
        <f t="shared" si="288"/>
        <v>0</v>
      </c>
      <c r="AI168" s="271">
        <f t="shared" si="289"/>
        <v>0</v>
      </c>
      <c r="AJ168" s="271">
        <f t="shared" si="290"/>
        <v>0</v>
      </c>
      <c r="AK168" s="271">
        <f t="shared" si="291"/>
        <v>0</v>
      </c>
      <c r="AL168" s="271">
        <f t="shared" si="292"/>
        <v>0</v>
      </c>
      <c r="AM168" s="271">
        <f t="shared" si="293"/>
        <v>0</v>
      </c>
      <c r="AN168" s="271">
        <f t="shared" si="294"/>
        <v>0</v>
      </c>
      <c r="AO168" s="271">
        <f t="shared" si="295"/>
        <v>0</v>
      </c>
      <c r="AP168" s="271">
        <v>1</v>
      </c>
      <c r="AQ168" s="1">
        <v>2</v>
      </c>
      <c r="AR168" s="481">
        <v>1</v>
      </c>
      <c r="AS168" s="1"/>
      <c r="AT168" s="481"/>
      <c r="AU168" s="1"/>
      <c r="AV168" s="481">
        <v>2</v>
      </c>
      <c r="AW168" s="1">
        <v>1</v>
      </c>
      <c r="AX168" s="481"/>
      <c r="BF168" s="60">
        <f t="shared" si="296"/>
        <v>0</v>
      </c>
      <c r="BG168" s="60">
        <f t="shared" si="297"/>
        <v>0</v>
      </c>
      <c r="BH168" s="60">
        <f t="shared" si="298"/>
        <v>0</v>
      </c>
      <c r="BI168" s="60">
        <f t="shared" si="299"/>
        <v>0</v>
      </c>
      <c r="BJ168" s="60">
        <f t="shared" si="300"/>
        <v>0</v>
      </c>
      <c r="BK168" s="60">
        <f t="shared" si="301"/>
        <v>0</v>
      </c>
      <c r="BL168" s="60">
        <f t="shared" si="302"/>
        <v>0</v>
      </c>
      <c r="BM168" s="60">
        <f t="shared" si="303"/>
        <v>0</v>
      </c>
      <c r="BO168" s="1">
        <f t="shared" si="304"/>
        <v>0</v>
      </c>
      <c r="BP168" s="1">
        <f t="shared" si="305"/>
        <v>0</v>
      </c>
      <c r="BR168" s="1">
        <f t="shared" si="281"/>
        <v>0</v>
      </c>
      <c r="BS168" s="1">
        <f t="shared" si="306"/>
        <v>0</v>
      </c>
      <c r="BT168" s="1">
        <f t="shared" si="307"/>
        <v>0</v>
      </c>
      <c r="BU168" s="1">
        <f t="shared" si="308"/>
        <v>0</v>
      </c>
      <c r="BV168" s="1">
        <f t="shared" si="309"/>
        <v>0</v>
      </c>
      <c r="BW168" s="1">
        <f t="shared" si="310"/>
        <v>0</v>
      </c>
      <c r="BX168" s="1">
        <f t="shared" si="311"/>
        <v>0</v>
      </c>
      <c r="BY168" s="1">
        <f t="shared" si="312"/>
        <v>0</v>
      </c>
      <c r="BZ168" s="1">
        <f t="shared" si="313"/>
        <v>0</v>
      </c>
      <c r="CA168" s="1">
        <f t="shared" si="314"/>
        <v>0</v>
      </c>
      <c r="CB168" s="1">
        <f t="shared" si="315"/>
        <v>0</v>
      </c>
      <c r="CC168" s="1">
        <f t="shared" si="316"/>
        <v>0</v>
      </c>
      <c r="CD168" s="1">
        <f t="shared" si="317"/>
        <v>0</v>
      </c>
      <c r="CE168" s="1">
        <f t="shared" si="318"/>
        <v>0</v>
      </c>
      <c r="CF168" s="1">
        <f t="shared" si="319"/>
        <v>0</v>
      </c>
      <c r="CG168" s="1">
        <f t="shared" si="272"/>
        <v>0</v>
      </c>
    </row>
    <row r="169" spans="2:85" ht="57" customHeight="1">
      <c r="B169" s="255"/>
      <c r="C169" s="1"/>
      <c r="D169" s="440" t="s">
        <v>4513</v>
      </c>
      <c r="E169" s="617"/>
      <c r="F169" s="60" t="s">
        <v>214</v>
      </c>
      <c r="G169" s="60" t="s">
        <v>6793</v>
      </c>
      <c r="H169" s="60">
        <v>4</v>
      </c>
      <c r="I169" s="158" t="s">
        <v>6190</v>
      </c>
      <c r="J169" s="926">
        <v>70.297499999999999</v>
      </c>
      <c r="K169" s="159"/>
      <c r="L169" s="215"/>
      <c r="M169" s="159"/>
      <c r="N169" s="215"/>
      <c r="O169" s="159"/>
      <c r="P169" s="215"/>
      <c r="Q169" s="159"/>
      <c r="R169" s="215"/>
      <c r="S169" s="159"/>
      <c r="T169" s="159"/>
      <c r="U169" s="161">
        <f t="shared" si="283"/>
        <v>0</v>
      </c>
      <c r="V169" s="162" t="str">
        <f t="shared" si="284"/>
        <v>No</v>
      </c>
      <c r="W169" s="1222" t="str">
        <f t="shared" si="320"/>
        <v>No</v>
      </c>
      <c r="X169" s="129"/>
      <c r="Y169" s="375">
        <v>1</v>
      </c>
      <c r="Z169" s="376">
        <f t="shared" si="285"/>
        <v>0</v>
      </c>
      <c r="AA169" s="60"/>
      <c r="AB169" s="60"/>
      <c r="AC169" s="269"/>
      <c r="AD169" s="474">
        <v>0.8</v>
      </c>
      <c r="AE169" s="271">
        <f t="shared" si="321"/>
        <v>0</v>
      </c>
      <c r="AF169" s="271">
        <f t="shared" si="286"/>
        <v>0</v>
      </c>
      <c r="AG169" s="271">
        <f t="shared" si="287"/>
        <v>0</v>
      </c>
      <c r="AH169" s="271">
        <f t="shared" si="288"/>
        <v>0</v>
      </c>
      <c r="AI169" s="271">
        <f t="shared" si="289"/>
        <v>0</v>
      </c>
      <c r="AJ169" s="271">
        <f t="shared" si="290"/>
        <v>0</v>
      </c>
      <c r="AK169" s="271">
        <f t="shared" si="291"/>
        <v>0</v>
      </c>
      <c r="AL169" s="271">
        <f t="shared" si="292"/>
        <v>0</v>
      </c>
      <c r="AM169" s="271">
        <f t="shared" si="293"/>
        <v>0</v>
      </c>
      <c r="AN169" s="271">
        <f t="shared" si="294"/>
        <v>0</v>
      </c>
      <c r="AO169" s="271">
        <f t="shared" si="295"/>
        <v>0</v>
      </c>
      <c r="AP169" s="271">
        <v>1</v>
      </c>
      <c r="AQ169" s="1">
        <v>8</v>
      </c>
      <c r="AR169" s="481"/>
      <c r="AS169" s="1"/>
      <c r="AT169" s="481"/>
      <c r="AU169" s="1"/>
      <c r="AV169" s="481"/>
      <c r="AW169" s="1"/>
      <c r="AX169" s="481"/>
      <c r="BF169" s="60">
        <f t="shared" si="296"/>
        <v>0</v>
      </c>
      <c r="BG169" s="60">
        <f t="shared" si="297"/>
        <v>0</v>
      </c>
      <c r="BH169" s="60">
        <f t="shared" si="298"/>
        <v>0</v>
      </c>
      <c r="BI169" s="60">
        <f t="shared" si="299"/>
        <v>0</v>
      </c>
      <c r="BJ169" s="60">
        <f t="shared" si="300"/>
        <v>0</v>
      </c>
      <c r="BK169" s="60">
        <f t="shared" si="301"/>
        <v>0</v>
      </c>
      <c r="BL169" s="60">
        <f t="shared" si="302"/>
        <v>0</v>
      </c>
      <c r="BM169" s="60">
        <f t="shared" si="303"/>
        <v>0</v>
      </c>
      <c r="BO169" s="1">
        <f t="shared" si="304"/>
        <v>0</v>
      </c>
      <c r="BP169" s="1">
        <f t="shared" si="305"/>
        <v>0</v>
      </c>
      <c r="BR169" s="1">
        <f t="shared" si="281"/>
        <v>0</v>
      </c>
      <c r="BS169" s="1">
        <f t="shared" si="306"/>
        <v>0</v>
      </c>
      <c r="BT169" s="1">
        <f t="shared" si="307"/>
        <v>0</v>
      </c>
      <c r="BU169" s="1">
        <f t="shared" si="308"/>
        <v>0</v>
      </c>
      <c r="BV169" s="1">
        <f t="shared" si="309"/>
        <v>0</v>
      </c>
      <c r="BW169" s="1">
        <f t="shared" si="310"/>
        <v>0</v>
      </c>
      <c r="BX169" s="1">
        <f t="shared" si="311"/>
        <v>0</v>
      </c>
      <c r="BY169" s="1">
        <f t="shared" si="312"/>
        <v>0</v>
      </c>
      <c r="BZ169" s="1">
        <f t="shared" si="313"/>
        <v>0</v>
      </c>
      <c r="CA169" s="1">
        <f t="shared" si="314"/>
        <v>0</v>
      </c>
      <c r="CB169" s="1">
        <f t="shared" si="315"/>
        <v>0</v>
      </c>
      <c r="CC169" s="1">
        <f t="shared" si="316"/>
        <v>0</v>
      </c>
      <c r="CD169" s="1">
        <f t="shared" si="317"/>
        <v>0</v>
      </c>
      <c r="CE169" s="1">
        <f t="shared" si="318"/>
        <v>0</v>
      </c>
      <c r="CF169" s="1">
        <f t="shared" si="319"/>
        <v>0</v>
      </c>
      <c r="CG169" s="1">
        <f t="shared" si="272"/>
        <v>0</v>
      </c>
    </row>
    <row r="170" spans="2:85" ht="57" customHeight="1">
      <c r="B170" s="255" t="s">
        <v>9</v>
      </c>
      <c r="C170" s="1"/>
      <c r="D170" s="550" t="s">
        <v>4740</v>
      </c>
      <c r="E170" s="616"/>
      <c r="F170" s="551" t="s">
        <v>214</v>
      </c>
      <c r="G170" s="551" t="s">
        <v>37</v>
      </c>
      <c r="H170" s="551">
        <v>2</v>
      </c>
      <c r="I170" s="552" t="s">
        <v>6196</v>
      </c>
      <c r="J170" s="927">
        <v>77.25</v>
      </c>
      <c r="K170" s="553"/>
      <c r="L170" s="553"/>
      <c r="M170" s="553"/>
      <c r="N170" s="553"/>
      <c r="O170" s="553"/>
      <c r="P170" s="553"/>
      <c r="Q170" s="553"/>
      <c r="R170" s="553"/>
      <c r="S170" s="553"/>
      <c r="T170" s="553"/>
      <c r="U170" s="555">
        <f t="shared" si="283"/>
        <v>0</v>
      </c>
      <c r="V170" s="555" t="str">
        <f t="shared" si="284"/>
        <v>Yes</v>
      </c>
      <c r="W170" s="549" t="str">
        <f>IF(SUM(K170:T170)&gt;0,"Yes","No")</f>
        <v>No</v>
      </c>
      <c r="X170" s="129"/>
      <c r="Y170" s="375">
        <v>1</v>
      </c>
      <c r="Z170" s="376">
        <f t="shared" ref="Z170" si="322">Y170*K170+Y170*L170+Y170*M170+Y170*N170+Y170*O170+Y170*P170+Y170*Q170+Y170*R170+Y170*S170+Y170*T170</f>
        <v>0</v>
      </c>
      <c r="AA170" s="60"/>
      <c r="AB170" s="60"/>
      <c r="AC170" s="269"/>
      <c r="AD170" s="474">
        <v>1.6</v>
      </c>
      <c r="AE170" s="271">
        <f t="shared" ref="AE170" si="323">SUM(K170:T170)*AD170</f>
        <v>0</v>
      </c>
      <c r="AF170" s="271">
        <f t="shared" si="286"/>
        <v>0</v>
      </c>
      <c r="AG170" s="271">
        <f t="shared" si="287"/>
        <v>0</v>
      </c>
      <c r="AH170" s="271">
        <f t="shared" si="288"/>
        <v>0</v>
      </c>
      <c r="AI170" s="271">
        <f t="shared" si="289"/>
        <v>0</v>
      </c>
      <c r="AJ170" s="271">
        <f t="shared" si="290"/>
        <v>0</v>
      </c>
      <c r="AK170" s="271">
        <f t="shared" si="291"/>
        <v>0</v>
      </c>
      <c r="AL170" s="271">
        <f t="shared" si="292"/>
        <v>0</v>
      </c>
      <c r="AM170" s="271">
        <f t="shared" si="293"/>
        <v>0</v>
      </c>
      <c r="AN170" s="271">
        <f t="shared" si="294"/>
        <v>0</v>
      </c>
      <c r="AO170" s="271">
        <f t="shared" si="295"/>
        <v>0</v>
      </c>
      <c r="AP170" s="271">
        <v>1</v>
      </c>
      <c r="AQ170" s="1">
        <v>4</v>
      </c>
      <c r="AR170" s="481"/>
      <c r="AS170" s="1"/>
      <c r="AT170" s="481"/>
      <c r="AU170" s="1"/>
      <c r="AV170" s="481"/>
      <c r="AW170" s="1"/>
      <c r="AX170" s="481">
        <v>1</v>
      </c>
      <c r="BF170" s="60">
        <f t="shared" si="296"/>
        <v>0</v>
      </c>
      <c r="BG170" s="60">
        <f t="shared" si="297"/>
        <v>0</v>
      </c>
      <c r="BH170" s="60">
        <f t="shared" si="298"/>
        <v>0</v>
      </c>
      <c r="BI170" s="60">
        <f t="shared" si="299"/>
        <v>0</v>
      </c>
      <c r="BJ170" s="60">
        <f t="shared" si="300"/>
        <v>0</v>
      </c>
      <c r="BK170" s="60">
        <f t="shared" si="301"/>
        <v>0</v>
      </c>
      <c r="BL170" s="60">
        <f t="shared" si="302"/>
        <v>0</v>
      </c>
      <c r="BM170" s="60">
        <f t="shared" si="303"/>
        <v>0</v>
      </c>
      <c r="BO170" s="1">
        <f t="shared" si="304"/>
        <v>0</v>
      </c>
      <c r="BP170" s="1">
        <f t="shared" si="305"/>
        <v>0</v>
      </c>
      <c r="BR170" s="1">
        <f t="shared" si="281"/>
        <v>0</v>
      </c>
      <c r="BS170" s="1">
        <f t="shared" si="306"/>
        <v>0</v>
      </c>
      <c r="BT170" s="1">
        <f t="shared" si="307"/>
        <v>0</v>
      </c>
      <c r="BU170" s="1">
        <f t="shared" si="308"/>
        <v>0</v>
      </c>
      <c r="BV170" s="1">
        <f t="shared" si="309"/>
        <v>0</v>
      </c>
      <c r="BW170" s="1">
        <f t="shared" si="310"/>
        <v>0</v>
      </c>
      <c r="BX170" s="1">
        <f t="shared" si="311"/>
        <v>0</v>
      </c>
      <c r="BY170" s="1">
        <f t="shared" si="312"/>
        <v>0</v>
      </c>
      <c r="BZ170" s="1">
        <f t="shared" si="313"/>
        <v>0</v>
      </c>
      <c r="CA170" s="1">
        <f t="shared" si="314"/>
        <v>0</v>
      </c>
      <c r="CB170" s="1">
        <f t="shared" si="315"/>
        <v>0</v>
      </c>
      <c r="CC170" s="1">
        <f t="shared" si="316"/>
        <v>0</v>
      </c>
      <c r="CD170" s="1">
        <f t="shared" si="317"/>
        <v>0</v>
      </c>
      <c r="CE170" s="1">
        <f t="shared" si="318"/>
        <v>0</v>
      </c>
      <c r="CF170" s="1">
        <f t="shared" si="319"/>
        <v>0</v>
      </c>
      <c r="CG170" s="1">
        <f t="shared" si="272"/>
        <v>0</v>
      </c>
    </row>
    <row r="171" spans="2:85" ht="57" customHeight="1">
      <c r="B171" s="247" t="s">
        <v>9</v>
      </c>
      <c r="C171" s="164"/>
      <c r="D171" s="439" t="s">
        <v>6715</v>
      </c>
      <c r="E171" s="618"/>
      <c r="F171" s="166" t="s">
        <v>158</v>
      </c>
      <c r="G171" s="166" t="s">
        <v>5882</v>
      </c>
      <c r="H171" s="166">
        <v>6</v>
      </c>
      <c r="I171" s="202" t="s">
        <v>6196</v>
      </c>
      <c r="J171" s="929">
        <v>66.95</v>
      </c>
      <c r="K171" s="203"/>
      <c r="L171" s="217"/>
      <c r="M171" s="203"/>
      <c r="N171" s="217"/>
      <c r="O171" s="203"/>
      <c r="P171" s="217"/>
      <c r="Q171" s="203"/>
      <c r="R171" s="217"/>
      <c r="S171" s="203"/>
      <c r="T171" s="203"/>
      <c r="U171" s="205">
        <f t="shared" si="283"/>
        <v>0</v>
      </c>
      <c r="V171" s="206" t="str">
        <f t="shared" si="284"/>
        <v>Yes</v>
      </c>
      <c r="W171" s="207" t="str">
        <f>IF(SUM(K171:T171)&gt;0,"Yes","No")</f>
        <v>No</v>
      </c>
      <c r="X171" s="129"/>
      <c r="Y171" s="375">
        <v>1</v>
      </c>
      <c r="Z171" s="376">
        <f t="shared" ref="Z171" si="324">Y171*K171+Y171*L171+Y171*M171+Y171*N171+Y171*O171+Y171*P171+Y171*Q171+Y171*R171+Y171*S171+Y171*T171</f>
        <v>0</v>
      </c>
      <c r="AA171" s="60"/>
      <c r="AB171" s="60"/>
      <c r="AC171" s="269"/>
      <c r="AD171" s="474">
        <v>0.7</v>
      </c>
      <c r="AE171" s="271">
        <f t="shared" ref="AE171" si="325">SUM(K171:T171)*AD171</f>
        <v>0</v>
      </c>
      <c r="AF171" s="271">
        <f t="shared" si="286"/>
        <v>0</v>
      </c>
      <c r="AG171" s="271">
        <f t="shared" si="287"/>
        <v>0</v>
      </c>
      <c r="AH171" s="271">
        <f t="shared" si="288"/>
        <v>0</v>
      </c>
      <c r="AI171" s="271">
        <f t="shared" si="289"/>
        <v>0</v>
      </c>
      <c r="AJ171" s="271">
        <f t="shared" si="290"/>
        <v>0</v>
      </c>
      <c r="AK171" s="271">
        <f t="shared" si="291"/>
        <v>0</v>
      </c>
      <c r="AL171" s="271">
        <f t="shared" si="292"/>
        <v>0</v>
      </c>
      <c r="AM171" s="271">
        <f t="shared" si="293"/>
        <v>0</v>
      </c>
      <c r="AN171" s="271">
        <f t="shared" si="294"/>
        <v>0</v>
      </c>
      <c r="AO171" s="271">
        <f t="shared" si="295"/>
        <v>0</v>
      </c>
      <c r="AP171" s="271">
        <v>1</v>
      </c>
      <c r="AQ171" s="1">
        <v>6</v>
      </c>
      <c r="AR171" s="481"/>
      <c r="AS171" s="1"/>
      <c r="AT171" s="481">
        <v>1</v>
      </c>
      <c r="AU171" s="1">
        <v>4</v>
      </c>
      <c r="AV171" s="481">
        <v>1</v>
      </c>
      <c r="AW171" s="1"/>
      <c r="AX171" s="481"/>
      <c r="BF171" s="60">
        <f t="shared" si="296"/>
        <v>0</v>
      </c>
      <c r="BG171" s="60">
        <f t="shared" si="297"/>
        <v>0</v>
      </c>
      <c r="BH171" s="60">
        <f t="shared" si="298"/>
        <v>0</v>
      </c>
      <c r="BI171" s="60">
        <f t="shared" si="299"/>
        <v>0</v>
      </c>
      <c r="BJ171" s="60">
        <f t="shared" si="300"/>
        <v>0</v>
      </c>
      <c r="BK171" s="60">
        <f t="shared" si="301"/>
        <v>0</v>
      </c>
      <c r="BL171" s="60">
        <f t="shared" si="302"/>
        <v>0</v>
      </c>
      <c r="BM171" s="60">
        <f t="shared" si="303"/>
        <v>0</v>
      </c>
      <c r="BO171" s="1">
        <f t="shared" si="304"/>
        <v>0</v>
      </c>
      <c r="BP171" s="1">
        <f t="shared" si="305"/>
        <v>0</v>
      </c>
      <c r="BR171" s="1">
        <f t="shared" si="281"/>
        <v>0</v>
      </c>
      <c r="BS171" s="1">
        <f t="shared" si="306"/>
        <v>0</v>
      </c>
      <c r="BT171" s="1">
        <f t="shared" si="307"/>
        <v>0</v>
      </c>
      <c r="BU171" s="1">
        <f t="shared" si="308"/>
        <v>0</v>
      </c>
      <c r="BV171" s="1">
        <f t="shared" si="309"/>
        <v>0</v>
      </c>
      <c r="BW171" s="1">
        <f t="shared" si="310"/>
        <v>0</v>
      </c>
      <c r="BX171" s="1">
        <f t="shared" si="311"/>
        <v>0</v>
      </c>
      <c r="BY171" s="1">
        <f t="shared" si="312"/>
        <v>0</v>
      </c>
      <c r="BZ171" s="1">
        <f t="shared" si="313"/>
        <v>0</v>
      </c>
      <c r="CA171" s="1">
        <f t="shared" si="314"/>
        <v>0</v>
      </c>
      <c r="CB171" s="1">
        <f t="shared" si="315"/>
        <v>0</v>
      </c>
      <c r="CC171" s="1">
        <f t="shared" si="316"/>
        <v>0</v>
      </c>
      <c r="CD171" s="1">
        <f t="shared" si="317"/>
        <v>0</v>
      </c>
      <c r="CE171" s="1">
        <f t="shared" si="318"/>
        <v>0</v>
      </c>
      <c r="CF171" s="1">
        <f t="shared" si="319"/>
        <v>0</v>
      </c>
      <c r="CG171" s="1">
        <f t="shared" si="272"/>
        <v>0</v>
      </c>
    </row>
    <row r="172" spans="2:85" ht="57" customHeight="1">
      <c r="B172" s="247" t="s">
        <v>9</v>
      </c>
      <c r="C172" s="164"/>
      <c r="D172" s="441" t="s">
        <v>7071</v>
      </c>
      <c r="E172" s="1243"/>
      <c r="F172" s="164" t="s">
        <v>6026</v>
      </c>
      <c r="G172" s="164" t="s">
        <v>6026</v>
      </c>
      <c r="H172" s="164">
        <v>31</v>
      </c>
      <c r="I172" s="188" t="s">
        <v>6196</v>
      </c>
      <c r="J172" s="1244">
        <v>1330.6570000000002</v>
      </c>
      <c r="K172" s="1402" t="s">
        <v>7070</v>
      </c>
      <c r="L172" s="1403"/>
      <c r="M172" s="1403"/>
      <c r="N172" s="1403"/>
      <c r="O172" s="1403"/>
      <c r="P172" s="1403"/>
      <c r="Q172" s="1403"/>
      <c r="R172" s="1403"/>
      <c r="S172" s="1404"/>
      <c r="T172" s="189"/>
      <c r="U172" s="1245">
        <f>J172*T172</f>
        <v>0</v>
      </c>
      <c r="V172" s="191" t="str">
        <f t="shared" si="284"/>
        <v>Yes</v>
      </c>
      <c r="W172" s="1223" t="str">
        <f>IF(SUM(K172:T172)&gt;0,"Yes","No")</f>
        <v>No</v>
      </c>
      <c r="X172" s="129"/>
      <c r="Y172" s="375">
        <v>16</v>
      </c>
      <c r="Z172" s="376">
        <f>Y172*T172</f>
        <v>0</v>
      </c>
      <c r="AA172" s="60"/>
      <c r="AB172" s="60"/>
      <c r="AC172" s="269"/>
      <c r="AD172" s="474">
        <v>22.32</v>
      </c>
      <c r="AE172" s="271">
        <f t="shared" ref="AE172" si="326">SUM(K172:T172)*AD172</f>
        <v>0</v>
      </c>
      <c r="AF172" s="271">
        <v>0</v>
      </c>
      <c r="AG172" s="271">
        <f t="shared" si="287"/>
        <v>0</v>
      </c>
      <c r="AH172" s="271">
        <f t="shared" si="288"/>
        <v>0</v>
      </c>
      <c r="AI172" s="271">
        <f t="shared" si="289"/>
        <v>0</v>
      </c>
      <c r="AJ172" s="271">
        <f t="shared" si="290"/>
        <v>0</v>
      </c>
      <c r="AK172" s="271">
        <f t="shared" si="291"/>
        <v>0</v>
      </c>
      <c r="AL172" s="271">
        <f t="shared" si="292"/>
        <v>0</v>
      </c>
      <c r="AM172" s="271">
        <f t="shared" si="293"/>
        <v>0</v>
      </c>
      <c r="AN172" s="271">
        <f t="shared" si="294"/>
        <v>0</v>
      </c>
      <c r="AO172" s="271">
        <f t="shared" si="295"/>
        <v>0</v>
      </c>
      <c r="AP172" s="271">
        <v>16</v>
      </c>
      <c r="AQ172" s="1">
        <v>48</v>
      </c>
      <c r="AR172" s="481">
        <v>10</v>
      </c>
      <c r="AS172" s="1"/>
      <c r="AT172" s="481">
        <v>1</v>
      </c>
      <c r="AU172" s="1">
        <v>5</v>
      </c>
      <c r="AV172" s="481">
        <v>6</v>
      </c>
      <c r="AW172" s="1">
        <v>5</v>
      </c>
      <c r="AX172" s="481">
        <v>3</v>
      </c>
      <c r="BF172" s="60">
        <f t="shared" si="296"/>
        <v>0</v>
      </c>
      <c r="BG172" s="60">
        <f t="shared" si="297"/>
        <v>0</v>
      </c>
      <c r="BH172" s="60">
        <f t="shared" si="298"/>
        <v>0</v>
      </c>
      <c r="BI172" s="60">
        <f t="shared" si="299"/>
        <v>0</v>
      </c>
      <c r="BJ172" s="60">
        <f t="shared" si="300"/>
        <v>0</v>
      </c>
      <c r="BK172" s="60">
        <f t="shared" si="301"/>
        <v>0</v>
      </c>
      <c r="BL172" s="60">
        <f t="shared" si="302"/>
        <v>0</v>
      </c>
      <c r="BM172" s="60">
        <f t="shared" si="303"/>
        <v>0</v>
      </c>
      <c r="BO172" s="1">
        <f t="shared" si="304"/>
        <v>0</v>
      </c>
      <c r="BP172" s="1">
        <f t="shared" si="305"/>
        <v>0</v>
      </c>
      <c r="BR172" s="1">
        <f t="shared" si="281"/>
        <v>0</v>
      </c>
      <c r="BS172" s="1">
        <f t="shared" si="306"/>
        <v>0</v>
      </c>
      <c r="BT172" s="1">
        <f t="shared" si="307"/>
        <v>0</v>
      </c>
      <c r="BU172" s="1">
        <f t="shared" si="308"/>
        <v>0</v>
      </c>
      <c r="BV172" s="1">
        <f t="shared" si="309"/>
        <v>0</v>
      </c>
      <c r="BW172" s="1">
        <f t="shared" si="310"/>
        <v>0</v>
      </c>
      <c r="BX172" s="1">
        <f t="shared" si="311"/>
        <v>0</v>
      </c>
      <c r="BY172" s="1">
        <f t="shared" si="312"/>
        <v>0</v>
      </c>
      <c r="BZ172" s="1">
        <f t="shared" si="313"/>
        <v>0</v>
      </c>
      <c r="CA172" s="1">
        <f t="shared" si="314"/>
        <v>0</v>
      </c>
      <c r="CB172" s="1">
        <f t="shared" si="315"/>
        <v>0</v>
      </c>
      <c r="CC172" s="1">
        <f t="shared" si="316"/>
        <v>0</v>
      </c>
      <c r="CD172" s="1">
        <f t="shared" si="317"/>
        <v>0</v>
      </c>
      <c r="CE172" s="1">
        <f t="shared" si="318"/>
        <v>0</v>
      </c>
      <c r="CF172" s="1">
        <f t="shared" si="319"/>
        <v>0</v>
      </c>
      <c r="CG172" s="1">
        <f t="shared" si="272"/>
        <v>0</v>
      </c>
    </row>
  </sheetData>
  <sheetProtection algorithmName="SHA-512" hashValue="GFuz9+9quwjgXn1nmpz78tmcjKYi445CEVgRQ6wrKB5iX75EPUj+Ao+rnMS0Jh5Dfqg3gMAfVmXp9MfSU7FIoQ==" saltValue="CrId9sAkFKurA9i7ebrBZQ==" spinCount="100000" sheet="1" autoFilter="0"/>
  <autoFilter ref="V10:W171" xr:uid="{00000000-0001-0000-0100-000000000000}"/>
  <mergeCells count="7">
    <mergeCell ref="K172:S172"/>
    <mergeCell ref="C3:D7"/>
    <mergeCell ref="CH3:CH5"/>
    <mergeCell ref="K2:L2"/>
    <mergeCell ref="K4:L4"/>
    <mergeCell ref="I2:J2"/>
    <mergeCell ref="K3:L3"/>
  </mergeCells>
  <phoneticPr fontId="22" type="noConversion"/>
  <conditionalFormatting sqref="K13:K14">
    <cfRule type="notContainsBlanks" dxfId="77" priority="9">
      <formula>LEN(TRIM(K13))&gt;0</formula>
    </cfRule>
  </conditionalFormatting>
  <conditionalFormatting sqref="K16:K17">
    <cfRule type="notContainsBlanks" dxfId="76" priority="19">
      <formula>LEN(TRIM(K16))&gt;0</formula>
    </cfRule>
  </conditionalFormatting>
  <conditionalFormatting sqref="K19:K28 K46:K65 K67:K75 K77:K78 K80:K82 K84:K98 K100 K102:K110 K134:K138 K140:K150 K152:K154">
    <cfRule type="notContainsBlanks" dxfId="75" priority="440">
      <formula>LEN(TRIM(K19))&gt;0</formula>
    </cfRule>
  </conditionalFormatting>
  <conditionalFormatting sqref="K30:K44">
    <cfRule type="notContainsBlanks" dxfId="74" priority="123">
      <formula>LEN(TRIM(K30))&gt;0</formula>
    </cfRule>
  </conditionalFormatting>
  <conditionalFormatting sqref="K112:K114">
    <cfRule type="notContainsBlanks" dxfId="73" priority="82">
      <formula>LEN(TRIM(K112))&gt;0</formula>
    </cfRule>
  </conditionalFormatting>
  <conditionalFormatting sqref="K116:K132">
    <cfRule type="notContainsBlanks" dxfId="72" priority="219">
      <formula>LEN(TRIM(K116))&gt;0</formula>
    </cfRule>
  </conditionalFormatting>
  <conditionalFormatting sqref="K156:K171">
    <cfRule type="notContainsBlanks" dxfId="71" priority="102">
      <formula>LEN(TRIM(K156))&gt;0</formula>
    </cfRule>
  </conditionalFormatting>
  <conditionalFormatting sqref="L13:L14">
    <cfRule type="notContainsBlanks" dxfId="70" priority="10">
      <formula>LEN(TRIM(L13))&gt;0</formula>
    </cfRule>
  </conditionalFormatting>
  <conditionalFormatting sqref="L16:L17">
    <cfRule type="notContainsBlanks" dxfId="69" priority="20">
      <formula>LEN(TRIM(L16))&gt;0</formula>
    </cfRule>
  </conditionalFormatting>
  <conditionalFormatting sqref="L19:L28 L67:L75 L77:L78 L80:L82 L84:L98 L134:L138 L140:L150 L152:L154">
    <cfRule type="notContainsBlanks" dxfId="68" priority="446">
      <formula>LEN(TRIM(L19))&gt;0</formula>
    </cfRule>
  </conditionalFormatting>
  <conditionalFormatting sqref="L30:L65">
    <cfRule type="notContainsBlanks" dxfId="67" priority="127">
      <formula>LEN(TRIM(L30))&gt;0</formula>
    </cfRule>
  </conditionalFormatting>
  <conditionalFormatting sqref="L100:L114">
    <cfRule type="notContainsBlanks" dxfId="66" priority="83">
      <formula>LEN(TRIM(L100))&gt;0</formula>
    </cfRule>
  </conditionalFormatting>
  <conditionalFormatting sqref="L116:L132">
    <cfRule type="notContainsBlanks" dxfId="65" priority="223">
      <formula>LEN(TRIM(L116))&gt;0</formula>
    </cfRule>
  </conditionalFormatting>
  <conditionalFormatting sqref="L156:L171">
    <cfRule type="notContainsBlanks" dxfId="64" priority="103">
      <formula>LEN(TRIM(L156))&gt;0</formula>
    </cfRule>
  </conditionalFormatting>
  <conditionalFormatting sqref="M13:M14">
    <cfRule type="notContainsBlanks" dxfId="63" priority="1">
      <formula>LEN(TRIM(M13))&gt;0</formula>
    </cfRule>
  </conditionalFormatting>
  <conditionalFormatting sqref="M16:M154">
    <cfRule type="notContainsBlanks" dxfId="62" priority="11">
      <formula>LEN(TRIM(M16))&gt;0</formula>
    </cfRule>
  </conditionalFormatting>
  <conditionalFormatting sqref="M156:M171">
    <cfRule type="notContainsBlanks" dxfId="61" priority="94">
      <formula>LEN(TRIM(M156))&gt;0</formula>
    </cfRule>
  </conditionalFormatting>
  <conditionalFormatting sqref="N13:N14">
    <cfRule type="notContainsBlanks" dxfId="60" priority="2">
      <formula>LEN(TRIM(N13))&gt;0</formula>
    </cfRule>
  </conditionalFormatting>
  <conditionalFormatting sqref="N16:N154">
    <cfRule type="notContainsBlanks" dxfId="59" priority="12">
      <formula>LEN(TRIM(N16))&gt;0</formula>
    </cfRule>
  </conditionalFormatting>
  <conditionalFormatting sqref="N156:N171">
    <cfRule type="notContainsBlanks" dxfId="58" priority="95">
      <formula>LEN(TRIM(N156))&gt;0</formula>
    </cfRule>
  </conditionalFormatting>
  <conditionalFormatting sqref="O13:O14">
    <cfRule type="notContainsBlanks" dxfId="57" priority="3">
      <formula>LEN(TRIM(O13))&gt;0</formula>
    </cfRule>
  </conditionalFormatting>
  <conditionalFormatting sqref="O16:O154">
    <cfRule type="notContainsBlanks" dxfId="56" priority="13">
      <formula>LEN(TRIM(O16))&gt;0</formula>
    </cfRule>
  </conditionalFormatting>
  <conditionalFormatting sqref="O156:O171">
    <cfRule type="notContainsBlanks" dxfId="55" priority="96">
      <formula>LEN(TRIM(O156))&gt;0</formula>
    </cfRule>
  </conditionalFormatting>
  <conditionalFormatting sqref="P13:P14">
    <cfRule type="notContainsBlanks" dxfId="54" priority="4">
      <formula>LEN(TRIM(P13))&gt;0</formula>
    </cfRule>
  </conditionalFormatting>
  <conditionalFormatting sqref="P16:P154">
    <cfRule type="notContainsBlanks" dxfId="53" priority="14">
      <formula>LEN(TRIM(P16))&gt;0</formula>
    </cfRule>
  </conditionalFormatting>
  <conditionalFormatting sqref="P156:P171">
    <cfRule type="notContainsBlanks" dxfId="52" priority="97">
      <formula>LEN(TRIM(P156))&gt;0</formula>
    </cfRule>
  </conditionalFormatting>
  <conditionalFormatting sqref="Q13:Q14">
    <cfRule type="notContainsBlanks" dxfId="51" priority="5">
      <formula>LEN(TRIM(Q13))&gt;0</formula>
    </cfRule>
  </conditionalFormatting>
  <conditionalFormatting sqref="Q16:Q154">
    <cfRule type="notContainsBlanks" dxfId="50" priority="15">
      <formula>LEN(TRIM(Q16))&gt;0</formula>
    </cfRule>
  </conditionalFormatting>
  <conditionalFormatting sqref="Q156:Q171">
    <cfRule type="notContainsBlanks" dxfId="49" priority="98">
      <formula>LEN(TRIM(Q156))&gt;0</formula>
    </cfRule>
  </conditionalFormatting>
  <conditionalFormatting sqref="R13:R14">
    <cfRule type="notContainsBlanks" dxfId="48" priority="8">
      <formula>LEN(TRIM(R13))&gt;0</formula>
    </cfRule>
  </conditionalFormatting>
  <conditionalFormatting sqref="R16:R17">
    <cfRule type="notContainsBlanks" dxfId="47" priority="18">
      <formula>LEN(TRIM(R16))&gt;0</formula>
    </cfRule>
  </conditionalFormatting>
  <conditionalFormatting sqref="R19:R28 R46:R65 R67:R75 R77:R78 R80:R82 R84:R98 R100 R102:R110 R134:R138 R140:R150 R152:R154">
    <cfRule type="notContainsBlanks" dxfId="46" priority="436">
      <formula>LEN(TRIM(R19))&gt;0</formula>
    </cfRule>
  </conditionalFormatting>
  <conditionalFormatting sqref="R30:R44">
    <cfRule type="notContainsBlanks" dxfId="45" priority="120">
      <formula>LEN(TRIM(R30))&gt;0</formula>
    </cfRule>
  </conditionalFormatting>
  <conditionalFormatting sqref="R112:R114">
    <cfRule type="notContainsBlanks" dxfId="44" priority="81">
      <formula>LEN(TRIM(R112))&gt;0</formula>
    </cfRule>
  </conditionalFormatting>
  <conditionalFormatting sqref="R116:R132">
    <cfRule type="notContainsBlanks" dxfId="43" priority="216">
      <formula>LEN(TRIM(R116))&gt;0</formula>
    </cfRule>
  </conditionalFormatting>
  <conditionalFormatting sqref="R156:R171">
    <cfRule type="notContainsBlanks" dxfId="42" priority="101">
      <formula>LEN(TRIM(R156))&gt;0</formula>
    </cfRule>
  </conditionalFormatting>
  <conditionalFormatting sqref="S13:S14">
    <cfRule type="notContainsBlanks" dxfId="41" priority="7">
      <formula>LEN(TRIM(S13))&gt;0</formula>
    </cfRule>
  </conditionalFormatting>
  <conditionalFormatting sqref="S16:S154">
    <cfRule type="notContainsBlanks" dxfId="40" priority="17">
      <formula>LEN(TRIM(S16))&gt;0</formula>
    </cfRule>
  </conditionalFormatting>
  <conditionalFormatting sqref="S156:S171">
    <cfRule type="notContainsBlanks" dxfId="39" priority="100">
      <formula>LEN(TRIM(S156))&gt;0</formula>
    </cfRule>
  </conditionalFormatting>
  <conditionalFormatting sqref="T13:T14">
    <cfRule type="notContainsBlanks" dxfId="38" priority="6">
      <formula>LEN(TRIM(T13))&gt;0</formula>
    </cfRule>
  </conditionalFormatting>
  <conditionalFormatting sqref="T16:T154">
    <cfRule type="notContainsBlanks" dxfId="37" priority="16">
      <formula>LEN(TRIM(T16))&gt;0</formula>
    </cfRule>
  </conditionalFormatting>
  <conditionalFormatting sqref="T156:T172">
    <cfRule type="notContainsBlanks" dxfId="36" priority="69">
      <formula>LEN(TRIM(T156))&gt;0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2C79-A0CB-487A-BCCE-FBC8991E7821}">
  <sheetPr codeName="Sheet1">
    <tabColor theme="0" tint="-4.9989318521683403E-2"/>
  </sheetPr>
  <dimension ref="A1:EA50"/>
  <sheetViews>
    <sheetView showGridLines="0" showRowColHeaders="0" zoomScale="70" zoomScaleNormal="70" zoomScalePageLayoutView="75" workbookViewId="0">
      <pane ySplit="10" topLeftCell="A12" activePane="bottomLeft" state="frozen"/>
      <selection activeCell="L10" sqref="L10"/>
      <selection pane="bottomLeft" activeCell="T3" sqref="T3"/>
    </sheetView>
  </sheetViews>
  <sheetFormatPr baseColWidth="10" defaultColWidth="0" defaultRowHeight="19"/>
  <cols>
    <col min="1" max="1" width="4.83203125" customWidth="1"/>
    <col min="2" max="2" width="2.5" style="130" customWidth="1"/>
    <col min="3" max="3" width="14.5" customWidth="1"/>
    <col min="4" max="4" width="15.1640625" style="433" bestFit="1" customWidth="1"/>
    <col min="5" max="5" width="3.83203125" style="123" customWidth="1"/>
    <col min="6" max="6" width="7" customWidth="1"/>
    <col min="7" max="7" width="9.5" style="131" customWidth="1"/>
    <col min="8" max="8" width="9" customWidth="1"/>
    <col min="9" max="9" width="11.1640625" style="131" customWidth="1"/>
    <col min="10" max="10" width="15" customWidth="1"/>
    <col min="11" max="25" width="11" style="1" customWidth="1"/>
    <col min="26" max="26" width="16.1640625" style="45" customWidth="1"/>
    <col min="27" max="27" width="9" customWidth="1"/>
    <col min="28" max="28" width="8.5" style="123" customWidth="1"/>
    <col min="29" max="29" width="8.83203125" hidden="1" customWidth="1"/>
    <col min="30" max="30" width="11" style="129" hidden="1" customWidth="1"/>
    <col min="31" max="33" width="11" hidden="1" customWidth="1"/>
    <col min="34" max="34" width="8" style="273" hidden="1" customWidth="1"/>
    <col min="35" max="35" width="6.5" style="485" hidden="1" customWidth="1"/>
    <col min="36" max="36" width="6.5" style="274" hidden="1" customWidth="1"/>
    <col min="37" max="37" width="5.83203125" style="274" hidden="1" customWidth="1"/>
    <col min="38" max="38" width="6" style="274" hidden="1" customWidth="1"/>
    <col min="39" max="39" width="4.83203125" style="274" hidden="1" customWidth="1"/>
    <col min="40" max="40" width="7" style="274" hidden="1" customWidth="1"/>
    <col min="41" max="41" width="5" style="274" hidden="1" customWidth="1"/>
    <col min="42" max="45" width="6" style="274" hidden="1" customWidth="1"/>
    <col min="46" max="47" width="5" style="274" hidden="1" customWidth="1"/>
    <col min="48" max="52" width="7" style="274" hidden="1" customWidth="1"/>
    <col min="53" max="54" width="7.5" style="45" hidden="1" customWidth="1"/>
    <col min="55" max="56" width="8.5" style="477" hidden="1" customWidth="1"/>
    <col min="57" max="58" width="8" style="1204" hidden="1" customWidth="1"/>
    <col min="59" max="60" width="8" style="477" hidden="1" customWidth="1"/>
    <col min="61" max="62" width="8" style="45" hidden="1" customWidth="1"/>
    <col min="63" max="64" width="8" style="477" hidden="1" customWidth="1"/>
    <col min="65" max="66" width="8" style="45" hidden="1" customWidth="1"/>
    <col min="67" max="68" width="8" style="477" hidden="1" customWidth="1"/>
    <col min="69" max="70" width="8" style="45" hidden="1" customWidth="1"/>
    <col min="71" max="71" width="8" style="477" hidden="1" customWidth="1"/>
    <col min="72" max="72" width="8" style="45" hidden="1" customWidth="1"/>
    <col min="73" max="73" width="8" style="477" hidden="1" customWidth="1"/>
    <col min="74" max="74" width="8" style="45" hidden="1" customWidth="1"/>
    <col min="75" max="75" width="8" style="477" hidden="1" customWidth="1"/>
    <col min="76" max="79" width="11" style="129" hidden="1" customWidth="1"/>
    <col min="80" max="104" width="11" hidden="1" customWidth="1"/>
    <col min="105" max="108" width="11" customWidth="1"/>
    <col min="109" max="131" width="0" hidden="1" customWidth="1"/>
    <col min="132" max="16384" width="11" hidden="1"/>
  </cols>
  <sheetData>
    <row r="1" spans="2:104" ht="15.5" customHeight="1">
      <c r="BA1" s="475"/>
      <c r="BB1" s="475"/>
      <c r="BI1" s="476"/>
      <c r="BJ1" s="476"/>
      <c r="BM1" s="476"/>
      <c r="BN1" s="476"/>
      <c r="BQ1" s="476"/>
      <c r="BR1" s="476"/>
      <c r="BT1" s="476"/>
      <c r="BV1" s="476"/>
    </row>
    <row r="2" spans="2:104" ht="18.5" customHeight="1">
      <c r="D2" s="1205"/>
      <c r="E2" s="614"/>
      <c r="F2" s="1205"/>
      <c r="G2" s="1205"/>
      <c r="H2" s="1205"/>
      <c r="I2" s="1408" t="s">
        <v>769</v>
      </c>
      <c r="J2" s="1408"/>
      <c r="K2" s="1406">
        <f>SUM(Z14:Z50)</f>
        <v>0</v>
      </c>
      <c r="L2" s="1406"/>
      <c r="M2" s="931" t="s">
        <v>8</v>
      </c>
      <c r="O2" s="924"/>
      <c r="P2" s="924"/>
      <c r="Q2" s="924"/>
      <c r="R2" s="924"/>
      <c r="S2" s="924"/>
      <c r="T2" s="924"/>
      <c r="U2" s="924"/>
      <c r="V2" s="32"/>
      <c r="W2" s="32"/>
      <c r="X2" s="32"/>
      <c r="Y2" s="32"/>
      <c r="Z2" s="32"/>
      <c r="AA2" s="1058"/>
      <c r="AB2" s="1058"/>
      <c r="AC2" s="32"/>
      <c r="AD2" s="32"/>
      <c r="AE2" s="32"/>
      <c r="AF2" s="32"/>
      <c r="AG2" s="32"/>
      <c r="AI2" s="486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1206"/>
      <c r="BB2" s="1206"/>
      <c r="BC2" s="1207"/>
      <c r="BD2" s="1207"/>
      <c r="BE2" s="1208"/>
      <c r="BF2" s="1208"/>
      <c r="BG2" s="1207"/>
      <c r="BH2" s="1207"/>
      <c r="BI2" s="1206"/>
      <c r="BJ2" s="1206"/>
      <c r="BK2" s="1207"/>
      <c r="BL2" s="1207"/>
      <c r="BM2" s="1206"/>
      <c r="BN2" s="1206"/>
      <c r="BO2" s="1207"/>
      <c r="BP2" s="1207"/>
      <c r="BQ2" s="1206"/>
      <c r="BR2" s="1206"/>
      <c r="BS2" s="1207"/>
      <c r="BT2" s="1206"/>
      <c r="BU2" s="1207"/>
      <c r="BV2" s="1206"/>
      <c r="BW2" s="1207"/>
    </row>
    <row r="3" spans="2:104" ht="23" customHeight="1">
      <c r="C3" s="1409" t="s">
        <v>6826</v>
      </c>
      <c r="D3" s="1205"/>
      <c r="E3" s="614"/>
      <c r="F3" s="1205"/>
      <c r="G3" s="1205"/>
      <c r="H3" s="1205"/>
      <c r="I3" s="127"/>
      <c r="J3" s="328" t="s">
        <v>15</v>
      </c>
      <c r="K3" s="1393">
        <f>SUM(K14:Y50)</f>
        <v>0</v>
      </c>
      <c r="L3" s="1393"/>
      <c r="M3" s="227"/>
      <c r="O3" s="492"/>
      <c r="P3" s="492"/>
      <c r="Q3" s="492"/>
      <c r="R3" s="492"/>
      <c r="S3" s="492"/>
      <c r="T3" s="492"/>
      <c r="U3" s="492"/>
      <c r="V3" s="132"/>
      <c r="Y3" s="492"/>
      <c r="Z3" s="1"/>
      <c r="AA3" s="60"/>
      <c r="AB3" s="1058"/>
      <c r="AC3" s="1"/>
      <c r="AD3" s="1"/>
      <c r="AE3" s="1"/>
      <c r="AF3" s="1"/>
      <c r="AG3" s="1"/>
      <c r="AI3" s="486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1206"/>
      <c r="BB3" s="1206"/>
      <c r="BC3" s="1207"/>
      <c r="BD3" s="1207"/>
      <c r="BE3" s="1208"/>
      <c r="BF3" s="1208"/>
      <c r="BG3" s="1207"/>
      <c r="BH3" s="1207"/>
      <c r="BI3" s="1206"/>
      <c r="BJ3" s="1206"/>
      <c r="BK3" s="1207"/>
      <c r="BL3" s="1207"/>
      <c r="BM3" s="1206"/>
      <c r="BN3" s="1206"/>
      <c r="BO3" s="1207"/>
      <c r="BP3" s="1207"/>
      <c r="BQ3" s="1206"/>
      <c r="BR3" s="1206"/>
      <c r="BS3" s="1207"/>
      <c r="BT3" s="1206"/>
      <c r="BU3" s="1207"/>
      <c r="BV3" s="1206"/>
      <c r="BW3" s="1207"/>
    </row>
    <row r="4" spans="2:104">
      <c r="C4" s="1409"/>
      <c r="D4" s="1205"/>
      <c r="E4" s="614"/>
      <c r="F4" s="1205"/>
      <c r="G4" s="1205"/>
      <c r="H4" s="1205"/>
      <c r="I4" s="127"/>
      <c r="J4" s="328" t="s">
        <v>542</v>
      </c>
      <c r="K4" s="1407">
        <f>SUM(AJ:AJ)</f>
        <v>0</v>
      </c>
      <c r="L4" s="1407"/>
      <c r="M4" s="227" t="s">
        <v>6</v>
      </c>
      <c r="Y4" s="132"/>
      <c r="Z4" s="1"/>
      <c r="AA4" s="492"/>
      <c r="AB4" s="1057"/>
      <c r="AC4" s="60"/>
      <c r="AD4" s="1"/>
      <c r="AE4" s="1"/>
      <c r="AF4" s="1"/>
      <c r="AG4" s="1"/>
      <c r="AI4" s="486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1206"/>
      <c r="BB4" s="1206"/>
      <c r="BC4" s="1207"/>
      <c r="BD4" s="1207"/>
      <c r="BE4" s="1208"/>
      <c r="BF4" s="1208"/>
      <c r="BG4" s="1207"/>
      <c r="BH4" s="1207"/>
      <c r="BI4" s="1206"/>
      <c r="BJ4" s="1206"/>
      <c r="BK4" s="1207"/>
      <c r="BL4" s="1207"/>
      <c r="BM4" s="1206"/>
      <c r="BN4" s="1206"/>
      <c r="BO4" s="1207"/>
      <c r="BP4" s="1207"/>
      <c r="BQ4" s="1206"/>
      <c r="BR4" s="1206"/>
      <c r="BS4" s="1207"/>
      <c r="BT4" s="1206"/>
      <c r="BU4" s="1207"/>
      <c r="BV4" s="1206"/>
      <c r="BW4" s="1207"/>
    </row>
    <row r="5" spans="2:104" ht="14" customHeight="1">
      <c r="C5" s="1409"/>
      <c r="D5" s="1205"/>
      <c r="E5" s="614"/>
      <c r="F5" s="1205"/>
      <c r="G5" s="1205"/>
      <c r="H5" s="1205"/>
      <c r="I5" s="127"/>
      <c r="J5" s="32"/>
      <c r="K5" s="311"/>
      <c r="L5" s="328"/>
      <c r="M5" s="432"/>
      <c r="N5" s="227"/>
      <c r="P5" s="490"/>
      <c r="Q5" s="490"/>
      <c r="R5" s="490"/>
      <c r="S5" s="490"/>
      <c r="T5" s="490"/>
      <c r="U5" s="490"/>
      <c r="V5" s="490"/>
      <c r="W5"/>
      <c r="X5"/>
      <c r="Y5"/>
      <c r="Z5" s="131"/>
      <c r="AI5" s="486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1206"/>
      <c r="BB5" s="1206"/>
      <c r="BC5" s="1207"/>
      <c r="BD5" s="1207"/>
      <c r="BE5" s="1208"/>
      <c r="BF5" s="1208"/>
      <c r="BG5" s="1207"/>
      <c r="BH5" s="1207"/>
      <c r="BI5" s="1206"/>
      <c r="BJ5" s="1206"/>
      <c r="BK5" s="1207"/>
      <c r="BL5" s="1207"/>
      <c r="BM5" s="1206"/>
      <c r="BN5" s="1206"/>
      <c r="BO5" s="1207"/>
      <c r="BP5" s="1207"/>
      <c r="BQ5" s="1206"/>
      <c r="BR5" s="1206"/>
      <c r="BS5" s="1207"/>
      <c r="BT5" s="1206"/>
      <c r="BU5" s="1207"/>
      <c r="BV5" s="1206"/>
      <c r="BW5" s="1207"/>
    </row>
    <row r="6" spans="2:104" ht="13" customHeight="1">
      <c r="C6" s="1409"/>
      <c r="D6" s="1205"/>
      <c r="E6" s="614"/>
      <c r="F6" s="1205"/>
      <c r="G6" s="1205"/>
      <c r="H6" s="1205"/>
      <c r="I6" s="127"/>
      <c r="L6" s="32"/>
      <c r="N6" s="49"/>
      <c r="O6" s="260"/>
      <c r="P6"/>
      <c r="Q6"/>
      <c r="R6"/>
      <c r="S6"/>
      <c r="T6"/>
      <c r="U6"/>
      <c r="V6"/>
      <c r="W6"/>
      <c r="X6"/>
      <c r="Y6"/>
      <c r="Z6" s="131"/>
      <c r="AI6" s="486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1206"/>
      <c r="BB6" s="1206"/>
      <c r="BC6" s="1207"/>
      <c r="BD6" s="1207"/>
      <c r="BE6" s="1208"/>
      <c r="BF6" s="1208"/>
      <c r="BG6" s="1207"/>
      <c r="BH6" s="1207"/>
      <c r="BI6" s="1206"/>
      <c r="BJ6" s="1206"/>
      <c r="BK6" s="1207"/>
      <c r="BL6" s="1207"/>
      <c r="BM6" s="1206"/>
      <c r="BN6" s="1206"/>
      <c r="BO6" s="1207"/>
      <c r="BP6" s="1207"/>
      <c r="BQ6" s="1206"/>
      <c r="BR6" s="1206"/>
      <c r="BS6" s="1207"/>
      <c r="BT6" s="1206"/>
      <c r="BU6" s="1207"/>
      <c r="BV6" s="1206"/>
      <c r="BW6" s="1207"/>
    </row>
    <row r="7" spans="2:104" ht="19" customHeight="1">
      <c r="C7" s="131"/>
      <c r="D7" s="131"/>
      <c r="E7" s="614"/>
      <c r="F7" s="1205"/>
      <c r="G7" s="132"/>
      <c r="J7" s="1"/>
      <c r="K7" s="311"/>
      <c r="L7" s="311"/>
      <c r="M7" s="311"/>
      <c r="N7" s="59"/>
      <c r="O7" s="59"/>
      <c r="P7" s="59"/>
      <c r="Q7" s="1290" t="s">
        <v>9</v>
      </c>
      <c r="R7" s="1290" t="s">
        <v>9</v>
      </c>
      <c r="S7" s="1290" t="s">
        <v>9</v>
      </c>
      <c r="T7" s="1290"/>
      <c r="U7" s="1290" t="s">
        <v>9</v>
      </c>
      <c r="V7" s="1290"/>
      <c r="W7" s="1290"/>
      <c r="X7" s="1290" t="s">
        <v>9</v>
      </c>
      <c r="Y7" s="311"/>
      <c r="Z7" s="453" t="s">
        <v>768</v>
      </c>
      <c r="AI7" s="486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B7" s="45" t="s">
        <v>45</v>
      </c>
    </row>
    <row r="8" spans="2:104" hidden="1"/>
    <row r="9" spans="2:104" ht="21.75" customHeight="1">
      <c r="B9" s="133"/>
      <c r="E9" s="615"/>
      <c r="F9" s="134"/>
      <c r="G9" s="135"/>
      <c r="J9" s="27" t="s">
        <v>767</v>
      </c>
      <c r="K9" s="264">
        <f t="shared" ref="K9:Q9" si="0">SUM(AK14:AK50)</f>
        <v>0</v>
      </c>
      <c r="L9" s="264">
        <f t="shared" si="0"/>
        <v>0</v>
      </c>
      <c r="M9" s="264">
        <f t="shared" si="0"/>
        <v>0</v>
      </c>
      <c r="N9" s="264">
        <f t="shared" si="0"/>
        <v>0</v>
      </c>
      <c r="O9" s="264">
        <f t="shared" si="0"/>
        <v>0</v>
      </c>
      <c r="P9" s="264">
        <f t="shared" si="0"/>
        <v>0</v>
      </c>
      <c r="Q9" s="264">
        <f t="shared" si="0"/>
        <v>0</v>
      </c>
      <c r="R9" s="264">
        <f t="shared" ref="R9:Y9" si="1">SUM(AR14:AR50)</f>
        <v>0</v>
      </c>
      <c r="S9" s="264">
        <f t="shared" si="1"/>
        <v>0</v>
      </c>
      <c r="T9" s="264">
        <f t="shared" si="1"/>
        <v>0</v>
      </c>
      <c r="U9" s="264">
        <f t="shared" si="1"/>
        <v>0</v>
      </c>
      <c r="V9" s="264">
        <f t="shared" si="1"/>
        <v>0</v>
      </c>
      <c r="W9" s="264">
        <f t="shared" si="1"/>
        <v>0</v>
      </c>
      <c r="X9" s="264">
        <f t="shared" si="1"/>
        <v>0</v>
      </c>
      <c r="Y9" s="264">
        <f t="shared" si="1"/>
        <v>0</v>
      </c>
      <c r="Z9" s="525">
        <f>SUM(K9:Y9)</f>
        <v>0</v>
      </c>
      <c r="AA9" s="134"/>
      <c r="AB9" s="136"/>
      <c r="AD9" s="449" t="s">
        <v>583</v>
      </c>
      <c r="AE9" s="426">
        <f>SUM(AE14:AE90)</f>
        <v>0</v>
      </c>
      <c r="AF9" s="9"/>
      <c r="AG9" s="9"/>
      <c r="AH9" s="269"/>
      <c r="AI9" s="487"/>
      <c r="AJ9" s="270"/>
      <c r="AK9" s="270"/>
      <c r="AL9" s="270"/>
      <c r="AM9" s="270"/>
      <c r="AN9" s="270"/>
      <c r="AO9" s="270"/>
      <c r="AP9" s="270"/>
      <c r="AQ9" s="270"/>
      <c r="AR9" s="270"/>
      <c r="AS9" s="270"/>
      <c r="AT9" s="270"/>
      <c r="AU9" s="270"/>
      <c r="AV9" s="270"/>
      <c r="AW9" s="270"/>
      <c r="AX9" s="270"/>
      <c r="AY9" s="270"/>
      <c r="AZ9" s="270"/>
      <c r="BB9" s="45">
        <f>SUM(BB14:BB50)</f>
        <v>0</v>
      </c>
      <c r="BD9" s="477">
        <f>SUM(BD17:BD50)</f>
        <v>0</v>
      </c>
      <c r="BF9" s="1204">
        <f>SUM(BF13:BF50)</f>
        <v>0</v>
      </c>
      <c r="BH9" s="477">
        <f>SUM(BH13:BH50)</f>
        <v>0</v>
      </c>
      <c r="BJ9" s="45">
        <f>SUM(BJ13:BJ50)</f>
        <v>0</v>
      </c>
      <c r="BL9" s="477">
        <f>SUM(BL13:BL50)</f>
        <v>0</v>
      </c>
      <c r="BN9" s="45">
        <f>SUM((BN13:BN50))</f>
        <v>0</v>
      </c>
      <c r="BP9" s="477">
        <f>SUM(BP13:BP50)</f>
        <v>0</v>
      </c>
      <c r="BR9" s="45">
        <f>SUM(BR17:BR50)</f>
        <v>0</v>
      </c>
      <c r="BS9" s="477">
        <f>SUM(SUMPRODUCT($BS$30:$BS$45,N30:N45)+SUMPRODUCT($BS$30:$BS$45,O30:O45)+SUMPRODUCT($BS$30:$BS$45,T30:T45)+SUMPRODUCT($BS$30:$BS$45,V30:V45)+SUMPRODUCT($BS$30:$BS$45,P30:P45)+SUMPRODUCT($BS$30:$BS$45,L30:L45)+SUMPRODUCT($BS$30:$BS$45,M30:M45)+SUMPRODUCT($BS$30:$BS$45,K30:K45)+SUMPRODUCT($BS$30:$BS$45,W30:W45)+SUMPRODUCT($BS$30:$BS$45,Y30:Y45))</f>
        <v>0</v>
      </c>
      <c r="BT9" s="45">
        <f>SUM(SUMPRODUCT($BT$30:$BT$45,N30:N45)+SUMPRODUCT($BT$30:$BT$45,O30:O45)+SUMPRODUCT($BT$30:$BT$45,T30:T45)+SUMPRODUCT($BT$30:$BT$45,V30:V45)+SUMPRODUCT($BT$30:$BT$45,P30:P45)+SUMPRODUCT($BT$30:$BT$45,L30:L45)+SUMPRODUCT($BT$30:$BT$45,M30:M45)+SUMPRODUCT($BT$30:$BT$45,K30:K45)+SUMPRODUCT($BT$30:$BT$45,W30:W45)+SUMPRODUCT($BT$30:$BT$45,Y30:Y45))</f>
        <v>0</v>
      </c>
      <c r="BU9" s="477">
        <f>SUM(SUMPRODUCT($BU$30:$BU$45,N30:N45)+SUMPRODUCT($BU$30:$BU$45,O30:O45)+SUMPRODUCT($BU$30:$BU$45,T30:T45)+SUMPRODUCT($BU$30:$BU$45,V30:V45)+SUMPRODUCT($BU$30:$BU$45,P30:P45)+SUMPRODUCT($BU$30:$BU$45,L30:L45)+SUMPRODUCT($BU$30:$BU$45,M30:M45)+SUMPRODUCT($BU$30:$BU$45,K30:K45)+SUMPRODUCT($BU$30:$BU$45,W30:W45)+SUMPRODUCT($BU$30:$BU$45,Y30:Y45))</f>
        <v>0</v>
      </c>
      <c r="BV9" s="45">
        <f>SUM(SUMPRODUCT($BV$30:$BV$45,N30:N45)+SUMPRODUCT($BV$30:$BV$45,O30:O45)+SUMPRODUCT($BV$30:$BV$45,T30:T45)+SUMPRODUCT($BV$30:$BV$45,V30:V45)+SUMPRODUCT($BV$30:$BV$45,P30:P45)+SUMPRODUCT($BV$30:$BV$45,L30:L45)+SUMPRODUCT($BV$30:$BV$45,M30:M45)+SUMPRODUCT($BV$30:$BV$45,K30:K45)+SUMPRODUCT($BV$30:$BV$45,W30:W45)+SUMPRODUCT($BV$30:$BV$45,Y30:Y45))</f>
        <v>0</v>
      </c>
      <c r="BW9" s="477">
        <f>SUM(SUMPRODUCT($BW$30:$BW$45,N30:N45)+SUMPRODUCT($BW$30:$BW$45,O30:O45)+SUMPRODUCT($BW$30:$BW$45,T30:T45)+SUMPRODUCT($BW$30:$BW$45,V30:V45)+SUMPRODUCT($BW$30:$BW$45,P30:P45)+SUMPRODUCT($BW$30:$BW$45,L30:L45)+SUMPRODUCT($BW$30:$BW$45,M30:M45)+SUMPRODUCT($BW$30:$BW$45,K30:K45)+SUMPRODUCT($BW$30:$BW$45,W30:W45)+SUMPRODUCT($BW$30:$BW$45,Y30:Y45))</f>
        <v>0</v>
      </c>
      <c r="BY9" s="60">
        <f>SUM(BY30:BY45)</f>
        <v>0</v>
      </c>
      <c r="BZ9" s="60" t="e">
        <f>SUM(BZ14:BZ45)</f>
        <v>#VALUE!</v>
      </c>
      <c r="CA9" s="60">
        <f t="shared" ref="CA9:CE9" si="2">SUM(CA14:CA45)</f>
        <v>0</v>
      </c>
      <c r="CB9" s="60">
        <f t="shared" si="2"/>
        <v>0</v>
      </c>
      <c r="CC9" s="60">
        <f t="shared" si="2"/>
        <v>0</v>
      </c>
      <c r="CD9" s="60">
        <f t="shared" si="2"/>
        <v>0</v>
      </c>
      <c r="CE9" s="60">
        <f t="shared" si="2"/>
        <v>0</v>
      </c>
      <c r="CF9" s="60">
        <f t="shared" ref="CF9" si="3">SUM(CF30:CF45)</f>
        <v>0</v>
      </c>
      <c r="CG9" s="60"/>
      <c r="CH9" s="60">
        <f>SUM(CH13:CH45)</f>
        <v>0</v>
      </c>
      <c r="CI9" s="60">
        <f>SUM(CI13:CI45)</f>
        <v>0</v>
      </c>
      <c r="CJ9" s="60"/>
      <c r="CK9" s="60">
        <f>SUM(CK12:CK51)</f>
        <v>0</v>
      </c>
      <c r="CL9" s="60">
        <f t="shared" ref="CL9:CY9" si="4">SUM(CL12:CL51)</f>
        <v>0</v>
      </c>
      <c r="CM9" s="60">
        <f t="shared" si="4"/>
        <v>0</v>
      </c>
      <c r="CN9" s="60">
        <f t="shared" si="4"/>
        <v>0</v>
      </c>
      <c r="CO9" s="60">
        <f t="shared" si="4"/>
        <v>0</v>
      </c>
      <c r="CP9" s="60">
        <f t="shared" si="4"/>
        <v>0</v>
      </c>
      <c r="CQ9" s="60">
        <f t="shared" si="4"/>
        <v>0</v>
      </c>
      <c r="CR9" s="60">
        <f t="shared" si="4"/>
        <v>0</v>
      </c>
      <c r="CS9" s="60">
        <f t="shared" si="4"/>
        <v>0</v>
      </c>
      <c r="CT9" s="60">
        <f t="shared" si="4"/>
        <v>0</v>
      </c>
      <c r="CU9" s="60">
        <f t="shared" si="4"/>
        <v>0</v>
      </c>
      <c r="CV9" s="60">
        <f t="shared" si="4"/>
        <v>0</v>
      </c>
      <c r="CW9" s="60">
        <f t="shared" si="4"/>
        <v>0</v>
      </c>
      <c r="CX9" s="60">
        <f t="shared" si="4"/>
        <v>0</v>
      </c>
      <c r="CY9" s="60">
        <f t="shared" si="4"/>
        <v>0</v>
      </c>
      <c r="CZ9" s="60">
        <f>SUM(CZ13:CZ51)</f>
        <v>0</v>
      </c>
    </row>
    <row r="10" spans="2:104" s="1" customFormat="1" ht="50" customHeight="1">
      <c r="B10" s="422" t="s">
        <v>9</v>
      </c>
      <c r="C10" s="424"/>
      <c r="D10" s="419" t="s">
        <v>756</v>
      </c>
      <c r="E10" s="452" t="s">
        <v>223</v>
      </c>
      <c r="F10" s="424" t="s">
        <v>761</v>
      </c>
      <c r="G10" s="419" t="s">
        <v>765</v>
      </c>
      <c r="H10" s="419" t="s">
        <v>757</v>
      </c>
      <c r="I10" s="419" t="s">
        <v>764</v>
      </c>
      <c r="J10" s="419" t="s">
        <v>759</v>
      </c>
      <c r="K10" s="857" t="s">
        <v>547</v>
      </c>
      <c r="L10" s="188" t="s">
        <v>101</v>
      </c>
      <c r="M10" s="817" t="s">
        <v>224</v>
      </c>
      <c r="N10" s="827" t="s">
        <v>225</v>
      </c>
      <c r="O10" s="896" t="s">
        <v>226</v>
      </c>
      <c r="P10" s="818" t="s">
        <v>7466</v>
      </c>
      <c r="Q10" s="1098" t="s">
        <v>7467</v>
      </c>
      <c r="R10" s="1099" t="s">
        <v>6474</v>
      </c>
      <c r="S10" s="1100" t="s">
        <v>770</v>
      </c>
      <c r="T10" s="1289" t="s">
        <v>227</v>
      </c>
      <c r="U10" s="1102" t="s">
        <v>5173</v>
      </c>
      <c r="V10" s="473" t="s">
        <v>773</v>
      </c>
      <c r="W10" s="529" t="s">
        <v>4511</v>
      </c>
      <c r="X10" s="1105" t="s">
        <v>4510</v>
      </c>
      <c r="Y10" s="819" t="s">
        <v>772</v>
      </c>
      <c r="Z10" s="1" t="s">
        <v>13</v>
      </c>
      <c r="AA10" s="505" t="s">
        <v>9</v>
      </c>
      <c r="AB10" s="506" t="s">
        <v>14</v>
      </c>
      <c r="AC10"/>
      <c r="AD10" s="1209" t="s">
        <v>581</v>
      </c>
      <c r="AE10" s="1209" t="s">
        <v>582</v>
      </c>
      <c r="AF10" s="1210"/>
      <c r="AG10" s="1210"/>
      <c r="AH10" s="272"/>
      <c r="AI10" s="474" t="s">
        <v>6</v>
      </c>
      <c r="AJ10" s="271" t="s">
        <v>7</v>
      </c>
      <c r="AK10" s="276" t="s">
        <v>547</v>
      </c>
      <c r="AL10" s="276" t="s">
        <v>101</v>
      </c>
      <c r="AM10" s="276" t="s">
        <v>224</v>
      </c>
      <c r="AN10" s="276" t="s">
        <v>225</v>
      </c>
      <c r="AO10" s="276" t="s">
        <v>226</v>
      </c>
      <c r="AP10" s="276" t="s">
        <v>7466</v>
      </c>
      <c r="AQ10" s="276" t="s">
        <v>7467</v>
      </c>
      <c r="AR10" s="276" t="s">
        <v>6474</v>
      </c>
      <c r="AS10" s="276" t="s">
        <v>770</v>
      </c>
      <c r="AT10" s="276" t="s">
        <v>227</v>
      </c>
      <c r="AU10" s="276" t="s">
        <v>5173</v>
      </c>
      <c r="AV10" s="276" t="s">
        <v>7468</v>
      </c>
      <c r="AW10" s="276" t="s">
        <v>4511</v>
      </c>
      <c r="AX10" s="276" t="s">
        <v>4510</v>
      </c>
      <c r="AY10" s="276" t="s">
        <v>772</v>
      </c>
      <c r="AZ10" s="276" t="s">
        <v>579</v>
      </c>
      <c r="BA10" s="137" t="s">
        <v>692</v>
      </c>
      <c r="BB10" s="137"/>
      <c r="BC10" s="479" t="s">
        <v>693</v>
      </c>
      <c r="BD10" s="479"/>
      <c r="BE10" s="174" t="s">
        <v>694</v>
      </c>
      <c r="BF10" s="192"/>
      <c r="BG10" s="479" t="s">
        <v>695</v>
      </c>
      <c r="BH10" s="479"/>
      <c r="BI10" s="137" t="s">
        <v>696</v>
      </c>
      <c r="BJ10" s="137"/>
      <c r="BK10" s="479" t="s">
        <v>697</v>
      </c>
      <c r="BL10" s="479"/>
      <c r="BM10" s="137" t="s">
        <v>698</v>
      </c>
      <c r="BN10" s="137"/>
      <c r="BO10" s="479" t="s">
        <v>699</v>
      </c>
      <c r="BP10" s="479"/>
      <c r="BQ10" s="137" t="s">
        <v>700</v>
      </c>
      <c r="BR10" s="137"/>
      <c r="BS10" s="479" t="s">
        <v>701</v>
      </c>
      <c r="BT10" s="137" t="s">
        <v>702</v>
      </c>
      <c r="BU10" s="479" t="s">
        <v>703</v>
      </c>
      <c r="BV10" s="137" t="s">
        <v>704</v>
      </c>
      <c r="BW10" s="479" t="s">
        <v>705</v>
      </c>
      <c r="BX10" s="60"/>
      <c r="BY10" s="8" t="s">
        <v>6020</v>
      </c>
      <c r="BZ10" s="8" t="s">
        <v>6021</v>
      </c>
      <c r="CA10" s="8" t="s">
        <v>6022</v>
      </c>
      <c r="CB10" s="8" t="s">
        <v>6023</v>
      </c>
      <c r="CC10" s="8" t="s">
        <v>6024</v>
      </c>
      <c r="CD10" s="8" t="s">
        <v>6019</v>
      </c>
      <c r="CE10" s="8" t="s">
        <v>6025</v>
      </c>
      <c r="CF10" s="8" t="s">
        <v>6026</v>
      </c>
      <c r="CH10" s="8" t="s">
        <v>5876</v>
      </c>
      <c r="CI10" s="8" t="s">
        <v>5877</v>
      </c>
      <c r="CK10" s="8" t="s">
        <v>1</v>
      </c>
      <c r="CL10" s="8" t="s">
        <v>5882</v>
      </c>
      <c r="CM10" s="8" t="s">
        <v>338</v>
      </c>
      <c r="CN10" s="8" t="s">
        <v>37</v>
      </c>
      <c r="CO10" s="8" t="s">
        <v>685</v>
      </c>
      <c r="CP10" s="8" t="s">
        <v>576</v>
      </c>
      <c r="CQ10" s="8" t="s">
        <v>144</v>
      </c>
      <c r="CR10" s="8" t="s">
        <v>668</v>
      </c>
      <c r="CS10" s="8" t="s">
        <v>544</v>
      </c>
      <c r="CT10" s="8" t="s">
        <v>688</v>
      </c>
      <c r="CU10" s="8" t="s">
        <v>684</v>
      </c>
      <c r="CV10" s="8" t="s">
        <v>686</v>
      </c>
      <c r="CW10" s="136" t="s">
        <v>5883</v>
      </c>
      <c r="CX10" s="136" t="s">
        <v>5884</v>
      </c>
      <c r="CY10" s="8" t="s">
        <v>6026</v>
      </c>
      <c r="CZ10" s="1" t="s">
        <v>6793</v>
      </c>
    </row>
    <row r="11" spans="2:104" s="60" customFormat="1" ht="22.5" hidden="1" customHeight="1">
      <c r="B11" s="249"/>
      <c r="C11" s="9"/>
      <c r="D11" s="210"/>
      <c r="E11" s="502"/>
      <c r="F11" s="9"/>
      <c r="G11" s="210"/>
      <c r="H11" s="210"/>
      <c r="I11" s="210"/>
      <c r="J11" s="210"/>
      <c r="K11" s="507" t="s">
        <v>787</v>
      </c>
      <c r="L11" s="507" t="s">
        <v>788</v>
      </c>
      <c r="M11" s="507" t="s">
        <v>789</v>
      </c>
      <c r="N11" s="507" t="s">
        <v>790</v>
      </c>
      <c r="O11" s="507" t="s">
        <v>791</v>
      </c>
      <c r="P11" s="507" t="s">
        <v>792</v>
      </c>
      <c r="Q11" s="507" t="s">
        <v>6334</v>
      </c>
      <c r="R11" s="507" t="s">
        <v>6337</v>
      </c>
      <c r="S11" s="507" t="s">
        <v>6338</v>
      </c>
      <c r="T11" s="507" t="s">
        <v>793</v>
      </c>
      <c r="U11" s="507" t="s">
        <v>6335</v>
      </c>
      <c r="V11" s="507" t="s">
        <v>810</v>
      </c>
      <c r="W11" s="537" t="s">
        <v>811</v>
      </c>
      <c r="X11" s="537" t="s">
        <v>6336</v>
      </c>
      <c r="Y11" s="507" t="s">
        <v>4512</v>
      </c>
      <c r="Z11" s="239"/>
      <c r="AA11" s="503"/>
      <c r="AB11" s="504"/>
      <c r="AC11" s="129"/>
      <c r="AD11" s="1210"/>
      <c r="AE11" s="1210"/>
      <c r="AF11" s="1210"/>
      <c r="AG11" s="1210"/>
      <c r="AH11" s="284"/>
      <c r="AI11" s="474"/>
      <c r="AJ11" s="271"/>
      <c r="AK11" s="276"/>
      <c r="AL11" s="276"/>
      <c r="AM11" s="276"/>
      <c r="AN11" s="276"/>
      <c r="AO11" s="276"/>
      <c r="AP11" s="276"/>
      <c r="AQ11" s="276"/>
      <c r="AR11" s="276"/>
      <c r="AS11" s="276"/>
      <c r="AT11" s="276"/>
      <c r="AU11" s="276"/>
      <c r="AV11" s="276"/>
      <c r="AW11" s="276"/>
      <c r="AX11" s="276"/>
      <c r="AY11" s="276"/>
      <c r="AZ11" s="276"/>
      <c r="BA11" s="158"/>
      <c r="BB11" s="158"/>
      <c r="BC11" s="158"/>
      <c r="BD11" s="158"/>
      <c r="BE11" s="152"/>
      <c r="BF11" s="152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CK11" s="1">
        <f t="shared" ref="CK11:CK50" si="5">IF(G11="type",IF(SUM(K11:Y11)&gt;0,SUM(K11:Y11),0),0)*H11</f>
        <v>0</v>
      </c>
      <c r="CL11" s="1">
        <f t="shared" ref="CL11:CL50" si="6">IF(G11="footholds",IF(SUM(K11:Y11)&gt;0,SUM(K11:Y11),0),0)*H11</f>
        <v>0</v>
      </c>
      <c r="CM11" s="1">
        <f t="shared" ref="CM11:CM50" si="7">IF(G11="micros",IF(SUM(K11:Y11)&gt;0,SUM(K11:Y11),0),0)*H11</f>
        <v>0</v>
      </c>
      <c r="CN11" s="1">
        <f t="shared" ref="CN11:CN50" si="8">IF(G11="jug",IF(SUM(K11:Y11)&gt;0,SUM(K11:Y11),0),0)*H11</f>
        <v>0</v>
      </c>
      <c r="CO11" s="1">
        <f t="shared" ref="CO11:CO50" si="9">IF(G11="ledge",IF(SUM(K11:Y11)&gt;0,SUM(K11:Y11),0),0)*H11</f>
        <v>0</v>
      </c>
      <c r="CP11" s="1">
        <f t="shared" ref="CP11:CP50" si="10">IF(G11="edge",IF(SUM(K11:Y11)&gt;0,SUM(K11:Y11),0),0)*H11</f>
        <v>0</v>
      </c>
      <c r="CQ11" s="1">
        <f t="shared" ref="CQ11:CQ50" si="11">IF(G11="crimp",IF(SUM(K11:Y11)&gt;0,SUM(K11:Y11),0),0)*H11</f>
        <v>0</v>
      </c>
      <c r="CR11" s="1">
        <f t="shared" ref="CR11:CR50" si="12">IF(G11="incut",IF(SUM(K11:Y11)&gt;0,SUM(K11:Y11),0),0)*H11</f>
        <v>0</v>
      </c>
      <c r="CS11" s="1">
        <f t="shared" ref="CS11:CS50" si="13">IF(G11="dish",IF(SUM(K11:Y11)&gt;0,SUM(K11:Y11),0),0)*H11</f>
        <v>0</v>
      </c>
      <c r="CT11" s="1">
        <f t="shared" ref="CT11:CT50" si="14">IF(G11="pinch",IF(SUM(K11:Y11)&gt;0,SUM(K11:Y11),0),0)*H11</f>
        <v>0</v>
      </c>
      <c r="CU11" s="1">
        <f t="shared" ref="CU11:CU50" si="15">IF(G11="pocket",IF(SUM(K11:Y11)&gt;0,SUM(K11:Y11),0),0)*H11</f>
        <v>0</v>
      </c>
      <c r="CV11" s="1">
        <f t="shared" ref="CV11:CV50" si="16">IF(G11="insert",IF(SUM(K11:Y11)&gt;0,SUM(K11:Y11),0),0)*H11</f>
        <v>0</v>
      </c>
      <c r="CW11" s="1">
        <f t="shared" ref="CW11:CW50" si="17">IF(G11="feature",IF(SUM(K11:Y11)&gt;0,SUM(K11:Y11),0),0)*H11</f>
        <v>0</v>
      </c>
      <c r="CX11" s="1">
        <f t="shared" ref="CX11:CX50" si="18">IF(G11="scoop",IF(SUM(K11:Y11)&gt;0,SUM(K11:Y11),0),0)*H11</f>
        <v>0</v>
      </c>
      <c r="CY11" s="1">
        <f t="shared" ref="CY11:CY50" si="19">IF(G11="various",IF(SUM(K11:Y11)&gt;0,SUM(K11:Y11),0),0)*H11</f>
        <v>0</v>
      </c>
    </row>
    <row r="12" spans="2:104" s="60" customFormat="1" ht="6.75" customHeight="1">
      <c r="B12" s="249"/>
      <c r="C12" s="9"/>
      <c r="D12" s="210"/>
      <c r="E12" s="502"/>
      <c r="F12" s="9"/>
      <c r="G12" s="210"/>
      <c r="H12" s="210"/>
      <c r="I12" s="210"/>
      <c r="J12" s="210"/>
      <c r="K12" s="1111"/>
      <c r="L12" s="1111"/>
      <c r="M12" s="1111"/>
      <c r="N12" s="1111"/>
      <c r="O12" s="1111"/>
      <c r="P12" s="1111"/>
      <c r="Q12" s="1111"/>
      <c r="R12" s="1111"/>
      <c r="S12" s="1111"/>
      <c r="T12" s="1111"/>
      <c r="U12" s="1111"/>
      <c r="V12" s="1111"/>
      <c r="W12" s="1253"/>
      <c r="X12" s="1253"/>
      <c r="Y12" s="1111"/>
      <c r="AA12" s="503"/>
      <c r="AB12" s="504"/>
      <c r="AC12" s="129"/>
      <c r="AD12" s="1210"/>
      <c r="AE12" s="1210"/>
      <c r="AF12" s="1210"/>
      <c r="AG12" s="1210"/>
      <c r="AH12" s="284"/>
      <c r="AI12" s="474"/>
      <c r="AJ12" s="271"/>
      <c r="AK12" s="276"/>
      <c r="AL12" s="276"/>
      <c r="AM12" s="276"/>
      <c r="AN12" s="276"/>
      <c r="AO12" s="276"/>
      <c r="AP12" s="276"/>
      <c r="AQ12" s="276"/>
      <c r="AR12" s="276"/>
      <c r="AS12" s="276"/>
      <c r="AT12" s="276"/>
      <c r="AU12" s="276"/>
      <c r="AV12" s="276"/>
      <c r="AW12" s="276"/>
      <c r="AX12" s="276"/>
      <c r="AY12" s="276"/>
      <c r="AZ12" s="276"/>
      <c r="BA12" s="144"/>
      <c r="BB12" s="144">
        <f t="shared" ref="BB12:BB16" si="20">BA12*SUM(K12:Y12)</f>
        <v>0</v>
      </c>
      <c r="BC12" s="480"/>
      <c r="BD12" s="480">
        <f t="shared" ref="BD12:BD16" si="21">BC12*SUM(K12:Y12)</f>
        <v>0</v>
      </c>
      <c r="BE12" s="192"/>
      <c r="BF12" s="192"/>
      <c r="BG12" s="480"/>
      <c r="BH12" s="480">
        <f t="shared" ref="BH12:BH16" si="22">BG12*SUM(K12:Y12)</f>
        <v>0</v>
      </c>
      <c r="BI12" s="144"/>
      <c r="BJ12" s="144">
        <f t="shared" ref="BJ12:BJ16" si="23">BI12*SUM(K12:Y12)</f>
        <v>0</v>
      </c>
      <c r="BK12" s="480"/>
      <c r="BL12" s="480">
        <f t="shared" ref="BL12:BL16" si="24">BK12*SUM(K12:Y12)</f>
        <v>0</v>
      </c>
      <c r="BM12" s="144"/>
      <c r="BN12" s="144">
        <f t="shared" ref="BN12:BN16" si="25">BM12*SUM(K12:Y12)</f>
        <v>0</v>
      </c>
      <c r="BO12" s="480"/>
      <c r="BP12" s="480">
        <f t="shared" ref="BP12:BP16" si="26">BO12*SUM(K12:Y12)</f>
        <v>0</v>
      </c>
      <c r="BQ12" s="144"/>
      <c r="BR12" s="144">
        <f t="shared" ref="BR12:BR16" si="27">BQ12*SUM(K12:Y12)</f>
        <v>0</v>
      </c>
      <c r="BS12" s="480"/>
      <c r="BT12" s="45"/>
      <c r="BU12" s="477"/>
      <c r="BV12" s="45"/>
      <c r="BW12" s="477"/>
      <c r="CK12" s="1">
        <f t="shared" si="5"/>
        <v>0</v>
      </c>
      <c r="CL12" s="1">
        <f t="shared" si="6"/>
        <v>0</v>
      </c>
      <c r="CM12" s="1">
        <f t="shared" si="7"/>
        <v>0</v>
      </c>
      <c r="CN12" s="1">
        <f t="shared" si="8"/>
        <v>0</v>
      </c>
      <c r="CO12" s="1">
        <f t="shared" si="9"/>
        <v>0</v>
      </c>
      <c r="CP12" s="1">
        <f t="shared" si="10"/>
        <v>0</v>
      </c>
      <c r="CQ12" s="1">
        <f t="shared" si="11"/>
        <v>0</v>
      </c>
      <c r="CR12" s="1">
        <f t="shared" si="12"/>
        <v>0</v>
      </c>
      <c r="CS12" s="1">
        <f t="shared" si="13"/>
        <v>0</v>
      </c>
      <c r="CT12" s="1">
        <f t="shared" si="14"/>
        <v>0</v>
      </c>
      <c r="CU12" s="1">
        <f t="shared" si="15"/>
        <v>0</v>
      </c>
      <c r="CV12" s="1">
        <f t="shared" si="16"/>
        <v>0</v>
      </c>
      <c r="CW12" s="1">
        <f t="shared" si="17"/>
        <v>0</v>
      </c>
      <c r="CX12" s="1">
        <f t="shared" si="18"/>
        <v>0</v>
      </c>
      <c r="CY12" s="1">
        <f t="shared" si="19"/>
        <v>0</v>
      </c>
      <c r="CZ12" s="1" t="e">
        <f>IF(H17="positive",IF(SUM(L17:Z17)&gt;0,SUM(L17:Z17),0),0)*I17</f>
        <v>#VALUE!</v>
      </c>
    </row>
    <row r="13" spans="2:104" s="60" customFormat="1" ht="36" customHeight="1">
      <c r="B13" s="249"/>
      <c r="C13" s="9"/>
      <c r="D13" s="210"/>
      <c r="E13" s="502"/>
      <c r="F13" s="9"/>
      <c r="G13" s="210"/>
      <c r="H13" s="210"/>
      <c r="I13" s="1302" t="s">
        <v>7200</v>
      </c>
      <c r="J13" s="472"/>
      <c r="K13" s="1111"/>
      <c r="L13" s="1111"/>
      <c r="M13" s="1111"/>
      <c r="N13" s="1111"/>
      <c r="O13" s="1111"/>
      <c r="P13" s="1111"/>
      <c r="Q13" s="1111"/>
      <c r="R13" s="1111"/>
      <c r="S13" s="1111"/>
      <c r="T13" s="1111"/>
      <c r="U13" s="1111"/>
      <c r="V13" s="1111"/>
      <c r="W13" s="1253"/>
      <c r="X13" s="1253"/>
      <c r="Y13" s="1111"/>
      <c r="AA13" s="503"/>
      <c r="AB13" s="504"/>
      <c r="AC13" s="129"/>
      <c r="AD13" s="1210"/>
      <c r="AE13" s="1210"/>
      <c r="AF13" s="1210"/>
      <c r="AG13" s="1210"/>
      <c r="AH13" s="284"/>
      <c r="AI13" s="474"/>
      <c r="AJ13" s="271"/>
      <c r="AK13" s="276"/>
      <c r="AL13" s="276"/>
      <c r="AM13" s="276"/>
      <c r="AN13" s="276"/>
      <c r="AO13" s="276"/>
      <c r="AP13" s="276"/>
      <c r="AQ13" s="276"/>
      <c r="AR13" s="276"/>
      <c r="AS13" s="276"/>
      <c r="AT13" s="276"/>
      <c r="AU13" s="276"/>
      <c r="AV13" s="276"/>
      <c r="AW13" s="276"/>
      <c r="AX13" s="276"/>
      <c r="AY13" s="276"/>
      <c r="AZ13" s="276"/>
      <c r="BA13" s="144"/>
      <c r="BB13" s="144">
        <f t="shared" si="20"/>
        <v>0</v>
      </c>
      <c r="BC13" s="480"/>
      <c r="BD13" s="480">
        <f t="shared" si="21"/>
        <v>0</v>
      </c>
      <c r="BE13" s="192"/>
      <c r="BF13" s="192">
        <f>BE13*SUM(K14:Y14)</f>
        <v>0</v>
      </c>
      <c r="BG13" s="480"/>
      <c r="BH13" s="480">
        <f t="shared" si="22"/>
        <v>0</v>
      </c>
      <c r="BI13" s="144"/>
      <c r="BJ13" s="144">
        <f t="shared" si="23"/>
        <v>0</v>
      </c>
      <c r="BK13" s="480"/>
      <c r="BL13" s="480">
        <f t="shared" si="24"/>
        <v>0</v>
      </c>
      <c r="BM13" s="144"/>
      <c r="BN13" s="144">
        <f t="shared" si="25"/>
        <v>0</v>
      </c>
      <c r="BO13" s="480"/>
      <c r="BP13" s="480">
        <f t="shared" si="26"/>
        <v>0</v>
      </c>
      <c r="BQ13" s="144"/>
      <c r="BR13" s="144">
        <f t="shared" si="27"/>
        <v>0</v>
      </c>
      <c r="BS13" s="480"/>
      <c r="BT13" s="45"/>
      <c r="BU13" s="477"/>
      <c r="BV13" s="45"/>
      <c r="BW13" s="477"/>
      <c r="BY13" s="60">
        <f>IF(F13="XS",IF(SUM(K13:Y13)&gt;0,SUM(K13:Y13),0),0)*H13</f>
        <v>0</v>
      </c>
      <c r="BZ13" s="60" t="e">
        <f>IF(G13="XS",IF(SUM(L13:Z13)&gt;0,SUM(L13:Z13),0),0)*I13</f>
        <v>#VALUE!</v>
      </c>
      <c r="CB13" s="60">
        <f t="shared" ref="CB13:CC16" si="28">IF(I13="XS",IF(SUM(N13:AB13)&gt;0,SUM(N13:AB13),0),0)*K13</f>
        <v>0</v>
      </c>
      <c r="CC13" s="60">
        <f t="shared" si="28"/>
        <v>0</v>
      </c>
      <c r="CD13" s="60">
        <f t="shared" ref="CD13:CD16" si="29">IF(K13="XS",IF(SUM(P13:AD13)&gt;0,SUM(P13:AD13),0),0)*M13</f>
        <v>0</v>
      </c>
      <c r="CE13" s="60">
        <f t="shared" ref="CE13:CE16" si="30">IF(L13="XS",IF(SUM(T13:AE13)&gt;0,SUM(T13:AE13),0),0)*N13</f>
        <v>0</v>
      </c>
      <c r="CF13" s="60">
        <f t="shared" ref="CF13:CF16" si="31">IF(M13="XS",IF(SUM(V13:AF13)&gt;0,SUM(V13:AF13),0),0)*O13</f>
        <v>0</v>
      </c>
      <c r="CH13" s="1">
        <f t="shared" ref="CH13:CH50" si="32">IF(E13="",IF(SUM(K13:Y13)&gt;0,SUM(K13:Y13),0),0)*H13</f>
        <v>0</v>
      </c>
      <c r="CI13" s="1">
        <f t="shared" ref="CI13:CI50" si="33">IF(E13="Dual Tex.",IF(SUM(K13:Y13)&gt;0,SUM(K13:Y13),0),0)*H13</f>
        <v>0</v>
      </c>
      <c r="CK13" s="1">
        <f t="shared" si="5"/>
        <v>0</v>
      </c>
      <c r="CL13" s="1">
        <f t="shared" si="6"/>
        <v>0</v>
      </c>
      <c r="CM13" s="1">
        <f t="shared" si="7"/>
        <v>0</v>
      </c>
      <c r="CN13" s="1">
        <f t="shared" si="8"/>
        <v>0</v>
      </c>
      <c r="CO13" s="1">
        <f t="shared" si="9"/>
        <v>0</v>
      </c>
      <c r="CP13" s="1">
        <f t="shared" si="10"/>
        <v>0</v>
      </c>
      <c r="CQ13" s="1">
        <f t="shared" si="11"/>
        <v>0</v>
      </c>
      <c r="CR13" s="1">
        <f t="shared" si="12"/>
        <v>0</v>
      </c>
      <c r="CS13" s="1">
        <f t="shared" si="13"/>
        <v>0</v>
      </c>
      <c r="CT13" s="1">
        <f t="shared" si="14"/>
        <v>0</v>
      </c>
      <c r="CU13" s="1">
        <f t="shared" si="15"/>
        <v>0</v>
      </c>
      <c r="CV13" s="1">
        <f t="shared" si="16"/>
        <v>0</v>
      </c>
      <c r="CW13" s="1">
        <f t="shared" si="17"/>
        <v>0</v>
      </c>
      <c r="CX13" s="1">
        <f t="shared" si="18"/>
        <v>0</v>
      </c>
      <c r="CY13" s="1">
        <f t="shared" si="19"/>
        <v>0</v>
      </c>
      <c r="CZ13" s="1">
        <f>IF(H13="positive",IF(SUM(K13:Y13)&gt;0,SUM(K13:Y13),0),0)*G13</f>
        <v>0</v>
      </c>
    </row>
    <row r="14" spans="2:104" s="60" customFormat="1" ht="35" customHeight="1">
      <c r="B14" s="258" t="s">
        <v>9</v>
      </c>
      <c r="C14" s="326"/>
      <c r="D14" s="438" t="s">
        <v>7203</v>
      </c>
      <c r="E14" s="730" t="s">
        <v>88</v>
      </c>
      <c r="F14" s="179" t="s">
        <v>158</v>
      </c>
      <c r="G14" s="180" t="s">
        <v>37</v>
      </c>
      <c r="H14" s="179">
        <v>6</v>
      </c>
      <c r="I14" s="180" t="s">
        <v>6194</v>
      </c>
      <c r="J14" s="893">
        <v>77.25</v>
      </c>
      <c r="K14" s="181"/>
      <c r="L14" s="219"/>
      <c r="M14" s="181"/>
      <c r="N14" s="219"/>
      <c r="O14" s="181"/>
      <c r="P14" s="219"/>
      <c r="Q14" s="181"/>
      <c r="R14" s="219"/>
      <c r="S14" s="181"/>
      <c r="T14" s="219"/>
      <c r="U14" s="181"/>
      <c r="V14" s="219"/>
      <c r="W14" s="181"/>
      <c r="X14" s="219"/>
      <c r="Y14" s="181"/>
      <c r="Z14" s="149">
        <f>SUM(K14:Y14)*J14</f>
        <v>0</v>
      </c>
      <c r="AA14" s="183" t="str">
        <f>IF(B14="New","Yes","No")</f>
        <v>Yes</v>
      </c>
      <c r="AB14" s="150" t="str">
        <f>IF(SUM(K14:Y14)&gt;0,"Yes","No")</f>
        <v>No</v>
      </c>
      <c r="AC14" s="129"/>
      <c r="AD14" s="371">
        <v>1</v>
      </c>
      <c r="AE14" s="372">
        <f>AD14*SUM(K14:Y14)</f>
        <v>0</v>
      </c>
      <c r="AF14" s="1210"/>
      <c r="AG14" s="1210"/>
      <c r="AH14" s="284"/>
      <c r="AI14" s="474">
        <v>3.1</v>
      </c>
      <c r="AJ14" s="271">
        <f t="shared" ref="AJ14:AJ28" si="34">SUM(K14:Y14)*AI14</f>
        <v>0</v>
      </c>
      <c r="AK14" s="271">
        <f t="shared" ref="AK14:AK28" si="35">K14*H14</f>
        <v>0</v>
      </c>
      <c r="AL14" s="271">
        <f t="shared" ref="AL14:AL29" si="36">L14*H14</f>
        <v>0</v>
      </c>
      <c r="AM14" s="271">
        <f t="shared" ref="AM14:AM29" si="37">M14*H14</f>
        <v>0</v>
      </c>
      <c r="AN14" s="271">
        <f t="shared" ref="AN14:AN29" si="38">N14*H14</f>
        <v>0</v>
      </c>
      <c r="AO14" s="271">
        <f t="shared" ref="AO14:AO29" si="39">O14*H14</f>
        <v>0</v>
      </c>
      <c r="AP14" s="271">
        <f t="shared" ref="AP14:AP29" si="40">P14*H14</f>
        <v>0</v>
      </c>
      <c r="AQ14" s="271">
        <f t="shared" ref="AQ14:AQ50" si="41">Q14*H14</f>
        <v>0</v>
      </c>
      <c r="AR14" s="271">
        <f t="shared" ref="AR14:AR50" si="42">R14*H14</f>
        <v>0</v>
      </c>
      <c r="AS14" s="271">
        <f t="shared" ref="AS14:AS50" si="43">S14*H14</f>
        <v>0</v>
      </c>
      <c r="AT14" s="271">
        <f t="shared" ref="AT14:AT29" si="44">T14*H14</f>
        <v>0</v>
      </c>
      <c r="AU14" s="271">
        <f t="shared" ref="AU14:AU50" si="45">U14*H14</f>
        <v>0</v>
      </c>
      <c r="AV14" s="271">
        <f t="shared" ref="AV14:AV29" si="46">V14*H14</f>
        <v>0</v>
      </c>
      <c r="AW14" s="271">
        <f t="shared" ref="AW14:AW29" si="47">W14*H14</f>
        <v>0</v>
      </c>
      <c r="AX14" s="271">
        <f t="shared" ref="AX14:AX50" si="48">X14*H14</f>
        <v>0</v>
      </c>
      <c r="AY14" s="271">
        <f t="shared" ref="AY14:AY29" si="49">Y14*H14</f>
        <v>0</v>
      </c>
      <c r="AZ14" s="276"/>
      <c r="BA14" s="144">
        <v>12</v>
      </c>
      <c r="BB14" s="144">
        <f t="shared" si="20"/>
        <v>0</v>
      </c>
      <c r="BC14" s="480"/>
      <c r="BD14" s="480">
        <f t="shared" si="21"/>
        <v>0</v>
      </c>
      <c r="BE14" s="192"/>
      <c r="BF14" s="192">
        <f>BE14*SUM(K14:Y14)</f>
        <v>0</v>
      </c>
      <c r="BG14" s="480"/>
      <c r="BH14" s="480">
        <f t="shared" si="22"/>
        <v>0</v>
      </c>
      <c r="BI14" s="144"/>
      <c r="BJ14" s="144">
        <f t="shared" si="23"/>
        <v>0</v>
      </c>
      <c r="BK14" s="480"/>
      <c r="BL14" s="480">
        <f t="shared" si="24"/>
        <v>0</v>
      </c>
      <c r="BM14" s="144">
        <v>1</v>
      </c>
      <c r="BN14" s="144">
        <f t="shared" si="25"/>
        <v>0</v>
      </c>
      <c r="BO14" s="480"/>
      <c r="BP14" s="480">
        <f t="shared" si="26"/>
        <v>0</v>
      </c>
      <c r="BQ14" s="144"/>
      <c r="BR14" s="144">
        <f t="shared" si="27"/>
        <v>0</v>
      </c>
      <c r="BS14" s="480"/>
      <c r="BT14" s="45"/>
      <c r="BU14" s="477"/>
      <c r="BV14" s="45"/>
      <c r="BW14" s="477"/>
      <c r="BY14" s="60">
        <f t="shared" ref="BY14:BY50" si="50">IF(F14="XS",IF(SUM(K14:Y14)&gt;0,SUM(K14:Y14),0),0)*H14</f>
        <v>0</v>
      </c>
      <c r="BZ14" s="60">
        <f>IF(F14="S",IF(SUM(K14:Y14)&gt;0,SUM(K14:Y14),0),0)*H14</f>
        <v>0</v>
      </c>
      <c r="CA14" s="60">
        <f>IF(H14="XS",IF(SUM(M14:AA14)&gt;0,SUM(M14:AA14),0),0)*J14</f>
        <v>0</v>
      </c>
      <c r="CB14" s="60">
        <f t="shared" si="28"/>
        <v>0</v>
      </c>
      <c r="CC14" s="60">
        <f t="shared" si="28"/>
        <v>0</v>
      </c>
      <c r="CD14" s="60">
        <f t="shared" si="29"/>
        <v>0</v>
      </c>
      <c r="CE14" s="60">
        <f t="shared" si="30"/>
        <v>0</v>
      </c>
      <c r="CF14" s="60">
        <f t="shared" si="31"/>
        <v>0</v>
      </c>
      <c r="CH14" s="1">
        <f t="shared" si="32"/>
        <v>0</v>
      </c>
      <c r="CI14" s="1">
        <f t="shared" si="33"/>
        <v>0</v>
      </c>
      <c r="CK14" s="1">
        <f t="shared" si="5"/>
        <v>0</v>
      </c>
      <c r="CL14" s="1">
        <f t="shared" si="6"/>
        <v>0</v>
      </c>
      <c r="CM14" s="1">
        <f t="shared" si="7"/>
        <v>0</v>
      </c>
      <c r="CN14" s="1">
        <f t="shared" si="8"/>
        <v>0</v>
      </c>
      <c r="CO14" s="1">
        <f t="shared" si="9"/>
        <v>0</v>
      </c>
      <c r="CP14" s="1">
        <f t="shared" si="10"/>
        <v>0</v>
      </c>
      <c r="CQ14" s="1">
        <f t="shared" si="11"/>
        <v>0</v>
      </c>
      <c r="CR14" s="1">
        <f t="shared" si="12"/>
        <v>0</v>
      </c>
      <c r="CS14" s="1">
        <f t="shared" si="13"/>
        <v>0</v>
      </c>
      <c r="CT14" s="1">
        <f t="shared" si="14"/>
        <v>0</v>
      </c>
      <c r="CU14" s="1">
        <f t="shared" si="15"/>
        <v>0</v>
      </c>
      <c r="CV14" s="1">
        <f t="shared" si="16"/>
        <v>0</v>
      </c>
      <c r="CW14" s="1">
        <f t="shared" si="17"/>
        <v>0</v>
      </c>
      <c r="CX14" s="1">
        <f t="shared" si="18"/>
        <v>0</v>
      </c>
      <c r="CY14" s="1">
        <f t="shared" si="19"/>
        <v>0</v>
      </c>
      <c r="CZ14" s="1">
        <f t="shared" ref="CZ14:CZ50" si="51">IF(G14="positive",IF(SUM(K14:Y14)&gt;0,SUM(K14:Y14),0),0)*H14</f>
        <v>0</v>
      </c>
    </row>
    <row r="15" spans="2:104" s="60" customFormat="1" ht="35" customHeight="1">
      <c r="B15" s="247" t="s">
        <v>9</v>
      </c>
      <c r="C15" s="3"/>
      <c r="D15" s="436" t="s">
        <v>7204</v>
      </c>
      <c r="E15" s="726"/>
      <c r="F15" s="165" t="s">
        <v>158</v>
      </c>
      <c r="G15" s="167" t="s">
        <v>5882</v>
      </c>
      <c r="H15" s="165">
        <v>10</v>
      </c>
      <c r="I15" s="167" t="s">
        <v>6194</v>
      </c>
      <c r="J15" s="665">
        <v>53.56</v>
      </c>
      <c r="K15" s="168"/>
      <c r="L15" s="220"/>
      <c r="M15" s="168"/>
      <c r="N15" s="220"/>
      <c r="O15" s="168"/>
      <c r="P15" s="220"/>
      <c r="Q15" s="168"/>
      <c r="R15" s="220"/>
      <c r="S15" s="168"/>
      <c r="T15" s="220"/>
      <c r="U15" s="168"/>
      <c r="V15" s="220"/>
      <c r="W15" s="168"/>
      <c r="X15" s="220"/>
      <c r="Y15" s="168"/>
      <c r="Z15" s="171">
        <f>SUM(K15:Y15)*J15</f>
        <v>0</v>
      </c>
      <c r="AA15" s="171" t="str">
        <f>IF(B15="New","Yes","No")</f>
        <v>Yes</v>
      </c>
      <c r="AB15" s="172" t="str">
        <f>IF(SUM(K15:Y15)&gt;0,"Yes","No")</f>
        <v>No</v>
      </c>
      <c r="AC15" s="129"/>
      <c r="AD15" s="375">
        <v>1</v>
      </c>
      <c r="AE15" s="376">
        <f>AD15*SUM(K15:Y15)</f>
        <v>0</v>
      </c>
      <c r="AF15" s="1210"/>
      <c r="AG15" s="1210"/>
      <c r="AH15" s="284"/>
      <c r="AI15" s="474">
        <v>1.1000000000000001</v>
      </c>
      <c r="AJ15" s="271">
        <f t="shared" si="34"/>
        <v>0</v>
      </c>
      <c r="AK15" s="271">
        <f t="shared" si="35"/>
        <v>0</v>
      </c>
      <c r="AL15" s="271">
        <f t="shared" si="36"/>
        <v>0</v>
      </c>
      <c r="AM15" s="271">
        <f t="shared" si="37"/>
        <v>0</v>
      </c>
      <c r="AN15" s="271">
        <f t="shared" si="38"/>
        <v>0</v>
      </c>
      <c r="AO15" s="271">
        <f t="shared" si="39"/>
        <v>0</v>
      </c>
      <c r="AP15" s="271">
        <f t="shared" si="40"/>
        <v>0</v>
      </c>
      <c r="AQ15" s="271">
        <f t="shared" si="41"/>
        <v>0</v>
      </c>
      <c r="AR15" s="271">
        <f t="shared" si="42"/>
        <v>0</v>
      </c>
      <c r="AS15" s="271">
        <f t="shared" si="43"/>
        <v>0</v>
      </c>
      <c r="AT15" s="271">
        <f t="shared" si="44"/>
        <v>0</v>
      </c>
      <c r="AU15" s="271">
        <f t="shared" si="45"/>
        <v>0</v>
      </c>
      <c r="AV15" s="271">
        <f t="shared" si="46"/>
        <v>0</v>
      </c>
      <c r="AW15" s="271">
        <f t="shared" si="47"/>
        <v>0</v>
      </c>
      <c r="AX15" s="271">
        <f t="shared" si="48"/>
        <v>0</v>
      </c>
      <c r="AY15" s="271">
        <f t="shared" si="49"/>
        <v>0</v>
      </c>
      <c r="AZ15" s="276"/>
      <c r="BA15" s="144">
        <v>20</v>
      </c>
      <c r="BB15" s="144">
        <f t="shared" si="20"/>
        <v>0</v>
      </c>
      <c r="BC15" s="480"/>
      <c r="BD15" s="480">
        <f t="shared" si="21"/>
        <v>0</v>
      </c>
      <c r="BE15" s="192"/>
      <c r="BF15" s="192">
        <f t="shared" ref="BF15:BF22" si="52">BE15*SUM(K15:Y15)</f>
        <v>0</v>
      </c>
      <c r="BG15" s="480"/>
      <c r="BH15" s="480">
        <f t="shared" si="22"/>
        <v>0</v>
      </c>
      <c r="BI15" s="144">
        <v>1</v>
      </c>
      <c r="BJ15" s="144">
        <f>BI15*SUM(K15:Y15)</f>
        <v>0</v>
      </c>
      <c r="BK15" s="480"/>
      <c r="BL15" s="480">
        <f t="shared" si="24"/>
        <v>0</v>
      </c>
      <c r="BM15" s="144"/>
      <c r="BN15" s="144">
        <f t="shared" si="25"/>
        <v>0</v>
      </c>
      <c r="BO15" s="480"/>
      <c r="BP15" s="480">
        <f t="shared" si="26"/>
        <v>0</v>
      </c>
      <c r="BQ15" s="144"/>
      <c r="BR15" s="144">
        <f t="shared" si="27"/>
        <v>0</v>
      </c>
      <c r="BS15" s="480"/>
      <c r="BT15" s="45"/>
      <c r="BU15" s="477"/>
      <c r="BV15" s="45"/>
      <c r="BW15" s="477"/>
      <c r="BY15" s="60">
        <f t="shared" si="50"/>
        <v>0</v>
      </c>
      <c r="BZ15" s="60">
        <f>IF(F15="S",IF(SUM(K15:Y15)&gt;0,SUM(K15:Y15),0),0)*H15</f>
        <v>0</v>
      </c>
      <c r="CA15" s="60">
        <f>IF(H15="XS",IF(SUM(M15:AA15)&gt;0,SUM(M15:AA15),0),0)*J15</f>
        <v>0</v>
      </c>
      <c r="CB15" s="60">
        <f t="shared" si="28"/>
        <v>0</v>
      </c>
      <c r="CC15" s="60">
        <f t="shared" si="28"/>
        <v>0</v>
      </c>
      <c r="CD15" s="60">
        <f t="shared" si="29"/>
        <v>0</v>
      </c>
      <c r="CE15" s="60">
        <f t="shared" si="30"/>
        <v>0</v>
      </c>
      <c r="CF15" s="60">
        <f t="shared" si="31"/>
        <v>0</v>
      </c>
      <c r="CH15" s="1">
        <f t="shared" si="32"/>
        <v>0</v>
      </c>
      <c r="CI15" s="1">
        <f t="shared" si="33"/>
        <v>0</v>
      </c>
      <c r="CK15" s="1">
        <f t="shared" si="5"/>
        <v>0</v>
      </c>
      <c r="CL15" s="1">
        <f t="shared" si="6"/>
        <v>0</v>
      </c>
      <c r="CM15" s="1">
        <f t="shared" si="7"/>
        <v>0</v>
      </c>
      <c r="CN15" s="1">
        <f t="shared" si="8"/>
        <v>0</v>
      </c>
      <c r="CO15" s="1">
        <f t="shared" si="9"/>
        <v>0</v>
      </c>
      <c r="CP15" s="1">
        <f t="shared" si="10"/>
        <v>0</v>
      </c>
      <c r="CQ15" s="1">
        <f t="shared" si="11"/>
        <v>0</v>
      </c>
      <c r="CR15" s="1">
        <f t="shared" si="12"/>
        <v>0</v>
      </c>
      <c r="CS15" s="1">
        <f t="shared" si="13"/>
        <v>0</v>
      </c>
      <c r="CT15" s="1">
        <f t="shared" si="14"/>
        <v>0</v>
      </c>
      <c r="CU15" s="1">
        <f t="shared" si="15"/>
        <v>0</v>
      </c>
      <c r="CV15" s="1">
        <f t="shared" si="16"/>
        <v>0</v>
      </c>
      <c r="CW15" s="1">
        <f t="shared" si="17"/>
        <v>0</v>
      </c>
      <c r="CX15" s="1">
        <f t="shared" si="18"/>
        <v>0</v>
      </c>
      <c r="CY15" s="1">
        <f t="shared" si="19"/>
        <v>0</v>
      </c>
      <c r="CZ15" s="1">
        <f t="shared" si="51"/>
        <v>0</v>
      </c>
    </row>
    <row r="16" spans="2:104" ht="36" customHeight="1">
      <c r="B16" s="713"/>
      <c r="E16" s="741"/>
      <c r="F16" s="134"/>
      <c r="G16" s="138"/>
      <c r="I16" s="1302" t="s">
        <v>7057</v>
      </c>
      <c r="J16" s="472"/>
      <c r="K16" s="134"/>
      <c r="L16" s="139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395"/>
      <c r="AA16" s="141"/>
      <c r="AB16" s="406"/>
      <c r="AD16" s="1"/>
      <c r="AE16" s="166"/>
      <c r="AF16" s="60"/>
      <c r="AG16" s="60"/>
      <c r="AH16" s="269"/>
      <c r="AI16" s="474"/>
      <c r="AJ16" s="271">
        <f t="shared" si="34"/>
        <v>0</v>
      </c>
      <c r="AK16" s="271">
        <f t="shared" si="35"/>
        <v>0</v>
      </c>
      <c r="AL16" s="271">
        <f t="shared" si="36"/>
        <v>0</v>
      </c>
      <c r="AM16" s="271">
        <f t="shared" si="37"/>
        <v>0</v>
      </c>
      <c r="AN16" s="271">
        <f t="shared" si="38"/>
        <v>0</v>
      </c>
      <c r="AO16" s="271">
        <f t="shared" si="39"/>
        <v>0</v>
      </c>
      <c r="AP16" s="271">
        <f t="shared" si="40"/>
        <v>0</v>
      </c>
      <c r="AQ16" s="271">
        <f t="shared" si="41"/>
        <v>0</v>
      </c>
      <c r="AR16" s="271">
        <f t="shared" si="42"/>
        <v>0</v>
      </c>
      <c r="AS16" s="271">
        <f t="shared" si="43"/>
        <v>0</v>
      </c>
      <c r="AT16" s="271">
        <f t="shared" si="44"/>
        <v>0</v>
      </c>
      <c r="AU16" s="271">
        <f t="shared" si="45"/>
        <v>0</v>
      </c>
      <c r="AV16" s="271">
        <f t="shared" si="46"/>
        <v>0</v>
      </c>
      <c r="AW16" s="271">
        <f t="shared" si="47"/>
        <v>0</v>
      </c>
      <c r="AX16" s="271">
        <f t="shared" si="48"/>
        <v>0</v>
      </c>
      <c r="AY16" s="271">
        <f t="shared" si="49"/>
        <v>0</v>
      </c>
      <c r="AZ16" s="271"/>
      <c r="BA16" s="144">
        <v>1</v>
      </c>
      <c r="BB16" s="144">
        <f t="shared" si="20"/>
        <v>0</v>
      </c>
      <c r="BC16" s="480"/>
      <c r="BD16" s="480">
        <f t="shared" si="21"/>
        <v>0</v>
      </c>
      <c r="BE16" s="192"/>
      <c r="BF16" s="192">
        <f t="shared" si="52"/>
        <v>0</v>
      </c>
      <c r="BG16" s="480"/>
      <c r="BH16" s="480">
        <f t="shared" si="22"/>
        <v>0</v>
      </c>
      <c r="BI16" s="144"/>
      <c r="BJ16" s="144">
        <f t="shared" si="23"/>
        <v>0</v>
      </c>
      <c r="BK16" s="480">
        <v>0</v>
      </c>
      <c r="BL16" s="480">
        <f t="shared" si="24"/>
        <v>0</v>
      </c>
      <c r="BM16" s="144"/>
      <c r="BN16" s="144">
        <f t="shared" si="25"/>
        <v>0</v>
      </c>
      <c r="BO16" s="480"/>
      <c r="BP16" s="480">
        <f t="shared" si="26"/>
        <v>0</v>
      </c>
      <c r="BQ16" s="144"/>
      <c r="BR16" s="144">
        <f t="shared" si="27"/>
        <v>0</v>
      </c>
      <c r="BS16" s="480"/>
      <c r="BY16" s="60">
        <f t="shared" si="50"/>
        <v>0</v>
      </c>
      <c r="BZ16" s="60" t="e">
        <f>IF(G16="XS",IF(SUM(L16:Z16)&gt;0,SUM(L16:Z16),0),0)*I16</f>
        <v>#VALUE!</v>
      </c>
      <c r="CA16" s="60"/>
      <c r="CB16" s="60">
        <f t="shared" si="28"/>
        <v>0</v>
      </c>
      <c r="CC16" s="60">
        <f t="shared" si="28"/>
        <v>0</v>
      </c>
      <c r="CD16" s="60">
        <f t="shared" si="29"/>
        <v>0</v>
      </c>
      <c r="CE16" s="60">
        <f t="shared" si="30"/>
        <v>0</v>
      </c>
      <c r="CF16" s="60">
        <f t="shared" si="31"/>
        <v>0</v>
      </c>
      <c r="CH16" s="1">
        <f t="shared" si="32"/>
        <v>0</v>
      </c>
      <c r="CI16" s="1">
        <f t="shared" si="33"/>
        <v>0</v>
      </c>
      <c r="CK16" s="1">
        <f t="shared" si="5"/>
        <v>0</v>
      </c>
      <c r="CL16" s="1">
        <f t="shared" si="6"/>
        <v>0</v>
      </c>
      <c r="CM16" s="1">
        <f t="shared" si="7"/>
        <v>0</v>
      </c>
      <c r="CN16" s="1">
        <f t="shared" si="8"/>
        <v>0</v>
      </c>
      <c r="CO16" s="1">
        <f t="shared" si="9"/>
        <v>0</v>
      </c>
      <c r="CP16" s="1">
        <f t="shared" si="10"/>
        <v>0</v>
      </c>
      <c r="CQ16" s="1">
        <f t="shared" si="11"/>
        <v>0</v>
      </c>
      <c r="CR16" s="1">
        <f t="shared" si="12"/>
        <v>0</v>
      </c>
      <c r="CS16" s="1">
        <f t="shared" si="13"/>
        <v>0</v>
      </c>
      <c r="CT16" s="1">
        <f t="shared" si="14"/>
        <v>0</v>
      </c>
      <c r="CU16" s="1">
        <f t="shared" si="15"/>
        <v>0</v>
      </c>
      <c r="CV16" s="1">
        <f t="shared" si="16"/>
        <v>0</v>
      </c>
      <c r="CW16" s="1">
        <f t="shared" si="17"/>
        <v>0</v>
      </c>
      <c r="CX16" s="1">
        <f t="shared" si="18"/>
        <v>0</v>
      </c>
      <c r="CY16" s="1">
        <f t="shared" si="19"/>
        <v>0</v>
      </c>
      <c r="CZ16" s="1">
        <f t="shared" si="51"/>
        <v>0</v>
      </c>
    </row>
    <row r="17" spans="1:130" s="151" customFormat="1" ht="57" customHeight="1">
      <c r="A17" s="1"/>
      <c r="B17" s="258" t="s">
        <v>9</v>
      </c>
      <c r="C17" s="144"/>
      <c r="D17" s="437" t="s">
        <v>7058</v>
      </c>
      <c r="E17" s="730"/>
      <c r="F17" s="144" t="s">
        <v>215</v>
      </c>
      <c r="G17" s="145" t="s">
        <v>37</v>
      </c>
      <c r="H17" s="144">
        <v>1</v>
      </c>
      <c r="I17" s="145" t="s">
        <v>6194</v>
      </c>
      <c r="J17" s="886">
        <v>48.410000000000004</v>
      </c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8"/>
      <c r="V17" s="148"/>
      <c r="W17" s="148"/>
      <c r="X17" s="148"/>
      <c r="Y17" s="147"/>
      <c r="Z17" s="162">
        <f t="shared" ref="Z17:Z28" si="53">SUM(K17:Y17)*J17</f>
        <v>0</v>
      </c>
      <c r="AA17" s="149" t="str">
        <f t="shared" ref="AA17:AA29" si="54">IF(B17="New","Yes","No")</f>
        <v>Yes</v>
      </c>
      <c r="AB17" s="150" t="str">
        <f t="shared" ref="AB17:AB28" si="55">IF(SUM(K17:Y17)&gt;0,"Yes","No")</f>
        <v>No</v>
      </c>
      <c r="AC17"/>
      <c r="AD17" s="371">
        <v>1</v>
      </c>
      <c r="AE17" s="374">
        <f>AD17*SUM(K17:Y17)</f>
        <v>0</v>
      </c>
      <c r="AF17" s="60"/>
      <c r="AG17" s="60"/>
      <c r="AH17" s="272"/>
      <c r="AI17" s="474">
        <v>1.1000000000000001</v>
      </c>
      <c r="AJ17" s="271">
        <f t="shared" si="34"/>
        <v>0</v>
      </c>
      <c r="AK17" s="271">
        <f t="shared" si="35"/>
        <v>0</v>
      </c>
      <c r="AL17" s="271">
        <f t="shared" si="36"/>
        <v>0</v>
      </c>
      <c r="AM17" s="271">
        <f t="shared" si="37"/>
        <v>0</v>
      </c>
      <c r="AN17" s="271">
        <f t="shared" si="38"/>
        <v>0</v>
      </c>
      <c r="AO17" s="271">
        <f t="shared" si="39"/>
        <v>0</v>
      </c>
      <c r="AP17" s="271">
        <f t="shared" si="40"/>
        <v>0</v>
      </c>
      <c r="AQ17" s="271">
        <f t="shared" si="41"/>
        <v>0</v>
      </c>
      <c r="AR17" s="271">
        <f t="shared" si="42"/>
        <v>0</v>
      </c>
      <c r="AS17" s="271">
        <f t="shared" si="43"/>
        <v>0</v>
      </c>
      <c r="AT17" s="271">
        <f t="shared" si="44"/>
        <v>0</v>
      </c>
      <c r="AU17" s="271">
        <f t="shared" si="45"/>
        <v>0</v>
      </c>
      <c r="AV17" s="271">
        <f t="shared" si="46"/>
        <v>0</v>
      </c>
      <c r="AW17" s="271">
        <f t="shared" si="47"/>
        <v>0</v>
      </c>
      <c r="AX17" s="271">
        <f t="shared" si="48"/>
        <v>0</v>
      </c>
      <c r="AY17" s="271">
        <f t="shared" si="49"/>
        <v>0</v>
      </c>
      <c r="AZ17" s="271">
        <v>1</v>
      </c>
      <c r="BA17" s="144">
        <v>2</v>
      </c>
      <c r="BB17" s="144">
        <f>BA17*SUM(K17:Y17)</f>
        <v>0</v>
      </c>
      <c r="BC17" s="480"/>
      <c r="BD17" s="480">
        <f>BC17*SUM(K17:Y17)</f>
        <v>0</v>
      </c>
      <c r="BE17" s="192"/>
      <c r="BF17" s="192">
        <f t="shared" si="52"/>
        <v>0</v>
      </c>
      <c r="BG17" s="480"/>
      <c r="BH17" s="480">
        <f>BG17*SUM(K17:Y17)</f>
        <v>0</v>
      </c>
      <c r="BI17" s="144"/>
      <c r="BJ17" s="144">
        <f>BI17*SUM(K17:Y17)</f>
        <v>0</v>
      </c>
      <c r="BK17" s="480">
        <v>1</v>
      </c>
      <c r="BL17" s="480">
        <f>BK17*SUM(K17:Y17)</f>
        <v>0</v>
      </c>
      <c r="BM17" s="144"/>
      <c r="BN17" s="144">
        <f>BM17*SUM(K17:Y17)</f>
        <v>0</v>
      </c>
      <c r="BO17" s="480"/>
      <c r="BP17" s="480">
        <f>BO17*SUM(K17:Y17)</f>
        <v>0</v>
      </c>
      <c r="BQ17" s="144"/>
      <c r="BR17" s="144">
        <f>BQ17*SUM(K17:Y17)</f>
        <v>0</v>
      </c>
      <c r="BS17" s="480"/>
      <c r="BT17" s="144"/>
      <c r="BU17" s="480"/>
      <c r="BV17" s="144"/>
      <c r="BW17" s="480"/>
      <c r="BX17" s="60"/>
      <c r="BY17" s="60">
        <f t="shared" si="50"/>
        <v>0</v>
      </c>
      <c r="BZ17" s="60">
        <f t="shared" ref="BZ17:BZ50" si="56">IF(F17="S",IF(SUM(K17:Y17)&gt;0,SUM(K17:Y17),0),0)*H17</f>
        <v>0</v>
      </c>
      <c r="CA17" s="60">
        <f t="shared" ref="CA17:CA50" si="57">IF(F17="M",IF(SUM(K17:Y17)&gt;0,SUM(K17:Y17),0),0)*H17</f>
        <v>0</v>
      </c>
      <c r="CB17" s="60">
        <f t="shared" ref="CB17:CB50" si="58">IF(F17="L",IF(SUM(K17:Y17)&gt;0,SUM(K17:Y17),0),0)*H17</f>
        <v>0</v>
      </c>
      <c r="CC17" s="60">
        <f t="shared" ref="CC17:CC50" si="59">IF(F17="XL",IF(SUM(K17:Y17)&gt;0,SUM(K17:Y17),0),0)*H17</f>
        <v>0</v>
      </c>
      <c r="CD17" s="60">
        <f t="shared" ref="CD17:CD50" si="60">IF(F17="2XL",IF(SUM(K17:Y17)&gt;0,SUM(K17:Y17),0),0)*H17</f>
        <v>0</v>
      </c>
      <c r="CE17" s="60">
        <f t="shared" ref="CE17:CE50" si="61">IF(F17="3XL",IF(SUM(K17:Y17)&gt;0,SUM(K17:Y17),0),0)*H17</f>
        <v>0</v>
      </c>
      <c r="CF17" s="60">
        <f t="shared" ref="CF17:CF50" si="62">IF(F17="various",IF(SUM(K17:Y17)&gt;0,SUM(K17:Y17),0),0)*H17</f>
        <v>0</v>
      </c>
      <c r="CG17" s="60"/>
      <c r="CH17" s="1">
        <f t="shared" si="32"/>
        <v>0</v>
      </c>
      <c r="CI17" s="1">
        <f t="shared" si="33"/>
        <v>0</v>
      </c>
      <c r="CJ17" s="60"/>
      <c r="CK17" s="1">
        <f t="shared" si="5"/>
        <v>0</v>
      </c>
      <c r="CL17" s="1">
        <f t="shared" si="6"/>
        <v>0</v>
      </c>
      <c r="CM17" s="1">
        <f t="shared" si="7"/>
        <v>0</v>
      </c>
      <c r="CN17" s="1">
        <f t="shared" si="8"/>
        <v>0</v>
      </c>
      <c r="CO17" s="1">
        <f t="shared" si="9"/>
        <v>0</v>
      </c>
      <c r="CP17" s="1">
        <f t="shared" si="10"/>
        <v>0</v>
      </c>
      <c r="CQ17" s="1">
        <f t="shared" si="11"/>
        <v>0</v>
      </c>
      <c r="CR17" s="1">
        <f t="shared" si="12"/>
        <v>0</v>
      </c>
      <c r="CS17" s="1">
        <f t="shared" si="13"/>
        <v>0</v>
      </c>
      <c r="CT17" s="1">
        <f t="shared" si="14"/>
        <v>0</v>
      </c>
      <c r="CU17" s="1">
        <f t="shared" si="15"/>
        <v>0</v>
      </c>
      <c r="CV17" s="1">
        <f t="shared" si="16"/>
        <v>0</v>
      </c>
      <c r="CW17" s="1">
        <f t="shared" si="17"/>
        <v>0</v>
      </c>
      <c r="CX17" s="1">
        <f t="shared" si="18"/>
        <v>0</v>
      </c>
      <c r="CY17" s="1">
        <f t="shared" si="19"/>
        <v>0</v>
      </c>
      <c r="CZ17" s="1">
        <f t="shared" si="51"/>
        <v>0</v>
      </c>
      <c r="DA17" s="60"/>
      <c r="DB17" s="60"/>
      <c r="DC17" s="60"/>
      <c r="DD17" s="60"/>
      <c r="DE17" s="60"/>
      <c r="DF17" s="60"/>
      <c r="DG17" s="60"/>
      <c r="DH17" s="60"/>
      <c r="DI17" s="60"/>
      <c r="DJ17" s="60"/>
      <c r="DK17" s="60"/>
      <c r="DL17" s="60"/>
      <c r="DM17" s="60"/>
      <c r="DN17" s="60"/>
      <c r="DO17" s="60"/>
      <c r="DP17" s="60"/>
      <c r="DQ17" s="60"/>
      <c r="DR17" s="60"/>
      <c r="DS17" s="60"/>
      <c r="DT17" s="60"/>
      <c r="DU17" s="60"/>
      <c r="DV17" s="60"/>
      <c r="DW17" s="60"/>
      <c r="DX17" s="60"/>
      <c r="DY17" s="60"/>
      <c r="DZ17" s="60"/>
    </row>
    <row r="18" spans="1:130" s="1" customFormat="1" ht="57" customHeight="1">
      <c r="B18" s="255" t="s">
        <v>9</v>
      </c>
      <c r="C18" s="60"/>
      <c r="D18" s="1226" t="s">
        <v>7059</v>
      </c>
      <c r="E18" s="1227"/>
      <c r="F18" s="212" t="s">
        <v>214</v>
      </c>
      <c r="G18" s="1228" t="s">
        <v>37</v>
      </c>
      <c r="H18" s="212">
        <v>1</v>
      </c>
      <c r="I18" s="1228" t="s">
        <v>6194</v>
      </c>
      <c r="J18" s="1229">
        <v>66.95</v>
      </c>
      <c r="K18" s="1230"/>
      <c r="L18" s="1230"/>
      <c r="M18" s="1230"/>
      <c r="N18" s="1230"/>
      <c r="O18" s="1230"/>
      <c r="P18" s="1230"/>
      <c r="Q18" s="1230"/>
      <c r="R18" s="1230"/>
      <c r="S18" s="1230"/>
      <c r="T18" s="1230"/>
      <c r="U18" s="1231"/>
      <c r="V18" s="1231"/>
      <c r="W18" s="1231"/>
      <c r="X18" s="1231"/>
      <c r="Y18" s="1230"/>
      <c r="Z18" s="1232">
        <f t="shared" si="53"/>
        <v>0</v>
      </c>
      <c r="AA18" s="1232" t="str">
        <f t="shared" si="54"/>
        <v>Yes</v>
      </c>
      <c r="AB18" s="1233" t="str">
        <f t="shared" si="55"/>
        <v>No</v>
      </c>
      <c r="AC18"/>
      <c r="AD18" s="373">
        <v>1</v>
      </c>
      <c r="AE18" s="374">
        <f t="shared" ref="AE18:AE29" si="63">AD18*SUM(K18:Y18)</f>
        <v>0</v>
      </c>
      <c r="AF18" s="60"/>
      <c r="AG18" s="60"/>
      <c r="AH18" s="272"/>
      <c r="AI18" s="474">
        <v>1.25</v>
      </c>
      <c r="AJ18" s="271">
        <f t="shared" si="34"/>
        <v>0</v>
      </c>
      <c r="AK18" s="271">
        <f t="shared" si="35"/>
        <v>0</v>
      </c>
      <c r="AL18" s="271">
        <f t="shared" si="36"/>
        <v>0</v>
      </c>
      <c r="AM18" s="271">
        <f t="shared" si="37"/>
        <v>0</v>
      </c>
      <c r="AN18" s="271">
        <f t="shared" si="38"/>
        <v>0</v>
      </c>
      <c r="AO18" s="271">
        <f t="shared" si="39"/>
        <v>0</v>
      </c>
      <c r="AP18" s="271">
        <f t="shared" si="40"/>
        <v>0</v>
      </c>
      <c r="AQ18" s="271">
        <f t="shared" si="41"/>
        <v>0</v>
      </c>
      <c r="AR18" s="271">
        <f t="shared" si="42"/>
        <v>0</v>
      </c>
      <c r="AS18" s="271">
        <f t="shared" si="43"/>
        <v>0</v>
      </c>
      <c r="AT18" s="271">
        <f t="shared" si="44"/>
        <v>0</v>
      </c>
      <c r="AU18" s="271">
        <f t="shared" si="45"/>
        <v>0</v>
      </c>
      <c r="AV18" s="271">
        <f t="shared" si="46"/>
        <v>0</v>
      </c>
      <c r="AW18" s="271">
        <f t="shared" si="47"/>
        <v>0</v>
      </c>
      <c r="AX18" s="271">
        <f t="shared" si="48"/>
        <v>0</v>
      </c>
      <c r="AY18" s="271">
        <f t="shared" si="49"/>
        <v>0</v>
      </c>
      <c r="AZ18" s="271">
        <v>1</v>
      </c>
      <c r="BA18" s="151">
        <v>1</v>
      </c>
      <c r="BB18" s="151">
        <f t="shared" ref="BB18:BB50" si="64">BA18*SUM(K18:Y18)</f>
        <v>0</v>
      </c>
      <c r="BC18" s="481"/>
      <c r="BD18" s="481">
        <f t="shared" ref="BD18:BD50" si="65">BC18*SUM(K18:Y18)</f>
        <v>0</v>
      </c>
      <c r="BE18" s="151"/>
      <c r="BF18" s="192">
        <f>BE18*SUM(K18:Y18)</f>
        <v>0</v>
      </c>
      <c r="BG18" s="481"/>
      <c r="BH18" s="481">
        <f t="shared" ref="BH18:BH50" si="66">BG18*SUM(K18:Y18)</f>
        <v>0</v>
      </c>
      <c r="BI18" s="151"/>
      <c r="BJ18" s="151">
        <f t="shared" ref="BJ18:BJ50" si="67">BI18*SUM(K18:Y18)</f>
        <v>0</v>
      </c>
      <c r="BK18" s="481"/>
      <c r="BL18" s="481">
        <f t="shared" ref="BL18:BL50" si="68">BK18*SUM(K18:Y18)</f>
        <v>0</v>
      </c>
      <c r="BM18" s="151">
        <v>1</v>
      </c>
      <c r="BN18" s="151">
        <f t="shared" ref="BN18:BN50" si="69">BM18*SUM(K18:Y18)</f>
        <v>0</v>
      </c>
      <c r="BO18" s="481"/>
      <c r="BP18" s="481">
        <f t="shared" ref="BP18:BP50" si="70">BO18*SUM(K18:Y18)</f>
        <v>0</v>
      </c>
      <c r="BQ18" s="151"/>
      <c r="BR18" s="151">
        <f t="shared" ref="BR18:BR50" si="71">BQ18*SUM(K18:Y18)</f>
        <v>0</v>
      </c>
      <c r="BS18" s="481"/>
      <c r="BT18" s="151"/>
      <c r="BU18" s="481"/>
      <c r="BV18" s="151"/>
      <c r="BW18" s="481"/>
      <c r="BX18" s="60"/>
      <c r="BY18" s="60">
        <f t="shared" si="50"/>
        <v>0</v>
      </c>
      <c r="BZ18" s="60">
        <f t="shared" si="56"/>
        <v>0</v>
      </c>
      <c r="CA18" s="60">
        <f t="shared" si="57"/>
        <v>0</v>
      </c>
      <c r="CB18" s="60">
        <f t="shared" si="58"/>
        <v>0</v>
      </c>
      <c r="CC18" s="60">
        <f t="shared" si="59"/>
        <v>0</v>
      </c>
      <c r="CD18" s="60">
        <f t="shared" si="60"/>
        <v>0</v>
      </c>
      <c r="CE18" s="60">
        <f t="shared" si="61"/>
        <v>0</v>
      </c>
      <c r="CF18" s="60">
        <f t="shared" si="62"/>
        <v>0</v>
      </c>
      <c r="CG18" s="60"/>
      <c r="CH18" s="1">
        <f t="shared" si="32"/>
        <v>0</v>
      </c>
      <c r="CI18" s="1">
        <f t="shared" si="33"/>
        <v>0</v>
      </c>
      <c r="CJ18" s="60"/>
      <c r="CK18" s="1">
        <f t="shared" si="5"/>
        <v>0</v>
      </c>
      <c r="CL18" s="1">
        <f t="shared" si="6"/>
        <v>0</v>
      </c>
      <c r="CM18" s="1">
        <f t="shared" si="7"/>
        <v>0</v>
      </c>
      <c r="CN18" s="1">
        <f t="shared" si="8"/>
        <v>0</v>
      </c>
      <c r="CO18" s="1">
        <f t="shared" si="9"/>
        <v>0</v>
      </c>
      <c r="CP18" s="1">
        <f t="shared" si="10"/>
        <v>0</v>
      </c>
      <c r="CQ18" s="1">
        <f t="shared" si="11"/>
        <v>0</v>
      </c>
      <c r="CR18" s="1">
        <f t="shared" si="12"/>
        <v>0</v>
      </c>
      <c r="CS18" s="1">
        <f t="shared" si="13"/>
        <v>0</v>
      </c>
      <c r="CT18" s="1">
        <f t="shared" si="14"/>
        <v>0</v>
      </c>
      <c r="CU18" s="1">
        <f t="shared" si="15"/>
        <v>0</v>
      </c>
      <c r="CV18" s="1">
        <f t="shared" si="16"/>
        <v>0</v>
      </c>
      <c r="CW18" s="1">
        <f t="shared" si="17"/>
        <v>0</v>
      </c>
      <c r="CX18" s="1">
        <f t="shared" si="18"/>
        <v>0</v>
      </c>
      <c r="CY18" s="1">
        <f t="shared" si="19"/>
        <v>0</v>
      </c>
      <c r="CZ18" s="1">
        <f t="shared" si="51"/>
        <v>0</v>
      </c>
      <c r="DA18" s="60"/>
      <c r="DB18" s="60"/>
      <c r="DC18" s="60"/>
      <c r="DD18" s="60"/>
      <c r="DE18" s="60"/>
      <c r="DF18" s="60"/>
      <c r="DG18" s="60"/>
      <c r="DH18" s="60"/>
      <c r="DI18" s="60"/>
      <c r="DJ18" s="60"/>
      <c r="DK18" s="60"/>
      <c r="DL18" s="60"/>
      <c r="DM18" s="60"/>
      <c r="DN18" s="60"/>
      <c r="DO18" s="60"/>
      <c r="DP18" s="60"/>
      <c r="DQ18" s="60"/>
      <c r="DR18" s="60"/>
      <c r="DS18" s="60"/>
      <c r="DT18" s="60"/>
      <c r="DU18" s="60"/>
      <c r="DV18" s="60"/>
      <c r="DW18" s="60"/>
      <c r="DX18" s="60"/>
      <c r="DY18" s="60"/>
      <c r="DZ18" s="60"/>
    </row>
    <row r="19" spans="1:130" s="151" customFormat="1" ht="57" customHeight="1">
      <c r="A19" s="1"/>
      <c r="B19" s="255" t="s">
        <v>9</v>
      </c>
      <c r="C19" s="60"/>
      <c r="D19" s="440" t="s">
        <v>7060</v>
      </c>
      <c r="E19" s="740"/>
      <c r="F19" s="60" t="s">
        <v>215</v>
      </c>
      <c r="G19" s="158" t="s">
        <v>37</v>
      </c>
      <c r="H19" s="60">
        <v>1</v>
      </c>
      <c r="I19" s="158" t="s">
        <v>6194</v>
      </c>
      <c r="J19" s="664">
        <v>66.95</v>
      </c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60"/>
      <c r="V19" s="160"/>
      <c r="W19" s="160"/>
      <c r="X19" s="160"/>
      <c r="Y19" s="159"/>
      <c r="Z19" s="162">
        <f t="shared" si="53"/>
        <v>0</v>
      </c>
      <c r="AA19" s="162" t="str">
        <f t="shared" si="54"/>
        <v>Yes</v>
      </c>
      <c r="AB19" s="163" t="str">
        <f t="shared" si="55"/>
        <v>No</v>
      </c>
      <c r="AC19"/>
      <c r="AD19" s="373">
        <v>1</v>
      </c>
      <c r="AE19" s="374">
        <f t="shared" si="63"/>
        <v>0</v>
      </c>
      <c r="AF19" s="60"/>
      <c r="AG19" s="60"/>
      <c r="AH19" s="272"/>
      <c r="AI19" s="474">
        <v>1.05</v>
      </c>
      <c r="AJ19" s="271">
        <f t="shared" si="34"/>
        <v>0</v>
      </c>
      <c r="AK19" s="271">
        <f t="shared" si="35"/>
        <v>0</v>
      </c>
      <c r="AL19" s="271">
        <f t="shared" si="36"/>
        <v>0</v>
      </c>
      <c r="AM19" s="271">
        <f t="shared" si="37"/>
        <v>0</v>
      </c>
      <c r="AN19" s="271">
        <f t="shared" si="38"/>
        <v>0</v>
      </c>
      <c r="AO19" s="271">
        <f t="shared" si="39"/>
        <v>0</v>
      </c>
      <c r="AP19" s="271">
        <f t="shared" si="40"/>
        <v>0</v>
      </c>
      <c r="AQ19" s="271">
        <f t="shared" si="41"/>
        <v>0</v>
      </c>
      <c r="AR19" s="271">
        <f t="shared" si="42"/>
        <v>0</v>
      </c>
      <c r="AS19" s="271">
        <f t="shared" si="43"/>
        <v>0</v>
      </c>
      <c r="AT19" s="271">
        <f t="shared" si="44"/>
        <v>0</v>
      </c>
      <c r="AU19" s="271">
        <f t="shared" si="45"/>
        <v>0</v>
      </c>
      <c r="AV19" s="271">
        <f t="shared" si="46"/>
        <v>0</v>
      </c>
      <c r="AW19" s="271">
        <f t="shared" si="47"/>
        <v>0</v>
      </c>
      <c r="AX19" s="271">
        <f t="shared" si="48"/>
        <v>0</v>
      </c>
      <c r="AY19" s="271">
        <f t="shared" si="49"/>
        <v>0</v>
      </c>
      <c r="AZ19" s="271">
        <v>1</v>
      </c>
      <c r="BA19" s="60">
        <v>1</v>
      </c>
      <c r="BB19" s="60">
        <f t="shared" si="64"/>
        <v>0</v>
      </c>
      <c r="BC19" s="481"/>
      <c r="BD19" s="481">
        <f t="shared" si="65"/>
        <v>0</v>
      </c>
      <c r="BF19" s="192">
        <f t="shared" si="52"/>
        <v>0</v>
      </c>
      <c r="BG19" s="481"/>
      <c r="BH19" s="481">
        <f t="shared" si="66"/>
        <v>0</v>
      </c>
      <c r="BI19" s="60"/>
      <c r="BJ19" s="60">
        <f t="shared" si="67"/>
        <v>0</v>
      </c>
      <c r="BK19" s="481">
        <v>1</v>
      </c>
      <c r="BL19" s="481">
        <f t="shared" si="68"/>
        <v>0</v>
      </c>
      <c r="BM19" s="60"/>
      <c r="BN19" s="60">
        <f t="shared" si="69"/>
        <v>0</v>
      </c>
      <c r="BO19" s="481"/>
      <c r="BP19" s="481">
        <f t="shared" si="70"/>
        <v>0</v>
      </c>
      <c r="BQ19" s="60"/>
      <c r="BR19" s="60">
        <f t="shared" si="71"/>
        <v>0</v>
      </c>
      <c r="BS19" s="481"/>
      <c r="BT19" s="60"/>
      <c r="BU19" s="481"/>
      <c r="BV19" s="60"/>
      <c r="BW19" s="481"/>
      <c r="BX19" s="60"/>
      <c r="BY19" s="60">
        <f t="shared" si="50"/>
        <v>0</v>
      </c>
      <c r="BZ19" s="60">
        <f t="shared" si="56"/>
        <v>0</v>
      </c>
      <c r="CA19" s="60">
        <f t="shared" si="57"/>
        <v>0</v>
      </c>
      <c r="CB19" s="60">
        <f t="shared" si="58"/>
        <v>0</v>
      </c>
      <c r="CC19" s="60">
        <f t="shared" si="59"/>
        <v>0</v>
      </c>
      <c r="CD19" s="60">
        <f t="shared" si="60"/>
        <v>0</v>
      </c>
      <c r="CE19" s="60">
        <f t="shared" si="61"/>
        <v>0</v>
      </c>
      <c r="CF19" s="60">
        <f t="shared" si="62"/>
        <v>0</v>
      </c>
      <c r="CG19" s="60"/>
      <c r="CH19" s="1">
        <f t="shared" si="32"/>
        <v>0</v>
      </c>
      <c r="CI19" s="1">
        <f t="shared" si="33"/>
        <v>0</v>
      </c>
      <c r="CJ19" s="60"/>
      <c r="CK19" s="1">
        <f t="shared" si="5"/>
        <v>0</v>
      </c>
      <c r="CL19" s="1">
        <f t="shared" si="6"/>
        <v>0</v>
      </c>
      <c r="CM19" s="1">
        <f t="shared" si="7"/>
        <v>0</v>
      </c>
      <c r="CN19" s="1">
        <f t="shared" si="8"/>
        <v>0</v>
      </c>
      <c r="CO19" s="1">
        <f t="shared" si="9"/>
        <v>0</v>
      </c>
      <c r="CP19" s="1">
        <f t="shared" si="10"/>
        <v>0</v>
      </c>
      <c r="CQ19" s="1">
        <f t="shared" si="11"/>
        <v>0</v>
      </c>
      <c r="CR19" s="1">
        <f t="shared" si="12"/>
        <v>0</v>
      </c>
      <c r="CS19" s="1">
        <f t="shared" si="13"/>
        <v>0</v>
      </c>
      <c r="CT19" s="1">
        <f t="shared" si="14"/>
        <v>0</v>
      </c>
      <c r="CU19" s="1">
        <f t="shared" si="15"/>
        <v>0</v>
      </c>
      <c r="CV19" s="1">
        <f t="shared" si="16"/>
        <v>0</v>
      </c>
      <c r="CW19" s="1">
        <f t="shared" si="17"/>
        <v>0</v>
      </c>
      <c r="CX19" s="1">
        <f t="shared" si="18"/>
        <v>0</v>
      </c>
      <c r="CY19" s="1">
        <f t="shared" si="19"/>
        <v>0</v>
      </c>
      <c r="CZ19" s="1">
        <f t="shared" si="51"/>
        <v>0</v>
      </c>
      <c r="DA19" s="60"/>
      <c r="DB19" s="60"/>
      <c r="DC19" s="60"/>
      <c r="DD19" s="60"/>
      <c r="DE19" s="60"/>
      <c r="DF19" s="60"/>
      <c r="DG19" s="60"/>
      <c r="DH19" s="60"/>
      <c r="DI19" s="60"/>
      <c r="DJ19" s="60"/>
      <c r="DK19" s="60"/>
      <c r="DL19" s="60"/>
      <c r="DM19" s="60"/>
      <c r="DN19" s="60"/>
      <c r="DO19" s="60"/>
      <c r="DP19" s="60"/>
      <c r="DQ19" s="60"/>
      <c r="DR19" s="60"/>
      <c r="DS19" s="60"/>
      <c r="DT19" s="60"/>
      <c r="DU19" s="60"/>
      <c r="DV19" s="60"/>
      <c r="DW19" s="60"/>
      <c r="DX19" s="60"/>
      <c r="DY19" s="60"/>
      <c r="DZ19" s="60"/>
    </row>
    <row r="20" spans="1:130" s="1" customFormat="1" ht="57" customHeight="1">
      <c r="B20" s="255" t="s">
        <v>9</v>
      </c>
      <c r="C20" s="60"/>
      <c r="D20" s="1226" t="s">
        <v>7061</v>
      </c>
      <c r="E20" s="1227"/>
      <c r="F20" s="212" t="s">
        <v>215</v>
      </c>
      <c r="G20" s="1228" t="s">
        <v>37</v>
      </c>
      <c r="H20" s="212">
        <v>1</v>
      </c>
      <c r="I20" s="1228" t="s">
        <v>6194</v>
      </c>
      <c r="J20" s="1229">
        <v>63.86</v>
      </c>
      <c r="K20" s="1230"/>
      <c r="L20" s="1230"/>
      <c r="M20" s="1230"/>
      <c r="N20" s="1230"/>
      <c r="O20" s="1230"/>
      <c r="P20" s="1230"/>
      <c r="Q20" s="1230"/>
      <c r="R20" s="1230"/>
      <c r="S20" s="1230"/>
      <c r="T20" s="1230"/>
      <c r="U20" s="1231"/>
      <c r="V20" s="1231"/>
      <c r="W20" s="1231"/>
      <c r="X20" s="1231"/>
      <c r="Y20" s="1230"/>
      <c r="Z20" s="1232">
        <f t="shared" si="53"/>
        <v>0</v>
      </c>
      <c r="AA20" s="1232" t="str">
        <f t="shared" si="54"/>
        <v>Yes</v>
      </c>
      <c r="AB20" s="1233" t="str">
        <f t="shared" si="55"/>
        <v>No</v>
      </c>
      <c r="AC20"/>
      <c r="AD20" s="373">
        <v>1</v>
      </c>
      <c r="AE20" s="374">
        <f t="shared" si="63"/>
        <v>0</v>
      </c>
      <c r="AF20" s="60"/>
      <c r="AG20" s="60"/>
      <c r="AH20" s="272"/>
      <c r="AI20" s="474">
        <v>1.1000000000000001</v>
      </c>
      <c r="AJ20" s="271">
        <f t="shared" si="34"/>
        <v>0</v>
      </c>
      <c r="AK20" s="271">
        <f t="shared" si="35"/>
        <v>0</v>
      </c>
      <c r="AL20" s="271">
        <f t="shared" si="36"/>
        <v>0</v>
      </c>
      <c r="AM20" s="271">
        <f t="shared" si="37"/>
        <v>0</v>
      </c>
      <c r="AN20" s="271">
        <f t="shared" si="38"/>
        <v>0</v>
      </c>
      <c r="AO20" s="271">
        <f t="shared" si="39"/>
        <v>0</v>
      </c>
      <c r="AP20" s="271">
        <f t="shared" si="40"/>
        <v>0</v>
      </c>
      <c r="AQ20" s="271">
        <f t="shared" si="41"/>
        <v>0</v>
      </c>
      <c r="AR20" s="271">
        <f t="shared" si="42"/>
        <v>0</v>
      </c>
      <c r="AS20" s="271">
        <f t="shared" si="43"/>
        <v>0</v>
      </c>
      <c r="AT20" s="271">
        <f t="shared" si="44"/>
        <v>0</v>
      </c>
      <c r="AU20" s="271">
        <f t="shared" si="45"/>
        <v>0</v>
      </c>
      <c r="AV20" s="271">
        <f t="shared" si="46"/>
        <v>0</v>
      </c>
      <c r="AW20" s="271">
        <f t="shared" si="47"/>
        <v>0</v>
      </c>
      <c r="AX20" s="271">
        <f t="shared" si="48"/>
        <v>0</v>
      </c>
      <c r="AY20" s="271">
        <f t="shared" si="49"/>
        <v>0</v>
      </c>
      <c r="AZ20" s="271">
        <v>1</v>
      </c>
      <c r="BA20" s="151">
        <v>2</v>
      </c>
      <c r="BB20" s="151">
        <f t="shared" si="64"/>
        <v>0</v>
      </c>
      <c r="BC20" s="481"/>
      <c r="BD20" s="481">
        <f t="shared" si="65"/>
        <v>0</v>
      </c>
      <c r="BE20" s="151"/>
      <c r="BF20" s="192">
        <f t="shared" si="52"/>
        <v>0</v>
      </c>
      <c r="BG20" s="481"/>
      <c r="BH20" s="481">
        <f t="shared" si="66"/>
        <v>0</v>
      </c>
      <c r="BI20" s="151"/>
      <c r="BJ20" s="151">
        <f t="shared" si="67"/>
        <v>0</v>
      </c>
      <c r="BK20" s="481">
        <v>1</v>
      </c>
      <c r="BL20" s="481">
        <f t="shared" si="68"/>
        <v>0</v>
      </c>
      <c r="BM20" s="151"/>
      <c r="BN20" s="151">
        <f t="shared" si="69"/>
        <v>0</v>
      </c>
      <c r="BO20" s="481"/>
      <c r="BP20" s="481">
        <f t="shared" si="70"/>
        <v>0</v>
      </c>
      <c r="BQ20" s="151"/>
      <c r="BR20" s="151">
        <f t="shared" si="71"/>
        <v>0</v>
      </c>
      <c r="BS20" s="481"/>
      <c r="BT20" s="151"/>
      <c r="BU20" s="481"/>
      <c r="BV20" s="151"/>
      <c r="BW20" s="481"/>
      <c r="BX20" s="60"/>
      <c r="BY20" s="60">
        <f t="shared" si="50"/>
        <v>0</v>
      </c>
      <c r="BZ20" s="60">
        <f t="shared" si="56"/>
        <v>0</v>
      </c>
      <c r="CA20" s="60">
        <f t="shared" si="57"/>
        <v>0</v>
      </c>
      <c r="CB20" s="60">
        <f t="shared" si="58"/>
        <v>0</v>
      </c>
      <c r="CC20" s="60">
        <f t="shared" si="59"/>
        <v>0</v>
      </c>
      <c r="CD20" s="60">
        <f t="shared" si="60"/>
        <v>0</v>
      </c>
      <c r="CE20" s="60">
        <f t="shared" si="61"/>
        <v>0</v>
      </c>
      <c r="CF20" s="60">
        <f t="shared" si="62"/>
        <v>0</v>
      </c>
      <c r="CG20" s="60"/>
      <c r="CH20" s="1">
        <f t="shared" si="32"/>
        <v>0</v>
      </c>
      <c r="CI20" s="1">
        <f t="shared" si="33"/>
        <v>0</v>
      </c>
      <c r="CJ20" s="60"/>
      <c r="CK20" s="1">
        <f t="shared" si="5"/>
        <v>0</v>
      </c>
      <c r="CL20" s="1">
        <f t="shared" si="6"/>
        <v>0</v>
      </c>
      <c r="CM20" s="1">
        <f t="shared" si="7"/>
        <v>0</v>
      </c>
      <c r="CN20" s="1">
        <f t="shared" si="8"/>
        <v>0</v>
      </c>
      <c r="CO20" s="1">
        <f t="shared" si="9"/>
        <v>0</v>
      </c>
      <c r="CP20" s="1">
        <f t="shared" si="10"/>
        <v>0</v>
      </c>
      <c r="CQ20" s="1">
        <f t="shared" si="11"/>
        <v>0</v>
      </c>
      <c r="CR20" s="1">
        <f t="shared" si="12"/>
        <v>0</v>
      </c>
      <c r="CS20" s="1">
        <f t="shared" si="13"/>
        <v>0</v>
      </c>
      <c r="CT20" s="1">
        <f t="shared" si="14"/>
        <v>0</v>
      </c>
      <c r="CU20" s="1">
        <f t="shared" si="15"/>
        <v>0</v>
      </c>
      <c r="CV20" s="1">
        <f t="shared" si="16"/>
        <v>0</v>
      </c>
      <c r="CW20" s="1">
        <f t="shared" si="17"/>
        <v>0</v>
      </c>
      <c r="CX20" s="1">
        <f t="shared" si="18"/>
        <v>0</v>
      </c>
      <c r="CY20" s="1">
        <f t="shared" si="19"/>
        <v>0</v>
      </c>
      <c r="CZ20" s="1">
        <f t="shared" si="51"/>
        <v>0</v>
      </c>
      <c r="DA20" s="60"/>
      <c r="DB20" s="60"/>
      <c r="DC20" s="60"/>
      <c r="DD20" s="60"/>
      <c r="DE20" s="60"/>
      <c r="DF20" s="60"/>
      <c r="DG20" s="60"/>
      <c r="DH20" s="60"/>
      <c r="DI20" s="60"/>
      <c r="DJ20" s="60"/>
      <c r="DK20" s="60"/>
      <c r="DL20" s="60"/>
      <c r="DM20" s="60"/>
      <c r="DN20" s="60"/>
      <c r="DO20" s="60"/>
      <c r="DP20" s="60"/>
      <c r="DQ20" s="60"/>
      <c r="DR20" s="60"/>
      <c r="DS20" s="60"/>
      <c r="DT20" s="60"/>
      <c r="DU20" s="60"/>
      <c r="DV20" s="60"/>
      <c r="DW20" s="60"/>
      <c r="DX20" s="60"/>
      <c r="DY20" s="60"/>
      <c r="DZ20" s="60"/>
    </row>
    <row r="21" spans="1:130" s="1" customFormat="1" ht="57" customHeight="1">
      <c r="B21" s="255" t="s">
        <v>9</v>
      </c>
      <c r="C21" s="60"/>
      <c r="D21" s="440" t="s">
        <v>7062</v>
      </c>
      <c r="E21" s="740"/>
      <c r="F21" s="60" t="s">
        <v>215</v>
      </c>
      <c r="G21" s="158" t="s">
        <v>37</v>
      </c>
      <c r="H21" s="60">
        <v>1</v>
      </c>
      <c r="I21" s="158" t="s">
        <v>6196</v>
      </c>
      <c r="J21" s="664">
        <v>74.16</v>
      </c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60"/>
      <c r="V21" s="160"/>
      <c r="W21" s="160"/>
      <c r="X21" s="160"/>
      <c r="Y21" s="159"/>
      <c r="Z21" s="162">
        <f t="shared" si="53"/>
        <v>0</v>
      </c>
      <c r="AA21" s="162" t="str">
        <f t="shared" si="54"/>
        <v>Yes</v>
      </c>
      <c r="AB21" s="163" t="str">
        <f t="shared" si="55"/>
        <v>No</v>
      </c>
      <c r="AC21"/>
      <c r="AD21" s="373">
        <v>1</v>
      </c>
      <c r="AE21" s="374">
        <f t="shared" si="63"/>
        <v>0</v>
      </c>
      <c r="AF21" s="60"/>
      <c r="AG21" s="60"/>
      <c r="AH21" s="272"/>
      <c r="AI21" s="474">
        <v>1.95</v>
      </c>
      <c r="AJ21" s="271">
        <f t="shared" si="34"/>
        <v>0</v>
      </c>
      <c r="AK21" s="271">
        <f t="shared" si="35"/>
        <v>0</v>
      </c>
      <c r="AL21" s="271">
        <f t="shared" si="36"/>
        <v>0</v>
      </c>
      <c r="AM21" s="271">
        <f t="shared" si="37"/>
        <v>0</v>
      </c>
      <c r="AN21" s="271">
        <f t="shared" si="38"/>
        <v>0</v>
      </c>
      <c r="AO21" s="271">
        <f t="shared" si="39"/>
        <v>0</v>
      </c>
      <c r="AP21" s="271">
        <f t="shared" si="40"/>
        <v>0</v>
      </c>
      <c r="AQ21" s="271">
        <f t="shared" si="41"/>
        <v>0</v>
      </c>
      <c r="AR21" s="271">
        <f t="shared" si="42"/>
        <v>0</v>
      </c>
      <c r="AS21" s="271">
        <f t="shared" si="43"/>
        <v>0</v>
      </c>
      <c r="AT21" s="271">
        <f t="shared" si="44"/>
        <v>0</v>
      </c>
      <c r="AU21" s="271">
        <f t="shared" si="45"/>
        <v>0</v>
      </c>
      <c r="AV21" s="271">
        <f t="shared" si="46"/>
        <v>0</v>
      </c>
      <c r="AW21" s="271">
        <f t="shared" si="47"/>
        <v>0</v>
      </c>
      <c r="AX21" s="271">
        <f t="shared" si="48"/>
        <v>0</v>
      </c>
      <c r="AY21" s="271">
        <f t="shared" si="49"/>
        <v>0</v>
      </c>
      <c r="AZ21" s="271">
        <v>1</v>
      </c>
      <c r="BA21" s="60">
        <v>1</v>
      </c>
      <c r="BB21" s="60">
        <f t="shared" si="64"/>
        <v>0</v>
      </c>
      <c r="BC21" s="481"/>
      <c r="BD21" s="481">
        <f t="shared" si="65"/>
        <v>0</v>
      </c>
      <c r="BE21" s="151"/>
      <c r="BF21" s="192">
        <f t="shared" si="52"/>
        <v>0</v>
      </c>
      <c r="BG21" s="481"/>
      <c r="BH21" s="481">
        <f t="shared" si="66"/>
        <v>0</v>
      </c>
      <c r="BI21" s="60">
        <v>1</v>
      </c>
      <c r="BJ21" s="60">
        <f>BI21*SUM(K21:Y21)</f>
        <v>0</v>
      </c>
      <c r="BK21" s="481"/>
      <c r="BL21" s="481">
        <f t="shared" si="68"/>
        <v>0</v>
      </c>
      <c r="BM21" s="60"/>
      <c r="BN21" s="60">
        <f t="shared" si="69"/>
        <v>0</v>
      </c>
      <c r="BO21" s="481"/>
      <c r="BP21" s="481">
        <f t="shared" si="70"/>
        <v>0</v>
      </c>
      <c r="BQ21" s="60"/>
      <c r="BR21" s="60">
        <f t="shared" si="71"/>
        <v>0</v>
      </c>
      <c r="BS21" s="481"/>
      <c r="BT21" s="60"/>
      <c r="BU21" s="481"/>
      <c r="BV21" s="60"/>
      <c r="BW21" s="481"/>
      <c r="BX21" s="60"/>
      <c r="BY21" s="60">
        <f t="shared" si="50"/>
        <v>0</v>
      </c>
      <c r="BZ21" s="60">
        <f t="shared" si="56"/>
        <v>0</v>
      </c>
      <c r="CA21" s="60">
        <f t="shared" si="57"/>
        <v>0</v>
      </c>
      <c r="CB21" s="60">
        <f t="shared" si="58"/>
        <v>0</v>
      </c>
      <c r="CC21" s="60">
        <f t="shared" si="59"/>
        <v>0</v>
      </c>
      <c r="CD21" s="60">
        <f t="shared" si="60"/>
        <v>0</v>
      </c>
      <c r="CE21" s="60">
        <f t="shared" si="61"/>
        <v>0</v>
      </c>
      <c r="CF21" s="60">
        <f t="shared" si="62"/>
        <v>0</v>
      </c>
      <c r="CG21" s="60"/>
      <c r="CH21" s="1">
        <f t="shared" si="32"/>
        <v>0</v>
      </c>
      <c r="CI21" s="1">
        <f t="shared" si="33"/>
        <v>0</v>
      </c>
      <c r="CJ21" s="60"/>
      <c r="CK21" s="1">
        <f t="shared" si="5"/>
        <v>0</v>
      </c>
      <c r="CL21" s="1">
        <f t="shared" si="6"/>
        <v>0</v>
      </c>
      <c r="CM21" s="1">
        <f t="shared" si="7"/>
        <v>0</v>
      </c>
      <c r="CN21" s="1">
        <f t="shared" si="8"/>
        <v>0</v>
      </c>
      <c r="CO21" s="1">
        <f t="shared" si="9"/>
        <v>0</v>
      </c>
      <c r="CP21" s="1">
        <f t="shared" si="10"/>
        <v>0</v>
      </c>
      <c r="CQ21" s="1">
        <f t="shared" si="11"/>
        <v>0</v>
      </c>
      <c r="CR21" s="1">
        <f t="shared" si="12"/>
        <v>0</v>
      </c>
      <c r="CS21" s="1">
        <f t="shared" si="13"/>
        <v>0</v>
      </c>
      <c r="CT21" s="1">
        <f t="shared" si="14"/>
        <v>0</v>
      </c>
      <c r="CU21" s="1">
        <f t="shared" si="15"/>
        <v>0</v>
      </c>
      <c r="CV21" s="1">
        <f t="shared" si="16"/>
        <v>0</v>
      </c>
      <c r="CW21" s="1">
        <f t="shared" si="17"/>
        <v>0</v>
      </c>
      <c r="CX21" s="1">
        <f t="shared" si="18"/>
        <v>0</v>
      </c>
      <c r="CY21" s="1">
        <f t="shared" si="19"/>
        <v>0</v>
      </c>
      <c r="CZ21" s="1">
        <f t="shared" si="51"/>
        <v>0</v>
      </c>
      <c r="DA21" s="60"/>
      <c r="DB21" s="60"/>
      <c r="DC21" s="60"/>
      <c r="DD21" s="60"/>
      <c r="DE21" s="60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60"/>
      <c r="DT21" s="60"/>
      <c r="DU21" s="60"/>
      <c r="DV21" s="60"/>
      <c r="DW21" s="60"/>
      <c r="DX21" s="60"/>
      <c r="DY21" s="60"/>
      <c r="DZ21" s="60"/>
    </row>
    <row r="22" spans="1:130" s="151" customFormat="1" ht="57" customHeight="1">
      <c r="A22" s="1"/>
      <c r="B22" s="255" t="s">
        <v>9</v>
      </c>
      <c r="C22" s="60"/>
      <c r="D22" s="1226" t="s">
        <v>7063</v>
      </c>
      <c r="E22" s="1227"/>
      <c r="F22" s="212" t="s">
        <v>214</v>
      </c>
      <c r="G22" s="1228" t="s">
        <v>37</v>
      </c>
      <c r="H22" s="212">
        <v>1</v>
      </c>
      <c r="I22" s="1228" t="s">
        <v>6196</v>
      </c>
      <c r="J22" s="1229">
        <v>62.83</v>
      </c>
      <c r="K22" s="1230"/>
      <c r="L22" s="1230"/>
      <c r="M22" s="1230"/>
      <c r="N22" s="1230"/>
      <c r="O22" s="1230"/>
      <c r="P22" s="1230"/>
      <c r="Q22" s="1230"/>
      <c r="R22" s="1230"/>
      <c r="S22" s="1230"/>
      <c r="T22" s="1230"/>
      <c r="U22" s="1231"/>
      <c r="V22" s="1231"/>
      <c r="W22" s="1231"/>
      <c r="X22" s="1231"/>
      <c r="Y22" s="1230"/>
      <c r="Z22" s="1232">
        <f t="shared" si="53"/>
        <v>0</v>
      </c>
      <c r="AA22" s="1232" t="str">
        <f t="shared" si="54"/>
        <v>Yes</v>
      </c>
      <c r="AB22" s="1233" t="str">
        <f t="shared" si="55"/>
        <v>No</v>
      </c>
      <c r="AC22"/>
      <c r="AD22" s="373">
        <v>1</v>
      </c>
      <c r="AE22" s="374">
        <f t="shared" si="63"/>
        <v>0</v>
      </c>
      <c r="AF22" s="60"/>
      <c r="AG22" s="60"/>
      <c r="AH22" s="272"/>
      <c r="AI22" s="474">
        <v>1</v>
      </c>
      <c r="AJ22" s="271">
        <f t="shared" si="34"/>
        <v>0</v>
      </c>
      <c r="AK22" s="271">
        <f t="shared" si="35"/>
        <v>0</v>
      </c>
      <c r="AL22" s="271">
        <f t="shared" si="36"/>
        <v>0</v>
      </c>
      <c r="AM22" s="271">
        <f t="shared" si="37"/>
        <v>0</v>
      </c>
      <c r="AN22" s="271">
        <f t="shared" si="38"/>
        <v>0</v>
      </c>
      <c r="AO22" s="271">
        <f t="shared" si="39"/>
        <v>0</v>
      </c>
      <c r="AP22" s="271">
        <f t="shared" si="40"/>
        <v>0</v>
      </c>
      <c r="AQ22" s="271">
        <f t="shared" si="41"/>
        <v>0</v>
      </c>
      <c r="AR22" s="271">
        <f t="shared" si="42"/>
        <v>0</v>
      </c>
      <c r="AS22" s="271">
        <f t="shared" si="43"/>
        <v>0</v>
      </c>
      <c r="AT22" s="271">
        <f t="shared" si="44"/>
        <v>0</v>
      </c>
      <c r="AU22" s="271">
        <f t="shared" si="45"/>
        <v>0</v>
      </c>
      <c r="AV22" s="271">
        <f t="shared" si="46"/>
        <v>0</v>
      </c>
      <c r="AW22" s="271">
        <f t="shared" si="47"/>
        <v>0</v>
      </c>
      <c r="AX22" s="271">
        <f t="shared" si="48"/>
        <v>0</v>
      </c>
      <c r="AY22" s="271">
        <f t="shared" si="49"/>
        <v>0</v>
      </c>
      <c r="AZ22" s="271">
        <v>1</v>
      </c>
      <c r="BA22" s="151">
        <v>1</v>
      </c>
      <c r="BB22" s="151">
        <f t="shared" si="64"/>
        <v>0</v>
      </c>
      <c r="BC22" s="481"/>
      <c r="BD22" s="481">
        <f t="shared" si="65"/>
        <v>0</v>
      </c>
      <c r="BF22" s="192">
        <f t="shared" si="52"/>
        <v>0</v>
      </c>
      <c r="BG22" s="481"/>
      <c r="BH22" s="481">
        <f t="shared" si="66"/>
        <v>0</v>
      </c>
      <c r="BJ22" s="151">
        <f t="shared" si="67"/>
        <v>0</v>
      </c>
      <c r="BK22" s="481"/>
      <c r="BL22" s="481">
        <f t="shared" si="68"/>
        <v>0</v>
      </c>
      <c r="BM22" s="151">
        <v>1</v>
      </c>
      <c r="BN22" s="151">
        <f t="shared" si="69"/>
        <v>0</v>
      </c>
      <c r="BO22" s="481"/>
      <c r="BP22" s="481">
        <f t="shared" si="70"/>
        <v>0</v>
      </c>
      <c r="BR22" s="151">
        <f t="shared" si="71"/>
        <v>0</v>
      </c>
      <c r="BS22" s="481"/>
      <c r="BU22" s="481"/>
      <c r="BW22" s="481"/>
      <c r="BX22" s="60"/>
      <c r="BY22" s="60">
        <f t="shared" si="50"/>
        <v>0</v>
      </c>
      <c r="BZ22" s="60">
        <f t="shared" si="56"/>
        <v>0</v>
      </c>
      <c r="CA22" s="60">
        <f t="shared" si="57"/>
        <v>0</v>
      </c>
      <c r="CB22" s="60">
        <f t="shared" si="58"/>
        <v>0</v>
      </c>
      <c r="CC22" s="60">
        <f t="shared" si="59"/>
        <v>0</v>
      </c>
      <c r="CD22" s="60">
        <f t="shared" si="60"/>
        <v>0</v>
      </c>
      <c r="CE22" s="60">
        <f t="shared" si="61"/>
        <v>0</v>
      </c>
      <c r="CF22" s="60">
        <f t="shared" si="62"/>
        <v>0</v>
      </c>
      <c r="CG22" s="60"/>
      <c r="CH22" s="1">
        <f t="shared" si="32"/>
        <v>0</v>
      </c>
      <c r="CI22" s="1">
        <f t="shared" si="33"/>
        <v>0</v>
      </c>
      <c r="CJ22" s="60"/>
      <c r="CK22" s="1">
        <f t="shared" si="5"/>
        <v>0</v>
      </c>
      <c r="CL22" s="1">
        <f t="shared" si="6"/>
        <v>0</v>
      </c>
      <c r="CM22" s="1">
        <f t="shared" si="7"/>
        <v>0</v>
      </c>
      <c r="CN22" s="1">
        <f t="shared" si="8"/>
        <v>0</v>
      </c>
      <c r="CO22" s="1">
        <f t="shared" si="9"/>
        <v>0</v>
      </c>
      <c r="CP22" s="1">
        <f t="shared" si="10"/>
        <v>0</v>
      </c>
      <c r="CQ22" s="1">
        <f t="shared" si="11"/>
        <v>0</v>
      </c>
      <c r="CR22" s="1">
        <f t="shared" si="12"/>
        <v>0</v>
      </c>
      <c r="CS22" s="1">
        <f t="shared" si="13"/>
        <v>0</v>
      </c>
      <c r="CT22" s="1">
        <f t="shared" si="14"/>
        <v>0</v>
      </c>
      <c r="CU22" s="1">
        <f t="shared" si="15"/>
        <v>0</v>
      </c>
      <c r="CV22" s="1">
        <f t="shared" si="16"/>
        <v>0</v>
      </c>
      <c r="CW22" s="1">
        <f t="shared" si="17"/>
        <v>0</v>
      </c>
      <c r="CX22" s="1">
        <f t="shared" si="18"/>
        <v>0</v>
      </c>
      <c r="CY22" s="1">
        <f t="shared" si="19"/>
        <v>0</v>
      </c>
      <c r="CZ22" s="1">
        <f t="shared" si="51"/>
        <v>0</v>
      </c>
      <c r="DA22" s="60"/>
      <c r="DB22" s="60"/>
      <c r="DC22" s="60"/>
      <c r="DD22" s="60"/>
      <c r="DE22" s="60"/>
      <c r="DF22" s="60"/>
      <c r="DG22" s="60"/>
      <c r="DH22" s="60"/>
      <c r="DI22" s="60"/>
      <c r="DJ22" s="60"/>
      <c r="DK22" s="60"/>
      <c r="DL22" s="60"/>
      <c r="DM22" s="60"/>
      <c r="DN22" s="60"/>
      <c r="DO22" s="60"/>
      <c r="DP22" s="60"/>
      <c r="DQ22" s="60"/>
      <c r="DR22" s="60"/>
      <c r="DS22" s="60"/>
      <c r="DT22" s="60"/>
      <c r="DU22" s="60"/>
      <c r="DV22" s="60"/>
      <c r="DW22" s="60"/>
      <c r="DX22" s="60"/>
      <c r="DY22" s="60"/>
      <c r="DZ22" s="60"/>
    </row>
    <row r="23" spans="1:130" s="1" customFormat="1" ht="57" customHeight="1">
      <c r="B23" s="255" t="s">
        <v>9</v>
      </c>
      <c r="D23" s="433" t="s">
        <v>7064</v>
      </c>
      <c r="E23" s="727"/>
      <c r="F23" s="1" t="s">
        <v>214</v>
      </c>
      <c r="G23" s="132" t="s">
        <v>37</v>
      </c>
      <c r="H23" s="1">
        <v>2</v>
      </c>
      <c r="I23" s="132" t="s">
        <v>6194</v>
      </c>
      <c r="J23" s="891">
        <v>108.15</v>
      </c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6"/>
      <c r="V23" s="186"/>
      <c r="W23" s="160"/>
      <c r="X23" s="160"/>
      <c r="Y23" s="159"/>
      <c r="Z23" s="162">
        <f t="shared" si="53"/>
        <v>0</v>
      </c>
      <c r="AA23" s="187" t="str">
        <f t="shared" si="54"/>
        <v>Yes</v>
      </c>
      <c r="AB23" s="163" t="str">
        <f t="shared" si="55"/>
        <v>No</v>
      </c>
      <c r="AC23"/>
      <c r="AD23" s="373">
        <v>1</v>
      </c>
      <c r="AE23" s="374">
        <f t="shared" si="63"/>
        <v>0</v>
      </c>
      <c r="AF23" s="60"/>
      <c r="AG23" s="60"/>
      <c r="AH23" s="272"/>
      <c r="AI23" s="474">
        <v>1.95</v>
      </c>
      <c r="AJ23" s="271">
        <f t="shared" si="34"/>
        <v>0</v>
      </c>
      <c r="AK23" s="291">
        <f t="shared" si="35"/>
        <v>0</v>
      </c>
      <c r="AL23" s="291">
        <f t="shared" si="36"/>
        <v>0</v>
      </c>
      <c r="AM23" s="291">
        <f t="shared" si="37"/>
        <v>0</v>
      </c>
      <c r="AN23" s="291">
        <f t="shared" si="38"/>
        <v>0</v>
      </c>
      <c r="AO23" s="291">
        <f t="shared" si="39"/>
        <v>0</v>
      </c>
      <c r="AP23" s="291">
        <f t="shared" si="40"/>
        <v>0</v>
      </c>
      <c r="AQ23" s="271">
        <f t="shared" si="41"/>
        <v>0</v>
      </c>
      <c r="AR23" s="271">
        <f t="shared" si="42"/>
        <v>0</v>
      </c>
      <c r="AS23" s="271">
        <f t="shared" si="43"/>
        <v>0</v>
      </c>
      <c r="AT23" s="291">
        <f t="shared" si="44"/>
        <v>0</v>
      </c>
      <c r="AU23" s="271">
        <f t="shared" si="45"/>
        <v>0</v>
      </c>
      <c r="AV23" s="291">
        <f t="shared" si="46"/>
        <v>0</v>
      </c>
      <c r="AW23" s="271">
        <f t="shared" si="47"/>
        <v>0</v>
      </c>
      <c r="AX23" s="271">
        <f t="shared" si="48"/>
        <v>0</v>
      </c>
      <c r="AY23" s="271">
        <f t="shared" si="49"/>
        <v>0</v>
      </c>
      <c r="AZ23" s="291">
        <v>1</v>
      </c>
      <c r="BA23" s="1">
        <v>2</v>
      </c>
      <c r="BB23" s="1">
        <f t="shared" si="64"/>
        <v>0</v>
      </c>
      <c r="BC23" s="481"/>
      <c r="BD23" s="481">
        <f t="shared" si="65"/>
        <v>0</v>
      </c>
      <c r="BE23" s="151"/>
      <c r="BF23" s="192">
        <f t="shared" ref="BF23:BF50" si="72">BE23*SUM(K24:Y24)</f>
        <v>0</v>
      </c>
      <c r="BG23" s="481"/>
      <c r="BH23" s="481">
        <f t="shared" si="66"/>
        <v>0</v>
      </c>
      <c r="BJ23" s="1">
        <f t="shared" si="67"/>
        <v>0</v>
      </c>
      <c r="BK23" s="481"/>
      <c r="BL23" s="481">
        <f t="shared" si="68"/>
        <v>0</v>
      </c>
      <c r="BM23" s="1">
        <v>2</v>
      </c>
      <c r="BN23" s="1">
        <f t="shared" si="69"/>
        <v>0</v>
      </c>
      <c r="BO23" s="481"/>
      <c r="BP23" s="481">
        <f t="shared" si="70"/>
        <v>0</v>
      </c>
      <c r="BR23" s="1">
        <f t="shared" si="71"/>
        <v>0</v>
      </c>
      <c r="BS23" s="481"/>
      <c r="BU23" s="481"/>
      <c r="BW23" s="481"/>
      <c r="BY23" s="60">
        <f t="shared" si="50"/>
        <v>0</v>
      </c>
      <c r="BZ23" s="60">
        <f t="shared" si="56"/>
        <v>0</v>
      </c>
      <c r="CA23" s="60">
        <f t="shared" si="57"/>
        <v>0</v>
      </c>
      <c r="CB23" s="60">
        <f t="shared" si="58"/>
        <v>0</v>
      </c>
      <c r="CC23" s="60">
        <f t="shared" si="59"/>
        <v>0</v>
      </c>
      <c r="CD23" s="60">
        <f t="shared" si="60"/>
        <v>0</v>
      </c>
      <c r="CE23" s="60">
        <f t="shared" si="61"/>
        <v>0</v>
      </c>
      <c r="CF23" s="60">
        <f t="shared" si="62"/>
        <v>0</v>
      </c>
      <c r="CH23" s="1">
        <f t="shared" si="32"/>
        <v>0</v>
      </c>
      <c r="CI23" s="1">
        <f t="shared" si="33"/>
        <v>0</v>
      </c>
      <c r="CK23" s="1">
        <f t="shared" si="5"/>
        <v>0</v>
      </c>
      <c r="CL23" s="1">
        <f t="shared" si="6"/>
        <v>0</v>
      </c>
      <c r="CM23" s="1">
        <f t="shared" si="7"/>
        <v>0</v>
      </c>
      <c r="CN23" s="1">
        <f t="shared" si="8"/>
        <v>0</v>
      </c>
      <c r="CO23" s="1">
        <f t="shared" si="9"/>
        <v>0</v>
      </c>
      <c r="CP23" s="1">
        <f t="shared" si="10"/>
        <v>0</v>
      </c>
      <c r="CQ23" s="1">
        <f t="shared" si="11"/>
        <v>0</v>
      </c>
      <c r="CR23" s="1">
        <f t="shared" si="12"/>
        <v>0</v>
      </c>
      <c r="CS23" s="1">
        <f t="shared" si="13"/>
        <v>0</v>
      </c>
      <c r="CT23" s="1">
        <f t="shared" si="14"/>
        <v>0</v>
      </c>
      <c r="CU23" s="1">
        <f t="shared" si="15"/>
        <v>0</v>
      </c>
      <c r="CV23" s="1">
        <f t="shared" si="16"/>
        <v>0</v>
      </c>
      <c r="CW23" s="1">
        <f t="shared" si="17"/>
        <v>0</v>
      </c>
      <c r="CX23" s="1">
        <f t="shared" si="18"/>
        <v>0</v>
      </c>
      <c r="CY23" s="1">
        <f t="shared" si="19"/>
        <v>0</v>
      </c>
      <c r="CZ23" s="1">
        <f t="shared" si="51"/>
        <v>0</v>
      </c>
    </row>
    <row r="24" spans="1:130" s="1" customFormat="1" ht="57" customHeight="1">
      <c r="B24" s="255" t="s">
        <v>9</v>
      </c>
      <c r="D24" s="1226" t="s">
        <v>7065</v>
      </c>
      <c r="E24" s="1234"/>
      <c r="F24" s="212" t="s">
        <v>214</v>
      </c>
      <c r="G24" s="1228" t="s">
        <v>37</v>
      </c>
      <c r="H24" s="212">
        <v>2</v>
      </c>
      <c r="I24" s="1228" t="s">
        <v>6196</v>
      </c>
      <c r="J24" s="1229">
        <v>56.65</v>
      </c>
      <c r="K24" s="1230"/>
      <c r="L24" s="1230"/>
      <c r="M24" s="1230"/>
      <c r="N24" s="1230"/>
      <c r="O24" s="1230"/>
      <c r="P24" s="1230"/>
      <c r="Q24" s="1230"/>
      <c r="R24" s="1230"/>
      <c r="S24" s="1230"/>
      <c r="T24" s="1230"/>
      <c r="U24" s="1231"/>
      <c r="V24" s="1231"/>
      <c r="W24" s="1231"/>
      <c r="X24" s="1231"/>
      <c r="Y24" s="1230"/>
      <c r="Z24" s="1232">
        <f t="shared" si="53"/>
        <v>0</v>
      </c>
      <c r="AA24" s="1232" t="str">
        <f t="shared" si="54"/>
        <v>Yes</v>
      </c>
      <c r="AB24" s="1233" t="str">
        <f t="shared" si="55"/>
        <v>No</v>
      </c>
      <c r="AC24"/>
      <c r="AD24" s="373">
        <v>1</v>
      </c>
      <c r="AE24" s="374">
        <f t="shared" si="63"/>
        <v>0</v>
      </c>
      <c r="AF24" s="60"/>
      <c r="AG24" s="60"/>
      <c r="AH24" s="272"/>
      <c r="AI24" s="474">
        <v>2.1</v>
      </c>
      <c r="AJ24" s="271">
        <f t="shared" si="34"/>
        <v>0</v>
      </c>
      <c r="AK24" s="291">
        <f t="shared" si="35"/>
        <v>0</v>
      </c>
      <c r="AL24" s="291">
        <f t="shared" si="36"/>
        <v>0</v>
      </c>
      <c r="AM24" s="291">
        <f t="shared" si="37"/>
        <v>0</v>
      </c>
      <c r="AN24" s="291">
        <f t="shared" si="38"/>
        <v>0</v>
      </c>
      <c r="AO24" s="291">
        <f t="shared" si="39"/>
        <v>0</v>
      </c>
      <c r="AP24" s="291">
        <f t="shared" si="40"/>
        <v>0</v>
      </c>
      <c r="AQ24" s="271">
        <f t="shared" si="41"/>
        <v>0</v>
      </c>
      <c r="AR24" s="271">
        <f t="shared" si="42"/>
        <v>0</v>
      </c>
      <c r="AS24" s="271">
        <f t="shared" si="43"/>
        <v>0</v>
      </c>
      <c r="AT24" s="291">
        <f t="shared" si="44"/>
        <v>0</v>
      </c>
      <c r="AU24" s="271">
        <f t="shared" si="45"/>
        <v>0</v>
      </c>
      <c r="AV24" s="291">
        <f t="shared" si="46"/>
        <v>0</v>
      </c>
      <c r="AW24" s="271">
        <f t="shared" si="47"/>
        <v>0</v>
      </c>
      <c r="AX24" s="271">
        <f t="shared" si="48"/>
        <v>0</v>
      </c>
      <c r="AY24" s="271">
        <f t="shared" si="49"/>
        <v>0</v>
      </c>
      <c r="AZ24" s="291">
        <v>1</v>
      </c>
      <c r="BA24" s="151">
        <v>1</v>
      </c>
      <c r="BB24" s="151">
        <f t="shared" si="64"/>
        <v>0</v>
      </c>
      <c r="BC24" s="481"/>
      <c r="BD24" s="481">
        <f t="shared" si="65"/>
        <v>0</v>
      </c>
      <c r="BE24" s="151"/>
      <c r="BF24" s="192">
        <f t="shared" si="72"/>
        <v>0</v>
      </c>
      <c r="BG24" s="481"/>
      <c r="BH24" s="481">
        <f t="shared" si="66"/>
        <v>0</v>
      </c>
      <c r="BI24" s="151"/>
      <c r="BJ24" s="151">
        <f t="shared" si="67"/>
        <v>0</v>
      </c>
      <c r="BK24" s="481"/>
      <c r="BL24" s="481">
        <f t="shared" si="68"/>
        <v>0</v>
      </c>
      <c r="BM24" s="151"/>
      <c r="BN24" s="151">
        <f t="shared" si="69"/>
        <v>0</v>
      </c>
      <c r="BO24" s="481">
        <v>2</v>
      </c>
      <c r="BP24" s="481">
        <f t="shared" si="70"/>
        <v>0</v>
      </c>
      <c r="BQ24" s="151"/>
      <c r="BR24" s="151">
        <f t="shared" si="71"/>
        <v>0</v>
      </c>
      <c r="BS24" s="481"/>
      <c r="BT24" s="151"/>
      <c r="BU24" s="481"/>
      <c r="BV24" s="151"/>
      <c r="BW24" s="481"/>
      <c r="BY24" s="60">
        <f t="shared" si="50"/>
        <v>0</v>
      </c>
      <c r="BZ24" s="60">
        <f t="shared" si="56"/>
        <v>0</v>
      </c>
      <c r="CA24" s="60">
        <f t="shared" si="57"/>
        <v>0</v>
      </c>
      <c r="CB24" s="60">
        <f t="shared" si="58"/>
        <v>0</v>
      </c>
      <c r="CC24" s="60">
        <f t="shared" si="59"/>
        <v>0</v>
      </c>
      <c r="CD24" s="60">
        <f t="shared" si="60"/>
        <v>0</v>
      </c>
      <c r="CE24" s="60">
        <f t="shared" si="61"/>
        <v>0</v>
      </c>
      <c r="CF24" s="60">
        <f t="shared" si="62"/>
        <v>0</v>
      </c>
      <c r="CH24" s="1">
        <f t="shared" si="32"/>
        <v>0</v>
      </c>
      <c r="CI24" s="1">
        <f t="shared" si="33"/>
        <v>0</v>
      </c>
      <c r="CK24" s="1">
        <f t="shared" si="5"/>
        <v>0</v>
      </c>
      <c r="CL24" s="1">
        <f t="shared" si="6"/>
        <v>0</v>
      </c>
      <c r="CM24" s="1">
        <f t="shared" si="7"/>
        <v>0</v>
      </c>
      <c r="CN24" s="1">
        <f t="shared" si="8"/>
        <v>0</v>
      </c>
      <c r="CO24" s="1">
        <f t="shared" si="9"/>
        <v>0</v>
      </c>
      <c r="CP24" s="1">
        <f t="shared" si="10"/>
        <v>0</v>
      </c>
      <c r="CQ24" s="1">
        <f t="shared" si="11"/>
        <v>0</v>
      </c>
      <c r="CR24" s="1">
        <f t="shared" si="12"/>
        <v>0</v>
      </c>
      <c r="CS24" s="1">
        <f t="shared" si="13"/>
        <v>0</v>
      </c>
      <c r="CT24" s="1">
        <f t="shared" si="14"/>
        <v>0</v>
      </c>
      <c r="CU24" s="1">
        <f t="shared" si="15"/>
        <v>0</v>
      </c>
      <c r="CV24" s="1">
        <f t="shared" si="16"/>
        <v>0</v>
      </c>
      <c r="CW24" s="1">
        <f t="shared" si="17"/>
        <v>0</v>
      </c>
      <c r="CX24" s="1">
        <f t="shared" si="18"/>
        <v>0</v>
      </c>
      <c r="CY24" s="1">
        <f t="shared" si="19"/>
        <v>0</v>
      </c>
      <c r="CZ24" s="1">
        <f t="shared" si="51"/>
        <v>0</v>
      </c>
    </row>
    <row r="25" spans="1:130" s="1" customFormat="1" ht="57" customHeight="1">
      <c r="B25" s="255" t="s">
        <v>9</v>
      </c>
      <c r="D25" s="433" t="s">
        <v>7066</v>
      </c>
      <c r="E25" s="721"/>
      <c r="F25" s="1" t="s">
        <v>220</v>
      </c>
      <c r="G25" s="132" t="s">
        <v>37</v>
      </c>
      <c r="H25" s="1">
        <v>3</v>
      </c>
      <c r="I25" s="132" t="s">
        <v>6196</v>
      </c>
      <c r="J25" s="891">
        <v>51.5</v>
      </c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6"/>
      <c r="V25" s="186"/>
      <c r="W25" s="160"/>
      <c r="X25" s="160"/>
      <c r="Y25" s="159"/>
      <c r="Z25" s="162">
        <f t="shared" si="53"/>
        <v>0</v>
      </c>
      <c r="AA25" s="187" t="str">
        <f t="shared" si="54"/>
        <v>Yes</v>
      </c>
      <c r="AB25" s="163" t="str">
        <f t="shared" si="55"/>
        <v>No</v>
      </c>
      <c r="AC25"/>
      <c r="AD25" s="373">
        <v>1</v>
      </c>
      <c r="AE25" s="374">
        <f t="shared" si="63"/>
        <v>0</v>
      </c>
      <c r="AF25" s="60"/>
      <c r="AG25" s="60"/>
      <c r="AH25" s="272"/>
      <c r="AI25" s="474">
        <v>1.35</v>
      </c>
      <c r="AJ25" s="271">
        <f t="shared" si="34"/>
        <v>0</v>
      </c>
      <c r="AK25" s="291">
        <f t="shared" si="35"/>
        <v>0</v>
      </c>
      <c r="AL25" s="291">
        <f t="shared" si="36"/>
        <v>0</v>
      </c>
      <c r="AM25" s="291">
        <f t="shared" si="37"/>
        <v>0</v>
      </c>
      <c r="AN25" s="291">
        <f t="shared" si="38"/>
        <v>0</v>
      </c>
      <c r="AO25" s="291">
        <f t="shared" si="39"/>
        <v>0</v>
      </c>
      <c r="AP25" s="291">
        <f t="shared" si="40"/>
        <v>0</v>
      </c>
      <c r="AQ25" s="271">
        <f t="shared" si="41"/>
        <v>0</v>
      </c>
      <c r="AR25" s="271">
        <f t="shared" si="42"/>
        <v>0</v>
      </c>
      <c r="AS25" s="271">
        <f t="shared" si="43"/>
        <v>0</v>
      </c>
      <c r="AT25" s="291">
        <f t="shared" si="44"/>
        <v>0</v>
      </c>
      <c r="AU25" s="271">
        <f t="shared" si="45"/>
        <v>0</v>
      </c>
      <c r="AV25" s="291">
        <f t="shared" si="46"/>
        <v>0</v>
      </c>
      <c r="AW25" s="271">
        <f t="shared" si="47"/>
        <v>0</v>
      </c>
      <c r="AX25" s="271">
        <f t="shared" si="48"/>
        <v>0</v>
      </c>
      <c r="AY25" s="271">
        <f t="shared" si="49"/>
        <v>0</v>
      </c>
      <c r="AZ25" s="291">
        <v>1</v>
      </c>
      <c r="BA25" s="1">
        <v>2</v>
      </c>
      <c r="BB25" s="1">
        <f t="shared" si="64"/>
        <v>0</v>
      </c>
      <c r="BC25" s="481"/>
      <c r="BD25" s="481">
        <f t="shared" si="65"/>
        <v>0</v>
      </c>
      <c r="BE25" s="151"/>
      <c r="BF25" s="192">
        <f t="shared" si="72"/>
        <v>0</v>
      </c>
      <c r="BG25" s="481"/>
      <c r="BH25" s="481">
        <f t="shared" si="66"/>
        <v>0</v>
      </c>
      <c r="BJ25" s="1">
        <f t="shared" si="67"/>
        <v>0</v>
      </c>
      <c r="BK25" s="481">
        <v>2</v>
      </c>
      <c r="BL25" s="481">
        <f t="shared" si="68"/>
        <v>0</v>
      </c>
      <c r="BM25" s="1">
        <v>1</v>
      </c>
      <c r="BN25" s="1">
        <f t="shared" si="69"/>
        <v>0</v>
      </c>
      <c r="BO25" s="481"/>
      <c r="BP25" s="481">
        <f t="shared" si="70"/>
        <v>0</v>
      </c>
      <c r="BR25" s="1">
        <f t="shared" si="71"/>
        <v>0</v>
      </c>
      <c r="BS25" s="481"/>
      <c r="BU25" s="481"/>
      <c r="BW25" s="481"/>
      <c r="BY25" s="60">
        <f t="shared" si="50"/>
        <v>0</v>
      </c>
      <c r="BZ25" s="60">
        <f t="shared" si="56"/>
        <v>0</v>
      </c>
      <c r="CA25" s="60">
        <f t="shared" si="57"/>
        <v>0</v>
      </c>
      <c r="CB25" s="60">
        <f t="shared" si="58"/>
        <v>0</v>
      </c>
      <c r="CC25" s="60">
        <f t="shared" si="59"/>
        <v>0</v>
      </c>
      <c r="CD25" s="60">
        <f t="shared" si="60"/>
        <v>0</v>
      </c>
      <c r="CE25" s="60">
        <f t="shared" si="61"/>
        <v>0</v>
      </c>
      <c r="CF25" s="60">
        <f t="shared" si="62"/>
        <v>0</v>
      </c>
      <c r="CH25" s="1">
        <f t="shared" si="32"/>
        <v>0</v>
      </c>
      <c r="CI25" s="1">
        <f t="shared" si="33"/>
        <v>0</v>
      </c>
      <c r="CK25" s="1">
        <f t="shared" si="5"/>
        <v>0</v>
      </c>
      <c r="CL25" s="1">
        <f t="shared" si="6"/>
        <v>0</v>
      </c>
      <c r="CM25" s="1">
        <f t="shared" si="7"/>
        <v>0</v>
      </c>
      <c r="CN25" s="1">
        <f t="shared" si="8"/>
        <v>0</v>
      </c>
      <c r="CO25" s="1">
        <f t="shared" si="9"/>
        <v>0</v>
      </c>
      <c r="CP25" s="1">
        <f t="shared" si="10"/>
        <v>0</v>
      </c>
      <c r="CQ25" s="1">
        <f t="shared" si="11"/>
        <v>0</v>
      </c>
      <c r="CR25" s="1">
        <f t="shared" si="12"/>
        <v>0</v>
      </c>
      <c r="CS25" s="1">
        <f t="shared" si="13"/>
        <v>0</v>
      </c>
      <c r="CT25" s="1">
        <f t="shared" si="14"/>
        <v>0</v>
      </c>
      <c r="CU25" s="1">
        <f t="shared" si="15"/>
        <v>0</v>
      </c>
      <c r="CV25" s="1">
        <f t="shared" si="16"/>
        <v>0</v>
      </c>
      <c r="CW25" s="1">
        <f t="shared" si="17"/>
        <v>0</v>
      </c>
      <c r="CX25" s="1">
        <f t="shared" si="18"/>
        <v>0</v>
      </c>
      <c r="CY25" s="1">
        <f t="shared" si="19"/>
        <v>0</v>
      </c>
      <c r="CZ25" s="1">
        <f t="shared" si="51"/>
        <v>0</v>
      </c>
    </row>
    <row r="26" spans="1:130" s="1" customFormat="1" ht="57" customHeight="1">
      <c r="B26" s="255" t="s">
        <v>9</v>
      </c>
      <c r="D26" s="1226" t="s">
        <v>7067</v>
      </c>
      <c r="E26" s="1234"/>
      <c r="F26" s="212" t="s">
        <v>214</v>
      </c>
      <c r="G26" s="1228" t="s">
        <v>6793</v>
      </c>
      <c r="H26" s="212">
        <v>4</v>
      </c>
      <c r="I26" s="1228" t="s">
        <v>6196</v>
      </c>
      <c r="J26" s="1229">
        <v>51.5</v>
      </c>
      <c r="K26" s="1230"/>
      <c r="L26" s="1230"/>
      <c r="M26" s="1230"/>
      <c r="N26" s="1230"/>
      <c r="O26" s="1230"/>
      <c r="P26" s="1230"/>
      <c r="Q26" s="1230"/>
      <c r="R26" s="1230"/>
      <c r="S26" s="1230"/>
      <c r="T26" s="1230"/>
      <c r="U26" s="1231"/>
      <c r="V26" s="1231"/>
      <c r="W26" s="1231"/>
      <c r="X26" s="1231"/>
      <c r="Y26" s="1230"/>
      <c r="Z26" s="1232">
        <f t="shared" si="53"/>
        <v>0</v>
      </c>
      <c r="AA26" s="1232" t="str">
        <f t="shared" si="54"/>
        <v>Yes</v>
      </c>
      <c r="AB26" s="1233" t="str">
        <f t="shared" si="55"/>
        <v>No</v>
      </c>
      <c r="AC26"/>
      <c r="AD26" s="373">
        <v>1</v>
      </c>
      <c r="AE26" s="374">
        <f t="shared" si="63"/>
        <v>0</v>
      </c>
      <c r="AF26" s="60"/>
      <c r="AG26" s="60"/>
      <c r="AH26" s="272"/>
      <c r="AI26" s="474">
        <v>1.1000000000000001</v>
      </c>
      <c r="AJ26" s="271">
        <f t="shared" si="34"/>
        <v>0</v>
      </c>
      <c r="AK26" s="291">
        <f t="shared" si="35"/>
        <v>0</v>
      </c>
      <c r="AL26" s="291">
        <f t="shared" si="36"/>
        <v>0</v>
      </c>
      <c r="AM26" s="291">
        <f t="shared" si="37"/>
        <v>0</v>
      </c>
      <c r="AN26" s="291">
        <f t="shared" si="38"/>
        <v>0</v>
      </c>
      <c r="AO26" s="291">
        <f t="shared" si="39"/>
        <v>0</v>
      </c>
      <c r="AP26" s="291">
        <f t="shared" si="40"/>
        <v>0</v>
      </c>
      <c r="AQ26" s="271">
        <f t="shared" si="41"/>
        <v>0</v>
      </c>
      <c r="AR26" s="271">
        <f t="shared" si="42"/>
        <v>0</v>
      </c>
      <c r="AS26" s="271">
        <f t="shared" si="43"/>
        <v>0</v>
      </c>
      <c r="AT26" s="291">
        <f t="shared" si="44"/>
        <v>0</v>
      </c>
      <c r="AU26" s="271">
        <f t="shared" si="45"/>
        <v>0</v>
      </c>
      <c r="AV26" s="291">
        <f t="shared" si="46"/>
        <v>0</v>
      </c>
      <c r="AW26" s="271">
        <f t="shared" si="47"/>
        <v>0</v>
      </c>
      <c r="AX26" s="271">
        <f t="shared" si="48"/>
        <v>0</v>
      </c>
      <c r="AY26" s="271">
        <f t="shared" si="49"/>
        <v>0</v>
      </c>
      <c r="AZ26" s="291">
        <v>1</v>
      </c>
      <c r="BA26" s="151">
        <v>8</v>
      </c>
      <c r="BB26" s="151">
        <f t="shared" si="64"/>
        <v>0</v>
      </c>
      <c r="BC26" s="481"/>
      <c r="BD26" s="481">
        <f t="shared" si="65"/>
        <v>0</v>
      </c>
      <c r="BE26" s="151"/>
      <c r="BF26" s="192">
        <f t="shared" si="72"/>
        <v>0</v>
      </c>
      <c r="BG26" s="481"/>
      <c r="BH26" s="481">
        <f t="shared" si="66"/>
        <v>0</v>
      </c>
      <c r="BI26" s="151"/>
      <c r="BJ26" s="151">
        <f t="shared" si="67"/>
        <v>0</v>
      </c>
      <c r="BK26" s="481"/>
      <c r="BL26" s="481">
        <f t="shared" si="68"/>
        <v>0</v>
      </c>
      <c r="BM26" s="151"/>
      <c r="BN26" s="151">
        <f t="shared" si="69"/>
        <v>0</v>
      </c>
      <c r="BO26" s="481"/>
      <c r="BP26" s="481">
        <f t="shared" si="70"/>
        <v>0</v>
      </c>
      <c r="BQ26" s="151"/>
      <c r="BR26" s="151">
        <f t="shared" si="71"/>
        <v>0</v>
      </c>
      <c r="BS26" s="481"/>
      <c r="BT26" s="151"/>
      <c r="BU26" s="481"/>
      <c r="BV26" s="151"/>
      <c r="BW26" s="481"/>
      <c r="BY26" s="60">
        <f t="shared" si="50"/>
        <v>0</v>
      </c>
      <c r="BZ26" s="60">
        <f t="shared" si="56"/>
        <v>0</v>
      </c>
      <c r="CA26" s="60">
        <f t="shared" si="57"/>
        <v>0</v>
      </c>
      <c r="CB26" s="60">
        <f t="shared" si="58"/>
        <v>0</v>
      </c>
      <c r="CC26" s="60">
        <f t="shared" si="59"/>
        <v>0</v>
      </c>
      <c r="CD26" s="60">
        <f t="shared" si="60"/>
        <v>0</v>
      </c>
      <c r="CE26" s="60">
        <f t="shared" si="61"/>
        <v>0</v>
      </c>
      <c r="CF26" s="60">
        <f t="shared" si="62"/>
        <v>0</v>
      </c>
      <c r="CH26" s="1">
        <f t="shared" si="32"/>
        <v>0</v>
      </c>
      <c r="CI26" s="1">
        <f t="shared" si="33"/>
        <v>0</v>
      </c>
      <c r="CK26" s="1">
        <f t="shared" si="5"/>
        <v>0</v>
      </c>
      <c r="CL26" s="1">
        <f t="shared" si="6"/>
        <v>0</v>
      </c>
      <c r="CM26" s="1">
        <f t="shared" si="7"/>
        <v>0</v>
      </c>
      <c r="CN26" s="1">
        <f t="shared" si="8"/>
        <v>0</v>
      </c>
      <c r="CO26" s="1">
        <f t="shared" si="9"/>
        <v>0</v>
      </c>
      <c r="CP26" s="1">
        <f t="shared" si="10"/>
        <v>0</v>
      </c>
      <c r="CQ26" s="1">
        <f t="shared" si="11"/>
        <v>0</v>
      </c>
      <c r="CR26" s="1">
        <f t="shared" si="12"/>
        <v>0</v>
      </c>
      <c r="CS26" s="1">
        <f t="shared" si="13"/>
        <v>0</v>
      </c>
      <c r="CT26" s="1">
        <f t="shared" si="14"/>
        <v>0</v>
      </c>
      <c r="CU26" s="1">
        <f t="shared" si="15"/>
        <v>0</v>
      </c>
      <c r="CV26" s="1">
        <f t="shared" si="16"/>
        <v>0</v>
      </c>
      <c r="CW26" s="1">
        <f t="shared" si="17"/>
        <v>0</v>
      </c>
      <c r="CX26" s="1">
        <f t="shared" si="18"/>
        <v>0</v>
      </c>
      <c r="CY26" s="1">
        <f t="shared" si="19"/>
        <v>0</v>
      </c>
      <c r="CZ26" s="1">
        <f t="shared" si="51"/>
        <v>0</v>
      </c>
    </row>
    <row r="27" spans="1:130" s="1" customFormat="1" ht="57" customHeight="1">
      <c r="B27" s="255" t="s">
        <v>9</v>
      </c>
      <c r="D27" s="433" t="s">
        <v>7068</v>
      </c>
      <c r="E27" s="721"/>
      <c r="F27" s="1" t="s">
        <v>214</v>
      </c>
      <c r="G27" s="132" t="s">
        <v>37</v>
      </c>
      <c r="H27" s="1">
        <v>2</v>
      </c>
      <c r="I27" s="132" t="s">
        <v>6196</v>
      </c>
      <c r="J27" s="891">
        <v>56.65</v>
      </c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6"/>
      <c r="V27" s="186"/>
      <c r="W27" s="160"/>
      <c r="X27" s="160"/>
      <c r="Y27" s="159"/>
      <c r="Z27" s="162">
        <f t="shared" si="53"/>
        <v>0</v>
      </c>
      <c r="AA27" s="187" t="str">
        <f t="shared" si="54"/>
        <v>Yes</v>
      </c>
      <c r="AB27" s="163" t="str">
        <f t="shared" si="55"/>
        <v>No</v>
      </c>
      <c r="AC27"/>
      <c r="AD27" s="373">
        <v>1</v>
      </c>
      <c r="AE27" s="374">
        <f t="shared" si="63"/>
        <v>0</v>
      </c>
      <c r="AF27" s="60"/>
      <c r="AG27" s="60"/>
      <c r="AH27" s="272"/>
      <c r="AI27" s="474">
        <v>2.2999999999999998</v>
      </c>
      <c r="AJ27" s="271">
        <f t="shared" si="34"/>
        <v>0</v>
      </c>
      <c r="AK27" s="291">
        <f t="shared" si="35"/>
        <v>0</v>
      </c>
      <c r="AL27" s="291">
        <f t="shared" si="36"/>
        <v>0</v>
      </c>
      <c r="AM27" s="291">
        <f t="shared" si="37"/>
        <v>0</v>
      </c>
      <c r="AN27" s="291">
        <f t="shared" si="38"/>
        <v>0</v>
      </c>
      <c r="AO27" s="291">
        <f t="shared" si="39"/>
        <v>0</v>
      </c>
      <c r="AP27" s="291">
        <f t="shared" si="40"/>
        <v>0</v>
      </c>
      <c r="AQ27" s="271">
        <f t="shared" si="41"/>
        <v>0</v>
      </c>
      <c r="AR27" s="271">
        <f t="shared" si="42"/>
        <v>0</v>
      </c>
      <c r="AS27" s="271">
        <f t="shared" si="43"/>
        <v>0</v>
      </c>
      <c r="AT27" s="291">
        <f t="shared" si="44"/>
        <v>0</v>
      </c>
      <c r="AU27" s="271">
        <f t="shared" si="45"/>
        <v>0</v>
      </c>
      <c r="AV27" s="291">
        <f t="shared" si="46"/>
        <v>0</v>
      </c>
      <c r="AW27" s="271">
        <f t="shared" si="47"/>
        <v>0</v>
      </c>
      <c r="AX27" s="271">
        <f t="shared" si="48"/>
        <v>0</v>
      </c>
      <c r="AY27" s="271">
        <f t="shared" si="49"/>
        <v>0</v>
      </c>
      <c r="AZ27" s="291">
        <v>1</v>
      </c>
      <c r="BA27" s="1">
        <v>4</v>
      </c>
      <c r="BB27" s="1">
        <f t="shared" si="64"/>
        <v>0</v>
      </c>
      <c r="BC27" s="481"/>
      <c r="BD27" s="481">
        <f t="shared" si="65"/>
        <v>0</v>
      </c>
      <c r="BE27" s="151"/>
      <c r="BF27" s="192">
        <f t="shared" si="72"/>
        <v>0</v>
      </c>
      <c r="BG27" s="481"/>
      <c r="BH27" s="481">
        <f t="shared" si="66"/>
        <v>0</v>
      </c>
      <c r="BJ27" s="1">
        <f t="shared" si="67"/>
        <v>0</v>
      </c>
      <c r="BK27" s="481"/>
      <c r="BL27" s="481">
        <f t="shared" si="68"/>
        <v>0</v>
      </c>
      <c r="BN27" s="1">
        <f t="shared" si="69"/>
        <v>0</v>
      </c>
      <c r="BO27" s="481">
        <v>1</v>
      </c>
      <c r="BP27" s="481">
        <f t="shared" si="70"/>
        <v>0</v>
      </c>
      <c r="BR27" s="1">
        <f t="shared" si="71"/>
        <v>0</v>
      </c>
      <c r="BS27" s="481"/>
      <c r="BU27" s="481"/>
      <c r="BW27" s="481"/>
      <c r="BY27" s="60">
        <f t="shared" si="50"/>
        <v>0</v>
      </c>
      <c r="BZ27" s="60">
        <f t="shared" si="56"/>
        <v>0</v>
      </c>
      <c r="CA27" s="60">
        <f t="shared" si="57"/>
        <v>0</v>
      </c>
      <c r="CB27" s="60">
        <f t="shared" si="58"/>
        <v>0</v>
      </c>
      <c r="CC27" s="60">
        <f t="shared" si="59"/>
        <v>0</v>
      </c>
      <c r="CD27" s="60">
        <f t="shared" si="60"/>
        <v>0</v>
      </c>
      <c r="CE27" s="60">
        <f t="shared" si="61"/>
        <v>0</v>
      </c>
      <c r="CF27" s="60">
        <f t="shared" si="62"/>
        <v>0</v>
      </c>
      <c r="CH27" s="1">
        <f t="shared" si="32"/>
        <v>0</v>
      </c>
      <c r="CI27" s="1">
        <f t="shared" si="33"/>
        <v>0</v>
      </c>
      <c r="CK27" s="1">
        <f t="shared" si="5"/>
        <v>0</v>
      </c>
      <c r="CL27" s="1">
        <f t="shared" si="6"/>
        <v>0</v>
      </c>
      <c r="CM27" s="1">
        <f t="shared" si="7"/>
        <v>0</v>
      </c>
      <c r="CN27" s="1">
        <f t="shared" si="8"/>
        <v>0</v>
      </c>
      <c r="CO27" s="1">
        <f t="shared" si="9"/>
        <v>0</v>
      </c>
      <c r="CP27" s="1">
        <f t="shared" si="10"/>
        <v>0</v>
      </c>
      <c r="CQ27" s="1">
        <f t="shared" si="11"/>
        <v>0</v>
      </c>
      <c r="CR27" s="1">
        <f t="shared" si="12"/>
        <v>0</v>
      </c>
      <c r="CS27" s="1">
        <f t="shared" si="13"/>
        <v>0</v>
      </c>
      <c r="CT27" s="1">
        <f t="shared" si="14"/>
        <v>0</v>
      </c>
      <c r="CU27" s="1">
        <f t="shared" si="15"/>
        <v>0</v>
      </c>
      <c r="CV27" s="1">
        <f t="shared" si="16"/>
        <v>0</v>
      </c>
      <c r="CW27" s="1">
        <f t="shared" si="17"/>
        <v>0</v>
      </c>
      <c r="CX27" s="1">
        <f t="shared" si="18"/>
        <v>0</v>
      </c>
      <c r="CY27" s="1">
        <f t="shared" si="19"/>
        <v>0</v>
      </c>
      <c r="CZ27" s="1">
        <f t="shared" si="51"/>
        <v>0</v>
      </c>
    </row>
    <row r="28" spans="1:130" s="1" customFormat="1" ht="57" customHeight="1">
      <c r="B28" s="247" t="s">
        <v>9</v>
      </c>
      <c r="C28" s="164"/>
      <c r="D28" s="1235" t="s">
        <v>7069</v>
      </c>
      <c r="E28" s="1236"/>
      <c r="F28" s="213" t="s">
        <v>158</v>
      </c>
      <c r="G28" s="1237" t="s">
        <v>5882</v>
      </c>
      <c r="H28" s="213">
        <v>6</v>
      </c>
      <c r="I28" s="1237" t="s">
        <v>6196</v>
      </c>
      <c r="J28" s="1238">
        <v>46.35</v>
      </c>
      <c r="K28" s="1239"/>
      <c r="L28" s="1239"/>
      <c r="M28" s="1239"/>
      <c r="N28" s="1239"/>
      <c r="O28" s="1239"/>
      <c r="P28" s="1239"/>
      <c r="Q28" s="1239"/>
      <c r="R28" s="1239"/>
      <c r="S28" s="1239"/>
      <c r="T28" s="1239"/>
      <c r="U28" s="1240"/>
      <c r="V28" s="1240"/>
      <c r="W28" s="1240"/>
      <c r="X28" s="1240"/>
      <c r="Y28" s="1239"/>
      <c r="Z28" s="1232">
        <f t="shared" si="53"/>
        <v>0</v>
      </c>
      <c r="AA28" s="1241" t="str">
        <f t="shared" si="54"/>
        <v>Yes</v>
      </c>
      <c r="AB28" s="1242" t="str">
        <f t="shared" si="55"/>
        <v>No</v>
      </c>
      <c r="AC28"/>
      <c r="AD28" s="373">
        <v>1</v>
      </c>
      <c r="AE28" s="374">
        <f t="shared" si="63"/>
        <v>0</v>
      </c>
      <c r="AF28" s="60"/>
      <c r="AG28" s="60"/>
      <c r="AH28" s="272"/>
      <c r="AI28" s="474">
        <v>0.95</v>
      </c>
      <c r="AJ28" s="271">
        <f t="shared" si="34"/>
        <v>0</v>
      </c>
      <c r="AK28" s="291">
        <f t="shared" si="35"/>
        <v>0</v>
      </c>
      <c r="AL28" s="291">
        <f t="shared" si="36"/>
        <v>0</v>
      </c>
      <c r="AM28" s="291">
        <f t="shared" si="37"/>
        <v>0</v>
      </c>
      <c r="AN28" s="291">
        <f t="shared" si="38"/>
        <v>0</v>
      </c>
      <c r="AO28" s="291">
        <f t="shared" si="39"/>
        <v>0</v>
      </c>
      <c r="AP28" s="291">
        <f t="shared" si="40"/>
        <v>0</v>
      </c>
      <c r="AQ28" s="271">
        <f t="shared" si="41"/>
        <v>0</v>
      </c>
      <c r="AR28" s="271">
        <f t="shared" si="42"/>
        <v>0</v>
      </c>
      <c r="AS28" s="271">
        <f t="shared" si="43"/>
        <v>0</v>
      </c>
      <c r="AT28" s="291">
        <f t="shared" si="44"/>
        <v>0</v>
      </c>
      <c r="AU28" s="271">
        <f t="shared" si="45"/>
        <v>0</v>
      </c>
      <c r="AV28" s="291">
        <f t="shared" si="46"/>
        <v>0</v>
      </c>
      <c r="AW28" s="271">
        <f t="shared" si="47"/>
        <v>0</v>
      </c>
      <c r="AX28" s="271">
        <f t="shared" si="48"/>
        <v>0</v>
      </c>
      <c r="AY28" s="271">
        <f t="shared" si="49"/>
        <v>0</v>
      </c>
      <c r="AZ28" s="291">
        <v>1</v>
      </c>
      <c r="BA28" s="151">
        <v>6</v>
      </c>
      <c r="BB28" s="151">
        <f t="shared" si="64"/>
        <v>0</v>
      </c>
      <c r="BC28" s="481"/>
      <c r="BD28" s="481">
        <f t="shared" si="65"/>
        <v>0</v>
      </c>
      <c r="BE28" s="151"/>
      <c r="BF28" s="192">
        <f t="shared" si="72"/>
        <v>0</v>
      </c>
      <c r="BG28" s="481">
        <v>1</v>
      </c>
      <c r="BH28" s="481">
        <f t="shared" si="66"/>
        <v>0</v>
      </c>
      <c r="BI28" s="151">
        <v>4</v>
      </c>
      <c r="BJ28" s="151">
        <f t="shared" si="67"/>
        <v>0</v>
      </c>
      <c r="BK28" s="481">
        <v>1</v>
      </c>
      <c r="BL28" s="481">
        <f t="shared" si="68"/>
        <v>0</v>
      </c>
      <c r="BM28" s="151"/>
      <c r="BN28" s="151">
        <f t="shared" si="69"/>
        <v>0</v>
      </c>
      <c r="BO28" s="481"/>
      <c r="BP28" s="481">
        <f t="shared" si="70"/>
        <v>0</v>
      </c>
      <c r="BQ28" s="151"/>
      <c r="BR28" s="151">
        <f t="shared" si="71"/>
        <v>0</v>
      </c>
      <c r="BS28" s="481"/>
      <c r="BT28" s="151"/>
      <c r="BU28" s="481"/>
      <c r="BV28" s="151"/>
      <c r="BW28" s="481"/>
      <c r="BY28" s="60">
        <f t="shared" si="50"/>
        <v>0</v>
      </c>
      <c r="BZ28" s="60">
        <f t="shared" si="56"/>
        <v>0</v>
      </c>
      <c r="CA28" s="60">
        <f t="shared" si="57"/>
        <v>0</v>
      </c>
      <c r="CB28" s="60">
        <f t="shared" si="58"/>
        <v>0</v>
      </c>
      <c r="CC28" s="60">
        <f t="shared" si="59"/>
        <v>0</v>
      </c>
      <c r="CD28" s="60">
        <f t="shared" si="60"/>
        <v>0</v>
      </c>
      <c r="CE28" s="60">
        <f t="shared" si="61"/>
        <v>0</v>
      </c>
      <c r="CF28" s="60">
        <f t="shared" si="62"/>
        <v>0</v>
      </c>
      <c r="CH28" s="1">
        <f t="shared" si="32"/>
        <v>0</v>
      </c>
      <c r="CI28" s="1">
        <f t="shared" si="33"/>
        <v>0</v>
      </c>
      <c r="CK28" s="1">
        <f t="shared" si="5"/>
        <v>0</v>
      </c>
      <c r="CL28" s="1">
        <f t="shared" si="6"/>
        <v>0</v>
      </c>
      <c r="CM28" s="1">
        <f t="shared" si="7"/>
        <v>0</v>
      </c>
      <c r="CN28" s="1">
        <f t="shared" si="8"/>
        <v>0</v>
      </c>
      <c r="CO28" s="1">
        <f t="shared" si="9"/>
        <v>0</v>
      </c>
      <c r="CP28" s="1">
        <f t="shared" si="10"/>
        <v>0</v>
      </c>
      <c r="CQ28" s="1">
        <f t="shared" si="11"/>
        <v>0</v>
      </c>
      <c r="CR28" s="1">
        <f t="shared" si="12"/>
        <v>0</v>
      </c>
      <c r="CS28" s="1">
        <f t="shared" si="13"/>
        <v>0</v>
      </c>
      <c r="CT28" s="1">
        <f t="shared" si="14"/>
        <v>0</v>
      </c>
      <c r="CU28" s="1">
        <f t="shared" si="15"/>
        <v>0</v>
      </c>
      <c r="CV28" s="1">
        <f t="shared" si="16"/>
        <v>0</v>
      </c>
      <c r="CW28" s="1">
        <f t="shared" si="17"/>
        <v>0</v>
      </c>
      <c r="CX28" s="1">
        <f t="shared" si="18"/>
        <v>0</v>
      </c>
      <c r="CY28" s="1">
        <f t="shared" si="19"/>
        <v>0</v>
      </c>
      <c r="CZ28" s="1">
        <f t="shared" si="51"/>
        <v>0</v>
      </c>
    </row>
    <row r="29" spans="1:130" s="1" customFormat="1" ht="57" customHeight="1">
      <c r="B29" s="247" t="s">
        <v>9</v>
      </c>
      <c r="C29" s="188"/>
      <c r="D29" s="441" t="s">
        <v>7075</v>
      </c>
      <c r="E29" s="723"/>
      <c r="F29" s="164" t="s">
        <v>6026</v>
      </c>
      <c r="G29" s="188" t="s">
        <v>6026</v>
      </c>
      <c r="H29" s="164">
        <v>25</v>
      </c>
      <c r="I29" s="188" t="s">
        <v>6196</v>
      </c>
      <c r="J29" s="895">
        <v>753.96</v>
      </c>
      <c r="K29" s="1402" t="s">
        <v>7070</v>
      </c>
      <c r="L29" s="1403"/>
      <c r="M29" s="1403"/>
      <c r="N29" s="1403"/>
      <c r="O29" s="1403"/>
      <c r="P29" s="1403"/>
      <c r="Q29" s="1403"/>
      <c r="R29" s="1403"/>
      <c r="S29" s="1403"/>
      <c r="T29" s="1403"/>
      <c r="U29" s="1403"/>
      <c r="V29" s="1403"/>
      <c r="W29" s="1403"/>
      <c r="X29" s="1404"/>
      <c r="Y29" s="189"/>
      <c r="Z29" s="1293">
        <f>J29*Y29</f>
        <v>0</v>
      </c>
      <c r="AA29" s="191" t="str">
        <f t="shared" si="54"/>
        <v>Yes</v>
      </c>
      <c r="AB29" s="1223" t="str">
        <f t="shared" ref="AB29" si="73">IF(SUM(K29:Y29)&gt;0,"Yes","No")</f>
        <v>No</v>
      </c>
      <c r="AC29"/>
      <c r="AD29" s="375">
        <v>12</v>
      </c>
      <c r="AE29" s="374">
        <f t="shared" si="63"/>
        <v>0</v>
      </c>
      <c r="AF29" s="60"/>
      <c r="AG29" s="60"/>
      <c r="AH29" s="272"/>
      <c r="AI29" s="474">
        <v>17.2</v>
      </c>
      <c r="AJ29" s="271">
        <f t="shared" ref="AJ29" si="74">SUM(K29:Y29)*AI29</f>
        <v>0</v>
      </c>
      <c r="AK29" s="291">
        <v>0</v>
      </c>
      <c r="AL29" s="291">
        <f t="shared" si="36"/>
        <v>0</v>
      </c>
      <c r="AM29" s="291">
        <f t="shared" si="37"/>
        <v>0</v>
      </c>
      <c r="AN29" s="291">
        <f t="shared" si="38"/>
        <v>0</v>
      </c>
      <c r="AO29" s="291">
        <f t="shared" si="39"/>
        <v>0</v>
      </c>
      <c r="AP29" s="291">
        <f t="shared" si="40"/>
        <v>0</v>
      </c>
      <c r="AQ29" s="271">
        <f t="shared" si="41"/>
        <v>0</v>
      </c>
      <c r="AR29" s="271">
        <f t="shared" si="42"/>
        <v>0</v>
      </c>
      <c r="AS29" s="271">
        <f t="shared" si="43"/>
        <v>0</v>
      </c>
      <c r="AT29" s="291">
        <f t="shared" si="44"/>
        <v>0</v>
      </c>
      <c r="AU29" s="271">
        <f t="shared" si="45"/>
        <v>0</v>
      </c>
      <c r="AV29" s="291">
        <f t="shared" si="46"/>
        <v>0</v>
      </c>
      <c r="AW29" s="271">
        <f t="shared" si="47"/>
        <v>0</v>
      </c>
      <c r="AX29" s="271">
        <f t="shared" si="48"/>
        <v>0</v>
      </c>
      <c r="AY29" s="271">
        <f t="shared" si="49"/>
        <v>0</v>
      </c>
      <c r="AZ29" s="291">
        <v>12</v>
      </c>
      <c r="BA29" s="151">
        <v>12</v>
      </c>
      <c r="BB29" s="151">
        <f t="shared" si="64"/>
        <v>0</v>
      </c>
      <c r="BC29" s="481"/>
      <c r="BD29" s="481">
        <f t="shared" si="65"/>
        <v>0</v>
      </c>
      <c r="BE29" s="151"/>
      <c r="BF29" s="192">
        <f t="shared" si="72"/>
        <v>0</v>
      </c>
      <c r="BG29" s="481">
        <v>1</v>
      </c>
      <c r="BH29" s="481">
        <f t="shared" si="66"/>
        <v>0</v>
      </c>
      <c r="BI29" s="151">
        <v>5</v>
      </c>
      <c r="BJ29" s="151">
        <f t="shared" si="67"/>
        <v>0</v>
      </c>
      <c r="BK29" s="481">
        <v>6</v>
      </c>
      <c r="BL29" s="481">
        <f t="shared" si="68"/>
        <v>0</v>
      </c>
      <c r="BM29" s="151">
        <v>5</v>
      </c>
      <c r="BN29" s="151">
        <f t="shared" si="69"/>
        <v>0</v>
      </c>
      <c r="BO29" s="481">
        <v>3</v>
      </c>
      <c r="BP29" s="481">
        <f t="shared" si="70"/>
        <v>0</v>
      </c>
      <c r="BQ29" s="151"/>
      <c r="BR29" s="151">
        <f t="shared" si="71"/>
        <v>0</v>
      </c>
      <c r="BS29" s="481"/>
      <c r="BT29" s="151"/>
      <c r="BU29" s="481"/>
      <c r="BV29" s="151"/>
      <c r="BW29" s="481"/>
      <c r="BY29" s="60">
        <f t="shared" si="50"/>
        <v>0</v>
      </c>
      <c r="BZ29" s="60">
        <f t="shared" si="56"/>
        <v>0</v>
      </c>
      <c r="CA29" s="60">
        <f t="shared" si="57"/>
        <v>0</v>
      </c>
      <c r="CB29" s="60">
        <f t="shared" si="58"/>
        <v>0</v>
      </c>
      <c r="CC29" s="60">
        <f t="shared" si="59"/>
        <v>0</v>
      </c>
      <c r="CD29" s="60">
        <f t="shared" si="60"/>
        <v>0</v>
      </c>
      <c r="CE29" s="60">
        <f t="shared" si="61"/>
        <v>0</v>
      </c>
      <c r="CF29" s="60">
        <f t="shared" si="62"/>
        <v>0</v>
      </c>
      <c r="CH29" s="1">
        <f t="shared" si="32"/>
        <v>0</v>
      </c>
      <c r="CI29" s="1">
        <f t="shared" si="33"/>
        <v>0</v>
      </c>
      <c r="CK29" s="1">
        <f t="shared" si="5"/>
        <v>0</v>
      </c>
      <c r="CL29" s="1">
        <f t="shared" si="6"/>
        <v>0</v>
      </c>
      <c r="CM29" s="1">
        <f t="shared" si="7"/>
        <v>0</v>
      </c>
      <c r="CN29" s="1">
        <f t="shared" si="8"/>
        <v>0</v>
      </c>
      <c r="CO29" s="1">
        <f t="shared" si="9"/>
        <v>0</v>
      </c>
      <c r="CP29" s="1">
        <f t="shared" si="10"/>
        <v>0</v>
      </c>
      <c r="CQ29" s="1">
        <f t="shared" si="11"/>
        <v>0</v>
      </c>
      <c r="CR29" s="1">
        <f t="shared" si="12"/>
        <v>0</v>
      </c>
      <c r="CS29" s="1">
        <f t="shared" si="13"/>
        <v>0</v>
      </c>
      <c r="CT29" s="1">
        <f t="shared" si="14"/>
        <v>0</v>
      </c>
      <c r="CU29" s="1">
        <f t="shared" si="15"/>
        <v>0</v>
      </c>
      <c r="CV29" s="1">
        <f t="shared" si="16"/>
        <v>0</v>
      </c>
      <c r="CW29" s="1">
        <f t="shared" si="17"/>
        <v>0</v>
      </c>
      <c r="CX29" s="1">
        <f t="shared" si="18"/>
        <v>0</v>
      </c>
      <c r="CY29" s="1">
        <f t="shared" si="19"/>
        <v>0</v>
      </c>
      <c r="CZ29" s="1">
        <f t="shared" si="51"/>
        <v>0</v>
      </c>
    </row>
    <row r="30" spans="1:130" ht="31" customHeight="1">
      <c r="B30" s="713"/>
      <c r="E30" s="741"/>
      <c r="F30" s="134"/>
      <c r="G30" s="138"/>
      <c r="I30" s="1302" t="s">
        <v>741</v>
      </c>
      <c r="K30" s="134"/>
      <c r="L30" s="139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206"/>
      <c r="AA30" s="141"/>
      <c r="AB30" s="406"/>
      <c r="AD30" s="1"/>
      <c r="AE30" s="63"/>
      <c r="AF30" s="60"/>
      <c r="AG30" s="60"/>
      <c r="AH30" s="269"/>
      <c r="AI30" s="487"/>
      <c r="AJ30" s="271">
        <f t="shared" ref="AJ30:AJ50" si="75">SUM(K30:Y30)*AI30</f>
        <v>0</v>
      </c>
      <c r="AK30" s="271"/>
      <c r="AL30" s="271"/>
      <c r="AM30" s="271"/>
      <c r="AN30" s="271"/>
      <c r="AO30" s="271"/>
      <c r="AP30" s="271"/>
      <c r="AQ30" s="271">
        <f t="shared" si="41"/>
        <v>0</v>
      </c>
      <c r="AR30" s="271">
        <f t="shared" si="42"/>
        <v>0</v>
      </c>
      <c r="AS30" s="271">
        <f t="shared" si="43"/>
        <v>0</v>
      </c>
      <c r="AT30" s="271"/>
      <c r="AU30" s="271">
        <f t="shared" si="45"/>
        <v>0</v>
      </c>
      <c r="AV30" s="271"/>
      <c r="AW30" s="271"/>
      <c r="AX30" s="271">
        <f t="shared" si="48"/>
        <v>0</v>
      </c>
      <c r="AY30" s="271"/>
      <c r="AZ30" s="271"/>
      <c r="BB30" s="45">
        <f t="shared" si="64"/>
        <v>0</v>
      </c>
      <c r="BD30" s="477">
        <f t="shared" si="65"/>
        <v>0</v>
      </c>
      <c r="BF30" s="192">
        <f t="shared" si="72"/>
        <v>0</v>
      </c>
      <c r="BH30" s="477">
        <f t="shared" si="66"/>
        <v>0</v>
      </c>
      <c r="BJ30" s="45">
        <f t="shared" si="67"/>
        <v>0</v>
      </c>
      <c r="BL30" s="477">
        <f t="shared" si="68"/>
        <v>0</v>
      </c>
      <c r="BN30" s="45">
        <f t="shared" si="69"/>
        <v>0</v>
      </c>
      <c r="BP30" s="477">
        <f t="shared" si="70"/>
        <v>0</v>
      </c>
      <c r="BR30" s="45">
        <f t="shared" si="71"/>
        <v>0</v>
      </c>
      <c r="BY30" s="60">
        <f t="shared" si="50"/>
        <v>0</v>
      </c>
      <c r="BZ30" s="60">
        <f t="shared" si="56"/>
        <v>0</v>
      </c>
      <c r="CA30" s="60">
        <f t="shared" si="57"/>
        <v>0</v>
      </c>
      <c r="CB30" s="60">
        <f t="shared" si="58"/>
        <v>0</v>
      </c>
      <c r="CC30" s="60">
        <f t="shared" si="59"/>
        <v>0</v>
      </c>
      <c r="CD30" s="60">
        <f t="shared" si="60"/>
        <v>0</v>
      </c>
      <c r="CE30" s="60">
        <f t="shared" si="61"/>
        <v>0</v>
      </c>
      <c r="CF30" s="60">
        <f t="shared" si="62"/>
        <v>0</v>
      </c>
      <c r="CH30" s="1">
        <f t="shared" si="32"/>
        <v>0</v>
      </c>
      <c r="CI30" s="1">
        <f t="shared" si="33"/>
        <v>0</v>
      </c>
      <c r="CK30" s="1">
        <f t="shared" si="5"/>
        <v>0</v>
      </c>
      <c r="CL30" s="1">
        <f t="shared" si="6"/>
        <v>0</v>
      </c>
      <c r="CM30" s="1">
        <f t="shared" si="7"/>
        <v>0</v>
      </c>
      <c r="CN30" s="1">
        <f t="shared" si="8"/>
        <v>0</v>
      </c>
      <c r="CO30" s="1">
        <f t="shared" si="9"/>
        <v>0</v>
      </c>
      <c r="CP30" s="1">
        <f t="shared" si="10"/>
        <v>0</v>
      </c>
      <c r="CQ30" s="1">
        <f t="shared" si="11"/>
        <v>0</v>
      </c>
      <c r="CR30" s="1">
        <f t="shared" si="12"/>
        <v>0</v>
      </c>
      <c r="CS30" s="1">
        <f t="shared" si="13"/>
        <v>0</v>
      </c>
      <c r="CT30" s="1">
        <f t="shared" si="14"/>
        <v>0</v>
      </c>
      <c r="CU30" s="1">
        <f t="shared" si="15"/>
        <v>0</v>
      </c>
      <c r="CV30" s="1">
        <f t="shared" si="16"/>
        <v>0</v>
      </c>
      <c r="CW30" s="1">
        <f t="shared" si="17"/>
        <v>0</v>
      </c>
      <c r="CX30" s="1">
        <f t="shared" si="18"/>
        <v>0</v>
      </c>
      <c r="CY30" s="1">
        <f t="shared" si="19"/>
        <v>0</v>
      </c>
      <c r="CZ30" s="1">
        <f t="shared" si="51"/>
        <v>0</v>
      </c>
    </row>
    <row r="31" spans="1:130" s="151" customFormat="1" ht="57" customHeight="1">
      <c r="A31" s="1"/>
      <c r="B31" s="258" t="s">
        <v>9</v>
      </c>
      <c r="C31" s="144"/>
      <c r="D31" s="437" t="s">
        <v>6827</v>
      </c>
      <c r="E31" s="730"/>
      <c r="F31" s="144" t="s">
        <v>215</v>
      </c>
      <c r="G31" s="145" t="s">
        <v>37</v>
      </c>
      <c r="H31" s="144">
        <v>1</v>
      </c>
      <c r="I31" s="145" t="s">
        <v>6194</v>
      </c>
      <c r="J31" s="886">
        <v>94.86975679999999</v>
      </c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8"/>
      <c r="V31" s="148"/>
      <c r="W31" s="148"/>
      <c r="X31" s="148"/>
      <c r="Y31" s="147"/>
      <c r="Z31" s="161">
        <f t="shared" ref="Z31:Z50" si="76">J31*SUM(K31:Y31)</f>
        <v>0</v>
      </c>
      <c r="AA31" s="149" t="str">
        <f t="shared" ref="AA31:AA50" si="77">IF(B31="New","Yes","No")</f>
        <v>Yes</v>
      </c>
      <c r="AB31" s="163" t="str">
        <f t="shared" ref="AB31:AB50" si="78">IF(SUM(K31:Y31)&gt;0,"Yes","No")</f>
        <v>No</v>
      </c>
      <c r="AC31"/>
      <c r="AD31" s="371">
        <v>1</v>
      </c>
      <c r="AE31" s="374">
        <f>AD31*SUM(K31:Y31)</f>
        <v>0</v>
      </c>
      <c r="AF31" s="60"/>
      <c r="AG31" s="60"/>
      <c r="AH31" s="272"/>
      <c r="AI31" s="474">
        <v>3.85</v>
      </c>
      <c r="AJ31" s="271">
        <f t="shared" si="75"/>
        <v>0</v>
      </c>
      <c r="AK31" s="271">
        <f t="shared" ref="AK31:AK50" si="79">K31*H31</f>
        <v>0</v>
      </c>
      <c r="AL31" s="271">
        <f t="shared" ref="AL31:AL50" si="80">L31*H31</f>
        <v>0</v>
      </c>
      <c r="AM31" s="271">
        <f t="shared" ref="AM31:AM50" si="81">M31*H31</f>
        <v>0</v>
      </c>
      <c r="AN31" s="271">
        <f t="shared" ref="AN31:AN50" si="82">N31*H31</f>
        <v>0</v>
      </c>
      <c r="AO31" s="271">
        <f t="shared" ref="AO31:AO50" si="83">O31*H31</f>
        <v>0</v>
      </c>
      <c r="AP31" s="271">
        <f t="shared" ref="AP31:AP50" si="84">P31*H31</f>
        <v>0</v>
      </c>
      <c r="AQ31" s="271">
        <f t="shared" si="41"/>
        <v>0</v>
      </c>
      <c r="AR31" s="271">
        <f t="shared" si="42"/>
        <v>0</v>
      </c>
      <c r="AS31" s="271">
        <f t="shared" si="43"/>
        <v>0</v>
      </c>
      <c r="AT31" s="271">
        <f t="shared" ref="AT31:AT50" si="85">T31*H31</f>
        <v>0</v>
      </c>
      <c r="AU31" s="271">
        <f t="shared" si="45"/>
        <v>0</v>
      </c>
      <c r="AV31" s="271">
        <f t="shared" ref="AV31:AV50" si="86">V31*H31</f>
        <v>0</v>
      </c>
      <c r="AW31" s="271">
        <f t="shared" ref="AW31:AW50" si="87">W31*H31</f>
        <v>0</v>
      </c>
      <c r="AX31" s="271">
        <f t="shared" si="48"/>
        <v>0</v>
      </c>
      <c r="AY31" s="271">
        <f t="shared" ref="AY31:AY50" si="88">Y31*H31</f>
        <v>0</v>
      </c>
      <c r="AZ31" s="271">
        <v>1</v>
      </c>
      <c r="BA31" s="144">
        <v>4</v>
      </c>
      <c r="BB31" s="144">
        <f t="shared" si="64"/>
        <v>0</v>
      </c>
      <c r="BC31" s="480"/>
      <c r="BD31" s="480">
        <f t="shared" si="65"/>
        <v>0</v>
      </c>
      <c r="BE31" s="192"/>
      <c r="BF31" s="192">
        <f t="shared" si="72"/>
        <v>0</v>
      </c>
      <c r="BG31" s="480"/>
      <c r="BH31" s="480">
        <f t="shared" si="66"/>
        <v>0</v>
      </c>
      <c r="BI31" s="144"/>
      <c r="BJ31" s="144">
        <f t="shared" si="67"/>
        <v>0</v>
      </c>
      <c r="BK31" s="480"/>
      <c r="BL31" s="480">
        <f t="shared" si="68"/>
        <v>0</v>
      </c>
      <c r="BM31" s="144"/>
      <c r="BN31" s="144">
        <f t="shared" si="69"/>
        <v>0</v>
      </c>
      <c r="BO31" s="480"/>
      <c r="BP31" s="480">
        <f t="shared" si="70"/>
        <v>0</v>
      </c>
      <c r="BQ31" s="144">
        <v>1</v>
      </c>
      <c r="BR31" s="144">
        <f t="shared" si="71"/>
        <v>0</v>
      </c>
      <c r="BS31" s="480"/>
      <c r="BT31" s="144"/>
      <c r="BU31" s="480"/>
      <c r="BV31" s="144"/>
      <c r="BW31" s="480"/>
      <c r="BX31" s="60"/>
      <c r="BY31" s="60">
        <f t="shared" si="50"/>
        <v>0</v>
      </c>
      <c r="BZ31" s="60">
        <f t="shared" si="56"/>
        <v>0</v>
      </c>
      <c r="CA31" s="60">
        <f t="shared" si="57"/>
        <v>0</v>
      </c>
      <c r="CB31" s="60">
        <f t="shared" si="58"/>
        <v>0</v>
      </c>
      <c r="CC31" s="60">
        <f t="shared" si="59"/>
        <v>0</v>
      </c>
      <c r="CD31" s="60">
        <f t="shared" si="60"/>
        <v>0</v>
      </c>
      <c r="CE31" s="60">
        <f t="shared" si="61"/>
        <v>0</v>
      </c>
      <c r="CF31" s="60">
        <f t="shared" si="62"/>
        <v>0</v>
      </c>
      <c r="CG31" s="60"/>
      <c r="CH31" s="1">
        <f t="shared" si="32"/>
        <v>0</v>
      </c>
      <c r="CI31" s="1">
        <f t="shared" si="33"/>
        <v>0</v>
      </c>
      <c r="CJ31" s="60"/>
      <c r="CK31" s="1">
        <f t="shared" si="5"/>
        <v>0</v>
      </c>
      <c r="CL31" s="1">
        <f t="shared" si="6"/>
        <v>0</v>
      </c>
      <c r="CM31" s="1">
        <f t="shared" si="7"/>
        <v>0</v>
      </c>
      <c r="CN31" s="1">
        <f t="shared" si="8"/>
        <v>0</v>
      </c>
      <c r="CO31" s="1">
        <f t="shared" si="9"/>
        <v>0</v>
      </c>
      <c r="CP31" s="1">
        <f t="shared" si="10"/>
        <v>0</v>
      </c>
      <c r="CQ31" s="1">
        <f t="shared" si="11"/>
        <v>0</v>
      </c>
      <c r="CR31" s="1">
        <f t="shared" si="12"/>
        <v>0</v>
      </c>
      <c r="CS31" s="1">
        <f t="shared" si="13"/>
        <v>0</v>
      </c>
      <c r="CT31" s="1">
        <f t="shared" si="14"/>
        <v>0</v>
      </c>
      <c r="CU31" s="1">
        <f t="shared" si="15"/>
        <v>0</v>
      </c>
      <c r="CV31" s="1">
        <f t="shared" si="16"/>
        <v>0</v>
      </c>
      <c r="CW31" s="1">
        <f t="shared" si="17"/>
        <v>0</v>
      </c>
      <c r="CX31" s="1">
        <f t="shared" si="18"/>
        <v>0</v>
      </c>
      <c r="CY31" s="1">
        <f t="shared" si="19"/>
        <v>0</v>
      </c>
      <c r="CZ31" s="1">
        <f t="shared" si="51"/>
        <v>0</v>
      </c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</row>
    <row r="32" spans="1:130" s="1" customFormat="1" ht="57" customHeight="1">
      <c r="B32" s="255" t="s">
        <v>9</v>
      </c>
      <c r="C32" s="60"/>
      <c r="D32" s="435" t="s">
        <v>6828</v>
      </c>
      <c r="E32" s="731" t="s">
        <v>88</v>
      </c>
      <c r="F32" s="151" t="s">
        <v>215</v>
      </c>
      <c r="G32" s="152" t="s">
        <v>37</v>
      </c>
      <c r="H32" s="151">
        <v>2</v>
      </c>
      <c r="I32" s="152" t="s">
        <v>6194</v>
      </c>
      <c r="J32" s="887">
        <v>114.30560959999998</v>
      </c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4"/>
      <c r="V32" s="154"/>
      <c r="W32" s="154"/>
      <c r="X32" s="154"/>
      <c r="Y32" s="153"/>
      <c r="Z32" s="156">
        <f t="shared" si="76"/>
        <v>0</v>
      </c>
      <c r="AA32" s="156" t="str">
        <f t="shared" si="77"/>
        <v>Yes</v>
      </c>
      <c r="AB32" s="157" t="str">
        <f t="shared" si="78"/>
        <v>No</v>
      </c>
      <c r="AC32"/>
      <c r="AD32" s="373">
        <v>1</v>
      </c>
      <c r="AE32" s="374">
        <f t="shared" ref="AE32:AE50" si="89">AD32*SUM(K32:Y32)</f>
        <v>0</v>
      </c>
      <c r="AF32" s="60"/>
      <c r="AG32" s="60"/>
      <c r="AH32" s="272"/>
      <c r="AI32" s="474">
        <v>5.25</v>
      </c>
      <c r="AJ32" s="271">
        <f t="shared" si="75"/>
        <v>0</v>
      </c>
      <c r="AK32" s="271">
        <f t="shared" si="79"/>
        <v>0</v>
      </c>
      <c r="AL32" s="271">
        <f t="shared" si="80"/>
        <v>0</v>
      </c>
      <c r="AM32" s="271">
        <f t="shared" si="81"/>
        <v>0</v>
      </c>
      <c r="AN32" s="271">
        <f t="shared" si="82"/>
        <v>0</v>
      </c>
      <c r="AO32" s="271">
        <f t="shared" si="83"/>
        <v>0</v>
      </c>
      <c r="AP32" s="271">
        <f t="shared" si="84"/>
        <v>0</v>
      </c>
      <c r="AQ32" s="271">
        <f t="shared" si="41"/>
        <v>0</v>
      </c>
      <c r="AR32" s="271">
        <f t="shared" si="42"/>
        <v>0</v>
      </c>
      <c r="AS32" s="271">
        <f t="shared" si="43"/>
        <v>0</v>
      </c>
      <c r="AT32" s="271">
        <f t="shared" si="85"/>
        <v>0</v>
      </c>
      <c r="AU32" s="271">
        <f t="shared" si="45"/>
        <v>0</v>
      </c>
      <c r="AV32" s="271">
        <f t="shared" si="86"/>
        <v>0</v>
      </c>
      <c r="AW32" s="271">
        <f t="shared" si="87"/>
        <v>0</v>
      </c>
      <c r="AX32" s="271">
        <f t="shared" si="48"/>
        <v>0</v>
      </c>
      <c r="AY32" s="271">
        <f t="shared" si="88"/>
        <v>0</v>
      </c>
      <c r="AZ32" s="271">
        <v>1</v>
      </c>
      <c r="BA32" s="151">
        <v>7</v>
      </c>
      <c r="BB32" s="151">
        <f t="shared" si="64"/>
        <v>0</v>
      </c>
      <c r="BC32" s="481"/>
      <c r="BD32" s="481">
        <f t="shared" si="65"/>
        <v>0</v>
      </c>
      <c r="BE32" s="151"/>
      <c r="BF32" s="192">
        <f t="shared" si="72"/>
        <v>0</v>
      </c>
      <c r="BG32" s="481"/>
      <c r="BH32" s="481">
        <f t="shared" si="66"/>
        <v>0</v>
      </c>
      <c r="BI32" s="151"/>
      <c r="BJ32" s="151">
        <f t="shared" si="67"/>
        <v>0</v>
      </c>
      <c r="BK32" s="481"/>
      <c r="BL32" s="481">
        <f t="shared" si="68"/>
        <v>0</v>
      </c>
      <c r="BM32" s="151">
        <v>1</v>
      </c>
      <c r="BN32" s="151">
        <f t="shared" si="69"/>
        <v>0</v>
      </c>
      <c r="BO32" s="481">
        <v>1</v>
      </c>
      <c r="BP32" s="481">
        <f t="shared" si="70"/>
        <v>0</v>
      </c>
      <c r="BQ32" s="151"/>
      <c r="BR32" s="151">
        <f t="shared" si="71"/>
        <v>0</v>
      </c>
      <c r="BS32" s="481"/>
      <c r="BT32" s="151"/>
      <c r="BU32" s="481"/>
      <c r="BV32" s="151"/>
      <c r="BW32" s="481"/>
      <c r="BX32" s="60"/>
      <c r="BY32" s="60">
        <f t="shared" si="50"/>
        <v>0</v>
      </c>
      <c r="BZ32" s="60">
        <f t="shared" si="56"/>
        <v>0</v>
      </c>
      <c r="CA32" s="60">
        <f t="shared" si="57"/>
        <v>0</v>
      </c>
      <c r="CB32" s="60">
        <f t="shared" si="58"/>
        <v>0</v>
      </c>
      <c r="CC32" s="60">
        <f t="shared" si="59"/>
        <v>0</v>
      </c>
      <c r="CD32" s="60">
        <f t="shared" si="60"/>
        <v>0</v>
      </c>
      <c r="CE32" s="60">
        <f t="shared" si="61"/>
        <v>0</v>
      </c>
      <c r="CF32" s="60">
        <f t="shared" si="62"/>
        <v>0</v>
      </c>
      <c r="CG32" s="60"/>
      <c r="CH32" s="1">
        <f t="shared" si="32"/>
        <v>0</v>
      </c>
      <c r="CI32" s="1">
        <f t="shared" si="33"/>
        <v>0</v>
      </c>
      <c r="CJ32" s="60"/>
      <c r="CK32" s="1">
        <f t="shared" si="5"/>
        <v>0</v>
      </c>
      <c r="CL32" s="1">
        <f t="shared" si="6"/>
        <v>0</v>
      </c>
      <c r="CM32" s="1">
        <f t="shared" si="7"/>
        <v>0</v>
      </c>
      <c r="CN32" s="1">
        <f t="shared" si="8"/>
        <v>0</v>
      </c>
      <c r="CO32" s="1">
        <f t="shared" si="9"/>
        <v>0</v>
      </c>
      <c r="CP32" s="1">
        <f t="shared" si="10"/>
        <v>0</v>
      </c>
      <c r="CQ32" s="1">
        <f t="shared" si="11"/>
        <v>0</v>
      </c>
      <c r="CR32" s="1">
        <f t="shared" si="12"/>
        <v>0</v>
      </c>
      <c r="CS32" s="1">
        <f t="shared" si="13"/>
        <v>0</v>
      </c>
      <c r="CT32" s="1">
        <f t="shared" si="14"/>
        <v>0</v>
      </c>
      <c r="CU32" s="1">
        <f t="shared" si="15"/>
        <v>0</v>
      </c>
      <c r="CV32" s="1">
        <f t="shared" si="16"/>
        <v>0</v>
      </c>
      <c r="CW32" s="1">
        <f t="shared" si="17"/>
        <v>0</v>
      </c>
      <c r="CX32" s="1">
        <f t="shared" si="18"/>
        <v>0</v>
      </c>
      <c r="CY32" s="1">
        <f t="shared" si="19"/>
        <v>0</v>
      </c>
      <c r="CZ32" s="1">
        <f t="shared" si="51"/>
        <v>0</v>
      </c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</row>
    <row r="33" spans="1:130" s="151" customFormat="1" ht="57" customHeight="1">
      <c r="A33" s="1"/>
      <c r="B33" s="255" t="s">
        <v>9</v>
      </c>
      <c r="C33" s="60"/>
      <c r="D33" s="440" t="s">
        <v>6829</v>
      </c>
      <c r="E33" s="740" t="s">
        <v>88</v>
      </c>
      <c r="F33" s="60" t="s">
        <v>215</v>
      </c>
      <c r="G33" s="158" t="s">
        <v>37</v>
      </c>
      <c r="H33" s="60">
        <v>2</v>
      </c>
      <c r="I33" s="158" t="s">
        <v>6194</v>
      </c>
      <c r="J33" s="664">
        <v>90.850614399999998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60"/>
      <c r="V33" s="160"/>
      <c r="W33" s="160"/>
      <c r="X33" s="160"/>
      <c r="Y33" s="159"/>
      <c r="Z33" s="161">
        <f t="shared" si="76"/>
        <v>0</v>
      </c>
      <c r="AA33" s="162" t="str">
        <f t="shared" si="77"/>
        <v>Yes</v>
      </c>
      <c r="AB33" s="163" t="str">
        <f t="shared" si="78"/>
        <v>No</v>
      </c>
      <c r="AC33"/>
      <c r="AD33" s="373">
        <v>1</v>
      </c>
      <c r="AE33" s="374">
        <f t="shared" si="89"/>
        <v>0</v>
      </c>
      <c r="AF33" s="60"/>
      <c r="AG33" s="60"/>
      <c r="AH33" s="272"/>
      <c r="AI33" s="474">
        <v>3.55</v>
      </c>
      <c r="AJ33" s="271">
        <f t="shared" si="75"/>
        <v>0</v>
      </c>
      <c r="AK33" s="271">
        <f t="shared" si="79"/>
        <v>0</v>
      </c>
      <c r="AL33" s="271">
        <f t="shared" si="80"/>
        <v>0</v>
      </c>
      <c r="AM33" s="271">
        <f t="shared" si="81"/>
        <v>0</v>
      </c>
      <c r="AN33" s="271">
        <f t="shared" si="82"/>
        <v>0</v>
      </c>
      <c r="AO33" s="271">
        <f t="shared" si="83"/>
        <v>0</v>
      </c>
      <c r="AP33" s="271">
        <f t="shared" si="84"/>
        <v>0</v>
      </c>
      <c r="AQ33" s="271">
        <f t="shared" si="41"/>
        <v>0</v>
      </c>
      <c r="AR33" s="271">
        <f t="shared" si="42"/>
        <v>0</v>
      </c>
      <c r="AS33" s="271">
        <f t="shared" si="43"/>
        <v>0</v>
      </c>
      <c r="AT33" s="271">
        <f t="shared" si="85"/>
        <v>0</v>
      </c>
      <c r="AU33" s="271">
        <f t="shared" si="45"/>
        <v>0</v>
      </c>
      <c r="AV33" s="271">
        <f t="shared" si="86"/>
        <v>0</v>
      </c>
      <c r="AW33" s="271">
        <f t="shared" si="87"/>
        <v>0</v>
      </c>
      <c r="AX33" s="271">
        <f t="shared" si="48"/>
        <v>0</v>
      </c>
      <c r="AY33" s="271">
        <f t="shared" si="88"/>
        <v>0</v>
      </c>
      <c r="AZ33" s="271">
        <v>1</v>
      </c>
      <c r="BA33" s="60">
        <v>8</v>
      </c>
      <c r="BB33" s="60">
        <f t="shared" si="64"/>
        <v>0</v>
      </c>
      <c r="BC33" s="481"/>
      <c r="BD33" s="481">
        <f t="shared" si="65"/>
        <v>0</v>
      </c>
      <c r="BF33" s="192">
        <f t="shared" si="72"/>
        <v>0</v>
      </c>
      <c r="BG33" s="481"/>
      <c r="BH33" s="481">
        <f t="shared" si="66"/>
        <v>0</v>
      </c>
      <c r="BI33" s="60"/>
      <c r="BJ33" s="60">
        <f t="shared" si="67"/>
        <v>0</v>
      </c>
      <c r="BK33" s="481"/>
      <c r="BL33" s="481">
        <f t="shared" si="68"/>
        <v>0</v>
      </c>
      <c r="BM33" s="60">
        <v>2</v>
      </c>
      <c r="BN33" s="60">
        <f t="shared" si="69"/>
        <v>0</v>
      </c>
      <c r="BO33" s="481"/>
      <c r="BP33" s="481">
        <f t="shared" si="70"/>
        <v>0</v>
      </c>
      <c r="BQ33" s="60"/>
      <c r="BR33" s="60">
        <f t="shared" si="71"/>
        <v>0</v>
      </c>
      <c r="BS33" s="481"/>
      <c r="BT33" s="60"/>
      <c r="BU33" s="481"/>
      <c r="BV33" s="60"/>
      <c r="BW33" s="481"/>
      <c r="BX33" s="60"/>
      <c r="BY33" s="60">
        <f t="shared" si="50"/>
        <v>0</v>
      </c>
      <c r="BZ33" s="60">
        <f t="shared" si="56"/>
        <v>0</v>
      </c>
      <c r="CA33" s="60">
        <f t="shared" si="57"/>
        <v>0</v>
      </c>
      <c r="CB33" s="60">
        <f t="shared" si="58"/>
        <v>0</v>
      </c>
      <c r="CC33" s="60">
        <f t="shared" si="59"/>
        <v>0</v>
      </c>
      <c r="CD33" s="60">
        <f t="shared" si="60"/>
        <v>0</v>
      </c>
      <c r="CE33" s="60">
        <f t="shared" si="61"/>
        <v>0</v>
      </c>
      <c r="CF33" s="60">
        <f t="shared" si="62"/>
        <v>0</v>
      </c>
      <c r="CG33" s="60"/>
      <c r="CH33" s="1">
        <f t="shared" si="32"/>
        <v>0</v>
      </c>
      <c r="CI33" s="1">
        <f t="shared" si="33"/>
        <v>0</v>
      </c>
      <c r="CJ33" s="60"/>
      <c r="CK33" s="1">
        <f t="shared" si="5"/>
        <v>0</v>
      </c>
      <c r="CL33" s="1">
        <f t="shared" si="6"/>
        <v>0</v>
      </c>
      <c r="CM33" s="1">
        <f t="shared" si="7"/>
        <v>0</v>
      </c>
      <c r="CN33" s="1">
        <f t="shared" si="8"/>
        <v>0</v>
      </c>
      <c r="CO33" s="1">
        <f t="shared" si="9"/>
        <v>0</v>
      </c>
      <c r="CP33" s="1">
        <f t="shared" si="10"/>
        <v>0</v>
      </c>
      <c r="CQ33" s="1">
        <f t="shared" si="11"/>
        <v>0</v>
      </c>
      <c r="CR33" s="1">
        <f t="shared" si="12"/>
        <v>0</v>
      </c>
      <c r="CS33" s="1">
        <f t="shared" si="13"/>
        <v>0</v>
      </c>
      <c r="CT33" s="1">
        <f t="shared" si="14"/>
        <v>0</v>
      </c>
      <c r="CU33" s="1">
        <f t="shared" si="15"/>
        <v>0</v>
      </c>
      <c r="CV33" s="1">
        <f t="shared" si="16"/>
        <v>0</v>
      </c>
      <c r="CW33" s="1">
        <f t="shared" si="17"/>
        <v>0</v>
      </c>
      <c r="CX33" s="1">
        <f t="shared" si="18"/>
        <v>0</v>
      </c>
      <c r="CY33" s="1">
        <f t="shared" si="19"/>
        <v>0</v>
      </c>
      <c r="CZ33" s="1">
        <f t="shared" si="51"/>
        <v>0</v>
      </c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</row>
    <row r="34" spans="1:130" s="1" customFormat="1" ht="57" customHeight="1">
      <c r="B34" s="255" t="s">
        <v>9</v>
      </c>
      <c r="C34" s="60"/>
      <c r="D34" s="435" t="s">
        <v>6830</v>
      </c>
      <c r="E34" s="731"/>
      <c r="F34" s="151" t="s">
        <v>214</v>
      </c>
      <c r="G34" s="152" t="s">
        <v>37</v>
      </c>
      <c r="H34" s="151">
        <v>3</v>
      </c>
      <c r="I34" s="152" t="s">
        <v>6194</v>
      </c>
      <c r="J34" s="887">
        <v>114.01167232000002</v>
      </c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4"/>
      <c r="V34" s="154"/>
      <c r="W34" s="154"/>
      <c r="X34" s="154"/>
      <c r="Y34" s="153"/>
      <c r="Z34" s="156">
        <f t="shared" si="76"/>
        <v>0</v>
      </c>
      <c r="AA34" s="156" t="str">
        <f t="shared" si="77"/>
        <v>Yes</v>
      </c>
      <c r="AB34" s="157" t="str">
        <f t="shared" si="78"/>
        <v>No</v>
      </c>
      <c r="AC34"/>
      <c r="AD34" s="373">
        <v>1</v>
      </c>
      <c r="AE34" s="374">
        <f t="shared" si="89"/>
        <v>0</v>
      </c>
      <c r="AF34" s="60"/>
      <c r="AG34" s="60"/>
      <c r="AH34" s="272"/>
      <c r="AI34" s="474">
        <v>5.22</v>
      </c>
      <c r="AJ34" s="271">
        <f t="shared" si="75"/>
        <v>0</v>
      </c>
      <c r="AK34" s="271">
        <f t="shared" si="79"/>
        <v>0</v>
      </c>
      <c r="AL34" s="271">
        <f t="shared" si="80"/>
        <v>0</v>
      </c>
      <c r="AM34" s="271">
        <f t="shared" si="81"/>
        <v>0</v>
      </c>
      <c r="AN34" s="271">
        <f t="shared" si="82"/>
        <v>0</v>
      </c>
      <c r="AO34" s="271">
        <f t="shared" si="83"/>
        <v>0</v>
      </c>
      <c r="AP34" s="271">
        <f t="shared" si="84"/>
        <v>0</v>
      </c>
      <c r="AQ34" s="271">
        <f t="shared" si="41"/>
        <v>0</v>
      </c>
      <c r="AR34" s="271">
        <f t="shared" si="42"/>
        <v>0</v>
      </c>
      <c r="AS34" s="271">
        <f t="shared" si="43"/>
        <v>0</v>
      </c>
      <c r="AT34" s="271">
        <f t="shared" si="85"/>
        <v>0</v>
      </c>
      <c r="AU34" s="271">
        <f t="shared" si="45"/>
        <v>0</v>
      </c>
      <c r="AV34" s="271">
        <f t="shared" si="86"/>
        <v>0</v>
      </c>
      <c r="AW34" s="271">
        <f t="shared" si="87"/>
        <v>0</v>
      </c>
      <c r="AX34" s="271">
        <f t="shared" si="48"/>
        <v>0</v>
      </c>
      <c r="AY34" s="271">
        <f t="shared" si="88"/>
        <v>0</v>
      </c>
      <c r="AZ34" s="271">
        <v>1</v>
      </c>
      <c r="BA34" s="151">
        <v>9</v>
      </c>
      <c r="BB34" s="151">
        <f t="shared" si="64"/>
        <v>0</v>
      </c>
      <c r="BC34" s="481"/>
      <c r="BD34" s="481">
        <f t="shared" si="65"/>
        <v>0</v>
      </c>
      <c r="BE34" s="151"/>
      <c r="BF34" s="192">
        <f t="shared" si="72"/>
        <v>0</v>
      </c>
      <c r="BG34" s="481"/>
      <c r="BH34" s="481">
        <f t="shared" si="66"/>
        <v>0</v>
      </c>
      <c r="BI34" s="151"/>
      <c r="BJ34" s="151">
        <f t="shared" si="67"/>
        <v>0</v>
      </c>
      <c r="BK34" s="481"/>
      <c r="BL34" s="481">
        <f t="shared" si="68"/>
        <v>0</v>
      </c>
      <c r="BM34" s="151"/>
      <c r="BN34" s="151">
        <f t="shared" si="69"/>
        <v>0</v>
      </c>
      <c r="BO34" s="481">
        <v>1</v>
      </c>
      <c r="BP34" s="481">
        <f t="shared" si="70"/>
        <v>0</v>
      </c>
      <c r="BQ34" s="151">
        <v>2</v>
      </c>
      <c r="BR34" s="151">
        <f t="shared" si="71"/>
        <v>0</v>
      </c>
      <c r="BS34" s="481"/>
      <c r="BT34" s="151"/>
      <c r="BU34" s="481"/>
      <c r="BV34" s="151"/>
      <c r="BW34" s="481"/>
      <c r="BX34" s="60"/>
      <c r="BY34" s="60">
        <f t="shared" si="50"/>
        <v>0</v>
      </c>
      <c r="BZ34" s="60">
        <f t="shared" si="56"/>
        <v>0</v>
      </c>
      <c r="CA34" s="60">
        <f t="shared" si="57"/>
        <v>0</v>
      </c>
      <c r="CB34" s="60">
        <f t="shared" si="58"/>
        <v>0</v>
      </c>
      <c r="CC34" s="60">
        <f t="shared" si="59"/>
        <v>0</v>
      </c>
      <c r="CD34" s="60">
        <f t="shared" si="60"/>
        <v>0</v>
      </c>
      <c r="CE34" s="60">
        <f t="shared" si="61"/>
        <v>0</v>
      </c>
      <c r="CF34" s="60">
        <f t="shared" si="62"/>
        <v>0</v>
      </c>
      <c r="CG34" s="60"/>
      <c r="CH34" s="1">
        <f t="shared" si="32"/>
        <v>0</v>
      </c>
      <c r="CI34" s="1">
        <f t="shared" si="33"/>
        <v>0</v>
      </c>
      <c r="CJ34" s="60"/>
      <c r="CK34" s="1">
        <f t="shared" si="5"/>
        <v>0</v>
      </c>
      <c r="CL34" s="1">
        <f t="shared" si="6"/>
        <v>0</v>
      </c>
      <c r="CM34" s="1">
        <f t="shared" si="7"/>
        <v>0</v>
      </c>
      <c r="CN34" s="1">
        <f t="shared" si="8"/>
        <v>0</v>
      </c>
      <c r="CO34" s="1">
        <f t="shared" si="9"/>
        <v>0</v>
      </c>
      <c r="CP34" s="1">
        <f t="shared" si="10"/>
        <v>0</v>
      </c>
      <c r="CQ34" s="1">
        <f t="shared" si="11"/>
        <v>0</v>
      </c>
      <c r="CR34" s="1">
        <f t="shared" si="12"/>
        <v>0</v>
      </c>
      <c r="CS34" s="1">
        <f t="shared" si="13"/>
        <v>0</v>
      </c>
      <c r="CT34" s="1">
        <f t="shared" si="14"/>
        <v>0</v>
      </c>
      <c r="CU34" s="1">
        <f t="shared" si="15"/>
        <v>0</v>
      </c>
      <c r="CV34" s="1">
        <f t="shared" si="16"/>
        <v>0</v>
      </c>
      <c r="CW34" s="1">
        <f t="shared" si="17"/>
        <v>0</v>
      </c>
      <c r="CX34" s="1">
        <f t="shared" si="18"/>
        <v>0</v>
      </c>
      <c r="CY34" s="1">
        <f t="shared" si="19"/>
        <v>0</v>
      </c>
      <c r="CZ34" s="1">
        <f t="shared" si="51"/>
        <v>0</v>
      </c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</row>
    <row r="35" spans="1:130" s="1" customFormat="1" ht="57" customHeight="1">
      <c r="B35" s="255" t="s">
        <v>9</v>
      </c>
      <c r="C35" s="60"/>
      <c r="D35" s="440" t="s">
        <v>6831</v>
      </c>
      <c r="E35" s="740"/>
      <c r="F35" s="60" t="s">
        <v>214</v>
      </c>
      <c r="G35" s="158" t="s">
        <v>37</v>
      </c>
      <c r="H35" s="60">
        <v>3</v>
      </c>
      <c r="I35" s="158" t="s">
        <v>6196</v>
      </c>
      <c r="J35" s="664">
        <v>108.9067616</v>
      </c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60"/>
      <c r="V35" s="160"/>
      <c r="W35" s="160"/>
      <c r="X35" s="160"/>
      <c r="Y35" s="159"/>
      <c r="Z35" s="161">
        <f t="shared" si="76"/>
        <v>0</v>
      </c>
      <c r="AA35" s="162" t="str">
        <f t="shared" si="77"/>
        <v>Yes</v>
      </c>
      <c r="AB35" s="163" t="str">
        <f t="shared" si="78"/>
        <v>No</v>
      </c>
      <c r="AC35"/>
      <c r="AD35" s="373">
        <v>1</v>
      </c>
      <c r="AE35" s="374">
        <f t="shared" si="89"/>
        <v>0</v>
      </c>
      <c r="AF35" s="60"/>
      <c r="AG35" s="60"/>
      <c r="AH35" s="272"/>
      <c r="AI35" s="474">
        <v>4.8499999999999996</v>
      </c>
      <c r="AJ35" s="271">
        <f t="shared" si="75"/>
        <v>0</v>
      </c>
      <c r="AK35" s="271">
        <f t="shared" si="79"/>
        <v>0</v>
      </c>
      <c r="AL35" s="271">
        <f t="shared" si="80"/>
        <v>0</v>
      </c>
      <c r="AM35" s="271">
        <f t="shared" si="81"/>
        <v>0</v>
      </c>
      <c r="AN35" s="271">
        <f t="shared" si="82"/>
        <v>0</v>
      </c>
      <c r="AO35" s="271">
        <f t="shared" si="83"/>
        <v>0</v>
      </c>
      <c r="AP35" s="271">
        <f t="shared" si="84"/>
        <v>0</v>
      </c>
      <c r="AQ35" s="271">
        <f t="shared" si="41"/>
        <v>0</v>
      </c>
      <c r="AR35" s="271">
        <f t="shared" si="42"/>
        <v>0</v>
      </c>
      <c r="AS35" s="271">
        <f t="shared" si="43"/>
        <v>0</v>
      </c>
      <c r="AT35" s="271">
        <f t="shared" si="85"/>
        <v>0</v>
      </c>
      <c r="AU35" s="271">
        <f t="shared" si="45"/>
        <v>0</v>
      </c>
      <c r="AV35" s="271">
        <f t="shared" si="86"/>
        <v>0</v>
      </c>
      <c r="AW35" s="271">
        <f t="shared" si="87"/>
        <v>0</v>
      </c>
      <c r="AX35" s="271">
        <f t="shared" si="48"/>
        <v>0</v>
      </c>
      <c r="AY35" s="271">
        <f t="shared" si="88"/>
        <v>0</v>
      </c>
      <c r="AZ35" s="271">
        <v>1</v>
      </c>
      <c r="BA35" s="60">
        <v>9</v>
      </c>
      <c r="BB35" s="60">
        <f t="shared" si="64"/>
        <v>0</v>
      </c>
      <c r="BC35" s="481"/>
      <c r="BD35" s="481">
        <f t="shared" si="65"/>
        <v>0</v>
      </c>
      <c r="BE35" s="151"/>
      <c r="BF35" s="192">
        <f t="shared" si="72"/>
        <v>0</v>
      </c>
      <c r="BG35" s="481"/>
      <c r="BH35" s="481">
        <f t="shared" si="66"/>
        <v>0</v>
      </c>
      <c r="BI35" s="60"/>
      <c r="BJ35" s="60">
        <f t="shared" si="67"/>
        <v>0</v>
      </c>
      <c r="BK35" s="481"/>
      <c r="BL35" s="481">
        <f t="shared" si="68"/>
        <v>0</v>
      </c>
      <c r="BM35" s="60"/>
      <c r="BN35" s="60">
        <f t="shared" si="69"/>
        <v>0</v>
      </c>
      <c r="BO35" s="481">
        <v>3</v>
      </c>
      <c r="BP35" s="481">
        <f t="shared" si="70"/>
        <v>0</v>
      </c>
      <c r="BQ35" s="60"/>
      <c r="BR35" s="60">
        <f t="shared" si="71"/>
        <v>0</v>
      </c>
      <c r="BS35" s="481"/>
      <c r="BT35" s="60"/>
      <c r="BU35" s="481"/>
      <c r="BV35" s="60"/>
      <c r="BW35" s="481"/>
      <c r="BX35" s="60"/>
      <c r="BY35" s="60">
        <f t="shared" si="50"/>
        <v>0</v>
      </c>
      <c r="BZ35" s="60">
        <f t="shared" si="56"/>
        <v>0</v>
      </c>
      <c r="CA35" s="60">
        <f t="shared" si="57"/>
        <v>0</v>
      </c>
      <c r="CB35" s="60">
        <f t="shared" si="58"/>
        <v>0</v>
      </c>
      <c r="CC35" s="60">
        <f t="shared" si="59"/>
        <v>0</v>
      </c>
      <c r="CD35" s="60">
        <f t="shared" si="60"/>
        <v>0</v>
      </c>
      <c r="CE35" s="60">
        <f t="shared" si="61"/>
        <v>0</v>
      </c>
      <c r="CF35" s="60">
        <f t="shared" si="62"/>
        <v>0</v>
      </c>
      <c r="CG35" s="60"/>
      <c r="CH35" s="1">
        <f t="shared" si="32"/>
        <v>0</v>
      </c>
      <c r="CI35" s="1">
        <f t="shared" si="33"/>
        <v>0</v>
      </c>
      <c r="CJ35" s="60"/>
      <c r="CK35" s="1">
        <f t="shared" si="5"/>
        <v>0</v>
      </c>
      <c r="CL35" s="1">
        <f t="shared" si="6"/>
        <v>0</v>
      </c>
      <c r="CM35" s="1">
        <f t="shared" si="7"/>
        <v>0</v>
      </c>
      <c r="CN35" s="1">
        <f t="shared" si="8"/>
        <v>0</v>
      </c>
      <c r="CO35" s="1">
        <f t="shared" si="9"/>
        <v>0</v>
      </c>
      <c r="CP35" s="1">
        <f t="shared" si="10"/>
        <v>0</v>
      </c>
      <c r="CQ35" s="1">
        <f t="shared" si="11"/>
        <v>0</v>
      </c>
      <c r="CR35" s="1">
        <f t="shared" si="12"/>
        <v>0</v>
      </c>
      <c r="CS35" s="1">
        <f t="shared" si="13"/>
        <v>0</v>
      </c>
      <c r="CT35" s="1">
        <f t="shared" si="14"/>
        <v>0</v>
      </c>
      <c r="CU35" s="1">
        <f t="shared" si="15"/>
        <v>0</v>
      </c>
      <c r="CV35" s="1">
        <f t="shared" si="16"/>
        <v>0</v>
      </c>
      <c r="CW35" s="1">
        <f t="shared" si="17"/>
        <v>0</v>
      </c>
      <c r="CX35" s="1">
        <f t="shared" si="18"/>
        <v>0</v>
      </c>
      <c r="CY35" s="1">
        <f t="shared" si="19"/>
        <v>0</v>
      </c>
      <c r="CZ35" s="1">
        <f t="shared" si="51"/>
        <v>0</v>
      </c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</row>
    <row r="36" spans="1:130" s="151" customFormat="1" ht="57" customHeight="1">
      <c r="A36" s="1"/>
      <c r="B36" s="255" t="s">
        <v>9</v>
      </c>
      <c r="C36" s="60"/>
      <c r="D36" s="435" t="s">
        <v>6832</v>
      </c>
      <c r="E36" s="731"/>
      <c r="F36" s="151" t="s">
        <v>214</v>
      </c>
      <c r="G36" s="152" t="s">
        <v>37</v>
      </c>
      <c r="H36" s="151">
        <v>4</v>
      </c>
      <c r="I36" s="152" t="s">
        <v>6196</v>
      </c>
      <c r="J36" s="887">
        <v>127.65276160000002</v>
      </c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4"/>
      <c r="V36" s="154"/>
      <c r="W36" s="154"/>
      <c r="X36" s="154"/>
      <c r="Y36" s="153"/>
      <c r="Z36" s="156">
        <f t="shared" si="76"/>
        <v>0</v>
      </c>
      <c r="AA36" s="156" t="str">
        <f t="shared" si="77"/>
        <v>Yes</v>
      </c>
      <c r="AB36" s="157" t="str">
        <f t="shared" si="78"/>
        <v>No</v>
      </c>
      <c r="AC36"/>
      <c r="AD36" s="373">
        <v>1</v>
      </c>
      <c r="AE36" s="374">
        <f t="shared" si="89"/>
        <v>0</v>
      </c>
      <c r="AF36" s="60"/>
      <c r="AG36" s="60"/>
      <c r="AH36" s="272"/>
      <c r="AI36" s="474">
        <v>6.2</v>
      </c>
      <c r="AJ36" s="271">
        <f t="shared" si="75"/>
        <v>0</v>
      </c>
      <c r="AK36" s="271">
        <f t="shared" si="79"/>
        <v>0</v>
      </c>
      <c r="AL36" s="271">
        <f t="shared" si="80"/>
        <v>0</v>
      </c>
      <c r="AM36" s="271">
        <f t="shared" si="81"/>
        <v>0</v>
      </c>
      <c r="AN36" s="271">
        <f t="shared" si="82"/>
        <v>0</v>
      </c>
      <c r="AO36" s="271">
        <f t="shared" si="83"/>
        <v>0</v>
      </c>
      <c r="AP36" s="271">
        <f t="shared" si="84"/>
        <v>0</v>
      </c>
      <c r="AQ36" s="271">
        <f t="shared" si="41"/>
        <v>0</v>
      </c>
      <c r="AR36" s="271">
        <f t="shared" si="42"/>
        <v>0</v>
      </c>
      <c r="AS36" s="271">
        <f t="shared" si="43"/>
        <v>0</v>
      </c>
      <c r="AT36" s="271">
        <f t="shared" si="85"/>
        <v>0</v>
      </c>
      <c r="AU36" s="271">
        <f t="shared" si="45"/>
        <v>0</v>
      </c>
      <c r="AV36" s="271">
        <f t="shared" si="86"/>
        <v>0</v>
      </c>
      <c r="AW36" s="271">
        <f t="shared" si="87"/>
        <v>0</v>
      </c>
      <c r="AX36" s="271">
        <f t="shared" si="48"/>
        <v>0</v>
      </c>
      <c r="AY36" s="271">
        <f t="shared" si="88"/>
        <v>0</v>
      </c>
      <c r="AZ36" s="271">
        <v>1</v>
      </c>
      <c r="BA36" s="151">
        <v>12</v>
      </c>
      <c r="BB36" s="151">
        <f t="shared" si="64"/>
        <v>0</v>
      </c>
      <c r="BC36" s="481"/>
      <c r="BD36" s="481">
        <f t="shared" si="65"/>
        <v>0</v>
      </c>
      <c r="BF36" s="192">
        <f t="shared" si="72"/>
        <v>0</v>
      </c>
      <c r="BG36" s="481"/>
      <c r="BH36" s="481">
        <f t="shared" si="66"/>
        <v>0</v>
      </c>
      <c r="BJ36" s="151">
        <f t="shared" si="67"/>
        <v>0</v>
      </c>
      <c r="BK36" s="481"/>
      <c r="BL36" s="481">
        <f t="shared" si="68"/>
        <v>0</v>
      </c>
      <c r="BM36" s="151">
        <v>1</v>
      </c>
      <c r="BN36" s="151">
        <f t="shared" si="69"/>
        <v>0</v>
      </c>
      <c r="BO36" s="481">
        <v>3</v>
      </c>
      <c r="BP36" s="481">
        <f t="shared" si="70"/>
        <v>0</v>
      </c>
      <c r="BR36" s="151">
        <f t="shared" si="71"/>
        <v>0</v>
      </c>
      <c r="BS36" s="481"/>
      <c r="BU36" s="481"/>
      <c r="BW36" s="481"/>
      <c r="BX36" s="60"/>
      <c r="BY36" s="60">
        <f t="shared" si="50"/>
        <v>0</v>
      </c>
      <c r="BZ36" s="60">
        <f t="shared" si="56"/>
        <v>0</v>
      </c>
      <c r="CA36" s="60">
        <f t="shared" si="57"/>
        <v>0</v>
      </c>
      <c r="CB36" s="60">
        <f t="shared" si="58"/>
        <v>0</v>
      </c>
      <c r="CC36" s="60">
        <f t="shared" si="59"/>
        <v>0</v>
      </c>
      <c r="CD36" s="60">
        <f t="shared" si="60"/>
        <v>0</v>
      </c>
      <c r="CE36" s="60">
        <f t="shared" si="61"/>
        <v>0</v>
      </c>
      <c r="CF36" s="60">
        <f t="shared" si="62"/>
        <v>0</v>
      </c>
      <c r="CG36" s="60"/>
      <c r="CH36" s="1">
        <f t="shared" si="32"/>
        <v>0</v>
      </c>
      <c r="CI36" s="1">
        <f t="shared" si="33"/>
        <v>0</v>
      </c>
      <c r="CJ36" s="60"/>
      <c r="CK36" s="1">
        <f t="shared" si="5"/>
        <v>0</v>
      </c>
      <c r="CL36" s="1">
        <f t="shared" si="6"/>
        <v>0</v>
      </c>
      <c r="CM36" s="1">
        <f t="shared" si="7"/>
        <v>0</v>
      </c>
      <c r="CN36" s="1">
        <f t="shared" si="8"/>
        <v>0</v>
      </c>
      <c r="CO36" s="1">
        <f t="shared" si="9"/>
        <v>0</v>
      </c>
      <c r="CP36" s="1">
        <f t="shared" si="10"/>
        <v>0</v>
      </c>
      <c r="CQ36" s="1">
        <f t="shared" si="11"/>
        <v>0</v>
      </c>
      <c r="CR36" s="1">
        <f t="shared" si="12"/>
        <v>0</v>
      </c>
      <c r="CS36" s="1">
        <f t="shared" si="13"/>
        <v>0</v>
      </c>
      <c r="CT36" s="1">
        <f t="shared" si="14"/>
        <v>0</v>
      </c>
      <c r="CU36" s="1">
        <f t="shared" si="15"/>
        <v>0</v>
      </c>
      <c r="CV36" s="1">
        <f t="shared" si="16"/>
        <v>0</v>
      </c>
      <c r="CW36" s="1">
        <f t="shared" si="17"/>
        <v>0</v>
      </c>
      <c r="CX36" s="1">
        <f t="shared" si="18"/>
        <v>0</v>
      </c>
      <c r="CY36" s="1">
        <f t="shared" si="19"/>
        <v>0</v>
      </c>
      <c r="CZ36" s="1">
        <f t="shared" si="51"/>
        <v>0</v>
      </c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</row>
    <row r="37" spans="1:130" s="1" customFormat="1" ht="57" customHeight="1">
      <c r="B37" s="255" t="s">
        <v>9</v>
      </c>
      <c r="D37" s="433" t="s">
        <v>6833</v>
      </c>
      <c r="E37" s="727"/>
      <c r="F37" s="1" t="s">
        <v>220</v>
      </c>
      <c r="G37" s="132" t="s">
        <v>37</v>
      </c>
      <c r="H37" s="1">
        <v>6</v>
      </c>
      <c r="I37" s="132" t="s">
        <v>6194</v>
      </c>
      <c r="J37" s="891">
        <v>87.881247999999985</v>
      </c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6"/>
      <c r="V37" s="186"/>
      <c r="W37" s="160"/>
      <c r="X37" s="160"/>
      <c r="Y37" s="159"/>
      <c r="Z37" s="161">
        <f t="shared" si="76"/>
        <v>0</v>
      </c>
      <c r="AA37" s="187" t="str">
        <f t="shared" si="77"/>
        <v>Yes</v>
      </c>
      <c r="AB37" s="163" t="str">
        <f t="shared" si="78"/>
        <v>No</v>
      </c>
      <c r="AC37"/>
      <c r="AD37" s="373">
        <v>1</v>
      </c>
      <c r="AE37" s="374">
        <f t="shared" si="89"/>
        <v>0</v>
      </c>
      <c r="AF37" s="60"/>
      <c r="AG37" s="60"/>
      <c r="AH37" s="272"/>
      <c r="AI37" s="474">
        <v>3.3</v>
      </c>
      <c r="AJ37" s="271">
        <f t="shared" si="75"/>
        <v>0</v>
      </c>
      <c r="AK37" s="291">
        <f t="shared" si="79"/>
        <v>0</v>
      </c>
      <c r="AL37" s="291">
        <f t="shared" si="80"/>
        <v>0</v>
      </c>
      <c r="AM37" s="291">
        <f t="shared" si="81"/>
        <v>0</v>
      </c>
      <c r="AN37" s="291">
        <f t="shared" si="82"/>
        <v>0</v>
      </c>
      <c r="AO37" s="291">
        <f t="shared" si="83"/>
        <v>0</v>
      </c>
      <c r="AP37" s="291">
        <f t="shared" si="84"/>
        <v>0</v>
      </c>
      <c r="AQ37" s="271">
        <f t="shared" si="41"/>
        <v>0</v>
      </c>
      <c r="AR37" s="271">
        <f t="shared" si="42"/>
        <v>0</v>
      </c>
      <c r="AS37" s="271">
        <f t="shared" si="43"/>
        <v>0</v>
      </c>
      <c r="AT37" s="291">
        <f t="shared" si="85"/>
        <v>0</v>
      </c>
      <c r="AU37" s="271">
        <f t="shared" si="45"/>
        <v>0</v>
      </c>
      <c r="AV37" s="291">
        <f t="shared" si="86"/>
        <v>0</v>
      </c>
      <c r="AW37" s="271">
        <f t="shared" si="87"/>
        <v>0</v>
      </c>
      <c r="AX37" s="271">
        <f t="shared" si="48"/>
        <v>0</v>
      </c>
      <c r="AY37" s="271">
        <f t="shared" si="88"/>
        <v>0</v>
      </c>
      <c r="AZ37" s="291">
        <v>1</v>
      </c>
      <c r="BA37" s="1">
        <v>12</v>
      </c>
      <c r="BB37" s="1">
        <f t="shared" si="64"/>
        <v>0</v>
      </c>
      <c r="BC37" s="481"/>
      <c r="BD37" s="481">
        <f t="shared" si="65"/>
        <v>0</v>
      </c>
      <c r="BE37" s="151"/>
      <c r="BF37" s="192">
        <f t="shared" si="72"/>
        <v>0</v>
      </c>
      <c r="BG37" s="481"/>
      <c r="BH37" s="481">
        <f t="shared" si="66"/>
        <v>0</v>
      </c>
      <c r="BI37" s="1">
        <v>2</v>
      </c>
      <c r="BJ37" s="1">
        <f t="shared" si="67"/>
        <v>0</v>
      </c>
      <c r="BK37" s="481">
        <v>4</v>
      </c>
      <c r="BL37" s="481">
        <f t="shared" si="68"/>
        <v>0</v>
      </c>
      <c r="BN37" s="1">
        <f t="shared" si="69"/>
        <v>0</v>
      </c>
      <c r="BO37" s="481"/>
      <c r="BP37" s="481">
        <f t="shared" si="70"/>
        <v>0</v>
      </c>
      <c r="BR37" s="1">
        <f t="shared" si="71"/>
        <v>0</v>
      </c>
      <c r="BS37" s="481"/>
      <c r="BU37" s="481"/>
      <c r="BW37" s="481"/>
      <c r="BY37" s="60">
        <f t="shared" si="50"/>
        <v>0</v>
      </c>
      <c r="BZ37" s="60">
        <f t="shared" si="56"/>
        <v>0</v>
      </c>
      <c r="CA37" s="60">
        <f t="shared" si="57"/>
        <v>0</v>
      </c>
      <c r="CB37" s="60">
        <f t="shared" si="58"/>
        <v>0</v>
      </c>
      <c r="CC37" s="60">
        <f t="shared" si="59"/>
        <v>0</v>
      </c>
      <c r="CD37" s="60">
        <f t="shared" si="60"/>
        <v>0</v>
      </c>
      <c r="CE37" s="60">
        <f t="shared" si="61"/>
        <v>0</v>
      </c>
      <c r="CF37" s="60">
        <f t="shared" si="62"/>
        <v>0</v>
      </c>
      <c r="CH37" s="1">
        <f t="shared" si="32"/>
        <v>0</v>
      </c>
      <c r="CI37" s="1">
        <f t="shared" si="33"/>
        <v>0</v>
      </c>
      <c r="CK37" s="1">
        <f t="shared" si="5"/>
        <v>0</v>
      </c>
      <c r="CL37" s="1">
        <f t="shared" si="6"/>
        <v>0</v>
      </c>
      <c r="CM37" s="1">
        <f t="shared" si="7"/>
        <v>0</v>
      </c>
      <c r="CN37" s="1">
        <f t="shared" si="8"/>
        <v>0</v>
      </c>
      <c r="CO37" s="1">
        <f t="shared" si="9"/>
        <v>0</v>
      </c>
      <c r="CP37" s="1">
        <f t="shared" si="10"/>
        <v>0</v>
      </c>
      <c r="CQ37" s="1">
        <f t="shared" si="11"/>
        <v>0</v>
      </c>
      <c r="CR37" s="1">
        <f t="shared" si="12"/>
        <v>0</v>
      </c>
      <c r="CS37" s="1">
        <f t="shared" si="13"/>
        <v>0</v>
      </c>
      <c r="CT37" s="1">
        <f t="shared" si="14"/>
        <v>0</v>
      </c>
      <c r="CU37" s="1">
        <f t="shared" si="15"/>
        <v>0</v>
      </c>
      <c r="CV37" s="1">
        <f t="shared" si="16"/>
        <v>0</v>
      </c>
      <c r="CW37" s="1">
        <f t="shared" si="17"/>
        <v>0</v>
      </c>
      <c r="CX37" s="1">
        <f t="shared" si="18"/>
        <v>0</v>
      </c>
      <c r="CY37" s="1">
        <f t="shared" si="19"/>
        <v>0</v>
      </c>
      <c r="CZ37" s="1">
        <f t="shared" si="51"/>
        <v>0</v>
      </c>
    </row>
    <row r="38" spans="1:130" s="1" customFormat="1" ht="57" customHeight="1">
      <c r="B38" s="255" t="s">
        <v>9</v>
      </c>
      <c r="D38" s="435" t="s">
        <v>6834</v>
      </c>
      <c r="E38" s="722"/>
      <c r="F38" s="151" t="s">
        <v>220</v>
      </c>
      <c r="G38" s="152" t="s">
        <v>37</v>
      </c>
      <c r="H38" s="151">
        <v>8</v>
      </c>
      <c r="I38" s="152" t="s">
        <v>6196</v>
      </c>
      <c r="J38" s="887">
        <v>88.811049600000004</v>
      </c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4"/>
      <c r="V38" s="154"/>
      <c r="W38" s="154"/>
      <c r="X38" s="154"/>
      <c r="Y38" s="153"/>
      <c r="Z38" s="156">
        <f t="shared" si="76"/>
        <v>0</v>
      </c>
      <c r="AA38" s="156" t="str">
        <f t="shared" si="77"/>
        <v>Yes</v>
      </c>
      <c r="AB38" s="157" t="str">
        <f t="shared" si="78"/>
        <v>No</v>
      </c>
      <c r="AC38"/>
      <c r="AD38" s="373">
        <v>1</v>
      </c>
      <c r="AE38" s="374">
        <f t="shared" si="89"/>
        <v>0</v>
      </c>
      <c r="AF38" s="60"/>
      <c r="AG38" s="60"/>
      <c r="AH38" s="272"/>
      <c r="AI38" s="474">
        <v>3.35</v>
      </c>
      <c r="AJ38" s="271">
        <f t="shared" si="75"/>
        <v>0</v>
      </c>
      <c r="AK38" s="291">
        <f t="shared" si="79"/>
        <v>0</v>
      </c>
      <c r="AL38" s="291">
        <f t="shared" si="80"/>
        <v>0</v>
      </c>
      <c r="AM38" s="291">
        <f t="shared" si="81"/>
        <v>0</v>
      </c>
      <c r="AN38" s="291">
        <f t="shared" si="82"/>
        <v>0</v>
      </c>
      <c r="AO38" s="291">
        <f t="shared" si="83"/>
        <v>0</v>
      </c>
      <c r="AP38" s="291">
        <f t="shared" si="84"/>
        <v>0</v>
      </c>
      <c r="AQ38" s="271">
        <f t="shared" si="41"/>
        <v>0</v>
      </c>
      <c r="AR38" s="271">
        <f t="shared" si="42"/>
        <v>0</v>
      </c>
      <c r="AS38" s="271">
        <f t="shared" si="43"/>
        <v>0</v>
      </c>
      <c r="AT38" s="291">
        <f t="shared" si="85"/>
        <v>0</v>
      </c>
      <c r="AU38" s="271">
        <f t="shared" si="45"/>
        <v>0</v>
      </c>
      <c r="AV38" s="291">
        <f t="shared" si="86"/>
        <v>0</v>
      </c>
      <c r="AW38" s="271">
        <f t="shared" si="87"/>
        <v>0</v>
      </c>
      <c r="AX38" s="271">
        <f t="shared" si="48"/>
        <v>0</v>
      </c>
      <c r="AY38" s="271">
        <f t="shared" si="88"/>
        <v>0</v>
      </c>
      <c r="AZ38" s="291">
        <v>1</v>
      </c>
      <c r="BA38" s="151">
        <v>16</v>
      </c>
      <c r="BB38" s="151">
        <f t="shared" si="64"/>
        <v>0</v>
      </c>
      <c r="BC38" s="481"/>
      <c r="BD38" s="481">
        <f t="shared" si="65"/>
        <v>0</v>
      </c>
      <c r="BE38" s="151"/>
      <c r="BF38" s="192">
        <f t="shared" si="72"/>
        <v>0</v>
      </c>
      <c r="BG38" s="481"/>
      <c r="BH38" s="481">
        <f t="shared" si="66"/>
        <v>0</v>
      </c>
      <c r="BI38" s="151">
        <v>3</v>
      </c>
      <c r="BJ38" s="151">
        <f t="shared" si="67"/>
        <v>0</v>
      </c>
      <c r="BK38" s="481">
        <v>5</v>
      </c>
      <c r="BL38" s="481">
        <f t="shared" si="68"/>
        <v>0</v>
      </c>
      <c r="BM38" s="151"/>
      <c r="BN38" s="151">
        <f t="shared" si="69"/>
        <v>0</v>
      </c>
      <c r="BO38" s="481"/>
      <c r="BP38" s="481">
        <f t="shared" si="70"/>
        <v>0</v>
      </c>
      <c r="BQ38" s="151"/>
      <c r="BR38" s="151">
        <f t="shared" si="71"/>
        <v>0</v>
      </c>
      <c r="BS38" s="481"/>
      <c r="BT38" s="151"/>
      <c r="BU38" s="481"/>
      <c r="BV38" s="151"/>
      <c r="BW38" s="481"/>
      <c r="BY38" s="60">
        <f t="shared" si="50"/>
        <v>0</v>
      </c>
      <c r="BZ38" s="60">
        <f t="shared" si="56"/>
        <v>0</v>
      </c>
      <c r="CA38" s="60">
        <f t="shared" si="57"/>
        <v>0</v>
      </c>
      <c r="CB38" s="60">
        <f t="shared" si="58"/>
        <v>0</v>
      </c>
      <c r="CC38" s="60">
        <f t="shared" si="59"/>
        <v>0</v>
      </c>
      <c r="CD38" s="60">
        <f t="shared" si="60"/>
        <v>0</v>
      </c>
      <c r="CE38" s="60">
        <f t="shared" si="61"/>
        <v>0</v>
      </c>
      <c r="CF38" s="60">
        <f t="shared" si="62"/>
        <v>0</v>
      </c>
      <c r="CH38" s="1">
        <f t="shared" si="32"/>
        <v>0</v>
      </c>
      <c r="CI38" s="1">
        <f t="shared" si="33"/>
        <v>0</v>
      </c>
      <c r="CK38" s="1">
        <f t="shared" si="5"/>
        <v>0</v>
      </c>
      <c r="CL38" s="1">
        <f t="shared" si="6"/>
        <v>0</v>
      </c>
      <c r="CM38" s="1">
        <f t="shared" si="7"/>
        <v>0</v>
      </c>
      <c r="CN38" s="1">
        <f t="shared" si="8"/>
        <v>0</v>
      </c>
      <c r="CO38" s="1">
        <f t="shared" si="9"/>
        <v>0</v>
      </c>
      <c r="CP38" s="1">
        <f t="shared" si="10"/>
        <v>0</v>
      </c>
      <c r="CQ38" s="1">
        <f t="shared" si="11"/>
        <v>0</v>
      </c>
      <c r="CR38" s="1">
        <f t="shared" si="12"/>
        <v>0</v>
      </c>
      <c r="CS38" s="1">
        <f t="shared" si="13"/>
        <v>0</v>
      </c>
      <c r="CT38" s="1">
        <f t="shared" si="14"/>
        <v>0</v>
      </c>
      <c r="CU38" s="1">
        <f t="shared" si="15"/>
        <v>0</v>
      </c>
      <c r="CV38" s="1">
        <f t="shared" si="16"/>
        <v>0</v>
      </c>
      <c r="CW38" s="1">
        <f t="shared" si="17"/>
        <v>0</v>
      </c>
      <c r="CX38" s="1">
        <f t="shared" si="18"/>
        <v>0</v>
      </c>
      <c r="CY38" s="1">
        <f t="shared" si="19"/>
        <v>0</v>
      </c>
      <c r="CZ38" s="1">
        <f t="shared" si="51"/>
        <v>0</v>
      </c>
    </row>
    <row r="39" spans="1:130" s="1" customFormat="1" ht="57" customHeight="1">
      <c r="B39" s="255" t="s">
        <v>9</v>
      </c>
      <c r="D39" s="433" t="s">
        <v>6835</v>
      </c>
      <c r="E39" s="721"/>
      <c r="F39" s="1" t="s">
        <v>220</v>
      </c>
      <c r="G39" s="132" t="s">
        <v>37</v>
      </c>
      <c r="H39" s="1">
        <v>6</v>
      </c>
      <c r="I39" s="132" t="s">
        <v>6196</v>
      </c>
      <c r="J39" s="891">
        <v>89.260953599999993</v>
      </c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6"/>
      <c r="V39" s="186"/>
      <c r="W39" s="160"/>
      <c r="X39" s="160"/>
      <c r="Y39" s="159"/>
      <c r="Z39" s="161">
        <f t="shared" si="76"/>
        <v>0</v>
      </c>
      <c r="AA39" s="187" t="str">
        <f t="shared" si="77"/>
        <v>Yes</v>
      </c>
      <c r="AB39" s="163" t="str">
        <f t="shared" si="78"/>
        <v>No</v>
      </c>
      <c r="AC39"/>
      <c r="AD39" s="373">
        <v>1</v>
      </c>
      <c r="AE39" s="374">
        <f t="shared" si="89"/>
        <v>0</v>
      </c>
      <c r="AF39" s="60"/>
      <c r="AG39" s="60"/>
      <c r="AH39" s="272"/>
      <c r="AI39" s="474">
        <v>3.4</v>
      </c>
      <c r="AJ39" s="271">
        <f t="shared" si="75"/>
        <v>0</v>
      </c>
      <c r="AK39" s="291">
        <f t="shared" si="79"/>
        <v>0</v>
      </c>
      <c r="AL39" s="291">
        <f t="shared" si="80"/>
        <v>0</v>
      </c>
      <c r="AM39" s="291">
        <f t="shared" si="81"/>
        <v>0</v>
      </c>
      <c r="AN39" s="291">
        <f t="shared" si="82"/>
        <v>0</v>
      </c>
      <c r="AO39" s="291">
        <f t="shared" si="83"/>
        <v>0</v>
      </c>
      <c r="AP39" s="291">
        <f t="shared" si="84"/>
        <v>0</v>
      </c>
      <c r="AQ39" s="271">
        <f t="shared" si="41"/>
        <v>0</v>
      </c>
      <c r="AR39" s="271">
        <f t="shared" si="42"/>
        <v>0</v>
      </c>
      <c r="AS39" s="271">
        <f t="shared" si="43"/>
        <v>0</v>
      </c>
      <c r="AT39" s="291">
        <f t="shared" si="85"/>
        <v>0</v>
      </c>
      <c r="AU39" s="271">
        <f t="shared" si="45"/>
        <v>0</v>
      </c>
      <c r="AV39" s="291">
        <f t="shared" si="86"/>
        <v>0</v>
      </c>
      <c r="AW39" s="271">
        <f t="shared" si="87"/>
        <v>0</v>
      </c>
      <c r="AX39" s="271">
        <f t="shared" si="48"/>
        <v>0</v>
      </c>
      <c r="AY39" s="271">
        <f t="shared" si="88"/>
        <v>0</v>
      </c>
      <c r="AZ39" s="291">
        <v>1</v>
      </c>
      <c r="BA39" s="1">
        <v>12</v>
      </c>
      <c r="BB39" s="1">
        <f t="shared" si="64"/>
        <v>0</v>
      </c>
      <c r="BC39" s="481"/>
      <c r="BD39" s="481">
        <f t="shared" si="65"/>
        <v>0</v>
      </c>
      <c r="BE39" s="151"/>
      <c r="BF39" s="192">
        <f t="shared" si="72"/>
        <v>0</v>
      </c>
      <c r="BG39" s="481"/>
      <c r="BH39" s="481">
        <f t="shared" si="66"/>
        <v>0</v>
      </c>
      <c r="BJ39" s="1">
        <f t="shared" si="67"/>
        <v>0</v>
      </c>
      <c r="BK39" s="481"/>
      <c r="BL39" s="481">
        <f t="shared" si="68"/>
        <v>0</v>
      </c>
      <c r="BM39" s="1">
        <v>6</v>
      </c>
      <c r="BN39" s="1">
        <f t="shared" si="69"/>
        <v>0</v>
      </c>
      <c r="BO39" s="481"/>
      <c r="BP39" s="481">
        <f t="shared" si="70"/>
        <v>0</v>
      </c>
      <c r="BR39" s="1">
        <f t="shared" si="71"/>
        <v>0</v>
      </c>
      <c r="BS39" s="481"/>
      <c r="BU39" s="481"/>
      <c r="BW39" s="481"/>
      <c r="BY39" s="60">
        <f t="shared" si="50"/>
        <v>0</v>
      </c>
      <c r="BZ39" s="60">
        <f t="shared" si="56"/>
        <v>0</v>
      </c>
      <c r="CA39" s="60">
        <f t="shared" si="57"/>
        <v>0</v>
      </c>
      <c r="CB39" s="60">
        <f t="shared" si="58"/>
        <v>0</v>
      </c>
      <c r="CC39" s="60">
        <f t="shared" si="59"/>
        <v>0</v>
      </c>
      <c r="CD39" s="60">
        <f t="shared" si="60"/>
        <v>0</v>
      </c>
      <c r="CE39" s="60">
        <f t="shared" si="61"/>
        <v>0</v>
      </c>
      <c r="CF39" s="60">
        <f t="shared" si="62"/>
        <v>0</v>
      </c>
      <c r="CH39" s="1">
        <f t="shared" si="32"/>
        <v>0</v>
      </c>
      <c r="CI39" s="1">
        <f t="shared" si="33"/>
        <v>0</v>
      </c>
      <c r="CK39" s="1">
        <f t="shared" si="5"/>
        <v>0</v>
      </c>
      <c r="CL39" s="1">
        <f t="shared" si="6"/>
        <v>0</v>
      </c>
      <c r="CM39" s="1">
        <f t="shared" si="7"/>
        <v>0</v>
      </c>
      <c r="CN39" s="1">
        <f t="shared" si="8"/>
        <v>0</v>
      </c>
      <c r="CO39" s="1">
        <f t="shared" si="9"/>
        <v>0</v>
      </c>
      <c r="CP39" s="1">
        <f t="shared" si="10"/>
        <v>0</v>
      </c>
      <c r="CQ39" s="1">
        <f t="shared" si="11"/>
        <v>0</v>
      </c>
      <c r="CR39" s="1">
        <f t="shared" si="12"/>
        <v>0</v>
      </c>
      <c r="CS39" s="1">
        <f t="shared" si="13"/>
        <v>0</v>
      </c>
      <c r="CT39" s="1">
        <f t="shared" si="14"/>
        <v>0</v>
      </c>
      <c r="CU39" s="1">
        <f t="shared" si="15"/>
        <v>0</v>
      </c>
      <c r="CV39" s="1">
        <f t="shared" si="16"/>
        <v>0</v>
      </c>
      <c r="CW39" s="1">
        <f t="shared" si="17"/>
        <v>0</v>
      </c>
      <c r="CX39" s="1">
        <f t="shared" si="18"/>
        <v>0</v>
      </c>
      <c r="CY39" s="1">
        <f t="shared" si="19"/>
        <v>0</v>
      </c>
      <c r="CZ39" s="1">
        <f t="shared" si="51"/>
        <v>0</v>
      </c>
    </row>
    <row r="40" spans="1:130" s="1" customFormat="1" ht="57" customHeight="1">
      <c r="B40" s="255" t="s">
        <v>9</v>
      </c>
      <c r="D40" s="435" t="s">
        <v>6836</v>
      </c>
      <c r="E40" s="722"/>
      <c r="F40" s="151" t="s">
        <v>220</v>
      </c>
      <c r="G40" s="152" t="s">
        <v>37</v>
      </c>
      <c r="H40" s="151">
        <v>8</v>
      </c>
      <c r="I40" s="152" t="s">
        <v>6196</v>
      </c>
      <c r="J40" s="887">
        <v>90.880607999999995</v>
      </c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4"/>
      <c r="V40" s="154"/>
      <c r="W40" s="154"/>
      <c r="X40" s="154"/>
      <c r="Y40" s="153"/>
      <c r="Z40" s="156">
        <f t="shared" si="76"/>
        <v>0</v>
      </c>
      <c r="AA40" s="156" t="str">
        <f t="shared" si="77"/>
        <v>Yes</v>
      </c>
      <c r="AB40" s="157" t="str">
        <f t="shared" si="78"/>
        <v>No</v>
      </c>
      <c r="AC40"/>
      <c r="AD40" s="373">
        <v>1</v>
      </c>
      <c r="AE40" s="374">
        <f t="shared" si="89"/>
        <v>0</v>
      </c>
      <c r="AF40" s="60"/>
      <c r="AG40" s="60"/>
      <c r="AH40" s="272"/>
      <c r="AI40" s="474">
        <v>3.5</v>
      </c>
      <c r="AJ40" s="271">
        <f t="shared" si="75"/>
        <v>0</v>
      </c>
      <c r="AK40" s="291">
        <f t="shared" si="79"/>
        <v>0</v>
      </c>
      <c r="AL40" s="291">
        <f t="shared" si="80"/>
        <v>0</v>
      </c>
      <c r="AM40" s="291">
        <f t="shared" si="81"/>
        <v>0</v>
      </c>
      <c r="AN40" s="291">
        <f t="shared" si="82"/>
        <v>0</v>
      </c>
      <c r="AO40" s="291">
        <f t="shared" si="83"/>
        <v>0</v>
      </c>
      <c r="AP40" s="291">
        <f t="shared" si="84"/>
        <v>0</v>
      </c>
      <c r="AQ40" s="271">
        <f t="shared" si="41"/>
        <v>0</v>
      </c>
      <c r="AR40" s="271">
        <f t="shared" si="42"/>
        <v>0</v>
      </c>
      <c r="AS40" s="271">
        <f t="shared" si="43"/>
        <v>0</v>
      </c>
      <c r="AT40" s="291">
        <f t="shared" si="85"/>
        <v>0</v>
      </c>
      <c r="AU40" s="271">
        <f t="shared" si="45"/>
        <v>0</v>
      </c>
      <c r="AV40" s="291">
        <f t="shared" si="86"/>
        <v>0</v>
      </c>
      <c r="AW40" s="271">
        <f t="shared" si="87"/>
        <v>0</v>
      </c>
      <c r="AX40" s="271">
        <f t="shared" si="48"/>
        <v>0</v>
      </c>
      <c r="AY40" s="271">
        <f t="shared" si="88"/>
        <v>0</v>
      </c>
      <c r="AZ40" s="291">
        <v>1</v>
      </c>
      <c r="BA40" s="151">
        <v>16</v>
      </c>
      <c r="BB40" s="151">
        <f t="shared" si="64"/>
        <v>0</v>
      </c>
      <c r="BC40" s="481"/>
      <c r="BD40" s="481">
        <f t="shared" si="65"/>
        <v>0</v>
      </c>
      <c r="BE40" s="151"/>
      <c r="BF40" s="192">
        <f t="shared" si="72"/>
        <v>0</v>
      </c>
      <c r="BG40" s="481"/>
      <c r="BH40" s="481">
        <f t="shared" si="66"/>
        <v>0</v>
      </c>
      <c r="BI40" s="151"/>
      <c r="BJ40" s="151">
        <f t="shared" si="67"/>
        <v>0</v>
      </c>
      <c r="BK40" s="481">
        <v>2</v>
      </c>
      <c r="BL40" s="481">
        <f t="shared" si="68"/>
        <v>0</v>
      </c>
      <c r="BM40" s="151">
        <v>6</v>
      </c>
      <c r="BN40" s="151">
        <f t="shared" si="69"/>
        <v>0</v>
      </c>
      <c r="BO40" s="481"/>
      <c r="BP40" s="481">
        <f t="shared" si="70"/>
        <v>0</v>
      </c>
      <c r="BQ40" s="151"/>
      <c r="BR40" s="151">
        <f t="shared" si="71"/>
        <v>0</v>
      </c>
      <c r="BS40" s="481"/>
      <c r="BT40" s="151"/>
      <c r="BU40" s="481"/>
      <c r="BV40" s="151"/>
      <c r="BW40" s="481"/>
      <c r="BY40" s="60">
        <f t="shared" si="50"/>
        <v>0</v>
      </c>
      <c r="BZ40" s="60">
        <f t="shared" si="56"/>
        <v>0</v>
      </c>
      <c r="CA40" s="60">
        <f t="shared" si="57"/>
        <v>0</v>
      </c>
      <c r="CB40" s="60">
        <f t="shared" si="58"/>
        <v>0</v>
      </c>
      <c r="CC40" s="60">
        <f t="shared" si="59"/>
        <v>0</v>
      </c>
      <c r="CD40" s="60">
        <f t="shared" si="60"/>
        <v>0</v>
      </c>
      <c r="CE40" s="60">
        <f t="shared" si="61"/>
        <v>0</v>
      </c>
      <c r="CF40" s="60">
        <f t="shared" si="62"/>
        <v>0</v>
      </c>
      <c r="CH40" s="1">
        <f t="shared" si="32"/>
        <v>0</v>
      </c>
      <c r="CI40" s="1">
        <f t="shared" si="33"/>
        <v>0</v>
      </c>
      <c r="CK40" s="1">
        <f t="shared" si="5"/>
        <v>0</v>
      </c>
      <c r="CL40" s="1">
        <f t="shared" si="6"/>
        <v>0</v>
      </c>
      <c r="CM40" s="1">
        <f t="shared" si="7"/>
        <v>0</v>
      </c>
      <c r="CN40" s="1">
        <f t="shared" si="8"/>
        <v>0</v>
      </c>
      <c r="CO40" s="1">
        <f t="shared" si="9"/>
        <v>0</v>
      </c>
      <c r="CP40" s="1">
        <f t="shared" si="10"/>
        <v>0</v>
      </c>
      <c r="CQ40" s="1">
        <f t="shared" si="11"/>
        <v>0</v>
      </c>
      <c r="CR40" s="1">
        <f t="shared" si="12"/>
        <v>0</v>
      </c>
      <c r="CS40" s="1">
        <f t="shared" si="13"/>
        <v>0</v>
      </c>
      <c r="CT40" s="1">
        <f t="shared" si="14"/>
        <v>0</v>
      </c>
      <c r="CU40" s="1">
        <f t="shared" si="15"/>
        <v>0</v>
      </c>
      <c r="CV40" s="1">
        <f t="shared" si="16"/>
        <v>0</v>
      </c>
      <c r="CW40" s="1">
        <f t="shared" si="17"/>
        <v>0</v>
      </c>
      <c r="CX40" s="1">
        <f t="shared" si="18"/>
        <v>0</v>
      </c>
      <c r="CY40" s="1">
        <f t="shared" si="19"/>
        <v>0</v>
      </c>
      <c r="CZ40" s="1">
        <f t="shared" si="51"/>
        <v>0</v>
      </c>
    </row>
    <row r="41" spans="1:130" s="1" customFormat="1" ht="57" customHeight="1">
      <c r="B41" s="255" t="s">
        <v>9</v>
      </c>
      <c r="D41" s="433" t="s">
        <v>6837</v>
      </c>
      <c r="E41" s="721"/>
      <c r="F41" s="1" t="s">
        <v>220</v>
      </c>
      <c r="G41" s="132" t="s">
        <v>6793</v>
      </c>
      <c r="H41" s="1">
        <v>8</v>
      </c>
      <c r="I41" s="132" t="s">
        <v>6196</v>
      </c>
      <c r="J41" s="891">
        <v>73.634288000000012</v>
      </c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6"/>
      <c r="V41" s="186"/>
      <c r="W41" s="160"/>
      <c r="X41" s="160"/>
      <c r="Y41" s="159"/>
      <c r="Z41" s="161">
        <f t="shared" si="76"/>
        <v>0</v>
      </c>
      <c r="AA41" s="187" t="str">
        <f t="shared" si="77"/>
        <v>Yes</v>
      </c>
      <c r="AB41" s="163" t="str">
        <f t="shared" si="78"/>
        <v>No</v>
      </c>
      <c r="AC41"/>
      <c r="AD41" s="373">
        <v>1</v>
      </c>
      <c r="AE41" s="374">
        <f t="shared" si="89"/>
        <v>0</v>
      </c>
      <c r="AF41" s="60"/>
      <c r="AG41" s="60"/>
      <c r="AH41" s="272"/>
      <c r="AI41" s="474">
        <v>2.25</v>
      </c>
      <c r="AJ41" s="271">
        <f t="shared" si="75"/>
        <v>0</v>
      </c>
      <c r="AK41" s="291">
        <f t="shared" si="79"/>
        <v>0</v>
      </c>
      <c r="AL41" s="291">
        <f t="shared" si="80"/>
        <v>0</v>
      </c>
      <c r="AM41" s="291">
        <f t="shared" si="81"/>
        <v>0</v>
      </c>
      <c r="AN41" s="291">
        <f t="shared" si="82"/>
        <v>0</v>
      </c>
      <c r="AO41" s="291">
        <f t="shared" si="83"/>
        <v>0</v>
      </c>
      <c r="AP41" s="291">
        <f t="shared" si="84"/>
        <v>0</v>
      </c>
      <c r="AQ41" s="271">
        <f t="shared" si="41"/>
        <v>0</v>
      </c>
      <c r="AR41" s="271">
        <f t="shared" si="42"/>
        <v>0</v>
      </c>
      <c r="AS41" s="271">
        <f t="shared" si="43"/>
        <v>0</v>
      </c>
      <c r="AT41" s="291">
        <f t="shared" si="85"/>
        <v>0</v>
      </c>
      <c r="AU41" s="271">
        <f t="shared" si="45"/>
        <v>0</v>
      </c>
      <c r="AV41" s="291">
        <f t="shared" si="86"/>
        <v>0</v>
      </c>
      <c r="AW41" s="271">
        <f t="shared" si="87"/>
        <v>0</v>
      </c>
      <c r="AX41" s="271">
        <f t="shared" si="48"/>
        <v>0</v>
      </c>
      <c r="AY41" s="271">
        <f t="shared" si="88"/>
        <v>0</v>
      </c>
      <c r="AZ41" s="291">
        <v>1</v>
      </c>
      <c r="BA41" s="1">
        <v>16</v>
      </c>
      <c r="BB41" s="1">
        <f t="shared" si="64"/>
        <v>0</v>
      </c>
      <c r="BC41" s="481"/>
      <c r="BD41" s="481">
        <f t="shared" si="65"/>
        <v>0</v>
      </c>
      <c r="BE41" s="151"/>
      <c r="BF41" s="192">
        <f t="shared" si="72"/>
        <v>0</v>
      </c>
      <c r="BG41" s="481"/>
      <c r="BH41" s="481">
        <f t="shared" si="66"/>
        <v>0</v>
      </c>
      <c r="BI41" s="1">
        <v>4</v>
      </c>
      <c r="BJ41" s="1">
        <f t="shared" si="67"/>
        <v>0</v>
      </c>
      <c r="BK41" s="481">
        <v>4</v>
      </c>
      <c r="BL41" s="481">
        <f t="shared" si="68"/>
        <v>0</v>
      </c>
      <c r="BN41" s="1">
        <f t="shared" si="69"/>
        <v>0</v>
      </c>
      <c r="BO41" s="481"/>
      <c r="BP41" s="481">
        <f t="shared" si="70"/>
        <v>0</v>
      </c>
      <c r="BR41" s="1">
        <f t="shared" si="71"/>
        <v>0</v>
      </c>
      <c r="BS41" s="481"/>
      <c r="BU41" s="481"/>
      <c r="BW41" s="481"/>
      <c r="BY41" s="60">
        <f t="shared" si="50"/>
        <v>0</v>
      </c>
      <c r="BZ41" s="60">
        <f t="shared" si="56"/>
        <v>0</v>
      </c>
      <c r="CA41" s="60">
        <f t="shared" si="57"/>
        <v>0</v>
      </c>
      <c r="CB41" s="60">
        <f t="shared" si="58"/>
        <v>0</v>
      </c>
      <c r="CC41" s="60">
        <f t="shared" si="59"/>
        <v>0</v>
      </c>
      <c r="CD41" s="60">
        <f t="shared" si="60"/>
        <v>0</v>
      </c>
      <c r="CE41" s="60">
        <f t="shared" si="61"/>
        <v>0</v>
      </c>
      <c r="CF41" s="60">
        <f t="shared" si="62"/>
        <v>0</v>
      </c>
      <c r="CH41" s="1">
        <f t="shared" si="32"/>
        <v>0</v>
      </c>
      <c r="CI41" s="1">
        <f t="shared" si="33"/>
        <v>0</v>
      </c>
      <c r="CK41" s="1">
        <f t="shared" si="5"/>
        <v>0</v>
      </c>
      <c r="CL41" s="1">
        <f t="shared" si="6"/>
        <v>0</v>
      </c>
      <c r="CM41" s="1">
        <f t="shared" si="7"/>
        <v>0</v>
      </c>
      <c r="CN41" s="1">
        <f t="shared" si="8"/>
        <v>0</v>
      </c>
      <c r="CO41" s="1">
        <f t="shared" si="9"/>
        <v>0</v>
      </c>
      <c r="CP41" s="1">
        <f t="shared" si="10"/>
        <v>0</v>
      </c>
      <c r="CQ41" s="1">
        <f t="shared" si="11"/>
        <v>0</v>
      </c>
      <c r="CR41" s="1">
        <f t="shared" si="12"/>
        <v>0</v>
      </c>
      <c r="CS41" s="1">
        <f t="shared" si="13"/>
        <v>0</v>
      </c>
      <c r="CT41" s="1">
        <f t="shared" si="14"/>
        <v>0</v>
      </c>
      <c r="CU41" s="1">
        <f t="shared" si="15"/>
        <v>0</v>
      </c>
      <c r="CV41" s="1">
        <f t="shared" si="16"/>
        <v>0</v>
      </c>
      <c r="CW41" s="1">
        <f t="shared" si="17"/>
        <v>0</v>
      </c>
      <c r="CX41" s="1">
        <f t="shared" si="18"/>
        <v>0</v>
      </c>
      <c r="CY41" s="1">
        <f t="shared" si="19"/>
        <v>0</v>
      </c>
      <c r="CZ41" s="1">
        <f t="shared" si="51"/>
        <v>0</v>
      </c>
    </row>
    <row r="42" spans="1:130" s="1" customFormat="1" ht="57" customHeight="1">
      <c r="B42" s="255" t="s">
        <v>9</v>
      </c>
      <c r="D42" s="435" t="s">
        <v>6838</v>
      </c>
      <c r="E42" s="722"/>
      <c r="F42" s="151" t="s">
        <v>220</v>
      </c>
      <c r="G42" s="152" t="s">
        <v>37</v>
      </c>
      <c r="H42" s="151">
        <v>9</v>
      </c>
      <c r="I42" s="152" t="s">
        <v>6196</v>
      </c>
      <c r="J42" s="887">
        <v>69.495171200000001</v>
      </c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4"/>
      <c r="V42" s="154"/>
      <c r="W42" s="154"/>
      <c r="X42" s="154"/>
      <c r="Y42" s="153"/>
      <c r="Z42" s="156">
        <f t="shared" si="76"/>
        <v>0</v>
      </c>
      <c r="AA42" s="156" t="str">
        <f t="shared" si="77"/>
        <v>Yes</v>
      </c>
      <c r="AB42" s="157" t="str">
        <f t="shared" si="78"/>
        <v>No</v>
      </c>
      <c r="AC42"/>
      <c r="AD42" s="373">
        <v>1</v>
      </c>
      <c r="AE42" s="374">
        <f t="shared" si="89"/>
        <v>0</v>
      </c>
      <c r="AF42" s="60"/>
      <c r="AG42" s="60"/>
      <c r="AH42" s="272"/>
      <c r="AI42" s="474">
        <v>1.95</v>
      </c>
      <c r="AJ42" s="271">
        <f t="shared" si="75"/>
        <v>0</v>
      </c>
      <c r="AK42" s="291">
        <f t="shared" si="79"/>
        <v>0</v>
      </c>
      <c r="AL42" s="291">
        <f t="shared" si="80"/>
        <v>0</v>
      </c>
      <c r="AM42" s="291">
        <f t="shared" si="81"/>
        <v>0</v>
      </c>
      <c r="AN42" s="291">
        <f t="shared" si="82"/>
        <v>0</v>
      </c>
      <c r="AO42" s="291">
        <f t="shared" si="83"/>
        <v>0</v>
      </c>
      <c r="AP42" s="291">
        <f t="shared" si="84"/>
        <v>0</v>
      </c>
      <c r="AQ42" s="271">
        <f t="shared" si="41"/>
        <v>0</v>
      </c>
      <c r="AR42" s="271">
        <f t="shared" si="42"/>
        <v>0</v>
      </c>
      <c r="AS42" s="271">
        <f t="shared" si="43"/>
        <v>0</v>
      </c>
      <c r="AT42" s="291">
        <f t="shared" si="85"/>
        <v>0</v>
      </c>
      <c r="AU42" s="271">
        <f t="shared" si="45"/>
        <v>0</v>
      </c>
      <c r="AV42" s="291">
        <f t="shared" si="86"/>
        <v>0</v>
      </c>
      <c r="AW42" s="271">
        <f t="shared" si="87"/>
        <v>0</v>
      </c>
      <c r="AX42" s="271">
        <f t="shared" si="48"/>
        <v>0</v>
      </c>
      <c r="AY42" s="271">
        <f t="shared" si="88"/>
        <v>0</v>
      </c>
      <c r="AZ42" s="291">
        <v>1</v>
      </c>
      <c r="BA42" s="151">
        <v>18</v>
      </c>
      <c r="BB42" s="151">
        <f t="shared" si="64"/>
        <v>0</v>
      </c>
      <c r="BC42" s="481"/>
      <c r="BD42" s="481">
        <f t="shared" si="65"/>
        <v>0</v>
      </c>
      <c r="BE42" s="151"/>
      <c r="BF42" s="192">
        <f t="shared" si="72"/>
        <v>0</v>
      </c>
      <c r="BG42" s="481">
        <v>1</v>
      </c>
      <c r="BH42" s="481">
        <f t="shared" si="66"/>
        <v>0</v>
      </c>
      <c r="BI42" s="151">
        <v>4</v>
      </c>
      <c r="BJ42" s="151">
        <f t="shared" si="67"/>
        <v>0</v>
      </c>
      <c r="BK42" s="481">
        <v>3</v>
      </c>
      <c r="BL42" s="481">
        <f t="shared" si="68"/>
        <v>0</v>
      </c>
      <c r="BM42" s="151"/>
      <c r="BN42" s="151">
        <f t="shared" si="69"/>
        <v>0</v>
      </c>
      <c r="BO42" s="481"/>
      <c r="BP42" s="481">
        <f t="shared" si="70"/>
        <v>0</v>
      </c>
      <c r="BQ42" s="151"/>
      <c r="BR42" s="151">
        <f t="shared" si="71"/>
        <v>0</v>
      </c>
      <c r="BS42" s="481"/>
      <c r="BT42" s="151"/>
      <c r="BU42" s="481"/>
      <c r="BV42" s="151"/>
      <c r="BW42" s="481"/>
      <c r="BY42" s="60">
        <f t="shared" si="50"/>
        <v>0</v>
      </c>
      <c r="BZ42" s="60">
        <f t="shared" si="56"/>
        <v>0</v>
      </c>
      <c r="CA42" s="60">
        <f t="shared" si="57"/>
        <v>0</v>
      </c>
      <c r="CB42" s="60">
        <f t="shared" si="58"/>
        <v>0</v>
      </c>
      <c r="CC42" s="60">
        <f t="shared" si="59"/>
        <v>0</v>
      </c>
      <c r="CD42" s="60">
        <f t="shared" si="60"/>
        <v>0</v>
      </c>
      <c r="CE42" s="60">
        <f t="shared" si="61"/>
        <v>0</v>
      </c>
      <c r="CF42" s="60">
        <f t="shared" si="62"/>
        <v>0</v>
      </c>
      <c r="CH42" s="1">
        <f t="shared" si="32"/>
        <v>0</v>
      </c>
      <c r="CI42" s="1">
        <f t="shared" si="33"/>
        <v>0</v>
      </c>
      <c r="CK42" s="1">
        <f t="shared" si="5"/>
        <v>0</v>
      </c>
      <c r="CL42" s="1">
        <f t="shared" si="6"/>
        <v>0</v>
      </c>
      <c r="CM42" s="1">
        <f t="shared" si="7"/>
        <v>0</v>
      </c>
      <c r="CN42" s="1">
        <f t="shared" si="8"/>
        <v>0</v>
      </c>
      <c r="CO42" s="1">
        <f t="shared" si="9"/>
        <v>0</v>
      </c>
      <c r="CP42" s="1">
        <f t="shared" si="10"/>
        <v>0</v>
      </c>
      <c r="CQ42" s="1">
        <f t="shared" si="11"/>
        <v>0</v>
      </c>
      <c r="CR42" s="1">
        <f t="shared" si="12"/>
        <v>0</v>
      </c>
      <c r="CS42" s="1">
        <f t="shared" si="13"/>
        <v>0</v>
      </c>
      <c r="CT42" s="1">
        <f t="shared" si="14"/>
        <v>0</v>
      </c>
      <c r="CU42" s="1">
        <f t="shared" si="15"/>
        <v>0</v>
      </c>
      <c r="CV42" s="1">
        <f t="shared" si="16"/>
        <v>0</v>
      </c>
      <c r="CW42" s="1">
        <f t="shared" si="17"/>
        <v>0</v>
      </c>
      <c r="CX42" s="1">
        <f t="shared" si="18"/>
        <v>0</v>
      </c>
      <c r="CY42" s="1">
        <f t="shared" si="19"/>
        <v>0</v>
      </c>
      <c r="CZ42" s="1">
        <f t="shared" si="51"/>
        <v>0</v>
      </c>
    </row>
    <row r="43" spans="1:130" s="1" customFormat="1" ht="57" customHeight="1">
      <c r="B43" s="255" t="s">
        <v>9</v>
      </c>
      <c r="D43" s="433" t="s">
        <v>6839</v>
      </c>
      <c r="E43" s="721"/>
      <c r="F43" s="1" t="s">
        <v>220</v>
      </c>
      <c r="G43" s="132" t="s">
        <v>37</v>
      </c>
      <c r="H43" s="1">
        <v>10</v>
      </c>
      <c r="I43" s="132" t="s">
        <v>6194</v>
      </c>
      <c r="J43" s="891">
        <v>70.424972800000006</v>
      </c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6"/>
      <c r="V43" s="186"/>
      <c r="W43" s="160"/>
      <c r="X43" s="160"/>
      <c r="Y43" s="159"/>
      <c r="Z43" s="161">
        <f t="shared" si="76"/>
        <v>0</v>
      </c>
      <c r="AA43" s="187" t="str">
        <f t="shared" si="77"/>
        <v>Yes</v>
      </c>
      <c r="AB43" s="163" t="str">
        <f t="shared" si="78"/>
        <v>No</v>
      </c>
      <c r="AC43"/>
      <c r="AD43" s="373">
        <v>1</v>
      </c>
      <c r="AE43" s="374">
        <f t="shared" si="89"/>
        <v>0</v>
      </c>
      <c r="AF43" s="60"/>
      <c r="AG43" s="60"/>
      <c r="AH43" s="272"/>
      <c r="AI43" s="474">
        <v>2</v>
      </c>
      <c r="AJ43" s="271">
        <f t="shared" si="75"/>
        <v>0</v>
      </c>
      <c r="AK43" s="291">
        <f t="shared" si="79"/>
        <v>0</v>
      </c>
      <c r="AL43" s="291">
        <f t="shared" si="80"/>
        <v>0</v>
      </c>
      <c r="AM43" s="291">
        <f t="shared" si="81"/>
        <v>0</v>
      </c>
      <c r="AN43" s="291">
        <f t="shared" si="82"/>
        <v>0</v>
      </c>
      <c r="AO43" s="291">
        <f t="shared" si="83"/>
        <v>0</v>
      </c>
      <c r="AP43" s="291">
        <f t="shared" si="84"/>
        <v>0</v>
      </c>
      <c r="AQ43" s="271">
        <f t="shared" si="41"/>
        <v>0</v>
      </c>
      <c r="AR43" s="271">
        <f t="shared" si="42"/>
        <v>0</v>
      </c>
      <c r="AS43" s="271">
        <f t="shared" si="43"/>
        <v>0</v>
      </c>
      <c r="AT43" s="291">
        <f t="shared" si="85"/>
        <v>0</v>
      </c>
      <c r="AU43" s="271">
        <f t="shared" si="45"/>
        <v>0</v>
      </c>
      <c r="AV43" s="291">
        <f t="shared" si="86"/>
        <v>0</v>
      </c>
      <c r="AW43" s="271">
        <f t="shared" si="87"/>
        <v>0</v>
      </c>
      <c r="AX43" s="271">
        <f t="shared" si="48"/>
        <v>0</v>
      </c>
      <c r="AY43" s="271">
        <f t="shared" si="88"/>
        <v>0</v>
      </c>
      <c r="AZ43" s="291">
        <v>1</v>
      </c>
      <c r="BA43" s="1">
        <v>20</v>
      </c>
      <c r="BB43" s="1">
        <f t="shared" si="64"/>
        <v>0</v>
      </c>
      <c r="BC43" s="481"/>
      <c r="BD43" s="481">
        <f t="shared" si="65"/>
        <v>0</v>
      </c>
      <c r="BE43" s="151"/>
      <c r="BF43" s="192">
        <f t="shared" si="72"/>
        <v>0</v>
      </c>
      <c r="BG43" s="481">
        <v>1</v>
      </c>
      <c r="BH43" s="481">
        <f t="shared" si="66"/>
        <v>0</v>
      </c>
      <c r="BI43" s="1">
        <v>6</v>
      </c>
      <c r="BJ43" s="1">
        <f t="shared" si="67"/>
        <v>0</v>
      </c>
      <c r="BK43" s="481">
        <v>3</v>
      </c>
      <c r="BL43" s="481">
        <f t="shared" si="68"/>
        <v>0</v>
      </c>
      <c r="BN43" s="1">
        <f t="shared" si="69"/>
        <v>0</v>
      </c>
      <c r="BO43" s="481"/>
      <c r="BP43" s="481">
        <f t="shared" si="70"/>
        <v>0</v>
      </c>
      <c r="BR43" s="1">
        <f t="shared" si="71"/>
        <v>0</v>
      </c>
      <c r="BS43" s="481"/>
      <c r="BU43" s="481"/>
      <c r="BW43" s="481"/>
      <c r="BY43" s="60">
        <f t="shared" si="50"/>
        <v>0</v>
      </c>
      <c r="BZ43" s="60">
        <f t="shared" si="56"/>
        <v>0</v>
      </c>
      <c r="CA43" s="60">
        <f t="shared" si="57"/>
        <v>0</v>
      </c>
      <c r="CB43" s="60">
        <f t="shared" si="58"/>
        <v>0</v>
      </c>
      <c r="CC43" s="60">
        <f t="shared" si="59"/>
        <v>0</v>
      </c>
      <c r="CD43" s="60">
        <f t="shared" si="60"/>
        <v>0</v>
      </c>
      <c r="CE43" s="60">
        <f t="shared" si="61"/>
        <v>0</v>
      </c>
      <c r="CF43" s="60">
        <f t="shared" si="62"/>
        <v>0</v>
      </c>
      <c r="CH43" s="1">
        <f t="shared" si="32"/>
        <v>0</v>
      </c>
      <c r="CI43" s="1">
        <f t="shared" si="33"/>
        <v>0</v>
      </c>
      <c r="CK43" s="1">
        <f t="shared" si="5"/>
        <v>0</v>
      </c>
      <c r="CL43" s="1">
        <f t="shared" si="6"/>
        <v>0</v>
      </c>
      <c r="CM43" s="1">
        <f t="shared" si="7"/>
        <v>0</v>
      </c>
      <c r="CN43" s="1">
        <f t="shared" si="8"/>
        <v>0</v>
      </c>
      <c r="CO43" s="1">
        <f t="shared" si="9"/>
        <v>0</v>
      </c>
      <c r="CP43" s="1">
        <f t="shared" si="10"/>
        <v>0</v>
      </c>
      <c r="CQ43" s="1">
        <f t="shared" si="11"/>
        <v>0</v>
      </c>
      <c r="CR43" s="1">
        <f t="shared" si="12"/>
        <v>0</v>
      </c>
      <c r="CS43" s="1">
        <f t="shared" si="13"/>
        <v>0</v>
      </c>
      <c r="CT43" s="1">
        <f t="shared" si="14"/>
        <v>0</v>
      </c>
      <c r="CU43" s="1">
        <f t="shared" si="15"/>
        <v>0</v>
      </c>
      <c r="CV43" s="1">
        <f t="shared" si="16"/>
        <v>0</v>
      </c>
      <c r="CW43" s="1">
        <f t="shared" si="17"/>
        <v>0</v>
      </c>
      <c r="CX43" s="1">
        <f t="shared" si="18"/>
        <v>0</v>
      </c>
      <c r="CY43" s="1">
        <f t="shared" si="19"/>
        <v>0</v>
      </c>
      <c r="CZ43" s="1">
        <f t="shared" si="51"/>
        <v>0</v>
      </c>
    </row>
    <row r="44" spans="1:130" s="1" customFormat="1" ht="57" customHeight="1">
      <c r="B44" s="255" t="s">
        <v>9</v>
      </c>
      <c r="D44" s="435" t="s">
        <v>6840</v>
      </c>
      <c r="E44" s="722"/>
      <c r="F44" s="151" t="s">
        <v>220</v>
      </c>
      <c r="G44" s="152" t="s">
        <v>37</v>
      </c>
      <c r="H44" s="151">
        <v>10</v>
      </c>
      <c r="I44" s="152" t="s">
        <v>6196</v>
      </c>
      <c r="J44" s="887">
        <v>55.938063999999997</v>
      </c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4"/>
      <c r="V44" s="154"/>
      <c r="W44" s="154"/>
      <c r="X44" s="154"/>
      <c r="Y44" s="153"/>
      <c r="Z44" s="156">
        <f t="shared" si="76"/>
        <v>0</v>
      </c>
      <c r="AA44" s="156" t="str">
        <f t="shared" si="77"/>
        <v>Yes</v>
      </c>
      <c r="AB44" s="157" t="str">
        <f t="shared" si="78"/>
        <v>No</v>
      </c>
      <c r="AC44"/>
      <c r="AD44" s="373">
        <v>1</v>
      </c>
      <c r="AE44" s="374">
        <f t="shared" si="89"/>
        <v>0</v>
      </c>
      <c r="AF44" s="60"/>
      <c r="AG44" s="60"/>
      <c r="AH44" s="272"/>
      <c r="AI44" s="474">
        <v>0.95</v>
      </c>
      <c r="AJ44" s="271">
        <f t="shared" si="75"/>
        <v>0</v>
      </c>
      <c r="AK44" s="291">
        <f t="shared" si="79"/>
        <v>0</v>
      </c>
      <c r="AL44" s="291">
        <f t="shared" si="80"/>
        <v>0</v>
      </c>
      <c r="AM44" s="291">
        <f t="shared" si="81"/>
        <v>0</v>
      </c>
      <c r="AN44" s="291">
        <f t="shared" si="82"/>
        <v>0</v>
      </c>
      <c r="AO44" s="291">
        <f t="shared" si="83"/>
        <v>0</v>
      </c>
      <c r="AP44" s="291">
        <f t="shared" si="84"/>
        <v>0</v>
      </c>
      <c r="AQ44" s="271">
        <f t="shared" si="41"/>
        <v>0</v>
      </c>
      <c r="AR44" s="271">
        <f t="shared" si="42"/>
        <v>0</v>
      </c>
      <c r="AS44" s="271">
        <f t="shared" si="43"/>
        <v>0</v>
      </c>
      <c r="AT44" s="291">
        <f t="shared" si="85"/>
        <v>0</v>
      </c>
      <c r="AU44" s="271">
        <f t="shared" si="45"/>
        <v>0</v>
      </c>
      <c r="AV44" s="291">
        <f t="shared" si="86"/>
        <v>0</v>
      </c>
      <c r="AW44" s="271">
        <f t="shared" si="87"/>
        <v>0</v>
      </c>
      <c r="AX44" s="271">
        <f t="shared" si="48"/>
        <v>0</v>
      </c>
      <c r="AY44" s="271">
        <f t="shared" si="88"/>
        <v>0</v>
      </c>
      <c r="AZ44" s="291">
        <v>1</v>
      </c>
      <c r="BA44" s="151">
        <v>20</v>
      </c>
      <c r="BB44" s="151">
        <f t="shared" si="64"/>
        <v>0</v>
      </c>
      <c r="BC44" s="481"/>
      <c r="BD44" s="481">
        <f t="shared" si="65"/>
        <v>0</v>
      </c>
      <c r="BE44" s="151"/>
      <c r="BF44" s="192">
        <f t="shared" si="72"/>
        <v>0</v>
      </c>
      <c r="BG44" s="481">
        <v>1</v>
      </c>
      <c r="BH44" s="481">
        <f t="shared" si="66"/>
        <v>0</v>
      </c>
      <c r="BI44" s="151">
        <v>7</v>
      </c>
      <c r="BJ44" s="151">
        <f t="shared" si="67"/>
        <v>0</v>
      </c>
      <c r="BK44" s="481">
        <v>2</v>
      </c>
      <c r="BL44" s="481">
        <f t="shared" si="68"/>
        <v>0</v>
      </c>
      <c r="BM44" s="151"/>
      <c r="BN44" s="151">
        <f t="shared" si="69"/>
        <v>0</v>
      </c>
      <c r="BO44" s="481"/>
      <c r="BP44" s="481">
        <f t="shared" si="70"/>
        <v>0</v>
      </c>
      <c r="BQ44" s="151"/>
      <c r="BR44" s="151">
        <f t="shared" si="71"/>
        <v>0</v>
      </c>
      <c r="BS44" s="481"/>
      <c r="BT44" s="151"/>
      <c r="BU44" s="481"/>
      <c r="BV44" s="151"/>
      <c r="BW44" s="481"/>
      <c r="BY44" s="60">
        <f t="shared" si="50"/>
        <v>0</v>
      </c>
      <c r="BZ44" s="60">
        <f t="shared" si="56"/>
        <v>0</v>
      </c>
      <c r="CA44" s="60">
        <f t="shared" si="57"/>
        <v>0</v>
      </c>
      <c r="CB44" s="60">
        <f t="shared" si="58"/>
        <v>0</v>
      </c>
      <c r="CC44" s="60">
        <f t="shared" si="59"/>
        <v>0</v>
      </c>
      <c r="CD44" s="60">
        <f t="shared" si="60"/>
        <v>0</v>
      </c>
      <c r="CE44" s="60">
        <f t="shared" si="61"/>
        <v>0</v>
      </c>
      <c r="CF44" s="60">
        <f t="shared" si="62"/>
        <v>0</v>
      </c>
      <c r="CH44" s="1">
        <f t="shared" si="32"/>
        <v>0</v>
      </c>
      <c r="CI44" s="1">
        <f t="shared" si="33"/>
        <v>0</v>
      </c>
      <c r="CK44" s="1">
        <f t="shared" si="5"/>
        <v>0</v>
      </c>
      <c r="CL44" s="1">
        <f t="shared" si="6"/>
        <v>0</v>
      </c>
      <c r="CM44" s="1">
        <f t="shared" si="7"/>
        <v>0</v>
      </c>
      <c r="CN44" s="1">
        <f t="shared" si="8"/>
        <v>0</v>
      </c>
      <c r="CO44" s="1">
        <f t="shared" si="9"/>
        <v>0</v>
      </c>
      <c r="CP44" s="1">
        <f t="shared" si="10"/>
        <v>0</v>
      </c>
      <c r="CQ44" s="1">
        <f t="shared" si="11"/>
        <v>0</v>
      </c>
      <c r="CR44" s="1">
        <f t="shared" si="12"/>
        <v>0</v>
      </c>
      <c r="CS44" s="1">
        <f t="shared" si="13"/>
        <v>0</v>
      </c>
      <c r="CT44" s="1">
        <f t="shared" si="14"/>
        <v>0</v>
      </c>
      <c r="CU44" s="1">
        <f t="shared" si="15"/>
        <v>0</v>
      </c>
      <c r="CV44" s="1">
        <f t="shared" si="16"/>
        <v>0</v>
      </c>
      <c r="CW44" s="1">
        <f t="shared" si="17"/>
        <v>0</v>
      </c>
      <c r="CX44" s="1">
        <f t="shared" si="18"/>
        <v>0</v>
      </c>
      <c r="CY44" s="1">
        <f t="shared" si="19"/>
        <v>0</v>
      </c>
      <c r="CZ44" s="1">
        <f t="shared" si="51"/>
        <v>0</v>
      </c>
    </row>
    <row r="45" spans="1:130" s="1" customFormat="1" ht="57" customHeight="1">
      <c r="B45" s="255" t="s">
        <v>9</v>
      </c>
      <c r="D45" s="433" t="s">
        <v>6841</v>
      </c>
      <c r="E45" s="721"/>
      <c r="F45" s="1" t="s">
        <v>220</v>
      </c>
      <c r="G45" s="132" t="s">
        <v>5882</v>
      </c>
      <c r="H45" s="1">
        <v>12</v>
      </c>
      <c r="I45" s="132" t="s">
        <v>6194</v>
      </c>
      <c r="J45" s="891">
        <v>86.531536000000003</v>
      </c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6"/>
      <c r="V45" s="186"/>
      <c r="W45" s="159"/>
      <c r="X45" s="159"/>
      <c r="Y45" s="159"/>
      <c r="Z45" s="161">
        <f t="shared" si="76"/>
        <v>0</v>
      </c>
      <c r="AA45" s="187" t="str">
        <f t="shared" si="77"/>
        <v>Yes</v>
      </c>
      <c r="AB45" s="163" t="str">
        <f t="shared" si="78"/>
        <v>No</v>
      </c>
      <c r="AC45"/>
      <c r="AD45" s="373">
        <v>1</v>
      </c>
      <c r="AE45" s="374">
        <f t="shared" si="89"/>
        <v>0</v>
      </c>
      <c r="AF45" s="60"/>
      <c r="AG45" s="60"/>
      <c r="AH45" s="272"/>
      <c r="AI45" s="474">
        <v>3.15</v>
      </c>
      <c r="AJ45" s="271">
        <f t="shared" si="75"/>
        <v>0</v>
      </c>
      <c r="AK45" s="291">
        <f t="shared" si="79"/>
        <v>0</v>
      </c>
      <c r="AL45" s="291">
        <f t="shared" si="80"/>
        <v>0</v>
      </c>
      <c r="AM45" s="291">
        <f t="shared" si="81"/>
        <v>0</v>
      </c>
      <c r="AN45" s="291">
        <f t="shared" si="82"/>
        <v>0</v>
      </c>
      <c r="AO45" s="291">
        <f t="shared" si="83"/>
        <v>0</v>
      </c>
      <c r="AP45" s="291">
        <f t="shared" si="84"/>
        <v>0</v>
      </c>
      <c r="AQ45" s="271">
        <f t="shared" si="41"/>
        <v>0</v>
      </c>
      <c r="AR45" s="271">
        <f t="shared" si="42"/>
        <v>0</v>
      </c>
      <c r="AS45" s="271">
        <f t="shared" si="43"/>
        <v>0</v>
      </c>
      <c r="AT45" s="291">
        <f t="shared" si="85"/>
        <v>0</v>
      </c>
      <c r="AU45" s="271">
        <f t="shared" si="45"/>
        <v>0</v>
      </c>
      <c r="AV45" s="291">
        <f t="shared" si="86"/>
        <v>0</v>
      </c>
      <c r="AW45" s="271">
        <f t="shared" si="87"/>
        <v>0</v>
      </c>
      <c r="AX45" s="271">
        <f t="shared" si="48"/>
        <v>0</v>
      </c>
      <c r="AY45" s="271">
        <f t="shared" si="88"/>
        <v>0</v>
      </c>
      <c r="AZ45" s="291">
        <v>1</v>
      </c>
      <c r="BA45" s="164">
        <v>12</v>
      </c>
      <c r="BB45" s="164">
        <f t="shared" si="64"/>
        <v>0</v>
      </c>
      <c r="BC45" s="482"/>
      <c r="BD45" s="482">
        <f t="shared" si="65"/>
        <v>0</v>
      </c>
      <c r="BE45" s="165"/>
      <c r="BF45" s="192">
        <f t="shared" si="72"/>
        <v>0</v>
      </c>
      <c r="BG45" s="482"/>
      <c r="BH45" s="482">
        <f t="shared" si="66"/>
        <v>0</v>
      </c>
      <c r="BI45" s="164">
        <v>8</v>
      </c>
      <c r="BJ45" s="164">
        <f t="shared" si="67"/>
        <v>0</v>
      </c>
      <c r="BK45" s="482">
        <v>4</v>
      </c>
      <c r="BL45" s="482">
        <f t="shared" si="68"/>
        <v>0</v>
      </c>
      <c r="BM45" s="164"/>
      <c r="BN45" s="164">
        <f t="shared" si="69"/>
        <v>0</v>
      </c>
      <c r="BO45" s="482"/>
      <c r="BP45" s="482">
        <f t="shared" si="70"/>
        <v>0</v>
      </c>
      <c r="BQ45" s="164"/>
      <c r="BR45" s="164">
        <f t="shared" si="71"/>
        <v>0</v>
      </c>
      <c r="BS45" s="482"/>
      <c r="BT45" s="164"/>
      <c r="BU45" s="482"/>
      <c r="BV45" s="164"/>
      <c r="BW45" s="482"/>
      <c r="BY45" s="60">
        <f t="shared" si="50"/>
        <v>0</v>
      </c>
      <c r="BZ45" s="60">
        <f t="shared" si="56"/>
        <v>0</v>
      </c>
      <c r="CA45" s="60">
        <f t="shared" si="57"/>
        <v>0</v>
      </c>
      <c r="CB45" s="60">
        <f t="shared" si="58"/>
        <v>0</v>
      </c>
      <c r="CC45" s="60">
        <f t="shared" si="59"/>
        <v>0</v>
      </c>
      <c r="CD45" s="60">
        <f t="shared" si="60"/>
        <v>0</v>
      </c>
      <c r="CE45" s="60">
        <f t="shared" si="61"/>
        <v>0</v>
      </c>
      <c r="CF45" s="60">
        <f t="shared" si="62"/>
        <v>0</v>
      </c>
      <c r="CH45" s="1">
        <f t="shared" si="32"/>
        <v>0</v>
      </c>
      <c r="CI45" s="1">
        <f t="shared" si="33"/>
        <v>0</v>
      </c>
      <c r="CK45" s="1">
        <f t="shared" si="5"/>
        <v>0</v>
      </c>
      <c r="CL45" s="1">
        <f t="shared" si="6"/>
        <v>0</v>
      </c>
      <c r="CM45" s="1">
        <f t="shared" si="7"/>
        <v>0</v>
      </c>
      <c r="CN45" s="1">
        <f t="shared" si="8"/>
        <v>0</v>
      </c>
      <c r="CO45" s="1">
        <f t="shared" si="9"/>
        <v>0</v>
      </c>
      <c r="CP45" s="1">
        <f t="shared" si="10"/>
        <v>0</v>
      </c>
      <c r="CQ45" s="1">
        <f t="shared" si="11"/>
        <v>0</v>
      </c>
      <c r="CR45" s="1">
        <f t="shared" si="12"/>
        <v>0</v>
      </c>
      <c r="CS45" s="1">
        <f t="shared" si="13"/>
        <v>0</v>
      </c>
      <c r="CT45" s="1">
        <f t="shared" si="14"/>
        <v>0</v>
      </c>
      <c r="CU45" s="1">
        <f t="shared" si="15"/>
        <v>0</v>
      </c>
      <c r="CV45" s="1">
        <f t="shared" si="16"/>
        <v>0</v>
      </c>
      <c r="CW45" s="1">
        <f t="shared" si="17"/>
        <v>0</v>
      </c>
      <c r="CX45" s="1">
        <f t="shared" si="18"/>
        <v>0</v>
      </c>
      <c r="CY45" s="1">
        <f t="shared" si="19"/>
        <v>0</v>
      </c>
      <c r="CZ45" s="1">
        <f t="shared" si="51"/>
        <v>0</v>
      </c>
    </row>
    <row r="46" spans="1:130" s="1" customFormat="1" ht="57" customHeight="1">
      <c r="B46" s="255" t="s">
        <v>9</v>
      </c>
      <c r="D46" s="435" t="s">
        <v>6842</v>
      </c>
      <c r="E46" s="722"/>
      <c r="F46" s="151" t="s">
        <v>158</v>
      </c>
      <c r="G46" s="152" t="s">
        <v>5882</v>
      </c>
      <c r="H46" s="151">
        <v>15</v>
      </c>
      <c r="I46" s="152" t="s">
        <v>6196</v>
      </c>
      <c r="J46" s="887">
        <v>69.645139200000003</v>
      </c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6">
        <f t="shared" si="76"/>
        <v>0</v>
      </c>
      <c r="AA46" s="156" t="str">
        <f t="shared" si="77"/>
        <v>Yes</v>
      </c>
      <c r="AB46" s="157" t="str">
        <f t="shared" si="78"/>
        <v>No</v>
      </c>
      <c r="AC46"/>
      <c r="AD46" s="373">
        <v>1</v>
      </c>
      <c r="AE46" s="374">
        <f t="shared" si="89"/>
        <v>0</v>
      </c>
      <c r="AF46" s="60"/>
      <c r="AG46" s="60"/>
      <c r="AH46" s="272"/>
      <c r="AI46" s="474">
        <v>1.9</v>
      </c>
      <c r="AJ46" s="271">
        <f t="shared" si="75"/>
        <v>0</v>
      </c>
      <c r="AK46" s="291">
        <f t="shared" si="79"/>
        <v>0</v>
      </c>
      <c r="AL46" s="291">
        <f t="shared" si="80"/>
        <v>0</v>
      </c>
      <c r="AM46" s="291">
        <f t="shared" si="81"/>
        <v>0</v>
      </c>
      <c r="AN46" s="291">
        <f t="shared" si="82"/>
        <v>0</v>
      </c>
      <c r="AO46" s="291">
        <f t="shared" si="83"/>
        <v>0</v>
      </c>
      <c r="AP46" s="291">
        <f t="shared" si="84"/>
        <v>0</v>
      </c>
      <c r="AQ46" s="271">
        <f t="shared" si="41"/>
        <v>0</v>
      </c>
      <c r="AR46" s="271">
        <f t="shared" si="42"/>
        <v>0</v>
      </c>
      <c r="AS46" s="271">
        <f t="shared" si="43"/>
        <v>0</v>
      </c>
      <c r="AT46" s="291">
        <f t="shared" si="85"/>
        <v>0</v>
      </c>
      <c r="AU46" s="271">
        <f t="shared" si="45"/>
        <v>0</v>
      </c>
      <c r="AV46" s="291">
        <f t="shared" si="86"/>
        <v>0</v>
      </c>
      <c r="AW46" s="271">
        <f t="shared" si="87"/>
        <v>0</v>
      </c>
      <c r="AX46" s="271">
        <f t="shared" si="48"/>
        <v>0</v>
      </c>
      <c r="AY46" s="271">
        <f t="shared" si="88"/>
        <v>0</v>
      </c>
      <c r="AZ46" s="291">
        <v>1</v>
      </c>
      <c r="BA46" s="151">
        <v>30</v>
      </c>
      <c r="BB46" s="151">
        <f t="shared" si="64"/>
        <v>0</v>
      </c>
      <c r="BC46" s="481"/>
      <c r="BD46" s="481">
        <f t="shared" si="65"/>
        <v>0</v>
      </c>
      <c r="BE46" s="151"/>
      <c r="BF46" s="192">
        <f t="shared" si="72"/>
        <v>0</v>
      </c>
      <c r="BG46" s="481">
        <v>3</v>
      </c>
      <c r="BH46" s="481">
        <f t="shared" si="66"/>
        <v>0</v>
      </c>
      <c r="BI46" s="151">
        <v>12</v>
      </c>
      <c r="BJ46" s="151">
        <f t="shared" si="67"/>
        <v>0</v>
      </c>
      <c r="BK46" s="481"/>
      <c r="BL46" s="481">
        <f t="shared" si="68"/>
        <v>0</v>
      </c>
      <c r="BM46" s="151"/>
      <c r="BN46" s="151">
        <f t="shared" si="69"/>
        <v>0</v>
      </c>
      <c r="BO46" s="481"/>
      <c r="BP46" s="481">
        <f t="shared" si="70"/>
        <v>0</v>
      </c>
      <c r="BQ46" s="151"/>
      <c r="BR46" s="151">
        <f t="shared" si="71"/>
        <v>0</v>
      </c>
      <c r="BS46" s="481"/>
      <c r="BT46" s="151"/>
      <c r="BU46" s="481"/>
      <c r="BV46" s="151"/>
      <c r="BW46" s="481"/>
      <c r="BY46" s="60">
        <f t="shared" si="50"/>
        <v>0</v>
      </c>
      <c r="BZ46" s="60">
        <f t="shared" si="56"/>
        <v>0</v>
      </c>
      <c r="CA46" s="60">
        <f t="shared" si="57"/>
        <v>0</v>
      </c>
      <c r="CB46" s="60">
        <f t="shared" si="58"/>
        <v>0</v>
      </c>
      <c r="CC46" s="60">
        <f t="shared" si="59"/>
        <v>0</v>
      </c>
      <c r="CD46" s="60">
        <f t="shared" si="60"/>
        <v>0</v>
      </c>
      <c r="CE46" s="60">
        <f t="shared" si="61"/>
        <v>0</v>
      </c>
      <c r="CF46" s="60">
        <f t="shared" si="62"/>
        <v>0</v>
      </c>
      <c r="CH46" s="1">
        <f t="shared" si="32"/>
        <v>0</v>
      </c>
      <c r="CI46" s="1">
        <f t="shared" si="33"/>
        <v>0</v>
      </c>
      <c r="CK46" s="1">
        <f t="shared" si="5"/>
        <v>0</v>
      </c>
      <c r="CL46" s="1">
        <f t="shared" si="6"/>
        <v>0</v>
      </c>
      <c r="CM46" s="1">
        <f t="shared" si="7"/>
        <v>0</v>
      </c>
      <c r="CN46" s="1">
        <f t="shared" si="8"/>
        <v>0</v>
      </c>
      <c r="CO46" s="1">
        <f t="shared" si="9"/>
        <v>0</v>
      </c>
      <c r="CP46" s="1">
        <f t="shared" si="10"/>
        <v>0</v>
      </c>
      <c r="CQ46" s="1">
        <f t="shared" si="11"/>
        <v>0</v>
      </c>
      <c r="CR46" s="1">
        <f t="shared" si="12"/>
        <v>0</v>
      </c>
      <c r="CS46" s="1">
        <f t="shared" si="13"/>
        <v>0</v>
      </c>
      <c r="CT46" s="1">
        <f t="shared" si="14"/>
        <v>0</v>
      </c>
      <c r="CU46" s="1">
        <f t="shared" si="15"/>
        <v>0</v>
      </c>
      <c r="CV46" s="1">
        <f t="shared" si="16"/>
        <v>0</v>
      </c>
      <c r="CW46" s="1">
        <f t="shared" si="17"/>
        <v>0</v>
      </c>
      <c r="CX46" s="1">
        <f t="shared" si="18"/>
        <v>0</v>
      </c>
      <c r="CY46" s="1">
        <f t="shared" si="19"/>
        <v>0</v>
      </c>
      <c r="CZ46" s="1">
        <f t="shared" si="51"/>
        <v>0</v>
      </c>
    </row>
    <row r="47" spans="1:130" s="1" customFormat="1" ht="57" customHeight="1">
      <c r="B47" s="255" t="s">
        <v>9</v>
      </c>
      <c r="D47" s="433" t="s">
        <v>6843</v>
      </c>
      <c r="E47" s="721"/>
      <c r="F47" s="1" t="s">
        <v>222</v>
      </c>
      <c r="G47" s="132" t="s">
        <v>5882</v>
      </c>
      <c r="H47" s="1">
        <v>22</v>
      </c>
      <c r="I47" s="132" t="s">
        <v>6195</v>
      </c>
      <c r="J47" s="891">
        <v>59.447315200000006</v>
      </c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6"/>
      <c r="V47" s="186"/>
      <c r="W47" s="160"/>
      <c r="X47" s="160"/>
      <c r="Y47" s="159"/>
      <c r="Z47" s="161">
        <f t="shared" si="76"/>
        <v>0</v>
      </c>
      <c r="AA47" s="187" t="str">
        <f t="shared" si="77"/>
        <v>Yes</v>
      </c>
      <c r="AB47" s="163" t="str">
        <f t="shared" si="78"/>
        <v>No</v>
      </c>
      <c r="AC47"/>
      <c r="AD47" s="373">
        <v>1</v>
      </c>
      <c r="AE47" s="374">
        <f t="shared" si="89"/>
        <v>0</v>
      </c>
      <c r="AF47" s="60"/>
      <c r="AG47" s="60"/>
      <c r="AH47" s="272"/>
      <c r="AI47" s="474">
        <v>1.1000000000000001</v>
      </c>
      <c r="AJ47" s="271">
        <f t="shared" si="75"/>
        <v>0</v>
      </c>
      <c r="AK47" s="291">
        <f t="shared" si="79"/>
        <v>0</v>
      </c>
      <c r="AL47" s="291">
        <f t="shared" si="80"/>
        <v>0</v>
      </c>
      <c r="AM47" s="291">
        <f t="shared" si="81"/>
        <v>0</v>
      </c>
      <c r="AN47" s="291">
        <f t="shared" si="82"/>
        <v>0</v>
      </c>
      <c r="AO47" s="291">
        <f t="shared" si="83"/>
        <v>0</v>
      </c>
      <c r="AP47" s="291">
        <f t="shared" si="84"/>
        <v>0</v>
      </c>
      <c r="AQ47" s="271">
        <f t="shared" si="41"/>
        <v>0</v>
      </c>
      <c r="AR47" s="271">
        <f t="shared" si="42"/>
        <v>0</v>
      </c>
      <c r="AS47" s="271">
        <f t="shared" si="43"/>
        <v>0</v>
      </c>
      <c r="AT47" s="291">
        <f t="shared" si="85"/>
        <v>0</v>
      </c>
      <c r="AU47" s="271">
        <f t="shared" si="45"/>
        <v>0</v>
      </c>
      <c r="AV47" s="291">
        <f t="shared" si="86"/>
        <v>0</v>
      </c>
      <c r="AW47" s="271">
        <f t="shared" si="87"/>
        <v>0</v>
      </c>
      <c r="AX47" s="271">
        <f t="shared" si="48"/>
        <v>0</v>
      </c>
      <c r="AY47" s="271">
        <f t="shared" si="88"/>
        <v>0</v>
      </c>
      <c r="AZ47" s="291">
        <v>1</v>
      </c>
      <c r="BB47" s="1">
        <f t="shared" si="64"/>
        <v>0</v>
      </c>
      <c r="BC47" s="481"/>
      <c r="BD47" s="481">
        <f t="shared" si="65"/>
        <v>0</v>
      </c>
      <c r="BE47" s="151"/>
      <c r="BF47" s="192">
        <f t="shared" si="72"/>
        <v>0</v>
      </c>
      <c r="BG47" s="481">
        <v>22</v>
      </c>
      <c r="BH47" s="481">
        <f t="shared" si="66"/>
        <v>0</v>
      </c>
      <c r="BJ47" s="1">
        <f t="shared" si="67"/>
        <v>0</v>
      </c>
      <c r="BK47" s="481"/>
      <c r="BL47" s="481">
        <f t="shared" si="68"/>
        <v>0</v>
      </c>
      <c r="BN47" s="1">
        <f t="shared" si="69"/>
        <v>0</v>
      </c>
      <c r="BO47" s="481"/>
      <c r="BP47" s="481">
        <f t="shared" si="70"/>
        <v>0</v>
      </c>
      <c r="BR47" s="1">
        <f t="shared" si="71"/>
        <v>0</v>
      </c>
      <c r="BS47" s="481"/>
      <c r="BU47" s="481"/>
      <c r="BW47" s="481"/>
      <c r="BY47" s="60">
        <f t="shared" si="50"/>
        <v>0</v>
      </c>
      <c r="BZ47" s="60">
        <f t="shared" si="56"/>
        <v>0</v>
      </c>
      <c r="CA47" s="60">
        <f t="shared" si="57"/>
        <v>0</v>
      </c>
      <c r="CB47" s="60">
        <f t="shared" si="58"/>
        <v>0</v>
      </c>
      <c r="CC47" s="60">
        <f t="shared" si="59"/>
        <v>0</v>
      </c>
      <c r="CD47" s="60">
        <f t="shared" si="60"/>
        <v>0</v>
      </c>
      <c r="CE47" s="60">
        <f t="shared" si="61"/>
        <v>0</v>
      </c>
      <c r="CF47" s="60">
        <f t="shared" si="62"/>
        <v>0</v>
      </c>
      <c r="CH47" s="1">
        <f t="shared" si="32"/>
        <v>0</v>
      </c>
      <c r="CI47" s="1">
        <f t="shared" si="33"/>
        <v>0</v>
      </c>
      <c r="CK47" s="1">
        <f t="shared" si="5"/>
        <v>0</v>
      </c>
      <c r="CL47" s="1">
        <f t="shared" si="6"/>
        <v>0</v>
      </c>
      <c r="CM47" s="1">
        <f t="shared" si="7"/>
        <v>0</v>
      </c>
      <c r="CN47" s="1">
        <f t="shared" si="8"/>
        <v>0</v>
      </c>
      <c r="CO47" s="1">
        <f t="shared" si="9"/>
        <v>0</v>
      </c>
      <c r="CP47" s="1">
        <f t="shared" si="10"/>
        <v>0</v>
      </c>
      <c r="CQ47" s="1">
        <f t="shared" si="11"/>
        <v>0</v>
      </c>
      <c r="CR47" s="1">
        <f t="shared" si="12"/>
        <v>0</v>
      </c>
      <c r="CS47" s="1">
        <f t="shared" si="13"/>
        <v>0</v>
      </c>
      <c r="CT47" s="1">
        <f t="shared" si="14"/>
        <v>0</v>
      </c>
      <c r="CU47" s="1">
        <f t="shared" si="15"/>
        <v>0</v>
      </c>
      <c r="CV47" s="1">
        <f t="shared" si="16"/>
        <v>0</v>
      </c>
      <c r="CW47" s="1">
        <f t="shared" si="17"/>
        <v>0</v>
      </c>
      <c r="CX47" s="1">
        <f t="shared" si="18"/>
        <v>0</v>
      </c>
      <c r="CY47" s="1">
        <f t="shared" si="19"/>
        <v>0</v>
      </c>
      <c r="CZ47" s="1">
        <f t="shared" si="51"/>
        <v>0</v>
      </c>
    </row>
    <row r="48" spans="1:130" s="1" customFormat="1" ht="57" customHeight="1">
      <c r="B48" s="255" t="s">
        <v>9</v>
      </c>
      <c r="D48" s="435" t="s">
        <v>6844</v>
      </c>
      <c r="E48" s="731" t="s">
        <v>88</v>
      </c>
      <c r="F48" s="151" t="s">
        <v>220</v>
      </c>
      <c r="G48" s="152" t="s">
        <v>144</v>
      </c>
      <c r="H48" s="151">
        <v>6</v>
      </c>
      <c r="I48" s="152" t="s">
        <v>6190</v>
      </c>
      <c r="J48" s="887">
        <v>65.086112</v>
      </c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4"/>
      <c r="V48" s="154"/>
      <c r="W48" s="154"/>
      <c r="X48" s="154"/>
      <c r="Y48" s="153"/>
      <c r="Z48" s="156">
        <f t="shared" si="76"/>
        <v>0</v>
      </c>
      <c r="AA48" s="156" t="str">
        <f t="shared" si="77"/>
        <v>Yes</v>
      </c>
      <c r="AB48" s="157" t="str">
        <f t="shared" si="78"/>
        <v>No</v>
      </c>
      <c r="AC48"/>
      <c r="AD48" s="373">
        <v>1</v>
      </c>
      <c r="AE48" s="374">
        <f t="shared" si="89"/>
        <v>0</v>
      </c>
      <c r="AF48" s="60"/>
      <c r="AG48" s="60"/>
      <c r="AH48" s="272"/>
      <c r="AI48" s="474">
        <v>1.7</v>
      </c>
      <c r="AJ48" s="271">
        <f t="shared" si="75"/>
        <v>0</v>
      </c>
      <c r="AK48" s="291">
        <f t="shared" si="79"/>
        <v>0</v>
      </c>
      <c r="AL48" s="291">
        <f t="shared" si="80"/>
        <v>0</v>
      </c>
      <c r="AM48" s="291">
        <f t="shared" si="81"/>
        <v>0</v>
      </c>
      <c r="AN48" s="291">
        <f t="shared" si="82"/>
        <v>0</v>
      </c>
      <c r="AO48" s="291">
        <f t="shared" si="83"/>
        <v>0</v>
      </c>
      <c r="AP48" s="291">
        <f t="shared" si="84"/>
        <v>0</v>
      </c>
      <c r="AQ48" s="271">
        <f t="shared" si="41"/>
        <v>0</v>
      </c>
      <c r="AR48" s="271">
        <f t="shared" si="42"/>
        <v>0</v>
      </c>
      <c r="AS48" s="271">
        <f t="shared" si="43"/>
        <v>0</v>
      </c>
      <c r="AT48" s="291">
        <f t="shared" si="85"/>
        <v>0</v>
      </c>
      <c r="AU48" s="271">
        <f t="shared" si="45"/>
        <v>0</v>
      </c>
      <c r="AV48" s="291">
        <f t="shared" si="86"/>
        <v>0</v>
      </c>
      <c r="AW48" s="271">
        <f t="shared" si="87"/>
        <v>0</v>
      </c>
      <c r="AX48" s="271">
        <f t="shared" si="48"/>
        <v>0</v>
      </c>
      <c r="AY48" s="271">
        <f t="shared" si="88"/>
        <v>0</v>
      </c>
      <c r="AZ48" s="291">
        <v>1</v>
      </c>
      <c r="BA48" s="151">
        <v>15</v>
      </c>
      <c r="BB48" s="151">
        <f t="shared" si="64"/>
        <v>0</v>
      </c>
      <c r="BC48" s="481"/>
      <c r="BD48" s="481">
        <f t="shared" si="65"/>
        <v>0</v>
      </c>
      <c r="BE48" s="151"/>
      <c r="BF48" s="192">
        <f t="shared" si="72"/>
        <v>0</v>
      </c>
      <c r="BG48" s="481"/>
      <c r="BH48" s="481">
        <f t="shared" si="66"/>
        <v>0</v>
      </c>
      <c r="BI48" s="151"/>
      <c r="BJ48" s="151">
        <f t="shared" si="67"/>
        <v>0</v>
      </c>
      <c r="BK48" s="481"/>
      <c r="BL48" s="481">
        <f t="shared" si="68"/>
        <v>0</v>
      </c>
      <c r="BM48" s="151"/>
      <c r="BN48" s="151">
        <f t="shared" si="69"/>
        <v>0</v>
      </c>
      <c r="BO48" s="481"/>
      <c r="BP48" s="481">
        <f t="shared" si="70"/>
        <v>0</v>
      </c>
      <c r="BQ48" s="151"/>
      <c r="BR48" s="151">
        <f t="shared" si="71"/>
        <v>0</v>
      </c>
      <c r="BS48" s="481"/>
      <c r="BT48" s="151"/>
      <c r="BU48" s="481"/>
      <c r="BV48" s="151"/>
      <c r="BW48" s="481"/>
      <c r="BY48" s="60">
        <f t="shared" si="50"/>
        <v>0</v>
      </c>
      <c r="BZ48" s="60">
        <f t="shared" si="56"/>
        <v>0</v>
      </c>
      <c r="CA48" s="60">
        <f t="shared" si="57"/>
        <v>0</v>
      </c>
      <c r="CB48" s="60">
        <f t="shared" si="58"/>
        <v>0</v>
      </c>
      <c r="CC48" s="60">
        <f t="shared" si="59"/>
        <v>0</v>
      </c>
      <c r="CD48" s="60">
        <f t="shared" si="60"/>
        <v>0</v>
      </c>
      <c r="CE48" s="60">
        <f t="shared" si="61"/>
        <v>0</v>
      </c>
      <c r="CF48" s="60">
        <f t="shared" si="62"/>
        <v>0</v>
      </c>
      <c r="CH48" s="1">
        <f t="shared" si="32"/>
        <v>0</v>
      </c>
      <c r="CI48" s="1">
        <f t="shared" si="33"/>
        <v>0</v>
      </c>
      <c r="CK48" s="1">
        <f t="shared" si="5"/>
        <v>0</v>
      </c>
      <c r="CL48" s="1">
        <f t="shared" si="6"/>
        <v>0</v>
      </c>
      <c r="CM48" s="1">
        <f t="shared" si="7"/>
        <v>0</v>
      </c>
      <c r="CN48" s="1">
        <f t="shared" si="8"/>
        <v>0</v>
      </c>
      <c r="CO48" s="1">
        <f t="shared" si="9"/>
        <v>0</v>
      </c>
      <c r="CP48" s="1">
        <f t="shared" si="10"/>
        <v>0</v>
      </c>
      <c r="CQ48" s="1">
        <f t="shared" si="11"/>
        <v>0</v>
      </c>
      <c r="CR48" s="1">
        <f t="shared" si="12"/>
        <v>0</v>
      </c>
      <c r="CS48" s="1">
        <f t="shared" si="13"/>
        <v>0</v>
      </c>
      <c r="CT48" s="1">
        <f t="shared" si="14"/>
        <v>0</v>
      </c>
      <c r="CU48" s="1">
        <f t="shared" si="15"/>
        <v>0</v>
      </c>
      <c r="CV48" s="1">
        <f t="shared" si="16"/>
        <v>0</v>
      </c>
      <c r="CW48" s="1">
        <f t="shared" si="17"/>
        <v>0</v>
      </c>
      <c r="CX48" s="1">
        <f t="shared" si="18"/>
        <v>0</v>
      </c>
      <c r="CY48" s="1">
        <f t="shared" si="19"/>
        <v>0</v>
      </c>
      <c r="CZ48" s="1">
        <f t="shared" si="51"/>
        <v>0</v>
      </c>
    </row>
    <row r="49" spans="2:104" s="1" customFormat="1" ht="57" customHeight="1">
      <c r="B49" s="255" t="s">
        <v>9</v>
      </c>
      <c r="D49" s="433" t="s">
        <v>6845</v>
      </c>
      <c r="E49" s="721"/>
      <c r="F49" s="1" t="s">
        <v>220</v>
      </c>
      <c r="G49" s="132" t="s">
        <v>37</v>
      </c>
      <c r="H49" s="1">
        <v>10</v>
      </c>
      <c r="I49" s="132" t="s">
        <v>6190</v>
      </c>
      <c r="J49" s="891">
        <v>63.154524160000001</v>
      </c>
      <c r="K49" s="186"/>
      <c r="L49" s="185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60"/>
      <c r="X49" s="160"/>
      <c r="Y49" s="160"/>
      <c r="Z49" s="161">
        <f t="shared" si="76"/>
        <v>0</v>
      </c>
      <c r="AA49" s="187" t="str">
        <f t="shared" si="77"/>
        <v>Yes</v>
      </c>
      <c r="AB49" s="163" t="str">
        <f t="shared" si="78"/>
        <v>No</v>
      </c>
      <c r="AC49"/>
      <c r="AD49" s="373">
        <v>1</v>
      </c>
      <c r="AE49" s="374">
        <f t="shared" si="89"/>
        <v>0</v>
      </c>
      <c r="AF49" s="60"/>
      <c r="AG49" s="60"/>
      <c r="AH49" s="272"/>
      <c r="AI49" s="1211">
        <v>1.55</v>
      </c>
      <c r="AJ49" s="271">
        <f t="shared" si="75"/>
        <v>0</v>
      </c>
      <c r="AK49" s="291">
        <f t="shared" si="79"/>
        <v>0</v>
      </c>
      <c r="AL49" s="291">
        <f t="shared" si="80"/>
        <v>0</v>
      </c>
      <c r="AM49" s="291">
        <f t="shared" si="81"/>
        <v>0</v>
      </c>
      <c r="AN49" s="291">
        <f t="shared" si="82"/>
        <v>0</v>
      </c>
      <c r="AO49" s="291">
        <f t="shared" si="83"/>
        <v>0</v>
      </c>
      <c r="AP49" s="291">
        <f t="shared" si="84"/>
        <v>0</v>
      </c>
      <c r="AQ49" s="271">
        <f t="shared" si="41"/>
        <v>0</v>
      </c>
      <c r="AR49" s="271">
        <f t="shared" si="42"/>
        <v>0</v>
      </c>
      <c r="AS49" s="271">
        <f t="shared" si="43"/>
        <v>0</v>
      </c>
      <c r="AT49" s="291">
        <f t="shared" si="85"/>
        <v>0</v>
      </c>
      <c r="AU49" s="271">
        <f t="shared" si="45"/>
        <v>0</v>
      </c>
      <c r="AV49" s="291">
        <f t="shared" si="86"/>
        <v>0</v>
      </c>
      <c r="AW49" s="271">
        <f t="shared" si="87"/>
        <v>0</v>
      </c>
      <c r="AX49" s="271">
        <f t="shared" si="48"/>
        <v>0</v>
      </c>
      <c r="AY49" s="271">
        <f t="shared" si="88"/>
        <v>0</v>
      </c>
      <c r="AZ49" s="291">
        <v>1</v>
      </c>
      <c r="BA49" s="164">
        <v>21</v>
      </c>
      <c r="BB49" s="164">
        <f t="shared" si="64"/>
        <v>0</v>
      </c>
      <c r="BC49" s="482"/>
      <c r="BD49" s="482">
        <f t="shared" si="65"/>
        <v>0</v>
      </c>
      <c r="BE49" s="165"/>
      <c r="BF49" s="192">
        <f t="shared" si="72"/>
        <v>0</v>
      </c>
      <c r="BG49" s="482"/>
      <c r="BH49" s="482">
        <f t="shared" si="66"/>
        <v>0</v>
      </c>
      <c r="BI49" s="164"/>
      <c r="BJ49" s="164">
        <f t="shared" si="67"/>
        <v>0</v>
      </c>
      <c r="BK49" s="482"/>
      <c r="BL49" s="482">
        <f t="shared" si="68"/>
        <v>0</v>
      </c>
      <c r="BM49" s="164"/>
      <c r="BN49" s="164">
        <f t="shared" si="69"/>
        <v>0</v>
      </c>
      <c r="BO49" s="482"/>
      <c r="BP49" s="482">
        <f t="shared" si="70"/>
        <v>0</v>
      </c>
      <c r="BQ49" s="164"/>
      <c r="BR49" s="164">
        <f t="shared" si="71"/>
        <v>0</v>
      </c>
      <c r="BS49" s="482"/>
      <c r="BT49" s="164"/>
      <c r="BU49" s="482"/>
      <c r="BV49" s="164"/>
      <c r="BW49" s="482"/>
      <c r="BY49" s="60">
        <f t="shared" si="50"/>
        <v>0</v>
      </c>
      <c r="BZ49" s="60">
        <f t="shared" si="56"/>
        <v>0</v>
      </c>
      <c r="CA49" s="60">
        <f t="shared" si="57"/>
        <v>0</v>
      </c>
      <c r="CB49" s="60">
        <f t="shared" si="58"/>
        <v>0</v>
      </c>
      <c r="CC49" s="60">
        <f t="shared" si="59"/>
        <v>0</v>
      </c>
      <c r="CD49" s="60">
        <f t="shared" si="60"/>
        <v>0</v>
      </c>
      <c r="CE49" s="60">
        <f t="shared" si="61"/>
        <v>0</v>
      </c>
      <c r="CF49" s="60">
        <f t="shared" si="62"/>
        <v>0</v>
      </c>
      <c r="CH49" s="1">
        <f t="shared" si="32"/>
        <v>0</v>
      </c>
      <c r="CI49" s="1">
        <f t="shared" si="33"/>
        <v>0</v>
      </c>
      <c r="CK49" s="1">
        <f t="shared" si="5"/>
        <v>0</v>
      </c>
      <c r="CL49" s="1">
        <f t="shared" si="6"/>
        <v>0</v>
      </c>
      <c r="CM49" s="1">
        <f t="shared" si="7"/>
        <v>0</v>
      </c>
      <c r="CN49" s="1">
        <f t="shared" si="8"/>
        <v>0</v>
      </c>
      <c r="CO49" s="1">
        <f t="shared" si="9"/>
        <v>0</v>
      </c>
      <c r="CP49" s="1">
        <f t="shared" si="10"/>
        <v>0</v>
      </c>
      <c r="CQ49" s="1">
        <f t="shared" si="11"/>
        <v>0</v>
      </c>
      <c r="CR49" s="1">
        <f t="shared" si="12"/>
        <v>0</v>
      </c>
      <c r="CS49" s="1">
        <f t="shared" si="13"/>
        <v>0</v>
      </c>
      <c r="CT49" s="1">
        <f t="shared" si="14"/>
        <v>0</v>
      </c>
      <c r="CU49" s="1">
        <f t="shared" si="15"/>
        <v>0</v>
      </c>
      <c r="CV49" s="1">
        <f t="shared" si="16"/>
        <v>0</v>
      </c>
      <c r="CW49" s="1">
        <f t="shared" si="17"/>
        <v>0</v>
      </c>
      <c r="CX49" s="1">
        <f t="shared" si="18"/>
        <v>0</v>
      </c>
      <c r="CY49" s="1">
        <f t="shared" si="19"/>
        <v>0</v>
      </c>
      <c r="CZ49" s="1">
        <f t="shared" si="51"/>
        <v>0</v>
      </c>
    </row>
    <row r="50" spans="2:104" s="1" customFormat="1" ht="57" customHeight="1">
      <c r="B50" s="247" t="s">
        <v>9</v>
      </c>
      <c r="C50" s="164"/>
      <c r="D50" s="436" t="s">
        <v>6846</v>
      </c>
      <c r="E50" s="726"/>
      <c r="F50" s="165" t="s">
        <v>158</v>
      </c>
      <c r="G50" s="167" t="s">
        <v>144</v>
      </c>
      <c r="H50" s="165">
        <v>16</v>
      </c>
      <c r="I50" s="167" t="s">
        <v>6190</v>
      </c>
      <c r="J50" s="665">
        <v>56.118025600000003</v>
      </c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9"/>
      <c r="V50" s="169"/>
      <c r="W50" s="169"/>
      <c r="X50" s="169"/>
      <c r="Y50" s="168"/>
      <c r="Z50" s="170">
        <f t="shared" si="76"/>
        <v>0</v>
      </c>
      <c r="AA50" s="171" t="str">
        <f t="shared" si="77"/>
        <v>Yes</v>
      </c>
      <c r="AB50" s="172" t="str">
        <f t="shared" si="78"/>
        <v>No</v>
      </c>
      <c r="AC50"/>
      <c r="AD50" s="375">
        <v>1</v>
      </c>
      <c r="AE50" s="374">
        <f t="shared" si="89"/>
        <v>0</v>
      </c>
      <c r="AF50" s="60"/>
      <c r="AG50" s="60"/>
      <c r="AH50" s="272"/>
      <c r="AI50" s="474">
        <v>1.05</v>
      </c>
      <c r="AJ50" s="271">
        <f t="shared" si="75"/>
        <v>0</v>
      </c>
      <c r="AK50" s="291">
        <f t="shared" si="79"/>
        <v>0</v>
      </c>
      <c r="AL50" s="291">
        <f t="shared" si="80"/>
        <v>0</v>
      </c>
      <c r="AM50" s="291">
        <f t="shared" si="81"/>
        <v>0</v>
      </c>
      <c r="AN50" s="291">
        <f t="shared" si="82"/>
        <v>0</v>
      </c>
      <c r="AO50" s="291">
        <f t="shared" si="83"/>
        <v>0</v>
      </c>
      <c r="AP50" s="291">
        <f t="shared" si="84"/>
        <v>0</v>
      </c>
      <c r="AQ50" s="271">
        <f t="shared" si="41"/>
        <v>0</v>
      </c>
      <c r="AR50" s="271">
        <f t="shared" si="42"/>
        <v>0</v>
      </c>
      <c r="AS50" s="271">
        <f t="shared" si="43"/>
        <v>0</v>
      </c>
      <c r="AT50" s="291">
        <f t="shared" si="85"/>
        <v>0</v>
      </c>
      <c r="AU50" s="271">
        <f t="shared" si="45"/>
        <v>0</v>
      </c>
      <c r="AV50" s="291">
        <f t="shared" si="86"/>
        <v>0</v>
      </c>
      <c r="AW50" s="271">
        <f t="shared" si="87"/>
        <v>0</v>
      </c>
      <c r="AX50" s="271">
        <f t="shared" si="48"/>
        <v>0</v>
      </c>
      <c r="AY50" s="271">
        <f t="shared" si="88"/>
        <v>0</v>
      </c>
      <c r="AZ50" s="291">
        <v>1</v>
      </c>
      <c r="BA50" s="151">
        <v>32</v>
      </c>
      <c r="BB50" s="151">
        <f t="shared" si="64"/>
        <v>0</v>
      </c>
      <c r="BC50" s="481"/>
      <c r="BD50" s="481">
        <f t="shared" si="65"/>
        <v>0</v>
      </c>
      <c r="BE50" s="151"/>
      <c r="BF50" s="192">
        <f t="shared" si="72"/>
        <v>0</v>
      </c>
      <c r="BG50" s="481"/>
      <c r="BH50" s="481">
        <f t="shared" si="66"/>
        <v>0</v>
      </c>
      <c r="BI50" s="151"/>
      <c r="BJ50" s="151">
        <f t="shared" si="67"/>
        <v>0</v>
      </c>
      <c r="BK50" s="481"/>
      <c r="BL50" s="481">
        <f t="shared" si="68"/>
        <v>0</v>
      </c>
      <c r="BM50" s="151"/>
      <c r="BN50" s="151">
        <f t="shared" si="69"/>
        <v>0</v>
      </c>
      <c r="BO50" s="481"/>
      <c r="BP50" s="481">
        <f t="shared" si="70"/>
        <v>0</v>
      </c>
      <c r="BQ50" s="151"/>
      <c r="BR50" s="151">
        <f t="shared" si="71"/>
        <v>0</v>
      </c>
      <c r="BS50" s="481"/>
      <c r="BT50" s="151"/>
      <c r="BU50" s="481"/>
      <c r="BV50" s="151"/>
      <c r="BW50" s="481"/>
      <c r="BY50" s="60">
        <f t="shared" si="50"/>
        <v>0</v>
      </c>
      <c r="BZ50" s="60">
        <f t="shared" si="56"/>
        <v>0</v>
      </c>
      <c r="CA50" s="60">
        <f t="shared" si="57"/>
        <v>0</v>
      </c>
      <c r="CB50" s="60">
        <f t="shared" si="58"/>
        <v>0</v>
      </c>
      <c r="CC50" s="60">
        <f t="shared" si="59"/>
        <v>0</v>
      </c>
      <c r="CD50" s="60">
        <f t="shared" si="60"/>
        <v>0</v>
      </c>
      <c r="CE50" s="60">
        <f t="shared" si="61"/>
        <v>0</v>
      </c>
      <c r="CF50" s="60">
        <f t="shared" si="62"/>
        <v>0</v>
      </c>
      <c r="CH50" s="1">
        <f t="shared" si="32"/>
        <v>0</v>
      </c>
      <c r="CI50" s="1">
        <f t="shared" si="33"/>
        <v>0</v>
      </c>
      <c r="CK50" s="1">
        <f t="shared" si="5"/>
        <v>0</v>
      </c>
      <c r="CL50" s="1">
        <f t="shared" si="6"/>
        <v>0</v>
      </c>
      <c r="CM50" s="1">
        <f t="shared" si="7"/>
        <v>0</v>
      </c>
      <c r="CN50" s="1">
        <f t="shared" si="8"/>
        <v>0</v>
      </c>
      <c r="CO50" s="1">
        <f t="shared" si="9"/>
        <v>0</v>
      </c>
      <c r="CP50" s="1">
        <f t="shared" si="10"/>
        <v>0</v>
      </c>
      <c r="CQ50" s="1">
        <f t="shared" si="11"/>
        <v>0</v>
      </c>
      <c r="CR50" s="1">
        <f t="shared" si="12"/>
        <v>0</v>
      </c>
      <c r="CS50" s="1">
        <f t="shared" si="13"/>
        <v>0</v>
      </c>
      <c r="CT50" s="1">
        <f t="shared" si="14"/>
        <v>0</v>
      </c>
      <c r="CU50" s="1">
        <f t="shared" si="15"/>
        <v>0</v>
      </c>
      <c r="CV50" s="1">
        <f t="shared" si="16"/>
        <v>0</v>
      </c>
      <c r="CW50" s="1">
        <f t="shared" si="17"/>
        <v>0</v>
      </c>
      <c r="CX50" s="1">
        <f t="shared" si="18"/>
        <v>0</v>
      </c>
      <c r="CY50" s="1">
        <f t="shared" si="19"/>
        <v>0</v>
      </c>
      <c r="CZ50" s="1">
        <f t="shared" si="51"/>
        <v>0</v>
      </c>
    </row>
  </sheetData>
  <sheetProtection algorithmName="SHA-512" hashValue="7W7/vKrhCvVJ7UHpkLSO365bmc/2wNWnrGFZcKDzhjtNPZTkPvO9UWhOrvOxBw7BzuSK5O2MzlSjh0ugIpERcw==" saltValue="Qb623Ae0suq0NApVVqkWPA==" spinCount="100000" sheet="1" autoFilter="0"/>
  <autoFilter ref="AA10:AB50" xr:uid="{00000000-0001-0000-0100-000000000000}"/>
  <mergeCells count="6">
    <mergeCell ref="K29:X29"/>
    <mergeCell ref="C3:C6"/>
    <mergeCell ref="K3:L3"/>
    <mergeCell ref="K4:L4"/>
    <mergeCell ref="I2:J2"/>
    <mergeCell ref="K2:L2"/>
  </mergeCells>
  <conditionalFormatting sqref="K14:K15">
    <cfRule type="notContainsBlanks" dxfId="35" priority="25">
      <formula>LEN(TRIM(K14))&gt;0</formula>
    </cfRule>
  </conditionalFormatting>
  <conditionalFormatting sqref="K17:K28">
    <cfRule type="notContainsBlanks" dxfId="34" priority="45">
      <formula>LEN(TRIM(K17))&gt;0</formula>
    </cfRule>
  </conditionalFormatting>
  <conditionalFormatting sqref="K31:K50">
    <cfRule type="notContainsBlanks" dxfId="33" priority="55">
      <formula>LEN(TRIM(K31))&gt;0</formula>
    </cfRule>
  </conditionalFormatting>
  <conditionalFormatting sqref="L14:L15">
    <cfRule type="notContainsBlanks" dxfId="32" priority="26">
      <formula>LEN(TRIM(L14))&gt;0</formula>
    </cfRule>
  </conditionalFormatting>
  <conditionalFormatting sqref="L17:L28">
    <cfRule type="notContainsBlanks" dxfId="31" priority="46">
      <formula>LEN(TRIM(L17))&gt;0</formula>
    </cfRule>
  </conditionalFormatting>
  <conditionalFormatting sqref="L31:L50">
    <cfRule type="notContainsBlanks" dxfId="30" priority="56">
      <formula>LEN(TRIM(L31))&gt;0</formula>
    </cfRule>
  </conditionalFormatting>
  <conditionalFormatting sqref="M14:M28">
    <cfRule type="notContainsBlanks" dxfId="29" priority="17">
      <formula>LEN(TRIM(M14))&gt;0</formula>
    </cfRule>
  </conditionalFormatting>
  <conditionalFormatting sqref="M30:M50">
    <cfRule type="notContainsBlanks" dxfId="28" priority="47">
      <formula>LEN(TRIM(M30))&gt;0</formula>
    </cfRule>
  </conditionalFormatting>
  <conditionalFormatting sqref="N14:N15">
    <cfRule type="notContainsBlanks" dxfId="27" priority="9">
      <formula>LEN(TRIM(N14))&gt;0</formula>
    </cfRule>
  </conditionalFormatting>
  <conditionalFormatting sqref="N16:N28">
    <cfRule type="notContainsBlanks" dxfId="26" priority="18">
      <formula>LEN(TRIM(N16))&gt;0</formula>
    </cfRule>
  </conditionalFormatting>
  <conditionalFormatting sqref="N30:N50">
    <cfRule type="notContainsBlanks" dxfId="25" priority="48">
      <formula>LEN(TRIM(N30))&gt;0</formula>
    </cfRule>
  </conditionalFormatting>
  <conditionalFormatting sqref="O14:O15">
    <cfRule type="notContainsBlanks" dxfId="24" priority="6">
      <formula>LEN(TRIM(O14))&gt;0</formula>
    </cfRule>
    <cfRule type="notContainsBlanks" dxfId="23" priority="8">
      <formula>LEN(TRIM(O14))&gt;0</formula>
    </cfRule>
  </conditionalFormatting>
  <conditionalFormatting sqref="O16:O28">
    <cfRule type="notContainsBlanks" dxfId="22" priority="19">
      <formula>LEN(TRIM(O16))&gt;0</formula>
    </cfRule>
  </conditionalFormatting>
  <conditionalFormatting sqref="O30:O50">
    <cfRule type="notContainsBlanks" dxfId="21" priority="49">
      <formula>LEN(TRIM(O30))&gt;0</formula>
    </cfRule>
  </conditionalFormatting>
  <conditionalFormatting sqref="P14:P15">
    <cfRule type="notContainsBlanks" dxfId="20" priority="5">
      <formula>LEN(TRIM(P14))&gt;0</formula>
    </cfRule>
  </conditionalFormatting>
  <conditionalFormatting sqref="P16:S28">
    <cfRule type="notContainsBlanks" dxfId="19" priority="20">
      <formula>LEN(TRIM(P16))&gt;0</formula>
    </cfRule>
  </conditionalFormatting>
  <conditionalFormatting sqref="P30:S50">
    <cfRule type="notContainsBlanks" dxfId="18" priority="50">
      <formula>LEN(TRIM(P30))&gt;0</formula>
    </cfRule>
  </conditionalFormatting>
  <conditionalFormatting sqref="Q14:Q15 Q17:Q28 Q31:Q50">
    <cfRule type="notContainsBlanks" dxfId="17" priority="14">
      <formula>LEN(TRIM(Q14))&gt;0</formula>
    </cfRule>
  </conditionalFormatting>
  <conditionalFormatting sqref="Q14:Q15 S14:S15 U14:U15 O14:O15 W14:W15 Y14:Y15">
    <cfRule type="notContainsBlanks" dxfId="16" priority="15">
      <formula>LEN(TRIM(O14))&gt;0</formula>
    </cfRule>
  </conditionalFormatting>
  <conditionalFormatting sqref="R14:R15 R17:R28 R31:R50">
    <cfRule type="notContainsBlanks" dxfId="15" priority="13">
      <formula>LEN(TRIM(R14))&gt;0</formula>
    </cfRule>
  </conditionalFormatting>
  <conditionalFormatting sqref="R14:R15 X14:X15 N14:N15 P14:P15 T14:T15 V14:V15">
    <cfRule type="notContainsBlanks" dxfId="14" priority="16">
      <formula>LEN(TRIM(N14))&gt;0</formula>
    </cfRule>
  </conditionalFormatting>
  <conditionalFormatting sqref="S14:S15 S17:S28 S31:S50">
    <cfRule type="notContainsBlanks" dxfId="13" priority="12">
      <formula>LEN(TRIM(S14))&gt;0</formula>
    </cfRule>
  </conditionalFormatting>
  <conditionalFormatting sqref="T14:T15">
    <cfRule type="notContainsBlanks" dxfId="12" priority="4">
      <formula>LEN(TRIM(T14))&gt;0</formula>
    </cfRule>
  </conditionalFormatting>
  <conditionalFormatting sqref="T16:U28">
    <cfRule type="notContainsBlanks" dxfId="11" priority="21">
      <formula>LEN(TRIM(T16))&gt;0</formula>
    </cfRule>
  </conditionalFormatting>
  <conditionalFormatting sqref="T30:U50">
    <cfRule type="notContainsBlanks" dxfId="10" priority="51">
      <formula>LEN(TRIM(T30))&gt;0</formula>
    </cfRule>
  </conditionalFormatting>
  <conditionalFormatting sqref="U14:U15 U17:U28 U31:U51">
    <cfRule type="notContainsBlanks" dxfId="9" priority="11">
      <formula>LEN(TRIM(U14))&gt;0</formula>
    </cfRule>
  </conditionalFormatting>
  <conditionalFormatting sqref="V14:V15">
    <cfRule type="notContainsBlanks" dxfId="8" priority="3">
      <formula>LEN(TRIM(V14))&gt;0</formula>
    </cfRule>
  </conditionalFormatting>
  <conditionalFormatting sqref="V17:V28">
    <cfRule type="notContainsBlanks" dxfId="7" priority="44">
      <formula>LEN(TRIM(V17))&gt;0</formula>
    </cfRule>
  </conditionalFormatting>
  <conditionalFormatting sqref="V31:V50">
    <cfRule type="notContainsBlanks" dxfId="6" priority="54">
      <formula>LEN(TRIM(V31))&gt;0</formula>
    </cfRule>
  </conditionalFormatting>
  <conditionalFormatting sqref="W14:W15">
    <cfRule type="notContainsBlanks" dxfId="5" priority="2">
      <formula>LEN(TRIM(W14))&gt;0</formula>
    </cfRule>
  </conditionalFormatting>
  <conditionalFormatting sqref="W16:X28">
    <cfRule type="notContainsBlanks" dxfId="4" priority="23">
      <formula>LEN(TRIM(W16))&gt;0</formula>
    </cfRule>
  </conditionalFormatting>
  <conditionalFormatting sqref="W30:X50">
    <cfRule type="notContainsBlanks" dxfId="3" priority="53">
      <formula>LEN(TRIM(W30))&gt;0</formula>
    </cfRule>
  </conditionalFormatting>
  <conditionalFormatting sqref="X14:X15 X17:X28 X31:X50">
    <cfRule type="notContainsBlanks" dxfId="2" priority="10">
      <formula>LEN(TRIM(X14))&gt;0</formula>
    </cfRule>
  </conditionalFormatting>
  <conditionalFormatting sqref="Y14:Y15">
    <cfRule type="notContainsBlanks" dxfId="1" priority="1">
      <formula>LEN(TRIM(Y14))&gt;0</formula>
    </cfRule>
  </conditionalFormatting>
  <conditionalFormatting sqref="Y16:Y50">
    <cfRule type="notContainsBlanks" dxfId="0" priority="22">
      <formula>LEN(TRIM(Y16))&gt;0</formula>
    </cfRule>
  </conditionalFormatting>
  <pageMargins left="0.75" right="0.75" top="1" bottom="1" header="0.5" footer="0.5"/>
  <pageSetup paperSize="9" orientation="landscape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B3D0D-D98E-F74E-826B-4C1551932B0A}">
  <sheetPr codeName="Sheet3">
    <tabColor theme="6" tint="0.39997558519241921"/>
  </sheetPr>
  <dimension ref="A1:BK32"/>
  <sheetViews>
    <sheetView showGridLines="0" showRowColHeaders="0" zoomScale="85" zoomScaleNormal="85" workbookViewId="0">
      <pane ySplit="5" topLeftCell="A6" activePane="bottomLeft" state="frozen"/>
      <selection activeCell="K13" sqref="K13"/>
      <selection pane="bottomLeft" activeCell="K9" sqref="K9"/>
    </sheetView>
  </sheetViews>
  <sheetFormatPr baseColWidth="10" defaultColWidth="11" defaultRowHeight="16"/>
  <cols>
    <col min="1" max="1" width="4.6640625" customWidth="1"/>
    <col min="2" max="2" width="17.5" customWidth="1"/>
    <col min="3" max="4" width="17.1640625" bestFit="1" customWidth="1"/>
    <col min="5" max="5" width="10.83203125" customWidth="1"/>
    <col min="6" max="6" width="13.6640625" customWidth="1"/>
    <col min="7" max="7" width="10.1640625" customWidth="1"/>
    <col min="8" max="8" width="9.33203125" customWidth="1"/>
    <col min="9" max="9" width="13" customWidth="1"/>
    <col min="10" max="10" width="12" customWidth="1"/>
    <col min="11" max="13" width="8.6640625" style="1" customWidth="1"/>
    <col min="14" max="14" width="9.6640625" style="1" customWidth="1"/>
    <col min="15" max="15" width="10.6640625" style="1" customWidth="1"/>
    <col min="16" max="26" width="8.6640625" style="1" customWidth="1"/>
    <col min="27" max="27" width="18" style="45" customWidth="1"/>
    <col min="28" max="28" width="18" style="45" hidden="1" customWidth="1"/>
    <col min="29" max="29" width="11" hidden="1" customWidth="1"/>
    <col min="30" max="31" width="6.5" style="271" hidden="1" customWidth="1"/>
    <col min="32" max="32" width="5.6640625" style="271" hidden="1" customWidth="1"/>
    <col min="33" max="33" width="5.5" style="271" hidden="1" customWidth="1"/>
    <col min="34" max="34" width="4.6640625" style="271" hidden="1" customWidth="1"/>
    <col min="35" max="35" width="6.6640625" style="271" hidden="1" customWidth="1"/>
    <col min="36" max="47" width="5" style="271" hidden="1" customWidth="1"/>
    <col min="48" max="48" width="11" hidden="1" customWidth="1"/>
    <col min="49" max="49" width="12" style="10" hidden="1" customWidth="1"/>
    <col min="50" max="53" width="12.6640625" style="10" hidden="1" customWidth="1"/>
    <col min="54" max="60" width="11" style="10" hidden="1" customWidth="1"/>
    <col min="61" max="62" width="11" hidden="1" customWidth="1"/>
    <col min="63" max="64" width="0" hidden="1" customWidth="1"/>
  </cols>
  <sheetData>
    <row r="1" spans="2:60" ht="22.5" customHeight="1">
      <c r="G1" s="59"/>
      <c r="H1" s="59"/>
      <c r="I1" s="59"/>
      <c r="K1"/>
      <c r="L1" s="455"/>
      <c r="M1" s="455"/>
      <c r="N1" s="445" t="s">
        <v>769</v>
      </c>
      <c r="O1" s="1423">
        <f>AA9+L14+O19+M23+M24+M25</f>
        <v>0</v>
      </c>
      <c r="P1" s="1423"/>
      <c r="Q1" s="464" t="s">
        <v>8</v>
      </c>
      <c r="R1"/>
      <c r="S1" s="1419"/>
      <c r="T1" s="1419"/>
      <c r="U1" s="1419"/>
      <c r="V1" s="1419"/>
      <c r="W1" s="1419"/>
      <c r="X1" s="1419"/>
      <c r="Y1" s="1419"/>
      <c r="Z1" s="1419"/>
      <c r="AD1" s="271">
        <v>1</v>
      </c>
      <c r="BH1" s="10">
        <v>1</v>
      </c>
    </row>
    <row r="2" spans="2:60" ht="19.25" customHeight="1">
      <c r="B2" s="1432"/>
      <c r="C2" s="1432"/>
      <c r="D2" s="1432"/>
      <c r="E2" s="1432"/>
      <c r="F2" s="1432"/>
      <c r="G2" s="59"/>
      <c r="H2" s="59"/>
      <c r="I2" s="59"/>
      <c r="K2"/>
      <c r="L2"/>
      <c r="M2" s="59"/>
      <c r="N2" s="49" t="s">
        <v>165</v>
      </c>
      <c r="O2" s="1424">
        <f>SUM(K9:Z9)+SUM(K19:N19)+K14+L23+L24+L25</f>
        <v>0</v>
      </c>
      <c r="P2" s="1424"/>
      <c r="Q2" s="227"/>
      <c r="R2"/>
      <c r="S2" s="1419"/>
      <c r="T2" s="1419"/>
      <c r="U2" s="1419"/>
      <c r="V2" s="1419"/>
      <c r="W2" s="1419"/>
      <c r="X2" s="1419"/>
      <c r="Y2" s="1419"/>
      <c r="Z2" s="1419"/>
    </row>
    <row r="3" spans="2:60" ht="19">
      <c r="B3" s="68"/>
      <c r="G3" s="59"/>
      <c r="H3" s="59"/>
      <c r="I3" s="59"/>
      <c r="K3"/>
      <c r="L3"/>
      <c r="M3" s="59"/>
      <c r="N3" s="49" t="s">
        <v>76</v>
      </c>
      <c r="O3" s="1425">
        <f>SUM(AE9+AE14+AE19+AE23+AE24+AE25)</f>
        <v>0</v>
      </c>
      <c r="P3" s="1425"/>
      <c r="Q3" s="54" t="s">
        <v>6</v>
      </c>
      <c r="R3"/>
      <c r="S3" s="1419"/>
      <c r="T3" s="1419"/>
      <c r="U3" s="1419"/>
      <c r="V3" s="1419"/>
      <c r="W3" s="1419"/>
      <c r="X3" s="1419"/>
      <c r="Y3" s="1419"/>
      <c r="Z3" s="1419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</row>
    <row r="4" spans="2:60" ht="6" customHeight="1">
      <c r="J4" s="1"/>
      <c r="N4" s="32"/>
      <c r="O4" s="32"/>
      <c r="P4" s="32"/>
      <c r="Q4" s="32"/>
      <c r="R4"/>
      <c r="S4"/>
      <c r="T4"/>
      <c r="U4"/>
      <c r="V4"/>
      <c r="W4"/>
      <c r="X4"/>
      <c r="Y4"/>
      <c r="Z4"/>
    </row>
    <row r="5" spans="2:60" ht="21.75" customHeight="1">
      <c r="D5" s="236"/>
      <c r="E5" s="236"/>
      <c r="F5" s="236"/>
      <c r="G5" s="236" t="s">
        <v>156</v>
      </c>
      <c r="J5" s="236"/>
    </row>
    <row r="6" spans="2:60" ht="21" customHeight="1">
      <c r="B6" s="279"/>
      <c r="C6" s="279"/>
      <c r="D6" s="279"/>
      <c r="E6" s="236"/>
      <c r="F6" s="402"/>
      <c r="G6" s="461"/>
      <c r="H6" s="461"/>
      <c r="I6" s="461"/>
      <c r="J6" s="462" t="s">
        <v>160</v>
      </c>
      <c r="K6" s="1440" t="s">
        <v>167</v>
      </c>
      <c r="L6" s="1441"/>
      <c r="M6" s="1441"/>
      <c r="N6" s="1442"/>
      <c r="O6" s="1426" t="s">
        <v>112</v>
      </c>
      <c r="P6" s="1427"/>
      <c r="Q6" s="1427"/>
      <c r="R6" s="1428"/>
      <c r="S6" s="1429" t="s">
        <v>157</v>
      </c>
      <c r="T6" s="1430"/>
      <c r="U6" s="1430"/>
      <c r="V6" s="1431"/>
      <c r="W6" s="1420" t="s">
        <v>159</v>
      </c>
      <c r="X6" s="1421"/>
      <c r="Y6" s="1421"/>
      <c r="Z6" s="1422"/>
      <c r="AA6" s="457"/>
      <c r="AB6" s="134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</row>
    <row r="7" spans="2:60" s="8" customFormat="1" ht="21" customHeight="1">
      <c r="B7" s="279"/>
      <c r="C7" s="279"/>
      <c r="D7" s="279"/>
      <c r="E7" s="279"/>
      <c r="F7" s="279"/>
      <c r="G7" s="1432" t="s">
        <v>164</v>
      </c>
      <c r="H7" s="1432"/>
      <c r="I7" s="1432"/>
      <c r="J7" s="1439"/>
      <c r="K7" s="81" t="s">
        <v>161</v>
      </c>
      <c r="L7" s="818" t="s">
        <v>118</v>
      </c>
      <c r="M7" s="816" t="s">
        <v>162</v>
      </c>
      <c r="N7" s="820" t="s">
        <v>163</v>
      </c>
      <c r="O7" s="81" t="s">
        <v>161</v>
      </c>
      <c r="P7" s="818" t="s">
        <v>118</v>
      </c>
      <c r="Q7" s="816" t="s">
        <v>162</v>
      </c>
      <c r="R7" s="820" t="s">
        <v>163</v>
      </c>
      <c r="S7" s="81" t="s">
        <v>161</v>
      </c>
      <c r="T7" s="818" t="s">
        <v>118</v>
      </c>
      <c r="U7" s="816" t="s">
        <v>162</v>
      </c>
      <c r="V7" s="820" t="s">
        <v>163</v>
      </c>
      <c r="W7" s="81" t="s">
        <v>161</v>
      </c>
      <c r="X7" s="818" t="s">
        <v>118</v>
      </c>
      <c r="Y7" s="816" t="s">
        <v>162</v>
      </c>
      <c r="Z7" s="820" t="s">
        <v>163</v>
      </c>
      <c r="AA7" s="458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W7" s="293" t="s">
        <v>168</v>
      </c>
      <c r="AX7" s="293" t="s">
        <v>185</v>
      </c>
      <c r="AY7" s="293"/>
      <c r="AZ7" s="293"/>
      <c r="BA7" s="293" t="s">
        <v>176</v>
      </c>
      <c r="BB7" s="293" t="s">
        <v>61</v>
      </c>
      <c r="BC7" s="293" t="s">
        <v>63</v>
      </c>
      <c r="BD7" s="294" t="s">
        <v>194</v>
      </c>
      <c r="BE7" s="295" t="s">
        <v>172</v>
      </c>
      <c r="BF7" s="293" t="s">
        <v>173</v>
      </c>
      <c r="BG7" s="293"/>
      <c r="BH7" s="293" t="s">
        <v>175</v>
      </c>
    </row>
    <row r="8" spans="2:60" s="45" customFormat="1" ht="122.25" customHeight="1">
      <c r="C8" s="420" t="s">
        <v>238</v>
      </c>
      <c r="D8" s="420" t="s">
        <v>756</v>
      </c>
      <c r="E8" s="420" t="s">
        <v>761</v>
      </c>
      <c r="F8" s="420" t="s">
        <v>760</v>
      </c>
      <c r="G8" s="421" t="s">
        <v>757</v>
      </c>
      <c r="H8" s="421" t="s">
        <v>758</v>
      </c>
      <c r="I8" s="421" t="s">
        <v>5094</v>
      </c>
      <c r="J8" s="421" t="s">
        <v>759</v>
      </c>
      <c r="L8" s="28"/>
      <c r="AA8" s="465" t="s">
        <v>13</v>
      </c>
      <c r="AB8" s="465"/>
      <c r="AD8" s="281" t="s">
        <v>6</v>
      </c>
      <c r="AE8" s="281" t="s">
        <v>7</v>
      </c>
      <c r="AF8" s="281" t="s">
        <v>3</v>
      </c>
      <c r="AG8" s="281" t="s">
        <v>40</v>
      </c>
      <c r="AH8" s="281" t="s">
        <v>12</v>
      </c>
      <c r="AI8" s="281" t="s">
        <v>5</v>
      </c>
      <c r="AJ8" s="281" t="s">
        <v>3</v>
      </c>
      <c r="AK8" s="281" t="s">
        <v>40</v>
      </c>
      <c r="AL8" s="281" t="s">
        <v>12</v>
      </c>
      <c r="AM8" s="281" t="s">
        <v>5</v>
      </c>
      <c r="AN8" s="281" t="s">
        <v>3</v>
      </c>
      <c r="AO8" s="281" t="s">
        <v>40</v>
      </c>
      <c r="AP8" s="281" t="s">
        <v>12</v>
      </c>
      <c r="AQ8" s="281" t="s">
        <v>5</v>
      </c>
      <c r="AR8" s="281" t="s">
        <v>3</v>
      </c>
      <c r="AS8" s="281" t="s">
        <v>40</v>
      </c>
      <c r="AT8" s="281" t="s">
        <v>12</v>
      </c>
      <c r="AU8" s="281" t="s">
        <v>5</v>
      </c>
      <c r="AW8" s="296"/>
      <c r="AX8" s="297" t="s">
        <v>187</v>
      </c>
      <c r="AY8" s="296"/>
      <c r="AZ8" s="296"/>
      <c r="BA8" s="296" t="s">
        <v>177</v>
      </c>
      <c r="BB8" s="296" t="s">
        <v>169</v>
      </c>
      <c r="BC8" s="296" t="s">
        <v>170</v>
      </c>
      <c r="BD8" s="296" t="s">
        <v>171</v>
      </c>
      <c r="BE8" s="296" t="s">
        <v>171</v>
      </c>
      <c r="BF8" s="296" t="s">
        <v>174</v>
      </c>
      <c r="BG8" s="296"/>
      <c r="BH8" s="296" t="s">
        <v>169</v>
      </c>
    </row>
    <row r="9" spans="2:60" s="1" customFormat="1" ht="69" customHeight="1">
      <c r="B9" s="62"/>
      <c r="C9" s="790" t="s">
        <v>5099</v>
      </c>
      <c r="D9" s="174" t="s">
        <v>5075</v>
      </c>
      <c r="E9" s="173" t="s">
        <v>214</v>
      </c>
      <c r="F9" s="791" t="s">
        <v>166</v>
      </c>
      <c r="G9" s="173">
        <v>9</v>
      </c>
      <c r="H9" s="792" t="s">
        <v>190</v>
      </c>
      <c r="I9" s="794" t="s">
        <v>5101</v>
      </c>
      <c r="J9" s="793">
        <v>113.49261000000001</v>
      </c>
      <c r="K9" s="459"/>
      <c r="L9" s="459"/>
      <c r="M9" s="194"/>
      <c r="N9" s="459"/>
      <c r="O9" s="459"/>
      <c r="P9" s="394"/>
      <c r="Q9" s="460"/>
      <c r="R9" s="195"/>
      <c r="S9" s="460"/>
      <c r="T9" s="460"/>
      <c r="U9" s="460"/>
      <c r="V9" s="460"/>
      <c r="W9" s="460"/>
      <c r="X9" s="460"/>
      <c r="Y9" s="460"/>
      <c r="Z9" s="460"/>
      <c r="AA9" s="795">
        <f>J9*K9+J9*L9+J9*M9+J9*N9++J9*O9+J9*P9+J9*Q9+J9*R9+J9*S9+J9*T9+J9*U9+J9*V9+J9*W9+J9*X9+J9*Y9+J9*Z9</f>
        <v>0</v>
      </c>
      <c r="AB9" s="652"/>
      <c r="AD9" s="271">
        <v>3.5</v>
      </c>
      <c r="AE9" s="271">
        <f>SUM(K9:Z9)*AD9</f>
        <v>0</v>
      </c>
      <c r="AF9" s="271">
        <f>K9*$G$9</f>
        <v>0</v>
      </c>
      <c r="AG9" s="271">
        <f t="shared" ref="AG9:AU9" si="0">L9*$G$9</f>
        <v>0</v>
      </c>
      <c r="AH9" s="271">
        <f t="shared" si="0"/>
        <v>0</v>
      </c>
      <c r="AI9" s="271">
        <f t="shared" si="0"/>
        <v>0</v>
      </c>
      <c r="AJ9" s="271">
        <f t="shared" si="0"/>
        <v>0</v>
      </c>
      <c r="AK9" s="271">
        <f t="shared" si="0"/>
        <v>0</v>
      </c>
      <c r="AL9" s="271">
        <f t="shared" si="0"/>
        <v>0</v>
      </c>
      <c r="AM9" s="271">
        <f t="shared" si="0"/>
        <v>0</v>
      </c>
      <c r="AN9" s="271">
        <f t="shared" si="0"/>
        <v>0</v>
      </c>
      <c r="AO9" s="271">
        <f t="shared" si="0"/>
        <v>0</v>
      </c>
      <c r="AP9" s="271">
        <f t="shared" si="0"/>
        <v>0</v>
      </c>
      <c r="AQ9" s="271">
        <f t="shared" si="0"/>
        <v>0</v>
      </c>
      <c r="AR9" s="271">
        <f t="shared" si="0"/>
        <v>0</v>
      </c>
      <c r="AS9" s="271">
        <f t="shared" si="0"/>
        <v>0</v>
      </c>
      <c r="AT9" s="271">
        <f t="shared" si="0"/>
        <v>0</v>
      </c>
      <c r="AU9" s="271">
        <f t="shared" si="0"/>
        <v>0</v>
      </c>
      <c r="AW9" s="298">
        <f>SUM(K9:Z9)</f>
        <v>0</v>
      </c>
      <c r="AX9" s="298">
        <f>0.125*AW9</f>
        <v>0</v>
      </c>
      <c r="AY9" s="298"/>
      <c r="AZ9" s="298"/>
      <c r="BA9" s="298">
        <f>1.3*AW9</f>
        <v>0</v>
      </c>
      <c r="BB9" s="298">
        <f>AW9</f>
        <v>0</v>
      </c>
      <c r="BC9" s="298">
        <f>40*AW9</f>
        <v>0</v>
      </c>
      <c r="BD9" s="298">
        <f>9*AW9</f>
        <v>0</v>
      </c>
      <c r="BE9" s="298">
        <f>9*AW9</f>
        <v>0</v>
      </c>
      <c r="BF9" s="298">
        <f>6*AW9</f>
        <v>0</v>
      </c>
      <c r="BG9" s="298"/>
      <c r="BH9" s="298">
        <f>AW9</f>
        <v>0</v>
      </c>
    </row>
    <row r="10" spans="2:60" ht="24.5" customHeight="1">
      <c r="B10" s="930" t="s">
        <v>5097</v>
      </c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</row>
    <row r="11" spans="2:60">
      <c r="J11" s="27"/>
      <c r="K11" s="242" t="s">
        <v>5073</v>
      </c>
      <c r="L11" s="642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</row>
    <row r="12" spans="2:60" ht="18.75" customHeight="1">
      <c r="B12" s="279"/>
      <c r="C12" s="279"/>
      <c r="D12" s="279"/>
      <c r="E12" s="279"/>
      <c r="F12" s="279"/>
      <c r="G12" s="61"/>
      <c r="H12" s="61"/>
      <c r="I12" s="61"/>
      <c r="K12" s="1443" t="s">
        <v>5077</v>
      </c>
      <c r="L12" s="82"/>
      <c r="M12" s="80"/>
      <c r="N12" s="80"/>
      <c r="O12" s="134"/>
      <c r="P12"/>
      <c r="Q12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W12" s="292"/>
      <c r="AX12" s="292"/>
      <c r="AY12" s="300" t="s">
        <v>186</v>
      </c>
      <c r="AZ12" s="292"/>
      <c r="BA12" s="292"/>
      <c r="BB12" s="292"/>
      <c r="BC12" s="301" t="s">
        <v>193</v>
      </c>
      <c r="BD12" s="294" t="s">
        <v>194</v>
      </c>
      <c r="BE12" s="302" t="s">
        <v>196</v>
      </c>
      <c r="BF12" s="293" t="s">
        <v>173</v>
      </c>
      <c r="BG12" s="300" t="s">
        <v>198</v>
      </c>
      <c r="BH12" s="300" t="s">
        <v>199</v>
      </c>
    </row>
    <row r="13" spans="2:60" s="45" customFormat="1" ht="28.25" customHeight="1">
      <c r="C13" s="420" t="s">
        <v>238</v>
      </c>
      <c r="D13" s="420" t="s">
        <v>756</v>
      </c>
      <c r="E13" s="420" t="s">
        <v>761</v>
      </c>
      <c r="F13" s="420" t="s">
        <v>760</v>
      </c>
      <c r="G13" s="421" t="s">
        <v>757</v>
      </c>
      <c r="H13" s="421" t="s">
        <v>758</v>
      </c>
      <c r="I13" s="421" t="s">
        <v>5094</v>
      </c>
      <c r="J13" s="421" t="s">
        <v>759</v>
      </c>
      <c r="K13" s="1444"/>
      <c r="L13" s="465" t="s">
        <v>13</v>
      </c>
      <c r="AD13" s="281" t="s">
        <v>6</v>
      </c>
      <c r="AE13" s="281" t="s">
        <v>7</v>
      </c>
      <c r="AF13" s="282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W13" s="296"/>
      <c r="AX13" s="289"/>
      <c r="AY13" s="296" t="s">
        <v>191</v>
      </c>
      <c r="AZ13" s="296"/>
      <c r="BA13" s="296"/>
      <c r="BB13" s="296"/>
      <c r="BC13" s="296" t="s">
        <v>192</v>
      </c>
      <c r="BD13" s="296" t="s">
        <v>195</v>
      </c>
      <c r="BE13" s="296" t="s">
        <v>197</v>
      </c>
      <c r="BF13" s="296" t="s">
        <v>174</v>
      </c>
      <c r="BG13" s="296" t="s">
        <v>169</v>
      </c>
      <c r="BH13" s="296" t="s">
        <v>200</v>
      </c>
    </row>
    <row r="14" spans="2:60" s="1" customFormat="1" ht="69" customHeight="1">
      <c r="B14" s="95"/>
      <c r="C14" s="790" t="s">
        <v>189</v>
      </c>
      <c r="D14" s="174" t="s">
        <v>5074</v>
      </c>
      <c r="E14" s="173" t="s">
        <v>214</v>
      </c>
      <c r="F14" s="791" t="s">
        <v>689</v>
      </c>
      <c r="G14" s="173">
        <v>22</v>
      </c>
      <c r="H14" s="792" t="s">
        <v>48</v>
      </c>
      <c r="I14" s="792" t="s">
        <v>5095</v>
      </c>
      <c r="J14" s="793">
        <v>62.019699000000003</v>
      </c>
      <c r="K14" s="459"/>
      <c r="L14" s="1433">
        <f>J14*K14</f>
        <v>0</v>
      </c>
      <c r="M14" s="1434"/>
      <c r="AD14" s="271">
        <v>4</v>
      </c>
      <c r="AE14" s="271">
        <f>SUM(K14:K14)*AD14</f>
        <v>0</v>
      </c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W14" s="298">
        <f>SUM(K14:K14)</f>
        <v>0</v>
      </c>
      <c r="AX14" s="291"/>
      <c r="AY14" s="298">
        <f>0.1112*$AW$14</f>
        <v>0</v>
      </c>
      <c r="AZ14" s="298"/>
      <c r="BA14" s="298"/>
      <c r="BB14" s="298"/>
      <c r="BC14" s="298">
        <f>100*AW14</f>
        <v>0</v>
      </c>
      <c r="BD14" s="298">
        <f>AW14*22</f>
        <v>0</v>
      </c>
      <c r="BE14" s="298">
        <f>BD14*3</f>
        <v>0</v>
      </c>
      <c r="BF14" s="298">
        <f>6*AW14</f>
        <v>0</v>
      </c>
      <c r="BG14" s="298">
        <f>AW14</f>
        <v>0</v>
      </c>
      <c r="BH14" s="298">
        <f>2*AW14</f>
        <v>0</v>
      </c>
    </row>
    <row r="15" spans="2:60" ht="24.5" customHeight="1"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</row>
    <row r="16" spans="2:60">
      <c r="K16" s="1445" t="s">
        <v>164</v>
      </c>
      <c r="L16" s="1446"/>
      <c r="M16" s="1446"/>
      <c r="N16" s="1447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</row>
    <row r="17" spans="1:63" ht="22.5" customHeight="1">
      <c r="B17" s="279"/>
      <c r="C17" s="279"/>
      <c r="D17" s="279"/>
      <c r="E17" s="279"/>
      <c r="F17" s="279"/>
      <c r="G17" s="61"/>
      <c r="H17" s="27"/>
      <c r="I17" s="27"/>
      <c r="K17" s="1435" t="s">
        <v>161</v>
      </c>
      <c r="L17" s="1436" t="s">
        <v>118</v>
      </c>
      <c r="M17" s="1437" t="s">
        <v>246</v>
      </c>
      <c r="N17" s="1438" t="s">
        <v>115</v>
      </c>
      <c r="O17" s="134"/>
      <c r="P17"/>
      <c r="Q17" s="279"/>
      <c r="R17" s="279"/>
      <c r="S17" s="279"/>
      <c r="T17" s="279"/>
      <c r="U17" s="279"/>
      <c r="V17" s="279"/>
      <c r="W17" s="279"/>
      <c r="X17" s="279"/>
      <c r="Y17"/>
      <c r="Z17"/>
      <c r="AA17"/>
      <c r="AB17"/>
      <c r="AD17"/>
      <c r="AE17"/>
      <c r="AF17"/>
      <c r="AG17"/>
      <c r="AH17"/>
      <c r="AI17"/>
      <c r="AJ17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/>
      <c r="AW17" s="292"/>
      <c r="AX17" s="293" t="s">
        <v>185</v>
      </c>
      <c r="AY17" s="300" t="s">
        <v>186</v>
      </c>
      <c r="AZ17" s="301" t="s">
        <v>245</v>
      </c>
      <c r="BA17" s="293" t="s">
        <v>176</v>
      </c>
      <c r="BB17" s="292"/>
      <c r="BC17" s="301" t="s">
        <v>193</v>
      </c>
      <c r="BD17" s="294" t="s">
        <v>194</v>
      </c>
      <c r="BE17" s="295" t="s">
        <v>172</v>
      </c>
      <c r="BF17" s="293" t="s">
        <v>173</v>
      </c>
      <c r="BG17" s="300"/>
      <c r="BH17" s="300" t="s">
        <v>199</v>
      </c>
    </row>
    <row r="18" spans="1:63" s="45" customFormat="1" ht="28.25" customHeight="1">
      <c r="C18" s="420" t="s">
        <v>238</v>
      </c>
      <c r="D18" s="420" t="s">
        <v>756</v>
      </c>
      <c r="E18" s="420" t="s">
        <v>761</v>
      </c>
      <c r="F18" s="420" t="s">
        <v>760</v>
      </c>
      <c r="G18" s="421" t="s">
        <v>757</v>
      </c>
      <c r="H18" s="421" t="s">
        <v>758</v>
      </c>
      <c r="I18" s="421" t="s">
        <v>5094</v>
      </c>
      <c r="J18" s="421" t="s">
        <v>759</v>
      </c>
      <c r="K18" s="1435"/>
      <c r="L18" s="1436"/>
      <c r="M18" s="1437"/>
      <c r="N18" s="1438"/>
      <c r="O18" s="448" t="s">
        <v>13</v>
      </c>
      <c r="AD18" s="289" t="s">
        <v>6</v>
      </c>
      <c r="AE18" s="289" t="s">
        <v>7</v>
      </c>
      <c r="AF18" s="290" t="s">
        <v>3</v>
      </c>
      <c r="AG18" s="289" t="s">
        <v>40</v>
      </c>
      <c r="AH18" s="289" t="s">
        <v>57</v>
      </c>
      <c r="AI18" s="289" t="s">
        <v>5</v>
      </c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96"/>
      <c r="AX18" s="289" t="s">
        <v>247</v>
      </c>
      <c r="AY18" s="296" t="s">
        <v>248</v>
      </c>
      <c r="AZ18" s="296" t="s">
        <v>249</v>
      </c>
      <c r="BA18" s="296" t="s">
        <v>250</v>
      </c>
      <c r="BB18" s="296"/>
      <c r="BC18" s="296" t="s">
        <v>251</v>
      </c>
      <c r="BD18" s="296" t="s">
        <v>200</v>
      </c>
      <c r="BE18" s="296" t="s">
        <v>200</v>
      </c>
      <c r="BF18" s="296" t="s">
        <v>252</v>
      </c>
      <c r="BG18" s="296"/>
      <c r="BH18" s="296" t="s">
        <v>200</v>
      </c>
    </row>
    <row r="19" spans="1:63" s="1" customFormat="1" ht="69" customHeight="1">
      <c r="B19" s="95"/>
      <c r="C19" s="790" t="s">
        <v>253</v>
      </c>
      <c r="D19" s="174" t="s">
        <v>5098</v>
      </c>
      <c r="E19" s="173" t="s">
        <v>214</v>
      </c>
      <c r="F19" s="791" t="s">
        <v>690</v>
      </c>
      <c r="G19" s="173">
        <v>2</v>
      </c>
      <c r="H19" s="792" t="s">
        <v>190</v>
      </c>
      <c r="I19" s="792" t="s">
        <v>5096</v>
      </c>
      <c r="J19" s="796">
        <v>130.68846000000002</v>
      </c>
      <c r="K19" s="459"/>
      <c r="L19" s="459"/>
      <c r="M19" s="459"/>
      <c r="N19" s="459"/>
      <c r="O19" s="1433">
        <f>J19*K19+J19*L19+J19*M19+J19*N19</f>
        <v>0</v>
      </c>
      <c r="P19" s="1434"/>
      <c r="T19" s="27"/>
      <c r="AD19" s="291">
        <v>6.2</v>
      </c>
      <c r="AE19" s="291">
        <f>SUM(K19:N19)*AD19</f>
        <v>0</v>
      </c>
      <c r="AF19" s="271">
        <f>K19*$G$19</f>
        <v>0</v>
      </c>
      <c r="AG19" s="271">
        <f>L19*$G$19</f>
        <v>0</v>
      </c>
      <c r="AH19" s="271">
        <f>M19*$G$19</f>
        <v>0</v>
      </c>
      <c r="AI19" s="271">
        <f>N19*$G$19</f>
        <v>0</v>
      </c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8">
        <f>SUM(K19:N19)</f>
        <v>0</v>
      </c>
      <c r="AX19" s="291">
        <f>AW19/4</f>
        <v>0</v>
      </c>
      <c r="AY19" s="291">
        <f>AW19/14</f>
        <v>0</v>
      </c>
      <c r="AZ19" s="298">
        <f>AW19</f>
        <v>0</v>
      </c>
      <c r="BA19" s="291">
        <f>AW19*0.5</f>
        <v>0</v>
      </c>
      <c r="BB19" s="298"/>
      <c r="BC19" s="298">
        <f>AW19*50</f>
        <v>0</v>
      </c>
      <c r="BD19" s="298">
        <f>AW19*2</f>
        <v>0</v>
      </c>
      <c r="BE19" s="298">
        <f>AW19*2</f>
        <v>0</v>
      </c>
      <c r="BF19" s="298">
        <f>AW19*5</f>
        <v>0</v>
      </c>
      <c r="BG19" s="298"/>
      <c r="BH19" s="298">
        <f>BG19*3</f>
        <v>0</v>
      </c>
      <c r="BI19" s="288"/>
      <c r="BJ19" s="288"/>
      <c r="BK19" s="288"/>
    </row>
    <row r="20" spans="1:63" s="1" customFormat="1" ht="24.5" customHeight="1">
      <c r="B20" s="132"/>
      <c r="C20" s="210"/>
      <c r="D20" s="158"/>
      <c r="E20" s="60"/>
      <c r="F20" s="1174"/>
      <c r="G20" s="60"/>
      <c r="H20" s="444"/>
      <c r="I20" s="444"/>
      <c r="J20" s="1175"/>
      <c r="K20" s="215"/>
      <c r="L20" s="215"/>
      <c r="M20" s="215"/>
      <c r="N20" s="215"/>
      <c r="O20" s="652"/>
      <c r="P20" s="652"/>
      <c r="T20" s="27"/>
      <c r="AD20" s="291"/>
      <c r="AE20" s="291"/>
      <c r="AF20" s="271"/>
      <c r="AG20" s="271"/>
      <c r="AH20" s="271"/>
      <c r="AI20" s="27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V20" s="291"/>
      <c r="AW20" s="298"/>
      <c r="AX20" s="291"/>
      <c r="AY20" s="291"/>
      <c r="AZ20" s="298"/>
      <c r="BA20" s="291"/>
      <c r="BB20" s="298"/>
      <c r="BC20" s="298"/>
      <c r="BD20" s="298"/>
      <c r="BE20" s="298"/>
      <c r="BF20" s="298"/>
      <c r="BG20" s="298"/>
      <c r="BH20" s="298"/>
      <c r="BI20" s="288"/>
      <c r="BJ20" s="288"/>
      <c r="BK20" s="288"/>
    </row>
    <row r="21" spans="1:63" s="60" customFormat="1" ht="29.5" customHeight="1">
      <c r="A21" s="239"/>
      <c r="B21" s="9"/>
      <c r="C21" s="1176"/>
      <c r="D21" s="1176"/>
      <c r="E21" s="1176"/>
      <c r="F21" s="1176"/>
      <c r="G21" s="400" t="s">
        <v>242</v>
      </c>
      <c r="H21" s="1176"/>
      <c r="I21" s="1176"/>
      <c r="J21" s="420"/>
      <c r="K21" s="1410" t="s">
        <v>759</v>
      </c>
      <c r="L21" s="1176"/>
      <c r="M21" s="1176"/>
      <c r="N21" s="1177" t="str">
        <f t="shared" ref="N21" si="1">IF(SUM(L21:L21)&gt;0,"Yes","No")</f>
        <v>No</v>
      </c>
      <c r="P21"/>
      <c r="Q21" s="277"/>
      <c r="R21" s="277"/>
      <c r="S21" s="277"/>
      <c r="T21" s="271"/>
      <c r="U21" s="271"/>
      <c r="V21" s="271"/>
      <c r="W21" s="271"/>
      <c r="X21" s="271"/>
      <c r="Y21" s="271"/>
      <c r="Z21" s="271"/>
      <c r="AD21" s="277"/>
      <c r="AE21" s="277"/>
      <c r="AF21" s="277"/>
      <c r="AG21" s="271"/>
      <c r="AH21" s="271"/>
      <c r="AI21" s="271"/>
      <c r="AJ21" s="271"/>
      <c r="AK21" s="271"/>
    </row>
    <row r="22" spans="1:63" s="60" customFormat="1" ht="31.75" customHeight="1">
      <c r="A22" s="239"/>
      <c r="B22" s="9"/>
      <c r="C22" s="420" t="s">
        <v>238</v>
      </c>
      <c r="D22" s="420" t="s">
        <v>756</v>
      </c>
      <c r="E22" s="420" t="s">
        <v>761</v>
      </c>
      <c r="F22" s="420" t="s">
        <v>762</v>
      </c>
      <c r="G22" s="420" t="s">
        <v>6735</v>
      </c>
      <c r="H22" s="420" t="s">
        <v>758</v>
      </c>
      <c r="I22" s="420" t="s">
        <v>763</v>
      </c>
      <c r="J22" s="420" t="s">
        <v>764</v>
      </c>
      <c r="K22" s="1411"/>
      <c r="L22" s="1176" t="s">
        <v>243</v>
      </c>
      <c r="M22" s="1418" t="s">
        <v>13</v>
      </c>
      <c r="N22" s="1418"/>
      <c r="P22"/>
      <c r="Q22" s="277"/>
      <c r="R22" s="277"/>
      <c r="S22" s="277"/>
      <c r="T22" s="271"/>
      <c r="U22" s="271"/>
      <c r="V22" s="271"/>
      <c r="W22" s="271"/>
      <c r="X22" s="271"/>
      <c r="Y22" s="271"/>
      <c r="Z22" s="271"/>
      <c r="AD22" s="277"/>
      <c r="AE22" s="277"/>
      <c r="AF22" s="277"/>
      <c r="AG22" s="271"/>
      <c r="AH22" s="271"/>
      <c r="AI22" s="271"/>
      <c r="AJ22" s="271"/>
      <c r="AK22" s="271"/>
    </row>
    <row r="23" spans="1:63" ht="80.25" customHeight="1">
      <c r="A23" s="327"/>
      <c r="B23" s="238"/>
      <c r="C23" s="447" t="s">
        <v>240</v>
      </c>
      <c r="D23" s="179" t="s">
        <v>5070</v>
      </c>
      <c r="E23" s="180" t="s">
        <v>691</v>
      </c>
      <c r="F23" s="180" t="s">
        <v>6736</v>
      </c>
      <c r="G23" s="180">
        <v>1</v>
      </c>
      <c r="H23" s="180" t="s">
        <v>239</v>
      </c>
      <c r="I23" s="179">
        <v>21</v>
      </c>
      <c r="J23" s="180" t="s">
        <v>188</v>
      </c>
      <c r="K23" s="621">
        <v>87.125640000000004</v>
      </c>
      <c r="L23" s="1193"/>
      <c r="M23" s="1412">
        <f>K23*L23</f>
        <v>0</v>
      </c>
      <c r="N23" s="1413"/>
      <c r="P23"/>
      <c r="Q23" s="284"/>
      <c r="R23" s="284"/>
      <c r="S23" s="284"/>
      <c r="T23" s="271"/>
      <c r="U23" s="271"/>
      <c r="V23" s="271"/>
      <c r="W23" s="281"/>
      <c r="X23" s="274"/>
      <c r="Y23" s="274"/>
      <c r="Z23" s="274"/>
      <c r="AA23" s="129"/>
      <c r="AB23" s="129"/>
      <c r="AC23" s="129"/>
      <c r="AD23" s="284">
        <v>12</v>
      </c>
      <c r="AE23" s="284">
        <f>SUM(L23)*AD23</f>
        <v>0</v>
      </c>
      <c r="AF23" s="284"/>
      <c r="AJ23" s="281"/>
      <c r="AK23" s="274"/>
      <c r="AL23"/>
      <c r="AM23"/>
      <c r="AN23"/>
      <c r="AO23"/>
      <c r="AP23"/>
      <c r="AQ23"/>
      <c r="AR23"/>
      <c r="AS23"/>
      <c r="AT23"/>
      <c r="AU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3" ht="80.25" customHeight="1">
      <c r="A24" s="327"/>
      <c r="B24" s="221"/>
      <c r="C24" s="456" t="s">
        <v>241</v>
      </c>
      <c r="D24" s="151" t="s">
        <v>5071</v>
      </c>
      <c r="E24" s="152" t="s">
        <v>729</v>
      </c>
      <c r="F24" s="152" t="s">
        <v>6736</v>
      </c>
      <c r="G24" s="152">
        <v>3</v>
      </c>
      <c r="H24" s="152" t="s">
        <v>239</v>
      </c>
      <c r="I24" s="151">
        <v>63</v>
      </c>
      <c r="J24" s="152" t="s">
        <v>188</v>
      </c>
      <c r="K24" s="619">
        <v>252.20580000000004</v>
      </c>
      <c r="L24" s="1192"/>
      <c r="M24" s="1414">
        <f>K24*L24</f>
        <v>0</v>
      </c>
      <c r="N24" s="1415"/>
      <c r="P24"/>
      <c r="Q24" s="271"/>
      <c r="R24" s="271"/>
      <c r="S24" s="271"/>
      <c r="T24" s="271"/>
      <c r="U24" s="271"/>
      <c r="V24" s="271"/>
      <c r="W24" s="281"/>
      <c r="X24" s="274"/>
      <c r="Y24" s="274"/>
      <c r="Z24" s="274"/>
      <c r="AA24" s="129"/>
      <c r="AB24" s="129"/>
      <c r="AC24" s="129"/>
      <c r="AD24" s="271">
        <v>36</v>
      </c>
      <c r="AE24" s="284">
        <f t="shared" ref="AE24:AE25" si="2">SUM(L24)*AD24</f>
        <v>0</v>
      </c>
      <c r="AJ24" s="281"/>
      <c r="AK24" s="274"/>
      <c r="AL24"/>
      <c r="AM24"/>
      <c r="AN24"/>
      <c r="AO24"/>
      <c r="AP24"/>
      <c r="AQ24"/>
      <c r="AR24"/>
      <c r="AS24"/>
      <c r="AT24"/>
      <c r="AU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3" ht="80.25" customHeight="1">
      <c r="A25" s="327"/>
      <c r="B25" s="222"/>
      <c r="C25" s="641" t="s">
        <v>5102</v>
      </c>
      <c r="D25" s="166" t="s">
        <v>5072</v>
      </c>
      <c r="E25" s="202" t="s">
        <v>4521</v>
      </c>
      <c r="F25" s="202" t="s">
        <v>4520</v>
      </c>
      <c r="G25" s="202">
        <v>1</v>
      </c>
      <c r="H25" s="202" t="s">
        <v>4519</v>
      </c>
      <c r="I25" s="166">
        <v>1</v>
      </c>
      <c r="J25" s="188" t="s">
        <v>6190</v>
      </c>
      <c r="K25" s="622">
        <v>0.16222500000000001</v>
      </c>
      <c r="L25" s="1194"/>
      <c r="M25" s="1416">
        <f>K25*L25</f>
        <v>0</v>
      </c>
      <c r="N25" s="1417"/>
      <c r="P25"/>
      <c r="Q25" s="271"/>
      <c r="R25" s="271"/>
      <c r="S25" s="271"/>
      <c r="T25" s="271"/>
      <c r="U25" s="271"/>
      <c r="V25" s="271"/>
      <c r="W25" s="281"/>
      <c r="X25" s="274"/>
      <c r="Y25" s="274"/>
      <c r="Z25" s="274"/>
      <c r="AA25" s="129"/>
      <c r="AB25" s="129"/>
      <c r="AC25" s="129"/>
      <c r="AD25" s="271">
        <v>0.01</v>
      </c>
      <c r="AE25" s="284">
        <f t="shared" si="2"/>
        <v>0</v>
      </c>
      <c r="AJ25" s="281"/>
      <c r="AK25" s="274"/>
      <c r="AL25"/>
      <c r="AM25"/>
      <c r="AN25"/>
      <c r="AO25"/>
      <c r="AP25"/>
      <c r="AQ25"/>
      <c r="AR25"/>
      <c r="AS25"/>
      <c r="AT25"/>
      <c r="AU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3"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2"/>
    </row>
    <row r="28" spans="1:63">
      <c r="AD28" s="45"/>
      <c r="AE28"/>
      <c r="AV28" s="271"/>
    </row>
    <row r="30" spans="1:63">
      <c r="F30" s="158"/>
    </row>
    <row r="31" spans="1:63">
      <c r="F31" s="158"/>
    </row>
    <row r="32" spans="1:63">
      <c r="F32" s="158"/>
    </row>
  </sheetData>
  <sheetProtection algorithmName="SHA-512" hashValue="Jh8FH4zwh2wcKLk+wPk4OrldlhO+AYv0T7d3hc6N+PY5eSWIXVR0qkA8nclUlRVZEFhZ3kRuwgaOQjOBFKwQjw==" saltValue="rzzcm8/svHSeXF/wUOdyhw==" spinCount="100000" sheet="1" sort="0" autoFilter="0"/>
  <mergeCells count="26">
    <mergeCell ref="B2:F2"/>
    <mergeCell ref="O19:P19"/>
    <mergeCell ref="K17:K18"/>
    <mergeCell ref="L17:L18"/>
    <mergeCell ref="M17:M18"/>
    <mergeCell ref="N17:N18"/>
    <mergeCell ref="G7:J7"/>
    <mergeCell ref="K6:N6"/>
    <mergeCell ref="K12:K13"/>
    <mergeCell ref="L14:M14"/>
    <mergeCell ref="K16:N16"/>
    <mergeCell ref="Y1:Z3"/>
    <mergeCell ref="W6:Z6"/>
    <mergeCell ref="O1:P1"/>
    <mergeCell ref="O2:P2"/>
    <mergeCell ref="O3:P3"/>
    <mergeCell ref="S1:T3"/>
    <mergeCell ref="O6:R6"/>
    <mergeCell ref="U1:V3"/>
    <mergeCell ref="S6:V6"/>
    <mergeCell ref="W1:X3"/>
    <mergeCell ref="K21:K22"/>
    <mergeCell ref="M23:N23"/>
    <mergeCell ref="M24:N24"/>
    <mergeCell ref="M25:N25"/>
    <mergeCell ref="M22:N22"/>
  </mergeCells>
  <pageMargins left="0.7" right="0.7" top="0.75" bottom="0.75" header="0.3" footer="0.3"/>
  <pageSetup paperSize="9" orientation="landscape" r:id="rId1"/>
  <ignoredErrors>
    <ignoredError sqref="O2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theme="6" tint="0.39997558519241921"/>
  </sheetPr>
  <dimension ref="B1:P97"/>
  <sheetViews>
    <sheetView showGridLines="0" showRowColHeaders="0" zoomScale="80" zoomScaleNormal="80" zoomScalePageLayoutView="75" workbookViewId="0">
      <pane ySplit="6" topLeftCell="A7" activePane="bottomLeft" state="frozen"/>
      <selection activeCell="K13" sqref="K13"/>
      <selection pane="bottomLeft" activeCell="Q5" sqref="Q5"/>
    </sheetView>
  </sheetViews>
  <sheetFormatPr baseColWidth="10" defaultColWidth="11" defaultRowHeight="16"/>
  <cols>
    <col min="1" max="1" width="8.83203125" customWidth="1"/>
    <col min="2" max="2" width="19.5" customWidth="1"/>
    <col min="3" max="3" width="19" customWidth="1"/>
    <col min="4" max="4" width="14.5" customWidth="1"/>
    <col min="5" max="5" width="10" customWidth="1"/>
    <col min="6" max="6" width="12.5" customWidth="1"/>
    <col min="7" max="7" width="19" customWidth="1"/>
    <col min="8" max="8" width="12.1640625" style="1" customWidth="1"/>
    <col min="9" max="9" width="17.1640625" style="45" customWidth="1"/>
    <col min="10" max="10" width="8.1640625" style="123" bestFit="1" customWidth="1"/>
    <col min="11" max="11" width="11.5" customWidth="1"/>
    <col min="12" max="12" width="11" customWidth="1"/>
    <col min="13" max="13" width="10.6640625" customWidth="1"/>
    <col min="14" max="15" width="11" customWidth="1"/>
  </cols>
  <sheetData>
    <row r="1" spans="2:16" ht="11" customHeight="1">
      <c r="H1"/>
    </row>
    <row r="2" spans="2:16" ht="21">
      <c r="C2" s="61"/>
      <c r="D2" s="61"/>
      <c r="E2" s="466"/>
      <c r="F2" s="467" t="s">
        <v>769</v>
      </c>
      <c r="G2" s="428">
        <f>SUM(I:I)</f>
        <v>0</v>
      </c>
      <c r="H2" s="429" t="s">
        <v>8</v>
      </c>
      <c r="J2" s="408"/>
      <c r="M2" s="454"/>
    </row>
    <row r="3" spans="2:16" ht="19">
      <c r="F3" s="430" t="s">
        <v>13</v>
      </c>
      <c r="G3" s="431">
        <f>SUM(H8:H24)</f>
        <v>0</v>
      </c>
      <c r="H3" s="463"/>
      <c r="J3" s="223"/>
    </row>
    <row r="5" spans="2:16" ht="20.75" customHeight="1">
      <c r="C5" s="134"/>
      <c r="D5" s="134"/>
      <c r="F5" s="134"/>
      <c r="G5" s="27"/>
      <c r="H5" s="235"/>
      <c r="I5" s="134"/>
      <c r="J5" s="136"/>
    </row>
    <row r="6" spans="2:16" s="53" customFormat="1" ht="41.25" customHeight="1">
      <c r="B6" s="261"/>
      <c r="C6" s="424" t="s">
        <v>244</v>
      </c>
      <c r="D6" s="424" t="s">
        <v>756</v>
      </c>
      <c r="E6" s="424" t="s">
        <v>757</v>
      </c>
      <c r="F6" s="424" t="s">
        <v>762</v>
      </c>
      <c r="G6" s="419" t="s">
        <v>759</v>
      </c>
      <c r="H6" s="531" t="s">
        <v>243</v>
      </c>
      <c r="I6" s="410" t="s">
        <v>13</v>
      </c>
      <c r="J6" s="588" t="s">
        <v>14</v>
      </c>
      <c r="K6" s="1448" t="s">
        <v>6730</v>
      </c>
      <c r="L6" s="1448"/>
      <c r="M6" s="1448"/>
      <c r="N6" s="1448"/>
      <c r="O6" s="1448"/>
      <c r="P6" s="1448"/>
    </row>
    <row r="7" spans="2:16" s="53" customFormat="1" ht="30" customHeight="1">
      <c r="B7" s="1"/>
      <c r="C7" s="1195" t="s">
        <v>6731</v>
      </c>
      <c r="D7" s="590"/>
      <c r="E7" s="8"/>
      <c r="F7" s="8"/>
      <c r="G7" s="453"/>
      <c r="H7" s="502"/>
      <c r="I7" s="1"/>
      <c r="J7" s="492"/>
      <c r="K7" s="410" t="s">
        <v>222</v>
      </c>
      <c r="L7" s="410" t="s">
        <v>158</v>
      </c>
      <c r="M7" s="410" t="s">
        <v>220</v>
      </c>
      <c r="N7" s="410" t="s">
        <v>214</v>
      </c>
      <c r="O7" s="1173" t="s">
        <v>215</v>
      </c>
    </row>
    <row r="8" spans="2:16" s="53" customFormat="1" ht="80.25" customHeight="1">
      <c r="B8" s="261"/>
      <c r="C8" s="1162" t="s">
        <v>6732</v>
      </c>
      <c r="D8" s="173" t="s">
        <v>5076</v>
      </c>
      <c r="E8" s="173">
        <v>1</v>
      </c>
      <c r="F8" s="1167" t="s">
        <v>6729</v>
      </c>
      <c r="G8" s="1163">
        <v>30.900000000000002</v>
      </c>
      <c r="H8" s="1200"/>
      <c r="I8" s="177">
        <f>G8*H8</f>
        <v>0</v>
      </c>
      <c r="J8" s="1172" t="str">
        <f>IF(SUM(H8:H8)&gt;0,"Yes","No")</f>
        <v>No</v>
      </c>
      <c r="K8" s="1170"/>
      <c r="L8" s="175"/>
      <c r="M8" s="175"/>
      <c r="N8" s="175"/>
      <c r="O8" s="1171"/>
    </row>
    <row r="9" spans="2:16" s="53" customFormat="1" ht="30" customHeight="1">
      <c r="B9" s="1"/>
      <c r="C9" s="590"/>
      <c r="D9" s="8"/>
      <c r="E9" s="8"/>
      <c r="F9" s="8"/>
      <c r="G9" s="630"/>
      <c r="H9" s="502"/>
      <c r="I9" s="162"/>
      <c r="J9" s="667"/>
      <c r="K9" s="1153" t="s">
        <v>543</v>
      </c>
      <c r="L9" s="1165" t="s">
        <v>41</v>
      </c>
      <c r="M9" s="1166" t="s">
        <v>92</v>
      </c>
      <c r="N9" s="824" t="s">
        <v>5</v>
      </c>
      <c r="O9" s="410" t="s">
        <v>4</v>
      </c>
      <c r="P9" s="646" t="s">
        <v>3</v>
      </c>
    </row>
    <row r="10" spans="2:16" s="1" customFormat="1" ht="80.25" customHeight="1">
      <c r="B10" s="1154"/>
      <c r="C10" s="1155" t="s">
        <v>6734</v>
      </c>
      <c r="D10" s="1156" t="s">
        <v>6726</v>
      </c>
      <c r="E10" s="63">
        <v>1</v>
      </c>
      <c r="F10" s="662" t="s">
        <v>6733</v>
      </c>
      <c r="G10" s="1157">
        <v>8.24</v>
      </c>
      <c r="H10" s="1158"/>
      <c r="I10" s="1160">
        <f>G10*H10</f>
        <v>0</v>
      </c>
      <c r="J10" s="1161" t="str">
        <f>IF(SUM(H10:H10)&gt;0,"Yes","No")</f>
        <v>No</v>
      </c>
      <c r="K10" s="1159"/>
      <c r="L10" s="1159"/>
      <c r="M10" s="1159"/>
      <c r="N10" s="1159"/>
      <c r="O10" s="410"/>
      <c r="P10" s="410"/>
    </row>
    <row r="11" spans="2:16" s="53" customFormat="1" ht="30" customHeight="1">
      <c r="B11" s="1"/>
      <c r="C11" s="590"/>
      <c r="D11" s="8"/>
      <c r="E11" s="8"/>
      <c r="F11" s="8"/>
      <c r="G11" s="630"/>
      <c r="H11" s="502"/>
      <c r="I11" s="162"/>
      <c r="J11" s="667"/>
      <c r="K11" s="8"/>
      <c r="L11" s="589"/>
      <c r="M11" s="8"/>
      <c r="N11" s="589"/>
    </row>
    <row r="12" spans="2:16" ht="30" customHeight="1">
      <c r="B12" s="9"/>
      <c r="C12" s="417" t="s">
        <v>124</v>
      </c>
      <c r="D12" s="417"/>
      <c r="E12" s="9"/>
      <c r="F12" s="236"/>
      <c r="G12" s="631"/>
      <c r="H12" s="237"/>
      <c r="I12" s="206"/>
      <c r="J12" s="406"/>
      <c r="K12" s="646" t="s">
        <v>121</v>
      </c>
      <c r="L12" s="824" t="s">
        <v>578</v>
      </c>
      <c r="M12" s="823" t="s">
        <v>122</v>
      </c>
      <c r="N12" s="822" t="s">
        <v>123</v>
      </c>
    </row>
    <row r="13" spans="2:16" s="1" customFormat="1" ht="80.25" customHeight="1">
      <c r="B13" s="238"/>
      <c r="C13" s="468" t="s">
        <v>5084</v>
      </c>
      <c r="D13" s="643" t="s">
        <v>5089</v>
      </c>
      <c r="E13" s="192">
        <v>1</v>
      </c>
      <c r="F13" s="197" t="s">
        <v>5175</v>
      </c>
      <c r="G13" s="663">
        <v>36.684480000000008</v>
      </c>
      <c r="H13" s="411"/>
      <c r="I13" s="155">
        <f>G13*H13</f>
        <v>0</v>
      </c>
      <c r="J13" s="591" t="str">
        <f>IF(SUM(H13:H13)&gt;0,"Yes","No")</f>
        <v>No</v>
      </c>
      <c r="K13" s="360"/>
      <c r="L13" s="360"/>
      <c r="M13" s="360"/>
      <c r="N13" s="360"/>
    </row>
    <row r="14" spans="2:16" s="1" customFormat="1" ht="80.25" customHeight="1">
      <c r="B14" s="239"/>
      <c r="C14" s="469" t="s">
        <v>5088</v>
      </c>
      <c r="D14" s="644" t="s">
        <v>5090</v>
      </c>
      <c r="E14" s="60">
        <v>2</v>
      </c>
      <c r="F14" s="158" t="s">
        <v>5175</v>
      </c>
      <c r="G14" s="664">
        <v>55.026720000000012</v>
      </c>
      <c r="H14" s="405"/>
      <c r="I14" s="162">
        <f>G14*H14</f>
        <v>0</v>
      </c>
      <c r="J14" s="413" t="str">
        <f>IF(SUM(H14:H14)&gt;0,"Yes","No")</f>
        <v>No</v>
      </c>
      <c r="K14" s="593"/>
      <c r="L14" s="594"/>
      <c r="M14" s="593"/>
      <c r="N14" s="1128"/>
    </row>
    <row r="15" spans="2:16" s="1" customFormat="1" ht="80.25" customHeight="1">
      <c r="B15" s="240"/>
      <c r="C15" s="450" t="s">
        <v>5085</v>
      </c>
      <c r="D15" s="645" t="s">
        <v>5091</v>
      </c>
      <c r="E15" s="165">
        <v>1</v>
      </c>
      <c r="F15" s="167" t="s">
        <v>5175</v>
      </c>
      <c r="G15" s="665">
        <v>21.781410000000001</v>
      </c>
      <c r="H15" s="233"/>
      <c r="I15" s="538">
        <f>G15*H15</f>
        <v>0</v>
      </c>
      <c r="J15" s="414" t="str">
        <f>IF(SUM(H15:H15)&gt;0,"Yes","No")</f>
        <v>No</v>
      </c>
      <c r="K15" s="403"/>
      <c r="L15" s="403"/>
      <c r="M15" s="403"/>
      <c r="N15" s="404"/>
    </row>
    <row r="16" spans="2:16" s="1" customFormat="1" ht="25.25" hidden="1" customHeight="1">
      <c r="B16" s="60"/>
      <c r="C16" s="158"/>
      <c r="D16" s="158"/>
      <c r="E16" s="60"/>
      <c r="F16" s="158"/>
      <c r="G16" s="620">
        <v>0</v>
      </c>
      <c r="H16" s="215"/>
      <c r="I16" s="149"/>
      <c r="J16" s="407"/>
    </row>
    <row r="17" spans="2:14" s="1" customFormat="1" ht="30" customHeight="1">
      <c r="B17" s="53"/>
      <c r="C17" s="470"/>
      <c r="D17" s="470"/>
      <c r="E17" s="470"/>
      <c r="F17" s="470"/>
      <c r="G17" s="632">
        <v>0</v>
      </c>
      <c r="H17" s="409"/>
      <c r="I17" s="206"/>
      <c r="J17" s="406"/>
      <c r="K17" s="821" t="s">
        <v>733</v>
      </c>
      <c r="L17" s="539" t="s">
        <v>3</v>
      </c>
      <c r="M17" s="471"/>
      <c r="N17" s="471"/>
    </row>
    <row r="18" spans="2:14" s="1" customFormat="1" ht="80.25" customHeight="1">
      <c r="B18" s="238"/>
      <c r="C18" s="468" t="s">
        <v>5086</v>
      </c>
      <c r="D18" s="643" t="s">
        <v>5081</v>
      </c>
      <c r="E18" s="192">
        <v>1</v>
      </c>
      <c r="F18" s="197" t="s">
        <v>734</v>
      </c>
      <c r="G18" s="663">
        <v>33.245310000000003</v>
      </c>
      <c r="H18" s="411"/>
      <c r="I18" s="155">
        <f>G18*H18</f>
        <v>0</v>
      </c>
      <c r="J18" s="412" t="str">
        <f>IF(SUM(H18:H18)&gt;0,"Yes","No")</f>
        <v>No</v>
      </c>
      <c r="K18" s="198"/>
      <c r="L18" s="198"/>
      <c r="M18" s="60"/>
      <c r="N18" s="60"/>
    </row>
    <row r="19" spans="2:14" s="1" customFormat="1" ht="80.25" customHeight="1">
      <c r="B19" s="239"/>
      <c r="C19" s="469" t="s">
        <v>5087</v>
      </c>
      <c r="D19" s="644" t="s">
        <v>5082</v>
      </c>
      <c r="E19" s="60">
        <v>2</v>
      </c>
      <c r="F19" s="158" t="s">
        <v>737</v>
      </c>
      <c r="G19" s="664">
        <v>57.319500000000005</v>
      </c>
      <c r="H19" s="215"/>
      <c r="I19" s="161">
        <f>G19*H19</f>
        <v>0</v>
      </c>
      <c r="J19" s="413" t="str">
        <f>IF(SUM(H19:H19)&gt;0,"Yes","No")</f>
        <v>No</v>
      </c>
      <c r="K19" s="405"/>
      <c r="L19" s="405"/>
      <c r="M19" s="60"/>
      <c r="N19" s="60"/>
    </row>
    <row r="20" spans="2:14" s="1" customFormat="1" ht="80.25" customHeight="1">
      <c r="B20" s="240"/>
      <c r="C20" s="450" t="s">
        <v>4522</v>
      </c>
      <c r="D20" s="645" t="s">
        <v>5083</v>
      </c>
      <c r="E20" s="165">
        <v>1</v>
      </c>
      <c r="F20" s="167" t="s">
        <v>736</v>
      </c>
      <c r="G20" s="665">
        <v>23.793000000000003</v>
      </c>
      <c r="H20" s="233"/>
      <c r="I20" s="170">
        <f>G20*H20</f>
        <v>0</v>
      </c>
      <c r="J20" s="414" t="str">
        <f>IF(SUM(H20:H20)&gt;0,"Yes","No")</f>
        <v>No</v>
      </c>
      <c r="K20" s="168"/>
      <c r="L20" s="233"/>
      <c r="M20" s="60"/>
      <c r="N20" s="60"/>
    </row>
    <row r="21" spans="2:14" ht="32.25" customHeight="1">
      <c r="B21" s="9"/>
      <c r="C21" s="415" t="s">
        <v>120</v>
      </c>
      <c r="D21" s="415"/>
      <c r="E21" s="9"/>
      <c r="F21" s="236"/>
      <c r="G21" s="633"/>
      <c r="H21" s="416"/>
      <c r="I21" s="9"/>
      <c r="J21" s="211" t="s">
        <v>10</v>
      </c>
      <c r="K21" s="60"/>
      <c r="L21" s="60"/>
      <c r="M21" s="60"/>
      <c r="N21" s="60"/>
    </row>
    <row r="22" spans="2:14" s="1" customFormat="1" ht="80.25" customHeight="1">
      <c r="B22" s="238"/>
      <c r="C22" s="468" t="s">
        <v>730</v>
      </c>
      <c r="D22" s="643" t="s">
        <v>5079</v>
      </c>
      <c r="E22" s="192">
        <v>1</v>
      </c>
      <c r="F22" s="197" t="s">
        <v>49</v>
      </c>
      <c r="G22" s="663">
        <v>32.88992910000001</v>
      </c>
      <c r="H22" s="411"/>
      <c r="I22" s="200">
        <f>G22*H22</f>
        <v>0</v>
      </c>
      <c r="J22" s="412" t="str">
        <f>IF(SUM(H22:H22)&gt;0,"Yes","No")</f>
        <v>No</v>
      </c>
      <c r="K22"/>
      <c r="L22"/>
      <c r="M22"/>
      <c r="N22"/>
    </row>
    <row r="23" spans="2:14" s="1" customFormat="1" ht="80.25" customHeight="1">
      <c r="B23" s="239"/>
      <c r="C23" s="469" t="s">
        <v>731</v>
      </c>
      <c r="D23" s="644" t="s">
        <v>5080</v>
      </c>
      <c r="E23" s="60">
        <v>1</v>
      </c>
      <c r="F23" s="158" t="s">
        <v>49</v>
      </c>
      <c r="G23" s="664">
        <v>32.88992910000001</v>
      </c>
      <c r="H23" s="405"/>
      <c r="I23" s="161">
        <f>G23*H23</f>
        <v>0</v>
      </c>
      <c r="J23" s="413" t="str">
        <f>IF(SUM(H23:H23)&gt;0,"Yes","No")</f>
        <v>No</v>
      </c>
    </row>
    <row r="24" spans="2:14" s="1" customFormat="1" ht="80.25" customHeight="1">
      <c r="B24" s="240"/>
      <c r="C24" s="450" t="s">
        <v>732</v>
      </c>
      <c r="D24" s="645" t="s">
        <v>5078</v>
      </c>
      <c r="E24" s="165">
        <v>1</v>
      </c>
      <c r="F24" s="167" t="s">
        <v>49</v>
      </c>
      <c r="G24" s="665">
        <v>46.039022400000007</v>
      </c>
      <c r="H24" s="220"/>
      <c r="I24" s="170">
        <f>G24*H24</f>
        <v>0</v>
      </c>
      <c r="J24" s="414" t="str">
        <f>IF(SUM(H24:H24)&gt;0,"Yes","No")</f>
        <v>No</v>
      </c>
    </row>
    <row r="25" spans="2:14" s="1" customFormat="1" ht="57" customHeight="1"/>
    <row r="26" spans="2:14" s="1" customFormat="1" ht="57" customHeight="1"/>
    <row r="27" spans="2:14" s="1" customFormat="1" ht="57" customHeight="1"/>
    <row r="28" spans="2:14" ht="31.25" customHeight="1">
      <c r="B28" s="1"/>
      <c r="C28" s="1"/>
      <c r="D28" s="1"/>
      <c r="E28" s="1"/>
      <c r="F28" s="1"/>
      <c r="G28" s="1"/>
      <c r="I28" s="1"/>
      <c r="J28" s="1"/>
      <c r="K28" s="1"/>
      <c r="L28" s="1"/>
      <c r="M28" s="1"/>
      <c r="N28" s="1"/>
    </row>
    <row r="29" spans="2:14" s="1" customFormat="1" ht="57" customHeight="1">
      <c r="K29"/>
      <c r="L29"/>
      <c r="M29"/>
      <c r="N29"/>
    </row>
    <row r="30" spans="2:14" s="1" customFormat="1" ht="57" customHeight="1"/>
    <row r="31" spans="2:14" s="1" customFormat="1" ht="57" customHeight="1">
      <c r="B31"/>
      <c r="C31"/>
      <c r="D31"/>
      <c r="E31"/>
      <c r="F31"/>
      <c r="G31"/>
      <c r="H31"/>
      <c r="I31"/>
      <c r="J31"/>
    </row>
    <row r="32" spans="2:14" s="1" customFormat="1" ht="57" customHeight="1"/>
    <row r="33" spans="2:14" s="1" customFormat="1" ht="57" customHeight="1"/>
    <row r="34" spans="2:14" s="1" customFormat="1" ht="57" customHeight="1"/>
    <row r="35" spans="2:14" s="1" customFormat="1" ht="57" customHeight="1"/>
    <row r="36" spans="2:14" ht="31.25" customHeight="1">
      <c r="B36" s="1"/>
      <c r="C36" s="1"/>
      <c r="D36" s="1"/>
      <c r="E36" s="1"/>
      <c r="F36" s="1"/>
      <c r="G36" s="1"/>
      <c r="I36" s="1"/>
      <c r="J36" s="1"/>
      <c r="K36" s="1"/>
      <c r="L36" s="1"/>
      <c r="M36" s="1"/>
      <c r="N36" s="1"/>
    </row>
    <row r="37" spans="2:14" s="1" customFormat="1" ht="57" customHeight="1">
      <c r="K37"/>
      <c r="L37"/>
      <c r="M37"/>
      <c r="N37"/>
    </row>
    <row r="38" spans="2:14" s="1" customFormat="1" ht="57" customHeight="1"/>
    <row r="39" spans="2:14" s="1" customFormat="1" ht="57" customHeight="1">
      <c r="B39"/>
      <c r="C39"/>
      <c r="D39"/>
      <c r="E39"/>
      <c r="F39"/>
      <c r="G39"/>
      <c r="H39"/>
      <c r="I39"/>
      <c r="J39"/>
    </row>
    <row r="40" spans="2:14" s="1" customFormat="1" ht="57" customHeight="1"/>
    <row r="41" spans="2:14" s="1" customFormat="1" ht="57" customHeight="1"/>
    <row r="42" spans="2:14" ht="31.25" customHeight="1">
      <c r="B42" s="1"/>
      <c r="C42" s="1"/>
      <c r="D42" s="1"/>
      <c r="E42" s="1"/>
      <c r="F42" s="1"/>
      <c r="G42" s="1"/>
      <c r="I42" s="1"/>
      <c r="J42" s="1"/>
      <c r="K42" s="1"/>
      <c r="L42" s="1"/>
      <c r="M42" s="1"/>
      <c r="N42" s="1"/>
    </row>
    <row r="43" spans="2:14" s="1" customFormat="1" ht="57" customHeight="1">
      <c r="K43"/>
      <c r="L43"/>
      <c r="M43"/>
      <c r="N43"/>
    </row>
    <row r="44" spans="2:14" s="1" customFormat="1" ht="57" customHeight="1"/>
    <row r="45" spans="2:14" s="1" customFormat="1" ht="57" customHeight="1">
      <c r="B45"/>
      <c r="C45"/>
      <c r="D45"/>
      <c r="E45"/>
      <c r="F45"/>
      <c r="G45"/>
      <c r="H45"/>
      <c r="I45"/>
      <c r="J45"/>
    </row>
    <row r="46" spans="2:14" s="1" customFormat="1" ht="57" customHeight="1"/>
    <row r="47" spans="2:14" ht="31.25" customHeight="1">
      <c r="B47" s="1"/>
      <c r="C47" s="1"/>
      <c r="D47" s="1"/>
      <c r="E47" s="1"/>
      <c r="F47" s="1"/>
      <c r="G47" s="1"/>
      <c r="I47" s="1"/>
      <c r="J47" s="1"/>
      <c r="K47" s="1"/>
      <c r="L47" s="1"/>
      <c r="M47" s="1"/>
      <c r="N47" s="1"/>
    </row>
    <row r="48" spans="2:14" s="1" customFormat="1" ht="57" customHeight="1">
      <c r="K48"/>
      <c r="L48"/>
      <c r="M48"/>
      <c r="N48"/>
    </row>
    <row r="49" spans="2:14" s="60" customFormat="1" ht="57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2:14" s="1" customFormat="1" ht="57" customHeight="1">
      <c r="B50"/>
      <c r="C50"/>
      <c r="D50"/>
      <c r="E50"/>
      <c r="F50"/>
      <c r="G50"/>
      <c r="H50"/>
      <c r="I50"/>
      <c r="J50"/>
      <c r="K50" s="60"/>
      <c r="L50" s="60"/>
      <c r="M50" s="60"/>
      <c r="N50" s="60"/>
    </row>
    <row r="51" spans="2:14" s="1" customFormat="1" ht="57" customHeight="1"/>
    <row r="52" spans="2:14" s="1" customFormat="1" ht="57" customHeight="1">
      <c r="B52" s="60"/>
      <c r="C52" s="60"/>
      <c r="D52" s="60"/>
      <c r="E52" s="60"/>
      <c r="F52" s="60"/>
      <c r="G52" s="60"/>
      <c r="H52" s="60"/>
      <c r="I52" s="60"/>
      <c r="J52" s="60"/>
    </row>
    <row r="53" spans="2:14" s="1" customFormat="1" ht="57" customHeight="1"/>
    <row r="54" spans="2:14" ht="31.25" customHeight="1">
      <c r="B54" s="1"/>
      <c r="C54" s="1"/>
      <c r="D54" s="1"/>
      <c r="E54" s="1"/>
      <c r="F54" s="1"/>
      <c r="G54" s="1"/>
      <c r="I54" s="1"/>
      <c r="J54" s="1"/>
      <c r="K54" s="1"/>
      <c r="L54" s="1"/>
      <c r="M54" s="1"/>
      <c r="N54" s="1"/>
    </row>
    <row r="55" spans="2:14" s="1" customFormat="1" ht="57" customHeight="1">
      <c r="K55"/>
      <c r="L55"/>
      <c r="M55"/>
      <c r="N55"/>
    </row>
    <row r="56" spans="2:14" s="60" customFormat="1" ht="57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2:14" s="1" customFormat="1" ht="57" customHeight="1">
      <c r="B57"/>
      <c r="C57"/>
      <c r="D57"/>
      <c r="E57"/>
      <c r="F57"/>
      <c r="G57"/>
      <c r="H57"/>
      <c r="I57"/>
      <c r="J57"/>
      <c r="K57" s="60"/>
      <c r="L57" s="60"/>
      <c r="M57" s="60"/>
      <c r="N57" s="60"/>
    </row>
    <row r="58" spans="2:14" s="1" customFormat="1" ht="57" customHeight="1"/>
    <row r="59" spans="2:14" s="1" customFormat="1" ht="57" customHeight="1">
      <c r="B59" s="60"/>
      <c r="C59" s="60"/>
      <c r="D59" s="60"/>
      <c r="E59" s="60"/>
      <c r="F59" s="60"/>
      <c r="G59" s="60"/>
      <c r="H59" s="60"/>
      <c r="I59" s="60"/>
      <c r="J59" s="60"/>
    </row>
    <row r="60" spans="2:14" s="1" customFormat="1" ht="57" customHeight="1"/>
    <row r="61" spans="2:14" s="1" customFormat="1" ht="57" customHeight="1"/>
    <row r="62" spans="2:14" s="1" customFormat="1" ht="57" customHeight="1"/>
    <row r="63" spans="2:14" ht="31.25" customHeight="1">
      <c r="B63" s="1"/>
      <c r="C63" s="1"/>
      <c r="D63" s="1"/>
      <c r="E63" s="1"/>
      <c r="F63" s="1"/>
      <c r="G63" s="1"/>
      <c r="I63" s="1"/>
      <c r="J63" s="1"/>
      <c r="K63" s="1"/>
      <c r="L63" s="1"/>
      <c r="M63" s="1"/>
      <c r="N63" s="1"/>
    </row>
    <row r="64" spans="2:14" s="1" customFormat="1" ht="57" customHeight="1">
      <c r="K64"/>
      <c r="L64"/>
      <c r="M64"/>
      <c r="N64"/>
    </row>
    <row r="65" spans="2:14" s="60" customFormat="1" ht="57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2:14" s="1" customFormat="1" ht="57" customHeight="1">
      <c r="B66"/>
      <c r="C66"/>
      <c r="D66"/>
      <c r="E66"/>
      <c r="F66"/>
      <c r="G66"/>
      <c r="H66"/>
      <c r="I66"/>
      <c r="J66"/>
      <c r="K66" s="60"/>
      <c r="L66" s="60"/>
      <c r="M66" s="60"/>
      <c r="N66" s="60"/>
    </row>
    <row r="67" spans="2:14" s="1" customFormat="1" ht="57" customHeight="1"/>
    <row r="68" spans="2:14" s="1" customFormat="1" ht="57" customHeight="1">
      <c r="B68" s="60"/>
      <c r="C68" s="60"/>
      <c r="D68" s="60"/>
      <c r="E68" s="60"/>
      <c r="F68" s="60"/>
      <c r="G68" s="60"/>
      <c r="H68" s="60"/>
      <c r="I68" s="60"/>
      <c r="J68" s="60"/>
    </row>
    <row r="69" spans="2:14" s="1" customFormat="1" ht="57" customHeight="1"/>
    <row r="70" spans="2:14" s="1" customFormat="1" ht="57" customHeight="1"/>
    <row r="71" spans="2:14" s="1" customFormat="1" ht="57" customHeight="1"/>
    <row r="72" spans="2:14" s="1" customFormat="1" ht="57" customHeight="1"/>
    <row r="73" spans="2:14" s="1" customFormat="1" ht="57" customHeight="1"/>
    <row r="74" spans="2:14" ht="31.25" customHeight="1">
      <c r="B74" s="1"/>
      <c r="C74" s="1"/>
      <c r="D74" s="1"/>
      <c r="E74" s="1"/>
      <c r="F74" s="1"/>
      <c r="G74" s="1"/>
      <c r="I74" s="1"/>
      <c r="J74" s="1"/>
      <c r="K74" s="1"/>
      <c r="L74" s="1"/>
      <c r="M74" s="1"/>
      <c r="N74" s="1"/>
    </row>
    <row r="75" spans="2:14" s="1" customFormat="1" ht="57" customHeight="1">
      <c r="K75"/>
      <c r="L75"/>
      <c r="M75"/>
      <c r="N75"/>
    </row>
    <row r="76" spans="2:14" s="60" customFormat="1" ht="57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2:14" s="1" customFormat="1" ht="57" customHeight="1">
      <c r="B77"/>
      <c r="C77"/>
      <c r="D77"/>
      <c r="E77"/>
      <c r="F77"/>
      <c r="G77"/>
      <c r="H77"/>
      <c r="I77"/>
      <c r="J77"/>
      <c r="K77" s="60"/>
      <c r="L77" s="60"/>
      <c r="M77" s="60"/>
      <c r="N77" s="60"/>
    </row>
    <row r="78" spans="2:14" s="1" customFormat="1" ht="57" customHeight="1"/>
    <row r="79" spans="2:14" s="1" customFormat="1" ht="57" customHeight="1">
      <c r="B79" s="60"/>
      <c r="C79" s="60"/>
      <c r="D79" s="60"/>
      <c r="E79" s="60"/>
      <c r="F79" s="60"/>
      <c r="G79" s="60"/>
      <c r="H79" s="60"/>
      <c r="I79" s="60"/>
      <c r="J79" s="60"/>
    </row>
    <row r="80" spans="2:14" s="1" customFormat="1" ht="57" customHeight="1"/>
    <row r="81" spans="2:14" s="1" customFormat="1" ht="57" customHeight="1"/>
    <row r="82" spans="2:14" s="1" customFormat="1" ht="57" customHeight="1"/>
    <row r="83" spans="2:14" s="1" customFormat="1" ht="57" customHeight="1"/>
    <row r="84" spans="2:14" s="1" customFormat="1" ht="57" customHeight="1"/>
    <row r="85" spans="2:14" s="1" customFormat="1" ht="57" customHeight="1"/>
    <row r="86" spans="2:14" ht="31.25" customHeight="1">
      <c r="B86" s="1"/>
      <c r="C86" s="1"/>
      <c r="D86" s="1"/>
      <c r="E86" s="1"/>
      <c r="F86" s="1"/>
      <c r="G86" s="1"/>
      <c r="I86" s="1"/>
      <c r="J86" s="1"/>
      <c r="K86" s="1"/>
      <c r="L86" s="1"/>
      <c r="M86" s="1"/>
      <c r="N86" s="1"/>
    </row>
    <row r="87" spans="2:14" s="1" customFormat="1" ht="57" customHeight="1">
      <c r="K87"/>
      <c r="L87"/>
      <c r="M87"/>
      <c r="N87"/>
    </row>
    <row r="88" spans="2:14" s="60" customFormat="1" ht="57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2:14" s="1" customFormat="1" ht="57" customHeight="1">
      <c r="B89"/>
      <c r="C89"/>
      <c r="D89"/>
      <c r="E89"/>
      <c r="F89"/>
      <c r="G89"/>
      <c r="H89"/>
      <c r="I89"/>
      <c r="J89"/>
      <c r="K89" s="60"/>
      <c r="L89" s="60"/>
      <c r="M89" s="60"/>
      <c r="N89" s="60"/>
    </row>
    <row r="90" spans="2:14" s="1" customFormat="1" ht="57" customHeight="1"/>
    <row r="91" spans="2:14" s="1" customFormat="1" ht="57" customHeight="1">
      <c r="B91" s="60"/>
      <c r="C91" s="60"/>
      <c r="D91" s="60"/>
      <c r="E91" s="60"/>
      <c r="F91" s="60"/>
      <c r="G91" s="60"/>
      <c r="H91" s="60"/>
      <c r="I91" s="60"/>
      <c r="J91" s="60"/>
    </row>
    <row r="92" spans="2:14" s="1" customFormat="1" ht="57" customHeight="1"/>
    <row r="93" spans="2:14" ht="31.25" customHeight="1">
      <c r="B93" s="1"/>
      <c r="C93" s="1"/>
      <c r="D93" s="1"/>
      <c r="E93" s="1"/>
      <c r="F93" s="1"/>
      <c r="G93" s="1"/>
      <c r="I93" s="1"/>
      <c r="J93" s="1"/>
      <c r="K93" s="1"/>
      <c r="L93" s="1"/>
      <c r="M93" s="1"/>
      <c r="N93" s="1"/>
    </row>
    <row r="94" spans="2:14" s="1" customFormat="1" ht="57" customHeight="1">
      <c r="K94"/>
      <c r="L94"/>
      <c r="M94"/>
      <c r="N94"/>
    </row>
    <row r="95" spans="2:14">
      <c r="B95" s="1"/>
      <c r="C95" s="1"/>
      <c r="D95" s="1"/>
      <c r="E95" s="1"/>
      <c r="F95" s="1"/>
      <c r="G95" s="1"/>
      <c r="I95" s="1"/>
      <c r="J95" s="1"/>
      <c r="K95" s="1"/>
      <c r="L95" s="1"/>
      <c r="M95" s="1"/>
      <c r="N95" s="1"/>
    </row>
    <row r="96" spans="2:14">
      <c r="H96"/>
      <c r="I96"/>
      <c r="J96"/>
    </row>
    <row r="97" spans="2:10">
      <c r="B97" s="1"/>
      <c r="C97" s="1"/>
      <c r="D97" s="1"/>
      <c r="E97" s="1"/>
      <c r="F97" s="1"/>
      <c r="G97" s="1"/>
      <c r="I97" s="1"/>
      <c r="J97" s="1"/>
    </row>
  </sheetData>
  <sheetProtection algorithmName="SHA-512" hashValue="D8E5MvFAw889jrxNM02/bNbDSqZp9Wa4kx+IgjXk9wf8YObdibXOyUpqSACC37eGcHATiM3JEEYwJg6aK59rcw==" saltValue="LfBtKcrtJgOIpF/BUJeeJw==" spinCount="100000" sheet="1" sort="0" autoFilter="0"/>
  <mergeCells count="1">
    <mergeCell ref="K6:P6"/>
  </mergeCells>
  <pageMargins left="0.75" right="0.75" top="1" bottom="1" header="0.5" footer="0.5"/>
  <pageSetup paperSize="9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B205-AC2B-4BDF-A990-F457EC1D5DD4}">
  <sheetPr codeName="Sheet2">
    <tabColor theme="9" tint="0.59999389629810485"/>
    <pageSetUpPr fitToPage="1"/>
  </sheetPr>
  <dimension ref="A1:U40"/>
  <sheetViews>
    <sheetView showGridLines="0" zoomScaleNormal="100" workbookViewId="0">
      <selection activeCell="G17" sqref="G17"/>
    </sheetView>
  </sheetViews>
  <sheetFormatPr baseColWidth="10" defaultColWidth="10.5" defaultRowHeight="16"/>
  <cols>
    <col min="1" max="1" width="11.6640625" style="225" customWidth="1"/>
    <col min="2" max="2" width="3.33203125" customWidth="1"/>
    <col min="3" max="6" width="7.6640625" style="45" customWidth="1"/>
    <col min="7" max="17" width="7.6640625" customWidth="1"/>
    <col min="18" max="19" width="4.5" style="45" customWidth="1"/>
    <col min="20" max="20" width="6.83203125" style="45" customWidth="1"/>
  </cols>
  <sheetData>
    <row r="1" spans="1:21" ht="24">
      <c r="A1" s="226" t="s">
        <v>7051</v>
      </c>
      <c r="O1" s="1449"/>
      <c r="P1" s="1449"/>
      <c r="Q1" s="1449"/>
      <c r="R1" s="1449"/>
      <c r="S1" s="120"/>
      <c r="T1"/>
    </row>
    <row r="2" spans="1:21" ht="39.75" customHeight="1" thickBot="1">
      <c r="A2" s="1450">
        <f>'PRODUCTION LIST GRP VOLUMES'!A3</f>
        <v>0</v>
      </c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1">
        <f>'PRODUCTION LIST GRP VOLUMES'!N3</f>
        <v>0</v>
      </c>
      <c r="P2" s="1451"/>
      <c r="Q2" s="1451"/>
      <c r="R2" s="1451"/>
      <c r="S2" s="121"/>
      <c r="T2"/>
    </row>
    <row r="3" spans="1:21" s="8" customFormat="1" ht="36" customHeight="1">
      <c r="A3" s="1212" t="s">
        <v>756</v>
      </c>
      <c r="B3" s="230"/>
      <c r="C3" s="531" t="s">
        <v>112</v>
      </c>
      <c r="D3" s="1203" t="s">
        <v>101</v>
      </c>
      <c r="E3" s="262" t="s">
        <v>114</v>
      </c>
      <c r="F3" s="1203" t="s">
        <v>113</v>
      </c>
      <c r="G3" s="1203" t="s">
        <v>115</v>
      </c>
      <c r="H3" s="1288" t="s">
        <v>6480</v>
      </c>
      <c r="I3" s="1288" t="s">
        <v>6209</v>
      </c>
      <c r="J3" s="1292" t="s">
        <v>6481</v>
      </c>
      <c r="K3" s="1292" t="s">
        <v>5869</v>
      </c>
      <c r="L3" s="1291" t="s">
        <v>116</v>
      </c>
      <c r="M3" s="1291" t="s">
        <v>5625</v>
      </c>
      <c r="N3" s="1291" t="s">
        <v>117</v>
      </c>
      <c r="O3" s="1288" t="s">
        <v>4509</v>
      </c>
      <c r="P3" s="1288" t="s">
        <v>5626</v>
      </c>
      <c r="Q3" s="1288" t="s">
        <v>735</v>
      </c>
      <c r="R3" s="234" t="s">
        <v>202</v>
      </c>
      <c r="S3" s="234" t="s">
        <v>91</v>
      </c>
      <c r="T3" s="234" t="s">
        <v>584</v>
      </c>
    </row>
    <row r="4" spans="1:21" s="9" customFormat="1" ht="25" thickBot="1">
      <c r="A4" s="313"/>
      <c r="B4" s="124" t="s">
        <v>213</v>
      </c>
      <c r="C4" s="1213">
        <f>SUM(C5:C39)</f>
        <v>0</v>
      </c>
      <c r="D4" s="1213">
        <f t="shared" ref="D4:Q4" si="0">SUM(D5:D39)</f>
        <v>0</v>
      </c>
      <c r="E4" s="1213">
        <f t="shared" si="0"/>
        <v>0</v>
      </c>
      <c r="F4" s="1213">
        <f t="shared" si="0"/>
        <v>0</v>
      </c>
      <c r="G4" s="1213">
        <f t="shared" si="0"/>
        <v>0</v>
      </c>
      <c r="H4" s="1213">
        <f t="shared" si="0"/>
        <v>0</v>
      </c>
      <c r="I4" s="1213">
        <f t="shared" si="0"/>
        <v>0</v>
      </c>
      <c r="J4" s="1213">
        <f t="shared" si="0"/>
        <v>0</v>
      </c>
      <c r="K4" s="1213">
        <f t="shared" si="0"/>
        <v>0</v>
      </c>
      <c r="L4" s="1213">
        <f t="shared" si="0"/>
        <v>0</v>
      </c>
      <c r="M4" s="1213">
        <f t="shared" si="0"/>
        <v>0</v>
      </c>
      <c r="N4" s="1213">
        <f t="shared" si="0"/>
        <v>0</v>
      </c>
      <c r="O4" s="1213">
        <f t="shared" si="0"/>
        <v>0</v>
      </c>
      <c r="P4" s="1213">
        <f t="shared" si="0"/>
        <v>0</v>
      </c>
      <c r="Q4" s="1213">
        <f t="shared" si="0"/>
        <v>0</v>
      </c>
      <c r="R4" s="126">
        <f>SUM(R5:R39)</f>
        <v>0</v>
      </c>
      <c r="S4" s="126">
        <f>SUM(S5:S39)</f>
        <v>0</v>
      </c>
      <c r="T4" s="126">
        <f>SUM(T5:T38)</f>
        <v>0</v>
      </c>
    </row>
    <row r="5" spans="1:21" ht="22.5" customHeight="1">
      <c r="A5" s="228" t="str">
        <f>'360 PE'!D17</f>
        <v>360-1041PE</v>
      </c>
      <c r="B5" s="122">
        <f>'360 PE'!H17</f>
        <v>1</v>
      </c>
      <c r="C5" s="382" t="str">
        <f>IF('360 PE'!K17=0,"",'360 PE'!K17)</f>
        <v/>
      </c>
      <c r="D5" s="382" t="str">
        <f>IF('360 PE'!L17=0,"",'360 PE'!L17)</f>
        <v/>
      </c>
      <c r="E5" s="382" t="str">
        <f>IF('360 PE'!M17=0,"",'360 PE'!M17)</f>
        <v/>
      </c>
      <c r="F5" s="382" t="str">
        <f>IF('360 PE'!N17=0,"",'360 PE'!N17)</f>
        <v/>
      </c>
      <c r="G5" s="382" t="str">
        <f>IF('360 PE'!O17=0,"",'360 PE'!O17)</f>
        <v/>
      </c>
      <c r="H5" s="382" t="str">
        <f>IF('360 PE'!P17=0,"",'360 PE'!P17)</f>
        <v/>
      </c>
      <c r="I5" s="382" t="str">
        <f>IF('360 PE'!Q17=0,"",'360 PE'!Q17)</f>
        <v/>
      </c>
      <c r="J5" s="382" t="str">
        <f>IF('360 PE'!R17=0,"",'360 PE'!R17)</f>
        <v/>
      </c>
      <c r="K5" s="382" t="str">
        <f>IF('360 PE'!S17=0,"",'360 PE'!S17)</f>
        <v/>
      </c>
      <c r="L5" s="382" t="str">
        <f>IF('360 PE'!T17=0,"",'360 PE'!T17)</f>
        <v/>
      </c>
      <c r="M5" s="382" t="str">
        <f>IF('360 PE'!U17=0,"",'360 PE'!U17)</f>
        <v/>
      </c>
      <c r="N5" s="382" t="str">
        <f>IF('360 PE'!V17=0,"",'360 PE'!V17)</f>
        <v/>
      </c>
      <c r="O5" s="382" t="str">
        <f>IF('360 PE'!W17=0,"",'360 PE'!W17)</f>
        <v/>
      </c>
      <c r="P5" s="382" t="str">
        <f>IF('360 PE'!X17=0,"",'360 PE'!X17)</f>
        <v/>
      </c>
      <c r="Q5" s="382" t="str">
        <f>IF(IF('360 PE'!Y17=0,0,'360 PE'!Y17)+IF('360 PE'!Y$29=0,0,'360 PE'!Y$29)=0,"",IF('360 PE'!Y17=0,0,'360 PE'!Y17)+IF('360 PE'!Y$29=0,0,'360 PE'!Y$29))</f>
        <v/>
      </c>
      <c r="R5" s="1246">
        <f t="shared" ref="R5:R18" si="1">SUM(C5:Q5)</f>
        <v>0</v>
      </c>
      <c r="S5" s="381">
        <f>R5*'360 PE'!H17</f>
        <v>0</v>
      </c>
      <c r="T5" s="381">
        <f>R5*'360 PE'!AZ17</f>
        <v>0</v>
      </c>
    </row>
    <row r="6" spans="1:21" ht="22.5" customHeight="1">
      <c r="A6" s="228" t="str">
        <f>'360 PE'!D18</f>
        <v>360-1042PE</v>
      </c>
      <c r="B6" s="122">
        <f>'360 PE'!H18</f>
        <v>1</v>
      </c>
      <c r="C6" s="382" t="str">
        <f>IF('360 PE'!K18=0,"",'360 PE'!K18)</f>
        <v/>
      </c>
      <c r="D6" s="382" t="str">
        <f>IF('360 PE'!L18=0,"",'360 PE'!L18)</f>
        <v/>
      </c>
      <c r="E6" s="382" t="str">
        <f>IF('360 PE'!M18=0,"",'360 PE'!M18)</f>
        <v/>
      </c>
      <c r="F6" s="382" t="str">
        <f>IF('360 PE'!N18=0,"",'360 PE'!N18)</f>
        <v/>
      </c>
      <c r="G6" s="382" t="str">
        <f>IF('360 PE'!O18=0,"",'360 PE'!O18)</f>
        <v/>
      </c>
      <c r="H6" s="382" t="str">
        <f>IF('360 PE'!P18=0,"",'360 PE'!P18)</f>
        <v/>
      </c>
      <c r="I6" s="382" t="str">
        <f>IF('360 PE'!Q18=0,"",'360 PE'!Q18)</f>
        <v/>
      </c>
      <c r="J6" s="382" t="str">
        <f>IF('360 PE'!R18=0,"",'360 PE'!R18)</f>
        <v/>
      </c>
      <c r="K6" s="382" t="str">
        <f>IF('360 PE'!S18=0,"",'360 PE'!S18)</f>
        <v/>
      </c>
      <c r="L6" s="382" t="str">
        <f>IF('360 PE'!T18=0,"",'360 PE'!T18)</f>
        <v/>
      </c>
      <c r="M6" s="382" t="str">
        <f>IF('360 PE'!U18=0,"",'360 PE'!U18)</f>
        <v/>
      </c>
      <c r="N6" s="382" t="str">
        <f>IF('360 PE'!V18=0,"",'360 PE'!V18)</f>
        <v/>
      </c>
      <c r="O6" s="382" t="str">
        <f>IF('360 PE'!W18=0,"",'360 PE'!W18)</f>
        <v/>
      </c>
      <c r="P6" s="382" t="str">
        <f>IF('360 PE'!X18=0,"",'360 PE'!X18)</f>
        <v/>
      </c>
      <c r="Q6" s="382" t="str">
        <f>IF(IF('360 PE'!Y18=0,0,'360 PE'!Y18)+IF('360 PE'!Y$29=0,0,'360 PE'!Y$29)=0,"",IF('360 PE'!Y18=0,0,'360 PE'!Y18)+IF('360 PE'!Y$29=0,0,'360 PE'!Y$29))</f>
        <v/>
      </c>
      <c r="R6" s="381">
        <f t="shared" si="1"/>
        <v>0</v>
      </c>
      <c r="S6" s="381">
        <f>R6*'360 PE'!H18</f>
        <v>0</v>
      </c>
      <c r="T6" s="381">
        <f>R6*'360 PE'!AZ18</f>
        <v>0</v>
      </c>
    </row>
    <row r="7" spans="1:21" ht="22.5" customHeight="1">
      <c r="A7" s="228" t="str">
        <f>'360 PE'!D19</f>
        <v>360-1043PE</v>
      </c>
      <c r="B7" s="122">
        <f>'360 PE'!H19</f>
        <v>1</v>
      </c>
      <c r="C7" s="382" t="str">
        <f>IF('360 PE'!K19=0,"",'360 PE'!K19)</f>
        <v/>
      </c>
      <c r="D7" s="382" t="str">
        <f>IF('360 PE'!L19=0,"",'360 PE'!L19)</f>
        <v/>
      </c>
      <c r="E7" s="382" t="str">
        <f>IF('360 PE'!M19=0,"",'360 PE'!M19)</f>
        <v/>
      </c>
      <c r="F7" s="382" t="str">
        <f>IF('360 PE'!N19=0,"",'360 PE'!N19)</f>
        <v/>
      </c>
      <c r="G7" s="382" t="str">
        <f>IF('360 PE'!O19=0,"",'360 PE'!O19)</f>
        <v/>
      </c>
      <c r="H7" s="382" t="str">
        <f>IF('360 PE'!P19=0,"",'360 PE'!P19)</f>
        <v/>
      </c>
      <c r="I7" s="382" t="str">
        <f>IF('360 PE'!Q19=0,"",'360 PE'!Q19)</f>
        <v/>
      </c>
      <c r="J7" s="382" t="str">
        <f>IF('360 PE'!R19=0,"",'360 PE'!R19)</f>
        <v/>
      </c>
      <c r="K7" s="382" t="str">
        <f>IF('360 PE'!S19=0,"",'360 PE'!S19)</f>
        <v/>
      </c>
      <c r="L7" s="382" t="str">
        <f>IF('360 PE'!T19=0,"",'360 PE'!T19)</f>
        <v/>
      </c>
      <c r="M7" s="382" t="str">
        <f>IF('360 PE'!U19=0,"",'360 PE'!U19)</f>
        <v/>
      </c>
      <c r="N7" s="382" t="str">
        <f>IF('360 PE'!V19=0,"",'360 PE'!V19)</f>
        <v/>
      </c>
      <c r="O7" s="382" t="str">
        <f>IF('360 PE'!W19=0,"",'360 PE'!W19)</f>
        <v/>
      </c>
      <c r="P7" s="382" t="str">
        <f>IF('360 PE'!X19=0,"",'360 PE'!X19)</f>
        <v/>
      </c>
      <c r="Q7" s="382" t="str">
        <f>IF(IF('360 PE'!Y19=0,0,'360 PE'!Y19)+IF('360 PE'!Y$29=0,0,'360 PE'!Y$29)=0,"",IF('360 PE'!Y19=0,0,'360 PE'!Y19)+IF('360 PE'!Y$29=0,0,'360 PE'!Y$29))</f>
        <v/>
      </c>
      <c r="R7" s="381">
        <f t="shared" si="1"/>
        <v>0</v>
      </c>
      <c r="S7" s="381">
        <f>R7*'360 PE'!H19</f>
        <v>0</v>
      </c>
      <c r="T7" s="381">
        <f>R7*'360 PE'!AZ19</f>
        <v>0</v>
      </c>
    </row>
    <row r="8" spans="1:21" ht="22.5" customHeight="1">
      <c r="A8" s="228" t="str">
        <f>'360 PE'!D20</f>
        <v>360-1044PE</v>
      </c>
      <c r="B8" s="122">
        <f>'360 PE'!H20</f>
        <v>1</v>
      </c>
      <c r="C8" s="382" t="str">
        <f>IF('360 PE'!K20=0,"",'360 PE'!K20)</f>
        <v/>
      </c>
      <c r="D8" s="382" t="str">
        <f>IF('360 PE'!L20=0,"",'360 PE'!L20)</f>
        <v/>
      </c>
      <c r="E8" s="382" t="str">
        <f>IF('360 PE'!M20=0,"",'360 PE'!M20)</f>
        <v/>
      </c>
      <c r="F8" s="382" t="str">
        <f>IF('360 PE'!N20=0,"",'360 PE'!N20)</f>
        <v/>
      </c>
      <c r="G8" s="382" t="str">
        <f>IF('360 PE'!O20=0,"",'360 PE'!O20)</f>
        <v/>
      </c>
      <c r="H8" s="382" t="str">
        <f>IF('360 PE'!P20=0,"",'360 PE'!P20)</f>
        <v/>
      </c>
      <c r="I8" s="382" t="str">
        <f>IF('360 PE'!Q20=0,"",'360 PE'!Q20)</f>
        <v/>
      </c>
      <c r="J8" s="382" t="str">
        <f>IF('360 PE'!R20=0,"",'360 PE'!R20)</f>
        <v/>
      </c>
      <c r="K8" s="382" t="str">
        <f>IF('360 PE'!S20=0,"",'360 PE'!S20)</f>
        <v/>
      </c>
      <c r="L8" s="382" t="str">
        <f>IF('360 PE'!T20=0,"",'360 PE'!T20)</f>
        <v/>
      </c>
      <c r="M8" s="382" t="str">
        <f>IF('360 PE'!U20=0,"",'360 PE'!U20)</f>
        <v/>
      </c>
      <c r="N8" s="382" t="str">
        <f>IF('360 PE'!V20=0,"",'360 PE'!V20)</f>
        <v/>
      </c>
      <c r="O8" s="382" t="str">
        <f>IF('360 PE'!W20=0,"",'360 PE'!W20)</f>
        <v/>
      </c>
      <c r="P8" s="382" t="str">
        <f>IF('360 PE'!X20=0,"",'360 PE'!X20)</f>
        <v/>
      </c>
      <c r="Q8" s="382" t="str">
        <f>IF(IF('360 PE'!Y20=0,0,'360 PE'!Y20)+IF('360 PE'!Y$29=0,0,'360 PE'!Y$29)=0,"",IF('360 PE'!Y20=0,0,'360 PE'!Y20)+IF('360 PE'!Y$29=0,0,'360 PE'!Y$29))</f>
        <v/>
      </c>
      <c r="R8" s="381">
        <f t="shared" si="1"/>
        <v>0</v>
      </c>
      <c r="S8" s="381">
        <f>R8*'360 PE'!H20</f>
        <v>0</v>
      </c>
      <c r="T8" s="381">
        <f>R8*'360 PE'!AZ20</f>
        <v>0</v>
      </c>
    </row>
    <row r="9" spans="1:21" ht="22.5" customHeight="1">
      <c r="A9" s="228" t="str">
        <f>'360 PE'!D21</f>
        <v>360-1045PE</v>
      </c>
      <c r="B9" s="122">
        <f>'360 PE'!H21</f>
        <v>1</v>
      </c>
      <c r="C9" s="382" t="str">
        <f>IF('360 PE'!K21=0,"",'360 PE'!K21)</f>
        <v/>
      </c>
      <c r="D9" s="382" t="str">
        <f>IF('360 PE'!L21=0,"",'360 PE'!L21)</f>
        <v/>
      </c>
      <c r="E9" s="382" t="str">
        <f>IF('360 PE'!M21=0,"",'360 PE'!M21)</f>
        <v/>
      </c>
      <c r="F9" s="382" t="str">
        <f>IF('360 PE'!N21=0,"",'360 PE'!N21)</f>
        <v/>
      </c>
      <c r="G9" s="382" t="str">
        <f>IF('360 PE'!O21=0,"",'360 PE'!O21)</f>
        <v/>
      </c>
      <c r="H9" s="382" t="str">
        <f>IF('360 PE'!P21=0,"",'360 PE'!P21)</f>
        <v/>
      </c>
      <c r="I9" s="382" t="str">
        <f>IF('360 PE'!Q21=0,"",'360 PE'!Q21)</f>
        <v/>
      </c>
      <c r="J9" s="382" t="str">
        <f>IF('360 PE'!R21=0,"",'360 PE'!R21)</f>
        <v/>
      </c>
      <c r="K9" s="382" t="str">
        <f>IF('360 PE'!S21=0,"",'360 PE'!S21)</f>
        <v/>
      </c>
      <c r="L9" s="382" t="str">
        <f>IF('360 PE'!T21=0,"",'360 PE'!T21)</f>
        <v/>
      </c>
      <c r="M9" s="382" t="str">
        <f>IF('360 PE'!U21=0,"",'360 PE'!U21)</f>
        <v/>
      </c>
      <c r="N9" s="382" t="str">
        <f>IF('360 PE'!V21=0,"",'360 PE'!V21)</f>
        <v/>
      </c>
      <c r="O9" s="382" t="str">
        <f>IF('360 PE'!W21=0,"",'360 PE'!W21)</f>
        <v/>
      </c>
      <c r="P9" s="382" t="str">
        <f>IF('360 PE'!X21=0,"",'360 PE'!X21)</f>
        <v/>
      </c>
      <c r="Q9" s="382" t="str">
        <f>IF(IF('360 PE'!Y21=0,0,'360 PE'!Y21)+IF('360 PE'!Y$29=0,0,'360 PE'!Y$29)=0,"",IF('360 PE'!Y21=0,0,'360 PE'!Y21)+IF('360 PE'!Y$29=0,0,'360 PE'!Y$29))</f>
        <v/>
      </c>
      <c r="R9" s="381">
        <f t="shared" si="1"/>
        <v>0</v>
      </c>
      <c r="S9" s="381">
        <f>R9*'360 PE'!H21</f>
        <v>0</v>
      </c>
      <c r="T9" s="381">
        <f>R9*'360 PE'!AZ21</f>
        <v>0</v>
      </c>
    </row>
    <row r="10" spans="1:21" ht="22.5" customHeight="1">
      <c r="A10" s="228" t="str">
        <f>'360 PE'!D22</f>
        <v>360-1046PE</v>
      </c>
      <c r="B10" s="122">
        <f>'360 PE'!H22</f>
        <v>1</v>
      </c>
      <c r="C10" s="382" t="str">
        <f>IF('360 PE'!K22=0,"",'360 PE'!K22)</f>
        <v/>
      </c>
      <c r="D10" s="382" t="str">
        <f>IF('360 PE'!L22=0,"",'360 PE'!L22)</f>
        <v/>
      </c>
      <c r="E10" s="382" t="str">
        <f>IF('360 PE'!M22=0,"",'360 PE'!M22)</f>
        <v/>
      </c>
      <c r="F10" s="382" t="str">
        <f>IF('360 PE'!N22=0,"",'360 PE'!N22)</f>
        <v/>
      </c>
      <c r="G10" s="382" t="str">
        <f>IF('360 PE'!O22=0,"",'360 PE'!O22)</f>
        <v/>
      </c>
      <c r="H10" s="382" t="str">
        <f>IF('360 PE'!P22=0,"",'360 PE'!P22)</f>
        <v/>
      </c>
      <c r="I10" s="382" t="str">
        <f>IF('360 PE'!Q22=0,"",'360 PE'!Q22)</f>
        <v/>
      </c>
      <c r="J10" s="382" t="str">
        <f>IF('360 PE'!R22=0,"",'360 PE'!R22)</f>
        <v/>
      </c>
      <c r="K10" s="382" t="str">
        <f>IF('360 PE'!S22=0,"",'360 PE'!S22)</f>
        <v/>
      </c>
      <c r="L10" s="382" t="str">
        <f>IF('360 PE'!T22=0,"",'360 PE'!T22)</f>
        <v/>
      </c>
      <c r="M10" s="382" t="str">
        <f>IF('360 PE'!U22=0,"",'360 PE'!U22)</f>
        <v/>
      </c>
      <c r="N10" s="382" t="str">
        <f>IF('360 PE'!V22=0,"",'360 PE'!V22)</f>
        <v/>
      </c>
      <c r="O10" s="382" t="str">
        <f>IF('360 PE'!W22=0,"",'360 PE'!W22)</f>
        <v/>
      </c>
      <c r="P10" s="382" t="str">
        <f>IF('360 PE'!X22=0,"",'360 PE'!X22)</f>
        <v/>
      </c>
      <c r="Q10" s="382" t="str">
        <f>IF(IF('360 PE'!Y22=0,0,'360 PE'!Y22)+IF('360 PE'!Y$29=0,0,'360 PE'!Y$29)=0,"",IF('360 PE'!Y22=0,0,'360 PE'!Y22)+IF('360 PE'!Y$29=0,0,'360 PE'!Y$29))</f>
        <v/>
      </c>
      <c r="R10" s="381">
        <f t="shared" si="1"/>
        <v>0</v>
      </c>
      <c r="S10" s="381">
        <f>R10*'360 PE'!H22</f>
        <v>0</v>
      </c>
      <c r="T10" s="381">
        <f>R10*'360 PE'!AZ22</f>
        <v>0</v>
      </c>
    </row>
    <row r="11" spans="1:21" ht="22.5" customHeight="1">
      <c r="A11" s="228" t="str">
        <f>'360 PE'!D23</f>
        <v>360-1047PE</v>
      </c>
      <c r="B11" s="122">
        <f>'360 PE'!H23</f>
        <v>2</v>
      </c>
      <c r="C11" s="382" t="str">
        <f>IF('360 PE'!K23=0,"",'360 PE'!K23)</f>
        <v/>
      </c>
      <c r="D11" s="382" t="str">
        <f>IF('360 PE'!L23=0,"",'360 PE'!L23)</f>
        <v/>
      </c>
      <c r="E11" s="382" t="str">
        <f>IF('360 PE'!M23=0,"",'360 PE'!M23)</f>
        <v/>
      </c>
      <c r="F11" s="382" t="str">
        <f>IF('360 PE'!N23=0,"",'360 PE'!N23)</f>
        <v/>
      </c>
      <c r="G11" s="382" t="str">
        <f>IF('360 PE'!O23=0,"",'360 PE'!O23)</f>
        <v/>
      </c>
      <c r="H11" s="382" t="str">
        <f>IF('360 PE'!P23=0,"",'360 PE'!P23)</f>
        <v/>
      </c>
      <c r="I11" s="382" t="str">
        <f>IF('360 PE'!Q23=0,"",'360 PE'!Q23)</f>
        <v/>
      </c>
      <c r="J11" s="382" t="str">
        <f>IF('360 PE'!R23=0,"",'360 PE'!R23)</f>
        <v/>
      </c>
      <c r="K11" s="382" t="str">
        <f>IF('360 PE'!S23=0,"",'360 PE'!S23)</f>
        <v/>
      </c>
      <c r="L11" s="382" t="str">
        <f>IF('360 PE'!T23=0,"",'360 PE'!T23)</f>
        <v/>
      </c>
      <c r="M11" s="382" t="str">
        <f>IF('360 PE'!U23=0,"",'360 PE'!U23)</f>
        <v/>
      </c>
      <c r="N11" s="382" t="str">
        <f>IF('360 PE'!V23=0,"",'360 PE'!V23)</f>
        <v/>
      </c>
      <c r="O11" s="382" t="str">
        <f>IF('360 PE'!W23=0,"",'360 PE'!W23)</f>
        <v/>
      </c>
      <c r="P11" s="382" t="str">
        <f>IF('360 PE'!X23=0,"",'360 PE'!X23)</f>
        <v/>
      </c>
      <c r="Q11" s="382" t="str">
        <f>IF(IF('360 PE'!Y23=0,0,'360 PE'!Y23)+IF('360 PE'!Y$29=0,0,'360 PE'!Y$29)=0,"",IF('360 PE'!Y23=0,0,'360 PE'!Y23)+IF('360 PE'!Y$29=0,0,'360 PE'!Y$29))</f>
        <v/>
      </c>
      <c r="R11" s="381">
        <f t="shared" si="1"/>
        <v>0</v>
      </c>
      <c r="S11" s="381">
        <f>R11*'360 PE'!H23</f>
        <v>0</v>
      </c>
      <c r="T11" s="381">
        <f>R11*'360 PE'!AZ23</f>
        <v>0</v>
      </c>
    </row>
    <row r="12" spans="1:21" ht="22.5" customHeight="1">
      <c r="A12" s="228" t="str">
        <f>'360 PE'!D24</f>
        <v>360-1050PE</v>
      </c>
      <c r="B12" s="122">
        <f>'360 PE'!H24</f>
        <v>2</v>
      </c>
      <c r="C12" s="382" t="str">
        <f>IF('360 PE'!K24=0,"",'360 PE'!K24)</f>
        <v/>
      </c>
      <c r="D12" s="382" t="str">
        <f>IF('360 PE'!L24=0,"",'360 PE'!L24)</f>
        <v/>
      </c>
      <c r="E12" s="382" t="str">
        <f>IF('360 PE'!M24=0,"",'360 PE'!M24)</f>
        <v/>
      </c>
      <c r="F12" s="382" t="str">
        <f>IF('360 PE'!N24=0,"",'360 PE'!N24)</f>
        <v/>
      </c>
      <c r="G12" s="382" t="str">
        <f>IF('360 PE'!O24=0,"",'360 PE'!O24)</f>
        <v/>
      </c>
      <c r="H12" s="382" t="str">
        <f>IF('360 PE'!P24=0,"",'360 PE'!P24)</f>
        <v/>
      </c>
      <c r="I12" s="382" t="str">
        <f>IF('360 PE'!Q24=0,"",'360 PE'!Q24)</f>
        <v/>
      </c>
      <c r="J12" s="382" t="str">
        <f>IF('360 PE'!R24=0,"",'360 PE'!R24)</f>
        <v/>
      </c>
      <c r="K12" s="382" t="str">
        <f>IF('360 PE'!S24=0,"",'360 PE'!S24)</f>
        <v/>
      </c>
      <c r="L12" s="382" t="str">
        <f>IF('360 PE'!T24=0,"",'360 PE'!T24)</f>
        <v/>
      </c>
      <c r="M12" s="382" t="str">
        <f>IF('360 PE'!U24=0,"",'360 PE'!U24)</f>
        <v/>
      </c>
      <c r="N12" s="382" t="str">
        <f>IF('360 PE'!V24=0,"",'360 PE'!V24)</f>
        <v/>
      </c>
      <c r="O12" s="382" t="str">
        <f>IF('360 PE'!W24=0,"",'360 PE'!W24)</f>
        <v/>
      </c>
      <c r="P12" s="382" t="str">
        <f>IF('360 PE'!X24=0,"",'360 PE'!X24)</f>
        <v/>
      </c>
      <c r="Q12" s="382" t="str">
        <f>IF(IF('360 PE'!Y24=0,0,'360 PE'!Y24)+IF('360 PE'!Y$29=0,0,'360 PE'!Y$29)=0,"",IF('360 PE'!Y24=0,0,'360 PE'!Y24)+IF('360 PE'!Y$29=0,0,'360 PE'!Y$29))</f>
        <v/>
      </c>
      <c r="R12" s="381">
        <f t="shared" si="1"/>
        <v>0</v>
      </c>
      <c r="S12" s="381">
        <f>R12*'360 PE'!H24</f>
        <v>0</v>
      </c>
      <c r="T12" s="381">
        <f>R12*'360 PE'!AZ24</f>
        <v>0</v>
      </c>
    </row>
    <row r="13" spans="1:21" ht="22.5" customHeight="1">
      <c r="A13" s="228" t="str">
        <f>'360 PE'!D25</f>
        <v>360-1051PE</v>
      </c>
      <c r="B13" s="122">
        <f>'360 PE'!H25</f>
        <v>3</v>
      </c>
      <c r="C13" s="382" t="str">
        <f>IF('360 PE'!K25=0,"",'360 PE'!K25)</f>
        <v/>
      </c>
      <c r="D13" s="382" t="str">
        <f>IF('360 PE'!L25=0,"",'360 PE'!L25)</f>
        <v/>
      </c>
      <c r="E13" s="382" t="str">
        <f>IF('360 PE'!M25=0,"",'360 PE'!M25)</f>
        <v/>
      </c>
      <c r="F13" s="382" t="str">
        <f>IF('360 PE'!N25=0,"",'360 PE'!N25)</f>
        <v/>
      </c>
      <c r="G13" s="382" t="str">
        <f>IF('360 PE'!O25=0,"",'360 PE'!O25)</f>
        <v/>
      </c>
      <c r="H13" s="382" t="str">
        <f>IF('360 PE'!P25=0,"",'360 PE'!P25)</f>
        <v/>
      </c>
      <c r="I13" s="382" t="str">
        <f>IF('360 PE'!Q25=0,"",'360 PE'!Q25)</f>
        <v/>
      </c>
      <c r="J13" s="382" t="str">
        <f>IF('360 PE'!R25=0,"",'360 PE'!R25)</f>
        <v/>
      </c>
      <c r="K13" s="382" t="str">
        <f>IF('360 PE'!S25=0,"",'360 PE'!S25)</f>
        <v/>
      </c>
      <c r="L13" s="382" t="str">
        <f>IF('360 PE'!T25=0,"",'360 PE'!T25)</f>
        <v/>
      </c>
      <c r="M13" s="382" t="str">
        <f>IF('360 PE'!U25=0,"",'360 PE'!U25)</f>
        <v/>
      </c>
      <c r="N13" s="382" t="str">
        <f>IF('360 PE'!V25=0,"",'360 PE'!V25)</f>
        <v/>
      </c>
      <c r="O13" s="382" t="str">
        <f>IF('360 PE'!W25=0,"",'360 PE'!W25)</f>
        <v/>
      </c>
      <c r="P13" s="382" t="str">
        <f>IF('360 PE'!X25=0,"",'360 PE'!X25)</f>
        <v/>
      </c>
      <c r="Q13" s="382" t="str">
        <f>IF(IF('360 PE'!Y25=0,0,'360 PE'!Y25)+IF('360 PE'!Y$29=0,0,'360 PE'!Y$29)=0,"",IF('360 PE'!Y25=0,0,'360 PE'!Y25)+IF('360 PE'!Y$29=0,0,'360 PE'!Y$29))</f>
        <v/>
      </c>
      <c r="R13" s="381">
        <f t="shared" si="1"/>
        <v>0</v>
      </c>
      <c r="S13" s="381">
        <f>R13*'360 PE'!H25</f>
        <v>0</v>
      </c>
      <c r="T13" s="381">
        <f>R13*'360 PE'!AZ25</f>
        <v>0</v>
      </c>
    </row>
    <row r="14" spans="1:21" ht="22.5" customHeight="1">
      <c r="A14" s="228" t="str">
        <f>'360 PE'!D26</f>
        <v>360-1052PE</v>
      </c>
      <c r="B14" s="122">
        <f>'360 PE'!H26</f>
        <v>4</v>
      </c>
      <c r="C14" s="382" t="str">
        <f>IF('360 PE'!K26=0,"",'360 PE'!K26)</f>
        <v/>
      </c>
      <c r="D14" s="382" t="str">
        <f>IF('360 PE'!L26=0,"",'360 PE'!L26)</f>
        <v/>
      </c>
      <c r="E14" s="382" t="str">
        <f>IF('360 PE'!M26=0,"",'360 PE'!M26)</f>
        <v/>
      </c>
      <c r="F14" s="382" t="str">
        <f>IF(IF('360 PE'!N26=0,0,'360 PE'!N26)+IF('360 PE'!Y$29=0,0,'360 PE'!Y$29)=0,"",IF('360 PE'!N26=0,0,'360 PE'!N26)+IF('360 PE'!Y$29=0,0,'360 PE'!Y$29))</f>
        <v/>
      </c>
      <c r="G14" s="382" t="str">
        <f>IF('360 PE'!O26=0,"",'360 PE'!O26)</f>
        <v/>
      </c>
      <c r="H14" s="382" t="str">
        <f>IF('360 PE'!P26=0,"",'360 PE'!P26)</f>
        <v/>
      </c>
      <c r="I14" s="382" t="str">
        <f>IF('360 PE'!Q26=0,"",'360 PE'!Q26)</f>
        <v/>
      </c>
      <c r="J14" s="382" t="str">
        <f>IF('360 PE'!R26=0,"",'360 PE'!R26)</f>
        <v/>
      </c>
      <c r="K14" s="382" t="str">
        <f>IF('360 PE'!S26=0,"",'360 PE'!S26)</f>
        <v/>
      </c>
      <c r="L14" s="382" t="str">
        <f>IF('360 PE'!T26=0,"",'360 PE'!T26)</f>
        <v/>
      </c>
      <c r="M14" s="382" t="str">
        <f>IF('360 PE'!U26=0,"",'360 PE'!U26)</f>
        <v/>
      </c>
      <c r="N14" s="382" t="str">
        <f>IF('360 PE'!V26=0,"",'360 PE'!V26)</f>
        <v/>
      </c>
      <c r="O14" s="382" t="str">
        <f>IF('360 PE'!W26=0,"",'360 PE'!W26)</f>
        <v/>
      </c>
      <c r="P14" s="382" t="str">
        <f>IF('360 PE'!X26=0,"",'360 PE'!X26)</f>
        <v/>
      </c>
      <c r="Q14" s="382" t="str">
        <f>IF('360 PE'!Y26=0,"",'360 PE'!Y26)</f>
        <v/>
      </c>
      <c r="R14" s="381">
        <f t="shared" si="1"/>
        <v>0</v>
      </c>
      <c r="S14" s="381">
        <f>R14*'360 PE'!H26</f>
        <v>0</v>
      </c>
      <c r="T14" s="381">
        <f>R14*'360 PE'!AZ26</f>
        <v>0</v>
      </c>
    </row>
    <row r="15" spans="1:21" ht="22.5" customHeight="1">
      <c r="A15" s="228" t="str">
        <f>'360 PE'!D27</f>
        <v>360-1053PE</v>
      </c>
      <c r="B15" s="122">
        <f>'360 PE'!H27</f>
        <v>2</v>
      </c>
      <c r="C15" s="382" t="str">
        <f>IF('360 PE'!K27=0,"",'360 PE'!K27)</f>
        <v/>
      </c>
      <c r="D15" s="382" t="str">
        <f>IF('360 PE'!L27=0,"",'360 PE'!L27)</f>
        <v/>
      </c>
      <c r="E15" s="382" t="str">
        <f>IF('360 PE'!M27=0,"",'360 PE'!M27)</f>
        <v/>
      </c>
      <c r="F15" s="382" t="str">
        <f>IF(IF('360 PE'!N27=0,0,'360 PE'!N27)+IF('360 PE'!Y$29=0,0,'360 PE'!Y$29)=0,"",IF('360 PE'!N27=0,0,'360 PE'!N27)+IF('360 PE'!Y$29=0,0,'360 PE'!Y$29))</f>
        <v/>
      </c>
      <c r="G15" s="382" t="str">
        <f>IF('360 PE'!O27=0,"",'360 PE'!O27)</f>
        <v/>
      </c>
      <c r="H15" s="382" t="str">
        <f>IF('360 PE'!P27=0,"",'360 PE'!P27)</f>
        <v/>
      </c>
      <c r="I15" s="382" t="str">
        <f>IF('360 PE'!Q27=0,"",'360 PE'!Q27)</f>
        <v/>
      </c>
      <c r="J15" s="382" t="str">
        <f>IF('360 PE'!R27=0,"",'360 PE'!R27)</f>
        <v/>
      </c>
      <c r="K15" s="382" t="str">
        <f>IF('360 PE'!S27=0,"",'360 PE'!S27)</f>
        <v/>
      </c>
      <c r="L15" s="382" t="str">
        <f>IF('360 PE'!T27=0,"",'360 PE'!T27)</f>
        <v/>
      </c>
      <c r="M15" s="382" t="str">
        <f>IF('360 PE'!U27=0,"",'360 PE'!U27)</f>
        <v/>
      </c>
      <c r="N15" s="382" t="str">
        <f>IF('360 PE'!V27=0,"",'360 PE'!V27)</f>
        <v/>
      </c>
      <c r="O15" s="382" t="str">
        <f>IF('360 PE'!W27=0,"",'360 PE'!W27)</f>
        <v/>
      </c>
      <c r="P15" s="382" t="str">
        <f>IF('360 PE'!X27=0,"",'360 PE'!X27)</f>
        <v/>
      </c>
      <c r="Q15" s="382" t="str">
        <f>IF('360 PE'!Y27=0,"",'360 PE'!Y27)</f>
        <v/>
      </c>
      <c r="R15" s="381">
        <f t="shared" si="1"/>
        <v>0</v>
      </c>
      <c r="S15" s="381">
        <f>R15*'360 PE'!H27</f>
        <v>0</v>
      </c>
      <c r="T15" s="381">
        <f>R15*'360 PE'!AZ27</f>
        <v>0</v>
      </c>
      <c r="U15" s="378"/>
    </row>
    <row r="16" spans="1:21" ht="22.5" customHeight="1">
      <c r="A16" s="228" t="str">
        <f>'360 PE'!D28</f>
        <v>360-1054PE</v>
      </c>
      <c r="B16" s="122">
        <f>'360 PE'!H28</f>
        <v>6</v>
      </c>
      <c r="C16" s="382" t="str">
        <f>IF('360 PE'!K28=0,"",'360 PE'!K28)</f>
        <v/>
      </c>
      <c r="D16" s="382" t="str">
        <f>IF('360 PE'!L28=0,"",'360 PE'!L28)</f>
        <v/>
      </c>
      <c r="E16" s="382" t="str">
        <f>IF('360 PE'!M28=0,"",'360 PE'!M28)</f>
        <v/>
      </c>
      <c r="F16" s="382" t="str">
        <f>IF('360 PE'!N28=0,"",'360 PE'!N28)</f>
        <v/>
      </c>
      <c r="G16" s="382" t="str">
        <f>IF('360 PE'!O28=0,"",'360 PE'!O28)</f>
        <v/>
      </c>
      <c r="H16" s="382" t="str">
        <f>IF('360 PE'!P28=0,"",'360 PE'!P28)</f>
        <v/>
      </c>
      <c r="I16" s="382" t="str">
        <f>IF('360 PE'!Q28=0,"",'360 PE'!Q28)</f>
        <v/>
      </c>
      <c r="J16" s="382" t="str">
        <f>IF('360 PE'!R28=0,"",'360 PE'!R28)</f>
        <v/>
      </c>
      <c r="K16" s="382" t="str">
        <f>IF('360 PE'!S28=0,"",'360 PE'!S28)</f>
        <v/>
      </c>
      <c r="L16" s="382" t="str">
        <f>IF('360 PE'!T28=0,"",'360 PE'!T28)</f>
        <v/>
      </c>
      <c r="M16" s="382" t="str">
        <f>IF('360 PE'!U28=0,"",'360 PE'!U28)</f>
        <v/>
      </c>
      <c r="N16" s="382" t="str">
        <f>IF('360 PE'!V28=0,"",'360 PE'!V28)</f>
        <v/>
      </c>
      <c r="O16" s="382" t="str">
        <f>IF('360 PE'!W28=0,"",'360 PE'!W28)</f>
        <v/>
      </c>
      <c r="P16" s="382" t="str">
        <f>IF('360 PE'!X28=0,"",'360 PE'!X28)</f>
        <v/>
      </c>
      <c r="Q16" s="382" t="str">
        <f>IF(IF('360 PE'!Y28=0,0,'360 PE'!Y28)+IF('360 PE'!Y$29=0,0,'360 PE'!Y$29)=0,"",IF('360 PE'!Y28=0,0,'360 PE'!Y28)+IF('360 PE'!Y$29=0,0,'360 PE'!Y$29))</f>
        <v/>
      </c>
      <c r="R16" s="381">
        <f t="shared" si="1"/>
        <v>0</v>
      </c>
      <c r="S16" s="381">
        <f>R16*'360 PE'!H28</f>
        <v>0</v>
      </c>
      <c r="T16" s="381">
        <f>R16*'360 PE'!AZ28</f>
        <v>0</v>
      </c>
    </row>
    <row r="17" spans="1:21" ht="22.5" customHeight="1">
      <c r="A17" s="228" t="str">
        <f>'360 PE'!D29</f>
        <v>360-1060PE</v>
      </c>
      <c r="B17" s="122">
        <f>'360 PE'!H29</f>
        <v>25</v>
      </c>
      <c r="C17" s="382"/>
      <c r="D17" s="382" t="str">
        <f>IF('360 PE'!L29=0,"",'360 PE'!L29)</f>
        <v/>
      </c>
      <c r="E17" s="382" t="str">
        <f>IF('360 PE'!M29=0,"",'360 PE'!M29)</f>
        <v/>
      </c>
      <c r="F17" s="382" t="str">
        <f>IF('360 PE'!N29=0,"",'360 PE'!N29)</f>
        <v/>
      </c>
      <c r="G17" s="382" t="str">
        <f>IF('360 PE'!O29=0,"",'360 PE'!O29)</f>
        <v/>
      </c>
      <c r="H17" s="382" t="str">
        <f>IF('360 PE'!P29=0,"",'360 PE'!P29)</f>
        <v/>
      </c>
      <c r="I17" s="382" t="str">
        <f>IF('360 PE'!Q29=0,"",'360 PE'!Q29)</f>
        <v/>
      </c>
      <c r="J17" s="382" t="str">
        <f>IF('360 PE'!R29=0,"",'360 PE'!R29)</f>
        <v/>
      </c>
      <c r="K17" s="382" t="str">
        <f>IF('360 PE'!S29=0,"",'360 PE'!S29)</f>
        <v/>
      </c>
      <c r="L17" s="382" t="str">
        <f>IF('360 PE'!T29=0,"",'360 PE'!T29)</f>
        <v/>
      </c>
      <c r="M17" s="382" t="str">
        <f>IF('360 PE'!U29=0,"",'360 PE'!U29)</f>
        <v/>
      </c>
      <c r="N17" s="382" t="str">
        <f>IF('360 PE'!V29=0,"",'360 PE'!V29)</f>
        <v/>
      </c>
      <c r="O17" s="382" t="str">
        <f>IF('360 PE'!W29=0,"",'360 PE'!W29)</f>
        <v/>
      </c>
      <c r="P17" s="382" t="str">
        <f>IF('360 PE'!X29=0,"",'360 PE'!X29)</f>
        <v/>
      </c>
      <c r="Q17" s="382" t="str">
        <f>IF('360 PE'!Y29=0,"",'360 PE'!Y29)</f>
        <v/>
      </c>
      <c r="R17" s="381">
        <f t="shared" ref="R17" si="2">SUM(C17:Q17)</f>
        <v>0</v>
      </c>
      <c r="S17" s="381">
        <f>R17*'360 PE'!H29</f>
        <v>0</v>
      </c>
      <c r="T17" s="381">
        <f>R17*'360 PE'!AZ29</f>
        <v>0</v>
      </c>
    </row>
    <row r="18" spans="1:21" ht="22.5" customHeight="1">
      <c r="A18" s="228">
        <f>'360 PE'!D30</f>
        <v>0</v>
      </c>
      <c r="B18" s="122">
        <f>'360 PE'!H30</f>
        <v>0</v>
      </c>
      <c r="C18" s="382" t="str">
        <f>IF('360 PE'!K30=0,"",'360 PE'!K30)</f>
        <v/>
      </c>
      <c r="D18" s="382" t="str">
        <f>IF('360 PE'!L30=0,"",'360 PE'!L30)</f>
        <v/>
      </c>
      <c r="E18" s="382" t="str">
        <f>IF('360 PE'!M30=0,"",'360 PE'!M30)</f>
        <v/>
      </c>
      <c r="F18" s="382" t="str">
        <f>IF('360 PE'!N30=0,"",'360 PE'!N30)</f>
        <v/>
      </c>
      <c r="G18" s="382" t="str">
        <f>IF('360 PE'!O30=0,"",'360 PE'!O30)</f>
        <v/>
      </c>
      <c r="H18" s="382" t="str">
        <f>IF('360 PE'!P30=0,"",'360 PE'!P30)</f>
        <v/>
      </c>
      <c r="I18" s="382" t="str">
        <f>IF('360 PE'!Q30=0,"",'360 PE'!Q30)</f>
        <v/>
      </c>
      <c r="J18" s="382" t="str">
        <f>IF('360 PE'!R30=0,"",'360 PE'!R30)</f>
        <v/>
      </c>
      <c r="K18" s="382" t="str">
        <f>IF('360 PE'!S30=0,"",'360 PE'!S30)</f>
        <v/>
      </c>
      <c r="L18" s="382" t="str">
        <f>IF('360 PE'!T30=0,"",'360 PE'!T30)</f>
        <v/>
      </c>
      <c r="M18" s="382" t="str">
        <f>IF('360 PE'!U30=0,"",'360 PE'!U30)</f>
        <v/>
      </c>
      <c r="N18" s="382" t="str">
        <f>IF('360 PE'!V30=0,"",'360 PE'!V30)</f>
        <v/>
      </c>
      <c r="O18" s="382" t="str">
        <f>IF('360 PE'!W30=0,"",'360 PE'!W30)</f>
        <v/>
      </c>
      <c r="P18" s="382" t="str">
        <f>IF('360 PE'!X30=0,"",'360 PE'!X30)</f>
        <v/>
      </c>
      <c r="Q18" s="382" t="str">
        <f>IF('360 PE'!Y30=0,"",'360 PE'!Y30)</f>
        <v/>
      </c>
      <c r="R18" s="381">
        <f t="shared" si="1"/>
        <v>0</v>
      </c>
      <c r="S18" s="381">
        <f>R18*'360 PE'!H30</f>
        <v>0</v>
      </c>
      <c r="T18" s="381">
        <f>R18*'360 PE'!AZ30</f>
        <v>0</v>
      </c>
    </row>
    <row r="19" spans="1:21" ht="22.5" customHeight="1">
      <c r="A19" s="228" t="str">
        <f>'360 PE'!D31</f>
        <v>360-301PE</v>
      </c>
      <c r="B19" s="122">
        <f>'360 PE'!H31</f>
        <v>1</v>
      </c>
      <c r="C19" s="382" t="str">
        <f>IF('360 PE'!K31=0,"",'360 PE'!K31)</f>
        <v/>
      </c>
      <c r="D19" s="382" t="str">
        <f>IF('360 PE'!L31=0,"",'360 PE'!L31)</f>
        <v/>
      </c>
      <c r="E19" s="382" t="str">
        <f>IF('360 PE'!M31=0,"",'360 PE'!M31)</f>
        <v/>
      </c>
      <c r="F19" s="382" t="str">
        <f>IF('360 PE'!N31=0,"",'360 PE'!N31)</f>
        <v/>
      </c>
      <c r="G19" s="382" t="str">
        <f>IF('360 PE'!O31=0,"",'360 PE'!O31)</f>
        <v/>
      </c>
      <c r="H19" s="382" t="str">
        <f>IF('360 PE'!P31=0,"",'360 PE'!P31)</f>
        <v/>
      </c>
      <c r="I19" s="382" t="str">
        <f>IF('360 PE'!Q31=0,"",'360 PE'!Q31)</f>
        <v/>
      </c>
      <c r="J19" s="382" t="str">
        <f>IF('360 PE'!R31=0,"",'360 PE'!R31)</f>
        <v/>
      </c>
      <c r="K19" s="382" t="str">
        <f>IF('360 PE'!S31=0,"",'360 PE'!S31)</f>
        <v/>
      </c>
      <c r="L19" s="382" t="str">
        <f>IF('360 PE'!T31=0,"",'360 PE'!T31)</f>
        <v/>
      </c>
      <c r="M19" s="382" t="str">
        <f>IF('360 PE'!U31=0,"",'360 PE'!U31)</f>
        <v/>
      </c>
      <c r="N19" s="382" t="str">
        <f>IF('360 PE'!V31=0,"",'360 PE'!V31)</f>
        <v/>
      </c>
      <c r="O19" s="382" t="str">
        <f>IF('360 PE'!W31=0,"",'360 PE'!W31)</f>
        <v/>
      </c>
      <c r="P19" s="382" t="str">
        <f>IF('360 PE'!X31=0,"",'360 PE'!X31)</f>
        <v/>
      </c>
      <c r="Q19" s="382" t="str">
        <f>IF('360 PE'!Y31=0,"",'360 PE'!Y31)</f>
        <v/>
      </c>
      <c r="R19" s="381">
        <f t="shared" ref="R19:R38" si="3">SUM(C19:Q19)</f>
        <v>0</v>
      </c>
      <c r="S19" s="381">
        <f>R19*'360 PE'!H31</f>
        <v>0</v>
      </c>
      <c r="T19" s="381">
        <f>R19*'360 PE'!AZ31</f>
        <v>0</v>
      </c>
    </row>
    <row r="20" spans="1:21" ht="22.5" customHeight="1">
      <c r="A20" s="228" t="str">
        <f>'360 PE'!D32</f>
        <v>360-302PE-DT</v>
      </c>
      <c r="B20" s="122">
        <f>'360 PE'!H32</f>
        <v>2</v>
      </c>
      <c r="C20" s="382" t="str">
        <f>IF('360 PE'!K32=0,"",'360 PE'!K32)</f>
        <v/>
      </c>
      <c r="D20" s="382" t="str">
        <f>IF('360 PE'!L32=0,"",'360 PE'!L32)</f>
        <v/>
      </c>
      <c r="E20" s="382" t="str">
        <f>IF('360 PE'!M32=0,"",'360 PE'!M32)</f>
        <v/>
      </c>
      <c r="F20" s="382" t="str">
        <f>IF('360 PE'!N32=0,"",'360 PE'!N32)</f>
        <v/>
      </c>
      <c r="G20" s="382" t="str">
        <f>IF('360 PE'!O32=0,"",'360 PE'!O32)</f>
        <v/>
      </c>
      <c r="H20" s="382" t="str">
        <f>IF('360 PE'!P32=0,"",'360 PE'!P32)</f>
        <v/>
      </c>
      <c r="I20" s="382" t="str">
        <f>IF('360 PE'!Q32=0,"",'360 PE'!Q32)</f>
        <v/>
      </c>
      <c r="J20" s="382" t="str">
        <f>IF('360 PE'!R32=0,"",'360 PE'!R32)</f>
        <v/>
      </c>
      <c r="K20" s="382" t="str">
        <f>IF('360 PE'!S32=0,"",'360 PE'!S32)</f>
        <v/>
      </c>
      <c r="L20" s="382" t="str">
        <f>IF('360 PE'!T32=0,"",'360 PE'!T32)</f>
        <v/>
      </c>
      <c r="M20" s="382" t="str">
        <f>IF('360 PE'!U32=0,"",'360 PE'!U32)</f>
        <v/>
      </c>
      <c r="N20" s="382" t="str">
        <f>IF('360 PE'!V32=0,"",'360 PE'!V32)</f>
        <v/>
      </c>
      <c r="O20" s="382" t="str">
        <f>IF('360 PE'!W32=0,"",'360 PE'!W32)</f>
        <v/>
      </c>
      <c r="P20" s="382" t="str">
        <f>IF('360 PE'!X32=0,"",'360 PE'!X32)</f>
        <v/>
      </c>
      <c r="Q20" s="382" t="str">
        <f>IF('360 PE'!Y32=0,"",'360 PE'!Y32)</f>
        <v/>
      </c>
      <c r="R20" s="381">
        <f t="shared" si="3"/>
        <v>0</v>
      </c>
      <c r="S20" s="381">
        <f>R20*'360 PE'!H32</f>
        <v>0</v>
      </c>
      <c r="T20" s="381">
        <f>R20*'360 PE'!AZ32</f>
        <v>0</v>
      </c>
    </row>
    <row r="21" spans="1:21" ht="22.5" customHeight="1">
      <c r="A21" s="228" t="str">
        <f>'360 PE'!D33</f>
        <v>360-303PE-DT</v>
      </c>
      <c r="B21" s="122">
        <f>'360 PE'!H33</f>
        <v>2</v>
      </c>
      <c r="C21" s="382" t="str">
        <f>IF('360 PE'!K33=0,"",'360 PE'!K33)</f>
        <v/>
      </c>
      <c r="D21" s="382" t="str">
        <f>IF('360 PE'!L33=0,"",'360 PE'!L33)</f>
        <v/>
      </c>
      <c r="E21" s="382" t="str">
        <f>IF('360 PE'!M33=0,"",'360 PE'!M33)</f>
        <v/>
      </c>
      <c r="F21" s="382" t="str">
        <f>IF('360 PE'!N33=0,"",'360 PE'!N33)</f>
        <v/>
      </c>
      <c r="G21" s="382" t="str">
        <f>IF('360 PE'!O33=0,"",'360 PE'!O33)</f>
        <v/>
      </c>
      <c r="H21" s="382" t="str">
        <f>IF('360 PE'!P33=0,"",'360 PE'!P33)</f>
        <v/>
      </c>
      <c r="I21" s="382" t="str">
        <f>IF('360 PE'!Q33=0,"",'360 PE'!Q33)</f>
        <v/>
      </c>
      <c r="J21" s="382" t="str">
        <f>IF('360 PE'!R33=0,"",'360 PE'!R33)</f>
        <v/>
      </c>
      <c r="K21" s="382" t="str">
        <f>IF('360 PE'!S33=0,"",'360 PE'!S33)</f>
        <v/>
      </c>
      <c r="L21" s="382" t="str">
        <f>IF('360 PE'!T33=0,"",'360 PE'!T33)</f>
        <v/>
      </c>
      <c r="M21" s="382" t="str">
        <f>IF('360 PE'!U33=0,"",'360 PE'!U33)</f>
        <v/>
      </c>
      <c r="N21" s="382" t="str">
        <f>IF('360 PE'!V33=0,"",'360 PE'!V33)</f>
        <v/>
      </c>
      <c r="O21" s="382" t="str">
        <f>IF('360 PE'!W33=0,"",'360 PE'!W33)</f>
        <v/>
      </c>
      <c r="P21" s="382" t="str">
        <f>IF('360 PE'!X33=0,"",'360 PE'!X33)</f>
        <v/>
      </c>
      <c r="Q21" s="382" t="str">
        <f>IF('360 PE'!Y33=0,"",'360 PE'!Y33)</f>
        <v/>
      </c>
      <c r="R21" s="381">
        <f t="shared" si="3"/>
        <v>0</v>
      </c>
      <c r="S21" s="381">
        <f>R21*'360 PE'!H33</f>
        <v>0</v>
      </c>
      <c r="T21" s="381">
        <f>R21*'360 PE'!AZ33</f>
        <v>0</v>
      </c>
    </row>
    <row r="22" spans="1:21" ht="22.5" customHeight="1">
      <c r="A22" s="228" t="str">
        <f>'360 PE'!D34</f>
        <v>360-304PE</v>
      </c>
      <c r="B22" s="122">
        <f>'360 PE'!H34</f>
        <v>3</v>
      </c>
      <c r="C22" s="382" t="str">
        <f>IF('360 PE'!K34=0,"",'360 PE'!K34)</f>
        <v/>
      </c>
      <c r="D22" s="382" t="str">
        <f>IF('360 PE'!L34=0,"",'360 PE'!L34)</f>
        <v/>
      </c>
      <c r="E22" s="382" t="str">
        <f>IF('360 PE'!M34=0,"",'360 PE'!M34)</f>
        <v/>
      </c>
      <c r="F22" s="382" t="str">
        <f>IF('360 PE'!N34=0,"",'360 PE'!N34)</f>
        <v/>
      </c>
      <c r="G22" s="382" t="str">
        <f>IF('360 PE'!O34=0,"",'360 PE'!O34)</f>
        <v/>
      </c>
      <c r="H22" s="382" t="str">
        <f>IF('360 PE'!P34=0,"",'360 PE'!P34)</f>
        <v/>
      </c>
      <c r="I22" s="382" t="str">
        <f>IF('360 PE'!Q34=0,"",'360 PE'!Q34)</f>
        <v/>
      </c>
      <c r="J22" s="382" t="str">
        <f>IF('360 PE'!R34=0,"",'360 PE'!R34)</f>
        <v/>
      </c>
      <c r="K22" s="382" t="str">
        <f>IF('360 PE'!S34=0,"",'360 PE'!S34)</f>
        <v/>
      </c>
      <c r="L22" s="382" t="str">
        <f>IF('360 PE'!T34=0,"",'360 PE'!T34)</f>
        <v/>
      </c>
      <c r="M22" s="382" t="str">
        <f>IF('360 PE'!U34=0,"",'360 PE'!U34)</f>
        <v/>
      </c>
      <c r="N22" s="382" t="str">
        <f>IF('360 PE'!V34=0,"",'360 PE'!V34)</f>
        <v/>
      </c>
      <c r="O22" s="382" t="str">
        <f>IF('360 PE'!W34=0,"",'360 PE'!W34)</f>
        <v/>
      </c>
      <c r="P22" s="382" t="str">
        <f>IF('360 PE'!X34=0,"",'360 PE'!X34)</f>
        <v/>
      </c>
      <c r="Q22" s="382" t="str">
        <f>IF('360 PE'!Y34=0,"",'360 PE'!Y34)</f>
        <v/>
      </c>
      <c r="R22" s="381">
        <f t="shared" si="3"/>
        <v>0</v>
      </c>
      <c r="S22" s="381">
        <f>R22*'360 PE'!H34</f>
        <v>0</v>
      </c>
      <c r="T22" s="381">
        <f>R22*'360 PE'!AZ34</f>
        <v>0</v>
      </c>
    </row>
    <row r="23" spans="1:21" ht="22.5" customHeight="1">
      <c r="A23" s="228" t="str">
        <f>'360 PE'!D35</f>
        <v>360-305PE</v>
      </c>
      <c r="B23" s="122">
        <f>'360 PE'!H35</f>
        <v>3</v>
      </c>
      <c r="C23" s="382" t="str">
        <f>IF('360 PE'!K35=0,"",'360 PE'!K35)</f>
        <v/>
      </c>
      <c r="D23" s="382" t="str">
        <f>IF('360 PE'!L35=0,"",'360 PE'!L35)</f>
        <v/>
      </c>
      <c r="E23" s="382" t="str">
        <f>IF('360 PE'!M35=0,"",'360 PE'!M35)</f>
        <v/>
      </c>
      <c r="F23" s="382" t="str">
        <f>IF('360 PE'!N35=0,"",'360 PE'!N35)</f>
        <v/>
      </c>
      <c r="G23" s="382" t="str">
        <f>IF('360 PE'!O35=0,"",'360 PE'!O35)</f>
        <v/>
      </c>
      <c r="H23" s="382" t="str">
        <f>IF('360 PE'!P35=0,"",'360 PE'!P35)</f>
        <v/>
      </c>
      <c r="I23" s="382" t="str">
        <f>IF('360 PE'!Q35=0,"",'360 PE'!Q35)</f>
        <v/>
      </c>
      <c r="J23" s="382" t="str">
        <f>IF('360 PE'!R35=0,"",'360 PE'!R35)</f>
        <v/>
      </c>
      <c r="K23" s="382" t="str">
        <f>IF('360 PE'!S35=0,"",'360 PE'!S35)</f>
        <v/>
      </c>
      <c r="L23" s="382" t="str">
        <f>IF('360 PE'!T35=0,"",'360 PE'!T35)</f>
        <v/>
      </c>
      <c r="M23" s="382" t="str">
        <f>IF('360 PE'!U35=0,"",'360 PE'!U35)</f>
        <v/>
      </c>
      <c r="N23" s="382" t="str">
        <f>IF('360 PE'!V35=0,"",'360 PE'!V35)</f>
        <v/>
      </c>
      <c r="O23" s="382" t="str">
        <f>IF('360 PE'!W35=0,"",'360 PE'!W35)</f>
        <v/>
      </c>
      <c r="P23" s="382" t="str">
        <f>IF('360 PE'!X35=0,"",'360 PE'!X35)</f>
        <v/>
      </c>
      <c r="Q23" s="382" t="str">
        <f>IF('360 PE'!Y35=0,"",'360 PE'!Y35)</f>
        <v/>
      </c>
      <c r="R23" s="381">
        <f t="shared" si="3"/>
        <v>0</v>
      </c>
      <c r="S23" s="381">
        <f>R23*'360 PE'!H35</f>
        <v>0</v>
      </c>
      <c r="T23" s="381">
        <f>R23*'360 PE'!AZ35</f>
        <v>0</v>
      </c>
    </row>
    <row r="24" spans="1:21" ht="22.5" customHeight="1">
      <c r="A24" s="228" t="str">
        <f>'360 PE'!D36</f>
        <v>360-306PE</v>
      </c>
      <c r="B24" s="122">
        <f>'360 PE'!H36</f>
        <v>4</v>
      </c>
      <c r="C24" s="382" t="str">
        <f>IF('360 PE'!K36=0,"",'360 PE'!K36)</f>
        <v/>
      </c>
      <c r="D24" s="382" t="str">
        <f>IF('360 PE'!L36=0,"",'360 PE'!L36)</f>
        <v/>
      </c>
      <c r="E24" s="382" t="str">
        <f>IF('360 PE'!M36=0,"",'360 PE'!M36)</f>
        <v/>
      </c>
      <c r="F24" s="382" t="str">
        <f>IF('360 PE'!N36=0,"",'360 PE'!N36)</f>
        <v/>
      </c>
      <c r="G24" s="382" t="str">
        <f>IF('360 PE'!O36=0,"",'360 PE'!O36)</f>
        <v/>
      </c>
      <c r="H24" s="382" t="str">
        <f>IF('360 PE'!P36=0,"",'360 PE'!P36)</f>
        <v/>
      </c>
      <c r="I24" s="382" t="str">
        <f>IF('360 PE'!Q36=0,"",'360 PE'!Q36)</f>
        <v/>
      </c>
      <c r="J24" s="382" t="str">
        <f>IF('360 PE'!R36=0,"",'360 PE'!R36)</f>
        <v/>
      </c>
      <c r="K24" s="382" t="str">
        <f>IF('360 PE'!S36=0,"",'360 PE'!S36)</f>
        <v/>
      </c>
      <c r="L24" s="382" t="str">
        <f>IF('360 PE'!T36=0,"",'360 PE'!T36)</f>
        <v/>
      </c>
      <c r="M24" s="382" t="str">
        <f>IF('360 PE'!U36=0,"",'360 PE'!U36)</f>
        <v/>
      </c>
      <c r="N24" s="382" t="str">
        <f>IF('360 PE'!V36=0,"",'360 PE'!V36)</f>
        <v/>
      </c>
      <c r="O24" s="382" t="str">
        <f>IF('360 PE'!W36=0,"",'360 PE'!W36)</f>
        <v/>
      </c>
      <c r="P24" s="382" t="str">
        <f>IF('360 PE'!X36=0,"",'360 PE'!X36)</f>
        <v/>
      </c>
      <c r="Q24" s="382" t="str">
        <f>IF('360 PE'!Y36=0,"",'360 PE'!Y36)</f>
        <v/>
      </c>
      <c r="R24" s="381">
        <f t="shared" si="3"/>
        <v>0</v>
      </c>
      <c r="S24" s="381">
        <f>R24*'360 PE'!H36</f>
        <v>0</v>
      </c>
      <c r="T24" s="381">
        <f>R24*'360 PE'!AZ36</f>
        <v>0</v>
      </c>
    </row>
    <row r="25" spans="1:21" ht="22.5" customHeight="1">
      <c r="A25" s="228" t="str">
        <f>'360 PE'!D37</f>
        <v>360-307PE</v>
      </c>
      <c r="B25" s="122">
        <f>'360 PE'!H37</f>
        <v>6</v>
      </c>
      <c r="C25" s="382" t="str">
        <f>IF('360 PE'!K37=0,"",'360 PE'!K37)</f>
        <v/>
      </c>
      <c r="D25" s="382" t="str">
        <f>IF('360 PE'!L37=0,"",'360 PE'!L37)</f>
        <v/>
      </c>
      <c r="E25" s="382" t="str">
        <f>IF('360 PE'!M37=0,"",'360 PE'!M37)</f>
        <v/>
      </c>
      <c r="F25" s="382" t="str">
        <f>IF('360 PE'!N37=0,"",'360 PE'!N37)</f>
        <v/>
      </c>
      <c r="G25" s="382" t="str">
        <f>IF('360 PE'!O37=0,"",'360 PE'!O37)</f>
        <v/>
      </c>
      <c r="H25" s="382" t="str">
        <f>IF('360 PE'!P37=0,"",'360 PE'!P37)</f>
        <v/>
      </c>
      <c r="I25" s="382" t="str">
        <f>IF('360 PE'!Q37=0,"",'360 PE'!Q37)</f>
        <v/>
      </c>
      <c r="J25" s="382" t="str">
        <f>IF('360 PE'!R37=0,"",'360 PE'!R37)</f>
        <v/>
      </c>
      <c r="K25" s="382" t="str">
        <f>IF('360 PE'!S37=0,"",'360 PE'!S37)</f>
        <v/>
      </c>
      <c r="L25" s="382" t="str">
        <f>IF('360 PE'!T37=0,"",'360 PE'!T37)</f>
        <v/>
      </c>
      <c r="M25" s="382" t="str">
        <f>IF('360 PE'!U37=0,"",'360 PE'!U37)</f>
        <v/>
      </c>
      <c r="N25" s="382" t="str">
        <f>IF('360 PE'!V37=0,"",'360 PE'!V37)</f>
        <v/>
      </c>
      <c r="O25" s="382" t="str">
        <f>IF('360 PE'!W37=0,"",'360 PE'!W37)</f>
        <v/>
      </c>
      <c r="P25" s="382" t="str">
        <f>IF('360 PE'!X37=0,"",'360 PE'!X37)</f>
        <v/>
      </c>
      <c r="Q25" s="382" t="str">
        <f>IF('360 PE'!Y37=0,"",'360 PE'!Y37)</f>
        <v/>
      </c>
      <c r="R25" s="381">
        <f t="shared" si="3"/>
        <v>0</v>
      </c>
      <c r="S25" s="381">
        <f>R25*'360 PE'!H37</f>
        <v>0</v>
      </c>
      <c r="T25" s="381">
        <f>R25*'360 PE'!AZ37</f>
        <v>0</v>
      </c>
    </row>
    <row r="26" spans="1:21" ht="22.5" customHeight="1">
      <c r="A26" s="228" t="str">
        <f>'360 PE'!D38</f>
        <v>360-308PE</v>
      </c>
      <c r="B26" s="122">
        <f>'360 PE'!H38</f>
        <v>8</v>
      </c>
      <c r="C26" s="382" t="str">
        <f>IF('360 PE'!K38=0,"",'360 PE'!K38)</f>
        <v/>
      </c>
      <c r="D26" s="382" t="str">
        <f>IF('360 PE'!L38=0,"",'360 PE'!L38)</f>
        <v/>
      </c>
      <c r="E26" s="382" t="str">
        <f>IF('360 PE'!M38=0,"",'360 PE'!M38)</f>
        <v/>
      </c>
      <c r="F26" s="382" t="str">
        <f>IF('360 PE'!N38=0,"",'360 PE'!N38)</f>
        <v/>
      </c>
      <c r="G26" s="382" t="str">
        <f>IF('360 PE'!O38=0,"",'360 PE'!O38)</f>
        <v/>
      </c>
      <c r="H26" s="382" t="str">
        <f>IF('360 PE'!P38=0,"",'360 PE'!P38)</f>
        <v/>
      </c>
      <c r="I26" s="382" t="str">
        <f>IF('360 PE'!Q38=0,"",'360 PE'!Q38)</f>
        <v/>
      </c>
      <c r="J26" s="382" t="str">
        <f>IF('360 PE'!R38=0,"",'360 PE'!R38)</f>
        <v/>
      </c>
      <c r="K26" s="382" t="str">
        <f>IF('360 PE'!S38=0,"",'360 PE'!S38)</f>
        <v/>
      </c>
      <c r="L26" s="382" t="str">
        <f>IF('360 PE'!T38=0,"",'360 PE'!T38)</f>
        <v/>
      </c>
      <c r="M26" s="382" t="str">
        <f>IF('360 PE'!U38=0,"",'360 PE'!U38)</f>
        <v/>
      </c>
      <c r="N26" s="382" t="str">
        <f>IF('360 PE'!V38=0,"",'360 PE'!V38)</f>
        <v/>
      </c>
      <c r="O26" s="382" t="str">
        <f>IF('360 PE'!W38=0,"",'360 PE'!W38)</f>
        <v/>
      </c>
      <c r="P26" s="382" t="str">
        <f>IF('360 PE'!X38=0,"",'360 PE'!X38)</f>
        <v/>
      </c>
      <c r="Q26" s="382" t="str">
        <f>IF('360 PE'!Y38=0,"",'360 PE'!Y38)</f>
        <v/>
      </c>
      <c r="R26" s="381">
        <f t="shared" si="3"/>
        <v>0</v>
      </c>
      <c r="S26" s="381">
        <f>R26*'360 PE'!H38</f>
        <v>0</v>
      </c>
      <c r="T26" s="381">
        <f>R26*'360 PE'!AZ38</f>
        <v>0</v>
      </c>
    </row>
    <row r="27" spans="1:21" ht="22.5" customHeight="1">
      <c r="A27" s="228" t="str">
        <f>'360 PE'!D39</f>
        <v>360-309PE</v>
      </c>
      <c r="B27" s="122">
        <f>'360 PE'!H39</f>
        <v>6</v>
      </c>
      <c r="C27" s="382" t="str">
        <f>IF('360 PE'!K39=0,"",'360 PE'!K39)</f>
        <v/>
      </c>
      <c r="D27" s="382" t="str">
        <f>IF('360 PE'!L39=0,"",'360 PE'!L39)</f>
        <v/>
      </c>
      <c r="E27" s="382" t="str">
        <f>IF('360 PE'!M39=0,"",'360 PE'!M39)</f>
        <v/>
      </c>
      <c r="F27" s="382" t="str">
        <f>IF('360 PE'!N39=0,"",'360 PE'!N39)</f>
        <v/>
      </c>
      <c r="G27" s="382" t="str">
        <f>IF('360 PE'!O39=0,"",'360 PE'!O39)</f>
        <v/>
      </c>
      <c r="H27" s="382" t="str">
        <f>IF('360 PE'!P39=0,"",'360 PE'!P39)</f>
        <v/>
      </c>
      <c r="I27" s="382" t="str">
        <f>IF('360 PE'!Q39=0,"",'360 PE'!Q39)</f>
        <v/>
      </c>
      <c r="J27" s="382" t="str">
        <f>IF('360 PE'!R39=0,"",'360 PE'!R39)</f>
        <v/>
      </c>
      <c r="K27" s="382" t="str">
        <f>IF('360 PE'!S39=0,"",'360 PE'!S39)</f>
        <v/>
      </c>
      <c r="L27" s="382" t="str">
        <f>IF('360 PE'!T39=0,"",'360 PE'!T39)</f>
        <v/>
      </c>
      <c r="M27" s="382" t="str">
        <f>IF('360 PE'!U39=0,"",'360 PE'!U39)</f>
        <v/>
      </c>
      <c r="N27" s="382" t="str">
        <f>IF('360 PE'!V39=0,"",'360 PE'!V39)</f>
        <v/>
      </c>
      <c r="O27" s="382" t="str">
        <f>IF('360 PE'!W39=0,"",'360 PE'!W39)</f>
        <v/>
      </c>
      <c r="P27" s="382" t="str">
        <f>IF('360 PE'!X39=0,"",'360 PE'!X39)</f>
        <v/>
      </c>
      <c r="Q27" s="382" t="str">
        <f>IF('360 PE'!Y39=0,"",'360 PE'!Y39)</f>
        <v/>
      </c>
      <c r="R27" s="381">
        <f t="shared" si="3"/>
        <v>0</v>
      </c>
      <c r="S27" s="381">
        <f>R27*'360 PE'!H39</f>
        <v>0</v>
      </c>
      <c r="T27" s="381">
        <f>R27*'360 PE'!AZ39</f>
        <v>0</v>
      </c>
    </row>
    <row r="28" spans="1:21" ht="22.5" customHeight="1">
      <c r="A28" s="228" t="str">
        <f>'360 PE'!D40</f>
        <v>360-310PE</v>
      </c>
      <c r="B28" s="122">
        <f>'360 PE'!H40</f>
        <v>8</v>
      </c>
      <c r="C28" s="382" t="str">
        <f>IF('360 PE'!K40=0,"",'360 PE'!K40)</f>
        <v/>
      </c>
      <c r="D28" s="382" t="str">
        <f>IF('360 PE'!L40=0,"",'360 PE'!L40)</f>
        <v/>
      </c>
      <c r="E28" s="382" t="str">
        <f>IF('360 PE'!M40=0,"",'360 PE'!M40)</f>
        <v/>
      </c>
      <c r="F28" s="382" t="str">
        <f>IF('360 PE'!N40=0,"",'360 PE'!N40)</f>
        <v/>
      </c>
      <c r="G28" s="382" t="str">
        <f>IF('360 PE'!O40=0,"",'360 PE'!O40)</f>
        <v/>
      </c>
      <c r="H28" s="382" t="str">
        <f>IF('360 PE'!P40=0,"",'360 PE'!P40)</f>
        <v/>
      </c>
      <c r="I28" s="382" t="str">
        <f>IF('360 PE'!Q40=0,"",'360 PE'!Q40)</f>
        <v/>
      </c>
      <c r="J28" s="382" t="str">
        <f>IF('360 PE'!R40=0,"",'360 PE'!R40)</f>
        <v/>
      </c>
      <c r="K28" s="382" t="str">
        <f>IF('360 PE'!S40=0,"",'360 PE'!S40)</f>
        <v/>
      </c>
      <c r="L28" s="382" t="str">
        <f>IF('360 PE'!T40=0,"",'360 PE'!T40)</f>
        <v/>
      </c>
      <c r="M28" s="382" t="str">
        <f>IF('360 PE'!U40=0,"",'360 PE'!U40)</f>
        <v/>
      </c>
      <c r="N28" s="382" t="str">
        <f>IF('360 PE'!V40=0,"",'360 PE'!V40)</f>
        <v/>
      </c>
      <c r="O28" s="382" t="str">
        <f>IF('360 PE'!W40=0,"",'360 PE'!W40)</f>
        <v/>
      </c>
      <c r="P28" s="382" t="str">
        <f>IF('360 PE'!X40=0,"",'360 PE'!X40)</f>
        <v/>
      </c>
      <c r="Q28" s="382" t="str">
        <f>IF('360 PE'!Y40=0,"",'360 PE'!Y40)</f>
        <v/>
      </c>
      <c r="R28" s="381">
        <f t="shared" si="3"/>
        <v>0</v>
      </c>
      <c r="S28" s="381">
        <f>R28*'360 PE'!H40</f>
        <v>0</v>
      </c>
      <c r="T28" s="381">
        <f>R28*'360 PE'!AZ40</f>
        <v>0</v>
      </c>
    </row>
    <row r="29" spans="1:21" ht="22.5" customHeight="1">
      <c r="A29" s="228" t="str">
        <f>'360 PE'!D41</f>
        <v>360-311PE</v>
      </c>
      <c r="B29" s="122">
        <f>'360 PE'!H41</f>
        <v>8</v>
      </c>
      <c r="C29" s="382" t="str">
        <f>IF('360 PE'!K41=0,"",'360 PE'!K41)</f>
        <v/>
      </c>
      <c r="D29" s="382" t="str">
        <f>IF('360 PE'!L41=0,"",'360 PE'!L41)</f>
        <v/>
      </c>
      <c r="E29" s="382" t="str">
        <f>IF('360 PE'!M41=0,"",'360 PE'!M41)</f>
        <v/>
      </c>
      <c r="F29" s="382" t="str">
        <f>IF('360 PE'!N41=0,"",'360 PE'!N41)</f>
        <v/>
      </c>
      <c r="G29" s="382" t="str">
        <f>IF('360 PE'!O41=0,"",'360 PE'!O41)</f>
        <v/>
      </c>
      <c r="H29" s="382" t="str">
        <f>IF('360 PE'!P41=0,"",'360 PE'!P41)</f>
        <v/>
      </c>
      <c r="I29" s="382" t="str">
        <f>IF('360 PE'!Q41=0,"",'360 PE'!Q41)</f>
        <v/>
      </c>
      <c r="J29" s="382" t="str">
        <f>IF('360 PE'!R41=0,"",'360 PE'!R41)</f>
        <v/>
      </c>
      <c r="K29" s="382" t="str">
        <f>IF('360 PE'!S41=0,"",'360 PE'!S41)</f>
        <v/>
      </c>
      <c r="L29" s="382" t="str">
        <f>IF('360 PE'!T41=0,"",'360 PE'!T41)</f>
        <v/>
      </c>
      <c r="M29" s="382" t="str">
        <f>IF('360 PE'!U41=0,"",'360 PE'!U41)</f>
        <v/>
      </c>
      <c r="N29" s="382" t="str">
        <f>IF('360 PE'!V41=0,"",'360 PE'!V41)</f>
        <v/>
      </c>
      <c r="O29" s="382" t="str">
        <f>IF('360 PE'!W41=0,"",'360 PE'!W41)</f>
        <v/>
      </c>
      <c r="P29" s="382" t="str">
        <f>IF('360 PE'!X41=0,"",'360 PE'!X41)</f>
        <v/>
      </c>
      <c r="Q29" s="382" t="str">
        <f>IF('360 PE'!Y41=0,"",'360 PE'!Y41)</f>
        <v/>
      </c>
      <c r="R29" s="381">
        <f t="shared" si="3"/>
        <v>0</v>
      </c>
      <c r="S29" s="381">
        <f>R29*'360 PE'!H41</f>
        <v>0</v>
      </c>
      <c r="T29" s="381">
        <f>R29*'360 PE'!AZ41</f>
        <v>0</v>
      </c>
      <c r="U29" s="378"/>
    </row>
    <row r="30" spans="1:21" ht="22.5" customHeight="1">
      <c r="A30" s="228" t="str">
        <f>'360 PE'!D42</f>
        <v>360-312PE</v>
      </c>
      <c r="B30" s="122">
        <f>'360 PE'!H42</f>
        <v>9</v>
      </c>
      <c r="C30" s="382" t="str">
        <f>IF('360 PE'!K42=0,"",'360 PE'!K42)</f>
        <v/>
      </c>
      <c r="D30" s="382" t="str">
        <f>IF('360 PE'!L42=0,"",'360 PE'!L42)</f>
        <v/>
      </c>
      <c r="E30" s="382" t="str">
        <f>IF('360 PE'!M42=0,"",'360 PE'!M42)</f>
        <v/>
      </c>
      <c r="F30" s="382" t="str">
        <f>IF('360 PE'!N42=0,"",'360 PE'!N42)</f>
        <v/>
      </c>
      <c r="G30" s="382" t="str">
        <f>IF('360 PE'!O42=0,"",'360 PE'!O42)</f>
        <v/>
      </c>
      <c r="H30" s="382" t="str">
        <f>IF('360 PE'!P42=0,"",'360 PE'!P42)</f>
        <v/>
      </c>
      <c r="I30" s="382" t="str">
        <f>IF('360 PE'!Q42=0,"",'360 PE'!Q42)</f>
        <v/>
      </c>
      <c r="J30" s="382" t="str">
        <f>IF('360 PE'!R42=0,"",'360 PE'!R42)</f>
        <v/>
      </c>
      <c r="K30" s="382" t="str">
        <f>IF('360 PE'!S42=0,"",'360 PE'!S42)</f>
        <v/>
      </c>
      <c r="L30" s="382" t="str">
        <f>IF('360 PE'!T42=0,"",'360 PE'!T42)</f>
        <v/>
      </c>
      <c r="M30" s="382" t="str">
        <f>IF('360 PE'!U42=0,"",'360 PE'!U42)</f>
        <v/>
      </c>
      <c r="N30" s="382" t="str">
        <f>IF('360 PE'!V42=0,"",'360 PE'!V42)</f>
        <v/>
      </c>
      <c r="O30" s="382" t="str">
        <f>IF('360 PE'!W42=0,"",'360 PE'!W42)</f>
        <v/>
      </c>
      <c r="P30" s="382" t="str">
        <f>IF('360 PE'!X42=0,"",'360 PE'!X42)</f>
        <v/>
      </c>
      <c r="Q30" s="382" t="str">
        <f>IF('360 PE'!Y42=0,"",'360 PE'!Y42)</f>
        <v/>
      </c>
      <c r="R30" s="381">
        <f t="shared" si="3"/>
        <v>0</v>
      </c>
      <c r="S30" s="381">
        <f>R30*'360 PE'!H42</f>
        <v>0</v>
      </c>
      <c r="T30" s="381">
        <f>R30*'360 PE'!AZ42</f>
        <v>0</v>
      </c>
    </row>
    <row r="31" spans="1:21" ht="22.5" customHeight="1">
      <c r="A31" s="228" t="str">
        <f>'360 PE'!D43</f>
        <v>360-313PE</v>
      </c>
      <c r="B31" s="122">
        <f>'360 PE'!H43</f>
        <v>10</v>
      </c>
      <c r="C31" s="382" t="str">
        <f>IF('360 PE'!K43=0,"",'360 PE'!K43)</f>
        <v/>
      </c>
      <c r="D31" s="382" t="str">
        <f>IF('360 PE'!L43=0,"",'360 PE'!L43)</f>
        <v/>
      </c>
      <c r="E31" s="382" t="str">
        <f>IF('360 PE'!M43=0,"",'360 PE'!M43)</f>
        <v/>
      </c>
      <c r="F31" s="382" t="str">
        <f>IF('360 PE'!N43=0,"",'360 PE'!N43)</f>
        <v/>
      </c>
      <c r="G31" s="382" t="str">
        <f>IF('360 PE'!O43=0,"",'360 PE'!O43)</f>
        <v/>
      </c>
      <c r="H31" s="382" t="str">
        <f>IF('360 PE'!P43=0,"",'360 PE'!P43)</f>
        <v/>
      </c>
      <c r="I31" s="382" t="str">
        <f>IF('360 PE'!Q43=0,"",'360 PE'!Q43)</f>
        <v/>
      </c>
      <c r="J31" s="382" t="str">
        <f>IF('360 PE'!R43=0,"",'360 PE'!R43)</f>
        <v/>
      </c>
      <c r="K31" s="382" t="str">
        <f>IF('360 PE'!S43=0,"",'360 PE'!S43)</f>
        <v/>
      </c>
      <c r="L31" s="382" t="str">
        <f>IF('360 PE'!T43=0,"",'360 PE'!T43)</f>
        <v/>
      </c>
      <c r="M31" s="382" t="str">
        <f>IF('360 PE'!U43=0,"",'360 PE'!U43)</f>
        <v/>
      </c>
      <c r="N31" s="382" t="str">
        <f>IF('360 PE'!V43=0,"",'360 PE'!V43)</f>
        <v/>
      </c>
      <c r="O31" s="382" t="str">
        <f>IF('360 PE'!W43=0,"",'360 PE'!W43)</f>
        <v/>
      </c>
      <c r="P31" s="382" t="str">
        <f>IF('360 PE'!X43=0,"",'360 PE'!X43)</f>
        <v/>
      </c>
      <c r="Q31" s="382" t="str">
        <f>IF('360 PE'!Y43=0,"",'360 PE'!Y43)</f>
        <v/>
      </c>
      <c r="R31" s="381">
        <f t="shared" si="3"/>
        <v>0</v>
      </c>
      <c r="S31" s="381">
        <f>R31*'360 PE'!H43</f>
        <v>0</v>
      </c>
      <c r="T31" s="381">
        <f>R31*'360 PE'!AZ43</f>
        <v>0</v>
      </c>
    </row>
    <row r="32" spans="1:21" ht="22.5" customHeight="1">
      <c r="A32" s="228" t="str">
        <f>'360 PE'!D44</f>
        <v>360-314PE</v>
      </c>
      <c r="B32" s="122">
        <f>'360 PE'!H44</f>
        <v>10</v>
      </c>
      <c r="C32" s="382" t="str">
        <f>IF('360 PE'!K44=0,"",'360 PE'!K44)</f>
        <v/>
      </c>
      <c r="D32" s="382" t="str">
        <f>IF('360 PE'!L44=0,"",'360 PE'!L44)</f>
        <v/>
      </c>
      <c r="E32" s="382" t="str">
        <f>IF('360 PE'!M44=0,"",'360 PE'!M44)</f>
        <v/>
      </c>
      <c r="F32" s="382" t="str">
        <f>IF('360 PE'!N44=0,"",'360 PE'!N44)</f>
        <v/>
      </c>
      <c r="G32" s="382" t="str">
        <f>IF('360 PE'!O44=0,"",'360 PE'!O44)</f>
        <v/>
      </c>
      <c r="H32" s="382" t="str">
        <f>IF('360 PE'!P44=0,"",'360 PE'!P44)</f>
        <v/>
      </c>
      <c r="I32" s="382" t="str">
        <f>IF('360 PE'!Q44=0,"",'360 PE'!Q44)</f>
        <v/>
      </c>
      <c r="J32" s="382" t="str">
        <f>IF('360 PE'!R44=0,"",'360 PE'!R44)</f>
        <v/>
      </c>
      <c r="K32" s="382" t="str">
        <f>IF('360 PE'!S44=0,"",'360 PE'!S44)</f>
        <v/>
      </c>
      <c r="L32" s="382" t="str">
        <f>IF('360 PE'!T44=0,"",'360 PE'!T44)</f>
        <v/>
      </c>
      <c r="M32" s="382" t="str">
        <f>IF('360 PE'!U44=0,"",'360 PE'!U44)</f>
        <v/>
      </c>
      <c r="N32" s="382" t="str">
        <f>IF('360 PE'!V44=0,"",'360 PE'!V44)</f>
        <v/>
      </c>
      <c r="O32" s="382" t="str">
        <f>IF('360 PE'!W44=0,"",'360 PE'!W44)</f>
        <v/>
      </c>
      <c r="P32" s="382" t="str">
        <f>IF('360 PE'!X44=0,"",'360 PE'!X44)</f>
        <v/>
      </c>
      <c r="Q32" s="382" t="str">
        <f>IF('360 PE'!Y44=0,"",'360 PE'!Y44)</f>
        <v/>
      </c>
      <c r="R32" s="381">
        <f t="shared" si="3"/>
        <v>0</v>
      </c>
      <c r="S32" s="381">
        <f>R32*'360 PE'!H44</f>
        <v>0</v>
      </c>
      <c r="T32" s="381">
        <f>R32*'360 PE'!AZ44</f>
        <v>0</v>
      </c>
    </row>
    <row r="33" spans="1:20" ht="22.5" customHeight="1">
      <c r="A33" s="228" t="str">
        <f>'360 PE'!D45</f>
        <v>360-315PE</v>
      </c>
      <c r="B33" s="122">
        <f>'360 PE'!H45</f>
        <v>12</v>
      </c>
      <c r="C33" s="382" t="str">
        <f>IF('360 PE'!K45=0,"",'360 PE'!K45)</f>
        <v/>
      </c>
      <c r="D33" s="382" t="str">
        <f>IF('360 PE'!L45=0,"",'360 PE'!L45)</f>
        <v/>
      </c>
      <c r="E33" s="382" t="str">
        <f>IF('360 PE'!M45=0,"",'360 PE'!M45)</f>
        <v/>
      </c>
      <c r="F33" s="382" t="str">
        <f>IF('360 PE'!N45=0,"",'360 PE'!N45)</f>
        <v/>
      </c>
      <c r="G33" s="382" t="str">
        <f>IF('360 PE'!O45=0,"",'360 PE'!O45)</f>
        <v/>
      </c>
      <c r="H33" s="382" t="str">
        <f>IF('360 PE'!P45=0,"",'360 PE'!P45)</f>
        <v/>
      </c>
      <c r="I33" s="382" t="str">
        <f>IF('360 PE'!Q45=0,"",'360 PE'!Q45)</f>
        <v/>
      </c>
      <c r="J33" s="382" t="str">
        <f>IF('360 PE'!R45=0,"",'360 PE'!R45)</f>
        <v/>
      </c>
      <c r="K33" s="382" t="str">
        <f>IF('360 PE'!S45=0,"",'360 PE'!S45)</f>
        <v/>
      </c>
      <c r="L33" s="382" t="str">
        <f>IF('360 PE'!T45=0,"",'360 PE'!T45)</f>
        <v/>
      </c>
      <c r="M33" s="382" t="str">
        <f>IF('360 PE'!U45=0,"",'360 PE'!U45)</f>
        <v/>
      </c>
      <c r="N33" s="382" t="str">
        <f>IF('360 PE'!V45=0,"",'360 PE'!V45)</f>
        <v/>
      </c>
      <c r="O33" s="382" t="str">
        <f>IF('360 PE'!W45=0,"",'360 PE'!W45)</f>
        <v/>
      </c>
      <c r="P33" s="382" t="str">
        <f>IF('360 PE'!X45=0,"",'360 PE'!X45)</f>
        <v/>
      </c>
      <c r="Q33" s="382" t="str">
        <f>IF('360 PE'!Y45=0,"",'360 PE'!Y45)</f>
        <v/>
      </c>
      <c r="R33" s="381">
        <f t="shared" si="3"/>
        <v>0</v>
      </c>
      <c r="S33" s="381">
        <f>R33*'360 PE'!H45</f>
        <v>0</v>
      </c>
      <c r="T33" s="381">
        <f>R33*'360 PE'!AZ45</f>
        <v>0</v>
      </c>
    </row>
    <row r="34" spans="1:20" ht="22.5" customHeight="1">
      <c r="A34" s="228" t="str">
        <f>'360 PE'!D46</f>
        <v>360-316PE</v>
      </c>
      <c r="B34" s="122">
        <f>'360 PE'!H46</f>
        <v>15</v>
      </c>
      <c r="C34" s="382" t="str">
        <f>IF('360 PE'!K46=0,"",'360 PE'!K46)</f>
        <v/>
      </c>
      <c r="D34" s="382" t="str">
        <f>IF('360 PE'!L46=0,"",'360 PE'!L46)</f>
        <v/>
      </c>
      <c r="E34" s="382" t="str">
        <f>IF('360 PE'!M46=0,"",'360 PE'!M46)</f>
        <v/>
      </c>
      <c r="F34" s="382" t="str">
        <f>IF('360 PE'!N46=0,"",'360 PE'!N46)</f>
        <v/>
      </c>
      <c r="G34" s="382" t="str">
        <f>IF('360 PE'!O46=0,"",'360 PE'!O46)</f>
        <v/>
      </c>
      <c r="H34" s="382" t="str">
        <f>IF('360 PE'!P46=0,"",'360 PE'!P46)</f>
        <v/>
      </c>
      <c r="I34" s="382" t="str">
        <f>IF('360 PE'!Q46=0,"",'360 PE'!Q46)</f>
        <v/>
      </c>
      <c r="J34" s="382" t="str">
        <f>IF('360 PE'!R46=0,"",'360 PE'!R46)</f>
        <v/>
      </c>
      <c r="K34" s="382" t="str">
        <f>IF('360 PE'!S46=0,"",'360 PE'!S46)</f>
        <v/>
      </c>
      <c r="L34" s="382" t="str">
        <f>IF('360 PE'!T46=0,"",'360 PE'!T46)</f>
        <v/>
      </c>
      <c r="M34" s="382" t="str">
        <f>IF('360 PE'!U46=0,"",'360 PE'!U46)</f>
        <v/>
      </c>
      <c r="N34" s="382" t="str">
        <f>IF('360 PE'!V46=0,"",'360 PE'!V46)</f>
        <v/>
      </c>
      <c r="O34" s="382" t="str">
        <f>IF('360 PE'!W46=0,"",'360 PE'!W46)</f>
        <v/>
      </c>
      <c r="P34" s="382" t="str">
        <f>IF('360 PE'!X46=0,"",'360 PE'!X46)</f>
        <v/>
      </c>
      <c r="Q34" s="382" t="str">
        <f>IF('360 PE'!Y46=0,"",'360 PE'!Y46)</f>
        <v/>
      </c>
      <c r="R34" s="381">
        <f t="shared" si="3"/>
        <v>0</v>
      </c>
      <c r="S34" s="381">
        <f>R34*'360 PE'!H46</f>
        <v>0</v>
      </c>
      <c r="T34" s="381">
        <f>R34*'360 PE'!AZ46</f>
        <v>0</v>
      </c>
    </row>
    <row r="35" spans="1:20" ht="22.5" customHeight="1">
      <c r="A35" s="228" t="str">
        <f>'360 PE'!D47</f>
        <v>360-317PE</v>
      </c>
      <c r="B35" s="122">
        <f>'360 PE'!H47</f>
        <v>22</v>
      </c>
      <c r="C35" s="382" t="str">
        <f>IF('360 PE'!K47=0,"",'360 PE'!K47)</f>
        <v/>
      </c>
      <c r="D35" s="382" t="str">
        <f>IF('360 PE'!L47=0,"",'360 PE'!L47)</f>
        <v/>
      </c>
      <c r="E35" s="382" t="str">
        <f>IF('360 PE'!M47=0,"",'360 PE'!M47)</f>
        <v/>
      </c>
      <c r="F35" s="382" t="str">
        <f>IF('360 PE'!N47=0,"",'360 PE'!N47)</f>
        <v/>
      </c>
      <c r="G35" s="382" t="str">
        <f>IF('360 PE'!O47=0,"",'360 PE'!O47)</f>
        <v/>
      </c>
      <c r="H35" s="382" t="str">
        <f>IF('360 PE'!P47=0,"",'360 PE'!P47)</f>
        <v/>
      </c>
      <c r="I35" s="382" t="str">
        <f>IF('360 PE'!Q47=0,"",'360 PE'!Q47)</f>
        <v/>
      </c>
      <c r="J35" s="382" t="str">
        <f>IF('360 PE'!R47=0,"",'360 PE'!R47)</f>
        <v/>
      </c>
      <c r="K35" s="382" t="str">
        <f>IF('360 PE'!S47=0,"",'360 PE'!S47)</f>
        <v/>
      </c>
      <c r="L35" s="382" t="str">
        <f>IF('360 PE'!T47=0,"",'360 PE'!T47)</f>
        <v/>
      </c>
      <c r="M35" s="382" t="str">
        <f>IF('360 PE'!U47=0,"",'360 PE'!U47)</f>
        <v/>
      </c>
      <c r="N35" s="382" t="str">
        <f>IF('360 PE'!V47=0,"",'360 PE'!V47)</f>
        <v/>
      </c>
      <c r="O35" s="382" t="str">
        <f>IF('360 PE'!W47=0,"",'360 PE'!W47)</f>
        <v/>
      </c>
      <c r="P35" s="382" t="str">
        <f>IF('360 PE'!X47=0,"",'360 PE'!X47)</f>
        <v/>
      </c>
      <c r="Q35" s="382" t="str">
        <f>IF('360 PE'!Y47=0,"",'360 PE'!Y47)</f>
        <v/>
      </c>
      <c r="R35" s="381">
        <f t="shared" si="3"/>
        <v>0</v>
      </c>
      <c r="S35" s="381">
        <f>R35*'360 PE'!H47</f>
        <v>0</v>
      </c>
      <c r="T35" s="381">
        <f>R35*'360 PE'!AZ47</f>
        <v>0</v>
      </c>
    </row>
    <row r="36" spans="1:20" ht="22.5" customHeight="1">
      <c r="A36" s="228" t="str">
        <f>'360 PE'!D48</f>
        <v>360-318PE-DT</v>
      </c>
      <c r="B36" s="122">
        <f>'360 PE'!H48</f>
        <v>6</v>
      </c>
      <c r="C36" s="382" t="str">
        <f>IF('360 PE'!K48=0,"",'360 PE'!K48)</f>
        <v/>
      </c>
      <c r="D36" s="382" t="str">
        <f>IF('360 PE'!L48=0,"",'360 PE'!L48)</f>
        <v/>
      </c>
      <c r="E36" s="382" t="str">
        <f>IF('360 PE'!M48=0,"",'360 PE'!M48)</f>
        <v/>
      </c>
      <c r="F36" s="382" t="str">
        <f>IF('360 PE'!N48=0,"",'360 PE'!N48)</f>
        <v/>
      </c>
      <c r="G36" s="382" t="str">
        <f>IF('360 PE'!O48=0,"",'360 PE'!O48)</f>
        <v/>
      </c>
      <c r="H36" s="382" t="str">
        <f>IF('360 PE'!P48=0,"",'360 PE'!P48)</f>
        <v/>
      </c>
      <c r="I36" s="382" t="str">
        <f>IF('360 PE'!Q48=0,"",'360 PE'!Q48)</f>
        <v/>
      </c>
      <c r="J36" s="382" t="str">
        <f>IF('360 PE'!R48=0,"",'360 PE'!R48)</f>
        <v/>
      </c>
      <c r="K36" s="382" t="str">
        <f>IF('360 PE'!S48=0,"",'360 PE'!S48)</f>
        <v/>
      </c>
      <c r="L36" s="382" t="str">
        <f>IF('360 PE'!T48=0,"",'360 PE'!T48)</f>
        <v/>
      </c>
      <c r="M36" s="382" t="str">
        <f>IF('360 PE'!U48=0,"",'360 PE'!U48)</f>
        <v/>
      </c>
      <c r="N36" s="382" t="str">
        <f>IF('360 PE'!V48=0,"",'360 PE'!V48)</f>
        <v/>
      </c>
      <c r="O36" s="382" t="str">
        <f>IF('360 PE'!W48=0,"",'360 PE'!W48)</f>
        <v/>
      </c>
      <c r="P36" s="382" t="str">
        <f>IF('360 PE'!X48=0,"",'360 PE'!X48)</f>
        <v/>
      </c>
      <c r="Q36" s="382" t="str">
        <f>IF('360 PE'!Y48=0,"",'360 PE'!Y48)</f>
        <v/>
      </c>
      <c r="R36" s="381">
        <f t="shared" si="3"/>
        <v>0</v>
      </c>
      <c r="S36" s="381">
        <f>R36*'360 PE'!H48</f>
        <v>0</v>
      </c>
      <c r="T36" s="381">
        <f>R36*'360 PE'!AZ48</f>
        <v>0</v>
      </c>
    </row>
    <row r="37" spans="1:20" ht="22.5" customHeight="1">
      <c r="A37" s="228" t="str">
        <f>'360 PE'!D49</f>
        <v>360-319PE</v>
      </c>
      <c r="B37" s="122">
        <f>'360 PE'!H49</f>
        <v>10</v>
      </c>
      <c r="C37" s="382" t="str">
        <f>IF('360 PE'!K49=0,"",'360 PE'!K49)</f>
        <v/>
      </c>
      <c r="D37" s="382" t="str">
        <f>IF('360 PE'!L49=0,"",'360 PE'!L49)</f>
        <v/>
      </c>
      <c r="E37" s="382" t="str">
        <f>IF('360 PE'!M49=0,"",'360 PE'!M49)</f>
        <v/>
      </c>
      <c r="F37" s="382" t="str">
        <f>IF('360 PE'!N49=0,"",'360 PE'!N49)</f>
        <v/>
      </c>
      <c r="G37" s="382" t="str">
        <f>IF('360 PE'!O49=0,"",'360 PE'!O49)</f>
        <v/>
      </c>
      <c r="H37" s="382" t="str">
        <f>IF('360 PE'!P49=0,"",'360 PE'!P49)</f>
        <v/>
      </c>
      <c r="I37" s="382" t="str">
        <f>IF('360 PE'!Q49=0,"",'360 PE'!Q49)</f>
        <v/>
      </c>
      <c r="J37" s="382" t="str">
        <f>IF('360 PE'!R49=0,"",'360 PE'!R49)</f>
        <v/>
      </c>
      <c r="K37" s="382" t="str">
        <f>IF('360 PE'!S49=0,"",'360 PE'!S49)</f>
        <v/>
      </c>
      <c r="L37" s="382" t="str">
        <f>IF('360 PE'!T49=0,"",'360 PE'!T49)</f>
        <v/>
      </c>
      <c r="M37" s="382" t="str">
        <f>IF('360 PE'!U49=0,"",'360 PE'!U49)</f>
        <v/>
      </c>
      <c r="N37" s="382" t="str">
        <f>IF('360 PE'!V49=0,"",'360 PE'!V49)</f>
        <v/>
      </c>
      <c r="O37" s="382" t="str">
        <f>IF('360 PE'!W49=0,"",'360 PE'!W49)</f>
        <v/>
      </c>
      <c r="P37" s="382" t="str">
        <f>IF('360 PE'!X49=0,"",'360 PE'!X49)</f>
        <v/>
      </c>
      <c r="Q37" s="382" t="str">
        <f>IF('360 PE'!Y49=0,"",'360 PE'!Y49)</f>
        <v/>
      </c>
      <c r="R37" s="381">
        <f t="shared" si="3"/>
        <v>0</v>
      </c>
      <c r="S37" s="381">
        <f>R37*'360 PE'!H49</f>
        <v>0</v>
      </c>
      <c r="T37" s="381">
        <f>R37*'360 PE'!AZ49</f>
        <v>0</v>
      </c>
    </row>
    <row r="38" spans="1:20" ht="22.5" customHeight="1">
      <c r="A38" s="228" t="str">
        <f>'360 PE'!D50</f>
        <v>360-320PE</v>
      </c>
      <c r="B38" s="122">
        <f>'360 PE'!H50</f>
        <v>16</v>
      </c>
      <c r="C38" s="382" t="str">
        <f>IF('360 PE'!K50=0,"",'360 PE'!K50)</f>
        <v/>
      </c>
      <c r="D38" s="382" t="str">
        <f>IF('360 PE'!L50=0,"",'360 PE'!L50)</f>
        <v/>
      </c>
      <c r="E38" s="382" t="str">
        <f>IF('360 PE'!M50=0,"",'360 PE'!M50)</f>
        <v/>
      </c>
      <c r="F38" s="382" t="str">
        <f>IF('360 PE'!N50=0,"",'360 PE'!N50)</f>
        <v/>
      </c>
      <c r="G38" s="382" t="str">
        <f>IF('360 PE'!O50=0,"",'360 PE'!O50)</f>
        <v/>
      </c>
      <c r="H38" s="382" t="str">
        <f>IF('360 PE'!P50=0,"",'360 PE'!P50)</f>
        <v/>
      </c>
      <c r="I38" s="382" t="str">
        <f>IF('360 PE'!Q50=0,"",'360 PE'!Q50)</f>
        <v/>
      </c>
      <c r="J38" s="382" t="str">
        <f>IF('360 PE'!R50=0,"",'360 PE'!R50)</f>
        <v/>
      </c>
      <c r="K38" s="382" t="str">
        <f>IF('360 PE'!S50=0,"",'360 PE'!S50)</f>
        <v/>
      </c>
      <c r="L38" s="382" t="str">
        <f>IF('360 PE'!T50=0,"",'360 PE'!T50)</f>
        <v/>
      </c>
      <c r="M38" s="382" t="str">
        <f>IF('360 PE'!U50=0,"",'360 PE'!U50)</f>
        <v/>
      </c>
      <c r="N38" s="382" t="str">
        <f>IF('360 PE'!V50=0,"",'360 PE'!V50)</f>
        <v/>
      </c>
      <c r="O38" s="382" t="str">
        <f>IF('360 PE'!W50=0,"",'360 PE'!W50)</f>
        <v/>
      </c>
      <c r="P38" s="382" t="str">
        <f>IF('360 PE'!X50=0,"",'360 PE'!X50)</f>
        <v/>
      </c>
      <c r="Q38" s="382" t="str">
        <f>IF('360 PE'!Y50=0,"",'360 PE'!Y50)</f>
        <v/>
      </c>
      <c r="R38" s="381">
        <f t="shared" si="3"/>
        <v>0</v>
      </c>
      <c r="S38" s="381">
        <f>R38*'360 PE'!H50</f>
        <v>0</v>
      </c>
      <c r="T38" s="381">
        <f>R38*'360 PE'!AZ50</f>
        <v>0</v>
      </c>
    </row>
    <row r="39" spans="1:20" ht="22.5" customHeight="1">
      <c r="A39" s="228" t="str">
        <f>'360 PE'!D14</f>
        <v>DCJ-PE</v>
      </c>
      <c r="B39" s="122">
        <f>'360 PE'!H14</f>
        <v>6</v>
      </c>
      <c r="C39" s="382" t="str">
        <f>IF('360 PE'!K14=0,"",'360 PE'!K14)</f>
        <v/>
      </c>
      <c r="D39" s="382" t="str">
        <f>IF('360 PE'!L14=0,"",'360 PE'!L14)</f>
        <v/>
      </c>
      <c r="E39" s="382" t="str">
        <f>IF('360 PE'!M14=0,"",'360 PE'!M14)</f>
        <v/>
      </c>
      <c r="F39" s="382" t="str">
        <f>IF('360 PE'!N14=0,"",'360 PE'!N14)</f>
        <v/>
      </c>
      <c r="G39" s="382" t="str">
        <f>IF('360 PE'!O14=0,"",'360 PE'!O14)</f>
        <v/>
      </c>
      <c r="H39" s="382" t="str">
        <f>IF('360 PE'!P14=0,"",'360 PE'!P14)</f>
        <v/>
      </c>
      <c r="I39" s="382" t="str">
        <f>IF('360 PE'!Q14=0,"",'360 PE'!Q14)</f>
        <v/>
      </c>
      <c r="J39" s="382" t="str">
        <f>IF('360 PE'!R14=0,"",'360 PE'!R14)</f>
        <v/>
      </c>
      <c r="K39" s="382" t="str">
        <f>IF('360 PE'!S14=0,"",'360 PE'!S14)</f>
        <v/>
      </c>
      <c r="L39" s="382" t="str">
        <f>IF('360 PE'!T14=0,"",'360 PE'!T14)</f>
        <v/>
      </c>
      <c r="M39" s="382" t="str">
        <f>IF('360 PE'!U14=0,"",'360 PE'!U14)</f>
        <v/>
      </c>
      <c r="N39" s="382" t="str">
        <f>IF('360 PE'!V14=0,"",'360 PE'!V14)</f>
        <v/>
      </c>
      <c r="O39" s="382" t="str">
        <f>IF('360 PE'!W14=0,"",'360 PE'!W14)</f>
        <v/>
      </c>
      <c r="P39" s="382" t="str">
        <f>IF('360 PE'!X14=0,"",'360 PE'!X14)</f>
        <v/>
      </c>
      <c r="Q39" s="382" t="str">
        <f>IF('360 PE'!Y14=0,"",'360 PE'!Y14)</f>
        <v/>
      </c>
      <c r="R39" s="381">
        <f t="shared" ref="R39:R40" si="4">SUM(C39:Q39)</f>
        <v>0</v>
      </c>
      <c r="S39" s="381">
        <f>B39*SUM(C39:Q39)</f>
        <v>0</v>
      </c>
      <c r="T39" s="381">
        <f>SUM(C39:Q39)</f>
        <v>0</v>
      </c>
    </row>
    <row r="40" spans="1:20" ht="22.5" customHeight="1">
      <c r="A40" s="228" t="str">
        <f>'360 PE'!D15</f>
        <v>DCF-PE</v>
      </c>
      <c r="B40" s="122">
        <f>'360 PE'!H15</f>
        <v>10</v>
      </c>
      <c r="C40" s="382" t="str">
        <f>IF('360 PE'!K15=0,"",'360 PE'!K15)</f>
        <v/>
      </c>
      <c r="D40" s="382" t="str">
        <f>IF('360 PE'!L15=0,"",'360 PE'!L15)</f>
        <v/>
      </c>
      <c r="E40" s="382" t="str">
        <f>IF('360 PE'!M15=0,"",'360 PE'!M15)</f>
        <v/>
      </c>
      <c r="F40" s="382" t="str">
        <f>IF('360 PE'!N15=0,"",'360 PE'!N15)</f>
        <v/>
      </c>
      <c r="G40" s="382" t="str">
        <f>IF('360 PE'!O15=0,"",'360 PE'!O15)</f>
        <v/>
      </c>
      <c r="H40" s="382" t="str">
        <f>IF('360 PE'!P15=0,"",'360 PE'!P15)</f>
        <v/>
      </c>
      <c r="I40" s="382" t="str">
        <f>IF('360 PE'!Q15=0,"",'360 PE'!Q15)</f>
        <v/>
      </c>
      <c r="J40" s="382" t="str">
        <f>IF('360 PE'!R15=0,"",'360 PE'!R15)</f>
        <v/>
      </c>
      <c r="K40" s="382" t="str">
        <f>IF('360 PE'!S15=0,"",'360 PE'!S15)</f>
        <v/>
      </c>
      <c r="L40" s="382" t="str">
        <f>IF('360 PE'!T15=0,"",'360 PE'!T15)</f>
        <v/>
      </c>
      <c r="M40" s="382" t="str">
        <f>IF('360 PE'!U15=0,"",'360 PE'!U15)</f>
        <v/>
      </c>
      <c r="N40" s="382" t="str">
        <f>IF('360 PE'!V15=0,"",'360 PE'!V15)</f>
        <v/>
      </c>
      <c r="O40" s="382" t="str">
        <f>IF('360 PE'!W15=0,"",'360 PE'!W15)</f>
        <v/>
      </c>
      <c r="P40" s="382" t="str">
        <f>IF('360 PE'!X15=0,"",'360 PE'!X15)</f>
        <v/>
      </c>
      <c r="Q40" s="382" t="str">
        <f>IF('360 PE'!Y15=0,"",'360 PE'!Y15)</f>
        <v/>
      </c>
      <c r="R40" s="381">
        <f t="shared" si="4"/>
        <v>0</v>
      </c>
      <c r="S40" s="381">
        <f>B40*SUM(C40:Q40)</f>
        <v>0</v>
      </c>
      <c r="T40" s="381">
        <f>SUM(C40:Q40)</f>
        <v>0</v>
      </c>
    </row>
  </sheetData>
  <sheetProtection selectLockedCells="1" selectUnlockedCells="1"/>
  <autoFilter ref="R3:R40" xr:uid="{A1067605-7812-4FCF-8149-86718E90F52B}"/>
  <mergeCells count="3">
    <mergeCell ref="O1:R1"/>
    <mergeCell ref="A2:N2"/>
    <mergeCell ref="O2:R2"/>
  </mergeCells>
  <pageMargins left="0.25" right="0.25" top="0.75" bottom="0.75" header="0.3" footer="0.3"/>
  <pageSetup paperSize="9" scale="90" fitToHeight="0" orientation="landscape" horizontalDpi="4294967292" verticalDpi="4294967292" r:id="rId1"/>
  <headerFooter differentFirst="1">
    <oddFooter>&amp;CStran &amp;P od &amp;N</oddFooter>
    <firstFooter>&amp;CStran &amp;P od 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FE80A-E8F0-4E69-B9C7-5FA551AA3657}">
  <sheetPr codeName="Sheet6">
    <tabColor theme="9" tint="0.39997558519241921"/>
  </sheetPr>
  <dimension ref="A1:AD321"/>
  <sheetViews>
    <sheetView showGridLines="0" zoomScale="102" zoomScaleNormal="102" workbookViewId="0">
      <selection activeCell="Q4" sqref="Q4"/>
    </sheetView>
  </sheetViews>
  <sheetFormatPr baseColWidth="10" defaultColWidth="10.5" defaultRowHeight="16"/>
  <cols>
    <col min="1" max="1" width="12.1640625" customWidth="1"/>
    <col min="2" max="5" width="7.6640625" style="45" customWidth="1"/>
    <col min="6" max="13" width="7.6640625" customWidth="1"/>
    <col min="14" max="14" width="7.6640625" style="526" customWidth="1"/>
    <col min="15" max="16" width="7.6640625" customWidth="1"/>
    <col min="17" max="17" width="5" style="45" customWidth="1"/>
  </cols>
  <sheetData>
    <row r="1" spans="1:17" ht="28.75" customHeight="1">
      <c r="A1" s="1452">
        <f>'PRODUCTION LIST PE'!A2</f>
        <v>0</v>
      </c>
      <c r="B1" s="1452"/>
      <c r="C1" s="1452"/>
      <c r="D1" s="1452"/>
      <c r="E1" s="1452"/>
      <c r="K1" s="1347">
        <f>'PRODUCTION LIST PE'!O2</f>
        <v>0</v>
      </c>
      <c r="L1" s="1347"/>
      <c r="M1" s="1347"/>
      <c r="N1" s="3"/>
      <c r="Q1" s="325">
        <f>SUM(Q3:Q36)</f>
        <v>0</v>
      </c>
    </row>
    <row r="2" spans="1:17" s="9" customFormat="1" ht="26.25" customHeight="1">
      <c r="A2" s="262" t="s">
        <v>229</v>
      </c>
      <c r="B2" s="44" t="s">
        <v>112</v>
      </c>
      <c r="C2" s="44" t="s">
        <v>101</v>
      </c>
      <c r="D2" s="44" t="s">
        <v>114</v>
      </c>
      <c r="E2" s="1296" t="s">
        <v>113</v>
      </c>
      <c r="F2" s="44" t="s">
        <v>115</v>
      </c>
      <c r="G2" s="37" t="s">
        <v>6480</v>
      </c>
      <c r="H2" s="37" t="s">
        <v>6209</v>
      </c>
      <c r="I2" s="37" t="s">
        <v>6481</v>
      </c>
      <c r="J2" s="37" t="s">
        <v>5869</v>
      </c>
      <c r="K2" s="44" t="s">
        <v>116</v>
      </c>
      <c r="L2" s="44" t="s">
        <v>5625</v>
      </c>
      <c r="M2" s="44" t="s">
        <v>117</v>
      </c>
      <c r="N2" s="1295" t="s">
        <v>4509</v>
      </c>
      <c r="O2" s="44" t="s">
        <v>5626</v>
      </c>
      <c r="P2" s="1151" t="s">
        <v>735</v>
      </c>
      <c r="Q2" s="21" t="s">
        <v>13</v>
      </c>
    </row>
    <row r="3" spans="1:17" s="9" customFormat="1" ht="22.5" customHeight="1">
      <c r="A3" s="231" t="str">
        <f>'PRODUCTION LIST PE'!A5</f>
        <v>360-1041PE</v>
      </c>
      <c r="B3" s="387" t="str">
        <f>'PRODUCTION LIST PE'!C5</f>
        <v/>
      </c>
      <c r="C3" s="387" t="str">
        <f>'PRODUCTION LIST PE'!D5</f>
        <v/>
      </c>
      <c r="D3" s="387" t="str">
        <f>'PRODUCTION LIST PE'!E5</f>
        <v/>
      </c>
      <c r="E3" s="387" t="str">
        <f>'PRODUCTION LIST PE'!F5</f>
        <v/>
      </c>
      <c r="F3" s="387" t="str">
        <f>'PRODUCTION LIST PE'!G5</f>
        <v/>
      </c>
      <c r="G3" s="387" t="str">
        <f>'PRODUCTION LIST PE'!H5</f>
        <v/>
      </c>
      <c r="H3" s="387" t="str">
        <f>'PRODUCTION LIST PE'!I5</f>
        <v/>
      </c>
      <c r="I3" s="387" t="str">
        <f>'PRODUCTION LIST PE'!J5</f>
        <v/>
      </c>
      <c r="J3" s="387" t="str">
        <f>'PRODUCTION LIST PE'!K5</f>
        <v/>
      </c>
      <c r="K3" s="387" t="str">
        <f>'PRODUCTION LIST PE'!L5</f>
        <v/>
      </c>
      <c r="L3" s="387" t="str">
        <f>'PRODUCTION LIST PE'!M5</f>
        <v/>
      </c>
      <c r="M3" s="387" t="str">
        <f>'PRODUCTION LIST PE'!N5</f>
        <v/>
      </c>
      <c r="N3" s="387" t="str">
        <f>'PRODUCTION LIST PE'!O5</f>
        <v/>
      </c>
      <c r="O3" s="387" t="str">
        <f>'PRODUCTION LIST PE'!P5</f>
        <v/>
      </c>
      <c r="P3" s="387" t="str">
        <f>'PRODUCTION LIST PE'!Q5</f>
        <v/>
      </c>
      <c r="Q3" s="387">
        <f>'PRODUCTION LIST PE'!R5</f>
        <v>0</v>
      </c>
    </row>
    <row r="4" spans="1:17" s="9" customFormat="1" ht="22.5" customHeight="1">
      <c r="A4" s="231" t="str">
        <f>'PRODUCTION LIST PE'!A6</f>
        <v>360-1042PE</v>
      </c>
      <c r="B4" s="387" t="str">
        <f>'PRODUCTION LIST PE'!C6</f>
        <v/>
      </c>
      <c r="C4" s="387" t="str">
        <f>'PRODUCTION LIST PE'!D6</f>
        <v/>
      </c>
      <c r="D4" s="387" t="str">
        <f>'PRODUCTION LIST PE'!E6</f>
        <v/>
      </c>
      <c r="E4" s="387" t="str">
        <f>'PRODUCTION LIST PE'!F6</f>
        <v/>
      </c>
      <c r="F4" s="387" t="str">
        <f>'PRODUCTION LIST PE'!G6</f>
        <v/>
      </c>
      <c r="G4" s="387" t="str">
        <f>'PRODUCTION LIST PE'!H6</f>
        <v/>
      </c>
      <c r="H4" s="387" t="str">
        <f>'PRODUCTION LIST PE'!I6</f>
        <v/>
      </c>
      <c r="I4" s="387" t="str">
        <f>'PRODUCTION LIST PE'!J6</f>
        <v/>
      </c>
      <c r="J4" s="387" t="str">
        <f>'PRODUCTION LIST PE'!K6</f>
        <v/>
      </c>
      <c r="K4" s="387" t="str">
        <f>'PRODUCTION LIST PE'!L6</f>
        <v/>
      </c>
      <c r="L4" s="387" t="str">
        <f>'PRODUCTION LIST PE'!M6</f>
        <v/>
      </c>
      <c r="M4" s="387" t="str">
        <f>'PRODUCTION LIST PE'!N6</f>
        <v/>
      </c>
      <c r="N4" s="387" t="str">
        <f>'PRODUCTION LIST PE'!O6</f>
        <v/>
      </c>
      <c r="O4" s="387" t="str">
        <f>'PRODUCTION LIST PE'!P6</f>
        <v/>
      </c>
      <c r="P4" s="387" t="str">
        <f>'PRODUCTION LIST PE'!Q6</f>
        <v/>
      </c>
      <c r="Q4" s="387">
        <f>'PRODUCTION LIST PE'!R6</f>
        <v>0</v>
      </c>
    </row>
    <row r="5" spans="1:17" s="9" customFormat="1" ht="22.5" customHeight="1">
      <c r="A5" s="231" t="str">
        <f>'PRODUCTION LIST PE'!A7</f>
        <v>360-1043PE</v>
      </c>
      <c r="B5" s="387" t="str">
        <f>'PRODUCTION LIST PE'!C7</f>
        <v/>
      </c>
      <c r="C5" s="387" t="str">
        <f>'PRODUCTION LIST PE'!D7</f>
        <v/>
      </c>
      <c r="D5" s="387" t="str">
        <f>'PRODUCTION LIST PE'!E7</f>
        <v/>
      </c>
      <c r="E5" s="387" t="str">
        <f>'PRODUCTION LIST PE'!F7</f>
        <v/>
      </c>
      <c r="F5" s="387" t="str">
        <f>'PRODUCTION LIST PE'!G7</f>
        <v/>
      </c>
      <c r="G5" s="387" t="str">
        <f>'PRODUCTION LIST PE'!H7</f>
        <v/>
      </c>
      <c r="H5" s="387" t="str">
        <f>'PRODUCTION LIST PE'!I7</f>
        <v/>
      </c>
      <c r="I5" s="387" t="str">
        <f>'PRODUCTION LIST PE'!J7</f>
        <v/>
      </c>
      <c r="J5" s="387" t="str">
        <f>'PRODUCTION LIST PE'!K7</f>
        <v/>
      </c>
      <c r="K5" s="387" t="str">
        <f>'PRODUCTION LIST PE'!L7</f>
        <v/>
      </c>
      <c r="L5" s="387" t="str">
        <f>'PRODUCTION LIST PE'!M7</f>
        <v/>
      </c>
      <c r="M5" s="387" t="str">
        <f>'PRODUCTION LIST PE'!N7</f>
        <v/>
      </c>
      <c r="N5" s="387" t="str">
        <f>'PRODUCTION LIST PE'!O7</f>
        <v/>
      </c>
      <c r="O5" s="387" t="str">
        <f>'PRODUCTION LIST PE'!P7</f>
        <v/>
      </c>
      <c r="P5" s="387" t="str">
        <f>'PRODUCTION LIST PE'!Q7</f>
        <v/>
      </c>
      <c r="Q5" s="387">
        <f>'PRODUCTION LIST PE'!R7</f>
        <v>0</v>
      </c>
    </row>
    <row r="6" spans="1:17" s="9" customFormat="1" ht="22.5" customHeight="1">
      <c r="A6" s="231" t="str">
        <f>'PRODUCTION LIST PE'!A8</f>
        <v>360-1044PE</v>
      </c>
      <c r="B6" s="387" t="str">
        <f>'PRODUCTION LIST PE'!C8</f>
        <v/>
      </c>
      <c r="C6" s="387" t="str">
        <f>'PRODUCTION LIST PE'!D8</f>
        <v/>
      </c>
      <c r="D6" s="387" t="str">
        <f>'PRODUCTION LIST PE'!E8</f>
        <v/>
      </c>
      <c r="E6" s="387" t="str">
        <f>'PRODUCTION LIST PE'!F8</f>
        <v/>
      </c>
      <c r="F6" s="387" t="str">
        <f>'PRODUCTION LIST PE'!G8</f>
        <v/>
      </c>
      <c r="G6" s="387" t="str">
        <f>'PRODUCTION LIST PE'!H8</f>
        <v/>
      </c>
      <c r="H6" s="387" t="str">
        <f>'PRODUCTION LIST PE'!I8</f>
        <v/>
      </c>
      <c r="I6" s="387" t="str">
        <f>'PRODUCTION LIST PE'!J8</f>
        <v/>
      </c>
      <c r="J6" s="387" t="str">
        <f>'PRODUCTION LIST PE'!K8</f>
        <v/>
      </c>
      <c r="K6" s="387" t="str">
        <f>'PRODUCTION LIST PE'!L8</f>
        <v/>
      </c>
      <c r="L6" s="387" t="str">
        <f>'PRODUCTION LIST PE'!M8</f>
        <v/>
      </c>
      <c r="M6" s="387" t="str">
        <f>'PRODUCTION LIST PE'!N8</f>
        <v/>
      </c>
      <c r="N6" s="387" t="str">
        <f>'PRODUCTION LIST PE'!O8</f>
        <v/>
      </c>
      <c r="O6" s="387" t="str">
        <f>'PRODUCTION LIST PE'!P8</f>
        <v/>
      </c>
      <c r="P6" s="387" t="str">
        <f>'PRODUCTION LIST PE'!Q8</f>
        <v/>
      </c>
      <c r="Q6" s="387">
        <f>'PRODUCTION LIST PE'!R8</f>
        <v>0</v>
      </c>
    </row>
    <row r="7" spans="1:17" s="9" customFormat="1" ht="22.5" customHeight="1">
      <c r="A7" s="231" t="str">
        <f>'PRODUCTION LIST PE'!A9</f>
        <v>360-1045PE</v>
      </c>
      <c r="B7" s="387" t="str">
        <f>'PRODUCTION LIST PE'!C9</f>
        <v/>
      </c>
      <c r="C7" s="387" t="str">
        <f>'PRODUCTION LIST PE'!D9</f>
        <v/>
      </c>
      <c r="D7" s="387" t="str">
        <f>'PRODUCTION LIST PE'!E9</f>
        <v/>
      </c>
      <c r="E7" s="387" t="str">
        <f>'PRODUCTION LIST PE'!F9</f>
        <v/>
      </c>
      <c r="F7" s="387" t="str">
        <f>'PRODUCTION LIST PE'!G9</f>
        <v/>
      </c>
      <c r="G7" s="387" t="str">
        <f>'PRODUCTION LIST PE'!H9</f>
        <v/>
      </c>
      <c r="H7" s="387" t="str">
        <f>'PRODUCTION LIST PE'!I9</f>
        <v/>
      </c>
      <c r="I7" s="387" t="str">
        <f>'PRODUCTION LIST PE'!J9</f>
        <v/>
      </c>
      <c r="J7" s="387" t="str">
        <f>'PRODUCTION LIST PE'!K9</f>
        <v/>
      </c>
      <c r="K7" s="387" t="str">
        <f>'PRODUCTION LIST PE'!L9</f>
        <v/>
      </c>
      <c r="L7" s="387" t="str">
        <f>'PRODUCTION LIST PE'!M9</f>
        <v/>
      </c>
      <c r="M7" s="387" t="str">
        <f>'PRODUCTION LIST PE'!N9</f>
        <v/>
      </c>
      <c r="N7" s="387" t="str">
        <f>'PRODUCTION LIST PE'!O9</f>
        <v/>
      </c>
      <c r="O7" s="387" t="str">
        <f>'PRODUCTION LIST PE'!P9</f>
        <v/>
      </c>
      <c r="P7" s="387" t="str">
        <f>'PRODUCTION LIST PE'!Q9</f>
        <v/>
      </c>
      <c r="Q7" s="387">
        <f>'PRODUCTION LIST PE'!R9</f>
        <v>0</v>
      </c>
    </row>
    <row r="8" spans="1:17" s="9" customFormat="1" ht="22.5" customHeight="1">
      <c r="A8" s="231" t="str">
        <f>'PRODUCTION LIST PE'!A10</f>
        <v>360-1046PE</v>
      </c>
      <c r="B8" s="387" t="str">
        <f>'PRODUCTION LIST PE'!C10</f>
        <v/>
      </c>
      <c r="C8" s="387" t="str">
        <f>'PRODUCTION LIST PE'!D10</f>
        <v/>
      </c>
      <c r="D8" s="387" t="str">
        <f>'PRODUCTION LIST PE'!E10</f>
        <v/>
      </c>
      <c r="E8" s="387" t="str">
        <f>'PRODUCTION LIST PE'!F10</f>
        <v/>
      </c>
      <c r="F8" s="387" t="str">
        <f>'PRODUCTION LIST PE'!G10</f>
        <v/>
      </c>
      <c r="G8" s="387" t="str">
        <f>'PRODUCTION LIST PE'!H10</f>
        <v/>
      </c>
      <c r="H8" s="387" t="str">
        <f>'PRODUCTION LIST PE'!I10</f>
        <v/>
      </c>
      <c r="I8" s="387" t="str">
        <f>'PRODUCTION LIST PE'!J10</f>
        <v/>
      </c>
      <c r="J8" s="387" t="str">
        <f>'PRODUCTION LIST PE'!K10</f>
        <v/>
      </c>
      <c r="K8" s="387" t="str">
        <f>'PRODUCTION LIST PE'!L10</f>
        <v/>
      </c>
      <c r="L8" s="387" t="str">
        <f>'PRODUCTION LIST PE'!M10</f>
        <v/>
      </c>
      <c r="M8" s="387" t="str">
        <f>'PRODUCTION LIST PE'!N10</f>
        <v/>
      </c>
      <c r="N8" s="387" t="str">
        <f>'PRODUCTION LIST PE'!O10</f>
        <v/>
      </c>
      <c r="O8" s="387" t="str">
        <f>'PRODUCTION LIST PE'!P10</f>
        <v/>
      </c>
      <c r="P8" s="387" t="str">
        <f>'PRODUCTION LIST PE'!Q10</f>
        <v/>
      </c>
      <c r="Q8" s="387">
        <f>'PRODUCTION LIST PE'!R10</f>
        <v>0</v>
      </c>
    </row>
    <row r="9" spans="1:17" s="9" customFormat="1" ht="22.5" customHeight="1">
      <c r="A9" s="231" t="str">
        <f>'PRODUCTION LIST PE'!A11</f>
        <v>360-1047PE</v>
      </c>
      <c r="B9" s="387" t="str">
        <f>'PRODUCTION LIST PE'!C11</f>
        <v/>
      </c>
      <c r="C9" s="387" t="str">
        <f>'PRODUCTION LIST PE'!D11</f>
        <v/>
      </c>
      <c r="D9" s="387" t="str">
        <f>'PRODUCTION LIST PE'!E11</f>
        <v/>
      </c>
      <c r="E9" s="387" t="str">
        <f>'PRODUCTION LIST PE'!F11</f>
        <v/>
      </c>
      <c r="F9" s="387" t="str">
        <f>'PRODUCTION LIST PE'!G11</f>
        <v/>
      </c>
      <c r="G9" s="387" t="str">
        <f>'PRODUCTION LIST PE'!H11</f>
        <v/>
      </c>
      <c r="H9" s="387" t="str">
        <f>'PRODUCTION LIST PE'!I11</f>
        <v/>
      </c>
      <c r="I9" s="387" t="str">
        <f>'PRODUCTION LIST PE'!J11</f>
        <v/>
      </c>
      <c r="J9" s="387" t="str">
        <f>'PRODUCTION LIST PE'!K11</f>
        <v/>
      </c>
      <c r="K9" s="387" t="str">
        <f>'PRODUCTION LIST PE'!L11</f>
        <v/>
      </c>
      <c r="L9" s="387" t="str">
        <f>'PRODUCTION LIST PE'!M11</f>
        <v/>
      </c>
      <c r="M9" s="387" t="str">
        <f>'PRODUCTION LIST PE'!N11</f>
        <v/>
      </c>
      <c r="N9" s="387" t="str">
        <f>'PRODUCTION LIST PE'!O11</f>
        <v/>
      </c>
      <c r="O9" s="387" t="str">
        <f>'PRODUCTION LIST PE'!P11</f>
        <v/>
      </c>
      <c r="P9" s="387" t="str">
        <f>'PRODUCTION LIST PE'!Q11</f>
        <v/>
      </c>
      <c r="Q9" s="387">
        <f>'PRODUCTION LIST PE'!R11</f>
        <v>0</v>
      </c>
    </row>
    <row r="10" spans="1:17" s="9" customFormat="1" ht="22.5" customHeight="1">
      <c r="A10" s="231" t="str">
        <f>'PRODUCTION LIST PE'!A12</f>
        <v>360-1050PE</v>
      </c>
      <c r="B10" s="387" t="str">
        <f>'PRODUCTION LIST PE'!C12</f>
        <v/>
      </c>
      <c r="C10" s="387" t="str">
        <f>'PRODUCTION LIST PE'!D12</f>
        <v/>
      </c>
      <c r="D10" s="387" t="str">
        <f>'PRODUCTION LIST PE'!E12</f>
        <v/>
      </c>
      <c r="E10" s="387" t="str">
        <f>'PRODUCTION LIST PE'!F12</f>
        <v/>
      </c>
      <c r="F10" s="387" t="str">
        <f>'PRODUCTION LIST PE'!G12</f>
        <v/>
      </c>
      <c r="G10" s="387" t="str">
        <f>'PRODUCTION LIST PE'!H12</f>
        <v/>
      </c>
      <c r="H10" s="387" t="str">
        <f>'PRODUCTION LIST PE'!I12</f>
        <v/>
      </c>
      <c r="I10" s="387" t="str">
        <f>'PRODUCTION LIST PE'!J12</f>
        <v/>
      </c>
      <c r="J10" s="387" t="str">
        <f>'PRODUCTION LIST PE'!K12</f>
        <v/>
      </c>
      <c r="K10" s="387" t="str">
        <f>'PRODUCTION LIST PE'!L12</f>
        <v/>
      </c>
      <c r="L10" s="387" t="str">
        <f>'PRODUCTION LIST PE'!M12</f>
        <v/>
      </c>
      <c r="M10" s="387" t="str">
        <f>'PRODUCTION LIST PE'!N12</f>
        <v/>
      </c>
      <c r="N10" s="387" t="str">
        <f>'PRODUCTION LIST PE'!O12</f>
        <v/>
      </c>
      <c r="O10" s="387" t="str">
        <f>'PRODUCTION LIST PE'!P12</f>
        <v/>
      </c>
      <c r="P10" s="387" t="str">
        <f>'PRODUCTION LIST PE'!Q12</f>
        <v/>
      </c>
      <c r="Q10" s="387">
        <f>'PRODUCTION LIST PE'!R12</f>
        <v>0</v>
      </c>
    </row>
    <row r="11" spans="1:17" s="9" customFormat="1" ht="22.5" customHeight="1">
      <c r="A11" s="231" t="str">
        <f>'PRODUCTION LIST PE'!A13</f>
        <v>360-1051PE</v>
      </c>
      <c r="B11" s="387" t="str">
        <f>'PRODUCTION LIST PE'!C13</f>
        <v/>
      </c>
      <c r="C11" s="387" t="str">
        <f>'PRODUCTION LIST PE'!D13</f>
        <v/>
      </c>
      <c r="D11" s="387" t="str">
        <f>'PRODUCTION LIST PE'!E13</f>
        <v/>
      </c>
      <c r="E11" s="387" t="str">
        <f>'PRODUCTION LIST PE'!F13</f>
        <v/>
      </c>
      <c r="F11" s="387" t="str">
        <f>'PRODUCTION LIST PE'!G13</f>
        <v/>
      </c>
      <c r="G11" s="387" t="str">
        <f>'PRODUCTION LIST PE'!H13</f>
        <v/>
      </c>
      <c r="H11" s="387" t="str">
        <f>'PRODUCTION LIST PE'!I13</f>
        <v/>
      </c>
      <c r="I11" s="387" t="str">
        <f>'PRODUCTION LIST PE'!J13</f>
        <v/>
      </c>
      <c r="J11" s="387" t="str">
        <f>'PRODUCTION LIST PE'!K13</f>
        <v/>
      </c>
      <c r="K11" s="387" t="str">
        <f>'PRODUCTION LIST PE'!L13</f>
        <v/>
      </c>
      <c r="L11" s="387" t="str">
        <f>'PRODUCTION LIST PE'!M13</f>
        <v/>
      </c>
      <c r="M11" s="387" t="str">
        <f>'PRODUCTION LIST PE'!N13</f>
        <v/>
      </c>
      <c r="N11" s="387" t="str">
        <f>'PRODUCTION LIST PE'!O13</f>
        <v/>
      </c>
      <c r="O11" s="387" t="str">
        <f>'PRODUCTION LIST PE'!P13</f>
        <v/>
      </c>
      <c r="P11" s="387" t="str">
        <f>'PRODUCTION LIST PE'!Q13</f>
        <v/>
      </c>
      <c r="Q11" s="387">
        <f>'PRODUCTION LIST PE'!R13</f>
        <v>0</v>
      </c>
    </row>
    <row r="12" spans="1:17" s="9" customFormat="1" ht="22.5" customHeight="1">
      <c r="A12" s="231" t="str">
        <f>'PRODUCTION LIST PE'!A14</f>
        <v>360-1052PE</v>
      </c>
      <c r="B12" s="387" t="str">
        <f>'PRODUCTION LIST PE'!C14</f>
        <v/>
      </c>
      <c r="C12" s="387" t="str">
        <f>'PRODUCTION LIST PE'!D14</f>
        <v/>
      </c>
      <c r="D12" s="387" t="str">
        <f>'PRODUCTION LIST PE'!E14</f>
        <v/>
      </c>
      <c r="E12" s="387" t="str">
        <f>'PRODUCTION LIST PE'!F14</f>
        <v/>
      </c>
      <c r="F12" s="387" t="str">
        <f>'PRODUCTION LIST PE'!G14</f>
        <v/>
      </c>
      <c r="G12" s="387" t="str">
        <f>'PRODUCTION LIST PE'!H14</f>
        <v/>
      </c>
      <c r="H12" s="387" t="str">
        <f>'PRODUCTION LIST PE'!I14</f>
        <v/>
      </c>
      <c r="I12" s="387" t="str">
        <f>'PRODUCTION LIST PE'!J14</f>
        <v/>
      </c>
      <c r="J12" s="387" t="str">
        <f>'PRODUCTION LIST PE'!K14</f>
        <v/>
      </c>
      <c r="K12" s="387" t="str">
        <f>'PRODUCTION LIST PE'!L14</f>
        <v/>
      </c>
      <c r="L12" s="387" t="str">
        <f>'PRODUCTION LIST PE'!M14</f>
        <v/>
      </c>
      <c r="M12" s="387" t="str">
        <f>'PRODUCTION LIST PE'!N14</f>
        <v/>
      </c>
      <c r="N12" s="387" t="str">
        <f>'PRODUCTION LIST PE'!O14</f>
        <v/>
      </c>
      <c r="O12" s="387" t="str">
        <f>'PRODUCTION LIST PE'!P14</f>
        <v/>
      </c>
      <c r="P12" s="387" t="str">
        <f>'PRODUCTION LIST PE'!Q14</f>
        <v/>
      </c>
      <c r="Q12" s="387">
        <f>'PRODUCTION LIST PE'!R14</f>
        <v>0</v>
      </c>
    </row>
    <row r="13" spans="1:17" s="9" customFormat="1" ht="22.5" customHeight="1">
      <c r="A13" s="231" t="str">
        <f>'PRODUCTION LIST PE'!A15</f>
        <v>360-1053PE</v>
      </c>
      <c r="B13" s="387" t="str">
        <f>'PRODUCTION LIST PE'!C15</f>
        <v/>
      </c>
      <c r="C13" s="387" t="str">
        <f>'PRODUCTION LIST PE'!D15</f>
        <v/>
      </c>
      <c r="D13" s="387" t="str">
        <f>'PRODUCTION LIST PE'!E15</f>
        <v/>
      </c>
      <c r="E13" s="387" t="str">
        <f>'PRODUCTION LIST PE'!F15</f>
        <v/>
      </c>
      <c r="F13" s="387" t="str">
        <f>'PRODUCTION LIST PE'!G15</f>
        <v/>
      </c>
      <c r="G13" s="387" t="str">
        <f>'PRODUCTION LIST PE'!H15</f>
        <v/>
      </c>
      <c r="H13" s="387" t="str">
        <f>'PRODUCTION LIST PE'!I15</f>
        <v/>
      </c>
      <c r="I13" s="387" t="str">
        <f>'PRODUCTION LIST PE'!J15</f>
        <v/>
      </c>
      <c r="J13" s="387" t="str">
        <f>'PRODUCTION LIST PE'!K15</f>
        <v/>
      </c>
      <c r="K13" s="387" t="str">
        <f>'PRODUCTION LIST PE'!L15</f>
        <v/>
      </c>
      <c r="L13" s="387" t="str">
        <f>'PRODUCTION LIST PE'!M15</f>
        <v/>
      </c>
      <c r="M13" s="387" t="str">
        <f>'PRODUCTION LIST PE'!N15</f>
        <v/>
      </c>
      <c r="N13" s="387" t="str">
        <f>'PRODUCTION LIST PE'!O15</f>
        <v/>
      </c>
      <c r="O13" s="387" t="str">
        <f>'PRODUCTION LIST PE'!P15</f>
        <v/>
      </c>
      <c r="P13" s="387" t="str">
        <f>'PRODUCTION LIST PE'!Q15</f>
        <v/>
      </c>
      <c r="Q13" s="387">
        <f>'PRODUCTION LIST PE'!R15</f>
        <v>0</v>
      </c>
    </row>
    <row r="14" spans="1:17" s="9" customFormat="1" ht="22.5" customHeight="1">
      <c r="A14" s="231" t="str">
        <f>'PRODUCTION LIST PE'!A16</f>
        <v>360-1054PE</v>
      </c>
      <c r="B14" s="387" t="str">
        <f>'PRODUCTION LIST PE'!C16</f>
        <v/>
      </c>
      <c r="C14" s="387" t="str">
        <f>'PRODUCTION LIST PE'!D16</f>
        <v/>
      </c>
      <c r="D14" s="387" t="str">
        <f>'PRODUCTION LIST PE'!E16</f>
        <v/>
      </c>
      <c r="E14" s="387" t="str">
        <f>'PRODUCTION LIST PE'!F16</f>
        <v/>
      </c>
      <c r="F14" s="387" t="str">
        <f>'PRODUCTION LIST PE'!G16</f>
        <v/>
      </c>
      <c r="G14" s="387" t="str">
        <f>'PRODUCTION LIST PE'!H16</f>
        <v/>
      </c>
      <c r="H14" s="387" t="str">
        <f>'PRODUCTION LIST PE'!I16</f>
        <v/>
      </c>
      <c r="I14" s="387" t="str">
        <f>'PRODUCTION LIST PE'!J16</f>
        <v/>
      </c>
      <c r="J14" s="387" t="str">
        <f>'PRODUCTION LIST PE'!K16</f>
        <v/>
      </c>
      <c r="K14" s="387" t="str">
        <f>'PRODUCTION LIST PE'!L16</f>
        <v/>
      </c>
      <c r="L14" s="387" t="str">
        <f>'PRODUCTION LIST PE'!M16</f>
        <v/>
      </c>
      <c r="M14" s="387" t="str">
        <f>'PRODUCTION LIST PE'!N16</f>
        <v/>
      </c>
      <c r="N14" s="387" t="str">
        <f>'PRODUCTION LIST PE'!O16</f>
        <v/>
      </c>
      <c r="O14" s="387" t="str">
        <f>'PRODUCTION LIST PE'!P16</f>
        <v/>
      </c>
      <c r="P14" s="387" t="str">
        <f>'PRODUCTION LIST PE'!Q16</f>
        <v/>
      </c>
      <c r="Q14" s="387">
        <f>'PRODUCTION LIST PE'!R16</f>
        <v>0</v>
      </c>
    </row>
    <row r="15" spans="1:17" s="9" customFormat="1" ht="22.5" customHeight="1">
      <c r="A15" s="231" t="str">
        <f>'PRODUCTION LIST PE'!A17</f>
        <v>360-1060PE</v>
      </c>
      <c r="B15" s="387">
        <f>'PRODUCTION LIST PE'!C17</f>
        <v>0</v>
      </c>
      <c r="C15" s="387" t="str">
        <f>'PRODUCTION LIST PE'!D17</f>
        <v/>
      </c>
      <c r="D15" s="387" t="str">
        <f>'PRODUCTION LIST PE'!E17</f>
        <v/>
      </c>
      <c r="E15" s="387" t="str">
        <f>'PRODUCTION LIST PE'!F17</f>
        <v/>
      </c>
      <c r="F15" s="387" t="str">
        <f>'PRODUCTION LIST PE'!G17</f>
        <v/>
      </c>
      <c r="G15" s="387" t="str">
        <f>'PRODUCTION LIST PE'!H17</f>
        <v/>
      </c>
      <c r="H15" s="387" t="str">
        <f>'PRODUCTION LIST PE'!I17</f>
        <v/>
      </c>
      <c r="I15" s="387" t="str">
        <f>'PRODUCTION LIST PE'!J17</f>
        <v/>
      </c>
      <c r="J15" s="387" t="str">
        <f>'PRODUCTION LIST PE'!K17</f>
        <v/>
      </c>
      <c r="K15" s="387" t="str">
        <f>'PRODUCTION LIST PE'!L17</f>
        <v/>
      </c>
      <c r="L15" s="387" t="str">
        <f>'PRODUCTION LIST PE'!M17</f>
        <v/>
      </c>
      <c r="M15" s="387" t="str">
        <f>'PRODUCTION LIST PE'!N17</f>
        <v/>
      </c>
      <c r="N15" s="387" t="str">
        <f>'PRODUCTION LIST PE'!O17</f>
        <v/>
      </c>
      <c r="O15" s="387" t="str">
        <f>'PRODUCTION LIST PE'!P17</f>
        <v/>
      </c>
      <c r="P15" s="387" t="str">
        <f>'PRODUCTION LIST PE'!Q17</f>
        <v/>
      </c>
      <c r="Q15" s="387">
        <f>'PRODUCTION LIST PE'!R17</f>
        <v>0</v>
      </c>
    </row>
    <row r="16" spans="1:17" s="9" customFormat="1" ht="22.5" customHeight="1">
      <c r="A16" s="231">
        <f>'PRODUCTION LIST PE'!A18</f>
        <v>0</v>
      </c>
      <c r="B16" s="387" t="str">
        <f>'PRODUCTION LIST PE'!C18</f>
        <v/>
      </c>
      <c r="C16" s="387" t="str">
        <f>'PRODUCTION LIST PE'!D18</f>
        <v/>
      </c>
      <c r="D16" s="387" t="str">
        <f>'PRODUCTION LIST PE'!E18</f>
        <v/>
      </c>
      <c r="E16" s="387" t="str">
        <f>'PRODUCTION LIST PE'!F18</f>
        <v/>
      </c>
      <c r="F16" s="387" t="str">
        <f>'PRODUCTION LIST PE'!G18</f>
        <v/>
      </c>
      <c r="G16" s="387" t="str">
        <f>'PRODUCTION LIST PE'!H18</f>
        <v/>
      </c>
      <c r="H16" s="387" t="str">
        <f>'PRODUCTION LIST PE'!I18</f>
        <v/>
      </c>
      <c r="I16" s="387" t="str">
        <f>'PRODUCTION LIST PE'!J18</f>
        <v/>
      </c>
      <c r="J16" s="387" t="str">
        <f>'PRODUCTION LIST PE'!K18</f>
        <v/>
      </c>
      <c r="K16" s="387" t="str">
        <f>'PRODUCTION LIST PE'!L18</f>
        <v/>
      </c>
      <c r="L16" s="387" t="str">
        <f>'PRODUCTION LIST PE'!M18</f>
        <v/>
      </c>
      <c r="M16" s="387" t="str">
        <f>'PRODUCTION LIST PE'!N18</f>
        <v/>
      </c>
      <c r="N16" s="387" t="str">
        <f>'PRODUCTION LIST PE'!O18</f>
        <v/>
      </c>
      <c r="O16" s="387" t="str">
        <f>'PRODUCTION LIST PE'!P18</f>
        <v/>
      </c>
      <c r="P16" s="387" t="str">
        <f>'PRODUCTION LIST PE'!Q18</f>
        <v/>
      </c>
      <c r="Q16" s="387">
        <f>'PRODUCTION LIST PE'!R18</f>
        <v>0</v>
      </c>
    </row>
    <row r="17" spans="1:17" s="8" customFormat="1" ht="22.5" customHeight="1">
      <c r="A17" s="231" t="str">
        <f>'PRODUCTION LIST PE'!A19</f>
        <v>360-301PE</v>
      </c>
      <c r="B17" s="387" t="str">
        <f>'PRODUCTION LIST PE'!C19</f>
        <v/>
      </c>
      <c r="C17" s="387" t="str">
        <f>'PRODUCTION LIST PE'!D19</f>
        <v/>
      </c>
      <c r="D17" s="387" t="str">
        <f>'PRODUCTION LIST PE'!E19</f>
        <v/>
      </c>
      <c r="E17" s="387" t="str">
        <f>'PRODUCTION LIST PE'!F19</f>
        <v/>
      </c>
      <c r="F17" s="387" t="str">
        <f>'PRODUCTION LIST PE'!G19</f>
        <v/>
      </c>
      <c r="G17" s="387" t="str">
        <f>'PRODUCTION LIST PE'!H19</f>
        <v/>
      </c>
      <c r="H17" s="387" t="str">
        <f>'PRODUCTION LIST PE'!I19</f>
        <v/>
      </c>
      <c r="I17" s="387" t="str">
        <f>'PRODUCTION LIST PE'!J19</f>
        <v/>
      </c>
      <c r="J17" s="387" t="str">
        <f>'PRODUCTION LIST PE'!K19</f>
        <v/>
      </c>
      <c r="K17" s="387" t="str">
        <f>'PRODUCTION LIST PE'!L19</f>
        <v/>
      </c>
      <c r="L17" s="387" t="str">
        <f>'PRODUCTION LIST PE'!M19</f>
        <v/>
      </c>
      <c r="M17" s="387" t="str">
        <f>'PRODUCTION LIST PE'!N19</f>
        <v/>
      </c>
      <c r="N17" s="387" t="str">
        <f>'PRODUCTION LIST PE'!O19</f>
        <v/>
      </c>
      <c r="O17" s="387" t="str">
        <f>'PRODUCTION LIST PE'!P19</f>
        <v/>
      </c>
      <c r="P17" s="387" t="str">
        <f>'PRODUCTION LIST PE'!Q19</f>
        <v/>
      </c>
      <c r="Q17" s="387">
        <f>'PRODUCTION LIST PE'!R19</f>
        <v>0</v>
      </c>
    </row>
    <row r="18" spans="1:17" s="8" customFormat="1" ht="22.5" customHeight="1">
      <c r="A18" s="231" t="str">
        <f>'PRODUCTION LIST PE'!A20</f>
        <v>360-302PE-DT</v>
      </c>
      <c r="B18" s="387" t="str">
        <f>'PRODUCTION LIST PE'!C20</f>
        <v/>
      </c>
      <c r="C18" s="387" t="str">
        <f>'PRODUCTION LIST PE'!D20</f>
        <v/>
      </c>
      <c r="D18" s="387" t="str">
        <f>'PRODUCTION LIST PE'!E20</f>
        <v/>
      </c>
      <c r="E18" s="387" t="str">
        <f>'PRODUCTION LIST PE'!F20</f>
        <v/>
      </c>
      <c r="F18" s="387" t="str">
        <f>'PRODUCTION LIST PE'!G20</f>
        <v/>
      </c>
      <c r="G18" s="387" t="str">
        <f>'PRODUCTION LIST PE'!H20</f>
        <v/>
      </c>
      <c r="H18" s="387" t="str">
        <f>'PRODUCTION LIST PE'!I20</f>
        <v/>
      </c>
      <c r="I18" s="387" t="str">
        <f>'PRODUCTION LIST PE'!J20</f>
        <v/>
      </c>
      <c r="J18" s="387" t="str">
        <f>'PRODUCTION LIST PE'!K20</f>
        <v/>
      </c>
      <c r="K18" s="387" t="str">
        <f>'PRODUCTION LIST PE'!L20</f>
        <v/>
      </c>
      <c r="L18" s="387" t="str">
        <f>'PRODUCTION LIST PE'!M20</f>
        <v/>
      </c>
      <c r="M18" s="387" t="str">
        <f>'PRODUCTION LIST PE'!N20</f>
        <v/>
      </c>
      <c r="N18" s="387" t="str">
        <f>'PRODUCTION LIST PE'!O20</f>
        <v/>
      </c>
      <c r="O18" s="387" t="str">
        <f>'PRODUCTION LIST PE'!P20</f>
        <v/>
      </c>
      <c r="P18" s="387" t="str">
        <f>'PRODUCTION LIST PE'!Q20</f>
        <v/>
      </c>
      <c r="Q18" s="387">
        <f>'PRODUCTION LIST PE'!R20</f>
        <v>0</v>
      </c>
    </row>
    <row r="19" spans="1:17" s="8" customFormat="1" ht="22.5" customHeight="1">
      <c r="A19" s="231" t="str">
        <f>'PRODUCTION LIST PE'!A21</f>
        <v>360-303PE-DT</v>
      </c>
      <c r="B19" s="387" t="str">
        <f>'PRODUCTION LIST PE'!C21</f>
        <v/>
      </c>
      <c r="C19" s="387" t="str">
        <f>'PRODUCTION LIST PE'!D21</f>
        <v/>
      </c>
      <c r="D19" s="387" t="str">
        <f>'PRODUCTION LIST PE'!E21</f>
        <v/>
      </c>
      <c r="E19" s="387" t="str">
        <f>'PRODUCTION LIST PE'!F21</f>
        <v/>
      </c>
      <c r="F19" s="387" t="str">
        <f>'PRODUCTION LIST PE'!G21</f>
        <v/>
      </c>
      <c r="G19" s="387" t="str">
        <f>'PRODUCTION LIST PE'!H21</f>
        <v/>
      </c>
      <c r="H19" s="387" t="str">
        <f>'PRODUCTION LIST PE'!I21</f>
        <v/>
      </c>
      <c r="I19" s="387" t="str">
        <f>'PRODUCTION LIST PE'!J21</f>
        <v/>
      </c>
      <c r="J19" s="387" t="str">
        <f>'PRODUCTION LIST PE'!K21</f>
        <v/>
      </c>
      <c r="K19" s="387" t="str">
        <f>'PRODUCTION LIST PE'!L21</f>
        <v/>
      </c>
      <c r="L19" s="387" t="str">
        <f>'PRODUCTION LIST PE'!M21</f>
        <v/>
      </c>
      <c r="M19" s="387" t="str">
        <f>'PRODUCTION LIST PE'!N21</f>
        <v/>
      </c>
      <c r="N19" s="387" t="str">
        <f>'PRODUCTION LIST PE'!O21</f>
        <v/>
      </c>
      <c r="O19" s="387" t="str">
        <f>'PRODUCTION LIST PE'!P21</f>
        <v/>
      </c>
      <c r="P19" s="387" t="str">
        <f>'PRODUCTION LIST PE'!Q21</f>
        <v/>
      </c>
      <c r="Q19" s="387">
        <f>'PRODUCTION LIST PE'!R21</f>
        <v>0</v>
      </c>
    </row>
    <row r="20" spans="1:17" s="8" customFormat="1" ht="22.5" customHeight="1">
      <c r="A20" s="231" t="str">
        <f>'PRODUCTION LIST PE'!A22</f>
        <v>360-304PE</v>
      </c>
      <c r="B20" s="387" t="str">
        <f>'PRODUCTION LIST PE'!C22</f>
        <v/>
      </c>
      <c r="C20" s="387" t="str">
        <f>'PRODUCTION LIST PE'!D22</f>
        <v/>
      </c>
      <c r="D20" s="387" t="str">
        <f>'PRODUCTION LIST PE'!E22</f>
        <v/>
      </c>
      <c r="E20" s="387" t="str">
        <f>'PRODUCTION LIST PE'!F22</f>
        <v/>
      </c>
      <c r="F20" s="387" t="str">
        <f>'PRODUCTION LIST PE'!G22</f>
        <v/>
      </c>
      <c r="G20" s="387" t="str">
        <f>'PRODUCTION LIST PE'!H22</f>
        <v/>
      </c>
      <c r="H20" s="387" t="str">
        <f>'PRODUCTION LIST PE'!I22</f>
        <v/>
      </c>
      <c r="I20" s="387" t="str">
        <f>'PRODUCTION LIST PE'!J22</f>
        <v/>
      </c>
      <c r="J20" s="387" t="str">
        <f>'PRODUCTION LIST PE'!K22</f>
        <v/>
      </c>
      <c r="K20" s="387" t="str">
        <f>'PRODUCTION LIST PE'!L22</f>
        <v/>
      </c>
      <c r="L20" s="387" t="str">
        <f>'PRODUCTION LIST PE'!M22</f>
        <v/>
      </c>
      <c r="M20" s="387" t="str">
        <f>'PRODUCTION LIST PE'!N22</f>
        <v/>
      </c>
      <c r="N20" s="387" t="str">
        <f>'PRODUCTION LIST PE'!O22</f>
        <v/>
      </c>
      <c r="O20" s="387" t="str">
        <f>'PRODUCTION LIST PE'!P22</f>
        <v/>
      </c>
      <c r="P20" s="387" t="str">
        <f>'PRODUCTION LIST PE'!Q22</f>
        <v/>
      </c>
      <c r="Q20" s="387">
        <f>'PRODUCTION LIST PE'!R22</f>
        <v>0</v>
      </c>
    </row>
    <row r="21" spans="1:17" s="8" customFormat="1" ht="22.5" customHeight="1">
      <c r="A21" s="231" t="str">
        <f>'PRODUCTION LIST PE'!A23</f>
        <v>360-305PE</v>
      </c>
      <c r="B21" s="387" t="str">
        <f>'PRODUCTION LIST PE'!C23</f>
        <v/>
      </c>
      <c r="C21" s="387" t="str">
        <f>'PRODUCTION LIST PE'!D23</f>
        <v/>
      </c>
      <c r="D21" s="387" t="str">
        <f>'PRODUCTION LIST PE'!E23</f>
        <v/>
      </c>
      <c r="E21" s="387" t="str">
        <f>'PRODUCTION LIST PE'!F23</f>
        <v/>
      </c>
      <c r="F21" s="387" t="str">
        <f>'PRODUCTION LIST PE'!G23</f>
        <v/>
      </c>
      <c r="G21" s="387" t="str">
        <f>'PRODUCTION LIST PE'!H23</f>
        <v/>
      </c>
      <c r="H21" s="387" t="str">
        <f>'PRODUCTION LIST PE'!I23</f>
        <v/>
      </c>
      <c r="I21" s="387" t="str">
        <f>'PRODUCTION LIST PE'!J23</f>
        <v/>
      </c>
      <c r="J21" s="387" t="str">
        <f>'PRODUCTION LIST PE'!K23</f>
        <v/>
      </c>
      <c r="K21" s="387" t="str">
        <f>'PRODUCTION LIST PE'!L23</f>
        <v/>
      </c>
      <c r="L21" s="387" t="str">
        <f>'PRODUCTION LIST PE'!M23</f>
        <v/>
      </c>
      <c r="M21" s="387" t="str">
        <f>'PRODUCTION LIST PE'!N23</f>
        <v/>
      </c>
      <c r="N21" s="387" t="str">
        <f>'PRODUCTION LIST PE'!O23</f>
        <v/>
      </c>
      <c r="O21" s="387" t="str">
        <f>'PRODUCTION LIST PE'!P23</f>
        <v/>
      </c>
      <c r="P21" s="387" t="str">
        <f>'PRODUCTION LIST PE'!Q23</f>
        <v/>
      </c>
      <c r="Q21" s="387">
        <f>'PRODUCTION LIST PE'!R23</f>
        <v>0</v>
      </c>
    </row>
    <row r="22" spans="1:17" s="8" customFormat="1" ht="22.5" customHeight="1">
      <c r="A22" s="231" t="str">
        <f>'PRODUCTION LIST PE'!A24</f>
        <v>360-306PE</v>
      </c>
      <c r="B22" s="387" t="str">
        <f>'PRODUCTION LIST PE'!C24</f>
        <v/>
      </c>
      <c r="C22" s="387" t="str">
        <f>'PRODUCTION LIST PE'!D24</f>
        <v/>
      </c>
      <c r="D22" s="387" t="str">
        <f>'PRODUCTION LIST PE'!E24</f>
        <v/>
      </c>
      <c r="E22" s="387" t="str">
        <f>'PRODUCTION LIST PE'!F24</f>
        <v/>
      </c>
      <c r="F22" s="387" t="str">
        <f>'PRODUCTION LIST PE'!G24</f>
        <v/>
      </c>
      <c r="G22" s="387" t="str">
        <f>'PRODUCTION LIST PE'!H24</f>
        <v/>
      </c>
      <c r="H22" s="387" t="str">
        <f>'PRODUCTION LIST PE'!I24</f>
        <v/>
      </c>
      <c r="I22" s="387" t="str">
        <f>'PRODUCTION LIST PE'!J24</f>
        <v/>
      </c>
      <c r="J22" s="387" t="str">
        <f>'PRODUCTION LIST PE'!K24</f>
        <v/>
      </c>
      <c r="K22" s="387" t="str">
        <f>'PRODUCTION LIST PE'!L24</f>
        <v/>
      </c>
      <c r="L22" s="387" t="str">
        <f>'PRODUCTION LIST PE'!M24</f>
        <v/>
      </c>
      <c r="M22" s="387" t="str">
        <f>'PRODUCTION LIST PE'!N24</f>
        <v/>
      </c>
      <c r="N22" s="387" t="str">
        <f>'PRODUCTION LIST PE'!O24</f>
        <v/>
      </c>
      <c r="O22" s="387" t="str">
        <f>'PRODUCTION LIST PE'!P24</f>
        <v/>
      </c>
      <c r="P22" s="387" t="str">
        <f>'PRODUCTION LIST PE'!Q24</f>
        <v/>
      </c>
      <c r="Q22" s="387">
        <f>'PRODUCTION LIST PE'!R24</f>
        <v>0</v>
      </c>
    </row>
    <row r="23" spans="1:17" s="8" customFormat="1" ht="22.5" customHeight="1">
      <c r="A23" s="231" t="str">
        <f>'PRODUCTION LIST PE'!A25</f>
        <v>360-307PE</v>
      </c>
      <c r="B23" s="387" t="str">
        <f>'PRODUCTION LIST PE'!C25</f>
        <v/>
      </c>
      <c r="C23" s="387" t="str">
        <f>'PRODUCTION LIST PE'!D25</f>
        <v/>
      </c>
      <c r="D23" s="387" t="str">
        <f>'PRODUCTION LIST PE'!E25</f>
        <v/>
      </c>
      <c r="E23" s="387" t="str">
        <f>'PRODUCTION LIST PE'!F25</f>
        <v/>
      </c>
      <c r="F23" s="387" t="str">
        <f>'PRODUCTION LIST PE'!G25</f>
        <v/>
      </c>
      <c r="G23" s="387" t="str">
        <f>'PRODUCTION LIST PE'!H25</f>
        <v/>
      </c>
      <c r="H23" s="387" t="str">
        <f>'PRODUCTION LIST PE'!I25</f>
        <v/>
      </c>
      <c r="I23" s="387" t="str">
        <f>'PRODUCTION LIST PE'!J25</f>
        <v/>
      </c>
      <c r="J23" s="387" t="str">
        <f>'PRODUCTION LIST PE'!K25</f>
        <v/>
      </c>
      <c r="K23" s="387" t="str">
        <f>'PRODUCTION LIST PE'!L25</f>
        <v/>
      </c>
      <c r="L23" s="387" t="str">
        <f>'PRODUCTION LIST PE'!M25</f>
        <v/>
      </c>
      <c r="M23" s="387" t="str">
        <f>'PRODUCTION LIST PE'!N25</f>
        <v/>
      </c>
      <c r="N23" s="387" t="str">
        <f>'PRODUCTION LIST PE'!O25</f>
        <v/>
      </c>
      <c r="O23" s="387" t="str">
        <f>'PRODUCTION LIST PE'!P25</f>
        <v/>
      </c>
      <c r="P23" s="387" t="str">
        <f>'PRODUCTION LIST PE'!Q25</f>
        <v/>
      </c>
      <c r="Q23" s="387">
        <f>'PRODUCTION LIST PE'!R25</f>
        <v>0</v>
      </c>
    </row>
    <row r="24" spans="1:17" s="8" customFormat="1" ht="22.5" customHeight="1">
      <c r="A24" s="231" t="str">
        <f>'PRODUCTION LIST PE'!A26</f>
        <v>360-308PE</v>
      </c>
      <c r="B24" s="387" t="str">
        <f>'PRODUCTION LIST PE'!C26</f>
        <v/>
      </c>
      <c r="C24" s="387" t="str">
        <f>'PRODUCTION LIST PE'!D26</f>
        <v/>
      </c>
      <c r="D24" s="387" t="str">
        <f>'PRODUCTION LIST PE'!E26</f>
        <v/>
      </c>
      <c r="E24" s="387" t="str">
        <f>'PRODUCTION LIST PE'!F26</f>
        <v/>
      </c>
      <c r="F24" s="387" t="str">
        <f>'PRODUCTION LIST PE'!G26</f>
        <v/>
      </c>
      <c r="G24" s="387" t="str">
        <f>'PRODUCTION LIST PE'!H26</f>
        <v/>
      </c>
      <c r="H24" s="387" t="str">
        <f>'PRODUCTION LIST PE'!I26</f>
        <v/>
      </c>
      <c r="I24" s="387" t="str">
        <f>'PRODUCTION LIST PE'!J26</f>
        <v/>
      </c>
      <c r="J24" s="387" t="str">
        <f>'PRODUCTION LIST PE'!K26</f>
        <v/>
      </c>
      <c r="K24" s="387" t="str">
        <f>'PRODUCTION LIST PE'!L26</f>
        <v/>
      </c>
      <c r="L24" s="387" t="str">
        <f>'PRODUCTION LIST PE'!M26</f>
        <v/>
      </c>
      <c r="M24" s="387" t="str">
        <f>'PRODUCTION LIST PE'!N26</f>
        <v/>
      </c>
      <c r="N24" s="387" t="str">
        <f>'PRODUCTION LIST PE'!O26</f>
        <v/>
      </c>
      <c r="O24" s="387" t="str">
        <f>'PRODUCTION LIST PE'!P26</f>
        <v/>
      </c>
      <c r="P24" s="387" t="str">
        <f>'PRODUCTION LIST PE'!Q26</f>
        <v/>
      </c>
      <c r="Q24" s="387">
        <f>'PRODUCTION LIST PE'!R26</f>
        <v>0</v>
      </c>
    </row>
    <row r="25" spans="1:17" s="8" customFormat="1" ht="22.5" customHeight="1">
      <c r="A25" s="231" t="str">
        <f>'PRODUCTION LIST PE'!A27</f>
        <v>360-309PE</v>
      </c>
      <c r="B25" s="387" t="str">
        <f>'PRODUCTION LIST PE'!C27</f>
        <v/>
      </c>
      <c r="C25" s="387" t="str">
        <f>'PRODUCTION LIST PE'!D27</f>
        <v/>
      </c>
      <c r="D25" s="387" t="str">
        <f>'PRODUCTION LIST PE'!E27</f>
        <v/>
      </c>
      <c r="E25" s="387" t="str">
        <f>'PRODUCTION LIST PE'!F27</f>
        <v/>
      </c>
      <c r="F25" s="387" t="str">
        <f>'PRODUCTION LIST PE'!G27</f>
        <v/>
      </c>
      <c r="G25" s="387" t="str">
        <f>'PRODUCTION LIST PE'!H27</f>
        <v/>
      </c>
      <c r="H25" s="387" t="str">
        <f>'PRODUCTION LIST PE'!I27</f>
        <v/>
      </c>
      <c r="I25" s="387" t="str">
        <f>'PRODUCTION LIST PE'!J27</f>
        <v/>
      </c>
      <c r="J25" s="387" t="str">
        <f>'PRODUCTION LIST PE'!K27</f>
        <v/>
      </c>
      <c r="K25" s="387" t="str">
        <f>'PRODUCTION LIST PE'!L27</f>
        <v/>
      </c>
      <c r="L25" s="387" t="str">
        <f>'PRODUCTION LIST PE'!M27</f>
        <v/>
      </c>
      <c r="M25" s="387" t="str">
        <f>'PRODUCTION LIST PE'!N27</f>
        <v/>
      </c>
      <c r="N25" s="387" t="str">
        <f>'PRODUCTION LIST PE'!O27</f>
        <v/>
      </c>
      <c r="O25" s="387" t="str">
        <f>'PRODUCTION LIST PE'!P27</f>
        <v/>
      </c>
      <c r="P25" s="387" t="str">
        <f>'PRODUCTION LIST PE'!Q27</f>
        <v/>
      </c>
      <c r="Q25" s="387">
        <f>'PRODUCTION LIST PE'!R27</f>
        <v>0</v>
      </c>
    </row>
    <row r="26" spans="1:17" s="8" customFormat="1" ht="22.5" customHeight="1">
      <c r="A26" s="231" t="str">
        <f>'PRODUCTION LIST PE'!A28</f>
        <v>360-310PE</v>
      </c>
      <c r="B26" s="387" t="str">
        <f>'PRODUCTION LIST PE'!C28</f>
        <v/>
      </c>
      <c r="C26" s="387" t="str">
        <f>'PRODUCTION LIST PE'!D28</f>
        <v/>
      </c>
      <c r="D26" s="387" t="str">
        <f>'PRODUCTION LIST PE'!E28</f>
        <v/>
      </c>
      <c r="E26" s="387" t="str">
        <f>'PRODUCTION LIST PE'!F28</f>
        <v/>
      </c>
      <c r="F26" s="387" t="str">
        <f>'PRODUCTION LIST PE'!G28</f>
        <v/>
      </c>
      <c r="G26" s="387" t="str">
        <f>'PRODUCTION LIST PE'!H28</f>
        <v/>
      </c>
      <c r="H26" s="387" t="str">
        <f>'PRODUCTION LIST PE'!I28</f>
        <v/>
      </c>
      <c r="I26" s="387" t="str">
        <f>'PRODUCTION LIST PE'!J28</f>
        <v/>
      </c>
      <c r="J26" s="387" t="str">
        <f>'PRODUCTION LIST PE'!K28</f>
        <v/>
      </c>
      <c r="K26" s="387" t="str">
        <f>'PRODUCTION LIST PE'!L28</f>
        <v/>
      </c>
      <c r="L26" s="387" t="str">
        <f>'PRODUCTION LIST PE'!M28</f>
        <v/>
      </c>
      <c r="M26" s="387" t="str">
        <f>'PRODUCTION LIST PE'!N28</f>
        <v/>
      </c>
      <c r="N26" s="387" t="str">
        <f>'PRODUCTION LIST PE'!O28</f>
        <v/>
      </c>
      <c r="O26" s="387" t="str">
        <f>'PRODUCTION LIST PE'!P28</f>
        <v/>
      </c>
      <c r="P26" s="387" t="str">
        <f>'PRODUCTION LIST PE'!Q28</f>
        <v/>
      </c>
      <c r="Q26" s="387">
        <f>'PRODUCTION LIST PE'!R28</f>
        <v>0</v>
      </c>
    </row>
    <row r="27" spans="1:17" ht="22.5" customHeight="1">
      <c r="A27" s="231" t="str">
        <f>'PRODUCTION LIST PE'!A29</f>
        <v>360-311PE</v>
      </c>
      <c r="B27" s="387" t="str">
        <f>'PRODUCTION LIST PE'!C29</f>
        <v/>
      </c>
      <c r="C27" s="387" t="str">
        <f>'PRODUCTION LIST PE'!D29</f>
        <v/>
      </c>
      <c r="D27" s="387" t="str">
        <f>'PRODUCTION LIST PE'!E29</f>
        <v/>
      </c>
      <c r="E27" s="387" t="str">
        <f>'PRODUCTION LIST PE'!F29</f>
        <v/>
      </c>
      <c r="F27" s="387" t="str">
        <f>'PRODUCTION LIST PE'!G29</f>
        <v/>
      </c>
      <c r="G27" s="387" t="str">
        <f>'PRODUCTION LIST PE'!H29</f>
        <v/>
      </c>
      <c r="H27" s="387" t="str">
        <f>'PRODUCTION LIST PE'!I29</f>
        <v/>
      </c>
      <c r="I27" s="387" t="str">
        <f>'PRODUCTION LIST PE'!J29</f>
        <v/>
      </c>
      <c r="J27" s="387" t="str">
        <f>'PRODUCTION LIST PE'!K29</f>
        <v/>
      </c>
      <c r="K27" s="387" t="str">
        <f>'PRODUCTION LIST PE'!L29</f>
        <v/>
      </c>
      <c r="L27" s="387" t="str">
        <f>'PRODUCTION LIST PE'!M29</f>
        <v/>
      </c>
      <c r="M27" s="387" t="str">
        <f>'PRODUCTION LIST PE'!N29</f>
        <v/>
      </c>
      <c r="N27" s="387" t="str">
        <f>'PRODUCTION LIST PE'!O29</f>
        <v/>
      </c>
      <c r="O27" s="387" t="str">
        <f>'PRODUCTION LIST PE'!P29</f>
        <v/>
      </c>
      <c r="P27" s="387" t="str">
        <f>'PRODUCTION LIST PE'!Q29</f>
        <v/>
      </c>
      <c r="Q27" s="387">
        <f>'PRODUCTION LIST PE'!R29</f>
        <v>0</v>
      </c>
    </row>
    <row r="28" spans="1:17" ht="22.5" customHeight="1">
      <c r="A28" s="231" t="str">
        <f>'PRODUCTION LIST PE'!A30</f>
        <v>360-312PE</v>
      </c>
      <c r="B28" s="387" t="str">
        <f>'PRODUCTION LIST PE'!C30</f>
        <v/>
      </c>
      <c r="C28" s="387" t="str">
        <f>'PRODUCTION LIST PE'!D30</f>
        <v/>
      </c>
      <c r="D28" s="387" t="str">
        <f>'PRODUCTION LIST PE'!E30</f>
        <v/>
      </c>
      <c r="E28" s="387" t="str">
        <f>'PRODUCTION LIST PE'!F30</f>
        <v/>
      </c>
      <c r="F28" s="387" t="str">
        <f>'PRODUCTION LIST PE'!G30</f>
        <v/>
      </c>
      <c r="G28" s="387" t="str">
        <f>'PRODUCTION LIST PE'!H30</f>
        <v/>
      </c>
      <c r="H28" s="387" t="str">
        <f>'PRODUCTION LIST PE'!I30</f>
        <v/>
      </c>
      <c r="I28" s="387" t="str">
        <f>'PRODUCTION LIST PE'!J30</f>
        <v/>
      </c>
      <c r="J28" s="387" t="str">
        <f>'PRODUCTION LIST PE'!K30</f>
        <v/>
      </c>
      <c r="K28" s="387" t="str">
        <f>'PRODUCTION LIST PE'!L30</f>
        <v/>
      </c>
      <c r="L28" s="387" t="str">
        <f>'PRODUCTION LIST PE'!M30</f>
        <v/>
      </c>
      <c r="M28" s="387" t="str">
        <f>'PRODUCTION LIST PE'!N30</f>
        <v/>
      </c>
      <c r="N28" s="387" t="str">
        <f>'PRODUCTION LIST PE'!O30</f>
        <v/>
      </c>
      <c r="O28" s="387" t="str">
        <f>'PRODUCTION LIST PE'!P30</f>
        <v/>
      </c>
      <c r="P28" s="387" t="str">
        <f>'PRODUCTION LIST PE'!Q30</f>
        <v/>
      </c>
      <c r="Q28" s="387">
        <f>'PRODUCTION LIST PE'!R30</f>
        <v>0</v>
      </c>
    </row>
    <row r="29" spans="1:17" ht="22.5" customHeight="1">
      <c r="A29" s="231" t="str">
        <f>'PRODUCTION LIST PE'!A31</f>
        <v>360-313PE</v>
      </c>
      <c r="B29" s="387" t="str">
        <f>'PRODUCTION LIST PE'!C31</f>
        <v/>
      </c>
      <c r="C29" s="387" t="str">
        <f>'PRODUCTION LIST PE'!D31</f>
        <v/>
      </c>
      <c r="D29" s="387" t="str">
        <f>'PRODUCTION LIST PE'!E31</f>
        <v/>
      </c>
      <c r="E29" s="387" t="str">
        <f>'PRODUCTION LIST PE'!F31</f>
        <v/>
      </c>
      <c r="F29" s="387" t="str">
        <f>'PRODUCTION LIST PE'!G31</f>
        <v/>
      </c>
      <c r="G29" s="387" t="str">
        <f>'PRODUCTION LIST PE'!H31</f>
        <v/>
      </c>
      <c r="H29" s="387" t="str">
        <f>'PRODUCTION LIST PE'!I31</f>
        <v/>
      </c>
      <c r="I29" s="387" t="str">
        <f>'PRODUCTION LIST PE'!J31</f>
        <v/>
      </c>
      <c r="J29" s="387" t="str">
        <f>'PRODUCTION LIST PE'!K31</f>
        <v/>
      </c>
      <c r="K29" s="387" t="str">
        <f>'PRODUCTION LIST PE'!L31</f>
        <v/>
      </c>
      <c r="L29" s="387" t="str">
        <f>'PRODUCTION LIST PE'!M31</f>
        <v/>
      </c>
      <c r="M29" s="387" t="str">
        <f>'PRODUCTION LIST PE'!N31</f>
        <v/>
      </c>
      <c r="N29" s="387" t="str">
        <f>'PRODUCTION LIST PE'!O31</f>
        <v/>
      </c>
      <c r="O29" s="387" t="str">
        <f>'PRODUCTION LIST PE'!P31</f>
        <v/>
      </c>
      <c r="P29" s="387" t="str">
        <f>'PRODUCTION LIST PE'!Q31</f>
        <v/>
      </c>
      <c r="Q29" s="387">
        <f>'PRODUCTION LIST PE'!R31</f>
        <v>0</v>
      </c>
    </row>
    <row r="30" spans="1:17" ht="22.5" customHeight="1">
      <c r="A30" s="231" t="str">
        <f>'PRODUCTION LIST PE'!A32</f>
        <v>360-314PE</v>
      </c>
      <c r="B30" s="387" t="str">
        <f>'PRODUCTION LIST PE'!C32</f>
        <v/>
      </c>
      <c r="C30" s="387" t="str">
        <f>'PRODUCTION LIST PE'!D32</f>
        <v/>
      </c>
      <c r="D30" s="387" t="str">
        <f>'PRODUCTION LIST PE'!E32</f>
        <v/>
      </c>
      <c r="E30" s="387" t="str">
        <f>'PRODUCTION LIST PE'!F32</f>
        <v/>
      </c>
      <c r="F30" s="387" t="str">
        <f>'PRODUCTION LIST PE'!G32</f>
        <v/>
      </c>
      <c r="G30" s="387" t="str">
        <f>'PRODUCTION LIST PE'!H32</f>
        <v/>
      </c>
      <c r="H30" s="387" t="str">
        <f>'PRODUCTION LIST PE'!I32</f>
        <v/>
      </c>
      <c r="I30" s="387" t="str">
        <f>'PRODUCTION LIST PE'!J32</f>
        <v/>
      </c>
      <c r="J30" s="387" t="str">
        <f>'PRODUCTION LIST PE'!K32</f>
        <v/>
      </c>
      <c r="K30" s="387" t="str">
        <f>'PRODUCTION LIST PE'!L32</f>
        <v/>
      </c>
      <c r="L30" s="387" t="str">
        <f>'PRODUCTION LIST PE'!M32</f>
        <v/>
      </c>
      <c r="M30" s="387" t="str">
        <f>'PRODUCTION LIST PE'!N32</f>
        <v/>
      </c>
      <c r="N30" s="387" t="str">
        <f>'PRODUCTION LIST PE'!O32</f>
        <v/>
      </c>
      <c r="O30" s="387" t="str">
        <f>'PRODUCTION LIST PE'!P32</f>
        <v/>
      </c>
      <c r="P30" s="387" t="str">
        <f>'PRODUCTION LIST PE'!Q32</f>
        <v/>
      </c>
      <c r="Q30" s="387">
        <f>'PRODUCTION LIST PE'!R32</f>
        <v>0</v>
      </c>
    </row>
    <row r="31" spans="1:17" ht="22.5" customHeight="1">
      <c r="A31" s="231" t="str">
        <f>'PRODUCTION LIST PE'!A33</f>
        <v>360-315PE</v>
      </c>
      <c r="B31" s="387" t="str">
        <f>'PRODUCTION LIST PE'!C33</f>
        <v/>
      </c>
      <c r="C31" s="387" t="str">
        <f>'PRODUCTION LIST PE'!D33</f>
        <v/>
      </c>
      <c r="D31" s="387" t="str">
        <f>'PRODUCTION LIST PE'!E33</f>
        <v/>
      </c>
      <c r="E31" s="387" t="str">
        <f>'PRODUCTION LIST PE'!F33</f>
        <v/>
      </c>
      <c r="F31" s="387" t="str">
        <f>'PRODUCTION LIST PE'!G33</f>
        <v/>
      </c>
      <c r="G31" s="387" t="str">
        <f>'PRODUCTION LIST PE'!H33</f>
        <v/>
      </c>
      <c r="H31" s="387" t="str">
        <f>'PRODUCTION LIST PE'!I33</f>
        <v/>
      </c>
      <c r="I31" s="387" t="str">
        <f>'PRODUCTION LIST PE'!J33</f>
        <v/>
      </c>
      <c r="J31" s="387" t="str">
        <f>'PRODUCTION LIST PE'!K33</f>
        <v/>
      </c>
      <c r="K31" s="387" t="str">
        <f>'PRODUCTION LIST PE'!L33</f>
        <v/>
      </c>
      <c r="L31" s="387" t="str">
        <f>'PRODUCTION LIST PE'!M33</f>
        <v/>
      </c>
      <c r="M31" s="387" t="str">
        <f>'PRODUCTION LIST PE'!N33</f>
        <v/>
      </c>
      <c r="N31" s="387" t="str">
        <f>'PRODUCTION LIST PE'!O33</f>
        <v/>
      </c>
      <c r="O31" s="387" t="str">
        <f>'PRODUCTION LIST PE'!P33</f>
        <v/>
      </c>
      <c r="P31" s="387" t="str">
        <f>'PRODUCTION LIST PE'!Q33</f>
        <v/>
      </c>
      <c r="Q31" s="387">
        <f>'PRODUCTION LIST PE'!R33</f>
        <v>0</v>
      </c>
    </row>
    <row r="32" spans="1:17" ht="22.5" customHeight="1">
      <c r="A32" s="231" t="str">
        <f>'PRODUCTION LIST PE'!A34</f>
        <v>360-316PE</v>
      </c>
      <c r="B32" s="387" t="str">
        <f>'PRODUCTION LIST PE'!C34</f>
        <v/>
      </c>
      <c r="C32" s="387" t="str">
        <f>'PRODUCTION LIST PE'!D34</f>
        <v/>
      </c>
      <c r="D32" s="387" t="str">
        <f>'PRODUCTION LIST PE'!E34</f>
        <v/>
      </c>
      <c r="E32" s="387" t="str">
        <f>'PRODUCTION LIST PE'!F34</f>
        <v/>
      </c>
      <c r="F32" s="387" t="str">
        <f>'PRODUCTION LIST PE'!G34</f>
        <v/>
      </c>
      <c r="G32" s="387" t="str">
        <f>'PRODUCTION LIST PE'!H34</f>
        <v/>
      </c>
      <c r="H32" s="387" t="str">
        <f>'PRODUCTION LIST PE'!I34</f>
        <v/>
      </c>
      <c r="I32" s="387" t="str">
        <f>'PRODUCTION LIST PE'!J34</f>
        <v/>
      </c>
      <c r="J32" s="387" t="str">
        <f>'PRODUCTION LIST PE'!K34</f>
        <v/>
      </c>
      <c r="K32" s="387" t="str">
        <f>'PRODUCTION LIST PE'!L34</f>
        <v/>
      </c>
      <c r="L32" s="387" t="str">
        <f>'PRODUCTION LIST PE'!M34</f>
        <v/>
      </c>
      <c r="M32" s="387" t="str">
        <f>'PRODUCTION LIST PE'!N34</f>
        <v/>
      </c>
      <c r="N32" s="387" t="str">
        <f>'PRODUCTION LIST PE'!O34</f>
        <v/>
      </c>
      <c r="O32" s="387" t="str">
        <f>'PRODUCTION LIST PE'!P34</f>
        <v/>
      </c>
      <c r="P32" s="387" t="str">
        <f>'PRODUCTION LIST PE'!Q34</f>
        <v/>
      </c>
      <c r="Q32" s="387">
        <f>'PRODUCTION LIST PE'!R34</f>
        <v>0</v>
      </c>
    </row>
    <row r="33" spans="1:30" ht="22.5" customHeight="1">
      <c r="A33" s="231" t="str">
        <f>'PRODUCTION LIST PE'!A35</f>
        <v>360-317PE</v>
      </c>
      <c r="B33" s="387" t="str">
        <f>'PRODUCTION LIST PE'!C35</f>
        <v/>
      </c>
      <c r="C33" s="387" t="str">
        <f>'PRODUCTION LIST PE'!D35</f>
        <v/>
      </c>
      <c r="D33" s="387" t="str">
        <f>'PRODUCTION LIST PE'!E35</f>
        <v/>
      </c>
      <c r="E33" s="387" t="str">
        <f>'PRODUCTION LIST PE'!F35</f>
        <v/>
      </c>
      <c r="F33" s="387" t="str">
        <f>'PRODUCTION LIST PE'!G35</f>
        <v/>
      </c>
      <c r="G33" s="387" t="str">
        <f>'PRODUCTION LIST PE'!H35</f>
        <v/>
      </c>
      <c r="H33" s="387" t="str">
        <f>'PRODUCTION LIST PE'!I35</f>
        <v/>
      </c>
      <c r="I33" s="387" t="str">
        <f>'PRODUCTION LIST PE'!J35</f>
        <v/>
      </c>
      <c r="J33" s="387" t="str">
        <f>'PRODUCTION LIST PE'!K35</f>
        <v/>
      </c>
      <c r="K33" s="387" t="str">
        <f>'PRODUCTION LIST PE'!L35</f>
        <v/>
      </c>
      <c r="L33" s="387" t="str">
        <f>'PRODUCTION LIST PE'!M35</f>
        <v/>
      </c>
      <c r="M33" s="387" t="str">
        <f>'PRODUCTION LIST PE'!N35</f>
        <v/>
      </c>
      <c r="N33" s="387" t="str">
        <f>'PRODUCTION LIST PE'!O35</f>
        <v/>
      </c>
      <c r="O33" s="387" t="str">
        <f>'PRODUCTION LIST PE'!P35</f>
        <v/>
      </c>
      <c r="P33" s="387" t="str">
        <f>'PRODUCTION LIST PE'!Q35</f>
        <v/>
      </c>
      <c r="Q33" s="387">
        <f>'PRODUCTION LIST PE'!R35</f>
        <v>0</v>
      </c>
    </row>
    <row r="34" spans="1:30" ht="22.5" customHeight="1">
      <c r="A34" s="231" t="str">
        <f>'PRODUCTION LIST PE'!A36</f>
        <v>360-318PE-DT</v>
      </c>
      <c r="B34" s="387" t="str">
        <f>'PRODUCTION LIST PE'!C36</f>
        <v/>
      </c>
      <c r="C34" s="387" t="str">
        <f>'PRODUCTION LIST PE'!D36</f>
        <v/>
      </c>
      <c r="D34" s="387" t="str">
        <f>'PRODUCTION LIST PE'!E36</f>
        <v/>
      </c>
      <c r="E34" s="387" t="str">
        <f>'PRODUCTION LIST PE'!F36</f>
        <v/>
      </c>
      <c r="F34" s="387" t="str">
        <f>'PRODUCTION LIST PE'!G36</f>
        <v/>
      </c>
      <c r="G34" s="387" t="str">
        <f>'PRODUCTION LIST PE'!H36</f>
        <v/>
      </c>
      <c r="H34" s="387" t="str">
        <f>'PRODUCTION LIST PE'!I36</f>
        <v/>
      </c>
      <c r="I34" s="387" t="str">
        <f>'PRODUCTION LIST PE'!J36</f>
        <v/>
      </c>
      <c r="J34" s="387" t="str">
        <f>'PRODUCTION LIST PE'!K36</f>
        <v/>
      </c>
      <c r="K34" s="387" t="str">
        <f>'PRODUCTION LIST PE'!L36</f>
        <v/>
      </c>
      <c r="L34" s="387" t="str">
        <f>'PRODUCTION LIST PE'!M36</f>
        <v/>
      </c>
      <c r="M34" s="387" t="str">
        <f>'PRODUCTION LIST PE'!N36</f>
        <v/>
      </c>
      <c r="N34" s="387" t="str">
        <f>'PRODUCTION LIST PE'!O36</f>
        <v/>
      </c>
      <c r="O34" s="387" t="str">
        <f>'PRODUCTION LIST PE'!P36</f>
        <v/>
      </c>
      <c r="P34" s="387" t="str">
        <f>'PRODUCTION LIST PE'!Q36</f>
        <v/>
      </c>
      <c r="Q34" s="387">
        <f>'PRODUCTION LIST PE'!R36</f>
        <v>0</v>
      </c>
    </row>
    <row r="35" spans="1:30" ht="22.5" customHeight="1">
      <c r="A35" s="231" t="str">
        <f>'PRODUCTION LIST PE'!A37</f>
        <v>360-319PE</v>
      </c>
      <c r="B35" s="387" t="str">
        <f>'PRODUCTION LIST PE'!C37</f>
        <v/>
      </c>
      <c r="C35" s="387" t="str">
        <f>'PRODUCTION LIST PE'!D37</f>
        <v/>
      </c>
      <c r="D35" s="387" t="str">
        <f>'PRODUCTION LIST PE'!E37</f>
        <v/>
      </c>
      <c r="E35" s="387" t="str">
        <f>'PRODUCTION LIST PE'!F37</f>
        <v/>
      </c>
      <c r="F35" s="387" t="str">
        <f>'PRODUCTION LIST PE'!G37</f>
        <v/>
      </c>
      <c r="G35" s="387" t="str">
        <f>'PRODUCTION LIST PE'!H37</f>
        <v/>
      </c>
      <c r="H35" s="387" t="str">
        <f>'PRODUCTION LIST PE'!I37</f>
        <v/>
      </c>
      <c r="I35" s="387" t="str">
        <f>'PRODUCTION LIST PE'!J37</f>
        <v/>
      </c>
      <c r="J35" s="387" t="str">
        <f>'PRODUCTION LIST PE'!K37</f>
        <v/>
      </c>
      <c r="K35" s="387" t="str">
        <f>'PRODUCTION LIST PE'!L37</f>
        <v/>
      </c>
      <c r="L35" s="387" t="str">
        <f>'PRODUCTION LIST PE'!M37</f>
        <v/>
      </c>
      <c r="M35" s="387" t="str">
        <f>'PRODUCTION LIST PE'!N37</f>
        <v/>
      </c>
      <c r="N35" s="387" t="str">
        <f>'PRODUCTION LIST PE'!O37</f>
        <v/>
      </c>
      <c r="O35" s="387" t="str">
        <f>'PRODUCTION LIST PE'!P37</f>
        <v/>
      </c>
      <c r="P35" s="387" t="str">
        <f>'PRODUCTION LIST PE'!Q37</f>
        <v/>
      </c>
      <c r="Q35" s="387">
        <f>'PRODUCTION LIST PE'!R37</f>
        <v>0</v>
      </c>
    </row>
    <row r="36" spans="1:30" ht="22.5" customHeight="1">
      <c r="A36" s="231" t="str">
        <f>'PRODUCTION LIST PE'!A38</f>
        <v>360-320PE</v>
      </c>
      <c r="B36" s="387" t="str">
        <f>'PRODUCTION LIST PE'!C38</f>
        <v/>
      </c>
      <c r="C36" s="387" t="str">
        <f>'PRODUCTION LIST PE'!D38</f>
        <v/>
      </c>
      <c r="D36" s="387" t="str">
        <f>'PRODUCTION LIST PE'!E38</f>
        <v/>
      </c>
      <c r="E36" s="387" t="str">
        <f>'PRODUCTION LIST PE'!F38</f>
        <v/>
      </c>
      <c r="F36" s="387" t="str">
        <f>'PRODUCTION LIST PE'!G38</f>
        <v/>
      </c>
      <c r="G36" s="387" t="str">
        <f>'PRODUCTION LIST PE'!H38</f>
        <v/>
      </c>
      <c r="H36" s="387" t="str">
        <f>'PRODUCTION LIST PE'!I38</f>
        <v/>
      </c>
      <c r="I36" s="387" t="str">
        <f>'PRODUCTION LIST PE'!J38</f>
        <v/>
      </c>
      <c r="J36" s="387" t="str">
        <f>'PRODUCTION LIST PE'!K38</f>
        <v/>
      </c>
      <c r="K36" s="387" t="str">
        <f>'PRODUCTION LIST PE'!L38</f>
        <v/>
      </c>
      <c r="L36" s="387" t="str">
        <f>'PRODUCTION LIST PE'!M38</f>
        <v/>
      </c>
      <c r="M36" s="387" t="str">
        <f>'PRODUCTION LIST PE'!N38</f>
        <v/>
      </c>
      <c r="N36" s="387" t="str">
        <f>'PRODUCTION LIST PE'!O38</f>
        <v/>
      </c>
      <c r="O36" s="387" t="str">
        <f>'PRODUCTION LIST PE'!P38</f>
        <v/>
      </c>
      <c r="P36" s="387" t="str">
        <f>'PRODUCTION LIST PE'!Q38</f>
        <v/>
      </c>
      <c r="Q36" s="387">
        <f>'PRODUCTION LIST PE'!R38</f>
        <v>0</v>
      </c>
    </row>
    <row r="37" spans="1:30" ht="22.5" customHeight="1">
      <c r="A37" s="231" t="str">
        <f>'PRODUCTION LIST PE'!A39</f>
        <v>DCJ-PE</v>
      </c>
      <c r="B37" s="387" t="str">
        <f>'PRODUCTION LIST PE'!C39</f>
        <v/>
      </c>
      <c r="C37" s="387" t="str">
        <f>'PRODUCTION LIST PE'!D39</f>
        <v/>
      </c>
      <c r="D37" s="387" t="str">
        <f>'PRODUCTION LIST PE'!E39</f>
        <v/>
      </c>
      <c r="E37" s="387" t="str">
        <f>'PRODUCTION LIST PE'!F39</f>
        <v/>
      </c>
      <c r="F37" s="387" t="str">
        <f>'PRODUCTION LIST PE'!G39</f>
        <v/>
      </c>
      <c r="G37" s="387" t="str">
        <f>'PRODUCTION LIST PE'!H39</f>
        <v/>
      </c>
      <c r="H37" s="387"/>
      <c r="I37" s="387"/>
      <c r="J37" s="387"/>
      <c r="K37" s="387" t="str">
        <f>'PRODUCTION LIST PE'!L39</f>
        <v/>
      </c>
      <c r="L37" s="387"/>
      <c r="M37" s="387" t="str">
        <f>'PRODUCTION LIST PE'!N39</f>
        <v/>
      </c>
      <c r="N37" s="387" t="str">
        <f>'PRODUCTION LIST PE'!O39</f>
        <v/>
      </c>
      <c r="O37" s="387"/>
      <c r="P37" s="387" t="str">
        <f>'PRODUCTION LIST PE'!Q39</f>
        <v/>
      </c>
      <c r="Q37" s="387">
        <f>'PRODUCTION LIST PE'!R39</f>
        <v>0</v>
      </c>
    </row>
    <row r="38" spans="1:30" ht="22.5" customHeight="1">
      <c r="A38" s="231" t="str">
        <f>'PRODUCTION LIST PE'!A40</f>
        <v>DCF-PE</v>
      </c>
      <c r="B38" s="387" t="str">
        <f>'PRODUCTION LIST PE'!C40</f>
        <v/>
      </c>
      <c r="C38" s="387" t="str">
        <f>'PRODUCTION LIST PE'!D40</f>
        <v/>
      </c>
      <c r="D38" s="387" t="str">
        <f>'PRODUCTION LIST PE'!E40</f>
        <v/>
      </c>
      <c r="E38" s="387" t="str">
        <f>'PRODUCTION LIST PE'!F40</f>
        <v/>
      </c>
      <c r="F38" s="387" t="str">
        <f>'PRODUCTION LIST PE'!G40</f>
        <v/>
      </c>
      <c r="G38" s="387" t="str">
        <f>'PRODUCTION LIST PE'!H40</f>
        <v/>
      </c>
      <c r="H38" s="387"/>
      <c r="I38" s="387"/>
      <c r="J38" s="387"/>
      <c r="K38" s="387" t="str">
        <f>'PRODUCTION LIST PE'!L40</f>
        <v/>
      </c>
      <c r="L38" s="387"/>
      <c r="M38" s="387" t="str">
        <f>'PRODUCTION LIST PE'!N40</f>
        <v/>
      </c>
      <c r="N38" s="387" t="str">
        <f>'PRODUCTION LIST PE'!O40</f>
        <v/>
      </c>
      <c r="O38" s="387"/>
      <c r="P38" s="387" t="str">
        <f>'PRODUCTION LIST PE'!Q40</f>
        <v/>
      </c>
      <c r="Q38" s="387">
        <f>'PRODUCTION LIST PE'!R40</f>
        <v>0</v>
      </c>
    </row>
    <row r="39" spans="1:30">
      <c r="N39"/>
    </row>
    <row r="40" spans="1:30">
      <c r="A40" s="232" t="s">
        <v>107</v>
      </c>
      <c r="B40" s="46"/>
      <c r="C40" s="1214"/>
      <c r="D40" s="343"/>
      <c r="E40" s="343"/>
      <c r="F40" s="36" t="s">
        <v>110</v>
      </c>
      <c r="G40" s="1215"/>
      <c r="H40" s="1215"/>
      <c r="I40" s="1215"/>
      <c r="J40" s="1215"/>
      <c r="K40" s="47"/>
      <c r="L40" s="1294"/>
      <c r="N40"/>
      <c r="AD40" s="45"/>
    </row>
    <row r="41" spans="1:30">
      <c r="A41" s="232" t="s">
        <v>109</v>
      </c>
      <c r="B41" s="46"/>
      <c r="C41" s="1214"/>
      <c r="D41" s="343"/>
      <c r="E41" s="343"/>
      <c r="F41" s="36" t="s">
        <v>108</v>
      </c>
      <c r="G41" s="48"/>
      <c r="H41" s="48"/>
      <c r="I41" s="48"/>
      <c r="J41" s="48"/>
      <c r="K41" s="48"/>
      <c r="M41" s="533" t="s">
        <v>111</v>
      </c>
      <c r="N41" s="3"/>
      <c r="O41" s="3"/>
      <c r="P41" s="3"/>
      <c r="Q41" s="325"/>
      <c r="AD41" s="45"/>
    </row>
    <row r="42" spans="1:30">
      <c r="N42"/>
      <c r="P42" s="326"/>
      <c r="U42" s="343"/>
      <c r="V42" s="343"/>
      <c r="W42" s="343"/>
      <c r="X42" s="36"/>
      <c r="AD42" s="45"/>
    </row>
    <row r="43" spans="1:30">
      <c r="N43"/>
    </row>
    <row r="44" spans="1:30">
      <c r="N44"/>
    </row>
    <row r="45" spans="1:30">
      <c r="N45"/>
    </row>
    <row r="46" spans="1:30">
      <c r="N46"/>
    </row>
    <row r="47" spans="1:30">
      <c r="N47"/>
    </row>
    <row r="48" spans="1:30">
      <c r="N48"/>
    </row>
    <row r="49" spans="14:14">
      <c r="N49"/>
    </row>
    <row r="50" spans="14:14">
      <c r="N50"/>
    </row>
    <row r="51" spans="14:14">
      <c r="N51"/>
    </row>
    <row r="52" spans="14:14">
      <c r="N52"/>
    </row>
    <row r="53" spans="14:14">
      <c r="N53"/>
    </row>
    <row r="54" spans="14:14">
      <c r="N54"/>
    </row>
    <row r="55" spans="14:14">
      <c r="N55"/>
    </row>
    <row r="56" spans="14:14">
      <c r="N56"/>
    </row>
    <row r="57" spans="14:14">
      <c r="N57"/>
    </row>
    <row r="58" spans="14:14">
      <c r="N58"/>
    </row>
    <row r="59" spans="14:14">
      <c r="N59"/>
    </row>
    <row r="60" spans="14:14">
      <c r="N60"/>
    </row>
    <row r="61" spans="14:14">
      <c r="N61"/>
    </row>
    <row r="62" spans="14:14">
      <c r="N62"/>
    </row>
    <row r="63" spans="14:14">
      <c r="N63"/>
    </row>
    <row r="64" spans="14:14">
      <c r="N64"/>
    </row>
    <row r="65" spans="14:14">
      <c r="N65"/>
    </row>
    <row r="66" spans="14:14">
      <c r="N66"/>
    </row>
    <row r="67" spans="14:14">
      <c r="N67"/>
    </row>
    <row r="68" spans="14:14">
      <c r="N68"/>
    </row>
    <row r="69" spans="14:14">
      <c r="N69"/>
    </row>
    <row r="70" spans="14:14">
      <c r="N70"/>
    </row>
    <row r="71" spans="14:14">
      <c r="N71"/>
    </row>
    <row r="72" spans="14:14">
      <c r="N72"/>
    </row>
    <row r="73" spans="14:14">
      <c r="N73"/>
    </row>
    <row r="74" spans="14:14">
      <c r="N74"/>
    </row>
    <row r="75" spans="14:14">
      <c r="N75"/>
    </row>
    <row r="76" spans="14:14">
      <c r="N76"/>
    </row>
    <row r="77" spans="14:14">
      <c r="N77"/>
    </row>
    <row r="78" spans="14:14">
      <c r="N78"/>
    </row>
    <row r="79" spans="14:14">
      <c r="N79"/>
    </row>
    <row r="80" spans="14:14">
      <c r="N80"/>
    </row>
    <row r="81" spans="14:14">
      <c r="N81"/>
    </row>
    <row r="82" spans="14:14">
      <c r="N82"/>
    </row>
    <row r="83" spans="14:14">
      <c r="N83"/>
    </row>
    <row r="84" spans="14:14">
      <c r="N84"/>
    </row>
    <row r="85" spans="14:14">
      <c r="N85"/>
    </row>
    <row r="86" spans="14:14">
      <c r="N86"/>
    </row>
    <row r="87" spans="14:14">
      <c r="N87"/>
    </row>
    <row r="88" spans="14:14">
      <c r="N88"/>
    </row>
    <row r="89" spans="14:14">
      <c r="N89"/>
    </row>
    <row r="90" spans="14:14">
      <c r="N90"/>
    </row>
    <row r="91" spans="14:14">
      <c r="N91"/>
    </row>
    <row r="92" spans="14:14">
      <c r="N92"/>
    </row>
    <row r="93" spans="14:14">
      <c r="N93"/>
    </row>
    <row r="94" spans="14:14">
      <c r="N94"/>
    </row>
    <row r="95" spans="14:14">
      <c r="N95"/>
    </row>
    <row r="96" spans="14:14">
      <c r="N96"/>
    </row>
    <row r="97" spans="14:14">
      <c r="N97"/>
    </row>
    <row r="98" spans="14:14">
      <c r="N98"/>
    </row>
    <row r="99" spans="14:14">
      <c r="N99"/>
    </row>
    <row r="100" spans="14:14">
      <c r="N100"/>
    </row>
    <row r="101" spans="14:14">
      <c r="N101"/>
    </row>
    <row r="102" spans="14:14">
      <c r="N102"/>
    </row>
    <row r="103" spans="14:14">
      <c r="N103"/>
    </row>
    <row r="104" spans="14:14">
      <c r="N104"/>
    </row>
    <row r="105" spans="14:14">
      <c r="N105"/>
    </row>
    <row r="106" spans="14:14">
      <c r="N106"/>
    </row>
    <row r="107" spans="14:14">
      <c r="N107"/>
    </row>
    <row r="108" spans="14:14">
      <c r="N108"/>
    </row>
    <row r="109" spans="14:14">
      <c r="N109"/>
    </row>
    <row r="110" spans="14:14">
      <c r="N110"/>
    </row>
    <row r="111" spans="14:14">
      <c r="N111"/>
    </row>
    <row r="112" spans="14:14">
      <c r="N112"/>
    </row>
    <row r="113" spans="14:14">
      <c r="N113"/>
    </row>
    <row r="114" spans="14:14">
      <c r="N114"/>
    </row>
    <row r="115" spans="14:14">
      <c r="N115"/>
    </row>
    <row r="116" spans="14:14">
      <c r="N116"/>
    </row>
    <row r="117" spans="14:14">
      <c r="N117"/>
    </row>
    <row r="118" spans="14:14">
      <c r="N118"/>
    </row>
    <row r="119" spans="14:14">
      <c r="N119"/>
    </row>
    <row r="120" spans="14:14">
      <c r="N120"/>
    </row>
    <row r="121" spans="14:14">
      <c r="N121"/>
    </row>
    <row r="122" spans="14:14">
      <c r="N122"/>
    </row>
    <row r="123" spans="14:14">
      <c r="N123"/>
    </row>
    <row r="124" spans="14:14">
      <c r="N124"/>
    </row>
    <row r="125" spans="14:14">
      <c r="N125"/>
    </row>
    <row r="126" spans="14:14">
      <c r="N126"/>
    </row>
    <row r="127" spans="14:14">
      <c r="N127"/>
    </row>
    <row r="128" spans="14:14">
      <c r="N128"/>
    </row>
    <row r="129" spans="14:14">
      <c r="N129"/>
    </row>
    <row r="130" spans="14:14">
      <c r="N130"/>
    </row>
    <row r="131" spans="14:14">
      <c r="N131"/>
    </row>
    <row r="132" spans="14:14">
      <c r="N132"/>
    </row>
    <row r="133" spans="14:14">
      <c r="N133"/>
    </row>
    <row r="134" spans="14:14">
      <c r="N134"/>
    </row>
    <row r="135" spans="14:14">
      <c r="N135"/>
    </row>
    <row r="136" spans="14:14">
      <c r="N136"/>
    </row>
    <row r="137" spans="14:14">
      <c r="N137"/>
    </row>
    <row r="138" spans="14:14">
      <c r="N138"/>
    </row>
    <row r="139" spans="14:14">
      <c r="N139"/>
    </row>
    <row r="140" spans="14:14">
      <c r="N140"/>
    </row>
    <row r="141" spans="14:14">
      <c r="N141"/>
    </row>
    <row r="142" spans="14:14">
      <c r="N142"/>
    </row>
    <row r="143" spans="14:14">
      <c r="N143"/>
    </row>
    <row r="144" spans="14:14">
      <c r="N144"/>
    </row>
    <row r="145" spans="14:14">
      <c r="N145"/>
    </row>
    <row r="146" spans="14:14">
      <c r="N146"/>
    </row>
    <row r="147" spans="14:14">
      <c r="N147"/>
    </row>
    <row r="148" spans="14:14">
      <c r="N148"/>
    </row>
    <row r="149" spans="14:14">
      <c r="N149"/>
    </row>
    <row r="150" spans="14:14">
      <c r="N150"/>
    </row>
    <row r="151" spans="14:14">
      <c r="N151"/>
    </row>
    <row r="152" spans="14:14">
      <c r="N152"/>
    </row>
    <row r="153" spans="14:14">
      <c r="N153"/>
    </row>
    <row r="154" spans="14:14">
      <c r="N154"/>
    </row>
    <row r="155" spans="14:14">
      <c r="N155"/>
    </row>
    <row r="156" spans="14:14">
      <c r="N156"/>
    </row>
    <row r="157" spans="14:14">
      <c r="N157"/>
    </row>
    <row r="158" spans="14:14">
      <c r="N158"/>
    </row>
    <row r="159" spans="14:14">
      <c r="N159"/>
    </row>
    <row r="160" spans="14:14">
      <c r="N160"/>
    </row>
    <row r="161" spans="14:14">
      <c r="N161"/>
    </row>
    <row r="162" spans="14:14">
      <c r="N162"/>
    </row>
    <row r="163" spans="14:14">
      <c r="N163"/>
    </row>
    <row r="164" spans="14:14">
      <c r="N164"/>
    </row>
    <row r="165" spans="14:14">
      <c r="N165"/>
    </row>
    <row r="166" spans="14:14">
      <c r="N166"/>
    </row>
    <row r="167" spans="14:14">
      <c r="N167"/>
    </row>
    <row r="168" spans="14:14">
      <c r="N168"/>
    </row>
    <row r="169" spans="14:14">
      <c r="N169"/>
    </row>
    <row r="170" spans="14:14">
      <c r="N170"/>
    </row>
    <row r="171" spans="14:14">
      <c r="N171"/>
    </row>
    <row r="172" spans="14:14">
      <c r="N172"/>
    </row>
    <row r="173" spans="14:14">
      <c r="N173"/>
    </row>
    <row r="174" spans="14:14">
      <c r="N174"/>
    </row>
    <row r="175" spans="14:14">
      <c r="N175"/>
    </row>
    <row r="176" spans="14:14">
      <c r="N176"/>
    </row>
    <row r="177" spans="14:14">
      <c r="N177"/>
    </row>
    <row r="178" spans="14:14">
      <c r="N178"/>
    </row>
    <row r="179" spans="14:14">
      <c r="N179"/>
    </row>
    <row r="180" spans="14:14">
      <c r="N180"/>
    </row>
    <row r="181" spans="14:14">
      <c r="N181"/>
    </row>
    <row r="182" spans="14:14">
      <c r="N182"/>
    </row>
    <row r="183" spans="14:14">
      <c r="N183"/>
    </row>
    <row r="184" spans="14:14">
      <c r="N184"/>
    </row>
    <row r="185" spans="14:14">
      <c r="N185"/>
    </row>
    <row r="186" spans="14:14">
      <c r="N186"/>
    </row>
    <row r="187" spans="14:14">
      <c r="N187"/>
    </row>
    <row r="188" spans="14:14">
      <c r="N188"/>
    </row>
    <row r="189" spans="14:14">
      <c r="N189"/>
    </row>
    <row r="190" spans="14:14">
      <c r="N190"/>
    </row>
    <row r="191" spans="14:14">
      <c r="N191"/>
    </row>
    <row r="192" spans="14:14">
      <c r="N192"/>
    </row>
    <row r="193" spans="14:14">
      <c r="N193"/>
    </row>
    <row r="194" spans="14:14">
      <c r="N194"/>
    </row>
    <row r="195" spans="14:14">
      <c r="N195"/>
    </row>
    <row r="196" spans="14:14">
      <c r="N196"/>
    </row>
    <row r="197" spans="14:14">
      <c r="N197"/>
    </row>
    <row r="198" spans="14:14">
      <c r="N198"/>
    </row>
    <row r="199" spans="14:14">
      <c r="N199"/>
    </row>
    <row r="200" spans="14:14">
      <c r="N200"/>
    </row>
    <row r="201" spans="14:14">
      <c r="N201"/>
    </row>
    <row r="202" spans="14:14">
      <c r="N202"/>
    </row>
    <row r="203" spans="14:14">
      <c r="N203"/>
    </row>
    <row r="204" spans="14:14">
      <c r="N204"/>
    </row>
    <row r="205" spans="14:14">
      <c r="N205"/>
    </row>
    <row r="206" spans="14:14">
      <c r="N206"/>
    </row>
    <row r="207" spans="14:14">
      <c r="N207"/>
    </row>
    <row r="208" spans="14:14">
      <c r="N208"/>
    </row>
    <row r="209" spans="14:14">
      <c r="N209"/>
    </row>
    <row r="210" spans="14:14">
      <c r="N210"/>
    </row>
    <row r="211" spans="14:14">
      <c r="N211"/>
    </row>
    <row r="212" spans="14:14">
      <c r="N212"/>
    </row>
    <row r="213" spans="14:14">
      <c r="N213"/>
    </row>
    <row r="214" spans="14:14">
      <c r="N214"/>
    </row>
    <row r="215" spans="14:14">
      <c r="N215"/>
    </row>
    <row r="216" spans="14:14">
      <c r="N216"/>
    </row>
    <row r="217" spans="14:14">
      <c r="N217"/>
    </row>
    <row r="218" spans="14:14">
      <c r="N218"/>
    </row>
    <row r="219" spans="14:14">
      <c r="N219"/>
    </row>
    <row r="220" spans="14:14">
      <c r="N220"/>
    </row>
    <row r="221" spans="14:14">
      <c r="N221"/>
    </row>
    <row r="222" spans="14:14">
      <c r="N222"/>
    </row>
    <row r="223" spans="14:14">
      <c r="N223"/>
    </row>
    <row r="224" spans="14:14">
      <c r="N224"/>
    </row>
    <row r="225" spans="14:14">
      <c r="N225"/>
    </row>
    <row r="226" spans="14:14">
      <c r="N226"/>
    </row>
    <row r="227" spans="14:14">
      <c r="N227"/>
    </row>
    <row r="228" spans="14:14">
      <c r="N228"/>
    </row>
    <row r="229" spans="14:14">
      <c r="N229"/>
    </row>
    <row r="230" spans="14:14">
      <c r="N230"/>
    </row>
    <row r="231" spans="14:14">
      <c r="N231"/>
    </row>
    <row r="232" spans="14:14">
      <c r="N232"/>
    </row>
    <row r="233" spans="14:14">
      <c r="N233"/>
    </row>
    <row r="234" spans="14:14">
      <c r="N234"/>
    </row>
    <row r="235" spans="14:14">
      <c r="N235"/>
    </row>
    <row r="236" spans="14:14">
      <c r="N236"/>
    </row>
    <row r="237" spans="14:14">
      <c r="N237"/>
    </row>
    <row r="238" spans="14:14">
      <c r="N238"/>
    </row>
    <row r="239" spans="14:14">
      <c r="N239"/>
    </row>
    <row r="240" spans="14:14">
      <c r="N240"/>
    </row>
    <row r="241" spans="14:14">
      <c r="N241"/>
    </row>
    <row r="242" spans="14:14">
      <c r="N242"/>
    </row>
    <row r="243" spans="14:14">
      <c r="N243"/>
    </row>
    <row r="244" spans="14:14">
      <c r="N244"/>
    </row>
    <row r="245" spans="14:14">
      <c r="N245"/>
    </row>
    <row r="246" spans="14:14">
      <c r="N246"/>
    </row>
    <row r="247" spans="14:14">
      <c r="N247"/>
    </row>
    <row r="248" spans="14:14">
      <c r="N248"/>
    </row>
    <row r="249" spans="14:14">
      <c r="N249"/>
    </row>
    <row r="250" spans="14:14">
      <c r="N250"/>
    </row>
    <row r="251" spans="14:14">
      <c r="N251"/>
    </row>
    <row r="252" spans="14:14">
      <c r="N252"/>
    </row>
    <row r="253" spans="14:14">
      <c r="N253"/>
    </row>
    <row r="254" spans="14:14">
      <c r="N254"/>
    </row>
    <row r="255" spans="14:14">
      <c r="N255"/>
    </row>
    <row r="256" spans="14:14">
      <c r="N256"/>
    </row>
    <row r="257" spans="14:14">
      <c r="N257"/>
    </row>
    <row r="258" spans="14:14">
      <c r="N258"/>
    </row>
    <row r="259" spans="14:14">
      <c r="N259"/>
    </row>
    <row r="260" spans="14:14">
      <c r="N260"/>
    </row>
    <row r="261" spans="14:14">
      <c r="N261"/>
    </row>
    <row r="262" spans="14:14">
      <c r="N262"/>
    </row>
    <row r="263" spans="14:14">
      <c r="N263"/>
    </row>
    <row r="264" spans="14:14">
      <c r="N264"/>
    </row>
    <row r="265" spans="14:14">
      <c r="N265"/>
    </row>
    <row r="266" spans="14:14">
      <c r="N266"/>
    </row>
    <row r="267" spans="14:14">
      <c r="N267"/>
    </row>
    <row r="268" spans="14:14">
      <c r="N268"/>
    </row>
    <row r="269" spans="14:14">
      <c r="N269"/>
    </row>
    <row r="270" spans="14:14">
      <c r="N270"/>
    </row>
    <row r="271" spans="14:14">
      <c r="N271"/>
    </row>
    <row r="272" spans="14:14">
      <c r="N272"/>
    </row>
    <row r="273" spans="14:14">
      <c r="N273"/>
    </row>
    <row r="274" spans="14:14">
      <c r="N274"/>
    </row>
    <row r="275" spans="14:14">
      <c r="N275"/>
    </row>
    <row r="276" spans="14:14">
      <c r="N276"/>
    </row>
    <row r="277" spans="14:14">
      <c r="N277"/>
    </row>
    <row r="278" spans="14:14">
      <c r="N278"/>
    </row>
    <row r="279" spans="14:14">
      <c r="N279"/>
    </row>
    <row r="280" spans="14:14">
      <c r="N280"/>
    </row>
    <row r="281" spans="14:14">
      <c r="N281"/>
    </row>
    <row r="282" spans="14:14">
      <c r="N282"/>
    </row>
    <row r="283" spans="14:14">
      <c r="N283"/>
    </row>
    <row r="284" spans="14:14">
      <c r="N284"/>
    </row>
    <row r="285" spans="14:14">
      <c r="N285"/>
    </row>
    <row r="286" spans="14:14">
      <c r="N286"/>
    </row>
    <row r="287" spans="14:14">
      <c r="N287"/>
    </row>
    <row r="288" spans="14:14">
      <c r="N288"/>
    </row>
    <row r="289" spans="14:14">
      <c r="N289"/>
    </row>
    <row r="290" spans="14:14">
      <c r="N290"/>
    </row>
    <row r="291" spans="14:14">
      <c r="N291"/>
    </row>
    <row r="292" spans="14:14">
      <c r="N292"/>
    </row>
    <row r="293" spans="14:14">
      <c r="N293"/>
    </row>
    <row r="294" spans="14:14">
      <c r="N294"/>
    </row>
    <row r="295" spans="14:14">
      <c r="N295"/>
    </row>
    <row r="296" spans="14:14">
      <c r="N296"/>
    </row>
    <row r="297" spans="14:14">
      <c r="N297"/>
    </row>
    <row r="298" spans="14:14">
      <c r="N298"/>
    </row>
    <row r="299" spans="14:14">
      <c r="N299"/>
    </row>
    <row r="300" spans="14:14">
      <c r="N300"/>
    </row>
    <row r="301" spans="14:14">
      <c r="N301"/>
    </row>
    <row r="302" spans="14:14">
      <c r="N302"/>
    </row>
    <row r="303" spans="14:14">
      <c r="N303"/>
    </row>
    <row r="304" spans="14:14">
      <c r="N304"/>
    </row>
    <row r="305" spans="14:14">
      <c r="N305"/>
    </row>
    <row r="306" spans="14:14">
      <c r="N306"/>
    </row>
    <row r="307" spans="14:14">
      <c r="N307"/>
    </row>
    <row r="308" spans="14:14">
      <c r="N308"/>
    </row>
    <row r="309" spans="14:14">
      <c r="N309"/>
    </row>
    <row r="310" spans="14:14">
      <c r="N310"/>
    </row>
    <row r="311" spans="14:14">
      <c r="N311"/>
    </row>
    <row r="312" spans="14:14">
      <c r="N312"/>
    </row>
    <row r="313" spans="14:14">
      <c r="N313"/>
    </row>
    <row r="314" spans="14:14">
      <c r="N314"/>
    </row>
    <row r="315" spans="14:14">
      <c r="N315"/>
    </row>
    <row r="316" spans="14:14">
      <c r="N316"/>
    </row>
    <row r="317" spans="14:14">
      <c r="N317"/>
    </row>
    <row r="318" spans="14:14">
      <c r="N318"/>
    </row>
    <row r="319" spans="14:14">
      <c r="N319"/>
    </row>
    <row r="320" spans="14:14">
      <c r="N320"/>
    </row>
    <row r="321" spans="14:14">
      <c r="N321"/>
    </row>
  </sheetData>
  <sheetProtection selectLockedCells="1" selectUnlockedCells="1"/>
  <autoFilter ref="Q2:Q38" xr:uid="{75CC5863-4A56-644A-939C-54F369D9B0DF}"/>
  <mergeCells count="2">
    <mergeCell ref="A1:E1"/>
    <mergeCell ref="K1:M1"/>
  </mergeCells>
  <pageMargins left="0.25" right="0.25" top="0.75" bottom="0.75" header="0.3" footer="0.3"/>
  <pageSetup paperSize="9" fitToWidth="0" orientation="landscape" horizontalDpi="4294967292" verticalDpi="4294967292" r:id="rId1"/>
  <headerFooter>
    <oddHeader xml:space="preserve">&amp;LPACKING LIST - 360holds - PE
</oddHeader>
    <oddFooter>Page &amp;P of &amp;N</oddFooter>
    <firstFooter>&amp;CStran &amp;P od 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23</vt:i4>
      </vt:variant>
      <vt:variant>
        <vt:lpstr>Benannte Bereiche</vt:lpstr>
      </vt:variant>
      <vt:variant>
        <vt:i4>18</vt:i4>
      </vt:variant>
    </vt:vector>
  </HeadingPairs>
  <TitlesOfParts>
    <vt:vector size="41" baseType="lpstr">
      <vt:lpstr>Summary of order</vt:lpstr>
      <vt:lpstr>360 GHOST LINE</vt:lpstr>
      <vt:lpstr>360 GRP </vt:lpstr>
      <vt:lpstr>360 PU </vt:lpstr>
      <vt:lpstr>360 PE</vt:lpstr>
      <vt:lpstr>360 at home</vt:lpstr>
      <vt:lpstr>360 accessories</vt:lpstr>
      <vt:lpstr>PRODUCTION LIST PE</vt:lpstr>
      <vt:lpstr>PACKING LIST PE</vt:lpstr>
      <vt:lpstr>PRODUCTION LIST GHOST LINE</vt:lpstr>
      <vt:lpstr>PACKING LIST GHOST LINE</vt:lpstr>
      <vt:lpstr>PRODUCTION LIST GRP VOLUMES</vt:lpstr>
      <vt:lpstr>PAKIRANJE </vt:lpstr>
      <vt:lpstr>PROD.LIST 360 at home</vt:lpstr>
      <vt:lpstr>PACK.LIST ACCESSORIES</vt:lpstr>
      <vt:lpstr>PACKING LIST GRP VOLUMES</vt:lpstr>
      <vt:lpstr>Uvoz za Vasco </vt:lpstr>
      <vt:lpstr>PROD.LIST PU HOLDS</vt:lpstr>
      <vt:lpstr>PACKING LIST PU HOLDS</vt:lpstr>
      <vt:lpstr>PACKING LIST 360 at home</vt:lpstr>
      <vt:lpstr>PACK.LIST HOME WALL</vt:lpstr>
      <vt:lpstr>sum vol</vt:lpstr>
      <vt:lpstr>sum grif</vt:lpstr>
      <vt:lpstr>'PACKING LIST GHOST LINE'!Druckbereich</vt:lpstr>
      <vt:lpstr>'PACKING LIST GRP VOLUMES'!Druckbereich</vt:lpstr>
      <vt:lpstr>'PACKING LIST PE'!Druckbereich</vt:lpstr>
      <vt:lpstr>'PACKING LIST PU HOLDS'!Druckbereich</vt:lpstr>
      <vt:lpstr>'PAKIRANJE '!Druckbereich</vt:lpstr>
      <vt:lpstr>'PROD.LIST PU HOLDS'!Druckbereich</vt:lpstr>
      <vt:lpstr>'PRODUCTION LIST GHOST LINE'!Druckbereich</vt:lpstr>
      <vt:lpstr>'PRODUCTION LIST GRP VOLUMES'!Druckbereich</vt:lpstr>
      <vt:lpstr>'PRODUCTION LIST PE'!Druckbereich</vt:lpstr>
      <vt:lpstr>'PACKING LIST GHOST LINE'!Drucktitel</vt:lpstr>
      <vt:lpstr>'PACKING LIST GRP VOLUMES'!Drucktitel</vt:lpstr>
      <vt:lpstr>'PACKING LIST PE'!Drucktitel</vt:lpstr>
      <vt:lpstr>'PACKING LIST PU HOLDS'!Drucktitel</vt:lpstr>
      <vt:lpstr>'PROD.LIST 360 at home'!Drucktitel</vt:lpstr>
      <vt:lpstr>'PROD.LIST PU HOLDS'!Drucktitel</vt:lpstr>
      <vt:lpstr>'PRODUCTION LIST GHOST LINE'!Drucktitel</vt:lpstr>
      <vt:lpstr>'PRODUCTION LIST GRP VOLUMES'!Drucktitel</vt:lpstr>
      <vt:lpstr>'PRODUCTION LIST PE'!Drucktitel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Linus Raatz</cp:lastModifiedBy>
  <cp:lastPrinted>2025-02-13T09:18:35Z</cp:lastPrinted>
  <dcterms:created xsi:type="dcterms:W3CDTF">2016-12-08T21:22:33Z</dcterms:created>
  <dcterms:modified xsi:type="dcterms:W3CDTF">2025-11-16T21:48:39Z</dcterms:modified>
</cp:coreProperties>
</file>